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sa\Downloads\"/>
    </mc:Choice>
  </mc:AlternateContent>
  <xr:revisionPtr revIDLastSave="0" documentId="8_{A97B0E16-4A62-400F-B284-C9E87EA42815}" xr6:coauthVersionLast="47" xr6:coauthVersionMax="47" xr10:uidLastSave="{00000000-0000-0000-0000-000000000000}"/>
  <bookViews>
    <workbookView xWindow="-98" yWindow="-98" windowWidth="19396" windowHeight="11596" activeTab="2" xr2:uid="{44DB73C2-2DBF-42B1-9814-98A9860EED62}"/>
  </bookViews>
  <sheets>
    <sheet name="VOR" sheetId="1" r:id="rId1"/>
    <sheet name="KO" sheetId="2" r:id="rId2"/>
    <sheet name="STAN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773" i="2" l="1"/>
  <c r="DY5" i="2"/>
  <c r="DY6" i="2"/>
  <c r="DY7" i="2"/>
  <c r="DY8" i="2"/>
  <c r="DY9" i="2"/>
  <c r="DY10" i="2"/>
  <c r="DY11" i="2"/>
  <c r="DY12" i="2"/>
  <c r="DY13" i="2"/>
  <c r="DY14" i="2"/>
  <c r="DY15" i="2"/>
  <c r="DY16" i="2"/>
  <c r="DY17" i="2"/>
  <c r="DY18" i="2"/>
  <c r="EB18" i="2" s="1"/>
  <c r="DY19" i="2"/>
  <c r="DY20" i="2"/>
  <c r="DY21" i="2"/>
  <c r="DY22" i="2"/>
  <c r="DY23" i="2"/>
  <c r="DY24" i="2"/>
  <c r="DY25" i="2"/>
  <c r="DY26" i="2"/>
  <c r="DY27" i="2"/>
  <c r="DY28" i="2"/>
  <c r="DY29" i="2"/>
  <c r="DY30" i="2"/>
  <c r="DY31" i="2"/>
  <c r="DY32" i="2"/>
  <c r="DY33" i="2"/>
  <c r="EB33" i="2" s="1"/>
  <c r="DY34" i="2"/>
  <c r="EB34" i="2" s="1"/>
  <c r="DY35" i="2"/>
  <c r="DY36" i="2"/>
  <c r="DY37" i="2"/>
  <c r="DY38" i="2"/>
  <c r="DY39" i="2"/>
  <c r="DY40" i="2"/>
  <c r="DY41" i="2"/>
  <c r="EB41" i="2" s="1"/>
  <c r="G41" i="2" s="1"/>
  <c r="DY42" i="2"/>
  <c r="DY43" i="2"/>
  <c r="DY44" i="2"/>
  <c r="DY45" i="2"/>
  <c r="DY46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8" i="2"/>
  <c r="DY79" i="2"/>
  <c r="DY80" i="2"/>
  <c r="DY81" i="2"/>
  <c r="DY82" i="2"/>
  <c r="DY83" i="2"/>
  <c r="DY84" i="2"/>
  <c r="DY85" i="2"/>
  <c r="DY86" i="2"/>
  <c r="DY87" i="2"/>
  <c r="DY88" i="2"/>
  <c r="DY89" i="2"/>
  <c r="EB89" i="2" s="1"/>
  <c r="DY90" i="2"/>
  <c r="EB90" i="2" s="1"/>
  <c r="DY91" i="2"/>
  <c r="DY92" i="2"/>
  <c r="DY93" i="2"/>
  <c r="DY94" i="2"/>
  <c r="DY95" i="2"/>
  <c r="DY96" i="2"/>
  <c r="DY97" i="2"/>
  <c r="DY98" i="2"/>
  <c r="DY99" i="2"/>
  <c r="DY100" i="2"/>
  <c r="EB100" i="2" s="1"/>
  <c r="DY101" i="2"/>
  <c r="DY102" i="2"/>
  <c r="DY103" i="2"/>
  <c r="DY104" i="2"/>
  <c r="DY105" i="2"/>
  <c r="DY106" i="2"/>
  <c r="DY107" i="2"/>
  <c r="DY108" i="2"/>
  <c r="DY109" i="2"/>
  <c r="DY110" i="2"/>
  <c r="DY111" i="2"/>
  <c r="DY112" i="2"/>
  <c r="DY113" i="2"/>
  <c r="DY114" i="2"/>
  <c r="DY115" i="2"/>
  <c r="DY116" i="2"/>
  <c r="DY117" i="2"/>
  <c r="DY118" i="2"/>
  <c r="DY119" i="2"/>
  <c r="DY120" i="2"/>
  <c r="DY121" i="2"/>
  <c r="DY122" i="2"/>
  <c r="DY123" i="2"/>
  <c r="DY124" i="2"/>
  <c r="DY125" i="2"/>
  <c r="DY126" i="2"/>
  <c r="DY127" i="2"/>
  <c r="DY128" i="2"/>
  <c r="DY129" i="2"/>
  <c r="DY130" i="2"/>
  <c r="DY131" i="2"/>
  <c r="DY132" i="2"/>
  <c r="DY133" i="2"/>
  <c r="DY134" i="2"/>
  <c r="DY135" i="2"/>
  <c r="DY136" i="2"/>
  <c r="DY137" i="2"/>
  <c r="DY138" i="2"/>
  <c r="DY139" i="2"/>
  <c r="DY140" i="2"/>
  <c r="DY141" i="2"/>
  <c r="DY142" i="2"/>
  <c r="DY143" i="2"/>
  <c r="DY144" i="2"/>
  <c r="DY145" i="2"/>
  <c r="EB145" i="2" s="1"/>
  <c r="DY146" i="2"/>
  <c r="EB146" i="2" s="1"/>
  <c r="DY147" i="2"/>
  <c r="DY148" i="2"/>
  <c r="DY149" i="2"/>
  <c r="DY150" i="2"/>
  <c r="DY151" i="2"/>
  <c r="DY152" i="2"/>
  <c r="DY153" i="2"/>
  <c r="DY154" i="2"/>
  <c r="DY155" i="2"/>
  <c r="DY156" i="2"/>
  <c r="DY157" i="2"/>
  <c r="DY158" i="2"/>
  <c r="DY159" i="2"/>
  <c r="DY160" i="2"/>
  <c r="DY161" i="2"/>
  <c r="DY162" i="2"/>
  <c r="DY163" i="2"/>
  <c r="DY164" i="2"/>
  <c r="DY165" i="2"/>
  <c r="DY166" i="2"/>
  <c r="DY167" i="2"/>
  <c r="DY168" i="2"/>
  <c r="DY169" i="2"/>
  <c r="EB169" i="2" s="1"/>
  <c r="G169" i="2" s="1"/>
  <c r="DY170" i="2"/>
  <c r="EB170" i="2" s="1"/>
  <c r="DY171" i="2"/>
  <c r="DY172" i="2"/>
  <c r="DY173" i="2"/>
  <c r="DY174" i="2"/>
  <c r="DY175" i="2"/>
  <c r="DY176" i="2"/>
  <c r="DY177" i="2"/>
  <c r="DY178" i="2"/>
  <c r="DY179" i="2"/>
  <c r="DY180" i="2"/>
  <c r="DY181" i="2"/>
  <c r="DY182" i="2"/>
  <c r="DY183" i="2"/>
  <c r="DY184" i="2"/>
  <c r="DY185" i="2"/>
  <c r="DY186" i="2"/>
  <c r="DY187" i="2"/>
  <c r="DY188" i="2"/>
  <c r="DY189" i="2"/>
  <c r="DY190" i="2"/>
  <c r="DY191" i="2"/>
  <c r="DY192" i="2"/>
  <c r="DY193" i="2"/>
  <c r="DY194" i="2"/>
  <c r="DY195" i="2"/>
  <c r="DY196" i="2"/>
  <c r="DY197" i="2"/>
  <c r="DY198" i="2"/>
  <c r="DY199" i="2"/>
  <c r="DY200" i="2"/>
  <c r="DY201" i="2"/>
  <c r="EB201" i="2" s="1"/>
  <c r="G201" i="2" s="1"/>
  <c r="DY202" i="2"/>
  <c r="DY203" i="2"/>
  <c r="DY204" i="2"/>
  <c r="DY205" i="2"/>
  <c r="DY206" i="2"/>
  <c r="DY207" i="2"/>
  <c r="DY208" i="2"/>
  <c r="DY209" i="2"/>
  <c r="DY210" i="2"/>
  <c r="EB210" i="2" s="1"/>
  <c r="DY211" i="2"/>
  <c r="DY212" i="2"/>
  <c r="DY213" i="2"/>
  <c r="DY214" i="2"/>
  <c r="DY215" i="2"/>
  <c r="DY216" i="2"/>
  <c r="DY217" i="2"/>
  <c r="EB217" i="2" s="1"/>
  <c r="DY218" i="2"/>
  <c r="DY219" i="2"/>
  <c r="DY220" i="2"/>
  <c r="DY221" i="2"/>
  <c r="DY222" i="2"/>
  <c r="DY223" i="2"/>
  <c r="DY224" i="2"/>
  <c r="DY225" i="2"/>
  <c r="DY226" i="2"/>
  <c r="DY227" i="2"/>
  <c r="DY228" i="2"/>
  <c r="DY229" i="2"/>
  <c r="DY230" i="2"/>
  <c r="DY231" i="2"/>
  <c r="DY232" i="2"/>
  <c r="EB232" i="2" s="1"/>
  <c r="DY233" i="2"/>
  <c r="DY234" i="2"/>
  <c r="DY235" i="2"/>
  <c r="DY236" i="2"/>
  <c r="DY237" i="2"/>
  <c r="DY238" i="2"/>
  <c r="DY239" i="2"/>
  <c r="DY240" i="2"/>
  <c r="DY241" i="2"/>
  <c r="DY242" i="2"/>
  <c r="DY243" i="2"/>
  <c r="DY244" i="2"/>
  <c r="DY245" i="2"/>
  <c r="DY246" i="2"/>
  <c r="DY247" i="2"/>
  <c r="DY248" i="2"/>
  <c r="EB248" i="2" s="1"/>
  <c r="DY249" i="2"/>
  <c r="DY250" i="2"/>
  <c r="EB250" i="2" s="1"/>
  <c r="DY251" i="2"/>
  <c r="DY252" i="2"/>
  <c r="DY253" i="2"/>
  <c r="DY254" i="2"/>
  <c r="DY255" i="2"/>
  <c r="DY256" i="2"/>
  <c r="DY257" i="2"/>
  <c r="DY258" i="2"/>
  <c r="DY259" i="2"/>
  <c r="DY260" i="2"/>
  <c r="DY261" i="2"/>
  <c r="DY262" i="2"/>
  <c r="DY263" i="2"/>
  <c r="DY264" i="2"/>
  <c r="EB264" i="2" s="1"/>
  <c r="DY265" i="2"/>
  <c r="DY266" i="2"/>
  <c r="DY267" i="2"/>
  <c r="DY268" i="2"/>
  <c r="DY269" i="2"/>
  <c r="DY270" i="2"/>
  <c r="DY271" i="2"/>
  <c r="DY272" i="2"/>
  <c r="DY273" i="2"/>
  <c r="DY274" i="2"/>
  <c r="DY275" i="2"/>
  <c r="DY276" i="2"/>
  <c r="DY277" i="2"/>
  <c r="DY278" i="2"/>
  <c r="DY279" i="2"/>
  <c r="DY280" i="2"/>
  <c r="DY281" i="2"/>
  <c r="DY282" i="2"/>
  <c r="EB282" i="2" s="1"/>
  <c r="DY283" i="2"/>
  <c r="DY284" i="2"/>
  <c r="DY285" i="2"/>
  <c r="DY286" i="2"/>
  <c r="DY287" i="2"/>
  <c r="DY288" i="2"/>
  <c r="DY289" i="2"/>
  <c r="DY290" i="2"/>
  <c r="DY291" i="2"/>
  <c r="DY292" i="2"/>
  <c r="DY293" i="2"/>
  <c r="DY294" i="2"/>
  <c r="DY295" i="2"/>
  <c r="DY296" i="2"/>
  <c r="DY297" i="2"/>
  <c r="DY298" i="2"/>
  <c r="DY299" i="2"/>
  <c r="DY300" i="2"/>
  <c r="DY301" i="2"/>
  <c r="DY302" i="2"/>
  <c r="DY303" i="2"/>
  <c r="DY304" i="2"/>
  <c r="DY305" i="2"/>
  <c r="DY306" i="2"/>
  <c r="DY307" i="2"/>
  <c r="DY308" i="2"/>
  <c r="DY309" i="2"/>
  <c r="DY310" i="2"/>
  <c r="DY311" i="2"/>
  <c r="DY312" i="2"/>
  <c r="EB312" i="2" s="1"/>
  <c r="DY313" i="2"/>
  <c r="EB313" i="2" s="1"/>
  <c r="G313" i="2" s="1"/>
  <c r="DY314" i="2"/>
  <c r="DY315" i="2"/>
  <c r="DY316" i="2"/>
  <c r="DY317" i="2"/>
  <c r="DY318" i="2"/>
  <c r="DY319" i="2"/>
  <c r="DY320" i="2"/>
  <c r="DY321" i="2"/>
  <c r="DY322" i="2"/>
  <c r="DY323" i="2"/>
  <c r="DY324" i="2"/>
  <c r="DY325" i="2"/>
  <c r="DY326" i="2"/>
  <c r="DY327" i="2"/>
  <c r="DY328" i="2"/>
  <c r="DY329" i="2"/>
  <c r="EB329" i="2" s="1"/>
  <c r="G329" i="2" s="1"/>
  <c r="DY330" i="2"/>
  <c r="EB330" i="2" s="1"/>
  <c r="DY331" i="2"/>
  <c r="DY332" i="2"/>
  <c r="DY333" i="2"/>
  <c r="DY334" i="2"/>
  <c r="DY335" i="2"/>
  <c r="DY336" i="2"/>
  <c r="DY337" i="2"/>
  <c r="DY338" i="2"/>
  <c r="DY339" i="2"/>
  <c r="DY340" i="2"/>
  <c r="DY341" i="2"/>
  <c r="DY342" i="2"/>
  <c r="DY343" i="2"/>
  <c r="DY344" i="2"/>
  <c r="DY345" i="2"/>
  <c r="DY346" i="2"/>
  <c r="EB346" i="2" s="1"/>
  <c r="DY347" i="2"/>
  <c r="DY348" i="2"/>
  <c r="DY349" i="2"/>
  <c r="DY350" i="2"/>
  <c r="DY351" i="2"/>
  <c r="DY352" i="2"/>
  <c r="DY353" i="2"/>
  <c r="DY354" i="2"/>
  <c r="DY355" i="2"/>
  <c r="DY356" i="2"/>
  <c r="EB356" i="2" s="1"/>
  <c r="DY357" i="2"/>
  <c r="DY358" i="2"/>
  <c r="DY359" i="2"/>
  <c r="DY360" i="2"/>
  <c r="DY361" i="2"/>
  <c r="DY362" i="2"/>
  <c r="DY363" i="2"/>
  <c r="DY364" i="2"/>
  <c r="DY365" i="2"/>
  <c r="DY366" i="2"/>
  <c r="DY367" i="2"/>
  <c r="DY368" i="2"/>
  <c r="DY369" i="2"/>
  <c r="DY370" i="2"/>
  <c r="DY371" i="2"/>
  <c r="DY372" i="2"/>
  <c r="DY373" i="2"/>
  <c r="DY374" i="2"/>
  <c r="DY375" i="2"/>
  <c r="DY376" i="2"/>
  <c r="DY377" i="2"/>
  <c r="DY378" i="2"/>
  <c r="DY379" i="2"/>
  <c r="DY380" i="2"/>
  <c r="DY381" i="2"/>
  <c r="DY382" i="2"/>
  <c r="DY383" i="2"/>
  <c r="DY384" i="2"/>
  <c r="EB384" i="2" s="1"/>
  <c r="G384" i="2" s="1"/>
  <c r="DY385" i="2"/>
  <c r="EB385" i="2" s="1"/>
  <c r="DY386" i="2"/>
  <c r="EB386" i="2" s="1"/>
  <c r="DY387" i="2"/>
  <c r="DY388" i="2"/>
  <c r="DY389" i="2"/>
  <c r="DY390" i="2"/>
  <c r="DY391" i="2"/>
  <c r="DY392" i="2"/>
  <c r="DY393" i="2"/>
  <c r="DY394" i="2"/>
  <c r="DY395" i="2"/>
  <c r="DY396" i="2"/>
  <c r="DY397" i="2"/>
  <c r="DY398" i="2"/>
  <c r="DY399" i="2"/>
  <c r="DY400" i="2"/>
  <c r="EB400" i="2" s="1"/>
  <c r="DY401" i="2"/>
  <c r="DY402" i="2"/>
  <c r="EB402" i="2" s="1"/>
  <c r="DY403" i="2"/>
  <c r="DY404" i="2"/>
  <c r="DY405" i="2"/>
  <c r="DY406" i="2"/>
  <c r="DY407" i="2"/>
  <c r="DY408" i="2"/>
  <c r="EB408" i="2" s="1"/>
  <c r="DY409" i="2"/>
  <c r="DY410" i="2"/>
  <c r="DY411" i="2"/>
  <c r="DY412" i="2"/>
  <c r="DY413" i="2"/>
  <c r="DY414" i="2"/>
  <c r="DY415" i="2"/>
  <c r="DY416" i="2"/>
  <c r="EB416" i="2" s="1"/>
  <c r="DY417" i="2"/>
  <c r="EB417" i="2" s="1"/>
  <c r="DY418" i="2"/>
  <c r="EB418" i="2" s="1"/>
  <c r="DY419" i="2"/>
  <c r="DY420" i="2"/>
  <c r="DY421" i="2"/>
  <c r="DY422" i="2"/>
  <c r="DY423" i="2"/>
  <c r="DY424" i="2"/>
  <c r="DY425" i="2"/>
  <c r="DY426" i="2"/>
  <c r="DY427" i="2"/>
  <c r="DY428" i="2"/>
  <c r="DY429" i="2"/>
  <c r="DY430" i="2"/>
  <c r="DY431" i="2"/>
  <c r="DY432" i="2"/>
  <c r="DY433" i="2"/>
  <c r="DY434" i="2"/>
  <c r="DY435" i="2"/>
  <c r="DY436" i="2"/>
  <c r="DY437" i="2"/>
  <c r="DY438" i="2"/>
  <c r="DY439" i="2"/>
  <c r="DY440" i="2"/>
  <c r="DY441" i="2"/>
  <c r="EB441" i="2" s="1"/>
  <c r="DY442" i="2"/>
  <c r="DY443" i="2"/>
  <c r="DY444" i="2"/>
  <c r="DY445" i="2"/>
  <c r="DY446" i="2"/>
  <c r="DY447" i="2"/>
  <c r="DY448" i="2"/>
  <c r="DY449" i="2"/>
  <c r="DY450" i="2"/>
  <c r="DY451" i="2"/>
  <c r="DY452" i="2"/>
  <c r="DY453" i="2"/>
  <c r="DY454" i="2"/>
  <c r="DY455" i="2"/>
  <c r="DY456" i="2"/>
  <c r="EB456" i="2" s="1"/>
  <c r="DY457" i="2"/>
  <c r="DY458" i="2"/>
  <c r="DY459" i="2"/>
  <c r="DY460" i="2"/>
  <c r="DY461" i="2"/>
  <c r="DY462" i="2"/>
  <c r="DY463" i="2"/>
  <c r="DY464" i="2"/>
  <c r="DY465" i="2"/>
  <c r="DY466" i="2"/>
  <c r="DY467" i="2"/>
  <c r="DY468" i="2"/>
  <c r="DY469" i="2"/>
  <c r="DY470" i="2"/>
  <c r="DY471" i="2"/>
  <c r="DY472" i="2"/>
  <c r="DY473" i="2"/>
  <c r="DY474" i="2"/>
  <c r="DY475" i="2"/>
  <c r="DY476" i="2"/>
  <c r="DY477" i="2"/>
  <c r="DY478" i="2"/>
  <c r="DY479" i="2"/>
  <c r="DY480" i="2"/>
  <c r="EB480" i="2" s="1"/>
  <c r="DY481" i="2"/>
  <c r="DY482" i="2"/>
  <c r="DY483" i="2"/>
  <c r="DY484" i="2"/>
  <c r="EB484" i="2" s="1"/>
  <c r="DY485" i="2"/>
  <c r="DY486" i="2"/>
  <c r="DY487" i="2"/>
  <c r="DY488" i="2"/>
  <c r="DY489" i="2"/>
  <c r="DY490" i="2"/>
  <c r="EB490" i="2" s="1"/>
  <c r="DY491" i="2"/>
  <c r="DY492" i="2"/>
  <c r="DY493" i="2"/>
  <c r="DY494" i="2"/>
  <c r="DY495" i="2"/>
  <c r="DY496" i="2"/>
  <c r="EB496" i="2" s="1"/>
  <c r="DY497" i="2"/>
  <c r="DY498" i="2"/>
  <c r="DY499" i="2"/>
  <c r="DY500" i="2"/>
  <c r="DY501" i="2"/>
  <c r="DY502" i="2"/>
  <c r="DY503" i="2"/>
  <c r="DY504" i="2"/>
  <c r="DY505" i="2"/>
  <c r="DY506" i="2"/>
  <c r="DY507" i="2"/>
  <c r="DY508" i="2"/>
  <c r="DY509" i="2"/>
  <c r="DY510" i="2"/>
  <c r="DY511" i="2"/>
  <c r="DY512" i="2"/>
  <c r="DY513" i="2"/>
  <c r="DY514" i="2"/>
  <c r="EB514" i="2" s="1"/>
  <c r="DY515" i="2"/>
  <c r="DY516" i="2"/>
  <c r="DY517" i="2"/>
  <c r="DY518" i="2"/>
  <c r="DY519" i="2"/>
  <c r="DY520" i="2"/>
  <c r="DY521" i="2"/>
  <c r="DY522" i="2"/>
  <c r="DY523" i="2"/>
  <c r="DY524" i="2"/>
  <c r="DY525" i="2"/>
  <c r="DY526" i="2"/>
  <c r="DY527" i="2"/>
  <c r="DY528" i="2"/>
  <c r="EB528" i="2" s="1"/>
  <c r="DY529" i="2"/>
  <c r="DY530" i="2"/>
  <c r="EB530" i="2" s="1"/>
  <c r="DY531" i="2"/>
  <c r="DY532" i="2"/>
  <c r="DY533" i="2"/>
  <c r="DY534" i="2"/>
  <c r="DY535" i="2"/>
  <c r="DY536" i="2"/>
  <c r="EB536" i="2" s="1"/>
  <c r="DY537" i="2"/>
  <c r="DY538" i="2"/>
  <c r="DY539" i="2"/>
  <c r="DY540" i="2"/>
  <c r="DY541" i="2"/>
  <c r="DY542" i="2"/>
  <c r="DY543" i="2"/>
  <c r="DY544" i="2"/>
  <c r="EB544" i="2" s="1"/>
  <c r="DY545" i="2"/>
  <c r="EB545" i="2" s="1"/>
  <c r="DY546" i="2"/>
  <c r="EB546" i="2" s="1"/>
  <c r="DY547" i="2"/>
  <c r="DY548" i="2"/>
  <c r="EB548" i="2" s="1"/>
  <c r="DY549" i="2"/>
  <c r="DY550" i="2"/>
  <c r="DY551" i="2"/>
  <c r="DY552" i="2"/>
  <c r="DY553" i="2"/>
  <c r="DY554" i="2"/>
  <c r="DY555" i="2"/>
  <c r="DY556" i="2"/>
  <c r="DY557" i="2"/>
  <c r="DY558" i="2"/>
  <c r="DY559" i="2"/>
  <c r="DY560" i="2"/>
  <c r="EB560" i="2" s="1"/>
  <c r="DY561" i="2"/>
  <c r="DY562" i="2"/>
  <c r="DY563" i="2"/>
  <c r="DY564" i="2"/>
  <c r="DY565" i="2"/>
  <c r="DY566" i="2"/>
  <c r="DY567" i="2"/>
  <c r="DY568" i="2"/>
  <c r="DY569" i="2"/>
  <c r="DY570" i="2"/>
  <c r="DY571" i="2"/>
  <c r="DY572" i="2"/>
  <c r="DY573" i="2"/>
  <c r="DY574" i="2"/>
  <c r="DY575" i="2"/>
  <c r="DY576" i="2"/>
  <c r="DY577" i="2"/>
  <c r="DY578" i="2"/>
  <c r="DY579" i="2"/>
  <c r="DY580" i="2"/>
  <c r="DY581" i="2"/>
  <c r="DY582" i="2"/>
  <c r="DY583" i="2"/>
  <c r="DY584" i="2"/>
  <c r="EB584" i="2" s="1"/>
  <c r="DY585" i="2"/>
  <c r="DY586" i="2"/>
  <c r="DY587" i="2"/>
  <c r="DY588" i="2"/>
  <c r="DY589" i="2"/>
  <c r="DY590" i="2"/>
  <c r="DY591" i="2"/>
  <c r="DY592" i="2"/>
  <c r="DY593" i="2"/>
  <c r="DY594" i="2"/>
  <c r="DY595" i="2"/>
  <c r="DY596" i="2"/>
  <c r="DY597" i="2"/>
  <c r="DY598" i="2"/>
  <c r="DY599" i="2"/>
  <c r="DY600" i="2"/>
  <c r="EB600" i="2" s="1"/>
  <c r="DY601" i="2"/>
  <c r="EB601" i="2" s="1"/>
  <c r="G601" i="2" s="1"/>
  <c r="DY602" i="2"/>
  <c r="EB602" i="2" s="1"/>
  <c r="DY603" i="2"/>
  <c r="DY604" i="2"/>
  <c r="DY605" i="2"/>
  <c r="DY606" i="2"/>
  <c r="DY607" i="2"/>
  <c r="DY608" i="2"/>
  <c r="EB608" i="2" s="1"/>
  <c r="DY609" i="2"/>
  <c r="DY610" i="2"/>
  <c r="DY611" i="2"/>
  <c r="DY612" i="2"/>
  <c r="EB612" i="2" s="1"/>
  <c r="DY613" i="2"/>
  <c r="DY614" i="2"/>
  <c r="DY615" i="2"/>
  <c r="DY616" i="2"/>
  <c r="DY617" i="2"/>
  <c r="DY618" i="2"/>
  <c r="DY619" i="2"/>
  <c r="DY620" i="2"/>
  <c r="DY621" i="2"/>
  <c r="DY622" i="2"/>
  <c r="DY623" i="2"/>
  <c r="DY624" i="2"/>
  <c r="DY625" i="2"/>
  <c r="DY626" i="2"/>
  <c r="EB626" i="2" s="1"/>
  <c r="DY627" i="2"/>
  <c r="DY628" i="2"/>
  <c r="DY629" i="2"/>
  <c r="DY630" i="2"/>
  <c r="DY631" i="2"/>
  <c r="DY632" i="2"/>
  <c r="EB632" i="2" s="1"/>
  <c r="DY633" i="2"/>
  <c r="DY634" i="2"/>
  <c r="DY635" i="2"/>
  <c r="DY636" i="2"/>
  <c r="DY637" i="2"/>
  <c r="DY638" i="2"/>
  <c r="DY639" i="2"/>
  <c r="DY640" i="2"/>
  <c r="DY641" i="2"/>
  <c r="DY642" i="2"/>
  <c r="DY643" i="2"/>
  <c r="DY644" i="2"/>
  <c r="DY645" i="2"/>
  <c r="DY646" i="2"/>
  <c r="DY647" i="2"/>
  <c r="DY648" i="2"/>
  <c r="EB648" i="2" s="1"/>
  <c r="DY649" i="2"/>
  <c r="EB649" i="2" s="1"/>
  <c r="G649" i="2" s="1"/>
  <c r="DY650" i="2"/>
  <c r="DY651" i="2"/>
  <c r="DY652" i="2"/>
  <c r="DY653" i="2"/>
  <c r="DY654" i="2"/>
  <c r="DY655" i="2"/>
  <c r="DY656" i="2"/>
  <c r="DY657" i="2"/>
  <c r="DY658" i="2"/>
  <c r="DY659" i="2"/>
  <c r="DY660" i="2"/>
  <c r="DY661" i="2"/>
  <c r="DY662" i="2"/>
  <c r="DY663" i="2"/>
  <c r="DY664" i="2"/>
  <c r="EB664" i="2" s="1"/>
  <c r="DY665" i="2"/>
  <c r="EB665" i="2" s="1"/>
  <c r="G665" i="2" s="1"/>
  <c r="DY666" i="2"/>
  <c r="DY667" i="2"/>
  <c r="DY668" i="2"/>
  <c r="DY669" i="2"/>
  <c r="DY670" i="2"/>
  <c r="DY671" i="2"/>
  <c r="DY672" i="2"/>
  <c r="EB672" i="2" s="1"/>
  <c r="DY673" i="2"/>
  <c r="DY674" i="2"/>
  <c r="DY675" i="2"/>
  <c r="DY676" i="2"/>
  <c r="DY677" i="2"/>
  <c r="DY678" i="2"/>
  <c r="DY679" i="2"/>
  <c r="DY680" i="2"/>
  <c r="DY681" i="2"/>
  <c r="DY682" i="2"/>
  <c r="DY683" i="2"/>
  <c r="DY684" i="2"/>
  <c r="DY685" i="2"/>
  <c r="DY686" i="2"/>
  <c r="DY687" i="2"/>
  <c r="DY688" i="2"/>
  <c r="DY689" i="2"/>
  <c r="DY690" i="2"/>
  <c r="DY691" i="2"/>
  <c r="DY692" i="2"/>
  <c r="DY693" i="2"/>
  <c r="DY694" i="2"/>
  <c r="DY695" i="2"/>
  <c r="DY696" i="2"/>
  <c r="DY697" i="2"/>
  <c r="EB697" i="2" s="1"/>
  <c r="DY698" i="2"/>
  <c r="DY699" i="2"/>
  <c r="DY700" i="2"/>
  <c r="DY701" i="2"/>
  <c r="DY702" i="2"/>
  <c r="DY703" i="2"/>
  <c r="DY704" i="2"/>
  <c r="DY705" i="2"/>
  <c r="EB705" i="2" s="1"/>
  <c r="DY706" i="2"/>
  <c r="DY707" i="2"/>
  <c r="DY708" i="2"/>
  <c r="DY709" i="2"/>
  <c r="DY710" i="2"/>
  <c r="DY711" i="2"/>
  <c r="DY712" i="2"/>
  <c r="DY713" i="2"/>
  <c r="DY714" i="2"/>
  <c r="DY715" i="2"/>
  <c r="DY716" i="2"/>
  <c r="DY717" i="2"/>
  <c r="DY718" i="2"/>
  <c r="DY719" i="2"/>
  <c r="DY720" i="2"/>
  <c r="DY721" i="2"/>
  <c r="DY722" i="2"/>
  <c r="EB722" i="2" s="1"/>
  <c r="DY723" i="2"/>
  <c r="DY724" i="2"/>
  <c r="DY725" i="2"/>
  <c r="DY726" i="2"/>
  <c r="DY727" i="2"/>
  <c r="DY728" i="2"/>
  <c r="DY729" i="2"/>
  <c r="DY730" i="2"/>
  <c r="DY731" i="2"/>
  <c r="DY732" i="2"/>
  <c r="DY733" i="2"/>
  <c r="DY734" i="2"/>
  <c r="DY735" i="2"/>
  <c r="DY736" i="2"/>
  <c r="DY737" i="2"/>
  <c r="DY738" i="2"/>
  <c r="DY739" i="2"/>
  <c r="DY740" i="2"/>
  <c r="DY741" i="2"/>
  <c r="DY742" i="2"/>
  <c r="DY743" i="2"/>
  <c r="DY744" i="2"/>
  <c r="EB744" i="2" s="1"/>
  <c r="DY745" i="2"/>
  <c r="EB745" i="2" s="1"/>
  <c r="G745" i="2" s="1"/>
  <c r="DY746" i="2"/>
  <c r="EB746" i="2" s="1"/>
  <c r="DY747" i="2"/>
  <c r="DY748" i="2"/>
  <c r="DY749" i="2"/>
  <c r="DY750" i="2"/>
  <c r="DY751" i="2"/>
  <c r="DY752" i="2"/>
  <c r="EB752" i="2" s="1"/>
  <c r="DY753" i="2"/>
  <c r="EB753" i="2" s="1"/>
  <c r="DY754" i="2"/>
  <c r="DY755" i="2"/>
  <c r="DY756" i="2"/>
  <c r="DY757" i="2"/>
  <c r="DY758" i="2"/>
  <c r="DY759" i="2"/>
  <c r="DY760" i="2"/>
  <c r="DY761" i="2"/>
  <c r="DY762" i="2"/>
  <c r="DY763" i="2"/>
  <c r="DY764" i="2"/>
  <c r="DY765" i="2"/>
  <c r="DY766" i="2"/>
  <c r="DY767" i="2"/>
  <c r="DY768" i="2"/>
  <c r="DY769" i="2"/>
  <c r="DY770" i="2"/>
  <c r="EB770" i="2" s="1"/>
  <c r="DY771" i="2"/>
  <c r="DY4" i="2"/>
  <c r="DU5" i="2"/>
  <c r="DU6" i="2"/>
  <c r="DU7" i="2"/>
  <c r="DU8" i="2"/>
  <c r="DU9" i="2"/>
  <c r="DU10" i="2"/>
  <c r="EB10" i="2" s="1"/>
  <c r="DU11" i="2"/>
  <c r="DU12" i="2"/>
  <c r="EB12" i="2" s="1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EB42" i="2" s="1"/>
  <c r="DU43" i="2"/>
  <c r="DU44" i="2"/>
  <c r="DU45" i="2"/>
  <c r="DU46" i="2"/>
  <c r="DU47" i="2"/>
  <c r="DU48" i="2"/>
  <c r="DU49" i="2"/>
  <c r="DU50" i="2"/>
  <c r="EB50" i="2" s="1"/>
  <c r="DU51" i="2"/>
  <c r="DU52" i="2"/>
  <c r="DU53" i="2"/>
  <c r="DU54" i="2"/>
  <c r="DU55" i="2"/>
  <c r="DU56" i="2"/>
  <c r="DU57" i="2"/>
  <c r="DU58" i="2"/>
  <c r="EB58" i="2" s="1"/>
  <c r="DU59" i="2"/>
  <c r="DU60" i="2"/>
  <c r="DU61" i="2"/>
  <c r="DU62" i="2"/>
  <c r="DU63" i="2"/>
  <c r="DU64" i="2"/>
  <c r="DU65" i="2"/>
  <c r="DU66" i="2"/>
  <c r="EB66" i="2" s="1"/>
  <c r="DU67" i="2"/>
  <c r="DU68" i="2"/>
  <c r="EB68" i="2" s="1"/>
  <c r="DU69" i="2"/>
  <c r="DU70" i="2"/>
  <c r="DU71" i="2"/>
  <c r="DU72" i="2"/>
  <c r="DU73" i="2"/>
  <c r="DU74" i="2"/>
  <c r="EB74" i="2" s="1"/>
  <c r="DU75" i="2"/>
  <c r="DU76" i="2"/>
  <c r="EB76" i="2" s="1"/>
  <c r="DU77" i="2"/>
  <c r="DU78" i="2"/>
  <c r="DU79" i="2"/>
  <c r="DU80" i="2"/>
  <c r="DU81" i="2"/>
  <c r="DU82" i="2"/>
  <c r="EB82" i="2" s="1"/>
  <c r="DU83" i="2"/>
  <c r="DU84" i="2"/>
  <c r="EB84" i="2" s="1"/>
  <c r="DU85" i="2"/>
  <c r="DU86" i="2"/>
  <c r="DU87" i="2"/>
  <c r="DU88" i="2"/>
  <c r="DU89" i="2"/>
  <c r="DU90" i="2"/>
  <c r="DU91" i="2"/>
  <c r="DU92" i="2"/>
  <c r="EB92" i="2" s="1"/>
  <c r="DU93" i="2"/>
  <c r="DU94" i="2"/>
  <c r="DU95" i="2"/>
  <c r="DU96" i="2"/>
  <c r="DU97" i="2"/>
  <c r="DU98" i="2"/>
  <c r="EB98" i="2" s="1"/>
  <c r="DU99" i="2"/>
  <c r="DU100" i="2"/>
  <c r="DU101" i="2"/>
  <c r="DU102" i="2"/>
  <c r="DU103" i="2"/>
  <c r="DU104" i="2"/>
  <c r="DU105" i="2"/>
  <c r="DU106" i="2"/>
  <c r="EB106" i="2" s="1"/>
  <c r="DU107" i="2"/>
  <c r="DU108" i="2"/>
  <c r="EB108" i="2" s="1"/>
  <c r="DU109" i="2"/>
  <c r="DU110" i="2"/>
  <c r="DU111" i="2"/>
  <c r="DU112" i="2"/>
  <c r="DU113" i="2"/>
  <c r="DU114" i="2"/>
  <c r="DU115" i="2"/>
  <c r="DU116" i="2"/>
  <c r="EB116" i="2" s="1"/>
  <c r="DU117" i="2"/>
  <c r="DU118" i="2"/>
  <c r="DU119" i="2"/>
  <c r="DU120" i="2"/>
  <c r="DU121" i="2"/>
  <c r="DU122" i="2"/>
  <c r="EB122" i="2" s="1"/>
  <c r="DU123" i="2"/>
  <c r="DU124" i="2"/>
  <c r="EB124" i="2" s="1"/>
  <c r="DU125" i="2"/>
  <c r="DU126" i="2"/>
  <c r="DU127" i="2"/>
  <c r="DU128" i="2"/>
  <c r="DU129" i="2"/>
  <c r="DU130" i="2"/>
  <c r="EB130" i="2" s="1"/>
  <c r="DU131" i="2"/>
  <c r="DU132" i="2"/>
  <c r="EB132" i="2" s="1"/>
  <c r="DU133" i="2"/>
  <c r="DU134" i="2"/>
  <c r="DU135" i="2"/>
  <c r="DU136" i="2"/>
  <c r="DU137" i="2"/>
  <c r="DU138" i="2"/>
  <c r="EB138" i="2" s="1"/>
  <c r="DU139" i="2"/>
  <c r="DU140" i="2"/>
  <c r="EB140" i="2" s="1"/>
  <c r="DU141" i="2"/>
  <c r="DU142" i="2"/>
  <c r="DU143" i="2"/>
  <c r="DU144" i="2"/>
  <c r="DU145" i="2"/>
  <c r="DU146" i="2"/>
  <c r="DU147" i="2"/>
  <c r="DU148" i="2"/>
  <c r="EB148" i="2" s="1"/>
  <c r="DU149" i="2"/>
  <c r="DU150" i="2"/>
  <c r="DU151" i="2"/>
  <c r="DU152" i="2"/>
  <c r="DU153" i="2"/>
  <c r="DU154" i="2"/>
  <c r="EB154" i="2" s="1"/>
  <c r="DU155" i="2"/>
  <c r="DU156" i="2"/>
  <c r="EB156" i="2" s="1"/>
  <c r="DU157" i="2"/>
  <c r="DU158" i="2"/>
  <c r="DU159" i="2"/>
  <c r="DU160" i="2"/>
  <c r="DU161" i="2"/>
  <c r="DU162" i="2"/>
  <c r="EB162" i="2" s="1"/>
  <c r="DU163" i="2"/>
  <c r="DU164" i="2"/>
  <c r="DU165" i="2"/>
  <c r="DU166" i="2"/>
  <c r="DU167" i="2"/>
  <c r="DU168" i="2"/>
  <c r="DU169" i="2"/>
  <c r="DU170" i="2"/>
  <c r="DU171" i="2"/>
  <c r="DU172" i="2"/>
  <c r="EB172" i="2" s="1"/>
  <c r="DU173" i="2"/>
  <c r="DU174" i="2"/>
  <c r="DU175" i="2"/>
  <c r="DU176" i="2"/>
  <c r="DU177" i="2"/>
  <c r="DU178" i="2"/>
  <c r="EB178" i="2" s="1"/>
  <c r="DU179" i="2"/>
  <c r="DU180" i="2"/>
  <c r="EB180" i="2" s="1"/>
  <c r="DU181" i="2"/>
  <c r="DU182" i="2"/>
  <c r="DU183" i="2"/>
  <c r="DU184" i="2"/>
  <c r="DU185" i="2"/>
  <c r="DU186" i="2"/>
  <c r="EB186" i="2" s="1"/>
  <c r="DU187" i="2"/>
  <c r="DU188" i="2"/>
  <c r="EB188" i="2" s="1"/>
  <c r="DU189" i="2"/>
  <c r="DU190" i="2"/>
  <c r="DU191" i="2"/>
  <c r="DU192" i="2"/>
  <c r="DU193" i="2"/>
  <c r="DU194" i="2"/>
  <c r="EB194" i="2" s="1"/>
  <c r="DU195" i="2"/>
  <c r="DU196" i="2"/>
  <c r="EB196" i="2" s="1"/>
  <c r="DU197" i="2"/>
  <c r="DU198" i="2"/>
  <c r="DU199" i="2"/>
  <c r="DU200" i="2"/>
  <c r="DU201" i="2"/>
  <c r="DU202" i="2"/>
  <c r="EB202" i="2" s="1"/>
  <c r="DU203" i="2"/>
  <c r="DU204" i="2"/>
  <c r="EB204" i="2" s="1"/>
  <c r="DU205" i="2"/>
  <c r="DU206" i="2"/>
  <c r="DU207" i="2"/>
  <c r="DU208" i="2"/>
  <c r="DU209" i="2"/>
  <c r="DU210" i="2"/>
  <c r="DU211" i="2"/>
  <c r="DU212" i="2"/>
  <c r="EB212" i="2" s="1"/>
  <c r="DU213" i="2"/>
  <c r="DU214" i="2"/>
  <c r="DU215" i="2"/>
  <c r="DU216" i="2"/>
  <c r="DU217" i="2"/>
  <c r="DU218" i="2"/>
  <c r="EB218" i="2" s="1"/>
  <c r="DU219" i="2"/>
  <c r="DU220" i="2"/>
  <c r="EB220" i="2" s="1"/>
  <c r="DU221" i="2"/>
  <c r="DU222" i="2"/>
  <c r="DU223" i="2"/>
  <c r="DU224" i="2"/>
  <c r="DU225" i="2"/>
  <c r="DU226" i="2"/>
  <c r="DU227" i="2"/>
  <c r="DU228" i="2"/>
  <c r="DU229" i="2"/>
  <c r="DU230" i="2"/>
  <c r="DU231" i="2"/>
  <c r="DU232" i="2"/>
  <c r="DU233" i="2"/>
  <c r="DU234" i="2"/>
  <c r="EB234" i="2" s="1"/>
  <c r="DU235" i="2"/>
  <c r="DU236" i="2"/>
  <c r="EB236" i="2" s="1"/>
  <c r="DU237" i="2"/>
  <c r="DU238" i="2"/>
  <c r="DU239" i="2"/>
  <c r="DU240" i="2"/>
  <c r="DU241" i="2"/>
  <c r="DU242" i="2"/>
  <c r="EB242" i="2" s="1"/>
  <c r="DU243" i="2"/>
  <c r="DU244" i="2"/>
  <c r="EB244" i="2" s="1"/>
  <c r="DU245" i="2"/>
  <c r="DU246" i="2"/>
  <c r="DU247" i="2"/>
  <c r="DU248" i="2"/>
  <c r="DU249" i="2"/>
  <c r="DU250" i="2"/>
  <c r="DU251" i="2"/>
  <c r="DU252" i="2"/>
  <c r="EB252" i="2" s="1"/>
  <c r="DU253" i="2"/>
  <c r="DU254" i="2"/>
  <c r="DU255" i="2"/>
  <c r="DU256" i="2"/>
  <c r="DU257" i="2"/>
  <c r="DU258" i="2"/>
  <c r="EB258" i="2" s="1"/>
  <c r="DU259" i="2"/>
  <c r="DU260" i="2"/>
  <c r="EB260" i="2" s="1"/>
  <c r="DU261" i="2"/>
  <c r="DU262" i="2"/>
  <c r="DU263" i="2"/>
  <c r="DU264" i="2"/>
  <c r="DU265" i="2"/>
  <c r="DU266" i="2"/>
  <c r="EB266" i="2" s="1"/>
  <c r="DU267" i="2"/>
  <c r="DU268" i="2"/>
  <c r="EB268" i="2" s="1"/>
  <c r="DU269" i="2"/>
  <c r="DU270" i="2"/>
  <c r="DU271" i="2"/>
  <c r="DU272" i="2"/>
  <c r="DU273" i="2"/>
  <c r="DU274" i="2"/>
  <c r="EB274" i="2" s="1"/>
  <c r="DU275" i="2"/>
  <c r="DU276" i="2"/>
  <c r="EB276" i="2" s="1"/>
  <c r="DU277" i="2"/>
  <c r="DU278" i="2"/>
  <c r="DU279" i="2"/>
  <c r="DU280" i="2"/>
  <c r="DU281" i="2"/>
  <c r="DU282" i="2"/>
  <c r="DU283" i="2"/>
  <c r="DU284" i="2"/>
  <c r="EB284" i="2" s="1"/>
  <c r="DU285" i="2"/>
  <c r="DU286" i="2"/>
  <c r="DU287" i="2"/>
  <c r="DU288" i="2"/>
  <c r="DU289" i="2"/>
  <c r="DU290" i="2"/>
  <c r="EB290" i="2" s="1"/>
  <c r="DU291" i="2"/>
  <c r="DU292" i="2"/>
  <c r="DU293" i="2"/>
  <c r="DU294" i="2"/>
  <c r="DU295" i="2"/>
  <c r="DU296" i="2"/>
  <c r="DU297" i="2"/>
  <c r="DU298" i="2"/>
  <c r="EB298" i="2" s="1"/>
  <c r="DU299" i="2"/>
  <c r="DU300" i="2"/>
  <c r="EB300" i="2" s="1"/>
  <c r="DU301" i="2"/>
  <c r="DU302" i="2"/>
  <c r="DU303" i="2"/>
  <c r="DU304" i="2"/>
  <c r="DU305" i="2"/>
  <c r="DU306" i="2"/>
  <c r="EB306" i="2" s="1"/>
  <c r="DU307" i="2"/>
  <c r="DU308" i="2"/>
  <c r="EB308" i="2" s="1"/>
  <c r="DU309" i="2"/>
  <c r="DU310" i="2"/>
  <c r="DU311" i="2"/>
  <c r="DU312" i="2"/>
  <c r="DU313" i="2"/>
  <c r="DU314" i="2"/>
  <c r="EB314" i="2" s="1"/>
  <c r="DU315" i="2"/>
  <c r="DU316" i="2"/>
  <c r="EB316" i="2" s="1"/>
  <c r="DU317" i="2"/>
  <c r="DU318" i="2"/>
  <c r="DU319" i="2"/>
  <c r="DU320" i="2"/>
  <c r="DU321" i="2"/>
  <c r="DU322" i="2"/>
  <c r="EB322" i="2" s="1"/>
  <c r="DU323" i="2"/>
  <c r="DU324" i="2"/>
  <c r="EB324" i="2" s="1"/>
  <c r="DU325" i="2"/>
  <c r="DU326" i="2"/>
  <c r="DU327" i="2"/>
  <c r="DU328" i="2"/>
  <c r="DU329" i="2"/>
  <c r="DU330" i="2"/>
  <c r="DU331" i="2"/>
  <c r="DU332" i="2"/>
  <c r="EB332" i="2" s="1"/>
  <c r="DU333" i="2"/>
  <c r="DU334" i="2"/>
  <c r="DU335" i="2"/>
  <c r="DU336" i="2"/>
  <c r="DU337" i="2"/>
  <c r="DU338" i="2"/>
  <c r="EB338" i="2" s="1"/>
  <c r="DU339" i="2"/>
  <c r="DU340" i="2"/>
  <c r="EB340" i="2" s="1"/>
  <c r="DU341" i="2"/>
  <c r="DU342" i="2"/>
  <c r="DU343" i="2"/>
  <c r="DU344" i="2"/>
  <c r="DU345" i="2"/>
  <c r="DU346" i="2"/>
  <c r="DU347" i="2"/>
  <c r="DU348" i="2"/>
  <c r="EB348" i="2" s="1"/>
  <c r="DU349" i="2"/>
  <c r="DU350" i="2"/>
  <c r="DU351" i="2"/>
  <c r="DU352" i="2"/>
  <c r="DU353" i="2"/>
  <c r="DU354" i="2"/>
  <c r="EB354" i="2" s="1"/>
  <c r="DU355" i="2"/>
  <c r="DU356" i="2"/>
  <c r="DU357" i="2"/>
  <c r="DU358" i="2"/>
  <c r="DU359" i="2"/>
  <c r="DU360" i="2"/>
  <c r="DU361" i="2"/>
  <c r="DU362" i="2"/>
  <c r="EB362" i="2" s="1"/>
  <c r="DU363" i="2"/>
  <c r="DU364" i="2"/>
  <c r="EB364" i="2" s="1"/>
  <c r="DU365" i="2"/>
  <c r="DU366" i="2"/>
  <c r="DU367" i="2"/>
  <c r="DU368" i="2"/>
  <c r="DU369" i="2"/>
  <c r="DU370" i="2"/>
  <c r="EB370" i="2" s="1"/>
  <c r="DU371" i="2"/>
  <c r="DU372" i="2"/>
  <c r="EB372" i="2" s="1"/>
  <c r="DU373" i="2"/>
  <c r="DU374" i="2"/>
  <c r="DU375" i="2"/>
  <c r="DU376" i="2"/>
  <c r="DU377" i="2"/>
  <c r="DU378" i="2"/>
  <c r="EB378" i="2" s="1"/>
  <c r="DU379" i="2"/>
  <c r="DU380" i="2"/>
  <c r="EB380" i="2" s="1"/>
  <c r="DU381" i="2"/>
  <c r="DU382" i="2"/>
  <c r="DU383" i="2"/>
  <c r="DU384" i="2"/>
  <c r="DU385" i="2"/>
  <c r="DU386" i="2"/>
  <c r="DU387" i="2"/>
  <c r="DU388" i="2"/>
  <c r="EB388" i="2" s="1"/>
  <c r="DU389" i="2"/>
  <c r="DU390" i="2"/>
  <c r="DU391" i="2"/>
  <c r="DU392" i="2"/>
  <c r="DU393" i="2"/>
  <c r="DU394" i="2"/>
  <c r="EB394" i="2" s="1"/>
  <c r="DU395" i="2"/>
  <c r="DU396" i="2"/>
  <c r="EB396" i="2" s="1"/>
  <c r="DU397" i="2"/>
  <c r="DU398" i="2"/>
  <c r="DU399" i="2"/>
  <c r="DU400" i="2"/>
  <c r="DU401" i="2"/>
  <c r="DU402" i="2"/>
  <c r="DU403" i="2"/>
  <c r="DU404" i="2"/>
  <c r="EB404" i="2" s="1"/>
  <c r="DU405" i="2"/>
  <c r="DU406" i="2"/>
  <c r="DU407" i="2"/>
  <c r="DU408" i="2"/>
  <c r="DU409" i="2"/>
  <c r="DU410" i="2"/>
  <c r="EB410" i="2" s="1"/>
  <c r="DU411" i="2"/>
  <c r="DU412" i="2"/>
  <c r="EB412" i="2" s="1"/>
  <c r="DU413" i="2"/>
  <c r="DU414" i="2"/>
  <c r="DU415" i="2"/>
  <c r="DU416" i="2"/>
  <c r="DU417" i="2"/>
  <c r="DU418" i="2"/>
  <c r="DU419" i="2"/>
  <c r="DU420" i="2"/>
  <c r="DU421" i="2"/>
  <c r="DU422" i="2"/>
  <c r="DU423" i="2"/>
  <c r="DU424" i="2"/>
  <c r="DU425" i="2"/>
  <c r="DU426" i="2"/>
  <c r="EB426" i="2" s="1"/>
  <c r="DU427" i="2"/>
  <c r="DU428" i="2"/>
  <c r="EB428" i="2" s="1"/>
  <c r="DU429" i="2"/>
  <c r="DU430" i="2"/>
  <c r="DU431" i="2"/>
  <c r="DU432" i="2"/>
  <c r="DU433" i="2"/>
  <c r="DU434" i="2"/>
  <c r="EB434" i="2" s="1"/>
  <c r="G434" i="2" s="1"/>
  <c r="DU435" i="2"/>
  <c r="DU436" i="2"/>
  <c r="EB436" i="2" s="1"/>
  <c r="DU437" i="2"/>
  <c r="DU438" i="2"/>
  <c r="DU439" i="2"/>
  <c r="DU440" i="2"/>
  <c r="DU441" i="2"/>
  <c r="DU442" i="2"/>
  <c r="EB442" i="2" s="1"/>
  <c r="DU443" i="2"/>
  <c r="DU444" i="2"/>
  <c r="EB444" i="2" s="1"/>
  <c r="DU445" i="2"/>
  <c r="DU446" i="2"/>
  <c r="DU447" i="2"/>
  <c r="DU448" i="2"/>
  <c r="DU449" i="2"/>
  <c r="DU450" i="2"/>
  <c r="EB450" i="2" s="1"/>
  <c r="DU451" i="2"/>
  <c r="DU452" i="2"/>
  <c r="EB452" i="2" s="1"/>
  <c r="DU453" i="2"/>
  <c r="DU454" i="2"/>
  <c r="DU455" i="2"/>
  <c r="DU456" i="2"/>
  <c r="DU457" i="2"/>
  <c r="DU458" i="2"/>
  <c r="EB458" i="2" s="1"/>
  <c r="DU459" i="2"/>
  <c r="DU460" i="2"/>
  <c r="EB460" i="2" s="1"/>
  <c r="DU461" i="2"/>
  <c r="DU462" i="2"/>
  <c r="DU463" i="2"/>
  <c r="DU464" i="2"/>
  <c r="DU465" i="2"/>
  <c r="DU466" i="2"/>
  <c r="EB466" i="2" s="1"/>
  <c r="DU467" i="2"/>
  <c r="DU468" i="2"/>
  <c r="EB468" i="2" s="1"/>
  <c r="DU469" i="2"/>
  <c r="DU470" i="2"/>
  <c r="DU471" i="2"/>
  <c r="DU472" i="2"/>
  <c r="DU473" i="2"/>
  <c r="DU474" i="2"/>
  <c r="EB474" i="2" s="1"/>
  <c r="DU475" i="2"/>
  <c r="DU476" i="2"/>
  <c r="EB476" i="2" s="1"/>
  <c r="DU477" i="2"/>
  <c r="DU478" i="2"/>
  <c r="DU479" i="2"/>
  <c r="DU480" i="2"/>
  <c r="DU481" i="2"/>
  <c r="DU482" i="2"/>
  <c r="EB482" i="2" s="1"/>
  <c r="DU483" i="2"/>
  <c r="DU484" i="2"/>
  <c r="DU485" i="2"/>
  <c r="DU486" i="2"/>
  <c r="DU487" i="2"/>
  <c r="DU488" i="2"/>
  <c r="DU489" i="2"/>
  <c r="DU490" i="2"/>
  <c r="DU491" i="2"/>
  <c r="DU492" i="2"/>
  <c r="EB492" i="2" s="1"/>
  <c r="DU493" i="2"/>
  <c r="DU494" i="2"/>
  <c r="DU495" i="2"/>
  <c r="DU496" i="2"/>
  <c r="DU497" i="2"/>
  <c r="DU498" i="2"/>
  <c r="EB498" i="2" s="1"/>
  <c r="DU499" i="2"/>
  <c r="DU500" i="2"/>
  <c r="EB500" i="2" s="1"/>
  <c r="DU501" i="2"/>
  <c r="DU502" i="2"/>
  <c r="DU503" i="2"/>
  <c r="DU504" i="2"/>
  <c r="DU505" i="2"/>
  <c r="DU506" i="2"/>
  <c r="EB506" i="2" s="1"/>
  <c r="DU507" i="2"/>
  <c r="DU508" i="2"/>
  <c r="EB508" i="2" s="1"/>
  <c r="DU509" i="2"/>
  <c r="DU510" i="2"/>
  <c r="DU511" i="2"/>
  <c r="DU512" i="2"/>
  <c r="DU513" i="2"/>
  <c r="DU514" i="2"/>
  <c r="DU515" i="2"/>
  <c r="DU516" i="2"/>
  <c r="EB516" i="2" s="1"/>
  <c r="DU517" i="2"/>
  <c r="DU518" i="2"/>
  <c r="DU519" i="2"/>
  <c r="DU520" i="2"/>
  <c r="DU521" i="2"/>
  <c r="DU522" i="2"/>
  <c r="EB522" i="2" s="1"/>
  <c r="DU523" i="2"/>
  <c r="DU524" i="2"/>
  <c r="EB524" i="2" s="1"/>
  <c r="DU525" i="2"/>
  <c r="DU526" i="2"/>
  <c r="DU527" i="2"/>
  <c r="DU528" i="2"/>
  <c r="DU529" i="2"/>
  <c r="DU530" i="2"/>
  <c r="DU531" i="2"/>
  <c r="DU532" i="2"/>
  <c r="EB532" i="2" s="1"/>
  <c r="DU533" i="2"/>
  <c r="DU534" i="2"/>
  <c r="DU535" i="2"/>
  <c r="DU536" i="2"/>
  <c r="DU537" i="2"/>
  <c r="DU538" i="2"/>
  <c r="EB538" i="2" s="1"/>
  <c r="DU539" i="2"/>
  <c r="DU540" i="2"/>
  <c r="EB540" i="2" s="1"/>
  <c r="DU541" i="2"/>
  <c r="DU542" i="2"/>
  <c r="DU543" i="2"/>
  <c r="DU544" i="2"/>
  <c r="DU545" i="2"/>
  <c r="DU546" i="2"/>
  <c r="DU547" i="2"/>
  <c r="DU548" i="2"/>
  <c r="DU549" i="2"/>
  <c r="DU550" i="2"/>
  <c r="DU551" i="2"/>
  <c r="DU552" i="2"/>
  <c r="DU553" i="2"/>
  <c r="DU554" i="2"/>
  <c r="EB554" i="2" s="1"/>
  <c r="DU555" i="2"/>
  <c r="DU556" i="2"/>
  <c r="EB556" i="2" s="1"/>
  <c r="DU557" i="2"/>
  <c r="DU558" i="2"/>
  <c r="DU559" i="2"/>
  <c r="DU560" i="2"/>
  <c r="DU561" i="2"/>
  <c r="DU562" i="2"/>
  <c r="EB562" i="2" s="1"/>
  <c r="DU563" i="2"/>
  <c r="DU564" i="2"/>
  <c r="EB564" i="2" s="1"/>
  <c r="DU565" i="2"/>
  <c r="DU566" i="2"/>
  <c r="DU567" i="2"/>
  <c r="DU568" i="2"/>
  <c r="DU569" i="2"/>
  <c r="DU570" i="2"/>
  <c r="EB570" i="2" s="1"/>
  <c r="DU571" i="2"/>
  <c r="DU572" i="2"/>
  <c r="EB572" i="2" s="1"/>
  <c r="DU573" i="2"/>
  <c r="DU574" i="2"/>
  <c r="DU575" i="2"/>
  <c r="DU576" i="2"/>
  <c r="DU577" i="2"/>
  <c r="DU578" i="2"/>
  <c r="EB578" i="2" s="1"/>
  <c r="DU579" i="2"/>
  <c r="DU580" i="2"/>
  <c r="EB580" i="2" s="1"/>
  <c r="DU581" i="2"/>
  <c r="DU582" i="2"/>
  <c r="DU583" i="2"/>
  <c r="DU584" i="2"/>
  <c r="DU585" i="2"/>
  <c r="DU586" i="2"/>
  <c r="EB586" i="2" s="1"/>
  <c r="DU587" i="2"/>
  <c r="DU588" i="2"/>
  <c r="EB588" i="2" s="1"/>
  <c r="DU589" i="2"/>
  <c r="DU590" i="2"/>
  <c r="DU591" i="2"/>
  <c r="DU592" i="2"/>
  <c r="DU593" i="2"/>
  <c r="DU594" i="2"/>
  <c r="EB594" i="2" s="1"/>
  <c r="DU595" i="2"/>
  <c r="DU596" i="2"/>
  <c r="EB596" i="2" s="1"/>
  <c r="DU597" i="2"/>
  <c r="DU598" i="2"/>
  <c r="DU599" i="2"/>
  <c r="DU600" i="2"/>
  <c r="DU601" i="2"/>
  <c r="DU602" i="2"/>
  <c r="DU603" i="2"/>
  <c r="DU604" i="2"/>
  <c r="EB604" i="2" s="1"/>
  <c r="DU605" i="2"/>
  <c r="DU606" i="2"/>
  <c r="DU607" i="2"/>
  <c r="DU608" i="2"/>
  <c r="DU609" i="2"/>
  <c r="DU610" i="2"/>
  <c r="EB610" i="2" s="1"/>
  <c r="DU611" i="2"/>
  <c r="DU612" i="2"/>
  <c r="DU613" i="2"/>
  <c r="DU614" i="2"/>
  <c r="DU615" i="2"/>
  <c r="DU616" i="2"/>
  <c r="DU617" i="2"/>
  <c r="DU618" i="2"/>
  <c r="EB618" i="2" s="1"/>
  <c r="DU619" i="2"/>
  <c r="DU620" i="2"/>
  <c r="EB620" i="2" s="1"/>
  <c r="DU621" i="2"/>
  <c r="DU622" i="2"/>
  <c r="DU623" i="2"/>
  <c r="DU624" i="2"/>
  <c r="DU625" i="2"/>
  <c r="DU626" i="2"/>
  <c r="DU627" i="2"/>
  <c r="DU628" i="2"/>
  <c r="EB628" i="2" s="1"/>
  <c r="DU629" i="2"/>
  <c r="DU630" i="2"/>
  <c r="DU631" i="2"/>
  <c r="DU632" i="2"/>
  <c r="DU633" i="2"/>
  <c r="DU634" i="2"/>
  <c r="EB634" i="2" s="1"/>
  <c r="DU635" i="2"/>
  <c r="DU636" i="2"/>
  <c r="EB636" i="2" s="1"/>
  <c r="DU637" i="2"/>
  <c r="DU638" i="2"/>
  <c r="DU639" i="2"/>
  <c r="DU640" i="2"/>
  <c r="DU641" i="2"/>
  <c r="DU642" i="2"/>
  <c r="EB642" i="2" s="1"/>
  <c r="DU643" i="2"/>
  <c r="DU644" i="2"/>
  <c r="EB644" i="2" s="1"/>
  <c r="DU645" i="2"/>
  <c r="DU646" i="2"/>
  <c r="DU647" i="2"/>
  <c r="DU648" i="2"/>
  <c r="DU649" i="2"/>
  <c r="DU650" i="2"/>
  <c r="EB650" i="2" s="1"/>
  <c r="DU651" i="2"/>
  <c r="DU652" i="2"/>
  <c r="EB652" i="2" s="1"/>
  <c r="DU653" i="2"/>
  <c r="DU654" i="2"/>
  <c r="DU655" i="2"/>
  <c r="DU656" i="2"/>
  <c r="DU657" i="2"/>
  <c r="DU658" i="2"/>
  <c r="DU659" i="2"/>
  <c r="DU660" i="2"/>
  <c r="EB660" i="2" s="1"/>
  <c r="DU661" i="2"/>
  <c r="DU662" i="2"/>
  <c r="DU663" i="2"/>
  <c r="DU664" i="2"/>
  <c r="DU665" i="2"/>
  <c r="DU666" i="2"/>
  <c r="EB666" i="2" s="1"/>
  <c r="DU667" i="2"/>
  <c r="DU668" i="2"/>
  <c r="EB668" i="2" s="1"/>
  <c r="DU669" i="2"/>
  <c r="DU670" i="2"/>
  <c r="DU671" i="2"/>
  <c r="DU672" i="2"/>
  <c r="DU673" i="2"/>
  <c r="DU674" i="2"/>
  <c r="EB674" i="2" s="1"/>
  <c r="DU675" i="2"/>
  <c r="DU676" i="2"/>
  <c r="DU677" i="2"/>
  <c r="DU678" i="2"/>
  <c r="DU679" i="2"/>
  <c r="DU680" i="2"/>
  <c r="DU681" i="2"/>
  <c r="DU682" i="2"/>
  <c r="EB682" i="2" s="1"/>
  <c r="DU683" i="2"/>
  <c r="DU684" i="2"/>
  <c r="EB684" i="2" s="1"/>
  <c r="DU685" i="2"/>
  <c r="DU686" i="2"/>
  <c r="DU687" i="2"/>
  <c r="DU688" i="2"/>
  <c r="DU689" i="2"/>
  <c r="DU690" i="2"/>
  <c r="EB690" i="2" s="1"/>
  <c r="DU691" i="2"/>
  <c r="DU692" i="2"/>
  <c r="EB692" i="2" s="1"/>
  <c r="DU693" i="2"/>
  <c r="DU694" i="2"/>
  <c r="DU695" i="2"/>
  <c r="DU696" i="2"/>
  <c r="DU697" i="2"/>
  <c r="DU698" i="2"/>
  <c r="EB698" i="2" s="1"/>
  <c r="DU699" i="2"/>
  <c r="DU700" i="2"/>
  <c r="EB700" i="2" s="1"/>
  <c r="DU701" i="2"/>
  <c r="DU702" i="2"/>
  <c r="DU703" i="2"/>
  <c r="DU704" i="2"/>
  <c r="DU705" i="2"/>
  <c r="DU706" i="2"/>
  <c r="EB706" i="2" s="1"/>
  <c r="DU707" i="2"/>
  <c r="DU708" i="2"/>
  <c r="EB708" i="2" s="1"/>
  <c r="DU709" i="2"/>
  <c r="DU710" i="2"/>
  <c r="DU711" i="2"/>
  <c r="DU712" i="2"/>
  <c r="DU713" i="2"/>
  <c r="DU714" i="2"/>
  <c r="EB714" i="2" s="1"/>
  <c r="DU715" i="2"/>
  <c r="DU716" i="2"/>
  <c r="EB716" i="2" s="1"/>
  <c r="DU717" i="2"/>
  <c r="DU718" i="2"/>
  <c r="DU719" i="2"/>
  <c r="DU720" i="2"/>
  <c r="DU721" i="2"/>
  <c r="DU722" i="2"/>
  <c r="DU723" i="2"/>
  <c r="DU724" i="2"/>
  <c r="EB724" i="2" s="1"/>
  <c r="DU725" i="2"/>
  <c r="DU726" i="2"/>
  <c r="DU727" i="2"/>
  <c r="DU728" i="2"/>
  <c r="DU729" i="2"/>
  <c r="DU730" i="2"/>
  <c r="EB730" i="2" s="1"/>
  <c r="DU731" i="2"/>
  <c r="DU732" i="2"/>
  <c r="EB732" i="2" s="1"/>
  <c r="DU733" i="2"/>
  <c r="DU734" i="2"/>
  <c r="DU735" i="2"/>
  <c r="DU736" i="2"/>
  <c r="DU737" i="2"/>
  <c r="DU738" i="2"/>
  <c r="EB738" i="2" s="1"/>
  <c r="DU739" i="2"/>
  <c r="DU740" i="2"/>
  <c r="DU741" i="2"/>
  <c r="DU742" i="2"/>
  <c r="DU743" i="2"/>
  <c r="DU744" i="2"/>
  <c r="DU745" i="2"/>
  <c r="DU746" i="2"/>
  <c r="DU747" i="2"/>
  <c r="DU748" i="2"/>
  <c r="EB748" i="2" s="1"/>
  <c r="DU749" i="2"/>
  <c r="DU750" i="2"/>
  <c r="DU751" i="2"/>
  <c r="DU752" i="2"/>
  <c r="DU753" i="2"/>
  <c r="DU754" i="2"/>
  <c r="EB754" i="2" s="1"/>
  <c r="DU755" i="2"/>
  <c r="DU756" i="2"/>
  <c r="EB756" i="2" s="1"/>
  <c r="DU757" i="2"/>
  <c r="DU758" i="2"/>
  <c r="DU759" i="2"/>
  <c r="DU760" i="2"/>
  <c r="DU761" i="2"/>
  <c r="DU762" i="2"/>
  <c r="EB762" i="2" s="1"/>
  <c r="DU763" i="2"/>
  <c r="DU764" i="2"/>
  <c r="EB764" i="2" s="1"/>
  <c r="DU765" i="2"/>
  <c r="DU766" i="2"/>
  <c r="DU767" i="2"/>
  <c r="DU768" i="2"/>
  <c r="DU769" i="2"/>
  <c r="DU770" i="2"/>
  <c r="DU771" i="2"/>
  <c r="DR5" i="2"/>
  <c r="DR6" i="2"/>
  <c r="DR7" i="2"/>
  <c r="DR8" i="2"/>
  <c r="DR9" i="2"/>
  <c r="DR10" i="2"/>
  <c r="DR11" i="2"/>
  <c r="DR12" i="2"/>
  <c r="DR13" i="2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DR29" i="2"/>
  <c r="DR30" i="2"/>
  <c r="DR31" i="2"/>
  <c r="DR32" i="2"/>
  <c r="DR33" i="2"/>
  <c r="DR34" i="2"/>
  <c r="DR35" i="2"/>
  <c r="DR36" i="2"/>
  <c r="DR37" i="2"/>
  <c r="DR38" i="2"/>
  <c r="DR39" i="2"/>
  <c r="DR40" i="2"/>
  <c r="DR41" i="2"/>
  <c r="DR42" i="2"/>
  <c r="DR43" i="2"/>
  <c r="DR44" i="2"/>
  <c r="DR45" i="2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DR94" i="2"/>
  <c r="DR95" i="2"/>
  <c r="DR96" i="2"/>
  <c r="DR97" i="2"/>
  <c r="DR98" i="2"/>
  <c r="DR99" i="2"/>
  <c r="DR100" i="2"/>
  <c r="DR101" i="2"/>
  <c r="DR102" i="2"/>
  <c r="DR103" i="2"/>
  <c r="DR104" i="2"/>
  <c r="DR105" i="2"/>
  <c r="DR106" i="2"/>
  <c r="DR107" i="2"/>
  <c r="DR108" i="2"/>
  <c r="DR109" i="2"/>
  <c r="DR110" i="2"/>
  <c r="DR111" i="2"/>
  <c r="DR112" i="2"/>
  <c r="DR113" i="2"/>
  <c r="DR114" i="2"/>
  <c r="DR115" i="2"/>
  <c r="DR116" i="2"/>
  <c r="DR117" i="2"/>
  <c r="DR118" i="2"/>
  <c r="DR119" i="2"/>
  <c r="DR120" i="2"/>
  <c r="DR121" i="2"/>
  <c r="DR122" i="2"/>
  <c r="DR123" i="2"/>
  <c r="DR124" i="2"/>
  <c r="DR125" i="2"/>
  <c r="DR126" i="2"/>
  <c r="DR127" i="2"/>
  <c r="DR128" i="2"/>
  <c r="DR129" i="2"/>
  <c r="DR130" i="2"/>
  <c r="DR131" i="2"/>
  <c r="DR132" i="2"/>
  <c r="DR133" i="2"/>
  <c r="DR134" i="2"/>
  <c r="DR135" i="2"/>
  <c r="DR136" i="2"/>
  <c r="DR137" i="2"/>
  <c r="DR138" i="2"/>
  <c r="DR139" i="2"/>
  <c r="DR140" i="2"/>
  <c r="DR141" i="2"/>
  <c r="DR142" i="2"/>
  <c r="DR143" i="2"/>
  <c r="DR144" i="2"/>
  <c r="DR145" i="2"/>
  <c r="DR146" i="2"/>
  <c r="DR147" i="2"/>
  <c r="DR148" i="2"/>
  <c r="DR149" i="2"/>
  <c r="DR150" i="2"/>
  <c r="DR151" i="2"/>
  <c r="DR152" i="2"/>
  <c r="DR153" i="2"/>
  <c r="DR154" i="2"/>
  <c r="DR155" i="2"/>
  <c r="DR156" i="2"/>
  <c r="DR157" i="2"/>
  <c r="DR158" i="2"/>
  <c r="DR159" i="2"/>
  <c r="DR160" i="2"/>
  <c r="DR161" i="2"/>
  <c r="DR162" i="2"/>
  <c r="DR163" i="2"/>
  <c r="DR164" i="2"/>
  <c r="DR165" i="2"/>
  <c r="DR166" i="2"/>
  <c r="DR167" i="2"/>
  <c r="DR168" i="2"/>
  <c r="DR169" i="2"/>
  <c r="DR170" i="2"/>
  <c r="DR171" i="2"/>
  <c r="DR172" i="2"/>
  <c r="DR173" i="2"/>
  <c r="DR174" i="2"/>
  <c r="DR175" i="2"/>
  <c r="DR176" i="2"/>
  <c r="DR177" i="2"/>
  <c r="DR178" i="2"/>
  <c r="DR179" i="2"/>
  <c r="DR180" i="2"/>
  <c r="DR181" i="2"/>
  <c r="DR182" i="2"/>
  <c r="DR183" i="2"/>
  <c r="DR184" i="2"/>
  <c r="DR185" i="2"/>
  <c r="DR186" i="2"/>
  <c r="DR187" i="2"/>
  <c r="DR188" i="2"/>
  <c r="DR189" i="2"/>
  <c r="DR190" i="2"/>
  <c r="DR191" i="2"/>
  <c r="DR192" i="2"/>
  <c r="DR193" i="2"/>
  <c r="DR194" i="2"/>
  <c r="DR195" i="2"/>
  <c r="DR196" i="2"/>
  <c r="DR197" i="2"/>
  <c r="DR198" i="2"/>
  <c r="DR199" i="2"/>
  <c r="DR200" i="2"/>
  <c r="DR201" i="2"/>
  <c r="DR202" i="2"/>
  <c r="DR203" i="2"/>
  <c r="DR204" i="2"/>
  <c r="DR205" i="2"/>
  <c r="DR206" i="2"/>
  <c r="DR207" i="2"/>
  <c r="DR208" i="2"/>
  <c r="DR209" i="2"/>
  <c r="DR210" i="2"/>
  <c r="DR211" i="2"/>
  <c r="DR212" i="2"/>
  <c r="DR213" i="2"/>
  <c r="DR214" i="2"/>
  <c r="DR215" i="2"/>
  <c r="DR216" i="2"/>
  <c r="DR217" i="2"/>
  <c r="DR218" i="2"/>
  <c r="DR219" i="2"/>
  <c r="DR220" i="2"/>
  <c r="DR221" i="2"/>
  <c r="DR222" i="2"/>
  <c r="DR223" i="2"/>
  <c r="DR224" i="2"/>
  <c r="DR225" i="2"/>
  <c r="DR226" i="2"/>
  <c r="DR227" i="2"/>
  <c r="DR228" i="2"/>
  <c r="DR229" i="2"/>
  <c r="DR230" i="2"/>
  <c r="DR231" i="2"/>
  <c r="DR232" i="2"/>
  <c r="DR233" i="2"/>
  <c r="DR234" i="2"/>
  <c r="DR235" i="2"/>
  <c r="DR236" i="2"/>
  <c r="DR237" i="2"/>
  <c r="DR238" i="2"/>
  <c r="DR239" i="2"/>
  <c r="DR240" i="2"/>
  <c r="DR241" i="2"/>
  <c r="DR242" i="2"/>
  <c r="DR243" i="2"/>
  <c r="DR244" i="2"/>
  <c r="DR245" i="2"/>
  <c r="DR246" i="2"/>
  <c r="DR247" i="2"/>
  <c r="DR248" i="2"/>
  <c r="DR249" i="2"/>
  <c r="DR250" i="2"/>
  <c r="DR251" i="2"/>
  <c r="DR252" i="2"/>
  <c r="DR253" i="2"/>
  <c r="DR254" i="2"/>
  <c r="DR255" i="2"/>
  <c r="DR256" i="2"/>
  <c r="DR257" i="2"/>
  <c r="DR258" i="2"/>
  <c r="DR259" i="2"/>
  <c r="DR260" i="2"/>
  <c r="DR261" i="2"/>
  <c r="DR262" i="2"/>
  <c r="DR263" i="2"/>
  <c r="DR264" i="2"/>
  <c r="DR265" i="2"/>
  <c r="DR266" i="2"/>
  <c r="DR267" i="2"/>
  <c r="DR268" i="2"/>
  <c r="DR269" i="2"/>
  <c r="DR270" i="2"/>
  <c r="DR271" i="2"/>
  <c r="DR272" i="2"/>
  <c r="DR273" i="2"/>
  <c r="DR274" i="2"/>
  <c r="DR275" i="2"/>
  <c r="DR276" i="2"/>
  <c r="DR277" i="2"/>
  <c r="DR278" i="2"/>
  <c r="DR279" i="2"/>
  <c r="DR280" i="2"/>
  <c r="DR281" i="2"/>
  <c r="DR282" i="2"/>
  <c r="DR283" i="2"/>
  <c r="DR284" i="2"/>
  <c r="DR285" i="2"/>
  <c r="DR286" i="2"/>
  <c r="DR287" i="2"/>
  <c r="DR288" i="2"/>
  <c r="DR289" i="2"/>
  <c r="DR290" i="2"/>
  <c r="DR291" i="2"/>
  <c r="DR292" i="2"/>
  <c r="DR293" i="2"/>
  <c r="DR294" i="2"/>
  <c r="DR295" i="2"/>
  <c r="DR296" i="2"/>
  <c r="DR297" i="2"/>
  <c r="DR298" i="2"/>
  <c r="DR299" i="2"/>
  <c r="DR300" i="2"/>
  <c r="DR301" i="2"/>
  <c r="DR302" i="2"/>
  <c r="DR303" i="2"/>
  <c r="DR304" i="2"/>
  <c r="DR305" i="2"/>
  <c r="DR306" i="2"/>
  <c r="DR307" i="2"/>
  <c r="DR308" i="2"/>
  <c r="DR309" i="2"/>
  <c r="DR310" i="2"/>
  <c r="DR311" i="2"/>
  <c r="DR312" i="2"/>
  <c r="DR313" i="2"/>
  <c r="DR314" i="2"/>
  <c r="DR315" i="2"/>
  <c r="DR316" i="2"/>
  <c r="DR317" i="2"/>
  <c r="DR318" i="2"/>
  <c r="DR319" i="2"/>
  <c r="DR320" i="2"/>
  <c r="DR321" i="2"/>
  <c r="DR322" i="2"/>
  <c r="DR323" i="2"/>
  <c r="DR324" i="2"/>
  <c r="DR325" i="2"/>
  <c r="DR326" i="2"/>
  <c r="DR327" i="2"/>
  <c r="DR328" i="2"/>
  <c r="DR329" i="2"/>
  <c r="DR330" i="2"/>
  <c r="DR331" i="2"/>
  <c r="DR332" i="2"/>
  <c r="DR333" i="2"/>
  <c r="DR334" i="2"/>
  <c r="DR335" i="2"/>
  <c r="DR336" i="2"/>
  <c r="DR337" i="2"/>
  <c r="DR338" i="2"/>
  <c r="DR339" i="2"/>
  <c r="DR340" i="2"/>
  <c r="DR341" i="2"/>
  <c r="DR342" i="2"/>
  <c r="DR343" i="2"/>
  <c r="DR344" i="2"/>
  <c r="DR345" i="2"/>
  <c r="DR346" i="2"/>
  <c r="DR347" i="2"/>
  <c r="DR348" i="2"/>
  <c r="DR349" i="2"/>
  <c r="DR350" i="2"/>
  <c r="DR351" i="2"/>
  <c r="DR352" i="2"/>
  <c r="DR353" i="2"/>
  <c r="DR354" i="2"/>
  <c r="DR355" i="2"/>
  <c r="DR356" i="2"/>
  <c r="DR357" i="2"/>
  <c r="DR358" i="2"/>
  <c r="DR359" i="2"/>
  <c r="DR360" i="2"/>
  <c r="DR361" i="2"/>
  <c r="DR362" i="2"/>
  <c r="DR363" i="2"/>
  <c r="DR364" i="2"/>
  <c r="DR365" i="2"/>
  <c r="DR366" i="2"/>
  <c r="DR367" i="2"/>
  <c r="DR368" i="2"/>
  <c r="DR369" i="2"/>
  <c r="DR370" i="2"/>
  <c r="DR371" i="2"/>
  <c r="DR372" i="2"/>
  <c r="DR373" i="2"/>
  <c r="DR374" i="2"/>
  <c r="DR375" i="2"/>
  <c r="DR376" i="2"/>
  <c r="DR377" i="2"/>
  <c r="DR378" i="2"/>
  <c r="DR379" i="2"/>
  <c r="DR380" i="2"/>
  <c r="DR381" i="2"/>
  <c r="DR382" i="2"/>
  <c r="DR383" i="2"/>
  <c r="DR384" i="2"/>
  <c r="DR385" i="2"/>
  <c r="DR386" i="2"/>
  <c r="DR387" i="2"/>
  <c r="DR388" i="2"/>
  <c r="DR389" i="2"/>
  <c r="DR390" i="2"/>
  <c r="DR391" i="2"/>
  <c r="DR392" i="2"/>
  <c r="DR393" i="2"/>
  <c r="DR394" i="2"/>
  <c r="DR395" i="2"/>
  <c r="DR396" i="2"/>
  <c r="DR397" i="2"/>
  <c r="DR398" i="2"/>
  <c r="DR399" i="2"/>
  <c r="DR400" i="2"/>
  <c r="DR401" i="2"/>
  <c r="DR402" i="2"/>
  <c r="DR403" i="2"/>
  <c r="DR404" i="2"/>
  <c r="DR405" i="2"/>
  <c r="DR406" i="2"/>
  <c r="DR407" i="2"/>
  <c r="DR408" i="2"/>
  <c r="DR409" i="2"/>
  <c r="DR410" i="2"/>
  <c r="DR411" i="2"/>
  <c r="DR412" i="2"/>
  <c r="DR413" i="2"/>
  <c r="DR414" i="2"/>
  <c r="DR415" i="2"/>
  <c r="DR416" i="2"/>
  <c r="DR417" i="2"/>
  <c r="DR418" i="2"/>
  <c r="DR419" i="2"/>
  <c r="DR420" i="2"/>
  <c r="DR421" i="2"/>
  <c r="DR422" i="2"/>
  <c r="DR423" i="2"/>
  <c r="DR424" i="2"/>
  <c r="DR425" i="2"/>
  <c r="DR426" i="2"/>
  <c r="DR427" i="2"/>
  <c r="DR428" i="2"/>
  <c r="DR429" i="2"/>
  <c r="DR430" i="2"/>
  <c r="DR431" i="2"/>
  <c r="DR432" i="2"/>
  <c r="DR433" i="2"/>
  <c r="DR434" i="2"/>
  <c r="DR435" i="2"/>
  <c r="DR436" i="2"/>
  <c r="DR437" i="2"/>
  <c r="DR438" i="2"/>
  <c r="DR439" i="2"/>
  <c r="DR440" i="2"/>
  <c r="DR441" i="2"/>
  <c r="DR442" i="2"/>
  <c r="DR443" i="2"/>
  <c r="DR444" i="2"/>
  <c r="DR445" i="2"/>
  <c r="DR446" i="2"/>
  <c r="DR447" i="2"/>
  <c r="DR448" i="2"/>
  <c r="DR449" i="2"/>
  <c r="DR450" i="2"/>
  <c r="DR451" i="2"/>
  <c r="DR452" i="2"/>
  <c r="DR453" i="2"/>
  <c r="DR454" i="2"/>
  <c r="DR455" i="2"/>
  <c r="DR456" i="2"/>
  <c r="DR457" i="2"/>
  <c r="DR458" i="2"/>
  <c r="DR459" i="2"/>
  <c r="DR460" i="2"/>
  <c r="DR461" i="2"/>
  <c r="DR462" i="2"/>
  <c r="DR463" i="2"/>
  <c r="DR464" i="2"/>
  <c r="DR465" i="2"/>
  <c r="DR466" i="2"/>
  <c r="DR467" i="2"/>
  <c r="DR468" i="2"/>
  <c r="DR469" i="2"/>
  <c r="DR470" i="2"/>
  <c r="DR471" i="2"/>
  <c r="DR472" i="2"/>
  <c r="DR473" i="2"/>
  <c r="DR474" i="2"/>
  <c r="DR475" i="2"/>
  <c r="DR476" i="2"/>
  <c r="DR477" i="2"/>
  <c r="DR478" i="2"/>
  <c r="DR479" i="2"/>
  <c r="DR480" i="2"/>
  <c r="DR481" i="2"/>
  <c r="DR482" i="2"/>
  <c r="DR483" i="2"/>
  <c r="DR484" i="2"/>
  <c r="DR485" i="2"/>
  <c r="DR486" i="2"/>
  <c r="DR487" i="2"/>
  <c r="DR488" i="2"/>
  <c r="DR489" i="2"/>
  <c r="DR490" i="2"/>
  <c r="DR491" i="2"/>
  <c r="DR492" i="2"/>
  <c r="DR493" i="2"/>
  <c r="DR494" i="2"/>
  <c r="DR495" i="2"/>
  <c r="DR496" i="2"/>
  <c r="DR497" i="2"/>
  <c r="DR498" i="2"/>
  <c r="DR499" i="2"/>
  <c r="DR500" i="2"/>
  <c r="DR501" i="2"/>
  <c r="DR502" i="2"/>
  <c r="DR503" i="2"/>
  <c r="DR504" i="2"/>
  <c r="DR505" i="2"/>
  <c r="DR506" i="2"/>
  <c r="DR507" i="2"/>
  <c r="DR508" i="2"/>
  <c r="DR509" i="2"/>
  <c r="DR510" i="2"/>
  <c r="DR511" i="2"/>
  <c r="DR512" i="2"/>
  <c r="DR513" i="2"/>
  <c r="DR514" i="2"/>
  <c r="DR515" i="2"/>
  <c r="DR516" i="2"/>
  <c r="DR517" i="2"/>
  <c r="DR518" i="2"/>
  <c r="DR519" i="2"/>
  <c r="DR520" i="2"/>
  <c r="DR521" i="2"/>
  <c r="DR522" i="2"/>
  <c r="DR523" i="2"/>
  <c r="DR524" i="2"/>
  <c r="DR525" i="2"/>
  <c r="DR526" i="2"/>
  <c r="DR527" i="2"/>
  <c r="DR528" i="2"/>
  <c r="DR529" i="2"/>
  <c r="DR530" i="2"/>
  <c r="DR531" i="2"/>
  <c r="DR532" i="2"/>
  <c r="DR533" i="2"/>
  <c r="DR534" i="2"/>
  <c r="DR535" i="2"/>
  <c r="DR536" i="2"/>
  <c r="DR537" i="2"/>
  <c r="DR538" i="2"/>
  <c r="DR539" i="2"/>
  <c r="DR540" i="2"/>
  <c r="DR541" i="2"/>
  <c r="DR542" i="2"/>
  <c r="DR543" i="2"/>
  <c r="DR544" i="2"/>
  <c r="DR545" i="2"/>
  <c r="DR546" i="2"/>
  <c r="DR547" i="2"/>
  <c r="DR548" i="2"/>
  <c r="DR549" i="2"/>
  <c r="DR550" i="2"/>
  <c r="DR551" i="2"/>
  <c r="DR552" i="2"/>
  <c r="DR553" i="2"/>
  <c r="DR554" i="2"/>
  <c r="DR555" i="2"/>
  <c r="DR556" i="2"/>
  <c r="DR557" i="2"/>
  <c r="DR558" i="2"/>
  <c r="DR559" i="2"/>
  <c r="DR560" i="2"/>
  <c r="DR561" i="2"/>
  <c r="DR562" i="2"/>
  <c r="DR563" i="2"/>
  <c r="DR564" i="2"/>
  <c r="DR565" i="2"/>
  <c r="DR566" i="2"/>
  <c r="DR567" i="2"/>
  <c r="DR568" i="2"/>
  <c r="DR569" i="2"/>
  <c r="DR570" i="2"/>
  <c r="DR571" i="2"/>
  <c r="DR572" i="2"/>
  <c r="DR573" i="2"/>
  <c r="DR574" i="2"/>
  <c r="DR575" i="2"/>
  <c r="DR576" i="2"/>
  <c r="DR577" i="2"/>
  <c r="DR578" i="2"/>
  <c r="DR579" i="2"/>
  <c r="DR580" i="2"/>
  <c r="DR581" i="2"/>
  <c r="DR582" i="2"/>
  <c r="DR583" i="2"/>
  <c r="DR584" i="2"/>
  <c r="DR585" i="2"/>
  <c r="DR586" i="2"/>
  <c r="DR587" i="2"/>
  <c r="DR588" i="2"/>
  <c r="DR589" i="2"/>
  <c r="DR590" i="2"/>
  <c r="DR591" i="2"/>
  <c r="DR592" i="2"/>
  <c r="DR593" i="2"/>
  <c r="DR594" i="2"/>
  <c r="DR595" i="2"/>
  <c r="DR596" i="2"/>
  <c r="DR597" i="2"/>
  <c r="DR598" i="2"/>
  <c r="DR599" i="2"/>
  <c r="DR600" i="2"/>
  <c r="DR601" i="2"/>
  <c r="DR602" i="2"/>
  <c r="DR603" i="2"/>
  <c r="DR604" i="2"/>
  <c r="DR605" i="2"/>
  <c r="DR606" i="2"/>
  <c r="DR607" i="2"/>
  <c r="DR608" i="2"/>
  <c r="DR609" i="2"/>
  <c r="DR610" i="2"/>
  <c r="DR611" i="2"/>
  <c r="DR612" i="2"/>
  <c r="DR613" i="2"/>
  <c r="DR614" i="2"/>
  <c r="DR615" i="2"/>
  <c r="DR616" i="2"/>
  <c r="DR617" i="2"/>
  <c r="DR618" i="2"/>
  <c r="DR619" i="2"/>
  <c r="DR620" i="2"/>
  <c r="DR621" i="2"/>
  <c r="DR622" i="2"/>
  <c r="DR623" i="2"/>
  <c r="DR624" i="2"/>
  <c r="DR625" i="2"/>
  <c r="DR626" i="2"/>
  <c r="DR627" i="2"/>
  <c r="DR628" i="2"/>
  <c r="DR629" i="2"/>
  <c r="DR630" i="2"/>
  <c r="DR631" i="2"/>
  <c r="DR632" i="2"/>
  <c r="DR633" i="2"/>
  <c r="DR634" i="2"/>
  <c r="DR635" i="2"/>
  <c r="DR636" i="2"/>
  <c r="DR637" i="2"/>
  <c r="DR638" i="2"/>
  <c r="DR639" i="2"/>
  <c r="DR640" i="2"/>
  <c r="DR641" i="2"/>
  <c r="DR642" i="2"/>
  <c r="DR643" i="2"/>
  <c r="DR644" i="2"/>
  <c r="DR645" i="2"/>
  <c r="DR646" i="2"/>
  <c r="DR647" i="2"/>
  <c r="DR648" i="2"/>
  <c r="DR649" i="2"/>
  <c r="DR650" i="2"/>
  <c r="DR651" i="2"/>
  <c r="DR652" i="2"/>
  <c r="DR653" i="2"/>
  <c r="DR654" i="2"/>
  <c r="DR655" i="2"/>
  <c r="DR656" i="2"/>
  <c r="DR657" i="2"/>
  <c r="DR658" i="2"/>
  <c r="DR659" i="2"/>
  <c r="DR660" i="2"/>
  <c r="DR661" i="2"/>
  <c r="DR662" i="2"/>
  <c r="DR663" i="2"/>
  <c r="DR664" i="2"/>
  <c r="DR665" i="2"/>
  <c r="DR666" i="2"/>
  <c r="DR667" i="2"/>
  <c r="DR668" i="2"/>
  <c r="DR669" i="2"/>
  <c r="DR670" i="2"/>
  <c r="DR671" i="2"/>
  <c r="DR672" i="2"/>
  <c r="DR673" i="2"/>
  <c r="DR674" i="2"/>
  <c r="DR675" i="2"/>
  <c r="DR676" i="2"/>
  <c r="DR677" i="2"/>
  <c r="DR678" i="2"/>
  <c r="DR679" i="2"/>
  <c r="DR680" i="2"/>
  <c r="DR681" i="2"/>
  <c r="DR682" i="2"/>
  <c r="DR683" i="2"/>
  <c r="DR684" i="2"/>
  <c r="DR685" i="2"/>
  <c r="DR686" i="2"/>
  <c r="DR687" i="2"/>
  <c r="DR688" i="2"/>
  <c r="DR689" i="2"/>
  <c r="DR690" i="2"/>
  <c r="DR691" i="2"/>
  <c r="DR692" i="2"/>
  <c r="DR693" i="2"/>
  <c r="DR694" i="2"/>
  <c r="DR695" i="2"/>
  <c r="DR696" i="2"/>
  <c r="DR697" i="2"/>
  <c r="DR698" i="2"/>
  <c r="DR699" i="2"/>
  <c r="DR700" i="2"/>
  <c r="DR701" i="2"/>
  <c r="DR702" i="2"/>
  <c r="DR703" i="2"/>
  <c r="DR704" i="2"/>
  <c r="DR705" i="2"/>
  <c r="DR706" i="2"/>
  <c r="DR707" i="2"/>
  <c r="DR708" i="2"/>
  <c r="DR709" i="2"/>
  <c r="DR710" i="2"/>
  <c r="DR711" i="2"/>
  <c r="DR712" i="2"/>
  <c r="DR713" i="2"/>
  <c r="DR714" i="2"/>
  <c r="DR715" i="2"/>
  <c r="DR716" i="2"/>
  <c r="DR717" i="2"/>
  <c r="DR718" i="2"/>
  <c r="DR719" i="2"/>
  <c r="DR720" i="2"/>
  <c r="DR721" i="2"/>
  <c r="DR722" i="2"/>
  <c r="DR723" i="2"/>
  <c r="DR724" i="2"/>
  <c r="DR725" i="2"/>
  <c r="DR726" i="2"/>
  <c r="DR727" i="2"/>
  <c r="DR728" i="2"/>
  <c r="DR729" i="2"/>
  <c r="DR730" i="2"/>
  <c r="DR731" i="2"/>
  <c r="DR732" i="2"/>
  <c r="DR733" i="2"/>
  <c r="DR734" i="2"/>
  <c r="DR735" i="2"/>
  <c r="DR736" i="2"/>
  <c r="DR737" i="2"/>
  <c r="DR738" i="2"/>
  <c r="DR739" i="2"/>
  <c r="DR740" i="2"/>
  <c r="DR741" i="2"/>
  <c r="DR742" i="2"/>
  <c r="DR743" i="2"/>
  <c r="DR744" i="2"/>
  <c r="DR745" i="2"/>
  <c r="DR746" i="2"/>
  <c r="DR747" i="2"/>
  <c r="DR748" i="2"/>
  <c r="DR749" i="2"/>
  <c r="DR750" i="2"/>
  <c r="DR751" i="2"/>
  <c r="DR752" i="2"/>
  <c r="DR753" i="2"/>
  <c r="DR754" i="2"/>
  <c r="DR755" i="2"/>
  <c r="DR756" i="2"/>
  <c r="DR757" i="2"/>
  <c r="DR758" i="2"/>
  <c r="DR759" i="2"/>
  <c r="DR760" i="2"/>
  <c r="DR761" i="2"/>
  <c r="DR762" i="2"/>
  <c r="DR763" i="2"/>
  <c r="DR764" i="2"/>
  <c r="DR765" i="2"/>
  <c r="DR766" i="2"/>
  <c r="DR767" i="2"/>
  <c r="DR768" i="2"/>
  <c r="DR769" i="2"/>
  <c r="DR770" i="2"/>
  <c r="DR771" i="2"/>
  <c r="DR4" i="2"/>
  <c r="DB773" i="2"/>
  <c r="DJ773" i="2"/>
  <c r="CT773" i="2"/>
  <c r="DQ5" i="2"/>
  <c r="DQ6" i="2"/>
  <c r="DQ7" i="2"/>
  <c r="DQ8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29" i="2"/>
  <c r="DQ30" i="2"/>
  <c r="DQ31" i="2"/>
  <c r="DQ32" i="2"/>
  <c r="DQ33" i="2"/>
  <c r="DQ34" i="2"/>
  <c r="DQ35" i="2"/>
  <c r="DQ36" i="2"/>
  <c r="DQ37" i="2"/>
  <c r="DQ38" i="2"/>
  <c r="DQ39" i="2"/>
  <c r="DQ40" i="2"/>
  <c r="DQ41" i="2"/>
  <c r="DQ42" i="2"/>
  <c r="DQ43" i="2"/>
  <c r="DQ44" i="2"/>
  <c r="DQ45" i="2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DQ78" i="2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DQ94" i="2"/>
  <c r="DQ95" i="2"/>
  <c r="DQ96" i="2"/>
  <c r="DQ97" i="2"/>
  <c r="DQ98" i="2"/>
  <c r="DQ99" i="2"/>
  <c r="DQ100" i="2"/>
  <c r="DQ101" i="2"/>
  <c r="DQ102" i="2"/>
  <c r="DQ103" i="2"/>
  <c r="DQ104" i="2"/>
  <c r="DQ105" i="2"/>
  <c r="DQ106" i="2"/>
  <c r="DQ107" i="2"/>
  <c r="DQ108" i="2"/>
  <c r="DQ109" i="2"/>
  <c r="DQ110" i="2"/>
  <c r="DQ111" i="2"/>
  <c r="DQ112" i="2"/>
  <c r="DQ113" i="2"/>
  <c r="DQ114" i="2"/>
  <c r="DQ115" i="2"/>
  <c r="DQ116" i="2"/>
  <c r="DQ117" i="2"/>
  <c r="DQ118" i="2"/>
  <c r="DQ119" i="2"/>
  <c r="DQ120" i="2"/>
  <c r="DQ121" i="2"/>
  <c r="DQ122" i="2"/>
  <c r="DQ123" i="2"/>
  <c r="DQ124" i="2"/>
  <c r="DQ125" i="2"/>
  <c r="DQ126" i="2"/>
  <c r="DQ127" i="2"/>
  <c r="DQ128" i="2"/>
  <c r="DQ129" i="2"/>
  <c r="DQ130" i="2"/>
  <c r="DQ131" i="2"/>
  <c r="DQ132" i="2"/>
  <c r="DQ133" i="2"/>
  <c r="DQ134" i="2"/>
  <c r="DQ135" i="2"/>
  <c r="DQ136" i="2"/>
  <c r="DQ137" i="2"/>
  <c r="DQ138" i="2"/>
  <c r="DQ139" i="2"/>
  <c r="DQ140" i="2"/>
  <c r="DQ141" i="2"/>
  <c r="DQ142" i="2"/>
  <c r="DQ143" i="2"/>
  <c r="DQ144" i="2"/>
  <c r="DQ145" i="2"/>
  <c r="DQ146" i="2"/>
  <c r="DQ147" i="2"/>
  <c r="DQ148" i="2"/>
  <c r="DQ149" i="2"/>
  <c r="DQ150" i="2"/>
  <c r="DQ151" i="2"/>
  <c r="DQ152" i="2"/>
  <c r="DQ153" i="2"/>
  <c r="DQ154" i="2"/>
  <c r="DQ155" i="2"/>
  <c r="DQ156" i="2"/>
  <c r="DQ157" i="2"/>
  <c r="DQ158" i="2"/>
  <c r="DQ159" i="2"/>
  <c r="DQ160" i="2"/>
  <c r="DQ161" i="2"/>
  <c r="DQ162" i="2"/>
  <c r="DQ163" i="2"/>
  <c r="DQ164" i="2"/>
  <c r="DQ165" i="2"/>
  <c r="DQ166" i="2"/>
  <c r="DQ167" i="2"/>
  <c r="DQ168" i="2"/>
  <c r="DQ169" i="2"/>
  <c r="DQ170" i="2"/>
  <c r="DQ171" i="2"/>
  <c r="DQ172" i="2"/>
  <c r="DQ173" i="2"/>
  <c r="DQ174" i="2"/>
  <c r="DQ175" i="2"/>
  <c r="DQ176" i="2"/>
  <c r="DQ177" i="2"/>
  <c r="DQ178" i="2"/>
  <c r="DQ179" i="2"/>
  <c r="DQ180" i="2"/>
  <c r="DQ181" i="2"/>
  <c r="DQ182" i="2"/>
  <c r="DQ183" i="2"/>
  <c r="DQ184" i="2"/>
  <c r="DQ185" i="2"/>
  <c r="DQ186" i="2"/>
  <c r="DQ187" i="2"/>
  <c r="DQ188" i="2"/>
  <c r="DQ189" i="2"/>
  <c r="DQ190" i="2"/>
  <c r="DQ191" i="2"/>
  <c r="DQ192" i="2"/>
  <c r="DQ193" i="2"/>
  <c r="DQ194" i="2"/>
  <c r="DQ195" i="2"/>
  <c r="DQ196" i="2"/>
  <c r="DQ197" i="2"/>
  <c r="DQ198" i="2"/>
  <c r="DQ199" i="2"/>
  <c r="DQ200" i="2"/>
  <c r="DQ201" i="2"/>
  <c r="DQ202" i="2"/>
  <c r="DQ203" i="2"/>
  <c r="DQ204" i="2"/>
  <c r="DQ205" i="2"/>
  <c r="DQ206" i="2"/>
  <c r="DQ207" i="2"/>
  <c r="DQ208" i="2"/>
  <c r="DQ209" i="2"/>
  <c r="DQ210" i="2"/>
  <c r="DQ211" i="2"/>
  <c r="DQ212" i="2"/>
  <c r="DQ213" i="2"/>
  <c r="DQ214" i="2"/>
  <c r="DQ215" i="2"/>
  <c r="DQ216" i="2"/>
  <c r="DQ217" i="2"/>
  <c r="DQ218" i="2"/>
  <c r="DQ219" i="2"/>
  <c r="DQ220" i="2"/>
  <c r="DQ221" i="2"/>
  <c r="DQ222" i="2"/>
  <c r="DQ223" i="2"/>
  <c r="DQ224" i="2"/>
  <c r="DQ225" i="2"/>
  <c r="DQ226" i="2"/>
  <c r="DQ227" i="2"/>
  <c r="DQ228" i="2"/>
  <c r="DQ229" i="2"/>
  <c r="DQ230" i="2"/>
  <c r="DQ231" i="2"/>
  <c r="DQ232" i="2"/>
  <c r="DQ233" i="2"/>
  <c r="DQ234" i="2"/>
  <c r="DQ235" i="2"/>
  <c r="DQ236" i="2"/>
  <c r="DQ237" i="2"/>
  <c r="DQ238" i="2"/>
  <c r="DQ239" i="2"/>
  <c r="DQ240" i="2"/>
  <c r="DQ241" i="2"/>
  <c r="DQ242" i="2"/>
  <c r="DQ243" i="2"/>
  <c r="DQ244" i="2"/>
  <c r="DQ245" i="2"/>
  <c r="DQ246" i="2"/>
  <c r="DQ247" i="2"/>
  <c r="DQ248" i="2"/>
  <c r="DQ249" i="2"/>
  <c r="DQ250" i="2"/>
  <c r="DQ251" i="2"/>
  <c r="DQ252" i="2"/>
  <c r="DQ253" i="2"/>
  <c r="DQ254" i="2"/>
  <c r="DQ255" i="2"/>
  <c r="DQ256" i="2"/>
  <c r="DQ257" i="2"/>
  <c r="DQ258" i="2"/>
  <c r="DQ259" i="2"/>
  <c r="DQ260" i="2"/>
  <c r="DQ261" i="2"/>
  <c r="DQ262" i="2"/>
  <c r="DQ263" i="2"/>
  <c r="DQ264" i="2"/>
  <c r="DQ265" i="2"/>
  <c r="DQ266" i="2"/>
  <c r="DQ267" i="2"/>
  <c r="DQ268" i="2"/>
  <c r="DQ269" i="2"/>
  <c r="DQ270" i="2"/>
  <c r="DQ271" i="2"/>
  <c r="DQ272" i="2"/>
  <c r="DQ273" i="2"/>
  <c r="DQ274" i="2"/>
  <c r="DQ275" i="2"/>
  <c r="DQ276" i="2"/>
  <c r="DQ277" i="2"/>
  <c r="DQ278" i="2"/>
  <c r="DQ279" i="2"/>
  <c r="DQ280" i="2"/>
  <c r="DQ281" i="2"/>
  <c r="DQ282" i="2"/>
  <c r="DQ283" i="2"/>
  <c r="DQ284" i="2"/>
  <c r="DQ285" i="2"/>
  <c r="DQ286" i="2"/>
  <c r="DQ287" i="2"/>
  <c r="DQ288" i="2"/>
  <c r="DQ289" i="2"/>
  <c r="DQ290" i="2"/>
  <c r="DQ291" i="2"/>
  <c r="DQ292" i="2"/>
  <c r="DQ293" i="2"/>
  <c r="DQ294" i="2"/>
  <c r="DQ295" i="2"/>
  <c r="DQ296" i="2"/>
  <c r="DQ297" i="2"/>
  <c r="DQ298" i="2"/>
  <c r="DQ299" i="2"/>
  <c r="DQ300" i="2"/>
  <c r="DQ301" i="2"/>
  <c r="DQ302" i="2"/>
  <c r="DQ303" i="2"/>
  <c r="DQ304" i="2"/>
  <c r="DQ305" i="2"/>
  <c r="DQ306" i="2"/>
  <c r="DQ307" i="2"/>
  <c r="DQ308" i="2"/>
  <c r="DQ309" i="2"/>
  <c r="DQ310" i="2"/>
  <c r="DQ311" i="2"/>
  <c r="DQ312" i="2"/>
  <c r="DQ313" i="2"/>
  <c r="DQ314" i="2"/>
  <c r="DQ315" i="2"/>
  <c r="DQ316" i="2"/>
  <c r="DQ317" i="2"/>
  <c r="DQ318" i="2"/>
  <c r="DQ319" i="2"/>
  <c r="DQ320" i="2"/>
  <c r="DQ321" i="2"/>
  <c r="DQ322" i="2"/>
  <c r="DQ323" i="2"/>
  <c r="DQ324" i="2"/>
  <c r="DQ325" i="2"/>
  <c r="DQ326" i="2"/>
  <c r="DQ327" i="2"/>
  <c r="DQ328" i="2"/>
  <c r="DQ329" i="2"/>
  <c r="DQ330" i="2"/>
  <c r="DQ331" i="2"/>
  <c r="DQ332" i="2"/>
  <c r="DQ333" i="2"/>
  <c r="DQ334" i="2"/>
  <c r="DQ335" i="2"/>
  <c r="DQ336" i="2"/>
  <c r="DQ337" i="2"/>
  <c r="DQ338" i="2"/>
  <c r="DQ339" i="2"/>
  <c r="DQ340" i="2"/>
  <c r="DQ341" i="2"/>
  <c r="DQ342" i="2"/>
  <c r="DQ343" i="2"/>
  <c r="DQ344" i="2"/>
  <c r="DQ345" i="2"/>
  <c r="DQ346" i="2"/>
  <c r="DQ347" i="2"/>
  <c r="DQ348" i="2"/>
  <c r="DQ349" i="2"/>
  <c r="DQ350" i="2"/>
  <c r="DQ351" i="2"/>
  <c r="DQ352" i="2"/>
  <c r="DQ353" i="2"/>
  <c r="DQ354" i="2"/>
  <c r="DQ355" i="2"/>
  <c r="DQ356" i="2"/>
  <c r="DQ357" i="2"/>
  <c r="DQ358" i="2"/>
  <c r="DQ359" i="2"/>
  <c r="DQ360" i="2"/>
  <c r="DQ361" i="2"/>
  <c r="DQ362" i="2"/>
  <c r="DQ363" i="2"/>
  <c r="DQ364" i="2"/>
  <c r="DQ365" i="2"/>
  <c r="DQ366" i="2"/>
  <c r="DQ367" i="2"/>
  <c r="DQ368" i="2"/>
  <c r="DQ369" i="2"/>
  <c r="DQ370" i="2"/>
  <c r="DQ371" i="2"/>
  <c r="DQ372" i="2"/>
  <c r="DQ373" i="2"/>
  <c r="DQ374" i="2"/>
  <c r="DQ375" i="2"/>
  <c r="DQ376" i="2"/>
  <c r="DQ377" i="2"/>
  <c r="DQ378" i="2"/>
  <c r="DQ379" i="2"/>
  <c r="DQ380" i="2"/>
  <c r="DQ381" i="2"/>
  <c r="DQ382" i="2"/>
  <c r="DQ383" i="2"/>
  <c r="DQ384" i="2"/>
  <c r="DQ385" i="2"/>
  <c r="DQ386" i="2"/>
  <c r="DQ387" i="2"/>
  <c r="DQ388" i="2"/>
  <c r="DQ389" i="2"/>
  <c r="DQ390" i="2"/>
  <c r="DQ391" i="2"/>
  <c r="DQ392" i="2"/>
  <c r="DQ393" i="2"/>
  <c r="DQ394" i="2"/>
  <c r="DQ395" i="2"/>
  <c r="DQ396" i="2"/>
  <c r="DQ397" i="2"/>
  <c r="DQ398" i="2"/>
  <c r="DQ399" i="2"/>
  <c r="DQ400" i="2"/>
  <c r="DQ401" i="2"/>
  <c r="DQ402" i="2"/>
  <c r="DQ403" i="2"/>
  <c r="DQ404" i="2"/>
  <c r="DQ405" i="2"/>
  <c r="DQ406" i="2"/>
  <c r="DQ407" i="2"/>
  <c r="DQ408" i="2"/>
  <c r="DQ409" i="2"/>
  <c r="DQ410" i="2"/>
  <c r="DQ411" i="2"/>
  <c r="DQ412" i="2"/>
  <c r="DQ413" i="2"/>
  <c r="DQ414" i="2"/>
  <c r="DQ415" i="2"/>
  <c r="DQ416" i="2"/>
  <c r="DQ417" i="2"/>
  <c r="DQ418" i="2"/>
  <c r="DQ419" i="2"/>
  <c r="DQ420" i="2"/>
  <c r="DQ421" i="2"/>
  <c r="DQ422" i="2"/>
  <c r="DQ423" i="2"/>
  <c r="DQ424" i="2"/>
  <c r="DQ425" i="2"/>
  <c r="DQ426" i="2"/>
  <c r="DQ427" i="2"/>
  <c r="DQ428" i="2"/>
  <c r="DQ429" i="2"/>
  <c r="DQ430" i="2"/>
  <c r="DQ431" i="2"/>
  <c r="DQ432" i="2"/>
  <c r="DQ433" i="2"/>
  <c r="DQ434" i="2"/>
  <c r="DQ435" i="2"/>
  <c r="DQ436" i="2"/>
  <c r="DQ437" i="2"/>
  <c r="DQ438" i="2"/>
  <c r="DQ439" i="2"/>
  <c r="DQ440" i="2"/>
  <c r="DQ441" i="2"/>
  <c r="DQ442" i="2"/>
  <c r="DQ443" i="2"/>
  <c r="DQ444" i="2"/>
  <c r="DQ445" i="2"/>
  <c r="DQ446" i="2"/>
  <c r="DQ447" i="2"/>
  <c r="DQ448" i="2"/>
  <c r="DQ449" i="2"/>
  <c r="DQ450" i="2"/>
  <c r="DQ451" i="2"/>
  <c r="DQ452" i="2"/>
  <c r="DQ453" i="2"/>
  <c r="DQ454" i="2"/>
  <c r="DQ455" i="2"/>
  <c r="DQ456" i="2"/>
  <c r="DQ457" i="2"/>
  <c r="DQ458" i="2"/>
  <c r="DQ459" i="2"/>
  <c r="DQ460" i="2"/>
  <c r="DQ461" i="2"/>
  <c r="DQ462" i="2"/>
  <c r="DQ463" i="2"/>
  <c r="DQ464" i="2"/>
  <c r="DQ465" i="2"/>
  <c r="DQ466" i="2"/>
  <c r="DQ467" i="2"/>
  <c r="DQ468" i="2"/>
  <c r="DQ469" i="2"/>
  <c r="DQ470" i="2"/>
  <c r="DQ471" i="2"/>
  <c r="DQ472" i="2"/>
  <c r="DQ473" i="2"/>
  <c r="DQ474" i="2"/>
  <c r="DQ475" i="2"/>
  <c r="DQ476" i="2"/>
  <c r="DQ477" i="2"/>
  <c r="DQ478" i="2"/>
  <c r="DQ479" i="2"/>
  <c r="DQ480" i="2"/>
  <c r="DQ481" i="2"/>
  <c r="DQ482" i="2"/>
  <c r="DQ483" i="2"/>
  <c r="DQ484" i="2"/>
  <c r="DQ485" i="2"/>
  <c r="DQ486" i="2"/>
  <c r="DQ487" i="2"/>
  <c r="DQ488" i="2"/>
  <c r="DQ489" i="2"/>
  <c r="DQ490" i="2"/>
  <c r="DQ491" i="2"/>
  <c r="DQ492" i="2"/>
  <c r="DQ493" i="2"/>
  <c r="DQ494" i="2"/>
  <c r="DQ495" i="2"/>
  <c r="DQ496" i="2"/>
  <c r="DQ497" i="2"/>
  <c r="DQ498" i="2"/>
  <c r="DQ499" i="2"/>
  <c r="DQ500" i="2"/>
  <c r="DQ501" i="2"/>
  <c r="DQ502" i="2"/>
  <c r="DQ503" i="2"/>
  <c r="DQ504" i="2"/>
  <c r="DQ505" i="2"/>
  <c r="DQ506" i="2"/>
  <c r="DQ507" i="2"/>
  <c r="DQ508" i="2"/>
  <c r="DQ509" i="2"/>
  <c r="DQ510" i="2"/>
  <c r="DQ511" i="2"/>
  <c r="DQ512" i="2"/>
  <c r="DQ513" i="2"/>
  <c r="DQ514" i="2"/>
  <c r="DQ515" i="2"/>
  <c r="DQ516" i="2"/>
  <c r="DQ517" i="2"/>
  <c r="DQ518" i="2"/>
  <c r="DQ519" i="2"/>
  <c r="DQ520" i="2"/>
  <c r="DQ521" i="2"/>
  <c r="DQ522" i="2"/>
  <c r="DQ523" i="2"/>
  <c r="DQ524" i="2"/>
  <c r="DQ525" i="2"/>
  <c r="DQ526" i="2"/>
  <c r="DQ527" i="2"/>
  <c r="DQ528" i="2"/>
  <c r="DQ529" i="2"/>
  <c r="DQ530" i="2"/>
  <c r="DQ531" i="2"/>
  <c r="DQ532" i="2"/>
  <c r="DQ533" i="2"/>
  <c r="DQ534" i="2"/>
  <c r="DQ535" i="2"/>
  <c r="DQ536" i="2"/>
  <c r="DQ537" i="2"/>
  <c r="DQ538" i="2"/>
  <c r="DQ539" i="2"/>
  <c r="DQ540" i="2"/>
  <c r="DQ541" i="2"/>
  <c r="DQ542" i="2"/>
  <c r="DQ543" i="2"/>
  <c r="DQ544" i="2"/>
  <c r="DQ545" i="2"/>
  <c r="DQ546" i="2"/>
  <c r="DQ547" i="2"/>
  <c r="DQ548" i="2"/>
  <c r="DQ549" i="2"/>
  <c r="DQ550" i="2"/>
  <c r="DQ551" i="2"/>
  <c r="DQ552" i="2"/>
  <c r="DQ553" i="2"/>
  <c r="DQ554" i="2"/>
  <c r="DQ555" i="2"/>
  <c r="DQ556" i="2"/>
  <c r="DQ557" i="2"/>
  <c r="DQ558" i="2"/>
  <c r="DQ559" i="2"/>
  <c r="DQ560" i="2"/>
  <c r="DQ561" i="2"/>
  <c r="DQ562" i="2"/>
  <c r="DQ563" i="2"/>
  <c r="DQ564" i="2"/>
  <c r="DQ565" i="2"/>
  <c r="DQ566" i="2"/>
  <c r="DQ567" i="2"/>
  <c r="DQ568" i="2"/>
  <c r="DQ569" i="2"/>
  <c r="DQ570" i="2"/>
  <c r="DQ571" i="2"/>
  <c r="DQ572" i="2"/>
  <c r="DQ573" i="2"/>
  <c r="DQ574" i="2"/>
  <c r="DQ575" i="2"/>
  <c r="DQ576" i="2"/>
  <c r="DQ577" i="2"/>
  <c r="DQ578" i="2"/>
  <c r="DQ579" i="2"/>
  <c r="DQ580" i="2"/>
  <c r="DQ581" i="2"/>
  <c r="DQ582" i="2"/>
  <c r="DQ583" i="2"/>
  <c r="DQ584" i="2"/>
  <c r="DQ585" i="2"/>
  <c r="DQ586" i="2"/>
  <c r="DQ587" i="2"/>
  <c r="DQ588" i="2"/>
  <c r="DQ589" i="2"/>
  <c r="DQ590" i="2"/>
  <c r="DQ591" i="2"/>
  <c r="DQ592" i="2"/>
  <c r="DQ593" i="2"/>
  <c r="DQ594" i="2"/>
  <c r="DQ595" i="2"/>
  <c r="DQ596" i="2"/>
  <c r="DQ597" i="2"/>
  <c r="DQ598" i="2"/>
  <c r="DQ599" i="2"/>
  <c r="DQ600" i="2"/>
  <c r="DQ601" i="2"/>
  <c r="DQ602" i="2"/>
  <c r="DQ603" i="2"/>
  <c r="DQ604" i="2"/>
  <c r="DQ605" i="2"/>
  <c r="DQ606" i="2"/>
  <c r="DQ607" i="2"/>
  <c r="DQ608" i="2"/>
  <c r="DQ609" i="2"/>
  <c r="DQ610" i="2"/>
  <c r="DQ611" i="2"/>
  <c r="DQ612" i="2"/>
  <c r="DQ613" i="2"/>
  <c r="DQ614" i="2"/>
  <c r="DQ615" i="2"/>
  <c r="DQ616" i="2"/>
  <c r="DQ617" i="2"/>
  <c r="DQ618" i="2"/>
  <c r="DQ619" i="2"/>
  <c r="DQ620" i="2"/>
  <c r="DQ621" i="2"/>
  <c r="DQ622" i="2"/>
  <c r="DQ623" i="2"/>
  <c r="DQ624" i="2"/>
  <c r="DQ625" i="2"/>
  <c r="DQ626" i="2"/>
  <c r="DQ627" i="2"/>
  <c r="DQ628" i="2"/>
  <c r="DQ629" i="2"/>
  <c r="DQ630" i="2"/>
  <c r="DQ631" i="2"/>
  <c r="DQ632" i="2"/>
  <c r="DQ633" i="2"/>
  <c r="DQ634" i="2"/>
  <c r="DQ635" i="2"/>
  <c r="DQ636" i="2"/>
  <c r="DQ637" i="2"/>
  <c r="DQ638" i="2"/>
  <c r="DQ639" i="2"/>
  <c r="DQ640" i="2"/>
  <c r="DQ641" i="2"/>
  <c r="DQ642" i="2"/>
  <c r="DQ643" i="2"/>
  <c r="DQ644" i="2"/>
  <c r="DQ645" i="2"/>
  <c r="DQ646" i="2"/>
  <c r="DQ647" i="2"/>
  <c r="DQ648" i="2"/>
  <c r="DQ649" i="2"/>
  <c r="DQ650" i="2"/>
  <c r="DQ651" i="2"/>
  <c r="DQ652" i="2"/>
  <c r="DQ653" i="2"/>
  <c r="DQ654" i="2"/>
  <c r="DQ655" i="2"/>
  <c r="DQ656" i="2"/>
  <c r="DQ657" i="2"/>
  <c r="DQ658" i="2"/>
  <c r="DQ659" i="2"/>
  <c r="DQ660" i="2"/>
  <c r="DQ661" i="2"/>
  <c r="DQ662" i="2"/>
  <c r="DQ663" i="2"/>
  <c r="DQ664" i="2"/>
  <c r="DQ665" i="2"/>
  <c r="DQ666" i="2"/>
  <c r="DQ667" i="2"/>
  <c r="DQ668" i="2"/>
  <c r="DQ669" i="2"/>
  <c r="DQ670" i="2"/>
  <c r="DQ671" i="2"/>
  <c r="DQ672" i="2"/>
  <c r="DQ673" i="2"/>
  <c r="DQ674" i="2"/>
  <c r="DQ675" i="2"/>
  <c r="DQ676" i="2"/>
  <c r="DQ677" i="2"/>
  <c r="DQ678" i="2"/>
  <c r="DQ679" i="2"/>
  <c r="DQ680" i="2"/>
  <c r="DQ681" i="2"/>
  <c r="DQ682" i="2"/>
  <c r="DQ683" i="2"/>
  <c r="DQ684" i="2"/>
  <c r="DQ685" i="2"/>
  <c r="DQ686" i="2"/>
  <c r="DQ687" i="2"/>
  <c r="DQ688" i="2"/>
  <c r="DQ689" i="2"/>
  <c r="DQ690" i="2"/>
  <c r="DQ691" i="2"/>
  <c r="DQ692" i="2"/>
  <c r="DQ693" i="2"/>
  <c r="DQ694" i="2"/>
  <c r="DQ695" i="2"/>
  <c r="DQ696" i="2"/>
  <c r="DQ697" i="2"/>
  <c r="DQ698" i="2"/>
  <c r="DQ699" i="2"/>
  <c r="DQ700" i="2"/>
  <c r="DQ701" i="2"/>
  <c r="DQ702" i="2"/>
  <c r="DQ703" i="2"/>
  <c r="DQ704" i="2"/>
  <c r="DQ705" i="2"/>
  <c r="DQ706" i="2"/>
  <c r="DQ707" i="2"/>
  <c r="DQ708" i="2"/>
  <c r="DQ709" i="2"/>
  <c r="DQ710" i="2"/>
  <c r="DQ711" i="2"/>
  <c r="DQ712" i="2"/>
  <c r="DQ713" i="2"/>
  <c r="DQ714" i="2"/>
  <c r="DQ715" i="2"/>
  <c r="DQ716" i="2"/>
  <c r="DQ717" i="2"/>
  <c r="DQ718" i="2"/>
  <c r="DQ719" i="2"/>
  <c r="DQ720" i="2"/>
  <c r="DQ721" i="2"/>
  <c r="DQ722" i="2"/>
  <c r="DQ723" i="2"/>
  <c r="DQ724" i="2"/>
  <c r="DQ725" i="2"/>
  <c r="DQ726" i="2"/>
  <c r="DQ727" i="2"/>
  <c r="DQ728" i="2"/>
  <c r="DQ729" i="2"/>
  <c r="DQ730" i="2"/>
  <c r="DQ731" i="2"/>
  <c r="DQ732" i="2"/>
  <c r="DQ733" i="2"/>
  <c r="DQ734" i="2"/>
  <c r="DQ735" i="2"/>
  <c r="DQ736" i="2"/>
  <c r="DQ737" i="2"/>
  <c r="DQ738" i="2"/>
  <c r="DQ739" i="2"/>
  <c r="DQ740" i="2"/>
  <c r="DQ741" i="2"/>
  <c r="DQ742" i="2"/>
  <c r="DQ743" i="2"/>
  <c r="DQ744" i="2"/>
  <c r="DQ745" i="2"/>
  <c r="DQ746" i="2"/>
  <c r="DQ747" i="2"/>
  <c r="DQ748" i="2"/>
  <c r="DQ749" i="2"/>
  <c r="DQ750" i="2"/>
  <c r="DQ751" i="2"/>
  <c r="DQ752" i="2"/>
  <c r="DQ753" i="2"/>
  <c r="DQ754" i="2"/>
  <c r="DQ755" i="2"/>
  <c r="DQ756" i="2"/>
  <c r="DQ757" i="2"/>
  <c r="DQ758" i="2"/>
  <c r="DQ759" i="2"/>
  <c r="DQ760" i="2"/>
  <c r="DQ761" i="2"/>
  <c r="DQ762" i="2"/>
  <c r="DQ763" i="2"/>
  <c r="DQ764" i="2"/>
  <c r="DQ765" i="2"/>
  <c r="DQ766" i="2"/>
  <c r="DQ767" i="2"/>
  <c r="DQ768" i="2"/>
  <c r="DQ769" i="2"/>
  <c r="DQ770" i="2"/>
  <c r="DQ771" i="2"/>
  <c r="DQ4" i="2"/>
  <c r="EA4" i="2"/>
  <c r="EA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B27" i="2" s="1"/>
  <c r="EA28" i="2"/>
  <c r="EA29" i="2"/>
  <c r="EA30" i="2"/>
  <c r="EA31" i="2"/>
  <c r="EA32" i="2"/>
  <c r="EA33" i="2"/>
  <c r="EA34" i="2"/>
  <c r="EA35" i="2"/>
  <c r="EB35" i="2" s="1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B91" i="2" s="1"/>
  <c r="EA92" i="2"/>
  <c r="EA93" i="2"/>
  <c r="EA94" i="2"/>
  <c r="EA95" i="2"/>
  <c r="EA96" i="2"/>
  <c r="EA97" i="2"/>
  <c r="EA98" i="2"/>
  <c r="EA99" i="2"/>
  <c r="EB99" i="2" s="1"/>
  <c r="EA100" i="2"/>
  <c r="EA101" i="2"/>
  <c r="EA102" i="2"/>
  <c r="EA103" i="2"/>
  <c r="EA104" i="2"/>
  <c r="EA105" i="2"/>
  <c r="EA106" i="2"/>
  <c r="EA107" i="2"/>
  <c r="EA108" i="2"/>
  <c r="EA109" i="2"/>
  <c r="EA110" i="2"/>
  <c r="EA111" i="2"/>
  <c r="EA112" i="2"/>
  <c r="EA113" i="2"/>
  <c r="EA114" i="2"/>
  <c r="EA115" i="2"/>
  <c r="EA116" i="2"/>
  <c r="EA117" i="2"/>
  <c r="EA118" i="2"/>
  <c r="EA119" i="2"/>
  <c r="EA120" i="2"/>
  <c r="EA121" i="2"/>
  <c r="EA122" i="2"/>
  <c r="EA123" i="2"/>
  <c r="EA124" i="2"/>
  <c r="EA125" i="2"/>
  <c r="EA126" i="2"/>
  <c r="EA127" i="2"/>
  <c r="EA128" i="2"/>
  <c r="EA129" i="2"/>
  <c r="EA130" i="2"/>
  <c r="EA131" i="2"/>
  <c r="EA132" i="2"/>
  <c r="EA133" i="2"/>
  <c r="EA134" i="2"/>
  <c r="EA135" i="2"/>
  <c r="EA136" i="2"/>
  <c r="EA137" i="2"/>
  <c r="EA138" i="2"/>
  <c r="EA139" i="2"/>
  <c r="EA140" i="2"/>
  <c r="EA141" i="2"/>
  <c r="EA142" i="2"/>
  <c r="EA143" i="2"/>
  <c r="EA144" i="2"/>
  <c r="EA145" i="2"/>
  <c r="EA146" i="2"/>
  <c r="EA147" i="2"/>
  <c r="EA148" i="2"/>
  <c r="EA149" i="2"/>
  <c r="EA150" i="2"/>
  <c r="EA151" i="2"/>
  <c r="EA152" i="2"/>
  <c r="EA153" i="2"/>
  <c r="EA154" i="2"/>
  <c r="EA155" i="2"/>
  <c r="EB155" i="2" s="1"/>
  <c r="EA156" i="2"/>
  <c r="EA157" i="2"/>
  <c r="EA158" i="2"/>
  <c r="EA159" i="2"/>
  <c r="EA160" i="2"/>
  <c r="EA161" i="2"/>
  <c r="EA162" i="2"/>
  <c r="EA163" i="2"/>
  <c r="EB163" i="2" s="1"/>
  <c r="EA164" i="2"/>
  <c r="EA165" i="2"/>
  <c r="EA166" i="2"/>
  <c r="EA167" i="2"/>
  <c r="EA168" i="2"/>
  <c r="EA169" i="2"/>
  <c r="EA170" i="2"/>
  <c r="EA171" i="2"/>
  <c r="EA172" i="2"/>
  <c r="EA173" i="2"/>
  <c r="EA174" i="2"/>
  <c r="EA175" i="2"/>
  <c r="EA176" i="2"/>
  <c r="EA177" i="2"/>
  <c r="EA178" i="2"/>
  <c r="EA179" i="2"/>
  <c r="EA180" i="2"/>
  <c r="EA181" i="2"/>
  <c r="EA182" i="2"/>
  <c r="EA183" i="2"/>
  <c r="EA184" i="2"/>
  <c r="EA185" i="2"/>
  <c r="EA186" i="2"/>
  <c r="EA187" i="2"/>
  <c r="EA188" i="2"/>
  <c r="EA189" i="2"/>
  <c r="EA190" i="2"/>
  <c r="EA191" i="2"/>
  <c r="EA192" i="2"/>
  <c r="EA193" i="2"/>
  <c r="EA194" i="2"/>
  <c r="EA195" i="2"/>
  <c r="EA196" i="2"/>
  <c r="EA197" i="2"/>
  <c r="EA198" i="2"/>
  <c r="EA199" i="2"/>
  <c r="EA200" i="2"/>
  <c r="EA201" i="2"/>
  <c r="EA202" i="2"/>
  <c r="EA203" i="2"/>
  <c r="EA204" i="2"/>
  <c r="EA205" i="2"/>
  <c r="EA206" i="2"/>
  <c r="EA207" i="2"/>
  <c r="EA208" i="2"/>
  <c r="EA209" i="2"/>
  <c r="EA210" i="2"/>
  <c r="EA211" i="2"/>
  <c r="EA212" i="2"/>
  <c r="EA213" i="2"/>
  <c r="EA214" i="2"/>
  <c r="EA215" i="2"/>
  <c r="EA216" i="2"/>
  <c r="EA217" i="2"/>
  <c r="EA218" i="2"/>
  <c r="EA219" i="2"/>
  <c r="EB219" i="2" s="1"/>
  <c r="EA220" i="2"/>
  <c r="EA221" i="2"/>
  <c r="EA222" i="2"/>
  <c r="EA223" i="2"/>
  <c r="EA224" i="2"/>
  <c r="EA225" i="2"/>
  <c r="EA226" i="2"/>
  <c r="EA227" i="2"/>
  <c r="EB227" i="2" s="1"/>
  <c r="EA228" i="2"/>
  <c r="EA229" i="2"/>
  <c r="EA230" i="2"/>
  <c r="EA231" i="2"/>
  <c r="EA232" i="2"/>
  <c r="EA233" i="2"/>
  <c r="EA234" i="2"/>
  <c r="EA235" i="2"/>
  <c r="EA236" i="2"/>
  <c r="EA237" i="2"/>
  <c r="EA238" i="2"/>
  <c r="EA239" i="2"/>
  <c r="EA240" i="2"/>
  <c r="EA241" i="2"/>
  <c r="EA242" i="2"/>
  <c r="EA243" i="2"/>
  <c r="EA244" i="2"/>
  <c r="EA245" i="2"/>
  <c r="EA246" i="2"/>
  <c r="EA247" i="2"/>
  <c r="EA248" i="2"/>
  <c r="EA249" i="2"/>
  <c r="EA250" i="2"/>
  <c r="EA251" i="2"/>
  <c r="EA252" i="2"/>
  <c r="EA253" i="2"/>
  <c r="EA254" i="2"/>
  <c r="EA255" i="2"/>
  <c r="EA256" i="2"/>
  <c r="EA257" i="2"/>
  <c r="EA258" i="2"/>
  <c r="EA259" i="2"/>
  <c r="EA260" i="2"/>
  <c r="EA261" i="2"/>
  <c r="EA262" i="2"/>
  <c r="EA263" i="2"/>
  <c r="EA264" i="2"/>
  <c r="EA265" i="2"/>
  <c r="EA266" i="2"/>
  <c r="EA267" i="2"/>
  <c r="EA268" i="2"/>
  <c r="EA269" i="2"/>
  <c r="EA270" i="2"/>
  <c r="EA271" i="2"/>
  <c r="EA272" i="2"/>
  <c r="EA273" i="2"/>
  <c r="EA274" i="2"/>
  <c r="EA275" i="2"/>
  <c r="EA276" i="2"/>
  <c r="EA277" i="2"/>
  <c r="EA278" i="2"/>
  <c r="EA279" i="2"/>
  <c r="EA280" i="2"/>
  <c r="EA281" i="2"/>
  <c r="EA282" i="2"/>
  <c r="EA283" i="2"/>
  <c r="EB283" i="2" s="1"/>
  <c r="EA284" i="2"/>
  <c r="EA285" i="2"/>
  <c r="EA286" i="2"/>
  <c r="EA287" i="2"/>
  <c r="EA288" i="2"/>
  <c r="EA289" i="2"/>
  <c r="EA290" i="2"/>
  <c r="EA291" i="2"/>
  <c r="EB291" i="2" s="1"/>
  <c r="EA292" i="2"/>
  <c r="EA293" i="2"/>
  <c r="EA294" i="2"/>
  <c r="EA295" i="2"/>
  <c r="EA296" i="2"/>
  <c r="EA297" i="2"/>
  <c r="EA298" i="2"/>
  <c r="EA299" i="2"/>
  <c r="EA300" i="2"/>
  <c r="EA301" i="2"/>
  <c r="EA302" i="2"/>
  <c r="EA303" i="2"/>
  <c r="EA304" i="2"/>
  <c r="EA305" i="2"/>
  <c r="EA306" i="2"/>
  <c r="EA307" i="2"/>
  <c r="EA308" i="2"/>
  <c r="EA309" i="2"/>
  <c r="EA310" i="2"/>
  <c r="EA311" i="2"/>
  <c r="EA312" i="2"/>
  <c r="EA313" i="2"/>
  <c r="EA314" i="2"/>
  <c r="EA315" i="2"/>
  <c r="EA316" i="2"/>
  <c r="EA317" i="2"/>
  <c r="EA318" i="2"/>
  <c r="EA319" i="2"/>
  <c r="EA320" i="2"/>
  <c r="EA321" i="2"/>
  <c r="EA322" i="2"/>
  <c r="EA323" i="2"/>
  <c r="EA324" i="2"/>
  <c r="EA325" i="2"/>
  <c r="EA326" i="2"/>
  <c r="EA327" i="2"/>
  <c r="EA328" i="2"/>
  <c r="EA329" i="2"/>
  <c r="EA330" i="2"/>
  <c r="EA331" i="2"/>
  <c r="EA332" i="2"/>
  <c r="EA333" i="2"/>
  <c r="EA334" i="2"/>
  <c r="EA335" i="2"/>
  <c r="EA336" i="2"/>
  <c r="EA337" i="2"/>
  <c r="EA338" i="2"/>
  <c r="EA339" i="2"/>
  <c r="EA340" i="2"/>
  <c r="EA341" i="2"/>
  <c r="EA342" i="2"/>
  <c r="EA343" i="2"/>
  <c r="EA344" i="2"/>
  <c r="EA345" i="2"/>
  <c r="EA346" i="2"/>
  <c r="EA347" i="2"/>
  <c r="EB347" i="2" s="1"/>
  <c r="EA348" i="2"/>
  <c r="EA349" i="2"/>
  <c r="EA350" i="2"/>
  <c r="EA351" i="2"/>
  <c r="EA352" i="2"/>
  <c r="EA353" i="2"/>
  <c r="EA354" i="2"/>
  <c r="EA355" i="2"/>
  <c r="EB355" i="2" s="1"/>
  <c r="EA356" i="2"/>
  <c r="EA357" i="2"/>
  <c r="EA358" i="2"/>
  <c r="EA359" i="2"/>
  <c r="EA360" i="2"/>
  <c r="EA361" i="2"/>
  <c r="EA362" i="2"/>
  <c r="EA363" i="2"/>
  <c r="EA364" i="2"/>
  <c r="EA365" i="2"/>
  <c r="EA366" i="2"/>
  <c r="EA367" i="2"/>
  <c r="EA368" i="2"/>
  <c r="EA369" i="2"/>
  <c r="EA370" i="2"/>
  <c r="EA371" i="2"/>
  <c r="EA372" i="2"/>
  <c r="EA373" i="2"/>
  <c r="EA374" i="2"/>
  <c r="EA375" i="2"/>
  <c r="EA376" i="2"/>
  <c r="EA377" i="2"/>
  <c r="EA378" i="2"/>
  <c r="EA379" i="2"/>
  <c r="EA380" i="2"/>
  <c r="EA381" i="2"/>
  <c r="EA382" i="2"/>
  <c r="EA383" i="2"/>
  <c r="EA384" i="2"/>
  <c r="EA385" i="2"/>
  <c r="EA386" i="2"/>
  <c r="EA387" i="2"/>
  <c r="EA388" i="2"/>
  <c r="EA389" i="2"/>
  <c r="EA390" i="2"/>
  <c r="EA391" i="2"/>
  <c r="EA392" i="2"/>
  <c r="EA393" i="2"/>
  <c r="EA394" i="2"/>
  <c r="EA395" i="2"/>
  <c r="EA396" i="2"/>
  <c r="EA397" i="2"/>
  <c r="EA398" i="2"/>
  <c r="EA399" i="2"/>
  <c r="EA400" i="2"/>
  <c r="EA401" i="2"/>
  <c r="EA402" i="2"/>
  <c r="EA403" i="2"/>
  <c r="EA404" i="2"/>
  <c r="EA405" i="2"/>
  <c r="EA406" i="2"/>
  <c r="EA407" i="2"/>
  <c r="EA408" i="2"/>
  <c r="EA409" i="2"/>
  <c r="EA410" i="2"/>
  <c r="EA411" i="2"/>
  <c r="EB411" i="2" s="1"/>
  <c r="EA412" i="2"/>
  <c r="EA413" i="2"/>
  <c r="EA414" i="2"/>
  <c r="EA415" i="2"/>
  <c r="EA416" i="2"/>
  <c r="EA417" i="2"/>
  <c r="EA418" i="2"/>
  <c r="EA419" i="2"/>
  <c r="EB419" i="2" s="1"/>
  <c r="EA420" i="2"/>
  <c r="EA421" i="2"/>
  <c r="EA422" i="2"/>
  <c r="EA423" i="2"/>
  <c r="EA424" i="2"/>
  <c r="EA425" i="2"/>
  <c r="EA426" i="2"/>
  <c r="EA427" i="2"/>
  <c r="EA428" i="2"/>
  <c r="EA429" i="2"/>
  <c r="EA430" i="2"/>
  <c r="EA431" i="2"/>
  <c r="EA432" i="2"/>
  <c r="EA433" i="2"/>
  <c r="EA434" i="2"/>
  <c r="EA435" i="2"/>
  <c r="EA436" i="2"/>
  <c r="EA437" i="2"/>
  <c r="EA438" i="2"/>
  <c r="EA439" i="2"/>
  <c r="EA440" i="2"/>
  <c r="EA441" i="2"/>
  <c r="EA442" i="2"/>
  <c r="EA443" i="2"/>
  <c r="EA444" i="2"/>
  <c r="EA445" i="2"/>
  <c r="EA446" i="2"/>
  <c r="EA447" i="2"/>
  <c r="EA448" i="2"/>
  <c r="EA449" i="2"/>
  <c r="EA450" i="2"/>
  <c r="EA451" i="2"/>
  <c r="EA452" i="2"/>
  <c r="EA453" i="2"/>
  <c r="EA454" i="2"/>
  <c r="EA455" i="2"/>
  <c r="EA456" i="2"/>
  <c r="EA457" i="2"/>
  <c r="EA458" i="2"/>
  <c r="EA459" i="2"/>
  <c r="EA460" i="2"/>
  <c r="EA461" i="2"/>
  <c r="EA462" i="2"/>
  <c r="EA463" i="2"/>
  <c r="EA464" i="2"/>
  <c r="EA465" i="2"/>
  <c r="EA466" i="2"/>
  <c r="EA467" i="2"/>
  <c r="EA468" i="2"/>
  <c r="EA469" i="2"/>
  <c r="EA470" i="2"/>
  <c r="EA471" i="2"/>
  <c r="EA472" i="2"/>
  <c r="EA473" i="2"/>
  <c r="EA474" i="2"/>
  <c r="EA475" i="2"/>
  <c r="EB475" i="2" s="1"/>
  <c r="EA476" i="2"/>
  <c r="EA477" i="2"/>
  <c r="EA478" i="2"/>
  <c r="EA479" i="2"/>
  <c r="EA480" i="2"/>
  <c r="EA481" i="2"/>
  <c r="EA482" i="2"/>
  <c r="EA483" i="2"/>
  <c r="EB483" i="2" s="1"/>
  <c r="EA484" i="2"/>
  <c r="EA485" i="2"/>
  <c r="EA486" i="2"/>
  <c r="EA487" i="2"/>
  <c r="EA488" i="2"/>
  <c r="EA489" i="2"/>
  <c r="EA490" i="2"/>
  <c r="EA491" i="2"/>
  <c r="EA492" i="2"/>
  <c r="EA493" i="2"/>
  <c r="EA494" i="2"/>
  <c r="EA495" i="2"/>
  <c r="EA496" i="2"/>
  <c r="EA497" i="2"/>
  <c r="EA498" i="2"/>
  <c r="EA499" i="2"/>
  <c r="EA500" i="2"/>
  <c r="EA501" i="2"/>
  <c r="EA502" i="2"/>
  <c r="EA503" i="2"/>
  <c r="EA504" i="2"/>
  <c r="EA505" i="2"/>
  <c r="EA506" i="2"/>
  <c r="EA507" i="2"/>
  <c r="EA508" i="2"/>
  <c r="EA509" i="2"/>
  <c r="EA510" i="2"/>
  <c r="EA511" i="2"/>
  <c r="EA512" i="2"/>
  <c r="EA513" i="2"/>
  <c r="EA514" i="2"/>
  <c r="EA515" i="2"/>
  <c r="EA516" i="2"/>
  <c r="EA517" i="2"/>
  <c r="EA518" i="2"/>
  <c r="EA519" i="2"/>
  <c r="EA520" i="2"/>
  <c r="EA521" i="2"/>
  <c r="EA522" i="2"/>
  <c r="EA523" i="2"/>
  <c r="EA524" i="2"/>
  <c r="EA525" i="2"/>
  <c r="EA526" i="2"/>
  <c r="EA527" i="2"/>
  <c r="EA528" i="2"/>
  <c r="EA529" i="2"/>
  <c r="EA530" i="2"/>
  <c r="EA531" i="2"/>
  <c r="EA532" i="2"/>
  <c r="EA533" i="2"/>
  <c r="EA534" i="2"/>
  <c r="EA535" i="2"/>
  <c r="EA536" i="2"/>
  <c r="EA537" i="2"/>
  <c r="EA538" i="2"/>
  <c r="EA539" i="2"/>
  <c r="EB539" i="2" s="1"/>
  <c r="EA540" i="2"/>
  <c r="EA541" i="2"/>
  <c r="EA542" i="2"/>
  <c r="EA543" i="2"/>
  <c r="EA544" i="2"/>
  <c r="EA545" i="2"/>
  <c r="EA546" i="2"/>
  <c r="EA547" i="2"/>
  <c r="EB547" i="2" s="1"/>
  <c r="EA548" i="2"/>
  <c r="EA549" i="2"/>
  <c r="EA550" i="2"/>
  <c r="EA551" i="2"/>
  <c r="EA552" i="2"/>
  <c r="EA553" i="2"/>
  <c r="EA554" i="2"/>
  <c r="EA555" i="2"/>
  <c r="EA556" i="2"/>
  <c r="EA557" i="2"/>
  <c r="EA558" i="2"/>
  <c r="EA559" i="2"/>
  <c r="EA560" i="2"/>
  <c r="EA561" i="2"/>
  <c r="EA562" i="2"/>
  <c r="EA563" i="2"/>
  <c r="EA564" i="2"/>
  <c r="EA565" i="2"/>
  <c r="EA566" i="2"/>
  <c r="EA567" i="2"/>
  <c r="EA568" i="2"/>
  <c r="EA569" i="2"/>
  <c r="EA570" i="2"/>
  <c r="EA571" i="2"/>
  <c r="EA572" i="2"/>
  <c r="EA573" i="2"/>
  <c r="EA574" i="2"/>
  <c r="EA575" i="2"/>
  <c r="EA576" i="2"/>
  <c r="EA577" i="2"/>
  <c r="EA578" i="2"/>
  <c r="EA579" i="2"/>
  <c r="EA580" i="2"/>
  <c r="EA581" i="2"/>
  <c r="EA582" i="2"/>
  <c r="EA583" i="2"/>
  <c r="EA584" i="2"/>
  <c r="EA585" i="2"/>
  <c r="EA586" i="2"/>
  <c r="EA587" i="2"/>
  <c r="EA588" i="2"/>
  <c r="EA589" i="2"/>
  <c r="EA590" i="2"/>
  <c r="EA591" i="2"/>
  <c r="EA592" i="2"/>
  <c r="EA593" i="2"/>
  <c r="EA594" i="2"/>
  <c r="EA595" i="2"/>
  <c r="EA596" i="2"/>
  <c r="EA597" i="2"/>
  <c r="EA598" i="2"/>
  <c r="EA599" i="2"/>
  <c r="EA600" i="2"/>
  <c r="EA601" i="2"/>
  <c r="EA602" i="2"/>
  <c r="EA603" i="2"/>
  <c r="EB603" i="2" s="1"/>
  <c r="EA604" i="2"/>
  <c r="EA605" i="2"/>
  <c r="EA606" i="2"/>
  <c r="EA607" i="2"/>
  <c r="EA608" i="2"/>
  <c r="EA609" i="2"/>
  <c r="EA610" i="2"/>
  <c r="EA611" i="2"/>
  <c r="EB611" i="2" s="1"/>
  <c r="EA612" i="2"/>
  <c r="EA613" i="2"/>
  <c r="EA614" i="2"/>
  <c r="EA615" i="2"/>
  <c r="EA616" i="2"/>
  <c r="EA617" i="2"/>
  <c r="EA618" i="2"/>
  <c r="EA619" i="2"/>
  <c r="EA620" i="2"/>
  <c r="EA621" i="2"/>
  <c r="EA622" i="2"/>
  <c r="EA623" i="2"/>
  <c r="EA624" i="2"/>
  <c r="EA625" i="2"/>
  <c r="EA626" i="2"/>
  <c r="EA627" i="2"/>
  <c r="EA628" i="2"/>
  <c r="EA629" i="2"/>
  <c r="EA630" i="2"/>
  <c r="EA631" i="2"/>
  <c r="EA632" i="2"/>
  <c r="EA633" i="2"/>
  <c r="EA634" i="2"/>
  <c r="EA635" i="2"/>
  <c r="EA636" i="2"/>
  <c r="EA637" i="2"/>
  <c r="EA638" i="2"/>
  <c r="EA639" i="2"/>
  <c r="EA640" i="2"/>
  <c r="EA641" i="2"/>
  <c r="EA642" i="2"/>
  <c r="EA643" i="2"/>
  <c r="EA644" i="2"/>
  <c r="EA645" i="2"/>
  <c r="EA646" i="2"/>
  <c r="EA647" i="2"/>
  <c r="EA648" i="2"/>
  <c r="EA649" i="2"/>
  <c r="EA650" i="2"/>
  <c r="EA651" i="2"/>
  <c r="EA652" i="2"/>
  <c r="EA653" i="2"/>
  <c r="EA654" i="2"/>
  <c r="EA655" i="2"/>
  <c r="EA656" i="2"/>
  <c r="EA657" i="2"/>
  <c r="EA658" i="2"/>
  <c r="EA659" i="2"/>
  <c r="EA660" i="2"/>
  <c r="EA661" i="2"/>
  <c r="EA662" i="2"/>
  <c r="EA663" i="2"/>
  <c r="EA664" i="2"/>
  <c r="EA665" i="2"/>
  <c r="EA666" i="2"/>
  <c r="EA667" i="2"/>
  <c r="EA668" i="2"/>
  <c r="EA669" i="2"/>
  <c r="EA670" i="2"/>
  <c r="EA671" i="2"/>
  <c r="EA672" i="2"/>
  <c r="EA673" i="2"/>
  <c r="EA674" i="2"/>
  <c r="EA675" i="2"/>
  <c r="EB675" i="2" s="1"/>
  <c r="EA676" i="2"/>
  <c r="EA677" i="2"/>
  <c r="EA678" i="2"/>
  <c r="EA679" i="2"/>
  <c r="EA680" i="2"/>
  <c r="EA681" i="2"/>
  <c r="EA682" i="2"/>
  <c r="EA683" i="2"/>
  <c r="EA684" i="2"/>
  <c r="EA685" i="2"/>
  <c r="EA686" i="2"/>
  <c r="EA687" i="2"/>
  <c r="EA688" i="2"/>
  <c r="EA689" i="2"/>
  <c r="EA690" i="2"/>
  <c r="EA691" i="2"/>
  <c r="EA692" i="2"/>
  <c r="EA693" i="2"/>
  <c r="EA694" i="2"/>
  <c r="EA695" i="2"/>
  <c r="EA696" i="2"/>
  <c r="EA697" i="2"/>
  <c r="EA698" i="2"/>
  <c r="EA699" i="2"/>
  <c r="EA700" i="2"/>
  <c r="EA701" i="2"/>
  <c r="EA702" i="2"/>
  <c r="EA703" i="2"/>
  <c r="EA704" i="2"/>
  <c r="EA705" i="2"/>
  <c r="EA706" i="2"/>
  <c r="EA707" i="2"/>
  <c r="EA708" i="2"/>
  <c r="EA709" i="2"/>
  <c r="EA710" i="2"/>
  <c r="EA711" i="2"/>
  <c r="EA712" i="2"/>
  <c r="EA713" i="2"/>
  <c r="EA714" i="2"/>
  <c r="EA715" i="2"/>
  <c r="EA716" i="2"/>
  <c r="EA717" i="2"/>
  <c r="EA718" i="2"/>
  <c r="EA719" i="2"/>
  <c r="EA720" i="2"/>
  <c r="EA721" i="2"/>
  <c r="EA722" i="2"/>
  <c r="EA723" i="2"/>
  <c r="EA724" i="2"/>
  <c r="EA725" i="2"/>
  <c r="EA726" i="2"/>
  <c r="EA727" i="2"/>
  <c r="EA728" i="2"/>
  <c r="EA729" i="2"/>
  <c r="EA730" i="2"/>
  <c r="EA731" i="2"/>
  <c r="EB731" i="2" s="1"/>
  <c r="EA732" i="2"/>
  <c r="EA733" i="2"/>
  <c r="EA734" i="2"/>
  <c r="EA735" i="2"/>
  <c r="EA736" i="2"/>
  <c r="EA737" i="2"/>
  <c r="EA738" i="2"/>
  <c r="EA739" i="2"/>
  <c r="EB739" i="2" s="1"/>
  <c r="EA740" i="2"/>
  <c r="EA741" i="2"/>
  <c r="EA742" i="2"/>
  <c r="EA743" i="2"/>
  <c r="EA744" i="2"/>
  <c r="EA745" i="2"/>
  <c r="EA746" i="2"/>
  <c r="EA747" i="2"/>
  <c r="EA748" i="2"/>
  <c r="EA749" i="2"/>
  <c r="EA750" i="2"/>
  <c r="EA751" i="2"/>
  <c r="EA752" i="2"/>
  <c r="EA753" i="2"/>
  <c r="EA754" i="2"/>
  <c r="EA755" i="2"/>
  <c r="EA756" i="2"/>
  <c r="EA757" i="2"/>
  <c r="EA758" i="2"/>
  <c r="EA759" i="2"/>
  <c r="EA760" i="2"/>
  <c r="EA761" i="2"/>
  <c r="EA762" i="2"/>
  <c r="EA763" i="2"/>
  <c r="EA764" i="2"/>
  <c r="EA765" i="2"/>
  <c r="EA766" i="2"/>
  <c r="EA767" i="2"/>
  <c r="EA768" i="2"/>
  <c r="EA769" i="2"/>
  <c r="EA770" i="2"/>
  <c r="EA771" i="2"/>
  <c r="DW5" i="2"/>
  <c r="DW6" i="2"/>
  <c r="EB6" i="2" s="1"/>
  <c r="DW7" i="2"/>
  <c r="DW8" i="2"/>
  <c r="DW9" i="2"/>
  <c r="DW10" i="2"/>
  <c r="DW11" i="2"/>
  <c r="DW12" i="2"/>
  <c r="DW13" i="2"/>
  <c r="DW14" i="2"/>
  <c r="EB14" i="2" s="1"/>
  <c r="DW15" i="2"/>
  <c r="DW16" i="2"/>
  <c r="DW17" i="2"/>
  <c r="DW18" i="2"/>
  <c r="DW19" i="2"/>
  <c r="DW20" i="2"/>
  <c r="DW21" i="2"/>
  <c r="DW22" i="2"/>
  <c r="EB22" i="2" s="1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EB38" i="2" s="1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EB62" i="2" s="1"/>
  <c r="DW63" i="2"/>
  <c r="DW64" i="2"/>
  <c r="DW65" i="2"/>
  <c r="DW66" i="2"/>
  <c r="DW67" i="2"/>
  <c r="DW68" i="2"/>
  <c r="DW69" i="2"/>
  <c r="DW70" i="2"/>
  <c r="EB70" i="2" s="1"/>
  <c r="DW71" i="2"/>
  <c r="DW72" i="2"/>
  <c r="DW73" i="2"/>
  <c r="DW74" i="2"/>
  <c r="DW75" i="2"/>
  <c r="DW76" i="2"/>
  <c r="DW77" i="2"/>
  <c r="DW78" i="2"/>
  <c r="EB78" i="2" s="1"/>
  <c r="DW79" i="2"/>
  <c r="DW80" i="2"/>
  <c r="DW81" i="2"/>
  <c r="DW82" i="2"/>
  <c r="DW83" i="2"/>
  <c r="DW84" i="2"/>
  <c r="DW85" i="2"/>
  <c r="DW86" i="2"/>
  <c r="EB86" i="2" s="1"/>
  <c r="DW87" i="2"/>
  <c r="DW88" i="2"/>
  <c r="DW89" i="2"/>
  <c r="DW90" i="2"/>
  <c r="DW91" i="2"/>
  <c r="DW92" i="2"/>
  <c r="DW93" i="2"/>
  <c r="DW94" i="2"/>
  <c r="DW95" i="2"/>
  <c r="DW96" i="2"/>
  <c r="DW97" i="2"/>
  <c r="DW98" i="2"/>
  <c r="DW99" i="2"/>
  <c r="DW100" i="2"/>
  <c r="DW101" i="2"/>
  <c r="DW102" i="2"/>
  <c r="EB102" i="2" s="1"/>
  <c r="DW103" i="2"/>
  <c r="DW104" i="2"/>
  <c r="DW105" i="2"/>
  <c r="DW106" i="2"/>
  <c r="DW107" i="2"/>
  <c r="DW108" i="2"/>
  <c r="DW109" i="2"/>
  <c r="DW110" i="2"/>
  <c r="DW111" i="2"/>
  <c r="DW112" i="2"/>
  <c r="DW113" i="2"/>
  <c r="DW114" i="2"/>
  <c r="DW115" i="2"/>
  <c r="DW116" i="2"/>
  <c r="DW117" i="2"/>
  <c r="DW118" i="2"/>
  <c r="DW119" i="2"/>
  <c r="DW120" i="2"/>
  <c r="DW121" i="2"/>
  <c r="DW122" i="2"/>
  <c r="DW123" i="2"/>
  <c r="DW124" i="2"/>
  <c r="DW125" i="2"/>
  <c r="DW126" i="2"/>
  <c r="EB126" i="2" s="1"/>
  <c r="DW127" i="2"/>
  <c r="DW128" i="2"/>
  <c r="DW129" i="2"/>
  <c r="DW130" i="2"/>
  <c r="DW131" i="2"/>
  <c r="DW132" i="2"/>
  <c r="DW133" i="2"/>
  <c r="DW134" i="2"/>
  <c r="EB134" i="2" s="1"/>
  <c r="DW135" i="2"/>
  <c r="DW136" i="2"/>
  <c r="DW137" i="2"/>
  <c r="DW138" i="2"/>
  <c r="DW139" i="2"/>
  <c r="DW140" i="2"/>
  <c r="DW141" i="2"/>
  <c r="DW142" i="2"/>
  <c r="EB142" i="2" s="1"/>
  <c r="DW143" i="2"/>
  <c r="DW144" i="2"/>
  <c r="DW145" i="2"/>
  <c r="DW146" i="2"/>
  <c r="DW147" i="2"/>
  <c r="DW148" i="2"/>
  <c r="DW149" i="2"/>
  <c r="DW150" i="2"/>
  <c r="EB150" i="2" s="1"/>
  <c r="DW151" i="2"/>
  <c r="DW152" i="2"/>
  <c r="DW153" i="2"/>
  <c r="DW154" i="2"/>
  <c r="DW155" i="2"/>
  <c r="DW156" i="2"/>
  <c r="DW157" i="2"/>
  <c r="DW158" i="2"/>
  <c r="DW159" i="2"/>
  <c r="DW160" i="2"/>
  <c r="DW161" i="2"/>
  <c r="DW162" i="2"/>
  <c r="DW163" i="2"/>
  <c r="DW164" i="2"/>
  <c r="DW165" i="2"/>
  <c r="DW166" i="2"/>
  <c r="EB166" i="2" s="1"/>
  <c r="DW167" i="2"/>
  <c r="DW168" i="2"/>
  <c r="DW169" i="2"/>
  <c r="DW170" i="2"/>
  <c r="DW171" i="2"/>
  <c r="DW172" i="2"/>
  <c r="DW173" i="2"/>
  <c r="DW174" i="2"/>
  <c r="DW175" i="2"/>
  <c r="DW176" i="2"/>
  <c r="DW177" i="2"/>
  <c r="DW178" i="2"/>
  <c r="DW179" i="2"/>
  <c r="DW180" i="2"/>
  <c r="DW181" i="2"/>
  <c r="DW182" i="2"/>
  <c r="DW183" i="2"/>
  <c r="DW184" i="2"/>
  <c r="DW185" i="2"/>
  <c r="DW186" i="2"/>
  <c r="DW187" i="2"/>
  <c r="DW188" i="2"/>
  <c r="DW189" i="2"/>
  <c r="DW190" i="2"/>
  <c r="EB190" i="2" s="1"/>
  <c r="DW191" i="2"/>
  <c r="DW192" i="2"/>
  <c r="DW193" i="2"/>
  <c r="DW194" i="2"/>
  <c r="DW195" i="2"/>
  <c r="DW196" i="2"/>
  <c r="DW197" i="2"/>
  <c r="DW198" i="2"/>
  <c r="EB198" i="2" s="1"/>
  <c r="DW199" i="2"/>
  <c r="DW200" i="2"/>
  <c r="DW201" i="2"/>
  <c r="DW202" i="2"/>
  <c r="DW203" i="2"/>
  <c r="DW204" i="2"/>
  <c r="DW205" i="2"/>
  <c r="DW206" i="2"/>
  <c r="EB206" i="2" s="1"/>
  <c r="DW207" i="2"/>
  <c r="DW208" i="2"/>
  <c r="DW209" i="2"/>
  <c r="DW210" i="2"/>
  <c r="DW211" i="2"/>
  <c r="DW212" i="2"/>
  <c r="DW213" i="2"/>
  <c r="DW214" i="2"/>
  <c r="EB214" i="2" s="1"/>
  <c r="DW215" i="2"/>
  <c r="DW216" i="2"/>
  <c r="DW217" i="2"/>
  <c r="DW218" i="2"/>
  <c r="DW219" i="2"/>
  <c r="DW220" i="2"/>
  <c r="DW221" i="2"/>
  <c r="DW222" i="2"/>
  <c r="DW223" i="2"/>
  <c r="DW224" i="2"/>
  <c r="DW225" i="2"/>
  <c r="DW226" i="2"/>
  <c r="DW227" i="2"/>
  <c r="DW228" i="2"/>
  <c r="DW229" i="2"/>
  <c r="DW230" i="2"/>
  <c r="EB230" i="2" s="1"/>
  <c r="DW231" i="2"/>
  <c r="DW232" i="2"/>
  <c r="DW233" i="2"/>
  <c r="DW234" i="2"/>
  <c r="DW235" i="2"/>
  <c r="DW236" i="2"/>
  <c r="DW237" i="2"/>
  <c r="DW238" i="2"/>
  <c r="DW239" i="2"/>
  <c r="DW240" i="2"/>
  <c r="DW241" i="2"/>
  <c r="DW242" i="2"/>
  <c r="DW243" i="2"/>
  <c r="DW244" i="2"/>
  <c r="DW245" i="2"/>
  <c r="DW246" i="2"/>
  <c r="DW247" i="2"/>
  <c r="DW248" i="2"/>
  <c r="DW249" i="2"/>
  <c r="DW250" i="2"/>
  <c r="DW251" i="2"/>
  <c r="DW252" i="2"/>
  <c r="DW253" i="2"/>
  <c r="DW254" i="2"/>
  <c r="EB254" i="2" s="1"/>
  <c r="DW255" i="2"/>
  <c r="DW256" i="2"/>
  <c r="DW257" i="2"/>
  <c r="DW258" i="2"/>
  <c r="DW259" i="2"/>
  <c r="DW260" i="2"/>
  <c r="DW261" i="2"/>
  <c r="DW262" i="2"/>
  <c r="EB262" i="2" s="1"/>
  <c r="DW263" i="2"/>
  <c r="DW264" i="2"/>
  <c r="DW265" i="2"/>
  <c r="DW266" i="2"/>
  <c r="DW267" i="2"/>
  <c r="DW268" i="2"/>
  <c r="DW269" i="2"/>
  <c r="DW270" i="2"/>
  <c r="EB270" i="2" s="1"/>
  <c r="DW271" i="2"/>
  <c r="DW272" i="2"/>
  <c r="DW273" i="2"/>
  <c r="DW274" i="2"/>
  <c r="DW275" i="2"/>
  <c r="DW276" i="2"/>
  <c r="DW277" i="2"/>
  <c r="DW278" i="2"/>
  <c r="EB278" i="2" s="1"/>
  <c r="DW279" i="2"/>
  <c r="DW280" i="2"/>
  <c r="DW281" i="2"/>
  <c r="DW282" i="2"/>
  <c r="DW283" i="2"/>
  <c r="DW284" i="2"/>
  <c r="DW285" i="2"/>
  <c r="DW286" i="2"/>
  <c r="DW287" i="2"/>
  <c r="DW288" i="2"/>
  <c r="DW289" i="2"/>
  <c r="DW290" i="2"/>
  <c r="DW291" i="2"/>
  <c r="DW292" i="2"/>
  <c r="DW293" i="2"/>
  <c r="DW294" i="2"/>
  <c r="EB294" i="2" s="1"/>
  <c r="DW295" i="2"/>
  <c r="DW296" i="2"/>
  <c r="DW297" i="2"/>
  <c r="DW298" i="2"/>
  <c r="DW299" i="2"/>
  <c r="DW300" i="2"/>
  <c r="DW301" i="2"/>
  <c r="DW302" i="2"/>
  <c r="DW303" i="2"/>
  <c r="DW304" i="2"/>
  <c r="DW305" i="2"/>
  <c r="DW306" i="2"/>
  <c r="DW307" i="2"/>
  <c r="DW308" i="2"/>
  <c r="DW309" i="2"/>
  <c r="DW310" i="2"/>
  <c r="DW311" i="2"/>
  <c r="DW312" i="2"/>
  <c r="DW313" i="2"/>
  <c r="DW314" i="2"/>
  <c r="DW315" i="2"/>
  <c r="DW316" i="2"/>
  <c r="DW317" i="2"/>
  <c r="DW318" i="2"/>
  <c r="EB318" i="2" s="1"/>
  <c r="DW319" i="2"/>
  <c r="DW320" i="2"/>
  <c r="DW321" i="2"/>
  <c r="DW322" i="2"/>
  <c r="DW323" i="2"/>
  <c r="DW324" i="2"/>
  <c r="DW325" i="2"/>
  <c r="DW326" i="2"/>
  <c r="EB326" i="2" s="1"/>
  <c r="DW327" i="2"/>
  <c r="DW328" i="2"/>
  <c r="DW329" i="2"/>
  <c r="DW330" i="2"/>
  <c r="DW331" i="2"/>
  <c r="DW332" i="2"/>
  <c r="DW333" i="2"/>
  <c r="DW334" i="2"/>
  <c r="EB334" i="2" s="1"/>
  <c r="DW335" i="2"/>
  <c r="DW336" i="2"/>
  <c r="DW337" i="2"/>
  <c r="DW338" i="2"/>
  <c r="DW339" i="2"/>
  <c r="DW340" i="2"/>
  <c r="DW341" i="2"/>
  <c r="DW342" i="2"/>
  <c r="EB342" i="2" s="1"/>
  <c r="DW343" i="2"/>
  <c r="DW344" i="2"/>
  <c r="DW345" i="2"/>
  <c r="DW346" i="2"/>
  <c r="DW347" i="2"/>
  <c r="DW348" i="2"/>
  <c r="DW349" i="2"/>
  <c r="DW350" i="2"/>
  <c r="DW351" i="2"/>
  <c r="DW352" i="2"/>
  <c r="DW353" i="2"/>
  <c r="DW354" i="2"/>
  <c r="DW355" i="2"/>
  <c r="DW356" i="2"/>
  <c r="DW357" i="2"/>
  <c r="DW358" i="2"/>
  <c r="EB358" i="2" s="1"/>
  <c r="DW359" i="2"/>
  <c r="DW360" i="2"/>
  <c r="DW361" i="2"/>
  <c r="DW362" i="2"/>
  <c r="DW363" i="2"/>
  <c r="DW364" i="2"/>
  <c r="DW365" i="2"/>
  <c r="DW366" i="2"/>
  <c r="DW367" i="2"/>
  <c r="DW368" i="2"/>
  <c r="DW369" i="2"/>
  <c r="DW370" i="2"/>
  <c r="DW371" i="2"/>
  <c r="DW372" i="2"/>
  <c r="DW373" i="2"/>
  <c r="DW374" i="2"/>
  <c r="DW375" i="2"/>
  <c r="DW376" i="2"/>
  <c r="DW377" i="2"/>
  <c r="DW378" i="2"/>
  <c r="DW379" i="2"/>
  <c r="DW380" i="2"/>
  <c r="DW381" i="2"/>
  <c r="DW382" i="2"/>
  <c r="EB382" i="2" s="1"/>
  <c r="DW383" i="2"/>
  <c r="DW384" i="2"/>
  <c r="DW385" i="2"/>
  <c r="DW386" i="2"/>
  <c r="DW387" i="2"/>
  <c r="DW388" i="2"/>
  <c r="DW389" i="2"/>
  <c r="DW390" i="2"/>
  <c r="EB390" i="2" s="1"/>
  <c r="DW391" i="2"/>
  <c r="DW392" i="2"/>
  <c r="DW393" i="2"/>
  <c r="DW394" i="2"/>
  <c r="DW395" i="2"/>
  <c r="DW396" i="2"/>
  <c r="DW397" i="2"/>
  <c r="DW398" i="2"/>
  <c r="EB398" i="2" s="1"/>
  <c r="DW399" i="2"/>
  <c r="DW400" i="2"/>
  <c r="DW401" i="2"/>
  <c r="DW402" i="2"/>
  <c r="DW403" i="2"/>
  <c r="DW404" i="2"/>
  <c r="DW405" i="2"/>
  <c r="DW406" i="2"/>
  <c r="EB406" i="2" s="1"/>
  <c r="DW407" i="2"/>
  <c r="DW408" i="2"/>
  <c r="DW409" i="2"/>
  <c r="DW410" i="2"/>
  <c r="DW411" i="2"/>
  <c r="DW412" i="2"/>
  <c r="DW413" i="2"/>
  <c r="DW414" i="2"/>
  <c r="DW415" i="2"/>
  <c r="DW416" i="2"/>
  <c r="DW417" i="2"/>
  <c r="DW418" i="2"/>
  <c r="DW419" i="2"/>
  <c r="DW420" i="2"/>
  <c r="DW421" i="2"/>
  <c r="DW422" i="2"/>
  <c r="EB422" i="2" s="1"/>
  <c r="DW423" i="2"/>
  <c r="DW424" i="2"/>
  <c r="DW425" i="2"/>
  <c r="DW426" i="2"/>
  <c r="DW427" i="2"/>
  <c r="DW428" i="2"/>
  <c r="DW429" i="2"/>
  <c r="DW430" i="2"/>
  <c r="DW431" i="2"/>
  <c r="DW432" i="2"/>
  <c r="DW433" i="2"/>
  <c r="DW434" i="2"/>
  <c r="DW435" i="2"/>
  <c r="DW436" i="2"/>
  <c r="DW437" i="2"/>
  <c r="DW438" i="2"/>
  <c r="DW439" i="2"/>
  <c r="DW440" i="2"/>
  <c r="DW441" i="2"/>
  <c r="DW442" i="2"/>
  <c r="DW443" i="2"/>
  <c r="DW444" i="2"/>
  <c r="DW445" i="2"/>
  <c r="DW446" i="2"/>
  <c r="EB446" i="2" s="1"/>
  <c r="DW447" i="2"/>
  <c r="DW448" i="2"/>
  <c r="DW449" i="2"/>
  <c r="DW450" i="2"/>
  <c r="DW451" i="2"/>
  <c r="DW452" i="2"/>
  <c r="DW453" i="2"/>
  <c r="DW454" i="2"/>
  <c r="EB454" i="2" s="1"/>
  <c r="DW455" i="2"/>
  <c r="DW456" i="2"/>
  <c r="DW457" i="2"/>
  <c r="DW458" i="2"/>
  <c r="DW459" i="2"/>
  <c r="DW460" i="2"/>
  <c r="DW461" i="2"/>
  <c r="DW462" i="2"/>
  <c r="EB462" i="2" s="1"/>
  <c r="DW463" i="2"/>
  <c r="DW464" i="2"/>
  <c r="DW465" i="2"/>
  <c r="DW466" i="2"/>
  <c r="DW467" i="2"/>
  <c r="DW468" i="2"/>
  <c r="DW469" i="2"/>
  <c r="DW470" i="2"/>
  <c r="EB470" i="2" s="1"/>
  <c r="DW471" i="2"/>
  <c r="DW472" i="2"/>
  <c r="DW473" i="2"/>
  <c r="DW474" i="2"/>
  <c r="DW475" i="2"/>
  <c r="DW476" i="2"/>
  <c r="DW477" i="2"/>
  <c r="DW478" i="2"/>
  <c r="DW479" i="2"/>
  <c r="DW480" i="2"/>
  <c r="DW481" i="2"/>
  <c r="DW482" i="2"/>
  <c r="DW483" i="2"/>
  <c r="DW484" i="2"/>
  <c r="DW485" i="2"/>
  <c r="DW486" i="2"/>
  <c r="EB486" i="2" s="1"/>
  <c r="DW487" i="2"/>
  <c r="DW488" i="2"/>
  <c r="DW489" i="2"/>
  <c r="DW490" i="2"/>
  <c r="DW491" i="2"/>
  <c r="DW492" i="2"/>
  <c r="DW493" i="2"/>
  <c r="DW494" i="2"/>
  <c r="DW495" i="2"/>
  <c r="DW496" i="2"/>
  <c r="DW497" i="2"/>
  <c r="DW498" i="2"/>
  <c r="DW499" i="2"/>
  <c r="DW500" i="2"/>
  <c r="DW501" i="2"/>
  <c r="DW502" i="2"/>
  <c r="DW503" i="2"/>
  <c r="DW504" i="2"/>
  <c r="DW505" i="2"/>
  <c r="DW506" i="2"/>
  <c r="DW507" i="2"/>
  <c r="DW508" i="2"/>
  <c r="DW509" i="2"/>
  <c r="DW510" i="2"/>
  <c r="EB510" i="2" s="1"/>
  <c r="DW511" i="2"/>
  <c r="DW512" i="2"/>
  <c r="DW513" i="2"/>
  <c r="DW514" i="2"/>
  <c r="DW515" i="2"/>
  <c r="DW516" i="2"/>
  <c r="DW517" i="2"/>
  <c r="DW518" i="2"/>
  <c r="EB518" i="2" s="1"/>
  <c r="DW519" i="2"/>
  <c r="DW520" i="2"/>
  <c r="DW521" i="2"/>
  <c r="DW522" i="2"/>
  <c r="DW523" i="2"/>
  <c r="DW524" i="2"/>
  <c r="DW525" i="2"/>
  <c r="DW526" i="2"/>
  <c r="EB526" i="2" s="1"/>
  <c r="DW527" i="2"/>
  <c r="DW528" i="2"/>
  <c r="DW529" i="2"/>
  <c r="DW530" i="2"/>
  <c r="DW531" i="2"/>
  <c r="DW532" i="2"/>
  <c r="DW533" i="2"/>
  <c r="DW534" i="2"/>
  <c r="EB534" i="2" s="1"/>
  <c r="DW535" i="2"/>
  <c r="DW536" i="2"/>
  <c r="DW537" i="2"/>
  <c r="DW538" i="2"/>
  <c r="DW539" i="2"/>
  <c r="DW540" i="2"/>
  <c r="DW541" i="2"/>
  <c r="DW542" i="2"/>
  <c r="DW543" i="2"/>
  <c r="DW544" i="2"/>
  <c r="DW545" i="2"/>
  <c r="DW546" i="2"/>
  <c r="DW547" i="2"/>
  <c r="DW548" i="2"/>
  <c r="DW549" i="2"/>
  <c r="DW550" i="2"/>
  <c r="EB550" i="2" s="1"/>
  <c r="DW551" i="2"/>
  <c r="DW552" i="2"/>
  <c r="DW553" i="2"/>
  <c r="DW554" i="2"/>
  <c r="DW555" i="2"/>
  <c r="DW556" i="2"/>
  <c r="DW557" i="2"/>
  <c r="DW558" i="2"/>
  <c r="DW559" i="2"/>
  <c r="DW560" i="2"/>
  <c r="DW561" i="2"/>
  <c r="DW562" i="2"/>
  <c r="DW563" i="2"/>
  <c r="DW564" i="2"/>
  <c r="DW565" i="2"/>
  <c r="DW566" i="2"/>
  <c r="DW567" i="2"/>
  <c r="DW568" i="2"/>
  <c r="DW569" i="2"/>
  <c r="DW570" i="2"/>
  <c r="DW571" i="2"/>
  <c r="DW572" i="2"/>
  <c r="DW573" i="2"/>
  <c r="DW574" i="2"/>
  <c r="EB574" i="2" s="1"/>
  <c r="DW575" i="2"/>
  <c r="DW576" i="2"/>
  <c r="DW577" i="2"/>
  <c r="DW578" i="2"/>
  <c r="DW579" i="2"/>
  <c r="DW580" i="2"/>
  <c r="DW581" i="2"/>
  <c r="DW582" i="2"/>
  <c r="EB582" i="2" s="1"/>
  <c r="DW583" i="2"/>
  <c r="DW584" i="2"/>
  <c r="DW585" i="2"/>
  <c r="DW586" i="2"/>
  <c r="DW587" i="2"/>
  <c r="DW588" i="2"/>
  <c r="DW589" i="2"/>
  <c r="DW590" i="2"/>
  <c r="EB590" i="2" s="1"/>
  <c r="DW591" i="2"/>
  <c r="DW592" i="2"/>
  <c r="DW593" i="2"/>
  <c r="DW594" i="2"/>
  <c r="DW595" i="2"/>
  <c r="DW596" i="2"/>
  <c r="DW597" i="2"/>
  <c r="DW598" i="2"/>
  <c r="EB598" i="2" s="1"/>
  <c r="DW599" i="2"/>
  <c r="DW600" i="2"/>
  <c r="DW601" i="2"/>
  <c r="DW602" i="2"/>
  <c r="DW603" i="2"/>
  <c r="DW604" i="2"/>
  <c r="DW605" i="2"/>
  <c r="DW606" i="2"/>
  <c r="DW607" i="2"/>
  <c r="DW608" i="2"/>
  <c r="DW609" i="2"/>
  <c r="DW610" i="2"/>
  <c r="DW611" i="2"/>
  <c r="DW612" i="2"/>
  <c r="DW613" i="2"/>
  <c r="DW614" i="2"/>
  <c r="EB614" i="2" s="1"/>
  <c r="DW615" i="2"/>
  <c r="DW616" i="2"/>
  <c r="DW617" i="2"/>
  <c r="DW618" i="2"/>
  <c r="DW619" i="2"/>
  <c r="DW620" i="2"/>
  <c r="DW621" i="2"/>
  <c r="DW622" i="2"/>
  <c r="DW623" i="2"/>
  <c r="DW624" i="2"/>
  <c r="DW625" i="2"/>
  <c r="DW626" i="2"/>
  <c r="DW627" i="2"/>
  <c r="DW628" i="2"/>
  <c r="DW629" i="2"/>
  <c r="DW630" i="2"/>
  <c r="DW631" i="2"/>
  <c r="DW632" i="2"/>
  <c r="DW633" i="2"/>
  <c r="DW634" i="2"/>
  <c r="DW635" i="2"/>
  <c r="DW636" i="2"/>
  <c r="DW637" i="2"/>
  <c r="DW638" i="2"/>
  <c r="EB638" i="2" s="1"/>
  <c r="DW639" i="2"/>
  <c r="DW640" i="2"/>
  <c r="DW641" i="2"/>
  <c r="DW642" i="2"/>
  <c r="DW643" i="2"/>
  <c r="DW644" i="2"/>
  <c r="DW645" i="2"/>
  <c r="DW646" i="2"/>
  <c r="EB646" i="2" s="1"/>
  <c r="DW647" i="2"/>
  <c r="DW648" i="2"/>
  <c r="DW649" i="2"/>
  <c r="DW650" i="2"/>
  <c r="DW651" i="2"/>
  <c r="DW652" i="2"/>
  <c r="DW653" i="2"/>
  <c r="DW654" i="2"/>
  <c r="EB654" i="2" s="1"/>
  <c r="DW655" i="2"/>
  <c r="DW656" i="2"/>
  <c r="DW657" i="2"/>
  <c r="DW658" i="2"/>
  <c r="DW659" i="2"/>
  <c r="DW660" i="2"/>
  <c r="DW661" i="2"/>
  <c r="DW662" i="2"/>
  <c r="EB662" i="2" s="1"/>
  <c r="DW663" i="2"/>
  <c r="DW664" i="2"/>
  <c r="DW665" i="2"/>
  <c r="DW666" i="2"/>
  <c r="DW667" i="2"/>
  <c r="DW668" i="2"/>
  <c r="DW669" i="2"/>
  <c r="DW670" i="2"/>
  <c r="DW671" i="2"/>
  <c r="DW672" i="2"/>
  <c r="DW673" i="2"/>
  <c r="DW674" i="2"/>
  <c r="DW675" i="2"/>
  <c r="DW676" i="2"/>
  <c r="DW677" i="2"/>
  <c r="DW678" i="2"/>
  <c r="EB678" i="2" s="1"/>
  <c r="DW679" i="2"/>
  <c r="DW680" i="2"/>
  <c r="DW681" i="2"/>
  <c r="DW682" i="2"/>
  <c r="DW683" i="2"/>
  <c r="DW684" i="2"/>
  <c r="DW685" i="2"/>
  <c r="DW686" i="2"/>
  <c r="DW687" i="2"/>
  <c r="DW688" i="2"/>
  <c r="DW689" i="2"/>
  <c r="DW690" i="2"/>
  <c r="DW691" i="2"/>
  <c r="DW692" i="2"/>
  <c r="DW693" i="2"/>
  <c r="DW694" i="2"/>
  <c r="DW695" i="2"/>
  <c r="DW696" i="2"/>
  <c r="DW697" i="2"/>
  <c r="DW698" i="2"/>
  <c r="DW699" i="2"/>
  <c r="DW700" i="2"/>
  <c r="DW701" i="2"/>
  <c r="DW702" i="2"/>
  <c r="EB702" i="2" s="1"/>
  <c r="DW703" i="2"/>
  <c r="DW704" i="2"/>
  <c r="DW705" i="2"/>
  <c r="DW706" i="2"/>
  <c r="DW707" i="2"/>
  <c r="DW708" i="2"/>
  <c r="DW709" i="2"/>
  <c r="DW710" i="2"/>
  <c r="EB710" i="2" s="1"/>
  <c r="DW711" i="2"/>
  <c r="DW712" i="2"/>
  <c r="DW713" i="2"/>
  <c r="DW714" i="2"/>
  <c r="DW715" i="2"/>
  <c r="DW716" i="2"/>
  <c r="DW717" i="2"/>
  <c r="DW718" i="2"/>
  <c r="EB718" i="2" s="1"/>
  <c r="DW719" i="2"/>
  <c r="DW720" i="2"/>
  <c r="DW721" i="2"/>
  <c r="DW722" i="2"/>
  <c r="DW723" i="2"/>
  <c r="DW724" i="2"/>
  <c r="DW725" i="2"/>
  <c r="DW726" i="2"/>
  <c r="EB726" i="2" s="1"/>
  <c r="DW727" i="2"/>
  <c r="DW728" i="2"/>
  <c r="DW729" i="2"/>
  <c r="DW730" i="2"/>
  <c r="DW731" i="2"/>
  <c r="DW732" i="2"/>
  <c r="DW733" i="2"/>
  <c r="DW734" i="2"/>
  <c r="DW735" i="2"/>
  <c r="DW736" i="2"/>
  <c r="DW737" i="2"/>
  <c r="DW738" i="2"/>
  <c r="DW739" i="2"/>
  <c r="DW740" i="2"/>
  <c r="DW741" i="2"/>
  <c r="DW742" i="2"/>
  <c r="EB742" i="2" s="1"/>
  <c r="DW743" i="2"/>
  <c r="DW744" i="2"/>
  <c r="DW745" i="2"/>
  <c r="DW746" i="2"/>
  <c r="DW747" i="2"/>
  <c r="DW748" i="2"/>
  <c r="DW749" i="2"/>
  <c r="DW750" i="2"/>
  <c r="DW751" i="2"/>
  <c r="DW752" i="2"/>
  <c r="DW753" i="2"/>
  <c r="DW754" i="2"/>
  <c r="DW755" i="2"/>
  <c r="DW756" i="2"/>
  <c r="DW757" i="2"/>
  <c r="DW758" i="2"/>
  <c r="DW759" i="2"/>
  <c r="DW760" i="2"/>
  <c r="DW761" i="2"/>
  <c r="DW762" i="2"/>
  <c r="DW763" i="2"/>
  <c r="DW764" i="2"/>
  <c r="DW765" i="2"/>
  <c r="DW766" i="2"/>
  <c r="EB766" i="2" s="1"/>
  <c r="DW767" i="2"/>
  <c r="DW768" i="2"/>
  <c r="DW769" i="2"/>
  <c r="DW770" i="2"/>
  <c r="DW771" i="2"/>
  <c r="EB771" i="2" s="1"/>
  <c r="DW4" i="2"/>
  <c r="DJ5" i="2"/>
  <c r="DJ6" i="2"/>
  <c r="DJ7" i="2"/>
  <c r="DJ8" i="2"/>
  <c r="DJ9" i="2"/>
  <c r="DJ10" i="2"/>
  <c r="DJ11" i="2"/>
  <c r="DJ12" i="2"/>
  <c r="DJ13" i="2"/>
  <c r="DJ14" i="2"/>
  <c r="DJ15" i="2"/>
  <c r="DJ16" i="2"/>
  <c r="DJ17" i="2"/>
  <c r="DJ18" i="2"/>
  <c r="DJ19" i="2"/>
  <c r="DJ20" i="2"/>
  <c r="DJ21" i="2"/>
  <c r="DJ22" i="2"/>
  <c r="DJ23" i="2"/>
  <c r="DJ24" i="2"/>
  <c r="DJ25" i="2"/>
  <c r="DJ26" i="2"/>
  <c r="DJ27" i="2"/>
  <c r="DJ28" i="2"/>
  <c r="DJ29" i="2"/>
  <c r="DJ30" i="2"/>
  <c r="DJ31" i="2"/>
  <c r="DJ32" i="2"/>
  <c r="DJ33" i="2"/>
  <c r="DJ34" i="2"/>
  <c r="DJ35" i="2"/>
  <c r="DJ36" i="2"/>
  <c r="DJ37" i="2"/>
  <c r="DJ38" i="2"/>
  <c r="DJ39" i="2"/>
  <c r="DJ40" i="2"/>
  <c r="DJ41" i="2"/>
  <c r="DJ42" i="2"/>
  <c r="DJ43" i="2"/>
  <c r="DJ44" i="2"/>
  <c r="DJ45" i="2"/>
  <c r="DJ46" i="2"/>
  <c r="DJ47" i="2"/>
  <c r="DJ48" i="2"/>
  <c r="DJ49" i="2"/>
  <c r="DJ50" i="2"/>
  <c r="DJ51" i="2"/>
  <c r="DJ52" i="2"/>
  <c r="DJ53" i="2"/>
  <c r="DJ54" i="2"/>
  <c r="DJ55" i="2"/>
  <c r="DJ56" i="2"/>
  <c r="DJ57" i="2"/>
  <c r="DJ58" i="2"/>
  <c r="DJ59" i="2"/>
  <c r="DJ60" i="2"/>
  <c r="DJ61" i="2"/>
  <c r="DJ62" i="2"/>
  <c r="DJ63" i="2"/>
  <c r="DJ64" i="2"/>
  <c r="DJ65" i="2"/>
  <c r="DJ66" i="2"/>
  <c r="DJ67" i="2"/>
  <c r="DJ68" i="2"/>
  <c r="DJ69" i="2"/>
  <c r="DJ70" i="2"/>
  <c r="DJ71" i="2"/>
  <c r="DJ72" i="2"/>
  <c r="DJ73" i="2"/>
  <c r="DJ74" i="2"/>
  <c r="DJ75" i="2"/>
  <c r="DJ76" i="2"/>
  <c r="DJ77" i="2"/>
  <c r="DJ78" i="2"/>
  <c r="DJ79" i="2"/>
  <c r="DJ80" i="2"/>
  <c r="DJ81" i="2"/>
  <c r="DJ82" i="2"/>
  <c r="DJ83" i="2"/>
  <c r="DJ84" i="2"/>
  <c r="DJ85" i="2"/>
  <c r="DJ86" i="2"/>
  <c r="DJ87" i="2"/>
  <c r="DJ88" i="2"/>
  <c r="DJ89" i="2"/>
  <c r="DJ90" i="2"/>
  <c r="DJ91" i="2"/>
  <c r="DJ92" i="2"/>
  <c r="DJ93" i="2"/>
  <c r="DJ94" i="2"/>
  <c r="DJ95" i="2"/>
  <c r="DJ96" i="2"/>
  <c r="DJ97" i="2"/>
  <c r="DJ98" i="2"/>
  <c r="DJ99" i="2"/>
  <c r="DJ100" i="2"/>
  <c r="DJ101" i="2"/>
  <c r="DJ102" i="2"/>
  <c r="DJ103" i="2"/>
  <c r="DJ104" i="2"/>
  <c r="DJ105" i="2"/>
  <c r="DJ106" i="2"/>
  <c r="DJ107" i="2"/>
  <c r="DJ108" i="2"/>
  <c r="DJ109" i="2"/>
  <c r="DJ110" i="2"/>
  <c r="DJ111" i="2"/>
  <c r="DJ112" i="2"/>
  <c r="DJ113" i="2"/>
  <c r="DJ114" i="2"/>
  <c r="DJ115" i="2"/>
  <c r="DJ116" i="2"/>
  <c r="DJ117" i="2"/>
  <c r="DJ118" i="2"/>
  <c r="DJ119" i="2"/>
  <c r="DJ120" i="2"/>
  <c r="DJ121" i="2"/>
  <c r="DJ122" i="2"/>
  <c r="DJ123" i="2"/>
  <c r="DJ124" i="2"/>
  <c r="DJ125" i="2"/>
  <c r="DJ126" i="2"/>
  <c r="DJ127" i="2"/>
  <c r="DJ128" i="2"/>
  <c r="DJ129" i="2"/>
  <c r="DJ130" i="2"/>
  <c r="DJ131" i="2"/>
  <c r="DJ132" i="2"/>
  <c r="DJ133" i="2"/>
  <c r="DJ134" i="2"/>
  <c r="DJ135" i="2"/>
  <c r="DJ136" i="2"/>
  <c r="DJ137" i="2"/>
  <c r="DJ138" i="2"/>
  <c r="DJ139" i="2"/>
  <c r="DJ140" i="2"/>
  <c r="DJ141" i="2"/>
  <c r="DJ142" i="2"/>
  <c r="DJ143" i="2"/>
  <c r="DJ144" i="2"/>
  <c r="DJ145" i="2"/>
  <c r="DJ146" i="2"/>
  <c r="DJ147" i="2"/>
  <c r="DJ148" i="2"/>
  <c r="DJ149" i="2"/>
  <c r="DJ150" i="2"/>
  <c r="DJ151" i="2"/>
  <c r="DJ152" i="2"/>
  <c r="DJ153" i="2"/>
  <c r="DJ154" i="2"/>
  <c r="DJ155" i="2"/>
  <c r="DJ156" i="2"/>
  <c r="DJ157" i="2"/>
  <c r="DJ158" i="2"/>
  <c r="DJ159" i="2"/>
  <c r="DJ160" i="2"/>
  <c r="DJ161" i="2"/>
  <c r="DJ162" i="2"/>
  <c r="DJ163" i="2"/>
  <c r="DJ164" i="2"/>
  <c r="DJ165" i="2"/>
  <c r="DJ166" i="2"/>
  <c r="DJ167" i="2"/>
  <c r="DJ168" i="2"/>
  <c r="DJ169" i="2"/>
  <c r="DJ170" i="2"/>
  <c r="DJ171" i="2"/>
  <c r="DJ172" i="2"/>
  <c r="DJ173" i="2"/>
  <c r="DJ174" i="2"/>
  <c r="DJ175" i="2"/>
  <c r="DJ176" i="2"/>
  <c r="DJ177" i="2"/>
  <c r="DJ178" i="2"/>
  <c r="DJ179" i="2"/>
  <c r="DJ180" i="2"/>
  <c r="DJ181" i="2"/>
  <c r="DJ182" i="2"/>
  <c r="DJ183" i="2"/>
  <c r="DJ184" i="2"/>
  <c r="DJ185" i="2"/>
  <c r="DJ186" i="2"/>
  <c r="DJ187" i="2"/>
  <c r="DJ188" i="2"/>
  <c r="DJ189" i="2"/>
  <c r="DJ190" i="2"/>
  <c r="DJ191" i="2"/>
  <c r="DJ192" i="2"/>
  <c r="DJ193" i="2"/>
  <c r="DJ194" i="2"/>
  <c r="DJ195" i="2"/>
  <c r="DJ196" i="2"/>
  <c r="DJ197" i="2"/>
  <c r="DJ198" i="2"/>
  <c r="DJ199" i="2"/>
  <c r="DJ200" i="2"/>
  <c r="DJ201" i="2"/>
  <c r="DJ202" i="2"/>
  <c r="DJ203" i="2"/>
  <c r="DJ204" i="2"/>
  <c r="DJ205" i="2"/>
  <c r="DJ206" i="2"/>
  <c r="DJ207" i="2"/>
  <c r="DJ208" i="2"/>
  <c r="DJ209" i="2"/>
  <c r="DJ210" i="2"/>
  <c r="DJ211" i="2"/>
  <c r="DJ212" i="2"/>
  <c r="DJ213" i="2"/>
  <c r="DJ214" i="2"/>
  <c r="DJ215" i="2"/>
  <c r="DJ216" i="2"/>
  <c r="DJ217" i="2"/>
  <c r="DJ218" i="2"/>
  <c r="DJ219" i="2"/>
  <c r="DJ220" i="2"/>
  <c r="DJ221" i="2"/>
  <c r="DJ222" i="2"/>
  <c r="DJ223" i="2"/>
  <c r="DJ224" i="2"/>
  <c r="DJ225" i="2"/>
  <c r="DJ226" i="2"/>
  <c r="DJ227" i="2"/>
  <c r="DJ228" i="2"/>
  <c r="DJ229" i="2"/>
  <c r="DJ230" i="2"/>
  <c r="DJ231" i="2"/>
  <c r="DJ232" i="2"/>
  <c r="DJ233" i="2"/>
  <c r="DJ234" i="2"/>
  <c r="DJ235" i="2"/>
  <c r="DJ236" i="2"/>
  <c r="DJ237" i="2"/>
  <c r="DJ238" i="2"/>
  <c r="DJ239" i="2"/>
  <c r="DJ240" i="2"/>
  <c r="DJ241" i="2"/>
  <c r="DJ242" i="2"/>
  <c r="DJ243" i="2"/>
  <c r="DJ244" i="2"/>
  <c r="DJ245" i="2"/>
  <c r="DJ246" i="2"/>
  <c r="DJ247" i="2"/>
  <c r="DJ248" i="2"/>
  <c r="DJ249" i="2"/>
  <c r="DJ250" i="2"/>
  <c r="DJ251" i="2"/>
  <c r="DJ252" i="2"/>
  <c r="DJ253" i="2"/>
  <c r="DJ254" i="2"/>
  <c r="DJ255" i="2"/>
  <c r="DJ256" i="2"/>
  <c r="DJ257" i="2"/>
  <c r="DJ258" i="2"/>
  <c r="DJ259" i="2"/>
  <c r="DJ260" i="2"/>
  <c r="DJ261" i="2"/>
  <c r="DJ262" i="2"/>
  <c r="DJ263" i="2"/>
  <c r="DJ264" i="2"/>
  <c r="DJ265" i="2"/>
  <c r="DJ266" i="2"/>
  <c r="DJ267" i="2"/>
  <c r="DJ268" i="2"/>
  <c r="DJ269" i="2"/>
  <c r="DJ270" i="2"/>
  <c r="DJ271" i="2"/>
  <c r="DJ272" i="2"/>
  <c r="DJ273" i="2"/>
  <c r="DJ274" i="2"/>
  <c r="DJ275" i="2"/>
  <c r="DJ276" i="2"/>
  <c r="DJ277" i="2"/>
  <c r="DJ278" i="2"/>
  <c r="DJ279" i="2"/>
  <c r="DJ280" i="2"/>
  <c r="DJ281" i="2"/>
  <c r="DJ282" i="2"/>
  <c r="DJ283" i="2"/>
  <c r="DJ284" i="2"/>
  <c r="DJ285" i="2"/>
  <c r="DJ286" i="2"/>
  <c r="DJ287" i="2"/>
  <c r="DJ288" i="2"/>
  <c r="DJ289" i="2"/>
  <c r="DJ290" i="2"/>
  <c r="DJ291" i="2"/>
  <c r="DJ292" i="2"/>
  <c r="DJ293" i="2"/>
  <c r="DJ294" i="2"/>
  <c r="DJ295" i="2"/>
  <c r="DJ296" i="2"/>
  <c r="DJ297" i="2"/>
  <c r="DJ298" i="2"/>
  <c r="DJ299" i="2"/>
  <c r="DJ300" i="2"/>
  <c r="DJ301" i="2"/>
  <c r="DJ302" i="2"/>
  <c r="DJ303" i="2"/>
  <c r="DJ304" i="2"/>
  <c r="DJ305" i="2"/>
  <c r="DJ306" i="2"/>
  <c r="DJ307" i="2"/>
  <c r="DJ308" i="2"/>
  <c r="DJ309" i="2"/>
  <c r="DJ310" i="2"/>
  <c r="DJ311" i="2"/>
  <c r="DJ312" i="2"/>
  <c r="DJ313" i="2"/>
  <c r="DJ314" i="2"/>
  <c r="DJ315" i="2"/>
  <c r="DJ316" i="2"/>
  <c r="DJ317" i="2"/>
  <c r="DJ318" i="2"/>
  <c r="DJ319" i="2"/>
  <c r="DJ320" i="2"/>
  <c r="DJ321" i="2"/>
  <c r="DJ322" i="2"/>
  <c r="DJ323" i="2"/>
  <c r="DJ324" i="2"/>
  <c r="DJ325" i="2"/>
  <c r="DJ326" i="2"/>
  <c r="DJ327" i="2"/>
  <c r="DS327" i="2" s="1"/>
  <c r="DJ328" i="2"/>
  <c r="DJ329" i="2"/>
  <c r="DJ330" i="2"/>
  <c r="DJ331" i="2"/>
  <c r="DJ332" i="2"/>
  <c r="DJ333" i="2"/>
  <c r="DJ334" i="2"/>
  <c r="DJ335" i="2"/>
  <c r="DJ336" i="2"/>
  <c r="DJ337" i="2"/>
  <c r="DJ338" i="2"/>
  <c r="DJ339" i="2"/>
  <c r="DJ340" i="2"/>
  <c r="DJ341" i="2"/>
  <c r="DJ342" i="2"/>
  <c r="DJ343" i="2"/>
  <c r="DJ344" i="2"/>
  <c r="DJ345" i="2"/>
  <c r="DJ346" i="2"/>
  <c r="DJ347" i="2"/>
  <c r="DJ348" i="2"/>
  <c r="DJ349" i="2"/>
  <c r="DJ350" i="2"/>
  <c r="DJ351" i="2"/>
  <c r="DJ352" i="2"/>
  <c r="DJ353" i="2"/>
  <c r="DJ354" i="2"/>
  <c r="DJ355" i="2"/>
  <c r="DJ356" i="2"/>
  <c r="DJ357" i="2"/>
  <c r="DJ358" i="2"/>
  <c r="DJ359" i="2"/>
  <c r="DS359" i="2" s="1"/>
  <c r="DJ360" i="2"/>
  <c r="DJ361" i="2"/>
  <c r="DJ362" i="2"/>
  <c r="DJ363" i="2"/>
  <c r="DJ364" i="2"/>
  <c r="DJ365" i="2"/>
  <c r="DJ366" i="2"/>
  <c r="DJ367" i="2"/>
  <c r="DJ368" i="2"/>
  <c r="DJ369" i="2"/>
  <c r="DJ370" i="2"/>
  <c r="DJ371" i="2"/>
  <c r="DJ372" i="2"/>
  <c r="DJ373" i="2"/>
  <c r="DJ374" i="2"/>
  <c r="DJ375" i="2"/>
  <c r="DJ376" i="2"/>
  <c r="DJ377" i="2"/>
  <c r="DJ378" i="2"/>
  <c r="DJ379" i="2"/>
  <c r="DJ380" i="2"/>
  <c r="DJ381" i="2"/>
  <c r="DJ382" i="2"/>
  <c r="DJ383" i="2"/>
  <c r="DJ384" i="2"/>
  <c r="DJ385" i="2"/>
  <c r="DJ386" i="2"/>
  <c r="DJ387" i="2"/>
  <c r="DJ388" i="2"/>
  <c r="DJ389" i="2"/>
  <c r="DJ390" i="2"/>
  <c r="DJ391" i="2"/>
  <c r="DS391" i="2" s="1"/>
  <c r="DJ392" i="2"/>
  <c r="DJ393" i="2"/>
  <c r="DJ394" i="2"/>
  <c r="DJ395" i="2"/>
  <c r="DJ396" i="2"/>
  <c r="DJ397" i="2"/>
  <c r="DJ398" i="2"/>
  <c r="DJ399" i="2"/>
  <c r="DJ400" i="2"/>
  <c r="DJ401" i="2"/>
  <c r="DJ402" i="2"/>
  <c r="DJ403" i="2"/>
  <c r="DJ404" i="2"/>
  <c r="DJ405" i="2"/>
  <c r="DJ406" i="2"/>
  <c r="DJ407" i="2"/>
  <c r="DJ408" i="2"/>
  <c r="DJ409" i="2"/>
  <c r="DJ410" i="2"/>
  <c r="DJ411" i="2"/>
  <c r="DJ412" i="2"/>
  <c r="DJ413" i="2"/>
  <c r="DJ414" i="2"/>
  <c r="DJ415" i="2"/>
  <c r="DJ416" i="2"/>
  <c r="DJ417" i="2"/>
  <c r="DJ418" i="2"/>
  <c r="DJ419" i="2"/>
  <c r="DJ420" i="2"/>
  <c r="DJ421" i="2"/>
  <c r="DJ422" i="2"/>
  <c r="DJ423" i="2"/>
  <c r="DS423" i="2" s="1"/>
  <c r="DJ424" i="2"/>
  <c r="DJ425" i="2"/>
  <c r="DJ426" i="2"/>
  <c r="DJ427" i="2"/>
  <c r="DJ428" i="2"/>
  <c r="DJ429" i="2"/>
  <c r="DJ430" i="2"/>
  <c r="DJ431" i="2"/>
  <c r="DJ432" i="2"/>
  <c r="DJ433" i="2"/>
  <c r="DJ434" i="2"/>
  <c r="DJ435" i="2"/>
  <c r="DJ436" i="2"/>
  <c r="DJ437" i="2"/>
  <c r="DJ438" i="2"/>
  <c r="DJ439" i="2"/>
  <c r="DJ440" i="2"/>
  <c r="DJ441" i="2"/>
  <c r="DJ442" i="2"/>
  <c r="DJ443" i="2"/>
  <c r="DJ444" i="2"/>
  <c r="DJ445" i="2"/>
  <c r="DJ446" i="2"/>
  <c r="DJ447" i="2"/>
  <c r="DJ448" i="2"/>
  <c r="DJ449" i="2"/>
  <c r="DJ450" i="2"/>
  <c r="DJ451" i="2"/>
  <c r="DJ452" i="2"/>
  <c r="DJ453" i="2"/>
  <c r="DJ454" i="2"/>
  <c r="DJ455" i="2"/>
  <c r="DS455" i="2" s="1"/>
  <c r="DJ456" i="2"/>
  <c r="DJ457" i="2"/>
  <c r="DJ458" i="2"/>
  <c r="DJ459" i="2"/>
  <c r="DJ460" i="2"/>
  <c r="DJ461" i="2"/>
  <c r="DJ462" i="2"/>
  <c r="DJ463" i="2"/>
  <c r="DJ464" i="2"/>
  <c r="DJ465" i="2"/>
  <c r="DJ466" i="2"/>
  <c r="DJ467" i="2"/>
  <c r="DJ468" i="2"/>
  <c r="DJ469" i="2"/>
  <c r="DJ470" i="2"/>
  <c r="DJ471" i="2"/>
  <c r="DJ472" i="2"/>
  <c r="DJ473" i="2"/>
  <c r="DJ474" i="2"/>
  <c r="DJ475" i="2"/>
  <c r="DJ476" i="2"/>
  <c r="DJ477" i="2"/>
  <c r="DJ478" i="2"/>
  <c r="DJ479" i="2"/>
  <c r="DJ480" i="2"/>
  <c r="DJ481" i="2"/>
  <c r="DJ482" i="2"/>
  <c r="DJ483" i="2"/>
  <c r="DJ484" i="2"/>
  <c r="DJ485" i="2"/>
  <c r="DJ486" i="2"/>
  <c r="DJ487" i="2"/>
  <c r="DS487" i="2" s="1"/>
  <c r="DJ488" i="2"/>
  <c r="DJ489" i="2"/>
  <c r="DJ490" i="2"/>
  <c r="DJ491" i="2"/>
  <c r="DJ492" i="2"/>
  <c r="DJ493" i="2"/>
  <c r="DJ494" i="2"/>
  <c r="DJ495" i="2"/>
  <c r="DJ496" i="2"/>
  <c r="DJ497" i="2"/>
  <c r="DJ498" i="2"/>
  <c r="DJ499" i="2"/>
  <c r="DJ500" i="2"/>
  <c r="DJ501" i="2"/>
  <c r="DJ502" i="2"/>
  <c r="DJ503" i="2"/>
  <c r="DJ504" i="2"/>
  <c r="DJ505" i="2"/>
  <c r="DJ506" i="2"/>
  <c r="DJ507" i="2"/>
  <c r="DJ508" i="2"/>
  <c r="DJ509" i="2"/>
  <c r="DJ510" i="2"/>
  <c r="DJ511" i="2"/>
  <c r="DJ512" i="2"/>
  <c r="DJ513" i="2"/>
  <c r="DJ514" i="2"/>
  <c r="DJ515" i="2"/>
  <c r="DJ516" i="2"/>
  <c r="DJ517" i="2"/>
  <c r="DJ518" i="2"/>
  <c r="DJ519" i="2"/>
  <c r="DS519" i="2" s="1"/>
  <c r="DJ520" i="2"/>
  <c r="DJ521" i="2"/>
  <c r="DJ522" i="2"/>
  <c r="DJ523" i="2"/>
  <c r="DJ524" i="2"/>
  <c r="DJ525" i="2"/>
  <c r="DJ526" i="2"/>
  <c r="DJ527" i="2"/>
  <c r="DJ528" i="2"/>
  <c r="DJ529" i="2"/>
  <c r="DJ530" i="2"/>
  <c r="DJ531" i="2"/>
  <c r="DJ532" i="2"/>
  <c r="DJ533" i="2"/>
  <c r="DJ534" i="2"/>
  <c r="DJ535" i="2"/>
  <c r="DJ536" i="2"/>
  <c r="DJ537" i="2"/>
  <c r="DJ538" i="2"/>
  <c r="DJ539" i="2"/>
  <c r="DJ540" i="2"/>
  <c r="DJ541" i="2"/>
  <c r="DJ542" i="2"/>
  <c r="DJ543" i="2"/>
  <c r="DJ544" i="2"/>
  <c r="DJ545" i="2"/>
  <c r="DJ546" i="2"/>
  <c r="DJ547" i="2"/>
  <c r="DJ548" i="2"/>
  <c r="DJ549" i="2"/>
  <c r="DJ550" i="2"/>
  <c r="DJ551" i="2"/>
  <c r="DS551" i="2" s="1"/>
  <c r="DJ552" i="2"/>
  <c r="DJ553" i="2"/>
  <c r="DJ554" i="2"/>
  <c r="DJ555" i="2"/>
  <c r="DJ556" i="2"/>
  <c r="DJ557" i="2"/>
  <c r="DJ558" i="2"/>
  <c r="DJ559" i="2"/>
  <c r="DJ560" i="2"/>
  <c r="DJ561" i="2"/>
  <c r="DJ562" i="2"/>
  <c r="DJ563" i="2"/>
  <c r="DJ564" i="2"/>
  <c r="DJ565" i="2"/>
  <c r="DJ566" i="2"/>
  <c r="DJ567" i="2"/>
  <c r="DJ568" i="2"/>
  <c r="DJ569" i="2"/>
  <c r="DJ570" i="2"/>
  <c r="DJ571" i="2"/>
  <c r="DJ572" i="2"/>
  <c r="DJ573" i="2"/>
  <c r="DJ574" i="2"/>
  <c r="DJ575" i="2"/>
  <c r="DJ576" i="2"/>
  <c r="DJ577" i="2"/>
  <c r="DJ578" i="2"/>
  <c r="DJ579" i="2"/>
  <c r="DJ580" i="2"/>
  <c r="DJ581" i="2"/>
  <c r="DJ582" i="2"/>
  <c r="DJ583" i="2"/>
  <c r="DS583" i="2" s="1"/>
  <c r="DJ584" i="2"/>
  <c r="DJ585" i="2"/>
  <c r="DJ586" i="2"/>
  <c r="DJ587" i="2"/>
  <c r="DJ588" i="2"/>
  <c r="DJ589" i="2"/>
  <c r="DJ590" i="2"/>
  <c r="DJ591" i="2"/>
  <c r="DJ592" i="2"/>
  <c r="DJ593" i="2"/>
  <c r="DJ594" i="2"/>
  <c r="DJ595" i="2"/>
  <c r="DJ596" i="2"/>
  <c r="DJ597" i="2"/>
  <c r="DJ598" i="2"/>
  <c r="DJ599" i="2"/>
  <c r="DJ600" i="2"/>
  <c r="DJ601" i="2"/>
  <c r="DJ602" i="2"/>
  <c r="DJ603" i="2"/>
  <c r="DJ604" i="2"/>
  <c r="DJ605" i="2"/>
  <c r="DJ606" i="2"/>
  <c r="DJ607" i="2"/>
  <c r="DJ608" i="2"/>
  <c r="DJ609" i="2"/>
  <c r="DJ610" i="2"/>
  <c r="DJ611" i="2"/>
  <c r="DJ612" i="2"/>
  <c r="DJ613" i="2"/>
  <c r="DJ614" i="2"/>
  <c r="DJ615" i="2"/>
  <c r="DS615" i="2" s="1"/>
  <c r="DJ616" i="2"/>
  <c r="DJ617" i="2"/>
  <c r="DJ618" i="2"/>
  <c r="DJ619" i="2"/>
  <c r="DJ620" i="2"/>
  <c r="DJ621" i="2"/>
  <c r="DJ622" i="2"/>
  <c r="DJ623" i="2"/>
  <c r="DJ624" i="2"/>
  <c r="DJ625" i="2"/>
  <c r="DJ626" i="2"/>
  <c r="DJ627" i="2"/>
  <c r="DJ628" i="2"/>
  <c r="DJ629" i="2"/>
  <c r="DJ630" i="2"/>
  <c r="DJ631" i="2"/>
  <c r="DJ632" i="2"/>
  <c r="DJ633" i="2"/>
  <c r="DJ634" i="2"/>
  <c r="DJ635" i="2"/>
  <c r="DJ636" i="2"/>
  <c r="DJ637" i="2"/>
  <c r="DJ638" i="2"/>
  <c r="DJ639" i="2"/>
  <c r="DJ640" i="2"/>
  <c r="DJ641" i="2"/>
  <c r="DJ642" i="2"/>
  <c r="DJ643" i="2"/>
  <c r="DJ644" i="2"/>
  <c r="DJ645" i="2"/>
  <c r="DJ646" i="2"/>
  <c r="DJ647" i="2"/>
  <c r="DS647" i="2" s="1"/>
  <c r="DJ648" i="2"/>
  <c r="DJ649" i="2"/>
  <c r="DJ650" i="2"/>
  <c r="DJ651" i="2"/>
  <c r="DJ652" i="2"/>
  <c r="DJ653" i="2"/>
  <c r="DJ654" i="2"/>
  <c r="DJ655" i="2"/>
  <c r="DJ656" i="2"/>
  <c r="DJ657" i="2"/>
  <c r="DJ658" i="2"/>
  <c r="DJ659" i="2"/>
  <c r="DJ660" i="2"/>
  <c r="DJ661" i="2"/>
  <c r="DJ662" i="2"/>
  <c r="DJ663" i="2"/>
  <c r="DJ664" i="2"/>
  <c r="DJ665" i="2"/>
  <c r="DJ666" i="2"/>
  <c r="DJ667" i="2"/>
  <c r="DJ668" i="2"/>
  <c r="DJ669" i="2"/>
  <c r="DJ670" i="2"/>
  <c r="DJ671" i="2"/>
  <c r="DJ672" i="2"/>
  <c r="DJ673" i="2"/>
  <c r="DJ674" i="2"/>
  <c r="DJ675" i="2"/>
  <c r="DJ676" i="2"/>
  <c r="DJ677" i="2"/>
  <c r="DJ678" i="2"/>
  <c r="DJ679" i="2"/>
  <c r="DS679" i="2" s="1"/>
  <c r="DJ680" i="2"/>
  <c r="DJ681" i="2"/>
  <c r="DJ682" i="2"/>
  <c r="DJ683" i="2"/>
  <c r="DJ684" i="2"/>
  <c r="DJ685" i="2"/>
  <c r="DJ686" i="2"/>
  <c r="DJ687" i="2"/>
  <c r="DJ688" i="2"/>
  <c r="DJ689" i="2"/>
  <c r="DJ690" i="2"/>
  <c r="DJ691" i="2"/>
  <c r="DJ692" i="2"/>
  <c r="DJ693" i="2"/>
  <c r="DJ694" i="2"/>
  <c r="DJ695" i="2"/>
  <c r="DS695" i="2" s="1"/>
  <c r="DJ696" i="2"/>
  <c r="DJ697" i="2"/>
  <c r="DJ698" i="2"/>
  <c r="DJ699" i="2"/>
  <c r="DJ700" i="2"/>
  <c r="DJ701" i="2"/>
  <c r="DJ702" i="2"/>
  <c r="DJ703" i="2"/>
  <c r="DJ704" i="2"/>
  <c r="DJ705" i="2"/>
  <c r="DJ706" i="2"/>
  <c r="DJ707" i="2"/>
  <c r="DJ708" i="2"/>
  <c r="DJ709" i="2"/>
  <c r="DJ710" i="2"/>
  <c r="DJ711" i="2"/>
  <c r="DS711" i="2" s="1"/>
  <c r="DJ712" i="2"/>
  <c r="DJ713" i="2"/>
  <c r="DJ714" i="2"/>
  <c r="DJ715" i="2"/>
  <c r="DJ716" i="2"/>
  <c r="DJ717" i="2"/>
  <c r="DJ718" i="2"/>
  <c r="DJ719" i="2"/>
  <c r="DJ720" i="2"/>
  <c r="DJ721" i="2"/>
  <c r="DJ722" i="2"/>
  <c r="DJ723" i="2"/>
  <c r="DJ724" i="2"/>
  <c r="DJ725" i="2"/>
  <c r="DJ726" i="2"/>
  <c r="DJ727" i="2"/>
  <c r="DS727" i="2" s="1"/>
  <c r="DJ728" i="2"/>
  <c r="DJ729" i="2"/>
  <c r="DJ730" i="2"/>
  <c r="DJ731" i="2"/>
  <c r="DJ732" i="2"/>
  <c r="DJ733" i="2"/>
  <c r="DJ734" i="2"/>
  <c r="DJ735" i="2"/>
  <c r="DJ736" i="2"/>
  <c r="DJ737" i="2"/>
  <c r="DJ738" i="2"/>
  <c r="DJ739" i="2"/>
  <c r="DJ740" i="2"/>
  <c r="DJ741" i="2"/>
  <c r="DJ742" i="2"/>
  <c r="DJ743" i="2"/>
  <c r="DS743" i="2" s="1"/>
  <c r="DJ744" i="2"/>
  <c r="DJ745" i="2"/>
  <c r="DJ746" i="2"/>
  <c r="DJ747" i="2"/>
  <c r="DJ748" i="2"/>
  <c r="DJ749" i="2"/>
  <c r="DJ750" i="2"/>
  <c r="DJ751" i="2"/>
  <c r="DJ752" i="2"/>
  <c r="DJ753" i="2"/>
  <c r="DJ754" i="2"/>
  <c r="DJ755" i="2"/>
  <c r="DJ756" i="2"/>
  <c r="DJ757" i="2"/>
  <c r="DJ758" i="2"/>
  <c r="DJ759" i="2"/>
  <c r="DS759" i="2" s="1"/>
  <c r="DJ760" i="2"/>
  <c r="DJ761" i="2"/>
  <c r="DJ762" i="2"/>
  <c r="DJ763" i="2"/>
  <c r="DJ764" i="2"/>
  <c r="DJ765" i="2"/>
  <c r="DJ766" i="2"/>
  <c r="DJ767" i="2"/>
  <c r="DJ768" i="2"/>
  <c r="DJ769" i="2"/>
  <c r="DJ770" i="2"/>
  <c r="DJ771" i="2"/>
  <c r="DJ4" i="2"/>
  <c r="DI4" i="2"/>
  <c r="DI5" i="2"/>
  <c r="DI6" i="2"/>
  <c r="DI7" i="2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I23" i="2"/>
  <c r="DI24" i="2"/>
  <c r="DI25" i="2"/>
  <c r="DI26" i="2"/>
  <c r="DI27" i="2"/>
  <c r="DI28" i="2"/>
  <c r="DI29" i="2"/>
  <c r="DI30" i="2"/>
  <c r="DI31" i="2"/>
  <c r="DI32" i="2"/>
  <c r="DI33" i="2"/>
  <c r="DI34" i="2"/>
  <c r="DI35" i="2"/>
  <c r="DI36" i="2"/>
  <c r="DI37" i="2"/>
  <c r="DI38" i="2"/>
  <c r="DI39" i="2"/>
  <c r="DI40" i="2"/>
  <c r="DI41" i="2"/>
  <c r="DI42" i="2"/>
  <c r="DI43" i="2"/>
  <c r="DI44" i="2"/>
  <c r="DI45" i="2"/>
  <c r="DI46" i="2"/>
  <c r="DI47" i="2"/>
  <c r="DI48" i="2"/>
  <c r="DI49" i="2"/>
  <c r="DI50" i="2"/>
  <c r="DI51" i="2"/>
  <c r="DI52" i="2"/>
  <c r="DI53" i="2"/>
  <c r="DI54" i="2"/>
  <c r="DI55" i="2"/>
  <c r="DI56" i="2"/>
  <c r="DI57" i="2"/>
  <c r="DI58" i="2"/>
  <c r="DI59" i="2"/>
  <c r="DI60" i="2"/>
  <c r="DI61" i="2"/>
  <c r="DI62" i="2"/>
  <c r="DI63" i="2"/>
  <c r="DI64" i="2"/>
  <c r="DI65" i="2"/>
  <c r="DI66" i="2"/>
  <c r="DI67" i="2"/>
  <c r="DI68" i="2"/>
  <c r="DI69" i="2"/>
  <c r="DI70" i="2"/>
  <c r="DI71" i="2"/>
  <c r="DI72" i="2"/>
  <c r="DI73" i="2"/>
  <c r="DI74" i="2"/>
  <c r="DI75" i="2"/>
  <c r="DI76" i="2"/>
  <c r="DI77" i="2"/>
  <c r="DI78" i="2"/>
  <c r="DI79" i="2"/>
  <c r="DI80" i="2"/>
  <c r="DI81" i="2"/>
  <c r="DI82" i="2"/>
  <c r="DI83" i="2"/>
  <c r="DI84" i="2"/>
  <c r="DI85" i="2"/>
  <c r="DI86" i="2"/>
  <c r="DI87" i="2"/>
  <c r="DI88" i="2"/>
  <c r="DI89" i="2"/>
  <c r="DI90" i="2"/>
  <c r="DI91" i="2"/>
  <c r="DI92" i="2"/>
  <c r="DI93" i="2"/>
  <c r="DI94" i="2"/>
  <c r="DI95" i="2"/>
  <c r="DI96" i="2"/>
  <c r="DI97" i="2"/>
  <c r="DI98" i="2"/>
  <c r="DI99" i="2"/>
  <c r="DI100" i="2"/>
  <c r="DI101" i="2"/>
  <c r="DI102" i="2"/>
  <c r="DI103" i="2"/>
  <c r="DI104" i="2"/>
  <c r="DI105" i="2"/>
  <c r="DI106" i="2"/>
  <c r="DI107" i="2"/>
  <c r="DI108" i="2"/>
  <c r="DI109" i="2"/>
  <c r="DI110" i="2"/>
  <c r="DI111" i="2"/>
  <c r="DI112" i="2"/>
  <c r="DI113" i="2"/>
  <c r="DI114" i="2"/>
  <c r="DI115" i="2"/>
  <c r="DI116" i="2"/>
  <c r="DI117" i="2"/>
  <c r="DI118" i="2"/>
  <c r="DI119" i="2"/>
  <c r="DI120" i="2"/>
  <c r="DI121" i="2"/>
  <c r="DI122" i="2"/>
  <c r="DI123" i="2"/>
  <c r="DI124" i="2"/>
  <c r="DI125" i="2"/>
  <c r="DI126" i="2"/>
  <c r="DI127" i="2"/>
  <c r="DI128" i="2"/>
  <c r="DI129" i="2"/>
  <c r="DI130" i="2"/>
  <c r="DI131" i="2"/>
  <c r="DI132" i="2"/>
  <c r="DI133" i="2"/>
  <c r="DI134" i="2"/>
  <c r="DI135" i="2"/>
  <c r="DI136" i="2"/>
  <c r="DI137" i="2"/>
  <c r="DI138" i="2"/>
  <c r="DI139" i="2"/>
  <c r="DI140" i="2"/>
  <c r="DI141" i="2"/>
  <c r="DI142" i="2"/>
  <c r="DI143" i="2"/>
  <c r="DI144" i="2"/>
  <c r="DI145" i="2"/>
  <c r="DI146" i="2"/>
  <c r="DI147" i="2"/>
  <c r="DI148" i="2"/>
  <c r="DI149" i="2"/>
  <c r="DI150" i="2"/>
  <c r="DI151" i="2"/>
  <c r="DI152" i="2"/>
  <c r="DI153" i="2"/>
  <c r="DI154" i="2"/>
  <c r="DI155" i="2"/>
  <c r="DI156" i="2"/>
  <c r="DI157" i="2"/>
  <c r="DI158" i="2"/>
  <c r="DI159" i="2"/>
  <c r="DI160" i="2"/>
  <c r="DI161" i="2"/>
  <c r="DI162" i="2"/>
  <c r="DI163" i="2"/>
  <c r="DI164" i="2"/>
  <c r="DI165" i="2"/>
  <c r="DI166" i="2"/>
  <c r="DI167" i="2"/>
  <c r="DI168" i="2"/>
  <c r="DI169" i="2"/>
  <c r="DI170" i="2"/>
  <c r="DI171" i="2"/>
  <c r="DI172" i="2"/>
  <c r="DI173" i="2"/>
  <c r="DI174" i="2"/>
  <c r="DI175" i="2"/>
  <c r="DI176" i="2"/>
  <c r="DI177" i="2"/>
  <c r="DI178" i="2"/>
  <c r="DI179" i="2"/>
  <c r="DI180" i="2"/>
  <c r="DI181" i="2"/>
  <c r="DI182" i="2"/>
  <c r="DI183" i="2"/>
  <c r="DI184" i="2"/>
  <c r="DI185" i="2"/>
  <c r="DI186" i="2"/>
  <c r="DI187" i="2"/>
  <c r="DI188" i="2"/>
  <c r="DI189" i="2"/>
  <c r="DI190" i="2"/>
  <c r="DI191" i="2"/>
  <c r="DI192" i="2"/>
  <c r="DI193" i="2"/>
  <c r="DI194" i="2"/>
  <c r="DI195" i="2"/>
  <c r="DI196" i="2"/>
  <c r="DI197" i="2"/>
  <c r="DI198" i="2"/>
  <c r="DI199" i="2"/>
  <c r="DI200" i="2"/>
  <c r="DI201" i="2"/>
  <c r="DI202" i="2"/>
  <c r="DI203" i="2"/>
  <c r="DI204" i="2"/>
  <c r="DI205" i="2"/>
  <c r="DI206" i="2"/>
  <c r="DI207" i="2"/>
  <c r="DI208" i="2"/>
  <c r="DI209" i="2"/>
  <c r="DI210" i="2"/>
  <c r="DI211" i="2"/>
  <c r="DI212" i="2"/>
  <c r="DI213" i="2"/>
  <c r="DI214" i="2"/>
  <c r="DI215" i="2"/>
  <c r="DI216" i="2"/>
  <c r="DI217" i="2"/>
  <c r="DI218" i="2"/>
  <c r="DI219" i="2"/>
  <c r="DI220" i="2"/>
  <c r="DI221" i="2"/>
  <c r="DI222" i="2"/>
  <c r="DI223" i="2"/>
  <c r="DI224" i="2"/>
  <c r="DI225" i="2"/>
  <c r="DI226" i="2"/>
  <c r="DI227" i="2"/>
  <c r="DI228" i="2"/>
  <c r="DI229" i="2"/>
  <c r="DI230" i="2"/>
  <c r="DI231" i="2"/>
  <c r="DI232" i="2"/>
  <c r="DI233" i="2"/>
  <c r="DI234" i="2"/>
  <c r="DI235" i="2"/>
  <c r="DI236" i="2"/>
  <c r="DI237" i="2"/>
  <c r="DI238" i="2"/>
  <c r="DI239" i="2"/>
  <c r="DI240" i="2"/>
  <c r="DI241" i="2"/>
  <c r="DI242" i="2"/>
  <c r="DI243" i="2"/>
  <c r="DI244" i="2"/>
  <c r="DI245" i="2"/>
  <c r="DI246" i="2"/>
  <c r="DI247" i="2"/>
  <c r="DI248" i="2"/>
  <c r="DI249" i="2"/>
  <c r="DI250" i="2"/>
  <c r="DI251" i="2"/>
  <c r="DI252" i="2"/>
  <c r="DI253" i="2"/>
  <c r="DI254" i="2"/>
  <c r="DI255" i="2"/>
  <c r="DI256" i="2"/>
  <c r="DI257" i="2"/>
  <c r="DI258" i="2"/>
  <c r="DI259" i="2"/>
  <c r="DI260" i="2"/>
  <c r="DI261" i="2"/>
  <c r="DI262" i="2"/>
  <c r="DI263" i="2"/>
  <c r="DI264" i="2"/>
  <c r="DI265" i="2"/>
  <c r="DI266" i="2"/>
  <c r="DI267" i="2"/>
  <c r="DI268" i="2"/>
  <c r="DI269" i="2"/>
  <c r="DI270" i="2"/>
  <c r="DI271" i="2"/>
  <c r="DI272" i="2"/>
  <c r="DI273" i="2"/>
  <c r="DI274" i="2"/>
  <c r="DI275" i="2"/>
  <c r="DI276" i="2"/>
  <c r="DI277" i="2"/>
  <c r="DI278" i="2"/>
  <c r="DI279" i="2"/>
  <c r="DI280" i="2"/>
  <c r="DI281" i="2"/>
  <c r="DI282" i="2"/>
  <c r="DI283" i="2"/>
  <c r="DI284" i="2"/>
  <c r="DI285" i="2"/>
  <c r="DI286" i="2"/>
  <c r="DI287" i="2"/>
  <c r="DI288" i="2"/>
  <c r="DI289" i="2"/>
  <c r="DI290" i="2"/>
  <c r="DI291" i="2"/>
  <c r="DI292" i="2"/>
  <c r="DI293" i="2"/>
  <c r="DI294" i="2"/>
  <c r="DI295" i="2"/>
  <c r="DI296" i="2"/>
  <c r="DI297" i="2"/>
  <c r="DI298" i="2"/>
  <c r="DI299" i="2"/>
  <c r="DI300" i="2"/>
  <c r="DI301" i="2"/>
  <c r="DI302" i="2"/>
  <c r="DI303" i="2"/>
  <c r="DI304" i="2"/>
  <c r="DI305" i="2"/>
  <c r="DI306" i="2"/>
  <c r="DI307" i="2"/>
  <c r="DI308" i="2"/>
  <c r="DI309" i="2"/>
  <c r="DI310" i="2"/>
  <c r="DI311" i="2"/>
  <c r="DI312" i="2"/>
  <c r="DI313" i="2"/>
  <c r="DI314" i="2"/>
  <c r="DI315" i="2"/>
  <c r="DI316" i="2"/>
  <c r="DI317" i="2"/>
  <c r="DI318" i="2"/>
  <c r="DI319" i="2"/>
  <c r="DI320" i="2"/>
  <c r="DI321" i="2"/>
  <c r="DI322" i="2"/>
  <c r="DI323" i="2"/>
  <c r="DI324" i="2"/>
  <c r="DI325" i="2"/>
  <c r="DI326" i="2"/>
  <c r="DI327" i="2"/>
  <c r="DI328" i="2"/>
  <c r="DI329" i="2"/>
  <c r="DI330" i="2"/>
  <c r="DI331" i="2"/>
  <c r="DI332" i="2"/>
  <c r="DI333" i="2"/>
  <c r="DI334" i="2"/>
  <c r="DI335" i="2"/>
  <c r="DI336" i="2"/>
  <c r="DI337" i="2"/>
  <c r="DI338" i="2"/>
  <c r="DI339" i="2"/>
  <c r="DI340" i="2"/>
  <c r="DI341" i="2"/>
  <c r="DI342" i="2"/>
  <c r="DI343" i="2"/>
  <c r="DI344" i="2"/>
  <c r="DI345" i="2"/>
  <c r="DI346" i="2"/>
  <c r="DI347" i="2"/>
  <c r="DI348" i="2"/>
  <c r="DI349" i="2"/>
  <c r="DI350" i="2"/>
  <c r="DI351" i="2"/>
  <c r="DI352" i="2"/>
  <c r="DI353" i="2"/>
  <c r="DI354" i="2"/>
  <c r="DI355" i="2"/>
  <c r="DI356" i="2"/>
  <c r="DI357" i="2"/>
  <c r="DI358" i="2"/>
  <c r="DI359" i="2"/>
  <c r="DI360" i="2"/>
  <c r="DI361" i="2"/>
  <c r="DI362" i="2"/>
  <c r="DI363" i="2"/>
  <c r="DI364" i="2"/>
  <c r="DI365" i="2"/>
  <c r="DI366" i="2"/>
  <c r="DI367" i="2"/>
  <c r="DI368" i="2"/>
  <c r="DI369" i="2"/>
  <c r="DI370" i="2"/>
  <c r="DI371" i="2"/>
  <c r="DI372" i="2"/>
  <c r="DI373" i="2"/>
  <c r="DI374" i="2"/>
  <c r="DI375" i="2"/>
  <c r="DI376" i="2"/>
  <c r="DI377" i="2"/>
  <c r="DI378" i="2"/>
  <c r="DI379" i="2"/>
  <c r="DI380" i="2"/>
  <c r="DI381" i="2"/>
  <c r="DI382" i="2"/>
  <c r="DI383" i="2"/>
  <c r="DI384" i="2"/>
  <c r="DI385" i="2"/>
  <c r="DI386" i="2"/>
  <c r="DI387" i="2"/>
  <c r="DI388" i="2"/>
  <c r="DI389" i="2"/>
  <c r="DI390" i="2"/>
  <c r="DI391" i="2"/>
  <c r="DI392" i="2"/>
  <c r="DI393" i="2"/>
  <c r="DI394" i="2"/>
  <c r="DI395" i="2"/>
  <c r="DI396" i="2"/>
  <c r="DI397" i="2"/>
  <c r="DI398" i="2"/>
  <c r="DI399" i="2"/>
  <c r="DI400" i="2"/>
  <c r="DI401" i="2"/>
  <c r="DI402" i="2"/>
  <c r="DI403" i="2"/>
  <c r="DI404" i="2"/>
  <c r="DI405" i="2"/>
  <c r="DI406" i="2"/>
  <c r="DI407" i="2"/>
  <c r="DI408" i="2"/>
  <c r="DI409" i="2"/>
  <c r="DI410" i="2"/>
  <c r="DI411" i="2"/>
  <c r="DI412" i="2"/>
  <c r="DI413" i="2"/>
  <c r="DI414" i="2"/>
  <c r="DI415" i="2"/>
  <c r="DI416" i="2"/>
  <c r="DI417" i="2"/>
  <c r="DI418" i="2"/>
  <c r="DI419" i="2"/>
  <c r="DI420" i="2"/>
  <c r="DI421" i="2"/>
  <c r="DI422" i="2"/>
  <c r="DI423" i="2"/>
  <c r="DI424" i="2"/>
  <c r="DI425" i="2"/>
  <c r="DI426" i="2"/>
  <c r="DI427" i="2"/>
  <c r="DI428" i="2"/>
  <c r="DI429" i="2"/>
  <c r="DI430" i="2"/>
  <c r="DI431" i="2"/>
  <c r="DI432" i="2"/>
  <c r="DI433" i="2"/>
  <c r="DI434" i="2"/>
  <c r="DI435" i="2"/>
  <c r="DI436" i="2"/>
  <c r="DI437" i="2"/>
  <c r="DI438" i="2"/>
  <c r="DI439" i="2"/>
  <c r="DI440" i="2"/>
  <c r="DI441" i="2"/>
  <c r="DI442" i="2"/>
  <c r="DI443" i="2"/>
  <c r="DI444" i="2"/>
  <c r="DI445" i="2"/>
  <c r="DI446" i="2"/>
  <c r="DI447" i="2"/>
  <c r="DI448" i="2"/>
  <c r="DI449" i="2"/>
  <c r="DI450" i="2"/>
  <c r="DI451" i="2"/>
  <c r="DI452" i="2"/>
  <c r="DI453" i="2"/>
  <c r="DI454" i="2"/>
  <c r="DI455" i="2"/>
  <c r="DI456" i="2"/>
  <c r="DI457" i="2"/>
  <c r="DI458" i="2"/>
  <c r="DI459" i="2"/>
  <c r="DI460" i="2"/>
  <c r="DI461" i="2"/>
  <c r="DI462" i="2"/>
  <c r="DI463" i="2"/>
  <c r="DI464" i="2"/>
  <c r="DI465" i="2"/>
  <c r="DI466" i="2"/>
  <c r="DI467" i="2"/>
  <c r="DI468" i="2"/>
  <c r="DI469" i="2"/>
  <c r="DI470" i="2"/>
  <c r="DI471" i="2"/>
  <c r="DI472" i="2"/>
  <c r="DI473" i="2"/>
  <c r="DI474" i="2"/>
  <c r="DI475" i="2"/>
  <c r="DI476" i="2"/>
  <c r="DI477" i="2"/>
  <c r="DI478" i="2"/>
  <c r="DI479" i="2"/>
  <c r="DI480" i="2"/>
  <c r="DI481" i="2"/>
  <c r="DI482" i="2"/>
  <c r="DI483" i="2"/>
  <c r="DI484" i="2"/>
  <c r="DI485" i="2"/>
  <c r="DI486" i="2"/>
  <c r="DI487" i="2"/>
  <c r="DI488" i="2"/>
  <c r="DI489" i="2"/>
  <c r="DI490" i="2"/>
  <c r="DI491" i="2"/>
  <c r="DI492" i="2"/>
  <c r="DI493" i="2"/>
  <c r="DI494" i="2"/>
  <c r="DI495" i="2"/>
  <c r="DI496" i="2"/>
  <c r="DI497" i="2"/>
  <c r="DI498" i="2"/>
  <c r="DI499" i="2"/>
  <c r="DI500" i="2"/>
  <c r="DI501" i="2"/>
  <c r="DI502" i="2"/>
  <c r="DI503" i="2"/>
  <c r="DI504" i="2"/>
  <c r="DI505" i="2"/>
  <c r="DI506" i="2"/>
  <c r="DI507" i="2"/>
  <c r="DI508" i="2"/>
  <c r="DI509" i="2"/>
  <c r="DI510" i="2"/>
  <c r="DI511" i="2"/>
  <c r="DI512" i="2"/>
  <c r="DI513" i="2"/>
  <c r="DI514" i="2"/>
  <c r="DI515" i="2"/>
  <c r="DI516" i="2"/>
  <c r="DI517" i="2"/>
  <c r="DI518" i="2"/>
  <c r="DI519" i="2"/>
  <c r="DI520" i="2"/>
  <c r="DI521" i="2"/>
  <c r="DI522" i="2"/>
  <c r="DI523" i="2"/>
  <c r="DI524" i="2"/>
  <c r="DI525" i="2"/>
  <c r="DI526" i="2"/>
  <c r="DI527" i="2"/>
  <c r="DI528" i="2"/>
  <c r="DI529" i="2"/>
  <c r="DI530" i="2"/>
  <c r="DI531" i="2"/>
  <c r="DI532" i="2"/>
  <c r="DI533" i="2"/>
  <c r="DI534" i="2"/>
  <c r="DI535" i="2"/>
  <c r="DI536" i="2"/>
  <c r="DI537" i="2"/>
  <c r="DI538" i="2"/>
  <c r="DI539" i="2"/>
  <c r="DI540" i="2"/>
  <c r="DI541" i="2"/>
  <c r="DI542" i="2"/>
  <c r="DI543" i="2"/>
  <c r="DI544" i="2"/>
  <c r="DI545" i="2"/>
  <c r="DI546" i="2"/>
  <c r="DI547" i="2"/>
  <c r="DI548" i="2"/>
  <c r="DI549" i="2"/>
  <c r="DI550" i="2"/>
  <c r="DI551" i="2"/>
  <c r="DI552" i="2"/>
  <c r="DI553" i="2"/>
  <c r="DI554" i="2"/>
  <c r="DI555" i="2"/>
  <c r="DI556" i="2"/>
  <c r="DI557" i="2"/>
  <c r="DI558" i="2"/>
  <c r="DI559" i="2"/>
  <c r="DI560" i="2"/>
  <c r="DI561" i="2"/>
  <c r="DI562" i="2"/>
  <c r="DI563" i="2"/>
  <c r="DI564" i="2"/>
  <c r="DI565" i="2"/>
  <c r="DI566" i="2"/>
  <c r="DI567" i="2"/>
  <c r="DI568" i="2"/>
  <c r="DI569" i="2"/>
  <c r="DI570" i="2"/>
  <c r="DI571" i="2"/>
  <c r="DI572" i="2"/>
  <c r="DI573" i="2"/>
  <c r="DI574" i="2"/>
  <c r="DI575" i="2"/>
  <c r="DI576" i="2"/>
  <c r="DI577" i="2"/>
  <c r="DI578" i="2"/>
  <c r="DI579" i="2"/>
  <c r="DI580" i="2"/>
  <c r="DI581" i="2"/>
  <c r="DI582" i="2"/>
  <c r="DI583" i="2"/>
  <c r="DI584" i="2"/>
  <c r="DI585" i="2"/>
  <c r="DI586" i="2"/>
  <c r="DI587" i="2"/>
  <c r="DI588" i="2"/>
  <c r="DI589" i="2"/>
  <c r="DI590" i="2"/>
  <c r="DI591" i="2"/>
  <c r="DI592" i="2"/>
  <c r="DI593" i="2"/>
  <c r="DI594" i="2"/>
  <c r="DI595" i="2"/>
  <c r="DI596" i="2"/>
  <c r="DI597" i="2"/>
  <c r="DI598" i="2"/>
  <c r="DI599" i="2"/>
  <c r="DI600" i="2"/>
  <c r="DI601" i="2"/>
  <c r="DI602" i="2"/>
  <c r="DI603" i="2"/>
  <c r="DI604" i="2"/>
  <c r="DI605" i="2"/>
  <c r="DI606" i="2"/>
  <c r="DI607" i="2"/>
  <c r="DI608" i="2"/>
  <c r="DI609" i="2"/>
  <c r="DI610" i="2"/>
  <c r="DI611" i="2"/>
  <c r="DI612" i="2"/>
  <c r="DI613" i="2"/>
  <c r="DI614" i="2"/>
  <c r="DI615" i="2"/>
  <c r="DI616" i="2"/>
  <c r="DI617" i="2"/>
  <c r="DI618" i="2"/>
  <c r="DI619" i="2"/>
  <c r="DI620" i="2"/>
  <c r="DI621" i="2"/>
  <c r="DI622" i="2"/>
  <c r="DI623" i="2"/>
  <c r="DI624" i="2"/>
  <c r="DI625" i="2"/>
  <c r="DI626" i="2"/>
  <c r="DI627" i="2"/>
  <c r="DI628" i="2"/>
  <c r="DI629" i="2"/>
  <c r="DI630" i="2"/>
  <c r="DI631" i="2"/>
  <c r="DI632" i="2"/>
  <c r="DI633" i="2"/>
  <c r="DI634" i="2"/>
  <c r="DI635" i="2"/>
  <c r="DI636" i="2"/>
  <c r="DI637" i="2"/>
  <c r="DI638" i="2"/>
  <c r="DI639" i="2"/>
  <c r="DI640" i="2"/>
  <c r="DI641" i="2"/>
  <c r="DI642" i="2"/>
  <c r="DI643" i="2"/>
  <c r="DI644" i="2"/>
  <c r="DI645" i="2"/>
  <c r="DI646" i="2"/>
  <c r="DI647" i="2"/>
  <c r="DI648" i="2"/>
  <c r="DI649" i="2"/>
  <c r="DI650" i="2"/>
  <c r="DI651" i="2"/>
  <c r="DI652" i="2"/>
  <c r="DI653" i="2"/>
  <c r="DI654" i="2"/>
  <c r="DI655" i="2"/>
  <c r="DI656" i="2"/>
  <c r="DI657" i="2"/>
  <c r="DI658" i="2"/>
  <c r="DI659" i="2"/>
  <c r="DI660" i="2"/>
  <c r="DI661" i="2"/>
  <c r="DI662" i="2"/>
  <c r="DI663" i="2"/>
  <c r="DI664" i="2"/>
  <c r="DI665" i="2"/>
  <c r="DI666" i="2"/>
  <c r="DI667" i="2"/>
  <c r="DI668" i="2"/>
  <c r="DI669" i="2"/>
  <c r="DI670" i="2"/>
  <c r="DI671" i="2"/>
  <c r="DI672" i="2"/>
  <c r="DI673" i="2"/>
  <c r="DI674" i="2"/>
  <c r="DI675" i="2"/>
  <c r="DI676" i="2"/>
  <c r="DI677" i="2"/>
  <c r="DI678" i="2"/>
  <c r="DI679" i="2"/>
  <c r="DI680" i="2"/>
  <c r="DI681" i="2"/>
  <c r="DI682" i="2"/>
  <c r="DI683" i="2"/>
  <c r="DI684" i="2"/>
  <c r="DI685" i="2"/>
  <c r="DI686" i="2"/>
  <c r="DI687" i="2"/>
  <c r="DI688" i="2"/>
  <c r="DI689" i="2"/>
  <c r="DI690" i="2"/>
  <c r="DI691" i="2"/>
  <c r="DI692" i="2"/>
  <c r="DI693" i="2"/>
  <c r="DI694" i="2"/>
  <c r="DI695" i="2"/>
  <c r="DI696" i="2"/>
  <c r="DI697" i="2"/>
  <c r="DI698" i="2"/>
  <c r="DI699" i="2"/>
  <c r="DI700" i="2"/>
  <c r="DI701" i="2"/>
  <c r="DI702" i="2"/>
  <c r="DI703" i="2"/>
  <c r="DI704" i="2"/>
  <c r="DI705" i="2"/>
  <c r="DI706" i="2"/>
  <c r="DI707" i="2"/>
  <c r="DI708" i="2"/>
  <c r="DI709" i="2"/>
  <c r="DI710" i="2"/>
  <c r="DI711" i="2"/>
  <c r="DI712" i="2"/>
  <c r="DI713" i="2"/>
  <c r="DI714" i="2"/>
  <c r="DI715" i="2"/>
  <c r="DI716" i="2"/>
  <c r="DI717" i="2"/>
  <c r="DI718" i="2"/>
  <c r="DI719" i="2"/>
  <c r="DI720" i="2"/>
  <c r="DI721" i="2"/>
  <c r="DI722" i="2"/>
  <c r="DI723" i="2"/>
  <c r="DI724" i="2"/>
  <c r="DI725" i="2"/>
  <c r="DI726" i="2"/>
  <c r="DI727" i="2"/>
  <c r="DI728" i="2"/>
  <c r="DI729" i="2"/>
  <c r="DI730" i="2"/>
  <c r="DI731" i="2"/>
  <c r="DI732" i="2"/>
  <c r="DI733" i="2"/>
  <c r="DI734" i="2"/>
  <c r="DI735" i="2"/>
  <c r="DI736" i="2"/>
  <c r="DI737" i="2"/>
  <c r="DI738" i="2"/>
  <c r="DI739" i="2"/>
  <c r="DI740" i="2"/>
  <c r="DI741" i="2"/>
  <c r="DI742" i="2"/>
  <c r="DI743" i="2"/>
  <c r="DI744" i="2"/>
  <c r="DI745" i="2"/>
  <c r="DI746" i="2"/>
  <c r="DI747" i="2"/>
  <c r="DI748" i="2"/>
  <c r="DI749" i="2"/>
  <c r="DI750" i="2"/>
  <c r="DI751" i="2"/>
  <c r="DI752" i="2"/>
  <c r="DI753" i="2"/>
  <c r="DI754" i="2"/>
  <c r="DI755" i="2"/>
  <c r="DI756" i="2"/>
  <c r="DI757" i="2"/>
  <c r="DI758" i="2"/>
  <c r="DI759" i="2"/>
  <c r="DI760" i="2"/>
  <c r="DI761" i="2"/>
  <c r="DI762" i="2"/>
  <c r="DI763" i="2"/>
  <c r="DI764" i="2"/>
  <c r="DI765" i="2"/>
  <c r="DI766" i="2"/>
  <c r="DI767" i="2"/>
  <c r="DI768" i="2"/>
  <c r="DI769" i="2"/>
  <c r="DI770" i="2"/>
  <c r="DI771" i="2"/>
  <c r="DB5" i="2"/>
  <c r="DB6" i="2"/>
  <c r="DB7" i="2"/>
  <c r="DB8" i="2"/>
  <c r="DS8" i="2" s="1"/>
  <c r="DB9" i="2"/>
  <c r="DB10" i="2"/>
  <c r="DB11" i="2"/>
  <c r="DB12" i="2"/>
  <c r="DB13" i="2"/>
  <c r="DB14" i="2"/>
  <c r="DB15" i="2"/>
  <c r="DB16" i="2"/>
  <c r="DS16" i="2" s="1"/>
  <c r="DB17" i="2"/>
  <c r="DB18" i="2"/>
  <c r="DB19" i="2"/>
  <c r="DB20" i="2"/>
  <c r="DB21" i="2"/>
  <c r="DB22" i="2"/>
  <c r="DB23" i="2"/>
  <c r="DB24" i="2"/>
  <c r="DS24" i="2" s="1"/>
  <c r="DB25" i="2"/>
  <c r="DB26" i="2"/>
  <c r="DB27" i="2"/>
  <c r="DB28" i="2"/>
  <c r="DB29" i="2"/>
  <c r="DB30" i="2"/>
  <c r="DB31" i="2"/>
  <c r="DB32" i="2"/>
  <c r="DS32" i="2" s="1"/>
  <c r="DB33" i="2"/>
  <c r="DB34" i="2"/>
  <c r="DB35" i="2"/>
  <c r="DB36" i="2"/>
  <c r="DB37" i="2"/>
  <c r="DB38" i="2"/>
  <c r="DB39" i="2"/>
  <c r="DB40" i="2"/>
  <c r="DS40" i="2" s="1"/>
  <c r="DB41" i="2"/>
  <c r="DB42" i="2"/>
  <c r="DB43" i="2"/>
  <c r="DB44" i="2"/>
  <c r="DB45" i="2"/>
  <c r="DB46" i="2"/>
  <c r="DB47" i="2"/>
  <c r="DB48" i="2"/>
  <c r="DS48" i="2" s="1"/>
  <c r="DB49" i="2"/>
  <c r="DB50" i="2"/>
  <c r="DB51" i="2"/>
  <c r="DB52" i="2"/>
  <c r="DB53" i="2"/>
  <c r="DB54" i="2"/>
  <c r="DB55" i="2"/>
  <c r="DB56" i="2"/>
  <c r="DS56" i="2" s="1"/>
  <c r="DB57" i="2"/>
  <c r="DB58" i="2"/>
  <c r="DB59" i="2"/>
  <c r="DB60" i="2"/>
  <c r="DB61" i="2"/>
  <c r="DB62" i="2"/>
  <c r="DB63" i="2"/>
  <c r="DB64" i="2"/>
  <c r="DS64" i="2" s="1"/>
  <c r="DB65" i="2"/>
  <c r="DB66" i="2"/>
  <c r="DB67" i="2"/>
  <c r="DB68" i="2"/>
  <c r="DB69" i="2"/>
  <c r="DB70" i="2"/>
  <c r="DB71" i="2"/>
  <c r="DB72" i="2"/>
  <c r="DS72" i="2" s="1"/>
  <c r="DB73" i="2"/>
  <c r="DB74" i="2"/>
  <c r="DB75" i="2"/>
  <c r="DB76" i="2"/>
  <c r="DB77" i="2"/>
  <c r="DB78" i="2"/>
  <c r="DB79" i="2"/>
  <c r="DB80" i="2"/>
  <c r="DS80" i="2" s="1"/>
  <c r="DB81" i="2"/>
  <c r="DB82" i="2"/>
  <c r="DB83" i="2"/>
  <c r="DB84" i="2"/>
  <c r="DB85" i="2"/>
  <c r="DB86" i="2"/>
  <c r="DB87" i="2"/>
  <c r="DB88" i="2"/>
  <c r="DS88" i="2" s="1"/>
  <c r="DB89" i="2"/>
  <c r="DB90" i="2"/>
  <c r="DB91" i="2"/>
  <c r="DB92" i="2"/>
  <c r="DB93" i="2"/>
  <c r="DB94" i="2"/>
  <c r="DB95" i="2"/>
  <c r="DB96" i="2"/>
  <c r="DS96" i="2" s="1"/>
  <c r="DB97" i="2"/>
  <c r="DB98" i="2"/>
  <c r="DB99" i="2"/>
  <c r="DB100" i="2"/>
  <c r="DB101" i="2"/>
  <c r="DB102" i="2"/>
  <c r="DB103" i="2"/>
  <c r="DB104" i="2"/>
  <c r="DS104" i="2" s="1"/>
  <c r="DB105" i="2"/>
  <c r="DB106" i="2"/>
  <c r="DB107" i="2"/>
  <c r="DB108" i="2"/>
  <c r="DB109" i="2"/>
  <c r="DB110" i="2"/>
  <c r="DB111" i="2"/>
  <c r="DB112" i="2"/>
  <c r="DS112" i="2" s="1"/>
  <c r="DB113" i="2"/>
  <c r="DB114" i="2"/>
  <c r="DB115" i="2"/>
  <c r="DB116" i="2"/>
  <c r="DB117" i="2"/>
  <c r="DB118" i="2"/>
  <c r="DB119" i="2"/>
  <c r="DB120" i="2"/>
  <c r="DS120" i="2" s="1"/>
  <c r="DB121" i="2"/>
  <c r="DB122" i="2"/>
  <c r="DB123" i="2"/>
  <c r="DB124" i="2"/>
  <c r="DB125" i="2"/>
  <c r="DB126" i="2"/>
  <c r="DB127" i="2"/>
  <c r="DB128" i="2"/>
  <c r="DS128" i="2" s="1"/>
  <c r="DB129" i="2"/>
  <c r="DB130" i="2"/>
  <c r="DB131" i="2"/>
  <c r="DB132" i="2"/>
  <c r="DB133" i="2"/>
  <c r="DB134" i="2"/>
  <c r="DB135" i="2"/>
  <c r="DB136" i="2"/>
  <c r="DS136" i="2" s="1"/>
  <c r="DB137" i="2"/>
  <c r="DB138" i="2"/>
  <c r="DB139" i="2"/>
  <c r="DB140" i="2"/>
  <c r="DB141" i="2"/>
  <c r="DB142" i="2"/>
  <c r="DB143" i="2"/>
  <c r="DB144" i="2"/>
  <c r="DS144" i="2" s="1"/>
  <c r="DB145" i="2"/>
  <c r="DB146" i="2"/>
  <c r="DB147" i="2"/>
  <c r="DB148" i="2"/>
  <c r="DB149" i="2"/>
  <c r="DB150" i="2"/>
  <c r="DB151" i="2"/>
  <c r="DB152" i="2"/>
  <c r="DS152" i="2" s="1"/>
  <c r="DB153" i="2"/>
  <c r="DB154" i="2"/>
  <c r="DB155" i="2"/>
  <c r="DB156" i="2"/>
  <c r="DB157" i="2"/>
  <c r="DB158" i="2"/>
  <c r="DB159" i="2"/>
  <c r="DB160" i="2"/>
  <c r="DS160" i="2" s="1"/>
  <c r="DB161" i="2"/>
  <c r="DB162" i="2"/>
  <c r="DB163" i="2"/>
  <c r="DB164" i="2"/>
  <c r="DB165" i="2"/>
  <c r="DB166" i="2"/>
  <c r="DB167" i="2"/>
  <c r="DB168" i="2"/>
  <c r="DS168" i="2" s="1"/>
  <c r="DB169" i="2"/>
  <c r="DB170" i="2"/>
  <c r="DB171" i="2"/>
  <c r="DB172" i="2"/>
  <c r="DB173" i="2"/>
  <c r="DB174" i="2"/>
  <c r="DB175" i="2"/>
  <c r="DB176" i="2"/>
  <c r="DS176" i="2" s="1"/>
  <c r="DB177" i="2"/>
  <c r="DB178" i="2"/>
  <c r="DB179" i="2"/>
  <c r="DB180" i="2"/>
  <c r="DB181" i="2"/>
  <c r="DB182" i="2"/>
  <c r="DB183" i="2"/>
  <c r="DB184" i="2"/>
  <c r="DS184" i="2" s="1"/>
  <c r="DB185" i="2"/>
  <c r="DB186" i="2"/>
  <c r="DB187" i="2"/>
  <c r="DB188" i="2"/>
  <c r="DB189" i="2"/>
  <c r="DB190" i="2"/>
  <c r="DB191" i="2"/>
  <c r="DB192" i="2"/>
  <c r="DS192" i="2" s="1"/>
  <c r="DB193" i="2"/>
  <c r="DB194" i="2"/>
  <c r="DB195" i="2"/>
  <c r="DB196" i="2"/>
  <c r="DB197" i="2"/>
  <c r="DB198" i="2"/>
  <c r="DB199" i="2"/>
  <c r="DB200" i="2"/>
  <c r="DS200" i="2" s="1"/>
  <c r="DB201" i="2"/>
  <c r="DB202" i="2"/>
  <c r="DB203" i="2"/>
  <c r="DB204" i="2"/>
  <c r="DB205" i="2"/>
  <c r="DB206" i="2"/>
  <c r="DB207" i="2"/>
  <c r="DB208" i="2"/>
  <c r="DS208" i="2" s="1"/>
  <c r="DB209" i="2"/>
  <c r="DB210" i="2"/>
  <c r="DB211" i="2"/>
  <c r="DB212" i="2"/>
  <c r="DB213" i="2"/>
  <c r="DB214" i="2"/>
  <c r="DB215" i="2"/>
  <c r="DB216" i="2"/>
  <c r="DS216" i="2" s="1"/>
  <c r="DB217" i="2"/>
  <c r="DB218" i="2"/>
  <c r="DB219" i="2"/>
  <c r="DB220" i="2"/>
  <c r="DB221" i="2"/>
  <c r="DB222" i="2"/>
  <c r="DB223" i="2"/>
  <c r="DB224" i="2"/>
  <c r="DS224" i="2" s="1"/>
  <c r="DB225" i="2"/>
  <c r="DB226" i="2"/>
  <c r="DB227" i="2"/>
  <c r="DB228" i="2"/>
  <c r="DB229" i="2"/>
  <c r="DB230" i="2"/>
  <c r="DB231" i="2"/>
  <c r="DB232" i="2"/>
  <c r="DS232" i="2" s="1"/>
  <c r="DB233" i="2"/>
  <c r="DB234" i="2"/>
  <c r="DB235" i="2"/>
  <c r="DB236" i="2"/>
  <c r="DB237" i="2"/>
  <c r="DB238" i="2"/>
  <c r="DB239" i="2"/>
  <c r="DB240" i="2"/>
  <c r="DS240" i="2" s="1"/>
  <c r="DB241" i="2"/>
  <c r="DB242" i="2"/>
  <c r="DB243" i="2"/>
  <c r="DB244" i="2"/>
  <c r="DB245" i="2"/>
  <c r="DB246" i="2"/>
  <c r="DB247" i="2"/>
  <c r="DB248" i="2"/>
  <c r="DS248" i="2" s="1"/>
  <c r="DB249" i="2"/>
  <c r="DB250" i="2"/>
  <c r="DB251" i="2"/>
  <c r="DB252" i="2"/>
  <c r="DB253" i="2"/>
  <c r="DB254" i="2"/>
  <c r="DB255" i="2"/>
  <c r="DB256" i="2"/>
  <c r="DS256" i="2" s="1"/>
  <c r="DB257" i="2"/>
  <c r="DB258" i="2"/>
  <c r="DB259" i="2"/>
  <c r="DB260" i="2"/>
  <c r="DB261" i="2"/>
  <c r="DB262" i="2"/>
  <c r="DB263" i="2"/>
  <c r="DB264" i="2"/>
  <c r="DS264" i="2" s="1"/>
  <c r="DB265" i="2"/>
  <c r="DB266" i="2"/>
  <c r="DB267" i="2"/>
  <c r="DB268" i="2"/>
  <c r="DB269" i="2"/>
  <c r="DB270" i="2"/>
  <c r="DB271" i="2"/>
  <c r="DB272" i="2"/>
  <c r="DS272" i="2" s="1"/>
  <c r="DB273" i="2"/>
  <c r="DB274" i="2"/>
  <c r="DB275" i="2"/>
  <c r="DB276" i="2"/>
  <c r="DB277" i="2"/>
  <c r="DB278" i="2"/>
  <c r="DB279" i="2"/>
  <c r="DB280" i="2"/>
  <c r="DS280" i="2" s="1"/>
  <c r="DB281" i="2"/>
  <c r="DB282" i="2"/>
  <c r="DB283" i="2"/>
  <c r="DB284" i="2"/>
  <c r="DB285" i="2"/>
  <c r="DB286" i="2"/>
  <c r="DB287" i="2"/>
  <c r="DB288" i="2"/>
  <c r="DS288" i="2" s="1"/>
  <c r="DB289" i="2"/>
  <c r="DB290" i="2"/>
  <c r="DB291" i="2"/>
  <c r="DB292" i="2"/>
  <c r="DB293" i="2"/>
  <c r="DB294" i="2"/>
  <c r="DB295" i="2"/>
  <c r="DB296" i="2"/>
  <c r="DS296" i="2" s="1"/>
  <c r="DB297" i="2"/>
  <c r="DB298" i="2"/>
  <c r="DB299" i="2"/>
  <c r="DB300" i="2"/>
  <c r="DB301" i="2"/>
  <c r="DB302" i="2"/>
  <c r="DB303" i="2"/>
  <c r="DB304" i="2"/>
  <c r="DS304" i="2" s="1"/>
  <c r="DB305" i="2"/>
  <c r="DB306" i="2"/>
  <c r="DB307" i="2"/>
  <c r="DB308" i="2"/>
  <c r="DB309" i="2"/>
  <c r="DB310" i="2"/>
  <c r="DB311" i="2"/>
  <c r="DB312" i="2"/>
  <c r="DS312" i="2" s="1"/>
  <c r="DB313" i="2"/>
  <c r="DB314" i="2"/>
  <c r="DB315" i="2"/>
  <c r="DB316" i="2"/>
  <c r="DB317" i="2"/>
  <c r="DB318" i="2"/>
  <c r="DB319" i="2"/>
  <c r="DB320" i="2"/>
  <c r="DS320" i="2" s="1"/>
  <c r="DB321" i="2"/>
  <c r="DB322" i="2"/>
  <c r="DB323" i="2"/>
  <c r="DB324" i="2"/>
  <c r="DB325" i="2"/>
  <c r="DB326" i="2"/>
  <c r="DB327" i="2"/>
  <c r="DB328" i="2"/>
  <c r="DS328" i="2" s="1"/>
  <c r="DB329" i="2"/>
  <c r="DB330" i="2"/>
  <c r="DB331" i="2"/>
  <c r="DB332" i="2"/>
  <c r="DB333" i="2"/>
  <c r="DB334" i="2"/>
  <c r="DB335" i="2"/>
  <c r="DB336" i="2"/>
  <c r="DS336" i="2" s="1"/>
  <c r="DB337" i="2"/>
  <c r="DB338" i="2"/>
  <c r="DB339" i="2"/>
  <c r="DB340" i="2"/>
  <c r="DB341" i="2"/>
  <c r="DB342" i="2"/>
  <c r="DB343" i="2"/>
  <c r="DB344" i="2"/>
  <c r="DS344" i="2" s="1"/>
  <c r="DB345" i="2"/>
  <c r="DB346" i="2"/>
  <c r="DB347" i="2"/>
  <c r="DB348" i="2"/>
  <c r="DB349" i="2"/>
  <c r="DB350" i="2"/>
  <c r="DB351" i="2"/>
  <c r="DB352" i="2"/>
  <c r="DS352" i="2" s="1"/>
  <c r="DB353" i="2"/>
  <c r="DB354" i="2"/>
  <c r="DB355" i="2"/>
  <c r="DB356" i="2"/>
  <c r="DB357" i="2"/>
  <c r="DB358" i="2"/>
  <c r="DB359" i="2"/>
  <c r="DB360" i="2"/>
  <c r="DS360" i="2" s="1"/>
  <c r="DB361" i="2"/>
  <c r="DB362" i="2"/>
  <c r="DB363" i="2"/>
  <c r="DB364" i="2"/>
  <c r="DB365" i="2"/>
  <c r="DB366" i="2"/>
  <c r="DB367" i="2"/>
  <c r="DB368" i="2"/>
  <c r="DS368" i="2" s="1"/>
  <c r="DB369" i="2"/>
  <c r="DB370" i="2"/>
  <c r="DB371" i="2"/>
  <c r="DB372" i="2"/>
  <c r="DB373" i="2"/>
  <c r="DB374" i="2"/>
  <c r="DB375" i="2"/>
  <c r="DB376" i="2"/>
  <c r="DS376" i="2" s="1"/>
  <c r="DB377" i="2"/>
  <c r="DB378" i="2"/>
  <c r="DB379" i="2"/>
  <c r="DB380" i="2"/>
  <c r="DB381" i="2"/>
  <c r="DB382" i="2"/>
  <c r="DB383" i="2"/>
  <c r="DB384" i="2"/>
  <c r="DS384" i="2" s="1"/>
  <c r="DB385" i="2"/>
  <c r="DB386" i="2"/>
  <c r="DB387" i="2"/>
  <c r="DB388" i="2"/>
  <c r="DB389" i="2"/>
  <c r="DB390" i="2"/>
  <c r="DB391" i="2"/>
  <c r="DB392" i="2"/>
  <c r="DS392" i="2" s="1"/>
  <c r="DB393" i="2"/>
  <c r="DB394" i="2"/>
  <c r="DB395" i="2"/>
  <c r="DB396" i="2"/>
  <c r="DB397" i="2"/>
  <c r="DB398" i="2"/>
  <c r="DB399" i="2"/>
  <c r="DB400" i="2"/>
  <c r="DS400" i="2" s="1"/>
  <c r="DB401" i="2"/>
  <c r="DB402" i="2"/>
  <c r="DB403" i="2"/>
  <c r="DB404" i="2"/>
  <c r="DB405" i="2"/>
  <c r="DB406" i="2"/>
  <c r="DB407" i="2"/>
  <c r="DB408" i="2"/>
  <c r="DS408" i="2" s="1"/>
  <c r="DB409" i="2"/>
  <c r="DB410" i="2"/>
  <c r="DB411" i="2"/>
  <c r="DB412" i="2"/>
  <c r="DB413" i="2"/>
  <c r="DB414" i="2"/>
  <c r="DB415" i="2"/>
  <c r="DB416" i="2"/>
  <c r="DS416" i="2" s="1"/>
  <c r="DB417" i="2"/>
  <c r="DB418" i="2"/>
  <c r="DB419" i="2"/>
  <c r="DB420" i="2"/>
  <c r="DB421" i="2"/>
  <c r="DB422" i="2"/>
  <c r="DB423" i="2"/>
  <c r="DB424" i="2"/>
  <c r="DS424" i="2" s="1"/>
  <c r="DB425" i="2"/>
  <c r="DB426" i="2"/>
  <c r="DB427" i="2"/>
  <c r="DB428" i="2"/>
  <c r="DB429" i="2"/>
  <c r="DB430" i="2"/>
  <c r="DB431" i="2"/>
  <c r="DB432" i="2"/>
  <c r="DS432" i="2" s="1"/>
  <c r="DB433" i="2"/>
  <c r="DB434" i="2"/>
  <c r="DB435" i="2"/>
  <c r="DB436" i="2"/>
  <c r="DB437" i="2"/>
  <c r="DB438" i="2"/>
  <c r="DB439" i="2"/>
  <c r="DB440" i="2"/>
  <c r="DS440" i="2" s="1"/>
  <c r="DB441" i="2"/>
  <c r="DB442" i="2"/>
  <c r="DB443" i="2"/>
  <c r="DB444" i="2"/>
  <c r="DB445" i="2"/>
  <c r="DB446" i="2"/>
  <c r="DB447" i="2"/>
  <c r="DB448" i="2"/>
  <c r="DS448" i="2" s="1"/>
  <c r="DB449" i="2"/>
  <c r="DB450" i="2"/>
  <c r="DB451" i="2"/>
  <c r="DB452" i="2"/>
  <c r="DB453" i="2"/>
  <c r="DB454" i="2"/>
  <c r="DB455" i="2"/>
  <c r="DB456" i="2"/>
  <c r="DS456" i="2" s="1"/>
  <c r="DB457" i="2"/>
  <c r="DB458" i="2"/>
  <c r="DB459" i="2"/>
  <c r="DB460" i="2"/>
  <c r="DB461" i="2"/>
  <c r="DB462" i="2"/>
  <c r="DB463" i="2"/>
  <c r="DB464" i="2"/>
  <c r="DS464" i="2" s="1"/>
  <c r="DB465" i="2"/>
  <c r="DB466" i="2"/>
  <c r="DB467" i="2"/>
  <c r="DB468" i="2"/>
  <c r="DB469" i="2"/>
  <c r="DB470" i="2"/>
  <c r="DB471" i="2"/>
  <c r="DB472" i="2"/>
  <c r="DS472" i="2" s="1"/>
  <c r="DB473" i="2"/>
  <c r="DB474" i="2"/>
  <c r="DB475" i="2"/>
  <c r="DB476" i="2"/>
  <c r="DB477" i="2"/>
  <c r="DB478" i="2"/>
  <c r="DB479" i="2"/>
  <c r="DB480" i="2"/>
  <c r="DS480" i="2" s="1"/>
  <c r="DB481" i="2"/>
  <c r="DB482" i="2"/>
  <c r="DB483" i="2"/>
  <c r="DB484" i="2"/>
  <c r="DB485" i="2"/>
  <c r="DB486" i="2"/>
  <c r="DB487" i="2"/>
  <c r="DB488" i="2"/>
  <c r="DS488" i="2" s="1"/>
  <c r="DB489" i="2"/>
  <c r="DB490" i="2"/>
  <c r="DB491" i="2"/>
  <c r="DB492" i="2"/>
  <c r="DB493" i="2"/>
  <c r="DB494" i="2"/>
  <c r="DB495" i="2"/>
  <c r="DB496" i="2"/>
  <c r="DS496" i="2" s="1"/>
  <c r="DB497" i="2"/>
  <c r="DB498" i="2"/>
  <c r="DB499" i="2"/>
  <c r="DB500" i="2"/>
  <c r="DB501" i="2"/>
  <c r="DB502" i="2"/>
  <c r="DB503" i="2"/>
  <c r="DB504" i="2"/>
  <c r="DS504" i="2" s="1"/>
  <c r="DB505" i="2"/>
  <c r="DB506" i="2"/>
  <c r="DB507" i="2"/>
  <c r="DB508" i="2"/>
  <c r="DB509" i="2"/>
  <c r="DB510" i="2"/>
  <c r="DB511" i="2"/>
  <c r="DB512" i="2"/>
  <c r="DS512" i="2" s="1"/>
  <c r="DB513" i="2"/>
  <c r="DB514" i="2"/>
  <c r="DB515" i="2"/>
  <c r="DB516" i="2"/>
  <c r="DB517" i="2"/>
  <c r="DB518" i="2"/>
  <c r="DB519" i="2"/>
  <c r="DB520" i="2"/>
  <c r="DS520" i="2" s="1"/>
  <c r="DB521" i="2"/>
  <c r="DB522" i="2"/>
  <c r="DB523" i="2"/>
  <c r="DB524" i="2"/>
  <c r="DB525" i="2"/>
  <c r="DB526" i="2"/>
  <c r="DB527" i="2"/>
  <c r="DB528" i="2"/>
  <c r="DS528" i="2" s="1"/>
  <c r="DB529" i="2"/>
  <c r="DB530" i="2"/>
  <c r="DB531" i="2"/>
  <c r="DB532" i="2"/>
  <c r="DB533" i="2"/>
  <c r="DB534" i="2"/>
  <c r="DB535" i="2"/>
  <c r="DB536" i="2"/>
  <c r="DS536" i="2" s="1"/>
  <c r="DB537" i="2"/>
  <c r="DB538" i="2"/>
  <c r="DB539" i="2"/>
  <c r="DB540" i="2"/>
  <c r="DB541" i="2"/>
  <c r="DB542" i="2"/>
  <c r="DB543" i="2"/>
  <c r="DB544" i="2"/>
  <c r="DS544" i="2" s="1"/>
  <c r="DB545" i="2"/>
  <c r="DB546" i="2"/>
  <c r="DB547" i="2"/>
  <c r="DB548" i="2"/>
  <c r="DB549" i="2"/>
  <c r="DB550" i="2"/>
  <c r="DB551" i="2"/>
  <c r="DB552" i="2"/>
  <c r="DS552" i="2" s="1"/>
  <c r="DB553" i="2"/>
  <c r="DB554" i="2"/>
  <c r="DB555" i="2"/>
  <c r="DB556" i="2"/>
  <c r="DB557" i="2"/>
  <c r="DB558" i="2"/>
  <c r="DB559" i="2"/>
  <c r="DB560" i="2"/>
  <c r="DS560" i="2" s="1"/>
  <c r="DB561" i="2"/>
  <c r="DB562" i="2"/>
  <c r="DB563" i="2"/>
  <c r="DB564" i="2"/>
  <c r="DB565" i="2"/>
  <c r="DB566" i="2"/>
  <c r="DB567" i="2"/>
  <c r="DB568" i="2"/>
  <c r="DS568" i="2" s="1"/>
  <c r="DB569" i="2"/>
  <c r="DB570" i="2"/>
  <c r="DB571" i="2"/>
  <c r="DB572" i="2"/>
  <c r="DB573" i="2"/>
  <c r="DB574" i="2"/>
  <c r="DB575" i="2"/>
  <c r="DB576" i="2"/>
  <c r="DS576" i="2" s="1"/>
  <c r="DB577" i="2"/>
  <c r="DB578" i="2"/>
  <c r="DB579" i="2"/>
  <c r="DB580" i="2"/>
  <c r="DB581" i="2"/>
  <c r="DB582" i="2"/>
  <c r="DB583" i="2"/>
  <c r="DB584" i="2"/>
  <c r="DS584" i="2" s="1"/>
  <c r="DB585" i="2"/>
  <c r="DB586" i="2"/>
  <c r="DB587" i="2"/>
  <c r="DB588" i="2"/>
  <c r="DB589" i="2"/>
  <c r="DB590" i="2"/>
  <c r="DB591" i="2"/>
  <c r="DB592" i="2"/>
  <c r="DS592" i="2" s="1"/>
  <c r="DB593" i="2"/>
  <c r="DB594" i="2"/>
  <c r="DB595" i="2"/>
  <c r="DB596" i="2"/>
  <c r="DB597" i="2"/>
  <c r="DB598" i="2"/>
  <c r="DB599" i="2"/>
  <c r="DB600" i="2"/>
  <c r="DS600" i="2" s="1"/>
  <c r="DB601" i="2"/>
  <c r="DB602" i="2"/>
  <c r="DB603" i="2"/>
  <c r="DB604" i="2"/>
  <c r="DB605" i="2"/>
  <c r="DB606" i="2"/>
  <c r="DB607" i="2"/>
  <c r="DB608" i="2"/>
  <c r="DS608" i="2" s="1"/>
  <c r="DB609" i="2"/>
  <c r="DB610" i="2"/>
  <c r="DB611" i="2"/>
  <c r="DB612" i="2"/>
  <c r="DB613" i="2"/>
  <c r="DB614" i="2"/>
  <c r="DB615" i="2"/>
  <c r="DB616" i="2"/>
  <c r="DS616" i="2" s="1"/>
  <c r="DB617" i="2"/>
  <c r="DB618" i="2"/>
  <c r="DB619" i="2"/>
  <c r="DB620" i="2"/>
  <c r="DB621" i="2"/>
  <c r="DB622" i="2"/>
  <c r="DB623" i="2"/>
  <c r="DB624" i="2"/>
  <c r="DS624" i="2" s="1"/>
  <c r="DB625" i="2"/>
  <c r="DB626" i="2"/>
  <c r="DB627" i="2"/>
  <c r="DB628" i="2"/>
  <c r="DB629" i="2"/>
  <c r="DB630" i="2"/>
  <c r="DB631" i="2"/>
  <c r="DB632" i="2"/>
  <c r="DS632" i="2" s="1"/>
  <c r="DB633" i="2"/>
  <c r="DB634" i="2"/>
  <c r="DB635" i="2"/>
  <c r="DB636" i="2"/>
  <c r="DB637" i="2"/>
  <c r="DB638" i="2"/>
  <c r="DB639" i="2"/>
  <c r="DB640" i="2"/>
  <c r="DS640" i="2" s="1"/>
  <c r="DB641" i="2"/>
  <c r="DB642" i="2"/>
  <c r="DB643" i="2"/>
  <c r="DB644" i="2"/>
  <c r="DB645" i="2"/>
  <c r="DB646" i="2"/>
  <c r="DB647" i="2"/>
  <c r="DB648" i="2"/>
  <c r="DS648" i="2" s="1"/>
  <c r="DB649" i="2"/>
  <c r="DB650" i="2"/>
  <c r="DB651" i="2"/>
  <c r="DB652" i="2"/>
  <c r="DB653" i="2"/>
  <c r="DB654" i="2"/>
  <c r="DB655" i="2"/>
  <c r="DB656" i="2"/>
  <c r="DS656" i="2" s="1"/>
  <c r="DB657" i="2"/>
  <c r="DB658" i="2"/>
  <c r="DB659" i="2"/>
  <c r="DB660" i="2"/>
  <c r="DB661" i="2"/>
  <c r="DB662" i="2"/>
  <c r="DB663" i="2"/>
  <c r="DB664" i="2"/>
  <c r="DS664" i="2" s="1"/>
  <c r="DB665" i="2"/>
  <c r="DB666" i="2"/>
  <c r="DB667" i="2"/>
  <c r="DB668" i="2"/>
  <c r="DB669" i="2"/>
  <c r="DB670" i="2"/>
  <c r="DB671" i="2"/>
  <c r="DB672" i="2"/>
  <c r="DS672" i="2" s="1"/>
  <c r="DB673" i="2"/>
  <c r="DB674" i="2"/>
  <c r="DB675" i="2"/>
  <c r="DB676" i="2"/>
  <c r="DB677" i="2"/>
  <c r="DB678" i="2"/>
  <c r="DB679" i="2"/>
  <c r="DB680" i="2"/>
  <c r="DS680" i="2" s="1"/>
  <c r="DB681" i="2"/>
  <c r="DB682" i="2"/>
  <c r="DB683" i="2"/>
  <c r="DB684" i="2"/>
  <c r="DB685" i="2"/>
  <c r="DB686" i="2"/>
  <c r="DB687" i="2"/>
  <c r="DB688" i="2"/>
  <c r="DS688" i="2" s="1"/>
  <c r="DB689" i="2"/>
  <c r="DB690" i="2"/>
  <c r="DB691" i="2"/>
  <c r="DB692" i="2"/>
  <c r="DB693" i="2"/>
  <c r="DB694" i="2"/>
  <c r="DB695" i="2"/>
  <c r="DB696" i="2"/>
  <c r="DS696" i="2" s="1"/>
  <c r="DB697" i="2"/>
  <c r="DB698" i="2"/>
  <c r="DB699" i="2"/>
  <c r="DB700" i="2"/>
  <c r="DB701" i="2"/>
  <c r="DB702" i="2"/>
  <c r="DB703" i="2"/>
  <c r="DB704" i="2"/>
  <c r="DS704" i="2" s="1"/>
  <c r="DB705" i="2"/>
  <c r="DB706" i="2"/>
  <c r="DB707" i="2"/>
  <c r="DB708" i="2"/>
  <c r="DB709" i="2"/>
  <c r="DB710" i="2"/>
  <c r="DB711" i="2"/>
  <c r="DB712" i="2"/>
  <c r="DS712" i="2" s="1"/>
  <c r="DB713" i="2"/>
  <c r="DB714" i="2"/>
  <c r="DB715" i="2"/>
  <c r="DB716" i="2"/>
  <c r="DB717" i="2"/>
  <c r="DB718" i="2"/>
  <c r="DB719" i="2"/>
  <c r="DB720" i="2"/>
  <c r="DS720" i="2" s="1"/>
  <c r="DB721" i="2"/>
  <c r="DB722" i="2"/>
  <c r="DB723" i="2"/>
  <c r="DB724" i="2"/>
  <c r="DB725" i="2"/>
  <c r="DB726" i="2"/>
  <c r="DB727" i="2"/>
  <c r="DB728" i="2"/>
  <c r="DS728" i="2" s="1"/>
  <c r="DB729" i="2"/>
  <c r="DB730" i="2"/>
  <c r="DB731" i="2"/>
  <c r="DB732" i="2"/>
  <c r="DB733" i="2"/>
  <c r="DB734" i="2"/>
  <c r="DB735" i="2"/>
  <c r="DB736" i="2"/>
  <c r="DS736" i="2" s="1"/>
  <c r="DB737" i="2"/>
  <c r="DB738" i="2"/>
  <c r="DB739" i="2"/>
  <c r="DB740" i="2"/>
  <c r="DB741" i="2"/>
  <c r="DB742" i="2"/>
  <c r="DB743" i="2"/>
  <c r="DB744" i="2"/>
  <c r="DS744" i="2" s="1"/>
  <c r="DB745" i="2"/>
  <c r="DB746" i="2"/>
  <c r="DB747" i="2"/>
  <c r="DB748" i="2"/>
  <c r="DB749" i="2"/>
  <c r="DB750" i="2"/>
  <c r="DB751" i="2"/>
  <c r="DB752" i="2"/>
  <c r="DS752" i="2" s="1"/>
  <c r="DB753" i="2"/>
  <c r="DB754" i="2"/>
  <c r="DB755" i="2"/>
  <c r="DB756" i="2"/>
  <c r="DB757" i="2"/>
  <c r="DB758" i="2"/>
  <c r="DB759" i="2"/>
  <c r="DB760" i="2"/>
  <c r="DS760" i="2" s="1"/>
  <c r="DB761" i="2"/>
  <c r="DB762" i="2"/>
  <c r="DB763" i="2"/>
  <c r="DB764" i="2"/>
  <c r="DB765" i="2"/>
  <c r="DB766" i="2"/>
  <c r="DB767" i="2"/>
  <c r="DB768" i="2"/>
  <c r="DS768" i="2" s="1"/>
  <c r="DB769" i="2"/>
  <c r="DB770" i="2"/>
  <c r="DB771" i="2"/>
  <c r="DB4" i="2"/>
  <c r="EB164" i="2"/>
  <c r="EB228" i="2"/>
  <c r="EB292" i="2"/>
  <c r="EB420" i="2"/>
  <c r="EB676" i="2"/>
  <c r="EB740" i="2"/>
  <c r="DU4" i="2"/>
  <c r="DA5" i="2"/>
  <c r="DA6" i="2"/>
  <c r="DA7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DA25" i="2"/>
  <c r="DA26" i="2"/>
  <c r="DA27" i="2"/>
  <c r="DA28" i="2"/>
  <c r="DA29" i="2"/>
  <c r="DA30" i="2"/>
  <c r="DA31" i="2"/>
  <c r="DA32" i="2"/>
  <c r="DA33" i="2"/>
  <c r="DA34" i="2"/>
  <c r="DA35" i="2"/>
  <c r="DA36" i="2"/>
  <c r="DA37" i="2"/>
  <c r="DA38" i="2"/>
  <c r="DA39" i="2"/>
  <c r="DA40" i="2"/>
  <c r="DA41" i="2"/>
  <c r="DA42" i="2"/>
  <c r="DA43" i="2"/>
  <c r="DA44" i="2"/>
  <c r="DA45" i="2"/>
  <c r="DA46" i="2"/>
  <c r="DA47" i="2"/>
  <c r="DA48" i="2"/>
  <c r="DA49" i="2"/>
  <c r="DA50" i="2"/>
  <c r="DA51" i="2"/>
  <c r="DA52" i="2"/>
  <c r="DA53" i="2"/>
  <c r="DA54" i="2"/>
  <c r="DA55" i="2"/>
  <c r="DA56" i="2"/>
  <c r="DA57" i="2"/>
  <c r="DA58" i="2"/>
  <c r="DA59" i="2"/>
  <c r="DA60" i="2"/>
  <c r="DA61" i="2"/>
  <c r="DA62" i="2"/>
  <c r="DA63" i="2"/>
  <c r="DA64" i="2"/>
  <c r="DA65" i="2"/>
  <c r="DA66" i="2"/>
  <c r="DA67" i="2"/>
  <c r="DA68" i="2"/>
  <c r="DA69" i="2"/>
  <c r="DA70" i="2"/>
  <c r="DA71" i="2"/>
  <c r="DA72" i="2"/>
  <c r="DA73" i="2"/>
  <c r="DA74" i="2"/>
  <c r="DA75" i="2"/>
  <c r="DA76" i="2"/>
  <c r="DA77" i="2"/>
  <c r="DA78" i="2"/>
  <c r="DA79" i="2"/>
  <c r="DA80" i="2"/>
  <c r="DA81" i="2"/>
  <c r="DA82" i="2"/>
  <c r="DA83" i="2"/>
  <c r="DA84" i="2"/>
  <c r="DA85" i="2"/>
  <c r="DA86" i="2"/>
  <c r="DA87" i="2"/>
  <c r="DA88" i="2"/>
  <c r="DA89" i="2"/>
  <c r="DA90" i="2"/>
  <c r="DA91" i="2"/>
  <c r="DA92" i="2"/>
  <c r="DA93" i="2"/>
  <c r="DA94" i="2"/>
  <c r="DA95" i="2"/>
  <c r="DA96" i="2"/>
  <c r="DA97" i="2"/>
  <c r="DA98" i="2"/>
  <c r="DA99" i="2"/>
  <c r="DA100" i="2"/>
  <c r="DA101" i="2"/>
  <c r="DA102" i="2"/>
  <c r="DA103" i="2"/>
  <c r="DA104" i="2"/>
  <c r="DA105" i="2"/>
  <c r="DA106" i="2"/>
  <c r="DA107" i="2"/>
  <c r="DA108" i="2"/>
  <c r="DA109" i="2"/>
  <c r="DA110" i="2"/>
  <c r="DA111" i="2"/>
  <c r="DA112" i="2"/>
  <c r="DA113" i="2"/>
  <c r="DA114" i="2"/>
  <c r="DA115" i="2"/>
  <c r="DA116" i="2"/>
  <c r="DA117" i="2"/>
  <c r="DA118" i="2"/>
  <c r="DA119" i="2"/>
  <c r="DA120" i="2"/>
  <c r="DA121" i="2"/>
  <c r="DA122" i="2"/>
  <c r="DA123" i="2"/>
  <c r="DA124" i="2"/>
  <c r="DA125" i="2"/>
  <c r="DA126" i="2"/>
  <c r="DA127" i="2"/>
  <c r="DA128" i="2"/>
  <c r="DA129" i="2"/>
  <c r="DA130" i="2"/>
  <c r="DA131" i="2"/>
  <c r="DA132" i="2"/>
  <c r="DA133" i="2"/>
  <c r="DA134" i="2"/>
  <c r="DA135" i="2"/>
  <c r="DA136" i="2"/>
  <c r="DA137" i="2"/>
  <c r="DA138" i="2"/>
  <c r="DA139" i="2"/>
  <c r="DA140" i="2"/>
  <c r="DA141" i="2"/>
  <c r="DA142" i="2"/>
  <c r="DA143" i="2"/>
  <c r="DA144" i="2"/>
  <c r="DA145" i="2"/>
  <c r="DA146" i="2"/>
  <c r="DA147" i="2"/>
  <c r="DA148" i="2"/>
  <c r="DA149" i="2"/>
  <c r="DA150" i="2"/>
  <c r="DA151" i="2"/>
  <c r="DA152" i="2"/>
  <c r="DA153" i="2"/>
  <c r="DA154" i="2"/>
  <c r="DA155" i="2"/>
  <c r="DA156" i="2"/>
  <c r="DA157" i="2"/>
  <c r="DA158" i="2"/>
  <c r="DA159" i="2"/>
  <c r="DA160" i="2"/>
  <c r="DA161" i="2"/>
  <c r="DA162" i="2"/>
  <c r="DA163" i="2"/>
  <c r="DA164" i="2"/>
  <c r="DA165" i="2"/>
  <c r="DA166" i="2"/>
  <c r="DA167" i="2"/>
  <c r="DA168" i="2"/>
  <c r="DA169" i="2"/>
  <c r="DA170" i="2"/>
  <c r="DA171" i="2"/>
  <c r="DA172" i="2"/>
  <c r="DA173" i="2"/>
  <c r="DA174" i="2"/>
  <c r="DA175" i="2"/>
  <c r="DA176" i="2"/>
  <c r="DA177" i="2"/>
  <c r="DA178" i="2"/>
  <c r="DA179" i="2"/>
  <c r="DA180" i="2"/>
  <c r="DA181" i="2"/>
  <c r="DA182" i="2"/>
  <c r="DA183" i="2"/>
  <c r="DA184" i="2"/>
  <c r="DA185" i="2"/>
  <c r="DA186" i="2"/>
  <c r="DA187" i="2"/>
  <c r="DA188" i="2"/>
  <c r="DA189" i="2"/>
  <c r="DA190" i="2"/>
  <c r="DA191" i="2"/>
  <c r="DA192" i="2"/>
  <c r="DA193" i="2"/>
  <c r="DA194" i="2"/>
  <c r="DA195" i="2"/>
  <c r="DA196" i="2"/>
  <c r="DA197" i="2"/>
  <c r="DA198" i="2"/>
  <c r="DA199" i="2"/>
  <c r="DA200" i="2"/>
  <c r="DA201" i="2"/>
  <c r="DA202" i="2"/>
  <c r="DA203" i="2"/>
  <c r="DA204" i="2"/>
  <c r="DA205" i="2"/>
  <c r="DA206" i="2"/>
  <c r="DA207" i="2"/>
  <c r="DA208" i="2"/>
  <c r="DA209" i="2"/>
  <c r="DA210" i="2"/>
  <c r="DA211" i="2"/>
  <c r="DA212" i="2"/>
  <c r="DA213" i="2"/>
  <c r="DA214" i="2"/>
  <c r="DA215" i="2"/>
  <c r="DA216" i="2"/>
  <c r="DA217" i="2"/>
  <c r="DA218" i="2"/>
  <c r="DA219" i="2"/>
  <c r="DA220" i="2"/>
  <c r="DA221" i="2"/>
  <c r="DA222" i="2"/>
  <c r="DA223" i="2"/>
  <c r="DA224" i="2"/>
  <c r="DA225" i="2"/>
  <c r="DA226" i="2"/>
  <c r="DA227" i="2"/>
  <c r="DA228" i="2"/>
  <c r="DA229" i="2"/>
  <c r="DA230" i="2"/>
  <c r="DA231" i="2"/>
  <c r="DA232" i="2"/>
  <c r="DA233" i="2"/>
  <c r="DA234" i="2"/>
  <c r="DA235" i="2"/>
  <c r="DA236" i="2"/>
  <c r="DA237" i="2"/>
  <c r="DA238" i="2"/>
  <c r="DA239" i="2"/>
  <c r="DA240" i="2"/>
  <c r="DA241" i="2"/>
  <c r="DA242" i="2"/>
  <c r="DA243" i="2"/>
  <c r="DA244" i="2"/>
  <c r="DA245" i="2"/>
  <c r="DA246" i="2"/>
  <c r="DA247" i="2"/>
  <c r="DA248" i="2"/>
  <c r="DA249" i="2"/>
  <c r="DA250" i="2"/>
  <c r="DA251" i="2"/>
  <c r="DA252" i="2"/>
  <c r="DA253" i="2"/>
  <c r="DA254" i="2"/>
  <c r="DA255" i="2"/>
  <c r="DA256" i="2"/>
  <c r="DA257" i="2"/>
  <c r="DA258" i="2"/>
  <c r="DA259" i="2"/>
  <c r="DA260" i="2"/>
  <c r="DA261" i="2"/>
  <c r="DA262" i="2"/>
  <c r="DA263" i="2"/>
  <c r="DA264" i="2"/>
  <c r="DA265" i="2"/>
  <c r="DA266" i="2"/>
  <c r="DA267" i="2"/>
  <c r="DA268" i="2"/>
  <c r="DA269" i="2"/>
  <c r="DA270" i="2"/>
  <c r="DA271" i="2"/>
  <c r="DA272" i="2"/>
  <c r="DA273" i="2"/>
  <c r="DA274" i="2"/>
  <c r="DA275" i="2"/>
  <c r="DA276" i="2"/>
  <c r="DA277" i="2"/>
  <c r="DA278" i="2"/>
  <c r="DA279" i="2"/>
  <c r="DA280" i="2"/>
  <c r="DA281" i="2"/>
  <c r="DA282" i="2"/>
  <c r="DA283" i="2"/>
  <c r="DA284" i="2"/>
  <c r="DA285" i="2"/>
  <c r="DA286" i="2"/>
  <c r="DA287" i="2"/>
  <c r="DA288" i="2"/>
  <c r="DA289" i="2"/>
  <c r="DA290" i="2"/>
  <c r="DA291" i="2"/>
  <c r="DA292" i="2"/>
  <c r="DA293" i="2"/>
  <c r="DA294" i="2"/>
  <c r="DA295" i="2"/>
  <c r="DA296" i="2"/>
  <c r="DA297" i="2"/>
  <c r="DA298" i="2"/>
  <c r="DA299" i="2"/>
  <c r="DA300" i="2"/>
  <c r="DA301" i="2"/>
  <c r="DA302" i="2"/>
  <c r="DA303" i="2"/>
  <c r="DA304" i="2"/>
  <c r="DA305" i="2"/>
  <c r="DA306" i="2"/>
  <c r="DA307" i="2"/>
  <c r="DA308" i="2"/>
  <c r="DA309" i="2"/>
  <c r="DA310" i="2"/>
  <c r="DA311" i="2"/>
  <c r="DA312" i="2"/>
  <c r="DA313" i="2"/>
  <c r="DA314" i="2"/>
  <c r="DA315" i="2"/>
  <c r="DA316" i="2"/>
  <c r="DA317" i="2"/>
  <c r="DA318" i="2"/>
  <c r="DA319" i="2"/>
  <c r="DA320" i="2"/>
  <c r="DA321" i="2"/>
  <c r="DA322" i="2"/>
  <c r="DA323" i="2"/>
  <c r="DA324" i="2"/>
  <c r="DA325" i="2"/>
  <c r="DA326" i="2"/>
  <c r="DA327" i="2"/>
  <c r="DA328" i="2"/>
  <c r="DA329" i="2"/>
  <c r="DA330" i="2"/>
  <c r="DA331" i="2"/>
  <c r="DA332" i="2"/>
  <c r="DA333" i="2"/>
  <c r="DA334" i="2"/>
  <c r="DA335" i="2"/>
  <c r="DA336" i="2"/>
  <c r="DA337" i="2"/>
  <c r="DA338" i="2"/>
  <c r="DA339" i="2"/>
  <c r="DA340" i="2"/>
  <c r="DA341" i="2"/>
  <c r="DA342" i="2"/>
  <c r="DA343" i="2"/>
  <c r="DA344" i="2"/>
  <c r="DA345" i="2"/>
  <c r="DA346" i="2"/>
  <c r="DA347" i="2"/>
  <c r="DA348" i="2"/>
  <c r="DA349" i="2"/>
  <c r="DA350" i="2"/>
  <c r="DA351" i="2"/>
  <c r="DA352" i="2"/>
  <c r="DA353" i="2"/>
  <c r="DA354" i="2"/>
  <c r="DA355" i="2"/>
  <c r="DA356" i="2"/>
  <c r="DA357" i="2"/>
  <c r="DA358" i="2"/>
  <c r="DA359" i="2"/>
  <c r="DA360" i="2"/>
  <c r="DA361" i="2"/>
  <c r="DA362" i="2"/>
  <c r="DA363" i="2"/>
  <c r="DA364" i="2"/>
  <c r="DA365" i="2"/>
  <c r="DA366" i="2"/>
  <c r="DA367" i="2"/>
  <c r="DA368" i="2"/>
  <c r="DA369" i="2"/>
  <c r="DA370" i="2"/>
  <c r="DA371" i="2"/>
  <c r="DA372" i="2"/>
  <c r="DA373" i="2"/>
  <c r="DA374" i="2"/>
  <c r="DA375" i="2"/>
  <c r="DA376" i="2"/>
  <c r="DA377" i="2"/>
  <c r="DA378" i="2"/>
  <c r="DA379" i="2"/>
  <c r="DA380" i="2"/>
  <c r="DA381" i="2"/>
  <c r="DA382" i="2"/>
  <c r="DA383" i="2"/>
  <c r="DA384" i="2"/>
  <c r="DA385" i="2"/>
  <c r="DA386" i="2"/>
  <c r="DA387" i="2"/>
  <c r="DA388" i="2"/>
  <c r="DA389" i="2"/>
  <c r="DA390" i="2"/>
  <c r="DA391" i="2"/>
  <c r="DA392" i="2"/>
  <c r="DA393" i="2"/>
  <c r="DA394" i="2"/>
  <c r="DA395" i="2"/>
  <c r="DA396" i="2"/>
  <c r="DA397" i="2"/>
  <c r="DA398" i="2"/>
  <c r="DA399" i="2"/>
  <c r="DA400" i="2"/>
  <c r="DA401" i="2"/>
  <c r="DA402" i="2"/>
  <c r="DA403" i="2"/>
  <c r="DA404" i="2"/>
  <c r="DA405" i="2"/>
  <c r="DA406" i="2"/>
  <c r="DA407" i="2"/>
  <c r="DA408" i="2"/>
  <c r="DA409" i="2"/>
  <c r="DA410" i="2"/>
  <c r="DA411" i="2"/>
  <c r="DA412" i="2"/>
  <c r="DA413" i="2"/>
  <c r="DA414" i="2"/>
  <c r="DA415" i="2"/>
  <c r="DA416" i="2"/>
  <c r="DA417" i="2"/>
  <c r="DA418" i="2"/>
  <c r="DA419" i="2"/>
  <c r="DA420" i="2"/>
  <c r="DA421" i="2"/>
  <c r="DA422" i="2"/>
  <c r="DA423" i="2"/>
  <c r="DA424" i="2"/>
  <c r="DA425" i="2"/>
  <c r="DA426" i="2"/>
  <c r="DA427" i="2"/>
  <c r="DA428" i="2"/>
  <c r="DA429" i="2"/>
  <c r="DA430" i="2"/>
  <c r="DA431" i="2"/>
  <c r="DA432" i="2"/>
  <c r="DA433" i="2"/>
  <c r="DA434" i="2"/>
  <c r="DA435" i="2"/>
  <c r="DA436" i="2"/>
  <c r="DA437" i="2"/>
  <c r="DA438" i="2"/>
  <c r="DA439" i="2"/>
  <c r="DA440" i="2"/>
  <c r="DA441" i="2"/>
  <c r="DA442" i="2"/>
  <c r="DA443" i="2"/>
  <c r="DA444" i="2"/>
  <c r="DA445" i="2"/>
  <c r="DA446" i="2"/>
  <c r="DA447" i="2"/>
  <c r="DA448" i="2"/>
  <c r="DA449" i="2"/>
  <c r="DA450" i="2"/>
  <c r="DA451" i="2"/>
  <c r="DA452" i="2"/>
  <c r="DA453" i="2"/>
  <c r="DA454" i="2"/>
  <c r="DA455" i="2"/>
  <c r="DA456" i="2"/>
  <c r="DA457" i="2"/>
  <c r="DA458" i="2"/>
  <c r="DA459" i="2"/>
  <c r="DA460" i="2"/>
  <c r="DA461" i="2"/>
  <c r="DA462" i="2"/>
  <c r="DA463" i="2"/>
  <c r="DA464" i="2"/>
  <c r="DA465" i="2"/>
  <c r="DA466" i="2"/>
  <c r="DA467" i="2"/>
  <c r="DA468" i="2"/>
  <c r="DA469" i="2"/>
  <c r="DA470" i="2"/>
  <c r="DA471" i="2"/>
  <c r="DA472" i="2"/>
  <c r="DA473" i="2"/>
  <c r="DA474" i="2"/>
  <c r="DA475" i="2"/>
  <c r="DA476" i="2"/>
  <c r="DA477" i="2"/>
  <c r="DA478" i="2"/>
  <c r="DA479" i="2"/>
  <c r="DA480" i="2"/>
  <c r="DA481" i="2"/>
  <c r="DA482" i="2"/>
  <c r="DA483" i="2"/>
  <c r="DA484" i="2"/>
  <c r="DA485" i="2"/>
  <c r="DA486" i="2"/>
  <c r="DA487" i="2"/>
  <c r="DA488" i="2"/>
  <c r="DA489" i="2"/>
  <c r="DA490" i="2"/>
  <c r="DA491" i="2"/>
  <c r="DA492" i="2"/>
  <c r="DA493" i="2"/>
  <c r="DA494" i="2"/>
  <c r="DA495" i="2"/>
  <c r="DA496" i="2"/>
  <c r="DA497" i="2"/>
  <c r="DA498" i="2"/>
  <c r="DA499" i="2"/>
  <c r="DA500" i="2"/>
  <c r="DA501" i="2"/>
  <c r="DA502" i="2"/>
  <c r="DA503" i="2"/>
  <c r="DA504" i="2"/>
  <c r="DA505" i="2"/>
  <c r="DA506" i="2"/>
  <c r="DA507" i="2"/>
  <c r="DA508" i="2"/>
  <c r="DA509" i="2"/>
  <c r="DA510" i="2"/>
  <c r="DA511" i="2"/>
  <c r="DA512" i="2"/>
  <c r="DA513" i="2"/>
  <c r="DA514" i="2"/>
  <c r="DA515" i="2"/>
  <c r="DA516" i="2"/>
  <c r="DA517" i="2"/>
  <c r="DA518" i="2"/>
  <c r="DA519" i="2"/>
  <c r="DA520" i="2"/>
  <c r="DA521" i="2"/>
  <c r="DA522" i="2"/>
  <c r="DA523" i="2"/>
  <c r="DA524" i="2"/>
  <c r="DA525" i="2"/>
  <c r="DA526" i="2"/>
  <c r="DA527" i="2"/>
  <c r="DA528" i="2"/>
  <c r="DA529" i="2"/>
  <c r="DA530" i="2"/>
  <c r="DA531" i="2"/>
  <c r="DA532" i="2"/>
  <c r="DA533" i="2"/>
  <c r="DA534" i="2"/>
  <c r="DA535" i="2"/>
  <c r="DA536" i="2"/>
  <c r="DA537" i="2"/>
  <c r="DA538" i="2"/>
  <c r="DA539" i="2"/>
  <c r="DA540" i="2"/>
  <c r="DA541" i="2"/>
  <c r="DA542" i="2"/>
  <c r="DA543" i="2"/>
  <c r="DA544" i="2"/>
  <c r="DA545" i="2"/>
  <c r="DA546" i="2"/>
  <c r="DA547" i="2"/>
  <c r="DA548" i="2"/>
  <c r="DA549" i="2"/>
  <c r="DA550" i="2"/>
  <c r="DA551" i="2"/>
  <c r="DA552" i="2"/>
  <c r="DA553" i="2"/>
  <c r="DA554" i="2"/>
  <c r="DA555" i="2"/>
  <c r="DA556" i="2"/>
  <c r="DA557" i="2"/>
  <c r="DA558" i="2"/>
  <c r="DA559" i="2"/>
  <c r="DA560" i="2"/>
  <c r="DA561" i="2"/>
  <c r="DA562" i="2"/>
  <c r="DA563" i="2"/>
  <c r="DA564" i="2"/>
  <c r="DA565" i="2"/>
  <c r="DA566" i="2"/>
  <c r="DA567" i="2"/>
  <c r="DA568" i="2"/>
  <c r="DA569" i="2"/>
  <c r="DA570" i="2"/>
  <c r="DA571" i="2"/>
  <c r="DA572" i="2"/>
  <c r="DA573" i="2"/>
  <c r="DA574" i="2"/>
  <c r="DA575" i="2"/>
  <c r="DA576" i="2"/>
  <c r="DA577" i="2"/>
  <c r="DA578" i="2"/>
  <c r="DA579" i="2"/>
  <c r="DA580" i="2"/>
  <c r="DA581" i="2"/>
  <c r="DA582" i="2"/>
  <c r="DA583" i="2"/>
  <c r="DA584" i="2"/>
  <c r="DA585" i="2"/>
  <c r="DA586" i="2"/>
  <c r="DA587" i="2"/>
  <c r="DA588" i="2"/>
  <c r="DA589" i="2"/>
  <c r="DA590" i="2"/>
  <c r="DA591" i="2"/>
  <c r="DA592" i="2"/>
  <c r="DA593" i="2"/>
  <c r="DA594" i="2"/>
  <c r="DA595" i="2"/>
  <c r="DA596" i="2"/>
  <c r="DA597" i="2"/>
  <c r="DA598" i="2"/>
  <c r="DA599" i="2"/>
  <c r="DA600" i="2"/>
  <c r="DA601" i="2"/>
  <c r="DA602" i="2"/>
  <c r="DA603" i="2"/>
  <c r="DA604" i="2"/>
  <c r="DA605" i="2"/>
  <c r="DA606" i="2"/>
  <c r="DA607" i="2"/>
  <c r="DA608" i="2"/>
  <c r="DA609" i="2"/>
  <c r="DA610" i="2"/>
  <c r="DA611" i="2"/>
  <c r="DA612" i="2"/>
  <c r="DA613" i="2"/>
  <c r="DA614" i="2"/>
  <c r="DA615" i="2"/>
  <c r="DA616" i="2"/>
  <c r="DA617" i="2"/>
  <c r="DA618" i="2"/>
  <c r="DA619" i="2"/>
  <c r="DA620" i="2"/>
  <c r="DA621" i="2"/>
  <c r="DA622" i="2"/>
  <c r="DA623" i="2"/>
  <c r="DA624" i="2"/>
  <c r="DA625" i="2"/>
  <c r="DA626" i="2"/>
  <c r="DA627" i="2"/>
  <c r="DA628" i="2"/>
  <c r="DA629" i="2"/>
  <c r="DA630" i="2"/>
  <c r="DA631" i="2"/>
  <c r="DA632" i="2"/>
  <c r="DA633" i="2"/>
  <c r="DA634" i="2"/>
  <c r="DA635" i="2"/>
  <c r="DA636" i="2"/>
  <c r="DA637" i="2"/>
  <c r="DA638" i="2"/>
  <c r="DA639" i="2"/>
  <c r="DA640" i="2"/>
  <c r="DA641" i="2"/>
  <c r="DA642" i="2"/>
  <c r="DA643" i="2"/>
  <c r="DA644" i="2"/>
  <c r="DA645" i="2"/>
  <c r="DA646" i="2"/>
  <c r="DA647" i="2"/>
  <c r="DA648" i="2"/>
  <c r="DA649" i="2"/>
  <c r="DA650" i="2"/>
  <c r="DA651" i="2"/>
  <c r="DA652" i="2"/>
  <c r="DA653" i="2"/>
  <c r="DA654" i="2"/>
  <c r="DA655" i="2"/>
  <c r="DA656" i="2"/>
  <c r="DA657" i="2"/>
  <c r="DA658" i="2"/>
  <c r="DA659" i="2"/>
  <c r="DA660" i="2"/>
  <c r="DA661" i="2"/>
  <c r="DA662" i="2"/>
  <c r="DA663" i="2"/>
  <c r="DA664" i="2"/>
  <c r="DA665" i="2"/>
  <c r="DA666" i="2"/>
  <c r="DA667" i="2"/>
  <c r="DA668" i="2"/>
  <c r="DA669" i="2"/>
  <c r="DA670" i="2"/>
  <c r="DA671" i="2"/>
  <c r="DA672" i="2"/>
  <c r="DA673" i="2"/>
  <c r="DA674" i="2"/>
  <c r="DA675" i="2"/>
  <c r="DA676" i="2"/>
  <c r="DA677" i="2"/>
  <c r="DA678" i="2"/>
  <c r="DA679" i="2"/>
  <c r="DA680" i="2"/>
  <c r="DA681" i="2"/>
  <c r="DA682" i="2"/>
  <c r="DA683" i="2"/>
  <c r="DA684" i="2"/>
  <c r="DA685" i="2"/>
  <c r="DA686" i="2"/>
  <c r="DA687" i="2"/>
  <c r="DA688" i="2"/>
  <c r="DA689" i="2"/>
  <c r="DA690" i="2"/>
  <c r="DA691" i="2"/>
  <c r="DA692" i="2"/>
  <c r="DA693" i="2"/>
  <c r="DA694" i="2"/>
  <c r="DA695" i="2"/>
  <c r="DA696" i="2"/>
  <c r="DA697" i="2"/>
  <c r="DA698" i="2"/>
  <c r="DA699" i="2"/>
  <c r="DA700" i="2"/>
  <c r="DA701" i="2"/>
  <c r="DA702" i="2"/>
  <c r="DA703" i="2"/>
  <c r="DA704" i="2"/>
  <c r="DA705" i="2"/>
  <c r="DA706" i="2"/>
  <c r="DA707" i="2"/>
  <c r="DA708" i="2"/>
  <c r="DA709" i="2"/>
  <c r="DA710" i="2"/>
  <c r="DA711" i="2"/>
  <c r="DA712" i="2"/>
  <c r="DA713" i="2"/>
  <c r="DA714" i="2"/>
  <c r="DA715" i="2"/>
  <c r="DA716" i="2"/>
  <c r="DA717" i="2"/>
  <c r="DA718" i="2"/>
  <c r="DA719" i="2"/>
  <c r="DA720" i="2"/>
  <c r="DA721" i="2"/>
  <c r="DA722" i="2"/>
  <c r="DA723" i="2"/>
  <c r="DA724" i="2"/>
  <c r="DA725" i="2"/>
  <c r="DA726" i="2"/>
  <c r="DA727" i="2"/>
  <c r="DA728" i="2"/>
  <c r="DA729" i="2"/>
  <c r="DA730" i="2"/>
  <c r="DA731" i="2"/>
  <c r="DA732" i="2"/>
  <c r="DA733" i="2"/>
  <c r="DA734" i="2"/>
  <c r="DA735" i="2"/>
  <c r="DA736" i="2"/>
  <c r="DA737" i="2"/>
  <c r="DA738" i="2"/>
  <c r="DA739" i="2"/>
  <c r="DA740" i="2"/>
  <c r="DA741" i="2"/>
  <c r="DA742" i="2"/>
  <c r="DA743" i="2"/>
  <c r="DA744" i="2"/>
  <c r="DA745" i="2"/>
  <c r="DA746" i="2"/>
  <c r="DA747" i="2"/>
  <c r="DA748" i="2"/>
  <c r="DA749" i="2"/>
  <c r="DA750" i="2"/>
  <c r="DA751" i="2"/>
  <c r="DA752" i="2"/>
  <c r="DA753" i="2"/>
  <c r="DA754" i="2"/>
  <c r="DA755" i="2"/>
  <c r="DA756" i="2"/>
  <c r="DA757" i="2"/>
  <c r="DA758" i="2"/>
  <c r="DA759" i="2"/>
  <c r="DA760" i="2"/>
  <c r="DA761" i="2"/>
  <c r="DA762" i="2"/>
  <c r="DA763" i="2"/>
  <c r="DA764" i="2"/>
  <c r="DA765" i="2"/>
  <c r="DA766" i="2"/>
  <c r="DA767" i="2"/>
  <c r="DA768" i="2"/>
  <c r="DA769" i="2"/>
  <c r="DA770" i="2"/>
  <c r="DA771" i="2"/>
  <c r="DA4" i="2"/>
  <c r="DS4" i="2"/>
  <c r="DS5" i="2"/>
  <c r="DS6" i="2"/>
  <c r="DS7" i="2"/>
  <c r="DS9" i="2"/>
  <c r="DS10" i="2"/>
  <c r="DS11" i="2"/>
  <c r="DS13" i="2"/>
  <c r="DS14" i="2"/>
  <c r="DS15" i="2"/>
  <c r="DS17" i="2"/>
  <c r="DS18" i="2"/>
  <c r="DS21" i="2"/>
  <c r="DS22" i="2"/>
  <c r="DS23" i="2"/>
  <c r="DS25" i="2"/>
  <c r="DS26" i="2"/>
  <c r="DS29" i="2"/>
  <c r="DS30" i="2"/>
  <c r="DS31" i="2"/>
  <c r="DS33" i="2"/>
  <c r="DS34" i="2"/>
  <c r="DS37" i="2"/>
  <c r="DS38" i="2"/>
  <c r="DS39" i="2"/>
  <c r="DS41" i="2"/>
  <c r="DS42" i="2"/>
  <c r="DS43" i="2"/>
  <c r="DS45" i="2"/>
  <c r="DS46" i="2"/>
  <c r="DS47" i="2"/>
  <c r="DS49" i="2"/>
  <c r="DS50" i="2"/>
  <c r="DS53" i="2"/>
  <c r="DS54" i="2"/>
  <c r="DS55" i="2"/>
  <c r="DS57" i="2"/>
  <c r="DS58" i="2"/>
  <c r="DS61" i="2"/>
  <c r="DS62" i="2"/>
  <c r="DS63" i="2"/>
  <c r="DS65" i="2"/>
  <c r="DS66" i="2"/>
  <c r="DS69" i="2"/>
  <c r="DS70" i="2"/>
  <c r="DS71" i="2"/>
  <c r="DS73" i="2"/>
  <c r="DS74" i="2"/>
  <c r="DS77" i="2"/>
  <c r="DS78" i="2"/>
  <c r="DS79" i="2"/>
  <c r="DS81" i="2"/>
  <c r="DS82" i="2"/>
  <c r="DS85" i="2"/>
  <c r="DS86" i="2"/>
  <c r="DS87" i="2"/>
  <c r="DS89" i="2"/>
  <c r="DS90" i="2"/>
  <c r="DS93" i="2"/>
  <c r="DS94" i="2"/>
  <c r="DS95" i="2"/>
  <c r="DS97" i="2"/>
  <c r="DS98" i="2"/>
  <c r="DS101" i="2"/>
  <c r="DS102" i="2"/>
  <c r="DS103" i="2"/>
  <c r="DS105" i="2"/>
  <c r="DS106" i="2"/>
  <c r="DS109" i="2"/>
  <c r="DS110" i="2"/>
  <c r="DS111" i="2"/>
  <c r="DS113" i="2"/>
  <c r="DS114" i="2"/>
  <c r="DS117" i="2"/>
  <c r="DS118" i="2"/>
  <c r="DS119" i="2"/>
  <c r="DS121" i="2"/>
  <c r="DS122" i="2"/>
  <c r="DS125" i="2"/>
  <c r="DS126" i="2"/>
  <c r="DS127" i="2"/>
  <c r="DS129" i="2"/>
  <c r="DS130" i="2"/>
  <c r="DS133" i="2"/>
  <c r="DS134" i="2"/>
  <c r="DS135" i="2"/>
  <c r="DS137" i="2"/>
  <c r="DS138" i="2"/>
  <c r="DS139" i="2"/>
  <c r="DS141" i="2"/>
  <c r="DS142" i="2"/>
  <c r="DS143" i="2"/>
  <c r="DS145" i="2"/>
  <c r="DS146" i="2"/>
  <c r="DS149" i="2"/>
  <c r="DS150" i="2"/>
  <c r="DS151" i="2"/>
  <c r="DS153" i="2"/>
  <c r="DS154" i="2"/>
  <c r="DS157" i="2"/>
  <c r="DS158" i="2"/>
  <c r="DS159" i="2"/>
  <c r="DS161" i="2"/>
  <c r="DS162" i="2"/>
  <c r="DS165" i="2"/>
  <c r="DS166" i="2"/>
  <c r="DS167" i="2"/>
  <c r="DS169" i="2"/>
  <c r="DS170" i="2"/>
  <c r="DS171" i="2"/>
  <c r="DS173" i="2"/>
  <c r="DS174" i="2"/>
  <c r="DS175" i="2"/>
  <c r="DS177" i="2"/>
  <c r="DS178" i="2"/>
  <c r="DS181" i="2"/>
  <c r="DS182" i="2"/>
  <c r="DS183" i="2"/>
  <c r="DS185" i="2"/>
  <c r="DS186" i="2"/>
  <c r="DS189" i="2"/>
  <c r="DS190" i="2"/>
  <c r="DS191" i="2"/>
  <c r="DS193" i="2"/>
  <c r="DS194" i="2"/>
  <c r="DS197" i="2"/>
  <c r="DS198" i="2"/>
  <c r="DS199" i="2"/>
  <c r="DS201" i="2"/>
  <c r="DS202" i="2"/>
  <c r="DS205" i="2"/>
  <c r="DS206" i="2"/>
  <c r="DS207" i="2"/>
  <c r="DS209" i="2"/>
  <c r="DS210" i="2"/>
  <c r="DS213" i="2"/>
  <c r="DS214" i="2"/>
  <c r="DS215" i="2"/>
  <c r="DS217" i="2"/>
  <c r="DS218" i="2"/>
  <c r="DS221" i="2"/>
  <c r="DS222" i="2"/>
  <c r="DS223" i="2"/>
  <c r="DS225" i="2"/>
  <c r="DS226" i="2"/>
  <c r="DS229" i="2"/>
  <c r="DS230" i="2"/>
  <c r="DS231" i="2"/>
  <c r="DS233" i="2"/>
  <c r="DS234" i="2"/>
  <c r="DS237" i="2"/>
  <c r="DS238" i="2"/>
  <c r="DS239" i="2"/>
  <c r="DS241" i="2"/>
  <c r="DS242" i="2"/>
  <c r="DS245" i="2"/>
  <c r="DS246" i="2"/>
  <c r="DS247" i="2"/>
  <c r="DS249" i="2"/>
  <c r="DS250" i="2"/>
  <c r="DS253" i="2"/>
  <c r="DS254" i="2"/>
  <c r="DS255" i="2"/>
  <c r="DS257" i="2"/>
  <c r="DS258" i="2"/>
  <c r="DS261" i="2"/>
  <c r="DS262" i="2"/>
  <c r="DS263" i="2"/>
  <c r="DS265" i="2"/>
  <c r="DS266" i="2"/>
  <c r="DS267" i="2"/>
  <c r="DS269" i="2"/>
  <c r="DS270" i="2"/>
  <c r="DS271" i="2"/>
  <c r="DS273" i="2"/>
  <c r="DS274" i="2"/>
  <c r="DS277" i="2"/>
  <c r="DS278" i="2"/>
  <c r="DS279" i="2"/>
  <c r="DS281" i="2"/>
  <c r="DS282" i="2"/>
  <c r="DS285" i="2"/>
  <c r="DS286" i="2"/>
  <c r="DS287" i="2"/>
  <c r="DS289" i="2"/>
  <c r="DS290" i="2"/>
  <c r="DS293" i="2"/>
  <c r="DS294" i="2"/>
  <c r="DS295" i="2"/>
  <c r="DS297" i="2"/>
  <c r="DS298" i="2"/>
  <c r="DS299" i="2"/>
  <c r="DS301" i="2"/>
  <c r="DS302" i="2"/>
  <c r="DS303" i="2"/>
  <c r="DS305" i="2"/>
  <c r="DS306" i="2"/>
  <c r="DS309" i="2"/>
  <c r="DS310" i="2"/>
  <c r="DS311" i="2"/>
  <c r="DS313" i="2"/>
  <c r="DS317" i="2"/>
  <c r="DS318" i="2"/>
  <c r="DS319" i="2"/>
  <c r="DS321" i="2"/>
  <c r="DS322" i="2"/>
  <c r="DS325" i="2"/>
  <c r="DS326" i="2"/>
  <c r="DS329" i="2"/>
  <c r="DS330" i="2"/>
  <c r="DS331" i="2"/>
  <c r="DS333" i="2"/>
  <c r="DS334" i="2"/>
  <c r="DS335" i="2"/>
  <c r="DS337" i="2"/>
  <c r="DS338" i="2"/>
  <c r="DS341" i="2"/>
  <c r="DS342" i="2"/>
  <c r="DS343" i="2"/>
  <c r="DS345" i="2"/>
  <c r="DS349" i="2"/>
  <c r="DS350" i="2"/>
  <c r="DS351" i="2"/>
  <c r="DS353" i="2"/>
  <c r="DS354" i="2"/>
  <c r="DS357" i="2"/>
  <c r="DS358" i="2"/>
  <c r="DS361" i="2"/>
  <c r="DS362" i="2"/>
  <c r="DS363" i="2"/>
  <c r="DS365" i="2"/>
  <c r="DS366" i="2"/>
  <c r="DS367" i="2"/>
  <c r="DS369" i="2"/>
  <c r="DS370" i="2"/>
  <c r="DS373" i="2"/>
  <c r="DS374" i="2"/>
  <c r="DS375" i="2"/>
  <c r="DS377" i="2"/>
  <c r="DS381" i="2"/>
  <c r="DS382" i="2"/>
  <c r="DS383" i="2"/>
  <c r="DS385" i="2"/>
  <c r="DS386" i="2"/>
  <c r="DS389" i="2"/>
  <c r="DS390" i="2"/>
  <c r="DS393" i="2"/>
  <c r="DS394" i="2"/>
  <c r="DS395" i="2"/>
  <c r="DS397" i="2"/>
  <c r="DS398" i="2"/>
  <c r="DS399" i="2"/>
  <c r="DS401" i="2"/>
  <c r="DS402" i="2"/>
  <c r="DS405" i="2"/>
  <c r="DS406" i="2"/>
  <c r="DS407" i="2"/>
  <c r="DS409" i="2"/>
  <c r="DS413" i="2"/>
  <c r="DS414" i="2"/>
  <c r="DS415" i="2"/>
  <c r="DS417" i="2"/>
  <c r="DS418" i="2"/>
  <c r="DS421" i="2"/>
  <c r="DS422" i="2"/>
  <c r="DS425" i="2"/>
  <c r="DS426" i="2"/>
  <c r="DS427" i="2"/>
  <c r="DS429" i="2"/>
  <c r="DS430" i="2"/>
  <c r="DS431" i="2"/>
  <c r="DS433" i="2"/>
  <c r="DS434" i="2"/>
  <c r="DS437" i="2"/>
  <c r="DS438" i="2"/>
  <c r="DS439" i="2"/>
  <c r="DS441" i="2"/>
  <c r="DS445" i="2"/>
  <c r="DS446" i="2"/>
  <c r="DS447" i="2"/>
  <c r="DS449" i="2"/>
  <c r="DS450" i="2"/>
  <c r="DS453" i="2"/>
  <c r="DS454" i="2"/>
  <c r="DS457" i="2"/>
  <c r="DS458" i="2"/>
  <c r="DS459" i="2"/>
  <c r="DS461" i="2"/>
  <c r="DS462" i="2"/>
  <c r="DS463" i="2"/>
  <c r="DS465" i="2"/>
  <c r="DS466" i="2"/>
  <c r="DS469" i="2"/>
  <c r="DS470" i="2"/>
  <c r="DS471" i="2"/>
  <c r="DS473" i="2"/>
  <c r="DS477" i="2"/>
  <c r="DS478" i="2"/>
  <c r="DS479" i="2"/>
  <c r="DS481" i="2"/>
  <c r="DS482" i="2"/>
  <c r="DS485" i="2"/>
  <c r="DS486" i="2"/>
  <c r="DS489" i="2"/>
  <c r="DS490" i="2"/>
  <c r="DS491" i="2"/>
  <c r="DS493" i="2"/>
  <c r="DS494" i="2"/>
  <c r="DS495" i="2"/>
  <c r="DS497" i="2"/>
  <c r="DS498" i="2"/>
  <c r="DS501" i="2"/>
  <c r="DS502" i="2"/>
  <c r="DS503" i="2"/>
  <c r="DS505" i="2"/>
  <c r="DS509" i="2"/>
  <c r="DS510" i="2"/>
  <c r="DS511" i="2"/>
  <c r="DS513" i="2"/>
  <c r="DS514" i="2"/>
  <c r="DS517" i="2"/>
  <c r="DS518" i="2"/>
  <c r="DS521" i="2"/>
  <c r="DS522" i="2"/>
  <c r="DS523" i="2"/>
  <c r="DS525" i="2"/>
  <c r="DS526" i="2"/>
  <c r="DS527" i="2"/>
  <c r="DS529" i="2"/>
  <c r="DS530" i="2"/>
  <c r="DS533" i="2"/>
  <c r="DS534" i="2"/>
  <c r="DS535" i="2"/>
  <c r="DS537" i="2"/>
  <c r="DS541" i="2"/>
  <c r="DS542" i="2"/>
  <c r="DS543" i="2"/>
  <c r="DS545" i="2"/>
  <c r="DS546" i="2"/>
  <c r="DS549" i="2"/>
  <c r="DS550" i="2"/>
  <c r="DS553" i="2"/>
  <c r="DS554" i="2"/>
  <c r="DS555" i="2"/>
  <c r="DS557" i="2"/>
  <c r="DS558" i="2"/>
  <c r="DS559" i="2"/>
  <c r="DS561" i="2"/>
  <c r="DS562" i="2"/>
  <c r="DS565" i="2"/>
  <c r="DS566" i="2"/>
  <c r="DS567" i="2"/>
  <c r="DS569" i="2"/>
  <c r="DS573" i="2"/>
  <c r="DS574" i="2"/>
  <c r="DS575" i="2"/>
  <c r="DS577" i="2"/>
  <c r="DS578" i="2"/>
  <c r="DS581" i="2"/>
  <c r="DS582" i="2"/>
  <c r="DS585" i="2"/>
  <c r="DS586" i="2"/>
  <c r="DS587" i="2"/>
  <c r="DS589" i="2"/>
  <c r="DS590" i="2"/>
  <c r="DS591" i="2"/>
  <c r="DS593" i="2"/>
  <c r="DS597" i="2"/>
  <c r="DS598" i="2"/>
  <c r="DS599" i="2"/>
  <c r="DS601" i="2"/>
  <c r="DS605" i="2"/>
  <c r="DS606" i="2"/>
  <c r="DS607" i="2"/>
  <c r="DS609" i="2"/>
  <c r="DS610" i="2"/>
  <c r="DS613" i="2"/>
  <c r="DS614" i="2"/>
  <c r="DS617" i="2"/>
  <c r="DS618" i="2"/>
  <c r="DS619" i="2"/>
  <c r="DS621" i="2"/>
  <c r="DS622" i="2"/>
  <c r="DS623" i="2"/>
  <c r="DS625" i="2"/>
  <c r="DS629" i="2"/>
  <c r="DS630" i="2"/>
  <c r="DS631" i="2"/>
  <c r="DS633" i="2"/>
  <c r="DS637" i="2"/>
  <c r="DS638" i="2"/>
  <c r="DS639" i="2"/>
  <c r="DS641" i="2"/>
  <c r="DS645" i="2"/>
  <c r="DS646" i="2"/>
  <c r="DS649" i="2"/>
  <c r="DS650" i="2"/>
  <c r="DS651" i="2"/>
  <c r="DS653" i="2"/>
  <c r="DS654" i="2"/>
  <c r="DS655" i="2"/>
  <c r="DS657" i="2"/>
  <c r="DS661" i="2"/>
  <c r="DS662" i="2"/>
  <c r="DS663" i="2"/>
  <c r="DS665" i="2"/>
  <c r="DS669" i="2"/>
  <c r="DS670" i="2"/>
  <c r="DS671" i="2"/>
  <c r="DS673" i="2"/>
  <c r="DS674" i="2"/>
  <c r="DS677" i="2"/>
  <c r="DS678" i="2"/>
  <c r="DS681" i="2"/>
  <c r="DS682" i="2"/>
  <c r="DS683" i="2"/>
  <c r="DS685" i="2"/>
  <c r="DS686" i="2"/>
  <c r="DS687" i="2"/>
  <c r="DS689" i="2"/>
  <c r="DS693" i="2"/>
  <c r="DS694" i="2"/>
  <c r="DS697" i="2"/>
  <c r="DS698" i="2"/>
  <c r="DS699" i="2"/>
  <c r="DS701" i="2"/>
  <c r="DS702" i="2"/>
  <c r="DS703" i="2"/>
  <c r="DS705" i="2"/>
  <c r="DS709" i="2"/>
  <c r="DS710" i="2"/>
  <c r="DS713" i="2"/>
  <c r="DS714" i="2"/>
  <c r="DS715" i="2"/>
  <c r="DS717" i="2"/>
  <c r="DS718" i="2"/>
  <c r="DS719" i="2"/>
  <c r="DS721" i="2"/>
  <c r="DS725" i="2"/>
  <c r="DS726" i="2"/>
  <c r="DS729" i="2"/>
  <c r="DS730" i="2"/>
  <c r="DS731" i="2"/>
  <c r="DS733" i="2"/>
  <c r="DS734" i="2"/>
  <c r="DS735" i="2"/>
  <c r="DS737" i="2"/>
  <c r="DS741" i="2"/>
  <c r="DS742" i="2"/>
  <c r="DS745" i="2"/>
  <c r="DS746" i="2"/>
  <c r="DS747" i="2"/>
  <c r="DS749" i="2"/>
  <c r="DS750" i="2"/>
  <c r="DS751" i="2"/>
  <c r="DS753" i="2"/>
  <c r="DS757" i="2"/>
  <c r="DS758" i="2"/>
  <c r="DS761" i="2"/>
  <c r="DS762" i="2"/>
  <c r="DS763" i="2"/>
  <c r="DS765" i="2"/>
  <c r="DS766" i="2"/>
  <c r="DS767" i="2"/>
  <c r="DS769" i="2"/>
  <c r="EB4" i="2"/>
  <c r="EB5" i="2"/>
  <c r="G5" i="2" s="1"/>
  <c r="EB7" i="2"/>
  <c r="EB8" i="2"/>
  <c r="EB13" i="2"/>
  <c r="EB15" i="2"/>
  <c r="EB16" i="2"/>
  <c r="EB21" i="2"/>
  <c r="EB23" i="2"/>
  <c r="EB24" i="2"/>
  <c r="G24" i="2" s="1"/>
  <c r="EB29" i="2"/>
  <c r="G29" i="2" s="1"/>
  <c r="EB30" i="2"/>
  <c r="EB31" i="2"/>
  <c r="EB32" i="2"/>
  <c r="G32" i="2" s="1"/>
  <c r="EB37" i="2"/>
  <c r="EB39" i="2"/>
  <c r="EB40" i="2"/>
  <c r="EB45" i="2"/>
  <c r="EB46" i="2"/>
  <c r="G46" i="2" s="1"/>
  <c r="EB47" i="2"/>
  <c r="EB48" i="2"/>
  <c r="EB53" i="2"/>
  <c r="G53" i="2" s="1"/>
  <c r="EB54" i="2"/>
  <c r="EB55" i="2"/>
  <c r="EB56" i="2"/>
  <c r="G56" i="2" s="1"/>
  <c r="EB61" i="2"/>
  <c r="EB63" i="2"/>
  <c r="EB64" i="2"/>
  <c r="G64" i="2" s="1"/>
  <c r="EB69" i="2"/>
  <c r="EB71" i="2"/>
  <c r="EB72" i="2"/>
  <c r="EB77" i="2"/>
  <c r="G77" i="2" s="1"/>
  <c r="EB79" i="2"/>
  <c r="EB80" i="2"/>
  <c r="EB85" i="2"/>
  <c r="EB87" i="2"/>
  <c r="EB88" i="2"/>
  <c r="G88" i="2" s="1"/>
  <c r="EB93" i="2"/>
  <c r="G93" i="2" s="1"/>
  <c r="EB94" i="2"/>
  <c r="EB95" i="2"/>
  <c r="EB96" i="2"/>
  <c r="G96" i="2" s="1"/>
  <c r="EB101" i="2"/>
  <c r="EB103" i="2"/>
  <c r="EB104" i="2"/>
  <c r="EB109" i="2"/>
  <c r="EB110" i="2"/>
  <c r="EB111" i="2"/>
  <c r="EB112" i="2"/>
  <c r="EB114" i="2"/>
  <c r="EB117" i="2"/>
  <c r="EB118" i="2"/>
  <c r="G118" i="2" s="1"/>
  <c r="EB119" i="2"/>
  <c r="EB120" i="2"/>
  <c r="G120" i="2" s="1"/>
  <c r="EB125" i="2"/>
  <c r="G125" i="2" s="1"/>
  <c r="EB127" i="2"/>
  <c r="EB128" i="2"/>
  <c r="G128" i="2" s="1"/>
  <c r="EB133" i="2"/>
  <c r="G133" i="2" s="1"/>
  <c r="EB135" i="2"/>
  <c r="EB136" i="2"/>
  <c r="EB141" i="2"/>
  <c r="EB143" i="2"/>
  <c r="EB144" i="2"/>
  <c r="EB149" i="2"/>
  <c r="G149" i="2" s="1"/>
  <c r="EB151" i="2"/>
  <c r="EB152" i="2"/>
  <c r="G152" i="2" s="1"/>
  <c r="EB157" i="2"/>
  <c r="G157" i="2" s="1"/>
  <c r="EB158" i="2"/>
  <c r="EB159" i="2"/>
  <c r="EB160" i="2"/>
  <c r="G160" i="2" s="1"/>
  <c r="EB165" i="2"/>
  <c r="G165" i="2" s="1"/>
  <c r="EB167" i="2"/>
  <c r="EB168" i="2"/>
  <c r="EB173" i="2"/>
  <c r="G173" i="2" s="1"/>
  <c r="EB174" i="2"/>
  <c r="EB175" i="2"/>
  <c r="EB176" i="2"/>
  <c r="EB177" i="2"/>
  <c r="EB181" i="2"/>
  <c r="EB182" i="2"/>
  <c r="EB183" i="2"/>
  <c r="EB184" i="2"/>
  <c r="G184" i="2" s="1"/>
  <c r="EB189" i="2"/>
  <c r="G189" i="2" s="1"/>
  <c r="EB191" i="2"/>
  <c r="EB192" i="2"/>
  <c r="G192" i="2" s="1"/>
  <c r="EB197" i="2"/>
  <c r="EB199" i="2"/>
  <c r="EB200" i="2"/>
  <c r="EB205" i="2"/>
  <c r="EB207" i="2"/>
  <c r="EB208" i="2"/>
  <c r="EB213" i="2"/>
  <c r="EB215" i="2"/>
  <c r="EB216" i="2"/>
  <c r="EB221" i="2"/>
  <c r="EB222" i="2"/>
  <c r="EB223" i="2"/>
  <c r="EB224" i="2"/>
  <c r="G224" i="2" s="1"/>
  <c r="EB226" i="2"/>
  <c r="EB229" i="2"/>
  <c r="G229" i="2" s="1"/>
  <c r="EB231" i="2"/>
  <c r="EB237" i="2"/>
  <c r="EB238" i="2"/>
  <c r="EB239" i="2"/>
  <c r="EB240" i="2"/>
  <c r="EB245" i="2"/>
  <c r="EB246" i="2"/>
  <c r="EB247" i="2"/>
  <c r="EB253" i="2"/>
  <c r="EB255" i="2"/>
  <c r="EB256" i="2"/>
  <c r="G256" i="2" s="1"/>
  <c r="EB257" i="2"/>
  <c r="EB261" i="2"/>
  <c r="G261" i="2" s="1"/>
  <c r="EB263" i="2"/>
  <c r="EB269" i="2"/>
  <c r="EB271" i="2"/>
  <c r="EB272" i="2"/>
  <c r="EB273" i="2"/>
  <c r="EB277" i="2"/>
  <c r="G277" i="2" s="1"/>
  <c r="EB279" i="2"/>
  <c r="EB280" i="2"/>
  <c r="EB285" i="2"/>
  <c r="EB286" i="2"/>
  <c r="EB287" i="2"/>
  <c r="EB288" i="2"/>
  <c r="G288" i="2" s="1"/>
  <c r="EB293" i="2"/>
  <c r="EB295" i="2"/>
  <c r="EB296" i="2"/>
  <c r="EB301" i="2"/>
  <c r="G301" i="2" s="1"/>
  <c r="EB302" i="2"/>
  <c r="G302" i="2" s="1"/>
  <c r="EB303" i="2"/>
  <c r="EB304" i="2"/>
  <c r="EB305" i="2"/>
  <c r="EB309" i="2"/>
  <c r="G309" i="2" s="1"/>
  <c r="EB310" i="2"/>
  <c r="EB311" i="2"/>
  <c r="EB317" i="2"/>
  <c r="EB319" i="2"/>
  <c r="EB320" i="2"/>
  <c r="G320" i="2" s="1"/>
  <c r="EB325" i="2"/>
  <c r="G325" i="2" s="1"/>
  <c r="EB327" i="2"/>
  <c r="EB328" i="2"/>
  <c r="EB333" i="2"/>
  <c r="G333" i="2" s="1"/>
  <c r="EB335" i="2"/>
  <c r="EB336" i="2"/>
  <c r="EB341" i="2"/>
  <c r="EB343" i="2"/>
  <c r="EB344" i="2"/>
  <c r="EB349" i="2"/>
  <c r="EB350" i="2"/>
  <c r="EB351" i="2"/>
  <c r="EB352" i="2"/>
  <c r="EB357" i="2"/>
  <c r="EB359" i="2"/>
  <c r="EB360" i="2"/>
  <c r="EB365" i="2"/>
  <c r="G365" i="2" s="1"/>
  <c r="EB366" i="2"/>
  <c r="EB367" i="2"/>
  <c r="EB368" i="2"/>
  <c r="EB373" i="2"/>
  <c r="G373" i="2" s="1"/>
  <c r="EB374" i="2"/>
  <c r="EB375" i="2"/>
  <c r="EB376" i="2"/>
  <c r="EB381" i="2"/>
  <c r="EB383" i="2"/>
  <c r="EB389" i="2"/>
  <c r="EB391" i="2"/>
  <c r="EB392" i="2"/>
  <c r="EB397" i="2"/>
  <c r="G397" i="2" s="1"/>
  <c r="EB399" i="2"/>
  <c r="EB405" i="2"/>
  <c r="EB407" i="2"/>
  <c r="EB413" i="2"/>
  <c r="EB414" i="2"/>
  <c r="EB415" i="2"/>
  <c r="EB421" i="2"/>
  <c r="EB423" i="2"/>
  <c r="EB424" i="2"/>
  <c r="EB429" i="2"/>
  <c r="EB430" i="2"/>
  <c r="EB431" i="2"/>
  <c r="EB432" i="2"/>
  <c r="EB437" i="2"/>
  <c r="EB438" i="2"/>
  <c r="EB439" i="2"/>
  <c r="EB440" i="2"/>
  <c r="EB445" i="2"/>
  <c r="G445" i="2" s="1"/>
  <c r="EB447" i="2"/>
  <c r="EB448" i="2"/>
  <c r="G448" i="2" s="1"/>
  <c r="EB453" i="2"/>
  <c r="G453" i="2" s="1"/>
  <c r="EB455" i="2"/>
  <c r="EB461" i="2"/>
  <c r="EB463" i="2"/>
  <c r="EB464" i="2"/>
  <c r="EB469" i="2"/>
  <c r="EB471" i="2"/>
  <c r="EB472" i="2"/>
  <c r="EB477" i="2"/>
  <c r="EB478" i="2"/>
  <c r="EB479" i="2"/>
  <c r="EB485" i="2"/>
  <c r="EB487" i="2"/>
  <c r="EB488" i="2"/>
  <c r="EB493" i="2"/>
  <c r="G493" i="2" s="1"/>
  <c r="EB494" i="2"/>
  <c r="EB495" i="2"/>
  <c r="EB501" i="2"/>
  <c r="EB502" i="2"/>
  <c r="EB503" i="2"/>
  <c r="EB504" i="2"/>
  <c r="EB509" i="2"/>
  <c r="G509" i="2" s="1"/>
  <c r="EB511" i="2"/>
  <c r="EB512" i="2"/>
  <c r="G512" i="2" s="1"/>
  <c r="EB517" i="2"/>
  <c r="G517" i="2" s="1"/>
  <c r="EB519" i="2"/>
  <c r="EB520" i="2"/>
  <c r="EB525" i="2"/>
  <c r="G525" i="2" s="1"/>
  <c r="EB527" i="2"/>
  <c r="EB533" i="2"/>
  <c r="EB535" i="2"/>
  <c r="EB541" i="2"/>
  <c r="EB542" i="2"/>
  <c r="EB543" i="2"/>
  <c r="EB549" i="2"/>
  <c r="EB551" i="2"/>
  <c r="EB552" i="2"/>
  <c r="EB553" i="2"/>
  <c r="G553" i="2" s="1"/>
  <c r="EB557" i="2"/>
  <c r="G557" i="2" s="1"/>
  <c r="EB558" i="2"/>
  <c r="G558" i="2" s="1"/>
  <c r="EB559" i="2"/>
  <c r="EB565" i="2"/>
  <c r="EB566" i="2"/>
  <c r="EB567" i="2"/>
  <c r="EB568" i="2"/>
  <c r="EB573" i="2"/>
  <c r="G573" i="2" s="1"/>
  <c r="EB575" i="2"/>
  <c r="EB576" i="2"/>
  <c r="G576" i="2" s="1"/>
  <c r="EB581" i="2"/>
  <c r="G581" i="2" s="1"/>
  <c r="EB583" i="2"/>
  <c r="EB589" i="2"/>
  <c r="G589" i="2" s="1"/>
  <c r="EB591" i="2"/>
  <c r="EB592" i="2"/>
  <c r="EB597" i="2"/>
  <c r="EB599" i="2"/>
  <c r="EB605" i="2"/>
  <c r="EB606" i="2"/>
  <c r="EB607" i="2"/>
  <c r="EB613" i="2"/>
  <c r="EB615" i="2"/>
  <c r="EB616" i="2"/>
  <c r="EB621" i="2"/>
  <c r="G621" i="2" s="1"/>
  <c r="EB622" i="2"/>
  <c r="G622" i="2" s="1"/>
  <c r="EB623" i="2"/>
  <c r="EB624" i="2"/>
  <c r="EB629" i="2"/>
  <c r="EB630" i="2"/>
  <c r="EB631" i="2"/>
  <c r="EB637" i="2"/>
  <c r="G637" i="2" s="1"/>
  <c r="EB639" i="2"/>
  <c r="EB640" i="2"/>
  <c r="G640" i="2" s="1"/>
  <c r="EB645" i="2"/>
  <c r="G645" i="2" s="1"/>
  <c r="EB647" i="2"/>
  <c r="EB653" i="2"/>
  <c r="G653" i="2" s="1"/>
  <c r="EB655" i="2"/>
  <c r="EB656" i="2"/>
  <c r="EB658" i="2"/>
  <c r="EB661" i="2"/>
  <c r="EB663" i="2"/>
  <c r="EB667" i="2"/>
  <c r="EB669" i="2"/>
  <c r="EB670" i="2"/>
  <c r="EB671" i="2"/>
  <c r="EB677" i="2"/>
  <c r="EB679" i="2"/>
  <c r="EB680" i="2"/>
  <c r="EB685" i="2"/>
  <c r="G685" i="2" s="1"/>
  <c r="EB686" i="2"/>
  <c r="EB687" i="2"/>
  <c r="EB688" i="2"/>
  <c r="EB693" i="2"/>
  <c r="EB694" i="2"/>
  <c r="EB695" i="2"/>
  <c r="EB696" i="2"/>
  <c r="EB701" i="2"/>
  <c r="G701" i="2" s="1"/>
  <c r="EB703" i="2"/>
  <c r="EB704" i="2"/>
  <c r="EB709" i="2"/>
  <c r="EB711" i="2"/>
  <c r="EB712" i="2"/>
  <c r="EB717" i="2"/>
  <c r="G717" i="2" s="1"/>
  <c r="EB719" i="2"/>
  <c r="EB720" i="2"/>
  <c r="EB721" i="2"/>
  <c r="EB725" i="2"/>
  <c r="EB727" i="2"/>
  <c r="EB728" i="2"/>
  <c r="EB733" i="2"/>
  <c r="G733" i="2" s="1"/>
  <c r="EB734" i="2"/>
  <c r="EB735" i="2"/>
  <c r="EB736" i="2"/>
  <c r="EB741" i="2"/>
  <c r="EB743" i="2"/>
  <c r="EB749" i="2"/>
  <c r="EB750" i="2"/>
  <c r="EB751" i="2"/>
  <c r="EB757" i="2"/>
  <c r="EB758" i="2"/>
  <c r="EB759" i="2"/>
  <c r="EB760" i="2"/>
  <c r="EB761" i="2"/>
  <c r="EB765" i="2"/>
  <c r="G765" i="2" s="1"/>
  <c r="EB767" i="2"/>
  <c r="EB768" i="2"/>
  <c r="CT5" i="2"/>
  <c r="CT6" i="2"/>
  <c r="CT7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T85" i="2"/>
  <c r="CT86" i="2"/>
  <c r="CT87" i="2"/>
  <c r="CT88" i="2"/>
  <c r="CT89" i="2"/>
  <c r="CT90" i="2"/>
  <c r="CT91" i="2"/>
  <c r="CT92" i="2"/>
  <c r="CT93" i="2"/>
  <c r="CT94" i="2"/>
  <c r="CT95" i="2"/>
  <c r="CT96" i="2"/>
  <c r="CT97" i="2"/>
  <c r="CT98" i="2"/>
  <c r="CT99" i="2"/>
  <c r="CT100" i="2"/>
  <c r="CT101" i="2"/>
  <c r="CT102" i="2"/>
  <c r="CT103" i="2"/>
  <c r="CT104" i="2"/>
  <c r="CT105" i="2"/>
  <c r="CT106" i="2"/>
  <c r="CT107" i="2"/>
  <c r="CT108" i="2"/>
  <c r="CT109" i="2"/>
  <c r="CT110" i="2"/>
  <c r="CT111" i="2"/>
  <c r="CT112" i="2"/>
  <c r="CT113" i="2"/>
  <c r="CT114" i="2"/>
  <c r="CT115" i="2"/>
  <c r="CT116" i="2"/>
  <c r="CT117" i="2"/>
  <c r="CT118" i="2"/>
  <c r="CT119" i="2"/>
  <c r="CT120" i="2"/>
  <c r="CT121" i="2"/>
  <c r="CT122" i="2"/>
  <c r="CT123" i="2"/>
  <c r="CT124" i="2"/>
  <c r="CT125" i="2"/>
  <c r="CT126" i="2"/>
  <c r="CT127" i="2"/>
  <c r="CT128" i="2"/>
  <c r="CT129" i="2"/>
  <c r="CT130" i="2"/>
  <c r="CT131" i="2"/>
  <c r="CT132" i="2"/>
  <c r="CT133" i="2"/>
  <c r="CT134" i="2"/>
  <c r="CT135" i="2"/>
  <c r="CT136" i="2"/>
  <c r="CT137" i="2"/>
  <c r="CT138" i="2"/>
  <c r="CT139" i="2"/>
  <c r="CT140" i="2"/>
  <c r="CT141" i="2"/>
  <c r="CT142" i="2"/>
  <c r="CT143" i="2"/>
  <c r="CT144" i="2"/>
  <c r="CT145" i="2"/>
  <c r="CT146" i="2"/>
  <c r="CT147" i="2"/>
  <c r="CT148" i="2"/>
  <c r="CT149" i="2"/>
  <c r="CT150" i="2"/>
  <c r="CT151" i="2"/>
  <c r="CT152" i="2"/>
  <c r="CT153" i="2"/>
  <c r="CT154" i="2"/>
  <c r="CT155" i="2"/>
  <c r="CT156" i="2"/>
  <c r="CT157" i="2"/>
  <c r="CT158" i="2"/>
  <c r="CT159" i="2"/>
  <c r="CT160" i="2"/>
  <c r="CT161" i="2"/>
  <c r="CT162" i="2"/>
  <c r="CT163" i="2"/>
  <c r="CT164" i="2"/>
  <c r="CT165" i="2"/>
  <c r="CT166" i="2"/>
  <c r="CT167" i="2"/>
  <c r="CT168" i="2"/>
  <c r="CT169" i="2"/>
  <c r="CT170" i="2"/>
  <c r="CT171" i="2"/>
  <c r="CT172" i="2"/>
  <c r="CT173" i="2"/>
  <c r="CT174" i="2"/>
  <c r="CT175" i="2"/>
  <c r="CT176" i="2"/>
  <c r="CT177" i="2"/>
  <c r="CT178" i="2"/>
  <c r="CT179" i="2"/>
  <c r="CT180" i="2"/>
  <c r="CT181" i="2"/>
  <c r="CT182" i="2"/>
  <c r="CT183" i="2"/>
  <c r="CT184" i="2"/>
  <c r="CT185" i="2"/>
  <c r="CT186" i="2"/>
  <c r="CT187" i="2"/>
  <c r="CT188" i="2"/>
  <c r="CT189" i="2"/>
  <c r="CT190" i="2"/>
  <c r="CT191" i="2"/>
  <c r="CT192" i="2"/>
  <c r="CT193" i="2"/>
  <c r="CT194" i="2"/>
  <c r="CT195" i="2"/>
  <c r="CT196" i="2"/>
  <c r="CT197" i="2"/>
  <c r="CT198" i="2"/>
  <c r="CT199" i="2"/>
  <c r="CT200" i="2"/>
  <c r="CT201" i="2"/>
  <c r="CT202" i="2"/>
  <c r="CT203" i="2"/>
  <c r="CT204" i="2"/>
  <c r="CT205" i="2"/>
  <c r="CT206" i="2"/>
  <c r="CT207" i="2"/>
  <c r="CT208" i="2"/>
  <c r="CT209" i="2"/>
  <c r="CT210" i="2"/>
  <c r="CT211" i="2"/>
  <c r="CT212" i="2"/>
  <c r="CT213" i="2"/>
  <c r="CT214" i="2"/>
  <c r="CT215" i="2"/>
  <c r="CT216" i="2"/>
  <c r="CT217" i="2"/>
  <c r="CT218" i="2"/>
  <c r="CT219" i="2"/>
  <c r="CT220" i="2"/>
  <c r="CT221" i="2"/>
  <c r="CT222" i="2"/>
  <c r="CT223" i="2"/>
  <c r="CT224" i="2"/>
  <c r="CT225" i="2"/>
  <c r="CT226" i="2"/>
  <c r="CT227" i="2"/>
  <c r="CT228" i="2"/>
  <c r="CT229" i="2"/>
  <c r="CT230" i="2"/>
  <c r="CT231" i="2"/>
  <c r="CT232" i="2"/>
  <c r="CT233" i="2"/>
  <c r="CT234" i="2"/>
  <c r="CT235" i="2"/>
  <c r="CT236" i="2"/>
  <c r="CT237" i="2"/>
  <c r="CT238" i="2"/>
  <c r="CT239" i="2"/>
  <c r="CT240" i="2"/>
  <c r="CT241" i="2"/>
  <c r="CT242" i="2"/>
  <c r="CT243" i="2"/>
  <c r="CT244" i="2"/>
  <c r="CT245" i="2"/>
  <c r="CT246" i="2"/>
  <c r="CT247" i="2"/>
  <c r="CT248" i="2"/>
  <c r="CT249" i="2"/>
  <c r="CT250" i="2"/>
  <c r="CT251" i="2"/>
  <c r="CT252" i="2"/>
  <c r="CT253" i="2"/>
  <c r="CT254" i="2"/>
  <c r="CT255" i="2"/>
  <c r="CT256" i="2"/>
  <c r="CT257" i="2"/>
  <c r="CT258" i="2"/>
  <c r="CT259" i="2"/>
  <c r="CT260" i="2"/>
  <c r="CT261" i="2"/>
  <c r="CT262" i="2"/>
  <c r="CT263" i="2"/>
  <c r="CT264" i="2"/>
  <c r="CT265" i="2"/>
  <c r="CT266" i="2"/>
  <c r="CT267" i="2"/>
  <c r="CT268" i="2"/>
  <c r="CT269" i="2"/>
  <c r="CT270" i="2"/>
  <c r="CT271" i="2"/>
  <c r="CT272" i="2"/>
  <c r="CT273" i="2"/>
  <c r="CT274" i="2"/>
  <c r="CT275" i="2"/>
  <c r="CT276" i="2"/>
  <c r="CT277" i="2"/>
  <c r="CT278" i="2"/>
  <c r="CT279" i="2"/>
  <c r="CT280" i="2"/>
  <c r="CT281" i="2"/>
  <c r="CT282" i="2"/>
  <c r="CT283" i="2"/>
  <c r="CT284" i="2"/>
  <c r="CT285" i="2"/>
  <c r="CT286" i="2"/>
  <c r="CT287" i="2"/>
  <c r="CT288" i="2"/>
  <c r="CT289" i="2"/>
  <c r="CT290" i="2"/>
  <c r="CT291" i="2"/>
  <c r="CT292" i="2"/>
  <c r="CT293" i="2"/>
  <c r="CT294" i="2"/>
  <c r="CT295" i="2"/>
  <c r="CT296" i="2"/>
  <c r="CT297" i="2"/>
  <c r="CT298" i="2"/>
  <c r="CT299" i="2"/>
  <c r="CT300" i="2"/>
  <c r="CT301" i="2"/>
  <c r="CT302" i="2"/>
  <c r="CT303" i="2"/>
  <c r="CT304" i="2"/>
  <c r="CT305" i="2"/>
  <c r="CT306" i="2"/>
  <c r="CT307" i="2"/>
  <c r="CT308" i="2"/>
  <c r="CT309" i="2"/>
  <c r="CT310" i="2"/>
  <c r="CT311" i="2"/>
  <c r="CT312" i="2"/>
  <c r="CT313" i="2"/>
  <c r="CT314" i="2"/>
  <c r="CT315" i="2"/>
  <c r="CT316" i="2"/>
  <c r="CT317" i="2"/>
  <c r="CT318" i="2"/>
  <c r="CT319" i="2"/>
  <c r="CT320" i="2"/>
  <c r="CT321" i="2"/>
  <c r="CT322" i="2"/>
  <c r="CT323" i="2"/>
  <c r="CT324" i="2"/>
  <c r="CT325" i="2"/>
  <c r="CT326" i="2"/>
  <c r="CT327" i="2"/>
  <c r="CT328" i="2"/>
  <c r="CT329" i="2"/>
  <c r="CT330" i="2"/>
  <c r="CT331" i="2"/>
  <c r="CT332" i="2"/>
  <c r="CT333" i="2"/>
  <c r="CT334" i="2"/>
  <c r="CT335" i="2"/>
  <c r="CT336" i="2"/>
  <c r="CT337" i="2"/>
  <c r="CT338" i="2"/>
  <c r="CT339" i="2"/>
  <c r="CT340" i="2"/>
  <c r="CT341" i="2"/>
  <c r="CT342" i="2"/>
  <c r="CT343" i="2"/>
  <c r="CT344" i="2"/>
  <c r="CT345" i="2"/>
  <c r="CT346" i="2"/>
  <c r="CT347" i="2"/>
  <c r="CT348" i="2"/>
  <c r="CT349" i="2"/>
  <c r="CT350" i="2"/>
  <c r="CT351" i="2"/>
  <c r="CT352" i="2"/>
  <c r="CT353" i="2"/>
  <c r="CT354" i="2"/>
  <c r="CT355" i="2"/>
  <c r="CT356" i="2"/>
  <c r="CT357" i="2"/>
  <c r="CT358" i="2"/>
  <c r="CT359" i="2"/>
  <c r="CT360" i="2"/>
  <c r="CT361" i="2"/>
  <c r="CT362" i="2"/>
  <c r="CT363" i="2"/>
  <c r="CT364" i="2"/>
  <c r="CT365" i="2"/>
  <c r="CT366" i="2"/>
  <c r="CT367" i="2"/>
  <c r="CT368" i="2"/>
  <c r="CT369" i="2"/>
  <c r="CT370" i="2"/>
  <c r="CT371" i="2"/>
  <c r="CT372" i="2"/>
  <c r="CT373" i="2"/>
  <c r="CT374" i="2"/>
  <c r="CT375" i="2"/>
  <c r="CT376" i="2"/>
  <c r="CT377" i="2"/>
  <c r="CT378" i="2"/>
  <c r="CT379" i="2"/>
  <c r="CT380" i="2"/>
  <c r="CT381" i="2"/>
  <c r="CT382" i="2"/>
  <c r="CT383" i="2"/>
  <c r="CT384" i="2"/>
  <c r="CT385" i="2"/>
  <c r="CT386" i="2"/>
  <c r="CT387" i="2"/>
  <c r="CT388" i="2"/>
  <c r="CT389" i="2"/>
  <c r="CT390" i="2"/>
  <c r="CT391" i="2"/>
  <c r="CT392" i="2"/>
  <c r="CT393" i="2"/>
  <c r="CT394" i="2"/>
  <c r="CT395" i="2"/>
  <c r="CT396" i="2"/>
  <c r="CT397" i="2"/>
  <c r="CT398" i="2"/>
  <c r="CT399" i="2"/>
  <c r="CT400" i="2"/>
  <c r="CT401" i="2"/>
  <c r="CT402" i="2"/>
  <c r="CT403" i="2"/>
  <c r="CT404" i="2"/>
  <c r="CT405" i="2"/>
  <c r="CT406" i="2"/>
  <c r="CT407" i="2"/>
  <c r="CT408" i="2"/>
  <c r="CT409" i="2"/>
  <c r="CT410" i="2"/>
  <c r="CT411" i="2"/>
  <c r="CT412" i="2"/>
  <c r="CT413" i="2"/>
  <c r="CT414" i="2"/>
  <c r="CT415" i="2"/>
  <c r="CT416" i="2"/>
  <c r="CT417" i="2"/>
  <c r="CT418" i="2"/>
  <c r="CT419" i="2"/>
  <c r="CT420" i="2"/>
  <c r="CT421" i="2"/>
  <c r="CT422" i="2"/>
  <c r="CT423" i="2"/>
  <c r="CT424" i="2"/>
  <c r="CT425" i="2"/>
  <c r="CT426" i="2"/>
  <c r="CT427" i="2"/>
  <c r="CT428" i="2"/>
  <c r="CT429" i="2"/>
  <c r="CT430" i="2"/>
  <c r="CT431" i="2"/>
  <c r="CT432" i="2"/>
  <c r="CT433" i="2"/>
  <c r="CT434" i="2"/>
  <c r="CT435" i="2"/>
  <c r="CT436" i="2"/>
  <c r="CT437" i="2"/>
  <c r="CT438" i="2"/>
  <c r="CT439" i="2"/>
  <c r="CT440" i="2"/>
  <c r="CT441" i="2"/>
  <c r="CT442" i="2"/>
  <c r="CT443" i="2"/>
  <c r="CT444" i="2"/>
  <c r="CT445" i="2"/>
  <c r="CT446" i="2"/>
  <c r="CT447" i="2"/>
  <c r="CT448" i="2"/>
  <c r="CT449" i="2"/>
  <c r="CT450" i="2"/>
  <c r="CT451" i="2"/>
  <c r="CT452" i="2"/>
  <c r="CT453" i="2"/>
  <c r="CT454" i="2"/>
  <c r="CT455" i="2"/>
  <c r="CT456" i="2"/>
  <c r="CT457" i="2"/>
  <c r="CT458" i="2"/>
  <c r="CT459" i="2"/>
  <c r="CT460" i="2"/>
  <c r="CT461" i="2"/>
  <c r="CT462" i="2"/>
  <c r="CT463" i="2"/>
  <c r="CT464" i="2"/>
  <c r="CT465" i="2"/>
  <c r="CT466" i="2"/>
  <c r="CT467" i="2"/>
  <c r="CT468" i="2"/>
  <c r="CT469" i="2"/>
  <c r="CT470" i="2"/>
  <c r="CT471" i="2"/>
  <c r="CT472" i="2"/>
  <c r="CT473" i="2"/>
  <c r="CT474" i="2"/>
  <c r="CT475" i="2"/>
  <c r="CT476" i="2"/>
  <c r="CT477" i="2"/>
  <c r="CT478" i="2"/>
  <c r="CT479" i="2"/>
  <c r="CT480" i="2"/>
  <c r="CT481" i="2"/>
  <c r="CT482" i="2"/>
  <c r="CT483" i="2"/>
  <c r="CT484" i="2"/>
  <c r="CT485" i="2"/>
  <c r="CT486" i="2"/>
  <c r="CT487" i="2"/>
  <c r="CT488" i="2"/>
  <c r="CT489" i="2"/>
  <c r="CT490" i="2"/>
  <c r="CT491" i="2"/>
  <c r="CT492" i="2"/>
  <c r="CT493" i="2"/>
  <c r="CT494" i="2"/>
  <c r="CT495" i="2"/>
  <c r="CT496" i="2"/>
  <c r="CT497" i="2"/>
  <c r="CT498" i="2"/>
  <c r="CT499" i="2"/>
  <c r="CT500" i="2"/>
  <c r="CT501" i="2"/>
  <c r="CT502" i="2"/>
  <c r="CT503" i="2"/>
  <c r="CT504" i="2"/>
  <c r="CT505" i="2"/>
  <c r="CT506" i="2"/>
  <c r="CT507" i="2"/>
  <c r="CT508" i="2"/>
  <c r="CT509" i="2"/>
  <c r="CT510" i="2"/>
  <c r="CT511" i="2"/>
  <c r="CT512" i="2"/>
  <c r="CT513" i="2"/>
  <c r="CT514" i="2"/>
  <c r="CT515" i="2"/>
  <c r="CT516" i="2"/>
  <c r="CT517" i="2"/>
  <c r="CT518" i="2"/>
  <c r="CT519" i="2"/>
  <c r="CT520" i="2"/>
  <c r="CT521" i="2"/>
  <c r="CT522" i="2"/>
  <c r="CT523" i="2"/>
  <c r="CT524" i="2"/>
  <c r="CT525" i="2"/>
  <c r="CT526" i="2"/>
  <c r="CT527" i="2"/>
  <c r="CT528" i="2"/>
  <c r="CT529" i="2"/>
  <c r="CT530" i="2"/>
  <c r="CT531" i="2"/>
  <c r="CT532" i="2"/>
  <c r="CT533" i="2"/>
  <c r="CT534" i="2"/>
  <c r="CT535" i="2"/>
  <c r="CT536" i="2"/>
  <c r="CT537" i="2"/>
  <c r="CT538" i="2"/>
  <c r="CT539" i="2"/>
  <c r="CT540" i="2"/>
  <c r="CT541" i="2"/>
  <c r="CT542" i="2"/>
  <c r="CT543" i="2"/>
  <c r="CT544" i="2"/>
  <c r="CT545" i="2"/>
  <c r="CT546" i="2"/>
  <c r="CT547" i="2"/>
  <c r="CT548" i="2"/>
  <c r="CT549" i="2"/>
  <c r="CT550" i="2"/>
  <c r="CT551" i="2"/>
  <c r="CT552" i="2"/>
  <c r="CT553" i="2"/>
  <c r="CT554" i="2"/>
  <c r="CT555" i="2"/>
  <c r="CT556" i="2"/>
  <c r="CT557" i="2"/>
  <c r="CT558" i="2"/>
  <c r="CT559" i="2"/>
  <c r="CT560" i="2"/>
  <c r="CT561" i="2"/>
  <c r="CT562" i="2"/>
  <c r="CT563" i="2"/>
  <c r="CT564" i="2"/>
  <c r="CT565" i="2"/>
  <c r="CT566" i="2"/>
  <c r="CT567" i="2"/>
  <c r="CT568" i="2"/>
  <c r="CT569" i="2"/>
  <c r="CT570" i="2"/>
  <c r="CT571" i="2"/>
  <c r="CT572" i="2"/>
  <c r="CT573" i="2"/>
  <c r="CT574" i="2"/>
  <c r="CT575" i="2"/>
  <c r="CT576" i="2"/>
  <c r="CT577" i="2"/>
  <c r="CT578" i="2"/>
  <c r="CT579" i="2"/>
  <c r="CT580" i="2"/>
  <c r="CT581" i="2"/>
  <c r="CT582" i="2"/>
  <c r="CT583" i="2"/>
  <c r="CT584" i="2"/>
  <c r="CT585" i="2"/>
  <c r="CT586" i="2"/>
  <c r="CT587" i="2"/>
  <c r="CT588" i="2"/>
  <c r="CT589" i="2"/>
  <c r="CT590" i="2"/>
  <c r="CT591" i="2"/>
  <c r="CT592" i="2"/>
  <c r="CT593" i="2"/>
  <c r="CT594" i="2"/>
  <c r="CT595" i="2"/>
  <c r="CT596" i="2"/>
  <c r="CT597" i="2"/>
  <c r="CT598" i="2"/>
  <c r="CT599" i="2"/>
  <c r="CT600" i="2"/>
  <c r="CT601" i="2"/>
  <c r="CT602" i="2"/>
  <c r="CT603" i="2"/>
  <c r="CT604" i="2"/>
  <c r="CT605" i="2"/>
  <c r="CT606" i="2"/>
  <c r="CT607" i="2"/>
  <c r="CT608" i="2"/>
  <c r="CT609" i="2"/>
  <c r="CT610" i="2"/>
  <c r="CT611" i="2"/>
  <c r="CT612" i="2"/>
  <c r="CT613" i="2"/>
  <c r="CT614" i="2"/>
  <c r="CT615" i="2"/>
  <c r="CT616" i="2"/>
  <c r="CT617" i="2"/>
  <c r="CT618" i="2"/>
  <c r="CT619" i="2"/>
  <c r="CT620" i="2"/>
  <c r="CT621" i="2"/>
  <c r="CT622" i="2"/>
  <c r="CT623" i="2"/>
  <c r="CT624" i="2"/>
  <c r="CT625" i="2"/>
  <c r="CT626" i="2"/>
  <c r="CT627" i="2"/>
  <c r="CT628" i="2"/>
  <c r="CT629" i="2"/>
  <c r="CT630" i="2"/>
  <c r="CT631" i="2"/>
  <c r="CT632" i="2"/>
  <c r="CT633" i="2"/>
  <c r="CT634" i="2"/>
  <c r="CT635" i="2"/>
  <c r="CT636" i="2"/>
  <c r="CT637" i="2"/>
  <c r="CT638" i="2"/>
  <c r="CT639" i="2"/>
  <c r="CT640" i="2"/>
  <c r="CT641" i="2"/>
  <c r="CT642" i="2"/>
  <c r="CT643" i="2"/>
  <c r="CT644" i="2"/>
  <c r="CT645" i="2"/>
  <c r="CT646" i="2"/>
  <c r="CT647" i="2"/>
  <c r="CT648" i="2"/>
  <c r="CT649" i="2"/>
  <c r="CT650" i="2"/>
  <c r="CT651" i="2"/>
  <c r="CT652" i="2"/>
  <c r="CT653" i="2"/>
  <c r="CT654" i="2"/>
  <c r="CT655" i="2"/>
  <c r="CT656" i="2"/>
  <c r="CT657" i="2"/>
  <c r="CT658" i="2"/>
  <c r="CT659" i="2"/>
  <c r="CT660" i="2"/>
  <c r="CT661" i="2"/>
  <c r="CT662" i="2"/>
  <c r="CT663" i="2"/>
  <c r="CT664" i="2"/>
  <c r="CT665" i="2"/>
  <c r="CT666" i="2"/>
  <c r="CT667" i="2"/>
  <c r="CT668" i="2"/>
  <c r="CT669" i="2"/>
  <c r="CT670" i="2"/>
  <c r="CT671" i="2"/>
  <c r="CT672" i="2"/>
  <c r="CT673" i="2"/>
  <c r="CT674" i="2"/>
  <c r="CT675" i="2"/>
  <c r="CT676" i="2"/>
  <c r="CT677" i="2"/>
  <c r="CT678" i="2"/>
  <c r="CT679" i="2"/>
  <c r="CT680" i="2"/>
  <c r="CT681" i="2"/>
  <c r="CT682" i="2"/>
  <c r="CT683" i="2"/>
  <c r="CT684" i="2"/>
  <c r="CT685" i="2"/>
  <c r="CT686" i="2"/>
  <c r="CT687" i="2"/>
  <c r="CT688" i="2"/>
  <c r="CT689" i="2"/>
  <c r="CT690" i="2"/>
  <c r="CT691" i="2"/>
  <c r="CT692" i="2"/>
  <c r="CT693" i="2"/>
  <c r="CT694" i="2"/>
  <c r="CT695" i="2"/>
  <c r="CT696" i="2"/>
  <c r="CT697" i="2"/>
  <c r="CT698" i="2"/>
  <c r="CT699" i="2"/>
  <c r="CT700" i="2"/>
  <c r="CT701" i="2"/>
  <c r="CT702" i="2"/>
  <c r="CT703" i="2"/>
  <c r="CT704" i="2"/>
  <c r="CT705" i="2"/>
  <c r="CT706" i="2"/>
  <c r="CT707" i="2"/>
  <c r="CT708" i="2"/>
  <c r="CT709" i="2"/>
  <c r="CT710" i="2"/>
  <c r="CT711" i="2"/>
  <c r="CT712" i="2"/>
  <c r="CT713" i="2"/>
  <c r="CT714" i="2"/>
  <c r="CT715" i="2"/>
  <c r="CT716" i="2"/>
  <c r="CT717" i="2"/>
  <c r="CT718" i="2"/>
  <c r="CT719" i="2"/>
  <c r="CT720" i="2"/>
  <c r="CT721" i="2"/>
  <c r="CT722" i="2"/>
  <c r="CT723" i="2"/>
  <c r="CT724" i="2"/>
  <c r="CT725" i="2"/>
  <c r="CT726" i="2"/>
  <c r="CT727" i="2"/>
  <c r="CT728" i="2"/>
  <c r="CT729" i="2"/>
  <c r="CT730" i="2"/>
  <c r="CT731" i="2"/>
  <c r="CT732" i="2"/>
  <c r="CT733" i="2"/>
  <c r="CT734" i="2"/>
  <c r="CT735" i="2"/>
  <c r="CT736" i="2"/>
  <c r="CT737" i="2"/>
  <c r="CT738" i="2"/>
  <c r="CT739" i="2"/>
  <c r="CT740" i="2"/>
  <c r="CT741" i="2"/>
  <c r="CT742" i="2"/>
  <c r="CT743" i="2"/>
  <c r="CT744" i="2"/>
  <c r="CT745" i="2"/>
  <c r="CT746" i="2"/>
  <c r="CT747" i="2"/>
  <c r="CT748" i="2"/>
  <c r="CT749" i="2"/>
  <c r="CT750" i="2"/>
  <c r="CT751" i="2"/>
  <c r="CT752" i="2"/>
  <c r="CT753" i="2"/>
  <c r="CT754" i="2"/>
  <c r="CT755" i="2"/>
  <c r="CT756" i="2"/>
  <c r="CT757" i="2"/>
  <c r="CT758" i="2"/>
  <c r="CT759" i="2"/>
  <c r="CT760" i="2"/>
  <c r="CT761" i="2"/>
  <c r="CT762" i="2"/>
  <c r="CT763" i="2"/>
  <c r="CT764" i="2"/>
  <c r="CT765" i="2"/>
  <c r="CT766" i="2"/>
  <c r="CT767" i="2"/>
  <c r="CT768" i="2"/>
  <c r="CT769" i="2"/>
  <c r="CT770" i="2"/>
  <c r="CT771" i="2"/>
  <c r="CT4" i="2"/>
  <c r="DT4" i="2"/>
  <c r="DV4" i="2"/>
  <c r="DX4" i="2"/>
  <c r="DZ4" i="2"/>
  <c r="DT5" i="2"/>
  <c r="DV5" i="2"/>
  <c r="DX5" i="2"/>
  <c r="DZ5" i="2"/>
  <c r="DT6" i="2"/>
  <c r="DV6" i="2"/>
  <c r="DX6" i="2"/>
  <c r="DZ6" i="2"/>
  <c r="DT7" i="2"/>
  <c r="DV7" i="2"/>
  <c r="DX7" i="2"/>
  <c r="DZ7" i="2"/>
  <c r="DT8" i="2"/>
  <c r="DV8" i="2"/>
  <c r="DX8" i="2"/>
  <c r="DZ8" i="2"/>
  <c r="DT9" i="2"/>
  <c r="DV9" i="2"/>
  <c r="DX9" i="2"/>
  <c r="DZ9" i="2"/>
  <c r="DT10" i="2"/>
  <c r="DV10" i="2"/>
  <c r="DX10" i="2"/>
  <c r="DZ10" i="2"/>
  <c r="DT11" i="2"/>
  <c r="DV11" i="2"/>
  <c r="DX11" i="2"/>
  <c r="DZ11" i="2"/>
  <c r="DT12" i="2"/>
  <c r="DV12" i="2"/>
  <c r="DX12" i="2"/>
  <c r="DZ12" i="2"/>
  <c r="DT13" i="2"/>
  <c r="DV13" i="2"/>
  <c r="DX13" i="2"/>
  <c r="DZ13" i="2"/>
  <c r="DT14" i="2"/>
  <c r="DV14" i="2"/>
  <c r="DX14" i="2"/>
  <c r="DZ14" i="2"/>
  <c r="DT15" i="2"/>
  <c r="DV15" i="2"/>
  <c r="DX15" i="2"/>
  <c r="DZ15" i="2"/>
  <c r="DT16" i="2"/>
  <c r="DV16" i="2"/>
  <c r="DX16" i="2"/>
  <c r="DZ16" i="2"/>
  <c r="DT17" i="2"/>
  <c r="DV17" i="2"/>
  <c r="DX17" i="2"/>
  <c r="DZ17" i="2"/>
  <c r="DT18" i="2"/>
  <c r="DV18" i="2"/>
  <c r="DX18" i="2"/>
  <c r="DZ18" i="2"/>
  <c r="DT19" i="2"/>
  <c r="DV19" i="2"/>
  <c r="DX19" i="2"/>
  <c r="DZ19" i="2"/>
  <c r="DT20" i="2"/>
  <c r="DV20" i="2"/>
  <c r="DX20" i="2"/>
  <c r="DZ20" i="2"/>
  <c r="DT21" i="2"/>
  <c r="DV21" i="2"/>
  <c r="DX21" i="2"/>
  <c r="DZ21" i="2"/>
  <c r="DT22" i="2"/>
  <c r="DV22" i="2"/>
  <c r="DX22" i="2"/>
  <c r="DZ22" i="2"/>
  <c r="DT23" i="2"/>
  <c r="DV23" i="2"/>
  <c r="DX23" i="2"/>
  <c r="DZ23" i="2"/>
  <c r="DT24" i="2"/>
  <c r="DV24" i="2"/>
  <c r="DX24" i="2"/>
  <c r="DZ24" i="2"/>
  <c r="DT25" i="2"/>
  <c r="DV25" i="2"/>
  <c r="DX25" i="2"/>
  <c r="DZ25" i="2"/>
  <c r="DT26" i="2"/>
  <c r="DV26" i="2"/>
  <c r="DX26" i="2"/>
  <c r="DZ26" i="2"/>
  <c r="DT27" i="2"/>
  <c r="DV27" i="2"/>
  <c r="DX27" i="2"/>
  <c r="DZ27" i="2"/>
  <c r="DT28" i="2"/>
  <c r="DV28" i="2"/>
  <c r="DX28" i="2"/>
  <c r="DZ28" i="2"/>
  <c r="DT29" i="2"/>
  <c r="DV29" i="2"/>
  <c r="DX29" i="2"/>
  <c r="DZ29" i="2"/>
  <c r="DT30" i="2"/>
  <c r="DV30" i="2"/>
  <c r="DX30" i="2"/>
  <c r="DZ30" i="2"/>
  <c r="DT31" i="2"/>
  <c r="DV31" i="2"/>
  <c r="DX31" i="2"/>
  <c r="DZ31" i="2"/>
  <c r="DT32" i="2"/>
  <c r="DV32" i="2"/>
  <c r="DX32" i="2"/>
  <c r="DZ32" i="2"/>
  <c r="DT33" i="2"/>
  <c r="DV33" i="2"/>
  <c r="DX33" i="2"/>
  <c r="DZ33" i="2"/>
  <c r="DT34" i="2"/>
  <c r="DV34" i="2"/>
  <c r="DX34" i="2"/>
  <c r="DZ34" i="2"/>
  <c r="DT35" i="2"/>
  <c r="DV35" i="2"/>
  <c r="DX35" i="2"/>
  <c r="DZ35" i="2"/>
  <c r="DT36" i="2"/>
  <c r="DV36" i="2"/>
  <c r="DX36" i="2"/>
  <c r="DZ36" i="2"/>
  <c r="DT37" i="2"/>
  <c r="DV37" i="2"/>
  <c r="DX37" i="2"/>
  <c r="DZ37" i="2"/>
  <c r="DT38" i="2"/>
  <c r="DV38" i="2"/>
  <c r="DX38" i="2"/>
  <c r="DZ38" i="2"/>
  <c r="DT39" i="2"/>
  <c r="DV39" i="2"/>
  <c r="DX39" i="2"/>
  <c r="DZ39" i="2"/>
  <c r="DT40" i="2"/>
  <c r="DV40" i="2"/>
  <c r="DX40" i="2"/>
  <c r="DZ40" i="2"/>
  <c r="DT41" i="2"/>
  <c r="DV41" i="2"/>
  <c r="DX41" i="2"/>
  <c r="DZ41" i="2"/>
  <c r="DT42" i="2"/>
  <c r="DV42" i="2"/>
  <c r="DX42" i="2"/>
  <c r="DZ42" i="2"/>
  <c r="DT43" i="2"/>
  <c r="DV43" i="2"/>
  <c r="DX43" i="2"/>
  <c r="DZ43" i="2"/>
  <c r="DT44" i="2"/>
  <c r="DV44" i="2"/>
  <c r="DX44" i="2"/>
  <c r="DZ44" i="2"/>
  <c r="DT45" i="2"/>
  <c r="DV45" i="2"/>
  <c r="DX45" i="2"/>
  <c r="DZ45" i="2"/>
  <c r="DT46" i="2"/>
  <c r="DV46" i="2"/>
  <c r="DX46" i="2"/>
  <c r="DZ46" i="2"/>
  <c r="DT47" i="2"/>
  <c r="DV47" i="2"/>
  <c r="DX47" i="2"/>
  <c r="DZ47" i="2"/>
  <c r="DT48" i="2"/>
  <c r="DV48" i="2"/>
  <c r="DX48" i="2"/>
  <c r="DZ48" i="2"/>
  <c r="DT49" i="2"/>
  <c r="DV49" i="2"/>
  <c r="DX49" i="2"/>
  <c r="DZ49" i="2"/>
  <c r="DT50" i="2"/>
  <c r="DV50" i="2"/>
  <c r="DX50" i="2"/>
  <c r="DZ50" i="2"/>
  <c r="DT51" i="2"/>
  <c r="DV51" i="2"/>
  <c r="DX51" i="2"/>
  <c r="DZ51" i="2"/>
  <c r="DT52" i="2"/>
  <c r="DV52" i="2"/>
  <c r="DX52" i="2"/>
  <c r="DZ52" i="2"/>
  <c r="DT53" i="2"/>
  <c r="DV53" i="2"/>
  <c r="DX53" i="2"/>
  <c r="DZ53" i="2"/>
  <c r="DT54" i="2"/>
  <c r="DV54" i="2"/>
  <c r="DX54" i="2"/>
  <c r="DZ54" i="2"/>
  <c r="DT55" i="2"/>
  <c r="DV55" i="2"/>
  <c r="DX55" i="2"/>
  <c r="DZ55" i="2"/>
  <c r="DT56" i="2"/>
  <c r="DV56" i="2"/>
  <c r="DX56" i="2"/>
  <c r="DZ56" i="2"/>
  <c r="DT57" i="2"/>
  <c r="DV57" i="2"/>
  <c r="DX57" i="2"/>
  <c r="DZ57" i="2"/>
  <c r="DT58" i="2"/>
  <c r="DV58" i="2"/>
  <c r="DX58" i="2"/>
  <c r="DZ58" i="2"/>
  <c r="DT59" i="2"/>
  <c r="DV59" i="2"/>
  <c r="DX59" i="2"/>
  <c r="DZ59" i="2"/>
  <c r="DT60" i="2"/>
  <c r="DV60" i="2"/>
  <c r="DX60" i="2"/>
  <c r="DZ60" i="2"/>
  <c r="DT61" i="2"/>
  <c r="DV61" i="2"/>
  <c r="DX61" i="2"/>
  <c r="DZ61" i="2"/>
  <c r="DT62" i="2"/>
  <c r="DV62" i="2"/>
  <c r="DX62" i="2"/>
  <c r="DZ62" i="2"/>
  <c r="DT63" i="2"/>
  <c r="DV63" i="2"/>
  <c r="DX63" i="2"/>
  <c r="DZ63" i="2"/>
  <c r="DT64" i="2"/>
  <c r="DV64" i="2"/>
  <c r="DX64" i="2"/>
  <c r="DZ64" i="2"/>
  <c r="DT65" i="2"/>
  <c r="DV65" i="2"/>
  <c r="DX65" i="2"/>
  <c r="DZ65" i="2"/>
  <c r="DT66" i="2"/>
  <c r="DV66" i="2"/>
  <c r="DX66" i="2"/>
  <c r="DZ66" i="2"/>
  <c r="DT67" i="2"/>
  <c r="DV67" i="2"/>
  <c r="DX67" i="2"/>
  <c r="DZ67" i="2"/>
  <c r="DT68" i="2"/>
  <c r="DV68" i="2"/>
  <c r="DX68" i="2"/>
  <c r="DZ68" i="2"/>
  <c r="DT69" i="2"/>
  <c r="DV69" i="2"/>
  <c r="DX69" i="2"/>
  <c r="DZ69" i="2"/>
  <c r="DT70" i="2"/>
  <c r="DV70" i="2"/>
  <c r="DX70" i="2"/>
  <c r="DZ70" i="2"/>
  <c r="DT71" i="2"/>
  <c r="DV71" i="2"/>
  <c r="DX71" i="2"/>
  <c r="DZ71" i="2"/>
  <c r="DT72" i="2"/>
  <c r="DV72" i="2"/>
  <c r="DX72" i="2"/>
  <c r="DZ72" i="2"/>
  <c r="DT73" i="2"/>
  <c r="DV73" i="2"/>
  <c r="DX73" i="2"/>
  <c r="DZ73" i="2"/>
  <c r="DT74" i="2"/>
  <c r="DV74" i="2"/>
  <c r="DX74" i="2"/>
  <c r="DZ74" i="2"/>
  <c r="DT75" i="2"/>
  <c r="DV75" i="2"/>
  <c r="DX75" i="2"/>
  <c r="DZ75" i="2"/>
  <c r="DT76" i="2"/>
  <c r="DV76" i="2"/>
  <c r="DX76" i="2"/>
  <c r="DZ76" i="2"/>
  <c r="DT77" i="2"/>
  <c r="DV77" i="2"/>
  <c r="DX77" i="2"/>
  <c r="DZ77" i="2"/>
  <c r="DT78" i="2"/>
  <c r="DV78" i="2"/>
  <c r="DX78" i="2"/>
  <c r="DZ78" i="2"/>
  <c r="DT79" i="2"/>
  <c r="DV79" i="2"/>
  <c r="DX79" i="2"/>
  <c r="DZ79" i="2"/>
  <c r="DT80" i="2"/>
  <c r="DV80" i="2"/>
  <c r="DX80" i="2"/>
  <c r="DZ80" i="2"/>
  <c r="DT81" i="2"/>
  <c r="DV81" i="2"/>
  <c r="DX81" i="2"/>
  <c r="DZ81" i="2"/>
  <c r="DT82" i="2"/>
  <c r="DV82" i="2"/>
  <c r="DX82" i="2"/>
  <c r="DZ82" i="2"/>
  <c r="DT83" i="2"/>
  <c r="DV83" i="2"/>
  <c r="DX83" i="2"/>
  <c r="DZ83" i="2"/>
  <c r="DT84" i="2"/>
  <c r="DV84" i="2"/>
  <c r="DX84" i="2"/>
  <c r="DZ84" i="2"/>
  <c r="DT85" i="2"/>
  <c r="DV85" i="2"/>
  <c r="DX85" i="2"/>
  <c r="DZ85" i="2"/>
  <c r="DT86" i="2"/>
  <c r="DV86" i="2"/>
  <c r="DX86" i="2"/>
  <c r="DZ86" i="2"/>
  <c r="DT87" i="2"/>
  <c r="DV87" i="2"/>
  <c r="DX87" i="2"/>
  <c r="DZ87" i="2"/>
  <c r="DT88" i="2"/>
  <c r="DV88" i="2"/>
  <c r="DX88" i="2"/>
  <c r="DZ88" i="2"/>
  <c r="DT89" i="2"/>
  <c r="DV89" i="2"/>
  <c r="DX89" i="2"/>
  <c r="DZ89" i="2"/>
  <c r="DT90" i="2"/>
  <c r="DV90" i="2"/>
  <c r="DX90" i="2"/>
  <c r="DZ90" i="2"/>
  <c r="DT91" i="2"/>
  <c r="DV91" i="2"/>
  <c r="DX91" i="2"/>
  <c r="DZ91" i="2"/>
  <c r="DT92" i="2"/>
  <c r="DV92" i="2"/>
  <c r="DX92" i="2"/>
  <c r="DZ92" i="2"/>
  <c r="DT93" i="2"/>
  <c r="DV93" i="2"/>
  <c r="DX93" i="2"/>
  <c r="DZ93" i="2"/>
  <c r="DT94" i="2"/>
  <c r="DV94" i="2"/>
  <c r="DX94" i="2"/>
  <c r="DZ94" i="2"/>
  <c r="DT95" i="2"/>
  <c r="DV95" i="2"/>
  <c r="DX95" i="2"/>
  <c r="DZ95" i="2"/>
  <c r="DT96" i="2"/>
  <c r="DV96" i="2"/>
  <c r="DX96" i="2"/>
  <c r="DZ96" i="2"/>
  <c r="DT97" i="2"/>
  <c r="DV97" i="2"/>
  <c r="DX97" i="2"/>
  <c r="DZ97" i="2"/>
  <c r="DT98" i="2"/>
  <c r="DV98" i="2"/>
  <c r="DX98" i="2"/>
  <c r="DZ98" i="2"/>
  <c r="DT99" i="2"/>
  <c r="DV99" i="2"/>
  <c r="DX99" i="2"/>
  <c r="DZ99" i="2"/>
  <c r="DT100" i="2"/>
  <c r="DV100" i="2"/>
  <c r="DX100" i="2"/>
  <c r="DZ100" i="2"/>
  <c r="DT101" i="2"/>
  <c r="DV101" i="2"/>
  <c r="DX101" i="2"/>
  <c r="DZ101" i="2"/>
  <c r="DT102" i="2"/>
  <c r="DV102" i="2"/>
  <c r="DX102" i="2"/>
  <c r="DZ102" i="2"/>
  <c r="DT103" i="2"/>
  <c r="DV103" i="2"/>
  <c r="DX103" i="2"/>
  <c r="DZ103" i="2"/>
  <c r="DT104" i="2"/>
  <c r="DV104" i="2"/>
  <c r="DX104" i="2"/>
  <c r="DZ104" i="2"/>
  <c r="DT105" i="2"/>
  <c r="DV105" i="2"/>
  <c r="DX105" i="2"/>
  <c r="DZ105" i="2"/>
  <c r="DT106" i="2"/>
  <c r="DV106" i="2"/>
  <c r="DX106" i="2"/>
  <c r="DZ106" i="2"/>
  <c r="DT107" i="2"/>
  <c r="DV107" i="2"/>
  <c r="DX107" i="2"/>
  <c r="DZ107" i="2"/>
  <c r="DT108" i="2"/>
  <c r="DV108" i="2"/>
  <c r="DX108" i="2"/>
  <c r="DZ108" i="2"/>
  <c r="DT109" i="2"/>
  <c r="DV109" i="2"/>
  <c r="DX109" i="2"/>
  <c r="DZ109" i="2"/>
  <c r="DT110" i="2"/>
  <c r="DV110" i="2"/>
  <c r="DX110" i="2"/>
  <c r="DZ110" i="2"/>
  <c r="DT111" i="2"/>
  <c r="DV111" i="2"/>
  <c r="DX111" i="2"/>
  <c r="DZ111" i="2"/>
  <c r="DT112" i="2"/>
  <c r="DV112" i="2"/>
  <c r="DX112" i="2"/>
  <c r="DZ112" i="2"/>
  <c r="DT113" i="2"/>
  <c r="DV113" i="2"/>
  <c r="DX113" i="2"/>
  <c r="DZ113" i="2"/>
  <c r="DT114" i="2"/>
  <c r="DV114" i="2"/>
  <c r="DX114" i="2"/>
  <c r="DZ114" i="2"/>
  <c r="DT115" i="2"/>
  <c r="DV115" i="2"/>
  <c r="DX115" i="2"/>
  <c r="DZ115" i="2"/>
  <c r="DT116" i="2"/>
  <c r="DV116" i="2"/>
  <c r="DX116" i="2"/>
  <c r="DZ116" i="2"/>
  <c r="DT117" i="2"/>
  <c r="DV117" i="2"/>
  <c r="DX117" i="2"/>
  <c r="DZ117" i="2"/>
  <c r="DT118" i="2"/>
  <c r="DV118" i="2"/>
  <c r="DX118" i="2"/>
  <c r="DZ118" i="2"/>
  <c r="DT119" i="2"/>
  <c r="DV119" i="2"/>
  <c r="DX119" i="2"/>
  <c r="DZ119" i="2"/>
  <c r="DT120" i="2"/>
  <c r="DV120" i="2"/>
  <c r="DX120" i="2"/>
  <c r="DZ120" i="2"/>
  <c r="DT121" i="2"/>
  <c r="DV121" i="2"/>
  <c r="DX121" i="2"/>
  <c r="DZ121" i="2"/>
  <c r="DT122" i="2"/>
  <c r="DV122" i="2"/>
  <c r="DX122" i="2"/>
  <c r="DZ122" i="2"/>
  <c r="DT123" i="2"/>
  <c r="DV123" i="2"/>
  <c r="DX123" i="2"/>
  <c r="DZ123" i="2"/>
  <c r="DT124" i="2"/>
  <c r="DV124" i="2"/>
  <c r="DX124" i="2"/>
  <c r="DZ124" i="2"/>
  <c r="DT125" i="2"/>
  <c r="DV125" i="2"/>
  <c r="DX125" i="2"/>
  <c r="DZ125" i="2"/>
  <c r="DT126" i="2"/>
  <c r="DV126" i="2"/>
  <c r="DX126" i="2"/>
  <c r="DZ126" i="2"/>
  <c r="DT127" i="2"/>
  <c r="DV127" i="2"/>
  <c r="DX127" i="2"/>
  <c r="DZ127" i="2"/>
  <c r="DT128" i="2"/>
  <c r="DV128" i="2"/>
  <c r="DX128" i="2"/>
  <c r="DZ128" i="2"/>
  <c r="DT129" i="2"/>
  <c r="DV129" i="2"/>
  <c r="DX129" i="2"/>
  <c r="DZ129" i="2"/>
  <c r="DT130" i="2"/>
  <c r="DV130" i="2"/>
  <c r="DX130" i="2"/>
  <c r="DZ130" i="2"/>
  <c r="DT131" i="2"/>
  <c r="DV131" i="2"/>
  <c r="DX131" i="2"/>
  <c r="DZ131" i="2"/>
  <c r="DT132" i="2"/>
  <c r="DV132" i="2"/>
  <c r="DX132" i="2"/>
  <c r="DZ132" i="2"/>
  <c r="DT133" i="2"/>
  <c r="DV133" i="2"/>
  <c r="DX133" i="2"/>
  <c r="DZ133" i="2"/>
  <c r="DT134" i="2"/>
  <c r="DV134" i="2"/>
  <c r="DX134" i="2"/>
  <c r="DZ134" i="2"/>
  <c r="DT135" i="2"/>
  <c r="DV135" i="2"/>
  <c r="DX135" i="2"/>
  <c r="DZ135" i="2"/>
  <c r="DT136" i="2"/>
  <c r="DV136" i="2"/>
  <c r="DX136" i="2"/>
  <c r="DZ136" i="2"/>
  <c r="DT137" i="2"/>
  <c r="DV137" i="2"/>
  <c r="DX137" i="2"/>
  <c r="DZ137" i="2"/>
  <c r="DT138" i="2"/>
  <c r="DV138" i="2"/>
  <c r="DX138" i="2"/>
  <c r="DZ138" i="2"/>
  <c r="DT139" i="2"/>
  <c r="DV139" i="2"/>
  <c r="DX139" i="2"/>
  <c r="DZ139" i="2"/>
  <c r="DT140" i="2"/>
  <c r="DV140" i="2"/>
  <c r="DX140" i="2"/>
  <c r="DZ140" i="2"/>
  <c r="DT141" i="2"/>
  <c r="DV141" i="2"/>
  <c r="DX141" i="2"/>
  <c r="DZ141" i="2"/>
  <c r="DT142" i="2"/>
  <c r="DV142" i="2"/>
  <c r="DX142" i="2"/>
  <c r="DZ142" i="2"/>
  <c r="DT143" i="2"/>
  <c r="DV143" i="2"/>
  <c r="DX143" i="2"/>
  <c r="DZ143" i="2"/>
  <c r="DT144" i="2"/>
  <c r="DV144" i="2"/>
  <c r="DX144" i="2"/>
  <c r="DZ144" i="2"/>
  <c r="DT145" i="2"/>
  <c r="DV145" i="2"/>
  <c r="DX145" i="2"/>
  <c r="DZ145" i="2"/>
  <c r="DT146" i="2"/>
  <c r="DV146" i="2"/>
  <c r="DX146" i="2"/>
  <c r="DZ146" i="2"/>
  <c r="DT147" i="2"/>
  <c r="DV147" i="2"/>
  <c r="DX147" i="2"/>
  <c r="DZ147" i="2"/>
  <c r="DT148" i="2"/>
  <c r="DV148" i="2"/>
  <c r="DX148" i="2"/>
  <c r="DZ148" i="2"/>
  <c r="DT149" i="2"/>
  <c r="DV149" i="2"/>
  <c r="DX149" i="2"/>
  <c r="DZ149" i="2"/>
  <c r="DT150" i="2"/>
  <c r="DV150" i="2"/>
  <c r="DX150" i="2"/>
  <c r="DZ150" i="2"/>
  <c r="DT151" i="2"/>
  <c r="DV151" i="2"/>
  <c r="DX151" i="2"/>
  <c r="DZ151" i="2"/>
  <c r="DT152" i="2"/>
  <c r="DV152" i="2"/>
  <c r="DX152" i="2"/>
  <c r="DZ152" i="2"/>
  <c r="DT153" i="2"/>
  <c r="DV153" i="2"/>
  <c r="DX153" i="2"/>
  <c r="DZ153" i="2"/>
  <c r="DT154" i="2"/>
  <c r="DV154" i="2"/>
  <c r="DX154" i="2"/>
  <c r="DZ154" i="2"/>
  <c r="DT155" i="2"/>
  <c r="DV155" i="2"/>
  <c r="DX155" i="2"/>
  <c r="DZ155" i="2"/>
  <c r="DT156" i="2"/>
  <c r="DV156" i="2"/>
  <c r="DX156" i="2"/>
  <c r="DZ156" i="2"/>
  <c r="DT157" i="2"/>
  <c r="DV157" i="2"/>
  <c r="DX157" i="2"/>
  <c r="DZ157" i="2"/>
  <c r="DT158" i="2"/>
  <c r="DV158" i="2"/>
  <c r="DX158" i="2"/>
  <c r="DZ158" i="2"/>
  <c r="DT159" i="2"/>
  <c r="DV159" i="2"/>
  <c r="DX159" i="2"/>
  <c r="DZ159" i="2"/>
  <c r="DT160" i="2"/>
  <c r="DV160" i="2"/>
  <c r="DX160" i="2"/>
  <c r="DZ160" i="2"/>
  <c r="DT161" i="2"/>
  <c r="DV161" i="2"/>
  <c r="DX161" i="2"/>
  <c r="DZ161" i="2"/>
  <c r="DT162" i="2"/>
  <c r="DV162" i="2"/>
  <c r="DX162" i="2"/>
  <c r="DZ162" i="2"/>
  <c r="DT163" i="2"/>
  <c r="DV163" i="2"/>
  <c r="DX163" i="2"/>
  <c r="DZ163" i="2"/>
  <c r="DT164" i="2"/>
  <c r="DV164" i="2"/>
  <c r="DX164" i="2"/>
  <c r="DZ164" i="2"/>
  <c r="DT165" i="2"/>
  <c r="DV165" i="2"/>
  <c r="DX165" i="2"/>
  <c r="DZ165" i="2"/>
  <c r="DT166" i="2"/>
  <c r="DV166" i="2"/>
  <c r="DX166" i="2"/>
  <c r="DZ166" i="2"/>
  <c r="DT167" i="2"/>
  <c r="DV167" i="2"/>
  <c r="DX167" i="2"/>
  <c r="DZ167" i="2"/>
  <c r="DT168" i="2"/>
  <c r="DV168" i="2"/>
  <c r="DX168" i="2"/>
  <c r="DZ168" i="2"/>
  <c r="DT169" i="2"/>
  <c r="DV169" i="2"/>
  <c r="DX169" i="2"/>
  <c r="DZ169" i="2"/>
  <c r="DT170" i="2"/>
  <c r="DV170" i="2"/>
  <c r="DX170" i="2"/>
  <c r="DZ170" i="2"/>
  <c r="DT171" i="2"/>
  <c r="DV171" i="2"/>
  <c r="DX171" i="2"/>
  <c r="DZ171" i="2"/>
  <c r="DT172" i="2"/>
  <c r="DV172" i="2"/>
  <c r="DX172" i="2"/>
  <c r="DZ172" i="2"/>
  <c r="DT173" i="2"/>
  <c r="DV173" i="2"/>
  <c r="DX173" i="2"/>
  <c r="DZ173" i="2"/>
  <c r="DT174" i="2"/>
  <c r="DV174" i="2"/>
  <c r="DX174" i="2"/>
  <c r="DZ174" i="2"/>
  <c r="DT175" i="2"/>
  <c r="DV175" i="2"/>
  <c r="DX175" i="2"/>
  <c r="DZ175" i="2"/>
  <c r="DT176" i="2"/>
  <c r="DV176" i="2"/>
  <c r="DX176" i="2"/>
  <c r="DZ176" i="2"/>
  <c r="DT177" i="2"/>
  <c r="DV177" i="2"/>
  <c r="DX177" i="2"/>
  <c r="DZ177" i="2"/>
  <c r="DT178" i="2"/>
  <c r="DV178" i="2"/>
  <c r="DX178" i="2"/>
  <c r="DZ178" i="2"/>
  <c r="DT179" i="2"/>
  <c r="DV179" i="2"/>
  <c r="DX179" i="2"/>
  <c r="DZ179" i="2"/>
  <c r="DT180" i="2"/>
  <c r="DV180" i="2"/>
  <c r="DX180" i="2"/>
  <c r="DZ180" i="2"/>
  <c r="DT181" i="2"/>
  <c r="DV181" i="2"/>
  <c r="DX181" i="2"/>
  <c r="DZ181" i="2"/>
  <c r="DT182" i="2"/>
  <c r="DV182" i="2"/>
  <c r="DX182" i="2"/>
  <c r="DZ182" i="2"/>
  <c r="DT183" i="2"/>
  <c r="DV183" i="2"/>
  <c r="DX183" i="2"/>
  <c r="DZ183" i="2"/>
  <c r="DT184" i="2"/>
  <c r="DV184" i="2"/>
  <c r="DX184" i="2"/>
  <c r="DZ184" i="2"/>
  <c r="DT185" i="2"/>
  <c r="DV185" i="2"/>
  <c r="DX185" i="2"/>
  <c r="DZ185" i="2"/>
  <c r="DT186" i="2"/>
  <c r="DV186" i="2"/>
  <c r="DX186" i="2"/>
  <c r="DZ186" i="2"/>
  <c r="DT187" i="2"/>
  <c r="DV187" i="2"/>
  <c r="DX187" i="2"/>
  <c r="DZ187" i="2"/>
  <c r="DT188" i="2"/>
  <c r="DV188" i="2"/>
  <c r="DX188" i="2"/>
  <c r="DZ188" i="2"/>
  <c r="DT189" i="2"/>
  <c r="DV189" i="2"/>
  <c r="DX189" i="2"/>
  <c r="DZ189" i="2"/>
  <c r="DT190" i="2"/>
  <c r="DV190" i="2"/>
  <c r="DX190" i="2"/>
  <c r="DZ190" i="2"/>
  <c r="DT191" i="2"/>
  <c r="DV191" i="2"/>
  <c r="DX191" i="2"/>
  <c r="DZ191" i="2"/>
  <c r="DT192" i="2"/>
  <c r="DV192" i="2"/>
  <c r="DX192" i="2"/>
  <c r="DZ192" i="2"/>
  <c r="DT193" i="2"/>
  <c r="DV193" i="2"/>
  <c r="DX193" i="2"/>
  <c r="DZ193" i="2"/>
  <c r="DT194" i="2"/>
  <c r="DV194" i="2"/>
  <c r="DX194" i="2"/>
  <c r="DZ194" i="2"/>
  <c r="DT195" i="2"/>
  <c r="DV195" i="2"/>
  <c r="DX195" i="2"/>
  <c r="DZ195" i="2"/>
  <c r="DT196" i="2"/>
  <c r="DV196" i="2"/>
  <c r="DX196" i="2"/>
  <c r="DZ196" i="2"/>
  <c r="DT197" i="2"/>
  <c r="DV197" i="2"/>
  <c r="DX197" i="2"/>
  <c r="DZ197" i="2"/>
  <c r="DT198" i="2"/>
  <c r="DV198" i="2"/>
  <c r="DX198" i="2"/>
  <c r="DZ198" i="2"/>
  <c r="DT199" i="2"/>
  <c r="DV199" i="2"/>
  <c r="DX199" i="2"/>
  <c r="DZ199" i="2"/>
  <c r="DT200" i="2"/>
  <c r="DV200" i="2"/>
  <c r="DX200" i="2"/>
  <c r="DZ200" i="2"/>
  <c r="DT201" i="2"/>
  <c r="DV201" i="2"/>
  <c r="DX201" i="2"/>
  <c r="DZ201" i="2"/>
  <c r="DT202" i="2"/>
  <c r="DV202" i="2"/>
  <c r="DX202" i="2"/>
  <c r="DZ202" i="2"/>
  <c r="DT203" i="2"/>
  <c r="DV203" i="2"/>
  <c r="DX203" i="2"/>
  <c r="DZ203" i="2"/>
  <c r="DT204" i="2"/>
  <c r="DV204" i="2"/>
  <c r="DX204" i="2"/>
  <c r="DZ204" i="2"/>
  <c r="DT205" i="2"/>
  <c r="DV205" i="2"/>
  <c r="DX205" i="2"/>
  <c r="DZ205" i="2"/>
  <c r="DT206" i="2"/>
  <c r="DV206" i="2"/>
  <c r="DX206" i="2"/>
  <c r="DZ206" i="2"/>
  <c r="DT207" i="2"/>
  <c r="DV207" i="2"/>
  <c r="DX207" i="2"/>
  <c r="DZ207" i="2"/>
  <c r="DT208" i="2"/>
  <c r="DV208" i="2"/>
  <c r="DX208" i="2"/>
  <c r="DZ208" i="2"/>
  <c r="DT209" i="2"/>
  <c r="DV209" i="2"/>
  <c r="DX209" i="2"/>
  <c r="DZ209" i="2"/>
  <c r="DT210" i="2"/>
  <c r="DV210" i="2"/>
  <c r="DX210" i="2"/>
  <c r="DZ210" i="2"/>
  <c r="DT211" i="2"/>
  <c r="DV211" i="2"/>
  <c r="DX211" i="2"/>
  <c r="DZ211" i="2"/>
  <c r="DT212" i="2"/>
  <c r="DV212" i="2"/>
  <c r="DX212" i="2"/>
  <c r="DZ212" i="2"/>
  <c r="DT213" i="2"/>
  <c r="DV213" i="2"/>
  <c r="DX213" i="2"/>
  <c r="DZ213" i="2"/>
  <c r="DT214" i="2"/>
  <c r="DV214" i="2"/>
  <c r="DX214" i="2"/>
  <c r="DZ214" i="2"/>
  <c r="DT215" i="2"/>
  <c r="DV215" i="2"/>
  <c r="DX215" i="2"/>
  <c r="DZ215" i="2"/>
  <c r="DT216" i="2"/>
  <c r="DV216" i="2"/>
  <c r="DX216" i="2"/>
  <c r="DZ216" i="2"/>
  <c r="DT217" i="2"/>
  <c r="DV217" i="2"/>
  <c r="DX217" i="2"/>
  <c r="DZ217" i="2"/>
  <c r="DT218" i="2"/>
  <c r="DV218" i="2"/>
  <c r="DX218" i="2"/>
  <c r="DZ218" i="2"/>
  <c r="DT219" i="2"/>
  <c r="DV219" i="2"/>
  <c r="DX219" i="2"/>
  <c r="DZ219" i="2"/>
  <c r="DT220" i="2"/>
  <c r="DV220" i="2"/>
  <c r="DX220" i="2"/>
  <c r="DZ220" i="2"/>
  <c r="DT221" i="2"/>
  <c r="DV221" i="2"/>
  <c r="DX221" i="2"/>
  <c r="DZ221" i="2"/>
  <c r="DT222" i="2"/>
  <c r="DV222" i="2"/>
  <c r="DX222" i="2"/>
  <c r="DZ222" i="2"/>
  <c r="DT223" i="2"/>
  <c r="DV223" i="2"/>
  <c r="DX223" i="2"/>
  <c r="DZ223" i="2"/>
  <c r="DT224" i="2"/>
  <c r="DV224" i="2"/>
  <c r="DX224" i="2"/>
  <c r="DZ224" i="2"/>
  <c r="DT225" i="2"/>
  <c r="DV225" i="2"/>
  <c r="DX225" i="2"/>
  <c r="DZ225" i="2"/>
  <c r="DT226" i="2"/>
  <c r="DV226" i="2"/>
  <c r="DX226" i="2"/>
  <c r="DZ226" i="2"/>
  <c r="DT227" i="2"/>
  <c r="DV227" i="2"/>
  <c r="DX227" i="2"/>
  <c r="DZ227" i="2"/>
  <c r="DT228" i="2"/>
  <c r="DV228" i="2"/>
  <c r="DX228" i="2"/>
  <c r="DZ228" i="2"/>
  <c r="DT229" i="2"/>
  <c r="DV229" i="2"/>
  <c r="DX229" i="2"/>
  <c r="DZ229" i="2"/>
  <c r="DT230" i="2"/>
  <c r="DV230" i="2"/>
  <c r="DX230" i="2"/>
  <c r="DZ230" i="2"/>
  <c r="DT231" i="2"/>
  <c r="DV231" i="2"/>
  <c r="DX231" i="2"/>
  <c r="DZ231" i="2"/>
  <c r="DT232" i="2"/>
  <c r="DV232" i="2"/>
  <c r="DX232" i="2"/>
  <c r="DZ232" i="2"/>
  <c r="DT233" i="2"/>
  <c r="DV233" i="2"/>
  <c r="DX233" i="2"/>
  <c r="DZ233" i="2"/>
  <c r="DT234" i="2"/>
  <c r="DV234" i="2"/>
  <c r="DX234" i="2"/>
  <c r="DZ234" i="2"/>
  <c r="DT235" i="2"/>
  <c r="DV235" i="2"/>
  <c r="DX235" i="2"/>
  <c r="DZ235" i="2"/>
  <c r="DT236" i="2"/>
  <c r="DV236" i="2"/>
  <c r="DX236" i="2"/>
  <c r="DZ236" i="2"/>
  <c r="DT237" i="2"/>
  <c r="DV237" i="2"/>
  <c r="DX237" i="2"/>
  <c r="DZ237" i="2"/>
  <c r="DT238" i="2"/>
  <c r="DV238" i="2"/>
  <c r="DX238" i="2"/>
  <c r="DZ238" i="2"/>
  <c r="DT239" i="2"/>
  <c r="DV239" i="2"/>
  <c r="DX239" i="2"/>
  <c r="DZ239" i="2"/>
  <c r="DT240" i="2"/>
  <c r="DV240" i="2"/>
  <c r="DX240" i="2"/>
  <c r="DZ240" i="2"/>
  <c r="DT241" i="2"/>
  <c r="DV241" i="2"/>
  <c r="DX241" i="2"/>
  <c r="DZ241" i="2"/>
  <c r="DT242" i="2"/>
  <c r="DV242" i="2"/>
  <c r="DX242" i="2"/>
  <c r="DZ242" i="2"/>
  <c r="DT243" i="2"/>
  <c r="DV243" i="2"/>
  <c r="DX243" i="2"/>
  <c r="DZ243" i="2"/>
  <c r="DT244" i="2"/>
  <c r="DV244" i="2"/>
  <c r="DX244" i="2"/>
  <c r="DZ244" i="2"/>
  <c r="DT245" i="2"/>
  <c r="DV245" i="2"/>
  <c r="DX245" i="2"/>
  <c r="DZ245" i="2"/>
  <c r="DT246" i="2"/>
  <c r="DV246" i="2"/>
  <c r="DX246" i="2"/>
  <c r="DZ246" i="2"/>
  <c r="DT247" i="2"/>
  <c r="DV247" i="2"/>
  <c r="DX247" i="2"/>
  <c r="DZ247" i="2"/>
  <c r="DT248" i="2"/>
  <c r="DV248" i="2"/>
  <c r="DX248" i="2"/>
  <c r="DZ248" i="2"/>
  <c r="DT249" i="2"/>
  <c r="DV249" i="2"/>
  <c r="DX249" i="2"/>
  <c r="DZ249" i="2"/>
  <c r="DT250" i="2"/>
  <c r="DV250" i="2"/>
  <c r="DX250" i="2"/>
  <c r="DZ250" i="2"/>
  <c r="DT251" i="2"/>
  <c r="DV251" i="2"/>
  <c r="DX251" i="2"/>
  <c r="DZ251" i="2"/>
  <c r="DT252" i="2"/>
  <c r="DV252" i="2"/>
  <c r="DX252" i="2"/>
  <c r="DZ252" i="2"/>
  <c r="DT253" i="2"/>
  <c r="DV253" i="2"/>
  <c r="DX253" i="2"/>
  <c r="DZ253" i="2"/>
  <c r="DT254" i="2"/>
  <c r="DV254" i="2"/>
  <c r="DX254" i="2"/>
  <c r="DZ254" i="2"/>
  <c r="DT255" i="2"/>
  <c r="DV255" i="2"/>
  <c r="DX255" i="2"/>
  <c r="DZ255" i="2"/>
  <c r="DT256" i="2"/>
  <c r="DV256" i="2"/>
  <c r="DX256" i="2"/>
  <c r="DZ256" i="2"/>
  <c r="DT257" i="2"/>
  <c r="DV257" i="2"/>
  <c r="DX257" i="2"/>
  <c r="DZ257" i="2"/>
  <c r="DT258" i="2"/>
  <c r="DV258" i="2"/>
  <c r="DX258" i="2"/>
  <c r="DZ258" i="2"/>
  <c r="DT259" i="2"/>
  <c r="DV259" i="2"/>
  <c r="DX259" i="2"/>
  <c r="DZ259" i="2"/>
  <c r="DT260" i="2"/>
  <c r="DV260" i="2"/>
  <c r="DX260" i="2"/>
  <c r="DZ260" i="2"/>
  <c r="DT261" i="2"/>
  <c r="DV261" i="2"/>
  <c r="DX261" i="2"/>
  <c r="DZ261" i="2"/>
  <c r="DT262" i="2"/>
  <c r="DV262" i="2"/>
  <c r="DX262" i="2"/>
  <c r="DZ262" i="2"/>
  <c r="DT263" i="2"/>
  <c r="DV263" i="2"/>
  <c r="DX263" i="2"/>
  <c r="DZ263" i="2"/>
  <c r="DT264" i="2"/>
  <c r="DV264" i="2"/>
  <c r="DX264" i="2"/>
  <c r="DZ264" i="2"/>
  <c r="DT265" i="2"/>
  <c r="DV265" i="2"/>
  <c r="DX265" i="2"/>
  <c r="DZ265" i="2"/>
  <c r="DT266" i="2"/>
  <c r="DV266" i="2"/>
  <c r="DX266" i="2"/>
  <c r="DZ266" i="2"/>
  <c r="DT267" i="2"/>
  <c r="DV267" i="2"/>
  <c r="DX267" i="2"/>
  <c r="DZ267" i="2"/>
  <c r="DT268" i="2"/>
  <c r="DV268" i="2"/>
  <c r="DX268" i="2"/>
  <c r="DZ268" i="2"/>
  <c r="DT269" i="2"/>
  <c r="DV269" i="2"/>
  <c r="DX269" i="2"/>
  <c r="DZ269" i="2"/>
  <c r="DT270" i="2"/>
  <c r="DV270" i="2"/>
  <c r="DX270" i="2"/>
  <c r="DZ270" i="2"/>
  <c r="DT271" i="2"/>
  <c r="DV271" i="2"/>
  <c r="DX271" i="2"/>
  <c r="DZ271" i="2"/>
  <c r="DT272" i="2"/>
  <c r="DV272" i="2"/>
  <c r="DX272" i="2"/>
  <c r="DZ272" i="2"/>
  <c r="DT273" i="2"/>
  <c r="DV273" i="2"/>
  <c r="DX273" i="2"/>
  <c r="DZ273" i="2"/>
  <c r="DT274" i="2"/>
  <c r="DV274" i="2"/>
  <c r="DX274" i="2"/>
  <c r="DZ274" i="2"/>
  <c r="DT275" i="2"/>
  <c r="DV275" i="2"/>
  <c r="DX275" i="2"/>
  <c r="DZ275" i="2"/>
  <c r="DT276" i="2"/>
  <c r="DV276" i="2"/>
  <c r="DX276" i="2"/>
  <c r="DZ276" i="2"/>
  <c r="DT277" i="2"/>
  <c r="DV277" i="2"/>
  <c r="DX277" i="2"/>
  <c r="DZ277" i="2"/>
  <c r="DT278" i="2"/>
  <c r="DV278" i="2"/>
  <c r="DX278" i="2"/>
  <c r="DZ278" i="2"/>
  <c r="DT279" i="2"/>
  <c r="DV279" i="2"/>
  <c r="DX279" i="2"/>
  <c r="DZ279" i="2"/>
  <c r="DT280" i="2"/>
  <c r="DV280" i="2"/>
  <c r="DX280" i="2"/>
  <c r="DZ280" i="2"/>
  <c r="DT281" i="2"/>
  <c r="DV281" i="2"/>
  <c r="DX281" i="2"/>
  <c r="DZ281" i="2"/>
  <c r="DT282" i="2"/>
  <c r="DV282" i="2"/>
  <c r="DX282" i="2"/>
  <c r="DZ282" i="2"/>
  <c r="DT283" i="2"/>
  <c r="DV283" i="2"/>
  <c r="DX283" i="2"/>
  <c r="DZ283" i="2"/>
  <c r="DT284" i="2"/>
  <c r="DV284" i="2"/>
  <c r="DX284" i="2"/>
  <c r="DZ284" i="2"/>
  <c r="DT285" i="2"/>
  <c r="DV285" i="2"/>
  <c r="DX285" i="2"/>
  <c r="DZ285" i="2"/>
  <c r="DT286" i="2"/>
  <c r="DV286" i="2"/>
  <c r="DX286" i="2"/>
  <c r="DZ286" i="2"/>
  <c r="DT287" i="2"/>
  <c r="DV287" i="2"/>
  <c r="DX287" i="2"/>
  <c r="DZ287" i="2"/>
  <c r="DT288" i="2"/>
  <c r="DV288" i="2"/>
  <c r="DX288" i="2"/>
  <c r="DZ288" i="2"/>
  <c r="DT289" i="2"/>
  <c r="DV289" i="2"/>
  <c r="DX289" i="2"/>
  <c r="DZ289" i="2"/>
  <c r="DT290" i="2"/>
  <c r="DV290" i="2"/>
  <c r="DX290" i="2"/>
  <c r="DZ290" i="2"/>
  <c r="DT291" i="2"/>
  <c r="DV291" i="2"/>
  <c r="DX291" i="2"/>
  <c r="DZ291" i="2"/>
  <c r="DT292" i="2"/>
  <c r="DV292" i="2"/>
  <c r="DX292" i="2"/>
  <c r="DZ292" i="2"/>
  <c r="DT293" i="2"/>
  <c r="DV293" i="2"/>
  <c r="DX293" i="2"/>
  <c r="DZ293" i="2"/>
  <c r="DT294" i="2"/>
  <c r="DV294" i="2"/>
  <c r="DX294" i="2"/>
  <c r="DZ294" i="2"/>
  <c r="DT295" i="2"/>
  <c r="DV295" i="2"/>
  <c r="DX295" i="2"/>
  <c r="DZ295" i="2"/>
  <c r="DT296" i="2"/>
  <c r="DV296" i="2"/>
  <c r="DX296" i="2"/>
  <c r="DZ296" i="2"/>
  <c r="DT297" i="2"/>
  <c r="DV297" i="2"/>
  <c r="DX297" i="2"/>
  <c r="DZ297" i="2"/>
  <c r="DT298" i="2"/>
  <c r="DV298" i="2"/>
  <c r="DX298" i="2"/>
  <c r="DZ298" i="2"/>
  <c r="DT299" i="2"/>
  <c r="DV299" i="2"/>
  <c r="DX299" i="2"/>
  <c r="DZ299" i="2"/>
  <c r="DT300" i="2"/>
  <c r="DV300" i="2"/>
  <c r="DX300" i="2"/>
  <c r="DZ300" i="2"/>
  <c r="DT301" i="2"/>
  <c r="DV301" i="2"/>
  <c r="DX301" i="2"/>
  <c r="DZ301" i="2"/>
  <c r="DT302" i="2"/>
  <c r="DV302" i="2"/>
  <c r="DX302" i="2"/>
  <c r="DZ302" i="2"/>
  <c r="DT303" i="2"/>
  <c r="DV303" i="2"/>
  <c r="DX303" i="2"/>
  <c r="DZ303" i="2"/>
  <c r="DT304" i="2"/>
  <c r="DV304" i="2"/>
  <c r="DX304" i="2"/>
  <c r="DZ304" i="2"/>
  <c r="DT305" i="2"/>
  <c r="DV305" i="2"/>
  <c r="DX305" i="2"/>
  <c r="DZ305" i="2"/>
  <c r="DT306" i="2"/>
  <c r="DV306" i="2"/>
  <c r="DX306" i="2"/>
  <c r="DZ306" i="2"/>
  <c r="DT307" i="2"/>
  <c r="DV307" i="2"/>
  <c r="DX307" i="2"/>
  <c r="DZ307" i="2"/>
  <c r="DT308" i="2"/>
  <c r="DV308" i="2"/>
  <c r="DX308" i="2"/>
  <c r="DZ308" i="2"/>
  <c r="DT309" i="2"/>
  <c r="DV309" i="2"/>
  <c r="DX309" i="2"/>
  <c r="DZ309" i="2"/>
  <c r="DT310" i="2"/>
  <c r="DV310" i="2"/>
  <c r="DX310" i="2"/>
  <c r="DZ310" i="2"/>
  <c r="DT311" i="2"/>
  <c r="DV311" i="2"/>
  <c r="DX311" i="2"/>
  <c r="DZ311" i="2"/>
  <c r="DT312" i="2"/>
  <c r="DV312" i="2"/>
  <c r="DX312" i="2"/>
  <c r="DZ312" i="2"/>
  <c r="DT313" i="2"/>
  <c r="DV313" i="2"/>
  <c r="DX313" i="2"/>
  <c r="DZ313" i="2"/>
  <c r="DT314" i="2"/>
  <c r="DV314" i="2"/>
  <c r="DX314" i="2"/>
  <c r="DZ314" i="2"/>
  <c r="DT315" i="2"/>
  <c r="DV315" i="2"/>
  <c r="DX315" i="2"/>
  <c r="DZ315" i="2"/>
  <c r="DT316" i="2"/>
  <c r="DV316" i="2"/>
  <c r="DX316" i="2"/>
  <c r="DZ316" i="2"/>
  <c r="DT317" i="2"/>
  <c r="DV317" i="2"/>
  <c r="DX317" i="2"/>
  <c r="DZ317" i="2"/>
  <c r="DT318" i="2"/>
  <c r="DV318" i="2"/>
  <c r="DX318" i="2"/>
  <c r="DZ318" i="2"/>
  <c r="DT319" i="2"/>
  <c r="DV319" i="2"/>
  <c r="DX319" i="2"/>
  <c r="DZ319" i="2"/>
  <c r="DT320" i="2"/>
  <c r="DV320" i="2"/>
  <c r="DX320" i="2"/>
  <c r="DZ320" i="2"/>
  <c r="DT321" i="2"/>
  <c r="DV321" i="2"/>
  <c r="DX321" i="2"/>
  <c r="DZ321" i="2"/>
  <c r="DT322" i="2"/>
  <c r="DV322" i="2"/>
  <c r="DX322" i="2"/>
  <c r="DZ322" i="2"/>
  <c r="DT323" i="2"/>
  <c r="DV323" i="2"/>
  <c r="DX323" i="2"/>
  <c r="DZ323" i="2"/>
  <c r="DT324" i="2"/>
  <c r="DV324" i="2"/>
  <c r="DX324" i="2"/>
  <c r="DZ324" i="2"/>
  <c r="DT325" i="2"/>
  <c r="DV325" i="2"/>
  <c r="DX325" i="2"/>
  <c r="DZ325" i="2"/>
  <c r="DT326" i="2"/>
  <c r="DV326" i="2"/>
  <c r="DX326" i="2"/>
  <c r="DZ326" i="2"/>
  <c r="DT327" i="2"/>
  <c r="DV327" i="2"/>
  <c r="DX327" i="2"/>
  <c r="DZ327" i="2"/>
  <c r="DT328" i="2"/>
  <c r="DV328" i="2"/>
  <c r="DX328" i="2"/>
  <c r="DZ328" i="2"/>
  <c r="DT329" i="2"/>
  <c r="DV329" i="2"/>
  <c r="DX329" i="2"/>
  <c r="DZ329" i="2"/>
  <c r="DT330" i="2"/>
  <c r="DV330" i="2"/>
  <c r="DX330" i="2"/>
  <c r="DZ330" i="2"/>
  <c r="DT331" i="2"/>
  <c r="DV331" i="2"/>
  <c r="DX331" i="2"/>
  <c r="DZ331" i="2"/>
  <c r="DT332" i="2"/>
  <c r="DV332" i="2"/>
  <c r="DX332" i="2"/>
  <c r="DZ332" i="2"/>
  <c r="DT333" i="2"/>
  <c r="DV333" i="2"/>
  <c r="DX333" i="2"/>
  <c r="DZ333" i="2"/>
  <c r="DT334" i="2"/>
  <c r="DV334" i="2"/>
  <c r="DX334" i="2"/>
  <c r="DZ334" i="2"/>
  <c r="DT335" i="2"/>
  <c r="DV335" i="2"/>
  <c r="DX335" i="2"/>
  <c r="DZ335" i="2"/>
  <c r="DT336" i="2"/>
  <c r="DV336" i="2"/>
  <c r="DX336" i="2"/>
  <c r="DZ336" i="2"/>
  <c r="DT337" i="2"/>
  <c r="DV337" i="2"/>
  <c r="DX337" i="2"/>
  <c r="DZ337" i="2"/>
  <c r="DT338" i="2"/>
  <c r="DV338" i="2"/>
  <c r="DX338" i="2"/>
  <c r="DZ338" i="2"/>
  <c r="DT339" i="2"/>
  <c r="DV339" i="2"/>
  <c r="DX339" i="2"/>
  <c r="DZ339" i="2"/>
  <c r="DT340" i="2"/>
  <c r="DV340" i="2"/>
  <c r="DX340" i="2"/>
  <c r="DZ340" i="2"/>
  <c r="DT341" i="2"/>
  <c r="DV341" i="2"/>
  <c r="DX341" i="2"/>
  <c r="DZ341" i="2"/>
  <c r="DT342" i="2"/>
  <c r="DV342" i="2"/>
  <c r="DX342" i="2"/>
  <c r="DZ342" i="2"/>
  <c r="DT343" i="2"/>
  <c r="DV343" i="2"/>
  <c r="DX343" i="2"/>
  <c r="DZ343" i="2"/>
  <c r="DT344" i="2"/>
  <c r="DV344" i="2"/>
  <c r="DX344" i="2"/>
  <c r="DZ344" i="2"/>
  <c r="DT345" i="2"/>
  <c r="DV345" i="2"/>
  <c r="DX345" i="2"/>
  <c r="DZ345" i="2"/>
  <c r="DT346" i="2"/>
  <c r="DV346" i="2"/>
  <c r="DX346" i="2"/>
  <c r="DZ346" i="2"/>
  <c r="DT347" i="2"/>
  <c r="DV347" i="2"/>
  <c r="DX347" i="2"/>
  <c r="DZ347" i="2"/>
  <c r="DT348" i="2"/>
  <c r="DV348" i="2"/>
  <c r="DX348" i="2"/>
  <c r="DZ348" i="2"/>
  <c r="DT349" i="2"/>
  <c r="DV349" i="2"/>
  <c r="DX349" i="2"/>
  <c r="DZ349" i="2"/>
  <c r="DT350" i="2"/>
  <c r="DV350" i="2"/>
  <c r="DX350" i="2"/>
  <c r="DZ350" i="2"/>
  <c r="DT351" i="2"/>
  <c r="DV351" i="2"/>
  <c r="DX351" i="2"/>
  <c r="DZ351" i="2"/>
  <c r="DT352" i="2"/>
  <c r="DV352" i="2"/>
  <c r="DX352" i="2"/>
  <c r="DZ352" i="2"/>
  <c r="DT353" i="2"/>
  <c r="DV353" i="2"/>
  <c r="DX353" i="2"/>
  <c r="DZ353" i="2"/>
  <c r="DT354" i="2"/>
  <c r="DV354" i="2"/>
  <c r="DX354" i="2"/>
  <c r="DZ354" i="2"/>
  <c r="DT355" i="2"/>
  <c r="DV355" i="2"/>
  <c r="DX355" i="2"/>
  <c r="DZ355" i="2"/>
  <c r="DT356" i="2"/>
  <c r="DV356" i="2"/>
  <c r="DX356" i="2"/>
  <c r="DZ356" i="2"/>
  <c r="DT357" i="2"/>
  <c r="DV357" i="2"/>
  <c r="DX357" i="2"/>
  <c r="DZ357" i="2"/>
  <c r="DT358" i="2"/>
  <c r="DV358" i="2"/>
  <c r="DX358" i="2"/>
  <c r="DZ358" i="2"/>
  <c r="DT359" i="2"/>
  <c r="DV359" i="2"/>
  <c r="DX359" i="2"/>
  <c r="DZ359" i="2"/>
  <c r="DT360" i="2"/>
  <c r="DV360" i="2"/>
  <c r="DX360" i="2"/>
  <c r="DZ360" i="2"/>
  <c r="DT361" i="2"/>
  <c r="DV361" i="2"/>
  <c r="DX361" i="2"/>
  <c r="DZ361" i="2"/>
  <c r="DT362" i="2"/>
  <c r="DV362" i="2"/>
  <c r="DX362" i="2"/>
  <c r="DZ362" i="2"/>
  <c r="DT363" i="2"/>
  <c r="DV363" i="2"/>
  <c r="DX363" i="2"/>
  <c r="DZ363" i="2"/>
  <c r="DT364" i="2"/>
  <c r="DV364" i="2"/>
  <c r="DX364" i="2"/>
  <c r="DZ364" i="2"/>
  <c r="DT365" i="2"/>
  <c r="DV365" i="2"/>
  <c r="DX365" i="2"/>
  <c r="DZ365" i="2"/>
  <c r="DT366" i="2"/>
  <c r="DV366" i="2"/>
  <c r="DX366" i="2"/>
  <c r="DZ366" i="2"/>
  <c r="DT367" i="2"/>
  <c r="DV367" i="2"/>
  <c r="DX367" i="2"/>
  <c r="DZ367" i="2"/>
  <c r="DT368" i="2"/>
  <c r="DV368" i="2"/>
  <c r="DX368" i="2"/>
  <c r="DZ368" i="2"/>
  <c r="DT369" i="2"/>
  <c r="DV369" i="2"/>
  <c r="DX369" i="2"/>
  <c r="DZ369" i="2"/>
  <c r="DT370" i="2"/>
  <c r="DV370" i="2"/>
  <c r="DX370" i="2"/>
  <c r="DZ370" i="2"/>
  <c r="DT371" i="2"/>
  <c r="DV371" i="2"/>
  <c r="DX371" i="2"/>
  <c r="DZ371" i="2"/>
  <c r="DT372" i="2"/>
  <c r="DV372" i="2"/>
  <c r="DX372" i="2"/>
  <c r="DZ372" i="2"/>
  <c r="DT373" i="2"/>
  <c r="DV373" i="2"/>
  <c r="DX373" i="2"/>
  <c r="DZ373" i="2"/>
  <c r="DT374" i="2"/>
  <c r="DV374" i="2"/>
  <c r="DX374" i="2"/>
  <c r="DZ374" i="2"/>
  <c r="DT375" i="2"/>
  <c r="DV375" i="2"/>
  <c r="DX375" i="2"/>
  <c r="DZ375" i="2"/>
  <c r="DT376" i="2"/>
  <c r="DV376" i="2"/>
  <c r="DX376" i="2"/>
  <c r="DZ376" i="2"/>
  <c r="DT377" i="2"/>
  <c r="DV377" i="2"/>
  <c r="DX377" i="2"/>
  <c r="DZ377" i="2"/>
  <c r="DT378" i="2"/>
  <c r="DV378" i="2"/>
  <c r="DX378" i="2"/>
  <c r="DZ378" i="2"/>
  <c r="DT379" i="2"/>
  <c r="DV379" i="2"/>
  <c r="DX379" i="2"/>
  <c r="DZ379" i="2"/>
  <c r="DT380" i="2"/>
  <c r="DV380" i="2"/>
  <c r="DX380" i="2"/>
  <c r="DZ380" i="2"/>
  <c r="DT381" i="2"/>
  <c r="DV381" i="2"/>
  <c r="DX381" i="2"/>
  <c r="DZ381" i="2"/>
  <c r="DT382" i="2"/>
  <c r="DV382" i="2"/>
  <c r="DX382" i="2"/>
  <c r="DZ382" i="2"/>
  <c r="DT383" i="2"/>
  <c r="DV383" i="2"/>
  <c r="DX383" i="2"/>
  <c r="DZ383" i="2"/>
  <c r="DT384" i="2"/>
  <c r="DV384" i="2"/>
  <c r="DX384" i="2"/>
  <c r="DZ384" i="2"/>
  <c r="DT385" i="2"/>
  <c r="DV385" i="2"/>
  <c r="DX385" i="2"/>
  <c r="DZ385" i="2"/>
  <c r="DT386" i="2"/>
  <c r="DV386" i="2"/>
  <c r="DX386" i="2"/>
  <c r="DZ386" i="2"/>
  <c r="DT387" i="2"/>
  <c r="DV387" i="2"/>
  <c r="DX387" i="2"/>
  <c r="DZ387" i="2"/>
  <c r="DT388" i="2"/>
  <c r="DV388" i="2"/>
  <c r="DX388" i="2"/>
  <c r="DZ388" i="2"/>
  <c r="DT389" i="2"/>
  <c r="DV389" i="2"/>
  <c r="DX389" i="2"/>
  <c r="DZ389" i="2"/>
  <c r="DT390" i="2"/>
  <c r="DV390" i="2"/>
  <c r="DX390" i="2"/>
  <c r="DZ390" i="2"/>
  <c r="DT391" i="2"/>
  <c r="DV391" i="2"/>
  <c r="DX391" i="2"/>
  <c r="DZ391" i="2"/>
  <c r="DT392" i="2"/>
  <c r="DV392" i="2"/>
  <c r="DX392" i="2"/>
  <c r="DZ392" i="2"/>
  <c r="DT393" i="2"/>
  <c r="DV393" i="2"/>
  <c r="DX393" i="2"/>
  <c r="DZ393" i="2"/>
  <c r="DT394" i="2"/>
  <c r="DV394" i="2"/>
  <c r="DX394" i="2"/>
  <c r="DZ394" i="2"/>
  <c r="DT395" i="2"/>
  <c r="DV395" i="2"/>
  <c r="DX395" i="2"/>
  <c r="DZ395" i="2"/>
  <c r="DT396" i="2"/>
  <c r="DV396" i="2"/>
  <c r="DX396" i="2"/>
  <c r="DZ396" i="2"/>
  <c r="DT397" i="2"/>
  <c r="DV397" i="2"/>
  <c r="DX397" i="2"/>
  <c r="DZ397" i="2"/>
  <c r="DT398" i="2"/>
  <c r="DV398" i="2"/>
  <c r="DX398" i="2"/>
  <c r="DZ398" i="2"/>
  <c r="DT399" i="2"/>
  <c r="DV399" i="2"/>
  <c r="DX399" i="2"/>
  <c r="DZ399" i="2"/>
  <c r="DT400" i="2"/>
  <c r="DV400" i="2"/>
  <c r="DX400" i="2"/>
  <c r="DZ400" i="2"/>
  <c r="DT401" i="2"/>
  <c r="DV401" i="2"/>
  <c r="DX401" i="2"/>
  <c r="DZ401" i="2"/>
  <c r="DT402" i="2"/>
  <c r="DV402" i="2"/>
  <c r="DX402" i="2"/>
  <c r="DZ402" i="2"/>
  <c r="DT403" i="2"/>
  <c r="DV403" i="2"/>
  <c r="DX403" i="2"/>
  <c r="DZ403" i="2"/>
  <c r="DT404" i="2"/>
  <c r="DV404" i="2"/>
  <c r="DX404" i="2"/>
  <c r="DZ404" i="2"/>
  <c r="DT405" i="2"/>
  <c r="DV405" i="2"/>
  <c r="DX405" i="2"/>
  <c r="DZ405" i="2"/>
  <c r="DT406" i="2"/>
  <c r="DV406" i="2"/>
  <c r="DX406" i="2"/>
  <c r="DZ406" i="2"/>
  <c r="DT407" i="2"/>
  <c r="DV407" i="2"/>
  <c r="DX407" i="2"/>
  <c r="DZ407" i="2"/>
  <c r="DT408" i="2"/>
  <c r="DV408" i="2"/>
  <c r="DX408" i="2"/>
  <c r="DZ408" i="2"/>
  <c r="DT409" i="2"/>
  <c r="DV409" i="2"/>
  <c r="DX409" i="2"/>
  <c r="DZ409" i="2"/>
  <c r="DT410" i="2"/>
  <c r="DV410" i="2"/>
  <c r="DX410" i="2"/>
  <c r="DZ410" i="2"/>
  <c r="DT411" i="2"/>
  <c r="DV411" i="2"/>
  <c r="DX411" i="2"/>
  <c r="DZ411" i="2"/>
  <c r="DT412" i="2"/>
  <c r="DV412" i="2"/>
  <c r="DX412" i="2"/>
  <c r="DZ412" i="2"/>
  <c r="DT413" i="2"/>
  <c r="DV413" i="2"/>
  <c r="DX413" i="2"/>
  <c r="DZ413" i="2"/>
  <c r="DT414" i="2"/>
  <c r="DV414" i="2"/>
  <c r="DX414" i="2"/>
  <c r="DZ414" i="2"/>
  <c r="DT415" i="2"/>
  <c r="DV415" i="2"/>
  <c r="DX415" i="2"/>
  <c r="DZ415" i="2"/>
  <c r="DT416" i="2"/>
  <c r="DV416" i="2"/>
  <c r="DX416" i="2"/>
  <c r="DZ416" i="2"/>
  <c r="DT417" i="2"/>
  <c r="DV417" i="2"/>
  <c r="DX417" i="2"/>
  <c r="DZ417" i="2"/>
  <c r="DT418" i="2"/>
  <c r="DV418" i="2"/>
  <c r="DX418" i="2"/>
  <c r="DZ418" i="2"/>
  <c r="DT419" i="2"/>
  <c r="DV419" i="2"/>
  <c r="DX419" i="2"/>
  <c r="DZ419" i="2"/>
  <c r="DT420" i="2"/>
  <c r="DV420" i="2"/>
  <c r="DX420" i="2"/>
  <c r="DZ420" i="2"/>
  <c r="DT421" i="2"/>
  <c r="DV421" i="2"/>
  <c r="DX421" i="2"/>
  <c r="DZ421" i="2"/>
  <c r="DT422" i="2"/>
  <c r="DV422" i="2"/>
  <c r="DX422" i="2"/>
  <c r="DZ422" i="2"/>
  <c r="DT423" i="2"/>
  <c r="DV423" i="2"/>
  <c r="DX423" i="2"/>
  <c r="DZ423" i="2"/>
  <c r="DT424" i="2"/>
  <c r="DV424" i="2"/>
  <c r="DX424" i="2"/>
  <c r="DZ424" i="2"/>
  <c r="DT425" i="2"/>
  <c r="DV425" i="2"/>
  <c r="DX425" i="2"/>
  <c r="DZ425" i="2"/>
  <c r="DT426" i="2"/>
  <c r="DV426" i="2"/>
  <c r="DX426" i="2"/>
  <c r="DZ426" i="2"/>
  <c r="DT427" i="2"/>
  <c r="DV427" i="2"/>
  <c r="DX427" i="2"/>
  <c r="DZ427" i="2"/>
  <c r="DT428" i="2"/>
  <c r="DV428" i="2"/>
  <c r="DX428" i="2"/>
  <c r="DZ428" i="2"/>
  <c r="DT429" i="2"/>
  <c r="DV429" i="2"/>
  <c r="DX429" i="2"/>
  <c r="DZ429" i="2"/>
  <c r="DT430" i="2"/>
  <c r="DV430" i="2"/>
  <c r="DX430" i="2"/>
  <c r="DZ430" i="2"/>
  <c r="DT431" i="2"/>
  <c r="DV431" i="2"/>
  <c r="DX431" i="2"/>
  <c r="DZ431" i="2"/>
  <c r="DT432" i="2"/>
  <c r="DV432" i="2"/>
  <c r="DX432" i="2"/>
  <c r="DZ432" i="2"/>
  <c r="DT433" i="2"/>
  <c r="DV433" i="2"/>
  <c r="DX433" i="2"/>
  <c r="DZ433" i="2"/>
  <c r="DT434" i="2"/>
  <c r="DV434" i="2"/>
  <c r="DX434" i="2"/>
  <c r="DZ434" i="2"/>
  <c r="DT435" i="2"/>
  <c r="DV435" i="2"/>
  <c r="DX435" i="2"/>
  <c r="DZ435" i="2"/>
  <c r="DT436" i="2"/>
  <c r="DV436" i="2"/>
  <c r="DX436" i="2"/>
  <c r="DZ436" i="2"/>
  <c r="DT437" i="2"/>
  <c r="DV437" i="2"/>
  <c r="DX437" i="2"/>
  <c r="DZ437" i="2"/>
  <c r="DT438" i="2"/>
  <c r="DV438" i="2"/>
  <c r="DX438" i="2"/>
  <c r="DZ438" i="2"/>
  <c r="DT439" i="2"/>
  <c r="DV439" i="2"/>
  <c r="DX439" i="2"/>
  <c r="DZ439" i="2"/>
  <c r="DT440" i="2"/>
  <c r="DV440" i="2"/>
  <c r="DX440" i="2"/>
  <c r="DZ440" i="2"/>
  <c r="DT441" i="2"/>
  <c r="DV441" i="2"/>
  <c r="DX441" i="2"/>
  <c r="DZ441" i="2"/>
  <c r="DT442" i="2"/>
  <c r="DV442" i="2"/>
  <c r="DX442" i="2"/>
  <c r="DZ442" i="2"/>
  <c r="DT443" i="2"/>
  <c r="DV443" i="2"/>
  <c r="DX443" i="2"/>
  <c r="DZ443" i="2"/>
  <c r="DT444" i="2"/>
  <c r="DV444" i="2"/>
  <c r="DX444" i="2"/>
  <c r="DZ444" i="2"/>
  <c r="DT445" i="2"/>
  <c r="DV445" i="2"/>
  <c r="DX445" i="2"/>
  <c r="DZ445" i="2"/>
  <c r="DT446" i="2"/>
  <c r="DV446" i="2"/>
  <c r="DX446" i="2"/>
  <c r="DZ446" i="2"/>
  <c r="DT447" i="2"/>
  <c r="DV447" i="2"/>
  <c r="DX447" i="2"/>
  <c r="DZ447" i="2"/>
  <c r="DT448" i="2"/>
  <c r="DV448" i="2"/>
  <c r="DX448" i="2"/>
  <c r="DZ448" i="2"/>
  <c r="DT449" i="2"/>
  <c r="DV449" i="2"/>
  <c r="DX449" i="2"/>
  <c r="DZ449" i="2"/>
  <c r="DT450" i="2"/>
  <c r="DV450" i="2"/>
  <c r="DX450" i="2"/>
  <c r="DZ450" i="2"/>
  <c r="DT451" i="2"/>
  <c r="DV451" i="2"/>
  <c r="DX451" i="2"/>
  <c r="DZ451" i="2"/>
  <c r="DT452" i="2"/>
  <c r="DV452" i="2"/>
  <c r="DX452" i="2"/>
  <c r="DZ452" i="2"/>
  <c r="DT453" i="2"/>
  <c r="DV453" i="2"/>
  <c r="DX453" i="2"/>
  <c r="DZ453" i="2"/>
  <c r="DT454" i="2"/>
  <c r="DV454" i="2"/>
  <c r="DX454" i="2"/>
  <c r="DZ454" i="2"/>
  <c r="DT455" i="2"/>
  <c r="DV455" i="2"/>
  <c r="DX455" i="2"/>
  <c r="DZ455" i="2"/>
  <c r="DT456" i="2"/>
  <c r="DV456" i="2"/>
  <c r="DX456" i="2"/>
  <c r="DZ456" i="2"/>
  <c r="DT457" i="2"/>
  <c r="DV457" i="2"/>
  <c r="DX457" i="2"/>
  <c r="DZ457" i="2"/>
  <c r="DT458" i="2"/>
  <c r="DV458" i="2"/>
  <c r="DX458" i="2"/>
  <c r="DZ458" i="2"/>
  <c r="DT459" i="2"/>
  <c r="DV459" i="2"/>
  <c r="DX459" i="2"/>
  <c r="DZ459" i="2"/>
  <c r="DT460" i="2"/>
  <c r="DV460" i="2"/>
  <c r="DX460" i="2"/>
  <c r="DZ460" i="2"/>
  <c r="DT461" i="2"/>
  <c r="DV461" i="2"/>
  <c r="DX461" i="2"/>
  <c r="DZ461" i="2"/>
  <c r="DT462" i="2"/>
  <c r="DV462" i="2"/>
  <c r="DX462" i="2"/>
  <c r="DZ462" i="2"/>
  <c r="DT463" i="2"/>
  <c r="DV463" i="2"/>
  <c r="DX463" i="2"/>
  <c r="DZ463" i="2"/>
  <c r="DT464" i="2"/>
  <c r="DV464" i="2"/>
  <c r="DX464" i="2"/>
  <c r="DZ464" i="2"/>
  <c r="DT465" i="2"/>
  <c r="DV465" i="2"/>
  <c r="DX465" i="2"/>
  <c r="DZ465" i="2"/>
  <c r="DT466" i="2"/>
  <c r="DV466" i="2"/>
  <c r="DX466" i="2"/>
  <c r="DZ466" i="2"/>
  <c r="DT467" i="2"/>
  <c r="DV467" i="2"/>
  <c r="DX467" i="2"/>
  <c r="DZ467" i="2"/>
  <c r="DT468" i="2"/>
  <c r="DV468" i="2"/>
  <c r="DX468" i="2"/>
  <c r="DZ468" i="2"/>
  <c r="DT469" i="2"/>
  <c r="DV469" i="2"/>
  <c r="DX469" i="2"/>
  <c r="DZ469" i="2"/>
  <c r="DT470" i="2"/>
  <c r="DV470" i="2"/>
  <c r="DX470" i="2"/>
  <c r="DZ470" i="2"/>
  <c r="DT471" i="2"/>
  <c r="DV471" i="2"/>
  <c r="DX471" i="2"/>
  <c r="DZ471" i="2"/>
  <c r="DT472" i="2"/>
  <c r="DV472" i="2"/>
  <c r="DX472" i="2"/>
  <c r="DZ472" i="2"/>
  <c r="DT473" i="2"/>
  <c r="DV473" i="2"/>
  <c r="DX473" i="2"/>
  <c r="DZ473" i="2"/>
  <c r="DT474" i="2"/>
  <c r="DV474" i="2"/>
  <c r="DX474" i="2"/>
  <c r="DZ474" i="2"/>
  <c r="DT475" i="2"/>
  <c r="DV475" i="2"/>
  <c r="DX475" i="2"/>
  <c r="DZ475" i="2"/>
  <c r="DT476" i="2"/>
  <c r="DV476" i="2"/>
  <c r="DX476" i="2"/>
  <c r="DZ476" i="2"/>
  <c r="DT477" i="2"/>
  <c r="DV477" i="2"/>
  <c r="DX477" i="2"/>
  <c r="DZ477" i="2"/>
  <c r="DT478" i="2"/>
  <c r="DV478" i="2"/>
  <c r="DX478" i="2"/>
  <c r="DZ478" i="2"/>
  <c r="DT479" i="2"/>
  <c r="DV479" i="2"/>
  <c r="DX479" i="2"/>
  <c r="DZ479" i="2"/>
  <c r="DT480" i="2"/>
  <c r="DV480" i="2"/>
  <c r="DX480" i="2"/>
  <c r="DZ480" i="2"/>
  <c r="DT481" i="2"/>
  <c r="DV481" i="2"/>
  <c r="DX481" i="2"/>
  <c r="DZ481" i="2"/>
  <c r="DT482" i="2"/>
  <c r="DV482" i="2"/>
  <c r="DX482" i="2"/>
  <c r="DZ482" i="2"/>
  <c r="DT483" i="2"/>
  <c r="DV483" i="2"/>
  <c r="DX483" i="2"/>
  <c r="DZ483" i="2"/>
  <c r="DT484" i="2"/>
  <c r="DV484" i="2"/>
  <c r="DX484" i="2"/>
  <c r="DZ484" i="2"/>
  <c r="DT485" i="2"/>
  <c r="DV485" i="2"/>
  <c r="DX485" i="2"/>
  <c r="DZ485" i="2"/>
  <c r="DT486" i="2"/>
  <c r="DV486" i="2"/>
  <c r="DX486" i="2"/>
  <c r="DZ486" i="2"/>
  <c r="DT487" i="2"/>
  <c r="DV487" i="2"/>
  <c r="DX487" i="2"/>
  <c r="DZ487" i="2"/>
  <c r="DT488" i="2"/>
  <c r="DV488" i="2"/>
  <c r="DX488" i="2"/>
  <c r="DZ488" i="2"/>
  <c r="DT489" i="2"/>
  <c r="DV489" i="2"/>
  <c r="DX489" i="2"/>
  <c r="DZ489" i="2"/>
  <c r="DT490" i="2"/>
  <c r="DV490" i="2"/>
  <c r="DX490" i="2"/>
  <c r="DZ490" i="2"/>
  <c r="DT491" i="2"/>
  <c r="DV491" i="2"/>
  <c r="DX491" i="2"/>
  <c r="DZ491" i="2"/>
  <c r="DT492" i="2"/>
  <c r="DV492" i="2"/>
  <c r="DX492" i="2"/>
  <c r="DZ492" i="2"/>
  <c r="DT493" i="2"/>
  <c r="DV493" i="2"/>
  <c r="DX493" i="2"/>
  <c r="DZ493" i="2"/>
  <c r="DT494" i="2"/>
  <c r="DV494" i="2"/>
  <c r="DX494" i="2"/>
  <c r="DZ494" i="2"/>
  <c r="DT495" i="2"/>
  <c r="DV495" i="2"/>
  <c r="DX495" i="2"/>
  <c r="DZ495" i="2"/>
  <c r="DT496" i="2"/>
  <c r="DV496" i="2"/>
  <c r="DX496" i="2"/>
  <c r="DZ496" i="2"/>
  <c r="DT497" i="2"/>
  <c r="DV497" i="2"/>
  <c r="DX497" i="2"/>
  <c r="DZ497" i="2"/>
  <c r="DT498" i="2"/>
  <c r="DV498" i="2"/>
  <c r="DX498" i="2"/>
  <c r="DZ498" i="2"/>
  <c r="DT499" i="2"/>
  <c r="DV499" i="2"/>
  <c r="DX499" i="2"/>
  <c r="DZ499" i="2"/>
  <c r="DT500" i="2"/>
  <c r="DV500" i="2"/>
  <c r="DX500" i="2"/>
  <c r="DZ500" i="2"/>
  <c r="DT501" i="2"/>
  <c r="DV501" i="2"/>
  <c r="DX501" i="2"/>
  <c r="DZ501" i="2"/>
  <c r="DT502" i="2"/>
  <c r="DV502" i="2"/>
  <c r="DX502" i="2"/>
  <c r="DZ502" i="2"/>
  <c r="DT503" i="2"/>
  <c r="DV503" i="2"/>
  <c r="DX503" i="2"/>
  <c r="DZ503" i="2"/>
  <c r="DT504" i="2"/>
  <c r="DV504" i="2"/>
  <c r="DX504" i="2"/>
  <c r="DZ504" i="2"/>
  <c r="DT505" i="2"/>
  <c r="DV505" i="2"/>
  <c r="DX505" i="2"/>
  <c r="DZ505" i="2"/>
  <c r="DT506" i="2"/>
  <c r="DV506" i="2"/>
  <c r="DX506" i="2"/>
  <c r="DZ506" i="2"/>
  <c r="DT507" i="2"/>
  <c r="DV507" i="2"/>
  <c r="DX507" i="2"/>
  <c r="DZ507" i="2"/>
  <c r="DT508" i="2"/>
  <c r="DV508" i="2"/>
  <c r="DX508" i="2"/>
  <c r="DZ508" i="2"/>
  <c r="DT509" i="2"/>
  <c r="DV509" i="2"/>
  <c r="DX509" i="2"/>
  <c r="DZ509" i="2"/>
  <c r="DT510" i="2"/>
  <c r="DV510" i="2"/>
  <c r="DX510" i="2"/>
  <c r="DZ510" i="2"/>
  <c r="DT511" i="2"/>
  <c r="DV511" i="2"/>
  <c r="DX511" i="2"/>
  <c r="DZ511" i="2"/>
  <c r="DT512" i="2"/>
  <c r="DV512" i="2"/>
  <c r="DX512" i="2"/>
  <c r="DZ512" i="2"/>
  <c r="DT513" i="2"/>
  <c r="DV513" i="2"/>
  <c r="DX513" i="2"/>
  <c r="DZ513" i="2"/>
  <c r="DT514" i="2"/>
  <c r="DV514" i="2"/>
  <c r="DX514" i="2"/>
  <c r="DZ514" i="2"/>
  <c r="DT515" i="2"/>
  <c r="DV515" i="2"/>
  <c r="DX515" i="2"/>
  <c r="DZ515" i="2"/>
  <c r="DT516" i="2"/>
  <c r="DV516" i="2"/>
  <c r="DX516" i="2"/>
  <c r="DZ516" i="2"/>
  <c r="DT517" i="2"/>
  <c r="DV517" i="2"/>
  <c r="DX517" i="2"/>
  <c r="DZ517" i="2"/>
  <c r="DT518" i="2"/>
  <c r="DV518" i="2"/>
  <c r="DX518" i="2"/>
  <c r="DZ518" i="2"/>
  <c r="DT519" i="2"/>
  <c r="DV519" i="2"/>
  <c r="DX519" i="2"/>
  <c r="DZ519" i="2"/>
  <c r="DT520" i="2"/>
  <c r="DV520" i="2"/>
  <c r="DX520" i="2"/>
  <c r="DZ520" i="2"/>
  <c r="DT521" i="2"/>
  <c r="DV521" i="2"/>
  <c r="DX521" i="2"/>
  <c r="DZ521" i="2"/>
  <c r="DT522" i="2"/>
  <c r="DV522" i="2"/>
  <c r="DX522" i="2"/>
  <c r="DZ522" i="2"/>
  <c r="DT523" i="2"/>
  <c r="DV523" i="2"/>
  <c r="DX523" i="2"/>
  <c r="DZ523" i="2"/>
  <c r="DT524" i="2"/>
  <c r="DV524" i="2"/>
  <c r="DX524" i="2"/>
  <c r="DZ524" i="2"/>
  <c r="DT525" i="2"/>
  <c r="DV525" i="2"/>
  <c r="DX525" i="2"/>
  <c r="DZ525" i="2"/>
  <c r="DT526" i="2"/>
  <c r="DV526" i="2"/>
  <c r="DX526" i="2"/>
  <c r="DZ526" i="2"/>
  <c r="DT527" i="2"/>
  <c r="DV527" i="2"/>
  <c r="DX527" i="2"/>
  <c r="DZ527" i="2"/>
  <c r="DT528" i="2"/>
  <c r="DV528" i="2"/>
  <c r="DX528" i="2"/>
  <c r="DZ528" i="2"/>
  <c r="DT529" i="2"/>
  <c r="DV529" i="2"/>
  <c r="DX529" i="2"/>
  <c r="DZ529" i="2"/>
  <c r="DT530" i="2"/>
  <c r="DV530" i="2"/>
  <c r="DX530" i="2"/>
  <c r="DZ530" i="2"/>
  <c r="DT531" i="2"/>
  <c r="DV531" i="2"/>
  <c r="DX531" i="2"/>
  <c r="DZ531" i="2"/>
  <c r="DT532" i="2"/>
  <c r="DV532" i="2"/>
  <c r="DX532" i="2"/>
  <c r="DZ532" i="2"/>
  <c r="DT533" i="2"/>
  <c r="DV533" i="2"/>
  <c r="DX533" i="2"/>
  <c r="DZ533" i="2"/>
  <c r="DT534" i="2"/>
  <c r="DV534" i="2"/>
  <c r="DX534" i="2"/>
  <c r="DZ534" i="2"/>
  <c r="DT535" i="2"/>
  <c r="DV535" i="2"/>
  <c r="DX535" i="2"/>
  <c r="DZ535" i="2"/>
  <c r="DT536" i="2"/>
  <c r="DV536" i="2"/>
  <c r="DX536" i="2"/>
  <c r="DZ536" i="2"/>
  <c r="DT537" i="2"/>
  <c r="DV537" i="2"/>
  <c r="DX537" i="2"/>
  <c r="DZ537" i="2"/>
  <c r="DT538" i="2"/>
  <c r="DV538" i="2"/>
  <c r="DX538" i="2"/>
  <c r="DZ538" i="2"/>
  <c r="DT539" i="2"/>
  <c r="DV539" i="2"/>
  <c r="DX539" i="2"/>
  <c r="DZ539" i="2"/>
  <c r="DT540" i="2"/>
  <c r="DV540" i="2"/>
  <c r="DX540" i="2"/>
  <c r="DZ540" i="2"/>
  <c r="DT541" i="2"/>
  <c r="DV541" i="2"/>
  <c r="DX541" i="2"/>
  <c r="DZ541" i="2"/>
  <c r="DT542" i="2"/>
  <c r="DV542" i="2"/>
  <c r="DX542" i="2"/>
  <c r="DZ542" i="2"/>
  <c r="DT543" i="2"/>
  <c r="DV543" i="2"/>
  <c r="DX543" i="2"/>
  <c r="DZ543" i="2"/>
  <c r="DT544" i="2"/>
  <c r="DV544" i="2"/>
  <c r="DX544" i="2"/>
  <c r="DZ544" i="2"/>
  <c r="DT545" i="2"/>
  <c r="DV545" i="2"/>
  <c r="DX545" i="2"/>
  <c r="DZ545" i="2"/>
  <c r="DT546" i="2"/>
  <c r="DV546" i="2"/>
  <c r="DX546" i="2"/>
  <c r="DZ546" i="2"/>
  <c r="DT547" i="2"/>
  <c r="DV547" i="2"/>
  <c r="DX547" i="2"/>
  <c r="DZ547" i="2"/>
  <c r="DT548" i="2"/>
  <c r="DV548" i="2"/>
  <c r="DX548" i="2"/>
  <c r="DZ548" i="2"/>
  <c r="DT549" i="2"/>
  <c r="DV549" i="2"/>
  <c r="DX549" i="2"/>
  <c r="DZ549" i="2"/>
  <c r="DT550" i="2"/>
  <c r="DV550" i="2"/>
  <c r="DX550" i="2"/>
  <c r="DZ550" i="2"/>
  <c r="DT551" i="2"/>
  <c r="DV551" i="2"/>
  <c r="DX551" i="2"/>
  <c r="DZ551" i="2"/>
  <c r="DT552" i="2"/>
  <c r="DV552" i="2"/>
  <c r="DX552" i="2"/>
  <c r="DZ552" i="2"/>
  <c r="DT553" i="2"/>
  <c r="DV553" i="2"/>
  <c r="DX553" i="2"/>
  <c r="DZ553" i="2"/>
  <c r="DT554" i="2"/>
  <c r="DV554" i="2"/>
  <c r="DX554" i="2"/>
  <c r="DZ554" i="2"/>
  <c r="DT555" i="2"/>
  <c r="DV555" i="2"/>
  <c r="DX555" i="2"/>
  <c r="DZ555" i="2"/>
  <c r="DT556" i="2"/>
  <c r="DV556" i="2"/>
  <c r="DX556" i="2"/>
  <c r="DZ556" i="2"/>
  <c r="DT557" i="2"/>
  <c r="DV557" i="2"/>
  <c r="DX557" i="2"/>
  <c r="DZ557" i="2"/>
  <c r="DT558" i="2"/>
  <c r="DV558" i="2"/>
  <c r="DX558" i="2"/>
  <c r="DZ558" i="2"/>
  <c r="DT559" i="2"/>
  <c r="DV559" i="2"/>
  <c r="DX559" i="2"/>
  <c r="DZ559" i="2"/>
  <c r="DT560" i="2"/>
  <c r="DV560" i="2"/>
  <c r="DX560" i="2"/>
  <c r="DZ560" i="2"/>
  <c r="DT561" i="2"/>
  <c r="DV561" i="2"/>
  <c r="DX561" i="2"/>
  <c r="DZ561" i="2"/>
  <c r="DT562" i="2"/>
  <c r="DV562" i="2"/>
  <c r="DX562" i="2"/>
  <c r="DZ562" i="2"/>
  <c r="DT563" i="2"/>
  <c r="DV563" i="2"/>
  <c r="DX563" i="2"/>
  <c r="DZ563" i="2"/>
  <c r="DT564" i="2"/>
  <c r="DV564" i="2"/>
  <c r="DX564" i="2"/>
  <c r="DZ564" i="2"/>
  <c r="DT565" i="2"/>
  <c r="DV565" i="2"/>
  <c r="DX565" i="2"/>
  <c r="DZ565" i="2"/>
  <c r="DT566" i="2"/>
  <c r="DV566" i="2"/>
  <c r="DX566" i="2"/>
  <c r="DZ566" i="2"/>
  <c r="DT567" i="2"/>
  <c r="DV567" i="2"/>
  <c r="DX567" i="2"/>
  <c r="DZ567" i="2"/>
  <c r="DT568" i="2"/>
  <c r="DV568" i="2"/>
  <c r="DX568" i="2"/>
  <c r="DZ568" i="2"/>
  <c r="DT569" i="2"/>
  <c r="DV569" i="2"/>
  <c r="DX569" i="2"/>
  <c r="DZ569" i="2"/>
  <c r="DT570" i="2"/>
  <c r="DV570" i="2"/>
  <c r="DX570" i="2"/>
  <c r="DZ570" i="2"/>
  <c r="DT571" i="2"/>
  <c r="DV571" i="2"/>
  <c r="DX571" i="2"/>
  <c r="DZ571" i="2"/>
  <c r="DT572" i="2"/>
  <c r="DV572" i="2"/>
  <c r="DX572" i="2"/>
  <c r="DZ572" i="2"/>
  <c r="DT573" i="2"/>
  <c r="DV573" i="2"/>
  <c r="DX573" i="2"/>
  <c r="DZ573" i="2"/>
  <c r="DT574" i="2"/>
  <c r="DV574" i="2"/>
  <c r="DX574" i="2"/>
  <c r="DZ574" i="2"/>
  <c r="DT575" i="2"/>
  <c r="DV575" i="2"/>
  <c r="DX575" i="2"/>
  <c r="DZ575" i="2"/>
  <c r="DT576" i="2"/>
  <c r="DV576" i="2"/>
  <c r="DX576" i="2"/>
  <c r="DZ576" i="2"/>
  <c r="DT577" i="2"/>
  <c r="DV577" i="2"/>
  <c r="DX577" i="2"/>
  <c r="DZ577" i="2"/>
  <c r="DT578" i="2"/>
  <c r="DV578" i="2"/>
  <c r="DX578" i="2"/>
  <c r="DZ578" i="2"/>
  <c r="DT579" i="2"/>
  <c r="DV579" i="2"/>
  <c r="DX579" i="2"/>
  <c r="DZ579" i="2"/>
  <c r="DT580" i="2"/>
  <c r="DV580" i="2"/>
  <c r="DX580" i="2"/>
  <c r="DZ580" i="2"/>
  <c r="DT581" i="2"/>
  <c r="DV581" i="2"/>
  <c r="DX581" i="2"/>
  <c r="DZ581" i="2"/>
  <c r="DT582" i="2"/>
  <c r="DV582" i="2"/>
  <c r="DX582" i="2"/>
  <c r="DZ582" i="2"/>
  <c r="DT583" i="2"/>
  <c r="DV583" i="2"/>
  <c r="DX583" i="2"/>
  <c r="DZ583" i="2"/>
  <c r="DT584" i="2"/>
  <c r="DV584" i="2"/>
  <c r="DX584" i="2"/>
  <c r="DZ584" i="2"/>
  <c r="DT585" i="2"/>
  <c r="DV585" i="2"/>
  <c r="DX585" i="2"/>
  <c r="DZ585" i="2"/>
  <c r="DT586" i="2"/>
  <c r="DV586" i="2"/>
  <c r="DX586" i="2"/>
  <c r="DZ586" i="2"/>
  <c r="DT587" i="2"/>
  <c r="DV587" i="2"/>
  <c r="DX587" i="2"/>
  <c r="DZ587" i="2"/>
  <c r="DT588" i="2"/>
  <c r="DV588" i="2"/>
  <c r="DX588" i="2"/>
  <c r="DZ588" i="2"/>
  <c r="DT589" i="2"/>
  <c r="DV589" i="2"/>
  <c r="DX589" i="2"/>
  <c r="DZ589" i="2"/>
  <c r="DT590" i="2"/>
  <c r="DV590" i="2"/>
  <c r="DX590" i="2"/>
  <c r="DZ590" i="2"/>
  <c r="DT591" i="2"/>
  <c r="DV591" i="2"/>
  <c r="DX591" i="2"/>
  <c r="DZ591" i="2"/>
  <c r="DT592" i="2"/>
  <c r="DV592" i="2"/>
  <c r="DX592" i="2"/>
  <c r="DZ592" i="2"/>
  <c r="DT593" i="2"/>
  <c r="DV593" i="2"/>
  <c r="DX593" i="2"/>
  <c r="DZ593" i="2"/>
  <c r="DT594" i="2"/>
  <c r="DV594" i="2"/>
  <c r="DX594" i="2"/>
  <c r="DZ594" i="2"/>
  <c r="DT595" i="2"/>
  <c r="DV595" i="2"/>
  <c r="DX595" i="2"/>
  <c r="DZ595" i="2"/>
  <c r="DT596" i="2"/>
  <c r="DV596" i="2"/>
  <c r="DX596" i="2"/>
  <c r="DZ596" i="2"/>
  <c r="DT597" i="2"/>
  <c r="DV597" i="2"/>
  <c r="DX597" i="2"/>
  <c r="DZ597" i="2"/>
  <c r="DT598" i="2"/>
  <c r="DV598" i="2"/>
  <c r="DX598" i="2"/>
  <c r="DZ598" i="2"/>
  <c r="DT599" i="2"/>
  <c r="DV599" i="2"/>
  <c r="DX599" i="2"/>
  <c r="DZ599" i="2"/>
  <c r="DT600" i="2"/>
  <c r="DV600" i="2"/>
  <c r="DX600" i="2"/>
  <c r="DZ600" i="2"/>
  <c r="DT601" i="2"/>
  <c r="DV601" i="2"/>
  <c r="DX601" i="2"/>
  <c r="DZ601" i="2"/>
  <c r="DT602" i="2"/>
  <c r="DV602" i="2"/>
  <c r="DX602" i="2"/>
  <c r="DZ602" i="2"/>
  <c r="DT603" i="2"/>
  <c r="DV603" i="2"/>
  <c r="DX603" i="2"/>
  <c r="DZ603" i="2"/>
  <c r="DT604" i="2"/>
  <c r="DV604" i="2"/>
  <c r="DX604" i="2"/>
  <c r="DZ604" i="2"/>
  <c r="DT605" i="2"/>
  <c r="DV605" i="2"/>
  <c r="DX605" i="2"/>
  <c r="DZ605" i="2"/>
  <c r="DT606" i="2"/>
  <c r="DV606" i="2"/>
  <c r="DX606" i="2"/>
  <c r="DZ606" i="2"/>
  <c r="DT607" i="2"/>
  <c r="DV607" i="2"/>
  <c r="DX607" i="2"/>
  <c r="DZ607" i="2"/>
  <c r="DT608" i="2"/>
  <c r="DV608" i="2"/>
  <c r="DX608" i="2"/>
  <c r="DZ608" i="2"/>
  <c r="DT609" i="2"/>
  <c r="DV609" i="2"/>
  <c r="DX609" i="2"/>
  <c r="DZ609" i="2"/>
  <c r="DT610" i="2"/>
  <c r="DV610" i="2"/>
  <c r="DX610" i="2"/>
  <c r="DZ610" i="2"/>
  <c r="DT611" i="2"/>
  <c r="DV611" i="2"/>
  <c r="DX611" i="2"/>
  <c r="DZ611" i="2"/>
  <c r="DT612" i="2"/>
  <c r="DV612" i="2"/>
  <c r="DX612" i="2"/>
  <c r="DZ612" i="2"/>
  <c r="DT613" i="2"/>
  <c r="DV613" i="2"/>
  <c r="DX613" i="2"/>
  <c r="DZ613" i="2"/>
  <c r="DT614" i="2"/>
  <c r="DV614" i="2"/>
  <c r="DX614" i="2"/>
  <c r="DZ614" i="2"/>
  <c r="DT615" i="2"/>
  <c r="DV615" i="2"/>
  <c r="DX615" i="2"/>
  <c r="DZ615" i="2"/>
  <c r="DT616" i="2"/>
  <c r="DV616" i="2"/>
  <c r="DX616" i="2"/>
  <c r="DZ616" i="2"/>
  <c r="DT617" i="2"/>
  <c r="DV617" i="2"/>
  <c r="DX617" i="2"/>
  <c r="DZ617" i="2"/>
  <c r="DT618" i="2"/>
  <c r="DV618" i="2"/>
  <c r="DX618" i="2"/>
  <c r="DZ618" i="2"/>
  <c r="DT619" i="2"/>
  <c r="DV619" i="2"/>
  <c r="DX619" i="2"/>
  <c r="DZ619" i="2"/>
  <c r="DT620" i="2"/>
  <c r="DV620" i="2"/>
  <c r="DX620" i="2"/>
  <c r="DZ620" i="2"/>
  <c r="DT621" i="2"/>
  <c r="DV621" i="2"/>
  <c r="DX621" i="2"/>
  <c r="DZ621" i="2"/>
  <c r="DT622" i="2"/>
  <c r="DV622" i="2"/>
  <c r="DX622" i="2"/>
  <c r="DZ622" i="2"/>
  <c r="DT623" i="2"/>
  <c r="DV623" i="2"/>
  <c r="DX623" i="2"/>
  <c r="DZ623" i="2"/>
  <c r="DT624" i="2"/>
  <c r="DV624" i="2"/>
  <c r="DX624" i="2"/>
  <c r="DZ624" i="2"/>
  <c r="DT625" i="2"/>
  <c r="DV625" i="2"/>
  <c r="DX625" i="2"/>
  <c r="DZ625" i="2"/>
  <c r="DT626" i="2"/>
  <c r="DV626" i="2"/>
  <c r="DX626" i="2"/>
  <c r="DZ626" i="2"/>
  <c r="DT627" i="2"/>
  <c r="DV627" i="2"/>
  <c r="DX627" i="2"/>
  <c r="DZ627" i="2"/>
  <c r="DT628" i="2"/>
  <c r="DV628" i="2"/>
  <c r="DX628" i="2"/>
  <c r="DZ628" i="2"/>
  <c r="DT629" i="2"/>
  <c r="DV629" i="2"/>
  <c r="DX629" i="2"/>
  <c r="DZ629" i="2"/>
  <c r="DT630" i="2"/>
  <c r="DV630" i="2"/>
  <c r="DX630" i="2"/>
  <c r="DZ630" i="2"/>
  <c r="DT631" i="2"/>
  <c r="DV631" i="2"/>
  <c r="DX631" i="2"/>
  <c r="DZ631" i="2"/>
  <c r="DT632" i="2"/>
  <c r="DV632" i="2"/>
  <c r="DX632" i="2"/>
  <c r="DZ632" i="2"/>
  <c r="DT633" i="2"/>
  <c r="DV633" i="2"/>
  <c r="DX633" i="2"/>
  <c r="DZ633" i="2"/>
  <c r="DT634" i="2"/>
  <c r="DV634" i="2"/>
  <c r="DX634" i="2"/>
  <c r="DZ634" i="2"/>
  <c r="DT635" i="2"/>
  <c r="DV635" i="2"/>
  <c r="DX635" i="2"/>
  <c r="DZ635" i="2"/>
  <c r="DT636" i="2"/>
  <c r="DV636" i="2"/>
  <c r="DX636" i="2"/>
  <c r="DZ636" i="2"/>
  <c r="DT637" i="2"/>
  <c r="DV637" i="2"/>
  <c r="DX637" i="2"/>
  <c r="DZ637" i="2"/>
  <c r="DT638" i="2"/>
  <c r="DV638" i="2"/>
  <c r="DX638" i="2"/>
  <c r="DZ638" i="2"/>
  <c r="DT639" i="2"/>
  <c r="DV639" i="2"/>
  <c r="DX639" i="2"/>
  <c r="DZ639" i="2"/>
  <c r="DT640" i="2"/>
  <c r="DV640" i="2"/>
  <c r="DX640" i="2"/>
  <c r="DZ640" i="2"/>
  <c r="DT641" i="2"/>
  <c r="DV641" i="2"/>
  <c r="DX641" i="2"/>
  <c r="DZ641" i="2"/>
  <c r="DT642" i="2"/>
  <c r="DV642" i="2"/>
  <c r="DX642" i="2"/>
  <c r="DZ642" i="2"/>
  <c r="DT643" i="2"/>
  <c r="DV643" i="2"/>
  <c r="DX643" i="2"/>
  <c r="DZ643" i="2"/>
  <c r="DT644" i="2"/>
  <c r="DV644" i="2"/>
  <c r="DX644" i="2"/>
  <c r="DZ644" i="2"/>
  <c r="DT645" i="2"/>
  <c r="DV645" i="2"/>
  <c r="DX645" i="2"/>
  <c r="DZ645" i="2"/>
  <c r="DT646" i="2"/>
  <c r="DV646" i="2"/>
  <c r="DX646" i="2"/>
  <c r="DZ646" i="2"/>
  <c r="DT647" i="2"/>
  <c r="DV647" i="2"/>
  <c r="DX647" i="2"/>
  <c r="DZ647" i="2"/>
  <c r="DT648" i="2"/>
  <c r="DV648" i="2"/>
  <c r="DX648" i="2"/>
  <c r="DZ648" i="2"/>
  <c r="DT649" i="2"/>
  <c r="DV649" i="2"/>
  <c r="DX649" i="2"/>
  <c r="DZ649" i="2"/>
  <c r="DT650" i="2"/>
  <c r="DV650" i="2"/>
  <c r="DX650" i="2"/>
  <c r="DZ650" i="2"/>
  <c r="DT651" i="2"/>
  <c r="DV651" i="2"/>
  <c r="DX651" i="2"/>
  <c r="DZ651" i="2"/>
  <c r="DT652" i="2"/>
  <c r="DV652" i="2"/>
  <c r="DX652" i="2"/>
  <c r="DZ652" i="2"/>
  <c r="DT653" i="2"/>
  <c r="DV653" i="2"/>
  <c r="DX653" i="2"/>
  <c r="DZ653" i="2"/>
  <c r="DT654" i="2"/>
  <c r="DV654" i="2"/>
  <c r="DX654" i="2"/>
  <c r="DZ654" i="2"/>
  <c r="DT655" i="2"/>
  <c r="DV655" i="2"/>
  <c r="DX655" i="2"/>
  <c r="DZ655" i="2"/>
  <c r="DT656" i="2"/>
  <c r="DV656" i="2"/>
  <c r="DX656" i="2"/>
  <c r="DZ656" i="2"/>
  <c r="DT657" i="2"/>
  <c r="DV657" i="2"/>
  <c r="DX657" i="2"/>
  <c r="DZ657" i="2"/>
  <c r="DT658" i="2"/>
  <c r="DV658" i="2"/>
  <c r="DX658" i="2"/>
  <c r="DZ658" i="2"/>
  <c r="DT659" i="2"/>
  <c r="DV659" i="2"/>
  <c r="DX659" i="2"/>
  <c r="DZ659" i="2"/>
  <c r="DT660" i="2"/>
  <c r="DV660" i="2"/>
  <c r="DX660" i="2"/>
  <c r="DZ660" i="2"/>
  <c r="DT661" i="2"/>
  <c r="DV661" i="2"/>
  <c r="DX661" i="2"/>
  <c r="DZ661" i="2"/>
  <c r="DT662" i="2"/>
  <c r="DV662" i="2"/>
  <c r="DX662" i="2"/>
  <c r="DZ662" i="2"/>
  <c r="DT663" i="2"/>
  <c r="DV663" i="2"/>
  <c r="DX663" i="2"/>
  <c r="DZ663" i="2"/>
  <c r="DT664" i="2"/>
  <c r="DV664" i="2"/>
  <c r="DX664" i="2"/>
  <c r="DZ664" i="2"/>
  <c r="DT665" i="2"/>
  <c r="DV665" i="2"/>
  <c r="DX665" i="2"/>
  <c r="DZ665" i="2"/>
  <c r="DT666" i="2"/>
  <c r="DV666" i="2"/>
  <c r="DX666" i="2"/>
  <c r="DZ666" i="2"/>
  <c r="DT667" i="2"/>
  <c r="DV667" i="2"/>
  <c r="DX667" i="2"/>
  <c r="DZ667" i="2"/>
  <c r="DT668" i="2"/>
  <c r="DV668" i="2"/>
  <c r="DX668" i="2"/>
  <c r="DZ668" i="2"/>
  <c r="DT669" i="2"/>
  <c r="DV669" i="2"/>
  <c r="DX669" i="2"/>
  <c r="DZ669" i="2"/>
  <c r="DT670" i="2"/>
  <c r="DV670" i="2"/>
  <c r="DX670" i="2"/>
  <c r="DZ670" i="2"/>
  <c r="DT671" i="2"/>
  <c r="DV671" i="2"/>
  <c r="DX671" i="2"/>
  <c r="DZ671" i="2"/>
  <c r="DT672" i="2"/>
  <c r="DV672" i="2"/>
  <c r="DX672" i="2"/>
  <c r="DZ672" i="2"/>
  <c r="DT673" i="2"/>
  <c r="DV673" i="2"/>
  <c r="DX673" i="2"/>
  <c r="DZ673" i="2"/>
  <c r="DT674" i="2"/>
  <c r="DV674" i="2"/>
  <c r="DX674" i="2"/>
  <c r="DZ674" i="2"/>
  <c r="DT675" i="2"/>
  <c r="DV675" i="2"/>
  <c r="DX675" i="2"/>
  <c r="DZ675" i="2"/>
  <c r="DT676" i="2"/>
  <c r="DV676" i="2"/>
  <c r="DX676" i="2"/>
  <c r="DZ676" i="2"/>
  <c r="DT677" i="2"/>
  <c r="DV677" i="2"/>
  <c r="DX677" i="2"/>
  <c r="DZ677" i="2"/>
  <c r="DT678" i="2"/>
  <c r="DV678" i="2"/>
  <c r="DX678" i="2"/>
  <c r="DZ678" i="2"/>
  <c r="DT679" i="2"/>
  <c r="DV679" i="2"/>
  <c r="DX679" i="2"/>
  <c r="DZ679" i="2"/>
  <c r="DT680" i="2"/>
  <c r="DV680" i="2"/>
  <c r="DX680" i="2"/>
  <c r="DZ680" i="2"/>
  <c r="DT681" i="2"/>
  <c r="DV681" i="2"/>
  <c r="DX681" i="2"/>
  <c r="DZ681" i="2"/>
  <c r="DT682" i="2"/>
  <c r="DV682" i="2"/>
  <c r="DX682" i="2"/>
  <c r="DZ682" i="2"/>
  <c r="DT683" i="2"/>
  <c r="DV683" i="2"/>
  <c r="DX683" i="2"/>
  <c r="DZ683" i="2"/>
  <c r="DT684" i="2"/>
  <c r="DV684" i="2"/>
  <c r="DX684" i="2"/>
  <c r="DZ684" i="2"/>
  <c r="DT685" i="2"/>
  <c r="DV685" i="2"/>
  <c r="DX685" i="2"/>
  <c r="DZ685" i="2"/>
  <c r="DT686" i="2"/>
  <c r="DV686" i="2"/>
  <c r="DX686" i="2"/>
  <c r="DZ686" i="2"/>
  <c r="DT687" i="2"/>
  <c r="DV687" i="2"/>
  <c r="DX687" i="2"/>
  <c r="DZ687" i="2"/>
  <c r="DT688" i="2"/>
  <c r="DV688" i="2"/>
  <c r="DX688" i="2"/>
  <c r="DZ688" i="2"/>
  <c r="DT689" i="2"/>
  <c r="DV689" i="2"/>
  <c r="DX689" i="2"/>
  <c r="DZ689" i="2"/>
  <c r="DT690" i="2"/>
  <c r="DV690" i="2"/>
  <c r="DX690" i="2"/>
  <c r="DZ690" i="2"/>
  <c r="DT691" i="2"/>
  <c r="DV691" i="2"/>
  <c r="DX691" i="2"/>
  <c r="DZ691" i="2"/>
  <c r="DT692" i="2"/>
  <c r="DV692" i="2"/>
  <c r="DX692" i="2"/>
  <c r="DZ692" i="2"/>
  <c r="DT693" i="2"/>
  <c r="DV693" i="2"/>
  <c r="DX693" i="2"/>
  <c r="DZ693" i="2"/>
  <c r="DT694" i="2"/>
  <c r="DV694" i="2"/>
  <c r="DX694" i="2"/>
  <c r="DZ694" i="2"/>
  <c r="DT695" i="2"/>
  <c r="DV695" i="2"/>
  <c r="DX695" i="2"/>
  <c r="DZ695" i="2"/>
  <c r="DT696" i="2"/>
  <c r="DV696" i="2"/>
  <c r="DX696" i="2"/>
  <c r="DZ696" i="2"/>
  <c r="DT697" i="2"/>
  <c r="DV697" i="2"/>
  <c r="DX697" i="2"/>
  <c r="DZ697" i="2"/>
  <c r="DT698" i="2"/>
  <c r="DV698" i="2"/>
  <c r="DX698" i="2"/>
  <c r="DZ698" i="2"/>
  <c r="DT699" i="2"/>
  <c r="DV699" i="2"/>
  <c r="DX699" i="2"/>
  <c r="DZ699" i="2"/>
  <c r="DT700" i="2"/>
  <c r="DV700" i="2"/>
  <c r="DX700" i="2"/>
  <c r="DZ700" i="2"/>
  <c r="DT701" i="2"/>
  <c r="DV701" i="2"/>
  <c r="DX701" i="2"/>
  <c r="DZ701" i="2"/>
  <c r="DT702" i="2"/>
  <c r="DV702" i="2"/>
  <c r="DX702" i="2"/>
  <c r="DZ702" i="2"/>
  <c r="DT703" i="2"/>
  <c r="DV703" i="2"/>
  <c r="DX703" i="2"/>
  <c r="DZ703" i="2"/>
  <c r="DT704" i="2"/>
  <c r="DV704" i="2"/>
  <c r="DX704" i="2"/>
  <c r="DZ704" i="2"/>
  <c r="DT705" i="2"/>
  <c r="DV705" i="2"/>
  <c r="DX705" i="2"/>
  <c r="DZ705" i="2"/>
  <c r="DT706" i="2"/>
  <c r="DV706" i="2"/>
  <c r="DX706" i="2"/>
  <c r="DZ706" i="2"/>
  <c r="DT707" i="2"/>
  <c r="DV707" i="2"/>
  <c r="DX707" i="2"/>
  <c r="DZ707" i="2"/>
  <c r="DT708" i="2"/>
  <c r="DV708" i="2"/>
  <c r="DX708" i="2"/>
  <c r="DZ708" i="2"/>
  <c r="DT709" i="2"/>
  <c r="DV709" i="2"/>
  <c r="DX709" i="2"/>
  <c r="DZ709" i="2"/>
  <c r="DT710" i="2"/>
  <c r="DV710" i="2"/>
  <c r="DX710" i="2"/>
  <c r="DZ710" i="2"/>
  <c r="DT711" i="2"/>
  <c r="DV711" i="2"/>
  <c r="DX711" i="2"/>
  <c r="DZ711" i="2"/>
  <c r="DT712" i="2"/>
  <c r="DV712" i="2"/>
  <c r="DX712" i="2"/>
  <c r="DZ712" i="2"/>
  <c r="DT713" i="2"/>
  <c r="DV713" i="2"/>
  <c r="DX713" i="2"/>
  <c r="DZ713" i="2"/>
  <c r="DT714" i="2"/>
  <c r="DV714" i="2"/>
  <c r="DX714" i="2"/>
  <c r="DZ714" i="2"/>
  <c r="DT715" i="2"/>
  <c r="DV715" i="2"/>
  <c r="DX715" i="2"/>
  <c r="DZ715" i="2"/>
  <c r="DT716" i="2"/>
  <c r="DV716" i="2"/>
  <c r="DX716" i="2"/>
  <c r="DZ716" i="2"/>
  <c r="DT717" i="2"/>
  <c r="DV717" i="2"/>
  <c r="DX717" i="2"/>
  <c r="DZ717" i="2"/>
  <c r="DT718" i="2"/>
  <c r="DV718" i="2"/>
  <c r="DX718" i="2"/>
  <c r="DZ718" i="2"/>
  <c r="DT719" i="2"/>
  <c r="DV719" i="2"/>
  <c r="DX719" i="2"/>
  <c r="DZ719" i="2"/>
  <c r="DT720" i="2"/>
  <c r="DV720" i="2"/>
  <c r="DX720" i="2"/>
  <c r="DZ720" i="2"/>
  <c r="DT721" i="2"/>
  <c r="DV721" i="2"/>
  <c r="DX721" i="2"/>
  <c r="DZ721" i="2"/>
  <c r="DT722" i="2"/>
  <c r="DV722" i="2"/>
  <c r="DX722" i="2"/>
  <c r="DZ722" i="2"/>
  <c r="DT723" i="2"/>
  <c r="DV723" i="2"/>
  <c r="DX723" i="2"/>
  <c r="DZ723" i="2"/>
  <c r="DT724" i="2"/>
  <c r="DV724" i="2"/>
  <c r="DX724" i="2"/>
  <c r="DZ724" i="2"/>
  <c r="DT725" i="2"/>
  <c r="DV725" i="2"/>
  <c r="DX725" i="2"/>
  <c r="DZ725" i="2"/>
  <c r="DT726" i="2"/>
  <c r="DV726" i="2"/>
  <c r="DX726" i="2"/>
  <c r="DZ726" i="2"/>
  <c r="DT727" i="2"/>
  <c r="DV727" i="2"/>
  <c r="DX727" i="2"/>
  <c r="DZ727" i="2"/>
  <c r="DT728" i="2"/>
  <c r="DV728" i="2"/>
  <c r="DX728" i="2"/>
  <c r="DZ728" i="2"/>
  <c r="DT729" i="2"/>
  <c r="DV729" i="2"/>
  <c r="DX729" i="2"/>
  <c r="DZ729" i="2"/>
  <c r="DT730" i="2"/>
  <c r="DV730" i="2"/>
  <c r="DX730" i="2"/>
  <c r="DZ730" i="2"/>
  <c r="DT731" i="2"/>
  <c r="DV731" i="2"/>
  <c r="DX731" i="2"/>
  <c r="DZ731" i="2"/>
  <c r="DT732" i="2"/>
  <c r="DV732" i="2"/>
  <c r="DX732" i="2"/>
  <c r="DZ732" i="2"/>
  <c r="DT733" i="2"/>
  <c r="DV733" i="2"/>
  <c r="DX733" i="2"/>
  <c r="DZ733" i="2"/>
  <c r="DT734" i="2"/>
  <c r="DV734" i="2"/>
  <c r="DX734" i="2"/>
  <c r="DZ734" i="2"/>
  <c r="DT735" i="2"/>
  <c r="DV735" i="2"/>
  <c r="DX735" i="2"/>
  <c r="DZ735" i="2"/>
  <c r="DT736" i="2"/>
  <c r="DV736" i="2"/>
  <c r="DX736" i="2"/>
  <c r="DZ736" i="2"/>
  <c r="DT737" i="2"/>
  <c r="DV737" i="2"/>
  <c r="DX737" i="2"/>
  <c r="DZ737" i="2"/>
  <c r="DT738" i="2"/>
  <c r="DV738" i="2"/>
  <c r="DX738" i="2"/>
  <c r="DZ738" i="2"/>
  <c r="DT739" i="2"/>
  <c r="DV739" i="2"/>
  <c r="DX739" i="2"/>
  <c r="DZ739" i="2"/>
  <c r="DT740" i="2"/>
  <c r="DV740" i="2"/>
  <c r="DX740" i="2"/>
  <c r="DZ740" i="2"/>
  <c r="DT741" i="2"/>
  <c r="DV741" i="2"/>
  <c r="DX741" i="2"/>
  <c r="DZ741" i="2"/>
  <c r="DT742" i="2"/>
  <c r="DV742" i="2"/>
  <c r="DX742" i="2"/>
  <c r="DZ742" i="2"/>
  <c r="DT743" i="2"/>
  <c r="DV743" i="2"/>
  <c r="DX743" i="2"/>
  <c r="DZ743" i="2"/>
  <c r="DT744" i="2"/>
  <c r="DV744" i="2"/>
  <c r="DX744" i="2"/>
  <c r="DZ744" i="2"/>
  <c r="DT745" i="2"/>
  <c r="DV745" i="2"/>
  <c r="DX745" i="2"/>
  <c r="DZ745" i="2"/>
  <c r="DT746" i="2"/>
  <c r="DV746" i="2"/>
  <c r="DX746" i="2"/>
  <c r="DZ746" i="2"/>
  <c r="DT747" i="2"/>
  <c r="DV747" i="2"/>
  <c r="DX747" i="2"/>
  <c r="DZ747" i="2"/>
  <c r="DT748" i="2"/>
  <c r="DV748" i="2"/>
  <c r="DX748" i="2"/>
  <c r="DZ748" i="2"/>
  <c r="DT749" i="2"/>
  <c r="DV749" i="2"/>
  <c r="DX749" i="2"/>
  <c r="DZ749" i="2"/>
  <c r="DT750" i="2"/>
  <c r="DV750" i="2"/>
  <c r="DX750" i="2"/>
  <c r="DZ750" i="2"/>
  <c r="DT751" i="2"/>
  <c r="DV751" i="2"/>
  <c r="DX751" i="2"/>
  <c r="DZ751" i="2"/>
  <c r="DT752" i="2"/>
  <c r="DV752" i="2"/>
  <c r="DX752" i="2"/>
  <c r="DZ752" i="2"/>
  <c r="DT753" i="2"/>
  <c r="DV753" i="2"/>
  <c r="DX753" i="2"/>
  <c r="DZ753" i="2"/>
  <c r="DT754" i="2"/>
  <c r="DV754" i="2"/>
  <c r="DX754" i="2"/>
  <c r="DZ754" i="2"/>
  <c r="DT755" i="2"/>
  <c r="DV755" i="2"/>
  <c r="DX755" i="2"/>
  <c r="DZ755" i="2"/>
  <c r="DT756" i="2"/>
  <c r="DV756" i="2"/>
  <c r="DX756" i="2"/>
  <c r="DZ756" i="2"/>
  <c r="DT757" i="2"/>
  <c r="DV757" i="2"/>
  <c r="DX757" i="2"/>
  <c r="DZ757" i="2"/>
  <c r="DT758" i="2"/>
  <c r="DV758" i="2"/>
  <c r="DX758" i="2"/>
  <c r="DZ758" i="2"/>
  <c r="DT759" i="2"/>
  <c r="DV759" i="2"/>
  <c r="DX759" i="2"/>
  <c r="DZ759" i="2"/>
  <c r="DT760" i="2"/>
  <c r="DV760" i="2"/>
  <c r="DX760" i="2"/>
  <c r="DZ760" i="2"/>
  <c r="DT761" i="2"/>
  <c r="DV761" i="2"/>
  <c r="DX761" i="2"/>
  <c r="DZ761" i="2"/>
  <c r="DT762" i="2"/>
  <c r="DV762" i="2"/>
  <c r="DX762" i="2"/>
  <c r="DZ762" i="2"/>
  <c r="DT763" i="2"/>
  <c r="DV763" i="2"/>
  <c r="DX763" i="2"/>
  <c r="DZ763" i="2"/>
  <c r="DT764" i="2"/>
  <c r="DV764" i="2"/>
  <c r="DX764" i="2"/>
  <c r="DZ764" i="2"/>
  <c r="DT765" i="2"/>
  <c r="DV765" i="2"/>
  <c r="DX765" i="2"/>
  <c r="DZ765" i="2"/>
  <c r="DT766" i="2"/>
  <c r="DV766" i="2"/>
  <c r="DX766" i="2"/>
  <c r="DZ766" i="2"/>
  <c r="DT767" i="2"/>
  <c r="DV767" i="2"/>
  <c r="DX767" i="2"/>
  <c r="DZ767" i="2"/>
  <c r="DT768" i="2"/>
  <c r="DV768" i="2"/>
  <c r="DX768" i="2"/>
  <c r="DZ768" i="2"/>
  <c r="DT769" i="2"/>
  <c r="DV769" i="2"/>
  <c r="DX769" i="2"/>
  <c r="DZ769" i="2"/>
  <c r="DT770" i="2"/>
  <c r="DV770" i="2"/>
  <c r="DX770" i="2"/>
  <c r="DZ770" i="2"/>
  <c r="DZ771" i="2"/>
  <c r="DX771" i="2"/>
  <c r="DV771" i="2"/>
  <c r="DT771" i="2"/>
  <c r="CS4" i="2"/>
  <c r="CS5" i="2"/>
  <c r="CS6" i="2"/>
  <c r="CS7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105" i="2"/>
  <c r="CS106" i="2"/>
  <c r="CS107" i="2"/>
  <c r="CS108" i="2"/>
  <c r="CS109" i="2"/>
  <c r="CS110" i="2"/>
  <c r="CS111" i="2"/>
  <c r="CS112" i="2"/>
  <c r="CS113" i="2"/>
  <c r="CS114" i="2"/>
  <c r="CS115" i="2"/>
  <c r="CS116" i="2"/>
  <c r="CS117" i="2"/>
  <c r="CS118" i="2"/>
  <c r="CS119" i="2"/>
  <c r="CS120" i="2"/>
  <c r="CS121" i="2"/>
  <c r="CS122" i="2"/>
  <c r="CS123" i="2"/>
  <c r="CS124" i="2"/>
  <c r="CS125" i="2"/>
  <c r="CS126" i="2"/>
  <c r="CS127" i="2"/>
  <c r="CS128" i="2"/>
  <c r="CS129" i="2"/>
  <c r="CS130" i="2"/>
  <c r="CS131" i="2"/>
  <c r="CS132" i="2"/>
  <c r="CS133" i="2"/>
  <c r="CS134" i="2"/>
  <c r="CS135" i="2"/>
  <c r="CS136" i="2"/>
  <c r="CS137" i="2"/>
  <c r="CS138" i="2"/>
  <c r="CS139" i="2"/>
  <c r="CS140" i="2"/>
  <c r="CS141" i="2"/>
  <c r="CS142" i="2"/>
  <c r="CS143" i="2"/>
  <c r="CS144" i="2"/>
  <c r="CS145" i="2"/>
  <c r="CS146" i="2"/>
  <c r="CS147" i="2"/>
  <c r="CS148" i="2"/>
  <c r="CS149" i="2"/>
  <c r="CS150" i="2"/>
  <c r="CS151" i="2"/>
  <c r="CS152" i="2"/>
  <c r="CS153" i="2"/>
  <c r="CS154" i="2"/>
  <c r="CS155" i="2"/>
  <c r="CS156" i="2"/>
  <c r="CS157" i="2"/>
  <c r="CS158" i="2"/>
  <c r="CS159" i="2"/>
  <c r="CS160" i="2"/>
  <c r="CS161" i="2"/>
  <c r="CS162" i="2"/>
  <c r="CS163" i="2"/>
  <c r="CS164" i="2"/>
  <c r="CS165" i="2"/>
  <c r="CS166" i="2"/>
  <c r="CS167" i="2"/>
  <c r="CS168" i="2"/>
  <c r="CS169" i="2"/>
  <c r="CS170" i="2"/>
  <c r="CS171" i="2"/>
  <c r="CS172" i="2"/>
  <c r="CS173" i="2"/>
  <c r="CS174" i="2"/>
  <c r="CS175" i="2"/>
  <c r="CS176" i="2"/>
  <c r="CS177" i="2"/>
  <c r="CS178" i="2"/>
  <c r="CS179" i="2"/>
  <c r="CS180" i="2"/>
  <c r="CS181" i="2"/>
  <c r="CS182" i="2"/>
  <c r="CS183" i="2"/>
  <c r="CS184" i="2"/>
  <c r="CS185" i="2"/>
  <c r="CS186" i="2"/>
  <c r="CS187" i="2"/>
  <c r="CS188" i="2"/>
  <c r="CS189" i="2"/>
  <c r="CS190" i="2"/>
  <c r="CS191" i="2"/>
  <c r="CS192" i="2"/>
  <c r="CS193" i="2"/>
  <c r="CS194" i="2"/>
  <c r="CS195" i="2"/>
  <c r="CS196" i="2"/>
  <c r="CS197" i="2"/>
  <c r="CS198" i="2"/>
  <c r="CS199" i="2"/>
  <c r="CS200" i="2"/>
  <c r="CS201" i="2"/>
  <c r="CS202" i="2"/>
  <c r="CS203" i="2"/>
  <c r="CS204" i="2"/>
  <c r="CS205" i="2"/>
  <c r="CS206" i="2"/>
  <c r="CS207" i="2"/>
  <c r="CS208" i="2"/>
  <c r="CS209" i="2"/>
  <c r="CS210" i="2"/>
  <c r="CS211" i="2"/>
  <c r="CS212" i="2"/>
  <c r="CS213" i="2"/>
  <c r="CS214" i="2"/>
  <c r="CS215" i="2"/>
  <c r="CS216" i="2"/>
  <c r="CS217" i="2"/>
  <c r="CS218" i="2"/>
  <c r="CS219" i="2"/>
  <c r="CS220" i="2"/>
  <c r="CS221" i="2"/>
  <c r="CS222" i="2"/>
  <c r="CS223" i="2"/>
  <c r="CS224" i="2"/>
  <c r="CS225" i="2"/>
  <c r="CS226" i="2"/>
  <c r="CS227" i="2"/>
  <c r="CS228" i="2"/>
  <c r="CS229" i="2"/>
  <c r="CS230" i="2"/>
  <c r="CS231" i="2"/>
  <c r="CS232" i="2"/>
  <c r="CS233" i="2"/>
  <c r="CS234" i="2"/>
  <c r="CS235" i="2"/>
  <c r="CS236" i="2"/>
  <c r="CS237" i="2"/>
  <c r="CS238" i="2"/>
  <c r="CS239" i="2"/>
  <c r="CS240" i="2"/>
  <c r="CS241" i="2"/>
  <c r="CS242" i="2"/>
  <c r="CS243" i="2"/>
  <c r="CS244" i="2"/>
  <c r="CS245" i="2"/>
  <c r="CS246" i="2"/>
  <c r="CS247" i="2"/>
  <c r="CS248" i="2"/>
  <c r="CS249" i="2"/>
  <c r="CS250" i="2"/>
  <c r="CS251" i="2"/>
  <c r="CS252" i="2"/>
  <c r="CS253" i="2"/>
  <c r="CS254" i="2"/>
  <c r="CS255" i="2"/>
  <c r="CS256" i="2"/>
  <c r="CS257" i="2"/>
  <c r="CS258" i="2"/>
  <c r="CS259" i="2"/>
  <c r="CS260" i="2"/>
  <c r="CS261" i="2"/>
  <c r="CS262" i="2"/>
  <c r="CS263" i="2"/>
  <c r="CS264" i="2"/>
  <c r="CS265" i="2"/>
  <c r="CS266" i="2"/>
  <c r="CS267" i="2"/>
  <c r="CS268" i="2"/>
  <c r="CS269" i="2"/>
  <c r="CS270" i="2"/>
  <c r="CS271" i="2"/>
  <c r="CS272" i="2"/>
  <c r="CS273" i="2"/>
  <c r="CS274" i="2"/>
  <c r="CS275" i="2"/>
  <c r="CS276" i="2"/>
  <c r="CS277" i="2"/>
  <c r="CS278" i="2"/>
  <c r="CS279" i="2"/>
  <c r="CS280" i="2"/>
  <c r="CS281" i="2"/>
  <c r="CS282" i="2"/>
  <c r="CS283" i="2"/>
  <c r="CS284" i="2"/>
  <c r="CS285" i="2"/>
  <c r="CS286" i="2"/>
  <c r="CS287" i="2"/>
  <c r="CS288" i="2"/>
  <c r="CS289" i="2"/>
  <c r="CS290" i="2"/>
  <c r="CS291" i="2"/>
  <c r="CS292" i="2"/>
  <c r="CS293" i="2"/>
  <c r="CS294" i="2"/>
  <c r="CS295" i="2"/>
  <c r="CS296" i="2"/>
  <c r="CS297" i="2"/>
  <c r="CS298" i="2"/>
  <c r="CS299" i="2"/>
  <c r="CS300" i="2"/>
  <c r="CS301" i="2"/>
  <c r="CS302" i="2"/>
  <c r="CS303" i="2"/>
  <c r="CS304" i="2"/>
  <c r="CS305" i="2"/>
  <c r="CS306" i="2"/>
  <c r="CS307" i="2"/>
  <c r="CS308" i="2"/>
  <c r="CS309" i="2"/>
  <c r="CS310" i="2"/>
  <c r="CS311" i="2"/>
  <c r="CS312" i="2"/>
  <c r="CS313" i="2"/>
  <c r="CS314" i="2"/>
  <c r="CS315" i="2"/>
  <c r="CS316" i="2"/>
  <c r="CS317" i="2"/>
  <c r="CS318" i="2"/>
  <c r="CS319" i="2"/>
  <c r="CS320" i="2"/>
  <c r="CS321" i="2"/>
  <c r="CS322" i="2"/>
  <c r="CS323" i="2"/>
  <c r="CS324" i="2"/>
  <c r="CS325" i="2"/>
  <c r="CS326" i="2"/>
  <c r="CS327" i="2"/>
  <c r="CS328" i="2"/>
  <c r="CS329" i="2"/>
  <c r="CS330" i="2"/>
  <c r="CS331" i="2"/>
  <c r="CS332" i="2"/>
  <c r="CS333" i="2"/>
  <c r="CS334" i="2"/>
  <c r="CS335" i="2"/>
  <c r="CS336" i="2"/>
  <c r="CS337" i="2"/>
  <c r="CS338" i="2"/>
  <c r="CS339" i="2"/>
  <c r="CS340" i="2"/>
  <c r="CS341" i="2"/>
  <c r="CS342" i="2"/>
  <c r="CS343" i="2"/>
  <c r="CS344" i="2"/>
  <c r="CS345" i="2"/>
  <c r="CS346" i="2"/>
  <c r="CS347" i="2"/>
  <c r="CS348" i="2"/>
  <c r="CS349" i="2"/>
  <c r="CS350" i="2"/>
  <c r="CS351" i="2"/>
  <c r="CS352" i="2"/>
  <c r="CS353" i="2"/>
  <c r="CS354" i="2"/>
  <c r="CS355" i="2"/>
  <c r="CS356" i="2"/>
  <c r="CS357" i="2"/>
  <c r="CS358" i="2"/>
  <c r="CS359" i="2"/>
  <c r="CS360" i="2"/>
  <c r="CS361" i="2"/>
  <c r="CS362" i="2"/>
  <c r="CS363" i="2"/>
  <c r="CS364" i="2"/>
  <c r="CS365" i="2"/>
  <c r="CS366" i="2"/>
  <c r="CS367" i="2"/>
  <c r="CS368" i="2"/>
  <c r="CS369" i="2"/>
  <c r="CS370" i="2"/>
  <c r="CS371" i="2"/>
  <c r="CS372" i="2"/>
  <c r="CS373" i="2"/>
  <c r="CS374" i="2"/>
  <c r="CS375" i="2"/>
  <c r="CS376" i="2"/>
  <c r="CS377" i="2"/>
  <c r="CS378" i="2"/>
  <c r="CS379" i="2"/>
  <c r="CS380" i="2"/>
  <c r="CS381" i="2"/>
  <c r="CS382" i="2"/>
  <c r="CS383" i="2"/>
  <c r="CS384" i="2"/>
  <c r="CS385" i="2"/>
  <c r="CS386" i="2"/>
  <c r="CS387" i="2"/>
  <c r="CS388" i="2"/>
  <c r="CS389" i="2"/>
  <c r="CS390" i="2"/>
  <c r="CS391" i="2"/>
  <c r="CS392" i="2"/>
  <c r="CS393" i="2"/>
  <c r="CS394" i="2"/>
  <c r="CS395" i="2"/>
  <c r="CS396" i="2"/>
  <c r="CS397" i="2"/>
  <c r="CS398" i="2"/>
  <c r="CS399" i="2"/>
  <c r="CS400" i="2"/>
  <c r="CS401" i="2"/>
  <c r="CS402" i="2"/>
  <c r="CS403" i="2"/>
  <c r="CS404" i="2"/>
  <c r="CS405" i="2"/>
  <c r="CS406" i="2"/>
  <c r="CS407" i="2"/>
  <c r="CS408" i="2"/>
  <c r="CS409" i="2"/>
  <c r="CS410" i="2"/>
  <c r="CS411" i="2"/>
  <c r="CS412" i="2"/>
  <c r="CS413" i="2"/>
  <c r="CS414" i="2"/>
  <c r="CS415" i="2"/>
  <c r="CS416" i="2"/>
  <c r="CS417" i="2"/>
  <c r="CS418" i="2"/>
  <c r="CS419" i="2"/>
  <c r="CS420" i="2"/>
  <c r="CS421" i="2"/>
  <c r="CS422" i="2"/>
  <c r="CS423" i="2"/>
  <c r="CS424" i="2"/>
  <c r="CS425" i="2"/>
  <c r="CS426" i="2"/>
  <c r="CS427" i="2"/>
  <c r="CS428" i="2"/>
  <c r="CS429" i="2"/>
  <c r="CS430" i="2"/>
  <c r="CS431" i="2"/>
  <c r="CS432" i="2"/>
  <c r="CS433" i="2"/>
  <c r="CS434" i="2"/>
  <c r="CS435" i="2"/>
  <c r="CS436" i="2"/>
  <c r="CS437" i="2"/>
  <c r="CS438" i="2"/>
  <c r="CS439" i="2"/>
  <c r="CS440" i="2"/>
  <c r="CS441" i="2"/>
  <c r="CS442" i="2"/>
  <c r="CS443" i="2"/>
  <c r="CS444" i="2"/>
  <c r="CS445" i="2"/>
  <c r="CS446" i="2"/>
  <c r="CS447" i="2"/>
  <c r="CS448" i="2"/>
  <c r="CS449" i="2"/>
  <c r="CS450" i="2"/>
  <c r="CS451" i="2"/>
  <c r="CS452" i="2"/>
  <c r="CS453" i="2"/>
  <c r="CS454" i="2"/>
  <c r="CS455" i="2"/>
  <c r="CS456" i="2"/>
  <c r="CS457" i="2"/>
  <c r="CS458" i="2"/>
  <c r="CS459" i="2"/>
  <c r="CS460" i="2"/>
  <c r="CS461" i="2"/>
  <c r="CS462" i="2"/>
  <c r="CS463" i="2"/>
  <c r="CS464" i="2"/>
  <c r="CS465" i="2"/>
  <c r="CS466" i="2"/>
  <c r="CS467" i="2"/>
  <c r="CS468" i="2"/>
  <c r="CS469" i="2"/>
  <c r="CS470" i="2"/>
  <c r="CS471" i="2"/>
  <c r="CS472" i="2"/>
  <c r="CS473" i="2"/>
  <c r="CS474" i="2"/>
  <c r="CS475" i="2"/>
  <c r="CS476" i="2"/>
  <c r="CS477" i="2"/>
  <c r="CS478" i="2"/>
  <c r="CS479" i="2"/>
  <c r="CS480" i="2"/>
  <c r="CS481" i="2"/>
  <c r="CS482" i="2"/>
  <c r="CS483" i="2"/>
  <c r="CS484" i="2"/>
  <c r="CS485" i="2"/>
  <c r="CS486" i="2"/>
  <c r="CS487" i="2"/>
  <c r="CS488" i="2"/>
  <c r="CS489" i="2"/>
  <c r="CS490" i="2"/>
  <c r="CS491" i="2"/>
  <c r="CS492" i="2"/>
  <c r="CS493" i="2"/>
  <c r="CS494" i="2"/>
  <c r="CS495" i="2"/>
  <c r="CS496" i="2"/>
  <c r="CS497" i="2"/>
  <c r="CS498" i="2"/>
  <c r="CS499" i="2"/>
  <c r="CS500" i="2"/>
  <c r="CS501" i="2"/>
  <c r="CS502" i="2"/>
  <c r="CS503" i="2"/>
  <c r="CS504" i="2"/>
  <c r="CS505" i="2"/>
  <c r="CS506" i="2"/>
  <c r="CS507" i="2"/>
  <c r="CS508" i="2"/>
  <c r="CS509" i="2"/>
  <c r="CS510" i="2"/>
  <c r="CS511" i="2"/>
  <c r="CS512" i="2"/>
  <c r="CS513" i="2"/>
  <c r="CS514" i="2"/>
  <c r="CS515" i="2"/>
  <c r="CS516" i="2"/>
  <c r="CS517" i="2"/>
  <c r="CS518" i="2"/>
  <c r="CS519" i="2"/>
  <c r="CS520" i="2"/>
  <c r="CS521" i="2"/>
  <c r="CS522" i="2"/>
  <c r="CS523" i="2"/>
  <c r="CS524" i="2"/>
  <c r="CS525" i="2"/>
  <c r="CS526" i="2"/>
  <c r="CS527" i="2"/>
  <c r="CS528" i="2"/>
  <c r="CS529" i="2"/>
  <c r="CS530" i="2"/>
  <c r="CS531" i="2"/>
  <c r="CS532" i="2"/>
  <c r="CS533" i="2"/>
  <c r="CS534" i="2"/>
  <c r="CS535" i="2"/>
  <c r="CS536" i="2"/>
  <c r="CS537" i="2"/>
  <c r="CS538" i="2"/>
  <c r="CS539" i="2"/>
  <c r="CS540" i="2"/>
  <c r="CS541" i="2"/>
  <c r="CS542" i="2"/>
  <c r="CS543" i="2"/>
  <c r="CS544" i="2"/>
  <c r="CS545" i="2"/>
  <c r="CS546" i="2"/>
  <c r="CS547" i="2"/>
  <c r="CS548" i="2"/>
  <c r="CS549" i="2"/>
  <c r="CS550" i="2"/>
  <c r="CS551" i="2"/>
  <c r="CS552" i="2"/>
  <c r="CS553" i="2"/>
  <c r="CS554" i="2"/>
  <c r="CS555" i="2"/>
  <c r="CS556" i="2"/>
  <c r="CS557" i="2"/>
  <c r="CS558" i="2"/>
  <c r="CS559" i="2"/>
  <c r="CS560" i="2"/>
  <c r="CS561" i="2"/>
  <c r="CS562" i="2"/>
  <c r="CS563" i="2"/>
  <c r="CS564" i="2"/>
  <c r="CS565" i="2"/>
  <c r="CS566" i="2"/>
  <c r="CS567" i="2"/>
  <c r="CS568" i="2"/>
  <c r="CS569" i="2"/>
  <c r="CS570" i="2"/>
  <c r="CS571" i="2"/>
  <c r="CS572" i="2"/>
  <c r="CS573" i="2"/>
  <c r="CS574" i="2"/>
  <c r="CS575" i="2"/>
  <c r="CS576" i="2"/>
  <c r="CS577" i="2"/>
  <c r="CS578" i="2"/>
  <c r="CS579" i="2"/>
  <c r="CS580" i="2"/>
  <c r="CS581" i="2"/>
  <c r="CS582" i="2"/>
  <c r="CS583" i="2"/>
  <c r="CS584" i="2"/>
  <c r="CS585" i="2"/>
  <c r="CS586" i="2"/>
  <c r="CS587" i="2"/>
  <c r="CS588" i="2"/>
  <c r="CS589" i="2"/>
  <c r="CS590" i="2"/>
  <c r="CS591" i="2"/>
  <c r="CS592" i="2"/>
  <c r="CS593" i="2"/>
  <c r="CS594" i="2"/>
  <c r="CS595" i="2"/>
  <c r="CS596" i="2"/>
  <c r="CS597" i="2"/>
  <c r="CS598" i="2"/>
  <c r="CS599" i="2"/>
  <c r="CS600" i="2"/>
  <c r="CS601" i="2"/>
  <c r="CS602" i="2"/>
  <c r="CS603" i="2"/>
  <c r="CS604" i="2"/>
  <c r="CS605" i="2"/>
  <c r="CS606" i="2"/>
  <c r="CS607" i="2"/>
  <c r="CS608" i="2"/>
  <c r="CS609" i="2"/>
  <c r="CS610" i="2"/>
  <c r="CS611" i="2"/>
  <c r="CS612" i="2"/>
  <c r="CS613" i="2"/>
  <c r="CS614" i="2"/>
  <c r="CS615" i="2"/>
  <c r="CS616" i="2"/>
  <c r="CS617" i="2"/>
  <c r="CS618" i="2"/>
  <c r="CS619" i="2"/>
  <c r="CS620" i="2"/>
  <c r="CS621" i="2"/>
  <c r="CS622" i="2"/>
  <c r="CS623" i="2"/>
  <c r="CS624" i="2"/>
  <c r="CS625" i="2"/>
  <c r="CS626" i="2"/>
  <c r="CS627" i="2"/>
  <c r="CS628" i="2"/>
  <c r="CS629" i="2"/>
  <c r="CS630" i="2"/>
  <c r="CS631" i="2"/>
  <c r="CS632" i="2"/>
  <c r="CS633" i="2"/>
  <c r="CS634" i="2"/>
  <c r="CS635" i="2"/>
  <c r="CS636" i="2"/>
  <c r="CS637" i="2"/>
  <c r="CS638" i="2"/>
  <c r="CS639" i="2"/>
  <c r="CS640" i="2"/>
  <c r="CS641" i="2"/>
  <c r="CS642" i="2"/>
  <c r="CS643" i="2"/>
  <c r="CS644" i="2"/>
  <c r="CS645" i="2"/>
  <c r="CS646" i="2"/>
  <c r="CS647" i="2"/>
  <c r="CS648" i="2"/>
  <c r="CS649" i="2"/>
  <c r="CS650" i="2"/>
  <c r="CS651" i="2"/>
  <c r="CS652" i="2"/>
  <c r="CS653" i="2"/>
  <c r="CS654" i="2"/>
  <c r="CS655" i="2"/>
  <c r="CS656" i="2"/>
  <c r="CS657" i="2"/>
  <c r="CS658" i="2"/>
  <c r="CS659" i="2"/>
  <c r="CS660" i="2"/>
  <c r="CS661" i="2"/>
  <c r="CS662" i="2"/>
  <c r="CS663" i="2"/>
  <c r="CS664" i="2"/>
  <c r="CS665" i="2"/>
  <c r="CS666" i="2"/>
  <c r="CS667" i="2"/>
  <c r="CS668" i="2"/>
  <c r="CS669" i="2"/>
  <c r="CS670" i="2"/>
  <c r="CS671" i="2"/>
  <c r="CS672" i="2"/>
  <c r="CS673" i="2"/>
  <c r="CS674" i="2"/>
  <c r="CS675" i="2"/>
  <c r="CS676" i="2"/>
  <c r="CS677" i="2"/>
  <c r="CS678" i="2"/>
  <c r="CS679" i="2"/>
  <c r="CS680" i="2"/>
  <c r="CS681" i="2"/>
  <c r="CS682" i="2"/>
  <c r="CS683" i="2"/>
  <c r="CS684" i="2"/>
  <c r="CS685" i="2"/>
  <c r="CS686" i="2"/>
  <c r="CS687" i="2"/>
  <c r="CS688" i="2"/>
  <c r="CS689" i="2"/>
  <c r="CS690" i="2"/>
  <c r="CS691" i="2"/>
  <c r="CS692" i="2"/>
  <c r="CS693" i="2"/>
  <c r="CS694" i="2"/>
  <c r="CS695" i="2"/>
  <c r="CS696" i="2"/>
  <c r="CS697" i="2"/>
  <c r="CS698" i="2"/>
  <c r="CS699" i="2"/>
  <c r="CS700" i="2"/>
  <c r="CS701" i="2"/>
  <c r="CS702" i="2"/>
  <c r="CS703" i="2"/>
  <c r="CS704" i="2"/>
  <c r="CS705" i="2"/>
  <c r="CS706" i="2"/>
  <c r="CS707" i="2"/>
  <c r="CS708" i="2"/>
  <c r="CS709" i="2"/>
  <c r="CS710" i="2"/>
  <c r="CS711" i="2"/>
  <c r="CS712" i="2"/>
  <c r="CS713" i="2"/>
  <c r="CS714" i="2"/>
  <c r="CS715" i="2"/>
  <c r="CS716" i="2"/>
  <c r="CS717" i="2"/>
  <c r="CS718" i="2"/>
  <c r="CS719" i="2"/>
  <c r="CS720" i="2"/>
  <c r="CS721" i="2"/>
  <c r="CS722" i="2"/>
  <c r="CS723" i="2"/>
  <c r="CS724" i="2"/>
  <c r="CS725" i="2"/>
  <c r="CS726" i="2"/>
  <c r="CS727" i="2"/>
  <c r="CS728" i="2"/>
  <c r="CS729" i="2"/>
  <c r="CS730" i="2"/>
  <c r="CS731" i="2"/>
  <c r="CS732" i="2"/>
  <c r="CS733" i="2"/>
  <c r="CS734" i="2"/>
  <c r="CS735" i="2"/>
  <c r="CS736" i="2"/>
  <c r="CS737" i="2"/>
  <c r="CS738" i="2"/>
  <c r="CS739" i="2"/>
  <c r="CS740" i="2"/>
  <c r="CS741" i="2"/>
  <c r="CS742" i="2"/>
  <c r="CS743" i="2"/>
  <c r="CS744" i="2"/>
  <c r="CS745" i="2"/>
  <c r="CS746" i="2"/>
  <c r="CS747" i="2"/>
  <c r="CS748" i="2"/>
  <c r="CS749" i="2"/>
  <c r="CS750" i="2"/>
  <c r="CS751" i="2"/>
  <c r="CS752" i="2"/>
  <c r="CS753" i="2"/>
  <c r="CS754" i="2"/>
  <c r="CS755" i="2"/>
  <c r="CS756" i="2"/>
  <c r="CS757" i="2"/>
  <c r="CS758" i="2"/>
  <c r="CS759" i="2"/>
  <c r="CS760" i="2"/>
  <c r="CS761" i="2"/>
  <c r="CS762" i="2"/>
  <c r="CS763" i="2"/>
  <c r="CS764" i="2"/>
  <c r="CS765" i="2"/>
  <c r="CS766" i="2"/>
  <c r="CS767" i="2"/>
  <c r="CS768" i="2"/>
  <c r="CS769" i="2"/>
  <c r="CS770" i="2"/>
  <c r="CS771" i="2"/>
  <c r="BV674" i="2"/>
  <c r="BW674" i="2" s="1"/>
  <c r="BX674" i="2"/>
  <c r="BY674" i="2" s="1"/>
  <c r="BZ674" i="2"/>
  <c r="CA674" i="2" s="1"/>
  <c r="CB674" i="2"/>
  <c r="CC674" i="2" s="1"/>
  <c r="CD674" i="2"/>
  <c r="CE674" i="2" s="1"/>
  <c r="CF674" i="2"/>
  <c r="CG674" i="2" s="1"/>
  <c r="CH674" i="2"/>
  <c r="CI674" i="2" s="1"/>
  <c r="CJ674" i="2"/>
  <c r="CK674" i="2" s="1"/>
  <c r="BS674" i="2"/>
  <c r="BT674" i="2" s="1"/>
  <c r="BK674" i="2"/>
  <c r="BL674" i="2" s="1"/>
  <c r="BC674" i="2"/>
  <c r="BD674" i="2" s="1"/>
  <c r="AU674" i="2"/>
  <c r="AV674" i="2" s="1"/>
  <c r="AM674" i="2"/>
  <c r="AN674" i="2" s="1"/>
  <c r="AE674" i="2"/>
  <c r="AF674" i="2" s="1"/>
  <c r="W674" i="2"/>
  <c r="X674" i="2" s="1"/>
  <c r="O674" i="2"/>
  <c r="P674" i="2" s="1"/>
  <c r="O675" i="2"/>
  <c r="P675" i="2" s="1"/>
  <c r="O676" i="2"/>
  <c r="P676" i="2" s="1"/>
  <c r="O677" i="2"/>
  <c r="P677" i="2" s="1"/>
  <c r="O678" i="2"/>
  <c r="P678" i="2" s="1"/>
  <c r="O679" i="2"/>
  <c r="P679" i="2" s="1"/>
  <c r="F674" i="2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IH674" i="1"/>
  <c r="IG674" i="1"/>
  <c r="IF674" i="1"/>
  <c r="ID674" i="1"/>
  <c r="IB674" i="1"/>
  <c r="HZ674" i="1"/>
  <c r="HX674" i="1"/>
  <c r="HV674" i="1"/>
  <c r="HT674" i="1"/>
  <c r="HR674" i="1"/>
  <c r="HP674" i="1"/>
  <c r="HN674" i="1"/>
  <c r="HL674" i="1"/>
  <c r="HJ674" i="1"/>
  <c r="HH674" i="1"/>
  <c r="HF674" i="1"/>
  <c r="HD674" i="1"/>
  <c r="HB674" i="1"/>
  <c r="GZ674" i="1"/>
  <c r="GY674" i="1"/>
  <c r="GX674" i="1"/>
  <c r="GT674" i="1"/>
  <c r="GP674" i="1"/>
  <c r="GL674" i="1"/>
  <c r="GH674" i="1"/>
  <c r="GD674" i="1"/>
  <c r="FZ674" i="1"/>
  <c r="FY674" i="1"/>
  <c r="FU674" i="1"/>
  <c r="FQ674" i="1"/>
  <c r="FM674" i="1"/>
  <c r="FI674" i="1"/>
  <c r="FE674" i="1"/>
  <c r="FA674" i="1"/>
  <c r="EZ674" i="1"/>
  <c r="EV674" i="1"/>
  <c r="ER674" i="1"/>
  <c r="EN674" i="1"/>
  <c r="EJ674" i="1"/>
  <c r="EF674" i="1"/>
  <c r="EA5" i="1"/>
  <c r="EA6" i="1"/>
  <c r="EA7" i="1"/>
  <c r="EA8" i="1"/>
  <c r="EA9" i="1"/>
  <c r="EA10" i="1"/>
  <c r="EA11" i="1"/>
  <c r="EA12" i="1"/>
  <c r="EA774" i="1" s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6" i="1"/>
  <c r="EA757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771" i="1"/>
  <c r="EA4" i="1"/>
  <c r="EB674" i="1"/>
  <c r="DW674" i="1"/>
  <c r="DS674" i="1"/>
  <c r="DO674" i="1"/>
  <c r="DK674" i="1"/>
  <c r="DG674" i="1"/>
  <c r="DC674" i="1"/>
  <c r="DB674" i="1"/>
  <c r="CX674" i="1"/>
  <c r="CT674" i="1"/>
  <c r="CP674" i="1"/>
  <c r="CL674" i="1"/>
  <c r="CH674" i="1"/>
  <c r="CD674" i="1"/>
  <c r="CC674" i="1"/>
  <c r="BY674" i="1"/>
  <c r="BU674" i="1"/>
  <c r="BQ674" i="1"/>
  <c r="BM674" i="1"/>
  <c r="BI674" i="1"/>
  <c r="BE674" i="1"/>
  <c r="BD674" i="1"/>
  <c r="AZ674" i="1"/>
  <c r="AV674" i="1"/>
  <c r="AR674" i="1"/>
  <c r="AN674" i="1"/>
  <c r="AJ674" i="1"/>
  <c r="AF674" i="1"/>
  <c r="AE674" i="1"/>
  <c r="AA674" i="1"/>
  <c r="W674" i="1"/>
  <c r="S674" i="1"/>
  <c r="O674" i="1"/>
  <c r="K674" i="1"/>
  <c r="CJ3" i="2"/>
  <c r="BX291" i="2"/>
  <c r="BY291" i="2" s="1"/>
  <c r="BZ15" i="2"/>
  <c r="CA15" i="2" s="1"/>
  <c r="BV5" i="2"/>
  <c r="BW5" i="2" s="1"/>
  <c r="BX5" i="2"/>
  <c r="BY5" i="2" s="1"/>
  <c r="BZ5" i="2"/>
  <c r="CA5" i="2" s="1"/>
  <c r="CB5" i="2"/>
  <c r="CC5" i="2" s="1"/>
  <c r="CD5" i="2"/>
  <c r="CE5" i="2" s="1"/>
  <c r="CF5" i="2"/>
  <c r="CG5" i="2" s="1"/>
  <c r="CH5" i="2"/>
  <c r="CI5" i="2" s="1"/>
  <c r="CJ5" i="2"/>
  <c r="CK5" i="2" s="1"/>
  <c r="BV6" i="2"/>
  <c r="BW6" i="2" s="1"/>
  <c r="BX6" i="2"/>
  <c r="BY6" i="2" s="1"/>
  <c r="BZ6" i="2"/>
  <c r="CA6" i="2" s="1"/>
  <c r="CB6" i="2"/>
  <c r="CC6" i="2" s="1"/>
  <c r="CD6" i="2"/>
  <c r="CE6" i="2" s="1"/>
  <c r="CF6" i="2"/>
  <c r="CG6" i="2" s="1"/>
  <c r="CH6" i="2"/>
  <c r="CI6" i="2" s="1"/>
  <c r="CJ6" i="2"/>
  <c r="CK6" i="2" s="1"/>
  <c r="BV7" i="2"/>
  <c r="BW7" i="2" s="1"/>
  <c r="BX7" i="2"/>
  <c r="BY7" i="2" s="1"/>
  <c r="BZ7" i="2"/>
  <c r="CA7" i="2" s="1"/>
  <c r="CB7" i="2"/>
  <c r="CC7" i="2" s="1"/>
  <c r="CD7" i="2"/>
  <c r="CE7" i="2" s="1"/>
  <c r="CF7" i="2"/>
  <c r="CG7" i="2" s="1"/>
  <c r="CH7" i="2"/>
  <c r="CI7" i="2" s="1"/>
  <c r="CJ7" i="2"/>
  <c r="CK7" i="2" s="1"/>
  <c r="BV8" i="2"/>
  <c r="BW8" i="2" s="1"/>
  <c r="BX8" i="2"/>
  <c r="BY8" i="2" s="1"/>
  <c r="BZ8" i="2"/>
  <c r="CA8" i="2" s="1"/>
  <c r="CB8" i="2"/>
  <c r="CC8" i="2" s="1"/>
  <c r="CD8" i="2"/>
  <c r="CE8" i="2" s="1"/>
  <c r="CF8" i="2"/>
  <c r="CG8" i="2" s="1"/>
  <c r="CH8" i="2"/>
  <c r="CI8" i="2" s="1"/>
  <c r="CJ8" i="2"/>
  <c r="CK8" i="2" s="1"/>
  <c r="BV9" i="2"/>
  <c r="BW9" i="2" s="1"/>
  <c r="BX9" i="2"/>
  <c r="BY9" i="2" s="1"/>
  <c r="BZ9" i="2"/>
  <c r="CA9" i="2" s="1"/>
  <c r="CB9" i="2"/>
  <c r="CC9" i="2" s="1"/>
  <c r="CD9" i="2"/>
  <c r="CE9" i="2" s="1"/>
  <c r="CF9" i="2"/>
  <c r="CG9" i="2" s="1"/>
  <c r="CH9" i="2"/>
  <c r="CI9" i="2" s="1"/>
  <c r="CJ9" i="2"/>
  <c r="CK9" i="2" s="1"/>
  <c r="BV10" i="2"/>
  <c r="BW10" i="2" s="1"/>
  <c r="BX10" i="2"/>
  <c r="BY10" i="2" s="1"/>
  <c r="BZ10" i="2"/>
  <c r="CA10" i="2" s="1"/>
  <c r="CB10" i="2"/>
  <c r="CC10" i="2" s="1"/>
  <c r="CD10" i="2"/>
  <c r="CE10" i="2" s="1"/>
  <c r="CF10" i="2"/>
  <c r="CG10" i="2" s="1"/>
  <c r="CH10" i="2"/>
  <c r="CI10" i="2" s="1"/>
  <c r="CJ10" i="2"/>
  <c r="CK10" i="2" s="1"/>
  <c r="BV11" i="2"/>
  <c r="BW11" i="2" s="1"/>
  <c r="BX11" i="2"/>
  <c r="BY11" i="2" s="1"/>
  <c r="BZ11" i="2"/>
  <c r="CA11" i="2" s="1"/>
  <c r="CB11" i="2"/>
  <c r="CC11" i="2" s="1"/>
  <c r="CD11" i="2"/>
  <c r="CE11" i="2" s="1"/>
  <c r="CF11" i="2"/>
  <c r="CG11" i="2" s="1"/>
  <c r="CH11" i="2"/>
  <c r="CI11" i="2" s="1"/>
  <c r="CJ11" i="2"/>
  <c r="CK11" i="2" s="1"/>
  <c r="BV12" i="2"/>
  <c r="BW12" i="2" s="1"/>
  <c r="BX12" i="2"/>
  <c r="BY12" i="2" s="1"/>
  <c r="BZ12" i="2"/>
  <c r="CA12" i="2" s="1"/>
  <c r="CB12" i="2"/>
  <c r="CC12" i="2" s="1"/>
  <c r="CD12" i="2"/>
  <c r="CE12" i="2" s="1"/>
  <c r="CF12" i="2"/>
  <c r="CG12" i="2" s="1"/>
  <c r="CH12" i="2"/>
  <c r="CI12" i="2" s="1"/>
  <c r="CJ12" i="2"/>
  <c r="CK12" i="2" s="1"/>
  <c r="BV13" i="2"/>
  <c r="BW13" i="2" s="1"/>
  <c r="BX13" i="2"/>
  <c r="BY13" i="2" s="1"/>
  <c r="BZ13" i="2"/>
  <c r="CA13" i="2" s="1"/>
  <c r="CB13" i="2"/>
  <c r="CC13" i="2" s="1"/>
  <c r="CD13" i="2"/>
  <c r="CE13" i="2" s="1"/>
  <c r="CF13" i="2"/>
  <c r="CG13" i="2" s="1"/>
  <c r="CH13" i="2"/>
  <c r="CI13" i="2" s="1"/>
  <c r="CJ13" i="2"/>
  <c r="CK13" i="2" s="1"/>
  <c r="BV14" i="2"/>
  <c r="BW14" i="2" s="1"/>
  <c r="BX14" i="2"/>
  <c r="BY14" i="2" s="1"/>
  <c r="BZ14" i="2"/>
  <c r="CA14" i="2" s="1"/>
  <c r="CB14" i="2"/>
  <c r="CC14" i="2" s="1"/>
  <c r="CD14" i="2"/>
  <c r="CE14" i="2" s="1"/>
  <c r="CF14" i="2"/>
  <c r="CG14" i="2" s="1"/>
  <c r="CH14" i="2"/>
  <c r="CI14" i="2" s="1"/>
  <c r="CJ14" i="2"/>
  <c r="CK14" i="2" s="1"/>
  <c r="BV15" i="2"/>
  <c r="BW15" i="2" s="1"/>
  <c r="BX15" i="2"/>
  <c r="BY15" i="2" s="1"/>
  <c r="CB15" i="2"/>
  <c r="CC15" i="2" s="1"/>
  <c r="CD15" i="2"/>
  <c r="CE15" i="2" s="1"/>
  <c r="CF15" i="2"/>
  <c r="CG15" i="2" s="1"/>
  <c r="CH15" i="2"/>
  <c r="CI15" i="2" s="1"/>
  <c r="CJ15" i="2"/>
  <c r="CK15" i="2" s="1"/>
  <c r="BV16" i="2"/>
  <c r="BW16" i="2" s="1"/>
  <c r="BX16" i="2"/>
  <c r="BY16" i="2" s="1"/>
  <c r="BZ16" i="2"/>
  <c r="CA16" i="2" s="1"/>
  <c r="CB16" i="2"/>
  <c r="CC16" i="2" s="1"/>
  <c r="CD16" i="2"/>
  <c r="CE16" i="2" s="1"/>
  <c r="CF16" i="2"/>
  <c r="CG16" i="2" s="1"/>
  <c r="CH16" i="2"/>
  <c r="CI16" i="2" s="1"/>
  <c r="CJ16" i="2"/>
  <c r="CK16" i="2" s="1"/>
  <c r="BV17" i="2"/>
  <c r="BW17" i="2" s="1"/>
  <c r="BX17" i="2"/>
  <c r="BY17" i="2" s="1"/>
  <c r="BZ17" i="2"/>
  <c r="CA17" i="2" s="1"/>
  <c r="CB17" i="2"/>
  <c r="CC17" i="2" s="1"/>
  <c r="CD17" i="2"/>
  <c r="CE17" i="2" s="1"/>
  <c r="CF17" i="2"/>
  <c r="CG17" i="2" s="1"/>
  <c r="CH17" i="2"/>
  <c r="CI17" i="2" s="1"/>
  <c r="CJ17" i="2"/>
  <c r="CK17" i="2" s="1"/>
  <c r="BV18" i="2"/>
  <c r="BW18" i="2" s="1"/>
  <c r="BX18" i="2"/>
  <c r="BY18" i="2" s="1"/>
  <c r="BZ18" i="2"/>
  <c r="CA18" i="2" s="1"/>
  <c r="CB18" i="2"/>
  <c r="CC18" i="2" s="1"/>
  <c r="CD18" i="2"/>
  <c r="CE18" i="2" s="1"/>
  <c r="CF18" i="2"/>
  <c r="CG18" i="2" s="1"/>
  <c r="CH18" i="2"/>
  <c r="CI18" i="2" s="1"/>
  <c r="CJ18" i="2"/>
  <c r="CK18" i="2" s="1"/>
  <c r="BV19" i="2"/>
  <c r="BW19" i="2" s="1"/>
  <c r="BX19" i="2"/>
  <c r="BY19" i="2" s="1"/>
  <c r="BZ19" i="2"/>
  <c r="CA19" i="2" s="1"/>
  <c r="CB19" i="2"/>
  <c r="CC19" i="2" s="1"/>
  <c r="CD19" i="2"/>
  <c r="CE19" i="2" s="1"/>
  <c r="CF19" i="2"/>
  <c r="CG19" i="2" s="1"/>
  <c r="CH19" i="2"/>
  <c r="CI19" i="2" s="1"/>
  <c r="CJ19" i="2"/>
  <c r="CK19" i="2" s="1"/>
  <c r="BV20" i="2"/>
  <c r="BW20" i="2" s="1"/>
  <c r="BX20" i="2"/>
  <c r="BY20" i="2" s="1"/>
  <c r="BZ20" i="2"/>
  <c r="CA20" i="2" s="1"/>
  <c r="CB20" i="2"/>
  <c r="CC20" i="2" s="1"/>
  <c r="CD20" i="2"/>
  <c r="CE20" i="2" s="1"/>
  <c r="CF20" i="2"/>
  <c r="CG20" i="2" s="1"/>
  <c r="CH20" i="2"/>
  <c r="CI20" i="2" s="1"/>
  <c r="CJ20" i="2"/>
  <c r="CK20" i="2" s="1"/>
  <c r="BV21" i="2"/>
  <c r="BW21" i="2" s="1"/>
  <c r="BX21" i="2"/>
  <c r="BY21" i="2" s="1"/>
  <c r="BZ21" i="2"/>
  <c r="CA21" i="2" s="1"/>
  <c r="CB21" i="2"/>
  <c r="CC21" i="2" s="1"/>
  <c r="CD21" i="2"/>
  <c r="CE21" i="2" s="1"/>
  <c r="CF21" i="2"/>
  <c r="CG21" i="2" s="1"/>
  <c r="CH21" i="2"/>
  <c r="CI21" i="2" s="1"/>
  <c r="CJ21" i="2"/>
  <c r="CK21" i="2" s="1"/>
  <c r="BV22" i="2"/>
  <c r="BW22" i="2" s="1"/>
  <c r="BX22" i="2"/>
  <c r="BY22" i="2" s="1"/>
  <c r="BZ22" i="2"/>
  <c r="CA22" i="2" s="1"/>
  <c r="CB22" i="2"/>
  <c r="CC22" i="2" s="1"/>
  <c r="CD22" i="2"/>
  <c r="CE22" i="2" s="1"/>
  <c r="CF22" i="2"/>
  <c r="CG22" i="2" s="1"/>
  <c r="CH22" i="2"/>
  <c r="CI22" i="2" s="1"/>
  <c r="CJ22" i="2"/>
  <c r="CK22" i="2" s="1"/>
  <c r="BV23" i="2"/>
  <c r="BW23" i="2" s="1"/>
  <c r="BX23" i="2"/>
  <c r="BY23" i="2" s="1"/>
  <c r="BZ23" i="2"/>
  <c r="CA23" i="2" s="1"/>
  <c r="CB23" i="2"/>
  <c r="CC23" i="2" s="1"/>
  <c r="CD23" i="2"/>
  <c r="CE23" i="2" s="1"/>
  <c r="CF23" i="2"/>
  <c r="CG23" i="2" s="1"/>
  <c r="CH23" i="2"/>
  <c r="CI23" i="2" s="1"/>
  <c r="CJ23" i="2"/>
  <c r="CK23" i="2" s="1"/>
  <c r="BV24" i="2"/>
  <c r="BW24" i="2" s="1"/>
  <c r="BX24" i="2"/>
  <c r="BY24" i="2" s="1"/>
  <c r="BZ24" i="2"/>
  <c r="CA24" i="2" s="1"/>
  <c r="CB24" i="2"/>
  <c r="CC24" i="2" s="1"/>
  <c r="CD24" i="2"/>
  <c r="CE24" i="2" s="1"/>
  <c r="CF24" i="2"/>
  <c r="CG24" i="2" s="1"/>
  <c r="CH24" i="2"/>
  <c r="CI24" i="2" s="1"/>
  <c r="CJ24" i="2"/>
  <c r="CK24" i="2" s="1"/>
  <c r="BV25" i="2"/>
  <c r="BW25" i="2" s="1"/>
  <c r="BX25" i="2"/>
  <c r="BY25" i="2" s="1"/>
  <c r="BZ25" i="2"/>
  <c r="CA25" i="2" s="1"/>
  <c r="CB25" i="2"/>
  <c r="CC25" i="2" s="1"/>
  <c r="CD25" i="2"/>
  <c r="CE25" i="2" s="1"/>
  <c r="CF25" i="2"/>
  <c r="CG25" i="2" s="1"/>
  <c r="CH25" i="2"/>
  <c r="CI25" i="2" s="1"/>
  <c r="CJ25" i="2"/>
  <c r="CK25" i="2" s="1"/>
  <c r="BV26" i="2"/>
  <c r="BW26" i="2" s="1"/>
  <c r="BX26" i="2"/>
  <c r="BY26" i="2" s="1"/>
  <c r="BZ26" i="2"/>
  <c r="CA26" i="2" s="1"/>
  <c r="CB26" i="2"/>
  <c r="CC26" i="2" s="1"/>
  <c r="CD26" i="2"/>
  <c r="CE26" i="2" s="1"/>
  <c r="CF26" i="2"/>
  <c r="CG26" i="2" s="1"/>
  <c r="CH26" i="2"/>
  <c r="CI26" i="2" s="1"/>
  <c r="CJ26" i="2"/>
  <c r="CK26" i="2" s="1"/>
  <c r="BV27" i="2"/>
  <c r="BW27" i="2" s="1"/>
  <c r="BX27" i="2"/>
  <c r="BY27" i="2" s="1"/>
  <c r="BZ27" i="2"/>
  <c r="CA27" i="2" s="1"/>
  <c r="CB27" i="2"/>
  <c r="CC27" i="2" s="1"/>
  <c r="CD27" i="2"/>
  <c r="CE27" i="2" s="1"/>
  <c r="CF27" i="2"/>
  <c r="CG27" i="2" s="1"/>
  <c r="CH27" i="2"/>
  <c r="CI27" i="2" s="1"/>
  <c r="CJ27" i="2"/>
  <c r="CK27" i="2" s="1"/>
  <c r="BV28" i="2"/>
  <c r="BW28" i="2" s="1"/>
  <c r="BX28" i="2"/>
  <c r="BY28" i="2" s="1"/>
  <c r="BZ28" i="2"/>
  <c r="CA28" i="2" s="1"/>
  <c r="CB28" i="2"/>
  <c r="CC28" i="2" s="1"/>
  <c r="CD28" i="2"/>
  <c r="CE28" i="2" s="1"/>
  <c r="CF28" i="2"/>
  <c r="CG28" i="2" s="1"/>
  <c r="CH28" i="2"/>
  <c r="CI28" i="2" s="1"/>
  <c r="CJ28" i="2"/>
  <c r="CK28" i="2" s="1"/>
  <c r="BV29" i="2"/>
  <c r="BW29" i="2" s="1"/>
  <c r="BX29" i="2"/>
  <c r="BY29" i="2" s="1"/>
  <c r="BZ29" i="2"/>
  <c r="CA29" i="2" s="1"/>
  <c r="CB29" i="2"/>
  <c r="CC29" i="2" s="1"/>
  <c r="CD29" i="2"/>
  <c r="CE29" i="2" s="1"/>
  <c r="CF29" i="2"/>
  <c r="CG29" i="2" s="1"/>
  <c r="CH29" i="2"/>
  <c r="CI29" i="2" s="1"/>
  <c r="CJ29" i="2"/>
  <c r="CK29" i="2" s="1"/>
  <c r="BV30" i="2"/>
  <c r="BW30" i="2" s="1"/>
  <c r="BX30" i="2"/>
  <c r="BY30" i="2" s="1"/>
  <c r="BZ30" i="2"/>
  <c r="CA30" i="2" s="1"/>
  <c r="CB30" i="2"/>
  <c r="CC30" i="2" s="1"/>
  <c r="CD30" i="2"/>
  <c r="CE30" i="2" s="1"/>
  <c r="CF30" i="2"/>
  <c r="CG30" i="2" s="1"/>
  <c r="CH30" i="2"/>
  <c r="CI30" i="2" s="1"/>
  <c r="CJ30" i="2"/>
  <c r="CK30" i="2" s="1"/>
  <c r="BV31" i="2"/>
  <c r="BW31" i="2" s="1"/>
  <c r="BX31" i="2"/>
  <c r="BY31" i="2" s="1"/>
  <c r="BZ31" i="2"/>
  <c r="CA31" i="2" s="1"/>
  <c r="CB31" i="2"/>
  <c r="CC31" i="2" s="1"/>
  <c r="CD31" i="2"/>
  <c r="CE31" i="2" s="1"/>
  <c r="CF31" i="2"/>
  <c r="CG31" i="2" s="1"/>
  <c r="CH31" i="2"/>
  <c r="CI31" i="2" s="1"/>
  <c r="CJ31" i="2"/>
  <c r="CK31" i="2" s="1"/>
  <c r="BV32" i="2"/>
  <c r="BW32" i="2" s="1"/>
  <c r="BX32" i="2"/>
  <c r="BY32" i="2" s="1"/>
  <c r="BZ32" i="2"/>
  <c r="CA32" i="2" s="1"/>
  <c r="CB32" i="2"/>
  <c r="CC32" i="2" s="1"/>
  <c r="CD32" i="2"/>
  <c r="CE32" i="2" s="1"/>
  <c r="CF32" i="2"/>
  <c r="CG32" i="2" s="1"/>
  <c r="CH32" i="2"/>
  <c r="CI32" i="2" s="1"/>
  <c r="CJ32" i="2"/>
  <c r="CK32" i="2" s="1"/>
  <c r="BV33" i="2"/>
  <c r="BW33" i="2" s="1"/>
  <c r="BX33" i="2"/>
  <c r="BY33" i="2" s="1"/>
  <c r="BZ33" i="2"/>
  <c r="CA33" i="2" s="1"/>
  <c r="CB33" i="2"/>
  <c r="CC33" i="2" s="1"/>
  <c r="CD33" i="2"/>
  <c r="CE33" i="2" s="1"/>
  <c r="CF33" i="2"/>
  <c r="CG33" i="2" s="1"/>
  <c r="CH33" i="2"/>
  <c r="CI33" i="2" s="1"/>
  <c r="CJ33" i="2"/>
  <c r="CK33" i="2" s="1"/>
  <c r="BV34" i="2"/>
  <c r="BW34" i="2" s="1"/>
  <c r="BX34" i="2"/>
  <c r="BY34" i="2" s="1"/>
  <c r="BZ34" i="2"/>
  <c r="CA34" i="2" s="1"/>
  <c r="CB34" i="2"/>
  <c r="CC34" i="2" s="1"/>
  <c r="CD34" i="2"/>
  <c r="CE34" i="2" s="1"/>
  <c r="CF34" i="2"/>
  <c r="CG34" i="2" s="1"/>
  <c r="CH34" i="2"/>
  <c r="CI34" i="2" s="1"/>
  <c r="CJ34" i="2"/>
  <c r="CK34" i="2" s="1"/>
  <c r="BV35" i="2"/>
  <c r="BW35" i="2" s="1"/>
  <c r="BX35" i="2"/>
  <c r="BY35" i="2" s="1"/>
  <c r="BZ35" i="2"/>
  <c r="CA35" i="2" s="1"/>
  <c r="CB35" i="2"/>
  <c r="CC35" i="2" s="1"/>
  <c r="CD35" i="2"/>
  <c r="CE35" i="2" s="1"/>
  <c r="CF35" i="2"/>
  <c r="CG35" i="2" s="1"/>
  <c r="CH35" i="2"/>
  <c r="CI35" i="2" s="1"/>
  <c r="CJ35" i="2"/>
  <c r="CK35" i="2" s="1"/>
  <c r="BV36" i="2"/>
  <c r="BW36" i="2" s="1"/>
  <c r="BX36" i="2"/>
  <c r="BY36" i="2" s="1"/>
  <c r="BZ36" i="2"/>
  <c r="CA36" i="2" s="1"/>
  <c r="CB36" i="2"/>
  <c r="CC36" i="2" s="1"/>
  <c r="CD36" i="2"/>
  <c r="CE36" i="2" s="1"/>
  <c r="CF36" i="2"/>
  <c r="CG36" i="2" s="1"/>
  <c r="CH36" i="2"/>
  <c r="CI36" i="2" s="1"/>
  <c r="CJ36" i="2"/>
  <c r="CK36" i="2" s="1"/>
  <c r="BV37" i="2"/>
  <c r="BW37" i="2" s="1"/>
  <c r="BX37" i="2"/>
  <c r="BY37" i="2" s="1"/>
  <c r="BZ37" i="2"/>
  <c r="CA37" i="2" s="1"/>
  <c r="CB37" i="2"/>
  <c r="CC37" i="2" s="1"/>
  <c r="CD37" i="2"/>
  <c r="CE37" i="2" s="1"/>
  <c r="CF37" i="2"/>
  <c r="CG37" i="2" s="1"/>
  <c r="CH37" i="2"/>
  <c r="CI37" i="2" s="1"/>
  <c r="CJ37" i="2"/>
  <c r="CK37" i="2" s="1"/>
  <c r="BV38" i="2"/>
  <c r="BW38" i="2" s="1"/>
  <c r="BX38" i="2"/>
  <c r="BY38" i="2" s="1"/>
  <c r="BZ38" i="2"/>
  <c r="CA38" i="2" s="1"/>
  <c r="CB38" i="2"/>
  <c r="CC38" i="2" s="1"/>
  <c r="CD38" i="2"/>
  <c r="CE38" i="2" s="1"/>
  <c r="CF38" i="2"/>
  <c r="CG38" i="2" s="1"/>
  <c r="CH38" i="2"/>
  <c r="CI38" i="2" s="1"/>
  <c r="CJ38" i="2"/>
  <c r="CK38" i="2" s="1"/>
  <c r="BV39" i="2"/>
  <c r="BW39" i="2" s="1"/>
  <c r="BX39" i="2"/>
  <c r="BY39" i="2" s="1"/>
  <c r="BZ39" i="2"/>
  <c r="CA39" i="2" s="1"/>
  <c r="CB39" i="2"/>
  <c r="CC39" i="2" s="1"/>
  <c r="CD39" i="2"/>
  <c r="CE39" i="2" s="1"/>
  <c r="CF39" i="2"/>
  <c r="CG39" i="2" s="1"/>
  <c r="CH39" i="2"/>
  <c r="CI39" i="2" s="1"/>
  <c r="CJ39" i="2"/>
  <c r="CK39" i="2" s="1"/>
  <c r="BV40" i="2"/>
  <c r="BW40" i="2" s="1"/>
  <c r="BX40" i="2"/>
  <c r="BY40" i="2" s="1"/>
  <c r="BZ40" i="2"/>
  <c r="CA40" i="2" s="1"/>
  <c r="CB40" i="2"/>
  <c r="CC40" i="2" s="1"/>
  <c r="CD40" i="2"/>
  <c r="CE40" i="2" s="1"/>
  <c r="CF40" i="2"/>
  <c r="CG40" i="2" s="1"/>
  <c r="CH40" i="2"/>
  <c r="CI40" i="2" s="1"/>
  <c r="CJ40" i="2"/>
  <c r="CK40" i="2" s="1"/>
  <c r="BV41" i="2"/>
  <c r="BW41" i="2" s="1"/>
  <c r="BX41" i="2"/>
  <c r="BY41" i="2" s="1"/>
  <c r="BZ41" i="2"/>
  <c r="CA41" i="2" s="1"/>
  <c r="CB41" i="2"/>
  <c r="CC41" i="2" s="1"/>
  <c r="CD41" i="2"/>
  <c r="CE41" i="2" s="1"/>
  <c r="CF41" i="2"/>
  <c r="CG41" i="2" s="1"/>
  <c r="CH41" i="2"/>
  <c r="CI41" i="2" s="1"/>
  <c r="CJ41" i="2"/>
  <c r="CK41" i="2" s="1"/>
  <c r="BV42" i="2"/>
  <c r="BW42" i="2" s="1"/>
  <c r="BX42" i="2"/>
  <c r="BY42" i="2" s="1"/>
  <c r="BZ42" i="2"/>
  <c r="CA42" i="2" s="1"/>
  <c r="CB42" i="2"/>
  <c r="CC42" i="2" s="1"/>
  <c r="CD42" i="2"/>
  <c r="CE42" i="2" s="1"/>
  <c r="CF42" i="2"/>
  <c r="CG42" i="2" s="1"/>
  <c r="CH42" i="2"/>
  <c r="CI42" i="2" s="1"/>
  <c r="CJ42" i="2"/>
  <c r="CK42" i="2" s="1"/>
  <c r="BV43" i="2"/>
  <c r="BW43" i="2" s="1"/>
  <c r="BX43" i="2"/>
  <c r="BY43" i="2" s="1"/>
  <c r="BZ43" i="2"/>
  <c r="CA43" i="2" s="1"/>
  <c r="CB43" i="2"/>
  <c r="CC43" i="2" s="1"/>
  <c r="CD43" i="2"/>
  <c r="CE43" i="2" s="1"/>
  <c r="CF43" i="2"/>
  <c r="CG43" i="2" s="1"/>
  <c r="CH43" i="2"/>
  <c r="CI43" i="2" s="1"/>
  <c r="CJ43" i="2"/>
  <c r="CK43" i="2" s="1"/>
  <c r="BV44" i="2"/>
  <c r="BW44" i="2" s="1"/>
  <c r="BX44" i="2"/>
  <c r="BY44" i="2" s="1"/>
  <c r="BZ44" i="2"/>
  <c r="CA44" i="2" s="1"/>
  <c r="CB44" i="2"/>
  <c r="CC44" i="2" s="1"/>
  <c r="CD44" i="2"/>
  <c r="CE44" i="2" s="1"/>
  <c r="CF44" i="2"/>
  <c r="CG44" i="2" s="1"/>
  <c r="CH44" i="2"/>
  <c r="CI44" i="2" s="1"/>
  <c r="CJ44" i="2"/>
  <c r="CK44" i="2" s="1"/>
  <c r="BV45" i="2"/>
  <c r="BW45" i="2" s="1"/>
  <c r="BX45" i="2"/>
  <c r="BY45" i="2" s="1"/>
  <c r="BZ45" i="2"/>
  <c r="CA45" i="2" s="1"/>
  <c r="CB45" i="2"/>
  <c r="CC45" i="2" s="1"/>
  <c r="CD45" i="2"/>
  <c r="CE45" i="2" s="1"/>
  <c r="CF45" i="2"/>
  <c r="CG45" i="2" s="1"/>
  <c r="CH45" i="2"/>
  <c r="CI45" i="2" s="1"/>
  <c r="CJ45" i="2"/>
  <c r="CK45" i="2" s="1"/>
  <c r="BV46" i="2"/>
  <c r="BW46" i="2" s="1"/>
  <c r="BX46" i="2"/>
  <c r="BY46" i="2" s="1"/>
  <c r="BZ46" i="2"/>
  <c r="CA46" i="2" s="1"/>
  <c r="CB46" i="2"/>
  <c r="CC46" i="2" s="1"/>
  <c r="CD46" i="2"/>
  <c r="CE46" i="2" s="1"/>
  <c r="CF46" i="2"/>
  <c r="CG46" i="2" s="1"/>
  <c r="CH46" i="2"/>
  <c r="CI46" i="2" s="1"/>
  <c r="CJ46" i="2"/>
  <c r="CK46" i="2" s="1"/>
  <c r="BV47" i="2"/>
  <c r="BW47" i="2" s="1"/>
  <c r="BX47" i="2"/>
  <c r="BY47" i="2" s="1"/>
  <c r="BZ47" i="2"/>
  <c r="CA47" i="2" s="1"/>
  <c r="CB47" i="2"/>
  <c r="CC47" i="2" s="1"/>
  <c r="CD47" i="2"/>
  <c r="CE47" i="2" s="1"/>
  <c r="CF47" i="2"/>
  <c r="CG47" i="2" s="1"/>
  <c r="CH47" i="2"/>
  <c r="CI47" i="2" s="1"/>
  <c r="CJ47" i="2"/>
  <c r="CK47" i="2" s="1"/>
  <c r="BV48" i="2"/>
  <c r="BW48" i="2" s="1"/>
  <c r="BX48" i="2"/>
  <c r="BY48" i="2" s="1"/>
  <c r="BZ48" i="2"/>
  <c r="CA48" i="2" s="1"/>
  <c r="CB48" i="2"/>
  <c r="CC48" i="2" s="1"/>
  <c r="CD48" i="2"/>
  <c r="CE48" i="2" s="1"/>
  <c r="CF48" i="2"/>
  <c r="CG48" i="2" s="1"/>
  <c r="CH48" i="2"/>
  <c r="CI48" i="2" s="1"/>
  <c r="CJ48" i="2"/>
  <c r="CK48" i="2" s="1"/>
  <c r="BV49" i="2"/>
  <c r="BW49" i="2" s="1"/>
  <c r="BX49" i="2"/>
  <c r="BY49" i="2" s="1"/>
  <c r="BZ49" i="2"/>
  <c r="CA49" i="2" s="1"/>
  <c r="CB49" i="2"/>
  <c r="CC49" i="2" s="1"/>
  <c r="CD49" i="2"/>
  <c r="CE49" i="2" s="1"/>
  <c r="CF49" i="2"/>
  <c r="CG49" i="2" s="1"/>
  <c r="CH49" i="2"/>
  <c r="CI49" i="2" s="1"/>
  <c r="CJ49" i="2"/>
  <c r="CK49" i="2" s="1"/>
  <c r="BV50" i="2"/>
  <c r="BW50" i="2" s="1"/>
  <c r="BX50" i="2"/>
  <c r="BY50" i="2" s="1"/>
  <c r="BZ50" i="2"/>
  <c r="CA50" i="2" s="1"/>
  <c r="CB50" i="2"/>
  <c r="CC50" i="2" s="1"/>
  <c r="CD50" i="2"/>
  <c r="CE50" i="2" s="1"/>
  <c r="CF50" i="2"/>
  <c r="CG50" i="2" s="1"/>
  <c r="CH50" i="2"/>
  <c r="CI50" i="2" s="1"/>
  <c r="CJ50" i="2"/>
  <c r="CK50" i="2" s="1"/>
  <c r="BV51" i="2"/>
  <c r="BW51" i="2" s="1"/>
  <c r="BX51" i="2"/>
  <c r="BY51" i="2" s="1"/>
  <c r="BZ51" i="2"/>
  <c r="CA51" i="2" s="1"/>
  <c r="CB51" i="2"/>
  <c r="CC51" i="2" s="1"/>
  <c r="CD51" i="2"/>
  <c r="CE51" i="2" s="1"/>
  <c r="CF51" i="2"/>
  <c r="CG51" i="2" s="1"/>
  <c r="CH51" i="2"/>
  <c r="CI51" i="2" s="1"/>
  <c r="CJ51" i="2"/>
  <c r="CK51" i="2" s="1"/>
  <c r="BV52" i="2"/>
  <c r="BW52" i="2" s="1"/>
  <c r="BX52" i="2"/>
  <c r="BY52" i="2" s="1"/>
  <c r="BZ52" i="2"/>
  <c r="CA52" i="2" s="1"/>
  <c r="CB52" i="2"/>
  <c r="CC52" i="2" s="1"/>
  <c r="CD52" i="2"/>
  <c r="CE52" i="2" s="1"/>
  <c r="CF52" i="2"/>
  <c r="CG52" i="2" s="1"/>
  <c r="CH52" i="2"/>
  <c r="CI52" i="2" s="1"/>
  <c r="CJ52" i="2"/>
  <c r="CK52" i="2" s="1"/>
  <c r="BV53" i="2"/>
  <c r="BW53" i="2" s="1"/>
  <c r="BX53" i="2"/>
  <c r="BY53" i="2" s="1"/>
  <c r="BZ53" i="2"/>
  <c r="CA53" i="2" s="1"/>
  <c r="CB53" i="2"/>
  <c r="CC53" i="2" s="1"/>
  <c r="CD53" i="2"/>
  <c r="CE53" i="2" s="1"/>
  <c r="CF53" i="2"/>
  <c r="CG53" i="2" s="1"/>
  <c r="CH53" i="2"/>
  <c r="CI53" i="2" s="1"/>
  <c r="CJ53" i="2"/>
  <c r="CK53" i="2" s="1"/>
  <c r="BV54" i="2"/>
  <c r="BW54" i="2" s="1"/>
  <c r="BX54" i="2"/>
  <c r="BY54" i="2" s="1"/>
  <c r="BZ54" i="2"/>
  <c r="CA54" i="2" s="1"/>
  <c r="CB54" i="2"/>
  <c r="CC54" i="2" s="1"/>
  <c r="CD54" i="2"/>
  <c r="CE54" i="2" s="1"/>
  <c r="CF54" i="2"/>
  <c r="CG54" i="2" s="1"/>
  <c r="CH54" i="2"/>
  <c r="CI54" i="2" s="1"/>
  <c r="CJ54" i="2"/>
  <c r="CK54" i="2" s="1"/>
  <c r="BV55" i="2"/>
  <c r="BW55" i="2" s="1"/>
  <c r="BX55" i="2"/>
  <c r="BY55" i="2" s="1"/>
  <c r="BZ55" i="2"/>
  <c r="CA55" i="2" s="1"/>
  <c r="CB55" i="2"/>
  <c r="CC55" i="2" s="1"/>
  <c r="CD55" i="2"/>
  <c r="CE55" i="2" s="1"/>
  <c r="CF55" i="2"/>
  <c r="CG55" i="2" s="1"/>
  <c r="CH55" i="2"/>
  <c r="CI55" i="2" s="1"/>
  <c r="CJ55" i="2"/>
  <c r="CK55" i="2" s="1"/>
  <c r="BV56" i="2"/>
  <c r="BW56" i="2" s="1"/>
  <c r="BX56" i="2"/>
  <c r="BY56" i="2" s="1"/>
  <c r="BZ56" i="2"/>
  <c r="CA56" i="2" s="1"/>
  <c r="CB56" i="2"/>
  <c r="CC56" i="2" s="1"/>
  <c r="CD56" i="2"/>
  <c r="CE56" i="2" s="1"/>
  <c r="CF56" i="2"/>
  <c r="CG56" i="2" s="1"/>
  <c r="CH56" i="2"/>
  <c r="CI56" i="2" s="1"/>
  <c r="CJ56" i="2"/>
  <c r="CK56" i="2" s="1"/>
  <c r="BV57" i="2"/>
  <c r="BW57" i="2" s="1"/>
  <c r="BX57" i="2"/>
  <c r="BY57" i="2" s="1"/>
  <c r="BZ57" i="2"/>
  <c r="CA57" i="2" s="1"/>
  <c r="CB57" i="2"/>
  <c r="CC57" i="2" s="1"/>
  <c r="CD57" i="2"/>
  <c r="CE57" i="2" s="1"/>
  <c r="CF57" i="2"/>
  <c r="CG57" i="2" s="1"/>
  <c r="CH57" i="2"/>
  <c r="CI57" i="2" s="1"/>
  <c r="CJ57" i="2"/>
  <c r="CK57" i="2" s="1"/>
  <c r="BV58" i="2"/>
  <c r="BW58" i="2" s="1"/>
  <c r="BX58" i="2"/>
  <c r="BY58" i="2" s="1"/>
  <c r="BZ58" i="2"/>
  <c r="CA58" i="2" s="1"/>
  <c r="CB58" i="2"/>
  <c r="CC58" i="2" s="1"/>
  <c r="CD58" i="2"/>
  <c r="CE58" i="2" s="1"/>
  <c r="CF58" i="2"/>
  <c r="CG58" i="2" s="1"/>
  <c r="CH58" i="2"/>
  <c r="CI58" i="2" s="1"/>
  <c r="CJ58" i="2"/>
  <c r="CK58" i="2" s="1"/>
  <c r="BV59" i="2"/>
  <c r="BW59" i="2" s="1"/>
  <c r="BX59" i="2"/>
  <c r="BY59" i="2" s="1"/>
  <c r="BZ59" i="2"/>
  <c r="CA59" i="2" s="1"/>
  <c r="CB59" i="2"/>
  <c r="CC59" i="2" s="1"/>
  <c r="CD59" i="2"/>
  <c r="CE59" i="2" s="1"/>
  <c r="CF59" i="2"/>
  <c r="CG59" i="2" s="1"/>
  <c r="CH59" i="2"/>
  <c r="CI59" i="2" s="1"/>
  <c r="CJ59" i="2"/>
  <c r="CK59" i="2" s="1"/>
  <c r="BV60" i="2"/>
  <c r="BW60" i="2" s="1"/>
  <c r="BX60" i="2"/>
  <c r="BY60" i="2" s="1"/>
  <c r="BZ60" i="2"/>
  <c r="CA60" i="2" s="1"/>
  <c r="CB60" i="2"/>
  <c r="CC60" i="2" s="1"/>
  <c r="CD60" i="2"/>
  <c r="CE60" i="2" s="1"/>
  <c r="CF60" i="2"/>
  <c r="CG60" i="2" s="1"/>
  <c r="CH60" i="2"/>
  <c r="CI60" i="2" s="1"/>
  <c r="CJ60" i="2"/>
  <c r="CK60" i="2" s="1"/>
  <c r="BV61" i="2"/>
  <c r="BW61" i="2" s="1"/>
  <c r="BX61" i="2"/>
  <c r="BY61" i="2" s="1"/>
  <c r="BZ61" i="2"/>
  <c r="CA61" i="2" s="1"/>
  <c r="CB61" i="2"/>
  <c r="CC61" i="2" s="1"/>
  <c r="CD61" i="2"/>
  <c r="CE61" i="2" s="1"/>
  <c r="CF61" i="2"/>
  <c r="CG61" i="2" s="1"/>
  <c r="CH61" i="2"/>
  <c r="CI61" i="2" s="1"/>
  <c r="CJ61" i="2"/>
  <c r="CK61" i="2" s="1"/>
  <c r="BV62" i="2"/>
  <c r="BW62" i="2" s="1"/>
  <c r="BX62" i="2"/>
  <c r="BY62" i="2" s="1"/>
  <c r="BZ62" i="2"/>
  <c r="CA62" i="2" s="1"/>
  <c r="CB62" i="2"/>
  <c r="CC62" i="2" s="1"/>
  <c r="CD62" i="2"/>
  <c r="CE62" i="2" s="1"/>
  <c r="CF62" i="2"/>
  <c r="CG62" i="2" s="1"/>
  <c r="CH62" i="2"/>
  <c r="CI62" i="2" s="1"/>
  <c r="CJ62" i="2"/>
  <c r="CK62" i="2" s="1"/>
  <c r="BV63" i="2"/>
  <c r="BW63" i="2" s="1"/>
  <c r="BX63" i="2"/>
  <c r="BY63" i="2" s="1"/>
  <c r="BZ63" i="2"/>
  <c r="CA63" i="2" s="1"/>
  <c r="CB63" i="2"/>
  <c r="CC63" i="2" s="1"/>
  <c r="CD63" i="2"/>
  <c r="CE63" i="2" s="1"/>
  <c r="CF63" i="2"/>
  <c r="CG63" i="2" s="1"/>
  <c r="CH63" i="2"/>
  <c r="CI63" i="2" s="1"/>
  <c r="CJ63" i="2"/>
  <c r="CK63" i="2" s="1"/>
  <c r="BV64" i="2"/>
  <c r="BW64" i="2" s="1"/>
  <c r="BX64" i="2"/>
  <c r="BY64" i="2" s="1"/>
  <c r="BZ64" i="2"/>
  <c r="CA64" i="2" s="1"/>
  <c r="CB64" i="2"/>
  <c r="CC64" i="2" s="1"/>
  <c r="CD64" i="2"/>
  <c r="CE64" i="2" s="1"/>
  <c r="CF64" i="2"/>
  <c r="CG64" i="2" s="1"/>
  <c r="CH64" i="2"/>
  <c r="CI64" i="2" s="1"/>
  <c r="CJ64" i="2"/>
  <c r="CK64" i="2" s="1"/>
  <c r="BV65" i="2"/>
  <c r="BW65" i="2" s="1"/>
  <c r="BX65" i="2"/>
  <c r="BY65" i="2" s="1"/>
  <c r="BZ65" i="2"/>
  <c r="CA65" i="2" s="1"/>
  <c r="CB65" i="2"/>
  <c r="CC65" i="2" s="1"/>
  <c r="CD65" i="2"/>
  <c r="CE65" i="2" s="1"/>
  <c r="CF65" i="2"/>
  <c r="CG65" i="2" s="1"/>
  <c r="CH65" i="2"/>
  <c r="CI65" i="2" s="1"/>
  <c r="CJ65" i="2"/>
  <c r="CK65" i="2" s="1"/>
  <c r="BV66" i="2"/>
  <c r="BW66" i="2" s="1"/>
  <c r="BX66" i="2"/>
  <c r="BY66" i="2" s="1"/>
  <c r="BZ66" i="2"/>
  <c r="CA66" i="2" s="1"/>
  <c r="CB66" i="2"/>
  <c r="CC66" i="2" s="1"/>
  <c r="CD66" i="2"/>
  <c r="CE66" i="2" s="1"/>
  <c r="CF66" i="2"/>
  <c r="CG66" i="2" s="1"/>
  <c r="CH66" i="2"/>
  <c r="CI66" i="2" s="1"/>
  <c r="CJ66" i="2"/>
  <c r="CK66" i="2" s="1"/>
  <c r="BV67" i="2"/>
  <c r="BW67" i="2" s="1"/>
  <c r="BX67" i="2"/>
  <c r="BY67" i="2" s="1"/>
  <c r="BZ67" i="2"/>
  <c r="CA67" i="2" s="1"/>
  <c r="CB67" i="2"/>
  <c r="CC67" i="2" s="1"/>
  <c r="CD67" i="2"/>
  <c r="CE67" i="2" s="1"/>
  <c r="CF67" i="2"/>
  <c r="CG67" i="2" s="1"/>
  <c r="CH67" i="2"/>
  <c r="CI67" i="2" s="1"/>
  <c r="CJ67" i="2"/>
  <c r="CK67" i="2" s="1"/>
  <c r="BV68" i="2"/>
  <c r="BW68" i="2" s="1"/>
  <c r="BX68" i="2"/>
  <c r="BY68" i="2" s="1"/>
  <c r="BZ68" i="2"/>
  <c r="CA68" i="2" s="1"/>
  <c r="CB68" i="2"/>
  <c r="CC68" i="2" s="1"/>
  <c r="CD68" i="2"/>
  <c r="CE68" i="2" s="1"/>
  <c r="CF68" i="2"/>
  <c r="CG68" i="2" s="1"/>
  <c r="CH68" i="2"/>
  <c r="CI68" i="2" s="1"/>
  <c r="CJ68" i="2"/>
  <c r="CK68" i="2" s="1"/>
  <c r="BV69" i="2"/>
  <c r="BW69" i="2" s="1"/>
  <c r="BX69" i="2"/>
  <c r="BY69" i="2" s="1"/>
  <c r="BZ69" i="2"/>
  <c r="CA69" i="2" s="1"/>
  <c r="CB69" i="2"/>
  <c r="CC69" i="2" s="1"/>
  <c r="CD69" i="2"/>
  <c r="CE69" i="2" s="1"/>
  <c r="CF69" i="2"/>
  <c r="CG69" i="2" s="1"/>
  <c r="CH69" i="2"/>
  <c r="CI69" i="2" s="1"/>
  <c r="CJ69" i="2"/>
  <c r="CK69" i="2" s="1"/>
  <c r="BV70" i="2"/>
  <c r="BW70" i="2" s="1"/>
  <c r="BX70" i="2"/>
  <c r="BY70" i="2" s="1"/>
  <c r="BZ70" i="2"/>
  <c r="CA70" i="2" s="1"/>
  <c r="CB70" i="2"/>
  <c r="CC70" i="2" s="1"/>
  <c r="CD70" i="2"/>
  <c r="CE70" i="2" s="1"/>
  <c r="CF70" i="2"/>
  <c r="CG70" i="2" s="1"/>
  <c r="CH70" i="2"/>
  <c r="CI70" i="2" s="1"/>
  <c r="CJ70" i="2"/>
  <c r="CK70" i="2" s="1"/>
  <c r="BV71" i="2"/>
  <c r="BW71" i="2" s="1"/>
  <c r="BX71" i="2"/>
  <c r="BY71" i="2" s="1"/>
  <c r="BZ71" i="2"/>
  <c r="CA71" i="2" s="1"/>
  <c r="CB71" i="2"/>
  <c r="CC71" i="2" s="1"/>
  <c r="CD71" i="2"/>
  <c r="CE71" i="2" s="1"/>
  <c r="CF71" i="2"/>
  <c r="CG71" i="2" s="1"/>
  <c r="CH71" i="2"/>
  <c r="CI71" i="2" s="1"/>
  <c r="CJ71" i="2"/>
  <c r="CK71" i="2" s="1"/>
  <c r="BV72" i="2"/>
  <c r="BW72" i="2" s="1"/>
  <c r="BX72" i="2"/>
  <c r="BY72" i="2" s="1"/>
  <c r="BZ72" i="2"/>
  <c r="CA72" i="2" s="1"/>
  <c r="CB72" i="2"/>
  <c r="CC72" i="2" s="1"/>
  <c r="CD72" i="2"/>
  <c r="CE72" i="2" s="1"/>
  <c r="CF72" i="2"/>
  <c r="CG72" i="2" s="1"/>
  <c r="CH72" i="2"/>
  <c r="CI72" i="2" s="1"/>
  <c r="CJ72" i="2"/>
  <c r="CK72" i="2" s="1"/>
  <c r="BV73" i="2"/>
  <c r="BW73" i="2" s="1"/>
  <c r="BX73" i="2"/>
  <c r="BY73" i="2" s="1"/>
  <c r="BZ73" i="2"/>
  <c r="CA73" i="2" s="1"/>
  <c r="CB73" i="2"/>
  <c r="CC73" i="2" s="1"/>
  <c r="CD73" i="2"/>
  <c r="CE73" i="2" s="1"/>
  <c r="CF73" i="2"/>
  <c r="CG73" i="2" s="1"/>
  <c r="CH73" i="2"/>
  <c r="CI73" i="2" s="1"/>
  <c r="CJ73" i="2"/>
  <c r="CK73" i="2" s="1"/>
  <c r="BV74" i="2"/>
  <c r="BW74" i="2" s="1"/>
  <c r="BX74" i="2"/>
  <c r="BY74" i="2" s="1"/>
  <c r="BZ74" i="2"/>
  <c r="CA74" i="2" s="1"/>
  <c r="CB74" i="2"/>
  <c r="CC74" i="2" s="1"/>
  <c r="CD74" i="2"/>
  <c r="CE74" i="2" s="1"/>
  <c r="CF74" i="2"/>
  <c r="CG74" i="2" s="1"/>
  <c r="CH74" i="2"/>
  <c r="CI74" i="2" s="1"/>
  <c r="CJ74" i="2"/>
  <c r="CK74" i="2" s="1"/>
  <c r="BV75" i="2"/>
  <c r="BW75" i="2" s="1"/>
  <c r="BX75" i="2"/>
  <c r="BY75" i="2" s="1"/>
  <c r="BZ75" i="2"/>
  <c r="CA75" i="2" s="1"/>
  <c r="CB75" i="2"/>
  <c r="CC75" i="2" s="1"/>
  <c r="CD75" i="2"/>
  <c r="CE75" i="2" s="1"/>
  <c r="CF75" i="2"/>
  <c r="CG75" i="2" s="1"/>
  <c r="CH75" i="2"/>
  <c r="CI75" i="2" s="1"/>
  <c r="CJ75" i="2"/>
  <c r="CK75" i="2" s="1"/>
  <c r="BV76" i="2"/>
  <c r="BW76" i="2" s="1"/>
  <c r="BX76" i="2"/>
  <c r="BY76" i="2" s="1"/>
  <c r="BZ76" i="2"/>
  <c r="CA76" i="2" s="1"/>
  <c r="CB76" i="2"/>
  <c r="CC76" i="2" s="1"/>
  <c r="CD76" i="2"/>
  <c r="CE76" i="2" s="1"/>
  <c r="CF76" i="2"/>
  <c r="CG76" i="2" s="1"/>
  <c r="CH76" i="2"/>
  <c r="CI76" i="2" s="1"/>
  <c r="CJ76" i="2"/>
  <c r="CK76" i="2" s="1"/>
  <c r="BV77" i="2"/>
  <c r="BW77" i="2" s="1"/>
  <c r="BX77" i="2"/>
  <c r="BY77" i="2" s="1"/>
  <c r="BZ77" i="2"/>
  <c r="CA77" i="2" s="1"/>
  <c r="CB77" i="2"/>
  <c r="CC77" i="2" s="1"/>
  <c r="CD77" i="2"/>
  <c r="CE77" i="2" s="1"/>
  <c r="CF77" i="2"/>
  <c r="CG77" i="2" s="1"/>
  <c r="CH77" i="2"/>
  <c r="CI77" i="2" s="1"/>
  <c r="CJ77" i="2"/>
  <c r="CK77" i="2" s="1"/>
  <c r="BV78" i="2"/>
  <c r="BW78" i="2" s="1"/>
  <c r="BX78" i="2"/>
  <c r="BY78" i="2" s="1"/>
  <c r="BZ78" i="2"/>
  <c r="CA78" i="2" s="1"/>
  <c r="CB78" i="2"/>
  <c r="CC78" i="2" s="1"/>
  <c r="CD78" i="2"/>
  <c r="CE78" i="2" s="1"/>
  <c r="CF78" i="2"/>
  <c r="CG78" i="2" s="1"/>
  <c r="CH78" i="2"/>
  <c r="CI78" i="2" s="1"/>
  <c r="CJ78" i="2"/>
  <c r="CK78" i="2" s="1"/>
  <c r="BV79" i="2"/>
  <c r="BW79" i="2" s="1"/>
  <c r="BX79" i="2"/>
  <c r="BY79" i="2" s="1"/>
  <c r="BZ79" i="2"/>
  <c r="CA79" i="2" s="1"/>
  <c r="CB79" i="2"/>
  <c r="CC79" i="2" s="1"/>
  <c r="CD79" i="2"/>
  <c r="CE79" i="2" s="1"/>
  <c r="CF79" i="2"/>
  <c r="CG79" i="2" s="1"/>
  <c r="CH79" i="2"/>
  <c r="CI79" i="2" s="1"/>
  <c r="CJ79" i="2"/>
  <c r="CK79" i="2" s="1"/>
  <c r="BV80" i="2"/>
  <c r="BW80" i="2" s="1"/>
  <c r="BX80" i="2"/>
  <c r="BY80" i="2" s="1"/>
  <c r="BZ80" i="2"/>
  <c r="CA80" i="2" s="1"/>
  <c r="CB80" i="2"/>
  <c r="CC80" i="2" s="1"/>
  <c r="CD80" i="2"/>
  <c r="CE80" i="2" s="1"/>
  <c r="CF80" i="2"/>
  <c r="CG80" i="2" s="1"/>
  <c r="CH80" i="2"/>
  <c r="CI80" i="2" s="1"/>
  <c r="CJ80" i="2"/>
  <c r="CK80" i="2" s="1"/>
  <c r="BV81" i="2"/>
  <c r="BW81" i="2" s="1"/>
  <c r="BX81" i="2"/>
  <c r="BY81" i="2" s="1"/>
  <c r="BZ81" i="2"/>
  <c r="CA81" i="2" s="1"/>
  <c r="CB81" i="2"/>
  <c r="CC81" i="2" s="1"/>
  <c r="CD81" i="2"/>
  <c r="CE81" i="2" s="1"/>
  <c r="CF81" i="2"/>
  <c r="CG81" i="2" s="1"/>
  <c r="CH81" i="2"/>
  <c r="CI81" i="2" s="1"/>
  <c r="CJ81" i="2"/>
  <c r="CK81" i="2" s="1"/>
  <c r="BV82" i="2"/>
  <c r="BW82" i="2" s="1"/>
  <c r="BX82" i="2"/>
  <c r="BY82" i="2" s="1"/>
  <c r="BZ82" i="2"/>
  <c r="CA82" i="2" s="1"/>
  <c r="CB82" i="2"/>
  <c r="CC82" i="2" s="1"/>
  <c r="CD82" i="2"/>
  <c r="CE82" i="2" s="1"/>
  <c r="CF82" i="2"/>
  <c r="CG82" i="2" s="1"/>
  <c r="CH82" i="2"/>
  <c r="CI82" i="2" s="1"/>
  <c r="CJ82" i="2"/>
  <c r="CK82" i="2" s="1"/>
  <c r="BV83" i="2"/>
  <c r="BW83" i="2" s="1"/>
  <c r="BX83" i="2"/>
  <c r="BY83" i="2" s="1"/>
  <c r="BZ83" i="2"/>
  <c r="CA83" i="2" s="1"/>
  <c r="CB83" i="2"/>
  <c r="CC83" i="2" s="1"/>
  <c r="CD83" i="2"/>
  <c r="CE83" i="2" s="1"/>
  <c r="CF83" i="2"/>
  <c r="CG83" i="2" s="1"/>
  <c r="CH83" i="2"/>
  <c r="CI83" i="2" s="1"/>
  <c r="CJ83" i="2"/>
  <c r="CK83" i="2" s="1"/>
  <c r="BV84" i="2"/>
  <c r="BW84" i="2" s="1"/>
  <c r="BX84" i="2"/>
  <c r="BY84" i="2" s="1"/>
  <c r="BZ84" i="2"/>
  <c r="CA84" i="2" s="1"/>
  <c r="CB84" i="2"/>
  <c r="CC84" i="2" s="1"/>
  <c r="CD84" i="2"/>
  <c r="CE84" i="2" s="1"/>
  <c r="CF84" i="2"/>
  <c r="CG84" i="2" s="1"/>
  <c r="CH84" i="2"/>
  <c r="CI84" i="2" s="1"/>
  <c r="CJ84" i="2"/>
  <c r="CK84" i="2" s="1"/>
  <c r="BV85" i="2"/>
  <c r="BW85" i="2" s="1"/>
  <c r="BX85" i="2"/>
  <c r="BY85" i="2" s="1"/>
  <c r="BZ85" i="2"/>
  <c r="CA85" i="2" s="1"/>
  <c r="CB85" i="2"/>
  <c r="CC85" i="2" s="1"/>
  <c r="CD85" i="2"/>
  <c r="CE85" i="2" s="1"/>
  <c r="CF85" i="2"/>
  <c r="CG85" i="2" s="1"/>
  <c r="CH85" i="2"/>
  <c r="CI85" i="2" s="1"/>
  <c r="CJ85" i="2"/>
  <c r="CK85" i="2" s="1"/>
  <c r="BV86" i="2"/>
  <c r="BW86" i="2" s="1"/>
  <c r="BX86" i="2"/>
  <c r="BY86" i="2" s="1"/>
  <c r="BZ86" i="2"/>
  <c r="CA86" i="2" s="1"/>
  <c r="CB86" i="2"/>
  <c r="CC86" i="2" s="1"/>
  <c r="CD86" i="2"/>
  <c r="CE86" i="2" s="1"/>
  <c r="CF86" i="2"/>
  <c r="CG86" i="2" s="1"/>
  <c r="CH86" i="2"/>
  <c r="CI86" i="2" s="1"/>
  <c r="CJ86" i="2"/>
  <c r="CK86" i="2" s="1"/>
  <c r="BV87" i="2"/>
  <c r="BW87" i="2" s="1"/>
  <c r="BX87" i="2"/>
  <c r="BY87" i="2" s="1"/>
  <c r="BZ87" i="2"/>
  <c r="CA87" i="2" s="1"/>
  <c r="CB87" i="2"/>
  <c r="CC87" i="2" s="1"/>
  <c r="CD87" i="2"/>
  <c r="CE87" i="2" s="1"/>
  <c r="CF87" i="2"/>
  <c r="CG87" i="2" s="1"/>
  <c r="CH87" i="2"/>
  <c r="CI87" i="2" s="1"/>
  <c r="CJ87" i="2"/>
  <c r="CK87" i="2" s="1"/>
  <c r="BV88" i="2"/>
  <c r="BW88" i="2" s="1"/>
  <c r="BX88" i="2"/>
  <c r="BY88" i="2" s="1"/>
  <c r="BZ88" i="2"/>
  <c r="CA88" i="2" s="1"/>
  <c r="CB88" i="2"/>
  <c r="CC88" i="2" s="1"/>
  <c r="CD88" i="2"/>
  <c r="CE88" i="2" s="1"/>
  <c r="CF88" i="2"/>
  <c r="CG88" i="2" s="1"/>
  <c r="CH88" i="2"/>
  <c r="CI88" i="2" s="1"/>
  <c r="CJ88" i="2"/>
  <c r="CK88" i="2" s="1"/>
  <c r="BV89" i="2"/>
  <c r="BW89" i="2" s="1"/>
  <c r="BX89" i="2"/>
  <c r="BY89" i="2" s="1"/>
  <c r="BZ89" i="2"/>
  <c r="CA89" i="2" s="1"/>
  <c r="CB89" i="2"/>
  <c r="CC89" i="2" s="1"/>
  <c r="CD89" i="2"/>
  <c r="CE89" i="2" s="1"/>
  <c r="CF89" i="2"/>
  <c r="CG89" i="2" s="1"/>
  <c r="CH89" i="2"/>
  <c r="CI89" i="2" s="1"/>
  <c r="CJ89" i="2"/>
  <c r="CK89" i="2" s="1"/>
  <c r="BV90" i="2"/>
  <c r="BW90" i="2" s="1"/>
  <c r="BX90" i="2"/>
  <c r="BY90" i="2" s="1"/>
  <c r="BZ90" i="2"/>
  <c r="CA90" i="2" s="1"/>
  <c r="CB90" i="2"/>
  <c r="CC90" i="2" s="1"/>
  <c r="CD90" i="2"/>
  <c r="CE90" i="2" s="1"/>
  <c r="CF90" i="2"/>
  <c r="CG90" i="2" s="1"/>
  <c r="CH90" i="2"/>
  <c r="CI90" i="2" s="1"/>
  <c r="CJ90" i="2"/>
  <c r="CK90" i="2" s="1"/>
  <c r="BV91" i="2"/>
  <c r="BW91" i="2" s="1"/>
  <c r="BX91" i="2"/>
  <c r="BY91" i="2" s="1"/>
  <c r="BZ91" i="2"/>
  <c r="CA91" i="2" s="1"/>
  <c r="CB91" i="2"/>
  <c r="CC91" i="2" s="1"/>
  <c r="CD91" i="2"/>
  <c r="CE91" i="2" s="1"/>
  <c r="CF91" i="2"/>
  <c r="CG91" i="2" s="1"/>
  <c r="CH91" i="2"/>
  <c r="CI91" i="2" s="1"/>
  <c r="CJ91" i="2"/>
  <c r="CK91" i="2" s="1"/>
  <c r="BV92" i="2"/>
  <c r="BW92" i="2" s="1"/>
  <c r="BX92" i="2"/>
  <c r="BY92" i="2" s="1"/>
  <c r="BZ92" i="2"/>
  <c r="CA92" i="2" s="1"/>
  <c r="CB92" i="2"/>
  <c r="CC92" i="2" s="1"/>
  <c r="CD92" i="2"/>
  <c r="CE92" i="2" s="1"/>
  <c r="CF92" i="2"/>
  <c r="CG92" i="2" s="1"/>
  <c r="CH92" i="2"/>
  <c r="CI92" i="2" s="1"/>
  <c r="CJ92" i="2"/>
  <c r="CK92" i="2" s="1"/>
  <c r="BV93" i="2"/>
  <c r="BW93" i="2" s="1"/>
  <c r="BX93" i="2"/>
  <c r="BY93" i="2" s="1"/>
  <c r="BZ93" i="2"/>
  <c r="CA93" i="2" s="1"/>
  <c r="CB93" i="2"/>
  <c r="CC93" i="2" s="1"/>
  <c r="CD93" i="2"/>
  <c r="CE93" i="2" s="1"/>
  <c r="CF93" i="2"/>
  <c r="CG93" i="2" s="1"/>
  <c r="CH93" i="2"/>
  <c r="CI93" i="2" s="1"/>
  <c r="CJ93" i="2"/>
  <c r="CK93" i="2" s="1"/>
  <c r="BV94" i="2"/>
  <c r="BW94" i="2" s="1"/>
  <c r="BX94" i="2"/>
  <c r="BY94" i="2" s="1"/>
  <c r="BZ94" i="2"/>
  <c r="CA94" i="2" s="1"/>
  <c r="CB94" i="2"/>
  <c r="CC94" i="2" s="1"/>
  <c r="CD94" i="2"/>
  <c r="CE94" i="2" s="1"/>
  <c r="CF94" i="2"/>
  <c r="CG94" i="2" s="1"/>
  <c r="CH94" i="2"/>
  <c r="CI94" i="2" s="1"/>
  <c r="CJ94" i="2"/>
  <c r="CK94" i="2" s="1"/>
  <c r="BV95" i="2"/>
  <c r="BW95" i="2" s="1"/>
  <c r="BX95" i="2"/>
  <c r="BY95" i="2" s="1"/>
  <c r="BZ95" i="2"/>
  <c r="CA95" i="2" s="1"/>
  <c r="CB95" i="2"/>
  <c r="CC95" i="2" s="1"/>
  <c r="CD95" i="2"/>
  <c r="CE95" i="2" s="1"/>
  <c r="CF95" i="2"/>
  <c r="CG95" i="2" s="1"/>
  <c r="CH95" i="2"/>
  <c r="CI95" i="2" s="1"/>
  <c r="CJ95" i="2"/>
  <c r="CK95" i="2" s="1"/>
  <c r="BV96" i="2"/>
  <c r="BW96" i="2" s="1"/>
  <c r="BX96" i="2"/>
  <c r="BY96" i="2" s="1"/>
  <c r="BZ96" i="2"/>
  <c r="CA96" i="2" s="1"/>
  <c r="CB96" i="2"/>
  <c r="CC96" i="2" s="1"/>
  <c r="CD96" i="2"/>
  <c r="CE96" i="2" s="1"/>
  <c r="CF96" i="2"/>
  <c r="CG96" i="2" s="1"/>
  <c r="CH96" i="2"/>
  <c r="CI96" i="2" s="1"/>
  <c r="CJ96" i="2"/>
  <c r="CK96" i="2" s="1"/>
  <c r="BV97" i="2"/>
  <c r="BW97" i="2" s="1"/>
  <c r="BX97" i="2"/>
  <c r="BY97" i="2" s="1"/>
  <c r="BZ97" i="2"/>
  <c r="CA97" i="2" s="1"/>
  <c r="CB97" i="2"/>
  <c r="CC97" i="2" s="1"/>
  <c r="CD97" i="2"/>
  <c r="CE97" i="2" s="1"/>
  <c r="CF97" i="2"/>
  <c r="CG97" i="2" s="1"/>
  <c r="CH97" i="2"/>
  <c r="CI97" i="2" s="1"/>
  <c r="CJ97" i="2"/>
  <c r="CK97" i="2" s="1"/>
  <c r="BV98" i="2"/>
  <c r="BW98" i="2" s="1"/>
  <c r="BX98" i="2"/>
  <c r="BY98" i="2" s="1"/>
  <c r="BZ98" i="2"/>
  <c r="CA98" i="2" s="1"/>
  <c r="CB98" i="2"/>
  <c r="CC98" i="2" s="1"/>
  <c r="CD98" i="2"/>
  <c r="CE98" i="2" s="1"/>
  <c r="CF98" i="2"/>
  <c r="CG98" i="2" s="1"/>
  <c r="CH98" i="2"/>
  <c r="CI98" i="2" s="1"/>
  <c r="CJ98" i="2"/>
  <c r="CK98" i="2" s="1"/>
  <c r="BV99" i="2"/>
  <c r="BW99" i="2" s="1"/>
  <c r="BX99" i="2"/>
  <c r="BY99" i="2" s="1"/>
  <c r="BZ99" i="2"/>
  <c r="CA99" i="2" s="1"/>
  <c r="CB99" i="2"/>
  <c r="CC99" i="2" s="1"/>
  <c r="CD99" i="2"/>
  <c r="CE99" i="2" s="1"/>
  <c r="CF99" i="2"/>
  <c r="CG99" i="2" s="1"/>
  <c r="CH99" i="2"/>
  <c r="CI99" i="2" s="1"/>
  <c r="CJ99" i="2"/>
  <c r="CK99" i="2" s="1"/>
  <c r="BV100" i="2"/>
  <c r="BW100" i="2" s="1"/>
  <c r="BX100" i="2"/>
  <c r="BY100" i="2" s="1"/>
  <c r="BZ100" i="2"/>
  <c r="CA100" i="2" s="1"/>
  <c r="CB100" i="2"/>
  <c r="CC100" i="2" s="1"/>
  <c r="CD100" i="2"/>
  <c r="CE100" i="2" s="1"/>
  <c r="CF100" i="2"/>
  <c r="CG100" i="2" s="1"/>
  <c r="CH100" i="2"/>
  <c r="CI100" i="2" s="1"/>
  <c r="CJ100" i="2"/>
  <c r="CK100" i="2" s="1"/>
  <c r="BV101" i="2"/>
  <c r="BW101" i="2" s="1"/>
  <c r="BX101" i="2"/>
  <c r="BY101" i="2" s="1"/>
  <c r="BZ101" i="2"/>
  <c r="CA101" i="2" s="1"/>
  <c r="CB101" i="2"/>
  <c r="CC101" i="2" s="1"/>
  <c r="CD101" i="2"/>
  <c r="CE101" i="2" s="1"/>
  <c r="CF101" i="2"/>
  <c r="CG101" i="2" s="1"/>
  <c r="CH101" i="2"/>
  <c r="CI101" i="2" s="1"/>
  <c r="CJ101" i="2"/>
  <c r="CK101" i="2" s="1"/>
  <c r="BV102" i="2"/>
  <c r="BW102" i="2" s="1"/>
  <c r="BX102" i="2"/>
  <c r="BY102" i="2" s="1"/>
  <c r="BZ102" i="2"/>
  <c r="CA102" i="2" s="1"/>
  <c r="CB102" i="2"/>
  <c r="CC102" i="2" s="1"/>
  <c r="CD102" i="2"/>
  <c r="CE102" i="2" s="1"/>
  <c r="CF102" i="2"/>
  <c r="CG102" i="2" s="1"/>
  <c r="CH102" i="2"/>
  <c r="CI102" i="2" s="1"/>
  <c r="CJ102" i="2"/>
  <c r="CK102" i="2" s="1"/>
  <c r="BV103" i="2"/>
  <c r="BW103" i="2" s="1"/>
  <c r="BX103" i="2"/>
  <c r="BY103" i="2" s="1"/>
  <c r="BZ103" i="2"/>
  <c r="CA103" i="2" s="1"/>
  <c r="CB103" i="2"/>
  <c r="CC103" i="2" s="1"/>
  <c r="CD103" i="2"/>
  <c r="CE103" i="2" s="1"/>
  <c r="CF103" i="2"/>
  <c r="CG103" i="2" s="1"/>
  <c r="CH103" i="2"/>
  <c r="CI103" i="2" s="1"/>
  <c r="CJ103" i="2"/>
  <c r="CK103" i="2" s="1"/>
  <c r="BV104" i="2"/>
  <c r="BW104" i="2" s="1"/>
  <c r="BX104" i="2"/>
  <c r="BY104" i="2" s="1"/>
  <c r="BZ104" i="2"/>
  <c r="CA104" i="2" s="1"/>
  <c r="CB104" i="2"/>
  <c r="CC104" i="2" s="1"/>
  <c r="CD104" i="2"/>
  <c r="CE104" i="2" s="1"/>
  <c r="CF104" i="2"/>
  <c r="CG104" i="2" s="1"/>
  <c r="CH104" i="2"/>
  <c r="CI104" i="2" s="1"/>
  <c r="CJ104" i="2"/>
  <c r="CK104" i="2" s="1"/>
  <c r="BV105" i="2"/>
  <c r="BW105" i="2" s="1"/>
  <c r="BX105" i="2"/>
  <c r="BY105" i="2" s="1"/>
  <c r="BZ105" i="2"/>
  <c r="CA105" i="2" s="1"/>
  <c r="CB105" i="2"/>
  <c r="CC105" i="2" s="1"/>
  <c r="CD105" i="2"/>
  <c r="CE105" i="2" s="1"/>
  <c r="CF105" i="2"/>
  <c r="CG105" i="2" s="1"/>
  <c r="CH105" i="2"/>
  <c r="CI105" i="2" s="1"/>
  <c r="CJ105" i="2"/>
  <c r="CK105" i="2" s="1"/>
  <c r="BV106" i="2"/>
  <c r="BW106" i="2" s="1"/>
  <c r="BX106" i="2"/>
  <c r="BY106" i="2" s="1"/>
  <c r="BZ106" i="2"/>
  <c r="CA106" i="2" s="1"/>
  <c r="CB106" i="2"/>
  <c r="CC106" i="2" s="1"/>
  <c r="CD106" i="2"/>
  <c r="CE106" i="2" s="1"/>
  <c r="CF106" i="2"/>
  <c r="CG106" i="2" s="1"/>
  <c r="CH106" i="2"/>
  <c r="CI106" i="2" s="1"/>
  <c r="CJ106" i="2"/>
  <c r="CK106" i="2" s="1"/>
  <c r="BV107" i="2"/>
  <c r="BW107" i="2" s="1"/>
  <c r="BX107" i="2"/>
  <c r="BY107" i="2" s="1"/>
  <c r="BZ107" i="2"/>
  <c r="CA107" i="2" s="1"/>
  <c r="CB107" i="2"/>
  <c r="CC107" i="2" s="1"/>
  <c r="CD107" i="2"/>
  <c r="CE107" i="2" s="1"/>
  <c r="CF107" i="2"/>
  <c r="CG107" i="2" s="1"/>
  <c r="CH107" i="2"/>
  <c r="CI107" i="2" s="1"/>
  <c r="CJ107" i="2"/>
  <c r="CK107" i="2" s="1"/>
  <c r="BV108" i="2"/>
  <c r="BW108" i="2" s="1"/>
  <c r="BX108" i="2"/>
  <c r="BY108" i="2" s="1"/>
  <c r="BZ108" i="2"/>
  <c r="CA108" i="2" s="1"/>
  <c r="CB108" i="2"/>
  <c r="CC108" i="2" s="1"/>
  <c r="CD108" i="2"/>
  <c r="CE108" i="2" s="1"/>
  <c r="CF108" i="2"/>
  <c r="CG108" i="2" s="1"/>
  <c r="CH108" i="2"/>
  <c r="CI108" i="2" s="1"/>
  <c r="CJ108" i="2"/>
  <c r="CK108" i="2" s="1"/>
  <c r="BV109" i="2"/>
  <c r="BW109" i="2" s="1"/>
  <c r="BX109" i="2"/>
  <c r="BY109" i="2" s="1"/>
  <c r="BZ109" i="2"/>
  <c r="CA109" i="2" s="1"/>
  <c r="CB109" i="2"/>
  <c r="CC109" i="2" s="1"/>
  <c r="CD109" i="2"/>
  <c r="CE109" i="2" s="1"/>
  <c r="CF109" i="2"/>
  <c r="CG109" i="2" s="1"/>
  <c r="CH109" i="2"/>
  <c r="CI109" i="2" s="1"/>
  <c r="CJ109" i="2"/>
  <c r="CK109" i="2" s="1"/>
  <c r="BV110" i="2"/>
  <c r="BW110" i="2" s="1"/>
  <c r="BX110" i="2"/>
  <c r="BY110" i="2" s="1"/>
  <c r="BZ110" i="2"/>
  <c r="CA110" i="2" s="1"/>
  <c r="CB110" i="2"/>
  <c r="CC110" i="2" s="1"/>
  <c r="CD110" i="2"/>
  <c r="CE110" i="2" s="1"/>
  <c r="CF110" i="2"/>
  <c r="CG110" i="2" s="1"/>
  <c r="CH110" i="2"/>
  <c r="CI110" i="2" s="1"/>
  <c r="CJ110" i="2"/>
  <c r="CK110" i="2" s="1"/>
  <c r="BV111" i="2"/>
  <c r="BW111" i="2" s="1"/>
  <c r="BX111" i="2"/>
  <c r="BY111" i="2" s="1"/>
  <c r="BZ111" i="2"/>
  <c r="CA111" i="2" s="1"/>
  <c r="CB111" i="2"/>
  <c r="CC111" i="2" s="1"/>
  <c r="CD111" i="2"/>
  <c r="CE111" i="2" s="1"/>
  <c r="CF111" i="2"/>
  <c r="CG111" i="2" s="1"/>
  <c r="CH111" i="2"/>
  <c r="CI111" i="2" s="1"/>
  <c r="CJ111" i="2"/>
  <c r="CK111" i="2" s="1"/>
  <c r="BV112" i="2"/>
  <c r="BW112" i="2" s="1"/>
  <c r="BX112" i="2"/>
  <c r="BY112" i="2" s="1"/>
  <c r="BZ112" i="2"/>
  <c r="CA112" i="2" s="1"/>
  <c r="CB112" i="2"/>
  <c r="CC112" i="2" s="1"/>
  <c r="CD112" i="2"/>
  <c r="CE112" i="2" s="1"/>
  <c r="CF112" i="2"/>
  <c r="CG112" i="2" s="1"/>
  <c r="CH112" i="2"/>
  <c r="CI112" i="2" s="1"/>
  <c r="CJ112" i="2"/>
  <c r="CK112" i="2" s="1"/>
  <c r="BV113" i="2"/>
  <c r="BW113" i="2" s="1"/>
  <c r="BX113" i="2"/>
  <c r="BY113" i="2" s="1"/>
  <c r="BZ113" i="2"/>
  <c r="CA113" i="2" s="1"/>
  <c r="CB113" i="2"/>
  <c r="CC113" i="2" s="1"/>
  <c r="CD113" i="2"/>
  <c r="CE113" i="2" s="1"/>
  <c r="CF113" i="2"/>
  <c r="CG113" i="2" s="1"/>
  <c r="CH113" i="2"/>
  <c r="CI113" i="2" s="1"/>
  <c r="CJ113" i="2"/>
  <c r="CK113" i="2" s="1"/>
  <c r="BV114" i="2"/>
  <c r="BW114" i="2" s="1"/>
  <c r="BX114" i="2"/>
  <c r="BY114" i="2" s="1"/>
  <c r="BZ114" i="2"/>
  <c r="CA114" i="2" s="1"/>
  <c r="CB114" i="2"/>
  <c r="CC114" i="2" s="1"/>
  <c r="CD114" i="2"/>
  <c r="CE114" i="2" s="1"/>
  <c r="CF114" i="2"/>
  <c r="CG114" i="2" s="1"/>
  <c r="CH114" i="2"/>
  <c r="CI114" i="2" s="1"/>
  <c r="CJ114" i="2"/>
  <c r="CK114" i="2" s="1"/>
  <c r="BV115" i="2"/>
  <c r="BW115" i="2" s="1"/>
  <c r="BX115" i="2"/>
  <c r="BY115" i="2" s="1"/>
  <c r="BZ115" i="2"/>
  <c r="CA115" i="2" s="1"/>
  <c r="CB115" i="2"/>
  <c r="CC115" i="2" s="1"/>
  <c r="CD115" i="2"/>
  <c r="CE115" i="2" s="1"/>
  <c r="CF115" i="2"/>
  <c r="CG115" i="2" s="1"/>
  <c r="CH115" i="2"/>
  <c r="CI115" i="2" s="1"/>
  <c r="CJ115" i="2"/>
  <c r="CK115" i="2" s="1"/>
  <c r="BV116" i="2"/>
  <c r="BW116" i="2" s="1"/>
  <c r="BX116" i="2"/>
  <c r="BY116" i="2" s="1"/>
  <c r="BZ116" i="2"/>
  <c r="CA116" i="2" s="1"/>
  <c r="CB116" i="2"/>
  <c r="CC116" i="2" s="1"/>
  <c r="CD116" i="2"/>
  <c r="CE116" i="2" s="1"/>
  <c r="CF116" i="2"/>
  <c r="CG116" i="2" s="1"/>
  <c r="CH116" i="2"/>
  <c r="CI116" i="2" s="1"/>
  <c r="CJ116" i="2"/>
  <c r="CK116" i="2" s="1"/>
  <c r="BV117" i="2"/>
  <c r="BW117" i="2" s="1"/>
  <c r="BX117" i="2"/>
  <c r="BY117" i="2" s="1"/>
  <c r="BZ117" i="2"/>
  <c r="CA117" i="2" s="1"/>
  <c r="CB117" i="2"/>
  <c r="CC117" i="2" s="1"/>
  <c r="CD117" i="2"/>
  <c r="CE117" i="2" s="1"/>
  <c r="CF117" i="2"/>
  <c r="CG117" i="2" s="1"/>
  <c r="CH117" i="2"/>
  <c r="CI117" i="2" s="1"/>
  <c r="CJ117" i="2"/>
  <c r="CK117" i="2" s="1"/>
  <c r="BV118" i="2"/>
  <c r="BW118" i="2" s="1"/>
  <c r="BX118" i="2"/>
  <c r="BY118" i="2" s="1"/>
  <c r="BZ118" i="2"/>
  <c r="CA118" i="2" s="1"/>
  <c r="CB118" i="2"/>
  <c r="CC118" i="2" s="1"/>
  <c r="CD118" i="2"/>
  <c r="CE118" i="2" s="1"/>
  <c r="CF118" i="2"/>
  <c r="CG118" i="2" s="1"/>
  <c r="CH118" i="2"/>
  <c r="CI118" i="2" s="1"/>
  <c r="CJ118" i="2"/>
  <c r="CK118" i="2" s="1"/>
  <c r="BV119" i="2"/>
  <c r="BW119" i="2" s="1"/>
  <c r="BX119" i="2"/>
  <c r="BY119" i="2" s="1"/>
  <c r="BZ119" i="2"/>
  <c r="CA119" i="2" s="1"/>
  <c r="CB119" i="2"/>
  <c r="CC119" i="2" s="1"/>
  <c r="CD119" i="2"/>
  <c r="CE119" i="2" s="1"/>
  <c r="CF119" i="2"/>
  <c r="CG119" i="2" s="1"/>
  <c r="CH119" i="2"/>
  <c r="CI119" i="2" s="1"/>
  <c r="CJ119" i="2"/>
  <c r="CK119" i="2" s="1"/>
  <c r="BV120" i="2"/>
  <c r="BW120" i="2" s="1"/>
  <c r="BX120" i="2"/>
  <c r="BY120" i="2" s="1"/>
  <c r="BZ120" i="2"/>
  <c r="CA120" i="2" s="1"/>
  <c r="CB120" i="2"/>
  <c r="CC120" i="2" s="1"/>
  <c r="CD120" i="2"/>
  <c r="CE120" i="2" s="1"/>
  <c r="CF120" i="2"/>
  <c r="CG120" i="2" s="1"/>
  <c r="CH120" i="2"/>
  <c r="CI120" i="2" s="1"/>
  <c r="CJ120" i="2"/>
  <c r="CK120" i="2" s="1"/>
  <c r="BV121" i="2"/>
  <c r="BW121" i="2" s="1"/>
  <c r="BX121" i="2"/>
  <c r="BY121" i="2" s="1"/>
  <c r="BZ121" i="2"/>
  <c r="CA121" i="2" s="1"/>
  <c r="CB121" i="2"/>
  <c r="CC121" i="2" s="1"/>
  <c r="CD121" i="2"/>
  <c r="CE121" i="2" s="1"/>
  <c r="CF121" i="2"/>
  <c r="CG121" i="2" s="1"/>
  <c r="CH121" i="2"/>
  <c r="CI121" i="2" s="1"/>
  <c r="CJ121" i="2"/>
  <c r="CK121" i="2" s="1"/>
  <c r="BV122" i="2"/>
  <c r="BW122" i="2" s="1"/>
  <c r="BX122" i="2"/>
  <c r="BY122" i="2" s="1"/>
  <c r="BZ122" i="2"/>
  <c r="CA122" i="2" s="1"/>
  <c r="CB122" i="2"/>
  <c r="CC122" i="2" s="1"/>
  <c r="CD122" i="2"/>
  <c r="CE122" i="2" s="1"/>
  <c r="CF122" i="2"/>
  <c r="CG122" i="2" s="1"/>
  <c r="CH122" i="2"/>
  <c r="CI122" i="2" s="1"/>
  <c r="CJ122" i="2"/>
  <c r="CK122" i="2" s="1"/>
  <c r="BV123" i="2"/>
  <c r="BW123" i="2" s="1"/>
  <c r="BX123" i="2"/>
  <c r="BY123" i="2" s="1"/>
  <c r="BZ123" i="2"/>
  <c r="CA123" i="2" s="1"/>
  <c r="CB123" i="2"/>
  <c r="CC123" i="2" s="1"/>
  <c r="CD123" i="2"/>
  <c r="CE123" i="2" s="1"/>
  <c r="CF123" i="2"/>
  <c r="CG123" i="2" s="1"/>
  <c r="CH123" i="2"/>
  <c r="CI123" i="2" s="1"/>
  <c r="CJ123" i="2"/>
  <c r="CK123" i="2" s="1"/>
  <c r="BV124" i="2"/>
  <c r="BW124" i="2" s="1"/>
  <c r="BX124" i="2"/>
  <c r="BY124" i="2" s="1"/>
  <c r="BZ124" i="2"/>
  <c r="CA124" i="2" s="1"/>
  <c r="CB124" i="2"/>
  <c r="CC124" i="2" s="1"/>
  <c r="CD124" i="2"/>
  <c r="CE124" i="2" s="1"/>
  <c r="CF124" i="2"/>
  <c r="CG124" i="2" s="1"/>
  <c r="CH124" i="2"/>
  <c r="CI124" i="2" s="1"/>
  <c r="CJ124" i="2"/>
  <c r="CK124" i="2" s="1"/>
  <c r="BV125" i="2"/>
  <c r="BW125" i="2" s="1"/>
  <c r="BX125" i="2"/>
  <c r="BY125" i="2" s="1"/>
  <c r="BZ125" i="2"/>
  <c r="CA125" i="2" s="1"/>
  <c r="CB125" i="2"/>
  <c r="CC125" i="2" s="1"/>
  <c r="CD125" i="2"/>
  <c r="CE125" i="2" s="1"/>
  <c r="CF125" i="2"/>
  <c r="CG125" i="2" s="1"/>
  <c r="CH125" i="2"/>
  <c r="CI125" i="2" s="1"/>
  <c r="CJ125" i="2"/>
  <c r="CK125" i="2" s="1"/>
  <c r="BV126" i="2"/>
  <c r="BW126" i="2" s="1"/>
  <c r="BX126" i="2"/>
  <c r="BY126" i="2" s="1"/>
  <c r="BZ126" i="2"/>
  <c r="CA126" i="2" s="1"/>
  <c r="CB126" i="2"/>
  <c r="CC126" i="2" s="1"/>
  <c r="CD126" i="2"/>
  <c r="CE126" i="2" s="1"/>
  <c r="CF126" i="2"/>
  <c r="CG126" i="2" s="1"/>
  <c r="CH126" i="2"/>
  <c r="CI126" i="2" s="1"/>
  <c r="CJ126" i="2"/>
  <c r="CK126" i="2" s="1"/>
  <c r="BV127" i="2"/>
  <c r="BW127" i="2" s="1"/>
  <c r="BX127" i="2"/>
  <c r="BY127" i="2" s="1"/>
  <c r="BZ127" i="2"/>
  <c r="CA127" i="2" s="1"/>
  <c r="CB127" i="2"/>
  <c r="CC127" i="2" s="1"/>
  <c r="CD127" i="2"/>
  <c r="CE127" i="2" s="1"/>
  <c r="CF127" i="2"/>
  <c r="CG127" i="2" s="1"/>
  <c r="CH127" i="2"/>
  <c r="CI127" i="2" s="1"/>
  <c r="CJ127" i="2"/>
  <c r="CK127" i="2" s="1"/>
  <c r="BV128" i="2"/>
  <c r="BW128" i="2" s="1"/>
  <c r="BX128" i="2"/>
  <c r="BY128" i="2" s="1"/>
  <c r="BZ128" i="2"/>
  <c r="CA128" i="2" s="1"/>
  <c r="CB128" i="2"/>
  <c r="CC128" i="2" s="1"/>
  <c r="CD128" i="2"/>
  <c r="CE128" i="2" s="1"/>
  <c r="CF128" i="2"/>
  <c r="CG128" i="2" s="1"/>
  <c r="CH128" i="2"/>
  <c r="CI128" i="2" s="1"/>
  <c r="CJ128" i="2"/>
  <c r="CK128" i="2" s="1"/>
  <c r="BV129" i="2"/>
  <c r="BW129" i="2" s="1"/>
  <c r="BX129" i="2"/>
  <c r="BY129" i="2" s="1"/>
  <c r="BZ129" i="2"/>
  <c r="CA129" i="2" s="1"/>
  <c r="CB129" i="2"/>
  <c r="CC129" i="2" s="1"/>
  <c r="CD129" i="2"/>
  <c r="CE129" i="2" s="1"/>
  <c r="CF129" i="2"/>
  <c r="CG129" i="2" s="1"/>
  <c r="CH129" i="2"/>
  <c r="CI129" i="2" s="1"/>
  <c r="CJ129" i="2"/>
  <c r="CK129" i="2" s="1"/>
  <c r="BV130" i="2"/>
  <c r="BW130" i="2" s="1"/>
  <c r="BX130" i="2"/>
  <c r="BY130" i="2" s="1"/>
  <c r="BZ130" i="2"/>
  <c r="CA130" i="2" s="1"/>
  <c r="CB130" i="2"/>
  <c r="CC130" i="2" s="1"/>
  <c r="CD130" i="2"/>
  <c r="CE130" i="2" s="1"/>
  <c r="CF130" i="2"/>
  <c r="CG130" i="2" s="1"/>
  <c r="CH130" i="2"/>
  <c r="CI130" i="2" s="1"/>
  <c r="CJ130" i="2"/>
  <c r="CK130" i="2" s="1"/>
  <c r="BV131" i="2"/>
  <c r="BW131" i="2" s="1"/>
  <c r="BX131" i="2"/>
  <c r="BY131" i="2" s="1"/>
  <c r="BZ131" i="2"/>
  <c r="CA131" i="2" s="1"/>
  <c r="CB131" i="2"/>
  <c r="CC131" i="2" s="1"/>
  <c r="CD131" i="2"/>
  <c r="CE131" i="2" s="1"/>
  <c r="CF131" i="2"/>
  <c r="CG131" i="2" s="1"/>
  <c r="CH131" i="2"/>
  <c r="CI131" i="2" s="1"/>
  <c r="CJ131" i="2"/>
  <c r="CK131" i="2" s="1"/>
  <c r="BV132" i="2"/>
  <c r="BW132" i="2" s="1"/>
  <c r="BX132" i="2"/>
  <c r="BY132" i="2" s="1"/>
  <c r="BZ132" i="2"/>
  <c r="CA132" i="2" s="1"/>
  <c r="CB132" i="2"/>
  <c r="CC132" i="2" s="1"/>
  <c r="CD132" i="2"/>
  <c r="CE132" i="2" s="1"/>
  <c r="CF132" i="2"/>
  <c r="CG132" i="2" s="1"/>
  <c r="CH132" i="2"/>
  <c r="CI132" i="2" s="1"/>
  <c r="CJ132" i="2"/>
  <c r="CK132" i="2" s="1"/>
  <c r="BV133" i="2"/>
  <c r="BW133" i="2" s="1"/>
  <c r="BX133" i="2"/>
  <c r="BY133" i="2" s="1"/>
  <c r="BZ133" i="2"/>
  <c r="CA133" i="2" s="1"/>
  <c r="CB133" i="2"/>
  <c r="CC133" i="2" s="1"/>
  <c r="CD133" i="2"/>
  <c r="CE133" i="2" s="1"/>
  <c r="CF133" i="2"/>
  <c r="CG133" i="2" s="1"/>
  <c r="CH133" i="2"/>
  <c r="CI133" i="2" s="1"/>
  <c r="CJ133" i="2"/>
  <c r="CK133" i="2" s="1"/>
  <c r="BV134" i="2"/>
  <c r="BW134" i="2" s="1"/>
  <c r="BX134" i="2"/>
  <c r="BY134" i="2" s="1"/>
  <c r="BZ134" i="2"/>
  <c r="CA134" i="2" s="1"/>
  <c r="CB134" i="2"/>
  <c r="CC134" i="2" s="1"/>
  <c r="CD134" i="2"/>
  <c r="CE134" i="2" s="1"/>
  <c r="CF134" i="2"/>
  <c r="CG134" i="2" s="1"/>
  <c r="CH134" i="2"/>
  <c r="CI134" i="2" s="1"/>
  <c r="CJ134" i="2"/>
  <c r="CK134" i="2" s="1"/>
  <c r="BV135" i="2"/>
  <c r="BW135" i="2" s="1"/>
  <c r="BX135" i="2"/>
  <c r="BY135" i="2" s="1"/>
  <c r="BZ135" i="2"/>
  <c r="CA135" i="2" s="1"/>
  <c r="CB135" i="2"/>
  <c r="CC135" i="2" s="1"/>
  <c r="CD135" i="2"/>
  <c r="CE135" i="2" s="1"/>
  <c r="CF135" i="2"/>
  <c r="CG135" i="2" s="1"/>
  <c r="CH135" i="2"/>
  <c r="CI135" i="2" s="1"/>
  <c r="CJ135" i="2"/>
  <c r="CK135" i="2" s="1"/>
  <c r="BV136" i="2"/>
  <c r="BW136" i="2" s="1"/>
  <c r="BX136" i="2"/>
  <c r="BY136" i="2" s="1"/>
  <c r="BZ136" i="2"/>
  <c r="CA136" i="2" s="1"/>
  <c r="CB136" i="2"/>
  <c r="CC136" i="2" s="1"/>
  <c r="CD136" i="2"/>
  <c r="CE136" i="2" s="1"/>
  <c r="CF136" i="2"/>
  <c r="CG136" i="2" s="1"/>
  <c r="CH136" i="2"/>
  <c r="CI136" i="2" s="1"/>
  <c r="CJ136" i="2"/>
  <c r="CK136" i="2" s="1"/>
  <c r="BV137" i="2"/>
  <c r="BW137" i="2" s="1"/>
  <c r="BX137" i="2"/>
  <c r="BY137" i="2" s="1"/>
  <c r="BZ137" i="2"/>
  <c r="CA137" i="2" s="1"/>
  <c r="CB137" i="2"/>
  <c r="CC137" i="2" s="1"/>
  <c r="CD137" i="2"/>
  <c r="CE137" i="2" s="1"/>
  <c r="CF137" i="2"/>
  <c r="CG137" i="2" s="1"/>
  <c r="CH137" i="2"/>
  <c r="CI137" i="2" s="1"/>
  <c r="CJ137" i="2"/>
  <c r="CK137" i="2" s="1"/>
  <c r="BV138" i="2"/>
  <c r="BW138" i="2" s="1"/>
  <c r="BX138" i="2"/>
  <c r="BY138" i="2" s="1"/>
  <c r="BZ138" i="2"/>
  <c r="CA138" i="2" s="1"/>
  <c r="CB138" i="2"/>
  <c r="CC138" i="2" s="1"/>
  <c r="CD138" i="2"/>
  <c r="CE138" i="2" s="1"/>
  <c r="CF138" i="2"/>
  <c r="CG138" i="2" s="1"/>
  <c r="CH138" i="2"/>
  <c r="CI138" i="2" s="1"/>
  <c r="CJ138" i="2"/>
  <c r="CK138" i="2" s="1"/>
  <c r="BV139" i="2"/>
  <c r="BW139" i="2" s="1"/>
  <c r="BX139" i="2"/>
  <c r="BY139" i="2" s="1"/>
  <c r="BZ139" i="2"/>
  <c r="CA139" i="2" s="1"/>
  <c r="CB139" i="2"/>
  <c r="CC139" i="2" s="1"/>
  <c r="CD139" i="2"/>
  <c r="CE139" i="2" s="1"/>
  <c r="CF139" i="2"/>
  <c r="CG139" i="2" s="1"/>
  <c r="CH139" i="2"/>
  <c r="CI139" i="2" s="1"/>
  <c r="CJ139" i="2"/>
  <c r="CK139" i="2" s="1"/>
  <c r="BV140" i="2"/>
  <c r="BW140" i="2" s="1"/>
  <c r="BX140" i="2"/>
  <c r="BY140" i="2" s="1"/>
  <c r="BZ140" i="2"/>
  <c r="CA140" i="2" s="1"/>
  <c r="CB140" i="2"/>
  <c r="CC140" i="2" s="1"/>
  <c r="CD140" i="2"/>
  <c r="CE140" i="2" s="1"/>
  <c r="CF140" i="2"/>
  <c r="CG140" i="2" s="1"/>
  <c r="CH140" i="2"/>
  <c r="CI140" i="2" s="1"/>
  <c r="CJ140" i="2"/>
  <c r="CK140" i="2" s="1"/>
  <c r="BV141" i="2"/>
  <c r="BW141" i="2" s="1"/>
  <c r="BX141" i="2"/>
  <c r="BY141" i="2" s="1"/>
  <c r="BZ141" i="2"/>
  <c r="CA141" i="2" s="1"/>
  <c r="CB141" i="2"/>
  <c r="CC141" i="2" s="1"/>
  <c r="CD141" i="2"/>
  <c r="CE141" i="2" s="1"/>
  <c r="CF141" i="2"/>
  <c r="CG141" i="2" s="1"/>
  <c r="CH141" i="2"/>
  <c r="CI141" i="2" s="1"/>
  <c r="CJ141" i="2"/>
  <c r="CK141" i="2" s="1"/>
  <c r="BV142" i="2"/>
  <c r="BW142" i="2" s="1"/>
  <c r="BX142" i="2"/>
  <c r="BY142" i="2" s="1"/>
  <c r="BZ142" i="2"/>
  <c r="CA142" i="2" s="1"/>
  <c r="CB142" i="2"/>
  <c r="CC142" i="2" s="1"/>
  <c r="CD142" i="2"/>
  <c r="CE142" i="2" s="1"/>
  <c r="CF142" i="2"/>
  <c r="CG142" i="2" s="1"/>
  <c r="CH142" i="2"/>
  <c r="CI142" i="2" s="1"/>
  <c r="CJ142" i="2"/>
  <c r="CK142" i="2" s="1"/>
  <c r="BV143" i="2"/>
  <c r="BW143" i="2" s="1"/>
  <c r="BX143" i="2"/>
  <c r="BY143" i="2" s="1"/>
  <c r="BZ143" i="2"/>
  <c r="CA143" i="2" s="1"/>
  <c r="CB143" i="2"/>
  <c r="CC143" i="2" s="1"/>
  <c r="CD143" i="2"/>
  <c r="CE143" i="2" s="1"/>
  <c r="CF143" i="2"/>
  <c r="CG143" i="2" s="1"/>
  <c r="CH143" i="2"/>
  <c r="CI143" i="2" s="1"/>
  <c r="CJ143" i="2"/>
  <c r="CK143" i="2" s="1"/>
  <c r="BV144" i="2"/>
  <c r="BW144" i="2" s="1"/>
  <c r="BX144" i="2"/>
  <c r="BY144" i="2" s="1"/>
  <c r="BZ144" i="2"/>
  <c r="CA144" i="2" s="1"/>
  <c r="CB144" i="2"/>
  <c r="CC144" i="2" s="1"/>
  <c r="CD144" i="2"/>
  <c r="CE144" i="2" s="1"/>
  <c r="CF144" i="2"/>
  <c r="CG144" i="2" s="1"/>
  <c r="CH144" i="2"/>
  <c r="CI144" i="2" s="1"/>
  <c r="CJ144" i="2"/>
  <c r="CK144" i="2" s="1"/>
  <c r="BV145" i="2"/>
  <c r="BW145" i="2" s="1"/>
  <c r="BX145" i="2"/>
  <c r="BY145" i="2" s="1"/>
  <c r="BZ145" i="2"/>
  <c r="CA145" i="2" s="1"/>
  <c r="CB145" i="2"/>
  <c r="CC145" i="2" s="1"/>
  <c r="CD145" i="2"/>
  <c r="CE145" i="2" s="1"/>
  <c r="CF145" i="2"/>
  <c r="CG145" i="2" s="1"/>
  <c r="CH145" i="2"/>
  <c r="CI145" i="2" s="1"/>
  <c r="CJ145" i="2"/>
  <c r="CK145" i="2" s="1"/>
  <c r="BV146" i="2"/>
  <c r="BW146" i="2" s="1"/>
  <c r="BX146" i="2"/>
  <c r="BY146" i="2" s="1"/>
  <c r="BZ146" i="2"/>
  <c r="CA146" i="2" s="1"/>
  <c r="CB146" i="2"/>
  <c r="CC146" i="2" s="1"/>
  <c r="CD146" i="2"/>
  <c r="CE146" i="2" s="1"/>
  <c r="CF146" i="2"/>
  <c r="CG146" i="2" s="1"/>
  <c r="CH146" i="2"/>
  <c r="CI146" i="2" s="1"/>
  <c r="CJ146" i="2"/>
  <c r="CK146" i="2" s="1"/>
  <c r="BV147" i="2"/>
  <c r="BW147" i="2" s="1"/>
  <c r="BX147" i="2"/>
  <c r="BY147" i="2" s="1"/>
  <c r="BZ147" i="2"/>
  <c r="CA147" i="2" s="1"/>
  <c r="CB147" i="2"/>
  <c r="CC147" i="2" s="1"/>
  <c r="CD147" i="2"/>
  <c r="CE147" i="2" s="1"/>
  <c r="CF147" i="2"/>
  <c r="CG147" i="2" s="1"/>
  <c r="CH147" i="2"/>
  <c r="CI147" i="2" s="1"/>
  <c r="CJ147" i="2"/>
  <c r="CK147" i="2" s="1"/>
  <c r="BV148" i="2"/>
  <c r="BW148" i="2" s="1"/>
  <c r="BX148" i="2"/>
  <c r="BY148" i="2" s="1"/>
  <c r="BZ148" i="2"/>
  <c r="CA148" i="2" s="1"/>
  <c r="CB148" i="2"/>
  <c r="CC148" i="2" s="1"/>
  <c r="CD148" i="2"/>
  <c r="CE148" i="2" s="1"/>
  <c r="CF148" i="2"/>
  <c r="CG148" i="2" s="1"/>
  <c r="CH148" i="2"/>
  <c r="CI148" i="2" s="1"/>
  <c r="CJ148" i="2"/>
  <c r="CK148" i="2" s="1"/>
  <c r="BV149" i="2"/>
  <c r="BW149" i="2" s="1"/>
  <c r="BX149" i="2"/>
  <c r="BY149" i="2" s="1"/>
  <c r="BZ149" i="2"/>
  <c r="CA149" i="2" s="1"/>
  <c r="CB149" i="2"/>
  <c r="CC149" i="2" s="1"/>
  <c r="CD149" i="2"/>
  <c r="CE149" i="2" s="1"/>
  <c r="CF149" i="2"/>
  <c r="CG149" i="2" s="1"/>
  <c r="CH149" i="2"/>
  <c r="CI149" i="2" s="1"/>
  <c r="CJ149" i="2"/>
  <c r="CK149" i="2" s="1"/>
  <c r="BV150" i="2"/>
  <c r="BW150" i="2" s="1"/>
  <c r="BX150" i="2"/>
  <c r="BY150" i="2" s="1"/>
  <c r="BZ150" i="2"/>
  <c r="CA150" i="2" s="1"/>
  <c r="CB150" i="2"/>
  <c r="CC150" i="2" s="1"/>
  <c r="CD150" i="2"/>
  <c r="CE150" i="2" s="1"/>
  <c r="CF150" i="2"/>
  <c r="CG150" i="2" s="1"/>
  <c r="CH150" i="2"/>
  <c r="CI150" i="2" s="1"/>
  <c r="CJ150" i="2"/>
  <c r="CK150" i="2" s="1"/>
  <c r="BV151" i="2"/>
  <c r="BW151" i="2" s="1"/>
  <c r="BX151" i="2"/>
  <c r="BY151" i="2" s="1"/>
  <c r="BZ151" i="2"/>
  <c r="CA151" i="2" s="1"/>
  <c r="CB151" i="2"/>
  <c r="CC151" i="2" s="1"/>
  <c r="CD151" i="2"/>
  <c r="CE151" i="2" s="1"/>
  <c r="CF151" i="2"/>
  <c r="CG151" i="2" s="1"/>
  <c r="CH151" i="2"/>
  <c r="CI151" i="2" s="1"/>
  <c r="CJ151" i="2"/>
  <c r="CK151" i="2" s="1"/>
  <c r="BV152" i="2"/>
  <c r="BW152" i="2" s="1"/>
  <c r="BX152" i="2"/>
  <c r="BY152" i="2" s="1"/>
  <c r="BZ152" i="2"/>
  <c r="CA152" i="2" s="1"/>
  <c r="CB152" i="2"/>
  <c r="CC152" i="2" s="1"/>
  <c r="CD152" i="2"/>
  <c r="CE152" i="2" s="1"/>
  <c r="CF152" i="2"/>
  <c r="CG152" i="2" s="1"/>
  <c r="CH152" i="2"/>
  <c r="CI152" i="2" s="1"/>
  <c r="CJ152" i="2"/>
  <c r="CK152" i="2" s="1"/>
  <c r="BV153" i="2"/>
  <c r="BW153" i="2" s="1"/>
  <c r="BX153" i="2"/>
  <c r="BY153" i="2" s="1"/>
  <c r="BZ153" i="2"/>
  <c r="CA153" i="2" s="1"/>
  <c r="CB153" i="2"/>
  <c r="CC153" i="2" s="1"/>
  <c r="CD153" i="2"/>
  <c r="CE153" i="2" s="1"/>
  <c r="CF153" i="2"/>
  <c r="CG153" i="2" s="1"/>
  <c r="CH153" i="2"/>
  <c r="CI153" i="2" s="1"/>
  <c r="CJ153" i="2"/>
  <c r="CK153" i="2" s="1"/>
  <c r="BV154" i="2"/>
  <c r="BW154" i="2" s="1"/>
  <c r="BX154" i="2"/>
  <c r="BY154" i="2" s="1"/>
  <c r="BZ154" i="2"/>
  <c r="CA154" i="2" s="1"/>
  <c r="CB154" i="2"/>
  <c r="CC154" i="2" s="1"/>
  <c r="CD154" i="2"/>
  <c r="CE154" i="2" s="1"/>
  <c r="CF154" i="2"/>
  <c r="CG154" i="2" s="1"/>
  <c r="CH154" i="2"/>
  <c r="CI154" i="2" s="1"/>
  <c r="CJ154" i="2"/>
  <c r="CK154" i="2" s="1"/>
  <c r="BV155" i="2"/>
  <c r="BW155" i="2" s="1"/>
  <c r="BX155" i="2"/>
  <c r="BY155" i="2" s="1"/>
  <c r="BZ155" i="2"/>
  <c r="CA155" i="2" s="1"/>
  <c r="CB155" i="2"/>
  <c r="CC155" i="2" s="1"/>
  <c r="CD155" i="2"/>
  <c r="CE155" i="2" s="1"/>
  <c r="CF155" i="2"/>
  <c r="CG155" i="2" s="1"/>
  <c r="CH155" i="2"/>
  <c r="CI155" i="2" s="1"/>
  <c r="CJ155" i="2"/>
  <c r="CK155" i="2" s="1"/>
  <c r="BV156" i="2"/>
  <c r="BW156" i="2" s="1"/>
  <c r="BX156" i="2"/>
  <c r="BY156" i="2" s="1"/>
  <c r="BZ156" i="2"/>
  <c r="CA156" i="2" s="1"/>
  <c r="CB156" i="2"/>
  <c r="CC156" i="2" s="1"/>
  <c r="CD156" i="2"/>
  <c r="CE156" i="2" s="1"/>
  <c r="CF156" i="2"/>
  <c r="CG156" i="2" s="1"/>
  <c r="CH156" i="2"/>
  <c r="CI156" i="2" s="1"/>
  <c r="CJ156" i="2"/>
  <c r="CK156" i="2" s="1"/>
  <c r="BV157" i="2"/>
  <c r="BW157" i="2" s="1"/>
  <c r="BX157" i="2"/>
  <c r="BY157" i="2" s="1"/>
  <c r="BZ157" i="2"/>
  <c r="CA157" i="2" s="1"/>
  <c r="CB157" i="2"/>
  <c r="CC157" i="2" s="1"/>
  <c r="CD157" i="2"/>
  <c r="CE157" i="2" s="1"/>
  <c r="CF157" i="2"/>
  <c r="CG157" i="2" s="1"/>
  <c r="CH157" i="2"/>
  <c r="CI157" i="2" s="1"/>
  <c r="CJ157" i="2"/>
  <c r="CK157" i="2" s="1"/>
  <c r="BV158" i="2"/>
  <c r="BW158" i="2" s="1"/>
  <c r="BX158" i="2"/>
  <c r="BY158" i="2" s="1"/>
  <c r="BZ158" i="2"/>
  <c r="CA158" i="2" s="1"/>
  <c r="CB158" i="2"/>
  <c r="CC158" i="2" s="1"/>
  <c r="CD158" i="2"/>
  <c r="CE158" i="2" s="1"/>
  <c r="CF158" i="2"/>
  <c r="CG158" i="2" s="1"/>
  <c r="CH158" i="2"/>
  <c r="CI158" i="2" s="1"/>
  <c r="CJ158" i="2"/>
  <c r="CK158" i="2" s="1"/>
  <c r="BV159" i="2"/>
  <c r="BW159" i="2" s="1"/>
  <c r="BX159" i="2"/>
  <c r="BY159" i="2" s="1"/>
  <c r="BZ159" i="2"/>
  <c r="CA159" i="2" s="1"/>
  <c r="CB159" i="2"/>
  <c r="CC159" i="2" s="1"/>
  <c r="CD159" i="2"/>
  <c r="CE159" i="2" s="1"/>
  <c r="CF159" i="2"/>
  <c r="CG159" i="2" s="1"/>
  <c r="CH159" i="2"/>
  <c r="CI159" i="2" s="1"/>
  <c r="CJ159" i="2"/>
  <c r="CK159" i="2" s="1"/>
  <c r="BV160" i="2"/>
  <c r="BW160" i="2" s="1"/>
  <c r="BX160" i="2"/>
  <c r="BY160" i="2" s="1"/>
  <c r="BZ160" i="2"/>
  <c r="CA160" i="2" s="1"/>
  <c r="CB160" i="2"/>
  <c r="CC160" i="2" s="1"/>
  <c r="CD160" i="2"/>
  <c r="CE160" i="2" s="1"/>
  <c r="CF160" i="2"/>
  <c r="CG160" i="2" s="1"/>
  <c r="CH160" i="2"/>
  <c r="CI160" i="2" s="1"/>
  <c r="CJ160" i="2"/>
  <c r="CK160" i="2" s="1"/>
  <c r="BV161" i="2"/>
  <c r="BW161" i="2" s="1"/>
  <c r="BX161" i="2"/>
  <c r="BY161" i="2" s="1"/>
  <c r="BZ161" i="2"/>
  <c r="CA161" i="2" s="1"/>
  <c r="CB161" i="2"/>
  <c r="CC161" i="2" s="1"/>
  <c r="CD161" i="2"/>
  <c r="CE161" i="2" s="1"/>
  <c r="CF161" i="2"/>
  <c r="CG161" i="2" s="1"/>
  <c r="CH161" i="2"/>
  <c r="CI161" i="2" s="1"/>
  <c r="CJ161" i="2"/>
  <c r="CK161" i="2" s="1"/>
  <c r="BV162" i="2"/>
  <c r="BW162" i="2" s="1"/>
  <c r="BX162" i="2"/>
  <c r="BY162" i="2" s="1"/>
  <c r="BZ162" i="2"/>
  <c r="CA162" i="2" s="1"/>
  <c r="CB162" i="2"/>
  <c r="CC162" i="2" s="1"/>
  <c r="CD162" i="2"/>
  <c r="CE162" i="2" s="1"/>
  <c r="CF162" i="2"/>
  <c r="CG162" i="2" s="1"/>
  <c r="CH162" i="2"/>
  <c r="CI162" i="2" s="1"/>
  <c r="CJ162" i="2"/>
  <c r="CK162" i="2" s="1"/>
  <c r="BV163" i="2"/>
  <c r="BW163" i="2" s="1"/>
  <c r="BX163" i="2"/>
  <c r="BY163" i="2" s="1"/>
  <c r="BZ163" i="2"/>
  <c r="CA163" i="2" s="1"/>
  <c r="CB163" i="2"/>
  <c r="CC163" i="2" s="1"/>
  <c r="CD163" i="2"/>
  <c r="CE163" i="2" s="1"/>
  <c r="CF163" i="2"/>
  <c r="CG163" i="2" s="1"/>
  <c r="CH163" i="2"/>
  <c r="CI163" i="2" s="1"/>
  <c r="CJ163" i="2"/>
  <c r="CK163" i="2" s="1"/>
  <c r="BV164" i="2"/>
  <c r="BW164" i="2" s="1"/>
  <c r="BX164" i="2"/>
  <c r="BY164" i="2" s="1"/>
  <c r="BZ164" i="2"/>
  <c r="CA164" i="2" s="1"/>
  <c r="CB164" i="2"/>
  <c r="CC164" i="2" s="1"/>
  <c r="CD164" i="2"/>
  <c r="CE164" i="2" s="1"/>
  <c r="CF164" i="2"/>
  <c r="CG164" i="2" s="1"/>
  <c r="CH164" i="2"/>
  <c r="CI164" i="2" s="1"/>
  <c r="CJ164" i="2"/>
  <c r="CK164" i="2" s="1"/>
  <c r="BV165" i="2"/>
  <c r="BW165" i="2" s="1"/>
  <c r="BX165" i="2"/>
  <c r="BY165" i="2" s="1"/>
  <c r="BZ165" i="2"/>
  <c r="CA165" i="2" s="1"/>
  <c r="CB165" i="2"/>
  <c r="CC165" i="2" s="1"/>
  <c r="CD165" i="2"/>
  <c r="CE165" i="2" s="1"/>
  <c r="CF165" i="2"/>
  <c r="CG165" i="2" s="1"/>
  <c r="CH165" i="2"/>
  <c r="CI165" i="2" s="1"/>
  <c r="CJ165" i="2"/>
  <c r="CK165" i="2" s="1"/>
  <c r="BV166" i="2"/>
  <c r="BW166" i="2" s="1"/>
  <c r="BX166" i="2"/>
  <c r="BY166" i="2" s="1"/>
  <c r="BZ166" i="2"/>
  <c r="CA166" i="2" s="1"/>
  <c r="CB166" i="2"/>
  <c r="CC166" i="2" s="1"/>
  <c r="CD166" i="2"/>
  <c r="CE166" i="2" s="1"/>
  <c r="CF166" i="2"/>
  <c r="CG166" i="2" s="1"/>
  <c r="CH166" i="2"/>
  <c r="CI166" i="2" s="1"/>
  <c r="CJ166" i="2"/>
  <c r="CK166" i="2" s="1"/>
  <c r="BV167" i="2"/>
  <c r="BW167" i="2" s="1"/>
  <c r="BX167" i="2"/>
  <c r="BY167" i="2" s="1"/>
  <c r="BZ167" i="2"/>
  <c r="CA167" i="2" s="1"/>
  <c r="CB167" i="2"/>
  <c r="CC167" i="2" s="1"/>
  <c r="CD167" i="2"/>
  <c r="CE167" i="2" s="1"/>
  <c r="CF167" i="2"/>
  <c r="CG167" i="2" s="1"/>
  <c r="CH167" i="2"/>
  <c r="CI167" i="2" s="1"/>
  <c r="CJ167" i="2"/>
  <c r="CK167" i="2" s="1"/>
  <c r="BV168" i="2"/>
  <c r="BW168" i="2" s="1"/>
  <c r="BX168" i="2"/>
  <c r="BY168" i="2" s="1"/>
  <c r="BZ168" i="2"/>
  <c r="CA168" i="2" s="1"/>
  <c r="CB168" i="2"/>
  <c r="CC168" i="2" s="1"/>
  <c r="CD168" i="2"/>
  <c r="CE168" i="2" s="1"/>
  <c r="CF168" i="2"/>
  <c r="CG168" i="2" s="1"/>
  <c r="CH168" i="2"/>
  <c r="CI168" i="2" s="1"/>
  <c r="CJ168" i="2"/>
  <c r="CK168" i="2" s="1"/>
  <c r="BV169" i="2"/>
  <c r="BW169" i="2" s="1"/>
  <c r="BX169" i="2"/>
  <c r="BY169" i="2" s="1"/>
  <c r="BZ169" i="2"/>
  <c r="CA169" i="2" s="1"/>
  <c r="CB169" i="2"/>
  <c r="CC169" i="2" s="1"/>
  <c r="CD169" i="2"/>
  <c r="CE169" i="2" s="1"/>
  <c r="CF169" i="2"/>
  <c r="CG169" i="2" s="1"/>
  <c r="CH169" i="2"/>
  <c r="CI169" i="2" s="1"/>
  <c r="CJ169" i="2"/>
  <c r="CK169" i="2" s="1"/>
  <c r="BV170" i="2"/>
  <c r="BW170" i="2" s="1"/>
  <c r="BX170" i="2"/>
  <c r="BY170" i="2" s="1"/>
  <c r="BZ170" i="2"/>
  <c r="CA170" i="2" s="1"/>
  <c r="CB170" i="2"/>
  <c r="CC170" i="2" s="1"/>
  <c r="CD170" i="2"/>
  <c r="CE170" i="2" s="1"/>
  <c r="CF170" i="2"/>
  <c r="CG170" i="2" s="1"/>
  <c r="CH170" i="2"/>
  <c r="CI170" i="2" s="1"/>
  <c r="CJ170" i="2"/>
  <c r="CK170" i="2" s="1"/>
  <c r="BV171" i="2"/>
  <c r="BW171" i="2" s="1"/>
  <c r="BX171" i="2"/>
  <c r="BY171" i="2" s="1"/>
  <c r="BZ171" i="2"/>
  <c r="CA171" i="2" s="1"/>
  <c r="CB171" i="2"/>
  <c r="CC171" i="2" s="1"/>
  <c r="CD171" i="2"/>
  <c r="CE171" i="2" s="1"/>
  <c r="CF171" i="2"/>
  <c r="CG171" i="2" s="1"/>
  <c r="CH171" i="2"/>
  <c r="CI171" i="2" s="1"/>
  <c r="CJ171" i="2"/>
  <c r="CK171" i="2" s="1"/>
  <c r="BV172" i="2"/>
  <c r="BW172" i="2" s="1"/>
  <c r="BX172" i="2"/>
  <c r="BY172" i="2" s="1"/>
  <c r="BZ172" i="2"/>
  <c r="CA172" i="2" s="1"/>
  <c r="CB172" i="2"/>
  <c r="CC172" i="2" s="1"/>
  <c r="CD172" i="2"/>
  <c r="CE172" i="2" s="1"/>
  <c r="CF172" i="2"/>
  <c r="CG172" i="2" s="1"/>
  <c r="CH172" i="2"/>
  <c r="CI172" i="2" s="1"/>
  <c r="CJ172" i="2"/>
  <c r="CK172" i="2" s="1"/>
  <c r="BV173" i="2"/>
  <c r="BW173" i="2" s="1"/>
  <c r="BX173" i="2"/>
  <c r="BY173" i="2" s="1"/>
  <c r="BZ173" i="2"/>
  <c r="CA173" i="2" s="1"/>
  <c r="CB173" i="2"/>
  <c r="CC173" i="2" s="1"/>
  <c r="CD173" i="2"/>
  <c r="CE173" i="2" s="1"/>
  <c r="CF173" i="2"/>
  <c r="CG173" i="2" s="1"/>
  <c r="CH173" i="2"/>
  <c r="CI173" i="2" s="1"/>
  <c r="CJ173" i="2"/>
  <c r="CK173" i="2" s="1"/>
  <c r="BV174" i="2"/>
  <c r="BW174" i="2" s="1"/>
  <c r="BX174" i="2"/>
  <c r="BY174" i="2" s="1"/>
  <c r="BZ174" i="2"/>
  <c r="CA174" i="2" s="1"/>
  <c r="CB174" i="2"/>
  <c r="CC174" i="2" s="1"/>
  <c r="CD174" i="2"/>
  <c r="CE174" i="2" s="1"/>
  <c r="CF174" i="2"/>
  <c r="CG174" i="2" s="1"/>
  <c r="CH174" i="2"/>
  <c r="CI174" i="2" s="1"/>
  <c r="CJ174" i="2"/>
  <c r="CK174" i="2" s="1"/>
  <c r="BV175" i="2"/>
  <c r="BW175" i="2" s="1"/>
  <c r="BX175" i="2"/>
  <c r="BY175" i="2" s="1"/>
  <c r="BZ175" i="2"/>
  <c r="CA175" i="2" s="1"/>
  <c r="CB175" i="2"/>
  <c r="CC175" i="2" s="1"/>
  <c r="CD175" i="2"/>
  <c r="CE175" i="2" s="1"/>
  <c r="CF175" i="2"/>
  <c r="CG175" i="2" s="1"/>
  <c r="CH175" i="2"/>
  <c r="CI175" i="2" s="1"/>
  <c r="CJ175" i="2"/>
  <c r="CK175" i="2" s="1"/>
  <c r="BV176" i="2"/>
  <c r="BW176" i="2" s="1"/>
  <c r="BX176" i="2"/>
  <c r="BY176" i="2" s="1"/>
  <c r="BZ176" i="2"/>
  <c r="CA176" i="2" s="1"/>
  <c r="CB176" i="2"/>
  <c r="CC176" i="2" s="1"/>
  <c r="CD176" i="2"/>
  <c r="CE176" i="2" s="1"/>
  <c r="CF176" i="2"/>
  <c r="CG176" i="2" s="1"/>
  <c r="CH176" i="2"/>
  <c r="CI176" i="2" s="1"/>
  <c r="CJ176" i="2"/>
  <c r="CK176" i="2" s="1"/>
  <c r="BV177" i="2"/>
  <c r="BW177" i="2" s="1"/>
  <c r="BX177" i="2"/>
  <c r="BY177" i="2" s="1"/>
  <c r="BZ177" i="2"/>
  <c r="CA177" i="2" s="1"/>
  <c r="CB177" i="2"/>
  <c r="CC177" i="2" s="1"/>
  <c r="CD177" i="2"/>
  <c r="CE177" i="2" s="1"/>
  <c r="CF177" i="2"/>
  <c r="CG177" i="2" s="1"/>
  <c r="CH177" i="2"/>
  <c r="CI177" i="2" s="1"/>
  <c r="CJ177" i="2"/>
  <c r="CK177" i="2" s="1"/>
  <c r="BV178" i="2"/>
  <c r="BW178" i="2" s="1"/>
  <c r="BX178" i="2"/>
  <c r="BY178" i="2" s="1"/>
  <c r="BZ178" i="2"/>
  <c r="CA178" i="2" s="1"/>
  <c r="CB178" i="2"/>
  <c r="CC178" i="2" s="1"/>
  <c r="CD178" i="2"/>
  <c r="CE178" i="2" s="1"/>
  <c r="CF178" i="2"/>
  <c r="CG178" i="2" s="1"/>
  <c r="CH178" i="2"/>
  <c r="CI178" i="2" s="1"/>
  <c r="CJ178" i="2"/>
  <c r="CK178" i="2" s="1"/>
  <c r="BV179" i="2"/>
  <c r="BW179" i="2" s="1"/>
  <c r="BX179" i="2"/>
  <c r="BY179" i="2" s="1"/>
  <c r="BZ179" i="2"/>
  <c r="CA179" i="2" s="1"/>
  <c r="CB179" i="2"/>
  <c r="CC179" i="2" s="1"/>
  <c r="CD179" i="2"/>
  <c r="CE179" i="2" s="1"/>
  <c r="CF179" i="2"/>
  <c r="CG179" i="2" s="1"/>
  <c r="CH179" i="2"/>
  <c r="CI179" i="2" s="1"/>
  <c r="CJ179" i="2"/>
  <c r="CK179" i="2" s="1"/>
  <c r="BV180" i="2"/>
  <c r="BW180" i="2" s="1"/>
  <c r="BX180" i="2"/>
  <c r="BY180" i="2" s="1"/>
  <c r="BZ180" i="2"/>
  <c r="CA180" i="2" s="1"/>
  <c r="CB180" i="2"/>
  <c r="CC180" i="2" s="1"/>
  <c r="CD180" i="2"/>
  <c r="CE180" i="2" s="1"/>
  <c r="CF180" i="2"/>
  <c r="CG180" i="2" s="1"/>
  <c r="CH180" i="2"/>
  <c r="CI180" i="2" s="1"/>
  <c r="CJ180" i="2"/>
  <c r="CK180" i="2" s="1"/>
  <c r="BV181" i="2"/>
  <c r="BW181" i="2" s="1"/>
  <c r="BX181" i="2"/>
  <c r="BY181" i="2" s="1"/>
  <c r="BZ181" i="2"/>
  <c r="CA181" i="2" s="1"/>
  <c r="CB181" i="2"/>
  <c r="CC181" i="2" s="1"/>
  <c r="CD181" i="2"/>
  <c r="CE181" i="2" s="1"/>
  <c r="CF181" i="2"/>
  <c r="CG181" i="2" s="1"/>
  <c r="CH181" i="2"/>
  <c r="CI181" i="2" s="1"/>
  <c r="CJ181" i="2"/>
  <c r="CK181" i="2" s="1"/>
  <c r="BV182" i="2"/>
  <c r="BW182" i="2" s="1"/>
  <c r="BX182" i="2"/>
  <c r="BY182" i="2" s="1"/>
  <c r="BZ182" i="2"/>
  <c r="CA182" i="2" s="1"/>
  <c r="CB182" i="2"/>
  <c r="CC182" i="2" s="1"/>
  <c r="CD182" i="2"/>
  <c r="CE182" i="2" s="1"/>
  <c r="CF182" i="2"/>
  <c r="CG182" i="2" s="1"/>
  <c r="CH182" i="2"/>
  <c r="CI182" i="2" s="1"/>
  <c r="CJ182" i="2"/>
  <c r="CK182" i="2" s="1"/>
  <c r="BV183" i="2"/>
  <c r="BW183" i="2" s="1"/>
  <c r="BX183" i="2"/>
  <c r="BY183" i="2" s="1"/>
  <c r="BZ183" i="2"/>
  <c r="CA183" i="2" s="1"/>
  <c r="CB183" i="2"/>
  <c r="CC183" i="2" s="1"/>
  <c r="CD183" i="2"/>
  <c r="CE183" i="2" s="1"/>
  <c r="CF183" i="2"/>
  <c r="CG183" i="2" s="1"/>
  <c r="CH183" i="2"/>
  <c r="CI183" i="2" s="1"/>
  <c r="CJ183" i="2"/>
  <c r="CK183" i="2" s="1"/>
  <c r="BV184" i="2"/>
  <c r="BW184" i="2" s="1"/>
  <c r="BX184" i="2"/>
  <c r="BY184" i="2" s="1"/>
  <c r="BZ184" i="2"/>
  <c r="CA184" i="2" s="1"/>
  <c r="CB184" i="2"/>
  <c r="CC184" i="2" s="1"/>
  <c r="CD184" i="2"/>
  <c r="CE184" i="2" s="1"/>
  <c r="CF184" i="2"/>
  <c r="CG184" i="2" s="1"/>
  <c r="CH184" i="2"/>
  <c r="CI184" i="2" s="1"/>
  <c r="CJ184" i="2"/>
  <c r="CK184" i="2" s="1"/>
  <c r="BV185" i="2"/>
  <c r="BW185" i="2" s="1"/>
  <c r="BX185" i="2"/>
  <c r="BY185" i="2" s="1"/>
  <c r="BZ185" i="2"/>
  <c r="CA185" i="2" s="1"/>
  <c r="CB185" i="2"/>
  <c r="CC185" i="2" s="1"/>
  <c r="CD185" i="2"/>
  <c r="CE185" i="2" s="1"/>
  <c r="CF185" i="2"/>
  <c r="CG185" i="2" s="1"/>
  <c r="CH185" i="2"/>
  <c r="CI185" i="2" s="1"/>
  <c r="CJ185" i="2"/>
  <c r="CK185" i="2" s="1"/>
  <c r="BV186" i="2"/>
  <c r="BW186" i="2" s="1"/>
  <c r="BX186" i="2"/>
  <c r="BY186" i="2" s="1"/>
  <c r="BZ186" i="2"/>
  <c r="CA186" i="2" s="1"/>
  <c r="CB186" i="2"/>
  <c r="CC186" i="2" s="1"/>
  <c r="CD186" i="2"/>
  <c r="CE186" i="2" s="1"/>
  <c r="CF186" i="2"/>
  <c r="CG186" i="2" s="1"/>
  <c r="CH186" i="2"/>
  <c r="CI186" i="2" s="1"/>
  <c r="CJ186" i="2"/>
  <c r="CK186" i="2" s="1"/>
  <c r="BV187" i="2"/>
  <c r="BW187" i="2" s="1"/>
  <c r="BX187" i="2"/>
  <c r="BY187" i="2" s="1"/>
  <c r="BZ187" i="2"/>
  <c r="CA187" i="2" s="1"/>
  <c r="CB187" i="2"/>
  <c r="CC187" i="2" s="1"/>
  <c r="CD187" i="2"/>
  <c r="CE187" i="2" s="1"/>
  <c r="CF187" i="2"/>
  <c r="CG187" i="2" s="1"/>
  <c r="CH187" i="2"/>
  <c r="CI187" i="2" s="1"/>
  <c r="CJ187" i="2"/>
  <c r="CK187" i="2" s="1"/>
  <c r="BV188" i="2"/>
  <c r="BW188" i="2" s="1"/>
  <c r="BX188" i="2"/>
  <c r="BY188" i="2" s="1"/>
  <c r="BZ188" i="2"/>
  <c r="CA188" i="2" s="1"/>
  <c r="CB188" i="2"/>
  <c r="CC188" i="2" s="1"/>
  <c r="CD188" i="2"/>
  <c r="CE188" i="2" s="1"/>
  <c r="CF188" i="2"/>
  <c r="CG188" i="2" s="1"/>
  <c r="CH188" i="2"/>
  <c r="CI188" i="2" s="1"/>
  <c r="CJ188" i="2"/>
  <c r="CK188" i="2" s="1"/>
  <c r="BV189" i="2"/>
  <c r="BW189" i="2" s="1"/>
  <c r="BX189" i="2"/>
  <c r="BY189" i="2" s="1"/>
  <c r="BZ189" i="2"/>
  <c r="CA189" i="2" s="1"/>
  <c r="CB189" i="2"/>
  <c r="CC189" i="2" s="1"/>
  <c r="CD189" i="2"/>
  <c r="CE189" i="2" s="1"/>
  <c r="CF189" i="2"/>
  <c r="CG189" i="2" s="1"/>
  <c r="CH189" i="2"/>
  <c r="CI189" i="2" s="1"/>
  <c r="CJ189" i="2"/>
  <c r="CK189" i="2" s="1"/>
  <c r="BV190" i="2"/>
  <c r="BW190" i="2" s="1"/>
  <c r="BX190" i="2"/>
  <c r="BY190" i="2" s="1"/>
  <c r="BZ190" i="2"/>
  <c r="CA190" i="2" s="1"/>
  <c r="CB190" i="2"/>
  <c r="CC190" i="2" s="1"/>
  <c r="CD190" i="2"/>
  <c r="CE190" i="2" s="1"/>
  <c r="CF190" i="2"/>
  <c r="CG190" i="2" s="1"/>
  <c r="CH190" i="2"/>
  <c r="CI190" i="2" s="1"/>
  <c r="CJ190" i="2"/>
  <c r="CK190" i="2" s="1"/>
  <c r="BV191" i="2"/>
  <c r="BW191" i="2" s="1"/>
  <c r="BX191" i="2"/>
  <c r="BY191" i="2" s="1"/>
  <c r="BZ191" i="2"/>
  <c r="CA191" i="2" s="1"/>
  <c r="CB191" i="2"/>
  <c r="CC191" i="2" s="1"/>
  <c r="CD191" i="2"/>
  <c r="CE191" i="2" s="1"/>
  <c r="CF191" i="2"/>
  <c r="CG191" i="2" s="1"/>
  <c r="CH191" i="2"/>
  <c r="CI191" i="2" s="1"/>
  <c r="CJ191" i="2"/>
  <c r="CK191" i="2" s="1"/>
  <c r="BV192" i="2"/>
  <c r="BW192" i="2" s="1"/>
  <c r="BX192" i="2"/>
  <c r="BY192" i="2" s="1"/>
  <c r="BZ192" i="2"/>
  <c r="CA192" i="2" s="1"/>
  <c r="CB192" i="2"/>
  <c r="CC192" i="2" s="1"/>
  <c r="CD192" i="2"/>
  <c r="CE192" i="2" s="1"/>
  <c r="CF192" i="2"/>
  <c r="CG192" i="2" s="1"/>
  <c r="CH192" i="2"/>
  <c r="CI192" i="2" s="1"/>
  <c r="CJ192" i="2"/>
  <c r="CK192" i="2" s="1"/>
  <c r="BV193" i="2"/>
  <c r="BW193" i="2" s="1"/>
  <c r="BX193" i="2"/>
  <c r="BY193" i="2" s="1"/>
  <c r="BZ193" i="2"/>
  <c r="CA193" i="2" s="1"/>
  <c r="CB193" i="2"/>
  <c r="CC193" i="2" s="1"/>
  <c r="CD193" i="2"/>
  <c r="CE193" i="2" s="1"/>
  <c r="CF193" i="2"/>
  <c r="CG193" i="2" s="1"/>
  <c r="CH193" i="2"/>
  <c r="CI193" i="2" s="1"/>
  <c r="CJ193" i="2"/>
  <c r="CK193" i="2" s="1"/>
  <c r="BV194" i="2"/>
  <c r="BW194" i="2" s="1"/>
  <c r="BX194" i="2"/>
  <c r="BY194" i="2" s="1"/>
  <c r="BZ194" i="2"/>
  <c r="CA194" i="2" s="1"/>
  <c r="CB194" i="2"/>
  <c r="CC194" i="2" s="1"/>
  <c r="CD194" i="2"/>
  <c r="CE194" i="2" s="1"/>
  <c r="CF194" i="2"/>
  <c r="CG194" i="2" s="1"/>
  <c r="CH194" i="2"/>
  <c r="CI194" i="2" s="1"/>
  <c r="CJ194" i="2"/>
  <c r="CK194" i="2" s="1"/>
  <c r="BV195" i="2"/>
  <c r="BW195" i="2" s="1"/>
  <c r="BX195" i="2"/>
  <c r="BY195" i="2" s="1"/>
  <c r="BZ195" i="2"/>
  <c r="CA195" i="2" s="1"/>
  <c r="CB195" i="2"/>
  <c r="CC195" i="2" s="1"/>
  <c r="CD195" i="2"/>
  <c r="CE195" i="2" s="1"/>
  <c r="CF195" i="2"/>
  <c r="CG195" i="2" s="1"/>
  <c r="CH195" i="2"/>
  <c r="CI195" i="2" s="1"/>
  <c r="CJ195" i="2"/>
  <c r="CK195" i="2" s="1"/>
  <c r="BV196" i="2"/>
  <c r="BW196" i="2" s="1"/>
  <c r="BX196" i="2"/>
  <c r="BY196" i="2" s="1"/>
  <c r="BZ196" i="2"/>
  <c r="CA196" i="2" s="1"/>
  <c r="CB196" i="2"/>
  <c r="CC196" i="2" s="1"/>
  <c r="CD196" i="2"/>
  <c r="CE196" i="2" s="1"/>
  <c r="CF196" i="2"/>
  <c r="CG196" i="2" s="1"/>
  <c r="CH196" i="2"/>
  <c r="CI196" i="2" s="1"/>
  <c r="CJ196" i="2"/>
  <c r="CK196" i="2" s="1"/>
  <c r="BV197" i="2"/>
  <c r="BW197" i="2" s="1"/>
  <c r="BX197" i="2"/>
  <c r="BY197" i="2" s="1"/>
  <c r="BZ197" i="2"/>
  <c r="CA197" i="2" s="1"/>
  <c r="CB197" i="2"/>
  <c r="CC197" i="2" s="1"/>
  <c r="CD197" i="2"/>
  <c r="CE197" i="2" s="1"/>
  <c r="CF197" i="2"/>
  <c r="CG197" i="2" s="1"/>
  <c r="CH197" i="2"/>
  <c r="CI197" i="2" s="1"/>
  <c r="CJ197" i="2"/>
  <c r="CK197" i="2" s="1"/>
  <c r="BV198" i="2"/>
  <c r="BW198" i="2" s="1"/>
  <c r="BX198" i="2"/>
  <c r="BY198" i="2" s="1"/>
  <c r="BZ198" i="2"/>
  <c r="CA198" i="2" s="1"/>
  <c r="CB198" i="2"/>
  <c r="CC198" i="2" s="1"/>
  <c r="CD198" i="2"/>
  <c r="CE198" i="2" s="1"/>
  <c r="CF198" i="2"/>
  <c r="CG198" i="2" s="1"/>
  <c r="CH198" i="2"/>
  <c r="CI198" i="2" s="1"/>
  <c r="CJ198" i="2"/>
  <c r="CK198" i="2" s="1"/>
  <c r="BV199" i="2"/>
  <c r="BW199" i="2" s="1"/>
  <c r="BX199" i="2"/>
  <c r="BY199" i="2" s="1"/>
  <c r="BZ199" i="2"/>
  <c r="CA199" i="2" s="1"/>
  <c r="CB199" i="2"/>
  <c r="CC199" i="2" s="1"/>
  <c r="CD199" i="2"/>
  <c r="CE199" i="2" s="1"/>
  <c r="CF199" i="2"/>
  <c r="CG199" i="2" s="1"/>
  <c r="CH199" i="2"/>
  <c r="CI199" i="2" s="1"/>
  <c r="CJ199" i="2"/>
  <c r="CK199" i="2" s="1"/>
  <c r="BV200" i="2"/>
  <c r="BW200" i="2" s="1"/>
  <c r="BX200" i="2"/>
  <c r="BY200" i="2" s="1"/>
  <c r="BZ200" i="2"/>
  <c r="CA200" i="2" s="1"/>
  <c r="CB200" i="2"/>
  <c r="CC200" i="2" s="1"/>
  <c r="CD200" i="2"/>
  <c r="CE200" i="2" s="1"/>
  <c r="CF200" i="2"/>
  <c r="CG200" i="2" s="1"/>
  <c r="CH200" i="2"/>
  <c r="CI200" i="2" s="1"/>
  <c r="CJ200" i="2"/>
  <c r="CK200" i="2" s="1"/>
  <c r="BV201" i="2"/>
  <c r="BW201" i="2" s="1"/>
  <c r="BX201" i="2"/>
  <c r="BY201" i="2" s="1"/>
  <c r="BZ201" i="2"/>
  <c r="CA201" i="2" s="1"/>
  <c r="CB201" i="2"/>
  <c r="CC201" i="2" s="1"/>
  <c r="CD201" i="2"/>
  <c r="CE201" i="2" s="1"/>
  <c r="CF201" i="2"/>
  <c r="CG201" i="2" s="1"/>
  <c r="CH201" i="2"/>
  <c r="CI201" i="2" s="1"/>
  <c r="CJ201" i="2"/>
  <c r="CK201" i="2" s="1"/>
  <c r="BV202" i="2"/>
  <c r="BW202" i="2" s="1"/>
  <c r="BX202" i="2"/>
  <c r="BY202" i="2" s="1"/>
  <c r="BZ202" i="2"/>
  <c r="CA202" i="2" s="1"/>
  <c r="CB202" i="2"/>
  <c r="CC202" i="2" s="1"/>
  <c r="CD202" i="2"/>
  <c r="CE202" i="2" s="1"/>
  <c r="CF202" i="2"/>
  <c r="CG202" i="2" s="1"/>
  <c r="CH202" i="2"/>
  <c r="CI202" i="2" s="1"/>
  <c r="CJ202" i="2"/>
  <c r="CK202" i="2" s="1"/>
  <c r="BV203" i="2"/>
  <c r="BW203" i="2" s="1"/>
  <c r="BX203" i="2"/>
  <c r="BY203" i="2" s="1"/>
  <c r="BZ203" i="2"/>
  <c r="CA203" i="2" s="1"/>
  <c r="CB203" i="2"/>
  <c r="CC203" i="2" s="1"/>
  <c r="CD203" i="2"/>
  <c r="CE203" i="2" s="1"/>
  <c r="CF203" i="2"/>
  <c r="CG203" i="2" s="1"/>
  <c r="CH203" i="2"/>
  <c r="CI203" i="2" s="1"/>
  <c r="CJ203" i="2"/>
  <c r="CK203" i="2" s="1"/>
  <c r="BV204" i="2"/>
  <c r="BW204" i="2" s="1"/>
  <c r="BX204" i="2"/>
  <c r="BY204" i="2" s="1"/>
  <c r="BZ204" i="2"/>
  <c r="CA204" i="2" s="1"/>
  <c r="CB204" i="2"/>
  <c r="CC204" i="2" s="1"/>
  <c r="CD204" i="2"/>
  <c r="CE204" i="2" s="1"/>
  <c r="CF204" i="2"/>
  <c r="CG204" i="2" s="1"/>
  <c r="CH204" i="2"/>
  <c r="CI204" i="2" s="1"/>
  <c r="CJ204" i="2"/>
  <c r="CK204" i="2" s="1"/>
  <c r="BV205" i="2"/>
  <c r="BW205" i="2" s="1"/>
  <c r="BX205" i="2"/>
  <c r="BY205" i="2" s="1"/>
  <c r="BZ205" i="2"/>
  <c r="CA205" i="2" s="1"/>
  <c r="CB205" i="2"/>
  <c r="CC205" i="2" s="1"/>
  <c r="CD205" i="2"/>
  <c r="CE205" i="2" s="1"/>
  <c r="CF205" i="2"/>
  <c r="CG205" i="2" s="1"/>
  <c r="CH205" i="2"/>
  <c r="CI205" i="2" s="1"/>
  <c r="CJ205" i="2"/>
  <c r="CK205" i="2" s="1"/>
  <c r="BV206" i="2"/>
  <c r="BW206" i="2" s="1"/>
  <c r="BX206" i="2"/>
  <c r="BY206" i="2" s="1"/>
  <c r="BZ206" i="2"/>
  <c r="CA206" i="2" s="1"/>
  <c r="CB206" i="2"/>
  <c r="CC206" i="2" s="1"/>
  <c r="CD206" i="2"/>
  <c r="CE206" i="2" s="1"/>
  <c r="CF206" i="2"/>
  <c r="CG206" i="2" s="1"/>
  <c r="CH206" i="2"/>
  <c r="CI206" i="2" s="1"/>
  <c r="CJ206" i="2"/>
  <c r="CK206" i="2" s="1"/>
  <c r="BV207" i="2"/>
  <c r="BW207" i="2" s="1"/>
  <c r="BX207" i="2"/>
  <c r="BY207" i="2" s="1"/>
  <c r="BZ207" i="2"/>
  <c r="CA207" i="2" s="1"/>
  <c r="CB207" i="2"/>
  <c r="CC207" i="2" s="1"/>
  <c r="CD207" i="2"/>
  <c r="CE207" i="2" s="1"/>
  <c r="CF207" i="2"/>
  <c r="CG207" i="2" s="1"/>
  <c r="CH207" i="2"/>
  <c r="CI207" i="2" s="1"/>
  <c r="CJ207" i="2"/>
  <c r="CK207" i="2" s="1"/>
  <c r="BV208" i="2"/>
  <c r="BW208" i="2" s="1"/>
  <c r="BX208" i="2"/>
  <c r="BY208" i="2" s="1"/>
  <c r="BZ208" i="2"/>
  <c r="CA208" i="2" s="1"/>
  <c r="CB208" i="2"/>
  <c r="CC208" i="2" s="1"/>
  <c r="CD208" i="2"/>
  <c r="CE208" i="2" s="1"/>
  <c r="CF208" i="2"/>
  <c r="CG208" i="2" s="1"/>
  <c r="CH208" i="2"/>
  <c r="CI208" i="2" s="1"/>
  <c r="CJ208" i="2"/>
  <c r="CK208" i="2" s="1"/>
  <c r="BV209" i="2"/>
  <c r="BW209" i="2" s="1"/>
  <c r="BX209" i="2"/>
  <c r="BY209" i="2" s="1"/>
  <c r="BZ209" i="2"/>
  <c r="CA209" i="2" s="1"/>
  <c r="CB209" i="2"/>
  <c r="CC209" i="2" s="1"/>
  <c r="CD209" i="2"/>
  <c r="CE209" i="2" s="1"/>
  <c r="CF209" i="2"/>
  <c r="CG209" i="2" s="1"/>
  <c r="CH209" i="2"/>
  <c r="CI209" i="2" s="1"/>
  <c r="CJ209" i="2"/>
  <c r="CK209" i="2" s="1"/>
  <c r="BV210" i="2"/>
  <c r="BW210" i="2" s="1"/>
  <c r="BX210" i="2"/>
  <c r="BY210" i="2" s="1"/>
  <c r="BZ210" i="2"/>
  <c r="CA210" i="2" s="1"/>
  <c r="CB210" i="2"/>
  <c r="CC210" i="2" s="1"/>
  <c r="CD210" i="2"/>
  <c r="CE210" i="2" s="1"/>
  <c r="CF210" i="2"/>
  <c r="CG210" i="2" s="1"/>
  <c r="CH210" i="2"/>
  <c r="CI210" i="2" s="1"/>
  <c r="CJ210" i="2"/>
  <c r="CK210" i="2" s="1"/>
  <c r="BV211" i="2"/>
  <c r="BW211" i="2" s="1"/>
  <c r="BX211" i="2"/>
  <c r="BY211" i="2" s="1"/>
  <c r="BZ211" i="2"/>
  <c r="CA211" i="2" s="1"/>
  <c r="CB211" i="2"/>
  <c r="CC211" i="2" s="1"/>
  <c r="CD211" i="2"/>
  <c r="CE211" i="2" s="1"/>
  <c r="CF211" i="2"/>
  <c r="CG211" i="2" s="1"/>
  <c r="CH211" i="2"/>
  <c r="CI211" i="2" s="1"/>
  <c r="CJ211" i="2"/>
  <c r="CK211" i="2" s="1"/>
  <c r="BV212" i="2"/>
  <c r="BW212" i="2" s="1"/>
  <c r="BX212" i="2"/>
  <c r="BY212" i="2" s="1"/>
  <c r="BZ212" i="2"/>
  <c r="CA212" i="2" s="1"/>
  <c r="CB212" i="2"/>
  <c r="CC212" i="2" s="1"/>
  <c r="CD212" i="2"/>
  <c r="CE212" i="2" s="1"/>
  <c r="CF212" i="2"/>
  <c r="CG212" i="2" s="1"/>
  <c r="CH212" i="2"/>
  <c r="CI212" i="2" s="1"/>
  <c r="CJ212" i="2"/>
  <c r="CK212" i="2" s="1"/>
  <c r="BV213" i="2"/>
  <c r="BW213" i="2" s="1"/>
  <c r="BX213" i="2"/>
  <c r="BY213" i="2" s="1"/>
  <c r="BZ213" i="2"/>
  <c r="CA213" i="2" s="1"/>
  <c r="CB213" i="2"/>
  <c r="CC213" i="2" s="1"/>
  <c r="CD213" i="2"/>
  <c r="CE213" i="2" s="1"/>
  <c r="CF213" i="2"/>
  <c r="CG213" i="2" s="1"/>
  <c r="CH213" i="2"/>
  <c r="CI213" i="2" s="1"/>
  <c r="CJ213" i="2"/>
  <c r="CK213" i="2" s="1"/>
  <c r="BV214" i="2"/>
  <c r="BW214" i="2" s="1"/>
  <c r="BX214" i="2"/>
  <c r="BY214" i="2" s="1"/>
  <c r="BZ214" i="2"/>
  <c r="CA214" i="2" s="1"/>
  <c r="CB214" i="2"/>
  <c r="CC214" i="2" s="1"/>
  <c r="CD214" i="2"/>
  <c r="CE214" i="2" s="1"/>
  <c r="CF214" i="2"/>
  <c r="CG214" i="2" s="1"/>
  <c r="CH214" i="2"/>
  <c r="CI214" i="2" s="1"/>
  <c r="CJ214" i="2"/>
  <c r="CK214" i="2" s="1"/>
  <c r="BV215" i="2"/>
  <c r="BW215" i="2" s="1"/>
  <c r="BX215" i="2"/>
  <c r="BY215" i="2" s="1"/>
  <c r="BZ215" i="2"/>
  <c r="CA215" i="2" s="1"/>
  <c r="CB215" i="2"/>
  <c r="CC215" i="2" s="1"/>
  <c r="CD215" i="2"/>
  <c r="CE215" i="2" s="1"/>
  <c r="CF215" i="2"/>
  <c r="CG215" i="2" s="1"/>
  <c r="CH215" i="2"/>
  <c r="CI215" i="2" s="1"/>
  <c r="CJ215" i="2"/>
  <c r="CK215" i="2" s="1"/>
  <c r="BV216" i="2"/>
  <c r="BW216" i="2" s="1"/>
  <c r="BX216" i="2"/>
  <c r="BY216" i="2" s="1"/>
  <c r="BZ216" i="2"/>
  <c r="CA216" i="2" s="1"/>
  <c r="CB216" i="2"/>
  <c r="CC216" i="2" s="1"/>
  <c r="CD216" i="2"/>
  <c r="CE216" i="2" s="1"/>
  <c r="CF216" i="2"/>
  <c r="CG216" i="2" s="1"/>
  <c r="CH216" i="2"/>
  <c r="CI216" i="2" s="1"/>
  <c r="CJ216" i="2"/>
  <c r="CK216" i="2" s="1"/>
  <c r="BV217" i="2"/>
  <c r="BW217" i="2" s="1"/>
  <c r="BX217" i="2"/>
  <c r="BY217" i="2" s="1"/>
  <c r="BZ217" i="2"/>
  <c r="CA217" i="2" s="1"/>
  <c r="CB217" i="2"/>
  <c r="CC217" i="2" s="1"/>
  <c r="CD217" i="2"/>
  <c r="CE217" i="2" s="1"/>
  <c r="CF217" i="2"/>
  <c r="CG217" i="2" s="1"/>
  <c r="CH217" i="2"/>
  <c r="CI217" i="2" s="1"/>
  <c r="CJ217" i="2"/>
  <c r="CK217" i="2" s="1"/>
  <c r="BV218" i="2"/>
  <c r="BW218" i="2" s="1"/>
  <c r="BX218" i="2"/>
  <c r="BY218" i="2" s="1"/>
  <c r="BZ218" i="2"/>
  <c r="CA218" i="2" s="1"/>
  <c r="CB218" i="2"/>
  <c r="CC218" i="2" s="1"/>
  <c r="CD218" i="2"/>
  <c r="CE218" i="2" s="1"/>
  <c r="CF218" i="2"/>
  <c r="CG218" i="2" s="1"/>
  <c r="CH218" i="2"/>
  <c r="CI218" i="2" s="1"/>
  <c r="CJ218" i="2"/>
  <c r="CK218" i="2" s="1"/>
  <c r="BV219" i="2"/>
  <c r="BW219" i="2" s="1"/>
  <c r="BX219" i="2"/>
  <c r="BY219" i="2" s="1"/>
  <c r="BZ219" i="2"/>
  <c r="CA219" i="2" s="1"/>
  <c r="CB219" i="2"/>
  <c r="CC219" i="2" s="1"/>
  <c r="CD219" i="2"/>
  <c r="CE219" i="2" s="1"/>
  <c r="CF219" i="2"/>
  <c r="CG219" i="2" s="1"/>
  <c r="CH219" i="2"/>
  <c r="CI219" i="2" s="1"/>
  <c r="CJ219" i="2"/>
  <c r="CK219" i="2" s="1"/>
  <c r="BV220" i="2"/>
  <c r="BW220" i="2" s="1"/>
  <c r="BX220" i="2"/>
  <c r="BY220" i="2" s="1"/>
  <c r="BZ220" i="2"/>
  <c r="CA220" i="2" s="1"/>
  <c r="CB220" i="2"/>
  <c r="CC220" i="2" s="1"/>
  <c r="CD220" i="2"/>
  <c r="CE220" i="2" s="1"/>
  <c r="CF220" i="2"/>
  <c r="CG220" i="2" s="1"/>
  <c r="CH220" i="2"/>
  <c r="CI220" i="2" s="1"/>
  <c r="CJ220" i="2"/>
  <c r="CK220" i="2" s="1"/>
  <c r="BV221" i="2"/>
  <c r="BW221" i="2" s="1"/>
  <c r="BX221" i="2"/>
  <c r="BY221" i="2" s="1"/>
  <c r="BZ221" i="2"/>
  <c r="CA221" i="2" s="1"/>
  <c r="CB221" i="2"/>
  <c r="CC221" i="2" s="1"/>
  <c r="CD221" i="2"/>
  <c r="CE221" i="2" s="1"/>
  <c r="CF221" i="2"/>
  <c r="CG221" i="2" s="1"/>
  <c r="CH221" i="2"/>
  <c r="CI221" i="2" s="1"/>
  <c r="CJ221" i="2"/>
  <c r="CK221" i="2" s="1"/>
  <c r="BV222" i="2"/>
  <c r="BW222" i="2" s="1"/>
  <c r="BX222" i="2"/>
  <c r="BY222" i="2" s="1"/>
  <c r="BZ222" i="2"/>
  <c r="CA222" i="2" s="1"/>
  <c r="CB222" i="2"/>
  <c r="CC222" i="2" s="1"/>
  <c r="CD222" i="2"/>
  <c r="CE222" i="2" s="1"/>
  <c r="CF222" i="2"/>
  <c r="CG222" i="2" s="1"/>
  <c r="CH222" i="2"/>
  <c r="CI222" i="2" s="1"/>
  <c r="CJ222" i="2"/>
  <c r="CK222" i="2" s="1"/>
  <c r="BV223" i="2"/>
  <c r="BW223" i="2" s="1"/>
  <c r="BX223" i="2"/>
  <c r="BY223" i="2" s="1"/>
  <c r="BZ223" i="2"/>
  <c r="CA223" i="2" s="1"/>
  <c r="CB223" i="2"/>
  <c r="CC223" i="2" s="1"/>
  <c r="CD223" i="2"/>
  <c r="CE223" i="2" s="1"/>
  <c r="CF223" i="2"/>
  <c r="CG223" i="2" s="1"/>
  <c r="CH223" i="2"/>
  <c r="CI223" i="2" s="1"/>
  <c r="CJ223" i="2"/>
  <c r="CK223" i="2" s="1"/>
  <c r="BV224" i="2"/>
  <c r="BW224" i="2" s="1"/>
  <c r="BX224" i="2"/>
  <c r="BY224" i="2" s="1"/>
  <c r="BZ224" i="2"/>
  <c r="CA224" i="2" s="1"/>
  <c r="CB224" i="2"/>
  <c r="CC224" i="2" s="1"/>
  <c r="CD224" i="2"/>
  <c r="CE224" i="2" s="1"/>
  <c r="CF224" i="2"/>
  <c r="CG224" i="2" s="1"/>
  <c r="CH224" i="2"/>
  <c r="CI224" i="2" s="1"/>
  <c r="CJ224" i="2"/>
  <c r="CK224" i="2" s="1"/>
  <c r="BV225" i="2"/>
  <c r="BW225" i="2" s="1"/>
  <c r="BX225" i="2"/>
  <c r="BY225" i="2" s="1"/>
  <c r="BZ225" i="2"/>
  <c r="CA225" i="2" s="1"/>
  <c r="CB225" i="2"/>
  <c r="CC225" i="2" s="1"/>
  <c r="CD225" i="2"/>
  <c r="CE225" i="2" s="1"/>
  <c r="CF225" i="2"/>
  <c r="CG225" i="2" s="1"/>
  <c r="CH225" i="2"/>
  <c r="CI225" i="2" s="1"/>
  <c r="CJ225" i="2"/>
  <c r="CK225" i="2" s="1"/>
  <c r="BV226" i="2"/>
  <c r="BW226" i="2" s="1"/>
  <c r="BX226" i="2"/>
  <c r="BY226" i="2" s="1"/>
  <c r="BZ226" i="2"/>
  <c r="CA226" i="2" s="1"/>
  <c r="CB226" i="2"/>
  <c r="CC226" i="2" s="1"/>
  <c r="CD226" i="2"/>
  <c r="CE226" i="2" s="1"/>
  <c r="CF226" i="2"/>
  <c r="CG226" i="2" s="1"/>
  <c r="CH226" i="2"/>
  <c r="CI226" i="2" s="1"/>
  <c r="CJ226" i="2"/>
  <c r="CK226" i="2" s="1"/>
  <c r="BV227" i="2"/>
  <c r="BW227" i="2" s="1"/>
  <c r="BX227" i="2"/>
  <c r="BY227" i="2" s="1"/>
  <c r="BZ227" i="2"/>
  <c r="CA227" i="2" s="1"/>
  <c r="CB227" i="2"/>
  <c r="CC227" i="2" s="1"/>
  <c r="CD227" i="2"/>
  <c r="CE227" i="2" s="1"/>
  <c r="CF227" i="2"/>
  <c r="CG227" i="2" s="1"/>
  <c r="CH227" i="2"/>
  <c r="CI227" i="2" s="1"/>
  <c r="CJ227" i="2"/>
  <c r="CK227" i="2" s="1"/>
  <c r="BV228" i="2"/>
  <c r="BW228" i="2" s="1"/>
  <c r="BX228" i="2"/>
  <c r="BY228" i="2" s="1"/>
  <c r="BZ228" i="2"/>
  <c r="CA228" i="2" s="1"/>
  <c r="CB228" i="2"/>
  <c r="CC228" i="2" s="1"/>
  <c r="CD228" i="2"/>
  <c r="CE228" i="2" s="1"/>
  <c r="CF228" i="2"/>
  <c r="CG228" i="2" s="1"/>
  <c r="CH228" i="2"/>
  <c r="CI228" i="2" s="1"/>
  <c r="CJ228" i="2"/>
  <c r="CK228" i="2" s="1"/>
  <c r="BV229" i="2"/>
  <c r="BW229" i="2" s="1"/>
  <c r="BX229" i="2"/>
  <c r="BY229" i="2" s="1"/>
  <c r="BZ229" i="2"/>
  <c r="CA229" i="2" s="1"/>
  <c r="CB229" i="2"/>
  <c r="CC229" i="2" s="1"/>
  <c r="CD229" i="2"/>
  <c r="CE229" i="2" s="1"/>
  <c r="CF229" i="2"/>
  <c r="CG229" i="2" s="1"/>
  <c r="CH229" i="2"/>
  <c r="CI229" i="2" s="1"/>
  <c r="CJ229" i="2"/>
  <c r="CK229" i="2" s="1"/>
  <c r="BV230" i="2"/>
  <c r="BW230" i="2" s="1"/>
  <c r="BX230" i="2"/>
  <c r="BY230" i="2" s="1"/>
  <c r="BZ230" i="2"/>
  <c r="CA230" i="2" s="1"/>
  <c r="CB230" i="2"/>
  <c r="CC230" i="2" s="1"/>
  <c r="CD230" i="2"/>
  <c r="CE230" i="2" s="1"/>
  <c r="CF230" i="2"/>
  <c r="CG230" i="2" s="1"/>
  <c r="CH230" i="2"/>
  <c r="CI230" i="2" s="1"/>
  <c r="CJ230" i="2"/>
  <c r="CK230" i="2" s="1"/>
  <c r="BV231" i="2"/>
  <c r="BW231" i="2" s="1"/>
  <c r="BX231" i="2"/>
  <c r="BY231" i="2" s="1"/>
  <c r="BZ231" i="2"/>
  <c r="CA231" i="2" s="1"/>
  <c r="CB231" i="2"/>
  <c r="CC231" i="2" s="1"/>
  <c r="CD231" i="2"/>
  <c r="CE231" i="2" s="1"/>
  <c r="CF231" i="2"/>
  <c r="CG231" i="2" s="1"/>
  <c r="CH231" i="2"/>
  <c r="CI231" i="2" s="1"/>
  <c r="CJ231" i="2"/>
  <c r="CK231" i="2" s="1"/>
  <c r="BV232" i="2"/>
  <c r="BW232" i="2" s="1"/>
  <c r="BX232" i="2"/>
  <c r="BY232" i="2" s="1"/>
  <c r="BZ232" i="2"/>
  <c r="CA232" i="2" s="1"/>
  <c r="CB232" i="2"/>
  <c r="CC232" i="2" s="1"/>
  <c r="CD232" i="2"/>
  <c r="CE232" i="2" s="1"/>
  <c r="CF232" i="2"/>
  <c r="CG232" i="2" s="1"/>
  <c r="CH232" i="2"/>
  <c r="CI232" i="2" s="1"/>
  <c r="CJ232" i="2"/>
  <c r="CK232" i="2" s="1"/>
  <c r="BV233" i="2"/>
  <c r="BW233" i="2" s="1"/>
  <c r="BX233" i="2"/>
  <c r="BY233" i="2" s="1"/>
  <c r="BZ233" i="2"/>
  <c r="CA233" i="2" s="1"/>
  <c r="CB233" i="2"/>
  <c r="CC233" i="2" s="1"/>
  <c r="CD233" i="2"/>
  <c r="CE233" i="2" s="1"/>
  <c r="CF233" i="2"/>
  <c r="CG233" i="2" s="1"/>
  <c r="CH233" i="2"/>
  <c r="CI233" i="2" s="1"/>
  <c r="CJ233" i="2"/>
  <c r="CK233" i="2" s="1"/>
  <c r="BV234" i="2"/>
  <c r="BW234" i="2" s="1"/>
  <c r="BX234" i="2"/>
  <c r="BY234" i="2" s="1"/>
  <c r="BZ234" i="2"/>
  <c r="CA234" i="2" s="1"/>
  <c r="CB234" i="2"/>
  <c r="CC234" i="2" s="1"/>
  <c r="CD234" i="2"/>
  <c r="CE234" i="2" s="1"/>
  <c r="CF234" i="2"/>
  <c r="CG234" i="2" s="1"/>
  <c r="CH234" i="2"/>
  <c r="CI234" i="2" s="1"/>
  <c r="CJ234" i="2"/>
  <c r="CK234" i="2" s="1"/>
  <c r="BV235" i="2"/>
  <c r="BW235" i="2" s="1"/>
  <c r="BX235" i="2"/>
  <c r="BY235" i="2" s="1"/>
  <c r="BZ235" i="2"/>
  <c r="CA235" i="2" s="1"/>
  <c r="CB235" i="2"/>
  <c r="CC235" i="2" s="1"/>
  <c r="CD235" i="2"/>
  <c r="CE235" i="2" s="1"/>
  <c r="CF235" i="2"/>
  <c r="CG235" i="2" s="1"/>
  <c r="CH235" i="2"/>
  <c r="CI235" i="2" s="1"/>
  <c r="CJ235" i="2"/>
  <c r="CK235" i="2" s="1"/>
  <c r="BV236" i="2"/>
  <c r="BW236" i="2" s="1"/>
  <c r="BX236" i="2"/>
  <c r="BY236" i="2" s="1"/>
  <c r="BZ236" i="2"/>
  <c r="CA236" i="2" s="1"/>
  <c r="CB236" i="2"/>
  <c r="CC236" i="2" s="1"/>
  <c r="CD236" i="2"/>
  <c r="CE236" i="2" s="1"/>
  <c r="CF236" i="2"/>
  <c r="CG236" i="2" s="1"/>
  <c r="CH236" i="2"/>
  <c r="CI236" i="2" s="1"/>
  <c r="CJ236" i="2"/>
  <c r="CK236" i="2" s="1"/>
  <c r="BV237" i="2"/>
  <c r="BW237" i="2" s="1"/>
  <c r="BX237" i="2"/>
  <c r="BY237" i="2" s="1"/>
  <c r="BZ237" i="2"/>
  <c r="CA237" i="2" s="1"/>
  <c r="CB237" i="2"/>
  <c r="CC237" i="2" s="1"/>
  <c r="CD237" i="2"/>
  <c r="CE237" i="2" s="1"/>
  <c r="CF237" i="2"/>
  <c r="CG237" i="2" s="1"/>
  <c r="CH237" i="2"/>
  <c r="CI237" i="2" s="1"/>
  <c r="CJ237" i="2"/>
  <c r="CK237" i="2" s="1"/>
  <c r="BV238" i="2"/>
  <c r="BW238" i="2" s="1"/>
  <c r="BX238" i="2"/>
  <c r="BY238" i="2" s="1"/>
  <c r="BZ238" i="2"/>
  <c r="CA238" i="2" s="1"/>
  <c r="CB238" i="2"/>
  <c r="CC238" i="2" s="1"/>
  <c r="CD238" i="2"/>
  <c r="CE238" i="2" s="1"/>
  <c r="CF238" i="2"/>
  <c r="CG238" i="2" s="1"/>
  <c r="CH238" i="2"/>
  <c r="CI238" i="2" s="1"/>
  <c r="CJ238" i="2"/>
  <c r="CK238" i="2" s="1"/>
  <c r="BV239" i="2"/>
  <c r="BW239" i="2" s="1"/>
  <c r="BX239" i="2"/>
  <c r="BY239" i="2" s="1"/>
  <c r="BZ239" i="2"/>
  <c r="CA239" i="2" s="1"/>
  <c r="CB239" i="2"/>
  <c r="CC239" i="2" s="1"/>
  <c r="CD239" i="2"/>
  <c r="CE239" i="2" s="1"/>
  <c r="CF239" i="2"/>
  <c r="CG239" i="2" s="1"/>
  <c r="CH239" i="2"/>
  <c r="CI239" i="2" s="1"/>
  <c r="CJ239" i="2"/>
  <c r="CK239" i="2" s="1"/>
  <c r="BV240" i="2"/>
  <c r="BW240" i="2" s="1"/>
  <c r="BX240" i="2"/>
  <c r="BY240" i="2" s="1"/>
  <c r="BZ240" i="2"/>
  <c r="CA240" i="2" s="1"/>
  <c r="CB240" i="2"/>
  <c r="CC240" i="2" s="1"/>
  <c r="CD240" i="2"/>
  <c r="CE240" i="2" s="1"/>
  <c r="CF240" i="2"/>
  <c r="CG240" i="2" s="1"/>
  <c r="CH240" i="2"/>
  <c r="CI240" i="2" s="1"/>
  <c r="CJ240" i="2"/>
  <c r="CK240" i="2" s="1"/>
  <c r="BV241" i="2"/>
  <c r="BW241" i="2" s="1"/>
  <c r="BX241" i="2"/>
  <c r="BY241" i="2" s="1"/>
  <c r="BZ241" i="2"/>
  <c r="CA241" i="2" s="1"/>
  <c r="CB241" i="2"/>
  <c r="CC241" i="2" s="1"/>
  <c r="CD241" i="2"/>
  <c r="CE241" i="2" s="1"/>
  <c r="CF241" i="2"/>
  <c r="CG241" i="2" s="1"/>
  <c r="CH241" i="2"/>
  <c r="CI241" i="2" s="1"/>
  <c r="CJ241" i="2"/>
  <c r="CK241" i="2" s="1"/>
  <c r="BV242" i="2"/>
  <c r="BW242" i="2" s="1"/>
  <c r="BX242" i="2"/>
  <c r="BY242" i="2" s="1"/>
  <c r="BZ242" i="2"/>
  <c r="CA242" i="2" s="1"/>
  <c r="CB242" i="2"/>
  <c r="CC242" i="2" s="1"/>
  <c r="CD242" i="2"/>
  <c r="CE242" i="2" s="1"/>
  <c r="CF242" i="2"/>
  <c r="CG242" i="2" s="1"/>
  <c r="CH242" i="2"/>
  <c r="CI242" i="2" s="1"/>
  <c r="CJ242" i="2"/>
  <c r="CK242" i="2" s="1"/>
  <c r="BV243" i="2"/>
  <c r="BW243" i="2" s="1"/>
  <c r="BX243" i="2"/>
  <c r="BY243" i="2" s="1"/>
  <c r="BZ243" i="2"/>
  <c r="CA243" i="2" s="1"/>
  <c r="CB243" i="2"/>
  <c r="CC243" i="2" s="1"/>
  <c r="CD243" i="2"/>
  <c r="CE243" i="2" s="1"/>
  <c r="CF243" i="2"/>
  <c r="CG243" i="2" s="1"/>
  <c r="CH243" i="2"/>
  <c r="CI243" i="2" s="1"/>
  <c r="CJ243" i="2"/>
  <c r="CK243" i="2" s="1"/>
  <c r="BV244" i="2"/>
  <c r="BW244" i="2" s="1"/>
  <c r="BX244" i="2"/>
  <c r="BY244" i="2" s="1"/>
  <c r="BZ244" i="2"/>
  <c r="CA244" i="2" s="1"/>
  <c r="CB244" i="2"/>
  <c r="CC244" i="2" s="1"/>
  <c r="CD244" i="2"/>
  <c r="CE244" i="2" s="1"/>
  <c r="CF244" i="2"/>
  <c r="CG244" i="2" s="1"/>
  <c r="CH244" i="2"/>
  <c r="CI244" i="2" s="1"/>
  <c r="CJ244" i="2"/>
  <c r="CK244" i="2" s="1"/>
  <c r="BV245" i="2"/>
  <c r="BW245" i="2" s="1"/>
  <c r="BX245" i="2"/>
  <c r="BY245" i="2" s="1"/>
  <c r="BZ245" i="2"/>
  <c r="CA245" i="2" s="1"/>
  <c r="CB245" i="2"/>
  <c r="CC245" i="2" s="1"/>
  <c r="CD245" i="2"/>
  <c r="CE245" i="2" s="1"/>
  <c r="CF245" i="2"/>
  <c r="CG245" i="2" s="1"/>
  <c r="CH245" i="2"/>
  <c r="CI245" i="2" s="1"/>
  <c r="CJ245" i="2"/>
  <c r="CK245" i="2" s="1"/>
  <c r="BV246" i="2"/>
  <c r="BW246" i="2" s="1"/>
  <c r="BX246" i="2"/>
  <c r="BY246" i="2" s="1"/>
  <c r="BZ246" i="2"/>
  <c r="CA246" i="2" s="1"/>
  <c r="CB246" i="2"/>
  <c r="CC246" i="2" s="1"/>
  <c r="CD246" i="2"/>
  <c r="CE246" i="2" s="1"/>
  <c r="CF246" i="2"/>
  <c r="CG246" i="2" s="1"/>
  <c r="CH246" i="2"/>
  <c r="CI246" i="2" s="1"/>
  <c r="CJ246" i="2"/>
  <c r="CK246" i="2" s="1"/>
  <c r="BV247" i="2"/>
  <c r="BW247" i="2" s="1"/>
  <c r="BX247" i="2"/>
  <c r="BY247" i="2" s="1"/>
  <c r="BZ247" i="2"/>
  <c r="CA247" i="2" s="1"/>
  <c r="CB247" i="2"/>
  <c r="CC247" i="2" s="1"/>
  <c r="CD247" i="2"/>
  <c r="CE247" i="2" s="1"/>
  <c r="CF247" i="2"/>
  <c r="CG247" i="2" s="1"/>
  <c r="CH247" i="2"/>
  <c r="CI247" i="2" s="1"/>
  <c r="CJ247" i="2"/>
  <c r="CK247" i="2" s="1"/>
  <c r="BV248" i="2"/>
  <c r="BW248" i="2" s="1"/>
  <c r="BX248" i="2"/>
  <c r="BY248" i="2" s="1"/>
  <c r="BZ248" i="2"/>
  <c r="CA248" i="2" s="1"/>
  <c r="CB248" i="2"/>
  <c r="CC248" i="2" s="1"/>
  <c r="CD248" i="2"/>
  <c r="CE248" i="2" s="1"/>
  <c r="CF248" i="2"/>
  <c r="CG248" i="2" s="1"/>
  <c r="CH248" i="2"/>
  <c r="CI248" i="2" s="1"/>
  <c r="CJ248" i="2"/>
  <c r="CK248" i="2" s="1"/>
  <c r="BV249" i="2"/>
  <c r="BW249" i="2" s="1"/>
  <c r="BX249" i="2"/>
  <c r="BY249" i="2" s="1"/>
  <c r="BZ249" i="2"/>
  <c r="CA249" i="2" s="1"/>
  <c r="CB249" i="2"/>
  <c r="CC249" i="2" s="1"/>
  <c r="CD249" i="2"/>
  <c r="CE249" i="2" s="1"/>
  <c r="CF249" i="2"/>
  <c r="CG249" i="2" s="1"/>
  <c r="CH249" i="2"/>
  <c r="CI249" i="2" s="1"/>
  <c r="CJ249" i="2"/>
  <c r="CK249" i="2" s="1"/>
  <c r="BV250" i="2"/>
  <c r="BW250" i="2" s="1"/>
  <c r="BX250" i="2"/>
  <c r="BY250" i="2" s="1"/>
  <c r="BZ250" i="2"/>
  <c r="CA250" i="2" s="1"/>
  <c r="CB250" i="2"/>
  <c r="CC250" i="2" s="1"/>
  <c r="CD250" i="2"/>
  <c r="CE250" i="2" s="1"/>
  <c r="CF250" i="2"/>
  <c r="CG250" i="2" s="1"/>
  <c r="CH250" i="2"/>
  <c r="CI250" i="2" s="1"/>
  <c r="CJ250" i="2"/>
  <c r="CK250" i="2" s="1"/>
  <c r="BV251" i="2"/>
  <c r="BW251" i="2" s="1"/>
  <c r="BX251" i="2"/>
  <c r="BY251" i="2" s="1"/>
  <c r="BZ251" i="2"/>
  <c r="CA251" i="2" s="1"/>
  <c r="CB251" i="2"/>
  <c r="CC251" i="2" s="1"/>
  <c r="CD251" i="2"/>
  <c r="CE251" i="2" s="1"/>
  <c r="CF251" i="2"/>
  <c r="CG251" i="2" s="1"/>
  <c r="CH251" i="2"/>
  <c r="CI251" i="2" s="1"/>
  <c r="CJ251" i="2"/>
  <c r="CK251" i="2" s="1"/>
  <c r="BV252" i="2"/>
  <c r="BW252" i="2" s="1"/>
  <c r="BX252" i="2"/>
  <c r="BY252" i="2" s="1"/>
  <c r="BZ252" i="2"/>
  <c r="CA252" i="2" s="1"/>
  <c r="CB252" i="2"/>
  <c r="CC252" i="2" s="1"/>
  <c r="CD252" i="2"/>
  <c r="CE252" i="2" s="1"/>
  <c r="CF252" i="2"/>
  <c r="CG252" i="2" s="1"/>
  <c r="CH252" i="2"/>
  <c r="CI252" i="2" s="1"/>
  <c r="CJ252" i="2"/>
  <c r="CK252" i="2" s="1"/>
  <c r="BV253" i="2"/>
  <c r="BW253" i="2" s="1"/>
  <c r="BX253" i="2"/>
  <c r="BY253" i="2" s="1"/>
  <c r="BZ253" i="2"/>
  <c r="CA253" i="2" s="1"/>
  <c r="CB253" i="2"/>
  <c r="CC253" i="2" s="1"/>
  <c r="CD253" i="2"/>
  <c r="CE253" i="2" s="1"/>
  <c r="CF253" i="2"/>
  <c r="CG253" i="2" s="1"/>
  <c r="CH253" i="2"/>
  <c r="CI253" i="2" s="1"/>
  <c r="CJ253" i="2"/>
  <c r="CK253" i="2" s="1"/>
  <c r="BV254" i="2"/>
  <c r="BW254" i="2" s="1"/>
  <c r="BX254" i="2"/>
  <c r="BY254" i="2" s="1"/>
  <c r="BZ254" i="2"/>
  <c r="CA254" i="2" s="1"/>
  <c r="CB254" i="2"/>
  <c r="CC254" i="2" s="1"/>
  <c r="CD254" i="2"/>
  <c r="CE254" i="2" s="1"/>
  <c r="CF254" i="2"/>
  <c r="CG254" i="2" s="1"/>
  <c r="CH254" i="2"/>
  <c r="CI254" i="2" s="1"/>
  <c r="CJ254" i="2"/>
  <c r="CK254" i="2" s="1"/>
  <c r="BV255" i="2"/>
  <c r="BW255" i="2" s="1"/>
  <c r="BX255" i="2"/>
  <c r="BY255" i="2" s="1"/>
  <c r="BZ255" i="2"/>
  <c r="CA255" i="2" s="1"/>
  <c r="CB255" i="2"/>
  <c r="CC255" i="2" s="1"/>
  <c r="CD255" i="2"/>
  <c r="CE255" i="2" s="1"/>
  <c r="CF255" i="2"/>
  <c r="CG255" i="2" s="1"/>
  <c r="CH255" i="2"/>
  <c r="CI255" i="2" s="1"/>
  <c r="CJ255" i="2"/>
  <c r="CK255" i="2" s="1"/>
  <c r="BV256" i="2"/>
  <c r="BW256" i="2" s="1"/>
  <c r="BX256" i="2"/>
  <c r="BY256" i="2" s="1"/>
  <c r="BZ256" i="2"/>
  <c r="CA256" i="2" s="1"/>
  <c r="CB256" i="2"/>
  <c r="CC256" i="2" s="1"/>
  <c r="CD256" i="2"/>
  <c r="CE256" i="2" s="1"/>
  <c r="CF256" i="2"/>
  <c r="CG256" i="2" s="1"/>
  <c r="CH256" i="2"/>
  <c r="CI256" i="2" s="1"/>
  <c r="CJ256" i="2"/>
  <c r="CK256" i="2" s="1"/>
  <c r="BV257" i="2"/>
  <c r="BW257" i="2" s="1"/>
  <c r="BX257" i="2"/>
  <c r="BY257" i="2" s="1"/>
  <c r="BZ257" i="2"/>
  <c r="CA257" i="2" s="1"/>
  <c r="CB257" i="2"/>
  <c r="CC257" i="2" s="1"/>
  <c r="CD257" i="2"/>
  <c r="CE257" i="2" s="1"/>
  <c r="CF257" i="2"/>
  <c r="CG257" i="2" s="1"/>
  <c r="CH257" i="2"/>
  <c r="CI257" i="2" s="1"/>
  <c r="CJ257" i="2"/>
  <c r="CK257" i="2" s="1"/>
  <c r="BV258" i="2"/>
  <c r="BW258" i="2" s="1"/>
  <c r="BX258" i="2"/>
  <c r="BY258" i="2" s="1"/>
  <c r="BZ258" i="2"/>
  <c r="CA258" i="2" s="1"/>
  <c r="CB258" i="2"/>
  <c r="CC258" i="2" s="1"/>
  <c r="CD258" i="2"/>
  <c r="CE258" i="2" s="1"/>
  <c r="CF258" i="2"/>
  <c r="CG258" i="2" s="1"/>
  <c r="CH258" i="2"/>
  <c r="CI258" i="2" s="1"/>
  <c r="CJ258" i="2"/>
  <c r="CK258" i="2" s="1"/>
  <c r="BV259" i="2"/>
  <c r="BW259" i="2" s="1"/>
  <c r="BX259" i="2"/>
  <c r="BY259" i="2" s="1"/>
  <c r="BZ259" i="2"/>
  <c r="CA259" i="2" s="1"/>
  <c r="CB259" i="2"/>
  <c r="CC259" i="2" s="1"/>
  <c r="CD259" i="2"/>
  <c r="CE259" i="2" s="1"/>
  <c r="CF259" i="2"/>
  <c r="CG259" i="2" s="1"/>
  <c r="CH259" i="2"/>
  <c r="CI259" i="2" s="1"/>
  <c r="CJ259" i="2"/>
  <c r="CK259" i="2" s="1"/>
  <c r="BV260" i="2"/>
  <c r="BW260" i="2" s="1"/>
  <c r="BX260" i="2"/>
  <c r="BY260" i="2" s="1"/>
  <c r="BZ260" i="2"/>
  <c r="CA260" i="2" s="1"/>
  <c r="CB260" i="2"/>
  <c r="CC260" i="2" s="1"/>
  <c r="CD260" i="2"/>
  <c r="CE260" i="2" s="1"/>
  <c r="CF260" i="2"/>
  <c r="CG260" i="2" s="1"/>
  <c r="CH260" i="2"/>
  <c r="CI260" i="2" s="1"/>
  <c r="CJ260" i="2"/>
  <c r="CK260" i="2" s="1"/>
  <c r="BV261" i="2"/>
  <c r="BW261" i="2" s="1"/>
  <c r="BX261" i="2"/>
  <c r="BY261" i="2" s="1"/>
  <c r="BZ261" i="2"/>
  <c r="CA261" i="2" s="1"/>
  <c r="CB261" i="2"/>
  <c r="CC261" i="2" s="1"/>
  <c r="CD261" i="2"/>
  <c r="CE261" i="2" s="1"/>
  <c r="CF261" i="2"/>
  <c r="CG261" i="2" s="1"/>
  <c r="CH261" i="2"/>
  <c r="CI261" i="2" s="1"/>
  <c r="CJ261" i="2"/>
  <c r="CK261" i="2" s="1"/>
  <c r="BV262" i="2"/>
  <c r="BW262" i="2" s="1"/>
  <c r="BX262" i="2"/>
  <c r="BY262" i="2" s="1"/>
  <c r="BZ262" i="2"/>
  <c r="CA262" i="2" s="1"/>
  <c r="CB262" i="2"/>
  <c r="CC262" i="2" s="1"/>
  <c r="CD262" i="2"/>
  <c r="CE262" i="2" s="1"/>
  <c r="CF262" i="2"/>
  <c r="CG262" i="2" s="1"/>
  <c r="CH262" i="2"/>
  <c r="CI262" i="2" s="1"/>
  <c r="CJ262" i="2"/>
  <c r="CK262" i="2" s="1"/>
  <c r="BV263" i="2"/>
  <c r="BW263" i="2" s="1"/>
  <c r="BX263" i="2"/>
  <c r="BY263" i="2" s="1"/>
  <c r="BZ263" i="2"/>
  <c r="CA263" i="2" s="1"/>
  <c r="CB263" i="2"/>
  <c r="CC263" i="2" s="1"/>
  <c r="CD263" i="2"/>
  <c r="CE263" i="2" s="1"/>
  <c r="CF263" i="2"/>
  <c r="CG263" i="2" s="1"/>
  <c r="CH263" i="2"/>
  <c r="CI263" i="2" s="1"/>
  <c r="CJ263" i="2"/>
  <c r="CK263" i="2" s="1"/>
  <c r="BV264" i="2"/>
  <c r="BW264" i="2" s="1"/>
  <c r="BX264" i="2"/>
  <c r="BY264" i="2" s="1"/>
  <c r="BZ264" i="2"/>
  <c r="CA264" i="2" s="1"/>
  <c r="CB264" i="2"/>
  <c r="CC264" i="2" s="1"/>
  <c r="CD264" i="2"/>
  <c r="CE264" i="2" s="1"/>
  <c r="CF264" i="2"/>
  <c r="CG264" i="2" s="1"/>
  <c r="CH264" i="2"/>
  <c r="CI264" i="2" s="1"/>
  <c r="CJ264" i="2"/>
  <c r="CK264" i="2" s="1"/>
  <c r="BV265" i="2"/>
  <c r="BW265" i="2" s="1"/>
  <c r="BX265" i="2"/>
  <c r="BY265" i="2" s="1"/>
  <c r="BZ265" i="2"/>
  <c r="CA265" i="2" s="1"/>
  <c r="CB265" i="2"/>
  <c r="CC265" i="2" s="1"/>
  <c r="CD265" i="2"/>
  <c r="CE265" i="2" s="1"/>
  <c r="CF265" i="2"/>
  <c r="CG265" i="2" s="1"/>
  <c r="CH265" i="2"/>
  <c r="CI265" i="2" s="1"/>
  <c r="CJ265" i="2"/>
  <c r="CK265" i="2" s="1"/>
  <c r="BV266" i="2"/>
  <c r="BW266" i="2" s="1"/>
  <c r="BX266" i="2"/>
  <c r="BY266" i="2" s="1"/>
  <c r="BZ266" i="2"/>
  <c r="CA266" i="2" s="1"/>
  <c r="CB266" i="2"/>
  <c r="CC266" i="2" s="1"/>
  <c r="CD266" i="2"/>
  <c r="CE266" i="2" s="1"/>
  <c r="CF266" i="2"/>
  <c r="CG266" i="2" s="1"/>
  <c r="CH266" i="2"/>
  <c r="CI266" i="2" s="1"/>
  <c r="CJ266" i="2"/>
  <c r="CK266" i="2" s="1"/>
  <c r="BV267" i="2"/>
  <c r="BW267" i="2" s="1"/>
  <c r="BX267" i="2"/>
  <c r="BY267" i="2" s="1"/>
  <c r="BZ267" i="2"/>
  <c r="CA267" i="2" s="1"/>
  <c r="CB267" i="2"/>
  <c r="CC267" i="2" s="1"/>
  <c r="CD267" i="2"/>
  <c r="CE267" i="2" s="1"/>
  <c r="CF267" i="2"/>
  <c r="CG267" i="2" s="1"/>
  <c r="CH267" i="2"/>
  <c r="CI267" i="2" s="1"/>
  <c r="CJ267" i="2"/>
  <c r="CK267" i="2" s="1"/>
  <c r="BV268" i="2"/>
  <c r="BW268" i="2" s="1"/>
  <c r="BX268" i="2"/>
  <c r="BY268" i="2" s="1"/>
  <c r="BZ268" i="2"/>
  <c r="CA268" i="2" s="1"/>
  <c r="CB268" i="2"/>
  <c r="CC268" i="2" s="1"/>
  <c r="CD268" i="2"/>
  <c r="CE268" i="2" s="1"/>
  <c r="CF268" i="2"/>
  <c r="CG268" i="2" s="1"/>
  <c r="CH268" i="2"/>
  <c r="CI268" i="2" s="1"/>
  <c r="CJ268" i="2"/>
  <c r="CK268" i="2" s="1"/>
  <c r="BV269" i="2"/>
  <c r="BW269" i="2" s="1"/>
  <c r="BX269" i="2"/>
  <c r="BY269" i="2" s="1"/>
  <c r="BZ269" i="2"/>
  <c r="CA269" i="2" s="1"/>
  <c r="CB269" i="2"/>
  <c r="CC269" i="2" s="1"/>
  <c r="CD269" i="2"/>
  <c r="CE269" i="2" s="1"/>
  <c r="CF269" i="2"/>
  <c r="CG269" i="2" s="1"/>
  <c r="CH269" i="2"/>
  <c r="CI269" i="2" s="1"/>
  <c r="CJ269" i="2"/>
  <c r="CK269" i="2" s="1"/>
  <c r="BV270" i="2"/>
  <c r="BW270" i="2" s="1"/>
  <c r="BX270" i="2"/>
  <c r="BY270" i="2" s="1"/>
  <c r="BZ270" i="2"/>
  <c r="CA270" i="2" s="1"/>
  <c r="CB270" i="2"/>
  <c r="CC270" i="2" s="1"/>
  <c r="CD270" i="2"/>
  <c r="CE270" i="2" s="1"/>
  <c r="CF270" i="2"/>
  <c r="CG270" i="2" s="1"/>
  <c r="CH270" i="2"/>
  <c r="CI270" i="2" s="1"/>
  <c r="CJ270" i="2"/>
  <c r="CK270" i="2" s="1"/>
  <c r="BV271" i="2"/>
  <c r="BW271" i="2" s="1"/>
  <c r="BX271" i="2"/>
  <c r="BY271" i="2" s="1"/>
  <c r="BZ271" i="2"/>
  <c r="CA271" i="2" s="1"/>
  <c r="CB271" i="2"/>
  <c r="CC271" i="2" s="1"/>
  <c r="CD271" i="2"/>
  <c r="CE271" i="2" s="1"/>
  <c r="CF271" i="2"/>
  <c r="CG271" i="2" s="1"/>
  <c r="CH271" i="2"/>
  <c r="CI271" i="2" s="1"/>
  <c r="CJ271" i="2"/>
  <c r="CK271" i="2" s="1"/>
  <c r="BV272" i="2"/>
  <c r="BW272" i="2" s="1"/>
  <c r="BX272" i="2"/>
  <c r="BY272" i="2" s="1"/>
  <c r="BZ272" i="2"/>
  <c r="CA272" i="2" s="1"/>
  <c r="CB272" i="2"/>
  <c r="CC272" i="2" s="1"/>
  <c r="CD272" i="2"/>
  <c r="CE272" i="2" s="1"/>
  <c r="CF272" i="2"/>
  <c r="CG272" i="2" s="1"/>
  <c r="CH272" i="2"/>
  <c r="CI272" i="2" s="1"/>
  <c r="CJ272" i="2"/>
  <c r="CK272" i="2" s="1"/>
  <c r="BV273" i="2"/>
  <c r="BW273" i="2" s="1"/>
  <c r="BX273" i="2"/>
  <c r="BY273" i="2" s="1"/>
  <c r="BZ273" i="2"/>
  <c r="CA273" i="2" s="1"/>
  <c r="CB273" i="2"/>
  <c r="CC273" i="2" s="1"/>
  <c r="CD273" i="2"/>
  <c r="CE273" i="2" s="1"/>
  <c r="CF273" i="2"/>
  <c r="CG273" i="2" s="1"/>
  <c r="CH273" i="2"/>
  <c r="CI273" i="2" s="1"/>
  <c r="CJ273" i="2"/>
  <c r="CK273" i="2" s="1"/>
  <c r="BV274" i="2"/>
  <c r="BW274" i="2" s="1"/>
  <c r="BX274" i="2"/>
  <c r="BY274" i="2" s="1"/>
  <c r="BZ274" i="2"/>
  <c r="CA274" i="2" s="1"/>
  <c r="CB274" i="2"/>
  <c r="CC274" i="2" s="1"/>
  <c r="CD274" i="2"/>
  <c r="CE274" i="2" s="1"/>
  <c r="CF274" i="2"/>
  <c r="CG274" i="2" s="1"/>
  <c r="CH274" i="2"/>
  <c r="CI274" i="2" s="1"/>
  <c r="CJ274" i="2"/>
  <c r="CK274" i="2" s="1"/>
  <c r="BV275" i="2"/>
  <c r="BW275" i="2" s="1"/>
  <c r="BX275" i="2"/>
  <c r="BY275" i="2" s="1"/>
  <c r="BZ275" i="2"/>
  <c r="CA275" i="2" s="1"/>
  <c r="CB275" i="2"/>
  <c r="CC275" i="2" s="1"/>
  <c r="CD275" i="2"/>
  <c r="CE275" i="2" s="1"/>
  <c r="CF275" i="2"/>
  <c r="CG275" i="2" s="1"/>
  <c r="CH275" i="2"/>
  <c r="CI275" i="2" s="1"/>
  <c r="CJ275" i="2"/>
  <c r="CK275" i="2" s="1"/>
  <c r="BV276" i="2"/>
  <c r="BW276" i="2" s="1"/>
  <c r="BX276" i="2"/>
  <c r="BY276" i="2" s="1"/>
  <c r="BZ276" i="2"/>
  <c r="CA276" i="2" s="1"/>
  <c r="CB276" i="2"/>
  <c r="CC276" i="2" s="1"/>
  <c r="CD276" i="2"/>
  <c r="CE276" i="2" s="1"/>
  <c r="CF276" i="2"/>
  <c r="CG276" i="2" s="1"/>
  <c r="CH276" i="2"/>
  <c r="CI276" i="2" s="1"/>
  <c r="CJ276" i="2"/>
  <c r="CK276" i="2" s="1"/>
  <c r="BV277" i="2"/>
  <c r="BW277" i="2" s="1"/>
  <c r="BX277" i="2"/>
  <c r="BY277" i="2" s="1"/>
  <c r="BZ277" i="2"/>
  <c r="CA277" i="2" s="1"/>
  <c r="CB277" i="2"/>
  <c r="CC277" i="2" s="1"/>
  <c r="CD277" i="2"/>
  <c r="CE277" i="2" s="1"/>
  <c r="CF277" i="2"/>
  <c r="CG277" i="2" s="1"/>
  <c r="CH277" i="2"/>
  <c r="CI277" i="2" s="1"/>
  <c r="CJ277" i="2"/>
  <c r="CK277" i="2" s="1"/>
  <c r="BV278" i="2"/>
  <c r="BW278" i="2" s="1"/>
  <c r="BX278" i="2"/>
  <c r="BY278" i="2" s="1"/>
  <c r="BZ278" i="2"/>
  <c r="CA278" i="2" s="1"/>
  <c r="CB278" i="2"/>
  <c r="CC278" i="2" s="1"/>
  <c r="CD278" i="2"/>
  <c r="CE278" i="2" s="1"/>
  <c r="CF278" i="2"/>
  <c r="CG278" i="2" s="1"/>
  <c r="CH278" i="2"/>
  <c r="CI278" i="2" s="1"/>
  <c r="CJ278" i="2"/>
  <c r="CK278" i="2" s="1"/>
  <c r="BV279" i="2"/>
  <c r="BW279" i="2" s="1"/>
  <c r="BX279" i="2"/>
  <c r="BY279" i="2" s="1"/>
  <c r="BZ279" i="2"/>
  <c r="CA279" i="2" s="1"/>
  <c r="CB279" i="2"/>
  <c r="CC279" i="2" s="1"/>
  <c r="CD279" i="2"/>
  <c r="CE279" i="2" s="1"/>
  <c r="CF279" i="2"/>
  <c r="CG279" i="2" s="1"/>
  <c r="CH279" i="2"/>
  <c r="CI279" i="2" s="1"/>
  <c r="CJ279" i="2"/>
  <c r="CK279" i="2" s="1"/>
  <c r="BV280" i="2"/>
  <c r="BW280" i="2" s="1"/>
  <c r="BX280" i="2"/>
  <c r="BY280" i="2" s="1"/>
  <c r="BZ280" i="2"/>
  <c r="CA280" i="2" s="1"/>
  <c r="CB280" i="2"/>
  <c r="CC280" i="2" s="1"/>
  <c r="CD280" i="2"/>
  <c r="CE280" i="2" s="1"/>
  <c r="CF280" i="2"/>
  <c r="CG280" i="2" s="1"/>
  <c r="CH280" i="2"/>
  <c r="CI280" i="2" s="1"/>
  <c r="CJ280" i="2"/>
  <c r="CK280" i="2" s="1"/>
  <c r="BV281" i="2"/>
  <c r="BW281" i="2" s="1"/>
  <c r="BX281" i="2"/>
  <c r="BY281" i="2" s="1"/>
  <c r="BZ281" i="2"/>
  <c r="CA281" i="2" s="1"/>
  <c r="CB281" i="2"/>
  <c r="CC281" i="2" s="1"/>
  <c r="CD281" i="2"/>
  <c r="CE281" i="2" s="1"/>
  <c r="CF281" i="2"/>
  <c r="CG281" i="2" s="1"/>
  <c r="CH281" i="2"/>
  <c r="CI281" i="2" s="1"/>
  <c r="CJ281" i="2"/>
  <c r="CK281" i="2" s="1"/>
  <c r="BV282" i="2"/>
  <c r="BW282" i="2" s="1"/>
  <c r="BX282" i="2"/>
  <c r="BY282" i="2" s="1"/>
  <c r="BZ282" i="2"/>
  <c r="CA282" i="2" s="1"/>
  <c r="CB282" i="2"/>
  <c r="CC282" i="2" s="1"/>
  <c r="CD282" i="2"/>
  <c r="CE282" i="2" s="1"/>
  <c r="CF282" i="2"/>
  <c r="CG282" i="2" s="1"/>
  <c r="CH282" i="2"/>
  <c r="CI282" i="2" s="1"/>
  <c r="CJ282" i="2"/>
  <c r="CK282" i="2" s="1"/>
  <c r="BV283" i="2"/>
  <c r="BW283" i="2" s="1"/>
  <c r="BX283" i="2"/>
  <c r="BY283" i="2" s="1"/>
  <c r="BZ283" i="2"/>
  <c r="CA283" i="2" s="1"/>
  <c r="CB283" i="2"/>
  <c r="CC283" i="2" s="1"/>
  <c r="CD283" i="2"/>
  <c r="CE283" i="2" s="1"/>
  <c r="CF283" i="2"/>
  <c r="CG283" i="2" s="1"/>
  <c r="CH283" i="2"/>
  <c r="CI283" i="2" s="1"/>
  <c r="CJ283" i="2"/>
  <c r="CK283" i="2" s="1"/>
  <c r="BV284" i="2"/>
  <c r="BW284" i="2" s="1"/>
  <c r="BX284" i="2"/>
  <c r="BY284" i="2" s="1"/>
  <c r="BZ284" i="2"/>
  <c r="CA284" i="2" s="1"/>
  <c r="CB284" i="2"/>
  <c r="CC284" i="2" s="1"/>
  <c r="CD284" i="2"/>
  <c r="CE284" i="2" s="1"/>
  <c r="CF284" i="2"/>
  <c r="CG284" i="2" s="1"/>
  <c r="CH284" i="2"/>
  <c r="CI284" i="2" s="1"/>
  <c r="CJ284" i="2"/>
  <c r="CK284" i="2" s="1"/>
  <c r="BV285" i="2"/>
  <c r="BW285" i="2" s="1"/>
  <c r="BX285" i="2"/>
  <c r="BY285" i="2" s="1"/>
  <c r="BZ285" i="2"/>
  <c r="CA285" i="2" s="1"/>
  <c r="CB285" i="2"/>
  <c r="CC285" i="2" s="1"/>
  <c r="CD285" i="2"/>
  <c r="CE285" i="2" s="1"/>
  <c r="CF285" i="2"/>
  <c r="CG285" i="2" s="1"/>
  <c r="CH285" i="2"/>
  <c r="CI285" i="2" s="1"/>
  <c r="CJ285" i="2"/>
  <c r="CK285" i="2" s="1"/>
  <c r="BV286" i="2"/>
  <c r="BW286" i="2" s="1"/>
  <c r="BX286" i="2"/>
  <c r="BY286" i="2" s="1"/>
  <c r="BZ286" i="2"/>
  <c r="CA286" i="2" s="1"/>
  <c r="CB286" i="2"/>
  <c r="CC286" i="2" s="1"/>
  <c r="CD286" i="2"/>
  <c r="CE286" i="2" s="1"/>
  <c r="CF286" i="2"/>
  <c r="CG286" i="2" s="1"/>
  <c r="CH286" i="2"/>
  <c r="CI286" i="2" s="1"/>
  <c r="CJ286" i="2"/>
  <c r="CK286" i="2" s="1"/>
  <c r="BV287" i="2"/>
  <c r="BW287" i="2" s="1"/>
  <c r="BX287" i="2"/>
  <c r="BY287" i="2" s="1"/>
  <c r="BZ287" i="2"/>
  <c r="CA287" i="2" s="1"/>
  <c r="CB287" i="2"/>
  <c r="CC287" i="2" s="1"/>
  <c r="CD287" i="2"/>
  <c r="CE287" i="2" s="1"/>
  <c r="CF287" i="2"/>
  <c r="CG287" i="2" s="1"/>
  <c r="CH287" i="2"/>
  <c r="CI287" i="2" s="1"/>
  <c r="CJ287" i="2"/>
  <c r="CK287" i="2" s="1"/>
  <c r="BV288" i="2"/>
  <c r="BW288" i="2" s="1"/>
  <c r="BX288" i="2"/>
  <c r="BY288" i="2" s="1"/>
  <c r="BZ288" i="2"/>
  <c r="CA288" i="2" s="1"/>
  <c r="CB288" i="2"/>
  <c r="CC288" i="2" s="1"/>
  <c r="CD288" i="2"/>
  <c r="CE288" i="2" s="1"/>
  <c r="CF288" i="2"/>
  <c r="CG288" i="2" s="1"/>
  <c r="CH288" i="2"/>
  <c r="CI288" i="2" s="1"/>
  <c r="CJ288" i="2"/>
  <c r="CK288" i="2" s="1"/>
  <c r="BV289" i="2"/>
  <c r="BW289" i="2" s="1"/>
  <c r="BX289" i="2"/>
  <c r="BY289" i="2" s="1"/>
  <c r="BZ289" i="2"/>
  <c r="CA289" i="2" s="1"/>
  <c r="CB289" i="2"/>
  <c r="CC289" i="2" s="1"/>
  <c r="CD289" i="2"/>
  <c r="CE289" i="2" s="1"/>
  <c r="CF289" i="2"/>
  <c r="CG289" i="2" s="1"/>
  <c r="CH289" i="2"/>
  <c r="CI289" i="2" s="1"/>
  <c r="CJ289" i="2"/>
  <c r="CK289" i="2" s="1"/>
  <c r="BV290" i="2"/>
  <c r="BW290" i="2" s="1"/>
  <c r="BX290" i="2"/>
  <c r="BY290" i="2" s="1"/>
  <c r="BZ290" i="2"/>
  <c r="CA290" i="2" s="1"/>
  <c r="CB290" i="2"/>
  <c r="CC290" i="2" s="1"/>
  <c r="CD290" i="2"/>
  <c r="CE290" i="2" s="1"/>
  <c r="CF290" i="2"/>
  <c r="CG290" i="2" s="1"/>
  <c r="CH290" i="2"/>
  <c r="CI290" i="2" s="1"/>
  <c r="CJ290" i="2"/>
  <c r="CK290" i="2" s="1"/>
  <c r="BV291" i="2"/>
  <c r="BW291" i="2" s="1"/>
  <c r="BZ291" i="2"/>
  <c r="CA291" i="2" s="1"/>
  <c r="CB291" i="2"/>
  <c r="CC291" i="2" s="1"/>
  <c r="CD291" i="2"/>
  <c r="CE291" i="2" s="1"/>
  <c r="CF291" i="2"/>
  <c r="CG291" i="2" s="1"/>
  <c r="CH291" i="2"/>
  <c r="CI291" i="2" s="1"/>
  <c r="CJ291" i="2"/>
  <c r="CK291" i="2" s="1"/>
  <c r="BV292" i="2"/>
  <c r="BW292" i="2" s="1"/>
  <c r="BX292" i="2"/>
  <c r="BY292" i="2" s="1"/>
  <c r="BZ292" i="2"/>
  <c r="CA292" i="2" s="1"/>
  <c r="CB292" i="2"/>
  <c r="CC292" i="2" s="1"/>
  <c r="CD292" i="2"/>
  <c r="CE292" i="2" s="1"/>
  <c r="CF292" i="2"/>
  <c r="CG292" i="2" s="1"/>
  <c r="CH292" i="2"/>
  <c r="CI292" i="2" s="1"/>
  <c r="CJ292" i="2"/>
  <c r="CK292" i="2" s="1"/>
  <c r="BV293" i="2"/>
  <c r="BW293" i="2" s="1"/>
  <c r="BX293" i="2"/>
  <c r="BY293" i="2" s="1"/>
  <c r="BZ293" i="2"/>
  <c r="CA293" i="2" s="1"/>
  <c r="CB293" i="2"/>
  <c r="CC293" i="2" s="1"/>
  <c r="CD293" i="2"/>
  <c r="CE293" i="2" s="1"/>
  <c r="CF293" i="2"/>
  <c r="CG293" i="2" s="1"/>
  <c r="CH293" i="2"/>
  <c r="CI293" i="2" s="1"/>
  <c r="CJ293" i="2"/>
  <c r="CK293" i="2" s="1"/>
  <c r="BV294" i="2"/>
  <c r="BW294" i="2" s="1"/>
  <c r="BX294" i="2"/>
  <c r="BY294" i="2" s="1"/>
  <c r="BZ294" i="2"/>
  <c r="CA294" i="2" s="1"/>
  <c r="CB294" i="2"/>
  <c r="CC294" i="2" s="1"/>
  <c r="CD294" i="2"/>
  <c r="CE294" i="2" s="1"/>
  <c r="CF294" i="2"/>
  <c r="CG294" i="2" s="1"/>
  <c r="CH294" i="2"/>
  <c r="CI294" i="2" s="1"/>
  <c r="CJ294" i="2"/>
  <c r="CK294" i="2" s="1"/>
  <c r="BV295" i="2"/>
  <c r="BW295" i="2" s="1"/>
  <c r="BX295" i="2"/>
  <c r="BY295" i="2" s="1"/>
  <c r="BZ295" i="2"/>
  <c r="CA295" i="2" s="1"/>
  <c r="CB295" i="2"/>
  <c r="CC295" i="2" s="1"/>
  <c r="CD295" i="2"/>
  <c r="CE295" i="2" s="1"/>
  <c r="CF295" i="2"/>
  <c r="CG295" i="2" s="1"/>
  <c r="CH295" i="2"/>
  <c r="CI295" i="2" s="1"/>
  <c r="CJ295" i="2"/>
  <c r="CK295" i="2" s="1"/>
  <c r="BV296" i="2"/>
  <c r="BW296" i="2" s="1"/>
  <c r="BX296" i="2"/>
  <c r="BY296" i="2" s="1"/>
  <c r="BZ296" i="2"/>
  <c r="CA296" i="2" s="1"/>
  <c r="CB296" i="2"/>
  <c r="CC296" i="2" s="1"/>
  <c r="CD296" i="2"/>
  <c r="CE296" i="2" s="1"/>
  <c r="CF296" i="2"/>
  <c r="CG296" i="2" s="1"/>
  <c r="CH296" i="2"/>
  <c r="CI296" i="2" s="1"/>
  <c r="CJ296" i="2"/>
  <c r="CK296" i="2" s="1"/>
  <c r="BV297" i="2"/>
  <c r="BW297" i="2" s="1"/>
  <c r="BX297" i="2"/>
  <c r="BY297" i="2" s="1"/>
  <c r="BZ297" i="2"/>
  <c r="CA297" i="2" s="1"/>
  <c r="CB297" i="2"/>
  <c r="CC297" i="2" s="1"/>
  <c r="CD297" i="2"/>
  <c r="CE297" i="2" s="1"/>
  <c r="CF297" i="2"/>
  <c r="CG297" i="2" s="1"/>
  <c r="CH297" i="2"/>
  <c r="CI297" i="2" s="1"/>
  <c r="CJ297" i="2"/>
  <c r="CK297" i="2" s="1"/>
  <c r="BV298" i="2"/>
  <c r="BW298" i="2" s="1"/>
  <c r="BX298" i="2"/>
  <c r="BY298" i="2" s="1"/>
  <c r="BZ298" i="2"/>
  <c r="CA298" i="2" s="1"/>
  <c r="CB298" i="2"/>
  <c r="CC298" i="2" s="1"/>
  <c r="CD298" i="2"/>
  <c r="CE298" i="2" s="1"/>
  <c r="CF298" i="2"/>
  <c r="CG298" i="2" s="1"/>
  <c r="CH298" i="2"/>
  <c r="CI298" i="2" s="1"/>
  <c r="CJ298" i="2"/>
  <c r="CK298" i="2" s="1"/>
  <c r="BV299" i="2"/>
  <c r="BW299" i="2" s="1"/>
  <c r="BX299" i="2"/>
  <c r="BY299" i="2" s="1"/>
  <c r="BZ299" i="2"/>
  <c r="CA299" i="2" s="1"/>
  <c r="CB299" i="2"/>
  <c r="CC299" i="2" s="1"/>
  <c r="CD299" i="2"/>
  <c r="CE299" i="2" s="1"/>
  <c r="CF299" i="2"/>
  <c r="CG299" i="2" s="1"/>
  <c r="CH299" i="2"/>
  <c r="CI299" i="2" s="1"/>
  <c r="CJ299" i="2"/>
  <c r="CK299" i="2" s="1"/>
  <c r="BV300" i="2"/>
  <c r="BW300" i="2" s="1"/>
  <c r="BX300" i="2"/>
  <c r="BY300" i="2" s="1"/>
  <c r="BZ300" i="2"/>
  <c r="CA300" i="2" s="1"/>
  <c r="CB300" i="2"/>
  <c r="CC300" i="2" s="1"/>
  <c r="CD300" i="2"/>
  <c r="CE300" i="2" s="1"/>
  <c r="CF300" i="2"/>
  <c r="CG300" i="2" s="1"/>
  <c r="CH300" i="2"/>
  <c r="CI300" i="2" s="1"/>
  <c r="CJ300" i="2"/>
  <c r="CK300" i="2" s="1"/>
  <c r="BV301" i="2"/>
  <c r="BW301" i="2" s="1"/>
  <c r="BX301" i="2"/>
  <c r="BY301" i="2" s="1"/>
  <c r="BZ301" i="2"/>
  <c r="CA301" i="2" s="1"/>
  <c r="CB301" i="2"/>
  <c r="CC301" i="2" s="1"/>
  <c r="CD301" i="2"/>
  <c r="CE301" i="2" s="1"/>
  <c r="CF301" i="2"/>
  <c r="CG301" i="2" s="1"/>
  <c r="CH301" i="2"/>
  <c r="CI301" i="2" s="1"/>
  <c r="CJ301" i="2"/>
  <c r="CK301" i="2" s="1"/>
  <c r="BV302" i="2"/>
  <c r="BW302" i="2" s="1"/>
  <c r="BX302" i="2"/>
  <c r="BY302" i="2" s="1"/>
  <c r="BZ302" i="2"/>
  <c r="CA302" i="2" s="1"/>
  <c r="CB302" i="2"/>
  <c r="CC302" i="2" s="1"/>
  <c r="CD302" i="2"/>
  <c r="CE302" i="2" s="1"/>
  <c r="CF302" i="2"/>
  <c r="CG302" i="2" s="1"/>
  <c r="CH302" i="2"/>
  <c r="CI302" i="2" s="1"/>
  <c r="CJ302" i="2"/>
  <c r="CK302" i="2" s="1"/>
  <c r="BV303" i="2"/>
  <c r="BW303" i="2" s="1"/>
  <c r="BX303" i="2"/>
  <c r="BY303" i="2" s="1"/>
  <c r="BZ303" i="2"/>
  <c r="CA303" i="2" s="1"/>
  <c r="CB303" i="2"/>
  <c r="CC303" i="2" s="1"/>
  <c r="CD303" i="2"/>
  <c r="CE303" i="2" s="1"/>
  <c r="CF303" i="2"/>
  <c r="CG303" i="2" s="1"/>
  <c r="CH303" i="2"/>
  <c r="CI303" i="2" s="1"/>
  <c r="CJ303" i="2"/>
  <c r="CK303" i="2" s="1"/>
  <c r="BV304" i="2"/>
  <c r="BW304" i="2" s="1"/>
  <c r="BX304" i="2"/>
  <c r="BY304" i="2" s="1"/>
  <c r="BZ304" i="2"/>
  <c r="CA304" i="2" s="1"/>
  <c r="CB304" i="2"/>
  <c r="CC304" i="2" s="1"/>
  <c r="CD304" i="2"/>
  <c r="CE304" i="2" s="1"/>
  <c r="CF304" i="2"/>
  <c r="CG304" i="2" s="1"/>
  <c r="CH304" i="2"/>
  <c r="CI304" i="2" s="1"/>
  <c r="CJ304" i="2"/>
  <c r="CK304" i="2" s="1"/>
  <c r="BV305" i="2"/>
  <c r="BW305" i="2" s="1"/>
  <c r="BX305" i="2"/>
  <c r="BY305" i="2" s="1"/>
  <c r="BZ305" i="2"/>
  <c r="CA305" i="2" s="1"/>
  <c r="CB305" i="2"/>
  <c r="CC305" i="2" s="1"/>
  <c r="CD305" i="2"/>
  <c r="CE305" i="2" s="1"/>
  <c r="CF305" i="2"/>
  <c r="CG305" i="2" s="1"/>
  <c r="CH305" i="2"/>
  <c r="CI305" i="2" s="1"/>
  <c r="CJ305" i="2"/>
  <c r="CK305" i="2" s="1"/>
  <c r="BV306" i="2"/>
  <c r="BW306" i="2" s="1"/>
  <c r="BX306" i="2"/>
  <c r="BY306" i="2" s="1"/>
  <c r="BZ306" i="2"/>
  <c r="CA306" i="2" s="1"/>
  <c r="CB306" i="2"/>
  <c r="CC306" i="2" s="1"/>
  <c r="CD306" i="2"/>
  <c r="CE306" i="2" s="1"/>
  <c r="CF306" i="2"/>
  <c r="CG306" i="2" s="1"/>
  <c r="CH306" i="2"/>
  <c r="CI306" i="2" s="1"/>
  <c r="CJ306" i="2"/>
  <c r="CK306" i="2" s="1"/>
  <c r="BV307" i="2"/>
  <c r="BW307" i="2" s="1"/>
  <c r="BX307" i="2"/>
  <c r="BY307" i="2" s="1"/>
  <c r="BZ307" i="2"/>
  <c r="CA307" i="2" s="1"/>
  <c r="CB307" i="2"/>
  <c r="CC307" i="2" s="1"/>
  <c r="CD307" i="2"/>
  <c r="CE307" i="2" s="1"/>
  <c r="CF307" i="2"/>
  <c r="CG307" i="2" s="1"/>
  <c r="CH307" i="2"/>
  <c r="CI307" i="2" s="1"/>
  <c r="CJ307" i="2"/>
  <c r="CK307" i="2" s="1"/>
  <c r="BV308" i="2"/>
  <c r="BW308" i="2" s="1"/>
  <c r="BX308" i="2"/>
  <c r="BY308" i="2" s="1"/>
  <c r="BZ308" i="2"/>
  <c r="CA308" i="2" s="1"/>
  <c r="CB308" i="2"/>
  <c r="CC308" i="2" s="1"/>
  <c r="CD308" i="2"/>
  <c r="CE308" i="2" s="1"/>
  <c r="CF308" i="2"/>
  <c r="CG308" i="2" s="1"/>
  <c r="CH308" i="2"/>
  <c r="CI308" i="2" s="1"/>
  <c r="CJ308" i="2"/>
  <c r="CK308" i="2" s="1"/>
  <c r="BV309" i="2"/>
  <c r="BW309" i="2" s="1"/>
  <c r="BX309" i="2"/>
  <c r="BY309" i="2" s="1"/>
  <c r="BZ309" i="2"/>
  <c r="CA309" i="2" s="1"/>
  <c r="CB309" i="2"/>
  <c r="CC309" i="2" s="1"/>
  <c r="CD309" i="2"/>
  <c r="CE309" i="2" s="1"/>
  <c r="CF309" i="2"/>
  <c r="CG309" i="2" s="1"/>
  <c r="CH309" i="2"/>
  <c r="CI309" i="2" s="1"/>
  <c r="CJ309" i="2"/>
  <c r="CK309" i="2" s="1"/>
  <c r="BV310" i="2"/>
  <c r="BW310" i="2" s="1"/>
  <c r="BX310" i="2"/>
  <c r="BY310" i="2" s="1"/>
  <c r="BZ310" i="2"/>
  <c r="CA310" i="2" s="1"/>
  <c r="CB310" i="2"/>
  <c r="CC310" i="2" s="1"/>
  <c r="CD310" i="2"/>
  <c r="CE310" i="2" s="1"/>
  <c r="CF310" i="2"/>
  <c r="CG310" i="2" s="1"/>
  <c r="CH310" i="2"/>
  <c r="CI310" i="2" s="1"/>
  <c r="CJ310" i="2"/>
  <c r="CK310" i="2" s="1"/>
  <c r="BV311" i="2"/>
  <c r="BW311" i="2" s="1"/>
  <c r="BX311" i="2"/>
  <c r="BY311" i="2" s="1"/>
  <c r="BZ311" i="2"/>
  <c r="CA311" i="2" s="1"/>
  <c r="CB311" i="2"/>
  <c r="CC311" i="2" s="1"/>
  <c r="CD311" i="2"/>
  <c r="CE311" i="2" s="1"/>
  <c r="CF311" i="2"/>
  <c r="CG311" i="2" s="1"/>
  <c r="CH311" i="2"/>
  <c r="CI311" i="2" s="1"/>
  <c r="CJ311" i="2"/>
  <c r="CK311" i="2" s="1"/>
  <c r="BV312" i="2"/>
  <c r="BW312" i="2" s="1"/>
  <c r="BX312" i="2"/>
  <c r="BY312" i="2" s="1"/>
  <c r="BZ312" i="2"/>
  <c r="CA312" i="2" s="1"/>
  <c r="CB312" i="2"/>
  <c r="CC312" i="2" s="1"/>
  <c r="CD312" i="2"/>
  <c r="CE312" i="2" s="1"/>
  <c r="CF312" i="2"/>
  <c r="CG312" i="2" s="1"/>
  <c r="CH312" i="2"/>
  <c r="CI312" i="2" s="1"/>
  <c r="CJ312" i="2"/>
  <c r="CK312" i="2" s="1"/>
  <c r="BV313" i="2"/>
  <c r="BW313" i="2" s="1"/>
  <c r="BX313" i="2"/>
  <c r="BY313" i="2" s="1"/>
  <c r="BZ313" i="2"/>
  <c r="CA313" i="2" s="1"/>
  <c r="CB313" i="2"/>
  <c r="CC313" i="2" s="1"/>
  <c r="CD313" i="2"/>
  <c r="CE313" i="2" s="1"/>
  <c r="CF313" i="2"/>
  <c r="CG313" i="2" s="1"/>
  <c r="CH313" i="2"/>
  <c r="CI313" i="2" s="1"/>
  <c r="CJ313" i="2"/>
  <c r="CK313" i="2" s="1"/>
  <c r="BV314" i="2"/>
  <c r="BW314" i="2" s="1"/>
  <c r="BX314" i="2"/>
  <c r="BY314" i="2" s="1"/>
  <c r="BZ314" i="2"/>
  <c r="CA314" i="2" s="1"/>
  <c r="CB314" i="2"/>
  <c r="CC314" i="2" s="1"/>
  <c r="CD314" i="2"/>
  <c r="CE314" i="2" s="1"/>
  <c r="CF314" i="2"/>
  <c r="CG314" i="2" s="1"/>
  <c r="CH314" i="2"/>
  <c r="CI314" i="2" s="1"/>
  <c r="CJ314" i="2"/>
  <c r="CK314" i="2" s="1"/>
  <c r="BV315" i="2"/>
  <c r="BW315" i="2" s="1"/>
  <c r="BX315" i="2"/>
  <c r="BY315" i="2" s="1"/>
  <c r="BZ315" i="2"/>
  <c r="CA315" i="2" s="1"/>
  <c r="CB315" i="2"/>
  <c r="CC315" i="2" s="1"/>
  <c r="CD315" i="2"/>
  <c r="CE315" i="2" s="1"/>
  <c r="CF315" i="2"/>
  <c r="CG315" i="2" s="1"/>
  <c r="CH315" i="2"/>
  <c r="CI315" i="2" s="1"/>
  <c r="CJ315" i="2"/>
  <c r="CK315" i="2" s="1"/>
  <c r="BV316" i="2"/>
  <c r="BW316" i="2" s="1"/>
  <c r="BX316" i="2"/>
  <c r="BY316" i="2" s="1"/>
  <c r="BZ316" i="2"/>
  <c r="CA316" i="2" s="1"/>
  <c r="CB316" i="2"/>
  <c r="CC316" i="2" s="1"/>
  <c r="CD316" i="2"/>
  <c r="CE316" i="2" s="1"/>
  <c r="CF316" i="2"/>
  <c r="CG316" i="2" s="1"/>
  <c r="CH316" i="2"/>
  <c r="CI316" i="2" s="1"/>
  <c r="CJ316" i="2"/>
  <c r="CK316" i="2" s="1"/>
  <c r="BV317" i="2"/>
  <c r="BW317" i="2" s="1"/>
  <c r="BX317" i="2"/>
  <c r="BY317" i="2" s="1"/>
  <c r="BZ317" i="2"/>
  <c r="CA317" i="2" s="1"/>
  <c r="CB317" i="2"/>
  <c r="CC317" i="2" s="1"/>
  <c r="CD317" i="2"/>
  <c r="CE317" i="2" s="1"/>
  <c r="CF317" i="2"/>
  <c r="CG317" i="2" s="1"/>
  <c r="CH317" i="2"/>
  <c r="CI317" i="2" s="1"/>
  <c r="CJ317" i="2"/>
  <c r="CK317" i="2" s="1"/>
  <c r="BV318" i="2"/>
  <c r="BW318" i="2" s="1"/>
  <c r="BX318" i="2"/>
  <c r="BY318" i="2" s="1"/>
  <c r="BZ318" i="2"/>
  <c r="CA318" i="2" s="1"/>
  <c r="CB318" i="2"/>
  <c r="CC318" i="2" s="1"/>
  <c r="CD318" i="2"/>
  <c r="CE318" i="2" s="1"/>
  <c r="CF318" i="2"/>
  <c r="CG318" i="2" s="1"/>
  <c r="CH318" i="2"/>
  <c r="CI318" i="2" s="1"/>
  <c r="CJ318" i="2"/>
  <c r="CK318" i="2" s="1"/>
  <c r="BV319" i="2"/>
  <c r="BW319" i="2" s="1"/>
  <c r="BX319" i="2"/>
  <c r="BY319" i="2" s="1"/>
  <c r="BZ319" i="2"/>
  <c r="CA319" i="2" s="1"/>
  <c r="CB319" i="2"/>
  <c r="CC319" i="2" s="1"/>
  <c r="CD319" i="2"/>
  <c r="CE319" i="2" s="1"/>
  <c r="CF319" i="2"/>
  <c r="CG319" i="2" s="1"/>
  <c r="CH319" i="2"/>
  <c r="CI319" i="2" s="1"/>
  <c r="CJ319" i="2"/>
  <c r="CK319" i="2" s="1"/>
  <c r="BV320" i="2"/>
  <c r="BW320" i="2" s="1"/>
  <c r="BX320" i="2"/>
  <c r="BY320" i="2" s="1"/>
  <c r="BZ320" i="2"/>
  <c r="CA320" i="2" s="1"/>
  <c r="CB320" i="2"/>
  <c r="CC320" i="2" s="1"/>
  <c r="CD320" i="2"/>
  <c r="CE320" i="2" s="1"/>
  <c r="CF320" i="2"/>
  <c r="CG320" i="2" s="1"/>
  <c r="CH320" i="2"/>
  <c r="CI320" i="2" s="1"/>
  <c r="CJ320" i="2"/>
  <c r="CK320" i="2" s="1"/>
  <c r="BV321" i="2"/>
  <c r="BW321" i="2" s="1"/>
  <c r="BX321" i="2"/>
  <c r="BY321" i="2" s="1"/>
  <c r="BZ321" i="2"/>
  <c r="CA321" i="2" s="1"/>
  <c r="CB321" i="2"/>
  <c r="CC321" i="2" s="1"/>
  <c r="CD321" i="2"/>
  <c r="CE321" i="2" s="1"/>
  <c r="CF321" i="2"/>
  <c r="CG321" i="2" s="1"/>
  <c r="CH321" i="2"/>
  <c r="CI321" i="2" s="1"/>
  <c r="CJ321" i="2"/>
  <c r="CK321" i="2" s="1"/>
  <c r="BV322" i="2"/>
  <c r="BW322" i="2" s="1"/>
  <c r="BX322" i="2"/>
  <c r="BY322" i="2" s="1"/>
  <c r="BZ322" i="2"/>
  <c r="CA322" i="2" s="1"/>
  <c r="CB322" i="2"/>
  <c r="CC322" i="2" s="1"/>
  <c r="CD322" i="2"/>
  <c r="CE322" i="2" s="1"/>
  <c r="CF322" i="2"/>
  <c r="CG322" i="2" s="1"/>
  <c r="CH322" i="2"/>
  <c r="CI322" i="2" s="1"/>
  <c r="CJ322" i="2"/>
  <c r="CK322" i="2" s="1"/>
  <c r="BV323" i="2"/>
  <c r="BW323" i="2" s="1"/>
  <c r="BX323" i="2"/>
  <c r="BY323" i="2" s="1"/>
  <c r="BZ323" i="2"/>
  <c r="CA323" i="2" s="1"/>
  <c r="CB323" i="2"/>
  <c r="CC323" i="2" s="1"/>
  <c r="CD323" i="2"/>
  <c r="CE323" i="2" s="1"/>
  <c r="CF323" i="2"/>
  <c r="CG323" i="2" s="1"/>
  <c r="CH323" i="2"/>
  <c r="CI323" i="2" s="1"/>
  <c r="CJ323" i="2"/>
  <c r="CK323" i="2" s="1"/>
  <c r="BV324" i="2"/>
  <c r="BW324" i="2" s="1"/>
  <c r="BX324" i="2"/>
  <c r="BY324" i="2" s="1"/>
  <c r="BZ324" i="2"/>
  <c r="CA324" i="2" s="1"/>
  <c r="CB324" i="2"/>
  <c r="CC324" i="2" s="1"/>
  <c r="CD324" i="2"/>
  <c r="CE324" i="2" s="1"/>
  <c r="CF324" i="2"/>
  <c r="CG324" i="2" s="1"/>
  <c r="CH324" i="2"/>
  <c r="CI324" i="2" s="1"/>
  <c r="CJ324" i="2"/>
  <c r="CK324" i="2" s="1"/>
  <c r="BV325" i="2"/>
  <c r="BW325" i="2" s="1"/>
  <c r="BX325" i="2"/>
  <c r="BY325" i="2" s="1"/>
  <c r="BZ325" i="2"/>
  <c r="CA325" i="2" s="1"/>
  <c r="CB325" i="2"/>
  <c r="CC325" i="2" s="1"/>
  <c r="CD325" i="2"/>
  <c r="CE325" i="2" s="1"/>
  <c r="CF325" i="2"/>
  <c r="CG325" i="2" s="1"/>
  <c r="CH325" i="2"/>
  <c r="CI325" i="2" s="1"/>
  <c r="CJ325" i="2"/>
  <c r="CK325" i="2" s="1"/>
  <c r="BV326" i="2"/>
  <c r="BW326" i="2" s="1"/>
  <c r="BX326" i="2"/>
  <c r="BY326" i="2" s="1"/>
  <c r="BZ326" i="2"/>
  <c r="CA326" i="2" s="1"/>
  <c r="CB326" i="2"/>
  <c r="CC326" i="2" s="1"/>
  <c r="CD326" i="2"/>
  <c r="CE326" i="2" s="1"/>
  <c r="CF326" i="2"/>
  <c r="CG326" i="2" s="1"/>
  <c r="CH326" i="2"/>
  <c r="CI326" i="2" s="1"/>
  <c r="CJ326" i="2"/>
  <c r="CK326" i="2" s="1"/>
  <c r="BV327" i="2"/>
  <c r="BW327" i="2" s="1"/>
  <c r="BX327" i="2"/>
  <c r="BY327" i="2" s="1"/>
  <c r="BZ327" i="2"/>
  <c r="CA327" i="2" s="1"/>
  <c r="CB327" i="2"/>
  <c r="CC327" i="2" s="1"/>
  <c r="CD327" i="2"/>
  <c r="CE327" i="2" s="1"/>
  <c r="CF327" i="2"/>
  <c r="CG327" i="2" s="1"/>
  <c r="CH327" i="2"/>
  <c r="CI327" i="2" s="1"/>
  <c r="CJ327" i="2"/>
  <c r="CK327" i="2" s="1"/>
  <c r="BV328" i="2"/>
  <c r="BW328" i="2" s="1"/>
  <c r="BX328" i="2"/>
  <c r="BY328" i="2" s="1"/>
  <c r="BZ328" i="2"/>
  <c r="CA328" i="2" s="1"/>
  <c r="CB328" i="2"/>
  <c r="CC328" i="2" s="1"/>
  <c r="CD328" i="2"/>
  <c r="CE328" i="2" s="1"/>
  <c r="CF328" i="2"/>
  <c r="CG328" i="2" s="1"/>
  <c r="CH328" i="2"/>
  <c r="CI328" i="2" s="1"/>
  <c r="CJ328" i="2"/>
  <c r="CK328" i="2" s="1"/>
  <c r="BV329" i="2"/>
  <c r="BW329" i="2" s="1"/>
  <c r="BX329" i="2"/>
  <c r="BY329" i="2" s="1"/>
  <c r="BZ329" i="2"/>
  <c r="CA329" i="2" s="1"/>
  <c r="CB329" i="2"/>
  <c r="CC329" i="2" s="1"/>
  <c r="CD329" i="2"/>
  <c r="CE329" i="2" s="1"/>
  <c r="CF329" i="2"/>
  <c r="CG329" i="2" s="1"/>
  <c r="CH329" i="2"/>
  <c r="CI329" i="2" s="1"/>
  <c r="CJ329" i="2"/>
  <c r="CK329" i="2" s="1"/>
  <c r="BV330" i="2"/>
  <c r="BW330" i="2" s="1"/>
  <c r="BX330" i="2"/>
  <c r="BY330" i="2" s="1"/>
  <c r="BZ330" i="2"/>
  <c r="CA330" i="2" s="1"/>
  <c r="CB330" i="2"/>
  <c r="CC330" i="2" s="1"/>
  <c r="CD330" i="2"/>
  <c r="CE330" i="2" s="1"/>
  <c r="CF330" i="2"/>
  <c r="CG330" i="2" s="1"/>
  <c r="CH330" i="2"/>
  <c r="CI330" i="2" s="1"/>
  <c r="CJ330" i="2"/>
  <c r="CK330" i="2" s="1"/>
  <c r="BV331" i="2"/>
  <c r="BW331" i="2" s="1"/>
  <c r="BX331" i="2"/>
  <c r="BY331" i="2" s="1"/>
  <c r="BZ331" i="2"/>
  <c r="CA331" i="2" s="1"/>
  <c r="CB331" i="2"/>
  <c r="CC331" i="2" s="1"/>
  <c r="CD331" i="2"/>
  <c r="CE331" i="2" s="1"/>
  <c r="CF331" i="2"/>
  <c r="CG331" i="2" s="1"/>
  <c r="CH331" i="2"/>
  <c r="CI331" i="2" s="1"/>
  <c r="CJ331" i="2"/>
  <c r="CK331" i="2" s="1"/>
  <c r="BV332" i="2"/>
  <c r="BW332" i="2" s="1"/>
  <c r="BX332" i="2"/>
  <c r="BY332" i="2" s="1"/>
  <c r="BZ332" i="2"/>
  <c r="CA332" i="2" s="1"/>
  <c r="CB332" i="2"/>
  <c r="CC332" i="2" s="1"/>
  <c r="CD332" i="2"/>
  <c r="CE332" i="2" s="1"/>
  <c r="CF332" i="2"/>
  <c r="CG332" i="2" s="1"/>
  <c r="CH332" i="2"/>
  <c r="CI332" i="2" s="1"/>
  <c r="CJ332" i="2"/>
  <c r="CK332" i="2" s="1"/>
  <c r="BV333" i="2"/>
  <c r="BW333" i="2" s="1"/>
  <c r="BX333" i="2"/>
  <c r="BY333" i="2" s="1"/>
  <c r="BZ333" i="2"/>
  <c r="CA333" i="2" s="1"/>
  <c r="CB333" i="2"/>
  <c r="CC333" i="2" s="1"/>
  <c r="CD333" i="2"/>
  <c r="CE333" i="2" s="1"/>
  <c r="CF333" i="2"/>
  <c r="CG333" i="2" s="1"/>
  <c r="CH333" i="2"/>
  <c r="CI333" i="2" s="1"/>
  <c r="CJ333" i="2"/>
  <c r="CK333" i="2" s="1"/>
  <c r="BV334" i="2"/>
  <c r="BW334" i="2" s="1"/>
  <c r="BX334" i="2"/>
  <c r="BY334" i="2" s="1"/>
  <c r="BZ334" i="2"/>
  <c r="CA334" i="2" s="1"/>
  <c r="CB334" i="2"/>
  <c r="CC334" i="2" s="1"/>
  <c r="CD334" i="2"/>
  <c r="CE334" i="2" s="1"/>
  <c r="CF334" i="2"/>
  <c r="CG334" i="2" s="1"/>
  <c r="CH334" i="2"/>
  <c r="CI334" i="2" s="1"/>
  <c r="CJ334" i="2"/>
  <c r="CK334" i="2" s="1"/>
  <c r="BV335" i="2"/>
  <c r="BW335" i="2" s="1"/>
  <c r="BX335" i="2"/>
  <c r="BY335" i="2" s="1"/>
  <c r="BZ335" i="2"/>
  <c r="CA335" i="2" s="1"/>
  <c r="CB335" i="2"/>
  <c r="CC335" i="2" s="1"/>
  <c r="CD335" i="2"/>
  <c r="CE335" i="2" s="1"/>
  <c r="CF335" i="2"/>
  <c r="CG335" i="2" s="1"/>
  <c r="CH335" i="2"/>
  <c r="CI335" i="2" s="1"/>
  <c r="CJ335" i="2"/>
  <c r="CK335" i="2" s="1"/>
  <c r="BV336" i="2"/>
  <c r="BW336" i="2" s="1"/>
  <c r="BX336" i="2"/>
  <c r="BY336" i="2" s="1"/>
  <c r="BZ336" i="2"/>
  <c r="CA336" i="2" s="1"/>
  <c r="CB336" i="2"/>
  <c r="CC336" i="2" s="1"/>
  <c r="CD336" i="2"/>
  <c r="CE336" i="2" s="1"/>
  <c r="CF336" i="2"/>
  <c r="CG336" i="2" s="1"/>
  <c r="CH336" i="2"/>
  <c r="CI336" i="2" s="1"/>
  <c r="CJ336" i="2"/>
  <c r="CK336" i="2" s="1"/>
  <c r="BV337" i="2"/>
  <c r="BW337" i="2" s="1"/>
  <c r="BX337" i="2"/>
  <c r="BY337" i="2" s="1"/>
  <c r="BZ337" i="2"/>
  <c r="CA337" i="2" s="1"/>
  <c r="CB337" i="2"/>
  <c r="CC337" i="2" s="1"/>
  <c r="CD337" i="2"/>
  <c r="CE337" i="2" s="1"/>
  <c r="CF337" i="2"/>
  <c r="CG337" i="2" s="1"/>
  <c r="CH337" i="2"/>
  <c r="CI337" i="2" s="1"/>
  <c r="CJ337" i="2"/>
  <c r="CK337" i="2" s="1"/>
  <c r="BV338" i="2"/>
  <c r="BW338" i="2" s="1"/>
  <c r="BX338" i="2"/>
  <c r="BY338" i="2" s="1"/>
  <c r="BZ338" i="2"/>
  <c r="CA338" i="2" s="1"/>
  <c r="CB338" i="2"/>
  <c r="CC338" i="2" s="1"/>
  <c r="CD338" i="2"/>
  <c r="CE338" i="2" s="1"/>
  <c r="CF338" i="2"/>
  <c r="CG338" i="2" s="1"/>
  <c r="CH338" i="2"/>
  <c r="CI338" i="2" s="1"/>
  <c r="CJ338" i="2"/>
  <c r="CK338" i="2" s="1"/>
  <c r="BV339" i="2"/>
  <c r="BW339" i="2" s="1"/>
  <c r="BX339" i="2"/>
  <c r="BY339" i="2" s="1"/>
  <c r="BZ339" i="2"/>
  <c r="CA339" i="2" s="1"/>
  <c r="CB339" i="2"/>
  <c r="CC339" i="2" s="1"/>
  <c r="CD339" i="2"/>
  <c r="CE339" i="2" s="1"/>
  <c r="CF339" i="2"/>
  <c r="CG339" i="2" s="1"/>
  <c r="CH339" i="2"/>
  <c r="CI339" i="2" s="1"/>
  <c r="CJ339" i="2"/>
  <c r="CK339" i="2" s="1"/>
  <c r="BV340" i="2"/>
  <c r="BW340" i="2" s="1"/>
  <c r="BX340" i="2"/>
  <c r="BY340" i="2" s="1"/>
  <c r="BZ340" i="2"/>
  <c r="CA340" i="2" s="1"/>
  <c r="CB340" i="2"/>
  <c r="CC340" i="2" s="1"/>
  <c r="CD340" i="2"/>
  <c r="CE340" i="2" s="1"/>
  <c r="CF340" i="2"/>
  <c r="CG340" i="2" s="1"/>
  <c r="CH340" i="2"/>
  <c r="CI340" i="2" s="1"/>
  <c r="CJ340" i="2"/>
  <c r="CK340" i="2" s="1"/>
  <c r="BV341" i="2"/>
  <c r="BW341" i="2" s="1"/>
  <c r="BX341" i="2"/>
  <c r="BY341" i="2" s="1"/>
  <c r="BZ341" i="2"/>
  <c r="CA341" i="2" s="1"/>
  <c r="CB341" i="2"/>
  <c r="CC341" i="2" s="1"/>
  <c r="CD341" i="2"/>
  <c r="CE341" i="2" s="1"/>
  <c r="CF341" i="2"/>
  <c r="CG341" i="2" s="1"/>
  <c r="CH341" i="2"/>
  <c r="CI341" i="2" s="1"/>
  <c r="CJ341" i="2"/>
  <c r="CK341" i="2" s="1"/>
  <c r="BV342" i="2"/>
  <c r="BW342" i="2" s="1"/>
  <c r="BX342" i="2"/>
  <c r="BY342" i="2" s="1"/>
  <c r="BZ342" i="2"/>
  <c r="CA342" i="2" s="1"/>
  <c r="CB342" i="2"/>
  <c r="CC342" i="2" s="1"/>
  <c r="CD342" i="2"/>
  <c r="CE342" i="2" s="1"/>
  <c r="CF342" i="2"/>
  <c r="CG342" i="2" s="1"/>
  <c r="CH342" i="2"/>
  <c r="CI342" i="2" s="1"/>
  <c r="CJ342" i="2"/>
  <c r="CK342" i="2" s="1"/>
  <c r="BV343" i="2"/>
  <c r="BW343" i="2" s="1"/>
  <c r="BX343" i="2"/>
  <c r="BY343" i="2" s="1"/>
  <c r="BZ343" i="2"/>
  <c r="CA343" i="2" s="1"/>
  <c r="CB343" i="2"/>
  <c r="CC343" i="2" s="1"/>
  <c r="CD343" i="2"/>
  <c r="CE343" i="2" s="1"/>
  <c r="CF343" i="2"/>
  <c r="CG343" i="2" s="1"/>
  <c r="CH343" i="2"/>
  <c r="CI343" i="2" s="1"/>
  <c r="CJ343" i="2"/>
  <c r="CK343" i="2" s="1"/>
  <c r="BV344" i="2"/>
  <c r="BW344" i="2" s="1"/>
  <c r="BX344" i="2"/>
  <c r="BY344" i="2" s="1"/>
  <c r="BZ344" i="2"/>
  <c r="CA344" i="2" s="1"/>
  <c r="CB344" i="2"/>
  <c r="CC344" i="2" s="1"/>
  <c r="CD344" i="2"/>
  <c r="CE344" i="2" s="1"/>
  <c r="CF344" i="2"/>
  <c r="CG344" i="2" s="1"/>
  <c r="CH344" i="2"/>
  <c r="CI344" i="2" s="1"/>
  <c r="CJ344" i="2"/>
  <c r="CK344" i="2" s="1"/>
  <c r="BV345" i="2"/>
  <c r="BW345" i="2" s="1"/>
  <c r="BX345" i="2"/>
  <c r="BY345" i="2" s="1"/>
  <c r="BZ345" i="2"/>
  <c r="CA345" i="2" s="1"/>
  <c r="CB345" i="2"/>
  <c r="CC345" i="2" s="1"/>
  <c r="CD345" i="2"/>
  <c r="CE345" i="2" s="1"/>
  <c r="CF345" i="2"/>
  <c r="CG345" i="2" s="1"/>
  <c r="CH345" i="2"/>
  <c r="CI345" i="2" s="1"/>
  <c r="CJ345" i="2"/>
  <c r="CK345" i="2" s="1"/>
  <c r="BV346" i="2"/>
  <c r="BW346" i="2" s="1"/>
  <c r="BX346" i="2"/>
  <c r="BY346" i="2" s="1"/>
  <c r="BZ346" i="2"/>
  <c r="CA346" i="2" s="1"/>
  <c r="CB346" i="2"/>
  <c r="CC346" i="2" s="1"/>
  <c r="CD346" i="2"/>
  <c r="CE346" i="2" s="1"/>
  <c r="CF346" i="2"/>
  <c r="CG346" i="2" s="1"/>
  <c r="CH346" i="2"/>
  <c r="CI346" i="2" s="1"/>
  <c r="CJ346" i="2"/>
  <c r="CK346" i="2" s="1"/>
  <c r="BV347" i="2"/>
  <c r="BW347" i="2" s="1"/>
  <c r="BX347" i="2"/>
  <c r="BY347" i="2" s="1"/>
  <c r="BZ347" i="2"/>
  <c r="CA347" i="2" s="1"/>
  <c r="CB347" i="2"/>
  <c r="CC347" i="2" s="1"/>
  <c r="CD347" i="2"/>
  <c r="CE347" i="2" s="1"/>
  <c r="CF347" i="2"/>
  <c r="CG347" i="2" s="1"/>
  <c r="CH347" i="2"/>
  <c r="CI347" i="2" s="1"/>
  <c r="CJ347" i="2"/>
  <c r="CK347" i="2" s="1"/>
  <c r="BV348" i="2"/>
  <c r="BW348" i="2" s="1"/>
  <c r="BX348" i="2"/>
  <c r="BY348" i="2" s="1"/>
  <c r="BZ348" i="2"/>
  <c r="CA348" i="2" s="1"/>
  <c r="CB348" i="2"/>
  <c r="CC348" i="2" s="1"/>
  <c r="CD348" i="2"/>
  <c r="CE348" i="2" s="1"/>
  <c r="CF348" i="2"/>
  <c r="CG348" i="2" s="1"/>
  <c r="CH348" i="2"/>
  <c r="CI348" i="2" s="1"/>
  <c r="CJ348" i="2"/>
  <c r="CK348" i="2" s="1"/>
  <c r="BV349" i="2"/>
  <c r="BW349" i="2" s="1"/>
  <c r="BX349" i="2"/>
  <c r="BY349" i="2" s="1"/>
  <c r="BZ349" i="2"/>
  <c r="CA349" i="2" s="1"/>
  <c r="CB349" i="2"/>
  <c r="CC349" i="2" s="1"/>
  <c r="CD349" i="2"/>
  <c r="CE349" i="2" s="1"/>
  <c r="CF349" i="2"/>
  <c r="CG349" i="2" s="1"/>
  <c r="CH349" i="2"/>
  <c r="CI349" i="2" s="1"/>
  <c r="CJ349" i="2"/>
  <c r="CK349" i="2" s="1"/>
  <c r="BV350" i="2"/>
  <c r="BW350" i="2" s="1"/>
  <c r="BX350" i="2"/>
  <c r="BY350" i="2" s="1"/>
  <c r="BZ350" i="2"/>
  <c r="CA350" i="2" s="1"/>
  <c r="CB350" i="2"/>
  <c r="CC350" i="2" s="1"/>
  <c r="CD350" i="2"/>
  <c r="CE350" i="2" s="1"/>
  <c r="CF350" i="2"/>
  <c r="CG350" i="2" s="1"/>
  <c r="CH350" i="2"/>
  <c r="CI350" i="2" s="1"/>
  <c r="CJ350" i="2"/>
  <c r="CK350" i="2" s="1"/>
  <c r="BV351" i="2"/>
  <c r="BW351" i="2" s="1"/>
  <c r="BX351" i="2"/>
  <c r="BY351" i="2" s="1"/>
  <c r="BZ351" i="2"/>
  <c r="CA351" i="2" s="1"/>
  <c r="CB351" i="2"/>
  <c r="CC351" i="2" s="1"/>
  <c r="CD351" i="2"/>
  <c r="CE351" i="2" s="1"/>
  <c r="CF351" i="2"/>
  <c r="CG351" i="2" s="1"/>
  <c r="CH351" i="2"/>
  <c r="CI351" i="2" s="1"/>
  <c r="CJ351" i="2"/>
  <c r="CK351" i="2" s="1"/>
  <c r="BV352" i="2"/>
  <c r="BW352" i="2" s="1"/>
  <c r="BX352" i="2"/>
  <c r="BY352" i="2" s="1"/>
  <c r="BZ352" i="2"/>
  <c r="CA352" i="2" s="1"/>
  <c r="CB352" i="2"/>
  <c r="CC352" i="2" s="1"/>
  <c r="CD352" i="2"/>
  <c r="CE352" i="2" s="1"/>
  <c r="CF352" i="2"/>
  <c r="CG352" i="2" s="1"/>
  <c r="CH352" i="2"/>
  <c r="CI352" i="2" s="1"/>
  <c r="CJ352" i="2"/>
  <c r="CK352" i="2" s="1"/>
  <c r="BV353" i="2"/>
  <c r="BW353" i="2" s="1"/>
  <c r="BX353" i="2"/>
  <c r="BY353" i="2" s="1"/>
  <c r="BZ353" i="2"/>
  <c r="CA353" i="2" s="1"/>
  <c r="CB353" i="2"/>
  <c r="CC353" i="2" s="1"/>
  <c r="CD353" i="2"/>
  <c r="CE353" i="2" s="1"/>
  <c r="CF353" i="2"/>
  <c r="CG353" i="2" s="1"/>
  <c r="CH353" i="2"/>
  <c r="CI353" i="2" s="1"/>
  <c r="CJ353" i="2"/>
  <c r="CK353" i="2" s="1"/>
  <c r="BV354" i="2"/>
  <c r="BW354" i="2" s="1"/>
  <c r="BX354" i="2"/>
  <c r="BY354" i="2" s="1"/>
  <c r="BZ354" i="2"/>
  <c r="CA354" i="2" s="1"/>
  <c r="CB354" i="2"/>
  <c r="CC354" i="2" s="1"/>
  <c r="CD354" i="2"/>
  <c r="CE354" i="2" s="1"/>
  <c r="CF354" i="2"/>
  <c r="CG354" i="2" s="1"/>
  <c r="CH354" i="2"/>
  <c r="CI354" i="2" s="1"/>
  <c r="CJ354" i="2"/>
  <c r="CK354" i="2" s="1"/>
  <c r="BV355" i="2"/>
  <c r="BW355" i="2" s="1"/>
  <c r="BX355" i="2"/>
  <c r="BY355" i="2" s="1"/>
  <c r="BZ355" i="2"/>
  <c r="CA355" i="2" s="1"/>
  <c r="CB355" i="2"/>
  <c r="CC355" i="2" s="1"/>
  <c r="CD355" i="2"/>
  <c r="CE355" i="2" s="1"/>
  <c r="CF355" i="2"/>
  <c r="CG355" i="2" s="1"/>
  <c r="CH355" i="2"/>
  <c r="CI355" i="2" s="1"/>
  <c r="CJ355" i="2"/>
  <c r="CK355" i="2" s="1"/>
  <c r="BV356" i="2"/>
  <c r="BW356" i="2" s="1"/>
  <c r="BX356" i="2"/>
  <c r="BY356" i="2" s="1"/>
  <c r="BZ356" i="2"/>
  <c r="CA356" i="2" s="1"/>
  <c r="CB356" i="2"/>
  <c r="CC356" i="2" s="1"/>
  <c r="CD356" i="2"/>
  <c r="CE356" i="2" s="1"/>
  <c r="CF356" i="2"/>
  <c r="CG356" i="2" s="1"/>
  <c r="CH356" i="2"/>
  <c r="CI356" i="2" s="1"/>
  <c r="CJ356" i="2"/>
  <c r="CK356" i="2" s="1"/>
  <c r="BV357" i="2"/>
  <c r="BW357" i="2" s="1"/>
  <c r="BX357" i="2"/>
  <c r="BY357" i="2" s="1"/>
  <c r="BZ357" i="2"/>
  <c r="CA357" i="2" s="1"/>
  <c r="CB357" i="2"/>
  <c r="CC357" i="2" s="1"/>
  <c r="CD357" i="2"/>
  <c r="CE357" i="2" s="1"/>
  <c r="CF357" i="2"/>
  <c r="CG357" i="2" s="1"/>
  <c r="CH357" i="2"/>
  <c r="CI357" i="2" s="1"/>
  <c r="CJ357" i="2"/>
  <c r="CK357" i="2" s="1"/>
  <c r="BV358" i="2"/>
  <c r="BW358" i="2" s="1"/>
  <c r="BX358" i="2"/>
  <c r="BY358" i="2" s="1"/>
  <c r="BZ358" i="2"/>
  <c r="CA358" i="2" s="1"/>
  <c r="CB358" i="2"/>
  <c r="CC358" i="2" s="1"/>
  <c r="CD358" i="2"/>
  <c r="CE358" i="2" s="1"/>
  <c r="CF358" i="2"/>
  <c r="CG358" i="2" s="1"/>
  <c r="CH358" i="2"/>
  <c r="CI358" i="2" s="1"/>
  <c r="CJ358" i="2"/>
  <c r="CK358" i="2" s="1"/>
  <c r="BV359" i="2"/>
  <c r="BW359" i="2" s="1"/>
  <c r="BX359" i="2"/>
  <c r="BY359" i="2" s="1"/>
  <c r="BZ359" i="2"/>
  <c r="CA359" i="2" s="1"/>
  <c r="CB359" i="2"/>
  <c r="CC359" i="2" s="1"/>
  <c r="CD359" i="2"/>
  <c r="CE359" i="2" s="1"/>
  <c r="CF359" i="2"/>
  <c r="CG359" i="2" s="1"/>
  <c r="CH359" i="2"/>
  <c r="CI359" i="2" s="1"/>
  <c r="CJ359" i="2"/>
  <c r="CK359" i="2" s="1"/>
  <c r="BV360" i="2"/>
  <c r="BW360" i="2" s="1"/>
  <c r="BX360" i="2"/>
  <c r="BY360" i="2" s="1"/>
  <c r="BZ360" i="2"/>
  <c r="CA360" i="2" s="1"/>
  <c r="CB360" i="2"/>
  <c r="CC360" i="2" s="1"/>
  <c r="CD360" i="2"/>
  <c r="CE360" i="2" s="1"/>
  <c r="CF360" i="2"/>
  <c r="CG360" i="2" s="1"/>
  <c r="CH360" i="2"/>
  <c r="CI360" i="2" s="1"/>
  <c r="CJ360" i="2"/>
  <c r="CK360" i="2" s="1"/>
  <c r="BV361" i="2"/>
  <c r="BW361" i="2" s="1"/>
  <c r="BX361" i="2"/>
  <c r="BY361" i="2" s="1"/>
  <c r="BZ361" i="2"/>
  <c r="CA361" i="2" s="1"/>
  <c r="CB361" i="2"/>
  <c r="CC361" i="2" s="1"/>
  <c r="CD361" i="2"/>
  <c r="CE361" i="2" s="1"/>
  <c r="CF361" i="2"/>
  <c r="CG361" i="2" s="1"/>
  <c r="CH361" i="2"/>
  <c r="CI361" i="2" s="1"/>
  <c r="CJ361" i="2"/>
  <c r="CK361" i="2" s="1"/>
  <c r="BV362" i="2"/>
  <c r="BW362" i="2" s="1"/>
  <c r="BX362" i="2"/>
  <c r="BY362" i="2" s="1"/>
  <c r="BZ362" i="2"/>
  <c r="CA362" i="2" s="1"/>
  <c r="CB362" i="2"/>
  <c r="CC362" i="2" s="1"/>
  <c r="CD362" i="2"/>
  <c r="CE362" i="2" s="1"/>
  <c r="CF362" i="2"/>
  <c r="CG362" i="2" s="1"/>
  <c r="CH362" i="2"/>
  <c r="CI362" i="2" s="1"/>
  <c r="CJ362" i="2"/>
  <c r="CK362" i="2" s="1"/>
  <c r="BV363" i="2"/>
  <c r="BW363" i="2" s="1"/>
  <c r="BX363" i="2"/>
  <c r="BY363" i="2" s="1"/>
  <c r="BZ363" i="2"/>
  <c r="CA363" i="2" s="1"/>
  <c r="CB363" i="2"/>
  <c r="CC363" i="2" s="1"/>
  <c r="CD363" i="2"/>
  <c r="CE363" i="2" s="1"/>
  <c r="CF363" i="2"/>
  <c r="CG363" i="2" s="1"/>
  <c r="CH363" i="2"/>
  <c r="CI363" i="2" s="1"/>
  <c r="CJ363" i="2"/>
  <c r="CK363" i="2" s="1"/>
  <c r="BV364" i="2"/>
  <c r="BW364" i="2" s="1"/>
  <c r="BX364" i="2"/>
  <c r="BY364" i="2" s="1"/>
  <c r="BZ364" i="2"/>
  <c r="CA364" i="2" s="1"/>
  <c r="CB364" i="2"/>
  <c r="CC364" i="2" s="1"/>
  <c r="CD364" i="2"/>
  <c r="CE364" i="2" s="1"/>
  <c r="CF364" i="2"/>
  <c r="CG364" i="2" s="1"/>
  <c r="CH364" i="2"/>
  <c r="CI364" i="2" s="1"/>
  <c r="CJ364" i="2"/>
  <c r="CK364" i="2" s="1"/>
  <c r="BV365" i="2"/>
  <c r="BW365" i="2" s="1"/>
  <c r="BX365" i="2"/>
  <c r="BY365" i="2" s="1"/>
  <c r="BZ365" i="2"/>
  <c r="CA365" i="2" s="1"/>
  <c r="CB365" i="2"/>
  <c r="CC365" i="2" s="1"/>
  <c r="CD365" i="2"/>
  <c r="CE365" i="2" s="1"/>
  <c r="CF365" i="2"/>
  <c r="CG365" i="2" s="1"/>
  <c r="CH365" i="2"/>
  <c r="CI365" i="2" s="1"/>
  <c r="CJ365" i="2"/>
  <c r="CK365" i="2" s="1"/>
  <c r="BV366" i="2"/>
  <c r="BW366" i="2" s="1"/>
  <c r="BX366" i="2"/>
  <c r="BY366" i="2" s="1"/>
  <c r="BZ366" i="2"/>
  <c r="CA366" i="2" s="1"/>
  <c r="CB366" i="2"/>
  <c r="CC366" i="2" s="1"/>
  <c r="CD366" i="2"/>
  <c r="CE366" i="2" s="1"/>
  <c r="CF366" i="2"/>
  <c r="CG366" i="2" s="1"/>
  <c r="CH366" i="2"/>
  <c r="CI366" i="2" s="1"/>
  <c r="CJ366" i="2"/>
  <c r="CK366" i="2" s="1"/>
  <c r="BV367" i="2"/>
  <c r="BW367" i="2" s="1"/>
  <c r="BX367" i="2"/>
  <c r="BY367" i="2" s="1"/>
  <c r="BZ367" i="2"/>
  <c r="CA367" i="2" s="1"/>
  <c r="CB367" i="2"/>
  <c r="CC367" i="2" s="1"/>
  <c r="CD367" i="2"/>
  <c r="CE367" i="2" s="1"/>
  <c r="CF367" i="2"/>
  <c r="CG367" i="2" s="1"/>
  <c r="CH367" i="2"/>
  <c r="CI367" i="2" s="1"/>
  <c r="CJ367" i="2"/>
  <c r="CK367" i="2" s="1"/>
  <c r="BV368" i="2"/>
  <c r="BW368" i="2" s="1"/>
  <c r="BX368" i="2"/>
  <c r="BY368" i="2" s="1"/>
  <c r="BZ368" i="2"/>
  <c r="CA368" i="2" s="1"/>
  <c r="CB368" i="2"/>
  <c r="CC368" i="2" s="1"/>
  <c r="CD368" i="2"/>
  <c r="CE368" i="2" s="1"/>
  <c r="CF368" i="2"/>
  <c r="CG368" i="2" s="1"/>
  <c r="CH368" i="2"/>
  <c r="CI368" i="2" s="1"/>
  <c r="CJ368" i="2"/>
  <c r="CK368" i="2" s="1"/>
  <c r="BV369" i="2"/>
  <c r="BW369" i="2" s="1"/>
  <c r="BX369" i="2"/>
  <c r="BY369" i="2" s="1"/>
  <c r="BZ369" i="2"/>
  <c r="CA369" i="2" s="1"/>
  <c r="CB369" i="2"/>
  <c r="CC369" i="2" s="1"/>
  <c r="CD369" i="2"/>
  <c r="CE369" i="2" s="1"/>
  <c r="CF369" i="2"/>
  <c r="CG369" i="2" s="1"/>
  <c r="CH369" i="2"/>
  <c r="CI369" i="2" s="1"/>
  <c r="CJ369" i="2"/>
  <c r="CK369" i="2" s="1"/>
  <c r="BV370" i="2"/>
  <c r="BW370" i="2" s="1"/>
  <c r="BX370" i="2"/>
  <c r="BY370" i="2" s="1"/>
  <c r="BZ370" i="2"/>
  <c r="CA370" i="2" s="1"/>
  <c r="CB370" i="2"/>
  <c r="CC370" i="2" s="1"/>
  <c r="CD370" i="2"/>
  <c r="CE370" i="2" s="1"/>
  <c r="CF370" i="2"/>
  <c r="CG370" i="2" s="1"/>
  <c r="CH370" i="2"/>
  <c r="CI370" i="2" s="1"/>
  <c r="CJ370" i="2"/>
  <c r="CK370" i="2" s="1"/>
  <c r="BV371" i="2"/>
  <c r="BW371" i="2" s="1"/>
  <c r="BX371" i="2"/>
  <c r="BY371" i="2" s="1"/>
  <c r="BZ371" i="2"/>
  <c r="CA371" i="2" s="1"/>
  <c r="CB371" i="2"/>
  <c r="CC371" i="2" s="1"/>
  <c r="CD371" i="2"/>
  <c r="CE371" i="2" s="1"/>
  <c r="CF371" i="2"/>
  <c r="CG371" i="2" s="1"/>
  <c r="CH371" i="2"/>
  <c r="CI371" i="2" s="1"/>
  <c r="CJ371" i="2"/>
  <c r="CK371" i="2" s="1"/>
  <c r="BV372" i="2"/>
  <c r="BW372" i="2" s="1"/>
  <c r="BX372" i="2"/>
  <c r="BY372" i="2" s="1"/>
  <c r="BZ372" i="2"/>
  <c r="CA372" i="2" s="1"/>
  <c r="CB372" i="2"/>
  <c r="CC372" i="2" s="1"/>
  <c r="CD372" i="2"/>
  <c r="CE372" i="2" s="1"/>
  <c r="CF372" i="2"/>
  <c r="CG372" i="2" s="1"/>
  <c r="CH372" i="2"/>
  <c r="CI372" i="2" s="1"/>
  <c r="CJ372" i="2"/>
  <c r="CK372" i="2" s="1"/>
  <c r="BV373" i="2"/>
  <c r="BW373" i="2" s="1"/>
  <c r="BX373" i="2"/>
  <c r="BY373" i="2" s="1"/>
  <c r="BZ373" i="2"/>
  <c r="CA373" i="2" s="1"/>
  <c r="CB373" i="2"/>
  <c r="CC373" i="2" s="1"/>
  <c r="CD373" i="2"/>
  <c r="CE373" i="2" s="1"/>
  <c r="CF373" i="2"/>
  <c r="CG373" i="2" s="1"/>
  <c r="CH373" i="2"/>
  <c r="CI373" i="2" s="1"/>
  <c r="CJ373" i="2"/>
  <c r="CK373" i="2" s="1"/>
  <c r="BV374" i="2"/>
  <c r="BW374" i="2" s="1"/>
  <c r="BX374" i="2"/>
  <c r="BY374" i="2" s="1"/>
  <c r="BZ374" i="2"/>
  <c r="CA374" i="2" s="1"/>
  <c r="CB374" i="2"/>
  <c r="CC374" i="2" s="1"/>
  <c r="CD374" i="2"/>
  <c r="CE374" i="2" s="1"/>
  <c r="CF374" i="2"/>
  <c r="CG374" i="2" s="1"/>
  <c r="CH374" i="2"/>
  <c r="CI374" i="2" s="1"/>
  <c r="CJ374" i="2"/>
  <c r="CK374" i="2" s="1"/>
  <c r="BV375" i="2"/>
  <c r="BW375" i="2" s="1"/>
  <c r="BX375" i="2"/>
  <c r="BY375" i="2" s="1"/>
  <c r="BZ375" i="2"/>
  <c r="CA375" i="2" s="1"/>
  <c r="CB375" i="2"/>
  <c r="CC375" i="2" s="1"/>
  <c r="CD375" i="2"/>
  <c r="CE375" i="2" s="1"/>
  <c r="CF375" i="2"/>
  <c r="CG375" i="2" s="1"/>
  <c r="CH375" i="2"/>
  <c r="CI375" i="2" s="1"/>
  <c r="CJ375" i="2"/>
  <c r="CK375" i="2" s="1"/>
  <c r="BV376" i="2"/>
  <c r="BW376" i="2" s="1"/>
  <c r="BX376" i="2"/>
  <c r="BY376" i="2" s="1"/>
  <c r="BZ376" i="2"/>
  <c r="CA376" i="2" s="1"/>
  <c r="CB376" i="2"/>
  <c r="CC376" i="2" s="1"/>
  <c r="CD376" i="2"/>
  <c r="CE376" i="2" s="1"/>
  <c r="CF376" i="2"/>
  <c r="CG376" i="2" s="1"/>
  <c r="CH376" i="2"/>
  <c r="CI376" i="2" s="1"/>
  <c r="CJ376" i="2"/>
  <c r="CK376" i="2" s="1"/>
  <c r="BV377" i="2"/>
  <c r="BW377" i="2" s="1"/>
  <c r="BX377" i="2"/>
  <c r="BY377" i="2" s="1"/>
  <c r="BZ377" i="2"/>
  <c r="CA377" i="2" s="1"/>
  <c r="CB377" i="2"/>
  <c r="CC377" i="2" s="1"/>
  <c r="CD377" i="2"/>
  <c r="CE377" i="2" s="1"/>
  <c r="CF377" i="2"/>
  <c r="CG377" i="2" s="1"/>
  <c r="CH377" i="2"/>
  <c r="CI377" i="2" s="1"/>
  <c r="CJ377" i="2"/>
  <c r="CK377" i="2" s="1"/>
  <c r="BV378" i="2"/>
  <c r="BW378" i="2" s="1"/>
  <c r="BX378" i="2"/>
  <c r="BY378" i="2" s="1"/>
  <c r="BZ378" i="2"/>
  <c r="CA378" i="2" s="1"/>
  <c r="CB378" i="2"/>
  <c r="CC378" i="2" s="1"/>
  <c r="CD378" i="2"/>
  <c r="CE378" i="2" s="1"/>
  <c r="CF378" i="2"/>
  <c r="CG378" i="2" s="1"/>
  <c r="CH378" i="2"/>
  <c r="CI378" i="2" s="1"/>
  <c r="CJ378" i="2"/>
  <c r="CK378" i="2" s="1"/>
  <c r="BV379" i="2"/>
  <c r="BW379" i="2" s="1"/>
  <c r="BX379" i="2"/>
  <c r="BY379" i="2" s="1"/>
  <c r="BZ379" i="2"/>
  <c r="CA379" i="2" s="1"/>
  <c r="CB379" i="2"/>
  <c r="CC379" i="2" s="1"/>
  <c r="CD379" i="2"/>
  <c r="CE379" i="2" s="1"/>
  <c r="CF379" i="2"/>
  <c r="CG379" i="2" s="1"/>
  <c r="CH379" i="2"/>
  <c r="CI379" i="2" s="1"/>
  <c r="CJ379" i="2"/>
  <c r="CK379" i="2" s="1"/>
  <c r="BV380" i="2"/>
  <c r="BW380" i="2" s="1"/>
  <c r="BX380" i="2"/>
  <c r="BY380" i="2" s="1"/>
  <c r="BZ380" i="2"/>
  <c r="CA380" i="2" s="1"/>
  <c r="CB380" i="2"/>
  <c r="CC380" i="2" s="1"/>
  <c r="CD380" i="2"/>
  <c r="CE380" i="2" s="1"/>
  <c r="CF380" i="2"/>
  <c r="CG380" i="2" s="1"/>
  <c r="CH380" i="2"/>
  <c r="CI380" i="2" s="1"/>
  <c r="CJ380" i="2"/>
  <c r="CK380" i="2" s="1"/>
  <c r="BV381" i="2"/>
  <c r="BW381" i="2" s="1"/>
  <c r="BX381" i="2"/>
  <c r="BY381" i="2" s="1"/>
  <c r="BZ381" i="2"/>
  <c r="CA381" i="2" s="1"/>
  <c r="CB381" i="2"/>
  <c r="CC381" i="2" s="1"/>
  <c r="CD381" i="2"/>
  <c r="CE381" i="2" s="1"/>
  <c r="CF381" i="2"/>
  <c r="CG381" i="2" s="1"/>
  <c r="CH381" i="2"/>
  <c r="CI381" i="2" s="1"/>
  <c r="CJ381" i="2"/>
  <c r="CK381" i="2" s="1"/>
  <c r="BV382" i="2"/>
  <c r="BW382" i="2" s="1"/>
  <c r="BX382" i="2"/>
  <c r="BY382" i="2" s="1"/>
  <c r="BZ382" i="2"/>
  <c r="CA382" i="2" s="1"/>
  <c r="CB382" i="2"/>
  <c r="CC382" i="2" s="1"/>
  <c r="CD382" i="2"/>
  <c r="CE382" i="2" s="1"/>
  <c r="CF382" i="2"/>
  <c r="CG382" i="2" s="1"/>
  <c r="CH382" i="2"/>
  <c r="CI382" i="2" s="1"/>
  <c r="CJ382" i="2"/>
  <c r="CK382" i="2" s="1"/>
  <c r="BV383" i="2"/>
  <c r="BW383" i="2" s="1"/>
  <c r="BX383" i="2"/>
  <c r="BY383" i="2" s="1"/>
  <c r="BZ383" i="2"/>
  <c r="CA383" i="2" s="1"/>
  <c r="CB383" i="2"/>
  <c r="CC383" i="2" s="1"/>
  <c r="CD383" i="2"/>
  <c r="CE383" i="2" s="1"/>
  <c r="CF383" i="2"/>
  <c r="CG383" i="2" s="1"/>
  <c r="CH383" i="2"/>
  <c r="CI383" i="2" s="1"/>
  <c r="CJ383" i="2"/>
  <c r="CK383" i="2" s="1"/>
  <c r="BV384" i="2"/>
  <c r="BW384" i="2" s="1"/>
  <c r="BX384" i="2"/>
  <c r="BY384" i="2" s="1"/>
  <c r="BZ384" i="2"/>
  <c r="CA384" i="2" s="1"/>
  <c r="CB384" i="2"/>
  <c r="CC384" i="2" s="1"/>
  <c r="CD384" i="2"/>
  <c r="CE384" i="2" s="1"/>
  <c r="CF384" i="2"/>
  <c r="CG384" i="2" s="1"/>
  <c r="CH384" i="2"/>
  <c r="CI384" i="2" s="1"/>
  <c r="CJ384" i="2"/>
  <c r="CK384" i="2" s="1"/>
  <c r="BV385" i="2"/>
  <c r="BW385" i="2" s="1"/>
  <c r="BX385" i="2"/>
  <c r="BY385" i="2" s="1"/>
  <c r="BZ385" i="2"/>
  <c r="CA385" i="2" s="1"/>
  <c r="CB385" i="2"/>
  <c r="CC385" i="2" s="1"/>
  <c r="CD385" i="2"/>
  <c r="CE385" i="2" s="1"/>
  <c r="CF385" i="2"/>
  <c r="CG385" i="2" s="1"/>
  <c r="CH385" i="2"/>
  <c r="CI385" i="2" s="1"/>
  <c r="CJ385" i="2"/>
  <c r="CK385" i="2" s="1"/>
  <c r="BV386" i="2"/>
  <c r="BW386" i="2" s="1"/>
  <c r="BX386" i="2"/>
  <c r="BY386" i="2" s="1"/>
  <c r="BZ386" i="2"/>
  <c r="CA386" i="2" s="1"/>
  <c r="CB386" i="2"/>
  <c r="CC386" i="2" s="1"/>
  <c r="CD386" i="2"/>
  <c r="CE386" i="2" s="1"/>
  <c r="CF386" i="2"/>
  <c r="CG386" i="2" s="1"/>
  <c r="CH386" i="2"/>
  <c r="CI386" i="2" s="1"/>
  <c r="CJ386" i="2"/>
  <c r="CK386" i="2" s="1"/>
  <c r="BV387" i="2"/>
  <c r="BW387" i="2" s="1"/>
  <c r="BX387" i="2"/>
  <c r="BY387" i="2" s="1"/>
  <c r="BZ387" i="2"/>
  <c r="CA387" i="2" s="1"/>
  <c r="CB387" i="2"/>
  <c r="CC387" i="2" s="1"/>
  <c r="CD387" i="2"/>
  <c r="CE387" i="2" s="1"/>
  <c r="CF387" i="2"/>
  <c r="CG387" i="2" s="1"/>
  <c r="CH387" i="2"/>
  <c r="CI387" i="2" s="1"/>
  <c r="CJ387" i="2"/>
  <c r="CK387" i="2" s="1"/>
  <c r="BV388" i="2"/>
  <c r="BW388" i="2" s="1"/>
  <c r="BX388" i="2"/>
  <c r="BY388" i="2" s="1"/>
  <c r="BZ388" i="2"/>
  <c r="CA388" i="2" s="1"/>
  <c r="CB388" i="2"/>
  <c r="CC388" i="2" s="1"/>
  <c r="CD388" i="2"/>
  <c r="CE388" i="2" s="1"/>
  <c r="CF388" i="2"/>
  <c r="CG388" i="2" s="1"/>
  <c r="CH388" i="2"/>
  <c r="CI388" i="2" s="1"/>
  <c r="CJ388" i="2"/>
  <c r="CK388" i="2" s="1"/>
  <c r="BV389" i="2"/>
  <c r="BW389" i="2" s="1"/>
  <c r="BX389" i="2"/>
  <c r="BY389" i="2" s="1"/>
  <c r="BZ389" i="2"/>
  <c r="CA389" i="2" s="1"/>
  <c r="CB389" i="2"/>
  <c r="CC389" i="2" s="1"/>
  <c r="CD389" i="2"/>
  <c r="CE389" i="2" s="1"/>
  <c r="CF389" i="2"/>
  <c r="CG389" i="2" s="1"/>
  <c r="CH389" i="2"/>
  <c r="CI389" i="2" s="1"/>
  <c r="CJ389" i="2"/>
  <c r="CK389" i="2" s="1"/>
  <c r="BV390" i="2"/>
  <c r="BW390" i="2" s="1"/>
  <c r="BX390" i="2"/>
  <c r="BY390" i="2" s="1"/>
  <c r="BZ390" i="2"/>
  <c r="CA390" i="2" s="1"/>
  <c r="CB390" i="2"/>
  <c r="CC390" i="2" s="1"/>
  <c r="CD390" i="2"/>
  <c r="CE390" i="2" s="1"/>
  <c r="CF390" i="2"/>
  <c r="CG390" i="2" s="1"/>
  <c r="CH390" i="2"/>
  <c r="CI390" i="2" s="1"/>
  <c r="CJ390" i="2"/>
  <c r="CK390" i="2" s="1"/>
  <c r="BV391" i="2"/>
  <c r="BW391" i="2" s="1"/>
  <c r="BX391" i="2"/>
  <c r="BY391" i="2" s="1"/>
  <c r="BZ391" i="2"/>
  <c r="CA391" i="2" s="1"/>
  <c r="CB391" i="2"/>
  <c r="CC391" i="2" s="1"/>
  <c r="CD391" i="2"/>
  <c r="CE391" i="2" s="1"/>
  <c r="CF391" i="2"/>
  <c r="CG391" i="2" s="1"/>
  <c r="CH391" i="2"/>
  <c r="CI391" i="2" s="1"/>
  <c r="CJ391" i="2"/>
  <c r="CK391" i="2" s="1"/>
  <c r="BV392" i="2"/>
  <c r="BW392" i="2" s="1"/>
  <c r="BX392" i="2"/>
  <c r="BY392" i="2" s="1"/>
  <c r="BZ392" i="2"/>
  <c r="CA392" i="2" s="1"/>
  <c r="CB392" i="2"/>
  <c r="CC392" i="2" s="1"/>
  <c r="CD392" i="2"/>
  <c r="CE392" i="2" s="1"/>
  <c r="CF392" i="2"/>
  <c r="CG392" i="2" s="1"/>
  <c r="CH392" i="2"/>
  <c r="CI392" i="2" s="1"/>
  <c r="CJ392" i="2"/>
  <c r="CK392" i="2" s="1"/>
  <c r="BV393" i="2"/>
  <c r="BW393" i="2" s="1"/>
  <c r="BX393" i="2"/>
  <c r="BY393" i="2" s="1"/>
  <c r="BZ393" i="2"/>
  <c r="CA393" i="2" s="1"/>
  <c r="CB393" i="2"/>
  <c r="CC393" i="2" s="1"/>
  <c r="CD393" i="2"/>
  <c r="CE393" i="2" s="1"/>
  <c r="CF393" i="2"/>
  <c r="CG393" i="2" s="1"/>
  <c r="CH393" i="2"/>
  <c r="CI393" i="2" s="1"/>
  <c r="CJ393" i="2"/>
  <c r="CK393" i="2" s="1"/>
  <c r="BV394" i="2"/>
  <c r="BW394" i="2" s="1"/>
  <c r="BX394" i="2"/>
  <c r="BY394" i="2" s="1"/>
  <c r="BZ394" i="2"/>
  <c r="CA394" i="2" s="1"/>
  <c r="CB394" i="2"/>
  <c r="CC394" i="2" s="1"/>
  <c r="CD394" i="2"/>
  <c r="CE394" i="2" s="1"/>
  <c r="CF394" i="2"/>
  <c r="CG394" i="2" s="1"/>
  <c r="CH394" i="2"/>
  <c r="CI394" i="2" s="1"/>
  <c r="CJ394" i="2"/>
  <c r="CK394" i="2" s="1"/>
  <c r="BV395" i="2"/>
  <c r="BW395" i="2" s="1"/>
  <c r="BX395" i="2"/>
  <c r="BY395" i="2" s="1"/>
  <c r="BZ395" i="2"/>
  <c r="CA395" i="2" s="1"/>
  <c r="CB395" i="2"/>
  <c r="CC395" i="2" s="1"/>
  <c r="CD395" i="2"/>
  <c r="CE395" i="2" s="1"/>
  <c r="CF395" i="2"/>
  <c r="CG395" i="2" s="1"/>
  <c r="CH395" i="2"/>
  <c r="CI395" i="2" s="1"/>
  <c r="CJ395" i="2"/>
  <c r="CK395" i="2" s="1"/>
  <c r="BV396" i="2"/>
  <c r="BW396" i="2" s="1"/>
  <c r="BX396" i="2"/>
  <c r="BY396" i="2" s="1"/>
  <c r="BZ396" i="2"/>
  <c r="CA396" i="2" s="1"/>
  <c r="CB396" i="2"/>
  <c r="CC396" i="2" s="1"/>
  <c r="CD396" i="2"/>
  <c r="CE396" i="2" s="1"/>
  <c r="CF396" i="2"/>
  <c r="CG396" i="2" s="1"/>
  <c r="CH396" i="2"/>
  <c r="CI396" i="2" s="1"/>
  <c r="CJ396" i="2"/>
  <c r="CK396" i="2" s="1"/>
  <c r="BV397" i="2"/>
  <c r="BW397" i="2" s="1"/>
  <c r="BX397" i="2"/>
  <c r="BY397" i="2" s="1"/>
  <c r="BZ397" i="2"/>
  <c r="CA397" i="2" s="1"/>
  <c r="CB397" i="2"/>
  <c r="CC397" i="2" s="1"/>
  <c r="CD397" i="2"/>
  <c r="CE397" i="2" s="1"/>
  <c r="CF397" i="2"/>
  <c r="CG397" i="2" s="1"/>
  <c r="CH397" i="2"/>
  <c r="CI397" i="2" s="1"/>
  <c r="CJ397" i="2"/>
  <c r="CK397" i="2" s="1"/>
  <c r="BV398" i="2"/>
  <c r="BW398" i="2" s="1"/>
  <c r="BX398" i="2"/>
  <c r="BY398" i="2" s="1"/>
  <c r="BZ398" i="2"/>
  <c r="CA398" i="2" s="1"/>
  <c r="CB398" i="2"/>
  <c r="CC398" i="2" s="1"/>
  <c r="CD398" i="2"/>
  <c r="CE398" i="2" s="1"/>
  <c r="CF398" i="2"/>
  <c r="CG398" i="2" s="1"/>
  <c r="CH398" i="2"/>
  <c r="CI398" i="2" s="1"/>
  <c r="CJ398" i="2"/>
  <c r="CK398" i="2" s="1"/>
  <c r="BV399" i="2"/>
  <c r="BW399" i="2" s="1"/>
  <c r="BX399" i="2"/>
  <c r="BY399" i="2" s="1"/>
  <c r="BZ399" i="2"/>
  <c r="CA399" i="2" s="1"/>
  <c r="CB399" i="2"/>
  <c r="CC399" i="2" s="1"/>
  <c r="CD399" i="2"/>
  <c r="CE399" i="2" s="1"/>
  <c r="CF399" i="2"/>
  <c r="CG399" i="2" s="1"/>
  <c r="CH399" i="2"/>
  <c r="CI399" i="2" s="1"/>
  <c r="CJ399" i="2"/>
  <c r="CK399" i="2" s="1"/>
  <c r="BV400" i="2"/>
  <c r="BW400" i="2" s="1"/>
  <c r="BX400" i="2"/>
  <c r="BY400" i="2" s="1"/>
  <c r="BZ400" i="2"/>
  <c r="CA400" i="2" s="1"/>
  <c r="CB400" i="2"/>
  <c r="CC400" i="2" s="1"/>
  <c r="CD400" i="2"/>
  <c r="CE400" i="2" s="1"/>
  <c r="CF400" i="2"/>
  <c r="CG400" i="2" s="1"/>
  <c r="CH400" i="2"/>
  <c r="CI400" i="2" s="1"/>
  <c r="CJ400" i="2"/>
  <c r="CK400" i="2" s="1"/>
  <c r="BV401" i="2"/>
  <c r="BW401" i="2" s="1"/>
  <c r="BX401" i="2"/>
  <c r="BY401" i="2" s="1"/>
  <c r="BZ401" i="2"/>
  <c r="CA401" i="2" s="1"/>
  <c r="CB401" i="2"/>
  <c r="CC401" i="2" s="1"/>
  <c r="CD401" i="2"/>
  <c r="CE401" i="2" s="1"/>
  <c r="CF401" i="2"/>
  <c r="CG401" i="2" s="1"/>
  <c r="CH401" i="2"/>
  <c r="CI401" i="2" s="1"/>
  <c r="CJ401" i="2"/>
  <c r="CK401" i="2" s="1"/>
  <c r="BV402" i="2"/>
  <c r="BW402" i="2" s="1"/>
  <c r="BX402" i="2"/>
  <c r="BY402" i="2" s="1"/>
  <c r="BZ402" i="2"/>
  <c r="CA402" i="2" s="1"/>
  <c r="CB402" i="2"/>
  <c r="CC402" i="2" s="1"/>
  <c r="CD402" i="2"/>
  <c r="CE402" i="2" s="1"/>
  <c r="CF402" i="2"/>
  <c r="CG402" i="2" s="1"/>
  <c r="CH402" i="2"/>
  <c r="CI402" i="2" s="1"/>
  <c r="CJ402" i="2"/>
  <c r="CK402" i="2" s="1"/>
  <c r="BV403" i="2"/>
  <c r="BW403" i="2" s="1"/>
  <c r="BX403" i="2"/>
  <c r="BY403" i="2" s="1"/>
  <c r="BZ403" i="2"/>
  <c r="CA403" i="2" s="1"/>
  <c r="CB403" i="2"/>
  <c r="CC403" i="2" s="1"/>
  <c r="CD403" i="2"/>
  <c r="CE403" i="2" s="1"/>
  <c r="CF403" i="2"/>
  <c r="CG403" i="2" s="1"/>
  <c r="CH403" i="2"/>
  <c r="CI403" i="2" s="1"/>
  <c r="CJ403" i="2"/>
  <c r="CK403" i="2" s="1"/>
  <c r="BV404" i="2"/>
  <c r="BW404" i="2" s="1"/>
  <c r="BX404" i="2"/>
  <c r="BY404" i="2" s="1"/>
  <c r="BZ404" i="2"/>
  <c r="CA404" i="2" s="1"/>
  <c r="CB404" i="2"/>
  <c r="CC404" i="2" s="1"/>
  <c r="CD404" i="2"/>
  <c r="CE404" i="2" s="1"/>
  <c r="CF404" i="2"/>
  <c r="CG404" i="2" s="1"/>
  <c r="CH404" i="2"/>
  <c r="CI404" i="2" s="1"/>
  <c r="CJ404" i="2"/>
  <c r="CK404" i="2" s="1"/>
  <c r="BV405" i="2"/>
  <c r="BW405" i="2" s="1"/>
  <c r="BX405" i="2"/>
  <c r="BY405" i="2" s="1"/>
  <c r="BZ405" i="2"/>
  <c r="CA405" i="2" s="1"/>
  <c r="CB405" i="2"/>
  <c r="CC405" i="2" s="1"/>
  <c r="CD405" i="2"/>
  <c r="CE405" i="2" s="1"/>
  <c r="CF405" i="2"/>
  <c r="CG405" i="2" s="1"/>
  <c r="CH405" i="2"/>
  <c r="CI405" i="2" s="1"/>
  <c r="CJ405" i="2"/>
  <c r="CK405" i="2" s="1"/>
  <c r="BV406" i="2"/>
  <c r="BW406" i="2" s="1"/>
  <c r="BX406" i="2"/>
  <c r="BY406" i="2" s="1"/>
  <c r="BZ406" i="2"/>
  <c r="CA406" i="2" s="1"/>
  <c r="CB406" i="2"/>
  <c r="CC406" i="2" s="1"/>
  <c r="CD406" i="2"/>
  <c r="CE406" i="2" s="1"/>
  <c r="CF406" i="2"/>
  <c r="CG406" i="2" s="1"/>
  <c r="CH406" i="2"/>
  <c r="CI406" i="2" s="1"/>
  <c r="CJ406" i="2"/>
  <c r="CK406" i="2" s="1"/>
  <c r="BV407" i="2"/>
  <c r="BW407" i="2" s="1"/>
  <c r="BX407" i="2"/>
  <c r="BY407" i="2" s="1"/>
  <c r="BZ407" i="2"/>
  <c r="CA407" i="2" s="1"/>
  <c r="CB407" i="2"/>
  <c r="CC407" i="2" s="1"/>
  <c r="CD407" i="2"/>
  <c r="CE407" i="2" s="1"/>
  <c r="CF407" i="2"/>
  <c r="CG407" i="2" s="1"/>
  <c r="CH407" i="2"/>
  <c r="CI407" i="2" s="1"/>
  <c r="CJ407" i="2"/>
  <c r="CK407" i="2" s="1"/>
  <c r="BV408" i="2"/>
  <c r="BW408" i="2" s="1"/>
  <c r="BX408" i="2"/>
  <c r="BY408" i="2" s="1"/>
  <c r="BZ408" i="2"/>
  <c r="CA408" i="2" s="1"/>
  <c r="CB408" i="2"/>
  <c r="CC408" i="2" s="1"/>
  <c r="CD408" i="2"/>
  <c r="CE408" i="2" s="1"/>
  <c r="CF408" i="2"/>
  <c r="CG408" i="2" s="1"/>
  <c r="CH408" i="2"/>
  <c r="CI408" i="2" s="1"/>
  <c r="CJ408" i="2"/>
  <c r="CK408" i="2" s="1"/>
  <c r="BV409" i="2"/>
  <c r="BW409" i="2" s="1"/>
  <c r="BX409" i="2"/>
  <c r="BY409" i="2" s="1"/>
  <c r="BZ409" i="2"/>
  <c r="CA409" i="2" s="1"/>
  <c r="CB409" i="2"/>
  <c r="CC409" i="2" s="1"/>
  <c r="CD409" i="2"/>
  <c r="CE409" i="2" s="1"/>
  <c r="CF409" i="2"/>
  <c r="CG409" i="2" s="1"/>
  <c r="CH409" i="2"/>
  <c r="CI409" i="2" s="1"/>
  <c r="CJ409" i="2"/>
  <c r="CK409" i="2" s="1"/>
  <c r="BV410" i="2"/>
  <c r="BW410" i="2" s="1"/>
  <c r="BX410" i="2"/>
  <c r="BY410" i="2" s="1"/>
  <c r="BZ410" i="2"/>
  <c r="CA410" i="2" s="1"/>
  <c r="CB410" i="2"/>
  <c r="CC410" i="2" s="1"/>
  <c r="CD410" i="2"/>
  <c r="CE410" i="2" s="1"/>
  <c r="CF410" i="2"/>
  <c r="CG410" i="2" s="1"/>
  <c r="CH410" i="2"/>
  <c r="CI410" i="2" s="1"/>
  <c r="CJ410" i="2"/>
  <c r="CK410" i="2" s="1"/>
  <c r="BV411" i="2"/>
  <c r="BW411" i="2" s="1"/>
  <c r="BX411" i="2"/>
  <c r="BY411" i="2" s="1"/>
  <c r="BZ411" i="2"/>
  <c r="CA411" i="2" s="1"/>
  <c r="CB411" i="2"/>
  <c r="CC411" i="2" s="1"/>
  <c r="CD411" i="2"/>
  <c r="CE411" i="2" s="1"/>
  <c r="CF411" i="2"/>
  <c r="CG411" i="2" s="1"/>
  <c r="CH411" i="2"/>
  <c r="CI411" i="2" s="1"/>
  <c r="CJ411" i="2"/>
  <c r="CK411" i="2" s="1"/>
  <c r="BV412" i="2"/>
  <c r="BW412" i="2" s="1"/>
  <c r="BX412" i="2"/>
  <c r="BY412" i="2" s="1"/>
  <c r="BZ412" i="2"/>
  <c r="CA412" i="2" s="1"/>
  <c r="CB412" i="2"/>
  <c r="CC412" i="2" s="1"/>
  <c r="CD412" i="2"/>
  <c r="CE412" i="2" s="1"/>
  <c r="CF412" i="2"/>
  <c r="CG412" i="2" s="1"/>
  <c r="CH412" i="2"/>
  <c r="CI412" i="2" s="1"/>
  <c r="CJ412" i="2"/>
  <c r="CK412" i="2" s="1"/>
  <c r="BV413" i="2"/>
  <c r="BW413" i="2" s="1"/>
  <c r="BX413" i="2"/>
  <c r="BY413" i="2" s="1"/>
  <c r="BZ413" i="2"/>
  <c r="CA413" i="2" s="1"/>
  <c r="CB413" i="2"/>
  <c r="CC413" i="2" s="1"/>
  <c r="CD413" i="2"/>
  <c r="CE413" i="2" s="1"/>
  <c r="CF413" i="2"/>
  <c r="CG413" i="2" s="1"/>
  <c r="CH413" i="2"/>
  <c r="CI413" i="2" s="1"/>
  <c r="CJ413" i="2"/>
  <c r="CK413" i="2" s="1"/>
  <c r="BV414" i="2"/>
  <c r="BW414" i="2" s="1"/>
  <c r="BX414" i="2"/>
  <c r="BY414" i="2" s="1"/>
  <c r="BZ414" i="2"/>
  <c r="CA414" i="2" s="1"/>
  <c r="CB414" i="2"/>
  <c r="CC414" i="2" s="1"/>
  <c r="CD414" i="2"/>
  <c r="CE414" i="2" s="1"/>
  <c r="CF414" i="2"/>
  <c r="CG414" i="2" s="1"/>
  <c r="CH414" i="2"/>
  <c r="CI414" i="2" s="1"/>
  <c r="CJ414" i="2"/>
  <c r="CK414" i="2" s="1"/>
  <c r="BV415" i="2"/>
  <c r="BW415" i="2" s="1"/>
  <c r="BX415" i="2"/>
  <c r="BY415" i="2" s="1"/>
  <c r="BZ415" i="2"/>
  <c r="CA415" i="2" s="1"/>
  <c r="CB415" i="2"/>
  <c r="CC415" i="2" s="1"/>
  <c r="CD415" i="2"/>
  <c r="CE415" i="2" s="1"/>
  <c r="CF415" i="2"/>
  <c r="CG415" i="2" s="1"/>
  <c r="CH415" i="2"/>
  <c r="CI415" i="2" s="1"/>
  <c r="CJ415" i="2"/>
  <c r="CK415" i="2" s="1"/>
  <c r="BV416" i="2"/>
  <c r="BW416" i="2" s="1"/>
  <c r="BX416" i="2"/>
  <c r="BY416" i="2" s="1"/>
  <c r="BZ416" i="2"/>
  <c r="CA416" i="2" s="1"/>
  <c r="CB416" i="2"/>
  <c r="CC416" i="2" s="1"/>
  <c r="CD416" i="2"/>
  <c r="CE416" i="2" s="1"/>
  <c r="CF416" i="2"/>
  <c r="CG416" i="2" s="1"/>
  <c r="CH416" i="2"/>
  <c r="CI416" i="2" s="1"/>
  <c r="CJ416" i="2"/>
  <c r="CK416" i="2" s="1"/>
  <c r="BV417" i="2"/>
  <c r="BW417" i="2" s="1"/>
  <c r="BX417" i="2"/>
  <c r="BY417" i="2" s="1"/>
  <c r="BZ417" i="2"/>
  <c r="CA417" i="2" s="1"/>
  <c r="CB417" i="2"/>
  <c r="CC417" i="2" s="1"/>
  <c r="CD417" i="2"/>
  <c r="CE417" i="2" s="1"/>
  <c r="CF417" i="2"/>
  <c r="CG417" i="2" s="1"/>
  <c r="CH417" i="2"/>
  <c r="CI417" i="2" s="1"/>
  <c r="CJ417" i="2"/>
  <c r="CK417" i="2" s="1"/>
  <c r="BV418" i="2"/>
  <c r="BW418" i="2" s="1"/>
  <c r="BX418" i="2"/>
  <c r="BY418" i="2" s="1"/>
  <c r="BZ418" i="2"/>
  <c r="CA418" i="2" s="1"/>
  <c r="CB418" i="2"/>
  <c r="CC418" i="2" s="1"/>
  <c r="CD418" i="2"/>
  <c r="CE418" i="2" s="1"/>
  <c r="CF418" i="2"/>
  <c r="CG418" i="2" s="1"/>
  <c r="CH418" i="2"/>
  <c r="CI418" i="2" s="1"/>
  <c r="CJ418" i="2"/>
  <c r="CK418" i="2" s="1"/>
  <c r="BV419" i="2"/>
  <c r="BW419" i="2" s="1"/>
  <c r="BX419" i="2"/>
  <c r="BY419" i="2" s="1"/>
  <c r="BZ419" i="2"/>
  <c r="CA419" i="2" s="1"/>
  <c r="CB419" i="2"/>
  <c r="CC419" i="2" s="1"/>
  <c r="CD419" i="2"/>
  <c r="CE419" i="2" s="1"/>
  <c r="CF419" i="2"/>
  <c r="CG419" i="2" s="1"/>
  <c r="CH419" i="2"/>
  <c r="CI419" i="2" s="1"/>
  <c r="CJ419" i="2"/>
  <c r="CK419" i="2" s="1"/>
  <c r="BV420" i="2"/>
  <c r="BW420" i="2" s="1"/>
  <c r="BX420" i="2"/>
  <c r="BY420" i="2" s="1"/>
  <c r="BZ420" i="2"/>
  <c r="CA420" i="2" s="1"/>
  <c r="CB420" i="2"/>
  <c r="CC420" i="2" s="1"/>
  <c r="CD420" i="2"/>
  <c r="CE420" i="2" s="1"/>
  <c r="CF420" i="2"/>
  <c r="CG420" i="2" s="1"/>
  <c r="CH420" i="2"/>
  <c r="CI420" i="2" s="1"/>
  <c r="CJ420" i="2"/>
  <c r="CK420" i="2" s="1"/>
  <c r="BV421" i="2"/>
  <c r="BW421" i="2" s="1"/>
  <c r="BX421" i="2"/>
  <c r="BY421" i="2" s="1"/>
  <c r="BZ421" i="2"/>
  <c r="CA421" i="2" s="1"/>
  <c r="CB421" i="2"/>
  <c r="CC421" i="2" s="1"/>
  <c r="CD421" i="2"/>
  <c r="CE421" i="2" s="1"/>
  <c r="CF421" i="2"/>
  <c r="CG421" i="2" s="1"/>
  <c r="CH421" i="2"/>
  <c r="CI421" i="2" s="1"/>
  <c r="CJ421" i="2"/>
  <c r="CK421" i="2" s="1"/>
  <c r="BV422" i="2"/>
  <c r="BW422" i="2" s="1"/>
  <c r="BX422" i="2"/>
  <c r="BY422" i="2" s="1"/>
  <c r="BZ422" i="2"/>
  <c r="CA422" i="2" s="1"/>
  <c r="CB422" i="2"/>
  <c r="CC422" i="2" s="1"/>
  <c r="CD422" i="2"/>
  <c r="CE422" i="2" s="1"/>
  <c r="CF422" i="2"/>
  <c r="CG422" i="2" s="1"/>
  <c r="CH422" i="2"/>
  <c r="CI422" i="2" s="1"/>
  <c r="CJ422" i="2"/>
  <c r="CK422" i="2" s="1"/>
  <c r="BV423" i="2"/>
  <c r="BW423" i="2" s="1"/>
  <c r="BX423" i="2"/>
  <c r="BY423" i="2" s="1"/>
  <c r="BZ423" i="2"/>
  <c r="CA423" i="2" s="1"/>
  <c r="CB423" i="2"/>
  <c r="CC423" i="2" s="1"/>
  <c r="CD423" i="2"/>
  <c r="CE423" i="2" s="1"/>
  <c r="CF423" i="2"/>
  <c r="CG423" i="2" s="1"/>
  <c r="CH423" i="2"/>
  <c r="CI423" i="2" s="1"/>
  <c r="CJ423" i="2"/>
  <c r="CK423" i="2" s="1"/>
  <c r="BV424" i="2"/>
  <c r="BW424" i="2" s="1"/>
  <c r="BX424" i="2"/>
  <c r="BY424" i="2" s="1"/>
  <c r="BZ424" i="2"/>
  <c r="CA424" i="2" s="1"/>
  <c r="CB424" i="2"/>
  <c r="CC424" i="2" s="1"/>
  <c r="CD424" i="2"/>
  <c r="CE424" i="2" s="1"/>
  <c r="CF424" i="2"/>
  <c r="CG424" i="2" s="1"/>
  <c r="CH424" i="2"/>
  <c r="CI424" i="2" s="1"/>
  <c r="CJ424" i="2"/>
  <c r="CK424" i="2" s="1"/>
  <c r="BV425" i="2"/>
  <c r="BW425" i="2" s="1"/>
  <c r="BX425" i="2"/>
  <c r="BY425" i="2" s="1"/>
  <c r="BZ425" i="2"/>
  <c r="CA425" i="2" s="1"/>
  <c r="CB425" i="2"/>
  <c r="CC425" i="2" s="1"/>
  <c r="CD425" i="2"/>
  <c r="CE425" i="2" s="1"/>
  <c r="CF425" i="2"/>
  <c r="CG425" i="2" s="1"/>
  <c r="CH425" i="2"/>
  <c r="CI425" i="2" s="1"/>
  <c r="CJ425" i="2"/>
  <c r="CK425" i="2" s="1"/>
  <c r="BV426" i="2"/>
  <c r="BW426" i="2" s="1"/>
  <c r="BX426" i="2"/>
  <c r="BY426" i="2" s="1"/>
  <c r="BZ426" i="2"/>
  <c r="CA426" i="2" s="1"/>
  <c r="CB426" i="2"/>
  <c r="CC426" i="2" s="1"/>
  <c r="CD426" i="2"/>
  <c r="CE426" i="2" s="1"/>
  <c r="CF426" i="2"/>
  <c r="CG426" i="2" s="1"/>
  <c r="CH426" i="2"/>
  <c r="CI426" i="2" s="1"/>
  <c r="CJ426" i="2"/>
  <c r="CK426" i="2" s="1"/>
  <c r="BV427" i="2"/>
  <c r="BW427" i="2" s="1"/>
  <c r="BX427" i="2"/>
  <c r="BY427" i="2" s="1"/>
  <c r="BZ427" i="2"/>
  <c r="CA427" i="2" s="1"/>
  <c r="CB427" i="2"/>
  <c r="CC427" i="2" s="1"/>
  <c r="CD427" i="2"/>
  <c r="CE427" i="2" s="1"/>
  <c r="CF427" i="2"/>
  <c r="CG427" i="2" s="1"/>
  <c r="CH427" i="2"/>
  <c r="CI427" i="2" s="1"/>
  <c r="CJ427" i="2"/>
  <c r="CK427" i="2" s="1"/>
  <c r="BV428" i="2"/>
  <c r="BW428" i="2" s="1"/>
  <c r="BX428" i="2"/>
  <c r="BY428" i="2" s="1"/>
  <c r="BZ428" i="2"/>
  <c r="CA428" i="2" s="1"/>
  <c r="CB428" i="2"/>
  <c r="CC428" i="2" s="1"/>
  <c r="CD428" i="2"/>
  <c r="CE428" i="2" s="1"/>
  <c r="CF428" i="2"/>
  <c r="CG428" i="2" s="1"/>
  <c r="CH428" i="2"/>
  <c r="CI428" i="2" s="1"/>
  <c r="CJ428" i="2"/>
  <c r="CK428" i="2" s="1"/>
  <c r="BV429" i="2"/>
  <c r="BW429" i="2" s="1"/>
  <c r="BX429" i="2"/>
  <c r="BY429" i="2" s="1"/>
  <c r="BZ429" i="2"/>
  <c r="CA429" i="2" s="1"/>
  <c r="CB429" i="2"/>
  <c r="CC429" i="2" s="1"/>
  <c r="CD429" i="2"/>
  <c r="CE429" i="2" s="1"/>
  <c r="CF429" i="2"/>
  <c r="CG429" i="2" s="1"/>
  <c r="CH429" i="2"/>
  <c r="CI429" i="2" s="1"/>
  <c r="CJ429" i="2"/>
  <c r="CK429" i="2" s="1"/>
  <c r="BV430" i="2"/>
  <c r="BW430" i="2" s="1"/>
  <c r="BX430" i="2"/>
  <c r="BY430" i="2" s="1"/>
  <c r="BZ430" i="2"/>
  <c r="CA430" i="2" s="1"/>
  <c r="CB430" i="2"/>
  <c r="CC430" i="2" s="1"/>
  <c r="CD430" i="2"/>
  <c r="CE430" i="2" s="1"/>
  <c r="CF430" i="2"/>
  <c r="CG430" i="2" s="1"/>
  <c r="CH430" i="2"/>
  <c r="CI430" i="2" s="1"/>
  <c r="CJ430" i="2"/>
  <c r="CK430" i="2" s="1"/>
  <c r="BV431" i="2"/>
  <c r="BW431" i="2" s="1"/>
  <c r="BX431" i="2"/>
  <c r="BY431" i="2" s="1"/>
  <c r="BZ431" i="2"/>
  <c r="CA431" i="2" s="1"/>
  <c r="CB431" i="2"/>
  <c r="CC431" i="2" s="1"/>
  <c r="CD431" i="2"/>
  <c r="CE431" i="2" s="1"/>
  <c r="CF431" i="2"/>
  <c r="CG431" i="2" s="1"/>
  <c r="CH431" i="2"/>
  <c r="CI431" i="2" s="1"/>
  <c r="CJ431" i="2"/>
  <c r="CK431" i="2" s="1"/>
  <c r="BV432" i="2"/>
  <c r="BW432" i="2" s="1"/>
  <c r="BX432" i="2"/>
  <c r="BY432" i="2" s="1"/>
  <c r="BZ432" i="2"/>
  <c r="CA432" i="2" s="1"/>
  <c r="CB432" i="2"/>
  <c r="CC432" i="2" s="1"/>
  <c r="CD432" i="2"/>
  <c r="CE432" i="2" s="1"/>
  <c r="CF432" i="2"/>
  <c r="CG432" i="2" s="1"/>
  <c r="CH432" i="2"/>
  <c r="CI432" i="2" s="1"/>
  <c r="CJ432" i="2"/>
  <c r="CK432" i="2" s="1"/>
  <c r="BV433" i="2"/>
  <c r="BW433" i="2" s="1"/>
  <c r="BX433" i="2"/>
  <c r="BY433" i="2" s="1"/>
  <c r="BZ433" i="2"/>
  <c r="CA433" i="2" s="1"/>
  <c r="CB433" i="2"/>
  <c r="CC433" i="2" s="1"/>
  <c r="CD433" i="2"/>
  <c r="CE433" i="2" s="1"/>
  <c r="CF433" i="2"/>
  <c r="CG433" i="2" s="1"/>
  <c r="CH433" i="2"/>
  <c r="CI433" i="2" s="1"/>
  <c r="CJ433" i="2"/>
  <c r="CK433" i="2" s="1"/>
  <c r="BV434" i="2"/>
  <c r="BW434" i="2" s="1"/>
  <c r="BX434" i="2"/>
  <c r="BY434" i="2" s="1"/>
  <c r="BZ434" i="2"/>
  <c r="CA434" i="2" s="1"/>
  <c r="CB434" i="2"/>
  <c r="CC434" i="2" s="1"/>
  <c r="CD434" i="2"/>
  <c r="CE434" i="2" s="1"/>
  <c r="CF434" i="2"/>
  <c r="CG434" i="2" s="1"/>
  <c r="CH434" i="2"/>
  <c r="CI434" i="2" s="1"/>
  <c r="CJ434" i="2"/>
  <c r="CK434" i="2" s="1"/>
  <c r="BV435" i="2"/>
  <c r="BW435" i="2" s="1"/>
  <c r="BX435" i="2"/>
  <c r="BY435" i="2" s="1"/>
  <c r="BZ435" i="2"/>
  <c r="CA435" i="2" s="1"/>
  <c r="CB435" i="2"/>
  <c r="CC435" i="2" s="1"/>
  <c r="CD435" i="2"/>
  <c r="CE435" i="2" s="1"/>
  <c r="CF435" i="2"/>
  <c r="CG435" i="2" s="1"/>
  <c r="CH435" i="2"/>
  <c r="CI435" i="2" s="1"/>
  <c r="CJ435" i="2"/>
  <c r="CK435" i="2" s="1"/>
  <c r="BV436" i="2"/>
  <c r="BW436" i="2" s="1"/>
  <c r="BX436" i="2"/>
  <c r="BY436" i="2" s="1"/>
  <c r="BZ436" i="2"/>
  <c r="CA436" i="2" s="1"/>
  <c r="CB436" i="2"/>
  <c r="CC436" i="2" s="1"/>
  <c r="CD436" i="2"/>
  <c r="CE436" i="2" s="1"/>
  <c r="CF436" i="2"/>
  <c r="CG436" i="2" s="1"/>
  <c r="CH436" i="2"/>
  <c r="CI436" i="2" s="1"/>
  <c r="CJ436" i="2"/>
  <c r="CK436" i="2" s="1"/>
  <c r="BV437" i="2"/>
  <c r="BW437" i="2" s="1"/>
  <c r="BX437" i="2"/>
  <c r="BY437" i="2" s="1"/>
  <c r="BZ437" i="2"/>
  <c r="CA437" i="2" s="1"/>
  <c r="CB437" i="2"/>
  <c r="CC437" i="2" s="1"/>
  <c r="CD437" i="2"/>
  <c r="CE437" i="2" s="1"/>
  <c r="CF437" i="2"/>
  <c r="CG437" i="2" s="1"/>
  <c r="CH437" i="2"/>
  <c r="CI437" i="2" s="1"/>
  <c r="CJ437" i="2"/>
  <c r="CK437" i="2" s="1"/>
  <c r="BV438" i="2"/>
  <c r="BW438" i="2" s="1"/>
  <c r="BX438" i="2"/>
  <c r="BY438" i="2" s="1"/>
  <c r="BZ438" i="2"/>
  <c r="CA438" i="2" s="1"/>
  <c r="CB438" i="2"/>
  <c r="CC438" i="2" s="1"/>
  <c r="CD438" i="2"/>
  <c r="CE438" i="2" s="1"/>
  <c r="CF438" i="2"/>
  <c r="CG438" i="2" s="1"/>
  <c r="CH438" i="2"/>
  <c r="CI438" i="2" s="1"/>
  <c r="CJ438" i="2"/>
  <c r="CK438" i="2" s="1"/>
  <c r="BV439" i="2"/>
  <c r="BW439" i="2" s="1"/>
  <c r="BX439" i="2"/>
  <c r="BY439" i="2" s="1"/>
  <c r="BZ439" i="2"/>
  <c r="CA439" i="2" s="1"/>
  <c r="CB439" i="2"/>
  <c r="CC439" i="2" s="1"/>
  <c r="CD439" i="2"/>
  <c r="CE439" i="2" s="1"/>
  <c r="CF439" i="2"/>
  <c r="CG439" i="2" s="1"/>
  <c r="CH439" i="2"/>
  <c r="CI439" i="2" s="1"/>
  <c r="CJ439" i="2"/>
  <c r="CK439" i="2" s="1"/>
  <c r="BV440" i="2"/>
  <c r="BW440" i="2" s="1"/>
  <c r="BX440" i="2"/>
  <c r="BY440" i="2" s="1"/>
  <c r="BZ440" i="2"/>
  <c r="CA440" i="2" s="1"/>
  <c r="CB440" i="2"/>
  <c r="CC440" i="2" s="1"/>
  <c r="CD440" i="2"/>
  <c r="CE440" i="2" s="1"/>
  <c r="CF440" i="2"/>
  <c r="CG440" i="2" s="1"/>
  <c r="CH440" i="2"/>
  <c r="CI440" i="2" s="1"/>
  <c r="CJ440" i="2"/>
  <c r="CK440" i="2" s="1"/>
  <c r="BV441" i="2"/>
  <c r="BW441" i="2" s="1"/>
  <c r="BX441" i="2"/>
  <c r="BY441" i="2" s="1"/>
  <c r="BZ441" i="2"/>
  <c r="CA441" i="2" s="1"/>
  <c r="CB441" i="2"/>
  <c r="CC441" i="2" s="1"/>
  <c r="CD441" i="2"/>
  <c r="CE441" i="2" s="1"/>
  <c r="CF441" i="2"/>
  <c r="CG441" i="2" s="1"/>
  <c r="CH441" i="2"/>
  <c r="CI441" i="2" s="1"/>
  <c r="CJ441" i="2"/>
  <c r="CK441" i="2" s="1"/>
  <c r="BV442" i="2"/>
  <c r="BW442" i="2" s="1"/>
  <c r="BX442" i="2"/>
  <c r="BY442" i="2" s="1"/>
  <c r="BZ442" i="2"/>
  <c r="CA442" i="2" s="1"/>
  <c r="CB442" i="2"/>
  <c r="CC442" i="2" s="1"/>
  <c r="CD442" i="2"/>
  <c r="CE442" i="2" s="1"/>
  <c r="CF442" i="2"/>
  <c r="CG442" i="2" s="1"/>
  <c r="CH442" i="2"/>
  <c r="CI442" i="2" s="1"/>
  <c r="CJ442" i="2"/>
  <c r="CK442" i="2" s="1"/>
  <c r="BV443" i="2"/>
  <c r="BW443" i="2" s="1"/>
  <c r="BX443" i="2"/>
  <c r="BY443" i="2" s="1"/>
  <c r="BZ443" i="2"/>
  <c r="CA443" i="2" s="1"/>
  <c r="CB443" i="2"/>
  <c r="CC443" i="2" s="1"/>
  <c r="CD443" i="2"/>
  <c r="CE443" i="2" s="1"/>
  <c r="CF443" i="2"/>
  <c r="CG443" i="2" s="1"/>
  <c r="CH443" i="2"/>
  <c r="CI443" i="2" s="1"/>
  <c r="CJ443" i="2"/>
  <c r="CK443" i="2" s="1"/>
  <c r="BV444" i="2"/>
  <c r="BW444" i="2" s="1"/>
  <c r="BX444" i="2"/>
  <c r="BY444" i="2" s="1"/>
  <c r="BZ444" i="2"/>
  <c r="CA444" i="2" s="1"/>
  <c r="CB444" i="2"/>
  <c r="CC444" i="2" s="1"/>
  <c r="CD444" i="2"/>
  <c r="CE444" i="2" s="1"/>
  <c r="CF444" i="2"/>
  <c r="CG444" i="2" s="1"/>
  <c r="CH444" i="2"/>
  <c r="CI444" i="2" s="1"/>
  <c r="CJ444" i="2"/>
  <c r="CK444" i="2" s="1"/>
  <c r="BV445" i="2"/>
  <c r="BW445" i="2" s="1"/>
  <c r="BX445" i="2"/>
  <c r="BY445" i="2" s="1"/>
  <c r="BZ445" i="2"/>
  <c r="CA445" i="2" s="1"/>
  <c r="CB445" i="2"/>
  <c r="CC445" i="2" s="1"/>
  <c r="CD445" i="2"/>
  <c r="CE445" i="2" s="1"/>
  <c r="CF445" i="2"/>
  <c r="CG445" i="2" s="1"/>
  <c r="CH445" i="2"/>
  <c r="CI445" i="2" s="1"/>
  <c r="CJ445" i="2"/>
  <c r="CK445" i="2" s="1"/>
  <c r="BV446" i="2"/>
  <c r="BW446" i="2" s="1"/>
  <c r="BX446" i="2"/>
  <c r="BY446" i="2" s="1"/>
  <c r="BZ446" i="2"/>
  <c r="CA446" i="2" s="1"/>
  <c r="CB446" i="2"/>
  <c r="CC446" i="2" s="1"/>
  <c r="CD446" i="2"/>
  <c r="CE446" i="2" s="1"/>
  <c r="CF446" i="2"/>
  <c r="CG446" i="2" s="1"/>
  <c r="CH446" i="2"/>
  <c r="CI446" i="2" s="1"/>
  <c r="CJ446" i="2"/>
  <c r="CK446" i="2" s="1"/>
  <c r="BV447" i="2"/>
  <c r="BW447" i="2" s="1"/>
  <c r="BX447" i="2"/>
  <c r="BY447" i="2" s="1"/>
  <c r="BZ447" i="2"/>
  <c r="CA447" i="2" s="1"/>
  <c r="CB447" i="2"/>
  <c r="CC447" i="2" s="1"/>
  <c r="CD447" i="2"/>
  <c r="CE447" i="2" s="1"/>
  <c r="CF447" i="2"/>
  <c r="CG447" i="2" s="1"/>
  <c r="CH447" i="2"/>
  <c r="CI447" i="2" s="1"/>
  <c r="CJ447" i="2"/>
  <c r="CK447" i="2" s="1"/>
  <c r="BV448" i="2"/>
  <c r="BW448" i="2" s="1"/>
  <c r="BX448" i="2"/>
  <c r="BY448" i="2" s="1"/>
  <c r="BZ448" i="2"/>
  <c r="CA448" i="2" s="1"/>
  <c r="CB448" i="2"/>
  <c r="CC448" i="2" s="1"/>
  <c r="CD448" i="2"/>
  <c r="CE448" i="2" s="1"/>
  <c r="CF448" i="2"/>
  <c r="CG448" i="2" s="1"/>
  <c r="CH448" i="2"/>
  <c r="CI448" i="2" s="1"/>
  <c r="CJ448" i="2"/>
  <c r="CK448" i="2" s="1"/>
  <c r="BV449" i="2"/>
  <c r="BW449" i="2" s="1"/>
  <c r="BX449" i="2"/>
  <c r="BY449" i="2" s="1"/>
  <c r="BZ449" i="2"/>
  <c r="CA449" i="2" s="1"/>
  <c r="CB449" i="2"/>
  <c r="CC449" i="2" s="1"/>
  <c r="CD449" i="2"/>
  <c r="CE449" i="2" s="1"/>
  <c r="CF449" i="2"/>
  <c r="CG449" i="2" s="1"/>
  <c r="CH449" i="2"/>
  <c r="CI449" i="2" s="1"/>
  <c r="CJ449" i="2"/>
  <c r="CK449" i="2" s="1"/>
  <c r="BV450" i="2"/>
  <c r="BW450" i="2" s="1"/>
  <c r="BX450" i="2"/>
  <c r="BY450" i="2" s="1"/>
  <c r="BZ450" i="2"/>
  <c r="CA450" i="2" s="1"/>
  <c r="CB450" i="2"/>
  <c r="CC450" i="2" s="1"/>
  <c r="CD450" i="2"/>
  <c r="CE450" i="2" s="1"/>
  <c r="CF450" i="2"/>
  <c r="CG450" i="2" s="1"/>
  <c r="CH450" i="2"/>
  <c r="CI450" i="2" s="1"/>
  <c r="CJ450" i="2"/>
  <c r="CK450" i="2" s="1"/>
  <c r="BV451" i="2"/>
  <c r="BW451" i="2" s="1"/>
  <c r="BX451" i="2"/>
  <c r="BY451" i="2" s="1"/>
  <c r="BZ451" i="2"/>
  <c r="CA451" i="2" s="1"/>
  <c r="CB451" i="2"/>
  <c r="CC451" i="2" s="1"/>
  <c r="CD451" i="2"/>
  <c r="CE451" i="2" s="1"/>
  <c r="CF451" i="2"/>
  <c r="CG451" i="2" s="1"/>
  <c r="CH451" i="2"/>
  <c r="CI451" i="2" s="1"/>
  <c r="CJ451" i="2"/>
  <c r="CK451" i="2" s="1"/>
  <c r="BV452" i="2"/>
  <c r="BW452" i="2" s="1"/>
  <c r="BX452" i="2"/>
  <c r="BY452" i="2" s="1"/>
  <c r="BZ452" i="2"/>
  <c r="CA452" i="2" s="1"/>
  <c r="CB452" i="2"/>
  <c r="CC452" i="2" s="1"/>
  <c r="CD452" i="2"/>
  <c r="CE452" i="2" s="1"/>
  <c r="CF452" i="2"/>
  <c r="CG452" i="2" s="1"/>
  <c r="CH452" i="2"/>
  <c r="CI452" i="2" s="1"/>
  <c r="CJ452" i="2"/>
  <c r="CK452" i="2" s="1"/>
  <c r="BV453" i="2"/>
  <c r="BW453" i="2" s="1"/>
  <c r="BX453" i="2"/>
  <c r="BY453" i="2" s="1"/>
  <c r="BZ453" i="2"/>
  <c r="CA453" i="2" s="1"/>
  <c r="CB453" i="2"/>
  <c r="CC453" i="2" s="1"/>
  <c r="CD453" i="2"/>
  <c r="CE453" i="2" s="1"/>
  <c r="CF453" i="2"/>
  <c r="CG453" i="2" s="1"/>
  <c r="CH453" i="2"/>
  <c r="CI453" i="2" s="1"/>
  <c r="CJ453" i="2"/>
  <c r="CK453" i="2" s="1"/>
  <c r="BV454" i="2"/>
  <c r="BW454" i="2" s="1"/>
  <c r="BX454" i="2"/>
  <c r="BY454" i="2" s="1"/>
  <c r="BZ454" i="2"/>
  <c r="CA454" i="2" s="1"/>
  <c r="CB454" i="2"/>
  <c r="CC454" i="2" s="1"/>
  <c r="CD454" i="2"/>
  <c r="CE454" i="2" s="1"/>
  <c r="CF454" i="2"/>
  <c r="CG454" i="2" s="1"/>
  <c r="CH454" i="2"/>
  <c r="CI454" i="2" s="1"/>
  <c r="CJ454" i="2"/>
  <c r="CK454" i="2" s="1"/>
  <c r="BV455" i="2"/>
  <c r="BW455" i="2" s="1"/>
  <c r="BX455" i="2"/>
  <c r="BY455" i="2" s="1"/>
  <c r="BZ455" i="2"/>
  <c r="CA455" i="2" s="1"/>
  <c r="CB455" i="2"/>
  <c r="CC455" i="2" s="1"/>
  <c r="CD455" i="2"/>
  <c r="CE455" i="2" s="1"/>
  <c r="CF455" i="2"/>
  <c r="CG455" i="2" s="1"/>
  <c r="CH455" i="2"/>
  <c r="CI455" i="2" s="1"/>
  <c r="CJ455" i="2"/>
  <c r="CK455" i="2" s="1"/>
  <c r="BV456" i="2"/>
  <c r="BW456" i="2" s="1"/>
  <c r="BX456" i="2"/>
  <c r="BY456" i="2" s="1"/>
  <c r="BZ456" i="2"/>
  <c r="CA456" i="2" s="1"/>
  <c r="CB456" i="2"/>
  <c r="CC456" i="2" s="1"/>
  <c r="CD456" i="2"/>
  <c r="CE456" i="2" s="1"/>
  <c r="CF456" i="2"/>
  <c r="CG456" i="2" s="1"/>
  <c r="CH456" i="2"/>
  <c r="CI456" i="2" s="1"/>
  <c r="CJ456" i="2"/>
  <c r="CK456" i="2" s="1"/>
  <c r="BV457" i="2"/>
  <c r="BW457" i="2" s="1"/>
  <c r="BX457" i="2"/>
  <c r="BY457" i="2" s="1"/>
  <c r="BZ457" i="2"/>
  <c r="CA457" i="2" s="1"/>
  <c r="CB457" i="2"/>
  <c r="CC457" i="2" s="1"/>
  <c r="CD457" i="2"/>
  <c r="CE457" i="2" s="1"/>
  <c r="CF457" i="2"/>
  <c r="CG457" i="2" s="1"/>
  <c r="CH457" i="2"/>
  <c r="CI457" i="2" s="1"/>
  <c r="CJ457" i="2"/>
  <c r="CK457" i="2" s="1"/>
  <c r="BV458" i="2"/>
  <c r="BW458" i="2" s="1"/>
  <c r="BX458" i="2"/>
  <c r="BY458" i="2" s="1"/>
  <c r="BZ458" i="2"/>
  <c r="CA458" i="2" s="1"/>
  <c r="CB458" i="2"/>
  <c r="CC458" i="2" s="1"/>
  <c r="CD458" i="2"/>
  <c r="CE458" i="2" s="1"/>
  <c r="CF458" i="2"/>
  <c r="CG458" i="2" s="1"/>
  <c r="CH458" i="2"/>
  <c r="CI458" i="2" s="1"/>
  <c r="CJ458" i="2"/>
  <c r="CK458" i="2" s="1"/>
  <c r="BV459" i="2"/>
  <c r="BW459" i="2" s="1"/>
  <c r="BX459" i="2"/>
  <c r="BY459" i="2" s="1"/>
  <c r="BZ459" i="2"/>
  <c r="CA459" i="2" s="1"/>
  <c r="CB459" i="2"/>
  <c r="CC459" i="2" s="1"/>
  <c r="CD459" i="2"/>
  <c r="CE459" i="2" s="1"/>
  <c r="CF459" i="2"/>
  <c r="CG459" i="2" s="1"/>
  <c r="CH459" i="2"/>
  <c r="CI459" i="2" s="1"/>
  <c r="CJ459" i="2"/>
  <c r="CK459" i="2" s="1"/>
  <c r="BV460" i="2"/>
  <c r="BW460" i="2" s="1"/>
  <c r="BX460" i="2"/>
  <c r="BY460" i="2" s="1"/>
  <c r="BZ460" i="2"/>
  <c r="CA460" i="2" s="1"/>
  <c r="CB460" i="2"/>
  <c r="CC460" i="2" s="1"/>
  <c r="CD460" i="2"/>
  <c r="CE460" i="2" s="1"/>
  <c r="CF460" i="2"/>
  <c r="CG460" i="2" s="1"/>
  <c r="CH460" i="2"/>
  <c r="CI460" i="2" s="1"/>
  <c r="CJ460" i="2"/>
  <c r="CK460" i="2" s="1"/>
  <c r="BV461" i="2"/>
  <c r="BW461" i="2" s="1"/>
  <c r="BX461" i="2"/>
  <c r="BY461" i="2" s="1"/>
  <c r="BZ461" i="2"/>
  <c r="CA461" i="2" s="1"/>
  <c r="CB461" i="2"/>
  <c r="CC461" i="2" s="1"/>
  <c r="CD461" i="2"/>
  <c r="CE461" i="2" s="1"/>
  <c r="CF461" i="2"/>
  <c r="CG461" i="2" s="1"/>
  <c r="CH461" i="2"/>
  <c r="CI461" i="2" s="1"/>
  <c r="CJ461" i="2"/>
  <c r="CK461" i="2" s="1"/>
  <c r="BV462" i="2"/>
  <c r="BW462" i="2" s="1"/>
  <c r="BX462" i="2"/>
  <c r="BY462" i="2" s="1"/>
  <c r="BZ462" i="2"/>
  <c r="CA462" i="2" s="1"/>
  <c r="CB462" i="2"/>
  <c r="CC462" i="2" s="1"/>
  <c r="CD462" i="2"/>
  <c r="CE462" i="2" s="1"/>
  <c r="CF462" i="2"/>
  <c r="CG462" i="2" s="1"/>
  <c r="CH462" i="2"/>
  <c r="CI462" i="2" s="1"/>
  <c r="CJ462" i="2"/>
  <c r="CK462" i="2" s="1"/>
  <c r="BV463" i="2"/>
  <c r="BW463" i="2" s="1"/>
  <c r="BX463" i="2"/>
  <c r="BY463" i="2" s="1"/>
  <c r="BZ463" i="2"/>
  <c r="CA463" i="2" s="1"/>
  <c r="CB463" i="2"/>
  <c r="CC463" i="2" s="1"/>
  <c r="CD463" i="2"/>
  <c r="CE463" i="2" s="1"/>
  <c r="CF463" i="2"/>
  <c r="CG463" i="2" s="1"/>
  <c r="CH463" i="2"/>
  <c r="CI463" i="2" s="1"/>
  <c r="CJ463" i="2"/>
  <c r="CK463" i="2" s="1"/>
  <c r="BV464" i="2"/>
  <c r="BW464" i="2" s="1"/>
  <c r="BX464" i="2"/>
  <c r="BY464" i="2" s="1"/>
  <c r="BZ464" i="2"/>
  <c r="CA464" i="2" s="1"/>
  <c r="CB464" i="2"/>
  <c r="CC464" i="2" s="1"/>
  <c r="CD464" i="2"/>
  <c r="CE464" i="2" s="1"/>
  <c r="CF464" i="2"/>
  <c r="CG464" i="2" s="1"/>
  <c r="CH464" i="2"/>
  <c r="CI464" i="2" s="1"/>
  <c r="CJ464" i="2"/>
  <c r="CK464" i="2" s="1"/>
  <c r="BV465" i="2"/>
  <c r="BW465" i="2" s="1"/>
  <c r="BX465" i="2"/>
  <c r="BY465" i="2" s="1"/>
  <c r="BZ465" i="2"/>
  <c r="CA465" i="2" s="1"/>
  <c r="CB465" i="2"/>
  <c r="CC465" i="2" s="1"/>
  <c r="CD465" i="2"/>
  <c r="CE465" i="2" s="1"/>
  <c r="CF465" i="2"/>
  <c r="CG465" i="2" s="1"/>
  <c r="CH465" i="2"/>
  <c r="CI465" i="2" s="1"/>
  <c r="CJ465" i="2"/>
  <c r="CK465" i="2" s="1"/>
  <c r="BV466" i="2"/>
  <c r="BW466" i="2" s="1"/>
  <c r="BX466" i="2"/>
  <c r="BY466" i="2" s="1"/>
  <c r="BZ466" i="2"/>
  <c r="CA466" i="2" s="1"/>
  <c r="CB466" i="2"/>
  <c r="CC466" i="2" s="1"/>
  <c r="CD466" i="2"/>
  <c r="CE466" i="2" s="1"/>
  <c r="CF466" i="2"/>
  <c r="CG466" i="2" s="1"/>
  <c r="CH466" i="2"/>
  <c r="CI466" i="2" s="1"/>
  <c r="CJ466" i="2"/>
  <c r="CK466" i="2" s="1"/>
  <c r="BV467" i="2"/>
  <c r="BW467" i="2" s="1"/>
  <c r="BX467" i="2"/>
  <c r="BY467" i="2" s="1"/>
  <c r="BZ467" i="2"/>
  <c r="CA467" i="2" s="1"/>
  <c r="CB467" i="2"/>
  <c r="CC467" i="2" s="1"/>
  <c r="CD467" i="2"/>
  <c r="CE467" i="2" s="1"/>
  <c r="CF467" i="2"/>
  <c r="CG467" i="2" s="1"/>
  <c r="CH467" i="2"/>
  <c r="CI467" i="2" s="1"/>
  <c r="CJ467" i="2"/>
  <c r="CK467" i="2" s="1"/>
  <c r="BV468" i="2"/>
  <c r="BW468" i="2" s="1"/>
  <c r="BX468" i="2"/>
  <c r="BY468" i="2" s="1"/>
  <c r="BZ468" i="2"/>
  <c r="CA468" i="2" s="1"/>
  <c r="CB468" i="2"/>
  <c r="CC468" i="2" s="1"/>
  <c r="CD468" i="2"/>
  <c r="CE468" i="2" s="1"/>
  <c r="CF468" i="2"/>
  <c r="CG468" i="2" s="1"/>
  <c r="CH468" i="2"/>
  <c r="CI468" i="2" s="1"/>
  <c r="CJ468" i="2"/>
  <c r="CK468" i="2" s="1"/>
  <c r="BV469" i="2"/>
  <c r="BW469" i="2" s="1"/>
  <c r="BX469" i="2"/>
  <c r="BY469" i="2" s="1"/>
  <c r="BZ469" i="2"/>
  <c r="CA469" i="2" s="1"/>
  <c r="CB469" i="2"/>
  <c r="CC469" i="2" s="1"/>
  <c r="CD469" i="2"/>
  <c r="CE469" i="2" s="1"/>
  <c r="CF469" i="2"/>
  <c r="CG469" i="2" s="1"/>
  <c r="CH469" i="2"/>
  <c r="CI469" i="2" s="1"/>
  <c r="CJ469" i="2"/>
  <c r="CK469" i="2" s="1"/>
  <c r="BV470" i="2"/>
  <c r="BW470" i="2" s="1"/>
  <c r="BX470" i="2"/>
  <c r="BY470" i="2" s="1"/>
  <c r="BZ470" i="2"/>
  <c r="CA470" i="2" s="1"/>
  <c r="CB470" i="2"/>
  <c r="CC470" i="2" s="1"/>
  <c r="CD470" i="2"/>
  <c r="CE470" i="2" s="1"/>
  <c r="CF470" i="2"/>
  <c r="CG470" i="2" s="1"/>
  <c r="CH470" i="2"/>
  <c r="CI470" i="2" s="1"/>
  <c r="CJ470" i="2"/>
  <c r="CK470" i="2" s="1"/>
  <c r="BV471" i="2"/>
  <c r="BW471" i="2" s="1"/>
  <c r="BX471" i="2"/>
  <c r="BY471" i="2" s="1"/>
  <c r="BZ471" i="2"/>
  <c r="CA471" i="2" s="1"/>
  <c r="CB471" i="2"/>
  <c r="CC471" i="2" s="1"/>
  <c r="CD471" i="2"/>
  <c r="CE471" i="2" s="1"/>
  <c r="CF471" i="2"/>
  <c r="CG471" i="2" s="1"/>
  <c r="CH471" i="2"/>
  <c r="CI471" i="2" s="1"/>
  <c r="CJ471" i="2"/>
  <c r="CK471" i="2" s="1"/>
  <c r="BV472" i="2"/>
  <c r="BW472" i="2" s="1"/>
  <c r="BX472" i="2"/>
  <c r="BY472" i="2" s="1"/>
  <c r="BZ472" i="2"/>
  <c r="CA472" i="2" s="1"/>
  <c r="CB472" i="2"/>
  <c r="CC472" i="2" s="1"/>
  <c r="CD472" i="2"/>
  <c r="CE472" i="2" s="1"/>
  <c r="CF472" i="2"/>
  <c r="CG472" i="2" s="1"/>
  <c r="CH472" i="2"/>
  <c r="CI472" i="2" s="1"/>
  <c r="CJ472" i="2"/>
  <c r="CK472" i="2" s="1"/>
  <c r="BV473" i="2"/>
  <c r="BW473" i="2" s="1"/>
  <c r="BX473" i="2"/>
  <c r="BY473" i="2" s="1"/>
  <c r="BZ473" i="2"/>
  <c r="CA473" i="2" s="1"/>
  <c r="CB473" i="2"/>
  <c r="CC473" i="2" s="1"/>
  <c r="CD473" i="2"/>
  <c r="CE473" i="2" s="1"/>
  <c r="CF473" i="2"/>
  <c r="CG473" i="2" s="1"/>
  <c r="CH473" i="2"/>
  <c r="CI473" i="2" s="1"/>
  <c r="CJ473" i="2"/>
  <c r="CK473" i="2" s="1"/>
  <c r="BV474" i="2"/>
  <c r="BW474" i="2" s="1"/>
  <c r="BX474" i="2"/>
  <c r="BY474" i="2" s="1"/>
  <c r="BZ474" i="2"/>
  <c r="CA474" i="2" s="1"/>
  <c r="CB474" i="2"/>
  <c r="CC474" i="2" s="1"/>
  <c r="CD474" i="2"/>
  <c r="CE474" i="2" s="1"/>
  <c r="CF474" i="2"/>
  <c r="CG474" i="2" s="1"/>
  <c r="CH474" i="2"/>
  <c r="CI474" i="2" s="1"/>
  <c r="CJ474" i="2"/>
  <c r="CK474" i="2" s="1"/>
  <c r="BV475" i="2"/>
  <c r="BW475" i="2" s="1"/>
  <c r="BX475" i="2"/>
  <c r="BY475" i="2" s="1"/>
  <c r="BZ475" i="2"/>
  <c r="CA475" i="2" s="1"/>
  <c r="CB475" i="2"/>
  <c r="CC475" i="2" s="1"/>
  <c r="CD475" i="2"/>
  <c r="CE475" i="2" s="1"/>
  <c r="CF475" i="2"/>
  <c r="CG475" i="2" s="1"/>
  <c r="CH475" i="2"/>
  <c r="CI475" i="2" s="1"/>
  <c r="CJ475" i="2"/>
  <c r="CK475" i="2" s="1"/>
  <c r="BV476" i="2"/>
  <c r="BW476" i="2" s="1"/>
  <c r="BX476" i="2"/>
  <c r="BY476" i="2" s="1"/>
  <c r="BZ476" i="2"/>
  <c r="CA476" i="2" s="1"/>
  <c r="CB476" i="2"/>
  <c r="CC476" i="2" s="1"/>
  <c r="CD476" i="2"/>
  <c r="CE476" i="2" s="1"/>
  <c r="CF476" i="2"/>
  <c r="CG476" i="2" s="1"/>
  <c r="CH476" i="2"/>
  <c r="CI476" i="2" s="1"/>
  <c r="CJ476" i="2"/>
  <c r="CK476" i="2" s="1"/>
  <c r="BV477" i="2"/>
  <c r="BW477" i="2" s="1"/>
  <c r="BX477" i="2"/>
  <c r="BY477" i="2" s="1"/>
  <c r="BZ477" i="2"/>
  <c r="CA477" i="2" s="1"/>
  <c r="CB477" i="2"/>
  <c r="CC477" i="2" s="1"/>
  <c r="CD477" i="2"/>
  <c r="CE477" i="2" s="1"/>
  <c r="CF477" i="2"/>
  <c r="CG477" i="2" s="1"/>
  <c r="CH477" i="2"/>
  <c r="CI477" i="2" s="1"/>
  <c r="CJ477" i="2"/>
  <c r="CK477" i="2" s="1"/>
  <c r="BV478" i="2"/>
  <c r="BW478" i="2" s="1"/>
  <c r="BX478" i="2"/>
  <c r="BY478" i="2" s="1"/>
  <c r="BZ478" i="2"/>
  <c r="CA478" i="2" s="1"/>
  <c r="CB478" i="2"/>
  <c r="CC478" i="2" s="1"/>
  <c r="CD478" i="2"/>
  <c r="CE478" i="2" s="1"/>
  <c r="CF478" i="2"/>
  <c r="CG478" i="2" s="1"/>
  <c r="CH478" i="2"/>
  <c r="CI478" i="2" s="1"/>
  <c r="CJ478" i="2"/>
  <c r="CK478" i="2" s="1"/>
  <c r="BV479" i="2"/>
  <c r="BW479" i="2" s="1"/>
  <c r="BX479" i="2"/>
  <c r="BY479" i="2" s="1"/>
  <c r="BZ479" i="2"/>
  <c r="CA479" i="2" s="1"/>
  <c r="CB479" i="2"/>
  <c r="CC479" i="2" s="1"/>
  <c r="CD479" i="2"/>
  <c r="CE479" i="2" s="1"/>
  <c r="CF479" i="2"/>
  <c r="CG479" i="2" s="1"/>
  <c r="CH479" i="2"/>
  <c r="CI479" i="2" s="1"/>
  <c r="CJ479" i="2"/>
  <c r="CK479" i="2" s="1"/>
  <c r="BV480" i="2"/>
  <c r="BW480" i="2" s="1"/>
  <c r="BX480" i="2"/>
  <c r="BY480" i="2" s="1"/>
  <c r="BZ480" i="2"/>
  <c r="CA480" i="2" s="1"/>
  <c r="CB480" i="2"/>
  <c r="CC480" i="2" s="1"/>
  <c r="CD480" i="2"/>
  <c r="CE480" i="2" s="1"/>
  <c r="CF480" i="2"/>
  <c r="CG480" i="2" s="1"/>
  <c r="CH480" i="2"/>
  <c r="CI480" i="2" s="1"/>
  <c r="CJ480" i="2"/>
  <c r="CK480" i="2" s="1"/>
  <c r="BV481" i="2"/>
  <c r="BW481" i="2" s="1"/>
  <c r="BX481" i="2"/>
  <c r="BY481" i="2" s="1"/>
  <c r="BZ481" i="2"/>
  <c r="CA481" i="2" s="1"/>
  <c r="CB481" i="2"/>
  <c r="CC481" i="2" s="1"/>
  <c r="CD481" i="2"/>
  <c r="CE481" i="2" s="1"/>
  <c r="CF481" i="2"/>
  <c r="CG481" i="2" s="1"/>
  <c r="CH481" i="2"/>
  <c r="CI481" i="2" s="1"/>
  <c r="CJ481" i="2"/>
  <c r="CK481" i="2" s="1"/>
  <c r="BV482" i="2"/>
  <c r="BW482" i="2" s="1"/>
  <c r="BX482" i="2"/>
  <c r="BY482" i="2" s="1"/>
  <c r="BZ482" i="2"/>
  <c r="CA482" i="2" s="1"/>
  <c r="CB482" i="2"/>
  <c r="CC482" i="2" s="1"/>
  <c r="CD482" i="2"/>
  <c r="CE482" i="2" s="1"/>
  <c r="CF482" i="2"/>
  <c r="CG482" i="2" s="1"/>
  <c r="CH482" i="2"/>
  <c r="CI482" i="2" s="1"/>
  <c r="CJ482" i="2"/>
  <c r="CK482" i="2" s="1"/>
  <c r="BV483" i="2"/>
  <c r="BW483" i="2" s="1"/>
  <c r="BX483" i="2"/>
  <c r="BY483" i="2" s="1"/>
  <c r="BZ483" i="2"/>
  <c r="CA483" i="2" s="1"/>
  <c r="CB483" i="2"/>
  <c r="CC483" i="2" s="1"/>
  <c r="CD483" i="2"/>
  <c r="CE483" i="2" s="1"/>
  <c r="CF483" i="2"/>
  <c r="CG483" i="2" s="1"/>
  <c r="CH483" i="2"/>
  <c r="CI483" i="2" s="1"/>
  <c r="CJ483" i="2"/>
  <c r="CK483" i="2" s="1"/>
  <c r="BV484" i="2"/>
  <c r="BW484" i="2" s="1"/>
  <c r="BX484" i="2"/>
  <c r="BY484" i="2" s="1"/>
  <c r="BZ484" i="2"/>
  <c r="CA484" i="2" s="1"/>
  <c r="CB484" i="2"/>
  <c r="CC484" i="2" s="1"/>
  <c r="CD484" i="2"/>
  <c r="CE484" i="2" s="1"/>
  <c r="CF484" i="2"/>
  <c r="CG484" i="2" s="1"/>
  <c r="CH484" i="2"/>
  <c r="CI484" i="2" s="1"/>
  <c r="CJ484" i="2"/>
  <c r="CK484" i="2" s="1"/>
  <c r="BV485" i="2"/>
  <c r="BW485" i="2" s="1"/>
  <c r="BX485" i="2"/>
  <c r="BY485" i="2" s="1"/>
  <c r="BZ485" i="2"/>
  <c r="CA485" i="2" s="1"/>
  <c r="CB485" i="2"/>
  <c r="CC485" i="2" s="1"/>
  <c r="CD485" i="2"/>
  <c r="CE485" i="2" s="1"/>
  <c r="CF485" i="2"/>
  <c r="CG485" i="2" s="1"/>
  <c r="CH485" i="2"/>
  <c r="CI485" i="2" s="1"/>
  <c r="CJ485" i="2"/>
  <c r="CK485" i="2" s="1"/>
  <c r="BV486" i="2"/>
  <c r="BW486" i="2" s="1"/>
  <c r="BX486" i="2"/>
  <c r="BY486" i="2" s="1"/>
  <c r="BZ486" i="2"/>
  <c r="CA486" i="2" s="1"/>
  <c r="CB486" i="2"/>
  <c r="CC486" i="2" s="1"/>
  <c r="CD486" i="2"/>
  <c r="CE486" i="2" s="1"/>
  <c r="CF486" i="2"/>
  <c r="CG486" i="2" s="1"/>
  <c r="CH486" i="2"/>
  <c r="CI486" i="2" s="1"/>
  <c r="CJ486" i="2"/>
  <c r="CK486" i="2" s="1"/>
  <c r="BV487" i="2"/>
  <c r="BW487" i="2" s="1"/>
  <c r="BX487" i="2"/>
  <c r="BY487" i="2" s="1"/>
  <c r="BZ487" i="2"/>
  <c r="CA487" i="2" s="1"/>
  <c r="CB487" i="2"/>
  <c r="CC487" i="2" s="1"/>
  <c r="CD487" i="2"/>
  <c r="CE487" i="2" s="1"/>
  <c r="CF487" i="2"/>
  <c r="CG487" i="2" s="1"/>
  <c r="CH487" i="2"/>
  <c r="CI487" i="2" s="1"/>
  <c r="CJ487" i="2"/>
  <c r="CK487" i="2" s="1"/>
  <c r="BV488" i="2"/>
  <c r="BW488" i="2" s="1"/>
  <c r="BX488" i="2"/>
  <c r="BY488" i="2" s="1"/>
  <c r="BZ488" i="2"/>
  <c r="CA488" i="2" s="1"/>
  <c r="CB488" i="2"/>
  <c r="CC488" i="2" s="1"/>
  <c r="CD488" i="2"/>
  <c r="CE488" i="2" s="1"/>
  <c r="CF488" i="2"/>
  <c r="CG488" i="2" s="1"/>
  <c r="CH488" i="2"/>
  <c r="CI488" i="2" s="1"/>
  <c r="CJ488" i="2"/>
  <c r="CK488" i="2" s="1"/>
  <c r="BV489" i="2"/>
  <c r="BW489" i="2" s="1"/>
  <c r="BX489" i="2"/>
  <c r="BY489" i="2" s="1"/>
  <c r="BZ489" i="2"/>
  <c r="CA489" i="2" s="1"/>
  <c r="CB489" i="2"/>
  <c r="CC489" i="2" s="1"/>
  <c r="CD489" i="2"/>
  <c r="CE489" i="2" s="1"/>
  <c r="CF489" i="2"/>
  <c r="CG489" i="2" s="1"/>
  <c r="CH489" i="2"/>
  <c r="CI489" i="2" s="1"/>
  <c r="CJ489" i="2"/>
  <c r="CK489" i="2" s="1"/>
  <c r="BV490" i="2"/>
  <c r="BW490" i="2" s="1"/>
  <c r="BX490" i="2"/>
  <c r="BY490" i="2" s="1"/>
  <c r="BZ490" i="2"/>
  <c r="CA490" i="2" s="1"/>
  <c r="CB490" i="2"/>
  <c r="CC490" i="2" s="1"/>
  <c r="CD490" i="2"/>
  <c r="CE490" i="2" s="1"/>
  <c r="CF490" i="2"/>
  <c r="CG490" i="2" s="1"/>
  <c r="CH490" i="2"/>
  <c r="CI490" i="2" s="1"/>
  <c r="CJ490" i="2"/>
  <c r="CK490" i="2" s="1"/>
  <c r="BV491" i="2"/>
  <c r="BW491" i="2" s="1"/>
  <c r="BX491" i="2"/>
  <c r="BY491" i="2" s="1"/>
  <c r="BZ491" i="2"/>
  <c r="CA491" i="2" s="1"/>
  <c r="CB491" i="2"/>
  <c r="CC491" i="2" s="1"/>
  <c r="CD491" i="2"/>
  <c r="CE491" i="2" s="1"/>
  <c r="CF491" i="2"/>
  <c r="CG491" i="2" s="1"/>
  <c r="CH491" i="2"/>
  <c r="CI491" i="2" s="1"/>
  <c r="CJ491" i="2"/>
  <c r="CK491" i="2" s="1"/>
  <c r="BV492" i="2"/>
  <c r="BW492" i="2" s="1"/>
  <c r="BX492" i="2"/>
  <c r="BY492" i="2" s="1"/>
  <c r="BZ492" i="2"/>
  <c r="CA492" i="2" s="1"/>
  <c r="CB492" i="2"/>
  <c r="CC492" i="2" s="1"/>
  <c r="CD492" i="2"/>
  <c r="CE492" i="2" s="1"/>
  <c r="CF492" i="2"/>
  <c r="CG492" i="2" s="1"/>
  <c r="CH492" i="2"/>
  <c r="CI492" i="2" s="1"/>
  <c r="CJ492" i="2"/>
  <c r="CK492" i="2" s="1"/>
  <c r="BV493" i="2"/>
  <c r="BW493" i="2" s="1"/>
  <c r="BX493" i="2"/>
  <c r="BY493" i="2" s="1"/>
  <c r="BZ493" i="2"/>
  <c r="CA493" i="2" s="1"/>
  <c r="CB493" i="2"/>
  <c r="CC493" i="2" s="1"/>
  <c r="CD493" i="2"/>
  <c r="CE493" i="2" s="1"/>
  <c r="CF493" i="2"/>
  <c r="CG493" i="2" s="1"/>
  <c r="CH493" i="2"/>
  <c r="CI493" i="2" s="1"/>
  <c r="CJ493" i="2"/>
  <c r="CK493" i="2" s="1"/>
  <c r="BV494" i="2"/>
  <c r="BW494" i="2" s="1"/>
  <c r="BX494" i="2"/>
  <c r="BY494" i="2" s="1"/>
  <c r="BZ494" i="2"/>
  <c r="CA494" i="2" s="1"/>
  <c r="CB494" i="2"/>
  <c r="CC494" i="2" s="1"/>
  <c r="CD494" i="2"/>
  <c r="CE494" i="2" s="1"/>
  <c r="CF494" i="2"/>
  <c r="CG494" i="2" s="1"/>
  <c r="CH494" i="2"/>
  <c r="CI494" i="2" s="1"/>
  <c r="CJ494" i="2"/>
  <c r="CK494" i="2" s="1"/>
  <c r="BV495" i="2"/>
  <c r="BW495" i="2" s="1"/>
  <c r="BX495" i="2"/>
  <c r="BY495" i="2" s="1"/>
  <c r="BZ495" i="2"/>
  <c r="CA495" i="2" s="1"/>
  <c r="CB495" i="2"/>
  <c r="CC495" i="2" s="1"/>
  <c r="CD495" i="2"/>
  <c r="CE495" i="2" s="1"/>
  <c r="CF495" i="2"/>
  <c r="CG495" i="2" s="1"/>
  <c r="CH495" i="2"/>
  <c r="CI495" i="2" s="1"/>
  <c r="CJ495" i="2"/>
  <c r="CK495" i="2" s="1"/>
  <c r="BV496" i="2"/>
  <c r="BW496" i="2" s="1"/>
  <c r="BX496" i="2"/>
  <c r="BY496" i="2" s="1"/>
  <c r="BZ496" i="2"/>
  <c r="CA496" i="2" s="1"/>
  <c r="CB496" i="2"/>
  <c r="CC496" i="2" s="1"/>
  <c r="CD496" i="2"/>
  <c r="CE496" i="2" s="1"/>
  <c r="CF496" i="2"/>
  <c r="CG496" i="2" s="1"/>
  <c r="CH496" i="2"/>
  <c r="CI496" i="2" s="1"/>
  <c r="CJ496" i="2"/>
  <c r="CK496" i="2" s="1"/>
  <c r="BV497" i="2"/>
  <c r="BW497" i="2" s="1"/>
  <c r="BX497" i="2"/>
  <c r="BY497" i="2" s="1"/>
  <c r="BZ497" i="2"/>
  <c r="CA497" i="2" s="1"/>
  <c r="CB497" i="2"/>
  <c r="CC497" i="2" s="1"/>
  <c r="CD497" i="2"/>
  <c r="CE497" i="2" s="1"/>
  <c r="CF497" i="2"/>
  <c r="CG497" i="2" s="1"/>
  <c r="CH497" i="2"/>
  <c r="CI497" i="2" s="1"/>
  <c r="CJ497" i="2"/>
  <c r="CK497" i="2" s="1"/>
  <c r="BV498" i="2"/>
  <c r="BW498" i="2" s="1"/>
  <c r="BX498" i="2"/>
  <c r="BY498" i="2" s="1"/>
  <c r="BZ498" i="2"/>
  <c r="CA498" i="2" s="1"/>
  <c r="CB498" i="2"/>
  <c r="CC498" i="2" s="1"/>
  <c r="CD498" i="2"/>
  <c r="CE498" i="2" s="1"/>
  <c r="CF498" i="2"/>
  <c r="CG498" i="2" s="1"/>
  <c r="CH498" i="2"/>
  <c r="CI498" i="2" s="1"/>
  <c r="CJ498" i="2"/>
  <c r="CK498" i="2" s="1"/>
  <c r="BV499" i="2"/>
  <c r="BW499" i="2" s="1"/>
  <c r="BX499" i="2"/>
  <c r="BY499" i="2" s="1"/>
  <c r="BZ499" i="2"/>
  <c r="CA499" i="2" s="1"/>
  <c r="CB499" i="2"/>
  <c r="CC499" i="2" s="1"/>
  <c r="CD499" i="2"/>
  <c r="CE499" i="2" s="1"/>
  <c r="CF499" i="2"/>
  <c r="CG499" i="2" s="1"/>
  <c r="CH499" i="2"/>
  <c r="CI499" i="2" s="1"/>
  <c r="CJ499" i="2"/>
  <c r="CK499" i="2" s="1"/>
  <c r="BV500" i="2"/>
  <c r="BW500" i="2" s="1"/>
  <c r="BX500" i="2"/>
  <c r="BY500" i="2" s="1"/>
  <c r="BZ500" i="2"/>
  <c r="CA500" i="2" s="1"/>
  <c r="CB500" i="2"/>
  <c r="CC500" i="2" s="1"/>
  <c r="CD500" i="2"/>
  <c r="CE500" i="2" s="1"/>
  <c r="CF500" i="2"/>
  <c r="CG500" i="2" s="1"/>
  <c r="CH500" i="2"/>
  <c r="CI500" i="2" s="1"/>
  <c r="CJ500" i="2"/>
  <c r="CK500" i="2" s="1"/>
  <c r="BV501" i="2"/>
  <c r="BW501" i="2" s="1"/>
  <c r="BX501" i="2"/>
  <c r="BY501" i="2" s="1"/>
  <c r="BZ501" i="2"/>
  <c r="CA501" i="2" s="1"/>
  <c r="CB501" i="2"/>
  <c r="CC501" i="2" s="1"/>
  <c r="CD501" i="2"/>
  <c r="CE501" i="2" s="1"/>
  <c r="CF501" i="2"/>
  <c r="CG501" i="2" s="1"/>
  <c r="CH501" i="2"/>
  <c r="CI501" i="2" s="1"/>
  <c r="CJ501" i="2"/>
  <c r="CK501" i="2" s="1"/>
  <c r="BV502" i="2"/>
  <c r="BW502" i="2" s="1"/>
  <c r="BX502" i="2"/>
  <c r="BY502" i="2" s="1"/>
  <c r="BZ502" i="2"/>
  <c r="CA502" i="2" s="1"/>
  <c r="CB502" i="2"/>
  <c r="CC502" i="2" s="1"/>
  <c r="CD502" i="2"/>
  <c r="CE502" i="2" s="1"/>
  <c r="CF502" i="2"/>
  <c r="CG502" i="2" s="1"/>
  <c r="CH502" i="2"/>
  <c r="CI502" i="2" s="1"/>
  <c r="CJ502" i="2"/>
  <c r="CK502" i="2" s="1"/>
  <c r="BV503" i="2"/>
  <c r="BW503" i="2" s="1"/>
  <c r="BX503" i="2"/>
  <c r="BY503" i="2" s="1"/>
  <c r="BZ503" i="2"/>
  <c r="CA503" i="2" s="1"/>
  <c r="CB503" i="2"/>
  <c r="CC503" i="2" s="1"/>
  <c r="CD503" i="2"/>
  <c r="CE503" i="2" s="1"/>
  <c r="CF503" i="2"/>
  <c r="CG503" i="2" s="1"/>
  <c r="CH503" i="2"/>
  <c r="CI503" i="2" s="1"/>
  <c r="CJ503" i="2"/>
  <c r="CK503" i="2" s="1"/>
  <c r="BV504" i="2"/>
  <c r="BW504" i="2" s="1"/>
  <c r="BX504" i="2"/>
  <c r="BY504" i="2" s="1"/>
  <c r="BZ504" i="2"/>
  <c r="CA504" i="2" s="1"/>
  <c r="CB504" i="2"/>
  <c r="CC504" i="2" s="1"/>
  <c r="CD504" i="2"/>
  <c r="CE504" i="2" s="1"/>
  <c r="CF504" i="2"/>
  <c r="CG504" i="2" s="1"/>
  <c r="CH504" i="2"/>
  <c r="CI504" i="2" s="1"/>
  <c r="CJ504" i="2"/>
  <c r="CK504" i="2" s="1"/>
  <c r="BV505" i="2"/>
  <c r="BW505" i="2" s="1"/>
  <c r="BX505" i="2"/>
  <c r="BY505" i="2" s="1"/>
  <c r="BZ505" i="2"/>
  <c r="CA505" i="2" s="1"/>
  <c r="CB505" i="2"/>
  <c r="CC505" i="2" s="1"/>
  <c r="CD505" i="2"/>
  <c r="CE505" i="2" s="1"/>
  <c r="CF505" i="2"/>
  <c r="CG505" i="2" s="1"/>
  <c r="CH505" i="2"/>
  <c r="CI505" i="2" s="1"/>
  <c r="CJ505" i="2"/>
  <c r="CK505" i="2" s="1"/>
  <c r="BV506" i="2"/>
  <c r="BW506" i="2" s="1"/>
  <c r="BX506" i="2"/>
  <c r="BY506" i="2" s="1"/>
  <c r="BZ506" i="2"/>
  <c r="CA506" i="2" s="1"/>
  <c r="CB506" i="2"/>
  <c r="CC506" i="2" s="1"/>
  <c r="CD506" i="2"/>
  <c r="CE506" i="2" s="1"/>
  <c r="CF506" i="2"/>
  <c r="CG506" i="2" s="1"/>
  <c r="CH506" i="2"/>
  <c r="CI506" i="2" s="1"/>
  <c r="CJ506" i="2"/>
  <c r="CK506" i="2" s="1"/>
  <c r="BV507" i="2"/>
  <c r="BW507" i="2" s="1"/>
  <c r="BX507" i="2"/>
  <c r="BY507" i="2" s="1"/>
  <c r="BZ507" i="2"/>
  <c r="CA507" i="2" s="1"/>
  <c r="CB507" i="2"/>
  <c r="CC507" i="2" s="1"/>
  <c r="CD507" i="2"/>
  <c r="CE507" i="2" s="1"/>
  <c r="CF507" i="2"/>
  <c r="CG507" i="2" s="1"/>
  <c r="CH507" i="2"/>
  <c r="CI507" i="2" s="1"/>
  <c r="CJ507" i="2"/>
  <c r="CK507" i="2" s="1"/>
  <c r="BV508" i="2"/>
  <c r="BW508" i="2" s="1"/>
  <c r="BX508" i="2"/>
  <c r="BY508" i="2" s="1"/>
  <c r="BZ508" i="2"/>
  <c r="CA508" i="2" s="1"/>
  <c r="CB508" i="2"/>
  <c r="CC508" i="2" s="1"/>
  <c r="CD508" i="2"/>
  <c r="CE508" i="2" s="1"/>
  <c r="CF508" i="2"/>
  <c r="CG508" i="2" s="1"/>
  <c r="CH508" i="2"/>
  <c r="CI508" i="2" s="1"/>
  <c r="CJ508" i="2"/>
  <c r="CK508" i="2" s="1"/>
  <c r="BV509" i="2"/>
  <c r="BW509" i="2" s="1"/>
  <c r="BX509" i="2"/>
  <c r="BY509" i="2" s="1"/>
  <c r="BZ509" i="2"/>
  <c r="CA509" i="2" s="1"/>
  <c r="CB509" i="2"/>
  <c r="CC509" i="2" s="1"/>
  <c r="CD509" i="2"/>
  <c r="CE509" i="2" s="1"/>
  <c r="CF509" i="2"/>
  <c r="CG509" i="2" s="1"/>
  <c r="CH509" i="2"/>
  <c r="CI509" i="2" s="1"/>
  <c r="CJ509" i="2"/>
  <c r="CK509" i="2" s="1"/>
  <c r="BV510" i="2"/>
  <c r="BW510" i="2" s="1"/>
  <c r="BX510" i="2"/>
  <c r="BY510" i="2" s="1"/>
  <c r="BZ510" i="2"/>
  <c r="CA510" i="2" s="1"/>
  <c r="CB510" i="2"/>
  <c r="CC510" i="2" s="1"/>
  <c r="CD510" i="2"/>
  <c r="CE510" i="2" s="1"/>
  <c r="CF510" i="2"/>
  <c r="CG510" i="2" s="1"/>
  <c r="CH510" i="2"/>
  <c r="CI510" i="2" s="1"/>
  <c r="CJ510" i="2"/>
  <c r="CK510" i="2" s="1"/>
  <c r="BV511" i="2"/>
  <c r="BW511" i="2" s="1"/>
  <c r="BX511" i="2"/>
  <c r="BY511" i="2" s="1"/>
  <c r="BZ511" i="2"/>
  <c r="CA511" i="2" s="1"/>
  <c r="CB511" i="2"/>
  <c r="CC511" i="2" s="1"/>
  <c r="CD511" i="2"/>
  <c r="CE511" i="2" s="1"/>
  <c r="CF511" i="2"/>
  <c r="CG511" i="2" s="1"/>
  <c r="CH511" i="2"/>
  <c r="CI511" i="2" s="1"/>
  <c r="CJ511" i="2"/>
  <c r="CK511" i="2" s="1"/>
  <c r="BV512" i="2"/>
  <c r="BW512" i="2" s="1"/>
  <c r="BX512" i="2"/>
  <c r="BY512" i="2" s="1"/>
  <c r="BZ512" i="2"/>
  <c r="CA512" i="2" s="1"/>
  <c r="CB512" i="2"/>
  <c r="CC512" i="2" s="1"/>
  <c r="CD512" i="2"/>
  <c r="CE512" i="2" s="1"/>
  <c r="CF512" i="2"/>
  <c r="CG512" i="2" s="1"/>
  <c r="CH512" i="2"/>
  <c r="CI512" i="2" s="1"/>
  <c r="CJ512" i="2"/>
  <c r="CK512" i="2" s="1"/>
  <c r="BV513" i="2"/>
  <c r="BW513" i="2" s="1"/>
  <c r="BX513" i="2"/>
  <c r="BY513" i="2" s="1"/>
  <c r="BZ513" i="2"/>
  <c r="CA513" i="2" s="1"/>
  <c r="CB513" i="2"/>
  <c r="CC513" i="2" s="1"/>
  <c r="CD513" i="2"/>
  <c r="CE513" i="2" s="1"/>
  <c r="CF513" i="2"/>
  <c r="CG513" i="2" s="1"/>
  <c r="CH513" i="2"/>
  <c r="CI513" i="2" s="1"/>
  <c r="CJ513" i="2"/>
  <c r="CK513" i="2" s="1"/>
  <c r="BV514" i="2"/>
  <c r="BW514" i="2" s="1"/>
  <c r="BX514" i="2"/>
  <c r="BY514" i="2" s="1"/>
  <c r="BZ514" i="2"/>
  <c r="CA514" i="2" s="1"/>
  <c r="CB514" i="2"/>
  <c r="CC514" i="2" s="1"/>
  <c r="CD514" i="2"/>
  <c r="CE514" i="2" s="1"/>
  <c r="CF514" i="2"/>
  <c r="CG514" i="2" s="1"/>
  <c r="CH514" i="2"/>
  <c r="CI514" i="2" s="1"/>
  <c r="CJ514" i="2"/>
  <c r="CK514" i="2" s="1"/>
  <c r="BV515" i="2"/>
  <c r="BW515" i="2" s="1"/>
  <c r="BX515" i="2"/>
  <c r="BY515" i="2" s="1"/>
  <c r="BZ515" i="2"/>
  <c r="CA515" i="2" s="1"/>
  <c r="CB515" i="2"/>
  <c r="CC515" i="2" s="1"/>
  <c r="CD515" i="2"/>
  <c r="CE515" i="2" s="1"/>
  <c r="CF515" i="2"/>
  <c r="CG515" i="2" s="1"/>
  <c r="CH515" i="2"/>
  <c r="CI515" i="2" s="1"/>
  <c r="CJ515" i="2"/>
  <c r="CK515" i="2" s="1"/>
  <c r="BV516" i="2"/>
  <c r="BW516" i="2" s="1"/>
  <c r="BX516" i="2"/>
  <c r="BY516" i="2" s="1"/>
  <c r="BZ516" i="2"/>
  <c r="CA516" i="2" s="1"/>
  <c r="CB516" i="2"/>
  <c r="CC516" i="2" s="1"/>
  <c r="CD516" i="2"/>
  <c r="CE516" i="2" s="1"/>
  <c r="CF516" i="2"/>
  <c r="CG516" i="2" s="1"/>
  <c r="CH516" i="2"/>
  <c r="CI516" i="2" s="1"/>
  <c r="CJ516" i="2"/>
  <c r="CK516" i="2" s="1"/>
  <c r="BV517" i="2"/>
  <c r="BW517" i="2" s="1"/>
  <c r="BX517" i="2"/>
  <c r="BY517" i="2" s="1"/>
  <c r="BZ517" i="2"/>
  <c r="CA517" i="2" s="1"/>
  <c r="CB517" i="2"/>
  <c r="CC517" i="2" s="1"/>
  <c r="CD517" i="2"/>
  <c r="CE517" i="2" s="1"/>
  <c r="CF517" i="2"/>
  <c r="CG517" i="2" s="1"/>
  <c r="CH517" i="2"/>
  <c r="CI517" i="2" s="1"/>
  <c r="CJ517" i="2"/>
  <c r="CK517" i="2" s="1"/>
  <c r="BV518" i="2"/>
  <c r="BW518" i="2" s="1"/>
  <c r="BX518" i="2"/>
  <c r="BY518" i="2" s="1"/>
  <c r="BZ518" i="2"/>
  <c r="CA518" i="2" s="1"/>
  <c r="CB518" i="2"/>
  <c r="CC518" i="2" s="1"/>
  <c r="CD518" i="2"/>
  <c r="CE518" i="2" s="1"/>
  <c r="CF518" i="2"/>
  <c r="CG518" i="2" s="1"/>
  <c r="CH518" i="2"/>
  <c r="CI518" i="2" s="1"/>
  <c r="CJ518" i="2"/>
  <c r="CK518" i="2" s="1"/>
  <c r="BV519" i="2"/>
  <c r="BW519" i="2" s="1"/>
  <c r="BX519" i="2"/>
  <c r="BY519" i="2" s="1"/>
  <c r="BZ519" i="2"/>
  <c r="CA519" i="2" s="1"/>
  <c r="CB519" i="2"/>
  <c r="CC519" i="2" s="1"/>
  <c r="CD519" i="2"/>
  <c r="CE519" i="2" s="1"/>
  <c r="CF519" i="2"/>
  <c r="CG519" i="2" s="1"/>
  <c r="CH519" i="2"/>
  <c r="CI519" i="2" s="1"/>
  <c r="CJ519" i="2"/>
  <c r="CK519" i="2" s="1"/>
  <c r="BV520" i="2"/>
  <c r="BW520" i="2" s="1"/>
  <c r="BX520" i="2"/>
  <c r="BY520" i="2" s="1"/>
  <c r="BZ520" i="2"/>
  <c r="CA520" i="2" s="1"/>
  <c r="CB520" i="2"/>
  <c r="CC520" i="2" s="1"/>
  <c r="CD520" i="2"/>
  <c r="CE520" i="2" s="1"/>
  <c r="CF520" i="2"/>
  <c r="CG520" i="2" s="1"/>
  <c r="CH520" i="2"/>
  <c r="CI520" i="2" s="1"/>
  <c r="CJ520" i="2"/>
  <c r="CK520" i="2" s="1"/>
  <c r="BV521" i="2"/>
  <c r="BW521" i="2" s="1"/>
  <c r="BX521" i="2"/>
  <c r="BY521" i="2" s="1"/>
  <c r="BZ521" i="2"/>
  <c r="CA521" i="2" s="1"/>
  <c r="CB521" i="2"/>
  <c r="CC521" i="2" s="1"/>
  <c r="CD521" i="2"/>
  <c r="CE521" i="2" s="1"/>
  <c r="CF521" i="2"/>
  <c r="CG521" i="2" s="1"/>
  <c r="CH521" i="2"/>
  <c r="CI521" i="2" s="1"/>
  <c r="CJ521" i="2"/>
  <c r="CK521" i="2" s="1"/>
  <c r="BV522" i="2"/>
  <c r="BW522" i="2" s="1"/>
  <c r="BX522" i="2"/>
  <c r="BY522" i="2" s="1"/>
  <c r="BZ522" i="2"/>
  <c r="CA522" i="2" s="1"/>
  <c r="CB522" i="2"/>
  <c r="CC522" i="2" s="1"/>
  <c r="CD522" i="2"/>
  <c r="CE522" i="2" s="1"/>
  <c r="CF522" i="2"/>
  <c r="CG522" i="2" s="1"/>
  <c r="CH522" i="2"/>
  <c r="CI522" i="2" s="1"/>
  <c r="CJ522" i="2"/>
  <c r="CK522" i="2" s="1"/>
  <c r="BV523" i="2"/>
  <c r="BW523" i="2" s="1"/>
  <c r="BX523" i="2"/>
  <c r="BY523" i="2" s="1"/>
  <c r="BZ523" i="2"/>
  <c r="CA523" i="2" s="1"/>
  <c r="CB523" i="2"/>
  <c r="CC523" i="2" s="1"/>
  <c r="CD523" i="2"/>
  <c r="CE523" i="2" s="1"/>
  <c r="CF523" i="2"/>
  <c r="CG523" i="2" s="1"/>
  <c r="CH523" i="2"/>
  <c r="CI523" i="2" s="1"/>
  <c r="CJ523" i="2"/>
  <c r="CK523" i="2" s="1"/>
  <c r="BV524" i="2"/>
  <c r="BW524" i="2" s="1"/>
  <c r="BX524" i="2"/>
  <c r="BY524" i="2" s="1"/>
  <c r="BZ524" i="2"/>
  <c r="CA524" i="2" s="1"/>
  <c r="CB524" i="2"/>
  <c r="CC524" i="2" s="1"/>
  <c r="CD524" i="2"/>
  <c r="CE524" i="2" s="1"/>
  <c r="CF524" i="2"/>
  <c r="CG524" i="2" s="1"/>
  <c r="CH524" i="2"/>
  <c r="CI524" i="2" s="1"/>
  <c r="CJ524" i="2"/>
  <c r="CK524" i="2" s="1"/>
  <c r="BV525" i="2"/>
  <c r="BW525" i="2" s="1"/>
  <c r="BX525" i="2"/>
  <c r="BY525" i="2" s="1"/>
  <c r="BZ525" i="2"/>
  <c r="CA525" i="2" s="1"/>
  <c r="CB525" i="2"/>
  <c r="CC525" i="2" s="1"/>
  <c r="CD525" i="2"/>
  <c r="CE525" i="2" s="1"/>
  <c r="CF525" i="2"/>
  <c r="CG525" i="2" s="1"/>
  <c r="CH525" i="2"/>
  <c r="CI525" i="2" s="1"/>
  <c r="CJ525" i="2"/>
  <c r="CK525" i="2" s="1"/>
  <c r="BV526" i="2"/>
  <c r="BW526" i="2" s="1"/>
  <c r="BX526" i="2"/>
  <c r="BY526" i="2" s="1"/>
  <c r="BZ526" i="2"/>
  <c r="CA526" i="2" s="1"/>
  <c r="CB526" i="2"/>
  <c r="CC526" i="2" s="1"/>
  <c r="CD526" i="2"/>
  <c r="CE526" i="2" s="1"/>
  <c r="CF526" i="2"/>
  <c r="CG526" i="2" s="1"/>
  <c r="CH526" i="2"/>
  <c r="CI526" i="2" s="1"/>
  <c r="CJ526" i="2"/>
  <c r="CK526" i="2" s="1"/>
  <c r="BV527" i="2"/>
  <c r="BW527" i="2" s="1"/>
  <c r="BX527" i="2"/>
  <c r="BY527" i="2" s="1"/>
  <c r="BZ527" i="2"/>
  <c r="CA527" i="2" s="1"/>
  <c r="CB527" i="2"/>
  <c r="CC527" i="2" s="1"/>
  <c r="CD527" i="2"/>
  <c r="CE527" i="2" s="1"/>
  <c r="CF527" i="2"/>
  <c r="CG527" i="2" s="1"/>
  <c r="CH527" i="2"/>
  <c r="CI527" i="2" s="1"/>
  <c r="CJ527" i="2"/>
  <c r="CK527" i="2" s="1"/>
  <c r="BV528" i="2"/>
  <c r="BW528" i="2" s="1"/>
  <c r="BX528" i="2"/>
  <c r="BY528" i="2" s="1"/>
  <c r="BZ528" i="2"/>
  <c r="CA528" i="2" s="1"/>
  <c r="CB528" i="2"/>
  <c r="CC528" i="2" s="1"/>
  <c r="CD528" i="2"/>
  <c r="CE528" i="2" s="1"/>
  <c r="CF528" i="2"/>
  <c r="CG528" i="2" s="1"/>
  <c r="CH528" i="2"/>
  <c r="CI528" i="2" s="1"/>
  <c r="CJ528" i="2"/>
  <c r="CK528" i="2" s="1"/>
  <c r="BV529" i="2"/>
  <c r="BW529" i="2" s="1"/>
  <c r="BX529" i="2"/>
  <c r="BY529" i="2" s="1"/>
  <c r="BZ529" i="2"/>
  <c r="CA529" i="2" s="1"/>
  <c r="CB529" i="2"/>
  <c r="CC529" i="2" s="1"/>
  <c r="CD529" i="2"/>
  <c r="CE529" i="2" s="1"/>
  <c r="CF529" i="2"/>
  <c r="CG529" i="2" s="1"/>
  <c r="CH529" i="2"/>
  <c r="CI529" i="2" s="1"/>
  <c r="CJ529" i="2"/>
  <c r="CK529" i="2" s="1"/>
  <c r="BV530" i="2"/>
  <c r="BW530" i="2" s="1"/>
  <c r="BX530" i="2"/>
  <c r="BY530" i="2" s="1"/>
  <c r="BZ530" i="2"/>
  <c r="CA530" i="2" s="1"/>
  <c r="CB530" i="2"/>
  <c r="CC530" i="2" s="1"/>
  <c r="CD530" i="2"/>
  <c r="CE530" i="2" s="1"/>
  <c r="CF530" i="2"/>
  <c r="CG530" i="2" s="1"/>
  <c r="CH530" i="2"/>
  <c r="CI530" i="2" s="1"/>
  <c r="CJ530" i="2"/>
  <c r="CK530" i="2" s="1"/>
  <c r="BV531" i="2"/>
  <c r="BW531" i="2" s="1"/>
  <c r="BX531" i="2"/>
  <c r="BY531" i="2" s="1"/>
  <c r="BZ531" i="2"/>
  <c r="CA531" i="2" s="1"/>
  <c r="CB531" i="2"/>
  <c r="CC531" i="2" s="1"/>
  <c r="CD531" i="2"/>
  <c r="CE531" i="2" s="1"/>
  <c r="CF531" i="2"/>
  <c r="CG531" i="2" s="1"/>
  <c r="CH531" i="2"/>
  <c r="CI531" i="2" s="1"/>
  <c r="CJ531" i="2"/>
  <c r="CK531" i="2" s="1"/>
  <c r="BV532" i="2"/>
  <c r="BW532" i="2" s="1"/>
  <c r="BX532" i="2"/>
  <c r="BY532" i="2" s="1"/>
  <c r="BZ532" i="2"/>
  <c r="CA532" i="2" s="1"/>
  <c r="CB532" i="2"/>
  <c r="CC532" i="2" s="1"/>
  <c r="CD532" i="2"/>
  <c r="CE532" i="2" s="1"/>
  <c r="CF532" i="2"/>
  <c r="CG532" i="2" s="1"/>
  <c r="CH532" i="2"/>
  <c r="CI532" i="2" s="1"/>
  <c r="CJ532" i="2"/>
  <c r="CK532" i="2" s="1"/>
  <c r="BV533" i="2"/>
  <c r="BW533" i="2" s="1"/>
  <c r="BX533" i="2"/>
  <c r="BY533" i="2" s="1"/>
  <c r="BZ533" i="2"/>
  <c r="CA533" i="2" s="1"/>
  <c r="CB533" i="2"/>
  <c r="CC533" i="2" s="1"/>
  <c r="CD533" i="2"/>
  <c r="CE533" i="2" s="1"/>
  <c r="CF533" i="2"/>
  <c r="CG533" i="2" s="1"/>
  <c r="CH533" i="2"/>
  <c r="CI533" i="2" s="1"/>
  <c r="CJ533" i="2"/>
  <c r="CK533" i="2" s="1"/>
  <c r="BV534" i="2"/>
  <c r="BW534" i="2" s="1"/>
  <c r="BX534" i="2"/>
  <c r="BY534" i="2" s="1"/>
  <c r="BZ534" i="2"/>
  <c r="CA534" i="2" s="1"/>
  <c r="CB534" i="2"/>
  <c r="CC534" i="2" s="1"/>
  <c r="CD534" i="2"/>
  <c r="CE534" i="2" s="1"/>
  <c r="CF534" i="2"/>
  <c r="CG534" i="2" s="1"/>
  <c r="CH534" i="2"/>
  <c r="CI534" i="2" s="1"/>
  <c r="CJ534" i="2"/>
  <c r="CK534" i="2" s="1"/>
  <c r="BV535" i="2"/>
  <c r="BW535" i="2" s="1"/>
  <c r="BX535" i="2"/>
  <c r="BY535" i="2" s="1"/>
  <c r="BZ535" i="2"/>
  <c r="CA535" i="2" s="1"/>
  <c r="CB535" i="2"/>
  <c r="CC535" i="2" s="1"/>
  <c r="CD535" i="2"/>
  <c r="CE535" i="2" s="1"/>
  <c r="CF535" i="2"/>
  <c r="CG535" i="2" s="1"/>
  <c r="CH535" i="2"/>
  <c r="CI535" i="2" s="1"/>
  <c r="CJ535" i="2"/>
  <c r="CK535" i="2" s="1"/>
  <c r="BV536" i="2"/>
  <c r="BW536" i="2" s="1"/>
  <c r="BX536" i="2"/>
  <c r="BY536" i="2" s="1"/>
  <c r="BZ536" i="2"/>
  <c r="CA536" i="2" s="1"/>
  <c r="CB536" i="2"/>
  <c r="CC536" i="2" s="1"/>
  <c r="CD536" i="2"/>
  <c r="CE536" i="2" s="1"/>
  <c r="CF536" i="2"/>
  <c r="CG536" i="2" s="1"/>
  <c r="CH536" i="2"/>
  <c r="CI536" i="2" s="1"/>
  <c r="CJ536" i="2"/>
  <c r="CK536" i="2" s="1"/>
  <c r="BV537" i="2"/>
  <c r="BW537" i="2" s="1"/>
  <c r="BX537" i="2"/>
  <c r="BY537" i="2" s="1"/>
  <c r="BZ537" i="2"/>
  <c r="CA537" i="2" s="1"/>
  <c r="CB537" i="2"/>
  <c r="CC537" i="2" s="1"/>
  <c r="CD537" i="2"/>
  <c r="CE537" i="2" s="1"/>
  <c r="CF537" i="2"/>
  <c r="CG537" i="2" s="1"/>
  <c r="CH537" i="2"/>
  <c r="CI537" i="2" s="1"/>
  <c r="CJ537" i="2"/>
  <c r="CK537" i="2" s="1"/>
  <c r="BV538" i="2"/>
  <c r="BW538" i="2" s="1"/>
  <c r="BX538" i="2"/>
  <c r="BY538" i="2" s="1"/>
  <c r="BZ538" i="2"/>
  <c r="CA538" i="2" s="1"/>
  <c r="CB538" i="2"/>
  <c r="CC538" i="2" s="1"/>
  <c r="CD538" i="2"/>
  <c r="CE538" i="2" s="1"/>
  <c r="CF538" i="2"/>
  <c r="CG538" i="2" s="1"/>
  <c r="CH538" i="2"/>
  <c r="CI538" i="2" s="1"/>
  <c r="CJ538" i="2"/>
  <c r="CK538" i="2" s="1"/>
  <c r="BV539" i="2"/>
  <c r="BW539" i="2" s="1"/>
  <c r="BX539" i="2"/>
  <c r="BY539" i="2" s="1"/>
  <c r="BZ539" i="2"/>
  <c r="CA539" i="2" s="1"/>
  <c r="CB539" i="2"/>
  <c r="CC539" i="2" s="1"/>
  <c r="CD539" i="2"/>
  <c r="CE539" i="2" s="1"/>
  <c r="CF539" i="2"/>
  <c r="CG539" i="2" s="1"/>
  <c r="CH539" i="2"/>
  <c r="CI539" i="2" s="1"/>
  <c r="CJ539" i="2"/>
  <c r="CK539" i="2" s="1"/>
  <c r="BV540" i="2"/>
  <c r="BW540" i="2" s="1"/>
  <c r="BX540" i="2"/>
  <c r="BY540" i="2" s="1"/>
  <c r="BZ540" i="2"/>
  <c r="CA540" i="2" s="1"/>
  <c r="CB540" i="2"/>
  <c r="CC540" i="2" s="1"/>
  <c r="CD540" i="2"/>
  <c r="CE540" i="2" s="1"/>
  <c r="CF540" i="2"/>
  <c r="CG540" i="2" s="1"/>
  <c r="CH540" i="2"/>
  <c r="CI540" i="2" s="1"/>
  <c r="CJ540" i="2"/>
  <c r="CK540" i="2" s="1"/>
  <c r="BV541" i="2"/>
  <c r="BW541" i="2" s="1"/>
  <c r="BX541" i="2"/>
  <c r="BY541" i="2" s="1"/>
  <c r="BZ541" i="2"/>
  <c r="CA541" i="2" s="1"/>
  <c r="CB541" i="2"/>
  <c r="CC541" i="2" s="1"/>
  <c r="CD541" i="2"/>
  <c r="CE541" i="2" s="1"/>
  <c r="CF541" i="2"/>
  <c r="CG541" i="2" s="1"/>
  <c r="CH541" i="2"/>
  <c r="CI541" i="2" s="1"/>
  <c r="CJ541" i="2"/>
  <c r="CK541" i="2" s="1"/>
  <c r="BV542" i="2"/>
  <c r="BW542" i="2" s="1"/>
  <c r="BX542" i="2"/>
  <c r="BY542" i="2" s="1"/>
  <c r="BZ542" i="2"/>
  <c r="CA542" i="2" s="1"/>
  <c r="CB542" i="2"/>
  <c r="CC542" i="2" s="1"/>
  <c r="CD542" i="2"/>
  <c r="CE542" i="2" s="1"/>
  <c r="CF542" i="2"/>
  <c r="CG542" i="2" s="1"/>
  <c r="CH542" i="2"/>
  <c r="CI542" i="2" s="1"/>
  <c r="CJ542" i="2"/>
  <c r="CK542" i="2" s="1"/>
  <c r="BV543" i="2"/>
  <c r="BW543" i="2" s="1"/>
  <c r="BX543" i="2"/>
  <c r="BY543" i="2" s="1"/>
  <c r="BZ543" i="2"/>
  <c r="CA543" i="2" s="1"/>
  <c r="CB543" i="2"/>
  <c r="CC543" i="2" s="1"/>
  <c r="CD543" i="2"/>
  <c r="CE543" i="2" s="1"/>
  <c r="CF543" i="2"/>
  <c r="CG543" i="2" s="1"/>
  <c r="CH543" i="2"/>
  <c r="CI543" i="2" s="1"/>
  <c r="CJ543" i="2"/>
  <c r="CK543" i="2" s="1"/>
  <c r="BV544" i="2"/>
  <c r="BW544" i="2" s="1"/>
  <c r="BX544" i="2"/>
  <c r="BY544" i="2" s="1"/>
  <c r="BZ544" i="2"/>
  <c r="CA544" i="2" s="1"/>
  <c r="CB544" i="2"/>
  <c r="CC544" i="2" s="1"/>
  <c r="CD544" i="2"/>
  <c r="CE544" i="2" s="1"/>
  <c r="CF544" i="2"/>
  <c r="CG544" i="2" s="1"/>
  <c r="CH544" i="2"/>
  <c r="CI544" i="2" s="1"/>
  <c r="CJ544" i="2"/>
  <c r="CK544" i="2" s="1"/>
  <c r="BV545" i="2"/>
  <c r="BW545" i="2" s="1"/>
  <c r="BX545" i="2"/>
  <c r="BY545" i="2" s="1"/>
  <c r="BZ545" i="2"/>
  <c r="CA545" i="2" s="1"/>
  <c r="CB545" i="2"/>
  <c r="CC545" i="2" s="1"/>
  <c r="CD545" i="2"/>
  <c r="CE545" i="2" s="1"/>
  <c r="CF545" i="2"/>
  <c r="CG545" i="2" s="1"/>
  <c r="CH545" i="2"/>
  <c r="CI545" i="2" s="1"/>
  <c r="CJ545" i="2"/>
  <c r="CK545" i="2" s="1"/>
  <c r="BV546" i="2"/>
  <c r="BW546" i="2" s="1"/>
  <c r="BX546" i="2"/>
  <c r="BY546" i="2" s="1"/>
  <c r="BZ546" i="2"/>
  <c r="CA546" i="2" s="1"/>
  <c r="CB546" i="2"/>
  <c r="CC546" i="2" s="1"/>
  <c r="CD546" i="2"/>
  <c r="CE546" i="2" s="1"/>
  <c r="CF546" i="2"/>
  <c r="CG546" i="2" s="1"/>
  <c r="CH546" i="2"/>
  <c r="CI546" i="2" s="1"/>
  <c r="CJ546" i="2"/>
  <c r="CK546" i="2" s="1"/>
  <c r="BV547" i="2"/>
  <c r="BW547" i="2" s="1"/>
  <c r="BX547" i="2"/>
  <c r="BY547" i="2" s="1"/>
  <c r="BZ547" i="2"/>
  <c r="CA547" i="2" s="1"/>
  <c r="CB547" i="2"/>
  <c r="CC547" i="2" s="1"/>
  <c r="CD547" i="2"/>
  <c r="CE547" i="2" s="1"/>
  <c r="CF547" i="2"/>
  <c r="CG547" i="2" s="1"/>
  <c r="CH547" i="2"/>
  <c r="CI547" i="2" s="1"/>
  <c r="CJ547" i="2"/>
  <c r="CK547" i="2" s="1"/>
  <c r="BV548" i="2"/>
  <c r="BW548" i="2" s="1"/>
  <c r="BX548" i="2"/>
  <c r="BY548" i="2" s="1"/>
  <c r="BZ548" i="2"/>
  <c r="CA548" i="2" s="1"/>
  <c r="CB548" i="2"/>
  <c r="CC548" i="2" s="1"/>
  <c r="CD548" i="2"/>
  <c r="CE548" i="2" s="1"/>
  <c r="CF548" i="2"/>
  <c r="CG548" i="2" s="1"/>
  <c r="CH548" i="2"/>
  <c r="CI548" i="2" s="1"/>
  <c r="CJ548" i="2"/>
  <c r="CK548" i="2" s="1"/>
  <c r="BV549" i="2"/>
  <c r="BW549" i="2" s="1"/>
  <c r="BX549" i="2"/>
  <c r="BY549" i="2" s="1"/>
  <c r="BZ549" i="2"/>
  <c r="CA549" i="2" s="1"/>
  <c r="CB549" i="2"/>
  <c r="CC549" i="2" s="1"/>
  <c r="CD549" i="2"/>
  <c r="CE549" i="2" s="1"/>
  <c r="CF549" i="2"/>
  <c r="CG549" i="2" s="1"/>
  <c r="CH549" i="2"/>
  <c r="CI549" i="2" s="1"/>
  <c r="CJ549" i="2"/>
  <c r="CK549" i="2" s="1"/>
  <c r="BV550" i="2"/>
  <c r="BW550" i="2" s="1"/>
  <c r="BX550" i="2"/>
  <c r="BY550" i="2" s="1"/>
  <c r="BZ550" i="2"/>
  <c r="CA550" i="2" s="1"/>
  <c r="CB550" i="2"/>
  <c r="CC550" i="2" s="1"/>
  <c r="CD550" i="2"/>
  <c r="CE550" i="2" s="1"/>
  <c r="CF550" i="2"/>
  <c r="CG550" i="2" s="1"/>
  <c r="CH550" i="2"/>
  <c r="CI550" i="2" s="1"/>
  <c r="CJ550" i="2"/>
  <c r="CK550" i="2" s="1"/>
  <c r="BV551" i="2"/>
  <c r="BW551" i="2" s="1"/>
  <c r="BX551" i="2"/>
  <c r="BY551" i="2" s="1"/>
  <c r="BZ551" i="2"/>
  <c r="CA551" i="2" s="1"/>
  <c r="CB551" i="2"/>
  <c r="CC551" i="2" s="1"/>
  <c r="CD551" i="2"/>
  <c r="CE551" i="2" s="1"/>
  <c r="CF551" i="2"/>
  <c r="CG551" i="2" s="1"/>
  <c r="CH551" i="2"/>
  <c r="CI551" i="2" s="1"/>
  <c r="CJ551" i="2"/>
  <c r="CK551" i="2" s="1"/>
  <c r="BV552" i="2"/>
  <c r="BW552" i="2" s="1"/>
  <c r="BX552" i="2"/>
  <c r="BY552" i="2" s="1"/>
  <c r="BZ552" i="2"/>
  <c r="CA552" i="2" s="1"/>
  <c r="CB552" i="2"/>
  <c r="CC552" i="2" s="1"/>
  <c r="CD552" i="2"/>
  <c r="CE552" i="2" s="1"/>
  <c r="CF552" i="2"/>
  <c r="CG552" i="2" s="1"/>
  <c r="CH552" i="2"/>
  <c r="CI552" i="2" s="1"/>
  <c r="CJ552" i="2"/>
  <c r="CK552" i="2" s="1"/>
  <c r="BV553" i="2"/>
  <c r="BW553" i="2" s="1"/>
  <c r="BX553" i="2"/>
  <c r="BY553" i="2" s="1"/>
  <c r="BZ553" i="2"/>
  <c r="CA553" i="2" s="1"/>
  <c r="CB553" i="2"/>
  <c r="CC553" i="2" s="1"/>
  <c r="CD553" i="2"/>
  <c r="CE553" i="2" s="1"/>
  <c r="CF553" i="2"/>
  <c r="CG553" i="2" s="1"/>
  <c r="CH553" i="2"/>
  <c r="CI553" i="2" s="1"/>
  <c r="CJ553" i="2"/>
  <c r="CK553" i="2" s="1"/>
  <c r="BV554" i="2"/>
  <c r="BW554" i="2" s="1"/>
  <c r="BX554" i="2"/>
  <c r="BY554" i="2" s="1"/>
  <c r="BZ554" i="2"/>
  <c r="CA554" i="2" s="1"/>
  <c r="CB554" i="2"/>
  <c r="CC554" i="2" s="1"/>
  <c r="CD554" i="2"/>
  <c r="CE554" i="2" s="1"/>
  <c r="CF554" i="2"/>
  <c r="CG554" i="2" s="1"/>
  <c r="CH554" i="2"/>
  <c r="CI554" i="2" s="1"/>
  <c r="CJ554" i="2"/>
  <c r="CK554" i="2" s="1"/>
  <c r="BV555" i="2"/>
  <c r="BW555" i="2" s="1"/>
  <c r="BX555" i="2"/>
  <c r="BY555" i="2" s="1"/>
  <c r="BZ555" i="2"/>
  <c r="CA555" i="2" s="1"/>
  <c r="CB555" i="2"/>
  <c r="CC555" i="2" s="1"/>
  <c r="CD555" i="2"/>
  <c r="CE555" i="2" s="1"/>
  <c r="CF555" i="2"/>
  <c r="CG555" i="2" s="1"/>
  <c r="CH555" i="2"/>
  <c r="CI555" i="2" s="1"/>
  <c r="CJ555" i="2"/>
  <c r="CK555" i="2" s="1"/>
  <c r="BV556" i="2"/>
  <c r="BW556" i="2" s="1"/>
  <c r="BX556" i="2"/>
  <c r="BY556" i="2" s="1"/>
  <c r="BZ556" i="2"/>
  <c r="CA556" i="2" s="1"/>
  <c r="CB556" i="2"/>
  <c r="CC556" i="2" s="1"/>
  <c r="CD556" i="2"/>
  <c r="CE556" i="2" s="1"/>
  <c r="CF556" i="2"/>
  <c r="CG556" i="2" s="1"/>
  <c r="CH556" i="2"/>
  <c r="CI556" i="2" s="1"/>
  <c r="CJ556" i="2"/>
  <c r="CK556" i="2" s="1"/>
  <c r="BV557" i="2"/>
  <c r="BW557" i="2" s="1"/>
  <c r="BX557" i="2"/>
  <c r="BY557" i="2" s="1"/>
  <c r="BZ557" i="2"/>
  <c r="CA557" i="2" s="1"/>
  <c r="CB557" i="2"/>
  <c r="CC557" i="2" s="1"/>
  <c r="CD557" i="2"/>
  <c r="CE557" i="2" s="1"/>
  <c r="CF557" i="2"/>
  <c r="CG557" i="2" s="1"/>
  <c r="CH557" i="2"/>
  <c r="CI557" i="2" s="1"/>
  <c r="CJ557" i="2"/>
  <c r="CK557" i="2" s="1"/>
  <c r="BV558" i="2"/>
  <c r="BW558" i="2" s="1"/>
  <c r="BX558" i="2"/>
  <c r="BY558" i="2" s="1"/>
  <c r="BZ558" i="2"/>
  <c r="CA558" i="2" s="1"/>
  <c r="CB558" i="2"/>
  <c r="CC558" i="2" s="1"/>
  <c r="CD558" i="2"/>
  <c r="CE558" i="2" s="1"/>
  <c r="CF558" i="2"/>
  <c r="CG558" i="2" s="1"/>
  <c r="CH558" i="2"/>
  <c r="CI558" i="2" s="1"/>
  <c r="CJ558" i="2"/>
  <c r="CK558" i="2" s="1"/>
  <c r="BV559" i="2"/>
  <c r="BW559" i="2" s="1"/>
  <c r="BX559" i="2"/>
  <c r="BY559" i="2" s="1"/>
  <c r="BZ559" i="2"/>
  <c r="CA559" i="2" s="1"/>
  <c r="CB559" i="2"/>
  <c r="CC559" i="2" s="1"/>
  <c r="CD559" i="2"/>
  <c r="CE559" i="2" s="1"/>
  <c r="CF559" i="2"/>
  <c r="CG559" i="2" s="1"/>
  <c r="CH559" i="2"/>
  <c r="CI559" i="2" s="1"/>
  <c r="CJ559" i="2"/>
  <c r="CK559" i="2" s="1"/>
  <c r="BV560" i="2"/>
  <c r="BW560" i="2" s="1"/>
  <c r="BX560" i="2"/>
  <c r="BY560" i="2" s="1"/>
  <c r="BZ560" i="2"/>
  <c r="CA560" i="2" s="1"/>
  <c r="CB560" i="2"/>
  <c r="CC560" i="2" s="1"/>
  <c r="CD560" i="2"/>
  <c r="CE560" i="2" s="1"/>
  <c r="CF560" i="2"/>
  <c r="CG560" i="2" s="1"/>
  <c r="CH560" i="2"/>
  <c r="CI560" i="2" s="1"/>
  <c r="CJ560" i="2"/>
  <c r="CK560" i="2" s="1"/>
  <c r="BV561" i="2"/>
  <c r="BW561" i="2" s="1"/>
  <c r="BX561" i="2"/>
  <c r="BY561" i="2" s="1"/>
  <c r="BZ561" i="2"/>
  <c r="CA561" i="2" s="1"/>
  <c r="CB561" i="2"/>
  <c r="CC561" i="2" s="1"/>
  <c r="CD561" i="2"/>
  <c r="CE561" i="2" s="1"/>
  <c r="CF561" i="2"/>
  <c r="CG561" i="2" s="1"/>
  <c r="CH561" i="2"/>
  <c r="CI561" i="2" s="1"/>
  <c r="CJ561" i="2"/>
  <c r="CK561" i="2" s="1"/>
  <c r="BV562" i="2"/>
  <c r="BW562" i="2" s="1"/>
  <c r="BX562" i="2"/>
  <c r="BY562" i="2" s="1"/>
  <c r="BZ562" i="2"/>
  <c r="CA562" i="2" s="1"/>
  <c r="CB562" i="2"/>
  <c r="CC562" i="2" s="1"/>
  <c r="CD562" i="2"/>
  <c r="CE562" i="2" s="1"/>
  <c r="CF562" i="2"/>
  <c r="CG562" i="2" s="1"/>
  <c r="CH562" i="2"/>
  <c r="CI562" i="2" s="1"/>
  <c r="CJ562" i="2"/>
  <c r="CK562" i="2" s="1"/>
  <c r="BV563" i="2"/>
  <c r="BW563" i="2" s="1"/>
  <c r="BX563" i="2"/>
  <c r="BY563" i="2" s="1"/>
  <c r="BZ563" i="2"/>
  <c r="CA563" i="2" s="1"/>
  <c r="CB563" i="2"/>
  <c r="CC563" i="2" s="1"/>
  <c r="CD563" i="2"/>
  <c r="CE563" i="2" s="1"/>
  <c r="CF563" i="2"/>
  <c r="CG563" i="2" s="1"/>
  <c r="CH563" i="2"/>
  <c r="CI563" i="2" s="1"/>
  <c r="CJ563" i="2"/>
  <c r="CK563" i="2" s="1"/>
  <c r="BV564" i="2"/>
  <c r="BW564" i="2" s="1"/>
  <c r="BX564" i="2"/>
  <c r="BY564" i="2" s="1"/>
  <c r="BZ564" i="2"/>
  <c r="CA564" i="2" s="1"/>
  <c r="CB564" i="2"/>
  <c r="CC564" i="2" s="1"/>
  <c r="CD564" i="2"/>
  <c r="CE564" i="2" s="1"/>
  <c r="CF564" i="2"/>
  <c r="CG564" i="2" s="1"/>
  <c r="CH564" i="2"/>
  <c r="CI564" i="2" s="1"/>
  <c r="CJ564" i="2"/>
  <c r="CK564" i="2" s="1"/>
  <c r="BV565" i="2"/>
  <c r="BW565" i="2" s="1"/>
  <c r="BX565" i="2"/>
  <c r="BY565" i="2" s="1"/>
  <c r="BZ565" i="2"/>
  <c r="CA565" i="2" s="1"/>
  <c r="CB565" i="2"/>
  <c r="CC565" i="2" s="1"/>
  <c r="CD565" i="2"/>
  <c r="CE565" i="2" s="1"/>
  <c r="CF565" i="2"/>
  <c r="CG565" i="2" s="1"/>
  <c r="CH565" i="2"/>
  <c r="CI565" i="2" s="1"/>
  <c r="CJ565" i="2"/>
  <c r="CK565" i="2" s="1"/>
  <c r="BV566" i="2"/>
  <c r="BW566" i="2" s="1"/>
  <c r="BX566" i="2"/>
  <c r="BY566" i="2" s="1"/>
  <c r="BZ566" i="2"/>
  <c r="CA566" i="2" s="1"/>
  <c r="CB566" i="2"/>
  <c r="CC566" i="2" s="1"/>
  <c r="CD566" i="2"/>
  <c r="CE566" i="2" s="1"/>
  <c r="CF566" i="2"/>
  <c r="CG566" i="2" s="1"/>
  <c r="CH566" i="2"/>
  <c r="CI566" i="2" s="1"/>
  <c r="CJ566" i="2"/>
  <c r="CK566" i="2" s="1"/>
  <c r="BV567" i="2"/>
  <c r="BW567" i="2" s="1"/>
  <c r="BX567" i="2"/>
  <c r="BY567" i="2" s="1"/>
  <c r="BZ567" i="2"/>
  <c r="CA567" i="2" s="1"/>
  <c r="CB567" i="2"/>
  <c r="CC567" i="2" s="1"/>
  <c r="CD567" i="2"/>
  <c r="CE567" i="2" s="1"/>
  <c r="CF567" i="2"/>
  <c r="CG567" i="2" s="1"/>
  <c r="CH567" i="2"/>
  <c r="CI567" i="2" s="1"/>
  <c r="CJ567" i="2"/>
  <c r="CK567" i="2" s="1"/>
  <c r="BV568" i="2"/>
  <c r="BW568" i="2" s="1"/>
  <c r="BX568" i="2"/>
  <c r="BY568" i="2" s="1"/>
  <c r="BZ568" i="2"/>
  <c r="CA568" i="2" s="1"/>
  <c r="CB568" i="2"/>
  <c r="CC568" i="2" s="1"/>
  <c r="CD568" i="2"/>
  <c r="CE568" i="2" s="1"/>
  <c r="CF568" i="2"/>
  <c r="CG568" i="2" s="1"/>
  <c r="CH568" i="2"/>
  <c r="CI568" i="2" s="1"/>
  <c r="CJ568" i="2"/>
  <c r="CK568" i="2" s="1"/>
  <c r="BV569" i="2"/>
  <c r="BW569" i="2" s="1"/>
  <c r="BX569" i="2"/>
  <c r="BY569" i="2" s="1"/>
  <c r="BZ569" i="2"/>
  <c r="CA569" i="2" s="1"/>
  <c r="CB569" i="2"/>
  <c r="CC569" i="2" s="1"/>
  <c r="CD569" i="2"/>
  <c r="CE569" i="2" s="1"/>
  <c r="CF569" i="2"/>
  <c r="CG569" i="2" s="1"/>
  <c r="CH569" i="2"/>
  <c r="CI569" i="2" s="1"/>
  <c r="CJ569" i="2"/>
  <c r="CK569" i="2" s="1"/>
  <c r="BV570" i="2"/>
  <c r="BW570" i="2" s="1"/>
  <c r="BX570" i="2"/>
  <c r="BY570" i="2" s="1"/>
  <c r="BZ570" i="2"/>
  <c r="CA570" i="2" s="1"/>
  <c r="CB570" i="2"/>
  <c r="CC570" i="2" s="1"/>
  <c r="CD570" i="2"/>
  <c r="CE570" i="2" s="1"/>
  <c r="CF570" i="2"/>
  <c r="CG570" i="2" s="1"/>
  <c r="CH570" i="2"/>
  <c r="CI570" i="2" s="1"/>
  <c r="CJ570" i="2"/>
  <c r="CK570" i="2" s="1"/>
  <c r="BV571" i="2"/>
  <c r="BW571" i="2" s="1"/>
  <c r="BX571" i="2"/>
  <c r="BY571" i="2" s="1"/>
  <c r="BZ571" i="2"/>
  <c r="CA571" i="2" s="1"/>
  <c r="CB571" i="2"/>
  <c r="CC571" i="2" s="1"/>
  <c r="CD571" i="2"/>
  <c r="CE571" i="2" s="1"/>
  <c r="CF571" i="2"/>
  <c r="CG571" i="2" s="1"/>
  <c r="CH571" i="2"/>
  <c r="CI571" i="2" s="1"/>
  <c r="CJ571" i="2"/>
  <c r="CK571" i="2" s="1"/>
  <c r="BV572" i="2"/>
  <c r="BW572" i="2" s="1"/>
  <c r="BX572" i="2"/>
  <c r="BY572" i="2" s="1"/>
  <c r="BZ572" i="2"/>
  <c r="CA572" i="2" s="1"/>
  <c r="CB572" i="2"/>
  <c r="CC572" i="2" s="1"/>
  <c r="CD572" i="2"/>
  <c r="CE572" i="2" s="1"/>
  <c r="CF572" i="2"/>
  <c r="CG572" i="2" s="1"/>
  <c r="CH572" i="2"/>
  <c r="CI572" i="2" s="1"/>
  <c r="CJ572" i="2"/>
  <c r="CK572" i="2" s="1"/>
  <c r="BV573" i="2"/>
  <c r="BW573" i="2" s="1"/>
  <c r="BX573" i="2"/>
  <c r="BY573" i="2" s="1"/>
  <c r="BZ573" i="2"/>
  <c r="CA573" i="2" s="1"/>
  <c r="CB573" i="2"/>
  <c r="CC573" i="2" s="1"/>
  <c r="CD573" i="2"/>
  <c r="CE573" i="2" s="1"/>
  <c r="CF573" i="2"/>
  <c r="CG573" i="2" s="1"/>
  <c r="CH573" i="2"/>
  <c r="CI573" i="2" s="1"/>
  <c r="CJ573" i="2"/>
  <c r="CK573" i="2" s="1"/>
  <c r="BV574" i="2"/>
  <c r="BW574" i="2" s="1"/>
  <c r="BX574" i="2"/>
  <c r="BY574" i="2" s="1"/>
  <c r="BZ574" i="2"/>
  <c r="CA574" i="2" s="1"/>
  <c r="CB574" i="2"/>
  <c r="CC574" i="2" s="1"/>
  <c r="CD574" i="2"/>
  <c r="CE574" i="2" s="1"/>
  <c r="CF574" i="2"/>
  <c r="CG574" i="2" s="1"/>
  <c r="CH574" i="2"/>
  <c r="CI574" i="2" s="1"/>
  <c r="CJ574" i="2"/>
  <c r="CK574" i="2" s="1"/>
  <c r="BV575" i="2"/>
  <c r="BW575" i="2" s="1"/>
  <c r="BX575" i="2"/>
  <c r="BY575" i="2" s="1"/>
  <c r="BZ575" i="2"/>
  <c r="CA575" i="2" s="1"/>
  <c r="CB575" i="2"/>
  <c r="CC575" i="2" s="1"/>
  <c r="CD575" i="2"/>
  <c r="CE575" i="2" s="1"/>
  <c r="CF575" i="2"/>
  <c r="CG575" i="2" s="1"/>
  <c r="CH575" i="2"/>
  <c r="CI575" i="2" s="1"/>
  <c r="CJ575" i="2"/>
  <c r="CK575" i="2" s="1"/>
  <c r="BV576" i="2"/>
  <c r="BW576" i="2" s="1"/>
  <c r="BX576" i="2"/>
  <c r="BY576" i="2" s="1"/>
  <c r="BZ576" i="2"/>
  <c r="CA576" i="2" s="1"/>
  <c r="CB576" i="2"/>
  <c r="CC576" i="2" s="1"/>
  <c r="CD576" i="2"/>
  <c r="CE576" i="2" s="1"/>
  <c r="CF576" i="2"/>
  <c r="CG576" i="2" s="1"/>
  <c r="CH576" i="2"/>
  <c r="CI576" i="2" s="1"/>
  <c r="CJ576" i="2"/>
  <c r="CK576" i="2" s="1"/>
  <c r="BV577" i="2"/>
  <c r="BW577" i="2" s="1"/>
  <c r="BX577" i="2"/>
  <c r="BY577" i="2" s="1"/>
  <c r="BZ577" i="2"/>
  <c r="CA577" i="2" s="1"/>
  <c r="CB577" i="2"/>
  <c r="CC577" i="2" s="1"/>
  <c r="CD577" i="2"/>
  <c r="CE577" i="2" s="1"/>
  <c r="CF577" i="2"/>
  <c r="CG577" i="2" s="1"/>
  <c r="CH577" i="2"/>
  <c r="CI577" i="2" s="1"/>
  <c r="CJ577" i="2"/>
  <c r="CK577" i="2" s="1"/>
  <c r="BV578" i="2"/>
  <c r="BW578" i="2" s="1"/>
  <c r="BX578" i="2"/>
  <c r="BY578" i="2" s="1"/>
  <c r="BZ578" i="2"/>
  <c r="CA578" i="2" s="1"/>
  <c r="CB578" i="2"/>
  <c r="CC578" i="2" s="1"/>
  <c r="CD578" i="2"/>
  <c r="CE578" i="2" s="1"/>
  <c r="CF578" i="2"/>
  <c r="CG578" i="2" s="1"/>
  <c r="CH578" i="2"/>
  <c r="CI578" i="2" s="1"/>
  <c r="CJ578" i="2"/>
  <c r="CK578" i="2" s="1"/>
  <c r="BV579" i="2"/>
  <c r="BW579" i="2" s="1"/>
  <c r="BX579" i="2"/>
  <c r="BY579" i="2" s="1"/>
  <c r="BZ579" i="2"/>
  <c r="CA579" i="2" s="1"/>
  <c r="CB579" i="2"/>
  <c r="CC579" i="2" s="1"/>
  <c r="CD579" i="2"/>
  <c r="CE579" i="2" s="1"/>
  <c r="CF579" i="2"/>
  <c r="CG579" i="2" s="1"/>
  <c r="CH579" i="2"/>
  <c r="CI579" i="2" s="1"/>
  <c r="CJ579" i="2"/>
  <c r="CK579" i="2" s="1"/>
  <c r="BV580" i="2"/>
  <c r="BW580" i="2" s="1"/>
  <c r="BX580" i="2"/>
  <c r="BY580" i="2" s="1"/>
  <c r="BZ580" i="2"/>
  <c r="CA580" i="2" s="1"/>
  <c r="CB580" i="2"/>
  <c r="CC580" i="2" s="1"/>
  <c r="CD580" i="2"/>
  <c r="CE580" i="2" s="1"/>
  <c r="CF580" i="2"/>
  <c r="CG580" i="2" s="1"/>
  <c r="CH580" i="2"/>
  <c r="CI580" i="2" s="1"/>
  <c r="CJ580" i="2"/>
  <c r="CK580" i="2" s="1"/>
  <c r="BV581" i="2"/>
  <c r="BW581" i="2" s="1"/>
  <c r="BX581" i="2"/>
  <c r="BY581" i="2" s="1"/>
  <c r="BZ581" i="2"/>
  <c r="CA581" i="2" s="1"/>
  <c r="CB581" i="2"/>
  <c r="CC581" i="2" s="1"/>
  <c r="CD581" i="2"/>
  <c r="CE581" i="2" s="1"/>
  <c r="CF581" i="2"/>
  <c r="CG581" i="2" s="1"/>
  <c r="CH581" i="2"/>
  <c r="CI581" i="2" s="1"/>
  <c r="CJ581" i="2"/>
  <c r="CK581" i="2" s="1"/>
  <c r="BV582" i="2"/>
  <c r="BW582" i="2" s="1"/>
  <c r="BX582" i="2"/>
  <c r="BY582" i="2" s="1"/>
  <c r="BZ582" i="2"/>
  <c r="CA582" i="2" s="1"/>
  <c r="CB582" i="2"/>
  <c r="CC582" i="2" s="1"/>
  <c r="CD582" i="2"/>
  <c r="CE582" i="2" s="1"/>
  <c r="CF582" i="2"/>
  <c r="CG582" i="2" s="1"/>
  <c r="CH582" i="2"/>
  <c r="CI582" i="2" s="1"/>
  <c r="CJ582" i="2"/>
  <c r="CK582" i="2" s="1"/>
  <c r="BV583" i="2"/>
  <c r="BW583" i="2" s="1"/>
  <c r="BX583" i="2"/>
  <c r="BY583" i="2" s="1"/>
  <c r="BZ583" i="2"/>
  <c r="CA583" i="2" s="1"/>
  <c r="CB583" i="2"/>
  <c r="CC583" i="2" s="1"/>
  <c r="CD583" i="2"/>
  <c r="CE583" i="2" s="1"/>
  <c r="CF583" i="2"/>
  <c r="CG583" i="2" s="1"/>
  <c r="CH583" i="2"/>
  <c r="CI583" i="2" s="1"/>
  <c r="CJ583" i="2"/>
  <c r="CK583" i="2" s="1"/>
  <c r="BV584" i="2"/>
  <c r="BW584" i="2" s="1"/>
  <c r="BX584" i="2"/>
  <c r="BY584" i="2" s="1"/>
  <c r="BZ584" i="2"/>
  <c r="CA584" i="2" s="1"/>
  <c r="CB584" i="2"/>
  <c r="CC584" i="2" s="1"/>
  <c r="CD584" i="2"/>
  <c r="CE584" i="2" s="1"/>
  <c r="CF584" i="2"/>
  <c r="CG584" i="2" s="1"/>
  <c r="CH584" i="2"/>
  <c r="CI584" i="2" s="1"/>
  <c r="CJ584" i="2"/>
  <c r="CK584" i="2" s="1"/>
  <c r="BV585" i="2"/>
  <c r="BW585" i="2" s="1"/>
  <c r="BX585" i="2"/>
  <c r="BY585" i="2" s="1"/>
  <c r="BZ585" i="2"/>
  <c r="CA585" i="2" s="1"/>
  <c r="CB585" i="2"/>
  <c r="CC585" i="2" s="1"/>
  <c r="CD585" i="2"/>
  <c r="CE585" i="2" s="1"/>
  <c r="CF585" i="2"/>
  <c r="CG585" i="2" s="1"/>
  <c r="CH585" i="2"/>
  <c r="CI585" i="2" s="1"/>
  <c r="CJ585" i="2"/>
  <c r="CK585" i="2" s="1"/>
  <c r="BV586" i="2"/>
  <c r="BW586" i="2" s="1"/>
  <c r="BX586" i="2"/>
  <c r="BY586" i="2" s="1"/>
  <c r="BZ586" i="2"/>
  <c r="CA586" i="2" s="1"/>
  <c r="CB586" i="2"/>
  <c r="CC586" i="2" s="1"/>
  <c r="CD586" i="2"/>
  <c r="CE586" i="2" s="1"/>
  <c r="CF586" i="2"/>
  <c r="CG586" i="2" s="1"/>
  <c r="CH586" i="2"/>
  <c r="CI586" i="2" s="1"/>
  <c r="CJ586" i="2"/>
  <c r="CK586" i="2" s="1"/>
  <c r="BV587" i="2"/>
  <c r="BW587" i="2" s="1"/>
  <c r="BX587" i="2"/>
  <c r="BY587" i="2" s="1"/>
  <c r="BZ587" i="2"/>
  <c r="CA587" i="2" s="1"/>
  <c r="CB587" i="2"/>
  <c r="CC587" i="2" s="1"/>
  <c r="CD587" i="2"/>
  <c r="CE587" i="2" s="1"/>
  <c r="CF587" i="2"/>
  <c r="CG587" i="2" s="1"/>
  <c r="CH587" i="2"/>
  <c r="CI587" i="2" s="1"/>
  <c r="CJ587" i="2"/>
  <c r="CK587" i="2" s="1"/>
  <c r="BV588" i="2"/>
  <c r="BW588" i="2" s="1"/>
  <c r="BX588" i="2"/>
  <c r="BY588" i="2" s="1"/>
  <c r="BZ588" i="2"/>
  <c r="CA588" i="2" s="1"/>
  <c r="CB588" i="2"/>
  <c r="CC588" i="2" s="1"/>
  <c r="CD588" i="2"/>
  <c r="CE588" i="2" s="1"/>
  <c r="CF588" i="2"/>
  <c r="CG588" i="2" s="1"/>
  <c r="CH588" i="2"/>
  <c r="CI588" i="2" s="1"/>
  <c r="CJ588" i="2"/>
  <c r="CK588" i="2" s="1"/>
  <c r="BV589" i="2"/>
  <c r="BW589" i="2" s="1"/>
  <c r="BX589" i="2"/>
  <c r="BY589" i="2" s="1"/>
  <c r="BZ589" i="2"/>
  <c r="CA589" i="2" s="1"/>
  <c r="CB589" i="2"/>
  <c r="CC589" i="2" s="1"/>
  <c r="CD589" i="2"/>
  <c r="CE589" i="2" s="1"/>
  <c r="CF589" i="2"/>
  <c r="CG589" i="2" s="1"/>
  <c r="CH589" i="2"/>
  <c r="CI589" i="2" s="1"/>
  <c r="CJ589" i="2"/>
  <c r="CK589" i="2" s="1"/>
  <c r="BV590" i="2"/>
  <c r="BW590" i="2" s="1"/>
  <c r="BX590" i="2"/>
  <c r="BY590" i="2" s="1"/>
  <c r="BZ590" i="2"/>
  <c r="CA590" i="2" s="1"/>
  <c r="CB590" i="2"/>
  <c r="CC590" i="2" s="1"/>
  <c r="CD590" i="2"/>
  <c r="CE590" i="2" s="1"/>
  <c r="CF590" i="2"/>
  <c r="CG590" i="2" s="1"/>
  <c r="CH590" i="2"/>
  <c r="CI590" i="2" s="1"/>
  <c r="CJ590" i="2"/>
  <c r="CK590" i="2" s="1"/>
  <c r="BV591" i="2"/>
  <c r="BW591" i="2" s="1"/>
  <c r="BX591" i="2"/>
  <c r="BY591" i="2" s="1"/>
  <c r="BZ591" i="2"/>
  <c r="CA591" i="2" s="1"/>
  <c r="CB591" i="2"/>
  <c r="CC591" i="2" s="1"/>
  <c r="CD591" i="2"/>
  <c r="CE591" i="2" s="1"/>
  <c r="CF591" i="2"/>
  <c r="CG591" i="2" s="1"/>
  <c r="CH591" i="2"/>
  <c r="CI591" i="2" s="1"/>
  <c r="CJ591" i="2"/>
  <c r="CK591" i="2" s="1"/>
  <c r="BV592" i="2"/>
  <c r="BW592" i="2" s="1"/>
  <c r="BX592" i="2"/>
  <c r="BY592" i="2" s="1"/>
  <c r="BZ592" i="2"/>
  <c r="CA592" i="2" s="1"/>
  <c r="CB592" i="2"/>
  <c r="CC592" i="2" s="1"/>
  <c r="CD592" i="2"/>
  <c r="CE592" i="2" s="1"/>
  <c r="CF592" i="2"/>
  <c r="CG592" i="2" s="1"/>
  <c r="CH592" i="2"/>
  <c r="CI592" i="2" s="1"/>
  <c r="CJ592" i="2"/>
  <c r="CK592" i="2" s="1"/>
  <c r="BV593" i="2"/>
  <c r="BW593" i="2" s="1"/>
  <c r="BX593" i="2"/>
  <c r="BY593" i="2" s="1"/>
  <c r="BZ593" i="2"/>
  <c r="CA593" i="2" s="1"/>
  <c r="CB593" i="2"/>
  <c r="CC593" i="2" s="1"/>
  <c r="CD593" i="2"/>
  <c r="CE593" i="2" s="1"/>
  <c r="CF593" i="2"/>
  <c r="CG593" i="2" s="1"/>
  <c r="CH593" i="2"/>
  <c r="CI593" i="2" s="1"/>
  <c r="CJ593" i="2"/>
  <c r="CK593" i="2" s="1"/>
  <c r="BV594" i="2"/>
  <c r="BW594" i="2" s="1"/>
  <c r="BX594" i="2"/>
  <c r="BY594" i="2" s="1"/>
  <c r="BZ594" i="2"/>
  <c r="CA594" i="2" s="1"/>
  <c r="CB594" i="2"/>
  <c r="CC594" i="2" s="1"/>
  <c r="CD594" i="2"/>
  <c r="CE594" i="2" s="1"/>
  <c r="CF594" i="2"/>
  <c r="CG594" i="2" s="1"/>
  <c r="CH594" i="2"/>
  <c r="CI594" i="2" s="1"/>
  <c r="CJ594" i="2"/>
  <c r="CK594" i="2" s="1"/>
  <c r="BV595" i="2"/>
  <c r="BW595" i="2" s="1"/>
  <c r="BX595" i="2"/>
  <c r="BY595" i="2" s="1"/>
  <c r="BZ595" i="2"/>
  <c r="CA595" i="2" s="1"/>
  <c r="CB595" i="2"/>
  <c r="CC595" i="2" s="1"/>
  <c r="CD595" i="2"/>
  <c r="CE595" i="2" s="1"/>
  <c r="CF595" i="2"/>
  <c r="CG595" i="2" s="1"/>
  <c r="CH595" i="2"/>
  <c r="CI595" i="2" s="1"/>
  <c r="CJ595" i="2"/>
  <c r="CK595" i="2" s="1"/>
  <c r="BV596" i="2"/>
  <c r="BW596" i="2" s="1"/>
  <c r="BX596" i="2"/>
  <c r="BY596" i="2" s="1"/>
  <c r="BZ596" i="2"/>
  <c r="CA596" i="2" s="1"/>
  <c r="CB596" i="2"/>
  <c r="CC596" i="2" s="1"/>
  <c r="CD596" i="2"/>
  <c r="CE596" i="2" s="1"/>
  <c r="CF596" i="2"/>
  <c r="CG596" i="2" s="1"/>
  <c r="CH596" i="2"/>
  <c r="CI596" i="2" s="1"/>
  <c r="CJ596" i="2"/>
  <c r="CK596" i="2" s="1"/>
  <c r="BV597" i="2"/>
  <c r="BW597" i="2" s="1"/>
  <c r="BX597" i="2"/>
  <c r="BY597" i="2" s="1"/>
  <c r="BZ597" i="2"/>
  <c r="CA597" i="2" s="1"/>
  <c r="CB597" i="2"/>
  <c r="CC597" i="2" s="1"/>
  <c r="CD597" i="2"/>
  <c r="CE597" i="2" s="1"/>
  <c r="CF597" i="2"/>
  <c r="CG597" i="2" s="1"/>
  <c r="CH597" i="2"/>
  <c r="CI597" i="2" s="1"/>
  <c r="CJ597" i="2"/>
  <c r="CK597" i="2" s="1"/>
  <c r="BV598" i="2"/>
  <c r="BW598" i="2" s="1"/>
  <c r="BX598" i="2"/>
  <c r="BY598" i="2" s="1"/>
  <c r="BZ598" i="2"/>
  <c r="CA598" i="2" s="1"/>
  <c r="CB598" i="2"/>
  <c r="CC598" i="2" s="1"/>
  <c r="CD598" i="2"/>
  <c r="CE598" i="2" s="1"/>
  <c r="CF598" i="2"/>
  <c r="CG598" i="2" s="1"/>
  <c r="CH598" i="2"/>
  <c r="CI598" i="2" s="1"/>
  <c r="CJ598" i="2"/>
  <c r="CK598" i="2" s="1"/>
  <c r="BV599" i="2"/>
  <c r="BW599" i="2" s="1"/>
  <c r="BX599" i="2"/>
  <c r="BY599" i="2" s="1"/>
  <c r="BZ599" i="2"/>
  <c r="CA599" i="2" s="1"/>
  <c r="CB599" i="2"/>
  <c r="CC599" i="2" s="1"/>
  <c r="CD599" i="2"/>
  <c r="CE599" i="2" s="1"/>
  <c r="CF599" i="2"/>
  <c r="CG599" i="2" s="1"/>
  <c r="CH599" i="2"/>
  <c r="CI599" i="2" s="1"/>
  <c r="CJ599" i="2"/>
  <c r="CK599" i="2" s="1"/>
  <c r="BV600" i="2"/>
  <c r="BW600" i="2" s="1"/>
  <c r="BX600" i="2"/>
  <c r="BY600" i="2" s="1"/>
  <c r="BZ600" i="2"/>
  <c r="CA600" i="2" s="1"/>
  <c r="CB600" i="2"/>
  <c r="CC600" i="2" s="1"/>
  <c r="CD600" i="2"/>
  <c r="CE600" i="2" s="1"/>
  <c r="CF600" i="2"/>
  <c r="CG600" i="2" s="1"/>
  <c r="CH600" i="2"/>
  <c r="CI600" i="2" s="1"/>
  <c r="CJ600" i="2"/>
  <c r="CK600" i="2" s="1"/>
  <c r="BV601" i="2"/>
  <c r="BW601" i="2" s="1"/>
  <c r="BX601" i="2"/>
  <c r="BY601" i="2" s="1"/>
  <c r="BZ601" i="2"/>
  <c r="CA601" i="2" s="1"/>
  <c r="CB601" i="2"/>
  <c r="CC601" i="2" s="1"/>
  <c r="CD601" i="2"/>
  <c r="CE601" i="2" s="1"/>
  <c r="CF601" i="2"/>
  <c r="CG601" i="2" s="1"/>
  <c r="CH601" i="2"/>
  <c r="CI601" i="2" s="1"/>
  <c r="CJ601" i="2"/>
  <c r="CK601" i="2" s="1"/>
  <c r="BV602" i="2"/>
  <c r="BW602" i="2" s="1"/>
  <c r="BX602" i="2"/>
  <c r="BY602" i="2" s="1"/>
  <c r="BZ602" i="2"/>
  <c r="CA602" i="2" s="1"/>
  <c r="CB602" i="2"/>
  <c r="CC602" i="2" s="1"/>
  <c r="CD602" i="2"/>
  <c r="CE602" i="2" s="1"/>
  <c r="CF602" i="2"/>
  <c r="CG602" i="2" s="1"/>
  <c r="CH602" i="2"/>
  <c r="CI602" i="2" s="1"/>
  <c r="CJ602" i="2"/>
  <c r="CK602" i="2" s="1"/>
  <c r="BV603" i="2"/>
  <c r="BW603" i="2" s="1"/>
  <c r="BX603" i="2"/>
  <c r="BY603" i="2" s="1"/>
  <c r="BZ603" i="2"/>
  <c r="CA603" i="2" s="1"/>
  <c r="CB603" i="2"/>
  <c r="CC603" i="2" s="1"/>
  <c r="CD603" i="2"/>
  <c r="CE603" i="2" s="1"/>
  <c r="CF603" i="2"/>
  <c r="CG603" i="2" s="1"/>
  <c r="CH603" i="2"/>
  <c r="CI603" i="2" s="1"/>
  <c r="CJ603" i="2"/>
  <c r="CK603" i="2" s="1"/>
  <c r="BV604" i="2"/>
  <c r="BW604" i="2" s="1"/>
  <c r="BX604" i="2"/>
  <c r="BY604" i="2" s="1"/>
  <c r="BZ604" i="2"/>
  <c r="CA604" i="2" s="1"/>
  <c r="CB604" i="2"/>
  <c r="CC604" i="2" s="1"/>
  <c r="CD604" i="2"/>
  <c r="CE604" i="2" s="1"/>
  <c r="CF604" i="2"/>
  <c r="CG604" i="2" s="1"/>
  <c r="CH604" i="2"/>
  <c r="CI604" i="2" s="1"/>
  <c r="CJ604" i="2"/>
  <c r="CK604" i="2" s="1"/>
  <c r="BV605" i="2"/>
  <c r="BW605" i="2" s="1"/>
  <c r="BX605" i="2"/>
  <c r="BY605" i="2" s="1"/>
  <c r="BZ605" i="2"/>
  <c r="CA605" i="2" s="1"/>
  <c r="CB605" i="2"/>
  <c r="CC605" i="2" s="1"/>
  <c r="CD605" i="2"/>
  <c r="CE605" i="2" s="1"/>
  <c r="CF605" i="2"/>
  <c r="CG605" i="2" s="1"/>
  <c r="CH605" i="2"/>
  <c r="CI605" i="2" s="1"/>
  <c r="CJ605" i="2"/>
  <c r="CK605" i="2" s="1"/>
  <c r="BV606" i="2"/>
  <c r="BW606" i="2" s="1"/>
  <c r="BX606" i="2"/>
  <c r="BY606" i="2" s="1"/>
  <c r="BZ606" i="2"/>
  <c r="CA606" i="2" s="1"/>
  <c r="CB606" i="2"/>
  <c r="CC606" i="2" s="1"/>
  <c r="CD606" i="2"/>
  <c r="CE606" i="2" s="1"/>
  <c r="CF606" i="2"/>
  <c r="CG606" i="2" s="1"/>
  <c r="CH606" i="2"/>
  <c r="CI606" i="2" s="1"/>
  <c r="CJ606" i="2"/>
  <c r="CK606" i="2" s="1"/>
  <c r="BV607" i="2"/>
  <c r="BW607" i="2" s="1"/>
  <c r="BX607" i="2"/>
  <c r="BY607" i="2" s="1"/>
  <c r="BZ607" i="2"/>
  <c r="CA607" i="2" s="1"/>
  <c r="CB607" i="2"/>
  <c r="CC607" i="2" s="1"/>
  <c r="CD607" i="2"/>
  <c r="CE607" i="2" s="1"/>
  <c r="CF607" i="2"/>
  <c r="CG607" i="2" s="1"/>
  <c r="CH607" i="2"/>
  <c r="CI607" i="2" s="1"/>
  <c r="CJ607" i="2"/>
  <c r="CK607" i="2" s="1"/>
  <c r="BV608" i="2"/>
  <c r="BW608" i="2" s="1"/>
  <c r="BX608" i="2"/>
  <c r="BY608" i="2" s="1"/>
  <c r="BZ608" i="2"/>
  <c r="CA608" i="2" s="1"/>
  <c r="CB608" i="2"/>
  <c r="CC608" i="2" s="1"/>
  <c r="CD608" i="2"/>
  <c r="CE608" i="2" s="1"/>
  <c r="CF608" i="2"/>
  <c r="CG608" i="2" s="1"/>
  <c r="CH608" i="2"/>
  <c r="CI608" i="2" s="1"/>
  <c r="CJ608" i="2"/>
  <c r="CK608" i="2" s="1"/>
  <c r="BV609" i="2"/>
  <c r="BW609" i="2" s="1"/>
  <c r="BX609" i="2"/>
  <c r="BY609" i="2" s="1"/>
  <c r="BZ609" i="2"/>
  <c r="CA609" i="2" s="1"/>
  <c r="CB609" i="2"/>
  <c r="CC609" i="2" s="1"/>
  <c r="CD609" i="2"/>
  <c r="CE609" i="2" s="1"/>
  <c r="CF609" i="2"/>
  <c r="CG609" i="2" s="1"/>
  <c r="CH609" i="2"/>
  <c r="CI609" i="2" s="1"/>
  <c r="CJ609" i="2"/>
  <c r="CK609" i="2" s="1"/>
  <c r="BV610" i="2"/>
  <c r="BW610" i="2" s="1"/>
  <c r="BX610" i="2"/>
  <c r="BY610" i="2" s="1"/>
  <c r="BZ610" i="2"/>
  <c r="CA610" i="2" s="1"/>
  <c r="CB610" i="2"/>
  <c r="CC610" i="2" s="1"/>
  <c r="CD610" i="2"/>
  <c r="CE610" i="2" s="1"/>
  <c r="CF610" i="2"/>
  <c r="CG610" i="2" s="1"/>
  <c r="CH610" i="2"/>
  <c r="CI610" i="2" s="1"/>
  <c r="CJ610" i="2"/>
  <c r="CK610" i="2" s="1"/>
  <c r="BV611" i="2"/>
  <c r="BW611" i="2" s="1"/>
  <c r="BX611" i="2"/>
  <c r="BY611" i="2" s="1"/>
  <c r="BZ611" i="2"/>
  <c r="CA611" i="2" s="1"/>
  <c r="CB611" i="2"/>
  <c r="CC611" i="2" s="1"/>
  <c r="CD611" i="2"/>
  <c r="CE611" i="2" s="1"/>
  <c r="CF611" i="2"/>
  <c r="CG611" i="2" s="1"/>
  <c r="CH611" i="2"/>
  <c r="CI611" i="2" s="1"/>
  <c r="CJ611" i="2"/>
  <c r="CK611" i="2" s="1"/>
  <c r="BV612" i="2"/>
  <c r="BW612" i="2" s="1"/>
  <c r="BX612" i="2"/>
  <c r="BY612" i="2" s="1"/>
  <c r="BZ612" i="2"/>
  <c r="CA612" i="2" s="1"/>
  <c r="CB612" i="2"/>
  <c r="CC612" i="2" s="1"/>
  <c r="CD612" i="2"/>
  <c r="CE612" i="2" s="1"/>
  <c r="CF612" i="2"/>
  <c r="CG612" i="2" s="1"/>
  <c r="CH612" i="2"/>
  <c r="CI612" i="2" s="1"/>
  <c r="CJ612" i="2"/>
  <c r="CK612" i="2" s="1"/>
  <c r="BV613" i="2"/>
  <c r="BW613" i="2" s="1"/>
  <c r="BX613" i="2"/>
  <c r="BY613" i="2" s="1"/>
  <c r="BZ613" i="2"/>
  <c r="CA613" i="2" s="1"/>
  <c r="CB613" i="2"/>
  <c r="CC613" i="2" s="1"/>
  <c r="CD613" i="2"/>
  <c r="CE613" i="2" s="1"/>
  <c r="CF613" i="2"/>
  <c r="CG613" i="2" s="1"/>
  <c r="CH613" i="2"/>
  <c r="CI613" i="2" s="1"/>
  <c r="CJ613" i="2"/>
  <c r="CK613" i="2" s="1"/>
  <c r="BV614" i="2"/>
  <c r="BW614" i="2" s="1"/>
  <c r="BX614" i="2"/>
  <c r="BY614" i="2" s="1"/>
  <c r="BZ614" i="2"/>
  <c r="CA614" i="2" s="1"/>
  <c r="CB614" i="2"/>
  <c r="CC614" i="2" s="1"/>
  <c r="CD614" i="2"/>
  <c r="CE614" i="2" s="1"/>
  <c r="CF614" i="2"/>
  <c r="CG614" i="2" s="1"/>
  <c r="CH614" i="2"/>
  <c r="CI614" i="2" s="1"/>
  <c r="CJ614" i="2"/>
  <c r="CK614" i="2" s="1"/>
  <c r="BV615" i="2"/>
  <c r="BW615" i="2" s="1"/>
  <c r="BX615" i="2"/>
  <c r="BY615" i="2" s="1"/>
  <c r="BZ615" i="2"/>
  <c r="CA615" i="2" s="1"/>
  <c r="CB615" i="2"/>
  <c r="CC615" i="2" s="1"/>
  <c r="CD615" i="2"/>
  <c r="CE615" i="2" s="1"/>
  <c r="CF615" i="2"/>
  <c r="CG615" i="2" s="1"/>
  <c r="CH615" i="2"/>
  <c r="CI615" i="2" s="1"/>
  <c r="CJ615" i="2"/>
  <c r="CK615" i="2" s="1"/>
  <c r="BV616" i="2"/>
  <c r="BW616" i="2" s="1"/>
  <c r="BX616" i="2"/>
  <c r="BY616" i="2" s="1"/>
  <c r="BZ616" i="2"/>
  <c r="CA616" i="2" s="1"/>
  <c r="CB616" i="2"/>
  <c r="CC616" i="2" s="1"/>
  <c r="CD616" i="2"/>
  <c r="CE616" i="2" s="1"/>
  <c r="CF616" i="2"/>
  <c r="CG616" i="2" s="1"/>
  <c r="CH616" i="2"/>
  <c r="CI616" i="2" s="1"/>
  <c r="CJ616" i="2"/>
  <c r="CK616" i="2" s="1"/>
  <c r="BV617" i="2"/>
  <c r="BW617" i="2" s="1"/>
  <c r="BX617" i="2"/>
  <c r="BY617" i="2" s="1"/>
  <c r="BZ617" i="2"/>
  <c r="CA617" i="2" s="1"/>
  <c r="CB617" i="2"/>
  <c r="CC617" i="2" s="1"/>
  <c r="CD617" i="2"/>
  <c r="CE617" i="2" s="1"/>
  <c r="CF617" i="2"/>
  <c r="CG617" i="2" s="1"/>
  <c r="CH617" i="2"/>
  <c r="CI617" i="2" s="1"/>
  <c r="CJ617" i="2"/>
  <c r="CK617" i="2" s="1"/>
  <c r="BV618" i="2"/>
  <c r="BW618" i="2" s="1"/>
  <c r="BX618" i="2"/>
  <c r="BY618" i="2" s="1"/>
  <c r="BZ618" i="2"/>
  <c r="CA618" i="2" s="1"/>
  <c r="CB618" i="2"/>
  <c r="CC618" i="2" s="1"/>
  <c r="CD618" i="2"/>
  <c r="CE618" i="2" s="1"/>
  <c r="CF618" i="2"/>
  <c r="CG618" i="2" s="1"/>
  <c r="CH618" i="2"/>
  <c r="CI618" i="2" s="1"/>
  <c r="CJ618" i="2"/>
  <c r="CK618" i="2" s="1"/>
  <c r="BV619" i="2"/>
  <c r="BW619" i="2" s="1"/>
  <c r="BX619" i="2"/>
  <c r="BY619" i="2" s="1"/>
  <c r="BZ619" i="2"/>
  <c r="CA619" i="2" s="1"/>
  <c r="CB619" i="2"/>
  <c r="CC619" i="2" s="1"/>
  <c r="CD619" i="2"/>
  <c r="CE619" i="2" s="1"/>
  <c r="CF619" i="2"/>
  <c r="CG619" i="2" s="1"/>
  <c r="CH619" i="2"/>
  <c r="CI619" i="2" s="1"/>
  <c r="CJ619" i="2"/>
  <c r="CK619" i="2" s="1"/>
  <c r="BV620" i="2"/>
  <c r="BW620" i="2" s="1"/>
  <c r="BX620" i="2"/>
  <c r="BY620" i="2" s="1"/>
  <c r="BZ620" i="2"/>
  <c r="CA620" i="2" s="1"/>
  <c r="CB620" i="2"/>
  <c r="CC620" i="2" s="1"/>
  <c r="CD620" i="2"/>
  <c r="CE620" i="2" s="1"/>
  <c r="CF620" i="2"/>
  <c r="CG620" i="2" s="1"/>
  <c r="CH620" i="2"/>
  <c r="CI620" i="2" s="1"/>
  <c r="CJ620" i="2"/>
  <c r="CK620" i="2" s="1"/>
  <c r="BV621" i="2"/>
  <c r="BW621" i="2" s="1"/>
  <c r="BX621" i="2"/>
  <c r="BY621" i="2" s="1"/>
  <c r="BZ621" i="2"/>
  <c r="CA621" i="2" s="1"/>
  <c r="CB621" i="2"/>
  <c r="CC621" i="2" s="1"/>
  <c r="CD621" i="2"/>
  <c r="CE621" i="2" s="1"/>
  <c r="CF621" i="2"/>
  <c r="CG621" i="2" s="1"/>
  <c r="CH621" i="2"/>
  <c r="CI621" i="2" s="1"/>
  <c r="CJ621" i="2"/>
  <c r="CK621" i="2" s="1"/>
  <c r="BV622" i="2"/>
  <c r="BW622" i="2" s="1"/>
  <c r="BX622" i="2"/>
  <c r="BY622" i="2" s="1"/>
  <c r="BZ622" i="2"/>
  <c r="CA622" i="2" s="1"/>
  <c r="CB622" i="2"/>
  <c r="CC622" i="2" s="1"/>
  <c r="CD622" i="2"/>
  <c r="CE622" i="2" s="1"/>
  <c r="CF622" i="2"/>
  <c r="CG622" i="2" s="1"/>
  <c r="CH622" i="2"/>
  <c r="CI622" i="2" s="1"/>
  <c r="CJ622" i="2"/>
  <c r="CK622" i="2" s="1"/>
  <c r="BV623" i="2"/>
  <c r="BW623" i="2" s="1"/>
  <c r="BX623" i="2"/>
  <c r="BY623" i="2" s="1"/>
  <c r="BZ623" i="2"/>
  <c r="CA623" i="2" s="1"/>
  <c r="CB623" i="2"/>
  <c r="CC623" i="2" s="1"/>
  <c r="CD623" i="2"/>
  <c r="CE623" i="2" s="1"/>
  <c r="CF623" i="2"/>
  <c r="CG623" i="2" s="1"/>
  <c r="CH623" i="2"/>
  <c r="CI623" i="2" s="1"/>
  <c r="CJ623" i="2"/>
  <c r="CK623" i="2" s="1"/>
  <c r="BV624" i="2"/>
  <c r="BW624" i="2" s="1"/>
  <c r="BX624" i="2"/>
  <c r="BY624" i="2" s="1"/>
  <c r="BZ624" i="2"/>
  <c r="CA624" i="2" s="1"/>
  <c r="CB624" i="2"/>
  <c r="CC624" i="2" s="1"/>
  <c r="CD624" i="2"/>
  <c r="CE624" i="2" s="1"/>
  <c r="CF624" i="2"/>
  <c r="CG624" i="2" s="1"/>
  <c r="CH624" i="2"/>
  <c r="CI624" i="2" s="1"/>
  <c r="CJ624" i="2"/>
  <c r="CK624" i="2" s="1"/>
  <c r="BV625" i="2"/>
  <c r="BW625" i="2" s="1"/>
  <c r="BX625" i="2"/>
  <c r="BY625" i="2" s="1"/>
  <c r="BZ625" i="2"/>
  <c r="CA625" i="2" s="1"/>
  <c r="CB625" i="2"/>
  <c r="CC625" i="2" s="1"/>
  <c r="CD625" i="2"/>
  <c r="CE625" i="2" s="1"/>
  <c r="CF625" i="2"/>
  <c r="CG625" i="2" s="1"/>
  <c r="CH625" i="2"/>
  <c r="CI625" i="2" s="1"/>
  <c r="CJ625" i="2"/>
  <c r="CK625" i="2" s="1"/>
  <c r="BV626" i="2"/>
  <c r="BW626" i="2" s="1"/>
  <c r="BX626" i="2"/>
  <c r="BY626" i="2" s="1"/>
  <c r="BZ626" i="2"/>
  <c r="CA626" i="2" s="1"/>
  <c r="CB626" i="2"/>
  <c r="CC626" i="2" s="1"/>
  <c r="CD626" i="2"/>
  <c r="CE626" i="2" s="1"/>
  <c r="CF626" i="2"/>
  <c r="CG626" i="2" s="1"/>
  <c r="CH626" i="2"/>
  <c r="CI626" i="2" s="1"/>
  <c r="CJ626" i="2"/>
  <c r="CK626" i="2" s="1"/>
  <c r="BV627" i="2"/>
  <c r="BW627" i="2" s="1"/>
  <c r="BX627" i="2"/>
  <c r="BY627" i="2" s="1"/>
  <c r="BZ627" i="2"/>
  <c r="CA627" i="2" s="1"/>
  <c r="CB627" i="2"/>
  <c r="CC627" i="2" s="1"/>
  <c r="CD627" i="2"/>
  <c r="CE627" i="2" s="1"/>
  <c r="CF627" i="2"/>
  <c r="CG627" i="2" s="1"/>
  <c r="CH627" i="2"/>
  <c r="CI627" i="2" s="1"/>
  <c r="CJ627" i="2"/>
  <c r="CK627" i="2" s="1"/>
  <c r="BV628" i="2"/>
  <c r="BW628" i="2" s="1"/>
  <c r="BX628" i="2"/>
  <c r="BY628" i="2" s="1"/>
  <c r="BZ628" i="2"/>
  <c r="CA628" i="2" s="1"/>
  <c r="CB628" i="2"/>
  <c r="CC628" i="2" s="1"/>
  <c r="CD628" i="2"/>
  <c r="CE628" i="2" s="1"/>
  <c r="CF628" i="2"/>
  <c r="CG628" i="2" s="1"/>
  <c r="CH628" i="2"/>
  <c r="CI628" i="2" s="1"/>
  <c r="CJ628" i="2"/>
  <c r="CK628" i="2" s="1"/>
  <c r="BV629" i="2"/>
  <c r="BW629" i="2" s="1"/>
  <c r="BX629" i="2"/>
  <c r="BY629" i="2" s="1"/>
  <c r="BZ629" i="2"/>
  <c r="CA629" i="2" s="1"/>
  <c r="CB629" i="2"/>
  <c r="CC629" i="2" s="1"/>
  <c r="CD629" i="2"/>
  <c r="CE629" i="2" s="1"/>
  <c r="CF629" i="2"/>
  <c r="CG629" i="2" s="1"/>
  <c r="CH629" i="2"/>
  <c r="CI629" i="2" s="1"/>
  <c r="CJ629" i="2"/>
  <c r="CK629" i="2" s="1"/>
  <c r="BV630" i="2"/>
  <c r="BW630" i="2" s="1"/>
  <c r="BX630" i="2"/>
  <c r="BY630" i="2" s="1"/>
  <c r="BZ630" i="2"/>
  <c r="CA630" i="2" s="1"/>
  <c r="CB630" i="2"/>
  <c r="CC630" i="2" s="1"/>
  <c r="CD630" i="2"/>
  <c r="CE630" i="2" s="1"/>
  <c r="CF630" i="2"/>
  <c r="CG630" i="2" s="1"/>
  <c r="CH630" i="2"/>
  <c r="CI630" i="2" s="1"/>
  <c r="CJ630" i="2"/>
  <c r="CK630" i="2" s="1"/>
  <c r="BV631" i="2"/>
  <c r="BW631" i="2" s="1"/>
  <c r="BX631" i="2"/>
  <c r="BY631" i="2" s="1"/>
  <c r="BZ631" i="2"/>
  <c r="CA631" i="2" s="1"/>
  <c r="CB631" i="2"/>
  <c r="CC631" i="2" s="1"/>
  <c r="CD631" i="2"/>
  <c r="CE631" i="2" s="1"/>
  <c r="CF631" i="2"/>
  <c r="CG631" i="2" s="1"/>
  <c r="CH631" i="2"/>
  <c r="CI631" i="2" s="1"/>
  <c r="CJ631" i="2"/>
  <c r="CK631" i="2" s="1"/>
  <c r="BV632" i="2"/>
  <c r="BW632" i="2" s="1"/>
  <c r="BX632" i="2"/>
  <c r="BY632" i="2" s="1"/>
  <c r="BZ632" i="2"/>
  <c r="CA632" i="2" s="1"/>
  <c r="CB632" i="2"/>
  <c r="CC632" i="2" s="1"/>
  <c r="CD632" i="2"/>
  <c r="CE632" i="2" s="1"/>
  <c r="CF632" i="2"/>
  <c r="CG632" i="2" s="1"/>
  <c r="CH632" i="2"/>
  <c r="CI632" i="2" s="1"/>
  <c r="CJ632" i="2"/>
  <c r="CK632" i="2" s="1"/>
  <c r="BV633" i="2"/>
  <c r="BW633" i="2" s="1"/>
  <c r="BX633" i="2"/>
  <c r="BY633" i="2" s="1"/>
  <c r="BZ633" i="2"/>
  <c r="CA633" i="2" s="1"/>
  <c r="CB633" i="2"/>
  <c r="CC633" i="2" s="1"/>
  <c r="CD633" i="2"/>
  <c r="CE633" i="2" s="1"/>
  <c r="CF633" i="2"/>
  <c r="CG633" i="2" s="1"/>
  <c r="CH633" i="2"/>
  <c r="CI633" i="2" s="1"/>
  <c r="CJ633" i="2"/>
  <c r="CK633" i="2" s="1"/>
  <c r="BV634" i="2"/>
  <c r="BW634" i="2" s="1"/>
  <c r="BX634" i="2"/>
  <c r="BY634" i="2" s="1"/>
  <c r="BZ634" i="2"/>
  <c r="CA634" i="2" s="1"/>
  <c r="CB634" i="2"/>
  <c r="CC634" i="2" s="1"/>
  <c r="CD634" i="2"/>
  <c r="CE634" i="2" s="1"/>
  <c r="CF634" i="2"/>
  <c r="CG634" i="2" s="1"/>
  <c r="CH634" i="2"/>
  <c r="CI634" i="2" s="1"/>
  <c r="CJ634" i="2"/>
  <c r="CK634" i="2" s="1"/>
  <c r="BV635" i="2"/>
  <c r="BW635" i="2" s="1"/>
  <c r="BX635" i="2"/>
  <c r="BY635" i="2" s="1"/>
  <c r="BZ635" i="2"/>
  <c r="CA635" i="2" s="1"/>
  <c r="CB635" i="2"/>
  <c r="CC635" i="2" s="1"/>
  <c r="CD635" i="2"/>
  <c r="CE635" i="2" s="1"/>
  <c r="CF635" i="2"/>
  <c r="CG635" i="2" s="1"/>
  <c r="CH635" i="2"/>
  <c r="CI635" i="2" s="1"/>
  <c r="CJ635" i="2"/>
  <c r="CK635" i="2" s="1"/>
  <c r="BV636" i="2"/>
  <c r="BW636" i="2" s="1"/>
  <c r="BX636" i="2"/>
  <c r="BY636" i="2" s="1"/>
  <c r="BZ636" i="2"/>
  <c r="CA636" i="2" s="1"/>
  <c r="CB636" i="2"/>
  <c r="CC636" i="2" s="1"/>
  <c r="CD636" i="2"/>
  <c r="CE636" i="2" s="1"/>
  <c r="CF636" i="2"/>
  <c r="CG636" i="2" s="1"/>
  <c r="CH636" i="2"/>
  <c r="CI636" i="2" s="1"/>
  <c r="CJ636" i="2"/>
  <c r="CK636" i="2" s="1"/>
  <c r="BV637" i="2"/>
  <c r="BW637" i="2" s="1"/>
  <c r="BX637" i="2"/>
  <c r="BY637" i="2" s="1"/>
  <c r="BZ637" i="2"/>
  <c r="CA637" i="2" s="1"/>
  <c r="CB637" i="2"/>
  <c r="CC637" i="2" s="1"/>
  <c r="CD637" i="2"/>
  <c r="CE637" i="2" s="1"/>
  <c r="CF637" i="2"/>
  <c r="CG637" i="2" s="1"/>
  <c r="CH637" i="2"/>
  <c r="CI637" i="2" s="1"/>
  <c r="CJ637" i="2"/>
  <c r="CK637" i="2" s="1"/>
  <c r="BV638" i="2"/>
  <c r="BW638" i="2" s="1"/>
  <c r="BX638" i="2"/>
  <c r="BY638" i="2" s="1"/>
  <c r="BZ638" i="2"/>
  <c r="CA638" i="2" s="1"/>
  <c r="CB638" i="2"/>
  <c r="CC638" i="2" s="1"/>
  <c r="CD638" i="2"/>
  <c r="CE638" i="2" s="1"/>
  <c r="CF638" i="2"/>
  <c r="CG638" i="2" s="1"/>
  <c r="CH638" i="2"/>
  <c r="CI638" i="2" s="1"/>
  <c r="CJ638" i="2"/>
  <c r="CK638" i="2" s="1"/>
  <c r="BV639" i="2"/>
  <c r="BW639" i="2" s="1"/>
  <c r="BX639" i="2"/>
  <c r="BY639" i="2" s="1"/>
  <c r="BZ639" i="2"/>
  <c r="CA639" i="2" s="1"/>
  <c r="CB639" i="2"/>
  <c r="CC639" i="2" s="1"/>
  <c r="CD639" i="2"/>
  <c r="CE639" i="2" s="1"/>
  <c r="CF639" i="2"/>
  <c r="CG639" i="2" s="1"/>
  <c r="CH639" i="2"/>
  <c r="CI639" i="2" s="1"/>
  <c r="CJ639" i="2"/>
  <c r="CK639" i="2" s="1"/>
  <c r="BV640" i="2"/>
  <c r="BW640" i="2" s="1"/>
  <c r="BX640" i="2"/>
  <c r="BY640" i="2" s="1"/>
  <c r="BZ640" i="2"/>
  <c r="CA640" i="2" s="1"/>
  <c r="CB640" i="2"/>
  <c r="CC640" i="2" s="1"/>
  <c r="CD640" i="2"/>
  <c r="CE640" i="2" s="1"/>
  <c r="CF640" i="2"/>
  <c r="CG640" i="2" s="1"/>
  <c r="CH640" i="2"/>
  <c r="CI640" i="2" s="1"/>
  <c r="CJ640" i="2"/>
  <c r="CK640" i="2" s="1"/>
  <c r="BV641" i="2"/>
  <c r="BW641" i="2" s="1"/>
  <c r="BX641" i="2"/>
  <c r="BY641" i="2" s="1"/>
  <c r="BZ641" i="2"/>
  <c r="CA641" i="2" s="1"/>
  <c r="CB641" i="2"/>
  <c r="CC641" i="2" s="1"/>
  <c r="CD641" i="2"/>
  <c r="CE641" i="2" s="1"/>
  <c r="CF641" i="2"/>
  <c r="CG641" i="2" s="1"/>
  <c r="CH641" i="2"/>
  <c r="CI641" i="2" s="1"/>
  <c r="CJ641" i="2"/>
  <c r="CK641" i="2" s="1"/>
  <c r="BV642" i="2"/>
  <c r="BW642" i="2" s="1"/>
  <c r="BX642" i="2"/>
  <c r="BY642" i="2" s="1"/>
  <c r="BZ642" i="2"/>
  <c r="CA642" i="2" s="1"/>
  <c r="CB642" i="2"/>
  <c r="CC642" i="2" s="1"/>
  <c r="CD642" i="2"/>
  <c r="CE642" i="2" s="1"/>
  <c r="CF642" i="2"/>
  <c r="CG642" i="2" s="1"/>
  <c r="CH642" i="2"/>
  <c r="CI642" i="2" s="1"/>
  <c r="CJ642" i="2"/>
  <c r="CK642" i="2" s="1"/>
  <c r="BV643" i="2"/>
  <c r="BW643" i="2" s="1"/>
  <c r="BX643" i="2"/>
  <c r="BY643" i="2" s="1"/>
  <c r="BZ643" i="2"/>
  <c r="CA643" i="2" s="1"/>
  <c r="CB643" i="2"/>
  <c r="CC643" i="2" s="1"/>
  <c r="CD643" i="2"/>
  <c r="CE643" i="2" s="1"/>
  <c r="CF643" i="2"/>
  <c r="CG643" i="2" s="1"/>
  <c r="CH643" i="2"/>
  <c r="CI643" i="2" s="1"/>
  <c r="CJ643" i="2"/>
  <c r="CK643" i="2" s="1"/>
  <c r="BV644" i="2"/>
  <c r="BW644" i="2" s="1"/>
  <c r="BX644" i="2"/>
  <c r="BY644" i="2" s="1"/>
  <c r="BZ644" i="2"/>
  <c r="CA644" i="2" s="1"/>
  <c r="CB644" i="2"/>
  <c r="CC644" i="2" s="1"/>
  <c r="CD644" i="2"/>
  <c r="CE644" i="2" s="1"/>
  <c r="CF644" i="2"/>
  <c r="CG644" i="2" s="1"/>
  <c r="CH644" i="2"/>
  <c r="CI644" i="2" s="1"/>
  <c r="CJ644" i="2"/>
  <c r="CK644" i="2" s="1"/>
  <c r="BV645" i="2"/>
  <c r="BW645" i="2" s="1"/>
  <c r="BX645" i="2"/>
  <c r="BY645" i="2" s="1"/>
  <c r="BZ645" i="2"/>
  <c r="CA645" i="2" s="1"/>
  <c r="CB645" i="2"/>
  <c r="CC645" i="2" s="1"/>
  <c r="CD645" i="2"/>
  <c r="CE645" i="2" s="1"/>
  <c r="CF645" i="2"/>
  <c r="CG645" i="2" s="1"/>
  <c r="CH645" i="2"/>
  <c r="CI645" i="2" s="1"/>
  <c r="CJ645" i="2"/>
  <c r="CK645" i="2" s="1"/>
  <c r="BV646" i="2"/>
  <c r="BW646" i="2" s="1"/>
  <c r="BX646" i="2"/>
  <c r="BY646" i="2" s="1"/>
  <c r="BZ646" i="2"/>
  <c r="CA646" i="2" s="1"/>
  <c r="CB646" i="2"/>
  <c r="CC646" i="2" s="1"/>
  <c r="CD646" i="2"/>
  <c r="CE646" i="2" s="1"/>
  <c r="CF646" i="2"/>
  <c r="CG646" i="2" s="1"/>
  <c r="CH646" i="2"/>
  <c r="CI646" i="2" s="1"/>
  <c r="CJ646" i="2"/>
  <c r="CK646" i="2" s="1"/>
  <c r="BV647" i="2"/>
  <c r="BW647" i="2" s="1"/>
  <c r="BX647" i="2"/>
  <c r="BY647" i="2" s="1"/>
  <c r="BZ647" i="2"/>
  <c r="CA647" i="2" s="1"/>
  <c r="CB647" i="2"/>
  <c r="CC647" i="2" s="1"/>
  <c r="CD647" i="2"/>
  <c r="CE647" i="2" s="1"/>
  <c r="CF647" i="2"/>
  <c r="CG647" i="2" s="1"/>
  <c r="CH647" i="2"/>
  <c r="CI647" i="2" s="1"/>
  <c r="CJ647" i="2"/>
  <c r="CK647" i="2" s="1"/>
  <c r="BV648" i="2"/>
  <c r="BW648" i="2" s="1"/>
  <c r="BX648" i="2"/>
  <c r="BY648" i="2" s="1"/>
  <c r="BZ648" i="2"/>
  <c r="CA648" i="2" s="1"/>
  <c r="CB648" i="2"/>
  <c r="CC648" i="2" s="1"/>
  <c r="CD648" i="2"/>
  <c r="CE648" i="2" s="1"/>
  <c r="CF648" i="2"/>
  <c r="CG648" i="2" s="1"/>
  <c r="CH648" i="2"/>
  <c r="CI648" i="2" s="1"/>
  <c r="CJ648" i="2"/>
  <c r="CK648" i="2" s="1"/>
  <c r="BV649" i="2"/>
  <c r="BW649" i="2" s="1"/>
  <c r="BX649" i="2"/>
  <c r="BY649" i="2" s="1"/>
  <c r="BZ649" i="2"/>
  <c r="CA649" i="2" s="1"/>
  <c r="CB649" i="2"/>
  <c r="CC649" i="2" s="1"/>
  <c r="CD649" i="2"/>
  <c r="CE649" i="2" s="1"/>
  <c r="CF649" i="2"/>
  <c r="CG649" i="2" s="1"/>
  <c r="CH649" i="2"/>
  <c r="CI649" i="2" s="1"/>
  <c r="CJ649" i="2"/>
  <c r="CK649" i="2" s="1"/>
  <c r="BV650" i="2"/>
  <c r="BW650" i="2" s="1"/>
  <c r="BX650" i="2"/>
  <c r="BY650" i="2" s="1"/>
  <c r="BZ650" i="2"/>
  <c r="CA650" i="2" s="1"/>
  <c r="CB650" i="2"/>
  <c r="CC650" i="2" s="1"/>
  <c r="CD650" i="2"/>
  <c r="CE650" i="2" s="1"/>
  <c r="CF650" i="2"/>
  <c r="CG650" i="2" s="1"/>
  <c r="CH650" i="2"/>
  <c r="CI650" i="2" s="1"/>
  <c r="CJ650" i="2"/>
  <c r="CK650" i="2" s="1"/>
  <c r="BV651" i="2"/>
  <c r="BW651" i="2" s="1"/>
  <c r="BX651" i="2"/>
  <c r="BY651" i="2" s="1"/>
  <c r="BZ651" i="2"/>
  <c r="CA651" i="2" s="1"/>
  <c r="CB651" i="2"/>
  <c r="CC651" i="2" s="1"/>
  <c r="CD651" i="2"/>
  <c r="CE651" i="2" s="1"/>
  <c r="CF651" i="2"/>
  <c r="CG651" i="2" s="1"/>
  <c r="CH651" i="2"/>
  <c r="CI651" i="2" s="1"/>
  <c r="CJ651" i="2"/>
  <c r="CK651" i="2" s="1"/>
  <c r="BV652" i="2"/>
  <c r="BW652" i="2" s="1"/>
  <c r="BX652" i="2"/>
  <c r="BY652" i="2" s="1"/>
  <c r="BZ652" i="2"/>
  <c r="CA652" i="2" s="1"/>
  <c r="CB652" i="2"/>
  <c r="CC652" i="2" s="1"/>
  <c r="CD652" i="2"/>
  <c r="CE652" i="2" s="1"/>
  <c r="CF652" i="2"/>
  <c r="CG652" i="2" s="1"/>
  <c r="CH652" i="2"/>
  <c r="CI652" i="2" s="1"/>
  <c r="CJ652" i="2"/>
  <c r="CK652" i="2" s="1"/>
  <c r="BV653" i="2"/>
  <c r="BW653" i="2" s="1"/>
  <c r="BX653" i="2"/>
  <c r="BY653" i="2" s="1"/>
  <c r="BZ653" i="2"/>
  <c r="CA653" i="2" s="1"/>
  <c r="CB653" i="2"/>
  <c r="CC653" i="2" s="1"/>
  <c r="CD653" i="2"/>
  <c r="CE653" i="2" s="1"/>
  <c r="CF653" i="2"/>
  <c r="CG653" i="2" s="1"/>
  <c r="CH653" i="2"/>
  <c r="CI653" i="2" s="1"/>
  <c r="CJ653" i="2"/>
  <c r="CK653" i="2" s="1"/>
  <c r="BV654" i="2"/>
  <c r="BW654" i="2" s="1"/>
  <c r="BX654" i="2"/>
  <c r="BY654" i="2" s="1"/>
  <c r="BZ654" i="2"/>
  <c r="CA654" i="2" s="1"/>
  <c r="CB654" i="2"/>
  <c r="CC654" i="2" s="1"/>
  <c r="CD654" i="2"/>
  <c r="CE654" i="2" s="1"/>
  <c r="CF654" i="2"/>
  <c r="CG654" i="2" s="1"/>
  <c r="CH654" i="2"/>
  <c r="CI654" i="2" s="1"/>
  <c r="CJ654" i="2"/>
  <c r="CK654" i="2" s="1"/>
  <c r="BV655" i="2"/>
  <c r="BW655" i="2" s="1"/>
  <c r="BX655" i="2"/>
  <c r="BY655" i="2" s="1"/>
  <c r="BZ655" i="2"/>
  <c r="CA655" i="2" s="1"/>
  <c r="CB655" i="2"/>
  <c r="CC655" i="2" s="1"/>
  <c r="CD655" i="2"/>
  <c r="CE655" i="2" s="1"/>
  <c r="CF655" i="2"/>
  <c r="CG655" i="2" s="1"/>
  <c r="CH655" i="2"/>
  <c r="CI655" i="2" s="1"/>
  <c r="CJ655" i="2"/>
  <c r="CK655" i="2" s="1"/>
  <c r="BV656" i="2"/>
  <c r="BW656" i="2" s="1"/>
  <c r="BX656" i="2"/>
  <c r="BY656" i="2" s="1"/>
  <c r="BZ656" i="2"/>
  <c r="CA656" i="2" s="1"/>
  <c r="CB656" i="2"/>
  <c r="CC656" i="2" s="1"/>
  <c r="CD656" i="2"/>
  <c r="CE656" i="2" s="1"/>
  <c r="CF656" i="2"/>
  <c r="CG656" i="2" s="1"/>
  <c r="CH656" i="2"/>
  <c r="CI656" i="2" s="1"/>
  <c r="CJ656" i="2"/>
  <c r="CK656" i="2" s="1"/>
  <c r="BV657" i="2"/>
  <c r="BW657" i="2" s="1"/>
  <c r="BX657" i="2"/>
  <c r="BY657" i="2" s="1"/>
  <c r="BZ657" i="2"/>
  <c r="CA657" i="2" s="1"/>
  <c r="CB657" i="2"/>
  <c r="CC657" i="2" s="1"/>
  <c r="CD657" i="2"/>
  <c r="CE657" i="2" s="1"/>
  <c r="CF657" i="2"/>
  <c r="CG657" i="2" s="1"/>
  <c r="CH657" i="2"/>
  <c r="CI657" i="2" s="1"/>
  <c r="CJ657" i="2"/>
  <c r="CK657" i="2" s="1"/>
  <c r="BV658" i="2"/>
  <c r="BW658" i="2" s="1"/>
  <c r="BX658" i="2"/>
  <c r="BY658" i="2" s="1"/>
  <c r="BZ658" i="2"/>
  <c r="CA658" i="2" s="1"/>
  <c r="CB658" i="2"/>
  <c r="CC658" i="2" s="1"/>
  <c r="CD658" i="2"/>
  <c r="CE658" i="2" s="1"/>
  <c r="CF658" i="2"/>
  <c r="CG658" i="2" s="1"/>
  <c r="CH658" i="2"/>
  <c r="CI658" i="2" s="1"/>
  <c r="CJ658" i="2"/>
  <c r="CK658" i="2" s="1"/>
  <c r="BV659" i="2"/>
  <c r="BW659" i="2" s="1"/>
  <c r="BX659" i="2"/>
  <c r="BY659" i="2" s="1"/>
  <c r="BZ659" i="2"/>
  <c r="CA659" i="2" s="1"/>
  <c r="CB659" i="2"/>
  <c r="CC659" i="2" s="1"/>
  <c r="CD659" i="2"/>
  <c r="CE659" i="2" s="1"/>
  <c r="CF659" i="2"/>
  <c r="CG659" i="2" s="1"/>
  <c r="CH659" i="2"/>
  <c r="CI659" i="2" s="1"/>
  <c r="CJ659" i="2"/>
  <c r="CK659" i="2" s="1"/>
  <c r="BV660" i="2"/>
  <c r="BW660" i="2" s="1"/>
  <c r="BX660" i="2"/>
  <c r="BY660" i="2" s="1"/>
  <c r="BZ660" i="2"/>
  <c r="CA660" i="2" s="1"/>
  <c r="CB660" i="2"/>
  <c r="CC660" i="2" s="1"/>
  <c r="CD660" i="2"/>
  <c r="CE660" i="2" s="1"/>
  <c r="CF660" i="2"/>
  <c r="CG660" i="2" s="1"/>
  <c r="CH660" i="2"/>
  <c r="CI660" i="2" s="1"/>
  <c r="CJ660" i="2"/>
  <c r="CK660" i="2" s="1"/>
  <c r="BV661" i="2"/>
  <c r="BW661" i="2" s="1"/>
  <c r="BX661" i="2"/>
  <c r="BY661" i="2" s="1"/>
  <c r="BZ661" i="2"/>
  <c r="CA661" i="2" s="1"/>
  <c r="CB661" i="2"/>
  <c r="CC661" i="2" s="1"/>
  <c r="CD661" i="2"/>
  <c r="CE661" i="2" s="1"/>
  <c r="CF661" i="2"/>
  <c r="CG661" i="2" s="1"/>
  <c r="CH661" i="2"/>
  <c r="CI661" i="2" s="1"/>
  <c r="CJ661" i="2"/>
  <c r="CK661" i="2" s="1"/>
  <c r="BV662" i="2"/>
  <c r="BW662" i="2" s="1"/>
  <c r="BX662" i="2"/>
  <c r="BY662" i="2" s="1"/>
  <c r="BZ662" i="2"/>
  <c r="CA662" i="2" s="1"/>
  <c r="CB662" i="2"/>
  <c r="CC662" i="2" s="1"/>
  <c r="CD662" i="2"/>
  <c r="CE662" i="2" s="1"/>
  <c r="CF662" i="2"/>
  <c r="CG662" i="2" s="1"/>
  <c r="CH662" i="2"/>
  <c r="CI662" i="2" s="1"/>
  <c r="CJ662" i="2"/>
  <c r="CK662" i="2" s="1"/>
  <c r="BV663" i="2"/>
  <c r="BW663" i="2" s="1"/>
  <c r="BX663" i="2"/>
  <c r="BY663" i="2" s="1"/>
  <c r="BZ663" i="2"/>
  <c r="CA663" i="2" s="1"/>
  <c r="CB663" i="2"/>
  <c r="CC663" i="2" s="1"/>
  <c r="CD663" i="2"/>
  <c r="CE663" i="2" s="1"/>
  <c r="CF663" i="2"/>
  <c r="CG663" i="2" s="1"/>
  <c r="CH663" i="2"/>
  <c r="CI663" i="2" s="1"/>
  <c r="CJ663" i="2"/>
  <c r="CK663" i="2" s="1"/>
  <c r="BV664" i="2"/>
  <c r="BW664" i="2" s="1"/>
  <c r="BX664" i="2"/>
  <c r="BY664" i="2" s="1"/>
  <c r="BZ664" i="2"/>
  <c r="CA664" i="2" s="1"/>
  <c r="CB664" i="2"/>
  <c r="CC664" i="2" s="1"/>
  <c r="CD664" i="2"/>
  <c r="CE664" i="2" s="1"/>
  <c r="CF664" i="2"/>
  <c r="CG664" i="2" s="1"/>
  <c r="CH664" i="2"/>
  <c r="CI664" i="2" s="1"/>
  <c r="CJ664" i="2"/>
  <c r="CK664" i="2" s="1"/>
  <c r="BV665" i="2"/>
  <c r="BW665" i="2" s="1"/>
  <c r="BX665" i="2"/>
  <c r="BY665" i="2" s="1"/>
  <c r="BZ665" i="2"/>
  <c r="CA665" i="2" s="1"/>
  <c r="CB665" i="2"/>
  <c r="CC665" i="2" s="1"/>
  <c r="CD665" i="2"/>
  <c r="CE665" i="2" s="1"/>
  <c r="CF665" i="2"/>
  <c r="CG665" i="2" s="1"/>
  <c r="CH665" i="2"/>
  <c r="CI665" i="2" s="1"/>
  <c r="CJ665" i="2"/>
  <c r="CK665" i="2" s="1"/>
  <c r="BV666" i="2"/>
  <c r="BW666" i="2" s="1"/>
  <c r="BX666" i="2"/>
  <c r="BY666" i="2" s="1"/>
  <c r="BZ666" i="2"/>
  <c r="CA666" i="2" s="1"/>
  <c r="CB666" i="2"/>
  <c r="CC666" i="2" s="1"/>
  <c r="CD666" i="2"/>
  <c r="CE666" i="2" s="1"/>
  <c r="CF666" i="2"/>
  <c r="CG666" i="2" s="1"/>
  <c r="CH666" i="2"/>
  <c r="CI666" i="2" s="1"/>
  <c r="CJ666" i="2"/>
  <c r="CK666" i="2" s="1"/>
  <c r="BV667" i="2"/>
  <c r="BW667" i="2" s="1"/>
  <c r="BX667" i="2"/>
  <c r="BY667" i="2" s="1"/>
  <c r="BZ667" i="2"/>
  <c r="CA667" i="2" s="1"/>
  <c r="CB667" i="2"/>
  <c r="CC667" i="2" s="1"/>
  <c r="CD667" i="2"/>
  <c r="CE667" i="2" s="1"/>
  <c r="CF667" i="2"/>
  <c r="CG667" i="2" s="1"/>
  <c r="CH667" i="2"/>
  <c r="CI667" i="2" s="1"/>
  <c r="CJ667" i="2"/>
  <c r="CK667" i="2" s="1"/>
  <c r="BV668" i="2"/>
  <c r="BW668" i="2" s="1"/>
  <c r="BX668" i="2"/>
  <c r="BY668" i="2" s="1"/>
  <c r="BZ668" i="2"/>
  <c r="CA668" i="2" s="1"/>
  <c r="CB668" i="2"/>
  <c r="CC668" i="2" s="1"/>
  <c r="CD668" i="2"/>
  <c r="CE668" i="2" s="1"/>
  <c r="CF668" i="2"/>
  <c r="CG668" i="2" s="1"/>
  <c r="CH668" i="2"/>
  <c r="CI668" i="2" s="1"/>
  <c r="CJ668" i="2"/>
  <c r="CK668" i="2" s="1"/>
  <c r="BV669" i="2"/>
  <c r="BW669" i="2" s="1"/>
  <c r="BX669" i="2"/>
  <c r="BY669" i="2" s="1"/>
  <c r="BZ669" i="2"/>
  <c r="CA669" i="2" s="1"/>
  <c r="CB669" i="2"/>
  <c r="CC669" i="2" s="1"/>
  <c r="CD669" i="2"/>
  <c r="CE669" i="2" s="1"/>
  <c r="CF669" i="2"/>
  <c r="CG669" i="2" s="1"/>
  <c r="CH669" i="2"/>
  <c r="CI669" i="2" s="1"/>
  <c r="CJ669" i="2"/>
  <c r="CK669" i="2" s="1"/>
  <c r="BV670" i="2"/>
  <c r="BW670" i="2" s="1"/>
  <c r="BX670" i="2"/>
  <c r="BY670" i="2" s="1"/>
  <c r="BZ670" i="2"/>
  <c r="CA670" i="2" s="1"/>
  <c r="CB670" i="2"/>
  <c r="CC670" i="2" s="1"/>
  <c r="CD670" i="2"/>
  <c r="CE670" i="2" s="1"/>
  <c r="CF670" i="2"/>
  <c r="CG670" i="2" s="1"/>
  <c r="CH670" i="2"/>
  <c r="CI670" i="2" s="1"/>
  <c r="CJ670" i="2"/>
  <c r="CK670" i="2" s="1"/>
  <c r="BV671" i="2"/>
  <c r="BW671" i="2" s="1"/>
  <c r="BX671" i="2"/>
  <c r="BY671" i="2" s="1"/>
  <c r="BZ671" i="2"/>
  <c r="CA671" i="2" s="1"/>
  <c r="CB671" i="2"/>
  <c r="CC671" i="2" s="1"/>
  <c r="CD671" i="2"/>
  <c r="CE671" i="2" s="1"/>
  <c r="CF671" i="2"/>
  <c r="CG671" i="2" s="1"/>
  <c r="CH671" i="2"/>
  <c r="CI671" i="2" s="1"/>
  <c r="CJ671" i="2"/>
  <c r="CK671" i="2" s="1"/>
  <c r="BV672" i="2"/>
  <c r="BW672" i="2" s="1"/>
  <c r="BX672" i="2"/>
  <c r="BY672" i="2" s="1"/>
  <c r="BZ672" i="2"/>
  <c r="CA672" i="2" s="1"/>
  <c r="CB672" i="2"/>
  <c r="CC672" i="2" s="1"/>
  <c r="CD672" i="2"/>
  <c r="CE672" i="2" s="1"/>
  <c r="CF672" i="2"/>
  <c r="CG672" i="2" s="1"/>
  <c r="CH672" i="2"/>
  <c r="CI672" i="2" s="1"/>
  <c r="CJ672" i="2"/>
  <c r="CK672" i="2" s="1"/>
  <c r="BV673" i="2"/>
  <c r="BW673" i="2" s="1"/>
  <c r="BX673" i="2"/>
  <c r="BY673" i="2" s="1"/>
  <c r="BZ673" i="2"/>
  <c r="CA673" i="2" s="1"/>
  <c r="CB673" i="2"/>
  <c r="CC673" i="2" s="1"/>
  <c r="CD673" i="2"/>
  <c r="CE673" i="2" s="1"/>
  <c r="CF673" i="2"/>
  <c r="CG673" i="2" s="1"/>
  <c r="CH673" i="2"/>
  <c r="CI673" i="2" s="1"/>
  <c r="CJ673" i="2"/>
  <c r="CK673" i="2" s="1"/>
  <c r="BV675" i="2"/>
  <c r="BW675" i="2" s="1"/>
  <c r="BX675" i="2"/>
  <c r="BY675" i="2" s="1"/>
  <c r="BZ675" i="2"/>
  <c r="CA675" i="2" s="1"/>
  <c r="CB675" i="2"/>
  <c r="CC675" i="2" s="1"/>
  <c r="CD675" i="2"/>
  <c r="CE675" i="2" s="1"/>
  <c r="CF675" i="2"/>
  <c r="CG675" i="2" s="1"/>
  <c r="CH675" i="2"/>
  <c r="CI675" i="2" s="1"/>
  <c r="CJ675" i="2"/>
  <c r="CK675" i="2" s="1"/>
  <c r="BV676" i="2"/>
  <c r="BW676" i="2" s="1"/>
  <c r="BX676" i="2"/>
  <c r="BY676" i="2" s="1"/>
  <c r="BZ676" i="2"/>
  <c r="CA676" i="2" s="1"/>
  <c r="CB676" i="2"/>
  <c r="CC676" i="2" s="1"/>
  <c r="CD676" i="2"/>
  <c r="CE676" i="2" s="1"/>
  <c r="CF676" i="2"/>
  <c r="CG676" i="2" s="1"/>
  <c r="CH676" i="2"/>
  <c r="CI676" i="2" s="1"/>
  <c r="CJ676" i="2"/>
  <c r="CK676" i="2" s="1"/>
  <c r="BV677" i="2"/>
  <c r="BW677" i="2" s="1"/>
  <c r="BX677" i="2"/>
  <c r="BY677" i="2" s="1"/>
  <c r="BZ677" i="2"/>
  <c r="CA677" i="2" s="1"/>
  <c r="CB677" i="2"/>
  <c r="CC677" i="2" s="1"/>
  <c r="CD677" i="2"/>
  <c r="CE677" i="2" s="1"/>
  <c r="CF677" i="2"/>
  <c r="CG677" i="2" s="1"/>
  <c r="CH677" i="2"/>
  <c r="CI677" i="2" s="1"/>
  <c r="CJ677" i="2"/>
  <c r="CK677" i="2" s="1"/>
  <c r="BV678" i="2"/>
  <c r="BW678" i="2" s="1"/>
  <c r="BX678" i="2"/>
  <c r="BY678" i="2" s="1"/>
  <c r="BZ678" i="2"/>
  <c r="CA678" i="2" s="1"/>
  <c r="CB678" i="2"/>
  <c r="CC678" i="2" s="1"/>
  <c r="CD678" i="2"/>
  <c r="CE678" i="2" s="1"/>
  <c r="CF678" i="2"/>
  <c r="CG678" i="2" s="1"/>
  <c r="CH678" i="2"/>
  <c r="CI678" i="2" s="1"/>
  <c r="CJ678" i="2"/>
  <c r="CK678" i="2" s="1"/>
  <c r="BV679" i="2"/>
  <c r="BW679" i="2" s="1"/>
  <c r="BX679" i="2"/>
  <c r="BY679" i="2" s="1"/>
  <c r="BZ679" i="2"/>
  <c r="CA679" i="2" s="1"/>
  <c r="CB679" i="2"/>
  <c r="CC679" i="2" s="1"/>
  <c r="CD679" i="2"/>
  <c r="CE679" i="2" s="1"/>
  <c r="CF679" i="2"/>
  <c r="CG679" i="2" s="1"/>
  <c r="CH679" i="2"/>
  <c r="CI679" i="2" s="1"/>
  <c r="CJ679" i="2"/>
  <c r="CK679" i="2" s="1"/>
  <c r="BV680" i="2"/>
  <c r="BW680" i="2" s="1"/>
  <c r="BX680" i="2"/>
  <c r="BY680" i="2" s="1"/>
  <c r="BZ680" i="2"/>
  <c r="CA680" i="2" s="1"/>
  <c r="CB680" i="2"/>
  <c r="CC680" i="2" s="1"/>
  <c r="CD680" i="2"/>
  <c r="CE680" i="2" s="1"/>
  <c r="CF680" i="2"/>
  <c r="CG680" i="2" s="1"/>
  <c r="CH680" i="2"/>
  <c r="CI680" i="2" s="1"/>
  <c r="CJ680" i="2"/>
  <c r="CK680" i="2" s="1"/>
  <c r="BV681" i="2"/>
  <c r="BW681" i="2" s="1"/>
  <c r="BX681" i="2"/>
  <c r="BY681" i="2" s="1"/>
  <c r="BZ681" i="2"/>
  <c r="CA681" i="2" s="1"/>
  <c r="CB681" i="2"/>
  <c r="CC681" i="2" s="1"/>
  <c r="CD681" i="2"/>
  <c r="CE681" i="2" s="1"/>
  <c r="CF681" i="2"/>
  <c r="CG681" i="2" s="1"/>
  <c r="CH681" i="2"/>
  <c r="CI681" i="2" s="1"/>
  <c r="CJ681" i="2"/>
  <c r="CK681" i="2" s="1"/>
  <c r="BV682" i="2"/>
  <c r="BW682" i="2" s="1"/>
  <c r="BX682" i="2"/>
  <c r="BY682" i="2" s="1"/>
  <c r="BZ682" i="2"/>
  <c r="CA682" i="2" s="1"/>
  <c r="CB682" i="2"/>
  <c r="CC682" i="2" s="1"/>
  <c r="CD682" i="2"/>
  <c r="CE682" i="2" s="1"/>
  <c r="CF682" i="2"/>
  <c r="CG682" i="2" s="1"/>
  <c r="CH682" i="2"/>
  <c r="CI682" i="2" s="1"/>
  <c r="CJ682" i="2"/>
  <c r="CK682" i="2" s="1"/>
  <c r="BV683" i="2"/>
  <c r="BW683" i="2" s="1"/>
  <c r="BX683" i="2"/>
  <c r="BY683" i="2" s="1"/>
  <c r="BZ683" i="2"/>
  <c r="CA683" i="2" s="1"/>
  <c r="CB683" i="2"/>
  <c r="CC683" i="2" s="1"/>
  <c r="CD683" i="2"/>
  <c r="CE683" i="2" s="1"/>
  <c r="CF683" i="2"/>
  <c r="CG683" i="2" s="1"/>
  <c r="CH683" i="2"/>
  <c r="CI683" i="2" s="1"/>
  <c r="CJ683" i="2"/>
  <c r="CK683" i="2" s="1"/>
  <c r="BV684" i="2"/>
  <c r="BW684" i="2" s="1"/>
  <c r="BX684" i="2"/>
  <c r="BY684" i="2" s="1"/>
  <c r="BZ684" i="2"/>
  <c r="CA684" i="2" s="1"/>
  <c r="CB684" i="2"/>
  <c r="CC684" i="2" s="1"/>
  <c r="CD684" i="2"/>
  <c r="CE684" i="2" s="1"/>
  <c r="CF684" i="2"/>
  <c r="CG684" i="2" s="1"/>
  <c r="CH684" i="2"/>
  <c r="CI684" i="2" s="1"/>
  <c r="CJ684" i="2"/>
  <c r="CK684" i="2" s="1"/>
  <c r="BV685" i="2"/>
  <c r="BW685" i="2" s="1"/>
  <c r="BX685" i="2"/>
  <c r="BY685" i="2" s="1"/>
  <c r="BZ685" i="2"/>
  <c r="CA685" i="2" s="1"/>
  <c r="CB685" i="2"/>
  <c r="CC685" i="2" s="1"/>
  <c r="CD685" i="2"/>
  <c r="CE685" i="2" s="1"/>
  <c r="CF685" i="2"/>
  <c r="CG685" i="2" s="1"/>
  <c r="CH685" i="2"/>
  <c r="CI685" i="2" s="1"/>
  <c r="CJ685" i="2"/>
  <c r="CK685" i="2" s="1"/>
  <c r="BV686" i="2"/>
  <c r="BW686" i="2" s="1"/>
  <c r="BX686" i="2"/>
  <c r="BY686" i="2" s="1"/>
  <c r="BZ686" i="2"/>
  <c r="CA686" i="2" s="1"/>
  <c r="CB686" i="2"/>
  <c r="CC686" i="2" s="1"/>
  <c r="CD686" i="2"/>
  <c r="CE686" i="2" s="1"/>
  <c r="CF686" i="2"/>
  <c r="CG686" i="2" s="1"/>
  <c r="CH686" i="2"/>
  <c r="CI686" i="2" s="1"/>
  <c r="CJ686" i="2"/>
  <c r="CK686" i="2" s="1"/>
  <c r="BV687" i="2"/>
  <c r="BW687" i="2" s="1"/>
  <c r="BX687" i="2"/>
  <c r="BY687" i="2" s="1"/>
  <c r="BZ687" i="2"/>
  <c r="CA687" i="2" s="1"/>
  <c r="CB687" i="2"/>
  <c r="CC687" i="2" s="1"/>
  <c r="CD687" i="2"/>
  <c r="CE687" i="2" s="1"/>
  <c r="CF687" i="2"/>
  <c r="CG687" i="2" s="1"/>
  <c r="CH687" i="2"/>
  <c r="CI687" i="2" s="1"/>
  <c r="CJ687" i="2"/>
  <c r="CK687" i="2" s="1"/>
  <c r="BV688" i="2"/>
  <c r="BW688" i="2" s="1"/>
  <c r="BX688" i="2"/>
  <c r="BY688" i="2" s="1"/>
  <c r="BZ688" i="2"/>
  <c r="CA688" i="2" s="1"/>
  <c r="CB688" i="2"/>
  <c r="CC688" i="2" s="1"/>
  <c r="CD688" i="2"/>
  <c r="CE688" i="2" s="1"/>
  <c r="CF688" i="2"/>
  <c r="CG688" i="2" s="1"/>
  <c r="CH688" i="2"/>
  <c r="CI688" i="2" s="1"/>
  <c r="CJ688" i="2"/>
  <c r="CK688" i="2" s="1"/>
  <c r="BV689" i="2"/>
  <c r="BW689" i="2" s="1"/>
  <c r="BX689" i="2"/>
  <c r="BY689" i="2" s="1"/>
  <c r="BZ689" i="2"/>
  <c r="CA689" i="2" s="1"/>
  <c r="CB689" i="2"/>
  <c r="CC689" i="2" s="1"/>
  <c r="CD689" i="2"/>
  <c r="CE689" i="2" s="1"/>
  <c r="CF689" i="2"/>
  <c r="CG689" i="2" s="1"/>
  <c r="CH689" i="2"/>
  <c r="CI689" i="2" s="1"/>
  <c r="CJ689" i="2"/>
  <c r="CK689" i="2" s="1"/>
  <c r="BV690" i="2"/>
  <c r="BW690" i="2" s="1"/>
  <c r="BX690" i="2"/>
  <c r="BY690" i="2" s="1"/>
  <c r="BZ690" i="2"/>
  <c r="CA690" i="2" s="1"/>
  <c r="CB690" i="2"/>
  <c r="CC690" i="2" s="1"/>
  <c r="CD690" i="2"/>
  <c r="CE690" i="2" s="1"/>
  <c r="CF690" i="2"/>
  <c r="CG690" i="2" s="1"/>
  <c r="CH690" i="2"/>
  <c r="CI690" i="2" s="1"/>
  <c r="CJ690" i="2"/>
  <c r="CK690" i="2" s="1"/>
  <c r="BV691" i="2"/>
  <c r="BW691" i="2" s="1"/>
  <c r="BX691" i="2"/>
  <c r="BY691" i="2" s="1"/>
  <c r="BZ691" i="2"/>
  <c r="CA691" i="2" s="1"/>
  <c r="CB691" i="2"/>
  <c r="CC691" i="2" s="1"/>
  <c r="CD691" i="2"/>
  <c r="CE691" i="2" s="1"/>
  <c r="CF691" i="2"/>
  <c r="CG691" i="2" s="1"/>
  <c r="CH691" i="2"/>
  <c r="CI691" i="2" s="1"/>
  <c r="CJ691" i="2"/>
  <c r="CK691" i="2" s="1"/>
  <c r="BV692" i="2"/>
  <c r="BW692" i="2" s="1"/>
  <c r="BX692" i="2"/>
  <c r="BY692" i="2" s="1"/>
  <c r="BZ692" i="2"/>
  <c r="CA692" i="2" s="1"/>
  <c r="CB692" i="2"/>
  <c r="CC692" i="2" s="1"/>
  <c r="CD692" i="2"/>
  <c r="CE692" i="2" s="1"/>
  <c r="CF692" i="2"/>
  <c r="CG692" i="2" s="1"/>
  <c r="CH692" i="2"/>
  <c r="CI692" i="2" s="1"/>
  <c r="CJ692" i="2"/>
  <c r="CK692" i="2" s="1"/>
  <c r="BV693" i="2"/>
  <c r="BW693" i="2" s="1"/>
  <c r="BX693" i="2"/>
  <c r="BY693" i="2" s="1"/>
  <c r="BZ693" i="2"/>
  <c r="CA693" i="2" s="1"/>
  <c r="CB693" i="2"/>
  <c r="CC693" i="2" s="1"/>
  <c r="CD693" i="2"/>
  <c r="CE693" i="2" s="1"/>
  <c r="CF693" i="2"/>
  <c r="CG693" i="2" s="1"/>
  <c r="CH693" i="2"/>
  <c r="CI693" i="2" s="1"/>
  <c r="CJ693" i="2"/>
  <c r="CK693" i="2" s="1"/>
  <c r="BV694" i="2"/>
  <c r="BW694" i="2" s="1"/>
  <c r="BX694" i="2"/>
  <c r="BY694" i="2" s="1"/>
  <c r="BZ694" i="2"/>
  <c r="CA694" i="2" s="1"/>
  <c r="CB694" i="2"/>
  <c r="CC694" i="2" s="1"/>
  <c r="CD694" i="2"/>
  <c r="CE694" i="2" s="1"/>
  <c r="CF694" i="2"/>
  <c r="CG694" i="2" s="1"/>
  <c r="CH694" i="2"/>
  <c r="CI694" i="2" s="1"/>
  <c r="CJ694" i="2"/>
  <c r="CK694" i="2" s="1"/>
  <c r="BV695" i="2"/>
  <c r="BW695" i="2" s="1"/>
  <c r="BX695" i="2"/>
  <c r="BY695" i="2" s="1"/>
  <c r="BZ695" i="2"/>
  <c r="CA695" i="2" s="1"/>
  <c r="CB695" i="2"/>
  <c r="CC695" i="2" s="1"/>
  <c r="CD695" i="2"/>
  <c r="CE695" i="2" s="1"/>
  <c r="CF695" i="2"/>
  <c r="CG695" i="2" s="1"/>
  <c r="CH695" i="2"/>
  <c r="CI695" i="2" s="1"/>
  <c r="CJ695" i="2"/>
  <c r="CK695" i="2" s="1"/>
  <c r="BV696" i="2"/>
  <c r="BW696" i="2" s="1"/>
  <c r="BX696" i="2"/>
  <c r="BY696" i="2" s="1"/>
  <c r="BZ696" i="2"/>
  <c r="CA696" i="2" s="1"/>
  <c r="CB696" i="2"/>
  <c r="CC696" i="2" s="1"/>
  <c r="CD696" i="2"/>
  <c r="CE696" i="2" s="1"/>
  <c r="CF696" i="2"/>
  <c r="CG696" i="2" s="1"/>
  <c r="CH696" i="2"/>
  <c r="CI696" i="2" s="1"/>
  <c r="CJ696" i="2"/>
  <c r="CK696" i="2" s="1"/>
  <c r="BV697" i="2"/>
  <c r="BW697" i="2" s="1"/>
  <c r="BX697" i="2"/>
  <c r="BY697" i="2" s="1"/>
  <c r="BZ697" i="2"/>
  <c r="CA697" i="2" s="1"/>
  <c r="CB697" i="2"/>
  <c r="CC697" i="2" s="1"/>
  <c r="CD697" i="2"/>
  <c r="CE697" i="2" s="1"/>
  <c r="CF697" i="2"/>
  <c r="CG697" i="2" s="1"/>
  <c r="CH697" i="2"/>
  <c r="CI697" i="2" s="1"/>
  <c r="CJ697" i="2"/>
  <c r="CK697" i="2" s="1"/>
  <c r="BV698" i="2"/>
  <c r="BW698" i="2" s="1"/>
  <c r="BX698" i="2"/>
  <c r="BY698" i="2" s="1"/>
  <c r="BZ698" i="2"/>
  <c r="CA698" i="2" s="1"/>
  <c r="CB698" i="2"/>
  <c r="CC698" i="2" s="1"/>
  <c r="CD698" i="2"/>
  <c r="CE698" i="2" s="1"/>
  <c r="CF698" i="2"/>
  <c r="CG698" i="2" s="1"/>
  <c r="CH698" i="2"/>
  <c r="CI698" i="2" s="1"/>
  <c r="CJ698" i="2"/>
  <c r="CK698" i="2" s="1"/>
  <c r="BV699" i="2"/>
  <c r="BW699" i="2" s="1"/>
  <c r="BX699" i="2"/>
  <c r="BY699" i="2" s="1"/>
  <c r="BZ699" i="2"/>
  <c r="CA699" i="2" s="1"/>
  <c r="CB699" i="2"/>
  <c r="CC699" i="2" s="1"/>
  <c r="CD699" i="2"/>
  <c r="CE699" i="2" s="1"/>
  <c r="CF699" i="2"/>
  <c r="CG699" i="2" s="1"/>
  <c r="CH699" i="2"/>
  <c r="CI699" i="2" s="1"/>
  <c r="CJ699" i="2"/>
  <c r="CK699" i="2" s="1"/>
  <c r="BV700" i="2"/>
  <c r="BW700" i="2" s="1"/>
  <c r="BX700" i="2"/>
  <c r="BY700" i="2" s="1"/>
  <c r="BZ700" i="2"/>
  <c r="CA700" i="2" s="1"/>
  <c r="CB700" i="2"/>
  <c r="CC700" i="2" s="1"/>
  <c r="CD700" i="2"/>
  <c r="CE700" i="2" s="1"/>
  <c r="CF700" i="2"/>
  <c r="CG700" i="2" s="1"/>
  <c r="CH700" i="2"/>
  <c r="CI700" i="2" s="1"/>
  <c r="CJ700" i="2"/>
  <c r="CK700" i="2" s="1"/>
  <c r="BV701" i="2"/>
  <c r="BW701" i="2" s="1"/>
  <c r="BX701" i="2"/>
  <c r="BY701" i="2" s="1"/>
  <c r="BZ701" i="2"/>
  <c r="CA701" i="2" s="1"/>
  <c r="CB701" i="2"/>
  <c r="CC701" i="2" s="1"/>
  <c r="CD701" i="2"/>
  <c r="CE701" i="2" s="1"/>
  <c r="CF701" i="2"/>
  <c r="CG701" i="2" s="1"/>
  <c r="CH701" i="2"/>
  <c r="CI701" i="2" s="1"/>
  <c r="CJ701" i="2"/>
  <c r="CK701" i="2" s="1"/>
  <c r="BV702" i="2"/>
  <c r="BW702" i="2" s="1"/>
  <c r="BX702" i="2"/>
  <c r="BY702" i="2" s="1"/>
  <c r="BZ702" i="2"/>
  <c r="CA702" i="2" s="1"/>
  <c r="CB702" i="2"/>
  <c r="CC702" i="2" s="1"/>
  <c r="CD702" i="2"/>
  <c r="CE702" i="2" s="1"/>
  <c r="CF702" i="2"/>
  <c r="CG702" i="2" s="1"/>
  <c r="CH702" i="2"/>
  <c r="CI702" i="2" s="1"/>
  <c r="CJ702" i="2"/>
  <c r="CK702" i="2" s="1"/>
  <c r="BV703" i="2"/>
  <c r="BW703" i="2" s="1"/>
  <c r="BX703" i="2"/>
  <c r="BY703" i="2" s="1"/>
  <c r="BZ703" i="2"/>
  <c r="CA703" i="2" s="1"/>
  <c r="CB703" i="2"/>
  <c r="CC703" i="2" s="1"/>
  <c r="CD703" i="2"/>
  <c r="CE703" i="2" s="1"/>
  <c r="CF703" i="2"/>
  <c r="CG703" i="2" s="1"/>
  <c r="CH703" i="2"/>
  <c r="CI703" i="2" s="1"/>
  <c r="CJ703" i="2"/>
  <c r="CK703" i="2" s="1"/>
  <c r="BV704" i="2"/>
  <c r="BW704" i="2" s="1"/>
  <c r="BX704" i="2"/>
  <c r="BY704" i="2" s="1"/>
  <c r="BZ704" i="2"/>
  <c r="CA704" i="2" s="1"/>
  <c r="CB704" i="2"/>
  <c r="CC704" i="2" s="1"/>
  <c r="CD704" i="2"/>
  <c r="CE704" i="2" s="1"/>
  <c r="CF704" i="2"/>
  <c r="CG704" i="2" s="1"/>
  <c r="CH704" i="2"/>
  <c r="CI704" i="2" s="1"/>
  <c r="CJ704" i="2"/>
  <c r="CK704" i="2" s="1"/>
  <c r="BV705" i="2"/>
  <c r="BW705" i="2" s="1"/>
  <c r="BX705" i="2"/>
  <c r="BY705" i="2" s="1"/>
  <c r="BZ705" i="2"/>
  <c r="CA705" i="2" s="1"/>
  <c r="CB705" i="2"/>
  <c r="CC705" i="2" s="1"/>
  <c r="CD705" i="2"/>
  <c r="CE705" i="2" s="1"/>
  <c r="CF705" i="2"/>
  <c r="CG705" i="2" s="1"/>
  <c r="CH705" i="2"/>
  <c r="CI705" i="2" s="1"/>
  <c r="CJ705" i="2"/>
  <c r="CK705" i="2" s="1"/>
  <c r="BV706" i="2"/>
  <c r="BW706" i="2" s="1"/>
  <c r="BX706" i="2"/>
  <c r="BY706" i="2" s="1"/>
  <c r="BZ706" i="2"/>
  <c r="CA706" i="2" s="1"/>
  <c r="CB706" i="2"/>
  <c r="CC706" i="2" s="1"/>
  <c r="CD706" i="2"/>
  <c r="CE706" i="2" s="1"/>
  <c r="CF706" i="2"/>
  <c r="CG706" i="2" s="1"/>
  <c r="CH706" i="2"/>
  <c r="CI706" i="2" s="1"/>
  <c r="CJ706" i="2"/>
  <c r="CK706" i="2" s="1"/>
  <c r="BV707" i="2"/>
  <c r="BW707" i="2" s="1"/>
  <c r="BX707" i="2"/>
  <c r="BY707" i="2" s="1"/>
  <c r="BZ707" i="2"/>
  <c r="CA707" i="2" s="1"/>
  <c r="CB707" i="2"/>
  <c r="CC707" i="2" s="1"/>
  <c r="CD707" i="2"/>
  <c r="CE707" i="2" s="1"/>
  <c r="CF707" i="2"/>
  <c r="CG707" i="2" s="1"/>
  <c r="CH707" i="2"/>
  <c r="CI707" i="2" s="1"/>
  <c r="CJ707" i="2"/>
  <c r="CK707" i="2" s="1"/>
  <c r="BV708" i="2"/>
  <c r="BW708" i="2" s="1"/>
  <c r="BX708" i="2"/>
  <c r="BY708" i="2" s="1"/>
  <c r="BZ708" i="2"/>
  <c r="CA708" i="2" s="1"/>
  <c r="CB708" i="2"/>
  <c r="CC708" i="2" s="1"/>
  <c r="CD708" i="2"/>
  <c r="CE708" i="2" s="1"/>
  <c r="CF708" i="2"/>
  <c r="CG708" i="2" s="1"/>
  <c r="CH708" i="2"/>
  <c r="CI708" i="2" s="1"/>
  <c r="CJ708" i="2"/>
  <c r="CK708" i="2" s="1"/>
  <c r="BV709" i="2"/>
  <c r="BW709" i="2" s="1"/>
  <c r="BX709" i="2"/>
  <c r="BY709" i="2" s="1"/>
  <c r="BZ709" i="2"/>
  <c r="CA709" i="2" s="1"/>
  <c r="CB709" i="2"/>
  <c r="CC709" i="2" s="1"/>
  <c r="CD709" i="2"/>
  <c r="CE709" i="2" s="1"/>
  <c r="CF709" i="2"/>
  <c r="CG709" i="2" s="1"/>
  <c r="CH709" i="2"/>
  <c r="CI709" i="2" s="1"/>
  <c r="CJ709" i="2"/>
  <c r="CK709" i="2" s="1"/>
  <c r="BV710" i="2"/>
  <c r="BW710" i="2" s="1"/>
  <c r="BX710" i="2"/>
  <c r="BY710" i="2" s="1"/>
  <c r="BZ710" i="2"/>
  <c r="CA710" i="2" s="1"/>
  <c r="CB710" i="2"/>
  <c r="CC710" i="2" s="1"/>
  <c r="CD710" i="2"/>
  <c r="CE710" i="2" s="1"/>
  <c r="CF710" i="2"/>
  <c r="CG710" i="2" s="1"/>
  <c r="CH710" i="2"/>
  <c r="CI710" i="2" s="1"/>
  <c r="CJ710" i="2"/>
  <c r="CK710" i="2" s="1"/>
  <c r="BV711" i="2"/>
  <c r="BW711" i="2" s="1"/>
  <c r="BX711" i="2"/>
  <c r="BY711" i="2" s="1"/>
  <c r="BZ711" i="2"/>
  <c r="CA711" i="2" s="1"/>
  <c r="CB711" i="2"/>
  <c r="CC711" i="2" s="1"/>
  <c r="CD711" i="2"/>
  <c r="CE711" i="2" s="1"/>
  <c r="CF711" i="2"/>
  <c r="CG711" i="2" s="1"/>
  <c r="CH711" i="2"/>
  <c r="CI711" i="2" s="1"/>
  <c r="CJ711" i="2"/>
  <c r="CK711" i="2" s="1"/>
  <c r="BV712" i="2"/>
  <c r="BW712" i="2" s="1"/>
  <c r="BX712" i="2"/>
  <c r="BY712" i="2" s="1"/>
  <c r="BZ712" i="2"/>
  <c r="CA712" i="2" s="1"/>
  <c r="CB712" i="2"/>
  <c r="CC712" i="2" s="1"/>
  <c r="CD712" i="2"/>
  <c r="CE712" i="2" s="1"/>
  <c r="CF712" i="2"/>
  <c r="CG712" i="2" s="1"/>
  <c r="CH712" i="2"/>
  <c r="CI712" i="2" s="1"/>
  <c r="CJ712" i="2"/>
  <c r="CK712" i="2" s="1"/>
  <c r="BV713" i="2"/>
  <c r="BW713" i="2" s="1"/>
  <c r="BX713" i="2"/>
  <c r="BY713" i="2" s="1"/>
  <c r="BZ713" i="2"/>
  <c r="CA713" i="2" s="1"/>
  <c r="CB713" i="2"/>
  <c r="CC713" i="2" s="1"/>
  <c r="CD713" i="2"/>
  <c r="CE713" i="2" s="1"/>
  <c r="CF713" i="2"/>
  <c r="CG713" i="2" s="1"/>
  <c r="CH713" i="2"/>
  <c r="CI713" i="2" s="1"/>
  <c r="CJ713" i="2"/>
  <c r="CK713" i="2" s="1"/>
  <c r="BV714" i="2"/>
  <c r="BW714" i="2" s="1"/>
  <c r="BX714" i="2"/>
  <c r="BY714" i="2" s="1"/>
  <c r="BZ714" i="2"/>
  <c r="CA714" i="2" s="1"/>
  <c r="CB714" i="2"/>
  <c r="CC714" i="2" s="1"/>
  <c r="CD714" i="2"/>
  <c r="CE714" i="2" s="1"/>
  <c r="CF714" i="2"/>
  <c r="CG714" i="2" s="1"/>
  <c r="CH714" i="2"/>
  <c r="CI714" i="2" s="1"/>
  <c r="CJ714" i="2"/>
  <c r="CK714" i="2" s="1"/>
  <c r="BV715" i="2"/>
  <c r="BW715" i="2" s="1"/>
  <c r="BX715" i="2"/>
  <c r="BY715" i="2" s="1"/>
  <c r="BZ715" i="2"/>
  <c r="CA715" i="2" s="1"/>
  <c r="CB715" i="2"/>
  <c r="CC715" i="2" s="1"/>
  <c r="CD715" i="2"/>
  <c r="CE715" i="2" s="1"/>
  <c r="CF715" i="2"/>
  <c r="CG715" i="2" s="1"/>
  <c r="CH715" i="2"/>
  <c r="CI715" i="2" s="1"/>
  <c r="CJ715" i="2"/>
  <c r="CK715" i="2" s="1"/>
  <c r="BV716" i="2"/>
  <c r="BW716" i="2" s="1"/>
  <c r="BX716" i="2"/>
  <c r="BY716" i="2" s="1"/>
  <c r="BZ716" i="2"/>
  <c r="CA716" i="2" s="1"/>
  <c r="CB716" i="2"/>
  <c r="CC716" i="2" s="1"/>
  <c r="CD716" i="2"/>
  <c r="CE716" i="2" s="1"/>
  <c r="CF716" i="2"/>
  <c r="CG716" i="2" s="1"/>
  <c r="CH716" i="2"/>
  <c r="CI716" i="2" s="1"/>
  <c r="CJ716" i="2"/>
  <c r="CK716" i="2" s="1"/>
  <c r="BV717" i="2"/>
  <c r="BW717" i="2" s="1"/>
  <c r="BX717" i="2"/>
  <c r="BY717" i="2" s="1"/>
  <c r="BZ717" i="2"/>
  <c r="CA717" i="2" s="1"/>
  <c r="CB717" i="2"/>
  <c r="CC717" i="2" s="1"/>
  <c r="CD717" i="2"/>
  <c r="CE717" i="2" s="1"/>
  <c r="CF717" i="2"/>
  <c r="CG717" i="2" s="1"/>
  <c r="CH717" i="2"/>
  <c r="CI717" i="2" s="1"/>
  <c r="CJ717" i="2"/>
  <c r="CK717" i="2" s="1"/>
  <c r="BV718" i="2"/>
  <c r="BW718" i="2" s="1"/>
  <c r="BX718" i="2"/>
  <c r="BY718" i="2" s="1"/>
  <c r="BZ718" i="2"/>
  <c r="CA718" i="2" s="1"/>
  <c r="CB718" i="2"/>
  <c r="CC718" i="2" s="1"/>
  <c r="CD718" i="2"/>
  <c r="CE718" i="2" s="1"/>
  <c r="CF718" i="2"/>
  <c r="CG718" i="2" s="1"/>
  <c r="CH718" i="2"/>
  <c r="CI718" i="2" s="1"/>
  <c r="CJ718" i="2"/>
  <c r="CK718" i="2" s="1"/>
  <c r="BV719" i="2"/>
  <c r="BW719" i="2" s="1"/>
  <c r="BX719" i="2"/>
  <c r="BY719" i="2" s="1"/>
  <c r="BZ719" i="2"/>
  <c r="CA719" i="2" s="1"/>
  <c r="CB719" i="2"/>
  <c r="CC719" i="2" s="1"/>
  <c r="CD719" i="2"/>
  <c r="CE719" i="2" s="1"/>
  <c r="CF719" i="2"/>
  <c r="CG719" i="2" s="1"/>
  <c r="CH719" i="2"/>
  <c r="CI719" i="2" s="1"/>
  <c r="CJ719" i="2"/>
  <c r="CK719" i="2" s="1"/>
  <c r="BV720" i="2"/>
  <c r="BW720" i="2" s="1"/>
  <c r="BX720" i="2"/>
  <c r="BY720" i="2" s="1"/>
  <c r="BZ720" i="2"/>
  <c r="CA720" i="2" s="1"/>
  <c r="CB720" i="2"/>
  <c r="CC720" i="2" s="1"/>
  <c r="CD720" i="2"/>
  <c r="CE720" i="2" s="1"/>
  <c r="CF720" i="2"/>
  <c r="CG720" i="2" s="1"/>
  <c r="CH720" i="2"/>
  <c r="CI720" i="2" s="1"/>
  <c r="CJ720" i="2"/>
  <c r="CK720" i="2" s="1"/>
  <c r="BV721" i="2"/>
  <c r="BW721" i="2" s="1"/>
  <c r="BX721" i="2"/>
  <c r="BY721" i="2" s="1"/>
  <c r="BZ721" i="2"/>
  <c r="CA721" i="2" s="1"/>
  <c r="CB721" i="2"/>
  <c r="CC721" i="2" s="1"/>
  <c r="CD721" i="2"/>
  <c r="CE721" i="2" s="1"/>
  <c r="CF721" i="2"/>
  <c r="CG721" i="2" s="1"/>
  <c r="CH721" i="2"/>
  <c r="CI721" i="2" s="1"/>
  <c r="CJ721" i="2"/>
  <c r="CK721" i="2" s="1"/>
  <c r="BV722" i="2"/>
  <c r="BW722" i="2" s="1"/>
  <c r="BX722" i="2"/>
  <c r="BY722" i="2" s="1"/>
  <c r="BZ722" i="2"/>
  <c r="CA722" i="2" s="1"/>
  <c r="CB722" i="2"/>
  <c r="CC722" i="2" s="1"/>
  <c r="CD722" i="2"/>
  <c r="CE722" i="2" s="1"/>
  <c r="CF722" i="2"/>
  <c r="CG722" i="2" s="1"/>
  <c r="CH722" i="2"/>
  <c r="CI722" i="2" s="1"/>
  <c r="CJ722" i="2"/>
  <c r="CK722" i="2" s="1"/>
  <c r="BV723" i="2"/>
  <c r="BW723" i="2" s="1"/>
  <c r="BX723" i="2"/>
  <c r="BY723" i="2" s="1"/>
  <c r="BZ723" i="2"/>
  <c r="CA723" i="2" s="1"/>
  <c r="CB723" i="2"/>
  <c r="CC723" i="2" s="1"/>
  <c r="CD723" i="2"/>
  <c r="CE723" i="2" s="1"/>
  <c r="CF723" i="2"/>
  <c r="CG723" i="2" s="1"/>
  <c r="CH723" i="2"/>
  <c r="CI723" i="2" s="1"/>
  <c r="CJ723" i="2"/>
  <c r="CK723" i="2" s="1"/>
  <c r="BV724" i="2"/>
  <c r="BW724" i="2" s="1"/>
  <c r="BX724" i="2"/>
  <c r="BY724" i="2" s="1"/>
  <c r="BZ724" i="2"/>
  <c r="CA724" i="2" s="1"/>
  <c r="CB724" i="2"/>
  <c r="CC724" i="2" s="1"/>
  <c r="CD724" i="2"/>
  <c r="CE724" i="2" s="1"/>
  <c r="CF724" i="2"/>
  <c r="CG724" i="2" s="1"/>
  <c r="CH724" i="2"/>
  <c r="CI724" i="2" s="1"/>
  <c r="CJ724" i="2"/>
  <c r="CK724" i="2" s="1"/>
  <c r="BV725" i="2"/>
  <c r="BW725" i="2" s="1"/>
  <c r="BX725" i="2"/>
  <c r="BY725" i="2" s="1"/>
  <c r="BZ725" i="2"/>
  <c r="CA725" i="2" s="1"/>
  <c r="CB725" i="2"/>
  <c r="CC725" i="2" s="1"/>
  <c r="CD725" i="2"/>
  <c r="CE725" i="2" s="1"/>
  <c r="CF725" i="2"/>
  <c r="CG725" i="2" s="1"/>
  <c r="CH725" i="2"/>
  <c r="CI725" i="2" s="1"/>
  <c r="CJ725" i="2"/>
  <c r="CK725" i="2" s="1"/>
  <c r="BV726" i="2"/>
  <c r="BW726" i="2" s="1"/>
  <c r="BX726" i="2"/>
  <c r="BY726" i="2" s="1"/>
  <c r="BZ726" i="2"/>
  <c r="CA726" i="2" s="1"/>
  <c r="CB726" i="2"/>
  <c r="CC726" i="2" s="1"/>
  <c r="CD726" i="2"/>
  <c r="CE726" i="2" s="1"/>
  <c r="CF726" i="2"/>
  <c r="CG726" i="2" s="1"/>
  <c r="CH726" i="2"/>
  <c r="CI726" i="2" s="1"/>
  <c r="CJ726" i="2"/>
  <c r="CK726" i="2" s="1"/>
  <c r="BV727" i="2"/>
  <c r="BW727" i="2" s="1"/>
  <c r="BX727" i="2"/>
  <c r="BY727" i="2" s="1"/>
  <c r="BZ727" i="2"/>
  <c r="CA727" i="2" s="1"/>
  <c r="CB727" i="2"/>
  <c r="CC727" i="2" s="1"/>
  <c r="CD727" i="2"/>
  <c r="CE727" i="2" s="1"/>
  <c r="CF727" i="2"/>
  <c r="CG727" i="2" s="1"/>
  <c r="CH727" i="2"/>
  <c r="CI727" i="2" s="1"/>
  <c r="CJ727" i="2"/>
  <c r="CK727" i="2" s="1"/>
  <c r="BV728" i="2"/>
  <c r="BW728" i="2" s="1"/>
  <c r="BX728" i="2"/>
  <c r="BY728" i="2" s="1"/>
  <c r="BZ728" i="2"/>
  <c r="CA728" i="2" s="1"/>
  <c r="CB728" i="2"/>
  <c r="CC728" i="2" s="1"/>
  <c r="CD728" i="2"/>
  <c r="CE728" i="2" s="1"/>
  <c r="CF728" i="2"/>
  <c r="CG728" i="2" s="1"/>
  <c r="CH728" i="2"/>
  <c r="CI728" i="2" s="1"/>
  <c r="CJ728" i="2"/>
  <c r="CK728" i="2" s="1"/>
  <c r="BV729" i="2"/>
  <c r="BW729" i="2" s="1"/>
  <c r="BX729" i="2"/>
  <c r="BY729" i="2" s="1"/>
  <c r="BZ729" i="2"/>
  <c r="CA729" i="2" s="1"/>
  <c r="CB729" i="2"/>
  <c r="CC729" i="2" s="1"/>
  <c r="CD729" i="2"/>
  <c r="CE729" i="2" s="1"/>
  <c r="CF729" i="2"/>
  <c r="CG729" i="2" s="1"/>
  <c r="CH729" i="2"/>
  <c r="CI729" i="2" s="1"/>
  <c r="CJ729" i="2"/>
  <c r="CK729" i="2" s="1"/>
  <c r="BV730" i="2"/>
  <c r="BW730" i="2" s="1"/>
  <c r="BX730" i="2"/>
  <c r="BY730" i="2" s="1"/>
  <c r="BZ730" i="2"/>
  <c r="CA730" i="2" s="1"/>
  <c r="CB730" i="2"/>
  <c r="CC730" i="2" s="1"/>
  <c r="CD730" i="2"/>
  <c r="CE730" i="2" s="1"/>
  <c r="CF730" i="2"/>
  <c r="CG730" i="2" s="1"/>
  <c r="CH730" i="2"/>
  <c r="CI730" i="2" s="1"/>
  <c r="CJ730" i="2"/>
  <c r="CK730" i="2" s="1"/>
  <c r="BV731" i="2"/>
  <c r="BW731" i="2" s="1"/>
  <c r="BX731" i="2"/>
  <c r="BY731" i="2" s="1"/>
  <c r="BZ731" i="2"/>
  <c r="CA731" i="2" s="1"/>
  <c r="CB731" i="2"/>
  <c r="CC731" i="2" s="1"/>
  <c r="CD731" i="2"/>
  <c r="CE731" i="2" s="1"/>
  <c r="CF731" i="2"/>
  <c r="CG731" i="2" s="1"/>
  <c r="CH731" i="2"/>
  <c r="CI731" i="2" s="1"/>
  <c r="CJ731" i="2"/>
  <c r="CK731" i="2" s="1"/>
  <c r="BV732" i="2"/>
  <c r="BW732" i="2" s="1"/>
  <c r="BX732" i="2"/>
  <c r="BY732" i="2" s="1"/>
  <c r="BZ732" i="2"/>
  <c r="CA732" i="2" s="1"/>
  <c r="CB732" i="2"/>
  <c r="CC732" i="2" s="1"/>
  <c r="CD732" i="2"/>
  <c r="CE732" i="2" s="1"/>
  <c r="CF732" i="2"/>
  <c r="CG732" i="2" s="1"/>
  <c r="CH732" i="2"/>
  <c r="CI732" i="2" s="1"/>
  <c r="CJ732" i="2"/>
  <c r="CK732" i="2" s="1"/>
  <c r="BV733" i="2"/>
  <c r="BW733" i="2" s="1"/>
  <c r="BX733" i="2"/>
  <c r="BY733" i="2" s="1"/>
  <c r="BZ733" i="2"/>
  <c r="CA733" i="2" s="1"/>
  <c r="CB733" i="2"/>
  <c r="CC733" i="2" s="1"/>
  <c r="CD733" i="2"/>
  <c r="CE733" i="2" s="1"/>
  <c r="CF733" i="2"/>
  <c r="CG733" i="2" s="1"/>
  <c r="CH733" i="2"/>
  <c r="CI733" i="2" s="1"/>
  <c r="CJ733" i="2"/>
  <c r="CK733" i="2" s="1"/>
  <c r="BV734" i="2"/>
  <c r="BW734" i="2" s="1"/>
  <c r="BX734" i="2"/>
  <c r="BY734" i="2" s="1"/>
  <c r="BZ734" i="2"/>
  <c r="CA734" i="2" s="1"/>
  <c r="CB734" i="2"/>
  <c r="CC734" i="2" s="1"/>
  <c r="CD734" i="2"/>
  <c r="CE734" i="2" s="1"/>
  <c r="CF734" i="2"/>
  <c r="CG734" i="2" s="1"/>
  <c r="CH734" i="2"/>
  <c r="CI734" i="2" s="1"/>
  <c r="CJ734" i="2"/>
  <c r="CK734" i="2" s="1"/>
  <c r="BV735" i="2"/>
  <c r="BW735" i="2" s="1"/>
  <c r="BX735" i="2"/>
  <c r="BY735" i="2" s="1"/>
  <c r="BZ735" i="2"/>
  <c r="CA735" i="2" s="1"/>
  <c r="CB735" i="2"/>
  <c r="CC735" i="2" s="1"/>
  <c r="CD735" i="2"/>
  <c r="CE735" i="2" s="1"/>
  <c r="CF735" i="2"/>
  <c r="CG735" i="2" s="1"/>
  <c r="CH735" i="2"/>
  <c r="CI735" i="2" s="1"/>
  <c r="CJ735" i="2"/>
  <c r="CK735" i="2" s="1"/>
  <c r="BV736" i="2"/>
  <c r="BW736" i="2" s="1"/>
  <c r="BX736" i="2"/>
  <c r="BY736" i="2" s="1"/>
  <c r="BZ736" i="2"/>
  <c r="CA736" i="2" s="1"/>
  <c r="CB736" i="2"/>
  <c r="CC736" i="2" s="1"/>
  <c r="CD736" i="2"/>
  <c r="CE736" i="2" s="1"/>
  <c r="CF736" i="2"/>
  <c r="CG736" i="2" s="1"/>
  <c r="CH736" i="2"/>
  <c r="CI736" i="2" s="1"/>
  <c r="CJ736" i="2"/>
  <c r="CK736" i="2" s="1"/>
  <c r="BV737" i="2"/>
  <c r="BW737" i="2" s="1"/>
  <c r="BX737" i="2"/>
  <c r="BY737" i="2" s="1"/>
  <c r="BZ737" i="2"/>
  <c r="CA737" i="2" s="1"/>
  <c r="CB737" i="2"/>
  <c r="CC737" i="2" s="1"/>
  <c r="CD737" i="2"/>
  <c r="CE737" i="2" s="1"/>
  <c r="CF737" i="2"/>
  <c r="CG737" i="2" s="1"/>
  <c r="CH737" i="2"/>
  <c r="CI737" i="2" s="1"/>
  <c r="CJ737" i="2"/>
  <c r="CK737" i="2" s="1"/>
  <c r="BV738" i="2"/>
  <c r="BW738" i="2" s="1"/>
  <c r="BX738" i="2"/>
  <c r="BY738" i="2" s="1"/>
  <c r="BZ738" i="2"/>
  <c r="CA738" i="2" s="1"/>
  <c r="CB738" i="2"/>
  <c r="CC738" i="2" s="1"/>
  <c r="CD738" i="2"/>
  <c r="CE738" i="2" s="1"/>
  <c r="CF738" i="2"/>
  <c r="CG738" i="2" s="1"/>
  <c r="CH738" i="2"/>
  <c r="CI738" i="2" s="1"/>
  <c r="CJ738" i="2"/>
  <c r="CK738" i="2" s="1"/>
  <c r="BV739" i="2"/>
  <c r="BW739" i="2" s="1"/>
  <c r="BX739" i="2"/>
  <c r="BY739" i="2" s="1"/>
  <c r="BZ739" i="2"/>
  <c r="CA739" i="2" s="1"/>
  <c r="CB739" i="2"/>
  <c r="CC739" i="2" s="1"/>
  <c r="CD739" i="2"/>
  <c r="CE739" i="2" s="1"/>
  <c r="CF739" i="2"/>
  <c r="CG739" i="2" s="1"/>
  <c r="CH739" i="2"/>
  <c r="CI739" i="2" s="1"/>
  <c r="CJ739" i="2"/>
  <c r="CK739" i="2" s="1"/>
  <c r="BV740" i="2"/>
  <c r="BW740" i="2" s="1"/>
  <c r="BX740" i="2"/>
  <c r="BY740" i="2" s="1"/>
  <c r="BZ740" i="2"/>
  <c r="CA740" i="2" s="1"/>
  <c r="CB740" i="2"/>
  <c r="CC740" i="2" s="1"/>
  <c r="CD740" i="2"/>
  <c r="CE740" i="2" s="1"/>
  <c r="CF740" i="2"/>
  <c r="CG740" i="2" s="1"/>
  <c r="CH740" i="2"/>
  <c r="CI740" i="2" s="1"/>
  <c r="CJ740" i="2"/>
  <c r="CK740" i="2" s="1"/>
  <c r="BV741" i="2"/>
  <c r="BW741" i="2" s="1"/>
  <c r="BX741" i="2"/>
  <c r="BY741" i="2" s="1"/>
  <c r="BZ741" i="2"/>
  <c r="CA741" i="2" s="1"/>
  <c r="CB741" i="2"/>
  <c r="CC741" i="2" s="1"/>
  <c r="CD741" i="2"/>
  <c r="CE741" i="2" s="1"/>
  <c r="CF741" i="2"/>
  <c r="CG741" i="2" s="1"/>
  <c r="CH741" i="2"/>
  <c r="CI741" i="2" s="1"/>
  <c r="CJ741" i="2"/>
  <c r="CK741" i="2" s="1"/>
  <c r="BV742" i="2"/>
  <c r="BW742" i="2" s="1"/>
  <c r="BX742" i="2"/>
  <c r="BY742" i="2" s="1"/>
  <c r="BZ742" i="2"/>
  <c r="CA742" i="2" s="1"/>
  <c r="CB742" i="2"/>
  <c r="CC742" i="2" s="1"/>
  <c r="CD742" i="2"/>
  <c r="CE742" i="2" s="1"/>
  <c r="CF742" i="2"/>
  <c r="CG742" i="2" s="1"/>
  <c r="CH742" i="2"/>
  <c r="CI742" i="2" s="1"/>
  <c r="CJ742" i="2"/>
  <c r="CK742" i="2" s="1"/>
  <c r="BV743" i="2"/>
  <c r="BW743" i="2" s="1"/>
  <c r="BX743" i="2"/>
  <c r="BY743" i="2" s="1"/>
  <c r="BZ743" i="2"/>
  <c r="CA743" i="2" s="1"/>
  <c r="CB743" i="2"/>
  <c r="CC743" i="2" s="1"/>
  <c r="CD743" i="2"/>
  <c r="CE743" i="2" s="1"/>
  <c r="CF743" i="2"/>
  <c r="CG743" i="2" s="1"/>
  <c r="CH743" i="2"/>
  <c r="CI743" i="2" s="1"/>
  <c r="CJ743" i="2"/>
  <c r="CK743" i="2" s="1"/>
  <c r="BV744" i="2"/>
  <c r="BW744" i="2" s="1"/>
  <c r="BX744" i="2"/>
  <c r="BY744" i="2" s="1"/>
  <c r="BZ744" i="2"/>
  <c r="CA744" i="2" s="1"/>
  <c r="CB744" i="2"/>
  <c r="CC744" i="2" s="1"/>
  <c r="CD744" i="2"/>
  <c r="CE744" i="2" s="1"/>
  <c r="CF744" i="2"/>
  <c r="CG744" i="2" s="1"/>
  <c r="CH744" i="2"/>
  <c r="CI744" i="2" s="1"/>
  <c r="CJ744" i="2"/>
  <c r="CK744" i="2" s="1"/>
  <c r="BV745" i="2"/>
  <c r="BW745" i="2" s="1"/>
  <c r="BX745" i="2"/>
  <c r="BY745" i="2" s="1"/>
  <c r="BZ745" i="2"/>
  <c r="CA745" i="2" s="1"/>
  <c r="CB745" i="2"/>
  <c r="CC745" i="2" s="1"/>
  <c r="CD745" i="2"/>
  <c r="CE745" i="2" s="1"/>
  <c r="CF745" i="2"/>
  <c r="CG745" i="2" s="1"/>
  <c r="CH745" i="2"/>
  <c r="CI745" i="2" s="1"/>
  <c r="CJ745" i="2"/>
  <c r="CK745" i="2" s="1"/>
  <c r="BV746" i="2"/>
  <c r="BW746" i="2" s="1"/>
  <c r="BX746" i="2"/>
  <c r="BY746" i="2" s="1"/>
  <c r="BZ746" i="2"/>
  <c r="CA746" i="2" s="1"/>
  <c r="CB746" i="2"/>
  <c r="CC746" i="2" s="1"/>
  <c r="CD746" i="2"/>
  <c r="CE746" i="2" s="1"/>
  <c r="CF746" i="2"/>
  <c r="CG746" i="2" s="1"/>
  <c r="CH746" i="2"/>
  <c r="CI746" i="2" s="1"/>
  <c r="CJ746" i="2"/>
  <c r="CK746" i="2" s="1"/>
  <c r="BV747" i="2"/>
  <c r="BW747" i="2" s="1"/>
  <c r="BX747" i="2"/>
  <c r="BY747" i="2" s="1"/>
  <c r="BZ747" i="2"/>
  <c r="CA747" i="2" s="1"/>
  <c r="CB747" i="2"/>
  <c r="CC747" i="2" s="1"/>
  <c r="CD747" i="2"/>
  <c r="CE747" i="2" s="1"/>
  <c r="CF747" i="2"/>
  <c r="CG747" i="2" s="1"/>
  <c r="CH747" i="2"/>
  <c r="CI747" i="2" s="1"/>
  <c r="CJ747" i="2"/>
  <c r="CK747" i="2" s="1"/>
  <c r="BV748" i="2"/>
  <c r="BW748" i="2" s="1"/>
  <c r="BX748" i="2"/>
  <c r="BY748" i="2" s="1"/>
  <c r="BZ748" i="2"/>
  <c r="CA748" i="2" s="1"/>
  <c r="CB748" i="2"/>
  <c r="CC748" i="2" s="1"/>
  <c r="CD748" i="2"/>
  <c r="CE748" i="2" s="1"/>
  <c r="CF748" i="2"/>
  <c r="CG748" i="2" s="1"/>
  <c r="CH748" i="2"/>
  <c r="CI748" i="2" s="1"/>
  <c r="CJ748" i="2"/>
  <c r="CK748" i="2" s="1"/>
  <c r="BV749" i="2"/>
  <c r="BW749" i="2" s="1"/>
  <c r="BX749" i="2"/>
  <c r="BY749" i="2" s="1"/>
  <c r="BZ749" i="2"/>
  <c r="CA749" i="2" s="1"/>
  <c r="CB749" i="2"/>
  <c r="CC749" i="2" s="1"/>
  <c r="CD749" i="2"/>
  <c r="CE749" i="2" s="1"/>
  <c r="CF749" i="2"/>
  <c r="CG749" i="2" s="1"/>
  <c r="CH749" i="2"/>
  <c r="CI749" i="2" s="1"/>
  <c r="CJ749" i="2"/>
  <c r="CK749" i="2" s="1"/>
  <c r="BV750" i="2"/>
  <c r="BW750" i="2" s="1"/>
  <c r="BX750" i="2"/>
  <c r="BY750" i="2" s="1"/>
  <c r="BZ750" i="2"/>
  <c r="CA750" i="2" s="1"/>
  <c r="CB750" i="2"/>
  <c r="CC750" i="2" s="1"/>
  <c r="CD750" i="2"/>
  <c r="CE750" i="2" s="1"/>
  <c r="CF750" i="2"/>
  <c r="CG750" i="2" s="1"/>
  <c r="CH750" i="2"/>
  <c r="CI750" i="2" s="1"/>
  <c r="CJ750" i="2"/>
  <c r="CK750" i="2" s="1"/>
  <c r="BV751" i="2"/>
  <c r="BW751" i="2" s="1"/>
  <c r="BX751" i="2"/>
  <c r="BY751" i="2" s="1"/>
  <c r="BZ751" i="2"/>
  <c r="CA751" i="2" s="1"/>
  <c r="CB751" i="2"/>
  <c r="CC751" i="2" s="1"/>
  <c r="CD751" i="2"/>
  <c r="CE751" i="2" s="1"/>
  <c r="CF751" i="2"/>
  <c r="CG751" i="2" s="1"/>
  <c r="CH751" i="2"/>
  <c r="CI751" i="2" s="1"/>
  <c r="CJ751" i="2"/>
  <c r="CK751" i="2" s="1"/>
  <c r="BV752" i="2"/>
  <c r="BW752" i="2" s="1"/>
  <c r="BX752" i="2"/>
  <c r="BY752" i="2" s="1"/>
  <c r="BZ752" i="2"/>
  <c r="CA752" i="2" s="1"/>
  <c r="CB752" i="2"/>
  <c r="CC752" i="2" s="1"/>
  <c r="CD752" i="2"/>
  <c r="CE752" i="2" s="1"/>
  <c r="CF752" i="2"/>
  <c r="CG752" i="2" s="1"/>
  <c r="CH752" i="2"/>
  <c r="CI752" i="2" s="1"/>
  <c r="CJ752" i="2"/>
  <c r="CK752" i="2" s="1"/>
  <c r="BV753" i="2"/>
  <c r="BW753" i="2" s="1"/>
  <c r="BX753" i="2"/>
  <c r="BY753" i="2" s="1"/>
  <c r="BZ753" i="2"/>
  <c r="CA753" i="2" s="1"/>
  <c r="CB753" i="2"/>
  <c r="CC753" i="2" s="1"/>
  <c r="CD753" i="2"/>
  <c r="CE753" i="2" s="1"/>
  <c r="CF753" i="2"/>
  <c r="CG753" i="2" s="1"/>
  <c r="CH753" i="2"/>
  <c r="CI753" i="2" s="1"/>
  <c r="CJ753" i="2"/>
  <c r="CK753" i="2" s="1"/>
  <c r="BV754" i="2"/>
  <c r="BW754" i="2" s="1"/>
  <c r="BX754" i="2"/>
  <c r="BY754" i="2" s="1"/>
  <c r="BZ754" i="2"/>
  <c r="CA754" i="2" s="1"/>
  <c r="CB754" i="2"/>
  <c r="CC754" i="2" s="1"/>
  <c r="CD754" i="2"/>
  <c r="CE754" i="2" s="1"/>
  <c r="CF754" i="2"/>
  <c r="CG754" i="2" s="1"/>
  <c r="CH754" i="2"/>
  <c r="CI754" i="2" s="1"/>
  <c r="CJ754" i="2"/>
  <c r="CK754" i="2" s="1"/>
  <c r="BV755" i="2"/>
  <c r="BW755" i="2" s="1"/>
  <c r="BX755" i="2"/>
  <c r="BY755" i="2" s="1"/>
  <c r="BZ755" i="2"/>
  <c r="CA755" i="2" s="1"/>
  <c r="CB755" i="2"/>
  <c r="CC755" i="2" s="1"/>
  <c r="CD755" i="2"/>
  <c r="CE755" i="2" s="1"/>
  <c r="CF755" i="2"/>
  <c r="CG755" i="2" s="1"/>
  <c r="CH755" i="2"/>
  <c r="CI755" i="2" s="1"/>
  <c r="CJ755" i="2"/>
  <c r="CK755" i="2" s="1"/>
  <c r="BV756" i="2"/>
  <c r="BW756" i="2" s="1"/>
  <c r="BX756" i="2"/>
  <c r="BY756" i="2" s="1"/>
  <c r="BZ756" i="2"/>
  <c r="CA756" i="2" s="1"/>
  <c r="CB756" i="2"/>
  <c r="CC756" i="2" s="1"/>
  <c r="CD756" i="2"/>
  <c r="CE756" i="2" s="1"/>
  <c r="CF756" i="2"/>
  <c r="CG756" i="2" s="1"/>
  <c r="CH756" i="2"/>
  <c r="CI756" i="2" s="1"/>
  <c r="CJ756" i="2"/>
  <c r="CK756" i="2" s="1"/>
  <c r="BV757" i="2"/>
  <c r="BW757" i="2" s="1"/>
  <c r="BX757" i="2"/>
  <c r="BY757" i="2" s="1"/>
  <c r="BZ757" i="2"/>
  <c r="CA757" i="2" s="1"/>
  <c r="CB757" i="2"/>
  <c r="CC757" i="2" s="1"/>
  <c r="CD757" i="2"/>
  <c r="CE757" i="2" s="1"/>
  <c r="CF757" i="2"/>
  <c r="CG757" i="2" s="1"/>
  <c r="CH757" i="2"/>
  <c r="CI757" i="2" s="1"/>
  <c r="CJ757" i="2"/>
  <c r="CK757" i="2" s="1"/>
  <c r="BV758" i="2"/>
  <c r="BW758" i="2" s="1"/>
  <c r="BX758" i="2"/>
  <c r="BY758" i="2" s="1"/>
  <c r="BZ758" i="2"/>
  <c r="CA758" i="2" s="1"/>
  <c r="CB758" i="2"/>
  <c r="CC758" i="2" s="1"/>
  <c r="CD758" i="2"/>
  <c r="CE758" i="2" s="1"/>
  <c r="CF758" i="2"/>
  <c r="CG758" i="2" s="1"/>
  <c r="CH758" i="2"/>
  <c r="CI758" i="2" s="1"/>
  <c r="CJ758" i="2"/>
  <c r="CK758" i="2" s="1"/>
  <c r="BV759" i="2"/>
  <c r="BW759" i="2" s="1"/>
  <c r="BX759" i="2"/>
  <c r="BY759" i="2" s="1"/>
  <c r="BZ759" i="2"/>
  <c r="CA759" i="2" s="1"/>
  <c r="CB759" i="2"/>
  <c r="CC759" i="2" s="1"/>
  <c r="CD759" i="2"/>
  <c r="CE759" i="2" s="1"/>
  <c r="CF759" i="2"/>
  <c r="CG759" i="2" s="1"/>
  <c r="CH759" i="2"/>
  <c r="CI759" i="2" s="1"/>
  <c r="CJ759" i="2"/>
  <c r="CK759" i="2" s="1"/>
  <c r="BV760" i="2"/>
  <c r="BW760" i="2" s="1"/>
  <c r="BX760" i="2"/>
  <c r="BY760" i="2" s="1"/>
  <c r="BZ760" i="2"/>
  <c r="CA760" i="2" s="1"/>
  <c r="CB760" i="2"/>
  <c r="CC760" i="2" s="1"/>
  <c r="CD760" i="2"/>
  <c r="CE760" i="2" s="1"/>
  <c r="CF760" i="2"/>
  <c r="CG760" i="2" s="1"/>
  <c r="CH760" i="2"/>
  <c r="CI760" i="2" s="1"/>
  <c r="CJ760" i="2"/>
  <c r="CK760" i="2" s="1"/>
  <c r="BV761" i="2"/>
  <c r="BW761" i="2" s="1"/>
  <c r="BX761" i="2"/>
  <c r="BY761" i="2" s="1"/>
  <c r="BZ761" i="2"/>
  <c r="CA761" i="2" s="1"/>
  <c r="CB761" i="2"/>
  <c r="CC761" i="2" s="1"/>
  <c r="CD761" i="2"/>
  <c r="CE761" i="2" s="1"/>
  <c r="CF761" i="2"/>
  <c r="CG761" i="2" s="1"/>
  <c r="CH761" i="2"/>
  <c r="CI761" i="2" s="1"/>
  <c r="CJ761" i="2"/>
  <c r="CK761" i="2" s="1"/>
  <c r="BV762" i="2"/>
  <c r="BW762" i="2" s="1"/>
  <c r="BX762" i="2"/>
  <c r="BY762" i="2" s="1"/>
  <c r="BZ762" i="2"/>
  <c r="CA762" i="2" s="1"/>
  <c r="CB762" i="2"/>
  <c r="CC762" i="2" s="1"/>
  <c r="CD762" i="2"/>
  <c r="CE762" i="2" s="1"/>
  <c r="CF762" i="2"/>
  <c r="CG762" i="2" s="1"/>
  <c r="CH762" i="2"/>
  <c r="CI762" i="2" s="1"/>
  <c r="CJ762" i="2"/>
  <c r="CK762" i="2" s="1"/>
  <c r="BV763" i="2"/>
  <c r="BW763" i="2" s="1"/>
  <c r="BX763" i="2"/>
  <c r="BY763" i="2" s="1"/>
  <c r="BZ763" i="2"/>
  <c r="CA763" i="2" s="1"/>
  <c r="CB763" i="2"/>
  <c r="CC763" i="2" s="1"/>
  <c r="CD763" i="2"/>
  <c r="CE763" i="2" s="1"/>
  <c r="CF763" i="2"/>
  <c r="CG763" i="2" s="1"/>
  <c r="CH763" i="2"/>
  <c r="CI763" i="2" s="1"/>
  <c r="CJ763" i="2"/>
  <c r="CK763" i="2" s="1"/>
  <c r="BV764" i="2"/>
  <c r="BW764" i="2" s="1"/>
  <c r="BX764" i="2"/>
  <c r="BY764" i="2" s="1"/>
  <c r="BZ764" i="2"/>
  <c r="CA764" i="2" s="1"/>
  <c r="CB764" i="2"/>
  <c r="CC764" i="2" s="1"/>
  <c r="CD764" i="2"/>
  <c r="CE764" i="2" s="1"/>
  <c r="CF764" i="2"/>
  <c r="CG764" i="2" s="1"/>
  <c r="CH764" i="2"/>
  <c r="CI764" i="2" s="1"/>
  <c r="CJ764" i="2"/>
  <c r="CK764" i="2" s="1"/>
  <c r="BV765" i="2"/>
  <c r="BW765" i="2" s="1"/>
  <c r="BX765" i="2"/>
  <c r="BY765" i="2" s="1"/>
  <c r="BZ765" i="2"/>
  <c r="CA765" i="2" s="1"/>
  <c r="CB765" i="2"/>
  <c r="CC765" i="2" s="1"/>
  <c r="CD765" i="2"/>
  <c r="CE765" i="2" s="1"/>
  <c r="CF765" i="2"/>
  <c r="CG765" i="2" s="1"/>
  <c r="CH765" i="2"/>
  <c r="CI765" i="2" s="1"/>
  <c r="CJ765" i="2"/>
  <c r="CK765" i="2" s="1"/>
  <c r="BV766" i="2"/>
  <c r="BW766" i="2" s="1"/>
  <c r="BX766" i="2"/>
  <c r="BY766" i="2" s="1"/>
  <c r="BZ766" i="2"/>
  <c r="CA766" i="2" s="1"/>
  <c r="CB766" i="2"/>
  <c r="CC766" i="2" s="1"/>
  <c r="CD766" i="2"/>
  <c r="CE766" i="2" s="1"/>
  <c r="CF766" i="2"/>
  <c r="CG766" i="2" s="1"/>
  <c r="CH766" i="2"/>
  <c r="CI766" i="2" s="1"/>
  <c r="CJ766" i="2"/>
  <c r="CK766" i="2" s="1"/>
  <c r="BV767" i="2"/>
  <c r="BW767" i="2" s="1"/>
  <c r="BX767" i="2"/>
  <c r="BY767" i="2" s="1"/>
  <c r="BZ767" i="2"/>
  <c r="CA767" i="2" s="1"/>
  <c r="CB767" i="2"/>
  <c r="CC767" i="2" s="1"/>
  <c r="CD767" i="2"/>
  <c r="CE767" i="2" s="1"/>
  <c r="CF767" i="2"/>
  <c r="CG767" i="2" s="1"/>
  <c r="CH767" i="2"/>
  <c r="CI767" i="2" s="1"/>
  <c r="CJ767" i="2"/>
  <c r="CK767" i="2" s="1"/>
  <c r="BV768" i="2"/>
  <c r="BW768" i="2" s="1"/>
  <c r="BX768" i="2"/>
  <c r="BY768" i="2" s="1"/>
  <c r="BZ768" i="2"/>
  <c r="CA768" i="2" s="1"/>
  <c r="CB768" i="2"/>
  <c r="CC768" i="2" s="1"/>
  <c r="CD768" i="2"/>
  <c r="CE768" i="2" s="1"/>
  <c r="CF768" i="2"/>
  <c r="CG768" i="2" s="1"/>
  <c r="CH768" i="2"/>
  <c r="CI768" i="2" s="1"/>
  <c r="CJ768" i="2"/>
  <c r="CK768" i="2" s="1"/>
  <c r="BV769" i="2"/>
  <c r="BW769" i="2" s="1"/>
  <c r="BX769" i="2"/>
  <c r="BY769" i="2" s="1"/>
  <c r="BZ769" i="2"/>
  <c r="CA769" i="2" s="1"/>
  <c r="CB769" i="2"/>
  <c r="CC769" i="2" s="1"/>
  <c r="CD769" i="2"/>
  <c r="CE769" i="2" s="1"/>
  <c r="CF769" i="2"/>
  <c r="CG769" i="2" s="1"/>
  <c r="CH769" i="2"/>
  <c r="CI769" i="2" s="1"/>
  <c r="CJ769" i="2"/>
  <c r="CK769" i="2" s="1"/>
  <c r="BV770" i="2"/>
  <c r="BW770" i="2" s="1"/>
  <c r="BX770" i="2"/>
  <c r="BY770" i="2" s="1"/>
  <c r="BZ770" i="2"/>
  <c r="CA770" i="2" s="1"/>
  <c r="CB770" i="2"/>
  <c r="CC770" i="2" s="1"/>
  <c r="CD770" i="2"/>
  <c r="CE770" i="2" s="1"/>
  <c r="CF770" i="2"/>
  <c r="CG770" i="2" s="1"/>
  <c r="CH770" i="2"/>
  <c r="CI770" i="2" s="1"/>
  <c r="CJ770" i="2"/>
  <c r="CK770" i="2" s="1"/>
  <c r="BV771" i="2"/>
  <c r="BW771" i="2" s="1"/>
  <c r="BX771" i="2"/>
  <c r="BY771" i="2" s="1"/>
  <c r="BZ771" i="2"/>
  <c r="CA771" i="2" s="1"/>
  <c r="CB771" i="2"/>
  <c r="CC771" i="2" s="1"/>
  <c r="CD771" i="2"/>
  <c r="CE771" i="2" s="1"/>
  <c r="CF771" i="2"/>
  <c r="CG771" i="2" s="1"/>
  <c r="CH771" i="2"/>
  <c r="CI771" i="2" s="1"/>
  <c r="CJ771" i="2"/>
  <c r="CK771" i="2" s="1"/>
  <c r="CJ4" i="2"/>
  <c r="CK4" i="2" s="1"/>
  <c r="CH4" i="2"/>
  <c r="CI4" i="2" s="1"/>
  <c r="CF4" i="2"/>
  <c r="CG4" i="2" s="1"/>
  <c r="CD4" i="2"/>
  <c r="CE4" i="2" s="1"/>
  <c r="CB4" i="2"/>
  <c r="CC4" i="2" s="1"/>
  <c r="BZ4" i="2"/>
  <c r="CA4" i="2" s="1"/>
  <c r="BX4" i="2"/>
  <c r="BY4" i="2" s="1"/>
  <c r="BV4" i="2"/>
  <c r="BW4" i="2" s="1"/>
  <c r="BS5" i="2"/>
  <c r="BT5" i="2" s="1"/>
  <c r="BS6" i="2"/>
  <c r="BT6" i="2" s="1"/>
  <c r="BS7" i="2"/>
  <c r="BT7" i="2" s="1"/>
  <c r="BS8" i="2"/>
  <c r="BT8" i="2" s="1"/>
  <c r="BS9" i="2"/>
  <c r="BT9" i="2" s="1"/>
  <c r="BS10" i="2"/>
  <c r="BT10" i="2" s="1"/>
  <c r="BS11" i="2"/>
  <c r="BT11" i="2" s="1"/>
  <c r="BS12" i="2"/>
  <c r="BT12" i="2" s="1"/>
  <c r="BS13" i="2"/>
  <c r="BT13" i="2" s="1"/>
  <c r="BS14" i="2"/>
  <c r="BT14" i="2" s="1"/>
  <c r="BS15" i="2"/>
  <c r="BT15" i="2" s="1"/>
  <c r="BS16" i="2"/>
  <c r="BT16" i="2" s="1"/>
  <c r="BS17" i="2"/>
  <c r="BT17" i="2" s="1"/>
  <c r="BS18" i="2"/>
  <c r="BT18" i="2" s="1"/>
  <c r="BS19" i="2"/>
  <c r="BT19" i="2" s="1"/>
  <c r="BS20" i="2"/>
  <c r="BT20" i="2" s="1"/>
  <c r="BS21" i="2"/>
  <c r="BT21" i="2" s="1"/>
  <c r="BS22" i="2"/>
  <c r="BT22" i="2" s="1"/>
  <c r="BS23" i="2"/>
  <c r="BT23" i="2" s="1"/>
  <c r="BS24" i="2"/>
  <c r="BT24" i="2" s="1"/>
  <c r="BS25" i="2"/>
  <c r="BT25" i="2" s="1"/>
  <c r="BS26" i="2"/>
  <c r="BT26" i="2" s="1"/>
  <c r="BS27" i="2"/>
  <c r="BT27" i="2" s="1"/>
  <c r="BS28" i="2"/>
  <c r="BT28" i="2" s="1"/>
  <c r="BS29" i="2"/>
  <c r="BT29" i="2" s="1"/>
  <c r="BS30" i="2"/>
  <c r="BT30" i="2" s="1"/>
  <c r="BS31" i="2"/>
  <c r="BT31" i="2" s="1"/>
  <c r="BS32" i="2"/>
  <c r="BT32" i="2" s="1"/>
  <c r="BS33" i="2"/>
  <c r="BT33" i="2" s="1"/>
  <c r="BS34" i="2"/>
  <c r="BT34" i="2" s="1"/>
  <c r="BS35" i="2"/>
  <c r="BT35" i="2" s="1"/>
  <c r="BS36" i="2"/>
  <c r="BT36" i="2" s="1"/>
  <c r="BS37" i="2"/>
  <c r="BT37" i="2" s="1"/>
  <c r="BS38" i="2"/>
  <c r="BT38" i="2" s="1"/>
  <c r="BS39" i="2"/>
  <c r="BT39" i="2" s="1"/>
  <c r="BS40" i="2"/>
  <c r="BT40" i="2" s="1"/>
  <c r="BS41" i="2"/>
  <c r="BT41" i="2" s="1"/>
  <c r="BS42" i="2"/>
  <c r="BT42" i="2" s="1"/>
  <c r="BS43" i="2"/>
  <c r="BT43" i="2" s="1"/>
  <c r="BS44" i="2"/>
  <c r="BT44" i="2" s="1"/>
  <c r="BS45" i="2"/>
  <c r="BT45" i="2" s="1"/>
  <c r="BS46" i="2"/>
  <c r="BT46" i="2" s="1"/>
  <c r="BS47" i="2"/>
  <c r="BT47" i="2" s="1"/>
  <c r="BS48" i="2"/>
  <c r="BT48" i="2" s="1"/>
  <c r="BS49" i="2"/>
  <c r="BT49" i="2" s="1"/>
  <c r="BS50" i="2"/>
  <c r="BT50" i="2" s="1"/>
  <c r="BS51" i="2"/>
  <c r="BT51" i="2" s="1"/>
  <c r="BS52" i="2"/>
  <c r="BT52" i="2" s="1"/>
  <c r="BS53" i="2"/>
  <c r="BT53" i="2" s="1"/>
  <c r="BS54" i="2"/>
  <c r="BT54" i="2" s="1"/>
  <c r="BS55" i="2"/>
  <c r="BT55" i="2" s="1"/>
  <c r="BS56" i="2"/>
  <c r="BT56" i="2" s="1"/>
  <c r="BS57" i="2"/>
  <c r="BT57" i="2" s="1"/>
  <c r="BS58" i="2"/>
  <c r="BT58" i="2" s="1"/>
  <c r="BS59" i="2"/>
  <c r="BT59" i="2" s="1"/>
  <c r="BS60" i="2"/>
  <c r="BT60" i="2" s="1"/>
  <c r="BS61" i="2"/>
  <c r="BT61" i="2" s="1"/>
  <c r="BS62" i="2"/>
  <c r="BT62" i="2" s="1"/>
  <c r="BS63" i="2"/>
  <c r="BT63" i="2" s="1"/>
  <c r="BS64" i="2"/>
  <c r="BT64" i="2" s="1"/>
  <c r="BS65" i="2"/>
  <c r="BT65" i="2" s="1"/>
  <c r="BS66" i="2"/>
  <c r="BT66" i="2" s="1"/>
  <c r="BS67" i="2"/>
  <c r="BT67" i="2" s="1"/>
  <c r="BS68" i="2"/>
  <c r="BT68" i="2" s="1"/>
  <c r="BS69" i="2"/>
  <c r="BT69" i="2" s="1"/>
  <c r="BS70" i="2"/>
  <c r="BT70" i="2" s="1"/>
  <c r="BS71" i="2"/>
  <c r="BT71" i="2" s="1"/>
  <c r="BS72" i="2"/>
  <c r="BT72" i="2" s="1"/>
  <c r="BS73" i="2"/>
  <c r="BT73" i="2" s="1"/>
  <c r="BS74" i="2"/>
  <c r="BT74" i="2" s="1"/>
  <c r="BS75" i="2"/>
  <c r="BT75" i="2" s="1"/>
  <c r="BS76" i="2"/>
  <c r="BT76" i="2" s="1"/>
  <c r="BS77" i="2"/>
  <c r="BT77" i="2" s="1"/>
  <c r="BS78" i="2"/>
  <c r="BT78" i="2" s="1"/>
  <c r="BS79" i="2"/>
  <c r="BT79" i="2" s="1"/>
  <c r="BS80" i="2"/>
  <c r="BT80" i="2" s="1"/>
  <c r="BS81" i="2"/>
  <c r="BT81" i="2" s="1"/>
  <c r="BS82" i="2"/>
  <c r="BT82" i="2" s="1"/>
  <c r="BS83" i="2"/>
  <c r="BT83" i="2" s="1"/>
  <c r="BS84" i="2"/>
  <c r="BT84" i="2" s="1"/>
  <c r="BS85" i="2"/>
  <c r="BT85" i="2" s="1"/>
  <c r="BS86" i="2"/>
  <c r="BT86" i="2" s="1"/>
  <c r="BS87" i="2"/>
  <c r="BT87" i="2" s="1"/>
  <c r="BS88" i="2"/>
  <c r="BT88" i="2" s="1"/>
  <c r="BS89" i="2"/>
  <c r="BT89" i="2" s="1"/>
  <c r="BS90" i="2"/>
  <c r="BT90" i="2" s="1"/>
  <c r="BS91" i="2"/>
  <c r="BT91" i="2" s="1"/>
  <c r="BS92" i="2"/>
  <c r="BT92" i="2" s="1"/>
  <c r="BS93" i="2"/>
  <c r="BT93" i="2" s="1"/>
  <c r="BS94" i="2"/>
  <c r="BT94" i="2" s="1"/>
  <c r="BS95" i="2"/>
  <c r="BT95" i="2" s="1"/>
  <c r="BS96" i="2"/>
  <c r="BT96" i="2" s="1"/>
  <c r="BS97" i="2"/>
  <c r="BT97" i="2" s="1"/>
  <c r="BS98" i="2"/>
  <c r="BT98" i="2" s="1"/>
  <c r="BS99" i="2"/>
  <c r="BT99" i="2" s="1"/>
  <c r="BS100" i="2"/>
  <c r="BT100" i="2" s="1"/>
  <c r="BS101" i="2"/>
  <c r="BT101" i="2" s="1"/>
  <c r="BS102" i="2"/>
  <c r="BT102" i="2" s="1"/>
  <c r="BS103" i="2"/>
  <c r="BT103" i="2" s="1"/>
  <c r="BS104" i="2"/>
  <c r="BT104" i="2" s="1"/>
  <c r="BS105" i="2"/>
  <c r="BT105" i="2" s="1"/>
  <c r="BS106" i="2"/>
  <c r="BT106" i="2" s="1"/>
  <c r="BS107" i="2"/>
  <c r="BT107" i="2" s="1"/>
  <c r="BS108" i="2"/>
  <c r="BT108" i="2" s="1"/>
  <c r="BS109" i="2"/>
  <c r="BT109" i="2" s="1"/>
  <c r="BS110" i="2"/>
  <c r="BT110" i="2" s="1"/>
  <c r="BS111" i="2"/>
  <c r="BT111" i="2" s="1"/>
  <c r="BS112" i="2"/>
  <c r="BT112" i="2" s="1"/>
  <c r="BS113" i="2"/>
  <c r="BT113" i="2" s="1"/>
  <c r="BS114" i="2"/>
  <c r="BT114" i="2" s="1"/>
  <c r="BS115" i="2"/>
  <c r="BT115" i="2" s="1"/>
  <c r="BS116" i="2"/>
  <c r="BT116" i="2" s="1"/>
  <c r="BS117" i="2"/>
  <c r="BT117" i="2" s="1"/>
  <c r="BS118" i="2"/>
  <c r="BT118" i="2" s="1"/>
  <c r="BS119" i="2"/>
  <c r="BT119" i="2" s="1"/>
  <c r="BS120" i="2"/>
  <c r="BT120" i="2" s="1"/>
  <c r="BS121" i="2"/>
  <c r="BT121" i="2" s="1"/>
  <c r="BS122" i="2"/>
  <c r="BT122" i="2" s="1"/>
  <c r="BS123" i="2"/>
  <c r="BT123" i="2" s="1"/>
  <c r="BS124" i="2"/>
  <c r="BT124" i="2" s="1"/>
  <c r="BS125" i="2"/>
  <c r="BT125" i="2" s="1"/>
  <c r="BS126" i="2"/>
  <c r="BT126" i="2" s="1"/>
  <c r="BS127" i="2"/>
  <c r="BT127" i="2" s="1"/>
  <c r="BS128" i="2"/>
  <c r="BT128" i="2" s="1"/>
  <c r="BS129" i="2"/>
  <c r="BT129" i="2" s="1"/>
  <c r="BS130" i="2"/>
  <c r="BT130" i="2" s="1"/>
  <c r="BS131" i="2"/>
  <c r="BT131" i="2" s="1"/>
  <c r="BS132" i="2"/>
  <c r="BT132" i="2" s="1"/>
  <c r="BS133" i="2"/>
  <c r="BT133" i="2" s="1"/>
  <c r="BS134" i="2"/>
  <c r="BT134" i="2" s="1"/>
  <c r="BS135" i="2"/>
  <c r="BT135" i="2" s="1"/>
  <c r="BS136" i="2"/>
  <c r="BT136" i="2" s="1"/>
  <c r="BS137" i="2"/>
  <c r="BT137" i="2" s="1"/>
  <c r="BS138" i="2"/>
  <c r="BT138" i="2" s="1"/>
  <c r="BS139" i="2"/>
  <c r="BT139" i="2" s="1"/>
  <c r="BS140" i="2"/>
  <c r="BT140" i="2" s="1"/>
  <c r="BS141" i="2"/>
  <c r="BT141" i="2" s="1"/>
  <c r="BS142" i="2"/>
  <c r="BT142" i="2" s="1"/>
  <c r="BS143" i="2"/>
  <c r="BT143" i="2" s="1"/>
  <c r="BS144" i="2"/>
  <c r="BT144" i="2" s="1"/>
  <c r="BS145" i="2"/>
  <c r="BT145" i="2" s="1"/>
  <c r="BS146" i="2"/>
  <c r="BT146" i="2" s="1"/>
  <c r="BS147" i="2"/>
  <c r="BT147" i="2" s="1"/>
  <c r="BS148" i="2"/>
  <c r="BT148" i="2" s="1"/>
  <c r="BS149" i="2"/>
  <c r="BT149" i="2" s="1"/>
  <c r="BS150" i="2"/>
  <c r="BT150" i="2" s="1"/>
  <c r="BS151" i="2"/>
  <c r="BT151" i="2" s="1"/>
  <c r="BS152" i="2"/>
  <c r="BT152" i="2" s="1"/>
  <c r="BS153" i="2"/>
  <c r="BT153" i="2" s="1"/>
  <c r="BS154" i="2"/>
  <c r="BT154" i="2" s="1"/>
  <c r="BS155" i="2"/>
  <c r="BT155" i="2" s="1"/>
  <c r="BS156" i="2"/>
  <c r="BT156" i="2" s="1"/>
  <c r="BS157" i="2"/>
  <c r="BT157" i="2" s="1"/>
  <c r="BS158" i="2"/>
  <c r="BT158" i="2" s="1"/>
  <c r="BS159" i="2"/>
  <c r="BT159" i="2" s="1"/>
  <c r="BS160" i="2"/>
  <c r="BT160" i="2" s="1"/>
  <c r="BS161" i="2"/>
  <c r="BT161" i="2" s="1"/>
  <c r="BS162" i="2"/>
  <c r="BT162" i="2" s="1"/>
  <c r="BS163" i="2"/>
  <c r="BT163" i="2" s="1"/>
  <c r="BS164" i="2"/>
  <c r="BT164" i="2" s="1"/>
  <c r="BS165" i="2"/>
  <c r="BT165" i="2" s="1"/>
  <c r="BS166" i="2"/>
  <c r="BT166" i="2" s="1"/>
  <c r="BS167" i="2"/>
  <c r="BT167" i="2" s="1"/>
  <c r="BS168" i="2"/>
  <c r="BT168" i="2" s="1"/>
  <c r="BS169" i="2"/>
  <c r="BT169" i="2" s="1"/>
  <c r="BS170" i="2"/>
  <c r="BT170" i="2" s="1"/>
  <c r="BS171" i="2"/>
  <c r="BT171" i="2" s="1"/>
  <c r="BS172" i="2"/>
  <c r="BT172" i="2" s="1"/>
  <c r="BS173" i="2"/>
  <c r="BT173" i="2" s="1"/>
  <c r="BS174" i="2"/>
  <c r="BT174" i="2" s="1"/>
  <c r="BS175" i="2"/>
  <c r="BT175" i="2" s="1"/>
  <c r="BS176" i="2"/>
  <c r="BT176" i="2" s="1"/>
  <c r="BS177" i="2"/>
  <c r="BT177" i="2" s="1"/>
  <c r="BS178" i="2"/>
  <c r="BT178" i="2" s="1"/>
  <c r="BS179" i="2"/>
  <c r="BT179" i="2" s="1"/>
  <c r="BS180" i="2"/>
  <c r="BT180" i="2" s="1"/>
  <c r="BS181" i="2"/>
  <c r="BT181" i="2" s="1"/>
  <c r="BS182" i="2"/>
  <c r="BT182" i="2" s="1"/>
  <c r="BS183" i="2"/>
  <c r="BT183" i="2" s="1"/>
  <c r="BS184" i="2"/>
  <c r="BT184" i="2" s="1"/>
  <c r="BS185" i="2"/>
  <c r="BT185" i="2" s="1"/>
  <c r="BS186" i="2"/>
  <c r="BT186" i="2" s="1"/>
  <c r="BS187" i="2"/>
  <c r="BT187" i="2" s="1"/>
  <c r="BS188" i="2"/>
  <c r="BT188" i="2" s="1"/>
  <c r="BS189" i="2"/>
  <c r="BT189" i="2" s="1"/>
  <c r="BS190" i="2"/>
  <c r="BT190" i="2" s="1"/>
  <c r="BS191" i="2"/>
  <c r="BT191" i="2" s="1"/>
  <c r="BS192" i="2"/>
  <c r="BT192" i="2" s="1"/>
  <c r="BS193" i="2"/>
  <c r="BT193" i="2" s="1"/>
  <c r="BS194" i="2"/>
  <c r="BT194" i="2" s="1"/>
  <c r="BS195" i="2"/>
  <c r="BT195" i="2" s="1"/>
  <c r="BS196" i="2"/>
  <c r="BT196" i="2" s="1"/>
  <c r="BS197" i="2"/>
  <c r="BT197" i="2" s="1"/>
  <c r="BS198" i="2"/>
  <c r="BT198" i="2" s="1"/>
  <c r="BS199" i="2"/>
  <c r="BT199" i="2" s="1"/>
  <c r="BS200" i="2"/>
  <c r="BT200" i="2" s="1"/>
  <c r="BS201" i="2"/>
  <c r="BT201" i="2" s="1"/>
  <c r="BS202" i="2"/>
  <c r="BT202" i="2" s="1"/>
  <c r="BS203" i="2"/>
  <c r="BT203" i="2" s="1"/>
  <c r="BS204" i="2"/>
  <c r="BT204" i="2" s="1"/>
  <c r="BS205" i="2"/>
  <c r="BT205" i="2" s="1"/>
  <c r="BS206" i="2"/>
  <c r="BT206" i="2" s="1"/>
  <c r="BS207" i="2"/>
  <c r="BT207" i="2" s="1"/>
  <c r="BS208" i="2"/>
  <c r="BT208" i="2" s="1"/>
  <c r="BS209" i="2"/>
  <c r="BT209" i="2" s="1"/>
  <c r="BS210" i="2"/>
  <c r="BT210" i="2" s="1"/>
  <c r="BS211" i="2"/>
  <c r="BT211" i="2" s="1"/>
  <c r="BS212" i="2"/>
  <c r="BT212" i="2" s="1"/>
  <c r="BS213" i="2"/>
  <c r="BT213" i="2" s="1"/>
  <c r="BS214" i="2"/>
  <c r="BT214" i="2" s="1"/>
  <c r="BS215" i="2"/>
  <c r="BT215" i="2" s="1"/>
  <c r="BS216" i="2"/>
  <c r="BT216" i="2" s="1"/>
  <c r="BS217" i="2"/>
  <c r="BT217" i="2" s="1"/>
  <c r="BS218" i="2"/>
  <c r="BT218" i="2" s="1"/>
  <c r="BS219" i="2"/>
  <c r="BT219" i="2" s="1"/>
  <c r="BS220" i="2"/>
  <c r="BT220" i="2" s="1"/>
  <c r="BS221" i="2"/>
  <c r="BT221" i="2" s="1"/>
  <c r="BS222" i="2"/>
  <c r="BT222" i="2" s="1"/>
  <c r="BS223" i="2"/>
  <c r="BT223" i="2" s="1"/>
  <c r="BS224" i="2"/>
  <c r="BT224" i="2" s="1"/>
  <c r="BS225" i="2"/>
  <c r="BT225" i="2" s="1"/>
  <c r="BS226" i="2"/>
  <c r="BT226" i="2" s="1"/>
  <c r="BS227" i="2"/>
  <c r="BT227" i="2" s="1"/>
  <c r="BS228" i="2"/>
  <c r="BT228" i="2" s="1"/>
  <c r="BS229" i="2"/>
  <c r="BT229" i="2" s="1"/>
  <c r="BS230" i="2"/>
  <c r="BT230" i="2" s="1"/>
  <c r="BS231" i="2"/>
  <c r="BT231" i="2" s="1"/>
  <c r="BS232" i="2"/>
  <c r="BT232" i="2" s="1"/>
  <c r="BS233" i="2"/>
  <c r="BT233" i="2" s="1"/>
  <c r="BS234" i="2"/>
  <c r="BT234" i="2" s="1"/>
  <c r="BS235" i="2"/>
  <c r="BT235" i="2" s="1"/>
  <c r="BS236" i="2"/>
  <c r="BT236" i="2" s="1"/>
  <c r="BS237" i="2"/>
  <c r="BT237" i="2" s="1"/>
  <c r="BS238" i="2"/>
  <c r="BT238" i="2" s="1"/>
  <c r="BS239" i="2"/>
  <c r="BT239" i="2" s="1"/>
  <c r="BS240" i="2"/>
  <c r="BT240" i="2" s="1"/>
  <c r="BS241" i="2"/>
  <c r="BT241" i="2" s="1"/>
  <c r="BS242" i="2"/>
  <c r="BT242" i="2" s="1"/>
  <c r="BS243" i="2"/>
  <c r="BT243" i="2" s="1"/>
  <c r="BS244" i="2"/>
  <c r="BT244" i="2" s="1"/>
  <c r="BS245" i="2"/>
  <c r="BT245" i="2" s="1"/>
  <c r="BS246" i="2"/>
  <c r="BT246" i="2" s="1"/>
  <c r="BS247" i="2"/>
  <c r="BT247" i="2" s="1"/>
  <c r="BS248" i="2"/>
  <c r="BT248" i="2" s="1"/>
  <c r="BS249" i="2"/>
  <c r="BT249" i="2" s="1"/>
  <c r="BS250" i="2"/>
  <c r="BT250" i="2" s="1"/>
  <c r="BS251" i="2"/>
  <c r="BT251" i="2" s="1"/>
  <c r="BS252" i="2"/>
  <c r="BT252" i="2" s="1"/>
  <c r="BS253" i="2"/>
  <c r="BT253" i="2" s="1"/>
  <c r="BS254" i="2"/>
  <c r="BT254" i="2" s="1"/>
  <c r="BS255" i="2"/>
  <c r="BT255" i="2" s="1"/>
  <c r="BS256" i="2"/>
  <c r="BT256" i="2" s="1"/>
  <c r="BS257" i="2"/>
  <c r="BT257" i="2" s="1"/>
  <c r="BS258" i="2"/>
  <c r="BT258" i="2" s="1"/>
  <c r="BS259" i="2"/>
  <c r="BT259" i="2" s="1"/>
  <c r="BS260" i="2"/>
  <c r="BT260" i="2" s="1"/>
  <c r="BS261" i="2"/>
  <c r="BT261" i="2" s="1"/>
  <c r="BS262" i="2"/>
  <c r="BT262" i="2" s="1"/>
  <c r="BS263" i="2"/>
  <c r="BT263" i="2" s="1"/>
  <c r="BS264" i="2"/>
  <c r="BT264" i="2" s="1"/>
  <c r="BS265" i="2"/>
  <c r="BT265" i="2" s="1"/>
  <c r="BS266" i="2"/>
  <c r="BT266" i="2" s="1"/>
  <c r="BS267" i="2"/>
  <c r="BT267" i="2" s="1"/>
  <c r="BS268" i="2"/>
  <c r="BT268" i="2" s="1"/>
  <c r="BS269" i="2"/>
  <c r="BT269" i="2" s="1"/>
  <c r="BS270" i="2"/>
  <c r="BT270" i="2" s="1"/>
  <c r="BS271" i="2"/>
  <c r="BT271" i="2" s="1"/>
  <c r="BS272" i="2"/>
  <c r="BT272" i="2" s="1"/>
  <c r="BS273" i="2"/>
  <c r="BT273" i="2" s="1"/>
  <c r="BS274" i="2"/>
  <c r="BT274" i="2" s="1"/>
  <c r="BS275" i="2"/>
  <c r="BT275" i="2" s="1"/>
  <c r="BS276" i="2"/>
  <c r="BT276" i="2" s="1"/>
  <c r="BS277" i="2"/>
  <c r="BT277" i="2" s="1"/>
  <c r="BS278" i="2"/>
  <c r="BT278" i="2" s="1"/>
  <c r="BS279" i="2"/>
  <c r="BT279" i="2" s="1"/>
  <c r="BS280" i="2"/>
  <c r="BT280" i="2" s="1"/>
  <c r="BS281" i="2"/>
  <c r="BT281" i="2" s="1"/>
  <c r="BS282" i="2"/>
  <c r="BT282" i="2" s="1"/>
  <c r="BS283" i="2"/>
  <c r="BT283" i="2" s="1"/>
  <c r="BS284" i="2"/>
  <c r="BT284" i="2" s="1"/>
  <c r="BS285" i="2"/>
  <c r="BT285" i="2" s="1"/>
  <c r="BS286" i="2"/>
  <c r="BT286" i="2" s="1"/>
  <c r="BS287" i="2"/>
  <c r="BT287" i="2" s="1"/>
  <c r="BS288" i="2"/>
  <c r="BT288" i="2" s="1"/>
  <c r="BS289" i="2"/>
  <c r="BT289" i="2" s="1"/>
  <c r="BS290" i="2"/>
  <c r="BT290" i="2" s="1"/>
  <c r="BS291" i="2"/>
  <c r="BT291" i="2" s="1"/>
  <c r="BS292" i="2"/>
  <c r="BT292" i="2" s="1"/>
  <c r="BS293" i="2"/>
  <c r="BT293" i="2" s="1"/>
  <c r="BS294" i="2"/>
  <c r="BT294" i="2" s="1"/>
  <c r="BS295" i="2"/>
  <c r="BT295" i="2" s="1"/>
  <c r="BS296" i="2"/>
  <c r="BT296" i="2" s="1"/>
  <c r="BS297" i="2"/>
  <c r="BT297" i="2" s="1"/>
  <c r="BS298" i="2"/>
  <c r="BT298" i="2" s="1"/>
  <c r="BS299" i="2"/>
  <c r="BT299" i="2" s="1"/>
  <c r="BS300" i="2"/>
  <c r="BT300" i="2" s="1"/>
  <c r="BS301" i="2"/>
  <c r="BT301" i="2" s="1"/>
  <c r="BS302" i="2"/>
  <c r="BT302" i="2" s="1"/>
  <c r="BS303" i="2"/>
  <c r="BT303" i="2" s="1"/>
  <c r="BS304" i="2"/>
  <c r="BT304" i="2" s="1"/>
  <c r="BS305" i="2"/>
  <c r="BT305" i="2" s="1"/>
  <c r="BS306" i="2"/>
  <c r="BT306" i="2" s="1"/>
  <c r="BS307" i="2"/>
  <c r="BT307" i="2" s="1"/>
  <c r="BS308" i="2"/>
  <c r="BT308" i="2" s="1"/>
  <c r="BS309" i="2"/>
  <c r="BT309" i="2" s="1"/>
  <c r="BS310" i="2"/>
  <c r="BT310" i="2" s="1"/>
  <c r="BS311" i="2"/>
  <c r="BT311" i="2" s="1"/>
  <c r="BS312" i="2"/>
  <c r="BT312" i="2" s="1"/>
  <c r="BS313" i="2"/>
  <c r="BT313" i="2" s="1"/>
  <c r="BS314" i="2"/>
  <c r="BT314" i="2" s="1"/>
  <c r="BS315" i="2"/>
  <c r="BT315" i="2" s="1"/>
  <c r="BS316" i="2"/>
  <c r="BT316" i="2" s="1"/>
  <c r="BS317" i="2"/>
  <c r="BT317" i="2" s="1"/>
  <c r="BS318" i="2"/>
  <c r="BT318" i="2" s="1"/>
  <c r="BS319" i="2"/>
  <c r="BT319" i="2" s="1"/>
  <c r="BS320" i="2"/>
  <c r="BT320" i="2" s="1"/>
  <c r="BS321" i="2"/>
  <c r="BT321" i="2" s="1"/>
  <c r="BS322" i="2"/>
  <c r="BT322" i="2" s="1"/>
  <c r="BS323" i="2"/>
  <c r="BT323" i="2" s="1"/>
  <c r="BS324" i="2"/>
  <c r="BT324" i="2" s="1"/>
  <c r="BS325" i="2"/>
  <c r="BT325" i="2" s="1"/>
  <c r="BS326" i="2"/>
  <c r="BT326" i="2" s="1"/>
  <c r="BS327" i="2"/>
  <c r="BT327" i="2" s="1"/>
  <c r="BS328" i="2"/>
  <c r="BT328" i="2" s="1"/>
  <c r="BS329" i="2"/>
  <c r="BT329" i="2" s="1"/>
  <c r="BS330" i="2"/>
  <c r="BT330" i="2" s="1"/>
  <c r="BS331" i="2"/>
  <c r="BT331" i="2" s="1"/>
  <c r="BS332" i="2"/>
  <c r="BT332" i="2" s="1"/>
  <c r="BS333" i="2"/>
  <c r="BT333" i="2" s="1"/>
  <c r="BS334" i="2"/>
  <c r="BT334" i="2" s="1"/>
  <c r="BS335" i="2"/>
  <c r="BT335" i="2" s="1"/>
  <c r="BS336" i="2"/>
  <c r="BT336" i="2" s="1"/>
  <c r="BS337" i="2"/>
  <c r="BT337" i="2" s="1"/>
  <c r="BS338" i="2"/>
  <c r="BT338" i="2" s="1"/>
  <c r="BS339" i="2"/>
  <c r="BT339" i="2" s="1"/>
  <c r="BS340" i="2"/>
  <c r="BT340" i="2" s="1"/>
  <c r="BS341" i="2"/>
  <c r="BT341" i="2" s="1"/>
  <c r="BS342" i="2"/>
  <c r="BT342" i="2" s="1"/>
  <c r="BS343" i="2"/>
  <c r="BT343" i="2" s="1"/>
  <c r="BS344" i="2"/>
  <c r="BT344" i="2" s="1"/>
  <c r="BS345" i="2"/>
  <c r="BT345" i="2" s="1"/>
  <c r="BS346" i="2"/>
  <c r="BT346" i="2" s="1"/>
  <c r="BS347" i="2"/>
  <c r="BT347" i="2" s="1"/>
  <c r="BS348" i="2"/>
  <c r="BT348" i="2" s="1"/>
  <c r="BS349" i="2"/>
  <c r="BT349" i="2" s="1"/>
  <c r="BS350" i="2"/>
  <c r="BT350" i="2" s="1"/>
  <c r="BS351" i="2"/>
  <c r="BT351" i="2" s="1"/>
  <c r="BS352" i="2"/>
  <c r="BT352" i="2" s="1"/>
  <c r="BS353" i="2"/>
  <c r="BT353" i="2" s="1"/>
  <c r="BS354" i="2"/>
  <c r="BT354" i="2" s="1"/>
  <c r="BS355" i="2"/>
  <c r="BT355" i="2" s="1"/>
  <c r="BS356" i="2"/>
  <c r="BT356" i="2" s="1"/>
  <c r="BS357" i="2"/>
  <c r="BT357" i="2" s="1"/>
  <c r="BS358" i="2"/>
  <c r="BT358" i="2" s="1"/>
  <c r="BS359" i="2"/>
  <c r="BT359" i="2" s="1"/>
  <c r="BS360" i="2"/>
  <c r="BT360" i="2" s="1"/>
  <c r="BS361" i="2"/>
  <c r="BT361" i="2" s="1"/>
  <c r="BS362" i="2"/>
  <c r="BT362" i="2" s="1"/>
  <c r="BS363" i="2"/>
  <c r="BT363" i="2" s="1"/>
  <c r="BS364" i="2"/>
  <c r="BT364" i="2" s="1"/>
  <c r="BS365" i="2"/>
  <c r="BT365" i="2" s="1"/>
  <c r="BS366" i="2"/>
  <c r="BT366" i="2" s="1"/>
  <c r="BS367" i="2"/>
  <c r="BT367" i="2" s="1"/>
  <c r="BS368" i="2"/>
  <c r="BT368" i="2" s="1"/>
  <c r="BS369" i="2"/>
  <c r="BT369" i="2" s="1"/>
  <c r="BS370" i="2"/>
  <c r="BT370" i="2" s="1"/>
  <c r="BS371" i="2"/>
  <c r="BT371" i="2" s="1"/>
  <c r="BS372" i="2"/>
  <c r="BT372" i="2" s="1"/>
  <c r="BS373" i="2"/>
  <c r="BT373" i="2" s="1"/>
  <c r="BS374" i="2"/>
  <c r="BT374" i="2" s="1"/>
  <c r="BS375" i="2"/>
  <c r="BT375" i="2" s="1"/>
  <c r="BS376" i="2"/>
  <c r="BT376" i="2" s="1"/>
  <c r="BS377" i="2"/>
  <c r="BT377" i="2" s="1"/>
  <c r="BS378" i="2"/>
  <c r="BT378" i="2" s="1"/>
  <c r="BS379" i="2"/>
  <c r="BT379" i="2" s="1"/>
  <c r="BS380" i="2"/>
  <c r="BT380" i="2" s="1"/>
  <c r="BS381" i="2"/>
  <c r="BT381" i="2" s="1"/>
  <c r="BS382" i="2"/>
  <c r="BT382" i="2" s="1"/>
  <c r="BS383" i="2"/>
  <c r="BT383" i="2" s="1"/>
  <c r="BS384" i="2"/>
  <c r="BT384" i="2" s="1"/>
  <c r="BS385" i="2"/>
  <c r="BT385" i="2" s="1"/>
  <c r="BS386" i="2"/>
  <c r="BT386" i="2" s="1"/>
  <c r="BS387" i="2"/>
  <c r="BT387" i="2" s="1"/>
  <c r="BS388" i="2"/>
  <c r="BT388" i="2" s="1"/>
  <c r="BS389" i="2"/>
  <c r="BT389" i="2" s="1"/>
  <c r="BS390" i="2"/>
  <c r="BT390" i="2" s="1"/>
  <c r="BS391" i="2"/>
  <c r="BT391" i="2" s="1"/>
  <c r="BS392" i="2"/>
  <c r="BT392" i="2" s="1"/>
  <c r="BS393" i="2"/>
  <c r="BT393" i="2" s="1"/>
  <c r="BS394" i="2"/>
  <c r="BT394" i="2" s="1"/>
  <c r="BS395" i="2"/>
  <c r="BT395" i="2" s="1"/>
  <c r="BS396" i="2"/>
  <c r="BT396" i="2" s="1"/>
  <c r="BS397" i="2"/>
  <c r="BT397" i="2" s="1"/>
  <c r="BS398" i="2"/>
  <c r="BT398" i="2" s="1"/>
  <c r="BS399" i="2"/>
  <c r="BT399" i="2" s="1"/>
  <c r="BS400" i="2"/>
  <c r="BT400" i="2" s="1"/>
  <c r="BS401" i="2"/>
  <c r="BT401" i="2" s="1"/>
  <c r="BS402" i="2"/>
  <c r="BT402" i="2" s="1"/>
  <c r="BS403" i="2"/>
  <c r="BT403" i="2" s="1"/>
  <c r="BS404" i="2"/>
  <c r="BT404" i="2" s="1"/>
  <c r="BS405" i="2"/>
  <c r="BT405" i="2" s="1"/>
  <c r="BS406" i="2"/>
  <c r="BT406" i="2" s="1"/>
  <c r="BS407" i="2"/>
  <c r="BT407" i="2" s="1"/>
  <c r="BS408" i="2"/>
  <c r="BT408" i="2" s="1"/>
  <c r="BS409" i="2"/>
  <c r="BT409" i="2" s="1"/>
  <c r="BS410" i="2"/>
  <c r="BT410" i="2" s="1"/>
  <c r="BS411" i="2"/>
  <c r="BT411" i="2" s="1"/>
  <c r="BS412" i="2"/>
  <c r="BT412" i="2" s="1"/>
  <c r="BS413" i="2"/>
  <c r="BT413" i="2" s="1"/>
  <c r="BS414" i="2"/>
  <c r="BT414" i="2" s="1"/>
  <c r="BS415" i="2"/>
  <c r="BT415" i="2" s="1"/>
  <c r="BS416" i="2"/>
  <c r="BT416" i="2" s="1"/>
  <c r="BS417" i="2"/>
  <c r="BT417" i="2" s="1"/>
  <c r="BS418" i="2"/>
  <c r="BT418" i="2" s="1"/>
  <c r="BS419" i="2"/>
  <c r="BT419" i="2" s="1"/>
  <c r="BS420" i="2"/>
  <c r="BT420" i="2" s="1"/>
  <c r="BS421" i="2"/>
  <c r="BT421" i="2" s="1"/>
  <c r="BS422" i="2"/>
  <c r="BT422" i="2" s="1"/>
  <c r="BS423" i="2"/>
  <c r="BT423" i="2" s="1"/>
  <c r="BS424" i="2"/>
  <c r="BT424" i="2" s="1"/>
  <c r="BS425" i="2"/>
  <c r="BT425" i="2" s="1"/>
  <c r="BS426" i="2"/>
  <c r="BT426" i="2" s="1"/>
  <c r="BS427" i="2"/>
  <c r="BT427" i="2" s="1"/>
  <c r="BS428" i="2"/>
  <c r="BT428" i="2" s="1"/>
  <c r="BS429" i="2"/>
  <c r="BT429" i="2" s="1"/>
  <c r="BS430" i="2"/>
  <c r="BT430" i="2" s="1"/>
  <c r="BS431" i="2"/>
  <c r="BT431" i="2" s="1"/>
  <c r="BS432" i="2"/>
  <c r="BT432" i="2" s="1"/>
  <c r="BS433" i="2"/>
  <c r="BT433" i="2" s="1"/>
  <c r="BS434" i="2"/>
  <c r="BT434" i="2" s="1"/>
  <c r="BS435" i="2"/>
  <c r="BT435" i="2" s="1"/>
  <c r="BS436" i="2"/>
  <c r="BT436" i="2" s="1"/>
  <c r="BS437" i="2"/>
  <c r="BT437" i="2" s="1"/>
  <c r="BS438" i="2"/>
  <c r="BT438" i="2" s="1"/>
  <c r="BS439" i="2"/>
  <c r="BT439" i="2" s="1"/>
  <c r="BS440" i="2"/>
  <c r="BT440" i="2" s="1"/>
  <c r="BS441" i="2"/>
  <c r="BT441" i="2" s="1"/>
  <c r="BS442" i="2"/>
  <c r="BT442" i="2" s="1"/>
  <c r="BS443" i="2"/>
  <c r="BT443" i="2" s="1"/>
  <c r="BS444" i="2"/>
  <c r="BT444" i="2" s="1"/>
  <c r="BS445" i="2"/>
  <c r="BT445" i="2" s="1"/>
  <c r="BS446" i="2"/>
  <c r="BT446" i="2" s="1"/>
  <c r="BS447" i="2"/>
  <c r="BT447" i="2" s="1"/>
  <c r="BS448" i="2"/>
  <c r="BT448" i="2" s="1"/>
  <c r="BS449" i="2"/>
  <c r="BT449" i="2" s="1"/>
  <c r="BS450" i="2"/>
  <c r="BT450" i="2" s="1"/>
  <c r="BS451" i="2"/>
  <c r="BT451" i="2" s="1"/>
  <c r="BS452" i="2"/>
  <c r="BT452" i="2" s="1"/>
  <c r="BS453" i="2"/>
  <c r="BT453" i="2" s="1"/>
  <c r="BS454" i="2"/>
  <c r="BT454" i="2" s="1"/>
  <c r="BS455" i="2"/>
  <c r="BT455" i="2" s="1"/>
  <c r="BS456" i="2"/>
  <c r="BT456" i="2" s="1"/>
  <c r="BS457" i="2"/>
  <c r="BT457" i="2" s="1"/>
  <c r="BS458" i="2"/>
  <c r="BT458" i="2" s="1"/>
  <c r="BS459" i="2"/>
  <c r="BT459" i="2" s="1"/>
  <c r="BS460" i="2"/>
  <c r="BT460" i="2" s="1"/>
  <c r="BS461" i="2"/>
  <c r="BT461" i="2" s="1"/>
  <c r="BS462" i="2"/>
  <c r="BT462" i="2" s="1"/>
  <c r="BS463" i="2"/>
  <c r="BT463" i="2" s="1"/>
  <c r="BS464" i="2"/>
  <c r="BT464" i="2" s="1"/>
  <c r="BS465" i="2"/>
  <c r="BT465" i="2" s="1"/>
  <c r="BS466" i="2"/>
  <c r="BT466" i="2" s="1"/>
  <c r="BS467" i="2"/>
  <c r="BT467" i="2" s="1"/>
  <c r="BS468" i="2"/>
  <c r="BT468" i="2" s="1"/>
  <c r="BS469" i="2"/>
  <c r="BT469" i="2" s="1"/>
  <c r="BS470" i="2"/>
  <c r="BT470" i="2" s="1"/>
  <c r="BS471" i="2"/>
  <c r="BT471" i="2" s="1"/>
  <c r="BS472" i="2"/>
  <c r="BT472" i="2" s="1"/>
  <c r="BS473" i="2"/>
  <c r="BT473" i="2" s="1"/>
  <c r="BS474" i="2"/>
  <c r="BT474" i="2" s="1"/>
  <c r="BS475" i="2"/>
  <c r="BT475" i="2" s="1"/>
  <c r="BS476" i="2"/>
  <c r="BT476" i="2" s="1"/>
  <c r="BS477" i="2"/>
  <c r="BT477" i="2" s="1"/>
  <c r="BS478" i="2"/>
  <c r="BT478" i="2" s="1"/>
  <c r="BS479" i="2"/>
  <c r="BT479" i="2" s="1"/>
  <c r="BS480" i="2"/>
  <c r="BT480" i="2" s="1"/>
  <c r="BS481" i="2"/>
  <c r="BT481" i="2" s="1"/>
  <c r="BS482" i="2"/>
  <c r="BT482" i="2" s="1"/>
  <c r="BS483" i="2"/>
  <c r="BT483" i="2" s="1"/>
  <c r="BS484" i="2"/>
  <c r="BT484" i="2" s="1"/>
  <c r="BS485" i="2"/>
  <c r="BT485" i="2" s="1"/>
  <c r="BS486" i="2"/>
  <c r="BT486" i="2" s="1"/>
  <c r="BS487" i="2"/>
  <c r="BT487" i="2" s="1"/>
  <c r="BS488" i="2"/>
  <c r="BT488" i="2" s="1"/>
  <c r="BS489" i="2"/>
  <c r="BT489" i="2" s="1"/>
  <c r="BS490" i="2"/>
  <c r="BT490" i="2" s="1"/>
  <c r="BS491" i="2"/>
  <c r="BT491" i="2" s="1"/>
  <c r="BS492" i="2"/>
  <c r="BT492" i="2" s="1"/>
  <c r="BS493" i="2"/>
  <c r="BT493" i="2" s="1"/>
  <c r="BS494" i="2"/>
  <c r="BT494" i="2" s="1"/>
  <c r="BS495" i="2"/>
  <c r="BT495" i="2" s="1"/>
  <c r="BS496" i="2"/>
  <c r="BT496" i="2" s="1"/>
  <c r="BS497" i="2"/>
  <c r="BT497" i="2" s="1"/>
  <c r="BS498" i="2"/>
  <c r="BT498" i="2" s="1"/>
  <c r="BS499" i="2"/>
  <c r="BT499" i="2" s="1"/>
  <c r="BS500" i="2"/>
  <c r="BT500" i="2" s="1"/>
  <c r="BS501" i="2"/>
  <c r="BT501" i="2" s="1"/>
  <c r="BS502" i="2"/>
  <c r="BT502" i="2" s="1"/>
  <c r="BS503" i="2"/>
  <c r="BT503" i="2" s="1"/>
  <c r="BS504" i="2"/>
  <c r="BT504" i="2" s="1"/>
  <c r="BS505" i="2"/>
  <c r="BT505" i="2" s="1"/>
  <c r="BS506" i="2"/>
  <c r="BT506" i="2" s="1"/>
  <c r="BS507" i="2"/>
  <c r="BT507" i="2" s="1"/>
  <c r="BS508" i="2"/>
  <c r="BT508" i="2" s="1"/>
  <c r="BS509" i="2"/>
  <c r="BT509" i="2" s="1"/>
  <c r="BS510" i="2"/>
  <c r="BT510" i="2" s="1"/>
  <c r="BS511" i="2"/>
  <c r="BT511" i="2" s="1"/>
  <c r="BS512" i="2"/>
  <c r="BT512" i="2" s="1"/>
  <c r="BS513" i="2"/>
  <c r="BT513" i="2" s="1"/>
  <c r="BS514" i="2"/>
  <c r="BT514" i="2" s="1"/>
  <c r="BS515" i="2"/>
  <c r="BT515" i="2" s="1"/>
  <c r="BS516" i="2"/>
  <c r="BT516" i="2" s="1"/>
  <c r="BS517" i="2"/>
  <c r="BT517" i="2" s="1"/>
  <c r="BS518" i="2"/>
  <c r="BT518" i="2" s="1"/>
  <c r="BS519" i="2"/>
  <c r="BT519" i="2" s="1"/>
  <c r="BS520" i="2"/>
  <c r="BT520" i="2" s="1"/>
  <c r="BS521" i="2"/>
  <c r="BT521" i="2" s="1"/>
  <c r="BS522" i="2"/>
  <c r="BT522" i="2" s="1"/>
  <c r="BS523" i="2"/>
  <c r="BT523" i="2" s="1"/>
  <c r="BS524" i="2"/>
  <c r="BT524" i="2" s="1"/>
  <c r="BS525" i="2"/>
  <c r="BT525" i="2" s="1"/>
  <c r="BS526" i="2"/>
  <c r="BT526" i="2" s="1"/>
  <c r="BS527" i="2"/>
  <c r="BT527" i="2" s="1"/>
  <c r="BS528" i="2"/>
  <c r="BT528" i="2" s="1"/>
  <c r="BS529" i="2"/>
  <c r="BT529" i="2" s="1"/>
  <c r="BS530" i="2"/>
  <c r="BT530" i="2" s="1"/>
  <c r="BS531" i="2"/>
  <c r="BT531" i="2" s="1"/>
  <c r="BS532" i="2"/>
  <c r="BT532" i="2" s="1"/>
  <c r="BS533" i="2"/>
  <c r="BT533" i="2" s="1"/>
  <c r="BS534" i="2"/>
  <c r="BT534" i="2" s="1"/>
  <c r="BS535" i="2"/>
  <c r="BT535" i="2" s="1"/>
  <c r="BS536" i="2"/>
  <c r="BT536" i="2" s="1"/>
  <c r="BS537" i="2"/>
  <c r="BT537" i="2" s="1"/>
  <c r="BS538" i="2"/>
  <c r="BT538" i="2" s="1"/>
  <c r="BS539" i="2"/>
  <c r="BT539" i="2" s="1"/>
  <c r="BS540" i="2"/>
  <c r="BT540" i="2" s="1"/>
  <c r="BS541" i="2"/>
  <c r="BT541" i="2" s="1"/>
  <c r="BS542" i="2"/>
  <c r="BT542" i="2" s="1"/>
  <c r="BS543" i="2"/>
  <c r="BT543" i="2" s="1"/>
  <c r="BS544" i="2"/>
  <c r="BT544" i="2" s="1"/>
  <c r="BS545" i="2"/>
  <c r="BT545" i="2" s="1"/>
  <c r="BS546" i="2"/>
  <c r="BT546" i="2" s="1"/>
  <c r="BS547" i="2"/>
  <c r="BT547" i="2" s="1"/>
  <c r="BS548" i="2"/>
  <c r="BT548" i="2" s="1"/>
  <c r="BS549" i="2"/>
  <c r="BT549" i="2" s="1"/>
  <c r="BS550" i="2"/>
  <c r="BT550" i="2" s="1"/>
  <c r="BS551" i="2"/>
  <c r="BT551" i="2" s="1"/>
  <c r="BS552" i="2"/>
  <c r="BT552" i="2" s="1"/>
  <c r="BS553" i="2"/>
  <c r="BT553" i="2" s="1"/>
  <c r="BS554" i="2"/>
  <c r="BT554" i="2" s="1"/>
  <c r="BS555" i="2"/>
  <c r="BT555" i="2" s="1"/>
  <c r="BS556" i="2"/>
  <c r="BT556" i="2" s="1"/>
  <c r="BS557" i="2"/>
  <c r="BT557" i="2" s="1"/>
  <c r="BS558" i="2"/>
  <c r="BT558" i="2" s="1"/>
  <c r="BS559" i="2"/>
  <c r="BT559" i="2" s="1"/>
  <c r="BS560" i="2"/>
  <c r="BT560" i="2" s="1"/>
  <c r="BS561" i="2"/>
  <c r="BT561" i="2" s="1"/>
  <c r="BS562" i="2"/>
  <c r="BT562" i="2" s="1"/>
  <c r="BS563" i="2"/>
  <c r="BT563" i="2" s="1"/>
  <c r="BS564" i="2"/>
  <c r="BT564" i="2" s="1"/>
  <c r="BS565" i="2"/>
  <c r="BT565" i="2" s="1"/>
  <c r="BS566" i="2"/>
  <c r="BT566" i="2" s="1"/>
  <c r="BS567" i="2"/>
  <c r="BT567" i="2" s="1"/>
  <c r="BS568" i="2"/>
  <c r="BT568" i="2" s="1"/>
  <c r="BS569" i="2"/>
  <c r="BT569" i="2" s="1"/>
  <c r="BS570" i="2"/>
  <c r="BT570" i="2" s="1"/>
  <c r="BS571" i="2"/>
  <c r="BT571" i="2" s="1"/>
  <c r="BS572" i="2"/>
  <c r="BT572" i="2" s="1"/>
  <c r="BS573" i="2"/>
  <c r="BT573" i="2" s="1"/>
  <c r="BS574" i="2"/>
  <c r="BT574" i="2" s="1"/>
  <c r="BS575" i="2"/>
  <c r="BT575" i="2" s="1"/>
  <c r="BS576" i="2"/>
  <c r="BT576" i="2" s="1"/>
  <c r="BS577" i="2"/>
  <c r="BT577" i="2" s="1"/>
  <c r="BS578" i="2"/>
  <c r="BT578" i="2" s="1"/>
  <c r="BS579" i="2"/>
  <c r="BT579" i="2" s="1"/>
  <c r="BS580" i="2"/>
  <c r="BT580" i="2" s="1"/>
  <c r="BS581" i="2"/>
  <c r="BT581" i="2" s="1"/>
  <c r="BS582" i="2"/>
  <c r="BT582" i="2" s="1"/>
  <c r="BS583" i="2"/>
  <c r="BT583" i="2" s="1"/>
  <c r="BS584" i="2"/>
  <c r="BT584" i="2" s="1"/>
  <c r="BS585" i="2"/>
  <c r="BT585" i="2" s="1"/>
  <c r="BS586" i="2"/>
  <c r="BT586" i="2" s="1"/>
  <c r="BS587" i="2"/>
  <c r="BT587" i="2" s="1"/>
  <c r="BS588" i="2"/>
  <c r="BT588" i="2" s="1"/>
  <c r="BS589" i="2"/>
  <c r="BT589" i="2" s="1"/>
  <c r="BS590" i="2"/>
  <c r="BT590" i="2" s="1"/>
  <c r="BS591" i="2"/>
  <c r="BT591" i="2" s="1"/>
  <c r="BS592" i="2"/>
  <c r="BT592" i="2" s="1"/>
  <c r="BS593" i="2"/>
  <c r="BT593" i="2" s="1"/>
  <c r="BS594" i="2"/>
  <c r="BT594" i="2" s="1"/>
  <c r="BS595" i="2"/>
  <c r="BT595" i="2" s="1"/>
  <c r="BS596" i="2"/>
  <c r="BT596" i="2" s="1"/>
  <c r="BS597" i="2"/>
  <c r="BT597" i="2" s="1"/>
  <c r="BS598" i="2"/>
  <c r="BT598" i="2" s="1"/>
  <c r="BS599" i="2"/>
  <c r="BT599" i="2" s="1"/>
  <c r="BS600" i="2"/>
  <c r="BT600" i="2" s="1"/>
  <c r="BS601" i="2"/>
  <c r="BT601" i="2" s="1"/>
  <c r="BS602" i="2"/>
  <c r="BT602" i="2" s="1"/>
  <c r="BS603" i="2"/>
  <c r="BT603" i="2" s="1"/>
  <c r="BS604" i="2"/>
  <c r="BT604" i="2" s="1"/>
  <c r="BS605" i="2"/>
  <c r="BT605" i="2" s="1"/>
  <c r="BS606" i="2"/>
  <c r="BT606" i="2" s="1"/>
  <c r="BS607" i="2"/>
  <c r="BT607" i="2" s="1"/>
  <c r="BS608" i="2"/>
  <c r="BT608" i="2" s="1"/>
  <c r="BS609" i="2"/>
  <c r="BT609" i="2" s="1"/>
  <c r="BS610" i="2"/>
  <c r="BT610" i="2" s="1"/>
  <c r="BS611" i="2"/>
  <c r="BT611" i="2" s="1"/>
  <c r="BS612" i="2"/>
  <c r="BT612" i="2" s="1"/>
  <c r="BS613" i="2"/>
  <c r="BT613" i="2" s="1"/>
  <c r="BS614" i="2"/>
  <c r="BT614" i="2" s="1"/>
  <c r="BS615" i="2"/>
  <c r="BT615" i="2" s="1"/>
  <c r="BS616" i="2"/>
  <c r="BT616" i="2" s="1"/>
  <c r="BS617" i="2"/>
  <c r="BT617" i="2" s="1"/>
  <c r="BS618" i="2"/>
  <c r="BT618" i="2" s="1"/>
  <c r="BS619" i="2"/>
  <c r="BT619" i="2" s="1"/>
  <c r="BS620" i="2"/>
  <c r="BT620" i="2" s="1"/>
  <c r="BS621" i="2"/>
  <c r="BT621" i="2" s="1"/>
  <c r="BS622" i="2"/>
  <c r="BT622" i="2" s="1"/>
  <c r="BS623" i="2"/>
  <c r="BT623" i="2" s="1"/>
  <c r="BS624" i="2"/>
  <c r="BT624" i="2" s="1"/>
  <c r="BS625" i="2"/>
  <c r="BT625" i="2" s="1"/>
  <c r="BS626" i="2"/>
  <c r="BT626" i="2" s="1"/>
  <c r="BS627" i="2"/>
  <c r="BT627" i="2" s="1"/>
  <c r="BS628" i="2"/>
  <c r="BT628" i="2" s="1"/>
  <c r="BS629" i="2"/>
  <c r="BT629" i="2" s="1"/>
  <c r="BS630" i="2"/>
  <c r="BT630" i="2" s="1"/>
  <c r="BS631" i="2"/>
  <c r="BT631" i="2" s="1"/>
  <c r="BS632" i="2"/>
  <c r="BT632" i="2" s="1"/>
  <c r="BS633" i="2"/>
  <c r="BT633" i="2" s="1"/>
  <c r="BS634" i="2"/>
  <c r="BT634" i="2" s="1"/>
  <c r="BS635" i="2"/>
  <c r="BT635" i="2" s="1"/>
  <c r="BS636" i="2"/>
  <c r="BT636" i="2" s="1"/>
  <c r="BS637" i="2"/>
  <c r="BT637" i="2" s="1"/>
  <c r="BS638" i="2"/>
  <c r="BT638" i="2" s="1"/>
  <c r="BS639" i="2"/>
  <c r="BT639" i="2" s="1"/>
  <c r="BS640" i="2"/>
  <c r="BT640" i="2" s="1"/>
  <c r="BS641" i="2"/>
  <c r="BT641" i="2" s="1"/>
  <c r="BS642" i="2"/>
  <c r="BT642" i="2" s="1"/>
  <c r="BS643" i="2"/>
  <c r="BT643" i="2" s="1"/>
  <c r="BS644" i="2"/>
  <c r="BT644" i="2" s="1"/>
  <c r="BS645" i="2"/>
  <c r="BT645" i="2" s="1"/>
  <c r="BS646" i="2"/>
  <c r="BT646" i="2" s="1"/>
  <c r="BS647" i="2"/>
  <c r="BT647" i="2" s="1"/>
  <c r="BS648" i="2"/>
  <c r="BT648" i="2" s="1"/>
  <c r="BS649" i="2"/>
  <c r="BT649" i="2" s="1"/>
  <c r="BS650" i="2"/>
  <c r="BT650" i="2" s="1"/>
  <c r="BS651" i="2"/>
  <c r="BT651" i="2" s="1"/>
  <c r="BS652" i="2"/>
  <c r="BT652" i="2" s="1"/>
  <c r="BS653" i="2"/>
  <c r="BT653" i="2" s="1"/>
  <c r="BS654" i="2"/>
  <c r="BT654" i="2" s="1"/>
  <c r="BS655" i="2"/>
  <c r="BT655" i="2" s="1"/>
  <c r="BS656" i="2"/>
  <c r="BT656" i="2" s="1"/>
  <c r="BS657" i="2"/>
  <c r="BT657" i="2" s="1"/>
  <c r="BS658" i="2"/>
  <c r="BT658" i="2" s="1"/>
  <c r="BS659" i="2"/>
  <c r="BT659" i="2" s="1"/>
  <c r="BS660" i="2"/>
  <c r="BT660" i="2" s="1"/>
  <c r="BS661" i="2"/>
  <c r="BT661" i="2" s="1"/>
  <c r="BS662" i="2"/>
  <c r="BT662" i="2" s="1"/>
  <c r="BS663" i="2"/>
  <c r="BT663" i="2" s="1"/>
  <c r="BS664" i="2"/>
  <c r="BT664" i="2" s="1"/>
  <c r="BS665" i="2"/>
  <c r="BT665" i="2" s="1"/>
  <c r="BS666" i="2"/>
  <c r="BT666" i="2" s="1"/>
  <c r="BS667" i="2"/>
  <c r="BT667" i="2" s="1"/>
  <c r="BS668" i="2"/>
  <c r="BT668" i="2" s="1"/>
  <c r="BS669" i="2"/>
  <c r="BT669" i="2" s="1"/>
  <c r="BS670" i="2"/>
  <c r="BT670" i="2" s="1"/>
  <c r="BS671" i="2"/>
  <c r="BT671" i="2" s="1"/>
  <c r="BS672" i="2"/>
  <c r="BT672" i="2" s="1"/>
  <c r="BS673" i="2"/>
  <c r="BT673" i="2" s="1"/>
  <c r="BS675" i="2"/>
  <c r="BT675" i="2" s="1"/>
  <c r="BS676" i="2"/>
  <c r="BT676" i="2" s="1"/>
  <c r="BS677" i="2"/>
  <c r="BT677" i="2" s="1"/>
  <c r="BS678" i="2"/>
  <c r="BT678" i="2" s="1"/>
  <c r="BS679" i="2"/>
  <c r="BT679" i="2" s="1"/>
  <c r="BS680" i="2"/>
  <c r="BT680" i="2" s="1"/>
  <c r="BS681" i="2"/>
  <c r="BT681" i="2" s="1"/>
  <c r="BS682" i="2"/>
  <c r="BT682" i="2" s="1"/>
  <c r="BS683" i="2"/>
  <c r="BT683" i="2" s="1"/>
  <c r="BS684" i="2"/>
  <c r="BT684" i="2" s="1"/>
  <c r="BS685" i="2"/>
  <c r="BT685" i="2" s="1"/>
  <c r="BS686" i="2"/>
  <c r="BT686" i="2" s="1"/>
  <c r="BS687" i="2"/>
  <c r="BT687" i="2" s="1"/>
  <c r="BS688" i="2"/>
  <c r="BT688" i="2" s="1"/>
  <c r="BS689" i="2"/>
  <c r="BT689" i="2" s="1"/>
  <c r="BS690" i="2"/>
  <c r="BT690" i="2" s="1"/>
  <c r="BS691" i="2"/>
  <c r="BT691" i="2" s="1"/>
  <c r="BS692" i="2"/>
  <c r="BT692" i="2" s="1"/>
  <c r="BS693" i="2"/>
  <c r="BT693" i="2" s="1"/>
  <c r="BS694" i="2"/>
  <c r="BT694" i="2" s="1"/>
  <c r="BS695" i="2"/>
  <c r="BT695" i="2" s="1"/>
  <c r="BS696" i="2"/>
  <c r="BT696" i="2" s="1"/>
  <c r="BS697" i="2"/>
  <c r="BT697" i="2" s="1"/>
  <c r="BS698" i="2"/>
  <c r="BT698" i="2" s="1"/>
  <c r="BS699" i="2"/>
  <c r="BT699" i="2" s="1"/>
  <c r="BS700" i="2"/>
  <c r="BT700" i="2" s="1"/>
  <c r="BS701" i="2"/>
  <c r="BT701" i="2" s="1"/>
  <c r="BS702" i="2"/>
  <c r="BT702" i="2" s="1"/>
  <c r="BS703" i="2"/>
  <c r="BT703" i="2" s="1"/>
  <c r="BS704" i="2"/>
  <c r="BT704" i="2" s="1"/>
  <c r="BS705" i="2"/>
  <c r="BT705" i="2" s="1"/>
  <c r="BS706" i="2"/>
  <c r="BT706" i="2" s="1"/>
  <c r="BS707" i="2"/>
  <c r="BT707" i="2" s="1"/>
  <c r="BS708" i="2"/>
  <c r="BT708" i="2" s="1"/>
  <c r="BS709" i="2"/>
  <c r="BT709" i="2" s="1"/>
  <c r="BS710" i="2"/>
  <c r="BT710" i="2" s="1"/>
  <c r="BS711" i="2"/>
  <c r="BT711" i="2" s="1"/>
  <c r="BS712" i="2"/>
  <c r="BT712" i="2" s="1"/>
  <c r="BS713" i="2"/>
  <c r="BT713" i="2" s="1"/>
  <c r="BS714" i="2"/>
  <c r="BT714" i="2" s="1"/>
  <c r="BS715" i="2"/>
  <c r="BT715" i="2" s="1"/>
  <c r="BS716" i="2"/>
  <c r="BT716" i="2" s="1"/>
  <c r="BS717" i="2"/>
  <c r="BT717" i="2" s="1"/>
  <c r="BS718" i="2"/>
  <c r="BT718" i="2" s="1"/>
  <c r="BS719" i="2"/>
  <c r="BT719" i="2" s="1"/>
  <c r="BS720" i="2"/>
  <c r="BT720" i="2" s="1"/>
  <c r="BS721" i="2"/>
  <c r="BT721" i="2" s="1"/>
  <c r="BS722" i="2"/>
  <c r="BT722" i="2" s="1"/>
  <c r="BS723" i="2"/>
  <c r="BT723" i="2" s="1"/>
  <c r="BS724" i="2"/>
  <c r="BT724" i="2" s="1"/>
  <c r="BS725" i="2"/>
  <c r="BT725" i="2" s="1"/>
  <c r="BS726" i="2"/>
  <c r="BT726" i="2" s="1"/>
  <c r="BS727" i="2"/>
  <c r="BT727" i="2" s="1"/>
  <c r="BS728" i="2"/>
  <c r="BT728" i="2" s="1"/>
  <c r="BS729" i="2"/>
  <c r="BT729" i="2" s="1"/>
  <c r="BS730" i="2"/>
  <c r="BT730" i="2" s="1"/>
  <c r="BS731" i="2"/>
  <c r="BT731" i="2" s="1"/>
  <c r="BS732" i="2"/>
  <c r="BT732" i="2" s="1"/>
  <c r="BS733" i="2"/>
  <c r="BT733" i="2" s="1"/>
  <c r="BS734" i="2"/>
  <c r="BT734" i="2" s="1"/>
  <c r="BS735" i="2"/>
  <c r="BT735" i="2" s="1"/>
  <c r="BS736" i="2"/>
  <c r="BT736" i="2" s="1"/>
  <c r="BS737" i="2"/>
  <c r="BT737" i="2" s="1"/>
  <c r="BS738" i="2"/>
  <c r="BT738" i="2" s="1"/>
  <c r="BS739" i="2"/>
  <c r="BT739" i="2" s="1"/>
  <c r="BS740" i="2"/>
  <c r="BT740" i="2" s="1"/>
  <c r="BS741" i="2"/>
  <c r="BT741" i="2" s="1"/>
  <c r="BS742" i="2"/>
  <c r="BT742" i="2" s="1"/>
  <c r="BS743" i="2"/>
  <c r="BT743" i="2" s="1"/>
  <c r="BS744" i="2"/>
  <c r="BT744" i="2" s="1"/>
  <c r="BS745" i="2"/>
  <c r="BT745" i="2" s="1"/>
  <c r="BS746" i="2"/>
  <c r="BT746" i="2" s="1"/>
  <c r="BS747" i="2"/>
  <c r="BT747" i="2" s="1"/>
  <c r="BS748" i="2"/>
  <c r="BT748" i="2" s="1"/>
  <c r="BS749" i="2"/>
  <c r="BT749" i="2" s="1"/>
  <c r="BS750" i="2"/>
  <c r="BT750" i="2" s="1"/>
  <c r="BS751" i="2"/>
  <c r="BT751" i="2" s="1"/>
  <c r="BS752" i="2"/>
  <c r="BT752" i="2" s="1"/>
  <c r="BS753" i="2"/>
  <c r="BT753" i="2" s="1"/>
  <c r="BS754" i="2"/>
  <c r="BT754" i="2" s="1"/>
  <c r="BS755" i="2"/>
  <c r="BT755" i="2" s="1"/>
  <c r="BS756" i="2"/>
  <c r="BT756" i="2" s="1"/>
  <c r="BS757" i="2"/>
  <c r="BT757" i="2" s="1"/>
  <c r="BS758" i="2"/>
  <c r="BT758" i="2" s="1"/>
  <c r="BS759" i="2"/>
  <c r="BT759" i="2" s="1"/>
  <c r="BS760" i="2"/>
  <c r="BT760" i="2" s="1"/>
  <c r="BS761" i="2"/>
  <c r="BT761" i="2" s="1"/>
  <c r="BS762" i="2"/>
  <c r="BT762" i="2" s="1"/>
  <c r="BS763" i="2"/>
  <c r="BT763" i="2" s="1"/>
  <c r="BS764" i="2"/>
  <c r="BT764" i="2" s="1"/>
  <c r="BS765" i="2"/>
  <c r="BT765" i="2" s="1"/>
  <c r="BS766" i="2"/>
  <c r="BT766" i="2" s="1"/>
  <c r="BS767" i="2"/>
  <c r="BT767" i="2" s="1"/>
  <c r="BS768" i="2"/>
  <c r="BT768" i="2" s="1"/>
  <c r="BS769" i="2"/>
  <c r="BT769" i="2" s="1"/>
  <c r="BS770" i="2"/>
  <c r="BT770" i="2" s="1"/>
  <c r="BS771" i="2"/>
  <c r="BT771" i="2" s="1"/>
  <c r="BS4" i="2"/>
  <c r="BT4" i="2" s="1"/>
  <c r="BK4" i="2"/>
  <c r="BL4" i="2" s="1"/>
  <c r="BK5" i="2"/>
  <c r="BL5" i="2" s="1"/>
  <c r="BK6" i="2"/>
  <c r="BL6" i="2" s="1"/>
  <c r="BK7" i="2"/>
  <c r="BL7" i="2" s="1"/>
  <c r="BK8" i="2"/>
  <c r="BL8" i="2" s="1"/>
  <c r="BK9" i="2"/>
  <c r="BL9" i="2" s="1"/>
  <c r="BK10" i="2"/>
  <c r="BL10" i="2" s="1"/>
  <c r="BK11" i="2"/>
  <c r="BL11" i="2" s="1"/>
  <c r="BK12" i="2"/>
  <c r="BL12" i="2" s="1"/>
  <c r="BK13" i="2"/>
  <c r="BL13" i="2" s="1"/>
  <c r="BK14" i="2"/>
  <c r="BL14" i="2" s="1"/>
  <c r="BK15" i="2"/>
  <c r="BL15" i="2" s="1"/>
  <c r="BK16" i="2"/>
  <c r="BL16" i="2" s="1"/>
  <c r="BK17" i="2"/>
  <c r="BL17" i="2" s="1"/>
  <c r="BK18" i="2"/>
  <c r="BL18" i="2" s="1"/>
  <c r="BK19" i="2"/>
  <c r="BL19" i="2" s="1"/>
  <c r="BK20" i="2"/>
  <c r="BL20" i="2" s="1"/>
  <c r="BK21" i="2"/>
  <c r="BL21" i="2" s="1"/>
  <c r="BK22" i="2"/>
  <c r="BL22" i="2" s="1"/>
  <c r="BK23" i="2"/>
  <c r="BL23" i="2" s="1"/>
  <c r="BK24" i="2"/>
  <c r="BL24" i="2" s="1"/>
  <c r="BK25" i="2"/>
  <c r="BL25" i="2" s="1"/>
  <c r="BK26" i="2"/>
  <c r="BL26" i="2" s="1"/>
  <c r="BK27" i="2"/>
  <c r="BL27" i="2" s="1"/>
  <c r="BK28" i="2"/>
  <c r="BL28" i="2" s="1"/>
  <c r="BK29" i="2"/>
  <c r="BL29" i="2" s="1"/>
  <c r="BK30" i="2"/>
  <c r="BL30" i="2" s="1"/>
  <c r="BK31" i="2"/>
  <c r="BL31" i="2" s="1"/>
  <c r="BK32" i="2"/>
  <c r="BL32" i="2" s="1"/>
  <c r="BK33" i="2"/>
  <c r="BL33" i="2" s="1"/>
  <c r="BK34" i="2"/>
  <c r="BL34" i="2" s="1"/>
  <c r="BK35" i="2"/>
  <c r="BL35" i="2" s="1"/>
  <c r="BK36" i="2"/>
  <c r="BL36" i="2" s="1"/>
  <c r="BK37" i="2"/>
  <c r="BL37" i="2" s="1"/>
  <c r="BK38" i="2"/>
  <c r="BL38" i="2" s="1"/>
  <c r="BK39" i="2"/>
  <c r="BL39" i="2" s="1"/>
  <c r="BK40" i="2"/>
  <c r="BL40" i="2" s="1"/>
  <c r="BK41" i="2"/>
  <c r="BL41" i="2" s="1"/>
  <c r="BK42" i="2"/>
  <c r="BL42" i="2" s="1"/>
  <c r="BK43" i="2"/>
  <c r="BL43" i="2" s="1"/>
  <c r="BK44" i="2"/>
  <c r="BL44" i="2" s="1"/>
  <c r="BK45" i="2"/>
  <c r="BL45" i="2" s="1"/>
  <c r="BK46" i="2"/>
  <c r="BL46" i="2" s="1"/>
  <c r="BK47" i="2"/>
  <c r="BL47" i="2" s="1"/>
  <c r="BK48" i="2"/>
  <c r="BL48" i="2" s="1"/>
  <c r="BK49" i="2"/>
  <c r="BL49" i="2" s="1"/>
  <c r="BK50" i="2"/>
  <c r="BL50" i="2" s="1"/>
  <c r="BK51" i="2"/>
  <c r="BL51" i="2" s="1"/>
  <c r="BK52" i="2"/>
  <c r="BL52" i="2" s="1"/>
  <c r="BK53" i="2"/>
  <c r="BL53" i="2" s="1"/>
  <c r="BK54" i="2"/>
  <c r="BL54" i="2" s="1"/>
  <c r="BK55" i="2"/>
  <c r="BL55" i="2" s="1"/>
  <c r="BK56" i="2"/>
  <c r="BL56" i="2" s="1"/>
  <c r="BK57" i="2"/>
  <c r="BL57" i="2" s="1"/>
  <c r="BK58" i="2"/>
  <c r="BL58" i="2" s="1"/>
  <c r="BK59" i="2"/>
  <c r="BL59" i="2" s="1"/>
  <c r="BK60" i="2"/>
  <c r="BL60" i="2" s="1"/>
  <c r="BK61" i="2"/>
  <c r="BL61" i="2" s="1"/>
  <c r="BK62" i="2"/>
  <c r="BL62" i="2" s="1"/>
  <c r="BK63" i="2"/>
  <c r="BL63" i="2" s="1"/>
  <c r="BK64" i="2"/>
  <c r="BL64" i="2" s="1"/>
  <c r="BK65" i="2"/>
  <c r="BL65" i="2" s="1"/>
  <c r="BK66" i="2"/>
  <c r="BL66" i="2" s="1"/>
  <c r="BK67" i="2"/>
  <c r="BL67" i="2" s="1"/>
  <c r="BK68" i="2"/>
  <c r="BL68" i="2" s="1"/>
  <c r="BK69" i="2"/>
  <c r="BL69" i="2" s="1"/>
  <c r="BK70" i="2"/>
  <c r="BL70" i="2" s="1"/>
  <c r="BK71" i="2"/>
  <c r="BL71" i="2" s="1"/>
  <c r="BK72" i="2"/>
  <c r="BL72" i="2" s="1"/>
  <c r="BK73" i="2"/>
  <c r="BL73" i="2" s="1"/>
  <c r="BK74" i="2"/>
  <c r="BL74" i="2" s="1"/>
  <c r="BK75" i="2"/>
  <c r="BL75" i="2" s="1"/>
  <c r="BK76" i="2"/>
  <c r="BL76" i="2" s="1"/>
  <c r="BK77" i="2"/>
  <c r="BL77" i="2" s="1"/>
  <c r="BK78" i="2"/>
  <c r="BL78" i="2" s="1"/>
  <c r="BK79" i="2"/>
  <c r="BL79" i="2" s="1"/>
  <c r="BK80" i="2"/>
  <c r="BL80" i="2" s="1"/>
  <c r="BK81" i="2"/>
  <c r="BL81" i="2" s="1"/>
  <c r="BK82" i="2"/>
  <c r="BL82" i="2" s="1"/>
  <c r="BK83" i="2"/>
  <c r="BL83" i="2" s="1"/>
  <c r="BK84" i="2"/>
  <c r="BL84" i="2" s="1"/>
  <c r="BK85" i="2"/>
  <c r="BL85" i="2" s="1"/>
  <c r="BK86" i="2"/>
  <c r="BL86" i="2" s="1"/>
  <c r="BK87" i="2"/>
  <c r="BL87" i="2" s="1"/>
  <c r="BK88" i="2"/>
  <c r="BL88" i="2" s="1"/>
  <c r="BK89" i="2"/>
  <c r="BL89" i="2" s="1"/>
  <c r="BK90" i="2"/>
  <c r="BL90" i="2" s="1"/>
  <c r="BK91" i="2"/>
  <c r="BL91" i="2" s="1"/>
  <c r="BK92" i="2"/>
  <c r="BL92" i="2" s="1"/>
  <c r="BK93" i="2"/>
  <c r="BL93" i="2" s="1"/>
  <c r="BK94" i="2"/>
  <c r="BL94" i="2" s="1"/>
  <c r="BK95" i="2"/>
  <c r="BL95" i="2" s="1"/>
  <c r="BK96" i="2"/>
  <c r="BL96" i="2" s="1"/>
  <c r="BK97" i="2"/>
  <c r="BL97" i="2" s="1"/>
  <c r="BK98" i="2"/>
  <c r="BL98" i="2" s="1"/>
  <c r="BK99" i="2"/>
  <c r="BL99" i="2" s="1"/>
  <c r="BK100" i="2"/>
  <c r="BL100" i="2" s="1"/>
  <c r="BK101" i="2"/>
  <c r="BL101" i="2" s="1"/>
  <c r="BK102" i="2"/>
  <c r="BL102" i="2" s="1"/>
  <c r="BK103" i="2"/>
  <c r="BL103" i="2" s="1"/>
  <c r="BK104" i="2"/>
  <c r="BL104" i="2" s="1"/>
  <c r="BK105" i="2"/>
  <c r="BL105" i="2" s="1"/>
  <c r="BK106" i="2"/>
  <c r="BL106" i="2" s="1"/>
  <c r="BK107" i="2"/>
  <c r="BL107" i="2" s="1"/>
  <c r="BK108" i="2"/>
  <c r="BL108" i="2" s="1"/>
  <c r="BK109" i="2"/>
  <c r="BL109" i="2" s="1"/>
  <c r="BK110" i="2"/>
  <c r="BL110" i="2" s="1"/>
  <c r="BK111" i="2"/>
  <c r="BL111" i="2" s="1"/>
  <c r="BK112" i="2"/>
  <c r="BL112" i="2" s="1"/>
  <c r="BK113" i="2"/>
  <c r="BL113" i="2" s="1"/>
  <c r="BK114" i="2"/>
  <c r="BL114" i="2" s="1"/>
  <c r="BK115" i="2"/>
  <c r="BL115" i="2" s="1"/>
  <c r="BK116" i="2"/>
  <c r="BL116" i="2" s="1"/>
  <c r="BK117" i="2"/>
  <c r="BL117" i="2" s="1"/>
  <c r="BK118" i="2"/>
  <c r="BL118" i="2" s="1"/>
  <c r="BK119" i="2"/>
  <c r="BL119" i="2" s="1"/>
  <c r="BK120" i="2"/>
  <c r="BL120" i="2" s="1"/>
  <c r="BK121" i="2"/>
  <c r="BL121" i="2" s="1"/>
  <c r="BK122" i="2"/>
  <c r="BL122" i="2" s="1"/>
  <c r="BK123" i="2"/>
  <c r="BL123" i="2" s="1"/>
  <c r="BK124" i="2"/>
  <c r="BL124" i="2" s="1"/>
  <c r="BK125" i="2"/>
  <c r="BL125" i="2" s="1"/>
  <c r="BK126" i="2"/>
  <c r="BL126" i="2" s="1"/>
  <c r="BK127" i="2"/>
  <c r="BL127" i="2" s="1"/>
  <c r="BK128" i="2"/>
  <c r="BL128" i="2" s="1"/>
  <c r="BK129" i="2"/>
  <c r="BL129" i="2" s="1"/>
  <c r="BK130" i="2"/>
  <c r="BL130" i="2" s="1"/>
  <c r="BK131" i="2"/>
  <c r="BL131" i="2" s="1"/>
  <c r="BK132" i="2"/>
  <c r="BL132" i="2" s="1"/>
  <c r="BK133" i="2"/>
  <c r="BL133" i="2" s="1"/>
  <c r="BK134" i="2"/>
  <c r="BL134" i="2" s="1"/>
  <c r="BK135" i="2"/>
  <c r="BL135" i="2" s="1"/>
  <c r="BK136" i="2"/>
  <c r="BL136" i="2" s="1"/>
  <c r="BK137" i="2"/>
  <c r="BL137" i="2" s="1"/>
  <c r="BK138" i="2"/>
  <c r="BL138" i="2" s="1"/>
  <c r="BK139" i="2"/>
  <c r="BL139" i="2" s="1"/>
  <c r="BK140" i="2"/>
  <c r="BL140" i="2" s="1"/>
  <c r="BK141" i="2"/>
  <c r="BL141" i="2" s="1"/>
  <c r="BK142" i="2"/>
  <c r="BL142" i="2" s="1"/>
  <c r="BK143" i="2"/>
  <c r="BL143" i="2" s="1"/>
  <c r="BK144" i="2"/>
  <c r="BL144" i="2" s="1"/>
  <c r="BK145" i="2"/>
  <c r="BL145" i="2" s="1"/>
  <c r="BK146" i="2"/>
  <c r="BL146" i="2" s="1"/>
  <c r="BK147" i="2"/>
  <c r="BL147" i="2" s="1"/>
  <c r="BK148" i="2"/>
  <c r="BL148" i="2" s="1"/>
  <c r="BK149" i="2"/>
  <c r="BL149" i="2" s="1"/>
  <c r="BK150" i="2"/>
  <c r="BL150" i="2" s="1"/>
  <c r="BK151" i="2"/>
  <c r="BL151" i="2" s="1"/>
  <c r="BK152" i="2"/>
  <c r="BL152" i="2" s="1"/>
  <c r="BK153" i="2"/>
  <c r="BL153" i="2" s="1"/>
  <c r="BK154" i="2"/>
  <c r="BL154" i="2" s="1"/>
  <c r="BK155" i="2"/>
  <c r="BL155" i="2" s="1"/>
  <c r="BK156" i="2"/>
  <c r="BL156" i="2" s="1"/>
  <c r="BK157" i="2"/>
  <c r="BL157" i="2" s="1"/>
  <c r="BK158" i="2"/>
  <c r="BL158" i="2" s="1"/>
  <c r="BK159" i="2"/>
  <c r="BL159" i="2" s="1"/>
  <c r="BK160" i="2"/>
  <c r="BL160" i="2" s="1"/>
  <c r="BK161" i="2"/>
  <c r="BL161" i="2" s="1"/>
  <c r="BK162" i="2"/>
  <c r="BL162" i="2" s="1"/>
  <c r="BK163" i="2"/>
  <c r="BL163" i="2" s="1"/>
  <c r="BK164" i="2"/>
  <c r="BL164" i="2" s="1"/>
  <c r="BK165" i="2"/>
  <c r="BL165" i="2" s="1"/>
  <c r="BK166" i="2"/>
  <c r="BL166" i="2" s="1"/>
  <c r="BK167" i="2"/>
  <c r="BL167" i="2" s="1"/>
  <c r="BK168" i="2"/>
  <c r="BL168" i="2" s="1"/>
  <c r="BK169" i="2"/>
  <c r="BL169" i="2" s="1"/>
  <c r="BK170" i="2"/>
  <c r="BL170" i="2" s="1"/>
  <c r="BK171" i="2"/>
  <c r="BL171" i="2" s="1"/>
  <c r="BK172" i="2"/>
  <c r="BL172" i="2" s="1"/>
  <c r="BK173" i="2"/>
  <c r="BL173" i="2" s="1"/>
  <c r="BK174" i="2"/>
  <c r="BL174" i="2" s="1"/>
  <c r="BK175" i="2"/>
  <c r="BL175" i="2" s="1"/>
  <c r="BK176" i="2"/>
  <c r="BL176" i="2" s="1"/>
  <c r="BK177" i="2"/>
  <c r="BL177" i="2" s="1"/>
  <c r="BK178" i="2"/>
  <c r="BL178" i="2" s="1"/>
  <c r="BK179" i="2"/>
  <c r="BL179" i="2" s="1"/>
  <c r="BK180" i="2"/>
  <c r="BL180" i="2" s="1"/>
  <c r="BK181" i="2"/>
  <c r="BL181" i="2" s="1"/>
  <c r="BK182" i="2"/>
  <c r="BL182" i="2" s="1"/>
  <c r="BK183" i="2"/>
  <c r="BL183" i="2" s="1"/>
  <c r="BK184" i="2"/>
  <c r="BL184" i="2" s="1"/>
  <c r="BK185" i="2"/>
  <c r="BL185" i="2" s="1"/>
  <c r="BK186" i="2"/>
  <c r="BL186" i="2" s="1"/>
  <c r="BK187" i="2"/>
  <c r="BL187" i="2" s="1"/>
  <c r="BK188" i="2"/>
  <c r="BL188" i="2" s="1"/>
  <c r="BK189" i="2"/>
  <c r="BL189" i="2" s="1"/>
  <c r="BK190" i="2"/>
  <c r="BL190" i="2" s="1"/>
  <c r="BK191" i="2"/>
  <c r="BL191" i="2" s="1"/>
  <c r="BK192" i="2"/>
  <c r="BL192" i="2" s="1"/>
  <c r="BK193" i="2"/>
  <c r="BL193" i="2" s="1"/>
  <c r="BK194" i="2"/>
  <c r="BL194" i="2" s="1"/>
  <c r="BK195" i="2"/>
  <c r="BL195" i="2" s="1"/>
  <c r="BK196" i="2"/>
  <c r="BL196" i="2" s="1"/>
  <c r="BK197" i="2"/>
  <c r="BL197" i="2" s="1"/>
  <c r="BK198" i="2"/>
  <c r="BL198" i="2" s="1"/>
  <c r="BK199" i="2"/>
  <c r="BL199" i="2" s="1"/>
  <c r="BK200" i="2"/>
  <c r="BL200" i="2" s="1"/>
  <c r="BK201" i="2"/>
  <c r="BL201" i="2" s="1"/>
  <c r="BK202" i="2"/>
  <c r="BL202" i="2" s="1"/>
  <c r="BK203" i="2"/>
  <c r="BL203" i="2" s="1"/>
  <c r="BK204" i="2"/>
  <c r="BL204" i="2" s="1"/>
  <c r="BK205" i="2"/>
  <c r="BL205" i="2" s="1"/>
  <c r="BK206" i="2"/>
  <c r="BL206" i="2" s="1"/>
  <c r="BK207" i="2"/>
  <c r="BL207" i="2" s="1"/>
  <c r="BK208" i="2"/>
  <c r="BL208" i="2" s="1"/>
  <c r="BK209" i="2"/>
  <c r="BL209" i="2" s="1"/>
  <c r="BK210" i="2"/>
  <c r="BL210" i="2" s="1"/>
  <c r="BK211" i="2"/>
  <c r="BL211" i="2" s="1"/>
  <c r="BK212" i="2"/>
  <c r="BL212" i="2" s="1"/>
  <c r="BK213" i="2"/>
  <c r="BL213" i="2" s="1"/>
  <c r="BK214" i="2"/>
  <c r="BL214" i="2" s="1"/>
  <c r="BK215" i="2"/>
  <c r="BL215" i="2" s="1"/>
  <c r="BK216" i="2"/>
  <c r="BL216" i="2" s="1"/>
  <c r="BK217" i="2"/>
  <c r="BL217" i="2" s="1"/>
  <c r="BK218" i="2"/>
  <c r="BL218" i="2" s="1"/>
  <c r="BK219" i="2"/>
  <c r="BL219" i="2" s="1"/>
  <c r="BK220" i="2"/>
  <c r="BL220" i="2" s="1"/>
  <c r="BK221" i="2"/>
  <c r="BL221" i="2" s="1"/>
  <c r="BK222" i="2"/>
  <c r="BL222" i="2" s="1"/>
  <c r="BK223" i="2"/>
  <c r="BL223" i="2" s="1"/>
  <c r="BK224" i="2"/>
  <c r="BL224" i="2" s="1"/>
  <c r="BK225" i="2"/>
  <c r="BL225" i="2" s="1"/>
  <c r="BK226" i="2"/>
  <c r="BL226" i="2" s="1"/>
  <c r="BK227" i="2"/>
  <c r="BL227" i="2" s="1"/>
  <c r="BK228" i="2"/>
  <c r="BL228" i="2" s="1"/>
  <c r="BK229" i="2"/>
  <c r="BL229" i="2" s="1"/>
  <c r="BK230" i="2"/>
  <c r="BL230" i="2" s="1"/>
  <c r="BK231" i="2"/>
  <c r="BL231" i="2" s="1"/>
  <c r="BK232" i="2"/>
  <c r="BL232" i="2" s="1"/>
  <c r="BK233" i="2"/>
  <c r="BL233" i="2" s="1"/>
  <c r="BK234" i="2"/>
  <c r="BL234" i="2" s="1"/>
  <c r="BK235" i="2"/>
  <c r="BL235" i="2" s="1"/>
  <c r="BK236" i="2"/>
  <c r="BL236" i="2" s="1"/>
  <c r="BK237" i="2"/>
  <c r="BL237" i="2" s="1"/>
  <c r="BK238" i="2"/>
  <c r="BL238" i="2" s="1"/>
  <c r="BK239" i="2"/>
  <c r="BL239" i="2" s="1"/>
  <c r="BK240" i="2"/>
  <c r="BL240" i="2" s="1"/>
  <c r="BK241" i="2"/>
  <c r="BL241" i="2" s="1"/>
  <c r="BK242" i="2"/>
  <c r="BL242" i="2" s="1"/>
  <c r="BK243" i="2"/>
  <c r="BL243" i="2" s="1"/>
  <c r="BK244" i="2"/>
  <c r="BL244" i="2" s="1"/>
  <c r="BK245" i="2"/>
  <c r="BL245" i="2" s="1"/>
  <c r="BK246" i="2"/>
  <c r="BL246" i="2" s="1"/>
  <c r="BK247" i="2"/>
  <c r="BL247" i="2" s="1"/>
  <c r="BK248" i="2"/>
  <c r="BL248" i="2" s="1"/>
  <c r="BK249" i="2"/>
  <c r="BL249" i="2" s="1"/>
  <c r="BK250" i="2"/>
  <c r="BL250" i="2" s="1"/>
  <c r="BK251" i="2"/>
  <c r="BL251" i="2" s="1"/>
  <c r="BK252" i="2"/>
  <c r="BL252" i="2" s="1"/>
  <c r="BK253" i="2"/>
  <c r="BL253" i="2" s="1"/>
  <c r="BK254" i="2"/>
  <c r="BL254" i="2" s="1"/>
  <c r="BK255" i="2"/>
  <c r="BL255" i="2" s="1"/>
  <c r="BK256" i="2"/>
  <c r="BL256" i="2" s="1"/>
  <c r="BK257" i="2"/>
  <c r="BL257" i="2" s="1"/>
  <c r="BK258" i="2"/>
  <c r="BL258" i="2" s="1"/>
  <c r="BK259" i="2"/>
  <c r="BL259" i="2" s="1"/>
  <c r="BK260" i="2"/>
  <c r="BL260" i="2" s="1"/>
  <c r="BK261" i="2"/>
  <c r="BL261" i="2" s="1"/>
  <c r="BK262" i="2"/>
  <c r="BL262" i="2" s="1"/>
  <c r="BK263" i="2"/>
  <c r="BL263" i="2" s="1"/>
  <c r="BK264" i="2"/>
  <c r="BL264" i="2" s="1"/>
  <c r="BK265" i="2"/>
  <c r="BL265" i="2" s="1"/>
  <c r="BK266" i="2"/>
  <c r="BL266" i="2" s="1"/>
  <c r="BK267" i="2"/>
  <c r="BL267" i="2" s="1"/>
  <c r="BK268" i="2"/>
  <c r="BL268" i="2" s="1"/>
  <c r="BK269" i="2"/>
  <c r="BL269" i="2" s="1"/>
  <c r="BK270" i="2"/>
  <c r="BL270" i="2" s="1"/>
  <c r="BK271" i="2"/>
  <c r="BL271" i="2" s="1"/>
  <c r="BK272" i="2"/>
  <c r="BL272" i="2" s="1"/>
  <c r="BK273" i="2"/>
  <c r="BL273" i="2" s="1"/>
  <c r="BK274" i="2"/>
  <c r="BL274" i="2" s="1"/>
  <c r="BK275" i="2"/>
  <c r="BL275" i="2" s="1"/>
  <c r="BK276" i="2"/>
  <c r="BL276" i="2" s="1"/>
  <c r="BK277" i="2"/>
  <c r="BL277" i="2" s="1"/>
  <c r="BK278" i="2"/>
  <c r="BL278" i="2" s="1"/>
  <c r="BK279" i="2"/>
  <c r="BL279" i="2" s="1"/>
  <c r="BK280" i="2"/>
  <c r="BL280" i="2" s="1"/>
  <c r="BK281" i="2"/>
  <c r="BL281" i="2" s="1"/>
  <c r="BK282" i="2"/>
  <c r="BL282" i="2" s="1"/>
  <c r="BK283" i="2"/>
  <c r="BL283" i="2" s="1"/>
  <c r="BK284" i="2"/>
  <c r="BL284" i="2" s="1"/>
  <c r="BK285" i="2"/>
  <c r="BL285" i="2" s="1"/>
  <c r="BK286" i="2"/>
  <c r="BL286" i="2" s="1"/>
  <c r="BK287" i="2"/>
  <c r="BL287" i="2" s="1"/>
  <c r="BK288" i="2"/>
  <c r="BL288" i="2" s="1"/>
  <c r="BK289" i="2"/>
  <c r="BL289" i="2" s="1"/>
  <c r="BK290" i="2"/>
  <c r="BL290" i="2" s="1"/>
  <c r="BK291" i="2"/>
  <c r="BL291" i="2" s="1"/>
  <c r="BK292" i="2"/>
  <c r="BL292" i="2" s="1"/>
  <c r="BK293" i="2"/>
  <c r="BL293" i="2" s="1"/>
  <c r="BK294" i="2"/>
  <c r="BL294" i="2" s="1"/>
  <c r="BK295" i="2"/>
  <c r="BL295" i="2" s="1"/>
  <c r="BK296" i="2"/>
  <c r="BL296" i="2" s="1"/>
  <c r="BK297" i="2"/>
  <c r="BL297" i="2" s="1"/>
  <c r="BK298" i="2"/>
  <c r="BL298" i="2" s="1"/>
  <c r="BK299" i="2"/>
  <c r="BL299" i="2" s="1"/>
  <c r="BK300" i="2"/>
  <c r="BL300" i="2" s="1"/>
  <c r="BK301" i="2"/>
  <c r="BL301" i="2" s="1"/>
  <c r="BK302" i="2"/>
  <c r="BL302" i="2" s="1"/>
  <c r="BK303" i="2"/>
  <c r="BL303" i="2" s="1"/>
  <c r="BK304" i="2"/>
  <c r="BL304" i="2" s="1"/>
  <c r="BK305" i="2"/>
  <c r="BL305" i="2" s="1"/>
  <c r="BK306" i="2"/>
  <c r="BL306" i="2" s="1"/>
  <c r="BK307" i="2"/>
  <c r="BL307" i="2" s="1"/>
  <c r="BK308" i="2"/>
  <c r="BL308" i="2" s="1"/>
  <c r="BK309" i="2"/>
  <c r="BL309" i="2" s="1"/>
  <c r="BK310" i="2"/>
  <c r="BL310" i="2" s="1"/>
  <c r="BK311" i="2"/>
  <c r="BL311" i="2" s="1"/>
  <c r="BK312" i="2"/>
  <c r="BL312" i="2" s="1"/>
  <c r="BK313" i="2"/>
  <c r="BL313" i="2" s="1"/>
  <c r="BK314" i="2"/>
  <c r="BL314" i="2" s="1"/>
  <c r="BK315" i="2"/>
  <c r="BL315" i="2" s="1"/>
  <c r="BK316" i="2"/>
  <c r="BL316" i="2" s="1"/>
  <c r="BK317" i="2"/>
  <c r="BL317" i="2" s="1"/>
  <c r="BK318" i="2"/>
  <c r="BL318" i="2" s="1"/>
  <c r="BK319" i="2"/>
  <c r="BL319" i="2" s="1"/>
  <c r="BK320" i="2"/>
  <c r="BL320" i="2" s="1"/>
  <c r="BK321" i="2"/>
  <c r="BL321" i="2" s="1"/>
  <c r="BK322" i="2"/>
  <c r="BL322" i="2" s="1"/>
  <c r="BK323" i="2"/>
  <c r="BL323" i="2" s="1"/>
  <c r="BK324" i="2"/>
  <c r="BL324" i="2" s="1"/>
  <c r="BK325" i="2"/>
  <c r="BL325" i="2" s="1"/>
  <c r="BK326" i="2"/>
  <c r="BL326" i="2" s="1"/>
  <c r="BK327" i="2"/>
  <c r="BL327" i="2" s="1"/>
  <c r="BK328" i="2"/>
  <c r="BL328" i="2" s="1"/>
  <c r="BK329" i="2"/>
  <c r="BL329" i="2" s="1"/>
  <c r="BK330" i="2"/>
  <c r="BL330" i="2" s="1"/>
  <c r="BK331" i="2"/>
  <c r="BL331" i="2" s="1"/>
  <c r="BK332" i="2"/>
  <c r="BL332" i="2" s="1"/>
  <c r="BK333" i="2"/>
  <c r="BL333" i="2" s="1"/>
  <c r="BK334" i="2"/>
  <c r="BL334" i="2" s="1"/>
  <c r="BK335" i="2"/>
  <c r="BL335" i="2" s="1"/>
  <c r="BK336" i="2"/>
  <c r="BL336" i="2" s="1"/>
  <c r="BK337" i="2"/>
  <c r="BL337" i="2" s="1"/>
  <c r="BK338" i="2"/>
  <c r="BL338" i="2" s="1"/>
  <c r="BK339" i="2"/>
  <c r="BL339" i="2" s="1"/>
  <c r="BK340" i="2"/>
  <c r="BL340" i="2" s="1"/>
  <c r="BK341" i="2"/>
  <c r="BL341" i="2" s="1"/>
  <c r="BK342" i="2"/>
  <c r="BL342" i="2" s="1"/>
  <c r="BK343" i="2"/>
  <c r="BL343" i="2" s="1"/>
  <c r="BK344" i="2"/>
  <c r="BL344" i="2" s="1"/>
  <c r="BK345" i="2"/>
  <c r="BL345" i="2" s="1"/>
  <c r="BK346" i="2"/>
  <c r="BL346" i="2" s="1"/>
  <c r="BK347" i="2"/>
  <c r="BL347" i="2" s="1"/>
  <c r="BK348" i="2"/>
  <c r="BL348" i="2" s="1"/>
  <c r="BK349" i="2"/>
  <c r="BL349" i="2" s="1"/>
  <c r="BK350" i="2"/>
  <c r="BL350" i="2" s="1"/>
  <c r="BK351" i="2"/>
  <c r="BL351" i="2" s="1"/>
  <c r="BK352" i="2"/>
  <c r="BL352" i="2" s="1"/>
  <c r="BK353" i="2"/>
  <c r="BL353" i="2" s="1"/>
  <c r="BK354" i="2"/>
  <c r="BL354" i="2" s="1"/>
  <c r="BK355" i="2"/>
  <c r="BL355" i="2" s="1"/>
  <c r="BK356" i="2"/>
  <c r="BL356" i="2" s="1"/>
  <c r="BK357" i="2"/>
  <c r="BL357" i="2" s="1"/>
  <c r="BK358" i="2"/>
  <c r="BL358" i="2" s="1"/>
  <c r="BK359" i="2"/>
  <c r="BL359" i="2" s="1"/>
  <c r="BK360" i="2"/>
  <c r="BL360" i="2" s="1"/>
  <c r="BK361" i="2"/>
  <c r="BL361" i="2" s="1"/>
  <c r="BK362" i="2"/>
  <c r="BL362" i="2" s="1"/>
  <c r="BK363" i="2"/>
  <c r="BL363" i="2" s="1"/>
  <c r="BK364" i="2"/>
  <c r="BL364" i="2" s="1"/>
  <c r="BK365" i="2"/>
  <c r="BL365" i="2" s="1"/>
  <c r="BK366" i="2"/>
  <c r="BL366" i="2" s="1"/>
  <c r="BK367" i="2"/>
  <c r="BL367" i="2" s="1"/>
  <c r="BK368" i="2"/>
  <c r="BL368" i="2" s="1"/>
  <c r="BK369" i="2"/>
  <c r="BL369" i="2" s="1"/>
  <c r="BK370" i="2"/>
  <c r="BL370" i="2" s="1"/>
  <c r="BK371" i="2"/>
  <c r="BL371" i="2" s="1"/>
  <c r="BK372" i="2"/>
  <c r="BL372" i="2" s="1"/>
  <c r="BK373" i="2"/>
  <c r="BL373" i="2" s="1"/>
  <c r="BK374" i="2"/>
  <c r="BL374" i="2" s="1"/>
  <c r="BK375" i="2"/>
  <c r="BL375" i="2" s="1"/>
  <c r="BK376" i="2"/>
  <c r="BL376" i="2" s="1"/>
  <c r="BK377" i="2"/>
  <c r="BL377" i="2" s="1"/>
  <c r="BK378" i="2"/>
  <c r="BL378" i="2" s="1"/>
  <c r="BK379" i="2"/>
  <c r="BL379" i="2" s="1"/>
  <c r="BK380" i="2"/>
  <c r="BL380" i="2" s="1"/>
  <c r="BK381" i="2"/>
  <c r="BL381" i="2" s="1"/>
  <c r="BK382" i="2"/>
  <c r="BL382" i="2" s="1"/>
  <c r="BK383" i="2"/>
  <c r="BL383" i="2" s="1"/>
  <c r="BK384" i="2"/>
  <c r="BL384" i="2" s="1"/>
  <c r="BK385" i="2"/>
  <c r="BL385" i="2" s="1"/>
  <c r="BK386" i="2"/>
  <c r="BL386" i="2" s="1"/>
  <c r="BK387" i="2"/>
  <c r="BL387" i="2" s="1"/>
  <c r="BK388" i="2"/>
  <c r="BL388" i="2" s="1"/>
  <c r="BK389" i="2"/>
  <c r="BL389" i="2" s="1"/>
  <c r="BK390" i="2"/>
  <c r="BL390" i="2" s="1"/>
  <c r="BK391" i="2"/>
  <c r="BL391" i="2" s="1"/>
  <c r="BK392" i="2"/>
  <c r="BL392" i="2" s="1"/>
  <c r="BK393" i="2"/>
  <c r="BL393" i="2" s="1"/>
  <c r="BK394" i="2"/>
  <c r="BL394" i="2" s="1"/>
  <c r="BK395" i="2"/>
  <c r="BL395" i="2" s="1"/>
  <c r="BK396" i="2"/>
  <c r="BL396" i="2" s="1"/>
  <c r="BK397" i="2"/>
  <c r="BL397" i="2" s="1"/>
  <c r="BK398" i="2"/>
  <c r="BL398" i="2" s="1"/>
  <c r="BK399" i="2"/>
  <c r="BL399" i="2" s="1"/>
  <c r="BK400" i="2"/>
  <c r="BL400" i="2" s="1"/>
  <c r="BK401" i="2"/>
  <c r="BL401" i="2" s="1"/>
  <c r="BK402" i="2"/>
  <c r="BL402" i="2" s="1"/>
  <c r="BK403" i="2"/>
  <c r="BL403" i="2" s="1"/>
  <c r="BK404" i="2"/>
  <c r="BL404" i="2" s="1"/>
  <c r="BK405" i="2"/>
  <c r="BL405" i="2" s="1"/>
  <c r="BK406" i="2"/>
  <c r="BL406" i="2" s="1"/>
  <c r="BK407" i="2"/>
  <c r="BL407" i="2" s="1"/>
  <c r="BK408" i="2"/>
  <c r="BL408" i="2" s="1"/>
  <c r="BK409" i="2"/>
  <c r="BL409" i="2" s="1"/>
  <c r="BK410" i="2"/>
  <c r="BL410" i="2" s="1"/>
  <c r="BK411" i="2"/>
  <c r="BL411" i="2" s="1"/>
  <c r="BK412" i="2"/>
  <c r="BL412" i="2" s="1"/>
  <c r="BK413" i="2"/>
  <c r="BL413" i="2" s="1"/>
  <c r="BK414" i="2"/>
  <c r="BL414" i="2" s="1"/>
  <c r="BK415" i="2"/>
  <c r="BL415" i="2" s="1"/>
  <c r="BK416" i="2"/>
  <c r="BL416" i="2" s="1"/>
  <c r="BK417" i="2"/>
  <c r="BL417" i="2" s="1"/>
  <c r="BK418" i="2"/>
  <c r="BL418" i="2" s="1"/>
  <c r="BK419" i="2"/>
  <c r="BL419" i="2" s="1"/>
  <c r="BK420" i="2"/>
  <c r="BL420" i="2" s="1"/>
  <c r="BK421" i="2"/>
  <c r="BL421" i="2" s="1"/>
  <c r="BK422" i="2"/>
  <c r="BL422" i="2" s="1"/>
  <c r="BK423" i="2"/>
  <c r="BL423" i="2" s="1"/>
  <c r="BK424" i="2"/>
  <c r="BL424" i="2" s="1"/>
  <c r="BK425" i="2"/>
  <c r="BL425" i="2" s="1"/>
  <c r="BK426" i="2"/>
  <c r="BL426" i="2" s="1"/>
  <c r="BK427" i="2"/>
  <c r="BL427" i="2" s="1"/>
  <c r="BK428" i="2"/>
  <c r="BL428" i="2" s="1"/>
  <c r="BK429" i="2"/>
  <c r="BL429" i="2" s="1"/>
  <c r="BK430" i="2"/>
  <c r="BL430" i="2" s="1"/>
  <c r="BK431" i="2"/>
  <c r="BL431" i="2" s="1"/>
  <c r="BK432" i="2"/>
  <c r="BL432" i="2" s="1"/>
  <c r="BK433" i="2"/>
  <c r="BL433" i="2" s="1"/>
  <c r="BK434" i="2"/>
  <c r="BL434" i="2" s="1"/>
  <c r="BK435" i="2"/>
  <c r="BL435" i="2" s="1"/>
  <c r="BK436" i="2"/>
  <c r="BL436" i="2" s="1"/>
  <c r="BK437" i="2"/>
  <c r="BL437" i="2" s="1"/>
  <c r="BK438" i="2"/>
  <c r="BL438" i="2" s="1"/>
  <c r="BK439" i="2"/>
  <c r="BL439" i="2" s="1"/>
  <c r="BK440" i="2"/>
  <c r="BL440" i="2" s="1"/>
  <c r="BK441" i="2"/>
  <c r="BL441" i="2" s="1"/>
  <c r="BK442" i="2"/>
  <c r="BL442" i="2" s="1"/>
  <c r="BK443" i="2"/>
  <c r="BL443" i="2" s="1"/>
  <c r="BK444" i="2"/>
  <c r="BL444" i="2" s="1"/>
  <c r="BK445" i="2"/>
  <c r="BL445" i="2" s="1"/>
  <c r="BK446" i="2"/>
  <c r="BL446" i="2" s="1"/>
  <c r="BK447" i="2"/>
  <c r="BL447" i="2" s="1"/>
  <c r="BK448" i="2"/>
  <c r="BL448" i="2" s="1"/>
  <c r="BK449" i="2"/>
  <c r="BL449" i="2" s="1"/>
  <c r="BK450" i="2"/>
  <c r="BL450" i="2" s="1"/>
  <c r="BK451" i="2"/>
  <c r="BL451" i="2" s="1"/>
  <c r="BK452" i="2"/>
  <c r="BL452" i="2" s="1"/>
  <c r="BK453" i="2"/>
  <c r="BL453" i="2" s="1"/>
  <c r="BK454" i="2"/>
  <c r="BL454" i="2" s="1"/>
  <c r="BK455" i="2"/>
  <c r="BL455" i="2" s="1"/>
  <c r="BK456" i="2"/>
  <c r="BL456" i="2" s="1"/>
  <c r="BK457" i="2"/>
  <c r="BL457" i="2" s="1"/>
  <c r="BK458" i="2"/>
  <c r="BL458" i="2" s="1"/>
  <c r="BK459" i="2"/>
  <c r="BL459" i="2" s="1"/>
  <c r="BK460" i="2"/>
  <c r="BL460" i="2" s="1"/>
  <c r="BK461" i="2"/>
  <c r="BL461" i="2" s="1"/>
  <c r="BK462" i="2"/>
  <c r="BL462" i="2" s="1"/>
  <c r="BK463" i="2"/>
  <c r="BL463" i="2" s="1"/>
  <c r="BK464" i="2"/>
  <c r="BL464" i="2" s="1"/>
  <c r="BK465" i="2"/>
  <c r="BL465" i="2" s="1"/>
  <c r="BK466" i="2"/>
  <c r="BL466" i="2" s="1"/>
  <c r="BK467" i="2"/>
  <c r="BL467" i="2" s="1"/>
  <c r="BK468" i="2"/>
  <c r="BL468" i="2" s="1"/>
  <c r="BK469" i="2"/>
  <c r="BL469" i="2" s="1"/>
  <c r="BK470" i="2"/>
  <c r="BL470" i="2" s="1"/>
  <c r="BK471" i="2"/>
  <c r="BL471" i="2" s="1"/>
  <c r="BK472" i="2"/>
  <c r="BL472" i="2" s="1"/>
  <c r="BK473" i="2"/>
  <c r="BL473" i="2" s="1"/>
  <c r="BK474" i="2"/>
  <c r="BL474" i="2" s="1"/>
  <c r="BK475" i="2"/>
  <c r="BL475" i="2" s="1"/>
  <c r="BK476" i="2"/>
  <c r="BL476" i="2" s="1"/>
  <c r="BK477" i="2"/>
  <c r="BL477" i="2" s="1"/>
  <c r="BK478" i="2"/>
  <c r="BL478" i="2" s="1"/>
  <c r="BK479" i="2"/>
  <c r="BL479" i="2" s="1"/>
  <c r="BK480" i="2"/>
  <c r="BL480" i="2" s="1"/>
  <c r="BK481" i="2"/>
  <c r="BL481" i="2" s="1"/>
  <c r="BK482" i="2"/>
  <c r="BL482" i="2" s="1"/>
  <c r="BK483" i="2"/>
  <c r="BL483" i="2" s="1"/>
  <c r="BK484" i="2"/>
  <c r="BL484" i="2" s="1"/>
  <c r="BK485" i="2"/>
  <c r="BL485" i="2" s="1"/>
  <c r="BK486" i="2"/>
  <c r="BL486" i="2" s="1"/>
  <c r="BK487" i="2"/>
  <c r="BL487" i="2" s="1"/>
  <c r="BK488" i="2"/>
  <c r="BL488" i="2" s="1"/>
  <c r="BK489" i="2"/>
  <c r="BL489" i="2" s="1"/>
  <c r="BK490" i="2"/>
  <c r="BL490" i="2" s="1"/>
  <c r="BK491" i="2"/>
  <c r="BL491" i="2" s="1"/>
  <c r="BK492" i="2"/>
  <c r="BL492" i="2" s="1"/>
  <c r="BK493" i="2"/>
  <c r="BL493" i="2" s="1"/>
  <c r="BK494" i="2"/>
  <c r="BL494" i="2" s="1"/>
  <c r="BK495" i="2"/>
  <c r="BL495" i="2" s="1"/>
  <c r="BK496" i="2"/>
  <c r="BL496" i="2" s="1"/>
  <c r="BK497" i="2"/>
  <c r="BL497" i="2" s="1"/>
  <c r="BK498" i="2"/>
  <c r="BL498" i="2" s="1"/>
  <c r="BK499" i="2"/>
  <c r="BL499" i="2" s="1"/>
  <c r="BK500" i="2"/>
  <c r="BL500" i="2" s="1"/>
  <c r="BK501" i="2"/>
  <c r="BL501" i="2" s="1"/>
  <c r="BK502" i="2"/>
  <c r="BL502" i="2" s="1"/>
  <c r="BK503" i="2"/>
  <c r="BL503" i="2" s="1"/>
  <c r="BK504" i="2"/>
  <c r="BL504" i="2" s="1"/>
  <c r="BK505" i="2"/>
  <c r="BL505" i="2" s="1"/>
  <c r="BK506" i="2"/>
  <c r="BL506" i="2" s="1"/>
  <c r="BK507" i="2"/>
  <c r="BL507" i="2" s="1"/>
  <c r="BK508" i="2"/>
  <c r="BL508" i="2" s="1"/>
  <c r="BK509" i="2"/>
  <c r="BL509" i="2" s="1"/>
  <c r="BK510" i="2"/>
  <c r="BL510" i="2" s="1"/>
  <c r="BK511" i="2"/>
  <c r="BL511" i="2" s="1"/>
  <c r="BK512" i="2"/>
  <c r="BL512" i="2" s="1"/>
  <c r="BK513" i="2"/>
  <c r="BL513" i="2" s="1"/>
  <c r="BK514" i="2"/>
  <c r="BL514" i="2" s="1"/>
  <c r="BK515" i="2"/>
  <c r="BL515" i="2" s="1"/>
  <c r="BK516" i="2"/>
  <c r="BL516" i="2" s="1"/>
  <c r="BK517" i="2"/>
  <c r="BL517" i="2" s="1"/>
  <c r="BK518" i="2"/>
  <c r="BL518" i="2" s="1"/>
  <c r="BK519" i="2"/>
  <c r="BL519" i="2" s="1"/>
  <c r="BK520" i="2"/>
  <c r="BL520" i="2" s="1"/>
  <c r="BK521" i="2"/>
  <c r="BL521" i="2" s="1"/>
  <c r="BK522" i="2"/>
  <c r="BL522" i="2" s="1"/>
  <c r="BK523" i="2"/>
  <c r="BL523" i="2" s="1"/>
  <c r="BK524" i="2"/>
  <c r="BL524" i="2" s="1"/>
  <c r="BK525" i="2"/>
  <c r="BL525" i="2" s="1"/>
  <c r="BK526" i="2"/>
  <c r="BL526" i="2" s="1"/>
  <c r="BK527" i="2"/>
  <c r="BL527" i="2" s="1"/>
  <c r="BK528" i="2"/>
  <c r="BL528" i="2" s="1"/>
  <c r="BK529" i="2"/>
  <c r="BL529" i="2" s="1"/>
  <c r="BK530" i="2"/>
  <c r="BL530" i="2" s="1"/>
  <c r="BK531" i="2"/>
  <c r="BL531" i="2" s="1"/>
  <c r="BK532" i="2"/>
  <c r="BL532" i="2" s="1"/>
  <c r="BK533" i="2"/>
  <c r="BL533" i="2" s="1"/>
  <c r="BK534" i="2"/>
  <c r="BL534" i="2" s="1"/>
  <c r="BK535" i="2"/>
  <c r="BL535" i="2" s="1"/>
  <c r="BK536" i="2"/>
  <c r="BL536" i="2" s="1"/>
  <c r="BK537" i="2"/>
  <c r="BL537" i="2" s="1"/>
  <c r="BK538" i="2"/>
  <c r="BL538" i="2" s="1"/>
  <c r="BK539" i="2"/>
  <c r="BL539" i="2" s="1"/>
  <c r="BK540" i="2"/>
  <c r="BL540" i="2" s="1"/>
  <c r="BK541" i="2"/>
  <c r="BL541" i="2" s="1"/>
  <c r="BK542" i="2"/>
  <c r="BL542" i="2" s="1"/>
  <c r="BK543" i="2"/>
  <c r="BL543" i="2" s="1"/>
  <c r="BK544" i="2"/>
  <c r="BL544" i="2" s="1"/>
  <c r="BK545" i="2"/>
  <c r="BL545" i="2" s="1"/>
  <c r="BK546" i="2"/>
  <c r="BL546" i="2" s="1"/>
  <c r="BK547" i="2"/>
  <c r="BL547" i="2" s="1"/>
  <c r="BK548" i="2"/>
  <c r="BL548" i="2" s="1"/>
  <c r="BK549" i="2"/>
  <c r="BL549" i="2" s="1"/>
  <c r="BK550" i="2"/>
  <c r="BL550" i="2" s="1"/>
  <c r="BK551" i="2"/>
  <c r="BL551" i="2" s="1"/>
  <c r="BK552" i="2"/>
  <c r="BL552" i="2" s="1"/>
  <c r="BK553" i="2"/>
  <c r="BL553" i="2" s="1"/>
  <c r="BK554" i="2"/>
  <c r="BL554" i="2" s="1"/>
  <c r="BK555" i="2"/>
  <c r="BL555" i="2" s="1"/>
  <c r="BK556" i="2"/>
  <c r="BL556" i="2" s="1"/>
  <c r="BK557" i="2"/>
  <c r="BL557" i="2" s="1"/>
  <c r="BK558" i="2"/>
  <c r="BL558" i="2" s="1"/>
  <c r="BK559" i="2"/>
  <c r="BL559" i="2" s="1"/>
  <c r="BK560" i="2"/>
  <c r="BL560" i="2" s="1"/>
  <c r="BK561" i="2"/>
  <c r="BL561" i="2" s="1"/>
  <c r="BK562" i="2"/>
  <c r="BL562" i="2" s="1"/>
  <c r="BK563" i="2"/>
  <c r="BL563" i="2" s="1"/>
  <c r="BK564" i="2"/>
  <c r="BL564" i="2" s="1"/>
  <c r="BK565" i="2"/>
  <c r="BL565" i="2" s="1"/>
  <c r="BK566" i="2"/>
  <c r="BL566" i="2" s="1"/>
  <c r="BK567" i="2"/>
  <c r="BL567" i="2" s="1"/>
  <c r="BK568" i="2"/>
  <c r="BL568" i="2" s="1"/>
  <c r="BK569" i="2"/>
  <c r="BL569" i="2" s="1"/>
  <c r="BK570" i="2"/>
  <c r="BL570" i="2" s="1"/>
  <c r="BK571" i="2"/>
  <c r="BL571" i="2" s="1"/>
  <c r="BK572" i="2"/>
  <c r="BL572" i="2" s="1"/>
  <c r="BK573" i="2"/>
  <c r="BL573" i="2" s="1"/>
  <c r="BK574" i="2"/>
  <c r="BL574" i="2" s="1"/>
  <c r="BK575" i="2"/>
  <c r="BL575" i="2" s="1"/>
  <c r="BK576" i="2"/>
  <c r="BL576" i="2" s="1"/>
  <c r="BK577" i="2"/>
  <c r="BL577" i="2" s="1"/>
  <c r="BK578" i="2"/>
  <c r="BL578" i="2" s="1"/>
  <c r="BK579" i="2"/>
  <c r="BL579" i="2" s="1"/>
  <c r="BK580" i="2"/>
  <c r="BL580" i="2" s="1"/>
  <c r="BK581" i="2"/>
  <c r="BL581" i="2" s="1"/>
  <c r="BK582" i="2"/>
  <c r="BL582" i="2" s="1"/>
  <c r="BK583" i="2"/>
  <c r="BL583" i="2" s="1"/>
  <c r="BK584" i="2"/>
  <c r="BL584" i="2" s="1"/>
  <c r="BK585" i="2"/>
  <c r="BL585" i="2" s="1"/>
  <c r="BK586" i="2"/>
  <c r="BL586" i="2" s="1"/>
  <c r="BK587" i="2"/>
  <c r="BL587" i="2" s="1"/>
  <c r="BK588" i="2"/>
  <c r="BL588" i="2" s="1"/>
  <c r="BK589" i="2"/>
  <c r="BL589" i="2" s="1"/>
  <c r="BK590" i="2"/>
  <c r="BL590" i="2" s="1"/>
  <c r="BK591" i="2"/>
  <c r="BL591" i="2" s="1"/>
  <c r="BK592" i="2"/>
  <c r="BL592" i="2" s="1"/>
  <c r="BK593" i="2"/>
  <c r="BL593" i="2" s="1"/>
  <c r="BK594" i="2"/>
  <c r="BL594" i="2" s="1"/>
  <c r="BK595" i="2"/>
  <c r="BL595" i="2" s="1"/>
  <c r="BK596" i="2"/>
  <c r="BL596" i="2" s="1"/>
  <c r="BK597" i="2"/>
  <c r="BL597" i="2" s="1"/>
  <c r="BK598" i="2"/>
  <c r="BL598" i="2" s="1"/>
  <c r="BK599" i="2"/>
  <c r="BL599" i="2" s="1"/>
  <c r="BK600" i="2"/>
  <c r="BL600" i="2" s="1"/>
  <c r="BK601" i="2"/>
  <c r="BL601" i="2" s="1"/>
  <c r="BK602" i="2"/>
  <c r="BL602" i="2" s="1"/>
  <c r="BK603" i="2"/>
  <c r="BL603" i="2" s="1"/>
  <c r="BK604" i="2"/>
  <c r="BL604" i="2" s="1"/>
  <c r="BK605" i="2"/>
  <c r="BL605" i="2" s="1"/>
  <c r="BK606" i="2"/>
  <c r="BL606" i="2" s="1"/>
  <c r="BK607" i="2"/>
  <c r="BL607" i="2" s="1"/>
  <c r="BK608" i="2"/>
  <c r="BL608" i="2" s="1"/>
  <c r="BK609" i="2"/>
  <c r="BL609" i="2" s="1"/>
  <c r="BK610" i="2"/>
  <c r="BL610" i="2" s="1"/>
  <c r="BK611" i="2"/>
  <c r="BL611" i="2" s="1"/>
  <c r="BK612" i="2"/>
  <c r="BL612" i="2" s="1"/>
  <c r="BK613" i="2"/>
  <c r="BL613" i="2" s="1"/>
  <c r="BK614" i="2"/>
  <c r="BL614" i="2" s="1"/>
  <c r="BK615" i="2"/>
  <c r="BL615" i="2" s="1"/>
  <c r="BK616" i="2"/>
  <c r="BL616" i="2" s="1"/>
  <c r="BK617" i="2"/>
  <c r="BL617" i="2" s="1"/>
  <c r="BK618" i="2"/>
  <c r="BL618" i="2" s="1"/>
  <c r="BK619" i="2"/>
  <c r="BL619" i="2" s="1"/>
  <c r="BK620" i="2"/>
  <c r="BL620" i="2" s="1"/>
  <c r="BK621" i="2"/>
  <c r="BL621" i="2" s="1"/>
  <c r="BK622" i="2"/>
  <c r="BL622" i="2" s="1"/>
  <c r="BK623" i="2"/>
  <c r="BL623" i="2" s="1"/>
  <c r="BK624" i="2"/>
  <c r="BL624" i="2" s="1"/>
  <c r="BK625" i="2"/>
  <c r="BL625" i="2" s="1"/>
  <c r="BK626" i="2"/>
  <c r="BL626" i="2" s="1"/>
  <c r="BK627" i="2"/>
  <c r="BL627" i="2" s="1"/>
  <c r="BK628" i="2"/>
  <c r="BL628" i="2" s="1"/>
  <c r="BK629" i="2"/>
  <c r="BL629" i="2" s="1"/>
  <c r="BK630" i="2"/>
  <c r="BL630" i="2" s="1"/>
  <c r="BK631" i="2"/>
  <c r="BL631" i="2" s="1"/>
  <c r="BK632" i="2"/>
  <c r="BL632" i="2" s="1"/>
  <c r="BK633" i="2"/>
  <c r="BL633" i="2" s="1"/>
  <c r="BK634" i="2"/>
  <c r="BL634" i="2" s="1"/>
  <c r="BK635" i="2"/>
  <c r="BL635" i="2" s="1"/>
  <c r="BK636" i="2"/>
  <c r="BL636" i="2" s="1"/>
  <c r="BK637" i="2"/>
  <c r="BL637" i="2" s="1"/>
  <c r="BK638" i="2"/>
  <c r="BL638" i="2" s="1"/>
  <c r="BK639" i="2"/>
  <c r="BL639" i="2" s="1"/>
  <c r="BK640" i="2"/>
  <c r="BL640" i="2" s="1"/>
  <c r="BK641" i="2"/>
  <c r="BL641" i="2" s="1"/>
  <c r="BK642" i="2"/>
  <c r="BL642" i="2" s="1"/>
  <c r="BK643" i="2"/>
  <c r="BL643" i="2" s="1"/>
  <c r="BK644" i="2"/>
  <c r="BL644" i="2" s="1"/>
  <c r="BK645" i="2"/>
  <c r="BL645" i="2" s="1"/>
  <c r="BK646" i="2"/>
  <c r="BL646" i="2" s="1"/>
  <c r="BK647" i="2"/>
  <c r="BL647" i="2" s="1"/>
  <c r="BK648" i="2"/>
  <c r="BL648" i="2" s="1"/>
  <c r="BK649" i="2"/>
  <c r="BL649" i="2" s="1"/>
  <c r="BK650" i="2"/>
  <c r="BL650" i="2" s="1"/>
  <c r="BK651" i="2"/>
  <c r="BL651" i="2" s="1"/>
  <c r="BK652" i="2"/>
  <c r="BL652" i="2" s="1"/>
  <c r="BK653" i="2"/>
  <c r="BL653" i="2" s="1"/>
  <c r="BK654" i="2"/>
  <c r="BL654" i="2" s="1"/>
  <c r="BK655" i="2"/>
  <c r="BL655" i="2" s="1"/>
  <c r="BK656" i="2"/>
  <c r="BL656" i="2" s="1"/>
  <c r="BK657" i="2"/>
  <c r="BL657" i="2" s="1"/>
  <c r="BK658" i="2"/>
  <c r="BL658" i="2" s="1"/>
  <c r="BK659" i="2"/>
  <c r="BL659" i="2" s="1"/>
  <c r="BK660" i="2"/>
  <c r="BL660" i="2" s="1"/>
  <c r="BK661" i="2"/>
  <c r="BL661" i="2" s="1"/>
  <c r="BK662" i="2"/>
  <c r="BL662" i="2" s="1"/>
  <c r="BK663" i="2"/>
  <c r="BL663" i="2" s="1"/>
  <c r="BK664" i="2"/>
  <c r="BL664" i="2" s="1"/>
  <c r="BK665" i="2"/>
  <c r="BL665" i="2" s="1"/>
  <c r="BK666" i="2"/>
  <c r="BL666" i="2" s="1"/>
  <c r="BK667" i="2"/>
  <c r="BL667" i="2" s="1"/>
  <c r="BK668" i="2"/>
  <c r="BL668" i="2" s="1"/>
  <c r="BK669" i="2"/>
  <c r="BL669" i="2" s="1"/>
  <c r="BK670" i="2"/>
  <c r="BL670" i="2" s="1"/>
  <c r="BK671" i="2"/>
  <c r="BL671" i="2" s="1"/>
  <c r="BK672" i="2"/>
  <c r="BL672" i="2" s="1"/>
  <c r="BK673" i="2"/>
  <c r="BL673" i="2" s="1"/>
  <c r="BK675" i="2"/>
  <c r="BL675" i="2" s="1"/>
  <c r="BK676" i="2"/>
  <c r="BL676" i="2" s="1"/>
  <c r="BK677" i="2"/>
  <c r="BL677" i="2" s="1"/>
  <c r="BK678" i="2"/>
  <c r="BL678" i="2" s="1"/>
  <c r="BK679" i="2"/>
  <c r="BL679" i="2" s="1"/>
  <c r="BK680" i="2"/>
  <c r="BL680" i="2" s="1"/>
  <c r="BK681" i="2"/>
  <c r="BL681" i="2" s="1"/>
  <c r="BK682" i="2"/>
  <c r="BL682" i="2" s="1"/>
  <c r="BK683" i="2"/>
  <c r="BL683" i="2" s="1"/>
  <c r="BK684" i="2"/>
  <c r="BL684" i="2" s="1"/>
  <c r="BK685" i="2"/>
  <c r="BL685" i="2" s="1"/>
  <c r="BK686" i="2"/>
  <c r="BL686" i="2" s="1"/>
  <c r="BK687" i="2"/>
  <c r="BL687" i="2" s="1"/>
  <c r="BK688" i="2"/>
  <c r="BL688" i="2" s="1"/>
  <c r="BK689" i="2"/>
  <c r="BL689" i="2" s="1"/>
  <c r="BK690" i="2"/>
  <c r="BL690" i="2" s="1"/>
  <c r="BK691" i="2"/>
  <c r="BL691" i="2" s="1"/>
  <c r="BK692" i="2"/>
  <c r="BL692" i="2" s="1"/>
  <c r="BK693" i="2"/>
  <c r="BL693" i="2" s="1"/>
  <c r="BK694" i="2"/>
  <c r="BL694" i="2" s="1"/>
  <c r="BK695" i="2"/>
  <c r="BL695" i="2" s="1"/>
  <c r="BK696" i="2"/>
  <c r="BL696" i="2" s="1"/>
  <c r="BK697" i="2"/>
  <c r="BL697" i="2" s="1"/>
  <c r="BK698" i="2"/>
  <c r="BL698" i="2" s="1"/>
  <c r="BK699" i="2"/>
  <c r="BL699" i="2" s="1"/>
  <c r="BK700" i="2"/>
  <c r="BL700" i="2" s="1"/>
  <c r="BK701" i="2"/>
  <c r="BL701" i="2" s="1"/>
  <c r="BK702" i="2"/>
  <c r="BL702" i="2" s="1"/>
  <c r="BK703" i="2"/>
  <c r="BL703" i="2" s="1"/>
  <c r="BK704" i="2"/>
  <c r="BL704" i="2" s="1"/>
  <c r="BK705" i="2"/>
  <c r="BL705" i="2" s="1"/>
  <c r="BK706" i="2"/>
  <c r="BL706" i="2" s="1"/>
  <c r="BK707" i="2"/>
  <c r="BL707" i="2" s="1"/>
  <c r="BK708" i="2"/>
  <c r="BL708" i="2" s="1"/>
  <c r="BK709" i="2"/>
  <c r="BL709" i="2" s="1"/>
  <c r="BK710" i="2"/>
  <c r="BL710" i="2" s="1"/>
  <c r="BK711" i="2"/>
  <c r="BL711" i="2" s="1"/>
  <c r="BK712" i="2"/>
  <c r="BL712" i="2" s="1"/>
  <c r="BK713" i="2"/>
  <c r="BL713" i="2" s="1"/>
  <c r="BK714" i="2"/>
  <c r="BL714" i="2" s="1"/>
  <c r="BK715" i="2"/>
  <c r="BL715" i="2" s="1"/>
  <c r="BK716" i="2"/>
  <c r="BL716" i="2" s="1"/>
  <c r="BK717" i="2"/>
  <c r="BL717" i="2" s="1"/>
  <c r="BK718" i="2"/>
  <c r="BL718" i="2" s="1"/>
  <c r="BK719" i="2"/>
  <c r="BL719" i="2" s="1"/>
  <c r="BK720" i="2"/>
  <c r="BL720" i="2" s="1"/>
  <c r="BK721" i="2"/>
  <c r="BL721" i="2" s="1"/>
  <c r="BK722" i="2"/>
  <c r="BL722" i="2" s="1"/>
  <c r="BK723" i="2"/>
  <c r="BL723" i="2" s="1"/>
  <c r="BK724" i="2"/>
  <c r="BL724" i="2" s="1"/>
  <c r="BK725" i="2"/>
  <c r="BL725" i="2" s="1"/>
  <c r="BK726" i="2"/>
  <c r="BL726" i="2" s="1"/>
  <c r="BK727" i="2"/>
  <c r="BL727" i="2" s="1"/>
  <c r="BK728" i="2"/>
  <c r="BL728" i="2" s="1"/>
  <c r="BK729" i="2"/>
  <c r="BL729" i="2" s="1"/>
  <c r="BK730" i="2"/>
  <c r="BL730" i="2" s="1"/>
  <c r="BK731" i="2"/>
  <c r="BL731" i="2" s="1"/>
  <c r="BK732" i="2"/>
  <c r="BL732" i="2" s="1"/>
  <c r="BK733" i="2"/>
  <c r="BL733" i="2" s="1"/>
  <c r="BK734" i="2"/>
  <c r="BL734" i="2" s="1"/>
  <c r="BK735" i="2"/>
  <c r="BL735" i="2" s="1"/>
  <c r="BK736" i="2"/>
  <c r="BL736" i="2" s="1"/>
  <c r="BK737" i="2"/>
  <c r="BL737" i="2" s="1"/>
  <c r="BK738" i="2"/>
  <c r="BL738" i="2" s="1"/>
  <c r="BK739" i="2"/>
  <c r="BL739" i="2" s="1"/>
  <c r="BK740" i="2"/>
  <c r="BL740" i="2" s="1"/>
  <c r="BK741" i="2"/>
  <c r="BL741" i="2" s="1"/>
  <c r="BK742" i="2"/>
  <c r="BL742" i="2" s="1"/>
  <c r="BK743" i="2"/>
  <c r="BL743" i="2" s="1"/>
  <c r="BK744" i="2"/>
  <c r="BL744" i="2" s="1"/>
  <c r="BK745" i="2"/>
  <c r="BL745" i="2" s="1"/>
  <c r="BK746" i="2"/>
  <c r="BL746" i="2" s="1"/>
  <c r="BK747" i="2"/>
  <c r="BL747" i="2" s="1"/>
  <c r="BK748" i="2"/>
  <c r="BL748" i="2" s="1"/>
  <c r="BK749" i="2"/>
  <c r="BL749" i="2" s="1"/>
  <c r="BK750" i="2"/>
  <c r="BL750" i="2" s="1"/>
  <c r="BK751" i="2"/>
  <c r="BL751" i="2" s="1"/>
  <c r="BK752" i="2"/>
  <c r="BL752" i="2" s="1"/>
  <c r="BK753" i="2"/>
  <c r="BL753" i="2" s="1"/>
  <c r="BK754" i="2"/>
  <c r="BL754" i="2" s="1"/>
  <c r="BK755" i="2"/>
  <c r="BL755" i="2" s="1"/>
  <c r="BK756" i="2"/>
  <c r="BL756" i="2" s="1"/>
  <c r="BK757" i="2"/>
  <c r="BL757" i="2" s="1"/>
  <c r="BK758" i="2"/>
  <c r="BL758" i="2" s="1"/>
  <c r="BK759" i="2"/>
  <c r="BL759" i="2" s="1"/>
  <c r="BK760" i="2"/>
  <c r="BL760" i="2" s="1"/>
  <c r="BK761" i="2"/>
  <c r="BL761" i="2" s="1"/>
  <c r="BK762" i="2"/>
  <c r="BL762" i="2" s="1"/>
  <c r="BK763" i="2"/>
  <c r="BL763" i="2" s="1"/>
  <c r="BK764" i="2"/>
  <c r="BL764" i="2" s="1"/>
  <c r="BK765" i="2"/>
  <c r="BL765" i="2" s="1"/>
  <c r="BK766" i="2"/>
  <c r="BL766" i="2" s="1"/>
  <c r="BK767" i="2"/>
  <c r="BL767" i="2" s="1"/>
  <c r="BK768" i="2"/>
  <c r="BL768" i="2" s="1"/>
  <c r="BK769" i="2"/>
  <c r="BL769" i="2" s="1"/>
  <c r="BK770" i="2"/>
  <c r="BL770" i="2" s="1"/>
  <c r="BK771" i="2"/>
  <c r="BL771" i="2" s="1"/>
  <c r="BC5" i="2"/>
  <c r="BD5" i="2" s="1"/>
  <c r="BC6" i="2"/>
  <c r="BD6" i="2" s="1"/>
  <c r="BC7" i="2"/>
  <c r="BD7" i="2" s="1"/>
  <c r="BC8" i="2"/>
  <c r="BD8" i="2" s="1"/>
  <c r="BC9" i="2"/>
  <c r="BD9" i="2" s="1"/>
  <c r="BC10" i="2"/>
  <c r="BD10" i="2" s="1"/>
  <c r="BC11" i="2"/>
  <c r="BD11" i="2" s="1"/>
  <c r="BC12" i="2"/>
  <c r="BD12" i="2" s="1"/>
  <c r="BC13" i="2"/>
  <c r="BD13" i="2" s="1"/>
  <c r="BC14" i="2"/>
  <c r="BD14" i="2" s="1"/>
  <c r="BC15" i="2"/>
  <c r="BD15" i="2" s="1"/>
  <c r="BC16" i="2"/>
  <c r="BD16" i="2" s="1"/>
  <c r="BC17" i="2"/>
  <c r="BD17" i="2" s="1"/>
  <c r="BC18" i="2"/>
  <c r="BD18" i="2" s="1"/>
  <c r="BC19" i="2"/>
  <c r="BD19" i="2" s="1"/>
  <c r="BC20" i="2"/>
  <c r="BD20" i="2" s="1"/>
  <c r="BC21" i="2"/>
  <c r="BD21" i="2" s="1"/>
  <c r="BC22" i="2"/>
  <c r="BD22" i="2" s="1"/>
  <c r="BC23" i="2"/>
  <c r="BD23" i="2" s="1"/>
  <c r="BC24" i="2"/>
  <c r="BD24" i="2" s="1"/>
  <c r="BC25" i="2"/>
  <c r="BD25" i="2" s="1"/>
  <c r="BC26" i="2"/>
  <c r="BD26" i="2" s="1"/>
  <c r="BC27" i="2"/>
  <c r="BD27" i="2" s="1"/>
  <c r="BC28" i="2"/>
  <c r="BD28" i="2" s="1"/>
  <c r="BC29" i="2"/>
  <c r="BD29" i="2" s="1"/>
  <c r="BC30" i="2"/>
  <c r="BD30" i="2" s="1"/>
  <c r="BC31" i="2"/>
  <c r="BD31" i="2" s="1"/>
  <c r="BC32" i="2"/>
  <c r="BD32" i="2" s="1"/>
  <c r="BC33" i="2"/>
  <c r="BD33" i="2" s="1"/>
  <c r="BC34" i="2"/>
  <c r="BD34" i="2" s="1"/>
  <c r="BC35" i="2"/>
  <c r="BD35" i="2" s="1"/>
  <c r="BC36" i="2"/>
  <c r="BD36" i="2" s="1"/>
  <c r="BC37" i="2"/>
  <c r="BD37" i="2" s="1"/>
  <c r="BC38" i="2"/>
  <c r="BD38" i="2" s="1"/>
  <c r="BC39" i="2"/>
  <c r="BD39" i="2" s="1"/>
  <c r="BC40" i="2"/>
  <c r="BD40" i="2" s="1"/>
  <c r="BC41" i="2"/>
  <c r="BD41" i="2" s="1"/>
  <c r="BC42" i="2"/>
  <c r="BD42" i="2" s="1"/>
  <c r="BC43" i="2"/>
  <c r="BD43" i="2" s="1"/>
  <c r="BC44" i="2"/>
  <c r="BD44" i="2" s="1"/>
  <c r="BC45" i="2"/>
  <c r="BD45" i="2" s="1"/>
  <c r="BC46" i="2"/>
  <c r="BD46" i="2" s="1"/>
  <c r="BC47" i="2"/>
  <c r="BD47" i="2" s="1"/>
  <c r="BC48" i="2"/>
  <c r="BD48" i="2" s="1"/>
  <c r="BC49" i="2"/>
  <c r="BD49" i="2" s="1"/>
  <c r="BC50" i="2"/>
  <c r="BD50" i="2" s="1"/>
  <c r="BC51" i="2"/>
  <c r="BD51" i="2" s="1"/>
  <c r="BC52" i="2"/>
  <c r="BD52" i="2" s="1"/>
  <c r="BC53" i="2"/>
  <c r="BD53" i="2" s="1"/>
  <c r="BC54" i="2"/>
  <c r="BD54" i="2" s="1"/>
  <c r="BC55" i="2"/>
  <c r="BD55" i="2" s="1"/>
  <c r="BC56" i="2"/>
  <c r="BD56" i="2" s="1"/>
  <c r="BC57" i="2"/>
  <c r="BD57" i="2" s="1"/>
  <c r="BC58" i="2"/>
  <c r="BD58" i="2" s="1"/>
  <c r="BC59" i="2"/>
  <c r="BD59" i="2" s="1"/>
  <c r="BC60" i="2"/>
  <c r="BD60" i="2" s="1"/>
  <c r="BC61" i="2"/>
  <c r="BD61" i="2" s="1"/>
  <c r="BC62" i="2"/>
  <c r="BD62" i="2" s="1"/>
  <c r="BC63" i="2"/>
  <c r="BD63" i="2" s="1"/>
  <c r="BC64" i="2"/>
  <c r="BD64" i="2" s="1"/>
  <c r="BC65" i="2"/>
  <c r="BD65" i="2" s="1"/>
  <c r="BC66" i="2"/>
  <c r="BD66" i="2" s="1"/>
  <c r="BC67" i="2"/>
  <c r="BD67" i="2" s="1"/>
  <c r="BC68" i="2"/>
  <c r="BD68" i="2" s="1"/>
  <c r="BC69" i="2"/>
  <c r="BD69" i="2" s="1"/>
  <c r="BC70" i="2"/>
  <c r="BD70" i="2" s="1"/>
  <c r="BC71" i="2"/>
  <c r="BD71" i="2" s="1"/>
  <c r="BC72" i="2"/>
  <c r="BD72" i="2" s="1"/>
  <c r="BC73" i="2"/>
  <c r="BD73" i="2" s="1"/>
  <c r="BC74" i="2"/>
  <c r="BD74" i="2" s="1"/>
  <c r="BC75" i="2"/>
  <c r="BD75" i="2" s="1"/>
  <c r="BC76" i="2"/>
  <c r="BD76" i="2" s="1"/>
  <c r="BC77" i="2"/>
  <c r="BD77" i="2" s="1"/>
  <c r="BC78" i="2"/>
  <c r="BD78" i="2" s="1"/>
  <c r="BC79" i="2"/>
  <c r="BD79" i="2" s="1"/>
  <c r="BC80" i="2"/>
  <c r="BD80" i="2" s="1"/>
  <c r="BC81" i="2"/>
  <c r="BD81" i="2" s="1"/>
  <c r="BC82" i="2"/>
  <c r="BD82" i="2" s="1"/>
  <c r="BC83" i="2"/>
  <c r="BD83" i="2" s="1"/>
  <c r="BC84" i="2"/>
  <c r="BD84" i="2" s="1"/>
  <c r="BC85" i="2"/>
  <c r="BD85" i="2" s="1"/>
  <c r="BC86" i="2"/>
  <c r="BD86" i="2" s="1"/>
  <c r="BC87" i="2"/>
  <c r="BD87" i="2" s="1"/>
  <c r="BC88" i="2"/>
  <c r="BD88" i="2" s="1"/>
  <c r="BC89" i="2"/>
  <c r="BD89" i="2" s="1"/>
  <c r="BC90" i="2"/>
  <c r="BD90" i="2" s="1"/>
  <c r="BC91" i="2"/>
  <c r="BD91" i="2" s="1"/>
  <c r="BC92" i="2"/>
  <c r="BD92" i="2" s="1"/>
  <c r="BC93" i="2"/>
  <c r="BD93" i="2" s="1"/>
  <c r="BC94" i="2"/>
  <c r="BD94" i="2" s="1"/>
  <c r="BC95" i="2"/>
  <c r="BD95" i="2" s="1"/>
  <c r="BC96" i="2"/>
  <c r="BD96" i="2" s="1"/>
  <c r="BC97" i="2"/>
  <c r="BD97" i="2" s="1"/>
  <c r="BC98" i="2"/>
  <c r="BD98" i="2" s="1"/>
  <c r="BC99" i="2"/>
  <c r="BD99" i="2" s="1"/>
  <c r="BC100" i="2"/>
  <c r="BD100" i="2" s="1"/>
  <c r="BC101" i="2"/>
  <c r="BD101" i="2" s="1"/>
  <c r="BC102" i="2"/>
  <c r="BD102" i="2" s="1"/>
  <c r="BC103" i="2"/>
  <c r="BD103" i="2" s="1"/>
  <c r="BC104" i="2"/>
  <c r="BD104" i="2" s="1"/>
  <c r="BC105" i="2"/>
  <c r="BD105" i="2" s="1"/>
  <c r="BC106" i="2"/>
  <c r="BD106" i="2" s="1"/>
  <c r="BC107" i="2"/>
  <c r="BD107" i="2" s="1"/>
  <c r="BC108" i="2"/>
  <c r="BD108" i="2" s="1"/>
  <c r="BC109" i="2"/>
  <c r="BD109" i="2" s="1"/>
  <c r="BC110" i="2"/>
  <c r="BD110" i="2" s="1"/>
  <c r="BC111" i="2"/>
  <c r="BD111" i="2" s="1"/>
  <c r="BC112" i="2"/>
  <c r="BD112" i="2" s="1"/>
  <c r="BC113" i="2"/>
  <c r="BD113" i="2" s="1"/>
  <c r="BC114" i="2"/>
  <c r="BD114" i="2" s="1"/>
  <c r="BC115" i="2"/>
  <c r="BD115" i="2" s="1"/>
  <c r="BC116" i="2"/>
  <c r="BD116" i="2" s="1"/>
  <c r="BC117" i="2"/>
  <c r="BD117" i="2" s="1"/>
  <c r="BC118" i="2"/>
  <c r="BD118" i="2" s="1"/>
  <c r="BC119" i="2"/>
  <c r="BD119" i="2" s="1"/>
  <c r="BC120" i="2"/>
  <c r="BD120" i="2" s="1"/>
  <c r="BC121" i="2"/>
  <c r="BD121" i="2" s="1"/>
  <c r="BC122" i="2"/>
  <c r="BD122" i="2" s="1"/>
  <c r="BC123" i="2"/>
  <c r="BD123" i="2" s="1"/>
  <c r="BC124" i="2"/>
  <c r="BD124" i="2" s="1"/>
  <c r="BC125" i="2"/>
  <c r="BD125" i="2" s="1"/>
  <c r="BC126" i="2"/>
  <c r="BD126" i="2" s="1"/>
  <c r="BC127" i="2"/>
  <c r="BD127" i="2" s="1"/>
  <c r="BC128" i="2"/>
  <c r="BD128" i="2" s="1"/>
  <c r="BC129" i="2"/>
  <c r="BD129" i="2" s="1"/>
  <c r="BC130" i="2"/>
  <c r="BD130" i="2" s="1"/>
  <c r="BC131" i="2"/>
  <c r="BD131" i="2" s="1"/>
  <c r="BC132" i="2"/>
  <c r="BD132" i="2" s="1"/>
  <c r="BC133" i="2"/>
  <c r="BD133" i="2" s="1"/>
  <c r="BC134" i="2"/>
  <c r="BD134" i="2" s="1"/>
  <c r="BC135" i="2"/>
  <c r="BD135" i="2" s="1"/>
  <c r="BC136" i="2"/>
  <c r="BD136" i="2" s="1"/>
  <c r="BC137" i="2"/>
  <c r="BD137" i="2" s="1"/>
  <c r="BC138" i="2"/>
  <c r="BD138" i="2" s="1"/>
  <c r="BC139" i="2"/>
  <c r="BD139" i="2" s="1"/>
  <c r="BC140" i="2"/>
  <c r="BD140" i="2" s="1"/>
  <c r="BC141" i="2"/>
  <c r="BD141" i="2" s="1"/>
  <c r="BC142" i="2"/>
  <c r="BD142" i="2" s="1"/>
  <c r="BC143" i="2"/>
  <c r="BD143" i="2" s="1"/>
  <c r="BC144" i="2"/>
  <c r="BD144" i="2" s="1"/>
  <c r="BC145" i="2"/>
  <c r="BD145" i="2" s="1"/>
  <c r="BC146" i="2"/>
  <c r="BD146" i="2" s="1"/>
  <c r="BC147" i="2"/>
  <c r="BD147" i="2" s="1"/>
  <c r="BC148" i="2"/>
  <c r="BD148" i="2" s="1"/>
  <c r="BC149" i="2"/>
  <c r="BD149" i="2" s="1"/>
  <c r="BC150" i="2"/>
  <c r="BD150" i="2" s="1"/>
  <c r="BC151" i="2"/>
  <c r="BD151" i="2" s="1"/>
  <c r="BC152" i="2"/>
  <c r="BD152" i="2" s="1"/>
  <c r="BC153" i="2"/>
  <c r="BD153" i="2" s="1"/>
  <c r="BC154" i="2"/>
  <c r="BD154" i="2" s="1"/>
  <c r="BC155" i="2"/>
  <c r="BD155" i="2" s="1"/>
  <c r="BC156" i="2"/>
  <c r="BD156" i="2" s="1"/>
  <c r="BC157" i="2"/>
  <c r="BD157" i="2" s="1"/>
  <c r="BC158" i="2"/>
  <c r="BD158" i="2" s="1"/>
  <c r="BC159" i="2"/>
  <c r="BD159" i="2" s="1"/>
  <c r="BC160" i="2"/>
  <c r="BD160" i="2" s="1"/>
  <c r="BC161" i="2"/>
  <c r="BD161" i="2" s="1"/>
  <c r="BC162" i="2"/>
  <c r="BD162" i="2" s="1"/>
  <c r="BC163" i="2"/>
  <c r="BD163" i="2" s="1"/>
  <c r="BC164" i="2"/>
  <c r="BD164" i="2" s="1"/>
  <c r="BC165" i="2"/>
  <c r="BD165" i="2" s="1"/>
  <c r="BC166" i="2"/>
  <c r="BD166" i="2" s="1"/>
  <c r="BC167" i="2"/>
  <c r="BD167" i="2" s="1"/>
  <c r="BC168" i="2"/>
  <c r="BD168" i="2" s="1"/>
  <c r="BC169" i="2"/>
  <c r="BD169" i="2" s="1"/>
  <c r="BC170" i="2"/>
  <c r="BD170" i="2" s="1"/>
  <c r="BC171" i="2"/>
  <c r="BD171" i="2" s="1"/>
  <c r="BC172" i="2"/>
  <c r="BD172" i="2" s="1"/>
  <c r="BC173" i="2"/>
  <c r="BD173" i="2" s="1"/>
  <c r="BC174" i="2"/>
  <c r="BD174" i="2" s="1"/>
  <c r="BC175" i="2"/>
  <c r="BD175" i="2" s="1"/>
  <c r="BC176" i="2"/>
  <c r="BD176" i="2" s="1"/>
  <c r="BC177" i="2"/>
  <c r="BD177" i="2" s="1"/>
  <c r="BC178" i="2"/>
  <c r="BD178" i="2" s="1"/>
  <c r="BC179" i="2"/>
  <c r="BD179" i="2" s="1"/>
  <c r="BC180" i="2"/>
  <c r="BD180" i="2" s="1"/>
  <c r="BC181" i="2"/>
  <c r="BD181" i="2" s="1"/>
  <c r="BC182" i="2"/>
  <c r="BD182" i="2" s="1"/>
  <c r="BC183" i="2"/>
  <c r="BD183" i="2" s="1"/>
  <c r="BC184" i="2"/>
  <c r="BD184" i="2" s="1"/>
  <c r="BC185" i="2"/>
  <c r="BD185" i="2" s="1"/>
  <c r="BC186" i="2"/>
  <c r="BD186" i="2" s="1"/>
  <c r="BC187" i="2"/>
  <c r="BD187" i="2" s="1"/>
  <c r="BC188" i="2"/>
  <c r="BD188" i="2" s="1"/>
  <c r="BC189" i="2"/>
  <c r="BD189" i="2" s="1"/>
  <c r="BC190" i="2"/>
  <c r="BD190" i="2" s="1"/>
  <c r="BC191" i="2"/>
  <c r="BD191" i="2" s="1"/>
  <c r="BC192" i="2"/>
  <c r="BD192" i="2" s="1"/>
  <c r="BC193" i="2"/>
  <c r="BD193" i="2" s="1"/>
  <c r="BC194" i="2"/>
  <c r="BD194" i="2" s="1"/>
  <c r="BC195" i="2"/>
  <c r="BD195" i="2" s="1"/>
  <c r="BC196" i="2"/>
  <c r="BD196" i="2" s="1"/>
  <c r="BC197" i="2"/>
  <c r="BD197" i="2" s="1"/>
  <c r="BC198" i="2"/>
  <c r="BD198" i="2" s="1"/>
  <c r="BC199" i="2"/>
  <c r="BD199" i="2" s="1"/>
  <c r="BC200" i="2"/>
  <c r="BD200" i="2" s="1"/>
  <c r="BC201" i="2"/>
  <c r="BD201" i="2" s="1"/>
  <c r="BC202" i="2"/>
  <c r="BD202" i="2" s="1"/>
  <c r="BC203" i="2"/>
  <c r="BD203" i="2" s="1"/>
  <c r="BC204" i="2"/>
  <c r="BD204" i="2" s="1"/>
  <c r="BC205" i="2"/>
  <c r="BD205" i="2" s="1"/>
  <c r="BC206" i="2"/>
  <c r="BD206" i="2" s="1"/>
  <c r="BC207" i="2"/>
  <c r="BD207" i="2" s="1"/>
  <c r="BC208" i="2"/>
  <c r="BD208" i="2" s="1"/>
  <c r="BC209" i="2"/>
  <c r="BD209" i="2" s="1"/>
  <c r="BC210" i="2"/>
  <c r="BD210" i="2" s="1"/>
  <c r="BC211" i="2"/>
  <c r="BD211" i="2" s="1"/>
  <c r="BC212" i="2"/>
  <c r="BD212" i="2" s="1"/>
  <c r="BC213" i="2"/>
  <c r="BD213" i="2" s="1"/>
  <c r="BC214" i="2"/>
  <c r="BD214" i="2" s="1"/>
  <c r="BC215" i="2"/>
  <c r="BD215" i="2" s="1"/>
  <c r="BC216" i="2"/>
  <c r="BD216" i="2" s="1"/>
  <c r="BC217" i="2"/>
  <c r="BD217" i="2" s="1"/>
  <c r="BC218" i="2"/>
  <c r="BD218" i="2" s="1"/>
  <c r="BC219" i="2"/>
  <c r="BD219" i="2" s="1"/>
  <c r="BC220" i="2"/>
  <c r="BD220" i="2" s="1"/>
  <c r="BC221" i="2"/>
  <c r="BD221" i="2" s="1"/>
  <c r="BC222" i="2"/>
  <c r="BD222" i="2" s="1"/>
  <c r="BC223" i="2"/>
  <c r="BD223" i="2" s="1"/>
  <c r="BC224" i="2"/>
  <c r="BD224" i="2" s="1"/>
  <c r="BC225" i="2"/>
  <c r="BD225" i="2" s="1"/>
  <c r="BC226" i="2"/>
  <c r="BD226" i="2" s="1"/>
  <c r="BC227" i="2"/>
  <c r="BD227" i="2" s="1"/>
  <c r="BC228" i="2"/>
  <c r="BD228" i="2" s="1"/>
  <c r="BC229" i="2"/>
  <c r="BD229" i="2" s="1"/>
  <c r="BC230" i="2"/>
  <c r="BD230" i="2" s="1"/>
  <c r="BC231" i="2"/>
  <c r="BD231" i="2" s="1"/>
  <c r="BC232" i="2"/>
  <c r="BD232" i="2" s="1"/>
  <c r="BC233" i="2"/>
  <c r="BD233" i="2" s="1"/>
  <c r="BC234" i="2"/>
  <c r="BD234" i="2" s="1"/>
  <c r="BC235" i="2"/>
  <c r="BD235" i="2" s="1"/>
  <c r="BC236" i="2"/>
  <c r="BD236" i="2" s="1"/>
  <c r="BC237" i="2"/>
  <c r="BD237" i="2" s="1"/>
  <c r="BC238" i="2"/>
  <c r="BD238" i="2" s="1"/>
  <c r="BC239" i="2"/>
  <c r="BD239" i="2" s="1"/>
  <c r="BC240" i="2"/>
  <c r="BD240" i="2" s="1"/>
  <c r="BC241" i="2"/>
  <c r="BD241" i="2" s="1"/>
  <c r="BC242" i="2"/>
  <c r="BD242" i="2" s="1"/>
  <c r="BC243" i="2"/>
  <c r="BD243" i="2" s="1"/>
  <c r="BC244" i="2"/>
  <c r="BD244" i="2" s="1"/>
  <c r="BC245" i="2"/>
  <c r="BD245" i="2" s="1"/>
  <c r="BC246" i="2"/>
  <c r="BD246" i="2" s="1"/>
  <c r="BC247" i="2"/>
  <c r="BD247" i="2" s="1"/>
  <c r="BC248" i="2"/>
  <c r="BD248" i="2" s="1"/>
  <c r="BC249" i="2"/>
  <c r="BD249" i="2" s="1"/>
  <c r="BC250" i="2"/>
  <c r="BD250" i="2" s="1"/>
  <c r="BC251" i="2"/>
  <c r="BD251" i="2" s="1"/>
  <c r="BC252" i="2"/>
  <c r="BD252" i="2" s="1"/>
  <c r="BC253" i="2"/>
  <c r="BD253" i="2" s="1"/>
  <c r="BC254" i="2"/>
  <c r="BD254" i="2" s="1"/>
  <c r="BC255" i="2"/>
  <c r="BD255" i="2" s="1"/>
  <c r="BC256" i="2"/>
  <c r="BD256" i="2" s="1"/>
  <c r="BC257" i="2"/>
  <c r="BD257" i="2" s="1"/>
  <c r="BC258" i="2"/>
  <c r="BD258" i="2" s="1"/>
  <c r="BC259" i="2"/>
  <c r="BD259" i="2" s="1"/>
  <c r="BC260" i="2"/>
  <c r="BD260" i="2" s="1"/>
  <c r="BC261" i="2"/>
  <c r="BD261" i="2" s="1"/>
  <c r="BC262" i="2"/>
  <c r="BD262" i="2" s="1"/>
  <c r="BC263" i="2"/>
  <c r="BD263" i="2" s="1"/>
  <c r="BC264" i="2"/>
  <c r="BD264" i="2" s="1"/>
  <c r="BC265" i="2"/>
  <c r="BD265" i="2" s="1"/>
  <c r="BC266" i="2"/>
  <c r="BD266" i="2" s="1"/>
  <c r="BC267" i="2"/>
  <c r="BD267" i="2" s="1"/>
  <c r="BC268" i="2"/>
  <c r="BD268" i="2" s="1"/>
  <c r="BC269" i="2"/>
  <c r="BD269" i="2" s="1"/>
  <c r="BC270" i="2"/>
  <c r="BD270" i="2" s="1"/>
  <c r="BC271" i="2"/>
  <c r="BD271" i="2" s="1"/>
  <c r="BC272" i="2"/>
  <c r="BD272" i="2" s="1"/>
  <c r="BC273" i="2"/>
  <c r="BD273" i="2" s="1"/>
  <c r="BC274" i="2"/>
  <c r="BD274" i="2" s="1"/>
  <c r="BC275" i="2"/>
  <c r="BD275" i="2" s="1"/>
  <c r="BC276" i="2"/>
  <c r="BD276" i="2" s="1"/>
  <c r="BC277" i="2"/>
  <c r="BD277" i="2" s="1"/>
  <c r="BC278" i="2"/>
  <c r="BD278" i="2" s="1"/>
  <c r="BC279" i="2"/>
  <c r="BD279" i="2" s="1"/>
  <c r="BC280" i="2"/>
  <c r="BD280" i="2" s="1"/>
  <c r="BC281" i="2"/>
  <c r="BD281" i="2" s="1"/>
  <c r="BC282" i="2"/>
  <c r="BD282" i="2" s="1"/>
  <c r="BC283" i="2"/>
  <c r="BD283" i="2" s="1"/>
  <c r="BC284" i="2"/>
  <c r="BD284" i="2" s="1"/>
  <c r="BC285" i="2"/>
  <c r="BD285" i="2" s="1"/>
  <c r="BC286" i="2"/>
  <c r="BD286" i="2" s="1"/>
  <c r="BC287" i="2"/>
  <c r="BD287" i="2" s="1"/>
  <c r="BC288" i="2"/>
  <c r="BD288" i="2" s="1"/>
  <c r="BC289" i="2"/>
  <c r="BD289" i="2" s="1"/>
  <c r="BC290" i="2"/>
  <c r="BD290" i="2" s="1"/>
  <c r="BC291" i="2"/>
  <c r="BD291" i="2" s="1"/>
  <c r="BC292" i="2"/>
  <c r="BD292" i="2" s="1"/>
  <c r="BC293" i="2"/>
  <c r="BD293" i="2" s="1"/>
  <c r="BC294" i="2"/>
  <c r="BD294" i="2" s="1"/>
  <c r="BC295" i="2"/>
  <c r="BD295" i="2" s="1"/>
  <c r="BC296" i="2"/>
  <c r="BD296" i="2" s="1"/>
  <c r="BC297" i="2"/>
  <c r="BD297" i="2" s="1"/>
  <c r="BC298" i="2"/>
  <c r="BD298" i="2" s="1"/>
  <c r="BC299" i="2"/>
  <c r="BD299" i="2" s="1"/>
  <c r="BC300" i="2"/>
  <c r="BD300" i="2" s="1"/>
  <c r="BC301" i="2"/>
  <c r="BD301" i="2" s="1"/>
  <c r="BC302" i="2"/>
  <c r="BD302" i="2" s="1"/>
  <c r="BC303" i="2"/>
  <c r="BD303" i="2" s="1"/>
  <c r="BC304" i="2"/>
  <c r="BD304" i="2" s="1"/>
  <c r="BC305" i="2"/>
  <c r="BD305" i="2" s="1"/>
  <c r="BC306" i="2"/>
  <c r="BD306" i="2" s="1"/>
  <c r="BC307" i="2"/>
  <c r="BD307" i="2" s="1"/>
  <c r="BC308" i="2"/>
  <c r="BD308" i="2" s="1"/>
  <c r="BC309" i="2"/>
  <c r="BD309" i="2" s="1"/>
  <c r="BC310" i="2"/>
  <c r="BD310" i="2" s="1"/>
  <c r="BC311" i="2"/>
  <c r="BD311" i="2" s="1"/>
  <c r="BC312" i="2"/>
  <c r="BD312" i="2" s="1"/>
  <c r="BC313" i="2"/>
  <c r="BD313" i="2" s="1"/>
  <c r="BC314" i="2"/>
  <c r="BD314" i="2" s="1"/>
  <c r="BC315" i="2"/>
  <c r="BD315" i="2" s="1"/>
  <c r="BC316" i="2"/>
  <c r="BD316" i="2" s="1"/>
  <c r="BC317" i="2"/>
  <c r="BD317" i="2" s="1"/>
  <c r="BC318" i="2"/>
  <c r="BD318" i="2" s="1"/>
  <c r="BC319" i="2"/>
  <c r="BD319" i="2" s="1"/>
  <c r="BC320" i="2"/>
  <c r="BD320" i="2" s="1"/>
  <c r="BC321" i="2"/>
  <c r="BD321" i="2" s="1"/>
  <c r="BC322" i="2"/>
  <c r="BD322" i="2" s="1"/>
  <c r="BC323" i="2"/>
  <c r="BD323" i="2" s="1"/>
  <c r="BC324" i="2"/>
  <c r="BD324" i="2" s="1"/>
  <c r="BC325" i="2"/>
  <c r="BD325" i="2" s="1"/>
  <c r="BC326" i="2"/>
  <c r="BD326" i="2" s="1"/>
  <c r="BC327" i="2"/>
  <c r="BD327" i="2" s="1"/>
  <c r="BC328" i="2"/>
  <c r="BD328" i="2" s="1"/>
  <c r="BC329" i="2"/>
  <c r="BD329" i="2" s="1"/>
  <c r="BC330" i="2"/>
  <c r="BD330" i="2" s="1"/>
  <c r="BC331" i="2"/>
  <c r="BD331" i="2" s="1"/>
  <c r="BC332" i="2"/>
  <c r="BD332" i="2" s="1"/>
  <c r="BC333" i="2"/>
  <c r="BD333" i="2" s="1"/>
  <c r="BC334" i="2"/>
  <c r="BD334" i="2" s="1"/>
  <c r="BC335" i="2"/>
  <c r="BD335" i="2" s="1"/>
  <c r="BC336" i="2"/>
  <c r="BD336" i="2" s="1"/>
  <c r="BC337" i="2"/>
  <c r="BD337" i="2" s="1"/>
  <c r="BC338" i="2"/>
  <c r="BD338" i="2" s="1"/>
  <c r="BC339" i="2"/>
  <c r="BD339" i="2" s="1"/>
  <c r="BC340" i="2"/>
  <c r="BD340" i="2" s="1"/>
  <c r="BC341" i="2"/>
  <c r="BD341" i="2" s="1"/>
  <c r="BC342" i="2"/>
  <c r="BD342" i="2" s="1"/>
  <c r="BC343" i="2"/>
  <c r="BD343" i="2" s="1"/>
  <c r="BC344" i="2"/>
  <c r="BD344" i="2" s="1"/>
  <c r="BC345" i="2"/>
  <c r="BD345" i="2" s="1"/>
  <c r="BC346" i="2"/>
  <c r="BD346" i="2" s="1"/>
  <c r="BC347" i="2"/>
  <c r="BD347" i="2" s="1"/>
  <c r="BC348" i="2"/>
  <c r="BD348" i="2" s="1"/>
  <c r="BC349" i="2"/>
  <c r="BD349" i="2" s="1"/>
  <c r="BC350" i="2"/>
  <c r="BD350" i="2" s="1"/>
  <c r="BC351" i="2"/>
  <c r="BD351" i="2" s="1"/>
  <c r="BC352" i="2"/>
  <c r="BD352" i="2" s="1"/>
  <c r="BC353" i="2"/>
  <c r="BD353" i="2" s="1"/>
  <c r="BC354" i="2"/>
  <c r="BD354" i="2" s="1"/>
  <c r="BC355" i="2"/>
  <c r="BD355" i="2" s="1"/>
  <c r="BC356" i="2"/>
  <c r="BD356" i="2" s="1"/>
  <c r="BC357" i="2"/>
  <c r="BD357" i="2" s="1"/>
  <c r="BC358" i="2"/>
  <c r="BD358" i="2" s="1"/>
  <c r="BC359" i="2"/>
  <c r="BD359" i="2" s="1"/>
  <c r="BC360" i="2"/>
  <c r="BD360" i="2" s="1"/>
  <c r="BC361" i="2"/>
  <c r="BD361" i="2" s="1"/>
  <c r="BC362" i="2"/>
  <c r="BD362" i="2" s="1"/>
  <c r="BC363" i="2"/>
  <c r="BD363" i="2" s="1"/>
  <c r="BC364" i="2"/>
  <c r="BD364" i="2" s="1"/>
  <c r="BC365" i="2"/>
  <c r="BD365" i="2" s="1"/>
  <c r="BC366" i="2"/>
  <c r="BD366" i="2" s="1"/>
  <c r="BC367" i="2"/>
  <c r="BD367" i="2" s="1"/>
  <c r="BC368" i="2"/>
  <c r="BD368" i="2" s="1"/>
  <c r="BC369" i="2"/>
  <c r="BD369" i="2" s="1"/>
  <c r="BC370" i="2"/>
  <c r="BD370" i="2" s="1"/>
  <c r="BC371" i="2"/>
  <c r="BD371" i="2" s="1"/>
  <c r="BC372" i="2"/>
  <c r="BD372" i="2" s="1"/>
  <c r="BC373" i="2"/>
  <c r="BD373" i="2" s="1"/>
  <c r="BC374" i="2"/>
  <c r="BD374" i="2" s="1"/>
  <c r="BC375" i="2"/>
  <c r="BD375" i="2" s="1"/>
  <c r="BC376" i="2"/>
  <c r="BD376" i="2" s="1"/>
  <c r="BC377" i="2"/>
  <c r="BD377" i="2" s="1"/>
  <c r="BC378" i="2"/>
  <c r="BD378" i="2" s="1"/>
  <c r="BC379" i="2"/>
  <c r="BD379" i="2" s="1"/>
  <c r="BC380" i="2"/>
  <c r="BD380" i="2" s="1"/>
  <c r="BC381" i="2"/>
  <c r="BD381" i="2" s="1"/>
  <c r="BC382" i="2"/>
  <c r="BD382" i="2" s="1"/>
  <c r="BC383" i="2"/>
  <c r="BD383" i="2" s="1"/>
  <c r="BC384" i="2"/>
  <c r="BD384" i="2" s="1"/>
  <c r="BC385" i="2"/>
  <c r="BD385" i="2" s="1"/>
  <c r="BC386" i="2"/>
  <c r="BD386" i="2" s="1"/>
  <c r="BC387" i="2"/>
  <c r="BD387" i="2" s="1"/>
  <c r="BC388" i="2"/>
  <c r="BD388" i="2" s="1"/>
  <c r="BC389" i="2"/>
  <c r="BD389" i="2" s="1"/>
  <c r="BC390" i="2"/>
  <c r="BD390" i="2" s="1"/>
  <c r="BC391" i="2"/>
  <c r="BD391" i="2" s="1"/>
  <c r="BC392" i="2"/>
  <c r="BD392" i="2" s="1"/>
  <c r="BC393" i="2"/>
  <c r="BD393" i="2" s="1"/>
  <c r="BC394" i="2"/>
  <c r="BD394" i="2" s="1"/>
  <c r="BC395" i="2"/>
  <c r="BD395" i="2" s="1"/>
  <c r="BC396" i="2"/>
  <c r="BD396" i="2" s="1"/>
  <c r="BC397" i="2"/>
  <c r="BD397" i="2" s="1"/>
  <c r="BC398" i="2"/>
  <c r="BD398" i="2" s="1"/>
  <c r="BC399" i="2"/>
  <c r="BD399" i="2" s="1"/>
  <c r="BC400" i="2"/>
  <c r="BD400" i="2" s="1"/>
  <c r="BC401" i="2"/>
  <c r="BD401" i="2" s="1"/>
  <c r="BC402" i="2"/>
  <c r="BD402" i="2" s="1"/>
  <c r="BC403" i="2"/>
  <c r="BD403" i="2" s="1"/>
  <c r="BC404" i="2"/>
  <c r="BD404" i="2" s="1"/>
  <c r="BC405" i="2"/>
  <c r="BD405" i="2" s="1"/>
  <c r="BC406" i="2"/>
  <c r="BD406" i="2" s="1"/>
  <c r="BC407" i="2"/>
  <c r="BD407" i="2" s="1"/>
  <c r="BC408" i="2"/>
  <c r="BD408" i="2" s="1"/>
  <c r="BC409" i="2"/>
  <c r="BD409" i="2" s="1"/>
  <c r="BC410" i="2"/>
  <c r="BD410" i="2" s="1"/>
  <c r="BC411" i="2"/>
  <c r="BD411" i="2" s="1"/>
  <c r="BC412" i="2"/>
  <c r="BD412" i="2" s="1"/>
  <c r="BC413" i="2"/>
  <c r="BD413" i="2" s="1"/>
  <c r="BC414" i="2"/>
  <c r="BD414" i="2" s="1"/>
  <c r="BC415" i="2"/>
  <c r="BD415" i="2" s="1"/>
  <c r="BC416" i="2"/>
  <c r="BD416" i="2" s="1"/>
  <c r="BC417" i="2"/>
  <c r="BD417" i="2" s="1"/>
  <c r="BC418" i="2"/>
  <c r="BD418" i="2" s="1"/>
  <c r="BC419" i="2"/>
  <c r="BD419" i="2" s="1"/>
  <c r="BC420" i="2"/>
  <c r="BD420" i="2" s="1"/>
  <c r="BC421" i="2"/>
  <c r="BD421" i="2" s="1"/>
  <c r="BC422" i="2"/>
  <c r="BD422" i="2" s="1"/>
  <c r="BC423" i="2"/>
  <c r="BD423" i="2" s="1"/>
  <c r="BC424" i="2"/>
  <c r="BD424" i="2" s="1"/>
  <c r="BC425" i="2"/>
  <c r="BD425" i="2" s="1"/>
  <c r="BC426" i="2"/>
  <c r="BD426" i="2" s="1"/>
  <c r="BC427" i="2"/>
  <c r="BD427" i="2" s="1"/>
  <c r="BC428" i="2"/>
  <c r="BD428" i="2" s="1"/>
  <c r="BC429" i="2"/>
  <c r="BD429" i="2" s="1"/>
  <c r="BC430" i="2"/>
  <c r="BD430" i="2" s="1"/>
  <c r="BC431" i="2"/>
  <c r="BD431" i="2" s="1"/>
  <c r="BC432" i="2"/>
  <c r="BD432" i="2" s="1"/>
  <c r="BC433" i="2"/>
  <c r="BD433" i="2" s="1"/>
  <c r="BC434" i="2"/>
  <c r="BD434" i="2" s="1"/>
  <c r="BC435" i="2"/>
  <c r="BD435" i="2" s="1"/>
  <c r="BC436" i="2"/>
  <c r="BD436" i="2" s="1"/>
  <c r="BC437" i="2"/>
  <c r="BD437" i="2" s="1"/>
  <c r="BC438" i="2"/>
  <c r="BD438" i="2" s="1"/>
  <c r="BC439" i="2"/>
  <c r="BD439" i="2" s="1"/>
  <c r="BC440" i="2"/>
  <c r="BD440" i="2" s="1"/>
  <c r="BC441" i="2"/>
  <c r="BD441" i="2" s="1"/>
  <c r="BC442" i="2"/>
  <c r="BD442" i="2" s="1"/>
  <c r="BC443" i="2"/>
  <c r="BD443" i="2" s="1"/>
  <c r="BC444" i="2"/>
  <c r="BD444" i="2" s="1"/>
  <c r="BC445" i="2"/>
  <c r="BD445" i="2" s="1"/>
  <c r="BC446" i="2"/>
  <c r="BD446" i="2" s="1"/>
  <c r="BC447" i="2"/>
  <c r="BD447" i="2" s="1"/>
  <c r="BC448" i="2"/>
  <c r="BD448" i="2" s="1"/>
  <c r="BC449" i="2"/>
  <c r="BD449" i="2" s="1"/>
  <c r="BC450" i="2"/>
  <c r="BD450" i="2" s="1"/>
  <c r="BC451" i="2"/>
  <c r="BD451" i="2" s="1"/>
  <c r="BC452" i="2"/>
  <c r="BD452" i="2" s="1"/>
  <c r="BC453" i="2"/>
  <c r="BD453" i="2" s="1"/>
  <c r="BC454" i="2"/>
  <c r="BD454" i="2" s="1"/>
  <c r="BC455" i="2"/>
  <c r="BD455" i="2" s="1"/>
  <c r="BC456" i="2"/>
  <c r="BD456" i="2" s="1"/>
  <c r="BC457" i="2"/>
  <c r="BD457" i="2" s="1"/>
  <c r="BC458" i="2"/>
  <c r="BD458" i="2" s="1"/>
  <c r="BC459" i="2"/>
  <c r="BD459" i="2" s="1"/>
  <c r="BC460" i="2"/>
  <c r="BD460" i="2" s="1"/>
  <c r="BC461" i="2"/>
  <c r="BD461" i="2" s="1"/>
  <c r="BC462" i="2"/>
  <c r="BD462" i="2" s="1"/>
  <c r="BC463" i="2"/>
  <c r="BD463" i="2" s="1"/>
  <c r="BC464" i="2"/>
  <c r="BD464" i="2" s="1"/>
  <c r="BC465" i="2"/>
  <c r="BD465" i="2" s="1"/>
  <c r="BC466" i="2"/>
  <c r="BD466" i="2" s="1"/>
  <c r="BC467" i="2"/>
  <c r="BD467" i="2" s="1"/>
  <c r="BC468" i="2"/>
  <c r="BD468" i="2" s="1"/>
  <c r="BC469" i="2"/>
  <c r="BD469" i="2" s="1"/>
  <c r="BC470" i="2"/>
  <c r="BD470" i="2" s="1"/>
  <c r="BC471" i="2"/>
  <c r="BD471" i="2" s="1"/>
  <c r="BC472" i="2"/>
  <c r="BD472" i="2" s="1"/>
  <c r="BC473" i="2"/>
  <c r="BD473" i="2" s="1"/>
  <c r="BC474" i="2"/>
  <c r="BD474" i="2" s="1"/>
  <c r="BC475" i="2"/>
  <c r="BD475" i="2" s="1"/>
  <c r="BC476" i="2"/>
  <c r="BD476" i="2" s="1"/>
  <c r="BC477" i="2"/>
  <c r="BD477" i="2" s="1"/>
  <c r="BC478" i="2"/>
  <c r="BD478" i="2" s="1"/>
  <c r="BC479" i="2"/>
  <c r="BD479" i="2" s="1"/>
  <c r="BC480" i="2"/>
  <c r="BD480" i="2" s="1"/>
  <c r="BC481" i="2"/>
  <c r="BD481" i="2" s="1"/>
  <c r="BC482" i="2"/>
  <c r="BD482" i="2" s="1"/>
  <c r="BC483" i="2"/>
  <c r="BD483" i="2" s="1"/>
  <c r="BC484" i="2"/>
  <c r="BD484" i="2" s="1"/>
  <c r="BC485" i="2"/>
  <c r="BD485" i="2" s="1"/>
  <c r="BC486" i="2"/>
  <c r="BD486" i="2" s="1"/>
  <c r="BC487" i="2"/>
  <c r="BD487" i="2" s="1"/>
  <c r="BC488" i="2"/>
  <c r="BD488" i="2" s="1"/>
  <c r="BC489" i="2"/>
  <c r="BD489" i="2" s="1"/>
  <c r="BC490" i="2"/>
  <c r="BD490" i="2" s="1"/>
  <c r="BC491" i="2"/>
  <c r="BD491" i="2" s="1"/>
  <c r="BC492" i="2"/>
  <c r="BD492" i="2" s="1"/>
  <c r="BC493" i="2"/>
  <c r="BD493" i="2" s="1"/>
  <c r="BC494" i="2"/>
  <c r="BD494" i="2" s="1"/>
  <c r="BC495" i="2"/>
  <c r="BD495" i="2" s="1"/>
  <c r="BC496" i="2"/>
  <c r="BD496" i="2" s="1"/>
  <c r="BC497" i="2"/>
  <c r="BD497" i="2" s="1"/>
  <c r="BC498" i="2"/>
  <c r="BD498" i="2" s="1"/>
  <c r="BC499" i="2"/>
  <c r="BD499" i="2" s="1"/>
  <c r="BC500" i="2"/>
  <c r="BD500" i="2" s="1"/>
  <c r="BC501" i="2"/>
  <c r="BD501" i="2" s="1"/>
  <c r="BC502" i="2"/>
  <c r="BD502" i="2" s="1"/>
  <c r="BC503" i="2"/>
  <c r="BD503" i="2" s="1"/>
  <c r="BC504" i="2"/>
  <c r="BD504" i="2" s="1"/>
  <c r="BC505" i="2"/>
  <c r="BD505" i="2" s="1"/>
  <c r="BC506" i="2"/>
  <c r="BD506" i="2" s="1"/>
  <c r="BC507" i="2"/>
  <c r="BD507" i="2" s="1"/>
  <c r="BC508" i="2"/>
  <c r="BD508" i="2" s="1"/>
  <c r="BC509" i="2"/>
  <c r="BD509" i="2" s="1"/>
  <c r="BC510" i="2"/>
  <c r="BD510" i="2" s="1"/>
  <c r="BC511" i="2"/>
  <c r="BD511" i="2" s="1"/>
  <c r="BC512" i="2"/>
  <c r="BD512" i="2" s="1"/>
  <c r="BC513" i="2"/>
  <c r="BD513" i="2" s="1"/>
  <c r="BC514" i="2"/>
  <c r="BD514" i="2" s="1"/>
  <c r="BC515" i="2"/>
  <c r="BD515" i="2" s="1"/>
  <c r="BC516" i="2"/>
  <c r="BD516" i="2" s="1"/>
  <c r="BC517" i="2"/>
  <c r="BD517" i="2" s="1"/>
  <c r="BC518" i="2"/>
  <c r="BD518" i="2" s="1"/>
  <c r="BC519" i="2"/>
  <c r="BD519" i="2" s="1"/>
  <c r="BC520" i="2"/>
  <c r="BD520" i="2" s="1"/>
  <c r="BC521" i="2"/>
  <c r="BD521" i="2" s="1"/>
  <c r="BC522" i="2"/>
  <c r="BD522" i="2" s="1"/>
  <c r="BC523" i="2"/>
  <c r="BD523" i="2" s="1"/>
  <c r="BC524" i="2"/>
  <c r="BD524" i="2" s="1"/>
  <c r="BC525" i="2"/>
  <c r="BD525" i="2" s="1"/>
  <c r="BC526" i="2"/>
  <c r="BD526" i="2" s="1"/>
  <c r="BC527" i="2"/>
  <c r="BD527" i="2" s="1"/>
  <c r="BC528" i="2"/>
  <c r="BD528" i="2" s="1"/>
  <c r="BC529" i="2"/>
  <c r="BD529" i="2" s="1"/>
  <c r="BC530" i="2"/>
  <c r="BD530" i="2" s="1"/>
  <c r="BC531" i="2"/>
  <c r="BD531" i="2" s="1"/>
  <c r="BC532" i="2"/>
  <c r="BD532" i="2" s="1"/>
  <c r="BC533" i="2"/>
  <c r="BD533" i="2" s="1"/>
  <c r="BC534" i="2"/>
  <c r="BD534" i="2" s="1"/>
  <c r="BC535" i="2"/>
  <c r="BD535" i="2" s="1"/>
  <c r="BC536" i="2"/>
  <c r="BD536" i="2" s="1"/>
  <c r="BC537" i="2"/>
  <c r="BD537" i="2" s="1"/>
  <c r="BC538" i="2"/>
  <c r="BD538" i="2" s="1"/>
  <c r="BC539" i="2"/>
  <c r="BD539" i="2" s="1"/>
  <c r="BC540" i="2"/>
  <c r="BD540" i="2" s="1"/>
  <c r="BC541" i="2"/>
  <c r="BD541" i="2" s="1"/>
  <c r="BC542" i="2"/>
  <c r="BD542" i="2" s="1"/>
  <c r="BC543" i="2"/>
  <c r="BD543" i="2" s="1"/>
  <c r="BC544" i="2"/>
  <c r="BD544" i="2" s="1"/>
  <c r="BC545" i="2"/>
  <c r="BD545" i="2" s="1"/>
  <c r="BC546" i="2"/>
  <c r="BD546" i="2" s="1"/>
  <c r="BC547" i="2"/>
  <c r="BD547" i="2" s="1"/>
  <c r="BC548" i="2"/>
  <c r="BD548" i="2" s="1"/>
  <c r="BC549" i="2"/>
  <c r="BD549" i="2" s="1"/>
  <c r="BC550" i="2"/>
  <c r="BD550" i="2" s="1"/>
  <c r="BC551" i="2"/>
  <c r="BD551" i="2" s="1"/>
  <c r="BC552" i="2"/>
  <c r="BD552" i="2" s="1"/>
  <c r="BC553" i="2"/>
  <c r="BD553" i="2" s="1"/>
  <c r="BC554" i="2"/>
  <c r="BD554" i="2" s="1"/>
  <c r="BC555" i="2"/>
  <c r="BD555" i="2" s="1"/>
  <c r="BC556" i="2"/>
  <c r="BD556" i="2" s="1"/>
  <c r="BC557" i="2"/>
  <c r="BD557" i="2" s="1"/>
  <c r="BC558" i="2"/>
  <c r="BD558" i="2" s="1"/>
  <c r="BC559" i="2"/>
  <c r="BD559" i="2" s="1"/>
  <c r="BC560" i="2"/>
  <c r="BD560" i="2" s="1"/>
  <c r="BC561" i="2"/>
  <c r="BD561" i="2" s="1"/>
  <c r="BC562" i="2"/>
  <c r="BD562" i="2" s="1"/>
  <c r="BC563" i="2"/>
  <c r="BD563" i="2" s="1"/>
  <c r="BC564" i="2"/>
  <c r="BD564" i="2" s="1"/>
  <c r="BC565" i="2"/>
  <c r="BD565" i="2" s="1"/>
  <c r="BC566" i="2"/>
  <c r="BD566" i="2" s="1"/>
  <c r="BC567" i="2"/>
  <c r="BD567" i="2" s="1"/>
  <c r="BC568" i="2"/>
  <c r="BD568" i="2" s="1"/>
  <c r="BC569" i="2"/>
  <c r="BD569" i="2" s="1"/>
  <c r="BC570" i="2"/>
  <c r="BD570" i="2" s="1"/>
  <c r="BC571" i="2"/>
  <c r="BD571" i="2" s="1"/>
  <c r="BC572" i="2"/>
  <c r="BD572" i="2" s="1"/>
  <c r="BC573" i="2"/>
  <c r="BD573" i="2" s="1"/>
  <c r="BC574" i="2"/>
  <c r="BD574" i="2" s="1"/>
  <c r="BC575" i="2"/>
  <c r="BD575" i="2" s="1"/>
  <c r="BC576" i="2"/>
  <c r="BD576" i="2" s="1"/>
  <c r="BC577" i="2"/>
  <c r="BD577" i="2" s="1"/>
  <c r="BC578" i="2"/>
  <c r="BD578" i="2" s="1"/>
  <c r="BC579" i="2"/>
  <c r="BD579" i="2" s="1"/>
  <c r="BC580" i="2"/>
  <c r="BD580" i="2" s="1"/>
  <c r="BC581" i="2"/>
  <c r="BD581" i="2" s="1"/>
  <c r="BC582" i="2"/>
  <c r="BD582" i="2" s="1"/>
  <c r="BC583" i="2"/>
  <c r="BD583" i="2" s="1"/>
  <c r="BC584" i="2"/>
  <c r="BD584" i="2" s="1"/>
  <c r="BC585" i="2"/>
  <c r="BD585" i="2" s="1"/>
  <c r="BC586" i="2"/>
  <c r="BD586" i="2" s="1"/>
  <c r="BC587" i="2"/>
  <c r="BD587" i="2" s="1"/>
  <c r="BC588" i="2"/>
  <c r="BD588" i="2" s="1"/>
  <c r="BC589" i="2"/>
  <c r="BD589" i="2" s="1"/>
  <c r="BC590" i="2"/>
  <c r="BD590" i="2" s="1"/>
  <c r="BC591" i="2"/>
  <c r="BD591" i="2" s="1"/>
  <c r="BC592" i="2"/>
  <c r="BD592" i="2" s="1"/>
  <c r="BC593" i="2"/>
  <c r="BD593" i="2" s="1"/>
  <c r="BC594" i="2"/>
  <c r="BD594" i="2" s="1"/>
  <c r="BC595" i="2"/>
  <c r="BD595" i="2" s="1"/>
  <c r="BC596" i="2"/>
  <c r="BD596" i="2" s="1"/>
  <c r="BC597" i="2"/>
  <c r="BD597" i="2" s="1"/>
  <c r="BC598" i="2"/>
  <c r="BD598" i="2" s="1"/>
  <c r="BC599" i="2"/>
  <c r="BD599" i="2" s="1"/>
  <c r="BC600" i="2"/>
  <c r="BD600" i="2" s="1"/>
  <c r="BC601" i="2"/>
  <c r="BD601" i="2" s="1"/>
  <c r="BC602" i="2"/>
  <c r="BD602" i="2" s="1"/>
  <c r="BC603" i="2"/>
  <c r="BD603" i="2" s="1"/>
  <c r="BC604" i="2"/>
  <c r="BD604" i="2" s="1"/>
  <c r="BC605" i="2"/>
  <c r="BD605" i="2" s="1"/>
  <c r="BC606" i="2"/>
  <c r="BD606" i="2" s="1"/>
  <c r="BC607" i="2"/>
  <c r="BD607" i="2" s="1"/>
  <c r="BC608" i="2"/>
  <c r="BD608" i="2" s="1"/>
  <c r="BC609" i="2"/>
  <c r="BD609" i="2" s="1"/>
  <c r="BC610" i="2"/>
  <c r="BD610" i="2" s="1"/>
  <c r="BC611" i="2"/>
  <c r="BD611" i="2" s="1"/>
  <c r="BC612" i="2"/>
  <c r="BD612" i="2" s="1"/>
  <c r="BC613" i="2"/>
  <c r="BD613" i="2" s="1"/>
  <c r="BC614" i="2"/>
  <c r="BD614" i="2" s="1"/>
  <c r="BC615" i="2"/>
  <c r="BD615" i="2" s="1"/>
  <c r="BC616" i="2"/>
  <c r="BD616" i="2" s="1"/>
  <c r="BC617" i="2"/>
  <c r="BD617" i="2" s="1"/>
  <c r="BC618" i="2"/>
  <c r="BD618" i="2" s="1"/>
  <c r="BC619" i="2"/>
  <c r="BD619" i="2" s="1"/>
  <c r="BC620" i="2"/>
  <c r="BD620" i="2" s="1"/>
  <c r="BC621" i="2"/>
  <c r="BD621" i="2" s="1"/>
  <c r="BC622" i="2"/>
  <c r="BD622" i="2" s="1"/>
  <c r="BC623" i="2"/>
  <c r="BD623" i="2" s="1"/>
  <c r="BC624" i="2"/>
  <c r="BD624" i="2" s="1"/>
  <c r="BC625" i="2"/>
  <c r="BD625" i="2" s="1"/>
  <c r="BC626" i="2"/>
  <c r="BD626" i="2" s="1"/>
  <c r="BC627" i="2"/>
  <c r="BD627" i="2" s="1"/>
  <c r="BC628" i="2"/>
  <c r="BD628" i="2" s="1"/>
  <c r="BC629" i="2"/>
  <c r="BD629" i="2" s="1"/>
  <c r="BC630" i="2"/>
  <c r="BD630" i="2" s="1"/>
  <c r="BC631" i="2"/>
  <c r="BD631" i="2" s="1"/>
  <c r="BC632" i="2"/>
  <c r="BD632" i="2" s="1"/>
  <c r="BC633" i="2"/>
  <c r="BD633" i="2" s="1"/>
  <c r="BC634" i="2"/>
  <c r="BD634" i="2" s="1"/>
  <c r="BC635" i="2"/>
  <c r="BD635" i="2" s="1"/>
  <c r="BC636" i="2"/>
  <c r="BD636" i="2" s="1"/>
  <c r="BC637" i="2"/>
  <c r="BD637" i="2" s="1"/>
  <c r="BC638" i="2"/>
  <c r="BD638" i="2" s="1"/>
  <c r="BC639" i="2"/>
  <c r="BD639" i="2" s="1"/>
  <c r="BC640" i="2"/>
  <c r="BD640" i="2" s="1"/>
  <c r="BC641" i="2"/>
  <c r="BD641" i="2" s="1"/>
  <c r="BC642" i="2"/>
  <c r="BD642" i="2" s="1"/>
  <c r="BC643" i="2"/>
  <c r="BD643" i="2" s="1"/>
  <c r="BC644" i="2"/>
  <c r="BD644" i="2" s="1"/>
  <c r="BC645" i="2"/>
  <c r="BD645" i="2" s="1"/>
  <c r="BC646" i="2"/>
  <c r="BD646" i="2" s="1"/>
  <c r="BC647" i="2"/>
  <c r="BD647" i="2" s="1"/>
  <c r="BC648" i="2"/>
  <c r="BD648" i="2" s="1"/>
  <c r="BC649" i="2"/>
  <c r="BD649" i="2" s="1"/>
  <c r="BC650" i="2"/>
  <c r="BD650" i="2" s="1"/>
  <c r="BC651" i="2"/>
  <c r="BD651" i="2" s="1"/>
  <c r="BC652" i="2"/>
  <c r="BD652" i="2" s="1"/>
  <c r="BC653" i="2"/>
  <c r="BD653" i="2" s="1"/>
  <c r="BC654" i="2"/>
  <c r="BD654" i="2" s="1"/>
  <c r="BC655" i="2"/>
  <c r="BD655" i="2" s="1"/>
  <c r="BC656" i="2"/>
  <c r="BD656" i="2" s="1"/>
  <c r="BC657" i="2"/>
  <c r="BD657" i="2" s="1"/>
  <c r="BC658" i="2"/>
  <c r="BD658" i="2" s="1"/>
  <c r="BC659" i="2"/>
  <c r="BD659" i="2" s="1"/>
  <c r="BC660" i="2"/>
  <c r="BD660" i="2" s="1"/>
  <c r="BC661" i="2"/>
  <c r="BD661" i="2" s="1"/>
  <c r="BC662" i="2"/>
  <c r="BD662" i="2" s="1"/>
  <c r="BC663" i="2"/>
  <c r="BD663" i="2" s="1"/>
  <c r="BC664" i="2"/>
  <c r="BD664" i="2" s="1"/>
  <c r="BC665" i="2"/>
  <c r="BD665" i="2" s="1"/>
  <c r="BC666" i="2"/>
  <c r="BD666" i="2" s="1"/>
  <c r="BC667" i="2"/>
  <c r="BD667" i="2" s="1"/>
  <c r="BC668" i="2"/>
  <c r="BD668" i="2" s="1"/>
  <c r="BC669" i="2"/>
  <c r="BD669" i="2" s="1"/>
  <c r="BC670" i="2"/>
  <c r="BD670" i="2" s="1"/>
  <c r="BC671" i="2"/>
  <c r="BD671" i="2" s="1"/>
  <c r="BC672" i="2"/>
  <c r="BD672" i="2" s="1"/>
  <c r="BC673" i="2"/>
  <c r="BD673" i="2" s="1"/>
  <c r="BC675" i="2"/>
  <c r="BD675" i="2" s="1"/>
  <c r="BC676" i="2"/>
  <c r="BD676" i="2" s="1"/>
  <c r="BC677" i="2"/>
  <c r="BD677" i="2" s="1"/>
  <c r="BC678" i="2"/>
  <c r="BD678" i="2" s="1"/>
  <c r="BC679" i="2"/>
  <c r="BD679" i="2" s="1"/>
  <c r="BC680" i="2"/>
  <c r="BD680" i="2" s="1"/>
  <c r="BC681" i="2"/>
  <c r="BD681" i="2" s="1"/>
  <c r="BC682" i="2"/>
  <c r="BD682" i="2" s="1"/>
  <c r="BC683" i="2"/>
  <c r="BD683" i="2" s="1"/>
  <c r="BC684" i="2"/>
  <c r="BD684" i="2" s="1"/>
  <c r="BC685" i="2"/>
  <c r="BD685" i="2" s="1"/>
  <c r="BC686" i="2"/>
  <c r="BD686" i="2" s="1"/>
  <c r="BC687" i="2"/>
  <c r="BD687" i="2" s="1"/>
  <c r="BC688" i="2"/>
  <c r="BD688" i="2" s="1"/>
  <c r="BC689" i="2"/>
  <c r="BD689" i="2" s="1"/>
  <c r="BC690" i="2"/>
  <c r="BD690" i="2" s="1"/>
  <c r="BC691" i="2"/>
  <c r="BD691" i="2" s="1"/>
  <c r="BC692" i="2"/>
  <c r="BD692" i="2" s="1"/>
  <c r="BC693" i="2"/>
  <c r="BD693" i="2" s="1"/>
  <c r="BC694" i="2"/>
  <c r="BD694" i="2" s="1"/>
  <c r="BC695" i="2"/>
  <c r="BD695" i="2" s="1"/>
  <c r="BC696" i="2"/>
  <c r="BD696" i="2" s="1"/>
  <c r="BC697" i="2"/>
  <c r="BD697" i="2" s="1"/>
  <c r="BC698" i="2"/>
  <c r="BD698" i="2" s="1"/>
  <c r="BC699" i="2"/>
  <c r="BD699" i="2" s="1"/>
  <c r="BC700" i="2"/>
  <c r="BD700" i="2" s="1"/>
  <c r="BC701" i="2"/>
  <c r="BD701" i="2" s="1"/>
  <c r="BC702" i="2"/>
  <c r="BD702" i="2" s="1"/>
  <c r="BC703" i="2"/>
  <c r="BD703" i="2" s="1"/>
  <c r="BC704" i="2"/>
  <c r="BD704" i="2" s="1"/>
  <c r="BC705" i="2"/>
  <c r="BD705" i="2" s="1"/>
  <c r="BC706" i="2"/>
  <c r="BD706" i="2" s="1"/>
  <c r="BC707" i="2"/>
  <c r="BD707" i="2" s="1"/>
  <c r="BC708" i="2"/>
  <c r="BD708" i="2" s="1"/>
  <c r="BC709" i="2"/>
  <c r="BD709" i="2" s="1"/>
  <c r="BC710" i="2"/>
  <c r="BD710" i="2" s="1"/>
  <c r="BC711" i="2"/>
  <c r="BD711" i="2" s="1"/>
  <c r="BC712" i="2"/>
  <c r="BD712" i="2" s="1"/>
  <c r="BC713" i="2"/>
  <c r="BD713" i="2" s="1"/>
  <c r="BC714" i="2"/>
  <c r="BD714" i="2" s="1"/>
  <c r="BC715" i="2"/>
  <c r="BD715" i="2" s="1"/>
  <c r="BC716" i="2"/>
  <c r="BD716" i="2" s="1"/>
  <c r="BC717" i="2"/>
  <c r="BD717" i="2" s="1"/>
  <c r="BC718" i="2"/>
  <c r="BD718" i="2" s="1"/>
  <c r="BC719" i="2"/>
  <c r="BD719" i="2" s="1"/>
  <c r="BC720" i="2"/>
  <c r="BD720" i="2" s="1"/>
  <c r="BC721" i="2"/>
  <c r="BD721" i="2" s="1"/>
  <c r="BC722" i="2"/>
  <c r="BD722" i="2" s="1"/>
  <c r="BC723" i="2"/>
  <c r="BD723" i="2" s="1"/>
  <c r="BC724" i="2"/>
  <c r="BD724" i="2" s="1"/>
  <c r="BC725" i="2"/>
  <c r="BD725" i="2" s="1"/>
  <c r="BC726" i="2"/>
  <c r="BD726" i="2" s="1"/>
  <c r="BC727" i="2"/>
  <c r="BD727" i="2" s="1"/>
  <c r="BC728" i="2"/>
  <c r="BD728" i="2" s="1"/>
  <c r="BC729" i="2"/>
  <c r="BD729" i="2" s="1"/>
  <c r="BC730" i="2"/>
  <c r="BD730" i="2" s="1"/>
  <c r="BC731" i="2"/>
  <c r="BD731" i="2" s="1"/>
  <c r="BC732" i="2"/>
  <c r="BD732" i="2" s="1"/>
  <c r="BC733" i="2"/>
  <c r="BD733" i="2" s="1"/>
  <c r="BC734" i="2"/>
  <c r="BD734" i="2" s="1"/>
  <c r="BC735" i="2"/>
  <c r="BD735" i="2" s="1"/>
  <c r="BC736" i="2"/>
  <c r="BD736" i="2" s="1"/>
  <c r="BC737" i="2"/>
  <c r="BD737" i="2" s="1"/>
  <c r="BC738" i="2"/>
  <c r="BD738" i="2" s="1"/>
  <c r="BC739" i="2"/>
  <c r="BD739" i="2" s="1"/>
  <c r="BC740" i="2"/>
  <c r="BD740" i="2" s="1"/>
  <c r="BC741" i="2"/>
  <c r="BD741" i="2" s="1"/>
  <c r="BC742" i="2"/>
  <c r="BD742" i="2" s="1"/>
  <c r="BC743" i="2"/>
  <c r="BD743" i="2" s="1"/>
  <c r="BC744" i="2"/>
  <c r="BD744" i="2" s="1"/>
  <c r="BC745" i="2"/>
  <c r="BD745" i="2" s="1"/>
  <c r="BC746" i="2"/>
  <c r="BD746" i="2" s="1"/>
  <c r="BC747" i="2"/>
  <c r="BD747" i="2" s="1"/>
  <c r="BC748" i="2"/>
  <c r="BD748" i="2" s="1"/>
  <c r="BC749" i="2"/>
  <c r="BD749" i="2" s="1"/>
  <c r="BC750" i="2"/>
  <c r="BD750" i="2" s="1"/>
  <c r="BC751" i="2"/>
  <c r="BD751" i="2" s="1"/>
  <c r="BC752" i="2"/>
  <c r="BD752" i="2" s="1"/>
  <c r="BC753" i="2"/>
  <c r="BD753" i="2" s="1"/>
  <c r="BC754" i="2"/>
  <c r="BD754" i="2" s="1"/>
  <c r="BC755" i="2"/>
  <c r="BD755" i="2" s="1"/>
  <c r="BC756" i="2"/>
  <c r="BD756" i="2" s="1"/>
  <c r="BC757" i="2"/>
  <c r="BD757" i="2" s="1"/>
  <c r="BC758" i="2"/>
  <c r="BD758" i="2" s="1"/>
  <c r="BC759" i="2"/>
  <c r="BD759" i="2" s="1"/>
  <c r="BC760" i="2"/>
  <c r="BD760" i="2" s="1"/>
  <c r="BC761" i="2"/>
  <c r="BD761" i="2" s="1"/>
  <c r="BC762" i="2"/>
  <c r="BD762" i="2" s="1"/>
  <c r="BC763" i="2"/>
  <c r="BD763" i="2" s="1"/>
  <c r="BC764" i="2"/>
  <c r="BD764" i="2" s="1"/>
  <c r="BC765" i="2"/>
  <c r="BD765" i="2" s="1"/>
  <c r="BC766" i="2"/>
  <c r="BD766" i="2" s="1"/>
  <c r="BC767" i="2"/>
  <c r="BD767" i="2" s="1"/>
  <c r="BC768" i="2"/>
  <c r="BD768" i="2" s="1"/>
  <c r="BC769" i="2"/>
  <c r="BD769" i="2" s="1"/>
  <c r="BC770" i="2"/>
  <c r="BD770" i="2" s="1"/>
  <c r="BC771" i="2"/>
  <c r="BD771" i="2" s="1"/>
  <c r="BC4" i="2"/>
  <c r="BD4" i="2" s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Y293" i="1"/>
  <c r="FY294" i="1"/>
  <c r="FY295" i="1"/>
  <c r="FY296" i="1"/>
  <c r="FY297" i="1"/>
  <c r="FY298" i="1"/>
  <c r="FY299" i="1"/>
  <c r="FY300" i="1"/>
  <c r="FY301" i="1"/>
  <c r="FY302" i="1"/>
  <c r="FY303" i="1"/>
  <c r="FY304" i="1"/>
  <c r="FY305" i="1"/>
  <c r="FY306" i="1"/>
  <c r="FY307" i="1"/>
  <c r="FY308" i="1"/>
  <c r="FY309" i="1"/>
  <c r="FY310" i="1"/>
  <c r="FY311" i="1"/>
  <c r="FY312" i="1"/>
  <c r="FY313" i="1"/>
  <c r="FY314" i="1"/>
  <c r="FY315" i="1"/>
  <c r="FY316" i="1"/>
  <c r="FY317" i="1"/>
  <c r="FY318" i="1"/>
  <c r="FY319" i="1"/>
  <c r="FY320" i="1"/>
  <c r="FY321" i="1"/>
  <c r="FY322" i="1"/>
  <c r="FY323" i="1"/>
  <c r="FY324" i="1"/>
  <c r="FY325" i="1"/>
  <c r="FY326" i="1"/>
  <c r="FY327" i="1"/>
  <c r="FY328" i="1"/>
  <c r="FY329" i="1"/>
  <c r="FY330" i="1"/>
  <c r="FY331" i="1"/>
  <c r="FY332" i="1"/>
  <c r="FY333" i="1"/>
  <c r="FY334" i="1"/>
  <c r="FY335" i="1"/>
  <c r="FY336" i="1"/>
  <c r="FY337" i="1"/>
  <c r="FY338" i="1"/>
  <c r="FY339" i="1"/>
  <c r="FY340" i="1"/>
  <c r="FY341" i="1"/>
  <c r="FY342" i="1"/>
  <c r="FY343" i="1"/>
  <c r="FY344" i="1"/>
  <c r="FY345" i="1"/>
  <c r="FY346" i="1"/>
  <c r="FY347" i="1"/>
  <c r="FY348" i="1"/>
  <c r="FY349" i="1"/>
  <c r="FY350" i="1"/>
  <c r="FY351" i="1"/>
  <c r="FY352" i="1"/>
  <c r="FY353" i="1"/>
  <c r="FY354" i="1"/>
  <c r="FY355" i="1"/>
  <c r="FY356" i="1"/>
  <c r="FY357" i="1"/>
  <c r="FY358" i="1"/>
  <c r="FY359" i="1"/>
  <c r="FY360" i="1"/>
  <c r="FY361" i="1"/>
  <c r="FY362" i="1"/>
  <c r="FY363" i="1"/>
  <c r="FY364" i="1"/>
  <c r="FY365" i="1"/>
  <c r="FY366" i="1"/>
  <c r="FY367" i="1"/>
  <c r="FY368" i="1"/>
  <c r="FY369" i="1"/>
  <c r="FY370" i="1"/>
  <c r="FY371" i="1"/>
  <c r="FY372" i="1"/>
  <c r="FY373" i="1"/>
  <c r="FY374" i="1"/>
  <c r="FY375" i="1"/>
  <c r="FY376" i="1"/>
  <c r="FY377" i="1"/>
  <c r="FY378" i="1"/>
  <c r="FY379" i="1"/>
  <c r="FY380" i="1"/>
  <c r="FY381" i="1"/>
  <c r="FY382" i="1"/>
  <c r="FY383" i="1"/>
  <c r="FY384" i="1"/>
  <c r="FY385" i="1"/>
  <c r="FY386" i="1"/>
  <c r="FY387" i="1"/>
  <c r="FY388" i="1"/>
  <c r="FY389" i="1"/>
  <c r="FY390" i="1"/>
  <c r="FY391" i="1"/>
  <c r="FY392" i="1"/>
  <c r="FY393" i="1"/>
  <c r="FY394" i="1"/>
  <c r="FY395" i="1"/>
  <c r="FY396" i="1"/>
  <c r="FY397" i="1"/>
  <c r="FY398" i="1"/>
  <c r="FY399" i="1"/>
  <c r="FY400" i="1"/>
  <c r="FY401" i="1"/>
  <c r="FY402" i="1"/>
  <c r="FY403" i="1"/>
  <c r="FY404" i="1"/>
  <c r="FY405" i="1"/>
  <c r="FY406" i="1"/>
  <c r="FY407" i="1"/>
  <c r="FY408" i="1"/>
  <c r="FY409" i="1"/>
  <c r="FY410" i="1"/>
  <c r="FY411" i="1"/>
  <c r="FY412" i="1"/>
  <c r="FY413" i="1"/>
  <c r="FY414" i="1"/>
  <c r="FY415" i="1"/>
  <c r="FY416" i="1"/>
  <c r="FY417" i="1"/>
  <c r="FY418" i="1"/>
  <c r="FY419" i="1"/>
  <c r="FY420" i="1"/>
  <c r="FY421" i="1"/>
  <c r="FY422" i="1"/>
  <c r="FY423" i="1"/>
  <c r="FY424" i="1"/>
  <c r="FY425" i="1"/>
  <c r="FY426" i="1"/>
  <c r="FY427" i="1"/>
  <c r="FY428" i="1"/>
  <c r="FY429" i="1"/>
  <c r="FY430" i="1"/>
  <c r="FY431" i="1"/>
  <c r="FY432" i="1"/>
  <c r="FY433" i="1"/>
  <c r="FY434" i="1"/>
  <c r="FY435" i="1"/>
  <c r="FY436" i="1"/>
  <c r="FY437" i="1"/>
  <c r="FY438" i="1"/>
  <c r="FY439" i="1"/>
  <c r="FY440" i="1"/>
  <c r="FY441" i="1"/>
  <c r="FY442" i="1"/>
  <c r="FY443" i="1"/>
  <c r="FY444" i="1"/>
  <c r="FY445" i="1"/>
  <c r="FY446" i="1"/>
  <c r="FY447" i="1"/>
  <c r="FY448" i="1"/>
  <c r="FY449" i="1"/>
  <c r="FY450" i="1"/>
  <c r="FY451" i="1"/>
  <c r="FY452" i="1"/>
  <c r="FY453" i="1"/>
  <c r="FY454" i="1"/>
  <c r="FY455" i="1"/>
  <c r="FY456" i="1"/>
  <c r="FY457" i="1"/>
  <c r="FY458" i="1"/>
  <c r="FY459" i="1"/>
  <c r="FY460" i="1"/>
  <c r="FY461" i="1"/>
  <c r="FY462" i="1"/>
  <c r="FY463" i="1"/>
  <c r="FY464" i="1"/>
  <c r="FY465" i="1"/>
  <c r="FY466" i="1"/>
  <c r="FY467" i="1"/>
  <c r="FY468" i="1"/>
  <c r="FY469" i="1"/>
  <c r="FY470" i="1"/>
  <c r="FY471" i="1"/>
  <c r="FY472" i="1"/>
  <c r="FY473" i="1"/>
  <c r="FY474" i="1"/>
  <c r="FY475" i="1"/>
  <c r="FY476" i="1"/>
  <c r="FY477" i="1"/>
  <c r="FY478" i="1"/>
  <c r="FY479" i="1"/>
  <c r="FY480" i="1"/>
  <c r="FY481" i="1"/>
  <c r="FY482" i="1"/>
  <c r="FY483" i="1"/>
  <c r="FY484" i="1"/>
  <c r="FY485" i="1"/>
  <c r="FY486" i="1"/>
  <c r="FY487" i="1"/>
  <c r="FY488" i="1"/>
  <c r="FY489" i="1"/>
  <c r="FY490" i="1"/>
  <c r="FY491" i="1"/>
  <c r="FY492" i="1"/>
  <c r="FY493" i="1"/>
  <c r="FY494" i="1"/>
  <c r="FY495" i="1"/>
  <c r="FY496" i="1"/>
  <c r="FY497" i="1"/>
  <c r="FY498" i="1"/>
  <c r="FY499" i="1"/>
  <c r="FY500" i="1"/>
  <c r="FY501" i="1"/>
  <c r="FY502" i="1"/>
  <c r="FY503" i="1"/>
  <c r="FY504" i="1"/>
  <c r="FY505" i="1"/>
  <c r="FY506" i="1"/>
  <c r="FY507" i="1"/>
  <c r="FY508" i="1"/>
  <c r="FY509" i="1"/>
  <c r="FY510" i="1"/>
  <c r="FY511" i="1"/>
  <c r="FY512" i="1"/>
  <c r="FY513" i="1"/>
  <c r="FY514" i="1"/>
  <c r="FY515" i="1"/>
  <c r="FY516" i="1"/>
  <c r="FY517" i="1"/>
  <c r="FY518" i="1"/>
  <c r="FY519" i="1"/>
  <c r="FY520" i="1"/>
  <c r="FY521" i="1"/>
  <c r="FY522" i="1"/>
  <c r="FY523" i="1"/>
  <c r="FY524" i="1"/>
  <c r="FY525" i="1"/>
  <c r="FY526" i="1"/>
  <c r="FY527" i="1"/>
  <c r="FY528" i="1"/>
  <c r="FY529" i="1"/>
  <c r="FY530" i="1"/>
  <c r="FY531" i="1"/>
  <c r="FY532" i="1"/>
  <c r="FY533" i="1"/>
  <c r="FY534" i="1"/>
  <c r="FY535" i="1"/>
  <c r="FY536" i="1"/>
  <c r="FY537" i="1"/>
  <c r="FY538" i="1"/>
  <c r="FY539" i="1"/>
  <c r="FY540" i="1"/>
  <c r="FY541" i="1"/>
  <c r="FY542" i="1"/>
  <c r="FY543" i="1"/>
  <c r="FY544" i="1"/>
  <c r="FY545" i="1"/>
  <c r="FY546" i="1"/>
  <c r="FY547" i="1"/>
  <c r="FY548" i="1"/>
  <c r="FY549" i="1"/>
  <c r="FY550" i="1"/>
  <c r="FY551" i="1"/>
  <c r="FY552" i="1"/>
  <c r="FY553" i="1"/>
  <c r="FY554" i="1"/>
  <c r="FY555" i="1"/>
  <c r="FY556" i="1"/>
  <c r="FY557" i="1"/>
  <c r="FY558" i="1"/>
  <c r="FY559" i="1"/>
  <c r="FY560" i="1"/>
  <c r="FY561" i="1"/>
  <c r="FY562" i="1"/>
  <c r="FY563" i="1"/>
  <c r="FY564" i="1"/>
  <c r="FY565" i="1"/>
  <c r="FY566" i="1"/>
  <c r="FY567" i="1"/>
  <c r="FY568" i="1"/>
  <c r="FY569" i="1"/>
  <c r="FY570" i="1"/>
  <c r="FY571" i="1"/>
  <c r="FY572" i="1"/>
  <c r="FY573" i="1"/>
  <c r="FY574" i="1"/>
  <c r="FY575" i="1"/>
  <c r="FY576" i="1"/>
  <c r="FY577" i="1"/>
  <c r="FY578" i="1"/>
  <c r="FY579" i="1"/>
  <c r="FY580" i="1"/>
  <c r="FY581" i="1"/>
  <c r="FY582" i="1"/>
  <c r="FY583" i="1"/>
  <c r="FY584" i="1"/>
  <c r="FY585" i="1"/>
  <c r="FY586" i="1"/>
  <c r="FY587" i="1"/>
  <c r="FY588" i="1"/>
  <c r="FY589" i="1"/>
  <c r="FY590" i="1"/>
  <c r="FY591" i="1"/>
  <c r="FY592" i="1"/>
  <c r="FY593" i="1"/>
  <c r="FY594" i="1"/>
  <c r="FY595" i="1"/>
  <c r="FY596" i="1"/>
  <c r="FY597" i="1"/>
  <c r="FY598" i="1"/>
  <c r="FY599" i="1"/>
  <c r="FY600" i="1"/>
  <c r="FY601" i="1"/>
  <c r="FY602" i="1"/>
  <c r="FY603" i="1"/>
  <c r="FY604" i="1"/>
  <c r="FY605" i="1"/>
  <c r="FY606" i="1"/>
  <c r="FY607" i="1"/>
  <c r="FY608" i="1"/>
  <c r="FY609" i="1"/>
  <c r="FY610" i="1"/>
  <c r="FY611" i="1"/>
  <c r="FY612" i="1"/>
  <c r="FY613" i="1"/>
  <c r="FY614" i="1"/>
  <c r="FY615" i="1"/>
  <c r="FY616" i="1"/>
  <c r="FY617" i="1"/>
  <c r="FY618" i="1"/>
  <c r="FY619" i="1"/>
  <c r="FY620" i="1"/>
  <c r="FY621" i="1"/>
  <c r="FY622" i="1"/>
  <c r="FY623" i="1"/>
  <c r="FY624" i="1"/>
  <c r="FY625" i="1"/>
  <c r="FY626" i="1"/>
  <c r="FY627" i="1"/>
  <c r="FY628" i="1"/>
  <c r="FY629" i="1"/>
  <c r="FY630" i="1"/>
  <c r="FY631" i="1"/>
  <c r="FY632" i="1"/>
  <c r="FY633" i="1"/>
  <c r="FY634" i="1"/>
  <c r="FY635" i="1"/>
  <c r="FY636" i="1"/>
  <c r="FY637" i="1"/>
  <c r="FY638" i="1"/>
  <c r="FY639" i="1"/>
  <c r="FY640" i="1"/>
  <c r="FY641" i="1"/>
  <c r="FY642" i="1"/>
  <c r="FY643" i="1"/>
  <c r="FY644" i="1"/>
  <c r="FY645" i="1"/>
  <c r="FY646" i="1"/>
  <c r="FY647" i="1"/>
  <c r="FY648" i="1"/>
  <c r="FY649" i="1"/>
  <c r="FY650" i="1"/>
  <c r="FY651" i="1"/>
  <c r="FY652" i="1"/>
  <c r="FY653" i="1"/>
  <c r="FY654" i="1"/>
  <c r="FY655" i="1"/>
  <c r="FY656" i="1"/>
  <c r="FY657" i="1"/>
  <c r="FY658" i="1"/>
  <c r="FY659" i="1"/>
  <c r="FY660" i="1"/>
  <c r="FY661" i="1"/>
  <c r="FY662" i="1"/>
  <c r="FY663" i="1"/>
  <c r="FY664" i="1"/>
  <c r="FY665" i="1"/>
  <c r="FY666" i="1"/>
  <c r="FY667" i="1"/>
  <c r="FY668" i="1"/>
  <c r="FY669" i="1"/>
  <c r="FY670" i="1"/>
  <c r="FY671" i="1"/>
  <c r="FY672" i="1"/>
  <c r="FY673" i="1"/>
  <c r="FY675" i="1"/>
  <c r="FY676" i="1"/>
  <c r="FY677" i="1"/>
  <c r="FY678" i="1"/>
  <c r="FY679" i="1"/>
  <c r="FY680" i="1"/>
  <c r="FY681" i="1"/>
  <c r="FY682" i="1"/>
  <c r="FY683" i="1"/>
  <c r="FY684" i="1"/>
  <c r="FY685" i="1"/>
  <c r="FY686" i="1"/>
  <c r="FY687" i="1"/>
  <c r="FY688" i="1"/>
  <c r="FY689" i="1"/>
  <c r="FY690" i="1"/>
  <c r="FY691" i="1"/>
  <c r="FY692" i="1"/>
  <c r="FY693" i="1"/>
  <c r="FY694" i="1"/>
  <c r="FY695" i="1"/>
  <c r="FY696" i="1"/>
  <c r="FY697" i="1"/>
  <c r="FY698" i="1"/>
  <c r="FY699" i="1"/>
  <c r="FY700" i="1"/>
  <c r="FY701" i="1"/>
  <c r="FY702" i="1"/>
  <c r="FY703" i="1"/>
  <c r="FY704" i="1"/>
  <c r="FY705" i="1"/>
  <c r="FY706" i="1"/>
  <c r="FY707" i="1"/>
  <c r="FY708" i="1"/>
  <c r="FY709" i="1"/>
  <c r="FY710" i="1"/>
  <c r="FY711" i="1"/>
  <c r="FY712" i="1"/>
  <c r="FY713" i="1"/>
  <c r="FY714" i="1"/>
  <c r="FY715" i="1"/>
  <c r="FY716" i="1"/>
  <c r="FY717" i="1"/>
  <c r="FY718" i="1"/>
  <c r="FY719" i="1"/>
  <c r="FY720" i="1"/>
  <c r="FY721" i="1"/>
  <c r="FY722" i="1"/>
  <c r="FY723" i="1"/>
  <c r="FY724" i="1"/>
  <c r="FY725" i="1"/>
  <c r="FY726" i="1"/>
  <c r="FY727" i="1"/>
  <c r="FY728" i="1"/>
  <c r="FY729" i="1"/>
  <c r="FY730" i="1"/>
  <c r="FY731" i="1"/>
  <c r="FY732" i="1"/>
  <c r="FY733" i="1"/>
  <c r="FY734" i="1"/>
  <c r="FY735" i="1"/>
  <c r="FY736" i="1"/>
  <c r="FY737" i="1"/>
  <c r="FY738" i="1"/>
  <c r="FY739" i="1"/>
  <c r="FY740" i="1"/>
  <c r="FY741" i="1"/>
  <c r="FY742" i="1"/>
  <c r="FY743" i="1"/>
  <c r="FY744" i="1"/>
  <c r="FY745" i="1"/>
  <c r="FY746" i="1"/>
  <c r="FY747" i="1"/>
  <c r="FY748" i="1"/>
  <c r="FY749" i="1"/>
  <c r="FY750" i="1"/>
  <c r="FY751" i="1"/>
  <c r="FY752" i="1"/>
  <c r="FY753" i="1"/>
  <c r="FY754" i="1"/>
  <c r="FY755" i="1"/>
  <c r="FY756" i="1"/>
  <c r="FY757" i="1"/>
  <c r="FY758" i="1"/>
  <c r="FY759" i="1"/>
  <c r="FY760" i="1"/>
  <c r="FY761" i="1"/>
  <c r="FY762" i="1"/>
  <c r="FY763" i="1"/>
  <c r="FY764" i="1"/>
  <c r="FY765" i="1"/>
  <c r="FY766" i="1"/>
  <c r="FY767" i="1"/>
  <c r="FY768" i="1"/>
  <c r="FY769" i="1"/>
  <c r="FY770" i="1"/>
  <c r="FY771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U751" i="1"/>
  <c r="FU752" i="1"/>
  <c r="FU753" i="1"/>
  <c r="FU754" i="1"/>
  <c r="FU755" i="1"/>
  <c r="FU756" i="1"/>
  <c r="FU757" i="1"/>
  <c r="FU758" i="1"/>
  <c r="FU759" i="1"/>
  <c r="FU760" i="1"/>
  <c r="FU761" i="1"/>
  <c r="FU762" i="1"/>
  <c r="FU763" i="1"/>
  <c r="FU764" i="1"/>
  <c r="FU765" i="1"/>
  <c r="FU766" i="1"/>
  <c r="FU767" i="1"/>
  <c r="FU768" i="1"/>
  <c r="FU769" i="1"/>
  <c r="FU770" i="1"/>
  <c r="FU771" i="1"/>
  <c r="FU4" i="1"/>
  <c r="ID7" i="1"/>
  <c r="ID8" i="1"/>
  <c r="ID9" i="1"/>
  <c r="ID10" i="1"/>
  <c r="ID11" i="1"/>
  <c r="ID12" i="1"/>
  <c r="ID13" i="1"/>
  <c r="ID14" i="1"/>
  <c r="ID15" i="1"/>
  <c r="ID16" i="1"/>
  <c r="ID17" i="1"/>
  <c r="ID18" i="1"/>
  <c r="ID19" i="1"/>
  <c r="ID20" i="1"/>
  <c r="ID21" i="1"/>
  <c r="ID22" i="1"/>
  <c r="ID23" i="1"/>
  <c r="ID24" i="1"/>
  <c r="ID25" i="1"/>
  <c r="ID26" i="1"/>
  <c r="IG26" i="1" s="1"/>
  <c r="ID27" i="1"/>
  <c r="ID28" i="1"/>
  <c r="ID29" i="1"/>
  <c r="ID30" i="1"/>
  <c r="ID31" i="1"/>
  <c r="ID32" i="1"/>
  <c r="ID33" i="1"/>
  <c r="ID34" i="1"/>
  <c r="ID35" i="1"/>
  <c r="ID36" i="1"/>
  <c r="ID37" i="1"/>
  <c r="ID38" i="1"/>
  <c r="ID39" i="1"/>
  <c r="ID40" i="1"/>
  <c r="ID41" i="1"/>
  <c r="ID42" i="1"/>
  <c r="ID43" i="1"/>
  <c r="ID44" i="1"/>
  <c r="ID45" i="1"/>
  <c r="ID46" i="1"/>
  <c r="ID47" i="1"/>
  <c r="ID48" i="1"/>
  <c r="ID49" i="1"/>
  <c r="ID50" i="1"/>
  <c r="ID51" i="1"/>
  <c r="ID52" i="1"/>
  <c r="ID53" i="1"/>
  <c r="ID54" i="1"/>
  <c r="ID55" i="1"/>
  <c r="ID56" i="1"/>
  <c r="ID57" i="1"/>
  <c r="ID58" i="1"/>
  <c r="ID59" i="1"/>
  <c r="ID60" i="1"/>
  <c r="ID61" i="1"/>
  <c r="ID62" i="1"/>
  <c r="ID63" i="1"/>
  <c r="ID64" i="1"/>
  <c r="ID65" i="1"/>
  <c r="ID66" i="1"/>
  <c r="ID67" i="1"/>
  <c r="ID68" i="1"/>
  <c r="ID69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120" i="1"/>
  <c r="ID121" i="1"/>
  <c r="ID122" i="1"/>
  <c r="ID123" i="1"/>
  <c r="ID124" i="1"/>
  <c r="ID125" i="1"/>
  <c r="ID126" i="1"/>
  <c r="ID127" i="1"/>
  <c r="ID128" i="1"/>
  <c r="ID129" i="1"/>
  <c r="ID130" i="1"/>
  <c r="IG130" i="1" s="1"/>
  <c r="ID131" i="1"/>
  <c r="ID132" i="1"/>
  <c r="ID133" i="1"/>
  <c r="ID134" i="1"/>
  <c r="ID135" i="1"/>
  <c r="ID136" i="1"/>
  <c r="ID137" i="1"/>
  <c r="ID138" i="1"/>
  <c r="ID139" i="1"/>
  <c r="ID140" i="1"/>
  <c r="ID141" i="1"/>
  <c r="ID142" i="1"/>
  <c r="ID143" i="1"/>
  <c r="ID144" i="1"/>
  <c r="ID145" i="1"/>
  <c r="ID146" i="1"/>
  <c r="ID147" i="1"/>
  <c r="ID148" i="1"/>
  <c r="ID149" i="1"/>
  <c r="ID150" i="1"/>
  <c r="ID151" i="1"/>
  <c r="ID152" i="1"/>
  <c r="ID153" i="1"/>
  <c r="ID154" i="1"/>
  <c r="ID155" i="1"/>
  <c r="ID156" i="1"/>
  <c r="ID157" i="1"/>
  <c r="ID158" i="1"/>
  <c r="ID159" i="1"/>
  <c r="ID160" i="1"/>
  <c r="ID161" i="1"/>
  <c r="ID162" i="1"/>
  <c r="ID163" i="1"/>
  <c r="ID164" i="1"/>
  <c r="ID165" i="1"/>
  <c r="ID166" i="1"/>
  <c r="ID167" i="1"/>
  <c r="ID168" i="1"/>
  <c r="ID169" i="1"/>
  <c r="ID170" i="1"/>
  <c r="ID171" i="1"/>
  <c r="ID172" i="1"/>
  <c r="ID173" i="1"/>
  <c r="ID174" i="1"/>
  <c r="ID175" i="1"/>
  <c r="ID176" i="1"/>
  <c r="ID177" i="1"/>
  <c r="ID178" i="1"/>
  <c r="ID179" i="1"/>
  <c r="ID180" i="1"/>
  <c r="ID181" i="1"/>
  <c r="ID182" i="1"/>
  <c r="ID183" i="1"/>
  <c r="ID184" i="1"/>
  <c r="ID185" i="1"/>
  <c r="ID186" i="1"/>
  <c r="ID187" i="1"/>
  <c r="ID188" i="1"/>
  <c r="ID189" i="1"/>
  <c r="ID190" i="1"/>
  <c r="ID191" i="1"/>
  <c r="ID192" i="1"/>
  <c r="ID193" i="1"/>
  <c r="ID194" i="1"/>
  <c r="ID195" i="1"/>
  <c r="ID196" i="1"/>
  <c r="ID197" i="1"/>
  <c r="ID198" i="1"/>
  <c r="ID199" i="1"/>
  <c r="ID200" i="1"/>
  <c r="ID201" i="1"/>
  <c r="ID202" i="1"/>
  <c r="ID203" i="1"/>
  <c r="ID204" i="1"/>
  <c r="ID205" i="1"/>
  <c r="ID206" i="1"/>
  <c r="ID207" i="1"/>
  <c r="ID208" i="1"/>
  <c r="ID209" i="1"/>
  <c r="ID210" i="1"/>
  <c r="ID211" i="1"/>
  <c r="ID212" i="1"/>
  <c r="ID213" i="1"/>
  <c r="ID214" i="1"/>
  <c r="ID215" i="1"/>
  <c r="ID216" i="1"/>
  <c r="ID217" i="1"/>
  <c r="ID218" i="1"/>
  <c r="ID219" i="1"/>
  <c r="ID220" i="1"/>
  <c r="ID221" i="1"/>
  <c r="ID222" i="1"/>
  <c r="ID223" i="1"/>
  <c r="ID224" i="1"/>
  <c r="ID225" i="1"/>
  <c r="ID226" i="1"/>
  <c r="ID227" i="1"/>
  <c r="ID228" i="1"/>
  <c r="ID229" i="1"/>
  <c r="ID230" i="1"/>
  <c r="ID231" i="1"/>
  <c r="ID232" i="1"/>
  <c r="ID233" i="1"/>
  <c r="ID234" i="1"/>
  <c r="ID235" i="1"/>
  <c r="ID236" i="1"/>
  <c r="ID237" i="1"/>
  <c r="ID238" i="1"/>
  <c r="ID239" i="1"/>
  <c r="ID240" i="1"/>
  <c r="ID241" i="1"/>
  <c r="ID242" i="1"/>
  <c r="ID243" i="1"/>
  <c r="ID244" i="1"/>
  <c r="ID245" i="1"/>
  <c r="ID246" i="1"/>
  <c r="ID247" i="1"/>
  <c r="ID248" i="1"/>
  <c r="ID249" i="1"/>
  <c r="ID250" i="1"/>
  <c r="ID251" i="1"/>
  <c r="ID252" i="1"/>
  <c r="ID253" i="1"/>
  <c r="ID254" i="1"/>
  <c r="ID255" i="1"/>
  <c r="ID256" i="1"/>
  <c r="ID257" i="1"/>
  <c r="ID258" i="1"/>
  <c r="ID259" i="1"/>
  <c r="ID260" i="1"/>
  <c r="ID261" i="1"/>
  <c r="ID262" i="1"/>
  <c r="ID263" i="1"/>
  <c r="ID264" i="1"/>
  <c r="ID265" i="1"/>
  <c r="ID266" i="1"/>
  <c r="ID267" i="1"/>
  <c r="ID268" i="1"/>
  <c r="ID269" i="1"/>
  <c r="ID270" i="1"/>
  <c r="ID271" i="1"/>
  <c r="ID272" i="1"/>
  <c r="ID273" i="1"/>
  <c r="ID274" i="1"/>
  <c r="ID275" i="1"/>
  <c r="ID276" i="1"/>
  <c r="ID277" i="1"/>
  <c r="ID278" i="1"/>
  <c r="ID279" i="1"/>
  <c r="ID280" i="1"/>
  <c r="ID281" i="1"/>
  <c r="ID282" i="1"/>
  <c r="ID283" i="1"/>
  <c r="ID284" i="1"/>
  <c r="ID285" i="1"/>
  <c r="ID286" i="1"/>
  <c r="ID287" i="1"/>
  <c r="ID288" i="1"/>
  <c r="ID289" i="1"/>
  <c r="ID290" i="1"/>
  <c r="ID291" i="1"/>
  <c r="ID292" i="1"/>
  <c r="ID293" i="1"/>
  <c r="ID294" i="1"/>
  <c r="ID295" i="1"/>
  <c r="ID296" i="1"/>
  <c r="ID297" i="1"/>
  <c r="ID298" i="1"/>
  <c r="ID299" i="1"/>
  <c r="ID300" i="1"/>
  <c r="ID301" i="1"/>
  <c r="ID302" i="1"/>
  <c r="ID303" i="1"/>
  <c r="ID304" i="1"/>
  <c r="ID305" i="1"/>
  <c r="ID306" i="1"/>
  <c r="ID307" i="1"/>
  <c r="ID308" i="1"/>
  <c r="ID309" i="1"/>
  <c r="ID310" i="1"/>
  <c r="ID311" i="1"/>
  <c r="ID312" i="1"/>
  <c r="ID313" i="1"/>
  <c r="ID314" i="1"/>
  <c r="ID315" i="1"/>
  <c r="ID316" i="1"/>
  <c r="ID317" i="1"/>
  <c r="ID318" i="1"/>
  <c r="ID319" i="1"/>
  <c r="ID320" i="1"/>
  <c r="ID321" i="1"/>
  <c r="ID322" i="1"/>
  <c r="ID323" i="1"/>
  <c r="ID324" i="1"/>
  <c r="ID325" i="1"/>
  <c r="ID326" i="1"/>
  <c r="ID327" i="1"/>
  <c r="ID328" i="1"/>
  <c r="ID329" i="1"/>
  <c r="ID330" i="1"/>
  <c r="ID331" i="1"/>
  <c r="ID332" i="1"/>
  <c r="ID333" i="1"/>
  <c r="ID334" i="1"/>
  <c r="ID335" i="1"/>
  <c r="ID336" i="1"/>
  <c r="ID337" i="1"/>
  <c r="ID338" i="1"/>
  <c r="ID339" i="1"/>
  <c r="ID340" i="1"/>
  <c r="ID341" i="1"/>
  <c r="ID342" i="1"/>
  <c r="ID343" i="1"/>
  <c r="ID344" i="1"/>
  <c r="ID345" i="1"/>
  <c r="ID346" i="1"/>
  <c r="ID347" i="1"/>
  <c r="ID348" i="1"/>
  <c r="ID349" i="1"/>
  <c r="ID350" i="1"/>
  <c r="ID351" i="1"/>
  <c r="ID352" i="1"/>
  <c r="ID353" i="1"/>
  <c r="ID354" i="1"/>
  <c r="ID355" i="1"/>
  <c r="ID356" i="1"/>
  <c r="ID357" i="1"/>
  <c r="ID358" i="1"/>
  <c r="ID359" i="1"/>
  <c r="ID360" i="1"/>
  <c r="ID361" i="1"/>
  <c r="ID362" i="1"/>
  <c r="ID363" i="1"/>
  <c r="ID364" i="1"/>
  <c r="ID365" i="1"/>
  <c r="ID366" i="1"/>
  <c r="ID367" i="1"/>
  <c r="ID368" i="1"/>
  <c r="ID369" i="1"/>
  <c r="ID370" i="1"/>
  <c r="ID371" i="1"/>
  <c r="ID372" i="1"/>
  <c r="ID373" i="1"/>
  <c r="ID374" i="1"/>
  <c r="ID375" i="1"/>
  <c r="ID376" i="1"/>
  <c r="ID377" i="1"/>
  <c r="ID378" i="1"/>
  <c r="ID379" i="1"/>
  <c r="ID380" i="1"/>
  <c r="ID381" i="1"/>
  <c r="ID382" i="1"/>
  <c r="ID383" i="1"/>
  <c r="ID384" i="1"/>
  <c r="ID385" i="1"/>
  <c r="ID386" i="1"/>
  <c r="ID387" i="1"/>
  <c r="ID388" i="1"/>
  <c r="ID389" i="1"/>
  <c r="ID390" i="1"/>
  <c r="ID391" i="1"/>
  <c r="ID392" i="1"/>
  <c r="ID393" i="1"/>
  <c r="ID394" i="1"/>
  <c r="ID395" i="1"/>
  <c r="ID396" i="1"/>
  <c r="ID397" i="1"/>
  <c r="ID398" i="1"/>
  <c r="ID399" i="1"/>
  <c r="ID400" i="1"/>
  <c r="ID401" i="1"/>
  <c r="ID402" i="1"/>
  <c r="ID403" i="1"/>
  <c r="ID404" i="1"/>
  <c r="ID405" i="1"/>
  <c r="ID406" i="1"/>
  <c r="ID407" i="1"/>
  <c r="ID408" i="1"/>
  <c r="ID409" i="1"/>
  <c r="ID410" i="1"/>
  <c r="ID411" i="1"/>
  <c r="ID412" i="1"/>
  <c r="ID413" i="1"/>
  <c r="ID414" i="1"/>
  <c r="ID415" i="1"/>
  <c r="ID416" i="1"/>
  <c r="ID417" i="1"/>
  <c r="ID418" i="1"/>
  <c r="ID419" i="1"/>
  <c r="ID420" i="1"/>
  <c r="ID421" i="1"/>
  <c r="ID422" i="1"/>
  <c r="ID423" i="1"/>
  <c r="ID424" i="1"/>
  <c r="ID425" i="1"/>
  <c r="ID426" i="1"/>
  <c r="ID427" i="1"/>
  <c r="ID428" i="1"/>
  <c r="ID429" i="1"/>
  <c r="ID430" i="1"/>
  <c r="ID431" i="1"/>
  <c r="ID432" i="1"/>
  <c r="ID433" i="1"/>
  <c r="ID434" i="1"/>
  <c r="ID435" i="1"/>
  <c r="ID436" i="1"/>
  <c r="ID437" i="1"/>
  <c r="ID438" i="1"/>
  <c r="ID439" i="1"/>
  <c r="ID440" i="1"/>
  <c r="ID441" i="1"/>
  <c r="ID442" i="1"/>
  <c r="ID443" i="1"/>
  <c r="ID444" i="1"/>
  <c r="ID445" i="1"/>
  <c r="ID446" i="1"/>
  <c r="ID447" i="1"/>
  <c r="ID448" i="1"/>
  <c r="ID449" i="1"/>
  <c r="ID450" i="1"/>
  <c r="ID451" i="1"/>
  <c r="ID452" i="1"/>
  <c r="ID453" i="1"/>
  <c r="ID454" i="1"/>
  <c r="ID455" i="1"/>
  <c r="ID456" i="1"/>
  <c r="ID457" i="1"/>
  <c r="ID458" i="1"/>
  <c r="ID459" i="1"/>
  <c r="ID460" i="1"/>
  <c r="ID461" i="1"/>
  <c r="ID462" i="1"/>
  <c r="ID463" i="1"/>
  <c r="ID464" i="1"/>
  <c r="ID465" i="1"/>
  <c r="ID466" i="1"/>
  <c r="ID467" i="1"/>
  <c r="ID468" i="1"/>
  <c r="ID469" i="1"/>
  <c r="ID470" i="1"/>
  <c r="ID471" i="1"/>
  <c r="ID472" i="1"/>
  <c r="ID473" i="1"/>
  <c r="ID474" i="1"/>
  <c r="ID475" i="1"/>
  <c r="ID476" i="1"/>
  <c r="ID477" i="1"/>
  <c r="ID478" i="1"/>
  <c r="ID479" i="1"/>
  <c r="ID480" i="1"/>
  <c r="ID481" i="1"/>
  <c r="ID482" i="1"/>
  <c r="IG482" i="1" s="1"/>
  <c r="ID483" i="1"/>
  <c r="ID484" i="1"/>
  <c r="ID485" i="1"/>
  <c r="ID486" i="1"/>
  <c r="ID487" i="1"/>
  <c r="ID488" i="1"/>
  <c r="ID489" i="1"/>
  <c r="ID490" i="1"/>
  <c r="ID491" i="1"/>
  <c r="ID492" i="1"/>
  <c r="ID493" i="1"/>
  <c r="ID494" i="1"/>
  <c r="ID495" i="1"/>
  <c r="ID496" i="1"/>
  <c r="ID497" i="1"/>
  <c r="ID498" i="1"/>
  <c r="ID499" i="1"/>
  <c r="ID500" i="1"/>
  <c r="ID501" i="1"/>
  <c r="ID502" i="1"/>
  <c r="ID503" i="1"/>
  <c r="ID504" i="1"/>
  <c r="ID505" i="1"/>
  <c r="ID506" i="1"/>
  <c r="ID507" i="1"/>
  <c r="ID508" i="1"/>
  <c r="ID509" i="1"/>
  <c r="ID510" i="1"/>
  <c r="ID511" i="1"/>
  <c r="ID512" i="1"/>
  <c r="ID513" i="1"/>
  <c r="ID514" i="1"/>
  <c r="ID515" i="1"/>
  <c r="ID516" i="1"/>
  <c r="ID517" i="1"/>
  <c r="ID518" i="1"/>
  <c r="ID519" i="1"/>
  <c r="ID520" i="1"/>
  <c r="ID521" i="1"/>
  <c r="ID522" i="1"/>
  <c r="ID523" i="1"/>
  <c r="ID524" i="1"/>
  <c r="ID525" i="1"/>
  <c r="ID526" i="1"/>
  <c r="ID527" i="1"/>
  <c r="ID528" i="1"/>
  <c r="ID529" i="1"/>
  <c r="ID530" i="1"/>
  <c r="ID531" i="1"/>
  <c r="ID532" i="1"/>
  <c r="ID533" i="1"/>
  <c r="ID534" i="1"/>
  <c r="ID535" i="1"/>
  <c r="ID536" i="1"/>
  <c r="ID537" i="1"/>
  <c r="ID538" i="1"/>
  <c r="ID539" i="1"/>
  <c r="ID540" i="1"/>
  <c r="ID541" i="1"/>
  <c r="ID542" i="1"/>
  <c r="ID543" i="1"/>
  <c r="ID544" i="1"/>
  <c r="ID545" i="1"/>
  <c r="ID546" i="1"/>
  <c r="ID547" i="1"/>
  <c r="ID548" i="1"/>
  <c r="ID549" i="1"/>
  <c r="ID550" i="1"/>
  <c r="ID551" i="1"/>
  <c r="ID552" i="1"/>
  <c r="ID553" i="1"/>
  <c r="ID554" i="1"/>
  <c r="ID555" i="1"/>
  <c r="ID556" i="1"/>
  <c r="ID557" i="1"/>
  <c r="ID558" i="1"/>
  <c r="ID559" i="1"/>
  <c r="ID560" i="1"/>
  <c r="ID561" i="1"/>
  <c r="ID562" i="1"/>
  <c r="ID563" i="1"/>
  <c r="ID564" i="1"/>
  <c r="ID565" i="1"/>
  <c r="ID566" i="1"/>
  <c r="ID567" i="1"/>
  <c r="ID568" i="1"/>
  <c r="ID569" i="1"/>
  <c r="ID570" i="1"/>
  <c r="ID571" i="1"/>
  <c r="ID572" i="1"/>
  <c r="ID573" i="1"/>
  <c r="ID574" i="1"/>
  <c r="ID575" i="1"/>
  <c r="ID576" i="1"/>
  <c r="ID577" i="1"/>
  <c r="ID578" i="1"/>
  <c r="ID579" i="1"/>
  <c r="ID580" i="1"/>
  <c r="ID581" i="1"/>
  <c r="ID582" i="1"/>
  <c r="ID583" i="1"/>
  <c r="ID584" i="1"/>
  <c r="ID585" i="1"/>
  <c r="ID586" i="1"/>
  <c r="ID587" i="1"/>
  <c r="ID588" i="1"/>
  <c r="ID589" i="1"/>
  <c r="ID590" i="1"/>
  <c r="ID591" i="1"/>
  <c r="ID592" i="1"/>
  <c r="ID593" i="1"/>
  <c r="ID594" i="1"/>
  <c r="ID595" i="1"/>
  <c r="ID596" i="1"/>
  <c r="ID597" i="1"/>
  <c r="ID598" i="1"/>
  <c r="ID599" i="1"/>
  <c r="ID600" i="1"/>
  <c r="ID601" i="1"/>
  <c r="ID602" i="1"/>
  <c r="ID603" i="1"/>
  <c r="ID604" i="1"/>
  <c r="ID605" i="1"/>
  <c r="ID606" i="1"/>
  <c r="ID607" i="1"/>
  <c r="ID608" i="1"/>
  <c r="ID609" i="1"/>
  <c r="ID610" i="1"/>
  <c r="ID611" i="1"/>
  <c r="ID612" i="1"/>
  <c r="ID613" i="1"/>
  <c r="ID614" i="1"/>
  <c r="ID615" i="1"/>
  <c r="ID616" i="1"/>
  <c r="ID617" i="1"/>
  <c r="ID618" i="1"/>
  <c r="ID619" i="1"/>
  <c r="ID620" i="1"/>
  <c r="ID621" i="1"/>
  <c r="ID622" i="1"/>
  <c r="ID623" i="1"/>
  <c r="ID624" i="1"/>
  <c r="ID625" i="1"/>
  <c r="ID626" i="1"/>
  <c r="ID627" i="1"/>
  <c r="ID628" i="1"/>
  <c r="ID629" i="1"/>
  <c r="ID630" i="1"/>
  <c r="ID631" i="1"/>
  <c r="ID632" i="1"/>
  <c r="ID633" i="1"/>
  <c r="ID634" i="1"/>
  <c r="ID635" i="1"/>
  <c r="ID636" i="1"/>
  <c r="ID637" i="1"/>
  <c r="ID638" i="1"/>
  <c r="ID639" i="1"/>
  <c r="ID640" i="1"/>
  <c r="ID641" i="1"/>
  <c r="ID642" i="1"/>
  <c r="ID643" i="1"/>
  <c r="ID644" i="1"/>
  <c r="ID645" i="1"/>
  <c r="ID646" i="1"/>
  <c r="ID647" i="1"/>
  <c r="ID648" i="1"/>
  <c r="ID649" i="1"/>
  <c r="ID650" i="1"/>
  <c r="ID651" i="1"/>
  <c r="ID652" i="1"/>
  <c r="ID653" i="1"/>
  <c r="ID654" i="1"/>
  <c r="ID655" i="1"/>
  <c r="ID656" i="1"/>
  <c r="ID657" i="1"/>
  <c r="ID658" i="1"/>
  <c r="ID659" i="1"/>
  <c r="ID660" i="1"/>
  <c r="ID661" i="1"/>
  <c r="ID662" i="1"/>
  <c r="ID663" i="1"/>
  <c r="ID664" i="1"/>
  <c r="ID665" i="1"/>
  <c r="ID666" i="1"/>
  <c r="ID667" i="1"/>
  <c r="ID668" i="1"/>
  <c r="ID669" i="1"/>
  <c r="ID670" i="1"/>
  <c r="ID671" i="1"/>
  <c r="ID672" i="1"/>
  <c r="ID673" i="1"/>
  <c r="ID675" i="1"/>
  <c r="ID676" i="1"/>
  <c r="ID677" i="1"/>
  <c r="ID678" i="1"/>
  <c r="ID679" i="1"/>
  <c r="ID680" i="1"/>
  <c r="ID681" i="1"/>
  <c r="ID682" i="1"/>
  <c r="ID683" i="1"/>
  <c r="ID684" i="1"/>
  <c r="ID685" i="1"/>
  <c r="ID686" i="1"/>
  <c r="ID687" i="1"/>
  <c r="ID688" i="1"/>
  <c r="ID689" i="1"/>
  <c r="ID690" i="1"/>
  <c r="ID691" i="1"/>
  <c r="ID692" i="1"/>
  <c r="ID693" i="1"/>
  <c r="ID694" i="1"/>
  <c r="ID695" i="1"/>
  <c r="ID696" i="1"/>
  <c r="ID697" i="1"/>
  <c r="ID698" i="1"/>
  <c r="ID699" i="1"/>
  <c r="ID700" i="1"/>
  <c r="ID701" i="1"/>
  <c r="ID702" i="1"/>
  <c r="ID703" i="1"/>
  <c r="ID704" i="1"/>
  <c r="ID705" i="1"/>
  <c r="ID706" i="1"/>
  <c r="ID707" i="1"/>
  <c r="ID708" i="1"/>
  <c r="ID709" i="1"/>
  <c r="ID710" i="1"/>
  <c r="ID711" i="1"/>
  <c r="ID712" i="1"/>
  <c r="ID713" i="1"/>
  <c r="ID714" i="1"/>
  <c r="ID715" i="1"/>
  <c r="ID716" i="1"/>
  <c r="ID717" i="1"/>
  <c r="ID718" i="1"/>
  <c r="ID719" i="1"/>
  <c r="ID720" i="1"/>
  <c r="ID721" i="1"/>
  <c r="ID722" i="1"/>
  <c r="ID723" i="1"/>
  <c r="ID724" i="1"/>
  <c r="ID725" i="1"/>
  <c r="ID726" i="1"/>
  <c r="ID727" i="1"/>
  <c r="ID728" i="1"/>
  <c r="ID729" i="1"/>
  <c r="ID730" i="1"/>
  <c r="ID731" i="1"/>
  <c r="ID732" i="1"/>
  <c r="ID733" i="1"/>
  <c r="ID734" i="1"/>
  <c r="ID735" i="1"/>
  <c r="ID736" i="1"/>
  <c r="ID737" i="1"/>
  <c r="ID738" i="1"/>
  <c r="ID739" i="1"/>
  <c r="ID740" i="1"/>
  <c r="ID741" i="1"/>
  <c r="ID742" i="1"/>
  <c r="ID743" i="1"/>
  <c r="ID744" i="1"/>
  <c r="ID745" i="1"/>
  <c r="ID746" i="1"/>
  <c r="ID747" i="1"/>
  <c r="ID748" i="1"/>
  <c r="ID749" i="1"/>
  <c r="ID750" i="1"/>
  <c r="ID751" i="1"/>
  <c r="ID752" i="1"/>
  <c r="ID753" i="1"/>
  <c r="ID754" i="1"/>
  <c r="ID755" i="1"/>
  <c r="ID756" i="1"/>
  <c r="ID757" i="1"/>
  <c r="ID758" i="1"/>
  <c r="ID759" i="1"/>
  <c r="ID760" i="1"/>
  <c r="ID761" i="1"/>
  <c r="ID762" i="1"/>
  <c r="ID763" i="1"/>
  <c r="ID764" i="1"/>
  <c r="ID765" i="1"/>
  <c r="ID766" i="1"/>
  <c r="ID767" i="1"/>
  <c r="ID768" i="1"/>
  <c r="ID769" i="1"/>
  <c r="ID770" i="1"/>
  <c r="ID771" i="1"/>
  <c r="ID5" i="1"/>
  <c r="ID6" i="1"/>
  <c r="ID4" i="1"/>
  <c r="HN4" i="1"/>
  <c r="HN5" i="1"/>
  <c r="HN6" i="1"/>
  <c r="HN7" i="1"/>
  <c r="HN8" i="1"/>
  <c r="HN9" i="1"/>
  <c r="HN10" i="1"/>
  <c r="HN11" i="1"/>
  <c r="HN12" i="1"/>
  <c r="HN13" i="1"/>
  <c r="HN14" i="1"/>
  <c r="HN15" i="1"/>
  <c r="HN16" i="1"/>
  <c r="HN17" i="1"/>
  <c r="HN18" i="1"/>
  <c r="HN19" i="1"/>
  <c r="HN20" i="1"/>
  <c r="HN21" i="1"/>
  <c r="HN22" i="1"/>
  <c r="HN23" i="1"/>
  <c r="HN24" i="1"/>
  <c r="HN25" i="1"/>
  <c r="HN26" i="1"/>
  <c r="HN27" i="1"/>
  <c r="HN28" i="1"/>
  <c r="HN29" i="1"/>
  <c r="HN30" i="1"/>
  <c r="HN31" i="1"/>
  <c r="HN32" i="1"/>
  <c r="HN33" i="1"/>
  <c r="HN34" i="1"/>
  <c r="HN35" i="1"/>
  <c r="HN36" i="1"/>
  <c r="HN37" i="1"/>
  <c r="HN38" i="1"/>
  <c r="HN39" i="1"/>
  <c r="HN40" i="1"/>
  <c r="HN41" i="1"/>
  <c r="HN42" i="1"/>
  <c r="HN43" i="1"/>
  <c r="HN44" i="1"/>
  <c r="HN45" i="1"/>
  <c r="HN46" i="1"/>
  <c r="HN47" i="1"/>
  <c r="HN48" i="1"/>
  <c r="HN49" i="1"/>
  <c r="HN50" i="1"/>
  <c r="HN51" i="1"/>
  <c r="HN52" i="1"/>
  <c r="HN53" i="1"/>
  <c r="HN54" i="1"/>
  <c r="HN55" i="1"/>
  <c r="HN56" i="1"/>
  <c r="HN57" i="1"/>
  <c r="HN58" i="1"/>
  <c r="HN59" i="1"/>
  <c r="HN60" i="1"/>
  <c r="HN61" i="1"/>
  <c r="HN62" i="1"/>
  <c r="HN63" i="1"/>
  <c r="HN64" i="1"/>
  <c r="HN65" i="1"/>
  <c r="HN66" i="1"/>
  <c r="HN67" i="1"/>
  <c r="HN68" i="1"/>
  <c r="HN69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120" i="1"/>
  <c r="HN121" i="1"/>
  <c r="HN122" i="1"/>
  <c r="HN123" i="1"/>
  <c r="HN124" i="1"/>
  <c r="HN125" i="1"/>
  <c r="HN126" i="1"/>
  <c r="HN127" i="1"/>
  <c r="HN128" i="1"/>
  <c r="HN129" i="1"/>
  <c r="HN130" i="1"/>
  <c r="HN131" i="1"/>
  <c r="HN132" i="1"/>
  <c r="HN133" i="1"/>
  <c r="HN134" i="1"/>
  <c r="HN135" i="1"/>
  <c r="HN136" i="1"/>
  <c r="HN137" i="1"/>
  <c r="HN138" i="1"/>
  <c r="HN139" i="1"/>
  <c r="HN140" i="1"/>
  <c r="HN141" i="1"/>
  <c r="HN142" i="1"/>
  <c r="HN143" i="1"/>
  <c r="HN144" i="1"/>
  <c r="HN145" i="1"/>
  <c r="HN146" i="1"/>
  <c r="HN147" i="1"/>
  <c r="HN148" i="1"/>
  <c r="HN149" i="1"/>
  <c r="HN150" i="1"/>
  <c r="HN151" i="1"/>
  <c r="HN152" i="1"/>
  <c r="HN153" i="1"/>
  <c r="HN154" i="1"/>
  <c r="HN155" i="1"/>
  <c r="HN156" i="1"/>
  <c r="HN157" i="1"/>
  <c r="HN158" i="1"/>
  <c r="HN159" i="1"/>
  <c r="HN160" i="1"/>
  <c r="HN161" i="1"/>
  <c r="HN162" i="1"/>
  <c r="HN163" i="1"/>
  <c r="HN164" i="1"/>
  <c r="HN165" i="1"/>
  <c r="HN166" i="1"/>
  <c r="HN167" i="1"/>
  <c r="HN168" i="1"/>
  <c r="HN169" i="1"/>
  <c r="HN170" i="1"/>
  <c r="HN171" i="1"/>
  <c r="HN172" i="1"/>
  <c r="HN173" i="1"/>
  <c r="HN174" i="1"/>
  <c r="HN175" i="1"/>
  <c r="HN176" i="1"/>
  <c r="HN177" i="1"/>
  <c r="HN178" i="1"/>
  <c r="HN179" i="1"/>
  <c r="HN180" i="1"/>
  <c r="HN181" i="1"/>
  <c r="HN182" i="1"/>
  <c r="HN183" i="1"/>
  <c r="HN184" i="1"/>
  <c r="HN185" i="1"/>
  <c r="HN186" i="1"/>
  <c r="HN187" i="1"/>
  <c r="HN188" i="1"/>
  <c r="HN189" i="1"/>
  <c r="HN190" i="1"/>
  <c r="HN191" i="1"/>
  <c r="HN192" i="1"/>
  <c r="HN193" i="1"/>
  <c r="HN194" i="1"/>
  <c r="HN195" i="1"/>
  <c r="HN196" i="1"/>
  <c r="HN197" i="1"/>
  <c r="HN198" i="1"/>
  <c r="HN199" i="1"/>
  <c r="HN200" i="1"/>
  <c r="HN201" i="1"/>
  <c r="HN202" i="1"/>
  <c r="HN203" i="1"/>
  <c r="HN204" i="1"/>
  <c r="HN205" i="1"/>
  <c r="HN206" i="1"/>
  <c r="HN207" i="1"/>
  <c r="HN208" i="1"/>
  <c r="HN209" i="1"/>
  <c r="HN210" i="1"/>
  <c r="HN211" i="1"/>
  <c r="HN212" i="1"/>
  <c r="HN213" i="1"/>
  <c r="HN214" i="1"/>
  <c r="HN215" i="1"/>
  <c r="HN216" i="1"/>
  <c r="HN217" i="1"/>
  <c r="HN218" i="1"/>
  <c r="HN219" i="1"/>
  <c r="HN220" i="1"/>
  <c r="HN221" i="1"/>
  <c r="HN222" i="1"/>
  <c r="HN223" i="1"/>
  <c r="HN224" i="1"/>
  <c r="HN225" i="1"/>
  <c r="HN226" i="1"/>
  <c r="HN227" i="1"/>
  <c r="HN228" i="1"/>
  <c r="HN229" i="1"/>
  <c r="HN230" i="1"/>
  <c r="HN231" i="1"/>
  <c r="HN232" i="1"/>
  <c r="HN233" i="1"/>
  <c r="HN234" i="1"/>
  <c r="HN235" i="1"/>
  <c r="HN236" i="1"/>
  <c r="HN237" i="1"/>
  <c r="HN238" i="1"/>
  <c r="HN239" i="1"/>
  <c r="HN240" i="1"/>
  <c r="HN241" i="1"/>
  <c r="HN242" i="1"/>
  <c r="HN243" i="1"/>
  <c r="HN244" i="1"/>
  <c r="HN245" i="1"/>
  <c r="HN246" i="1"/>
  <c r="HN247" i="1"/>
  <c r="HN248" i="1"/>
  <c r="HN249" i="1"/>
  <c r="HN250" i="1"/>
  <c r="HN251" i="1"/>
  <c r="HN252" i="1"/>
  <c r="HN253" i="1"/>
  <c r="HN254" i="1"/>
  <c r="HN255" i="1"/>
  <c r="HN256" i="1"/>
  <c r="HN257" i="1"/>
  <c r="HN258" i="1"/>
  <c r="HN259" i="1"/>
  <c r="HN260" i="1"/>
  <c r="HN261" i="1"/>
  <c r="HN262" i="1"/>
  <c r="HN263" i="1"/>
  <c r="HN264" i="1"/>
  <c r="HN265" i="1"/>
  <c r="HN266" i="1"/>
  <c r="HN267" i="1"/>
  <c r="HN268" i="1"/>
  <c r="HN269" i="1"/>
  <c r="HN270" i="1"/>
  <c r="HN271" i="1"/>
  <c r="HN272" i="1"/>
  <c r="HN273" i="1"/>
  <c r="HN274" i="1"/>
  <c r="HN275" i="1"/>
  <c r="HN276" i="1"/>
  <c r="HN277" i="1"/>
  <c r="HN278" i="1"/>
  <c r="HN279" i="1"/>
  <c r="HN280" i="1"/>
  <c r="HN281" i="1"/>
  <c r="HN282" i="1"/>
  <c r="HN283" i="1"/>
  <c r="HN284" i="1"/>
  <c r="HN285" i="1"/>
  <c r="HN286" i="1"/>
  <c r="HN287" i="1"/>
  <c r="HN288" i="1"/>
  <c r="HN289" i="1"/>
  <c r="HN290" i="1"/>
  <c r="HN291" i="1"/>
  <c r="HN292" i="1"/>
  <c r="HN293" i="1"/>
  <c r="HN294" i="1"/>
  <c r="HN295" i="1"/>
  <c r="HN296" i="1"/>
  <c r="HN297" i="1"/>
  <c r="HN298" i="1"/>
  <c r="HN299" i="1"/>
  <c r="HN300" i="1"/>
  <c r="HN301" i="1"/>
  <c r="HN302" i="1"/>
  <c r="HN303" i="1"/>
  <c r="HN304" i="1"/>
  <c r="HN305" i="1"/>
  <c r="HN306" i="1"/>
  <c r="HN307" i="1"/>
  <c r="HN308" i="1"/>
  <c r="HN309" i="1"/>
  <c r="HN310" i="1"/>
  <c r="HN311" i="1"/>
  <c r="HN312" i="1"/>
  <c r="HN313" i="1"/>
  <c r="HN314" i="1"/>
  <c r="HN315" i="1"/>
  <c r="HN316" i="1"/>
  <c r="HN317" i="1"/>
  <c r="HN318" i="1"/>
  <c r="HN319" i="1"/>
  <c r="HN320" i="1"/>
  <c r="HN321" i="1"/>
  <c r="HN322" i="1"/>
  <c r="HN323" i="1"/>
  <c r="HN324" i="1"/>
  <c r="HN325" i="1"/>
  <c r="HN326" i="1"/>
  <c r="HN327" i="1"/>
  <c r="HN328" i="1"/>
  <c r="HN329" i="1"/>
  <c r="HN330" i="1"/>
  <c r="HN331" i="1"/>
  <c r="HN332" i="1"/>
  <c r="HN333" i="1"/>
  <c r="HN334" i="1"/>
  <c r="HN335" i="1"/>
  <c r="HN336" i="1"/>
  <c r="HN337" i="1"/>
  <c r="HN338" i="1"/>
  <c r="HN339" i="1"/>
  <c r="HN340" i="1"/>
  <c r="HN341" i="1"/>
  <c r="HN342" i="1"/>
  <c r="HN343" i="1"/>
  <c r="HN344" i="1"/>
  <c r="HN345" i="1"/>
  <c r="HN346" i="1"/>
  <c r="HN347" i="1"/>
  <c r="HN348" i="1"/>
  <c r="HN349" i="1"/>
  <c r="HN350" i="1"/>
  <c r="HN351" i="1"/>
  <c r="HN352" i="1"/>
  <c r="HN353" i="1"/>
  <c r="HN354" i="1"/>
  <c r="HN355" i="1"/>
  <c r="HN356" i="1"/>
  <c r="HN357" i="1"/>
  <c r="HN358" i="1"/>
  <c r="HN359" i="1"/>
  <c r="HN360" i="1"/>
  <c r="HN361" i="1"/>
  <c r="HN362" i="1"/>
  <c r="HN363" i="1"/>
  <c r="HN364" i="1"/>
  <c r="HN365" i="1"/>
  <c r="HN366" i="1"/>
  <c r="HN367" i="1"/>
  <c r="HN368" i="1"/>
  <c r="HN369" i="1"/>
  <c r="HN370" i="1"/>
  <c r="HN371" i="1"/>
  <c r="HN372" i="1"/>
  <c r="HN373" i="1"/>
  <c r="HN374" i="1"/>
  <c r="HN375" i="1"/>
  <c r="HN376" i="1"/>
  <c r="HN377" i="1"/>
  <c r="HN378" i="1"/>
  <c r="HN379" i="1"/>
  <c r="HN380" i="1"/>
  <c r="HN381" i="1"/>
  <c r="HN382" i="1"/>
  <c r="HN383" i="1"/>
  <c r="HN384" i="1"/>
  <c r="HN385" i="1"/>
  <c r="HN386" i="1"/>
  <c r="HN387" i="1"/>
  <c r="HN388" i="1"/>
  <c r="HN389" i="1"/>
  <c r="HN390" i="1"/>
  <c r="HN391" i="1"/>
  <c r="HN392" i="1"/>
  <c r="HN393" i="1"/>
  <c r="HN394" i="1"/>
  <c r="HN395" i="1"/>
  <c r="HN396" i="1"/>
  <c r="HN397" i="1"/>
  <c r="HN398" i="1"/>
  <c r="HN399" i="1"/>
  <c r="HN400" i="1"/>
  <c r="HN401" i="1"/>
  <c r="HN402" i="1"/>
  <c r="HN403" i="1"/>
  <c r="HN404" i="1"/>
  <c r="HN405" i="1"/>
  <c r="HN406" i="1"/>
  <c r="HN407" i="1"/>
  <c r="HN408" i="1"/>
  <c r="HN409" i="1"/>
  <c r="HN410" i="1"/>
  <c r="HN411" i="1"/>
  <c r="HN412" i="1"/>
  <c r="HN413" i="1"/>
  <c r="HN414" i="1"/>
  <c r="HN415" i="1"/>
  <c r="HN416" i="1"/>
  <c r="HN417" i="1"/>
  <c r="HN418" i="1"/>
  <c r="HN419" i="1"/>
  <c r="HN420" i="1"/>
  <c r="HN421" i="1"/>
  <c r="HN422" i="1"/>
  <c r="HN423" i="1"/>
  <c r="HN424" i="1"/>
  <c r="HN425" i="1"/>
  <c r="HN426" i="1"/>
  <c r="HN427" i="1"/>
  <c r="HN428" i="1"/>
  <c r="HN429" i="1"/>
  <c r="HN430" i="1"/>
  <c r="HN431" i="1"/>
  <c r="HN432" i="1"/>
  <c r="HN433" i="1"/>
  <c r="HN434" i="1"/>
  <c r="HN435" i="1"/>
  <c r="HN436" i="1"/>
  <c r="HN437" i="1"/>
  <c r="HN438" i="1"/>
  <c r="HN439" i="1"/>
  <c r="HN440" i="1"/>
  <c r="HN441" i="1"/>
  <c r="HN442" i="1"/>
  <c r="HN443" i="1"/>
  <c r="HN444" i="1"/>
  <c r="HN445" i="1"/>
  <c r="HN446" i="1"/>
  <c r="HN447" i="1"/>
  <c r="HN448" i="1"/>
  <c r="HN449" i="1"/>
  <c r="HN450" i="1"/>
  <c r="HN451" i="1"/>
  <c r="HN452" i="1"/>
  <c r="HN453" i="1"/>
  <c r="HN454" i="1"/>
  <c r="HN455" i="1"/>
  <c r="HN456" i="1"/>
  <c r="HN457" i="1"/>
  <c r="HN458" i="1"/>
  <c r="HN459" i="1"/>
  <c r="HN460" i="1"/>
  <c r="HN461" i="1"/>
  <c r="HN462" i="1"/>
  <c r="HN463" i="1"/>
  <c r="HN464" i="1"/>
  <c r="HN465" i="1"/>
  <c r="HN466" i="1"/>
  <c r="HN467" i="1"/>
  <c r="HN468" i="1"/>
  <c r="HN469" i="1"/>
  <c r="HN470" i="1"/>
  <c r="HN471" i="1"/>
  <c r="HN472" i="1"/>
  <c r="HN473" i="1"/>
  <c r="HN474" i="1"/>
  <c r="HN475" i="1"/>
  <c r="HN476" i="1"/>
  <c r="HN477" i="1"/>
  <c r="HN478" i="1"/>
  <c r="HN479" i="1"/>
  <c r="HN480" i="1"/>
  <c r="HN481" i="1"/>
  <c r="HN482" i="1"/>
  <c r="HN483" i="1"/>
  <c r="HN484" i="1"/>
  <c r="HN485" i="1"/>
  <c r="HN486" i="1"/>
  <c r="HN487" i="1"/>
  <c r="HN488" i="1"/>
  <c r="HN489" i="1"/>
  <c r="HN490" i="1"/>
  <c r="HN491" i="1"/>
  <c r="HN492" i="1"/>
  <c r="HN493" i="1"/>
  <c r="HN494" i="1"/>
  <c r="HN495" i="1"/>
  <c r="HN496" i="1"/>
  <c r="HN497" i="1"/>
  <c r="HN498" i="1"/>
  <c r="HN499" i="1"/>
  <c r="HN500" i="1"/>
  <c r="HN501" i="1"/>
  <c r="HN502" i="1"/>
  <c r="HN503" i="1"/>
  <c r="HN504" i="1"/>
  <c r="HN505" i="1"/>
  <c r="HN506" i="1"/>
  <c r="HN507" i="1"/>
  <c r="HN508" i="1"/>
  <c r="HN509" i="1"/>
  <c r="HN510" i="1"/>
  <c r="HN511" i="1"/>
  <c r="HN512" i="1"/>
  <c r="HN513" i="1"/>
  <c r="HN514" i="1"/>
  <c r="HN515" i="1"/>
  <c r="HN516" i="1"/>
  <c r="HN517" i="1"/>
  <c r="HN518" i="1"/>
  <c r="HN519" i="1"/>
  <c r="HN520" i="1"/>
  <c r="HN521" i="1"/>
  <c r="HN522" i="1"/>
  <c r="HN523" i="1"/>
  <c r="HN524" i="1"/>
  <c r="HN525" i="1"/>
  <c r="HN526" i="1"/>
  <c r="HN527" i="1"/>
  <c r="HN528" i="1"/>
  <c r="HN529" i="1"/>
  <c r="HN530" i="1"/>
  <c r="HN531" i="1"/>
  <c r="HN532" i="1"/>
  <c r="HN533" i="1"/>
  <c r="HN534" i="1"/>
  <c r="HN535" i="1"/>
  <c r="HN536" i="1"/>
  <c r="HN537" i="1"/>
  <c r="HN538" i="1"/>
  <c r="HN539" i="1"/>
  <c r="HN540" i="1"/>
  <c r="HN541" i="1"/>
  <c r="HN542" i="1"/>
  <c r="HN543" i="1"/>
  <c r="HN544" i="1"/>
  <c r="HN545" i="1"/>
  <c r="HN546" i="1"/>
  <c r="HN547" i="1"/>
  <c r="HN548" i="1"/>
  <c r="HN549" i="1"/>
  <c r="HN550" i="1"/>
  <c r="HN551" i="1"/>
  <c r="HN552" i="1"/>
  <c r="HN553" i="1"/>
  <c r="HN554" i="1"/>
  <c r="HN555" i="1"/>
  <c r="HN556" i="1"/>
  <c r="HN557" i="1"/>
  <c r="HN558" i="1"/>
  <c r="HN559" i="1"/>
  <c r="HN560" i="1"/>
  <c r="HN561" i="1"/>
  <c r="HN562" i="1"/>
  <c r="HN563" i="1"/>
  <c r="HN564" i="1"/>
  <c r="HN565" i="1"/>
  <c r="HN566" i="1"/>
  <c r="HN567" i="1"/>
  <c r="HN568" i="1"/>
  <c r="HN569" i="1"/>
  <c r="HN570" i="1"/>
  <c r="HN571" i="1"/>
  <c r="HN572" i="1"/>
  <c r="HN573" i="1"/>
  <c r="HN574" i="1"/>
  <c r="HN575" i="1"/>
  <c r="HN576" i="1"/>
  <c r="HN577" i="1"/>
  <c r="HN578" i="1"/>
  <c r="HN579" i="1"/>
  <c r="HN580" i="1"/>
  <c r="HN581" i="1"/>
  <c r="HN582" i="1"/>
  <c r="HN583" i="1"/>
  <c r="HN584" i="1"/>
  <c r="HN585" i="1"/>
  <c r="HN586" i="1"/>
  <c r="HN587" i="1"/>
  <c r="HN588" i="1"/>
  <c r="HN589" i="1"/>
  <c r="HN590" i="1"/>
  <c r="HN591" i="1"/>
  <c r="HN592" i="1"/>
  <c r="HN593" i="1"/>
  <c r="HN594" i="1"/>
  <c r="HN595" i="1"/>
  <c r="HN596" i="1"/>
  <c r="HN597" i="1"/>
  <c r="HN598" i="1"/>
  <c r="HN599" i="1"/>
  <c r="HN600" i="1"/>
  <c r="HN601" i="1"/>
  <c r="HN602" i="1"/>
  <c r="HN603" i="1"/>
  <c r="HN604" i="1"/>
  <c r="HN605" i="1"/>
  <c r="HN606" i="1"/>
  <c r="HN607" i="1"/>
  <c r="HN608" i="1"/>
  <c r="HN609" i="1"/>
  <c r="HN610" i="1"/>
  <c r="HN611" i="1"/>
  <c r="HN612" i="1"/>
  <c r="HN613" i="1"/>
  <c r="HN614" i="1"/>
  <c r="HN615" i="1"/>
  <c r="HN616" i="1"/>
  <c r="HN617" i="1"/>
  <c r="HN618" i="1"/>
  <c r="HN619" i="1"/>
  <c r="HN620" i="1"/>
  <c r="HN621" i="1"/>
  <c r="HN622" i="1"/>
  <c r="HN623" i="1"/>
  <c r="HN624" i="1"/>
  <c r="HN625" i="1"/>
  <c r="HN626" i="1"/>
  <c r="HN627" i="1"/>
  <c r="HN628" i="1"/>
  <c r="HN629" i="1"/>
  <c r="HN630" i="1"/>
  <c r="HN631" i="1"/>
  <c r="HN632" i="1"/>
  <c r="HN633" i="1"/>
  <c r="HN634" i="1"/>
  <c r="HN635" i="1"/>
  <c r="HN636" i="1"/>
  <c r="HN637" i="1"/>
  <c r="HN638" i="1"/>
  <c r="HN639" i="1"/>
  <c r="HN640" i="1"/>
  <c r="HN641" i="1"/>
  <c r="HN642" i="1"/>
  <c r="HN643" i="1"/>
  <c r="HN644" i="1"/>
  <c r="HN645" i="1"/>
  <c r="HN646" i="1"/>
  <c r="HN647" i="1"/>
  <c r="HN648" i="1"/>
  <c r="HN649" i="1"/>
  <c r="HN650" i="1"/>
  <c r="HN651" i="1"/>
  <c r="HN652" i="1"/>
  <c r="HN653" i="1"/>
  <c r="HN654" i="1"/>
  <c r="HN655" i="1"/>
  <c r="HN656" i="1"/>
  <c r="HN657" i="1"/>
  <c r="HN658" i="1"/>
  <c r="HN659" i="1"/>
  <c r="HN660" i="1"/>
  <c r="HN661" i="1"/>
  <c r="HN662" i="1"/>
  <c r="HN663" i="1"/>
  <c r="HN664" i="1"/>
  <c r="HN665" i="1"/>
  <c r="HN666" i="1"/>
  <c r="HN667" i="1"/>
  <c r="HN668" i="1"/>
  <c r="HN669" i="1"/>
  <c r="HN670" i="1"/>
  <c r="HN671" i="1"/>
  <c r="HN672" i="1"/>
  <c r="HN673" i="1"/>
  <c r="HN675" i="1"/>
  <c r="HN676" i="1"/>
  <c r="HN677" i="1"/>
  <c r="HN678" i="1"/>
  <c r="HN679" i="1"/>
  <c r="HN680" i="1"/>
  <c r="HN681" i="1"/>
  <c r="HN682" i="1"/>
  <c r="HN683" i="1"/>
  <c r="HN684" i="1"/>
  <c r="HN685" i="1"/>
  <c r="HN686" i="1"/>
  <c r="HN687" i="1"/>
  <c r="HN688" i="1"/>
  <c r="HN689" i="1"/>
  <c r="HN690" i="1"/>
  <c r="HN691" i="1"/>
  <c r="HN692" i="1"/>
  <c r="HN693" i="1"/>
  <c r="HN694" i="1"/>
  <c r="HN695" i="1"/>
  <c r="HN696" i="1"/>
  <c r="HN697" i="1"/>
  <c r="HN698" i="1"/>
  <c r="HN699" i="1"/>
  <c r="HN700" i="1"/>
  <c r="HN701" i="1"/>
  <c r="HN702" i="1"/>
  <c r="HN703" i="1"/>
  <c r="HN704" i="1"/>
  <c r="HN705" i="1"/>
  <c r="HN706" i="1"/>
  <c r="HN707" i="1"/>
  <c r="HN708" i="1"/>
  <c r="HN709" i="1"/>
  <c r="HN710" i="1"/>
  <c r="HN711" i="1"/>
  <c r="HN712" i="1"/>
  <c r="HN713" i="1"/>
  <c r="HN714" i="1"/>
  <c r="HN715" i="1"/>
  <c r="HN716" i="1"/>
  <c r="HN717" i="1"/>
  <c r="HN718" i="1"/>
  <c r="HN719" i="1"/>
  <c r="HN720" i="1"/>
  <c r="HN721" i="1"/>
  <c r="HN722" i="1"/>
  <c r="HN723" i="1"/>
  <c r="HN724" i="1"/>
  <c r="HN725" i="1"/>
  <c r="HN726" i="1"/>
  <c r="HN727" i="1"/>
  <c r="HN728" i="1"/>
  <c r="HN729" i="1"/>
  <c r="HN730" i="1"/>
  <c r="HN731" i="1"/>
  <c r="HN732" i="1"/>
  <c r="HN733" i="1"/>
  <c r="HN734" i="1"/>
  <c r="HN735" i="1"/>
  <c r="HN736" i="1"/>
  <c r="HN737" i="1"/>
  <c r="HN738" i="1"/>
  <c r="HN739" i="1"/>
  <c r="HN740" i="1"/>
  <c r="HN741" i="1"/>
  <c r="HN742" i="1"/>
  <c r="HN743" i="1"/>
  <c r="HN744" i="1"/>
  <c r="HN745" i="1"/>
  <c r="HN746" i="1"/>
  <c r="HN747" i="1"/>
  <c r="HN748" i="1"/>
  <c r="HN749" i="1"/>
  <c r="HN750" i="1"/>
  <c r="HN751" i="1"/>
  <c r="HN752" i="1"/>
  <c r="HN753" i="1"/>
  <c r="HN754" i="1"/>
  <c r="HN755" i="1"/>
  <c r="HN756" i="1"/>
  <c r="HN757" i="1"/>
  <c r="HN758" i="1"/>
  <c r="HN759" i="1"/>
  <c r="HN760" i="1"/>
  <c r="HN761" i="1"/>
  <c r="HN762" i="1"/>
  <c r="HN763" i="1"/>
  <c r="HN764" i="1"/>
  <c r="HN765" i="1"/>
  <c r="HN766" i="1"/>
  <c r="HN767" i="1"/>
  <c r="HN768" i="1"/>
  <c r="HN769" i="1"/>
  <c r="HN770" i="1"/>
  <c r="HN771" i="1"/>
  <c r="AU4" i="2"/>
  <c r="AU5" i="2"/>
  <c r="AV5" i="2" s="1"/>
  <c r="AU6" i="2"/>
  <c r="AV6" i="2" s="1"/>
  <c r="AU7" i="2"/>
  <c r="AV7" i="2" s="1"/>
  <c r="AU8" i="2"/>
  <c r="AV8" i="2" s="1"/>
  <c r="AU9" i="2"/>
  <c r="AV9" i="2" s="1"/>
  <c r="AU10" i="2"/>
  <c r="AV10" i="2" s="1"/>
  <c r="AU11" i="2"/>
  <c r="AV11" i="2" s="1"/>
  <c r="AU12" i="2"/>
  <c r="AV12" i="2" s="1"/>
  <c r="AU13" i="2"/>
  <c r="AV13" i="2" s="1"/>
  <c r="AU14" i="2"/>
  <c r="AV14" i="2" s="1"/>
  <c r="AU15" i="2"/>
  <c r="AV15" i="2" s="1"/>
  <c r="AU16" i="2"/>
  <c r="AV16" i="2" s="1"/>
  <c r="AU17" i="2"/>
  <c r="AV17" i="2" s="1"/>
  <c r="AU18" i="2"/>
  <c r="AV18" i="2" s="1"/>
  <c r="AU19" i="2"/>
  <c r="AV19" i="2" s="1"/>
  <c r="AU20" i="2"/>
  <c r="AV20" i="2" s="1"/>
  <c r="AU21" i="2"/>
  <c r="AV21" i="2" s="1"/>
  <c r="AU22" i="2"/>
  <c r="AV22" i="2" s="1"/>
  <c r="AU23" i="2"/>
  <c r="AV23" i="2" s="1"/>
  <c r="AU24" i="2"/>
  <c r="AV24" i="2" s="1"/>
  <c r="AU25" i="2"/>
  <c r="AV25" i="2" s="1"/>
  <c r="AU26" i="2"/>
  <c r="AV26" i="2" s="1"/>
  <c r="AU27" i="2"/>
  <c r="AV27" i="2" s="1"/>
  <c r="AU28" i="2"/>
  <c r="AV28" i="2" s="1"/>
  <c r="AU29" i="2"/>
  <c r="AV29" i="2" s="1"/>
  <c r="AU30" i="2"/>
  <c r="AV30" i="2" s="1"/>
  <c r="AU31" i="2"/>
  <c r="AV31" i="2" s="1"/>
  <c r="AU32" i="2"/>
  <c r="AV32" i="2" s="1"/>
  <c r="AU33" i="2"/>
  <c r="AV33" i="2" s="1"/>
  <c r="AU34" i="2"/>
  <c r="AV34" i="2" s="1"/>
  <c r="AU35" i="2"/>
  <c r="AV35" i="2" s="1"/>
  <c r="AU36" i="2"/>
  <c r="AV36" i="2" s="1"/>
  <c r="AU37" i="2"/>
  <c r="AV37" i="2" s="1"/>
  <c r="AU38" i="2"/>
  <c r="AV38" i="2" s="1"/>
  <c r="AU39" i="2"/>
  <c r="AV39" i="2" s="1"/>
  <c r="AU40" i="2"/>
  <c r="AV40" i="2" s="1"/>
  <c r="AU41" i="2"/>
  <c r="AV41" i="2" s="1"/>
  <c r="AU42" i="2"/>
  <c r="AV42" i="2" s="1"/>
  <c r="AU43" i="2"/>
  <c r="AV43" i="2" s="1"/>
  <c r="AU44" i="2"/>
  <c r="AV44" i="2" s="1"/>
  <c r="AU45" i="2"/>
  <c r="AV45" i="2" s="1"/>
  <c r="AU46" i="2"/>
  <c r="AV46" i="2" s="1"/>
  <c r="AU47" i="2"/>
  <c r="AV47" i="2" s="1"/>
  <c r="AU48" i="2"/>
  <c r="AV48" i="2" s="1"/>
  <c r="AU49" i="2"/>
  <c r="AV49" i="2" s="1"/>
  <c r="AU50" i="2"/>
  <c r="AV50" i="2" s="1"/>
  <c r="AU51" i="2"/>
  <c r="AV51" i="2" s="1"/>
  <c r="AU52" i="2"/>
  <c r="AV52" i="2" s="1"/>
  <c r="AU53" i="2"/>
  <c r="AV53" i="2" s="1"/>
  <c r="AU54" i="2"/>
  <c r="AV54" i="2" s="1"/>
  <c r="AU55" i="2"/>
  <c r="AV55" i="2" s="1"/>
  <c r="AU56" i="2"/>
  <c r="AV56" i="2" s="1"/>
  <c r="AU57" i="2"/>
  <c r="AV57" i="2" s="1"/>
  <c r="AU58" i="2"/>
  <c r="AV58" i="2" s="1"/>
  <c r="AU59" i="2"/>
  <c r="AV59" i="2" s="1"/>
  <c r="AU60" i="2"/>
  <c r="AV60" i="2" s="1"/>
  <c r="AU61" i="2"/>
  <c r="AV61" i="2" s="1"/>
  <c r="AU62" i="2"/>
  <c r="AV62" i="2" s="1"/>
  <c r="AU63" i="2"/>
  <c r="AV63" i="2" s="1"/>
  <c r="AU64" i="2"/>
  <c r="AV64" i="2" s="1"/>
  <c r="AU65" i="2"/>
  <c r="AV65" i="2" s="1"/>
  <c r="AU66" i="2"/>
  <c r="AV66" i="2" s="1"/>
  <c r="AU67" i="2"/>
  <c r="AV67" i="2" s="1"/>
  <c r="AU68" i="2"/>
  <c r="AV68" i="2" s="1"/>
  <c r="AU69" i="2"/>
  <c r="AV69" i="2" s="1"/>
  <c r="AU70" i="2"/>
  <c r="AV70" i="2" s="1"/>
  <c r="AU71" i="2"/>
  <c r="AV71" i="2" s="1"/>
  <c r="AU72" i="2"/>
  <c r="AV72" i="2" s="1"/>
  <c r="AU73" i="2"/>
  <c r="AV73" i="2" s="1"/>
  <c r="AU74" i="2"/>
  <c r="AV74" i="2" s="1"/>
  <c r="AU75" i="2"/>
  <c r="AV75" i="2" s="1"/>
  <c r="AU76" i="2"/>
  <c r="AV76" i="2" s="1"/>
  <c r="AU77" i="2"/>
  <c r="AV77" i="2" s="1"/>
  <c r="AU78" i="2"/>
  <c r="AV78" i="2" s="1"/>
  <c r="AU79" i="2"/>
  <c r="AV79" i="2" s="1"/>
  <c r="AU80" i="2"/>
  <c r="AV80" i="2" s="1"/>
  <c r="AU81" i="2"/>
  <c r="AV81" i="2" s="1"/>
  <c r="AU82" i="2"/>
  <c r="AV82" i="2" s="1"/>
  <c r="AU83" i="2"/>
  <c r="AV83" i="2" s="1"/>
  <c r="AU84" i="2"/>
  <c r="AV84" i="2" s="1"/>
  <c r="AU85" i="2"/>
  <c r="AV85" i="2" s="1"/>
  <c r="AU86" i="2"/>
  <c r="AV86" i="2" s="1"/>
  <c r="AU87" i="2"/>
  <c r="AV87" i="2" s="1"/>
  <c r="AU88" i="2"/>
  <c r="AV88" i="2" s="1"/>
  <c r="AU89" i="2"/>
  <c r="AV89" i="2" s="1"/>
  <c r="AU90" i="2"/>
  <c r="AV90" i="2" s="1"/>
  <c r="AU91" i="2"/>
  <c r="AV91" i="2" s="1"/>
  <c r="AU92" i="2"/>
  <c r="AV92" i="2" s="1"/>
  <c r="AU93" i="2"/>
  <c r="AV93" i="2" s="1"/>
  <c r="AU94" i="2"/>
  <c r="AV94" i="2" s="1"/>
  <c r="AU95" i="2"/>
  <c r="AV95" i="2" s="1"/>
  <c r="AU96" i="2"/>
  <c r="AV96" i="2" s="1"/>
  <c r="AU97" i="2"/>
  <c r="AV97" i="2" s="1"/>
  <c r="AU98" i="2"/>
  <c r="AV98" i="2" s="1"/>
  <c r="AU99" i="2"/>
  <c r="AV99" i="2" s="1"/>
  <c r="AU100" i="2"/>
  <c r="AV100" i="2" s="1"/>
  <c r="AU101" i="2"/>
  <c r="AV101" i="2" s="1"/>
  <c r="AU102" i="2"/>
  <c r="AV102" i="2" s="1"/>
  <c r="AU103" i="2"/>
  <c r="AV103" i="2" s="1"/>
  <c r="AU104" i="2"/>
  <c r="AV104" i="2" s="1"/>
  <c r="AU105" i="2"/>
  <c r="AV105" i="2" s="1"/>
  <c r="AU106" i="2"/>
  <c r="AV106" i="2" s="1"/>
  <c r="AU107" i="2"/>
  <c r="AV107" i="2" s="1"/>
  <c r="AU108" i="2"/>
  <c r="AV108" i="2" s="1"/>
  <c r="AU109" i="2"/>
  <c r="AV109" i="2" s="1"/>
  <c r="AU110" i="2"/>
  <c r="AV110" i="2" s="1"/>
  <c r="AU111" i="2"/>
  <c r="AV111" i="2" s="1"/>
  <c r="AU112" i="2"/>
  <c r="AV112" i="2" s="1"/>
  <c r="AU113" i="2"/>
  <c r="AV113" i="2" s="1"/>
  <c r="AU114" i="2"/>
  <c r="AV114" i="2" s="1"/>
  <c r="AU115" i="2"/>
  <c r="AV115" i="2" s="1"/>
  <c r="AU116" i="2"/>
  <c r="AV116" i="2" s="1"/>
  <c r="AU117" i="2"/>
  <c r="AV117" i="2" s="1"/>
  <c r="AU118" i="2"/>
  <c r="AV118" i="2" s="1"/>
  <c r="AU119" i="2"/>
  <c r="AV119" i="2" s="1"/>
  <c r="AU120" i="2"/>
  <c r="AV120" i="2" s="1"/>
  <c r="AU121" i="2"/>
  <c r="AV121" i="2" s="1"/>
  <c r="AU122" i="2"/>
  <c r="AV122" i="2" s="1"/>
  <c r="AU123" i="2"/>
  <c r="AV123" i="2" s="1"/>
  <c r="AU124" i="2"/>
  <c r="AV124" i="2" s="1"/>
  <c r="AU125" i="2"/>
  <c r="AV125" i="2" s="1"/>
  <c r="AU126" i="2"/>
  <c r="AV126" i="2" s="1"/>
  <c r="AU127" i="2"/>
  <c r="AV127" i="2" s="1"/>
  <c r="AU128" i="2"/>
  <c r="AV128" i="2" s="1"/>
  <c r="AU129" i="2"/>
  <c r="AV129" i="2" s="1"/>
  <c r="AU130" i="2"/>
  <c r="AV130" i="2" s="1"/>
  <c r="AU131" i="2"/>
  <c r="AV131" i="2" s="1"/>
  <c r="AU132" i="2"/>
  <c r="AV132" i="2" s="1"/>
  <c r="AU133" i="2"/>
  <c r="AV133" i="2" s="1"/>
  <c r="AU134" i="2"/>
  <c r="AV134" i="2" s="1"/>
  <c r="AU135" i="2"/>
  <c r="AV135" i="2" s="1"/>
  <c r="AU136" i="2"/>
  <c r="AV136" i="2" s="1"/>
  <c r="AU137" i="2"/>
  <c r="AV137" i="2" s="1"/>
  <c r="AU138" i="2"/>
  <c r="AV138" i="2" s="1"/>
  <c r="AU139" i="2"/>
  <c r="AV139" i="2" s="1"/>
  <c r="AU140" i="2"/>
  <c r="AV140" i="2" s="1"/>
  <c r="AU141" i="2"/>
  <c r="AV141" i="2" s="1"/>
  <c r="AU142" i="2"/>
  <c r="AV142" i="2" s="1"/>
  <c r="AU143" i="2"/>
  <c r="AV143" i="2" s="1"/>
  <c r="AU144" i="2"/>
  <c r="AV144" i="2" s="1"/>
  <c r="AU145" i="2"/>
  <c r="AV145" i="2" s="1"/>
  <c r="AU146" i="2"/>
  <c r="AV146" i="2" s="1"/>
  <c r="AU147" i="2"/>
  <c r="AV147" i="2" s="1"/>
  <c r="AU148" i="2"/>
  <c r="AV148" i="2" s="1"/>
  <c r="AU149" i="2"/>
  <c r="AV149" i="2" s="1"/>
  <c r="AU150" i="2"/>
  <c r="AV150" i="2" s="1"/>
  <c r="AU151" i="2"/>
  <c r="AV151" i="2" s="1"/>
  <c r="AU152" i="2"/>
  <c r="AV152" i="2" s="1"/>
  <c r="AU153" i="2"/>
  <c r="AV153" i="2" s="1"/>
  <c r="AU154" i="2"/>
  <c r="AV154" i="2" s="1"/>
  <c r="AU155" i="2"/>
  <c r="AV155" i="2" s="1"/>
  <c r="AU156" i="2"/>
  <c r="AV156" i="2" s="1"/>
  <c r="AU157" i="2"/>
  <c r="AV157" i="2" s="1"/>
  <c r="AU158" i="2"/>
  <c r="AV158" i="2" s="1"/>
  <c r="AU159" i="2"/>
  <c r="AV159" i="2" s="1"/>
  <c r="AU160" i="2"/>
  <c r="AV160" i="2" s="1"/>
  <c r="AU161" i="2"/>
  <c r="AV161" i="2" s="1"/>
  <c r="AU162" i="2"/>
  <c r="AV162" i="2" s="1"/>
  <c r="AU163" i="2"/>
  <c r="AV163" i="2" s="1"/>
  <c r="AU164" i="2"/>
  <c r="AV164" i="2" s="1"/>
  <c r="AU165" i="2"/>
  <c r="AV165" i="2" s="1"/>
  <c r="AU166" i="2"/>
  <c r="AV166" i="2" s="1"/>
  <c r="AU167" i="2"/>
  <c r="AV167" i="2" s="1"/>
  <c r="AU168" i="2"/>
  <c r="AV168" i="2" s="1"/>
  <c r="AU169" i="2"/>
  <c r="AV169" i="2" s="1"/>
  <c r="AU170" i="2"/>
  <c r="AV170" i="2" s="1"/>
  <c r="AU171" i="2"/>
  <c r="AV171" i="2" s="1"/>
  <c r="AU172" i="2"/>
  <c r="AV172" i="2" s="1"/>
  <c r="AU173" i="2"/>
  <c r="AV173" i="2" s="1"/>
  <c r="AU174" i="2"/>
  <c r="AV174" i="2" s="1"/>
  <c r="AU175" i="2"/>
  <c r="AV175" i="2" s="1"/>
  <c r="AU176" i="2"/>
  <c r="AV176" i="2" s="1"/>
  <c r="AU177" i="2"/>
  <c r="AV177" i="2" s="1"/>
  <c r="AU178" i="2"/>
  <c r="AV178" i="2" s="1"/>
  <c r="AU179" i="2"/>
  <c r="AV179" i="2" s="1"/>
  <c r="AU180" i="2"/>
  <c r="AV180" i="2" s="1"/>
  <c r="AU181" i="2"/>
  <c r="AV181" i="2" s="1"/>
  <c r="AU182" i="2"/>
  <c r="AV182" i="2" s="1"/>
  <c r="AU183" i="2"/>
  <c r="AV183" i="2" s="1"/>
  <c r="AU184" i="2"/>
  <c r="AV184" i="2" s="1"/>
  <c r="AU185" i="2"/>
  <c r="AV185" i="2" s="1"/>
  <c r="AU186" i="2"/>
  <c r="AV186" i="2" s="1"/>
  <c r="AU187" i="2"/>
  <c r="AV187" i="2" s="1"/>
  <c r="AU188" i="2"/>
  <c r="AV188" i="2" s="1"/>
  <c r="AU189" i="2"/>
  <c r="AV189" i="2" s="1"/>
  <c r="AU190" i="2"/>
  <c r="AV190" i="2" s="1"/>
  <c r="AU191" i="2"/>
  <c r="AV191" i="2" s="1"/>
  <c r="AU192" i="2"/>
  <c r="AV192" i="2" s="1"/>
  <c r="AU193" i="2"/>
  <c r="AV193" i="2" s="1"/>
  <c r="AU194" i="2"/>
  <c r="AV194" i="2" s="1"/>
  <c r="AU195" i="2"/>
  <c r="AV195" i="2" s="1"/>
  <c r="AU196" i="2"/>
  <c r="AV196" i="2" s="1"/>
  <c r="AU197" i="2"/>
  <c r="AV197" i="2" s="1"/>
  <c r="AU198" i="2"/>
  <c r="AV198" i="2" s="1"/>
  <c r="AU199" i="2"/>
  <c r="AV199" i="2" s="1"/>
  <c r="AU200" i="2"/>
  <c r="AV200" i="2" s="1"/>
  <c r="AU201" i="2"/>
  <c r="AV201" i="2" s="1"/>
  <c r="AU202" i="2"/>
  <c r="AV202" i="2" s="1"/>
  <c r="AU203" i="2"/>
  <c r="AV203" i="2" s="1"/>
  <c r="AU204" i="2"/>
  <c r="AV204" i="2" s="1"/>
  <c r="AU205" i="2"/>
  <c r="AV205" i="2" s="1"/>
  <c r="AU206" i="2"/>
  <c r="AV206" i="2" s="1"/>
  <c r="AU207" i="2"/>
  <c r="AV207" i="2" s="1"/>
  <c r="AU208" i="2"/>
  <c r="AV208" i="2" s="1"/>
  <c r="AU209" i="2"/>
  <c r="AV209" i="2" s="1"/>
  <c r="AU210" i="2"/>
  <c r="AV210" i="2" s="1"/>
  <c r="AU211" i="2"/>
  <c r="AV211" i="2" s="1"/>
  <c r="AU212" i="2"/>
  <c r="AV212" i="2" s="1"/>
  <c r="AU213" i="2"/>
  <c r="AV213" i="2" s="1"/>
  <c r="AU214" i="2"/>
  <c r="AV214" i="2" s="1"/>
  <c r="AU215" i="2"/>
  <c r="AV215" i="2" s="1"/>
  <c r="AU216" i="2"/>
  <c r="AV216" i="2" s="1"/>
  <c r="AU217" i="2"/>
  <c r="AV217" i="2" s="1"/>
  <c r="AU218" i="2"/>
  <c r="AV218" i="2" s="1"/>
  <c r="AU219" i="2"/>
  <c r="AV219" i="2" s="1"/>
  <c r="AU220" i="2"/>
  <c r="AV220" i="2" s="1"/>
  <c r="AU221" i="2"/>
  <c r="AV221" i="2" s="1"/>
  <c r="AU222" i="2"/>
  <c r="AV222" i="2" s="1"/>
  <c r="AU223" i="2"/>
  <c r="AV223" i="2" s="1"/>
  <c r="AU224" i="2"/>
  <c r="AV224" i="2" s="1"/>
  <c r="AU225" i="2"/>
  <c r="AV225" i="2" s="1"/>
  <c r="AU226" i="2"/>
  <c r="AV226" i="2" s="1"/>
  <c r="AU227" i="2"/>
  <c r="AV227" i="2" s="1"/>
  <c r="AU228" i="2"/>
  <c r="AV228" i="2" s="1"/>
  <c r="AU229" i="2"/>
  <c r="AV229" i="2" s="1"/>
  <c r="AU230" i="2"/>
  <c r="AV230" i="2" s="1"/>
  <c r="AU231" i="2"/>
  <c r="AV231" i="2" s="1"/>
  <c r="AU232" i="2"/>
  <c r="AV232" i="2" s="1"/>
  <c r="AU233" i="2"/>
  <c r="AV233" i="2" s="1"/>
  <c r="AU234" i="2"/>
  <c r="AV234" i="2" s="1"/>
  <c r="AU235" i="2"/>
  <c r="AV235" i="2" s="1"/>
  <c r="AU236" i="2"/>
  <c r="AV236" i="2" s="1"/>
  <c r="AU237" i="2"/>
  <c r="AV237" i="2" s="1"/>
  <c r="AU238" i="2"/>
  <c r="AV238" i="2" s="1"/>
  <c r="AU239" i="2"/>
  <c r="AV239" i="2" s="1"/>
  <c r="AU240" i="2"/>
  <c r="AV240" i="2" s="1"/>
  <c r="AU241" i="2"/>
  <c r="AV241" i="2" s="1"/>
  <c r="AU242" i="2"/>
  <c r="AV242" i="2" s="1"/>
  <c r="AU243" i="2"/>
  <c r="AV243" i="2" s="1"/>
  <c r="AU244" i="2"/>
  <c r="AV244" i="2" s="1"/>
  <c r="AU245" i="2"/>
  <c r="AV245" i="2" s="1"/>
  <c r="AU246" i="2"/>
  <c r="AV246" i="2" s="1"/>
  <c r="AU247" i="2"/>
  <c r="AV247" i="2" s="1"/>
  <c r="AU248" i="2"/>
  <c r="AV248" i="2" s="1"/>
  <c r="AU249" i="2"/>
  <c r="AV249" i="2" s="1"/>
  <c r="AU250" i="2"/>
  <c r="AV250" i="2" s="1"/>
  <c r="AU251" i="2"/>
  <c r="AV251" i="2" s="1"/>
  <c r="AU252" i="2"/>
  <c r="AV252" i="2" s="1"/>
  <c r="AU253" i="2"/>
  <c r="AV253" i="2" s="1"/>
  <c r="AU254" i="2"/>
  <c r="AV254" i="2" s="1"/>
  <c r="AU255" i="2"/>
  <c r="AV255" i="2" s="1"/>
  <c r="AU256" i="2"/>
  <c r="AV256" i="2" s="1"/>
  <c r="AU257" i="2"/>
  <c r="AV257" i="2" s="1"/>
  <c r="AU258" i="2"/>
  <c r="AV258" i="2" s="1"/>
  <c r="AU259" i="2"/>
  <c r="AV259" i="2" s="1"/>
  <c r="AU260" i="2"/>
  <c r="AV260" i="2" s="1"/>
  <c r="AU261" i="2"/>
  <c r="AV261" i="2" s="1"/>
  <c r="AU262" i="2"/>
  <c r="AV262" i="2" s="1"/>
  <c r="AU263" i="2"/>
  <c r="AV263" i="2" s="1"/>
  <c r="AU264" i="2"/>
  <c r="AV264" i="2" s="1"/>
  <c r="AU265" i="2"/>
  <c r="AV265" i="2" s="1"/>
  <c r="AU266" i="2"/>
  <c r="AV266" i="2" s="1"/>
  <c r="AU267" i="2"/>
  <c r="AV267" i="2" s="1"/>
  <c r="AU268" i="2"/>
  <c r="AV268" i="2" s="1"/>
  <c r="AU269" i="2"/>
  <c r="AV269" i="2" s="1"/>
  <c r="AU270" i="2"/>
  <c r="AV270" i="2" s="1"/>
  <c r="AU271" i="2"/>
  <c r="AV271" i="2" s="1"/>
  <c r="AU272" i="2"/>
  <c r="AV272" i="2" s="1"/>
  <c r="AU273" i="2"/>
  <c r="AV273" i="2" s="1"/>
  <c r="AU274" i="2"/>
  <c r="AV274" i="2" s="1"/>
  <c r="AU275" i="2"/>
  <c r="AV275" i="2" s="1"/>
  <c r="AU276" i="2"/>
  <c r="AV276" i="2" s="1"/>
  <c r="AU277" i="2"/>
  <c r="AV277" i="2" s="1"/>
  <c r="AU278" i="2"/>
  <c r="AV278" i="2" s="1"/>
  <c r="AU279" i="2"/>
  <c r="AV279" i="2" s="1"/>
  <c r="AU280" i="2"/>
  <c r="AV280" i="2" s="1"/>
  <c r="AU281" i="2"/>
  <c r="AV281" i="2" s="1"/>
  <c r="AU282" i="2"/>
  <c r="AV282" i="2" s="1"/>
  <c r="AU283" i="2"/>
  <c r="AV283" i="2" s="1"/>
  <c r="AU284" i="2"/>
  <c r="AV284" i="2" s="1"/>
  <c r="AU285" i="2"/>
  <c r="AV285" i="2" s="1"/>
  <c r="AU286" i="2"/>
  <c r="AV286" i="2" s="1"/>
  <c r="AU287" i="2"/>
  <c r="AV287" i="2" s="1"/>
  <c r="AU288" i="2"/>
  <c r="AV288" i="2" s="1"/>
  <c r="AU289" i="2"/>
  <c r="AV289" i="2" s="1"/>
  <c r="AU290" i="2"/>
  <c r="AV290" i="2" s="1"/>
  <c r="AU291" i="2"/>
  <c r="AV291" i="2" s="1"/>
  <c r="AU292" i="2"/>
  <c r="AV292" i="2" s="1"/>
  <c r="AU293" i="2"/>
  <c r="AV293" i="2" s="1"/>
  <c r="AU294" i="2"/>
  <c r="AV294" i="2" s="1"/>
  <c r="AU295" i="2"/>
  <c r="AV295" i="2" s="1"/>
  <c r="AU296" i="2"/>
  <c r="AV296" i="2" s="1"/>
  <c r="AU297" i="2"/>
  <c r="AV297" i="2" s="1"/>
  <c r="AU298" i="2"/>
  <c r="AV298" i="2" s="1"/>
  <c r="AU299" i="2"/>
  <c r="AV299" i="2" s="1"/>
  <c r="AU300" i="2"/>
  <c r="AV300" i="2" s="1"/>
  <c r="AU301" i="2"/>
  <c r="AV301" i="2" s="1"/>
  <c r="AU302" i="2"/>
  <c r="AV302" i="2" s="1"/>
  <c r="AU303" i="2"/>
  <c r="AV303" i="2" s="1"/>
  <c r="AU304" i="2"/>
  <c r="AV304" i="2" s="1"/>
  <c r="AU305" i="2"/>
  <c r="AV305" i="2" s="1"/>
  <c r="AU306" i="2"/>
  <c r="AV306" i="2" s="1"/>
  <c r="AU307" i="2"/>
  <c r="AV307" i="2" s="1"/>
  <c r="AU308" i="2"/>
  <c r="AV308" i="2" s="1"/>
  <c r="AU309" i="2"/>
  <c r="AV309" i="2" s="1"/>
  <c r="AU310" i="2"/>
  <c r="AV310" i="2" s="1"/>
  <c r="AU311" i="2"/>
  <c r="AV311" i="2" s="1"/>
  <c r="AU312" i="2"/>
  <c r="AV312" i="2" s="1"/>
  <c r="AU313" i="2"/>
  <c r="AV313" i="2" s="1"/>
  <c r="AU314" i="2"/>
  <c r="AV314" i="2" s="1"/>
  <c r="AU315" i="2"/>
  <c r="AV315" i="2" s="1"/>
  <c r="AU316" i="2"/>
  <c r="AV316" i="2" s="1"/>
  <c r="AU317" i="2"/>
  <c r="AV317" i="2" s="1"/>
  <c r="AU318" i="2"/>
  <c r="AV318" i="2" s="1"/>
  <c r="AU319" i="2"/>
  <c r="AV319" i="2" s="1"/>
  <c r="AU320" i="2"/>
  <c r="AV320" i="2" s="1"/>
  <c r="AU321" i="2"/>
  <c r="AV321" i="2" s="1"/>
  <c r="AU322" i="2"/>
  <c r="AV322" i="2" s="1"/>
  <c r="AU323" i="2"/>
  <c r="AV323" i="2" s="1"/>
  <c r="AU324" i="2"/>
  <c r="AV324" i="2" s="1"/>
  <c r="AU325" i="2"/>
  <c r="AV325" i="2" s="1"/>
  <c r="AU326" i="2"/>
  <c r="AV326" i="2" s="1"/>
  <c r="AU327" i="2"/>
  <c r="AV327" i="2" s="1"/>
  <c r="AU328" i="2"/>
  <c r="AV328" i="2" s="1"/>
  <c r="AU329" i="2"/>
  <c r="AV329" i="2" s="1"/>
  <c r="AU330" i="2"/>
  <c r="AV330" i="2" s="1"/>
  <c r="AU331" i="2"/>
  <c r="AV331" i="2" s="1"/>
  <c r="AU332" i="2"/>
  <c r="AV332" i="2" s="1"/>
  <c r="AU333" i="2"/>
  <c r="AV333" i="2" s="1"/>
  <c r="AU334" i="2"/>
  <c r="AV334" i="2" s="1"/>
  <c r="AU335" i="2"/>
  <c r="AV335" i="2" s="1"/>
  <c r="AU336" i="2"/>
  <c r="AV336" i="2" s="1"/>
  <c r="AU337" i="2"/>
  <c r="AV337" i="2" s="1"/>
  <c r="AU338" i="2"/>
  <c r="AV338" i="2" s="1"/>
  <c r="AU339" i="2"/>
  <c r="AV339" i="2" s="1"/>
  <c r="AU340" i="2"/>
  <c r="AV340" i="2" s="1"/>
  <c r="AU341" i="2"/>
  <c r="AV341" i="2" s="1"/>
  <c r="AU342" i="2"/>
  <c r="AV342" i="2" s="1"/>
  <c r="AU343" i="2"/>
  <c r="AV343" i="2" s="1"/>
  <c r="AU344" i="2"/>
  <c r="AV344" i="2" s="1"/>
  <c r="AU345" i="2"/>
  <c r="AV345" i="2" s="1"/>
  <c r="AU346" i="2"/>
  <c r="AV346" i="2" s="1"/>
  <c r="AU347" i="2"/>
  <c r="AV347" i="2" s="1"/>
  <c r="AU348" i="2"/>
  <c r="AV348" i="2" s="1"/>
  <c r="AU349" i="2"/>
  <c r="AV349" i="2" s="1"/>
  <c r="AU350" i="2"/>
  <c r="AV350" i="2" s="1"/>
  <c r="AU351" i="2"/>
  <c r="AV351" i="2" s="1"/>
  <c r="AU352" i="2"/>
  <c r="AV352" i="2" s="1"/>
  <c r="AU353" i="2"/>
  <c r="AV353" i="2" s="1"/>
  <c r="AU354" i="2"/>
  <c r="AV354" i="2" s="1"/>
  <c r="AU355" i="2"/>
  <c r="AV355" i="2" s="1"/>
  <c r="AU356" i="2"/>
  <c r="AV356" i="2" s="1"/>
  <c r="AU357" i="2"/>
  <c r="AV357" i="2" s="1"/>
  <c r="AU358" i="2"/>
  <c r="AV358" i="2" s="1"/>
  <c r="AU359" i="2"/>
  <c r="AV359" i="2" s="1"/>
  <c r="AU360" i="2"/>
  <c r="AV360" i="2" s="1"/>
  <c r="AU361" i="2"/>
  <c r="AV361" i="2" s="1"/>
  <c r="AU362" i="2"/>
  <c r="AV362" i="2" s="1"/>
  <c r="AU363" i="2"/>
  <c r="AV363" i="2" s="1"/>
  <c r="AU364" i="2"/>
  <c r="AV364" i="2" s="1"/>
  <c r="AU365" i="2"/>
  <c r="AV365" i="2" s="1"/>
  <c r="AU366" i="2"/>
  <c r="AV366" i="2" s="1"/>
  <c r="AU367" i="2"/>
  <c r="AV367" i="2" s="1"/>
  <c r="AU368" i="2"/>
  <c r="AV368" i="2" s="1"/>
  <c r="AU369" i="2"/>
  <c r="AV369" i="2" s="1"/>
  <c r="AU370" i="2"/>
  <c r="AV370" i="2" s="1"/>
  <c r="AU371" i="2"/>
  <c r="AV371" i="2" s="1"/>
  <c r="AU372" i="2"/>
  <c r="AV372" i="2" s="1"/>
  <c r="AU373" i="2"/>
  <c r="AV373" i="2" s="1"/>
  <c r="AU374" i="2"/>
  <c r="AV374" i="2" s="1"/>
  <c r="AU375" i="2"/>
  <c r="AV375" i="2" s="1"/>
  <c r="AU376" i="2"/>
  <c r="AV376" i="2" s="1"/>
  <c r="AU377" i="2"/>
  <c r="AV377" i="2" s="1"/>
  <c r="AU378" i="2"/>
  <c r="AV378" i="2" s="1"/>
  <c r="AU379" i="2"/>
  <c r="AV379" i="2" s="1"/>
  <c r="AU380" i="2"/>
  <c r="AV380" i="2" s="1"/>
  <c r="AU381" i="2"/>
  <c r="AV381" i="2" s="1"/>
  <c r="AU382" i="2"/>
  <c r="AV382" i="2" s="1"/>
  <c r="AU383" i="2"/>
  <c r="AV383" i="2" s="1"/>
  <c r="AU384" i="2"/>
  <c r="AV384" i="2" s="1"/>
  <c r="AU385" i="2"/>
  <c r="AV385" i="2" s="1"/>
  <c r="AU386" i="2"/>
  <c r="AV386" i="2" s="1"/>
  <c r="AU387" i="2"/>
  <c r="AV387" i="2" s="1"/>
  <c r="AU388" i="2"/>
  <c r="AV388" i="2" s="1"/>
  <c r="AU389" i="2"/>
  <c r="AV389" i="2" s="1"/>
  <c r="AU390" i="2"/>
  <c r="AV390" i="2" s="1"/>
  <c r="AU391" i="2"/>
  <c r="AV391" i="2" s="1"/>
  <c r="AU392" i="2"/>
  <c r="AV392" i="2" s="1"/>
  <c r="AU393" i="2"/>
  <c r="AV393" i="2" s="1"/>
  <c r="AU394" i="2"/>
  <c r="AV394" i="2" s="1"/>
  <c r="AU395" i="2"/>
  <c r="AV395" i="2" s="1"/>
  <c r="AU396" i="2"/>
  <c r="AV396" i="2" s="1"/>
  <c r="AU397" i="2"/>
  <c r="AV397" i="2" s="1"/>
  <c r="AU398" i="2"/>
  <c r="AV398" i="2" s="1"/>
  <c r="AU399" i="2"/>
  <c r="AV399" i="2" s="1"/>
  <c r="AU400" i="2"/>
  <c r="AV400" i="2" s="1"/>
  <c r="AU401" i="2"/>
  <c r="AV401" i="2" s="1"/>
  <c r="AU402" i="2"/>
  <c r="AV402" i="2" s="1"/>
  <c r="AU403" i="2"/>
  <c r="AV403" i="2" s="1"/>
  <c r="AU404" i="2"/>
  <c r="AV404" i="2" s="1"/>
  <c r="AU405" i="2"/>
  <c r="AV405" i="2" s="1"/>
  <c r="AU406" i="2"/>
  <c r="AV406" i="2" s="1"/>
  <c r="AU407" i="2"/>
  <c r="AV407" i="2" s="1"/>
  <c r="AU408" i="2"/>
  <c r="AV408" i="2" s="1"/>
  <c r="AU409" i="2"/>
  <c r="AV409" i="2" s="1"/>
  <c r="AU410" i="2"/>
  <c r="AV410" i="2" s="1"/>
  <c r="AU411" i="2"/>
  <c r="AV411" i="2" s="1"/>
  <c r="AU412" i="2"/>
  <c r="AV412" i="2" s="1"/>
  <c r="AU413" i="2"/>
  <c r="AV413" i="2" s="1"/>
  <c r="AU414" i="2"/>
  <c r="AV414" i="2" s="1"/>
  <c r="AU415" i="2"/>
  <c r="AV415" i="2" s="1"/>
  <c r="AU416" i="2"/>
  <c r="AV416" i="2" s="1"/>
  <c r="AU417" i="2"/>
  <c r="AV417" i="2" s="1"/>
  <c r="AU418" i="2"/>
  <c r="AV418" i="2" s="1"/>
  <c r="AU419" i="2"/>
  <c r="AV419" i="2" s="1"/>
  <c r="AU420" i="2"/>
  <c r="AV420" i="2" s="1"/>
  <c r="AU421" i="2"/>
  <c r="AV421" i="2" s="1"/>
  <c r="AU422" i="2"/>
  <c r="AV422" i="2" s="1"/>
  <c r="AU423" i="2"/>
  <c r="AV423" i="2" s="1"/>
  <c r="AU424" i="2"/>
  <c r="AV424" i="2" s="1"/>
  <c r="AU425" i="2"/>
  <c r="AV425" i="2" s="1"/>
  <c r="AU426" i="2"/>
  <c r="AV426" i="2" s="1"/>
  <c r="AU427" i="2"/>
  <c r="AV427" i="2" s="1"/>
  <c r="AU428" i="2"/>
  <c r="AV428" i="2" s="1"/>
  <c r="AU429" i="2"/>
  <c r="AV429" i="2" s="1"/>
  <c r="AU430" i="2"/>
  <c r="AV430" i="2" s="1"/>
  <c r="AU431" i="2"/>
  <c r="AV431" i="2" s="1"/>
  <c r="AU432" i="2"/>
  <c r="AV432" i="2" s="1"/>
  <c r="AU433" i="2"/>
  <c r="AV433" i="2" s="1"/>
  <c r="AU434" i="2"/>
  <c r="AV434" i="2" s="1"/>
  <c r="AU435" i="2"/>
  <c r="AV435" i="2" s="1"/>
  <c r="AU436" i="2"/>
  <c r="AV436" i="2" s="1"/>
  <c r="AU437" i="2"/>
  <c r="AV437" i="2" s="1"/>
  <c r="AU438" i="2"/>
  <c r="AV438" i="2" s="1"/>
  <c r="AU439" i="2"/>
  <c r="AV439" i="2" s="1"/>
  <c r="AU440" i="2"/>
  <c r="AV440" i="2" s="1"/>
  <c r="AU441" i="2"/>
  <c r="AV441" i="2" s="1"/>
  <c r="AU442" i="2"/>
  <c r="AV442" i="2" s="1"/>
  <c r="AU443" i="2"/>
  <c r="AV443" i="2" s="1"/>
  <c r="AU444" i="2"/>
  <c r="AV444" i="2" s="1"/>
  <c r="AU445" i="2"/>
  <c r="AV445" i="2" s="1"/>
  <c r="AU446" i="2"/>
  <c r="AV446" i="2" s="1"/>
  <c r="AU447" i="2"/>
  <c r="AV447" i="2" s="1"/>
  <c r="AU448" i="2"/>
  <c r="AV448" i="2" s="1"/>
  <c r="AU449" i="2"/>
  <c r="AV449" i="2" s="1"/>
  <c r="AU450" i="2"/>
  <c r="AV450" i="2" s="1"/>
  <c r="AU451" i="2"/>
  <c r="AV451" i="2" s="1"/>
  <c r="AU452" i="2"/>
  <c r="AV452" i="2" s="1"/>
  <c r="AU453" i="2"/>
  <c r="AV453" i="2" s="1"/>
  <c r="AU454" i="2"/>
  <c r="AV454" i="2" s="1"/>
  <c r="AU455" i="2"/>
  <c r="AV455" i="2" s="1"/>
  <c r="AU456" i="2"/>
  <c r="AV456" i="2" s="1"/>
  <c r="AU457" i="2"/>
  <c r="AV457" i="2" s="1"/>
  <c r="AU458" i="2"/>
  <c r="AV458" i="2" s="1"/>
  <c r="AU459" i="2"/>
  <c r="AV459" i="2" s="1"/>
  <c r="AU460" i="2"/>
  <c r="AV460" i="2" s="1"/>
  <c r="AU461" i="2"/>
  <c r="AV461" i="2" s="1"/>
  <c r="AU462" i="2"/>
  <c r="AV462" i="2" s="1"/>
  <c r="AU463" i="2"/>
  <c r="AV463" i="2" s="1"/>
  <c r="AU464" i="2"/>
  <c r="AV464" i="2" s="1"/>
  <c r="AU465" i="2"/>
  <c r="AV465" i="2" s="1"/>
  <c r="AU466" i="2"/>
  <c r="AV466" i="2" s="1"/>
  <c r="AU467" i="2"/>
  <c r="AV467" i="2" s="1"/>
  <c r="AU468" i="2"/>
  <c r="AV468" i="2" s="1"/>
  <c r="AU469" i="2"/>
  <c r="AV469" i="2" s="1"/>
  <c r="AU470" i="2"/>
  <c r="AV470" i="2" s="1"/>
  <c r="AU471" i="2"/>
  <c r="AV471" i="2" s="1"/>
  <c r="AU472" i="2"/>
  <c r="AV472" i="2" s="1"/>
  <c r="AU473" i="2"/>
  <c r="AV473" i="2" s="1"/>
  <c r="AU474" i="2"/>
  <c r="AV474" i="2" s="1"/>
  <c r="AU475" i="2"/>
  <c r="AV475" i="2" s="1"/>
  <c r="AU476" i="2"/>
  <c r="AV476" i="2" s="1"/>
  <c r="AU477" i="2"/>
  <c r="AV477" i="2" s="1"/>
  <c r="AU478" i="2"/>
  <c r="AV478" i="2" s="1"/>
  <c r="AU479" i="2"/>
  <c r="AV479" i="2" s="1"/>
  <c r="AU480" i="2"/>
  <c r="AV480" i="2" s="1"/>
  <c r="AU481" i="2"/>
  <c r="AV481" i="2" s="1"/>
  <c r="AU482" i="2"/>
  <c r="AV482" i="2" s="1"/>
  <c r="AU483" i="2"/>
  <c r="AV483" i="2" s="1"/>
  <c r="AU484" i="2"/>
  <c r="AV484" i="2" s="1"/>
  <c r="AU485" i="2"/>
  <c r="AV485" i="2" s="1"/>
  <c r="AU486" i="2"/>
  <c r="AV486" i="2" s="1"/>
  <c r="AU487" i="2"/>
  <c r="AV487" i="2" s="1"/>
  <c r="AU488" i="2"/>
  <c r="AV488" i="2" s="1"/>
  <c r="AU489" i="2"/>
  <c r="AV489" i="2" s="1"/>
  <c r="AU490" i="2"/>
  <c r="AV490" i="2" s="1"/>
  <c r="AU491" i="2"/>
  <c r="AV491" i="2" s="1"/>
  <c r="AU492" i="2"/>
  <c r="AV492" i="2" s="1"/>
  <c r="AU493" i="2"/>
  <c r="AV493" i="2" s="1"/>
  <c r="AU494" i="2"/>
  <c r="AV494" i="2" s="1"/>
  <c r="AU495" i="2"/>
  <c r="AV495" i="2" s="1"/>
  <c r="AU496" i="2"/>
  <c r="AV496" i="2" s="1"/>
  <c r="AU497" i="2"/>
  <c r="AV497" i="2" s="1"/>
  <c r="AU498" i="2"/>
  <c r="AV498" i="2" s="1"/>
  <c r="AU499" i="2"/>
  <c r="AV499" i="2" s="1"/>
  <c r="AU500" i="2"/>
  <c r="AV500" i="2" s="1"/>
  <c r="AU501" i="2"/>
  <c r="AV501" i="2" s="1"/>
  <c r="AU502" i="2"/>
  <c r="AV502" i="2" s="1"/>
  <c r="AU503" i="2"/>
  <c r="AV503" i="2" s="1"/>
  <c r="AU504" i="2"/>
  <c r="AV504" i="2" s="1"/>
  <c r="AU505" i="2"/>
  <c r="AV505" i="2" s="1"/>
  <c r="AU506" i="2"/>
  <c r="AV506" i="2" s="1"/>
  <c r="AU507" i="2"/>
  <c r="AV507" i="2" s="1"/>
  <c r="AU508" i="2"/>
  <c r="AV508" i="2" s="1"/>
  <c r="AU509" i="2"/>
  <c r="AV509" i="2" s="1"/>
  <c r="AU510" i="2"/>
  <c r="AV510" i="2" s="1"/>
  <c r="AU511" i="2"/>
  <c r="AV511" i="2" s="1"/>
  <c r="AU512" i="2"/>
  <c r="AV512" i="2" s="1"/>
  <c r="AU513" i="2"/>
  <c r="AV513" i="2" s="1"/>
  <c r="AU514" i="2"/>
  <c r="AV514" i="2" s="1"/>
  <c r="AU515" i="2"/>
  <c r="AV515" i="2" s="1"/>
  <c r="AU516" i="2"/>
  <c r="AV516" i="2" s="1"/>
  <c r="AU517" i="2"/>
  <c r="AV517" i="2" s="1"/>
  <c r="AU518" i="2"/>
  <c r="AV518" i="2" s="1"/>
  <c r="AU519" i="2"/>
  <c r="AV519" i="2" s="1"/>
  <c r="AU520" i="2"/>
  <c r="AV520" i="2" s="1"/>
  <c r="AU521" i="2"/>
  <c r="AV521" i="2" s="1"/>
  <c r="AU522" i="2"/>
  <c r="AV522" i="2" s="1"/>
  <c r="AU523" i="2"/>
  <c r="AV523" i="2" s="1"/>
  <c r="AU524" i="2"/>
  <c r="AV524" i="2" s="1"/>
  <c r="AU525" i="2"/>
  <c r="AV525" i="2" s="1"/>
  <c r="AU526" i="2"/>
  <c r="AV526" i="2" s="1"/>
  <c r="AU527" i="2"/>
  <c r="AV527" i="2" s="1"/>
  <c r="AU528" i="2"/>
  <c r="AV528" i="2" s="1"/>
  <c r="AU529" i="2"/>
  <c r="AV529" i="2" s="1"/>
  <c r="AU530" i="2"/>
  <c r="AV530" i="2" s="1"/>
  <c r="AU531" i="2"/>
  <c r="AV531" i="2" s="1"/>
  <c r="AU532" i="2"/>
  <c r="AV532" i="2" s="1"/>
  <c r="AU533" i="2"/>
  <c r="AV533" i="2" s="1"/>
  <c r="AU534" i="2"/>
  <c r="AV534" i="2" s="1"/>
  <c r="AU535" i="2"/>
  <c r="AV535" i="2" s="1"/>
  <c r="AU536" i="2"/>
  <c r="AV536" i="2" s="1"/>
  <c r="AU537" i="2"/>
  <c r="AV537" i="2" s="1"/>
  <c r="AU538" i="2"/>
  <c r="AV538" i="2" s="1"/>
  <c r="AU539" i="2"/>
  <c r="AV539" i="2" s="1"/>
  <c r="AU540" i="2"/>
  <c r="AV540" i="2" s="1"/>
  <c r="AU541" i="2"/>
  <c r="AV541" i="2" s="1"/>
  <c r="AU542" i="2"/>
  <c r="AV542" i="2" s="1"/>
  <c r="AU543" i="2"/>
  <c r="AV543" i="2" s="1"/>
  <c r="AU544" i="2"/>
  <c r="AV544" i="2" s="1"/>
  <c r="AU545" i="2"/>
  <c r="AV545" i="2" s="1"/>
  <c r="AU546" i="2"/>
  <c r="AV546" i="2" s="1"/>
  <c r="AU547" i="2"/>
  <c r="AV547" i="2" s="1"/>
  <c r="AU548" i="2"/>
  <c r="AV548" i="2" s="1"/>
  <c r="AU549" i="2"/>
  <c r="AV549" i="2" s="1"/>
  <c r="AU550" i="2"/>
  <c r="AV550" i="2" s="1"/>
  <c r="AU551" i="2"/>
  <c r="AV551" i="2" s="1"/>
  <c r="AU552" i="2"/>
  <c r="AV552" i="2" s="1"/>
  <c r="AU553" i="2"/>
  <c r="AV553" i="2" s="1"/>
  <c r="AU554" i="2"/>
  <c r="AV554" i="2" s="1"/>
  <c r="AU555" i="2"/>
  <c r="AV555" i="2" s="1"/>
  <c r="AU556" i="2"/>
  <c r="AV556" i="2" s="1"/>
  <c r="AU557" i="2"/>
  <c r="AV557" i="2" s="1"/>
  <c r="AU558" i="2"/>
  <c r="AV558" i="2" s="1"/>
  <c r="AU559" i="2"/>
  <c r="AV559" i="2" s="1"/>
  <c r="AU560" i="2"/>
  <c r="AV560" i="2" s="1"/>
  <c r="AU561" i="2"/>
  <c r="AV561" i="2" s="1"/>
  <c r="AU562" i="2"/>
  <c r="AV562" i="2" s="1"/>
  <c r="AU563" i="2"/>
  <c r="AV563" i="2" s="1"/>
  <c r="AU564" i="2"/>
  <c r="AV564" i="2" s="1"/>
  <c r="AU565" i="2"/>
  <c r="AV565" i="2" s="1"/>
  <c r="AU566" i="2"/>
  <c r="AV566" i="2" s="1"/>
  <c r="AU567" i="2"/>
  <c r="AV567" i="2" s="1"/>
  <c r="AU568" i="2"/>
  <c r="AV568" i="2" s="1"/>
  <c r="AU569" i="2"/>
  <c r="AV569" i="2" s="1"/>
  <c r="AU570" i="2"/>
  <c r="AV570" i="2" s="1"/>
  <c r="AU571" i="2"/>
  <c r="AV571" i="2" s="1"/>
  <c r="AU572" i="2"/>
  <c r="AV572" i="2" s="1"/>
  <c r="AU573" i="2"/>
  <c r="AV573" i="2" s="1"/>
  <c r="AU574" i="2"/>
  <c r="AV574" i="2" s="1"/>
  <c r="AU575" i="2"/>
  <c r="AV575" i="2" s="1"/>
  <c r="AU576" i="2"/>
  <c r="AV576" i="2" s="1"/>
  <c r="AU577" i="2"/>
  <c r="AV577" i="2" s="1"/>
  <c r="AU578" i="2"/>
  <c r="AV578" i="2" s="1"/>
  <c r="AU579" i="2"/>
  <c r="AV579" i="2" s="1"/>
  <c r="AU580" i="2"/>
  <c r="AV580" i="2" s="1"/>
  <c r="AU581" i="2"/>
  <c r="AV581" i="2" s="1"/>
  <c r="AU582" i="2"/>
  <c r="AV582" i="2" s="1"/>
  <c r="AU583" i="2"/>
  <c r="AV583" i="2" s="1"/>
  <c r="AU584" i="2"/>
  <c r="AV584" i="2" s="1"/>
  <c r="AU585" i="2"/>
  <c r="AV585" i="2" s="1"/>
  <c r="AU586" i="2"/>
  <c r="AV586" i="2" s="1"/>
  <c r="AU587" i="2"/>
  <c r="AV587" i="2" s="1"/>
  <c r="AU588" i="2"/>
  <c r="AV588" i="2" s="1"/>
  <c r="AU589" i="2"/>
  <c r="AV589" i="2" s="1"/>
  <c r="AU590" i="2"/>
  <c r="AV590" i="2" s="1"/>
  <c r="AU591" i="2"/>
  <c r="AV591" i="2" s="1"/>
  <c r="AU592" i="2"/>
  <c r="AV592" i="2" s="1"/>
  <c r="AU593" i="2"/>
  <c r="AV593" i="2" s="1"/>
  <c r="AU594" i="2"/>
  <c r="AV594" i="2" s="1"/>
  <c r="AU595" i="2"/>
  <c r="AV595" i="2" s="1"/>
  <c r="AU596" i="2"/>
  <c r="AV596" i="2" s="1"/>
  <c r="AU597" i="2"/>
  <c r="AV597" i="2" s="1"/>
  <c r="AU598" i="2"/>
  <c r="AV598" i="2" s="1"/>
  <c r="AU599" i="2"/>
  <c r="AV599" i="2" s="1"/>
  <c r="AU600" i="2"/>
  <c r="AV600" i="2" s="1"/>
  <c r="AU601" i="2"/>
  <c r="AV601" i="2" s="1"/>
  <c r="AU602" i="2"/>
  <c r="AV602" i="2" s="1"/>
  <c r="AU603" i="2"/>
  <c r="AV603" i="2" s="1"/>
  <c r="AU604" i="2"/>
  <c r="AV604" i="2" s="1"/>
  <c r="AU605" i="2"/>
  <c r="AV605" i="2" s="1"/>
  <c r="AU606" i="2"/>
  <c r="AV606" i="2" s="1"/>
  <c r="AU607" i="2"/>
  <c r="AV607" i="2" s="1"/>
  <c r="AU608" i="2"/>
  <c r="AV608" i="2" s="1"/>
  <c r="AU609" i="2"/>
  <c r="AV609" i="2" s="1"/>
  <c r="AU610" i="2"/>
  <c r="AV610" i="2" s="1"/>
  <c r="AU611" i="2"/>
  <c r="AV611" i="2" s="1"/>
  <c r="AU612" i="2"/>
  <c r="AV612" i="2" s="1"/>
  <c r="AU613" i="2"/>
  <c r="AV613" i="2" s="1"/>
  <c r="AU614" i="2"/>
  <c r="AV614" i="2" s="1"/>
  <c r="AU615" i="2"/>
  <c r="AV615" i="2" s="1"/>
  <c r="AU616" i="2"/>
  <c r="AV616" i="2" s="1"/>
  <c r="AU617" i="2"/>
  <c r="AV617" i="2" s="1"/>
  <c r="AU618" i="2"/>
  <c r="AV618" i="2" s="1"/>
  <c r="AU619" i="2"/>
  <c r="AV619" i="2" s="1"/>
  <c r="AU620" i="2"/>
  <c r="AV620" i="2" s="1"/>
  <c r="AU621" i="2"/>
  <c r="AV621" i="2" s="1"/>
  <c r="AU622" i="2"/>
  <c r="AV622" i="2" s="1"/>
  <c r="AU623" i="2"/>
  <c r="AV623" i="2" s="1"/>
  <c r="AU624" i="2"/>
  <c r="AV624" i="2" s="1"/>
  <c r="AU625" i="2"/>
  <c r="AV625" i="2" s="1"/>
  <c r="AU626" i="2"/>
  <c r="AV626" i="2" s="1"/>
  <c r="AU627" i="2"/>
  <c r="AV627" i="2" s="1"/>
  <c r="AU628" i="2"/>
  <c r="AV628" i="2" s="1"/>
  <c r="AU629" i="2"/>
  <c r="AV629" i="2" s="1"/>
  <c r="AU630" i="2"/>
  <c r="AV630" i="2" s="1"/>
  <c r="AU631" i="2"/>
  <c r="AV631" i="2" s="1"/>
  <c r="AU632" i="2"/>
  <c r="AV632" i="2" s="1"/>
  <c r="AU633" i="2"/>
  <c r="AV633" i="2" s="1"/>
  <c r="AU634" i="2"/>
  <c r="AV634" i="2" s="1"/>
  <c r="AU635" i="2"/>
  <c r="AV635" i="2" s="1"/>
  <c r="AU636" i="2"/>
  <c r="AV636" i="2" s="1"/>
  <c r="AU637" i="2"/>
  <c r="AV637" i="2" s="1"/>
  <c r="AU638" i="2"/>
  <c r="AV638" i="2" s="1"/>
  <c r="AU639" i="2"/>
  <c r="AV639" i="2" s="1"/>
  <c r="AU640" i="2"/>
  <c r="AV640" i="2" s="1"/>
  <c r="AU641" i="2"/>
  <c r="AV641" i="2" s="1"/>
  <c r="AU642" i="2"/>
  <c r="AV642" i="2" s="1"/>
  <c r="AU643" i="2"/>
  <c r="AV643" i="2" s="1"/>
  <c r="AU644" i="2"/>
  <c r="AV644" i="2" s="1"/>
  <c r="AU645" i="2"/>
  <c r="AV645" i="2" s="1"/>
  <c r="AU646" i="2"/>
  <c r="AV646" i="2" s="1"/>
  <c r="AU647" i="2"/>
  <c r="AV647" i="2" s="1"/>
  <c r="AU648" i="2"/>
  <c r="AV648" i="2" s="1"/>
  <c r="AU649" i="2"/>
  <c r="AV649" i="2" s="1"/>
  <c r="AU650" i="2"/>
  <c r="AV650" i="2" s="1"/>
  <c r="AU651" i="2"/>
  <c r="AV651" i="2" s="1"/>
  <c r="AU652" i="2"/>
  <c r="AV652" i="2" s="1"/>
  <c r="AU653" i="2"/>
  <c r="AV653" i="2" s="1"/>
  <c r="AU654" i="2"/>
  <c r="AV654" i="2" s="1"/>
  <c r="AU655" i="2"/>
  <c r="AV655" i="2" s="1"/>
  <c r="AU656" i="2"/>
  <c r="AV656" i="2" s="1"/>
  <c r="AU657" i="2"/>
  <c r="AV657" i="2" s="1"/>
  <c r="AU658" i="2"/>
  <c r="AV658" i="2" s="1"/>
  <c r="AU659" i="2"/>
  <c r="AV659" i="2" s="1"/>
  <c r="AU660" i="2"/>
  <c r="AV660" i="2" s="1"/>
  <c r="AU661" i="2"/>
  <c r="AV661" i="2" s="1"/>
  <c r="AU662" i="2"/>
  <c r="AV662" i="2" s="1"/>
  <c r="AU663" i="2"/>
  <c r="AV663" i="2" s="1"/>
  <c r="AU664" i="2"/>
  <c r="AV664" i="2" s="1"/>
  <c r="AU665" i="2"/>
  <c r="AV665" i="2" s="1"/>
  <c r="AU666" i="2"/>
  <c r="AV666" i="2" s="1"/>
  <c r="AU667" i="2"/>
  <c r="AV667" i="2" s="1"/>
  <c r="AU668" i="2"/>
  <c r="AV668" i="2" s="1"/>
  <c r="AU669" i="2"/>
  <c r="AV669" i="2" s="1"/>
  <c r="AU670" i="2"/>
  <c r="AV670" i="2" s="1"/>
  <c r="AU671" i="2"/>
  <c r="AV671" i="2" s="1"/>
  <c r="AU672" i="2"/>
  <c r="AV672" i="2" s="1"/>
  <c r="AU673" i="2"/>
  <c r="AV673" i="2" s="1"/>
  <c r="AU675" i="2"/>
  <c r="AV675" i="2" s="1"/>
  <c r="AU676" i="2"/>
  <c r="AV676" i="2" s="1"/>
  <c r="AU677" i="2"/>
  <c r="AV677" i="2" s="1"/>
  <c r="AU678" i="2"/>
  <c r="AV678" i="2" s="1"/>
  <c r="AU679" i="2"/>
  <c r="AV679" i="2" s="1"/>
  <c r="AU680" i="2"/>
  <c r="AV680" i="2" s="1"/>
  <c r="AU681" i="2"/>
  <c r="AV681" i="2" s="1"/>
  <c r="AU682" i="2"/>
  <c r="AV682" i="2" s="1"/>
  <c r="AU683" i="2"/>
  <c r="AV683" i="2" s="1"/>
  <c r="AU684" i="2"/>
  <c r="AV684" i="2" s="1"/>
  <c r="AU685" i="2"/>
  <c r="AV685" i="2" s="1"/>
  <c r="AU686" i="2"/>
  <c r="AV686" i="2" s="1"/>
  <c r="AU687" i="2"/>
  <c r="AV687" i="2" s="1"/>
  <c r="AU688" i="2"/>
  <c r="AV688" i="2" s="1"/>
  <c r="AU689" i="2"/>
  <c r="AV689" i="2" s="1"/>
  <c r="AU690" i="2"/>
  <c r="AV690" i="2" s="1"/>
  <c r="AU691" i="2"/>
  <c r="AV691" i="2" s="1"/>
  <c r="AU692" i="2"/>
  <c r="AV692" i="2" s="1"/>
  <c r="AU693" i="2"/>
  <c r="AV693" i="2" s="1"/>
  <c r="AU694" i="2"/>
  <c r="AV694" i="2" s="1"/>
  <c r="AU695" i="2"/>
  <c r="AV695" i="2" s="1"/>
  <c r="AU696" i="2"/>
  <c r="AV696" i="2" s="1"/>
  <c r="AU697" i="2"/>
  <c r="AV697" i="2" s="1"/>
  <c r="AU698" i="2"/>
  <c r="AV698" i="2" s="1"/>
  <c r="AU699" i="2"/>
  <c r="AV699" i="2" s="1"/>
  <c r="AU700" i="2"/>
  <c r="AV700" i="2" s="1"/>
  <c r="AU701" i="2"/>
  <c r="AV701" i="2" s="1"/>
  <c r="AU702" i="2"/>
  <c r="AV702" i="2" s="1"/>
  <c r="AU703" i="2"/>
  <c r="AV703" i="2" s="1"/>
  <c r="AU704" i="2"/>
  <c r="AV704" i="2" s="1"/>
  <c r="AU705" i="2"/>
  <c r="AV705" i="2" s="1"/>
  <c r="AU706" i="2"/>
  <c r="AV706" i="2" s="1"/>
  <c r="AU707" i="2"/>
  <c r="AV707" i="2" s="1"/>
  <c r="AU708" i="2"/>
  <c r="AV708" i="2" s="1"/>
  <c r="AU709" i="2"/>
  <c r="AV709" i="2" s="1"/>
  <c r="AU710" i="2"/>
  <c r="AV710" i="2" s="1"/>
  <c r="AU711" i="2"/>
  <c r="AV711" i="2" s="1"/>
  <c r="AU712" i="2"/>
  <c r="AV712" i="2" s="1"/>
  <c r="AU713" i="2"/>
  <c r="AV713" i="2" s="1"/>
  <c r="AU714" i="2"/>
  <c r="AV714" i="2" s="1"/>
  <c r="AU715" i="2"/>
  <c r="AV715" i="2" s="1"/>
  <c r="AU716" i="2"/>
  <c r="AV716" i="2" s="1"/>
  <c r="AU717" i="2"/>
  <c r="AV717" i="2" s="1"/>
  <c r="AU718" i="2"/>
  <c r="AV718" i="2" s="1"/>
  <c r="AU719" i="2"/>
  <c r="AV719" i="2" s="1"/>
  <c r="AU720" i="2"/>
  <c r="AV720" i="2" s="1"/>
  <c r="AU721" i="2"/>
  <c r="AV721" i="2" s="1"/>
  <c r="AU722" i="2"/>
  <c r="AV722" i="2" s="1"/>
  <c r="AU723" i="2"/>
  <c r="AV723" i="2" s="1"/>
  <c r="AU724" i="2"/>
  <c r="AV724" i="2" s="1"/>
  <c r="AU725" i="2"/>
  <c r="AV725" i="2" s="1"/>
  <c r="AU726" i="2"/>
  <c r="AV726" i="2" s="1"/>
  <c r="AU727" i="2"/>
  <c r="AV727" i="2" s="1"/>
  <c r="AU728" i="2"/>
  <c r="AV728" i="2" s="1"/>
  <c r="AU729" i="2"/>
  <c r="AV729" i="2" s="1"/>
  <c r="AU730" i="2"/>
  <c r="AV730" i="2" s="1"/>
  <c r="AU731" i="2"/>
  <c r="AV731" i="2" s="1"/>
  <c r="AU732" i="2"/>
  <c r="AV732" i="2" s="1"/>
  <c r="AU733" i="2"/>
  <c r="AV733" i="2" s="1"/>
  <c r="AU734" i="2"/>
  <c r="AV734" i="2" s="1"/>
  <c r="AU735" i="2"/>
  <c r="AV735" i="2" s="1"/>
  <c r="AU736" i="2"/>
  <c r="AV736" i="2" s="1"/>
  <c r="AU737" i="2"/>
  <c r="AV737" i="2" s="1"/>
  <c r="AU738" i="2"/>
  <c r="AV738" i="2" s="1"/>
  <c r="AU739" i="2"/>
  <c r="AV739" i="2" s="1"/>
  <c r="AU740" i="2"/>
  <c r="AV740" i="2" s="1"/>
  <c r="AU741" i="2"/>
  <c r="AV741" i="2" s="1"/>
  <c r="AU742" i="2"/>
  <c r="AV742" i="2" s="1"/>
  <c r="AU743" i="2"/>
  <c r="AV743" i="2" s="1"/>
  <c r="AU744" i="2"/>
  <c r="AV744" i="2" s="1"/>
  <c r="AU745" i="2"/>
  <c r="AV745" i="2" s="1"/>
  <c r="AU746" i="2"/>
  <c r="AV746" i="2" s="1"/>
  <c r="AU747" i="2"/>
  <c r="AV747" i="2" s="1"/>
  <c r="AU748" i="2"/>
  <c r="AV748" i="2" s="1"/>
  <c r="AU749" i="2"/>
  <c r="AV749" i="2" s="1"/>
  <c r="AU750" i="2"/>
  <c r="AV750" i="2" s="1"/>
  <c r="AU751" i="2"/>
  <c r="AV751" i="2" s="1"/>
  <c r="AU752" i="2"/>
  <c r="AV752" i="2" s="1"/>
  <c r="AU753" i="2"/>
  <c r="AV753" i="2" s="1"/>
  <c r="AU754" i="2"/>
  <c r="AV754" i="2" s="1"/>
  <c r="AU755" i="2"/>
  <c r="AV755" i="2" s="1"/>
  <c r="AU756" i="2"/>
  <c r="AV756" i="2" s="1"/>
  <c r="AU757" i="2"/>
  <c r="AV757" i="2" s="1"/>
  <c r="AU758" i="2"/>
  <c r="AV758" i="2" s="1"/>
  <c r="AU759" i="2"/>
  <c r="AV759" i="2" s="1"/>
  <c r="AU760" i="2"/>
  <c r="AV760" i="2" s="1"/>
  <c r="AU761" i="2"/>
  <c r="AV761" i="2" s="1"/>
  <c r="AU762" i="2"/>
  <c r="AV762" i="2" s="1"/>
  <c r="AU763" i="2"/>
  <c r="AV763" i="2" s="1"/>
  <c r="AU764" i="2"/>
  <c r="AV764" i="2" s="1"/>
  <c r="AU765" i="2"/>
  <c r="AV765" i="2" s="1"/>
  <c r="AU766" i="2"/>
  <c r="AV766" i="2" s="1"/>
  <c r="AU767" i="2"/>
  <c r="AV767" i="2" s="1"/>
  <c r="AU768" i="2"/>
  <c r="AV768" i="2" s="1"/>
  <c r="AU769" i="2"/>
  <c r="AV769" i="2" s="1"/>
  <c r="AU770" i="2"/>
  <c r="AV770" i="2" s="1"/>
  <c r="AU771" i="2"/>
  <c r="AV771" i="2" s="1"/>
  <c r="AM5" i="2"/>
  <c r="AN5" i="2" s="1"/>
  <c r="AM6" i="2"/>
  <c r="AN6" i="2" s="1"/>
  <c r="AM7" i="2"/>
  <c r="AN7" i="2" s="1"/>
  <c r="AM8" i="2"/>
  <c r="AN8" i="2" s="1"/>
  <c r="AM9" i="2"/>
  <c r="AN9" i="2" s="1"/>
  <c r="AM10" i="2"/>
  <c r="AN10" i="2" s="1"/>
  <c r="AM11" i="2"/>
  <c r="AN11" i="2" s="1"/>
  <c r="AM12" i="2"/>
  <c r="AN12" i="2" s="1"/>
  <c r="AM13" i="2"/>
  <c r="AN13" i="2" s="1"/>
  <c r="AM14" i="2"/>
  <c r="AN14" i="2" s="1"/>
  <c r="AM15" i="2"/>
  <c r="AN15" i="2" s="1"/>
  <c r="AM16" i="2"/>
  <c r="AN16" i="2" s="1"/>
  <c r="AM17" i="2"/>
  <c r="AN17" i="2" s="1"/>
  <c r="AM18" i="2"/>
  <c r="AN18" i="2" s="1"/>
  <c r="AM19" i="2"/>
  <c r="AN19" i="2" s="1"/>
  <c r="AM20" i="2"/>
  <c r="AN20" i="2" s="1"/>
  <c r="AM21" i="2"/>
  <c r="AN21" i="2" s="1"/>
  <c r="AM22" i="2"/>
  <c r="AN22" i="2" s="1"/>
  <c r="AM23" i="2"/>
  <c r="AN23" i="2" s="1"/>
  <c r="AM24" i="2"/>
  <c r="AN24" i="2" s="1"/>
  <c r="AM25" i="2"/>
  <c r="AN25" i="2" s="1"/>
  <c r="AM26" i="2"/>
  <c r="AN26" i="2" s="1"/>
  <c r="AM27" i="2"/>
  <c r="AN27" i="2" s="1"/>
  <c r="AM28" i="2"/>
  <c r="AN28" i="2" s="1"/>
  <c r="AM29" i="2"/>
  <c r="AN29" i="2" s="1"/>
  <c r="AM30" i="2"/>
  <c r="AN30" i="2" s="1"/>
  <c r="AM31" i="2"/>
  <c r="AN31" i="2" s="1"/>
  <c r="AM32" i="2"/>
  <c r="AN32" i="2" s="1"/>
  <c r="AM33" i="2"/>
  <c r="AN33" i="2" s="1"/>
  <c r="AM34" i="2"/>
  <c r="AN34" i="2" s="1"/>
  <c r="AM35" i="2"/>
  <c r="AN35" i="2" s="1"/>
  <c r="AM36" i="2"/>
  <c r="AN36" i="2" s="1"/>
  <c r="AM37" i="2"/>
  <c r="AN37" i="2" s="1"/>
  <c r="AM38" i="2"/>
  <c r="AN38" i="2" s="1"/>
  <c r="AM39" i="2"/>
  <c r="AN39" i="2" s="1"/>
  <c r="AM40" i="2"/>
  <c r="AN40" i="2" s="1"/>
  <c r="AM41" i="2"/>
  <c r="AN41" i="2" s="1"/>
  <c r="AM42" i="2"/>
  <c r="AN42" i="2" s="1"/>
  <c r="AM43" i="2"/>
  <c r="AN43" i="2" s="1"/>
  <c r="AM44" i="2"/>
  <c r="AN44" i="2" s="1"/>
  <c r="AM45" i="2"/>
  <c r="AN45" i="2" s="1"/>
  <c r="AM46" i="2"/>
  <c r="AN46" i="2" s="1"/>
  <c r="AM47" i="2"/>
  <c r="AN47" i="2" s="1"/>
  <c r="AM48" i="2"/>
  <c r="AN48" i="2" s="1"/>
  <c r="AM49" i="2"/>
  <c r="AN49" i="2" s="1"/>
  <c r="AM50" i="2"/>
  <c r="AN50" i="2" s="1"/>
  <c r="AM51" i="2"/>
  <c r="AN51" i="2" s="1"/>
  <c r="AM52" i="2"/>
  <c r="AN52" i="2" s="1"/>
  <c r="AM53" i="2"/>
  <c r="AN53" i="2" s="1"/>
  <c r="AM54" i="2"/>
  <c r="AN54" i="2" s="1"/>
  <c r="AM55" i="2"/>
  <c r="AN55" i="2" s="1"/>
  <c r="AM56" i="2"/>
  <c r="AN56" i="2" s="1"/>
  <c r="AM57" i="2"/>
  <c r="AN57" i="2" s="1"/>
  <c r="AM58" i="2"/>
  <c r="AN58" i="2" s="1"/>
  <c r="AM59" i="2"/>
  <c r="AN59" i="2" s="1"/>
  <c r="AM60" i="2"/>
  <c r="AN60" i="2" s="1"/>
  <c r="AM61" i="2"/>
  <c r="AN61" i="2" s="1"/>
  <c r="AM62" i="2"/>
  <c r="AN62" i="2" s="1"/>
  <c r="AM63" i="2"/>
  <c r="AN63" i="2" s="1"/>
  <c r="AM64" i="2"/>
  <c r="AN64" i="2" s="1"/>
  <c r="AM65" i="2"/>
  <c r="AN65" i="2" s="1"/>
  <c r="AM66" i="2"/>
  <c r="AN66" i="2" s="1"/>
  <c r="AM67" i="2"/>
  <c r="AN67" i="2" s="1"/>
  <c r="AM68" i="2"/>
  <c r="AN68" i="2" s="1"/>
  <c r="AM69" i="2"/>
  <c r="AN69" i="2" s="1"/>
  <c r="AM70" i="2"/>
  <c r="AN70" i="2" s="1"/>
  <c r="AM71" i="2"/>
  <c r="AN71" i="2" s="1"/>
  <c r="AM72" i="2"/>
  <c r="AN72" i="2" s="1"/>
  <c r="AM73" i="2"/>
  <c r="AN73" i="2" s="1"/>
  <c r="AM74" i="2"/>
  <c r="AN74" i="2" s="1"/>
  <c r="AM75" i="2"/>
  <c r="AN75" i="2" s="1"/>
  <c r="AM76" i="2"/>
  <c r="AN76" i="2" s="1"/>
  <c r="AM77" i="2"/>
  <c r="AN77" i="2" s="1"/>
  <c r="AM78" i="2"/>
  <c r="AN78" i="2" s="1"/>
  <c r="AM79" i="2"/>
  <c r="AN79" i="2" s="1"/>
  <c r="AM80" i="2"/>
  <c r="AN80" i="2" s="1"/>
  <c r="AM81" i="2"/>
  <c r="AN81" i="2" s="1"/>
  <c r="AM82" i="2"/>
  <c r="AN82" i="2" s="1"/>
  <c r="AM83" i="2"/>
  <c r="AN83" i="2" s="1"/>
  <c r="AM84" i="2"/>
  <c r="AN84" i="2" s="1"/>
  <c r="AM85" i="2"/>
  <c r="AN85" i="2" s="1"/>
  <c r="AM86" i="2"/>
  <c r="AN86" i="2" s="1"/>
  <c r="AM87" i="2"/>
  <c r="AN87" i="2" s="1"/>
  <c r="AM88" i="2"/>
  <c r="AN88" i="2" s="1"/>
  <c r="AM89" i="2"/>
  <c r="AN89" i="2" s="1"/>
  <c r="AM90" i="2"/>
  <c r="AN90" i="2" s="1"/>
  <c r="AM91" i="2"/>
  <c r="AN91" i="2" s="1"/>
  <c r="AM92" i="2"/>
  <c r="AN92" i="2" s="1"/>
  <c r="AM93" i="2"/>
  <c r="AN93" i="2" s="1"/>
  <c r="AM94" i="2"/>
  <c r="AN94" i="2" s="1"/>
  <c r="AM95" i="2"/>
  <c r="AN95" i="2" s="1"/>
  <c r="AM96" i="2"/>
  <c r="AN96" i="2" s="1"/>
  <c r="AM97" i="2"/>
  <c r="AN97" i="2" s="1"/>
  <c r="AM98" i="2"/>
  <c r="AN98" i="2" s="1"/>
  <c r="AM99" i="2"/>
  <c r="AN99" i="2" s="1"/>
  <c r="AM100" i="2"/>
  <c r="AN100" i="2" s="1"/>
  <c r="AM101" i="2"/>
  <c r="AN101" i="2" s="1"/>
  <c r="AM102" i="2"/>
  <c r="AN102" i="2" s="1"/>
  <c r="AM103" i="2"/>
  <c r="AN103" i="2" s="1"/>
  <c r="AM104" i="2"/>
  <c r="AN104" i="2" s="1"/>
  <c r="AM105" i="2"/>
  <c r="AN105" i="2" s="1"/>
  <c r="AM106" i="2"/>
  <c r="AN106" i="2" s="1"/>
  <c r="AM107" i="2"/>
  <c r="AN107" i="2" s="1"/>
  <c r="AM108" i="2"/>
  <c r="AN108" i="2" s="1"/>
  <c r="AM109" i="2"/>
  <c r="AN109" i="2" s="1"/>
  <c r="AM110" i="2"/>
  <c r="AN110" i="2" s="1"/>
  <c r="AM111" i="2"/>
  <c r="AN111" i="2" s="1"/>
  <c r="AM112" i="2"/>
  <c r="AN112" i="2" s="1"/>
  <c r="AM113" i="2"/>
  <c r="AN113" i="2" s="1"/>
  <c r="AM114" i="2"/>
  <c r="AN114" i="2" s="1"/>
  <c r="AM115" i="2"/>
  <c r="AN115" i="2" s="1"/>
  <c r="AM116" i="2"/>
  <c r="AN116" i="2" s="1"/>
  <c r="AM117" i="2"/>
  <c r="AN117" i="2" s="1"/>
  <c r="AM118" i="2"/>
  <c r="AN118" i="2" s="1"/>
  <c r="AM119" i="2"/>
  <c r="AN119" i="2" s="1"/>
  <c r="AM120" i="2"/>
  <c r="AN120" i="2" s="1"/>
  <c r="AM121" i="2"/>
  <c r="AN121" i="2" s="1"/>
  <c r="AM122" i="2"/>
  <c r="AN122" i="2" s="1"/>
  <c r="AM123" i="2"/>
  <c r="AN123" i="2" s="1"/>
  <c r="AM124" i="2"/>
  <c r="AN124" i="2" s="1"/>
  <c r="AM125" i="2"/>
  <c r="AN125" i="2" s="1"/>
  <c r="AM126" i="2"/>
  <c r="AN126" i="2" s="1"/>
  <c r="AM127" i="2"/>
  <c r="AN127" i="2" s="1"/>
  <c r="AM128" i="2"/>
  <c r="AN128" i="2" s="1"/>
  <c r="AM129" i="2"/>
  <c r="AN129" i="2" s="1"/>
  <c r="AM130" i="2"/>
  <c r="AN130" i="2" s="1"/>
  <c r="AM131" i="2"/>
  <c r="AN131" i="2" s="1"/>
  <c r="AM132" i="2"/>
  <c r="AN132" i="2" s="1"/>
  <c r="AM133" i="2"/>
  <c r="AN133" i="2" s="1"/>
  <c r="AM134" i="2"/>
  <c r="AN134" i="2" s="1"/>
  <c r="AM135" i="2"/>
  <c r="AN135" i="2" s="1"/>
  <c r="AM136" i="2"/>
  <c r="AN136" i="2" s="1"/>
  <c r="AM137" i="2"/>
  <c r="AN137" i="2" s="1"/>
  <c r="AM138" i="2"/>
  <c r="AN138" i="2" s="1"/>
  <c r="AM139" i="2"/>
  <c r="AN139" i="2" s="1"/>
  <c r="AM140" i="2"/>
  <c r="AN140" i="2" s="1"/>
  <c r="AM141" i="2"/>
  <c r="AN141" i="2" s="1"/>
  <c r="AM142" i="2"/>
  <c r="AN142" i="2" s="1"/>
  <c r="AM143" i="2"/>
  <c r="AN143" i="2" s="1"/>
  <c r="AM144" i="2"/>
  <c r="AN144" i="2" s="1"/>
  <c r="AM145" i="2"/>
  <c r="AN145" i="2" s="1"/>
  <c r="AM146" i="2"/>
  <c r="AN146" i="2" s="1"/>
  <c r="AM147" i="2"/>
  <c r="AN147" i="2" s="1"/>
  <c r="AM148" i="2"/>
  <c r="AN148" i="2" s="1"/>
  <c r="AM149" i="2"/>
  <c r="AN149" i="2" s="1"/>
  <c r="AM150" i="2"/>
  <c r="AN150" i="2" s="1"/>
  <c r="AM151" i="2"/>
  <c r="AN151" i="2" s="1"/>
  <c r="AM152" i="2"/>
  <c r="AN152" i="2" s="1"/>
  <c r="AM153" i="2"/>
  <c r="AN153" i="2" s="1"/>
  <c r="AM154" i="2"/>
  <c r="AN154" i="2" s="1"/>
  <c r="AM155" i="2"/>
  <c r="AN155" i="2" s="1"/>
  <c r="AM156" i="2"/>
  <c r="AN156" i="2" s="1"/>
  <c r="AM157" i="2"/>
  <c r="AN157" i="2" s="1"/>
  <c r="AM158" i="2"/>
  <c r="AN158" i="2" s="1"/>
  <c r="AM159" i="2"/>
  <c r="AN159" i="2" s="1"/>
  <c r="AM160" i="2"/>
  <c r="AN160" i="2" s="1"/>
  <c r="AM161" i="2"/>
  <c r="AN161" i="2" s="1"/>
  <c r="AM162" i="2"/>
  <c r="AN162" i="2" s="1"/>
  <c r="AM163" i="2"/>
  <c r="AN163" i="2" s="1"/>
  <c r="AM164" i="2"/>
  <c r="AN164" i="2" s="1"/>
  <c r="AM165" i="2"/>
  <c r="AN165" i="2" s="1"/>
  <c r="AM166" i="2"/>
  <c r="AN166" i="2" s="1"/>
  <c r="AM167" i="2"/>
  <c r="AN167" i="2" s="1"/>
  <c r="AM168" i="2"/>
  <c r="AN168" i="2" s="1"/>
  <c r="AM169" i="2"/>
  <c r="AN169" i="2" s="1"/>
  <c r="AM170" i="2"/>
  <c r="AN170" i="2" s="1"/>
  <c r="AM171" i="2"/>
  <c r="AN171" i="2" s="1"/>
  <c r="AM172" i="2"/>
  <c r="AN172" i="2" s="1"/>
  <c r="AM173" i="2"/>
  <c r="AN173" i="2" s="1"/>
  <c r="AM174" i="2"/>
  <c r="AN174" i="2" s="1"/>
  <c r="AM175" i="2"/>
  <c r="AN175" i="2" s="1"/>
  <c r="AM176" i="2"/>
  <c r="AN176" i="2" s="1"/>
  <c r="AM177" i="2"/>
  <c r="AN177" i="2" s="1"/>
  <c r="AM178" i="2"/>
  <c r="AN178" i="2" s="1"/>
  <c r="AM179" i="2"/>
  <c r="AN179" i="2" s="1"/>
  <c r="AM180" i="2"/>
  <c r="AN180" i="2" s="1"/>
  <c r="AM181" i="2"/>
  <c r="AN181" i="2" s="1"/>
  <c r="AM182" i="2"/>
  <c r="AN182" i="2" s="1"/>
  <c r="AM183" i="2"/>
  <c r="AN183" i="2" s="1"/>
  <c r="AM184" i="2"/>
  <c r="AN184" i="2" s="1"/>
  <c r="AM185" i="2"/>
  <c r="AN185" i="2" s="1"/>
  <c r="AM186" i="2"/>
  <c r="AN186" i="2" s="1"/>
  <c r="AM187" i="2"/>
  <c r="AN187" i="2" s="1"/>
  <c r="AM188" i="2"/>
  <c r="AN188" i="2" s="1"/>
  <c r="AM189" i="2"/>
  <c r="AN189" i="2" s="1"/>
  <c r="AM190" i="2"/>
  <c r="AN190" i="2" s="1"/>
  <c r="AM191" i="2"/>
  <c r="AN191" i="2" s="1"/>
  <c r="AM192" i="2"/>
  <c r="AN192" i="2" s="1"/>
  <c r="AM193" i="2"/>
  <c r="AN193" i="2" s="1"/>
  <c r="AM194" i="2"/>
  <c r="AN194" i="2" s="1"/>
  <c r="AM195" i="2"/>
  <c r="AN195" i="2" s="1"/>
  <c r="AM196" i="2"/>
  <c r="AN196" i="2" s="1"/>
  <c r="AM197" i="2"/>
  <c r="AN197" i="2" s="1"/>
  <c r="AM198" i="2"/>
  <c r="AN198" i="2" s="1"/>
  <c r="AM199" i="2"/>
  <c r="AN199" i="2" s="1"/>
  <c r="AM200" i="2"/>
  <c r="AN200" i="2" s="1"/>
  <c r="AM201" i="2"/>
  <c r="AN201" i="2" s="1"/>
  <c r="AM202" i="2"/>
  <c r="AN202" i="2" s="1"/>
  <c r="AM203" i="2"/>
  <c r="AN203" i="2" s="1"/>
  <c r="AM204" i="2"/>
  <c r="AN204" i="2" s="1"/>
  <c r="AM205" i="2"/>
  <c r="AN205" i="2" s="1"/>
  <c r="AM206" i="2"/>
  <c r="AN206" i="2" s="1"/>
  <c r="AM207" i="2"/>
  <c r="AN207" i="2" s="1"/>
  <c r="AM208" i="2"/>
  <c r="AN208" i="2" s="1"/>
  <c r="AM209" i="2"/>
  <c r="AN209" i="2" s="1"/>
  <c r="AM210" i="2"/>
  <c r="AN210" i="2" s="1"/>
  <c r="AM211" i="2"/>
  <c r="AN211" i="2" s="1"/>
  <c r="AM212" i="2"/>
  <c r="AN212" i="2" s="1"/>
  <c r="AM213" i="2"/>
  <c r="AN213" i="2" s="1"/>
  <c r="AM214" i="2"/>
  <c r="AN214" i="2" s="1"/>
  <c r="AM215" i="2"/>
  <c r="AN215" i="2" s="1"/>
  <c r="AM216" i="2"/>
  <c r="AN216" i="2" s="1"/>
  <c r="AM217" i="2"/>
  <c r="AN217" i="2" s="1"/>
  <c r="AM218" i="2"/>
  <c r="AN218" i="2" s="1"/>
  <c r="AM219" i="2"/>
  <c r="AN219" i="2" s="1"/>
  <c r="AM220" i="2"/>
  <c r="AN220" i="2" s="1"/>
  <c r="AM221" i="2"/>
  <c r="AN221" i="2" s="1"/>
  <c r="AM222" i="2"/>
  <c r="AN222" i="2" s="1"/>
  <c r="AM223" i="2"/>
  <c r="AN223" i="2" s="1"/>
  <c r="AM224" i="2"/>
  <c r="AN224" i="2" s="1"/>
  <c r="AM225" i="2"/>
  <c r="AN225" i="2" s="1"/>
  <c r="AM226" i="2"/>
  <c r="AN226" i="2" s="1"/>
  <c r="AM227" i="2"/>
  <c r="AN227" i="2" s="1"/>
  <c r="AM228" i="2"/>
  <c r="AN228" i="2" s="1"/>
  <c r="AM229" i="2"/>
  <c r="AN229" i="2" s="1"/>
  <c r="AM230" i="2"/>
  <c r="AN230" i="2" s="1"/>
  <c r="AM231" i="2"/>
  <c r="AN231" i="2" s="1"/>
  <c r="AM232" i="2"/>
  <c r="AN232" i="2" s="1"/>
  <c r="AM233" i="2"/>
  <c r="AN233" i="2" s="1"/>
  <c r="AM234" i="2"/>
  <c r="AN234" i="2" s="1"/>
  <c r="AM235" i="2"/>
  <c r="AN235" i="2" s="1"/>
  <c r="AM236" i="2"/>
  <c r="AN236" i="2" s="1"/>
  <c r="AM237" i="2"/>
  <c r="AN237" i="2" s="1"/>
  <c r="AM238" i="2"/>
  <c r="AN238" i="2" s="1"/>
  <c r="AM239" i="2"/>
  <c r="AN239" i="2" s="1"/>
  <c r="AM240" i="2"/>
  <c r="AN240" i="2" s="1"/>
  <c r="AM241" i="2"/>
  <c r="AN241" i="2" s="1"/>
  <c r="AM242" i="2"/>
  <c r="AN242" i="2" s="1"/>
  <c r="AM243" i="2"/>
  <c r="AN243" i="2" s="1"/>
  <c r="AM244" i="2"/>
  <c r="AN244" i="2" s="1"/>
  <c r="AM245" i="2"/>
  <c r="AN245" i="2" s="1"/>
  <c r="AM246" i="2"/>
  <c r="AN246" i="2" s="1"/>
  <c r="AM247" i="2"/>
  <c r="AN247" i="2" s="1"/>
  <c r="AM248" i="2"/>
  <c r="AN248" i="2" s="1"/>
  <c r="AM249" i="2"/>
  <c r="AN249" i="2" s="1"/>
  <c r="AM250" i="2"/>
  <c r="AN250" i="2" s="1"/>
  <c r="AM251" i="2"/>
  <c r="AN251" i="2" s="1"/>
  <c r="AM252" i="2"/>
  <c r="AN252" i="2" s="1"/>
  <c r="AM253" i="2"/>
  <c r="AN253" i="2" s="1"/>
  <c r="AM254" i="2"/>
  <c r="AN254" i="2" s="1"/>
  <c r="AM255" i="2"/>
  <c r="AN255" i="2" s="1"/>
  <c r="AM256" i="2"/>
  <c r="AN256" i="2" s="1"/>
  <c r="AM257" i="2"/>
  <c r="AN257" i="2" s="1"/>
  <c r="AM258" i="2"/>
  <c r="AN258" i="2" s="1"/>
  <c r="AM259" i="2"/>
  <c r="AN259" i="2" s="1"/>
  <c r="AM260" i="2"/>
  <c r="AN260" i="2" s="1"/>
  <c r="AM261" i="2"/>
  <c r="AN261" i="2" s="1"/>
  <c r="AM262" i="2"/>
  <c r="AN262" i="2" s="1"/>
  <c r="AM263" i="2"/>
  <c r="AN263" i="2" s="1"/>
  <c r="AM264" i="2"/>
  <c r="AN264" i="2" s="1"/>
  <c r="AM265" i="2"/>
  <c r="AN265" i="2" s="1"/>
  <c r="AM266" i="2"/>
  <c r="AN266" i="2" s="1"/>
  <c r="AM267" i="2"/>
  <c r="AN267" i="2" s="1"/>
  <c r="AM268" i="2"/>
  <c r="AN268" i="2" s="1"/>
  <c r="AM269" i="2"/>
  <c r="AN269" i="2" s="1"/>
  <c r="AM270" i="2"/>
  <c r="AN270" i="2" s="1"/>
  <c r="AM271" i="2"/>
  <c r="AN271" i="2" s="1"/>
  <c r="AM272" i="2"/>
  <c r="AN272" i="2" s="1"/>
  <c r="AM273" i="2"/>
  <c r="AN273" i="2" s="1"/>
  <c r="AM274" i="2"/>
  <c r="AN274" i="2" s="1"/>
  <c r="AM275" i="2"/>
  <c r="AN275" i="2" s="1"/>
  <c r="AM276" i="2"/>
  <c r="AN276" i="2" s="1"/>
  <c r="AM277" i="2"/>
  <c r="AN277" i="2" s="1"/>
  <c r="AM278" i="2"/>
  <c r="AN278" i="2" s="1"/>
  <c r="AM279" i="2"/>
  <c r="AN279" i="2" s="1"/>
  <c r="AM280" i="2"/>
  <c r="AN280" i="2" s="1"/>
  <c r="AM281" i="2"/>
  <c r="AN281" i="2" s="1"/>
  <c r="AM282" i="2"/>
  <c r="AN282" i="2" s="1"/>
  <c r="AM283" i="2"/>
  <c r="AN283" i="2" s="1"/>
  <c r="AM284" i="2"/>
  <c r="AN284" i="2" s="1"/>
  <c r="AM285" i="2"/>
  <c r="AN285" i="2" s="1"/>
  <c r="AM286" i="2"/>
  <c r="AN286" i="2" s="1"/>
  <c r="AM287" i="2"/>
  <c r="AN287" i="2" s="1"/>
  <c r="AM288" i="2"/>
  <c r="AN288" i="2" s="1"/>
  <c r="AM289" i="2"/>
  <c r="AN289" i="2" s="1"/>
  <c r="AM290" i="2"/>
  <c r="AN290" i="2" s="1"/>
  <c r="AM291" i="2"/>
  <c r="AN291" i="2" s="1"/>
  <c r="AM292" i="2"/>
  <c r="AN292" i="2" s="1"/>
  <c r="AM293" i="2"/>
  <c r="AN293" i="2" s="1"/>
  <c r="AM294" i="2"/>
  <c r="AN294" i="2" s="1"/>
  <c r="AM295" i="2"/>
  <c r="AN295" i="2" s="1"/>
  <c r="AM296" i="2"/>
  <c r="AN296" i="2" s="1"/>
  <c r="AM297" i="2"/>
  <c r="AN297" i="2" s="1"/>
  <c r="AM298" i="2"/>
  <c r="AN298" i="2" s="1"/>
  <c r="AM299" i="2"/>
  <c r="AN299" i="2" s="1"/>
  <c r="AM300" i="2"/>
  <c r="AN300" i="2" s="1"/>
  <c r="AM301" i="2"/>
  <c r="AN301" i="2" s="1"/>
  <c r="AM302" i="2"/>
  <c r="AN302" i="2" s="1"/>
  <c r="AM303" i="2"/>
  <c r="AN303" i="2" s="1"/>
  <c r="AM304" i="2"/>
  <c r="AN304" i="2" s="1"/>
  <c r="AM305" i="2"/>
  <c r="AN305" i="2" s="1"/>
  <c r="AM306" i="2"/>
  <c r="AN306" i="2" s="1"/>
  <c r="AM307" i="2"/>
  <c r="AN307" i="2" s="1"/>
  <c r="AM308" i="2"/>
  <c r="AN308" i="2" s="1"/>
  <c r="AM309" i="2"/>
  <c r="AN309" i="2" s="1"/>
  <c r="AM310" i="2"/>
  <c r="AN310" i="2" s="1"/>
  <c r="AM311" i="2"/>
  <c r="AN311" i="2" s="1"/>
  <c r="AM312" i="2"/>
  <c r="AN312" i="2" s="1"/>
  <c r="AM313" i="2"/>
  <c r="AN313" i="2" s="1"/>
  <c r="AM314" i="2"/>
  <c r="AN314" i="2" s="1"/>
  <c r="AM315" i="2"/>
  <c r="AN315" i="2" s="1"/>
  <c r="AM316" i="2"/>
  <c r="AN316" i="2" s="1"/>
  <c r="AM317" i="2"/>
  <c r="AN317" i="2" s="1"/>
  <c r="AM318" i="2"/>
  <c r="AN318" i="2" s="1"/>
  <c r="AM319" i="2"/>
  <c r="AN319" i="2" s="1"/>
  <c r="AM320" i="2"/>
  <c r="AN320" i="2" s="1"/>
  <c r="AM321" i="2"/>
  <c r="AN321" i="2" s="1"/>
  <c r="AM322" i="2"/>
  <c r="AN322" i="2" s="1"/>
  <c r="AM323" i="2"/>
  <c r="AN323" i="2" s="1"/>
  <c r="AM324" i="2"/>
  <c r="AN324" i="2" s="1"/>
  <c r="AM325" i="2"/>
  <c r="AN325" i="2" s="1"/>
  <c r="AM326" i="2"/>
  <c r="AN326" i="2" s="1"/>
  <c r="AM327" i="2"/>
  <c r="AN327" i="2" s="1"/>
  <c r="AM328" i="2"/>
  <c r="AN328" i="2" s="1"/>
  <c r="AM329" i="2"/>
  <c r="AN329" i="2" s="1"/>
  <c r="AM330" i="2"/>
  <c r="AN330" i="2" s="1"/>
  <c r="AM331" i="2"/>
  <c r="AN331" i="2" s="1"/>
  <c r="AM332" i="2"/>
  <c r="AN332" i="2" s="1"/>
  <c r="AM333" i="2"/>
  <c r="AN333" i="2" s="1"/>
  <c r="AM334" i="2"/>
  <c r="AN334" i="2" s="1"/>
  <c r="AM335" i="2"/>
  <c r="AN335" i="2" s="1"/>
  <c r="AM336" i="2"/>
  <c r="AN336" i="2" s="1"/>
  <c r="AM337" i="2"/>
  <c r="AN337" i="2" s="1"/>
  <c r="AM338" i="2"/>
  <c r="AN338" i="2" s="1"/>
  <c r="AM339" i="2"/>
  <c r="AN339" i="2" s="1"/>
  <c r="AM340" i="2"/>
  <c r="AN340" i="2" s="1"/>
  <c r="AM341" i="2"/>
  <c r="AN341" i="2" s="1"/>
  <c r="AM342" i="2"/>
  <c r="AN342" i="2" s="1"/>
  <c r="AM343" i="2"/>
  <c r="AN343" i="2" s="1"/>
  <c r="AM344" i="2"/>
  <c r="AN344" i="2" s="1"/>
  <c r="AM345" i="2"/>
  <c r="AN345" i="2" s="1"/>
  <c r="AM346" i="2"/>
  <c r="AN346" i="2" s="1"/>
  <c r="AM347" i="2"/>
  <c r="AN347" i="2" s="1"/>
  <c r="AM348" i="2"/>
  <c r="AN348" i="2" s="1"/>
  <c r="AM349" i="2"/>
  <c r="AN349" i="2" s="1"/>
  <c r="AM350" i="2"/>
  <c r="AN350" i="2" s="1"/>
  <c r="AM351" i="2"/>
  <c r="AN351" i="2" s="1"/>
  <c r="AM352" i="2"/>
  <c r="AN352" i="2" s="1"/>
  <c r="AM353" i="2"/>
  <c r="AN353" i="2" s="1"/>
  <c r="AM354" i="2"/>
  <c r="AN354" i="2" s="1"/>
  <c r="AM355" i="2"/>
  <c r="AN355" i="2" s="1"/>
  <c r="AM356" i="2"/>
  <c r="AN356" i="2" s="1"/>
  <c r="AM357" i="2"/>
  <c r="AN357" i="2" s="1"/>
  <c r="AM358" i="2"/>
  <c r="AN358" i="2" s="1"/>
  <c r="AM359" i="2"/>
  <c r="AN359" i="2" s="1"/>
  <c r="AM360" i="2"/>
  <c r="AN360" i="2" s="1"/>
  <c r="AM361" i="2"/>
  <c r="AN361" i="2" s="1"/>
  <c r="AM362" i="2"/>
  <c r="AN362" i="2" s="1"/>
  <c r="AM363" i="2"/>
  <c r="AN363" i="2" s="1"/>
  <c r="AM364" i="2"/>
  <c r="AN364" i="2" s="1"/>
  <c r="AM365" i="2"/>
  <c r="AN365" i="2" s="1"/>
  <c r="AM366" i="2"/>
  <c r="AN366" i="2" s="1"/>
  <c r="AM367" i="2"/>
  <c r="AN367" i="2" s="1"/>
  <c r="AM368" i="2"/>
  <c r="AN368" i="2" s="1"/>
  <c r="AM369" i="2"/>
  <c r="AN369" i="2" s="1"/>
  <c r="AM370" i="2"/>
  <c r="AN370" i="2" s="1"/>
  <c r="AM371" i="2"/>
  <c r="AN371" i="2" s="1"/>
  <c r="AM372" i="2"/>
  <c r="AN372" i="2" s="1"/>
  <c r="AM373" i="2"/>
  <c r="AN373" i="2" s="1"/>
  <c r="AM374" i="2"/>
  <c r="AN374" i="2" s="1"/>
  <c r="AM375" i="2"/>
  <c r="AN375" i="2" s="1"/>
  <c r="AM376" i="2"/>
  <c r="AN376" i="2" s="1"/>
  <c r="AM377" i="2"/>
  <c r="AN377" i="2" s="1"/>
  <c r="AM378" i="2"/>
  <c r="AN378" i="2" s="1"/>
  <c r="AM379" i="2"/>
  <c r="AN379" i="2" s="1"/>
  <c r="AM380" i="2"/>
  <c r="AN380" i="2" s="1"/>
  <c r="AM381" i="2"/>
  <c r="AN381" i="2" s="1"/>
  <c r="AM382" i="2"/>
  <c r="AN382" i="2" s="1"/>
  <c r="AM383" i="2"/>
  <c r="AN383" i="2" s="1"/>
  <c r="AM384" i="2"/>
  <c r="AN384" i="2" s="1"/>
  <c r="AM385" i="2"/>
  <c r="AN385" i="2" s="1"/>
  <c r="AM386" i="2"/>
  <c r="AN386" i="2" s="1"/>
  <c r="AM387" i="2"/>
  <c r="AN387" i="2" s="1"/>
  <c r="AM388" i="2"/>
  <c r="AN388" i="2" s="1"/>
  <c r="AM389" i="2"/>
  <c r="AN389" i="2" s="1"/>
  <c r="AM390" i="2"/>
  <c r="AN390" i="2" s="1"/>
  <c r="AM391" i="2"/>
  <c r="AN391" i="2" s="1"/>
  <c r="AM392" i="2"/>
  <c r="AN392" i="2" s="1"/>
  <c r="AM393" i="2"/>
  <c r="AN393" i="2" s="1"/>
  <c r="AM394" i="2"/>
  <c r="AN394" i="2" s="1"/>
  <c r="AM395" i="2"/>
  <c r="AN395" i="2" s="1"/>
  <c r="AM396" i="2"/>
  <c r="AN396" i="2" s="1"/>
  <c r="AM397" i="2"/>
  <c r="AN397" i="2" s="1"/>
  <c r="AM398" i="2"/>
  <c r="AN398" i="2" s="1"/>
  <c r="AM399" i="2"/>
  <c r="AN399" i="2" s="1"/>
  <c r="AM400" i="2"/>
  <c r="AN400" i="2" s="1"/>
  <c r="AM401" i="2"/>
  <c r="AN401" i="2" s="1"/>
  <c r="AM402" i="2"/>
  <c r="AN402" i="2" s="1"/>
  <c r="AM403" i="2"/>
  <c r="AN403" i="2" s="1"/>
  <c r="AM404" i="2"/>
  <c r="AN404" i="2" s="1"/>
  <c r="AM405" i="2"/>
  <c r="AN405" i="2" s="1"/>
  <c r="AM406" i="2"/>
  <c r="AN406" i="2" s="1"/>
  <c r="AM407" i="2"/>
  <c r="AN407" i="2" s="1"/>
  <c r="AM408" i="2"/>
  <c r="AN408" i="2" s="1"/>
  <c r="AM409" i="2"/>
  <c r="AN409" i="2" s="1"/>
  <c r="AM410" i="2"/>
  <c r="AN410" i="2" s="1"/>
  <c r="AM411" i="2"/>
  <c r="AN411" i="2" s="1"/>
  <c r="AM412" i="2"/>
  <c r="AN412" i="2" s="1"/>
  <c r="AM413" i="2"/>
  <c r="AN413" i="2" s="1"/>
  <c r="AM414" i="2"/>
  <c r="AN414" i="2" s="1"/>
  <c r="AM415" i="2"/>
  <c r="AN415" i="2" s="1"/>
  <c r="AM416" i="2"/>
  <c r="AN416" i="2" s="1"/>
  <c r="AM417" i="2"/>
  <c r="AN417" i="2" s="1"/>
  <c r="AM418" i="2"/>
  <c r="AN418" i="2" s="1"/>
  <c r="AM419" i="2"/>
  <c r="AN419" i="2" s="1"/>
  <c r="AM420" i="2"/>
  <c r="AN420" i="2" s="1"/>
  <c r="AM421" i="2"/>
  <c r="AN421" i="2" s="1"/>
  <c r="AM422" i="2"/>
  <c r="AN422" i="2" s="1"/>
  <c r="AM423" i="2"/>
  <c r="AN423" i="2" s="1"/>
  <c r="AM424" i="2"/>
  <c r="AN424" i="2" s="1"/>
  <c r="AM425" i="2"/>
  <c r="AN425" i="2" s="1"/>
  <c r="AM426" i="2"/>
  <c r="AN426" i="2" s="1"/>
  <c r="AM427" i="2"/>
  <c r="AN427" i="2" s="1"/>
  <c r="AM428" i="2"/>
  <c r="AN428" i="2" s="1"/>
  <c r="AM429" i="2"/>
  <c r="AN429" i="2" s="1"/>
  <c r="AM430" i="2"/>
  <c r="AN430" i="2" s="1"/>
  <c r="AM431" i="2"/>
  <c r="AN431" i="2" s="1"/>
  <c r="AM432" i="2"/>
  <c r="AN432" i="2" s="1"/>
  <c r="AM433" i="2"/>
  <c r="AN433" i="2" s="1"/>
  <c r="AM434" i="2"/>
  <c r="AN434" i="2" s="1"/>
  <c r="AM435" i="2"/>
  <c r="AN435" i="2" s="1"/>
  <c r="AM436" i="2"/>
  <c r="AN436" i="2" s="1"/>
  <c r="AM437" i="2"/>
  <c r="AN437" i="2" s="1"/>
  <c r="AM438" i="2"/>
  <c r="AN438" i="2" s="1"/>
  <c r="AM439" i="2"/>
  <c r="AN439" i="2" s="1"/>
  <c r="AM440" i="2"/>
  <c r="AN440" i="2" s="1"/>
  <c r="AM441" i="2"/>
  <c r="AN441" i="2" s="1"/>
  <c r="AM442" i="2"/>
  <c r="AN442" i="2" s="1"/>
  <c r="AM443" i="2"/>
  <c r="AN443" i="2" s="1"/>
  <c r="AM444" i="2"/>
  <c r="AN444" i="2" s="1"/>
  <c r="AM445" i="2"/>
  <c r="AN445" i="2" s="1"/>
  <c r="AM446" i="2"/>
  <c r="AN446" i="2" s="1"/>
  <c r="AM447" i="2"/>
  <c r="AN447" i="2" s="1"/>
  <c r="AM448" i="2"/>
  <c r="AN448" i="2" s="1"/>
  <c r="AM449" i="2"/>
  <c r="AN449" i="2" s="1"/>
  <c r="AM450" i="2"/>
  <c r="AN450" i="2" s="1"/>
  <c r="AM451" i="2"/>
  <c r="AN451" i="2" s="1"/>
  <c r="AM452" i="2"/>
  <c r="AN452" i="2" s="1"/>
  <c r="AM453" i="2"/>
  <c r="AN453" i="2" s="1"/>
  <c r="AM454" i="2"/>
  <c r="AN454" i="2" s="1"/>
  <c r="AM455" i="2"/>
  <c r="AN455" i="2" s="1"/>
  <c r="AM456" i="2"/>
  <c r="AN456" i="2" s="1"/>
  <c r="AM457" i="2"/>
  <c r="AN457" i="2" s="1"/>
  <c r="AM458" i="2"/>
  <c r="AN458" i="2" s="1"/>
  <c r="AM459" i="2"/>
  <c r="AN459" i="2" s="1"/>
  <c r="AM460" i="2"/>
  <c r="AN460" i="2" s="1"/>
  <c r="AM461" i="2"/>
  <c r="AN461" i="2" s="1"/>
  <c r="AM462" i="2"/>
  <c r="AN462" i="2" s="1"/>
  <c r="AM463" i="2"/>
  <c r="AN463" i="2" s="1"/>
  <c r="AM464" i="2"/>
  <c r="AN464" i="2" s="1"/>
  <c r="AM465" i="2"/>
  <c r="AN465" i="2" s="1"/>
  <c r="AM466" i="2"/>
  <c r="AN466" i="2" s="1"/>
  <c r="AM467" i="2"/>
  <c r="AN467" i="2" s="1"/>
  <c r="AM468" i="2"/>
  <c r="AN468" i="2" s="1"/>
  <c r="AM469" i="2"/>
  <c r="AN469" i="2" s="1"/>
  <c r="AM470" i="2"/>
  <c r="AN470" i="2" s="1"/>
  <c r="AM471" i="2"/>
  <c r="AN471" i="2" s="1"/>
  <c r="AM472" i="2"/>
  <c r="AN472" i="2" s="1"/>
  <c r="AM473" i="2"/>
  <c r="AN473" i="2" s="1"/>
  <c r="AM474" i="2"/>
  <c r="AN474" i="2" s="1"/>
  <c r="AM475" i="2"/>
  <c r="AN475" i="2" s="1"/>
  <c r="AM476" i="2"/>
  <c r="AN476" i="2" s="1"/>
  <c r="AM477" i="2"/>
  <c r="AN477" i="2" s="1"/>
  <c r="AM478" i="2"/>
  <c r="AN478" i="2" s="1"/>
  <c r="AM479" i="2"/>
  <c r="AN479" i="2" s="1"/>
  <c r="AM480" i="2"/>
  <c r="AN480" i="2" s="1"/>
  <c r="AM481" i="2"/>
  <c r="AN481" i="2" s="1"/>
  <c r="AM482" i="2"/>
  <c r="AN482" i="2" s="1"/>
  <c r="AM483" i="2"/>
  <c r="AN483" i="2" s="1"/>
  <c r="AM484" i="2"/>
  <c r="AN484" i="2" s="1"/>
  <c r="AM485" i="2"/>
  <c r="AN485" i="2" s="1"/>
  <c r="AM486" i="2"/>
  <c r="AN486" i="2" s="1"/>
  <c r="AM487" i="2"/>
  <c r="AN487" i="2" s="1"/>
  <c r="AM488" i="2"/>
  <c r="AN488" i="2" s="1"/>
  <c r="AM489" i="2"/>
  <c r="AN489" i="2" s="1"/>
  <c r="AM490" i="2"/>
  <c r="AN490" i="2" s="1"/>
  <c r="AM491" i="2"/>
  <c r="AN491" i="2" s="1"/>
  <c r="AM492" i="2"/>
  <c r="AN492" i="2" s="1"/>
  <c r="AM493" i="2"/>
  <c r="AN493" i="2" s="1"/>
  <c r="AM494" i="2"/>
  <c r="AN494" i="2" s="1"/>
  <c r="AM495" i="2"/>
  <c r="AN495" i="2" s="1"/>
  <c r="AM496" i="2"/>
  <c r="AN496" i="2" s="1"/>
  <c r="AM497" i="2"/>
  <c r="AN497" i="2" s="1"/>
  <c r="AM498" i="2"/>
  <c r="AN498" i="2" s="1"/>
  <c r="AM499" i="2"/>
  <c r="AN499" i="2" s="1"/>
  <c r="AM500" i="2"/>
  <c r="AN500" i="2" s="1"/>
  <c r="AM501" i="2"/>
  <c r="AN501" i="2" s="1"/>
  <c r="AM502" i="2"/>
  <c r="AN502" i="2" s="1"/>
  <c r="AM503" i="2"/>
  <c r="AN503" i="2" s="1"/>
  <c r="AM504" i="2"/>
  <c r="AN504" i="2" s="1"/>
  <c r="AM505" i="2"/>
  <c r="AN505" i="2" s="1"/>
  <c r="AM506" i="2"/>
  <c r="AN506" i="2" s="1"/>
  <c r="AM507" i="2"/>
  <c r="AN507" i="2" s="1"/>
  <c r="AM508" i="2"/>
  <c r="AN508" i="2" s="1"/>
  <c r="AM509" i="2"/>
  <c r="AN509" i="2" s="1"/>
  <c r="AM510" i="2"/>
  <c r="AN510" i="2" s="1"/>
  <c r="AM511" i="2"/>
  <c r="AN511" i="2" s="1"/>
  <c r="AM512" i="2"/>
  <c r="AN512" i="2" s="1"/>
  <c r="AM513" i="2"/>
  <c r="AN513" i="2" s="1"/>
  <c r="AM514" i="2"/>
  <c r="AN514" i="2" s="1"/>
  <c r="AM515" i="2"/>
  <c r="AN515" i="2" s="1"/>
  <c r="AM516" i="2"/>
  <c r="AN516" i="2" s="1"/>
  <c r="AM517" i="2"/>
  <c r="AN517" i="2" s="1"/>
  <c r="AM518" i="2"/>
  <c r="AN518" i="2" s="1"/>
  <c r="AM519" i="2"/>
  <c r="AN519" i="2" s="1"/>
  <c r="AM520" i="2"/>
  <c r="AN520" i="2" s="1"/>
  <c r="AM521" i="2"/>
  <c r="AN521" i="2" s="1"/>
  <c r="AM522" i="2"/>
  <c r="AN522" i="2" s="1"/>
  <c r="AM523" i="2"/>
  <c r="AN523" i="2" s="1"/>
  <c r="AM524" i="2"/>
  <c r="AN524" i="2" s="1"/>
  <c r="AM525" i="2"/>
  <c r="AN525" i="2" s="1"/>
  <c r="AM526" i="2"/>
  <c r="AN526" i="2" s="1"/>
  <c r="AM527" i="2"/>
  <c r="AN527" i="2" s="1"/>
  <c r="AM528" i="2"/>
  <c r="AN528" i="2" s="1"/>
  <c r="AM529" i="2"/>
  <c r="AN529" i="2" s="1"/>
  <c r="AM530" i="2"/>
  <c r="AN530" i="2" s="1"/>
  <c r="AM531" i="2"/>
  <c r="AN531" i="2" s="1"/>
  <c r="AM532" i="2"/>
  <c r="AN532" i="2" s="1"/>
  <c r="AM533" i="2"/>
  <c r="AN533" i="2" s="1"/>
  <c r="AM534" i="2"/>
  <c r="AN534" i="2" s="1"/>
  <c r="AM535" i="2"/>
  <c r="AN535" i="2" s="1"/>
  <c r="AM536" i="2"/>
  <c r="AN536" i="2" s="1"/>
  <c r="AM537" i="2"/>
  <c r="AN537" i="2" s="1"/>
  <c r="AM538" i="2"/>
  <c r="AN538" i="2" s="1"/>
  <c r="AM539" i="2"/>
  <c r="AN539" i="2" s="1"/>
  <c r="AM540" i="2"/>
  <c r="AN540" i="2" s="1"/>
  <c r="AM541" i="2"/>
  <c r="AN541" i="2" s="1"/>
  <c r="AM542" i="2"/>
  <c r="AN542" i="2" s="1"/>
  <c r="AM543" i="2"/>
  <c r="AN543" i="2" s="1"/>
  <c r="AM544" i="2"/>
  <c r="AN544" i="2" s="1"/>
  <c r="AM545" i="2"/>
  <c r="AN545" i="2" s="1"/>
  <c r="AM546" i="2"/>
  <c r="AN546" i="2" s="1"/>
  <c r="AM547" i="2"/>
  <c r="AN547" i="2" s="1"/>
  <c r="AM548" i="2"/>
  <c r="AN548" i="2" s="1"/>
  <c r="AM549" i="2"/>
  <c r="AN549" i="2" s="1"/>
  <c r="AM550" i="2"/>
  <c r="AN550" i="2" s="1"/>
  <c r="AM551" i="2"/>
  <c r="AN551" i="2" s="1"/>
  <c r="AM552" i="2"/>
  <c r="AN552" i="2" s="1"/>
  <c r="AM553" i="2"/>
  <c r="AN553" i="2" s="1"/>
  <c r="AM554" i="2"/>
  <c r="AN554" i="2" s="1"/>
  <c r="AM555" i="2"/>
  <c r="AN555" i="2" s="1"/>
  <c r="AM556" i="2"/>
  <c r="AN556" i="2" s="1"/>
  <c r="AM557" i="2"/>
  <c r="AN557" i="2" s="1"/>
  <c r="AM558" i="2"/>
  <c r="AN558" i="2" s="1"/>
  <c r="AM559" i="2"/>
  <c r="AN559" i="2" s="1"/>
  <c r="AM560" i="2"/>
  <c r="AN560" i="2" s="1"/>
  <c r="AM561" i="2"/>
  <c r="AN561" i="2" s="1"/>
  <c r="AM562" i="2"/>
  <c r="AN562" i="2" s="1"/>
  <c r="AM563" i="2"/>
  <c r="AN563" i="2" s="1"/>
  <c r="AM564" i="2"/>
  <c r="AN564" i="2" s="1"/>
  <c r="AM565" i="2"/>
  <c r="AN565" i="2" s="1"/>
  <c r="AM566" i="2"/>
  <c r="AN566" i="2" s="1"/>
  <c r="AM567" i="2"/>
  <c r="AN567" i="2" s="1"/>
  <c r="AM568" i="2"/>
  <c r="AN568" i="2" s="1"/>
  <c r="AM569" i="2"/>
  <c r="AN569" i="2" s="1"/>
  <c r="AM570" i="2"/>
  <c r="AN570" i="2" s="1"/>
  <c r="AM571" i="2"/>
  <c r="AN571" i="2" s="1"/>
  <c r="AM572" i="2"/>
  <c r="AN572" i="2" s="1"/>
  <c r="AM573" i="2"/>
  <c r="AN573" i="2" s="1"/>
  <c r="AM574" i="2"/>
  <c r="AN574" i="2" s="1"/>
  <c r="AM575" i="2"/>
  <c r="AN575" i="2" s="1"/>
  <c r="AM576" i="2"/>
  <c r="AN576" i="2" s="1"/>
  <c r="AM577" i="2"/>
  <c r="AN577" i="2" s="1"/>
  <c r="AM578" i="2"/>
  <c r="AN578" i="2" s="1"/>
  <c r="AM579" i="2"/>
  <c r="AN579" i="2" s="1"/>
  <c r="AM580" i="2"/>
  <c r="AN580" i="2" s="1"/>
  <c r="AM581" i="2"/>
  <c r="AN581" i="2" s="1"/>
  <c r="AM582" i="2"/>
  <c r="AN582" i="2" s="1"/>
  <c r="AM583" i="2"/>
  <c r="AN583" i="2" s="1"/>
  <c r="AM584" i="2"/>
  <c r="AN584" i="2" s="1"/>
  <c r="AM585" i="2"/>
  <c r="AN585" i="2" s="1"/>
  <c r="AM586" i="2"/>
  <c r="AN586" i="2" s="1"/>
  <c r="AM587" i="2"/>
  <c r="AN587" i="2" s="1"/>
  <c r="AM588" i="2"/>
  <c r="AN588" i="2" s="1"/>
  <c r="AM589" i="2"/>
  <c r="AN589" i="2" s="1"/>
  <c r="AM590" i="2"/>
  <c r="AN590" i="2" s="1"/>
  <c r="AM591" i="2"/>
  <c r="AN591" i="2" s="1"/>
  <c r="AM592" i="2"/>
  <c r="AN592" i="2" s="1"/>
  <c r="AM593" i="2"/>
  <c r="AN593" i="2" s="1"/>
  <c r="AM594" i="2"/>
  <c r="AN594" i="2" s="1"/>
  <c r="AM595" i="2"/>
  <c r="AN595" i="2" s="1"/>
  <c r="AM596" i="2"/>
  <c r="AN596" i="2" s="1"/>
  <c r="AM597" i="2"/>
  <c r="AN597" i="2" s="1"/>
  <c r="AM598" i="2"/>
  <c r="AN598" i="2" s="1"/>
  <c r="AM599" i="2"/>
  <c r="AN599" i="2" s="1"/>
  <c r="AM600" i="2"/>
  <c r="AN600" i="2" s="1"/>
  <c r="AM601" i="2"/>
  <c r="AN601" i="2" s="1"/>
  <c r="AM602" i="2"/>
  <c r="AN602" i="2" s="1"/>
  <c r="AM603" i="2"/>
  <c r="AN603" i="2" s="1"/>
  <c r="AM604" i="2"/>
  <c r="AN604" i="2" s="1"/>
  <c r="AM605" i="2"/>
  <c r="AN605" i="2" s="1"/>
  <c r="AM606" i="2"/>
  <c r="AN606" i="2" s="1"/>
  <c r="AM607" i="2"/>
  <c r="AN607" i="2" s="1"/>
  <c r="AM608" i="2"/>
  <c r="AN608" i="2" s="1"/>
  <c r="AM609" i="2"/>
  <c r="AN609" i="2" s="1"/>
  <c r="AM610" i="2"/>
  <c r="AN610" i="2" s="1"/>
  <c r="AM611" i="2"/>
  <c r="AN611" i="2" s="1"/>
  <c r="AM612" i="2"/>
  <c r="AN612" i="2" s="1"/>
  <c r="AM613" i="2"/>
  <c r="AN613" i="2" s="1"/>
  <c r="AM614" i="2"/>
  <c r="AN614" i="2" s="1"/>
  <c r="AM615" i="2"/>
  <c r="AN615" i="2" s="1"/>
  <c r="AM616" i="2"/>
  <c r="AN616" i="2" s="1"/>
  <c r="AM617" i="2"/>
  <c r="AN617" i="2" s="1"/>
  <c r="AM618" i="2"/>
  <c r="AN618" i="2" s="1"/>
  <c r="AM619" i="2"/>
  <c r="AN619" i="2" s="1"/>
  <c r="AM620" i="2"/>
  <c r="AN620" i="2" s="1"/>
  <c r="AM621" i="2"/>
  <c r="AN621" i="2" s="1"/>
  <c r="AM622" i="2"/>
  <c r="AN622" i="2" s="1"/>
  <c r="AM623" i="2"/>
  <c r="AN623" i="2" s="1"/>
  <c r="AM624" i="2"/>
  <c r="AN624" i="2" s="1"/>
  <c r="AM625" i="2"/>
  <c r="AN625" i="2" s="1"/>
  <c r="AM626" i="2"/>
  <c r="AN626" i="2" s="1"/>
  <c r="AM627" i="2"/>
  <c r="AN627" i="2" s="1"/>
  <c r="AM628" i="2"/>
  <c r="AN628" i="2" s="1"/>
  <c r="AM629" i="2"/>
  <c r="AN629" i="2" s="1"/>
  <c r="AM630" i="2"/>
  <c r="AN630" i="2" s="1"/>
  <c r="AM631" i="2"/>
  <c r="AN631" i="2" s="1"/>
  <c r="AM632" i="2"/>
  <c r="AN632" i="2" s="1"/>
  <c r="AM633" i="2"/>
  <c r="AN633" i="2" s="1"/>
  <c r="AM634" i="2"/>
  <c r="AN634" i="2" s="1"/>
  <c r="AM635" i="2"/>
  <c r="AN635" i="2" s="1"/>
  <c r="AM636" i="2"/>
  <c r="AN636" i="2" s="1"/>
  <c r="AM637" i="2"/>
  <c r="AN637" i="2" s="1"/>
  <c r="AM638" i="2"/>
  <c r="AN638" i="2" s="1"/>
  <c r="AM639" i="2"/>
  <c r="AN639" i="2" s="1"/>
  <c r="AM640" i="2"/>
  <c r="AN640" i="2" s="1"/>
  <c r="AM641" i="2"/>
  <c r="AN641" i="2" s="1"/>
  <c r="AM642" i="2"/>
  <c r="AN642" i="2" s="1"/>
  <c r="AM643" i="2"/>
  <c r="AN643" i="2" s="1"/>
  <c r="AM644" i="2"/>
  <c r="AN644" i="2" s="1"/>
  <c r="AM645" i="2"/>
  <c r="AN645" i="2" s="1"/>
  <c r="AM646" i="2"/>
  <c r="AN646" i="2" s="1"/>
  <c r="AM647" i="2"/>
  <c r="AN647" i="2" s="1"/>
  <c r="AM648" i="2"/>
  <c r="AN648" i="2" s="1"/>
  <c r="AM649" i="2"/>
  <c r="AN649" i="2" s="1"/>
  <c r="AM650" i="2"/>
  <c r="AN650" i="2" s="1"/>
  <c r="AM651" i="2"/>
  <c r="AN651" i="2" s="1"/>
  <c r="AM652" i="2"/>
  <c r="AN652" i="2" s="1"/>
  <c r="AM653" i="2"/>
  <c r="AN653" i="2" s="1"/>
  <c r="AM654" i="2"/>
  <c r="AN654" i="2" s="1"/>
  <c r="AM655" i="2"/>
  <c r="AN655" i="2" s="1"/>
  <c r="AM656" i="2"/>
  <c r="AN656" i="2" s="1"/>
  <c r="AM657" i="2"/>
  <c r="AN657" i="2" s="1"/>
  <c r="AM658" i="2"/>
  <c r="AN658" i="2" s="1"/>
  <c r="AM659" i="2"/>
  <c r="AN659" i="2" s="1"/>
  <c r="AM660" i="2"/>
  <c r="AN660" i="2" s="1"/>
  <c r="AM661" i="2"/>
  <c r="AN661" i="2" s="1"/>
  <c r="AM662" i="2"/>
  <c r="AN662" i="2" s="1"/>
  <c r="AM663" i="2"/>
  <c r="AN663" i="2" s="1"/>
  <c r="AM664" i="2"/>
  <c r="AN664" i="2" s="1"/>
  <c r="AM665" i="2"/>
  <c r="AN665" i="2" s="1"/>
  <c r="AM666" i="2"/>
  <c r="AN666" i="2" s="1"/>
  <c r="AM667" i="2"/>
  <c r="AN667" i="2" s="1"/>
  <c r="AM668" i="2"/>
  <c r="AN668" i="2" s="1"/>
  <c r="AM669" i="2"/>
  <c r="AN669" i="2" s="1"/>
  <c r="AM670" i="2"/>
  <c r="AN670" i="2" s="1"/>
  <c r="AM671" i="2"/>
  <c r="AN671" i="2" s="1"/>
  <c r="AM672" i="2"/>
  <c r="AN672" i="2" s="1"/>
  <c r="AM673" i="2"/>
  <c r="AN673" i="2" s="1"/>
  <c r="AM675" i="2"/>
  <c r="AN675" i="2" s="1"/>
  <c r="AM676" i="2"/>
  <c r="AN676" i="2" s="1"/>
  <c r="AM677" i="2"/>
  <c r="AN677" i="2" s="1"/>
  <c r="AM678" i="2"/>
  <c r="AN678" i="2" s="1"/>
  <c r="AM679" i="2"/>
  <c r="AN679" i="2" s="1"/>
  <c r="AM680" i="2"/>
  <c r="AN680" i="2" s="1"/>
  <c r="AM681" i="2"/>
  <c r="AN681" i="2" s="1"/>
  <c r="AM682" i="2"/>
  <c r="AN682" i="2" s="1"/>
  <c r="AM683" i="2"/>
  <c r="AN683" i="2" s="1"/>
  <c r="AM684" i="2"/>
  <c r="AN684" i="2" s="1"/>
  <c r="AM685" i="2"/>
  <c r="AN685" i="2" s="1"/>
  <c r="AM686" i="2"/>
  <c r="AN686" i="2" s="1"/>
  <c r="AM687" i="2"/>
  <c r="AN687" i="2" s="1"/>
  <c r="AM688" i="2"/>
  <c r="AN688" i="2" s="1"/>
  <c r="AM689" i="2"/>
  <c r="AN689" i="2" s="1"/>
  <c r="AM690" i="2"/>
  <c r="AN690" i="2" s="1"/>
  <c r="AM691" i="2"/>
  <c r="AN691" i="2" s="1"/>
  <c r="AM692" i="2"/>
  <c r="AN692" i="2" s="1"/>
  <c r="AM693" i="2"/>
  <c r="AN693" i="2" s="1"/>
  <c r="AM694" i="2"/>
  <c r="AN694" i="2" s="1"/>
  <c r="AM695" i="2"/>
  <c r="AN695" i="2" s="1"/>
  <c r="AM696" i="2"/>
  <c r="AN696" i="2" s="1"/>
  <c r="AM697" i="2"/>
  <c r="AN697" i="2" s="1"/>
  <c r="AM698" i="2"/>
  <c r="AN698" i="2" s="1"/>
  <c r="AM699" i="2"/>
  <c r="AN699" i="2" s="1"/>
  <c r="AM700" i="2"/>
  <c r="AN700" i="2" s="1"/>
  <c r="AM701" i="2"/>
  <c r="AN701" i="2" s="1"/>
  <c r="AM702" i="2"/>
  <c r="AN702" i="2" s="1"/>
  <c r="AM703" i="2"/>
  <c r="AN703" i="2" s="1"/>
  <c r="AM704" i="2"/>
  <c r="AN704" i="2" s="1"/>
  <c r="AM705" i="2"/>
  <c r="AN705" i="2" s="1"/>
  <c r="AM706" i="2"/>
  <c r="AN706" i="2" s="1"/>
  <c r="AM707" i="2"/>
  <c r="AN707" i="2" s="1"/>
  <c r="AM708" i="2"/>
  <c r="AN708" i="2" s="1"/>
  <c r="AM709" i="2"/>
  <c r="AN709" i="2" s="1"/>
  <c r="AM710" i="2"/>
  <c r="AN710" i="2" s="1"/>
  <c r="AM711" i="2"/>
  <c r="AN711" i="2" s="1"/>
  <c r="AM712" i="2"/>
  <c r="AN712" i="2" s="1"/>
  <c r="AM713" i="2"/>
  <c r="AN713" i="2" s="1"/>
  <c r="AM714" i="2"/>
  <c r="AN714" i="2" s="1"/>
  <c r="AM715" i="2"/>
  <c r="AN715" i="2" s="1"/>
  <c r="AM716" i="2"/>
  <c r="AN716" i="2" s="1"/>
  <c r="AM717" i="2"/>
  <c r="AN717" i="2" s="1"/>
  <c r="AM718" i="2"/>
  <c r="AN718" i="2" s="1"/>
  <c r="AM719" i="2"/>
  <c r="AN719" i="2" s="1"/>
  <c r="AM720" i="2"/>
  <c r="AN720" i="2" s="1"/>
  <c r="AM721" i="2"/>
  <c r="AN721" i="2" s="1"/>
  <c r="AM722" i="2"/>
  <c r="AN722" i="2" s="1"/>
  <c r="AM723" i="2"/>
  <c r="AN723" i="2" s="1"/>
  <c r="AM724" i="2"/>
  <c r="AN724" i="2" s="1"/>
  <c r="AM725" i="2"/>
  <c r="AN725" i="2" s="1"/>
  <c r="AM726" i="2"/>
  <c r="AN726" i="2" s="1"/>
  <c r="AM727" i="2"/>
  <c r="AN727" i="2" s="1"/>
  <c r="AM728" i="2"/>
  <c r="AN728" i="2" s="1"/>
  <c r="AM729" i="2"/>
  <c r="AN729" i="2" s="1"/>
  <c r="AM730" i="2"/>
  <c r="AN730" i="2" s="1"/>
  <c r="AM731" i="2"/>
  <c r="AN731" i="2" s="1"/>
  <c r="AM732" i="2"/>
  <c r="AN732" i="2" s="1"/>
  <c r="AM733" i="2"/>
  <c r="AN733" i="2" s="1"/>
  <c r="AM734" i="2"/>
  <c r="AN734" i="2" s="1"/>
  <c r="AM735" i="2"/>
  <c r="AN735" i="2" s="1"/>
  <c r="AM736" i="2"/>
  <c r="AN736" i="2" s="1"/>
  <c r="AM737" i="2"/>
  <c r="AN737" i="2" s="1"/>
  <c r="AM738" i="2"/>
  <c r="AN738" i="2" s="1"/>
  <c r="AM739" i="2"/>
  <c r="AN739" i="2" s="1"/>
  <c r="AM740" i="2"/>
  <c r="AN740" i="2" s="1"/>
  <c r="AM741" i="2"/>
  <c r="AN741" i="2" s="1"/>
  <c r="AM742" i="2"/>
  <c r="AN742" i="2" s="1"/>
  <c r="AM743" i="2"/>
  <c r="AN743" i="2" s="1"/>
  <c r="AM744" i="2"/>
  <c r="AN744" i="2" s="1"/>
  <c r="AM745" i="2"/>
  <c r="AN745" i="2" s="1"/>
  <c r="AM746" i="2"/>
  <c r="AN746" i="2" s="1"/>
  <c r="AM747" i="2"/>
  <c r="AN747" i="2" s="1"/>
  <c r="AM748" i="2"/>
  <c r="AN748" i="2" s="1"/>
  <c r="AM749" i="2"/>
  <c r="AN749" i="2" s="1"/>
  <c r="AM750" i="2"/>
  <c r="AN750" i="2" s="1"/>
  <c r="AM751" i="2"/>
  <c r="AN751" i="2" s="1"/>
  <c r="AM752" i="2"/>
  <c r="AN752" i="2" s="1"/>
  <c r="AM753" i="2"/>
  <c r="AN753" i="2" s="1"/>
  <c r="AM754" i="2"/>
  <c r="AN754" i="2" s="1"/>
  <c r="AM755" i="2"/>
  <c r="AN755" i="2" s="1"/>
  <c r="AM756" i="2"/>
  <c r="AN756" i="2" s="1"/>
  <c r="AM757" i="2"/>
  <c r="AN757" i="2" s="1"/>
  <c r="AM758" i="2"/>
  <c r="AN758" i="2" s="1"/>
  <c r="AM759" i="2"/>
  <c r="AN759" i="2" s="1"/>
  <c r="AM760" i="2"/>
  <c r="AN760" i="2" s="1"/>
  <c r="AM761" i="2"/>
  <c r="AN761" i="2" s="1"/>
  <c r="AM762" i="2"/>
  <c r="AN762" i="2" s="1"/>
  <c r="AM763" i="2"/>
  <c r="AN763" i="2" s="1"/>
  <c r="AM764" i="2"/>
  <c r="AN764" i="2" s="1"/>
  <c r="AM765" i="2"/>
  <c r="AN765" i="2" s="1"/>
  <c r="AM766" i="2"/>
  <c r="AN766" i="2" s="1"/>
  <c r="AM767" i="2"/>
  <c r="AN767" i="2" s="1"/>
  <c r="AM768" i="2"/>
  <c r="AN768" i="2" s="1"/>
  <c r="AM769" i="2"/>
  <c r="AN769" i="2" s="1"/>
  <c r="AM770" i="2"/>
  <c r="AN770" i="2" s="1"/>
  <c r="AM771" i="2"/>
  <c r="AN771" i="2" s="1"/>
  <c r="AM4" i="2"/>
  <c r="AN4" i="2" s="1"/>
  <c r="AE5" i="2"/>
  <c r="AF5" i="2" s="1"/>
  <c r="AE6" i="2"/>
  <c r="AF6" i="2" s="1"/>
  <c r="AE7" i="2"/>
  <c r="AF7" i="2" s="1"/>
  <c r="AE8" i="2"/>
  <c r="AF8" i="2" s="1"/>
  <c r="AE9" i="2"/>
  <c r="AF9" i="2" s="1"/>
  <c r="AE10" i="2"/>
  <c r="AF10" i="2" s="1"/>
  <c r="AE11" i="2"/>
  <c r="AF11" i="2" s="1"/>
  <c r="AE12" i="2"/>
  <c r="AF12" i="2" s="1"/>
  <c r="AE13" i="2"/>
  <c r="AF13" i="2" s="1"/>
  <c r="AE14" i="2"/>
  <c r="AF14" i="2" s="1"/>
  <c r="AE15" i="2"/>
  <c r="AF15" i="2" s="1"/>
  <c r="AE16" i="2"/>
  <c r="AF16" i="2" s="1"/>
  <c r="AE17" i="2"/>
  <c r="AF17" i="2" s="1"/>
  <c r="AE18" i="2"/>
  <c r="AF18" i="2" s="1"/>
  <c r="AE19" i="2"/>
  <c r="AF19" i="2" s="1"/>
  <c r="AE20" i="2"/>
  <c r="AF20" i="2" s="1"/>
  <c r="AE21" i="2"/>
  <c r="AF21" i="2" s="1"/>
  <c r="AE22" i="2"/>
  <c r="AF22" i="2" s="1"/>
  <c r="AE23" i="2"/>
  <c r="AF23" i="2" s="1"/>
  <c r="AE24" i="2"/>
  <c r="AF24" i="2" s="1"/>
  <c r="AE25" i="2"/>
  <c r="AF25" i="2" s="1"/>
  <c r="AE26" i="2"/>
  <c r="AF26" i="2" s="1"/>
  <c r="AE27" i="2"/>
  <c r="AF27" i="2" s="1"/>
  <c r="AE28" i="2"/>
  <c r="AF28" i="2" s="1"/>
  <c r="AE29" i="2"/>
  <c r="AF29" i="2" s="1"/>
  <c r="AE30" i="2"/>
  <c r="AF30" i="2" s="1"/>
  <c r="AE31" i="2"/>
  <c r="AF31" i="2" s="1"/>
  <c r="AE32" i="2"/>
  <c r="AF32" i="2" s="1"/>
  <c r="AE33" i="2"/>
  <c r="AF33" i="2" s="1"/>
  <c r="AE34" i="2"/>
  <c r="AF34" i="2" s="1"/>
  <c r="AE35" i="2"/>
  <c r="AF35" i="2" s="1"/>
  <c r="AE36" i="2"/>
  <c r="AF36" i="2" s="1"/>
  <c r="AE37" i="2"/>
  <c r="AF37" i="2" s="1"/>
  <c r="AE38" i="2"/>
  <c r="AF38" i="2" s="1"/>
  <c r="AE39" i="2"/>
  <c r="AF39" i="2" s="1"/>
  <c r="AE40" i="2"/>
  <c r="AF40" i="2" s="1"/>
  <c r="AE41" i="2"/>
  <c r="AF41" i="2" s="1"/>
  <c r="AE42" i="2"/>
  <c r="AF42" i="2" s="1"/>
  <c r="AE43" i="2"/>
  <c r="AF43" i="2" s="1"/>
  <c r="AE44" i="2"/>
  <c r="AF44" i="2" s="1"/>
  <c r="AE45" i="2"/>
  <c r="AF45" i="2" s="1"/>
  <c r="AE46" i="2"/>
  <c r="AF46" i="2" s="1"/>
  <c r="AE47" i="2"/>
  <c r="AF47" i="2" s="1"/>
  <c r="AE48" i="2"/>
  <c r="AF48" i="2" s="1"/>
  <c r="AE49" i="2"/>
  <c r="AF49" i="2" s="1"/>
  <c r="AE50" i="2"/>
  <c r="AF50" i="2" s="1"/>
  <c r="AE51" i="2"/>
  <c r="AF51" i="2" s="1"/>
  <c r="AE52" i="2"/>
  <c r="AF52" i="2" s="1"/>
  <c r="AE53" i="2"/>
  <c r="AF53" i="2" s="1"/>
  <c r="AE54" i="2"/>
  <c r="AF54" i="2" s="1"/>
  <c r="AE55" i="2"/>
  <c r="AF55" i="2" s="1"/>
  <c r="AE56" i="2"/>
  <c r="AF56" i="2" s="1"/>
  <c r="AE57" i="2"/>
  <c r="AF57" i="2" s="1"/>
  <c r="AE58" i="2"/>
  <c r="AF58" i="2" s="1"/>
  <c r="AE59" i="2"/>
  <c r="AF59" i="2" s="1"/>
  <c r="AE60" i="2"/>
  <c r="AF60" i="2" s="1"/>
  <c r="AE61" i="2"/>
  <c r="AF61" i="2" s="1"/>
  <c r="AE62" i="2"/>
  <c r="AF62" i="2" s="1"/>
  <c r="AE63" i="2"/>
  <c r="AF63" i="2" s="1"/>
  <c r="AE64" i="2"/>
  <c r="AF64" i="2" s="1"/>
  <c r="AE65" i="2"/>
  <c r="AF65" i="2" s="1"/>
  <c r="AE66" i="2"/>
  <c r="AF66" i="2" s="1"/>
  <c r="AE67" i="2"/>
  <c r="AF67" i="2" s="1"/>
  <c r="AE68" i="2"/>
  <c r="AF68" i="2" s="1"/>
  <c r="AE69" i="2"/>
  <c r="AF69" i="2" s="1"/>
  <c r="AE70" i="2"/>
  <c r="AF70" i="2" s="1"/>
  <c r="AE71" i="2"/>
  <c r="AF71" i="2" s="1"/>
  <c r="AE72" i="2"/>
  <c r="AF72" i="2" s="1"/>
  <c r="AE73" i="2"/>
  <c r="AF73" i="2" s="1"/>
  <c r="AE74" i="2"/>
  <c r="AF74" i="2" s="1"/>
  <c r="AE75" i="2"/>
  <c r="AF75" i="2" s="1"/>
  <c r="AE76" i="2"/>
  <c r="AF76" i="2" s="1"/>
  <c r="AE77" i="2"/>
  <c r="AF77" i="2" s="1"/>
  <c r="AE78" i="2"/>
  <c r="AF78" i="2" s="1"/>
  <c r="AE79" i="2"/>
  <c r="AF79" i="2" s="1"/>
  <c r="AE80" i="2"/>
  <c r="AF80" i="2" s="1"/>
  <c r="AE81" i="2"/>
  <c r="AF81" i="2" s="1"/>
  <c r="AE82" i="2"/>
  <c r="AF82" i="2" s="1"/>
  <c r="AE83" i="2"/>
  <c r="AF83" i="2" s="1"/>
  <c r="AE84" i="2"/>
  <c r="AF84" i="2" s="1"/>
  <c r="AE85" i="2"/>
  <c r="AF85" i="2" s="1"/>
  <c r="AE86" i="2"/>
  <c r="AF86" i="2" s="1"/>
  <c r="AE87" i="2"/>
  <c r="AF87" i="2" s="1"/>
  <c r="AE88" i="2"/>
  <c r="AF88" i="2" s="1"/>
  <c r="AE89" i="2"/>
  <c r="AF89" i="2" s="1"/>
  <c r="AE90" i="2"/>
  <c r="AF90" i="2" s="1"/>
  <c r="AE91" i="2"/>
  <c r="AF91" i="2" s="1"/>
  <c r="AE92" i="2"/>
  <c r="AF92" i="2" s="1"/>
  <c r="AE93" i="2"/>
  <c r="AF93" i="2" s="1"/>
  <c r="AE94" i="2"/>
  <c r="AF94" i="2" s="1"/>
  <c r="AE95" i="2"/>
  <c r="AF95" i="2" s="1"/>
  <c r="AE96" i="2"/>
  <c r="AF96" i="2" s="1"/>
  <c r="AE97" i="2"/>
  <c r="AF97" i="2" s="1"/>
  <c r="AE98" i="2"/>
  <c r="AF98" i="2" s="1"/>
  <c r="AE99" i="2"/>
  <c r="AF99" i="2" s="1"/>
  <c r="AE100" i="2"/>
  <c r="AF100" i="2" s="1"/>
  <c r="AE101" i="2"/>
  <c r="AF101" i="2" s="1"/>
  <c r="AE102" i="2"/>
  <c r="AF102" i="2" s="1"/>
  <c r="AE103" i="2"/>
  <c r="AF103" i="2" s="1"/>
  <c r="AE104" i="2"/>
  <c r="AF104" i="2" s="1"/>
  <c r="AE105" i="2"/>
  <c r="AF105" i="2" s="1"/>
  <c r="AE106" i="2"/>
  <c r="AF106" i="2" s="1"/>
  <c r="AE107" i="2"/>
  <c r="AF107" i="2" s="1"/>
  <c r="AE108" i="2"/>
  <c r="AF108" i="2" s="1"/>
  <c r="AE109" i="2"/>
  <c r="AF109" i="2" s="1"/>
  <c r="AE110" i="2"/>
  <c r="AF110" i="2" s="1"/>
  <c r="AE111" i="2"/>
  <c r="AF111" i="2" s="1"/>
  <c r="AE112" i="2"/>
  <c r="AF112" i="2" s="1"/>
  <c r="AE113" i="2"/>
  <c r="AF113" i="2" s="1"/>
  <c r="AE114" i="2"/>
  <c r="AF114" i="2" s="1"/>
  <c r="AE115" i="2"/>
  <c r="AF115" i="2" s="1"/>
  <c r="AE116" i="2"/>
  <c r="AF116" i="2" s="1"/>
  <c r="AE117" i="2"/>
  <c r="AF117" i="2" s="1"/>
  <c r="AE118" i="2"/>
  <c r="AF118" i="2" s="1"/>
  <c r="AE119" i="2"/>
  <c r="AF119" i="2" s="1"/>
  <c r="AE120" i="2"/>
  <c r="AF120" i="2" s="1"/>
  <c r="AE121" i="2"/>
  <c r="AF121" i="2" s="1"/>
  <c r="AE122" i="2"/>
  <c r="AF122" i="2" s="1"/>
  <c r="AE123" i="2"/>
  <c r="AF123" i="2" s="1"/>
  <c r="AE124" i="2"/>
  <c r="AF124" i="2" s="1"/>
  <c r="AE125" i="2"/>
  <c r="AF125" i="2" s="1"/>
  <c r="AE126" i="2"/>
  <c r="AF126" i="2" s="1"/>
  <c r="AE127" i="2"/>
  <c r="AF127" i="2" s="1"/>
  <c r="AE128" i="2"/>
  <c r="AF128" i="2" s="1"/>
  <c r="AE129" i="2"/>
  <c r="AF129" i="2" s="1"/>
  <c r="AE130" i="2"/>
  <c r="AF130" i="2" s="1"/>
  <c r="AE131" i="2"/>
  <c r="AF131" i="2" s="1"/>
  <c r="AE132" i="2"/>
  <c r="AF132" i="2" s="1"/>
  <c r="AE133" i="2"/>
  <c r="AF133" i="2" s="1"/>
  <c r="AE134" i="2"/>
  <c r="AF134" i="2" s="1"/>
  <c r="AE135" i="2"/>
  <c r="AF135" i="2" s="1"/>
  <c r="AE136" i="2"/>
  <c r="AF136" i="2" s="1"/>
  <c r="AE137" i="2"/>
  <c r="AF137" i="2" s="1"/>
  <c r="AE138" i="2"/>
  <c r="AF138" i="2" s="1"/>
  <c r="AE139" i="2"/>
  <c r="AF139" i="2" s="1"/>
  <c r="AE140" i="2"/>
  <c r="AF140" i="2" s="1"/>
  <c r="AE141" i="2"/>
  <c r="AF141" i="2" s="1"/>
  <c r="AE142" i="2"/>
  <c r="AF142" i="2" s="1"/>
  <c r="AE143" i="2"/>
  <c r="AF143" i="2" s="1"/>
  <c r="AE144" i="2"/>
  <c r="AF144" i="2" s="1"/>
  <c r="AE145" i="2"/>
  <c r="AF145" i="2" s="1"/>
  <c r="AE146" i="2"/>
  <c r="AF146" i="2" s="1"/>
  <c r="AE147" i="2"/>
  <c r="AF147" i="2" s="1"/>
  <c r="AE148" i="2"/>
  <c r="AF148" i="2" s="1"/>
  <c r="AE149" i="2"/>
  <c r="AF149" i="2" s="1"/>
  <c r="AE150" i="2"/>
  <c r="AF150" i="2" s="1"/>
  <c r="AE151" i="2"/>
  <c r="AF151" i="2" s="1"/>
  <c r="AE152" i="2"/>
  <c r="AF152" i="2" s="1"/>
  <c r="AE153" i="2"/>
  <c r="AF153" i="2" s="1"/>
  <c r="AE154" i="2"/>
  <c r="AF154" i="2" s="1"/>
  <c r="AE155" i="2"/>
  <c r="AF155" i="2" s="1"/>
  <c r="AE156" i="2"/>
  <c r="AF156" i="2" s="1"/>
  <c r="AE157" i="2"/>
  <c r="AF157" i="2" s="1"/>
  <c r="AE158" i="2"/>
  <c r="AF158" i="2" s="1"/>
  <c r="AE159" i="2"/>
  <c r="AF159" i="2" s="1"/>
  <c r="AE160" i="2"/>
  <c r="AF160" i="2" s="1"/>
  <c r="AE161" i="2"/>
  <c r="AF161" i="2" s="1"/>
  <c r="AE162" i="2"/>
  <c r="AF162" i="2" s="1"/>
  <c r="AE163" i="2"/>
  <c r="AF163" i="2" s="1"/>
  <c r="AE164" i="2"/>
  <c r="AF164" i="2" s="1"/>
  <c r="AE165" i="2"/>
  <c r="AF165" i="2" s="1"/>
  <c r="AE166" i="2"/>
  <c r="AF166" i="2" s="1"/>
  <c r="AE167" i="2"/>
  <c r="AF167" i="2" s="1"/>
  <c r="AE168" i="2"/>
  <c r="AF168" i="2" s="1"/>
  <c r="AE169" i="2"/>
  <c r="AF169" i="2" s="1"/>
  <c r="AE170" i="2"/>
  <c r="AF170" i="2" s="1"/>
  <c r="AE171" i="2"/>
  <c r="AF171" i="2" s="1"/>
  <c r="AE172" i="2"/>
  <c r="AF172" i="2" s="1"/>
  <c r="AE173" i="2"/>
  <c r="AF173" i="2" s="1"/>
  <c r="AE174" i="2"/>
  <c r="AF174" i="2" s="1"/>
  <c r="AE175" i="2"/>
  <c r="AF175" i="2" s="1"/>
  <c r="AE176" i="2"/>
  <c r="AF176" i="2" s="1"/>
  <c r="AE177" i="2"/>
  <c r="AF177" i="2" s="1"/>
  <c r="AE178" i="2"/>
  <c r="AF178" i="2" s="1"/>
  <c r="AE179" i="2"/>
  <c r="AF179" i="2" s="1"/>
  <c r="AE180" i="2"/>
  <c r="AF180" i="2" s="1"/>
  <c r="AE181" i="2"/>
  <c r="AF181" i="2" s="1"/>
  <c r="AE182" i="2"/>
  <c r="AF182" i="2" s="1"/>
  <c r="AE183" i="2"/>
  <c r="AF183" i="2" s="1"/>
  <c r="AE184" i="2"/>
  <c r="AF184" i="2" s="1"/>
  <c r="AE185" i="2"/>
  <c r="AF185" i="2" s="1"/>
  <c r="AE186" i="2"/>
  <c r="AF186" i="2" s="1"/>
  <c r="AE187" i="2"/>
  <c r="AF187" i="2" s="1"/>
  <c r="AE188" i="2"/>
  <c r="AF188" i="2" s="1"/>
  <c r="AE189" i="2"/>
  <c r="AF189" i="2" s="1"/>
  <c r="AE190" i="2"/>
  <c r="AF190" i="2" s="1"/>
  <c r="AE191" i="2"/>
  <c r="AF191" i="2" s="1"/>
  <c r="AE192" i="2"/>
  <c r="AF192" i="2" s="1"/>
  <c r="AE193" i="2"/>
  <c r="AF193" i="2" s="1"/>
  <c r="AE194" i="2"/>
  <c r="AF194" i="2" s="1"/>
  <c r="AE195" i="2"/>
  <c r="AF195" i="2" s="1"/>
  <c r="AE196" i="2"/>
  <c r="AF196" i="2" s="1"/>
  <c r="AE197" i="2"/>
  <c r="AF197" i="2" s="1"/>
  <c r="AE198" i="2"/>
  <c r="AF198" i="2" s="1"/>
  <c r="AE199" i="2"/>
  <c r="AF199" i="2" s="1"/>
  <c r="AE200" i="2"/>
  <c r="AF200" i="2" s="1"/>
  <c r="AE201" i="2"/>
  <c r="AF201" i="2" s="1"/>
  <c r="AE202" i="2"/>
  <c r="AF202" i="2" s="1"/>
  <c r="AE203" i="2"/>
  <c r="AF203" i="2" s="1"/>
  <c r="AE204" i="2"/>
  <c r="AF204" i="2" s="1"/>
  <c r="AE205" i="2"/>
  <c r="AF205" i="2" s="1"/>
  <c r="AE206" i="2"/>
  <c r="AF206" i="2" s="1"/>
  <c r="AE207" i="2"/>
  <c r="AF207" i="2" s="1"/>
  <c r="AE208" i="2"/>
  <c r="AF208" i="2" s="1"/>
  <c r="AE209" i="2"/>
  <c r="AF209" i="2" s="1"/>
  <c r="AE210" i="2"/>
  <c r="AF210" i="2" s="1"/>
  <c r="AE211" i="2"/>
  <c r="AF211" i="2" s="1"/>
  <c r="AE212" i="2"/>
  <c r="AF212" i="2" s="1"/>
  <c r="AE213" i="2"/>
  <c r="AF213" i="2" s="1"/>
  <c r="AE214" i="2"/>
  <c r="AF214" i="2" s="1"/>
  <c r="AE215" i="2"/>
  <c r="AF215" i="2" s="1"/>
  <c r="AE216" i="2"/>
  <c r="AF216" i="2" s="1"/>
  <c r="AE217" i="2"/>
  <c r="AF217" i="2" s="1"/>
  <c r="AE218" i="2"/>
  <c r="AF218" i="2" s="1"/>
  <c r="AE219" i="2"/>
  <c r="AF219" i="2" s="1"/>
  <c r="AE220" i="2"/>
  <c r="AF220" i="2" s="1"/>
  <c r="AE221" i="2"/>
  <c r="AF221" i="2" s="1"/>
  <c r="AE222" i="2"/>
  <c r="AF222" i="2" s="1"/>
  <c r="AE223" i="2"/>
  <c r="AF223" i="2" s="1"/>
  <c r="AE224" i="2"/>
  <c r="AF224" i="2" s="1"/>
  <c r="AE225" i="2"/>
  <c r="AF225" i="2" s="1"/>
  <c r="AE226" i="2"/>
  <c r="AF226" i="2" s="1"/>
  <c r="AE227" i="2"/>
  <c r="AF227" i="2" s="1"/>
  <c r="AE228" i="2"/>
  <c r="AF228" i="2" s="1"/>
  <c r="AE229" i="2"/>
  <c r="AF229" i="2" s="1"/>
  <c r="AE230" i="2"/>
  <c r="AF230" i="2" s="1"/>
  <c r="AE231" i="2"/>
  <c r="AF231" i="2" s="1"/>
  <c r="AE232" i="2"/>
  <c r="AF232" i="2" s="1"/>
  <c r="AE233" i="2"/>
  <c r="AF233" i="2" s="1"/>
  <c r="AE234" i="2"/>
  <c r="AF234" i="2" s="1"/>
  <c r="AE235" i="2"/>
  <c r="AF235" i="2" s="1"/>
  <c r="AE236" i="2"/>
  <c r="AF236" i="2" s="1"/>
  <c r="AE237" i="2"/>
  <c r="AF237" i="2" s="1"/>
  <c r="AE238" i="2"/>
  <c r="AF238" i="2" s="1"/>
  <c r="AE239" i="2"/>
  <c r="AF239" i="2" s="1"/>
  <c r="AE240" i="2"/>
  <c r="AF240" i="2" s="1"/>
  <c r="AE241" i="2"/>
  <c r="AF241" i="2" s="1"/>
  <c r="AE242" i="2"/>
  <c r="AF242" i="2" s="1"/>
  <c r="AE243" i="2"/>
  <c r="AF243" i="2" s="1"/>
  <c r="AE244" i="2"/>
  <c r="AF244" i="2" s="1"/>
  <c r="AE245" i="2"/>
  <c r="AF245" i="2" s="1"/>
  <c r="AE246" i="2"/>
  <c r="AF246" i="2" s="1"/>
  <c r="AE247" i="2"/>
  <c r="AF247" i="2" s="1"/>
  <c r="AE248" i="2"/>
  <c r="AF248" i="2" s="1"/>
  <c r="AE249" i="2"/>
  <c r="AF249" i="2" s="1"/>
  <c r="AE250" i="2"/>
  <c r="AF250" i="2" s="1"/>
  <c r="AE251" i="2"/>
  <c r="AF251" i="2" s="1"/>
  <c r="AE252" i="2"/>
  <c r="AF252" i="2" s="1"/>
  <c r="AE253" i="2"/>
  <c r="AF253" i="2" s="1"/>
  <c r="AE254" i="2"/>
  <c r="AF254" i="2" s="1"/>
  <c r="AE255" i="2"/>
  <c r="AF255" i="2" s="1"/>
  <c r="AE256" i="2"/>
  <c r="AF256" i="2" s="1"/>
  <c r="AE257" i="2"/>
  <c r="AF257" i="2" s="1"/>
  <c r="AE258" i="2"/>
  <c r="AF258" i="2" s="1"/>
  <c r="AE259" i="2"/>
  <c r="AF259" i="2" s="1"/>
  <c r="AE260" i="2"/>
  <c r="AF260" i="2" s="1"/>
  <c r="AE261" i="2"/>
  <c r="AF261" i="2" s="1"/>
  <c r="AE262" i="2"/>
  <c r="AF262" i="2" s="1"/>
  <c r="AE263" i="2"/>
  <c r="AF263" i="2" s="1"/>
  <c r="AE264" i="2"/>
  <c r="AF264" i="2" s="1"/>
  <c r="AE265" i="2"/>
  <c r="AF265" i="2" s="1"/>
  <c r="AE266" i="2"/>
  <c r="AF266" i="2" s="1"/>
  <c r="AE267" i="2"/>
  <c r="AF267" i="2" s="1"/>
  <c r="AE268" i="2"/>
  <c r="AF268" i="2" s="1"/>
  <c r="AE269" i="2"/>
  <c r="AF269" i="2" s="1"/>
  <c r="AE270" i="2"/>
  <c r="AF270" i="2" s="1"/>
  <c r="AE271" i="2"/>
  <c r="AF271" i="2" s="1"/>
  <c r="AE272" i="2"/>
  <c r="AF272" i="2" s="1"/>
  <c r="AE273" i="2"/>
  <c r="AF273" i="2" s="1"/>
  <c r="AE274" i="2"/>
  <c r="AF274" i="2" s="1"/>
  <c r="AE275" i="2"/>
  <c r="AF275" i="2" s="1"/>
  <c r="AE276" i="2"/>
  <c r="AF276" i="2" s="1"/>
  <c r="AE277" i="2"/>
  <c r="AF277" i="2" s="1"/>
  <c r="AE278" i="2"/>
  <c r="AF278" i="2" s="1"/>
  <c r="AE279" i="2"/>
  <c r="AF279" i="2" s="1"/>
  <c r="AE280" i="2"/>
  <c r="AF280" i="2" s="1"/>
  <c r="AE281" i="2"/>
  <c r="AF281" i="2" s="1"/>
  <c r="AE282" i="2"/>
  <c r="AF282" i="2" s="1"/>
  <c r="AE283" i="2"/>
  <c r="AF283" i="2" s="1"/>
  <c r="AE284" i="2"/>
  <c r="AF284" i="2" s="1"/>
  <c r="AE285" i="2"/>
  <c r="AF285" i="2" s="1"/>
  <c r="AE286" i="2"/>
  <c r="AF286" i="2" s="1"/>
  <c r="AE287" i="2"/>
  <c r="AF287" i="2" s="1"/>
  <c r="AE288" i="2"/>
  <c r="AF288" i="2" s="1"/>
  <c r="AE289" i="2"/>
  <c r="AF289" i="2" s="1"/>
  <c r="AE290" i="2"/>
  <c r="AF290" i="2" s="1"/>
  <c r="AE291" i="2"/>
  <c r="AF291" i="2" s="1"/>
  <c r="AE292" i="2"/>
  <c r="AF292" i="2" s="1"/>
  <c r="AE293" i="2"/>
  <c r="AF293" i="2" s="1"/>
  <c r="AE294" i="2"/>
  <c r="AF294" i="2" s="1"/>
  <c r="AE295" i="2"/>
  <c r="AF295" i="2" s="1"/>
  <c r="AE296" i="2"/>
  <c r="AF296" i="2" s="1"/>
  <c r="AE297" i="2"/>
  <c r="AF297" i="2" s="1"/>
  <c r="AE298" i="2"/>
  <c r="AF298" i="2" s="1"/>
  <c r="AE299" i="2"/>
  <c r="AF299" i="2" s="1"/>
  <c r="AE300" i="2"/>
  <c r="AF300" i="2" s="1"/>
  <c r="AE301" i="2"/>
  <c r="AF301" i="2" s="1"/>
  <c r="AE302" i="2"/>
  <c r="AF302" i="2" s="1"/>
  <c r="AE303" i="2"/>
  <c r="AF303" i="2" s="1"/>
  <c r="AE304" i="2"/>
  <c r="AF304" i="2" s="1"/>
  <c r="AE305" i="2"/>
  <c r="AF305" i="2" s="1"/>
  <c r="AE306" i="2"/>
  <c r="AF306" i="2" s="1"/>
  <c r="AE307" i="2"/>
  <c r="AF307" i="2" s="1"/>
  <c r="AE308" i="2"/>
  <c r="AF308" i="2" s="1"/>
  <c r="AE309" i="2"/>
  <c r="AF309" i="2" s="1"/>
  <c r="AE310" i="2"/>
  <c r="AF310" i="2" s="1"/>
  <c r="AE311" i="2"/>
  <c r="AF311" i="2" s="1"/>
  <c r="AE312" i="2"/>
  <c r="AF312" i="2" s="1"/>
  <c r="AE313" i="2"/>
  <c r="AF313" i="2" s="1"/>
  <c r="AE314" i="2"/>
  <c r="AF314" i="2" s="1"/>
  <c r="AE315" i="2"/>
  <c r="AF315" i="2" s="1"/>
  <c r="AE316" i="2"/>
  <c r="AF316" i="2" s="1"/>
  <c r="AE317" i="2"/>
  <c r="AF317" i="2" s="1"/>
  <c r="AE318" i="2"/>
  <c r="AF318" i="2" s="1"/>
  <c r="AE319" i="2"/>
  <c r="AF319" i="2" s="1"/>
  <c r="AE320" i="2"/>
  <c r="AF320" i="2" s="1"/>
  <c r="AE321" i="2"/>
  <c r="AF321" i="2" s="1"/>
  <c r="AE322" i="2"/>
  <c r="AF322" i="2" s="1"/>
  <c r="AE323" i="2"/>
  <c r="AF323" i="2" s="1"/>
  <c r="AE324" i="2"/>
  <c r="AF324" i="2" s="1"/>
  <c r="AE325" i="2"/>
  <c r="AF325" i="2" s="1"/>
  <c r="AE326" i="2"/>
  <c r="AF326" i="2" s="1"/>
  <c r="AE327" i="2"/>
  <c r="AF327" i="2" s="1"/>
  <c r="AE328" i="2"/>
  <c r="AF328" i="2" s="1"/>
  <c r="AE329" i="2"/>
  <c r="AF329" i="2" s="1"/>
  <c r="AE330" i="2"/>
  <c r="AF330" i="2" s="1"/>
  <c r="AE331" i="2"/>
  <c r="AF331" i="2" s="1"/>
  <c r="AE332" i="2"/>
  <c r="AF332" i="2" s="1"/>
  <c r="AE333" i="2"/>
  <c r="AF333" i="2" s="1"/>
  <c r="AE334" i="2"/>
  <c r="AF334" i="2" s="1"/>
  <c r="AE335" i="2"/>
  <c r="AF335" i="2" s="1"/>
  <c r="AE336" i="2"/>
  <c r="AF336" i="2" s="1"/>
  <c r="AE337" i="2"/>
  <c r="AF337" i="2" s="1"/>
  <c r="AE338" i="2"/>
  <c r="AF338" i="2" s="1"/>
  <c r="AE339" i="2"/>
  <c r="AF339" i="2" s="1"/>
  <c r="AE340" i="2"/>
  <c r="AF340" i="2" s="1"/>
  <c r="AE341" i="2"/>
  <c r="AF341" i="2" s="1"/>
  <c r="AE342" i="2"/>
  <c r="AF342" i="2" s="1"/>
  <c r="AE343" i="2"/>
  <c r="AF343" i="2" s="1"/>
  <c r="AE344" i="2"/>
  <c r="AF344" i="2" s="1"/>
  <c r="AE345" i="2"/>
  <c r="AF345" i="2" s="1"/>
  <c r="AE346" i="2"/>
  <c r="AF346" i="2" s="1"/>
  <c r="AE347" i="2"/>
  <c r="AF347" i="2" s="1"/>
  <c r="AE348" i="2"/>
  <c r="AF348" i="2" s="1"/>
  <c r="AE349" i="2"/>
  <c r="AF349" i="2" s="1"/>
  <c r="AE350" i="2"/>
  <c r="AF350" i="2" s="1"/>
  <c r="AE351" i="2"/>
  <c r="AF351" i="2" s="1"/>
  <c r="AE352" i="2"/>
  <c r="AF352" i="2" s="1"/>
  <c r="AE353" i="2"/>
  <c r="AF353" i="2" s="1"/>
  <c r="AE354" i="2"/>
  <c r="AF354" i="2" s="1"/>
  <c r="AE355" i="2"/>
  <c r="AF355" i="2" s="1"/>
  <c r="AE356" i="2"/>
  <c r="AF356" i="2" s="1"/>
  <c r="AE357" i="2"/>
  <c r="AF357" i="2" s="1"/>
  <c r="AE358" i="2"/>
  <c r="AF358" i="2" s="1"/>
  <c r="AE359" i="2"/>
  <c r="AF359" i="2" s="1"/>
  <c r="AE360" i="2"/>
  <c r="AF360" i="2" s="1"/>
  <c r="AE361" i="2"/>
  <c r="AF361" i="2" s="1"/>
  <c r="AE362" i="2"/>
  <c r="AF362" i="2" s="1"/>
  <c r="AE363" i="2"/>
  <c r="AF363" i="2" s="1"/>
  <c r="AE364" i="2"/>
  <c r="AF364" i="2" s="1"/>
  <c r="AE365" i="2"/>
  <c r="AF365" i="2" s="1"/>
  <c r="AE366" i="2"/>
  <c r="AF366" i="2" s="1"/>
  <c r="AE367" i="2"/>
  <c r="AF367" i="2" s="1"/>
  <c r="AE368" i="2"/>
  <c r="AF368" i="2" s="1"/>
  <c r="AE369" i="2"/>
  <c r="AF369" i="2" s="1"/>
  <c r="AE370" i="2"/>
  <c r="AF370" i="2" s="1"/>
  <c r="AE371" i="2"/>
  <c r="AF371" i="2" s="1"/>
  <c r="AE372" i="2"/>
  <c r="AF372" i="2" s="1"/>
  <c r="AE373" i="2"/>
  <c r="AF373" i="2" s="1"/>
  <c r="AE374" i="2"/>
  <c r="AF374" i="2" s="1"/>
  <c r="AE375" i="2"/>
  <c r="AF375" i="2" s="1"/>
  <c r="AE376" i="2"/>
  <c r="AF376" i="2" s="1"/>
  <c r="AE377" i="2"/>
  <c r="AF377" i="2" s="1"/>
  <c r="AE378" i="2"/>
  <c r="AF378" i="2" s="1"/>
  <c r="AE379" i="2"/>
  <c r="AF379" i="2" s="1"/>
  <c r="AE380" i="2"/>
  <c r="AF380" i="2" s="1"/>
  <c r="AE381" i="2"/>
  <c r="AF381" i="2" s="1"/>
  <c r="AE382" i="2"/>
  <c r="AF382" i="2" s="1"/>
  <c r="AE383" i="2"/>
  <c r="AF383" i="2" s="1"/>
  <c r="AE384" i="2"/>
  <c r="AF384" i="2" s="1"/>
  <c r="AE385" i="2"/>
  <c r="AF385" i="2" s="1"/>
  <c r="AE386" i="2"/>
  <c r="AF386" i="2" s="1"/>
  <c r="AE387" i="2"/>
  <c r="AF387" i="2" s="1"/>
  <c r="AE388" i="2"/>
  <c r="AF388" i="2" s="1"/>
  <c r="AE389" i="2"/>
  <c r="AF389" i="2" s="1"/>
  <c r="AE390" i="2"/>
  <c r="AF390" i="2" s="1"/>
  <c r="AE391" i="2"/>
  <c r="AF391" i="2" s="1"/>
  <c r="AE392" i="2"/>
  <c r="AF392" i="2" s="1"/>
  <c r="AE393" i="2"/>
  <c r="AF393" i="2" s="1"/>
  <c r="AE394" i="2"/>
  <c r="AF394" i="2" s="1"/>
  <c r="AE395" i="2"/>
  <c r="AF395" i="2" s="1"/>
  <c r="AE396" i="2"/>
  <c r="AF396" i="2" s="1"/>
  <c r="AE397" i="2"/>
  <c r="AF397" i="2" s="1"/>
  <c r="AE398" i="2"/>
  <c r="AF398" i="2" s="1"/>
  <c r="AE399" i="2"/>
  <c r="AF399" i="2" s="1"/>
  <c r="AE400" i="2"/>
  <c r="AF400" i="2" s="1"/>
  <c r="AE401" i="2"/>
  <c r="AF401" i="2" s="1"/>
  <c r="AE402" i="2"/>
  <c r="AF402" i="2" s="1"/>
  <c r="AE403" i="2"/>
  <c r="AF403" i="2" s="1"/>
  <c r="AE404" i="2"/>
  <c r="AF404" i="2" s="1"/>
  <c r="AE405" i="2"/>
  <c r="AF405" i="2" s="1"/>
  <c r="AE406" i="2"/>
  <c r="AF406" i="2" s="1"/>
  <c r="AE407" i="2"/>
  <c r="AF407" i="2" s="1"/>
  <c r="AE408" i="2"/>
  <c r="AF408" i="2" s="1"/>
  <c r="AE409" i="2"/>
  <c r="AF409" i="2" s="1"/>
  <c r="AE410" i="2"/>
  <c r="AF410" i="2" s="1"/>
  <c r="AE411" i="2"/>
  <c r="AF411" i="2" s="1"/>
  <c r="AE412" i="2"/>
  <c r="AF412" i="2" s="1"/>
  <c r="AE413" i="2"/>
  <c r="AF413" i="2" s="1"/>
  <c r="AE414" i="2"/>
  <c r="AF414" i="2" s="1"/>
  <c r="AE415" i="2"/>
  <c r="AF415" i="2" s="1"/>
  <c r="AE416" i="2"/>
  <c r="AF416" i="2" s="1"/>
  <c r="AE417" i="2"/>
  <c r="AF417" i="2" s="1"/>
  <c r="AE418" i="2"/>
  <c r="AF418" i="2" s="1"/>
  <c r="AE419" i="2"/>
  <c r="AF419" i="2" s="1"/>
  <c r="AE420" i="2"/>
  <c r="AF420" i="2" s="1"/>
  <c r="AE421" i="2"/>
  <c r="AF421" i="2" s="1"/>
  <c r="AE422" i="2"/>
  <c r="AF422" i="2" s="1"/>
  <c r="AE423" i="2"/>
  <c r="AF423" i="2" s="1"/>
  <c r="AE424" i="2"/>
  <c r="AF424" i="2" s="1"/>
  <c r="AE425" i="2"/>
  <c r="AF425" i="2" s="1"/>
  <c r="AE426" i="2"/>
  <c r="AF426" i="2" s="1"/>
  <c r="AE427" i="2"/>
  <c r="AF427" i="2" s="1"/>
  <c r="AE428" i="2"/>
  <c r="AF428" i="2" s="1"/>
  <c r="AE429" i="2"/>
  <c r="AF429" i="2" s="1"/>
  <c r="AE430" i="2"/>
  <c r="AF430" i="2" s="1"/>
  <c r="AE431" i="2"/>
  <c r="AF431" i="2" s="1"/>
  <c r="AE432" i="2"/>
  <c r="AF432" i="2" s="1"/>
  <c r="AE433" i="2"/>
  <c r="AF433" i="2" s="1"/>
  <c r="AE434" i="2"/>
  <c r="AF434" i="2" s="1"/>
  <c r="AE435" i="2"/>
  <c r="AF435" i="2" s="1"/>
  <c r="AE436" i="2"/>
  <c r="AF436" i="2" s="1"/>
  <c r="AE437" i="2"/>
  <c r="AF437" i="2" s="1"/>
  <c r="AE438" i="2"/>
  <c r="AF438" i="2" s="1"/>
  <c r="AE439" i="2"/>
  <c r="AF439" i="2" s="1"/>
  <c r="AE440" i="2"/>
  <c r="AF440" i="2" s="1"/>
  <c r="AE441" i="2"/>
  <c r="AF441" i="2" s="1"/>
  <c r="AE442" i="2"/>
  <c r="AF442" i="2" s="1"/>
  <c r="AE443" i="2"/>
  <c r="AF443" i="2" s="1"/>
  <c r="AE444" i="2"/>
  <c r="AF444" i="2" s="1"/>
  <c r="AE445" i="2"/>
  <c r="AF445" i="2" s="1"/>
  <c r="AE446" i="2"/>
  <c r="AF446" i="2" s="1"/>
  <c r="AE447" i="2"/>
  <c r="AF447" i="2" s="1"/>
  <c r="AE448" i="2"/>
  <c r="AF448" i="2" s="1"/>
  <c r="AE449" i="2"/>
  <c r="AF449" i="2" s="1"/>
  <c r="AE450" i="2"/>
  <c r="AF450" i="2" s="1"/>
  <c r="AE451" i="2"/>
  <c r="AF451" i="2" s="1"/>
  <c r="AE452" i="2"/>
  <c r="AF452" i="2" s="1"/>
  <c r="AE453" i="2"/>
  <c r="AF453" i="2" s="1"/>
  <c r="AE454" i="2"/>
  <c r="AF454" i="2" s="1"/>
  <c r="AE455" i="2"/>
  <c r="AF455" i="2" s="1"/>
  <c r="AE456" i="2"/>
  <c r="AF456" i="2" s="1"/>
  <c r="AE457" i="2"/>
  <c r="AF457" i="2" s="1"/>
  <c r="AE458" i="2"/>
  <c r="AF458" i="2" s="1"/>
  <c r="AE459" i="2"/>
  <c r="AF459" i="2" s="1"/>
  <c r="AE460" i="2"/>
  <c r="AF460" i="2" s="1"/>
  <c r="AE461" i="2"/>
  <c r="AF461" i="2" s="1"/>
  <c r="AE462" i="2"/>
  <c r="AF462" i="2" s="1"/>
  <c r="AE463" i="2"/>
  <c r="AF463" i="2" s="1"/>
  <c r="AE464" i="2"/>
  <c r="AF464" i="2" s="1"/>
  <c r="AE465" i="2"/>
  <c r="AF465" i="2" s="1"/>
  <c r="AE466" i="2"/>
  <c r="AF466" i="2" s="1"/>
  <c r="AE467" i="2"/>
  <c r="AF467" i="2" s="1"/>
  <c r="AE468" i="2"/>
  <c r="AF468" i="2" s="1"/>
  <c r="AE469" i="2"/>
  <c r="AF469" i="2" s="1"/>
  <c r="AE470" i="2"/>
  <c r="AF470" i="2" s="1"/>
  <c r="AE471" i="2"/>
  <c r="AF471" i="2" s="1"/>
  <c r="AE472" i="2"/>
  <c r="AF472" i="2" s="1"/>
  <c r="AE473" i="2"/>
  <c r="AF473" i="2" s="1"/>
  <c r="AE474" i="2"/>
  <c r="AF474" i="2" s="1"/>
  <c r="AE475" i="2"/>
  <c r="AF475" i="2" s="1"/>
  <c r="AE476" i="2"/>
  <c r="AF476" i="2" s="1"/>
  <c r="AE477" i="2"/>
  <c r="AF477" i="2" s="1"/>
  <c r="AE478" i="2"/>
  <c r="AF478" i="2" s="1"/>
  <c r="AE479" i="2"/>
  <c r="AF479" i="2" s="1"/>
  <c r="AE480" i="2"/>
  <c r="AF480" i="2" s="1"/>
  <c r="AE481" i="2"/>
  <c r="AF481" i="2" s="1"/>
  <c r="AE482" i="2"/>
  <c r="AF482" i="2" s="1"/>
  <c r="AE483" i="2"/>
  <c r="AF483" i="2" s="1"/>
  <c r="AE484" i="2"/>
  <c r="AF484" i="2" s="1"/>
  <c r="AE485" i="2"/>
  <c r="AF485" i="2" s="1"/>
  <c r="AE486" i="2"/>
  <c r="AF486" i="2" s="1"/>
  <c r="AE487" i="2"/>
  <c r="AF487" i="2" s="1"/>
  <c r="AE488" i="2"/>
  <c r="AF488" i="2" s="1"/>
  <c r="AE489" i="2"/>
  <c r="AF489" i="2" s="1"/>
  <c r="AE490" i="2"/>
  <c r="AF490" i="2" s="1"/>
  <c r="AE491" i="2"/>
  <c r="AF491" i="2" s="1"/>
  <c r="AE492" i="2"/>
  <c r="AF492" i="2" s="1"/>
  <c r="AE493" i="2"/>
  <c r="AF493" i="2" s="1"/>
  <c r="AE494" i="2"/>
  <c r="AF494" i="2" s="1"/>
  <c r="AE495" i="2"/>
  <c r="AF495" i="2" s="1"/>
  <c r="AE496" i="2"/>
  <c r="AF496" i="2" s="1"/>
  <c r="AE497" i="2"/>
  <c r="AF497" i="2" s="1"/>
  <c r="AE498" i="2"/>
  <c r="AF498" i="2" s="1"/>
  <c r="AE499" i="2"/>
  <c r="AF499" i="2" s="1"/>
  <c r="AE500" i="2"/>
  <c r="AF500" i="2" s="1"/>
  <c r="AE501" i="2"/>
  <c r="AF501" i="2" s="1"/>
  <c r="AE502" i="2"/>
  <c r="AF502" i="2" s="1"/>
  <c r="AE503" i="2"/>
  <c r="AF503" i="2" s="1"/>
  <c r="AE504" i="2"/>
  <c r="AF504" i="2" s="1"/>
  <c r="AE505" i="2"/>
  <c r="AF505" i="2" s="1"/>
  <c r="AE506" i="2"/>
  <c r="AF506" i="2" s="1"/>
  <c r="AE507" i="2"/>
  <c r="AF507" i="2" s="1"/>
  <c r="AE508" i="2"/>
  <c r="AF508" i="2" s="1"/>
  <c r="AE509" i="2"/>
  <c r="AF509" i="2" s="1"/>
  <c r="AE510" i="2"/>
  <c r="AF510" i="2" s="1"/>
  <c r="AE511" i="2"/>
  <c r="AF511" i="2" s="1"/>
  <c r="AE512" i="2"/>
  <c r="AF512" i="2" s="1"/>
  <c r="AE513" i="2"/>
  <c r="AF513" i="2" s="1"/>
  <c r="AE514" i="2"/>
  <c r="AF514" i="2" s="1"/>
  <c r="AE515" i="2"/>
  <c r="AF515" i="2" s="1"/>
  <c r="AE516" i="2"/>
  <c r="AF516" i="2" s="1"/>
  <c r="AE517" i="2"/>
  <c r="AF517" i="2" s="1"/>
  <c r="AE518" i="2"/>
  <c r="AF518" i="2" s="1"/>
  <c r="AE519" i="2"/>
  <c r="AF519" i="2" s="1"/>
  <c r="AE520" i="2"/>
  <c r="AF520" i="2" s="1"/>
  <c r="AE521" i="2"/>
  <c r="AF521" i="2" s="1"/>
  <c r="AE522" i="2"/>
  <c r="AF522" i="2" s="1"/>
  <c r="AE523" i="2"/>
  <c r="AF523" i="2" s="1"/>
  <c r="AE524" i="2"/>
  <c r="AF524" i="2" s="1"/>
  <c r="AE525" i="2"/>
  <c r="AF525" i="2" s="1"/>
  <c r="AE526" i="2"/>
  <c r="AF526" i="2" s="1"/>
  <c r="AE527" i="2"/>
  <c r="AF527" i="2" s="1"/>
  <c r="AE528" i="2"/>
  <c r="AF528" i="2" s="1"/>
  <c r="AE529" i="2"/>
  <c r="AF529" i="2" s="1"/>
  <c r="AE530" i="2"/>
  <c r="AF530" i="2" s="1"/>
  <c r="AE531" i="2"/>
  <c r="AF531" i="2" s="1"/>
  <c r="AE532" i="2"/>
  <c r="AF532" i="2" s="1"/>
  <c r="AE533" i="2"/>
  <c r="AF533" i="2" s="1"/>
  <c r="AE534" i="2"/>
  <c r="AF534" i="2" s="1"/>
  <c r="AE535" i="2"/>
  <c r="AF535" i="2" s="1"/>
  <c r="AE536" i="2"/>
  <c r="AF536" i="2" s="1"/>
  <c r="AE537" i="2"/>
  <c r="AF537" i="2" s="1"/>
  <c r="AE538" i="2"/>
  <c r="AF538" i="2" s="1"/>
  <c r="AE539" i="2"/>
  <c r="AF539" i="2" s="1"/>
  <c r="AE540" i="2"/>
  <c r="AF540" i="2" s="1"/>
  <c r="AE541" i="2"/>
  <c r="AF541" i="2" s="1"/>
  <c r="AE542" i="2"/>
  <c r="AF542" i="2" s="1"/>
  <c r="AE543" i="2"/>
  <c r="AF543" i="2" s="1"/>
  <c r="AE544" i="2"/>
  <c r="AF544" i="2" s="1"/>
  <c r="AE545" i="2"/>
  <c r="AF545" i="2" s="1"/>
  <c r="AE546" i="2"/>
  <c r="AF546" i="2" s="1"/>
  <c r="AE547" i="2"/>
  <c r="AF547" i="2" s="1"/>
  <c r="AE548" i="2"/>
  <c r="AF548" i="2" s="1"/>
  <c r="AE549" i="2"/>
  <c r="AF549" i="2" s="1"/>
  <c r="AE550" i="2"/>
  <c r="AF550" i="2" s="1"/>
  <c r="AE551" i="2"/>
  <c r="AF551" i="2" s="1"/>
  <c r="AE552" i="2"/>
  <c r="AF552" i="2" s="1"/>
  <c r="AE553" i="2"/>
  <c r="AF553" i="2" s="1"/>
  <c r="AE554" i="2"/>
  <c r="AF554" i="2" s="1"/>
  <c r="AE555" i="2"/>
  <c r="AF555" i="2" s="1"/>
  <c r="AE556" i="2"/>
  <c r="AF556" i="2" s="1"/>
  <c r="AE557" i="2"/>
  <c r="AF557" i="2" s="1"/>
  <c r="AE558" i="2"/>
  <c r="AF558" i="2" s="1"/>
  <c r="AE559" i="2"/>
  <c r="AF559" i="2" s="1"/>
  <c r="AE560" i="2"/>
  <c r="AF560" i="2" s="1"/>
  <c r="AE561" i="2"/>
  <c r="AF561" i="2" s="1"/>
  <c r="AE562" i="2"/>
  <c r="AF562" i="2" s="1"/>
  <c r="AE563" i="2"/>
  <c r="AF563" i="2" s="1"/>
  <c r="AE564" i="2"/>
  <c r="AF564" i="2" s="1"/>
  <c r="AE565" i="2"/>
  <c r="AF565" i="2" s="1"/>
  <c r="AE566" i="2"/>
  <c r="AF566" i="2" s="1"/>
  <c r="AE567" i="2"/>
  <c r="AF567" i="2" s="1"/>
  <c r="AE568" i="2"/>
  <c r="AF568" i="2" s="1"/>
  <c r="AE569" i="2"/>
  <c r="AF569" i="2" s="1"/>
  <c r="AE570" i="2"/>
  <c r="AF570" i="2" s="1"/>
  <c r="AE571" i="2"/>
  <c r="AF571" i="2" s="1"/>
  <c r="AE572" i="2"/>
  <c r="AF572" i="2" s="1"/>
  <c r="AE573" i="2"/>
  <c r="AF573" i="2" s="1"/>
  <c r="AE574" i="2"/>
  <c r="AF574" i="2" s="1"/>
  <c r="AE575" i="2"/>
  <c r="AF575" i="2" s="1"/>
  <c r="AE576" i="2"/>
  <c r="AF576" i="2" s="1"/>
  <c r="AE577" i="2"/>
  <c r="AF577" i="2" s="1"/>
  <c r="AE578" i="2"/>
  <c r="AF578" i="2" s="1"/>
  <c r="AE579" i="2"/>
  <c r="AF579" i="2" s="1"/>
  <c r="AE580" i="2"/>
  <c r="AF580" i="2" s="1"/>
  <c r="AE581" i="2"/>
  <c r="AF581" i="2" s="1"/>
  <c r="AE582" i="2"/>
  <c r="AF582" i="2" s="1"/>
  <c r="AE583" i="2"/>
  <c r="AF583" i="2" s="1"/>
  <c r="AE584" i="2"/>
  <c r="AF584" i="2" s="1"/>
  <c r="AE585" i="2"/>
  <c r="AF585" i="2" s="1"/>
  <c r="AE586" i="2"/>
  <c r="AF586" i="2" s="1"/>
  <c r="AE587" i="2"/>
  <c r="AF587" i="2" s="1"/>
  <c r="AE588" i="2"/>
  <c r="AF588" i="2" s="1"/>
  <c r="AE589" i="2"/>
  <c r="AF589" i="2" s="1"/>
  <c r="AE590" i="2"/>
  <c r="AF590" i="2" s="1"/>
  <c r="AE591" i="2"/>
  <c r="AF591" i="2" s="1"/>
  <c r="AE592" i="2"/>
  <c r="AF592" i="2" s="1"/>
  <c r="AE593" i="2"/>
  <c r="AF593" i="2" s="1"/>
  <c r="AE594" i="2"/>
  <c r="AF594" i="2" s="1"/>
  <c r="AE595" i="2"/>
  <c r="AF595" i="2" s="1"/>
  <c r="AE596" i="2"/>
  <c r="AF596" i="2" s="1"/>
  <c r="AE597" i="2"/>
  <c r="AF597" i="2" s="1"/>
  <c r="AE598" i="2"/>
  <c r="AF598" i="2" s="1"/>
  <c r="AE599" i="2"/>
  <c r="AF599" i="2" s="1"/>
  <c r="AE600" i="2"/>
  <c r="AF600" i="2" s="1"/>
  <c r="AE601" i="2"/>
  <c r="AF601" i="2" s="1"/>
  <c r="AE602" i="2"/>
  <c r="AF602" i="2" s="1"/>
  <c r="AE603" i="2"/>
  <c r="AF603" i="2" s="1"/>
  <c r="AE604" i="2"/>
  <c r="AF604" i="2" s="1"/>
  <c r="AE605" i="2"/>
  <c r="AF605" i="2" s="1"/>
  <c r="AE606" i="2"/>
  <c r="AF606" i="2" s="1"/>
  <c r="AE607" i="2"/>
  <c r="AF607" i="2" s="1"/>
  <c r="AE608" i="2"/>
  <c r="AF608" i="2" s="1"/>
  <c r="AE609" i="2"/>
  <c r="AF609" i="2" s="1"/>
  <c r="AE610" i="2"/>
  <c r="AF610" i="2" s="1"/>
  <c r="AE611" i="2"/>
  <c r="AF611" i="2" s="1"/>
  <c r="AE612" i="2"/>
  <c r="AF612" i="2" s="1"/>
  <c r="AE613" i="2"/>
  <c r="AF613" i="2" s="1"/>
  <c r="AE614" i="2"/>
  <c r="AF614" i="2" s="1"/>
  <c r="AE615" i="2"/>
  <c r="AF615" i="2" s="1"/>
  <c r="AE616" i="2"/>
  <c r="AF616" i="2" s="1"/>
  <c r="AE617" i="2"/>
  <c r="AF617" i="2" s="1"/>
  <c r="AE618" i="2"/>
  <c r="AF618" i="2" s="1"/>
  <c r="AE619" i="2"/>
  <c r="AF619" i="2" s="1"/>
  <c r="AE620" i="2"/>
  <c r="AF620" i="2" s="1"/>
  <c r="AE621" i="2"/>
  <c r="AF621" i="2" s="1"/>
  <c r="AE622" i="2"/>
  <c r="AF622" i="2" s="1"/>
  <c r="AE623" i="2"/>
  <c r="AF623" i="2" s="1"/>
  <c r="AE624" i="2"/>
  <c r="AF624" i="2" s="1"/>
  <c r="AE625" i="2"/>
  <c r="AF625" i="2" s="1"/>
  <c r="AE626" i="2"/>
  <c r="AF626" i="2" s="1"/>
  <c r="AE627" i="2"/>
  <c r="AF627" i="2" s="1"/>
  <c r="AE628" i="2"/>
  <c r="AF628" i="2" s="1"/>
  <c r="AE629" i="2"/>
  <c r="AF629" i="2" s="1"/>
  <c r="AE630" i="2"/>
  <c r="AF630" i="2" s="1"/>
  <c r="AE631" i="2"/>
  <c r="AF631" i="2" s="1"/>
  <c r="AE632" i="2"/>
  <c r="AF632" i="2" s="1"/>
  <c r="AE633" i="2"/>
  <c r="AF633" i="2" s="1"/>
  <c r="AE634" i="2"/>
  <c r="AF634" i="2" s="1"/>
  <c r="AE635" i="2"/>
  <c r="AF635" i="2" s="1"/>
  <c r="AE636" i="2"/>
  <c r="AF636" i="2" s="1"/>
  <c r="AE637" i="2"/>
  <c r="AF637" i="2" s="1"/>
  <c r="AE638" i="2"/>
  <c r="AF638" i="2" s="1"/>
  <c r="AE639" i="2"/>
  <c r="AF639" i="2" s="1"/>
  <c r="AE640" i="2"/>
  <c r="AF640" i="2" s="1"/>
  <c r="AE641" i="2"/>
  <c r="AF641" i="2" s="1"/>
  <c r="AE642" i="2"/>
  <c r="AF642" i="2" s="1"/>
  <c r="AE643" i="2"/>
  <c r="AF643" i="2" s="1"/>
  <c r="AE644" i="2"/>
  <c r="AF644" i="2" s="1"/>
  <c r="AE645" i="2"/>
  <c r="AF645" i="2" s="1"/>
  <c r="AE646" i="2"/>
  <c r="AF646" i="2" s="1"/>
  <c r="AE647" i="2"/>
  <c r="AF647" i="2" s="1"/>
  <c r="AE648" i="2"/>
  <c r="AF648" i="2" s="1"/>
  <c r="AE649" i="2"/>
  <c r="AF649" i="2" s="1"/>
  <c r="AE650" i="2"/>
  <c r="AF650" i="2" s="1"/>
  <c r="AE651" i="2"/>
  <c r="AF651" i="2" s="1"/>
  <c r="AE652" i="2"/>
  <c r="AF652" i="2" s="1"/>
  <c r="AE653" i="2"/>
  <c r="AF653" i="2" s="1"/>
  <c r="AE654" i="2"/>
  <c r="AF654" i="2" s="1"/>
  <c r="AE655" i="2"/>
  <c r="AF655" i="2" s="1"/>
  <c r="AE656" i="2"/>
  <c r="AF656" i="2" s="1"/>
  <c r="AE657" i="2"/>
  <c r="AF657" i="2" s="1"/>
  <c r="AE658" i="2"/>
  <c r="AF658" i="2" s="1"/>
  <c r="AE659" i="2"/>
  <c r="AF659" i="2" s="1"/>
  <c r="AE660" i="2"/>
  <c r="AF660" i="2" s="1"/>
  <c r="AE661" i="2"/>
  <c r="AF661" i="2" s="1"/>
  <c r="AE662" i="2"/>
  <c r="AF662" i="2" s="1"/>
  <c r="AE663" i="2"/>
  <c r="AF663" i="2" s="1"/>
  <c r="AE664" i="2"/>
  <c r="AF664" i="2" s="1"/>
  <c r="AE665" i="2"/>
  <c r="AF665" i="2" s="1"/>
  <c r="AE666" i="2"/>
  <c r="AF666" i="2" s="1"/>
  <c r="AE667" i="2"/>
  <c r="AF667" i="2" s="1"/>
  <c r="AE668" i="2"/>
  <c r="AF668" i="2" s="1"/>
  <c r="AE669" i="2"/>
  <c r="AF669" i="2" s="1"/>
  <c r="AE670" i="2"/>
  <c r="AF670" i="2" s="1"/>
  <c r="AE671" i="2"/>
  <c r="AF671" i="2" s="1"/>
  <c r="AE672" i="2"/>
  <c r="AF672" i="2" s="1"/>
  <c r="AE673" i="2"/>
  <c r="AF673" i="2" s="1"/>
  <c r="AE675" i="2"/>
  <c r="AF675" i="2" s="1"/>
  <c r="AE676" i="2"/>
  <c r="AF676" i="2" s="1"/>
  <c r="AE677" i="2"/>
  <c r="AF677" i="2" s="1"/>
  <c r="AE678" i="2"/>
  <c r="AF678" i="2" s="1"/>
  <c r="AE679" i="2"/>
  <c r="AF679" i="2" s="1"/>
  <c r="AE680" i="2"/>
  <c r="AF680" i="2" s="1"/>
  <c r="AE681" i="2"/>
  <c r="AF681" i="2" s="1"/>
  <c r="AE682" i="2"/>
  <c r="AF682" i="2" s="1"/>
  <c r="AE683" i="2"/>
  <c r="AF683" i="2" s="1"/>
  <c r="AE684" i="2"/>
  <c r="AF684" i="2" s="1"/>
  <c r="AE685" i="2"/>
  <c r="AF685" i="2" s="1"/>
  <c r="AE686" i="2"/>
  <c r="AF686" i="2" s="1"/>
  <c r="AE687" i="2"/>
  <c r="AF687" i="2" s="1"/>
  <c r="AE688" i="2"/>
  <c r="AF688" i="2" s="1"/>
  <c r="AE689" i="2"/>
  <c r="AF689" i="2" s="1"/>
  <c r="AE690" i="2"/>
  <c r="AF690" i="2" s="1"/>
  <c r="AE691" i="2"/>
  <c r="AF691" i="2" s="1"/>
  <c r="AE692" i="2"/>
  <c r="AF692" i="2" s="1"/>
  <c r="AE693" i="2"/>
  <c r="AF693" i="2" s="1"/>
  <c r="AE694" i="2"/>
  <c r="AF694" i="2" s="1"/>
  <c r="AE695" i="2"/>
  <c r="AF695" i="2" s="1"/>
  <c r="AE696" i="2"/>
  <c r="AF696" i="2" s="1"/>
  <c r="AE697" i="2"/>
  <c r="AF697" i="2" s="1"/>
  <c r="AE698" i="2"/>
  <c r="AF698" i="2" s="1"/>
  <c r="AE699" i="2"/>
  <c r="AF699" i="2" s="1"/>
  <c r="AE700" i="2"/>
  <c r="AF700" i="2" s="1"/>
  <c r="AE701" i="2"/>
  <c r="AF701" i="2" s="1"/>
  <c r="AE702" i="2"/>
  <c r="AF702" i="2" s="1"/>
  <c r="AE703" i="2"/>
  <c r="AF703" i="2" s="1"/>
  <c r="AE704" i="2"/>
  <c r="AF704" i="2" s="1"/>
  <c r="AE705" i="2"/>
  <c r="AF705" i="2" s="1"/>
  <c r="AE706" i="2"/>
  <c r="AF706" i="2" s="1"/>
  <c r="AE707" i="2"/>
  <c r="AF707" i="2" s="1"/>
  <c r="AE708" i="2"/>
  <c r="AF708" i="2" s="1"/>
  <c r="AE709" i="2"/>
  <c r="AF709" i="2" s="1"/>
  <c r="AE710" i="2"/>
  <c r="AF710" i="2" s="1"/>
  <c r="AE711" i="2"/>
  <c r="AF711" i="2" s="1"/>
  <c r="AE712" i="2"/>
  <c r="AF712" i="2" s="1"/>
  <c r="AE713" i="2"/>
  <c r="AF713" i="2" s="1"/>
  <c r="AE714" i="2"/>
  <c r="AF714" i="2" s="1"/>
  <c r="AE715" i="2"/>
  <c r="AF715" i="2" s="1"/>
  <c r="AE716" i="2"/>
  <c r="AF716" i="2" s="1"/>
  <c r="AE717" i="2"/>
  <c r="AF717" i="2" s="1"/>
  <c r="AE718" i="2"/>
  <c r="AF718" i="2" s="1"/>
  <c r="AE719" i="2"/>
  <c r="AF719" i="2" s="1"/>
  <c r="AE720" i="2"/>
  <c r="AF720" i="2" s="1"/>
  <c r="AE721" i="2"/>
  <c r="AF721" i="2" s="1"/>
  <c r="AE722" i="2"/>
  <c r="AF722" i="2" s="1"/>
  <c r="AE723" i="2"/>
  <c r="AF723" i="2" s="1"/>
  <c r="AE724" i="2"/>
  <c r="AF724" i="2" s="1"/>
  <c r="AE725" i="2"/>
  <c r="AF725" i="2" s="1"/>
  <c r="AE726" i="2"/>
  <c r="AF726" i="2" s="1"/>
  <c r="AE727" i="2"/>
  <c r="AF727" i="2" s="1"/>
  <c r="AE728" i="2"/>
  <c r="AF728" i="2" s="1"/>
  <c r="AE729" i="2"/>
  <c r="AF729" i="2" s="1"/>
  <c r="AE730" i="2"/>
  <c r="AF730" i="2" s="1"/>
  <c r="AE731" i="2"/>
  <c r="AF731" i="2" s="1"/>
  <c r="AE732" i="2"/>
  <c r="AF732" i="2" s="1"/>
  <c r="AE733" i="2"/>
  <c r="AF733" i="2" s="1"/>
  <c r="AE734" i="2"/>
  <c r="AF734" i="2" s="1"/>
  <c r="AE735" i="2"/>
  <c r="AF735" i="2" s="1"/>
  <c r="AE736" i="2"/>
  <c r="AF736" i="2" s="1"/>
  <c r="AE737" i="2"/>
  <c r="AF737" i="2" s="1"/>
  <c r="AE738" i="2"/>
  <c r="AF738" i="2" s="1"/>
  <c r="AE739" i="2"/>
  <c r="AF739" i="2" s="1"/>
  <c r="AE740" i="2"/>
  <c r="AF740" i="2" s="1"/>
  <c r="AE741" i="2"/>
  <c r="AF741" i="2" s="1"/>
  <c r="AE742" i="2"/>
  <c r="AF742" i="2" s="1"/>
  <c r="AE743" i="2"/>
  <c r="AF743" i="2" s="1"/>
  <c r="AE744" i="2"/>
  <c r="AF744" i="2" s="1"/>
  <c r="AE745" i="2"/>
  <c r="AF745" i="2" s="1"/>
  <c r="AE746" i="2"/>
  <c r="AF746" i="2" s="1"/>
  <c r="AE747" i="2"/>
  <c r="AF747" i="2" s="1"/>
  <c r="AE748" i="2"/>
  <c r="AF748" i="2" s="1"/>
  <c r="AE749" i="2"/>
  <c r="AF749" i="2" s="1"/>
  <c r="AE750" i="2"/>
  <c r="AF750" i="2" s="1"/>
  <c r="AE751" i="2"/>
  <c r="AF751" i="2" s="1"/>
  <c r="AE752" i="2"/>
  <c r="AF752" i="2" s="1"/>
  <c r="AE753" i="2"/>
  <c r="AF753" i="2" s="1"/>
  <c r="AE754" i="2"/>
  <c r="AF754" i="2" s="1"/>
  <c r="AE755" i="2"/>
  <c r="AF755" i="2" s="1"/>
  <c r="AE756" i="2"/>
  <c r="AF756" i="2" s="1"/>
  <c r="AE757" i="2"/>
  <c r="AF757" i="2" s="1"/>
  <c r="AE758" i="2"/>
  <c r="AF758" i="2" s="1"/>
  <c r="AE759" i="2"/>
  <c r="AF759" i="2" s="1"/>
  <c r="AE760" i="2"/>
  <c r="AF760" i="2" s="1"/>
  <c r="AE761" i="2"/>
  <c r="AF761" i="2" s="1"/>
  <c r="AE762" i="2"/>
  <c r="AF762" i="2" s="1"/>
  <c r="AE763" i="2"/>
  <c r="AF763" i="2" s="1"/>
  <c r="AE764" i="2"/>
  <c r="AF764" i="2" s="1"/>
  <c r="AE765" i="2"/>
  <c r="AF765" i="2" s="1"/>
  <c r="AE766" i="2"/>
  <c r="AF766" i="2" s="1"/>
  <c r="AE767" i="2"/>
  <c r="AF767" i="2" s="1"/>
  <c r="AE768" i="2"/>
  <c r="AF768" i="2" s="1"/>
  <c r="AE769" i="2"/>
  <c r="AF769" i="2" s="1"/>
  <c r="AE770" i="2"/>
  <c r="AF770" i="2" s="1"/>
  <c r="AE771" i="2"/>
  <c r="AF771" i="2" s="1"/>
  <c r="AE4" i="2"/>
  <c r="AF4" i="2" s="1"/>
  <c r="W5" i="2"/>
  <c r="X5" i="2" s="1"/>
  <c r="W6" i="2"/>
  <c r="X6" i="2" s="1"/>
  <c r="W7" i="2"/>
  <c r="X7" i="2" s="1"/>
  <c r="W8" i="2"/>
  <c r="X8" i="2" s="1"/>
  <c r="W9" i="2"/>
  <c r="X9" i="2" s="1"/>
  <c r="W10" i="2"/>
  <c r="X10" i="2" s="1"/>
  <c r="W11" i="2"/>
  <c r="X11" i="2" s="1"/>
  <c r="W12" i="2"/>
  <c r="X12" i="2" s="1"/>
  <c r="W13" i="2"/>
  <c r="X13" i="2" s="1"/>
  <c r="W14" i="2"/>
  <c r="X14" i="2" s="1"/>
  <c r="W15" i="2"/>
  <c r="X15" i="2" s="1"/>
  <c r="W16" i="2"/>
  <c r="X16" i="2" s="1"/>
  <c r="W17" i="2"/>
  <c r="X17" i="2" s="1"/>
  <c r="W18" i="2"/>
  <c r="X18" i="2" s="1"/>
  <c r="W19" i="2"/>
  <c r="X19" i="2" s="1"/>
  <c r="W20" i="2"/>
  <c r="X20" i="2" s="1"/>
  <c r="W21" i="2"/>
  <c r="X21" i="2" s="1"/>
  <c r="W22" i="2"/>
  <c r="X22" i="2" s="1"/>
  <c r="W23" i="2"/>
  <c r="X23" i="2" s="1"/>
  <c r="W24" i="2"/>
  <c r="X24" i="2" s="1"/>
  <c r="W25" i="2"/>
  <c r="X25" i="2" s="1"/>
  <c r="W26" i="2"/>
  <c r="X26" i="2" s="1"/>
  <c r="W27" i="2"/>
  <c r="X27" i="2" s="1"/>
  <c r="W28" i="2"/>
  <c r="X28" i="2" s="1"/>
  <c r="W29" i="2"/>
  <c r="X29" i="2" s="1"/>
  <c r="W30" i="2"/>
  <c r="X30" i="2" s="1"/>
  <c r="W31" i="2"/>
  <c r="X31" i="2" s="1"/>
  <c r="W32" i="2"/>
  <c r="X32" i="2" s="1"/>
  <c r="W33" i="2"/>
  <c r="X33" i="2" s="1"/>
  <c r="W34" i="2"/>
  <c r="X34" i="2" s="1"/>
  <c r="W35" i="2"/>
  <c r="X35" i="2" s="1"/>
  <c r="W36" i="2"/>
  <c r="X36" i="2" s="1"/>
  <c r="W37" i="2"/>
  <c r="X37" i="2" s="1"/>
  <c r="W38" i="2"/>
  <c r="X38" i="2" s="1"/>
  <c r="W39" i="2"/>
  <c r="X39" i="2" s="1"/>
  <c r="W40" i="2"/>
  <c r="X40" i="2" s="1"/>
  <c r="W41" i="2"/>
  <c r="X41" i="2" s="1"/>
  <c r="W42" i="2"/>
  <c r="X42" i="2" s="1"/>
  <c r="W43" i="2"/>
  <c r="X43" i="2" s="1"/>
  <c r="W44" i="2"/>
  <c r="X44" i="2" s="1"/>
  <c r="W45" i="2"/>
  <c r="X45" i="2" s="1"/>
  <c r="W46" i="2"/>
  <c r="X46" i="2" s="1"/>
  <c r="W47" i="2"/>
  <c r="X47" i="2" s="1"/>
  <c r="W48" i="2"/>
  <c r="X48" i="2" s="1"/>
  <c r="W49" i="2"/>
  <c r="X49" i="2" s="1"/>
  <c r="W50" i="2"/>
  <c r="X50" i="2" s="1"/>
  <c r="W51" i="2"/>
  <c r="X51" i="2" s="1"/>
  <c r="W52" i="2"/>
  <c r="X52" i="2" s="1"/>
  <c r="W53" i="2"/>
  <c r="X53" i="2" s="1"/>
  <c r="W54" i="2"/>
  <c r="X54" i="2" s="1"/>
  <c r="W55" i="2"/>
  <c r="X55" i="2" s="1"/>
  <c r="W56" i="2"/>
  <c r="X56" i="2" s="1"/>
  <c r="W57" i="2"/>
  <c r="X57" i="2" s="1"/>
  <c r="W58" i="2"/>
  <c r="X58" i="2" s="1"/>
  <c r="W59" i="2"/>
  <c r="X59" i="2" s="1"/>
  <c r="W60" i="2"/>
  <c r="X60" i="2" s="1"/>
  <c r="W61" i="2"/>
  <c r="X61" i="2" s="1"/>
  <c r="W62" i="2"/>
  <c r="X62" i="2" s="1"/>
  <c r="W63" i="2"/>
  <c r="X63" i="2" s="1"/>
  <c r="W64" i="2"/>
  <c r="X64" i="2" s="1"/>
  <c r="W65" i="2"/>
  <c r="X65" i="2" s="1"/>
  <c r="W66" i="2"/>
  <c r="X66" i="2" s="1"/>
  <c r="W67" i="2"/>
  <c r="X67" i="2" s="1"/>
  <c r="W68" i="2"/>
  <c r="X68" i="2" s="1"/>
  <c r="W69" i="2"/>
  <c r="X69" i="2" s="1"/>
  <c r="W70" i="2"/>
  <c r="X70" i="2" s="1"/>
  <c r="W71" i="2"/>
  <c r="X71" i="2" s="1"/>
  <c r="W72" i="2"/>
  <c r="X72" i="2" s="1"/>
  <c r="W73" i="2"/>
  <c r="X73" i="2" s="1"/>
  <c r="W74" i="2"/>
  <c r="X74" i="2" s="1"/>
  <c r="W75" i="2"/>
  <c r="X75" i="2" s="1"/>
  <c r="W76" i="2"/>
  <c r="X76" i="2" s="1"/>
  <c r="W77" i="2"/>
  <c r="X77" i="2" s="1"/>
  <c r="W78" i="2"/>
  <c r="X78" i="2" s="1"/>
  <c r="W79" i="2"/>
  <c r="X79" i="2" s="1"/>
  <c r="W80" i="2"/>
  <c r="X80" i="2" s="1"/>
  <c r="W81" i="2"/>
  <c r="X81" i="2" s="1"/>
  <c r="W82" i="2"/>
  <c r="X82" i="2" s="1"/>
  <c r="W83" i="2"/>
  <c r="X83" i="2" s="1"/>
  <c r="W84" i="2"/>
  <c r="X84" i="2" s="1"/>
  <c r="W85" i="2"/>
  <c r="X85" i="2" s="1"/>
  <c r="W86" i="2"/>
  <c r="X86" i="2" s="1"/>
  <c r="W87" i="2"/>
  <c r="X87" i="2" s="1"/>
  <c r="W88" i="2"/>
  <c r="X88" i="2" s="1"/>
  <c r="W89" i="2"/>
  <c r="X89" i="2" s="1"/>
  <c r="W90" i="2"/>
  <c r="X90" i="2" s="1"/>
  <c r="W91" i="2"/>
  <c r="X91" i="2" s="1"/>
  <c r="W92" i="2"/>
  <c r="X92" i="2" s="1"/>
  <c r="W93" i="2"/>
  <c r="X93" i="2" s="1"/>
  <c r="W94" i="2"/>
  <c r="X94" i="2" s="1"/>
  <c r="W95" i="2"/>
  <c r="X95" i="2" s="1"/>
  <c r="W96" i="2"/>
  <c r="X96" i="2" s="1"/>
  <c r="W97" i="2"/>
  <c r="X97" i="2" s="1"/>
  <c r="W98" i="2"/>
  <c r="X98" i="2" s="1"/>
  <c r="W99" i="2"/>
  <c r="X99" i="2" s="1"/>
  <c r="W100" i="2"/>
  <c r="X100" i="2" s="1"/>
  <c r="W101" i="2"/>
  <c r="X101" i="2" s="1"/>
  <c r="W102" i="2"/>
  <c r="X102" i="2" s="1"/>
  <c r="W103" i="2"/>
  <c r="X103" i="2" s="1"/>
  <c r="W104" i="2"/>
  <c r="X104" i="2" s="1"/>
  <c r="W105" i="2"/>
  <c r="X105" i="2" s="1"/>
  <c r="W106" i="2"/>
  <c r="X106" i="2" s="1"/>
  <c r="W107" i="2"/>
  <c r="X107" i="2" s="1"/>
  <c r="W108" i="2"/>
  <c r="X108" i="2" s="1"/>
  <c r="W109" i="2"/>
  <c r="X109" i="2" s="1"/>
  <c r="W110" i="2"/>
  <c r="X110" i="2" s="1"/>
  <c r="W111" i="2"/>
  <c r="X111" i="2" s="1"/>
  <c r="W112" i="2"/>
  <c r="X112" i="2" s="1"/>
  <c r="W113" i="2"/>
  <c r="X113" i="2" s="1"/>
  <c r="W114" i="2"/>
  <c r="X114" i="2" s="1"/>
  <c r="W115" i="2"/>
  <c r="X115" i="2" s="1"/>
  <c r="W116" i="2"/>
  <c r="X116" i="2" s="1"/>
  <c r="W117" i="2"/>
  <c r="X117" i="2" s="1"/>
  <c r="W118" i="2"/>
  <c r="X118" i="2" s="1"/>
  <c r="W119" i="2"/>
  <c r="X119" i="2" s="1"/>
  <c r="W120" i="2"/>
  <c r="X120" i="2" s="1"/>
  <c r="W121" i="2"/>
  <c r="X121" i="2" s="1"/>
  <c r="W122" i="2"/>
  <c r="X122" i="2" s="1"/>
  <c r="W123" i="2"/>
  <c r="X123" i="2" s="1"/>
  <c r="W124" i="2"/>
  <c r="X124" i="2" s="1"/>
  <c r="W125" i="2"/>
  <c r="X125" i="2" s="1"/>
  <c r="W126" i="2"/>
  <c r="X126" i="2" s="1"/>
  <c r="W127" i="2"/>
  <c r="X127" i="2" s="1"/>
  <c r="W128" i="2"/>
  <c r="X128" i="2" s="1"/>
  <c r="W129" i="2"/>
  <c r="X129" i="2" s="1"/>
  <c r="W130" i="2"/>
  <c r="X130" i="2" s="1"/>
  <c r="W131" i="2"/>
  <c r="X131" i="2" s="1"/>
  <c r="W132" i="2"/>
  <c r="X132" i="2" s="1"/>
  <c r="W133" i="2"/>
  <c r="X133" i="2" s="1"/>
  <c r="W134" i="2"/>
  <c r="X134" i="2" s="1"/>
  <c r="W135" i="2"/>
  <c r="X135" i="2" s="1"/>
  <c r="W136" i="2"/>
  <c r="X136" i="2" s="1"/>
  <c r="W137" i="2"/>
  <c r="X137" i="2" s="1"/>
  <c r="W138" i="2"/>
  <c r="X138" i="2" s="1"/>
  <c r="W139" i="2"/>
  <c r="X139" i="2" s="1"/>
  <c r="W140" i="2"/>
  <c r="X140" i="2" s="1"/>
  <c r="W141" i="2"/>
  <c r="X141" i="2" s="1"/>
  <c r="W142" i="2"/>
  <c r="X142" i="2" s="1"/>
  <c r="W143" i="2"/>
  <c r="X143" i="2" s="1"/>
  <c r="W144" i="2"/>
  <c r="X144" i="2" s="1"/>
  <c r="W145" i="2"/>
  <c r="X145" i="2" s="1"/>
  <c r="W146" i="2"/>
  <c r="X146" i="2" s="1"/>
  <c r="W147" i="2"/>
  <c r="X147" i="2" s="1"/>
  <c r="W148" i="2"/>
  <c r="X148" i="2" s="1"/>
  <c r="W149" i="2"/>
  <c r="X149" i="2" s="1"/>
  <c r="W150" i="2"/>
  <c r="X150" i="2" s="1"/>
  <c r="W151" i="2"/>
  <c r="X151" i="2" s="1"/>
  <c r="W152" i="2"/>
  <c r="X152" i="2" s="1"/>
  <c r="W153" i="2"/>
  <c r="X153" i="2" s="1"/>
  <c r="W154" i="2"/>
  <c r="X154" i="2" s="1"/>
  <c r="W155" i="2"/>
  <c r="X155" i="2" s="1"/>
  <c r="W156" i="2"/>
  <c r="X156" i="2" s="1"/>
  <c r="W157" i="2"/>
  <c r="X157" i="2" s="1"/>
  <c r="W158" i="2"/>
  <c r="X158" i="2" s="1"/>
  <c r="W159" i="2"/>
  <c r="X159" i="2" s="1"/>
  <c r="W160" i="2"/>
  <c r="X160" i="2" s="1"/>
  <c r="W161" i="2"/>
  <c r="X161" i="2" s="1"/>
  <c r="W162" i="2"/>
  <c r="X162" i="2" s="1"/>
  <c r="W163" i="2"/>
  <c r="X163" i="2" s="1"/>
  <c r="W164" i="2"/>
  <c r="X164" i="2" s="1"/>
  <c r="W165" i="2"/>
  <c r="X165" i="2" s="1"/>
  <c r="W166" i="2"/>
  <c r="X166" i="2" s="1"/>
  <c r="W167" i="2"/>
  <c r="X167" i="2" s="1"/>
  <c r="W168" i="2"/>
  <c r="X168" i="2" s="1"/>
  <c r="W169" i="2"/>
  <c r="X169" i="2" s="1"/>
  <c r="W170" i="2"/>
  <c r="X170" i="2" s="1"/>
  <c r="W171" i="2"/>
  <c r="X171" i="2" s="1"/>
  <c r="W172" i="2"/>
  <c r="X172" i="2" s="1"/>
  <c r="W173" i="2"/>
  <c r="X173" i="2" s="1"/>
  <c r="W174" i="2"/>
  <c r="X174" i="2" s="1"/>
  <c r="W175" i="2"/>
  <c r="X175" i="2" s="1"/>
  <c r="W176" i="2"/>
  <c r="X176" i="2" s="1"/>
  <c r="W177" i="2"/>
  <c r="X177" i="2" s="1"/>
  <c r="W178" i="2"/>
  <c r="X178" i="2" s="1"/>
  <c r="W179" i="2"/>
  <c r="X179" i="2" s="1"/>
  <c r="W180" i="2"/>
  <c r="X180" i="2" s="1"/>
  <c r="W181" i="2"/>
  <c r="X181" i="2" s="1"/>
  <c r="W182" i="2"/>
  <c r="X182" i="2" s="1"/>
  <c r="W183" i="2"/>
  <c r="X183" i="2" s="1"/>
  <c r="W184" i="2"/>
  <c r="X184" i="2" s="1"/>
  <c r="W185" i="2"/>
  <c r="X185" i="2" s="1"/>
  <c r="W186" i="2"/>
  <c r="X186" i="2" s="1"/>
  <c r="W187" i="2"/>
  <c r="X187" i="2" s="1"/>
  <c r="W188" i="2"/>
  <c r="X188" i="2" s="1"/>
  <c r="W189" i="2"/>
  <c r="X189" i="2" s="1"/>
  <c r="W190" i="2"/>
  <c r="X190" i="2" s="1"/>
  <c r="W191" i="2"/>
  <c r="X191" i="2" s="1"/>
  <c r="W192" i="2"/>
  <c r="X192" i="2" s="1"/>
  <c r="W193" i="2"/>
  <c r="X193" i="2" s="1"/>
  <c r="W194" i="2"/>
  <c r="X194" i="2" s="1"/>
  <c r="W195" i="2"/>
  <c r="X195" i="2" s="1"/>
  <c r="W196" i="2"/>
  <c r="X196" i="2" s="1"/>
  <c r="W197" i="2"/>
  <c r="X197" i="2" s="1"/>
  <c r="W198" i="2"/>
  <c r="X198" i="2" s="1"/>
  <c r="W199" i="2"/>
  <c r="X199" i="2" s="1"/>
  <c r="W200" i="2"/>
  <c r="X200" i="2" s="1"/>
  <c r="W201" i="2"/>
  <c r="X201" i="2" s="1"/>
  <c r="W202" i="2"/>
  <c r="X202" i="2" s="1"/>
  <c r="W203" i="2"/>
  <c r="X203" i="2" s="1"/>
  <c r="W204" i="2"/>
  <c r="X204" i="2" s="1"/>
  <c r="W205" i="2"/>
  <c r="X205" i="2" s="1"/>
  <c r="W206" i="2"/>
  <c r="X206" i="2" s="1"/>
  <c r="W207" i="2"/>
  <c r="X207" i="2" s="1"/>
  <c r="W208" i="2"/>
  <c r="X208" i="2" s="1"/>
  <c r="W209" i="2"/>
  <c r="X209" i="2" s="1"/>
  <c r="W210" i="2"/>
  <c r="X210" i="2" s="1"/>
  <c r="W211" i="2"/>
  <c r="X211" i="2" s="1"/>
  <c r="W212" i="2"/>
  <c r="X212" i="2" s="1"/>
  <c r="W213" i="2"/>
  <c r="X213" i="2" s="1"/>
  <c r="W214" i="2"/>
  <c r="X214" i="2" s="1"/>
  <c r="W215" i="2"/>
  <c r="X215" i="2" s="1"/>
  <c r="W216" i="2"/>
  <c r="X216" i="2" s="1"/>
  <c r="W217" i="2"/>
  <c r="X217" i="2" s="1"/>
  <c r="W218" i="2"/>
  <c r="X218" i="2" s="1"/>
  <c r="W219" i="2"/>
  <c r="X219" i="2" s="1"/>
  <c r="W220" i="2"/>
  <c r="X220" i="2" s="1"/>
  <c r="W221" i="2"/>
  <c r="X221" i="2" s="1"/>
  <c r="W222" i="2"/>
  <c r="X222" i="2" s="1"/>
  <c r="W223" i="2"/>
  <c r="X223" i="2" s="1"/>
  <c r="W224" i="2"/>
  <c r="X224" i="2" s="1"/>
  <c r="W225" i="2"/>
  <c r="X225" i="2" s="1"/>
  <c r="W226" i="2"/>
  <c r="X226" i="2" s="1"/>
  <c r="W227" i="2"/>
  <c r="X227" i="2" s="1"/>
  <c r="W228" i="2"/>
  <c r="X228" i="2" s="1"/>
  <c r="W229" i="2"/>
  <c r="X229" i="2" s="1"/>
  <c r="W230" i="2"/>
  <c r="X230" i="2" s="1"/>
  <c r="W231" i="2"/>
  <c r="X231" i="2" s="1"/>
  <c r="W232" i="2"/>
  <c r="X232" i="2" s="1"/>
  <c r="W233" i="2"/>
  <c r="X233" i="2" s="1"/>
  <c r="W234" i="2"/>
  <c r="X234" i="2" s="1"/>
  <c r="W235" i="2"/>
  <c r="X235" i="2" s="1"/>
  <c r="W236" i="2"/>
  <c r="X236" i="2" s="1"/>
  <c r="W237" i="2"/>
  <c r="X237" i="2" s="1"/>
  <c r="W238" i="2"/>
  <c r="X238" i="2" s="1"/>
  <c r="W239" i="2"/>
  <c r="X239" i="2" s="1"/>
  <c r="W240" i="2"/>
  <c r="X240" i="2" s="1"/>
  <c r="W241" i="2"/>
  <c r="X241" i="2" s="1"/>
  <c r="W242" i="2"/>
  <c r="X242" i="2" s="1"/>
  <c r="W243" i="2"/>
  <c r="X243" i="2" s="1"/>
  <c r="W244" i="2"/>
  <c r="X244" i="2" s="1"/>
  <c r="W245" i="2"/>
  <c r="X245" i="2" s="1"/>
  <c r="W246" i="2"/>
  <c r="X246" i="2" s="1"/>
  <c r="W247" i="2"/>
  <c r="X247" i="2" s="1"/>
  <c r="W248" i="2"/>
  <c r="X248" i="2" s="1"/>
  <c r="W249" i="2"/>
  <c r="X249" i="2" s="1"/>
  <c r="W250" i="2"/>
  <c r="X250" i="2" s="1"/>
  <c r="W251" i="2"/>
  <c r="X251" i="2" s="1"/>
  <c r="W252" i="2"/>
  <c r="X252" i="2" s="1"/>
  <c r="W253" i="2"/>
  <c r="X253" i="2" s="1"/>
  <c r="W254" i="2"/>
  <c r="X254" i="2" s="1"/>
  <c r="W255" i="2"/>
  <c r="X255" i="2" s="1"/>
  <c r="W256" i="2"/>
  <c r="X256" i="2" s="1"/>
  <c r="W257" i="2"/>
  <c r="X257" i="2" s="1"/>
  <c r="W258" i="2"/>
  <c r="X258" i="2" s="1"/>
  <c r="W259" i="2"/>
  <c r="X259" i="2" s="1"/>
  <c r="W260" i="2"/>
  <c r="X260" i="2" s="1"/>
  <c r="W261" i="2"/>
  <c r="X261" i="2" s="1"/>
  <c r="W262" i="2"/>
  <c r="X262" i="2" s="1"/>
  <c r="W263" i="2"/>
  <c r="X263" i="2" s="1"/>
  <c r="W264" i="2"/>
  <c r="X264" i="2" s="1"/>
  <c r="W265" i="2"/>
  <c r="X265" i="2" s="1"/>
  <c r="W266" i="2"/>
  <c r="X266" i="2" s="1"/>
  <c r="W267" i="2"/>
  <c r="X267" i="2" s="1"/>
  <c r="W268" i="2"/>
  <c r="X268" i="2" s="1"/>
  <c r="W269" i="2"/>
  <c r="X269" i="2" s="1"/>
  <c r="W270" i="2"/>
  <c r="X270" i="2" s="1"/>
  <c r="W271" i="2"/>
  <c r="X271" i="2" s="1"/>
  <c r="W272" i="2"/>
  <c r="X272" i="2" s="1"/>
  <c r="W273" i="2"/>
  <c r="X273" i="2" s="1"/>
  <c r="W274" i="2"/>
  <c r="X274" i="2" s="1"/>
  <c r="W275" i="2"/>
  <c r="X275" i="2" s="1"/>
  <c r="W276" i="2"/>
  <c r="X276" i="2" s="1"/>
  <c r="W277" i="2"/>
  <c r="X277" i="2" s="1"/>
  <c r="W278" i="2"/>
  <c r="X278" i="2" s="1"/>
  <c r="W279" i="2"/>
  <c r="X279" i="2" s="1"/>
  <c r="W280" i="2"/>
  <c r="X280" i="2" s="1"/>
  <c r="W281" i="2"/>
  <c r="X281" i="2" s="1"/>
  <c r="W282" i="2"/>
  <c r="X282" i="2" s="1"/>
  <c r="W283" i="2"/>
  <c r="X283" i="2" s="1"/>
  <c r="W284" i="2"/>
  <c r="X284" i="2" s="1"/>
  <c r="W285" i="2"/>
  <c r="X285" i="2" s="1"/>
  <c r="W286" i="2"/>
  <c r="X286" i="2" s="1"/>
  <c r="W287" i="2"/>
  <c r="X287" i="2" s="1"/>
  <c r="W288" i="2"/>
  <c r="X288" i="2" s="1"/>
  <c r="W289" i="2"/>
  <c r="X289" i="2" s="1"/>
  <c r="W290" i="2"/>
  <c r="X290" i="2" s="1"/>
  <c r="W291" i="2"/>
  <c r="X291" i="2" s="1"/>
  <c r="W292" i="2"/>
  <c r="X292" i="2" s="1"/>
  <c r="W293" i="2"/>
  <c r="X293" i="2" s="1"/>
  <c r="W294" i="2"/>
  <c r="X294" i="2" s="1"/>
  <c r="W295" i="2"/>
  <c r="X295" i="2" s="1"/>
  <c r="W296" i="2"/>
  <c r="X296" i="2" s="1"/>
  <c r="W297" i="2"/>
  <c r="X297" i="2" s="1"/>
  <c r="W298" i="2"/>
  <c r="X298" i="2" s="1"/>
  <c r="W299" i="2"/>
  <c r="X299" i="2" s="1"/>
  <c r="W300" i="2"/>
  <c r="X300" i="2" s="1"/>
  <c r="W301" i="2"/>
  <c r="X301" i="2" s="1"/>
  <c r="W302" i="2"/>
  <c r="X302" i="2" s="1"/>
  <c r="W303" i="2"/>
  <c r="X303" i="2" s="1"/>
  <c r="W304" i="2"/>
  <c r="X304" i="2" s="1"/>
  <c r="W305" i="2"/>
  <c r="X305" i="2" s="1"/>
  <c r="W306" i="2"/>
  <c r="X306" i="2" s="1"/>
  <c r="W307" i="2"/>
  <c r="X307" i="2" s="1"/>
  <c r="W308" i="2"/>
  <c r="X308" i="2" s="1"/>
  <c r="W309" i="2"/>
  <c r="X309" i="2" s="1"/>
  <c r="W310" i="2"/>
  <c r="X310" i="2" s="1"/>
  <c r="W311" i="2"/>
  <c r="X311" i="2" s="1"/>
  <c r="W312" i="2"/>
  <c r="X312" i="2" s="1"/>
  <c r="W313" i="2"/>
  <c r="X313" i="2" s="1"/>
  <c r="W314" i="2"/>
  <c r="X314" i="2" s="1"/>
  <c r="W315" i="2"/>
  <c r="X315" i="2" s="1"/>
  <c r="W316" i="2"/>
  <c r="X316" i="2" s="1"/>
  <c r="W317" i="2"/>
  <c r="X317" i="2" s="1"/>
  <c r="W318" i="2"/>
  <c r="X318" i="2" s="1"/>
  <c r="W319" i="2"/>
  <c r="X319" i="2" s="1"/>
  <c r="W320" i="2"/>
  <c r="X320" i="2" s="1"/>
  <c r="W321" i="2"/>
  <c r="X321" i="2" s="1"/>
  <c r="W322" i="2"/>
  <c r="X322" i="2" s="1"/>
  <c r="W323" i="2"/>
  <c r="X323" i="2" s="1"/>
  <c r="W324" i="2"/>
  <c r="X324" i="2" s="1"/>
  <c r="W325" i="2"/>
  <c r="X325" i="2" s="1"/>
  <c r="W326" i="2"/>
  <c r="X326" i="2" s="1"/>
  <c r="W327" i="2"/>
  <c r="X327" i="2" s="1"/>
  <c r="W328" i="2"/>
  <c r="X328" i="2" s="1"/>
  <c r="W329" i="2"/>
  <c r="X329" i="2" s="1"/>
  <c r="W330" i="2"/>
  <c r="X330" i="2" s="1"/>
  <c r="W331" i="2"/>
  <c r="X331" i="2" s="1"/>
  <c r="W332" i="2"/>
  <c r="X332" i="2" s="1"/>
  <c r="W333" i="2"/>
  <c r="X333" i="2" s="1"/>
  <c r="W334" i="2"/>
  <c r="X334" i="2" s="1"/>
  <c r="W335" i="2"/>
  <c r="X335" i="2" s="1"/>
  <c r="W336" i="2"/>
  <c r="X336" i="2" s="1"/>
  <c r="W337" i="2"/>
  <c r="X337" i="2" s="1"/>
  <c r="W338" i="2"/>
  <c r="X338" i="2" s="1"/>
  <c r="W339" i="2"/>
  <c r="X339" i="2" s="1"/>
  <c r="W340" i="2"/>
  <c r="X340" i="2" s="1"/>
  <c r="W341" i="2"/>
  <c r="X341" i="2" s="1"/>
  <c r="W342" i="2"/>
  <c r="X342" i="2" s="1"/>
  <c r="W343" i="2"/>
  <c r="X343" i="2" s="1"/>
  <c r="W344" i="2"/>
  <c r="X344" i="2" s="1"/>
  <c r="W345" i="2"/>
  <c r="X345" i="2" s="1"/>
  <c r="W346" i="2"/>
  <c r="X346" i="2" s="1"/>
  <c r="W347" i="2"/>
  <c r="X347" i="2" s="1"/>
  <c r="W348" i="2"/>
  <c r="X348" i="2" s="1"/>
  <c r="W349" i="2"/>
  <c r="X349" i="2" s="1"/>
  <c r="W350" i="2"/>
  <c r="X350" i="2" s="1"/>
  <c r="W351" i="2"/>
  <c r="X351" i="2" s="1"/>
  <c r="W352" i="2"/>
  <c r="X352" i="2" s="1"/>
  <c r="W353" i="2"/>
  <c r="X353" i="2" s="1"/>
  <c r="W354" i="2"/>
  <c r="X354" i="2" s="1"/>
  <c r="W355" i="2"/>
  <c r="X355" i="2" s="1"/>
  <c r="W356" i="2"/>
  <c r="X356" i="2" s="1"/>
  <c r="W357" i="2"/>
  <c r="X357" i="2" s="1"/>
  <c r="W358" i="2"/>
  <c r="X358" i="2" s="1"/>
  <c r="W359" i="2"/>
  <c r="X359" i="2" s="1"/>
  <c r="W360" i="2"/>
  <c r="X360" i="2" s="1"/>
  <c r="W361" i="2"/>
  <c r="X361" i="2" s="1"/>
  <c r="W362" i="2"/>
  <c r="X362" i="2" s="1"/>
  <c r="W363" i="2"/>
  <c r="X363" i="2" s="1"/>
  <c r="W364" i="2"/>
  <c r="X364" i="2" s="1"/>
  <c r="W365" i="2"/>
  <c r="X365" i="2" s="1"/>
  <c r="W366" i="2"/>
  <c r="X366" i="2" s="1"/>
  <c r="W367" i="2"/>
  <c r="X367" i="2" s="1"/>
  <c r="W368" i="2"/>
  <c r="X368" i="2" s="1"/>
  <c r="W369" i="2"/>
  <c r="X369" i="2" s="1"/>
  <c r="W370" i="2"/>
  <c r="X370" i="2" s="1"/>
  <c r="W371" i="2"/>
  <c r="X371" i="2" s="1"/>
  <c r="W372" i="2"/>
  <c r="X372" i="2" s="1"/>
  <c r="W373" i="2"/>
  <c r="X373" i="2" s="1"/>
  <c r="W374" i="2"/>
  <c r="X374" i="2" s="1"/>
  <c r="W375" i="2"/>
  <c r="X375" i="2" s="1"/>
  <c r="W376" i="2"/>
  <c r="X376" i="2" s="1"/>
  <c r="W377" i="2"/>
  <c r="X377" i="2" s="1"/>
  <c r="W378" i="2"/>
  <c r="X378" i="2" s="1"/>
  <c r="W379" i="2"/>
  <c r="X379" i="2" s="1"/>
  <c r="W380" i="2"/>
  <c r="X380" i="2" s="1"/>
  <c r="W381" i="2"/>
  <c r="X381" i="2" s="1"/>
  <c r="W382" i="2"/>
  <c r="X382" i="2" s="1"/>
  <c r="W383" i="2"/>
  <c r="X383" i="2" s="1"/>
  <c r="W384" i="2"/>
  <c r="X384" i="2" s="1"/>
  <c r="W385" i="2"/>
  <c r="X385" i="2" s="1"/>
  <c r="W386" i="2"/>
  <c r="X386" i="2" s="1"/>
  <c r="W387" i="2"/>
  <c r="X387" i="2" s="1"/>
  <c r="W388" i="2"/>
  <c r="X388" i="2" s="1"/>
  <c r="W389" i="2"/>
  <c r="X389" i="2" s="1"/>
  <c r="W390" i="2"/>
  <c r="X390" i="2" s="1"/>
  <c r="W391" i="2"/>
  <c r="X391" i="2" s="1"/>
  <c r="W392" i="2"/>
  <c r="X392" i="2" s="1"/>
  <c r="W393" i="2"/>
  <c r="X393" i="2" s="1"/>
  <c r="W394" i="2"/>
  <c r="X394" i="2" s="1"/>
  <c r="W395" i="2"/>
  <c r="X395" i="2" s="1"/>
  <c r="W396" i="2"/>
  <c r="X396" i="2" s="1"/>
  <c r="W397" i="2"/>
  <c r="X397" i="2" s="1"/>
  <c r="W398" i="2"/>
  <c r="X398" i="2" s="1"/>
  <c r="W399" i="2"/>
  <c r="X399" i="2" s="1"/>
  <c r="W400" i="2"/>
  <c r="X400" i="2" s="1"/>
  <c r="W401" i="2"/>
  <c r="X401" i="2" s="1"/>
  <c r="W402" i="2"/>
  <c r="X402" i="2" s="1"/>
  <c r="W403" i="2"/>
  <c r="X403" i="2" s="1"/>
  <c r="W404" i="2"/>
  <c r="X404" i="2" s="1"/>
  <c r="W405" i="2"/>
  <c r="X405" i="2" s="1"/>
  <c r="W406" i="2"/>
  <c r="X406" i="2" s="1"/>
  <c r="W407" i="2"/>
  <c r="X407" i="2" s="1"/>
  <c r="W408" i="2"/>
  <c r="X408" i="2" s="1"/>
  <c r="W409" i="2"/>
  <c r="X409" i="2" s="1"/>
  <c r="W410" i="2"/>
  <c r="X410" i="2" s="1"/>
  <c r="W411" i="2"/>
  <c r="X411" i="2" s="1"/>
  <c r="W412" i="2"/>
  <c r="X412" i="2" s="1"/>
  <c r="W413" i="2"/>
  <c r="X413" i="2" s="1"/>
  <c r="W414" i="2"/>
  <c r="X414" i="2" s="1"/>
  <c r="W415" i="2"/>
  <c r="X415" i="2" s="1"/>
  <c r="W416" i="2"/>
  <c r="X416" i="2" s="1"/>
  <c r="W417" i="2"/>
  <c r="X417" i="2" s="1"/>
  <c r="W418" i="2"/>
  <c r="X418" i="2" s="1"/>
  <c r="W419" i="2"/>
  <c r="X419" i="2" s="1"/>
  <c r="W420" i="2"/>
  <c r="X420" i="2" s="1"/>
  <c r="W421" i="2"/>
  <c r="X421" i="2" s="1"/>
  <c r="W422" i="2"/>
  <c r="X422" i="2" s="1"/>
  <c r="W423" i="2"/>
  <c r="X423" i="2" s="1"/>
  <c r="W424" i="2"/>
  <c r="X424" i="2" s="1"/>
  <c r="W425" i="2"/>
  <c r="X425" i="2" s="1"/>
  <c r="W426" i="2"/>
  <c r="X426" i="2" s="1"/>
  <c r="W427" i="2"/>
  <c r="X427" i="2" s="1"/>
  <c r="W428" i="2"/>
  <c r="X428" i="2" s="1"/>
  <c r="W429" i="2"/>
  <c r="X429" i="2" s="1"/>
  <c r="W430" i="2"/>
  <c r="X430" i="2" s="1"/>
  <c r="W431" i="2"/>
  <c r="X431" i="2" s="1"/>
  <c r="W432" i="2"/>
  <c r="X432" i="2" s="1"/>
  <c r="W433" i="2"/>
  <c r="X433" i="2" s="1"/>
  <c r="W434" i="2"/>
  <c r="X434" i="2" s="1"/>
  <c r="W435" i="2"/>
  <c r="X435" i="2" s="1"/>
  <c r="W436" i="2"/>
  <c r="X436" i="2" s="1"/>
  <c r="W437" i="2"/>
  <c r="X437" i="2" s="1"/>
  <c r="W438" i="2"/>
  <c r="X438" i="2" s="1"/>
  <c r="W439" i="2"/>
  <c r="X439" i="2" s="1"/>
  <c r="W440" i="2"/>
  <c r="X440" i="2" s="1"/>
  <c r="W441" i="2"/>
  <c r="X441" i="2" s="1"/>
  <c r="W442" i="2"/>
  <c r="X442" i="2" s="1"/>
  <c r="W443" i="2"/>
  <c r="X443" i="2" s="1"/>
  <c r="W444" i="2"/>
  <c r="X444" i="2" s="1"/>
  <c r="W445" i="2"/>
  <c r="X445" i="2" s="1"/>
  <c r="W446" i="2"/>
  <c r="X446" i="2" s="1"/>
  <c r="W447" i="2"/>
  <c r="X447" i="2" s="1"/>
  <c r="W448" i="2"/>
  <c r="X448" i="2" s="1"/>
  <c r="W449" i="2"/>
  <c r="X449" i="2" s="1"/>
  <c r="W450" i="2"/>
  <c r="X450" i="2" s="1"/>
  <c r="W451" i="2"/>
  <c r="X451" i="2" s="1"/>
  <c r="W452" i="2"/>
  <c r="X452" i="2" s="1"/>
  <c r="W453" i="2"/>
  <c r="X453" i="2" s="1"/>
  <c r="W454" i="2"/>
  <c r="X454" i="2" s="1"/>
  <c r="W455" i="2"/>
  <c r="X455" i="2" s="1"/>
  <c r="W456" i="2"/>
  <c r="X456" i="2" s="1"/>
  <c r="W457" i="2"/>
  <c r="X457" i="2" s="1"/>
  <c r="W458" i="2"/>
  <c r="X458" i="2" s="1"/>
  <c r="W459" i="2"/>
  <c r="X459" i="2" s="1"/>
  <c r="W460" i="2"/>
  <c r="X460" i="2" s="1"/>
  <c r="W461" i="2"/>
  <c r="X461" i="2" s="1"/>
  <c r="W462" i="2"/>
  <c r="X462" i="2" s="1"/>
  <c r="W463" i="2"/>
  <c r="X463" i="2" s="1"/>
  <c r="W464" i="2"/>
  <c r="X464" i="2" s="1"/>
  <c r="W465" i="2"/>
  <c r="X465" i="2" s="1"/>
  <c r="W466" i="2"/>
  <c r="X466" i="2" s="1"/>
  <c r="W467" i="2"/>
  <c r="X467" i="2" s="1"/>
  <c r="W468" i="2"/>
  <c r="X468" i="2" s="1"/>
  <c r="W469" i="2"/>
  <c r="X469" i="2" s="1"/>
  <c r="W470" i="2"/>
  <c r="X470" i="2" s="1"/>
  <c r="W471" i="2"/>
  <c r="X471" i="2" s="1"/>
  <c r="W472" i="2"/>
  <c r="X472" i="2" s="1"/>
  <c r="W473" i="2"/>
  <c r="X473" i="2" s="1"/>
  <c r="W474" i="2"/>
  <c r="X474" i="2" s="1"/>
  <c r="W475" i="2"/>
  <c r="X475" i="2" s="1"/>
  <c r="W476" i="2"/>
  <c r="X476" i="2" s="1"/>
  <c r="W477" i="2"/>
  <c r="X477" i="2" s="1"/>
  <c r="W478" i="2"/>
  <c r="X478" i="2" s="1"/>
  <c r="W479" i="2"/>
  <c r="X479" i="2" s="1"/>
  <c r="W480" i="2"/>
  <c r="X480" i="2" s="1"/>
  <c r="W481" i="2"/>
  <c r="X481" i="2" s="1"/>
  <c r="W482" i="2"/>
  <c r="X482" i="2" s="1"/>
  <c r="W483" i="2"/>
  <c r="X483" i="2" s="1"/>
  <c r="W484" i="2"/>
  <c r="X484" i="2" s="1"/>
  <c r="W485" i="2"/>
  <c r="X485" i="2" s="1"/>
  <c r="W486" i="2"/>
  <c r="X486" i="2" s="1"/>
  <c r="W487" i="2"/>
  <c r="X487" i="2" s="1"/>
  <c r="W488" i="2"/>
  <c r="X488" i="2" s="1"/>
  <c r="W489" i="2"/>
  <c r="X489" i="2" s="1"/>
  <c r="W490" i="2"/>
  <c r="X490" i="2" s="1"/>
  <c r="W491" i="2"/>
  <c r="X491" i="2" s="1"/>
  <c r="W492" i="2"/>
  <c r="X492" i="2" s="1"/>
  <c r="W493" i="2"/>
  <c r="X493" i="2" s="1"/>
  <c r="W494" i="2"/>
  <c r="X494" i="2" s="1"/>
  <c r="W495" i="2"/>
  <c r="X495" i="2" s="1"/>
  <c r="W496" i="2"/>
  <c r="X496" i="2" s="1"/>
  <c r="W497" i="2"/>
  <c r="X497" i="2" s="1"/>
  <c r="W498" i="2"/>
  <c r="X498" i="2" s="1"/>
  <c r="W499" i="2"/>
  <c r="X499" i="2" s="1"/>
  <c r="W500" i="2"/>
  <c r="X500" i="2" s="1"/>
  <c r="W501" i="2"/>
  <c r="X501" i="2" s="1"/>
  <c r="W502" i="2"/>
  <c r="X502" i="2" s="1"/>
  <c r="W503" i="2"/>
  <c r="X503" i="2" s="1"/>
  <c r="W504" i="2"/>
  <c r="X504" i="2" s="1"/>
  <c r="W505" i="2"/>
  <c r="X505" i="2" s="1"/>
  <c r="W506" i="2"/>
  <c r="X506" i="2" s="1"/>
  <c r="W507" i="2"/>
  <c r="X507" i="2" s="1"/>
  <c r="W508" i="2"/>
  <c r="X508" i="2" s="1"/>
  <c r="W509" i="2"/>
  <c r="X509" i="2" s="1"/>
  <c r="W510" i="2"/>
  <c r="X510" i="2" s="1"/>
  <c r="W511" i="2"/>
  <c r="X511" i="2" s="1"/>
  <c r="W512" i="2"/>
  <c r="X512" i="2" s="1"/>
  <c r="W513" i="2"/>
  <c r="X513" i="2" s="1"/>
  <c r="W514" i="2"/>
  <c r="X514" i="2" s="1"/>
  <c r="W515" i="2"/>
  <c r="X515" i="2" s="1"/>
  <c r="W516" i="2"/>
  <c r="X516" i="2" s="1"/>
  <c r="W517" i="2"/>
  <c r="X517" i="2" s="1"/>
  <c r="W518" i="2"/>
  <c r="X518" i="2" s="1"/>
  <c r="W519" i="2"/>
  <c r="X519" i="2" s="1"/>
  <c r="W520" i="2"/>
  <c r="X520" i="2" s="1"/>
  <c r="W521" i="2"/>
  <c r="X521" i="2" s="1"/>
  <c r="W522" i="2"/>
  <c r="X522" i="2" s="1"/>
  <c r="W523" i="2"/>
  <c r="X523" i="2" s="1"/>
  <c r="W524" i="2"/>
  <c r="X524" i="2" s="1"/>
  <c r="W525" i="2"/>
  <c r="X525" i="2" s="1"/>
  <c r="W526" i="2"/>
  <c r="X526" i="2" s="1"/>
  <c r="W527" i="2"/>
  <c r="X527" i="2" s="1"/>
  <c r="W528" i="2"/>
  <c r="X528" i="2" s="1"/>
  <c r="W529" i="2"/>
  <c r="X529" i="2" s="1"/>
  <c r="W530" i="2"/>
  <c r="X530" i="2" s="1"/>
  <c r="W531" i="2"/>
  <c r="X531" i="2" s="1"/>
  <c r="W532" i="2"/>
  <c r="X532" i="2" s="1"/>
  <c r="W533" i="2"/>
  <c r="X533" i="2" s="1"/>
  <c r="W534" i="2"/>
  <c r="X534" i="2" s="1"/>
  <c r="W535" i="2"/>
  <c r="X535" i="2" s="1"/>
  <c r="W536" i="2"/>
  <c r="X536" i="2" s="1"/>
  <c r="W537" i="2"/>
  <c r="X537" i="2" s="1"/>
  <c r="W538" i="2"/>
  <c r="X538" i="2" s="1"/>
  <c r="W539" i="2"/>
  <c r="X539" i="2" s="1"/>
  <c r="W540" i="2"/>
  <c r="X540" i="2" s="1"/>
  <c r="W541" i="2"/>
  <c r="X541" i="2" s="1"/>
  <c r="W542" i="2"/>
  <c r="X542" i="2" s="1"/>
  <c r="W543" i="2"/>
  <c r="X543" i="2" s="1"/>
  <c r="W544" i="2"/>
  <c r="X544" i="2" s="1"/>
  <c r="W545" i="2"/>
  <c r="X545" i="2" s="1"/>
  <c r="W546" i="2"/>
  <c r="X546" i="2" s="1"/>
  <c r="W547" i="2"/>
  <c r="X547" i="2" s="1"/>
  <c r="W548" i="2"/>
  <c r="X548" i="2" s="1"/>
  <c r="W549" i="2"/>
  <c r="X549" i="2" s="1"/>
  <c r="W550" i="2"/>
  <c r="X550" i="2" s="1"/>
  <c r="W551" i="2"/>
  <c r="X551" i="2" s="1"/>
  <c r="W552" i="2"/>
  <c r="X552" i="2" s="1"/>
  <c r="W553" i="2"/>
  <c r="X553" i="2" s="1"/>
  <c r="W554" i="2"/>
  <c r="X554" i="2" s="1"/>
  <c r="W555" i="2"/>
  <c r="X555" i="2" s="1"/>
  <c r="W556" i="2"/>
  <c r="X556" i="2" s="1"/>
  <c r="W557" i="2"/>
  <c r="X557" i="2" s="1"/>
  <c r="W558" i="2"/>
  <c r="X558" i="2" s="1"/>
  <c r="W559" i="2"/>
  <c r="X559" i="2" s="1"/>
  <c r="W560" i="2"/>
  <c r="X560" i="2" s="1"/>
  <c r="W561" i="2"/>
  <c r="X561" i="2" s="1"/>
  <c r="W562" i="2"/>
  <c r="X562" i="2" s="1"/>
  <c r="W563" i="2"/>
  <c r="X563" i="2" s="1"/>
  <c r="W564" i="2"/>
  <c r="X564" i="2" s="1"/>
  <c r="W565" i="2"/>
  <c r="X565" i="2" s="1"/>
  <c r="W566" i="2"/>
  <c r="X566" i="2" s="1"/>
  <c r="W567" i="2"/>
  <c r="X567" i="2" s="1"/>
  <c r="W568" i="2"/>
  <c r="X568" i="2" s="1"/>
  <c r="W569" i="2"/>
  <c r="X569" i="2" s="1"/>
  <c r="W570" i="2"/>
  <c r="X570" i="2" s="1"/>
  <c r="W571" i="2"/>
  <c r="X571" i="2" s="1"/>
  <c r="W572" i="2"/>
  <c r="X572" i="2" s="1"/>
  <c r="W573" i="2"/>
  <c r="X573" i="2" s="1"/>
  <c r="W574" i="2"/>
  <c r="X574" i="2" s="1"/>
  <c r="W575" i="2"/>
  <c r="X575" i="2" s="1"/>
  <c r="W576" i="2"/>
  <c r="X576" i="2" s="1"/>
  <c r="W577" i="2"/>
  <c r="X577" i="2" s="1"/>
  <c r="W578" i="2"/>
  <c r="X578" i="2" s="1"/>
  <c r="W579" i="2"/>
  <c r="X579" i="2" s="1"/>
  <c r="W580" i="2"/>
  <c r="X580" i="2" s="1"/>
  <c r="W581" i="2"/>
  <c r="X581" i="2" s="1"/>
  <c r="W582" i="2"/>
  <c r="X582" i="2" s="1"/>
  <c r="W583" i="2"/>
  <c r="X583" i="2" s="1"/>
  <c r="W584" i="2"/>
  <c r="X584" i="2" s="1"/>
  <c r="W585" i="2"/>
  <c r="X585" i="2" s="1"/>
  <c r="W586" i="2"/>
  <c r="X586" i="2" s="1"/>
  <c r="W587" i="2"/>
  <c r="X587" i="2" s="1"/>
  <c r="W588" i="2"/>
  <c r="X588" i="2" s="1"/>
  <c r="W589" i="2"/>
  <c r="X589" i="2" s="1"/>
  <c r="W590" i="2"/>
  <c r="X590" i="2" s="1"/>
  <c r="W591" i="2"/>
  <c r="X591" i="2" s="1"/>
  <c r="W592" i="2"/>
  <c r="X592" i="2" s="1"/>
  <c r="W593" i="2"/>
  <c r="X593" i="2" s="1"/>
  <c r="W594" i="2"/>
  <c r="X594" i="2" s="1"/>
  <c r="W595" i="2"/>
  <c r="X595" i="2" s="1"/>
  <c r="W596" i="2"/>
  <c r="X596" i="2" s="1"/>
  <c r="W597" i="2"/>
  <c r="X597" i="2" s="1"/>
  <c r="W598" i="2"/>
  <c r="X598" i="2" s="1"/>
  <c r="W599" i="2"/>
  <c r="X599" i="2" s="1"/>
  <c r="W600" i="2"/>
  <c r="X600" i="2" s="1"/>
  <c r="W601" i="2"/>
  <c r="X601" i="2" s="1"/>
  <c r="W602" i="2"/>
  <c r="X602" i="2" s="1"/>
  <c r="W603" i="2"/>
  <c r="X603" i="2" s="1"/>
  <c r="W604" i="2"/>
  <c r="X604" i="2" s="1"/>
  <c r="W605" i="2"/>
  <c r="X605" i="2" s="1"/>
  <c r="W606" i="2"/>
  <c r="X606" i="2" s="1"/>
  <c r="W607" i="2"/>
  <c r="X607" i="2" s="1"/>
  <c r="W608" i="2"/>
  <c r="X608" i="2" s="1"/>
  <c r="W609" i="2"/>
  <c r="X609" i="2" s="1"/>
  <c r="W610" i="2"/>
  <c r="X610" i="2" s="1"/>
  <c r="W611" i="2"/>
  <c r="X611" i="2" s="1"/>
  <c r="W612" i="2"/>
  <c r="X612" i="2" s="1"/>
  <c r="W613" i="2"/>
  <c r="X613" i="2" s="1"/>
  <c r="W614" i="2"/>
  <c r="X614" i="2" s="1"/>
  <c r="W615" i="2"/>
  <c r="X615" i="2" s="1"/>
  <c r="W616" i="2"/>
  <c r="X616" i="2" s="1"/>
  <c r="W617" i="2"/>
  <c r="X617" i="2" s="1"/>
  <c r="W618" i="2"/>
  <c r="X618" i="2" s="1"/>
  <c r="W619" i="2"/>
  <c r="X619" i="2" s="1"/>
  <c r="W620" i="2"/>
  <c r="X620" i="2" s="1"/>
  <c r="W621" i="2"/>
  <c r="X621" i="2" s="1"/>
  <c r="W622" i="2"/>
  <c r="X622" i="2" s="1"/>
  <c r="W623" i="2"/>
  <c r="X623" i="2" s="1"/>
  <c r="W624" i="2"/>
  <c r="X624" i="2" s="1"/>
  <c r="W625" i="2"/>
  <c r="X625" i="2" s="1"/>
  <c r="W626" i="2"/>
  <c r="X626" i="2" s="1"/>
  <c r="W627" i="2"/>
  <c r="X627" i="2" s="1"/>
  <c r="W628" i="2"/>
  <c r="X628" i="2" s="1"/>
  <c r="W629" i="2"/>
  <c r="X629" i="2" s="1"/>
  <c r="W630" i="2"/>
  <c r="X630" i="2" s="1"/>
  <c r="W631" i="2"/>
  <c r="X631" i="2" s="1"/>
  <c r="W632" i="2"/>
  <c r="X632" i="2" s="1"/>
  <c r="W633" i="2"/>
  <c r="X633" i="2" s="1"/>
  <c r="W634" i="2"/>
  <c r="X634" i="2" s="1"/>
  <c r="W635" i="2"/>
  <c r="X635" i="2" s="1"/>
  <c r="W636" i="2"/>
  <c r="X636" i="2" s="1"/>
  <c r="W637" i="2"/>
  <c r="X637" i="2" s="1"/>
  <c r="W638" i="2"/>
  <c r="X638" i="2" s="1"/>
  <c r="W639" i="2"/>
  <c r="X639" i="2" s="1"/>
  <c r="W640" i="2"/>
  <c r="X640" i="2" s="1"/>
  <c r="W641" i="2"/>
  <c r="X641" i="2" s="1"/>
  <c r="W642" i="2"/>
  <c r="X642" i="2" s="1"/>
  <c r="W643" i="2"/>
  <c r="X643" i="2" s="1"/>
  <c r="W644" i="2"/>
  <c r="X644" i="2" s="1"/>
  <c r="W645" i="2"/>
  <c r="X645" i="2" s="1"/>
  <c r="W646" i="2"/>
  <c r="X646" i="2" s="1"/>
  <c r="W647" i="2"/>
  <c r="X647" i="2" s="1"/>
  <c r="W648" i="2"/>
  <c r="X648" i="2" s="1"/>
  <c r="W649" i="2"/>
  <c r="X649" i="2" s="1"/>
  <c r="W650" i="2"/>
  <c r="X650" i="2" s="1"/>
  <c r="W651" i="2"/>
  <c r="X651" i="2" s="1"/>
  <c r="W652" i="2"/>
  <c r="X652" i="2" s="1"/>
  <c r="W653" i="2"/>
  <c r="X653" i="2" s="1"/>
  <c r="W654" i="2"/>
  <c r="X654" i="2" s="1"/>
  <c r="W655" i="2"/>
  <c r="X655" i="2" s="1"/>
  <c r="W656" i="2"/>
  <c r="X656" i="2" s="1"/>
  <c r="W657" i="2"/>
  <c r="X657" i="2" s="1"/>
  <c r="W658" i="2"/>
  <c r="X658" i="2" s="1"/>
  <c r="W659" i="2"/>
  <c r="X659" i="2" s="1"/>
  <c r="W660" i="2"/>
  <c r="X660" i="2" s="1"/>
  <c r="W661" i="2"/>
  <c r="X661" i="2" s="1"/>
  <c r="W662" i="2"/>
  <c r="X662" i="2" s="1"/>
  <c r="W663" i="2"/>
  <c r="X663" i="2" s="1"/>
  <c r="W664" i="2"/>
  <c r="X664" i="2" s="1"/>
  <c r="W665" i="2"/>
  <c r="X665" i="2" s="1"/>
  <c r="W666" i="2"/>
  <c r="X666" i="2" s="1"/>
  <c r="W667" i="2"/>
  <c r="X667" i="2" s="1"/>
  <c r="W668" i="2"/>
  <c r="X668" i="2" s="1"/>
  <c r="W669" i="2"/>
  <c r="X669" i="2" s="1"/>
  <c r="W670" i="2"/>
  <c r="X670" i="2" s="1"/>
  <c r="W671" i="2"/>
  <c r="X671" i="2" s="1"/>
  <c r="W672" i="2"/>
  <c r="X672" i="2" s="1"/>
  <c r="W673" i="2"/>
  <c r="X673" i="2" s="1"/>
  <c r="W675" i="2"/>
  <c r="X675" i="2" s="1"/>
  <c r="W676" i="2"/>
  <c r="X676" i="2" s="1"/>
  <c r="W677" i="2"/>
  <c r="X677" i="2" s="1"/>
  <c r="W678" i="2"/>
  <c r="X678" i="2" s="1"/>
  <c r="W679" i="2"/>
  <c r="X679" i="2" s="1"/>
  <c r="W680" i="2"/>
  <c r="X680" i="2" s="1"/>
  <c r="W681" i="2"/>
  <c r="X681" i="2" s="1"/>
  <c r="W682" i="2"/>
  <c r="X682" i="2" s="1"/>
  <c r="W683" i="2"/>
  <c r="X683" i="2" s="1"/>
  <c r="W684" i="2"/>
  <c r="X684" i="2" s="1"/>
  <c r="W685" i="2"/>
  <c r="X685" i="2" s="1"/>
  <c r="W686" i="2"/>
  <c r="X686" i="2" s="1"/>
  <c r="W687" i="2"/>
  <c r="X687" i="2" s="1"/>
  <c r="W688" i="2"/>
  <c r="X688" i="2" s="1"/>
  <c r="W689" i="2"/>
  <c r="X689" i="2" s="1"/>
  <c r="W690" i="2"/>
  <c r="X690" i="2" s="1"/>
  <c r="W691" i="2"/>
  <c r="X691" i="2" s="1"/>
  <c r="W692" i="2"/>
  <c r="X692" i="2" s="1"/>
  <c r="W693" i="2"/>
  <c r="X693" i="2" s="1"/>
  <c r="W694" i="2"/>
  <c r="X694" i="2" s="1"/>
  <c r="W695" i="2"/>
  <c r="X695" i="2" s="1"/>
  <c r="W696" i="2"/>
  <c r="X696" i="2" s="1"/>
  <c r="W697" i="2"/>
  <c r="X697" i="2" s="1"/>
  <c r="W698" i="2"/>
  <c r="X698" i="2" s="1"/>
  <c r="W699" i="2"/>
  <c r="X699" i="2" s="1"/>
  <c r="W700" i="2"/>
  <c r="X700" i="2" s="1"/>
  <c r="W701" i="2"/>
  <c r="X701" i="2" s="1"/>
  <c r="W702" i="2"/>
  <c r="X702" i="2" s="1"/>
  <c r="W703" i="2"/>
  <c r="X703" i="2" s="1"/>
  <c r="W704" i="2"/>
  <c r="X704" i="2" s="1"/>
  <c r="W705" i="2"/>
  <c r="X705" i="2" s="1"/>
  <c r="W706" i="2"/>
  <c r="X706" i="2" s="1"/>
  <c r="W707" i="2"/>
  <c r="X707" i="2" s="1"/>
  <c r="W708" i="2"/>
  <c r="X708" i="2" s="1"/>
  <c r="W709" i="2"/>
  <c r="X709" i="2" s="1"/>
  <c r="W710" i="2"/>
  <c r="X710" i="2" s="1"/>
  <c r="W711" i="2"/>
  <c r="X711" i="2" s="1"/>
  <c r="W712" i="2"/>
  <c r="X712" i="2" s="1"/>
  <c r="W713" i="2"/>
  <c r="X713" i="2" s="1"/>
  <c r="W714" i="2"/>
  <c r="X714" i="2" s="1"/>
  <c r="W715" i="2"/>
  <c r="X715" i="2" s="1"/>
  <c r="W716" i="2"/>
  <c r="X716" i="2" s="1"/>
  <c r="W717" i="2"/>
  <c r="X717" i="2" s="1"/>
  <c r="W718" i="2"/>
  <c r="X718" i="2" s="1"/>
  <c r="W719" i="2"/>
  <c r="X719" i="2" s="1"/>
  <c r="W720" i="2"/>
  <c r="X720" i="2" s="1"/>
  <c r="W721" i="2"/>
  <c r="X721" i="2" s="1"/>
  <c r="W722" i="2"/>
  <c r="X722" i="2" s="1"/>
  <c r="W723" i="2"/>
  <c r="X723" i="2" s="1"/>
  <c r="W724" i="2"/>
  <c r="X724" i="2" s="1"/>
  <c r="W725" i="2"/>
  <c r="X725" i="2" s="1"/>
  <c r="W726" i="2"/>
  <c r="X726" i="2" s="1"/>
  <c r="W727" i="2"/>
  <c r="X727" i="2" s="1"/>
  <c r="W728" i="2"/>
  <c r="X728" i="2" s="1"/>
  <c r="W729" i="2"/>
  <c r="X729" i="2" s="1"/>
  <c r="W730" i="2"/>
  <c r="X730" i="2" s="1"/>
  <c r="W731" i="2"/>
  <c r="X731" i="2" s="1"/>
  <c r="W732" i="2"/>
  <c r="X732" i="2" s="1"/>
  <c r="W733" i="2"/>
  <c r="X733" i="2" s="1"/>
  <c r="W734" i="2"/>
  <c r="X734" i="2" s="1"/>
  <c r="W735" i="2"/>
  <c r="X735" i="2" s="1"/>
  <c r="W736" i="2"/>
  <c r="X736" i="2" s="1"/>
  <c r="W737" i="2"/>
  <c r="X737" i="2" s="1"/>
  <c r="W738" i="2"/>
  <c r="X738" i="2" s="1"/>
  <c r="W739" i="2"/>
  <c r="X739" i="2" s="1"/>
  <c r="W740" i="2"/>
  <c r="X740" i="2" s="1"/>
  <c r="W741" i="2"/>
  <c r="X741" i="2" s="1"/>
  <c r="W742" i="2"/>
  <c r="X742" i="2" s="1"/>
  <c r="W743" i="2"/>
  <c r="X743" i="2" s="1"/>
  <c r="W744" i="2"/>
  <c r="X744" i="2" s="1"/>
  <c r="W745" i="2"/>
  <c r="X745" i="2" s="1"/>
  <c r="W746" i="2"/>
  <c r="X746" i="2" s="1"/>
  <c r="W747" i="2"/>
  <c r="X747" i="2" s="1"/>
  <c r="W748" i="2"/>
  <c r="X748" i="2" s="1"/>
  <c r="W749" i="2"/>
  <c r="X749" i="2" s="1"/>
  <c r="W750" i="2"/>
  <c r="X750" i="2" s="1"/>
  <c r="W751" i="2"/>
  <c r="X751" i="2" s="1"/>
  <c r="W752" i="2"/>
  <c r="X752" i="2" s="1"/>
  <c r="W753" i="2"/>
  <c r="X753" i="2" s="1"/>
  <c r="W754" i="2"/>
  <c r="X754" i="2" s="1"/>
  <c r="W755" i="2"/>
  <c r="X755" i="2" s="1"/>
  <c r="W756" i="2"/>
  <c r="X756" i="2" s="1"/>
  <c r="W757" i="2"/>
  <c r="X757" i="2" s="1"/>
  <c r="W758" i="2"/>
  <c r="X758" i="2" s="1"/>
  <c r="W759" i="2"/>
  <c r="X759" i="2" s="1"/>
  <c r="W760" i="2"/>
  <c r="X760" i="2" s="1"/>
  <c r="W761" i="2"/>
  <c r="X761" i="2" s="1"/>
  <c r="W762" i="2"/>
  <c r="X762" i="2" s="1"/>
  <c r="W763" i="2"/>
  <c r="X763" i="2" s="1"/>
  <c r="W764" i="2"/>
  <c r="X764" i="2" s="1"/>
  <c r="W765" i="2"/>
  <c r="X765" i="2" s="1"/>
  <c r="W766" i="2"/>
  <c r="X766" i="2" s="1"/>
  <c r="W767" i="2"/>
  <c r="X767" i="2" s="1"/>
  <c r="W768" i="2"/>
  <c r="X768" i="2" s="1"/>
  <c r="W769" i="2"/>
  <c r="X769" i="2" s="1"/>
  <c r="W770" i="2"/>
  <c r="X770" i="2" s="1"/>
  <c r="W771" i="2"/>
  <c r="X771" i="2" s="1"/>
  <c r="W4" i="2"/>
  <c r="X4" i="2" s="1"/>
  <c r="O5" i="2"/>
  <c r="P5" i="2" s="1"/>
  <c r="O6" i="2"/>
  <c r="P6" i="2" s="1"/>
  <c r="O7" i="2"/>
  <c r="P7" i="2" s="1"/>
  <c r="O8" i="2"/>
  <c r="P8" i="2" s="1"/>
  <c r="O9" i="2"/>
  <c r="P9" i="2" s="1"/>
  <c r="O10" i="2"/>
  <c r="P10" i="2" s="1"/>
  <c r="O11" i="2"/>
  <c r="P11" i="2" s="1"/>
  <c r="O12" i="2"/>
  <c r="P12" i="2" s="1"/>
  <c r="O13" i="2"/>
  <c r="P13" i="2" s="1"/>
  <c r="O14" i="2"/>
  <c r="P14" i="2" s="1"/>
  <c r="O15" i="2"/>
  <c r="P15" i="2" s="1"/>
  <c r="O16" i="2"/>
  <c r="P16" i="2" s="1"/>
  <c r="O17" i="2"/>
  <c r="P17" i="2" s="1"/>
  <c r="O18" i="2"/>
  <c r="P18" i="2" s="1"/>
  <c r="O19" i="2"/>
  <c r="P19" i="2" s="1"/>
  <c r="O20" i="2"/>
  <c r="P20" i="2" s="1"/>
  <c r="O21" i="2"/>
  <c r="P21" i="2" s="1"/>
  <c r="O22" i="2"/>
  <c r="P22" i="2" s="1"/>
  <c r="O23" i="2"/>
  <c r="P23" i="2" s="1"/>
  <c r="O24" i="2"/>
  <c r="P24" i="2" s="1"/>
  <c r="O25" i="2"/>
  <c r="P25" i="2" s="1"/>
  <c r="O26" i="2"/>
  <c r="P26" i="2" s="1"/>
  <c r="O27" i="2"/>
  <c r="P27" i="2" s="1"/>
  <c r="O28" i="2"/>
  <c r="P28" i="2" s="1"/>
  <c r="O29" i="2"/>
  <c r="P29" i="2" s="1"/>
  <c r="O30" i="2"/>
  <c r="P30" i="2" s="1"/>
  <c r="O31" i="2"/>
  <c r="P31" i="2" s="1"/>
  <c r="O32" i="2"/>
  <c r="P32" i="2" s="1"/>
  <c r="O33" i="2"/>
  <c r="P33" i="2" s="1"/>
  <c r="O34" i="2"/>
  <c r="P34" i="2" s="1"/>
  <c r="O35" i="2"/>
  <c r="P35" i="2" s="1"/>
  <c r="O36" i="2"/>
  <c r="P36" i="2" s="1"/>
  <c r="O37" i="2"/>
  <c r="P37" i="2" s="1"/>
  <c r="O38" i="2"/>
  <c r="P38" i="2" s="1"/>
  <c r="O39" i="2"/>
  <c r="P39" i="2" s="1"/>
  <c r="O40" i="2"/>
  <c r="P40" i="2" s="1"/>
  <c r="O41" i="2"/>
  <c r="P41" i="2" s="1"/>
  <c r="O42" i="2"/>
  <c r="P42" i="2" s="1"/>
  <c r="O43" i="2"/>
  <c r="P43" i="2" s="1"/>
  <c r="O44" i="2"/>
  <c r="P44" i="2" s="1"/>
  <c r="O45" i="2"/>
  <c r="P45" i="2" s="1"/>
  <c r="O46" i="2"/>
  <c r="P46" i="2" s="1"/>
  <c r="O47" i="2"/>
  <c r="P47" i="2" s="1"/>
  <c r="O48" i="2"/>
  <c r="P48" i="2" s="1"/>
  <c r="O49" i="2"/>
  <c r="P49" i="2" s="1"/>
  <c r="O50" i="2"/>
  <c r="P50" i="2" s="1"/>
  <c r="O51" i="2"/>
  <c r="P51" i="2" s="1"/>
  <c r="O52" i="2"/>
  <c r="P52" i="2" s="1"/>
  <c r="O53" i="2"/>
  <c r="P53" i="2" s="1"/>
  <c r="O54" i="2"/>
  <c r="P54" i="2" s="1"/>
  <c r="O55" i="2"/>
  <c r="P55" i="2" s="1"/>
  <c r="O56" i="2"/>
  <c r="P56" i="2" s="1"/>
  <c r="O57" i="2"/>
  <c r="P57" i="2" s="1"/>
  <c r="O58" i="2"/>
  <c r="P58" i="2" s="1"/>
  <c r="O59" i="2"/>
  <c r="P59" i="2" s="1"/>
  <c r="O60" i="2"/>
  <c r="P60" i="2" s="1"/>
  <c r="O61" i="2"/>
  <c r="P61" i="2" s="1"/>
  <c r="O62" i="2"/>
  <c r="P62" i="2" s="1"/>
  <c r="O63" i="2"/>
  <c r="P63" i="2" s="1"/>
  <c r="O64" i="2"/>
  <c r="P64" i="2" s="1"/>
  <c r="O65" i="2"/>
  <c r="P65" i="2" s="1"/>
  <c r="O66" i="2"/>
  <c r="P66" i="2" s="1"/>
  <c r="O67" i="2"/>
  <c r="P67" i="2" s="1"/>
  <c r="O68" i="2"/>
  <c r="P68" i="2" s="1"/>
  <c r="O69" i="2"/>
  <c r="P69" i="2" s="1"/>
  <c r="O70" i="2"/>
  <c r="P70" i="2" s="1"/>
  <c r="O71" i="2"/>
  <c r="P71" i="2" s="1"/>
  <c r="O72" i="2"/>
  <c r="P72" i="2" s="1"/>
  <c r="O73" i="2"/>
  <c r="P73" i="2" s="1"/>
  <c r="O74" i="2"/>
  <c r="P74" i="2" s="1"/>
  <c r="O75" i="2"/>
  <c r="P75" i="2" s="1"/>
  <c r="O76" i="2"/>
  <c r="P76" i="2" s="1"/>
  <c r="O77" i="2"/>
  <c r="P77" i="2" s="1"/>
  <c r="O78" i="2"/>
  <c r="P78" i="2" s="1"/>
  <c r="O79" i="2"/>
  <c r="P79" i="2" s="1"/>
  <c r="O80" i="2"/>
  <c r="P80" i="2" s="1"/>
  <c r="O81" i="2"/>
  <c r="P81" i="2" s="1"/>
  <c r="O82" i="2"/>
  <c r="P82" i="2" s="1"/>
  <c r="O83" i="2"/>
  <c r="P83" i="2" s="1"/>
  <c r="O84" i="2"/>
  <c r="P84" i="2" s="1"/>
  <c r="O85" i="2"/>
  <c r="P85" i="2" s="1"/>
  <c r="O86" i="2"/>
  <c r="P86" i="2" s="1"/>
  <c r="O87" i="2"/>
  <c r="P87" i="2" s="1"/>
  <c r="O88" i="2"/>
  <c r="P88" i="2" s="1"/>
  <c r="O89" i="2"/>
  <c r="P89" i="2" s="1"/>
  <c r="O90" i="2"/>
  <c r="P90" i="2" s="1"/>
  <c r="O91" i="2"/>
  <c r="P91" i="2" s="1"/>
  <c r="O92" i="2"/>
  <c r="P92" i="2" s="1"/>
  <c r="O93" i="2"/>
  <c r="P93" i="2" s="1"/>
  <c r="O94" i="2"/>
  <c r="P94" i="2" s="1"/>
  <c r="O95" i="2"/>
  <c r="P95" i="2" s="1"/>
  <c r="O96" i="2"/>
  <c r="P96" i="2" s="1"/>
  <c r="O97" i="2"/>
  <c r="P97" i="2" s="1"/>
  <c r="O98" i="2"/>
  <c r="P98" i="2" s="1"/>
  <c r="O99" i="2"/>
  <c r="P99" i="2" s="1"/>
  <c r="O100" i="2"/>
  <c r="P100" i="2" s="1"/>
  <c r="O101" i="2"/>
  <c r="P101" i="2" s="1"/>
  <c r="O102" i="2"/>
  <c r="P102" i="2" s="1"/>
  <c r="O103" i="2"/>
  <c r="P103" i="2" s="1"/>
  <c r="O104" i="2"/>
  <c r="P104" i="2" s="1"/>
  <c r="O105" i="2"/>
  <c r="P105" i="2" s="1"/>
  <c r="O106" i="2"/>
  <c r="P106" i="2" s="1"/>
  <c r="O107" i="2"/>
  <c r="P107" i="2" s="1"/>
  <c r="O108" i="2"/>
  <c r="P108" i="2" s="1"/>
  <c r="O109" i="2"/>
  <c r="P109" i="2" s="1"/>
  <c r="O110" i="2"/>
  <c r="P110" i="2" s="1"/>
  <c r="O111" i="2"/>
  <c r="P111" i="2" s="1"/>
  <c r="O112" i="2"/>
  <c r="P112" i="2" s="1"/>
  <c r="O113" i="2"/>
  <c r="P113" i="2" s="1"/>
  <c r="O114" i="2"/>
  <c r="P114" i="2" s="1"/>
  <c r="O115" i="2"/>
  <c r="P115" i="2" s="1"/>
  <c r="O116" i="2"/>
  <c r="P116" i="2" s="1"/>
  <c r="O117" i="2"/>
  <c r="P117" i="2" s="1"/>
  <c r="O118" i="2"/>
  <c r="P118" i="2" s="1"/>
  <c r="O119" i="2"/>
  <c r="P119" i="2" s="1"/>
  <c r="O120" i="2"/>
  <c r="P120" i="2" s="1"/>
  <c r="O121" i="2"/>
  <c r="P121" i="2" s="1"/>
  <c r="O122" i="2"/>
  <c r="P122" i="2" s="1"/>
  <c r="O123" i="2"/>
  <c r="P123" i="2" s="1"/>
  <c r="O124" i="2"/>
  <c r="P124" i="2" s="1"/>
  <c r="O125" i="2"/>
  <c r="P125" i="2" s="1"/>
  <c r="O126" i="2"/>
  <c r="P126" i="2" s="1"/>
  <c r="O127" i="2"/>
  <c r="P127" i="2" s="1"/>
  <c r="O128" i="2"/>
  <c r="P128" i="2" s="1"/>
  <c r="O129" i="2"/>
  <c r="P129" i="2" s="1"/>
  <c r="O130" i="2"/>
  <c r="P130" i="2" s="1"/>
  <c r="O131" i="2"/>
  <c r="P131" i="2" s="1"/>
  <c r="O132" i="2"/>
  <c r="P132" i="2" s="1"/>
  <c r="O133" i="2"/>
  <c r="P133" i="2" s="1"/>
  <c r="O134" i="2"/>
  <c r="P134" i="2" s="1"/>
  <c r="O135" i="2"/>
  <c r="P135" i="2" s="1"/>
  <c r="O136" i="2"/>
  <c r="P136" i="2" s="1"/>
  <c r="O137" i="2"/>
  <c r="P137" i="2" s="1"/>
  <c r="O138" i="2"/>
  <c r="P138" i="2" s="1"/>
  <c r="O139" i="2"/>
  <c r="P139" i="2" s="1"/>
  <c r="O140" i="2"/>
  <c r="P140" i="2" s="1"/>
  <c r="O141" i="2"/>
  <c r="P141" i="2" s="1"/>
  <c r="O142" i="2"/>
  <c r="P142" i="2" s="1"/>
  <c r="O143" i="2"/>
  <c r="P143" i="2" s="1"/>
  <c r="O144" i="2"/>
  <c r="P144" i="2" s="1"/>
  <c r="O145" i="2"/>
  <c r="P145" i="2" s="1"/>
  <c r="O146" i="2"/>
  <c r="P146" i="2" s="1"/>
  <c r="O147" i="2"/>
  <c r="P147" i="2" s="1"/>
  <c r="O148" i="2"/>
  <c r="P148" i="2" s="1"/>
  <c r="O149" i="2"/>
  <c r="P149" i="2" s="1"/>
  <c r="O150" i="2"/>
  <c r="P150" i="2" s="1"/>
  <c r="O151" i="2"/>
  <c r="P151" i="2" s="1"/>
  <c r="O152" i="2"/>
  <c r="P152" i="2" s="1"/>
  <c r="O153" i="2"/>
  <c r="P153" i="2" s="1"/>
  <c r="O154" i="2"/>
  <c r="P154" i="2" s="1"/>
  <c r="O155" i="2"/>
  <c r="P155" i="2" s="1"/>
  <c r="O156" i="2"/>
  <c r="P156" i="2" s="1"/>
  <c r="O157" i="2"/>
  <c r="P157" i="2" s="1"/>
  <c r="O158" i="2"/>
  <c r="P158" i="2" s="1"/>
  <c r="O159" i="2"/>
  <c r="P159" i="2" s="1"/>
  <c r="O160" i="2"/>
  <c r="P160" i="2" s="1"/>
  <c r="O161" i="2"/>
  <c r="P161" i="2" s="1"/>
  <c r="O162" i="2"/>
  <c r="P162" i="2" s="1"/>
  <c r="O163" i="2"/>
  <c r="P163" i="2" s="1"/>
  <c r="O164" i="2"/>
  <c r="P164" i="2" s="1"/>
  <c r="O165" i="2"/>
  <c r="P165" i="2" s="1"/>
  <c r="O166" i="2"/>
  <c r="P166" i="2" s="1"/>
  <c r="O167" i="2"/>
  <c r="P167" i="2" s="1"/>
  <c r="O168" i="2"/>
  <c r="P168" i="2" s="1"/>
  <c r="O169" i="2"/>
  <c r="P169" i="2" s="1"/>
  <c r="O170" i="2"/>
  <c r="P170" i="2" s="1"/>
  <c r="O171" i="2"/>
  <c r="P171" i="2" s="1"/>
  <c r="O172" i="2"/>
  <c r="P172" i="2" s="1"/>
  <c r="O173" i="2"/>
  <c r="P173" i="2" s="1"/>
  <c r="O174" i="2"/>
  <c r="P174" i="2" s="1"/>
  <c r="O175" i="2"/>
  <c r="P175" i="2" s="1"/>
  <c r="O176" i="2"/>
  <c r="P176" i="2" s="1"/>
  <c r="O177" i="2"/>
  <c r="P177" i="2" s="1"/>
  <c r="O178" i="2"/>
  <c r="P178" i="2" s="1"/>
  <c r="O179" i="2"/>
  <c r="P179" i="2" s="1"/>
  <c r="O180" i="2"/>
  <c r="P180" i="2" s="1"/>
  <c r="O181" i="2"/>
  <c r="P181" i="2" s="1"/>
  <c r="O182" i="2"/>
  <c r="P182" i="2" s="1"/>
  <c r="O183" i="2"/>
  <c r="P183" i="2" s="1"/>
  <c r="O184" i="2"/>
  <c r="P184" i="2" s="1"/>
  <c r="O185" i="2"/>
  <c r="P185" i="2" s="1"/>
  <c r="O186" i="2"/>
  <c r="P186" i="2" s="1"/>
  <c r="O187" i="2"/>
  <c r="P187" i="2" s="1"/>
  <c r="O188" i="2"/>
  <c r="P188" i="2" s="1"/>
  <c r="O189" i="2"/>
  <c r="P189" i="2" s="1"/>
  <c r="O190" i="2"/>
  <c r="P190" i="2" s="1"/>
  <c r="O191" i="2"/>
  <c r="P191" i="2" s="1"/>
  <c r="O192" i="2"/>
  <c r="P192" i="2" s="1"/>
  <c r="O193" i="2"/>
  <c r="P193" i="2" s="1"/>
  <c r="O194" i="2"/>
  <c r="P194" i="2" s="1"/>
  <c r="O195" i="2"/>
  <c r="P195" i="2" s="1"/>
  <c r="O196" i="2"/>
  <c r="P196" i="2" s="1"/>
  <c r="O197" i="2"/>
  <c r="P197" i="2" s="1"/>
  <c r="O198" i="2"/>
  <c r="P198" i="2" s="1"/>
  <c r="O199" i="2"/>
  <c r="P199" i="2" s="1"/>
  <c r="O200" i="2"/>
  <c r="P200" i="2" s="1"/>
  <c r="O201" i="2"/>
  <c r="P201" i="2" s="1"/>
  <c r="O202" i="2"/>
  <c r="P202" i="2" s="1"/>
  <c r="O203" i="2"/>
  <c r="P203" i="2" s="1"/>
  <c r="O204" i="2"/>
  <c r="P204" i="2" s="1"/>
  <c r="O205" i="2"/>
  <c r="P205" i="2" s="1"/>
  <c r="O206" i="2"/>
  <c r="P206" i="2" s="1"/>
  <c r="O207" i="2"/>
  <c r="P207" i="2" s="1"/>
  <c r="O208" i="2"/>
  <c r="P208" i="2" s="1"/>
  <c r="O209" i="2"/>
  <c r="P209" i="2" s="1"/>
  <c r="O210" i="2"/>
  <c r="P210" i="2" s="1"/>
  <c r="O211" i="2"/>
  <c r="P211" i="2" s="1"/>
  <c r="O212" i="2"/>
  <c r="P212" i="2" s="1"/>
  <c r="O213" i="2"/>
  <c r="P213" i="2" s="1"/>
  <c r="O214" i="2"/>
  <c r="P214" i="2" s="1"/>
  <c r="O215" i="2"/>
  <c r="P215" i="2" s="1"/>
  <c r="O216" i="2"/>
  <c r="P216" i="2" s="1"/>
  <c r="O217" i="2"/>
  <c r="P217" i="2" s="1"/>
  <c r="O218" i="2"/>
  <c r="P218" i="2" s="1"/>
  <c r="O219" i="2"/>
  <c r="P219" i="2" s="1"/>
  <c r="O220" i="2"/>
  <c r="P220" i="2" s="1"/>
  <c r="O221" i="2"/>
  <c r="P221" i="2" s="1"/>
  <c r="O222" i="2"/>
  <c r="P222" i="2" s="1"/>
  <c r="O223" i="2"/>
  <c r="P223" i="2" s="1"/>
  <c r="O224" i="2"/>
  <c r="P224" i="2" s="1"/>
  <c r="O225" i="2"/>
  <c r="P225" i="2" s="1"/>
  <c r="O226" i="2"/>
  <c r="P226" i="2" s="1"/>
  <c r="O227" i="2"/>
  <c r="P227" i="2" s="1"/>
  <c r="O228" i="2"/>
  <c r="P228" i="2" s="1"/>
  <c r="O229" i="2"/>
  <c r="P229" i="2" s="1"/>
  <c r="O230" i="2"/>
  <c r="P230" i="2" s="1"/>
  <c r="O231" i="2"/>
  <c r="P231" i="2" s="1"/>
  <c r="O232" i="2"/>
  <c r="P232" i="2" s="1"/>
  <c r="O233" i="2"/>
  <c r="P233" i="2" s="1"/>
  <c r="O234" i="2"/>
  <c r="P234" i="2" s="1"/>
  <c r="O235" i="2"/>
  <c r="P235" i="2" s="1"/>
  <c r="O236" i="2"/>
  <c r="P236" i="2" s="1"/>
  <c r="O237" i="2"/>
  <c r="P237" i="2" s="1"/>
  <c r="O238" i="2"/>
  <c r="P238" i="2" s="1"/>
  <c r="O239" i="2"/>
  <c r="P239" i="2" s="1"/>
  <c r="O240" i="2"/>
  <c r="P240" i="2" s="1"/>
  <c r="O241" i="2"/>
  <c r="P241" i="2" s="1"/>
  <c r="O242" i="2"/>
  <c r="P242" i="2" s="1"/>
  <c r="O243" i="2"/>
  <c r="P243" i="2" s="1"/>
  <c r="O244" i="2"/>
  <c r="P244" i="2" s="1"/>
  <c r="O245" i="2"/>
  <c r="P245" i="2" s="1"/>
  <c r="O246" i="2"/>
  <c r="P246" i="2" s="1"/>
  <c r="O247" i="2"/>
  <c r="P247" i="2" s="1"/>
  <c r="O248" i="2"/>
  <c r="P248" i="2" s="1"/>
  <c r="O249" i="2"/>
  <c r="P249" i="2" s="1"/>
  <c r="O250" i="2"/>
  <c r="P250" i="2" s="1"/>
  <c r="O251" i="2"/>
  <c r="P251" i="2" s="1"/>
  <c r="O252" i="2"/>
  <c r="P252" i="2" s="1"/>
  <c r="O253" i="2"/>
  <c r="P253" i="2" s="1"/>
  <c r="O254" i="2"/>
  <c r="P254" i="2" s="1"/>
  <c r="O255" i="2"/>
  <c r="P255" i="2" s="1"/>
  <c r="O256" i="2"/>
  <c r="P256" i="2" s="1"/>
  <c r="O257" i="2"/>
  <c r="P257" i="2" s="1"/>
  <c r="O258" i="2"/>
  <c r="P258" i="2" s="1"/>
  <c r="O259" i="2"/>
  <c r="P259" i="2" s="1"/>
  <c r="O260" i="2"/>
  <c r="P260" i="2" s="1"/>
  <c r="O261" i="2"/>
  <c r="P261" i="2" s="1"/>
  <c r="O262" i="2"/>
  <c r="P262" i="2" s="1"/>
  <c r="O263" i="2"/>
  <c r="P263" i="2" s="1"/>
  <c r="O264" i="2"/>
  <c r="P264" i="2" s="1"/>
  <c r="O265" i="2"/>
  <c r="P265" i="2" s="1"/>
  <c r="O266" i="2"/>
  <c r="P266" i="2" s="1"/>
  <c r="O267" i="2"/>
  <c r="P267" i="2" s="1"/>
  <c r="O268" i="2"/>
  <c r="P268" i="2" s="1"/>
  <c r="O269" i="2"/>
  <c r="P269" i="2" s="1"/>
  <c r="O270" i="2"/>
  <c r="P270" i="2" s="1"/>
  <c r="O271" i="2"/>
  <c r="P271" i="2" s="1"/>
  <c r="O272" i="2"/>
  <c r="P272" i="2" s="1"/>
  <c r="O273" i="2"/>
  <c r="P273" i="2" s="1"/>
  <c r="O274" i="2"/>
  <c r="P274" i="2" s="1"/>
  <c r="O275" i="2"/>
  <c r="P275" i="2" s="1"/>
  <c r="O276" i="2"/>
  <c r="P276" i="2" s="1"/>
  <c r="O277" i="2"/>
  <c r="P277" i="2" s="1"/>
  <c r="O278" i="2"/>
  <c r="P278" i="2" s="1"/>
  <c r="O279" i="2"/>
  <c r="P279" i="2" s="1"/>
  <c r="O280" i="2"/>
  <c r="P280" i="2" s="1"/>
  <c r="O281" i="2"/>
  <c r="P281" i="2" s="1"/>
  <c r="O282" i="2"/>
  <c r="P282" i="2" s="1"/>
  <c r="O283" i="2"/>
  <c r="P283" i="2" s="1"/>
  <c r="O284" i="2"/>
  <c r="P284" i="2" s="1"/>
  <c r="O285" i="2"/>
  <c r="P285" i="2" s="1"/>
  <c r="O286" i="2"/>
  <c r="P286" i="2" s="1"/>
  <c r="O287" i="2"/>
  <c r="P287" i="2" s="1"/>
  <c r="O288" i="2"/>
  <c r="P288" i="2" s="1"/>
  <c r="O289" i="2"/>
  <c r="P289" i="2" s="1"/>
  <c r="O290" i="2"/>
  <c r="P290" i="2" s="1"/>
  <c r="O291" i="2"/>
  <c r="P291" i="2" s="1"/>
  <c r="O292" i="2"/>
  <c r="P292" i="2" s="1"/>
  <c r="O293" i="2"/>
  <c r="P293" i="2" s="1"/>
  <c r="O294" i="2"/>
  <c r="P294" i="2" s="1"/>
  <c r="O295" i="2"/>
  <c r="P295" i="2" s="1"/>
  <c r="O296" i="2"/>
  <c r="P296" i="2" s="1"/>
  <c r="O297" i="2"/>
  <c r="P297" i="2" s="1"/>
  <c r="O298" i="2"/>
  <c r="P298" i="2" s="1"/>
  <c r="O299" i="2"/>
  <c r="P299" i="2" s="1"/>
  <c r="O300" i="2"/>
  <c r="P300" i="2" s="1"/>
  <c r="O301" i="2"/>
  <c r="P301" i="2" s="1"/>
  <c r="O302" i="2"/>
  <c r="P302" i="2" s="1"/>
  <c r="O303" i="2"/>
  <c r="P303" i="2" s="1"/>
  <c r="O304" i="2"/>
  <c r="P304" i="2" s="1"/>
  <c r="O305" i="2"/>
  <c r="P305" i="2" s="1"/>
  <c r="O306" i="2"/>
  <c r="P306" i="2" s="1"/>
  <c r="O307" i="2"/>
  <c r="P307" i="2" s="1"/>
  <c r="O308" i="2"/>
  <c r="P308" i="2" s="1"/>
  <c r="O309" i="2"/>
  <c r="P309" i="2" s="1"/>
  <c r="O310" i="2"/>
  <c r="P310" i="2" s="1"/>
  <c r="O311" i="2"/>
  <c r="P311" i="2" s="1"/>
  <c r="O312" i="2"/>
  <c r="P312" i="2" s="1"/>
  <c r="O313" i="2"/>
  <c r="P313" i="2" s="1"/>
  <c r="O314" i="2"/>
  <c r="P314" i="2" s="1"/>
  <c r="O315" i="2"/>
  <c r="P315" i="2" s="1"/>
  <c r="O316" i="2"/>
  <c r="P316" i="2" s="1"/>
  <c r="O317" i="2"/>
  <c r="P317" i="2" s="1"/>
  <c r="O318" i="2"/>
  <c r="P318" i="2" s="1"/>
  <c r="O319" i="2"/>
  <c r="P319" i="2" s="1"/>
  <c r="O320" i="2"/>
  <c r="P320" i="2" s="1"/>
  <c r="O321" i="2"/>
  <c r="P321" i="2" s="1"/>
  <c r="O322" i="2"/>
  <c r="P322" i="2" s="1"/>
  <c r="O323" i="2"/>
  <c r="P323" i="2" s="1"/>
  <c r="O324" i="2"/>
  <c r="P324" i="2" s="1"/>
  <c r="O325" i="2"/>
  <c r="P325" i="2" s="1"/>
  <c r="O326" i="2"/>
  <c r="P326" i="2" s="1"/>
  <c r="O327" i="2"/>
  <c r="P327" i="2" s="1"/>
  <c r="O328" i="2"/>
  <c r="P328" i="2" s="1"/>
  <c r="O329" i="2"/>
  <c r="P329" i="2" s="1"/>
  <c r="O330" i="2"/>
  <c r="P330" i="2" s="1"/>
  <c r="O331" i="2"/>
  <c r="P331" i="2" s="1"/>
  <c r="O332" i="2"/>
  <c r="P332" i="2" s="1"/>
  <c r="O333" i="2"/>
  <c r="P333" i="2" s="1"/>
  <c r="O334" i="2"/>
  <c r="P334" i="2" s="1"/>
  <c r="O335" i="2"/>
  <c r="P335" i="2" s="1"/>
  <c r="O336" i="2"/>
  <c r="P336" i="2" s="1"/>
  <c r="O337" i="2"/>
  <c r="P337" i="2" s="1"/>
  <c r="O338" i="2"/>
  <c r="P338" i="2" s="1"/>
  <c r="O339" i="2"/>
  <c r="P339" i="2" s="1"/>
  <c r="O340" i="2"/>
  <c r="P340" i="2" s="1"/>
  <c r="O341" i="2"/>
  <c r="P341" i="2" s="1"/>
  <c r="O342" i="2"/>
  <c r="P342" i="2" s="1"/>
  <c r="O343" i="2"/>
  <c r="P343" i="2" s="1"/>
  <c r="O344" i="2"/>
  <c r="P344" i="2" s="1"/>
  <c r="O345" i="2"/>
  <c r="P345" i="2" s="1"/>
  <c r="O346" i="2"/>
  <c r="P346" i="2" s="1"/>
  <c r="O347" i="2"/>
  <c r="P347" i="2" s="1"/>
  <c r="O348" i="2"/>
  <c r="P348" i="2" s="1"/>
  <c r="O349" i="2"/>
  <c r="P349" i="2" s="1"/>
  <c r="O350" i="2"/>
  <c r="P350" i="2" s="1"/>
  <c r="O351" i="2"/>
  <c r="P351" i="2" s="1"/>
  <c r="O352" i="2"/>
  <c r="P352" i="2" s="1"/>
  <c r="O353" i="2"/>
  <c r="P353" i="2" s="1"/>
  <c r="O354" i="2"/>
  <c r="P354" i="2" s="1"/>
  <c r="O355" i="2"/>
  <c r="P355" i="2" s="1"/>
  <c r="O356" i="2"/>
  <c r="P356" i="2" s="1"/>
  <c r="O357" i="2"/>
  <c r="P357" i="2" s="1"/>
  <c r="O358" i="2"/>
  <c r="P358" i="2" s="1"/>
  <c r="O359" i="2"/>
  <c r="P359" i="2" s="1"/>
  <c r="O360" i="2"/>
  <c r="P360" i="2" s="1"/>
  <c r="O361" i="2"/>
  <c r="P361" i="2" s="1"/>
  <c r="O362" i="2"/>
  <c r="P362" i="2" s="1"/>
  <c r="O363" i="2"/>
  <c r="P363" i="2" s="1"/>
  <c r="O364" i="2"/>
  <c r="P364" i="2" s="1"/>
  <c r="O365" i="2"/>
  <c r="P365" i="2" s="1"/>
  <c r="O366" i="2"/>
  <c r="P366" i="2" s="1"/>
  <c r="O367" i="2"/>
  <c r="P367" i="2" s="1"/>
  <c r="O368" i="2"/>
  <c r="P368" i="2" s="1"/>
  <c r="O369" i="2"/>
  <c r="P369" i="2" s="1"/>
  <c r="O370" i="2"/>
  <c r="P370" i="2" s="1"/>
  <c r="O371" i="2"/>
  <c r="P371" i="2" s="1"/>
  <c r="O372" i="2"/>
  <c r="P372" i="2" s="1"/>
  <c r="O373" i="2"/>
  <c r="P373" i="2" s="1"/>
  <c r="O374" i="2"/>
  <c r="P374" i="2" s="1"/>
  <c r="O375" i="2"/>
  <c r="P375" i="2" s="1"/>
  <c r="O376" i="2"/>
  <c r="P376" i="2" s="1"/>
  <c r="O377" i="2"/>
  <c r="P377" i="2" s="1"/>
  <c r="O378" i="2"/>
  <c r="P378" i="2" s="1"/>
  <c r="O379" i="2"/>
  <c r="P379" i="2" s="1"/>
  <c r="O380" i="2"/>
  <c r="P380" i="2" s="1"/>
  <c r="O381" i="2"/>
  <c r="P381" i="2" s="1"/>
  <c r="O382" i="2"/>
  <c r="P382" i="2" s="1"/>
  <c r="O383" i="2"/>
  <c r="P383" i="2" s="1"/>
  <c r="O384" i="2"/>
  <c r="P384" i="2" s="1"/>
  <c r="O385" i="2"/>
  <c r="P385" i="2" s="1"/>
  <c r="O386" i="2"/>
  <c r="P386" i="2" s="1"/>
  <c r="O387" i="2"/>
  <c r="P387" i="2" s="1"/>
  <c r="O388" i="2"/>
  <c r="P388" i="2" s="1"/>
  <c r="O389" i="2"/>
  <c r="P389" i="2" s="1"/>
  <c r="O390" i="2"/>
  <c r="P390" i="2" s="1"/>
  <c r="O391" i="2"/>
  <c r="P391" i="2" s="1"/>
  <c r="O392" i="2"/>
  <c r="P392" i="2" s="1"/>
  <c r="O393" i="2"/>
  <c r="P393" i="2" s="1"/>
  <c r="O394" i="2"/>
  <c r="P394" i="2" s="1"/>
  <c r="O395" i="2"/>
  <c r="P395" i="2" s="1"/>
  <c r="O396" i="2"/>
  <c r="P396" i="2" s="1"/>
  <c r="O397" i="2"/>
  <c r="P397" i="2" s="1"/>
  <c r="O398" i="2"/>
  <c r="P398" i="2" s="1"/>
  <c r="O399" i="2"/>
  <c r="P399" i="2" s="1"/>
  <c r="O400" i="2"/>
  <c r="P400" i="2" s="1"/>
  <c r="O401" i="2"/>
  <c r="P401" i="2" s="1"/>
  <c r="O402" i="2"/>
  <c r="P402" i="2" s="1"/>
  <c r="O403" i="2"/>
  <c r="P403" i="2" s="1"/>
  <c r="O404" i="2"/>
  <c r="P404" i="2" s="1"/>
  <c r="O405" i="2"/>
  <c r="P405" i="2" s="1"/>
  <c r="O406" i="2"/>
  <c r="P406" i="2" s="1"/>
  <c r="O407" i="2"/>
  <c r="P407" i="2" s="1"/>
  <c r="O408" i="2"/>
  <c r="P408" i="2" s="1"/>
  <c r="O409" i="2"/>
  <c r="P409" i="2" s="1"/>
  <c r="O410" i="2"/>
  <c r="P410" i="2" s="1"/>
  <c r="O411" i="2"/>
  <c r="P411" i="2" s="1"/>
  <c r="O412" i="2"/>
  <c r="P412" i="2" s="1"/>
  <c r="O413" i="2"/>
  <c r="P413" i="2" s="1"/>
  <c r="O414" i="2"/>
  <c r="P414" i="2" s="1"/>
  <c r="O415" i="2"/>
  <c r="P415" i="2" s="1"/>
  <c r="O416" i="2"/>
  <c r="P416" i="2" s="1"/>
  <c r="O417" i="2"/>
  <c r="P417" i="2" s="1"/>
  <c r="O418" i="2"/>
  <c r="P418" i="2" s="1"/>
  <c r="O419" i="2"/>
  <c r="P419" i="2" s="1"/>
  <c r="O420" i="2"/>
  <c r="P420" i="2" s="1"/>
  <c r="O421" i="2"/>
  <c r="P421" i="2" s="1"/>
  <c r="O422" i="2"/>
  <c r="P422" i="2" s="1"/>
  <c r="O423" i="2"/>
  <c r="P423" i="2" s="1"/>
  <c r="O424" i="2"/>
  <c r="P424" i="2" s="1"/>
  <c r="O425" i="2"/>
  <c r="P425" i="2" s="1"/>
  <c r="O426" i="2"/>
  <c r="P426" i="2" s="1"/>
  <c r="O427" i="2"/>
  <c r="P427" i="2" s="1"/>
  <c r="O428" i="2"/>
  <c r="P428" i="2" s="1"/>
  <c r="O429" i="2"/>
  <c r="P429" i="2" s="1"/>
  <c r="O430" i="2"/>
  <c r="P430" i="2" s="1"/>
  <c r="O431" i="2"/>
  <c r="P431" i="2" s="1"/>
  <c r="O432" i="2"/>
  <c r="P432" i="2" s="1"/>
  <c r="O433" i="2"/>
  <c r="P433" i="2" s="1"/>
  <c r="O434" i="2"/>
  <c r="P434" i="2" s="1"/>
  <c r="O435" i="2"/>
  <c r="P435" i="2" s="1"/>
  <c r="O436" i="2"/>
  <c r="P436" i="2" s="1"/>
  <c r="O437" i="2"/>
  <c r="P437" i="2" s="1"/>
  <c r="O438" i="2"/>
  <c r="P438" i="2" s="1"/>
  <c r="O439" i="2"/>
  <c r="P439" i="2" s="1"/>
  <c r="O440" i="2"/>
  <c r="P440" i="2" s="1"/>
  <c r="O441" i="2"/>
  <c r="P441" i="2" s="1"/>
  <c r="O442" i="2"/>
  <c r="P442" i="2" s="1"/>
  <c r="O443" i="2"/>
  <c r="P443" i="2" s="1"/>
  <c r="O444" i="2"/>
  <c r="P444" i="2" s="1"/>
  <c r="O445" i="2"/>
  <c r="P445" i="2" s="1"/>
  <c r="O446" i="2"/>
  <c r="P446" i="2" s="1"/>
  <c r="O447" i="2"/>
  <c r="P447" i="2" s="1"/>
  <c r="O448" i="2"/>
  <c r="P448" i="2" s="1"/>
  <c r="O449" i="2"/>
  <c r="P449" i="2" s="1"/>
  <c r="O450" i="2"/>
  <c r="P450" i="2" s="1"/>
  <c r="O451" i="2"/>
  <c r="P451" i="2" s="1"/>
  <c r="O452" i="2"/>
  <c r="P452" i="2" s="1"/>
  <c r="O453" i="2"/>
  <c r="P453" i="2" s="1"/>
  <c r="O454" i="2"/>
  <c r="P454" i="2" s="1"/>
  <c r="O455" i="2"/>
  <c r="P455" i="2" s="1"/>
  <c r="O456" i="2"/>
  <c r="P456" i="2" s="1"/>
  <c r="O457" i="2"/>
  <c r="P457" i="2" s="1"/>
  <c r="O458" i="2"/>
  <c r="P458" i="2" s="1"/>
  <c r="O459" i="2"/>
  <c r="P459" i="2" s="1"/>
  <c r="O460" i="2"/>
  <c r="P460" i="2" s="1"/>
  <c r="O461" i="2"/>
  <c r="P461" i="2" s="1"/>
  <c r="O462" i="2"/>
  <c r="P462" i="2" s="1"/>
  <c r="O463" i="2"/>
  <c r="P463" i="2" s="1"/>
  <c r="O464" i="2"/>
  <c r="P464" i="2" s="1"/>
  <c r="O465" i="2"/>
  <c r="P465" i="2" s="1"/>
  <c r="O466" i="2"/>
  <c r="P466" i="2" s="1"/>
  <c r="O467" i="2"/>
  <c r="P467" i="2" s="1"/>
  <c r="O468" i="2"/>
  <c r="P468" i="2" s="1"/>
  <c r="O469" i="2"/>
  <c r="P469" i="2" s="1"/>
  <c r="O470" i="2"/>
  <c r="P470" i="2" s="1"/>
  <c r="O471" i="2"/>
  <c r="P471" i="2" s="1"/>
  <c r="O472" i="2"/>
  <c r="P472" i="2" s="1"/>
  <c r="O473" i="2"/>
  <c r="P473" i="2" s="1"/>
  <c r="O474" i="2"/>
  <c r="P474" i="2" s="1"/>
  <c r="O475" i="2"/>
  <c r="P475" i="2" s="1"/>
  <c r="O476" i="2"/>
  <c r="P476" i="2" s="1"/>
  <c r="O477" i="2"/>
  <c r="P477" i="2" s="1"/>
  <c r="O478" i="2"/>
  <c r="P478" i="2" s="1"/>
  <c r="O479" i="2"/>
  <c r="P479" i="2" s="1"/>
  <c r="O480" i="2"/>
  <c r="P480" i="2" s="1"/>
  <c r="O481" i="2"/>
  <c r="P481" i="2" s="1"/>
  <c r="O482" i="2"/>
  <c r="P482" i="2" s="1"/>
  <c r="O483" i="2"/>
  <c r="P483" i="2" s="1"/>
  <c r="O484" i="2"/>
  <c r="P484" i="2" s="1"/>
  <c r="O485" i="2"/>
  <c r="P485" i="2" s="1"/>
  <c r="O486" i="2"/>
  <c r="P486" i="2" s="1"/>
  <c r="O487" i="2"/>
  <c r="P487" i="2" s="1"/>
  <c r="O488" i="2"/>
  <c r="P488" i="2" s="1"/>
  <c r="O489" i="2"/>
  <c r="P489" i="2" s="1"/>
  <c r="O490" i="2"/>
  <c r="P490" i="2" s="1"/>
  <c r="O491" i="2"/>
  <c r="P491" i="2" s="1"/>
  <c r="O492" i="2"/>
  <c r="P492" i="2" s="1"/>
  <c r="O493" i="2"/>
  <c r="P493" i="2" s="1"/>
  <c r="O494" i="2"/>
  <c r="P494" i="2" s="1"/>
  <c r="O495" i="2"/>
  <c r="P495" i="2" s="1"/>
  <c r="O496" i="2"/>
  <c r="P496" i="2" s="1"/>
  <c r="O497" i="2"/>
  <c r="P497" i="2" s="1"/>
  <c r="O498" i="2"/>
  <c r="P498" i="2" s="1"/>
  <c r="O499" i="2"/>
  <c r="P499" i="2" s="1"/>
  <c r="O500" i="2"/>
  <c r="P500" i="2" s="1"/>
  <c r="O501" i="2"/>
  <c r="P501" i="2" s="1"/>
  <c r="O502" i="2"/>
  <c r="P502" i="2" s="1"/>
  <c r="O503" i="2"/>
  <c r="P503" i="2" s="1"/>
  <c r="O504" i="2"/>
  <c r="P504" i="2" s="1"/>
  <c r="O505" i="2"/>
  <c r="P505" i="2" s="1"/>
  <c r="O506" i="2"/>
  <c r="P506" i="2" s="1"/>
  <c r="O507" i="2"/>
  <c r="P507" i="2" s="1"/>
  <c r="O508" i="2"/>
  <c r="P508" i="2" s="1"/>
  <c r="O509" i="2"/>
  <c r="P509" i="2" s="1"/>
  <c r="O510" i="2"/>
  <c r="P510" i="2" s="1"/>
  <c r="O511" i="2"/>
  <c r="P511" i="2" s="1"/>
  <c r="O512" i="2"/>
  <c r="P512" i="2" s="1"/>
  <c r="O513" i="2"/>
  <c r="P513" i="2" s="1"/>
  <c r="O514" i="2"/>
  <c r="P514" i="2" s="1"/>
  <c r="O515" i="2"/>
  <c r="P515" i="2" s="1"/>
  <c r="O516" i="2"/>
  <c r="P516" i="2" s="1"/>
  <c r="O517" i="2"/>
  <c r="P517" i="2" s="1"/>
  <c r="O518" i="2"/>
  <c r="P518" i="2" s="1"/>
  <c r="O519" i="2"/>
  <c r="P519" i="2" s="1"/>
  <c r="O520" i="2"/>
  <c r="P520" i="2" s="1"/>
  <c r="O521" i="2"/>
  <c r="P521" i="2" s="1"/>
  <c r="O522" i="2"/>
  <c r="P522" i="2" s="1"/>
  <c r="O523" i="2"/>
  <c r="P523" i="2" s="1"/>
  <c r="O524" i="2"/>
  <c r="P524" i="2" s="1"/>
  <c r="O525" i="2"/>
  <c r="P525" i="2" s="1"/>
  <c r="O526" i="2"/>
  <c r="P526" i="2" s="1"/>
  <c r="O527" i="2"/>
  <c r="P527" i="2" s="1"/>
  <c r="O528" i="2"/>
  <c r="P528" i="2" s="1"/>
  <c r="O529" i="2"/>
  <c r="P529" i="2" s="1"/>
  <c r="O530" i="2"/>
  <c r="P530" i="2" s="1"/>
  <c r="O531" i="2"/>
  <c r="P531" i="2" s="1"/>
  <c r="O532" i="2"/>
  <c r="P532" i="2" s="1"/>
  <c r="O533" i="2"/>
  <c r="P533" i="2" s="1"/>
  <c r="O534" i="2"/>
  <c r="P534" i="2" s="1"/>
  <c r="O535" i="2"/>
  <c r="P535" i="2" s="1"/>
  <c r="O536" i="2"/>
  <c r="P536" i="2" s="1"/>
  <c r="O537" i="2"/>
  <c r="P537" i="2" s="1"/>
  <c r="O538" i="2"/>
  <c r="P538" i="2" s="1"/>
  <c r="O539" i="2"/>
  <c r="P539" i="2" s="1"/>
  <c r="O540" i="2"/>
  <c r="P540" i="2" s="1"/>
  <c r="O541" i="2"/>
  <c r="P541" i="2" s="1"/>
  <c r="O542" i="2"/>
  <c r="P542" i="2" s="1"/>
  <c r="O543" i="2"/>
  <c r="P543" i="2" s="1"/>
  <c r="O544" i="2"/>
  <c r="P544" i="2" s="1"/>
  <c r="O545" i="2"/>
  <c r="P545" i="2" s="1"/>
  <c r="O546" i="2"/>
  <c r="P546" i="2" s="1"/>
  <c r="O547" i="2"/>
  <c r="P547" i="2" s="1"/>
  <c r="O548" i="2"/>
  <c r="P548" i="2" s="1"/>
  <c r="O549" i="2"/>
  <c r="P549" i="2" s="1"/>
  <c r="O550" i="2"/>
  <c r="P550" i="2" s="1"/>
  <c r="O551" i="2"/>
  <c r="P551" i="2" s="1"/>
  <c r="O552" i="2"/>
  <c r="P552" i="2" s="1"/>
  <c r="O553" i="2"/>
  <c r="P553" i="2" s="1"/>
  <c r="O554" i="2"/>
  <c r="P554" i="2" s="1"/>
  <c r="O555" i="2"/>
  <c r="P555" i="2" s="1"/>
  <c r="O556" i="2"/>
  <c r="P556" i="2" s="1"/>
  <c r="O557" i="2"/>
  <c r="P557" i="2" s="1"/>
  <c r="O558" i="2"/>
  <c r="P558" i="2" s="1"/>
  <c r="O559" i="2"/>
  <c r="P559" i="2" s="1"/>
  <c r="O560" i="2"/>
  <c r="P560" i="2" s="1"/>
  <c r="O561" i="2"/>
  <c r="P561" i="2" s="1"/>
  <c r="O562" i="2"/>
  <c r="P562" i="2" s="1"/>
  <c r="O563" i="2"/>
  <c r="P563" i="2" s="1"/>
  <c r="O564" i="2"/>
  <c r="P564" i="2" s="1"/>
  <c r="O565" i="2"/>
  <c r="P565" i="2" s="1"/>
  <c r="O566" i="2"/>
  <c r="P566" i="2" s="1"/>
  <c r="O567" i="2"/>
  <c r="P567" i="2" s="1"/>
  <c r="O568" i="2"/>
  <c r="P568" i="2" s="1"/>
  <c r="O569" i="2"/>
  <c r="P569" i="2" s="1"/>
  <c r="O570" i="2"/>
  <c r="P570" i="2" s="1"/>
  <c r="O571" i="2"/>
  <c r="P571" i="2" s="1"/>
  <c r="O572" i="2"/>
  <c r="P572" i="2" s="1"/>
  <c r="O573" i="2"/>
  <c r="P573" i="2" s="1"/>
  <c r="O574" i="2"/>
  <c r="P574" i="2" s="1"/>
  <c r="O575" i="2"/>
  <c r="P575" i="2" s="1"/>
  <c r="O576" i="2"/>
  <c r="P576" i="2" s="1"/>
  <c r="O577" i="2"/>
  <c r="P577" i="2" s="1"/>
  <c r="O578" i="2"/>
  <c r="P578" i="2" s="1"/>
  <c r="O579" i="2"/>
  <c r="P579" i="2" s="1"/>
  <c r="O580" i="2"/>
  <c r="P580" i="2" s="1"/>
  <c r="O581" i="2"/>
  <c r="P581" i="2" s="1"/>
  <c r="O582" i="2"/>
  <c r="P582" i="2" s="1"/>
  <c r="O583" i="2"/>
  <c r="P583" i="2" s="1"/>
  <c r="O584" i="2"/>
  <c r="P584" i="2" s="1"/>
  <c r="O585" i="2"/>
  <c r="P585" i="2" s="1"/>
  <c r="O586" i="2"/>
  <c r="P586" i="2" s="1"/>
  <c r="O587" i="2"/>
  <c r="P587" i="2" s="1"/>
  <c r="O588" i="2"/>
  <c r="P588" i="2" s="1"/>
  <c r="O589" i="2"/>
  <c r="P589" i="2" s="1"/>
  <c r="O590" i="2"/>
  <c r="P590" i="2" s="1"/>
  <c r="O591" i="2"/>
  <c r="P591" i="2" s="1"/>
  <c r="O592" i="2"/>
  <c r="P592" i="2" s="1"/>
  <c r="O593" i="2"/>
  <c r="P593" i="2" s="1"/>
  <c r="O594" i="2"/>
  <c r="P594" i="2" s="1"/>
  <c r="O595" i="2"/>
  <c r="P595" i="2" s="1"/>
  <c r="O596" i="2"/>
  <c r="P596" i="2" s="1"/>
  <c r="O597" i="2"/>
  <c r="P597" i="2" s="1"/>
  <c r="O598" i="2"/>
  <c r="P598" i="2" s="1"/>
  <c r="O599" i="2"/>
  <c r="P599" i="2" s="1"/>
  <c r="O600" i="2"/>
  <c r="P600" i="2" s="1"/>
  <c r="O601" i="2"/>
  <c r="P601" i="2" s="1"/>
  <c r="O602" i="2"/>
  <c r="P602" i="2" s="1"/>
  <c r="O603" i="2"/>
  <c r="P603" i="2" s="1"/>
  <c r="O604" i="2"/>
  <c r="P604" i="2" s="1"/>
  <c r="O605" i="2"/>
  <c r="P605" i="2" s="1"/>
  <c r="O606" i="2"/>
  <c r="P606" i="2" s="1"/>
  <c r="O607" i="2"/>
  <c r="P607" i="2" s="1"/>
  <c r="O608" i="2"/>
  <c r="P608" i="2" s="1"/>
  <c r="O609" i="2"/>
  <c r="P609" i="2" s="1"/>
  <c r="O610" i="2"/>
  <c r="P610" i="2" s="1"/>
  <c r="O611" i="2"/>
  <c r="P611" i="2" s="1"/>
  <c r="O612" i="2"/>
  <c r="P612" i="2" s="1"/>
  <c r="O613" i="2"/>
  <c r="P613" i="2" s="1"/>
  <c r="O614" i="2"/>
  <c r="P614" i="2" s="1"/>
  <c r="O615" i="2"/>
  <c r="P615" i="2" s="1"/>
  <c r="O616" i="2"/>
  <c r="P616" i="2" s="1"/>
  <c r="O617" i="2"/>
  <c r="P617" i="2" s="1"/>
  <c r="O618" i="2"/>
  <c r="P618" i="2" s="1"/>
  <c r="O619" i="2"/>
  <c r="P619" i="2" s="1"/>
  <c r="O620" i="2"/>
  <c r="P620" i="2" s="1"/>
  <c r="O621" i="2"/>
  <c r="P621" i="2" s="1"/>
  <c r="O622" i="2"/>
  <c r="P622" i="2" s="1"/>
  <c r="O623" i="2"/>
  <c r="P623" i="2" s="1"/>
  <c r="O624" i="2"/>
  <c r="P624" i="2" s="1"/>
  <c r="O625" i="2"/>
  <c r="P625" i="2" s="1"/>
  <c r="O626" i="2"/>
  <c r="P626" i="2" s="1"/>
  <c r="O627" i="2"/>
  <c r="P627" i="2" s="1"/>
  <c r="O628" i="2"/>
  <c r="P628" i="2" s="1"/>
  <c r="O629" i="2"/>
  <c r="P629" i="2" s="1"/>
  <c r="O630" i="2"/>
  <c r="P630" i="2" s="1"/>
  <c r="O631" i="2"/>
  <c r="P631" i="2" s="1"/>
  <c r="O632" i="2"/>
  <c r="P632" i="2" s="1"/>
  <c r="O633" i="2"/>
  <c r="P633" i="2" s="1"/>
  <c r="O634" i="2"/>
  <c r="P634" i="2" s="1"/>
  <c r="O635" i="2"/>
  <c r="P635" i="2" s="1"/>
  <c r="O636" i="2"/>
  <c r="P636" i="2" s="1"/>
  <c r="O637" i="2"/>
  <c r="P637" i="2" s="1"/>
  <c r="O638" i="2"/>
  <c r="P638" i="2" s="1"/>
  <c r="O639" i="2"/>
  <c r="P639" i="2" s="1"/>
  <c r="O640" i="2"/>
  <c r="P640" i="2" s="1"/>
  <c r="O641" i="2"/>
  <c r="P641" i="2" s="1"/>
  <c r="O642" i="2"/>
  <c r="P642" i="2" s="1"/>
  <c r="O643" i="2"/>
  <c r="P643" i="2" s="1"/>
  <c r="O644" i="2"/>
  <c r="P644" i="2" s="1"/>
  <c r="O645" i="2"/>
  <c r="P645" i="2" s="1"/>
  <c r="O646" i="2"/>
  <c r="P646" i="2" s="1"/>
  <c r="O647" i="2"/>
  <c r="P647" i="2" s="1"/>
  <c r="O648" i="2"/>
  <c r="P648" i="2" s="1"/>
  <c r="O649" i="2"/>
  <c r="P649" i="2" s="1"/>
  <c r="O650" i="2"/>
  <c r="P650" i="2" s="1"/>
  <c r="O651" i="2"/>
  <c r="P651" i="2" s="1"/>
  <c r="O652" i="2"/>
  <c r="P652" i="2" s="1"/>
  <c r="O653" i="2"/>
  <c r="P653" i="2" s="1"/>
  <c r="O654" i="2"/>
  <c r="P654" i="2" s="1"/>
  <c r="O655" i="2"/>
  <c r="P655" i="2" s="1"/>
  <c r="O656" i="2"/>
  <c r="P656" i="2" s="1"/>
  <c r="O657" i="2"/>
  <c r="P657" i="2" s="1"/>
  <c r="O658" i="2"/>
  <c r="P658" i="2" s="1"/>
  <c r="O659" i="2"/>
  <c r="P659" i="2" s="1"/>
  <c r="O660" i="2"/>
  <c r="P660" i="2" s="1"/>
  <c r="O661" i="2"/>
  <c r="P661" i="2" s="1"/>
  <c r="O662" i="2"/>
  <c r="P662" i="2" s="1"/>
  <c r="O663" i="2"/>
  <c r="P663" i="2" s="1"/>
  <c r="O664" i="2"/>
  <c r="P664" i="2" s="1"/>
  <c r="O665" i="2"/>
  <c r="P665" i="2" s="1"/>
  <c r="O666" i="2"/>
  <c r="P666" i="2" s="1"/>
  <c r="O667" i="2"/>
  <c r="P667" i="2" s="1"/>
  <c r="O668" i="2"/>
  <c r="P668" i="2" s="1"/>
  <c r="O669" i="2"/>
  <c r="P669" i="2" s="1"/>
  <c r="O670" i="2"/>
  <c r="P670" i="2" s="1"/>
  <c r="O671" i="2"/>
  <c r="P671" i="2" s="1"/>
  <c r="O672" i="2"/>
  <c r="P672" i="2" s="1"/>
  <c r="O673" i="2"/>
  <c r="P673" i="2" s="1"/>
  <c r="O680" i="2"/>
  <c r="P680" i="2" s="1"/>
  <c r="O681" i="2"/>
  <c r="P681" i="2" s="1"/>
  <c r="O682" i="2"/>
  <c r="P682" i="2" s="1"/>
  <c r="O683" i="2"/>
  <c r="P683" i="2" s="1"/>
  <c r="O684" i="2"/>
  <c r="P684" i="2" s="1"/>
  <c r="O685" i="2"/>
  <c r="P685" i="2" s="1"/>
  <c r="O686" i="2"/>
  <c r="P686" i="2" s="1"/>
  <c r="O687" i="2"/>
  <c r="P687" i="2" s="1"/>
  <c r="O688" i="2"/>
  <c r="P688" i="2" s="1"/>
  <c r="O689" i="2"/>
  <c r="P689" i="2" s="1"/>
  <c r="O690" i="2"/>
  <c r="P690" i="2" s="1"/>
  <c r="O691" i="2"/>
  <c r="P691" i="2" s="1"/>
  <c r="O692" i="2"/>
  <c r="P692" i="2" s="1"/>
  <c r="O693" i="2"/>
  <c r="P693" i="2" s="1"/>
  <c r="O694" i="2"/>
  <c r="P694" i="2" s="1"/>
  <c r="O695" i="2"/>
  <c r="P695" i="2" s="1"/>
  <c r="O696" i="2"/>
  <c r="P696" i="2" s="1"/>
  <c r="O697" i="2"/>
  <c r="P697" i="2" s="1"/>
  <c r="O698" i="2"/>
  <c r="P698" i="2" s="1"/>
  <c r="O699" i="2"/>
  <c r="P699" i="2" s="1"/>
  <c r="O700" i="2"/>
  <c r="P700" i="2" s="1"/>
  <c r="O701" i="2"/>
  <c r="P701" i="2" s="1"/>
  <c r="O702" i="2"/>
  <c r="P702" i="2" s="1"/>
  <c r="O703" i="2"/>
  <c r="P703" i="2" s="1"/>
  <c r="O704" i="2"/>
  <c r="P704" i="2" s="1"/>
  <c r="O705" i="2"/>
  <c r="P705" i="2" s="1"/>
  <c r="O706" i="2"/>
  <c r="P706" i="2" s="1"/>
  <c r="O707" i="2"/>
  <c r="P707" i="2" s="1"/>
  <c r="O708" i="2"/>
  <c r="P708" i="2" s="1"/>
  <c r="O709" i="2"/>
  <c r="P709" i="2" s="1"/>
  <c r="O710" i="2"/>
  <c r="P710" i="2" s="1"/>
  <c r="O711" i="2"/>
  <c r="P711" i="2" s="1"/>
  <c r="O712" i="2"/>
  <c r="P712" i="2" s="1"/>
  <c r="O713" i="2"/>
  <c r="P713" i="2" s="1"/>
  <c r="O714" i="2"/>
  <c r="P714" i="2" s="1"/>
  <c r="O715" i="2"/>
  <c r="P715" i="2" s="1"/>
  <c r="O716" i="2"/>
  <c r="P716" i="2" s="1"/>
  <c r="O717" i="2"/>
  <c r="P717" i="2" s="1"/>
  <c r="O718" i="2"/>
  <c r="P718" i="2" s="1"/>
  <c r="O719" i="2"/>
  <c r="P719" i="2" s="1"/>
  <c r="O720" i="2"/>
  <c r="P720" i="2" s="1"/>
  <c r="O721" i="2"/>
  <c r="P721" i="2" s="1"/>
  <c r="O722" i="2"/>
  <c r="P722" i="2" s="1"/>
  <c r="O723" i="2"/>
  <c r="P723" i="2" s="1"/>
  <c r="O724" i="2"/>
  <c r="P724" i="2" s="1"/>
  <c r="O725" i="2"/>
  <c r="P725" i="2" s="1"/>
  <c r="O726" i="2"/>
  <c r="P726" i="2" s="1"/>
  <c r="O727" i="2"/>
  <c r="P727" i="2" s="1"/>
  <c r="O728" i="2"/>
  <c r="P728" i="2" s="1"/>
  <c r="O729" i="2"/>
  <c r="P729" i="2" s="1"/>
  <c r="O730" i="2"/>
  <c r="P730" i="2" s="1"/>
  <c r="O731" i="2"/>
  <c r="P731" i="2" s="1"/>
  <c r="O732" i="2"/>
  <c r="P732" i="2" s="1"/>
  <c r="O733" i="2"/>
  <c r="P733" i="2" s="1"/>
  <c r="O734" i="2"/>
  <c r="P734" i="2" s="1"/>
  <c r="O735" i="2"/>
  <c r="P735" i="2" s="1"/>
  <c r="O736" i="2"/>
  <c r="P736" i="2" s="1"/>
  <c r="O737" i="2"/>
  <c r="P737" i="2" s="1"/>
  <c r="O738" i="2"/>
  <c r="P738" i="2" s="1"/>
  <c r="O739" i="2"/>
  <c r="P739" i="2" s="1"/>
  <c r="O740" i="2"/>
  <c r="P740" i="2" s="1"/>
  <c r="O741" i="2"/>
  <c r="P741" i="2" s="1"/>
  <c r="O742" i="2"/>
  <c r="P742" i="2" s="1"/>
  <c r="O743" i="2"/>
  <c r="P743" i="2" s="1"/>
  <c r="O744" i="2"/>
  <c r="P744" i="2" s="1"/>
  <c r="O745" i="2"/>
  <c r="P745" i="2" s="1"/>
  <c r="O746" i="2"/>
  <c r="P746" i="2" s="1"/>
  <c r="O747" i="2"/>
  <c r="P747" i="2" s="1"/>
  <c r="O748" i="2"/>
  <c r="P748" i="2" s="1"/>
  <c r="O749" i="2"/>
  <c r="P749" i="2" s="1"/>
  <c r="O750" i="2"/>
  <c r="P750" i="2" s="1"/>
  <c r="O751" i="2"/>
  <c r="P751" i="2" s="1"/>
  <c r="O752" i="2"/>
  <c r="P752" i="2" s="1"/>
  <c r="O753" i="2"/>
  <c r="P753" i="2" s="1"/>
  <c r="O754" i="2"/>
  <c r="P754" i="2" s="1"/>
  <c r="O755" i="2"/>
  <c r="P755" i="2" s="1"/>
  <c r="O756" i="2"/>
  <c r="P756" i="2" s="1"/>
  <c r="O757" i="2"/>
  <c r="P757" i="2" s="1"/>
  <c r="O758" i="2"/>
  <c r="P758" i="2" s="1"/>
  <c r="O759" i="2"/>
  <c r="P759" i="2" s="1"/>
  <c r="O760" i="2"/>
  <c r="P760" i="2" s="1"/>
  <c r="O761" i="2"/>
  <c r="P761" i="2" s="1"/>
  <c r="O762" i="2"/>
  <c r="P762" i="2" s="1"/>
  <c r="O763" i="2"/>
  <c r="P763" i="2" s="1"/>
  <c r="O764" i="2"/>
  <c r="P764" i="2" s="1"/>
  <c r="O765" i="2"/>
  <c r="P765" i="2" s="1"/>
  <c r="O766" i="2"/>
  <c r="P766" i="2" s="1"/>
  <c r="O767" i="2"/>
  <c r="P767" i="2" s="1"/>
  <c r="O768" i="2"/>
  <c r="P768" i="2" s="1"/>
  <c r="O769" i="2"/>
  <c r="P769" i="2" s="1"/>
  <c r="O770" i="2"/>
  <c r="P770" i="2" s="1"/>
  <c r="O771" i="2"/>
  <c r="P771" i="2" s="1"/>
  <c r="O4" i="2"/>
  <c r="P4" i="2" s="1"/>
  <c r="IF353" i="1"/>
  <c r="IF354" i="1"/>
  <c r="IF355" i="1"/>
  <c r="IF356" i="1"/>
  <c r="IF357" i="1"/>
  <c r="IF358" i="1"/>
  <c r="IF359" i="1"/>
  <c r="IF360" i="1"/>
  <c r="IF361" i="1"/>
  <c r="IF362" i="1"/>
  <c r="IF363" i="1"/>
  <c r="IF364" i="1"/>
  <c r="IF365" i="1"/>
  <c r="IF366" i="1"/>
  <c r="IF367" i="1"/>
  <c r="IF368" i="1"/>
  <c r="IF369" i="1"/>
  <c r="IF370" i="1"/>
  <c r="IF371" i="1"/>
  <c r="IF372" i="1"/>
  <c r="IF373" i="1"/>
  <c r="IF374" i="1"/>
  <c r="IF375" i="1"/>
  <c r="IF376" i="1"/>
  <c r="IF377" i="1"/>
  <c r="IF378" i="1"/>
  <c r="IF379" i="1"/>
  <c r="IF380" i="1"/>
  <c r="IF381" i="1"/>
  <c r="IF382" i="1"/>
  <c r="IF383" i="1"/>
  <c r="IF384" i="1"/>
  <c r="IF385" i="1"/>
  <c r="IF386" i="1"/>
  <c r="IF387" i="1"/>
  <c r="IF388" i="1"/>
  <c r="IF389" i="1"/>
  <c r="IF390" i="1"/>
  <c r="IF391" i="1"/>
  <c r="IF392" i="1"/>
  <c r="IF393" i="1"/>
  <c r="IF394" i="1"/>
  <c r="IF395" i="1"/>
  <c r="IF396" i="1"/>
  <c r="IF397" i="1"/>
  <c r="IF398" i="1"/>
  <c r="IF399" i="1"/>
  <c r="IF400" i="1"/>
  <c r="IF401" i="1"/>
  <c r="IF402" i="1"/>
  <c r="IF403" i="1"/>
  <c r="IF404" i="1"/>
  <c r="IF405" i="1"/>
  <c r="IF406" i="1"/>
  <c r="IF407" i="1"/>
  <c r="IF408" i="1"/>
  <c r="IF409" i="1"/>
  <c r="IF410" i="1"/>
  <c r="IF411" i="1"/>
  <c r="IF412" i="1"/>
  <c r="IF413" i="1"/>
  <c r="IF414" i="1"/>
  <c r="IF415" i="1"/>
  <c r="IF416" i="1"/>
  <c r="IF417" i="1"/>
  <c r="IF418" i="1"/>
  <c r="IF419" i="1"/>
  <c r="IF420" i="1"/>
  <c r="IF421" i="1"/>
  <c r="IF422" i="1"/>
  <c r="IF423" i="1"/>
  <c r="IF424" i="1"/>
  <c r="IF425" i="1"/>
  <c r="IF426" i="1"/>
  <c r="IF427" i="1"/>
  <c r="IF428" i="1"/>
  <c r="IF429" i="1"/>
  <c r="IF430" i="1"/>
  <c r="IF431" i="1"/>
  <c r="IF432" i="1"/>
  <c r="IF433" i="1"/>
  <c r="IF434" i="1"/>
  <c r="IF435" i="1"/>
  <c r="IF436" i="1"/>
  <c r="IF437" i="1"/>
  <c r="IF438" i="1"/>
  <c r="IF439" i="1"/>
  <c r="IF440" i="1"/>
  <c r="IF441" i="1"/>
  <c r="IF442" i="1"/>
  <c r="IF443" i="1"/>
  <c r="IF444" i="1"/>
  <c r="IF445" i="1"/>
  <c r="IF446" i="1"/>
  <c r="IF447" i="1"/>
  <c r="IF448" i="1"/>
  <c r="IF449" i="1"/>
  <c r="IF450" i="1"/>
  <c r="IF451" i="1"/>
  <c r="IF452" i="1"/>
  <c r="IF453" i="1"/>
  <c r="IF454" i="1"/>
  <c r="IF455" i="1"/>
  <c r="IF456" i="1"/>
  <c r="IF457" i="1"/>
  <c r="IF458" i="1"/>
  <c r="IF459" i="1"/>
  <c r="IF460" i="1"/>
  <c r="IF461" i="1"/>
  <c r="IF462" i="1"/>
  <c r="IF463" i="1"/>
  <c r="IF464" i="1"/>
  <c r="IF465" i="1"/>
  <c r="IF466" i="1"/>
  <c r="IF467" i="1"/>
  <c r="IF468" i="1"/>
  <c r="IF469" i="1"/>
  <c r="IF470" i="1"/>
  <c r="IF471" i="1"/>
  <c r="IF472" i="1"/>
  <c r="IF473" i="1"/>
  <c r="IF474" i="1"/>
  <c r="IF475" i="1"/>
  <c r="IF476" i="1"/>
  <c r="IF477" i="1"/>
  <c r="IF478" i="1"/>
  <c r="IF479" i="1"/>
  <c r="IF480" i="1"/>
  <c r="IF481" i="1"/>
  <c r="IF482" i="1"/>
  <c r="IF483" i="1"/>
  <c r="IF484" i="1"/>
  <c r="IF485" i="1"/>
  <c r="IF486" i="1"/>
  <c r="IF487" i="1"/>
  <c r="IF488" i="1"/>
  <c r="IF489" i="1"/>
  <c r="IF490" i="1"/>
  <c r="IF491" i="1"/>
  <c r="IF492" i="1"/>
  <c r="IF493" i="1"/>
  <c r="IF494" i="1"/>
  <c r="IF495" i="1"/>
  <c r="IF496" i="1"/>
  <c r="IF497" i="1"/>
  <c r="IF498" i="1"/>
  <c r="IF499" i="1"/>
  <c r="IF500" i="1"/>
  <c r="IF501" i="1"/>
  <c r="IF502" i="1"/>
  <c r="IF503" i="1"/>
  <c r="IF504" i="1"/>
  <c r="IF505" i="1"/>
  <c r="IF506" i="1"/>
  <c r="IF507" i="1"/>
  <c r="IF508" i="1"/>
  <c r="IF509" i="1"/>
  <c r="IF510" i="1"/>
  <c r="IF511" i="1"/>
  <c r="IF512" i="1"/>
  <c r="IF513" i="1"/>
  <c r="IF514" i="1"/>
  <c r="IF515" i="1"/>
  <c r="IF516" i="1"/>
  <c r="IF517" i="1"/>
  <c r="IF518" i="1"/>
  <c r="IF519" i="1"/>
  <c r="IF520" i="1"/>
  <c r="IF521" i="1"/>
  <c r="IF522" i="1"/>
  <c r="IF523" i="1"/>
  <c r="IF524" i="1"/>
  <c r="IF525" i="1"/>
  <c r="IF526" i="1"/>
  <c r="IF527" i="1"/>
  <c r="IF528" i="1"/>
  <c r="IF529" i="1"/>
  <c r="IF530" i="1"/>
  <c r="IF531" i="1"/>
  <c r="IF532" i="1"/>
  <c r="IF533" i="1"/>
  <c r="IF534" i="1"/>
  <c r="IF535" i="1"/>
  <c r="IF536" i="1"/>
  <c r="IF537" i="1"/>
  <c r="IF538" i="1"/>
  <c r="IF539" i="1"/>
  <c r="IF540" i="1"/>
  <c r="IF541" i="1"/>
  <c r="IF542" i="1"/>
  <c r="IF543" i="1"/>
  <c r="IF544" i="1"/>
  <c r="IF545" i="1"/>
  <c r="IF546" i="1"/>
  <c r="IF547" i="1"/>
  <c r="IF548" i="1"/>
  <c r="IF549" i="1"/>
  <c r="IF550" i="1"/>
  <c r="IF551" i="1"/>
  <c r="IF552" i="1"/>
  <c r="IF553" i="1"/>
  <c r="IF554" i="1"/>
  <c r="IF555" i="1"/>
  <c r="IF556" i="1"/>
  <c r="IF557" i="1"/>
  <c r="IF558" i="1"/>
  <c r="IF559" i="1"/>
  <c r="IF560" i="1"/>
  <c r="IF561" i="1"/>
  <c r="IF562" i="1"/>
  <c r="IF563" i="1"/>
  <c r="IF564" i="1"/>
  <c r="IF565" i="1"/>
  <c r="IF566" i="1"/>
  <c r="IF567" i="1"/>
  <c r="IF568" i="1"/>
  <c r="IF569" i="1"/>
  <c r="IF570" i="1"/>
  <c r="IF571" i="1"/>
  <c r="IF572" i="1"/>
  <c r="IF573" i="1"/>
  <c r="IF574" i="1"/>
  <c r="IF575" i="1"/>
  <c r="IF576" i="1"/>
  <c r="IF577" i="1"/>
  <c r="IF578" i="1"/>
  <c r="IF579" i="1"/>
  <c r="IF580" i="1"/>
  <c r="IF581" i="1"/>
  <c r="IF582" i="1"/>
  <c r="IF583" i="1"/>
  <c r="IF584" i="1"/>
  <c r="IF585" i="1"/>
  <c r="IF586" i="1"/>
  <c r="IF587" i="1"/>
  <c r="IF588" i="1"/>
  <c r="IF589" i="1"/>
  <c r="IF590" i="1"/>
  <c r="IF591" i="1"/>
  <c r="IF592" i="1"/>
  <c r="IF593" i="1"/>
  <c r="IF594" i="1"/>
  <c r="IF595" i="1"/>
  <c r="IF596" i="1"/>
  <c r="IF597" i="1"/>
  <c r="IF598" i="1"/>
  <c r="IF599" i="1"/>
  <c r="IF600" i="1"/>
  <c r="IF601" i="1"/>
  <c r="IF602" i="1"/>
  <c r="IF603" i="1"/>
  <c r="IF604" i="1"/>
  <c r="IF605" i="1"/>
  <c r="IF606" i="1"/>
  <c r="IF607" i="1"/>
  <c r="IF608" i="1"/>
  <c r="IF609" i="1"/>
  <c r="IF610" i="1"/>
  <c r="IF611" i="1"/>
  <c r="IF612" i="1"/>
  <c r="IF613" i="1"/>
  <c r="IF614" i="1"/>
  <c r="IF615" i="1"/>
  <c r="IF616" i="1"/>
  <c r="IF617" i="1"/>
  <c r="IF618" i="1"/>
  <c r="IF619" i="1"/>
  <c r="IF620" i="1"/>
  <c r="IF621" i="1"/>
  <c r="IF622" i="1"/>
  <c r="IF623" i="1"/>
  <c r="IF624" i="1"/>
  <c r="IF625" i="1"/>
  <c r="IF626" i="1"/>
  <c r="IF627" i="1"/>
  <c r="IF628" i="1"/>
  <c r="IF629" i="1"/>
  <c r="IF630" i="1"/>
  <c r="IF631" i="1"/>
  <c r="IF632" i="1"/>
  <c r="IF633" i="1"/>
  <c r="IF634" i="1"/>
  <c r="IF635" i="1"/>
  <c r="IF636" i="1"/>
  <c r="IF637" i="1"/>
  <c r="IF638" i="1"/>
  <c r="IF639" i="1"/>
  <c r="IF640" i="1"/>
  <c r="IF641" i="1"/>
  <c r="IF642" i="1"/>
  <c r="IF643" i="1"/>
  <c r="IF644" i="1"/>
  <c r="IF645" i="1"/>
  <c r="IF646" i="1"/>
  <c r="IF647" i="1"/>
  <c r="IF648" i="1"/>
  <c r="IF649" i="1"/>
  <c r="IF650" i="1"/>
  <c r="IF651" i="1"/>
  <c r="IF652" i="1"/>
  <c r="IF653" i="1"/>
  <c r="IF654" i="1"/>
  <c r="IF655" i="1"/>
  <c r="IF656" i="1"/>
  <c r="IF657" i="1"/>
  <c r="IF658" i="1"/>
  <c r="IF659" i="1"/>
  <c r="IF660" i="1"/>
  <c r="IF661" i="1"/>
  <c r="IF662" i="1"/>
  <c r="IF663" i="1"/>
  <c r="IF664" i="1"/>
  <c r="IF665" i="1"/>
  <c r="IF666" i="1"/>
  <c r="IF667" i="1"/>
  <c r="IF668" i="1"/>
  <c r="IF669" i="1"/>
  <c r="IF670" i="1"/>
  <c r="IF671" i="1"/>
  <c r="IF672" i="1"/>
  <c r="IF673" i="1"/>
  <c r="IF675" i="1"/>
  <c r="IF676" i="1"/>
  <c r="IF677" i="1"/>
  <c r="IF678" i="1"/>
  <c r="IF679" i="1"/>
  <c r="IF680" i="1"/>
  <c r="IF681" i="1"/>
  <c r="IF682" i="1"/>
  <c r="IF683" i="1"/>
  <c r="IF684" i="1"/>
  <c r="IF685" i="1"/>
  <c r="IF686" i="1"/>
  <c r="IF687" i="1"/>
  <c r="IF688" i="1"/>
  <c r="IF689" i="1"/>
  <c r="IF690" i="1"/>
  <c r="IF691" i="1"/>
  <c r="IF692" i="1"/>
  <c r="IF693" i="1"/>
  <c r="IF694" i="1"/>
  <c r="IF695" i="1"/>
  <c r="IF696" i="1"/>
  <c r="IF697" i="1"/>
  <c r="IF698" i="1"/>
  <c r="IF699" i="1"/>
  <c r="IF700" i="1"/>
  <c r="IF701" i="1"/>
  <c r="IF702" i="1"/>
  <c r="IF703" i="1"/>
  <c r="IF704" i="1"/>
  <c r="IF705" i="1"/>
  <c r="IF706" i="1"/>
  <c r="IF707" i="1"/>
  <c r="IF708" i="1"/>
  <c r="IF709" i="1"/>
  <c r="IF710" i="1"/>
  <c r="IF711" i="1"/>
  <c r="IF712" i="1"/>
  <c r="IF713" i="1"/>
  <c r="IF714" i="1"/>
  <c r="IF715" i="1"/>
  <c r="IF716" i="1"/>
  <c r="IF717" i="1"/>
  <c r="IF718" i="1"/>
  <c r="IF719" i="1"/>
  <c r="IF720" i="1"/>
  <c r="IF721" i="1"/>
  <c r="IF722" i="1"/>
  <c r="IF723" i="1"/>
  <c r="IF724" i="1"/>
  <c r="IF725" i="1"/>
  <c r="IF726" i="1"/>
  <c r="IF727" i="1"/>
  <c r="IF728" i="1"/>
  <c r="IF729" i="1"/>
  <c r="IF730" i="1"/>
  <c r="IF731" i="1"/>
  <c r="IF732" i="1"/>
  <c r="IF733" i="1"/>
  <c r="IF734" i="1"/>
  <c r="IF735" i="1"/>
  <c r="IF736" i="1"/>
  <c r="IF737" i="1"/>
  <c r="IF738" i="1"/>
  <c r="IF739" i="1"/>
  <c r="IF740" i="1"/>
  <c r="IF741" i="1"/>
  <c r="IF742" i="1"/>
  <c r="IF743" i="1"/>
  <c r="IF744" i="1"/>
  <c r="IF745" i="1"/>
  <c r="IF746" i="1"/>
  <c r="IF747" i="1"/>
  <c r="IF748" i="1"/>
  <c r="IF749" i="1"/>
  <c r="IF750" i="1"/>
  <c r="IF751" i="1"/>
  <c r="IF752" i="1"/>
  <c r="IF753" i="1"/>
  <c r="IF754" i="1"/>
  <c r="IF755" i="1"/>
  <c r="IF756" i="1"/>
  <c r="IF757" i="1"/>
  <c r="IF758" i="1"/>
  <c r="IF759" i="1"/>
  <c r="IF760" i="1"/>
  <c r="IF761" i="1"/>
  <c r="IF762" i="1"/>
  <c r="IF763" i="1"/>
  <c r="IF764" i="1"/>
  <c r="IF765" i="1"/>
  <c r="IF766" i="1"/>
  <c r="IF767" i="1"/>
  <c r="IF768" i="1"/>
  <c r="IF769" i="1"/>
  <c r="IF770" i="1"/>
  <c r="IF771" i="1"/>
  <c r="IF5" i="1"/>
  <c r="IF6" i="1"/>
  <c r="IF7" i="1"/>
  <c r="IF8" i="1"/>
  <c r="IF9" i="1"/>
  <c r="IF10" i="1"/>
  <c r="IF11" i="1"/>
  <c r="IF12" i="1"/>
  <c r="IF13" i="1"/>
  <c r="IF14" i="1"/>
  <c r="IF15" i="1"/>
  <c r="IF16" i="1"/>
  <c r="IF17" i="1"/>
  <c r="IF18" i="1"/>
  <c r="IF19" i="1"/>
  <c r="IF20" i="1"/>
  <c r="IF21" i="1"/>
  <c r="IF22" i="1"/>
  <c r="IF23" i="1"/>
  <c r="IF24" i="1"/>
  <c r="IF25" i="1"/>
  <c r="IF26" i="1"/>
  <c r="IF27" i="1"/>
  <c r="IF28" i="1"/>
  <c r="IF29" i="1"/>
  <c r="IF30" i="1"/>
  <c r="IF31" i="1"/>
  <c r="IF32" i="1"/>
  <c r="IF33" i="1"/>
  <c r="IF34" i="1"/>
  <c r="IF35" i="1"/>
  <c r="IF36" i="1"/>
  <c r="IF37" i="1"/>
  <c r="IF38" i="1"/>
  <c r="IF39" i="1"/>
  <c r="IF40" i="1"/>
  <c r="IF41" i="1"/>
  <c r="IF42" i="1"/>
  <c r="IF43" i="1"/>
  <c r="IF44" i="1"/>
  <c r="IF45" i="1"/>
  <c r="IF46" i="1"/>
  <c r="IF47" i="1"/>
  <c r="IF48" i="1"/>
  <c r="IF49" i="1"/>
  <c r="IF50" i="1"/>
  <c r="IF51" i="1"/>
  <c r="IF52" i="1"/>
  <c r="IF53" i="1"/>
  <c r="IF54" i="1"/>
  <c r="IF55" i="1"/>
  <c r="IF56" i="1"/>
  <c r="IF57" i="1"/>
  <c r="IF58" i="1"/>
  <c r="IF59" i="1"/>
  <c r="IF60" i="1"/>
  <c r="IF61" i="1"/>
  <c r="IF62" i="1"/>
  <c r="IF63" i="1"/>
  <c r="IF64" i="1"/>
  <c r="IF65" i="1"/>
  <c r="IF66" i="1"/>
  <c r="IF67" i="1"/>
  <c r="IF68" i="1"/>
  <c r="IF69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120" i="1"/>
  <c r="IF121" i="1"/>
  <c r="IF122" i="1"/>
  <c r="IF123" i="1"/>
  <c r="IF124" i="1"/>
  <c r="IF125" i="1"/>
  <c r="IF126" i="1"/>
  <c r="IF127" i="1"/>
  <c r="IF128" i="1"/>
  <c r="IF129" i="1"/>
  <c r="IF130" i="1"/>
  <c r="IF131" i="1"/>
  <c r="IF132" i="1"/>
  <c r="IF133" i="1"/>
  <c r="IF134" i="1"/>
  <c r="IF135" i="1"/>
  <c r="IF136" i="1"/>
  <c r="IF137" i="1"/>
  <c r="IF138" i="1"/>
  <c r="IF139" i="1"/>
  <c r="IF140" i="1"/>
  <c r="IF141" i="1"/>
  <c r="IF142" i="1"/>
  <c r="IF143" i="1"/>
  <c r="IF144" i="1"/>
  <c r="IF145" i="1"/>
  <c r="IF146" i="1"/>
  <c r="IF147" i="1"/>
  <c r="IF148" i="1"/>
  <c r="IF149" i="1"/>
  <c r="IF150" i="1"/>
  <c r="IF151" i="1"/>
  <c r="IF152" i="1"/>
  <c r="IF153" i="1"/>
  <c r="IF154" i="1"/>
  <c r="IF155" i="1"/>
  <c r="IF156" i="1"/>
  <c r="IF157" i="1"/>
  <c r="IF158" i="1"/>
  <c r="IF159" i="1"/>
  <c r="IF160" i="1"/>
  <c r="IF161" i="1"/>
  <c r="IF162" i="1"/>
  <c r="IF163" i="1"/>
  <c r="IF164" i="1"/>
  <c r="IF165" i="1"/>
  <c r="IF166" i="1"/>
  <c r="IF167" i="1"/>
  <c r="IF168" i="1"/>
  <c r="IF169" i="1"/>
  <c r="IF170" i="1"/>
  <c r="IF171" i="1"/>
  <c r="IF172" i="1"/>
  <c r="IF173" i="1"/>
  <c r="IF174" i="1"/>
  <c r="IF175" i="1"/>
  <c r="IF176" i="1"/>
  <c r="IF177" i="1"/>
  <c r="IF178" i="1"/>
  <c r="IF179" i="1"/>
  <c r="IF180" i="1"/>
  <c r="IF181" i="1"/>
  <c r="IF182" i="1"/>
  <c r="IF183" i="1"/>
  <c r="IF184" i="1"/>
  <c r="IF185" i="1"/>
  <c r="IF186" i="1"/>
  <c r="IF187" i="1"/>
  <c r="IF188" i="1"/>
  <c r="IF189" i="1"/>
  <c r="IF190" i="1"/>
  <c r="IF191" i="1"/>
  <c r="IF192" i="1"/>
  <c r="IF193" i="1"/>
  <c r="IF194" i="1"/>
  <c r="IF195" i="1"/>
  <c r="IF196" i="1"/>
  <c r="IF197" i="1"/>
  <c r="IF198" i="1"/>
  <c r="IF199" i="1"/>
  <c r="IF200" i="1"/>
  <c r="IF201" i="1"/>
  <c r="IF202" i="1"/>
  <c r="IF203" i="1"/>
  <c r="IF204" i="1"/>
  <c r="IF205" i="1"/>
  <c r="IF206" i="1"/>
  <c r="IF207" i="1"/>
  <c r="IF208" i="1"/>
  <c r="IF209" i="1"/>
  <c r="IF210" i="1"/>
  <c r="IF211" i="1"/>
  <c r="IF212" i="1"/>
  <c r="IF213" i="1"/>
  <c r="IF214" i="1"/>
  <c r="IF215" i="1"/>
  <c r="IF216" i="1"/>
  <c r="IF217" i="1"/>
  <c r="IF218" i="1"/>
  <c r="IF219" i="1"/>
  <c r="IF220" i="1"/>
  <c r="IF221" i="1"/>
  <c r="IF222" i="1"/>
  <c r="IF223" i="1"/>
  <c r="IF224" i="1"/>
  <c r="IF225" i="1"/>
  <c r="IF226" i="1"/>
  <c r="IF227" i="1"/>
  <c r="IF228" i="1"/>
  <c r="IF229" i="1"/>
  <c r="IF230" i="1"/>
  <c r="IF231" i="1"/>
  <c r="IF232" i="1"/>
  <c r="IF233" i="1"/>
  <c r="IF234" i="1"/>
  <c r="IF235" i="1"/>
  <c r="IF236" i="1"/>
  <c r="IF237" i="1"/>
  <c r="IF238" i="1"/>
  <c r="IF239" i="1"/>
  <c r="IF240" i="1"/>
  <c r="IF241" i="1"/>
  <c r="IF242" i="1"/>
  <c r="IF243" i="1"/>
  <c r="IF244" i="1"/>
  <c r="IF245" i="1"/>
  <c r="IF246" i="1"/>
  <c r="IF247" i="1"/>
  <c r="IF248" i="1"/>
  <c r="IF249" i="1"/>
  <c r="IF250" i="1"/>
  <c r="IF251" i="1"/>
  <c r="IF252" i="1"/>
  <c r="IF253" i="1"/>
  <c r="IF254" i="1"/>
  <c r="IF255" i="1"/>
  <c r="IF256" i="1"/>
  <c r="IF257" i="1"/>
  <c r="IF258" i="1"/>
  <c r="IF259" i="1"/>
  <c r="IF260" i="1"/>
  <c r="IF261" i="1"/>
  <c r="IF262" i="1"/>
  <c r="IF263" i="1"/>
  <c r="IF264" i="1"/>
  <c r="IF265" i="1"/>
  <c r="IF266" i="1"/>
  <c r="IF267" i="1"/>
  <c r="IF268" i="1"/>
  <c r="IF269" i="1"/>
  <c r="IF270" i="1"/>
  <c r="IF271" i="1"/>
  <c r="IF272" i="1"/>
  <c r="IF273" i="1"/>
  <c r="IF274" i="1"/>
  <c r="IF275" i="1"/>
  <c r="IF276" i="1"/>
  <c r="IF277" i="1"/>
  <c r="IF278" i="1"/>
  <c r="IF279" i="1"/>
  <c r="IF280" i="1"/>
  <c r="IF281" i="1"/>
  <c r="IF282" i="1"/>
  <c r="IF283" i="1"/>
  <c r="IF284" i="1"/>
  <c r="IF285" i="1"/>
  <c r="IF286" i="1"/>
  <c r="IF287" i="1"/>
  <c r="IF288" i="1"/>
  <c r="IF289" i="1"/>
  <c r="IF290" i="1"/>
  <c r="IF291" i="1"/>
  <c r="IF292" i="1"/>
  <c r="IF293" i="1"/>
  <c r="IF294" i="1"/>
  <c r="IF295" i="1"/>
  <c r="IF296" i="1"/>
  <c r="IF297" i="1"/>
  <c r="IF298" i="1"/>
  <c r="IF299" i="1"/>
  <c r="IF300" i="1"/>
  <c r="IF301" i="1"/>
  <c r="IF302" i="1"/>
  <c r="IF303" i="1"/>
  <c r="IF304" i="1"/>
  <c r="IF305" i="1"/>
  <c r="IF306" i="1"/>
  <c r="IF307" i="1"/>
  <c r="IF308" i="1"/>
  <c r="IF309" i="1"/>
  <c r="IF310" i="1"/>
  <c r="IF311" i="1"/>
  <c r="IF312" i="1"/>
  <c r="IF313" i="1"/>
  <c r="IF314" i="1"/>
  <c r="IF315" i="1"/>
  <c r="IF316" i="1"/>
  <c r="IF317" i="1"/>
  <c r="IF318" i="1"/>
  <c r="IF319" i="1"/>
  <c r="IF320" i="1"/>
  <c r="IF321" i="1"/>
  <c r="IF322" i="1"/>
  <c r="IF323" i="1"/>
  <c r="IF324" i="1"/>
  <c r="IF325" i="1"/>
  <c r="IF326" i="1"/>
  <c r="IF327" i="1"/>
  <c r="IF328" i="1"/>
  <c r="IF329" i="1"/>
  <c r="IF330" i="1"/>
  <c r="IF331" i="1"/>
  <c r="IF332" i="1"/>
  <c r="IF333" i="1"/>
  <c r="IF334" i="1"/>
  <c r="IF335" i="1"/>
  <c r="IF336" i="1"/>
  <c r="IF337" i="1"/>
  <c r="IF338" i="1"/>
  <c r="IF339" i="1"/>
  <c r="IF340" i="1"/>
  <c r="IF341" i="1"/>
  <c r="IF342" i="1"/>
  <c r="IF343" i="1"/>
  <c r="IF344" i="1"/>
  <c r="IF345" i="1"/>
  <c r="IF346" i="1"/>
  <c r="IF347" i="1"/>
  <c r="IF348" i="1"/>
  <c r="IF349" i="1"/>
  <c r="IF350" i="1"/>
  <c r="IF351" i="1"/>
  <c r="IF352" i="1"/>
  <c r="IF4" i="1"/>
  <c r="HP5" i="1"/>
  <c r="HP6" i="1"/>
  <c r="HP7" i="1"/>
  <c r="HP8" i="1"/>
  <c r="HP9" i="1"/>
  <c r="HP10" i="1"/>
  <c r="HP11" i="1"/>
  <c r="HP12" i="1"/>
  <c r="HP13" i="1"/>
  <c r="HP14" i="1"/>
  <c r="HP15" i="1"/>
  <c r="HP16" i="1"/>
  <c r="HP17" i="1"/>
  <c r="HP18" i="1"/>
  <c r="HP19" i="1"/>
  <c r="HP20" i="1"/>
  <c r="HP21" i="1"/>
  <c r="HP22" i="1"/>
  <c r="HP23" i="1"/>
  <c r="HP24" i="1"/>
  <c r="HP25" i="1"/>
  <c r="HP26" i="1"/>
  <c r="HP27" i="1"/>
  <c r="HP28" i="1"/>
  <c r="HP29" i="1"/>
  <c r="HP30" i="1"/>
  <c r="HP31" i="1"/>
  <c r="HP32" i="1"/>
  <c r="HP33" i="1"/>
  <c r="HP34" i="1"/>
  <c r="HP35" i="1"/>
  <c r="HP36" i="1"/>
  <c r="HP37" i="1"/>
  <c r="HP38" i="1"/>
  <c r="HP39" i="1"/>
  <c r="HP40" i="1"/>
  <c r="HP41" i="1"/>
  <c r="HP42" i="1"/>
  <c r="HP43" i="1"/>
  <c r="HP44" i="1"/>
  <c r="HP45" i="1"/>
  <c r="HP46" i="1"/>
  <c r="HP47" i="1"/>
  <c r="HP48" i="1"/>
  <c r="HP49" i="1"/>
  <c r="HP50" i="1"/>
  <c r="HP51" i="1"/>
  <c r="HP52" i="1"/>
  <c r="HP53" i="1"/>
  <c r="HP54" i="1"/>
  <c r="HP55" i="1"/>
  <c r="HP56" i="1"/>
  <c r="HP57" i="1"/>
  <c r="HP58" i="1"/>
  <c r="HP59" i="1"/>
  <c r="HP60" i="1"/>
  <c r="HP61" i="1"/>
  <c r="HP62" i="1"/>
  <c r="HP63" i="1"/>
  <c r="HP64" i="1"/>
  <c r="HP65" i="1"/>
  <c r="HP66" i="1"/>
  <c r="HP67" i="1"/>
  <c r="HP68" i="1"/>
  <c r="HP69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120" i="1"/>
  <c r="HP121" i="1"/>
  <c r="HP122" i="1"/>
  <c r="HP123" i="1"/>
  <c r="HP124" i="1"/>
  <c r="HP125" i="1"/>
  <c r="HP126" i="1"/>
  <c r="HP127" i="1"/>
  <c r="HP128" i="1"/>
  <c r="HP129" i="1"/>
  <c r="HP130" i="1"/>
  <c r="HP131" i="1"/>
  <c r="HP132" i="1"/>
  <c r="HP133" i="1"/>
  <c r="HP134" i="1"/>
  <c r="HP135" i="1"/>
  <c r="HP136" i="1"/>
  <c r="HP137" i="1"/>
  <c r="HP138" i="1"/>
  <c r="HP139" i="1"/>
  <c r="HP140" i="1"/>
  <c r="HP141" i="1"/>
  <c r="HP142" i="1"/>
  <c r="HP143" i="1"/>
  <c r="HP144" i="1"/>
  <c r="HP145" i="1"/>
  <c r="HP146" i="1"/>
  <c r="HP147" i="1"/>
  <c r="HP148" i="1"/>
  <c r="HP149" i="1"/>
  <c r="HP150" i="1"/>
  <c r="HP151" i="1"/>
  <c r="HP152" i="1"/>
  <c r="HP153" i="1"/>
  <c r="HP154" i="1"/>
  <c r="HP155" i="1"/>
  <c r="HP156" i="1"/>
  <c r="HP157" i="1"/>
  <c r="HP158" i="1"/>
  <c r="HP159" i="1"/>
  <c r="HP160" i="1"/>
  <c r="HP161" i="1"/>
  <c r="HP162" i="1"/>
  <c r="HP163" i="1"/>
  <c r="HP164" i="1"/>
  <c r="HP165" i="1"/>
  <c r="HP166" i="1"/>
  <c r="HP167" i="1"/>
  <c r="HP168" i="1"/>
  <c r="HP169" i="1"/>
  <c r="HP170" i="1"/>
  <c r="HP171" i="1"/>
  <c r="HP172" i="1"/>
  <c r="HP173" i="1"/>
  <c r="HP174" i="1"/>
  <c r="HP175" i="1"/>
  <c r="HP176" i="1"/>
  <c r="HP177" i="1"/>
  <c r="HP178" i="1"/>
  <c r="HP179" i="1"/>
  <c r="HP180" i="1"/>
  <c r="HP181" i="1"/>
  <c r="HP182" i="1"/>
  <c r="HP183" i="1"/>
  <c r="HP184" i="1"/>
  <c r="HP185" i="1"/>
  <c r="HP186" i="1"/>
  <c r="HP187" i="1"/>
  <c r="HP188" i="1"/>
  <c r="HP189" i="1"/>
  <c r="HP190" i="1"/>
  <c r="HP191" i="1"/>
  <c r="HP192" i="1"/>
  <c r="HP193" i="1"/>
  <c r="HP194" i="1"/>
  <c r="HP195" i="1"/>
  <c r="HP196" i="1"/>
  <c r="HP197" i="1"/>
  <c r="HP198" i="1"/>
  <c r="HP199" i="1"/>
  <c r="HP200" i="1"/>
  <c r="HP201" i="1"/>
  <c r="HP202" i="1"/>
  <c r="HP203" i="1"/>
  <c r="HP204" i="1"/>
  <c r="HP205" i="1"/>
  <c r="HP206" i="1"/>
  <c r="HP207" i="1"/>
  <c r="HP208" i="1"/>
  <c r="HP209" i="1"/>
  <c r="HP210" i="1"/>
  <c r="HP211" i="1"/>
  <c r="HP212" i="1"/>
  <c r="HP213" i="1"/>
  <c r="HP214" i="1"/>
  <c r="HP215" i="1"/>
  <c r="HP216" i="1"/>
  <c r="HP217" i="1"/>
  <c r="HP218" i="1"/>
  <c r="HP219" i="1"/>
  <c r="HP220" i="1"/>
  <c r="HP221" i="1"/>
  <c r="HP222" i="1"/>
  <c r="HP223" i="1"/>
  <c r="HP224" i="1"/>
  <c r="HP225" i="1"/>
  <c r="HP226" i="1"/>
  <c r="HP227" i="1"/>
  <c r="HP228" i="1"/>
  <c r="HP229" i="1"/>
  <c r="HP230" i="1"/>
  <c r="HP231" i="1"/>
  <c r="HP232" i="1"/>
  <c r="HP233" i="1"/>
  <c r="HP234" i="1"/>
  <c r="HP235" i="1"/>
  <c r="HP236" i="1"/>
  <c r="HP237" i="1"/>
  <c r="HP238" i="1"/>
  <c r="HP239" i="1"/>
  <c r="HP240" i="1"/>
  <c r="HP241" i="1"/>
  <c r="HP242" i="1"/>
  <c r="HP243" i="1"/>
  <c r="HP244" i="1"/>
  <c r="HP245" i="1"/>
  <c r="HP246" i="1"/>
  <c r="HP247" i="1"/>
  <c r="HP248" i="1"/>
  <c r="HP249" i="1"/>
  <c r="HP250" i="1"/>
  <c r="HP251" i="1"/>
  <c r="HP252" i="1"/>
  <c r="HP253" i="1"/>
  <c r="HP254" i="1"/>
  <c r="HP255" i="1"/>
  <c r="HP256" i="1"/>
  <c r="HP257" i="1"/>
  <c r="HP258" i="1"/>
  <c r="HP259" i="1"/>
  <c r="HP260" i="1"/>
  <c r="HP261" i="1"/>
  <c r="HP262" i="1"/>
  <c r="HP263" i="1"/>
  <c r="HP264" i="1"/>
  <c r="HP265" i="1"/>
  <c r="HP266" i="1"/>
  <c r="HP267" i="1"/>
  <c r="HP268" i="1"/>
  <c r="HP269" i="1"/>
  <c r="HP270" i="1"/>
  <c r="HP271" i="1"/>
  <c r="HP272" i="1"/>
  <c r="HP273" i="1"/>
  <c r="HP274" i="1"/>
  <c r="HP275" i="1"/>
  <c r="HP276" i="1"/>
  <c r="HP277" i="1"/>
  <c r="HP278" i="1"/>
  <c r="HP279" i="1"/>
  <c r="HP280" i="1"/>
  <c r="HP281" i="1"/>
  <c r="HP282" i="1"/>
  <c r="HP283" i="1"/>
  <c r="HP284" i="1"/>
  <c r="HP285" i="1"/>
  <c r="HP286" i="1"/>
  <c r="HP287" i="1"/>
  <c r="HP288" i="1"/>
  <c r="HP289" i="1"/>
  <c r="HP290" i="1"/>
  <c r="HP291" i="1"/>
  <c r="HP292" i="1"/>
  <c r="HP293" i="1"/>
  <c r="HP294" i="1"/>
  <c r="HP295" i="1"/>
  <c r="HP296" i="1"/>
  <c r="HP297" i="1"/>
  <c r="HP298" i="1"/>
  <c r="HP299" i="1"/>
  <c r="HP300" i="1"/>
  <c r="HP301" i="1"/>
  <c r="HP302" i="1"/>
  <c r="HP303" i="1"/>
  <c r="HP304" i="1"/>
  <c r="HP305" i="1"/>
  <c r="HP306" i="1"/>
  <c r="HP307" i="1"/>
  <c r="HP308" i="1"/>
  <c r="HP309" i="1"/>
  <c r="HP310" i="1"/>
  <c r="HP311" i="1"/>
  <c r="HP312" i="1"/>
  <c r="HP313" i="1"/>
  <c r="HP314" i="1"/>
  <c r="HP315" i="1"/>
  <c r="HP316" i="1"/>
  <c r="HP317" i="1"/>
  <c r="HP318" i="1"/>
  <c r="HP319" i="1"/>
  <c r="HP320" i="1"/>
  <c r="HP321" i="1"/>
  <c r="HP322" i="1"/>
  <c r="HP323" i="1"/>
  <c r="HP324" i="1"/>
  <c r="HP325" i="1"/>
  <c r="HP326" i="1"/>
  <c r="HP327" i="1"/>
  <c r="HP328" i="1"/>
  <c r="HP329" i="1"/>
  <c r="HP330" i="1"/>
  <c r="HP331" i="1"/>
  <c r="HP332" i="1"/>
  <c r="HP333" i="1"/>
  <c r="HP334" i="1"/>
  <c r="HP335" i="1"/>
  <c r="HP336" i="1"/>
  <c r="HP337" i="1"/>
  <c r="HP338" i="1"/>
  <c r="HP339" i="1"/>
  <c r="HP340" i="1"/>
  <c r="HP341" i="1"/>
  <c r="HP342" i="1"/>
  <c r="HP343" i="1"/>
  <c r="HP344" i="1"/>
  <c r="HP345" i="1"/>
  <c r="HP346" i="1"/>
  <c r="HP347" i="1"/>
  <c r="HP348" i="1"/>
  <c r="HP349" i="1"/>
  <c r="HP350" i="1"/>
  <c r="HP351" i="1"/>
  <c r="HP352" i="1"/>
  <c r="HP353" i="1"/>
  <c r="HP354" i="1"/>
  <c r="HP355" i="1"/>
  <c r="HP356" i="1"/>
  <c r="HP357" i="1"/>
  <c r="HP358" i="1"/>
  <c r="HP359" i="1"/>
  <c r="HP360" i="1"/>
  <c r="HP361" i="1"/>
  <c r="HP362" i="1"/>
  <c r="HP363" i="1"/>
  <c r="HP364" i="1"/>
  <c r="HP365" i="1"/>
  <c r="HP366" i="1"/>
  <c r="HP367" i="1"/>
  <c r="HP368" i="1"/>
  <c r="HP369" i="1"/>
  <c r="HP370" i="1"/>
  <c r="HP371" i="1"/>
  <c r="HP372" i="1"/>
  <c r="HP373" i="1"/>
  <c r="HP374" i="1"/>
  <c r="HP375" i="1"/>
  <c r="HP376" i="1"/>
  <c r="HP377" i="1"/>
  <c r="HP378" i="1"/>
  <c r="HP379" i="1"/>
  <c r="HP380" i="1"/>
  <c r="HP381" i="1"/>
  <c r="HP382" i="1"/>
  <c r="HP383" i="1"/>
  <c r="HP384" i="1"/>
  <c r="HP385" i="1"/>
  <c r="HP386" i="1"/>
  <c r="HP387" i="1"/>
  <c r="HP388" i="1"/>
  <c r="HP389" i="1"/>
  <c r="HP390" i="1"/>
  <c r="HP391" i="1"/>
  <c r="HP392" i="1"/>
  <c r="HP393" i="1"/>
  <c r="HP394" i="1"/>
  <c r="HP395" i="1"/>
  <c r="HP396" i="1"/>
  <c r="HP397" i="1"/>
  <c r="HP398" i="1"/>
  <c r="HP399" i="1"/>
  <c r="HP400" i="1"/>
  <c r="HP401" i="1"/>
  <c r="HP402" i="1"/>
  <c r="HP403" i="1"/>
  <c r="HP404" i="1"/>
  <c r="HP405" i="1"/>
  <c r="HP406" i="1"/>
  <c r="HP407" i="1"/>
  <c r="HP408" i="1"/>
  <c r="HP409" i="1"/>
  <c r="HP410" i="1"/>
  <c r="HP411" i="1"/>
  <c r="HP412" i="1"/>
  <c r="HP413" i="1"/>
  <c r="HP414" i="1"/>
  <c r="HP415" i="1"/>
  <c r="HP416" i="1"/>
  <c r="HP417" i="1"/>
  <c r="HP418" i="1"/>
  <c r="HP419" i="1"/>
  <c r="HP420" i="1"/>
  <c r="HP421" i="1"/>
  <c r="HP422" i="1"/>
  <c r="HP423" i="1"/>
  <c r="HP424" i="1"/>
  <c r="HP425" i="1"/>
  <c r="HP426" i="1"/>
  <c r="HP427" i="1"/>
  <c r="HP428" i="1"/>
  <c r="HP429" i="1"/>
  <c r="HP430" i="1"/>
  <c r="HP431" i="1"/>
  <c r="HP432" i="1"/>
  <c r="HP433" i="1"/>
  <c r="HP434" i="1"/>
  <c r="HP435" i="1"/>
  <c r="HP436" i="1"/>
  <c r="HP437" i="1"/>
  <c r="HP438" i="1"/>
  <c r="HP439" i="1"/>
  <c r="HP440" i="1"/>
  <c r="HP441" i="1"/>
  <c r="HP442" i="1"/>
  <c r="HP443" i="1"/>
  <c r="HP444" i="1"/>
  <c r="HP445" i="1"/>
  <c r="HP446" i="1"/>
  <c r="HP447" i="1"/>
  <c r="HP448" i="1"/>
  <c r="HP449" i="1"/>
  <c r="HP450" i="1"/>
  <c r="HP451" i="1"/>
  <c r="HP452" i="1"/>
  <c r="HP453" i="1"/>
  <c r="HP454" i="1"/>
  <c r="HP455" i="1"/>
  <c r="HP456" i="1"/>
  <c r="HP457" i="1"/>
  <c r="HP458" i="1"/>
  <c r="HP459" i="1"/>
  <c r="HP460" i="1"/>
  <c r="HP461" i="1"/>
  <c r="HP462" i="1"/>
  <c r="HP463" i="1"/>
  <c r="HP464" i="1"/>
  <c r="HP465" i="1"/>
  <c r="HP466" i="1"/>
  <c r="HP467" i="1"/>
  <c r="HP468" i="1"/>
  <c r="HP469" i="1"/>
  <c r="HP470" i="1"/>
  <c r="HP471" i="1"/>
  <c r="HP472" i="1"/>
  <c r="HP473" i="1"/>
  <c r="HP474" i="1"/>
  <c r="HP475" i="1"/>
  <c r="HP476" i="1"/>
  <c r="HP477" i="1"/>
  <c r="HP478" i="1"/>
  <c r="HP479" i="1"/>
  <c r="HP480" i="1"/>
  <c r="HP481" i="1"/>
  <c r="HP482" i="1"/>
  <c r="HP483" i="1"/>
  <c r="HP484" i="1"/>
  <c r="HP485" i="1"/>
  <c r="HP486" i="1"/>
  <c r="HP487" i="1"/>
  <c r="HP488" i="1"/>
  <c r="HP489" i="1"/>
  <c r="HP490" i="1"/>
  <c r="HP491" i="1"/>
  <c r="HP492" i="1"/>
  <c r="HP493" i="1"/>
  <c r="HP494" i="1"/>
  <c r="HP495" i="1"/>
  <c r="HP496" i="1"/>
  <c r="HP497" i="1"/>
  <c r="HP498" i="1"/>
  <c r="HP499" i="1"/>
  <c r="HP500" i="1"/>
  <c r="HP501" i="1"/>
  <c r="HP502" i="1"/>
  <c r="HP503" i="1"/>
  <c r="HP504" i="1"/>
  <c r="HP505" i="1"/>
  <c r="HP506" i="1"/>
  <c r="HP507" i="1"/>
  <c r="HP508" i="1"/>
  <c r="HP509" i="1"/>
  <c r="HP510" i="1"/>
  <c r="HP511" i="1"/>
  <c r="HP512" i="1"/>
  <c r="HP513" i="1"/>
  <c r="HP514" i="1"/>
  <c r="HP515" i="1"/>
  <c r="HP516" i="1"/>
  <c r="HP517" i="1"/>
  <c r="HP518" i="1"/>
  <c r="HP519" i="1"/>
  <c r="HP520" i="1"/>
  <c r="HP521" i="1"/>
  <c r="HP522" i="1"/>
  <c r="HP523" i="1"/>
  <c r="HP524" i="1"/>
  <c r="HP525" i="1"/>
  <c r="HP526" i="1"/>
  <c r="HP527" i="1"/>
  <c r="HP528" i="1"/>
  <c r="HP529" i="1"/>
  <c r="HP530" i="1"/>
  <c r="HP531" i="1"/>
  <c r="HP532" i="1"/>
  <c r="HP533" i="1"/>
  <c r="HP534" i="1"/>
  <c r="HP535" i="1"/>
  <c r="HP536" i="1"/>
  <c r="HP537" i="1"/>
  <c r="HP538" i="1"/>
  <c r="HP539" i="1"/>
  <c r="HP540" i="1"/>
  <c r="HP541" i="1"/>
  <c r="HP542" i="1"/>
  <c r="HP543" i="1"/>
  <c r="HP544" i="1"/>
  <c r="HP545" i="1"/>
  <c r="HP546" i="1"/>
  <c r="HP547" i="1"/>
  <c r="HP548" i="1"/>
  <c r="HP549" i="1"/>
  <c r="HP550" i="1"/>
  <c r="HP551" i="1"/>
  <c r="HP552" i="1"/>
  <c r="HP553" i="1"/>
  <c r="HP554" i="1"/>
  <c r="HP555" i="1"/>
  <c r="HP556" i="1"/>
  <c r="HP557" i="1"/>
  <c r="HP558" i="1"/>
  <c r="HP559" i="1"/>
  <c r="HP560" i="1"/>
  <c r="HP561" i="1"/>
  <c r="HP562" i="1"/>
  <c r="HP563" i="1"/>
  <c r="HP564" i="1"/>
  <c r="HP565" i="1"/>
  <c r="HP566" i="1"/>
  <c r="HP567" i="1"/>
  <c r="HP568" i="1"/>
  <c r="HP569" i="1"/>
  <c r="HP570" i="1"/>
  <c r="HP571" i="1"/>
  <c r="HP572" i="1"/>
  <c r="HP573" i="1"/>
  <c r="HP574" i="1"/>
  <c r="HP575" i="1"/>
  <c r="HP576" i="1"/>
  <c r="HP577" i="1"/>
  <c r="HP578" i="1"/>
  <c r="HP579" i="1"/>
  <c r="HP580" i="1"/>
  <c r="HP581" i="1"/>
  <c r="HP582" i="1"/>
  <c r="HP583" i="1"/>
  <c r="HP584" i="1"/>
  <c r="HP585" i="1"/>
  <c r="HP586" i="1"/>
  <c r="HP587" i="1"/>
  <c r="HP588" i="1"/>
  <c r="HP589" i="1"/>
  <c r="HP590" i="1"/>
  <c r="HP591" i="1"/>
  <c r="HP592" i="1"/>
  <c r="HP593" i="1"/>
  <c r="HP594" i="1"/>
  <c r="HP595" i="1"/>
  <c r="HP596" i="1"/>
  <c r="HP597" i="1"/>
  <c r="HP598" i="1"/>
  <c r="HP599" i="1"/>
  <c r="HP600" i="1"/>
  <c r="HP601" i="1"/>
  <c r="HP602" i="1"/>
  <c r="HP603" i="1"/>
  <c r="HP604" i="1"/>
  <c r="HP605" i="1"/>
  <c r="HP606" i="1"/>
  <c r="HP607" i="1"/>
  <c r="HP608" i="1"/>
  <c r="HP609" i="1"/>
  <c r="HP610" i="1"/>
  <c r="HP611" i="1"/>
  <c r="HP612" i="1"/>
  <c r="HP613" i="1"/>
  <c r="HP614" i="1"/>
  <c r="HP615" i="1"/>
  <c r="HP616" i="1"/>
  <c r="HP617" i="1"/>
  <c r="HP618" i="1"/>
  <c r="HP619" i="1"/>
  <c r="HP620" i="1"/>
  <c r="HP621" i="1"/>
  <c r="HP622" i="1"/>
  <c r="HP623" i="1"/>
  <c r="HP624" i="1"/>
  <c r="HP625" i="1"/>
  <c r="HP626" i="1"/>
  <c r="HP627" i="1"/>
  <c r="HP628" i="1"/>
  <c r="HP629" i="1"/>
  <c r="HP630" i="1"/>
  <c r="HP631" i="1"/>
  <c r="HP632" i="1"/>
  <c r="HP633" i="1"/>
  <c r="HP634" i="1"/>
  <c r="HP635" i="1"/>
  <c r="HP636" i="1"/>
  <c r="HP637" i="1"/>
  <c r="HP638" i="1"/>
  <c r="HP639" i="1"/>
  <c r="HP640" i="1"/>
  <c r="HP641" i="1"/>
  <c r="HP642" i="1"/>
  <c r="HP643" i="1"/>
  <c r="HP644" i="1"/>
  <c r="HP645" i="1"/>
  <c r="HP646" i="1"/>
  <c r="HP647" i="1"/>
  <c r="HP648" i="1"/>
  <c r="HP649" i="1"/>
  <c r="HP650" i="1"/>
  <c r="HP651" i="1"/>
  <c r="HP652" i="1"/>
  <c r="HP653" i="1"/>
  <c r="HP654" i="1"/>
  <c r="HP655" i="1"/>
  <c r="HP656" i="1"/>
  <c r="HP657" i="1"/>
  <c r="HP658" i="1"/>
  <c r="HP659" i="1"/>
  <c r="HP660" i="1"/>
  <c r="HP661" i="1"/>
  <c r="HP662" i="1"/>
  <c r="HP663" i="1"/>
  <c r="HP664" i="1"/>
  <c r="HP665" i="1"/>
  <c r="HP666" i="1"/>
  <c r="HP667" i="1"/>
  <c r="HP668" i="1"/>
  <c r="HP669" i="1"/>
  <c r="HP670" i="1"/>
  <c r="HP671" i="1"/>
  <c r="HP672" i="1"/>
  <c r="HP673" i="1"/>
  <c r="HP675" i="1"/>
  <c r="HP676" i="1"/>
  <c r="HP677" i="1"/>
  <c r="HP678" i="1"/>
  <c r="HP679" i="1"/>
  <c r="HP680" i="1"/>
  <c r="HP681" i="1"/>
  <c r="HP682" i="1"/>
  <c r="HP683" i="1"/>
  <c r="HP684" i="1"/>
  <c r="HP685" i="1"/>
  <c r="HP686" i="1"/>
  <c r="HP687" i="1"/>
  <c r="HP688" i="1"/>
  <c r="HP689" i="1"/>
  <c r="HP690" i="1"/>
  <c r="HP691" i="1"/>
  <c r="HP692" i="1"/>
  <c r="HP693" i="1"/>
  <c r="HP694" i="1"/>
  <c r="HP695" i="1"/>
  <c r="HP696" i="1"/>
  <c r="HP697" i="1"/>
  <c r="HP698" i="1"/>
  <c r="HP699" i="1"/>
  <c r="HP700" i="1"/>
  <c r="HP701" i="1"/>
  <c r="HP702" i="1"/>
  <c r="HP703" i="1"/>
  <c r="HP704" i="1"/>
  <c r="HP705" i="1"/>
  <c r="HP706" i="1"/>
  <c r="HP707" i="1"/>
  <c r="HP708" i="1"/>
  <c r="HP709" i="1"/>
  <c r="HP710" i="1"/>
  <c r="HP711" i="1"/>
  <c r="HP712" i="1"/>
  <c r="HP713" i="1"/>
  <c r="HP714" i="1"/>
  <c r="HP715" i="1"/>
  <c r="HP716" i="1"/>
  <c r="HP717" i="1"/>
  <c r="HP718" i="1"/>
  <c r="HP719" i="1"/>
  <c r="HP720" i="1"/>
  <c r="HP721" i="1"/>
  <c r="HP722" i="1"/>
  <c r="HP723" i="1"/>
  <c r="HP724" i="1"/>
  <c r="HP725" i="1"/>
  <c r="HP726" i="1"/>
  <c r="HP727" i="1"/>
  <c r="HP728" i="1"/>
  <c r="HP729" i="1"/>
  <c r="HP730" i="1"/>
  <c r="HP731" i="1"/>
  <c r="HP732" i="1"/>
  <c r="HP733" i="1"/>
  <c r="HP734" i="1"/>
  <c r="HP735" i="1"/>
  <c r="HP736" i="1"/>
  <c r="HP737" i="1"/>
  <c r="HP738" i="1"/>
  <c r="HP739" i="1"/>
  <c r="HP740" i="1"/>
  <c r="HP741" i="1"/>
  <c r="HP742" i="1"/>
  <c r="HP743" i="1"/>
  <c r="HP744" i="1"/>
  <c r="HP745" i="1"/>
  <c r="HP746" i="1"/>
  <c r="HP747" i="1"/>
  <c r="HP748" i="1"/>
  <c r="HP749" i="1"/>
  <c r="HP750" i="1"/>
  <c r="HP751" i="1"/>
  <c r="HP752" i="1"/>
  <c r="HP753" i="1"/>
  <c r="HP754" i="1"/>
  <c r="HP755" i="1"/>
  <c r="HP756" i="1"/>
  <c r="HP757" i="1"/>
  <c r="HP758" i="1"/>
  <c r="HP759" i="1"/>
  <c r="HP760" i="1"/>
  <c r="HP761" i="1"/>
  <c r="HP762" i="1"/>
  <c r="HP763" i="1"/>
  <c r="HP764" i="1"/>
  <c r="HP765" i="1"/>
  <c r="HP766" i="1"/>
  <c r="HP767" i="1"/>
  <c r="HP768" i="1"/>
  <c r="HP769" i="1"/>
  <c r="HP770" i="1"/>
  <c r="HP771" i="1"/>
  <c r="GX5" i="1"/>
  <c r="GX6" i="1"/>
  <c r="GX7" i="1"/>
  <c r="GX8" i="1"/>
  <c r="GX9" i="1"/>
  <c r="GX10" i="1"/>
  <c r="GX11" i="1"/>
  <c r="GX12" i="1"/>
  <c r="GX13" i="1"/>
  <c r="GX14" i="1"/>
  <c r="GX15" i="1"/>
  <c r="GX16" i="1"/>
  <c r="GX17" i="1"/>
  <c r="GX18" i="1"/>
  <c r="GX19" i="1"/>
  <c r="GX20" i="1"/>
  <c r="GX21" i="1"/>
  <c r="GX22" i="1"/>
  <c r="GX23" i="1"/>
  <c r="GX24" i="1"/>
  <c r="GX25" i="1"/>
  <c r="GX26" i="1"/>
  <c r="GX27" i="1"/>
  <c r="GX28" i="1"/>
  <c r="GX29" i="1"/>
  <c r="GX30" i="1"/>
  <c r="GX31" i="1"/>
  <c r="GX32" i="1"/>
  <c r="GX33" i="1"/>
  <c r="GX34" i="1"/>
  <c r="GX35" i="1"/>
  <c r="GX36" i="1"/>
  <c r="GX37" i="1"/>
  <c r="GX38" i="1"/>
  <c r="GX39" i="1"/>
  <c r="GX40" i="1"/>
  <c r="GX41" i="1"/>
  <c r="GX42" i="1"/>
  <c r="GX43" i="1"/>
  <c r="GX44" i="1"/>
  <c r="GX45" i="1"/>
  <c r="GX46" i="1"/>
  <c r="GX47" i="1"/>
  <c r="GX48" i="1"/>
  <c r="GX49" i="1"/>
  <c r="GX50" i="1"/>
  <c r="GX51" i="1"/>
  <c r="GX52" i="1"/>
  <c r="GX53" i="1"/>
  <c r="GX54" i="1"/>
  <c r="GX55" i="1"/>
  <c r="GX56" i="1"/>
  <c r="GX57" i="1"/>
  <c r="GX58" i="1"/>
  <c r="GX59" i="1"/>
  <c r="GX60" i="1"/>
  <c r="GX61" i="1"/>
  <c r="GX62" i="1"/>
  <c r="GX63" i="1"/>
  <c r="GX64" i="1"/>
  <c r="GX65" i="1"/>
  <c r="GX66" i="1"/>
  <c r="GX67" i="1"/>
  <c r="GX68" i="1"/>
  <c r="GX69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120" i="1"/>
  <c r="GX121" i="1"/>
  <c r="GX122" i="1"/>
  <c r="GX123" i="1"/>
  <c r="GX124" i="1"/>
  <c r="GX125" i="1"/>
  <c r="GX126" i="1"/>
  <c r="GX127" i="1"/>
  <c r="GX128" i="1"/>
  <c r="GX129" i="1"/>
  <c r="GX130" i="1"/>
  <c r="GX131" i="1"/>
  <c r="GX132" i="1"/>
  <c r="GX133" i="1"/>
  <c r="GX134" i="1"/>
  <c r="GX135" i="1"/>
  <c r="GX136" i="1"/>
  <c r="GX137" i="1"/>
  <c r="GX138" i="1"/>
  <c r="GX139" i="1"/>
  <c r="GX140" i="1"/>
  <c r="GX141" i="1"/>
  <c r="GX142" i="1"/>
  <c r="GX143" i="1"/>
  <c r="GX144" i="1"/>
  <c r="GX145" i="1"/>
  <c r="GX146" i="1"/>
  <c r="GX147" i="1"/>
  <c r="GX148" i="1"/>
  <c r="GX149" i="1"/>
  <c r="GX150" i="1"/>
  <c r="GX151" i="1"/>
  <c r="GX152" i="1"/>
  <c r="GX153" i="1"/>
  <c r="GX154" i="1"/>
  <c r="GX155" i="1"/>
  <c r="GX156" i="1"/>
  <c r="GX157" i="1"/>
  <c r="GX158" i="1"/>
  <c r="GX159" i="1"/>
  <c r="GX160" i="1"/>
  <c r="GX161" i="1"/>
  <c r="GX162" i="1"/>
  <c r="GX163" i="1"/>
  <c r="GX164" i="1"/>
  <c r="GX165" i="1"/>
  <c r="GX166" i="1"/>
  <c r="GX167" i="1"/>
  <c r="GX168" i="1"/>
  <c r="GX169" i="1"/>
  <c r="GX170" i="1"/>
  <c r="GX171" i="1"/>
  <c r="GX172" i="1"/>
  <c r="GX173" i="1"/>
  <c r="GX174" i="1"/>
  <c r="GX175" i="1"/>
  <c r="GX176" i="1"/>
  <c r="GX177" i="1"/>
  <c r="GX178" i="1"/>
  <c r="GX179" i="1"/>
  <c r="GX180" i="1"/>
  <c r="GX181" i="1"/>
  <c r="GX182" i="1"/>
  <c r="GX183" i="1"/>
  <c r="GX184" i="1"/>
  <c r="GX185" i="1"/>
  <c r="GX186" i="1"/>
  <c r="GX187" i="1"/>
  <c r="GX188" i="1"/>
  <c r="GX189" i="1"/>
  <c r="GX190" i="1"/>
  <c r="GX191" i="1"/>
  <c r="GX192" i="1"/>
  <c r="GX193" i="1"/>
  <c r="GX194" i="1"/>
  <c r="GX195" i="1"/>
  <c r="GX196" i="1"/>
  <c r="GX197" i="1"/>
  <c r="GX198" i="1"/>
  <c r="GX199" i="1"/>
  <c r="GX200" i="1"/>
  <c r="GX201" i="1"/>
  <c r="GX202" i="1"/>
  <c r="GX203" i="1"/>
  <c r="GX204" i="1"/>
  <c r="GX205" i="1"/>
  <c r="GX206" i="1"/>
  <c r="GX207" i="1"/>
  <c r="GX208" i="1"/>
  <c r="GX209" i="1"/>
  <c r="GX210" i="1"/>
  <c r="GX211" i="1"/>
  <c r="GX212" i="1"/>
  <c r="GX213" i="1"/>
  <c r="GX214" i="1"/>
  <c r="GX215" i="1"/>
  <c r="GX216" i="1"/>
  <c r="GX217" i="1"/>
  <c r="GX218" i="1"/>
  <c r="GX219" i="1"/>
  <c r="GX220" i="1"/>
  <c r="GX221" i="1"/>
  <c r="GX222" i="1"/>
  <c r="GX223" i="1"/>
  <c r="GX224" i="1"/>
  <c r="GX225" i="1"/>
  <c r="GX226" i="1"/>
  <c r="GX227" i="1"/>
  <c r="GX228" i="1"/>
  <c r="GX229" i="1"/>
  <c r="GX230" i="1"/>
  <c r="GX231" i="1"/>
  <c r="GX232" i="1"/>
  <c r="GX233" i="1"/>
  <c r="GX234" i="1"/>
  <c r="GX235" i="1"/>
  <c r="GX236" i="1"/>
  <c r="GX237" i="1"/>
  <c r="GX238" i="1"/>
  <c r="GX239" i="1"/>
  <c r="GX240" i="1"/>
  <c r="GX241" i="1"/>
  <c r="GX242" i="1"/>
  <c r="GX243" i="1"/>
  <c r="GX244" i="1"/>
  <c r="GX245" i="1"/>
  <c r="GX246" i="1"/>
  <c r="GX247" i="1"/>
  <c r="GX248" i="1"/>
  <c r="GX249" i="1"/>
  <c r="GX250" i="1"/>
  <c r="GX251" i="1"/>
  <c r="GX252" i="1"/>
  <c r="GX253" i="1"/>
  <c r="GX254" i="1"/>
  <c r="GX255" i="1"/>
  <c r="GX256" i="1"/>
  <c r="GX257" i="1"/>
  <c r="GX258" i="1"/>
  <c r="GX259" i="1"/>
  <c r="GX260" i="1"/>
  <c r="GX261" i="1"/>
  <c r="GX262" i="1"/>
  <c r="GX263" i="1"/>
  <c r="GX264" i="1"/>
  <c r="GX265" i="1"/>
  <c r="GX266" i="1"/>
  <c r="GX267" i="1"/>
  <c r="GX268" i="1"/>
  <c r="GX269" i="1"/>
  <c r="GX270" i="1"/>
  <c r="GX271" i="1"/>
  <c r="GX272" i="1"/>
  <c r="GX273" i="1"/>
  <c r="GX274" i="1"/>
  <c r="GX275" i="1"/>
  <c r="GX276" i="1"/>
  <c r="GX277" i="1"/>
  <c r="GX278" i="1"/>
  <c r="GX279" i="1"/>
  <c r="GX280" i="1"/>
  <c r="GX281" i="1"/>
  <c r="GX282" i="1"/>
  <c r="GX283" i="1"/>
  <c r="GX284" i="1"/>
  <c r="GX285" i="1"/>
  <c r="GX286" i="1"/>
  <c r="GX287" i="1"/>
  <c r="GX288" i="1"/>
  <c r="GX289" i="1"/>
  <c r="GX290" i="1"/>
  <c r="GX291" i="1"/>
  <c r="GX292" i="1"/>
  <c r="GX293" i="1"/>
  <c r="GX294" i="1"/>
  <c r="GX295" i="1"/>
  <c r="GX296" i="1"/>
  <c r="GX297" i="1"/>
  <c r="GX298" i="1"/>
  <c r="GX299" i="1"/>
  <c r="GX300" i="1"/>
  <c r="GX301" i="1"/>
  <c r="GX302" i="1"/>
  <c r="GX303" i="1"/>
  <c r="GX304" i="1"/>
  <c r="GX305" i="1"/>
  <c r="GX306" i="1"/>
  <c r="GX307" i="1"/>
  <c r="GX308" i="1"/>
  <c r="GX309" i="1"/>
  <c r="GX310" i="1"/>
  <c r="GX311" i="1"/>
  <c r="GX312" i="1"/>
  <c r="GX313" i="1"/>
  <c r="GX314" i="1"/>
  <c r="GX315" i="1"/>
  <c r="GX316" i="1"/>
  <c r="GX317" i="1"/>
  <c r="GX318" i="1"/>
  <c r="GX319" i="1"/>
  <c r="GX320" i="1"/>
  <c r="GX321" i="1"/>
  <c r="GX322" i="1"/>
  <c r="GX323" i="1"/>
  <c r="GX324" i="1"/>
  <c r="GX325" i="1"/>
  <c r="GX326" i="1"/>
  <c r="GX327" i="1"/>
  <c r="GX328" i="1"/>
  <c r="GX329" i="1"/>
  <c r="GX330" i="1"/>
  <c r="GX331" i="1"/>
  <c r="GX332" i="1"/>
  <c r="GX333" i="1"/>
  <c r="GX334" i="1"/>
  <c r="GX335" i="1"/>
  <c r="GX336" i="1"/>
  <c r="GX337" i="1"/>
  <c r="GX338" i="1"/>
  <c r="GX339" i="1"/>
  <c r="GX340" i="1"/>
  <c r="GX341" i="1"/>
  <c r="GX342" i="1"/>
  <c r="GX343" i="1"/>
  <c r="GX344" i="1"/>
  <c r="GX345" i="1"/>
  <c r="GX346" i="1"/>
  <c r="GX347" i="1"/>
  <c r="GX348" i="1"/>
  <c r="GX349" i="1"/>
  <c r="GX350" i="1"/>
  <c r="GX351" i="1"/>
  <c r="GX352" i="1"/>
  <c r="GX353" i="1"/>
  <c r="GX354" i="1"/>
  <c r="GX355" i="1"/>
  <c r="GX356" i="1"/>
  <c r="GX357" i="1"/>
  <c r="GX358" i="1"/>
  <c r="GX359" i="1"/>
  <c r="GX360" i="1"/>
  <c r="GX361" i="1"/>
  <c r="GX362" i="1"/>
  <c r="GX363" i="1"/>
  <c r="GX364" i="1"/>
  <c r="GX365" i="1"/>
  <c r="GX366" i="1"/>
  <c r="GX367" i="1"/>
  <c r="GX368" i="1"/>
  <c r="GX369" i="1"/>
  <c r="GX370" i="1"/>
  <c r="GX371" i="1"/>
  <c r="GX372" i="1"/>
  <c r="GX373" i="1"/>
  <c r="GX374" i="1"/>
  <c r="GX375" i="1"/>
  <c r="GX376" i="1"/>
  <c r="GX377" i="1"/>
  <c r="GX378" i="1"/>
  <c r="GX379" i="1"/>
  <c r="GX380" i="1"/>
  <c r="GX381" i="1"/>
  <c r="GX382" i="1"/>
  <c r="GX383" i="1"/>
  <c r="GX384" i="1"/>
  <c r="GX385" i="1"/>
  <c r="GX386" i="1"/>
  <c r="GX387" i="1"/>
  <c r="GX388" i="1"/>
  <c r="GX389" i="1"/>
  <c r="GX390" i="1"/>
  <c r="GX391" i="1"/>
  <c r="GX392" i="1"/>
  <c r="GX393" i="1"/>
  <c r="GX394" i="1"/>
  <c r="GX395" i="1"/>
  <c r="GX396" i="1"/>
  <c r="GX397" i="1"/>
  <c r="GX398" i="1"/>
  <c r="GX399" i="1"/>
  <c r="GX400" i="1"/>
  <c r="GX401" i="1"/>
  <c r="GX402" i="1"/>
  <c r="GX403" i="1"/>
  <c r="GX404" i="1"/>
  <c r="GX405" i="1"/>
  <c r="GX406" i="1"/>
  <c r="GX407" i="1"/>
  <c r="GX408" i="1"/>
  <c r="GX409" i="1"/>
  <c r="GX410" i="1"/>
  <c r="GX411" i="1"/>
  <c r="GX412" i="1"/>
  <c r="GX413" i="1"/>
  <c r="GX414" i="1"/>
  <c r="GX415" i="1"/>
  <c r="GX416" i="1"/>
  <c r="GX417" i="1"/>
  <c r="GX418" i="1"/>
  <c r="GX419" i="1"/>
  <c r="GX420" i="1"/>
  <c r="GX421" i="1"/>
  <c r="GX422" i="1"/>
  <c r="GX423" i="1"/>
  <c r="GX424" i="1"/>
  <c r="GX425" i="1"/>
  <c r="GX426" i="1"/>
  <c r="GX427" i="1"/>
  <c r="GX428" i="1"/>
  <c r="GX429" i="1"/>
  <c r="GX430" i="1"/>
  <c r="GX431" i="1"/>
  <c r="GX432" i="1"/>
  <c r="GX433" i="1"/>
  <c r="GX434" i="1"/>
  <c r="GX435" i="1"/>
  <c r="GX436" i="1"/>
  <c r="GX437" i="1"/>
  <c r="GX438" i="1"/>
  <c r="GX439" i="1"/>
  <c r="GX440" i="1"/>
  <c r="GX441" i="1"/>
  <c r="GX442" i="1"/>
  <c r="GX443" i="1"/>
  <c r="GX444" i="1"/>
  <c r="GX445" i="1"/>
  <c r="GX446" i="1"/>
  <c r="GX447" i="1"/>
  <c r="GX448" i="1"/>
  <c r="GX449" i="1"/>
  <c r="GX450" i="1"/>
  <c r="GX451" i="1"/>
  <c r="GX452" i="1"/>
  <c r="GX453" i="1"/>
  <c r="GX454" i="1"/>
  <c r="GX455" i="1"/>
  <c r="GX456" i="1"/>
  <c r="GX457" i="1"/>
  <c r="GX458" i="1"/>
  <c r="GX459" i="1"/>
  <c r="GX460" i="1"/>
  <c r="GX461" i="1"/>
  <c r="GX462" i="1"/>
  <c r="GX463" i="1"/>
  <c r="GX464" i="1"/>
  <c r="GX465" i="1"/>
  <c r="GX466" i="1"/>
  <c r="GX467" i="1"/>
  <c r="GX468" i="1"/>
  <c r="GX469" i="1"/>
  <c r="GX470" i="1"/>
  <c r="GX471" i="1"/>
  <c r="GX472" i="1"/>
  <c r="GX473" i="1"/>
  <c r="GX474" i="1"/>
  <c r="GX475" i="1"/>
  <c r="GX476" i="1"/>
  <c r="GX477" i="1"/>
  <c r="GX478" i="1"/>
  <c r="GX479" i="1"/>
  <c r="GX480" i="1"/>
  <c r="GX481" i="1"/>
  <c r="GX482" i="1"/>
  <c r="GX483" i="1"/>
  <c r="GX484" i="1"/>
  <c r="GX485" i="1"/>
  <c r="GX486" i="1"/>
  <c r="GX487" i="1"/>
  <c r="GX488" i="1"/>
  <c r="GX489" i="1"/>
  <c r="GX490" i="1"/>
  <c r="GX491" i="1"/>
  <c r="GX492" i="1"/>
  <c r="GX493" i="1"/>
  <c r="GX494" i="1"/>
  <c r="GX495" i="1"/>
  <c r="GX496" i="1"/>
  <c r="GX497" i="1"/>
  <c r="GX498" i="1"/>
  <c r="GX499" i="1"/>
  <c r="GX500" i="1"/>
  <c r="GX501" i="1"/>
  <c r="GX502" i="1"/>
  <c r="GX503" i="1"/>
  <c r="GX504" i="1"/>
  <c r="GX505" i="1"/>
  <c r="GX506" i="1"/>
  <c r="GX507" i="1"/>
  <c r="GX508" i="1"/>
  <c r="GX509" i="1"/>
  <c r="GX510" i="1"/>
  <c r="GX511" i="1"/>
  <c r="GX512" i="1"/>
  <c r="GX513" i="1"/>
  <c r="GX514" i="1"/>
  <c r="GX515" i="1"/>
  <c r="GX516" i="1"/>
  <c r="GX517" i="1"/>
  <c r="GX518" i="1"/>
  <c r="GX519" i="1"/>
  <c r="GX520" i="1"/>
  <c r="GX521" i="1"/>
  <c r="GX522" i="1"/>
  <c r="GX523" i="1"/>
  <c r="GX524" i="1"/>
  <c r="GX525" i="1"/>
  <c r="GX526" i="1"/>
  <c r="GX527" i="1"/>
  <c r="GX528" i="1"/>
  <c r="GX529" i="1"/>
  <c r="GX530" i="1"/>
  <c r="GX531" i="1"/>
  <c r="GX532" i="1"/>
  <c r="GX533" i="1"/>
  <c r="GX534" i="1"/>
  <c r="GX535" i="1"/>
  <c r="GX536" i="1"/>
  <c r="GX537" i="1"/>
  <c r="GX538" i="1"/>
  <c r="GX539" i="1"/>
  <c r="GX540" i="1"/>
  <c r="GX541" i="1"/>
  <c r="GX542" i="1"/>
  <c r="GX543" i="1"/>
  <c r="GX544" i="1"/>
  <c r="GX545" i="1"/>
  <c r="GX546" i="1"/>
  <c r="GX547" i="1"/>
  <c r="GX548" i="1"/>
  <c r="GX549" i="1"/>
  <c r="GX550" i="1"/>
  <c r="GX551" i="1"/>
  <c r="GX552" i="1"/>
  <c r="GX553" i="1"/>
  <c r="GX554" i="1"/>
  <c r="GX555" i="1"/>
  <c r="GX556" i="1"/>
  <c r="GX557" i="1"/>
  <c r="GX558" i="1"/>
  <c r="GX559" i="1"/>
  <c r="GX560" i="1"/>
  <c r="GX561" i="1"/>
  <c r="GX562" i="1"/>
  <c r="GX563" i="1"/>
  <c r="GX564" i="1"/>
  <c r="GX565" i="1"/>
  <c r="GX566" i="1"/>
  <c r="GX567" i="1"/>
  <c r="GX568" i="1"/>
  <c r="GX569" i="1"/>
  <c r="GX570" i="1"/>
  <c r="GX571" i="1"/>
  <c r="GX572" i="1"/>
  <c r="GX573" i="1"/>
  <c r="GX574" i="1"/>
  <c r="GX575" i="1"/>
  <c r="GX576" i="1"/>
  <c r="GX577" i="1"/>
  <c r="GX578" i="1"/>
  <c r="GX579" i="1"/>
  <c r="GX580" i="1"/>
  <c r="GX581" i="1"/>
  <c r="GX582" i="1"/>
  <c r="GX583" i="1"/>
  <c r="GX584" i="1"/>
  <c r="GX585" i="1"/>
  <c r="GX586" i="1"/>
  <c r="GX587" i="1"/>
  <c r="GX588" i="1"/>
  <c r="GX589" i="1"/>
  <c r="GX590" i="1"/>
  <c r="GX591" i="1"/>
  <c r="GX592" i="1"/>
  <c r="GX593" i="1"/>
  <c r="GX594" i="1"/>
  <c r="GX595" i="1"/>
  <c r="GX596" i="1"/>
  <c r="GX597" i="1"/>
  <c r="GX598" i="1"/>
  <c r="GX599" i="1"/>
  <c r="GX600" i="1"/>
  <c r="GX601" i="1"/>
  <c r="GX602" i="1"/>
  <c r="GX603" i="1"/>
  <c r="GX604" i="1"/>
  <c r="GX605" i="1"/>
  <c r="GX606" i="1"/>
  <c r="GX607" i="1"/>
  <c r="GX608" i="1"/>
  <c r="GX609" i="1"/>
  <c r="GX610" i="1"/>
  <c r="GX611" i="1"/>
  <c r="GX612" i="1"/>
  <c r="GX613" i="1"/>
  <c r="GX614" i="1"/>
  <c r="GX615" i="1"/>
  <c r="GX616" i="1"/>
  <c r="GX617" i="1"/>
  <c r="GX618" i="1"/>
  <c r="GX619" i="1"/>
  <c r="GX620" i="1"/>
  <c r="GX621" i="1"/>
  <c r="GX622" i="1"/>
  <c r="GX623" i="1"/>
  <c r="GX624" i="1"/>
  <c r="GX625" i="1"/>
  <c r="GX626" i="1"/>
  <c r="GX627" i="1"/>
  <c r="GX628" i="1"/>
  <c r="GX629" i="1"/>
  <c r="GX630" i="1"/>
  <c r="GX631" i="1"/>
  <c r="GX632" i="1"/>
  <c r="GX633" i="1"/>
  <c r="GX634" i="1"/>
  <c r="GX635" i="1"/>
  <c r="GX636" i="1"/>
  <c r="GX637" i="1"/>
  <c r="GX638" i="1"/>
  <c r="GX639" i="1"/>
  <c r="GX640" i="1"/>
  <c r="GX641" i="1"/>
  <c r="GX642" i="1"/>
  <c r="GX643" i="1"/>
  <c r="GX644" i="1"/>
  <c r="GX645" i="1"/>
  <c r="GX646" i="1"/>
  <c r="GX647" i="1"/>
  <c r="GX648" i="1"/>
  <c r="GX649" i="1"/>
  <c r="GX650" i="1"/>
  <c r="GX651" i="1"/>
  <c r="GX652" i="1"/>
  <c r="GX653" i="1"/>
  <c r="GX654" i="1"/>
  <c r="GX655" i="1"/>
  <c r="GX656" i="1"/>
  <c r="GX657" i="1"/>
  <c r="GX658" i="1"/>
  <c r="GX659" i="1"/>
  <c r="GX660" i="1"/>
  <c r="GX661" i="1"/>
  <c r="GX662" i="1"/>
  <c r="GX663" i="1"/>
  <c r="GX664" i="1"/>
  <c r="GX665" i="1"/>
  <c r="GX666" i="1"/>
  <c r="GX667" i="1"/>
  <c r="GX668" i="1"/>
  <c r="GX669" i="1"/>
  <c r="GX670" i="1"/>
  <c r="GX671" i="1"/>
  <c r="GX672" i="1"/>
  <c r="GX673" i="1"/>
  <c r="GX675" i="1"/>
  <c r="GX676" i="1"/>
  <c r="GX677" i="1"/>
  <c r="GX678" i="1"/>
  <c r="GX679" i="1"/>
  <c r="GX680" i="1"/>
  <c r="GX681" i="1"/>
  <c r="GX682" i="1"/>
  <c r="GX683" i="1"/>
  <c r="GX684" i="1"/>
  <c r="GX685" i="1"/>
  <c r="GX686" i="1"/>
  <c r="GX687" i="1"/>
  <c r="GX688" i="1"/>
  <c r="GX689" i="1"/>
  <c r="GX690" i="1"/>
  <c r="GX691" i="1"/>
  <c r="GX692" i="1"/>
  <c r="GX693" i="1"/>
  <c r="GX694" i="1"/>
  <c r="GX695" i="1"/>
  <c r="GX696" i="1"/>
  <c r="GX697" i="1"/>
  <c r="GX698" i="1"/>
  <c r="GX699" i="1"/>
  <c r="GX700" i="1"/>
  <c r="GX701" i="1"/>
  <c r="GX702" i="1"/>
  <c r="GX703" i="1"/>
  <c r="GX704" i="1"/>
  <c r="GX705" i="1"/>
  <c r="GX706" i="1"/>
  <c r="GX707" i="1"/>
  <c r="GX708" i="1"/>
  <c r="GX709" i="1"/>
  <c r="GX710" i="1"/>
  <c r="GX711" i="1"/>
  <c r="GX712" i="1"/>
  <c r="GX713" i="1"/>
  <c r="GX714" i="1"/>
  <c r="GX715" i="1"/>
  <c r="GX716" i="1"/>
  <c r="GX717" i="1"/>
  <c r="GX718" i="1"/>
  <c r="GX719" i="1"/>
  <c r="GX720" i="1"/>
  <c r="GX721" i="1"/>
  <c r="GX722" i="1"/>
  <c r="GX723" i="1"/>
  <c r="GX724" i="1"/>
  <c r="GX725" i="1"/>
  <c r="GX726" i="1"/>
  <c r="GX727" i="1"/>
  <c r="GX728" i="1"/>
  <c r="GX729" i="1"/>
  <c r="GX730" i="1"/>
  <c r="GX731" i="1"/>
  <c r="GX732" i="1"/>
  <c r="GX733" i="1"/>
  <c r="GX734" i="1"/>
  <c r="GX735" i="1"/>
  <c r="GX736" i="1"/>
  <c r="GX737" i="1"/>
  <c r="GX738" i="1"/>
  <c r="GX739" i="1"/>
  <c r="GX740" i="1"/>
  <c r="GX741" i="1"/>
  <c r="GX742" i="1"/>
  <c r="GX743" i="1"/>
  <c r="GX744" i="1"/>
  <c r="GX745" i="1"/>
  <c r="GX746" i="1"/>
  <c r="GX747" i="1"/>
  <c r="GX748" i="1"/>
  <c r="GX749" i="1"/>
  <c r="GX750" i="1"/>
  <c r="GX751" i="1"/>
  <c r="GX752" i="1"/>
  <c r="GX753" i="1"/>
  <c r="GX754" i="1"/>
  <c r="GX755" i="1"/>
  <c r="GX756" i="1"/>
  <c r="GX757" i="1"/>
  <c r="GX758" i="1"/>
  <c r="GX759" i="1"/>
  <c r="GX760" i="1"/>
  <c r="GX761" i="1"/>
  <c r="GX762" i="1"/>
  <c r="GX763" i="1"/>
  <c r="GX764" i="1"/>
  <c r="GX765" i="1"/>
  <c r="GX766" i="1"/>
  <c r="GX767" i="1"/>
  <c r="GX768" i="1"/>
  <c r="GX769" i="1"/>
  <c r="GX770" i="1"/>
  <c r="GX771" i="1"/>
  <c r="GX4" i="1"/>
  <c r="HP4" i="1"/>
  <c r="GT4" i="1"/>
  <c r="GT5" i="1"/>
  <c r="GT6" i="1"/>
  <c r="GT7" i="1"/>
  <c r="GT8" i="1"/>
  <c r="GT9" i="1"/>
  <c r="GT775" i="1" s="1"/>
  <c r="GT10" i="1"/>
  <c r="GT11" i="1"/>
  <c r="GT12" i="1"/>
  <c r="GT13" i="1"/>
  <c r="GT14" i="1"/>
  <c r="GT15" i="1"/>
  <c r="GT16" i="1"/>
  <c r="GT17" i="1"/>
  <c r="GT18" i="1"/>
  <c r="GT19" i="1"/>
  <c r="GT20" i="1"/>
  <c r="GT21" i="1"/>
  <c r="GT22" i="1"/>
  <c r="GT23" i="1"/>
  <c r="GT24" i="1"/>
  <c r="GT25" i="1"/>
  <c r="GT26" i="1"/>
  <c r="GT27" i="1"/>
  <c r="GT28" i="1"/>
  <c r="GT29" i="1"/>
  <c r="GT30" i="1"/>
  <c r="GT31" i="1"/>
  <c r="GT32" i="1"/>
  <c r="GT33" i="1"/>
  <c r="GT34" i="1"/>
  <c r="GT35" i="1"/>
  <c r="GT36" i="1"/>
  <c r="GT37" i="1"/>
  <c r="GT38" i="1"/>
  <c r="GT39" i="1"/>
  <c r="GT40" i="1"/>
  <c r="GT41" i="1"/>
  <c r="GT42" i="1"/>
  <c r="GT43" i="1"/>
  <c r="GT44" i="1"/>
  <c r="GT45" i="1"/>
  <c r="GT46" i="1"/>
  <c r="GT47" i="1"/>
  <c r="GT48" i="1"/>
  <c r="GT49" i="1"/>
  <c r="GT50" i="1"/>
  <c r="GT51" i="1"/>
  <c r="GT52" i="1"/>
  <c r="GT53" i="1"/>
  <c r="GT54" i="1"/>
  <c r="GT55" i="1"/>
  <c r="GT56" i="1"/>
  <c r="GT57" i="1"/>
  <c r="GT58" i="1"/>
  <c r="GT59" i="1"/>
  <c r="GT60" i="1"/>
  <c r="GT61" i="1"/>
  <c r="GT62" i="1"/>
  <c r="GT63" i="1"/>
  <c r="GT64" i="1"/>
  <c r="GT65" i="1"/>
  <c r="GT66" i="1"/>
  <c r="GT67" i="1"/>
  <c r="GT68" i="1"/>
  <c r="GT69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120" i="1"/>
  <c r="GT121" i="1"/>
  <c r="GT122" i="1"/>
  <c r="GT123" i="1"/>
  <c r="GT124" i="1"/>
  <c r="GT125" i="1"/>
  <c r="GT126" i="1"/>
  <c r="GT127" i="1"/>
  <c r="GT128" i="1"/>
  <c r="GT129" i="1"/>
  <c r="GT130" i="1"/>
  <c r="GT131" i="1"/>
  <c r="GT132" i="1"/>
  <c r="GT133" i="1"/>
  <c r="GT134" i="1"/>
  <c r="GT135" i="1"/>
  <c r="GT136" i="1"/>
  <c r="GT137" i="1"/>
  <c r="GT138" i="1"/>
  <c r="GT139" i="1"/>
  <c r="GT140" i="1"/>
  <c r="GT141" i="1"/>
  <c r="GT142" i="1"/>
  <c r="GT143" i="1"/>
  <c r="GT144" i="1"/>
  <c r="GT145" i="1"/>
  <c r="GT146" i="1"/>
  <c r="GT147" i="1"/>
  <c r="GT148" i="1"/>
  <c r="GT149" i="1"/>
  <c r="GT150" i="1"/>
  <c r="GT151" i="1"/>
  <c r="GT152" i="1"/>
  <c r="GT153" i="1"/>
  <c r="GT154" i="1"/>
  <c r="GT155" i="1"/>
  <c r="GT156" i="1"/>
  <c r="GT157" i="1"/>
  <c r="GT158" i="1"/>
  <c r="GT159" i="1"/>
  <c r="GT160" i="1"/>
  <c r="GT161" i="1"/>
  <c r="GT162" i="1"/>
  <c r="GT163" i="1"/>
  <c r="GT164" i="1"/>
  <c r="GT165" i="1"/>
  <c r="GT166" i="1"/>
  <c r="GT167" i="1"/>
  <c r="GT168" i="1"/>
  <c r="GT169" i="1"/>
  <c r="GT170" i="1"/>
  <c r="GT171" i="1"/>
  <c r="GT172" i="1"/>
  <c r="GT173" i="1"/>
  <c r="GT174" i="1"/>
  <c r="GT175" i="1"/>
  <c r="GT176" i="1"/>
  <c r="GT177" i="1"/>
  <c r="GT178" i="1"/>
  <c r="GT179" i="1"/>
  <c r="GT180" i="1"/>
  <c r="GT181" i="1"/>
  <c r="GT182" i="1"/>
  <c r="GT183" i="1"/>
  <c r="GT184" i="1"/>
  <c r="GT185" i="1"/>
  <c r="GT186" i="1"/>
  <c r="GT187" i="1"/>
  <c r="GT188" i="1"/>
  <c r="GT189" i="1"/>
  <c r="GT190" i="1"/>
  <c r="GT191" i="1"/>
  <c r="GT192" i="1"/>
  <c r="GT193" i="1"/>
  <c r="GT194" i="1"/>
  <c r="GT195" i="1"/>
  <c r="GT196" i="1"/>
  <c r="GT197" i="1"/>
  <c r="GT198" i="1"/>
  <c r="GT199" i="1"/>
  <c r="GT200" i="1"/>
  <c r="GT201" i="1"/>
  <c r="GT202" i="1"/>
  <c r="GT203" i="1"/>
  <c r="GT204" i="1"/>
  <c r="GT205" i="1"/>
  <c r="GT206" i="1"/>
  <c r="GT207" i="1"/>
  <c r="GT208" i="1"/>
  <c r="GT209" i="1"/>
  <c r="GT210" i="1"/>
  <c r="GT211" i="1"/>
  <c r="GT212" i="1"/>
  <c r="GT213" i="1"/>
  <c r="GT214" i="1"/>
  <c r="GT215" i="1"/>
  <c r="GT216" i="1"/>
  <c r="GT217" i="1"/>
  <c r="GT218" i="1"/>
  <c r="GT219" i="1"/>
  <c r="GT220" i="1"/>
  <c r="GT221" i="1"/>
  <c r="GT222" i="1"/>
  <c r="GT223" i="1"/>
  <c r="GT224" i="1"/>
  <c r="GT225" i="1"/>
  <c r="GT226" i="1"/>
  <c r="GT227" i="1"/>
  <c r="GT228" i="1"/>
  <c r="GT229" i="1"/>
  <c r="GT230" i="1"/>
  <c r="GT231" i="1"/>
  <c r="GT232" i="1"/>
  <c r="GT233" i="1"/>
  <c r="GT234" i="1"/>
  <c r="GT235" i="1"/>
  <c r="GT236" i="1"/>
  <c r="GT237" i="1"/>
  <c r="GT238" i="1"/>
  <c r="GT239" i="1"/>
  <c r="GT240" i="1"/>
  <c r="GT241" i="1"/>
  <c r="GT242" i="1"/>
  <c r="GT243" i="1"/>
  <c r="GT244" i="1"/>
  <c r="GT245" i="1"/>
  <c r="GT246" i="1"/>
  <c r="GT247" i="1"/>
  <c r="GT248" i="1"/>
  <c r="GT249" i="1"/>
  <c r="GT250" i="1"/>
  <c r="GT251" i="1"/>
  <c r="GT252" i="1"/>
  <c r="GT253" i="1"/>
  <c r="GT254" i="1"/>
  <c r="GT255" i="1"/>
  <c r="GT256" i="1"/>
  <c r="GT257" i="1"/>
  <c r="GT258" i="1"/>
  <c r="GT259" i="1"/>
  <c r="GT260" i="1"/>
  <c r="GT261" i="1"/>
  <c r="GT262" i="1"/>
  <c r="GT263" i="1"/>
  <c r="GT264" i="1"/>
  <c r="GT265" i="1"/>
  <c r="GT266" i="1"/>
  <c r="GT267" i="1"/>
  <c r="GT268" i="1"/>
  <c r="GT269" i="1"/>
  <c r="GT270" i="1"/>
  <c r="GT271" i="1"/>
  <c r="GT272" i="1"/>
  <c r="GT273" i="1"/>
  <c r="GT274" i="1"/>
  <c r="GT275" i="1"/>
  <c r="GT276" i="1"/>
  <c r="GT277" i="1"/>
  <c r="GT278" i="1"/>
  <c r="GT279" i="1"/>
  <c r="GT280" i="1"/>
  <c r="GT281" i="1"/>
  <c r="GT282" i="1"/>
  <c r="GT283" i="1"/>
  <c r="GT284" i="1"/>
  <c r="GT285" i="1"/>
  <c r="GT286" i="1"/>
  <c r="GT287" i="1"/>
  <c r="GT288" i="1"/>
  <c r="GT289" i="1"/>
  <c r="GT290" i="1"/>
  <c r="GT291" i="1"/>
  <c r="GT292" i="1"/>
  <c r="GT293" i="1"/>
  <c r="GT294" i="1"/>
  <c r="GT295" i="1"/>
  <c r="GT296" i="1"/>
  <c r="GT297" i="1"/>
  <c r="GT298" i="1"/>
  <c r="GT299" i="1"/>
  <c r="GT300" i="1"/>
  <c r="GT301" i="1"/>
  <c r="GT302" i="1"/>
  <c r="GT303" i="1"/>
  <c r="GT304" i="1"/>
  <c r="GT305" i="1"/>
  <c r="GT306" i="1"/>
  <c r="GT307" i="1"/>
  <c r="GT308" i="1"/>
  <c r="GT309" i="1"/>
  <c r="GT310" i="1"/>
  <c r="GT311" i="1"/>
  <c r="GT312" i="1"/>
  <c r="GT313" i="1"/>
  <c r="GT314" i="1"/>
  <c r="GT315" i="1"/>
  <c r="GT316" i="1"/>
  <c r="GT317" i="1"/>
  <c r="GT318" i="1"/>
  <c r="GT319" i="1"/>
  <c r="GT320" i="1"/>
  <c r="GT321" i="1"/>
  <c r="GT322" i="1"/>
  <c r="GT323" i="1"/>
  <c r="GT324" i="1"/>
  <c r="GT325" i="1"/>
  <c r="GT326" i="1"/>
  <c r="GT327" i="1"/>
  <c r="GT328" i="1"/>
  <c r="GT329" i="1"/>
  <c r="GT330" i="1"/>
  <c r="GT331" i="1"/>
  <c r="GT332" i="1"/>
  <c r="GT333" i="1"/>
  <c r="GT334" i="1"/>
  <c r="GT335" i="1"/>
  <c r="GT336" i="1"/>
  <c r="GT337" i="1"/>
  <c r="GT338" i="1"/>
  <c r="GT339" i="1"/>
  <c r="GT340" i="1"/>
  <c r="GT341" i="1"/>
  <c r="GT342" i="1"/>
  <c r="GT343" i="1"/>
  <c r="GT344" i="1"/>
  <c r="GT345" i="1"/>
  <c r="GT346" i="1"/>
  <c r="GT347" i="1"/>
  <c r="GT348" i="1"/>
  <c r="GT349" i="1"/>
  <c r="GT350" i="1"/>
  <c r="GT351" i="1"/>
  <c r="GT352" i="1"/>
  <c r="GT353" i="1"/>
  <c r="GT354" i="1"/>
  <c r="GT355" i="1"/>
  <c r="GT356" i="1"/>
  <c r="GT357" i="1"/>
  <c r="GT358" i="1"/>
  <c r="GT359" i="1"/>
  <c r="GT360" i="1"/>
  <c r="GT361" i="1"/>
  <c r="GT362" i="1"/>
  <c r="GT363" i="1"/>
  <c r="GT364" i="1"/>
  <c r="GT365" i="1"/>
  <c r="GT366" i="1"/>
  <c r="GT367" i="1"/>
  <c r="GT368" i="1"/>
  <c r="GT369" i="1"/>
  <c r="GT370" i="1"/>
  <c r="GT371" i="1"/>
  <c r="GT372" i="1"/>
  <c r="GT373" i="1"/>
  <c r="GT374" i="1"/>
  <c r="GT375" i="1"/>
  <c r="GT376" i="1"/>
  <c r="GT377" i="1"/>
  <c r="GT378" i="1"/>
  <c r="GT379" i="1"/>
  <c r="GT380" i="1"/>
  <c r="GT381" i="1"/>
  <c r="GT382" i="1"/>
  <c r="GT383" i="1"/>
  <c r="GT384" i="1"/>
  <c r="GT385" i="1"/>
  <c r="GT386" i="1"/>
  <c r="GT387" i="1"/>
  <c r="GT388" i="1"/>
  <c r="GT389" i="1"/>
  <c r="GT390" i="1"/>
  <c r="GT391" i="1"/>
  <c r="GT392" i="1"/>
  <c r="GT393" i="1"/>
  <c r="GT394" i="1"/>
  <c r="GT395" i="1"/>
  <c r="GT396" i="1"/>
  <c r="GT397" i="1"/>
  <c r="GT398" i="1"/>
  <c r="GT399" i="1"/>
  <c r="GT400" i="1"/>
  <c r="GT401" i="1"/>
  <c r="GT402" i="1"/>
  <c r="GT403" i="1"/>
  <c r="GT404" i="1"/>
  <c r="GT405" i="1"/>
  <c r="GT406" i="1"/>
  <c r="GT407" i="1"/>
  <c r="GT408" i="1"/>
  <c r="GT409" i="1"/>
  <c r="GT410" i="1"/>
  <c r="GT411" i="1"/>
  <c r="GT412" i="1"/>
  <c r="GT413" i="1"/>
  <c r="GT414" i="1"/>
  <c r="GT415" i="1"/>
  <c r="GT416" i="1"/>
  <c r="GT417" i="1"/>
  <c r="GT418" i="1"/>
  <c r="GT419" i="1"/>
  <c r="GT420" i="1"/>
  <c r="GT421" i="1"/>
  <c r="GT422" i="1"/>
  <c r="GT423" i="1"/>
  <c r="GT424" i="1"/>
  <c r="GT425" i="1"/>
  <c r="GT426" i="1"/>
  <c r="GT427" i="1"/>
  <c r="GT428" i="1"/>
  <c r="GT429" i="1"/>
  <c r="GT430" i="1"/>
  <c r="GT431" i="1"/>
  <c r="GT432" i="1"/>
  <c r="GT433" i="1"/>
  <c r="GT434" i="1"/>
  <c r="GT435" i="1"/>
  <c r="GT436" i="1"/>
  <c r="GT437" i="1"/>
  <c r="GT438" i="1"/>
  <c r="GT439" i="1"/>
  <c r="GT440" i="1"/>
  <c r="GT441" i="1"/>
  <c r="GT442" i="1"/>
  <c r="GT443" i="1"/>
  <c r="GT444" i="1"/>
  <c r="GT445" i="1"/>
  <c r="GT446" i="1"/>
  <c r="GT447" i="1"/>
  <c r="GT448" i="1"/>
  <c r="GT449" i="1"/>
  <c r="GT450" i="1"/>
  <c r="GT451" i="1"/>
  <c r="GT452" i="1"/>
  <c r="GT453" i="1"/>
  <c r="GT454" i="1"/>
  <c r="GT455" i="1"/>
  <c r="GT456" i="1"/>
  <c r="GT457" i="1"/>
  <c r="GT458" i="1"/>
  <c r="GT459" i="1"/>
  <c r="GT460" i="1"/>
  <c r="GT461" i="1"/>
  <c r="GT462" i="1"/>
  <c r="GT463" i="1"/>
  <c r="GT464" i="1"/>
  <c r="GT465" i="1"/>
  <c r="GT466" i="1"/>
  <c r="GT467" i="1"/>
  <c r="GT468" i="1"/>
  <c r="GT469" i="1"/>
  <c r="GT470" i="1"/>
  <c r="GT471" i="1"/>
  <c r="GT472" i="1"/>
  <c r="GT473" i="1"/>
  <c r="GT474" i="1"/>
  <c r="GT475" i="1"/>
  <c r="GT476" i="1"/>
  <c r="GT477" i="1"/>
  <c r="GT478" i="1"/>
  <c r="GT479" i="1"/>
  <c r="GT480" i="1"/>
  <c r="GT481" i="1"/>
  <c r="GT482" i="1"/>
  <c r="GT483" i="1"/>
  <c r="GT484" i="1"/>
  <c r="GT485" i="1"/>
  <c r="GT486" i="1"/>
  <c r="GT487" i="1"/>
  <c r="GT488" i="1"/>
  <c r="GT489" i="1"/>
  <c r="GT490" i="1"/>
  <c r="GT491" i="1"/>
  <c r="GT492" i="1"/>
  <c r="GT493" i="1"/>
  <c r="GT494" i="1"/>
  <c r="GT495" i="1"/>
  <c r="GT496" i="1"/>
  <c r="GT497" i="1"/>
  <c r="GT498" i="1"/>
  <c r="GT499" i="1"/>
  <c r="GT500" i="1"/>
  <c r="GT501" i="1"/>
  <c r="GT502" i="1"/>
  <c r="GT503" i="1"/>
  <c r="GT504" i="1"/>
  <c r="GT505" i="1"/>
  <c r="GT506" i="1"/>
  <c r="GT507" i="1"/>
  <c r="GT508" i="1"/>
  <c r="GT509" i="1"/>
  <c r="GT510" i="1"/>
  <c r="GT511" i="1"/>
  <c r="GT512" i="1"/>
  <c r="GT513" i="1"/>
  <c r="GT514" i="1"/>
  <c r="GT515" i="1"/>
  <c r="GT516" i="1"/>
  <c r="GT517" i="1"/>
  <c r="GT518" i="1"/>
  <c r="GT519" i="1"/>
  <c r="GT520" i="1"/>
  <c r="GT521" i="1"/>
  <c r="GT522" i="1"/>
  <c r="GT523" i="1"/>
  <c r="GT524" i="1"/>
  <c r="GT525" i="1"/>
  <c r="GT526" i="1"/>
  <c r="GT527" i="1"/>
  <c r="GT528" i="1"/>
  <c r="GT529" i="1"/>
  <c r="GT530" i="1"/>
  <c r="GT531" i="1"/>
  <c r="GT532" i="1"/>
  <c r="GT533" i="1"/>
  <c r="GT534" i="1"/>
  <c r="GT535" i="1"/>
  <c r="GT536" i="1"/>
  <c r="GT537" i="1"/>
  <c r="GT538" i="1"/>
  <c r="GT539" i="1"/>
  <c r="GT540" i="1"/>
  <c r="GT541" i="1"/>
  <c r="GT542" i="1"/>
  <c r="GT543" i="1"/>
  <c r="GT544" i="1"/>
  <c r="GT545" i="1"/>
  <c r="GT546" i="1"/>
  <c r="GT547" i="1"/>
  <c r="GT548" i="1"/>
  <c r="GT549" i="1"/>
  <c r="GT550" i="1"/>
  <c r="GT551" i="1"/>
  <c r="GT552" i="1"/>
  <c r="GT553" i="1"/>
  <c r="GT554" i="1"/>
  <c r="GT555" i="1"/>
  <c r="GT556" i="1"/>
  <c r="GT557" i="1"/>
  <c r="GT558" i="1"/>
  <c r="GT559" i="1"/>
  <c r="GT560" i="1"/>
  <c r="GT561" i="1"/>
  <c r="GT562" i="1"/>
  <c r="GT563" i="1"/>
  <c r="GT564" i="1"/>
  <c r="GT565" i="1"/>
  <c r="GT566" i="1"/>
  <c r="GT567" i="1"/>
  <c r="GT568" i="1"/>
  <c r="GT569" i="1"/>
  <c r="GT570" i="1"/>
  <c r="GT571" i="1"/>
  <c r="GT572" i="1"/>
  <c r="GT573" i="1"/>
  <c r="GT574" i="1"/>
  <c r="GT575" i="1"/>
  <c r="GT576" i="1"/>
  <c r="GT577" i="1"/>
  <c r="GT578" i="1"/>
  <c r="GT579" i="1"/>
  <c r="GT580" i="1"/>
  <c r="GT581" i="1"/>
  <c r="GT582" i="1"/>
  <c r="GT583" i="1"/>
  <c r="GT584" i="1"/>
  <c r="GT585" i="1"/>
  <c r="GT586" i="1"/>
  <c r="GT587" i="1"/>
  <c r="GT588" i="1"/>
  <c r="GT589" i="1"/>
  <c r="GT590" i="1"/>
  <c r="GT591" i="1"/>
  <c r="GT592" i="1"/>
  <c r="GT593" i="1"/>
  <c r="GT594" i="1"/>
  <c r="GT595" i="1"/>
  <c r="GT596" i="1"/>
  <c r="GT597" i="1"/>
  <c r="GT598" i="1"/>
  <c r="GT599" i="1"/>
  <c r="GT600" i="1"/>
  <c r="GT601" i="1"/>
  <c r="GT602" i="1"/>
  <c r="GT603" i="1"/>
  <c r="GT604" i="1"/>
  <c r="GT605" i="1"/>
  <c r="GT606" i="1"/>
  <c r="GT607" i="1"/>
  <c r="GT608" i="1"/>
  <c r="GT609" i="1"/>
  <c r="GT610" i="1"/>
  <c r="GT611" i="1"/>
  <c r="GT612" i="1"/>
  <c r="GT613" i="1"/>
  <c r="GT614" i="1"/>
  <c r="GT615" i="1"/>
  <c r="GT616" i="1"/>
  <c r="GT617" i="1"/>
  <c r="GT618" i="1"/>
  <c r="GT619" i="1"/>
  <c r="GT620" i="1"/>
  <c r="GT621" i="1"/>
  <c r="GT622" i="1"/>
  <c r="GT623" i="1"/>
  <c r="GT624" i="1"/>
  <c r="GT625" i="1"/>
  <c r="GT626" i="1"/>
  <c r="GT627" i="1"/>
  <c r="GT628" i="1"/>
  <c r="GT629" i="1"/>
  <c r="GT630" i="1"/>
  <c r="GT631" i="1"/>
  <c r="GT632" i="1"/>
  <c r="GT633" i="1"/>
  <c r="GT634" i="1"/>
  <c r="GT635" i="1"/>
  <c r="GT636" i="1"/>
  <c r="GT637" i="1"/>
  <c r="GT638" i="1"/>
  <c r="GT639" i="1"/>
  <c r="GT640" i="1"/>
  <c r="GT641" i="1"/>
  <c r="GT642" i="1"/>
  <c r="GT643" i="1"/>
  <c r="GT644" i="1"/>
  <c r="GT645" i="1"/>
  <c r="GT646" i="1"/>
  <c r="GT647" i="1"/>
  <c r="GT648" i="1"/>
  <c r="GT649" i="1"/>
  <c r="GT650" i="1"/>
  <c r="GT651" i="1"/>
  <c r="GT652" i="1"/>
  <c r="GT653" i="1"/>
  <c r="GT654" i="1"/>
  <c r="GT655" i="1"/>
  <c r="GT656" i="1"/>
  <c r="GT657" i="1"/>
  <c r="GT658" i="1"/>
  <c r="GT659" i="1"/>
  <c r="GT660" i="1"/>
  <c r="GT661" i="1"/>
  <c r="GT662" i="1"/>
  <c r="GT663" i="1"/>
  <c r="GT664" i="1"/>
  <c r="GT665" i="1"/>
  <c r="GT666" i="1"/>
  <c r="GT667" i="1"/>
  <c r="GT668" i="1"/>
  <c r="GT669" i="1"/>
  <c r="GT670" i="1"/>
  <c r="GT671" i="1"/>
  <c r="GT672" i="1"/>
  <c r="GT673" i="1"/>
  <c r="GT675" i="1"/>
  <c r="GT676" i="1"/>
  <c r="GT677" i="1"/>
  <c r="GT678" i="1"/>
  <c r="GT679" i="1"/>
  <c r="GT680" i="1"/>
  <c r="GT681" i="1"/>
  <c r="GT682" i="1"/>
  <c r="GT683" i="1"/>
  <c r="GT684" i="1"/>
  <c r="GT685" i="1"/>
  <c r="GT686" i="1"/>
  <c r="GT687" i="1"/>
  <c r="GT688" i="1"/>
  <c r="GT689" i="1"/>
  <c r="GT690" i="1"/>
  <c r="GT691" i="1"/>
  <c r="GT692" i="1"/>
  <c r="GT693" i="1"/>
  <c r="GT694" i="1"/>
  <c r="GT695" i="1"/>
  <c r="GT696" i="1"/>
  <c r="GT697" i="1"/>
  <c r="GT698" i="1"/>
  <c r="GT699" i="1"/>
  <c r="GT700" i="1"/>
  <c r="GT701" i="1"/>
  <c r="GT702" i="1"/>
  <c r="GT703" i="1"/>
  <c r="GT704" i="1"/>
  <c r="GT705" i="1"/>
  <c r="GT706" i="1"/>
  <c r="GT707" i="1"/>
  <c r="GT708" i="1"/>
  <c r="GT709" i="1"/>
  <c r="GT710" i="1"/>
  <c r="GT711" i="1"/>
  <c r="GT712" i="1"/>
  <c r="GT713" i="1"/>
  <c r="GT714" i="1"/>
  <c r="GT715" i="1"/>
  <c r="GT716" i="1"/>
  <c r="GT717" i="1"/>
  <c r="GT718" i="1"/>
  <c r="GT719" i="1"/>
  <c r="GT720" i="1"/>
  <c r="GT721" i="1"/>
  <c r="GT722" i="1"/>
  <c r="GT723" i="1"/>
  <c r="GT724" i="1"/>
  <c r="GT725" i="1"/>
  <c r="GT726" i="1"/>
  <c r="GT727" i="1"/>
  <c r="GT728" i="1"/>
  <c r="GT729" i="1"/>
  <c r="GT730" i="1"/>
  <c r="GT731" i="1"/>
  <c r="GT732" i="1"/>
  <c r="GT733" i="1"/>
  <c r="GT734" i="1"/>
  <c r="GT735" i="1"/>
  <c r="GT736" i="1"/>
  <c r="GT737" i="1"/>
  <c r="GT738" i="1"/>
  <c r="GT739" i="1"/>
  <c r="GT740" i="1"/>
  <c r="GT741" i="1"/>
  <c r="GT742" i="1"/>
  <c r="GT743" i="1"/>
  <c r="GT744" i="1"/>
  <c r="GT745" i="1"/>
  <c r="GT746" i="1"/>
  <c r="GT747" i="1"/>
  <c r="GT748" i="1"/>
  <c r="GT749" i="1"/>
  <c r="GT750" i="1"/>
  <c r="GT751" i="1"/>
  <c r="GT752" i="1"/>
  <c r="GT753" i="1"/>
  <c r="GT754" i="1"/>
  <c r="GT755" i="1"/>
  <c r="GT756" i="1"/>
  <c r="GT757" i="1"/>
  <c r="GT758" i="1"/>
  <c r="GT759" i="1"/>
  <c r="GT760" i="1"/>
  <c r="GT761" i="1"/>
  <c r="GT762" i="1"/>
  <c r="GT763" i="1"/>
  <c r="GT764" i="1"/>
  <c r="GT765" i="1"/>
  <c r="GT766" i="1"/>
  <c r="GT767" i="1"/>
  <c r="GT768" i="1"/>
  <c r="GT769" i="1"/>
  <c r="GT770" i="1"/>
  <c r="GT771" i="1"/>
  <c r="HZ5" i="1"/>
  <c r="HZ6" i="1"/>
  <c r="HZ7" i="1"/>
  <c r="HZ8" i="1"/>
  <c r="HZ9" i="1"/>
  <c r="HZ10" i="1"/>
  <c r="HZ11" i="1"/>
  <c r="HZ12" i="1"/>
  <c r="HZ13" i="1"/>
  <c r="HZ14" i="1"/>
  <c r="HZ15" i="1"/>
  <c r="HZ16" i="1"/>
  <c r="HZ17" i="1"/>
  <c r="HZ18" i="1"/>
  <c r="HZ19" i="1"/>
  <c r="HZ20" i="1"/>
  <c r="HZ21" i="1"/>
  <c r="HZ22" i="1"/>
  <c r="HZ23" i="1"/>
  <c r="HZ24" i="1"/>
  <c r="HZ25" i="1"/>
  <c r="HZ26" i="1"/>
  <c r="HZ27" i="1"/>
  <c r="HZ28" i="1"/>
  <c r="HZ29" i="1"/>
  <c r="HZ30" i="1"/>
  <c r="HZ31" i="1"/>
  <c r="HZ32" i="1"/>
  <c r="HZ33" i="1"/>
  <c r="HZ34" i="1"/>
  <c r="HZ35" i="1"/>
  <c r="HZ36" i="1"/>
  <c r="HZ37" i="1"/>
  <c r="HZ38" i="1"/>
  <c r="HZ39" i="1"/>
  <c r="HZ40" i="1"/>
  <c r="HZ41" i="1"/>
  <c r="HZ42" i="1"/>
  <c r="HZ43" i="1"/>
  <c r="HZ44" i="1"/>
  <c r="HZ45" i="1"/>
  <c r="HZ46" i="1"/>
  <c r="HZ47" i="1"/>
  <c r="HZ48" i="1"/>
  <c r="HZ49" i="1"/>
  <c r="HZ50" i="1"/>
  <c r="HZ51" i="1"/>
  <c r="HZ52" i="1"/>
  <c r="HZ53" i="1"/>
  <c r="HZ54" i="1"/>
  <c r="HZ55" i="1"/>
  <c r="HZ56" i="1"/>
  <c r="HZ57" i="1"/>
  <c r="HZ58" i="1"/>
  <c r="HZ59" i="1"/>
  <c r="HZ60" i="1"/>
  <c r="HZ61" i="1"/>
  <c r="HZ62" i="1"/>
  <c r="HZ63" i="1"/>
  <c r="HZ64" i="1"/>
  <c r="HZ65" i="1"/>
  <c r="HZ66" i="1"/>
  <c r="HZ67" i="1"/>
  <c r="HZ68" i="1"/>
  <c r="HZ69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120" i="1"/>
  <c r="HZ121" i="1"/>
  <c r="HZ122" i="1"/>
  <c r="HZ123" i="1"/>
  <c r="HZ124" i="1"/>
  <c r="HZ125" i="1"/>
  <c r="HZ126" i="1"/>
  <c r="HZ127" i="1"/>
  <c r="HZ128" i="1"/>
  <c r="HZ129" i="1"/>
  <c r="HZ130" i="1"/>
  <c r="HZ131" i="1"/>
  <c r="HZ132" i="1"/>
  <c r="HZ133" i="1"/>
  <c r="HZ134" i="1"/>
  <c r="HZ135" i="1"/>
  <c r="HZ136" i="1"/>
  <c r="HZ137" i="1"/>
  <c r="HZ138" i="1"/>
  <c r="HZ139" i="1"/>
  <c r="HZ140" i="1"/>
  <c r="HZ141" i="1"/>
  <c r="HZ142" i="1"/>
  <c r="HZ143" i="1"/>
  <c r="HZ144" i="1"/>
  <c r="HZ145" i="1"/>
  <c r="HZ146" i="1"/>
  <c r="HZ147" i="1"/>
  <c r="HZ148" i="1"/>
  <c r="HZ149" i="1"/>
  <c r="HZ150" i="1"/>
  <c r="HZ151" i="1"/>
  <c r="HZ152" i="1"/>
  <c r="HZ153" i="1"/>
  <c r="HZ154" i="1"/>
  <c r="HZ155" i="1"/>
  <c r="HZ156" i="1"/>
  <c r="HZ157" i="1"/>
  <c r="HZ158" i="1"/>
  <c r="HZ159" i="1"/>
  <c r="HZ160" i="1"/>
  <c r="HZ161" i="1"/>
  <c r="HZ162" i="1"/>
  <c r="HZ163" i="1"/>
  <c r="HZ164" i="1"/>
  <c r="HZ165" i="1"/>
  <c r="HZ166" i="1"/>
  <c r="HZ167" i="1"/>
  <c r="HZ168" i="1"/>
  <c r="HZ169" i="1"/>
  <c r="HZ170" i="1"/>
  <c r="HZ171" i="1"/>
  <c r="HZ172" i="1"/>
  <c r="HZ173" i="1"/>
  <c r="HZ174" i="1"/>
  <c r="HZ175" i="1"/>
  <c r="HZ176" i="1"/>
  <c r="HZ177" i="1"/>
  <c r="HZ178" i="1"/>
  <c r="HZ179" i="1"/>
  <c r="HZ180" i="1"/>
  <c r="HZ181" i="1"/>
  <c r="HZ182" i="1"/>
  <c r="HZ183" i="1"/>
  <c r="HZ184" i="1"/>
  <c r="HZ185" i="1"/>
  <c r="HZ186" i="1"/>
  <c r="HZ187" i="1"/>
  <c r="HZ188" i="1"/>
  <c r="HZ189" i="1"/>
  <c r="HZ190" i="1"/>
  <c r="HZ191" i="1"/>
  <c r="HZ192" i="1"/>
  <c r="HZ193" i="1"/>
  <c r="HZ194" i="1"/>
  <c r="HZ195" i="1"/>
  <c r="HZ196" i="1"/>
  <c r="HZ197" i="1"/>
  <c r="HZ198" i="1"/>
  <c r="HZ199" i="1"/>
  <c r="HZ200" i="1"/>
  <c r="HZ201" i="1"/>
  <c r="HZ202" i="1"/>
  <c r="HZ203" i="1"/>
  <c r="HZ204" i="1"/>
  <c r="HZ205" i="1"/>
  <c r="HZ206" i="1"/>
  <c r="HZ207" i="1"/>
  <c r="HZ208" i="1"/>
  <c r="HZ209" i="1"/>
  <c r="HZ210" i="1"/>
  <c r="HZ211" i="1"/>
  <c r="HZ212" i="1"/>
  <c r="HZ213" i="1"/>
  <c r="HZ214" i="1"/>
  <c r="HZ215" i="1"/>
  <c r="HZ216" i="1"/>
  <c r="HZ217" i="1"/>
  <c r="HZ218" i="1"/>
  <c r="HZ219" i="1"/>
  <c r="HZ220" i="1"/>
  <c r="HZ221" i="1"/>
  <c r="HZ222" i="1"/>
  <c r="HZ223" i="1"/>
  <c r="HZ224" i="1"/>
  <c r="HZ225" i="1"/>
  <c r="HZ226" i="1"/>
  <c r="HZ227" i="1"/>
  <c r="HZ228" i="1"/>
  <c r="HZ229" i="1"/>
  <c r="HZ230" i="1"/>
  <c r="HZ231" i="1"/>
  <c r="HZ232" i="1"/>
  <c r="HZ233" i="1"/>
  <c r="HZ234" i="1"/>
  <c r="HZ235" i="1"/>
  <c r="HZ236" i="1"/>
  <c r="HZ237" i="1"/>
  <c r="HZ238" i="1"/>
  <c r="HZ239" i="1"/>
  <c r="HZ240" i="1"/>
  <c r="HZ241" i="1"/>
  <c r="HZ242" i="1"/>
  <c r="HZ243" i="1"/>
  <c r="HZ244" i="1"/>
  <c r="HZ245" i="1"/>
  <c r="HZ246" i="1"/>
  <c r="HZ247" i="1"/>
  <c r="HZ248" i="1"/>
  <c r="HZ249" i="1"/>
  <c r="HZ250" i="1"/>
  <c r="HZ251" i="1"/>
  <c r="HZ252" i="1"/>
  <c r="HZ253" i="1"/>
  <c r="HZ254" i="1"/>
  <c r="HZ255" i="1"/>
  <c r="HZ256" i="1"/>
  <c r="HZ257" i="1"/>
  <c r="HZ258" i="1"/>
  <c r="HZ259" i="1"/>
  <c r="HZ260" i="1"/>
  <c r="HZ261" i="1"/>
  <c r="HZ262" i="1"/>
  <c r="HZ263" i="1"/>
  <c r="HZ264" i="1"/>
  <c r="HZ265" i="1"/>
  <c r="HZ266" i="1"/>
  <c r="HZ267" i="1"/>
  <c r="HZ268" i="1"/>
  <c r="HZ269" i="1"/>
  <c r="HZ270" i="1"/>
  <c r="HZ271" i="1"/>
  <c r="HZ272" i="1"/>
  <c r="HZ273" i="1"/>
  <c r="HZ274" i="1"/>
  <c r="HZ275" i="1"/>
  <c r="HZ276" i="1"/>
  <c r="HZ277" i="1"/>
  <c r="HZ278" i="1"/>
  <c r="HZ279" i="1"/>
  <c r="HZ280" i="1"/>
  <c r="HZ281" i="1"/>
  <c r="HZ282" i="1"/>
  <c r="HZ283" i="1"/>
  <c r="HZ284" i="1"/>
  <c r="HZ285" i="1"/>
  <c r="HZ286" i="1"/>
  <c r="HZ287" i="1"/>
  <c r="HZ288" i="1"/>
  <c r="HZ289" i="1"/>
  <c r="HZ290" i="1"/>
  <c r="HZ291" i="1"/>
  <c r="HZ292" i="1"/>
  <c r="HZ293" i="1"/>
  <c r="HZ294" i="1"/>
  <c r="HZ295" i="1"/>
  <c r="HZ296" i="1"/>
  <c r="HZ297" i="1"/>
  <c r="HZ298" i="1"/>
  <c r="HZ299" i="1"/>
  <c r="HZ300" i="1"/>
  <c r="HZ301" i="1"/>
  <c r="HZ302" i="1"/>
  <c r="HZ303" i="1"/>
  <c r="HZ304" i="1"/>
  <c r="HZ305" i="1"/>
  <c r="HZ306" i="1"/>
  <c r="HZ307" i="1"/>
  <c r="HZ308" i="1"/>
  <c r="HZ309" i="1"/>
  <c r="HZ310" i="1"/>
  <c r="HZ311" i="1"/>
  <c r="HZ312" i="1"/>
  <c r="HZ313" i="1"/>
  <c r="HZ314" i="1"/>
  <c r="HZ315" i="1"/>
  <c r="HZ316" i="1"/>
  <c r="HZ317" i="1"/>
  <c r="HZ318" i="1"/>
  <c r="HZ319" i="1"/>
  <c r="HZ320" i="1"/>
  <c r="HZ321" i="1"/>
  <c r="HZ322" i="1"/>
  <c r="HZ323" i="1"/>
  <c r="HZ324" i="1"/>
  <c r="HZ325" i="1"/>
  <c r="HZ326" i="1"/>
  <c r="HZ327" i="1"/>
  <c r="HZ328" i="1"/>
  <c r="HZ329" i="1"/>
  <c r="HZ330" i="1"/>
  <c r="HZ331" i="1"/>
  <c r="HZ332" i="1"/>
  <c r="HZ333" i="1"/>
  <c r="HZ334" i="1"/>
  <c r="HZ335" i="1"/>
  <c r="HZ336" i="1"/>
  <c r="HZ337" i="1"/>
  <c r="HZ338" i="1"/>
  <c r="HZ339" i="1"/>
  <c r="HZ340" i="1"/>
  <c r="HZ341" i="1"/>
  <c r="HZ342" i="1"/>
  <c r="HZ343" i="1"/>
  <c r="HZ344" i="1"/>
  <c r="HZ345" i="1"/>
  <c r="HZ346" i="1"/>
  <c r="HZ347" i="1"/>
  <c r="HZ348" i="1"/>
  <c r="HZ349" i="1"/>
  <c r="HZ350" i="1"/>
  <c r="HZ351" i="1"/>
  <c r="HZ352" i="1"/>
  <c r="HZ353" i="1"/>
  <c r="HZ354" i="1"/>
  <c r="HZ355" i="1"/>
  <c r="HZ356" i="1"/>
  <c r="HZ357" i="1"/>
  <c r="HZ358" i="1"/>
  <c r="HZ359" i="1"/>
  <c r="HZ360" i="1"/>
  <c r="HZ361" i="1"/>
  <c r="HZ362" i="1"/>
  <c r="HZ363" i="1"/>
  <c r="HZ364" i="1"/>
  <c r="HZ365" i="1"/>
  <c r="HZ366" i="1"/>
  <c r="HZ367" i="1"/>
  <c r="HZ368" i="1"/>
  <c r="HZ369" i="1"/>
  <c r="HZ370" i="1"/>
  <c r="HZ371" i="1"/>
  <c r="HZ372" i="1"/>
  <c r="HZ373" i="1"/>
  <c r="HZ374" i="1"/>
  <c r="HZ375" i="1"/>
  <c r="HZ376" i="1"/>
  <c r="HZ377" i="1"/>
  <c r="HZ378" i="1"/>
  <c r="HZ379" i="1"/>
  <c r="HZ380" i="1"/>
  <c r="HZ381" i="1"/>
  <c r="HZ382" i="1"/>
  <c r="HZ383" i="1"/>
  <c r="HZ384" i="1"/>
  <c r="HZ385" i="1"/>
  <c r="HZ386" i="1"/>
  <c r="HZ387" i="1"/>
  <c r="HZ388" i="1"/>
  <c r="HZ389" i="1"/>
  <c r="HZ390" i="1"/>
  <c r="HZ391" i="1"/>
  <c r="HZ392" i="1"/>
  <c r="HZ393" i="1"/>
  <c r="HZ394" i="1"/>
  <c r="HZ395" i="1"/>
  <c r="HZ396" i="1"/>
  <c r="HZ397" i="1"/>
  <c r="HZ398" i="1"/>
  <c r="HZ399" i="1"/>
  <c r="HZ400" i="1"/>
  <c r="HZ401" i="1"/>
  <c r="HZ402" i="1"/>
  <c r="HZ403" i="1"/>
  <c r="HZ404" i="1"/>
  <c r="HZ405" i="1"/>
  <c r="HZ406" i="1"/>
  <c r="HZ407" i="1"/>
  <c r="HZ408" i="1"/>
  <c r="HZ409" i="1"/>
  <c r="HZ410" i="1"/>
  <c r="HZ411" i="1"/>
  <c r="HZ412" i="1"/>
  <c r="HZ413" i="1"/>
  <c r="HZ414" i="1"/>
  <c r="HZ415" i="1"/>
  <c r="HZ416" i="1"/>
  <c r="HZ417" i="1"/>
  <c r="HZ418" i="1"/>
  <c r="HZ419" i="1"/>
  <c r="HZ420" i="1"/>
  <c r="HZ421" i="1"/>
  <c r="HZ422" i="1"/>
  <c r="HZ423" i="1"/>
  <c r="HZ424" i="1"/>
  <c r="HZ425" i="1"/>
  <c r="HZ426" i="1"/>
  <c r="HZ427" i="1"/>
  <c r="HZ428" i="1"/>
  <c r="HZ429" i="1"/>
  <c r="HZ430" i="1"/>
  <c r="HZ431" i="1"/>
  <c r="HZ432" i="1"/>
  <c r="HZ433" i="1"/>
  <c r="HZ434" i="1"/>
  <c r="HZ435" i="1"/>
  <c r="HZ436" i="1"/>
  <c r="HZ437" i="1"/>
  <c r="HZ438" i="1"/>
  <c r="HZ439" i="1"/>
  <c r="HZ440" i="1"/>
  <c r="HZ441" i="1"/>
  <c r="HZ442" i="1"/>
  <c r="HZ443" i="1"/>
  <c r="HZ444" i="1"/>
  <c r="HZ445" i="1"/>
  <c r="HZ446" i="1"/>
  <c r="HZ447" i="1"/>
  <c r="HZ448" i="1"/>
  <c r="HZ449" i="1"/>
  <c r="HZ450" i="1"/>
  <c r="HZ451" i="1"/>
  <c r="HZ452" i="1"/>
  <c r="HZ453" i="1"/>
  <c r="HZ454" i="1"/>
  <c r="HZ455" i="1"/>
  <c r="HZ456" i="1"/>
  <c r="HZ457" i="1"/>
  <c r="HZ458" i="1"/>
  <c r="HZ459" i="1"/>
  <c r="HZ460" i="1"/>
  <c r="HZ461" i="1"/>
  <c r="HZ462" i="1"/>
  <c r="HZ463" i="1"/>
  <c r="HZ464" i="1"/>
  <c r="HZ465" i="1"/>
  <c r="HZ466" i="1"/>
  <c r="HZ467" i="1"/>
  <c r="HZ468" i="1"/>
  <c r="HZ469" i="1"/>
  <c r="HZ470" i="1"/>
  <c r="HZ471" i="1"/>
  <c r="HZ472" i="1"/>
  <c r="HZ473" i="1"/>
  <c r="HZ474" i="1"/>
  <c r="HZ475" i="1"/>
  <c r="HZ476" i="1"/>
  <c r="HZ477" i="1"/>
  <c r="HZ478" i="1"/>
  <c r="HZ479" i="1"/>
  <c r="HZ480" i="1"/>
  <c r="HZ481" i="1"/>
  <c r="HZ482" i="1"/>
  <c r="HZ483" i="1"/>
  <c r="HZ484" i="1"/>
  <c r="HZ485" i="1"/>
  <c r="HZ486" i="1"/>
  <c r="HZ487" i="1"/>
  <c r="HZ488" i="1"/>
  <c r="HZ489" i="1"/>
  <c r="HZ490" i="1"/>
  <c r="HZ491" i="1"/>
  <c r="HZ492" i="1"/>
  <c r="HZ493" i="1"/>
  <c r="HZ494" i="1"/>
  <c r="HZ495" i="1"/>
  <c r="HZ496" i="1"/>
  <c r="HZ497" i="1"/>
  <c r="HZ498" i="1"/>
  <c r="HZ499" i="1"/>
  <c r="HZ500" i="1"/>
  <c r="HZ501" i="1"/>
  <c r="HZ502" i="1"/>
  <c r="HZ503" i="1"/>
  <c r="HZ504" i="1"/>
  <c r="HZ505" i="1"/>
  <c r="HZ506" i="1"/>
  <c r="HZ507" i="1"/>
  <c r="HZ508" i="1"/>
  <c r="HZ509" i="1"/>
  <c r="HZ510" i="1"/>
  <c r="HZ511" i="1"/>
  <c r="HZ512" i="1"/>
  <c r="HZ513" i="1"/>
  <c r="HZ514" i="1"/>
  <c r="HZ515" i="1"/>
  <c r="HZ516" i="1"/>
  <c r="HZ517" i="1"/>
  <c r="HZ518" i="1"/>
  <c r="HZ519" i="1"/>
  <c r="HZ520" i="1"/>
  <c r="HZ521" i="1"/>
  <c r="HZ522" i="1"/>
  <c r="HZ523" i="1"/>
  <c r="HZ524" i="1"/>
  <c r="HZ525" i="1"/>
  <c r="HZ526" i="1"/>
  <c r="HZ527" i="1"/>
  <c r="HZ528" i="1"/>
  <c r="HZ529" i="1"/>
  <c r="HZ530" i="1"/>
  <c r="HZ531" i="1"/>
  <c r="HZ532" i="1"/>
  <c r="HZ533" i="1"/>
  <c r="HZ534" i="1"/>
  <c r="HZ535" i="1"/>
  <c r="HZ536" i="1"/>
  <c r="HZ537" i="1"/>
  <c r="HZ538" i="1"/>
  <c r="HZ539" i="1"/>
  <c r="HZ540" i="1"/>
  <c r="HZ541" i="1"/>
  <c r="HZ542" i="1"/>
  <c r="HZ543" i="1"/>
  <c r="HZ544" i="1"/>
  <c r="HZ545" i="1"/>
  <c r="HZ546" i="1"/>
  <c r="HZ547" i="1"/>
  <c r="HZ548" i="1"/>
  <c r="HZ549" i="1"/>
  <c r="HZ550" i="1"/>
  <c r="HZ551" i="1"/>
  <c r="HZ552" i="1"/>
  <c r="HZ553" i="1"/>
  <c r="HZ554" i="1"/>
  <c r="HZ555" i="1"/>
  <c r="HZ556" i="1"/>
  <c r="HZ557" i="1"/>
  <c r="HZ558" i="1"/>
  <c r="HZ559" i="1"/>
  <c r="HZ560" i="1"/>
  <c r="HZ561" i="1"/>
  <c r="HZ562" i="1"/>
  <c r="HZ563" i="1"/>
  <c r="HZ564" i="1"/>
  <c r="HZ565" i="1"/>
  <c r="HZ566" i="1"/>
  <c r="HZ567" i="1"/>
  <c r="HZ568" i="1"/>
  <c r="HZ569" i="1"/>
  <c r="HZ570" i="1"/>
  <c r="HZ571" i="1"/>
  <c r="HZ572" i="1"/>
  <c r="HZ573" i="1"/>
  <c r="HZ574" i="1"/>
  <c r="HZ575" i="1"/>
  <c r="HZ576" i="1"/>
  <c r="HZ577" i="1"/>
  <c r="HZ578" i="1"/>
  <c r="HZ579" i="1"/>
  <c r="HZ580" i="1"/>
  <c r="HZ581" i="1"/>
  <c r="HZ582" i="1"/>
  <c r="HZ583" i="1"/>
  <c r="HZ584" i="1"/>
  <c r="HZ585" i="1"/>
  <c r="HZ586" i="1"/>
  <c r="HZ587" i="1"/>
  <c r="HZ588" i="1"/>
  <c r="HZ589" i="1"/>
  <c r="HZ590" i="1"/>
  <c r="HZ591" i="1"/>
  <c r="HZ592" i="1"/>
  <c r="HZ593" i="1"/>
  <c r="HZ594" i="1"/>
  <c r="HZ595" i="1"/>
  <c r="HZ596" i="1"/>
  <c r="HZ597" i="1"/>
  <c r="HZ598" i="1"/>
  <c r="HZ599" i="1"/>
  <c r="HZ600" i="1"/>
  <c r="HZ601" i="1"/>
  <c r="HZ602" i="1"/>
  <c r="HZ603" i="1"/>
  <c r="HZ604" i="1"/>
  <c r="HZ605" i="1"/>
  <c r="HZ606" i="1"/>
  <c r="HZ607" i="1"/>
  <c r="HZ608" i="1"/>
  <c r="HZ609" i="1"/>
  <c r="HZ610" i="1"/>
  <c r="HZ611" i="1"/>
  <c r="HZ612" i="1"/>
  <c r="HZ613" i="1"/>
  <c r="HZ614" i="1"/>
  <c r="HZ615" i="1"/>
  <c r="HZ616" i="1"/>
  <c r="HZ617" i="1"/>
  <c r="HZ618" i="1"/>
  <c r="HZ619" i="1"/>
  <c r="HZ620" i="1"/>
  <c r="HZ621" i="1"/>
  <c r="HZ622" i="1"/>
  <c r="HZ623" i="1"/>
  <c r="HZ624" i="1"/>
  <c r="HZ625" i="1"/>
  <c r="HZ626" i="1"/>
  <c r="HZ627" i="1"/>
  <c r="HZ628" i="1"/>
  <c r="HZ629" i="1"/>
  <c r="HZ630" i="1"/>
  <c r="HZ631" i="1"/>
  <c r="HZ632" i="1"/>
  <c r="HZ633" i="1"/>
  <c r="HZ634" i="1"/>
  <c r="HZ635" i="1"/>
  <c r="HZ636" i="1"/>
  <c r="HZ637" i="1"/>
  <c r="HZ638" i="1"/>
  <c r="HZ639" i="1"/>
  <c r="HZ640" i="1"/>
  <c r="HZ641" i="1"/>
  <c r="HZ642" i="1"/>
  <c r="HZ643" i="1"/>
  <c r="HZ644" i="1"/>
  <c r="HZ645" i="1"/>
  <c r="HZ646" i="1"/>
  <c r="HZ647" i="1"/>
  <c r="HZ648" i="1"/>
  <c r="HZ649" i="1"/>
  <c r="HZ650" i="1"/>
  <c r="HZ651" i="1"/>
  <c r="HZ652" i="1"/>
  <c r="HZ653" i="1"/>
  <c r="HZ654" i="1"/>
  <c r="HZ655" i="1"/>
  <c r="HZ656" i="1"/>
  <c r="HZ657" i="1"/>
  <c r="HZ658" i="1"/>
  <c r="HZ659" i="1"/>
  <c r="HZ660" i="1"/>
  <c r="HZ661" i="1"/>
  <c r="HZ662" i="1"/>
  <c r="HZ663" i="1"/>
  <c r="HZ664" i="1"/>
  <c r="HZ665" i="1"/>
  <c r="HZ666" i="1"/>
  <c r="HZ667" i="1"/>
  <c r="HZ668" i="1"/>
  <c r="HZ669" i="1"/>
  <c r="HZ670" i="1"/>
  <c r="HZ671" i="1"/>
  <c r="HZ672" i="1"/>
  <c r="HZ673" i="1"/>
  <c r="HZ675" i="1"/>
  <c r="HZ676" i="1"/>
  <c r="HZ677" i="1"/>
  <c r="HZ678" i="1"/>
  <c r="HZ679" i="1"/>
  <c r="HZ680" i="1"/>
  <c r="HZ681" i="1"/>
  <c r="HZ682" i="1"/>
  <c r="HZ683" i="1"/>
  <c r="HZ684" i="1"/>
  <c r="HZ685" i="1"/>
  <c r="HZ686" i="1"/>
  <c r="HZ687" i="1"/>
  <c r="HZ688" i="1"/>
  <c r="HZ689" i="1"/>
  <c r="HZ690" i="1"/>
  <c r="HZ691" i="1"/>
  <c r="HZ692" i="1"/>
  <c r="HZ693" i="1"/>
  <c r="HZ694" i="1"/>
  <c r="HZ695" i="1"/>
  <c r="HZ696" i="1"/>
  <c r="HZ697" i="1"/>
  <c r="HZ698" i="1"/>
  <c r="HZ699" i="1"/>
  <c r="HZ700" i="1"/>
  <c r="HZ701" i="1"/>
  <c r="HZ702" i="1"/>
  <c r="HZ703" i="1"/>
  <c r="HZ704" i="1"/>
  <c r="HZ705" i="1"/>
  <c r="HZ706" i="1"/>
  <c r="HZ707" i="1"/>
  <c r="HZ708" i="1"/>
  <c r="HZ709" i="1"/>
  <c r="HZ710" i="1"/>
  <c r="HZ711" i="1"/>
  <c r="HZ712" i="1"/>
  <c r="HZ713" i="1"/>
  <c r="HZ714" i="1"/>
  <c r="HZ715" i="1"/>
  <c r="HZ716" i="1"/>
  <c r="HZ717" i="1"/>
  <c r="HZ718" i="1"/>
  <c r="HZ719" i="1"/>
  <c r="HZ720" i="1"/>
  <c r="HZ721" i="1"/>
  <c r="HZ722" i="1"/>
  <c r="HZ723" i="1"/>
  <c r="HZ724" i="1"/>
  <c r="HZ725" i="1"/>
  <c r="HZ726" i="1"/>
  <c r="HZ727" i="1"/>
  <c r="HZ728" i="1"/>
  <c r="HZ729" i="1"/>
  <c r="HZ730" i="1"/>
  <c r="HZ731" i="1"/>
  <c r="HZ732" i="1"/>
  <c r="HZ733" i="1"/>
  <c r="HZ734" i="1"/>
  <c r="HZ735" i="1"/>
  <c r="HZ736" i="1"/>
  <c r="HZ737" i="1"/>
  <c r="HZ738" i="1"/>
  <c r="HZ739" i="1"/>
  <c r="HZ740" i="1"/>
  <c r="HZ741" i="1"/>
  <c r="HZ742" i="1"/>
  <c r="HZ743" i="1"/>
  <c r="HZ744" i="1"/>
  <c r="HZ745" i="1"/>
  <c r="HZ746" i="1"/>
  <c r="HZ747" i="1"/>
  <c r="HZ748" i="1"/>
  <c r="HZ749" i="1"/>
  <c r="HZ750" i="1"/>
  <c r="HZ751" i="1"/>
  <c r="HZ752" i="1"/>
  <c r="HZ753" i="1"/>
  <c r="HZ754" i="1"/>
  <c r="HZ755" i="1"/>
  <c r="HZ756" i="1"/>
  <c r="HZ757" i="1"/>
  <c r="HZ758" i="1"/>
  <c r="HZ759" i="1"/>
  <c r="HZ760" i="1"/>
  <c r="HZ761" i="1"/>
  <c r="HZ762" i="1"/>
  <c r="HZ763" i="1"/>
  <c r="HZ764" i="1"/>
  <c r="HZ765" i="1"/>
  <c r="HZ766" i="1"/>
  <c r="HZ767" i="1"/>
  <c r="HZ768" i="1"/>
  <c r="HZ769" i="1"/>
  <c r="HZ770" i="1"/>
  <c r="HZ771" i="1"/>
  <c r="HZ4" i="1"/>
  <c r="HJ4" i="1"/>
  <c r="HJ5" i="1"/>
  <c r="HJ6" i="1"/>
  <c r="HJ7" i="1"/>
  <c r="HJ8" i="1"/>
  <c r="HJ9" i="1"/>
  <c r="HJ10" i="1"/>
  <c r="HJ11" i="1"/>
  <c r="HJ12" i="1"/>
  <c r="HJ13" i="1"/>
  <c r="HJ14" i="1"/>
  <c r="HJ15" i="1"/>
  <c r="HJ16" i="1"/>
  <c r="HJ17" i="1"/>
  <c r="HJ18" i="1"/>
  <c r="HJ19" i="1"/>
  <c r="HJ20" i="1"/>
  <c r="HJ21" i="1"/>
  <c r="HJ22" i="1"/>
  <c r="HJ23" i="1"/>
  <c r="HJ24" i="1"/>
  <c r="HJ25" i="1"/>
  <c r="HJ26" i="1"/>
  <c r="HJ27" i="1"/>
  <c r="HJ28" i="1"/>
  <c r="HJ29" i="1"/>
  <c r="HJ30" i="1"/>
  <c r="HJ31" i="1"/>
  <c r="HJ32" i="1"/>
  <c r="HJ33" i="1"/>
  <c r="HJ34" i="1"/>
  <c r="HJ35" i="1"/>
  <c r="HJ36" i="1"/>
  <c r="HJ37" i="1"/>
  <c r="HJ38" i="1"/>
  <c r="HJ39" i="1"/>
  <c r="HJ40" i="1"/>
  <c r="HJ41" i="1"/>
  <c r="HJ42" i="1"/>
  <c r="HJ43" i="1"/>
  <c r="HJ44" i="1"/>
  <c r="HJ45" i="1"/>
  <c r="HJ46" i="1"/>
  <c r="HJ47" i="1"/>
  <c r="HJ48" i="1"/>
  <c r="HJ49" i="1"/>
  <c r="HJ50" i="1"/>
  <c r="HJ51" i="1"/>
  <c r="HJ52" i="1"/>
  <c r="HJ53" i="1"/>
  <c r="HJ54" i="1"/>
  <c r="HJ55" i="1"/>
  <c r="HJ56" i="1"/>
  <c r="HJ57" i="1"/>
  <c r="HJ58" i="1"/>
  <c r="HJ59" i="1"/>
  <c r="HJ60" i="1"/>
  <c r="HJ61" i="1"/>
  <c r="HJ62" i="1"/>
  <c r="HJ63" i="1"/>
  <c r="HJ64" i="1"/>
  <c r="HJ65" i="1"/>
  <c r="HJ66" i="1"/>
  <c r="HJ67" i="1"/>
  <c r="HJ68" i="1"/>
  <c r="HJ69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120" i="1"/>
  <c r="HJ121" i="1"/>
  <c r="HJ122" i="1"/>
  <c r="HJ123" i="1"/>
  <c r="HJ124" i="1"/>
  <c r="HJ125" i="1"/>
  <c r="HJ126" i="1"/>
  <c r="HJ127" i="1"/>
  <c r="HJ128" i="1"/>
  <c r="HJ129" i="1"/>
  <c r="HJ130" i="1"/>
  <c r="HJ131" i="1"/>
  <c r="HJ132" i="1"/>
  <c r="HJ133" i="1"/>
  <c r="HJ134" i="1"/>
  <c r="HJ135" i="1"/>
  <c r="HJ136" i="1"/>
  <c r="HJ137" i="1"/>
  <c r="HJ138" i="1"/>
  <c r="HJ139" i="1"/>
  <c r="HJ140" i="1"/>
  <c r="HJ141" i="1"/>
  <c r="HJ142" i="1"/>
  <c r="HJ143" i="1"/>
  <c r="HJ144" i="1"/>
  <c r="HJ145" i="1"/>
  <c r="HJ146" i="1"/>
  <c r="HJ147" i="1"/>
  <c r="HJ148" i="1"/>
  <c r="HJ149" i="1"/>
  <c r="HJ150" i="1"/>
  <c r="HJ151" i="1"/>
  <c r="HJ152" i="1"/>
  <c r="HJ153" i="1"/>
  <c r="HJ154" i="1"/>
  <c r="HJ155" i="1"/>
  <c r="HJ156" i="1"/>
  <c r="HJ157" i="1"/>
  <c r="HJ158" i="1"/>
  <c r="HJ159" i="1"/>
  <c r="HJ160" i="1"/>
  <c r="HJ161" i="1"/>
  <c r="HJ162" i="1"/>
  <c r="HJ163" i="1"/>
  <c r="HJ164" i="1"/>
  <c r="HJ165" i="1"/>
  <c r="HJ166" i="1"/>
  <c r="HJ167" i="1"/>
  <c r="HJ168" i="1"/>
  <c r="HJ169" i="1"/>
  <c r="HJ170" i="1"/>
  <c r="HJ171" i="1"/>
  <c r="HJ172" i="1"/>
  <c r="HJ173" i="1"/>
  <c r="HJ174" i="1"/>
  <c r="HJ175" i="1"/>
  <c r="HJ176" i="1"/>
  <c r="HJ177" i="1"/>
  <c r="HJ178" i="1"/>
  <c r="HJ179" i="1"/>
  <c r="HJ180" i="1"/>
  <c r="HJ181" i="1"/>
  <c r="HJ182" i="1"/>
  <c r="HJ183" i="1"/>
  <c r="HJ184" i="1"/>
  <c r="HJ185" i="1"/>
  <c r="HJ186" i="1"/>
  <c r="HJ187" i="1"/>
  <c r="HJ188" i="1"/>
  <c r="HJ189" i="1"/>
  <c r="HJ190" i="1"/>
  <c r="HJ191" i="1"/>
  <c r="HJ192" i="1"/>
  <c r="HJ193" i="1"/>
  <c r="HJ194" i="1"/>
  <c r="HJ195" i="1"/>
  <c r="HJ196" i="1"/>
  <c r="HJ197" i="1"/>
  <c r="HJ198" i="1"/>
  <c r="HJ199" i="1"/>
  <c r="HJ200" i="1"/>
  <c r="HJ201" i="1"/>
  <c r="HJ202" i="1"/>
  <c r="HJ203" i="1"/>
  <c r="HJ204" i="1"/>
  <c r="HJ205" i="1"/>
  <c r="HJ206" i="1"/>
  <c r="HJ207" i="1"/>
  <c r="HJ208" i="1"/>
  <c r="HJ209" i="1"/>
  <c r="HJ210" i="1"/>
  <c r="HJ211" i="1"/>
  <c r="HJ212" i="1"/>
  <c r="HJ213" i="1"/>
  <c r="HJ214" i="1"/>
  <c r="HJ215" i="1"/>
  <c r="HJ216" i="1"/>
  <c r="HJ217" i="1"/>
  <c r="HJ218" i="1"/>
  <c r="HJ219" i="1"/>
  <c r="HJ220" i="1"/>
  <c r="HJ221" i="1"/>
  <c r="HJ222" i="1"/>
  <c r="HJ223" i="1"/>
  <c r="HJ224" i="1"/>
  <c r="HJ225" i="1"/>
  <c r="HJ226" i="1"/>
  <c r="HJ227" i="1"/>
  <c r="HJ228" i="1"/>
  <c r="HJ229" i="1"/>
  <c r="HJ230" i="1"/>
  <c r="HJ231" i="1"/>
  <c r="HJ232" i="1"/>
  <c r="HJ233" i="1"/>
  <c r="HJ234" i="1"/>
  <c r="HJ235" i="1"/>
  <c r="HJ236" i="1"/>
  <c r="HJ237" i="1"/>
  <c r="HJ238" i="1"/>
  <c r="HJ239" i="1"/>
  <c r="HJ240" i="1"/>
  <c r="HJ241" i="1"/>
  <c r="HJ242" i="1"/>
  <c r="HJ243" i="1"/>
  <c r="HJ244" i="1"/>
  <c r="HJ245" i="1"/>
  <c r="HJ246" i="1"/>
  <c r="HJ247" i="1"/>
  <c r="HJ248" i="1"/>
  <c r="HJ249" i="1"/>
  <c r="HJ250" i="1"/>
  <c r="HJ251" i="1"/>
  <c r="HJ252" i="1"/>
  <c r="HJ253" i="1"/>
  <c r="HJ254" i="1"/>
  <c r="HJ255" i="1"/>
  <c r="HJ256" i="1"/>
  <c r="HJ257" i="1"/>
  <c r="HJ258" i="1"/>
  <c r="HJ259" i="1"/>
  <c r="HJ260" i="1"/>
  <c r="HJ261" i="1"/>
  <c r="HJ262" i="1"/>
  <c r="HJ263" i="1"/>
  <c r="HJ264" i="1"/>
  <c r="HJ265" i="1"/>
  <c r="HJ266" i="1"/>
  <c r="HJ267" i="1"/>
  <c r="HJ268" i="1"/>
  <c r="HJ269" i="1"/>
  <c r="HJ270" i="1"/>
  <c r="HJ271" i="1"/>
  <c r="HJ272" i="1"/>
  <c r="HJ273" i="1"/>
  <c r="HJ274" i="1"/>
  <c r="HJ275" i="1"/>
  <c r="HJ276" i="1"/>
  <c r="HJ277" i="1"/>
  <c r="HJ278" i="1"/>
  <c r="HJ279" i="1"/>
  <c r="HJ280" i="1"/>
  <c r="HJ281" i="1"/>
  <c r="HJ282" i="1"/>
  <c r="HJ283" i="1"/>
  <c r="HJ284" i="1"/>
  <c r="HJ285" i="1"/>
  <c r="HJ286" i="1"/>
  <c r="HJ287" i="1"/>
  <c r="HJ288" i="1"/>
  <c r="HJ289" i="1"/>
  <c r="HJ290" i="1"/>
  <c r="HJ291" i="1"/>
  <c r="HJ292" i="1"/>
  <c r="HJ293" i="1"/>
  <c r="HJ294" i="1"/>
  <c r="HJ295" i="1"/>
  <c r="HJ296" i="1"/>
  <c r="HJ297" i="1"/>
  <c r="HJ298" i="1"/>
  <c r="HJ299" i="1"/>
  <c r="HJ300" i="1"/>
  <c r="HJ301" i="1"/>
  <c r="HJ302" i="1"/>
  <c r="HJ303" i="1"/>
  <c r="HJ304" i="1"/>
  <c r="HJ305" i="1"/>
  <c r="HJ306" i="1"/>
  <c r="HJ307" i="1"/>
  <c r="HJ308" i="1"/>
  <c r="HJ309" i="1"/>
  <c r="HJ310" i="1"/>
  <c r="HJ311" i="1"/>
  <c r="HJ312" i="1"/>
  <c r="HJ313" i="1"/>
  <c r="HJ314" i="1"/>
  <c r="HJ315" i="1"/>
  <c r="HJ316" i="1"/>
  <c r="HJ317" i="1"/>
  <c r="HJ318" i="1"/>
  <c r="HJ319" i="1"/>
  <c r="HJ320" i="1"/>
  <c r="HJ321" i="1"/>
  <c r="HJ322" i="1"/>
  <c r="HJ323" i="1"/>
  <c r="HJ324" i="1"/>
  <c r="HJ325" i="1"/>
  <c r="HJ326" i="1"/>
  <c r="HJ327" i="1"/>
  <c r="HJ328" i="1"/>
  <c r="HJ329" i="1"/>
  <c r="HJ330" i="1"/>
  <c r="HJ331" i="1"/>
  <c r="HJ332" i="1"/>
  <c r="HJ333" i="1"/>
  <c r="HJ334" i="1"/>
  <c r="HJ335" i="1"/>
  <c r="HJ336" i="1"/>
  <c r="HJ337" i="1"/>
  <c r="HJ338" i="1"/>
  <c r="HJ339" i="1"/>
  <c r="HJ340" i="1"/>
  <c r="HJ341" i="1"/>
  <c r="HJ342" i="1"/>
  <c r="HJ343" i="1"/>
  <c r="HJ344" i="1"/>
  <c r="HJ345" i="1"/>
  <c r="HJ346" i="1"/>
  <c r="HJ347" i="1"/>
  <c r="HJ348" i="1"/>
  <c r="HJ349" i="1"/>
  <c r="HJ350" i="1"/>
  <c r="HJ351" i="1"/>
  <c r="HJ352" i="1"/>
  <c r="HJ353" i="1"/>
  <c r="HJ354" i="1"/>
  <c r="HJ355" i="1"/>
  <c r="HJ356" i="1"/>
  <c r="HJ357" i="1"/>
  <c r="HJ358" i="1"/>
  <c r="HJ359" i="1"/>
  <c r="HJ360" i="1"/>
  <c r="HJ361" i="1"/>
  <c r="HJ362" i="1"/>
  <c r="HJ363" i="1"/>
  <c r="HJ364" i="1"/>
  <c r="HJ365" i="1"/>
  <c r="HJ366" i="1"/>
  <c r="HJ367" i="1"/>
  <c r="HJ368" i="1"/>
  <c r="HJ369" i="1"/>
  <c r="HJ370" i="1"/>
  <c r="HJ371" i="1"/>
  <c r="HJ372" i="1"/>
  <c r="HJ373" i="1"/>
  <c r="HJ374" i="1"/>
  <c r="HJ375" i="1"/>
  <c r="HJ376" i="1"/>
  <c r="HJ377" i="1"/>
  <c r="HJ378" i="1"/>
  <c r="HJ379" i="1"/>
  <c r="HJ380" i="1"/>
  <c r="HJ381" i="1"/>
  <c r="HJ382" i="1"/>
  <c r="HJ383" i="1"/>
  <c r="HJ384" i="1"/>
  <c r="HJ385" i="1"/>
  <c r="HJ386" i="1"/>
  <c r="HJ387" i="1"/>
  <c r="HJ388" i="1"/>
  <c r="HJ389" i="1"/>
  <c r="HJ390" i="1"/>
  <c r="HJ391" i="1"/>
  <c r="HJ392" i="1"/>
  <c r="HJ393" i="1"/>
  <c r="HJ394" i="1"/>
  <c r="HJ395" i="1"/>
  <c r="HJ396" i="1"/>
  <c r="HJ397" i="1"/>
  <c r="HJ398" i="1"/>
  <c r="HJ399" i="1"/>
  <c r="HJ400" i="1"/>
  <c r="HJ401" i="1"/>
  <c r="HJ402" i="1"/>
  <c r="HJ403" i="1"/>
  <c r="HJ404" i="1"/>
  <c r="HJ405" i="1"/>
  <c r="HJ406" i="1"/>
  <c r="HJ407" i="1"/>
  <c r="HJ408" i="1"/>
  <c r="HJ409" i="1"/>
  <c r="HJ410" i="1"/>
  <c r="HJ411" i="1"/>
  <c r="HJ412" i="1"/>
  <c r="HJ413" i="1"/>
  <c r="HJ414" i="1"/>
  <c r="HJ415" i="1"/>
  <c r="HJ416" i="1"/>
  <c r="HJ417" i="1"/>
  <c r="HJ418" i="1"/>
  <c r="HJ419" i="1"/>
  <c r="HJ420" i="1"/>
  <c r="HJ421" i="1"/>
  <c r="HJ422" i="1"/>
  <c r="HJ423" i="1"/>
  <c r="HJ424" i="1"/>
  <c r="HJ425" i="1"/>
  <c r="HJ426" i="1"/>
  <c r="HJ427" i="1"/>
  <c r="HJ428" i="1"/>
  <c r="HJ429" i="1"/>
  <c r="HJ430" i="1"/>
  <c r="HJ431" i="1"/>
  <c r="HJ432" i="1"/>
  <c r="HJ433" i="1"/>
  <c r="HJ434" i="1"/>
  <c r="HJ435" i="1"/>
  <c r="HJ436" i="1"/>
  <c r="HJ437" i="1"/>
  <c r="HJ438" i="1"/>
  <c r="HJ439" i="1"/>
  <c r="HJ440" i="1"/>
  <c r="HJ441" i="1"/>
  <c r="HJ442" i="1"/>
  <c r="HJ443" i="1"/>
  <c r="HJ444" i="1"/>
  <c r="HJ445" i="1"/>
  <c r="HJ446" i="1"/>
  <c r="HJ447" i="1"/>
  <c r="HJ448" i="1"/>
  <c r="HJ449" i="1"/>
  <c r="HJ450" i="1"/>
  <c r="HJ451" i="1"/>
  <c r="HJ452" i="1"/>
  <c r="HJ453" i="1"/>
  <c r="HJ454" i="1"/>
  <c r="HJ455" i="1"/>
  <c r="HJ456" i="1"/>
  <c r="HJ457" i="1"/>
  <c r="HJ458" i="1"/>
  <c r="HJ459" i="1"/>
  <c r="HJ460" i="1"/>
  <c r="HJ461" i="1"/>
  <c r="HJ462" i="1"/>
  <c r="HJ463" i="1"/>
  <c r="HJ464" i="1"/>
  <c r="HJ465" i="1"/>
  <c r="HJ466" i="1"/>
  <c r="HJ467" i="1"/>
  <c r="HJ468" i="1"/>
  <c r="HJ469" i="1"/>
  <c r="HJ470" i="1"/>
  <c r="HJ471" i="1"/>
  <c r="HJ472" i="1"/>
  <c r="HJ473" i="1"/>
  <c r="HJ474" i="1"/>
  <c r="HJ475" i="1"/>
  <c r="HJ476" i="1"/>
  <c r="HJ477" i="1"/>
  <c r="HJ478" i="1"/>
  <c r="HJ479" i="1"/>
  <c r="HJ480" i="1"/>
  <c r="HJ481" i="1"/>
  <c r="HJ482" i="1"/>
  <c r="HJ483" i="1"/>
  <c r="HJ484" i="1"/>
  <c r="HJ485" i="1"/>
  <c r="HJ486" i="1"/>
  <c r="HJ487" i="1"/>
  <c r="HJ488" i="1"/>
  <c r="HJ489" i="1"/>
  <c r="HJ490" i="1"/>
  <c r="HJ491" i="1"/>
  <c r="HJ492" i="1"/>
  <c r="HJ493" i="1"/>
  <c r="HJ494" i="1"/>
  <c r="HJ495" i="1"/>
  <c r="HJ496" i="1"/>
  <c r="HJ497" i="1"/>
  <c r="HJ498" i="1"/>
  <c r="HJ499" i="1"/>
  <c r="HJ500" i="1"/>
  <c r="HJ501" i="1"/>
  <c r="HJ502" i="1"/>
  <c r="HJ503" i="1"/>
  <c r="HJ504" i="1"/>
  <c r="HJ505" i="1"/>
  <c r="HJ506" i="1"/>
  <c r="HJ507" i="1"/>
  <c r="HJ508" i="1"/>
  <c r="HJ509" i="1"/>
  <c r="HJ510" i="1"/>
  <c r="HJ511" i="1"/>
  <c r="HJ512" i="1"/>
  <c r="HJ513" i="1"/>
  <c r="HJ514" i="1"/>
  <c r="HJ515" i="1"/>
  <c r="HJ516" i="1"/>
  <c r="HJ517" i="1"/>
  <c r="HJ518" i="1"/>
  <c r="HJ519" i="1"/>
  <c r="HJ520" i="1"/>
  <c r="HJ521" i="1"/>
  <c r="HJ522" i="1"/>
  <c r="HJ523" i="1"/>
  <c r="HJ524" i="1"/>
  <c r="HJ525" i="1"/>
  <c r="HJ526" i="1"/>
  <c r="HJ527" i="1"/>
  <c r="HJ528" i="1"/>
  <c r="HJ529" i="1"/>
  <c r="HJ530" i="1"/>
  <c r="HJ531" i="1"/>
  <c r="HJ532" i="1"/>
  <c r="HJ533" i="1"/>
  <c r="HJ534" i="1"/>
  <c r="HJ535" i="1"/>
  <c r="HJ536" i="1"/>
  <c r="HJ537" i="1"/>
  <c r="HJ538" i="1"/>
  <c r="HJ539" i="1"/>
  <c r="HJ540" i="1"/>
  <c r="HJ541" i="1"/>
  <c r="HJ542" i="1"/>
  <c r="HJ543" i="1"/>
  <c r="HJ544" i="1"/>
  <c r="HJ545" i="1"/>
  <c r="HJ546" i="1"/>
  <c r="HJ547" i="1"/>
  <c r="HJ548" i="1"/>
  <c r="HJ549" i="1"/>
  <c r="HJ550" i="1"/>
  <c r="HJ551" i="1"/>
  <c r="HJ552" i="1"/>
  <c r="HJ553" i="1"/>
  <c r="HJ554" i="1"/>
  <c r="HJ555" i="1"/>
  <c r="HJ556" i="1"/>
  <c r="HJ557" i="1"/>
  <c r="HJ558" i="1"/>
  <c r="HJ559" i="1"/>
  <c r="HJ560" i="1"/>
  <c r="HJ561" i="1"/>
  <c r="HJ562" i="1"/>
  <c r="HJ563" i="1"/>
  <c r="HJ564" i="1"/>
  <c r="HJ565" i="1"/>
  <c r="HJ566" i="1"/>
  <c r="HJ567" i="1"/>
  <c r="HJ568" i="1"/>
  <c r="HJ569" i="1"/>
  <c r="HJ570" i="1"/>
  <c r="HJ571" i="1"/>
  <c r="HJ572" i="1"/>
  <c r="HJ573" i="1"/>
  <c r="HJ574" i="1"/>
  <c r="HJ575" i="1"/>
  <c r="HJ576" i="1"/>
  <c r="HJ577" i="1"/>
  <c r="HJ578" i="1"/>
  <c r="HJ579" i="1"/>
  <c r="HJ580" i="1"/>
  <c r="HJ581" i="1"/>
  <c r="HJ582" i="1"/>
  <c r="HJ583" i="1"/>
  <c r="HJ584" i="1"/>
  <c r="HJ585" i="1"/>
  <c r="HJ586" i="1"/>
  <c r="HJ587" i="1"/>
  <c r="HJ588" i="1"/>
  <c r="HJ589" i="1"/>
  <c r="HJ590" i="1"/>
  <c r="HJ591" i="1"/>
  <c r="HJ592" i="1"/>
  <c r="HJ593" i="1"/>
  <c r="HJ594" i="1"/>
  <c r="HJ595" i="1"/>
  <c r="HJ596" i="1"/>
  <c r="HJ597" i="1"/>
  <c r="HJ598" i="1"/>
  <c r="HJ599" i="1"/>
  <c r="HJ600" i="1"/>
  <c r="HJ601" i="1"/>
  <c r="HJ602" i="1"/>
  <c r="HJ603" i="1"/>
  <c r="HJ604" i="1"/>
  <c r="HJ605" i="1"/>
  <c r="HJ606" i="1"/>
  <c r="HJ607" i="1"/>
  <c r="HJ608" i="1"/>
  <c r="HJ609" i="1"/>
  <c r="HJ610" i="1"/>
  <c r="HJ611" i="1"/>
  <c r="HJ612" i="1"/>
  <c r="HJ613" i="1"/>
  <c r="HJ614" i="1"/>
  <c r="HJ615" i="1"/>
  <c r="HJ616" i="1"/>
  <c r="HJ617" i="1"/>
  <c r="HJ618" i="1"/>
  <c r="HJ619" i="1"/>
  <c r="HJ620" i="1"/>
  <c r="HJ621" i="1"/>
  <c r="HJ622" i="1"/>
  <c r="HJ623" i="1"/>
  <c r="HJ624" i="1"/>
  <c r="HJ625" i="1"/>
  <c r="HJ626" i="1"/>
  <c r="HJ627" i="1"/>
  <c r="HJ628" i="1"/>
  <c r="HJ629" i="1"/>
  <c r="HJ630" i="1"/>
  <c r="HJ631" i="1"/>
  <c r="HJ632" i="1"/>
  <c r="HJ633" i="1"/>
  <c r="HJ634" i="1"/>
  <c r="HJ635" i="1"/>
  <c r="HJ636" i="1"/>
  <c r="HJ637" i="1"/>
  <c r="HJ638" i="1"/>
  <c r="HJ639" i="1"/>
  <c r="HJ640" i="1"/>
  <c r="HJ641" i="1"/>
  <c r="HJ642" i="1"/>
  <c r="HJ643" i="1"/>
  <c r="HJ644" i="1"/>
  <c r="HJ645" i="1"/>
  <c r="HJ646" i="1"/>
  <c r="HJ647" i="1"/>
  <c r="HJ648" i="1"/>
  <c r="HJ649" i="1"/>
  <c r="HJ650" i="1"/>
  <c r="HJ651" i="1"/>
  <c r="HJ652" i="1"/>
  <c r="HJ653" i="1"/>
  <c r="HJ654" i="1"/>
  <c r="HJ655" i="1"/>
  <c r="HJ656" i="1"/>
  <c r="HJ657" i="1"/>
  <c r="HJ658" i="1"/>
  <c r="HJ659" i="1"/>
  <c r="HJ660" i="1"/>
  <c r="HJ661" i="1"/>
  <c r="HJ662" i="1"/>
  <c r="HJ663" i="1"/>
  <c r="HJ664" i="1"/>
  <c r="HJ665" i="1"/>
  <c r="HJ666" i="1"/>
  <c r="HJ667" i="1"/>
  <c r="HJ668" i="1"/>
  <c r="HJ669" i="1"/>
  <c r="HJ670" i="1"/>
  <c r="HJ671" i="1"/>
  <c r="HJ672" i="1"/>
  <c r="HJ673" i="1"/>
  <c r="HJ675" i="1"/>
  <c r="HJ676" i="1"/>
  <c r="HJ677" i="1"/>
  <c r="HJ678" i="1"/>
  <c r="HJ679" i="1"/>
  <c r="HJ680" i="1"/>
  <c r="HJ681" i="1"/>
  <c r="HJ682" i="1"/>
  <c r="HJ683" i="1"/>
  <c r="HJ684" i="1"/>
  <c r="HJ685" i="1"/>
  <c r="HJ686" i="1"/>
  <c r="HJ687" i="1"/>
  <c r="HJ688" i="1"/>
  <c r="HJ689" i="1"/>
  <c r="HJ690" i="1"/>
  <c r="HJ691" i="1"/>
  <c r="HJ692" i="1"/>
  <c r="HJ693" i="1"/>
  <c r="HJ694" i="1"/>
  <c r="HJ695" i="1"/>
  <c r="HJ696" i="1"/>
  <c r="HJ697" i="1"/>
  <c r="HJ698" i="1"/>
  <c r="HJ699" i="1"/>
  <c r="HJ700" i="1"/>
  <c r="HJ701" i="1"/>
  <c r="HJ702" i="1"/>
  <c r="HJ703" i="1"/>
  <c r="HJ704" i="1"/>
  <c r="HJ705" i="1"/>
  <c r="HJ706" i="1"/>
  <c r="HJ707" i="1"/>
  <c r="HJ708" i="1"/>
  <c r="HJ709" i="1"/>
  <c r="HJ710" i="1"/>
  <c r="HJ711" i="1"/>
  <c r="HJ712" i="1"/>
  <c r="HJ713" i="1"/>
  <c r="HJ714" i="1"/>
  <c r="HJ715" i="1"/>
  <c r="HJ716" i="1"/>
  <c r="HJ717" i="1"/>
  <c r="HJ718" i="1"/>
  <c r="HJ719" i="1"/>
  <c r="HJ720" i="1"/>
  <c r="HJ721" i="1"/>
  <c r="HJ722" i="1"/>
  <c r="HJ723" i="1"/>
  <c r="HJ724" i="1"/>
  <c r="HJ725" i="1"/>
  <c r="HJ726" i="1"/>
  <c r="HJ727" i="1"/>
  <c r="HJ728" i="1"/>
  <c r="HJ729" i="1"/>
  <c r="HJ730" i="1"/>
  <c r="HJ731" i="1"/>
  <c r="HJ732" i="1"/>
  <c r="HJ733" i="1"/>
  <c r="HJ734" i="1"/>
  <c r="HJ735" i="1"/>
  <c r="HJ736" i="1"/>
  <c r="HJ737" i="1"/>
  <c r="HJ738" i="1"/>
  <c r="HJ739" i="1"/>
  <c r="HJ740" i="1"/>
  <c r="HJ741" i="1"/>
  <c r="HJ742" i="1"/>
  <c r="HJ743" i="1"/>
  <c r="HJ744" i="1"/>
  <c r="HJ745" i="1"/>
  <c r="HJ746" i="1"/>
  <c r="HJ747" i="1"/>
  <c r="HJ748" i="1"/>
  <c r="HJ749" i="1"/>
  <c r="HJ750" i="1"/>
  <c r="HJ751" i="1"/>
  <c r="HJ752" i="1"/>
  <c r="HJ753" i="1"/>
  <c r="HJ754" i="1"/>
  <c r="HJ755" i="1"/>
  <c r="HJ756" i="1"/>
  <c r="HJ757" i="1"/>
  <c r="HJ758" i="1"/>
  <c r="HJ759" i="1"/>
  <c r="HJ760" i="1"/>
  <c r="HJ761" i="1"/>
  <c r="HJ762" i="1"/>
  <c r="HJ763" i="1"/>
  <c r="HJ764" i="1"/>
  <c r="HJ765" i="1"/>
  <c r="HJ766" i="1"/>
  <c r="HJ767" i="1"/>
  <c r="HJ768" i="1"/>
  <c r="HJ769" i="1"/>
  <c r="HJ770" i="1"/>
  <c r="HJ771" i="1"/>
  <c r="DW4" i="1"/>
  <c r="DW5" i="1"/>
  <c r="DW774" i="1" s="1"/>
  <c r="DW6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353" i="1"/>
  <c r="DW354" i="1"/>
  <c r="DW355" i="1"/>
  <c r="DW356" i="1"/>
  <c r="DW357" i="1"/>
  <c r="DW358" i="1"/>
  <c r="DW359" i="1"/>
  <c r="DW360" i="1"/>
  <c r="DW361" i="1"/>
  <c r="DW362" i="1"/>
  <c r="DW363" i="1"/>
  <c r="DW364" i="1"/>
  <c r="DW365" i="1"/>
  <c r="DW366" i="1"/>
  <c r="DW367" i="1"/>
  <c r="DW368" i="1"/>
  <c r="DW369" i="1"/>
  <c r="DW370" i="1"/>
  <c r="DW371" i="1"/>
  <c r="DW372" i="1"/>
  <c r="DW373" i="1"/>
  <c r="DW374" i="1"/>
  <c r="DW375" i="1"/>
  <c r="DW376" i="1"/>
  <c r="DW377" i="1"/>
  <c r="DW378" i="1"/>
  <c r="DW379" i="1"/>
  <c r="DW380" i="1"/>
  <c r="DW381" i="1"/>
  <c r="DW382" i="1"/>
  <c r="DW383" i="1"/>
  <c r="DW384" i="1"/>
  <c r="DW385" i="1"/>
  <c r="DW386" i="1"/>
  <c r="DW387" i="1"/>
  <c r="DW388" i="1"/>
  <c r="DW389" i="1"/>
  <c r="DW390" i="1"/>
  <c r="DW391" i="1"/>
  <c r="DW392" i="1"/>
  <c r="DW393" i="1"/>
  <c r="DW394" i="1"/>
  <c r="DW395" i="1"/>
  <c r="DW396" i="1"/>
  <c r="DW397" i="1"/>
  <c r="DW398" i="1"/>
  <c r="DW399" i="1"/>
  <c r="DW400" i="1"/>
  <c r="DW401" i="1"/>
  <c r="DW402" i="1"/>
  <c r="DW403" i="1"/>
  <c r="DW404" i="1"/>
  <c r="DW405" i="1"/>
  <c r="DW406" i="1"/>
  <c r="DW407" i="1"/>
  <c r="DW408" i="1"/>
  <c r="DW409" i="1"/>
  <c r="DW410" i="1"/>
  <c r="DW411" i="1"/>
  <c r="DW412" i="1"/>
  <c r="DW413" i="1"/>
  <c r="DW414" i="1"/>
  <c r="DW415" i="1"/>
  <c r="DW416" i="1"/>
  <c r="DW417" i="1"/>
  <c r="DW418" i="1"/>
  <c r="DW419" i="1"/>
  <c r="DW420" i="1"/>
  <c r="DW421" i="1"/>
  <c r="DW422" i="1"/>
  <c r="DW423" i="1"/>
  <c r="DW424" i="1"/>
  <c r="DW425" i="1"/>
  <c r="DW426" i="1"/>
  <c r="DW427" i="1"/>
  <c r="DW428" i="1"/>
  <c r="DW429" i="1"/>
  <c r="DW430" i="1"/>
  <c r="DW431" i="1"/>
  <c r="DW432" i="1"/>
  <c r="DW433" i="1"/>
  <c r="DW434" i="1"/>
  <c r="DW435" i="1"/>
  <c r="DW436" i="1"/>
  <c r="DW437" i="1"/>
  <c r="DW438" i="1"/>
  <c r="DW439" i="1"/>
  <c r="DW440" i="1"/>
  <c r="DW441" i="1"/>
  <c r="DW442" i="1"/>
  <c r="DW443" i="1"/>
  <c r="DW444" i="1"/>
  <c r="DW445" i="1"/>
  <c r="DW446" i="1"/>
  <c r="DW447" i="1"/>
  <c r="DW448" i="1"/>
  <c r="DW449" i="1"/>
  <c r="DW450" i="1"/>
  <c r="DW451" i="1"/>
  <c r="DW452" i="1"/>
  <c r="DW453" i="1"/>
  <c r="DW454" i="1"/>
  <c r="DW455" i="1"/>
  <c r="DW456" i="1"/>
  <c r="DW457" i="1"/>
  <c r="DW458" i="1"/>
  <c r="DW459" i="1"/>
  <c r="DW460" i="1"/>
  <c r="DW461" i="1"/>
  <c r="DW462" i="1"/>
  <c r="DW463" i="1"/>
  <c r="DW464" i="1"/>
  <c r="DW465" i="1"/>
  <c r="DW466" i="1"/>
  <c r="DW467" i="1"/>
  <c r="DW468" i="1"/>
  <c r="DW469" i="1"/>
  <c r="DW470" i="1"/>
  <c r="DW471" i="1"/>
  <c r="DW472" i="1"/>
  <c r="DW473" i="1"/>
  <c r="DW474" i="1"/>
  <c r="DW475" i="1"/>
  <c r="DW476" i="1"/>
  <c r="DW477" i="1"/>
  <c r="DW478" i="1"/>
  <c r="DW479" i="1"/>
  <c r="DW480" i="1"/>
  <c r="DW481" i="1"/>
  <c r="DW482" i="1"/>
  <c r="DW483" i="1"/>
  <c r="DW484" i="1"/>
  <c r="DW485" i="1"/>
  <c r="DW486" i="1"/>
  <c r="DW487" i="1"/>
  <c r="DW488" i="1"/>
  <c r="DW489" i="1"/>
  <c r="DW490" i="1"/>
  <c r="DW491" i="1"/>
  <c r="DW492" i="1"/>
  <c r="DW493" i="1"/>
  <c r="DW494" i="1"/>
  <c r="DW495" i="1"/>
  <c r="DW496" i="1"/>
  <c r="DW497" i="1"/>
  <c r="DW498" i="1"/>
  <c r="DW499" i="1"/>
  <c r="DW500" i="1"/>
  <c r="DW501" i="1"/>
  <c r="DW502" i="1"/>
  <c r="DW503" i="1"/>
  <c r="DW504" i="1"/>
  <c r="DW505" i="1"/>
  <c r="DW506" i="1"/>
  <c r="DW507" i="1"/>
  <c r="DW508" i="1"/>
  <c r="DW509" i="1"/>
  <c r="DW510" i="1"/>
  <c r="DW511" i="1"/>
  <c r="DW512" i="1"/>
  <c r="DW513" i="1"/>
  <c r="DW514" i="1"/>
  <c r="DW515" i="1"/>
  <c r="DW516" i="1"/>
  <c r="DW517" i="1"/>
  <c r="DW518" i="1"/>
  <c r="DW519" i="1"/>
  <c r="DW520" i="1"/>
  <c r="DW521" i="1"/>
  <c r="DW522" i="1"/>
  <c r="DW523" i="1"/>
  <c r="DW524" i="1"/>
  <c r="DW525" i="1"/>
  <c r="DW526" i="1"/>
  <c r="DW527" i="1"/>
  <c r="DW528" i="1"/>
  <c r="DW529" i="1"/>
  <c r="DW530" i="1"/>
  <c r="DW531" i="1"/>
  <c r="DW532" i="1"/>
  <c r="DW533" i="1"/>
  <c r="DW534" i="1"/>
  <c r="DW535" i="1"/>
  <c r="DW536" i="1"/>
  <c r="DW537" i="1"/>
  <c r="DW538" i="1"/>
  <c r="DW539" i="1"/>
  <c r="DW540" i="1"/>
  <c r="DW541" i="1"/>
  <c r="DW542" i="1"/>
  <c r="DW543" i="1"/>
  <c r="DW544" i="1"/>
  <c r="DW545" i="1"/>
  <c r="DW546" i="1"/>
  <c r="DW547" i="1"/>
  <c r="DW548" i="1"/>
  <c r="DW549" i="1"/>
  <c r="DW550" i="1"/>
  <c r="DW551" i="1"/>
  <c r="DW552" i="1"/>
  <c r="DW553" i="1"/>
  <c r="DW554" i="1"/>
  <c r="DW555" i="1"/>
  <c r="DW556" i="1"/>
  <c r="DW557" i="1"/>
  <c r="DW558" i="1"/>
  <c r="DW559" i="1"/>
  <c r="DW560" i="1"/>
  <c r="DW561" i="1"/>
  <c r="DW562" i="1"/>
  <c r="DW563" i="1"/>
  <c r="DW564" i="1"/>
  <c r="DW565" i="1"/>
  <c r="DW566" i="1"/>
  <c r="DW567" i="1"/>
  <c r="DW568" i="1"/>
  <c r="DW569" i="1"/>
  <c r="DW570" i="1"/>
  <c r="DW571" i="1"/>
  <c r="DW572" i="1"/>
  <c r="DW573" i="1"/>
  <c r="DW574" i="1"/>
  <c r="DW575" i="1"/>
  <c r="DW576" i="1"/>
  <c r="DW577" i="1"/>
  <c r="DW578" i="1"/>
  <c r="DW579" i="1"/>
  <c r="DW580" i="1"/>
  <c r="DW581" i="1"/>
  <c r="DW582" i="1"/>
  <c r="DW583" i="1"/>
  <c r="DW584" i="1"/>
  <c r="DW585" i="1"/>
  <c r="DW586" i="1"/>
  <c r="DW587" i="1"/>
  <c r="DW588" i="1"/>
  <c r="DW589" i="1"/>
  <c r="DW590" i="1"/>
  <c r="DW591" i="1"/>
  <c r="DW592" i="1"/>
  <c r="DW593" i="1"/>
  <c r="DW594" i="1"/>
  <c r="DW595" i="1"/>
  <c r="DW596" i="1"/>
  <c r="DW597" i="1"/>
  <c r="DW598" i="1"/>
  <c r="DW599" i="1"/>
  <c r="DW600" i="1"/>
  <c r="DW601" i="1"/>
  <c r="DW602" i="1"/>
  <c r="DW603" i="1"/>
  <c r="DW604" i="1"/>
  <c r="DW605" i="1"/>
  <c r="DW606" i="1"/>
  <c r="DW607" i="1"/>
  <c r="DW608" i="1"/>
  <c r="DW609" i="1"/>
  <c r="DW610" i="1"/>
  <c r="DW611" i="1"/>
  <c r="DW612" i="1"/>
  <c r="DW613" i="1"/>
  <c r="DW614" i="1"/>
  <c r="DW615" i="1"/>
  <c r="DW616" i="1"/>
  <c r="DW617" i="1"/>
  <c r="DW618" i="1"/>
  <c r="DW619" i="1"/>
  <c r="DW620" i="1"/>
  <c r="DW621" i="1"/>
  <c r="DW622" i="1"/>
  <c r="DW623" i="1"/>
  <c r="DW624" i="1"/>
  <c r="DW625" i="1"/>
  <c r="DW626" i="1"/>
  <c r="DW627" i="1"/>
  <c r="DW628" i="1"/>
  <c r="DW629" i="1"/>
  <c r="DW630" i="1"/>
  <c r="DW631" i="1"/>
  <c r="DW632" i="1"/>
  <c r="DW633" i="1"/>
  <c r="DW634" i="1"/>
  <c r="DW635" i="1"/>
  <c r="DW636" i="1"/>
  <c r="DW637" i="1"/>
  <c r="DW638" i="1"/>
  <c r="DW639" i="1"/>
  <c r="DW640" i="1"/>
  <c r="DW641" i="1"/>
  <c r="DW642" i="1"/>
  <c r="DW643" i="1"/>
  <c r="DW644" i="1"/>
  <c r="DW645" i="1"/>
  <c r="DW646" i="1"/>
  <c r="DW647" i="1"/>
  <c r="DW648" i="1"/>
  <c r="DW649" i="1"/>
  <c r="DW650" i="1"/>
  <c r="DW651" i="1"/>
  <c r="DW652" i="1"/>
  <c r="DW653" i="1"/>
  <c r="DW654" i="1"/>
  <c r="DW655" i="1"/>
  <c r="DW656" i="1"/>
  <c r="DW657" i="1"/>
  <c r="DW658" i="1"/>
  <c r="DW659" i="1"/>
  <c r="DW660" i="1"/>
  <c r="DW661" i="1"/>
  <c r="DW662" i="1"/>
  <c r="DW663" i="1"/>
  <c r="DW664" i="1"/>
  <c r="DW665" i="1"/>
  <c r="DW666" i="1"/>
  <c r="DW667" i="1"/>
  <c r="DW668" i="1"/>
  <c r="DW669" i="1"/>
  <c r="DW670" i="1"/>
  <c r="DW671" i="1"/>
  <c r="DW672" i="1"/>
  <c r="DW673" i="1"/>
  <c r="DW675" i="1"/>
  <c r="DW676" i="1"/>
  <c r="DW677" i="1"/>
  <c r="DW678" i="1"/>
  <c r="DW679" i="1"/>
  <c r="DW680" i="1"/>
  <c r="DW681" i="1"/>
  <c r="DW682" i="1"/>
  <c r="DW683" i="1"/>
  <c r="DW684" i="1"/>
  <c r="DW685" i="1"/>
  <c r="DW686" i="1"/>
  <c r="DW687" i="1"/>
  <c r="DW688" i="1"/>
  <c r="DW689" i="1"/>
  <c r="DW690" i="1"/>
  <c r="DW691" i="1"/>
  <c r="DW692" i="1"/>
  <c r="DW693" i="1"/>
  <c r="DW694" i="1"/>
  <c r="DW695" i="1"/>
  <c r="DW696" i="1"/>
  <c r="DW697" i="1"/>
  <c r="DW698" i="1"/>
  <c r="DW699" i="1"/>
  <c r="DW700" i="1"/>
  <c r="DW701" i="1"/>
  <c r="DW702" i="1"/>
  <c r="DW703" i="1"/>
  <c r="DW704" i="1"/>
  <c r="DW705" i="1"/>
  <c r="DW706" i="1"/>
  <c r="DW707" i="1"/>
  <c r="DW708" i="1"/>
  <c r="DW709" i="1"/>
  <c r="DW710" i="1"/>
  <c r="DW711" i="1"/>
  <c r="DW712" i="1"/>
  <c r="DW713" i="1"/>
  <c r="DW714" i="1"/>
  <c r="DW715" i="1"/>
  <c r="DW716" i="1"/>
  <c r="DW717" i="1"/>
  <c r="DW718" i="1"/>
  <c r="DW719" i="1"/>
  <c r="DW720" i="1"/>
  <c r="DW721" i="1"/>
  <c r="DW722" i="1"/>
  <c r="DW723" i="1"/>
  <c r="DW724" i="1"/>
  <c r="DW725" i="1"/>
  <c r="DW726" i="1"/>
  <c r="DW727" i="1"/>
  <c r="DW728" i="1"/>
  <c r="DW729" i="1"/>
  <c r="DW730" i="1"/>
  <c r="DW731" i="1"/>
  <c r="DW732" i="1"/>
  <c r="DW733" i="1"/>
  <c r="DW734" i="1"/>
  <c r="DW735" i="1"/>
  <c r="DW736" i="1"/>
  <c r="DW737" i="1"/>
  <c r="DW738" i="1"/>
  <c r="DW739" i="1"/>
  <c r="DW740" i="1"/>
  <c r="DW741" i="1"/>
  <c r="DW742" i="1"/>
  <c r="DW743" i="1"/>
  <c r="DW744" i="1"/>
  <c r="DW745" i="1"/>
  <c r="DW746" i="1"/>
  <c r="DW747" i="1"/>
  <c r="DW748" i="1"/>
  <c r="DW749" i="1"/>
  <c r="DW750" i="1"/>
  <c r="DW751" i="1"/>
  <c r="DW752" i="1"/>
  <c r="DW753" i="1"/>
  <c r="DW754" i="1"/>
  <c r="DW755" i="1"/>
  <c r="DW756" i="1"/>
  <c r="DW757" i="1"/>
  <c r="DW758" i="1"/>
  <c r="DW759" i="1"/>
  <c r="DW760" i="1"/>
  <c r="DW761" i="1"/>
  <c r="DW762" i="1"/>
  <c r="DW763" i="1"/>
  <c r="DW764" i="1"/>
  <c r="DW765" i="1"/>
  <c r="DW766" i="1"/>
  <c r="DW767" i="1"/>
  <c r="DW768" i="1"/>
  <c r="DW769" i="1"/>
  <c r="DW770" i="1"/>
  <c r="DW771" i="1"/>
  <c r="IB5" i="1"/>
  <c r="IB6" i="1"/>
  <c r="IB7" i="1"/>
  <c r="IB8" i="1"/>
  <c r="IB9" i="1"/>
  <c r="IB10" i="1"/>
  <c r="IB11" i="1"/>
  <c r="IB12" i="1"/>
  <c r="IB13" i="1"/>
  <c r="IB14" i="1"/>
  <c r="IB15" i="1"/>
  <c r="IB16" i="1"/>
  <c r="IB17" i="1"/>
  <c r="IB18" i="1"/>
  <c r="IB19" i="1"/>
  <c r="IB20" i="1"/>
  <c r="IB21" i="1"/>
  <c r="IB22" i="1"/>
  <c r="IB23" i="1"/>
  <c r="IB24" i="1"/>
  <c r="IB25" i="1"/>
  <c r="IB26" i="1"/>
  <c r="IB27" i="1"/>
  <c r="IB28" i="1"/>
  <c r="IB29" i="1"/>
  <c r="IB30" i="1"/>
  <c r="IB31" i="1"/>
  <c r="IB32" i="1"/>
  <c r="IB33" i="1"/>
  <c r="IB34" i="1"/>
  <c r="IB35" i="1"/>
  <c r="IB36" i="1"/>
  <c r="IB37" i="1"/>
  <c r="IB38" i="1"/>
  <c r="IB39" i="1"/>
  <c r="IB40" i="1"/>
  <c r="IB41" i="1"/>
  <c r="IB42" i="1"/>
  <c r="IB43" i="1"/>
  <c r="IB44" i="1"/>
  <c r="IB45" i="1"/>
  <c r="IB46" i="1"/>
  <c r="IB47" i="1"/>
  <c r="IB48" i="1"/>
  <c r="IB49" i="1"/>
  <c r="IB50" i="1"/>
  <c r="IB51" i="1"/>
  <c r="IB52" i="1"/>
  <c r="IB53" i="1"/>
  <c r="IB54" i="1"/>
  <c r="IB55" i="1"/>
  <c r="IB56" i="1"/>
  <c r="IB57" i="1"/>
  <c r="IB58" i="1"/>
  <c r="IB59" i="1"/>
  <c r="IB60" i="1"/>
  <c r="IB61" i="1"/>
  <c r="IB62" i="1"/>
  <c r="IB63" i="1"/>
  <c r="IB64" i="1"/>
  <c r="IB65" i="1"/>
  <c r="IB66" i="1"/>
  <c r="IB67" i="1"/>
  <c r="IB68" i="1"/>
  <c r="IB69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120" i="1"/>
  <c r="IB121" i="1"/>
  <c r="IB122" i="1"/>
  <c r="IB123" i="1"/>
  <c r="IB124" i="1"/>
  <c r="IB125" i="1"/>
  <c r="IB126" i="1"/>
  <c r="IB127" i="1"/>
  <c r="IB128" i="1"/>
  <c r="IB129" i="1"/>
  <c r="IB130" i="1"/>
  <c r="IB131" i="1"/>
  <c r="IB132" i="1"/>
  <c r="IB133" i="1"/>
  <c r="IB134" i="1"/>
  <c r="IB135" i="1"/>
  <c r="IB136" i="1"/>
  <c r="IB137" i="1"/>
  <c r="IB138" i="1"/>
  <c r="IB139" i="1"/>
  <c r="IB140" i="1"/>
  <c r="IB141" i="1"/>
  <c r="IB142" i="1"/>
  <c r="IB143" i="1"/>
  <c r="IB144" i="1"/>
  <c r="IB145" i="1"/>
  <c r="IB146" i="1"/>
  <c r="IB147" i="1"/>
  <c r="IB148" i="1"/>
  <c r="IB149" i="1"/>
  <c r="IB150" i="1"/>
  <c r="IB151" i="1"/>
  <c r="IB152" i="1"/>
  <c r="IB153" i="1"/>
  <c r="IB154" i="1"/>
  <c r="IB155" i="1"/>
  <c r="IB156" i="1"/>
  <c r="IB157" i="1"/>
  <c r="IB158" i="1"/>
  <c r="IB159" i="1"/>
  <c r="IB160" i="1"/>
  <c r="IB161" i="1"/>
  <c r="IB162" i="1"/>
  <c r="IB163" i="1"/>
  <c r="IB164" i="1"/>
  <c r="IB165" i="1"/>
  <c r="IB166" i="1"/>
  <c r="IB167" i="1"/>
  <c r="IB168" i="1"/>
  <c r="IB169" i="1"/>
  <c r="IB170" i="1"/>
  <c r="IB171" i="1"/>
  <c r="IB172" i="1"/>
  <c r="IB173" i="1"/>
  <c r="IB174" i="1"/>
  <c r="IB175" i="1"/>
  <c r="IB176" i="1"/>
  <c r="IB177" i="1"/>
  <c r="IB178" i="1"/>
  <c r="IB179" i="1"/>
  <c r="IB180" i="1"/>
  <c r="IB181" i="1"/>
  <c r="IB182" i="1"/>
  <c r="IB183" i="1"/>
  <c r="IB184" i="1"/>
  <c r="IB185" i="1"/>
  <c r="IB186" i="1"/>
  <c r="IB187" i="1"/>
  <c r="IB188" i="1"/>
  <c r="IB189" i="1"/>
  <c r="IB190" i="1"/>
  <c r="IB191" i="1"/>
  <c r="IB192" i="1"/>
  <c r="IB193" i="1"/>
  <c r="IB194" i="1"/>
  <c r="IB195" i="1"/>
  <c r="IB196" i="1"/>
  <c r="IB197" i="1"/>
  <c r="IB198" i="1"/>
  <c r="IB199" i="1"/>
  <c r="IB200" i="1"/>
  <c r="IB201" i="1"/>
  <c r="IB202" i="1"/>
  <c r="IB203" i="1"/>
  <c r="IB204" i="1"/>
  <c r="IB205" i="1"/>
  <c r="IB206" i="1"/>
  <c r="IB207" i="1"/>
  <c r="IB208" i="1"/>
  <c r="IB209" i="1"/>
  <c r="IB210" i="1"/>
  <c r="IB211" i="1"/>
  <c r="IB212" i="1"/>
  <c r="IB213" i="1"/>
  <c r="IB214" i="1"/>
  <c r="IB215" i="1"/>
  <c r="IB216" i="1"/>
  <c r="IB217" i="1"/>
  <c r="IB218" i="1"/>
  <c r="IB219" i="1"/>
  <c r="IB220" i="1"/>
  <c r="IB221" i="1"/>
  <c r="IB222" i="1"/>
  <c r="IB223" i="1"/>
  <c r="IB224" i="1"/>
  <c r="IB225" i="1"/>
  <c r="IB226" i="1"/>
  <c r="IB227" i="1"/>
  <c r="IB228" i="1"/>
  <c r="IB229" i="1"/>
  <c r="IB230" i="1"/>
  <c r="IB231" i="1"/>
  <c r="IB232" i="1"/>
  <c r="IB233" i="1"/>
  <c r="IB234" i="1"/>
  <c r="IB235" i="1"/>
  <c r="IB236" i="1"/>
  <c r="IB237" i="1"/>
  <c r="IB238" i="1"/>
  <c r="IB239" i="1"/>
  <c r="IB240" i="1"/>
  <c r="IB241" i="1"/>
  <c r="IB242" i="1"/>
  <c r="IB243" i="1"/>
  <c r="IB244" i="1"/>
  <c r="IB245" i="1"/>
  <c r="IB246" i="1"/>
  <c r="IB247" i="1"/>
  <c r="IB248" i="1"/>
  <c r="IB249" i="1"/>
  <c r="IB250" i="1"/>
  <c r="IB251" i="1"/>
  <c r="IB252" i="1"/>
  <c r="IB253" i="1"/>
  <c r="IB254" i="1"/>
  <c r="IB255" i="1"/>
  <c r="IB256" i="1"/>
  <c r="IB257" i="1"/>
  <c r="IB258" i="1"/>
  <c r="IB259" i="1"/>
  <c r="IB260" i="1"/>
  <c r="IB261" i="1"/>
  <c r="IB262" i="1"/>
  <c r="IB263" i="1"/>
  <c r="IB264" i="1"/>
  <c r="IB265" i="1"/>
  <c r="IB266" i="1"/>
  <c r="IB267" i="1"/>
  <c r="IB268" i="1"/>
  <c r="IB269" i="1"/>
  <c r="IB270" i="1"/>
  <c r="IB271" i="1"/>
  <c r="IB272" i="1"/>
  <c r="IB273" i="1"/>
  <c r="IB274" i="1"/>
  <c r="IB275" i="1"/>
  <c r="IB276" i="1"/>
  <c r="IB277" i="1"/>
  <c r="IB278" i="1"/>
  <c r="IB279" i="1"/>
  <c r="IB280" i="1"/>
  <c r="IB281" i="1"/>
  <c r="IB282" i="1"/>
  <c r="IB283" i="1"/>
  <c r="IB284" i="1"/>
  <c r="IB285" i="1"/>
  <c r="IB286" i="1"/>
  <c r="IB287" i="1"/>
  <c r="IB288" i="1"/>
  <c r="IB289" i="1"/>
  <c r="IB290" i="1"/>
  <c r="IB291" i="1"/>
  <c r="IB292" i="1"/>
  <c r="IB293" i="1"/>
  <c r="IB294" i="1"/>
  <c r="IB295" i="1"/>
  <c r="IB296" i="1"/>
  <c r="IB297" i="1"/>
  <c r="IB298" i="1"/>
  <c r="IB299" i="1"/>
  <c r="IB300" i="1"/>
  <c r="IB301" i="1"/>
  <c r="IB302" i="1"/>
  <c r="IB303" i="1"/>
  <c r="IB304" i="1"/>
  <c r="IB305" i="1"/>
  <c r="IB306" i="1"/>
  <c r="IB307" i="1"/>
  <c r="IB308" i="1"/>
  <c r="IB309" i="1"/>
  <c r="IB310" i="1"/>
  <c r="IB311" i="1"/>
  <c r="IB312" i="1"/>
  <c r="IB313" i="1"/>
  <c r="IB314" i="1"/>
  <c r="IB315" i="1"/>
  <c r="IB316" i="1"/>
  <c r="IB317" i="1"/>
  <c r="IB318" i="1"/>
  <c r="IB319" i="1"/>
  <c r="IB320" i="1"/>
  <c r="IB321" i="1"/>
  <c r="IB322" i="1"/>
  <c r="IB323" i="1"/>
  <c r="IB324" i="1"/>
  <c r="IB325" i="1"/>
  <c r="IB326" i="1"/>
  <c r="IB327" i="1"/>
  <c r="IB328" i="1"/>
  <c r="IB329" i="1"/>
  <c r="IB330" i="1"/>
  <c r="IB331" i="1"/>
  <c r="IB332" i="1"/>
  <c r="IB333" i="1"/>
  <c r="IB334" i="1"/>
  <c r="IB335" i="1"/>
  <c r="IB336" i="1"/>
  <c r="IB337" i="1"/>
  <c r="IB338" i="1"/>
  <c r="IB339" i="1"/>
  <c r="IB340" i="1"/>
  <c r="IB341" i="1"/>
  <c r="IB342" i="1"/>
  <c r="IB343" i="1"/>
  <c r="IB344" i="1"/>
  <c r="IB345" i="1"/>
  <c r="IB346" i="1"/>
  <c r="IB347" i="1"/>
  <c r="IB348" i="1"/>
  <c r="IB349" i="1"/>
  <c r="IB350" i="1"/>
  <c r="IB351" i="1"/>
  <c r="IB352" i="1"/>
  <c r="IB353" i="1"/>
  <c r="IB354" i="1"/>
  <c r="IB355" i="1"/>
  <c r="IB356" i="1"/>
  <c r="IB357" i="1"/>
  <c r="IB358" i="1"/>
  <c r="IB359" i="1"/>
  <c r="IB360" i="1"/>
  <c r="IB361" i="1"/>
  <c r="IB362" i="1"/>
  <c r="IB363" i="1"/>
  <c r="IB364" i="1"/>
  <c r="IB365" i="1"/>
  <c r="IB366" i="1"/>
  <c r="IB367" i="1"/>
  <c r="IB368" i="1"/>
  <c r="IB369" i="1"/>
  <c r="IB370" i="1"/>
  <c r="IB371" i="1"/>
  <c r="IB372" i="1"/>
  <c r="IB373" i="1"/>
  <c r="IB374" i="1"/>
  <c r="IB375" i="1"/>
  <c r="IB376" i="1"/>
  <c r="IB377" i="1"/>
  <c r="IB378" i="1"/>
  <c r="IB379" i="1"/>
  <c r="IB380" i="1"/>
  <c r="IB381" i="1"/>
  <c r="IB382" i="1"/>
  <c r="IB383" i="1"/>
  <c r="IB384" i="1"/>
  <c r="IB385" i="1"/>
  <c r="IB386" i="1"/>
  <c r="IB387" i="1"/>
  <c r="IB388" i="1"/>
  <c r="IB389" i="1"/>
  <c r="IB390" i="1"/>
  <c r="IB391" i="1"/>
  <c r="IB392" i="1"/>
  <c r="IB393" i="1"/>
  <c r="IB394" i="1"/>
  <c r="IB395" i="1"/>
  <c r="IB396" i="1"/>
  <c r="IB397" i="1"/>
  <c r="IB398" i="1"/>
  <c r="IB399" i="1"/>
  <c r="IB400" i="1"/>
  <c r="IB401" i="1"/>
  <c r="IB402" i="1"/>
  <c r="IB403" i="1"/>
  <c r="IB404" i="1"/>
  <c r="IB405" i="1"/>
  <c r="IB406" i="1"/>
  <c r="IB407" i="1"/>
  <c r="IB408" i="1"/>
  <c r="IB409" i="1"/>
  <c r="IB410" i="1"/>
  <c r="IB411" i="1"/>
  <c r="IB412" i="1"/>
  <c r="IB413" i="1"/>
  <c r="IB414" i="1"/>
  <c r="IB415" i="1"/>
  <c r="IB416" i="1"/>
  <c r="IB417" i="1"/>
  <c r="IB418" i="1"/>
  <c r="IB419" i="1"/>
  <c r="IB420" i="1"/>
  <c r="IB421" i="1"/>
  <c r="IB422" i="1"/>
  <c r="IB423" i="1"/>
  <c r="IB424" i="1"/>
  <c r="IB425" i="1"/>
  <c r="IB426" i="1"/>
  <c r="IB427" i="1"/>
  <c r="IB428" i="1"/>
  <c r="IB429" i="1"/>
  <c r="IB430" i="1"/>
  <c r="IB431" i="1"/>
  <c r="IB432" i="1"/>
  <c r="IB433" i="1"/>
  <c r="IB434" i="1"/>
  <c r="IB435" i="1"/>
  <c r="IB436" i="1"/>
  <c r="IB437" i="1"/>
  <c r="IB438" i="1"/>
  <c r="IB439" i="1"/>
  <c r="IB440" i="1"/>
  <c r="IB441" i="1"/>
  <c r="IB442" i="1"/>
  <c r="IB443" i="1"/>
  <c r="IB444" i="1"/>
  <c r="IB445" i="1"/>
  <c r="IB446" i="1"/>
  <c r="IB447" i="1"/>
  <c r="IB448" i="1"/>
  <c r="IB449" i="1"/>
  <c r="IB450" i="1"/>
  <c r="IB451" i="1"/>
  <c r="IB452" i="1"/>
  <c r="IB453" i="1"/>
  <c r="IB454" i="1"/>
  <c r="IB455" i="1"/>
  <c r="IB456" i="1"/>
  <c r="IB457" i="1"/>
  <c r="IB458" i="1"/>
  <c r="IB459" i="1"/>
  <c r="IB460" i="1"/>
  <c r="IB461" i="1"/>
  <c r="IB462" i="1"/>
  <c r="IB463" i="1"/>
  <c r="IB464" i="1"/>
  <c r="IB465" i="1"/>
  <c r="IB466" i="1"/>
  <c r="IB467" i="1"/>
  <c r="IB468" i="1"/>
  <c r="IB469" i="1"/>
  <c r="IB470" i="1"/>
  <c r="IB471" i="1"/>
  <c r="IB472" i="1"/>
  <c r="IB473" i="1"/>
  <c r="IB474" i="1"/>
  <c r="IB475" i="1"/>
  <c r="IB476" i="1"/>
  <c r="IB477" i="1"/>
  <c r="IB478" i="1"/>
  <c r="IB479" i="1"/>
  <c r="IB480" i="1"/>
  <c r="IB481" i="1"/>
  <c r="IB482" i="1"/>
  <c r="IB483" i="1"/>
  <c r="IB484" i="1"/>
  <c r="IB485" i="1"/>
  <c r="IB486" i="1"/>
  <c r="IB487" i="1"/>
  <c r="IB488" i="1"/>
  <c r="IB489" i="1"/>
  <c r="IB490" i="1"/>
  <c r="IB491" i="1"/>
  <c r="IB492" i="1"/>
  <c r="IB493" i="1"/>
  <c r="IB494" i="1"/>
  <c r="IB495" i="1"/>
  <c r="IB496" i="1"/>
  <c r="IB497" i="1"/>
  <c r="IB498" i="1"/>
  <c r="IB499" i="1"/>
  <c r="IB500" i="1"/>
  <c r="IB501" i="1"/>
  <c r="IB502" i="1"/>
  <c r="IB503" i="1"/>
  <c r="IB504" i="1"/>
  <c r="IB505" i="1"/>
  <c r="IB506" i="1"/>
  <c r="IB507" i="1"/>
  <c r="IB508" i="1"/>
  <c r="IB509" i="1"/>
  <c r="IB510" i="1"/>
  <c r="IB511" i="1"/>
  <c r="IB512" i="1"/>
  <c r="IB513" i="1"/>
  <c r="IB514" i="1"/>
  <c r="IB515" i="1"/>
  <c r="IB516" i="1"/>
  <c r="IB517" i="1"/>
  <c r="IB518" i="1"/>
  <c r="IB519" i="1"/>
  <c r="IB520" i="1"/>
  <c r="IB521" i="1"/>
  <c r="IB522" i="1"/>
  <c r="IB523" i="1"/>
  <c r="IB524" i="1"/>
  <c r="IB525" i="1"/>
  <c r="IB526" i="1"/>
  <c r="IB527" i="1"/>
  <c r="IB528" i="1"/>
  <c r="IB529" i="1"/>
  <c r="IB530" i="1"/>
  <c r="IB531" i="1"/>
  <c r="IB532" i="1"/>
  <c r="IB533" i="1"/>
  <c r="IB534" i="1"/>
  <c r="IB535" i="1"/>
  <c r="IB536" i="1"/>
  <c r="IB537" i="1"/>
  <c r="IB538" i="1"/>
  <c r="IB539" i="1"/>
  <c r="IB540" i="1"/>
  <c r="IB541" i="1"/>
  <c r="IB542" i="1"/>
  <c r="IB543" i="1"/>
  <c r="IB544" i="1"/>
  <c r="IB545" i="1"/>
  <c r="IB546" i="1"/>
  <c r="IB547" i="1"/>
  <c r="IB548" i="1"/>
  <c r="IB549" i="1"/>
  <c r="IB550" i="1"/>
  <c r="IB551" i="1"/>
  <c r="IB552" i="1"/>
  <c r="IB553" i="1"/>
  <c r="IB554" i="1"/>
  <c r="IB555" i="1"/>
  <c r="IB556" i="1"/>
  <c r="IB557" i="1"/>
  <c r="IB558" i="1"/>
  <c r="IB559" i="1"/>
  <c r="IB560" i="1"/>
  <c r="IB561" i="1"/>
  <c r="IB562" i="1"/>
  <c r="IB563" i="1"/>
  <c r="IB564" i="1"/>
  <c r="IB565" i="1"/>
  <c r="IB566" i="1"/>
  <c r="IB567" i="1"/>
  <c r="IB568" i="1"/>
  <c r="IB569" i="1"/>
  <c r="IB570" i="1"/>
  <c r="IB571" i="1"/>
  <c r="IB572" i="1"/>
  <c r="IB573" i="1"/>
  <c r="IB574" i="1"/>
  <c r="IB575" i="1"/>
  <c r="IB576" i="1"/>
  <c r="IB577" i="1"/>
  <c r="IB578" i="1"/>
  <c r="IB579" i="1"/>
  <c r="IB580" i="1"/>
  <c r="IB581" i="1"/>
  <c r="IB582" i="1"/>
  <c r="IB583" i="1"/>
  <c r="IB584" i="1"/>
  <c r="IB585" i="1"/>
  <c r="IB586" i="1"/>
  <c r="IB587" i="1"/>
  <c r="IB588" i="1"/>
  <c r="IB589" i="1"/>
  <c r="IB590" i="1"/>
  <c r="IB591" i="1"/>
  <c r="IB592" i="1"/>
  <c r="IB593" i="1"/>
  <c r="IB594" i="1"/>
  <c r="IB595" i="1"/>
  <c r="IB596" i="1"/>
  <c r="IB597" i="1"/>
  <c r="IB598" i="1"/>
  <c r="IB599" i="1"/>
  <c r="IB600" i="1"/>
  <c r="IB601" i="1"/>
  <c r="IB602" i="1"/>
  <c r="IB603" i="1"/>
  <c r="IB604" i="1"/>
  <c r="IB605" i="1"/>
  <c r="IB606" i="1"/>
  <c r="IB607" i="1"/>
  <c r="IB608" i="1"/>
  <c r="IB609" i="1"/>
  <c r="IB610" i="1"/>
  <c r="IB611" i="1"/>
  <c r="IB612" i="1"/>
  <c r="IB613" i="1"/>
  <c r="IB614" i="1"/>
  <c r="IB615" i="1"/>
  <c r="IB616" i="1"/>
  <c r="IB617" i="1"/>
  <c r="IB618" i="1"/>
  <c r="IB619" i="1"/>
  <c r="IB620" i="1"/>
  <c r="IB621" i="1"/>
  <c r="IB622" i="1"/>
  <c r="IB623" i="1"/>
  <c r="IB624" i="1"/>
  <c r="IB625" i="1"/>
  <c r="IB626" i="1"/>
  <c r="IB627" i="1"/>
  <c r="IB628" i="1"/>
  <c r="IB629" i="1"/>
  <c r="IB630" i="1"/>
  <c r="IB631" i="1"/>
  <c r="IB632" i="1"/>
  <c r="IB633" i="1"/>
  <c r="IB634" i="1"/>
  <c r="IB635" i="1"/>
  <c r="IB636" i="1"/>
  <c r="IB637" i="1"/>
  <c r="IB638" i="1"/>
  <c r="IB639" i="1"/>
  <c r="IB640" i="1"/>
  <c r="IB641" i="1"/>
  <c r="IB642" i="1"/>
  <c r="IB643" i="1"/>
  <c r="IB644" i="1"/>
  <c r="IB645" i="1"/>
  <c r="IB646" i="1"/>
  <c r="IB647" i="1"/>
  <c r="IB648" i="1"/>
  <c r="IB649" i="1"/>
  <c r="IB650" i="1"/>
  <c r="IB651" i="1"/>
  <c r="IB652" i="1"/>
  <c r="IB653" i="1"/>
  <c r="IB654" i="1"/>
  <c r="IB655" i="1"/>
  <c r="IB656" i="1"/>
  <c r="IB657" i="1"/>
  <c r="IB658" i="1"/>
  <c r="IB659" i="1"/>
  <c r="IB660" i="1"/>
  <c r="IB661" i="1"/>
  <c r="IB662" i="1"/>
  <c r="IB663" i="1"/>
  <c r="IB664" i="1"/>
  <c r="IB665" i="1"/>
  <c r="IB666" i="1"/>
  <c r="IB667" i="1"/>
  <c r="IB668" i="1"/>
  <c r="IB669" i="1"/>
  <c r="IB670" i="1"/>
  <c r="IB671" i="1"/>
  <c r="IB672" i="1"/>
  <c r="IB673" i="1"/>
  <c r="IB675" i="1"/>
  <c r="IB676" i="1"/>
  <c r="IB677" i="1"/>
  <c r="IB678" i="1"/>
  <c r="IB679" i="1"/>
  <c r="IB680" i="1"/>
  <c r="IB681" i="1"/>
  <c r="IB682" i="1"/>
  <c r="IB683" i="1"/>
  <c r="IB684" i="1"/>
  <c r="IB685" i="1"/>
  <c r="IB686" i="1"/>
  <c r="IB687" i="1"/>
  <c r="IB688" i="1"/>
  <c r="IB689" i="1"/>
  <c r="IB690" i="1"/>
  <c r="IB691" i="1"/>
  <c r="IB692" i="1"/>
  <c r="IB693" i="1"/>
  <c r="IB694" i="1"/>
  <c r="IB695" i="1"/>
  <c r="IB696" i="1"/>
  <c r="IB697" i="1"/>
  <c r="IB698" i="1"/>
  <c r="IB699" i="1"/>
  <c r="IB700" i="1"/>
  <c r="IB701" i="1"/>
  <c r="IB702" i="1"/>
  <c r="IB703" i="1"/>
  <c r="IB704" i="1"/>
  <c r="IB705" i="1"/>
  <c r="IB706" i="1"/>
  <c r="IB707" i="1"/>
  <c r="IB708" i="1"/>
  <c r="IB709" i="1"/>
  <c r="IB710" i="1"/>
  <c r="IB711" i="1"/>
  <c r="IB712" i="1"/>
  <c r="IB713" i="1"/>
  <c r="IB714" i="1"/>
  <c r="IB715" i="1"/>
  <c r="IB716" i="1"/>
  <c r="IB717" i="1"/>
  <c r="IB718" i="1"/>
  <c r="IB719" i="1"/>
  <c r="IB720" i="1"/>
  <c r="IB721" i="1"/>
  <c r="IB722" i="1"/>
  <c r="IB723" i="1"/>
  <c r="IB724" i="1"/>
  <c r="IB725" i="1"/>
  <c r="IB726" i="1"/>
  <c r="IB727" i="1"/>
  <c r="IB728" i="1"/>
  <c r="IB729" i="1"/>
  <c r="IB730" i="1"/>
  <c r="IB731" i="1"/>
  <c r="IB732" i="1"/>
  <c r="IB733" i="1"/>
  <c r="IB734" i="1"/>
  <c r="IB735" i="1"/>
  <c r="IB736" i="1"/>
  <c r="IB737" i="1"/>
  <c r="IB738" i="1"/>
  <c r="IB739" i="1"/>
  <c r="IB740" i="1"/>
  <c r="IB741" i="1"/>
  <c r="IB742" i="1"/>
  <c r="IB743" i="1"/>
  <c r="IB744" i="1"/>
  <c r="IB745" i="1"/>
  <c r="IB746" i="1"/>
  <c r="IB747" i="1"/>
  <c r="IB748" i="1"/>
  <c r="IB749" i="1"/>
  <c r="IB750" i="1"/>
  <c r="IB751" i="1"/>
  <c r="IB752" i="1"/>
  <c r="IB753" i="1"/>
  <c r="IB754" i="1"/>
  <c r="IB755" i="1"/>
  <c r="IB756" i="1"/>
  <c r="IB757" i="1"/>
  <c r="IB758" i="1"/>
  <c r="IB759" i="1"/>
  <c r="IB760" i="1"/>
  <c r="IB761" i="1"/>
  <c r="IB762" i="1"/>
  <c r="IB763" i="1"/>
  <c r="IB764" i="1"/>
  <c r="IB765" i="1"/>
  <c r="IB766" i="1"/>
  <c r="IB767" i="1"/>
  <c r="IB768" i="1"/>
  <c r="IB769" i="1"/>
  <c r="IB770" i="1"/>
  <c r="IB771" i="1"/>
  <c r="IB4" i="1"/>
  <c r="HL5" i="1"/>
  <c r="HL6" i="1"/>
  <c r="HL7" i="1"/>
  <c r="HL8" i="1"/>
  <c r="HL9" i="1"/>
  <c r="HL10" i="1"/>
  <c r="HL11" i="1"/>
  <c r="HL12" i="1"/>
  <c r="HL13" i="1"/>
  <c r="HL14" i="1"/>
  <c r="HL15" i="1"/>
  <c r="HL16" i="1"/>
  <c r="HL17" i="1"/>
  <c r="HL18" i="1"/>
  <c r="HL19" i="1"/>
  <c r="HL20" i="1"/>
  <c r="HL21" i="1"/>
  <c r="HL22" i="1"/>
  <c r="HL23" i="1"/>
  <c r="HL24" i="1"/>
  <c r="HL25" i="1"/>
  <c r="HL26" i="1"/>
  <c r="HL27" i="1"/>
  <c r="HL28" i="1"/>
  <c r="HL29" i="1"/>
  <c r="HL30" i="1"/>
  <c r="HL31" i="1"/>
  <c r="HL32" i="1"/>
  <c r="HL33" i="1"/>
  <c r="HL34" i="1"/>
  <c r="HL35" i="1"/>
  <c r="HL36" i="1"/>
  <c r="HL37" i="1"/>
  <c r="HL38" i="1"/>
  <c r="HL39" i="1"/>
  <c r="HL40" i="1"/>
  <c r="HL41" i="1"/>
  <c r="HL42" i="1"/>
  <c r="HL43" i="1"/>
  <c r="HL44" i="1"/>
  <c r="HL45" i="1"/>
  <c r="HL46" i="1"/>
  <c r="HL47" i="1"/>
  <c r="HL48" i="1"/>
  <c r="HL49" i="1"/>
  <c r="HL50" i="1"/>
  <c r="HL51" i="1"/>
  <c r="HL52" i="1"/>
  <c r="HL53" i="1"/>
  <c r="HL54" i="1"/>
  <c r="HL55" i="1"/>
  <c r="HL56" i="1"/>
  <c r="HL57" i="1"/>
  <c r="HL58" i="1"/>
  <c r="HL59" i="1"/>
  <c r="HL60" i="1"/>
  <c r="HL61" i="1"/>
  <c r="HL62" i="1"/>
  <c r="HL63" i="1"/>
  <c r="HL64" i="1"/>
  <c r="HL65" i="1"/>
  <c r="HL66" i="1"/>
  <c r="HL67" i="1"/>
  <c r="HL68" i="1"/>
  <c r="HL69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120" i="1"/>
  <c r="HL121" i="1"/>
  <c r="HL122" i="1"/>
  <c r="HL123" i="1"/>
  <c r="HL124" i="1"/>
  <c r="HL125" i="1"/>
  <c r="HL126" i="1"/>
  <c r="HL127" i="1"/>
  <c r="HL128" i="1"/>
  <c r="HL129" i="1"/>
  <c r="HL130" i="1"/>
  <c r="HL131" i="1"/>
  <c r="HL132" i="1"/>
  <c r="HL133" i="1"/>
  <c r="HL134" i="1"/>
  <c r="HL135" i="1"/>
  <c r="HL136" i="1"/>
  <c r="HL137" i="1"/>
  <c r="HL138" i="1"/>
  <c r="HL139" i="1"/>
  <c r="HL140" i="1"/>
  <c r="HL141" i="1"/>
  <c r="HL142" i="1"/>
  <c r="HL143" i="1"/>
  <c r="HL144" i="1"/>
  <c r="HL145" i="1"/>
  <c r="HL146" i="1"/>
  <c r="HL147" i="1"/>
  <c r="HL148" i="1"/>
  <c r="HL149" i="1"/>
  <c r="HL150" i="1"/>
  <c r="HL151" i="1"/>
  <c r="HL152" i="1"/>
  <c r="HL153" i="1"/>
  <c r="HL154" i="1"/>
  <c r="HL155" i="1"/>
  <c r="HL156" i="1"/>
  <c r="HL157" i="1"/>
  <c r="HL158" i="1"/>
  <c r="HL159" i="1"/>
  <c r="HL160" i="1"/>
  <c r="HL161" i="1"/>
  <c r="HL162" i="1"/>
  <c r="HL163" i="1"/>
  <c r="HL164" i="1"/>
  <c r="HL165" i="1"/>
  <c r="HL166" i="1"/>
  <c r="HL167" i="1"/>
  <c r="HL168" i="1"/>
  <c r="HL169" i="1"/>
  <c r="HL170" i="1"/>
  <c r="HL171" i="1"/>
  <c r="HL172" i="1"/>
  <c r="HL173" i="1"/>
  <c r="HL174" i="1"/>
  <c r="HL175" i="1"/>
  <c r="HL176" i="1"/>
  <c r="HL177" i="1"/>
  <c r="HL178" i="1"/>
  <c r="HL179" i="1"/>
  <c r="HL180" i="1"/>
  <c r="HL181" i="1"/>
  <c r="HL182" i="1"/>
  <c r="HL183" i="1"/>
  <c r="HL184" i="1"/>
  <c r="HL185" i="1"/>
  <c r="HL186" i="1"/>
  <c r="HL187" i="1"/>
  <c r="HL188" i="1"/>
  <c r="HL189" i="1"/>
  <c r="HL190" i="1"/>
  <c r="HL191" i="1"/>
  <c r="HL192" i="1"/>
  <c r="HL193" i="1"/>
  <c r="HL194" i="1"/>
  <c r="HL195" i="1"/>
  <c r="HL196" i="1"/>
  <c r="HL197" i="1"/>
  <c r="HL198" i="1"/>
  <c r="HL199" i="1"/>
  <c r="HL200" i="1"/>
  <c r="HL201" i="1"/>
  <c r="HL202" i="1"/>
  <c r="HL203" i="1"/>
  <c r="HL204" i="1"/>
  <c r="HL205" i="1"/>
  <c r="HL206" i="1"/>
  <c r="HL207" i="1"/>
  <c r="HL208" i="1"/>
  <c r="HL209" i="1"/>
  <c r="HL210" i="1"/>
  <c r="HL211" i="1"/>
  <c r="HL212" i="1"/>
  <c r="HL213" i="1"/>
  <c r="HL214" i="1"/>
  <c r="HL215" i="1"/>
  <c r="HL216" i="1"/>
  <c r="HL217" i="1"/>
  <c r="HL218" i="1"/>
  <c r="HL219" i="1"/>
  <c r="HL220" i="1"/>
  <c r="HL221" i="1"/>
  <c r="HL222" i="1"/>
  <c r="HL223" i="1"/>
  <c r="HL224" i="1"/>
  <c r="HL225" i="1"/>
  <c r="HL226" i="1"/>
  <c r="HL227" i="1"/>
  <c r="HL228" i="1"/>
  <c r="HL229" i="1"/>
  <c r="HL230" i="1"/>
  <c r="HL231" i="1"/>
  <c r="HL232" i="1"/>
  <c r="HL233" i="1"/>
  <c r="HL234" i="1"/>
  <c r="HL235" i="1"/>
  <c r="HL236" i="1"/>
  <c r="HL237" i="1"/>
  <c r="HL238" i="1"/>
  <c r="HL239" i="1"/>
  <c r="HL240" i="1"/>
  <c r="HL241" i="1"/>
  <c r="HL242" i="1"/>
  <c r="HL243" i="1"/>
  <c r="HL244" i="1"/>
  <c r="HL245" i="1"/>
  <c r="HL246" i="1"/>
  <c r="HL247" i="1"/>
  <c r="HL248" i="1"/>
  <c r="HL249" i="1"/>
  <c r="HL250" i="1"/>
  <c r="HL251" i="1"/>
  <c r="HL252" i="1"/>
  <c r="HL253" i="1"/>
  <c r="HL254" i="1"/>
  <c r="HL255" i="1"/>
  <c r="HL256" i="1"/>
  <c r="HL257" i="1"/>
  <c r="HL258" i="1"/>
  <c r="HL259" i="1"/>
  <c r="HL260" i="1"/>
  <c r="HL261" i="1"/>
  <c r="HL262" i="1"/>
  <c r="HL263" i="1"/>
  <c r="HL264" i="1"/>
  <c r="HL265" i="1"/>
  <c r="HL266" i="1"/>
  <c r="HL267" i="1"/>
  <c r="HL268" i="1"/>
  <c r="HL269" i="1"/>
  <c r="HL270" i="1"/>
  <c r="HL271" i="1"/>
  <c r="HL272" i="1"/>
  <c r="HL273" i="1"/>
  <c r="HL274" i="1"/>
  <c r="HL275" i="1"/>
  <c r="HL276" i="1"/>
  <c r="HL277" i="1"/>
  <c r="HL278" i="1"/>
  <c r="HL279" i="1"/>
  <c r="HL280" i="1"/>
  <c r="HL281" i="1"/>
  <c r="HL282" i="1"/>
  <c r="HL283" i="1"/>
  <c r="HL284" i="1"/>
  <c r="HL285" i="1"/>
  <c r="HL286" i="1"/>
  <c r="HL287" i="1"/>
  <c r="HL288" i="1"/>
  <c r="HL289" i="1"/>
  <c r="HL290" i="1"/>
  <c r="HL291" i="1"/>
  <c r="HL292" i="1"/>
  <c r="HL293" i="1"/>
  <c r="HL294" i="1"/>
  <c r="HL295" i="1"/>
  <c r="HL296" i="1"/>
  <c r="HL297" i="1"/>
  <c r="HL298" i="1"/>
  <c r="HL299" i="1"/>
  <c r="HL300" i="1"/>
  <c r="HL301" i="1"/>
  <c r="HL302" i="1"/>
  <c r="HL303" i="1"/>
  <c r="HL304" i="1"/>
  <c r="HL305" i="1"/>
  <c r="HL306" i="1"/>
  <c r="HL307" i="1"/>
  <c r="HL308" i="1"/>
  <c r="HL309" i="1"/>
  <c r="HL310" i="1"/>
  <c r="HL311" i="1"/>
  <c r="HL312" i="1"/>
  <c r="HL313" i="1"/>
  <c r="HL314" i="1"/>
  <c r="HL315" i="1"/>
  <c r="HL316" i="1"/>
  <c r="HL317" i="1"/>
  <c r="HL318" i="1"/>
  <c r="HL319" i="1"/>
  <c r="HL320" i="1"/>
  <c r="HL321" i="1"/>
  <c r="HL322" i="1"/>
  <c r="HL323" i="1"/>
  <c r="HL324" i="1"/>
  <c r="HL325" i="1"/>
  <c r="HL326" i="1"/>
  <c r="HL327" i="1"/>
  <c r="HL328" i="1"/>
  <c r="HL329" i="1"/>
  <c r="HL330" i="1"/>
  <c r="HL331" i="1"/>
  <c r="HL332" i="1"/>
  <c r="HL333" i="1"/>
  <c r="HL334" i="1"/>
  <c r="HL335" i="1"/>
  <c r="HL336" i="1"/>
  <c r="HL337" i="1"/>
  <c r="HL338" i="1"/>
  <c r="HL339" i="1"/>
  <c r="HL340" i="1"/>
  <c r="HL341" i="1"/>
  <c r="HL342" i="1"/>
  <c r="HL343" i="1"/>
  <c r="HL344" i="1"/>
  <c r="HL345" i="1"/>
  <c r="HL346" i="1"/>
  <c r="HL347" i="1"/>
  <c r="HL348" i="1"/>
  <c r="HL349" i="1"/>
  <c r="HL350" i="1"/>
  <c r="HL351" i="1"/>
  <c r="HL352" i="1"/>
  <c r="HL353" i="1"/>
  <c r="HL354" i="1"/>
  <c r="HL355" i="1"/>
  <c r="HL356" i="1"/>
  <c r="HL357" i="1"/>
  <c r="HL358" i="1"/>
  <c r="HL359" i="1"/>
  <c r="HL360" i="1"/>
  <c r="HL361" i="1"/>
  <c r="HL362" i="1"/>
  <c r="HL363" i="1"/>
  <c r="HL364" i="1"/>
  <c r="HL365" i="1"/>
  <c r="HL366" i="1"/>
  <c r="HL367" i="1"/>
  <c r="HL368" i="1"/>
  <c r="HL369" i="1"/>
  <c r="HL370" i="1"/>
  <c r="HL371" i="1"/>
  <c r="HL372" i="1"/>
  <c r="HL373" i="1"/>
  <c r="HL374" i="1"/>
  <c r="HL375" i="1"/>
  <c r="HL376" i="1"/>
  <c r="HL377" i="1"/>
  <c r="HL378" i="1"/>
  <c r="HL379" i="1"/>
  <c r="HL380" i="1"/>
  <c r="HL381" i="1"/>
  <c r="HL382" i="1"/>
  <c r="HL383" i="1"/>
  <c r="HL384" i="1"/>
  <c r="HL385" i="1"/>
  <c r="HL386" i="1"/>
  <c r="HL387" i="1"/>
  <c r="HL388" i="1"/>
  <c r="HL389" i="1"/>
  <c r="HL390" i="1"/>
  <c r="HL391" i="1"/>
  <c r="HL392" i="1"/>
  <c r="HL393" i="1"/>
  <c r="HL394" i="1"/>
  <c r="HL395" i="1"/>
  <c r="HL396" i="1"/>
  <c r="HL397" i="1"/>
  <c r="HL398" i="1"/>
  <c r="HL399" i="1"/>
  <c r="HL400" i="1"/>
  <c r="HL401" i="1"/>
  <c r="HL402" i="1"/>
  <c r="HL403" i="1"/>
  <c r="HL404" i="1"/>
  <c r="HL405" i="1"/>
  <c r="HL406" i="1"/>
  <c r="HL407" i="1"/>
  <c r="HL408" i="1"/>
  <c r="HL409" i="1"/>
  <c r="HL410" i="1"/>
  <c r="HL411" i="1"/>
  <c r="HL412" i="1"/>
  <c r="HL413" i="1"/>
  <c r="HL414" i="1"/>
  <c r="HL415" i="1"/>
  <c r="HL416" i="1"/>
  <c r="HL417" i="1"/>
  <c r="HL418" i="1"/>
  <c r="HL419" i="1"/>
  <c r="HL420" i="1"/>
  <c r="HL421" i="1"/>
  <c r="HL422" i="1"/>
  <c r="HL423" i="1"/>
  <c r="HL424" i="1"/>
  <c r="HL425" i="1"/>
  <c r="HL426" i="1"/>
  <c r="HL427" i="1"/>
  <c r="HL428" i="1"/>
  <c r="HL429" i="1"/>
  <c r="HL430" i="1"/>
  <c r="HL431" i="1"/>
  <c r="HL432" i="1"/>
  <c r="HL433" i="1"/>
  <c r="HL434" i="1"/>
  <c r="HL435" i="1"/>
  <c r="HL436" i="1"/>
  <c r="HL437" i="1"/>
  <c r="HL438" i="1"/>
  <c r="HL439" i="1"/>
  <c r="HL440" i="1"/>
  <c r="HL441" i="1"/>
  <c r="HL442" i="1"/>
  <c r="HL443" i="1"/>
  <c r="HL444" i="1"/>
  <c r="HL445" i="1"/>
  <c r="HL446" i="1"/>
  <c r="HL447" i="1"/>
  <c r="HL448" i="1"/>
  <c r="HL449" i="1"/>
  <c r="HL450" i="1"/>
  <c r="HL451" i="1"/>
  <c r="HL452" i="1"/>
  <c r="HL453" i="1"/>
  <c r="HL454" i="1"/>
  <c r="HL455" i="1"/>
  <c r="HL456" i="1"/>
  <c r="HL457" i="1"/>
  <c r="HL458" i="1"/>
  <c r="HL459" i="1"/>
  <c r="HL460" i="1"/>
  <c r="HL461" i="1"/>
  <c r="HL462" i="1"/>
  <c r="HL463" i="1"/>
  <c r="HL464" i="1"/>
  <c r="HL465" i="1"/>
  <c r="HL466" i="1"/>
  <c r="HL467" i="1"/>
  <c r="HL468" i="1"/>
  <c r="HL469" i="1"/>
  <c r="HL470" i="1"/>
  <c r="HL471" i="1"/>
  <c r="HL472" i="1"/>
  <c r="HL473" i="1"/>
  <c r="HL474" i="1"/>
  <c r="HL475" i="1"/>
  <c r="HL476" i="1"/>
  <c r="HL477" i="1"/>
  <c r="HL478" i="1"/>
  <c r="HL479" i="1"/>
  <c r="HL480" i="1"/>
  <c r="HL481" i="1"/>
  <c r="HL482" i="1"/>
  <c r="HL483" i="1"/>
  <c r="HL484" i="1"/>
  <c r="HL485" i="1"/>
  <c r="HL486" i="1"/>
  <c r="HL487" i="1"/>
  <c r="HL488" i="1"/>
  <c r="HL489" i="1"/>
  <c r="HL490" i="1"/>
  <c r="HL491" i="1"/>
  <c r="HL492" i="1"/>
  <c r="HL493" i="1"/>
  <c r="HL494" i="1"/>
  <c r="HL495" i="1"/>
  <c r="HL496" i="1"/>
  <c r="HL497" i="1"/>
  <c r="HL498" i="1"/>
  <c r="HL499" i="1"/>
  <c r="HL500" i="1"/>
  <c r="HL501" i="1"/>
  <c r="HL502" i="1"/>
  <c r="HL503" i="1"/>
  <c r="HL504" i="1"/>
  <c r="HL505" i="1"/>
  <c r="HL506" i="1"/>
  <c r="HL507" i="1"/>
  <c r="HL508" i="1"/>
  <c r="HL509" i="1"/>
  <c r="HL510" i="1"/>
  <c r="HL511" i="1"/>
  <c r="HL512" i="1"/>
  <c r="HL513" i="1"/>
  <c r="HL514" i="1"/>
  <c r="HL515" i="1"/>
  <c r="HL516" i="1"/>
  <c r="HL517" i="1"/>
  <c r="HL518" i="1"/>
  <c r="HL519" i="1"/>
  <c r="HL520" i="1"/>
  <c r="HL521" i="1"/>
  <c r="HL522" i="1"/>
  <c r="HL523" i="1"/>
  <c r="HL524" i="1"/>
  <c r="HL525" i="1"/>
  <c r="HL526" i="1"/>
  <c r="HL527" i="1"/>
  <c r="HL528" i="1"/>
  <c r="HL529" i="1"/>
  <c r="HL530" i="1"/>
  <c r="HL531" i="1"/>
  <c r="HL532" i="1"/>
  <c r="HL533" i="1"/>
  <c r="HL534" i="1"/>
  <c r="HL535" i="1"/>
  <c r="HL536" i="1"/>
  <c r="HL537" i="1"/>
  <c r="HL538" i="1"/>
  <c r="HL539" i="1"/>
  <c r="HL540" i="1"/>
  <c r="HL541" i="1"/>
  <c r="HL542" i="1"/>
  <c r="HL543" i="1"/>
  <c r="HL544" i="1"/>
  <c r="HL545" i="1"/>
  <c r="HL546" i="1"/>
  <c r="HL547" i="1"/>
  <c r="HL548" i="1"/>
  <c r="HL549" i="1"/>
  <c r="HL550" i="1"/>
  <c r="HL551" i="1"/>
  <c r="HL552" i="1"/>
  <c r="HL553" i="1"/>
  <c r="HL554" i="1"/>
  <c r="HL555" i="1"/>
  <c r="HL556" i="1"/>
  <c r="HL557" i="1"/>
  <c r="HL558" i="1"/>
  <c r="HL559" i="1"/>
  <c r="HL560" i="1"/>
  <c r="HL561" i="1"/>
  <c r="HL562" i="1"/>
  <c r="HL563" i="1"/>
  <c r="HL564" i="1"/>
  <c r="HL565" i="1"/>
  <c r="HL566" i="1"/>
  <c r="HL567" i="1"/>
  <c r="HL568" i="1"/>
  <c r="HL569" i="1"/>
  <c r="HL570" i="1"/>
  <c r="HL571" i="1"/>
  <c r="HL572" i="1"/>
  <c r="HL573" i="1"/>
  <c r="HL574" i="1"/>
  <c r="HL575" i="1"/>
  <c r="HL576" i="1"/>
  <c r="HL577" i="1"/>
  <c r="HL578" i="1"/>
  <c r="HL579" i="1"/>
  <c r="HL580" i="1"/>
  <c r="HL581" i="1"/>
  <c r="HL582" i="1"/>
  <c r="HL583" i="1"/>
  <c r="HL584" i="1"/>
  <c r="HL585" i="1"/>
  <c r="HL586" i="1"/>
  <c r="HL587" i="1"/>
  <c r="HL588" i="1"/>
  <c r="HL589" i="1"/>
  <c r="HL590" i="1"/>
  <c r="HL591" i="1"/>
  <c r="HL592" i="1"/>
  <c r="HL593" i="1"/>
  <c r="HL594" i="1"/>
  <c r="HL595" i="1"/>
  <c r="HL596" i="1"/>
  <c r="HL597" i="1"/>
  <c r="HL598" i="1"/>
  <c r="HL599" i="1"/>
  <c r="HL600" i="1"/>
  <c r="HL601" i="1"/>
  <c r="HL602" i="1"/>
  <c r="HL603" i="1"/>
  <c r="HL604" i="1"/>
  <c r="HL605" i="1"/>
  <c r="HL606" i="1"/>
  <c r="HL607" i="1"/>
  <c r="HL608" i="1"/>
  <c r="HL609" i="1"/>
  <c r="HL610" i="1"/>
  <c r="HL611" i="1"/>
  <c r="HL612" i="1"/>
  <c r="HL613" i="1"/>
  <c r="HL614" i="1"/>
  <c r="HL615" i="1"/>
  <c r="HL616" i="1"/>
  <c r="HL617" i="1"/>
  <c r="HL618" i="1"/>
  <c r="HL619" i="1"/>
  <c r="HL620" i="1"/>
  <c r="HL621" i="1"/>
  <c r="HL622" i="1"/>
  <c r="HL623" i="1"/>
  <c r="HL624" i="1"/>
  <c r="HL625" i="1"/>
  <c r="HL626" i="1"/>
  <c r="HL627" i="1"/>
  <c r="HL628" i="1"/>
  <c r="HL629" i="1"/>
  <c r="HL630" i="1"/>
  <c r="HL631" i="1"/>
  <c r="HL632" i="1"/>
  <c r="HL633" i="1"/>
  <c r="HL634" i="1"/>
  <c r="HL635" i="1"/>
  <c r="HL636" i="1"/>
  <c r="HL637" i="1"/>
  <c r="HL638" i="1"/>
  <c r="HL639" i="1"/>
  <c r="HL640" i="1"/>
  <c r="HL641" i="1"/>
  <c r="HL642" i="1"/>
  <c r="HL643" i="1"/>
  <c r="HL644" i="1"/>
  <c r="HL645" i="1"/>
  <c r="HL646" i="1"/>
  <c r="HL647" i="1"/>
  <c r="HL648" i="1"/>
  <c r="HL649" i="1"/>
  <c r="HL650" i="1"/>
  <c r="HL651" i="1"/>
  <c r="HL652" i="1"/>
  <c r="HL653" i="1"/>
  <c r="HL654" i="1"/>
  <c r="HL655" i="1"/>
  <c r="HL656" i="1"/>
  <c r="HL657" i="1"/>
  <c r="HL658" i="1"/>
  <c r="HL659" i="1"/>
  <c r="HL660" i="1"/>
  <c r="HL661" i="1"/>
  <c r="HL662" i="1"/>
  <c r="HL663" i="1"/>
  <c r="HL664" i="1"/>
  <c r="HL665" i="1"/>
  <c r="HL666" i="1"/>
  <c r="HL667" i="1"/>
  <c r="HL668" i="1"/>
  <c r="HL669" i="1"/>
  <c r="HL670" i="1"/>
  <c r="HL671" i="1"/>
  <c r="HL672" i="1"/>
  <c r="HL673" i="1"/>
  <c r="HL675" i="1"/>
  <c r="HL676" i="1"/>
  <c r="HL677" i="1"/>
  <c r="HL678" i="1"/>
  <c r="HL679" i="1"/>
  <c r="HL680" i="1"/>
  <c r="HL681" i="1"/>
  <c r="HL682" i="1"/>
  <c r="HL683" i="1"/>
  <c r="HL684" i="1"/>
  <c r="HL685" i="1"/>
  <c r="HL686" i="1"/>
  <c r="HL687" i="1"/>
  <c r="HL688" i="1"/>
  <c r="HL689" i="1"/>
  <c r="HL690" i="1"/>
  <c r="HL691" i="1"/>
  <c r="HL692" i="1"/>
  <c r="HL693" i="1"/>
  <c r="HL694" i="1"/>
  <c r="HL695" i="1"/>
  <c r="HL696" i="1"/>
  <c r="HL697" i="1"/>
  <c r="HL698" i="1"/>
  <c r="HL699" i="1"/>
  <c r="HL700" i="1"/>
  <c r="HL701" i="1"/>
  <c r="HL702" i="1"/>
  <c r="HL703" i="1"/>
  <c r="HL704" i="1"/>
  <c r="HL705" i="1"/>
  <c r="HL706" i="1"/>
  <c r="HL707" i="1"/>
  <c r="HL708" i="1"/>
  <c r="HL709" i="1"/>
  <c r="HL710" i="1"/>
  <c r="HL711" i="1"/>
  <c r="HL712" i="1"/>
  <c r="HL713" i="1"/>
  <c r="HL714" i="1"/>
  <c r="HL715" i="1"/>
  <c r="HL716" i="1"/>
  <c r="HL717" i="1"/>
  <c r="HL718" i="1"/>
  <c r="HL719" i="1"/>
  <c r="HL720" i="1"/>
  <c r="HL721" i="1"/>
  <c r="HL722" i="1"/>
  <c r="HL723" i="1"/>
  <c r="HL724" i="1"/>
  <c r="HL725" i="1"/>
  <c r="HL726" i="1"/>
  <c r="HL727" i="1"/>
  <c r="HL728" i="1"/>
  <c r="HL729" i="1"/>
  <c r="HL730" i="1"/>
  <c r="HL731" i="1"/>
  <c r="HL732" i="1"/>
  <c r="HL733" i="1"/>
  <c r="HL734" i="1"/>
  <c r="HL735" i="1"/>
  <c r="HL736" i="1"/>
  <c r="HL737" i="1"/>
  <c r="HL738" i="1"/>
  <c r="HL739" i="1"/>
  <c r="HL740" i="1"/>
  <c r="HL741" i="1"/>
  <c r="HL742" i="1"/>
  <c r="HL743" i="1"/>
  <c r="HL744" i="1"/>
  <c r="HL745" i="1"/>
  <c r="HL746" i="1"/>
  <c r="HL747" i="1"/>
  <c r="HL748" i="1"/>
  <c r="HL749" i="1"/>
  <c r="HL750" i="1"/>
  <c r="HL751" i="1"/>
  <c r="HL752" i="1"/>
  <c r="HL753" i="1"/>
  <c r="HL754" i="1"/>
  <c r="HL755" i="1"/>
  <c r="HL756" i="1"/>
  <c r="HL757" i="1"/>
  <c r="HL758" i="1"/>
  <c r="HL759" i="1"/>
  <c r="HL760" i="1"/>
  <c r="HL761" i="1"/>
  <c r="HL762" i="1"/>
  <c r="HL763" i="1"/>
  <c r="HL764" i="1"/>
  <c r="HL765" i="1"/>
  <c r="HL766" i="1"/>
  <c r="HL767" i="1"/>
  <c r="HL768" i="1"/>
  <c r="HL769" i="1"/>
  <c r="HL770" i="1"/>
  <c r="HL771" i="1"/>
  <c r="HL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4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751" i="1"/>
  <c r="EV752" i="1"/>
  <c r="EV753" i="1"/>
  <c r="EV754" i="1"/>
  <c r="EV755" i="1"/>
  <c r="EV756" i="1"/>
  <c r="EV757" i="1"/>
  <c r="EV758" i="1"/>
  <c r="EV759" i="1"/>
  <c r="EV760" i="1"/>
  <c r="EV761" i="1"/>
  <c r="EV762" i="1"/>
  <c r="EV763" i="1"/>
  <c r="EV764" i="1"/>
  <c r="EV765" i="1"/>
  <c r="EV766" i="1"/>
  <c r="EV767" i="1"/>
  <c r="EV768" i="1"/>
  <c r="EV769" i="1"/>
  <c r="EV770" i="1"/>
  <c r="EV771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HF4" i="1"/>
  <c r="HF5" i="1"/>
  <c r="HF6" i="1"/>
  <c r="HF7" i="1"/>
  <c r="HF8" i="1"/>
  <c r="HF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4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F166" i="1"/>
  <c r="HF167" i="1"/>
  <c r="HF168" i="1"/>
  <c r="HF169" i="1"/>
  <c r="HF170" i="1"/>
  <c r="HF171" i="1"/>
  <c r="HF172" i="1"/>
  <c r="HF173" i="1"/>
  <c r="HF174" i="1"/>
  <c r="HF175" i="1"/>
  <c r="HF176" i="1"/>
  <c r="HF177" i="1"/>
  <c r="HF178" i="1"/>
  <c r="HF179" i="1"/>
  <c r="HF180" i="1"/>
  <c r="HF181" i="1"/>
  <c r="HF182" i="1"/>
  <c r="HF183" i="1"/>
  <c r="HF184" i="1"/>
  <c r="HF185" i="1"/>
  <c r="HF186" i="1"/>
  <c r="HF187" i="1"/>
  <c r="HF188" i="1"/>
  <c r="HF189" i="1"/>
  <c r="HF190" i="1"/>
  <c r="HF191" i="1"/>
  <c r="HF192" i="1"/>
  <c r="HF193" i="1"/>
  <c r="HF194" i="1"/>
  <c r="HF195" i="1"/>
  <c r="HF196" i="1"/>
  <c r="HF197" i="1"/>
  <c r="HF198" i="1"/>
  <c r="HF199" i="1"/>
  <c r="HF200" i="1"/>
  <c r="HF201" i="1"/>
  <c r="HF202" i="1"/>
  <c r="HF203" i="1"/>
  <c r="HF204" i="1"/>
  <c r="HF205" i="1"/>
  <c r="HF206" i="1"/>
  <c r="HF207" i="1"/>
  <c r="HF208" i="1"/>
  <c r="HF209" i="1"/>
  <c r="HF210" i="1"/>
  <c r="HF211" i="1"/>
  <c r="HF212" i="1"/>
  <c r="HF213" i="1"/>
  <c r="HF214" i="1"/>
  <c r="HF215" i="1"/>
  <c r="HF216" i="1"/>
  <c r="HF217" i="1"/>
  <c r="HF218" i="1"/>
  <c r="HF219" i="1"/>
  <c r="HF220" i="1"/>
  <c r="HF221" i="1"/>
  <c r="HF222" i="1"/>
  <c r="HF223" i="1"/>
  <c r="HF224" i="1"/>
  <c r="HF225" i="1"/>
  <c r="HF226" i="1"/>
  <c r="HF227" i="1"/>
  <c r="HF228" i="1"/>
  <c r="HF229" i="1"/>
  <c r="HF230" i="1"/>
  <c r="HF231" i="1"/>
  <c r="HF232" i="1"/>
  <c r="HF233" i="1"/>
  <c r="HF234" i="1"/>
  <c r="HF235" i="1"/>
  <c r="HF236" i="1"/>
  <c r="HF237" i="1"/>
  <c r="HF238" i="1"/>
  <c r="HF239" i="1"/>
  <c r="HF240" i="1"/>
  <c r="HF241" i="1"/>
  <c r="HF242" i="1"/>
  <c r="HF243" i="1"/>
  <c r="HF244" i="1"/>
  <c r="HF245" i="1"/>
  <c r="HF246" i="1"/>
  <c r="HF247" i="1"/>
  <c r="HF248" i="1"/>
  <c r="HF249" i="1"/>
  <c r="HF250" i="1"/>
  <c r="HF251" i="1"/>
  <c r="HF252" i="1"/>
  <c r="HF253" i="1"/>
  <c r="HF254" i="1"/>
  <c r="HF255" i="1"/>
  <c r="HF256" i="1"/>
  <c r="HF257" i="1"/>
  <c r="HF258" i="1"/>
  <c r="HF259" i="1"/>
  <c r="HF260" i="1"/>
  <c r="HF261" i="1"/>
  <c r="HF262" i="1"/>
  <c r="HF263" i="1"/>
  <c r="HF264" i="1"/>
  <c r="HF265" i="1"/>
  <c r="HF266" i="1"/>
  <c r="HF267" i="1"/>
  <c r="HF268" i="1"/>
  <c r="HF269" i="1"/>
  <c r="HF270" i="1"/>
  <c r="HF271" i="1"/>
  <c r="HF272" i="1"/>
  <c r="HF273" i="1"/>
  <c r="HF274" i="1"/>
  <c r="HF275" i="1"/>
  <c r="HF276" i="1"/>
  <c r="HF277" i="1"/>
  <c r="HF278" i="1"/>
  <c r="HF279" i="1"/>
  <c r="HF280" i="1"/>
  <c r="HF281" i="1"/>
  <c r="HF282" i="1"/>
  <c r="HF283" i="1"/>
  <c r="HF284" i="1"/>
  <c r="HF285" i="1"/>
  <c r="HF286" i="1"/>
  <c r="HF287" i="1"/>
  <c r="HF288" i="1"/>
  <c r="HF289" i="1"/>
  <c r="HF290" i="1"/>
  <c r="HF291" i="1"/>
  <c r="HF292" i="1"/>
  <c r="HF293" i="1"/>
  <c r="HF294" i="1"/>
  <c r="HF295" i="1"/>
  <c r="HF296" i="1"/>
  <c r="HF297" i="1"/>
  <c r="HF298" i="1"/>
  <c r="HF299" i="1"/>
  <c r="HF300" i="1"/>
  <c r="HF301" i="1"/>
  <c r="HF302" i="1"/>
  <c r="HF303" i="1"/>
  <c r="HF304" i="1"/>
  <c r="HF305" i="1"/>
  <c r="HF306" i="1"/>
  <c r="HF307" i="1"/>
  <c r="HF308" i="1"/>
  <c r="HF309" i="1"/>
  <c r="HF310" i="1"/>
  <c r="HF311" i="1"/>
  <c r="HF312" i="1"/>
  <c r="HF313" i="1"/>
  <c r="HF314" i="1"/>
  <c r="HF315" i="1"/>
  <c r="HF316" i="1"/>
  <c r="HF317" i="1"/>
  <c r="HF318" i="1"/>
  <c r="HF319" i="1"/>
  <c r="HF320" i="1"/>
  <c r="HF321" i="1"/>
  <c r="HF322" i="1"/>
  <c r="HF323" i="1"/>
  <c r="HF324" i="1"/>
  <c r="HF325" i="1"/>
  <c r="HF326" i="1"/>
  <c r="HF327" i="1"/>
  <c r="HF328" i="1"/>
  <c r="HF329" i="1"/>
  <c r="HF330" i="1"/>
  <c r="HF331" i="1"/>
  <c r="HF332" i="1"/>
  <c r="HF333" i="1"/>
  <c r="HF334" i="1"/>
  <c r="HF335" i="1"/>
  <c r="HF336" i="1"/>
  <c r="HF337" i="1"/>
  <c r="HF338" i="1"/>
  <c r="HF339" i="1"/>
  <c r="HF340" i="1"/>
  <c r="HF341" i="1"/>
  <c r="HF342" i="1"/>
  <c r="HF343" i="1"/>
  <c r="HF344" i="1"/>
  <c r="HF345" i="1"/>
  <c r="HF346" i="1"/>
  <c r="HF347" i="1"/>
  <c r="HF348" i="1"/>
  <c r="HF349" i="1"/>
  <c r="HF350" i="1"/>
  <c r="HF351" i="1"/>
  <c r="HF352" i="1"/>
  <c r="HF353" i="1"/>
  <c r="HF354" i="1"/>
  <c r="HF355" i="1"/>
  <c r="HF356" i="1"/>
  <c r="HF357" i="1"/>
  <c r="HF358" i="1"/>
  <c r="HF359" i="1"/>
  <c r="HF360" i="1"/>
  <c r="HF361" i="1"/>
  <c r="HF362" i="1"/>
  <c r="HF363" i="1"/>
  <c r="HF364" i="1"/>
  <c r="HF365" i="1"/>
  <c r="HF366" i="1"/>
  <c r="HF367" i="1"/>
  <c r="HF368" i="1"/>
  <c r="HF369" i="1"/>
  <c r="HF370" i="1"/>
  <c r="HF371" i="1"/>
  <c r="HF372" i="1"/>
  <c r="HF373" i="1"/>
  <c r="HF374" i="1"/>
  <c r="HF375" i="1"/>
  <c r="HF376" i="1"/>
  <c r="HF377" i="1"/>
  <c r="HF378" i="1"/>
  <c r="HF379" i="1"/>
  <c r="HF380" i="1"/>
  <c r="HF381" i="1"/>
  <c r="HF382" i="1"/>
  <c r="HF383" i="1"/>
  <c r="HF384" i="1"/>
  <c r="HF385" i="1"/>
  <c r="HF386" i="1"/>
  <c r="HF387" i="1"/>
  <c r="HF388" i="1"/>
  <c r="HF389" i="1"/>
  <c r="HF390" i="1"/>
  <c r="HF391" i="1"/>
  <c r="HF392" i="1"/>
  <c r="HF393" i="1"/>
  <c r="HF394" i="1"/>
  <c r="HF395" i="1"/>
  <c r="HF396" i="1"/>
  <c r="HF397" i="1"/>
  <c r="HF398" i="1"/>
  <c r="HF399" i="1"/>
  <c r="HF400" i="1"/>
  <c r="HF401" i="1"/>
  <c r="HF402" i="1"/>
  <c r="HF403" i="1"/>
  <c r="HF404" i="1"/>
  <c r="HF405" i="1"/>
  <c r="HF406" i="1"/>
  <c r="HF407" i="1"/>
  <c r="HF408" i="1"/>
  <c r="HF409" i="1"/>
  <c r="HF410" i="1"/>
  <c r="HF411" i="1"/>
  <c r="HF412" i="1"/>
  <c r="HF413" i="1"/>
  <c r="HF414" i="1"/>
  <c r="HF415" i="1"/>
  <c r="HF416" i="1"/>
  <c r="HF417" i="1"/>
  <c r="HF418" i="1"/>
  <c r="HF419" i="1"/>
  <c r="HF420" i="1"/>
  <c r="HF421" i="1"/>
  <c r="HF422" i="1"/>
  <c r="HF423" i="1"/>
  <c r="HF424" i="1"/>
  <c r="HF425" i="1"/>
  <c r="HF426" i="1"/>
  <c r="HF427" i="1"/>
  <c r="HF428" i="1"/>
  <c r="HF429" i="1"/>
  <c r="HF430" i="1"/>
  <c r="HF431" i="1"/>
  <c r="HF432" i="1"/>
  <c r="HF433" i="1"/>
  <c r="HF434" i="1"/>
  <c r="HF435" i="1"/>
  <c r="HF436" i="1"/>
  <c r="HF437" i="1"/>
  <c r="HF438" i="1"/>
  <c r="HF439" i="1"/>
  <c r="HF440" i="1"/>
  <c r="HF441" i="1"/>
  <c r="HF442" i="1"/>
  <c r="HF443" i="1"/>
  <c r="HF444" i="1"/>
  <c r="HF445" i="1"/>
  <c r="HF446" i="1"/>
  <c r="HF447" i="1"/>
  <c r="HF448" i="1"/>
  <c r="HF449" i="1"/>
  <c r="HF450" i="1"/>
  <c r="HF451" i="1"/>
  <c r="HF452" i="1"/>
  <c r="HF453" i="1"/>
  <c r="HF454" i="1"/>
  <c r="HF455" i="1"/>
  <c r="HF456" i="1"/>
  <c r="HF457" i="1"/>
  <c r="HF458" i="1"/>
  <c r="HF459" i="1"/>
  <c r="HF460" i="1"/>
  <c r="HF461" i="1"/>
  <c r="HF462" i="1"/>
  <c r="HF463" i="1"/>
  <c r="HF464" i="1"/>
  <c r="HF465" i="1"/>
  <c r="HF466" i="1"/>
  <c r="HF467" i="1"/>
  <c r="HF468" i="1"/>
  <c r="HF469" i="1"/>
  <c r="HF470" i="1"/>
  <c r="HF471" i="1"/>
  <c r="HF472" i="1"/>
  <c r="HF473" i="1"/>
  <c r="HF474" i="1"/>
  <c r="HF475" i="1"/>
  <c r="HF476" i="1"/>
  <c r="HF477" i="1"/>
  <c r="HF478" i="1"/>
  <c r="HF479" i="1"/>
  <c r="HF480" i="1"/>
  <c r="HF481" i="1"/>
  <c r="HF482" i="1"/>
  <c r="HF483" i="1"/>
  <c r="HF484" i="1"/>
  <c r="HF485" i="1"/>
  <c r="HF486" i="1"/>
  <c r="HF487" i="1"/>
  <c r="HF488" i="1"/>
  <c r="HF489" i="1"/>
  <c r="HF490" i="1"/>
  <c r="HF491" i="1"/>
  <c r="HF492" i="1"/>
  <c r="HF493" i="1"/>
  <c r="HF494" i="1"/>
  <c r="HF495" i="1"/>
  <c r="HF496" i="1"/>
  <c r="HF497" i="1"/>
  <c r="HF498" i="1"/>
  <c r="HF499" i="1"/>
  <c r="HF500" i="1"/>
  <c r="HF501" i="1"/>
  <c r="HF502" i="1"/>
  <c r="HF503" i="1"/>
  <c r="HF504" i="1"/>
  <c r="HF505" i="1"/>
  <c r="HF506" i="1"/>
  <c r="HF507" i="1"/>
  <c r="HF508" i="1"/>
  <c r="HF509" i="1"/>
  <c r="HF510" i="1"/>
  <c r="HF511" i="1"/>
  <c r="HF512" i="1"/>
  <c r="HF513" i="1"/>
  <c r="HF514" i="1"/>
  <c r="HF515" i="1"/>
  <c r="HF516" i="1"/>
  <c r="HF517" i="1"/>
  <c r="HF518" i="1"/>
  <c r="HF519" i="1"/>
  <c r="HF520" i="1"/>
  <c r="HF521" i="1"/>
  <c r="HF522" i="1"/>
  <c r="HF523" i="1"/>
  <c r="HF524" i="1"/>
  <c r="HF525" i="1"/>
  <c r="HF526" i="1"/>
  <c r="HF527" i="1"/>
  <c r="HF528" i="1"/>
  <c r="HF529" i="1"/>
  <c r="HF530" i="1"/>
  <c r="HF531" i="1"/>
  <c r="HF532" i="1"/>
  <c r="HF533" i="1"/>
  <c r="HF534" i="1"/>
  <c r="HF535" i="1"/>
  <c r="HF536" i="1"/>
  <c r="HF537" i="1"/>
  <c r="HF538" i="1"/>
  <c r="HF539" i="1"/>
  <c r="HF540" i="1"/>
  <c r="HF541" i="1"/>
  <c r="HF542" i="1"/>
  <c r="HF543" i="1"/>
  <c r="HF544" i="1"/>
  <c r="HF545" i="1"/>
  <c r="HF546" i="1"/>
  <c r="HF547" i="1"/>
  <c r="HF548" i="1"/>
  <c r="HF549" i="1"/>
  <c r="HF550" i="1"/>
  <c r="HF551" i="1"/>
  <c r="HF552" i="1"/>
  <c r="HF553" i="1"/>
  <c r="HF554" i="1"/>
  <c r="HF555" i="1"/>
  <c r="HF556" i="1"/>
  <c r="HF557" i="1"/>
  <c r="HF558" i="1"/>
  <c r="HF559" i="1"/>
  <c r="HF560" i="1"/>
  <c r="HF561" i="1"/>
  <c r="HF562" i="1"/>
  <c r="HF563" i="1"/>
  <c r="HF564" i="1"/>
  <c r="HF565" i="1"/>
  <c r="HF566" i="1"/>
  <c r="HF567" i="1"/>
  <c r="HF568" i="1"/>
  <c r="HF569" i="1"/>
  <c r="HF570" i="1"/>
  <c r="HF571" i="1"/>
  <c r="HF572" i="1"/>
  <c r="HF573" i="1"/>
  <c r="HF574" i="1"/>
  <c r="HF575" i="1"/>
  <c r="HF576" i="1"/>
  <c r="HF577" i="1"/>
  <c r="HF578" i="1"/>
  <c r="HF579" i="1"/>
  <c r="HF580" i="1"/>
  <c r="HF581" i="1"/>
  <c r="HF582" i="1"/>
  <c r="HF583" i="1"/>
  <c r="HF584" i="1"/>
  <c r="HF585" i="1"/>
  <c r="HF586" i="1"/>
  <c r="HF587" i="1"/>
  <c r="HF588" i="1"/>
  <c r="HF589" i="1"/>
  <c r="HF590" i="1"/>
  <c r="HF591" i="1"/>
  <c r="HF592" i="1"/>
  <c r="HF593" i="1"/>
  <c r="HF594" i="1"/>
  <c r="HF595" i="1"/>
  <c r="HF596" i="1"/>
  <c r="HF597" i="1"/>
  <c r="HF598" i="1"/>
  <c r="HF599" i="1"/>
  <c r="HF600" i="1"/>
  <c r="HF601" i="1"/>
  <c r="HF602" i="1"/>
  <c r="HF603" i="1"/>
  <c r="HF604" i="1"/>
  <c r="HF605" i="1"/>
  <c r="HF606" i="1"/>
  <c r="HF607" i="1"/>
  <c r="HF608" i="1"/>
  <c r="HF609" i="1"/>
  <c r="HF610" i="1"/>
  <c r="HF611" i="1"/>
  <c r="HF612" i="1"/>
  <c r="HF613" i="1"/>
  <c r="HF614" i="1"/>
  <c r="HF615" i="1"/>
  <c r="HF616" i="1"/>
  <c r="HF617" i="1"/>
  <c r="HF618" i="1"/>
  <c r="HF619" i="1"/>
  <c r="HF620" i="1"/>
  <c r="HF621" i="1"/>
  <c r="HF622" i="1"/>
  <c r="HF623" i="1"/>
  <c r="HF624" i="1"/>
  <c r="HF625" i="1"/>
  <c r="HF626" i="1"/>
  <c r="HF627" i="1"/>
  <c r="HF628" i="1"/>
  <c r="HF629" i="1"/>
  <c r="HF630" i="1"/>
  <c r="HF631" i="1"/>
  <c r="HF632" i="1"/>
  <c r="HF633" i="1"/>
  <c r="HF634" i="1"/>
  <c r="HF635" i="1"/>
  <c r="HF636" i="1"/>
  <c r="HF637" i="1"/>
  <c r="HF638" i="1"/>
  <c r="HF639" i="1"/>
  <c r="HF640" i="1"/>
  <c r="HF641" i="1"/>
  <c r="HF642" i="1"/>
  <c r="HF643" i="1"/>
  <c r="HF644" i="1"/>
  <c r="HF645" i="1"/>
  <c r="HF646" i="1"/>
  <c r="HF647" i="1"/>
  <c r="HF648" i="1"/>
  <c r="HF649" i="1"/>
  <c r="HF650" i="1"/>
  <c r="HF651" i="1"/>
  <c r="HF652" i="1"/>
  <c r="HF653" i="1"/>
  <c r="HF654" i="1"/>
  <c r="HF655" i="1"/>
  <c r="HF656" i="1"/>
  <c r="HF657" i="1"/>
  <c r="HF658" i="1"/>
  <c r="HF659" i="1"/>
  <c r="HF660" i="1"/>
  <c r="HF661" i="1"/>
  <c r="HF662" i="1"/>
  <c r="HF663" i="1"/>
  <c r="HF664" i="1"/>
  <c r="HF665" i="1"/>
  <c r="HF666" i="1"/>
  <c r="HF667" i="1"/>
  <c r="HF668" i="1"/>
  <c r="HF669" i="1"/>
  <c r="HF670" i="1"/>
  <c r="HF671" i="1"/>
  <c r="HF672" i="1"/>
  <c r="HF673" i="1"/>
  <c r="HF675" i="1"/>
  <c r="HF676" i="1"/>
  <c r="HF677" i="1"/>
  <c r="HF678" i="1"/>
  <c r="HF679" i="1"/>
  <c r="HF680" i="1"/>
  <c r="HF681" i="1"/>
  <c r="HF682" i="1"/>
  <c r="HF683" i="1"/>
  <c r="HF684" i="1"/>
  <c r="HF685" i="1"/>
  <c r="HF686" i="1"/>
  <c r="HF687" i="1"/>
  <c r="HF688" i="1"/>
  <c r="HF689" i="1"/>
  <c r="HF690" i="1"/>
  <c r="HF691" i="1"/>
  <c r="HF692" i="1"/>
  <c r="HF693" i="1"/>
  <c r="HF694" i="1"/>
  <c r="HF695" i="1"/>
  <c r="HF696" i="1"/>
  <c r="HF697" i="1"/>
  <c r="HF698" i="1"/>
  <c r="HF699" i="1"/>
  <c r="HF700" i="1"/>
  <c r="HF701" i="1"/>
  <c r="HF702" i="1"/>
  <c r="HF703" i="1"/>
  <c r="HF704" i="1"/>
  <c r="HF705" i="1"/>
  <c r="HF706" i="1"/>
  <c r="HF707" i="1"/>
  <c r="HF708" i="1"/>
  <c r="HF709" i="1"/>
  <c r="HF710" i="1"/>
  <c r="HF711" i="1"/>
  <c r="HF712" i="1"/>
  <c r="HF713" i="1"/>
  <c r="HF714" i="1"/>
  <c r="HF715" i="1"/>
  <c r="HF716" i="1"/>
  <c r="HF717" i="1"/>
  <c r="HF718" i="1"/>
  <c r="HF719" i="1"/>
  <c r="HF720" i="1"/>
  <c r="HF721" i="1"/>
  <c r="HF722" i="1"/>
  <c r="HF723" i="1"/>
  <c r="HF724" i="1"/>
  <c r="HF725" i="1"/>
  <c r="HF726" i="1"/>
  <c r="HF727" i="1"/>
  <c r="HF728" i="1"/>
  <c r="HF729" i="1"/>
  <c r="HF730" i="1"/>
  <c r="HF731" i="1"/>
  <c r="HF732" i="1"/>
  <c r="HF733" i="1"/>
  <c r="HF734" i="1"/>
  <c r="HF735" i="1"/>
  <c r="HF736" i="1"/>
  <c r="HF737" i="1"/>
  <c r="HF738" i="1"/>
  <c r="HF739" i="1"/>
  <c r="HF740" i="1"/>
  <c r="HF741" i="1"/>
  <c r="HF742" i="1"/>
  <c r="HF743" i="1"/>
  <c r="HF744" i="1"/>
  <c r="HF745" i="1"/>
  <c r="HF746" i="1"/>
  <c r="HF747" i="1"/>
  <c r="HF748" i="1"/>
  <c r="HF749" i="1"/>
  <c r="HF750" i="1"/>
  <c r="HF751" i="1"/>
  <c r="HF752" i="1"/>
  <c r="HF753" i="1"/>
  <c r="HF754" i="1"/>
  <c r="HF755" i="1"/>
  <c r="HF756" i="1"/>
  <c r="HF757" i="1"/>
  <c r="HF758" i="1"/>
  <c r="HF759" i="1"/>
  <c r="HF760" i="1"/>
  <c r="HF761" i="1"/>
  <c r="HF762" i="1"/>
  <c r="HF763" i="1"/>
  <c r="HF764" i="1"/>
  <c r="HF765" i="1"/>
  <c r="HF766" i="1"/>
  <c r="HF767" i="1"/>
  <c r="HF768" i="1"/>
  <c r="HF769" i="1"/>
  <c r="HF770" i="1"/>
  <c r="HF771" i="1"/>
  <c r="HV5" i="1"/>
  <c r="HV6" i="1"/>
  <c r="HV7" i="1"/>
  <c r="HV8" i="1"/>
  <c r="HV9" i="1"/>
  <c r="HV10" i="1"/>
  <c r="HV11" i="1"/>
  <c r="HV12" i="1"/>
  <c r="HV13" i="1"/>
  <c r="HV14" i="1"/>
  <c r="HV15" i="1"/>
  <c r="HV16" i="1"/>
  <c r="HV17" i="1"/>
  <c r="HV18" i="1"/>
  <c r="HV19" i="1"/>
  <c r="HV20" i="1"/>
  <c r="HV21" i="1"/>
  <c r="HV22" i="1"/>
  <c r="HV23" i="1"/>
  <c r="HV24" i="1"/>
  <c r="HV25" i="1"/>
  <c r="HV26" i="1"/>
  <c r="HV27" i="1"/>
  <c r="HV28" i="1"/>
  <c r="HV29" i="1"/>
  <c r="HV30" i="1"/>
  <c r="HV31" i="1"/>
  <c r="HV32" i="1"/>
  <c r="HV33" i="1"/>
  <c r="HV34" i="1"/>
  <c r="HV35" i="1"/>
  <c r="HV36" i="1"/>
  <c r="HV37" i="1"/>
  <c r="HV38" i="1"/>
  <c r="HV39" i="1"/>
  <c r="HV40" i="1"/>
  <c r="HV41" i="1"/>
  <c r="HV42" i="1"/>
  <c r="HV43" i="1"/>
  <c r="HV44" i="1"/>
  <c r="HV45" i="1"/>
  <c r="HV46" i="1"/>
  <c r="HV47" i="1"/>
  <c r="HV48" i="1"/>
  <c r="HV49" i="1"/>
  <c r="HV50" i="1"/>
  <c r="HV51" i="1"/>
  <c r="HV52" i="1"/>
  <c r="HV53" i="1"/>
  <c r="HV54" i="1"/>
  <c r="HV55" i="1"/>
  <c r="HV56" i="1"/>
  <c r="HV57" i="1"/>
  <c r="HV58" i="1"/>
  <c r="HV59" i="1"/>
  <c r="HV60" i="1"/>
  <c r="HV61" i="1"/>
  <c r="HV62" i="1"/>
  <c r="HV63" i="1"/>
  <c r="HV64" i="1"/>
  <c r="HV65" i="1"/>
  <c r="HV66" i="1"/>
  <c r="HV67" i="1"/>
  <c r="HV68" i="1"/>
  <c r="HV69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120" i="1"/>
  <c r="HV121" i="1"/>
  <c r="HV122" i="1"/>
  <c r="HV123" i="1"/>
  <c r="HV124" i="1"/>
  <c r="HV125" i="1"/>
  <c r="HV126" i="1"/>
  <c r="HV127" i="1"/>
  <c r="HV128" i="1"/>
  <c r="HV129" i="1"/>
  <c r="HV130" i="1"/>
  <c r="HV131" i="1"/>
  <c r="HV132" i="1"/>
  <c r="HV133" i="1"/>
  <c r="HV134" i="1"/>
  <c r="HV135" i="1"/>
  <c r="HV136" i="1"/>
  <c r="HV137" i="1"/>
  <c r="HV138" i="1"/>
  <c r="HV139" i="1"/>
  <c r="HV140" i="1"/>
  <c r="HV141" i="1"/>
  <c r="HV142" i="1"/>
  <c r="HV143" i="1"/>
  <c r="HV144" i="1"/>
  <c r="HV145" i="1"/>
  <c r="HV146" i="1"/>
  <c r="HV147" i="1"/>
  <c r="HV148" i="1"/>
  <c r="HV149" i="1"/>
  <c r="HV150" i="1"/>
  <c r="HV151" i="1"/>
  <c r="HV152" i="1"/>
  <c r="HV153" i="1"/>
  <c r="HV154" i="1"/>
  <c r="HV155" i="1"/>
  <c r="HV156" i="1"/>
  <c r="HV157" i="1"/>
  <c r="HV158" i="1"/>
  <c r="HV159" i="1"/>
  <c r="HV160" i="1"/>
  <c r="HV161" i="1"/>
  <c r="HV162" i="1"/>
  <c r="HV163" i="1"/>
  <c r="HV164" i="1"/>
  <c r="HV165" i="1"/>
  <c r="HV166" i="1"/>
  <c r="HV167" i="1"/>
  <c r="HV168" i="1"/>
  <c r="HV169" i="1"/>
  <c r="HV170" i="1"/>
  <c r="HV171" i="1"/>
  <c r="HV172" i="1"/>
  <c r="HV173" i="1"/>
  <c r="HV174" i="1"/>
  <c r="HV175" i="1"/>
  <c r="HV176" i="1"/>
  <c r="HV177" i="1"/>
  <c r="HV178" i="1"/>
  <c r="HV179" i="1"/>
  <c r="HV180" i="1"/>
  <c r="HV181" i="1"/>
  <c r="HV182" i="1"/>
  <c r="HV183" i="1"/>
  <c r="HV184" i="1"/>
  <c r="HV185" i="1"/>
  <c r="HV186" i="1"/>
  <c r="HV187" i="1"/>
  <c r="HV188" i="1"/>
  <c r="HV189" i="1"/>
  <c r="HV190" i="1"/>
  <c r="HV191" i="1"/>
  <c r="HV192" i="1"/>
  <c r="HV193" i="1"/>
  <c r="HV194" i="1"/>
  <c r="HV195" i="1"/>
  <c r="HV196" i="1"/>
  <c r="HV197" i="1"/>
  <c r="HV198" i="1"/>
  <c r="HV199" i="1"/>
  <c r="HV200" i="1"/>
  <c r="HV201" i="1"/>
  <c r="HV202" i="1"/>
  <c r="HV203" i="1"/>
  <c r="HV204" i="1"/>
  <c r="HV205" i="1"/>
  <c r="HV206" i="1"/>
  <c r="HV207" i="1"/>
  <c r="HV208" i="1"/>
  <c r="HV209" i="1"/>
  <c r="HV210" i="1"/>
  <c r="HV211" i="1"/>
  <c r="HV212" i="1"/>
  <c r="HV213" i="1"/>
  <c r="HV214" i="1"/>
  <c r="HV215" i="1"/>
  <c r="HV216" i="1"/>
  <c r="HV217" i="1"/>
  <c r="HV218" i="1"/>
  <c r="HV219" i="1"/>
  <c r="HV220" i="1"/>
  <c r="HV221" i="1"/>
  <c r="HV222" i="1"/>
  <c r="HV223" i="1"/>
  <c r="HV224" i="1"/>
  <c r="HV225" i="1"/>
  <c r="HV226" i="1"/>
  <c r="HV227" i="1"/>
  <c r="HV228" i="1"/>
  <c r="HV229" i="1"/>
  <c r="HV230" i="1"/>
  <c r="HV231" i="1"/>
  <c r="HV232" i="1"/>
  <c r="HV233" i="1"/>
  <c r="HV234" i="1"/>
  <c r="HV235" i="1"/>
  <c r="HV236" i="1"/>
  <c r="HV237" i="1"/>
  <c r="HV238" i="1"/>
  <c r="HV239" i="1"/>
  <c r="HV240" i="1"/>
  <c r="HV241" i="1"/>
  <c r="HV242" i="1"/>
  <c r="HV243" i="1"/>
  <c r="HV244" i="1"/>
  <c r="HV245" i="1"/>
  <c r="HV246" i="1"/>
  <c r="HV247" i="1"/>
  <c r="HV248" i="1"/>
  <c r="HV249" i="1"/>
  <c r="HV250" i="1"/>
  <c r="HV251" i="1"/>
  <c r="HV252" i="1"/>
  <c r="HV253" i="1"/>
  <c r="HV254" i="1"/>
  <c r="HV255" i="1"/>
  <c r="HV256" i="1"/>
  <c r="HV257" i="1"/>
  <c r="HV258" i="1"/>
  <c r="HV259" i="1"/>
  <c r="HV260" i="1"/>
  <c r="HV261" i="1"/>
  <c r="HV262" i="1"/>
  <c r="HV263" i="1"/>
  <c r="HV264" i="1"/>
  <c r="HV265" i="1"/>
  <c r="HV266" i="1"/>
  <c r="HV267" i="1"/>
  <c r="HV268" i="1"/>
  <c r="HV269" i="1"/>
  <c r="HV270" i="1"/>
  <c r="HV271" i="1"/>
  <c r="HV272" i="1"/>
  <c r="HV273" i="1"/>
  <c r="HV274" i="1"/>
  <c r="HV275" i="1"/>
  <c r="HV276" i="1"/>
  <c r="HV277" i="1"/>
  <c r="HV278" i="1"/>
  <c r="HV279" i="1"/>
  <c r="HV280" i="1"/>
  <c r="HV281" i="1"/>
  <c r="HV282" i="1"/>
  <c r="HV283" i="1"/>
  <c r="HV284" i="1"/>
  <c r="HV285" i="1"/>
  <c r="HV286" i="1"/>
  <c r="HV287" i="1"/>
  <c r="HV288" i="1"/>
  <c r="HV289" i="1"/>
  <c r="HV290" i="1"/>
  <c r="HV291" i="1"/>
  <c r="HV292" i="1"/>
  <c r="HV293" i="1"/>
  <c r="HV294" i="1"/>
  <c r="HV295" i="1"/>
  <c r="HV296" i="1"/>
  <c r="HV297" i="1"/>
  <c r="HV298" i="1"/>
  <c r="HV299" i="1"/>
  <c r="HV300" i="1"/>
  <c r="HV301" i="1"/>
  <c r="HV302" i="1"/>
  <c r="HV303" i="1"/>
  <c r="HV304" i="1"/>
  <c r="HV305" i="1"/>
  <c r="HV306" i="1"/>
  <c r="HV307" i="1"/>
  <c r="HV308" i="1"/>
  <c r="HV309" i="1"/>
  <c r="HV310" i="1"/>
  <c r="HV311" i="1"/>
  <c r="HV312" i="1"/>
  <c r="HV313" i="1"/>
  <c r="HV314" i="1"/>
  <c r="HV315" i="1"/>
  <c r="HV316" i="1"/>
  <c r="HV317" i="1"/>
  <c r="HV318" i="1"/>
  <c r="HV319" i="1"/>
  <c r="HV320" i="1"/>
  <c r="HV321" i="1"/>
  <c r="HV322" i="1"/>
  <c r="HV323" i="1"/>
  <c r="HV324" i="1"/>
  <c r="HV325" i="1"/>
  <c r="HV326" i="1"/>
  <c r="HV327" i="1"/>
  <c r="HV328" i="1"/>
  <c r="HV329" i="1"/>
  <c r="HV330" i="1"/>
  <c r="HV331" i="1"/>
  <c r="HV332" i="1"/>
  <c r="HV333" i="1"/>
  <c r="HV334" i="1"/>
  <c r="HV335" i="1"/>
  <c r="HV336" i="1"/>
  <c r="HV337" i="1"/>
  <c r="HV338" i="1"/>
  <c r="HV339" i="1"/>
  <c r="HV340" i="1"/>
  <c r="HV341" i="1"/>
  <c r="HV342" i="1"/>
  <c r="HV343" i="1"/>
  <c r="HV344" i="1"/>
  <c r="HV345" i="1"/>
  <c r="HV346" i="1"/>
  <c r="HV347" i="1"/>
  <c r="HV348" i="1"/>
  <c r="HV349" i="1"/>
  <c r="HV350" i="1"/>
  <c r="HV351" i="1"/>
  <c r="HV352" i="1"/>
  <c r="HV353" i="1"/>
  <c r="HV354" i="1"/>
  <c r="HV355" i="1"/>
  <c r="HV356" i="1"/>
  <c r="HV357" i="1"/>
  <c r="HV358" i="1"/>
  <c r="HV359" i="1"/>
  <c r="HV360" i="1"/>
  <c r="HV361" i="1"/>
  <c r="HV362" i="1"/>
  <c r="HV363" i="1"/>
  <c r="HV364" i="1"/>
  <c r="HV365" i="1"/>
  <c r="HV366" i="1"/>
  <c r="HV367" i="1"/>
  <c r="HV368" i="1"/>
  <c r="HV369" i="1"/>
  <c r="HV370" i="1"/>
  <c r="HV371" i="1"/>
  <c r="HV372" i="1"/>
  <c r="HV373" i="1"/>
  <c r="HV374" i="1"/>
  <c r="HV375" i="1"/>
  <c r="HV376" i="1"/>
  <c r="HV377" i="1"/>
  <c r="HV378" i="1"/>
  <c r="HV379" i="1"/>
  <c r="HV380" i="1"/>
  <c r="HV381" i="1"/>
  <c r="HV382" i="1"/>
  <c r="HV383" i="1"/>
  <c r="HV384" i="1"/>
  <c r="HV385" i="1"/>
  <c r="HV386" i="1"/>
  <c r="HV387" i="1"/>
  <c r="HV388" i="1"/>
  <c r="HV389" i="1"/>
  <c r="HV390" i="1"/>
  <c r="HV391" i="1"/>
  <c r="HV392" i="1"/>
  <c r="HV393" i="1"/>
  <c r="HV394" i="1"/>
  <c r="HV395" i="1"/>
  <c r="HV396" i="1"/>
  <c r="HV397" i="1"/>
  <c r="HV398" i="1"/>
  <c r="HV399" i="1"/>
  <c r="HV400" i="1"/>
  <c r="HV401" i="1"/>
  <c r="HV402" i="1"/>
  <c r="HV403" i="1"/>
  <c r="HV404" i="1"/>
  <c r="HV405" i="1"/>
  <c r="HV406" i="1"/>
  <c r="HV407" i="1"/>
  <c r="HV408" i="1"/>
  <c r="HV409" i="1"/>
  <c r="HV410" i="1"/>
  <c r="HV411" i="1"/>
  <c r="HV412" i="1"/>
  <c r="HV413" i="1"/>
  <c r="HV414" i="1"/>
  <c r="HV415" i="1"/>
  <c r="HV416" i="1"/>
  <c r="HV417" i="1"/>
  <c r="HV418" i="1"/>
  <c r="HV419" i="1"/>
  <c r="HV420" i="1"/>
  <c r="HV421" i="1"/>
  <c r="HV422" i="1"/>
  <c r="HV423" i="1"/>
  <c r="HV424" i="1"/>
  <c r="HV425" i="1"/>
  <c r="HV426" i="1"/>
  <c r="HV427" i="1"/>
  <c r="HV428" i="1"/>
  <c r="HV429" i="1"/>
  <c r="HV430" i="1"/>
  <c r="HV431" i="1"/>
  <c r="HV432" i="1"/>
  <c r="HV433" i="1"/>
  <c r="HV434" i="1"/>
  <c r="HV435" i="1"/>
  <c r="HV436" i="1"/>
  <c r="HV437" i="1"/>
  <c r="HV438" i="1"/>
  <c r="HV439" i="1"/>
  <c r="HV440" i="1"/>
  <c r="HV441" i="1"/>
  <c r="HV442" i="1"/>
  <c r="HV443" i="1"/>
  <c r="HV444" i="1"/>
  <c r="HV445" i="1"/>
  <c r="HV446" i="1"/>
  <c r="HV447" i="1"/>
  <c r="HV448" i="1"/>
  <c r="HV449" i="1"/>
  <c r="HV450" i="1"/>
  <c r="HV451" i="1"/>
  <c r="HV452" i="1"/>
  <c r="HV453" i="1"/>
  <c r="HV454" i="1"/>
  <c r="HV455" i="1"/>
  <c r="HV456" i="1"/>
  <c r="HV457" i="1"/>
  <c r="HV458" i="1"/>
  <c r="HV459" i="1"/>
  <c r="HV460" i="1"/>
  <c r="HV461" i="1"/>
  <c r="HV462" i="1"/>
  <c r="HV463" i="1"/>
  <c r="HV464" i="1"/>
  <c r="HV465" i="1"/>
  <c r="HV466" i="1"/>
  <c r="HV467" i="1"/>
  <c r="HV468" i="1"/>
  <c r="HV469" i="1"/>
  <c r="HV470" i="1"/>
  <c r="HV471" i="1"/>
  <c r="HV472" i="1"/>
  <c r="HV473" i="1"/>
  <c r="HV474" i="1"/>
  <c r="HV475" i="1"/>
  <c r="HV476" i="1"/>
  <c r="HV477" i="1"/>
  <c r="HV478" i="1"/>
  <c r="HV479" i="1"/>
  <c r="HV480" i="1"/>
  <c r="HV481" i="1"/>
  <c r="HV482" i="1"/>
  <c r="HV483" i="1"/>
  <c r="HV484" i="1"/>
  <c r="HV485" i="1"/>
  <c r="HV486" i="1"/>
  <c r="HV487" i="1"/>
  <c r="HV488" i="1"/>
  <c r="HV489" i="1"/>
  <c r="HV490" i="1"/>
  <c r="HV491" i="1"/>
  <c r="HV492" i="1"/>
  <c r="HV493" i="1"/>
  <c r="HV494" i="1"/>
  <c r="HV495" i="1"/>
  <c r="HV496" i="1"/>
  <c r="HV497" i="1"/>
  <c r="HV498" i="1"/>
  <c r="HV499" i="1"/>
  <c r="HV500" i="1"/>
  <c r="HV501" i="1"/>
  <c r="HV502" i="1"/>
  <c r="HV503" i="1"/>
  <c r="HV504" i="1"/>
  <c r="HV505" i="1"/>
  <c r="HV506" i="1"/>
  <c r="HV507" i="1"/>
  <c r="HV508" i="1"/>
  <c r="HV509" i="1"/>
  <c r="HV510" i="1"/>
  <c r="HV511" i="1"/>
  <c r="HV512" i="1"/>
  <c r="HV513" i="1"/>
  <c r="HV514" i="1"/>
  <c r="HV515" i="1"/>
  <c r="HV516" i="1"/>
  <c r="HV517" i="1"/>
  <c r="HV518" i="1"/>
  <c r="HV519" i="1"/>
  <c r="HV520" i="1"/>
  <c r="HV521" i="1"/>
  <c r="HV522" i="1"/>
  <c r="HV523" i="1"/>
  <c r="HV524" i="1"/>
  <c r="HV525" i="1"/>
  <c r="HV526" i="1"/>
  <c r="HV527" i="1"/>
  <c r="HV528" i="1"/>
  <c r="HV529" i="1"/>
  <c r="HV530" i="1"/>
  <c r="HV531" i="1"/>
  <c r="HV532" i="1"/>
  <c r="HV533" i="1"/>
  <c r="HV534" i="1"/>
  <c r="HV535" i="1"/>
  <c r="HV536" i="1"/>
  <c r="HV537" i="1"/>
  <c r="HV538" i="1"/>
  <c r="HV539" i="1"/>
  <c r="HV540" i="1"/>
  <c r="HV541" i="1"/>
  <c r="HV542" i="1"/>
  <c r="HV543" i="1"/>
  <c r="HV544" i="1"/>
  <c r="HV545" i="1"/>
  <c r="HV546" i="1"/>
  <c r="HV547" i="1"/>
  <c r="HV548" i="1"/>
  <c r="HV549" i="1"/>
  <c r="HV550" i="1"/>
  <c r="HV551" i="1"/>
  <c r="HV552" i="1"/>
  <c r="HV553" i="1"/>
  <c r="HV554" i="1"/>
  <c r="HV555" i="1"/>
  <c r="HV556" i="1"/>
  <c r="HV557" i="1"/>
  <c r="HV558" i="1"/>
  <c r="HV559" i="1"/>
  <c r="HV560" i="1"/>
  <c r="HV561" i="1"/>
  <c r="HV562" i="1"/>
  <c r="HV563" i="1"/>
  <c r="HV564" i="1"/>
  <c r="HV565" i="1"/>
  <c r="HV566" i="1"/>
  <c r="HV567" i="1"/>
  <c r="HV568" i="1"/>
  <c r="HV569" i="1"/>
  <c r="HV570" i="1"/>
  <c r="HV571" i="1"/>
  <c r="HV572" i="1"/>
  <c r="HV573" i="1"/>
  <c r="HV574" i="1"/>
  <c r="HV575" i="1"/>
  <c r="HV576" i="1"/>
  <c r="HV577" i="1"/>
  <c r="HV578" i="1"/>
  <c r="HV579" i="1"/>
  <c r="HV580" i="1"/>
  <c r="HV581" i="1"/>
  <c r="HV582" i="1"/>
  <c r="HV583" i="1"/>
  <c r="HV584" i="1"/>
  <c r="HV585" i="1"/>
  <c r="HV586" i="1"/>
  <c r="HV587" i="1"/>
  <c r="HV588" i="1"/>
  <c r="HV589" i="1"/>
  <c r="HV590" i="1"/>
  <c r="HV591" i="1"/>
  <c r="HV592" i="1"/>
  <c r="HV593" i="1"/>
  <c r="HV594" i="1"/>
  <c r="HV595" i="1"/>
  <c r="HV596" i="1"/>
  <c r="HV597" i="1"/>
  <c r="HV598" i="1"/>
  <c r="HV599" i="1"/>
  <c r="HV600" i="1"/>
  <c r="HV601" i="1"/>
  <c r="HV602" i="1"/>
  <c r="HV603" i="1"/>
  <c r="HV604" i="1"/>
  <c r="HV605" i="1"/>
  <c r="HV606" i="1"/>
  <c r="HV607" i="1"/>
  <c r="HV608" i="1"/>
  <c r="HV609" i="1"/>
  <c r="HV610" i="1"/>
  <c r="HV611" i="1"/>
  <c r="HV612" i="1"/>
  <c r="HV613" i="1"/>
  <c r="HV614" i="1"/>
  <c r="HV615" i="1"/>
  <c r="HV616" i="1"/>
  <c r="HV617" i="1"/>
  <c r="HV618" i="1"/>
  <c r="HV619" i="1"/>
  <c r="HV620" i="1"/>
  <c r="HV621" i="1"/>
  <c r="HV622" i="1"/>
  <c r="HV623" i="1"/>
  <c r="HV624" i="1"/>
  <c r="HV625" i="1"/>
  <c r="HV626" i="1"/>
  <c r="HV627" i="1"/>
  <c r="HV628" i="1"/>
  <c r="HV629" i="1"/>
  <c r="HV630" i="1"/>
  <c r="HV631" i="1"/>
  <c r="HV632" i="1"/>
  <c r="HV633" i="1"/>
  <c r="HV634" i="1"/>
  <c r="HV635" i="1"/>
  <c r="HV636" i="1"/>
  <c r="HV637" i="1"/>
  <c r="HV638" i="1"/>
  <c r="HV639" i="1"/>
  <c r="HV640" i="1"/>
  <c r="HV641" i="1"/>
  <c r="HV642" i="1"/>
  <c r="HV643" i="1"/>
  <c r="HV644" i="1"/>
  <c r="HV645" i="1"/>
  <c r="HV646" i="1"/>
  <c r="HV647" i="1"/>
  <c r="HV648" i="1"/>
  <c r="HV649" i="1"/>
  <c r="HV650" i="1"/>
  <c r="HV651" i="1"/>
  <c r="HV652" i="1"/>
  <c r="HV653" i="1"/>
  <c r="HV654" i="1"/>
  <c r="HV655" i="1"/>
  <c r="HV656" i="1"/>
  <c r="HV657" i="1"/>
  <c r="HV658" i="1"/>
  <c r="HV659" i="1"/>
  <c r="HV660" i="1"/>
  <c r="HV661" i="1"/>
  <c r="HV662" i="1"/>
  <c r="HV663" i="1"/>
  <c r="HV664" i="1"/>
  <c r="HV665" i="1"/>
  <c r="HV666" i="1"/>
  <c r="HV667" i="1"/>
  <c r="HV668" i="1"/>
  <c r="HV669" i="1"/>
  <c r="HV670" i="1"/>
  <c r="HV671" i="1"/>
  <c r="HV672" i="1"/>
  <c r="HV673" i="1"/>
  <c r="HV675" i="1"/>
  <c r="HV676" i="1"/>
  <c r="HV677" i="1"/>
  <c r="HV678" i="1"/>
  <c r="HV679" i="1"/>
  <c r="HV680" i="1"/>
  <c r="HV681" i="1"/>
  <c r="HV682" i="1"/>
  <c r="HV683" i="1"/>
  <c r="HV684" i="1"/>
  <c r="HV685" i="1"/>
  <c r="HV686" i="1"/>
  <c r="HV687" i="1"/>
  <c r="HV688" i="1"/>
  <c r="HV689" i="1"/>
  <c r="HV690" i="1"/>
  <c r="HV691" i="1"/>
  <c r="HV692" i="1"/>
  <c r="HV693" i="1"/>
  <c r="HV694" i="1"/>
  <c r="HV695" i="1"/>
  <c r="HV696" i="1"/>
  <c r="HV697" i="1"/>
  <c r="HV698" i="1"/>
  <c r="HV699" i="1"/>
  <c r="HV700" i="1"/>
  <c r="HV701" i="1"/>
  <c r="HV702" i="1"/>
  <c r="HV703" i="1"/>
  <c r="HV704" i="1"/>
  <c r="HV705" i="1"/>
  <c r="HV706" i="1"/>
  <c r="HV707" i="1"/>
  <c r="HV708" i="1"/>
  <c r="HV709" i="1"/>
  <c r="HV710" i="1"/>
  <c r="HV711" i="1"/>
  <c r="HV712" i="1"/>
  <c r="HV713" i="1"/>
  <c r="HV714" i="1"/>
  <c r="HV715" i="1"/>
  <c r="HV716" i="1"/>
  <c r="HV717" i="1"/>
  <c r="HV718" i="1"/>
  <c r="HV719" i="1"/>
  <c r="HV720" i="1"/>
  <c r="HV721" i="1"/>
  <c r="HV722" i="1"/>
  <c r="HV723" i="1"/>
  <c r="HV724" i="1"/>
  <c r="HV725" i="1"/>
  <c r="HV726" i="1"/>
  <c r="HV727" i="1"/>
  <c r="HV728" i="1"/>
  <c r="HV729" i="1"/>
  <c r="HV730" i="1"/>
  <c r="HV731" i="1"/>
  <c r="HV732" i="1"/>
  <c r="HV733" i="1"/>
  <c r="HV734" i="1"/>
  <c r="HV735" i="1"/>
  <c r="HV736" i="1"/>
  <c r="HV737" i="1"/>
  <c r="HV738" i="1"/>
  <c r="HV739" i="1"/>
  <c r="HV740" i="1"/>
  <c r="HV741" i="1"/>
  <c r="HV742" i="1"/>
  <c r="HV743" i="1"/>
  <c r="HV744" i="1"/>
  <c r="HV745" i="1"/>
  <c r="HV746" i="1"/>
  <c r="HV747" i="1"/>
  <c r="HV748" i="1"/>
  <c r="HV749" i="1"/>
  <c r="HV750" i="1"/>
  <c r="HV751" i="1"/>
  <c r="HV752" i="1"/>
  <c r="HV753" i="1"/>
  <c r="HV754" i="1"/>
  <c r="HV755" i="1"/>
  <c r="HV756" i="1"/>
  <c r="HV757" i="1"/>
  <c r="HV758" i="1"/>
  <c r="HV759" i="1"/>
  <c r="HV760" i="1"/>
  <c r="HV761" i="1"/>
  <c r="HV762" i="1"/>
  <c r="HV763" i="1"/>
  <c r="HV764" i="1"/>
  <c r="HV765" i="1"/>
  <c r="HV766" i="1"/>
  <c r="HV767" i="1"/>
  <c r="HV768" i="1"/>
  <c r="HV769" i="1"/>
  <c r="HV770" i="1"/>
  <c r="HV771" i="1"/>
  <c r="HV4" i="1"/>
  <c r="BY4" i="1"/>
  <c r="HX715" i="1"/>
  <c r="HX716" i="1"/>
  <c r="HX717" i="1"/>
  <c r="HT715" i="1"/>
  <c r="HT716" i="1"/>
  <c r="HT717" i="1"/>
  <c r="HR715" i="1"/>
  <c r="HR716" i="1"/>
  <c r="HR717" i="1"/>
  <c r="HH715" i="1"/>
  <c r="HH716" i="1"/>
  <c r="HH717" i="1"/>
  <c r="HD715" i="1"/>
  <c r="HD716" i="1"/>
  <c r="HD717" i="1"/>
  <c r="HB715" i="1"/>
  <c r="HB716" i="1"/>
  <c r="HB717" i="1"/>
  <c r="GP717" i="1"/>
  <c r="GP715" i="1"/>
  <c r="GP716" i="1"/>
  <c r="GL715" i="1"/>
  <c r="GL716" i="1"/>
  <c r="GL717" i="1"/>
  <c r="GH715" i="1"/>
  <c r="GH716" i="1"/>
  <c r="GH717" i="1"/>
  <c r="GD715" i="1"/>
  <c r="GD716" i="1"/>
  <c r="GD717" i="1"/>
  <c r="FQ715" i="1"/>
  <c r="FQ716" i="1"/>
  <c r="FQ717" i="1"/>
  <c r="FM717" i="1"/>
  <c r="FM715" i="1"/>
  <c r="FM716" i="1"/>
  <c r="FI715" i="1"/>
  <c r="FI716" i="1"/>
  <c r="FI717" i="1"/>
  <c r="FE715" i="1"/>
  <c r="FE716" i="1"/>
  <c r="FE717" i="1"/>
  <c r="ER715" i="1"/>
  <c r="ER716" i="1"/>
  <c r="ER717" i="1"/>
  <c r="EN715" i="1"/>
  <c r="EN716" i="1"/>
  <c r="EN717" i="1"/>
  <c r="EJ715" i="1"/>
  <c r="EJ716" i="1"/>
  <c r="EJ717" i="1"/>
  <c r="EF715" i="1"/>
  <c r="EF716" i="1"/>
  <c r="EF717" i="1"/>
  <c r="DS715" i="1"/>
  <c r="DS716" i="1"/>
  <c r="DS717" i="1"/>
  <c r="DO715" i="1"/>
  <c r="DO716" i="1"/>
  <c r="DO717" i="1"/>
  <c r="DK715" i="1"/>
  <c r="DK716" i="1"/>
  <c r="DK717" i="1"/>
  <c r="DB715" i="1"/>
  <c r="DB716" i="1"/>
  <c r="DB717" i="1"/>
  <c r="DG715" i="1"/>
  <c r="DG716" i="1"/>
  <c r="DG717" i="1"/>
  <c r="CX715" i="1"/>
  <c r="CX716" i="1"/>
  <c r="CX717" i="1"/>
  <c r="CT715" i="1"/>
  <c r="CT716" i="1"/>
  <c r="CT717" i="1"/>
  <c r="CP715" i="1"/>
  <c r="CP716" i="1"/>
  <c r="CP717" i="1"/>
  <c r="CL715" i="1"/>
  <c r="CL716" i="1"/>
  <c r="CL717" i="1"/>
  <c r="CH715" i="1"/>
  <c r="CH716" i="1"/>
  <c r="CH717" i="1"/>
  <c r="BU715" i="1"/>
  <c r="BU716" i="1"/>
  <c r="BU717" i="1"/>
  <c r="BQ715" i="1"/>
  <c r="BQ716" i="1"/>
  <c r="BQ717" i="1"/>
  <c r="BM715" i="1"/>
  <c r="BM716" i="1"/>
  <c r="BM717" i="1"/>
  <c r="BI715" i="1"/>
  <c r="BI716" i="1"/>
  <c r="BI717" i="1"/>
  <c r="BD715" i="1"/>
  <c r="BD716" i="1"/>
  <c r="BD717" i="1"/>
  <c r="AZ715" i="1"/>
  <c r="AZ716" i="1"/>
  <c r="AZ717" i="1"/>
  <c r="AV715" i="1"/>
  <c r="AV716" i="1"/>
  <c r="AV717" i="1"/>
  <c r="AR715" i="1"/>
  <c r="AR716" i="1"/>
  <c r="AR717" i="1"/>
  <c r="AN715" i="1"/>
  <c r="AN716" i="1"/>
  <c r="AN717" i="1"/>
  <c r="AJ715" i="1"/>
  <c r="AJ716" i="1"/>
  <c r="AJ717" i="1"/>
  <c r="AE715" i="1"/>
  <c r="AE716" i="1"/>
  <c r="AE717" i="1"/>
  <c r="AA715" i="1"/>
  <c r="AA716" i="1"/>
  <c r="AA717" i="1"/>
  <c r="W715" i="1"/>
  <c r="W716" i="1"/>
  <c r="W717" i="1"/>
  <c r="W711" i="1"/>
  <c r="W712" i="1"/>
  <c r="W713" i="1"/>
  <c r="S715" i="1"/>
  <c r="S716" i="1"/>
  <c r="S717" i="1"/>
  <c r="O715" i="1"/>
  <c r="O716" i="1"/>
  <c r="O717" i="1"/>
  <c r="K715" i="1"/>
  <c r="K716" i="1"/>
  <c r="K717" i="1"/>
  <c r="HX5" i="1"/>
  <c r="HX6" i="1"/>
  <c r="HX7" i="1"/>
  <c r="HX8" i="1"/>
  <c r="HX9" i="1"/>
  <c r="HX10" i="1"/>
  <c r="HX11" i="1"/>
  <c r="HX12" i="1"/>
  <c r="HX13" i="1"/>
  <c r="HX14" i="1"/>
  <c r="HX15" i="1"/>
  <c r="HX16" i="1"/>
  <c r="HX17" i="1"/>
  <c r="HX18" i="1"/>
  <c r="HX19" i="1"/>
  <c r="HX20" i="1"/>
  <c r="HX21" i="1"/>
  <c r="HX22" i="1"/>
  <c r="HX23" i="1"/>
  <c r="HX24" i="1"/>
  <c r="IG24" i="1" s="1"/>
  <c r="HX25" i="1"/>
  <c r="HX26" i="1"/>
  <c r="HX27" i="1"/>
  <c r="HX28" i="1"/>
  <c r="HX29" i="1"/>
  <c r="HX30" i="1"/>
  <c r="HX31" i="1"/>
  <c r="HX32" i="1"/>
  <c r="HX33" i="1"/>
  <c r="HX34" i="1"/>
  <c r="HX35" i="1"/>
  <c r="HX36" i="1"/>
  <c r="HX37" i="1"/>
  <c r="HX38" i="1"/>
  <c r="HX39" i="1"/>
  <c r="HX40" i="1"/>
  <c r="HX41" i="1"/>
  <c r="HX42" i="1"/>
  <c r="HX43" i="1"/>
  <c r="HX44" i="1"/>
  <c r="HX45" i="1"/>
  <c r="HX46" i="1"/>
  <c r="HX47" i="1"/>
  <c r="HX48" i="1"/>
  <c r="HX49" i="1"/>
  <c r="HX50" i="1"/>
  <c r="HX51" i="1"/>
  <c r="HX52" i="1"/>
  <c r="HX53" i="1"/>
  <c r="HX54" i="1"/>
  <c r="HX55" i="1"/>
  <c r="HX56" i="1"/>
  <c r="HX57" i="1"/>
  <c r="HX58" i="1"/>
  <c r="HX59" i="1"/>
  <c r="HX60" i="1"/>
  <c r="HX61" i="1"/>
  <c r="HX62" i="1"/>
  <c r="HX63" i="1"/>
  <c r="HX64" i="1"/>
  <c r="HX65" i="1"/>
  <c r="HX66" i="1"/>
  <c r="HX67" i="1"/>
  <c r="HX68" i="1"/>
  <c r="HX69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120" i="1"/>
  <c r="HX121" i="1"/>
  <c r="HX122" i="1"/>
  <c r="HX123" i="1"/>
  <c r="HX124" i="1"/>
  <c r="HX125" i="1"/>
  <c r="HX126" i="1"/>
  <c r="HX127" i="1"/>
  <c r="HX128" i="1"/>
  <c r="IG128" i="1" s="1"/>
  <c r="HX129" i="1"/>
  <c r="HX130" i="1"/>
  <c r="HX131" i="1"/>
  <c r="HX132" i="1"/>
  <c r="HX133" i="1"/>
  <c r="HX134" i="1"/>
  <c r="HX135" i="1"/>
  <c r="HX136" i="1"/>
  <c r="HX137" i="1"/>
  <c r="HX138" i="1"/>
  <c r="HX139" i="1"/>
  <c r="HX140" i="1"/>
  <c r="HX141" i="1"/>
  <c r="HX142" i="1"/>
  <c r="HX143" i="1"/>
  <c r="HX144" i="1"/>
  <c r="HX145" i="1"/>
  <c r="HX146" i="1"/>
  <c r="HX147" i="1"/>
  <c r="HX148" i="1"/>
  <c r="HX149" i="1"/>
  <c r="HX150" i="1"/>
  <c r="HX151" i="1"/>
  <c r="HX152" i="1"/>
  <c r="HX153" i="1"/>
  <c r="HX154" i="1"/>
  <c r="HX155" i="1"/>
  <c r="HX156" i="1"/>
  <c r="HX157" i="1"/>
  <c r="HX158" i="1"/>
  <c r="HX159" i="1"/>
  <c r="HX160" i="1"/>
  <c r="HX161" i="1"/>
  <c r="HX162" i="1"/>
  <c r="HX163" i="1"/>
  <c r="HX164" i="1"/>
  <c r="HX165" i="1"/>
  <c r="HX166" i="1"/>
  <c r="HX167" i="1"/>
  <c r="HX168" i="1"/>
  <c r="HX169" i="1"/>
  <c r="HX170" i="1"/>
  <c r="HX171" i="1"/>
  <c r="HX172" i="1"/>
  <c r="HX173" i="1"/>
  <c r="HX174" i="1"/>
  <c r="HX175" i="1"/>
  <c r="HX176" i="1"/>
  <c r="HX177" i="1"/>
  <c r="HX178" i="1"/>
  <c r="HX179" i="1"/>
  <c r="HX180" i="1"/>
  <c r="HX181" i="1"/>
  <c r="HX182" i="1"/>
  <c r="HX183" i="1"/>
  <c r="HX184" i="1"/>
  <c r="HX185" i="1"/>
  <c r="HX186" i="1"/>
  <c r="HX187" i="1"/>
  <c r="HX188" i="1"/>
  <c r="HX189" i="1"/>
  <c r="HX190" i="1"/>
  <c r="HX191" i="1"/>
  <c r="HX192" i="1"/>
  <c r="HX193" i="1"/>
  <c r="HX194" i="1"/>
  <c r="HX195" i="1"/>
  <c r="HX196" i="1"/>
  <c r="HX197" i="1"/>
  <c r="HX198" i="1"/>
  <c r="HX199" i="1"/>
  <c r="HX200" i="1"/>
  <c r="HX201" i="1"/>
  <c r="HX202" i="1"/>
  <c r="HX203" i="1"/>
  <c r="HX204" i="1"/>
  <c r="HX205" i="1"/>
  <c r="HX206" i="1"/>
  <c r="HX207" i="1"/>
  <c r="HX208" i="1"/>
  <c r="HX209" i="1"/>
  <c r="HX210" i="1"/>
  <c r="HX211" i="1"/>
  <c r="HX212" i="1"/>
  <c r="HX213" i="1"/>
  <c r="HX214" i="1"/>
  <c r="HX215" i="1"/>
  <c r="HX216" i="1"/>
  <c r="HX217" i="1"/>
  <c r="HX218" i="1"/>
  <c r="HX219" i="1"/>
  <c r="HX220" i="1"/>
  <c r="HX221" i="1"/>
  <c r="HX222" i="1"/>
  <c r="HX223" i="1"/>
  <c r="HX224" i="1"/>
  <c r="HX225" i="1"/>
  <c r="HX226" i="1"/>
  <c r="HX227" i="1"/>
  <c r="HX228" i="1"/>
  <c r="HX229" i="1"/>
  <c r="HX230" i="1"/>
  <c r="HX231" i="1"/>
  <c r="HX232" i="1"/>
  <c r="HX233" i="1"/>
  <c r="HX234" i="1"/>
  <c r="HX235" i="1"/>
  <c r="HX236" i="1"/>
  <c r="HX237" i="1"/>
  <c r="HX238" i="1"/>
  <c r="HX239" i="1"/>
  <c r="HX240" i="1"/>
  <c r="HX241" i="1"/>
  <c r="HX242" i="1"/>
  <c r="HX243" i="1"/>
  <c r="HX244" i="1"/>
  <c r="HX245" i="1"/>
  <c r="HX246" i="1"/>
  <c r="HX247" i="1"/>
  <c r="HX248" i="1"/>
  <c r="HX249" i="1"/>
  <c r="HX250" i="1"/>
  <c r="HX251" i="1"/>
  <c r="HX252" i="1"/>
  <c r="HX253" i="1"/>
  <c r="HX254" i="1"/>
  <c r="HX255" i="1"/>
  <c r="HX256" i="1"/>
  <c r="HX257" i="1"/>
  <c r="HX258" i="1"/>
  <c r="HX259" i="1"/>
  <c r="HX260" i="1"/>
  <c r="HX261" i="1"/>
  <c r="HX262" i="1"/>
  <c r="HX263" i="1"/>
  <c r="HX264" i="1"/>
  <c r="IG264" i="1" s="1"/>
  <c r="HX265" i="1"/>
  <c r="HX266" i="1"/>
  <c r="HX267" i="1"/>
  <c r="HX268" i="1"/>
  <c r="HX269" i="1"/>
  <c r="HX270" i="1"/>
  <c r="HX271" i="1"/>
  <c r="HX272" i="1"/>
  <c r="HX273" i="1"/>
  <c r="HX274" i="1"/>
  <c r="HX275" i="1"/>
  <c r="HX276" i="1"/>
  <c r="HX277" i="1"/>
  <c r="HX278" i="1"/>
  <c r="HX279" i="1"/>
  <c r="HX280" i="1"/>
  <c r="HX281" i="1"/>
  <c r="HX282" i="1"/>
  <c r="HX283" i="1"/>
  <c r="HX284" i="1"/>
  <c r="HX285" i="1"/>
  <c r="HX286" i="1"/>
  <c r="HX287" i="1"/>
  <c r="HX288" i="1"/>
  <c r="HX289" i="1"/>
  <c r="HX290" i="1"/>
  <c r="HX291" i="1"/>
  <c r="HX292" i="1"/>
  <c r="HX293" i="1"/>
  <c r="HX294" i="1"/>
  <c r="HX295" i="1"/>
  <c r="HX296" i="1"/>
  <c r="IG296" i="1" s="1"/>
  <c r="HX297" i="1"/>
  <c r="HX298" i="1"/>
  <c r="HX299" i="1"/>
  <c r="HX300" i="1"/>
  <c r="HX301" i="1"/>
  <c r="HX302" i="1"/>
  <c r="HX303" i="1"/>
  <c r="HX304" i="1"/>
  <c r="HX305" i="1"/>
  <c r="HX306" i="1"/>
  <c r="HX307" i="1"/>
  <c r="HX308" i="1"/>
  <c r="HX309" i="1"/>
  <c r="HX310" i="1"/>
  <c r="HX311" i="1"/>
  <c r="HX312" i="1"/>
  <c r="HX313" i="1"/>
  <c r="HX314" i="1"/>
  <c r="HX315" i="1"/>
  <c r="HX316" i="1"/>
  <c r="HX317" i="1"/>
  <c r="HX318" i="1"/>
  <c r="HX319" i="1"/>
  <c r="HX320" i="1"/>
  <c r="HX321" i="1"/>
  <c r="HX322" i="1"/>
  <c r="HX323" i="1"/>
  <c r="HX324" i="1"/>
  <c r="HX325" i="1"/>
  <c r="HX326" i="1"/>
  <c r="HX327" i="1"/>
  <c r="HX328" i="1"/>
  <c r="HX329" i="1"/>
  <c r="HX330" i="1"/>
  <c r="HX331" i="1"/>
  <c r="HX332" i="1"/>
  <c r="HX333" i="1"/>
  <c r="HX334" i="1"/>
  <c r="HX335" i="1"/>
  <c r="HX336" i="1"/>
  <c r="HX337" i="1"/>
  <c r="HX338" i="1"/>
  <c r="HX339" i="1"/>
  <c r="HX340" i="1"/>
  <c r="HX341" i="1"/>
  <c r="HX342" i="1"/>
  <c r="HX343" i="1"/>
  <c r="HX344" i="1"/>
  <c r="HX345" i="1"/>
  <c r="HX346" i="1"/>
  <c r="HX347" i="1"/>
  <c r="HX348" i="1"/>
  <c r="HX349" i="1"/>
  <c r="HX350" i="1"/>
  <c r="HX351" i="1"/>
  <c r="HX352" i="1"/>
  <c r="HX353" i="1"/>
  <c r="HX354" i="1"/>
  <c r="HX355" i="1"/>
  <c r="HX356" i="1"/>
  <c r="HX357" i="1"/>
  <c r="HX358" i="1"/>
  <c r="HX359" i="1"/>
  <c r="HX360" i="1"/>
  <c r="HX361" i="1"/>
  <c r="HX362" i="1"/>
  <c r="HX363" i="1"/>
  <c r="HX364" i="1"/>
  <c r="HX365" i="1"/>
  <c r="HX366" i="1"/>
  <c r="HX367" i="1"/>
  <c r="HX368" i="1"/>
  <c r="HX369" i="1"/>
  <c r="HX370" i="1"/>
  <c r="HX371" i="1"/>
  <c r="HX372" i="1"/>
  <c r="HX373" i="1"/>
  <c r="HX374" i="1"/>
  <c r="HX375" i="1"/>
  <c r="HX376" i="1"/>
  <c r="HX377" i="1"/>
  <c r="HX378" i="1"/>
  <c r="HX379" i="1"/>
  <c r="HX380" i="1"/>
  <c r="HX381" i="1"/>
  <c r="HX382" i="1"/>
  <c r="HX383" i="1"/>
  <c r="HX384" i="1"/>
  <c r="HX385" i="1"/>
  <c r="HX386" i="1"/>
  <c r="HX387" i="1"/>
  <c r="HX388" i="1"/>
  <c r="HX389" i="1"/>
  <c r="HX390" i="1"/>
  <c r="HX391" i="1"/>
  <c r="HX392" i="1"/>
  <c r="HX393" i="1"/>
  <c r="HX394" i="1"/>
  <c r="HX395" i="1"/>
  <c r="HX396" i="1"/>
  <c r="HX397" i="1"/>
  <c r="HX398" i="1"/>
  <c r="HX399" i="1"/>
  <c r="HX400" i="1"/>
  <c r="HX401" i="1"/>
  <c r="HX402" i="1"/>
  <c r="HX403" i="1"/>
  <c r="HX404" i="1"/>
  <c r="HX405" i="1"/>
  <c r="HX406" i="1"/>
  <c r="HX407" i="1"/>
  <c r="HX408" i="1"/>
  <c r="HX409" i="1"/>
  <c r="HX410" i="1"/>
  <c r="HX411" i="1"/>
  <c r="HX412" i="1"/>
  <c r="HX413" i="1"/>
  <c r="HX414" i="1"/>
  <c r="HX415" i="1"/>
  <c r="HX416" i="1"/>
  <c r="HX417" i="1"/>
  <c r="HX418" i="1"/>
  <c r="HX419" i="1"/>
  <c r="HX420" i="1"/>
  <c r="HX421" i="1"/>
  <c r="HX422" i="1"/>
  <c r="HX423" i="1"/>
  <c r="HX424" i="1"/>
  <c r="HX425" i="1"/>
  <c r="HX426" i="1"/>
  <c r="HX427" i="1"/>
  <c r="HX428" i="1"/>
  <c r="HX429" i="1"/>
  <c r="HX430" i="1"/>
  <c r="HX431" i="1"/>
  <c r="HX432" i="1"/>
  <c r="HX433" i="1"/>
  <c r="HX434" i="1"/>
  <c r="HX435" i="1"/>
  <c r="HX436" i="1"/>
  <c r="HX437" i="1"/>
  <c r="HX438" i="1"/>
  <c r="HX439" i="1"/>
  <c r="HX440" i="1"/>
  <c r="HX441" i="1"/>
  <c r="HX442" i="1"/>
  <c r="HX443" i="1"/>
  <c r="HX444" i="1"/>
  <c r="HX445" i="1"/>
  <c r="HX446" i="1"/>
  <c r="HX447" i="1"/>
  <c r="HX448" i="1"/>
  <c r="HX449" i="1"/>
  <c r="HX450" i="1"/>
  <c r="HX451" i="1"/>
  <c r="HX452" i="1"/>
  <c r="HX453" i="1"/>
  <c r="HX454" i="1"/>
  <c r="HX455" i="1"/>
  <c r="HX456" i="1"/>
  <c r="HX457" i="1"/>
  <c r="HX458" i="1"/>
  <c r="HX459" i="1"/>
  <c r="HX460" i="1"/>
  <c r="HX461" i="1"/>
  <c r="HX462" i="1"/>
  <c r="HX463" i="1"/>
  <c r="HX464" i="1"/>
  <c r="HX465" i="1"/>
  <c r="HX466" i="1"/>
  <c r="HX467" i="1"/>
  <c r="HX468" i="1"/>
  <c r="HX469" i="1"/>
  <c r="HX470" i="1"/>
  <c r="HX471" i="1"/>
  <c r="HX472" i="1"/>
  <c r="HX473" i="1"/>
  <c r="HX474" i="1"/>
  <c r="HX475" i="1"/>
  <c r="HX476" i="1"/>
  <c r="HX477" i="1"/>
  <c r="HX478" i="1"/>
  <c r="HX479" i="1"/>
  <c r="HX480" i="1"/>
  <c r="HX481" i="1"/>
  <c r="HX482" i="1"/>
  <c r="HX483" i="1"/>
  <c r="HX484" i="1"/>
  <c r="HX485" i="1"/>
  <c r="HX486" i="1"/>
  <c r="HX487" i="1"/>
  <c r="HX488" i="1"/>
  <c r="HX489" i="1"/>
  <c r="HX490" i="1"/>
  <c r="HX491" i="1"/>
  <c r="HX492" i="1"/>
  <c r="HX493" i="1"/>
  <c r="HX494" i="1"/>
  <c r="HX495" i="1"/>
  <c r="HX496" i="1"/>
  <c r="HX497" i="1"/>
  <c r="HX498" i="1"/>
  <c r="HX499" i="1"/>
  <c r="HX500" i="1"/>
  <c r="HX501" i="1"/>
  <c r="HX502" i="1"/>
  <c r="HX503" i="1"/>
  <c r="HX504" i="1"/>
  <c r="HX505" i="1"/>
  <c r="HX506" i="1"/>
  <c r="HX507" i="1"/>
  <c r="HX508" i="1"/>
  <c r="HX509" i="1"/>
  <c r="HX510" i="1"/>
  <c r="HX511" i="1"/>
  <c r="HX512" i="1"/>
  <c r="HX513" i="1"/>
  <c r="HX514" i="1"/>
  <c r="HX515" i="1"/>
  <c r="HX516" i="1"/>
  <c r="HX517" i="1"/>
  <c r="HX518" i="1"/>
  <c r="HX519" i="1"/>
  <c r="HX520" i="1"/>
  <c r="HX521" i="1"/>
  <c r="HX522" i="1"/>
  <c r="HX523" i="1"/>
  <c r="HX524" i="1"/>
  <c r="HX525" i="1"/>
  <c r="HX526" i="1"/>
  <c r="HX527" i="1"/>
  <c r="HX528" i="1"/>
  <c r="HX529" i="1"/>
  <c r="HX530" i="1"/>
  <c r="HX531" i="1"/>
  <c r="HX532" i="1"/>
  <c r="HX533" i="1"/>
  <c r="HX534" i="1"/>
  <c r="HX535" i="1"/>
  <c r="HX536" i="1"/>
  <c r="HX537" i="1"/>
  <c r="HX538" i="1"/>
  <c r="HX539" i="1"/>
  <c r="HX540" i="1"/>
  <c r="HX541" i="1"/>
  <c r="HX542" i="1"/>
  <c r="HX543" i="1"/>
  <c r="HX544" i="1"/>
  <c r="HX545" i="1"/>
  <c r="HX546" i="1"/>
  <c r="HX547" i="1"/>
  <c r="HX548" i="1"/>
  <c r="HX549" i="1"/>
  <c r="HX550" i="1"/>
  <c r="HX551" i="1"/>
  <c r="HX552" i="1"/>
  <c r="HX553" i="1"/>
  <c r="HX554" i="1"/>
  <c r="HX555" i="1"/>
  <c r="HX556" i="1"/>
  <c r="HX557" i="1"/>
  <c r="HX558" i="1"/>
  <c r="HX559" i="1"/>
  <c r="HX560" i="1"/>
  <c r="HX561" i="1"/>
  <c r="HX562" i="1"/>
  <c r="HX563" i="1"/>
  <c r="HX564" i="1"/>
  <c r="HX565" i="1"/>
  <c r="HX566" i="1"/>
  <c r="HX567" i="1"/>
  <c r="HX568" i="1"/>
  <c r="HX569" i="1"/>
  <c r="HX570" i="1"/>
  <c r="HX571" i="1"/>
  <c r="HX572" i="1"/>
  <c r="HX573" i="1"/>
  <c r="HX574" i="1"/>
  <c r="HX575" i="1"/>
  <c r="HX576" i="1"/>
  <c r="HX577" i="1"/>
  <c r="HX578" i="1"/>
  <c r="HX579" i="1"/>
  <c r="HX580" i="1"/>
  <c r="HX581" i="1"/>
  <c r="HX582" i="1"/>
  <c r="HX583" i="1"/>
  <c r="HX584" i="1"/>
  <c r="HX585" i="1"/>
  <c r="HX586" i="1"/>
  <c r="HX587" i="1"/>
  <c r="HX588" i="1"/>
  <c r="HX589" i="1"/>
  <c r="HX590" i="1"/>
  <c r="HX591" i="1"/>
  <c r="HX592" i="1"/>
  <c r="HX593" i="1"/>
  <c r="HX594" i="1"/>
  <c r="HX595" i="1"/>
  <c r="HX596" i="1"/>
  <c r="HX597" i="1"/>
  <c r="HX598" i="1"/>
  <c r="HX599" i="1"/>
  <c r="HX600" i="1"/>
  <c r="HX601" i="1"/>
  <c r="HX602" i="1"/>
  <c r="HX603" i="1"/>
  <c r="HX604" i="1"/>
  <c r="HX605" i="1"/>
  <c r="HX606" i="1"/>
  <c r="HX607" i="1"/>
  <c r="HX608" i="1"/>
  <c r="HX609" i="1"/>
  <c r="HX610" i="1"/>
  <c r="HX611" i="1"/>
  <c r="HX612" i="1"/>
  <c r="HX613" i="1"/>
  <c r="HX614" i="1"/>
  <c r="HX615" i="1"/>
  <c r="HX616" i="1"/>
  <c r="HX617" i="1"/>
  <c r="HX618" i="1"/>
  <c r="HX619" i="1"/>
  <c r="HX620" i="1"/>
  <c r="HX621" i="1"/>
  <c r="HX622" i="1"/>
  <c r="HX623" i="1"/>
  <c r="HX624" i="1"/>
  <c r="HX625" i="1"/>
  <c r="HX626" i="1"/>
  <c r="HX627" i="1"/>
  <c r="HX628" i="1"/>
  <c r="HX629" i="1"/>
  <c r="HX630" i="1"/>
  <c r="HX631" i="1"/>
  <c r="HX632" i="1"/>
  <c r="HX633" i="1"/>
  <c r="HX634" i="1"/>
  <c r="HX635" i="1"/>
  <c r="HX636" i="1"/>
  <c r="HX637" i="1"/>
  <c r="HX638" i="1"/>
  <c r="HX639" i="1"/>
  <c r="HX640" i="1"/>
  <c r="HX641" i="1"/>
  <c r="HX642" i="1"/>
  <c r="HX643" i="1"/>
  <c r="HX644" i="1"/>
  <c r="HX645" i="1"/>
  <c r="HX646" i="1"/>
  <c r="HX647" i="1"/>
  <c r="HX648" i="1"/>
  <c r="HX649" i="1"/>
  <c r="HX650" i="1"/>
  <c r="HX651" i="1"/>
  <c r="HX652" i="1"/>
  <c r="HX653" i="1"/>
  <c r="HX654" i="1"/>
  <c r="HX655" i="1"/>
  <c r="HX656" i="1"/>
  <c r="HX657" i="1"/>
  <c r="HX658" i="1"/>
  <c r="HX659" i="1"/>
  <c r="HX660" i="1"/>
  <c r="HX661" i="1"/>
  <c r="HX662" i="1"/>
  <c r="HX663" i="1"/>
  <c r="HX664" i="1"/>
  <c r="HX665" i="1"/>
  <c r="HX666" i="1"/>
  <c r="HX667" i="1"/>
  <c r="HX668" i="1"/>
  <c r="HX669" i="1"/>
  <c r="HX670" i="1"/>
  <c r="HX671" i="1"/>
  <c r="HX672" i="1"/>
  <c r="HX673" i="1"/>
  <c r="HX675" i="1"/>
  <c r="HX676" i="1"/>
  <c r="HX677" i="1"/>
  <c r="HX678" i="1"/>
  <c r="HX679" i="1"/>
  <c r="HX680" i="1"/>
  <c r="HX681" i="1"/>
  <c r="HX682" i="1"/>
  <c r="HX683" i="1"/>
  <c r="HX684" i="1"/>
  <c r="HX685" i="1"/>
  <c r="HX686" i="1"/>
  <c r="HX687" i="1"/>
  <c r="HX688" i="1"/>
  <c r="HX689" i="1"/>
  <c r="HX690" i="1"/>
  <c r="HX691" i="1"/>
  <c r="HX692" i="1"/>
  <c r="HX693" i="1"/>
  <c r="HX694" i="1"/>
  <c r="HX695" i="1"/>
  <c r="HX696" i="1"/>
  <c r="HX697" i="1"/>
  <c r="HX698" i="1"/>
  <c r="HX699" i="1"/>
  <c r="HX700" i="1"/>
  <c r="HX701" i="1"/>
  <c r="HX702" i="1"/>
  <c r="HX703" i="1"/>
  <c r="HX704" i="1"/>
  <c r="HX705" i="1"/>
  <c r="HX706" i="1"/>
  <c r="HX707" i="1"/>
  <c r="HX708" i="1"/>
  <c r="HX709" i="1"/>
  <c r="HX710" i="1"/>
  <c r="HX711" i="1"/>
  <c r="HX712" i="1"/>
  <c r="HX713" i="1"/>
  <c r="HX714" i="1"/>
  <c r="HX718" i="1"/>
  <c r="HX719" i="1"/>
  <c r="HX720" i="1"/>
  <c r="HX721" i="1"/>
  <c r="HX722" i="1"/>
  <c r="HX723" i="1"/>
  <c r="HX724" i="1"/>
  <c r="HX725" i="1"/>
  <c r="HX726" i="1"/>
  <c r="HX727" i="1"/>
  <c r="HX728" i="1"/>
  <c r="HX729" i="1"/>
  <c r="HX730" i="1"/>
  <c r="HX731" i="1"/>
  <c r="HX732" i="1"/>
  <c r="HX733" i="1"/>
  <c r="HX734" i="1"/>
  <c r="HX735" i="1"/>
  <c r="HX736" i="1"/>
  <c r="HX737" i="1"/>
  <c r="HX738" i="1"/>
  <c r="HX739" i="1"/>
  <c r="HX740" i="1"/>
  <c r="HX741" i="1"/>
  <c r="HX742" i="1"/>
  <c r="HX743" i="1"/>
  <c r="HX744" i="1"/>
  <c r="HX745" i="1"/>
  <c r="HX746" i="1"/>
  <c r="HX747" i="1"/>
  <c r="HX748" i="1"/>
  <c r="HX749" i="1"/>
  <c r="HX750" i="1"/>
  <c r="HX751" i="1"/>
  <c r="HX752" i="1"/>
  <c r="HX753" i="1"/>
  <c r="HX754" i="1"/>
  <c r="HX755" i="1"/>
  <c r="HX756" i="1"/>
  <c r="HX757" i="1"/>
  <c r="HX758" i="1"/>
  <c r="HX759" i="1"/>
  <c r="HX760" i="1"/>
  <c r="HX761" i="1"/>
  <c r="HX762" i="1"/>
  <c r="HX763" i="1"/>
  <c r="HX764" i="1"/>
  <c r="HX765" i="1"/>
  <c r="HX766" i="1"/>
  <c r="HX767" i="1"/>
  <c r="HX768" i="1"/>
  <c r="HX769" i="1"/>
  <c r="HX770" i="1"/>
  <c r="HX771" i="1"/>
  <c r="HX4" i="1"/>
  <c r="HH4" i="1"/>
  <c r="HH5" i="1"/>
  <c r="HH6" i="1"/>
  <c r="HH7" i="1"/>
  <c r="HH8" i="1"/>
  <c r="HD4" i="1"/>
  <c r="HD5" i="1"/>
  <c r="HH9" i="1"/>
  <c r="IG9" i="1" s="1"/>
  <c r="HH10" i="1"/>
  <c r="HH11" i="1"/>
  <c r="HH12" i="1"/>
  <c r="HH13" i="1"/>
  <c r="HH14" i="1"/>
  <c r="HH15" i="1"/>
  <c r="HH16" i="1"/>
  <c r="HH17" i="1"/>
  <c r="HH18" i="1"/>
  <c r="HH19" i="1"/>
  <c r="HH20" i="1"/>
  <c r="HH21" i="1"/>
  <c r="HH22" i="1"/>
  <c r="HH23" i="1"/>
  <c r="HH24" i="1"/>
  <c r="HH25" i="1"/>
  <c r="IG25" i="1" s="1"/>
  <c r="HH26" i="1"/>
  <c r="HH27" i="1"/>
  <c r="HH28" i="1"/>
  <c r="HH29" i="1"/>
  <c r="HH30" i="1"/>
  <c r="HH31" i="1"/>
  <c r="HH32" i="1"/>
  <c r="HH33" i="1"/>
  <c r="IG33" i="1" s="1"/>
  <c r="HH34" i="1"/>
  <c r="HH35" i="1"/>
  <c r="HH36" i="1"/>
  <c r="HH37" i="1"/>
  <c r="HH38" i="1"/>
  <c r="HH39" i="1"/>
  <c r="HH40" i="1"/>
  <c r="HH41" i="1"/>
  <c r="IG41" i="1" s="1"/>
  <c r="HH42" i="1"/>
  <c r="HH43" i="1"/>
  <c r="HH44" i="1"/>
  <c r="HH45" i="1"/>
  <c r="HH46" i="1"/>
  <c r="HH47" i="1"/>
  <c r="HH48" i="1"/>
  <c r="HH49" i="1"/>
  <c r="IG49" i="1" s="1"/>
  <c r="HH50" i="1"/>
  <c r="HH51" i="1"/>
  <c r="HH52" i="1"/>
  <c r="HH53" i="1"/>
  <c r="HH54" i="1"/>
  <c r="HH55" i="1"/>
  <c r="HH56" i="1"/>
  <c r="HH57" i="1"/>
  <c r="IG57" i="1" s="1"/>
  <c r="HH58" i="1"/>
  <c r="HH59" i="1"/>
  <c r="HH60" i="1"/>
  <c r="HH61" i="1"/>
  <c r="HH62" i="1"/>
  <c r="HH63" i="1"/>
  <c r="HH64" i="1"/>
  <c r="HH65" i="1"/>
  <c r="HH66" i="1"/>
  <c r="HH67" i="1"/>
  <c r="HH68" i="1"/>
  <c r="HH69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120" i="1"/>
  <c r="HH121" i="1"/>
  <c r="HH122" i="1"/>
  <c r="HH123" i="1"/>
  <c r="HH124" i="1"/>
  <c r="HH125" i="1"/>
  <c r="HH126" i="1"/>
  <c r="HH127" i="1"/>
  <c r="HH128" i="1"/>
  <c r="HH129" i="1"/>
  <c r="IG129" i="1" s="1"/>
  <c r="HH130" i="1"/>
  <c r="HH131" i="1"/>
  <c r="HH132" i="1"/>
  <c r="HH133" i="1"/>
  <c r="HH134" i="1"/>
  <c r="HH135" i="1"/>
  <c r="HH136" i="1"/>
  <c r="HH137" i="1"/>
  <c r="IG137" i="1" s="1"/>
  <c r="HH138" i="1"/>
  <c r="HH139" i="1"/>
  <c r="HH140" i="1"/>
  <c r="HH141" i="1"/>
  <c r="HH142" i="1"/>
  <c r="HH143" i="1"/>
  <c r="HH144" i="1"/>
  <c r="HH145" i="1"/>
  <c r="IG145" i="1" s="1"/>
  <c r="HH146" i="1"/>
  <c r="HH147" i="1"/>
  <c r="HH148" i="1"/>
  <c r="HH149" i="1"/>
  <c r="HH150" i="1"/>
  <c r="HH151" i="1"/>
  <c r="HH152" i="1"/>
  <c r="HH153" i="1"/>
  <c r="IG153" i="1" s="1"/>
  <c r="HH154" i="1"/>
  <c r="HH155" i="1"/>
  <c r="HH156" i="1"/>
  <c r="HH157" i="1"/>
  <c r="HH158" i="1"/>
  <c r="HH159" i="1"/>
  <c r="HH160" i="1"/>
  <c r="HH161" i="1"/>
  <c r="HH162" i="1"/>
  <c r="HH163" i="1"/>
  <c r="HH164" i="1"/>
  <c r="HH165" i="1"/>
  <c r="HH166" i="1"/>
  <c r="HH167" i="1"/>
  <c r="HH168" i="1"/>
  <c r="HH169" i="1"/>
  <c r="HH170" i="1"/>
  <c r="HH171" i="1"/>
  <c r="HH172" i="1"/>
  <c r="HH173" i="1"/>
  <c r="HH174" i="1"/>
  <c r="HH175" i="1"/>
  <c r="HH176" i="1"/>
  <c r="HH177" i="1"/>
  <c r="HH178" i="1"/>
  <c r="HH179" i="1"/>
  <c r="HH180" i="1"/>
  <c r="HH181" i="1"/>
  <c r="HH182" i="1"/>
  <c r="HH183" i="1"/>
  <c r="HH184" i="1"/>
  <c r="HH185" i="1"/>
  <c r="HH186" i="1"/>
  <c r="HH187" i="1"/>
  <c r="HH188" i="1"/>
  <c r="HH189" i="1"/>
  <c r="HH190" i="1"/>
  <c r="HH191" i="1"/>
  <c r="HH192" i="1"/>
  <c r="HH193" i="1"/>
  <c r="IG193" i="1" s="1"/>
  <c r="HH194" i="1"/>
  <c r="HH195" i="1"/>
  <c r="HH196" i="1"/>
  <c r="HH197" i="1"/>
  <c r="HH198" i="1"/>
  <c r="HH199" i="1"/>
  <c r="HH200" i="1"/>
  <c r="HH201" i="1"/>
  <c r="IG201" i="1" s="1"/>
  <c r="HH202" i="1"/>
  <c r="HH203" i="1"/>
  <c r="HH204" i="1"/>
  <c r="HH205" i="1"/>
  <c r="HH206" i="1"/>
  <c r="HH207" i="1"/>
  <c r="HH208" i="1"/>
  <c r="HH209" i="1"/>
  <c r="IG209" i="1" s="1"/>
  <c r="HH210" i="1"/>
  <c r="HH211" i="1"/>
  <c r="HH212" i="1"/>
  <c r="HH213" i="1"/>
  <c r="HH214" i="1"/>
  <c r="HH215" i="1"/>
  <c r="HH216" i="1"/>
  <c r="HH217" i="1"/>
  <c r="IG217" i="1" s="1"/>
  <c r="HH218" i="1"/>
  <c r="HH219" i="1"/>
  <c r="HH220" i="1"/>
  <c r="HH221" i="1"/>
  <c r="HH222" i="1"/>
  <c r="HH223" i="1"/>
  <c r="HH224" i="1"/>
  <c r="HH225" i="1"/>
  <c r="IG225" i="1" s="1"/>
  <c r="HH226" i="1"/>
  <c r="HH227" i="1"/>
  <c r="HH228" i="1"/>
  <c r="HH229" i="1"/>
  <c r="HH230" i="1"/>
  <c r="HH231" i="1"/>
  <c r="HH232" i="1"/>
  <c r="HH233" i="1"/>
  <c r="IG233" i="1" s="1"/>
  <c r="HH234" i="1"/>
  <c r="HH235" i="1"/>
  <c r="HH236" i="1"/>
  <c r="HH237" i="1"/>
  <c r="HH238" i="1"/>
  <c r="HH239" i="1"/>
  <c r="HH240" i="1"/>
  <c r="HH241" i="1"/>
  <c r="IG241" i="1" s="1"/>
  <c r="HH242" i="1"/>
  <c r="HH243" i="1"/>
  <c r="HH244" i="1"/>
  <c r="HH245" i="1"/>
  <c r="HH246" i="1"/>
  <c r="HH247" i="1"/>
  <c r="HH248" i="1"/>
  <c r="HH249" i="1"/>
  <c r="HH250" i="1"/>
  <c r="HH251" i="1"/>
  <c r="HH252" i="1"/>
  <c r="HH253" i="1"/>
  <c r="HH254" i="1"/>
  <c r="HH255" i="1"/>
  <c r="HH256" i="1"/>
  <c r="HH257" i="1"/>
  <c r="HH258" i="1"/>
  <c r="HH259" i="1"/>
  <c r="HH260" i="1"/>
  <c r="HH261" i="1"/>
  <c r="HH262" i="1"/>
  <c r="HH263" i="1"/>
  <c r="HH264" i="1"/>
  <c r="HH265" i="1"/>
  <c r="IG265" i="1" s="1"/>
  <c r="HH266" i="1"/>
  <c r="HH267" i="1"/>
  <c r="HH268" i="1"/>
  <c r="HH269" i="1"/>
  <c r="HH270" i="1"/>
  <c r="HH271" i="1"/>
  <c r="HH272" i="1"/>
  <c r="HH273" i="1"/>
  <c r="HH274" i="1"/>
  <c r="HH275" i="1"/>
  <c r="HH276" i="1"/>
  <c r="HH277" i="1"/>
  <c r="HH278" i="1"/>
  <c r="HH279" i="1"/>
  <c r="HH280" i="1"/>
  <c r="HH281" i="1"/>
  <c r="IG281" i="1" s="1"/>
  <c r="HH282" i="1"/>
  <c r="HH283" i="1"/>
  <c r="HH284" i="1"/>
  <c r="HH285" i="1"/>
  <c r="HH286" i="1"/>
  <c r="HH287" i="1"/>
  <c r="HH288" i="1"/>
  <c r="HH289" i="1"/>
  <c r="HH290" i="1"/>
  <c r="HH291" i="1"/>
  <c r="HH292" i="1"/>
  <c r="HH293" i="1"/>
  <c r="HH294" i="1"/>
  <c r="HH295" i="1"/>
  <c r="HH296" i="1"/>
  <c r="HH297" i="1"/>
  <c r="IG297" i="1" s="1"/>
  <c r="HH298" i="1"/>
  <c r="HH299" i="1"/>
  <c r="HH300" i="1"/>
  <c r="HH301" i="1"/>
  <c r="HH302" i="1"/>
  <c r="HH303" i="1"/>
  <c r="HH304" i="1"/>
  <c r="HH305" i="1"/>
  <c r="IG305" i="1" s="1"/>
  <c r="HH306" i="1"/>
  <c r="HH307" i="1"/>
  <c r="HH308" i="1"/>
  <c r="HH309" i="1"/>
  <c r="HH310" i="1"/>
  <c r="HH311" i="1"/>
  <c r="HH312" i="1"/>
  <c r="HH313" i="1"/>
  <c r="IG313" i="1" s="1"/>
  <c r="HH314" i="1"/>
  <c r="HH315" i="1"/>
  <c r="HH316" i="1"/>
  <c r="HH317" i="1"/>
  <c r="HH318" i="1"/>
  <c r="HH319" i="1"/>
  <c r="HH320" i="1"/>
  <c r="HH321" i="1"/>
  <c r="HH322" i="1"/>
  <c r="HH323" i="1"/>
  <c r="HH324" i="1"/>
  <c r="HH325" i="1"/>
  <c r="HH326" i="1"/>
  <c r="HH327" i="1"/>
  <c r="HH328" i="1"/>
  <c r="HH329" i="1"/>
  <c r="HH330" i="1"/>
  <c r="HH331" i="1"/>
  <c r="HH332" i="1"/>
  <c r="HH333" i="1"/>
  <c r="HH334" i="1"/>
  <c r="HH335" i="1"/>
  <c r="HH336" i="1"/>
  <c r="HH337" i="1"/>
  <c r="IG337" i="1" s="1"/>
  <c r="HH338" i="1"/>
  <c r="HH339" i="1"/>
  <c r="HH340" i="1"/>
  <c r="HH341" i="1"/>
  <c r="HH342" i="1"/>
  <c r="HH343" i="1"/>
  <c r="HH344" i="1"/>
  <c r="HH345" i="1"/>
  <c r="HH346" i="1"/>
  <c r="HH347" i="1"/>
  <c r="HH348" i="1"/>
  <c r="HH349" i="1"/>
  <c r="HH350" i="1"/>
  <c r="HH351" i="1"/>
  <c r="HH352" i="1"/>
  <c r="HH353" i="1"/>
  <c r="IG353" i="1" s="1"/>
  <c r="HH354" i="1"/>
  <c r="HH355" i="1"/>
  <c r="HH356" i="1"/>
  <c r="HH357" i="1"/>
  <c r="HH358" i="1"/>
  <c r="HH359" i="1"/>
  <c r="HH360" i="1"/>
  <c r="HH361" i="1"/>
  <c r="HH362" i="1"/>
  <c r="HH363" i="1"/>
  <c r="HH364" i="1"/>
  <c r="HH365" i="1"/>
  <c r="HH366" i="1"/>
  <c r="HH367" i="1"/>
  <c r="HH368" i="1"/>
  <c r="HH369" i="1"/>
  <c r="IG369" i="1" s="1"/>
  <c r="HH370" i="1"/>
  <c r="HH371" i="1"/>
  <c r="HH372" i="1"/>
  <c r="HH373" i="1"/>
  <c r="HH374" i="1"/>
  <c r="HH375" i="1"/>
  <c r="HH376" i="1"/>
  <c r="HH377" i="1"/>
  <c r="HH378" i="1"/>
  <c r="HH379" i="1"/>
  <c r="HH380" i="1"/>
  <c r="HH381" i="1"/>
  <c r="HH382" i="1"/>
  <c r="HH383" i="1"/>
  <c r="HH384" i="1"/>
  <c r="HH385" i="1"/>
  <c r="HH386" i="1"/>
  <c r="HH387" i="1"/>
  <c r="HH388" i="1"/>
  <c r="HH389" i="1"/>
  <c r="HH390" i="1"/>
  <c r="HH391" i="1"/>
  <c r="HH392" i="1"/>
  <c r="HH393" i="1"/>
  <c r="HH394" i="1"/>
  <c r="HH395" i="1"/>
  <c r="HH396" i="1"/>
  <c r="HH397" i="1"/>
  <c r="HH398" i="1"/>
  <c r="HH399" i="1"/>
  <c r="HH400" i="1"/>
  <c r="HH401" i="1"/>
  <c r="HH402" i="1"/>
  <c r="HH403" i="1"/>
  <c r="HH404" i="1"/>
  <c r="HH405" i="1"/>
  <c r="HH406" i="1"/>
  <c r="HH407" i="1"/>
  <c r="HH408" i="1"/>
  <c r="HH409" i="1"/>
  <c r="IG409" i="1" s="1"/>
  <c r="HH410" i="1"/>
  <c r="HH411" i="1"/>
  <c r="HH412" i="1"/>
  <c r="HH413" i="1"/>
  <c r="HH414" i="1"/>
  <c r="HH415" i="1"/>
  <c r="HH416" i="1"/>
  <c r="HH417" i="1"/>
  <c r="HH418" i="1"/>
  <c r="HH419" i="1"/>
  <c r="HH420" i="1"/>
  <c r="HH421" i="1"/>
  <c r="HH422" i="1"/>
  <c r="HH423" i="1"/>
  <c r="HH424" i="1"/>
  <c r="HH425" i="1"/>
  <c r="IG425" i="1" s="1"/>
  <c r="HH426" i="1"/>
  <c r="HH427" i="1"/>
  <c r="HH428" i="1"/>
  <c r="HH429" i="1"/>
  <c r="HH430" i="1"/>
  <c r="HH431" i="1"/>
  <c r="HH432" i="1"/>
  <c r="HH433" i="1"/>
  <c r="HH434" i="1"/>
  <c r="HH435" i="1"/>
  <c r="HH436" i="1"/>
  <c r="HH437" i="1"/>
  <c r="HH438" i="1"/>
  <c r="HH439" i="1"/>
  <c r="HH440" i="1"/>
  <c r="HH441" i="1"/>
  <c r="HH442" i="1"/>
  <c r="HH443" i="1"/>
  <c r="HH444" i="1"/>
  <c r="HH445" i="1"/>
  <c r="HH446" i="1"/>
  <c r="HH447" i="1"/>
  <c r="HH448" i="1"/>
  <c r="HH449" i="1"/>
  <c r="IG449" i="1" s="1"/>
  <c r="HH450" i="1"/>
  <c r="HH451" i="1"/>
  <c r="HH452" i="1"/>
  <c r="HH453" i="1"/>
  <c r="HH454" i="1"/>
  <c r="HH455" i="1"/>
  <c r="HH456" i="1"/>
  <c r="HH457" i="1"/>
  <c r="IG457" i="1" s="1"/>
  <c r="HH458" i="1"/>
  <c r="HH459" i="1"/>
  <c r="HH460" i="1"/>
  <c r="HH461" i="1"/>
  <c r="HH462" i="1"/>
  <c r="HH463" i="1"/>
  <c r="HH464" i="1"/>
  <c r="HH465" i="1"/>
  <c r="HH466" i="1"/>
  <c r="HH467" i="1"/>
  <c r="HH468" i="1"/>
  <c r="HH469" i="1"/>
  <c r="HH470" i="1"/>
  <c r="HH471" i="1"/>
  <c r="HH472" i="1"/>
  <c r="HH473" i="1"/>
  <c r="HH474" i="1"/>
  <c r="HH475" i="1"/>
  <c r="HH476" i="1"/>
  <c r="HH477" i="1"/>
  <c r="HH478" i="1"/>
  <c r="HH479" i="1"/>
  <c r="HH480" i="1"/>
  <c r="HH481" i="1"/>
  <c r="IG481" i="1" s="1"/>
  <c r="HH482" i="1"/>
  <c r="HH483" i="1"/>
  <c r="HH484" i="1"/>
  <c r="HH485" i="1"/>
  <c r="HH486" i="1"/>
  <c r="HH487" i="1"/>
  <c r="HH488" i="1"/>
  <c r="HH489" i="1"/>
  <c r="HH490" i="1"/>
  <c r="HH491" i="1"/>
  <c r="HH492" i="1"/>
  <c r="HH493" i="1"/>
  <c r="HH494" i="1"/>
  <c r="HH495" i="1"/>
  <c r="HH496" i="1"/>
  <c r="HH497" i="1"/>
  <c r="IG497" i="1" s="1"/>
  <c r="HH498" i="1"/>
  <c r="HH499" i="1"/>
  <c r="HH500" i="1"/>
  <c r="HH501" i="1"/>
  <c r="HH502" i="1"/>
  <c r="HH503" i="1"/>
  <c r="HH504" i="1"/>
  <c r="HH505" i="1"/>
  <c r="HH506" i="1"/>
  <c r="HH507" i="1"/>
  <c r="HH508" i="1"/>
  <c r="HH509" i="1"/>
  <c r="HH510" i="1"/>
  <c r="HH511" i="1"/>
  <c r="HH512" i="1"/>
  <c r="HH513" i="1"/>
  <c r="IG513" i="1" s="1"/>
  <c r="HH514" i="1"/>
  <c r="HH515" i="1"/>
  <c r="HH516" i="1"/>
  <c r="HH517" i="1"/>
  <c r="HH518" i="1"/>
  <c r="HH519" i="1"/>
  <c r="HH520" i="1"/>
  <c r="HH521" i="1"/>
  <c r="HH522" i="1"/>
  <c r="HH523" i="1"/>
  <c r="HH524" i="1"/>
  <c r="HH525" i="1"/>
  <c r="HH526" i="1"/>
  <c r="HH527" i="1"/>
  <c r="HH528" i="1"/>
  <c r="HH529" i="1"/>
  <c r="IG529" i="1" s="1"/>
  <c r="HH530" i="1"/>
  <c r="HH531" i="1"/>
  <c r="HH532" i="1"/>
  <c r="HH533" i="1"/>
  <c r="HH534" i="1"/>
  <c r="HH535" i="1"/>
  <c r="HH536" i="1"/>
  <c r="HH537" i="1"/>
  <c r="IG537" i="1" s="1"/>
  <c r="HH538" i="1"/>
  <c r="HH539" i="1"/>
  <c r="HH540" i="1"/>
  <c r="HH541" i="1"/>
  <c r="HH542" i="1"/>
  <c r="HH543" i="1"/>
  <c r="HH544" i="1"/>
  <c r="HH545" i="1"/>
  <c r="HH546" i="1"/>
  <c r="HH547" i="1"/>
  <c r="HH548" i="1"/>
  <c r="HH549" i="1"/>
  <c r="HH550" i="1"/>
  <c r="HH551" i="1"/>
  <c r="HH552" i="1"/>
  <c r="HH553" i="1"/>
  <c r="IG553" i="1" s="1"/>
  <c r="HH554" i="1"/>
  <c r="HH555" i="1"/>
  <c r="HH556" i="1"/>
  <c r="HH557" i="1"/>
  <c r="HH558" i="1"/>
  <c r="HH559" i="1"/>
  <c r="HH560" i="1"/>
  <c r="HH561" i="1"/>
  <c r="IG561" i="1" s="1"/>
  <c r="HH562" i="1"/>
  <c r="HH563" i="1"/>
  <c r="HH564" i="1"/>
  <c r="HH565" i="1"/>
  <c r="HH566" i="1"/>
  <c r="HH567" i="1"/>
  <c r="HH568" i="1"/>
  <c r="HH569" i="1"/>
  <c r="IG569" i="1" s="1"/>
  <c r="HH570" i="1"/>
  <c r="HH571" i="1"/>
  <c r="HH572" i="1"/>
  <c r="HH573" i="1"/>
  <c r="HH574" i="1"/>
  <c r="HH575" i="1"/>
  <c r="HH576" i="1"/>
  <c r="HH577" i="1"/>
  <c r="HH578" i="1"/>
  <c r="HH579" i="1"/>
  <c r="HH580" i="1"/>
  <c r="HH581" i="1"/>
  <c r="HH582" i="1"/>
  <c r="HH583" i="1"/>
  <c r="HH584" i="1"/>
  <c r="HH585" i="1"/>
  <c r="IG585" i="1" s="1"/>
  <c r="HH586" i="1"/>
  <c r="HH587" i="1"/>
  <c r="HH588" i="1"/>
  <c r="HH589" i="1"/>
  <c r="HH590" i="1"/>
  <c r="HH591" i="1"/>
  <c r="HH592" i="1"/>
  <c r="HH593" i="1"/>
  <c r="HH594" i="1"/>
  <c r="HH595" i="1"/>
  <c r="HH596" i="1"/>
  <c r="HH597" i="1"/>
  <c r="HH598" i="1"/>
  <c r="HH599" i="1"/>
  <c r="HH600" i="1"/>
  <c r="HH601" i="1"/>
  <c r="IG601" i="1" s="1"/>
  <c r="HH602" i="1"/>
  <c r="HH603" i="1"/>
  <c r="HH604" i="1"/>
  <c r="HH605" i="1"/>
  <c r="HH606" i="1"/>
  <c r="HH607" i="1"/>
  <c r="HH608" i="1"/>
  <c r="HH609" i="1"/>
  <c r="HH610" i="1"/>
  <c r="HH611" i="1"/>
  <c r="HH612" i="1"/>
  <c r="HH613" i="1"/>
  <c r="HH614" i="1"/>
  <c r="HH615" i="1"/>
  <c r="HH616" i="1"/>
  <c r="HH617" i="1"/>
  <c r="IG617" i="1" s="1"/>
  <c r="HH618" i="1"/>
  <c r="HH619" i="1"/>
  <c r="HH620" i="1"/>
  <c r="HH621" i="1"/>
  <c r="HH622" i="1"/>
  <c r="HH623" i="1"/>
  <c r="HH624" i="1"/>
  <c r="HH625" i="1"/>
  <c r="HH626" i="1"/>
  <c r="HH627" i="1"/>
  <c r="HH628" i="1"/>
  <c r="HH629" i="1"/>
  <c r="HH630" i="1"/>
  <c r="HH631" i="1"/>
  <c r="HH632" i="1"/>
  <c r="HH633" i="1"/>
  <c r="HH634" i="1"/>
  <c r="HH635" i="1"/>
  <c r="HH636" i="1"/>
  <c r="HH637" i="1"/>
  <c r="HH638" i="1"/>
  <c r="HH639" i="1"/>
  <c r="HH640" i="1"/>
  <c r="HH641" i="1"/>
  <c r="IG641" i="1" s="1"/>
  <c r="HH642" i="1"/>
  <c r="HH643" i="1"/>
  <c r="HH644" i="1"/>
  <c r="HH645" i="1"/>
  <c r="HH646" i="1"/>
  <c r="HH647" i="1"/>
  <c r="HH648" i="1"/>
  <c r="HH649" i="1"/>
  <c r="IG649" i="1" s="1"/>
  <c r="HH650" i="1"/>
  <c r="HH651" i="1"/>
  <c r="HH652" i="1"/>
  <c r="HH653" i="1"/>
  <c r="HH654" i="1"/>
  <c r="HH655" i="1"/>
  <c r="HH656" i="1"/>
  <c r="HH657" i="1"/>
  <c r="IG657" i="1" s="1"/>
  <c r="HH658" i="1"/>
  <c r="HH659" i="1"/>
  <c r="HH660" i="1"/>
  <c r="HH661" i="1"/>
  <c r="HH662" i="1"/>
  <c r="HH663" i="1"/>
  <c r="HH664" i="1"/>
  <c r="HH665" i="1"/>
  <c r="IG665" i="1" s="1"/>
  <c r="HH666" i="1"/>
  <c r="HH667" i="1"/>
  <c r="HH668" i="1"/>
  <c r="HH669" i="1"/>
  <c r="HH670" i="1"/>
  <c r="HH671" i="1"/>
  <c r="HH672" i="1"/>
  <c r="HH673" i="1"/>
  <c r="IG673" i="1" s="1"/>
  <c r="HH675" i="1"/>
  <c r="HH676" i="1"/>
  <c r="HH677" i="1"/>
  <c r="HH678" i="1"/>
  <c r="HH679" i="1"/>
  <c r="HH680" i="1"/>
  <c r="HH681" i="1"/>
  <c r="HH682" i="1"/>
  <c r="HH683" i="1"/>
  <c r="HH684" i="1"/>
  <c r="HH685" i="1"/>
  <c r="HH686" i="1"/>
  <c r="HH687" i="1"/>
  <c r="HH688" i="1"/>
  <c r="HH689" i="1"/>
  <c r="HH690" i="1"/>
  <c r="IG690" i="1" s="1"/>
  <c r="HH691" i="1"/>
  <c r="HH692" i="1"/>
  <c r="HH693" i="1"/>
  <c r="HH694" i="1"/>
  <c r="HH695" i="1"/>
  <c r="HH696" i="1"/>
  <c r="HH697" i="1"/>
  <c r="HH698" i="1"/>
  <c r="IG698" i="1" s="1"/>
  <c r="HH699" i="1"/>
  <c r="HH700" i="1"/>
  <c r="HH701" i="1"/>
  <c r="HH702" i="1"/>
  <c r="HH703" i="1"/>
  <c r="HH704" i="1"/>
  <c r="HH705" i="1"/>
  <c r="HH706" i="1"/>
  <c r="HH707" i="1"/>
  <c r="HH708" i="1"/>
  <c r="HH709" i="1"/>
  <c r="HH710" i="1"/>
  <c r="HH711" i="1"/>
  <c r="HH712" i="1"/>
  <c r="HH713" i="1"/>
  <c r="HH714" i="1"/>
  <c r="IG714" i="1" s="1"/>
  <c r="HH718" i="1"/>
  <c r="HH719" i="1"/>
  <c r="HH720" i="1"/>
  <c r="HH721" i="1"/>
  <c r="HH722" i="1"/>
  <c r="HH723" i="1"/>
  <c r="HH724" i="1"/>
  <c r="HH725" i="1"/>
  <c r="HH726" i="1"/>
  <c r="HH727" i="1"/>
  <c r="HH728" i="1"/>
  <c r="HH729" i="1"/>
  <c r="HH730" i="1"/>
  <c r="HH731" i="1"/>
  <c r="HH732" i="1"/>
  <c r="HH733" i="1"/>
  <c r="HH734" i="1"/>
  <c r="HH735" i="1"/>
  <c r="HH736" i="1"/>
  <c r="HH737" i="1"/>
  <c r="HH738" i="1"/>
  <c r="HH739" i="1"/>
  <c r="HH740" i="1"/>
  <c r="HH741" i="1"/>
  <c r="HH742" i="1"/>
  <c r="HH743" i="1"/>
  <c r="HH744" i="1"/>
  <c r="HH745" i="1"/>
  <c r="HH746" i="1"/>
  <c r="HH747" i="1"/>
  <c r="HH748" i="1"/>
  <c r="HH749" i="1"/>
  <c r="HH750" i="1"/>
  <c r="HH751" i="1"/>
  <c r="HH752" i="1"/>
  <c r="HH753" i="1"/>
  <c r="HH754" i="1"/>
  <c r="HH755" i="1"/>
  <c r="HH756" i="1"/>
  <c r="HH757" i="1"/>
  <c r="HH758" i="1"/>
  <c r="HH759" i="1"/>
  <c r="HH760" i="1"/>
  <c r="HH761" i="1"/>
  <c r="HH762" i="1"/>
  <c r="HH763" i="1"/>
  <c r="HH764" i="1"/>
  <c r="HH765" i="1"/>
  <c r="HH766" i="1"/>
  <c r="HH767" i="1"/>
  <c r="HH768" i="1"/>
  <c r="HH769" i="1"/>
  <c r="HH770" i="1"/>
  <c r="HH771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X751" i="1"/>
  <c r="CX752" i="1"/>
  <c r="CX753" i="1"/>
  <c r="CX754" i="1"/>
  <c r="CX755" i="1"/>
  <c r="CX756" i="1"/>
  <c r="CX757" i="1"/>
  <c r="CX758" i="1"/>
  <c r="CX759" i="1"/>
  <c r="CX760" i="1"/>
  <c r="CX761" i="1"/>
  <c r="CX762" i="1"/>
  <c r="CX763" i="1"/>
  <c r="CX764" i="1"/>
  <c r="CX765" i="1"/>
  <c r="CX766" i="1"/>
  <c r="CX767" i="1"/>
  <c r="CX768" i="1"/>
  <c r="CX769" i="1"/>
  <c r="CX770" i="1"/>
  <c r="CX771" i="1"/>
  <c r="CX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4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771" i="1"/>
  <c r="DB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4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HT5" i="1"/>
  <c r="HT6" i="1"/>
  <c r="HT7" i="1"/>
  <c r="HT8" i="1"/>
  <c r="HT9" i="1"/>
  <c r="HT10" i="1"/>
  <c r="HT11" i="1"/>
  <c r="HT12" i="1"/>
  <c r="HT13" i="1"/>
  <c r="HT14" i="1"/>
  <c r="HT15" i="1"/>
  <c r="HT16" i="1"/>
  <c r="HT17" i="1"/>
  <c r="HT18" i="1"/>
  <c r="HT19" i="1"/>
  <c r="HT20" i="1"/>
  <c r="HT21" i="1"/>
  <c r="HT22" i="1"/>
  <c r="HT23" i="1"/>
  <c r="HT24" i="1"/>
  <c r="HT25" i="1"/>
  <c r="HT26" i="1"/>
  <c r="HT27" i="1"/>
  <c r="HT28" i="1"/>
  <c r="HT29" i="1"/>
  <c r="HT30" i="1"/>
  <c r="HT31" i="1"/>
  <c r="HT32" i="1"/>
  <c r="HT33" i="1"/>
  <c r="HT34" i="1"/>
  <c r="HT35" i="1"/>
  <c r="HT36" i="1"/>
  <c r="HT37" i="1"/>
  <c r="HT38" i="1"/>
  <c r="HT39" i="1"/>
  <c r="HT40" i="1"/>
  <c r="HT41" i="1"/>
  <c r="HT42" i="1"/>
  <c r="HT43" i="1"/>
  <c r="HT44" i="1"/>
  <c r="HT45" i="1"/>
  <c r="HT46" i="1"/>
  <c r="HT47" i="1"/>
  <c r="HT48" i="1"/>
  <c r="HT49" i="1"/>
  <c r="HT50" i="1"/>
  <c r="HT51" i="1"/>
  <c r="HT52" i="1"/>
  <c r="HT53" i="1"/>
  <c r="HT54" i="1"/>
  <c r="HT55" i="1"/>
  <c r="HT56" i="1"/>
  <c r="HT57" i="1"/>
  <c r="HT58" i="1"/>
  <c r="HT59" i="1"/>
  <c r="HT60" i="1"/>
  <c r="HT61" i="1"/>
  <c r="HT62" i="1"/>
  <c r="HT63" i="1"/>
  <c r="HT64" i="1"/>
  <c r="HT65" i="1"/>
  <c r="HT66" i="1"/>
  <c r="HT67" i="1"/>
  <c r="HT68" i="1"/>
  <c r="HT69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120" i="1"/>
  <c r="HT121" i="1"/>
  <c r="HT122" i="1"/>
  <c r="HT123" i="1"/>
  <c r="HT124" i="1"/>
  <c r="HT125" i="1"/>
  <c r="HT126" i="1"/>
  <c r="HT127" i="1"/>
  <c r="HT128" i="1"/>
  <c r="HT129" i="1"/>
  <c r="HT130" i="1"/>
  <c r="HT131" i="1"/>
  <c r="HT132" i="1"/>
  <c r="HT133" i="1"/>
  <c r="HT134" i="1"/>
  <c r="HT135" i="1"/>
  <c r="HT136" i="1"/>
  <c r="HT137" i="1"/>
  <c r="HT138" i="1"/>
  <c r="HT139" i="1"/>
  <c r="HT140" i="1"/>
  <c r="HT141" i="1"/>
  <c r="HT142" i="1"/>
  <c r="HT143" i="1"/>
  <c r="HT144" i="1"/>
  <c r="HT145" i="1"/>
  <c r="HT146" i="1"/>
  <c r="HT147" i="1"/>
  <c r="HT148" i="1"/>
  <c r="HT149" i="1"/>
  <c r="HT150" i="1"/>
  <c r="HT151" i="1"/>
  <c r="HT152" i="1"/>
  <c r="HT153" i="1"/>
  <c r="HT154" i="1"/>
  <c r="HT155" i="1"/>
  <c r="HT156" i="1"/>
  <c r="HT157" i="1"/>
  <c r="HT158" i="1"/>
  <c r="HT159" i="1"/>
  <c r="HT160" i="1"/>
  <c r="HT161" i="1"/>
  <c r="HT162" i="1"/>
  <c r="HT163" i="1"/>
  <c r="HT164" i="1"/>
  <c r="HT165" i="1"/>
  <c r="HT166" i="1"/>
  <c r="HT167" i="1"/>
  <c r="HT168" i="1"/>
  <c r="HT169" i="1"/>
  <c r="HT170" i="1"/>
  <c r="HT171" i="1"/>
  <c r="HT172" i="1"/>
  <c r="HT173" i="1"/>
  <c r="HT174" i="1"/>
  <c r="HT175" i="1"/>
  <c r="HT176" i="1"/>
  <c r="HT177" i="1"/>
  <c r="HT178" i="1"/>
  <c r="HT179" i="1"/>
  <c r="HT180" i="1"/>
  <c r="HT181" i="1"/>
  <c r="HT182" i="1"/>
  <c r="HT183" i="1"/>
  <c r="HT184" i="1"/>
  <c r="HT185" i="1"/>
  <c r="HT186" i="1"/>
  <c r="HT187" i="1"/>
  <c r="HT188" i="1"/>
  <c r="HT189" i="1"/>
  <c r="HT190" i="1"/>
  <c r="HT191" i="1"/>
  <c r="HT192" i="1"/>
  <c r="HT193" i="1"/>
  <c r="HT194" i="1"/>
  <c r="HT195" i="1"/>
  <c r="HT196" i="1"/>
  <c r="HT197" i="1"/>
  <c r="HT198" i="1"/>
  <c r="HT199" i="1"/>
  <c r="HT200" i="1"/>
  <c r="HT201" i="1"/>
  <c r="HT202" i="1"/>
  <c r="HT203" i="1"/>
  <c r="HT204" i="1"/>
  <c r="HT205" i="1"/>
  <c r="HT206" i="1"/>
  <c r="HT207" i="1"/>
  <c r="HT208" i="1"/>
  <c r="HT209" i="1"/>
  <c r="HT210" i="1"/>
  <c r="HT211" i="1"/>
  <c r="HT212" i="1"/>
  <c r="HT213" i="1"/>
  <c r="HT214" i="1"/>
  <c r="HT215" i="1"/>
  <c r="HT216" i="1"/>
  <c r="HT217" i="1"/>
  <c r="HT218" i="1"/>
  <c r="HT219" i="1"/>
  <c r="HT220" i="1"/>
  <c r="HT221" i="1"/>
  <c r="HT222" i="1"/>
  <c r="HT223" i="1"/>
  <c r="HT224" i="1"/>
  <c r="HT225" i="1"/>
  <c r="HT226" i="1"/>
  <c r="HT227" i="1"/>
  <c r="HT228" i="1"/>
  <c r="HT229" i="1"/>
  <c r="HT230" i="1"/>
  <c r="HT231" i="1"/>
  <c r="HT232" i="1"/>
  <c r="HT233" i="1"/>
  <c r="HT234" i="1"/>
  <c r="HT235" i="1"/>
  <c r="HT236" i="1"/>
  <c r="HT237" i="1"/>
  <c r="HT238" i="1"/>
  <c r="HT239" i="1"/>
  <c r="HT240" i="1"/>
  <c r="HT241" i="1"/>
  <c r="HT242" i="1"/>
  <c r="HT243" i="1"/>
  <c r="HT244" i="1"/>
  <c r="HT245" i="1"/>
  <c r="HT246" i="1"/>
  <c r="HT247" i="1"/>
  <c r="HT248" i="1"/>
  <c r="HT249" i="1"/>
  <c r="HT250" i="1"/>
  <c r="HT251" i="1"/>
  <c r="HT252" i="1"/>
  <c r="HT253" i="1"/>
  <c r="HT254" i="1"/>
  <c r="HT255" i="1"/>
  <c r="HT256" i="1"/>
  <c r="HT257" i="1"/>
  <c r="HT258" i="1"/>
  <c r="HT259" i="1"/>
  <c r="HT260" i="1"/>
  <c r="HT261" i="1"/>
  <c r="HT262" i="1"/>
  <c r="HT263" i="1"/>
  <c r="HT264" i="1"/>
  <c r="HT265" i="1"/>
  <c r="HT266" i="1"/>
  <c r="HT267" i="1"/>
  <c r="HT268" i="1"/>
  <c r="HT269" i="1"/>
  <c r="HT270" i="1"/>
  <c r="HT271" i="1"/>
  <c r="HT272" i="1"/>
  <c r="HT273" i="1"/>
  <c r="HT274" i="1"/>
  <c r="HT275" i="1"/>
  <c r="HT276" i="1"/>
  <c r="HT277" i="1"/>
  <c r="HT278" i="1"/>
  <c r="HT279" i="1"/>
  <c r="HT280" i="1"/>
  <c r="HT281" i="1"/>
  <c r="HT282" i="1"/>
  <c r="HT283" i="1"/>
  <c r="HT284" i="1"/>
  <c r="HT285" i="1"/>
  <c r="HT286" i="1"/>
  <c r="HT287" i="1"/>
  <c r="HT288" i="1"/>
  <c r="HT289" i="1"/>
  <c r="HT290" i="1"/>
  <c r="HT291" i="1"/>
  <c r="HT292" i="1"/>
  <c r="HT293" i="1"/>
  <c r="HT294" i="1"/>
  <c r="HT295" i="1"/>
  <c r="HT296" i="1"/>
  <c r="HT297" i="1"/>
  <c r="HT298" i="1"/>
  <c r="HT299" i="1"/>
  <c r="HT300" i="1"/>
  <c r="HT301" i="1"/>
  <c r="HT302" i="1"/>
  <c r="HT303" i="1"/>
  <c r="HT304" i="1"/>
  <c r="HT305" i="1"/>
  <c r="HT306" i="1"/>
  <c r="HT307" i="1"/>
  <c r="HT308" i="1"/>
  <c r="HT309" i="1"/>
  <c r="HT310" i="1"/>
  <c r="HT311" i="1"/>
  <c r="HT312" i="1"/>
  <c r="HT313" i="1"/>
  <c r="HT314" i="1"/>
  <c r="HT315" i="1"/>
  <c r="HT316" i="1"/>
  <c r="HT317" i="1"/>
  <c r="HT318" i="1"/>
  <c r="HT319" i="1"/>
  <c r="HT320" i="1"/>
  <c r="HT321" i="1"/>
  <c r="HT322" i="1"/>
  <c r="HT323" i="1"/>
  <c r="HT324" i="1"/>
  <c r="HT325" i="1"/>
  <c r="HT326" i="1"/>
  <c r="HT327" i="1"/>
  <c r="HT328" i="1"/>
  <c r="HT329" i="1"/>
  <c r="HT330" i="1"/>
  <c r="HT331" i="1"/>
  <c r="HT332" i="1"/>
  <c r="HT333" i="1"/>
  <c r="HT334" i="1"/>
  <c r="HT335" i="1"/>
  <c r="HT336" i="1"/>
  <c r="HT337" i="1"/>
  <c r="HT338" i="1"/>
  <c r="HT339" i="1"/>
  <c r="HT340" i="1"/>
  <c r="HT341" i="1"/>
  <c r="HT342" i="1"/>
  <c r="HT343" i="1"/>
  <c r="HT344" i="1"/>
  <c r="HT345" i="1"/>
  <c r="HT346" i="1"/>
  <c r="HT347" i="1"/>
  <c r="HT348" i="1"/>
  <c r="HT349" i="1"/>
  <c r="HT350" i="1"/>
  <c r="HT351" i="1"/>
  <c r="HT352" i="1"/>
  <c r="HT353" i="1"/>
  <c r="HT354" i="1"/>
  <c r="HT355" i="1"/>
  <c r="HT356" i="1"/>
  <c r="HT357" i="1"/>
  <c r="HT358" i="1"/>
  <c r="HT359" i="1"/>
  <c r="HT360" i="1"/>
  <c r="HT361" i="1"/>
  <c r="HT362" i="1"/>
  <c r="HT363" i="1"/>
  <c r="HT364" i="1"/>
  <c r="HT365" i="1"/>
  <c r="HT366" i="1"/>
  <c r="HT367" i="1"/>
  <c r="HT368" i="1"/>
  <c r="HT369" i="1"/>
  <c r="HT370" i="1"/>
  <c r="HT371" i="1"/>
  <c r="HT372" i="1"/>
  <c r="HT373" i="1"/>
  <c r="HT374" i="1"/>
  <c r="HT375" i="1"/>
  <c r="HT376" i="1"/>
  <c r="HT377" i="1"/>
  <c r="HT378" i="1"/>
  <c r="HT379" i="1"/>
  <c r="HT380" i="1"/>
  <c r="HT381" i="1"/>
  <c r="HT382" i="1"/>
  <c r="HT383" i="1"/>
  <c r="HT384" i="1"/>
  <c r="HT385" i="1"/>
  <c r="HT386" i="1"/>
  <c r="HT387" i="1"/>
  <c r="HT388" i="1"/>
  <c r="HT389" i="1"/>
  <c r="HT390" i="1"/>
  <c r="HT391" i="1"/>
  <c r="HT392" i="1"/>
  <c r="HT393" i="1"/>
  <c r="HT394" i="1"/>
  <c r="HT395" i="1"/>
  <c r="HT396" i="1"/>
  <c r="HT397" i="1"/>
  <c r="HT398" i="1"/>
  <c r="HT399" i="1"/>
  <c r="HT400" i="1"/>
  <c r="HT401" i="1"/>
  <c r="HT402" i="1"/>
  <c r="HT403" i="1"/>
  <c r="HT404" i="1"/>
  <c r="HT405" i="1"/>
  <c r="HT406" i="1"/>
  <c r="HT407" i="1"/>
  <c r="HT408" i="1"/>
  <c r="HT409" i="1"/>
  <c r="HT410" i="1"/>
  <c r="HT411" i="1"/>
  <c r="HT412" i="1"/>
  <c r="HT413" i="1"/>
  <c r="HT414" i="1"/>
  <c r="HT415" i="1"/>
  <c r="HT416" i="1"/>
  <c r="HT417" i="1"/>
  <c r="HT418" i="1"/>
  <c r="HT419" i="1"/>
  <c r="HT420" i="1"/>
  <c r="HT421" i="1"/>
  <c r="HT422" i="1"/>
  <c r="HT423" i="1"/>
  <c r="HT424" i="1"/>
  <c r="HT425" i="1"/>
  <c r="HT426" i="1"/>
  <c r="HT427" i="1"/>
  <c r="HT428" i="1"/>
  <c r="HT429" i="1"/>
  <c r="HT430" i="1"/>
  <c r="HT431" i="1"/>
  <c r="HT432" i="1"/>
  <c r="HT433" i="1"/>
  <c r="HT434" i="1"/>
  <c r="HT435" i="1"/>
  <c r="HT436" i="1"/>
  <c r="HT437" i="1"/>
  <c r="HT438" i="1"/>
  <c r="HT439" i="1"/>
  <c r="HT440" i="1"/>
  <c r="HT441" i="1"/>
  <c r="HT442" i="1"/>
  <c r="HT443" i="1"/>
  <c r="HT444" i="1"/>
  <c r="HT445" i="1"/>
  <c r="HT446" i="1"/>
  <c r="HT447" i="1"/>
  <c r="HT448" i="1"/>
  <c r="HT449" i="1"/>
  <c r="HT450" i="1"/>
  <c r="HT451" i="1"/>
  <c r="HT452" i="1"/>
  <c r="HT453" i="1"/>
  <c r="HT454" i="1"/>
  <c r="HT455" i="1"/>
  <c r="HT456" i="1"/>
  <c r="HT457" i="1"/>
  <c r="HT458" i="1"/>
  <c r="HT459" i="1"/>
  <c r="HT460" i="1"/>
  <c r="HT461" i="1"/>
  <c r="HT462" i="1"/>
  <c r="HT463" i="1"/>
  <c r="HT464" i="1"/>
  <c r="HT465" i="1"/>
  <c r="HT466" i="1"/>
  <c r="HT467" i="1"/>
  <c r="HT468" i="1"/>
  <c r="HT469" i="1"/>
  <c r="HT470" i="1"/>
  <c r="HT471" i="1"/>
  <c r="HT472" i="1"/>
  <c r="HT473" i="1"/>
  <c r="HT474" i="1"/>
  <c r="HT475" i="1"/>
  <c r="HT476" i="1"/>
  <c r="HT477" i="1"/>
  <c r="HT478" i="1"/>
  <c r="HT479" i="1"/>
  <c r="HT480" i="1"/>
  <c r="HT481" i="1"/>
  <c r="HT482" i="1"/>
  <c r="HT483" i="1"/>
  <c r="HT484" i="1"/>
  <c r="HT485" i="1"/>
  <c r="HT486" i="1"/>
  <c r="HT487" i="1"/>
  <c r="HT488" i="1"/>
  <c r="HT489" i="1"/>
  <c r="HT490" i="1"/>
  <c r="HT491" i="1"/>
  <c r="HT492" i="1"/>
  <c r="HT493" i="1"/>
  <c r="HT494" i="1"/>
  <c r="HT495" i="1"/>
  <c r="HT496" i="1"/>
  <c r="HT497" i="1"/>
  <c r="HT498" i="1"/>
  <c r="HT499" i="1"/>
  <c r="HT500" i="1"/>
  <c r="HT501" i="1"/>
  <c r="HT502" i="1"/>
  <c r="HT503" i="1"/>
  <c r="HT504" i="1"/>
  <c r="HT505" i="1"/>
  <c r="HT506" i="1"/>
  <c r="HT507" i="1"/>
  <c r="HT508" i="1"/>
  <c r="HT509" i="1"/>
  <c r="HT510" i="1"/>
  <c r="IG510" i="1" s="1"/>
  <c r="HT511" i="1"/>
  <c r="HT512" i="1"/>
  <c r="HT513" i="1"/>
  <c r="HT514" i="1"/>
  <c r="HT515" i="1"/>
  <c r="HT516" i="1"/>
  <c r="HT517" i="1"/>
  <c r="HT518" i="1"/>
  <c r="HT519" i="1"/>
  <c r="HT520" i="1"/>
  <c r="HT521" i="1"/>
  <c r="HT522" i="1"/>
  <c r="HT523" i="1"/>
  <c r="HT524" i="1"/>
  <c r="HT525" i="1"/>
  <c r="HT526" i="1"/>
  <c r="HT527" i="1"/>
  <c r="HT528" i="1"/>
  <c r="HT529" i="1"/>
  <c r="HT530" i="1"/>
  <c r="HT531" i="1"/>
  <c r="HT532" i="1"/>
  <c r="HT533" i="1"/>
  <c r="HT534" i="1"/>
  <c r="HT535" i="1"/>
  <c r="HT536" i="1"/>
  <c r="HT537" i="1"/>
  <c r="HT538" i="1"/>
  <c r="HT539" i="1"/>
  <c r="HT540" i="1"/>
  <c r="HT541" i="1"/>
  <c r="HT542" i="1"/>
  <c r="HT543" i="1"/>
  <c r="HT544" i="1"/>
  <c r="HT545" i="1"/>
  <c r="HT546" i="1"/>
  <c r="HT547" i="1"/>
  <c r="HT548" i="1"/>
  <c r="HT549" i="1"/>
  <c r="HT550" i="1"/>
  <c r="HT551" i="1"/>
  <c r="HT552" i="1"/>
  <c r="HT553" i="1"/>
  <c r="HT554" i="1"/>
  <c r="HT555" i="1"/>
  <c r="HT556" i="1"/>
  <c r="HT557" i="1"/>
  <c r="HT558" i="1"/>
  <c r="HT559" i="1"/>
  <c r="HT560" i="1"/>
  <c r="HT561" i="1"/>
  <c r="HT562" i="1"/>
  <c r="HT563" i="1"/>
  <c r="HT564" i="1"/>
  <c r="HT565" i="1"/>
  <c r="HT566" i="1"/>
  <c r="HT567" i="1"/>
  <c r="HT568" i="1"/>
  <c r="HT569" i="1"/>
  <c r="HT570" i="1"/>
  <c r="HT571" i="1"/>
  <c r="HT572" i="1"/>
  <c r="HT573" i="1"/>
  <c r="HT574" i="1"/>
  <c r="HT575" i="1"/>
  <c r="HT576" i="1"/>
  <c r="HT577" i="1"/>
  <c r="HT578" i="1"/>
  <c r="HT579" i="1"/>
  <c r="HT580" i="1"/>
  <c r="HT581" i="1"/>
  <c r="HT582" i="1"/>
  <c r="HT583" i="1"/>
  <c r="HT584" i="1"/>
  <c r="HT585" i="1"/>
  <c r="HT586" i="1"/>
  <c r="HT587" i="1"/>
  <c r="HT588" i="1"/>
  <c r="HT589" i="1"/>
  <c r="HT590" i="1"/>
  <c r="HT591" i="1"/>
  <c r="HT592" i="1"/>
  <c r="HT593" i="1"/>
  <c r="HT594" i="1"/>
  <c r="HT595" i="1"/>
  <c r="HT596" i="1"/>
  <c r="HT597" i="1"/>
  <c r="HT598" i="1"/>
  <c r="IG598" i="1" s="1"/>
  <c r="HT599" i="1"/>
  <c r="HT600" i="1"/>
  <c r="HT601" i="1"/>
  <c r="HT602" i="1"/>
  <c r="HT603" i="1"/>
  <c r="HT604" i="1"/>
  <c r="HT605" i="1"/>
  <c r="HT606" i="1"/>
  <c r="HT607" i="1"/>
  <c r="HT608" i="1"/>
  <c r="HT609" i="1"/>
  <c r="HT610" i="1"/>
  <c r="HT611" i="1"/>
  <c r="HT612" i="1"/>
  <c r="HT613" i="1"/>
  <c r="HT614" i="1"/>
  <c r="HT615" i="1"/>
  <c r="HT616" i="1"/>
  <c r="HT617" i="1"/>
  <c r="HT618" i="1"/>
  <c r="HT619" i="1"/>
  <c r="HT620" i="1"/>
  <c r="HT621" i="1"/>
  <c r="HT622" i="1"/>
  <c r="HT623" i="1"/>
  <c r="HT624" i="1"/>
  <c r="HT625" i="1"/>
  <c r="HT626" i="1"/>
  <c r="HT627" i="1"/>
  <c r="HT628" i="1"/>
  <c r="HT629" i="1"/>
  <c r="HT630" i="1"/>
  <c r="HT631" i="1"/>
  <c r="HT632" i="1"/>
  <c r="HT633" i="1"/>
  <c r="HT634" i="1"/>
  <c r="HT635" i="1"/>
  <c r="HT636" i="1"/>
  <c r="HT637" i="1"/>
  <c r="HT638" i="1"/>
  <c r="HT639" i="1"/>
  <c r="HT640" i="1"/>
  <c r="HT641" i="1"/>
  <c r="HT642" i="1"/>
  <c r="HT643" i="1"/>
  <c r="HT644" i="1"/>
  <c r="HT645" i="1"/>
  <c r="HT646" i="1"/>
  <c r="HT647" i="1"/>
  <c r="HT648" i="1"/>
  <c r="HT649" i="1"/>
  <c r="HT650" i="1"/>
  <c r="HT651" i="1"/>
  <c r="HT652" i="1"/>
  <c r="HT653" i="1"/>
  <c r="HT654" i="1"/>
  <c r="HT655" i="1"/>
  <c r="HT656" i="1"/>
  <c r="HT657" i="1"/>
  <c r="HT658" i="1"/>
  <c r="HT659" i="1"/>
  <c r="HT660" i="1"/>
  <c r="HT661" i="1"/>
  <c r="HT662" i="1"/>
  <c r="HT663" i="1"/>
  <c r="HT664" i="1"/>
  <c r="HT665" i="1"/>
  <c r="HT666" i="1"/>
  <c r="HT667" i="1"/>
  <c r="HT668" i="1"/>
  <c r="HT669" i="1"/>
  <c r="HT670" i="1"/>
  <c r="HT671" i="1"/>
  <c r="HT672" i="1"/>
  <c r="HT673" i="1"/>
  <c r="HT675" i="1"/>
  <c r="HT676" i="1"/>
  <c r="HT677" i="1"/>
  <c r="HT678" i="1"/>
  <c r="HT679" i="1"/>
  <c r="HT680" i="1"/>
  <c r="HT681" i="1"/>
  <c r="HT682" i="1"/>
  <c r="HT683" i="1"/>
  <c r="HT684" i="1"/>
  <c r="HT685" i="1"/>
  <c r="HT686" i="1"/>
  <c r="HT687" i="1"/>
  <c r="HT688" i="1"/>
  <c r="HT689" i="1"/>
  <c r="HT690" i="1"/>
  <c r="HT691" i="1"/>
  <c r="HT692" i="1"/>
  <c r="HT693" i="1"/>
  <c r="HT694" i="1"/>
  <c r="HT695" i="1"/>
  <c r="HT696" i="1"/>
  <c r="HT697" i="1"/>
  <c r="HT698" i="1"/>
  <c r="HT699" i="1"/>
  <c r="HT700" i="1"/>
  <c r="HT701" i="1"/>
  <c r="HT702" i="1"/>
  <c r="HT703" i="1"/>
  <c r="HT704" i="1"/>
  <c r="HT705" i="1"/>
  <c r="HT706" i="1"/>
  <c r="HT707" i="1"/>
  <c r="HT708" i="1"/>
  <c r="HT709" i="1"/>
  <c r="HT710" i="1"/>
  <c r="HT711" i="1"/>
  <c r="HT712" i="1"/>
  <c r="HT713" i="1"/>
  <c r="HT714" i="1"/>
  <c r="HT718" i="1"/>
  <c r="HT719" i="1"/>
  <c r="HT720" i="1"/>
  <c r="HT721" i="1"/>
  <c r="HT722" i="1"/>
  <c r="HT723" i="1"/>
  <c r="HT724" i="1"/>
  <c r="HT725" i="1"/>
  <c r="HT726" i="1"/>
  <c r="HT727" i="1"/>
  <c r="HT728" i="1"/>
  <c r="HT729" i="1"/>
  <c r="HT730" i="1"/>
  <c r="IG730" i="1" s="1"/>
  <c r="HT731" i="1"/>
  <c r="HT732" i="1"/>
  <c r="HT733" i="1"/>
  <c r="HT734" i="1"/>
  <c r="HT735" i="1"/>
  <c r="HT736" i="1"/>
  <c r="HT737" i="1"/>
  <c r="HT738" i="1"/>
  <c r="HT739" i="1"/>
  <c r="HT740" i="1"/>
  <c r="HT741" i="1"/>
  <c r="HT742" i="1"/>
  <c r="HT743" i="1"/>
  <c r="HT744" i="1"/>
  <c r="HT745" i="1"/>
  <c r="HT746" i="1"/>
  <c r="IG746" i="1" s="1"/>
  <c r="HT747" i="1"/>
  <c r="HT748" i="1"/>
  <c r="HT749" i="1"/>
  <c r="HT750" i="1"/>
  <c r="HT751" i="1"/>
  <c r="HT752" i="1"/>
  <c r="HT753" i="1"/>
  <c r="HT754" i="1"/>
  <c r="HT755" i="1"/>
  <c r="HT756" i="1"/>
  <c r="HT757" i="1"/>
  <c r="HT758" i="1"/>
  <c r="HT759" i="1"/>
  <c r="HT760" i="1"/>
  <c r="HT761" i="1"/>
  <c r="HT762" i="1"/>
  <c r="HT763" i="1"/>
  <c r="HT764" i="1"/>
  <c r="HT765" i="1"/>
  <c r="HT766" i="1"/>
  <c r="HT767" i="1"/>
  <c r="HT768" i="1"/>
  <c r="HT769" i="1"/>
  <c r="HT770" i="1"/>
  <c r="HT771" i="1"/>
  <c r="HT4" i="1"/>
  <c r="HD6" i="1"/>
  <c r="HD7" i="1"/>
  <c r="HD8" i="1"/>
  <c r="HD9" i="1"/>
  <c r="HD10" i="1"/>
  <c r="HD11" i="1"/>
  <c r="HD12" i="1"/>
  <c r="HD13" i="1"/>
  <c r="HD14" i="1"/>
  <c r="HD15" i="1"/>
  <c r="HD16" i="1"/>
  <c r="HD17" i="1"/>
  <c r="HD18" i="1"/>
  <c r="HD19" i="1"/>
  <c r="HD20" i="1"/>
  <c r="HD21" i="1"/>
  <c r="HD22" i="1"/>
  <c r="HD23" i="1"/>
  <c r="HD24" i="1"/>
  <c r="HD25" i="1"/>
  <c r="HD26" i="1"/>
  <c r="HD27" i="1"/>
  <c r="HD28" i="1"/>
  <c r="HD29" i="1"/>
  <c r="HD30" i="1"/>
  <c r="HD31" i="1"/>
  <c r="HD32" i="1"/>
  <c r="HD33" i="1"/>
  <c r="HD34" i="1"/>
  <c r="HD35" i="1"/>
  <c r="HD36" i="1"/>
  <c r="HD37" i="1"/>
  <c r="HD38" i="1"/>
  <c r="HD39" i="1"/>
  <c r="HD40" i="1"/>
  <c r="HD41" i="1"/>
  <c r="HD42" i="1"/>
  <c r="HD43" i="1"/>
  <c r="HD44" i="1"/>
  <c r="HD45" i="1"/>
  <c r="HD46" i="1"/>
  <c r="HD47" i="1"/>
  <c r="HD48" i="1"/>
  <c r="HD49" i="1"/>
  <c r="HD50" i="1"/>
  <c r="HD51" i="1"/>
  <c r="HD52" i="1"/>
  <c r="HD53" i="1"/>
  <c r="HD54" i="1"/>
  <c r="HD55" i="1"/>
  <c r="HD56" i="1"/>
  <c r="HD57" i="1"/>
  <c r="HD58" i="1"/>
  <c r="HD59" i="1"/>
  <c r="HD60" i="1"/>
  <c r="HD61" i="1"/>
  <c r="HD62" i="1"/>
  <c r="HD63" i="1"/>
  <c r="HD64" i="1"/>
  <c r="HD65" i="1"/>
  <c r="HD66" i="1"/>
  <c r="HD67" i="1"/>
  <c r="HD68" i="1"/>
  <c r="HD69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120" i="1"/>
  <c r="HD121" i="1"/>
  <c r="HD122" i="1"/>
  <c r="HD123" i="1"/>
  <c r="HD124" i="1"/>
  <c r="HD125" i="1"/>
  <c r="HD126" i="1"/>
  <c r="HD127" i="1"/>
  <c r="HD128" i="1"/>
  <c r="HD129" i="1"/>
  <c r="HD130" i="1"/>
  <c r="HD131" i="1"/>
  <c r="HD132" i="1"/>
  <c r="HD133" i="1"/>
  <c r="HD134" i="1"/>
  <c r="HD135" i="1"/>
  <c r="HD136" i="1"/>
  <c r="HD137" i="1"/>
  <c r="HD138" i="1"/>
  <c r="HD139" i="1"/>
  <c r="HD140" i="1"/>
  <c r="HD141" i="1"/>
  <c r="HD142" i="1"/>
  <c r="HD143" i="1"/>
  <c r="HD144" i="1"/>
  <c r="HD145" i="1"/>
  <c r="HD146" i="1"/>
  <c r="HD147" i="1"/>
  <c r="HD148" i="1"/>
  <c r="HD149" i="1"/>
  <c r="HD150" i="1"/>
  <c r="HD151" i="1"/>
  <c r="HD152" i="1"/>
  <c r="HD153" i="1"/>
  <c r="HD154" i="1"/>
  <c r="HD155" i="1"/>
  <c r="HD156" i="1"/>
  <c r="HD157" i="1"/>
  <c r="HD158" i="1"/>
  <c r="HD159" i="1"/>
  <c r="HD160" i="1"/>
  <c r="HD161" i="1"/>
  <c r="HD162" i="1"/>
  <c r="HD163" i="1"/>
  <c r="HD164" i="1"/>
  <c r="HD165" i="1"/>
  <c r="HD166" i="1"/>
  <c r="HD167" i="1"/>
  <c r="HD168" i="1"/>
  <c r="HD169" i="1"/>
  <c r="HD170" i="1"/>
  <c r="HD171" i="1"/>
  <c r="HD172" i="1"/>
  <c r="HD173" i="1"/>
  <c r="HD174" i="1"/>
  <c r="HD175" i="1"/>
  <c r="HD176" i="1"/>
  <c r="HD177" i="1"/>
  <c r="HD178" i="1"/>
  <c r="HD179" i="1"/>
  <c r="HD180" i="1"/>
  <c r="HD181" i="1"/>
  <c r="HD182" i="1"/>
  <c r="HD183" i="1"/>
  <c r="HD184" i="1"/>
  <c r="HD185" i="1"/>
  <c r="HD186" i="1"/>
  <c r="HD187" i="1"/>
  <c r="HD188" i="1"/>
  <c r="HD189" i="1"/>
  <c r="HD190" i="1"/>
  <c r="HD191" i="1"/>
  <c r="HD192" i="1"/>
  <c r="HD193" i="1"/>
  <c r="HD194" i="1"/>
  <c r="HD195" i="1"/>
  <c r="HD196" i="1"/>
  <c r="HD197" i="1"/>
  <c r="HD198" i="1"/>
  <c r="HD199" i="1"/>
  <c r="HD200" i="1"/>
  <c r="HD201" i="1"/>
  <c r="HD202" i="1"/>
  <c r="HD203" i="1"/>
  <c r="HD204" i="1"/>
  <c r="HD205" i="1"/>
  <c r="HD206" i="1"/>
  <c r="HD207" i="1"/>
  <c r="HD208" i="1"/>
  <c r="HD209" i="1"/>
  <c r="HD210" i="1"/>
  <c r="HD211" i="1"/>
  <c r="HD212" i="1"/>
  <c r="HD213" i="1"/>
  <c r="HD214" i="1"/>
  <c r="HD215" i="1"/>
  <c r="HD216" i="1"/>
  <c r="HD217" i="1"/>
  <c r="HD218" i="1"/>
  <c r="HD219" i="1"/>
  <c r="HD220" i="1"/>
  <c r="HD221" i="1"/>
  <c r="HD222" i="1"/>
  <c r="HD223" i="1"/>
  <c r="HD224" i="1"/>
  <c r="HD225" i="1"/>
  <c r="HD226" i="1"/>
  <c r="HD227" i="1"/>
  <c r="HD228" i="1"/>
  <c r="HD229" i="1"/>
  <c r="HD230" i="1"/>
  <c r="HD231" i="1"/>
  <c r="HD232" i="1"/>
  <c r="HD233" i="1"/>
  <c r="HD234" i="1"/>
  <c r="HD235" i="1"/>
  <c r="HD236" i="1"/>
  <c r="HD237" i="1"/>
  <c r="HD238" i="1"/>
  <c r="HD239" i="1"/>
  <c r="HD240" i="1"/>
  <c r="HD241" i="1"/>
  <c r="HD242" i="1"/>
  <c r="HD243" i="1"/>
  <c r="HD244" i="1"/>
  <c r="HD245" i="1"/>
  <c r="HD246" i="1"/>
  <c r="HD247" i="1"/>
  <c r="HD248" i="1"/>
  <c r="HD249" i="1"/>
  <c r="HD250" i="1"/>
  <c r="HD251" i="1"/>
  <c r="HD252" i="1"/>
  <c r="HD253" i="1"/>
  <c r="HD254" i="1"/>
  <c r="HD255" i="1"/>
  <c r="HD256" i="1"/>
  <c r="HD257" i="1"/>
  <c r="HD258" i="1"/>
  <c r="HD259" i="1"/>
  <c r="HD260" i="1"/>
  <c r="HD261" i="1"/>
  <c r="HD262" i="1"/>
  <c r="HD263" i="1"/>
  <c r="HD264" i="1"/>
  <c r="HD265" i="1"/>
  <c r="HD266" i="1"/>
  <c r="HD267" i="1"/>
  <c r="HD268" i="1"/>
  <c r="HD269" i="1"/>
  <c r="HD270" i="1"/>
  <c r="HD271" i="1"/>
  <c r="HD272" i="1"/>
  <c r="HD273" i="1"/>
  <c r="HD274" i="1"/>
  <c r="HD275" i="1"/>
  <c r="HD276" i="1"/>
  <c r="HD277" i="1"/>
  <c r="HD278" i="1"/>
  <c r="HD279" i="1"/>
  <c r="HD280" i="1"/>
  <c r="HD281" i="1"/>
  <c r="HD282" i="1"/>
  <c r="HD283" i="1"/>
  <c r="HD284" i="1"/>
  <c r="HD285" i="1"/>
  <c r="HD286" i="1"/>
  <c r="HD287" i="1"/>
  <c r="HD288" i="1"/>
  <c r="HD289" i="1"/>
  <c r="HD290" i="1"/>
  <c r="HD291" i="1"/>
  <c r="HD292" i="1"/>
  <c r="HD293" i="1"/>
  <c r="HD294" i="1"/>
  <c r="HD295" i="1"/>
  <c r="HD296" i="1"/>
  <c r="HD297" i="1"/>
  <c r="HD298" i="1"/>
  <c r="HD299" i="1"/>
  <c r="HD300" i="1"/>
  <c r="HD301" i="1"/>
  <c r="HD302" i="1"/>
  <c r="HD303" i="1"/>
  <c r="HD304" i="1"/>
  <c r="HD305" i="1"/>
  <c r="HD306" i="1"/>
  <c r="HD307" i="1"/>
  <c r="HD308" i="1"/>
  <c r="HD309" i="1"/>
  <c r="HD310" i="1"/>
  <c r="HD311" i="1"/>
  <c r="HD312" i="1"/>
  <c r="HD313" i="1"/>
  <c r="HD314" i="1"/>
  <c r="HD315" i="1"/>
  <c r="HD316" i="1"/>
  <c r="HD317" i="1"/>
  <c r="HD318" i="1"/>
  <c r="HD319" i="1"/>
  <c r="HD320" i="1"/>
  <c r="HD321" i="1"/>
  <c r="HD322" i="1"/>
  <c r="HD323" i="1"/>
  <c r="HD324" i="1"/>
  <c r="HD325" i="1"/>
  <c r="HD326" i="1"/>
  <c r="HD327" i="1"/>
  <c r="HD328" i="1"/>
  <c r="HD329" i="1"/>
  <c r="HD330" i="1"/>
  <c r="HD331" i="1"/>
  <c r="HD332" i="1"/>
  <c r="HD333" i="1"/>
  <c r="HD334" i="1"/>
  <c r="HD335" i="1"/>
  <c r="HD336" i="1"/>
  <c r="HD337" i="1"/>
  <c r="HD338" i="1"/>
  <c r="HD339" i="1"/>
  <c r="HD340" i="1"/>
  <c r="HD341" i="1"/>
  <c r="HD342" i="1"/>
  <c r="HD343" i="1"/>
  <c r="HD344" i="1"/>
  <c r="HD345" i="1"/>
  <c r="HD346" i="1"/>
  <c r="HD347" i="1"/>
  <c r="HD348" i="1"/>
  <c r="HD349" i="1"/>
  <c r="HD350" i="1"/>
  <c r="HD351" i="1"/>
  <c r="HD352" i="1"/>
  <c r="HD353" i="1"/>
  <c r="HD354" i="1"/>
  <c r="HD355" i="1"/>
  <c r="HD356" i="1"/>
  <c r="HD357" i="1"/>
  <c r="HD358" i="1"/>
  <c r="HD359" i="1"/>
  <c r="HD360" i="1"/>
  <c r="HD361" i="1"/>
  <c r="HD362" i="1"/>
  <c r="HD363" i="1"/>
  <c r="HD364" i="1"/>
  <c r="HD365" i="1"/>
  <c r="HD366" i="1"/>
  <c r="HD367" i="1"/>
  <c r="HD368" i="1"/>
  <c r="HD369" i="1"/>
  <c r="HD370" i="1"/>
  <c r="HD371" i="1"/>
  <c r="HD372" i="1"/>
  <c r="HD373" i="1"/>
  <c r="HD374" i="1"/>
  <c r="HD375" i="1"/>
  <c r="HD376" i="1"/>
  <c r="HD377" i="1"/>
  <c r="HD378" i="1"/>
  <c r="HD379" i="1"/>
  <c r="HD380" i="1"/>
  <c r="HD381" i="1"/>
  <c r="HD382" i="1"/>
  <c r="HD383" i="1"/>
  <c r="HD384" i="1"/>
  <c r="HD385" i="1"/>
  <c r="HD386" i="1"/>
  <c r="HD387" i="1"/>
  <c r="HD388" i="1"/>
  <c r="HD389" i="1"/>
  <c r="HD390" i="1"/>
  <c r="HD391" i="1"/>
  <c r="HD392" i="1"/>
  <c r="HD393" i="1"/>
  <c r="HD394" i="1"/>
  <c r="HD395" i="1"/>
  <c r="HD396" i="1"/>
  <c r="HD397" i="1"/>
  <c r="HD398" i="1"/>
  <c r="HD399" i="1"/>
  <c r="HD400" i="1"/>
  <c r="HD401" i="1"/>
  <c r="HD402" i="1"/>
  <c r="HD403" i="1"/>
  <c r="HD404" i="1"/>
  <c r="HD405" i="1"/>
  <c r="HD406" i="1"/>
  <c r="HD407" i="1"/>
  <c r="HD408" i="1"/>
  <c r="HD409" i="1"/>
  <c r="HD410" i="1"/>
  <c r="HD411" i="1"/>
  <c r="HD412" i="1"/>
  <c r="HD413" i="1"/>
  <c r="HD414" i="1"/>
  <c r="HD415" i="1"/>
  <c r="HD416" i="1"/>
  <c r="HD417" i="1"/>
  <c r="HD418" i="1"/>
  <c r="HD419" i="1"/>
  <c r="HD420" i="1"/>
  <c r="HD421" i="1"/>
  <c r="HD422" i="1"/>
  <c r="HD423" i="1"/>
  <c r="HD424" i="1"/>
  <c r="HD425" i="1"/>
  <c r="HD426" i="1"/>
  <c r="HD427" i="1"/>
  <c r="HD428" i="1"/>
  <c r="HD429" i="1"/>
  <c r="HD430" i="1"/>
  <c r="HD431" i="1"/>
  <c r="HD432" i="1"/>
  <c r="HD433" i="1"/>
  <c r="HD434" i="1"/>
  <c r="HD435" i="1"/>
  <c r="HD436" i="1"/>
  <c r="HD437" i="1"/>
  <c r="HD438" i="1"/>
  <c r="HD439" i="1"/>
  <c r="HD440" i="1"/>
  <c r="HD441" i="1"/>
  <c r="HD442" i="1"/>
  <c r="HD443" i="1"/>
  <c r="HD444" i="1"/>
  <c r="HD445" i="1"/>
  <c r="HD446" i="1"/>
  <c r="HD447" i="1"/>
  <c r="HD448" i="1"/>
  <c r="HD449" i="1"/>
  <c r="HD450" i="1"/>
  <c r="HD451" i="1"/>
  <c r="HD452" i="1"/>
  <c r="HD453" i="1"/>
  <c r="HD454" i="1"/>
  <c r="HD455" i="1"/>
  <c r="HD456" i="1"/>
  <c r="HD457" i="1"/>
  <c r="HD458" i="1"/>
  <c r="HD459" i="1"/>
  <c r="HD460" i="1"/>
  <c r="HD461" i="1"/>
  <c r="HD462" i="1"/>
  <c r="HD463" i="1"/>
  <c r="HD464" i="1"/>
  <c r="HD465" i="1"/>
  <c r="HD466" i="1"/>
  <c r="HD467" i="1"/>
  <c r="HD468" i="1"/>
  <c r="HD469" i="1"/>
  <c r="HD470" i="1"/>
  <c r="HD471" i="1"/>
  <c r="HD472" i="1"/>
  <c r="HD473" i="1"/>
  <c r="HD474" i="1"/>
  <c r="HD475" i="1"/>
  <c r="HD476" i="1"/>
  <c r="HD477" i="1"/>
  <c r="HD478" i="1"/>
  <c r="HD479" i="1"/>
  <c r="HD480" i="1"/>
  <c r="HD481" i="1"/>
  <c r="HD482" i="1"/>
  <c r="HD483" i="1"/>
  <c r="HD484" i="1"/>
  <c r="HD485" i="1"/>
  <c r="HD486" i="1"/>
  <c r="HD487" i="1"/>
  <c r="HD488" i="1"/>
  <c r="HD489" i="1"/>
  <c r="HD490" i="1"/>
  <c r="HD491" i="1"/>
  <c r="HD492" i="1"/>
  <c r="HD493" i="1"/>
  <c r="HD494" i="1"/>
  <c r="HD495" i="1"/>
  <c r="HD496" i="1"/>
  <c r="HD497" i="1"/>
  <c r="HD498" i="1"/>
  <c r="HD499" i="1"/>
  <c r="HD500" i="1"/>
  <c r="HD501" i="1"/>
  <c r="HD502" i="1"/>
  <c r="HD503" i="1"/>
  <c r="HD504" i="1"/>
  <c r="HD505" i="1"/>
  <c r="HD506" i="1"/>
  <c r="HD507" i="1"/>
  <c r="HD508" i="1"/>
  <c r="HD509" i="1"/>
  <c r="HD510" i="1"/>
  <c r="HD511" i="1"/>
  <c r="HD512" i="1"/>
  <c r="HD513" i="1"/>
  <c r="HD514" i="1"/>
  <c r="HD515" i="1"/>
  <c r="HD516" i="1"/>
  <c r="HD517" i="1"/>
  <c r="HD518" i="1"/>
  <c r="HD519" i="1"/>
  <c r="HD520" i="1"/>
  <c r="HD521" i="1"/>
  <c r="HD522" i="1"/>
  <c r="HD523" i="1"/>
  <c r="HD524" i="1"/>
  <c r="HD525" i="1"/>
  <c r="HD526" i="1"/>
  <c r="HD527" i="1"/>
  <c r="HD528" i="1"/>
  <c r="HD529" i="1"/>
  <c r="HD530" i="1"/>
  <c r="HD531" i="1"/>
  <c r="HD532" i="1"/>
  <c r="HD533" i="1"/>
  <c r="HD534" i="1"/>
  <c r="HD535" i="1"/>
  <c r="HD536" i="1"/>
  <c r="HD537" i="1"/>
  <c r="HD538" i="1"/>
  <c r="HD539" i="1"/>
  <c r="HD540" i="1"/>
  <c r="HD541" i="1"/>
  <c r="HD542" i="1"/>
  <c r="HD543" i="1"/>
  <c r="HD544" i="1"/>
  <c r="HD545" i="1"/>
  <c r="HD546" i="1"/>
  <c r="HD547" i="1"/>
  <c r="HD548" i="1"/>
  <c r="HD549" i="1"/>
  <c r="HD550" i="1"/>
  <c r="HD551" i="1"/>
  <c r="HD552" i="1"/>
  <c r="HD553" i="1"/>
  <c r="HD554" i="1"/>
  <c r="HD555" i="1"/>
  <c r="HD556" i="1"/>
  <c r="HD557" i="1"/>
  <c r="HD558" i="1"/>
  <c r="HD559" i="1"/>
  <c r="HD560" i="1"/>
  <c r="HD561" i="1"/>
  <c r="HD562" i="1"/>
  <c r="HD563" i="1"/>
  <c r="HD564" i="1"/>
  <c r="HD565" i="1"/>
  <c r="HD566" i="1"/>
  <c r="HD567" i="1"/>
  <c r="HD568" i="1"/>
  <c r="HD569" i="1"/>
  <c r="HD570" i="1"/>
  <c r="HD571" i="1"/>
  <c r="HD572" i="1"/>
  <c r="HD573" i="1"/>
  <c r="HD574" i="1"/>
  <c r="HD575" i="1"/>
  <c r="HD576" i="1"/>
  <c r="HD577" i="1"/>
  <c r="HD578" i="1"/>
  <c r="HD579" i="1"/>
  <c r="HD580" i="1"/>
  <c r="HD581" i="1"/>
  <c r="HD582" i="1"/>
  <c r="HD583" i="1"/>
  <c r="HD584" i="1"/>
  <c r="HD585" i="1"/>
  <c r="HD586" i="1"/>
  <c r="HD587" i="1"/>
  <c r="HD588" i="1"/>
  <c r="HD589" i="1"/>
  <c r="HD590" i="1"/>
  <c r="HD591" i="1"/>
  <c r="HD592" i="1"/>
  <c r="HD593" i="1"/>
  <c r="HD594" i="1"/>
  <c r="HD595" i="1"/>
  <c r="HD596" i="1"/>
  <c r="HD597" i="1"/>
  <c r="HD598" i="1"/>
  <c r="HD599" i="1"/>
  <c r="HD600" i="1"/>
  <c r="HD601" i="1"/>
  <c r="HD602" i="1"/>
  <c r="HD603" i="1"/>
  <c r="HD604" i="1"/>
  <c r="HD605" i="1"/>
  <c r="HD606" i="1"/>
  <c r="HD607" i="1"/>
  <c r="HD608" i="1"/>
  <c r="HD609" i="1"/>
  <c r="HD610" i="1"/>
  <c r="HD611" i="1"/>
  <c r="HD612" i="1"/>
  <c r="HD613" i="1"/>
  <c r="HD614" i="1"/>
  <c r="HD615" i="1"/>
  <c r="HD616" i="1"/>
  <c r="HD617" i="1"/>
  <c r="HD618" i="1"/>
  <c r="HD619" i="1"/>
  <c r="HD620" i="1"/>
  <c r="HD621" i="1"/>
  <c r="HD622" i="1"/>
  <c r="HD623" i="1"/>
  <c r="HD624" i="1"/>
  <c r="HD625" i="1"/>
  <c r="HD626" i="1"/>
  <c r="HD627" i="1"/>
  <c r="HD628" i="1"/>
  <c r="HD629" i="1"/>
  <c r="HD630" i="1"/>
  <c r="HD631" i="1"/>
  <c r="HD632" i="1"/>
  <c r="HD633" i="1"/>
  <c r="HD634" i="1"/>
  <c r="HD635" i="1"/>
  <c r="HD636" i="1"/>
  <c r="HD637" i="1"/>
  <c r="HD638" i="1"/>
  <c r="HD639" i="1"/>
  <c r="HD640" i="1"/>
  <c r="HD641" i="1"/>
  <c r="HD642" i="1"/>
  <c r="HD643" i="1"/>
  <c r="HD644" i="1"/>
  <c r="HD645" i="1"/>
  <c r="HD646" i="1"/>
  <c r="HD647" i="1"/>
  <c r="HD648" i="1"/>
  <c r="HD649" i="1"/>
  <c r="HD650" i="1"/>
  <c r="HD651" i="1"/>
  <c r="HD652" i="1"/>
  <c r="HD653" i="1"/>
  <c r="HD654" i="1"/>
  <c r="HD655" i="1"/>
  <c r="HD656" i="1"/>
  <c r="HD657" i="1"/>
  <c r="HD658" i="1"/>
  <c r="HD659" i="1"/>
  <c r="HD660" i="1"/>
  <c r="HD661" i="1"/>
  <c r="HD662" i="1"/>
  <c r="HD663" i="1"/>
  <c r="HD664" i="1"/>
  <c r="HD665" i="1"/>
  <c r="HD666" i="1"/>
  <c r="HD667" i="1"/>
  <c r="HD668" i="1"/>
  <c r="HD669" i="1"/>
  <c r="HD670" i="1"/>
  <c r="HD671" i="1"/>
  <c r="HD672" i="1"/>
  <c r="HD673" i="1"/>
  <c r="HD675" i="1"/>
  <c r="HD676" i="1"/>
  <c r="HD677" i="1"/>
  <c r="HD678" i="1"/>
  <c r="HD679" i="1"/>
  <c r="HD680" i="1"/>
  <c r="HD681" i="1"/>
  <c r="HD682" i="1"/>
  <c r="HD683" i="1"/>
  <c r="HD684" i="1"/>
  <c r="HD685" i="1"/>
  <c r="HD686" i="1"/>
  <c r="HD687" i="1"/>
  <c r="HD688" i="1"/>
  <c r="HD689" i="1"/>
  <c r="HD690" i="1"/>
  <c r="HD691" i="1"/>
  <c r="HD692" i="1"/>
  <c r="HD693" i="1"/>
  <c r="HD694" i="1"/>
  <c r="HD695" i="1"/>
  <c r="HD696" i="1"/>
  <c r="HD697" i="1"/>
  <c r="HD698" i="1"/>
  <c r="HD699" i="1"/>
  <c r="HD700" i="1"/>
  <c r="HD701" i="1"/>
  <c r="HD702" i="1"/>
  <c r="HD703" i="1"/>
  <c r="HD704" i="1"/>
  <c r="HD705" i="1"/>
  <c r="HD706" i="1"/>
  <c r="HD707" i="1"/>
  <c r="HD708" i="1"/>
  <c r="HD709" i="1"/>
  <c r="HD710" i="1"/>
  <c r="HD711" i="1"/>
  <c r="HD712" i="1"/>
  <c r="HD713" i="1"/>
  <c r="HD714" i="1"/>
  <c r="HD718" i="1"/>
  <c r="HD719" i="1"/>
  <c r="HD720" i="1"/>
  <c r="HD721" i="1"/>
  <c r="HD722" i="1"/>
  <c r="HD723" i="1"/>
  <c r="HD724" i="1"/>
  <c r="HD725" i="1"/>
  <c r="HD726" i="1"/>
  <c r="HD727" i="1"/>
  <c r="HD728" i="1"/>
  <c r="HD729" i="1"/>
  <c r="HD730" i="1"/>
  <c r="HD731" i="1"/>
  <c r="HD732" i="1"/>
  <c r="HD733" i="1"/>
  <c r="HD734" i="1"/>
  <c r="HD735" i="1"/>
  <c r="HD736" i="1"/>
  <c r="HD737" i="1"/>
  <c r="HD738" i="1"/>
  <c r="HD739" i="1"/>
  <c r="HD740" i="1"/>
  <c r="HD741" i="1"/>
  <c r="HD742" i="1"/>
  <c r="HD743" i="1"/>
  <c r="HD744" i="1"/>
  <c r="HD745" i="1"/>
  <c r="HD746" i="1"/>
  <c r="HD747" i="1"/>
  <c r="HD748" i="1"/>
  <c r="HD749" i="1"/>
  <c r="HD750" i="1"/>
  <c r="HD751" i="1"/>
  <c r="HD752" i="1"/>
  <c r="HD753" i="1"/>
  <c r="HD754" i="1"/>
  <c r="HD755" i="1"/>
  <c r="HD756" i="1"/>
  <c r="HD757" i="1"/>
  <c r="HD758" i="1"/>
  <c r="HD759" i="1"/>
  <c r="HD760" i="1"/>
  <c r="HD761" i="1"/>
  <c r="HD762" i="1"/>
  <c r="HD763" i="1"/>
  <c r="HD764" i="1"/>
  <c r="HD765" i="1"/>
  <c r="HD766" i="1"/>
  <c r="HD767" i="1"/>
  <c r="IG767" i="1" s="1"/>
  <c r="HD768" i="1"/>
  <c r="HD769" i="1"/>
  <c r="HD770" i="1"/>
  <c r="HD771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4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HR5" i="1"/>
  <c r="HR6" i="1"/>
  <c r="HR7" i="1"/>
  <c r="HR8" i="1"/>
  <c r="HR9" i="1"/>
  <c r="HR10" i="1"/>
  <c r="HR11" i="1"/>
  <c r="HR12" i="1"/>
  <c r="HR13" i="1"/>
  <c r="HR14" i="1"/>
  <c r="HR15" i="1"/>
  <c r="HR16" i="1"/>
  <c r="HR17" i="1"/>
  <c r="HR18" i="1"/>
  <c r="HR19" i="1"/>
  <c r="HR20" i="1"/>
  <c r="HR21" i="1"/>
  <c r="HR22" i="1"/>
  <c r="HR23" i="1"/>
  <c r="HR24" i="1"/>
  <c r="HR25" i="1"/>
  <c r="HR26" i="1"/>
  <c r="HR27" i="1"/>
  <c r="HR28" i="1"/>
  <c r="HR29" i="1"/>
  <c r="HR30" i="1"/>
  <c r="HR31" i="1"/>
  <c r="HR32" i="1"/>
  <c r="HR33" i="1"/>
  <c r="HR34" i="1"/>
  <c r="HR35" i="1"/>
  <c r="HR36" i="1"/>
  <c r="HR37" i="1"/>
  <c r="HR38" i="1"/>
  <c r="HR39" i="1"/>
  <c r="HR40" i="1"/>
  <c r="HR41" i="1"/>
  <c r="HR42" i="1"/>
  <c r="HR43" i="1"/>
  <c r="HR44" i="1"/>
  <c r="HR45" i="1"/>
  <c r="HR46" i="1"/>
  <c r="HR47" i="1"/>
  <c r="HR48" i="1"/>
  <c r="HR49" i="1"/>
  <c r="HR50" i="1"/>
  <c r="HR51" i="1"/>
  <c r="HR52" i="1"/>
  <c r="HR53" i="1"/>
  <c r="HR54" i="1"/>
  <c r="HR55" i="1"/>
  <c r="HR56" i="1"/>
  <c r="HR57" i="1"/>
  <c r="HR58" i="1"/>
  <c r="HR59" i="1"/>
  <c r="HR60" i="1"/>
  <c r="HR61" i="1"/>
  <c r="HR62" i="1"/>
  <c r="HR63" i="1"/>
  <c r="HR64" i="1"/>
  <c r="HR65" i="1"/>
  <c r="HR66" i="1"/>
  <c r="HR67" i="1"/>
  <c r="HR68" i="1"/>
  <c r="HR69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120" i="1"/>
  <c r="HR121" i="1"/>
  <c r="HR122" i="1"/>
  <c r="HR123" i="1"/>
  <c r="HR124" i="1"/>
  <c r="HR125" i="1"/>
  <c r="HR126" i="1"/>
  <c r="HR127" i="1"/>
  <c r="HR128" i="1"/>
  <c r="HR129" i="1"/>
  <c r="HR130" i="1"/>
  <c r="HR131" i="1"/>
  <c r="HR132" i="1"/>
  <c r="HR133" i="1"/>
  <c r="HR134" i="1"/>
  <c r="HR135" i="1"/>
  <c r="HR136" i="1"/>
  <c r="HR137" i="1"/>
  <c r="HR138" i="1"/>
  <c r="HR139" i="1"/>
  <c r="HR140" i="1"/>
  <c r="HR141" i="1"/>
  <c r="HR142" i="1"/>
  <c r="HR143" i="1"/>
  <c r="HR144" i="1"/>
  <c r="HR145" i="1"/>
  <c r="HR146" i="1"/>
  <c r="HR147" i="1"/>
  <c r="HR148" i="1"/>
  <c r="HR149" i="1"/>
  <c r="HR150" i="1"/>
  <c r="HR151" i="1"/>
  <c r="HR152" i="1"/>
  <c r="HR153" i="1"/>
  <c r="HR154" i="1"/>
  <c r="HR155" i="1"/>
  <c r="HR156" i="1"/>
  <c r="HR157" i="1"/>
  <c r="HR158" i="1"/>
  <c r="HR159" i="1"/>
  <c r="HR160" i="1"/>
  <c r="HR161" i="1"/>
  <c r="HR162" i="1"/>
  <c r="HR163" i="1"/>
  <c r="HR164" i="1"/>
  <c r="HR165" i="1"/>
  <c r="HR166" i="1"/>
  <c r="HR167" i="1"/>
  <c r="HR168" i="1"/>
  <c r="HR169" i="1"/>
  <c r="HR170" i="1"/>
  <c r="HR171" i="1"/>
  <c r="HR172" i="1"/>
  <c r="HR173" i="1"/>
  <c r="HR174" i="1"/>
  <c r="HR175" i="1"/>
  <c r="HR176" i="1"/>
  <c r="HR177" i="1"/>
  <c r="HR178" i="1"/>
  <c r="HR179" i="1"/>
  <c r="HR180" i="1"/>
  <c r="HR181" i="1"/>
  <c r="HR182" i="1"/>
  <c r="HR183" i="1"/>
  <c r="HR184" i="1"/>
  <c r="HR185" i="1"/>
  <c r="HR186" i="1"/>
  <c r="HR187" i="1"/>
  <c r="HR188" i="1"/>
  <c r="HR189" i="1"/>
  <c r="HR190" i="1"/>
  <c r="HR191" i="1"/>
  <c r="HR192" i="1"/>
  <c r="HR193" i="1"/>
  <c r="HR194" i="1"/>
  <c r="HR195" i="1"/>
  <c r="HR196" i="1"/>
  <c r="HR197" i="1"/>
  <c r="HR198" i="1"/>
  <c r="HR199" i="1"/>
  <c r="HR200" i="1"/>
  <c r="HR201" i="1"/>
  <c r="HR202" i="1"/>
  <c r="HR203" i="1"/>
  <c r="HR204" i="1"/>
  <c r="HR205" i="1"/>
  <c r="HR206" i="1"/>
  <c r="HR207" i="1"/>
  <c r="HR208" i="1"/>
  <c r="HR209" i="1"/>
  <c r="HR210" i="1"/>
  <c r="HR211" i="1"/>
  <c r="HR212" i="1"/>
  <c r="HR213" i="1"/>
  <c r="HR214" i="1"/>
  <c r="HR215" i="1"/>
  <c r="HR216" i="1"/>
  <c r="HR217" i="1"/>
  <c r="HR218" i="1"/>
  <c r="HR219" i="1"/>
  <c r="HR220" i="1"/>
  <c r="HR221" i="1"/>
  <c r="HR222" i="1"/>
  <c r="HR223" i="1"/>
  <c r="HR224" i="1"/>
  <c r="HR225" i="1"/>
  <c r="HR226" i="1"/>
  <c r="HR227" i="1"/>
  <c r="HR228" i="1"/>
  <c r="HR229" i="1"/>
  <c r="HR230" i="1"/>
  <c r="HR231" i="1"/>
  <c r="HR232" i="1"/>
  <c r="HR233" i="1"/>
  <c r="HR234" i="1"/>
  <c r="HR235" i="1"/>
  <c r="HR236" i="1"/>
  <c r="HR237" i="1"/>
  <c r="HR238" i="1"/>
  <c r="HR239" i="1"/>
  <c r="HR240" i="1"/>
  <c r="HR241" i="1"/>
  <c r="HR242" i="1"/>
  <c r="HR243" i="1"/>
  <c r="HR244" i="1"/>
  <c r="HR245" i="1"/>
  <c r="HR246" i="1"/>
  <c r="HR247" i="1"/>
  <c r="HR248" i="1"/>
  <c r="HR249" i="1"/>
  <c r="HR250" i="1"/>
  <c r="HR251" i="1"/>
  <c r="HR252" i="1"/>
  <c r="HR253" i="1"/>
  <c r="HR254" i="1"/>
  <c r="HR255" i="1"/>
  <c r="HR256" i="1"/>
  <c r="HR257" i="1"/>
  <c r="HR258" i="1"/>
  <c r="HR259" i="1"/>
  <c r="HR260" i="1"/>
  <c r="HR261" i="1"/>
  <c r="HR262" i="1"/>
  <c r="HR263" i="1"/>
  <c r="HR264" i="1"/>
  <c r="HR265" i="1"/>
  <c r="HR266" i="1"/>
  <c r="HR267" i="1"/>
  <c r="HR268" i="1"/>
  <c r="HR269" i="1"/>
  <c r="HR270" i="1"/>
  <c r="HR271" i="1"/>
  <c r="HR272" i="1"/>
  <c r="HR273" i="1"/>
  <c r="HR274" i="1"/>
  <c r="HR275" i="1"/>
  <c r="HR276" i="1"/>
  <c r="HR277" i="1"/>
  <c r="HR278" i="1"/>
  <c r="HR279" i="1"/>
  <c r="HR280" i="1"/>
  <c r="HR281" i="1"/>
  <c r="HR282" i="1"/>
  <c r="HR283" i="1"/>
  <c r="HR284" i="1"/>
  <c r="HR285" i="1"/>
  <c r="HR286" i="1"/>
  <c r="HR287" i="1"/>
  <c r="HR288" i="1"/>
  <c r="HR289" i="1"/>
  <c r="HR290" i="1"/>
  <c r="HR291" i="1"/>
  <c r="HR292" i="1"/>
  <c r="HR293" i="1"/>
  <c r="HR294" i="1"/>
  <c r="HR295" i="1"/>
  <c r="HR296" i="1"/>
  <c r="HR297" i="1"/>
  <c r="HR298" i="1"/>
  <c r="HR299" i="1"/>
  <c r="HR300" i="1"/>
  <c r="HR301" i="1"/>
  <c r="HR302" i="1"/>
  <c r="HR303" i="1"/>
  <c r="HR304" i="1"/>
  <c r="HR305" i="1"/>
  <c r="HR306" i="1"/>
  <c r="HR307" i="1"/>
  <c r="HR308" i="1"/>
  <c r="HR309" i="1"/>
  <c r="HR310" i="1"/>
  <c r="HR311" i="1"/>
  <c r="HR312" i="1"/>
  <c r="HR313" i="1"/>
  <c r="HR314" i="1"/>
  <c r="HR315" i="1"/>
  <c r="HR316" i="1"/>
  <c r="HR317" i="1"/>
  <c r="HR318" i="1"/>
  <c r="HR319" i="1"/>
  <c r="HR320" i="1"/>
  <c r="HR321" i="1"/>
  <c r="HR322" i="1"/>
  <c r="HR323" i="1"/>
  <c r="HR324" i="1"/>
  <c r="HR325" i="1"/>
  <c r="HR326" i="1"/>
  <c r="HR327" i="1"/>
  <c r="HR328" i="1"/>
  <c r="HR329" i="1"/>
  <c r="HR330" i="1"/>
  <c r="HR331" i="1"/>
  <c r="HR332" i="1"/>
  <c r="HR333" i="1"/>
  <c r="HR334" i="1"/>
  <c r="HR335" i="1"/>
  <c r="HR336" i="1"/>
  <c r="HR337" i="1"/>
  <c r="HR338" i="1"/>
  <c r="HR339" i="1"/>
  <c r="HR340" i="1"/>
  <c r="HR341" i="1"/>
  <c r="HR342" i="1"/>
  <c r="HR343" i="1"/>
  <c r="HR344" i="1"/>
  <c r="HR345" i="1"/>
  <c r="HR346" i="1"/>
  <c r="HR347" i="1"/>
  <c r="HR348" i="1"/>
  <c r="HR349" i="1"/>
  <c r="HR350" i="1"/>
  <c r="HR351" i="1"/>
  <c r="HR352" i="1"/>
  <c r="HR353" i="1"/>
  <c r="HR354" i="1"/>
  <c r="HR355" i="1"/>
  <c r="HR356" i="1"/>
  <c r="HR357" i="1"/>
  <c r="HR358" i="1"/>
  <c r="HR359" i="1"/>
  <c r="HR360" i="1"/>
  <c r="HR361" i="1"/>
  <c r="HR362" i="1"/>
  <c r="HR363" i="1"/>
  <c r="HR364" i="1"/>
  <c r="HR365" i="1"/>
  <c r="HR366" i="1"/>
  <c r="HR367" i="1"/>
  <c r="HR368" i="1"/>
  <c r="HR369" i="1"/>
  <c r="HR370" i="1"/>
  <c r="HR371" i="1"/>
  <c r="HR372" i="1"/>
  <c r="HR373" i="1"/>
  <c r="HR374" i="1"/>
  <c r="HR375" i="1"/>
  <c r="HR376" i="1"/>
  <c r="HR377" i="1"/>
  <c r="HR378" i="1"/>
  <c r="HR379" i="1"/>
  <c r="HR380" i="1"/>
  <c r="HR381" i="1"/>
  <c r="HR382" i="1"/>
  <c r="HR383" i="1"/>
  <c r="HR384" i="1"/>
  <c r="HR385" i="1"/>
  <c r="HR386" i="1"/>
  <c r="HR387" i="1"/>
  <c r="HR388" i="1"/>
  <c r="HR389" i="1"/>
  <c r="HR390" i="1"/>
  <c r="HR391" i="1"/>
  <c r="HR392" i="1"/>
  <c r="HR393" i="1"/>
  <c r="HR394" i="1"/>
  <c r="HR395" i="1"/>
  <c r="HR396" i="1"/>
  <c r="HR397" i="1"/>
  <c r="HR398" i="1"/>
  <c r="HR399" i="1"/>
  <c r="HR400" i="1"/>
  <c r="HR401" i="1"/>
  <c r="HR402" i="1"/>
  <c r="HR403" i="1"/>
  <c r="HR404" i="1"/>
  <c r="HR405" i="1"/>
  <c r="HR406" i="1"/>
  <c r="HR407" i="1"/>
  <c r="HR408" i="1"/>
  <c r="HR409" i="1"/>
  <c r="HR410" i="1"/>
  <c r="HR411" i="1"/>
  <c r="HR412" i="1"/>
  <c r="HR413" i="1"/>
  <c r="HR414" i="1"/>
  <c r="HR415" i="1"/>
  <c r="HR416" i="1"/>
  <c r="HR417" i="1"/>
  <c r="HR418" i="1"/>
  <c r="HR419" i="1"/>
  <c r="HR420" i="1"/>
  <c r="HR421" i="1"/>
  <c r="HR422" i="1"/>
  <c r="HR423" i="1"/>
  <c r="HR424" i="1"/>
  <c r="HR425" i="1"/>
  <c r="HR426" i="1"/>
  <c r="HR427" i="1"/>
  <c r="HR428" i="1"/>
  <c r="HR429" i="1"/>
  <c r="HR430" i="1"/>
  <c r="HR431" i="1"/>
  <c r="HR432" i="1"/>
  <c r="HR433" i="1"/>
  <c r="HR434" i="1"/>
  <c r="HR435" i="1"/>
  <c r="HR436" i="1"/>
  <c r="HR437" i="1"/>
  <c r="HR438" i="1"/>
  <c r="HR439" i="1"/>
  <c r="HR440" i="1"/>
  <c r="HR441" i="1"/>
  <c r="HR442" i="1"/>
  <c r="HR443" i="1"/>
  <c r="HR444" i="1"/>
  <c r="HR445" i="1"/>
  <c r="HR446" i="1"/>
  <c r="HR447" i="1"/>
  <c r="HR448" i="1"/>
  <c r="HR449" i="1"/>
  <c r="HR450" i="1"/>
  <c r="HR451" i="1"/>
  <c r="HR452" i="1"/>
  <c r="HR453" i="1"/>
  <c r="HR454" i="1"/>
  <c r="HR455" i="1"/>
  <c r="HR456" i="1"/>
  <c r="HR457" i="1"/>
  <c r="HR458" i="1"/>
  <c r="HR459" i="1"/>
  <c r="HR460" i="1"/>
  <c r="HR461" i="1"/>
  <c r="HR462" i="1"/>
  <c r="HR463" i="1"/>
  <c r="HR464" i="1"/>
  <c r="HR465" i="1"/>
  <c r="HR466" i="1"/>
  <c r="HR467" i="1"/>
  <c r="HR468" i="1"/>
  <c r="HR469" i="1"/>
  <c r="HR470" i="1"/>
  <c r="HR471" i="1"/>
  <c r="HR472" i="1"/>
  <c r="HR473" i="1"/>
  <c r="HR474" i="1"/>
  <c r="HR475" i="1"/>
  <c r="HR476" i="1"/>
  <c r="HR477" i="1"/>
  <c r="HR478" i="1"/>
  <c r="HR479" i="1"/>
  <c r="HR480" i="1"/>
  <c r="HR481" i="1"/>
  <c r="HR482" i="1"/>
  <c r="HR483" i="1"/>
  <c r="HR484" i="1"/>
  <c r="HR485" i="1"/>
  <c r="HR486" i="1"/>
  <c r="HR487" i="1"/>
  <c r="HR488" i="1"/>
  <c r="HR489" i="1"/>
  <c r="HR490" i="1"/>
  <c r="HR491" i="1"/>
  <c r="HR492" i="1"/>
  <c r="HR493" i="1"/>
  <c r="HR494" i="1"/>
  <c r="HR495" i="1"/>
  <c r="HR496" i="1"/>
  <c r="HR497" i="1"/>
  <c r="HR498" i="1"/>
  <c r="HR499" i="1"/>
  <c r="HR500" i="1"/>
  <c r="HR501" i="1"/>
  <c r="HR502" i="1"/>
  <c r="HR503" i="1"/>
  <c r="HR504" i="1"/>
  <c r="HR505" i="1"/>
  <c r="HR506" i="1"/>
  <c r="HR507" i="1"/>
  <c r="HR508" i="1"/>
  <c r="HR509" i="1"/>
  <c r="HR510" i="1"/>
  <c r="HR511" i="1"/>
  <c r="HR512" i="1"/>
  <c r="HR513" i="1"/>
  <c r="HR514" i="1"/>
  <c r="HR515" i="1"/>
  <c r="HR516" i="1"/>
  <c r="HR517" i="1"/>
  <c r="HR518" i="1"/>
  <c r="HR519" i="1"/>
  <c r="HR520" i="1"/>
  <c r="HR521" i="1"/>
  <c r="HR522" i="1"/>
  <c r="HR523" i="1"/>
  <c r="HR524" i="1"/>
  <c r="HR525" i="1"/>
  <c r="HR526" i="1"/>
  <c r="HR527" i="1"/>
  <c r="HR528" i="1"/>
  <c r="HR529" i="1"/>
  <c r="HR530" i="1"/>
  <c r="HR531" i="1"/>
  <c r="HR532" i="1"/>
  <c r="HR533" i="1"/>
  <c r="HR534" i="1"/>
  <c r="HR535" i="1"/>
  <c r="HR536" i="1"/>
  <c r="HR537" i="1"/>
  <c r="HR538" i="1"/>
  <c r="HR539" i="1"/>
  <c r="HR540" i="1"/>
  <c r="HR541" i="1"/>
  <c r="HR542" i="1"/>
  <c r="HR543" i="1"/>
  <c r="HR544" i="1"/>
  <c r="HR545" i="1"/>
  <c r="HR546" i="1"/>
  <c r="HR547" i="1"/>
  <c r="HR548" i="1"/>
  <c r="HR549" i="1"/>
  <c r="HR550" i="1"/>
  <c r="HR551" i="1"/>
  <c r="HR552" i="1"/>
  <c r="HR553" i="1"/>
  <c r="HR554" i="1"/>
  <c r="HR555" i="1"/>
  <c r="HR556" i="1"/>
  <c r="HR557" i="1"/>
  <c r="HR558" i="1"/>
  <c r="HR559" i="1"/>
  <c r="HR560" i="1"/>
  <c r="HR561" i="1"/>
  <c r="HR562" i="1"/>
  <c r="HR563" i="1"/>
  <c r="HR564" i="1"/>
  <c r="HR565" i="1"/>
  <c r="HR566" i="1"/>
  <c r="HR567" i="1"/>
  <c r="HR568" i="1"/>
  <c r="HR569" i="1"/>
  <c r="HR570" i="1"/>
  <c r="HR571" i="1"/>
  <c r="HR572" i="1"/>
  <c r="HR573" i="1"/>
  <c r="HR574" i="1"/>
  <c r="HR575" i="1"/>
  <c r="HR576" i="1"/>
  <c r="HR577" i="1"/>
  <c r="HR578" i="1"/>
  <c r="HR579" i="1"/>
  <c r="HR580" i="1"/>
  <c r="HR581" i="1"/>
  <c r="HR582" i="1"/>
  <c r="HR583" i="1"/>
  <c r="HR584" i="1"/>
  <c r="HR585" i="1"/>
  <c r="HR586" i="1"/>
  <c r="HR587" i="1"/>
  <c r="HR588" i="1"/>
  <c r="HR589" i="1"/>
  <c r="HR590" i="1"/>
  <c r="HR591" i="1"/>
  <c r="HR592" i="1"/>
  <c r="HR593" i="1"/>
  <c r="HR594" i="1"/>
  <c r="HR595" i="1"/>
  <c r="HR596" i="1"/>
  <c r="HR597" i="1"/>
  <c r="HR598" i="1"/>
  <c r="HR599" i="1"/>
  <c r="HR600" i="1"/>
  <c r="HR601" i="1"/>
  <c r="HR602" i="1"/>
  <c r="HR603" i="1"/>
  <c r="HR604" i="1"/>
  <c r="HR605" i="1"/>
  <c r="HR606" i="1"/>
  <c r="HR607" i="1"/>
  <c r="HR608" i="1"/>
  <c r="HR609" i="1"/>
  <c r="HR610" i="1"/>
  <c r="HR611" i="1"/>
  <c r="HR612" i="1"/>
  <c r="HR613" i="1"/>
  <c r="HR614" i="1"/>
  <c r="HR615" i="1"/>
  <c r="HR616" i="1"/>
  <c r="HR617" i="1"/>
  <c r="HR618" i="1"/>
  <c r="HR619" i="1"/>
  <c r="HR620" i="1"/>
  <c r="HR621" i="1"/>
  <c r="HR622" i="1"/>
  <c r="HR623" i="1"/>
  <c r="HR624" i="1"/>
  <c r="HR625" i="1"/>
  <c r="HR626" i="1"/>
  <c r="HR627" i="1"/>
  <c r="HR628" i="1"/>
  <c r="HR629" i="1"/>
  <c r="HR630" i="1"/>
  <c r="HR631" i="1"/>
  <c r="HR632" i="1"/>
  <c r="HR633" i="1"/>
  <c r="HR634" i="1"/>
  <c r="HR635" i="1"/>
  <c r="HR636" i="1"/>
  <c r="HR637" i="1"/>
  <c r="HR638" i="1"/>
  <c r="HR639" i="1"/>
  <c r="HR640" i="1"/>
  <c r="HR641" i="1"/>
  <c r="HR642" i="1"/>
  <c r="HR643" i="1"/>
  <c r="HR644" i="1"/>
  <c r="HR645" i="1"/>
  <c r="HR646" i="1"/>
  <c r="HR647" i="1"/>
  <c r="HR648" i="1"/>
  <c r="HR649" i="1"/>
  <c r="HR650" i="1"/>
  <c r="HR651" i="1"/>
  <c r="HR652" i="1"/>
  <c r="HR653" i="1"/>
  <c r="HR654" i="1"/>
  <c r="HR655" i="1"/>
  <c r="HR656" i="1"/>
  <c r="HR657" i="1"/>
  <c r="HR658" i="1"/>
  <c r="HR659" i="1"/>
  <c r="HR660" i="1"/>
  <c r="HR661" i="1"/>
  <c r="HR662" i="1"/>
  <c r="HR663" i="1"/>
  <c r="HR664" i="1"/>
  <c r="HR665" i="1"/>
  <c r="HR666" i="1"/>
  <c r="HR667" i="1"/>
  <c r="HR668" i="1"/>
  <c r="HR669" i="1"/>
  <c r="HR670" i="1"/>
  <c r="HR671" i="1"/>
  <c r="HR672" i="1"/>
  <c r="HR673" i="1"/>
  <c r="HR675" i="1"/>
  <c r="HR676" i="1"/>
  <c r="HR677" i="1"/>
  <c r="HR678" i="1"/>
  <c r="HR679" i="1"/>
  <c r="HR680" i="1"/>
  <c r="HR681" i="1"/>
  <c r="HR682" i="1"/>
  <c r="HR683" i="1"/>
  <c r="HR684" i="1"/>
  <c r="HR685" i="1"/>
  <c r="HR686" i="1"/>
  <c r="HR687" i="1"/>
  <c r="HR688" i="1"/>
  <c r="HR689" i="1"/>
  <c r="HR690" i="1"/>
  <c r="HR691" i="1"/>
  <c r="HR692" i="1"/>
  <c r="HR693" i="1"/>
  <c r="HR694" i="1"/>
  <c r="HR695" i="1"/>
  <c r="HR696" i="1"/>
  <c r="HR697" i="1"/>
  <c r="HR698" i="1"/>
  <c r="HR699" i="1"/>
  <c r="HR700" i="1"/>
  <c r="HR701" i="1"/>
  <c r="HR702" i="1"/>
  <c r="HR703" i="1"/>
  <c r="HR704" i="1"/>
  <c r="HR705" i="1"/>
  <c r="HR706" i="1"/>
  <c r="HR707" i="1"/>
  <c r="HR708" i="1"/>
  <c r="HR709" i="1"/>
  <c r="HR710" i="1"/>
  <c r="HR711" i="1"/>
  <c r="HR712" i="1"/>
  <c r="HR713" i="1"/>
  <c r="HR714" i="1"/>
  <c r="HR718" i="1"/>
  <c r="HR719" i="1"/>
  <c r="HR720" i="1"/>
  <c r="HR721" i="1"/>
  <c r="HR722" i="1"/>
  <c r="HR723" i="1"/>
  <c r="HR724" i="1"/>
  <c r="HR725" i="1"/>
  <c r="HR726" i="1"/>
  <c r="HR727" i="1"/>
  <c r="HR728" i="1"/>
  <c r="HR729" i="1"/>
  <c r="HR730" i="1"/>
  <c r="HR731" i="1"/>
  <c r="HR732" i="1"/>
  <c r="HR733" i="1"/>
  <c r="HR734" i="1"/>
  <c r="HR735" i="1"/>
  <c r="HR736" i="1"/>
  <c r="HR737" i="1"/>
  <c r="HR738" i="1"/>
  <c r="HR739" i="1"/>
  <c r="HR740" i="1"/>
  <c r="HR741" i="1"/>
  <c r="HR742" i="1"/>
  <c r="HR743" i="1"/>
  <c r="HR744" i="1"/>
  <c r="HR745" i="1"/>
  <c r="HR746" i="1"/>
  <c r="HR747" i="1"/>
  <c r="HR748" i="1"/>
  <c r="HR749" i="1"/>
  <c r="HR750" i="1"/>
  <c r="HR751" i="1"/>
  <c r="HR752" i="1"/>
  <c r="HR753" i="1"/>
  <c r="HR754" i="1"/>
  <c r="HR755" i="1"/>
  <c r="HR756" i="1"/>
  <c r="HR757" i="1"/>
  <c r="HR758" i="1"/>
  <c r="HR759" i="1"/>
  <c r="HR760" i="1"/>
  <c r="HR761" i="1"/>
  <c r="HR762" i="1"/>
  <c r="HR763" i="1"/>
  <c r="HR764" i="1"/>
  <c r="HR765" i="1"/>
  <c r="HR766" i="1"/>
  <c r="HR767" i="1"/>
  <c r="HR768" i="1"/>
  <c r="HR769" i="1"/>
  <c r="HR770" i="1"/>
  <c r="HR771" i="1"/>
  <c r="HR4" i="1"/>
  <c r="HB4" i="1"/>
  <c r="HB5" i="1"/>
  <c r="HB6" i="1"/>
  <c r="HB7" i="1"/>
  <c r="HB8" i="1"/>
  <c r="HB9" i="1"/>
  <c r="HB10" i="1"/>
  <c r="HB11" i="1"/>
  <c r="HB12" i="1"/>
  <c r="HB13" i="1"/>
  <c r="HB14" i="1"/>
  <c r="HB15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309" i="1"/>
  <c r="HB310" i="1"/>
  <c r="HB311" i="1"/>
  <c r="HB312" i="1"/>
  <c r="HB313" i="1"/>
  <c r="HB314" i="1"/>
  <c r="HB315" i="1"/>
  <c r="HB316" i="1"/>
  <c r="HB317" i="1"/>
  <c r="HB318" i="1"/>
  <c r="HB319" i="1"/>
  <c r="HB320" i="1"/>
  <c r="HB321" i="1"/>
  <c r="HB322" i="1"/>
  <c r="HB323" i="1"/>
  <c r="HB324" i="1"/>
  <c r="HB325" i="1"/>
  <c r="HB326" i="1"/>
  <c r="HB327" i="1"/>
  <c r="HB328" i="1"/>
  <c r="HB329" i="1"/>
  <c r="HB330" i="1"/>
  <c r="HB331" i="1"/>
  <c r="HB332" i="1"/>
  <c r="HB333" i="1"/>
  <c r="HB334" i="1"/>
  <c r="HB335" i="1"/>
  <c r="HB336" i="1"/>
  <c r="HB337" i="1"/>
  <c r="HB338" i="1"/>
  <c r="HB339" i="1"/>
  <c r="HB340" i="1"/>
  <c r="HB341" i="1"/>
  <c r="HB342" i="1"/>
  <c r="HB343" i="1"/>
  <c r="HB344" i="1"/>
  <c r="HB345" i="1"/>
  <c r="HB346" i="1"/>
  <c r="HB347" i="1"/>
  <c r="HB348" i="1"/>
  <c r="HB349" i="1"/>
  <c r="HB350" i="1"/>
  <c r="HB351" i="1"/>
  <c r="HB352" i="1"/>
  <c r="HB353" i="1"/>
  <c r="HB354" i="1"/>
  <c r="HB355" i="1"/>
  <c r="HB356" i="1"/>
  <c r="HB357" i="1"/>
  <c r="HB358" i="1"/>
  <c r="HB359" i="1"/>
  <c r="HB360" i="1"/>
  <c r="HB361" i="1"/>
  <c r="HB362" i="1"/>
  <c r="HB363" i="1"/>
  <c r="HB364" i="1"/>
  <c r="HB365" i="1"/>
  <c r="HB366" i="1"/>
  <c r="HB367" i="1"/>
  <c r="HB368" i="1"/>
  <c r="HB369" i="1"/>
  <c r="HB370" i="1"/>
  <c r="HB371" i="1"/>
  <c r="HB372" i="1"/>
  <c r="HB373" i="1"/>
  <c r="HB374" i="1"/>
  <c r="HB375" i="1"/>
  <c r="HB376" i="1"/>
  <c r="HB377" i="1"/>
  <c r="HB378" i="1"/>
  <c r="HB379" i="1"/>
  <c r="HB380" i="1"/>
  <c r="HB381" i="1"/>
  <c r="HB382" i="1"/>
  <c r="HB383" i="1"/>
  <c r="HB384" i="1"/>
  <c r="HB385" i="1"/>
  <c r="HB386" i="1"/>
  <c r="HB387" i="1"/>
  <c r="HB388" i="1"/>
  <c r="HB389" i="1"/>
  <c r="HB390" i="1"/>
  <c r="HB391" i="1"/>
  <c r="HB392" i="1"/>
  <c r="HB393" i="1"/>
  <c r="HB394" i="1"/>
  <c r="HB395" i="1"/>
  <c r="HB396" i="1"/>
  <c r="HB397" i="1"/>
  <c r="HB398" i="1"/>
  <c r="HB399" i="1"/>
  <c r="HB400" i="1"/>
  <c r="HB401" i="1"/>
  <c r="HB402" i="1"/>
  <c r="HB403" i="1"/>
  <c r="HB404" i="1"/>
  <c r="HB405" i="1"/>
  <c r="HB406" i="1"/>
  <c r="HB407" i="1"/>
  <c r="HB408" i="1"/>
  <c r="HB409" i="1"/>
  <c r="HB410" i="1"/>
  <c r="HB411" i="1"/>
  <c r="HB412" i="1"/>
  <c r="HB413" i="1"/>
  <c r="HB414" i="1"/>
  <c r="HB415" i="1"/>
  <c r="HB416" i="1"/>
  <c r="HB417" i="1"/>
  <c r="HB418" i="1"/>
  <c r="HB419" i="1"/>
  <c r="HB420" i="1"/>
  <c r="HB421" i="1"/>
  <c r="HB422" i="1"/>
  <c r="HB423" i="1"/>
  <c r="HB424" i="1"/>
  <c r="HB425" i="1"/>
  <c r="HB426" i="1"/>
  <c r="HB427" i="1"/>
  <c r="HB428" i="1"/>
  <c r="HB429" i="1"/>
  <c r="HB430" i="1"/>
  <c r="HB431" i="1"/>
  <c r="HB432" i="1"/>
  <c r="HB433" i="1"/>
  <c r="HB434" i="1"/>
  <c r="HB435" i="1"/>
  <c r="HB436" i="1"/>
  <c r="HB437" i="1"/>
  <c r="HB438" i="1"/>
  <c r="HB439" i="1"/>
  <c r="HB440" i="1"/>
  <c r="HB441" i="1"/>
  <c r="HB442" i="1"/>
  <c r="HB443" i="1"/>
  <c r="HB444" i="1"/>
  <c r="HB445" i="1"/>
  <c r="HB446" i="1"/>
  <c r="HB447" i="1"/>
  <c r="HB448" i="1"/>
  <c r="HB449" i="1"/>
  <c r="HB450" i="1"/>
  <c r="HB451" i="1"/>
  <c r="HB452" i="1"/>
  <c r="HB453" i="1"/>
  <c r="HB454" i="1"/>
  <c r="HB455" i="1"/>
  <c r="HB456" i="1"/>
  <c r="HB457" i="1"/>
  <c r="HB458" i="1"/>
  <c r="HB459" i="1"/>
  <c r="HB460" i="1"/>
  <c r="HB461" i="1"/>
  <c r="HB462" i="1"/>
  <c r="HB463" i="1"/>
  <c r="HB464" i="1"/>
  <c r="HB465" i="1"/>
  <c r="HB466" i="1"/>
  <c r="HB467" i="1"/>
  <c r="HB468" i="1"/>
  <c r="HB469" i="1"/>
  <c r="HB470" i="1"/>
  <c r="HB471" i="1"/>
  <c r="HB472" i="1"/>
  <c r="HB473" i="1"/>
  <c r="HB474" i="1"/>
  <c r="HB475" i="1"/>
  <c r="HB476" i="1"/>
  <c r="HB477" i="1"/>
  <c r="HB478" i="1"/>
  <c r="HB479" i="1"/>
  <c r="HB480" i="1"/>
  <c r="HB481" i="1"/>
  <c r="HB482" i="1"/>
  <c r="HB483" i="1"/>
  <c r="HB484" i="1"/>
  <c r="HB485" i="1"/>
  <c r="HB486" i="1"/>
  <c r="HB487" i="1"/>
  <c r="HB488" i="1"/>
  <c r="HB489" i="1"/>
  <c r="HB490" i="1"/>
  <c r="HB491" i="1"/>
  <c r="HB492" i="1"/>
  <c r="HB493" i="1"/>
  <c r="HB494" i="1"/>
  <c r="HB495" i="1"/>
  <c r="HB496" i="1"/>
  <c r="HB497" i="1"/>
  <c r="HB498" i="1"/>
  <c r="HB499" i="1"/>
  <c r="HB500" i="1"/>
  <c r="HB501" i="1"/>
  <c r="HB502" i="1"/>
  <c r="HB503" i="1"/>
  <c r="HB504" i="1"/>
  <c r="HB505" i="1"/>
  <c r="HB506" i="1"/>
  <c r="HB507" i="1"/>
  <c r="HB508" i="1"/>
  <c r="HB509" i="1"/>
  <c r="HB510" i="1"/>
  <c r="HB511" i="1"/>
  <c r="HB512" i="1"/>
  <c r="HB513" i="1"/>
  <c r="HB514" i="1"/>
  <c r="HB515" i="1"/>
  <c r="HB516" i="1"/>
  <c r="HB517" i="1"/>
  <c r="HB518" i="1"/>
  <c r="HB519" i="1"/>
  <c r="HB520" i="1"/>
  <c r="HB521" i="1"/>
  <c r="HB522" i="1"/>
  <c r="HB523" i="1"/>
  <c r="HB524" i="1"/>
  <c r="HB525" i="1"/>
  <c r="HB526" i="1"/>
  <c r="HB527" i="1"/>
  <c r="HB528" i="1"/>
  <c r="HB529" i="1"/>
  <c r="HB530" i="1"/>
  <c r="HB531" i="1"/>
  <c r="HB532" i="1"/>
  <c r="HB533" i="1"/>
  <c r="HB534" i="1"/>
  <c r="HB535" i="1"/>
  <c r="HB536" i="1"/>
  <c r="HB537" i="1"/>
  <c r="HB538" i="1"/>
  <c r="HB539" i="1"/>
  <c r="HB540" i="1"/>
  <c r="HB541" i="1"/>
  <c r="HB542" i="1"/>
  <c r="HB543" i="1"/>
  <c r="HB544" i="1"/>
  <c r="HB545" i="1"/>
  <c r="HB546" i="1"/>
  <c r="HB547" i="1"/>
  <c r="HB548" i="1"/>
  <c r="HB549" i="1"/>
  <c r="HB550" i="1"/>
  <c r="HB551" i="1"/>
  <c r="HB552" i="1"/>
  <c r="HB553" i="1"/>
  <c r="HB554" i="1"/>
  <c r="HB555" i="1"/>
  <c r="HB556" i="1"/>
  <c r="HB557" i="1"/>
  <c r="HB558" i="1"/>
  <c r="HB559" i="1"/>
  <c r="HB560" i="1"/>
  <c r="HB561" i="1"/>
  <c r="HB562" i="1"/>
  <c r="HB563" i="1"/>
  <c r="HB564" i="1"/>
  <c r="HB565" i="1"/>
  <c r="HB566" i="1"/>
  <c r="HB567" i="1"/>
  <c r="HB568" i="1"/>
  <c r="HB569" i="1"/>
  <c r="HB570" i="1"/>
  <c r="HB571" i="1"/>
  <c r="HB572" i="1"/>
  <c r="HB573" i="1"/>
  <c r="HB574" i="1"/>
  <c r="HB575" i="1"/>
  <c r="HB576" i="1"/>
  <c r="HB577" i="1"/>
  <c r="HB578" i="1"/>
  <c r="HB579" i="1"/>
  <c r="HB580" i="1"/>
  <c r="HB581" i="1"/>
  <c r="HB582" i="1"/>
  <c r="HB583" i="1"/>
  <c r="HB584" i="1"/>
  <c r="HB585" i="1"/>
  <c r="HB586" i="1"/>
  <c r="HB587" i="1"/>
  <c r="HB588" i="1"/>
  <c r="HB589" i="1"/>
  <c r="HB590" i="1"/>
  <c r="HB591" i="1"/>
  <c r="HB592" i="1"/>
  <c r="HB593" i="1"/>
  <c r="HB594" i="1"/>
  <c r="HB595" i="1"/>
  <c r="HB596" i="1"/>
  <c r="HB597" i="1"/>
  <c r="HB598" i="1"/>
  <c r="HB599" i="1"/>
  <c r="HB600" i="1"/>
  <c r="HB601" i="1"/>
  <c r="HB602" i="1"/>
  <c r="HB603" i="1"/>
  <c r="HB604" i="1"/>
  <c r="HB605" i="1"/>
  <c r="HB606" i="1"/>
  <c r="HB607" i="1"/>
  <c r="HB608" i="1"/>
  <c r="HB609" i="1"/>
  <c r="HB610" i="1"/>
  <c r="HB611" i="1"/>
  <c r="HB612" i="1"/>
  <c r="HB613" i="1"/>
  <c r="HB614" i="1"/>
  <c r="HB615" i="1"/>
  <c r="HB616" i="1"/>
  <c r="HB617" i="1"/>
  <c r="HB618" i="1"/>
  <c r="HB619" i="1"/>
  <c r="HB620" i="1"/>
  <c r="HB621" i="1"/>
  <c r="HB622" i="1"/>
  <c r="HB623" i="1"/>
  <c r="HB624" i="1"/>
  <c r="HB625" i="1"/>
  <c r="HB626" i="1"/>
  <c r="HB627" i="1"/>
  <c r="HB628" i="1"/>
  <c r="HB629" i="1"/>
  <c r="HB630" i="1"/>
  <c r="HB631" i="1"/>
  <c r="HB632" i="1"/>
  <c r="HB633" i="1"/>
  <c r="HB634" i="1"/>
  <c r="HB635" i="1"/>
  <c r="HB636" i="1"/>
  <c r="HB637" i="1"/>
  <c r="HB638" i="1"/>
  <c r="HB639" i="1"/>
  <c r="HB640" i="1"/>
  <c r="HB641" i="1"/>
  <c r="HB642" i="1"/>
  <c r="HB643" i="1"/>
  <c r="HB644" i="1"/>
  <c r="HB645" i="1"/>
  <c r="HB646" i="1"/>
  <c r="HB647" i="1"/>
  <c r="HB648" i="1"/>
  <c r="HB649" i="1"/>
  <c r="HB650" i="1"/>
  <c r="HB651" i="1"/>
  <c r="HB652" i="1"/>
  <c r="HB653" i="1"/>
  <c r="HB654" i="1"/>
  <c r="HB655" i="1"/>
  <c r="HB656" i="1"/>
  <c r="HB657" i="1"/>
  <c r="HB658" i="1"/>
  <c r="HB659" i="1"/>
  <c r="HB660" i="1"/>
  <c r="HB661" i="1"/>
  <c r="HB662" i="1"/>
  <c r="HB663" i="1"/>
  <c r="HB664" i="1"/>
  <c r="HB665" i="1"/>
  <c r="HB666" i="1"/>
  <c r="HB667" i="1"/>
  <c r="HB668" i="1"/>
  <c r="HB669" i="1"/>
  <c r="HB670" i="1"/>
  <c r="HB671" i="1"/>
  <c r="HB672" i="1"/>
  <c r="HB673" i="1"/>
  <c r="HB675" i="1"/>
  <c r="HB676" i="1"/>
  <c r="HB677" i="1"/>
  <c r="HB678" i="1"/>
  <c r="HB679" i="1"/>
  <c r="HB680" i="1"/>
  <c r="HB681" i="1"/>
  <c r="HB682" i="1"/>
  <c r="HB683" i="1"/>
  <c r="HB684" i="1"/>
  <c r="HB685" i="1"/>
  <c r="HB686" i="1"/>
  <c r="HB687" i="1"/>
  <c r="HB688" i="1"/>
  <c r="HB689" i="1"/>
  <c r="HB690" i="1"/>
  <c r="HB691" i="1"/>
  <c r="HB692" i="1"/>
  <c r="HB693" i="1"/>
  <c r="HB694" i="1"/>
  <c r="HB695" i="1"/>
  <c r="HB696" i="1"/>
  <c r="HB697" i="1"/>
  <c r="HB698" i="1"/>
  <c r="HB699" i="1"/>
  <c r="HB700" i="1"/>
  <c r="HB701" i="1"/>
  <c r="HB702" i="1"/>
  <c r="HB703" i="1"/>
  <c r="HB704" i="1"/>
  <c r="HB705" i="1"/>
  <c r="HB706" i="1"/>
  <c r="HB707" i="1"/>
  <c r="HB708" i="1"/>
  <c r="HB709" i="1"/>
  <c r="HB710" i="1"/>
  <c r="HB711" i="1"/>
  <c r="HB712" i="1"/>
  <c r="HB713" i="1"/>
  <c r="HB714" i="1"/>
  <c r="HB718" i="1"/>
  <c r="HB719" i="1"/>
  <c r="HB720" i="1"/>
  <c r="HB721" i="1"/>
  <c r="HB722" i="1"/>
  <c r="HB723" i="1"/>
  <c r="HB724" i="1"/>
  <c r="HB725" i="1"/>
  <c r="HB726" i="1"/>
  <c r="HB727" i="1"/>
  <c r="HB728" i="1"/>
  <c r="HB729" i="1"/>
  <c r="HB730" i="1"/>
  <c r="HB731" i="1"/>
  <c r="HB732" i="1"/>
  <c r="HB733" i="1"/>
  <c r="HB734" i="1"/>
  <c r="HB735" i="1"/>
  <c r="HB736" i="1"/>
  <c r="HB737" i="1"/>
  <c r="HB738" i="1"/>
  <c r="HB739" i="1"/>
  <c r="HB740" i="1"/>
  <c r="HB741" i="1"/>
  <c r="HB742" i="1"/>
  <c r="HB743" i="1"/>
  <c r="HB744" i="1"/>
  <c r="HB745" i="1"/>
  <c r="HB746" i="1"/>
  <c r="HB747" i="1"/>
  <c r="HB748" i="1"/>
  <c r="HB749" i="1"/>
  <c r="HB750" i="1"/>
  <c r="HB751" i="1"/>
  <c r="HB752" i="1"/>
  <c r="HB753" i="1"/>
  <c r="HB754" i="1"/>
  <c r="HB755" i="1"/>
  <c r="HB756" i="1"/>
  <c r="HB757" i="1"/>
  <c r="HB758" i="1"/>
  <c r="HB759" i="1"/>
  <c r="HB760" i="1"/>
  <c r="HB761" i="1"/>
  <c r="HB762" i="1"/>
  <c r="HB763" i="1"/>
  <c r="HB764" i="1"/>
  <c r="HB765" i="1"/>
  <c r="HB766" i="1"/>
  <c r="HB767" i="1"/>
  <c r="HB768" i="1"/>
  <c r="HB769" i="1"/>
  <c r="HB770" i="1"/>
  <c r="HB771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P205" i="1"/>
  <c r="GP206" i="1"/>
  <c r="GP207" i="1"/>
  <c r="GP208" i="1"/>
  <c r="GP209" i="1"/>
  <c r="GP210" i="1"/>
  <c r="GP211" i="1"/>
  <c r="GP212" i="1"/>
  <c r="GP213" i="1"/>
  <c r="GP214" i="1"/>
  <c r="GP215" i="1"/>
  <c r="GP216" i="1"/>
  <c r="GP217" i="1"/>
  <c r="GP218" i="1"/>
  <c r="GP219" i="1"/>
  <c r="GP220" i="1"/>
  <c r="GP221" i="1"/>
  <c r="GP222" i="1"/>
  <c r="GP223" i="1"/>
  <c r="GP224" i="1"/>
  <c r="GP225" i="1"/>
  <c r="GP226" i="1"/>
  <c r="GP227" i="1"/>
  <c r="GP228" i="1"/>
  <c r="GP229" i="1"/>
  <c r="GP230" i="1"/>
  <c r="GP231" i="1"/>
  <c r="GP232" i="1"/>
  <c r="GP233" i="1"/>
  <c r="GP234" i="1"/>
  <c r="GP235" i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P254" i="1"/>
  <c r="GP255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P272" i="1"/>
  <c r="GP273" i="1"/>
  <c r="GP274" i="1"/>
  <c r="GP275" i="1"/>
  <c r="GP276" i="1"/>
  <c r="GP277" i="1"/>
  <c r="GP278" i="1"/>
  <c r="GP279" i="1"/>
  <c r="GP280" i="1"/>
  <c r="GP281" i="1"/>
  <c r="GP282" i="1"/>
  <c r="GP283" i="1"/>
  <c r="GP284" i="1"/>
  <c r="GP285" i="1"/>
  <c r="GP286" i="1"/>
  <c r="GP287" i="1"/>
  <c r="GP288" i="1"/>
  <c r="GP289" i="1"/>
  <c r="GP290" i="1"/>
  <c r="GP291" i="1"/>
  <c r="GP292" i="1"/>
  <c r="GP293" i="1"/>
  <c r="GP294" i="1"/>
  <c r="GP295" i="1"/>
  <c r="GP296" i="1"/>
  <c r="GP297" i="1"/>
  <c r="GP298" i="1"/>
  <c r="GP299" i="1"/>
  <c r="GP300" i="1"/>
  <c r="GP301" i="1"/>
  <c r="GP302" i="1"/>
  <c r="GP303" i="1"/>
  <c r="GP304" i="1"/>
  <c r="GP305" i="1"/>
  <c r="GP306" i="1"/>
  <c r="GP307" i="1"/>
  <c r="GP308" i="1"/>
  <c r="GP309" i="1"/>
  <c r="GP310" i="1"/>
  <c r="GP311" i="1"/>
  <c r="GP312" i="1"/>
  <c r="GP313" i="1"/>
  <c r="GP314" i="1"/>
  <c r="GP315" i="1"/>
  <c r="GP316" i="1"/>
  <c r="GP317" i="1"/>
  <c r="GP318" i="1"/>
  <c r="GP319" i="1"/>
  <c r="GP320" i="1"/>
  <c r="GP321" i="1"/>
  <c r="GP322" i="1"/>
  <c r="GP323" i="1"/>
  <c r="GP324" i="1"/>
  <c r="GP325" i="1"/>
  <c r="GP326" i="1"/>
  <c r="GP327" i="1"/>
  <c r="GP328" i="1"/>
  <c r="GP329" i="1"/>
  <c r="GP330" i="1"/>
  <c r="GP331" i="1"/>
  <c r="GP332" i="1"/>
  <c r="GP333" i="1"/>
  <c r="GP334" i="1"/>
  <c r="GP335" i="1"/>
  <c r="GP336" i="1"/>
  <c r="GP337" i="1"/>
  <c r="GP338" i="1"/>
  <c r="GP339" i="1"/>
  <c r="GP340" i="1"/>
  <c r="GP341" i="1"/>
  <c r="GP342" i="1"/>
  <c r="GP343" i="1"/>
  <c r="GP344" i="1"/>
  <c r="GP345" i="1"/>
  <c r="GP346" i="1"/>
  <c r="GP347" i="1"/>
  <c r="GP348" i="1"/>
  <c r="GP349" i="1"/>
  <c r="GP350" i="1"/>
  <c r="GP351" i="1"/>
  <c r="GP352" i="1"/>
  <c r="GP353" i="1"/>
  <c r="GP354" i="1"/>
  <c r="GP355" i="1"/>
  <c r="GP356" i="1"/>
  <c r="GP357" i="1"/>
  <c r="GP358" i="1"/>
  <c r="GP359" i="1"/>
  <c r="GP360" i="1"/>
  <c r="GP361" i="1"/>
  <c r="GP362" i="1"/>
  <c r="GP363" i="1"/>
  <c r="GP364" i="1"/>
  <c r="GP365" i="1"/>
  <c r="GP366" i="1"/>
  <c r="GP367" i="1"/>
  <c r="GP368" i="1"/>
  <c r="GP369" i="1"/>
  <c r="GP370" i="1"/>
  <c r="GP371" i="1"/>
  <c r="GP372" i="1"/>
  <c r="GP373" i="1"/>
  <c r="GP374" i="1"/>
  <c r="GP375" i="1"/>
  <c r="GP376" i="1"/>
  <c r="GP377" i="1"/>
  <c r="GP378" i="1"/>
  <c r="GP379" i="1"/>
  <c r="GP380" i="1"/>
  <c r="GP381" i="1"/>
  <c r="GP382" i="1"/>
  <c r="GP383" i="1"/>
  <c r="GP384" i="1"/>
  <c r="GP385" i="1"/>
  <c r="GP386" i="1"/>
  <c r="GP387" i="1"/>
  <c r="GP388" i="1"/>
  <c r="GP389" i="1"/>
  <c r="GP390" i="1"/>
  <c r="GP391" i="1"/>
  <c r="GP392" i="1"/>
  <c r="GP393" i="1"/>
  <c r="GP394" i="1"/>
  <c r="GP395" i="1"/>
  <c r="GP396" i="1"/>
  <c r="GP397" i="1"/>
  <c r="GP398" i="1"/>
  <c r="GP399" i="1"/>
  <c r="GP400" i="1"/>
  <c r="GP401" i="1"/>
  <c r="GP402" i="1"/>
  <c r="GP403" i="1"/>
  <c r="GP404" i="1"/>
  <c r="GP405" i="1"/>
  <c r="GP406" i="1"/>
  <c r="GP407" i="1"/>
  <c r="GP408" i="1"/>
  <c r="GP409" i="1"/>
  <c r="GP410" i="1"/>
  <c r="GP411" i="1"/>
  <c r="GP412" i="1"/>
  <c r="GP413" i="1"/>
  <c r="GP414" i="1"/>
  <c r="GP415" i="1"/>
  <c r="GP416" i="1"/>
  <c r="GP417" i="1"/>
  <c r="GP418" i="1"/>
  <c r="GP419" i="1"/>
  <c r="GP420" i="1"/>
  <c r="GP421" i="1"/>
  <c r="GP422" i="1"/>
  <c r="GP423" i="1"/>
  <c r="GP424" i="1"/>
  <c r="GP425" i="1"/>
  <c r="GP426" i="1"/>
  <c r="GP427" i="1"/>
  <c r="GP428" i="1"/>
  <c r="GP429" i="1"/>
  <c r="GP430" i="1"/>
  <c r="GP431" i="1"/>
  <c r="GP432" i="1"/>
  <c r="GP433" i="1"/>
  <c r="GP434" i="1"/>
  <c r="GP435" i="1"/>
  <c r="GP436" i="1"/>
  <c r="GP437" i="1"/>
  <c r="GP438" i="1"/>
  <c r="GP439" i="1"/>
  <c r="GP440" i="1"/>
  <c r="GP441" i="1"/>
  <c r="GP442" i="1"/>
  <c r="GP443" i="1"/>
  <c r="GP444" i="1"/>
  <c r="GP445" i="1"/>
  <c r="GP446" i="1"/>
  <c r="GP447" i="1"/>
  <c r="GP448" i="1"/>
  <c r="GP449" i="1"/>
  <c r="GP450" i="1"/>
  <c r="GP451" i="1"/>
  <c r="GP452" i="1"/>
  <c r="GP453" i="1"/>
  <c r="GP454" i="1"/>
  <c r="GP455" i="1"/>
  <c r="GP456" i="1"/>
  <c r="GP457" i="1"/>
  <c r="GP458" i="1"/>
  <c r="GP459" i="1"/>
  <c r="GP460" i="1"/>
  <c r="GP461" i="1"/>
  <c r="GP462" i="1"/>
  <c r="GP463" i="1"/>
  <c r="GP464" i="1"/>
  <c r="GP465" i="1"/>
  <c r="GP466" i="1"/>
  <c r="GP467" i="1"/>
  <c r="GP468" i="1"/>
  <c r="GP469" i="1"/>
  <c r="GP470" i="1"/>
  <c r="GP471" i="1"/>
  <c r="GP472" i="1"/>
  <c r="GP473" i="1"/>
  <c r="GP474" i="1"/>
  <c r="GP475" i="1"/>
  <c r="GP476" i="1"/>
  <c r="GP477" i="1"/>
  <c r="GP478" i="1"/>
  <c r="GP479" i="1"/>
  <c r="GP480" i="1"/>
  <c r="GP481" i="1"/>
  <c r="GP482" i="1"/>
  <c r="GP483" i="1"/>
  <c r="GP484" i="1"/>
  <c r="GP485" i="1"/>
  <c r="GP486" i="1"/>
  <c r="GP487" i="1"/>
  <c r="GP488" i="1"/>
  <c r="GP489" i="1"/>
  <c r="GP490" i="1"/>
  <c r="GP491" i="1"/>
  <c r="GP492" i="1"/>
  <c r="GP493" i="1"/>
  <c r="GP494" i="1"/>
  <c r="GP495" i="1"/>
  <c r="GP496" i="1"/>
  <c r="GP497" i="1"/>
  <c r="GP498" i="1"/>
  <c r="GP499" i="1"/>
  <c r="GP500" i="1"/>
  <c r="GP501" i="1"/>
  <c r="GP502" i="1"/>
  <c r="GP503" i="1"/>
  <c r="GP504" i="1"/>
  <c r="GP505" i="1"/>
  <c r="GP506" i="1"/>
  <c r="GP507" i="1"/>
  <c r="GP508" i="1"/>
  <c r="GP509" i="1"/>
  <c r="GP510" i="1"/>
  <c r="GP511" i="1"/>
  <c r="GP512" i="1"/>
  <c r="GP513" i="1"/>
  <c r="GP514" i="1"/>
  <c r="GP515" i="1"/>
  <c r="GP516" i="1"/>
  <c r="GP517" i="1"/>
  <c r="GP518" i="1"/>
  <c r="GP519" i="1"/>
  <c r="GP520" i="1"/>
  <c r="GP521" i="1"/>
  <c r="GP522" i="1"/>
  <c r="GP523" i="1"/>
  <c r="GP524" i="1"/>
  <c r="GP525" i="1"/>
  <c r="GP526" i="1"/>
  <c r="GP527" i="1"/>
  <c r="GP528" i="1"/>
  <c r="GP529" i="1"/>
  <c r="GP530" i="1"/>
  <c r="GP531" i="1"/>
  <c r="GP532" i="1"/>
  <c r="GP533" i="1"/>
  <c r="GP534" i="1"/>
  <c r="GP535" i="1"/>
  <c r="GP536" i="1"/>
  <c r="GP537" i="1"/>
  <c r="GP538" i="1"/>
  <c r="GP539" i="1"/>
  <c r="GP540" i="1"/>
  <c r="GP541" i="1"/>
  <c r="GP542" i="1"/>
  <c r="GP543" i="1"/>
  <c r="GP544" i="1"/>
  <c r="GP545" i="1"/>
  <c r="GP546" i="1"/>
  <c r="GP547" i="1"/>
  <c r="GP548" i="1"/>
  <c r="GP549" i="1"/>
  <c r="GP550" i="1"/>
  <c r="GP551" i="1"/>
  <c r="GP552" i="1"/>
  <c r="GP553" i="1"/>
  <c r="GP554" i="1"/>
  <c r="GP555" i="1"/>
  <c r="GP556" i="1"/>
  <c r="GP557" i="1"/>
  <c r="GP558" i="1"/>
  <c r="GP559" i="1"/>
  <c r="GP560" i="1"/>
  <c r="GP561" i="1"/>
  <c r="GP562" i="1"/>
  <c r="GP563" i="1"/>
  <c r="GP564" i="1"/>
  <c r="GP565" i="1"/>
  <c r="GP566" i="1"/>
  <c r="GP567" i="1"/>
  <c r="GP568" i="1"/>
  <c r="GP569" i="1"/>
  <c r="GP570" i="1"/>
  <c r="GP571" i="1"/>
  <c r="GP572" i="1"/>
  <c r="GP573" i="1"/>
  <c r="GP574" i="1"/>
  <c r="GP575" i="1"/>
  <c r="GP576" i="1"/>
  <c r="GP577" i="1"/>
  <c r="GP578" i="1"/>
  <c r="GP579" i="1"/>
  <c r="GP580" i="1"/>
  <c r="GP581" i="1"/>
  <c r="GP582" i="1"/>
  <c r="GP583" i="1"/>
  <c r="GP584" i="1"/>
  <c r="GP585" i="1"/>
  <c r="GP586" i="1"/>
  <c r="GP587" i="1"/>
  <c r="GP588" i="1"/>
  <c r="GP589" i="1"/>
  <c r="GP590" i="1"/>
  <c r="GP591" i="1"/>
  <c r="GP592" i="1"/>
  <c r="GP593" i="1"/>
  <c r="GP594" i="1"/>
  <c r="GP595" i="1"/>
  <c r="GP596" i="1"/>
  <c r="GP597" i="1"/>
  <c r="GP598" i="1"/>
  <c r="GP599" i="1"/>
  <c r="GP600" i="1"/>
  <c r="GP601" i="1"/>
  <c r="GP602" i="1"/>
  <c r="GP603" i="1"/>
  <c r="GP604" i="1"/>
  <c r="GP605" i="1"/>
  <c r="GP606" i="1"/>
  <c r="GP607" i="1"/>
  <c r="GP608" i="1"/>
  <c r="GP609" i="1"/>
  <c r="GP610" i="1"/>
  <c r="GP611" i="1"/>
  <c r="GP612" i="1"/>
  <c r="GP613" i="1"/>
  <c r="GP614" i="1"/>
  <c r="GP615" i="1"/>
  <c r="GP616" i="1"/>
  <c r="GP617" i="1"/>
  <c r="GP618" i="1"/>
  <c r="GP619" i="1"/>
  <c r="GP620" i="1"/>
  <c r="GP621" i="1"/>
  <c r="GP622" i="1"/>
  <c r="GP623" i="1"/>
  <c r="GP624" i="1"/>
  <c r="GP625" i="1"/>
  <c r="GP626" i="1"/>
  <c r="GP627" i="1"/>
  <c r="GP628" i="1"/>
  <c r="GP629" i="1"/>
  <c r="GP630" i="1"/>
  <c r="GP631" i="1"/>
  <c r="GP632" i="1"/>
  <c r="GP633" i="1"/>
  <c r="GP634" i="1"/>
  <c r="GP635" i="1"/>
  <c r="GP636" i="1"/>
  <c r="GP637" i="1"/>
  <c r="GP638" i="1"/>
  <c r="GP639" i="1"/>
  <c r="GP640" i="1"/>
  <c r="GP641" i="1"/>
  <c r="GP642" i="1"/>
  <c r="GP643" i="1"/>
  <c r="GP644" i="1"/>
  <c r="GP645" i="1"/>
  <c r="GP646" i="1"/>
  <c r="GP647" i="1"/>
  <c r="GP648" i="1"/>
  <c r="GP649" i="1"/>
  <c r="GP650" i="1"/>
  <c r="GP651" i="1"/>
  <c r="GP652" i="1"/>
  <c r="GP653" i="1"/>
  <c r="GP654" i="1"/>
  <c r="GP655" i="1"/>
  <c r="GP656" i="1"/>
  <c r="GP657" i="1"/>
  <c r="GP658" i="1"/>
  <c r="GP659" i="1"/>
  <c r="GP660" i="1"/>
  <c r="GP661" i="1"/>
  <c r="GP662" i="1"/>
  <c r="GP663" i="1"/>
  <c r="GP664" i="1"/>
  <c r="GP665" i="1"/>
  <c r="GP666" i="1"/>
  <c r="GP667" i="1"/>
  <c r="GP668" i="1"/>
  <c r="GP669" i="1"/>
  <c r="GP670" i="1"/>
  <c r="GP671" i="1"/>
  <c r="GP672" i="1"/>
  <c r="GP673" i="1"/>
  <c r="GP675" i="1"/>
  <c r="GP676" i="1"/>
  <c r="GP677" i="1"/>
  <c r="GP678" i="1"/>
  <c r="GP679" i="1"/>
  <c r="GP680" i="1"/>
  <c r="GP681" i="1"/>
  <c r="GP682" i="1"/>
  <c r="GP683" i="1"/>
  <c r="GP684" i="1"/>
  <c r="GP685" i="1"/>
  <c r="GP686" i="1"/>
  <c r="GP687" i="1"/>
  <c r="GP688" i="1"/>
  <c r="GP689" i="1"/>
  <c r="GP690" i="1"/>
  <c r="GP691" i="1"/>
  <c r="GP692" i="1"/>
  <c r="GP693" i="1"/>
  <c r="GP694" i="1"/>
  <c r="GP695" i="1"/>
  <c r="GP696" i="1"/>
  <c r="GP697" i="1"/>
  <c r="GP698" i="1"/>
  <c r="GP699" i="1"/>
  <c r="GP700" i="1"/>
  <c r="GP701" i="1"/>
  <c r="GP702" i="1"/>
  <c r="GP703" i="1"/>
  <c r="GP704" i="1"/>
  <c r="GP705" i="1"/>
  <c r="GP706" i="1"/>
  <c r="GP707" i="1"/>
  <c r="GP708" i="1"/>
  <c r="GP709" i="1"/>
  <c r="GP710" i="1"/>
  <c r="GP711" i="1"/>
  <c r="GP712" i="1"/>
  <c r="GP713" i="1"/>
  <c r="GP714" i="1"/>
  <c r="GP718" i="1"/>
  <c r="GP719" i="1"/>
  <c r="GP720" i="1"/>
  <c r="GP721" i="1"/>
  <c r="GP722" i="1"/>
  <c r="GP723" i="1"/>
  <c r="GP724" i="1"/>
  <c r="GP725" i="1"/>
  <c r="GP726" i="1"/>
  <c r="GP727" i="1"/>
  <c r="GP728" i="1"/>
  <c r="GP729" i="1"/>
  <c r="GP730" i="1"/>
  <c r="GP731" i="1"/>
  <c r="GP732" i="1"/>
  <c r="GP733" i="1"/>
  <c r="GP734" i="1"/>
  <c r="GP735" i="1"/>
  <c r="GP736" i="1"/>
  <c r="GP737" i="1"/>
  <c r="GP738" i="1"/>
  <c r="GP739" i="1"/>
  <c r="GP740" i="1"/>
  <c r="GP741" i="1"/>
  <c r="GP742" i="1"/>
  <c r="GP743" i="1"/>
  <c r="GP744" i="1"/>
  <c r="GP745" i="1"/>
  <c r="GP746" i="1"/>
  <c r="GP747" i="1"/>
  <c r="GP748" i="1"/>
  <c r="GP749" i="1"/>
  <c r="GP750" i="1"/>
  <c r="GP751" i="1"/>
  <c r="GP752" i="1"/>
  <c r="GP753" i="1"/>
  <c r="GP754" i="1"/>
  <c r="GP755" i="1"/>
  <c r="GP756" i="1"/>
  <c r="GP757" i="1"/>
  <c r="GP758" i="1"/>
  <c r="GP759" i="1"/>
  <c r="GP760" i="1"/>
  <c r="GP761" i="1"/>
  <c r="GP762" i="1"/>
  <c r="GP763" i="1"/>
  <c r="GP764" i="1"/>
  <c r="GP765" i="1"/>
  <c r="GP766" i="1"/>
  <c r="GP767" i="1"/>
  <c r="GP768" i="1"/>
  <c r="GP769" i="1"/>
  <c r="GP770" i="1"/>
  <c r="GP771" i="1"/>
  <c r="GP4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Q751" i="1"/>
  <c r="FQ752" i="1"/>
  <c r="FQ753" i="1"/>
  <c r="FQ754" i="1"/>
  <c r="FQ755" i="1"/>
  <c r="FQ756" i="1"/>
  <c r="FQ757" i="1"/>
  <c r="FQ758" i="1"/>
  <c r="FQ759" i="1"/>
  <c r="FQ760" i="1"/>
  <c r="FQ761" i="1"/>
  <c r="FQ762" i="1"/>
  <c r="FQ763" i="1"/>
  <c r="FQ764" i="1"/>
  <c r="FQ765" i="1"/>
  <c r="FQ766" i="1"/>
  <c r="FQ767" i="1"/>
  <c r="FQ768" i="1"/>
  <c r="FQ769" i="1"/>
  <c r="FQ770" i="1"/>
  <c r="FQ771" i="1"/>
  <c r="GL5" i="1"/>
  <c r="GL6" i="1"/>
  <c r="GL7" i="1"/>
  <c r="GL8" i="1"/>
  <c r="GL9" i="1"/>
  <c r="GL10" i="1"/>
  <c r="GL11" i="1"/>
  <c r="GL12" i="1"/>
  <c r="GL13" i="1"/>
  <c r="GL14" i="1"/>
  <c r="GL15" i="1"/>
  <c r="GL16" i="1"/>
  <c r="GL17" i="1"/>
  <c r="GL18" i="1"/>
  <c r="GL19" i="1"/>
  <c r="GL20" i="1"/>
  <c r="GL21" i="1"/>
  <c r="GL22" i="1"/>
  <c r="GL23" i="1"/>
  <c r="GL24" i="1"/>
  <c r="GL25" i="1"/>
  <c r="GL26" i="1"/>
  <c r="GL27" i="1"/>
  <c r="GL28" i="1"/>
  <c r="GL29" i="1"/>
  <c r="GL30" i="1"/>
  <c r="GL31" i="1"/>
  <c r="GL32" i="1"/>
  <c r="GL33" i="1"/>
  <c r="GL34" i="1"/>
  <c r="GL35" i="1"/>
  <c r="GL36" i="1"/>
  <c r="GL37" i="1"/>
  <c r="GL38" i="1"/>
  <c r="GL39" i="1"/>
  <c r="GL40" i="1"/>
  <c r="GL41" i="1"/>
  <c r="GL42" i="1"/>
  <c r="GL43" i="1"/>
  <c r="GL44" i="1"/>
  <c r="GL45" i="1"/>
  <c r="GL46" i="1"/>
  <c r="GL47" i="1"/>
  <c r="GL48" i="1"/>
  <c r="GL49" i="1"/>
  <c r="GL50" i="1"/>
  <c r="GL51" i="1"/>
  <c r="GL52" i="1"/>
  <c r="GL53" i="1"/>
  <c r="GL54" i="1"/>
  <c r="GL55" i="1"/>
  <c r="GL56" i="1"/>
  <c r="GL57" i="1"/>
  <c r="GL58" i="1"/>
  <c r="GL59" i="1"/>
  <c r="GL60" i="1"/>
  <c r="GL61" i="1"/>
  <c r="GL62" i="1"/>
  <c r="GL63" i="1"/>
  <c r="GL64" i="1"/>
  <c r="GL65" i="1"/>
  <c r="GL66" i="1"/>
  <c r="GL67" i="1"/>
  <c r="GL68" i="1"/>
  <c r="GL69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120" i="1"/>
  <c r="GL121" i="1"/>
  <c r="GL122" i="1"/>
  <c r="GL123" i="1"/>
  <c r="GL124" i="1"/>
  <c r="GL125" i="1"/>
  <c r="GL126" i="1"/>
  <c r="GL127" i="1"/>
  <c r="GL128" i="1"/>
  <c r="GL129" i="1"/>
  <c r="GL130" i="1"/>
  <c r="GL131" i="1"/>
  <c r="GL132" i="1"/>
  <c r="GL133" i="1"/>
  <c r="GL134" i="1"/>
  <c r="GL135" i="1"/>
  <c r="GL136" i="1"/>
  <c r="GL137" i="1"/>
  <c r="GL138" i="1"/>
  <c r="GL139" i="1"/>
  <c r="GL140" i="1"/>
  <c r="GL141" i="1"/>
  <c r="GL142" i="1"/>
  <c r="GL143" i="1"/>
  <c r="GL144" i="1"/>
  <c r="GL145" i="1"/>
  <c r="GL146" i="1"/>
  <c r="GL147" i="1"/>
  <c r="GL148" i="1"/>
  <c r="GL149" i="1"/>
  <c r="GL150" i="1"/>
  <c r="GL151" i="1"/>
  <c r="GL152" i="1"/>
  <c r="GL153" i="1"/>
  <c r="GL154" i="1"/>
  <c r="GL155" i="1"/>
  <c r="GL156" i="1"/>
  <c r="GL157" i="1"/>
  <c r="GL158" i="1"/>
  <c r="GL159" i="1"/>
  <c r="GL160" i="1"/>
  <c r="GL161" i="1"/>
  <c r="GL162" i="1"/>
  <c r="GL163" i="1"/>
  <c r="GL164" i="1"/>
  <c r="GL165" i="1"/>
  <c r="GL166" i="1"/>
  <c r="GL167" i="1"/>
  <c r="GL168" i="1"/>
  <c r="GL169" i="1"/>
  <c r="GL170" i="1"/>
  <c r="GL171" i="1"/>
  <c r="GL172" i="1"/>
  <c r="GL173" i="1"/>
  <c r="GL174" i="1"/>
  <c r="GL175" i="1"/>
  <c r="GL176" i="1"/>
  <c r="GL177" i="1"/>
  <c r="GL178" i="1"/>
  <c r="GL179" i="1"/>
  <c r="GL180" i="1"/>
  <c r="GL181" i="1"/>
  <c r="GL182" i="1"/>
  <c r="GL183" i="1"/>
  <c r="GL184" i="1"/>
  <c r="GL185" i="1"/>
  <c r="GL186" i="1"/>
  <c r="GL187" i="1"/>
  <c r="GL188" i="1"/>
  <c r="GL189" i="1"/>
  <c r="GL190" i="1"/>
  <c r="GL191" i="1"/>
  <c r="GL192" i="1"/>
  <c r="GL193" i="1"/>
  <c r="GL194" i="1"/>
  <c r="GL195" i="1"/>
  <c r="GL196" i="1"/>
  <c r="GL197" i="1"/>
  <c r="GL198" i="1"/>
  <c r="GL199" i="1"/>
  <c r="GL200" i="1"/>
  <c r="GL201" i="1"/>
  <c r="GL202" i="1"/>
  <c r="GL203" i="1"/>
  <c r="GL204" i="1"/>
  <c r="GL205" i="1"/>
  <c r="GL206" i="1"/>
  <c r="GL207" i="1"/>
  <c r="GL208" i="1"/>
  <c r="GL209" i="1"/>
  <c r="GL210" i="1"/>
  <c r="GL211" i="1"/>
  <c r="GL212" i="1"/>
  <c r="GL213" i="1"/>
  <c r="GL214" i="1"/>
  <c r="GL215" i="1"/>
  <c r="GL216" i="1"/>
  <c r="GL217" i="1"/>
  <c r="GL218" i="1"/>
  <c r="GL219" i="1"/>
  <c r="GL220" i="1"/>
  <c r="GL221" i="1"/>
  <c r="GL222" i="1"/>
  <c r="GL223" i="1"/>
  <c r="GL224" i="1"/>
  <c r="GL225" i="1"/>
  <c r="GL226" i="1"/>
  <c r="GL227" i="1"/>
  <c r="GL228" i="1"/>
  <c r="GL229" i="1"/>
  <c r="GL230" i="1"/>
  <c r="GL231" i="1"/>
  <c r="GL232" i="1"/>
  <c r="GL233" i="1"/>
  <c r="GL234" i="1"/>
  <c r="GL235" i="1"/>
  <c r="GL236" i="1"/>
  <c r="GL237" i="1"/>
  <c r="GL238" i="1"/>
  <c r="GL239" i="1"/>
  <c r="GL240" i="1"/>
  <c r="GL241" i="1"/>
  <c r="GL242" i="1"/>
  <c r="GL243" i="1"/>
  <c r="GL244" i="1"/>
  <c r="GL245" i="1"/>
  <c r="GL246" i="1"/>
  <c r="GL247" i="1"/>
  <c r="GL248" i="1"/>
  <c r="GL249" i="1"/>
  <c r="GL250" i="1"/>
  <c r="GL251" i="1"/>
  <c r="GL252" i="1"/>
  <c r="GL253" i="1"/>
  <c r="GL254" i="1"/>
  <c r="GL255" i="1"/>
  <c r="GL256" i="1"/>
  <c r="GL257" i="1"/>
  <c r="GL258" i="1"/>
  <c r="GL259" i="1"/>
  <c r="GL260" i="1"/>
  <c r="GL261" i="1"/>
  <c r="GL262" i="1"/>
  <c r="GL263" i="1"/>
  <c r="GL264" i="1"/>
  <c r="GL265" i="1"/>
  <c r="GL266" i="1"/>
  <c r="GL267" i="1"/>
  <c r="GL268" i="1"/>
  <c r="GL269" i="1"/>
  <c r="GL270" i="1"/>
  <c r="GL271" i="1"/>
  <c r="GL272" i="1"/>
  <c r="GL273" i="1"/>
  <c r="GL274" i="1"/>
  <c r="GL275" i="1"/>
  <c r="GL276" i="1"/>
  <c r="GL277" i="1"/>
  <c r="GL278" i="1"/>
  <c r="GL279" i="1"/>
  <c r="GL280" i="1"/>
  <c r="GL281" i="1"/>
  <c r="GL282" i="1"/>
  <c r="GL283" i="1"/>
  <c r="GL284" i="1"/>
  <c r="GL285" i="1"/>
  <c r="GL286" i="1"/>
  <c r="GL287" i="1"/>
  <c r="GL288" i="1"/>
  <c r="GL289" i="1"/>
  <c r="GL290" i="1"/>
  <c r="GL291" i="1"/>
  <c r="GL292" i="1"/>
  <c r="GL293" i="1"/>
  <c r="GL294" i="1"/>
  <c r="GL295" i="1"/>
  <c r="GL296" i="1"/>
  <c r="GL297" i="1"/>
  <c r="GL298" i="1"/>
  <c r="GL299" i="1"/>
  <c r="GL300" i="1"/>
  <c r="GL301" i="1"/>
  <c r="GL302" i="1"/>
  <c r="GL303" i="1"/>
  <c r="GL304" i="1"/>
  <c r="GL305" i="1"/>
  <c r="GL306" i="1"/>
  <c r="GL307" i="1"/>
  <c r="GL308" i="1"/>
  <c r="GL309" i="1"/>
  <c r="GL310" i="1"/>
  <c r="GL311" i="1"/>
  <c r="GL312" i="1"/>
  <c r="GL313" i="1"/>
  <c r="GL314" i="1"/>
  <c r="GL315" i="1"/>
  <c r="GL316" i="1"/>
  <c r="GL317" i="1"/>
  <c r="GL318" i="1"/>
  <c r="GL319" i="1"/>
  <c r="GL320" i="1"/>
  <c r="GL321" i="1"/>
  <c r="GL322" i="1"/>
  <c r="GL323" i="1"/>
  <c r="GL324" i="1"/>
  <c r="GL325" i="1"/>
  <c r="GL326" i="1"/>
  <c r="GL327" i="1"/>
  <c r="GL328" i="1"/>
  <c r="GL329" i="1"/>
  <c r="GL330" i="1"/>
  <c r="GL331" i="1"/>
  <c r="GL332" i="1"/>
  <c r="GL333" i="1"/>
  <c r="GL334" i="1"/>
  <c r="GL335" i="1"/>
  <c r="GL336" i="1"/>
  <c r="GL337" i="1"/>
  <c r="GL338" i="1"/>
  <c r="GL339" i="1"/>
  <c r="GL340" i="1"/>
  <c r="GL341" i="1"/>
  <c r="GL342" i="1"/>
  <c r="GL343" i="1"/>
  <c r="GL344" i="1"/>
  <c r="GL345" i="1"/>
  <c r="GL346" i="1"/>
  <c r="GL347" i="1"/>
  <c r="GL348" i="1"/>
  <c r="GL349" i="1"/>
  <c r="GL350" i="1"/>
  <c r="GL351" i="1"/>
  <c r="GL352" i="1"/>
  <c r="GL353" i="1"/>
  <c r="GL354" i="1"/>
  <c r="GL355" i="1"/>
  <c r="GL356" i="1"/>
  <c r="GL357" i="1"/>
  <c r="GL358" i="1"/>
  <c r="GL359" i="1"/>
  <c r="GL360" i="1"/>
  <c r="GL361" i="1"/>
  <c r="GL362" i="1"/>
  <c r="GL363" i="1"/>
  <c r="GL364" i="1"/>
  <c r="GL365" i="1"/>
  <c r="GL366" i="1"/>
  <c r="GL367" i="1"/>
  <c r="GL368" i="1"/>
  <c r="GL369" i="1"/>
  <c r="GL370" i="1"/>
  <c r="GL371" i="1"/>
  <c r="GL372" i="1"/>
  <c r="GL373" i="1"/>
  <c r="GL374" i="1"/>
  <c r="GL375" i="1"/>
  <c r="GL376" i="1"/>
  <c r="GL377" i="1"/>
  <c r="GL378" i="1"/>
  <c r="GL379" i="1"/>
  <c r="GL380" i="1"/>
  <c r="GL381" i="1"/>
  <c r="GL382" i="1"/>
  <c r="GL383" i="1"/>
  <c r="GL384" i="1"/>
  <c r="GL385" i="1"/>
  <c r="GL386" i="1"/>
  <c r="GL387" i="1"/>
  <c r="GL388" i="1"/>
  <c r="GL389" i="1"/>
  <c r="GL390" i="1"/>
  <c r="GL391" i="1"/>
  <c r="GL392" i="1"/>
  <c r="GL393" i="1"/>
  <c r="GL394" i="1"/>
  <c r="GL395" i="1"/>
  <c r="GL396" i="1"/>
  <c r="GL397" i="1"/>
  <c r="GL398" i="1"/>
  <c r="GL399" i="1"/>
  <c r="GL400" i="1"/>
  <c r="GL401" i="1"/>
  <c r="GL402" i="1"/>
  <c r="GL403" i="1"/>
  <c r="GL404" i="1"/>
  <c r="GL405" i="1"/>
  <c r="GL406" i="1"/>
  <c r="GL407" i="1"/>
  <c r="GL408" i="1"/>
  <c r="GL409" i="1"/>
  <c r="GL410" i="1"/>
  <c r="GL411" i="1"/>
  <c r="GL412" i="1"/>
  <c r="GL413" i="1"/>
  <c r="GL414" i="1"/>
  <c r="GL415" i="1"/>
  <c r="GL416" i="1"/>
  <c r="GL417" i="1"/>
  <c r="GL418" i="1"/>
  <c r="GL419" i="1"/>
  <c r="GL420" i="1"/>
  <c r="GL421" i="1"/>
  <c r="GL422" i="1"/>
  <c r="GL423" i="1"/>
  <c r="GL424" i="1"/>
  <c r="GL425" i="1"/>
  <c r="GL426" i="1"/>
  <c r="GL427" i="1"/>
  <c r="GL428" i="1"/>
  <c r="GL429" i="1"/>
  <c r="GL430" i="1"/>
  <c r="GL431" i="1"/>
  <c r="GL432" i="1"/>
  <c r="GL433" i="1"/>
  <c r="GL434" i="1"/>
  <c r="GL435" i="1"/>
  <c r="GL436" i="1"/>
  <c r="GL437" i="1"/>
  <c r="GL438" i="1"/>
  <c r="GL439" i="1"/>
  <c r="GL440" i="1"/>
  <c r="GL441" i="1"/>
  <c r="GL442" i="1"/>
  <c r="GL443" i="1"/>
  <c r="GL444" i="1"/>
  <c r="GL445" i="1"/>
  <c r="GL446" i="1"/>
  <c r="GL447" i="1"/>
  <c r="GL448" i="1"/>
  <c r="GL449" i="1"/>
  <c r="GL450" i="1"/>
  <c r="GL451" i="1"/>
  <c r="GL452" i="1"/>
  <c r="GL453" i="1"/>
  <c r="GL454" i="1"/>
  <c r="GL455" i="1"/>
  <c r="GL456" i="1"/>
  <c r="GL457" i="1"/>
  <c r="GL458" i="1"/>
  <c r="GL459" i="1"/>
  <c r="GL460" i="1"/>
  <c r="GL461" i="1"/>
  <c r="GL462" i="1"/>
  <c r="GL463" i="1"/>
  <c r="GL464" i="1"/>
  <c r="GL465" i="1"/>
  <c r="GL466" i="1"/>
  <c r="GL467" i="1"/>
  <c r="GL468" i="1"/>
  <c r="GL469" i="1"/>
  <c r="GL470" i="1"/>
  <c r="GL471" i="1"/>
  <c r="GL472" i="1"/>
  <c r="GL473" i="1"/>
  <c r="GL474" i="1"/>
  <c r="GL475" i="1"/>
  <c r="GL476" i="1"/>
  <c r="GL477" i="1"/>
  <c r="GL478" i="1"/>
  <c r="GL479" i="1"/>
  <c r="GL480" i="1"/>
  <c r="GL481" i="1"/>
  <c r="GL482" i="1"/>
  <c r="GL483" i="1"/>
  <c r="GL484" i="1"/>
  <c r="GL485" i="1"/>
  <c r="GL486" i="1"/>
  <c r="GL487" i="1"/>
  <c r="GL488" i="1"/>
  <c r="GL489" i="1"/>
  <c r="GL490" i="1"/>
  <c r="GL491" i="1"/>
  <c r="GL492" i="1"/>
  <c r="GL493" i="1"/>
  <c r="GL494" i="1"/>
  <c r="GL495" i="1"/>
  <c r="GL496" i="1"/>
  <c r="GL497" i="1"/>
  <c r="GL498" i="1"/>
  <c r="GL499" i="1"/>
  <c r="GL500" i="1"/>
  <c r="GL501" i="1"/>
  <c r="GL502" i="1"/>
  <c r="GL503" i="1"/>
  <c r="GL504" i="1"/>
  <c r="GL505" i="1"/>
  <c r="GL506" i="1"/>
  <c r="GL507" i="1"/>
  <c r="GL508" i="1"/>
  <c r="GL509" i="1"/>
  <c r="GL510" i="1"/>
  <c r="GL511" i="1"/>
  <c r="GL512" i="1"/>
  <c r="GL513" i="1"/>
  <c r="GL514" i="1"/>
  <c r="GL515" i="1"/>
  <c r="GL516" i="1"/>
  <c r="GL517" i="1"/>
  <c r="GL518" i="1"/>
  <c r="GL519" i="1"/>
  <c r="GL520" i="1"/>
  <c r="GL521" i="1"/>
  <c r="GL522" i="1"/>
  <c r="GL523" i="1"/>
  <c r="GL524" i="1"/>
  <c r="GL525" i="1"/>
  <c r="GL526" i="1"/>
  <c r="GL527" i="1"/>
  <c r="GL528" i="1"/>
  <c r="GL529" i="1"/>
  <c r="GL530" i="1"/>
  <c r="GL531" i="1"/>
  <c r="GL532" i="1"/>
  <c r="GL533" i="1"/>
  <c r="GL534" i="1"/>
  <c r="GL535" i="1"/>
  <c r="GL536" i="1"/>
  <c r="GL537" i="1"/>
  <c r="GL538" i="1"/>
  <c r="GL539" i="1"/>
  <c r="GL540" i="1"/>
  <c r="GL541" i="1"/>
  <c r="GL542" i="1"/>
  <c r="GL543" i="1"/>
  <c r="GL544" i="1"/>
  <c r="GL545" i="1"/>
  <c r="GL546" i="1"/>
  <c r="GL547" i="1"/>
  <c r="GL548" i="1"/>
  <c r="GL549" i="1"/>
  <c r="GL550" i="1"/>
  <c r="GL551" i="1"/>
  <c r="GL552" i="1"/>
  <c r="GL553" i="1"/>
  <c r="GL554" i="1"/>
  <c r="GL555" i="1"/>
  <c r="GL556" i="1"/>
  <c r="GL557" i="1"/>
  <c r="GL558" i="1"/>
  <c r="GL559" i="1"/>
  <c r="GL560" i="1"/>
  <c r="GL561" i="1"/>
  <c r="GL562" i="1"/>
  <c r="GL563" i="1"/>
  <c r="GL564" i="1"/>
  <c r="GL565" i="1"/>
  <c r="GL566" i="1"/>
  <c r="GL567" i="1"/>
  <c r="GL568" i="1"/>
  <c r="GL569" i="1"/>
  <c r="GL570" i="1"/>
  <c r="GL571" i="1"/>
  <c r="GL572" i="1"/>
  <c r="GL573" i="1"/>
  <c r="GL574" i="1"/>
  <c r="GL575" i="1"/>
  <c r="GL576" i="1"/>
  <c r="GL577" i="1"/>
  <c r="GL578" i="1"/>
  <c r="GL579" i="1"/>
  <c r="GL580" i="1"/>
  <c r="GL581" i="1"/>
  <c r="GL582" i="1"/>
  <c r="GL583" i="1"/>
  <c r="GL584" i="1"/>
  <c r="GL585" i="1"/>
  <c r="GL586" i="1"/>
  <c r="GL587" i="1"/>
  <c r="GL588" i="1"/>
  <c r="GL589" i="1"/>
  <c r="GL590" i="1"/>
  <c r="GL591" i="1"/>
  <c r="GL592" i="1"/>
  <c r="GL593" i="1"/>
  <c r="GL594" i="1"/>
  <c r="GL595" i="1"/>
  <c r="GL596" i="1"/>
  <c r="GL597" i="1"/>
  <c r="GL598" i="1"/>
  <c r="GL599" i="1"/>
  <c r="GL600" i="1"/>
  <c r="GL601" i="1"/>
  <c r="GL602" i="1"/>
  <c r="GL603" i="1"/>
  <c r="GL604" i="1"/>
  <c r="GL605" i="1"/>
  <c r="GL606" i="1"/>
  <c r="GL607" i="1"/>
  <c r="GL608" i="1"/>
  <c r="GL609" i="1"/>
  <c r="GL610" i="1"/>
  <c r="GL611" i="1"/>
  <c r="GL612" i="1"/>
  <c r="GL613" i="1"/>
  <c r="GL614" i="1"/>
  <c r="GL615" i="1"/>
  <c r="GL616" i="1"/>
  <c r="GL617" i="1"/>
  <c r="GL618" i="1"/>
  <c r="GL619" i="1"/>
  <c r="GL620" i="1"/>
  <c r="GL621" i="1"/>
  <c r="GL622" i="1"/>
  <c r="GL623" i="1"/>
  <c r="GL624" i="1"/>
  <c r="GL625" i="1"/>
  <c r="GL626" i="1"/>
  <c r="GL627" i="1"/>
  <c r="GL628" i="1"/>
  <c r="GL629" i="1"/>
  <c r="GL630" i="1"/>
  <c r="GL631" i="1"/>
  <c r="GL632" i="1"/>
  <c r="GL633" i="1"/>
  <c r="GL634" i="1"/>
  <c r="GL635" i="1"/>
  <c r="GL636" i="1"/>
  <c r="GL637" i="1"/>
  <c r="GL638" i="1"/>
  <c r="GL639" i="1"/>
  <c r="GL640" i="1"/>
  <c r="GL641" i="1"/>
  <c r="GL642" i="1"/>
  <c r="GL643" i="1"/>
  <c r="GL644" i="1"/>
  <c r="GL645" i="1"/>
  <c r="GL646" i="1"/>
  <c r="GL647" i="1"/>
  <c r="GL648" i="1"/>
  <c r="GL649" i="1"/>
  <c r="GL650" i="1"/>
  <c r="GL651" i="1"/>
  <c r="GL652" i="1"/>
  <c r="GL653" i="1"/>
  <c r="GL654" i="1"/>
  <c r="GL655" i="1"/>
  <c r="GL656" i="1"/>
  <c r="GL657" i="1"/>
  <c r="GL658" i="1"/>
  <c r="GL659" i="1"/>
  <c r="GL660" i="1"/>
  <c r="GL661" i="1"/>
  <c r="GL662" i="1"/>
  <c r="GL663" i="1"/>
  <c r="GL664" i="1"/>
  <c r="GL665" i="1"/>
  <c r="GL666" i="1"/>
  <c r="GL667" i="1"/>
  <c r="GL668" i="1"/>
  <c r="GL669" i="1"/>
  <c r="GL670" i="1"/>
  <c r="GL671" i="1"/>
  <c r="GL672" i="1"/>
  <c r="GL673" i="1"/>
  <c r="GL675" i="1"/>
  <c r="GL676" i="1"/>
  <c r="GL677" i="1"/>
  <c r="GL678" i="1"/>
  <c r="GL679" i="1"/>
  <c r="GL680" i="1"/>
  <c r="GL681" i="1"/>
  <c r="GL682" i="1"/>
  <c r="GL683" i="1"/>
  <c r="GL684" i="1"/>
  <c r="GL685" i="1"/>
  <c r="GL686" i="1"/>
  <c r="GL687" i="1"/>
  <c r="GL688" i="1"/>
  <c r="GL689" i="1"/>
  <c r="GL690" i="1"/>
  <c r="GL691" i="1"/>
  <c r="GL692" i="1"/>
  <c r="GL693" i="1"/>
  <c r="GL694" i="1"/>
  <c r="GL695" i="1"/>
  <c r="GL696" i="1"/>
  <c r="GL697" i="1"/>
  <c r="GL698" i="1"/>
  <c r="GL699" i="1"/>
  <c r="GL700" i="1"/>
  <c r="GL701" i="1"/>
  <c r="GL702" i="1"/>
  <c r="GL703" i="1"/>
  <c r="GL704" i="1"/>
  <c r="GL705" i="1"/>
  <c r="GL706" i="1"/>
  <c r="GL707" i="1"/>
  <c r="GL708" i="1"/>
  <c r="GL709" i="1"/>
  <c r="GL710" i="1"/>
  <c r="GL711" i="1"/>
  <c r="GL712" i="1"/>
  <c r="GL713" i="1"/>
  <c r="GL714" i="1"/>
  <c r="GL718" i="1"/>
  <c r="GL719" i="1"/>
  <c r="GL720" i="1"/>
  <c r="GL721" i="1"/>
  <c r="GL722" i="1"/>
  <c r="GL723" i="1"/>
  <c r="GL724" i="1"/>
  <c r="GL725" i="1"/>
  <c r="GL726" i="1"/>
  <c r="GL727" i="1"/>
  <c r="GL728" i="1"/>
  <c r="GL729" i="1"/>
  <c r="GL730" i="1"/>
  <c r="GL731" i="1"/>
  <c r="GL732" i="1"/>
  <c r="GL733" i="1"/>
  <c r="GL734" i="1"/>
  <c r="GL735" i="1"/>
  <c r="GL736" i="1"/>
  <c r="GL737" i="1"/>
  <c r="GL738" i="1"/>
  <c r="GL739" i="1"/>
  <c r="GL740" i="1"/>
  <c r="GL741" i="1"/>
  <c r="GL742" i="1"/>
  <c r="GL743" i="1"/>
  <c r="GL744" i="1"/>
  <c r="GL745" i="1"/>
  <c r="GL746" i="1"/>
  <c r="GL747" i="1"/>
  <c r="GL748" i="1"/>
  <c r="GL749" i="1"/>
  <c r="GL750" i="1"/>
  <c r="GL751" i="1"/>
  <c r="GL752" i="1"/>
  <c r="GL753" i="1"/>
  <c r="GL754" i="1"/>
  <c r="GL755" i="1"/>
  <c r="GL756" i="1"/>
  <c r="GL757" i="1"/>
  <c r="GL758" i="1"/>
  <c r="GL759" i="1"/>
  <c r="GL760" i="1"/>
  <c r="GL761" i="1"/>
  <c r="GL762" i="1"/>
  <c r="GL763" i="1"/>
  <c r="GL764" i="1"/>
  <c r="GL765" i="1"/>
  <c r="GL766" i="1"/>
  <c r="GL767" i="1"/>
  <c r="GL768" i="1"/>
  <c r="GL769" i="1"/>
  <c r="GL770" i="1"/>
  <c r="GL771" i="1"/>
  <c r="GL4" i="1"/>
  <c r="FM5" i="1"/>
  <c r="FM6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M39" i="1"/>
  <c r="FM40" i="1"/>
  <c r="FM41" i="1"/>
  <c r="FM42" i="1"/>
  <c r="FM43" i="1"/>
  <c r="FM44" i="1"/>
  <c r="FM45" i="1"/>
  <c r="FM46" i="1"/>
  <c r="FM47" i="1"/>
  <c r="FM48" i="1"/>
  <c r="FM49" i="1"/>
  <c r="FM50" i="1"/>
  <c r="FM51" i="1"/>
  <c r="FM52" i="1"/>
  <c r="FM53" i="1"/>
  <c r="FM54" i="1"/>
  <c r="FM55" i="1"/>
  <c r="FM56" i="1"/>
  <c r="FM57" i="1"/>
  <c r="FM58" i="1"/>
  <c r="FM59" i="1"/>
  <c r="FM60" i="1"/>
  <c r="FM61" i="1"/>
  <c r="FM62" i="1"/>
  <c r="FM63" i="1"/>
  <c r="FM64" i="1"/>
  <c r="FM65" i="1"/>
  <c r="FM66" i="1"/>
  <c r="FM67" i="1"/>
  <c r="FM68" i="1"/>
  <c r="FM69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120" i="1"/>
  <c r="FM121" i="1"/>
  <c r="FM122" i="1"/>
  <c r="FM123" i="1"/>
  <c r="FM124" i="1"/>
  <c r="FM125" i="1"/>
  <c r="FM126" i="1"/>
  <c r="FM127" i="1"/>
  <c r="FM128" i="1"/>
  <c r="FM129" i="1"/>
  <c r="FM130" i="1"/>
  <c r="FM131" i="1"/>
  <c r="FM132" i="1"/>
  <c r="FM133" i="1"/>
  <c r="FM134" i="1"/>
  <c r="FM135" i="1"/>
  <c r="FM136" i="1"/>
  <c r="FM137" i="1"/>
  <c r="FM138" i="1"/>
  <c r="FM139" i="1"/>
  <c r="FM140" i="1"/>
  <c r="FM141" i="1"/>
  <c r="FM142" i="1"/>
  <c r="FM143" i="1"/>
  <c r="FM144" i="1"/>
  <c r="FM145" i="1"/>
  <c r="FM146" i="1"/>
  <c r="FM147" i="1"/>
  <c r="FM148" i="1"/>
  <c r="FM149" i="1"/>
  <c r="FM150" i="1"/>
  <c r="FM151" i="1"/>
  <c r="FM152" i="1"/>
  <c r="FM153" i="1"/>
  <c r="FM154" i="1"/>
  <c r="FM155" i="1"/>
  <c r="FM156" i="1"/>
  <c r="FM157" i="1"/>
  <c r="FM158" i="1"/>
  <c r="FM159" i="1"/>
  <c r="FM160" i="1"/>
  <c r="FM161" i="1"/>
  <c r="FM162" i="1"/>
  <c r="FM163" i="1"/>
  <c r="FM164" i="1"/>
  <c r="FM165" i="1"/>
  <c r="FM166" i="1"/>
  <c r="FM167" i="1"/>
  <c r="FM168" i="1"/>
  <c r="FM169" i="1"/>
  <c r="FM170" i="1"/>
  <c r="FM171" i="1"/>
  <c r="FM172" i="1"/>
  <c r="FM173" i="1"/>
  <c r="FM174" i="1"/>
  <c r="FM175" i="1"/>
  <c r="FM176" i="1"/>
  <c r="FM177" i="1"/>
  <c r="FM178" i="1"/>
  <c r="FM179" i="1"/>
  <c r="FM180" i="1"/>
  <c r="FM181" i="1"/>
  <c r="FM182" i="1"/>
  <c r="FM183" i="1"/>
  <c r="FM184" i="1"/>
  <c r="FM185" i="1"/>
  <c r="FM186" i="1"/>
  <c r="FM187" i="1"/>
  <c r="FM188" i="1"/>
  <c r="FM189" i="1"/>
  <c r="FM190" i="1"/>
  <c r="FM191" i="1"/>
  <c r="FM192" i="1"/>
  <c r="FM193" i="1"/>
  <c r="FM194" i="1"/>
  <c r="FM195" i="1"/>
  <c r="FM196" i="1"/>
  <c r="FM197" i="1"/>
  <c r="FM198" i="1"/>
  <c r="FM199" i="1"/>
  <c r="FM200" i="1"/>
  <c r="FM201" i="1"/>
  <c r="FM202" i="1"/>
  <c r="FM203" i="1"/>
  <c r="FM204" i="1"/>
  <c r="FM205" i="1"/>
  <c r="FM206" i="1"/>
  <c r="FM207" i="1"/>
  <c r="FM208" i="1"/>
  <c r="FM209" i="1"/>
  <c r="FM210" i="1"/>
  <c r="FM211" i="1"/>
  <c r="FM212" i="1"/>
  <c r="FM213" i="1"/>
  <c r="FM214" i="1"/>
  <c r="FM215" i="1"/>
  <c r="FM216" i="1"/>
  <c r="FM217" i="1"/>
  <c r="FM218" i="1"/>
  <c r="FM219" i="1"/>
  <c r="FM220" i="1"/>
  <c r="FM221" i="1"/>
  <c r="FM222" i="1"/>
  <c r="FM223" i="1"/>
  <c r="FM224" i="1"/>
  <c r="FM225" i="1"/>
  <c r="FM226" i="1"/>
  <c r="FM227" i="1"/>
  <c r="FM228" i="1"/>
  <c r="FM229" i="1"/>
  <c r="FM230" i="1"/>
  <c r="FM231" i="1"/>
  <c r="FM232" i="1"/>
  <c r="FM233" i="1"/>
  <c r="FM234" i="1"/>
  <c r="FM235" i="1"/>
  <c r="FM236" i="1"/>
  <c r="FM237" i="1"/>
  <c r="FM238" i="1"/>
  <c r="FM239" i="1"/>
  <c r="FM240" i="1"/>
  <c r="FM241" i="1"/>
  <c r="FM242" i="1"/>
  <c r="FM243" i="1"/>
  <c r="FM244" i="1"/>
  <c r="FM245" i="1"/>
  <c r="FM246" i="1"/>
  <c r="FM247" i="1"/>
  <c r="FM248" i="1"/>
  <c r="FM249" i="1"/>
  <c r="FM250" i="1"/>
  <c r="FM251" i="1"/>
  <c r="FM252" i="1"/>
  <c r="FM253" i="1"/>
  <c r="FM254" i="1"/>
  <c r="FM255" i="1"/>
  <c r="FM256" i="1"/>
  <c r="FM257" i="1"/>
  <c r="FM258" i="1"/>
  <c r="FM259" i="1"/>
  <c r="FM260" i="1"/>
  <c r="FM261" i="1"/>
  <c r="FM262" i="1"/>
  <c r="FM263" i="1"/>
  <c r="FM264" i="1"/>
  <c r="FM265" i="1"/>
  <c r="FM266" i="1"/>
  <c r="FM267" i="1"/>
  <c r="FM268" i="1"/>
  <c r="FM269" i="1"/>
  <c r="FM270" i="1"/>
  <c r="FM271" i="1"/>
  <c r="FM272" i="1"/>
  <c r="FM273" i="1"/>
  <c r="FM274" i="1"/>
  <c r="FM275" i="1"/>
  <c r="FM276" i="1"/>
  <c r="FM277" i="1"/>
  <c r="FM278" i="1"/>
  <c r="FM279" i="1"/>
  <c r="FM280" i="1"/>
  <c r="FM281" i="1"/>
  <c r="FM282" i="1"/>
  <c r="FM283" i="1"/>
  <c r="FM284" i="1"/>
  <c r="FM285" i="1"/>
  <c r="FM286" i="1"/>
  <c r="FM287" i="1"/>
  <c r="FM288" i="1"/>
  <c r="FM289" i="1"/>
  <c r="FM290" i="1"/>
  <c r="FM291" i="1"/>
  <c r="FM292" i="1"/>
  <c r="FM293" i="1"/>
  <c r="FM294" i="1"/>
  <c r="FM295" i="1"/>
  <c r="FM296" i="1"/>
  <c r="FM297" i="1"/>
  <c r="FM298" i="1"/>
  <c r="FM299" i="1"/>
  <c r="FM300" i="1"/>
  <c r="FM301" i="1"/>
  <c r="FM302" i="1"/>
  <c r="FM303" i="1"/>
  <c r="FM304" i="1"/>
  <c r="FM305" i="1"/>
  <c r="FM306" i="1"/>
  <c r="FM307" i="1"/>
  <c r="FM308" i="1"/>
  <c r="FM309" i="1"/>
  <c r="FM310" i="1"/>
  <c r="FM311" i="1"/>
  <c r="FM312" i="1"/>
  <c r="FM313" i="1"/>
  <c r="FM314" i="1"/>
  <c r="FM315" i="1"/>
  <c r="FM316" i="1"/>
  <c r="FM317" i="1"/>
  <c r="FM318" i="1"/>
  <c r="FM319" i="1"/>
  <c r="FM320" i="1"/>
  <c r="FM321" i="1"/>
  <c r="FM322" i="1"/>
  <c r="FM323" i="1"/>
  <c r="FM324" i="1"/>
  <c r="FM325" i="1"/>
  <c r="FM326" i="1"/>
  <c r="FM327" i="1"/>
  <c r="FM328" i="1"/>
  <c r="FM329" i="1"/>
  <c r="FM330" i="1"/>
  <c r="FM331" i="1"/>
  <c r="FM332" i="1"/>
  <c r="FM333" i="1"/>
  <c r="FM334" i="1"/>
  <c r="FM335" i="1"/>
  <c r="FM336" i="1"/>
  <c r="FM337" i="1"/>
  <c r="FM338" i="1"/>
  <c r="FM339" i="1"/>
  <c r="FM340" i="1"/>
  <c r="FM341" i="1"/>
  <c r="FM342" i="1"/>
  <c r="FM343" i="1"/>
  <c r="FM344" i="1"/>
  <c r="FM345" i="1"/>
  <c r="FM346" i="1"/>
  <c r="FM347" i="1"/>
  <c r="FM348" i="1"/>
  <c r="FM349" i="1"/>
  <c r="FM350" i="1"/>
  <c r="FM351" i="1"/>
  <c r="FM352" i="1"/>
  <c r="FM353" i="1"/>
  <c r="FM354" i="1"/>
  <c r="FM355" i="1"/>
  <c r="FM356" i="1"/>
  <c r="FM357" i="1"/>
  <c r="FM358" i="1"/>
  <c r="FM359" i="1"/>
  <c r="FM360" i="1"/>
  <c r="FM361" i="1"/>
  <c r="FM362" i="1"/>
  <c r="FM363" i="1"/>
  <c r="FM364" i="1"/>
  <c r="FM365" i="1"/>
  <c r="FM366" i="1"/>
  <c r="FM367" i="1"/>
  <c r="FM368" i="1"/>
  <c r="FM369" i="1"/>
  <c r="FM370" i="1"/>
  <c r="FM371" i="1"/>
  <c r="FM372" i="1"/>
  <c r="FM373" i="1"/>
  <c r="FM374" i="1"/>
  <c r="FM375" i="1"/>
  <c r="FM376" i="1"/>
  <c r="FM377" i="1"/>
  <c r="FM378" i="1"/>
  <c r="FM379" i="1"/>
  <c r="FM380" i="1"/>
  <c r="FM381" i="1"/>
  <c r="FM382" i="1"/>
  <c r="FM383" i="1"/>
  <c r="FM384" i="1"/>
  <c r="FM385" i="1"/>
  <c r="FM386" i="1"/>
  <c r="FM387" i="1"/>
  <c r="FM388" i="1"/>
  <c r="FM389" i="1"/>
  <c r="FM390" i="1"/>
  <c r="FM391" i="1"/>
  <c r="FM392" i="1"/>
  <c r="FM393" i="1"/>
  <c r="FM394" i="1"/>
  <c r="FM395" i="1"/>
  <c r="FM396" i="1"/>
  <c r="FM397" i="1"/>
  <c r="FM398" i="1"/>
  <c r="FM399" i="1"/>
  <c r="FM400" i="1"/>
  <c r="FM401" i="1"/>
  <c r="FM402" i="1"/>
  <c r="FM403" i="1"/>
  <c r="FM404" i="1"/>
  <c r="FM405" i="1"/>
  <c r="FM406" i="1"/>
  <c r="FM407" i="1"/>
  <c r="FM408" i="1"/>
  <c r="FM409" i="1"/>
  <c r="FM410" i="1"/>
  <c r="FM411" i="1"/>
  <c r="FM412" i="1"/>
  <c r="FM413" i="1"/>
  <c r="FM414" i="1"/>
  <c r="FM415" i="1"/>
  <c r="FM416" i="1"/>
  <c r="FM417" i="1"/>
  <c r="FM418" i="1"/>
  <c r="FM419" i="1"/>
  <c r="FM420" i="1"/>
  <c r="FM421" i="1"/>
  <c r="FM422" i="1"/>
  <c r="FM423" i="1"/>
  <c r="FM424" i="1"/>
  <c r="FM425" i="1"/>
  <c r="FM426" i="1"/>
  <c r="FM427" i="1"/>
  <c r="FM428" i="1"/>
  <c r="FM429" i="1"/>
  <c r="FM430" i="1"/>
  <c r="FM431" i="1"/>
  <c r="FM432" i="1"/>
  <c r="FM433" i="1"/>
  <c r="FM434" i="1"/>
  <c r="FM435" i="1"/>
  <c r="FM436" i="1"/>
  <c r="FM437" i="1"/>
  <c r="FM438" i="1"/>
  <c r="FM439" i="1"/>
  <c r="FM440" i="1"/>
  <c r="FM441" i="1"/>
  <c r="FM442" i="1"/>
  <c r="FM443" i="1"/>
  <c r="FM444" i="1"/>
  <c r="FM445" i="1"/>
  <c r="FM446" i="1"/>
  <c r="FM447" i="1"/>
  <c r="FM448" i="1"/>
  <c r="FM449" i="1"/>
  <c r="FM450" i="1"/>
  <c r="FM451" i="1"/>
  <c r="FM452" i="1"/>
  <c r="FM453" i="1"/>
  <c r="FM454" i="1"/>
  <c r="FM455" i="1"/>
  <c r="FM456" i="1"/>
  <c r="FM457" i="1"/>
  <c r="FM458" i="1"/>
  <c r="FM459" i="1"/>
  <c r="FM460" i="1"/>
  <c r="FM461" i="1"/>
  <c r="FM462" i="1"/>
  <c r="FM463" i="1"/>
  <c r="FM464" i="1"/>
  <c r="FM465" i="1"/>
  <c r="FM466" i="1"/>
  <c r="FM467" i="1"/>
  <c r="FM468" i="1"/>
  <c r="FM469" i="1"/>
  <c r="FM470" i="1"/>
  <c r="FM471" i="1"/>
  <c r="FM472" i="1"/>
  <c r="FM473" i="1"/>
  <c r="FM474" i="1"/>
  <c r="FM475" i="1"/>
  <c r="FM476" i="1"/>
  <c r="FM477" i="1"/>
  <c r="FM478" i="1"/>
  <c r="FM479" i="1"/>
  <c r="FM480" i="1"/>
  <c r="FM481" i="1"/>
  <c r="FM482" i="1"/>
  <c r="FM483" i="1"/>
  <c r="FM484" i="1"/>
  <c r="FM485" i="1"/>
  <c r="FM486" i="1"/>
  <c r="FM487" i="1"/>
  <c r="FM488" i="1"/>
  <c r="FM489" i="1"/>
  <c r="FM490" i="1"/>
  <c r="FM491" i="1"/>
  <c r="FM492" i="1"/>
  <c r="FM493" i="1"/>
  <c r="FM494" i="1"/>
  <c r="FM495" i="1"/>
  <c r="FM496" i="1"/>
  <c r="FM497" i="1"/>
  <c r="FM498" i="1"/>
  <c r="FM499" i="1"/>
  <c r="FM500" i="1"/>
  <c r="FM501" i="1"/>
  <c r="FM502" i="1"/>
  <c r="FM503" i="1"/>
  <c r="FM504" i="1"/>
  <c r="FM505" i="1"/>
  <c r="FM506" i="1"/>
  <c r="FM507" i="1"/>
  <c r="FM508" i="1"/>
  <c r="FM509" i="1"/>
  <c r="FM510" i="1"/>
  <c r="FM511" i="1"/>
  <c r="FM512" i="1"/>
  <c r="FM513" i="1"/>
  <c r="FM514" i="1"/>
  <c r="FM515" i="1"/>
  <c r="FM516" i="1"/>
  <c r="FM517" i="1"/>
  <c r="FM518" i="1"/>
  <c r="FM519" i="1"/>
  <c r="FM520" i="1"/>
  <c r="FM521" i="1"/>
  <c r="FM522" i="1"/>
  <c r="FM523" i="1"/>
  <c r="FM524" i="1"/>
  <c r="FM525" i="1"/>
  <c r="FM526" i="1"/>
  <c r="FM527" i="1"/>
  <c r="FM528" i="1"/>
  <c r="FM529" i="1"/>
  <c r="FM530" i="1"/>
  <c r="FM531" i="1"/>
  <c r="FM532" i="1"/>
  <c r="FM533" i="1"/>
  <c r="FM534" i="1"/>
  <c r="FM535" i="1"/>
  <c r="FM536" i="1"/>
  <c r="FM537" i="1"/>
  <c r="FM538" i="1"/>
  <c r="FM539" i="1"/>
  <c r="FM540" i="1"/>
  <c r="FM541" i="1"/>
  <c r="FM542" i="1"/>
  <c r="FM543" i="1"/>
  <c r="FM544" i="1"/>
  <c r="FM545" i="1"/>
  <c r="FM546" i="1"/>
  <c r="FM547" i="1"/>
  <c r="FM548" i="1"/>
  <c r="FM549" i="1"/>
  <c r="FM550" i="1"/>
  <c r="FM551" i="1"/>
  <c r="FM552" i="1"/>
  <c r="FM553" i="1"/>
  <c r="FM554" i="1"/>
  <c r="FM555" i="1"/>
  <c r="FM556" i="1"/>
  <c r="FM557" i="1"/>
  <c r="FM558" i="1"/>
  <c r="FM559" i="1"/>
  <c r="FM560" i="1"/>
  <c r="FM561" i="1"/>
  <c r="FM562" i="1"/>
  <c r="FM563" i="1"/>
  <c r="FM564" i="1"/>
  <c r="FM565" i="1"/>
  <c r="FM566" i="1"/>
  <c r="FM567" i="1"/>
  <c r="FM568" i="1"/>
  <c r="FM569" i="1"/>
  <c r="FM570" i="1"/>
  <c r="FM571" i="1"/>
  <c r="FM572" i="1"/>
  <c r="FM573" i="1"/>
  <c r="FM574" i="1"/>
  <c r="FM575" i="1"/>
  <c r="FM576" i="1"/>
  <c r="FM577" i="1"/>
  <c r="FM578" i="1"/>
  <c r="FM579" i="1"/>
  <c r="FM580" i="1"/>
  <c r="FM581" i="1"/>
  <c r="FM582" i="1"/>
  <c r="FM583" i="1"/>
  <c r="FM584" i="1"/>
  <c r="FM585" i="1"/>
  <c r="FM586" i="1"/>
  <c r="FM587" i="1"/>
  <c r="FM588" i="1"/>
  <c r="FM589" i="1"/>
  <c r="FM590" i="1"/>
  <c r="FM591" i="1"/>
  <c r="FM592" i="1"/>
  <c r="FM593" i="1"/>
  <c r="FM594" i="1"/>
  <c r="FM595" i="1"/>
  <c r="FM596" i="1"/>
  <c r="FM597" i="1"/>
  <c r="FM598" i="1"/>
  <c r="FM599" i="1"/>
  <c r="FM600" i="1"/>
  <c r="FM601" i="1"/>
  <c r="FM602" i="1"/>
  <c r="FM603" i="1"/>
  <c r="FM604" i="1"/>
  <c r="FM605" i="1"/>
  <c r="FM606" i="1"/>
  <c r="FM607" i="1"/>
  <c r="FM608" i="1"/>
  <c r="FM609" i="1"/>
  <c r="FM610" i="1"/>
  <c r="FM611" i="1"/>
  <c r="FM612" i="1"/>
  <c r="FM613" i="1"/>
  <c r="FM614" i="1"/>
  <c r="FM615" i="1"/>
  <c r="FM616" i="1"/>
  <c r="FM617" i="1"/>
  <c r="FM618" i="1"/>
  <c r="FM619" i="1"/>
  <c r="FM620" i="1"/>
  <c r="FM621" i="1"/>
  <c r="FM622" i="1"/>
  <c r="FM623" i="1"/>
  <c r="FM624" i="1"/>
  <c r="FM625" i="1"/>
  <c r="FM626" i="1"/>
  <c r="FM627" i="1"/>
  <c r="FM628" i="1"/>
  <c r="FM629" i="1"/>
  <c r="FM630" i="1"/>
  <c r="FM631" i="1"/>
  <c r="FM632" i="1"/>
  <c r="FM633" i="1"/>
  <c r="FM634" i="1"/>
  <c r="FM635" i="1"/>
  <c r="FM636" i="1"/>
  <c r="FM637" i="1"/>
  <c r="FM638" i="1"/>
  <c r="FM639" i="1"/>
  <c r="FM640" i="1"/>
  <c r="FM641" i="1"/>
  <c r="FM642" i="1"/>
  <c r="FM643" i="1"/>
  <c r="FM644" i="1"/>
  <c r="FM645" i="1"/>
  <c r="FM646" i="1"/>
  <c r="FM647" i="1"/>
  <c r="FM648" i="1"/>
  <c r="FM649" i="1"/>
  <c r="FM650" i="1"/>
  <c r="FM651" i="1"/>
  <c r="FM652" i="1"/>
  <c r="FM653" i="1"/>
  <c r="FM654" i="1"/>
  <c r="FM655" i="1"/>
  <c r="FM656" i="1"/>
  <c r="FM657" i="1"/>
  <c r="FM658" i="1"/>
  <c r="FM659" i="1"/>
  <c r="FM660" i="1"/>
  <c r="FM661" i="1"/>
  <c r="FM662" i="1"/>
  <c r="FM663" i="1"/>
  <c r="FM664" i="1"/>
  <c r="FM665" i="1"/>
  <c r="FM666" i="1"/>
  <c r="FM667" i="1"/>
  <c r="FM668" i="1"/>
  <c r="FM669" i="1"/>
  <c r="FM670" i="1"/>
  <c r="FM671" i="1"/>
  <c r="FM672" i="1"/>
  <c r="FM673" i="1"/>
  <c r="FM675" i="1"/>
  <c r="FM676" i="1"/>
  <c r="FM677" i="1"/>
  <c r="FM678" i="1"/>
  <c r="FM679" i="1"/>
  <c r="FM680" i="1"/>
  <c r="FM681" i="1"/>
  <c r="FM682" i="1"/>
  <c r="FM683" i="1"/>
  <c r="FM684" i="1"/>
  <c r="FM685" i="1"/>
  <c r="FM686" i="1"/>
  <c r="FM687" i="1"/>
  <c r="FM688" i="1"/>
  <c r="FM689" i="1"/>
  <c r="FM690" i="1"/>
  <c r="FM691" i="1"/>
  <c r="FM692" i="1"/>
  <c r="FM693" i="1"/>
  <c r="FM694" i="1"/>
  <c r="FM695" i="1"/>
  <c r="FM696" i="1"/>
  <c r="FM697" i="1"/>
  <c r="FM698" i="1"/>
  <c r="FM699" i="1"/>
  <c r="FM700" i="1"/>
  <c r="FM701" i="1"/>
  <c r="FM702" i="1"/>
  <c r="FM703" i="1"/>
  <c r="FM704" i="1"/>
  <c r="FM705" i="1"/>
  <c r="FM706" i="1"/>
  <c r="FM707" i="1"/>
  <c r="FM708" i="1"/>
  <c r="FM709" i="1"/>
  <c r="FM710" i="1"/>
  <c r="FM711" i="1"/>
  <c r="FM712" i="1"/>
  <c r="FM713" i="1"/>
  <c r="FM714" i="1"/>
  <c r="FM718" i="1"/>
  <c r="FM719" i="1"/>
  <c r="FM720" i="1"/>
  <c r="FM721" i="1"/>
  <c r="FM722" i="1"/>
  <c r="FM723" i="1"/>
  <c r="FM724" i="1"/>
  <c r="FM725" i="1"/>
  <c r="FM726" i="1"/>
  <c r="FM727" i="1"/>
  <c r="FM728" i="1"/>
  <c r="FM729" i="1"/>
  <c r="FM730" i="1"/>
  <c r="FM731" i="1"/>
  <c r="FM732" i="1"/>
  <c r="FM733" i="1"/>
  <c r="FM734" i="1"/>
  <c r="FM735" i="1"/>
  <c r="FM736" i="1"/>
  <c r="FM737" i="1"/>
  <c r="FM738" i="1"/>
  <c r="FM739" i="1"/>
  <c r="FM740" i="1"/>
  <c r="FM741" i="1"/>
  <c r="FM742" i="1"/>
  <c r="FM743" i="1"/>
  <c r="FM744" i="1"/>
  <c r="FM745" i="1"/>
  <c r="FM746" i="1"/>
  <c r="FM747" i="1"/>
  <c r="FM748" i="1"/>
  <c r="FM749" i="1"/>
  <c r="FM750" i="1"/>
  <c r="FM751" i="1"/>
  <c r="FM752" i="1"/>
  <c r="FM753" i="1"/>
  <c r="FM754" i="1"/>
  <c r="FM755" i="1"/>
  <c r="FM756" i="1"/>
  <c r="FM757" i="1"/>
  <c r="FM758" i="1"/>
  <c r="FM759" i="1"/>
  <c r="FM760" i="1"/>
  <c r="FM761" i="1"/>
  <c r="FM762" i="1"/>
  <c r="FM763" i="1"/>
  <c r="FM764" i="1"/>
  <c r="FM765" i="1"/>
  <c r="FM766" i="1"/>
  <c r="FM767" i="1"/>
  <c r="FM768" i="1"/>
  <c r="FM769" i="1"/>
  <c r="FM770" i="1"/>
  <c r="FM771" i="1"/>
  <c r="FM4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S751" i="1"/>
  <c r="DS752" i="1"/>
  <c r="DS753" i="1"/>
  <c r="DS754" i="1"/>
  <c r="DS755" i="1"/>
  <c r="DS756" i="1"/>
  <c r="DS757" i="1"/>
  <c r="DS758" i="1"/>
  <c r="DS759" i="1"/>
  <c r="DS760" i="1"/>
  <c r="DS761" i="1"/>
  <c r="DS762" i="1"/>
  <c r="DS763" i="1"/>
  <c r="DS764" i="1"/>
  <c r="DS765" i="1"/>
  <c r="DS766" i="1"/>
  <c r="DS767" i="1"/>
  <c r="DS768" i="1"/>
  <c r="DS769" i="1"/>
  <c r="DS770" i="1"/>
  <c r="DS771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4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771" i="1"/>
  <c r="ER4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N751" i="1"/>
  <c r="EN752" i="1"/>
  <c r="EN753" i="1"/>
  <c r="EN754" i="1"/>
  <c r="EN755" i="1"/>
  <c r="EN756" i="1"/>
  <c r="EN757" i="1"/>
  <c r="EN758" i="1"/>
  <c r="EN759" i="1"/>
  <c r="EN760" i="1"/>
  <c r="EN761" i="1"/>
  <c r="EN762" i="1"/>
  <c r="EN763" i="1"/>
  <c r="EN764" i="1"/>
  <c r="EN765" i="1"/>
  <c r="EN766" i="1"/>
  <c r="EN767" i="1"/>
  <c r="EN768" i="1"/>
  <c r="EN769" i="1"/>
  <c r="EN770" i="1"/>
  <c r="EN771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6" i="1"/>
  <c r="DO757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771" i="1"/>
  <c r="DO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4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4" i="1"/>
  <c r="BM5" i="1"/>
  <c r="BM4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4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4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751" i="1"/>
  <c r="FI752" i="1"/>
  <c r="FI753" i="1"/>
  <c r="FI754" i="1"/>
  <c r="FI755" i="1"/>
  <c r="FI756" i="1"/>
  <c r="FI757" i="1"/>
  <c r="FI758" i="1"/>
  <c r="FI759" i="1"/>
  <c r="FI760" i="1"/>
  <c r="FI761" i="1"/>
  <c r="FI762" i="1"/>
  <c r="FI763" i="1"/>
  <c r="FI764" i="1"/>
  <c r="FI765" i="1"/>
  <c r="FI766" i="1"/>
  <c r="FI767" i="1"/>
  <c r="FI768" i="1"/>
  <c r="FI769" i="1"/>
  <c r="FI770" i="1"/>
  <c r="FI771" i="1"/>
  <c r="FI4" i="1"/>
  <c r="GH4" i="1"/>
  <c r="GH5" i="1"/>
  <c r="GH6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4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39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3" i="1"/>
  <c r="GH54" i="1"/>
  <c r="GH55" i="1"/>
  <c r="GH56" i="1"/>
  <c r="GH57" i="1"/>
  <c r="GH58" i="1"/>
  <c r="GH59" i="1"/>
  <c r="GH60" i="1"/>
  <c r="GH61" i="1"/>
  <c r="GH62" i="1"/>
  <c r="GH63" i="1"/>
  <c r="GH64" i="1"/>
  <c r="GH65" i="1"/>
  <c r="GH66" i="1"/>
  <c r="GH67" i="1"/>
  <c r="GH68" i="1"/>
  <c r="GH69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120" i="1"/>
  <c r="GH121" i="1"/>
  <c r="GH122" i="1"/>
  <c r="GH123" i="1"/>
  <c r="GH124" i="1"/>
  <c r="GH125" i="1"/>
  <c r="GH126" i="1"/>
  <c r="GH127" i="1"/>
  <c r="GH128" i="1"/>
  <c r="GH129" i="1"/>
  <c r="GH130" i="1"/>
  <c r="GH131" i="1"/>
  <c r="GH132" i="1"/>
  <c r="GH133" i="1"/>
  <c r="GH134" i="1"/>
  <c r="GH135" i="1"/>
  <c r="GH136" i="1"/>
  <c r="GH137" i="1"/>
  <c r="GH138" i="1"/>
  <c r="GH139" i="1"/>
  <c r="GH140" i="1"/>
  <c r="GH141" i="1"/>
  <c r="GH142" i="1"/>
  <c r="GH143" i="1"/>
  <c r="GH144" i="1"/>
  <c r="GH145" i="1"/>
  <c r="GH146" i="1"/>
  <c r="GH147" i="1"/>
  <c r="GH148" i="1"/>
  <c r="GH149" i="1"/>
  <c r="GH150" i="1"/>
  <c r="GH151" i="1"/>
  <c r="GH152" i="1"/>
  <c r="GH153" i="1"/>
  <c r="GH154" i="1"/>
  <c r="GH155" i="1"/>
  <c r="GH156" i="1"/>
  <c r="GH157" i="1"/>
  <c r="GH158" i="1"/>
  <c r="GH159" i="1"/>
  <c r="GH160" i="1"/>
  <c r="GH161" i="1"/>
  <c r="GH162" i="1"/>
  <c r="GH163" i="1"/>
  <c r="GH164" i="1"/>
  <c r="GH165" i="1"/>
  <c r="GH166" i="1"/>
  <c r="GH167" i="1"/>
  <c r="GH168" i="1"/>
  <c r="GH169" i="1"/>
  <c r="GH170" i="1"/>
  <c r="GH171" i="1"/>
  <c r="GH172" i="1"/>
  <c r="GH173" i="1"/>
  <c r="GH174" i="1"/>
  <c r="GH175" i="1"/>
  <c r="GH176" i="1"/>
  <c r="GH177" i="1"/>
  <c r="GH178" i="1"/>
  <c r="GH179" i="1"/>
  <c r="GH180" i="1"/>
  <c r="GH181" i="1"/>
  <c r="GH182" i="1"/>
  <c r="GH183" i="1"/>
  <c r="GH184" i="1"/>
  <c r="GH185" i="1"/>
  <c r="GH186" i="1"/>
  <c r="GH187" i="1"/>
  <c r="GH188" i="1"/>
  <c r="GH189" i="1"/>
  <c r="GH190" i="1"/>
  <c r="GH191" i="1"/>
  <c r="GH192" i="1"/>
  <c r="GH193" i="1"/>
  <c r="GH194" i="1"/>
  <c r="GH195" i="1"/>
  <c r="GH196" i="1"/>
  <c r="GH197" i="1"/>
  <c r="GH198" i="1"/>
  <c r="GH199" i="1"/>
  <c r="GH200" i="1"/>
  <c r="GH201" i="1"/>
  <c r="GH202" i="1"/>
  <c r="GH203" i="1"/>
  <c r="GH204" i="1"/>
  <c r="GH205" i="1"/>
  <c r="GH206" i="1"/>
  <c r="GH207" i="1"/>
  <c r="GH208" i="1"/>
  <c r="GH209" i="1"/>
  <c r="GH210" i="1"/>
  <c r="GH211" i="1"/>
  <c r="GH212" i="1"/>
  <c r="GH213" i="1"/>
  <c r="GH214" i="1"/>
  <c r="GH215" i="1"/>
  <c r="GH216" i="1"/>
  <c r="GH217" i="1"/>
  <c r="GH218" i="1"/>
  <c r="GH219" i="1"/>
  <c r="GH220" i="1"/>
  <c r="GH221" i="1"/>
  <c r="GH222" i="1"/>
  <c r="GH223" i="1"/>
  <c r="GH224" i="1"/>
  <c r="GH225" i="1"/>
  <c r="GH226" i="1"/>
  <c r="GH227" i="1"/>
  <c r="GH228" i="1"/>
  <c r="GH229" i="1"/>
  <c r="GH230" i="1"/>
  <c r="GH231" i="1"/>
  <c r="GH232" i="1"/>
  <c r="GH233" i="1"/>
  <c r="GH234" i="1"/>
  <c r="GH235" i="1"/>
  <c r="GH236" i="1"/>
  <c r="GH237" i="1"/>
  <c r="GH238" i="1"/>
  <c r="GH239" i="1"/>
  <c r="GH240" i="1"/>
  <c r="GH241" i="1"/>
  <c r="GH242" i="1"/>
  <c r="GH243" i="1"/>
  <c r="GH244" i="1"/>
  <c r="GH245" i="1"/>
  <c r="GH246" i="1"/>
  <c r="GH247" i="1"/>
  <c r="GH248" i="1"/>
  <c r="GH249" i="1"/>
  <c r="GH250" i="1"/>
  <c r="GH251" i="1"/>
  <c r="GH252" i="1"/>
  <c r="GH253" i="1"/>
  <c r="GH254" i="1"/>
  <c r="GH255" i="1"/>
  <c r="GH256" i="1"/>
  <c r="GH257" i="1"/>
  <c r="GH258" i="1"/>
  <c r="GH259" i="1"/>
  <c r="GH260" i="1"/>
  <c r="GH261" i="1"/>
  <c r="GH262" i="1"/>
  <c r="GH263" i="1"/>
  <c r="GH264" i="1"/>
  <c r="GH265" i="1"/>
  <c r="GH266" i="1"/>
  <c r="GH267" i="1"/>
  <c r="GH268" i="1"/>
  <c r="GH269" i="1"/>
  <c r="GH270" i="1"/>
  <c r="GH271" i="1"/>
  <c r="GH272" i="1"/>
  <c r="GH273" i="1"/>
  <c r="GH274" i="1"/>
  <c r="GH275" i="1"/>
  <c r="GH276" i="1"/>
  <c r="GH277" i="1"/>
  <c r="GH278" i="1"/>
  <c r="GH279" i="1"/>
  <c r="GH280" i="1"/>
  <c r="GH281" i="1"/>
  <c r="GH282" i="1"/>
  <c r="GH283" i="1"/>
  <c r="GH284" i="1"/>
  <c r="GH285" i="1"/>
  <c r="GH286" i="1"/>
  <c r="GH287" i="1"/>
  <c r="GH288" i="1"/>
  <c r="GH289" i="1"/>
  <c r="GH290" i="1"/>
  <c r="GH291" i="1"/>
  <c r="GH292" i="1"/>
  <c r="GH293" i="1"/>
  <c r="GH294" i="1"/>
  <c r="GH295" i="1"/>
  <c r="GH296" i="1"/>
  <c r="GH297" i="1"/>
  <c r="GH298" i="1"/>
  <c r="GH299" i="1"/>
  <c r="GH300" i="1"/>
  <c r="GH301" i="1"/>
  <c r="GH302" i="1"/>
  <c r="GH303" i="1"/>
  <c r="GH304" i="1"/>
  <c r="GH305" i="1"/>
  <c r="GH306" i="1"/>
  <c r="GH307" i="1"/>
  <c r="GH308" i="1"/>
  <c r="GH309" i="1"/>
  <c r="GH310" i="1"/>
  <c r="GH311" i="1"/>
  <c r="GH312" i="1"/>
  <c r="GH313" i="1"/>
  <c r="GH314" i="1"/>
  <c r="GH315" i="1"/>
  <c r="GH316" i="1"/>
  <c r="GH317" i="1"/>
  <c r="GH318" i="1"/>
  <c r="GH319" i="1"/>
  <c r="GH320" i="1"/>
  <c r="GH321" i="1"/>
  <c r="GH322" i="1"/>
  <c r="GH323" i="1"/>
  <c r="GH324" i="1"/>
  <c r="GH325" i="1"/>
  <c r="GH326" i="1"/>
  <c r="GH327" i="1"/>
  <c r="GH328" i="1"/>
  <c r="GH329" i="1"/>
  <c r="GH330" i="1"/>
  <c r="GH331" i="1"/>
  <c r="GH332" i="1"/>
  <c r="GH333" i="1"/>
  <c r="GH334" i="1"/>
  <c r="GH335" i="1"/>
  <c r="GH336" i="1"/>
  <c r="GH337" i="1"/>
  <c r="GH338" i="1"/>
  <c r="GH339" i="1"/>
  <c r="GH340" i="1"/>
  <c r="GH341" i="1"/>
  <c r="GH342" i="1"/>
  <c r="GH343" i="1"/>
  <c r="GH344" i="1"/>
  <c r="GH345" i="1"/>
  <c r="GH346" i="1"/>
  <c r="GH347" i="1"/>
  <c r="GH348" i="1"/>
  <c r="GH349" i="1"/>
  <c r="GH350" i="1"/>
  <c r="GH351" i="1"/>
  <c r="GH352" i="1"/>
  <c r="GH353" i="1"/>
  <c r="GH354" i="1"/>
  <c r="GH355" i="1"/>
  <c r="GH356" i="1"/>
  <c r="GH357" i="1"/>
  <c r="GH358" i="1"/>
  <c r="GH359" i="1"/>
  <c r="GH360" i="1"/>
  <c r="GH361" i="1"/>
  <c r="GH362" i="1"/>
  <c r="GH363" i="1"/>
  <c r="GH364" i="1"/>
  <c r="GH365" i="1"/>
  <c r="GH366" i="1"/>
  <c r="GH367" i="1"/>
  <c r="GH368" i="1"/>
  <c r="GH369" i="1"/>
  <c r="GH370" i="1"/>
  <c r="GH371" i="1"/>
  <c r="GH372" i="1"/>
  <c r="GH373" i="1"/>
  <c r="GH374" i="1"/>
  <c r="GH375" i="1"/>
  <c r="GH376" i="1"/>
  <c r="GH377" i="1"/>
  <c r="GH378" i="1"/>
  <c r="GH379" i="1"/>
  <c r="GH380" i="1"/>
  <c r="GH381" i="1"/>
  <c r="GH382" i="1"/>
  <c r="GH383" i="1"/>
  <c r="GH384" i="1"/>
  <c r="GH385" i="1"/>
  <c r="GH386" i="1"/>
  <c r="GH387" i="1"/>
  <c r="GH388" i="1"/>
  <c r="GH389" i="1"/>
  <c r="GH390" i="1"/>
  <c r="GH391" i="1"/>
  <c r="GH392" i="1"/>
  <c r="GH393" i="1"/>
  <c r="GH394" i="1"/>
  <c r="GH395" i="1"/>
  <c r="GH396" i="1"/>
  <c r="GH397" i="1"/>
  <c r="GH398" i="1"/>
  <c r="GH399" i="1"/>
  <c r="GH400" i="1"/>
  <c r="GH401" i="1"/>
  <c r="GH402" i="1"/>
  <c r="GH403" i="1"/>
  <c r="GH404" i="1"/>
  <c r="GH405" i="1"/>
  <c r="GH406" i="1"/>
  <c r="GH407" i="1"/>
  <c r="GH408" i="1"/>
  <c r="GH409" i="1"/>
  <c r="GH410" i="1"/>
  <c r="GH411" i="1"/>
  <c r="GH412" i="1"/>
  <c r="GH413" i="1"/>
  <c r="GH414" i="1"/>
  <c r="GH415" i="1"/>
  <c r="GH416" i="1"/>
  <c r="GH417" i="1"/>
  <c r="GH418" i="1"/>
  <c r="GH419" i="1"/>
  <c r="GH420" i="1"/>
  <c r="GH421" i="1"/>
  <c r="GH422" i="1"/>
  <c r="GH423" i="1"/>
  <c r="GH424" i="1"/>
  <c r="GH425" i="1"/>
  <c r="GH426" i="1"/>
  <c r="GH427" i="1"/>
  <c r="GH428" i="1"/>
  <c r="GH429" i="1"/>
  <c r="GH430" i="1"/>
  <c r="GH431" i="1"/>
  <c r="GH432" i="1"/>
  <c r="GH433" i="1"/>
  <c r="GH434" i="1"/>
  <c r="GH435" i="1"/>
  <c r="GH436" i="1"/>
  <c r="GH437" i="1"/>
  <c r="GH438" i="1"/>
  <c r="GH439" i="1"/>
  <c r="GH440" i="1"/>
  <c r="GH441" i="1"/>
  <c r="GH442" i="1"/>
  <c r="GH443" i="1"/>
  <c r="GH444" i="1"/>
  <c r="GH445" i="1"/>
  <c r="GH446" i="1"/>
  <c r="GH447" i="1"/>
  <c r="GH448" i="1"/>
  <c r="GH449" i="1"/>
  <c r="GH450" i="1"/>
  <c r="GH451" i="1"/>
  <c r="GH452" i="1"/>
  <c r="GH453" i="1"/>
  <c r="GH454" i="1"/>
  <c r="GH455" i="1"/>
  <c r="GH456" i="1"/>
  <c r="GH457" i="1"/>
  <c r="GH458" i="1"/>
  <c r="GH459" i="1"/>
  <c r="GH460" i="1"/>
  <c r="GH461" i="1"/>
  <c r="GH462" i="1"/>
  <c r="GH463" i="1"/>
  <c r="GH464" i="1"/>
  <c r="GH465" i="1"/>
  <c r="GH466" i="1"/>
  <c r="GH467" i="1"/>
  <c r="GH468" i="1"/>
  <c r="GH469" i="1"/>
  <c r="GH470" i="1"/>
  <c r="GH471" i="1"/>
  <c r="GH472" i="1"/>
  <c r="GH473" i="1"/>
  <c r="GH474" i="1"/>
  <c r="GH475" i="1"/>
  <c r="GH476" i="1"/>
  <c r="GH477" i="1"/>
  <c r="GH478" i="1"/>
  <c r="GH479" i="1"/>
  <c r="GH480" i="1"/>
  <c r="GH481" i="1"/>
  <c r="GH482" i="1"/>
  <c r="GH483" i="1"/>
  <c r="GH484" i="1"/>
  <c r="GH485" i="1"/>
  <c r="GH486" i="1"/>
  <c r="GH487" i="1"/>
  <c r="GH488" i="1"/>
  <c r="GH489" i="1"/>
  <c r="GH490" i="1"/>
  <c r="GH491" i="1"/>
  <c r="GH492" i="1"/>
  <c r="GH493" i="1"/>
  <c r="GH494" i="1"/>
  <c r="GH495" i="1"/>
  <c r="GH496" i="1"/>
  <c r="GH497" i="1"/>
  <c r="GH498" i="1"/>
  <c r="GH499" i="1"/>
  <c r="GH500" i="1"/>
  <c r="GH501" i="1"/>
  <c r="GH502" i="1"/>
  <c r="GH503" i="1"/>
  <c r="GH504" i="1"/>
  <c r="GH505" i="1"/>
  <c r="GH506" i="1"/>
  <c r="GH507" i="1"/>
  <c r="GH508" i="1"/>
  <c r="GH509" i="1"/>
  <c r="GH510" i="1"/>
  <c r="GH511" i="1"/>
  <c r="GH512" i="1"/>
  <c r="GH513" i="1"/>
  <c r="GH514" i="1"/>
  <c r="GH515" i="1"/>
  <c r="GH516" i="1"/>
  <c r="GH517" i="1"/>
  <c r="GH518" i="1"/>
  <c r="GH519" i="1"/>
  <c r="GH520" i="1"/>
  <c r="GH521" i="1"/>
  <c r="GH522" i="1"/>
  <c r="GH523" i="1"/>
  <c r="GH524" i="1"/>
  <c r="GH525" i="1"/>
  <c r="GH526" i="1"/>
  <c r="GH527" i="1"/>
  <c r="GH528" i="1"/>
  <c r="GH529" i="1"/>
  <c r="GH530" i="1"/>
  <c r="GH531" i="1"/>
  <c r="GH532" i="1"/>
  <c r="GH533" i="1"/>
  <c r="GH534" i="1"/>
  <c r="GH535" i="1"/>
  <c r="GH536" i="1"/>
  <c r="GH537" i="1"/>
  <c r="GH538" i="1"/>
  <c r="GH539" i="1"/>
  <c r="GH540" i="1"/>
  <c r="GH541" i="1"/>
  <c r="GH542" i="1"/>
  <c r="GH543" i="1"/>
  <c r="GH544" i="1"/>
  <c r="GH545" i="1"/>
  <c r="GH546" i="1"/>
  <c r="GH547" i="1"/>
  <c r="GH548" i="1"/>
  <c r="GH549" i="1"/>
  <c r="GH550" i="1"/>
  <c r="GH551" i="1"/>
  <c r="GH552" i="1"/>
  <c r="GH553" i="1"/>
  <c r="GH554" i="1"/>
  <c r="GH555" i="1"/>
  <c r="GH556" i="1"/>
  <c r="GH557" i="1"/>
  <c r="GH558" i="1"/>
  <c r="GH559" i="1"/>
  <c r="GH560" i="1"/>
  <c r="GH561" i="1"/>
  <c r="GH562" i="1"/>
  <c r="GH563" i="1"/>
  <c r="GH564" i="1"/>
  <c r="GH565" i="1"/>
  <c r="GH566" i="1"/>
  <c r="GH567" i="1"/>
  <c r="GH568" i="1"/>
  <c r="GH569" i="1"/>
  <c r="GH570" i="1"/>
  <c r="GH571" i="1"/>
  <c r="GH572" i="1"/>
  <c r="GH573" i="1"/>
  <c r="GH574" i="1"/>
  <c r="GH575" i="1"/>
  <c r="GH576" i="1"/>
  <c r="GH577" i="1"/>
  <c r="GH578" i="1"/>
  <c r="GH579" i="1"/>
  <c r="GH580" i="1"/>
  <c r="GH581" i="1"/>
  <c r="GH582" i="1"/>
  <c r="GH583" i="1"/>
  <c r="GH584" i="1"/>
  <c r="GH585" i="1"/>
  <c r="GH586" i="1"/>
  <c r="GH587" i="1"/>
  <c r="GH588" i="1"/>
  <c r="GH589" i="1"/>
  <c r="GH590" i="1"/>
  <c r="GH591" i="1"/>
  <c r="GH592" i="1"/>
  <c r="GH593" i="1"/>
  <c r="GH594" i="1"/>
  <c r="GH595" i="1"/>
  <c r="GH596" i="1"/>
  <c r="GH597" i="1"/>
  <c r="GH598" i="1"/>
  <c r="GH599" i="1"/>
  <c r="GH600" i="1"/>
  <c r="GH601" i="1"/>
  <c r="GH602" i="1"/>
  <c r="GH603" i="1"/>
  <c r="GH604" i="1"/>
  <c r="GH605" i="1"/>
  <c r="GH606" i="1"/>
  <c r="GH607" i="1"/>
  <c r="GH608" i="1"/>
  <c r="GH609" i="1"/>
  <c r="GH610" i="1"/>
  <c r="GH611" i="1"/>
  <c r="GH612" i="1"/>
  <c r="GH613" i="1"/>
  <c r="GH614" i="1"/>
  <c r="GH615" i="1"/>
  <c r="GH616" i="1"/>
  <c r="GH617" i="1"/>
  <c r="GH618" i="1"/>
  <c r="GH619" i="1"/>
  <c r="GH620" i="1"/>
  <c r="GH621" i="1"/>
  <c r="GH622" i="1"/>
  <c r="GH623" i="1"/>
  <c r="GH624" i="1"/>
  <c r="GH625" i="1"/>
  <c r="GH626" i="1"/>
  <c r="GH627" i="1"/>
  <c r="GH628" i="1"/>
  <c r="GH629" i="1"/>
  <c r="GH630" i="1"/>
  <c r="GH631" i="1"/>
  <c r="GH632" i="1"/>
  <c r="GH633" i="1"/>
  <c r="GH634" i="1"/>
  <c r="GH635" i="1"/>
  <c r="GH636" i="1"/>
  <c r="GH637" i="1"/>
  <c r="GH638" i="1"/>
  <c r="GH639" i="1"/>
  <c r="GH640" i="1"/>
  <c r="GH641" i="1"/>
  <c r="GH642" i="1"/>
  <c r="GH643" i="1"/>
  <c r="GH644" i="1"/>
  <c r="GH645" i="1"/>
  <c r="GH646" i="1"/>
  <c r="GH647" i="1"/>
  <c r="GH648" i="1"/>
  <c r="GH649" i="1"/>
  <c r="GH650" i="1"/>
  <c r="GH651" i="1"/>
  <c r="GH652" i="1"/>
  <c r="GH653" i="1"/>
  <c r="GH654" i="1"/>
  <c r="GH655" i="1"/>
  <c r="GH656" i="1"/>
  <c r="GH657" i="1"/>
  <c r="GH658" i="1"/>
  <c r="GH659" i="1"/>
  <c r="GH660" i="1"/>
  <c r="GH661" i="1"/>
  <c r="GH662" i="1"/>
  <c r="GH663" i="1"/>
  <c r="GH664" i="1"/>
  <c r="GH665" i="1"/>
  <c r="GH666" i="1"/>
  <c r="GH667" i="1"/>
  <c r="GH668" i="1"/>
  <c r="GH669" i="1"/>
  <c r="GH670" i="1"/>
  <c r="GH671" i="1"/>
  <c r="GH672" i="1"/>
  <c r="GH673" i="1"/>
  <c r="GH675" i="1"/>
  <c r="GH676" i="1"/>
  <c r="GH677" i="1"/>
  <c r="GH678" i="1"/>
  <c r="GH679" i="1"/>
  <c r="GH680" i="1"/>
  <c r="GH681" i="1"/>
  <c r="GH682" i="1"/>
  <c r="GH683" i="1"/>
  <c r="GH684" i="1"/>
  <c r="GH685" i="1"/>
  <c r="GH686" i="1"/>
  <c r="GH687" i="1"/>
  <c r="GH688" i="1"/>
  <c r="GH689" i="1"/>
  <c r="GH690" i="1"/>
  <c r="GH691" i="1"/>
  <c r="GH692" i="1"/>
  <c r="GH693" i="1"/>
  <c r="GH694" i="1"/>
  <c r="GH695" i="1"/>
  <c r="GH696" i="1"/>
  <c r="GH697" i="1"/>
  <c r="GH698" i="1"/>
  <c r="GH699" i="1"/>
  <c r="GH700" i="1"/>
  <c r="GH701" i="1"/>
  <c r="GH702" i="1"/>
  <c r="GH703" i="1"/>
  <c r="GH704" i="1"/>
  <c r="GH705" i="1"/>
  <c r="GH706" i="1"/>
  <c r="GH707" i="1"/>
  <c r="GH708" i="1"/>
  <c r="GH709" i="1"/>
  <c r="GH710" i="1"/>
  <c r="GH711" i="1"/>
  <c r="GH712" i="1"/>
  <c r="GH713" i="1"/>
  <c r="GH714" i="1"/>
  <c r="GH718" i="1"/>
  <c r="GH719" i="1"/>
  <c r="GH720" i="1"/>
  <c r="GH721" i="1"/>
  <c r="GH722" i="1"/>
  <c r="GH723" i="1"/>
  <c r="GH724" i="1"/>
  <c r="GH725" i="1"/>
  <c r="GH726" i="1"/>
  <c r="GH727" i="1"/>
  <c r="GH728" i="1"/>
  <c r="GH729" i="1"/>
  <c r="GH730" i="1"/>
  <c r="GH731" i="1"/>
  <c r="GH732" i="1"/>
  <c r="GH733" i="1"/>
  <c r="GH734" i="1"/>
  <c r="GH735" i="1"/>
  <c r="GH736" i="1"/>
  <c r="GH737" i="1"/>
  <c r="GH738" i="1"/>
  <c r="GH739" i="1"/>
  <c r="GH740" i="1"/>
  <c r="GH741" i="1"/>
  <c r="GH742" i="1"/>
  <c r="GH743" i="1"/>
  <c r="GH744" i="1"/>
  <c r="GH745" i="1"/>
  <c r="GH746" i="1"/>
  <c r="GH747" i="1"/>
  <c r="GH748" i="1"/>
  <c r="GH749" i="1"/>
  <c r="GH750" i="1"/>
  <c r="GH751" i="1"/>
  <c r="GH752" i="1"/>
  <c r="GH753" i="1"/>
  <c r="GH754" i="1"/>
  <c r="GH755" i="1"/>
  <c r="GH756" i="1"/>
  <c r="GH757" i="1"/>
  <c r="GH758" i="1"/>
  <c r="GH759" i="1"/>
  <c r="GH760" i="1"/>
  <c r="GH761" i="1"/>
  <c r="GH762" i="1"/>
  <c r="GH763" i="1"/>
  <c r="GH764" i="1"/>
  <c r="GH765" i="1"/>
  <c r="GH766" i="1"/>
  <c r="GH767" i="1"/>
  <c r="GH768" i="1"/>
  <c r="GH769" i="1"/>
  <c r="GH770" i="1"/>
  <c r="GH771" i="1"/>
  <c r="GD5" i="1"/>
  <c r="GD6" i="1"/>
  <c r="GD7" i="1"/>
  <c r="GD8" i="1"/>
  <c r="GD9" i="1"/>
  <c r="GD10" i="1"/>
  <c r="GD11" i="1"/>
  <c r="GD12" i="1"/>
  <c r="GD13" i="1"/>
  <c r="GY13" i="1" s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Y173" i="1" s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Y301" i="1" s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Y461" i="1" s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Y589" i="1" s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Y702" i="1" s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D751" i="1"/>
  <c r="GD752" i="1"/>
  <c r="GD753" i="1"/>
  <c r="GD754" i="1"/>
  <c r="GD755" i="1"/>
  <c r="GD756" i="1"/>
  <c r="GD757" i="1"/>
  <c r="GD758" i="1"/>
  <c r="GD759" i="1"/>
  <c r="GD760" i="1"/>
  <c r="GD761" i="1"/>
  <c r="GD762" i="1"/>
  <c r="GD763" i="1"/>
  <c r="GD764" i="1"/>
  <c r="GD765" i="1"/>
  <c r="GD766" i="1"/>
  <c r="GD767" i="1"/>
  <c r="GD768" i="1"/>
  <c r="GD769" i="1"/>
  <c r="GD770" i="1"/>
  <c r="GD771" i="1"/>
  <c r="GD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Z114" i="1" s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Z290" i="1" s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Z434" i="1" s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Z618" i="1" s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E751" i="1"/>
  <c r="FE752" i="1"/>
  <c r="FE753" i="1"/>
  <c r="FE754" i="1"/>
  <c r="FE755" i="1"/>
  <c r="FE756" i="1"/>
  <c r="FE757" i="1"/>
  <c r="FE758" i="1"/>
  <c r="FE759" i="1"/>
  <c r="FE760" i="1"/>
  <c r="FE761" i="1"/>
  <c r="FE762" i="1"/>
  <c r="FE763" i="1"/>
  <c r="FE764" i="1"/>
  <c r="FE765" i="1"/>
  <c r="FE766" i="1"/>
  <c r="FE767" i="1"/>
  <c r="FE768" i="1"/>
  <c r="FE769" i="1"/>
  <c r="FE770" i="1"/>
  <c r="FE771" i="1"/>
  <c r="FE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J751" i="1"/>
  <c r="EJ752" i="1"/>
  <c r="EJ753" i="1"/>
  <c r="EJ754" i="1"/>
  <c r="EJ755" i="1"/>
  <c r="EJ756" i="1"/>
  <c r="EJ757" i="1"/>
  <c r="EJ758" i="1"/>
  <c r="EJ759" i="1"/>
  <c r="EJ760" i="1"/>
  <c r="EJ761" i="1"/>
  <c r="EJ762" i="1"/>
  <c r="EJ763" i="1"/>
  <c r="EJ764" i="1"/>
  <c r="EJ765" i="1"/>
  <c r="EJ766" i="1"/>
  <c r="EJ767" i="1"/>
  <c r="EJ768" i="1"/>
  <c r="EJ769" i="1"/>
  <c r="EJ770" i="1"/>
  <c r="EJ771" i="1"/>
  <c r="EJ4" i="1"/>
  <c r="DK4" i="1"/>
  <c r="DK5" i="1"/>
  <c r="DK6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5" i="1"/>
  <c r="DG4" i="1"/>
  <c r="FU775" i="1"/>
  <c r="EF5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3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35" i="1"/>
  <c r="EF236" i="1"/>
  <c r="EF237" i="1"/>
  <c r="EF238" i="1"/>
  <c r="EF239" i="1"/>
  <c r="EF240" i="1"/>
  <c r="EF241" i="1"/>
  <c r="EF242" i="1"/>
  <c r="EF243" i="1"/>
  <c r="EF244" i="1"/>
  <c r="EF245" i="1"/>
  <c r="EF246" i="1"/>
  <c r="EF247" i="1"/>
  <c r="EF248" i="1"/>
  <c r="EF249" i="1"/>
  <c r="EF250" i="1"/>
  <c r="EF251" i="1"/>
  <c r="EF252" i="1"/>
  <c r="EF253" i="1"/>
  <c r="EF254" i="1"/>
  <c r="EF255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85" i="1"/>
  <c r="EF286" i="1"/>
  <c r="EF287" i="1"/>
  <c r="EF288" i="1"/>
  <c r="EF289" i="1"/>
  <c r="EF290" i="1"/>
  <c r="EF291" i="1"/>
  <c r="EF292" i="1"/>
  <c r="EF293" i="1"/>
  <c r="EF294" i="1"/>
  <c r="EF295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F360" i="1"/>
  <c r="EF361" i="1"/>
  <c r="EF362" i="1"/>
  <c r="EF363" i="1"/>
  <c r="EF364" i="1"/>
  <c r="EF365" i="1"/>
  <c r="EF366" i="1"/>
  <c r="EF367" i="1"/>
  <c r="EF368" i="1"/>
  <c r="EF369" i="1"/>
  <c r="EF370" i="1"/>
  <c r="EF371" i="1"/>
  <c r="EF372" i="1"/>
  <c r="EF373" i="1"/>
  <c r="EF374" i="1"/>
  <c r="EF375" i="1"/>
  <c r="EF376" i="1"/>
  <c r="EF377" i="1"/>
  <c r="EF378" i="1"/>
  <c r="EF379" i="1"/>
  <c r="EF380" i="1"/>
  <c r="EF381" i="1"/>
  <c r="EF382" i="1"/>
  <c r="EF383" i="1"/>
  <c r="EF384" i="1"/>
  <c r="EF385" i="1"/>
  <c r="EF386" i="1"/>
  <c r="EF387" i="1"/>
  <c r="EF388" i="1"/>
  <c r="EF389" i="1"/>
  <c r="EF390" i="1"/>
  <c r="EF391" i="1"/>
  <c r="EF392" i="1"/>
  <c r="EF393" i="1"/>
  <c r="EF394" i="1"/>
  <c r="EF395" i="1"/>
  <c r="EF396" i="1"/>
  <c r="EF397" i="1"/>
  <c r="EF398" i="1"/>
  <c r="EF399" i="1"/>
  <c r="EF400" i="1"/>
  <c r="EF401" i="1"/>
  <c r="EF402" i="1"/>
  <c r="EF403" i="1"/>
  <c r="EF404" i="1"/>
  <c r="EF405" i="1"/>
  <c r="EF406" i="1"/>
  <c r="EF407" i="1"/>
  <c r="EF408" i="1"/>
  <c r="EF409" i="1"/>
  <c r="EF410" i="1"/>
  <c r="EF411" i="1"/>
  <c r="EF412" i="1"/>
  <c r="EF413" i="1"/>
  <c r="EF414" i="1"/>
  <c r="EF415" i="1"/>
  <c r="EF416" i="1"/>
  <c r="EF417" i="1"/>
  <c r="EF418" i="1"/>
  <c r="EF419" i="1"/>
  <c r="EF420" i="1"/>
  <c r="EF421" i="1"/>
  <c r="EF422" i="1"/>
  <c r="EF423" i="1"/>
  <c r="EF424" i="1"/>
  <c r="EF425" i="1"/>
  <c r="EF426" i="1"/>
  <c r="EF427" i="1"/>
  <c r="EF428" i="1"/>
  <c r="EF429" i="1"/>
  <c r="EF430" i="1"/>
  <c r="EF431" i="1"/>
  <c r="EF432" i="1"/>
  <c r="EF433" i="1"/>
  <c r="EF434" i="1"/>
  <c r="EF435" i="1"/>
  <c r="EF436" i="1"/>
  <c r="EF437" i="1"/>
  <c r="EF438" i="1"/>
  <c r="EF439" i="1"/>
  <c r="EF440" i="1"/>
  <c r="EF441" i="1"/>
  <c r="EF442" i="1"/>
  <c r="EF443" i="1"/>
  <c r="EF444" i="1"/>
  <c r="EF445" i="1"/>
  <c r="EF446" i="1"/>
  <c r="EF447" i="1"/>
  <c r="EF448" i="1"/>
  <c r="EF449" i="1"/>
  <c r="EF450" i="1"/>
  <c r="EF451" i="1"/>
  <c r="EF452" i="1"/>
  <c r="EF453" i="1"/>
  <c r="EF454" i="1"/>
  <c r="EF455" i="1"/>
  <c r="EF456" i="1"/>
  <c r="EF457" i="1"/>
  <c r="EF458" i="1"/>
  <c r="EF459" i="1"/>
  <c r="EF460" i="1"/>
  <c r="EF461" i="1"/>
  <c r="EF462" i="1"/>
  <c r="EF463" i="1"/>
  <c r="EF464" i="1"/>
  <c r="EF465" i="1"/>
  <c r="EF466" i="1"/>
  <c r="EF467" i="1"/>
  <c r="EF468" i="1"/>
  <c r="EF469" i="1"/>
  <c r="EF470" i="1"/>
  <c r="EF471" i="1"/>
  <c r="EF472" i="1"/>
  <c r="EF473" i="1"/>
  <c r="EF474" i="1"/>
  <c r="EF475" i="1"/>
  <c r="EF476" i="1"/>
  <c r="EF477" i="1"/>
  <c r="EF478" i="1"/>
  <c r="EF479" i="1"/>
  <c r="EF480" i="1"/>
  <c r="EF481" i="1"/>
  <c r="EF482" i="1"/>
  <c r="EF483" i="1"/>
  <c r="EF484" i="1"/>
  <c r="EF485" i="1"/>
  <c r="EF486" i="1"/>
  <c r="EF487" i="1"/>
  <c r="EF488" i="1"/>
  <c r="EF489" i="1"/>
  <c r="EF490" i="1"/>
  <c r="EF491" i="1"/>
  <c r="EF492" i="1"/>
  <c r="EF493" i="1"/>
  <c r="EF494" i="1"/>
  <c r="EF495" i="1"/>
  <c r="EF496" i="1"/>
  <c r="EF497" i="1"/>
  <c r="EF498" i="1"/>
  <c r="EF499" i="1"/>
  <c r="EF500" i="1"/>
  <c r="EF501" i="1"/>
  <c r="EF502" i="1"/>
  <c r="EF503" i="1"/>
  <c r="EF504" i="1"/>
  <c r="EF505" i="1"/>
  <c r="EF506" i="1"/>
  <c r="EF507" i="1"/>
  <c r="EF508" i="1"/>
  <c r="EF509" i="1"/>
  <c r="EF510" i="1"/>
  <c r="EF511" i="1"/>
  <c r="EF512" i="1"/>
  <c r="EF513" i="1"/>
  <c r="EF514" i="1"/>
  <c r="EF515" i="1"/>
  <c r="EF516" i="1"/>
  <c r="EF517" i="1"/>
  <c r="EF518" i="1"/>
  <c r="EF519" i="1"/>
  <c r="EF520" i="1"/>
  <c r="EF521" i="1"/>
  <c r="EF522" i="1"/>
  <c r="EF523" i="1"/>
  <c r="EF524" i="1"/>
  <c r="EF525" i="1"/>
  <c r="EF526" i="1"/>
  <c r="EF527" i="1"/>
  <c r="EF528" i="1"/>
  <c r="EF529" i="1"/>
  <c r="EF530" i="1"/>
  <c r="EF531" i="1"/>
  <c r="EF532" i="1"/>
  <c r="EF533" i="1"/>
  <c r="EF534" i="1"/>
  <c r="EF535" i="1"/>
  <c r="EF536" i="1"/>
  <c r="EF537" i="1"/>
  <c r="EF538" i="1"/>
  <c r="EF539" i="1"/>
  <c r="EF540" i="1"/>
  <c r="EF541" i="1"/>
  <c r="EF542" i="1"/>
  <c r="EF543" i="1"/>
  <c r="EF544" i="1"/>
  <c r="EF545" i="1"/>
  <c r="EF546" i="1"/>
  <c r="EF547" i="1"/>
  <c r="EF548" i="1"/>
  <c r="EF549" i="1"/>
  <c r="EF550" i="1"/>
  <c r="EF551" i="1"/>
  <c r="EF552" i="1"/>
  <c r="EF553" i="1"/>
  <c r="EF554" i="1"/>
  <c r="EF555" i="1"/>
  <c r="EF556" i="1"/>
  <c r="EF557" i="1"/>
  <c r="EF558" i="1"/>
  <c r="EF559" i="1"/>
  <c r="EF560" i="1"/>
  <c r="EF561" i="1"/>
  <c r="EF562" i="1"/>
  <c r="EF563" i="1"/>
  <c r="EF564" i="1"/>
  <c r="EF565" i="1"/>
  <c r="EF566" i="1"/>
  <c r="EF567" i="1"/>
  <c r="EF568" i="1"/>
  <c r="EF569" i="1"/>
  <c r="EF570" i="1"/>
  <c r="EF571" i="1"/>
  <c r="EF572" i="1"/>
  <c r="EF573" i="1"/>
  <c r="EF574" i="1"/>
  <c r="EF575" i="1"/>
  <c r="EF576" i="1"/>
  <c r="EF577" i="1"/>
  <c r="EF578" i="1"/>
  <c r="EF579" i="1"/>
  <c r="EF580" i="1"/>
  <c r="EF581" i="1"/>
  <c r="EF582" i="1"/>
  <c r="EF583" i="1"/>
  <c r="EF584" i="1"/>
  <c r="EF585" i="1"/>
  <c r="EF586" i="1"/>
  <c r="EF587" i="1"/>
  <c r="EF588" i="1"/>
  <c r="EF589" i="1"/>
  <c r="EF590" i="1"/>
  <c r="EF591" i="1"/>
  <c r="EF592" i="1"/>
  <c r="EF593" i="1"/>
  <c r="EF594" i="1"/>
  <c r="EF595" i="1"/>
  <c r="EF596" i="1"/>
  <c r="EF597" i="1"/>
  <c r="EF598" i="1"/>
  <c r="EF599" i="1"/>
  <c r="EF600" i="1"/>
  <c r="EF601" i="1"/>
  <c r="EF602" i="1"/>
  <c r="EF603" i="1"/>
  <c r="EF604" i="1"/>
  <c r="EF605" i="1"/>
  <c r="EF606" i="1"/>
  <c r="EF607" i="1"/>
  <c r="EF608" i="1"/>
  <c r="EF609" i="1"/>
  <c r="EF610" i="1"/>
  <c r="EF611" i="1"/>
  <c r="EF612" i="1"/>
  <c r="EF613" i="1"/>
  <c r="EF614" i="1"/>
  <c r="EF615" i="1"/>
  <c r="EF616" i="1"/>
  <c r="EF617" i="1"/>
  <c r="EF618" i="1"/>
  <c r="EF619" i="1"/>
  <c r="EF620" i="1"/>
  <c r="EF621" i="1"/>
  <c r="EF622" i="1"/>
  <c r="EF623" i="1"/>
  <c r="EF624" i="1"/>
  <c r="EF625" i="1"/>
  <c r="EF626" i="1"/>
  <c r="EF627" i="1"/>
  <c r="EF628" i="1"/>
  <c r="EF629" i="1"/>
  <c r="EF630" i="1"/>
  <c r="EF631" i="1"/>
  <c r="EF632" i="1"/>
  <c r="EF633" i="1"/>
  <c r="EF634" i="1"/>
  <c r="EF635" i="1"/>
  <c r="EF636" i="1"/>
  <c r="EF637" i="1"/>
  <c r="EF638" i="1"/>
  <c r="EF639" i="1"/>
  <c r="EF640" i="1"/>
  <c r="EF641" i="1"/>
  <c r="EF642" i="1"/>
  <c r="EF643" i="1"/>
  <c r="EF644" i="1"/>
  <c r="EF645" i="1"/>
  <c r="EF646" i="1"/>
  <c r="EF647" i="1"/>
  <c r="EF648" i="1"/>
  <c r="EF649" i="1"/>
  <c r="EF650" i="1"/>
  <c r="EF651" i="1"/>
  <c r="EF652" i="1"/>
  <c r="EF653" i="1"/>
  <c r="EF654" i="1"/>
  <c r="EF655" i="1"/>
  <c r="EF656" i="1"/>
  <c r="EF657" i="1"/>
  <c r="EF658" i="1"/>
  <c r="EF659" i="1"/>
  <c r="EF660" i="1"/>
  <c r="EF661" i="1"/>
  <c r="EF662" i="1"/>
  <c r="EF663" i="1"/>
  <c r="EF664" i="1"/>
  <c r="EF665" i="1"/>
  <c r="EF666" i="1"/>
  <c r="EF667" i="1"/>
  <c r="EF668" i="1"/>
  <c r="EF669" i="1"/>
  <c r="EF670" i="1"/>
  <c r="EF671" i="1"/>
  <c r="EF672" i="1"/>
  <c r="EF673" i="1"/>
  <c r="EF675" i="1"/>
  <c r="EF676" i="1"/>
  <c r="EF677" i="1"/>
  <c r="EF678" i="1"/>
  <c r="EF679" i="1"/>
  <c r="EF680" i="1"/>
  <c r="EF681" i="1"/>
  <c r="EF682" i="1"/>
  <c r="EF683" i="1"/>
  <c r="EF684" i="1"/>
  <c r="EF685" i="1"/>
  <c r="EF686" i="1"/>
  <c r="EF687" i="1"/>
  <c r="EF688" i="1"/>
  <c r="EF689" i="1"/>
  <c r="EF690" i="1"/>
  <c r="EF691" i="1"/>
  <c r="EF692" i="1"/>
  <c r="EF693" i="1"/>
  <c r="EF694" i="1"/>
  <c r="EF695" i="1"/>
  <c r="EF696" i="1"/>
  <c r="EF697" i="1"/>
  <c r="EF698" i="1"/>
  <c r="EF699" i="1"/>
  <c r="EF700" i="1"/>
  <c r="EF701" i="1"/>
  <c r="EF702" i="1"/>
  <c r="EF703" i="1"/>
  <c r="EF704" i="1"/>
  <c r="EF705" i="1"/>
  <c r="EF706" i="1"/>
  <c r="EF707" i="1"/>
  <c r="EF708" i="1"/>
  <c r="EF709" i="1"/>
  <c r="EF710" i="1"/>
  <c r="EF711" i="1"/>
  <c r="EF712" i="1"/>
  <c r="EF713" i="1"/>
  <c r="EF714" i="1"/>
  <c r="EF718" i="1"/>
  <c r="EF719" i="1"/>
  <c r="EF720" i="1"/>
  <c r="EF721" i="1"/>
  <c r="EF722" i="1"/>
  <c r="EF723" i="1"/>
  <c r="EF724" i="1"/>
  <c r="EF725" i="1"/>
  <c r="EF726" i="1"/>
  <c r="EF727" i="1"/>
  <c r="EF728" i="1"/>
  <c r="EF729" i="1"/>
  <c r="EF730" i="1"/>
  <c r="EF731" i="1"/>
  <c r="EF732" i="1"/>
  <c r="EF733" i="1"/>
  <c r="EF734" i="1"/>
  <c r="EF735" i="1"/>
  <c r="EF736" i="1"/>
  <c r="EF737" i="1"/>
  <c r="EF738" i="1"/>
  <c r="EF739" i="1"/>
  <c r="EF740" i="1"/>
  <c r="EF741" i="1"/>
  <c r="EF742" i="1"/>
  <c r="EF743" i="1"/>
  <c r="EF744" i="1"/>
  <c r="EF745" i="1"/>
  <c r="EF746" i="1"/>
  <c r="EF747" i="1"/>
  <c r="EF748" i="1"/>
  <c r="EF749" i="1"/>
  <c r="EF750" i="1"/>
  <c r="EF751" i="1"/>
  <c r="EF752" i="1"/>
  <c r="EF753" i="1"/>
  <c r="EF754" i="1"/>
  <c r="EF755" i="1"/>
  <c r="EF756" i="1"/>
  <c r="EF757" i="1"/>
  <c r="EF758" i="1"/>
  <c r="EF759" i="1"/>
  <c r="EF760" i="1"/>
  <c r="EF761" i="1"/>
  <c r="EF762" i="1"/>
  <c r="EF763" i="1"/>
  <c r="EF764" i="1"/>
  <c r="EF765" i="1"/>
  <c r="EF766" i="1"/>
  <c r="EF767" i="1"/>
  <c r="EF768" i="1"/>
  <c r="EF769" i="1"/>
  <c r="EF770" i="1"/>
  <c r="EF771" i="1"/>
  <c r="EF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4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6" i="1"/>
  <c r="BM7" i="1"/>
  <c r="BM8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4" i="1"/>
  <c r="AN4" i="1"/>
  <c r="BI5" i="1"/>
  <c r="BI6" i="1"/>
  <c r="CD6" i="1" s="1"/>
  <c r="BI7" i="1"/>
  <c r="BI8" i="1"/>
  <c r="BI9" i="1"/>
  <c r="CD9" i="1" s="1"/>
  <c r="BI10" i="1"/>
  <c r="BI11" i="1"/>
  <c r="BI12" i="1"/>
  <c r="BI13" i="1"/>
  <c r="BI14" i="1"/>
  <c r="BI15" i="1"/>
  <c r="BI16" i="1"/>
  <c r="BI17" i="1"/>
  <c r="CD17" i="1" s="1"/>
  <c r="BI18" i="1"/>
  <c r="BI19" i="1"/>
  <c r="BI20" i="1"/>
  <c r="BI21" i="1"/>
  <c r="BI22" i="1"/>
  <c r="BI23" i="1"/>
  <c r="BI24" i="1"/>
  <c r="BI25" i="1"/>
  <c r="CD25" i="1" s="1"/>
  <c r="BI26" i="1"/>
  <c r="BI27" i="1"/>
  <c r="BI28" i="1"/>
  <c r="BI29" i="1"/>
  <c r="BI30" i="1"/>
  <c r="BI31" i="1"/>
  <c r="BI32" i="1"/>
  <c r="BI33" i="1"/>
  <c r="CD33" i="1" s="1"/>
  <c r="BI34" i="1"/>
  <c r="BI35" i="1"/>
  <c r="BI36" i="1"/>
  <c r="BI37" i="1"/>
  <c r="BI38" i="1"/>
  <c r="BI39" i="1"/>
  <c r="BI40" i="1"/>
  <c r="BI41" i="1"/>
  <c r="CD41" i="1" s="1"/>
  <c r="BI42" i="1"/>
  <c r="BI43" i="1"/>
  <c r="BI44" i="1"/>
  <c r="BI45" i="1"/>
  <c r="BI46" i="1"/>
  <c r="BI47" i="1"/>
  <c r="BI48" i="1"/>
  <c r="BI49" i="1"/>
  <c r="CD49" i="1" s="1"/>
  <c r="BI50" i="1"/>
  <c r="BI51" i="1"/>
  <c r="BI52" i="1"/>
  <c r="BI53" i="1"/>
  <c r="BI54" i="1"/>
  <c r="BI55" i="1"/>
  <c r="BI56" i="1"/>
  <c r="BI57" i="1"/>
  <c r="CD57" i="1" s="1"/>
  <c r="BI58" i="1"/>
  <c r="BI59" i="1"/>
  <c r="BI60" i="1"/>
  <c r="BI61" i="1"/>
  <c r="BI62" i="1"/>
  <c r="BI63" i="1"/>
  <c r="BI64" i="1"/>
  <c r="BI65" i="1"/>
  <c r="CD65" i="1" s="1"/>
  <c r="BI66" i="1"/>
  <c r="BI67" i="1"/>
  <c r="BI68" i="1"/>
  <c r="BI69" i="1"/>
  <c r="BI70" i="1"/>
  <c r="BI71" i="1"/>
  <c r="BI72" i="1"/>
  <c r="BI73" i="1"/>
  <c r="CD73" i="1" s="1"/>
  <c r="BI74" i="1"/>
  <c r="BI75" i="1"/>
  <c r="BI76" i="1"/>
  <c r="BI77" i="1"/>
  <c r="BI78" i="1"/>
  <c r="BI79" i="1"/>
  <c r="BI80" i="1"/>
  <c r="BI81" i="1"/>
  <c r="CD81" i="1" s="1"/>
  <c r="BI82" i="1"/>
  <c r="BI83" i="1"/>
  <c r="BI84" i="1"/>
  <c r="BI85" i="1"/>
  <c r="BI86" i="1"/>
  <c r="BI87" i="1"/>
  <c r="BI88" i="1"/>
  <c r="BI89" i="1"/>
  <c r="CD89" i="1" s="1"/>
  <c r="BI90" i="1"/>
  <c r="BI91" i="1"/>
  <c r="BI92" i="1"/>
  <c r="BI93" i="1"/>
  <c r="BI94" i="1"/>
  <c r="BI95" i="1"/>
  <c r="BI96" i="1"/>
  <c r="BI97" i="1"/>
  <c r="CD97" i="1" s="1"/>
  <c r="BI98" i="1"/>
  <c r="BI99" i="1"/>
  <c r="BI100" i="1"/>
  <c r="BI101" i="1"/>
  <c r="BI102" i="1"/>
  <c r="BI103" i="1"/>
  <c r="BI104" i="1"/>
  <c r="BI105" i="1"/>
  <c r="CD105" i="1" s="1"/>
  <c r="BI106" i="1"/>
  <c r="BI107" i="1"/>
  <c r="BI108" i="1"/>
  <c r="BI109" i="1"/>
  <c r="BI110" i="1"/>
  <c r="BI111" i="1"/>
  <c r="BI112" i="1"/>
  <c r="BI113" i="1"/>
  <c r="CD113" i="1" s="1"/>
  <c r="BI114" i="1"/>
  <c r="BI115" i="1"/>
  <c r="BI116" i="1"/>
  <c r="BI117" i="1"/>
  <c r="BI118" i="1"/>
  <c r="BI119" i="1"/>
  <c r="BI120" i="1"/>
  <c r="BI121" i="1"/>
  <c r="CD121" i="1" s="1"/>
  <c r="BI122" i="1"/>
  <c r="BI123" i="1"/>
  <c r="BI124" i="1"/>
  <c r="BI125" i="1"/>
  <c r="BI126" i="1"/>
  <c r="BI127" i="1"/>
  <c r="BI128" i="1"/>
  <c r="BI129" i="1"/>
  <c r="CD129" i="1" s="1"/>
  <c r="BI130" i="1"/>
  <c r="BI131" i="1"/>
  <c r="BI132" i="1"/>
  <c r="BI133" i="1"/>
  <c r="BI134" i="1"/>
  <c r="BI135" i="1"/>
  <c r="BI136" i="1"/>
  <c r="BI137" i="1"/>
  <c r="CD137" i="1" s="1"/>
  <c r="BI138" i="1"/>
  <c r="BI139" i="1"/>
  <c r="BI140" i="1"/>
  <c r="BI141" i="1"/>
  <c r="BI142" i="1"/>
  <c r="BI143" i="1"/>
  <c r="BI144" i="1"/>
  <c r="BI145" i="1"/>
  <c r="CD145" i="1" s="1"/>
  <c r="BI146" i="1"/>
  <c r="BI147" i="1"/>
  <c r="BI148" i="1"/>
  <c r="BI149" i="1"/>
  <c r="BI150" i="1"/>
  <c r="BI151" i="1"/>
  <c r="BI152" i="1"/>
  <c r="BI153" i="1"/>
  <c r="CD153" i="1" s="1"/>
  <c r="BI154" i="1"/>
  <c r="BI155" i="1"/>
  <c r="BI156" i="1"/>
  <c r="BI157" i="1"/>
  <c r="BI158" i="1"/>
  <c r="BI159" i="1"/>
  <c r="BI160" i="1"/>
  <c r="BI161" i="1"/>
  <c r="CD161" i="1" s="1"/>
  <c r="BI162" i="1"/>
  <c r="BI163" i="1"/>
  <c r="BI164" i="1"/>
  <c r="BI165" i="1"/>
  <c r="BI166" i="1"/>
  <c r="BI167" i="1"/>
  <c r="BI168" i="1"/>
  <c r="BI169" i="1"/>
  <c r="CD169" i="1" s="1"/>
  <c r="BI170" i="1"/>
  <c r="BI171" i="1"/>
  <c r="BI172" i="1"/>
  <c r="BI173" i="1"/>
  <c r="BI174" i="1"/>
  <c r="BI175" i="1"/>
  <c r="BI176" i="1"/>
  <c r="BI177" i="1"/>
  <c r="CD177" i="1" s="1"/>
  <c r="BI178" i="1"/>
  <c r="BI179" i="1"/>
  <c r="BI180" i="1"/>
  <c r="BI181" i="1"/>
  <c r="BI182" i="1"/>
  <c r="BI183" i="1"/>
  <c r="BI184" i="1"/>
  <c r="BI185" i="1"/>
  <c r="CD185" i="1" s="1"/>
  <c r="BI186" i="1"/>
  <c r="BI187" i="1"/>
  <c r="BI188" i="1"/>
  <c r="BI189" i="1"/>
  <c r="BI190" i="1"/>
  <c r="BI191" i="1"/>
  <c r="BI192" i="1"/>
  <c r="BI193" i="1"/>
  <c r="CD193" i="1" s="1"/>
  <c r="BI194" i="1"/>
  <c r="BI195" i="1"/>
  <c r="BI196" i="1"/>
  <c r="BI197" i="1"/>
  <c r="BI198" i="1"/>
  <c r="BI199" i="1"/>
  <c r="BI200" i="1"/>
  <c r="BI201" i="1"/>
  <c r="CD201" i="1" s="1"/>
  <c r="BI202" i="1"/>
  <c r="BI203" i="1"/>
  <c r="BI204" i="1"/>
  <c r="BI205" i="1"/>
  <c r="BI206" i="1"/>
  <c r="BI207" i="1"/>
  <c r="BI208" i="1"/>
  <c r="BI209" i="1"/>
  <c r="CD209" i="1" s="1"/>
  <c r="BI210" i="1"/>
  <c r="BI211" i="1"/>
  <c r="BI212" i="1"/>
  <c r="BI213" i="1"/>
  <c r="BI214" i="1"/>
  <c r="BI215" i="1"/>
  <c r="BI216" i="1"/>
  <c r="BI217" i="1"/>
  <c r="CD217" i="1" s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IG8" i="1"/>
  <c r="IG56" i="1"/>
  <c r="IG160" i="1"/>
  <c r="IG249" i="1"/>
  <c r="IG321" i="1"/>
  <c r="IG465" i="1"/>
  <c r="IG545" i="1"/>
  <c r="IG633" i="1"/>
  <c r="IG706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K591" i="1"/>
  <c r="EB769" i="2" l="1"/>
  <c r="G769" i="2" s="1"/>
  <c r="EB737" i="2"/>
  <c r="G737" i="2" s="1"/>
  <c r="EB729" i="2"/>
  <c r="EB713" i="2"/>
  <c r="EB689" i="2"/>
  <c r="G689" i="2" s="1"/>
  <c r="EB681" i="2"/>
  <c r="EB673" i="2"/>
  <c r="EB657" i="2"/>
  <c r="G657" i="2" s="1"/>
  <c r="EB641" i="2"/>
  <c r="EB633" i="2"/>
  <c r="G633" i="2" s="1"/>
  <c r="EB625" i="2"/>
  <c r="EB617" i="2"/>
  <c r="G617" i="2" s="1"/>
  <c r="EB609" i="2"/>
  <c r="G609" i="2" s="1"/>
  <c r="EB593" i="2"/>
  <c r="EB585" i="2"/>
  <c r="EB577" i="2"/>
  <c r="G577" i="2" s="1"/>
  <c r="EB569" i="2"/>
  <c r="EB561" i="2"/>
  <c r="EB537" i="2"/>
  <c r="EB529" i="2"/>
  <c r="EB521" i="2"/>
  <c r="G521" i="2" s="1"/>
  <c r="EB513" i="2"/>
  <c r="EB505" i="2"/>
  <c r="EB497" i="2"/>
  <c r="G497" i="2" s="1"/>
  <c r="EB489" i="2"/>
  <c r="EB481" i="2"/>
  <c r="EB473" i="2"/>
  <c r="EB465" i="2"/>
  <c r="EB457" i="2"/>
  <c r="EB449" i="2"/>
  <c r="EB433" i="2"/>
  <c r="EB425" i="2"/>
  <c r="G425" i="2" s="1"/>
  <c r="EB409" i="2"/>
  <c r="G409" i="2" s="1"/>
  <c r="EB401" i="2"/>
  <c r="G401" i="2" s="1"/>
  <c r="EB393" i="2"/>
  <c r="EB377" i="2"/>
  <c r="EB369" i="2"/>
  <c r="G369" i="2" s="1"/>
  <c r="EB361" i="2"/>
  <c r="EB353" i="2"/>
  <c r="EB345" i="2"/>
  <c r="G345" i="2" s="1"/>
  <c r="EB337" i="2"/>
  <c r="EB321" i="2"/>
  <c r="G321" i="2" s="1"/>
  <c r="EB297" i="2"/>
  <c r="EB289" i="2"/>
  <c r="EB281" i="2"/>
  <c r="G281" i="2" s="1"/>
  <c r="EB265" i="2"/>
  <c r="EB249" i="2"/>
  <c r="EB241" i="2"/>
  <c r="G241" i="2" s="1"/>
  <c r="EB233" i="2"/>
  <c r="EB225" i="2"/>
  <c r="EB209" i="2"/>
  <c r="EB193" i="2"/>
  <c r="EB185" i="2"/>
  <c r="G185" i="2" s="1"/>
  <c r="EB161" i="2"/>
  <c r="EB153" i="2"/>
  <c r="EB137" i="2"/>
  <c r="G137" i="2" s="1"/>
  <c r="EB129" i="2"/>
  <c r="EB121" i="2"/>
  <c r="G121" i="2" s="1"/>
  <c r="EB113" i="2"/>
  <c r="EB105" i="2"/>
  <c r="EB97" i="2"/>
  <c r="EB81" i="2"/>
  <c r="EB73" i="2"/>
  <c r="EB65" i="2"/>
  <c r="G65" i="2" s="1"/>
  <c r="EB57" i="2"/>
  <c r="EB49" i="2"/>
  <c r="G49" i="2" s="1"/>
  <c r="EB25" i="2"/>
  <c r="EB17" i="2"/>
  <c r="EB9" i="2"/>
  <c r="G9" i="2" s="1"/>
  <c r="EB26" i="2"/>
  <c r="G749" i="2"/>
  <c r="G389" i="2"/>
  <c r="G21" i="2"/>
  <c r="DR773" i="2"/>
  <c r="G705" i="2"/>
  <c r="G441" i="2"/>
  <c r="G45" i="2"/>
  <c r="G646" i="2"/>
  <c r="G614" i="2"/>
  <c r="G590" i="2"/>
  <c r="G550" i="2"/>
  <c r="G398" i="2"/>
  <c r="G390" i="2"/>
  <c r="G358" i="2"/>
  <c r="G270" i="2"/>
  <c r="G262" i="2"/>
  <c r="G230" i="2"/>
  <c r="G142" i="2"/>
  <c r="G78" i="2"/>
  <c r="G14" i="2"/>
  <c r="G429" i="2"/>
  <c r="G636" i="2"/>
  <c r="G604" i="2"/>
  <c r="G476" i="2"/>
  <c r="G380" i="2"/>
  <c r="G348" i="2"/>
  <c r="G220" i="2"/>
  <c r="G148" i="2"/>
  <c r="G76" i="2"/>
  <c r="DS764" i="2"/>
  <c r="DS756" i="2"/>
  <c r="DS748" i="2"/>
  <c r="G748" i="2" s="1"/>
  <c r="DS740" i="2"/>
  <c r="DS732" i="2"/>
  <c r="G732" i="2" s="1"/>
  <c r="DS724" i="2"/>
  <c r="DS716" i="2"/>
  <c r="DS708" i="2"/>
  <c r="G708" i="2" s="1"/>
  <c r="DS700" i="2"/>
  <c r="DS692" i="2"/>
  <c r="G246" i="2"/>
  <c r="DS684" i="2"/>
  <c r="DS676" i="2"/>
  <c r="G676" i="2" s="1"/>
  <c r="DS668" i="2"/>
  <c r="G668" i="2" s="1"/>
  <c r="DS660" i="2"/>
  <c r="DS652" i="2"/>
  <c r="G652" i="2" s="1"/>
  <c r="DS644" i="2"/>
  <c r="G644" i="2" s="1"/>
  <c r="DS636" i="2"/>
  <c r="DS628" i="2"/>
  <c r="G628" i="2" s="1"/>
  <c r="DS620" i="2"/>
  <c r="DS612" i="2"/>
  <c r="G612" i="2" s="1"/>
  <c r="DS604" i="2"/>
  <c r="DS596" i="2"/>
  <c r="DS588" i="2"/>
  <c r="G588" i="2" s="1"/>
  <c r="DS580" i="2"/>
  <c r="G580" i="2" s="1"/>
  <c r="DS572" i="2"/>
  <c r="G572" i="2" s="1"/>
  <c r="DS564" i="2"/>
  <c r="G564" i="2" s="1"/>
  <c r="DS556" i="2"/>
  <c r="DS548" i="2"/>
  <c r="G548" i="2" s="1"/>
  <c r="DS540" i="2"/>
  <c r="G540" i="2" s="1"/>
  <c r="DS532" i="2"/>
  <c r="DS524" i="2"/>
  <c r="G524" i="2" s="1"/>
  <c r="DS516" i="2"/>
  <c r="G516" i="2" s="1"/>
  <c r="DS508" i="2"/>
  <c r="G508" i="2" s="1"/>
  <c r="DS500" i="2"/>
  <c r="G500" i="2" s="1"/>
  <c r="DS492" i="2"/>
  <c r="DS484" i="2"/>
  <c r="G484" i="2" s="1"/>
  <c r="DS476" i="2"/>
  <c r="DS468" i="2"/>
  <c r="DS460" i="2"/>
  <c r="G460" i="2" s="1"/>
  <c r="DS452" i="2"/>
  <c r="G452" i="2" s="1"/>
  <c r="DS444" i="2"/>
  <c r="G444" i="2" s="1"/>
  <c r="DS436" i="2"/>
  <c r="G436" i="2" s="1"/>
  <c r="DS428" i="2"/>
  <c r="DS420" i="2"/>
  <c r="G420" i="2" s="1"/>
  <c r="DS412" i="2"/>
  <c r="G412" i="2" s="1"/>
  <c r="DS404" i="2"/>
  <c r="DS396" i="2"/>
  <c r="G396" i="2" s="1"/>
  <c r="DS388" i="2"/>
  <c r="G388" i="2" s="1"/>
  <c r="DS380" i="2"/>
  <c r="DS372" i="2"/>
  <c r="G372" i="2" s="1"/>
  <c r="DS364" i="2"/>
  <c r="DS356" i="2"/>
  <c r="G356" i="2" s="1"/>
  <c r="DS348" i="2"/>
  <c r="DS340" i="2"/>
  <c r="G340" i="2" s="1"/>
  <c r="DS332" i="2"/>
  <c r="G332" i="2" s="1"/>
  <c r="DS324" i="2"/>
  <c r="G324" i="2" s="1"/>
  <c r="DS316" i="2"/>
  <c r="G316" i="2" s="1"/>
  <c r="DS308" i="2"/>
  <c r="G308" i="2" s="1"/>
  <c r="DS300" i="2"/>
  <c r="G300" i="2" s="1"/>
  <c r="DS292" i="2"/>
  <c r="G292" i="2" s="1"/>
  <c r="DS284" i="2"/>
  <c r="G284" i="2" s="1"/>
  <c r="DS276" i="2"/>
  <c r="G276" i="2" s="1"/>
  <c r="DS268" i="2"/>
  <c r="G268" i="2" s="1"/>
  <c r="DS260" i="2"/>
  <c r="G260" i="2" s="1"/>
  <c r="DS252" i="2"/>
  <c r="G252" i="2" s="1"/>
  <c r="DS244" i="2"/>
  <c r="G244" i="2" s="1"/>
  <c r="DS236" i="2"/>
  <c r="DS228" i="2"/>
  <c r="G228" i="2" s="1"/>
  <c r="DS220" i="2"/>
  <c r="DS212" i="2"/>
  <c r="G212" i="2" s="1"/>
  <c r="DS204" i="2"/>
  <c r="G204" i="2" s="1"/>
  <c r="DS196" i="2"/>
  <c r="G196" i="2" s="1"/>
  <c r="DS188" i="2"/>
  <c r="G188" i="2" s="1"/>
  <c r="DS180" i="2"/>
  <c r="G180" i="2" s="1"/>
  <c r="DS172" i="2"/>
  <c r="G172" i="2" s="1"/>
  <c r="DS164" i="2"/>
  <c r="G164" i="2" s="1"/>
  <c r="DS156" i="2"/>
  <c r="G156" i="2" s="1"/>
  <c r="DS148" i="2"/>
  <c r="DS140" i="2"/>
  <c r="G140" i="2" s="1"/>
  <c r="DS132" i="2"/>
  <c r="G132" i="2" s="1"/>
  <c r="DS124" i="2"/>
  <c r="G124" i="2" s="1"/>
  <c r="DS116" i="2"/>
  <c r="G116" i="2" s="1"/>
  <c r="DS108" i="2"/>
  <c r="G108" i="2" s="1"/>
  <c r="DS100" i="2"/>
  <c r="G100" i="2" s="1"/>
  <c r="DS92" i="2"/>
  <c r="G92" i="2" s="1"/>
  <c r="DS84" i="2"/>
  <c r="G84" i="2" s="1"/>
  <c r="DS76" i="2"/>
  <c r="DS68" i="2"/>
  <c r="G68" i="2" s="1"/>
  <c r="DS60" i="2"/>
  <c r="DS52" i="2"/>
  <c r="DS44" i="2"/>
  <c r="DS36" i="2"/>
  <c r="DS28" i="2"/>
  <c r="DS20" i="2"/>
  <c r="DS12" i="2"/>
  <c r="G12" i="2" s="1"/>
  <c r="DS675" i="2"/>
  <c r="DS667" i="2"/>
  <c r="DS659" i="2"/>
  <c r="DS643" i="2"/>
  <c r="DS635" i="2"/>
  <c r="DS627" i="2"/>
  <c r="DS611" i="2"/>
  <c r="G611" i="2" s="1"/>
  <c r="DS603" i="2"/>
  <c r="G603" i="2" s="1"/>
  <c r="DS595" i="2"/>
  <c r="DS579" i="2"/>
  <c r="DS571" i="2"/>
  <c r="DS563" i="2"/>
  <c r="DS547" i="2"/>
  <c r="G547" i="2" s="1"/>
  <c r="DS539" i="2"/>
  <c r="DS531" i="2"/>
  <c r="DS515" i="2"/>
  <c r="DS507" i="2"/>
  <c r="DS499" i="2"/>
  <c r="DS483" i="2"/>
  <c r="G483" i="2" s="1"/>
  <c r="DS475" i="2"/>
  <c r="G475" i="2" s="1"/>
  <c r="DS467" i="2"/>
  <c r="DS451" i="2"/>
  <c r="DS443" i="2"/>
  <c r="DS435" i="2"/>
  <c r="DS419" i="2"/>
  <c r="G419" i="2" s="1"/>
  <c r="DS411" i="2"/>
  <c r="DS403" i="2"/>
  <c r="DS387" i="2"/>
  <c r="DS379" i="2"/>
  <c r="DS371" i="2"/>
  <c r="DS355" i="2"/>
  <c r="DS347" i="2"/>
  <c r="G347" i="2" s="1"/>
  <c r="DS339" i="2"/>
  <c r="DS323" i="2"/>
  <c r="DS315" i="2"/>
  <c r="DS307" i="2"/>
  <c r="DS291" i="2"/>
  <c r="G291" i="2" s="1"/>
  <c r="DS283" i="2"/>
  <c r="G283" i="2" s="1"/>
  <c r="DS275" i="2"/>
  <c r="DS259" i="2"/>
  <c r="DS251" i="2"/>
  <c r="DS243" i="2"/>
  <c r="DS227" i="2"/>
  <c r="DS219" i="2"/>
  <c r="G219" i="2" s="1"/>
  <c r="DS211" i="2"/>
  <c r="DS195" i="2"/>
  <c r="DS187" i="2"/>
  <c r="DS179" i="2"/>
  <c r="DS163" i="2"/>
  <c r="G163" i="2" s="1"/>
  <c r="DS155" i="2"/>
  <c r="DS147" i="2"/>
  <c r="DS131" i="2"/>
  <c r="DS123" i="2"/>
  <c r="DS115" i="2"/>
  <c r="DS99" i="2"/>
  <c r="G99" i="2" s="1"/>
  <c r="DS91" i="2"/>
  <c r="G91" i="2" s="1"/>
  <c r="DS83" i="2"/>
  <c r="DS67" i="2"/>
  <c r="DS59" i="2"/>
  <c r="DS51" i="2"/>
  <c r="DS35" i="2"/>
  <c r="G35" i="2" s="1"/>
  <c r="DS27" i="2"/>
  <c r="DS19" i="2"/>
  <c r="DS771" i="2"/>
  <c r="G771" i="2" s="1"/>
  <c r="DS755" i="2"/>
  <c r="DS739" i="2"/>
  <c r="DS723" i="2"/>
  <c r="DS707" i="2"/>
  <c r="DS691" i="2"/>
  <c r="DS235" i="2"/>
  <c r="DS203" i="2"/>
  <c r="DS107" i="2"/>
  <c r="DS75" i="2"/>
  <c r="DS666" i="2"/>
  <c r="DS634" i="2"/>
  <c r="G634" i="2" s="1"/>
  <c r="DS602" i="2"/>
  <c r="DS570" i="2"/>
  <c r="G570" i="2" s="1"/>
  <c r="DS538" i="2"/>
  <c r="DS506" i="2"/>
  <c r="DS474" i="2"/>
  <c r="G474" i="2" s="1"/>
  <c r="DS442" i="2"/>
  <c r="DS410" i="2"/>
  <c r="DS378" i="2"/>
  <c r="G378" i="2" s="1"/>
  <c r="DS346" i="2"/>
  <c r="DS314" i="2"/>
  <c r="G314" i="2" s="1"/>
  <c r="DS770" i="2"/>
  <c r="DS754" i="2"/>
  <c r="DS738" i="2"/>
  <c r="G738" i="2" s="1"/>
  <c r="DS722" i="2"/>
  <c r="G722" i="2" s="1"/>
  <c r="DS706" i="2"/>
  <c r="DS690" i="2"/>
  <c r="G690" i="2" s="1"/>
  <c r="DS658" i="2"/>
  <c r="DS642" i="2"/>
  <c r="G642" i="2" s="1"/>
  <c r="DS626" i="2"/>
  <c r="DS594" i="2"/>
  <c r="G681" i="2"/>
  <c r="G585" i="2"/>
  <c r="G569" i="2"/>
  <c r="G537" i="2"/>
  <c r="G505" i="2"/>
  <c r="G457" i="2"/>
  <c r="G393" i="2"/>
  <c r="G377" i="2"/>
  <c r="G361" i="2"/>
  <c r="G297" i="2"/>
  <c r="G265" i="2"/>
  <c r="G209" i="2"/>
  <c r="G81" i="2"/>
  <c r="G57" i="2"/>
  <c r="G4" i="2"/>
  <c r="EB763" i="2"/>
  <c r="EB755" i="2"/>
  <c r="EB747" i="2"/>
  <c r="EB723" i="2"/>
  <c r="G723" i="2" s="1"/>
  <c r="EB715" i="2"/>
  <c r="EB707" i="2"/>
  <c r="EB699" i="2"/>
  <c r="EB691" i="2"/>
  <c r="EB683" i="2"/>
  <c r="G683" i="2" s="1"/>
  <c r="EB659" i="2"/>
  <c r="EB651" i="2"/>
  <c r="EB643" i="2"/>
  <c r="EB635" i="2"/>
  <c r="EB627" i="2"/>
  <c r="EB619" i="2"/>
  <c r="EB595" i="2"/>
  <c r="G595" i="2" s="1"/>
  <c r="EB587" i="2"/>
  <c r="G587" i="2" s="1"/>
  <c r="EB579" i="2"/>
  <c r="EB571" i="2"/>
  <c r="EB563" i="2"/>
  <c r="EB555" i="2"/>
  <c r="G555" i="2" s="1"/>
  <c r="EB531" i="2"/>
  <c r="EB523" i="2"/>
  <c r="EB515" i="2"/>
  <c r="EB507" i="2"/>
  <c r="EB499" i="2"/>
  <c r="EB491" i="2"/>
  <c r="G491" i="2" s="1"/>
  <c r="EB467" i="2"/>
  <c r="EB459" i="2"/>
  <c r="G459" i="2" s="1"/>
  <c r="EB451" i="2"/>
  <c r="G451" i="2" s="1"/>
  <c r="EB443" i="2"/>
  <c r="EB435" i="2"/>
  <c r="EB427" i="2"/>
  <c r="G427" i="2" s="1"/>
  <c r="EB403" i="2"/>
  <c r="EB395" i="2"/>
  <c r="EB387" i="2"/>
  <c r="EB379" i="2"/>
  <c r="EB371" i="2"/>
  <c r="EB363" i="2"/>
  <c r="G363" i="2" s="1"/>
  <c r="EB339" i="2"/>
  <c r="G339" i="2" s="1"/>
  <c r="EB331" i="2"/>
  <c r="EB323" i="2"/>
  <c r="EB315" i="2"/>
  <c r="EB307" i="2"/>
  <c r="EB299" i="2"/>
  <c r="EB275" i="2"/>
  <c r="EB267" i="2"/>
  <c r="EB259" i="2"/>
  <c r="EB251" i="2"/>
  <c r="G251" i="2" s="1"/>
  <c r="EB243" i="2"/>
  <c r="EB235" i="2"/>
  <c r="EB211" i="2"/>
  <c r="EB203" i="2"/>
  <c r="EB195" i="2"/>
  <c r="G195" i="2" s="1"/>
  <c r="EB187" i="2"/>
  <c r="EB179" i="2"/>
  <c r="EB171" i="2"/>
  <c r="G171" i="2" s="1"/>
  <c r="EB147" i="2"/>
  <c r="EB139" i="2"/>
  <c r="EB131" i="2"/>
  <c r="EB123" i="2"/>
  <c r="EB115" i="2"/>
  <c r="EB107" i="2"/>
  <c r="G107" i="2" s="1"/>
  <c r="EB83" i="2"/>
  <c r="G83" i="2" s="1"/>
  <c r="EB75" i="2"/>
  <c r="EB67" i="2"/>
  <c r="EB59" i="2"/>
  <c r="EB51" i="2"/>
  <c r="EB43" i="2"/>
  <c r="EB19" i="2"/>
  <c r="EB11" i="2"/>
  <c r="G11" i="2" s="1"/>
  <c r="G144" i="2"/>
  <c r="G177" i="2"/>
  <c r="G675" i="2"/>
  <c r="G667" i="2"/>
  <c r="G627" i="2"/>
  <c r="G579" i="2"/>
  <c r="G539" i="2"/>
  <c r="G499" i="2"/>
  <c r="G411" i="2"/>
  <c r="G355" i="2"/>
  <c r="G323" i="2"/>
  <c r="G275" i="2"/>
  <c r="G243" i="2"/>
  <c r="G227" i="2"/>
  <c r="G155" i="2"/>
  <c r="G115" i="2"/>
  <c r="G67" i="2"/>
  <c r="G27" i="2"/>
  <c r="G755" i="2"/>
  <c r="G739" i="2"/>
  <c r="G235" i="2"/>
  <c r="G421" i="2"/>
  <c r="G651" i="2"/>
  <c r="G619" i="2"/>
  <c r="G523" i="2"/>
  <c r="G747" i="2"/>
  <c r="G43" i="2"/>
  <c r="G368" i="2"/>
  <c r="G101" i="2"/>
  <c r="G731" i="2"/>
  <c r="G331" i="2"/>
  <c r="G267" i="2"/>
  <c r="G715" i="2"/>
  <c r="G299" i="2"/>
  <c r="G395" i="2"/>
  <c r="G139" i="2"/>
  <c r="G473" i="2"/>
  <c r="G582" i="2"/>
  <c r="G654" i="2"/>
  <c r="G489" i="2"/>
  <c r="G461" i="2"/>
  <c r="G150" i="2"/>
  <c r="G113" i="2"/>
  <c r="G713" i="2"/>
  <c r="G174" i="2"/>
  <c r="G110" i="2"/>
  <c r="G721" i="2"/>
  <c r="G630" i="2"/>
  <c r="G593" i="2"/>
  <c r="G566" i="2"/>
  <c r="G529" i="2"/>
  <c r="G465" i="2"/>
  <c r="G374" i="2"/>
  <c r="G337" i="2"/>
  <c r="G273" i="2"/>
  <c r="G237" i="2"/>
  <c r="G136" i="2"/>
  <c r="G72" i="2"/>
  <c r="G54" i="2"/>
  <c r="G17" i="2"/>
  <c r="G8" i="2"/>
  <c r="G757" i="2"/>
  <c r="G729" i="2"/>
  <c r="G693" i="2"/>
  <c r="G638" i="2"/>
  <c r="G446" i="2"/>
  <c r="G382" i="2"/>
  <c r="G254" i="2"/>
  <c r="G245" i="2"/>
  <c r="G181" i="2"/>
  <c r="G117" i="2"/>
  <c r="G608" i="2"/>
  <c r="G544" i="2"/>
  <c r="G480" i="2"/>
  <c r="G416" i="2"/>
  <c r="G352" i="2"/>
  <c r="G233" i="2"/>
  <c r="G197" i="2"/>
  <c r="G105" i="2"/>
  <c r="G69" i="2"/>
  <c r="G753" i="2"/>
  <c r="G625" i="2"/>
  <c r="G616" i="2"/>
  <c r="G561" i="2"/>
  <c r="G552" i="2"/>
  <c r="G488" i="2"/>
  <c r="G433" i="2"/>
  <c r="G424" i="2"/>
  <c r="G305" i="2"/>
  <c r="G278" i="2"/>
  <c r="G269" i="2"/>
  <c r="G205" i="2"/>
  <c r="G168" i="2"/>
  <c r="G141" i="2"/>
  <c r="G104" i="2"/>
  <c r="G86" i="2"/>
  <c r="G40" i="2"/>
  <c r="G22" i="2"/>
  <c r="G13" i="2"/>
  <c r="G761" i="2"/>
  <c r="G725" i="2"/>
  <c r="G697" i="2"/>
  <c r="G670" i="2"/>
  <c r="G661" i="2"/>
  <c r="G606" i="2"/>
  <c r="G597" i="2"/>
  <c r="G533" i="2"/>
  <c r="G469" i="2"/>
  <c r="G414" i="2"/>
  <c r="G405" i="2"/>
  <c r="G341" i="2"/>
  <c r="G304" i="2"/>
  <c r="G286" i="2"/>
  <c r="G249" i="2"/>
  <c r="G240" i="2"/>
  <c r="G213" i="2"/>
  <c r="G176" i="2"/>
  <c r="G112" i="2"/>
  <c r="G48" i="2"/>
  <c r="G61" i="2"/>
  <c r="G709" i="2"/>
  <c r="G662" i="2"/>
  <c r="G598" i="2"/>
  <c r="G406" i="2"/>
  <c r="G85" i="2"/>
  <c r="G741" i="2"/>
  <c r="G677" i="2"/>
  <c r="G613" i="2"/>
  <c r="G549" i="2"/>
  <c r="G485" i="2"/>
  <c r="G357" i="2"/>
  <c r="G293" i="2"/>
  <c r="G73" i="2"/>
  <c r="G37" i="2"/>
  <c r="G182" i="2"/>
  <c r="G145" i="2"/>
  <c r="G109" i="2"/>
  <c r="G760" i="2"/>
  <c r="G641" i="2"/>
  <c r="G632" i="2"/>
  <c r="G568" i="2"/>
  <c r="G513" i="2"/>
  <c r="G504" i="2"/>
  <c r="G449" i="2"/>
  <c r="G440" i="2"/>
  <c r="G385" i="2"/>
  <c r="G376" i="2"/>
  <c r="G312" i="2"/>
  <c r="G257" i="2"/>
  <c r="G248" i="2"/>
  <c r="G193" i="2"/>
  <c r="G129" i="2"/>
  <c r="G768" i="2"/>
  <c r="G592" i="2"/>
  <c r="G528" i="2"/>
  <c r="G464" i="2"/>
  <c r="G400" i="2"/>
  <c r="G336" i="2"/>
  <c r="G673" i="2"/>
  <c r="G664" i="2"/>
  <c r="G600" i="2"/>
  <c r="G545" i="2"/>
  <c r="G536" i="2"/>
  <c r="G481" i="2"/>
  <c r="G472" i="2"/>
  <c r="G417" i="2"/>
  <c r="G408" i="2"/>
  <c r="G353" i="2"/>
  <c r="G344" i="2"/>
  <c r="G289" i="2"/>
  <c r="G280" i="2"/>
  <c r="G225" i="2"/>
  <c r="G216" i="2"/>
  <c r="G161" i="2"/>
  <c r="G97" i="2"/>
  <c r="G33" i="2"/>
  <c r="G272" i="2"/>
  <c r="G217" i="2"/>
  <c r="G208" i="2"/>
  <c r="G153" i="2"/>
  <c r="G89" i="2"/>
  <c r="G80" i="2"/>
  <c r="G25" i="2"/>
  <c r="G16" i="2"/>
  <c r="G763" i="2"/>
  <c r="G635" i="2"/>
  <c r="G443" i="2"/>
  <c r="G187" i="2"/>
  <c r="G123" i="2"/>
  <c r="EB60" i="2"/>
  <c r="G60" i="2" s="1"/>
  <c r="EB52" i="2"/>
  <c r="EB44" i="2"/>
  <c r="EB36" i="2"/>
  <c r="EB28" i="2"/>
  <c r="G28" i="2" s="1"/>
  <c r="EB20" i="2"/>
  <c r="G20" i="2" s="1"/>
  <c r="G679" i="2"/>
  <c r="G671" i="2"/>
  <c r="G699" i="2"/>
  <c r="G767" i="2"/>
  <c r="G759" i="2"/>
  <c r="G751" i="2"/>
  <c r="G743" i="2"/>
  <c r="G735" i="2"/>
  <c r="G727" i="2"/>
  <c r="G719" i="2"/>
  <c r="G711" i="2"/>
  <c r="G703" i="2"/>
  <c r="G695" i="2"/>
  <c r="G687" i="2"/>
  <c r="G663" i="2"/>
  <c r="G752" i="2"/>
  <c r="G744" i="2"/>
  <c r="G736" i="2"/>
  <c r="G728" i="2"/>
  <c r="G720" i="2"/>
  <c r="G712" i="2"/>
  <c r="G655" i="2"/>
  <c r="G647" i="2"/>
  <c r="G639" i="2"/>
  <c r="G631" i="2"/>
  <c r="G623" i="2"/>
  <c r="G615" i="2"/>
  <c r="G607" i="2"/>
  <c r="G599" i="2"/>
  <c r="G591" i="2"/>
  <c r="G583" i="2"/>
  <c r="G575" i="2"/>
  <c r="G567" i="2"/>
  <c r="G559" i="2"/>
  <c r="G551" i="2"/>
  <c r="G543" i="2"/>
  <c r="G535" i="2"/>
  <c r="G527" i="2"/>
  <c r="G519" i="2"/>
  <c r="G511" i="2"/>
  <c r="G503" i="2"/>
  <c r="G495" i="2"/>
  <c r="G487" i="2"/>
  <c r="G479" i="2"/>
  <c r="G471" i="2"/>
  <c r="G463" i="2"/>
  <c r="G455" i="2"/>
  <c r="G447" i="2"/>
  <c r="G439" i="2"/>
  <c r="G431" i="2"/>
  <c r="G423" i="2"/>
  <c r="G415" i="2"/>
  <c r="G770" i="2"/>
  <c r="G762" i="2"/>
  <c r="G754" i="2"/>
  <c r="G746" i="2"/>
  <c r="G730" i="2"/>
  <c r="G714" i="2"/>
  <c r="G706" i="2"/>
  <c r="G698" i="2"/>
  <c r="G704" i="2"/>
  <c r="G696" i="2"/>
  <c r="G688" i="2"/>
  <c r="G680" i="2"/>
  <c r="G672" i="2"/>
  <c r="G656" i="2"/>
  <c r="G648" i="2"/>
  <c r="G624" i="2"/>
  <c r="G584" i="2"/>
  <c r="G560" i="2"/>
  <c r="G520" i="2"/>
  <c r="G496" i="2"/>
  <c r="G456" i="2"/>
  <c r="G432" i="2"/>
  <c r="G392" i="2"/>
  <c r="G360" i="2"/>
  <c r="G328" i="2"/>
  <c r="G296" i="2"/>
  <c r="G264" i="2"/>
  <c r="G232" i="2"/>
  <c r="G200" i="2"/>
  <c r="G407" i="2"/>
  <c r="G399" i="2"/>
  <c r="G391" i="2"/>
  <c r="G383" i="2"/>
  <c r="G375" i="2"/>
  <c r="G367" i="2"/>
  <c r="G359" i="2"/>
  <c r="G351" i="2"/>
  <c r="G343" i="2"/>
  <c r="G335" i="2"/>
  <c r="G327" i="2"/>
  <c r="G319" i="2"/>
  <c r="G311" i="2"/>
  <c r="G303" i="2"/>
  <c r="G295" i="2"/>
  <c r="G287" i="2"/>
  <c r="G279" i="2"/>
  <c r="G271" i="2"/>
  <c r="G263" i="2"/>
  <c r="G255" i="2"/>
  <c r="G247" i="2"/>
  <c r="G239" i="2"/>
  <c r="G231" i="2"/>
  <c r="G223" i="2"/>
  <c r="G215" i="2"/>
  <c r="G207" i="2"/>
  <c r="G199" i="2"/>
  <c r="G191" i="2"/>
  <c r="G183" i="2"/>
  <c r="G175" i="2"/>
  <c r="G167" i="2"/>
  <c r="G159" i="2"/>
  <c r="G151" i="2"/>
  <c r="G143" i="2"/>
  <c r="G135" i="2"/>
  <c r="G127" i="2"/>
  <c r="G119" i="2"/>
  <c r="G111" i="2"/>
  <c r="G103" i="2"/>
  <c r="G95" i="2"/>
  <c r="G87" i="2"/>
  <c r="G79" i="2"/>
  <c r="G71" i="2"/>
  <c r="G63" i="2"/>
  <c r="G55" i="2"/>
  <c r="G47" i="2"/>
  <c r="G39" i="2"/>
  <c r="G31" i="2"/>
  <c r="G23" i="2"/>
  <c r="G15" i="2"/>
  <c r="G766" i="2"/>
  <c r="G758" i="2"/>
  <c r="G750" i="2"/>
  <c r="G742" i="2"/>
  <c r="G734" i="2"/>
  <c r="G726" i="2"/>
  <c r="G718" i="2"/>
  <c r="G710" i="2"/>
  <c r="G702" i="2"/>
  <c r="G694" i="2"/>
  <c r="G686" i="2"/>
  <c r="G678" i="2"/>
  <c r="G574" i="2"/>
  <c r="G542" i="2"/>
  <c r="G534" i="2"/>
  <c r="G526" i="2"/>
  <c r="G518" i="2"/>
  <c r="G510" i="2"/>
  <c r="G502" i="2"/>
  <c r="G494" i="2"/>
  <c r="G486" i="2"/>
  <c r="G478" i="2"/>
  <c r="G470" i="2"/>
  <c r="G462" i="2"/>
  <c r="G454" i="2"/>
  <c r="G438" i="2"/>
  <c r="G430" i="2"/>
  <c r="G422" i="2"/>
  <c r="G366" i="2"/>
  <c r="G350" i="2"/>
  <c r="G342" i="2"/>
  <c r="G334" i="2"/>
  <c r="G326" i="2"/>
  <c r="G318" i="2"/>
  <c r="G310" i="2"/>
  <c r="G294" i="2"/>
  <c r="G238" i="2"/>
  <c r="G222" i="2"/>
  <c r="G214" i="2"/>
  <c r="G206" i="2"/>
  <c r="G198" i="2"/>
  <c r="G190" i="2"/>
  <c r="G166" i="2"/>
  <c r="G158" i="2"/>
  <c r="G134" i="2"/>
  <c r="G126" i="2"/>
  <c r="G102" i="2"/>
  <c r="G94" i="2"/>
  <c r="G70" i="2"/>
  <c r="G62" i="2"/>
  <c r="G38" i="2"/>
  <c r="G30" i="2"/>
  <c r="G6" i="2"/>
  <c r="G764" i="2"/>
  <c r="G756" i="2"/>
  <c r="G740" i="2"/>
  <c r="G724" i="2"/>
  <c r="G716" i="2"/>
  <c r="G700" i="2"/>
  <c r="G692" i="2"/>
  <c r="G684" i="2"/>
  <c r="G660" i="2"/>
  <c r="G620" i="2"/>
  <c r="G596" i="2"/>
  <c r="G556" i="2"/>
  <c r="G532" i="2"/>
  <c r="G492" i="2"/>
  <c r="G468" i="2"/>
  <c r="G428" i="2"/>
  <c r="G404" i="2"/>
  <c r="G364" i="2"/>
  <c r="G236" i="2"/>
  <c r="G682" i="2"/>
  <c r="G674" i="2"/>
  <c r="G666" i="2"/>
  <c r="G658" i="2"/>
  <c r="G650" i="2"/>
  <c r="G626" i="2"/>
  <c r="G618" i="2"/>
  <c r="G610" i="2"/>
  <c r="G602" i="2"/>
  <c r="G594" i="2"/>
  <c r="G586" i="2"/>
  <c r="G578" i="2"/>
  <c r="G562" i="2"/>
  <c r="G554" i="2"/>
  <c r="G546" i="2"/>
  <c r="G538" i="2"/>
  <c r="G530" i="2"/>
  <c r="G522" i="2"/>
  <c r="G514" i="2"/>
  <c r="G506" i="2"/>
  <c r="G498" i="2"/>
  <c r="G490" i="2"/>
  <c r="G482" i="2"/>
  <c r="G466" i="2"/>
  <c r="G458" i="2"/>
  <c r="G450" i="2"/>
  <c r="G442" i="2"/>
  <c r="G426" i="2"/>
  <c r="G418" i="2"/>
  <c r="G410" i="2"/>
  <c r="G402" i="2"/>
  <c r="G394" i="2"/>
  <c r="G386" i="2"/>
  <c r="G370" i="2"/>
  <c r="G362" i="2"/>
  <c r="G354" i="2"/>
  <c r="G346" i="2"/>
  <c r="G338" i="2"/>
  <c r="G330" i="2"/>
  <c r="G322" i="2"/>
  <c r="G306" i="2"/>
  <c r="G298" i="2"/>
  <c r="G290" i="2"/>
  <c r="G282" i="2"/>
  <c r="G274" i="2"/>
  <c r="G266" i="2"/>
  <c r="G258" i="2"/>
  <c r="G250" i="2"/>
  <c r="G242" i="2"/>
  <c r="G234" i="2"/>
  <c r="G226" i="2"/>
  <c r="G218" i="2"/>
  <c r="G210" i="2"/>
  <c r="G202" i="2"/>
  <c r="G194" i="2"/>
  <c r="G186" i="2"/>
  <c r="G178" i="2"/>
  <c r="G170" i="2"/>
  <c r="G162" i="2"/>
  <c r="G154" i="2"/>
  <c r="G146" i="2"/>
  <c r="G138" i="2"/>
  <c r="G130" i="2"/>
  <c r="G122" i="2"/>
  <c r="G114" i="2"/>
  <c r="G106" i="2"/>
  <c r="G98" i="2"/>
  <c r="G90" i="2"/>
  <c r="G82" i="2"/>
  <c r="G74" i="2"/>
  <c r="G66" i="2"/>
  <c r="G58" i="2"/>
  <c r="G50" i="2"/>
  <c r="G42" i="2"/>
  <c r="G34" i="2"/>
  <c r="G26" i="2"/>
  <c r="G18" i="2"/>
  <c r="G10" i="2"/>
  <c r="G7" i="2"/>
  <c r="G669" i="2"/>
  <c r="G629" i="2"/>
  <c r="G605" i="2"/>
  <c r="G565" i="2"/>
  <c r="G541" i="2"/>
  <c r="G501" i="2"/>
  <c r="G477" i="2"/>
  <c r="G437" i="2"/>
  <c r="G413" i="2"/>
  <c r="G381" i="2"/>
  <c r="G349" i="2"/>
  <c r="G317" i="2"/>
  <c r="G285" i="2"/>
  <c r="G253" i="2"/>
  <c r="G221" i="2"/>
  <c r="BU769" i="2"/>
  <c r="BU761" i="2"/>
  <c r="BU753" i="2"/>
  <c r="BU745" i="2"/>
  <c r="BU737" i="2"/>
  <c r="BU729" i="2"/>
  <c r="BU721" i="2"/>
  <c r="BU713" i="2"/>
  <c r="BU705" i="2"/>
  <c r="BU697" i="2"/>
  <c r="BU689" i="2"/>
  <c r="BU681" i="2"/>
  <c r="BU672" i="2"/>
  <c r="BU664" i="2"/>
  <c r="BU656" i="2"/>
  <c r="BU648" i="2"/>
  <c r="BU640" i="2"/>
  <c r="BU632" i="2"/>
  <c r="BU624" i="2"/>
  <c r="BU616" i="2"/>
  <c r="BU608" i="2"/>
  <c r="BU600" i="2"/>
  <c r="BU592" i="2"/>
  <c r="BU584" i="2"/>
  <c r="BU576" i="2"/>
  <c r="BU568" i="2"/>
  <c r="BU560" i="2"/>
  <c r="BU552" i="2"/>
  <c r="BU544" i="2"/>
  <c r="BU536" i="2"/>
  <c r="BU528" i="2"/>
  <c r="BU520" i="2"/>
  <c r="BU512" i="2"/>
  <c r="BU504" i="2"/>
  <c r="BU496" i="2"/>
  <c r="BU488" i="2"/>
  <c r="BU480" i="2"/>
  <c r="BU472" i="2"/>
  <c r="BU464" i="2"/>
  <c r="BU456" i="2"/>
  <c r="BU448" i="2"/>
  <c r="BU440" i="2"/>
  <c r="BU432" i="2"/>
  <c r="BU424" i="2"/>
  <c r="BU416" i="2"/>
  <c r="BU408" i="2"/>
  <c r="BU400" i="2"/>
  <c r="BU392" i="2"/>
  <c r="BU384" i="2"/>
  <c r="BU376" i="2"/>
  <c r="BU368" i="2"/>
  <c r="BU360" i="2"/>
  <c r="BU352" i="2"/>
  <c r="BU344" i="2"/>
  <c r="BU336" i="2"/>
  <c r="BU328" i="2"/>
  <c r="BU320" i="2"/>
  <c r="BU312" i="2"/>
  <c r="BU304" i="2"/>
  <c r="BU296" i="2"/>
  <c r="BU288" i="2"/>
  <c r="BU280" i="2"/>
  <c r="BU272" i="2"/>
  <c r="BU264" i="2"/>
  <c r="BU256" i="2"/>
  <c r="BU248" i="2"/>
  <c r="BU240" i="2"/>
  <c r="BU232" i="2"/>
  <c r="BU224" i="2"/>
  <c r="BU216" i="2"/>
  <c r="BU208" i="2"/>
  <c r="BU200" i="2"/>
  <c r="BU192" i="2"/>
  <c r="BU184" i="2"/>
  <c r="BU176" i="2"/>
  <c r="BU168" i="2"/>
  <c r="BU160" i="2"/>
  <c r="BU152" i="2"/>
  <c r="BU144" i="2"/>
  <c r="BU136" i="2"/>
  <c r="BU128" i="2"/>
  <c r="BU120" i="2"/>
  <c r="BU112" i="2"/>
  <c r="BU104" i="2"/>
  <c r="BU96" i="2"/>
  <c r="BU88" i="2"/>
  <c r="BU80" i="2"/>
  <c r="BU72" i="2"/>
  <c r="BU64" i="2"/>
  <c r="BU56" i="2"/>
  <c r="BU48" i="2"/>
  <c r="BU40" i="2"/>
  <c r="BU32" i="2"/>
  <c r="BU24" i="2"/>
  <c r="BU16" i="2"/>
  <c r="BU8" i="2"/>
  <c r="BU383" i="2"/>
  <c r="BU375" i="2"/>
  <c r="BU367" i="2"/>
  <c r="BU359" i="2"/>
  <c r="BU351" i="2"/>
  <c r="BU343" i="2"/>
  <c r="BU335" i="2"/>
  <c r="BU327" i="2"/>
  <c r="BU319" i="2"/>
  <c r="BU311" i="2"/>
  <c r="BU303" i="2"/>
  <c r="BU295" i="2"/>
  <c r="BU287" i="2"/>
  <c r="BU279" i="2"/>
  <c r="BU271" i="2"/>
  <c r="BU263" i="2"/>
  <c r="BU255" i="2"/>
  <c r="BU247" i="2"/>
  <c r="BU239" i="2"/>
  <c r="BU231" i="2"/>
  <c r="BU223" i="2"/>
  <c r="BU215" i="2"/>
  <c r="BU207" i="2"/>
  <c r="BU199" i="2"/>
  <c r="BU191" i="2"/>
  <c r="BU183" i="2"/>
  <c r="BU175" i="2"/>
  <c r="BU167" i="2"/>
  <c r="BU159" i="2"/>
  <c r="BU151" i="2"/>
  <c r="BU143" i="2"/>
  <c r="BU135" i="2"/>
  <c r="BU127" i="2"/>
  <c r="BU119" i="2"/>
  <c r="BU111" i="2"/>
  <c r="BU103" i="2"/>
  <c r="BU95" i="2"/>
  <c r="BU87" i="2"/>
  <c r="BU79" i="2"/>
  <c r="BU71" i="2"/>
  <c r="BU63" i="2"/>
  <c r="BU55" i="2"/>
  <c r="BU47" i="2"/>
  <c r="BU39" i="2"/>
  <c r="BU31" i="2"/>
  <c r="BU23" i="2"/>
  <c r="BU15" i="2"/>
  <c r="BU7" i="2"/>
  <c r="BU534" i="2"/>
  <c r="BU526" i="2"/>
  <c r="BU518" i="2"/>
  <c r="BU510" i="2"/>
  <c r="BU502" i="2"/>
  <c r="BU494" i="2"/>
  <c r="BU486" i="2"/>
  <c r="BU478" i="2"/>
  <c r="BU470" i="2"/>
  <c r="BU462" i="2"/>
  <c r="BU454" i="2"/>
  <c r="BU446" i="2"/>
  <c r="BU438" i="2"/>
  <c r="BU430" i="2"/>
  <c r="BU422" i="2"/>
  <c r="BU414" i="2"/>
  <c r="BU406" i="2"/>
  <c r="BU398" i="2"/>
  <c r="BU390" i="2"/>
  <c r="BU382" i="2"/>
  <c r="BU374" i="2"/>
  <c r="BU366" i="2"/>
  <c r="BU358" i="2"/>
  <c r="BU350" i="2"/>
  <c r="BU342" i="2"/>
  <c r="BU334" i="2"/>
  <c r="BU326" i="2"/>
  <c r="BU318" i="2"/>
  <c r="BU310" i="2"/>
  <c r="BU302" i="2"/>
  <c r="BU294" i="2"/>
  <c r="BU286" i="2"/>
  <c r="BU278" i="2"/>
  <c r="BU270" i="2"/>
  <c r="BU262" i="2"/>
  <c r="BU254" i="2"/>
  <c r="BU246" i="2"/>
  <c r="BU238" i="2"/>
  <c r="BU230" i="2"/>
  <c r="BU222" i="2"/>
  <c r="BU214" i="2"/>
  <c r="BU206" i="2"/>
  <c r="BU198" i="2"/>
  <c r="BU190" i="2"/>
  <c r="BU182" i="2"/>
  <c r="BU174" i="2"/>
  <c r="BU166" i="2"/>
  <c r="BU158" i="2"/>
  <c r="BU150" i="2"/>
  <c r="BU142" i="2"/>
  <c r="BU134" i="2"/>
  <c r="BU126" i="2"/>
  <c r="BU118" i="2"/>
  <c r="BU110" i="2"/>
  <c r="BU102" i="2"/>
  <c r="BU94" i="2"/>
  <c r="BU86" i="2"/>
  <c r="BU78" i="2"/>
  <c r="BU70" i="2"/>
  <c r="BU62" i="2"/>
  <c r="BU54" i="2"/>
  <c r="BU46" i="2"/>
  <c r="BU38" i="2"/>
  <c r="BU30" i="2"/>
  <c r="BU22" i="2"/>
  <c r="BU14" i="2"/>
  <c r="BU6" i="2"/>
  <c r="BU766" i="2"/>
  <c r="BU758" i="2"/>
  <c r="BU750" i="2"/>
  <c r="BU742" i="2"/>
  <c r="BU734" i="2"/>
  <c r="BU726" i="2"/>
  <c r="BU718" i="2"/>
  <c r="BU710" i="2"/>
  <c r="BU702" i="2"/>
  <c r="BU694" i="2"/>
  <c r="BU686" i="2"/>
  <c r="BU669" i="2"/>
  <c r="BU661" i="2"/>
  <c r="BU653" i="2"/>
  <c r="BU645" i="2"/>
  <c r="BU637" i="2"/>
  <c r="BU629" i="2"/>
  <c r="BU621" i="2"/>
  <c r="BU613" i="2"/>
  <c r="BU605" i="2"/>
  <c r="BU597" i="2"/>
  <c r="BU589" i="2"/>
  <c r="BU581" i="2"/>
  <c r="BU573" i="2"/>
  <c r="BU565" i="2"/>
  <c r="BU557" i="2"/>
  <c r="BU549" i="2"/>
  <c r="BU541" i="2"/>
  <c r="BU533" i="2"/>
  <c r="BU525" i="2"/>
  <c r="BU517" i="2"/>
  <c r="BU509" i="2"/>
  <c r="BU501" i="2"/>
  <c r="BU493" i="2"/>
  <c r="BU485" i="2"/>
  <c r="BU477" i="2"/>
  <c r="BU469" i="2"/>
  <c r="BU461" i="2"/>
  <c r="BU453" i="2"/>
  <c r="BU445" i="2"/>
  <c r="BU437" i="2"/>
  <c r="BU429" i="2"/>
  <c r="BU421" i="2"/>
  <c r="BU413" i="2"/>
  <c r="BU405" i="2"/>
  <c r="BU397" i="2"/>
  <c r="BU389" i="2"/>
  <c r="BU381" i="2"/>
  <c r="BU373" i="2"/>
  <c r="BU365" i="2"/>
  <c r="BU357" i="2"/>
  <c r="BU349" i="2"/>
  <c r="BU341" i="2"/>
  <c r="BU333" i="2"/>
  <c r="BU325" i="2"/>
  <c r="BU317" i="2"/>
  <c r="BU309" i="2"/>
  <c r="BU301" i="2"/>
  <c r="BU293" i="2"/>
  <c r="BU285" i="2"/>
  <c r="BU277" i="2"/>
  <c r="BU269" i="2"/>
  <c r="BU261" i="2"/>
  <c r="BU253" i="2"/>
  <c r="BU245" i="2"/>
  <c r="BU237" i="2"/>
  <c r="BU229" i="2"/>
  <c r="BU221" i="2"/>
  <c r="BU213" i="2"/>
  <c r="BU205" i="2"/>
  <c r="BU197" i="2"/>
  <c r="BU189" i="2"/>
  <c r="BU181" i="2"/>
  <c r="BU173" i="2"/>
  <c r="BU165" i="2"/>
  <c r="BU157" i="2"/>
  <c r="BU149" i="2"/>
  <c r="BU141" i="2"/>
  <c r="BU133" i="2"/>
  <c r="BU125" i="2"/>
  <c r="BU117" i="2"/>
  <c r="BU109" i="2"/>
  <c r="BU101" i="2"/>
  <c r="BU93" i="2"/>
  <c r="BU85" i="2"/>
  <c r="BU77" i="2"/>
  <c r="BU69" i="2"/>
  <c r="BU61" i="2"/>
  <c r="BU53" i="2"/>
  <c r="BU45" i="2"/>
  <c r="BU37" i="2"/>
  <c r="BU29" i="2"/>
  <c r="BU21" i="2"/>
  <c r="BU13" i="2"/>
  <c r="BU5" i="2"/>
  <c r="CL768" i="2"/>
  <c r="CL767" i="2"/>
  <c r="CL766" i="2"/>
  <c r="CL762" i="2"/>
  <c r="CL761" i="2"/>
  <c r="CL760" i="2"/>
  <c r="CL759" i="2"/>
  <c r="CL758" i="2"/>
  <c r="CL753" i="2"/>
  <c r="CL752" i="2"/>
  <c r="CL751" i="2"/>
  <c r="CL750" i="2"/>
  <c r="CL746" i="2"/>
  <c r="CL744" i="2"/>
  <c r="CL743" i="2"/>
  <c r="CL742" i="2"/>
  <c r="CL738" i="2"/>
  <c r="CL737" i="2"/>
  <c r="CL735" i="2"/>
  <c r="CL734" i="2"/>
  <c r="CL730" i="2"/>
  <c r="CL729" i="2"/>
  <c r="CL727" i="2"/>
  <c r="CL726" i="2"/>
  <c r="CL721" i="2"/>
  <c r="CL720" i="2"/>
  <c r="CL719" i="2"/>
  <c r="CL718" i="2"/>
  <c r="CL714" i="2"/>
  <c r="CL712" i="2"/>
  <c r="CL711" i="2"/>
  <c r="CL710" i="2"/>
  <c r="CL641" i="2"/>
  <c r="CL640" i="2"/>
  <c r="CL639" i="2"/>
  <c r="CL638" i="2"/>
  <c r="CL637" i="2"/>
  <c r="CL632" i="2"/>
  <c r="CL631" i="2"/>
  <c r="CL630" i="2"/>
  <c r="CL629" i="2"/>
  <c r="CL625" i="2"/>
  <c r="CL623" i="2"/>
  <c r="CL622" i="2"/>
  <c r="CL621" i="2"/>
  <c r="CL617" i="2"/>
  <c r="CL616" i="2"/>
  <c r="CL615" i="2"/>
  <c r="CL614" i="2"/>
  <c r="CL613" i="2"/>
  <c r="CL608" i="2"/>
  <c r="CL607" i="2"/>
  <c r="CL606" i="2"/>
  <c r="CL605" i="2"/>
  <c r="CL600" i="2"/>
  <c r="CL599" i="2"/>
  <c r="CL598" i="2"/>
  <c r="CL597" i="2"/>
  <c r="CL593" i="2"/>
  <c r="CL591" i="2"/>
  <c r="CL590" i="2"/>
  <c r="CL589" i="2"/>
  <c r="CL585" i="2"/>
  <c r="CL584" i="2"/>
  <c r="CL582" i="2"/>
  <c r="CL581" i="2"/>
  <c r="CL577" i="2"/>
  <c r="CL575" i="2"/>
  <c r="CL574" i="2"/>
  <c r="CL573" i="2"/>
  <c r="CL569" i="2"/>
  <c r="CL567" i="2"/>
  <c r="CL566" i="2"/>
  <c r="CL565" i="2"/>
  <c r="CL561" i="2"/>
  <c r="CL560" i="2"/>
  <c r="CL559" i="2"/>
  <c r="CL558" i="2"/>
  <c r="CL557" i="2"/>
  <c r="CL553" i="2"/>
  <c r="CL551" i="2"/>
  <c r="CL550" i="2"/>
  <c r="CL549" i="2"/>
  <c r="CL545" i="2"/>
  <c r="CL543" i="2"/>
  <c r="CL542" i="2"/>
  <c r="CL541" i="2"/>
  <c r="CL537" i="2"/>
  <c r="CL534" i="2"/>
  <c r="CL533" i="2"/>
  <c r="CL529" i="2"/>
  <c r="CL526" i="2"/>
  <c r="CL525" i="2"/>
  <c r="CL521" i="2"/>
  <c r="CL519" i="2"/>
  <c r="CL518" i="2"/>
  <c r="CL517" i="2"/>
  <c r="CL513" i="2"/>
  <c r="CL512" i="2"/>
  <c r="CL510" i="2"/>
  <c r="CL509" i="2"/>
  <c r="CL505" i="2"/>
  <c r="CL504" i="2"/>
  <c r="CL502" i="2"/>
  <c r="CL501" i="2"/>
  <c r="CL497" i="2"/>
  <c r="CL496" i="2"/>
  <c r="CL494" i="2"/>
  <c r="CL493" i="2"/>
  <c r="CL489" i="2"/>
  <c r="CL488" i="2"/>
  <c r="CL487" i="2"/>
  <c r="CL486" i="2"/>
  <c r="CL485" i="2"/>
  <c r="CL480" i="2"/>
  <c r="CL479" i="2"/>
  <c r="CL478" i="2"/>
  <c r="CL477" i="2"/>
  <c r="CL473" i="2"/>
  <c r="CL470" i="2"/>
  <c r="CL469" i="2"/>
  <c r="CL465" i="2"/>
  <c r="CL464" i="2"/>
  <c r="CL462" i="2"/>
  <c r="CL461" i="2"/>
  <c r="CL456" i="2"/>
  <c r="BU242" i="2"/>
  <c r="BU425" i="2"/>
  <c r="BU401" i="2"/>
  <c r="BU281" i="2"/>
  <c r="BU257" i="2"/>
  <c r="BU233" i="2"/>
  <c r="BU217" i="2"/>
  <c r="BU209" i="2"/>
  <c r="BU193" i="2"/>
  <c r="BU169" i="2"/>
  <c r="BU121" i="2"/>
  <c r="BU97" i="2"/>
  <c r="BU73" i="2"/>
  <c r="BU57" i="2"/>
  <c r="BU49" i="2"/>
  <c r="BU33" i="2"/>
  <c r="BU9" i="2"/>
  <c r="CL490" i="2"/>
  <c r="CL466" i="2"/>
  <c r="CL289" i="2"/>
  <c r="CL288" i="2"/>
  <c r="CL287" i="2"/>
  <c r="CL286" i="2"/>
  <c r="CL285" i="2"/>
  <c r="CL281" i="2"/>
  <c r="CL280" i="2"/>
  <c r="CL279" i="2"/>
  <c r="CL278" i="2"/>
  <c r="CL277" i="2"/>
  <c r="CL273" i="2"/>
  <c r="CL272" i="2"/>
  <c r="CL271" i="2"/>
  <c r="CL270" i="2"/>
  <c r="CL269" i="2"/>
  <c r="CL264" i="2"/>
  <c r="CL263" i="2"/>
  <c r="CL262" i="2"/>
  <c r="CL261" i="2"/>
  <c r="CL257" i="2"/>
  <c r="CL256" i="2"/>
  <c r="CL255" i="2"/>
  <c r="CL254" i="2"/>
  <c r="CL253" i="2"/>
  <c r="CL249" i="2"/>
  <c r="CL248" i="2"/>
  <c r="CL247" i="2"/>
  <c r="CL246" i="2"/>
  <c r="CL245" i="2"/>
  <c r="CL241" i="2"/>
  <c r="CL240" i="2"/>
  <c r="CL239" i="2"/>
  <c r="CL238" i="2"/>
  <c r="CL237" i="2"/>
  <c r="CL233" i="2"/>
  <c r="CL232" i="2"/>
  <c r="CL231" i="2"/>
  <c r="CL230" i="2"/>
  <c r="CL229" i="2"/>
  <c r="CL225" i="2"/>
  <c r="CL224" i="2"/>
  <c r="CL223" i="2"/>
  <c r="CL222" i="2"/>
  <c r="CL221" i="2"/>
  <c r="CL216" i="2"/>
  <c r="CL215" i="2"/>
  <c r="CL214" i="2"/>
  <c r="CL213" i="2"/>
  <c r="CL209" i="2"/>
  <c r="CL208" i="2"/>
  <c r="CL207" i="2"/>
  <c r="CL206" i="2"/>
  <c r="CL205" i="2"/>
  <c r="CL201" i="2"/>
  <c r="CL200" i="2"/>
  <c r="CL199" i="2"/>
  <c r="CL198" i="2"/>
  <c r="CL197" i="2"/>
  <c r="CL193" i="2"/>
  <c r="CL192" i="2"/>
  <c r="CL191" i="2"/>
  <c r="CL190" i="2"/>
  <c r="CL189" i="2"/>
  <c r="CL185" i="2"/>
  <c r="CL184" i="2"/>
  <c r="CL183" i="2"/>
  <c r="CL182" i="2"/>
  <c r="CL181" i="2"/>
  <c r="CL177" i="2"/>
  <c r="CL176" i="2"/>
  <c r="CL175" i="2"/>
  <c r="CL174" i="2"/>
  <c r="CL173" i="2"/>
  <c r="CL169" i="2"/>
  <c r="CL168" i="2"/>
  <c r="CL455" i="2"/>
  <c r="CL454" i="2"/>
  <c r="CL453" i="2"/>
  <c r="CL449" i="2"/>
  <c r="CL447" i="2"/>
  <c r="CL446" i="2"/>
  <c r="CL445" i="2"/>
  <c r="CL441" i="2"/>
  <c r="CL440" i="2"/>
  <c r="CL438" i="2"/>
  <c r="CL437" i="2"/>
  <c r="CL433" i="2"/>
  <c r="CL431" i="2"/>
  <c r="CL430" i="2"/>
  <c r="CL429" i="2"/>
  <c r="CL425" i="2"/>
  <c r="CL423" i="2"/>
  <c r="CL422" i="2"/>
  <c r="CL421" i="2"/>
  <c r="CL417" i="2"/>
  <c r="CL416" i="2"/>
  <c r="CL415" i="2"/>
  <c r="CL414" i="2"/>
  <c r="CL413" i="2"/>
  <c r="CL409" i="2"/>
  <c r="CL408" i="2"/>
  <c r="CL406" i="2"/>
  <c r="CL405" i="2"/>
  <c r="CL400" i="2"/>
  <c r="CL399" i="2"/>
  <c r="CL398" i="2"/>
  <c r="CL397" i="2"/>
  <c r="CL393" i="2"/>
  <c r="CL392" i="2"/>
  <c r="CL391" i="2"/>
  <c r="CL390" i="2"/>
  <c r="CL389" i="2"/>
  <c r="CL384" i="2"/>
  <c r="CL383" i="2"/>
  <c r="CL382" i="2"/>
  <c r="CL381" i="2"/>
  <c r="CL377" i="2"/>
  <c r="CL376" i="2"/>
  <c r="CL374" i="2"/>
  <c r="CL373" i="2"/>
  <c r="CL369" i="2"/>
  <c r="CL367" i="2"/>
  <c r="CL366" i="2"/>
  <c r="CL365" i="2"/>
  <c r="CL361" i="2"/>
  <c r="CL360" i="2"/>
  <c r="CL359" i="2"/>
  <c r="CL358" i="2"/>
  <c r="CL357" i="2"/>
  <c r="CL352" i="2"/>
  <c r="CL351" i="2"/>
  <c r="CL350" i="2"/>
  <c r="CL349" i="2"/>
  <c r="CL345" i="2"/>
  <c r="CL342" i="2"/>
  <c r="CL341" i="2"/>
  <c r="CL337" i="2"/>
  <c r="CL334" i="2"/>
  <c r="CL333" i="2"/>
  <c r="CL329" i="2"/>
  <c r="CL327" i="2"/>
  <c r="CL326" i="2"/>
  <c r="CL325" i="2"/>
  <c r="CL321" i="2"/>
  <c r="CL320" i="2"/>
  <c r="CL319" i="2"/>
  <c r="CL318" i="2"/>
  <c r="CL317" i="2"/>
  <c r="CL312" i="2"/>
  <c r="CL311" i="2"/>
  <c r="CL310" i="2"/>
  <c r="CL309" i="2"/>
  <c r="CL305" i="2"/>
  <c r="CL304" i="2"/>
  <c r="CL302" i="2"/>
  <c r="CL301" i="2"/>
  <c r="CL297" i="2"/>
  <c r="CL295" i="2"/>
  <c r="CL294" i="2"/>
  <c r="CL293" i="2"/>
  <c r="BU674" i="2"/>
  <c r="CL14" i="2"/>
  <c r="CL9" i="2"/>
  <c r="CL6" i="2"/>
  <c r="CL167" i="2"/>
  <c r="CL166" i="2"/>
  <c r="CL165" i="2"/>
  <c r="CL161" i="2"/>
  <c r="CL160" i="2"/>
  <c r="CL159" i="2"/>
  <c r="CL158" i="2"/>
  <c r="CL157" i="2"/>
  <c r="CL153" i="2"/>
  <c r="CL152" i="2"/>
  <c r="CL151" i="2"/>
  <c r="CL150" i="2"/>
  <c r="CL149" i="2"/>
  <c r="CL145" i="2"/>
  <c r="CL144" i="2"/>
  <c r="CL143" i="2"/>
  <c r="CL142" i="2"/>
  <c r="CL141" i="2"/>
  <c r="CL137" i="2"/>
  <c r="CL136" i="2"/>
  <c r="CL135" i="2"/>
  <c r="CL134" i="2"/>
  <c r="CL133" i="2"/>
  <c r="CL129" i="2"/>
  <c r="CL128" i="2"/>
  <c r="CL127" i="2"/>
  <c r="CL126" i="2"/>
  <c r="CL125" i="2"/>
  <c r="CL121" i="2"/>
  <c r="CL120" i="2"/>
  <c r="CL119" i="2"/>
  <c r="CL118" i="2"/>
  <c r="CL117" i="2"/>
  <c r="CL113" i="2"/>
  <c r="CL112" i="2"/>
  <c r="CL111" i="2"/>
  <c r="CL110" i="2"/>
  <c r="CL109" i="2"/>
  <c r="CL105" i="2"/>
  <c r="CL104" i="2"/>
  <c r="CL103" i="2"/>
  <c r="CL102" i="2"/>
  <c r="CL101" i="2"/>
  <c r="CL97" i="2"/>
  <c r="CL96" i="2"/>
  <c r="CL95" i="2"/>
  <c r="CL94" i="2"/>
  <c r="CL93" i="2"/>
  <c r="CL89" i="2"/>
  <c r="CL88" i="2"/>
  <c r="CL87" i="2"/>
  <c r="CL86" i="2"/>
  <c r="CL85" i="2"/>
  <c r="CL81" i="2"/>
  <c r="CL80" i="2"/>
  <c r="CL79" i="2"/>
  <c r="CL78" i="2"/>
  <c r="CL77" i="2"/>
  <c r="CL73" i="2"/>
  <c r="CL72" i="2"/>
  <c r="CL71" i="2"/>
  <c r="CL70" i="2"/>
  <c r="CL69" i="2"/>
  <c r="CL65" i="2"/>
  <c r="CL64" i="2"/>
  <c r="CL63" i="2"/>
  <c r="CL62" i="2"/>
  <c r="CL61" i="2"/>
  <c r="CL57" i="2"/>
  <c r="CL56" i="2"/>
  <c r="CL55" i="2"/>
  <c r="CL54" i="2"/>
  <c r="CL53" i="2"/>
  <c r="CL49" i="2"/>
  <c r="CL48" i="2"/>
  <c r="CL47" i="2"/>
  <c r="CL46" i="2"/>
  <c r="CL45" i="2"/>
  <c r="CL41" i="2"/>
  <c r="CL40" i="2"/>
  <c r="CL39" i="2"/>
  <c r="CL38" i="2"/>
  <c r="CL37" i="2"/>
  <c r="CL33" i="2"/>
  <c r="CL32" i="2"/>
  <c r="CL31" i="2"/>
  <c r="CL30" i="2"/>
  <c r="CL29" i="2"/>
  <c r="CL25" i="2"/>
  <c r="CL24" i="2"/>
  <c r="CL23" i="2"/>
  <c r="CL22" i="2"/>
  <c r="CL15" i="2"/>
  <c r="CL674" i="2"/>
  <c r="CL706" i="2"/>
  <c r="CL705" i="2"/>
  <c r="CL703" i="2"/>
  <c r="CL702" i="2"/>
  <c r="CL698" i="2"/>
  <c r="CL697" i="2"/>
  <c r="CL695" i="2"/>
  <c r="CL694" i="2"/>
  <c r="CL689" i="2"/>
  <c r="CL688" i="2"/>
  <c r="CL687" i="2"/>
  <c r="CL686" i="2"/>
  <c r="CL681" i="2"/>
  <c r="CL680" i="2"/>
  <c r="CL679" i="2"/>
  <c r="CL678" i="2"/>
  <c r="CL673" i="2"/>
  <c r="CL672" i="2"/>
  <c r="CL670" i="2"/>
  <c r="CL669" i="2"/>
  <c r="CL665" i="2"/>
  <c r="CL664" i="2"/>
  <c r="CL663" i="2"/>
  <c r="CL662" i="2"/>
  <c r="CL661" i="2"/>
  <c r="CL657" i="2"/>
  <c r="CL656" i="2"/>
  <c r="CL655" i="2"/>
  <c r="CL654" i="2"/>
  <c r="CL653" i="2"/>
  <c r="CL648" i="2"/>
  <c r="CL647" i="2"/>
  <c r="CL646" i="2"/>
  <c r="CL645" i="2"/>
  <c r="BU678" i="2"/>
  <c r="P773" i="2"/>
  <c r="X773" i="2"/>
  <c r="BU770" i="2"/>
  <c r="BU722" i="2"/>
  <c r="BU706" i="2"/>
  <c r="BU682" i="2"/>
  <c r="BU657" i="2"/>
  <c r="BU537" i="2"/>
  <c r="BU513" i="2"/>
  <c r="BU489" i="2"/>
  <c r="BU473" i="2"/>
  <c r="BU465" i="2"/>
  <c r="BU449" i="2"/>
  <c r="BU768" i="2"/>
  <c r="BU760" i="2"/>
  <c r="BU752" i="2"/>
  <c r="BU744" i="2"/>
  <c r="BU736" i="2"/>
  <c r="BU728" i="2"/>
  <c r="BU720" i="2"/>
  <c r="BU712" i="2"/>
  <c r="BU704" i="2"/>
  <c r="BU696" i="2"/>
  <c r="BU688" i="2"/>
  <c r="BU680" i="2"/>
  <c r="BU671" i="2"/>
  <c r="BU663" i="2"/>
  <c r="BU655" i="2"/>
  <c r="BU647" i="2"/>
  <c r="BU639" i="2"/>
  <c r="BU631" i="2"/>
  <c r="BU623" i="2"/>
  <c r="BU615" i="2"/>
  <c r="BU607" i="2"/>
  <c r="BU599" i="2"/>
  <c r="BU591" i="2"/>
  <c r="BU583" i="2"/>
  <c r="BU575" i="2"/>
  <c r="BU567" i="2"/>
  <c r="BU559" i="2"/>
  <c r="BU551" i="2"/>
  <c r="BU543" i="2"/>
  <c r="BU535" i="2"/>
  <c r="BU527" i="2"/>
  <c r="BU519" i="2"/>
  <c r="BU511" i="2"/>
  <c r="BU503" i="2"/>
  <c r="BU495" i="2"/>
  <c r="BU487" i="2"/>
  <c r="BU479" i="2"/>
  <c r="BU471" i="2"/>
  <c r="BU463" i="2"/>
  <c r="BU455" i="2"/>
  <c r="BU447" i="2"/>
  <c r="BU439" i="2"/>
  <c r="BU431" i="2"/>
  <c r="BU423" i="2"/>
  <c r="BU415" i="2"/>
  <c r="BU407" i="2"/>
  <c r="BU399" i="2"/>
  <c r="BU391" i="2"/>
  <c r="BU767" i="2"/>
  <c r="BU759" i="2"/>
  <c r="BU751" i="2"/>
  <c r="BU743" i="2"/>
  <c r="BU735" i="2"/>
  <c r="BU727" i="2"/>
  <c r="BU719" i="2"/>
  <c r="BU711" i="2"/>
  <c r="BU703" i="2"/>
  <c r="BU695" i="2"/>
  <c r="BU687" i="2"/>
  <c r="BU679" i="2"/>
  <c r="BU670" i="2"/>
  <c r="BU662" i="2"/>
  <c r="BU654" i="2"/>
  <c r="BU646" i="2"/>
  <c r="BU638" i="2"/>
  <c r="BU630" i="2"/>
  <c r="BU622" i="2"/>
  <c r="BU614" i="2"/>
  <c r="BU606" i="2"/>
  <c r="BU598" i="2"/>
  <c r="BU590" i="2"/>
  <c r="BU582" i="2"/>
  <c r="BU574" i="2"/>
  <c r="BU566" i="2"/>
  <c r="BU558" i="2"/>
  <c r="BU550" i="2"/>
  <c r="BU542" i="2"/>
  <c r="BU658" i="2"/>
  <c r="BU498" i="2"/>
  <c r="BU402" i="2"/>
  <c r="AF773" i="2"/>
  <c r="BU771" i="2"/>
  <c r="BU691" i="2"/>
  <c r="BU626" i="2"/>
  <c r="BU594" i="2"/>
  <c r="BU562" i="2"/>
  <c r="BU530" i="2"/>
  <c r="BU466" i="2"/>
  <c r="BU434" i="2"/>
  <c r="BU370" i="2"/>
  <c r="BU338" i="2"/>
  <c r="BU306" i="2"/>
  <c r="BU274" i="2"/>
  <c r="BU210" i="2"/>
  <c r="BU178" i="2"/>
  <c r="BU114" i="2"/>
  <c r="BU82" i="2"/>
  <c r="BU50" i="2"/>
  <c r="BU18" i="2"/>
  <c r="BT773" i="2"/>
  <c r="CL536" i="2"/>
  <c r="CL472" i="2"/>
  <c r="BD773" i="2"/>
  <c r="AU773" i="2"/>
  <c r="AV4" i="2"/>
  <c r="AV773" i="2" s="1"/>
  <c r="CL13" i="2"/>
  <c r="CL217" i="2"/>
  <c r="CL21" i="2"/>
  <c r="CL17" i="2"/>
  <c r="CL16" i="2"/>
  <c r="BL773" i="2"/>
  <c r="CL769" i="2"/>
  <c r="CL754" i="2"/>
  <c r="CL745" i="2"/>
  <c r="CL736" i="2"/>
  <c r="CL728" i="2"/>
  <c r="CL722" i="2"/>
  <c r="CL713" i="2"/>
  <c r="CL704" i="2"/>
  <c r="CL696" i="2"/>
  <c r="CL690" i="2"/>
  <c r="CL682" i="2"/>
  <c r="CL671" i="2"/>
  <c r="CL649" i="2"/>
  <c r="CL633" i="2"/>
  <c r="CL624" i="2"/>
  <c r="CL609" i="2"/>
  <c r="CL601" i="2"/>
  <c r="CL592" i="2"/>
  <c r="CL583" i="2"/>
  <c r="CL576" i="2"/>
  <c r="CL568" i="2"/>
  <c r="CL552" i="2"/>
  <c r="CL544" i="2"/>
  <c r="CL535" i="2"/>
  <c r="CL528" i="2"/>
  <c r="CL527" i="2"/>
  <c r="CL520" i="2"/>
  <c r="CL511" i="2"/>
  <c r="CL503" i="2"/>
  <c r="CL495" i="2"/>
  <c r="CL481" i="2"/>
  <c r="CL471" i="2"/>
  <c r="CL463" i="2"/>
  <c r="CL457" i="2"/>
  <c r="CL448" i="2"/>
  <c r="CL439" i="2"/>
  <c r="CL432" i="2"/>
  <c r="CL424" i="2"/>
  <c r="CL407" i="2"/>
  <c r="CL401" i="2"/>
  <c r="CL385" i="2"/>
  <c r="CL375" i="2"/>
  <c r="CL368" i="2"/>
  <c r="CL353" i="2"/>
  <c r="CL344" i="2"/>
  <c r="CL343" i="2"/>
  <c r="CL336" i="2"/>
  <c r="CL335" i="2"/>
  <c r="CL328" i="2"/>
  <c r="CL313" i="2"/>
  <c r="CL303" i="2"/>
  <c r="CL296" i="2"/>
  <c r="AN773" i="2"/>
  <c r="EA773" i="1"/>
  <c r="F674" i="1"/>
  <c r="GT774" i="1"/>
  <c r="GT773" i="1"/>
  <c r="BE631" i="1"/>
  <c r="BE535" i="1"/>
  <c r="BE495" i="1"/>
  <c r="BE415" i="1"/>
  <c r="BE375" i="1"/>
  <c r="BE335" i="1"/>
  <c r="BE327" i="1"/>
  <c r="BE287" i="1"/>
  <c r="BE255" i="1"/>
  <c r="BE215" i="1"/>
  <c r="BE207" i="1"/>
  <c r="BE151" i="1"/>
  <c r="BE127" i="1"/>
  <c r="BE95" i="1"/>
  <c r="BE47" i="1"/>
  <c r="GT777" i="1"/>
  <c r="CD623" i="1"/>
  <c r="CD351" i="1"/>
  <c r="CD311" i="1"/>
  <c r="CD295" i="1"/>
  <c r="CD167" i="1"/>
  <c r="CD7" i="1"/>
  <c r="EA777" i="1"/>
  <c r="EA775" i="1"/>
  <c r="FA180" i="1"/>
  <c r="GY715" i="1"/>
  <c r="IG5" i="1"/>
  <c r="BY777" i="1"/>
  <c r="EV773" i="1"/>
  <c r="EZ774" i="1"/>
  <c r="BE717" i="1"/>
  <c r="GY716" i="1"/>
  <c r="EB606" i="1"/>
  <c r="EB366" i="1"/>
  <c r="EB740" i="1"/>
  <c r="EB584" i="1"/>
  <c r="EB368" i="1"/>
  <c r="EB160" i="1"/>
  <c r="FA769" i="1"/>
  <c r="FA637" i="1"/>
  <c r="FA509" i="1"/>
  <c r="FA501" i="1"/>
  <c r="FA261" i="1"/>
  <c r="FA253" i="1"/>
  <c r="FA141" i="1"/>
  <c r="FA21" i="1"/>
  <c r="GY288" i="1"/>
  <c r="BE24" i="1"/>
  <c r="IG570" i="1"/>
  <c r="IG466" i="1"/>
  <c r="IG189" i="1"/>
  <c r="CD716" i="1"/>
  <c r="FZ715" i="1"/>
  <c r="IG727" i="1"/>
  <c r="IG630" i="1"/>
  <c r="IG614" i="1"/>
  <c r="IG582" i="1"/>
  <c r="IG526" i="1"/>
  <c r="IG438" i="1"/>
  <c r="IG398" i="1"/>
  <c r="IG382" i="1"/>
  <c r="IG366" i="1"/>
  <c r="IG350" i="1"/>
  <c r="IG334" i="1"/>
  <c r="IG294" i="1"/>
  <c r="IG278" i="1"/>
  <c r="IG174" i="1"/>
  <c r="IG118" i="1"/>
  <c r="IG102" i="1"/>
  <c r="IG86" i="1"/>
  <c r="IG70" i="1"/>
  <c r="AF715" i="1"/>
  <c r="BY774" i="1"/>
  <c r="CC773" i="1"/>
  <c r="FY777" i="1"/>
  <c r="EB499" i="1"/>
  <c r="EB491" i="1"/>
  <c r="EB483" i="1"/>
  <c r="EB475" i="1"/>
  <c r="EB467" i="1"/>
  <c r="EB459" i="1"/>
  <c r="EB451" i="1"/>
  <c r="EB443" i="1"/>
  <c r="EB435" i="1"/>
  <c r="EB427" i="1"/>
  <c r="EB419" i="1"/>
  <c r="EB411" i="1"/>
  <c r="EB403" i="1"/>
  <c r="EB395" i="1"/>
  <c r="EB387" i="1"/>
  <c r="EB379" i="1"/>
  <c r="EB371" i="1"/>
  <c r="EB363" i="1"/>
  <c r="EB355" i="1"/>
  <c r="EB347" i="1"/>
  <c r="EB339" i="1"/>
  <c r="EB331" i="1"/>
  <c r="EB323" i="1"/>
  <c r="EB315" i="1"/>
  <c r="EB307" i="1"/>
  <c r="EB299" i="1"/>
  <c r="EB291" i="1"/>
  <c r="EB283" i="1"/>
  <c r="EB275" i="1"/>
  <c r="EB267" i="1"/>
  <c r="EB259" i="1"/>
  <c r="EB251" i="1"/>
  <c r="EB243" i="1"/>
  <c r="EB235" i="1"/>
  <c r="EB227" i="1"/>
  <c r="EB219" i="1"/>
  <c r="EB211" i="1"/>
  <c r="EB203" i="1"/>
  <c r="EB195" i="1"/>
  <c r="EB5" i="1"/>
  <c r="DC717" i="1"/>
  <c r="DW775" i="1"/>
  <c r="IG769" i="1"/>
  <c r="IG672" i="1"/>
  <c r="IG640" i="1"/>
  <c r="IG568" i="1"/>
  <c r="IG536" i="1"/>
  <c r="IG432" i="1"/>
  <c r="IG400" i="1"/>
  <c r="FU777" i="1"/>
  <c r="BE432" i="1"/>
  <c r="BE424" i="1"/>
  <c r="BE416" i="1"/>
  <c r="BE408" i="1"/>
  <c r="BE400" i="1"/>
  <c r="BE392" i="1"/>
  <c r="BE384" i="1"/>
  <c r="BE376" i="1"/>
  <c r="BE368" i="1"/>
  <c r="BE360" i="1"/>
  <c r="BE352" i="1"/>
  <c r="BE344" i="1"/>
  <c r="BE336" i="1"/>
  <c r="BE328" i="1"/>
  <c r="BE320" i="1"/>
  <c r="BE312" i="1"/>
  <c r="BE304" i="1"/>
  <c r="BE296" i="1"/>
  <c r="BE288" i="1"/>
  <c r="BE280" i="1"/>
  <c r="BE272" i="1"/>
  <c r="BE264" i="1"/>
  <c r="BE256" i="1"/>
  <c r="BE248" i="1"/>
  <c r="BE240" i="1"/>
  <c r="BE232" i="1"/>
  <c r="BE224" i="1"/>
  <c r="BE216" i="1"/>
  <c r="BE208" i="1"/>
  <c r="BE200" i="1"/>
  <c r="BE192" i="1"/>
  <c r="BE184" i="1"/>
  <c r="BE176" i="1"/>
  <c r="BE168" i="1"/>
  <c r="BE160" i="1"/>
  <c r="BE152" i="1"/>
  <c r="BE144" i="1"/>
  <c r="BE136" i="1"/>
  <c r="BE128" i="1"/>
  <c r="BE120" i="1"/>
  <c r="BE112" i="1"/>
  <c r="BE104" i="1"/>
  <c r="BE96" i="1"/>
  <c r="BE88" i="1"/>
  <c r="BE80" i="1"/>
  <c r="BE72" i="1"/>
  <c r="BE64" i="1"/>
  <c r="BE56" i="1"/>
  <c r="BE48" i="1"/>
  <c r="BE40" i="1"/>
  <c r="BE32" i="1"/>
  <c r="BE16" i="1"/>
  <c r="BE8" i="1"/>
  <c r="EV774" i="1"/>
  <c r="IG4" i="1"/>
  <c r="BE462" i="1"/>
  <c r="BE246" i="1"/>
  <c r="EV777" i="1"/>
  <c r="EZ777" i="1"/>
  <c r="GY717" i="1"/>
  <c r="GX774" i="1"/>
  <c r="GY670" i="1"/>
  <c r="GY598" i="1"/>
  <c r="GY470" i="1"/>
  <c r="GY342" i="1"/>
  <c r="GY142" i="1"/>
  <c r="GY54" i="1"/>
  <c r="GY457" i="1"/>
  <c r="BE715" i="1"/>
  <c r="BE716" i="1"/>
  <c r="BU763" i="2"/>
  <c r="BU755" i="2"/>
  <c r="BU747" i="2"/>
  <c r="BU739" i="2"/>
  <c r="BU731" i="2"/>
  <c r="BU723" i="2"/>
  <c r="BU715" i="2"/>
  <c r="BU707" i="2"/>
  <c r="BU699" i="2"/>
  <c r="BU683" i="2"/>
  <c r="BU675" i="2"/>
  <c r="BU666" i="2"/>
  <c r="BU650" i="2"/>
  <c r="BU642" i="2"/>
  <c r="BU634" i="2"/>
  <c r="BU618" i="2"/>
  <c r="BU610" i="2"/>
  <c r="BU602" i="2"/>
  <c r="BU586" i="2"/>
  <c r="BU578" i="2"/>
  <c r="BU570" i="2"/>
  <c r="BU554" i="2"/>
  <c r="BU546" i="2"/>
  <c r="BU538" i="2"/>
  <c r="BU522" i="2"/>
  <c r="BU514" i="2"/>
  <c r="BU506" i="2"/>
  <c r="BU490" i="2"/>
  <c r="BU482" i="2"/>
  <c r="BU474" i="2"/>
  <c r="BU458" i="2"/>
  <c r="BU450" i="2"/>
  <c r="BU442" i="2"/>
  <c r="BU426" i="2"/>
  <c r="BU418" i="2"/>
  <c r="BU410" i="2"/>
  <c r="BU394" i="2"/>
  <c r="BU386" i="2"/>
  <c r="BU378" i="2"/>
  <c r="BU362" i="2"/>
  <c r="BU354" i="2"/>
  <c r="BU346" i="2"/>
  <c r="BU330" i="2"/>
  <c r="BU322" i="2"/>
  <c r="BU314" i="2"/>
  <c r="BU298" i="2"/>
  <c r="BU290" i="2"/>
  <c r="BU282" i="2"/>
  <c r="BU266" i="2"/>
  <c r="BU258" i="2"/>
  <c r="BU250" i="2"/>
  <c r="BU234" i="2"/>
  <c r="BU226" i="2"/>
  <c r="BU218" i="2"/>
  <c r="BU202" i="2"/>
  <c r="BU194" i="2"/>
  <c r="BU186" i="2"/>
  <c r="BU170" i="2"/>
  <c r="BU162" i="2"/>
  <c r="BU154" i="2"/>
  <c r="BU146" i="2"/>
  <c r="BU138" i="2"/>
  <c r="BU130" i="2"/>
  <c r="BU122" i="2"/>
  <c r="BU106" i="2"/>
  <c r="BU98" i="2"/>
  <c r="BU90" i="2"/>
  <c r="BU74" i="2"/>
  <c r="BU66" i="2"/>
  <c r="BU58" i="2"/>
  <c r="BU42" i="2"/>
  <c r="BU34" i="2"/>
  <c r="BU26" i="2"/>
  <c r="BU10" i="2"/>
  <c r="BU625" i="2"/>
  <c r="BU617" i="2"/>
  <c r="BU609" i="2"/>
  <c r="BU601" i="2"/>
  <c r="BU593" i="2"/>
  <c r="BU585" i="2"/>
  <c r="BU577" i="2"/>
  <c r="BU569" i="2"/>
  <c r="BU561" i="2"/>
  <c r="BU553" i="2"/>
  <c r="BU545" i="2"/>
  <c r="BU529" i="2"/>
  <c r="BU521" i="2"/>
  <c r="BU505" i="2"/>
  <c r="BU497" i="2"/>
  <c r="BU481" i="2"/>
  <c r="BU457" i="2"/>
  <c r="BU441" i="2"/>
  <c r="BU433" i="2"/>
  <c r="BU417" i="2"/>
  <c r="BU409" i="2"/>
  <c r="BU393" i="2"/>
  <c r="BU385" i="2"/>
  <c r="BU377" i="2"/>
  <c r="BU369" i="2"/>
  <c r="BU361" i="2"/>
  <c r="BU353" i="2"/>
  <c r="BU345" i="2"/>
  <c r="BU337" i="2"/>
  <c r="BU329" i="2"/>
  <c r="BU321" i="2"/>
  <c r="BU313" i="2"/>
  <c r="BU305" i="2"/>
  <c r="BU297" i="2"/>
  <c r="BU289" i="2"/>
  <c r="BU273" i="2"/>
  <c r="BU265" i="2"/>
  <c r="BU249" i="2"/>
  <c r="BU241" i="2"/>
  <c r="BU225" i="2"/>
  <c r="BU201" i="2"/>
  <c r="BU185" i="2"/>
  <c r="BU177" i="2"/>
  <c r="BU161" i="2"/>
  <c r="BU153" i="2"/>
  <c r="BU145" i="2"/>
  <c r="BU137" i="2"/>
  <c r="BU129" i="2"/>
  <c r="BU113" i="2"/>
  <c r="BU105" i="2"/>
  <c r="BU89" i="2"/>
  <c r="BU81" i="2"/>
  <c r="BU65" i="2"/>
  <c r="BU41" i="2"/>
  <c r="BU25" i="2"/>
  <c r="BU17" i="2"/>
  <c r="BU762" i="2"/>
  <c r="BU754" i="2"/>
  <c r="BU746" i="2"/>
  <c r="BU738" i="2"/>
  <c r="BU730" i="2"/>
  <c r="BU714" i="2"/>
  <c r="BU698" i="2"/>
  <c r="BU690" i="2"/>
  <c r="BU673" i="2"/>
  <c r="BU665" i="2"/>
  <c r="BU649" i="2"/>
  <c r="BU641" i="2"/>
  <c r="BU633" i="2"/>
  <c r="CL755" i="2"/>
  <c r="CL330" i="2"/>
  <c r="CL58" i="2"/>
  <c r="CL731" i="2"/>
  <c r="CL723" i="2"/>
  <c r="CL707" i="2"/>
  <c r="CL586" i="2"/>
  <c r="CL578" i="2"/>
  <c r="CL554" i="2"/>
  <c r="CL530" i="2"/>
  <c r="CL514" i="2"/>
  <c r="CL482" i="2"/>
  <c r="CL450" i="2"/>
  <c r="CL426" i="2"/>
  <c r="CL394" i="2"/>
  <c r="CL370" i="2"/>
  <c r="CL346" i="2"/>
  <c r="CL282" i="2"/>
  <c r="CL218" i="2"/>
  <c r="CL202" i="2"/>
  <c r="CL146" i="2"/>
  <c r="CL130" i="2"/>
  <c r="CL122" i="2"/>
  <c r="BU709" i="2"/>
  <c r="BU644" i="2"/>
  <c r="BU580" i="2"/>
  <c r="CL763" i="2"/>
  <c r="CL715" i="2"/>
  <c r="CL699" i="2"/>
  <c r="CL691" i="2"/>
  <c r="CL683" i="2"/>
  <c r="CL675" i="2"/>
  <c r="CL666" i="2"/>
  <c r="CL650" i="2"/>
  <c r="CL626" i="2"/>
  <c r="CL610" i="2"/>
  <c r="CL594" i="2"/>
  <c r="CL570" i="2"/>
  <c r="CL562" i="2"/>
  <c r="CL546" i="2"/>
  <c r="CL522" i="2"/>
  <c r="CL506" i="2"/>
  <c r="CL498" i="2"/>
  <c r="CL474" i="2"/>
  <c r="CL458" i="2"/>
  <c r="CL442" i="2"/>
  <c r="CL434" i="2"/>
  <c r="CL418" i="2"/>
  <c r="CL410" i="2"/>
  <c r="CL402" i="2"/>
  <c r="CL386" i="2"/>
  <c r="CL362" i="2"/>
  <c r="CL338" i="2"/>
  <c r="CL322" i="2"/>
  <c r="CL314" i="2"/>
  <c r="CL306" i="2"/>
  <c r="CL298" i="2"/>
  <c r="CL290" i="2"/>
  <c r="CL274" i="2"/>
  <c r="CL266" i="2"/>
  <c r="CL258" i="2"/>
  <c r="CL250" i="2"/>
  <c r="CL242" i="2"/>
  <c r="CL234" i="2"/>
  <c r="CL226" i="2"/>
  <c r="CL210" i="2"/>
  <c r="CL194" i="2"/>
  <c r="CL186" i="2"/>
  <c r="CL178" i="2"/>
  <c r="CL170" i="2"/>
  <c r="CL162" i="2"/>
  <c r="CL154" i="2"/>
  <c r="CL138" i="2"/>
  <c r="CL114" i="2"/>
  <c r="CL106" i="2"/>
  <c r="CL98" i="2"/>
  <c r="CL90" i="2"/>
  <c r="CL82" i="2"/>
  <c r="CL74" i="2"/>
  <c r="CL66" i="2"/>
  <c r="CL50" i="2"/>
  <c r="CL42" i="2"/>
  <c r="CL34" i="2"/>
  <c r="CL26" i="2"/>
  <c r="CL18" i="2"/>
  <c r="CL10" i="2"/>
  <c r="CL771" i="2"/>
  <c r="CL668" i="2"/>
  <c r="CL276" i="2"/>
  <c r="CL747" i="2"/>
  <c r="CL739" i="2"/>
  <c r="CL658" i="2"/>
  <c r="CL642" i="2"/>
  <c r="CL634" i="2"/>
  <c r="CL618" i="2"/>
  <c r="CL602" i="2"/>
  <c r="CL538" i="2"/>
  <c r="CL378" i="2"/>
  <c r="CL354" i="2"/>
  <c r="CL12" i="2"/>
  <c r="CL709" i="2"/>
  <c r="CL531" i="2"/>
  <c r="CL770" i="2"/>
  <c r="CL4" i="2"/>
  <c r="BU764" i="2"/>
  <c r="BU756" i="2"/>
  <c r="BU748" i="2"/>
  <c r="BU740" i="2"/>
  <c r="BU732" i="2"/>
  <c r="BU724" i="2"/>
  <c r="BU716" i="2"/>
  <c r="BU708" i="2"/>
  <c r="BU700" i="2"/>
  <c r="BU692" i="2"/>
  <c r="BU684" i="2"/>
  <c r="BU676" i="2"/>
  <c r="BU667" i="2"/>
  <c r="BU659" i="2"/>
  <c r="BU651" i="2"/>
  <c r="BU643" i="2"/>
  <c r="BU635" i="2"/>
  <c r="BU627" i="2"/>
  <c r="BU619" i="2"/>
  <c r="BU611" i="2"/>
  <c r="BU603" i="2"/>
  <c r="BU595" i="2"/>
  <c r="BU587" i="2"/>
  <c r="BU579" i="2"/>
  <c r="BU571" i="2"/>
  <c r="BU563" i="2"/>
  <c r="BU555" i="2"/>
  <c r="BU547" i="2"/>
  <c r="BU539" i="2"/>
  <c r="BU531" i="2"/>
  <c r="BU523" i="2"/>
  <c r="BU515" i="2"/>
  <c r="BU507" i="2"/>
  <c r="BU499" i="2"/>
  <c r="BU491" i="2"/>
  <c r="BU483" i="2"/>
  <c r="BU475" i="2"/>
  <c r="BU467" i="2"/>
  <c r="BU459" i="2"/>
  <c r="BU451" i="2"/>
  <c r="BU443" i="2"/>
  <c r="BU435" i="2"/>
  <c r="BU427" i="2"/>
  <c r="BU419" i="2"/>
  <c r="BU411" i="2"/>
  <c r="BU403" i="2"/>
  <c r="BU395" i="2"/>
  <c r="BU387" i="2"/>
  <c r="BU379" i="2"/>
  <c r="BU371" i="2"/>
  <c r="BU363" i="2"/>
  <c r="BU355" i="2"/>
  <c r="BU347" i="2"/>
  <c r="BU339" i="2"/>
  <c r="BU331" i="2"/>
  <c r="BU323" i="2"/>
  <c r="BU315" i="2"/>
  <c r="BU307" i="2"/>
  <c r="BU299" i="2"/>
  <c r="BU291" i="2"/>
  <c r="BU283" i="2"/>
  <c r="BU275" i="2"/>
  <c r="BU267" i="2"/>
  <c r="BU259" i="2"/>
  <c r="BU251" i="2"/>
  <c r="BU243" i="2"/>
  <c r="BU235" i="2"/>
  <c r="BU227" i="2"/>
  <c r="BU219" i="2"/>
  <c r="BU211" i="2"/>
  <c r="BU203" i="2"/>
  <c r="BU195" i="2"/>
  <c r="BU187" i="2"/>
  <c r="BU179" i="2"/>
  <c r="BU171" i="2"/>
  <c r="BU163" i="2"/>
  <c r="BU155" i="2"/>
  <c r="BU147" i="2"/>
  <c r="BU139" i="2"/>
  <c r="BU131" i="2"/>
  <c r="BU123" i="2"/>
  <c r="BU115" i="2"/>
  <c r="BU107" i="2"/>
  <c r="BU99" i="2"/>
  <c r="BU91" i="2"/>
  <c r="BU83" i="2"/>
  <c r="BU75" i="2"/>
  <c r="BU67" i="2"/>
  <c r="BU59" i="2"/>
  <c r="BU51" i="2"/>
  <c r="BU43" i="2"/>
  <c r="BU35" i="2"/>
  <c r="BU27" i="2"/>
  <c r="BU19" i="2"/>
  <c r="BU11" i="2"/>
  <c r="CL265" i="2"/>
  <c r="CL765" i="2"/>
  <c r="CL757" i="2"/>
  <c r="CL749" i="2"/>
  <c r="CL741" i="2"/>
  <c r="CL733" i="2"/>
  <c r="CL725" i="2"/>
  <c r="CL717" i="2"/>
  <c r="CL701" i="2"/>
  <c r="CL693" i="2"/>
  <c r="CL685" i="2"/>
  <c r="CL677" i="2"/>
  <c r="CL660" i="2"/>
  <c r="CL652" i="2"/>
  <c r="CL644" i="2"/>
  <c r="CL636" i="2"/>
  <c r="CL628" i="2"/>
  <c r="CL620" i="2"/>
  <c r="CL612" i="2"/>
  <c r="CL604" i="2"/>
  <c r="CL596" i="2"/>
  <c r="CL588" i="2"/>
  <c r="CL580" i="2"/>
  <c r="CL572" i="2"/>
  <c r="CL564" i="2"/>
  <c r="CL556" i="2"/>
  <c r="CL548" i="2"/>
  <c r="CL540" i="2"/>
  <c r="CL532" i="2"/>
  <c r="CL524" i="2"/>
  <c r="CL516" i="2"/>
  <c r="CL508" i="2"/>
  <c r="CL500" i="2"/>
  <c r="CL492" i="2"/>
  <c r="CL484" i="2"/>
  <c r="CL476" i="2"/>
  <c r="CL468" i="2"/>
  <c r="CL460" i="2"/>
  <c r="CL452" i="2"/>
  <c r="CL444" i="2"/>
  <c r="CL436" i="2"/>
  <c r="CL428" i="2"/>
  <c r="CL420" i="2"/>
  <c r="CL412" i="2"/>
  <c r="CL404" i="2"/>
  <c r="CL396" i="2"/>
  <c r="CL388" i="2"/>
  <c r="CL380" i="2"/>
  <c r="CL372" i="2"/>
  <c r="CL364" i="2"/>
  <c r="CL356" i="2"/>
  <c r="CL348" i="2"/>
  <c r="CL340" i="2"/>
  <c r="CL332" i="2"/>
  <c r="CL324" i="2"/>
  <c r="CL316" i="2"/>
  <c r="CL308" i="2"/>
  <c r="CL300" i="2"/>
  <c r="CL292" i="2"/>
  <c r="CL284" i="2"/>
  <c r="CL268" i="2"/>
  <c r="CL260" i="2"/>
  <c r="CL252" i="2"/>
  <c r="CL244" i="2"/>
  <c r="CL236" i="2"/>
  <c r="CL228" i="2"/>
  <c r="CL220" i="2"/>
  <c r="CL212" i="2"/>
  <c r="CL204" i="2"/>
  <c r="CL196" i="2"/>
  <c r="CL188" i="2"/>
  <c r="CL180" i="2"/>
  <c r="CL172" i="2"/>
  <c r="CL164" i="2"/>
  <c r="CL156" i="2"/>
  <c r="CL148" i="2"/>
  <c r="CL140" i="2"/>
  <c r="CL132" i="2"/>
  <c r="CL124" i="2"/>
  <c r="CL116" i="2"/>
  <c r="CL108" i="2"/>
  <c r="CL100" i="2"/>
  <c r="CL92" i="2"/>
  <c r="CL84" i="2"/>
  <c r="CL76" i="2"/>
  <c r="CL68" i="2"/>
  <c r="CL60" i="2"/>
  <c r="CL52" i="2"/>
  <c r="CL44" i="2"/>
  <c r="CL36" i="2"/>
  <c r="CL28" i="2"/>
  <c r="CL20" i="2"/>
  <c r="CL732" i="2"/>
  <c r="CL692" i="2"/>
  <c r="CL676" i="2"/>
  <c r="CL491" i="2"/>
  <c r="CL435" i="2"/>
  <c r="CL299" i="2"/>
  <c r="CL259" i="2"/>
  <c r="CL155" i="2"/>
  <c r="CL764" i="2"/>
  <c r="CL756" i="2"/>
  <c r="CL748" i="2"/>
  <c r="CL740" i="2"/>
  <c r="CL724" i="2"/>
  <c r="CL716" i="2"/>
  <c r="CL708" i="2"/>
  <c r="CL700" i="2"/>
  <c r="CL684" i="2"/>
  <c r="CL667" i="2"/>
  <c r="CL659" i="2"/>
  <c r="CL651" i="2"/>
  <c r="CL643" i="2"/>
  <c r="CL635" i="2"/>
  <c r="CL627" i="2"/>
  <c r="CL619" i="2"/>
  <c r="CL611" i="2"/>
  <c r="CL603" i="2"/>
  <c r="CL595" i="2"/>
  <c r="CL587" i="2"/>
  <c r="CL579" i="2"/>
  <c r="CL571" i="2"/>
  <c r="CL563" i="2"/>
  <c r="CL555" i="2"/>
  <c r="CL547" i="2"/>
  <c r="CL539" i="2"/>
  <c r="CL523" i="2"/>
  <c r="CL515" i="2"/>
  <c r="CL507" i="2"/>
  <c r="CL499" i="2"/>
  <c r="CL483" i="2"/>
  <c r="CL475" i="2"/>
  <c r="CL467" i="2"/>
  <c r="CL459" i="2"/>
  <c r="CL451" i="2"/>
  <c r="CL443" i="2"/>
  <c r="CL427" i="2"/>
  <c r="CL419" i="2"/>
  <c r="CL411" i="2"/>
  <c r="CL403" i="2"/>
  <c r="CL395" i="2"/>
  <c r="CL387" i="2"/>
  <c r="CL379" i="2"/>
  <c r="CL371" i="2"/>
  <c r="CL363" i="2"/>
  <c r="CL355" i="2"/>
  <c r="CL347" i="2"/>
  <c r="CL339" i="2"/>
  <c r="CL331" i="2"/>
  <c r="CL323" i="2"/>
  <c r="CL315" i="2"/>
  <c r="CL307" i="2"/>
  <c r="CL291" i="2"/>
  <c r="CL283" i="2"/>
  <c r="CL275" i="2"/>
  <c r="CL267" i="2"/>
  <c r="CL251" i="2"/>
  <c r="CL243" i="2"/>
  <c r="CL235" i="2"/>
  <c r="CL227" i="2"/>
  <c r="CL219" i="2"/>
  <c r="CL211" i="2"/>
  <c r="CL203" i="2"/>
  <c r="CL195" i="2"/>
  <c r="CL187" i="2"/>
  <c r="CL179" i="2"/>
  <c r="CL171" i="2"/>
  <c r="CL163" i="2"/>
  <c r="CL147" i="2"/>
  <c r="CL139" i="2"/>
  <c r="CL131" i="2"/>
  <c r="CL123" i="2"/>
  <c r="CL115" i="2"/>
  <c r="CL107" i="2"/>
  <c r="CL99" i="2"/>
  <c r="CL91" i="2"/>
  <c r="CL83" i="2"/>
  <c r="CL75" i="2"/>
  <c r="CL67" i="2"/>
  <c r="CL59" i="2"/>
  <c r="CL51" i="2"/>
  <c r="CL43" i="2"/>
  <c r="CL35" i="2"/>
  <c r="CL27" i="2"/>
  <c r="CL19" i="2"/>
  <c r="CL11" i="2"/>
  <c r="BU765" i="2"/>
  <c r="BU757" i="2"/>
  <c r="BU749" i="2"/>
  <c r="BU741" i="2"/>
  <c r="BU733" i="2"/>
  <c r="BU725" i="2"/>
  <c r="BU717" i="2"/>
  <c r="BU701" i="2"/>
  <c r="BU693" i="2"/>
  <c r="BU685" i="2"/>
  <c r="BU677" i="2"/>
  <c r="BU668" i="2"/>
  <c r="BU660" i="2"/>
  <c r="BU652" i="2"/>
  <c r="BU636" i="2"/>
  <c r="BU628" i="2"/>
  <c r="BU620" i="2"/>
  <c r="BU612" i="2"/>
  <c r="BU604" i="2"/>
  <c r="BU596" i="2"/>
  <c r="BU588" i="2"/>
  <c r="BU572" i="2"/>
  <c r="BU564" i="2"/>
  <c r="BU556" i="2"/>
  <c r="BU548" i="2"/>
  <c r="BU540" i="2"/>
  <c r="BU532" i="2"/>
  <c r="BU524" i="2"/>
  <c r="BU516" i="2"/>
  <c r="BU508" i="2"/>
  <c r="BU500" i="2"/>
  <c r="BU492" i="2"/>
  <c r="BU484" i="2"/>
  <c r="BU476" i="2"/>
  <c r="BU468" i="2"/>
  <c r="BU460" i="2"/>
  <c r="BU452" i="2"/>
  <c r="BU444" i="2"/>
  <c r="BU436" i="2"/>
  <c r="BU428" i="2"/>
  <c r="BU420" i="2"/>
  <c r="BU412" i="2"/>
  <c r="BU404" i="2"/>
  <c r="BU396" i="2"/>
  <c r="BU388" i="2"/>
  <c r="BU380" i="2"/>
  <c r="BU372" i="2"/>
  <c r="BU364" i="2"/>
  <c r="BU356" i="2"/>
  <c r="BU348" i="2"/>
  <c r="BU340" i="2"/>
  <c r="BU332" i="2"/>
  <c r="BU324" i="2"/>
  <c r="BU316" i="2"/>
  <c r="BU308" i="2"/>
  <c r="BU300" i="2"/>
  <c r="BU292" i="2"/>
  <c r="BU284" i="2"/>
  <c r="BU276" i="2"/>
  <c r="BU268" i="2"/>
  <c r="BU260" i="2"/>
  <c r="BU252" i="2"/>
  <c r="BU244" i="2"/>
  <c r="BU236" i="2"/>
  <c r="BU228" i="2"/>
  <c r="BU220" i="2"/>
  <c r="BU212" i="2"/>
  <c r="BU204" i="2"/>
  <c r="BU196" i="2"/>
  <c r="BU188" i="2"/>
  <c r="BU180" i="2"/>
  <c r="BU172" i="2"/>
  <c r="BU164" i="2"/>
  <c r="BU156" i="2"/>
  <c r="BU148" i="2"/>
  <c r="BU140" i="2"/>
  <c r="BU132" i="2"/>
  <c r="BU124" i="2"/>
  <c r="BU116" i="2"/>
  <c r="BU108" i="2"/>
  <c r="BU100" i="2"/>
  <c r="BU92" i="2"/>
  <c r="BU84" i="2"/>
  <c r="BU76" i="2"/>
  <c r="BU68" i="2"/>
  <c r="BU60" i="2"/>
  <c r="BU52" i="2"/>
  <c r="BU44" i="2"/>
  <c r="BU36" i="2"/>
  <c r="BU28" i="2"/>
  <c r="BU20" i="2"/>
  <c r="BU12" i="2"/>
  <c r="BU4" i="2"/>
  <c r="CL5" i="2"/>
  <c r="CL8" i="2"/>
  <c r="CL7" i="2"/>
  <c r="FY775" i="1"/>
  <c r="FY773" i="1"/>
  <c r="FY774" i="1"/>
  <c r="FZ716" i="1"/>
  <c r="FU773" i="1"/>
  <c r="FU774" i="1"/>
  <c r="FZ717" i="1"/>
  <c r="IG14" i="1"/>
  <c r="IG708" i="1"/>
  <c r="IG659" i="1"/>
  <c r="IG435" i="1"/>
  <c r="IG187" i="1"/>
  <c r="IG715" i="1"/>
  <c r="GX775" i="1"/>
  <c r="GX777" i="1"/>
  <c r="GX773" i="1"/>
  <c r="DW777" i="1"/>
  <c r="DW773" i="1"/>
  <c r="EB658" i="1"/>
  <c r="EB715" i="1"/>
  <c r="IG749" i="1"/>
  <c r="IG717" i="1"/>
  <c r="IG716" i="1"/>
  <c r="IG692" i="1"/>
  <c r="IG643" i="1"/>
  <c r="IG555" i="1"/>
  <c r="IG539" i="1"/>
  <c r="IG451" i="1"/>
  <c r="IG395" i="1"/>
  <c r="IG307" i="1"/>
  <c r="IG291" i="1"/>
  <c r="IG251" i="1"/>
  <c r="IG235" i="1"/>
  <c r="IG219" i="1"/>
  <c r="IG203" i="1"/>
  <c r="IG171" i="1"/>
  <c r="IG115" i="1"/>
  <c r="IG99" i="1"/>
  <c r="IG83" i="1"/>
  <c r="IG67" i="1"/>
  <c r="EZ773" i="1"/>
  <c r="EZ775" i="1"/>
  <c r="EV775" i="1"/>
  <c r="FA716" i="1"/>
  <c r="CC777" i="1"/>
  <c r="CC775" i="1"/>
  <c r="CC774" i="1"/>
  <c r="BY773" i="1"/>
  <c r="BY775" i="1"/>
  <c r="CD717" i="1"/>
  <c r="CD715" i="1"/>
  <c r="IG765" i="1"/>
  <c r="IG725" i="1"/>
  <c r="EB756" i="1"/>
  <c r="EB748" i="1"/>
  <c r="EB732" i="1"/>
  <c r="EB724" i="1"/>
  <c r="EB713" i="1"/>
  <c r="EB705" i="1"/>
  <c r="EB697" i="1"/>
  <c r="EB689" i="1"/>
  <c r="EB681" i="1"/>
  <c r="EB664" i="1"/>
  <c r="EB656" i="1"/>
  <c r="CD721" i="1"/>
  <c r="CD621" i="1"/>
  <c r="CD533" i="1"/>
  <c r="CD445" i="1"/>
  <c r="CD341" i="1"/>
  <c r="CD253" i="1"/>
  <c r="CD149" i="1"/>
  <c r="CD53" i="1"/>
  <c r="DC765" i="1"/>
  <c r="DC757" i="1"/>
  <c r="DC749" i="1"/>
  <c r="DC741" i="1"/>
  <c r="DC733" i="1"/>
  <c r="DC725" i="1"/>
  <c r="DC714" i="1"/>
  <c r="DC706" i="1"/>
  <c r="DC698" i="1"/>
  <c r="DC690" i="1"/>
  <c r="DC682" i="1"/>
  <c r="DC673" i="1"/>
  <c r="DC665" i="1"/>
  <c r="DC657" i="1"/>
  <c r="DC649" i="1"/>
  <c r="DC641" i="1"/>
  <c r="DC633" i="1"/>
  <c r="DC625" i="1"/>
  <c r="DC617" i="1"/>
  <c r="DC609" i="1"/>
  <c r="DC601" i="1"/>
  <c r="DC593" i="1"/>
  <c r="DC585" i="1"/>
  <c r="DC577" i="1"/>
  <c r="DC569" i="1"/>
  <c r="DC561" i="1"/>
  <c r="DC553" i="1"/>
  <c r="DC545" i="1"/>
  <c r="DC537" i="1"/>
  <c r="DC529" i="1"/>
  <c r="DC521" i="1"/>
  <c r="DC513" i="1"/>
  <c r="DC505" i="1"/>
  <c r="CD745" i="1"/>
  <c r="CD686" i="1"/>
  <c r="CD645" i="1"/>
  <c r="CD589" i="1"/>
  <c r="CD541" i="1"/>
  <c r="CD501" i="1"/>
  <c r="CD453" i="1"/>
  <c r="CD405" i="1"/>
  <c r="CD349" i="1"/>
  <c r="CD301" i="1"/>
  <c r="CD261" i="1"/>
  <c r="CD197" i="1"/>
  <c r="CD157" i="1"/>
  <c r="CD125" i="1"/>
  <c r="CD77" i="1"/>
  <c r="CD21" i="1"/>
  <c r="CD761" i="1"/>
  <c r="CD702" i="1"/>
  <c r="CD661" i="1"/>
  <c r="CD605" i="1"/>
  <c r="CD549" i="1"/>
  <c r="CD493" i="1"/>
  <c r="CD437" i="1"/>
  <c r="CD397" i="1"/>
  <c r="CD357" i="1"/>
  <c r="CD309" i="1"/>
  <c r="CD269" i="1"/>
  <c r="CD221" i="1"/>
  <c r="CD173" i="1"/>
  <c r="CD117" i="1"/>
  <c r="CD69" i="1"/>
  <c r="CD29" i="1"/>
  <c r="FA762" i="1"/>
  <c r="FA746" i="1"/>
  <c r="FA738" i="1"/>
  <c r="FA722" i="1"/>
  <c r="FA703" i="1"/>
  <c r="FA687" i="1"/>
  <c r="FA662" i="1"/>
  <c r="FA646" i="1"/>
  <c r="FA622" i="1"/>
  <c r="FA598" i="1"/>
  <c r="FA566" i="1"/>
  <c r="FA542" i="1"/>
  <c r="FA518" i="1"/>
  <c r="FA510" i="1"/>
  <c r="FA486" i="1"/>
  <c r="FA462" i="1"/>
  <c r="FA446" i="1"/>
  <c r="FA414" i="1"/>
  <c r="FA390" i="1"/>
  <c r="FA358" i="1"/>
  <c r="FA342" i="1"/>
  <c r="FA334" i="1"/>
  <c r="FA294" i="1"/>
  <c r="FA262" i="1"/>
  <c r="FA238" i="1"/>
  <c r="FA214" i="1"/>
  <c r="FA206" i="1"/>
  <c r="FA198" i="1"/>
  <c r="FA182" i="1"/>
  <c r="FA166" i="1"/>
  <c r="FA142" i="1"/>
  <c r="FA134" i="1"/>
  <c r="FA110" i="1"/>
  <c r="FA102" i="1"/>
  <c r="FA78" i="1"/>
  <c r="FA70" i="1"/>
  <c r="FA62" i="1"/>
  <c r="FA46" i="1"/>
  <c r="FA38" i="1"/>
  <c r="FA22" i="1"/>
  <c r="FA14" i="1"/>
  <c r="FZ738" i="1"/>
  <c r="FZ102" i="1"/>
  <c r="GY769" i="1"/>
  <c r="GY761" i="1"/>
  <c r="GY753" i="1"/>
  <c r="GY745" i="1"/>
  <c r="GY737" i="1"/>
  <c r="GY729" i="1"/>
  <c r="GY721" i="1"/>
  <c r="GY710" i="1"/>
  <c r="GY694" i="1"/>
  <c r="GY686" i="1"/>
  <c r="GY678" i="1"/>
  <c r="GY669" i="1"/>
  <c r="GY661" i="1"/>
  <c r="GY653" i="1"/>
  <c r="GY645" i="1"/>
  <c r="GY637" i="1"/>
  <c r="GY629" i="1"/>
  <c r="GY621" i="1"/>
  <c r="GY613" i="1"/>
  <c r="GY605" i="1"/>
  <c r="GY597" i="1"/>
  <c r="GY581" i="1"/>
  <c r="GY573" i="1"/>
  <c r="GY565" i="1"/>
  <c r="GY557" i="1"/>
  <c r="GY549" i="1"/>
  <c r="GY541" i="1"/>
  <c r="GY533" i="1"/>
  <c r="GY525" i="1"/>
  <c r="GY517" i="1"/>
  <c r="GY509" i="1"/>
  <c r="GY501" i="1"/>
  <c r="GY493" i="1"/>
  <c r="GY485" i="1"/>
  <c r="GY477" i="1"/>
  <c r="GY469" i="1"/>
  <c r="GY453" i="1"/>
  <c r="GY445" i="1"/>
  <c r="GY437" i="1"/>
  <c r="GY429" i="1"/>
  <c r="GY421" i="1"/>
  <c r="GY413" i="1"/>
  <c r="GY405" i="1"/>
  <c r="GY397" i="1"/>
  <c r="GY389" i="1"/>
  <c r="GY381" i="1"/>
  <c r="GY373" i="1"/>
  <c r="GY365" i="1"/>
  <c r="GY357" i="1"/>
  <c r="GY349" i="1"/>
  <c r="GY341" i="1"/>
  <c r="GY333" i="1"/>
  <c r="GY325" i="1"/>
  <c r="GY317" i="1"/>
  <c r="GY309" i="1"/>
  <c r="GY293" i="1"/>
  <c r="GY285" i="1"/>
  <c r="GY277" i="1"/>
  <c r="GY269" i="1"/>
  <c r="GY261" i="1"/>
  <c r="GY253" i="1"/>
  <c r="GY245" i="1"/>
  <c r="GY237" i="1"/>
  <c r="GY229" i="1"/>
  <c r="GY221" i="1"/>
  <c r="GY213" i="1"/>
  <c r="GY205" i="1"/>
  <c r="GY197" i="1"/>
  <c r="GY189" i="1"/>
  <c r="GY181" i="1"/>
  <c r="GY165" i="1"/>
  <c r="GY157" i="1"/>
  <c r="GY149" i="1"/>
  <c r="GY141" i="1"/>
  <c r="GY133" i="1"/>
  <c r="GY125" i="1"/>
  <c r="GY117" i="1"/>
  <c r="GY109" i="1"/>
  <c r="GY101" i="1"/>
  <c r="GY93" i="1"/>
  <c r="GY85" i="1"/>
  <c r="GY77" i="1"/>
  <c r="GY69" i="1"/>
  <c r="GY61" i="1"/>
  <c r="GY53" i="1"/>
  <c r="GY45" i="1"/>
  <c r="GY37" i="1"/>
  <c r="GY29" i="1"/>
  <c r="GY21" i="1"/>
  <c r="GY5" i="1"/>
  <c r="FZ766" i="1"/>
  <c r="FZ758" i="1"/>
  <c r="FZ750" i="1"/>
  <c r="FZ742" i="1"/>
  <c r="FZ734" i="1"/>
  <c r="FZ726" i="1"/>
  <c r="CD729" i="1"/>
  <c r="CD678" i="1"/>
  <c r="CD637" i="1"/>
  <c r="CD597" i="1"/>
  <c r="CD557" i="1"/>
  <c r="CD509" i="1"/>
  <c r="CD469" i="1"/>
  <c r="CD413" i="1"/>
  <c r="CD373" i="1"/>
  <c r="CD317" i="1"/>
  <c r="CD277" i="1"/>
  <c r="CD229" i="1"/>
  <c r="CD189" i="1"/>
  <c r="CD141" i="1"/>
  <c r="CD101" i="1"/>
  <c r="CD61" i="1"/>
  <c r="CD5" i="1"/>
  <c r="FA645" i="1"/>
  <c r="FA397" i="1"/>
  <c r="BE109" i="1"/>
  <c r="CD769" i="1"/>
  <c r="CD737" i="1"/>
  <c r="CD710" i="1"/>
  <c r="CD669" i="1"/>
  <c r="CD629" i="1"/>
  <c r="CD581" i="1"/>
  <c r="CD565" i="1"/>
  <c r="CD525" i="1"/>
  <c r="CD485" i="1"/>
  <c r="CD461" i="1"/>
  <c r="CD421" i="1"/>
  <c r="CD381" i="1"/>
  <c r="CD365" i="1"/>
  <c r="CD325" i="1"/>
  <c r="CD285" i="1"/>
  <c r="CD237" i="1"/>
  <c r="CD213" i="1"/>
  <c r="CD181" i="1"/>
  <c r="CD133" i="1"/>
  <c r="CD93" i="1"/>
  <c r="CD45" i="1"/>
  <c r="CD13" i="1"/>
  <c r="CD764" i="1"/>
  <c r="CD756" i="1"/>
  <c r="CD748" i="1"/>
  <c r="CD740" i="1"/>
  <c r="CD732" i="1"/>
  <c r="CD724" i="1"/>
  <c r="CD713" i="1"/>
  <c r="CD705" i="1"/>
  <c r="CD697" i="1"/>
  <c r="CD689" i="1"/>
  <c r="CD681" i="1"/>
  <c r="CD672" i="1"/>
  <c r="CD664" i="1"/>
  <c r="CD656" i="1"/>
  <c r="CD648" i="1"/>
  <c r="CD640" i="1"/>
  <c r="CD632" i="1"/>
  <c r="CD624" i="1"/>
  <c r="CD616" i="1"/>
  <c r="CD608" i="1"/>
  <c r="CD600" i="1"/>
  <c r="CD592" i="1"/>
  <c r="CD584" i="1"/>
  <c r="CD576" i="1"/>
  <c r="CD568" i="1"/>
  <c r="CD560" i="1"/>
  <c r="CD552" i="1"/>
  <c r="CD544" i="1"/>
  <c r="CD536" i="1"/>
  <c r="CD528" i="1"/>
  <c r="CD520" i="1"/>
  <c r="CD512" i="1"/>
  <c r="CD504" i="1"/>
  <c r="CD496" i="1"/>
  <c r="CD488" i="1"/>
  <c r="CD480" i="1"/>
  <c r="CD472" i="1"/>
  <c r="CD464" i="1"/>
  <c r="CD456" i="1"/>
  <c r="CD448" i="1"/>
  <c r="CD440" i="1"/>
  <c r="CD432" i="1"/>
  <c r="CD424" i="1"/>
  <c r="CD416" i="1"/>
  <c r="CD408" i="1"/>
  <c r="CD400" i="1"/>
  <c r="CD392" i="1"/>
  <c r="CD384" i="1"/>
  <c r="CD376" i="1"/>
  <c r="CD368" i="1"/>
  <c r="CD360" i="1"/>
  <c r="CD352" i="1"/>
  <c r="CD256" i="1"/>
  <c r="CD753" i="1"/>
  <c r="CD694" i="1"/>
  <c r="CD653" i="1"/>
  <c r="CD613" i="1"/>
  <c r="CD573" i="1"/>
  <c r="CD517" i="1"/>
  <c r="CD477" i="1"/>
  <c r="CD429" i="1"/>
  <c r="CD389" i="1"/>
  <c r="CD333" i="1"/>
  <c r="CD293" i="1"/>
  <c r="CD245" i="1"/>
  <c r="CD205" i="1"/>
  <c r="CD165" i="1"/>
  <c r="CD109" i="1"/>
  <c r="CD85" i="1"/>
  <c r="CD37" i="1"/>
  <c r="FZ718" i="1"/>
  <c r="FZ707" i="1"/>
  <c r="FZ699" i="1"/>
  <c r="FZ691" i="1"/>
  <c r="FZ683" i="1"/>
  <c r="FZ675" i="1"/>
  <c r="FZ666" i="1"/>
  <c r="FZ658" i="1"/>
  <c r="FZ650" i="1"/>
  <c r="FZ642" i="1"/>
  <c r="FZ634" i="1"/>
  <c r="FZ626" i="1"/>
  <c r="FZ610" i="1"/>
  <c r="FZ602" i="1"/>
  <c r="FZ594" i="1"/>
  <c r="FZ586" i="1"/>
  <c r="FZ578" i="1"/>
  <c r="FZ570" i="1"/>
  <c r="FZ562" i="1"/>
  <c r="FZ554" i="1"/>
  <c r="FZ546" i="1"/>
  <c r="FZ538" i="1"/>
  <c r="FZ530" i="1"/>
  <c r="FZ522" i="1"/>
  <c r="FZ514" i="1"/>
  <c r="FZ506" i="1"/>
  <c r="FZ498" i="1"/>
  <c r="FZ490" i="1"/>
  <c r="FZ482" i="1"/>
  <c r="FZ474" i="1"/>
  <c r="FZ466" i="1"/>
  <c r="FZ458" i="1"/>
  <c r="FZ450" i="1"/>
  <c r="FZ442" i="1"/>
  <c r="FZ426" i="1"/>
  <c r="FZ418" i="1"/>
  <c r="FZ410" i="1"/>
  <c r="FZ402" i="1"/>
  <c r="FZ394" i="1"/>
  <c r="FZ386" i="1"/>
  <c r="FZ378" i="1"/>
  <c r="FZ370" i="1"/>
  <c r="FZ362" i="1"/>
  <c r="FZ354" i="1"/>
  <c r="FZ346" i="1"/>
  <c r="FZ338" i="1"/>
  <c r="FZ330" i="1"/>
  <c r="FZ322" i="1"/>
  <c r="FZ314" i="1"/>
  <c r="FZ306" i="1"/>
  <c r="FZ298" i="1"/>
  <c r="FZ282" i="1"/>
  <c r="FZ274" i="1"/>
  <c r="FZ266" i="1"/>
  <c r="FZ258" i="1"/>
  <c r="FZ250" i="1"/>
  <c r="FZ242" i="1"/>
  <c r="FZ234" i="1"/>
  <c r="FZ226" i="1"/>
  <c r="FZ218" i="1"/>
  <c r="FZ210" i="1"/>
  <c r="FZ202" i="1"/>
  <c r="FZ194" i="1"/>
  <c r="FZ186" i="1"/>
  <c r="FZ178" i="1"/>
  <c r="FZ170" i="1"/>
  <c r="FZ162" i="1"/>
  <c r="FZ154" i="1"/>
  <c r="FZ146" i="1"/>
  <c r="FZ138" i="1"/>
  <c r="FZ130" i="1"/>
  <c r="FZ122" i="1"/>
  <c r="FZ106" i="1"/>
  <c r="FZ98" i="1"/>
  <c r="FZ90" i="1"/>
  <c r="FZ82" i="1"/>
  <c r="FZ74" i="1"/>
  <c r="FZ66" i="1"/>
  <c r="FZ58" i="1"/>
  <c r="FZ50" i="1"/>
  <c r="FZ42" i="1"/>
  <c r="FZ34" i="1"/>
  <c r="FZ26" i="1"/>
  <c r="FZ18" i="1"/>
  <c r="FZ10" i="1"/>
  <c r="DC497" i="1"/>
  <c r="DC489" i="1"/>
  <c r="DC481" i="1"/>
  <c r="DC473" i="1"/>
  <c r="DC465" i="1"/>
  <c r="DC457" i="1"/>
  <c r="DC449" i="1"/>
  <c r="DC441" i="1"/>
  <c r="DC433" i="1"/>
  <c r="DC425" i="1"/>
  <c r="DC417" i="1"/>
  <c r="DC409" i="1"/>
  <c r="DC401" i="1"/>
  <c r="DC393" i="1"/>
  <c r="DC385" i="1"/>
  <c r="DC377" i="1"/>
  <c r="DC369" i="1"/>
  <c r="DC361" i="1"/>
  <c r="DC353" i="1"/>
  <c r="DC345" i="1"/>
  <c r="DC337" i="1"/>
  <c r="DC329" i="1"/>
  <c r="DC321" i="1"/>
  <c r="DC313" i="1"/>
  <c r="DC305" i="1"/>
  <c r="DC297" i="1"/>
  <c r="DC289" i="1"/>
  <c r="DC281" i="1"/>
  <c r="DC273" i="1"/>
  <c r="FA761" i="1"/>
  <c r="FA753" i="1"/>
  <c r="FA745" i="1"/>
  <c r="FA737" i="1"/>
  <c r="FA729" i="1"/>
  <c r="FA721" i="1"/>
  <c r="FA710" i="1"/>
  <c r="FA702" i="1"/>
  <c r="FA694" i="1"/>
  <c r="FA686" i="1"/>
  <c r="FA678" i="1"/>
  <c r="FA669" i="1"/>
  <c r="FA661" i="1"/>
  <c r="FA653" i="1"/>
  <c r="FA629" i="1"/>
  <c r="FA621" i="1"/>
  <c r="FA613" i="1"/>
  <c r="FA605" i="1"/>
  <c r="FA597" i="1"/>
  <c r="FA589" i="1"/>
  <c r="FA581" i="1"/>
  <c r="FA573" i="1"/>
  <c r="FA565" i="1"/>
  <c r="FA557" i="1"/>
  <c r="FA549" i="1"/>
  <c r="FA541" i="1"/>
  <c r="FA533" i="1"/>
  <c r="FA525" i="1"/>
  <c r="FA517" i="1"/>
  <c r="FA493" i="1"/>
  <c r="FA485" i="1"/>
  <c r="FA477" i="1"/>
  <c r="FA469" i="1"/>
  <c r="FA461" i="1"/>
  <c r="FA453" i="1"/>
  <c r="FA445" i="1"/>
  <c r="FA437" i="1"/>
  <c r="FA429" i="1"/>
  <c r="FA421" i="1"/>
  <c r="FA413" i="1"/>
  <c r="FA405" i="1"/>
  <c r="FA389" i="1"/>
  <c r="FA381" i="1"/>
  <c r="FA373" i="1"/>
  <c r="FA365" i="1"/>
  <c r="FA357" i="1"/>
  <c r="FA349" i="1"/>
  <c r="FA341" i="1"/>
  <c r="FA333" i="1"/>
  <c r="FA325" i="1"/>
  <c r="FA317" i="1"/>
  <c r="FA309" i="1"/>
  <c r="FA301" i="1"/>
  <c r="FA293" i="1"/>
  <c r="FA285" i="1"/>
  <c r="FA277" i="1"/>
  <c r="FA269" i="1"/>
  <c r="FA245" i="1"/>
  <c r="FA237" i="1"/>
  <c r="FA229" i="1"/>
  <c r="FA221" i="1"/>
  <c r="FA213" i="1"/>
  <c r="FA205" i="1"/>
  <c r="FA197" i="1"/>
  <c r="FA189" i="1"/>
  <c r="FA181" i="1"/>
  <c r="FA173" i="1"/>
  <c r="FA165" i="1"/>
  <c r="FA157" i="1"/>
  <c r="FA149" i="1"/>
  <c r="FA133" i="1"/>
  <c r="FA125" i="1"/>
  <c r="FA117" i="1"/>
  <c r="FA109" i="1"/>
  <c r="FA101" i="1"/>
  <c r="FA93" i="1"/>
  <c r="FA85" i="1"/>
  <c r="FA77" i="1"/>
  <c r="FA69" i="1"/>
  <c r="FA61" i="1"/>
  <c r="FA53" i="1"/>
  <c r="FA45" i="1"/>
  <c r="FA37" i="1"/>
  <c r="FA29" i="1"/>
  <c r="FA13" i="1"/>
  <c r="FA5" i="1"/>
  <c r="FA765" i="1"/>
  <c r="FA757" i="1"/>
  <c r="FA749" i="1"/>
  <c r="FA741" i="1"/>
  <c r="FA733" i="1"/>
  <c r="FA725" i="1"/>
  <c r="FA714" i="1"/>
  <c r="FA706" i="1"/>
  <c r="FA698" i="1"/>
  <c r="FA690" i="1"/>
  <c r="FA682" i="1"/>
  <c r="FA673" i="1"/>
  <c r="FA665" i="1"/>
  <c r="FA657" i="1"/>
  <c r="FA649" i="1"/>
  <c r="FA641" i="1"/>
  <c r="FA633" i="1"/>
  <c r="FA617" i="1"/>
  <c r="FA601" i="1"/>
  <c r="FA593" i="1"/>
  <c r="FA577" i="1"/>
  <c r="FA561" i="1"/>
  <c r="FA545" i="1"/>
  <c r="FA529" i="1"/>
  <c r="FA521" i="1"/>
  <c r="FA505" i="1"/>
  <c r="FA489" i="1"/>
  <c r="FA481" i="1"/>
  <c r="FA465" i="1"/>
  <c r="FA449" i="1"/>
  <c r="FA433" i="1"/>
  <c r="FA425" i="1"/>
  <c r="FA409" i="1"/>
  <c r="FA393" i="1"/>
  <c r="FA377" i="1"/>
  <c r="FA369" i="1"/>
  <c r="FA353" i="1"/>
  <c r="FA337" i="1"/>
  <c r="FA321" i="1"/>
  <c r="FA313" i="1"/>
  <c r="FA305" i="1"/>
  <c r="FA297" i="1"/>
  <c r="FA281" i="1"/>
  <c r="FA273" i="1"/>
  <c r="FA265" i="1"/>
  <c r="FA257" i="1"/>
  <c r="FA241" i="1"/>
  <c r="FA225" i="1"/>
  <c r="FA217" i="1"/>
  <c r="FA201" i="1"/>
  <c r="FA185" i="1"/>
  <c r="FA169" i="1"/>
  <c r="FA153" i="1"/>
  <c r="FA145" i="1"/>
  <c r="FA129" i="1"/>
  <c r="FA105" i="1"/>
  <c r="FA89" i="1"/>
  <c r="FA81" i="1"/>
  <c r="FA65" i="1"/>
  <c r="FA57" i="1"/>
  <c r="FA41" i="1"/>
  <c r="FA25" i="1"/>
  <c r="FA17" i="1"/>
  <c r="FZ769" i="1"/>
  <c r="FZ761" i="1"/>
  <c r="FZ753" i="1"/>
  <c r="FZ745" i="1"/>
  <c r="FZ737" i="1"/>
  <c r="FZ729" i="1"/>
  <c r="FZ721" i="1"/>
  <c r="FZ710" i="1"/>
  <c r="FZ702" i="1"/>
  <c r="FZ694" i="1"/>
  <c r="FZ686" i="1"/>
  <c r="FZ678" i="1"/>
  <c r="FZ669" i="1"/>
  <c r="FZ661" i="1"/>
  <c r="FZ653" i="1"/>
  <c r="FZ645" i="1"/>
  <c r="FZ637" i="1"/>
  <c r="FZ629" i="1"/>
  <c r="FZ621" i="1"/>
  <c r="FZ613" i="1"/>
  <c r="FZ605" i="1"/>
  <c r="FZ597" i="1"/>
  <c r="FZ589" i="1"/>
  <c r="FZ581" i="1"/>
  <c r="FZ573" i="1"/>
  <c r="FZ565" i="1"/>
  <c r="FZ557" i="1"/>
  <c r="FZ549" i="1"/>
  <c r="FZ541" i="1"/>
  <c r="FZ533" i="1"/>
  <c r="FZ525" i="1"/>
  <c r="FZ517" i="1"/>
  <c r="FZ509" i="1"/>
  <c r="FZ501" i="1"/>
  <c r="FZ493" i="1"/>
  <c r="FZ485" i="1"/>
  <c r="FZ477" i="1"/>
  <c r="FZ469" i="1"/>
  <c r="FZ461" i="1"/>
  <c r="FZ453" i="1"/>
  <c r="FZ445" i="1"/>
  <c r="FZ437" i="1"/>
  <c r="FZ429" i="1"/>
  <c r="FZ421" i="1"/>
  <c r="FZ413" i="1"/>
  <c r="FZ405" i="1"/>
  <c r="FZ397" i="1"/>
  <c r="FZ389" i="1"/>
  <c r="FZ381" i="1"/>
  <c r="FZ373" i="1"/>
  <c r="FZ365" i="1"/>
  <c r="FZ357" i="1"/>
  <c r="FZ349" i="1"/>
  <c r="FZ341" i="1"/>
  <c r="FZ333" i="1"/>
  <c r="FZ325" i="1"/>
  <c r="FZ317" i="1"/>
  <c r="FZ309" i="1"/>
  <c r="FZ301" i="1"/>
  <c r="FZ293" i="1"/>
  <c r="FZ285" i="1"/>
  <c r="FZ277" i="1"/>
  <c r="FZ269" i="1"/>
  <c r="FZ261" i="1"/>
  <c r="FZ253" i="1"/>
  <c r="FZ245" i="1"/>
  <c r="FZ237" i="1"/>
  <c r="FZ229" i="1"/>
  <c r="FZ221" i="1"/>
  <c r="FZ213" i="1"/>
  <c r="FZ205" i="1"/>
  <c r="FZ197" i="1"/>
  <c r="FZ189" i="1"/>
  <c r="FZ181" i="1"/>
  <c r="FZ173" i="1"/>
  <c r="FZ165" i="1"/>
  <c r="FZ157" i="1"/>
  <c r="FZ149" i="1"/>
  <c r="FZ141" i="1"/>
  <c r="FZ133" i="1"/>
  <c r="FZ125" i="1"/>
  <c r="FZ117" i="1"/>
  <c r="FZ109" i="1"/>
  <c r="FZ101" i="1"/>
  <c r="FZ93" i="1"/>
  <c r="FZ85" i="1"/>
  <c r="FZ77" i="1"/>
  <c r="FZ69" i="1"/>
  <c r="FZ61" i="1"/>
  <c r="FZ53" i="1"/>
  <c r="FZ45" i="1"/>
  <c r="FZ37" i="1"/>
  <c r="FZ29" i="1"/>
  <c r="FZ21" i="1"/>
  <c r="FZ13" i="1"/>
  <c r="FZ5" i="1"/>
  <c r="GY765" i="1"/>
  <c r="GY757" i="1"/>
  <c r="GY749" i="1"/>
  <c r="GY741" i="1"/>
  <c r="GY733" i="1"/>
  <c r="GY725" i="1"/>
  <c r="GY714" i="1"/>
  <c r="GY706" i="1"/>
  <c r="GY698" i="1"/>
  <c r="GY690" i="1"/>
  <c r="GY682" i="1"/>
  <c r="GY673" i="1"/>
  <c r="GY665" i="1"/>
  <c r="GY657" i="1"/>
  <c r="GY649" i="1"/>
  <c r="GY641" i="1"/>
  <c r="GY633" i="1"/>
  <c r="GY625" i="1"/>
  <c r="GY617" i="1"/>
  <c r="EB749" i="1"/>
  <c r="EB625" i="1"/>
  <c r="EB537" i="1"/>
  <c r="EB505" i="1"/>
  <c r="EB489" i="1"/>
  <c r="EB369" i="1"/>
  <c r="EB281" i="1"/>
  <c r="EB249" i="1"/>
  <c r="EB233" i="1"/>
  <c r="DC503" i="1"/>
  <c r="DC716" i="1"/>
  <c r="EB670" i="1"/>
  <c r="EB430" i="1"/>
  <c r="EB134" i="1"/>
  <c r="EB46" i="1"/>
  <c r="GY609" i="1"/>
  <c r="GY601" i="1"/>
  <c r="GY593" i="1"/>
  <c r="GY585" i="1"/>
  <c r="GY577" i="1"/>
  <c r="GY569" i="1"/>
  <c r="GY561" i="1"/>
  <c r="GY553" i="1"/>
  <c r="GY545" i="1"/>
  <c r="GY537" i="1"/>
  <c r="GY529" i="1"/>
  <c r="GY521" i="1"/>
  <c r="GY513" i="1"/>
  <c r="GY505" i="1"/>
  <c r="GY497" i="1"/>
  <c r="GY489" i="1"/>
  <c r="GY481" i="1"/>
  <c r="GY473" i="1"/>
  <c r="GY465" i="1"/>
  <c r="GY449" i="1"/>
  <c r="GY441" i="1"/>
  <c r="GY433" i="1"/>
  <c r="GY425" i="1"/>
  <c r="GY417" i="1"/>
  <c r="GY409" i="1"/>
  <c r="GY401" i="1"/>
  <c r="GY393" i="1"/>
  <c r="GY385" i="1"/>
  <c r="GY377" i="1"/>
  <c r="GY369" i="1"/>
  <c r="GY361" i="1"/>
  <c r="GY353" i="1"/>
  <c r="GY345" i="1"/>
  <c r="GY337" i="1"/>
  <c r="GY329" i="1"/>
  <c r="GY321" i="1"/>
  <c r="GY313" i="1"/>
  <c r="GY305" i="1"/>
  <c r="GY297" i="1"/>
  <c r="GY289" i="1"/>
  <c r="GY281" i="1"/>
  <c r="GY273" i="1"/>
  <c r="GY265" i="1"/>
  <c r="GY257" i="1"/>
  <c r="GY249" i="1"/>
  <c r="GY241" i="1"/>
  <c r="GY233" i="1"/>
  <c r="GY225" i="1"/>
  <c r="GY217" i="1"/>
  <c r="GY209" i="1"/>
  <c r="GY201" i="1"/>
  <c r="GY193" i="1"/>
  <c r="GY185" i="1"/>
  <c r="GY177" i="1"/>
  <c r="GY169" i="1"/>
  <c r="GY161" i="1"/>
  <c r="GY153" i="1"/>
  <c r="GY145" i="1"/>
  <c r="GY137" i="1"/>
  <c r="GY129" i="1"/>
  <c r="GY121" i="1"/>
  <c r="GY113" i="1"/>
  <c r="GY105" i="1"/>
  <c r="GY97" i="1"/>
  <c r="GY89" i="1"/>
  <c r="GY81" i="1"/>
  <c r="GY73" i="1"/>
  <c r="GY65" i="1"/>
  <c r="GY57" i="1"/>
  <c r="GY49" i="1"/>
  <c r="GY41" i="1"/>
  <c r="GY33" i="1"/>
  <c r="GY25" i="1"/>
  <c r="GY17" i="1"/>
  <c r="GY9" i="1"/>
  <c r="FZ765" i="1"/>
  <c r="FZ757" i="1"/>
  <c r="FZ749" i="1"/>
  <c r="FZ741" i="1"/>
  <c r="FZ733" i="1"/>
  <c r="FZ725" i="1"/>
  <c r="FZ714" i="1"/>
  <c r="FZ706" i="1"/>
  <c r="FZ698" i="1"/>
  <c r="FZ690" i="1"/>
  <c r="FZ682" i="1"/>
  <c r="FZ673" i="1"/>
  <c r="FZ665" i="1"/>
  <c r="FZ657" i="1"/>
  <c r="FZ649" i="1"/>
  <c r="FZ641" i="1"/>
  <c r="FZ633" i="1"/>
  <c r="FZ625" i="1"/>
  <c r="FZ617" i="1"/>
  <c r="FZ609" i="1"/>
  <c r="FZ601" i="1"/>
  <c r="FZ593" i="1"/>
  <c r="FZ585" i="1"/>
  <c r="FZ577" i="1"/>
  <c r="FZ569" i="1"/>
  <c r="FZ561" i="1"/>
  <c r="FZ553" i="1"/>
  <c r="FZ545" i="1"/>
  <c r="FZ537" i="1"/>
  <c r="FZ529" i="1"/>
  <c r="FZ521" i="1"/>
  <c r="FZ513" i="1"/>
  <c r="FZ505" i="1"/>
  <c r="FZ497" i="1"/>
  <c r="FZ489" i="1"/>
  <c r="FZ481" i="1"/>
  <c r="FZ473" i="1"/>
  <c r="FZ465" i="1"/>
  <c r="FZ457" i="1"/>
  <c r="FZ449" i="1"/>
  <c r="FZ441" i="1"/>
  <c r="FZ433" i="1"/>
  <c r="FZ425" i="1"/>
  <c r="FZ417" i="1"/>
  <c r="FZ409" i="1"/>
  <c r="FZ401" i="1"/>
  <c r="FZ393" i="1"/>
  <c r="FZ385" i="1"/>
  <c r="FZ377" i="1"/>
  <c r="FZ369" i="1"/>
  <c r="FZ361" i="1"/>
  <c r="FZ353" i="1"/>
  <c r="FZ345" i="1"/>
  <c r="FZ337" i="1"/>
  <c r="FZ329" i="1"/>
  <c r="FZ321" i="1"/>
  <c r="FZ313" i="1"/>
  <c r="FZ305" i="1"/>
  <c r="FZ297" i="1"/>
  <c r="FZ289" i="1"/>
  <c r="FZ281" i="1"/>
  <c r="FZ273" i="1"/>
  <c r="FZ265" i="1"/>
  <c r="FZ257" i="1"/>
  <c r="FZ249" i="1"/>
  <c r="FZ241" i="1"/>
  <c r="FZ233" i="1"/>
  <c r="FZ225" i="1"/>
  <c r="FZ217" i="1"/>
  <c r="FZ209" i="1"/>
  <c r="FZ201" i="1"/>
  <c r="FZ193" i="1"/>
  <c r="FZ185" i="1"/>
  <c r="FZ177" i="1"/>
  <c r="FZ169" i="1"/>
  <c r="FZ161" i="1"/>
  <c r="FZ153" i="1"/>
  <c r="FZ145" i="1"/>
  <c r="FZ137" i="1"/>
  <c r="FZ129" i="1"/>
  <c r="FZ121" i="1"/>
  <c r="FZ113" i="1"/>
  <c r="FZ105" i="1"/>
  <c r="FZ97" i="1"/>
  <c r="FZ89" i="1"/>
  <c r="FZ81" i="1"/>
  <c r="FZ73" i="1"/>
  <c r="FZ65" i="1"/>
  <c r="FZ57" i="1"/>
  <c r="FZ49" i="1"/>
  <c r="FZ41" i="1"/>
  <c r="FZ33" i="1"/>
  <c r="FZ25" i="1"/>
  <c r="FZ17" i="1"/>
  <c r="FZ9" i="1"/>
  <c r="EB113" i="1"/>
  <c r="EB97" i="1"/>
  <c r="EB81" i="1"/>
  <c r="EB9" i="1"/>
  <c r="GY764" i="1"/>
  <c r="GY756" i="1"/>
  <c r="GY748" i="1"/>
  <c r="GY740" i="1"/>
  <c r="GY732" i="1"/>
  <c r="GY724" i="1"/>
  <c r="GY713" i="1"/>
  <c r="GY705" i="1"/>
  <c r="GY697" i="1"/>
  <c r="GY689" i="1"/>
  <c r="GY681" i="1"/>
  <c r="GY672" i="1"/>
  <c r="GY664" i="1"/>
  <c r="GY656" i="1"/>
  <c r="GY648" i="1"/>
  <c r="GY640" i="1"/>
  <c r="GY632" i="1"/>
  <c r="GY624" i="1"/>
  <c r="GY616" i="1"/>
  <c r="GY608" i="1"/>
  <c r="GY600" i="1"/>
  <c r="GY592" i="1"/>
  <c r="GY584" i="1"/>
  <c r="GY576" i="1"/>
  <c r="GY568" i="1"/>
  <c r="GY560" i="1"/>
  <c r="GY552" i="1"/>
  <c r="GY544" i="1"/>
  <c r="GY536" i="1"/>
  <c r="GY528" i="1"/>
  <c r="GY520" i="1"/>
  <c r="GY512" i="1"/>
  <c r="GY504" i="1"/>
  <c r="GY496" i="1"/>
  <c r="GY488" i="1"/>
  <c r="GY480" i="1"/>
  <c r="GY472" i="1"/>
  <c r="GY464" i="1"/>
  <c r="GY456" i="1"/>
  <c r="GY448" i="1"/>
  <c r="GY440" i="1"/>
  <c r="GY432" i="1"/>
  <c r="GY424" i="1"/>
  <c r="GY416" i="1"/>
  <c r="GY408" i="1"/>
  <c r="GY400" i="1"/>
  <c r="GY392" i="1"/>
  <c r="GY384" i="1"/>
  <c r="GY376" i="1"/>
  <c r="GY368" i="1"/>
  <c r="GY360" i="1"/>
  <c r="GY352" i="1"/>
  <c r="GY344" i="1"/>
  <c r="GY336" i="1"/>
  <c r="GY328" i="1"/>
  <c r="GY320" i="1"/>
  <c r="GY312" i="1"/>
  <c r="GY304" i="1"/>
  <c r="GY296" i="1"/>
  <c r="GY280" i="1"/>
  <c r="GY272" i="1"/>
  <c r="GY264" i="1"/>
  <c r="GY256" i="1"/>
  <c r="GY248" i="1"/>
  <c r="GY240" i="1"/>
  <c r="GY232" i="1"/>
  <c r="GY224" i="1"/>
  <c r="GY216" i="1"/>
  <c r="GY208" i="1"/>
  <c r="GY200" i="1"/>
  <c r="GY192" i="1"/>
  <c r="GY184" i="1"/>
  <c r="GY176" i="1"/>
  <c r="GY168" i="1"/>
  <c r="GY160" i="1"/>
  <c r="GY152" i="1"/>
  <c r="GY144" i="1"/>
  <c r="GY136" i="1"/>
  <c r="GY128" i="1"/>
  <c r="GY120" i="1"/>
  <c r="GY112" i="1"/>
  <c r="GY104" i="1"/>
  <c r="GY96" i="1"/>
  <c r="GY88" i="1"/>
  <c r="GY80" i="1"/>
  <c r="GY72" i="1"/>
  <c r="GY64" i="1"/>
  <c r="GY56" i="1"/>
  <c r="GY48" i="1"/>
  <c r="GY40" i="1"/>
  <c r="GY32" i="1"/>
  <c r="GY24" i="1"/>
  <c r="GY16" i="1"/>
  <c r="GY8" i="1"/>
  <c r="FA717" i="1"/>
  <c r="EB717" i="1"/>
  <c r="EB648" i="1"/>
  <c r="EB640" i="1"/>
  <c r="EB632" i="1"/>
  <c r="EB624" i="1"/>
  <c r="EB616" i="1"/>
  <c r="EB608" i="1"/>
  <c r="EB600" i="1"/>
  <c r="EB576" i="1"/>
  <c r="EB568" i="1"/>
  <c r="EB560" i="1"/>
  <c r="EB544" i="1"/>
  <c r="EB536" i="1"/>
  <c r="EB528" i="1"/>
  <c r="EB520" i="1"/>
  <c r="EB504" i="1"/>
  <c r="EB496" i="1"/>
  <c r="EB488" i="1"/>
  <c r="EB480" i="1"/>
  <c r="EB464" i="1"/>
  <c r="EB456" i="1"/>
  <c r="EB448" i="1"/>
  <c r="EB440" i="1"/>
  <c r="EB424" i="1"/>
  <c r="EB416" i="1"/>
  <c r="EB408" i="1"/>
  <c r="EB400" i="1"/>
  <c r="EB392" i="1"/>
  <c r="EB384" i="1"/>
  <c r="EB376" i="1"/>
  <c r="EB360" i="1"/>
  <c r="EB344" i="1"/>
  <c r="EB336" i="1"/>
  <c r="EB328" i="1"/>
  <c r="EB320" i="1"/>
  <c r="EB304" i="1"/>
  <c r="EB296" i="1"/>
  <c r="EB288" i="1"/>
  <c r="EB280" i="1"/>
  <c r="EB272" i="1"/>
  <c r="EB256" i="1"/>
  <c r="EB248" i="1"/>
  <c r="EB240" i="1"/>
  <c r="EB224" i="1"/>
  <c r="EB216" i="1"/>
  <c r="EB208" i="1"/>
  <c r="EB200" i="1"/>
  <c r="EB192" i="1"/>
  <c r="EB184" i="1"/>
  <c r="EB176" i="1"/>
  <c r="EB168" i="1"/>
  <c r="EB152" i="1"/>
  <c r="EB144" i="1"/>
  <c r="EB136" i="1"/>
  <c r="EB128" i="1"/>
  <c r="EB120" i="1"/>
  <c r="EB104" i="1"/>
  <c r="EB96" i="1"/>
  <c r="EB88" i="1"/>
  <c r="EB80" i="1"/>
  <c r="EB64" i="1"/>
  <c r="EB56" i="1"/>
  <c r="EB48" i="1"/>
  <c r="EB32" i="1"/>
  <c r="EB24" i="1"/>
  <c r="EB16" i="1"/>
  <c r="EB8" i="1"/>
  <c r="FM777" i="1"/>
  <c r="IG766" i="1"/>
  <c r="IG758" i="1"/>
  <c r="IG750" i="1"/>
  <c r="IG742" i="1"/>
  <c r="IG734" i="1"/>
  <c r="IG726" i="1"/>
  <c r="IG718" i="1"/>
  <c r="IG707" i="1"/>
  <c r="IG699" i="1"/>
  <c r="IG691" i="1"/>
  <c r="IG683" i="1"/>
  <c r="IG675" i="1"/>
  <c r="IG666" i="1"/>
  <c r="IG658" i="1"/>
  <c r="IG650" i="1"/>
  <c r="AF717" i="1"/>
  <c r="FA715" i="1"/>
  <c r="EB183" i="1"/>
  <c r="EB47" i="1"/>
  <c r="FA647" i="1"/>
  <c r="FA415" i="1"/>
  <c r="FA239" i="1"/>
  <c r="FA103" i="1"/>
  <c r="FA39" i="1"/>
  <c r="IG703" i="1"/>
  <c r="IG687" i="1"/>
  <c r="IG494" i="1"/>
  <c r="IG478" i="1"/>
  <c r="IG422" i="1"/>
  <c r="IG406" i="1"/>
  <c r="IG318" i="1"/>
  <c r="IG262" i="1"/>
  <c r="IG158" i="1"/>
  <c r="IG142" i="1"/>
  <c r="IG54" i="1"/>
  <c r="IG38" i="1"/>
  <c r="IG759" i="1"/>
  <c r="IG751" i="1"/>
  <c r="IG743" i="1"/>
  <c r="IG735" i="1"/>
  <c r="IG719" i="1"/>
  <c r="IG700" i="1"/>
  <c r="IG684" i="1"/>
  <c r="IG676" i="1"/>
  <c r="IG667" i="1"/>
  <c r="IG651" i="1"/>
  <c r="IG635" i="1"/>
  <c r="IG627" i="1"/>
  <c r="IG619" i="1"/>
  <c r="IG611" i="1"/>
  <c r="IG603" i="1"/>
  <c r="IG595" i="1"/>
  <c r="IG587" i="1"/>
  <c r="IG579" i="1"/>
  <c r="IG571" i="1"/>
  <c r="IG563" i="1"/>
  <c r="IG547" i="1"/>
  <c r="IG531" i="1"/>
  <c r="IG523" i="1"/>
  <c r="IG515" i="1"/>
  <c r="IG507" i="1"/>
  <c r="IG499" i="1"/>
  <c r="IG491" i="1"/>
  <c r="IG483" i="1"/>
  <c r="IG475" i="1"/>
  <c r="IG467" i="1"/>
  <c r="IG459" i="1"/>
  <c r="IG443" i="1"/>
  <c r="IG427" i="1"/>
  <c r="IG419" i="1"/>
  <c r="IG411" i="1"/>
  <c r="IG403" i="1"/>
  <c r="IG387" i="1"/>
  <c r="IG379" i="1"/>
  <c r="IG371" i="1"/>
  <c r="IG363" i="1"/>
  <c r="IG355" i="1"/>
  <c r="IG347" i="1"/>
  <c r="IG339" i="1"/>
  <c r="IG331" i="1"/>
  <c r="IG323" i="1"/>
  <c r="IG315" i="1"/>
  <c r="IG299" i="1"/>
  <c r="IG283" i="1"/>
  <c r="IG275" i="1"/>
  <c r="IG267" i="1"/>
  <c r="IG259" i="1"/>
  <c r="IG243" i="1"/>
  <c r="IG227" i="1"/>
  <c r="IG211" i="1"/>
  <c r="IG195" i="1"/>
  <c r="IG179" i="1"/>
  <c r="IG163" i="1"/>
  <c r="IG155" i="1"/>
  <c r="IG147" i="1"/>
  <c r="IG139" i="1"/>
  <c r="IG131" i="1"/>
  <c r="IG123" i="1"/>
  <c r="IG107" i="1"/>
  <c r="IG91" i="1"/>
  <c r="IG75" i="1"/>
  <c r="IG59" i="1"/>
  <c r="IG51" i="1"/>
  <c r="IG43" i="1"/>
  <c r="IG35" i="1"/>
  <c r="IG27" i="1"/>
  <c r="IG19" i="1"/>
  <c r="IG757" i="1"/>
  <c r="IG741" i="1"/>
  <c r="IG733" i="1"/>
  <c r="IG682" i="1"/>
  <c r="IG625" i="1"/>
  <c r="IG609" i="1"/>
  <c r="IG593" i="1"/>
  <c r="IG577" i="1"/>
  <c r="IG521" i="1"/>
  <c r="IG505" i="1"/>
  <c r="IG489" i="1"/>
  <c r="AF716" i="1"/>
  <c r="DC715" i="1"/>
  <c r="EB716" i="1"/>
  <c r="IG642" i="1"/>
  <c r="IG634" i="1"/>
  <c r="IG626" i="1"/>
  <c r="IG618" i="1"/>
  <c r="IG610" i="1"/>
  <c r="IG602" i="1"/>
  <c r="IG594" i="1"/>
  <c r="IG586" i="1"/>
  <c r="IG578" i="1"/>
  <c r="IG562" i="1"/>
  <c r="IG554" i="1"/>
  <c r="IG546" i="1"/>
  <c r="IG538" i="1"/>
  <c r="IG530" i="1"/>
  <c r="IG522" i="1"/>
  <c r="IG514" i="1"/>
  <c r="IG506" i="1"/>
  <c r="IG498" i="1"/>
  <c r="IG490" i="1"/>
  <c r="IG474" i="1"/>
  <c r="IG458" i="1"/>
  <c r="IG450" i="1"/>
  <c r="IG442" i="1"/>
  <c r="IG434" i="1"/>
  <c r="IG426" i="1"/>
  <c r="IG418" i="1"/>
  <c r="IG410" i="1"/>
  <c r="IG402" i="1"/>
  <c r="IG394" i="1"/>
  <c r="IG386" i="1"/>
  <c r="IG378" i="1"/>
  <c r="IG370" i="1"/>
  <c r="IG362" i="1"/>
  <c r="IG354" i="1"/>
  <c r="IG346" i="1"/>
  <c r="IG338" i="1"/>
  <c r="IG330" i="1"/>
  <c r="IG322" i="1"/>
  <c r="IG314" i="1"/>
  <c r="IG306" i="1"/>
  <c r="IG298" i="1"/>
  <c r="IG290" i="1"/>
  <c r="IG282" i="1"/>
  <c r="IG274" i="1"/>
  <c r="IG266" i="1"/>
  <c r="IG258" i="1"/>
  <c r="IG250" i="1"/>
  <c r="IG242" i="1"/>
  <c r="IG234" i="1"/>
  <c r="IG226" i="1"/>
  <c r="IG218" i="1"/>
  <c r="IG210" i="1"/>
  <c r="IG202" i="1"/>
  <c r="IG194" i="1"/>
  <c r="IG186" i="1"/>
  <c r="IG178" i="1"/>
  <c r="IG170" i="1"/>
  <c r="IG162" i="1"/>
  <c r="IG154" i="1"/>
  <c r="IG146" i="1"/>
  <c r="IG138" i="1"/>
  <c r="IG122" i="1"/>
  <c r="IG114" i="1"/>
  <c r="IG106" i="1"/>
  <c r="IG98" i="1"/>
  <c r="IG90" i="1"/>
  <c r="IG82" i="1"/>
  <c r="IG74" i="1"/>
  <c r="IG66" i="1"/>
  <c r="IG58" i="1"/>
  <c r="IG50" i="1"/>
  <c r="IG42" i="1"/>
  <c r="IG34" i="1"/>
  <c r="IG18" i="1"/>
  <c r="IG10" i="1"/>
  <c r="IG702" i="1"/>
  <c r="IG637" i="1"/>
  <c r="IG573" i="1"/>
  <c r="IG509" i="1"/>
  <c r="IG445" i="1"/>
  <c r="IG381" i="1"/>
  <c r="IG317" i="1"/>
  <c r="IG253" i="1"/>
  <c r="IG125" i="1"/>
  <c r="IG61" i="1"/>
  <c r="IG473" i="1"/>
  <c r="IG441" i="1"/>
  <c r="IG433" i="1"/>
  <c r="IG417" i="1"/>
  <c r="IG401" i="1"/>
  <c r="IG393" i="1"/>
  <c r="IG385" i="1"/>
  <c r="IG377" i="1"/>
  <c r="IG361" i="1"/>
  <c r="IG345" i="1"/>
  <c r="IG329" i="1"/>
  <c r="IG289" i="1"/>
  <c r="IG273" i="1"/>
  <c r="IG257" i="1"/>
  <c r="IG185" i="1"/>
  <c r="IG177" i="1"/>
  <c r="IG169" i="1"/>
  <c r="IG161" i="1"/>
  <c r="IG121" i="1"/>
  <c r="IG113" i="1"/>
  <c r="IG105" i="1"/>
  <c r="IG97" i="1"/>
  <c r="IG89" i="1"/>
  <c r="IG81" i="1"/>
  <c r="IG73" i="1"/>
  <c r="IG65" i="1"/>
  <c r="IG17" i="1"/>
  <c r="IG23" i="1"/>
  <c r="BE53" i="1"/>
  <c r="IG423" i="1"/>
  <c r="CD768" i="1"/>
  <c r="CD709" i="1"/>
  <c r="CD660" i="1"/>
  <c r="CD620" i="1"/>
  <c r="CD572" i="1"/>
  <c r="CD508" i="1"/>
  <c r="CD452" i="1"/>
  <c r="CD404" i="1"/>
  <c r="CD356" i="1"/>
  <c r="CD316" i="1"/>
  <c r="CD260" i="1"/>
  <c r="CD220" i="1"/>
  <c r="CD164" i="1"/>
  <c r="CD108" i="1"/>
  <c r="CD52" i="1"/>
  <c r="EB707" i="1"/>
  <c r="EB699" i="1"/>
  <c r="EB650" i="1"/>
  <c r="EB642" i="1"/>
  <c r="EB634" i="1"/>
  <c r="EB586" i="1"/>
  <c r="EB578" i="1"/>
  <c r="EB570" i="1"/>
  <c r="EB522" i="1"/>
  <c r="EB514" i="1"/>
  <c r="EB506" i="1"/>
  <c r="EB458" i="1"/>
  <c r="EB450" i="1"/>
  <c r="EB442" i="1"/>
  <c r="EB394" i="1"/>
  <c r="EB386" i="1"/>
  <c r="EB378" i="1"/>
  <c r="EB330" i="1"/>
  <c r="EB322" i="1"/>
  <c r="EB314" i="1"/>
  <c r="EB266" i="1"/>
  <c r="EB258" i="1"/>
  <c r="EB250" i="1"/>
  <c r="EB202" i="1"/>
  <c r="EB194" i="1"/>
  <c r="EB186" i="1"/>
  <c r="EB138" i="1"/>
  <c r="EB130" i="1"/>
  <c r="EB122" i="1"/>
  <c r="EB74" i="1"/>
  <c r="EB66" i="1"/>
  <c r="EB58" i="1"/>
  <c r="FZ770" i="1"/>
  <c r="FZ762" i="1"/>
  <c r="FZ754" i="1"/>
  <c r="FZ746" i="1"/>
  <c r="FZ730" i="1"/>
  <c r="FZ722" i="1"/>
  <c r="FZ711" i="1"/>
  <c r="FZ703" i="1"/>
  <c r="FZ695" i="1"/>
  <c r="FZ687" i="1"/>
  <c r="FZ679" i="1"/>
  <c r="FZ670" i="1"/>
  <c r="FZ662" i="1"/>
  <c r="FZ654" i="1"/>
  <c r="FZ646" i="1"/>
  <c r="FZ638" i="1"/>
  <c r="FZ630" i="1"/>
  <c r="IG463" i="1"/>
  <c r="IG399" i="1"/>
  <c r="IG159" i="1"/>
  <c r="CD736" i="1"/>
  <c r="CD677" i="1"/>
  <c r="CD636" i="1"/>
  <c r="CD588" i="1"/>
  <c r="CD540" i="1"/>
  <c r="CD492" i="1"/>
  <c r="CD460" i="1"/>
  <c r="CD420" i="1"/>
  <c r="CD380" i="1"/>
  <c r="CD340" i="1"/>
  <c r="CD284" i="1"/>
  <c r="CD228" i="1"/>
  <c r="CD180" i="1"/>
  <c r="CD140" i="1"/>
  <c r="CD100" i="1"/>
  <c r="CD60" i="1"/>
  <c r="CD12" i="1"/>
  <c r="DC748" i="1"/>
  <c r="DC705" i="1"/>
  <c r="DC664" i="1"/>
  <c r="DC632" i="1"/>
  <c r="DC600" i="1"/>
  <c r="DC568" i="1"/>
  <c r="DC536" i="1"/>
  <c r="DC496" i="1"/>
  <c r="DC456" i="1"/>
  <c r="DC416" i="1"/>
  <c r="DC376" i="1"/>
  <c r="DC336" i="1"/>
  <c r="DC296" i="1"/>
  <c r="DC248" i="1"/>
  <c r="DC208" i="1"/>
  <c r="DC160" i="1"/>
  <c r="DC120" i="1"/>
  <c r="DC88" i="1"/>
  <c r="DC48" i="1"/>
  <c r="DC16" i="1"/>
  <c r="IG327" i="1"/>
  <c r="CD728" i="1"/>
  <c r="CD668" i="1"/>
  <c r="CD612" i="1"/>
  <c r="CD564" i="1"/>
  <c r="CD500" i="1"/>
  <c r="CD444" i="1"/>
  <c r="CD396" i="1"/>
  <c r="CD348" i="1"/>
  <c r="CD308" i="1"/>
  <c r="CD268" i="1"/>
  <c r="CD212" i="1"/>
  <c r="CD148" i="1"/>
  <c r="CD92" i="1"/>
  <c r="CD44" i="1"/>
  <c r="DC764" i="1"/>
  <c r="DC724" i="1"/>
  <c r="DC672" i="1"/>
  <c r="DC624" i="1"/>
  <c r="DC584" i="1"/>
  <c r="DC528" i="1"/>
  <c r="DC488" i="1"/>
  <c r="DC440" i="1"/>
  <c r="DC400" i="1"/>
  <c r="DC352" i="1"/>
  <c r="DC312" i="1"/>
  <c r="DC272" i="1"/>
  <c r="DC232" i="1"/>
  <c r="DC184" i="1"/>
  <c r="DC144" i="1"/>
  <c r="DC104" i="1"/>
  <c r="DC64" i="1"/>
  <c r="DC24" i="1"/>
  <c r="BE461" i="1"/>
  <c r="BE125" i="1"/>
  <c r="BE21" i="1"/>
  <c r="CD742" i="1"/>
  <c r="CD699" i="1"/>
  <c r="CD650" i="1"/>
  <c r="CD578" i="1"/>
  <c r="CD760" i="1"/>
  <c r="CD720" i="1"/>
  <c r="CD685" i="1"/>
  <c r="CD628" i="1"/>
  <c r="CD580" i="1"/>
  <c r="CD532" i="1"/>
  <c r="CD476" i="1"/>
  <c r="CD412" i="1"/>
  <c r="CD364" i="1"/>
  <c r="CD300" i="1"/>
  <c r="CD252" i="1"/>
  <c r="CD188" i="1"/>
  <c r="CD132" i="1"/>
  <c r="CD84" i="1"/>
  <c r="CD36" i="1"/>
  <c r="DC756" i="1"/>
  <c r="DC713" i="1"/>
  <c r="DC681" i="1"/>
  <c r="DC640" i="1"/>
  <c r="DC592" i="1"/>
  <c r="DC552" i="1"/>
  <c r="DC512" i="1"/>
  <c r="DC480" i="1"/>
  <c r="DC448" i="1"/>
  <c r="DC408" i="1"/>
  <c r="DC384" i="1"/>
  <c r="DC344" i="1"/>
  <c r="DC304" i="1"/>
  <c r="DC264" i="1"/>
  <c r="DC224" i="1"/>
  <c r="DC192" i="1"/>
  <c r="DC168" i="1"/>
  <c r="DC136" i="1"/>
  <c r="DC96" i="1"/>
  <c r="DC56" i="1"/>
  <c r="DC8" i="1"/>
  <c r="BE517" i="1"/>
  <c r="CD758" i="1"/>
  <c r="CD734" i="1"/>
  <c r="CD707" i="1"/>
  <c r="CD675" i="1"/>
  <c r="CD658" i="1"/>
  <c r="CD634" i="1"/>
  <c r="CD618" i="1"/>
  <c r="CD602" i="1"/>
  <c r="CD586" i="1"/>
  <c r="CD554" i="1"/>
  <c r="CD538" i="1"/>
  <c r="CD744" i="1"/>
  <c r="CD693" i="1"/>
  <c r="CD644" i="1"/>
  <c r="CD596" i="1"/>
  <c r="CD548" i="1"/>
  <c r="CD516" i="1"/>
  <c r="CD484" i="1"/>
  <c r="CD436" i="1"/>
  <c r="CD388" i="1"/>
  <c r="CD324" i="1"/>
  <c r="CD276" i="1"/>
  <c r="CD236" i="1"/>
  <c r="CD196" i="1"/>
  <c r="CD156" i="1"/>
  <c r="CD116" i="1"/>
  <c r="CD68" i="1"/>
  <c r="CD20" i="1"/>
  <c r="DC740" i="1"/>
  <c r="DC697" i="1"/>
  <c r="DC656" i="1"/>
  <c r="DC608" i="1"/>
  <c r="DC560" i="1"/>
  <c r="DC520" i="1"/>
  <c r="DC472" i="1"/>
  <c r="DC432" i="1"/>
  <c r="DC392" i="1"/>
  <c r="DC360" i="1"/>
  <c r="DC320" i="1"/>
  <c r="DC280" i="1"/>
  <c r="DC240" i="1"/>
  <c r="DC200" i="1"/>
  <c r="DC152" i="1"/>
  <c r="DC112" i="1"/>
  <c r="DC72" i="1"/>
  <c r="DC32" i="1"/>
  <c r="BE253" i="1"/>
  <c r="BE157" i="1"/>
  <c r="CD750" i="1"/>
  <c r="CD718" i="1"/>
  <c r="CD691" i="1"/>
  <c r="CD666" i="1"/>
  <c r="CD626" i="1"/>
  <c r="CD610" i="1"/>
  <c r="CD594" i="1"/>
  <c r="CD562" i="1"/>
  <c r="CD546" i="1"/>
  <c r="IG671" i="1"/>
  <c r="IG535" i="1"/>
  <c r="IG287" i="1"/>
  <c r="CD752" i="1"/>
  <c r="CD701" i="1"/>
  <c r="CD652" i="1"/>
  <c r="CD604" i="1"/>
  <c r="CD556" i="1"/>
  <c r="CD524" i="1"/>
  <c r="CD468" i="1"/>
  <c r="CD428" i="1"/>
  <c r="CD372" i="1"/>
  <c r="CD332" i="1"/>
  <c r="CD292" i="1"/>
  <c r="CD244" i="1"/>
  <c r="CD204" i="1"/>
  <c r="CD172" i="1"/>
  <c r="CD124" i="1"/>
  <c r="CD76" i="1"/>
  <c r="CD28" i="1"/>
  <c r="DC732" i="1"/>
  <c r="DC689" i="1"/>
  <c r="DC648" i="1"/>
  <c r="DC616" i="1"/>
  <c r="DC576" i="1"/>
  <c r="DC544" i="1"/>
  <c r="DC504" i="1"/>
  <c r="DC464" i="1"/>
  <c r="DC424" i="1"/>
  <c r="DC368" i="1"/>
  <c r="DC328" i="1"/>
  <c r="DC288" i="1"/>
  <c r="DC256" i="1"/>
  <c r="DC216" i="1"/>
  <c r="DC176" i="1"/>
  <c r="DC128" i="1"/>
  <c r="DC80" i="1"/>
  <c r="DC40" i="1"/>
  <c r="BE501" i="1"/>
  <c r="BE429" i="1"/>
  <c r="BE181" i="1"/>
  <c r="BE37" i="1"/>
  <c r="CD766" i="1"/>
  <c r="CD726" i="1"/>
  <c r="CD683" i="1"/>
  <c r="CD642" i="1"/>
  <c r="CD570" i="1"/>
  <c r="CD770" i="1"/>
  <c r="CD762" i="1"/>
  <c r="CD754" i="1"/>
  <c r="CD746" i="1"/>
  <c r="CD738" i="1"/>
  <c r="CD730" i="1"/>
  <c r="CD722" i="1"/>
  <c r="CD711" i="1"/>
  <c r="CD703" i="1"/>
  <c r="CD695" i="1"/>
  <c r="CD687" i="1"/>
  <c r="CD679" i="1"/>
  <c r="CD670" i="1"/>
  <c r="CD662" i="1"/>
  <c r="CD654" i="1"/>
  <c r="CD646" i="1"/>
  <c r="CD638" i="1"/>
  <c r="CD630" i="1"/>
  <c r="CD622" i="1"/>
  <c r="CD614" i="1"/>
  <c r="CD606" i="1"/>
  <c r="CD598" i="1"/>
  <c r="CD590" i="1"/>
  <c r="CD582" i="1"/>
  <c r="CD574" i="1"/>
  <c r="CD566" i="1"/>
  <c r="CD558" i="1"/>
  <c r="CD550" i="1"/>
  <c r="CD542" i="1"/>
  <c r="CD534" i="1"/>
  <c r="CD526" i="1"/>
  <c r="CD518" i="1"/>
  <c r="CD510" i="1"/>
  <c r="CD502" i="1"/>
  <c r="CD494" i="1"/>
  <c r="CD486" i="1"/>
  <c r="CD478" i="1"/>
  <c r="CD470" i="1"/>
  <c r="CD462" i="1"/>
  <c r="CD454" i="1"/>
  <c r="CD446" i="1"/>
  <c r="CD438" i="1"/>
  <c r="CD430" i="1"/>
  <c r="CD422" i="1"/>
  <c r="CD414" i="1"/>
  <c r="CD406" i="1"/>
  <c r="CD398" i="1"/>
  <c r="CD390" i="1"/>
  <c r="CD382" i="1"/>
  <c r="CD374" i="1"/>
  <c r="CD366" i="1"/>
  <c r="CD358" i="1"/>
  <c r="CD350" i="1"/>
  <c r="CD342" i="1"/>
  <c r="CD334" i="1"/>
  <c r="CD326" i="1"/>
  <c r="CD318" i="1"/>
  <c r="CD310" i="1"/>
  <c r="CD302" i="1"/>
  <c r="CD294" i="1"/>
  <c r="CD286" i="1"/>
  <c r="CD278" i="1"/>
  <c r="CD270" i="1"/>
  <c r="CD262" i="1"/>
  <c r="CD254" i="1"/>
  <c r="CD246" i="1"/>
  <c r="CD238" i="1"/>
  <c r="CD230" i="1"/>
  <c r="CD222" i="1"/>
  <c r="CD214" i="1"/>
  <c r="CD206" i="1"/>
  <c r="CD198" i="1"/>
  <c r="CD190" i="1"/>
  <c r="CD182" i="1"/>
  <c r="CD174" i="1"/>
  <c r="CD166" i="1"/>
  <c r="CD158" i="1"/>
  <c r="CD150" i="1"/>
  <c r="CD142" i="1"/>
  <c r="CD134" i="1"/>
  <c r="CD126" i="1"/>
  <c r="CD118" i="1"/>
  <c r="CD110" i="1"/>
  <c r="CD102" i="1"/>
  <c r="CD94" i="1"/>
  <c r="CD86" i="1"/>
  <c r="CD78" i="1"/>
  <c r="CD70" i="1"/>
  <c r="CD62" i="1"/>
  <c r="CD54" i="1"/>
  <c r="CD46" i="1"/>
  <c r="CD38" i="1"/>
  <c r="CD30" i="1"/>
  <c r="CD22" i="1"/>
  <c r="CD14" i="1"/>
  <c r="FZ622" i="1"/>
  <c r="FZ614" i="1"/>
  <c r="FZ606" i="1"/>
  <c r="FZ598" i="1"/>
  <c r="FZ590" i="1"/>
  <c r="FZ582" i="1"/>
  <c r="FZ574" i="1"/>
  <c r="FZ566" i="1"/>
  <c r="FZ558" i="1"/>
  <c r="FZ550" i="1"/>
  <c r="FZ542" i="1"/>
  <c r="FZ534" i="1"/>
  <c r="FZ526" i="1"/>
  <c r="FZ518" i="1"/>
  <c r="FZ510" i="1"/>
  <c r="FZ502" i="1"/>
  <c r="FZ494" i="1"/>
  <c r="FZ486" i="1"/>
  <c r="FZ478" i="1"/>
  <c r="FZ470" i="1"/>
  <c r="FZ462" i="1"/>
  <c r="FZ454" i="1"/>
  <c r="FZ446" i="1"/>
  <c r="FZ438" i="1"/>
  <c r="FZ430" i="1"/>
  <c r="FZ422" i="1"/>
  <c r="FZ414" i="1"/>
  <c r="FZ406" i="1"/>
  <c r="FZ398" i="1"/>
  <c r="FZ390" i="1"/>
  <c r="FZ382" i="1"/>
  <c r="FZ374" i="1"/>
  <c r="FZ366" i="1"/>
  <c r="FZ358" i="1"/>
  <c r="FZ350" i="1"/>
  <c r="FZ342" i="1"/>
  <c r="FZ334" i="1"/>
  <c r="FZ326" i="1"/>
  <c r="FZ318" i="1"/>
  <c r="FZ310" i="1"/>
  <c r="FZ302" i="1"/>
  <c r="FZ294" i="1"/>
  <c r="FZ286" i="1"/>
  <c r="FZ278" i="1"/>
  <c r="FZ270" i="1"/>
  <c r="FZ262" i="1"/>
  <c r="FZ254" i="1"/>
  <c r="FZ246" i="1"/>
  <c r="FZ238" i="1"/>
  <c r="FZ230" i="1"/>
  <c r="FZ222" i="1"/>
  <c r="FZ214" i="1"/>
  <c r="FZ206" i="1"/>
  <c r="FZ198" i="1"/>
  <c r="FZ190" i="1"/>
  <c r="FZ182" i="1"/>
  <c r="FZ174" i="1"/>
  <c r="FZ166" i="1"/>
  <c r="FZ158" i="1"/>
  <c r="FZ150" i="1"/>
  <c r="FZ142" i="1"/>
  <c r="FZ134" i="1"/>
  <c r="FZ126" i="1"/>
  <c r="FZ118" i="1"/>
  <c r="FZ110" i="1"/>
  <c r="FZ94" i="1"/>
  <c r="FZ86" i="1"/>
  <c r="FZ78" i="1"/>
  <c r="FZ70" i="1"/>
  <c r="FZ62" i="1"/>
  <c r="FZ54" i="1"/>
  <c r="FZ46" i="1"/>
  <c r="FZ38" i="1"/>
  <c r="FZ30" i="1"/>
  <c r="FZ22" i="1"/>
  <c r="FZ14" i="1"/>
  <c r="FZ6" i="1"/>
  <c r="IG770" i="1"/>
  <c r="IG762" i="1"/>
  <c r="IG754" i="1"/>
  <c r="IG738" i="1"/>
  <c r="IG722" i="1"/>
  <c r="IG711" i="1"/>
  <c r="IG695" i="1"/>
  <c r="IG679" i="1"/>
  <c r="FA770" i="1"/>
  <c r="FA754" i="1"/>
  <c r="FA730" i="1"/>
  <c r="FA711" i="1"/>
  <c r="FA695" i="1"/>
  <c r="FA679" i="1"/>
  <c r="FA670" i="1"/>
  <c r="FA654" i="1"/>
  <c r="FA638" i="1"/>
  <c r="FA630" i="1"/>
  <c r="FA614" i="1"/>
  <c r="FA606" i="1"/>
  <c r="FA590" i="1"/>
  <c r="FA582" i="1"/>
  <c r="FA574" i="1"/>
  <c r="FA558" i="1"/>
  <c r="FA550" i="1"/>
  <c r="FA534" i="1"/>
  <c r="FA526" i="1"/>
  <c r="FA502" i="1"/>
  <c r="FA494" i="1"/>
  <c r="FA478" i="1"/>
  <c r="FA470" i="1"/>
  <c r="FA454" i="1"/>
  <c r="FA438" i="1"/>
  <c r="FA430" i="1"/>
  <c r="FA422" i="1"/>
  <c r="FA406" i="1"/>
  <c r="FA398" i="1"/>
  <c r="FA382" i="1"/>
  <c r="FA374" i="1"/>
  <c r="FA366" i="1"/>
  <c r="FA350" i="1"/>
  <c r="FA326" i="1"/>
  <c r="FA318" i="1"/>
  <c r="FA310" i="1"/>
  <c r="FA302" i="1"/>
  <c r="FA286" i="1"/>
  <c r="FA278" i="1"/>
  <c r="FA270" i="1"/>
  <c r="FA254" i="1"/>
  <c r="FA246" i="1"/>
  <c r="FA230" i="1"/>
  <c r="FA222" i="1"/>
  <c r="FA190" i="1"/>
  <c r="FA174" i="1"/>
  <c r="FA158" i="1"/>
  <c r="FA150" i="1"/>
  <c r="FA126" i="1"/>
  <c r="FA118" i="1"/>
  <c r="FA94" i="1"/>
  <c r="FA86" i="1"/>
  <c r="FA54" i="1"/>
  <c r="FA30" i="1"/>
  <c r="FA6" i="1"/>
  <c r="IG670" i="1"/>
  <c r="IG662" i="1"/>
  <c r="IG654" i="1"/>
  <c r="IG646" i="1"/>
  <c r="IG638" i="1"/>
  <c r="IG622" i="1"/>
  <c r="IG606" i="1"/>
  <c r="IG590" i="1"/>
  <c r="IG574" i="1"/>
  <c r="IG566" i="1"/>
  <c r="IG558" i="1"/>
  <c r="IG550" i="1"/>
  <c r="IG542" i="1"/>
  <c r="IG534" i="1"/>
  <c r="IG518" i="1"/>
  <c r="IG502" i="1"/>
  <c r="IG486" i="1"/>
  <c r="IG470" i="1"/>
  <c r="IG462" i="1"/>
  <c r="IG454" i="1"/>
  <c r="IG446" i="1"/>
  <c r="IG430" i="1"/>
  <c r="IG414" i="1"/>
  <c r="IG390" i="1"/>
  <c r="IG374" i="1"/>
  <c r="IG358" i="1"/>
  <c r="IG342" i="1"/>
  <c r="IG326" i="1"/>
  <c r="IG310" i="1"/>
  <c r="IG302" i="1"/>
  <c r="IG286" i="1"/>
  <c r="IG270" i="1"/>
  <c r="IG254" i="1"/>
  <c r="IG246" i="1"/>
  <c r="IG238" i="1"/>
  <c r="IG230" i="1"/>
  <c r="IG222" i="1"/>
  <c r="IG214" i="1"/>
  <c r="IG206" i="1"/>
  <c r="IG198" i="1"/>
  <c r="IG190" i="1"/>
  <c r="IG182" i="1"/>
  <c r="IG166" i="1"/>
  <c r="IG150" i="1"/>
  <c r="IG134" i="1"/>
  <c r="IG126" i="1"/>
  <c r="IG110" i="1"/>
  <c r="IG94" i="1"/>
  <c r="IG78" i="1"/>
  <c r="IG62" i="1"/>
  <c r="IG46" i="1"/>
  <c r="IG30" i="1"/>
  <c r="IG22" i="1"/>
  <c r="IG6" i="1"/>
  <c r="EB764" i="1"/>
  <c r="EB672" i="1"/>
  <c r="EB592" i="1"/>
  <c r="EB552" i="1"/>
  <c r="EB512" i="1"/>
  <c r="EB472" i="1"/>
  <c r="EB432" i="1"/>
  <c r="EB352" i="1"/>
  <c r="EB312" i="1"/>
  <c r="EB264" i="1"/>
  <c r="EB232" i="1"/>
  <c r="EB112" i="1"/>
  <c r="EB72" i="1"/>
  <c r="EB40" i="1"/>
  <c r="DC265" i="1"/>
  <c r="DC257" i="1"/>
  <c r="DC249" i="1"/>
  <c r="DC241" i="1"/>
  <c r="DC233" i="1"/>
  <c r="DC225" i="1"/>
  <c r="DC217" i="1"/>
  <c r="DC209" i="1"/>
  <c r="DC201" i="1"/>
  <c r="DC193" i="1"/>
  <c r="DC185" i="1"/>
  <c r="DC177" i="1"/>
  <c r="DC169" i="1"/>
  <c r="DC161" i="1"/>
  <c r="DC153" i="1"/>
  <c r="DC145" i="1"/>
  <c r="DC137" i="1"/>
  <c r="DC129" i="1"/>
  <c r="DC121" i="1"/>
  <c r="DC113" i="1"/>
  <c r="DC105" i="1"/>
  <c r="DC97" i="1"/>
  <c r="DC89" i="1"/>
  <c r="DC81" i="1"/>
  <c r="DC73" i="1"/>
  <c r="DC65" i="1"/>
  <c r="DC57" i="1"/>
  <c r="DC49" i="1"/>
  <c r="DC41" i="1"/>
  <c r="DC33" i="1"/>
  <c r="DC25" i="1"/>
  <c r="DC17" i="1"/>
  <c r="DC9" i="1"/>
  <c r="BE182" i="1"/>
  <c r="IG599" i="1"/>
  <c r="IG359" i="1"/>
  <c r="IG223" i="1"/>
  <c r="IG151" i="1"/>
  <c r="BD773" i="1"/>
  <c r="BE550" i="1"/>
  <c r="BE94" i="1"/>
  <c r="IG771" i="1"/>
  <c r="IG639" i="1"/>
  <c r="IG567" i="1"/>
  <c r="IG47" i="1"/>
  <c r="BE589" i="1"/>
  <c r="BE541" i="1"/>
  <c r="BE453" i="1"/>
  <c r="BE405" i="1"/>
  <c r="BE357" i="1"/>
  <c r="BE309" i="1"/>
  <c r="BE261" i="1"/>
  <c r="BE213" i="1"/>
  <c r="BE165" i="1"/>
  <c r="BE117" i="1"/>
  <c r="BE69" i="1"/>
  <c r="DC770" i="1"/>
  <c r="DC722" i="1"/>
  <c r="DC670" i="1"/>
  <c r="DC622" i="1"/>
  <c r="DC574" i="1"/>
  <c r="DC518" i="1"/>
  <c r="FZ71" i="1"/>
  <c r="BE4" i="1"/>
  <c r="FA724" i="1"/>
  <c r="FA312" i="1"/>
  <c r="FA40" i="1"/>
  <c r="GY4" i="1"/>
  <c r="GY759" i="1"/>
  <c r="GY635" i="1"/>
  <c r="FZ408" i="1"/>
  <c r="FZ152" i="1"/>
  <c r="FZ16" i="1"/>
  <c r="BE62" i="1"/>
  <c r="IG255" i="1"/>
  <c r="IG119" i="1"/>
  <c r="IG55" i="1"/>
  <c r="BE729" i="1"/>
  <c r="BE669" i="1"/>
  <c r="BE525" i="1"/>
  <c r="BE477" i="1"/>
  <c r="BE381" i="1"/>
  <c r="BE333" i="1"/>
  <c r="BE285" i="1"/>
  <c r="BE237" i="1"/>
  <c r="BE189" i="1"/>
  <c r="BE141" i="1"/>
  <c r="BE93" i="1"/>
  <c r="DC730" i="1"/>
  <c r="DC687" i="1"/>
  <c r="DC638" i="1"/>
  <c r="DC590" i="1"/>
  <c r="DC542" i="1"/>
  <c r="DS773" i="1"/>
  <c r="DS774" i="1"/>
  <c r="EB10" i="1"/>
  <c r="FZ615" i="1"/>
  <c r="FZ519" i="1"/>
  <c r="FZ335" i="1"/>
  <c r="FZ231" i="1"/>
  <c r="GL773" i="1"/>
  <c r="GL774" i="1"/>
  <c r="GL775" i="1"/>
  <c r="BE430" i="1"/>
  <c r="FM773" i="1"/>
  <c r="FM774" i="1"/>
  <c r="IG704" i="1"/>
  <c r="IG631" i="1"/>
  <c r="IG559" i="1"/>
  <c r="IG431" i="1"/>
  <c r="IG87" i="1"/>
  <c r="BE761" i="1"/>
  <c r="BE702" i="1"/>
  <c r="BE549" i="1"/>
  <c r="BE493" i="1"/>
  <c r="BE445" i="1"/>
  <c r="BE397" i="1"/>
  <c r="BE349" i="1"/>
  <c r="BE301" i="1"/>
  <c r="BE245" i="1"/>
  <c r="BE197" i="1"/>
  <c r="BE61" i="1"/>
  <c r="BE5" i="1"/>
  <c r="DC738" i="1"/>
  <c r="DC679" i="1"/>
  <c r="DC630" i="1"/>
  <c r="DC582" i="1"/>
  <c r="DC526" i="1"/>
  <c r="FZ663" i="1"/>
  <c r="FZ407" i="1"/>
  <c r="FZ311" i="1"/>
  <c r="BE6" i="1"/>
  <c r="IG663" i="1"/>
  <c r="IG527" i="1"/>
  <c r="IG295" i="1"/>
  <c r="IG127" i="1"/>
  <c r="BE686" i="1"/>
  <c r="BE469" i="1"/>
  <c r="BE421" i="1"/>
  <c r="BE373" i="1"/>
  <c r="BE325" i="1"/>
  <c r="BE277" i="1"/>
  <c r="BE229" i="1"/>
  <c r="BE173" i="1"/>
  <c r="BE77" i="1"/>
  <c r="BE29" i="1"/>
  <c r="DC746" i="1"/>
  <c r="DC695" i="1"/>
  <c r="DC646" i="1"/>
  <c r="DC598" i="1"/>
  <c r="DC550" i="1"/>
  <c r="DC502" i="1"/>
  <c r="FZ755" i="1"/>
  <c r="FZ567" i="1"/>
  <c r="FZ359" i="1"/>
  <c r="AF591" i="1"/>
  <c r="IG391" i="1"/>
  <c r="IG191" i="1"/>
  <c r="BE629" i="1"/>
  <c r="BE533" i="1"/>
  <c r="BE485" i="1"/>
  <c r="BE437" i="1"/>
  <c r="BE389" i="1"/>
  <c r="BE341" i="1"/>
  <c r="BE293" i="1"/>
  <c r="BE205" i="1"/>
  <c r="BE149" i="1"/>
  <c r="BE101" i="1"/>
  <c r="BE45" i="1"/>
  <c r="DC762" i="1"/>
  <c r="DC711" i="1"/>
  <c r="DC654" i="1"/>
  <c r="DC606" i="1"/>
  <c r="DC558" i="1"/>
  <c r="DC510" i="1"/>
  <c r="FZ591" i="1"/>
  <c r="FZ495" i="1"/>
  <c r="BE142" i="1"/>
  <c r="IG739" i="1"/>
  <c r="IG696" i="1"/>
  <c r="IG495" i="1"/>
  <c r="IG263" i="1"/>
  <c r="IG183" i="1"/>
  <c r="IG7" i="1"/>
  <c r="BE509" i="1"/>
  <c r="BE413" i="1"/>
  <c r="BE365" i="1"/>
  <c r="BE317" i="1"/>
  <c r="BE269" i="1"/>
  <c r="BE221" i="1"/>
  <c r="BE133" i="1"/>
  <c r="BE85" i="1"/>
  <c r="DC754" i="1"/>
  <c r="DC703" i="1"/>
  <c r="DC662" i="1"/>
  <c r="DC614" i="1"/>
  <c r="DC566" i="1"/>
  <c r="DC534" i="1"/>
  <c r="CD767" i="1"/>
  <c r="CD759" i="1"/>
  <c r="CD751" i="1"/>
  <c r="CD743" i="1"/>
  <c r="CD530" i="1"/>
  <c r="CD522" i="1"/>
  <c r="CD514" i="1"/>
  <c r="CD506" i="1"/>
  <c r="CD498" i="1"/>
  <c r="CD490" i="1"/>
  <c r="CD482" i="1"/>
  <c r="CD474" i="1"/>
  <c r="CD466" i="1"/>
  <c r="CD458" i="1"/>
  <c r="CD450" i="1"/>
  <c r="CD442" i="1"/>
  <c r="CD434" i="1"/>
  <c r="CD426" i="1"/>
  <c r="CD418" i="1"/>
  <c r="CD410" i="1"/>
  <c r="CD402" i="1"/>
  <c r="CD394" i="1"/>
  <c r="CD386" i="1"/>
  <c r="CD378" i="1"/>
  <c r="CD370" i="1"/>
  <c r="CD362" i="1"/>
  <c r="CD354" i="1"/>
  <c r="CD346" i="1"/>
  <c r="CD338" i="1"/>
  <c r="CD330" i="1"/>
  <c r="CD322" i="1"/>
  <c r="CD314" i="1"/>
  <c r="CD306" i="1"/>
  <c r="CD298" i="1"/>
  <c r="CD290" i="1"/>
  <c r="CD282" i="1"/>
  <c r="CD274" i="1"/>
  <c r="CD266" i="1"/>
  <c r="CD258" i="1"/>
  <c r="CD250" i="1"/>
  <c r="CD242" i="1"/>
  <c r="CD234" i="1"/>
  <c r="CD226" i="1"/>
  <c r="CD218" i="1"/>
  <c r="CD210" i="1"/>
  <c r="CD202" i="1"/>
  <c r="CD194" i="1"/>
  <c r="CD186" i="1"/>
  <c r="CD178" i="1"/>
  <c r="CD170" i="1"/>
  <c r="CD162" i="1"/>
  <c r="CD154" i="1"/>
  <c r="CD146" i="1"/>
  <c r="CD138" i="1"/>
  <c r="CD130" i="1"/>
  <c r="CD122" i="1"/>
  <c r="CD114" i="1"/>
  <c r="CD106" i="1"/>
  <c r="CD98" i="1"/>
  <c r="CD90" i="1"/>
  <c r="CD82" i="1"/>
  <c r="CD74" i="1"/>
  <c r="CD66" i="1"/>
  <c r="CD58" i="1"/>
  <c r="CD50" i="1"/>
  <c r="CD42" i="1"/>
  <c r="CD34" i="1"/>
  <c r="CD26" i="1"/>
  <c r="CD18" i="1"/>
  <c r="CD10" i="1"/>
  <c r="DC771" i="1"/>
  <c r="DC763" i="1"/>
  <c r="DC755" i="1"/>
  <c r="DC747" i="1"/>
  <c r="DC739" i="1"/>
  <c r="DC731" i="1"/>
  <c r="DC723" i="1"/>
  <c r="DC712" i="1"/>
  <c r="DC704" i="1"/>
  <c r="DC696" i="1"/>
  <c r="DC688" i="1"/>
  <c r="DC680" i="1"/>
  <c r="DC671" i="1"/>
  <c r="DC663" i="1"/>
  <c r="DC655" i="1"/>
  <c r="DC647" i="1"/>
  <c r="DC639" i="1"/>
  <c r="DC631" i="1"/>
  <c r="DC623" i="1"/>
  <c r="DC615" i="1"/>
  <c r="DC607" i="1"/>
  <c r="DC599" i="1"/>
  <c r="DC591" i="1"/>
  <c r="DC583" i="1"/>
  <c r="DC575" i="1"/>
  <c r="DC567" i="1"/>
  <c r="DC559" i="1"/>
  <c r="DC551" i="1"/>
  <c r="DC543" i="1"/>
  <c r="DC535" i="1"/>
  <c r="DC527" i="1"/>
  <c r="DC519" i="1"/>
  <c r="DC511" i="1"/>
  <c r="DC495" i="1"/>
  <c r="DC487" i="1"/>
  <c r="DC479" i="1"/>
  <c r="DC471" i="1"/>
  <c r="DC463" i="1"/>
  <c r="DC455" i="1"/>
  <c r="DC447" i="1"/>
  <c r="DC439" i="1"/>
  <c r="DC431" i="1"/>
  <c r="DC423" i="1"/>
  <c r="DC415" i="1"/>
  <c r="DC407" i="1"/>
  <c r="DC399" i="1"/>
  <c r="DC391" i="1"/>
  <c r="DC383" i="1"/>
  <c r="DC375" i="1"/>
  <c r="DC367" i="1"/>
  <c r="DC359" i="1"/>
  <c r="DC351" i="1"/>
  <c r="DC343" i="1"/>
  <c r="DC335" i="1"/>
  <c r="DC327" i="1"/>
  <c r="DC319" i="1"/>
  <c r="DC311" i="1"/>
  <c r="DC303" i="1"/>
  <c r="DC295" i="1"/>
  <c r="DC287" i="1"/>
  <c r="DC279" i="1"/>
  <c r="DC271" i="1"/>
  <c r="DC263" i="1"/>
  <c r="DC255" i="1"/>
  <c r="DC247" i="1"/>
  <c r="DC239" i="1"/>
  <c r="DC231" i="1"/>
  <c r="DC223" i="1"/>
  <c r="DC215" i="1"/>
  <c r="DC207" i="1"/>
  <c r="DC199" i="1"/>
  <c r="DC191" i="1"/>
  <c r="DC183" i="1"/>
  <c r="DC175" i="1"/>
  <c r="DC167" i="1"/>
  <c r="DC159" i="1"/>
  <c r="DC151" i="1"/>
  <c r="DC143" i="1"/>
  <c r="DC135" i="1"/>
  <c r="DC127" i="1"/>
  <c r="DC119" i="1"/>
  <c r="DC111" i="1"/>
  <c r="DC103" i="1"/>
  <c r="DC95" i="1"/>
  <c r="DC87" i="1"/>
  <c r="DC79" i="1"/>
  <c r="DC71" i="1"/>
  <c r="DC63" i="1"/>
  <c r="DC55" i="1"/>
  <c r="DC47" i="1"/>
  <c r="DC39" i="1"/>
  <c r="DC31" i="1"/>
  <c r="DC23" i="1"/>
  <c r="DC15" i="1"/>
  <c r="DC7" i="1"/>
  <c r="DC494" i="1"/>
  <c r="DC486" i="1"/>
  <c r="DC478" i="1"/>
  <c r="DC470" i="1"/>
  <c r="DC769" i="1"/>
  <c r="DC761" i="1"/>
  <c r="DC753" i="1"/>
  <c r="DC745" i="1"/>
  <c r="DC737" i="1"/>
  <c r="DC729" i="1"/>
  <c r="DC721" i="1"/>
  <c r="DC710" i="1"/>
  <c r="DC702" i="1"/>
  <c r="DC694" i="1"/>
  <c r="DC686" i="1"/>
  <c r="DC678" i="1"/>
  <c r="DC669" i="1"/>
  <c r="DC661" i="1"/>
  <c r="DC653" i="1"/>
  <c r="DC645" i="1"/>
  <c r="DC637" i="1"/>
  <c r="DC629" i="1"/>
  <c r="DC621" i="1"/>
  <c r="DC613" i="1"/>
  <c r="DC605" i="1"/>
  <c r="DC597" i="1"/>
  <c r="DC589" i="1"/>
  <c r="DC581" i="1"/>
  <c r="DC573" i="1"/>
  <c r="DC565" i="1"/>
  <c r="DC557" i="1"/>
  <c r="DC549" i="1"/>
  <c r="DC541" i="1"/>
  <c r="DC533" i="1"/>
  <c r="DC525" i="1"/>
  <c r="DC517" i="1"/>
  <c r="DC509" i="1"/>
  <c r="DC501" i="1"/>
  <c r="DC493" i="1"/>
  <c r="DC485" i="1"/>
  <c r="DC477" i="1"/>
  <c r="DC469" i="1"/>
  <c r="DC461" i="1"/>
  <c r="DC453" i="1"/>
  <c r="DC445" i="1"/>
  <c r="DC437" i="1"/>
  <c r="DC429" i="1"/>
  <c r="DC421" i="1"/>
  <c r="DC413" i="1"/>
  <c r="DC405" i="1"/>
  <c r="DC397" i="1"/>
  <c r="DC389" i="1"/>
  <c r="DC381" i="1"/>
  <c r="DC373" i="1"/>
  <c r="DC365" i="1"/>
  <c r="DC357" i="1"/>
  <c r="DC349" i="1"/>
  <c r="DC341" i="1"/>
  <c r="DC333" i="1"/>
  <c r="DC325" i="1"/>
  <c r="DC317" i="1"/>
  <c r="DC309" i="1"/>
  <c r="DC301" i="1"/>
  <c r="DC293" i="1"/>
  <c r="DC285" i="1"/>
  <c r="DC277" i="1"/>
  <c r="DC269" i="1"/>
  <c r="DC261" i="1"/>
  <c r="DC253" i="1"/>
  <c r="FA723" i="1"/>
  <c r="FA688" i="1"/>
  <c r="FA207" i="1"/>
  <c r="BU777" i="1"/>
  <c r="DC462" i="1"/>
  <c r="DC454" i="1"/>
  <c r="DC446" i="1"/>
  <c r="DC438" i="1"/>
  <c r="DC430" i="1"/>
  <c r="DC422" i="1"/>
  <c r="DC414" i="1"/>
  <c r="DC406" i="1"/>
  <c r="DC398" i="1"/>
  <c r="DC390" i="1"/>
  <c r="DC382" i="1"/>
  <c r="DC374" i="1"/>
  <c r="DC366" i="1"/>
  <c r="DC358" i="1"/>
  <c r="DC350" i="1"/>
  <c r="DC342" i="1"/>
  <c r="DC334" i="1"/>
  <c r="DC326" i="1"/>
  <c r="DC318" i="1"/>
  <c r="DC310" i="1"/>
  <c r="DC302" i="1"/>
  <c r="DC294" i="1"/>
  <c r="DC286" i="1"/>
  <c r="DC278" i="1"/>
  <c r="DC270" i="1"/>
  <c r="DC262" i="1"/>
  <c r="DC254" i="1"/>
  <c r="DC246" i="1"/>
  <c r="DC238" i="1"/>
  <c r="DC230" i="1"/>
  <c r="DC222" i="1"/>
  <c r="DC214" i="1"/>
  <c r="DC206" i="1"/>
  <c r="DC198" i="1"/>
  <c r="DC190" i="1"/>
  <c r="DC182" i="1"/>
  <c r="DC174" i="1"/>
  <c r="DC166" i="1"/>
  <c r="DC158" i="1"/>
  <c r="DC150" i="1"/>
  <c r="DC142" i="1"/>
  <c r="DC134" i="1"/>
  <c r="DC126" i="1"/>
  <c r="DC118" i="1"/>
  <c r="DC110" i="1"/>
  <c r="DC102" i="1"/>
  <c r="DC94" i="1"/>
  <c r="DC86" i="1"/>
  <c r="DC78" i="1"/>
  <c r="DC70" i="1"/>
  <c r="DC62" i="1"/>
  <c r="DC54" i="1"/>
  <c r="DC46" i="1"/>
  <c r="DC38" i="1"/>
  <c r="DC30" i="1"/>
  <c r="DC22" i="1"/>
  <c r="DC14" i="1"/>
  <c r="DC6" i="1"/>
  <c r="EB718" i="1"/>
  <c r="DC245" i="1"/>
  <c r="DC237" i="1"/>
  <c r="DC229" i="1"/>
  <c r="DC221" i="1"/>
  <c r="DC213" i="1"/>
  <c r="DC205" i="1"/>
  <c r="DC197" i="1"/>
  <c r="DC189" i="1"/>
  <c r="DC181" i="1"/>
  <c r="DC173" i="1"/>
  <c r="DC165" i="1"/>
  <c r="DC157" i="1"/>
  <c r="DC149" i="1"/>
  <c r="DC141" i="1"/>
  <c r="DC133" i="1"/>
  <c r="DC125" i="1"/>
  <c r="DC117" i="1"/>
  <c r="DC109" i="1"/>
  <c r="DC101" i="1"/>
  <c r="DC93" i="1"/>
  <c r="DC85" i="1"/>
  <c r="DC77" i="1"/>
  <c r="DC69" i="1"/>
  <c r="DC61" i="1"/>
  <c r="DC53" i="1"/>
  <c r="DC45" i="1"/>
  <c r="DC37" i="1"/>
  <c r="DC29" i="1"/>
  <c r="DC21" i="1"/>
  <c r="DC13" i="1"/>
  <c r="DC5" i="1"/>
  <c r="EF773" i="1"/>
  <c r="FA4" i="1"/>
  <c r="FA689" i="1"/>
  <c r="FA584" i="1"/>
  <c r="FA552" i="1"/>
  <c r="FA448" i="1"/>
  <c r="FA416" i="1"/>
  <c r="FA344" i="1"/>
  <c r="FA208" i="1"/>
  <c r="FA176" i="1"/>
  <c r="FA72" i="1"/>
  <c r="FA8" i="1"/>
  <c r="FA771" i="1"/>
  <c r="FA755" i="1"/>
  <c r="FA615" i="1"/>
  <c r="FA583" i="1"/>
  <c r="FA551" i="1"/>
  <c r="FA511" i="1"/>
  <c r="FA479" i="1"/>
  <c r="FA447" i="1"/>
  <c r="FA407" i="1"/>
  <c r="FA375" i="1"/>
  <c r="FA343" i="1"/>
  <c r="FA311" i="1"/>
  <c r="FA271" i="1"/>
  <c r="FA175" i="1"/>
  <c r="FA135" i="1"/>
  <c r="FA71" i="1"/>
  <c r="FA7" i="1"/>
  <c r="DC766" i="1"/>
  <c r="DC758" i="1"/>
  <c r="DC750" i="1"/>
  <c r="DC742" i="1"/>
  <c r="DC734" i="1"/>
  <c r="DC726" i="1"/>
  <c r="DC718" i="1"/>
  <c r="DC707" i="1"/>
  <c r="DC699" i="1"/>
  <c r="DC691" i="1"/>
  <c r="DC683" i="1"/>
  <c r="DC675" i="1"/>
  <c r="DC666" i="1"/>
  <c r="DC658" i="1"/>
  <c r="DC650" i="1"/>
  <c r="DC642" i="1"/>
  <c r="DC634" i="1"/>
  <c r="DC626" i="1"/>
  <c r="DC618" i="1"/>
  <c r="DC610" i="1"/>
  <c r="DC602" i="1"/>
  <c r="DC594" i="1"/>
  <c r="DC586" i="1"/>
  <c r="DC578" i="1"/>
  <c r="DC570" i="1"/>
  <c r="DC562" i="1"/>
  <c r="DC554" i="1"/>
  <c r="DC546" i="1"/>
  <c r="DC538" i="1"/>
  <c r="DC530" i="1"/>
  <c r="DC522" i="1"/>
  <c r="DC514" i="1"/>
  <c r="DC506" i="1"/>
  <c r="DC498" i="1"/>
  <c r="DC490" i="1"/>
  <c r="DC482" i="1"/>
  <c r="DC474" i="1"/>
  <c r="DC466" i="1"/>
  <c r="DC458" i="1"/>
  <c r="DC450" i="1"/>
  <c r="DC442" i="1"/>
  <c r="DC434" i="1"/>
  <c r="DC426" i="1"/>
  <c r="DC418" i="1"/>
  <c r="DC410" i="1"/>
  <c r="DC402" i="1"/>
  <c r="DC394" i="1"/>
  <c r="DC386" i="1"/>
  <c r="DC378" i="1"/>
  <c r="DC370" i="1"/>
  <c r="DC362" i="1"/>
  <c r="DC354" i="1"/>
  <c r="DC346" i="1"/>
  <c r="DC338" i="1"/>
  <c r="DC330" i="1"/>
  <c r="DC322" i="1"/>
  <c r="DC314" i="1"/>
  <c r="DC306" i="1"/>
  <c r="DC298" i="1"/>
  <c r="DC290" i="1"/>
  <c r="DC282" i="1"/>
  <c r="DC274" i="1"/>
  <c r="DC266" i="1"/>
  <c r="DC258" i="1"/>
  <c r="DC250" i="1"/>
  <c r="DC242" i="1"/>
  <c r="DC234" i="1"/>
  <c r="DC226" i="1"/>
  <c r="DC218" i="1"/>
  <c r="DC210" i="1"/>
  <c r="DC202" i="1"/>
  <c r="DC194" i="1"/>
  <c r="DC186" i="1"/>
  <c r="DC178" i="1"/>
  <c r="DC170" i="1"/>
  <c r="DC162" i="1"/>
  <c r="DC154" i="1"/>
  <c r="DC146" i="1"/>
  <c r="DC138" i="1"/>
  <c r="DC130" i="1"/>
  <c r="DC122" i="1"/>
  <c r="DC114" i="1"/>
  <c r="DC106" i="1"/>
  <c r="DC98" i="1"/>
  <c r="DC90" i="1"/>
  <c r="DC82" i="1"/>
  <c r="DC74" i="1"/>
  <c r="DC66" i="1"/>
  <c r="DC58" i="1"/>
  <c r="DC50" i="1"/>
  <c r="DC42" i="1"/>
  <c r="DC34" i="1"/>
  <c r="DC26" i="1"/>
  <c r="CD771" i="1"/>
  <c r="CD763" i="1"/>
  <c r="CD755" i="1"/>
  <c r="CD747" i="1"/>
  <c r="CD739" i="1"/>
  <c r="CD731" i="1"/>
  <c r="CD723" i="1"/>
  <c r="DS775" i="1"/>
  <c r="GL777" i="1"/>
  <c r="DC18" i="1"/>
  <c r="DC10" i="1"/>
  <c r="FA595" i="1"/>
  <c r="CD215" i="1"/>
  <c r="CD15" i="1"/>
  <c r="FA625" i="1"/>
  <c r="FA609" i="1"/>
  <c r="FA585" i="1"/>
  <c r="FA569" i="1"/>
  <c r="FA553" i="1"/>
  <c r="FA537" i="1"/>
  <c r="FA513" i="1"/>
  <c r="FA497" i="1"/>
  <c r="FA473" i="1"/>
  <c r="FA457" i="1"/>
  <c r="FA441" i="1"/>
  <c r="FA417" i="1"/>
  <c r="FA401" i="1"/>
  <c r="FA385" i="1"/>
  <c r="FA361" i="1"/>
  <c r="FA345" i="1"/>
  <c r="FA329" i="1"/>
  <c r="FA289" i="1"/>
  <c r="FA249" i="1"/>
  <c r="FA233" i="1"/>
  <c r="FA209" i="1"/>
  <c r="FA193" i="1"/>
  <c r="FA177" i="1"/>
  <c r="FA161" i="1"/>
  <c r="FA137" i="1"/>
  <c r="FA121" i="1"/>
  <c r="FA113" i="1"/>
  <c r="FA97" i="1"/>
  <c r="FA73" i="1"/>
  <c r="FA49" i="1"/>
  <c r="FA33" i="1"/>
  <c r="FA9" i="1"/>
  <c r="DS777" i="1"/>
  <c r="EB763" i="1"/>
  <c r="EB755" i="1"/>
  <c r="EB747" i="1"/>
  <c r="EB739" i="1"/>
  <c r="EB731" i="1"/>
  <c r="EB704" i="1"/>
  <c r="EB696" i="1"/>
  <c r="EB688" i="1"/>
  <c r="EB655" i="1"/>
  <c r="EB647" i="1"/>
  <c r="EB639" i="1"/>
  <c r="EB631" i="1"/>
  <c r="EB623" i="1"/>
  <c r="EB591" i="1"/>
  <c r="EB583" i="1"/>
  <c r="EB575" i="1"/>
  <c r="EB567" i="1"/>
  <c r="EB559" i="1"/>
  <c r="EB551" i="1"/>
  <c r="EB543" i="1"/>
  <c r="EB511" i="1"/>
  <c r="EB503" i="1"/>
  <c r="EB495" i="1"/>
  <c r="EB487" i="1"/>
  <c r="EB471" i="1"/>
  <c r="EB447" i="1"/>
  <c r="EB439" i="1"/>
  <c r="EB431" i="1"/>
  <c r="EB415" i="1"/>
  <c r="EB407" i="1"/>
  <c r="EB391" i="1"/>
  <c r="EB383" i="1"/>
  <c r="EB375" i="1"/>
  <c r="EB367" i="1"/>
  <c r="EB343" i="1"/>
  <c r="EB335" i="1"/>
  <c r="EB327" i="1"/>
  <c r="EB319" i="1"/>
  <c r="EB311" i="1"/>
  <c r="EB303" i="1"/>
  <c r="EB263" i="1"/>
  <c r="EB255" i="1"/>
  <c r="EB247" i="1"/>
  <c r="EB239" i="1"/>
  <c r="EB223" i="1"/>
  <c r="EB199" i="1"/>
  <c r="EB191" i="1"/>
  <c r="EB175" i="1"/>
  <c r="EB167" i="1"/>
  <c r="EB159" i="1"/>
  <c r="EB151" i="1"/>
  <c r="EB143" i="1"/>
  <c r="EB127" i="1"/>
  <c r="EB119" i="1"/>
  <c r="EB111" i="1"/>
  <c r="EB103" i="1"/>
  <c r="EB95" i="1"/>
  <c r="EB87" i="1"/>
  <c r="EB79" i="1"/>
  <c r="EB71" i="1"/>
  <c r="EB63" i="1"/>
  <c r="EB55" i="1"/>
  <c r="EB39" i="1"/>
  <c r="EB31" i="1"/>
  <c r="EB23" i="1"/>
  <c r="EB15" i="1"/>
  <c r="EB7" i="1"/>
  <c r="FA752" i="1"/>
  <c r="FA736" i="1"/>
  <c r="FA709" i="1"/>
  <c r="FA693" i="1"/>
  <c r="FA677" i="1"/>
  <c r="FA660" i="1"/>
  <c r="FA604" i="1"/>
  <c r="FA588" i="1"/>
  <c r="FA572" i="1"/>
  <c r="FA556" i="1"/>
  <c r="FA548" i="1"/>
  <c r="FA532" i="1"/>
  <c r="FA516" i="1"/>
  <c r="FA468" i="1"/>
  <c r="FA452" i="1"/>
  <c r="FA444" i="1"/>
  <c r="FA428" i="1"/>
  <c r="FA412" i="1"/>
  <c r="FA372" i="1"/>
  <c r="FA356" i="1"/>
  <c r="FA340" i="1"/>
  <c r="FA324" i="1"/>
  <c r="FA300" i="1"/>
  <c r="FA284" i="1"/>
  <c r="FA236" i="1"/>
  <c r="FA220" i="1"/>
  <c r="FA196" i="1"/>
  <c r="FA164" i="1"/>
  <c r="FA148" i="1"/>
  <c r="FA92" i="1"/>
  <c r="FA76" i="1"/>
  <c r="FA60" i="1"/>
  <c r="FA44" i="1"/>
  <c r="FZ764" i="1"/>
  <c r="FZ756" i="1"/>
  <c r="FZ748" i="1"/>
  <c r="FZ740" i="1"/>
  <c r="FZ732" i="1"/>
  <c r="FZ724" i="1"/>
  <c r="FZ713" i="1"/>
  <c r="FZ705" i="1"/>
  <c r="FZ697" i="1"/>
  <c r="FZ689" i="1"/>
  <c r="FZ681" i="1"/>
  <c r="FZ672" i="1"/>
  <c r="FZ664" i="1"/>
  <c r="FZ656" i="1"/>
  <c r="FZ648" i="1"/>
  <c r="FZ640" i="1"/>
  <c r="FZ632" i="1"/>
  <c r="FZ624" i="1"/>
  <c r="EB187" i="1"/>
  <c r="EB179" i="1"/>
  <c r="EB171" i="1"/>
  <c r="EB163" i="1"/>
  <c r="EB155" i="1"/>
  <c r="EB147" i="1"/>
  <c r="EB139" i="1"/>
  <c r="EB131" i="1"/>
  <c r="EB123" i="1"/>
  <c r="EB115" i="1"/>
  <c r="EB107" i="1"/>
  <c r="EB99" i="1"/>
  <c r="EB91" i="1"/>
  <c r="EB83" i="1"/>
  <c r="EB75" i="1"/>
  <c r="EB67" i="1"/>
  <c r="EB59" i="1"/>
  <c r="EB51" i="1"/>
  <c r="EB43" i="1"/>
  <c r="EB35" i="1"/>
  <c r="EB27" i="1"/>
  <c r="EB19" i="1"/>
  <c r="EB770" i="1"/>
  <c r="EB762" i="1"/>
  <c r="EB754" i="1"/>
  <c r="EB746" i="1"/>
  <c r="EB738" i="1"/>
  <c r="EB730" i="1"/>
  <c r="EB722" i="1"/>
  <c r="EB711" i="1"/>
  <c r="EB703" i="1"/>
  <c r="EB695" i="1"/>
  <c r="EB687" i="1"/>
  <c r="EB679" i="1"/>
  <c r="EB662" i="1"/>
  <c r="EB654" i="1"/>
  <c r="EB646" i="1"/>
  <c r="EB638" i="1"/>
  <c r="EB630" i="1"/>
  <c r="EB622" i="1"/>
  <c r="EB614" i="1"/>
  <c r="EB598" i="1"/>
  <c r="EB590" i="1"/>
  <c r="EB582" i="1"/>
  <c r="EB574" i="1"/>
  <c r="EB566" i="1"/>
  <c r="EB558" i="1"/>
  <c r="EB550" i="1"/>
  <c r="EB542" i="1"/>
  <c r="EB534" i="1"/>
  <c r="EB526" i="1"/>
  <c r="EB518" i="1"/>
  <c r="EB510" i="1"/>
  <c r="EB502" i="1"/>
  <c r="EB494" i="1"/>
  <c r="EB486" i="1"/>
  <c r="EB478" i="1"/>
  <c r="EB470" i="1"/>
  <c r="EB462" i="1"/>
  <c r="EB454" i="1"/>
  <c r="EB446" i="1"/>
  <c r="EB438" i="1"/>
  <c r="EB422" i="1"/>
  <c r="EB414" i="1"/>
  <c r="EB406" i="1"/>
  <c r="EB398" i="1"/>
  <c r="EB390" i="1"/>
  <c r="EB382" i="1"/>
  <c r="EB374" i="1"/>
  <c r="EB358" i="1"/>
  <c r="EB350" i="1"/>
  <c r="EB342" i="1"/>
  <c r="EB334" i="1"/>
  <c r="EB326" i="1"/>
  <c r="EB318" i="1"/>
  <c r="EB310" i="1"/>
  <c r="EB302" i="1"/>
  <c r="EB294" i="1"/>
  <c r="EB286" i="1"/>
  <c r="EB278" i="1"/>
  <c r="EB270" i="1"/>
  <c r="EB262" i="1"/>
  <c r="EB254" i="1"/>
  <c r="EB246" i="1"/>
  <c r="EB238" i="1"/>
  <c r="EB230" i="1"/>
  <c r="EB222" i="1"/>
  <c r="EB214" i="1"/>
  <c r="EB206" i="1"/>
  <c r="EB198" i="1"/>
  <c r="EB190" i="1"/>
  <c r="EB182" i="1"/>
  <c r="EB174" i="1"/>
  <c r="EB166" i="1"/>
  <c r="EB158" i="1"/>
  <c r="EB150" i="1"/>
  <c r="EB142" i="1"/>
  <c r="EB126" i="1"/>
  <c r="EB118" i="1"/>
  <c r="EB110" i="1"/>
  <c r="EB102" i="1"/>
  <c r="EB94" i="1"/>
  <c r="EB86" i="1"/>
  <c r="EB78" i="1"/>
  <c r="EB70" i="1"/>
  <c r="EB62" i="1"/>
  <c r="EB54" i="1"/>
  <c r="EB38" i="1"/>
  <c r="EB30" i="1"/>
  <c r="EB22" i="1"/>
  <c r="EB14" i="1"/>
  <c r="EB6" i="1"/>
  <c r="FA627" i="1"/>
  <c r="FA619" i="1"/>
  <c r="FA523" i="1"/>
  <c r="FA419" i="1"/>
  <c r="FA411" i="1"/>
  <c r="FA259" i="1"/>
  <c r="FA203" i="1"/>
  <c r="FA51" i="1"/>
  <c r="FA43" i="1"/>
  <c r="FZ771" i="1"/>
  <c r="FZ763" i="1"/>
  <c r="FZ747" i="1"/>
  <c r="FZ739" i="1"/>
  <c r="FZ731" i="1"/>
  <c r="FZ723" i="1"/>
  <c r="FZ712" i="1"/>
  <c r="FZ704" i="1"/>
  <c r="FZ696" i="1"/>
  <c r="FZ688" i="1"/>
  <c r="FZ680" i="1"/>
  <c r="FZ671" i="1"/>
  <c r="FZ655" i="1"/>
  <c r="FZ647" i="1"/>
  <c r="FZ639" i="1"/>
  <c r="FZ631" i="1"/>
  <c r="FZ623" i="1"/>
  <c r="FZ607" i="1"/>
  <c r="FZ599" i="1"/>
  <c r="FZ583" i="1"/>
  <c r="FZ575" i="1"/>
  <c r="FZ559" i="1"/>
  <c r="FZ551" i="1"/>
  <c r="FZ543" i="1"/>
  <c r="FZ535" i="1"/>
  <c r="FZ527" i="1"/>
  <c r="FZ511" i="1"/>
  <c r="FZ503" i="1"/>
  <c r="FZ487" i="1"/>
  <c r="FZ479" i="1"/>
  <c r="FZ471" i="1"/>
  <c r="FZ463" i="1"/>
  <c r="FZ455" i="1"/>
  <c r="FZ447" i="1"/>
  <c r="FZ439" i="1"/>
  <c r="FZ431" i="1"/>
  <c r="FZ423" i="1"/>
  <c r="FZ415" i="1"/>
  <c r="FZ399" i="1"/>
  <c r="FZ391" i="1"/>
  <c r="FZ383" i="1"/>
  <c r="FZ375" i="1"/>
  <c r="FZ367" i="1"/>
  <c r="FZ351" i="1"/>
  <c r="FZ343" i="1"/>
  <c r="FZ327" i="1"/>
  <c r="FZ319" i="1"/>
  <c r="FZ303" i="1"/>
  <c r="FZ295" i="1"/>
  <c r="EB758" i="1"/>
  <c r="EB750" i="1"/>
  <c r="EB626" i="1"/>
  <c r="EB602" i="1"/>
  <c r="EB546" i="1"/>
  <c r="EB498" i="1"/>
  <c r="EB490" i="1"/>
  <c r="EB402" i="1"/>
  <c r="EB346" i="1"/>
  <c r="EB290" i="1"/>
  <c r="EB242" i="1"/>
  <c r="EB234" i="1"/>
  <c r="EB146" i="1"/>
  <c r="EB82" i="1"/>
  <c r="EB50" i="1"/>
  <c r="FZ616" i="1"/>
  <c r="FZ608" i="1"/>
  <c r="FZ600" i="1"/>
  <c r="FZ592" i="1"/>
  <c r="FZ584" i="1"/>
  <c r="FZ576" i="1"/>
  <c r="FZ568" i="1"/>
  <c r="FZ560" i="1"/>
  <c r="FZ552" i="1"/>
  <c r="FZ544" i="1"/>
  <c r="FZ536" i="1"/>
  <c r="FZ528" i="1"/>
  <c r="FZ520" i="1"/>
  <c r="FZ512" i="1"/>
  <c r="FZ504" i="1"/>
  <c r="FZ496" i="1"/>
  <c r="FZ488" i="1"/>
  <c r="FZ480" i="1"/>
  <c r="FZ472" i="1"/>
  <c r="FZ464" i="1"/>
  <c r="FZ456" i="1"/>
  <c r="FZ448" i="1"/>
  <c r="FZ440" i="1"/>
  <c r="FZ432" i="1"/>
  <c r="FZ424" i="1"/>
  <c r="FZ416" i="1"/>
  <c r="FZ400" i="1"/>
  <c r="FZ392" i="1"/>
  <c r="FZ384" i="1"/>
  <c r="FZ376" i="1"/>
  <c r="FZ368" i="1"/>
  <c r="FZ360" i="1"/>
  <c r="FZ352" i="1"/>
  <c r="FZ344" i="1"/>
  <c r="FZ336" i="1"/>
  <c r="FZ328" i="1"/>
  <c r="FZ320" i="1"/>
  <c r="FZ312" i="1"/>
  <c r="FZ304" i="1"/>
  <c r="FZ296" i="1"/>
  <c r="FZ288" i="1"/>
  <c r="FZ280" i="1"/>
  <c r="FZ272" i="1"/>
  <c r="FZ264" i="1"/>
  <c r="FZ256" i="1"/>
  <c r="FZ248" i="1"/>
  <c r="FZ240" i="1"/>
  <c r="FZ232" i="1"/>
  <c r="FZ224" i="1"/>
  <c r="FZ216" i="1"/>
  <c r="FZ208" i="1"/>
  <c r="FZ200" i="1"/>
  <c r="FZ192" i="1"/>
  <c r="FZ184" i="1"/>
  <c r="FZ176" i="1"/>
  <c r="FZ168" i="1"/>
  <c r="FZ160" i="1"/>
  <c r="FZ144" i="1"/>
  <c r="FZ136" i="1"/>
  <c r="FZ128" i="1"/>
  <c r="FZ120" i="1"/>
  <c r="FZ112" i="1"/>
  <c r="FZ104" i="1"/>
  <c r="FZ96" i="1"/>
  <c r="FZ88" i="1"/>
  <c r="FZ80" i="1"/>
  <c r="FZ72" i="1"/>
  <c r="FZ64" i="1"/>
  <c r="FZ56" i="1"/>
  <c r="FZ48" i="1"/>
  <c r="FZ40" i="1"/>
  <c r="FZ32" i="1"/>
  <c r="FZ24" i="1"/>
  <c r="FZ8" i="1"/>
  <c r="GY685" i="1"/>
  <c r="GY652" i="1"/>
  <c r="GY636" i="1"/>
  <c r="GY532" i="1"/>
  <c r="GY412" i="1"/>
  <c r="GY372" i="1"/>
  <c r="GY292" i="1"/>
  <c r="GY260" i="1"/>
  <c r="GY172" i="1"/>
  <c r="GY140" i="1"/>
  <c r="GY124" i="1"/>
  <c r="GY20" i="1"/>
  <c r="GY771" i="1"/>
  <c r="GY763" i="1"/>
  <c r="GY755" i="1"/>
  <c r="GY747" i="1"/>
  <c r="GY739" i="1"/>
  <c r="GY731" i="1"/>
  <c r="GY723" i="1"/>
  <c r="GY712" i="1"/>
  <c r="GY704" i="1"/>
  <c r="GY696" i="1"/>
  <c r="GY688" i="1"/>
  <c r="GY680" i="1"/>
  <c r="GY671" i="1"/>
  <c r="GY663" i="1"/>
  <c r="GY655" i="1"/>
  <c r="GY647" i="1"/>
  <c r="GY639" i="1"/>
  <c r="GY631" i="1"/>
  <c r="GY623" i="1"/>
  <c r="GY615" i="1"/>
  <c r="GY607" i="1"/>
  <c r="FZ287" i="1"/>
  <c r="FZ279" i="1"/>
  <c r="FZ271" i="1"/>
  <c r="FZ263" i="1"/>
  <c r="FZ255" i="1"/>
  <c r="FZ247" i="1"/>
  <c r="FZ239" i="1"/>
  <c r="FZ223" i="1"/>
  <c r="FZ215" i="1"/>
  <c r="FZ207" i="1"/>
  <c r="FZ199" i="1"/>
  <c r="FZ191" i="1"/>
  <c r="FZ183" i="1"/>
  <c r="FZ175" i="1"/>
  <c r="FZ167" i="1"/>
  <c r="FZ159" i="1"/>
  <c r="FZ151" i="1"/>
  <c r="FZ143" i="1"/>
  <c r="FZ135" i="1"/>
  <c r="FZ127" i="1"/>
  <c r="FZ119" i="1"/>
  <c r="FZ111" i="1"/>
  <c r="FZ103" i="1"/>
  <c r="FZ95" i="1"/>
  <c r="FZ87" i="1"/>
  <c r="FZ79" i="1"/>
  <c r="FZ63" i="1"/>
  <c r="FZ55" i="1"/>
  <c r="FZ47" i="1"/>
  <c r="FZ39" i="1"/>
  <c r="FZ31" i="1"/>
  <c r="FZ23" i="1"/>
  <c r="FZ15" i="1"/>
  <c r="FZ7" i="1"/>
  <c r="GY735" i="1"/>
  <c r="GY684" i="1"/>
  <c r="GY651" i="1"/>
  <c r="GY611" i="1"/>
  <c r="GY579" i="1"/>
  <c r="GY531" i="1"/>
  <c r="GY491" i="1"/>
  <c r="GY459" i="1"/>
  <c r="GY435" i="1"/>
  <c r="GY411" i="1"/>
  <c r="GY339" i="1"/>
  <c r="GY315" i="1"/>
  <c r="GY291" i="1"/>
  <c r="GY259" i="1"/>
  <c r="GY243" i="1"/>
  <c r="GY219" i="1"/>
  <c r="GY171" i="1"/>
  <c r="GY139" i="1"/>
  <c r="GY123" i="1"/>
  <c r="GY99" i="1"/>
  <c r="GY67" i="1"/>
  <c r="GY770" i="1"/>
  <c r="GY762" i="1"/>
  <c r="GY754" i="1"/>
  <c r="GY746" i="1"/>
  <c r="GY738" i="1"/>
  <c r="GY730" i="1"/>
  <c r="GY722" i="1"/>
  <c r="GY711" i="1"/>
  <c r="GY703" i="1"/>
  <c r="GY695" i="1"/>
  <c r="GY687" i="1"/>
  <c r="GY679" i="1"/>
  <c r="GY662" i="1"/>
  <c r="GY654" i="1"/>
  <c r="GY646" i="1"/>
  <c r="GY638" i="1"/>
  <c r="GY630" i="1"/>
  <c r="GY622" i="1"/>
  <c r="GY614" i="1"/>
  <c r="GY606" i="1"/>
  <c r="GY590" i="1"/>
  <c r="GY582" i="1"/>
  <c r="GY574" i="1"/>
  <c r="GY566" i="1"/>
  <c r="GY558" i="1"/>
  <c r="GY550" i="1"/>
  <c r="GY542" i="1"/>
  <c r="GY534" i="1"/>
  <c r="GY526" i="1"/>
  <c r="GY518" i="1"/>
  <c r="GY599" i="1"/>
  <c r="GY591" i="1"/>
  <c r="GY583" i="1"/>
  <c r="GY575" i="1"/>
  <c r="GY567" i="1"/>
  <c r="GY559" i="1"/>
  <c r="GY551" i="1"/>
  <c r="GY543" i="1"/>
  <c r="GY535" i="1"/>
  <c r="GY527" i="1"/>
  <c r="GY519" i="1"/>
  <c r="GY511" i="1"/>
  <c r="GY503" i="1"/>
  <c r="GY495" i="1"/>
  <c r="GY487" i="1"/>
  <c r="GY479" i="1"/>
  <c r="GY471" i="1"/>
  <c r="GY463" i="1"/>
  <c r="GY455" i="1"/>
  <c r="GY447" i="1"/>
  <c r="GY439" i="1"/>
  <c r="GY431" i="1"/>
  <c r="GY423" i="1"/>
  <c r="GY415" i="1"/>
  <c r="GY407" i="1"/>
  <c r="GY399" i="1"/>
  <c r="GY391" i="1"/>
  <c r="GY383" i="1"/>
  <c r="GY375" i="1"/>
  <c r="GY367" i="1"/>
  <c r="GY359" i="1"/>
  <c r="GY351" i="1"/>
  <c r="GY343" i="1"/>
  <c r="GY335" i="1"/>
  <c r="GY327" i="1"/>
  <c r="GY319" i="1"/>
  <c r="GY311" i="1"/>
  <c r="GY303" i="1"/>
  <c r="GY295" i="1"/>
  <c r="GY287" i="1"/>
  <c r="GY279" i="1"/>
  <c r="GY271" i="1"/>
  <c r="GY263" i="1"/>
  <c r="GY255" i="1"/>
  <c r="GY247" i="1"/>
  <c r="GY239" i="1"/>
  <c r="GY231" i="1"/>
  <c r="GY223" i="1"/>
  <c r="GY215" i="1"/>
  <c r="GY207" i="1"/>
  <c r="GY199" i="1"/>
  <c r="GY191" i="1"/>
  <c r="GY183" i="1"/>
  <c r="GY175" i="1"/>
  <c r="GY167" i="1"/>
  <c r="GY159" i="1"/>
  <c r="GY151" i="1"/>
  <c r="GY143" i="1"/>
  <c r="GY135" i="1"/>
  <c r="GY127" i="1"/>
  <c r="GY119" i="1"/>
  <c r="GY111" i="1"/>
  <c r="GY103" i="1"/>
  <c r="GY95" i="1"/>
  <c r="GY87" i="1"/>
  <c r="GY79" i="1"/>
  <c r="GY71" i="1"/>
  <c r="GY63" i="1"/>
  <c r="GY55" i="1"/>
  <c r="GY47" i="1"/>
  <c r="GY39" i="1"/>
  <c r="GY31" i="1"/>
  <c r="GY23" i="1"/>
  <c r="GY15" i="1"/>
  <c r="FI774" i="1"/>
  <c r="BE599" i="1"/>
  <c r="BE567" i="1"/>
  <c r="BE447" i="1"/>
  <c r="BE383" i="1"/>
  <c r="BE295" i="1"/>
  <c r="BE143" i="1"/>
  <c r="BE103" i="1"/>
  <c r="BE79" i="1"/>
  <c r="BE23" i="1"/>
  <c r="S777" i="1"/>
  <c r="GY510" i="1"/>
  <c r="GY502" i="1"/>
  <c r="GY494" i="1"/>
  <c r="GY486" i="1"/>
  <c r="GY478" i="1"/>
  <c r="GY462" i="1"/>
  <c r="GY454" i="1"/>
  <c r="GY446" i="1"/>
  <c r="GY438" i="1"/>
  <c r="GY430" i="1"/>
  <c r="GY422" i="1"/>
  <c r="GY414" i="1"/>
  <c r="GY406" i="1"/>
  <c r="GY398" i="1"/>
  <c r="GY390" i="1"/>
  <c r="GY382" i="1"/>
  <c r="GY374" i="1"/>
  <c r="GY366" i="1"/>
  <c r="GY358" i="1"/>
  <c r="GY350" i="1"/>
  <c r="GY334" i="1"/>
  <c r="GY326" i="1"/>
  <c r="GY318" i="1"/>
  <c r="GY310" i="1"/>
  <c r="GY302" i="1"/>
  <c r="GY294" i="1"/>
  <c r="GY286" i="1"/>
  <c r="GY278" i="1"/>
  <c r="GY270" i="1"/>
  <c r="GY262" i="1"/>
  <c r="GY254" i="1"/>
  <c r="GY246" i="1"/>
  <c r="GY238" i="1"/>
  <c r="GY230" i="1"/>
  <c r="GY222" i="1"/>
  <c r="GY214" i="1"/>
  <c r="GY206" i="1"/>
  <c r="GY198" i="1"/>
  <c r="GY190" i="1"/>
  <c r="GY182" i="1"/>
  <c r="GY174" i="1"/>
  <c r="GY166" i="1"/>
  <c r="GY158" i="1"/>
  <c r="GY150" i="1"/>
  <c r="GY134" i="1"/>
  <c r="GY126" i="1"/>
  <c r="GY118" i="1"/>
  <c r="GY110" i="1"/>
  <c r="GY102" i="1"/>
  <c r="GY94" i="1"/>
  <c r="GY86" i="1"/>
  <c r="GY78" i="1"/>
  <c r="GY70" i="1"/>
  <c r="GY62" i="1"/>
  <c r="GY46" i="1"/>
  <c r="GY38" i="1"/>
  <c r="GY30" i="1"/>
  <c r="GY22" i="1"/>
  <c r="GY14" i="1"/>
  <c r="GY6" i="1"/>
  <c r="S775" i="1"/>
  <c r="GY760" i="1"/>
  <c r="GY744" i="1"/>
  <c r="GY728" i="1"/>
  <c r="GY720" i="1"/>
  <c r="GY709" i="1"/>
  <c r="GY701" i="1"/>
  <c r="GY693" i="1"/>
  <c r="GY677" i="1"/>
  <c r="GY620" i="1"/>
  <c r="GY612" i="1"/>
  <c r="GY604" i="1"/>
  <c r="GY596" i="1"/>
  <c r="GY588" i="1"/>
  <c r="GY580" i="1"/>
  <c r="GY572" i="1"/>
  <c r="GY564" i="1"/>
  <c r="GY556" i="1"/>
  <c r="GY548" i="1"/>
  <c r="GY540" i="1"/>
  <c r="GY524" i="1"/>
  <c r="GY516" i="1"/>
  <c r="GY508" i="1"/>
  <c r="GY500" i="1"/>
  <c r="GY492" i="1"/>
  <c r="GY484" i="1"/>
  <c r="GY476" i="1"/>
  <c r="GY468" i="1"/>
  <c r="GY460" i="1"/>
  <c r="GY452" i="1"/>
  <c r="GY444" i="1"/>
  <c r="GY436" i="1"/>
  <c r="GY428" i="1"/>
  <c r="GY420" i="1"/>
  <c r="GY404" i="1"/>
  <c r="GY396" i="1"/>
  <c r="GY388" i="1"/>
  <c r="GY380" i="1"/>
  <c r="GY364" i="1"/>
  <c r="GY356" i="1"/>
  <c r="GY348" i="1"/>
  <c r="GY340" i="1"/>
  <c r="GY332" i="1"/>
  <c r="GY324" i="1"/>
  <c r="GY316" i="1"/>
  <c r="GY308" i="1"/>
  <c r="GY300" i="1"/>
  <c r="GY284" i="1"/>
  <c r="GY276" i="1"/>
  <c r="GY268" i="1"/>
  <c r="GY252" i="1"/>
  <c r="GY244" i="1"/>
  <c r="GY236" i="1"/>
  <c r="GY228" i="1"/>
  <c r="GY220" i="1"/>
  <c r="GY212" i="1"/>
  <c r="GY204" i="1"/>
  <c r="GY196" i="1"/>
  <c r="GY188" i="1"/>
  <c r="GY180" i="1"/>
  <c r="GY164" i="1"/>
  <c r="GY156" i="1"/>
  <c r="GY148" i="1"/>
  <c r="GY132" i="1"/>
  <c r="GY116" i="1"/>
  <c r="GY108" i="1"/>
  <c r="GY100" i="1"/>
  <c r="GY92" i="1"/>
  <c r="GY84" i="1"/>
  <c r="GY76" i="1"/>
  <c r="GY68" i="1"/>
  <c r="GY60" i="1"/>
  <c r="GY52" i="1"/>
  <c r="GY44" i="1"/>
  <c r="GY36" i="1"/>
  <c r="GY28" i="1"/>
  <c r="GY12" i="1"/>
  <c r="AA773" i="1"/>
  <c r="AA774" i="1"/>
  <c r="AA775" i="1"/>
  <c r="AA777" i="1"/>
  <c r="GY768" i="1"/>
  <c r="GY752" i="1"/>
  <c r="GY736" i="1"/>
  <c r="GY668" i="1"/>
  <c r="GH775" i="1"/>
  <c r="GY7" i="1"/>
  <c r="GY628" i="1"/>
  <c r="BE747" i="1"/>
  <c r="BE712" i="1"/>
  <c r="BE688" i="1"/>
  <c r="BE663" i="1"/>
  <c r="BE639" i="1"/>
  <c r="BE607" i="1"/>
  <c r="BE583" i="1"/>
  <c r="BE551" i="1"/>
  <c r="BE527" i="1"/>
  <c r="BE503" i="1"/>
  <c r="BE471" i="1"/>
  <c r="BE439" i="1"/>
  <c r="BE407" i="1"/>
  <c r="BE359" i="1"/>
  <c r="BE311" i="1"/>
  <c r="BE263" i="1"/>
  <c r="BE239" i="1"/>
  <c r="BE191" i="1"/>
  <c r="BE167" i="1"/>
  <c r="BE111" i="1"/>
  <c r="BE87" i="1"/>
  <c r="BE63" i="1"/>
  <c r="BE15" i="1"/>
  <c r="GY644" i="1"/>
  <c r="BE755" i="1"/>
  <c r="BE731" i="1"/>
  <c r="BE704" i="1"/>
  <c r="BE680" i="1"/>
  <c r="BE655" i="1"/>
  <c r="BE615" i="1"/>
  <c r="BE575" i="1"/>
  <c r="BE559" i="1"/>
  <c r="BE511" i="1"/>
  <c r="BE479" i="1"/>
  <c r="BE455" i="1"/>
  <c r="BE431" i="1"/>
  <c r="BE391" i="1"/>
  <c r="BE367" i="1"/>
  <c r="BE351" i="1"/>
  <c r="BE303" i="1"/>
  <c r="BE279" i="1"/>
  <c r="BE247" i="1"/>
  <c r="BE231" i="1"/>
  <c r="BE183" i="1"/>
  <c r="BE159" i="1"/>
  <c r="BE55" i="1"/>
  <c r="BE31" i="1"/>
  <c r="BE770" i="1"/>
  <c r="BE762" i="1"/>
  <c r="BE754" i="1"/>
  <c r="BE746" i="1"/>
  <c r="BE738" i="1"/>
  <c r="BE730" i="1"/>
  <c r="BE722" i="1"/>
  <c r="BE711" i="1"/>
  <c r="BE703" i="1"/>
  <c r="BE695" i="1"/>
  <c r="BE687" i="1"/>
  <c r="BE679" i="1"/>
  <c r="BE670" i="1"/>
  <c r="BE662" i="1"/>
  <c r="BE654" i="1"/>
  <c r="BE646" i="1"/>
  <c r="BE638" i="1"/>
  <c r="BE630" i="1"/>
  <c r="BE622" i="1"/>
  <c r="BE614" i="1"/>
  <c r="BE606" i="1"/>
  <c r="BE598" i="1"/>
  <c r="BE590" i="1"/>
  <c r="BE582" i="1"/>
  <c r="BE574" i="1"/>
  <c r="BE566" i="1"/>
  <c r="BE558" i="1"/>
  <c r="BE542" i="1"/>
  <c r="BE534" i="1"/>
  <c r="BE526" i="1"/>
  <c r="BE518" i="1"/>
  <c r="BE510" i="1"/>
  <c r="BE502" i="1"/>
  <c r="BE494" i="1"/>
  <c r="BE486" i="1"/>
  <c r="BE478" i="1"/>
  <c r="BE470" i="1"/>
  <c r="BE454" i="1"/>
  <c r="BE446" i="1"/>
  <c r="BE438" i="1"/>
  <c r="BE422" i="1"/>
  <c r="BE414" i="1"/>
  <c r="BE406" i="1"/>
  <c r="BE398" i="1"/>
  <c r="BE390" i="1"/>
  <c r="BE382" i="1"/>
  <c r="BE374" i="1"/>
  <c r="BE366" i="1"/>
  <c r="BE358" i="1"/>
  <c r="BE350" i="1"/>
  <c r="BE342" i="1"/>
  <c r="BE334" i="1"/>
  <c r="BE326" i="1"/>
  <c r="BE318" i="1"/>
  <c r="BE310" i="1"/>
  <c r="BE302" i="1"/>
  <c r="BE294" i="1"/>
  <c r="BE286" i="1"/>
  <c r="BE278" i="1"/>
  <c r="BE270" i="1"/>
  <c r="BE262" i="1"/>
  <c r="BE254" i="1"/>
  <c r="BE238" i="1"/>
  <c r="BE230" i="1"/>
  <c r="BE222" i="1"/>
  <c r="BE214" i="1"/>
  <c r="BE206" i="1"/>
  <c r="BE198" i="1"/>
  <c r="BE190" i="1"/>
  <c r="BE174" i="1"/>
  <c r="BE166" i="1"/>
  <c r="BE158" i="1"/>
  <c r="BE150" i="1"/>
  <c r="BE134" i="1"/>
  <c r="BE126" i="1"/>
  <c r="BE118" i="1"/>
  <c r="BE110" i="1"/>
  <c r="BE102" i="1"/>
  <c r="BE86" i="1"/>
  <c r="BE78" i="1"/>
  <c r="BE70" i="1"/>
  <c r="BE54" i="1"/>
  <c r="BE46" i="1"/>
  <c r="BE38" i="1"/>
  <c r="BE30" i="1"/>
  <c r="BE22" i="1"/>
  <c r="BE14" i="1"/>
  <c r="BE763" i="1"/>
  <c r="BE739" i="1"/>
  <c r="BE723" i="1"/>
  <c r="BE696" i="1"/>
  <c r="BE671" i="1"/>
  <c r="BE647" i="1"/>
  <c r="BE623" i="1"/>
  <c r="BE591" i="1"/>
  <c r="BE543" i="1"/>
  <c r="BE519" i="1"/>
  <c r="BE487" i="1"/>
  <c r="BE463" i="1"/>
  <c r="BE423" i="1"/>
  <c r="BE399" i="1"/>
  <c r="BE343" i="1"/>
  <c r="BE319" i="1"/>
  <c r="BE271" i="1"/>
  <c r="BE223" i="1"/>
  <c r="BE199" i="1"/>
  <c r="BE175" i="1"/>
  <c r="BE135" i="1"/>
  <c r="BE119" i="1"/>
  <c r="BE71" i="1"/>
  <c r="BE39" i="1"/>
  <c r="BE7" i="1"/>
  <c r="FA767" i="1"/>
  <c r="FA751" i="1"/>
  <c r="FA708" i="1"/>
  <c r="FA700" i="1"/>
  <c r="FA692" i="1"/>
  <c r="FA676" i="1"/>
  <c r="FA635" i="1"/>
  <c r="FA563" i="1"/>
  <c r="FA555" i="1"/>
  <c r="FA547" i="1"/>
  <c r="FA491" i="1"/>
  <c r="FA483" i="1"/>
  <c r="FA475" i="1"/>
  <c r="FA451" i="1"/>
  <c r="FA403" i="1"/>
  <c r="FA379" i="1"/>
  <c r="FA347" i="1"/>
  <c r="FA339" i="1"/>
  <c r="FA331" i="1"/>
  <c r="FA307" i="1"/>
  <c r="FA275" i="1"/>
  <c r="FA267" i="1"/>
  <c r="FA235" i="1"/>
  <c r="FA195" i="1"/>
  <c r="FA187" i="1"/>
  <c r="FA131" i="1"/>
  <c r="FA123" i="1"/>
  <c r="FA115" i="1"/>
  <c r="FA83" i="1"/>
  <c r="FA59" i="1"/>
  <c r="GY660" i="1"/>
  <c r="BE705" i="1"/>
  <c r="BE496" i="1"/>
  <c r="CD344" i="1"/>
  <c r="CD336" i="1"/>
  <c r="CD328" i="1"/>
  <c r="CD320" i="1"/>
  <c r="CD312" i="1"/>
  <c r="CD304" i="1"/>
  <c r="CD296" i="1"/>
  <c r="CD288" i="1"/>
  <c r="CD280" i="1"/>
  <c r="CD272" i="1"/>
  <c r="CD264" i="1"/>
  <c r="CD248" i="1"/>
  <c r="CD240" i="1"/>
  <c r="CD232" i="1"/>
  <c r="CD224" i="1"/>
  <c r="CD216" i="1"/>
  <c r="CD208" i="1"/>
  <c r="CD200" i="1"/>
  <c r="CD192" i="1"/>
  <c r="CD184" i="1"/>
  <c r="CD176" i="1"/>
  <c r="CD168" i="1"/>
  <c r="CD160" i="1"/>
  <c r="CD152" i="1"/>
  <c r="CD144" i="1"/>
  <c r="CD136" i="1"/>
  <c r="CD128" i="1"/>
  <c r="CD120" i="1"/>
  <c r="CD112" i="1"/>
  <c r="CD104" i="1"/>
  <c r="CD96" i="1"/>
  <c r="CD88" i="1"/>
  <c r="CD80" i="1"/>
  <c r="CD72" i="1"/>
  <c r="CD64" i="1"/>
  <c r="CD56" i="1"/>
  <c r="CD48" i="1"/>
  <c r="CD40" i="1"/>
  <c r="CD32" i="1"/>
  <c r="CD24" i="1"/>
  <c r="CD16" i="1"/>
  <c r="S773" i="1"/>
  <c r="CD671" i="1"/>
  <c r="CD663" i="1"/>
  <c r="CD655" i="1"/>
  <c r="CD647" i="1"/>
  <c r="CD639" i="1"/>
  <c r="CD631" i="1"/>
  <c r="CD615" i="1"/>
  <c r="CD607" i="1"/>
  <c r="CD599" i="1"/>
  <c r="CD591" i="1"/>
  <c r="CD583" i="1"/>
  <c r="CD575" i="1"/>
  <c r="CD567" i="1"/>
  <c r="CD559" i="1"/>
  <c r="CD551" i="1"/>
  <c r="CD543" i="1"/>
  <c r="CD535" i="1"/>
  <c r="CD527" i="1"/>
  <c r="CD519" i="1"/>
  <c r="CD511" i="1"/>
  <c r="CD503" i="1"/>
  <c r="CD495" i="1"/>
  <c r="CD487" i="1"/>
  <c r="CD479" i="1"/>
  <c r="CD471" i="1"/>
  <c r="CD463" i="1"/>
  <c r="CD455" i="1"/>
  <c r="CD447" i="1"/>
  <c r="CD439" i="1"/>
  <c r="CD431" i="1"/>
  <c r="CD423" i="1"/>
  <c r="CD415" i="1"/>
  <c r="CD407" i="1"/>
  <c r="CD399" i="1"/>
  <c r="CD391" i="1"/>
  <c r="CD383" i="1"/>
  <c r="CD375" i="1"/>
  <c r="CD367" i="1"/>
  <c r="CD359" i="1"/>
  <c r="CD343" i="1"/>
  <c r="CD335" i="1"/>
  <c r="CD327" i="1"/>
  <c r="CD319" i="1"/>
  <c r="CD303" i="1"/>
  <c r="CD287" i="1"/>
  <c r="CD279" i="1"/>
  <c r="CD271" i="1"/>
  <c r="CD263" i="1"/>
  <c r="CD255" i="1"/>
  <c r="CD247" i="1"/>
  <c r="CD239" i="1"/>
  <c r="CD231" i="1"/>
  <c r="CD223" i="1"/>
  <c r="CD207" i="1"/>
  <c r="CD199" i="1"/>
  <c r="CD191" i="1"/>
  <c r="CD183" i="1"/>
  <c r="CD175" i="1"/>
  <c r="CD159" i="1"/>
  <c r="CD151" i="1"/>
  <c r="CD143" i="1"/>
  <c r="CD135" i="1"/>
  <c r="CD127" i="1"/>
  <c r="CD119" i="1"/>
  <c r="CD111" i="1"/>
  <c r="CD103" i="1"/>
  <c r="CD95" i="1"/>
  <c r="CD87" i="1"/>
  <c r="CD79" i="1"/>
  <c r="CD71" i="1"/>
  <c r="CD63" i="1"/>
  <c r="CD55" i="1"/>
  <c r="CD47" i="1"/>
  <c r="CD39" i="1"/>
  <c r="CD31" i="1"/>
  <c r="CD23" i="1"/>
  <c r="EF777" i="1"/>
  <c r="EF775" i="1"/>
  <c r="EB771" i="1"/>
  <c r="EB723" i="1"/>
  <c r="EB712" i="1"/>
  <c r="EB680" i="1"/>
  <c r="EB671" i="1"/>
  <c r="EB663" i="1"/>
  <c r="EB615" i="1"/>
  <c r="EB607" i="1"/>
  <c r="EB599" i="1"/>
  <c r="EB535" i="1"/>
  <c r="EB527" i="1"/>
  <c r="EB519" i="1"/>
  <c r="EB479" i="1"/>
  <c r="EB463" i="1"/>
  <c r="EB455" i="1"/>
  <c r="EB423" i="1"/>
  <c r="EB399" i="1"/>
  <c r="EB359" i="1"/>
  <c r="EB351" i="1"/>
  <c r="EB295" i="1"/>
  <c r="EB287" i="1"/>
  <c r="EB279" i="1"/>
  <c r="EB271" i="1"/>
  <c r="EB231" i="1"/>
  <c r="EB215" i="1"/>
  <c r="EB207" i="1"/>
  <c r="EB135" i="1"/>
  <c r="CL777" i="1"/>
  <c r="FA36" i="1"/>
  <c r="FA20" i="1"/>
  <c r="FA759" i="1"/>
  <c r="FA743" i="1"/>
  <c r="FA735" i="1"/>
  <c r="FA727" i="1"/>
  <c r="FA719" i="1"/>
  <c r="FA684" i="1"/>
  <c r="FA667" i="1"/>
  <c r="FA659" i="1"/>
  <c r="FA651" i="1"/>
  <c r="FA643" i="1"/>
  <c r="FA611" i="1"/>
  <c r="FA603" i="1"/>
  <c r="FA587" i="1"/>
  <c r="FA579" i="1"/>
  <c r="FA571" i="1"/>
  <c r="FA539" i="1"/>
  <c r="FA531" i="1"/>
  <c r="FA515" i="1"/>
  <c r="FA507" i="1"/>
  <c r="FA499" i="1"/>
  <c r="FA467" i="1"/>
  <c r="FA459" i="1"/>
  <c r="FA443" i="1"/>
  <c r="FA435" i="1"/>
  <c r="FA427" i="1"/>
  <c r="FA395" i="1"/>
  <c r="FA387" i="1"/>
  <c r="FA371" i="1"/>
  <c r="FA363" i="1"/>
  <c r="FA355" i="1"/>
  <c r="FA323" i="1"/>
  <c r="FA315" i="1"/>
  <c r="FA299" i="1"/>
  <c r="FA291" i="1"/>
  <c r="FA283" i="1"/>
  <c r="FA251" i="1"/>
  <c r="FA243" i="1"/>
  <c r="FA227" i="1"/>
  <c r="FA219" i="1"/>
  <c r="FA211" i="1"/>
  <c r="FA179" i="1"/>
  <c r="FA171" i="1"/>
  <c r="FA163" i="1"/>
  <c r="FA155" i="1"/>
  <c r="FA147" i="1"/>
  <c r="FA139" i="1"/>
  <c r="FA107" i="1"/>
  <c r="FA99" i="1"/>
  <c r="FA91" i="1"/>
  <c r="FA75" i="1"/>
  <c r="FA67" i="1"/>
  <c r="FA35" i="1"/>
  <c r="FA27" i="1"/>
  <c r="FA19" i="1"/>
  <c r="S774" i="1"/>
  <c r="AV774" i="1"/>
  <c r="CD651" i="1"/>
  <c r="CD555" i="1"/>
  <c r="CD419" i="1"/>
  <c r="CD387" i="1"/>
  <c r="CD275" i="1"/>
  <c r="CD99" i="1"/>
  <c r="CD67" i="1"/>
  <c r="EF774" i="1"/>
  <c r="FZ4" i="1"/>
  <c r="EB53" i="1"/>
  <c r="EB45" i="1"/>
  <c r="EB37" i="1"/>
  <c r="EB29" i="1"/>
  <c r="EB21" i="1"/>
  <c r="EB13" i="1"/>
  <c r="FZ767" i="1"/>
  <c r="FZ759" i="1"/>
  <c r="FZ751" i="1"/>
  <c r="FZ743" i="1"/>
  <c r="FZ735" i="1"/>
  <c r="FZ727" i="1"/>
  <c r="FZ719" i="1"/>
  <c r="FZ708" i="1"/>
  <c r="FZ700" i="1"/>
  <c r="FZ692" i="1"/>
  <c r="FZ684" i="1"/>
  <c r="FZ676" i="1"/>
  <c r="FZ667" i="1"/>
  <c r="FZ659" i="1"/>
  <c r="FZ651" i="1"/>
  <c r="FZ643" i="1"/>
  <c r="FZ635" i="1"/>
  <c r="FZ627" i="1"/>
  <c r="FZ619" i="1"/>
  <c r="FZ611" i="1"/>
  <c r="FZ603" i="1"/>
  <c r="FZ595" i="1"/>
  <c r="FZ587" i="1"/>
  <c r="FZ579" i="1"/>
  <c r="FZ571" i="1"/>
  <c r="FZ563" i="1"/>
  <c r="FZ555" i="1"/>
  <c r="FZ547" i="1"/>
  <c r="FZ539" i="1"/>
  <c r="FZ531" i="1"/>
  <c r="FZ523" i="1"/>
  <c r="FZ515" i="1"/>
  <c r="FZ507" i="1"/>
  <c r="FZ499" i="1"/>
  <c r="FZ491" i="1"/>
  <c r="FZ483" i="1"/>
  <c r="FZ475" i="1"/>
  <c r="FZ467" i="1"/>
  <c r="FZ459" i="1"/>
  <c r="FZ451" i="1"/>
  <c r="FZ443" i="1"/>
  <c r="FZ435" i="1"/>
  <c r="FZ427" i="1"/>
  <c r="FZ419" i="1"/>
  <c r="FZ411" i="1"/>
  <c r="FZ403" i="1"/>
  <c r="FZ395" i="1"/>
  <c r="FZ387" i="1"/>
  <c r="FZ379" i="1"/>
  <c r="FZ371" i="1"/>
  <c r="FZ363" i="1"/>
  <c r="FZ355" i="1"/>
  <c r="FZ347" i="1"/>
  <c r="FZ339" i="1"/>
  <c r="FZ331" i="1"/>
  <c r="FZ323" i="1"/>
  <c r="FZ315" i="1"/>
  <c r="FZ307" i="1"/>
  <c r="FZ299" i="1"/>
  <c r="FZ291" i="1"/>
  <c r="FZ283" i="1"/>
  <c r="FZ275" i="1"/>
  <c r="FZ267" i="1"/>
  <c r="FZ259" i="1"/>
  <c r="FZ251" i="1"/>
  <c r="FZ243" i="1"/>
  <c r="FZ235" i="1"/>
  <c r="FZ227" i="1"/>
  <c r="FZ219" i="1"/>
  <c r="FZ211" i="1"/>
  <c r="FZ203" i="1"/>
  <c r="FZ195" i="1"/>
  <c r="FZ187" i="1"/>
  <c r="FZ179" i="1"/>
  <c r="FZ171" i="1"/>
  <c r="FZ163" i="1"/>
  <c r="FZ155" i="1"/>
  <c r="FZ147" i="1"/>
  <c r="FZ139" i="1"/>
  <c r="FZ131" i="1"/>
  <c r="FZ123" i="1"/>
  <c r="FZ115" i="1"/>
  <c r="FZ107" i="1"/>
  <c r="FZ99" i="1"/>
  <c r="FZ91" i="1"/>
  <c r="FZ83" i="1"/>
  <c r="FZ75" i="1"/>
  <c r="FZ67" i="1"/>
  <c r="FZ59" i="1"/>
  <c r="FZ51" i="1"/>
  <c r="FZ43" i="1"/>
  <c r="FZ35" i="1"/>
  <c r="FZ27" i="1"/>
  <c r="FZ19" i="1"/>
  <c r="GH773" i="1"/>
  <c r="BU775" i="1"/>
  <c r="DK773" i="1"/>
  <c r="AR777" i="1"/>
  <c r="CT777" i="1"/>
  <c r="DO775" i="1"/>
  <c r="FA768" i="1"/>
  <c r="FA760" i="1"/>
  <c r="FA744" i="1"/>
  <c r="FA728" i="1"/>
  <c r="FA720" i="1"/>
  <c r="FA701" i="1"/>
  <c r="FA685" i="1"/>
  <c r="FA668" i="1"/>
  <c r="FA652" i="1"/>
  <c r="FA644" i="1"/>
  <c r="FA636" i="1"/>
  <c r="FA628" i="1"/>
  <c r="FA620" i="1"/>
  <c r="FA612" i="1"/>
  <c r="FA596" i="1"/>
  <c r="FA580" i="1"/>
  <c r="FA564" i="1"/>
  <c r="FA540" i="1"/>
  <c r="FA524" i="1"/>
  <c r="FA508" i="1"/>
  <c r="FA500" i="1"/>
  <c r="FA492" i="1"/>
  <c r="FA484" i="1"/>
  <c r="FA476" i="1"/>
  <c r="FA460" i="1"/>
  <c r="FA436" i="1"/>
  <c r="FA420" i="1"/>
  <c r="FA404" i="1"/>
  <c r="FA396" i="1"/>
  <c r="FA388" i="1"/>
  <c r="FA380" i="1"/>
  <c r="FA364" i="1"/>
  <c r="FA348" i="1"/>
  <c r="FA332" i="1"/>
  <c r="FA316" i="1"/>
  <c r="FA308" i="1"/>
  <c r="FA292" i="1"/>
  <c r="FA276" i="1"/>
  <c r="FA268" i="1"/>
  <c r="FA260" i="1"/>
  <c r="FA252" i="1"/>
  <c r="FA244" i="1"/>
  <c r="FA228" i="1"/>
  <c r="FA212" i="1"/>
  <c r="FA204" i="1"/>
  <c r="FA188" i="1"/>
  <c r="FA172" i="1"/>
  <c r="FA156" i="1"/>
  <c r="FA140" i="1"/>
  <c r="FA132" i="1"/>
  <c r="FA124" i="1"/>
  <c r="FA116" i="1"/>
  <c r="FA108" i="1"/>
  <c r="FA100" i="1"/>
  <c r="FA84" i="1"/>
  <c r="FA68" i="1"/>
  <c r="FA52" i="1"/>
  <c r="FA28" i="1"/>
  <c r="FA12" i="1"/>
  <c r="CP777" i="1"/>
  <c r="FM775" i="1"/>
  <c r="FQ777" i="1"/>
  <c r="GY767" i="1"/>
  <c r="GY751" i="1"/>
  <c r="GY743" i="1"/>
  <c r="GY727" i="1"/>
  <c r="GY719" i="1"/>
  <c r="GY708" i="1"/>
  <c r="GY700" i="1"/>
  <c r="GY692" i="1"/>
  <c r="GY676" i="1"/>
  <c r="GY667" i="1"/>
  <c r="GY659" i="1"/>
  <c r="GY643" i="1"/>
  <c r="GY627" i="1"/>
  <c r="GY619" i="1"/>
  <c r="GY603" i="1"/>
  <c r="GY595" i="1"/>
  <c r="GY587" i="1"/>
  <c r="GY571" i="1"/>
  <c r="GY563" i="1"/>
  <c r="GY555" i="1"/>
  <c r="GY547" i="1"/>
  <c r="GY539" i="1"/>
  <c r="GY523" i="1"/>
  <c r="GY515" i="1"/>
  <c r="GY507" i="1"/>
  <c r="GY499" i="1"/>
  <c r="GY483" i="1"/>
  <c r="GY475" i="1"/>
  <c r="GY467" i="1"/>
  <c r="GY451" i="1"/>
  <c r="GY443" i="1"/>
  <c r="GY427" i="1"/>
  <c r="GY419" i="1"/>
  <c r="GY403" i="1"/>
  <c r="GY395" i="1"/>
  <c r="GY387" i="1"/>
  <c r="GY379" i="1"/>
  <c r="GY371" i="1"/>
  <c r="GY363" i="1"/>
  <c r="GY355" i="1"/>
  <c r="GY347" i="1"/>
  <c r="GY331" i="1"/>
  <c r="GY323" i="1"/>
  <c r="GY307" i="1"/>
  <c r="GY299" i="1"/>
  <c r="GY283" i="1"/>
  <c r="GY275" i="1"/>
  <c r="GY267" i="1"/>
  <c r="GY251" i="1"/>
  <c r="GY235" i="1"/>
  <c r="GY227" i="1"/>
  <c r="GY211" i="1"/>
  <c r="GY203" i="1"/>
  <c r="GY195" i="1"/>
  <c r="GY187" i="1"/>
  <c r="GY179" i="1"/>
  <c r="GY163" i="1"/>
  <c r="GY155" i="1"/>
  <c r="GY147" i="1"/>
  <c r="GY131" i="1"/>
  <c r="GY115" i="1"/>
  <c r="GY107" i="1"/>
  <c r="GY91" i="1"/>
  <c r="GY83" i="1"/>
  <c r="GY75" i="1"/>
  <c r="GY59" i="1"/>
  <c r="GY51" i="1"/>
  <c r="GY43" i="1"/>
  <c r="GY35" i="1"/>
  <c r="GY27" i="1"/>
  <c r="GY19" i="1"/>
  <c r="GP777" i="1"/>
  <c r="GP774" i="1"/>
  <c r="AE773" i="1"/>
  <c r="ER775" i="1"/>
  <c r="FA764" i="1"/>
  <c r="FA756" i="1"/>
  <c r="FA748" i="1"/>
  <c r="FA740" i="1"/>
  <c r="FA732" i="1"/>
  <c r="FA713" i="1"/>
  <c r="FA705" i="1"/>
  <c r="FA697" i="1"/>
  <c r="FA681" i="1"/>
  <c r="FA672" i="1"/>
  <c r="FA664" i="1"/>
  <c r="FA656" i="1"/>
  <c r="FA648" i="1"/>
  <c r="FA640" i="1"/>
  <c r="FA632" i="1"/>
  <c r="FA624" i="1"/>
  <c r="FA616" i="1"/>
  <c r="FA608" i="1"/>
  <c r="FA600" i="1"/>
  <c r="FA592" i="1"/>
  <c r="FA576" i="1"/>
  <c r="FA568" i="1"/>
  <c r="FA560" i="1"/>
  <c r="FA544" i="1"/>
  <c r="FA536" i="1"/>
  <c r="FA528" i="1"/>
  <c r="FA520" i="1"/>
  <c r="FA512" i="1"/>
  <c r="FA504" i="1"/>
  <c r="FA496" i="1"/>
  <c r="FA488" i="1"/>
  <c r="FA480" i="1"/>
  <c r="FA472" i="1"/>
  <c r="FA464" i="1"/>
  <c r="FA456" i="1"/>
  <c r="FA440" i="1"/>
  <c r="FA432" i="1"/>
  <c r="FA424" i="1"/>
  <c r="FA408" i="1"/>
  <c r="FA400" i="1"/>
  <c r="FA392" i="1"/>
  <c r="FA384" i="1"/>
  <c r="FA376" i="1"/>
  <c r="FA368" i="1"/>
  <c r="FA360" i="1"/>
  <c r="FA352" i="1"/>
  <c r="FA336" i="1"/>
  <c r="FA328" i="1"/>
  <c r="FA320" i="1"/>
  <c r="FA304" i="1"/>
  <c r="FA296" i="1"/>
  <c r="FA288" i="1"/>
  <c r="FA280" i="1"/>
  <c r="FA272" i="1"/>
  <c r="FA264" i="1"/>
  <c r="FA256" i="1"/>
  <c r="FA248" i="1"/>
  <c r="FA240" i="1"/>
  <c r="FA232" i="1"/>
  <c r="FA224" i="1"/>
  <c r="FA216" i="1"/>
  <c r="FA200" i="1"/>
  <c r="FA192" i="1"/>
  <c r="FA184" i="1"/>
  <c r="FA168" i="1"/>
  <c r="FA160" i="1"/>
  <c r="FA152" i="1"/>
  <c r="FA144" i="1"/>
  <c r="FA136" i="1"/>
  <c r="FA128" i="1"/>
  <c r="FA120" i="1"/>
  <c r="FA112" i="1"/>
  <c r="FA104" i="1"/>
  <c r="FA96" i="1"/>
  <c r="FA88" i="1"/>
  <c r="FA80" i="1"/>
  <c r="FA64" i="1"/>
  <c r="FA56" i="1"/>
  <c r="FA48" i="1"/>
  <c r="FA32" i="1"/>
  <c r="FA24" i="1"/>
  <c r="FA16" i="1"/>
  <c r="FA763" i="1"/>
  <c r="FA747" i="1"/>
  <c r="FA739" i="1"/>
  <c r="FA731" i="1"/>
  <c r="FA712" i="1"/>
  <c r="FA704" i="1"/>
  <c r="FA696" i="1"/>
  <c r="FA680" i="1"/>
  <c r="FA671" i="1"/>
  <c r="FA663" i="1"/>
  <c r="FA655" i="1"/>
  <c r="FA639" i="1"/>
  <c r="FA631" i="1"/>
  <c r="FA623" i="1"/>
  <c r="FA607" i="1"/>
  <c r="FA599" i="1"/>
  <c r="FA591" i="1"/>
  <c r="FA575" i="1"/>
  <c r="FA567" i="1"/>
  <c r="FA559" i="1"/>
  <c r="FA543" i="1"/>
  <c r="FA535" i="1"/>
  <c r="FA527" i="1"/>
  <c r="FA519" i="1"/>
  <c r="FA503" i="1"/>
  <c r="FA495" i="1"/>
  <c r="FA487" i="1"/>
  <c r="FA471" i="1"/>
  <c r="FA463" i="1"/>
  <c r="FA455" i="1"/>
  <c r="FA439" i="1"/>
  <c r="FA431" i="1"/>
  <c r="FA423" i="1"/>
  <c r="FA399" i="1"/>
  <c r="FA391" i="1"/>
  <c r="FA383" i="1"/>
  <c r="FA367" i="1"/>
  <c r="FA359" i="1"/>
  <c r="FA351" i="1"/>
  <c r="FA335" i="1"/>
  <c r="FA327" i="1"/>
  <c r="FA319" i="1"/>
  <c r="FA303" i="1"/>
  <c r="FA295" i="1"/>
  <c r="FA287" i="1"/>
  <c r="FA279" i="1"/>
  <c r="FA263" i="1"/>
  <c r="FA255" i="1"/>
  <c r="FA247" i="1"/>
  <c r="FA231" i="1"/>
  <c r="FA223" i="1"/>
  <c r="FA215" i="1"/>
  <c r="FA199" i="1"/>
  <c r="FA191" i="1"/>
  <c r="FA183" i="1"/>
  <c r="FA167" i="1"/>
  <c r="FA159" i="1"/>
  <c r="FA151" i="1"/>
  <c r="FA143" i="1"/>
  <c r="FA127" i="1"/>
  <c r="FA119" i="1"/>
  <c r="FA111" i="1"/>
  <c r="FA95" i="1"/>
  <c r="FA87" i="1"/>
  <c r="FA79" i="1"/>
  <c r="FA63" i="1"/>
  <c r="FA55" i="1"/>
  <c r="FA47" i="1"/>
  <c r="FA31" i="1"/>
  <c r="FA23" i="1"/>
  <c r="FA15" i="1"/>
  <c r="EB766" i="1"/>
  <c r="EB742" i="1"/>
  <c r="EB734" i="1"/>
  <c r="EB726" i="1"/>
  <c r="EB691" i="1"/>
  <c r="EB683" i="1"/>
  <c r="EB675" i="1"/>
  <c r="EB666" i="1"/>
  <c r="EB618" i="1"/>
  <c r="EB610" i="1"/>
  <c r="EB594" i="1"/>
  <c r="EB562" i="1"/>
  <c r="EB554" i="1"/>
  <c r="EB538" i="1"/>
  <c r="EB530" i="1"/>
  <c r="EB482" i="1"/>
  <c r="EB474" i="1"/>
  <c r="EB466" i="1"/>
  <c r="EB434" i="1"/>
  <c r="EB426" i="1"/>
  <c r="EB418" i="1"/>
  <c r="EB410" i="1"/>
  <c r="EB370" i="1"/>
  <c r="EB362" i="1"/>
  <c r="EB354" i="1"/>
  <c r="EB338" i="1"/>
  <c r="EB306" i="1"/>
  <c r="EB298" i="1"/>
  <c r="EB282" i="1"/>
  <c r="EB274" i="1"/>
  <c r="EB226" i="1"/>
  <c r="EB218" i="1"/>
  <c r="EB210" i="1"/>
  <c r="EB178" i="1"/>
  <c r="EB170" i="1"/>
  <c r="EB162" i="1"/>
  <c r="EB154" i="1"/>
  <c r="EB114" i="1"/>
  <c r="EB106" i="1"/>
  <c r="EB98" i="1"/>
  <c r="EB90" i="1"/>
  <c r="EB42" i="1"/>
  <c r="EB34" i="1"/>
  <c r="EB26" i="1"/>
  <c r="EB18" i="1"/>
  <c r="IG761" i="1"/>
  <c r="IG753" i="1"/>
  <c r="IG745" i="1"/>
  <c r="IG737" i="1"/>
  <c r="IG729" i="1"/>
  <c r="IG721" i="1"/>
  <c r="IG710" i="1"/>
  <c r="IG694" i="1"/>
  <c r="IG686" i="1"/>
  <c r="IG678" i="1"/>
  <c r="IG669" i="1"/>
  <c r="IG661" i="1"/>
  <c r="IG653" i="1"/>
  <c r="IG645" i="1"/>
  <c r="IG629" i="1"/>
  <c r="IG621" i="1"/>
  <c r="IG613" i="1"/>
  <c r="IG605" i="1"/>
  <c r="IG597" i="1"/>
  <c r="IG589" i="1"/>
  <c r="IG581" i="1"/>
  <c r="IG565" i="1"/>
  <c r="IG557" i="1"/>
  <c r="IG549" i="1"/>
  <c r="IG541" i="1"/>
  <c r="IG533" i="1"/>
  <c r="IG525" i="1"/>
  <c r="IG517" i="1"/>
  <c r="IG501" i="1"/>
  <c r="IG493" i="1"/>
  <c r="IG485" i="1"/>
  <c r="IG477" i="1"/>
  <c r="IG469" i="1"/>
  <c r="IG461" i="1"/>
  <c r="IG453" i="1"/>
  <c r="IG437" i="1"/>
  <c r="IG429" i="1"/>
  <c r="IG421" i="1"/>
  <c r="IG413" i="1"/>
  <c r="IG405" i="1"/>
  <c r="IG397" i="1"/>
  <c r="IG389" i="1"/>
  <c r="IG373" i="1"/>
  <c r="IG365" i="1"/>
  <c r="IG357" i="1"/>
  <c r="IG349" i="1"/>
  <c r="IG341" i="1"/>
  <c r="IG333" i="1"/>
  <c r="IG325" i="1"/>
  <c r="IG309" i="1"/>
  <c r="IG301" i="1"/>
  <c r="IG293" i="1"/>
  <c r="IG285" i="1"/>
  <c r="IG277" i="1"/>
  <c r="IG269" i="1"/>
  <c r="IG261" i="1"/>
  <c r="IG245" i="1"/>
  <c r="IG237" i="1"/>
  <c r="IG229" i="1"/>
  <c r="IG221" i="1"/>
  <c r="IG213" i="1"/>
  <c r="IG205" i="1"/>
  <c r="IG197" i="1"/>
  <c r="IG181" i="1"/>
  <c r="IG173" i="1"/>
  <c r="IG165" i="1"/>
  <c r="IG157" i="1"/>
  <c r="IG149" i="1"/>
  <c r="IG141" i="1"/>
  <c r="IG133" i="1"/>
  <c r="IG117" i="1"/>
  <c r="IG109" i="1"/>
  <c r="IG101" i="1"/>
  <c r="IG93" i="1"/>
  <c r="IG85" i="1"/>
  <c r="IG77" i="1"/>
  <c r="IG69" i="1"/>
  <c r="IG53" i="1"/>
  <c r="IG45" i="1"/>
  <c r="IG37" i="1"/>
  <c r="IG29" i="1"/>
  <c r="IG21" i="1"/>
  <c r="IG13" i="1"/>
  <c r="BE26" i="1"/>
  <c r="BD774" i="1"/>
  <c r="DB773" i="1"/>
  <c r="IG623" i="1"/>
  <c r="IG607" i="1"/>
  <c r="IG591" i="1"/>
  <c r="IG583" i="1"/>
  <c r="IG575" i="1"/>
  <c r="IG551" i="1"/>
  <c r="IG543" i="1"/>
  <c r="IG519" i="1"/>
  <c r="IG511" i="1"/>
  <c r="IG503" i="1"/>
  <c r="IG487" i="1"/>
  <c r="IG479" i="1"/>
  <c r="IG471" i="1"/>
  <c r="IG455" i="1"/>
  <c r="IG447" i="1"/>
  <c r="IG439" i="1"/>
  <c r="IG415" i="1"/>
  <c r="IG407" i="1"/>
  <c r="IG383" i="1"/>
  <c r="IG375" i="1"/>
  <c r="IG367" i="1"/>
  <c r="IG351" i="1"/>
  <c r="IG343" i="1"/>
  <c r="IG335" i="1"/>
  <c r="IG319" i="1"/>
  <c r="IG311" i="1"/>
  <c r="IG303" i="1"/>
  <c r="IG279" i="1"/>
  <c r="IG271" i="1"/>
  <c r="IG247" i="1"/>
  <c r="IG239" i="1"/>
  <c r="IG231" i="1"/>
  <c r="IG215" i="1"/>
  <c r="IG207" i="1"/>
  <c r="IG199" i="1"/>
  <c r="IG175" i="1"/>
  <c r="IG167" i="1"/>
  <c r="IG143" i="1"/>
  <c r="IG135" i="1"/>
  <c r="IG111" i="1"/>
  <c r="IG103" i="1"/>
  <c r="IG95" i="1"/>
  <c r="IG79" i="1"/>
  <c r="IG71" i="1"/>
  <c r="IG63" i="1"/>
  <c r="IG39" i="1"/>
  <c r="IG31" i="1"/>
  <c r="IG15" i="1"/>
  <c r="DB775" i="1"/>
  <c r="DB774" i="1"/>
  <c r="AZ773" i="1"/>
  <c r="CX773" i="1"/>
  <c r="IG764" i="1"/>
  <c r="IG756" i="1"/>
  <c r="IG748" i="1"/>
  <c r="IG740" i="1"/>
  <c r="IG732" i="1"/>
  <c r="IG724" i="1"/>
  <c r="IG713" i="1"/>
  <c r="IG705" i="1"/>
  <c r="IG697" i="1"/>
  <c r="IG689" i="1"/>
  <c r="IG681" i="1"/>
  <c r="IG664" i="1"/>
  <c r="IG656" i="1"/>
  <c r="IG648" i="1"/>
  <c r="IG632" i="1"/>
  <c r="IG624" i="1"/>
  <c r="IG616" i="1"/>
  <c r="IG608" i="1"/>
  <c r="IG600" i="1"/>
  <c r="IG592" i="1"/>
  <c r="IG584" i="1"/>
  <c r="IG576" i="1"/>
  <c r="IG560" i="1"/>
  <c r="IG552" i="1"/>
  <c r="IG544" i="1"/>
  <c r="IG528" i="1"/>
  <c r="IG520" i="1"/>
  <c r="IG512" i="1"/>
  <c r="IG504" i="1"/>
  <c r="IG496" i="1"/>
  <c r="IG488" i="1"/>
  <c r="IG480" i="1"/>
  <c r="IG472" i="1"/>
  <c r="IG464" i="1"/>
  <c r="IG456" i="1"/>
  <c r="IG448" i="1"/>
  <c r="IG440" i="1"/>
  <c r="IG424" i="1"/>
  <c r="IG416" i="1"/>
  <c r="IG408" i="1"/>
  <c r="IG392" i="1"/>
  <c r="IG384" i="1"/>
  <c r="IG376" i="1"/>
  <c r="IG368" i="1"/>
  <c r="IG360" i="1"/>
  <c r="IG352" i="1"/>
  <c r="IG344" i="1"/>
  <c r="IG336" i="1"/>
  <c r="IG328" i="1"/>
  <c r="IG320" i="1"/>
  <c r="IG312" i="1"/>
  <c r="IG304" i="1"/>
  <c r="IG288" i="1"/>
  <c r="IG280" i="1"/>
  <c r="IG272" i="1"/>
  <c r="IG256" i="1"/>
  <c r="IG248" i="1"/>
  <c r="IG240" i="1"/>
  <c r="IG232" i="1"/>
  <c r="IG224" i="1"/>
  <c r="IG216" i="1"/>
  <c r="IG208" i="1"/>
  <c r="IG200" i="1"/>
  <c r="IG192" i="1"/>
  <c r="IG184" i="1"/>
  <c r="IG176" i="1"/>
  <c r="IG168" i="1"/>
  <c r="IG152" i="1"/>
  <c r="IG144" i="1"/>
  <c r="IG136" i="1"/>
  <c r="IG120" i="1"/>
  <c r="IG112" i="1"/>
  <c r="IG104" i="1"/>
  <c r="IG96" i="1"/>
  <c r="IG88" i="1"/>
  <c r="IG80" i="1"/>
  <c r="IG72" i="1"/>
  <c r="IG64" i="1"/>
  <c r="IG48" i="1"/>
  <c r="IG40" i="1"/>
  <c r="IG32" i="1"/>
  <c r="IG16" i="1"/>
  <c r="IG763" i="1"/>
  <c r="IG755" i="1"/>
  <c r="IG747" i="1"/>
  <c r="IG731" i="1"/>
  <c r="IG723" i="1"/>
  <c r="IG712" i="1"/>
  <c r="IG688" i="1"/>
  <c r="IG680" i="1"/>
  <c r="IG655" i="1"/>
  <c r="IG647" i="1"/>
  <c r="IG615" i="1"/>
  <c r="CX774" i="1"/>
  <c r="CX777" i="1"/>
  <c r="CX775" i="1"/>
  <c r="DB777" i="1"/>
  <c r="BE379" i="1"/>
  <c r="BE259" i="1"/>
  <c r="BE179" i="1"/>
  <c r="BE35" i="1"/>
  <c r="BD777" i="1"/>
  <c r="BD775" i="1"/>
  <c r="BE699" i="1"/>
  <c r="BE594" i="1"/>
  <c r="BE386" i="1"/>
  <c r="BE130" i="1"/>
  <c r="AZ774" i="1"/>
  <c r="AZ775" i="1"/>
  <c r="AZ777" i="1"/>
  <c r="BE691" i="1"/>
  <c r="BE675" i="1"/>
  <c r="BE666" i="1"/>
  <c r="BE658" i="1"/>
  <c r="BE642" i="1"/>
  <c r="BE634" i="1"/>
  <c r="BE626" i="1"/>
  <c r="BE618" i="1"/>
  <c r="BE602" i="1"/>
  <c r="BE570" i="1"/>
  <c r="BE562" i="1"/>
  <c r="BE538" i="1"/>
  <c r="BE442" i="1"/>
  <c r="BE418" i="1"/>
  <c r="BE410" i="1"/>
  <c r="BE330" i="1"/>
  <c r="BE298" i="1"/>
  <c r="BE258" i="1"/>
  <c r="BE202" i="1"/>
  <c r="BE178" i="1"/>
  <c r="BE170" i="1"/>
  <c r="BE146" i="1"/>
  <c r="BE138" i="1"/>
  <c r="BE122" i="1"/>
  <c r="BE106" i="1"/>
  <c r="BE98" i="1"/>
  <c r="BE82" i="1"/>
  <c r="BE74" i="1"/>
  <c r="BE66" i="1"/>
  <c r="BE50" i="1"/>
  <c r="BE42" i="1"/>
  <c r="BE10" i="1"/>
  <c r="BE433" i="1"/>
  <c r="IG768" i="1"/>
  <c r="IG760" i="1"/>
  <c r="IG752" i="1"/>
  <c r="IG744" i="1"/>
  <c r="IG736" i="1"/>
  <c r="IG728" i="1"/>
  <c r="IG720" i="1"/>
  <c r="IG709" i="1"/>
  <c r="IG701" i="1"/>
  <c r="IG693" i="1"/>
  <c r="IG685" i="1"/>
  <c r="IG677" i="1"/>
  <c r="IG668" i="1"/>
  <c r="IG660" i="1"/>
  <c r="IG652" i="1"/>
  <c r="IG644" i="1"/>
  <c r="IG636" i="1"/>
  <c r="IG628" i="1"/>
  <c r="IG620" i="1"/>
  <c r="IG612" i="1"/>
  <c r="IG604" i="1"/>
  <c r="IG596" i="1"/>
  <c r="IG588" i="1"/>
  <c r="IG580" i="1"/>
  <c r="IG572" i="1"/>
  <c r="IG564" i="1"/>
  <c r="IG556" i="1"/>
  <c r="IG548" i="1"/>
  <c r="IG540" i="1"/>
  <c r="IG532" i="1"/>
  <c r="IG524" i="1"/>
  <c r="IG516" i="1"/>
  <c r="IG508" i="1"/>
  <c r="IG500" i="1"/>
  <c r="IG492" i="1"/>
  <c r="IG484" i="1"/>
  <c r="IG476" i="1"/>
  <c r="IG468" i="1"/>
  <c r="IG460" i="1"/>
  <c r="IG452" i="1"/>
  <c r="IG444" i="1"/>
  <c r="IG436" i="1"/>
  <c r="IG428" i="1"/>
  <c r="IG420" i="1"/>
  <c r="IG412" i="1"/>
  <c r="IG404" i="1"/>
  <c r="IG396" i="1"/>
  <c r="IG388" i="1"/>
  <c r="IG380" i="1"/>
  <c r="IG372" i="1"/>
  <c r="IG364" i="1"/>
  <c r="IG356" i="1"/>
  <c r="IG348" i="1"/>
  <c r="IG340" i="1"/>
  <c r="IG332" i="1"/>
  <c r="IG324" i="1"/>
  <c r="IG316" i="1"/>
  <c r="IG308" i="1"/>
  <c r="IG300" i="1"/>
  <c r="IG292" i="1"/>
  <c r="IG284" i="1"/>
  <c r="IG276" i="1"/>
  <c r="IG268" i="1"/>
  <c r="IG260" i="1"/>
  <c r="IG252" i="1"/>
  <c r="IG244" i="1"/>
  <c r="IG236" i="1"/>
  <c r="IG228" i="1"/>
  <c r="IG220" i="1"/>
  <c r="IG212" i="1"/>
  <c r="IG204" i="1"/>
  <c r="IG196" i="1"/>
  <c r="IG188" i="1"/>
  <c r="IG180" i="1"/>
  <c r="IG172" i="1"/>
  <c r="IG164" i="1"/>
  <c r="IG156" i="1"/>
  <c r="IG148" i="1"/>
  <c r="IG140" i="1"/>
  <c r="IG132" i="1"/>
  <c r="IG124" i="1"/>
  <c r="IG116" i="1"/>
  <c r="IG108" i="1"/>
  <c r="IG100" i="1"/>
  <c r="IG92" i="1"/>
  <c r="IG84" i="1"/>
  <c r="IG76" i="1"/>
  <c r="IG68" i="1"/>
  <c r="IG60" i="1"/>
  <c r="IG52" i="1"/>
  <c r="IG44" i="1"/>
  <c r="IG36" i="1"/>
  <c r="IG28" i="1"/>
  <c r="IG20" i="1"/>
  <c r="IG12" i="1"/>
  <c r="AE777" i="1"/>
  <c r="AE775" i="1"/>
  <c r="AE774" i="1"/>
  <c r="IG11" i="1"/>
  <c r="GP775" i="1"/>
  <c r="GP773" i="1"/>
  <c r="GY11" i="1"/>
  <c r="FQ773" i="1"/>
  <c r="FQ774" i="1"/>
  <c r="FQ775" i="1"/>
  <c r="GY766" i="1"/>
  <c r="GY758" i="1"/>
  <c r="GY750" i="1"/>
  <c r="GY742" i="1"/>
  <c r="GY734" i="1"/>
  <c r="GY726" i="1"/>
  <c r="GY718" i="1"/>
  <c r="GY707" i="1"/>
  <c r="GY699" i="1"/>
  <c r="GY691" i="1"/>
  <c r="GY683" i="1"/>
  <c r="GY675" i="1"/>
  <c r="GY666" i="1"/>
  <c r="GY658" i="1"/>
  <c r="GY650" i="1"/>
  <c r="GY642" i="1"/>
  <c r="GY634" i="1"/>
  <c r="GY626" i="1"/>
  <c r="GY618" i="1"/>
  <c r="GY610" i="1"/>
  <c r="GY602" i="1"/>
  <c r="GY594" i="1"/>
  <c r="GY586" i="1"/>
  <c r="GY578" i="1"/>
  <c r="GY570" i="1"/>
  <c r="GY562" i="1"/>
  <c r="GY554" i="1"/>
  <c r="GY546" i="1"/>
  <c r="GY538" i="1"/>
  <c r="GY530" i="1"/>
  <c r="GY522" i="1"/>
  <c r="GY514" i="1"/>
  <c r="GY506" i="1"/>
  <c r="GY498" i="1"/>
  <c r="GY490" i="1"/>
  <c r="GY482" i="1"/>
  <c r="GY474" i="1"/>
  <c r="GY466" i="1"/>
  <c r="GY458" i="1"/>
  <c r="GY450" i="1"/>
  <c r="GY442" i="1"/>
  <c r="GY434" i="1"/>
  <c r="GY426" i="1"/>
  <c r="GY418" i="1"/>
  <c r="GY410" i="1"/>
  <c r="GY402" i="1"/>
  <c r="GY394" i="1"/>
  <c r="GY386" i="1"/>
  <c r="GY378" i="1"/>
  <c r="GY370" i="1"/>
  <c r="GY362" i="1"/>
  <c r="GY354" i="1"/>
  <c r="GY346" i="1"/>
  <c r="GY338" i="1"/>
  <c r="GY330" i="1"/>
  <c r="GY322" i="1"/>
  <c r="GY314" i="1"/>
  <c r="GY306" i="1"/>
  <c r="GY298" i="1"/>
  <c r="GY290" i="1"/>
  <c r="GY282" i="1"/>
  <c r="GY274" i="1"/>
  <c r="GY266" i="1"/>
  <c r="GY258" i="1"/>
  <c r="GY250" i="1"/>
  <c r="GY242" i="1"/>
  <c r="GY234" i="1"/>
  <c r="GY226" i="1"/>
  <c r="GY218" i="1"/>
  <c r="GY210" i="1"/>
  <c r="GY202" i="1"/>
  <c r="GY194" i="1"/>
  <c r="GY186" i="1"/>
  <c r="GY178" i="1"/>
  <c r="GY170" i="1"/>
  <c r="GY162" i="1"/>
  <c r="GY154" i="1"/>
  <c r="GY146" i="1"/>
  <c r="GY138" i="1"/>
  <c r="GY130" i="1"/>
  <c r="GY122" i="1"/>
  <c r="GY114" i="1"/>
  <c r="GY106" i="1"/>
  <c r="GY98" i="1"/>
  <c r="GY90" i="1"/>
  <c r="GY82" i="1"/>
  <c r="GY74" i="1"/>
  <c r="GY66" i="1"/>
  <c r="GY58" i="1"/>
  <c r="GY50" i="1"/>
  <c r="GY42" i="1"/>
  <c r="GY34" i="1"/>
  <c r="GY26" i="1"/>
  <c r="GY18" i="1"/>
  <c r="FZ652" i="1"/>
  <c r="FZ588" i="1"/>
  <c r="FZ524" i="1"/>
  <c r="FZ460" i="1"/>
  <c r="FZ396" i="1"/>
  <c r="FZ332" i="1"/>
  <c r="FZ268" i="1"/>
  <c r="FZ204" i="1"/>
  <c r="FZ140" i="1"/>
  <c r="FZ76" i="1"/>
  <c r="EB765" i="1"/>
  <c r="EB757" i="1"/>
  <c r="EB741" i="1"/>
  <c r="EB733" i="1"/>
  <c r="EB725" i="1"/>
  <c r="EB714" i="1"/>
  <c r="EB706" i="1"/>
  <c r="EB698" i="1"/>
  <c r="EB690" i="1"/>
  <c r="EB682" i="1"/>
  <c r="EB673" i="1"/>
  <c r="EB665" i="1"/>
  <c r="EB657" i="1"/>
  <c r="EB649" i="1"/>
  <c r="EB641" i="1"/>
  <c r="EB633" i="1"/>
  <c r="EB617" i="1"/>
  <c r="EB609" i="1"/>
  <c r="EB601" i="1"/>
  <c r="EB593" i="1"/>
  <c r="EB585" i="1"/>
  <c r="EB577" i="1"/>
  <c r="EB569" i="1"/>
  <c r="EB561" i="1"/>
  <c r="EB553" i="1"/>
  <c r="EB545" i="1"/>
  <c r="EB529" i="1"/>
  <c r="EB521" i="1"/>
  <c r="EB513" i="1"/>
  <c r="EB497" i="1"/>
  <c r="EB481" i="1"/>
  <c r="EB473" i="1"/>
  <c r="EB465" i="1"/>
  <c r="EB457" i="1"/>
  <c r="EB449" i="1"/>
  <c r="EB441" i="1"/>
  <c r="EB433" i="1"/>
  <c r="EB425" i="1"/>
  <c r="EB417" i="1"/>
  <c r="EB409" i="1"/>
  <c r="EB401" i="1"/>
  <c r="EB393" i="1"/>
  <c r="EB385" i="1"/>
  <c r="EB377" i="1"/>
  <c r="EB361" i="1"/>
  <c r="EB353" i="1"/>
  <c r="EB345" i="1"/>
  <c r="EB337" i="1"/>
  <c r="EB329" i="1"/>
  <c r="EB321" i="1"/>
  <c r="EB313" i="1"/>
  <c r="EB305" i="1"/>
  <c r="EB297" i="1"/>
  <c r="EB289" i="1"/>
  <c r="EB273" i="1"/>
  <c r="EB265" i="1"/>
  <c r="EB257" i="1"/>
  <c r="EB241" i="1"/>
  <c r="EB225" i="1"/>
  <c r="EB217" i="1"/>
  <c r="EB209" i="1"/>
  <c r="EB201" i="1"/>
  <c r="EB193" i="1"/>
  <c r="EB185" i="1"/>
  <c r="EB177" i="1"/>
  <c r="EB169" i="1"/>
  <c r="EB161" i="1"/>
  <c r="EB153" i="1"/>
  <c r="EB145" i="1"/>
  <c r="EB137" i="1"/>
  <c r="EB129" i="1"/>
  <c r="EB121" i="1"/>
  <c r="EB105" i="1"/>
  <c r="EB89" i="1"/>
  <c r="EB73" i="1"/>
  <c r="EB65" i="1"/>
  <c r="EB57" i="1"/>
  <c r="EB49" i="1"/>
  <c r="EB41" i="1"/>
  <c r="EB33" i="1"/>
  <c r="EB25" i="1"/>
  <c r="EB17" i="1"/>
  <c r="FA766" i="1"/>
  <c r="FA758" i="1"/>
  <c r="FA750" i="1"/>
  <c r="FA742" i="1"/>
  <c r="FA734" i="1"/>
  <c r="FA726" i="1"/>
  <c r="FA718" i="1"/>
  <c r="FA707" i="1"/>
  <c r="FA699" i="1"/>
  <c r="FA691" i="1"/>
  <c r="FA683" i="1"/>
  <c r="FA675" i="1"/>
  <c r="FA666" i="1"/>
  <c r="FA658" i="1"/>
  <c r="FA650" i="1"/>
  <c r="FA642" i="1"/>
  <c r="FA634" i="1"/>
  <c r="FA626" i="1"/>
  <c r="FA618" i="1"/>
  <c r="FA610" i="1"/>
  <c r="FA602" i="1"/>
  <c r="FA594" i="1"/>
  <c r="FA586" i="1"/>
  <c r="FA578" i="1"/>
  <c r="FA570" i="1"/>
  <c r="FA562" i="1"/>
  <c r="FA554" i="1"/>
  <c r="FA546" i="1"/>
  <c r="FA538" i="1"/>
  <c r="FA530" i="1"/>
  <c r="FA522" i="1"/>
  <c r="FA514" i="1"/>
  <c r="FA506" i="1"/>
  <c r="FA498" i="1"/>
  <c r="FA490" i="1"/>
  <c r="FA482" i="1"/>
  <c r="FA474" i="1"/>
  <c r="FA466" i="1"/>
  <c r="FA458" i="1"/>
  <c r="FA450" i="1"/>
  <c r="FA442" i="1"/>
  <c r="FA434" i="1"/>
  <c r="FA426" i="1"/>
  <c r="FA418" i="1"/>
  <c r="FA410" i="1"/>
  <c r="FA402" i="1"/>
  <c r="FA394" i="1"/>
  <c r="FA386" i="1"/>
  <c r="FA378" i="1"/>
  <c r="FA370" i="1"/>
  <c r="FA362" i="1"/>
  <c r="FA354" i="1"/>
  <c r="FA346" i="1"/>
  <c r="FA338" i="1"/>
  <c r="FA330" i="1"/>
  <c r="FA322" i="1"/>
  <c r="FA314" i="1"/>
  <c r="FA306" i="1"/>
  <c r="FA298" i="1"/>
  <c r="FA290" i="1"/>
  <c r="FA282" i="1"/>
  <c r="FA274" i="1"/>
  <c r="FA266" i="1"/>
  <c r="FA258" i="1"/>
  <c r="FA250" i="1"/>
  <c r="FA242" i="1"/>
  <c r="FA234" i="1"/>
  <c r="FA226" i="1"/>
  <c r="FA218" i="1"/>
  <c r="FA210" i="1"/>
  <c r="FA202" i="1"/>
  <c r="FA194" i="1"/>
  <c r="FA186" i="1"/>
  <c r="FA178" i="1"/>
  <c r="FA170" i="1"/>
  <c r="FA162" i="1"/>
  <c r="FA154" i="1"/>
  <c r="FA146" i="1"/>
  <c r="FA138" i="1"/>
  <c r="FA130" i="1"/>
  <c r="FA122" i="1"/>
  <c r="FA114" i="1"/>
  <c r="FA106" i="1"/>
  <c r="FA98" i="1"/>
  <c r="FA90" i="1"/>
  <c r="FA82" i="1"/>
  <c r="FA74" i="1"/>
  <c r="FA66" i="1"/>
  <c r="FA58" i="1"/>
  <c r="FA50" i="1"/>
  <c r="FA42" i="1"/>
  <c r="FA34" i="1"/>
  <c r="FA26" i="1"/>
  <c r="FA18" i="1"/>
  <c r="ER777" i="1"/>
  <c r="ER773" i="1"/>
  <c r="ER774" i="1"/>
  <c r="EN777" i="1"/>
  <c r="FA11" i="1"/>
  <c r="EN775" i="1"/>
  <c r="EN774" i="1"/>
  <c r="EN773" i="1"/>
  <c r="DO773" i="1"/>
  <c r="DO777" i="1"/>
  <c r="DO774" i="1"/>
  <c r="EB4" i="1"/>
  <c r="BU774" i="1"/>
  <c r="BU773" i="1"/>
  <c r="CT775" i="1"/>
  <c r="CT774" i="1"/>
  <c r="DC444" i="1"/>
  <c r="DC396" i="1"/>
  <c r="DC212" i="1"/>
  <c r="DC20" i="1"/>
  <c r="CT773" i="1"/>
  <c r="BQ774" i="1"/>
  <c r="BQ777" i="1"/>
  <c r="BQ773" i="1"/>
  <c r="BQ775" i="1"/>
  <c r="CD735" i="1"/>
  <c r="CD727" i="1"/>
  <c r="CD719" i="1"/>
  <c r="CD708" i="1"/>
  <c r="CD700" i="1"/>
  <c r="CD692" i="1"/>
  <c r="CD684" i="1"/>
  <c r="CD676" i="1"/>
  <c r="CD667" i="1"/>
  <c r="CD659" i="1"/>
  <c r="CD643" i="1"/>
  <c r="CD635" i="1"/>
  <c r="CD627" i="1"/>
  <c r="CD619" i="1"/>
  <c r="CD611" i="1"/>
  <c r="CD603" i="1"/>
  <c r="CD595" i="1"/>
  <c r="CD587" i="1"/>
  <c r="CD579" i="1"/>
  <c r="CD571" i="1"/>
  <c r="CD563" i="1"/>
  <c r="CD547" i="1"/>
  <c r="CD539" i="1"/>
  <c r="CD531" i="1"/>
  <c r="CD523" i="1"/>
  <c r="CD515" i="1"/>
  <c r="CD507" i="1"/>
  <c r="CD499" i="1"/>
  <c r="CD491" i="1"/>
  <c r="CD483" i="1"/>
  <c r="CD475" i="1"/>
  <c r="CD467" i="1"/>
  <c r="CD459" i="1"/>
  <c r="CD451" i="1"/>
  <c r="CD443" i="1"/>
  <c r="CD435" i="1"/>
  <c r="CD427" i="1"/>
  <c r="CD411" i="1"/>
  <c r="CD403" i="1"/>
  <c r="CD395" i="1"/>
  <c r="CD379" i="1"/>
  <c r="CD371" i="1"/>
  <c r="CD363" i="1"/>
  <c r="CD355" i="1"/>
  <c r="CD347" i="1"/>
  <c r="CD339" i="1"/>
  <c r="CD331" i="1"/>
  <c r="CD323" i="1"/>
  <c r="CD315" i="1"/>
  <c r="CD307" i="1"/>
  <c r="CD299" i="1"/>
  <c r="CD291" i="1"/>
  <c r="CD283" i="1"/>
  <c r="CD267" i="1"/>
  <c r="CD259" i="1"/>
  <c r="CD251" i="1"/>
  <c r="CD243" i="1"/>
  <c r="CD235" i="1"/>
  <c r="CD227" i="1"/>
  <c r="CD219" i="1"/>
  <c r="CD211" i="1"/>
  <c r="CD203" i="1"/>
  <c r="CD195" i="1"/>
  <c r="CD187" i="1"/>
  <c r="CD179" i="1"/>
  <c r="CD171" i="1"/>
  <c r="CD163" i="1"/>
  <c r="CD155" i="1"/>
  <c r="CD147" i="1"/>
  <c r="CD139" i="1"/>
  <c r="CD131" i="1"/>
  <c r="CD123" i="1"/>
  <c r="CD115" i="1"/>
  <c r="CD107" i="1"/>
  <c r="CD91" i="1"/>
  <c r="CD83" i="1"/>
  <c r="CD75" i="1"/>
  <c r="CD59" i="1"/>
  <c r="CD51" i="1"/>
  <c r="CD43" i="1"/>
  <c r="CD35" i="1"/>
  <c r="CD27" i="1"/>
  <c r="CD19" i="1"/>
  <c r="CD11" i="1"/>
  <c r="CP774" i="1"/>
  <c r="CP773" i="1"/>
  <c r="CP775" i="1"/>
  <c r="BE652" i="1"/>
  <c r="BE380" i="1"/>
  <c r="BE220" i="1"/>
  <c r="BE116" i="1"/>
  <c r="BE52" i="1"/>
  <c r="AV773" i="1"/>
  <c r="AV775" i="1"/>
  <c r="AV777" i="1"/>
  <c r="BE766" i="1"/>
  <c r="BE758" i="1"/>
  <c r="BE742" i="1"/>
  <c r="BE734" i="1"/>
  <c r="BE726" i="1"/>
  <c r="BE707" i="1"/>
  <c r="W777" i="1"/>
  <c r="W774" i="1"/>
  <c r="W775" i="1"/>
  <c r="W773" i="1"/>
  <c r="AR774" i="1"/>
  <c r="BE530" i="1"/>
  <c r="BE506" i="1"/>
  <c r="BE474" i="1"/>
  <c r="BE450" i="1"/>
  <c r="BE394" i="1"/>
  <c r="BE362" i="1"/>
  <c r="BE346" i="1"/>
  <c r="BE314" i="1"/>
  <c r="BE290" i="1"/>
  <c r="BE266" i="1"/>
  <c r="BE242" i="1"/>
  <c r="BE226" i="1"/>
  <c r="BE194" i="1"/>
  <c r="BE577" i="1"/>
  <c r="BE441" i="1"/>
  <c r="BE425" i="1"/>
  <c r="BE417" i="1"/>
  <c r="BE409" i="1"/>
  <c r="BE401" i="1"/>
  <c r="BE393" i="1"/>
  <c r="BE385" i="1"/>
  <c r="BE377" i="1"/>
  <c r="BE369" i="1"/>
  <c r="BE361" i="1"/>
  <c r="BE353" i="1"/>
  <c r="BE345" i="1"/>
  <c r="BE337" i="1"/>
  <c r="BE329" i="1"/>
  <c r="BE321" i="1"/>
  <c r="BE313" i="1"/>
  <c r="BE305" i="1"/>
  <c r="BE297" i="1"/>
  <c r="BE289" i="1"/>
  <c r="BE281" i="1"/>
  <c r="BE273" i="1"/>
  <c r="BE265" i="1"/>
  <c r="BE257" i="1"/>
  <c r="BE249" i="1"/>
  <c r="BE241" i="1"/>
  <c r="BE233" i="1"/>
  <c r="BE225" i="1"/>
  <c r="BE217" i="1"/>
  <c r="BE209" i="1"/>
  <c r="BE201" i="1"/>
  <c r="BE193" i="1"/>
  <c r="BE185" i="1"/>
  <c r="BE177" i="1"/>
  <c r="BE169" i="1"/>
  <c r="BE161" i="1"/>
  <c r="BE153" i="1"/>
  <c r="BE145" i="1"/>
  <c r="BE137" i="1"/>
  <c r="BE129" i="1"/>
  <c r="BE121" i="1"/>
  <c r="BE113" i="1"/>
  <c r="BE105" i="1"/>
  <c r="BE97" i="1"/>
  <c r="BE89" i="1"/>
  <c r="BE81" i="1"/>
  <c r="BE73" i="1"/>
  <c r="BE65" i="1"/>
  <c r="BE57" i="1"/>
  <c r="BE49" i="1"/>
  <c r="BE41" i="1"/>
  <c r="BE33" i="1"/>
  <c r="BE25" i="1"/>
  <c r="BE17" i="1"/>
  <c r="BE9" i="1"/>
  <c r="AR775" i="1"/>
  <c r="AR773" i="1"/>
  <c r="BE522" i="1"/>
  <c r="BE482" i="1"/>
  <c r="BE458" i="1"/>
  <c r="BE426" i="1"/>
  <c r="BE402" i="1"/>
  <c r="BE378" i="1"/>
  <c r="BE338" i="1"/>
  <c r="BE322" i="1"/>
  <c r="BE274" i="1"/>
  <c r="BE250" i="1"/>
  <c r="BE234" i="1"/>
  <c r="BE218" i="1"/>
  <c r="BE210" i="1"/>
  <c r="BE771" i="1"/>
  <c r="FI773" i="1"/>
  <c r="FI775" i="1"/>
  <c r="FI777" i="1"/>
  <c r="FZ12" i="1"/>
  <c r="FZ768" i="1"/>
  <c r="FZ760" i="1"/>
  <c r="FZ752" i="1"/>
  <c r="FZ744" i="1"/>
  <c r="FZ736" i="1"/>
  <c r="FZ728" i="1"/>
  <c r="FZ720" i="1"/>
  <c r="FZ709" i="1"/>
  <c r="FZ701" i="1"/>
  <c r="FZ693" i="1"/>
  <c r="FZ685" i="1"/>
  <c r="FZ677" i="1"/>
  <c r="FZ668" i="1"/>
  <c r="FZ660" i="1"/>
  <c r="FZ644" i="1"/>
  <c r="FZ636" i="1"/>
  <c r="FZ628" i="1"/>
  <c r="FZ620" i="1"/>
  <c r="FZ612" i="1"/>
  <c r="FZ604" i="1"/>
  <c r="FZ596" i="1"/>
  <c r="FZ580" i="1"/>
  <c r="FZ572" i="1"/>
  <c r="FZ564" i="1"/>
  <c r="FZ556" i="1"/>
  <c r="FZ548" i="1"/>
  <c r="FZ540" i="1"/>
  <c r="FZ532" i="1"/>
  <c r="FZ516" i="1"/>
  <c r="FZ508" i="1"/>
  <c r="FZ500" i="1"/>
  <c r="FZ492" i="1"/>
  <c r="FZ484" i="1"/>
  <c r="FZ476" i="1"/>
  <c r="FZ468" i="1"/>
  <c r="FZ452" i="1"/>
  <c r="FZ444" i="1"/>
  <c r="FZ436" i="1"/>
  <c r="FZ428" i="1"/>
  <c r="FZ420" i="1"/>
  <c r="FZ412" i="1"/>
  <c r="FZ404" i="1"/>
  <c r="FZ388" i="1"/>
  <c r="FZ380" i="1"/>
  <c r="FZ372" i="1"/>
  <c r="FZ364" i="1"/>
  <c r="FZ356" i="1"/>
  <c r="FZ348" i="1"/>
  <c r="FZ340" i="1"/>
  <c r="FZ324" i="1"/>
  <c r="FZ316" i="1"/>
  <c r="FZ308" i="1"/>
  <c r="FZ300" i="1"/>
  <c r="FZ292" i="1"/>
  <c r="FZ284" i="1"/>
  <c r="FZ276" i="1"/>
  <c r="FZ260" i="1"/>
  <c r="FZ252" i="1"/>
  <c r="FZ244" i="1"/>
  <c r="FZ236" i="1"/>
  <c r="FZ228" i="1"/>
  <c r="FZ220" i="1"/>
  <c r="FZ212" i="1"/>
  <c r="FZ196" i="1"/>
  <c r="FZ188" i="1"/>
  <c r="FZ180" i="1"/>
  <c r="FZ172" i="1"/>
  <c r="FZ164" i="1"/>
  <c r="FZ156" i="1"/>
  <c r="FZ148" i="1"/>
  <c r="FZ132" i="1"/>
  <c r="FZ124" i="1"/>
  <c r="FZ116" i="1"/>
  <c r="FZ108" i="1"/>
  <c r="FZ100" i="1"/>
  <c r="FZ92" i="1"/>
  <c r="FZ84" i="1"/>
  <c r="FZ68" i="1"/>
  <c r="FZ60" i="1"/>
  <c r="FZ52" i="1"/>
  <c r="FZ44" i="1"/>
  <c r="FZ36" i="1"/>
  <c r="FZ28" i="1"/>
  <c r="FZ20" i="1"/>
  <c r="GH777" i="1"/>
  <c r="GH774" i="1"/>
  <c r="GD774" i="1"/>
  <c r="GD773" i="1"/>
  <c r="GD777" i="1"/>
  <c r="GY10" i="1"/>
  <c r="GD775" i="1"/>
  <c r="FZ11" i="1"/>
  <c r="FE777" i="1"/>
  <c r="FE775" i="1"/>
  <c r="FE774" i="1"/>
  <c r="FE773" i="1"/>
  <c r="EJ777" i="1"/>
  <c r="EJ773" i="1"/>
  <c r="FA10" i="1"/>
  <c r="EJ774" i="1"/>
  <c r="EJ775" i="1"/>
  <c r="DK777" i="1"/>
  <c r="EB767" i="1"/>
  <c r="EB759" i="1"/>
  <c r="EB751" i="1"/>
  <c r="EB743" i="1"/>
  <c r="EB735" i="1"/>
  <c r="EB727" i="1"/>
  <c r="EB719" i="1"/>
  <c r="EB708" i="1"/>
  <c r="EB700" i="1"/>
  <c r="EB692" i="1"/>
  <c r="EB684" i="1"/>
  <c r="EB676" i="1"/>
  <c r="EB667" i="1"/>
  <c r="EB659" i="1"/>
  <c r="EB651" i="1"/>
  <c r="EB643" i="1"/>
  <c r="EB635" i="1"/>
  <c r="EB627" i="1"/>
  <c r="EB619" i="1"/>
  <c r="EB611" i="1"/>
  <c r="EB603" i="1"/>
  <c r="EB595" i="1"/>
  <c r="EB587" i="1"/>
  <c r="EB579" i="1"/>
  <c r="EB571" i="1"/>
  <c r="EB563" i="1"/>
  <c r="EB555" i="1"/>
  <c r="EB547" i="1"/>
  <c r="EB539" i="1"/>
  <c r="EB531" i="1"/>
  <c r="EB523" i="1"/>
  <c r="EB515" i="1"/>
  <c r="EB507" i="1"/>
  <c r="DK775" i="1"/>
  <c r="DK774" i="1"/>
  <c r="EB769" i="1"/>
  <c r="EB761" i="1"/>
  <c r="EB753" i="1"/>
  <c r="EB745" i="1"/>
  <c r="EB737" i="1"/>
  <c r="EB729" i="1"/>
  <c r="EB721" i="1"/>
  <c r="EB710" i="1"/>
  <c r="EB702" i="1"/>
  <c r="EB694" i="1"/>
  <c r="EB686" i="1"/>
  <c r="EB678" i="1"/>
  <c r="EB669" i="1"/>
  <c r="EB661" i="1"/>
  <c r="EB653" i="1"/>
  <c r="EB645" i="1"/>
  <c r="EB637" i="1"/>
  <c r="EB629" i="1"/>
  <c r="EB621" i="1"/>
  <c r="EB613" i="1"/>
  <c r="EB605" i="1"/>
  <c r="EB597" i="1"/>
  <c r="EB589" i="1"/>
  <c r="EB581" i="1"/>
  <c r="EB573" i="1"/>
  <c r="EB565" i="1"/>
  <c r="EB557" i="1"/>
  <c r="EB549" i="1"/>
  <c r="EB541" i="1"/>
  <c r="EB533" i="1"/>
  <c r="EB525" i="1"/>
  <c r="EB517" i="1"/>
  <c r="EB509" i="1"/>
  <c r="EB501" i="1"/>
  <c r="EB493" i="1"/>
  <c r="EB485" i="1"/>
  <c r="EB477" i="1"/>
  <c r="EB469" i="1"/>
  <c r="EB461" i="1"/>
  <c r="EB453" i="1"/>
  <c r="EB445" i="1"/>
  <c r="EB437" i="1"/>
  <c r="EB429" i="1"/>
  <c r="EB421" i="1"/>
  <c r="EB413" i="1"/>
  <c r="EB405" i="1"/>
  <c r="EB397" i="1"/>
  <c r="EB389" i="1"/>
  <c r="EB381" i="1"/>
  <c r="EB373" i="1"/>
  <c r="EB365" i="1"/>
  <c r="EB357" i="1"/>
  <c r="EB349" i="1"/>
  <c r="EB341" i="1"/>
  <c r="EB333" i="1"/>
  <c r="EB325" i="1"/>
  <c r="EB317" i="1"/>
  <c r="EB768" i="1"/>
  <c r="EB760" i="1"/>
  <c r="EB752" i="1"/>
  <c r="EB744" i="1"/>
  <c r="EB736" i="1"/>
  <c r="EB728" i="1"/>
  <c r="EB720" i="1"/>
  <c r="EB709" i="1"/>
  <c r="EB701" i="1"/>
  <c r="EB693" i="1"/>
  <c r="EB309" i="1"/>
  <c r="EB301" i="1"/>
  <c r="EB293" i="1"/>
  <c r="EB285" i="1"/>
  <c r="EB277" i="1"/>
  <c r="EB269" i="1"/>
  <c r="EB261" i="1"/>
  <c r="EB253" i="1"/>
  <c r="EB245" i="1"/>
  <c r="EB237" i="1"/>
  <c r="EB229" i="1"/>
  <c r="EB221" i="1"/>
  <c r="EB213" i="1"/>
  <c r="EB205" i="1"/>
  <c r="EB197" i="1"/>
  <c r="EB189" i="1"/>
  <c r="EB181" i="1"/>
  <c r="EB173" i="1"/>
  <c r="EB165" i="1"/>
  <c r="EB157" i="1"/>
  <c r="EB149" i="1"/>
  <c r="EB141" i="1"/>
  <c r="EB133" i="1"/>
  <c r="EB125" i="1"/>
  <c r="EB117" i="1"/>
  <c r="EB109" i="1"/>
  <c r="EB101" i="1"/>
  <c r="EB93" i="1"/>
  <c r="EB85" i="1"/>
  <c r="EB77" i="1"/>
  <c r="EB69" i="1"/>
  <c r="EB61" i="1"/>
  <c r="EB685" i="1"/>
  <c r="EB677" i="1"/>
  <c r="EB668" i="1"/>
  <c r="EB660" i="1"/>
  <c r="EB652" i="1"/>
  <c r="EB644" i="1"/>
  <c r="EB636" i="1"/>
  <c r="EB628" i="1"/>
  <c r="EB620" i="1"/>
  <c r="EB612" i="1"/>
  <c r="EB604" i="1"/>
  <c r="EB596" i="1"/>
  <c r="EB588" i="1"/>
  <c r="EB580" i="1"/>
  <c r="EB572" i="1"/>
  <c r="EB564" i="1"/>
  <c r="EB556" i="1"/>
  <c r="EB548" i="1"/>
  <c r="EB540" i="1"/>
  <c r="EB532" i="1"/>
  <c r="EB524" i="1"/>
  <c r="EB516" i="1"/>
  <c r="EB508" i="1"/>
  <c r="EB500" i="1"/>
  <c r="EB492" i="1"/>
  <c r="EB484" i="1"/>
  <c r="EB476" i="1"/>
  <c r="EB468" i="1"/>
  <c r="EB460" i="1"/>
  <c r="EB452" i="1"/>
  <c r="EB444" i="1"/>
  <c r="EB436" i="1"/>
  <c r="EB428" i="1"/>
  <c r="EB420" i="1"/>
  <c r="EB412" i="1"/>
  <c r="EB404" i="1"/>
  <c r="EB396" i="1"/>
  <c r="EB388" i="1"/>
  <c r="EB380" i="1"/>
  <c r="EB372" i="1"/>
  <c r="EB364" i="1"/>
  <c r="EB356" i="1"/>
  <c r="EB348" i="1"/>
  <c r="EB340" i="1"/>
  <c r="EB332" i="1"/>
  <c r="EB324" i="1"/>
  <c r="EB316" i="1"/>
  <c r="EB308" i="1"/>
  <c r="EB300" i="1"/>
  <c r="EB292" i="1"/>
  <c r="EB284" i="1"/>
  <c r="EB276" i="1"/>
  <c r="EB268" i="1"/>
  <c r="EB260" i="1"/>
  <c r="EB252" i="1"/>
  <c r="EB244" i="1"/>
  <c r="EB236" i="1"/>
  <c r="EB228" i="1"/>
  <c r="EB220" i="1"/>
  <c r="EB212" i="1"/>
  <c r="EB204" i="1"/>
  <c r="EB196" i="1"/>
  <c r="EB188" i="1"/>
  <c r="EB180" i="1"/>
  <c r="EB172" i="1"/>
  <c r="EB164" i="1"/>
  <c r="EB156" i="1"/>
  <c r="EB148" i="1"/>
  <c r="EB140" i="1"/>
  <c r="EB132" i="1"/>
  <c r="EB124" i="1"/>
  <c r="EB116" i="1"/>
  <c r="EB108" i="1"/>
  <c r="EB100" i="1"/>
  <c r="EB92" i="1"/>
  <c r="EB84" i="1"/>
  <c r="EB76" i="1"/>
  <c r="EB68" i="1"/>
  <c r="EB60" i="1"/>
  <c r="EB52" i="1"/>
  <c r="EB44" i="1"/>
  <c r="EB36" i="1"/>
  <c r="EB28" i="1"/>
  <c r="EB20" i="1"/>
  <c r="EB12" i="1"/>
  <c r="DG773" i="1"/>
  <c r="EB11" i="1"/>
  <c r="DG774" i="1"/>
  <c r="DG775" i="1"/>
  <c r="DG777" i="1"/>
  <c r="DC736" i="1"/>
  <c r="DC709" i="1"/>
  <c r="DC668" i="1"/>
  <c r="DC636" i="1"/>
  <c r="DC596" i="1"/>
  <c r="DC572" i="1"/>
  <c r="DC548" i="1"/>
  <c r="DC524" i="1"/>
  <c r="DC500" i="1"/>
  <c r="DC476" i="1"/>
  <c r="DC420" i="1"/>
  <c r="DC388" i="1"/>
  <c r="DC356" i="1"/>
  <c r="DC332" i="1"/>
  <c r="DC308" i="1"/>
  <c r="DC284" i="1"/>
  <c r="DC260" i="1"/>
  <c r="DC228" i="1"/>
  <c r="DC196" i="1"/>
  <c r="DC172" i="1"/>
  <c r="DC132" i="1"/>
  <c r="DC28" i="1"/>
  <c r="CL773" i="1"/>
  <c r="DC767" i="1"/>
  <c r="DC759" i="1"/>
  <c r="DC751" i="1"/>
  <c r="DC743" i="1"/>
  <c r="DC735" i="1"/>
  <c r="DC727" i="1"/>
  <c r="DC719" i="1"/>
  <c r="DC708" i="1"/>
  <c r="DC700" i="1"/>
  <c r="DC692" i="1"/>
  <c r="DC684" i="1"/>
  <c r="DC752" i="1"/>
  <c r="DC620" i="1"/>
  <c r="DC428" i="1"/>
  <c r="DC36" i="1"/>
  <c r="DC760" i="1"/>
  <c r="DC728" i="1"/>
  <c r="DC701" i="1"/>
  <c r="DC677" i="1"/>
  <c r="DC652" i="1"/>
  <c r="DC612" i="1"/>
  <c r="DC588" i="1"/>
  <c r="DC564" i="1"/>
  <c r="DC540" i="1"/>
  <c r="DC516" i="1"/>
  <c r="DC492" i="1"/>
  <c r="DC468" i="1"/>
  <c r="DC436" i="1"/>
  <c r="DC404" i="1"/>
  <c r="DC372" i="1"/>
  <c r="DC348" i="1"/>
  <c r="DC324" i="1"/>
  <c r="DC300" i="1"/>
  <c r="DC276" i="1"/>
  <c r="DC252" i="1"/>
  <c r="DC236" i="1"/>
  <c r="DC204" i="1"/>
  <c r="DC180" i="1"/>
  <c r="DC156" i="1"/>
  <c r="DC140" i="1"/>
  <c r="DC116" i="1"/>
  <c r="DC92" i="1"/>
  <c r="DC76" i="1"/>
  <c r="DC60" i="1"/>
  <c r="DC52" i="1"/>
  <c r="DC12" i="1"/>
  <c r="DC744" i="1"/>
  <c r="DC720" i="1"/>
  <c r="DC693" i="1"/>
  <c r="DC660" i="1"/>
  <c r="DC644" i="1"/>
  <c r="DC604" i="1"/>
  <c r="DC580" i="1"/>
  <c r="DC556" i="1"/>
  <c r="DC532" i="1"/>
  <c r="DC508" i="1"/>
  <c r="DC484" i="1"/>
  <c r="DC452" i="1"/>
  <c r="DC412" i="1"/>
  <c r="DC380" i="1"/>
  <c r="DC364" i="1"/>
  <c r="DC340" i="1"/>
  <c r="DC316" i="1"/>
  <c r="DC292" i="1"/>
  <c r="DC268" i="1"/>
  <c r="DC244" i="1"/>
  <c r="DC220" i="1"/>
  <c r="DC188" i="1"/>
  <c r="DC164" i="1"/>
  <c r="DC148" i="1"/>
  <c r="DC124" i="1"/>
  <c r="DC108" i="1"/>
  <c r="DC84" i="1"/>
  <c r="DC68" i="1"/>
  <c r="DC44" i="1"/>
  <c r="DC685" i="1"/>
  <c r="DC768" i="1"/>
  <c r="DC628" i="1"/>
  <c r="DC460" i="1"/>
  <c r="DC100" i="1"/>
  <c r="CL774" i="1"/>
  <c r="DC676" i="1"/>
  <c r="DC667" i="1"/>
  <c r="DC659" i="1"/>
  <c r="DC651" i="1"/>
  <c r="DC643" i="1"/>
  <c r="DC635" i="1"/>
  <c r="DC627" i="1"/>
  <c r="DC619" i="1"/>
  <c r="DC611" i="1"/>
  <c r="DC603" i="1"/>
  <c r="DC595" i="1"/>
  <c r="DC587" i="1"/>
  <c r="DC579" i="1"/>
  <c r="DC571" i="1"/>
  <c r="DC563" i="1"/>
  <c r="DC555" i="1"/>
  <c r="DC547" i="1"/>
  <c r="DC539" i="1"/>
  <c r="DC531" i="1"/>
  <c r="DC523" i="1"/>
  <c r="DC515" i="1"/>
  <c r="DC507" i="1"/>
  <c r="DC499" i="1"/>
  <c r="DC491" i="1"/>
  <c r="DC483" i="1"/>
  <c r="DC475" i="1"/>
  <c r="DC467" i="1"/>
  <c r="DC459" i="1"/>
  <c r="DC451" i="1"/>
  <c r="DC443" i="1"/>
  <c r="DC435" i="1"/>
  <c r="DC427" i="1"/>
  <c r="DC419" i="1"/>
  <c r="DC411" i="1"/>
  <c r="DC403" i="1"/>
  <c r="DC395" i="1"/>
  <c r="DC387" i="1"/>
  <c r="DC379" i="1"/>
  <c r="DC371" i="1"/>
  <c r="DC363" i="1"/>
  <c r="DC355" i="1"/>
  <c r="DC347" i="1"/>
  <c r="DC339" i="1"/>
  <c r="DC331" i="1"/>
  <c r="DC323" i="1"/>
  <c r="DC315" i="1"/>
  <c r="DC307" i="1"/>
  <c r="DC299" i="1"/>
  <c r="DC291" i="1"/>
  <c r="DC283" i="1"/>
  <c r="DC275" i="1"/>
  <c r="DC267" i="1"/>
  <c r="DC259" i="1"/>
  <c r="DC251" i="1"/>
  <c r="DC243" i="1"/>
  <c r="DC235" i="1"/>
  <c r="DC227" i="1"/>
  <c r="DC219" i="1"/>
  <c r="DC211" i="1"/>
  <c r="DC203" i="1"/>
  <c r="DC195" i="1"/>
  <c r="DC187" i="1"/>
  <c r="DC179" i="1"/>
  <c r="DC171" i="1"/>
  <c r="DC163" i="1"/>
  <c r="DC155" i="1"/>
  <c r="DC147" i="1"/>
  <c r="DC139" i="1"/>
  <c r="DC131" i="1"/>
  <c r="DC123" i="1"/>
  <c r="DC115" i="1"/>
  <c r="DC107" i="1"/>
  <c r="DC99" i="1"/>
  <c r="DC91" i="1"/>
  <c r="DC83" i="1"/>
  <c r="DC75" i="1"/>
  <c r="DC67" i="1"/>
  <c r="DC59" i="1"/>
  <c r="DC51" i="1"/>
  <c r="DC43" i="1"/>
  <c r="DC35" i="1"/>
  <c r="DC27" i="1"/>
  <c r="DC19" i="1"/>
  <c r="DC11" i="1"/>
  <c r="CL775" i="1"/>
  <c r="CH775" i="1"/>
  <c r="BE764" i="1"/>
  <c r="BE748" i="1"/>
  <c r="BE740" i="1"/>
  <c r="BE732" i="1"/>
  <c r="BE724" i="1"/>
  <c r="BE713" i="1"/>
  <c r="BE697" i="1"/>
  <c r="BE689" i="1"/>
  <c r="BE681" i="1"/>
  <c r="BE672" i="1"/>
  <c r="BE664" i="1"/>
  <c r="BE656" i="1"/>
  <c r="BE648" i="1"/>
  <c r="BE640" i="1"/>
  <c r="BE632" i="1"/>
  <c r="BE608" i="1"/>
  <c r="BE600" i="1"/>
  <c r="BE584" i="1"/>
  <c r="BE576" i="1"/>
  <c r="BE568" i="1"/>
  <c r="BE560" i="1"/>
  <c r="BE552" i="1"/>
  <c r="BE536" i="1"/>
  <c r="BE528" i="1"/>
  <c r="BE520" i="1"/>
  <c r="BE512" i="1"/>
  <c r="BE504" i="1"/>
  <c r="BE488" i="1"/>
  <c r="BE480" i="1"/>
  <c r="BE464" i="1"/>
  <c r="BE456" i="1"/>
  <c r="BE448" i="1"/>
  <c r="BE440" i="1"/>
  <c r="BE750" i="1"/>
  <c r="BE718" i="1"/>
  <c r="BE683" i="1"/>
  <c r="BE650" i="1"/>
  <c r="BE610" i="1"/>
  <c r="BE586" i="1"/>
  <c r="BE578" i="1"/>
  <c r="BE554" i="1"/>
  <c r="BE546" i="1"/>
  <c r="BE514" i="1"/>
  <c r="CH773" i="1"/>
  <c r="CH777" i="1"/>
  <c r="BE498" i="1"/>
  <c r="BE490" i="1"/>
  <c r="BE466" i="1"/>
  <c r="BE434" i="1"/>
  <c r="BE370" i="1"/>
  <c r="BE354" i="1"/>
  <c r="BE306" i="1"/>
  <c r="BE282" i="1"/>
  <c r="BE186" i="1"/>
  <c r="BE162" i="1"/>
  <c r="BE154" i="1"/>
  <c r="BE114" i="1"/>
  <c r="BE90" i="1"/>
  <c r="BE58" i="1"/>
  <c r="BE34" i="1"/>
  <c r="BE18" i="1"/>
  <c r="CH774" i="1"/>
  <c r="DC4" i="1"/>
  <c r="CD765" i="1"/>
  <c r="CD757" i="1"/>
  <c r="CD749" i="1"/>
  <c r="CD741" i="1"/>
  <c r="CD733" i="1"/>
  <c r="CD725" i="1"/>
  <c r="CD714" i="1"/>
  <c r="CD706" i="1"/>
  <c r="CD698" i="1"/>
  <c r="CD690" i="1"/>
  <c r="CD682" i="1"/>
  <c r="CD673" i="1"/>
  <c r="CD665" i="1"/>
  <c r="CD657" i="1"/>
  <c r="CD649" i="1"/>
  <c r="CD641" i="1"/>
  <c r="CD633" i="1"/>
  <c r="CD625" i="1"/>
  <c r="CD617" i="1"/>
  <c r="CD609" i="1"/>
  <c r="CD601" i="1"/>
  <c r="CD4" i="1"/>
  <c r="CD593" i="1"/>
  <c r="CD585" i="1"/>
  <c r="CD577" i="1"/>
  <c r="CD569" i="1"/>
  <c r="CD561" i="1"/>
  <c r="CD553" i="1"/>
  <c r="CD545" i="1"/>
  <c r="CD537" i="1"/>
  <c r="CD529" i="1"/>
  <c r="CD521" i="1"/>
  <c r="CD513" i="1"/>
  <c r="CD505" i="1"/>
  <c r="CD497" i="1"/>
  <c r="CD489" i="1"/>
  <c r="CD481" i="1"/>
  <c r="CD473" i="1"/>
  <c r="CD465" i="1"/>
  <c r="CD457" i="1"/>
  <c r="CD449" i="1"/>
  <c r="CD441" i="1"/>
  <c r="CD433" i="1"/>
  <c r="CD425" i="1"/>
  <c r="CD417" i="1"/>
  <c r="CD409" i="1"/>
  <c r="CD401" i="1"/>
  <c r="CD393" i="1"/>
  <c r="CD385" i="1"/>
  <c r="CD377" i="1"/>
  <c r="CD369" i="1"/>
  <c r="CD8" i="1"/>
  <c r="CD361" i="1"/>
  <c r="CD353" i="1"/>
  <c r="CD345" i="1"/>
  <c r="CD337" i="1"/>
  <c r="CD329" i="1"/>
  <c r="CD321" i="1"/>
  <c r="CD313" i="1"/>
  <c r="CD305" i="1"/>
  <c r="CD297" i="1"/>
  <c r="CD289" i="1"/>
  <c r="CD281" i="1"/>
  <c r="CD273" i="1"/>
  <c r="CD265" i="1"/>
  <c r="CD257" i="1"/>
  <c r="CD249" i="1"/>
  <c r="CD241" i="1"/>
  <c r="CD233" i="1"/>
  <c r="CD225" i="1"/>
  <c r="BM774" i="1"/>
  <c r="CD712" i="1"/>
  <c r="CD704" i="1"/>
  <c r="CD696" i="1"/>
  <c r="CD688" i="1"/>
  <c r="CD680" i="1"/>
  <c r="BM775" i="1"/>
  <c r="BM773" i="1"/>
  <c r="BM777" i="1"/>
  <c r="BI774" i="1"/>
  <c r="BE765" i="1"/>
  <c r="BE665" i="1"/>
  <c r="BI777" i="1"/>
  <c r="BE756" i="1"/>
  <c r="BE624" i="1"/>
  <c r="BE616" i="1"/>
  <c r="BE592" i="1"/>
  <c r="BE544" i="1"/>
  <c r="BE472" i="1"/>
  <c r="BI775" i="1"/>
  <c r="BI773" i="1"/>
  <c r="BE744" i="1"/>
  <c r="BE685" i="1"/>
  <c r="BE660" i="1"/>
  <c r="BE612" i="1"/>
  <c r="BE588" i="1"/>
  <c r="BE556" i="1"/>
  <c r="BE548" i="1"/>
  <c r="BE532" i="1"/>
  <c r="BE516" i="1"/>
  <c r="BE508" i="1"/>
  <c r="BE476" i="1"/>
  <c r="BE452" i="1"/>
  <c r="BE444" i="1"/>
  <c r="BE412" i="1"/>
  <c r="BE404" i="1"/>
  <c r="BE356" i="1"/>
  <c r="BE348" i="1"/>
  <c r="BE316" i="1"/>
  <c r="BE308" i="1"/>
  <c r="BE300" i="1"/>
  <c r="BE292" i="1"/>
  <c r="BE284" i="1"/>
  <c r="BE276" i="1"/>
  <c r="BE268" i="1"/>
  <c r="BE260" i="1"/>
  <c r="BE252" i="1"/>
  <c r="BE244" i="1"/>
  <c r="BE236" i="1"/>
  <c r="BE228" i="1"/>
  <c r="BE212" i="1"/>
  <c r="BE204" i="1"/>
  <c r="BE196" i="1"/>
  <c r="BE188" i="1"/>
  <c r="BE180" i="1"/>
  <c r="BE172" i="1"/>
  <c r="BE164" i="1"/>
  <c r="BE156" i="1"/>
  <c r="BE148" i="1"/>
  <c r="BE140" i="1"/>
  <c r="BE132" i="1"/>
  <c r="BE124" i="1"/>
  <c r="BE108" i="1"/>
  <c r="BE100" i="1"/>
  <c r="BE92" i="1"/>
  <c r="BE84" i="1"/>
  <c r="BE76" i="1"/>
  <c r="BE68" i="1"/>
  <c r="BE60" i="1"/>
  <c r="BE44" i="1"/>
  <c r="BE36" i="1"/>
  <c r="BE28" i="1"/>
  <c r="BE20" i="1"/>
  <c r="BE12" i="1"/>
  <c r="BE75" i="1"/>
  <c r="BE27" i="1"/>
  <c r="BE767" i="1"/>
  <c r="BE759" i="1"/>
  <c r="BE751" i="1"/>
  <c r="BE743" i="1"/>
  <c r="BE735" i="1"/>
  <c r="BE727" i="1"/>
  <c r="BE719" i="1"/>
  <c r="BE708" i="1"/>
  <c r="BE700" i="1"/>
  <c r="BE692" i="1"/>
  <c r="BE684" i="1"/>
  <c r="BE676" i="1"/>
  <c r="BE667" i="1"/>
  <c r="BE659" i="1"/>
  <c r="BE651" i="1"/>
  <c r="BE643" i="1"/>
  <c r="BE635" i="1"/>
  <c r="BE627" i="1"/>
  <c r="BE619" i="1"/>
  <c r="BE611" i="1"/>
  <c r="BE603" i="1"/>
  <c r="BE595" i="1"/>
  <c r="BE587" i="1"/>
  <c r="BE579" i="1"/>
  <c r="BE757" i="1"/>
  <c r="BE749" i="1"/>
  <c r="BE741" i="1"/>
  <c r="BE733" i="1"/>
  <c r="BE725" i="1"/>
  <c r="BE714" i="1"/>
  <c r="BE706" i="1"/>
  <c r="BE698" i="1"/>
  <c r="BE690" i="1"/>
  <c r="BE682" i="1"/>
  <c r="BE673" i="1"/>
  <c r="BE657" i="1"/>
  <c r="BE649" i="1"/>
  <c r="BE641" i="1"/>
  <c r="BE633" i="1"/>
  <c r="BE625" i="1"/>
  <c r="BE617" i="1"/>
  <c r="BE609" i="1"/>
  <c r="BE601" i="1"/>
  <c r="BE593" i="1"/>
  <c r="BE585" i="1"/>
  <c r="BE569" i="1"/>
  <c r="BE561" i="1"/>
  <c r="BE553" i="1"/>
  <c r="BE545" i="1"/>
  <c r="BE537" i="1"/>
  <c r="BE529" i="1"/>
  <c r="BE521" i="1"/>
  <c r="BE513" i="1"/>
  <c r="BE505" i="1"/>
  <c r="BE497" i="1"/>
  <c r="BE489" i="1"/>
  <c r="BE481" i="1"/>
  <c r="BE473" i="1"/>
  <c r="BE465" i="1"/>
  <c r="BE457" i="1"/>
  <c r="BE449" i="1"/>
  <c r="BE769" i="1"/>
  <c r="BE753" i="1"/>
  <c r="BE745" i="1"/>
  <c r="BE737" i="1"/>
  <c r="BE721" i="1"/>
  <c r="BE710" i="1"/>
  <c r="BE694" i="1"/>
  <c r="BE678" i="1"/>
  <c r="BE661" i="1"/>
  <c r="BE653" i="1"/>
  <c r="BE645" i="1"/>
  <c r="BE637" i="1"/>
  <c r="BE621" i="1"/>
  <c r="BE613" i="1"/>
  <c r="BE605" i="1"/>
  <c r="BE597" i="1"/>
  <c r="BE581" i="1"/>
  <c r="BE573" i="1"/>
  <c r="BE565" i="1"/>
  <c r="BE557" i="1"/>
  <c r="BE768" i="1"/>
  <c r="BE760" i="1"/>
  <c r="BE752" i="1"/>
  <c r="BE736" i="1"/>
  <c r="BE728" i="1"/>
  <c r="BE720" i="1"/>
  <c r="BE709" i="1"/>
  <c r="BE701" i="1"/>
  <c r="BE693" i="1"/>
  <c r="BE677" i="1"/>
  <c r="BE668" i="1"/>
  <c r="BE644" i="1"/>
  <c r="BE636" i="1"/>
  <c r="BE628" i="1"/>
  <c r="BE620" i="1"/>
  <c r="BE604" i="1"/>
  <c r="BE596" i="1"/>
  <c r="BE580" i="1"/>
  <c r="BE572" i="1"/>
  <c r="BE564" i="1"/>
  <c r="BE571" i="1"/>
  <c r="BE563" i="1"/>
  <c r="BE555" i="1"/>
  <c r="BE540" i="1"/>
  <c r="BE524" i="1"/>
  <c r="BE500" i="1"/>
  <c r="BE492" i="1"/>
  <c r="BE484" i="1"/>
  <c r="BE468" i="1"/>
  <c r="BE460" i="1"/>
  <c r="BE436" i="1"/>
  <c r="BE428" i="1"/>
  <c r="BE420" i="1"/>
  <c r="BE396" i="1"/>
  <c r="BE388" i="1"/>
  <c r="BE372" i="1"/>
  <c r="BE364" i="1"/>
  <c r="BE340" i="1"/>
  <c r="BE332" i="1"/>
  <c r="BE324" i="1"/>
  <c r="BE547" i="1"/>
  <c r="BE539" i="1"/>
  <c r="BE531" i="1"/>
  <c r="BE523" i="1"/>
  <c r="BE515" i="1"/>
  <c r="BE507" i="1"/>
  <c r="BE499" i="1"/>
  <c r="BE491" i="1"/>
  <c r="BE483" i="1"/>
  <c r="BE475" i="1"/>
  <c r="BE467" i="1"/>
  <c r="BE459" i="1"/>
  <c r="BE451" i="1"/>
  <c r="BE443" i="1"/>
  <c r="BE435" i="1"/>
  <c r="BE427" i="1"/>
  <c r="BE419" i="1"/>
  <c r="BE411" i="1"/>
  <c r="BE403" i="1"/>
  <c r="BE395" i="1"/>
  <c r="BE387" i="1"/>
  <c r="BE371" i="1"/>
  <c r="BE363" i="1"/>
  <c r="BE355" i="1"/>
  <c r="BE347" i="1"/>
  <c r="BE339" i="1"/>
  <c r="BE331" i="1"/>
  <c r="BE323" i="1"/>
  <c r="BE315" i="1"/>
  <c r="BE307" i="1"/>
  <c r="BE299" i="1"/>
  <c r="BE291" i="1"/>
  <c r="BE283" i="1"/>
  <c r="BE275" i="1"/>
  <c r="BE267" i="1"/>
  <c r="BE251" i="1"/>
  <c r="BE243" i="1"/>
  <c r="BE235" i="1"/>
  <c r="BE227" i="1"/>
  <c r="BE219" i="1"/>
  <c r="BE211" i="1"/>
  <c r="BE203" i="1"/>
  <c r="BE195" i="1"/>
  <c r="BE187" i="1"/>
  <c r="BE171" i="1"/>
  <c r="BE163" i="1"/>
  <c r="BE155" i="1"/>
  <c r="BE147" i="1"/>
  <c r="BE139" i="1"/>
  <c r="BE131" i="1"/>
  <c r="BE123" i="1"/>
  <c r="BE115" i="1"/>
  <c r="BE107" i="1"/>
  <c r="BE99" i="1"/>
  <c r="BE91" i="1"/>
  <c r="BE83" i="1"/>
  <c r="BE67" i="1"/>
  <c r="BE59" i="1"/>
  <c r="BE51" i="1"/>
  <c r="BE43" i="1"/>
  <c r="BE19" i="1"/>
  <c r="BE11" i="1"/>
  <c r="AN774" i="1"/>
  <c r="AN777" i="1"/>
  <c r="AN773" i="1"/>
  <c r="AN775" i="1"/>
  <c r="O773" i="1"/>
  <c r="O777" i="1"/>
  <c r="O775" i="1"/>
  <c r="O774" i="1"/>
  <c r="AJ773" i="1"/>
  <c r="AJ777" i="1"/>
  <c r="AJ775" i="1"/>
  <c r="BE13" i="1"/>
  <c r="AJ774" i="1"/>
  <c r="K375" i="1"/>
  <c r="AF375" i="1" s="1"/>
  <c r="K376" i="1"/>
  <c r="AF376" i="1" s="1"/>
  <c r="K377" i="1"/>
  <c r="AF377" i="1" s="1"/>
  <c r="K378" i="1"/>
  <c r="AF378" i="1" s="1"/>
  <c r="K379" i="1"/>
  <c r="AF379" i="1" s="1"/>
  <c r="K380" i="1"/>
  <c r="AF380" i="1" s="1"/>
  <c r="K381" i="1"/>
  <c r="AF381" i="1" s="1"/>
  <c r="K382" i="1"/>
  <c r="AF382" i="1" s="1"/>
  <c r="K383" i="1"/>
  <c r="AF383" i="1" s="1"/>
  <c r="K384" i="1"/>
  <c r="AF384" i="1" s="1"/>
  <c r="K385" i="1"/>
  <c r="AF385" i="1" s="1"/>
  <c r="K386" i="1"/>
  <c r="AF386" i="1" s="1"/>
  <c r="K387" i="1"/>
  <c r="AF387" i="1" s="1"/>
  <c r="G707" i="2" l="1"/>
  <c r="G371" i="2"/>
  <c r="G59" i="2"/>
  <c r="G147" i="2"/>
  <c r="G315" i="2"/>
  <c r="G403" i="2"/>
  <c r="G571" i="2"/>
  <c r="G659" i="2"/>
  <c r="G75" i="2"/>
  <c r="G507" i="2"/>
  <c r="G203" i="2"/>
  <c r="G19" i="2"/>
  <c r="G531" i="2"/>
  <c r="G211" i="2"/>
  <c r="G379" i="2"/>
  <c r="G467" i="2"/>
  <c r="G51" i="2"/>
  <c r="G131" i="2"/>
  <c r="G307" i="2"/>
  <c r="G387" i="2"/>
  <c r="G563" i="2"/>
  <c r="G643" i="2"/>
  <c r="G44" i="2"/>
  <c r="G179" i="2"/>
  <c r="G259" i="2"/>
  <c r="G435" i="2"/>
  <c r="G515" i="2"/>
  <c r="G36" i="2"/>
  <c r="G691" i="2"/>
  <c r="G52" i="2"/>
  <c r="H674" i="2"/>
  <c r="CL772" i="2"/>
  <c r="IG773" i="1"/>
  <c r="IG777" i="1"/>
  <c r="IG775" i="1"/>
  <c r="IG774" i="1"/>
  <c r="BU772" i="2"/>
  <c r="F716" i="1"/>
  <c r="GZ716" i="1"/>
  <c r="IH716" i="1" s="1"/>
  <c r="F716" i="2" s="1"/>
  <c r="GZ715" i="1"/>
  <c r="IH715" i="1" s="1"/>
  <c r="F715" i="2" s="1"/>
  <c r="F591" i="1"/>
  <c r="GZ717" i="1"/>
  <c r="IH717" i="1" s="1"/>
  <c r="F717" i="2" s="1"/>
  <c r="H717" i="2" s="1"/>
  <c r="F717" i="1"/>
  <c r="GZ591" i="1"/>
  <c r="IH591" i="1" s="1"/>
  <c r="F591" i="2" s="1"/>
  <c r="H591" i="2" s="1"/>
  <c r="F715" i="1"/>
  <c r="F376" i="1"/>
  <c r="F384" i="1"/>
  <c r="F387" i="1"/>
  <c r="F375" i="1"/>
  <c r="F382" i="1"/>
  <c r="GY777" i="1"/>
  <c r="F383" i="1"/>
  <c r="GY775" i="1"/>
  <c r="GZ381" i="1"/>
  <c r="IH381" i="1" s="1"/>
  <c r="F381" i="2" s="1"/>
  <c r="H381" i="2" s="1"/>
  <c r="FA777" i="1"/>
  <c r="FA775" i="1"/>
  <c r="FA774" i="1"/>
  <c r="FA773" i="1"/>
  <c r="CD777" i="1"/>
  <c r="CD775" i="1"/>
  <c r="CD774" i="1"/>
  <c r="CD773" i="1"/>
  <c r="EB777" i="1"/>
  <c r="EB775" i="1"/>
  <c r="EB774" i="1"/>
  <c r="EB773" i="1"/>
  <c r="F381" i="1"/>
  <c r="FZ777" i="1"/>
  <c r="FZ775" i="1"/>
  <c r="FZ774" i="1"/>
  <c r="FZ773" i="1"/>
  <c r="F377" i="1"/>
  <c r="F386" i="1"/>
  <c r="F385" i="1"/>
  <c r="GY773" i="1"/>
  <c r="F379" i="1"/>
  <c r="F378" i="1"/>
  <c r="GY774" i="1"/>
  <c r="DC777" i="1"/>
  <c r="DC775" i="1"/>
  <c r="DC774" i="1"/>
  <c r="DC773" i="1"/>
  <c r="F380" i="1"/>
  <c r="BE775" i="1"/>
  <c r="BE777" i="1"/>
  <c r="BE774" i="1"/>
  <c r="BE773" i="1"/>
  <c r="GZ377" i="1"/>
  <c r="IH377" i="1" s="1"/>
  <c r="F377" i="2" s="1"/>
  <c r="H377" i="2" s="1"/>
  <c r="GZ379" i="1"/>
  <c r="IH379" i="1" s="1"/>
  <c r="F379" i="2" s="1"/>
  <c r="GZ386" i="1"/>
  <c r="IH386" i="1" s="1"/>
  <c r="F386" i="2" s="1"/>
  <c r="GZ378" i="1"/>
  <c r="IH378" i="1" s="1"/>
  <c r="F378" i="2" s="1"/>
  <c r="GZ375" i="1"/>
  <c r="IH375" i="1" s="1"/>
  <c r="F375" i="2" s="1"/>
  <c r="H375" i="2" s="1"/>
  <c r="GZ387" i="1"/>
  <c r="IH387" i="1" s="1"/>
  <c r="F387" i="2" s="1"/>
  <c r="GZ383" i="1"/>
  <c r="IH383" i="1" s="1"/>
  <c r="F383" i="2" s="1"/>
  <c r="H383" i="2" s="1"/>
  <c r="GZ385" i="1"/>
  <c r="IH385" i="1" s="1"/>
  <c r="F385" i="2" s="1"/>
  <c r="GZ384" i="1"/>
  <c r="IH384" i="1" s="1"/>
  <c r="F384" i="2" s="1"/>
  <c r="H384" i="2" s="1"/>
  <c r="GZ376" i="1"/>
  <c r="IH376" i="1" s="1"/>
  <c r="F376" i="2" s="1"/>
  <c r="H376" i="2" s="1"/>
  <c r="GZ382" i="1"/>
  <c r="IH382" i="1" s="1"/>
  <c r="F382" i="2" s="1"/>
  <c r="H382" i="2" s="1"/>
  <c r="GZ380" i="1"/>
  <c r="IH380" i="1" s="1"/>
  <c r="F380" i="2" s="1"/>
  <c r="K413" i="1"/>
  <c r="AF413" i="1" s="1"/>
  <c r="F413" i="1" s="1"/>
  <c r="K414" i="1"/>
  <c r="AF414" i="1" s="1"/>
  <c r="F414" i="1" s="1"/>
  <c r="K415" i="1"/>
  <c r="AF415" i="1" s="1"/>
  <c r="F415" i="1" s="1"/>
  <c r="K416" i="1"/>
  <c r="AF416" i="1" s="1"/>
  <c r="F416" i="1" s="1"/>
  <c r="K417" i="1"/>
  <c r="AF417" i="1" s="1"/>
  <c r="F417" i="1" s="1"/>
  <c r="K418" i="1"/>
  <c r="AF418" i="1" s="1"/>
  <c r="F418" i="1" s="1"/>
  <c r="K419" i="1"/>
  <c r="AF419" i="1" s="1"/>
  <c r="F419" i="1" s="1"/>
  <c r="K420" i="1"/>
  <c r="AF420" i="1" s="1"/>
  <c r="F420" i="1" s="1"/>
  <c r="K421" i="1"/>
  <c r="AF421" i="1" s="1"/>
  <c r="F421" i="1" s="1"/>
  <c r="K422" i="1"/>
  <c r="AF422" i="1" s="1"/>
  <c r="F422" i="1" s="1"/>
  <c r="K423" i="1"/>
  <c r="AF423" i="1" s="1"/>
  <c r="F423" i="1" s="1"/>
  <c r="K424" i="1"/>
  <c r="AF424" i="1" s="1"/>
  <c r="F424" i="1" s="1"/>
  <c r="K425" i="1"/>
  <c r="AF425" i="1" s="1"/>
  <c r="F425" i="1" s="1"/>
  <c r="K426" i="1"/>
  <c r="AF426" i="1" s="1"/>
  <c r="F426" i="1" s="1"/>
  <c r="K427" i="1"/>
  <c r="AF427" i="1" s="1"/>
  <c r="F427" i="1" s="1"/>
  <c r="K428" i="1"/>
  <c r="AF428" i="1" s="1"/>
  <c r="F428" i="1" s="1"/>
  <c r="H386" i="2" l="1"/>
  <c r="H715" i="2"/>
  <c r="H385" i="2"/>
  <c r="G772" i="2"/>
  <c r="H378" i="2"/>
  <c r="H380" i="2"/>
  <c r="H379" i="2"/>
  <c r="H387" i="2"/>
  <c r="H716" i="2"/>
  <c r="GZ425" i="1"/>
  <c r="IH425" i="1" s="1"/>
  <c r="F425" i="2" s="1"/>
  <c r="H425" i="2" s="1"/>
  <c r="GZ424" i="1"/>
  <c r="IH424" i="1" s="1"/>
  <c r="F424" i="2" s="1"/>
  <c r="H424" i="2" s="1"/>
  <c r="GZ415" i="1"/>
  <c r="IH415" i="1" s="1"/>
  <c r="F415" i="2" s="1"/>
  <c r="H415" i="2" s="1"/>
  <c r="GZ419" i="1"/>
  <c r="IH419" i="1" s="1"/>
  <c r="F419" i="2" s="1"/>
  <c r="H419" i="2" s="1"/>
  <c r="GZ416" i="1"/>
  <c r="IH416" i="1" s="1"/>
  <c r="F416" i="2" s="1"/>
  <c r="H416" i="2" s="1"/>
  <c r="GZ423" i="1"/>
  <c r="IH423" i="1" s="1"/>
  <c r="F423" i="2" s="1"/>
  <c r="H423" i="2" s="1"/>
  <c r="GZ422" i="1"/>
  <c r="IH422" i="1" s="1"/>
  <c r="F422" i="2" s="1"/>
  <c r="H422" i="2" s="1"/>
  <c r="GZ414" i="1"/>
  <c r="IH414" i="1" s="1"/>
  <c r="F414" i="2" s="1"/>
  <c r="H414" i="2" s="1"/>
  <c r="GZ426" i="1"/>
  <c r="IH426" i="1" s="1"/>
  <c r="F426" i="2" s="1"/>
  <c r="H426" i="2" s="1"/>
  <c r="GZ417" i="1"/>
  <c r="IH417" i="1" s="1"/>
  <c r="F417" i="2" s="1"/>
  <c r="H417" i="2" s="1"/>
  <c r="GZ421" i="1"/>
  <c r="IH421" i="1" s="1"/>
  <c r="F421" i="2" s="1"/>
  <c r="H421" i="2" s="1"/>
  <c r="GZ413" i="1"/>
  <c r="IH413" i="1" s="1"/>
  <c r="F413" i="2" s="1"/>
  <c r="H413" i="2" s="1"/>
  <c r="GZ427" i="1"/>
  <c r="IH427" i="1" s="1"/>
  <c r="F427" i="2" s="1"/>
  <c r="H427" i="2" s="1"/>
  <c r="GZ418" i="1"/>
  <c r="IH418" i="1" s="1"/>
  <c r="F418" i="2" s="1"/>
  <c r="H418" i="2" s="1"/>
  <c r="GZ428" i="1"/>
  <c r="IH428" i="1" s="1"/>
  <c r="F428" i="2" s="1"/>
  <c r="H428" i="2" s="1"/>
  <c r="GZ420" i="1"/>
  <c r="IH420" i="1" s="1"/>
  <c r="F420" i="2" s="1"/>
  <c r="H420" i="2" s="1"/>
  <c r="K5" i="1"/>
  <c r="AF5" i="1" s="1"/>
  <c r="F5" i="1" s="1"/>
  <c r="K6" i="1"/>
  <c r="AF6" i="1" s="1"/>
  <c r="F6" i="1" s="1"/>
  <c r="K7" i="1"/>
  <c r="AF7" i="1" s="1"/>
  <c r="F7" i="1" s="1"/>
  <c r="K8" i="1"/>
  <c r="AF8" i="1" s="1"/>
  <c r="F8" i="1" s="1"/>
  <c r="K9" i="1"/>
  <c r="AF9" i="1" s="1"/>
  <c r="F9" i="1" s="1"/>
  <c r="K10" i="1"/>
  <c r="AF10" i="1" s="1"/>
  <c r="F10" i="1" s="1"/>
  <c r="K11" i="1"/>
  <c r="AF11" i="1" s="1"/>
  <c r="F11" i="1" s="1"/>
  <c r="K12" i="1"/>
  <c r="AF12" i="1" s="1"/>
  <c r="F12" i="1" s="1"/>
  <c r="K13" i="1"/>
  <c r="AF13" i="1" s="1"/>
  <c r="F13" i="1" s="1"/>
  <c r="K14" i="1"/>
  <c r="AF14" i="1" s="1"/>
  <c r="F14" i="1" s="1"/>
  <c r="K15" i="1"/>
  <c r="AF15" i="1" s="1"/>
  <c r="F15" i="1" s="1"/>
  <c r="K16" i="1"/>
  <c r="AF16" i="1" s="1"/>
  <c r="F16" i="1" s="1"/>
  <c r="K17" i="1"/>
  <c r="AF17" i="1" s="1"/>
  <c r="F17" i="1" s="1"/>
  <c r="K18" i="1"/>
  <c r="AF18" i="1" s="1"/>
  <c r="F18" i="1" s="1"/>
  <c r="K19" i="1"/>
  <c r="AF19" i="1" s="1"/>
  <c r="F19" i="1" s="1"/>
  <c r="K20" i="1"/>
  <c r="AF20" i="1" s="1"/>
  <c r="F20" i="1" s="1"/>
  <c r="K21" i="1"/>
  <c r="AF21" i="1" s="1"/>
  <c r="F21" i="1" s="1"/>
  <c r="K22" i="1"/>
  <c r="AF22" i="1" s="1"/>
  <c r="F22" i="1" s="1"/>
  <c r="K23" i="1"/>
  <c r="AF23" i="1" s="1"/>
  <c r="F23" i="1" s="1"/>
  <c r="K24" i="1"/>
  <c r="AF24" i="1" s="1"/>
  <c r="F24" i="1" s="1"/>
  <c r="K25" i="1"/>
  <c r="AF25" i="1" s="1"/>
  <c r="F25" i="1" s="1"/>
  <c r="K26" i="1"/>
  <c r="AF26" i="1" s="1"/>
  <c r="F26" i="1" s="1"/>
  <c r="K27" i="1"/>
  <c r="AF27" i="1" s="1"/>
  <c r="F27" i="1" s="1"/>
  <c r="K28" i="1"/>
  <c r="AF28" i="1" s="1"/>
  <c r="F28" i="1" s="1"/>
  <c r="K29" i="1"/>
  <c r="AF29" i="1" s="1"/>
  <c r="F29" i="1" s="1"/>
  <c r="K30" i="1"/>
  <c r="AF30" i="1" s="1"/>
  <c r="F30" i="1" s="1"/>
  <c r="K31" i="1"/>
  <c r="AF31" i="1" s="1"/>
  <c r="F31" i="1" s="1"/>
  <c r="K32" i="1"/>
  <c r="AF32" i="1" s="1"/>
  <c r="F32" i="1" s="1"/>
  <c r="K33" i="1"/>
  <c r="AF33" i="1" s="1"/>
  <c r="F33" i="1" s="1"/>
  <c r="K34" i="1"/>
  <c r="AF34" i="1" s="1"/>
  <c r="F34" i="1" s="1"/>
  <c r="K35" i="1"/>
  <c r="AF35" i="1" s="1"/>
  <c r="F35" i="1" s="1"/>
  <c r="K36" i="1"/>
  <c r="AF36" i="1" s="1"/>
  <c r="F36" i="1" s="1"/>
  <c r="K37" i="1"/>
  <c r="AF37" i="1" s="1"/>
  <c r="F37" i="1" s="1"/>
  <c r="K38" i="1"/>
  <c r="AF38" i="1" s="1"/>
  <c r="F38" i="1" s="1"/>
  <c r="K39" i="1"/>
  <c r="AF39" i="1" s="1"/>
  <c r="F39" i="1" s="1"/>
  <c r="K40" i="1"/>
  <c r="AF40" i="1" s="1"/>
  <c r="F40" i="1" s="1"/>
  <c r="K41" i="1"/>
  <c r="AF41" i="1" s="1"/>
  <c r="F41" i="1" s="1"/>
  <c r="K42" i="1"/>
  <c r="AF42" i="1" s="1"/>
  <c r="F42" i="1" s="1"/>
  <c r="K43" i="1"/>
  <c r="AF43" i="1" s="1"/>
  <c r="F43" i="1" s="1"/>
  <c r="K44" i="1"/>
  <c r="AF44" i="1" s="1"/>
  <c r="F44" i="1" s="1"/>
  <c r="K45" i="1"/>
  <c r="AF45" i="1" s="1"/>
  <c r="F45" i="1" s="1"/>
  <c r="K46" i="1"/>
  <c r="AF46" i="1" s="1"/>
  <c r="F46" i="1" s="1"/>
  <c r="K47" i="1"/>
  <c r="AF47" i="1" s="1"/>
  <c r="F47" i="1" s="1"/>
  <c r="K48" i="1"/>
  <c r="AF48" i="1" s="1"/>
  <c r="F48" i="1" s="1"/>
  <c r="K49" i="1"/>
  <c r="AF49" i="1" s="1"/>
  <c r="F49" i="1" s="1"/>
  <c r="K50" i="1"/>
  <c r="AF50" i="1" s="1"/>
  <c r="F50" i="1" s="1"/>
  <c r="K51" i="1"/>
  <c r="AF51" i="1" s="1"/>
  <c r="F51" i="1" s="1"/>
  <c r="K52" i="1"/>
  <c r="AF52" i="1" s="1"/>
  <c r="F52" i="1" s="1"/>
  <c r="K53" i="1"/>
  <c r="AF53" i="1" s="1"/>
  <c r="F53" i="1" s="1"/>
  <c r="K54" i="1"/>
  <c r="AF54" i="1" s="1"/>
  <c r="F54" i="1" s="1"/>
  <c r="K55" i="1"/>
  <c r="AF55" i="1" s="1"/>
  <c r="F55" i="1" s="1"/>
  <c r="K56" i="1"/>
  <c r="AF56" i="1" s="1"/>
  <c r="F56" i="1" s="1"/>
  <c r="K57" i="1"/>
  <c r="AF57" i="1" s="1"/>
  <c r="F57" i="1" s="1"/>
  <c r="K58" i="1"/>
  <c r="AF58" i="1" s="1"/>
  <c r="F58" i="1" s="1"/>
  <c r="K59" i="1"/>
  <c r="AF59" i="1" s="1"/>
  <c r="F59" i="1" s="1"/>
  <c r="K60" i="1"/>
  <c r="AF60" i="1" s="1"/>
  <c r="F60" i="1" s="1"/>
  <c r="K61" i="1"/>
  <c r="AF61" i="1" s="1"/>
  <c r="F61" i="1" s="1"/>
  <c r="K62" i="1"/>
  <c r="AF62" i="1" s="1"/>
  <c r="F62" i="1" s="1"/>
  <c r="K63" i="1"/>
  <c r="AF63" i="1" s="1"/>
  <c r="F63" i="1" s="1"/>
  <c r="K64" i="1"/>
  <c r="AF64" i="1" s="1"/>
  <c r="F64" i="1" s="1"/>
  <c r="K65" i="1"/>
  <c r="AF65" i="1" s="1"/>
  <c r="F65" i="1" s="1"/>
  <c r="K66" i="1"/>
  <c r="AF66" i="1" s="1"/>
  <c r="F66" i="1" s="1"/>
  <c r="K67" i="1"/>
  <c r="AF67" i="1" s="1"/>
  <c r="F67" i="1" s="1"/>
  <c r="K68" i="1"/>
  <c r="AF68" i="1" s="1"/>
  <c r="F68" i="1" s="1"/>
  <c r="K69" i="1"/>
  <c r="AF69" i="1" s="1"/>
  <c r="F69" i="1" s="1"/>
  <c r="K70" i="1"/>
  <c r="AF70" i="1" s="1"/>
  <c r="F70" i="1" s="1"/>
  <c r="K71" i="1"/>
  <c r="AF71" i="1" s="1"/>
  <c r="F71" i="1" s="1"/>
  <c r="K72" i="1"/>
  <c r="AF72" i="1" s="1"/>
  <c r="F72" i="1" s="1"/>
  <c r="K73" i="1"/>
  <c r="AF73" i="1" s="1"/>
  <c r="F73" i="1" s="1"/>
  <c r="K74" i="1"/>
  <c r="AF74" i="1" s="1"/>
  <c r="F74" i="1" s="1"/>
  <c r="K75" i="1"/>
  <c r="AF75" i="1" s="1"/>
  <c r="F75" i="1" s="1"/>
  <c r="K76" i="1"/>
  <c r="AF76" i="1" s="1"/>
  <c r="F76" i="1" s="1"/>
  <c r="K77" i="1"/>
  <c r="AF77" i="1" s="1"/>
  <c r="F77" i="1" s="1"/>
  <c r="K78" i="1"/>
  <c r="AF78" i="1" s="1"/>
  <c r="F78" i="1" s="1"/>
  <c r="K79" i="1"/>
  <c r="AF79" i="1" s="1"/>
  <c r="F79" i="1" s="1"/>
  <c r="K80" i="1"/>
  <c r="AF80" i="1" s="1"/>
  <c r="F80" i="1" s="1"/>
  <c r="K81" i="1"/>
  <c r="AF81" i="1" s="1"/>
  <c r="F81" i="1" s="1"/>
  <c r="K82" i="1"/>
  <c r="AF82" i="1" s="1"/>
  <c r="F82" i="1" s="1"/>
  <c r="K83" i="1"/>
  <c r="AF83" i="1" s="1"/>
  <c r="F83" i="1" s="1"/>
  <c r="K84" i="1"/>
  <c r="AF84" i="1" s="1"/>
  <c r="F84" i="1" s="1"/>
  <c r="K85" i="1"/>
  <c r="AF85" i="1" s="1"/>
  <c r="F85" i="1" s="1"/>
  <c r="K86" i="1"/>
  <c r="AF86" i="1" s="1"/>
  <c r="F86" i="1" s="1"/>
  <c r="K87" i="1"/>
  <c r="AF87" i="1" s="1"/>
  <c r="F87" i="1" s="1"/>
  <c r="K88" i="1"/>
  <c r="AF88" i="1" s="1"/>
  <c r="F88" i="1" s="1"/>
  <c r="K89" i="1"/>
  <c r="AF89" i="1" s="1"/>
  <c r="F89" i="1" s="1"/>
  <c r="K90" i="1"/>
  <c r="AF90" i="1" s="1"/>
  <c r="F90" i="1" s="1"/>
  <c r="K91" i="1"/>
  <c r="AF91" i="1" s="1"/>
  <c r="F91" i="1" s="1"/>
  <c r="K92" i="1"/>
  <c r="AF92" i="1" s="1"/>
  <c r="F92" i="1" s="1"/>
  <c r="K93" i="1"/>
  <c r="AF93" i="1" s="1"/>
  <c r="F93" i="1" s="1"/>
  <c r="K94" i="1"/>
  <c r="AF94" i="1" s="1"/>
  <c r="F94" i="1" s="1"/>
  <c r="K95" i="1"/>
  <c r="AF95" i="1" s="1"/>
  <c r="F95" i="1" s="1"/>
  <c r="K96" i="1"/>
  <c r="AF96" i="1" s="1"/>
  <c r="F96" i="1" s="1"/>
  <c r="K97" i="1"/>
  <c r="AF97" i="1" s="1"/>
  <c r="F97" i="1" s="1"/>
  <c r="K98" i="1"/>
  <c r="AF98" i="1" s="1"/>
  <c r="F98" i="1" s="1"/>
  <c r="K99" i="1"/>
  <c r="AF99" i="1" s="1"/>
  <c r="F99" i="1" s="1"/>
  <c r="K100" i="1"/>
  <c r="AF100" i="1" s="1"/>
  <c r="F100" i="1" s="1"/>
  <c r="K101" i="1"/>
  <c r="AF101" i="1" s="1"/>
  <c r="F101" i="1" s="1"/>
  <c r="K102" i="1"/>
  <c r="AF102" i="1" s="1"/>
  <c r="F102" i="1" s="1"/>
  <c r="K103" i="1"/>
  <c r="AF103" i="1" s="1"/>
  <c r="F103" i="1" s="1"/>
  <c r="K104" i="1"/>
  <c r="AF104" i="1" s="1"/>
  <c r="F104" i="1" s="1"/>
  <c r="K105" i="1"/>
  <c r="AF105" i="1" s="1"/>
  <c r="F105" i="1" s="1"/>
  <c r="K106" i="1"/>
  <c r="AF106" i="1" s="1"/>
  <c r="F106" i="1" s="1"/>
  <c r="K107" i="1"/>
  <c r="AF107" i="1" s="1"/>
  <c r="F107" i="1" s="1"/>
  <c r="K108" i="1"/>
  <c r="AF108" i="1" s="1"/>
  <c r="F108" i="1" s="1"/>
  <c r="K109" i="1"/>
  <c r="AF109" i="1" s="1"/>
  <c r="F109" i="1" s="1"/>
  <c r="K110" i="1"/>
  <c r="AF110" i="1" s="1"/>
  <c r="F110" i="1" s="1"/>
  <c r="K111" i="1"/>
  <c r="AF111" i="1" s="1"/>
  <c r="F111" i="1" s="1"/>
  <c r="K112" i="1"/>
  <c r="AF112" i="1" s="1"/>
  <c r="F112" i="1" s="1"/>
  <c r="K113" i="1"/>
  <c r="AF113" i="1" s="1"/>
  <c r="F113" i="1" s="1"/>
  <c r="K114" i="1"/>
  <c r="AF114" i="1" s="1"/>
  <c r="F114" i="1" s="1"/>
  <c r="K115" i="1"/>
  <c r="AF115" i="1" s="1"/>
  <c r="F115" i="1" s="1"/>
  <c r="K116" i="1"/>
  <c r="AF116" i="1" s="1"/>
  <c r="F116" i="1" s="1"/>
  <c r="K117" i="1"/>
  <c r="AF117" i="1" s="1"/>
  <c r="F117" i="1" s="1"/>
  <c r="K118" i="1"/>
  <c r="AF118" i="1" s="1"/>
  <c r="F118" i="1" s="1"/>
  <c r="K119" i="1"/>
  <c r="AF119" i="1" s="1"/>
  <c r="F119" i="1" s="1"/>
  <c r="K120" i="1"/>
  <c r="AF120" i="1" s="1"/>
  <c r="F120" i="1" s="1"/>
  <c r="K121" i="1"/>
  <c r="AF121" i="1" s="1"/>
  <c r="F121" i="1" s="1"/>
  <c r="K122" i="1"/>
  <c r="AF122" i="1" s="1"/>
  <c r="F122" i="1" s="1"/>
  <c r="K123" i="1"/>
  <c r="AF123" i="1" s="1"/>
  <c r="F123" i="1" s="1"/>
  <c r="K124" i="1"/>
  <c r="AF124" i="1" s="1"/>
  <c r="F124" i="1" s="1"/>
  <c r="K125" i="1"/>
  <c r="AF125" i="1" s="1"/>
  <c r="F125" i="1" s="1"/>
  <c r="K126" i="1"/>
  <c r="AF126" i="1" s="1"/>
  <c r="F126" i="1" s="1"/>
  <c r="K127" i="1"/>
  <c r="AF127" i="1" s="1"/>
  <c r="F127" i="1" s="1"/>
  <c r="K128" i="1"/>
  <c r="AF128" i="1" s="1"/>
  <c r="F128" i="1" s="1"/>
  <c r="K129" i="1"/>
  <c r="AF129" i="1" s="1"/>
  <c r="F129" i="1" s="1"/>
  <c r="K130" i="1"/>
  <c r="AF130" i="1" s="1"/>
  <c r="F130" i="1" s="1"/>
  <c r="K131" i="1"/>
  <c r="AF131" i="1" s="1"/>
  <c r="F131" i="1" s="1"/>
  <c r="K132" i="1"/>
  <c r="AF132" i="1" s="1"/>
  <c r="F132" i="1" s="1"/>
  <c r="K133" i="1"/>
  <c r="AF133" i="1" s="1"/>
  <c r="F133" i="1" s="1"/>
  <c r="K134" i="1"/>
  <c r="AF134" i="1" s="1"/>
  <c r="F134" i="1" s="1"/>
  <c r="K135" i="1"/>
  <c r="AF135" i="1" s="1"/>
  <c r="F135" i="1" s="1"/>
  <c r="K136" i="1"/>
  <c r="AF136" i="1" s="1"/>
  <c r="F136" i="1" s="1"/>
  <c r="K137" i="1"/>
  <c r="AF137" i="1" s="1"/>
  <c r="F137" i="1" s="1"/>
  <c r="K138" i="1"/>
  <c r="AF138" i="1" s="1"/>
  <c r="F138" i="1" s="1"/>
  <c r="K139" i="1"/>
  <c r="AF139" i="1" s="1"/>
  <c r="F139" i="1" s="1"/>
  <c r="K140" i="1"/>
  <c r="AF140" i="1" s="1"/>
  <c r="F140" i="1" s="1"/>
  <c r="K141" i="1"/>
  <c r="AF141" i="1" s="1"/>
  <c r="F141" i="1" s="1"/>
  <c r="K142" i="1"/>
  <c r="AF142" i="1" s="1"/>
  <c r="F142" i="1" s="1"/>
  <c r="K143" i="1"/>
  <c r="AF143" i="1" s="1"/>
  <c r="F143" i="1" s="1"/>
  <c r="K144" i="1"/>
  <c r="AF144" i="1" s="1"/>
  <c r="F144" i="1" s="1"/>
  <c r="K145" i="1"/>
  <c r="AF145" i="1" s="1"/>
  <c r="F145" i="1" s="1"/>
  <c r="K146" i="1"/>
  <c r="AF146" i="1" s="1"/>
  <c r="F146" i="1" s="1"/>
  <c r="K147" i="1"/>
  <c r="AF147" i="1" s="1"/>
  <c r="F147" i="1" s="1"/>
  <c r="K148" i="1"/>
  <c r="AF148" i="1" s="1"/>
  <c r="F148" i="1" s="1"/>
  <c r="K149" i="1"/>
  <c r="AF149" i="1" s="1"/>
  <c r="F149" i="1" s="1"/>
  <c r="K150" i="1"/>
  <c r="AF150" i="1" s="1"/>
  <c r="F150" i="1" s="1"/>
  <c r="K151" i="1"/>
  <c r="AF151" i="1" s="1"/>
  <c r="F151" i="1" s="1"/>
  <c r="K152" i="1"/>
  <c r="AF152" i="1" s="1"/>
  <c r="F152" i="1" s="1"/>
  <c r="K153" i="1"/>
  <c r="AF153" i="1" s="1"/>
  <c r="F153" i="1" s="1"/>
  <c r="K154" i="1"/>
  <c r="AF154" i="1" s="1"/>
  <c r="F154" i="1" s="1"/>
  <c r="K155" i="1"/>
  <c r="AF155" i="1" s="1"/>
  <c r="F155" i="1" s="1"/>
  <c r="K156" i="1"/>
  <c r="AF156" i="1" s="1"/>
  <c r="F156" i="1" s="1"/>
  <c r="K157" i="1"/>
  <c r="AF157" i="1" s="1"/>
  <c r="F157" i="1" s="1"/>
  <c r="K158" i="1"/>
  <c r="AF158" i="1" s="1"/>
  <c r="F158" i="1" s="1"/>
  <c r="K159" i="1"/>
  <c r="AF159" i="1" s="1"/>
  <c r="F159" i="1" s="1"/>
  <c r="K160" i="1"/>
  <c r="AF160" i="1" s="1"/>
  <c r="F160" i="1" s="1"/>
  <c r="K161" i="1"/>
  <c r="AF161" i="1" s="1"/>
  <c r="F161" i="1" s="1"/>
  <c r="K162" i="1"/>
  <c r="AF162" i="1" s="1"/>
  <c r="F162" i="1" s="1"/>
  <c r="K163" i="1"/>
  <c r="AF163" i="1" s="1"/>
  <c r="F163" i="1" s="1"/>
  <c r="K164" i="1"/>
  <c r="AF164" i="1" s="1"/>
  <c r="F164" i="1" s="1"/>
  <c r="K165" i="1"/>
  <c r="AF165" i="1" s="1"/>
  <c r="F165" i="1" s="1"/>
  <c r="K166" i="1"/>
  <c r="AF166" i="1" s="1"/>
  <c r="F166" i="1" s="1"/>
  <c r="K167" i="1"/>
  <c r="AF167" i="1" s="1"/>
  <c r="F167" i="1" s="1"/>
  <c r="K168" i="1"/>
  <c r="AF168" i="1" s="1"/>
  <c r="F168" i="1" s="1"/>
  <c r="K169" i="1"/>
  <c r="AF169" i="1" s="1"/>
  <c r="F169" i="1" s="1"/>
  <c r="K170" i="1"/>
  <c r="AF170" i="1" s="1"/>
  <c r="F170" i="1" s="1"/>
  <c r="K171" i="1"/>
  <c r="AF171" i="1" s="1"/>
  <c r="F171" i="1" s="1"/>
  <c r="K172" i="1"/>
  <c r="AF172" i="1" s="1"/>
  <c r="F172" i="1" s="1"/>
  <c r="K173" i="1"/>
  <c r="AF173" i="1" s="1"/>
  <c r="F173" i="1" s="1"/>
  <c r="K174" i="1"/>
  <c r="AF174" i="1" s="1"/>
  <c r="F174" i="1" s="1"/>
  <c r="K175" i="1"/>
  <c r="AF175" i="1" s="1"/>
  <c r="F175" i="1" s="1"/>
  <c r="K176" i="1"/>
  <c r="AF176" i="1" s="1"/>
  <c r="F176" i="1" s="1"/>
  <c r="K177" i="1"/>
  <c r="AF177" i="1" s="1"/>
  <c r="F177" i="1" s="1"/>
  <c r="K178" i="1"/>
  <c r="AF178" i="1" s="1"/>
  <c r="F178" i="1" s="1"/>
  <c r="K179" i="1"/>
  <c r="AF179" i="1" s="1"/>
  <c r="F179" i="1" s="1"/>
  <c r="K180" i="1"/>
  <c r="AF180" i="1" s="1"/>
  <c r="F180" i="1" s="1"/>
  <c r="K181" i="1"/>
  <c r="AF181" i="1" s="1"/>
  <c r="F181" i="1" s="1"/>
  <c r="K182" i="1"/>
  <c r="AF182" i="1" s="1"/>
  <c r="F182" i="1" s="1"/>
  <c r="K183" i="1"/>
  <c r="AF183" i="1" s="1"/>
  <c r="F183" i="1" s="1"/>
  <c r="K184" i="1"/>
  <c r="AF184" i="1" s="1"/>
  <c r="F184" i="1" s="1"/>
  <c r="K185" i="1"/>
  <c r="AF185" i="1" s="1"/>
  <c r="F185" i="1" s="1"/>
  <c r="K186" i="1"/>
  <c r="AF186" i="1" s="1"/>
  <c r="F186" i="1" s="1"/>
  <c r="K187" i="1"/>
  <c r="AF187" i="1" s="1"/>
  <c r="F187" i="1" s="1"/>
  <c r="K188" i="1"/>
  <c r="AF188" i="1" s="1"/>
  <c r="F188" i="1" s="1"/>
  <c r="K189" i="1"/>
  <c r="AF189" i="1" s="1"/>
  <c r="F189" i="1" s="1"/>
  <c r="K190" i="1"/>
  <c r="AF190" i="1" s="1"/>
  <c r="F190" i="1" s="1"/>
  <c r="K191" i="1"/>
  <c r="AF191" i="1" s="1"/>
  <c r="F191" i="1" s="1"/>
  <c r="K192" i="1"/>
  <c r="AF192" i="1" s="1"/>
  <c r="F192" i="1" s="1"/>
  <c r="K193" i="1"/>
  <c r="AF193" i="1" s="1"/>
  <c r="F193" i="1" s="1"/>
  <c r="K194" i="1"/>
  <c r="AF194" i="1" s="1"/>
  <c r="F194" i="1" s="1"/>
  <c r="K195" i="1"/>
  <c r="AF195" i="1" s="1"/>
  <c r="F195" i="1" s="1"/>
  <c r="K196" i="1"/>
  <c r="AF196" i="1" s="1"/>
  <c r="F196" i="1" s="1"/>
  <c r="K197" i="1"/>
  <c r="AF197" i="1" s="1"/>
  <c r="F197" i="1" s="1"/>
  <c r="K198" i="1"/>
  <c r="AF198" i="1" s="1"/>
  <c r="F198" i="1" s="1"/>
  <c r="K199" i="1"/>
  <c r="AF199" i="1" s="1"/>
  <c r="F199" i="1" s="1"/>
  <c r="K200" i="1"/>
  <c r="AF200" i="1" s="1"/>
  <c r="F200" i="1" s="1"/>
  <c r="K201" i="1"/>
  <c r="AF201" i="1" s="1"/>
  <c r="F201" i="1" s="1"/>
  <c r="K202" i="1"/>
  <c r="AF202" i="1" s="1"/>
  <c r="F202" i="1" s="1"/>
  <c r="K203" i="1"/>
  <c r="AF203" i="1" s="1"/>
  <c r="F203" i="1" s="1"/>
  <c r="K204" i="1"/>
  <c r="AF204" i="1" s="1"/>
  <c r="F204" i="1" s="1"/>
  <c r="K205" i="1"/>
  <c r="AF205" i="1" s="1"/>
  <c r="F205" i="1" s="1"/>
  <c r="K206" i="1"/>
  <c r="AF206" i="1" s="1"/>
  <c r="F206" i="1" s="1"/>
  <c r="K207" i="1"/>
  <c r="AF207" i="1" s="1"/>
  <c r="F207" i="1" s="1"/>
  <c r="K208" i="1"/>
  <c r="AF208" i="1" s="1"/>
  <c r="F208" i="1" s="1"/>
  <c r="K209" i="1"/>
  <c r="AF209" i="1" s="1"/>
  <c r="F209" i="1" s="1"/>
  <c r="K210" i="1"/>
  <c r="AF210" i="1" s="1"/>
  <c r="F210" i="1" s="1"/>
  <c r="K211" i="1"/>
  <c r="AF211" i="1" s="1"/>
  <c r="F211" i="1" s="1"/>
  <c r="K212" i="1"/>
  <c r="AF212" i="1" s="1"/>
  <c r="F212" i="1" s="1"/>
  <c r="K213" i="1"/>
  <c r="AF213" i="1" s="1"/>
  <c r="F213" i="1" s="1"/>
  <c r="K214" i="1"/>
  <c r="AF214" i="1" s="1"/>
  <c r="F214" i="1" s="1"/>
  <c r="K215" i="1"/>
  <c r="AF215" i="1" s="1"/>
  <c r="F215" i="1" s="1"/>
  <c r="K216" i="1"/>
  <c r="AF216" i="1" s="1"/>
  <c r="F216" i="1" s="1"/>
  <c r="K217" i="1"/>
  <c r="AF217" i="1" s="1"/>
  <c r="F217" i="1" s="1"/>
  <c r="K218" i="1"/>
  <c r="AF218" i="1" s="1"/>
  <c r="F218" i="1" s="1"/>
  <c r="K219" i="1"/>
  <c r="AF219" i="1" s="1"/>
  <c r="F219" i="1" s="1"/>
  <c r="K220" i="1"/>
  <c r="AF220" i="1" s="1"/>
  <c r="F220" i="1" s="1"/>
  <c r="K221" i="1"/>
  <c r="AF221" i="1" s="1"/>
  <c r="F221" i="1" s="1"/>
  <c r="K222" i="1"/>
  <c r="AF222" i="1" s="1"/>
  <c r="F222" i="1" s="1"/>
  <c r="K223" i="1"/>
  <c r="AF223" i="1" s="1"/>
  <c r="F223" i="1" s="1"/>
  <c r="K224" i="1"/>
  <c r="AF224" i="1" s="1"/>
  <c r="F224" i="1" s="1"/>
  <c r="K225" i="1"/>
  <c r="AF225" i="1" s="1"/>
  <c r="F225" i="1" s="1"/>
  <c r="K226" i="1"/>
  <c r="AF226" i="1" s="1"/>
  <c r="F226" i="1" s="1"/>
  <c r="K227" i="1"/>
  <c r="AF227" i="1" s="1"/>
  <c r="F227" i="1" s="1"/>
  <c r="K228" i="1"/>
  <c r="AF228" i="1" s="1"/>
  <c r="F228" i="1" s="1"/>
  <c r="K229" i="1"/>
  <c r="AF229" i="1" s="1"/>
  <c r="F229" i="1" s="1"/>
  <c r="K230" i="1"/>
  <c r="AF230" i="1" s="1"/>
  <c r="F230" i="1" s="1"/>
  <c r="K231" i="1"/>
  <c r="AF231" i="1" s="1"/>
  <c r="F231" i="1" s="1"/>
  <c r="K232" i="1"/>
  <c r="AF232" i="1" s="1"/>
  <c r="F232" i="1" s="1"/>
  <c r="K233" i="1"/>
  <c r="AF233" i="1" s="1"/>
  <c r="F233" i="1" s="1"/>
  <c r="K234" i="1"/>
  <c r="AF234" i="1" s="1"/>
  <c r="F234" i="1" s="1"/>
  <c r="K235" i="1"/>
  <c r="AF235" i="1" s="1"/>
  <c r="F235" i="1" s="1"/>
  <c r="K236" i="1"/>
  <c r="AF236" i="1" s="1"/>
  <c r="F236" i="1" s="1"/>
  <c r="K237" i="1"/>
  <c r="AF237" i="1" s="1"/>
  <c r="F237" i="1" s="1"/>
  <c r="K238" i="1"/>
  <c r="AF238" i="1" s="1"/>
  <c r="F238" i="1" s="1"/>
  <c r="K239" i="1"/>
  <c r="AF239" i="1" s="1"/>
  <c r="F239" i="1" s="1"/>
  <c r="K240" i="1"/>
  <c r="AF240" i="1" s="1"/>
  <c r="F240" i="1" s="1"/>
  <c r="K241" i="1"/>
  <c r="AF241" i="1" s="1"/>
  <c r="F241" i="1" s="1"/>
  <c r="K242" i="1"/>
  <c r="AF242" i="1" s="1"/>
  <c r="F242" i="1" s="1"/>
  <c r="K243" i="1"/>
  <c r="AF243" i="1" s="1"/>
  <c r="F243" i="1" s="1"/>
  <c r="K244" i="1"/>
  <c r="AF244" i="1" s="1"/>
  <c r="F244" i="1" s="1"/>
  <c r="K245" i="1"/>
  <c r="AF245" i="1" s="1"/>
  <c r="F245" i="1" s="1"/>
  <c r="K246" i="1"/>
  <c r="AF246" i="1" s="1"/>
  <c r="F246" i="1" s="1"/>
  <c r="K247" i="1"/>
  <c r="AF247" i="1" s="1"/>
  <c r="F247" i="1" s="1"/>
  <c r="K248" i="1"/>
  <c r="AF248" i="1" s="1"/>
  <c r="F248" i="1" s="1"/>
  <c r="K249" i="1"/>
  <c r="AF249" i="1" s="1"/>
  <c r="F249" i="1" s="1"/>
  <c r="K250" i="1"/>
  <c r="AF250" i="1" s="1"/>
  <c r="F250" i="1" s="1"/>
  <c r="K251" i="1"/>
  <c r="AF251" i="1" s="1"/>
  <c r="F251" i="1" s="1"/>
  <c r="K252" i="1"/>
  <c r="AF252" i="1" s="1"/>
  <c r="F252" i="1" s="1"/>
  <c r="K253" i="1"/>
  <c r="AF253" i="1" s="1"/>
  <c r="F253" i="1" s="1"/>
  <c r="K254" i="1"/>
  <c r="AF254" i="1" s="1"/>
  <c r="F254" i="1" s="1"/>
  <c r="K255" i="1"/>
  <c r="AF255" i="1" s="1"/>
  <c r="F255" i="1" s="1"/>
  <c r="K256" i="1"/>
  <c r="AF256" i="1" s="1"/>
  <c r="F256" i="1" s="1"/>
  <c r="K257" i="1"/>
  <c r="AF257" i="1" s="1"/>
  <c r="F257" i="1" s="1"/>
  <c r="K258" i="1"/>
  <c r="AF258" i="1" s="1"/>
  <c r="F258" i="1" s="1"/>
  <c r="K259" i="1"/>
  <c r="AF259" i="1" s="1"/>
  <c r="F259" i="1" s="1"/>
  <c r="K260" i="1"/>
  <c r="AF260" i="1" s="1"/>
  <c r="F260" i="1" s="1"/>
  <c r="K261" i="1"/>
  <c r="AF261" i="1" s="1"/>
  <c r="F261" i="1" s="1"/>
  <c r="K262" i="1"/>
  <c r="AF262" i="1" s="1"/>
  <c r="F262" i="1" s="1"/>
  <c r="K263" i="1"/>
  <c r="AF263" i="1" s="1"/>
  <c r="F263" i="1" s="1"/>
  <c r="K264" i="1"/>
  <c r="AF264" i="1" s="1"/>
  <c r="F264" i="1" s="1"/>
  <c r="K265" i="1"/>
  <c r="AF265" i="1" s="1"/>
  <c r="F265" i="1" s="1"/>
  <c r="K266" i="1"/>
  <c r="AF266" i="1" s="1"/>
  <c r="F266" i="1" s="1"/>
  <c r="K267" i="1"/>
  <c r="AF267" i="1" s="1"/>
  <c r="F267" i="1" s="1"/>
  <c r="K268" i="1"/>
  <c r="AF268" i="1" s="1"/>
  <c r="F268" i="1" s="1"/>
  <c r="K269" i="1"/>
  <c r="AF269" i="1" s="1"/>
  <c r="F269" i="1" s="1"/>
  <c r="K270" i="1"/>
  <c r="AF270" i="1" s="1"/>
  <c r="F270" i="1" s="1"/>
  <c r="K271" i="1"/>
  <c r="AF271" i="1" s="1"/>
  <c r="F271" i="1" s="1"/>
  <c r="K272" i="1"/>
  <c r="AF272" i="1" s="1"/>
  <c r="F272" i="1" s="1"/>
  <c r="K273" i="1"/>
  <c r="AF273" i="1" s="1"/>
  <c r="F273" i="1" s="1"/>
  <c r="K274" i="1"/>
  <c r="AF274" i="1" s="1"/>
  <c r="F274" i="1" s="1"/>
  <c r="K275" i="1"/>
  <c r="AF275" i="1" s="1"/>
  <c r="F275" i="1" s="1"/>
  <c r="K276" i="1"/>
  <c r="AF276" i="1" s="1"/>
  <c r="F276" i="1" s="1"/>
  <c r="K277" i="1"/>
  <c r="AF277" i="1" s="1"/>
  <c r="F277" i="1" s="1"/>
  <c r="K278" i="1"/>
  <c r="AF278" i="1" s="1"/>
  <c r="F278" i="1" s="1"/>
  <c r="K279" i="1"/>
  <c r="AF279" i="1" s="1"/>
  <c r="F279" i="1" s="1"/>
  <c r="K280" i="1"/>
  <c r="AF280" i="1" s="1"/>
  <c r="F280" i="1" s="1"/>
  <c r="K281" i="1"/>
  <c r="AF281" i="1" s="1"/>
  <c r="F281" i="1" s="1"/>
  <c r="K282" i="1"/>
  <c r="AF282" i="1" s="1"/>
  <c r="F282" i="1" s="1"/>
  <c r="K283" i="1"/>
  <c r="AF283" i="1" s="1"/>
  <c r="F283" i="1" s="1"/>
  <c r="K284" i="1"/>
  <c r="AF284" i="1" s="1"/>
  <c r="F284" i="1" s="1"/>
  <c r="K285" i="1"/>
  <c r="AF285" i="1" s="1"/>
  <c r="F285" i="1" s="1"/>
  <c r="K286" i="1"/>
  <c r="AF286" i="1" s="1"/>
  <c r="F286" i="1" s="1"/>
  <c r="K287" i="1"/>
  <c r="AF287" i="1" s="1"/>
  <c r="F287" i="1" s="1"/>
  <c r="K288" i="1"/>
  <c r="AF288" i="1" s="1"/>
  <c r="F288" i="1" s="1"/>
  <c r="K289" i="1"/>
  <c r="AF289" i="1" s="1"/>
  <c r="F289" i="1" s="1"/>
  <c r="K290" i="1"/>
  <c r="AF290" i="1" s="1"/>
  <c r="F290" i="1" s="1"/>
  <c r="K291" i="1"/>
  <c r="AF291" i="1" s="1"/>
  <c r="F291" i="1" s="1"/>
  <c r="K292" i="1"/>
  <c r="AF292" i="1" s="1"/>
  <c r="F292" i="1" s="1"/>
  <c r="K293" i="1"/>
  <c r="AF293" i="1" s="1"/>
  <c r="F293" i="1" s="1"/>
  <c r="K294" i="1"/>
  <c r="AF294" i="1" s="1"/>
  <c r="F294" i="1" s="1"/>
  <c r="K295" i="1"/>
  <c r="AF295" i="1" s="1"/>
  <c r="F295" i="1" s="1"/>
  <c r="K296" i="1"/>
  <c r="AF296" i="1" s="1"/>
  <c r="F296" i="1" s="1"/>
  <c r="K297" i="1"/>
  <c r="AF297" i="1" s="1"/>
  <c r="F297" i="1" s="1"/>
  <c r="K298" i="1"/>
  <c r="AF298" i="1" s="1"/>
  <c r="F298" i="1" s="1"/>
  <c r="K299" i="1"/>
  <c r="AF299" i="1" s="1"/>
  <c r="F299" i="1" s="1"/>
  <c r="K300" i="1"/>
  <c r="AF300" i="1" s="1"/>
  <c r="F300" i="1" s="1"/>
  <c r="K301" i="1"/>
  <c r="AF301" i="1" s="1"/>
  <c r="F301" i="1" s="1"/>
  <c r="K302" i="1"/>
  <c r="AF302" i="1" s="1"/>
  <c r="F302" i="1" s="1"/>
  <c r="K303" i="1"/>
  <c r="AF303" i="1" s="1"/>
  <c r="F303" i="1" s="1"/>
  <c r="K304" i="1"/>
  <c r="AF304" i="1" s="1"/>
  <c r="F304" i="1" s="1"/>
  <c r="K305" i="1"/>
  <c r="AF305" i="1" s="1"/>
  <c r="F305" i="1" s="1"/>
  <c r="K306" i="1"/>
  <c r="AF306" i="1" s="1"/>
  <c r="F306" i="1" s="1"/>
  <c r="K307" i="1"/>
  <c r="AF307" i="1" s="1"/>
  <c r="F307" i="1" s="1"/>
  <c r="K308" i="1"/>
  <c r="AF308" i="1" s="1"/>
  <c r="F308" i="1" s="1"/>
  <c r="K309" i="1"/>
  <c r="AF309" i="1" s="1"/>
  <c r="F309" i="1" s="1"/>
  <c r="K310" i="1"/>
  <c r="AF310" i="1" s="1"/>
  <c r="F310" i="1" s="1"/>
  <c r="K311" i="1"/>
  <c r="AF311" i="1" s="1"/>
  <c r="F311" i="1" s="1"/>
  <c r="K312" i="1"/>
  <c r="AF312" i="1" s="1"/>
  <c r="F312" i="1" s="1"/>
  <c r="K313" i="1"/>
  <c r="AF313" i="1" s="1"/>
  <c r="F313" i="1" s="1"/>
  <c r="K314" i="1"/>
  <c r="AF314" i="1" s="1"/>
  <c r="F314" i="1" s="1"/>
  <c r="K315" i="1"/>
  <c r="AF315" i="1" s="1"/>
  <c r="F315" i="1" s="1"/>
  <c r="K316" i="1"/>
  <c r="AF316" i="1" s="1"/>
  <c r="F316" i="1" s="1"/>
  <c r="K317" i="1"/>
  <c r="AF317" i="1" s="1"/>
  <c r="F317" i="1" s="1"/>
  <c r="K318" i="1"/>
  <c r="AF318" i="1" s="1"/>
  <c r="F318" i="1" s="1"/>
  <c r="K319" i="1"/>
  <c r="AF319" i="1" s="1"/>
  <c r="F319" i="1" s="1"/>
  <c r="K320" i="1"/>
  <c r="AF320" i="1" s="1"/>
  <c r="F320" i="1" s="1"/>
  <c r="K321" i="1"/>
  <c r="AF321" i="1" s="1"/>
  <c r="F321" i="1" s="1"/>
  <c r="K322" i="1"/>
  <c r="AF322" i="1" s="1"/>
  <c r="F322" i="1" s="1"/>
  <c r="K323" i="1"/>
  <c r="AF323" i="1" s="1"/>
  <c r="F323" i="1" s="1"/>
  <c r="K324" i="1"/>
  <c r="AF324" i="1" s="1"/>
  <c r="F324" i="1" s="1"/>
  <c r="K325" i="1"/>
  <c r="AF325" i="1" s="1"/>
  <c r="F325" i="1" s="1"/>
  <c r="K326" i="1"/>
  <c r="AF326" i="1" s="1"/>
  <c r="F326" i="1" s="1"/>
  <c r="K327" i="1"/>
  <c r="AF327" i="1" s="1"/>
  <c r="F327" i="1" s="1"/>
  <c r="K328" i="1"/>
  <c r="AF328" i="1" s="1"/>
  <c r="F328" i="1" s="1"/>
  <c r="K329" i="1"/>
  <c r="AF329" i="1" s="1"/>
  <c r="F329" i="1" s="1"/>
  <c r="K330" i="1"/>
  <c r="AF330" i="1" s="1"/>
  <c r="F330" i="1" s="1"/>
  <c r="K331" i="1"/>
  <c r="AF331" i="1" s="1"/>
  <c r="F331" i="1" s="1"/>
  <c r="K332" i="1"/>
  <c r="AF332" i="1" s="1"/>
  <c r="F332" i="1" s="1"/>
  <c r="K333" i="1"/>
  <c r="AF333" i="1" s="1"/>
  <c r="F333" i="1" s="1"/>
  <c r="K334" i="1"/>
  <c r="AF334" i="1" s="1"/>
  <c r="F334" i="1" s="1"/>
  <c r="K335" i="1"/>
  <c r="AF335" i="1" s="1"/>
  <c r="F335" i="1" s="1"/>
  <c r="K336" i="1"/>
  <c r="AF336" i="1" s="1"/>
  <c r="F336" i="1" s="1"/>
  <c r="K337" i="1"/>
  <c r="AF337" i="1" s="1"/>
  <c r="F337" i="1" s="1"/>
  <c r="K338" i="1"/>
  <c r="AF338" i="1" s="1"/>
  <c r="F338" i="1" s="1"/>
  <c r="K339" i="1"/>
  <c r="AF339" i="1" s="1"/>
  <c r="F339" i="1" s="1"/>
  <c r="K340" i="1"/>
  <c r="AF340" i="1" s="1"/>
  <c r="F340" i="1" s="1"/>
  <c r="K341" i="1"/>
  <c r="AF341" i="1" s="1"/>
  <c r="F341" i="1" s="1"/>
  <c r="K342" i="1"/>
  <c r="AF342" i="1" s="1"/>
  <c r="F342" i="1" s="1"/>
  <c r="K343" i="1"/>
  <c r="AF343" i="1" s="1"/>
  <c r="F343" i="1" s="1"/>
  <c r="K344" i="1"/>
  <c r="AF344" i="1" s="1"/>
  <c r="F344" i="1" s="1"/>
  <c r="K345" i="1"/>
  <c r="AF345" i="1" s="1"/>
  <c r="F345" i="1" s="1"/>
  <c r="K346" i="1"/>
  <c r="AF346" i="1" s="1"/>
  <c r="F346" i="1" s="1"/>
  <c r="K347" i="1"/>
  <c r="AF347" i="1" s="1"/>
  <c r="F347" i="1" s="1"/>
  <c r="K348" i="1"/>
  <c r="AF348" i="1" s="1"/>
  <c r="F348" i="1" s="1"/>
  <c r="K349" i="1"/>
  <c r="AF349" i="1" s="1"/>
  <c r="F349" i="1" s="1"/>
  <c r="K350" i="1"/>
  <c r="AF350" i="1" s="1"/>
  <c r="F350" i="1" s="1"/>
  <c r="K351" i="1"/>
  <c r="AF351" i="1" s="1"/>
  <c r="F351" i="1" s="1"/>
  <c r="K352" i="1"/>
  <c r="AF352" i="1" s="1"/>
  <c r="F352" i="1" s="1"/>
  <c r="K353" i="1"/>
  <c r="AF353" i="1" s="1"/>
  <c r="F353" i="1" s="1"/>
  <c r="K354" i="1"/>
  <c r="AF354" i="1" s="1"/>
  <c r="F354" i="1" s="1"/>
  <c r="K355" i="1"/>
  <c r="AF355" i="1" s="1"/>
  <c r="F355" i="1" s="1"/>
  <c r="K356" i="1"/>
  <c r="AF356" i="1" s="1"/>
  <c r="F356" i="1" s="1"/>
  <c r="K357" i="1"/>
  <c r="AF357" i="1" s="1"/>
  <c r="F357" i="1" s="1"/>
  <c r="K358" i="1"/>
  <c r="AF358" i="1" s="1"/>
  <c r="F358" i="1" s="1"/>
  <c r="K359" i="1"/>
  <c r="AF359" i="1" s="1"/>
  <c r="F359" i="1" s="1"/>
  <c r="K360" i="1"/>
  <c r="AF360" i="1" s="1"/>
  <c r="F360" i="1" s="1"/>
  <c r="K361" i="1"/>
  <c r="AF361" i="1" s="1"/>
  <c r="F361" i="1" s="1"/>
  <c r="K362" i="1"/>
  <c r="AF362" i="1" s="1"/>
  <c r="F362" i="1" s="1"/>
  <c r="K363" i="1"/>
  <c r="AF363" i="1" s="1"/>
  <c r="F363" i="1" s="1"/>
  <c r="K364" i="1"/>
  <c r="AF364" i="1" s="1"/>
  <c r="F364" i="1" s="1"/>
  <c r="K365" i="1"/>
  <c r="AF365" i="1" s="1"/>
  <c r="F365" i="1" s="1"/>
  <c r="K366" i="1"/>
  <c r="AF366" i="1" s="1"/>
  <c r="F366" i="1" s="1"/>
  <c r="K367" i="1"/>
  <c r="AF367" i="1" s="1"/>
  <c r="F367" i="1" s="1"/>
  <c r="K368" i="1"/>
  <c r="AF368" i="1" s="1"/>
  <c r="F368" i="1" s="1"/>
  <c r="K369" i="1"/>
  <c r="AF369" i="1" s="1"/>
  <c r="F369" i="1" s="1"/>
  <c r="K370" i="1"/>
  <c r="AF370" i="1" s="1"/>
  <c r="F370" i="1" s="1"/>
  <c r="K371" i="1"/>
  <c r="AF371" i="1" s="1"/>
  <c r="F371" i="1" s="1"/>
  <c r="K372" i="1"/>
  <c r="AF372" i="1" s="1"/>
  <c r="F372" i="1" s="1"/>
  <c r="K373" i="1"/>
  <c r="AF373" i="1" s="1"/>
  <c r="F373" i="1" s="1"/>
  <c r="K374" i="1"/>
  <c r="AF374" i="1" s="1"/>
  <c r="F374" i="1" s="1"/>
  <c r="K388" i="1"/>
  <c r="AF388" i="1" s="1"/>
  <c r="F388" i="1" s="1"/>
  <c r="K389" i="1"/>
  <c r="AF389" i="1" s="1"/>
  <c r="F389" i="1" s="1"/>
  <c r="K390" i="1"/>
  <c r="AF390" i="1" s="1"/>
  <c r="F390" i="1" s="1"/>
  <c r="K391" i="1"/>
  <c r="AF391" i="1" s="1"/>
  <c r="F391" i="1" s="1"/>
  <c r="K392" i="1"/>
  <c r="AF392" i="1" s="1"/>
  <c r="F392" i="1" s="1"/>
  <c r="K393" i="1"/>
  <c r="AF393" i="1" s="1"/>
  <c r="F393" i="1" s="1"/>
  <c r="K394" i="1"/>
  <c r="AF394" i="1" s="1"/>
  <c r="F394" i="1" s="1"/>
  <c r="K395" i="1"/>
  <c r="AF395" i="1" s="1"/>
  <c r="F395" i="1" s="1"/>
  <c r="K396" i="1"/>
  <c r="AF396" i="1" s="1"/>
  <c r="F396" i="1" s="1"/>
  <c r="K397" i="1"/>
  <c r="AF397" i="1" s="1"/>
  <c r="F397" i="1" s="1"/>
  <c r="K398" i="1"/>
  <c r="AF398" i="1" s="1"/>
  <c r="F398" i="1" s="1"/>
  <c r="K399" i="1"/>
  <c r="AF399" i="1" s="1"/>
  <c r="F399" i="1" s="1"/>
  <c r="K400" i="1"/>
  <c r="AF400" i="1" s="1"/>
  <c r="F400" i="1" s="1"/>
  <c r="K401" i="1"/>
  <c r="AF401" i="1" s="1"/>
  <c r="F401" i="1" s="1"/>
  <c r="K402" i="1"/>
  <c r="AF402" i="1" s="1"/>
  <c r="F402" i="1" s="1"/>
  <c r="K403" i="1"/>
  <c r="AF403" i="1" s="1"/>
  <c r="F403" i="1" s="1"/>
  <c r="K404" i="1"/>
  <c r="AF404" i="1" s="1"/>
  <c r="F404" i="1" s="1"/>
  <c r="K405" i="1"/>
  <c r="AF405" i="1" s="1"/>
  <c r="F405" i="1" s="1"/>
  <c r="K406" i="1"/>
  <c r="AF406" i="1" s="1"/>
  <c r="F406" i="1" s="1"/>
  <c r="K407" i="1"/>
  <c r="AF407" i="1" s="1"/>
  <c r="F407" i="1" s="1"/>
  <c r="K408" i="1"/>
  <c r="AF408" i="1" s="1"/>
  <c r="F408" i="1" s="1"/>
  <c r="K409" i="1"/>
  <c r="AF409" i="1" s="1"/>
  <c r="F409" i="1" s="1"/>
  <c r="K410" i="1"/>
  <c r="AF410" i="1" s="1"/>
  <c r="F410" i="1" s="1"/>
  <c r="K411" i="1"/>
  <c r="AF411" i="1" s="1"/>
  <c r="F411" i="1" s="1"/>
  <c r="K412" i="1"/>
  <c r="AF412" i="1" s="1"/>
  <c r="F412" i="1" s="1"/>
  <c r="K429" i="1"/>
  <c r="AF429" i="1" s="1"/>
  <c r="F429" i="1" s="1"/>
  <c r="K430" i="1"/>
  <c r="AF430" i="1" s="1"/>
  <c r="F430" i="1" s="1"/>
  <c r="K431" i="1"/>
  <c r="AF431" i="1" s="1"/>
  <c r="F431" i="1" s="1"/>
  <c r="K432" i="1"/>
  <c r="AF432" i="1" s="1"/>
  <c r="F432" i="1" s="1"/>
  <c r="K433" i="1"/>
  <c r="AF433" i="1" s="1"/>
  <c r="F433" i="1" s="1"/>
  <c r="K434" i="1"/>
  <c r="AF434" i="1" s="1"/>
  <c r="F434" i="1" s="1"/>
  <c r="K435" i="1"/>
  <c r="AF435" i="1" s="1"/>
  <c r="F435" i="1" s="1"/>
  <c r="K436" i="1"/>
  <c r="AF436" i="1" s="1"/>
  <c r="F436" i="1" s="1"/>
  <c r="K437" i="1"/>
  <c r="AF437" i="1" s="1"/>
  <c r="F437" i="1" s="1"/>
  <c r="K438" i="1"/>
  <c r="AF438" i="1" s="1"/>
  <c r="F438" i="1" s="1"/>
  <c r="K439" i="1"/>
  <c r="AF439" i="1" s="1"/>
  <c r="F439" i="1" s="1"/>
  <c r="K440" i="1"/>
  <c r="AF440" i="1" s="1"/>
  <c r="F440" i="1" s="1"/>
  <c r="K441" i="1"/>
  <c r="AF441" i="1" s="1"/>
  <c r="F441" i="1" s="1"/>
  <c r="K442" i="1"/>
  <c r="AF442" i="1" s="1"/>
  <c r="F442" i="1" s="1"/>
  <c r="K443" i="1"/>
  <c r="AF443" i="1" s="1"/>
  <c r="F443" i="1" s="1"/>
  <c r="K444" i="1"/>
  <c r="AF444" i="1" s="1"/>
  <c r="F444" i="1" s="1"/>
  <c r="K445" i="1"/>
  <c r="AF445" i="1" s="1"/>
  <c r="F445" i="1" s="1"/>
  <c r="K446" i="1"/>
  <c r="AF446" i="1" s="1"/>
  <c r="F446" i="1" s="1"/>
  <c r="K447" i="1"/>
  <c r="AF447" i="1" s="1"/>
  <c r="F447" i="1" s="1"/>
  <c r="K448" i="1"/>
  <c r="AF448" i="1" s="1"/>
  <c r="F448" i="1" s="1"/>
  <c r="K449" i="1"/>
  <c r="AF449" i="1" s="1"/>
  <c r="F449" i="1" s="1"/>
  <c r="K450" i="1"/>
  <c r="AF450" i="1" s="1"/>
  <c r="F450" i="1" s="1"/>
  <c r="K451" i="1"/>
  <c r="AF451" i="1" s="1"/>
  <c r="F451" i="1" s="1"/>
  <c r="K452" i="1"/>
  <c r="AF452" i="1" s="1"/>
  <c r="F452" i="1" s="1"/>
  <c r="K453" i="1"/>
  <c r="AF453" i="1" s="1"/>
  <c r="F453" i="1" s="1"/>
  <c r="K454" i="1"/>
  <c r="AF454" i="1" s="1"/>
  <c r="F454" i="1" s="1"/>
  <c r="K455" i="1"/>
  <c r="AF455" i="1" s="1"/>
  <c r="F455" i="1" s="1"/>
  <c r="K456" i="1"/>
  <c r="AF456" i="1" s="1"/>
  <c r="F456" i="1" s="1"/>
  <c r="K457" i="1"/>
  <c r="AF457" i="1" s="1"/>
  <c r="F457" i="1" s="1"/>
  <c r="K458" i="1"/>
  <c r="AF458" i="1" s="1"/>
  <c r="F458" i="1" s="1"/>
  <c r="K459" i="1"/>
  <c r="AF459" i="1" s="1"/>
  <c r="F459" i="1" s="1"/>
  <c r="K460" i="1"/>
  <c r="AF460" i="1" s="1"/>
  <c r="F460" i="1" s="1"/>
  <c r="K461" i="1"/>
  <c r="AF461" i="1" s="1"/>
  <c r="F461" i="1" s="1"/>
  <c r="K462" i="1"/>
  <c r="AF462" i="1" s="1"/>
  <c r="F462" i="1" s="1"/>
  <c r="K463" i="1"/>
  <c r="AF463" i="1" s="1"/>
  <c r="F463" i="1" s="1"/>
  <c r="K464" i="1"/>
  <c r="AF464" i="1" s="1"/>
  <c r="F464" i="1" s="1"/>
  <c r="K465" i="1"/>
  <c r="AF465" i="1" s="1"/>
  <c r="F465" i="1" s="1"/>
  <c r="K466" i="1"/>
  <c r="AF466" i="1" s="1"/>
  <c r="F466" i="1" s="1"/>
  <c r="K467" i="1"/>
  <c r="AF467" i="1" s="1"/>
  <c r="F467" i="1" s="1"/>
  <c r="K468" i="1"/>
  <c r="AF468" i="1" s="1"/>
  <c r="F468" i="1" s="1"/>
  <c r="K469" i="1"/>
  <c r="AF469" i="1" s="1"/>
  <c r="F469" i="1" s="1"/>
  <c r="K470" i="1"/>
  <c r="AF470" i="1" s="1"/>
  <c r="F470" i="1" s="1"/>
  <c r="K471" i="1"/>
  <c r="AF471" i="1" s="1"/>
  <c r="F471" i="1" s="1"/>
  <c r="K472" i="1"/>
  <c r="AF472" i="1" s="1"/>
  <c r="F472" i="1" s="1"/>
  <c r="K473" i="1"/>
  <c r="AF473" i="1" s="1"/>
  <c r="F473" i="1" s="1"/>
  <c r="K474" i="1"/>
  <c r="AF474" i="1" s="1"/>
  <c r="F474" i="1" s="1"/>
  <c r="K475" i="1"/>
  <c r="AF475" i="1" s="1"/>
  <c r="F475" i="1" s="1"/>
  <c r="K476" i="1"/>
  <c r="AF476" i="1" s="1"/>
  <c r="F476" i="1" s="1"/>
  <c r="K477" i="1"/>
  <c r="AF477" i="1" s="1"/>
  <c r="F477" i="1" s="1"/>
  <c r="K478" i="1"/>
  <c r="AF478" i="1" s="1"/>
  <c r="F478" i="1" s="1"/>
  <c r="K479" i="1"/>
  <c r="AF479" i="1" s="1"/>
  <c r="F479" i="1" s="1"/>
  <c r="K480" i="1"/>
  <c r="AF480" i="1" s="1"/>
  <c r="F480" i="1" s="1"/>
  <c r="K481" i="1"/>
  <c r="AF481" i="1" s="1"/>
  <c r="F481" i="1" s="1"/>
  <c r="K482" i="1"/>
  <c r="AF482" i="1" s="1"/>
  <c r="F482" i="1" s="1"/>
  <c r="K483" i="1"/>
  <c r="AF483" i="1" s="1"/>
  <c r="F483" i="1" s="1"/>
  <c r="K484" i="1"/>
  <c r="AF484" i="1" s="1"/>
  <c r="F484" i="1" s="1"/>
  <c r="K485" i="1"/>
  <c r="AF485" i="1" s="1"/>
  <c r="F485" i="1" s="1"/>
  <c r="K486" i="1"/>
  <c r="AF486" i="1" s="1"/>
  <c r="F486" i="1" s="1"/>
  <c r="K487" i="1"/>
  <c r="AF487" i="1" s="1"/>
  <c r="F487" i="1" s="1"/>
  <c r="K488" i="1"/>
  <c r="AF488" i="1" s="1"/>
  <c r="F488" i="1" s="1"/>
  <c r="K489" i="1"/>
  <c r="AF489" i="1" s="1"/>
  <c r="F489" i="1" s="1"/>
  <c r="K490" i="1"/>
  <c r="AF490" i="1" s="1"/>
  <c r="F490" i="1" s="1"/>
  <c r="K491" i="1"/>
  <c r="AF491" i="1" s="1"/>
  <c r="F491" i="1" s="1"/>
  <c r="K492" i="1"/>
  <c r="AF492" i="1" s="1"/>
  <c r="F492" i="1" s="1"/>
  <c r="K493" i="1"/>
  <c r="AF493" i="1" s="1"/>
  <c r="F493" i="1" s="1"/>
  <c r="K494" i="1"/>
  <c r="AF494" i="1" s="1"/>
  <c r="F494" i="1" s="1"/>
  <c r="K495" i="1"/>
  <c r="AF495" i="1" s="1"/>
  <c r="F495" i="1" s="1"/>
  <c r="K496" i="1"/>
  <c r="AF496" i="1" s="1"/>
  <c r="F496" i="1" s="1"/>
  <c r="K497" i="1"/>
  <c r="AF497" i="1" s="1"/>
  <c r="F497" i="1" s="1"/>
  <c r="K498" i="1"/>
  <c r="AF498" i="1" s="1"/>
  <c r="F498" i="1" s="1"/>
  <c r="K499" i="1"/>
  <c r="AF499" i="1" s="1"/>
  <c r="F499" i="1" s="1"/>
  <c r="K500" i="1"/>
  <c r="AF500" i="1" s="1"/>
  <c r="F500" i="1" s="1"/>
  <c r="K501" i="1"/>
  <c r="AF501" i="1" s="1"/>
  <c r="F501" i="1" s="1"/>
  <c r="K502" i="1"/>
  <c r="AF502" i="1" s="1"/>
  <c r="F502" i="1" s="1"/>
  <c r="K503" i="1"/>
  <c r="AF503" i="1" s="1"/>
  <c r="F503" i="1" s="1"/>
  <c r="K504" i="1"/>
  <c r="AF504" i="1" s="1"/>
  <c r="F504" i="1" s="1"/>
  <c r="K505" i="1"/>
  <c r="AF505" i="1" s="1"/>
  <c r="F505" i="1" s="1"/>
  <c r="K506" i="1"/>
  <c r="AF506" i="1" s="1"/>
  <c r="F506" i="1" s="1"/>
  <c r="K507" i="1"/>
  <c r="AF507" i="1" s="1"/>
  <c r="F507" i="1" s="1"/>
  <c r="K508" i="1"/>
  <c r="AF508" i="1" s="1"/>
  <c r="F508" i="1" s="1"/>
  <c r="K509" i="1"/>
  <c r="AF509" i="1" s="1"/>
  <c r="F509" i="1" s="1"/>
  <c r="K510" i="1"/>
  <c r="AF510" i="1" s="1"/>
  <c r="F510" i="1" s="1"/>
  <c r="K511" i="1"/>
  <c r="AF511" i="1" s="1"/>
  <c r="F511" i="1" s="1"/>
  <c r="K512" i="1"/>
  <c r="AF512" i="1" s="1"/>
  <c r="F512" i="1" s="1"/>
  <c r="K513" i="1"/>
  <c r="AF513" i="1" s="1"/>
  <c r="F513" i="1" s="1"/>
  <c r="K514" i="1"/>
  <c r="AF514" i="1" s="1"/>
  <c r="F514" i="1" s="1"/>
  <c r="K515" i="1"/>
  <c r="AF515" i="1" s="1"/>
  <c r="F515" i="1" s="1"/>
  <c r="K516" i="1"/>
  <c r="AF516" i="1" s="1"/>
  <c r="F516" i="1" s="1"/>
  <c r="K517" i="1"/>
  <c r="AF517" i="1" s="1"/>
  <c r="F517" i="1" s="1"/>
  <c r="K518" i="1"/>
  <c r="AF518" i="1" s="1"/>
  <c r="F518" i="1" s="1"/>
  <c r="K519" i="1"/>
  <c r="AF519" i="1" s="1"/>
  <c r="F519" i="1" s="1"/>
  <c r="K520" i="1"/>
  <c r="AF520" i="1" s="1"/>
  <c r="F520" i="1" s="1"/>
  <c r="K521" i="1"/>
  <c r="AF521" i="1" s="1"/>
  <c r="F521" i="1" s="1"/>
  <c r="K522" i="1"/>
  <c r="AF522" i="1" s="1"/>
  <c r="F522" i="1" s="1"/>
  <c r="K523" i="1"/>
  <c r="AF523" i="1" s="1"/>
  <c r="F523" i="1" s="1"/>
  <c r="K524" i="1"/>
  <c r="AF524" i="1" s="1"/>
  <c r="F524" i="1" s="1"/>
  <c r="K525" i="1"/>
  <c r="AF525" i="1" s="1"/>
  <c r="F525" i="1" s="1"/>
  <c r="K526" i="1"/>
  <c r="AF526" i="1" s="1"/>
  <c r="F526" i="1" s="1"/>
  <c r="K527" i="1"/>
  <c r="AF527" i="1" s="1"/>
  <c r="F527" i="1" s="1"/>
  <c r="K528" i="1"/>
  <c r="AF528" i="1" s="1"/>
  <c r="F528" i="1" s="1"/>
  <c r="K529" i="1"/>
  <c r="AF529" i="1" s="1"/>
  <c r="F529" i="1" s="1"/>
  <c r="K530" i="1"/>
  <c r="AF530" i="1" s="1"/>
  <c r="F530" i="1" s="1"/>
  <c r="K531" i="1"/>
  <c r="AF531" i="1" s="1"/>
  <c r="F531" i="1" s="1"/>
  <c r="K532" i="1"/>
  <c r="AF532" i="1" s="1"/>
  <c r="F532" i="1" s="1"/>
  <c r="K533" i="1"/>
  <c r="AF533" i="1" s="1"/>
  <c r="F533" i="1" s="1"/>
  <c r="K534" i="1"/>
  <c r="AF534" i="1" s="1"/>
  <c r="F534" i="1" s="1"/>
  <c r="K535" i="1"/>
  <c r="AF535" i="1" s="1"/>
  <c r="F535" i="1" s="1"/>
  <c r="K536" i="1"/>
  <c r="AF536" i="1" s="1"/>
  <c r="F536" i="1" s="1"/>
  <c r="K537" i="1"/>
  <c r="AF537" i="1" s="1"/>
  <c r="F537" i="1" s="1"/>
  <c r="K538" i="1"/>
  <c r="AF538" i="1" s="1"/>
  <c r="F538" i="1" s="1"/>
  <c r="K539" i="1"/>
  <c r="AF539" i="1" s="1"/>
  <c r="F539" i="1" s="1"/>
  <c r="K540" i="1"/>
  <c r="AF540" i="1" s="1"/>
  <c r="F540" i="1" s="1"/>
  <c r="K541" i="1"/>
  <c r="AF541" i="1" s="1"/>
  <c r="F541" i="1" s="1"/>
  <c r="K542" i="1"/>
  <c r="AF542" i="1" s="1"/>
  <c r="F542" i="1" s="1"/>
  <c r="K543" i="1"/>
  <c r="AF543" i="1" s="1"/>
  <c r="F543" i="1" s="1"/>
  <c r="K544" i="1"/>
  <c r="AF544" i="1" s="1"/>
  <c r="F544" i="1" s="1"/>
  <c r="K545" i="1"/>
  <c r="AF545" i="1" s="1"/>
  <c r="F545" i="1" s="1"/>
  <c r="K546" i="1"/>
  <c r="AF546" i="1" s="1"/>
  <c r="F546" i="1" s="1"/>
  <c r="K547" i="1"/>
  <c r="AF547" i="1" s="1"/>
  <c r="F547" i="1" s="1"/>
  <c r="K548" i="1"/>
  <c r="AF548" i="1" s="1"/>
  <c r="F548" i="1" s="1"/>
  <c r="K549" i="1"/>
  <c r="AF549" i="1" s="1"/>
  <c r="F549" i="1" s="1"/>
  <c r="K550" i="1"/>
  <c r="AF550" i="1" s="1"/>
  <c r="F550" i="1" s="1"/>
  <c r="K551" i="1"/>
  <c r="AF551" i="1" s="1"/>
  <c r="F551" i="1" s="1"/>
  <c r="K552" i="1"/>
  <c r="AF552" i="1" s="1"/>
  <c r="F552" i="1" s="1"/>
  <c r="K553" i="1"/>
  <c r="AF553" i="1" s="1"/>
  <c r="F553" i="1" s="1"/>
  <c r="K554" i="1"/>
  <c r="AF554" i="1" s="1"/>
  <c r="F554" i="1" s="1"/>
  <c r="K555" i="1"/>
  <c r="AF555" i="1" s="1"/>
  <c r="F555" i="1" s="1"/>
  <c r="K556" i="1"/>
  <c r="AF556" i="1" s="1"/>
  <c r="F556" i="1" s="1"/>
  <c r="K557" i="1"/>
  <c r="AF557" i="1" s="1"/>
  <c r="F557" i="1" s="1"/>
  <c r="K558" i="1"/>
  <c r="AF558" i="1" s="1"/>
  <c r="F558" i="1" s="1"/>
  <c r="K559" i="1"/>
  <c r="AF559" i="1" s="1"/>
  <c r="F559" i="1" s="1"/>
  <c r="K560" i="1"/>
  <c r="AF560" i="1" s="1"/>
  <c r="F560" i="1" s="1"/>
  <c r="K561" i="1"/>
  <c r="AF561" i="1" s="1"/>
  <c r="F561" i="1" s="1"/>
  <c r="K562" i="1"/>
  <c r="AF562" i="1" s="1"/>
  <c r="F562" i="1" s="1"/>
  <c r="K563" i="1"/>
  <c r="AF563" i="1" s="1"/>
  <c r="F563" i="1" s="1"/>
  <c r="K564" i="1"/>
  <c r="AF564" i="1" s="1"/>
  <c r="F564" i="1" s="1"/>
  <c r="K565" i="1"/>
  <c r="AF565" i="1" s="1"/>
  <c r="F565" i="1" s="1"/>
  <c r="K566" i="1"/>
  <c r="AF566" i="1" s="1"/>
  <c r="F566" i="1" s="1"/>
  <c r="K567" i="1"/>
  <c r="AF567" i="1" s="1"/>
  <c r="F567" i="1" s="1"/>
  <c r="K568" i="1"/>
  <c r="AF568" i="1" s="1"/>
  <c r="F568" i="1" s="1"/>
  <c r="K569" i="1"/>
  <c r="AF569" i="1" s="1"/>
  <c r="F569" i="1" s="1"/>
  <c r="K570" i="1"/>
  <c r="AF570" i="1" s="1"/>
  <c r="F570" i="1" s="1"/>
  <c r="K571" i="1"/>
  <c r="AF571" i="1" s="1"/>
  <c r="F571" i="1" s="1"/>
  <c r="K572" i="1"/>
  <c r="AF572" i="1" s="1"/>
  <c r="F572" i="1" s="1"/>
  <c r="K573" i="1"/>
  <c r="AF573" i="1" s="1"/>
  <c r="F573" i="1" s="1"/>
  <c r="K574" i="1"/>
  <c r="AF574" i="1" s="1"/>
  <c r="F574" i="1" s="1"/>
  <c r="K575" i="1"/>
  <c r="AF575" i="1" s="1"/>
  <c r="F575" i="1" s="1"/>
  <c r="K576" i="1"/>
  <c r="AF576" i="1" s="1"/>
  <c r="F576" i="1" s="1"/>
  <c r="K577" i="1"/>
  <c r="AF577" i="1" s="1"/>
  <c r="F577" i="1" s="1"/>
  <c r="K578" i="1"/>
  <c r="AF578" i="1" s="1"/>
  <c r="F578" i="1" s="1"/>
  <c r="K579" i="1"/>
  <c r="AF579" i="1" s="1"/>
  <c r="F579" i="1" s="1"/>
  <c r="K580" i="1"/>
  <c r="AF580" i="1" s="1"/>
  <c r="F580" i="1" s="1"/>
  <c r="K581" i="1"/>
  <c r="AF581" i="1" s="1"/>
  <c r="F581" i="1" s="1"/>
  <c r="K582" i="1"/>
  <c r="AF582" i="1" s="1"/>
  <c r="F582" i="1" s="1"/>
  <c r="K583" i="1"/>
  <c r="AF583" i="1" s="1"/>
  <c r="F583" i="1" s="1"/>
  <c r="K584" i="1"/>
  <c r="AF584" i="1" s="1"/>
  <c r="F584" i="1" s="1"/>
  <c r="K585" i="1"/>
  <c r="AF585" i="1" s="1"/>
  <c r="F585" i="1" s="1"/>
  <c r="K586" i="1"/>
  <c r="AF586" i="1" s="1"/>
  <c r="F586" i="1" s="1"/>
  <c r="K587" i="1"/>
  <c r="AF587" i="1" s="1"/>
  <c r="F587" i="1" s="1"/>
  <c r="K588" i="1"/>
  <c r="AF588" i="1" s="1"/>
  <c r="F588" i="1" s="1"/>
  <c r="K589" i="1"/>
  <c r="AF589" i="1" s="1"/>
  <c r="F589" i="1" s="1"/>
  <c r="K590" i="1"/>
  <c r="AF590" i="1" s="1"/>
  <c r="F590" i="1" s="1"/>
  <c r="K592" i="1"/>
  <c r="AF592" i="1" s="1"/>
  <c r="F592" i="1" s="1"/>
  <c r="K593" i="1"/>
  <c r="AF593" i="1" s="1"/>
  <c r="F593" i="1" s="1"/>
  <c r="K594" i="1"/>
  <c r="AF594" i="1" s="1"/>
  <c r="F594" i="1" s="1"/>
  <c r="K595" i="1"/>
  <c r="AF595" i="1" s="1"/>
  <c r="F595" i="1" s="1"/>
  <c r="K596" i="1"/>
  <c r="AF596" i="1" s="1"/>
  <c r="F596" i="1" s="1"/>
  <c r="K597" i="1"/>
  <c r="AF597" i="1" s="1"/>
  <c r="F597" i="1" s="1"/>
  <c r="K598" i="1"/>
  <c r="AF598" i="1" s="1"/>
  <c r="F598" i="1" s="1"/>
  <c r="K599" i="1"/>
  <c r="AF599" i="1" s="1"/>
  <c r="F599" i="1" s="1"/>
  <c r="K600" i="1"/>
  <c r="AF600" i="1" s="1"/>
  <c r="F600" i="1" s="1"/>
  <c r="K601" i="1"/>
  <c r="AF601" i="1" s="1"/>
  <c r="F601" i="1" s="1"/>
  <c r="K602" i="1"/>
  <c r="AF602" i="1" s="1"/>
  <c r="F602" i="1" s="1"/>
  <c r="K603" i="1"/>
  <c r="AF603" i="1" s="1"/>
  <c r="F603" i="1" s="1"/>
  <c r="K604" i="1"/>
  <c r="AF604" i="1" s="1"/>
  <c r="F604" i="1" s="1"/>
  <c r="K605" i="1"/>
  <c r="AF605" i="1" s="1"/>
  <c r="F605" i="1" s="1"/>
  <c r="K606" i="1"/>
  <c r="AF606" i="1" s="1"/>
  <c r="F606" i="1" s="1"/>
  <c r="K607" i="1"/>
  <c r="AF607" i="1" s="1"/>
  <c r="F607" i="1" s="1"/>
  <c r="K608" i="1"/>
  <c r="AF608" i="1" s="1"/>
  <c r="F608" i="1" s="1"/>
  <c r="K609" i="1"/>
  <c r="AF609" i="1" s="1"/>
  <c r="F609" i="1" s="1"/>
  <c r="K610" i="1"/>
  <c r="AF610" i="1" s="1"/>
  <c r="F610" i="1" s="1"/>
  <c r="K611" i="1"/>
  <c r="AF611" i="1" s="1"/>
  <c r="F611" i="1" s="1"/>
  <c r="K612" i="1"/>
  <c r="AF612" i="1" s="1"/>
  <c r="F612" i="1" s="1"/>
  <c r="K613" i="1"/>
  <c r="AF613" i="1" s="1"/>
  <c r="F613" i="1" s="1"/>
  <c r="K614" i="1"/>
  <c r="AF614" i="1" s="1"/>
  <c r="F614" i="1" s="1"/>
  <c r="K615" i="1"/>
  <c r="AF615" i="1" s="1"/>
  <c r="F615" i="1" s="1"/>
  <c r="K616" i="1"/>
  <c r="AF616" i="1" s="1"/>
  <c r="F616" i="1" s="1"/>
  <c r="K617" i="1"/>
  <c r="AF617" i="1" s="1"/>
  <c r="F617" i="1" s="1"/>
  <c r="K618" i="1"/>
  <c r="AF618" i="1" s="1"/>
  <c r="F618" i="1" s="1"/>
  <c r="K619" i="1"/>
  <c r="AF619" i="1" s="1"/>
  <c r="F619" i="1" s="1"/>
  <c r="K620" i="1"/>
  <c r="AF620" i="1" s="1"/>
  <c r="F620" i="1" s="1"/>
  <c r="K621" i="1"/>
  <c r="AF621" i="1" s="1"/>
  <c r="F621" i="1" s="1"/>
  <c r="K622" i="1"/>
  <c r="AF622" i="1" s="1"/>
  <c r="F622" i="1" s="1"/>
  <c r="K623" i="1"/>
  <c r="AF623" i="1" s="1"/>
  <c r="F623" i="1" s="1"/>
  <c r="K624" i="1"/>
  <c r="AF624" i="1" s="1"/>
  <c r="F624" i="1" s="1"/>
  <c r="K625" i="1"/>
  <c r="AF625" i="1" s="1"/>
  <c r="F625" i="1" s="1"/>
  <c r="K626" i="1"/>
  <c r="AF626" i="1" s="1"/>
  <c r="F626" i="1" s="1"/>
  <c r="K627" i="1"/>
  <c r="AF627" i="1" s="1"/>
  <c r="F627" i="1" s="1"/>
  <c r="K628" i="1"/>
  <c r="AF628" i="1" s="1"/>
  <c r="F628" i="1" s="1"/>
  <c r="K629" i="1"/>
  <c r="AF629" i="1" s="1"/>
  <c r="F629" i="1" s="1"/>
  <c r="K630" i="1"/>
  <c r="AF630" i="1" s="1"/>
  <c r="F630" i="1" s="1"/>
  <c r="K631" i="1"/>
  <c r="AF631" i="1" s="1"/>
  <c r="F631" i="1" s="1"/>
  <c r="K632" i="1"/>
  <c r="AF632" i="1" s="1"/>
  <c r="F632" i="1" s="1"/>
  <c r="K633" i="1"/>
  <c r="AF633" i="1" s="1"/>
  <c r="F633" i="1" s="1"/>
  <c r="K634" i="1"/>
  <c r="AF634" i="1" s="1"/>
  <c r="F634" i="1" s="1"/>
  <c r="K635" i="1"/>
  <c r="AF635" i="1" s="1"/>
  <c r="F635" i="1" s="1"/>
  <c r="K636" i="1"/>
  <c r="AF636" i="1" s="1"/>
  <c r="F636" i="1" s="1"/>
  <c r="K637" i="1"/>
  <c r="AF637" i="1" s="1"/>
  <c r="F637" i="1" s="1"/>
  <c r="K638" i="1"/>
  <c r="AF638" i="1" s="1"/>
  <c r="F638" i="1" s="1"/>
  <c r="K639" i="1"/>
  <c r="AF639" i="1" s="1"/>
  <c r="F639" i="1" s="1"/>
  <c r="K640" i="1"/>
  <c r="AF640" i="1" s="1"/>
  <c r="F640" i="1" s="1"/>
  <c r="K641" i="1"/>
  <c r="AF641" i="1" s="1"/>
  <c r="F641" i="1" s="1"/>
  <c r="K642" i="1"/>
  <c r="AF642" i="1" s="1"/>
  <c r="F642" i="1" s="1"/>
  <c r="K643" i="1"/>
  <c r="AF643" i="1" s="1"/>
  <c r="F643" i="1" s="1"/>
  <c r="K644" i="1"/>
  <c r="AF644" i="1" s="1"/>
  <c r="F644" i="1" s="1"/>
  <c r="K645" i="1"/>
  <c r="AF645" i="1" s="1"/>
  <c r="F645" i="1" s="1"/>
  <c r="K646" i="1"/>
  <c r="AF646" i="1" s="1"/>
  <c r="F646" i="1" s="1"/>
  <c r="K647" i="1"/>
  <c r="AF647" i="1" s="1"/>
  <c r="F647" i="1" s="1"/>
  <c r="K648" i="1"/>
  <c r="AF648" i="1" s="1"/>
  <c r="F648" i="1" s="1"/>
  <c r="K649" i="1"/>
  <c r="AF649" i="1" s="1"/>
  <c r="F649" i="1" s="1"/>
  <c r="K650" i="1"/>
  <c r="AF650" i="1" s="1"/>
  <c r="F650" i="1" s="1"/>
  <c r="K651" i="1"/>
  <c r="AF651" i="1" s="1"/>
  <c r="F651" i="1" s="1"/>
  <c r="K652" i="1"/>
  <c r="AF652" i="1" s="1"/>
  <c r="F652" i="1" s="1"/>
  <c r="K653" i="1"/>
  <c r="AF653" i="1" s="1"/>
  <c r="F653" i="1" s="1"/>
  <c r="K654" i="1"/>
  <c r="AF654" i="1" s="1"/>
  <c r="F654" i="1" s="1"/>
  <c r="K655" i="1"/>
  <c r="AF655" i="1" s="1"/>
  <c r="F655" i="1" s="1"/>
  <c r="K656" i="1"/>
  <c r="AF656" i="1" s="1"/>
  <c r="F656" i="1" s="1"/>
  <c r="K657" i="1"/>
  <c r="AF657" i="1" s="1"/>
  <c r="F657" i="1" s="1"/>
  <c r="K658" i="1"/>
  <c r="AF658" i="1" s="1"/>
  <c r="F658" i="1" s="1"/>
  <c r="K659" i="1"/>
  <c r="AF659" i="1" s="1"/>
  <c r="F659" i="1" s="1"/>
  <c r="K660" i="1"/>
  <c r="AF660" i="1" s="1"/>
  <c r="F660" i="1" s="1"/>
  <c r="K661" i="1"/>
  <c r="AF661" i="1" s="1"/>
  <c r="F661" i="1" s="1"/>
  <c r="K662" i="1"/>
  <c r="AF662" i="1" s="1"/>
  <c r="F662" i="1" s="1"/>
  <c r="K663" i="1"/>
  <c r="AF663" i="1" s="1"/>
  <c r="F663" i="1" s="1"/>
  <c r="K664" i="1"/>
  <c r="AF664" i="1" s="1"/>
  <c r="F664" i="1" s="1"/>
  <c r="K665" i="1"/>
  <c r="AF665" i="1" s="1"/>
  <c r="F665" i="1" s="1"/>
  <c r="K666" i="1"/>
  <c r="AF666" i="1" s="1"/>
  <c r="F666" i="1" s="1"/>
  <c r="K667" i="1"/>
  <c r="AF667" i="1" s="1"/>
  <c r="F667" i="1" s="1"/>
  <c r="K668" i="1"/>
  <c r="AF668" i="1" s="1"/>
  <c r="F668" i="1" s="1"/>
  <c r="K669" i="1"/>
  <c r="AF669" i="1" s="1"/>
  <c r="F669" i="1" s="1"/>
  <c r="K670" i="1"/>
  <c r="AF670" i="1" s="1"/>
  <c r="F670" i="1" s="1"/>
  <c r="K671" i="1"/>
  <c r="AF671" i="1" s="1"/>
  <c r="F671" i="1" s="1"/>
  <c r="K672" i="1"/>
  <c r="AF672" i="1" s="1"/>
  <c r="F672" i="1" s="1"/>
  <c r="K673" i="1"/>
  <c r="AF673" i="1" s="1"/>
  <c r="F673" i="1" s="1"/>
  <c r="K675" i="1"/>
  <c r="AF675" i="1" s="1"/>
  <c r="F675" i="1" s="1"/>
  <c r="K676" i="1"/>
  <c r="AF676" i="1" s="1"/>
  <c r="F676" i="1" s="1"/>
  <c r="K677" i="1"/>
  <c r="AF677" i="1" s="1"/>
  <c r="F677" i="1" s="1"/>
  <c r="K678" i="1"/>
  <c r="AF678" i="1" s="1"/>
  <c r="F678" i="1" s="1"/>
  <c r="K679" i="1"/>
  <c r="AF679" i="1" s="1"/>
  <c r="F679" i="1" s="1"/>
  <c r="K680" i="1"/>
  <c r="AF680" i="1" s="1"/>
  <c r="F680" i="1" s="1"/>
  <c r="K681" i="1"/>
  <c r="AF681" i="1" s="1"/>
  <c r="F681" i="1" s="1"/>
  <c r="K682" i="1"/>
  <c r="AF682" i="1" s="1"/>
  <c r="F682" i="1" s="1"/>
  <c r="K683" i="1"/>
  <c r="AF683" i="1" s="1"/>
  <c r="F683" i="1" s="1"/>
  <c r="K684" i="1"/>
  <c r="AF684" i="1" s="1"/>
  <c r="F684" i="1" s="1"/>
  <c r="K685" i="1"/>
  <c r="AF685" i="1" s="1"/>
  <c r="F685" i="1" s="1"/>
  <c r="K686" i="1"/>
  <c r="AF686" i="1" s="1"/>
  <c r="F686" i="1" s="1"/>
  <c r="K687" i="1"/>
  <c r="AF687" i="1" s="1"/>
  <c r="F687" i="1" s="1"/>
  <c r="K688" i="1"/>
  <c r="AF688" i="1" s="1"/>
  <c r="F688" i="1" s="1"/>
  <c r="K689" i="1"/>
  <c r="AF689" i="1" s="1"/>
  <c r="F689" i="1" s="1"/>
  <c r="K690" i="1"/>
  <c r="AF690" i="1" s="1"/>
  <c r="F690" i="1" s="1"/>
  <c r="K691" i="1"/>
  <c r="AF691" i="1" s="1"/>
  <c r="F691" i="1" s="1"/>
  <c r="K692" i="1"/>
  <c r="AF692" i="1" s="1"/>
  <c r="F692" i="1" s="1"/>
  <c r="K693" i="1"/>
  <c r="AF693" i="1" s="1"/>
  <c r="F693" i="1" s="1"/>
  <c r="K694" i="1"/>
  <c r="AF694" i="1" s="1"/>
  <c r="F694" i="1" s="1"/>
  <c r="K695" i="1"/>
  <c r="AF695" i="1" s="1"/>
  <c r="F695" i="1" s="1"/>
  <c r="K696" i="1"/>
  <c r="AF696" i="1" s="1"/>
  <c r="F696" i="1" s="1"/>
  <c r="K697" i="1"/>
  <c r="AF697" i="1" s="1"/>
  <c r="F697" i="1" s="1"/>
  <c r="K698" i="1"/>
  <c r="AF698" i="1" s="1"/>
  <c r="F698" i="1" s="1"/>
  <c r="K699" i="1"/>
  <c r="AF699" i="1" s="1"/>
  <c r="F699" i="1" s="1"/>
  <c r="K700" i="1"/>
  <c r="AF700" i="1" s="1"/>
  <c r="F700" i="1" s="1"/>
  <c r="K701" i="1"/>
  <c r="AF701" i="1" s="1"/>
  <c r="F701" i="1" s="1"/>
  <c r="K702" i="1"/>
  <c r="AF702" i="1" s="1"/>
  <c r="F702" i="1" s="1"/>
  <c r="K703" i="1"/>
  <c r="AF703" i="1" s="1"/>
  <c r="F703" i="1" s="1"/>
  <c r="K704" i="1"/>
  <c r="AF704" i="1" s="1"/>
  <c r="F704" i="1" s="1"/>
  <c r="K705" i="1"/>
  <c r="AF705" i="1" s="1"/>
  <c r="F705" i="1" s="1"/>
  <c r="K706" i="1"/>
  <c r="AF706" i="1" s="1"/>
  <c r="F706" i="1" s="1"/>
  <c r="K707" i="1"/>
  <c r="AF707" i="1" s="1"/>
  <c r="F707" i="1" s="1"/>
  <c r="K708" i="1"/>
  <c r="AF708" i="1" s="1"/>
  <c r="F708" i="1" s="1"/>
  <c r="K709" i="1"/>
  <c r="AF709" i="1" s="1"/>
  <c r="F709" i="1" s="1"/>
  <c r="K710" i="1"/>
  <c r="AF710" i="1" s="1"/>
  <c r="F710" i="1" s="1"/>
  <c r="K711" i="1"/>
  <c r="AF711" i="1" s="1"/>
  <c r="F711" i="1" s="1"/>
  <c r="K712" i="1"/>
  <c r="AF712" i="1" s="1"/>
  <c r="F712" i="1" s="1"/>
  <c r="K713" i="1"/>
  <c r="AF713" i="1" s="1"/>
  <c r="F713" i="1" s="1"/>
  <c r="K714" i="1"/>
  <c r="AF714" i="1" s="1"/>
  <c r="F714" i="1" s="1"/>
  <c r="K718" i="1"/>
  <c r="AF718" i="1" s="1"/>
  <c r="F718" i="1" s="1"/>
  <c r="K719" i="1"/>
  <c r="AF719" i="1" s="1"/>
  <c r="F719" i="1" s="1"/>
  <c r="K720" i="1"/>
  <c r="AF720" i="1" s="1"/>
  <c r="F720" i="1" s="1"/>
  <c r="K721" i="1"/>
  <c r="AF721" i="1" s="1"/>
  <c r="F721" i="1" s="1"/>
  <c r="K722" i="1"/>
  <c r="AF722" i="1" s="1"/>
  <c r="F722" i="1" s="1"/>
  <c r="K723" i="1"/>
  <c r="AF723" i="1" s="1"/>
  <c r="F723" i="1" s="1"/>
  <c r="K724" i="1"/>
  <c r="AF724" i="1" s="1"/>
  <c r="F724" i="1" s="1"/>
  <c r="K725" i="1"/>
  <c r="AF725" i="1" s="1"/>
  <c r="F725" i="1" s="1"/>
  <c r="K726" i="1"/>
  <c r="AF726" i="1" s="1"/>
  <c r="F726" i="1" s="1"/>
  <c r="K727" i="1"/>
  <c r="AF727" i="1" s="1"/>
  <c r="F727" i="1" s="1"/>
  <c r="K728" i="1"/>
  <c r="AF728" i="1" s="1"/>
  <c r="F728" i="1" s="1"/>
  <c r="K729" i="1"/>
  <c r="AF729" i="1" s="1"/>
  <c r="F729" i="1" s="1"/>
  <c r="K730" i="1"/>
  <c r="AF730" i="1" s="1"/>
  <c r="F730" i="1" s="1"/>
  <c r="K731" i="1"/>
  <c r="AF731" i="1" s="1"/>
  <c r="F731" i="1" s="1"/>
  <c r="K732" i="1"/>
  <c r="AF732" i="1" s="1"/>
  <c r="F732" i="1" s="1"/>
  <c r="K733" i="1"/>
  <c r="AF733" i="1" s="1"/>
  <c r="F733" i="1" s="1"/>
  <c r="K734" i="1"/>
  <c r="AF734" i="1" s="1"/>
  <c r="F734" i="1" s="1"/>
  <c r="K735" i="1"/>
  <c r="AF735" i="1" s="1"/>
  <c r="F735" i="1" s="1"/>
  <c r="K736" i="1"/>
  <c r="AF736" i="1" s="1"/>
  <c r="F736" i="1" s="1"/>
  <c r="K737" i="1"/>
  <c r="AF737" i="1" s="1"/>
  <c r="F737" i="1" s="1"/>
  <c r="K738" i="1"/>
  <c r="AF738" i="1" s="1"/>
  <c r="F738" i="1" s="1"/>
  <c r="K739" i="1"/>
  <c r="AF739" i="1" s="1"/>
  <c r="F739" i="1" s="1"/>
  <c r="K740" i="1"/>
  <c r="AF740" i="1" s="1"/>
  <c r="F740" i="1" s="1"/>
  <c r="K741" i="1"/>
  <c r="AF741" i="1" s="1"/>
  <c r="F741" i="1" s="1"/>
  <c r="K742" i="1"/>
  <c r="AF742" i="1" s="1"/>
  <c r="F742" i="1" s="1"/>
  <c r="K743" i="1"/>
  <c r="AF743" i="1" s="1"/>
  <c r="F743" i="1" s="1"/>
  <c r="K744" i="1"/>
  <c r="AF744" i="1" s="1"/>
  <c r="F744" i="1" s="1"/>
  <c r="K745" i="1"/>
  <c r="AF745" i="1" s="1"/>
  <c r="F745" i="1" s="1"/>
  <c r="K746" i="1"/>
  <c r="AF746" i="1" s="1"/>
  <c r="F746" i="1" s="1"/>
  <c r="K747" i="1"/>
  <c r="AF747" i="1" s="1"/>
  <c r="F747" i="1" s="1"/>
  <c r="K748" i="1"/>
  <c r="AF748" i="1" s="1"/>
  <c r="F748" i="1" s="1"/>
  <c r="K749" i="1"/>
  <c r="AF749" i="1" s="1"/>
  <c r="F749" i="1" s="1"/>
  <c r="K750" i="1"/>
  <c r="AF750" i="1" s="1"/>
  <c r="F750" i="1" s="1"/>
  <c r="K751" i="1"/>
  <c r="AF751" i="1" s="1"/>
  <c r="F751" i="1" s="1"/>
  <c r="K752" i="1"/>
  <c r="AF752" i="1" s="1"/>
  <c r="F752" i="1" s="1"/>
  <c r="K753" i="1"/>
  <c r="AF753" i="1" s="1"/>
  <c r="F753" i="1" s="1"/>
  <c r="K754" i="1"/>
  <c r="AF754" i="1" s="1"/>
  <c r="F754" i="1" s="1"/>
  <c r="K755" i="1"/>
  <c r="AF755" i="1" s="1"/>
  <c r="F755" i="1" s="1"/>
  <c r="K756" i="1"/>
  <c r="AF756" i="1" s="1"/>
  <c r="F756" i="1" s="1"/>
  <c r="K757" i="1"/>
  <c r="AF757" i="1" s="1"/>
  <c r="F757" i="1" s="1"/>
  <c r="K758" i="1"/>
  <c r="AF758" i="1" s="1"/>
  <c r="F758" i="1" s="1"/>
  <c r="K759" i="1"/>
  <c r="AF759" i="1" s="1"/>
  <c r="F759" i="1" s="1"/>
  <c r="K760" i="1"/>
  <c r="AF760" i="1" s="1"/>
  <c r="F760" i="1" s="1"/>
  <c r="K761" i="1"/>
  <c r="AF761" i="1" s="1"/>
  <c r="F761" i="1" s="1"/>
  <c r="K762" i="1"/>
  <c r="AF762" i="1" s="1"/>
  <c r="F762" i="1" s="1"/>
  <c r="K763" i="1"/>
  <c r="AF763" i="1" s="1"/>
  <c r="F763" i="1" s="1"/>
  <c r="K764" i="1"/>
  <c r="AF764" i="1" s="1"/>
  <c r="F764" i="1" s="1"/>
  <c r="K765" i="1"/>
  <c r="AF765" i="1" s="1"/>
  <c r="F765" i="1" s="1"/>
  <c r="K766" i="1"/>
  <c r="AF766" i="1" s="1"/>
  <c r="F766" i="1" s="1"/>
  <c r="K767" i="1"/>
  <c r="AF767" i="1" s="1"/>
  <c r="F767" i="1" s="1"/>
  <c r="K768" i="1"/>
  <c r="AF768" i="1" s="1"/>
  <c r="F768" i="1" s="1"/>
  <c r="K769" i="1"/>
  <c r="AF769" i="1" s="1"/>
  <c r="F769" i="1" s="1"/>
  <c r="K770" i="1"/>
  <c r="AF770" i="1" s="1"/>
  <c r="F770" i="1" s="1"/>
  <c r="K771" i="1"/>
  <c r="AF771" i="1" s="1"/>
  <c r="F771" i="1" s="1"/>
  <c r="K4" i="1"/>
  <c r="AF4" i="1" s="1"/>
  <c r="AF777" i="1" l="1"/>
  <c r="AF775" i="1"/>
  <c r="AF774" i="1"/>
  <c r="AF773" i="1"/>
  <c r="F4" i="1"/>
  <c r="GZ740" i="1"/>
  <c r="IH740" i="1" s="1"/>
  <c r="F740" i="2" s="1"/>
  <c r="H740" i="2" s="1"/>
  <c r="GZ689" i="1"/>
  <c r="IH689" i="1" s="1"/>
  <c r="F689" i="2" s="1"/>
  <c r="H689" i="2" s="1"/>
  <c r="GZ648" i="1"/>
  <c r="IH648" i="1" s="1"/>
  <c r="F648" i="2" s="1"/>
  <c r="H648" i="2" s="1"/>
  <c r="GZ600" i="1"/>
  <c r="IH600" i="1" s="1"/>
  <c r="F600" i="2" s="1"/>
  <c r="H600" i="2" s="1"/>
  <c r="GZ559" i="1"/>
  <c r="IH559" i="1" s="1"/>
  <c r="F559" i="2" s="1"/>
  <c r="H559" i="2" s="1"/>
  <c r="GZ511" i="1"/>
  <c r="IH511" i="1" s="1"/>
  <c r="F511" i="2" s="1"/>
  <c r="H511" i="2" s="1"/>
  <c r="GZ455" i="1"/>
  <c r="IH455" i="1" s="1"/>
  <c r="F455" i="2" s="1"/>
  <c r="H455" i="2" s="1"/>
  <c r="GZ399" i="1"/>
  <c r="IH399" i="1" s="1"/>
  <c r="F399" i="2" s="1"/>
  <c r="H399" i="2" s="1"/>
  <c r="GZ338" i="1"/>
  <c r="IH338" i="1" s="1"/>
  <c r="F338" i="2" s="1"/>
  <c r="H338" i="2" s="1"/>
  <c r="GZ298" i="1"/>
  <c r="IH298" i="1" s="1"/>
  <c r="F298" i="2" s="1"/>
  <c r="H298" i="2" s="1"/>
  <c r="GZ266" i="1"/>
  <c r="IH266" i="1" s="1"/>
  <c r="F266" i="2" s="1"/>
  <c r="H266" i="2" s="1"/>
  <c r="GZ234" i="1"/>
  <c r="IH234" i="1" s="1"/>
  <c r="F234" i="2" s="1"/>
  <c r="H234" i="2" s="1"/>
  <c r="GZ194" i="1"/>
  <c r="IH194" i="1" s="1"/>
  <c r="F194" i="2" s="1"/>
  <c r="H194" i="2" s="1"/>
  <c r="GZ154" i="1"/>
  <c r="IH154" i="1" s="1"/>
  <c r="F154" i="2" s="1"/>
  <c r="H154" i="2" s="1"/>
  <c r="GZ114" i="1"/>
  <c r="IH114" i="1" s="1"/>
  <c r="F114" i="2" s="1"/>
  <c r="H114" i="2" s="1"/>
  <c r="GZ66" i="1"/>
  <c r="IH66" i="1" s="1"/>
  <c r="F66" i="2" s="1"/>
  <c r="H66" i="2" s="1"/>
  <c r="GZ26" i="1"/>
  <c r="IH26" i="1" s="1"/>
  <c r="F26" i="2" s="1"/>
  <c r="H26" i="2" s="1"/>
  <c r="GZ763" i="1"/>
  <c r="IH763" i="1" s="1"/>
  <c r="F763" i="2" s="1"/>
  <c r="H763" i="2" s="1"/>
  <c r="GZ723" i="1"/>
  <c r="IH723" i="1" s="1"/>
  <c r="F723" i="2" s="1"/>
  <c r="H723" i="2" s="1"/>
  <c r="GZ688" i="1"/>
  <c r="IH688" i="1" s="1"/>
  <c r="F688" i="2" s="1"/>
  <c r="H688" i="2" s="1"/>
  <c r="GZ655" i="1"/>
  <c r="IH655" i="1" s="1"/>
  <c r="F655" i="2" s="1"/>
  <c r="H655" i="2" s="1"/>
  <c r="GZ518" i="1"/>
  <c r="IH518" i="1" s="1"/>
  <c r="F518" i="2" s="1"/>
  <c r="H518" i="2" s="1"/>
  <c r="GZ478" i="1"/>
  <c r="IH478" i="1" s="1"/>
  <c r="F478" i="2" s="1"/>
  <c r="H478" i="2" s="1"/>
  <c r="GZ406" i="1"/>
  <c r="IH406" i="1" s="1"/>
  <c r="F406" i="2" s="1"/>
  <c r="H406" i="2" s="1"/>
  <c r="GZ361" i="1"/>
  <c r="IH361" i="1" s="1"/>
  <c r="F361" i="2" s="1"/>
  <c r="H361" i="2" s="1"/>
  <c r="GZ305" i="1"/>
  <c r="IH305" i="1" s="1"/>
  <c r="F305" i="2" s="1"/>
  <c r="H305" i="2" s="1"/>
  <c r="GZ265" i="1"/>
  <c r="IH265" i="1" s="1"/>
  <c r="F265" i="2" s="1"/>
  <c r="H265" i="2" s="1"/>
  <c r="GZ217" i="1"/>
  <c r="IH217" i="1" s="1"/>
  <c r="F217" i="2" s="1"/>
  <c r="H217" i="2" s="1"/>
  <c r="GZ177" i="1"/>
  <c r="IH177" i="1" s="1"/>
  <c r="F177" i="2" s="1"/>
  <c r="H177" i="2" s="1"/>
  <c r="GZ137" i="1"/>
  <c r="IH137" i="1" s="1"/>
  <c r="F137" i="2" s="1"/>
  <c r="H137" i="2" s="1"/>
  <c r="GZ97" i="1"/>
  <c r="IH97" i="1" s="1"/>
  <c r="F97" i="2" s="1"/>
  <c r="H97" i="2" s="1"/>
  <c r="GZ49" i="1"/>
  <c r="IH49" i="1" s="1"/>
  <c r="F49" i="2" s="1"/>
  <c r="H49" i="2" s="1"/>
  <c r="GZ9" i="1"/>
  <c r="IH9" i="1" s="1"/>
  <c r="F9" i="2" s="1"/>
  <c r="H9" i="2" s="1"/>
  <c r="GZ754" i="1"/>
  <c r="IH754" i="1" s="1"/>
  <c r="F754" i="2" s="1"/>
  <c r="H754" i="2" s="1"/>
  <c r="GZ703" i="1"/>
  <c r="IH703" i="1" s="1"/>
  <c r="F703" i="2" s="1"/>
  <c r="H703" i="2" s="1"/>
  <c r="GZ662" i="1"/>
  <c r="IH662" i="1" s="1"/>
  <c r="F662" i="2" s="1"/>
  <c r="H662" i="2" s="1"/>
  <c r="GZ614" i="1"/>
  <c r="IH614" i="1" s="1"/>
  <c r="F614" i="2" s="1"/>
  <c r="H614" i="2" s="1"/>
  <c r="GZ573" i="1"/>
  <c r="IH573" i="1" s="1"/>
  <c r="F573" i="2" s="1"/>
  <c r="H573" i="2" s="1"/>
  <c r="GZ533" i="1"/>
  <c r="IH533" i="1" s="1"/>
  <c r="F533" i="2" s="1"/>
  <c r="H533" i="2" s="1"/>
  <c r="GZ485" i="1"/>
  <c r="IH485" i="1" s="1"/>
  <c r="F485" i="2" s="1"/>
  <c r="H485" i="2" s="1"/>
  <c r="GZ445" i="1"/>
  <c r="IH445" i="1" s="1"/>
  <c r="F445" i="2" s="1"/>
  <c r="H445" i="2" s="1"/>
  <c r="GZ360" i="1"/>
  <c r="IH360" i="1" s="1"/>
  <c r="F360" i="2" s="1"/>
  <c r="H360" i="2" s="1"/>
  <c r="GZ312" i="1"/>
  <c r="IH312" i="1" s="1"/>
  <c r="F312" i="2" s="1"/>
  <c r="H312" i="2" s="1"/>
  <c r="GZ264" i="1"/>
  <c r="IH264" i="1" s="1"/>
  <c r="F264" i="2" s="1"/>
  <c r="H264" i="2" s="1"/>
  <c r="GZ232" i="1"/>
  <c r="IH232" i="1" s="1"/>
  <c r="F232" i="2" s="1"/>
  <c r="H232" i="2" s="1"/>
  <c r="GZ192" i="1"/>
  <c r="IH192" i="1" s="1"/>
  <c r="F192" i="2" s="1"/>
  <c r="H192" i="2" s="1"/>
  <c r="GZ152" i="1"/>
  <c r="IH152" i="1" s="1"/>
  <c r="F152" i="2" s="1"/>
  <c r="H152" i="2" s="1"/>
  <c r="GZ112" i="1"/>
  <c r="IH112" i="1" s="1"/>
  <c r="F112" i="2" s="1"/>
  <c r="H112" i="2" s="1"/>
  <c r="GZ64" i="1"/>
  <c r="IH64" i="1" s="1"/>
  <c r="F64" i="2" s="1"/>
  <c r="H64" i="2" s="1"/>
  <c r="GZ32" i="1"/>
  <c r="IH32" i="1" s="1"/>
  <c r="F32" i="2" s="1"/>
  <c r="H32" i="2" s="1"/>
  <c r="GZ769" i="1"/>
  <c r="IH769" i="1" s="1"/>
  <c r="F769" i="2" s="1"/>
  <c r="H769" i="2" s="1"/>
  <c r="GZ729" i="1"/>
  <c r="IH729" i="1" s="1"/>
  <c r="F729" i="2" s="1"/>
  <c r="H729" i="2" s="1"/>
  <c r="GZ721" i="1"/>
  <c r="IH721" i="1" s="1"/>
  <c r="F721" i="2" s="1"/>
  <c r="H721" i="2" s="1"/>
  <c r="GZ710" i="1"/>
  <c r="IH710" i="1" s="1"/>
  <c r="F710" i="2" s="1"/>
  <c r="H710" i="2" s="1"/>
  <c r="GZ702" i="1"/>
  <c r="IH702" i="1" s="1"/>
  <c r="F702" i="2" s="1"/>
  <c r="H702" i="2" s="1"/>
  <c r="GZ694" i="1"/>
  <c r="IH694" i="1" s="1"/>
  <c r="F694" i="2" s="1"/>
  <c r="H694" i="2" s="1"/>
  <c r="GZ686" i="1"/>
  <c r="IH686" i="1" s="1"/>
  <c r="F686" i="2" s="1"/>
  <c r="H686" i="2" s="1"/>
  <c r="GZ678" i="1"/>
  <c r="IH678" i="1" s="1"/>
  <c r="F678" i="2" s="1"/>
  <c r="H678" i="2" s="1"/>
  <c r="GZ669" i="1"/>
  <c r="IH669" i="1" s="1"/>
  <c r="F669" i="2" s="1"/>
  <c r="H669" i="2" s="1"/>
  <c r="GZ661" i="1"/>
  <c r="IH661" i="1" s="1"/>
  <c r="F661" i="2" s="1"/>
  <c r="H661" i="2" s="1"/>
  <c r="GZ653" i="1"/>
  <c r="IH653" i="1" s="1"/>
  <c r="F653" i="2" s="1"/>
  <c r="H653" i="2" s="1"/>
  <c r="GZ645" i="1"/>
  <c r="IH645" i="1" s="1"/>
  <c r="F645" i="2" s="1"/>
  <c r="H645" i="2" s="1"/>
  <c r="GZ637" i="1"/>
  <c r="IH637" i="1" s="1"/>
  <c r="F637" i="2" s="1"/>
  <c r="H637" i="2" s="1"/>
  <c r="GZ629" i="1"/>
  <c r="IH629" i="1" s="1"/>
  <c r="F629" i="2" s="1"/>
  <c r="H629" i="2" s="1"/>
  <c r="GZ621" i="1"/>
  <c r="IH621" i="1" s="1"/>
  <c r="F621" i="2" s="1"/>
  <c r="H621" i="2" s="1"/>
  <c r="GZ613" i="1"/>
  <c r="IH613" i="1" s="1"/>
  <c r="F613" i="2" s="1"/>
  <c r="H613" i="2" s="1"/>
  <c r="GZ605" i="1"/>
  <c r="IH605" i="1" s="1"/>
  <c r="F605" i="2" s="1"/>
  <c r="H605" i="2" s="1"/>
  <c r="GZ597" i="1"/>
  <c r="IH597" i="1" s="1"/>
  <c r="F597" i="2" s="1"/>
  <c r="H597" i="2" s="1"/>
  <c r="GZ588" i="1"/>
  <c r="IH588" i="1" s="1"/>
  <c r="F588" i="2" s="1"/>
  <c r="H588" i="2" s="1"/>
  <c r="GZ580" i="1"/>
  <c r="IH580" i="1" s="1"/>
  <c r="F580" i="2" s="1"/>
  <c r="H580" i="2" s="1"/>
  <c r="GZ572" i="1"/>
  <c r="IH572" i="1" s="1"/>
  <c r="F572" i="2" s="1"/>
  <c r="H572" i="2" s="1"/>
  <c r="GZ564" i="1"/>
  <c r="IH564" i="1" s="1"/>
  <c r="F564" i="2" s="1"/>
  <c r="H564" i="2" s="1"/>
  <c r="GZ556" i="1"/>
  <c r="IH556" i="1" s="1"/>
  <c r="F556" i="2" s="1"/>
  <c r="H556" i="2" s="1"/>
  <c r="GZ548" i="1"/>
  <c r="IH548" i="1" s="1"/>
  <c r="F548" i="2" s="1"/>
  <c r="H548" i="2" s="1"/>
  <c r="GZ540" i="1"/>
  <c r="IH540" i="1" s="1"/>
  <c r="F540" i="2" s="1"/>
  <c r="H540" i="2" s="1"/>
  <c r="GZ532" i="1"/>
  <c r="IH532" i="1" s="1"/>
  <c r="F532" i="2" s="1"/>
  <c r="H532" i="2" s="1"/>
  <c r="GZ524" i="1"/>
  <c r="IH524" i="1" s="1"/>
  <c r="F524" i="2" s="1"/>
  <c r="H524" i="2" s="1"/>
  <c r="GZ516" i="1"/>
  <c r="IH516" i="1" s="1"/>
  <c r="F516" i="2" s="1"/>
  <c r="H516" i="2" s="1"/>
  <c r="GZ508" i="1"/>
  <c r="IH508" i="1" s="1"/>
  <c r="F508" i="2" s="1"/>
  <c r="H508" i="2" s="1"/>
  <c r="GZ500" i="1"/>
  <c r="IH500" i="1" s="1"/>
  <c r="F500" i="2" s="1"/>
  <c r="H500" i="2" s="1"/>
  <c r="GZ492" i="1"/>
  <c r="IH492" i="1" s="1"/>
  <c r="F492" i="2" s="1"/>
  <c r="H492" i="2" s="1"/>
  <c r="GZ484" i="1"/>
  <c r="IH484" i="1" s="1"/>
  <c r="F484" i="2" s="1"/>
  <c r="H484" i="2" s="1"/>
  <c r="GZ476" i="1"/>
  <c r="IH476" i="1" s="1"/>
  <c r="F476" i="2" s="1"/>
  <c r="H476" i="2" s="1"/>
  <c r="GZ468" i="1"/>
  <c r="IH468" i="1" s="1"/>
  <c r="F468" i="2" s="1"/>
  <c r="H468" i="2" s="1"/>
  <c r="GZ460" i="1"/>
  <c r="IH460" i="1" s="1"/>
  <c r="F460" i="2" s="1"/>
  <c r="H460" i="2" s="1"/>
  <c r="GZ452" i="1"/>
  <c r="IH452" i="1" s="1"/>
  <c r="F452" i="2" s="1"/>
  <c r="H452" i="2" s="1"/>
  <c r="GZ444" i="1"/>
  <c r="IH444" i="1" s="1"/>
  <c r="F444" i="2" s="1"/>
  <c r="H444" i="2" s="1"/>
  <c r="GZ436" i="1"/>
  <c r="IH436" i="1" s="1"/>
  <c r="F436" i="2" s="1"/>
  <c r="H436" i="2" s="1"/>
  <c r="GZ412" i="1"/>
  <c r="IH412" i="1" s="1"/>
  <c r="F412" i="2" s="1"/>
  <c r="H412" i="2" s="1"/>
  <c r="GZ404" i="1"/>
  <c r="IH404" i="1" s="1"/>
  <c r="F404" i="2" s="1"/>
  <c r="H404" i="2" s="1"/>
  <c r="GZ396" i="1"/>
  <c r="IH396" i="1" s="1"/>
  <c r="F396" i="2" s="1"/>
  <c r="H396" i="2" s="1"/>
  <c r="GZ388" i="1"/>
  <c r="IH388" i="1" s="1"/>
  <c r="F388" i="2" s="1"/>
  <c r="H388" i="2" s="1"/>
  <c r="GZ367" i="1"/>
  <c r="IH367" i="1" s="1"/>
  <c r="F367" i="2" s="1"/>
  <c r="H367" i="2" s="1"/>
  <c r="GZ359" i="1"/>
  <c r="IH359" i="1" s="1"/>
  <c r="F359" i="2" s="1"/>
  <c r="H359" i="2" s="1"/>
  <c r="GZ351" i="1"/>
  <c r="IH351" i="1" s="1"/>
  <c r="F351" i="2" s="1"/>
  <c r="H351" i="2" s="1"/>
  <c r="GZ343" i="1"/>
  <c r="IH343" i="1" s="1"/>
  <c r="F343" i="2" s="1"/>
  <c r="H343" i="2" s="1"/>
  <c r="GZ335" i="1"/>
  <c r="IH335" i="1" s="1"/>
  <c r="F335" i="2" s="1"/>
  <c r="H335" i="2" s="1"/>
  <c r="GZ327" i="1"/>
  <c r="IH327" i="1" s="1"/>
  <c r="F327" i="2" s="1"/>
  <c r="H327" i="2" s="1"/>
  <c r="GZ319" i="1"/>
  <c r="IH319" i="1" s="1"/>
  <c r="F319" i="2" s="1"/>
  <c r="H319" i="2" s="1"/>
  <c r="GZ311" i="1"/>
  <c r="IH311" i="1" s="1"/>
  <c r="F311" i="2" s="1"/>
  <c r="H311" i="2" s="1"/>
  <c r="GZ303" i="1"/>
  <c r="IH303" i="1" s="1"/>
  <c r="F303" i="2" s="1"/>
  <c r="H303" i="2" s="1"/>
  <c r="GZ295" i="1"/>
  <c r="IH295" i="1" s="1"/>
  <c r="F295" i="2" s="1"/>
  <c r="H295" i="2" s="1"/>
  <c r="GZ287" i="1"/>
  <c r="IH287" i="1" s="1"/>
  <c r="F287" i="2" s="1"/>
  <c r="H287" i="2" s="1"/>
  <c r="GZ279" i="1"/>
  <c r="IH279" i="1" s="1"/>
  <c r="F279" i="2" s="1"/>
  <c r="H279" i="2" s="1"/>
  <c r="GZ271" i="1"/>
  <c r="IH271" i="1" s="1"/>
  <c r="F271" i="2" s="1"/>
  <c r="H271" i="2" s="1"/>
  <c r="GZ263" i="1"/>
  <c r="IH263" i="1" s="1"/>
  <c r="F263" i="2" s="1"/>
  <c r="H263" i="2" s="1"/>
  <c r="GZ255" i="1"/>
  <c r="IH255" i="1" s="1"/>
  <c r="F255" i="2" s="1"/>
  <c r="H255" i="2" s="1"/>
  <c r="GZ247" i="1"/>
  <c r="IH247" i="1" s="1"/>
  <c r="F247" i="2" s="1"/>
  <c r="H247" i="2" s="1"/>
  <c r="GZ239" i="1"/>
  <c r="IH239" i="1" s="1"/>
  <c r="F239" i="2" s="1"/>
  <c r="H239" i="2" s="1"/>
  <c r="GZ231" i="1"/>
  <c r="IH231" i="1" s="1"/>
  <c r="F231" i="2" s="1"/>
  <c r="H231" i="2" s="1"/>
  <c r="GZ223" i="1"/>
  <c r="IH223" i="1" s="1"/>
  <c r="F223" i="2" s="1"/>
  <c r="H223" i="2" s="1"/>
  <c r="GZ215" i="1"/>
  <c r="IH215" i="1" s="1"/>
  <c r="F215" i="2" s="1"/>
  <c r="H215" i="2" s="1"/>
  <c r="GZ207" i="1"/>
  <c r="IH207" i="1" s="1"/>
  <c r="F207" i="2" s="1"/>
  <c r="H207" i="2" s="1"/>
  <c r="GZ199" i="1"/>
  <c r="IH199" i="1" s="1"/>
  <c r="F199" i="2" s="1"/>
  <c r="H199" i="2" s="1"/>
  <c r="GZ191" i="1"/>
  <c r="IH191" i="1" s="1"/>
  <c r="F191" i="2" s="1"/>
  <c r="H191" i="2" s="1"/>
  <c r="GZ183" i="1"/>
  <c r="IH183" i="1" s="1"/>
  <c r="F183" i="2" s="1"/>
  <c r="H183" i="2" s="1"/>
  <c r="GZ175" i="1"/>
  <c r="IH175" i="1" s="1"/>
  <c r="F175" i="2" s="1"/>
  <c r="H175" i="2" s="1"/>
  <c r="GZ167" i="1"/>
  <c r="IH167" i="1" s="1"/>
  <c r="F167" i="2" s="1"/>
  <c r="H167" i="2" s="1"/>
  <c r="GZ159" i="1"/>
  <c r="IH159" i="1" s="1"/>
  <c r="F159" i="2" s="1"/>
  <c r="H159" i="2" s="1"/>
  <c r="GZ151" i="1"/>
  <c r="IH151" i="1" s="1"/>
  <c r="F151" i="2" s="1"/>
  <c r="H151" i="2" s="1"/>
  <c r="GZ143" i="1"/>
  <c r="IH143" i="1" s="1"/>
  <c r="F143" i="2" s="1"/>
  <c r="H143" i="2" s="1"/>
  <c r="GZ135" i="1"/>
  <c r="IH135" i="1" s="1"/>
  <c r="F135" i="2" s="1"/>
  <c r="H135" i="2" s="1"/>
  <c r="GZ127" i="1"/>
  <c r="IH127" i="1" s="1"/>
  <c r="F127" i="2" s="1"/>
  <c r="H127" i="2" s="1"/>
  <c r="GZ119" i="1"/>
  <c r="IH119" i="1" s="1"/>
  <c r="F119" i="2" s="1"/>
  <c r="H119" i="2" s="1"/>
  <c r="GZ111" i="1"/>
  <c r="IH111" i="1" s="1"/>
  <c r="F111" i="2" s="1"/>
  <c r="H111" i="2" s="1"/>
  <c r="GZ103" i="1"/>
  <c r="IH103" i="1" s="1"/>
  <c r="F103" i="2" s="1"/>
  <c r="H103" i="2" s="1"/>
  <c r="GZ95" i="1"/>
  <c r="IH95" i="1" s="1"/>
  <c r="F95" i="2" s="1"/>
  <c r="H95" i="2" s="1"/>
  <c r="GZ87" i="1"/>
  <c r="IH87" i="1" s="1"/>
  <c r="F87" i="2" s="1"/>
  <c r="H87" i="2" s="1"/>
  <c r="GZ79" i="1"/>
  <c r="IH79" i="1" s="1"/>
  <c r="F79" i="2" s="1"/>
  <c r="H79" i="2" s="1"/>
  <c r="GZ71" i="1"/>
  <c r="IH71" i="1" s="1"/>
  <c r="F71" i="2" s="1"/>
  <c r="H71" i="2" s="1"/>
  <c r="GZ63" i="1"/>
  <c r="IH63" i="1" s="1"/>
  <c r="F63" i="2" s="1"/>
  <c r="H63" i="2" s="1"/>
  <c r="GZ55" i="1"/>
  <c r="IH55" i="1" s="1"/>
  <c r="F55" i="2" s="1"/>
  <c r="H55" i="2" s="1"/>
  <c r="GZ47" i="1"/>
  <c r="IH47" i="1" s="1"/>
  <c r="F47" i="2" s="1"/>
  <c r="H47" i="2" s="1"/>
  <c r="GZ39" i="1"/>
  <c r="IH39" i="1" s="1"/>
  <c r="F39" i="2" s="1"/>
  <c r="H39" i="2" s="1"/>
  <c r="GZ31" i="1"/>
  <c r="IH31" i="1" s="1"/>
  <c r="F31" i="2" s="1"/>
  <c r="H31" i="2" s="1"/>
  <c r="GZ23" i="1"/>
  <c r="IH23" i="1" s="1"/>
  <c r="F23" i="2" s="1"/>
  <c r="H23" i="2" s="1"/>
  <c r="GZ15" i="1"/>
  <c r="IH15" i="1" s="1"/>
  <c r="F15" i="2" s="1"/>
  <c r="H15" i="2" s="1"/>
  <c r="GZ7" i="1"/>
  <c r="IH7" i="1" s="1"/>
  <c r="F7" i="2" s="1"/>
  <c r="H7" i="2" s="1"/>
  <c r="GZ748" i="1"/>
  <c r="IH748" i="1" s="1"/>
  <c r="F748" i="2" s="1"/>
  <c r="H748" i="2" s="1"/>
  <c r="GZ697" i="1"/>
  <c r="IH697" i="1" s="1"/>
  <c r="F697" i="2" s="1"/>
  <c r="H697" i="2" s="1"/>
  <c r="GZ656" i="1"/>
  <c r="IH656" i="1" s="1"/>
  <c r="F656" i="2" s="1"/>
  <c r="H656" i="2" s="1"/>
  <c r="GZ616" i="1"/>
  <c r="IH616" i="1" s="1"/>
  <c r="F616" i="2" s="1"/>
  <c r="H616" i="2" s="1"/>
  <c r="GZ567" i="1"/>
  <c r="IH567" i="1" s="1"/>
  <c r="F567" i="2" s="1"/>
  <c r="H567" i="2" s="1"/>
  <c r="GZ527" i="1"/>
  <c r="IH527" i="1" s="1"/>
  <c r="F527" i="2" s="1"/>
  <c r="H527" i="2" s="1"/>
  <c r="GZ487" i="1"/>
  <c r="IH487" i="1" s="1"/>
  <c r="F487" i="2" s="1"/>
  <c r="H487" i="2" s="1"/>
  <c r="GZ447" i="1"/>
  <c r="IH447" i="1" s="1"/>
  <c r="F447" i="2" s="1"/>
  <c r="H447" i="2" s="1"/>
  <c r="GZ391" i="1"/>
  <c r="IH391" i="1" s="1"/>
  <c r="F391" i="2" s="1"/>
  <c r="H391" i="2" s="1"/>
  <c r="GZ330" i="1"/>
  <c r="IH330" i="1" s="1"/>
  <c r="F330" i="2" s="1"/>
  <c r="H330" i="2" s="1"/>
  <c r="GZ306" i="1"/>
  <c r="IH306" i="1" s="1"/>
  <c r="F306" i="2" s="1"/>
  <c r="H306" i="2" s="1"/>
  <c r="GZ274" i="1"/>
  <c r="IH274" i="1" s="1"/>
  <c r="F274" i="2" s="1"/>
  <c r="H274" i="2" s="1"/>
  <c r="GZ218" i="1"/>
  <c r="IH218" i="1" s="1"/>
  <c r="F218" i="2" s="1"/>
  <c r="H218" i="2" s="1"/>
  <c r="GZ186" i="1"/>
  <c r="IH186" i="1" s="1"/>
  <c r="F186" i="2" s="1"/>
  <c r="H186" i="2" s="1"/>
  <c r="GZ130" i="1"/>
  <c r="IH130" i="1" s="1"/>
  <c r="F130" i="2" s="1"/>
  <c r="H130" i="2" s="1"/>
  <c r="GZ90" i="1"/>
  <c r="IH90" i="1" s="1"/>
  <c r="F90" i="2" s="1"/>
  <c r="H90" i="2" s="1"/>
  <c r="GZ50" i="1"/>
  <c r="IH50" i="1" s="1"/>
  <c r="F50" i="2" s="1"/>
  <c r="H50" i="2" s="1"/>
  <c r="GZ10" i="1"/>
  <c r="IH10" i="1" s="1"/>
  <c r="F10" i="2" s="1"/>
  <c r="H10" i="2" s="1"/>
  <c r="GZ731" i="1"/>
  <c r="IH731" i="1" s="1"/>
  <c r="F731" i="2" s="1"/>
  <c r="H731" i="2" s="1"/>
  <c r="GZ704" i="1"/>
  <c r="IH704" i="1" s="1"/>
  <c r="F704" i="2" s="1"/>
  <c r="H704" i="2" s="1"/>
  <c r="GZ671" i="1"/>
  <c r="IH671" i="1" s="1"/>
  <c r="F671" i="2" s="1"/>
  <c r="H671" i="2" s="1"/>
  <c r="GZ631" i="1"/>
  <c r="IH631" i="1" s="1"/>
  <c r="F631" i="2" s="1"/>
  <c r="H631" i="2" s="1"/>
  <c r="GZ599" i="1"/>
  <c r="IH599" i="1" s="1"/>
  <c r="F599" i="2" s="1"/>
  <c r="H599" i="2" s="1"/>
  <c r="GZ558" i="1"/>
  <c r="IH558" i="1" s="1"/>
  <c r="F558" i="2" s="1"/>
  <c r="H558" i="2" s="1"/>
  <c r="GZ526" i="1"/>
  <c r="IH526" i="1" s="1"/>
  <c r="F526" i="2" s="1"/>
  <c r="H526" i="2" s="1"/>
  <c r="GZ486" i="1"/>
  <c r="IH486" i="1" s="1"/>
  <c r="F486" i="2" s="1"/>
  <c r="H486" i="2" s="1"/>
  <c r="GZ446" i="1"/>
  <c r="IH446" i="1" s="1"/>
  <c r="F446" i="2" s="1"/>
  <c r="H446" i="2" s="1"/>
  <c r="GZ390" i="1"/>
  <c r="IH390" i="1" s="1"/>
  <c r="F390" i="2" s="1"/>
  <c r="H390" i="2" s="1"/>
  <c r="GZ337" i="1"/>
  <c r="IH337" i="1" s="1"/>
  <c r="F337" i="2" s="1"/>
  <c r="H337" i="2" s="1"/>
  <c r="GZ297" i="1"/>
  <c r="IH297" i="1" s="1"/>
  <c r="F297" i="2" s="1"/>
  <c r="H297" i="2" s="1"/>
  <c r="GZ249" i="1"/>
  <c r="IH249" i="1" s="1"/>
  <c r="F249" i="2" s="1"/>
  <c r="H249" i="2" s="1"/>
  <c r="GZ209" i="1"/>
  <c r="IH209" i="1" s="1"/>
  <c r="F209" i="2" s="1"/>
  <c r="H209" i="2" s="1"/>
  <c r="GZ161" i="1"/>
  <c r="IH161" i="1" s="1"/>
  <c r="F161" i="2" s="1"/>
  <c r="H161" i="2" s="1"/>
  <c r="GZ121" i="1"/>
  <c r="IH121" i="1" s="1"/>
  <c r="F121" i="2" s="1"/>
  <c r="H121" i="2" s="1"/>
  <c r="GZ73" i="1"/>
  <c r="IH73" i="1" s="1"/>
  <c r="F73" i="2" s="1"/>
  <c r="H73" i="2" s="1"/>
  <c r="GZ33" i="1"/>
  <c r="IH33" i="1" s="1"/>
  <c r="F33" i="2" s="1"/>
  <c r="H33" i="2" s="1"/>
  <c r="GZ770" i="1"/>
  <c r="IH770" i="1" s="1"/>
  <c r="F770" i="2" s="1"/>
  <c r="H770" i="2" s="1"/>
  <c r="GZ722" i="1"/>
  <c r="IH722" i="1" s="1"/>
  <c r="F722" i="2" s="1"/>
  <c r="H722" i="2" s="1"/>
  <c r="GZ670" i="1"/>
  <c r="IH670" i="1" s="1"/>
  <c r="F670" i="2" s="1"/>
  <c r="H670" i="2" s="1"/>
  <c r="GZ638" i="1"/>
  <c r="IH638" i="1" s="1"/>
  <c r="F638" i="2" s="1"/>
  <c r="H638" i="2" s="1"/>
  <c r="GZ598" i="1"/>
  <c r="IH598" i="1" s="1"/>
  <c r="F598" i="2" s="1"/>
  <c r="H598" i="2" s="1"/>
  <c r="GZ549" i="1"/>
  <c r="IH549" i="1" s="1"/>
  <c r="F549" i="2" s="1"/>
  <c r="H549" i="2" s="1"/>
  <c r="GZ501" i="1"/>
  <c r="IH501" i="1" s="1"/>
  <c r="F501" i="2" s="1"/>
  <c r="H501" i="2" s="1"/>
  <c r="GZ469" i="1"/>
  <c r="IH469" i="1" s="1"/>
  <c r="F469" i="2" s="1"/>
  <c r="H469" i="2" s="1"/>
  <c r="GZ437" i="1"/>
  <c r="IH437" i="1" s="1"/>
  <c r="F437" i="2" s="1"/>
  <c r="H437" i="2" s="1"/>
  <c r="GZ368" i="1"/>
  <c r="IH368" i="1" s="1"/>
  <c r="F368" i="2" s="1"/>
  <c r="H368" i="2" s="1"/>
  <c r="GZ328" i="1"/>
  <c r="IH328" i="1" s="1"/>
  <c r="F328" i="2" s="1"/>
  <c r="H328" i="2" s="1"/>
  <c r="GZ272" i="1"/>
  <c r="IH272" i="1" s="1"/>
  <c r="F272" i="2" s="1"/>
  <c r="H272" i="2" s="1"/>
  <c r="GZ224" i="1"/>
  <c r="IH224" i="1" s="1"/>
  <c r="F224" i="2" s="1"/>
  <c r="H224" i="2" s="1"/>
  <c r="GZ184" i="1"/>
  <c r="IH184" i="1" s="1"/>
  <c r="F184" i="2" s="1"/>
  <c r="H184" i="2" s="1"/>
  <c r="GZ144" i="1"/>
  <c r="IH144" i="1" s="1"/>
  <c r="F144" i="2" s="1"/>
  <c r="H144" i="2" s="1"/>
  <c r="GZ96" i="1"/>
  <c r="IH96" i="1" s="1"/>
  <c r="F96" i="2" s="1"/>
  <c r="H96" i="2" s="1"/>
  <c r="GZ56" i="1"/>
  <c r="IH56" i="1" s="1"/>
  <c r="F56" i="2" s="1"/>
  <c r="H56" i="2" s="1"/>
  <c r="GZ16" i="1"/>
  <c r="IH16" i="1" s="1"/>
  <c r="F16" i="2" s="1"/>
  <c r="H16" i="2" s="1"/>
  <c r="GZ745" i="1"/>
  <c r="IH745" i="1" s="1"/>
  <c r="F745" i="2" s="1"/>
  <c r="H745" i="2" s="1"/>
  <c r="GZ752" i="1"/>
  <c r="IH752" i="1" s="1"/>
  <c r="F752" i="2" s="1"/>
  <c r="H752" i="2" s="1"/>
  <c r="GZ720" i="1"/>
  <c r="IH720" i="1" s="1"/>
  <c r="F720" i="2" s="1"/>
  <c r="H720" i="2" s="1"/>
  <c r="GZ685" i="1"/>
  <c r="IH685" i="1" s="1"/>
  <c r="F685" i="2" s="1"/>
  <c r="H685" i="2" s="1"/>
  <c r="GZ668" i="1"/>
  <c r="IH668" i="1" s="1"/>
  <c r="F668" i="2" s="1"/>
  <c r="H668" i="2" s="1"/>
  <c r="GZ660" i="1"/>
  <c r="IH660" i="1" s="1"/>
  <c r="F660" i="2" s="1"/>
  <c r="H660" i="2" s="1"/>
  <c r="GZ652" i="1"/>
  <c r="IH652" i="1" s="1"/>
  <c r="F652" i="2" s="1"/>
  <c r="H652" i="2" s="1"/>
  <c r="GZ644" i="1"/>
  <c r="IH644" i="1" s="1"/>
  <c r="F644" i="2" s="1"/>
  <c r="H644" i="2" s="1"/>
  <c r="GZ636" i="1"/>
  <c r="IH636" i="1" s="1"/>
  <c r="F636" i="2" s="1"/>
  <c r="H636" i="2" s="1"/>
  <c r="GZ628" i="1"/>
  <c r="IH628" i="1" s="1"/>
  <c r="F628" i="2" s="1"/>
  <c r="H628" i="2" s="1"/>
  <c r="GZ620" i="1"/>
  <c r="IH620" i="1" s="1"/>
  <c r="F620" i="2" s="1"/>
  <c r="H620" i="2" s="1"/>
  <c r="GZ612" i="1"/>
  <c r="IH612" i="1" s="1"/>
  <c r="F612" i="2" s="1"/>
  <c r="H612" i="2" s="1"/>
  <c r="GZ604" i="1"/>
  <c r="IH604" i="1" s="1"/>
  <c r="F604" i="2" s="1"/>
  <c r="H604" i="2" s="1"/>
  <c r="GZ596" i="1"/>
  <c r="IH596" i="1" s="1"/>
  <c r="F596" i="2" s="1"/>
  <c r="H596" i="2" s="1"/>
  <c r="GZ587" i="1"/>
  <c r="IH587" i="1" s="1"/>
  <c r="F587" i="2" s="1"/>
  <c r="H587" i="2" s="1"/>
  <c r="GZ579" i="1"/>
  <c r="IH579" i="1" s="1"/>
  <c r="F579" i="2" s="1"/>
  <c r="H579" i="2" s="1"/>
  <c r="GZ571" i="1"/>
  <c r="IH571" i="1" s="1"/>
  <c r="F571" i="2" s="1"/>
  <c r="H571" i="2" s="1"/>
  <c r="GZ563" i="1"/>
  <c r="IH563" i="1" s="1"/>
  <c r="F563" i="2" s="1"/>
  <c r="H563" i="2" s="1"/>
  <c r="GZ555" i="1"/>
  <c r="IH555" i="1" s="1"/>
  <c r="F555" i="2" s="1"/>
  <c r="H555" i="2" s="1"/>
  <c r="GZ547" i="1"/>
  <c r="IH547" i="1" s="1"/>
  <c r="F547" i="2" s="1"/>
  <c r="H547" i="2" s="1"/>
  <c r="GZ539" i="1"/>
  <c r="IH539" i="1" s="1"/>
  <c r="F539" i="2" s="1"/>
  <c r="H539" i="2" s="1"/>
  <c r="GZ531" i="1"/>
  <c r="IH531" i="1" s="1"/>
  <c r="F531" i="2" s="1"/>
  <c r="H531" i="2" s="1"/>
  <c r="GZ523" i="1"/>
  <c r="IH523" i="1" s="1"/>
  <c r="F523" i="2" s="1"/>
  <c r="H523" i="2" s="1"/>
  <c r="GZ515" i="1"/>
  <c r="IH515" i="1" s="1"/>
  <c r="F515" i="2" s="1"/>
  <c r="H515" i="2" s="1"/>
  <c r="GZ507" i="1"/>
  <c r="IH507" i="1" s="1"/>
  <c r="F507" i="2" s="1"/>
  <c r="H507" i="2" s="1"/>
  <c r="GZ499" i="1"/>
  <c r="IH499" i="1" s="1"/>
  <c r="F499" i="2" s="1"/>
  <c r="H499" i="2" s="1"/>
  <c r="GZ491" i="1"/>
  <c r="IH491" i="1" s="1"/>
  <c r="F491" i="2" s="1"/>
  <c r="H491" i="2" s="1"/>
  <c r="GZ483" i="1"/>
  <c r="IH483" i="1" s="1"/>
  <c r="F483" i="2" s="1"/>
  <c r="H483" i="2" s="1"/>
  <c r="GZ475" i="1"/>
  <c r="IH475" i="1" s="1"/>
  <c r="F475" i="2" s="1"/>
  <c r="H475" i="2" s="1"/>
  <c r="GZ467" i="1"/>
  <c r="IH467" i="1" s="1"/>
  <c r="F467" i="2" s="1"/>
  <c r="H467" i="2" s="1"/>
  <c r="GZ459" i="1"/>
  <c r="IH459" i="1" s="1"/>
  <c r="F459" i="2" s="1"/>
  <c r="H459" i="2" s="1"/>
  <c r="GZ451" i="1"/>
  <c r="IH451" i="1" s="1"/>
  <c r="F451" i="2" s="1"/>
  <c r="H451" i="2" s="1"/>
  <c r="GZ443" i="1"/>
  <c r="IH443" i="1" s="1"/>
  <c r="F443" i="2" s="1"/>
  <c r="H443" i="2" s="1"/>
  <c r="GZ435" i="1"/>
  <c r="IH435" i="1" s="1"/>
  <c r="F435" i="2" s="1"/>
  <c r="H435" i="2" s="1"/>
  <c r="GZ411" i="1"/>
  <c r="IH411" i="1" s="1"/>
  <c r="F411" i="2" s="1"/>
  <c r="H411" i="2" s="1"/>
  <c r="GZ403" i="1"/>
  <c r="IH403" i="1" s="1"/>
  <c r="F403" i="2" s="1"/>
  <c r="H403" i="2" s="1"/>
  <c r="GZ395" i="1"/>
  <c r="IH395" i="1" s="1"/>
  <c r="F395" i="2" s="1"/>
  <c r="H395" i="2" s="1"/>
  <c r="GZ374" i="1"/>
  <c r="IH374" i="1" s="1"/>
  <c r="F374" i="2" s="1"/>
  <c r="H374" i="2" s="1"/>
  <c r="GZ366" i="1"/>
  <c r="IH366" i="1" s="1"/>
  <c r="F366" i="2" s="1"/>
  <c r="H366" i="2" s="1"/>
  <c r="GZ358" i="1"/>
  <c r="IH358" i="1" s="1"/>
  <c r="F358" i="2" s="1"/>
  <c r="H358" i="2" s="1"/>
  <c r="GZ350" i="1"/>
  <c r="IH350" i="1" s="1"/>
  <c r="F350" i="2" s="1"/>
  <c r="H350" i="2" s="1"/>
  <c r="GZ342" i="1"/>
  <c r="IH342" i="1" s="1"/>
  <c r="F342" i="2" s="1"/>
  <c r="H342" i="2" s="1"/>
  <c r="GZ334" i="1"/>
  <c r="IH334" i="1" s="1"/>
  <c r="F334" i="2" s="1"/>
  <c r="H334" i="2" s="1"/>
  <c r="GZ326" i="1"/>
  <c r="IH326" i="1" s="1"/>
  <c r="F326" i="2" s="1"/>
  <c r="H326" i="2" s="1"/>
  <c r="GZ318" i="1"/>
  <c r="IH318" i="1" s="1"/>
  <c r="F318" i="2" s="1"/>
  <c r="H318" i="2" s="1"/>
  <c r="GZ310" i="1"/>
  <c r="IH310" i="1" s="1"/>
  <c r="F310" i="2" s="1"/>
  <c r="H310" i="2" s="1"/>
  <c r="GZ302" i="1"/>
  <c r="IH302" i="1" s="1"/>
  <c r="F302" i="2" s="1"/>
  <c r="H302" i="2" s="1"/>
  <c r="GZ294" i="1"/>
  <c r="IH294" i="1" s="1"/>
  <c r="F294" i="2" s="1"/>
  <c r="H294" i="2" s="1"/>
  <c r="GZ286" i="1"/>
  <c r="IH286" i="1" s="1"/>
  <c r="F286" i="2" s="1"/>
  <c r="H286" i="2" s="1"/>
  <c r="GZ278" i="1"/>
  <c r="IH278" i="1" s="1"/>
  <c r="F278" i="2" s="1"/>
  <c r="H278" i="2" s="1"/>
  <c r="GZ270" i="1"/>
  <c r="IH270" i="1" s="1"/>
  <c r="F270" i="2" s="1"/>
  <c r="H270" i="2" s="1"/>
  <c r="GZ262" i="1"/>
  <c r="IH262" i="1" s="1"/>
  <c r="F262" i="2" s="1"/>
  <c r="H262" i="2" s="1"/>
  <c r="GZ254" i="1"/>
  <c r="IH254" i="1" s="1"/>
  <c r="F254" i="2" s="1"/>
  <c r="H254" i="2" s="1"/>
  <c r="GZ246" i="1"/>
  <c r="IH246" i="1" s="1"/>
  <c r="F246" i="2" s="1"/>
  <c r="H246" i="2" s="1"/>
  <c r="GZ238" i="1"/>
  <c r="IH238" i="1" s="1"/>
  <c r="F238" i="2" s="1"/>
  <c r="H238" i="2" s="1"/>
  <c r="GZ230" i="1"/>
  <c r="IH230" i="1" s="1"/>
  <c r="F230" i="2" s="1"/>
  <c r="H230" i="2" s="1"/>
  <c r="GZ222" i="1"/>
  <c r="IH222" i="1" s="1"/>
  <c r="F222" i="2" s="1"/>
  <c r="H222" i="2" s="1"/>
  <c r="GZ214" i="1"/>
  <c r="IH214" i="1" s="1"/>
  <c r="F214" i="2" s="1"/>
  <c r="H214" i="2" s="1"/>
  <c r="GZ206" i="1"/>
  <c r="IH206" i="1" s="1"/>
  <c r="F206" i="2" s="1"/>
  <c r="H206" i="2" s="1"/>
  <c r="GZ198" i="1"/>
  <c r="IH198" i="1" s="1"/>
  <c r="F198" i="2" s="1"/>
  <c r="H198" i="2" s="1"/>
  <c r="GZ190" i="1"/>
  <c r="IH190" i="1" s="1"/>
  <c r="F190" i="2" s="1"/>
  <c r="H190" i="2" s="1"/>
  <c r="GZ182" i="1"/>
  <c r="IH182" i="1" s="1"/>
  <c r="F182" i="2" s="1"/>
  <c r="H182" i="2" s="1"/>
  <c r="GZ174" i="1"/>
  <c r="IH174" i="1" s="1"/>
  <c r="F174" i="2" s="1"/>
  <c r="H174" i="2" s="1"/>
  <c r="GZ166" i="1"/>
  <c r="IH166" i="1" s="1"/>
  <c r="F166" i="2" s="1"/>
  <c r="H166" i="2" s="1"/>
  <c r="GZ158" i="1"/>
  <c r="IH158" i="1" s="1"/>
  <c r="F158" i="2" s="1"/>
  <c r="H158" i="2" s="1"/>
  <c r="GZ150" i="1"/>
  <c r="IH150" i="1" s="1"/>
  <c r="F150" i="2" s="1"/>
  <c r="H150" i="2" s="1"/>
  <c r="GZ142" i="1"/>
  <c r="IH142" i="1" s="1"/>
  <c r="F142" i="2" s="1"/>
  <c r="H142" i="2" s="1"/>
  <c r="GZ134" i="1"/>
  <c r="IH134" i="1" s="1"/>
  <c r="F134" i="2" s="1"/>
  <c r="H134" i="2" s="1"/>
  <c r="GZ126" i="1"/>
  <c r="IH126" i="1" s="1"/>
  <c r="F126" i="2" s="1"/>
  <c r="H126" i="2" s="1"/>
  <c r="GZ118" i="1"/>
  <c r="IH118" i="1" s="1"/>
  <c r="F118" i="2" s="1"/>
  <c r="H118" i="2" s="1"/>
  <c r="GZ110" i="1"/>
  <c r="IH110" i="1" s="1"/>
  <c r="F110" i="2" s="1"/>
  <c r="H110" i="2" s="1"/>
  <c r="GZ102" i="1"/>
  <c r="IH102" i="1" s="1"/>
  <c r="F102" i="2" s="1"/>
  <c r="H102" i="2" s="1"/>
  <c r="GZ94" i="1"/>
  <c r="IH94" i="1" s="1"/>
  <c r="F94" i="2" s="1"/>
  <c r="H94" i="2" s="1"/>
  <c r="GZ86" i="1"/>
  <c r="IH86" i="1" s="1"/>
  <c r="F86" i="2" s="1"/>
  <c r="H86" i="2" s="1"/>
  <c r="GZ78" i="1"/>
  <c r="IH78" i="1" s="1"/>
  <c r="F78" i="2" s="1"/>
  <c r="H78" i="2" s="1"/>
  <c r="GZ70" i="1"/>
  <c r="IH70" i="1" s="1"/>
  <c r="F70" i="2" s="1"/>
  <c r="H70" i="2" s="1"/>
  <c r="GZ62" i="1"/>
  <c r="IH62" i="1" s="1"/>
  <c r="F62" i="2" s="1"/>
  <c r="H62" i="2" s="1"/>
  <c r="GZ54" i="1"/>
  <c r="IH54" i="1" s="1"/>
  <c r="F54" i="2" s="1"/>
  <c r="H54" i="2" s="1"/>
  <c r="GZ46" i="1"/>
  <c r="IH46" i="1" s="1"/>
  <c r="F46" i="2" s="1"/>
  <c r="H46" i="2" s="1"/>
  <c r="GZ38" i="1"/>
  <c r="IH38" i="1" s="1"/>
  <c r="F38" i="2" s="1"/>
  <c r="H38" i="2" s="1"/>
  <c r="GZ30" i="1"/>
  <c r="IH30" i="1" s="1"/>
  <c r="F30" i="2" s="1"/>
  <c r="H30" i="2" s="1"/>
  <c r="GZ22" i="1"/>
  <c r="IH22" i="1" s="1"/>
  <c r="F22" i="2" s="1"/>
  <c r="H22" i="2" s="1"/>
  <c r="GZ14" i="1"/>
  <c r="IH14" i="1" s="1"/>
  <c r="F14" i="2" s="1"/>
  <c r="H14" i="2" s="1"/>
  <c r="GZ6" i="1"/>
  <c r="IH6" i="1" s="1"/>
  <c r="F6" i="2" s="1"/>
  <c r="H6" i="2" s="1"/>
  <c r="GZ4" i="1"/>
  <c r="GZ724" i="1"/>
  <c r="IH724" i="1" s="1"/>
  <c r="F724" i="2" s="1"/>
  <c r="H724" i="2" s="1"/>
  <c r="GZ672" i="1"/>
  <c r="IH672" i="1" s="1"/>
  <c r="F672" i="2" s="1"/>
  <c r="H672" i="2" s="1"/>
  <c r="GZ632" i="1"/>
  <c r="IH632" i="1" s="1"/>
  <c r="F632" i="2" s="1"/>
  <c r="H632" i="2" s="1"/>
  <c r="GZ592" i="1"/>
  <c r="IH592" i="1" s="1"/>
  <c r="F592" i="2" s="1"/>
  <c r="H592" i="2" s="1"/>
  <c r="GZ551" i="1"/>
  <c r="IH551" i="1" s="1"/>
  <c r="F551" i="2" s="1"/>
  <c r="H551" i="2" s="1"/>
  <c r="GZ519" i="1"/>
  <c r="IH519" i="1" s="1"/>
  <c r="F519" i="2" s="1"/>
  <c r="H519" i="2" s="1"/>
  <c r="GZ479" i="1"/>
  <c r="IH479" i="1" s="1"/>
  <c r="F479" i="2" s="1"/>
  <c r="H479" i="2" s="1"/>
  <c r="GZ431" i="1"/>
  <c r="IH431" i="1" s="1"/>
  <c r="F431" i="2" s="1"/>
  <c r="H431" i="2" s="1"/>
  <c r="GZ362" i="1"/>
  <c r="IH362" i="1" s="1"/>
  <c r="F362" i="2" s="1"/>
  <c r="H362" i="2" s="1"/>
  <c r="GZ226" i="1"/>
  <c r="IH226" i="1" s="1"/>
  <c r="F226" i="2" s="1"/>
  <c r="H226" i="2" s="1"/>
  <c r="GZ178" i="1"/>
  <c r="IH178" i="1" s="1"/>
  <c r="F178" i="2" s="1"/>
  <c r="H178" i="2" s="1"/>
  <c r="GZ138" i="1"/>
  <c r="IH138" i="1" s="1"/>
  <c r="F138" i="2" s="1"/>
  <c r="H138" i="2" s="1"/>
  <c r="GZ98" i="1"/>
  <c r="IH98" i="1" s="1"/>
  <c r="F98" i="2" s="1"/>
  <c r="H98" i="2" s="1"/>
  <c r="GZ58" i="1"/>
  <c r="IH58" i="1" s="1"/>
  <c r="F58" i="2" s="1"/>
  <c r="H58" i="2" s="1"/>
  <c r="GZ18" i="1"/>
  <c r="IH18" i="1" s="1"/>
  <c r="F18" i="2" s="1"/>
  <c r="H18" i="2" s="1"/>
  <c r="GZ747" i="1"/>
  <c r="IH747" i="1" s="1"/>
  <c r="F747" i="2" s="1"/>
  <c r="H747" i="2" s="1"/>
  <c r="GZ712" i="1"/>
  <c r="IH712" i="1" s="1"/>
  <c r="F712" i="2" s="1"/>
  <c r="H712" i="2" s="1"/>
  <c r="GZ680" i="1"/>
  <c r="IH680" i="1" s="1"/>
  <c r="F680" i="2" s="1"/>
  <c r="H680" i="2" s="1"/>
  <c r="GZ647" i="1"/>
  <c r="IH647" i="1" s="1"/>
  <c r="F647" i="2" s="1"/>
  <c r="H647" i="2" s="1"/>
  <c r="GZ615" i="1"/>
  <c r="IH615" i="1" s="1"/>
  <c r="F615" i="2" s="1"/>
  <c r="H615" i="2" s="1"/>
  <c r="GZ574" i="1"/>
  <c r="IH574" i="1" s="1"/>
  <c r="F574" i="2" s="1"/>
  <c r="H574" i="2" s="1"/>
  <c r="GZ542" i="1"/>
  <c r="IH542" i="1" s="1"/>
  <c r="F542" i="2" s="1"/>
  <c r="H542" i="2" s="1"/>
  <c r="GZ510" i="1"/>
  <c r="IH510" i="1" s="1"/>
  <c r="F510" i="2" s="1"/>
  <c r="H510" i="2" s="1"/>
  <c r="GZ470" i="1"/>
  <c r="IH470" i="1" s="1"/>
  <c r="F470" i="2" s="1"/>
  <c r="H470" i="2" s="1"/>
  <c r="GZ438" i="1"/>
  <c r="IH438" i="1" s="1"/>
  <c r="F438" i="2" s="1"/>
  <c r="H438" i="2" s="1"/>
  <c r="GZ369" i="1"/>
  <c r="IH369" i="1" s="1"/>
  <c r="F369" i="2" s="1"/>
  <c r="H369" i="2" s="1"/>
  <c r="GZ329" i="1"/>
  <c r="IH329" i="1" s="1"/>
  <c r="F329" i="2" s="1"/>
  <c r="H329" i="2" s="1"/>
  <c r="GZ281" i="1"/>
  <c r="IH281" i="1" s="1"/>
  <c r="F281" i="2" s="1"/>
  <c r="H281" i="2" s="1"/>
  <c r="GZ241" i="1"/>
  <c r="IH241" i="1" s="1"/>
  <c r="F241" i="2" s="1"/>
  <c r="H241" i="2" s="1"/>
  <c r="GZ201" i="1"/>
  <c r="IH201" i="1" s="1"/>
  <c r="F201" i="2" s="1"/>
  <c r="H201" i="2" s="1"/>
  <c r="GZ153" i="1"/>
  <c r="IH153" i="1" s="1"/>
  <c r="F153" i="2" s="1"/>
  <c r="H153" i="2" s="1"/>
  <c r="GZ113" i="1"/>
  <c r="IH113" i="1" s="1"/>
  <c r="F113" i="2" s="1"/>
  <c r="H113" i="2" s="1"/>
  <c r="GZ81" i="1"/>
  <c r="IH81" i="1" s="1"/>
  <c r="F81" i="2" s="1"/>
  <c r="H81" i="2" s="1"/>
  <c r="GZ41" i="1"/>
  <c r="IH41" i="1" s="1"/>
  <c r="F41" i="2" s="1"/>
  <c r="H41" i="2" s="1"/>
  <c r="GZ738" i="1"/>
  <c r="IH738" i="1" s="1"/>
  <c r="F738" i="2" s="1"/>
  <c r="H738" i="2" s="1"/>
  <c r="GZ695" i="1"/>
  <c r="IH695" i="1" s="1"/>
  <c r="F695" i="2" s="1"/>
  <c r="H695" i="2" s="1"/>
  <c r="GZ646" i="1"/>
  <c r="IH646" i="1" s="1"/>
  <c r="F646" i="2" s="1"/>
  <c r="H646" i="2" s="1"/>
  <c r="GZ606" i="1"/>
  <c r="IH606" i="1" s="1"/>
  <c r="F606" i="2" s="1"/>
  <c r="H606" i="2" s="1"/>
  <c r="GZ565" i="1"/>
  <c r="IH565" i="1" s="1"/>
  <c r="F565" i="2" s="1"/>
  <c r="H565" i="2" s="1"/>
  <c r="GZ517" i="1"/>
  <c r="IH517" i="1" s="1"/>
  <c r="F517" i="2" s="1"/>
  <c r="H517" i="2" s="1"/>
  <c r="GZ477" i="1"/>
  <c r="IH477" i="1" s="1"/>
  <c r="F477" i="2" s="1"/>
  <c r="H477" i="2" s="1"/>
  <c r="GZ429" i="1"/>
  <c r="IH429" i="1" s="1"/>
  <c r="F429" i="2" s="1"/>
  <c r="H429" i="2" s="1"/>
  <c r="GZ389" i="1"/>
  <c r="IH389" i="1" s="1"/>
  <c r="F389" i="2" s="1"/>
  <c r="H389" i="2" s="1"/>
  <c r="GZ320" i="1"/>
  <c r="IH320" i="1" s="1"/>
  <c r="F320" i="2" s="1"/>
  <c r="H320" i="2" s="1"/>
  <c r="GZ288" i="1"/>
  <c r="IH288" i="1" s="1"/>
  <c r="F288" i="2" s="1"/>
  <c r="H288" i="2" s="1"/>
  <c r="GZ248" i="1"/>
  <c r="IH248" i="1" s="1"/>
  <c r="F248" i="2" s="1"/>
  <c r="H248" i="2" s="1"/>
  <c r="GZ200" i="1"/>
  <c r="IH200" i="1" s="1"/>
  <c r="F200" i="2" s="1"/>
  <c r="H200" i="2" s="1"/>
  <c r="GZ160" i="1"/>
  <c r="IH160" i="1" s="1"/>
  <c r="F160" i="2" s="1"/>
  <c r="H160" i="2" s="1"/>
  <c r="GZ120" i="1"/>
  <c r="IH120" i="1" s="1"/>
  <c r="F120" i="2" s="1"/>
  <c r="H120" i="2" s="1"/>
  <c r="GZ80" i="1"/>
  <c r="IH80" i="1" s="1"/>
  <c r="F80" i="2" s="1"/>
  <c r="H80" i="2" s="1"/>
  <c r="GZ40" i="1"/>
  <c r="IH40" i="1" s="1"/>
  <c r="F40" i="2" s="1"/>
  <c r="H40" i="2" s="1"/>
  <c r="GZ8" i="1"/>
  <c r="IH8" i="1" s="1"/>
  <c r="F8" i="2" s="1"/>
  <c r="H8" i="2" s="1"/>
  <c r="GZ761" i="1"/>
  <c r="IH761" i="1" s="1"/>
  <c r="F761" i="2" s="1"/>
  <c r="H761" i="2" s="1"/>
  <c r="GZ768" i="1"/>
  <c r="IH768" i="1" s="1"/>
  <c r="F768" i="2" s="1"/>
  <c r="H768" i="2" s="1"/>
  <c r="GZ736" i="1"/>
  <c r="IH736" i="1" s="1"/>
  <c r="F736" i="2" s="1"/>
  <c r="H736" i="2" s="1"/>
  <c r="GZ693" i="1"/>
  <c r="IH693" i="1" s="1"/>
  <c r="F693" i="2" s="1"/>
  <c r="H693" i="2" s="1"/>
  <c r="GZ767" i="1"/>
  <c r="IH767" i="1" s="1"/>
  <c r="F767" i="2" s="1"/>
  <c r="H767" i="2" s="1"/>
  <c r="GZ751" i="1"/>
  <c r="IH751" i="1" s="1"/>
  <c r="F751" i="2" s="1"/>
  <c r="H751" i="2" s="1"/>
  <c r="GZ727" i="1"/>
  <c r="IH727" i="1" s="1"/>
  <c r="F727" i="2" s="1"/>
  <c r="H727" i="2" s="1"/>
  <c r="GZ708" i="1"/>
  <c r="IH708" i="1" s="1"/>
  <c r="F708" i="2" s="1"/>
  <c r="H708" i="2" s="1"/>
  <c r="GZ692" i="1"/>
  <c r="IH692" i="1" s="1"/>
  <c r="F692" i="2" s="1"/>
  <c r="H692" i="2" s="1"/>
  <c r="GZ676" i="1"/>
  <c r="IH676" i="1" s="1"/>
  <c r="F676" i="2" s="1"/>
  <c r="H676" i="2" s="1"/>
  <c r="GZ667" i="1"/>
  <c r="IH667" i="1" s="1"/>
  <c r="F667" i="2" s="1"/>
  <c r="H667" i="2" s="1"/>
  <c r="GZ659" i="1"/>
  <c r="IH659" i="1" s="1"/>
  <c r="F659" i="2" s="1"/>
  <c r="H659" i="2" s="1"/>
  <c r="GZ651" i="1"/>
  <c r="IH651" i="1" s="1"/>
  <c r="F651" i="2" s="1"/>
  <c r="H651" i="2" s="1"/>
  <c r="GZ643" i="1"/>
  <c r="IH643" i="1" s="1"/>
  <c r="F643" i="2" s="1"/>
  <c r="H643" i="2" s="1"/>
  <c r="GZ635" i="1"/>
  <c r="IH635" i="1" s="1"/>
  <c r="F635" i="2" s="1"/>
  <c r="H635" i="2" s="1"/>
  <c r="GZ627" i="1"/>
  <c r="IH627" i="1" s="1"/>
  <c r="F627" i="2" s="1"/>
  <c r="H627" i="2" s="1"/>
  <c r="GZ619" i="1"/>
  <c r="IH619" i="1" s="1"/>
  <c r="F619" i="2" s="1"/>
  <c r="H619" i="2" s="1"/>
  <c r="GZ611" i="1"/>
  <c r="IH611" i="1" s="1"/>
  <c r="F611" i="2" s="1"/>
  <c r="H611" i="2" s="1"/>
  <c r="GZ603" i="1"/>
  <c r="IH603" i="1" s="1"/>
  <c r="F603" i="2" s="1"/>
  <c r="H603" i="2" s="1"/>
  <c r="GZ595" i="1"/>
  <c r="IH595" i="1" s="1"/>
  <c r="F595" i="2" s="1"/>
  <c r="H595" i="2" s="1"/>
  <c r="GZ586" i="1"/>
  <c r="IH586" i="1" s="1"/>
  <c r="F586" i="2" s="1"/>
  <c r="H586" i="2" s="1"/>
  <c r="GZ578" i="1"/>
  <c r="IH578" i="1" s="1"/>
  <c r="F578" i="2" s="1"/>
  <c r="H578" i="2" s="1"/>
  <c r="GZ570" i="1"/>
  <c r="IH570" i="1" s="1"/>
  <c r="F570" i="2" s="1"/>
  <c r="H570" i="2" s="1"/>
  <c r="GZ562" i="1"/>
  <c r="IH562" i="1" s="1"/>
  <c r="F562" i="2" s="1"/>
  <c r="H562" i="2" s="1"/>
  <c r="GZ554" i="1"/>
  <c r="IH554" i="1" s="1"/>
  <c r="F554" i="2" s="1"/>
  <c r="H554" i="2" s="1"/>
  <c r="GZ546" i="1"/>
  <c r="IH546" i="1" s="1"/>
  <c r="F546" i="2" s="1"/>
  <c r="H546" i="2" s="1"/>
  <c r="GZ538" i="1"/>
  <c r="IH538" i="1" s="1"/>
  <c r="F538" i="2" s="1"/>
  <c r="H538" i="2" s="1"/>
  <c r="GZ530" i="1"/>
  <c r="IH530" i="1" s="1"/>
  <c r="F530" i="2" s="1"/>
  <c r="H530" i="2" s="1"/>
  <c r="GZ522" i="1"/>
  <c r="IH522" i="1" s="1"/>
  <c r="F522" i="2" s="1"/>
  <c r="H522" i="2" s="1"/>
  <c r="GZ514" i="1"/>
  <c r="IH514" i="1" s="1"/>
  <c r="F514" i="2" s="1"/>
  <c r="H514" i="2" s="1"/>
  <c r="GZ506" i="1"/>
  <c r="IH506" i="1" s="1"/>
  <c r="F506" i="2" s="1"/>
  <c r="H506" i="2" s="1"/>
  <c r="GZ498" i="1"/>
  <c r="IH498" i="1" s="1"/>
  <c r="F498" i="2" s="1"/>
  <c r="H498" i="2" s="1"/>
  <c r="GZ490" i="1"/>
  <c r="IH490" i="1" s="1"/>
  <c r="F490" i="2" s="1"/>
  <c r="H490" i="2" s="1"/>
  <c r="GZ482" i="1"/>
  <c r="IH482" i="1" s="1"/>
  <c r="F482" i="2" s="1"/>
  <c r="H482" i="2" s="1"/>
  <c r="GZ474" i="1"/>
  <c r="IH474" i="1" s="1"/>
  <c r="F474" i="2" s="1"/>
  <c r="H474" i="2" s="1"/>
  <c r="GZ466" i="1"/>
  <c r="IH466" i="1" s="1"/>
  <c r="F466" i="2" s="1"/>
  <c r="H466" i="2" s="1"/>
  <c r="GZ458" i="1"/>
  <c r="IH458" i="1" s="1"/>
  <c r="F458" i="2" s="1"/>
  <c r="H458" i="2" s="1"/>
  <c r="GZ450" i="1"/>
  <c r="IH450" i="1" s="1"/>
  <c r="F450" i="2" s="1"/>
  <c r="H450" i="2" s="1"/>
  <c r="GZ442" i="1"/>
  <c r="IH442" i="1" s="1"/>
  <c r="F442" i="2" s="1"/>
  <c r="H442" i="2" s="1"/>
  <c r="GZ434" i="1"/>
  <c r="IH434" i="1" s="1"/>
  <c r="F434" i="2" s="1"/>
  <c r="H434" i="2" s="1"/>
  <c r="GZ410" i="1"/>
  <c r="IH410" i="1" s="1"/>
  <c r="F410" i="2" s="1"/>
  <c r="H410" i="2" s="1"/>
  <c r="GZ402" i="1"/>
  <c r="IH402" i="1" s="1"/>
  <c r="F402" i="2" s="1"/>
  <c r="H402" i="2" s="1"/>
  <c r="GZ394" i="1"/>
  <c r="IH394" i="1" s="1"/>
  <c r="F394" i="2" s="1"/>
  <c r="H394" i="2" s="1"/>
  <c r="GZ373" i="1"/>
  <c r="IH373" i="1" s="1"/>
  <c r="F373" i="2" s="1"/>
  <c r="H373" i="2" s="1"/>
  <c r="GZ365" i="1"/>
  <c r="IH365" i="1" s="1"/>
  <c r="F365" i="2" s="1"/>
  <c r="H365" i="2" s="1"/>
  <c r="GZ357" i="1"/>
  <c r="IH357" i="1" s="1"/>
  <c r="F357" i="2" s="1"/>
  <c r="H357" i="2" s="1"/>
  <c r="GZ349" i="1"/>
  <c r="IH349" i="1" s="1"/>
  <c r="F349" i="2" s="1"/>
  <c r="H349" i="2" s="1"/>
  <c r="GZ341" i="1"/>
  <c r="IH341" i="1" s="1"/>
  <c r="F341" i="2" s="1"/>
  <c r="H341" i="2" s="1"/>
  <c r="GZ333" i="1"/>
  <c r="IH333" i="1" s="1"/>
  <c r="F333" i="2" s="1"/>
  <c r="H333" i="2" s="1"/>
  <c r="GZ325" i="1"/>
  <c r="IH325" i="1" s="1"/>
  <c r="F325" i="2" s="1"/>
  <c r="H325" i="2" s="1"/>
  <c r="GZ317" i="1"/>
  <c r="IH317" i="1" s="1"/>
  <c r="F317" i="2" s="1"/>
  <c r="H317" i="2" s="1"/>
  <c r="GZ309" i="1"/>
  <c r="IH309" i="1" s="1"/>
  <c r="F309" i="2" s="1"/>
  <c r="H309" i="2" s="1"/>
  <c r="GZ301" i="1"/>
  <c r="IH301" i="1" s="1"/>
  <c r="F301" i="2" s="1"/>
  <c r="H301" i="2" s="1"/>
  <c r="GZ293" i="1"/>
  <c r="IH293" i="1" s="1"/>
  <c r="F293" i="2" s="1"/>
  <c r="H293" i="2" s="1"/>
  <c r="GZ285" i="1"/>
  <c r="IH285" i="1" s="1"/>
  <c r="F285" i="2" s="1"/>
  <c r="H285" i="2" s="1"/>
  <c r="GZ277" i="1"/>
  <c r="IH277" i="1" s="1"/>
  <c r="F277" i="2" s="1"/>
  <c r="H277" i="2" s="1"/>
  <c r="GZ269" i="1"/>
  <c r="IH269" i="1" s="1"/>
  <c r="F269" i="2" s="1"/>
  <c r="H269" i="2" s="1"/>
  <c r="GZ261" i="1"/>
  <c r="IH261" i="1" s="1"/>
  <c r="F261" i="2" s="1"/>
  <c r="H261" i="2" s="1"/>
  <c r="GZ253" i="1"/>
  <c r="IH253" i="1" s="1"/>
  <c r="F253" i="2" s="1"/>
  <c r="H253" i="2" s="1"/>
  <c r="GZ245" i="1"/>
  <c r="IH245" i="1" s="1"/>
  <c r="F245" i="2" s="1"/>
  <c r="H245" i="2" s="1"/>
  <c r="GZ237" i="1"/>
  <c r="IH237" i="1" s="1"/>
  <c r="F237" i="2" s="1"/>
  <c r="H237" i="2" s="1"/>
  <c r="GZ229" i="1"/>
  <c r="IH229" i="1" s="1"/>
  <c r="F229" i="2" s="1"/>
  <c r="H229" i="2" s="1"/>
  <c r="GZ221" i="1"/>
  <c r="IH221" i="1" s="1"/>
  <c r="F221" i="2" s="1"/>
  <c r="H221" i="2" s="1"/>
  <c r="GZ213" i="1"/>
  <c r="IH213" i="1" s="1"/>
  <c r="F213" i="2" s="1"/>
  <c r="H213" i="2" s="1"/>
  <c r="GZ205" i="1"/>
  <c r="IH205" i="1" s="1"/>
  <c r="F205" i="2" s="1"/>
  <c r="H205" i="2" s="1"/>
  <c r="GZ197" i="1"/>
  <c r="IH197" i="1" s="1"/>
  <c r="F197" i="2" s="1"/>
  <c r="H197" i="2" s="1"/>
  <c r="GZ189" i="1"/>
  <c r="IH189" i="1" s="1"/>
  <c r="F189" i="2" s="1"/>
  <c r="H189" i="2" s="1"/>
  <c r="GZ181" i="1"/>
  <c r="IH181" i="1" s="1"/>
  <c r="F181" i="2" s="1"/>
  <c r="H181" i="2" s="1"/>
  <c r="GZ173" i="1"/>
  <c r="IH173" i="1" s="1"/>
  <c r="F173" i="2" s="1"/>
  <c r="H173" i="2" s="1"/>
  <c r="GZ165" i="1"/>
  <c r="IH165" i="1" s="1"/>
  <c r="F165" i="2" s="1"/>
  <c r="H165" i="2" s="1"/>
  <c r="GZ157" i="1"/>
  <c r="IH157" i="1" s="1"/>
  <c r="F157" i="2" s="1"/>
  <c r="H157" i="2" s="1"/>
  <c r="GZ149" i="1"/>
  <c r="IH149" i="1" s="1"/>
  <c r="F149" i="2" s="1"/>
  <c r="H149" i="2" s="1"/>
  <c r="GZ141" i="1"/>
  <c r="IH141" i="1" s="1"/>
  <c r="F141" i="2" s="1"/>
  <c r="H141" i="2" s="1"/>
  <c r="GZ133" i="1"/>
  <c r="IH133" i="1" s="1"/>
  <c r="F133" i="2" s="1"/>
  <c r="H133" i="2" s="1"/>
  <c r="GZ125" i="1"/>
  <c r="IH125" i="1" s="1"/>
  <c r="F125" i="2" s="1"/>
  <c r="H125" i="2" s="1"/>
  <c r="GZ117" i="1"/>
  <c r="IH117" i="1" s="1"/>
  <c r="F117" i="2" s="1"/>
  <c r="H117" i="2" s="1"/>
  <c r="GZ109" i="1"/>
  <c r="IH109" i="1" s="1"/>
  <c r="F109" i="2" s="1"/>
  <c r="H109" i="2" s="1"/>
  <c r="GZ101" i="1"/>
  <c r="IH101" i="1" s="1"/>
  <c r="F101" i="2" s="1"/>
  <c r="H101" i="2" s="1"/>
  <c r="GZ93" i="1"/>
  <c r="IH93" i="1" s="1"/>
  <c r="F93" i="2" s="1"/>
  <c r="H93" i="2" s="1"/>
  <c r="GZ85" i="1"/>
  <c r="IH85" i="1" s="1"/>
  <c r="F85" i="2" s="1"/>
  <c r="H85" i="2" s="1"/>
  <c r="GZ77" i="1"/>
  <c r="IH77" i="1" s="1"/>
  <c r="F77" i="2" s="1"/>
  <c r="H77" i="2" s="1"/>
  <c r="GZ69" i="1"/>
  <c r="IH69" i="1" s="1"/>
  <c r="F69" i="2" s="1"/>
  <c r="H69" i="2" s="1"/>
  <c r="GZ61" i="1"/>
  <c r="IH61" i="1" s="1"/>
  <c r="F61" i="2" s="1"/>
  <c r="H61" i="2" s="1"/>
  <c r="GZ53" i="1"/>
  <c r="IH53" i="1" s="1"/>
  <c r="F53" i="2" s="1"/>
  <c r="H53" i="2" s="1"/>
  <c r="GZ45" i="1"/>
  <c r="IH45" i="1" s="1"/>
  <c r="F45" i="2" s="1"/>
  <c r="H45" i="2" s="1"/>
  <c r="GZ37" i="1"/>
  <c r="IH37" i="1" s="1"/>
  <c r="F37" i="2" s="1"/>
  <c r="H37" i="2" s="1"/>
  <c r="GZ29" i="1"/>
  <c r="IH29" i="1" s="1"/>
  <c r="F29" i="2" s="1"/>
  <c r="H29" i="2" s="1"/>
  <c r="GZ21" i="1"/>
  <c r="IH21" i="1" s="1"/>
  <c r="F21" i="2" s="1"/>
  <c r="H21" i="2" s="1"/>
  <c r="GZ13" i="1"/>
  <c r="IH13" i="1" s="1"/>
  <c r="F13" i="2" s="1"/>
  <c r="H13" i="2" s="1"/>
  <c r="GZ5" i="1"/>
  <c r="IH5" i="1" s="1"/>
  <c r="F5" i="2" s="1"/>
  <c r="H5" i="2" s="1"/>
  <c r="GZ764" i="1"/>
  <c r="IH764" i="1" s="1"/>
  <c r="F764" i="2" s="1"/>
  <c r="H764" i="2" s="1"/>
  <c r="GZ732" i="1"/>
  <c r="IH732" i="1" s="1"/>
  <c r="F732" i="2" s="1"/>
  <c r="H732" i="2" s="1"/>
  <c r="GZ705" i="1"/>
  <c r="IH705" i="1" s="1"/>
  <c r="F705" i="2" s="1"/>
  <c r="H705" i="2" s="1"/>
  <c r="GZ681" i="1"/>
  <c r="IH681" i="1" s="1"/>
  <c r="F681" i="2" s="1"/>
  <c r="H681" i="2" s="1"/>
  <c r="GZ640" i="1"/>
  <c r="IH640" i="1" s="1"/>
  <c r="F640" i="2" s="1"/>
  <c r="H640" i="2" s="1"/>
  <c r="GZ608" i="1"/>
  <c r="IH608" i="1" s="1"/>
  <c r="F608" i="2" s="1"/>
  <c r="H608" i="2" s="1"/>
  <c r="GZ575" i="1"/>
  <c r="IH575" i="1" s="1"/>
  <c r="F575" i="2" s="1"/>
  <c r="H575" i="2" s="1"/>
  <c r="GZ543" i="1"/>
  <c r="IH543" i="1" s="1"/>
  <c r="F543" i="2" s="1"/>
  <c r="H543" i="2" s="1"/>
  <c r="GZ503" i="1"/>
  <c r="IH503" i="1" s="1"/>
  <c r="F503" i="2" s="1"/>
  <c r="H503" i="2" s="1"/>
  <c r="GZ471" i="1"/>
  <c r="IH471" i="1" s="1"/>
  <c r="F471" i="2" s="1"/>
  <c r="H471" i="2" s="1"/>
  <c r="GZ439" i="1"/>
  <c r="IH439" i="1" s="1"/>
  <c r="F439" i="2" s="1"/>
  <c r="H439" i="2" s="1"/>
  <c r="GZ370" i="1"/>
  <c r="IH370" i="1" s="1"/>
  <c r="F370" i="2" s="1"/>
  <c r="H370" i="2" s="1"/>
  <c r="GZ354" i="1"/>
  <c r="IH354" i="1" s="1"/>
  <c r="F354" i="2" s="1"/>
  <c r="H354" i="2" s="1"/>
  <c r="GZ322" i="1"/>
  <c r="IH322" i="1" s="1"/>
  <c r="F322" i="2" s="1"/>
  <c r="H322" i="2" s="1"/>
  <c r="GZ290" i="1"/>
  <c r="IH290" i="1" s="1"/>
  <c r="F290" i="2" s="1"/>
  <c r="H290" i="2" s="1"/>
  <c r="GZ258" i="1"/>
  <c r="IH258" i="1" s="1"/>
  <c r="F258" i="2" s="1"/>
  <c r="H258" i="2" s="1"/>
  <c r="GZ242" i="1"/>
  <c r="IH242" i="1" s="1"/>
  <c r="F242" i="2" s="1"/>
  <c r="H242" i="2" s="1"/>
  <c r="GZ210" i="1"/>
  <c r="IH210" i="1" s="1"/>
  <c r="F210" i="2" s="1"/>
  <c r="H210" i="2" s="1"/>
  <c r="GZ170" i="1"/>
  <c r="IH170" i="1" s="1"/>
  <c r="F170" i="2" s="1"/>
  <c r="H170" i="2" s="1"/>
  <c r="GZ146" i="1"/>
  <c r="IH146" i="1" s="1"/>
  <c r="F146" i="2" s="1"/>
  <c r="H146" i="2" s="1"/>
  <c r="GZ106" i="1"/>
  <c r="IH106" i="1" s="1"/>
  <c r="F106" i="2" s="1"/>
  <c r="H106" i="2" s="1"/>
  <c r="GZ82" i="1"/>
  <c r="IH82" i="1" s="1"/>
  <c r="F82" i="2" s="1"/>
  <c r="H82" i="2" s="1"/>
  <c r="GZ42" i="1"/>
  <c r="IH42" i="1" s="1"/>
  <c r="F42" i="2" s="1"/>
  <c r="H42" i="2" s="1"/>
  <c r="GZ755" i="1"/>
  <c r="IH755" i="1" s="1"/>
  <c r="F755" i="2" s="1"/>
  <c r="H755" i="2" s="1"/>
  <c r="GZ639" i="1"/>
  <c r="IH639" i="1" s="1"/>
  <c r="F639" i="2" s="1"/>
  <c r="H639" i="2" s="1"/>
  <c r="GZ607" i="1"/>
  <c r="IH607" i="1" s="1"/>
  <c r="F607" i="2" s="1"/>
  <c r="H607" i="2" s="1"/>
  <c r="GZ590" i="1"/>
  <c r="IH590" i="1" s="1"/>
  <c r="F590" i="2" s="1"/>
  <c r="H590" i="2" s="1"/>
  <c r="GZ566" i="1"/>
  <c r="IH566" i="1" s="1"/>
  <c r="F566" i="2" s="1"/>
  <c r="H566" i="2" s="1"/>
  <c r="GZ534" i="1"/>
  <c r="IH534" i="1" s="1"/>
  <c r="F534" i="2" s="1"/>
  <c r="H534" i="2" s="1"/>
  <c r="GZ494" i="1"/>
  <c r="IH494" i="1" s="1"/>
  <c r="F494" i="2" s="1"/>
  <c r="H494" i="2" s="1"/>
  <c r="GZ454" i="1"/>
  <c r="IH454" i="1" s="1"/>
  <c r="F454" i="2" s="1"/>
  <c r="H454" i="2" s="1"/>
  <c r="GZ398" i="1"/>
  <c r="IH398" i="1" s="1"/>
  <c r="F398" i="2" s="1"/>
  <c r="H398" i="2" s="1"/>
  <c r="GZ345" i="1"/>
  <c r="IH345" i="1" s="1"/>
  <c r="F345" i="2" s="1"/>
  <c r="H345" i="2" s="1"/>
  <c r="GZ313" i="1"/>
  <c r="IH313" i="1" s="1"/>
  <c r="F313" i="2" s="1"/>
  <c r="H313" i="2" s="1"/>
  <c r="GZ289" i="1"/>
  <c r="IH289" i="1" s="1"/>
  <c r="F289" i="2" s="1"/>
  <c r="H289" i="2" s="1"/>
  <c r="GZ257" i="1"/>
  <c r="IH257" i="1" s="1"/>
  <c r="F257" i="2" s="1"/>
  <c r="H257" i="2" s="1"/>
  <c r="GZ225" i="1"/>
  <c r="IH225" i="1" s="1"/>
  <c r="F225" i="2" s="1"/>
  <c r="H225" i="2" s="1"/>
  <c r="GZ193" i="1"/>
  <c r="IH193" i="1" s="1"/>
  <c r="F193" i="2" s="1"/>
  <c r="H193" i="2" s="1"/>
  <c r="GZ169" i="1"/>
  <c r="IH169" i="1" s="1"/>
  <c r="F169" i="2" s="1"/>
  <c r="H169" i="2" s="1"/>
  <c r="GZ129" i="1"/>
  <c r="IH129" i="1" s="1"/>
  <c r="F129" i="2" s="1"/>
  <c r="H129" i="2" s="1"/>
  <c r="GZ89" i="1"/>
  <c r="IH89" i="1" s="1"/>
  <c r="F89" i="2" s="1"/>
  <c r="H89" i="2" s="1"/>
  <c r="GZ65" i="1"/>
  <c r="IH65" i="1" s="1"/>
  <c r="F65" i="2" s="1"/>
  <c r="H65" i="2" s="1"/>
  <c r="GZ25" i="1"/>
  <c r="IH25" i="1" s="1"/>
  <c r="F25" i="2" s="1"/>
  <c r="H25" i="2" s="1"/>
  <c r="GZ746" i="1"/>
  <c r="IH746" i="1" s="1"/>
  <c r="F746" i="2" s="1"/>
  <c r="H746" i="2" s="1"/>
  <c r="GZ711" i="1"/>
  <c r="IH711" i="1" s="1"/>
  <c r="F711" i="2" s="1"/>
  <c r="H711" i="2" s="1"/>
  <c r="GZ687" i="1"/>
  <c r="IH687" i="1" s="1"/>
  <c r="F687" i="2" s="1"/>
  <c r="H687" i="2" s="1"/>
  <c r="GZ654" i="1"/>
  <c r="IH654" i="1" s="1"/>
  <c r="F654" i="2" s="1"/>
  <c r="H654" i="2" s="1"/>
  <c r="GZ622" i="1"/>
  <c r="IH622" i="1" s="1"/>
  <c r="F622" i="2" s="1"/>
  <c r="H622" i="2" s="1"/>
  <c r="GZ589" i="1"/>
  <c r="IH589" i="1" s="1"/>
  <c r="F589" i="2" s="1"/>
  <c r="H589" i="2" s="1"/>
  <c r="GZ557" i="1"/>
  <c r="IH557" i="1" s="1"/>
  <c r="F557" i="2" s="1"/>
  <c r="H557" i="2" s="1"/>
  <c r="GZ525" i="1"/>
  <c r="IH525" i="1" s="1"/>
  <c r="F525" i="2" s="1"/>
  <c r="H525" i="2" s="1"/>
  <c r="GZ493" i="1"/>
  <c r="IH493" i="1" s="1"/>
  <c r="F493" i="2" s="1"/>
  <c r="H493" i="2" s="1"/>
  <c r="GZ453" i="1"/>
  <c r="IH453" i="1" s="1"/>
  <c r="F453" i="2" s="1"/>
  <c r="H453" i="2" s="1"/>
  <c r="GZ405" i="1"/>
  <c r="IH405" i="1" s="1"/>
  <c r="F405" i="2" s="1"/>
  <c r="H405" i="2" s="1"/>
  <c r="GZ352" i="1"/>
  <c r="IH352" i="1" s="1"/>
  <c r="F352" i="2" s="1"/>
  <c r="H352" i="2" s="1"/>
  <c r="GZ336" i="1"/>
  <c r="IH336" i="1" s="1"/>
  <c r="F336" i="2" s="1"/>
  <c r="H336" i="2" s="1"/>
  <c r="GZ304" i="1"/>
  <c r="IH304" i="1" s="1"/>
  <c r="F304" i="2" s="1"/>
  <c r="H304" i="2" s="1"/>
  <c r="GZ280" i="1"/>
  <c r="IH280" i="1" s="1"/>
  <c r="F280" i="2" s="1"/>
  <c r="H280" i="2" s="1"/>
  <c r="GZ240" i="1"/>
  <c r="IH240" i="1" s="1"/>
  <c r="F240" i="2" s="1"/>
  <c r="H240" i="2" s="1"/>
  <c r="GZ208" i="1"/>
  <c r="IH208" i="1" s="1"/>
  <c r="F208" i="2" s="1"/>
  <c r="H208" i="2" s="1"/>
  <c r="GZ168" i="1"/>
  <c r="IH168" i="1" s="1"/>
  <c r="F168" i="2" s="1"/>
  <c r="H168" i="2" s="1"/>
  <c r="GZ136" i="1"/>
  <c r="IH136" i="1" s="1"/>
  <c r="F136" i="2" s="1"/>
  <c r="H136" i="2" s="1"/>
  <c r="GZ104" i="1"/>
  <c r="IH104" i="1" s="1"/>
  <c r="F104" i="2" s="1"/>
  <c r="H104" i="2" s="1"/>
  <c r="GZ72" i="1"/>
  <c r="IH72" i="1" s="1"/>
  <c r="F72" i="2" s="1"/>
  <c r="H72" i="2" s="1"/>
  <c r="GZ24" i="1"/>
  <c r="IH24" i="1" s="1"/>
  <c r="F24" i="2" s="1"/>
  <c r="H24" i="2" s="1"/>
  <c r="GZ737" i="1"/>
  <c r="IH737" i="1" s="1"/>
  <c r="F737" i="2" s="1"/>
  <c r="H737" i="2" s="1"/>
  <c r="GZ760" i="1"/>
  <c r="IH760" i="1" s="1"/>
  <c r="F760" i="2" s="1"/>
  <c r="H760" i="2" s="1"/>
  <c r="GZ728" i="1"/>
  <c r="IH728" i="1" s="1"/>
  <c r="F728" i="2" s="1"/>
  <c r="H728" i="2" s="1"/>
  <c r="GZ709" i="1"/>
  <c r="IH709" i="1" s="1"/>
  <c r="F709" i="2" s="1"/>
  <c r="H709" i="2" s="1"/>
  <c r="GZ677" i="1"/>
  <c r="IH677" i="1" s="1"/>
  <c r="F677" i="2" s="1"/>
  <c r="H677" i="2" s="1"/>
  <c r="GZ759" i="1"/>
  <c r="IH759" i="1" s="1"/>
  <c r="F759" i="2" s="1"/>
  <c r="H759" i="2" s="1"/>
  <c r="GZ743" i="1"/>
  <c r="IH743" i="1" s="1"/>
  <c r="F743" i="2" s="1"/>
  <c r="H743" i="2" s="1"/>
  <c r="GZ735" i="1"/>
  <c r="IH735" i="1" s="1"/>
  <c r="F735" i="2" s="1"/>
  <c r="H735" i="2" s="1"/>
  <c r="GZ719" i="1"/>
  <c r="IH719" i="1" s="1"/>
  <c r="F719" i="2" s="1"/>
  <c r="H719" i="2" s="1"/>
  <c r="GZ700" i="1"/>
  <c r="IH700" i="1" s="1"/>
  <c r="F700" i="2" s="1"/>
  <c r="H700" i="2" s="1"/>
  <c r="GZ684" i="1"/>
  <c r="IH684" i="1" s="1"/>
  <c r="F684" i="2" s="1"/>
  <c r="H684" i="2" s="1"/>
  <c r="GZ766" i="1"/>
  <c r="IH766" i="1" s="1"/>
  <c r="F766" i="2" s="1"/>
  <c r="H766" i="2" s="1"/>
  <c r="GZ758" i="1"/>
  <c r="IH758" i="1" s="1"/>
  <c r="F758" i="2" s="1"/>
  <c r="H758" i="2" s="1"/>
  <c r="GZ750" i="1"/>
  <c r="IH750" i="1" s="1"/>
  <c r="F750" i="2" s="1"/>
  <c r="H750" i="2" s="1"/>
  <c r="GZ742" i="1"/>
  <c r="IH742" i="1" s="1"/>
  <c r="F742" i="2" s="1"/>
  <c r="H742" i="2" s="1"/>
  <c r="GZ734" i="1"/>
  <c r="IH734" i="1" s="1"/>
  <c r="F734" i="2" s="1"/>
  <c r="H734" i="2" s="1"/>
  <c r="GZ726" i="1"/>
  <c r="IH726" i="1" s="1"/>
  <c r="F726" i="2" s="1"/>
  <c r="H726" i="2" s="1"/>
  <c r="GZ718" i="1"/>
  <c r="IH718" i="1" s="1"/>
  <c r="F718" i="2" s="1"/>
  <c r="H718" i="2" s="1"/>
  <c r="GZ707" i="1"/>
  <c r="IH707" i="1" s="1"/>
  <c r="F707" i="2" s="1"/>
  <c r="H707" i="2" s="1"/>
  <c r="GZ699" i="1"/>
  <c r="IH699" i="1" s="1"/>
  <c r="F699" i="2" s="1"/>
  <c r="H699" i="2" s="1"/>
  <c r="GZ691" i="1"/>
  <c r="IH691" i="1" s="1"/>
  <c r="F691" i="2" s="1"/>
  <c r="H691" i="2" s="1"/>
  <c r="GZ683" i="1"/>
  <c r="IH683" i="1" s="1"/>
  <c r="F683" i="2" s="1"/>
  <c r="H683" i="2" s="1"/>
  <c r="GZ675" i="1"/>
  <c r="IH675" i="1" s="1"/>
  <c r="F675" i="2" s="1"/>
  <c r="H675" i="2" s="1"/>
  <c r="GZ666" i="1"/>
  <c r="IH666" i="1" s="1"/>
  <c r="F666" i="2" s="1"/>
  <c r="H666" i="2" s="1"/>
  <c r="GZ658" i="1"/>
  <c r="IH658" i="1" s="1"/>
  <c r="F658" i="2" s="1"/>
  <c r="H658" i="2" s="1"/>
  <c r="GZ650" i="1"/>
  <c r="IH650" i="1" s="1"/>
  <c r="F650" i="2" s="1"/>
  <c r="H650" i="2" s="1"/>
  <c r="GZ642" i="1"/>
  <c r="IH642" i="1" s="1"/>
  <c r="F642" i="2" s="1"/>
  <c r="H642" i="2" s="1"/>
  <c r="GZ634" i="1"/>
  <c r="IH634" i="1" s="1"/>
  <c r="F634" i="2" s="1"/>
  <c r="H634" i="2" s="1"/>
  <c r="GZ626" i="1"/>
  <c r="IH626" i="1" s="1"/>
  <c r="F626" i="2" s="1"/>
  <c r="H626" i="2" s="1"/>
  <c r="GZ618" i="1"/>
  <c r="IH618" i="1" s="1"/>
  <c r="F618" i="2" s="1"/>
  <c r="H618" i="2" s="1"/>
  <c r="GZ610" i="1"/>
  <c r="IH610" i="1" s="1"/>
  <c r="F610" i="2" s="1"/>
  <c r="H610" i="2" s="1"/>
  <c r="GZ602" i="1"/>
  <c r="IH602" i="1" s="1"/>
  <c r="F602" i="2" s="1"/>
  <c r="H602" i="2" s="1"/>
  <c r="GZ594" i="1"/>
  <c r="IH594" i="1" s="1"/>
  <c r="F594" i="2" s="1"/>
  <c r="H594" i="2" s="1"/>
  <c r="GZ585" i="1"/>
  <c r="IH585" i="1" s="1"/>
  <c r="F585" i="2" s="1"/>
  <c r="H585" i="2" s="1"/>
  <c r="GZ577" i="1"/>
  <c r="IH577" i="1" s="1"/>
  <c r="F577" i="2" s="1"/>
  <c r="H577" i="2" s="1"/>
  <c r="GZ569" i="1"/>
  <c r="IH569" i="1" s="1"/>
  <c r="F569" i="2" s="1"/>
  <c r="H569" i="2" s="1"/>
  <c r="GZ561" i="1"/>
  <c r="IH561" i="1" s="1"/>
  <c r="F561" i="2" s="1"/>
  <c r="H561" i="2" s="1"/>
  <c r="GZ553" i="1"/>
  <c r="IH553" i="1" s="1"/>
  <c r="F553" i="2" s="1"/>
  <c r="H553" i="2" s="1"/>
  <c r="GZ545" i="1"/>
  <c r="IH545" i="1" s="1"/>
  <c r="F545" i="2" s="1"/>
  <c r="H545" i="2" s="1"/>
  <c r="GZ537" i="1"/>
  <c r="IH537" i="1" s="1"/>
  <c r="F537" i="2" s="1"/>
  <c r="H537" i="2" s="1"/>
  <c r="GZ529" i="1"/>
  <c r="IH529" i="1" s="1"/>
  <c r="F529" i="2" s="1"/>
  <c r="H529" i="2" s="1"/>
  <c r="GZ521" i="1"/>
  <c r="IH521" i="1" s="1"/>
  <c r="F521" i="2" s="1"/>
  <c r="H521" i="2" s="1"/>
  <c r="GZ513" i="1"/>
  <c r="IH513" i="1" s="1"/>
  <c r="F513" i="2" s="1"/>
  <c r="H513" i="2" s="1"/>
  <c r="GZ505" i="1"/>
  <c r="IH505" i="1" s="1"/>
  <c r="F505" i="2" s="1"/>
  <c r="H505" i="2" s="1"/>
  <c r="GZ497" i="1"/>
  <c r="IH497" i="1" s="1"/>
  <c r="F497" i="2" s="1"/>
  <c r="H497" i="2" s="1"/>
  <c r="GZ489" i="1"/>
  <c r="IH489" i="1" s="1"/>
  <c r="F489" i="2" s="1"/>
  <c r="H489" i="2" s="1"/>
  <c r="GZ481" i="1"/>
  <c r="IH481" i="1" s="1"/>
  <c r="F481" i="2" s="1"/>
  <c r="H481" i="2" s="1"/>
  <c r="GZ473" i="1"/>
  <c r="IH473" i="1" s="1"/>
  <c r="F473" i="2" s="1"/>
  <c r="H473" i="2" s="1"/>
  <c r="GZ465" i="1"/>
  <c r="IH465" i="1" s="1"/>
  <c r="F465" i="2" s="1"/>
  <c r="H465" i="2" s="1"/>
  <c r="GZ457" i="1"/>
  <c r="IH457" i="1" s="1"/>
  <c r="F457" i="2" s="1"/>
  <c r="H457" i="2" s="1"/>
  <c r="GZ449" i="1"/>
  <c r="IH449" i="1" s="1"/>
  <c r="F449" i="2" s="1"/>
  <c r="H449" i="2" s="1"/>
  <c r="GZ441" i="1"/>
  <c r="IH441" i="1" s="1"/>
  <c r="F441" i="2" s="1"/>
  <c r="H441" i="2" s="1"/>
  <c r="GZ433" i="1"/>
  <c r="IH433" i="1" s="1"/>
  <c r="F433" i="2" s="1"/>
  <c r="H433" i="2" s="1"/>
  <c r="GZ409" i="1"/>
  <c r="IH409" i="1" s="1"/>
  <c r="F409" i="2" s="1"/>
  <c r="H409" i="2" s="1"/>
  <c r="GZ401" i="1"/>
  <c r="IH401" i="1" s="1"/>
  <c r="F401" i="2" s="1"/>
  <c r="H401" i="2" s="1"/>
  <c r="GZ393" i="1"/>
  <c r="IH393" i="1" s="1"/>
  <c r="F393" i="2" s="1"/>
  <c r="H393" i="2" s="1"/>
  <c r="GZ372" i="1"/>
  <c r="IH372" i="1" s="1"/>
  <c r="F372" i="2" s="1"/>
  <c r="H372" i="2" s="1"/>
  <c r="GZ364" i="1"/>
  <c r="IH364" i="1" s="1"/>
  <c r="F364" i="2" s="1"/>
  <c r="H364" i="2" s="1"/>
  <c r="GZ356" i="1"/>
  <c r="IH356" i="1" s="1"/>
  <c r="F356" i="2" s="1"/>
  <c r="H356" i="2" s="1"/>
  <c r="GZ348" i="1"/>
  <c r="IH348" i="1" s="1"/>
  <c r="F348" i="2" s="1"/>
  <c r="H348" i="2" s="1"/>
  <c r="GZ340" i="1"/>
  <c r="IH340" i="1" s="1"/>
  <c r="F340" i="2" s="1"/>
  <c r="H340" i="2" s="1"/>
  <c r="GZ332" i="1"/>
  <c r="IH332" i="1" s="1"/>
  <c r="F332" i="2" s="1"/>
  <c r="H332" i="2" s="1"/>
  <c r="GZ324" i="1"/>
  <c r="IH324" i="1" s="1"/>
  <c r="F324" i="2" s="1"/>
  <c r="H324" i="2" s="1"/>
  <c r="GZ316" i="1"/>
  <c r="IH316" i="1" s="1"/>
  <c r="F316" i="2" s="1"/>
  <c r="H316" i="2" s="1"/>
  <c r="GZ308" i="1"/>
  <c r="IH308" i="1" s="1"/>
  <c r="F308" i="2" s="1"/>
  <c r="H308" i="2" s="1"/>
  <c r="GZ300" i="1"/>
  <c r="IH300" i="1" s="1"/>
  <c r="F300" i="2" s="1"/>
  <c r="H300" i="2" s="1"/>
  <c r="GZ292" i="1"/>
  <c r="IH292" i="1" s="1"/>
  <c r="F292" i="2" s="1"/>
  <c r="H292" i="2" s="1"/>
  <c r="GZ284" i="1"/>
  <c r="IH284" i="1" s="1"/>
  <c r="F284" i="2" s="1"/>
  <c r="H284" i="2" s="1"/>
  <c r="GZ276" i="1"/>
  <c r="IH276" i="1" s="1"/>
  <c r="F276" i="2" s="1"/>
  <c r="H276" i="2" s="1"/>
  <c r="GZ268" i="1"/>
  <c r="IH268" i="1" s="1"/>
  <c r="F268" i="2" s="1"/>
  <c r="H268" i="2" s="1"/>
  <c r="GZ260" i="1"/>
  <c r="IH260" i="1" s="1"/>
  <c r="F260" i="2" s="1"/>
  <c r="H260" i="2" s="1"/>
  <c r="GZ252" i="1"/>
  <c r="IH252" i="1" s="1"/>
  <c r="F252" i="2" s="1"/>
  <c r="H252" i="2" s="1"/>
  <c r="GZ244" i="1"/>
  <c r="IH244" i="1" s="1"/>
  <c r="F244" i="2" s="1"/>
  <c r="H244" i="2" s="1"/>
  <c r="GZ236" i="1"/>
  <c r="IH236" i="1" s="1"/>
  <c r="F236" i="2" s="1"/>
  <c r="H236" i="2" s="1"/>
  <c r="GZ228" i="1"/>
  <c r="IH228" i="1" s="1"/>
  <c r="F228" i="2" s="1"/>
  <c r="H228" i="2" s="1"/>
  <c r="GZ220" i="1"/>
  <c r="IH220" i="1" s="1"/>
  <c r="F220" i="2" s="1"/>
  <c r="H220" i="2" s="1"/>
  <c r="GZ212" i="1"/>
  <c r="IH212" i="1" s="1"/>
  <c r="F212" i="2" s="1"/>
  <c r="H212" i="2" s="1"/>
  <c r="GZ204" i="1"/>
  <c r="IH204" i="1" s="1"/>
  <c r="F204" i="2" s="1"/>
  <c r="H204" i="2" s="1"/>
  <c r="GZ196" i="1"/>
  <c r="IH196" i="1" s="1"/>
  <c r="F196" i="2" s="1"/>
  <c r="H196" i="2" s="1"/>
  <c r="GZ188" i="1"/>
  <c r="IH188" i="1" s="1"/>
  <c r="F188" i="2" s="1"/>
  <c r="H188" i="2" s="1"/>
  <c r="GZ180" i="1"/>
  <c r="IH180" i="1" s="1"/>
  <c r="F180" i="2" s="1"/>
  <c r="H180" i="2" s="1"/>
  <c r="GZ172" i="1"/>
  <c r="IH172" i="1" s="1"/>
  <c r="F172" i="2" s="1"/>
  <c r="H172" i="2" s="1"/>
  <c r="GZ164" i="1"/>
  <c r="IH164" i="1" s="1"/>
  <c r="F164" i="2" s="1"/>
  <c r="H164" i="2" s="1"/>
  <c r="GZ156" i="1"/>
  <c r="IH156" i="1" s="1"/>
  <c r="F156" i="2" s="1"/>
  <c r="H156" i="2" s="1"/>
  <c r="GZ148" i="1"/>
  <c r="IH148" i="1" s="1"/>
  <c r="F148" i="2" s="1"/>
  <c r="H148" i="2" s="1"/>
  <c r="GZ140" i="1"/>
  <c r="IH140" i="1" s="1"/>
  <c r="F140" i="2" s="1"/>
  <c r="H140" i="2" s="1"/>
  <c r="GZ132" i="1"/>
  <c r="IH132" i="1" s="1"/>
  <c r="F132" i="2" s="1"/>
  <c r="H132" i="2" s="1"/>
  <c r="GZ124" i="1"/>
  <c r="IH124" i="1" s="1"/>
  <c r="F124" i="2" s="1"/>
  <c r="H124" i="2" s="1"/>
  <c r="GZ116" i="1"/>
  <c r="IH116" i="1" s="1"/>
  <c r="F116" i="2" s="1"/>
  <c r="H116" i="2" s="1"/>
  <c r="GZ108" i="1"/>
  <c r="IH108" i="1" s="1"/>
  <c r="F108" i="2" s="1"/>
  <c r="H108" i="2" s="1"/>
  <c r="GZ100" i="1"/>
  <c r="IH100" i="1" s="1"/>
  <c r="F100" i="2" s="1"/>
  <c r="H100" i="2" s="1"/>
  <c r="GZ92" i="1"/>
  <c r="IH92" i="1" s="1"/>
  <c r="F92" i="2" s="1"/>
  <c r="H92" i="2" s="1"/>
  <c r="GZ84" i="1"/>
  <c r="IH84" i="1" s="1"/>
  <c r="F84" i="2" s="1"/>
  <c r="H84" i="2" s="1"/>
  <c r="GZ76" i="1"/>
  <c r="IH76" i="1" s="1"/>
  <c r="F76" i="2" s="1"/>
  <c r="H76" i="2" s="1"/>
  <c r="GZ68" i="1"/>
  <c r="IH68" i="1" s="1"/>
  <c r="F68" i="2" s="1"/>
  <c r="H68" i="2" s="1"/>
  <c r="GZ60" i="1"/>
  <c r="IH60" i="1" s="1"/>
  <c r="F60" i="2" s="1"/>
  <c r="H60" i="2" s="1"/>
  <c r="GZ52" i="1"/>
  <c r="IH52" i="1" s="1"/>
  <c r="F52" i="2" s="1"/>
  <c r="H52" i="2" s="1"/>
  <c r="GZ44" i="1"/>
  <c r="IH44" i="1" s="1"/>
  <c r="F44" i="2" s="1"/>
  <c r="H44" i="2" s="1"/>
  <c r="GZ36" i="1"/>
  <c r="IH36" i="1" s="1"/>
  <c r="F36" i="2" s="1"/>
  <c r="H36" i="2" s="1"/>
  <c r="GZ28" i="1"/>
  <c r="IH28" i="1" s="1"/>
  <c r="F28" i="2" s="1"/>
  <c r="H28" i="2" s="1"/>
  <c r="GZ20" i="1"/>
  <c r="IH20" i="1" s="1"/>
  <c r="F20" i="2" s="1"/>
  <c r="H20" i="2" s="1"/>
  <c r="GZ12" i="1"/>
  <c r="IH12" i="1" s="1"/>
  <c r="F12" i="2" s="1"/>
  <c r="H12" i="2" s="1"/>
  <c r="GZ756" i="1"/>
  <c r="IH756" i="1" s="1"/>
  <c r="F756" i="2" s="1"/>
  <c r="H756" i="2" s="1"/>
  <c r="GZ713" i="1"/>
  <c r="IH713" i="1" s="1"/>
  <c r="F713" i="2" s="1"/>
  <c r="H713" i="2" s="1"/>
  <c r="GZ664" i="1"/>
  <c r="IH664" i="1" s="1"/>
  <c r="F664" i="2" s="1"/>
  <c r="H664" i="2" s="1"/>
  <c r="GZ624" i="1"/>
  <c r="IH624" i="1" s="1"/>
  <c r="F624" i="2" s="1"/>
  <c r="H624" i="2" s="1"/>
  <c r="GZ583" i="1"/>
  <c r="IH583" i="1" s="1"/>
  <c r="F583" i="2" s="1"/>
  <c r="H583" i="2" s="1"/>
  <c r="GZ535" i="1"/>
  <c r="IH535" i="1" s="1"/>
  <c r="F535" i="2" s="1"/>
  <c r="H535" i="2" s="1"/>
  <c r="GZ495" i="1"/>
  <c r="IH495" i="1" s="1"/>
  <c r="F495" i="2" s="1"/>
  <c r="H495" i="2" s="1"/>
  <c r="GZ463" i="1"/>
  <c r="IH463" i="1" s="1"/>
  <c r="F463" i="2" s="1"/>
  <c r="H463" i="2" s="1"/>
  <c r="GZ407" i="1"/>
  <c r="IH407" i="1" s="1"/>
  <c r="F407" i="2" s="1"/>
  <c r="H407" i="2" s="1"/>
  <c r="GZ346" i="1"/>
  <c r="IH346" i="1" s="1"/>
  <c r="F346" i="2" s="1"/>
  <c r="H346" i="2" s="1"/>
  <c r="GZ314" i="1"/>
  <c r="IH314" i="1" s="1"/>
  <c r="F314" i="2" s="1"/>
  <c r="H314" i="2" s="1"/>
  <c r="GZ282" i="1"/>
  <c r="IH282" i="1" s="1"/>
  <c r="F282" i="2" s="1"/>
  <c r="H282" i="2" s="1"/>
  <c r="GZ250" i="1"/>
  <c r="IH250" i="1" s="1"/>
  <c r="F250" i="2" s="1"/>
  <c r="H250" i="2" s="1"/>
  <c r="GZ202" i="1"/>
  <c r="IH202" i="1" s="1"/>
  <c r="F202" i="2" s="1"/>
  <c r="H202" i="2" s="1"/>
  <c r="GZ162" i="1"/>
  <c r="IH162" i="1" s="1"/>
  <c r="F162" i="2" s="1"/>
  <c r="H162" i="2" s="1"/>
  <c r="GZ122" i="1"/>
  <c r="IH122" i="1" s="1"/>
  <c r="F122" i="2" s="1"/>
  <c r="H122" i="2" s="1"/>
  <c r="GZ74" i="1"/>
  <c r="IH74" i="1" s="1"/>
  <c r="F74" i="2" s="1"/>
  <c r="H74" i="2" s="1"/>
  <c r="GZ34" i="1"/>
  <c r="IH34" i="1" s="1"/>
  <c r="F34" i="2" s="1"/>
  <c r="H34" i="2" s="1"/>
  <c r="GZ771" i="1"/>
  <c r="IH771" i="1" s="1"/>
  <c r="F771" i="2" s="1"/>
  <c r="H771" i="2" s="1"/>
  <c r="GZ739" i="1"/>
  <c r="IH739" i="1" s="1"/>
  <c r="F739" i="2" s="1"/>
  <c r="H739" i="2" s="1"/>
  <c r="GZ696" i="1"/>
  <c r="IH696" i="1" s="1"/>
  <c r="F696" i="2" s="1"/>
  <c r="H696" i="2" s="1"/>
  <c r="GZ663" i="1"/>
  <c r="IH663" i="1" s="1"/>
  <c r="F663" i="2" s="1"/>
  <c r="H663" i="2" s="1"/>
  <c r="GZ623" i="1"/>
  <c r="IH623" i="1" s="1"/>
  <c r="F623" i="2" s="1"/>
  <c r="H623" i="2" s="1"/>
  <c r="GZ582" i="1"/>
  <c r="IH582" i="1" s="1"/>
  <c r="F582" i="2" s="1"/>
  <c r="H582" i="2" s="1"/>
  <c r="GZ550" i="1"/>
  <c r="IH550" i="1" s="1"/>
  <c r="F550" i="2" s="1"/>
  <c r="H550" i="2" s="1"/>
  <c r="GZ502" i="1"/>
  <c r="IH502" i="1" s="1"/>
  <c r="F502" i="2" s="1"/>
  <c r="H502" i="2" s="1"/>
  <c r="GZ462" i="1"/>
  <c r="IH462" i="1" s="1"/>
  <c r="F462" i="2" s="1"/>
  <c r="H462" i="2" s="1"/>
  <c r="GZ430" i="1"/>
  <c r="IH430" i="1" s="1"/>
  <c r="F430" i="2" s="1"/>
  <c r="H430" i="2" s="1"/>
  <c r="GZ353" i="1"/>
  <c r="IH353" i="1" s="1"/>
  <c r="F353" i="2" s="1"/>
  <c r="H353" i="2" s="1"/>
  <c r="GZ321" i="1"/>
  <c r="IH321" i="1" s="1"/>
  <c r="F321" i="2" s="1"/>
  <c r="H321" i="2" s="1"/>
  <c r="GZ273" i="1"/>
  <c r="IH273" i="1" s="1"/>
  <c r="F273" i="2" s="1"/>
  <c r="H273" i="2" s="1"/>
  <c r="GZ233" i="1"/>
  <c r="IH233" i="1" s="1"/>
  <c r="F233" i="2" s="1"/>
  <c r="H233" i="2" s="1"/>
  <c r="GZ185" i="1"/>
  <c r="IH185" i="1" s="1"/>
  <c r="F185" i="2" s="1"/>
  <c r="H185" i="2" s="1"/>
  <c r="GZ145" i="1"/>
  <c r="IH145" i="1" s="1"/>
  <c r="F145" i="2" s="1"/>
  <c r="H145" i="2" s="1"/>
  <c r="GZ105" i="1"/>
  <c r="IH105" i="1" s="1"/>
  <c r="F105" i="2" s="1"/>
  <c r="H105" i="2" s="1"/>
  <c r="GZ57" i="1"/>
  <c r="IH57" i="1" s="1"/>
  <c r="F57" i="2" s="1"/>
  <c r="H57" i="2" s="1"/>
  <c r="GZ17" i="1"/>
  <c r="IH17" i="1" s="1"/>
  <c r="F17" i="2" s="1"/>
  <c r="H17" i="2" s="1"/>
  <c r="GZ762" i="1"/>
  <c r="IH762" i="1" s="1"/>
  <c r="F762" i="2" s="1"/>
  <c r="H762" i="2" s="1"/>
  <c r="GZ730" i="1"/>
  <c r="IH730" i="1" s="1"/>
  <c r="F730" i="2" s="1"/>
  <c r="H730" i="2" s="1"/>
  <c r="GZ679" i="1"/>
  <c r="IH679" i="1" s="1"/>
  <c r="F679" i="2" s="1"/>
  <c r="H679" i="2" s="1"/>
  <c r="GZ630" i="1"/>
  <c r="IH630" i="1" s="1"/>
  <c r="F630" i="2" s="1"/>
  <c r="H630" i="2" s="1"/>
  <c r="GZ581" i="1"/>
  <c r="IH581" i="1" s="1"/>
  <c r="F581" i="2" s="1"/>
  <c r="H581" i="2" s="1"/>
  <c r="GZ541" i="1"/>
  <c r="IH541" i="1" s="1"/>
  <c r="F541" i="2" s="1"/>
  <c r="H541" i="2" s="1"/>
  <c r="GZ509" i="1"/>
  <c r="IH509" i="1" s="1"/>
  <c r="F509" i="2" s="1"/>
  <c r="H509" i="2" s="1"/>
  <c r="GZ461" i="1"/>
  <c r="IH461" i="1" s="1"/>
  <c r="F461" i="2" s="1"/>
  <c r="H461" i="2" s="1"/>
  <c r="GZ397" i="1"/>
  <c r="IH397" i="1" s="1"/>
  <c r="F397" i="2" s="1"/>
  <c r="H397" i="2" s="1"/>
  <c r="GZ344" i="1"/>
  <c r="IH344" i="1" s="1"/>
  <c r="F344" i="2" s="1"/>
  <c r="H344" i="2" s="1"/>
  <c r="GZ296" i="1"/>
  <c r="IH296" i="1" s="1"/>
  <c r="F296" i="2" s="1"/>
  <c r="H296" i="2" s="1"/>
  <c r="GZ256" i="1"/>
  <c r="IH256" i="1" s="1"/>
  <c r="F256" i="2" s="1"/>
  <c r="H256" i="2" s="1"/>
  <c r="GZ216" i="1"/>
  <c r="IH216" i="1" s="1"/>
  <c r="F216" i="2" s="1"/>
  <c r="H216" i="2" s="1"/>
  <c r="GZ176" i="1"/>
  <c r="IH176" i="1" s="1"/>
  <c r="F176" i="2" s="1"/>
  <c r="H176" i="2" s="1"/>
  <c r="GZ128" i="1"/>
  <c r="IH128" i="1" s="1"/>
  <c r="F128" i="2" s="1"/>
  <c r="H128" i="2" s="1"/>
  <c r="GZ88" i="1"/>
  <c r="IH88" i="1" s="1"/>
  <c r="F88" i="2" s="1"/>
  <c r="H88" i="2" s="1"/>
  <c r="GZ48" i="1"/>
  <c r="IH48" i="1" s="1"/>
  <c r="F48" i="2" s="1"/>
  <c r="H48" i="2" s="1"/>
  <c r="GZ753" i="1"/>
  <c r="IH753" i="1" s="1"/>
  <c r="F753" i="2" s="1"/>
  <c r="H753" i="2" s="1"/>
  <c r="GZ744" i="1"/>
  <c r="IH744" i="1" s="1"/>
  <c r="F744" i="2" s="1"/>
  <c r="H744" i="2" s="1"/>
  <c r="GZ701" i="1"/>
  <c r="IH701" i="1" s="1"/>
  <c r="F701" i="2" s="1"/>
  <c r="H701" i="2" s="1"/>
  <c r="GZ765" i="1"/>
  <c r="IH765" i="1" s="1"/>
  <c r="F765" i="2" s="1"/>
  <c r="H765" i="2" s="1"/>
  <c r="GZ757" i="1"/>
  <c r="IH757" i="1" s="1"/>
  <c r="F757" i="2" s="1"/>
  <c r="H757" i="2" s="1"/>
  <c r="GZ749" i="1"/>
  <c r="IH749" i="1" s="1"/>
  <c r="F749" i="2" s="1"/>
  <c r="H749" i="2" s="1"/>
  <c r="GZ741" i="1"/>
  <c r="IH741" i="1" s="1"/>
  <c r="F741" i="2" s="1"/>
  <c r="H741" i="2" s="1"/>
  <c r="GZ733" i="1"/>
  <c r="IH733" i="1" s="1"/>
  <c r="F733" i="2" s="1"/>
  <c r="H733" i="2" s="1"/>
  <c r="GZ725" i="1"/>
  <c r="IH725" i="1" s="1"/>
  <c r="F725" i="2" s="1"/>
  <c r="H725" i="2" s="1"/>
  <c r="GZ714" i="1"/>
  <c r="IH714" i="1" s="1"/>
  <c r="F714" i="2" s="1"/>
  <c r="H714" i="2" s="1"/>
  <c r="GZ706" i="1"/>
  <c r="IH706" i="1" s="1"/>
  <c r="F706" i="2" s="1"/>
  <c r="H706" i="2" s="1"/>
  <c r="GZ698" i="1"/>
  <c r="IH698" i="1" s="1"/>
  <c r="F698" i="2" s="1"/>
  <c r="H698" i="2" s="1"/>
  <c r="GZ690" i="1"/>
  <c r="IH690" i="1" s="1"/>
  <c r="F690" i="2" s="1"/>
  <c r="H690" i="2" s="1"/>
  <c r="GZ682" i="1"/>
  <c r="IH682" i="1" s="1"/>
  <c r="F682" i="2" s="1"/>
  <c r="H682" i="2" s="1"/>
  <c r="GZ673" i="1"/>
  <c r="IH673" i="1" s="1"/>
  <c r="F673" i="2" s="1"/>
  <c r="H673" i="2" s="1"/>
  <c r="GZ665" i="1"/>
  <c r="IH665" i="1" s="1"/>
  <c r="F665" i="2" s="1"/>
  <c r="H665" i="2" s="1"/>
  <c r="GZ657" i="1"/>
  <c r="IH657" i="1" s="1"/>
  <c r="F657" i="2" s="1"/>
  <c r="H657" i="2" s="1"/>
  <c r="GZ649" i="1"/>
  <c r="IH649" i="1" s="1"/>
  <c r="F649" i="2" s="1"/>
  <c r="H649" i="2" s="1"/>
  <c r="GZ641" i="1"/>
  <c r="IH641" i="1" s="1"/>
  <c r="F641" i="2" s="1"/>
  <c r="H641" i="2" s="1"/>
  <c r="GZ633" i="1"/>
  <c r="IH633" i="1" s="1"/>
  <c r="F633" i="2" s="1"/>
  <c r="H633" i="2" s="1"/>
  <c r="GZ625" i="1"/>
  <c r="IH625" i="1" s="1"/>
  <c r="F625" i="2" s="1"/>
  <c r="H625" i="2" s="1"/>
  <c r="GZ617" i="1"/>
  <c r="IH617" i="1" s="1"/>
  <c r="F617" i="2" s="1"/>
  <c r="H617" i="2" s="1"/>
  <c r="GZ609" i="1"/>
  <c r="IH609" i="1" s="1"/>
  <c r="F609" i="2" s="1"/>
  <c r="H609" i="2" s="1"/>
  <c r="GZ601" i="1"/>
  <c r="IH601" i="1" s="1"/>
  <c r="F601" i="2" s="1"/>
  <c r="H601" i="2" s="1"/>
  <c r="GZ593" i="1"/>
  <c r="IH593" i="1" s="1"/>
  <c r="F593" i="2" s="1"/>
  <c r="H593" i="2" s="1"/>
  <c r="GZ584" i="1"/>
  <c r="IH584" i="1" s="1"/>
  <c r="F584" i="2" s="1"/>
  <c r="H584" i="2" s="1"/>
  <c r="GZ576" i="1"/>
  <c r="IH576" i="1" s="1"/>
  <c r="F576" i="2" s="1"/>
  <c r="H576" i="2" s="1"/>
  <c r="GZ568" i="1"/>
  <c r="IH568" i="1" s="1"/>
  <c r="F568" i="2" s="1"/>
  <c r="H568" i="2" s="1"/>
  <c r="GZ560" i="1"/>
  <c r="IH560" i="1" s="1"/>
  <c r="F560" i="2" s="1"/>
  <c r="H560" i="2" s="1"/>
  <c r="GZ552" i="1"/>
  <c r="IH552" i="1" s="1"/>
  <c r="F552" i="2" s="1"/>
  <c r="H552" i="2" s="1"/>
  <c r="GZ544" i="1"/>
  <c r="IH544" i="1" s="1"/>
  <c r="F544" i="2" s="1"/>
  <c r="H544" i="2" s="1"/>
  <c r="GZ536" i="1"/>
  <c r="IH536" i="1" s="1"/>
  <c r="F536" i="2" s="1"/>
  <c r="H536" i="2" s="1"/>
  <c r="GZ528" i="1"/>
  <c r="IH528" i="1" s="1"/>
  <c r="F528" i="2" s="1"/>
  <c r="H528" i="2" s="1"/>
  <c r="GZ520" i="1"/>
  <c r="IH520" i="1" s="1"/>
  <c r="F520" i="2" s="1"/>
  <c r="H520" i="2" s="1"/>
  <c r="GZ512" i="1"/>
  <c r="IH512" i="1" s="1"/>
  <c r="F512" i="2" s="1"/>
  <c r="H512" i="2" s="1"/>
  <c r="GZ504" i="1"/>
  <c r="IH504" i="1" s="1"/>
  <c r="F504" i="2" s="1"/>
  <c r="H504" i="2" s="1"/>
  <c r="GZ496" i="1"/>
  <c r="IH496" i="1" s="1"/>
  <c r="F496" i="2" s="1"/>
  <c r="H496" i="2" s="1"/>
  <c r="GZ488" i="1"/>
  <c r="IH488" i="1" s="1"/>
  <c r="F488" i="2" s="1"/>
  <c r="H488" i="2" s="1"/>
  <c r="GZ480" i="1"/>
  <c r="IH480" i="1" s="1"/>
  <c r="F480" i="2" s="1"/>
  <c r="H480" i="2" s="1"/>
  <c r="GZ472" i="1"/>
  <c r="IH472" i="1" s="1"/>
  <c r="F472" i="2" s="1"/>
  <c r="H472" i="2" s="1"/>
  <c r="GZ464" i="1"/>
  <c r="IH464" i="1" s="1"/>
  <c r="F464" i="2" s="1"/>
  <c r="H464" i="2" s="1"/>
  <c r="GZ456" i="1"/>
  <c r="IH456" i="1" s="1"/>
  <c r="F456" i="2" s="1"/>
  <c r="H456" i="2" s="1"/>
  <c r="GZ448" i="1"/>
  <c r="IH448" i="1" s="1"/>
  <c r="F448" i="2" s="1"/>
  <c r="H448" i="2" s="1"/>
  <c r="GZ440" i="1"/>
  <c r="IH440" i="1" s="1"/>
  <c r="F440" i="2" s="1"/>
  <c r="H440" i="2" s="1"/>
  <c r="GZ432" i="1"/>
  <c r="IH432" i="1" s="1"/>
  <c r="F432" i="2" s="1"/>
  <c r="H432" i="2" s="1"/>
  <c r="GZ408" i="1"/>
  <c r="IH408" i="1" s="1"/>
  <c r="F408" i="2" s="1"/>
  <c r="H408" i="2" s="1"/>
  <c r="GZ400" i="1"/>
  <c r="IH400" i="1" s="1"/>
  <c r="F400" i="2" s="1"/>
  <c r="H400" i="2" s="1"/>
  <c r="GZ392" i="1"/>
  <c r="IH392" i="1" s="1"/>
  <c r="F392" i="2" s="1"/>
  <c r="H392" i="2" s="1"/>
  <c r="GZ371" i="1"/>
  <c r="IH371" i="1" s="1"/>
  <c r="F371" i="2" s="1"/>
  <c r="H371" i="2" s="1"/>
  <c r="GZ363" i="1"/>
  <c r="IH363" i="1" s="1"/>
  <c r="F363" i="2" s="1"/>
  <c r="H363" i="2" s="1"/>
  <c r="GZ355" i="1"/>
  <c r="IH355" i="1" s="1"/>
  <c r="F355" i="2" s="1"/>
  <c r="H355" i="2" s="1"/>
  <c r="GZ347" i="1"/>
  <c r="IH347" i="1" s="1"/>
  <c r="F347" i="2" s="1"/>
  <c r="H347" i="2" s="1"/>
  <c r="GZ339" i="1"/>
  <c r="IH339" i="1" s="1"/>
  <c r="F339" i="2" s="1"/>
  <c r="H339" i="2" s="1"/>
  <c r="GZ331" i="1"/>
  <c r="IH331" i="1" s="1"/>
  <c r="F331" i="2" s="1"/>
  <c r="H331" i="2" s="1"/>
  <c r="GZ323" i="1"/>
  <c r="IH323" i="1" s="1"/>
  <c r="F323" i="2" s="1"/>
  <c r="H323" i="2" s="1"/>
  <c r="GZ315" i="1"/>
  <c r="IH315" i="1" s="1"/>
  <c r="F315" i="2" s="1"/>
  <c r="H315" i="2" s="1"/>
  <c r="GZ307" i="1"/>
  <c r="IH307" i="1" s="1"/>
  <c r="F307" i="2" s="1"/>
  <c r="H307" i="2" s="1"/>
  <c r="GZ299" i="1"/>
  <c r="IH299" i="1" s="1"/>
  <c r="F299" i="2" s="1"/>
  <c r="H299" i="2" s="1"/>
  <c r="GZ291" i="1"/>
  <c r="IH291" i="1" s="1"/>
  <c r="F291" i="2" s="1"/>
  <c r="H291" i="2" s="1"/>
  <c r="GZ283" i="1"/>
  <c r="IH283" i="1" s="1"/>
  <c r="F283" i="2" s="1"/>
  <c r="H283" i="2" s="1"/>
  <c r="GZ275" i="1"/>
  <c r="IH275" i="1" s="1"/>
  <c r="F275" i="2" s="1"/>
  <c r="H275" i="2" s="1"/>
  <c r="GZ267" i="1"/>
  <c r="IH267" i="1" s="1"/>
  <c r="F267" i="2" s="1"/>
  <c r="H267" i="2" s="1"/>
  <c r="GZ259" i="1"/>
  <c r="IH259" i="1" s="1"/>
  <c r="F259" i="2" s="1"/>
  <c r="H259" i="2" s="1"/>
  <c r="GZ251" i="1"/>
  <c r="IH251" i="1" s="1"/>
  <c r="F251" i="2" s="1"/>
  <c r="H251" i="2" s="1"/>
  <c r="GZ243" i="1"/>
  <c r="IH243" i="1" s="1"/>
  <c r="F243" i="2" s="1"/>
  <c r="H243" i="2" s="1"/>
  <c r="GZ235" i="1"/>
  <c r="IH235" i="1" s="1"/>
  <c r="F235" i="2" s="1"/>
  <c r="H235" i="2" s="1"/>
  <c r="GZ227" i="1"/>
  <c r="IH227" i="1" s="1"/>
  <c r="F227" i="2" s="1"/>
  <c r="H227" i="2" s="1"/>
  <c r="GZ219" i="1"/>
  <c r="IH219" i="1" s="1"/>
  <c r="F219" i="2" s="1"/>
  <c r="H219" i="2" s="1"/>
  <c r="GZ211" i="1"/>
  <c r="IH211" i="1" s="1"/>
  <c r="F211" i="2" s="1"/>
  <c r="H211" i="2" s="1"/>
  <c r="GZ203" i="1"/>
  <c r="IH203" i="1" s="1"/>
  <c r="F203" i="2" s="1"/>
  <c r="H203" i="2" s="1"/>
  <c r="GZ195" i="1"/>
  <c r="IH195" i="1" s="1"/>
  <c r="F195" i="2" s="1"/>
  <c r="H195" i="2" s="1"/>
  <c r="GZ187" i="1"/>
  <c r="IH187" i="1" s="1"/>
  <c r="F187" i="2" s="1"/>
  <c r="H187" i="2" s="1"/>
  <c r="GZ179" i="1"/>
  <c r="IH179" i="1" s="1"/>
  <c r="F179" i="2" s="1"/>
  <c r="H179" i="2" s="1"/>
  <c r="GZ171" i="1"/>
  <c r="IH171" i="1" s="1"/>
  <c r="F171" i="2" s="1"/>
  <c r="H171" i="2" s="1"/>
  <c r="GZ163" i="1"/>
  <c r="IH163" i="1" s="1"/>
  <c r="F163" i="2" s="1"/>
  <c r="H163" i="2" s="1"/>
  <c r="GZ155" i="1"/>
  <c r="IH155" i="1" s="1"/>
  <c r="F155" i="2" s="1"/>
  <c r="H155" i="2" s="1"/>
  <c r="GZ147" i="1"/>
  <c r="IH147" i="1" s="1"/>
  <c r="F147" i="2" s="1"/>
  <c r="H147" i="2" s="1"/>
  <c r="GZ139" i="1"/>
  <c r="IH139" i="1" s="1"/>
  <c r="F139" i="2" s="1"/>
  <c r="H139" i="2" s="1"/>
  <c r="GZ131" i="1"/>
  <c r="IH131" i="1" s="1"/>
  <c r="F131" i="2" s="1"/>
  <c r="H131" i="2" s="1"/>
  <c r="GZ123" i="1"/>
  <c r="IH123" i="1" s="1"/>
  <c r="F123" i="2" s="1"/>
  <c r="H123" i="2" s="1"/>
  <c r="GZ115" i="1"/>
  <c r="IH115" i="1" s="1"/>
  <c r="F115" i="2" s="1"/>
  <c r="H115" i="2" s="1"/>
  <c r="GZ107" i="1"/>
  <c r="IH107" i="1" s="1"/>
  <c r="F107" i="2" s="1"/>
  <c r="H107" i="2" s="1"/>
  <c r="GZ99" i="1"/>
  <c r="IH99" i="1" s="1"/>
  <c r="F99" i="2" s="1"/>
  <c r="H99" i="2" s="1"/>
  <c r="GZ91" i="1"/>
  <c r="IH91" i="1" s="1"/>
  <c r="F91" i="2" s="1"/>
  <c r="H91" i="2" s="1"/>
  <c r="GZ83" i="1"/>
  <c r="IH83" i="1" s="1"/>
  <c r="F83" i="2" s="1"/>
  <c r="H83" i="2" s="1"/>
  <c r="GZ75" i="1"/>
  <c r="IH75" i="1" s="1"/>
  <c r="F75" i="2" s="1"/>
  <c r="H75" i="2" s="1"/>
  <c r="GZ67" i="1"/>
  <c r="IH67" i="1" s="1"/>
  <c r="F67" i="2" s="1"/>
  <c r="H67" i="2" s="1"/>
  <c r="GZ59" i="1"/>
  <c r="IH59" i="1" s="1"/>
  <c r="F59" i="2" s="1"/>
  <c r="H59" i="2" s="1"/>
  <c r="GZ51" i="1"/>
  <c r="IH51" i="1" s="1"/>
  <c r="F51" i="2" s="1"/>
  <c r="H51" i="2" s="1"/>
  <c r="GZ43" i="1"/>
  <c r="IH43" i="1" s="1"/>
  <c r="F43" i="2" s="1"/>
  <c r="H43" i="2" s="1"/>
  <c r="GZ35" i="1"/>
  <c r="IH35" i="1" s="1"/>
  <c r="F35" i="2" s="1"/>
  <c r="H35" i="2" s="1"/>
  <c r="GZ27" i="1"/>
  <c r="IH27" i="1" s="1"/>
  <c r="F27" i="2" s="1"/>
  <c r="H27" i="2" s="1"/>
  <c r="GZ19" i="1"/>
  <c r="IH19" i="1" s="1"/>
  <c r="F19" i="2" s="1"/>
  <c r="H19" i="2" s="1"/>
  <c r="GZ11" i="1"/>
  <c r="IH11" i="1" s="1"/>
  <c r="F11" i="2" s="1"/>
  <c r="H11" i="2" s="1"/>
  <c r="K777" i="1"/>
  <c r="K775" i="1"/>
  <c r="K774" i="1"/>
  <c r="K773" i="1"/>
  <c r="IH4" i="1" l="1"/>
  <c r="GZ775" i="1"/>
  <c r="GZ777" i="1"/>
  <c r="GZ773" i="1"/>
  <c r="GZ774" i="1"/>
  <c r="F4" i="2" l="1"/>
  <c r="H4" i="2" s="1"/>
  <c r="IH773" i="1"/>
  <c r="IH774" i="1"/>
  <c r="IH775" i="1"/>
  <c r="IH777" i="1"/>
  <c r="B4" i="2" l="1"/>
  <c r="B717" i="2"/>
  <c r="B382" i="2"/>
  <c r="B376" i="2"/>
  <c r="B377" i="2"/>
  <c r="B715" i="2"/>
  <c r="B591" i="2"/>
  <c r="B385" i="2"/>
  <c r="B375" i="2"/>
  <c r="B386" i="2"/>
  <c r="B674" i="2"/>
  <c r="B384" i="2"/>
  <c r="B381" i="2"/>
  <c r="B383" i="2"/>
  <c r="B427" i="2"/>
  <c r="B417" i="2"/>
  <c r="B422" i="2"/>
  <c r="B416" i="2"/>
  <c r="B424" i="2"/>
  <c r="B387" i="2"/>
  <c r="B380" i="2"/>
  <c r="B426" i="2"/>
  <c r="B418" i="2"/>
  <c r="B413" i="2"/>
  <c r="B425" i="2"/>
  <c r="B423" i="2"/>
  <c r="B419" i="2"/>
  <c r="B420" i="2"/>
  <c r="B379" i="2"/>
  <c r="B378" i="2"/>
  <c r="B414" i="2"/>
  <c r="B421" i="2"/>
  <c r="B716" i="2"/>
  <c r="B415" i="2"/>
  <c r="B428" i="2"/>
  <c r="B275" i="2"/>
  <c r="B664" i="2"/>
  <c r="B496" i="2"/>
  <c r="B27" i="2"/>
  <c r="B625" i="2"/>
  <c r="B91" i="2"/>
  <c r="B99" i="2"/>
  <c r="B464" i="2"/>
  <c r="B730" i="2"/>
  <c r="B251" i="2"/>
  <c r="B259" i="2"/>
  <c r="B432" i="2"/>
  <c r="B17" i="2"/>
  <c r="B408" i="2"/>
  <c r="B57" i="2"/>
  <c r="B236" i="2"/>
  <c r="B700" i="2"/>
  <c r="B439" i="2"/>
  <c r="B458" i="2"/>
  <c r="B438" i="2"/>
  <c r="B310" i="2"/>
  <c r="B33" i="2"/>
  <c r="B231" i="2"/>
  <c r="B192" i="2"/>
  <c r="B180" i="2"/>
  <c r="B726" i="2"/>
  <c r="B210" i="2"/>
  <c r="B373" i="2"/>
  <c r="B113" i="2"/>
  <c r="B318" i="2"/>
  <c r="B73" i="2"/>
  <c r="B239" i="2"/>
  <c r="B232" i="2"/>
  <c r="B765" i="2"/>
  <c r="B60" i="2"/>
  <c r="B602" i="2"/>
  <c r="B345" i="2"/>
  <c r="B253" i="2"/>
  <c r="B200" i="2"/>
  <c r="B134" i="2"/>
  <c r="B685" i="2"/>
  <c r="B55" i="2"/>
  <c r="B597" i="2"/>
  <c r="B600" i="2"/>
  <c r="B407" i="2"/>
  <c r="B481" i="2"/>
  <c r="B622" i="2"/>
  <c r="B133" i="2"/>
  <c r="B676" i="2"/>
  <c r="B14" i="2"/>
  <c r="B555" i="2"/>
  <c r="B391" i="2"/>
  <c r="B476" i="2"/>
  <c r="B723" i="2"/>
  <c r="B256" i="2"/>
  <c r="B363" i="2"/>
  <c r="B679" i="2"/>
  <c r="B204" i="2"/>
  <c r="B750" i="2"/>
  <c r="B290" i="2"/>
  <c r="B410" i="2"/>
  <c r="B241" i="2"/>
  <c r="B278" i="2"/>
  <c r="B638" i="2"/>
  <c r="B199" i="2"/>
  <c r="B32" i="2"/>
  <c r="B148" i="2"/>
  <c r="B691" i="2"/>
  <c r="B82" i="2"/>
  <c r="B341" i="2"/>
  <c r="B695" i="2"/>
  <c r="B222" i="2"/>
  <c r="B328" i="2"/>
  <c r="B143" i="2"/>
  <c r="B686" i="2"/>
  <c r="B665" i="2"/>
  <c r="B535" i="2"/>
  <c r="B505" i="2"/>
  <c r="B711" i="2"/>
  <c r="B157" i="2"/>
  <c r="B727" i="2"/>
  <c r="B38" i="2"/>
  <c r="B579" i="2"/>
  <c r="B527" i="2"/>
  <c r="B500" i="2"/>
  <c r="B66" i="2"/>
  <c r="B583" i="2"/>
  <c r="B513" i="2"/>
  <c r="B746" i="2"/>
  <c r="B165" i="2"/>
  <c r="B751" i="2"/>
  <c r="B46" i="2"/>
  <c r="B587" i="2"/>
  <c r="B567" i="2"/>
  <c r="B508" i="2"/>
  <c r="B114" i="2"/>
  <c r="B757" i="2"/>
  <c r="B219" i="2"/>
  <c r="B211" i="2"/>
  <c r="B593" i="2"/>
  <c r="B273" i="2"/>
  <c r="B315" i="2"/>
  <c r="B243" i="2"/>
  <c r="B560" i="2"/>
  <c r="B250" i="2"/>
  <c r="B488" i="2"/>
  <c r="B430" i="2"/>
  <c r="B300" i="2"/>
  <c r="B760" i="2"/>
  <c r="B705" i="2"/>
  <c r="B522" i="2"/>
  <c r="B712" i="2"/>
  <c r="B374" i="2"/>
  <c r="B390" i="2"/>
  <c r="B295" i="2"/>
  <c r="B573" i="2"/>
  <c r="B244" i="2"/>
  <c r="B719" i="2"/>
  <c r="B471" i="2"/>
  <c r="B466" i="2"/>
  <c r="B470" i="2"/>
  <c r="B395" i="2"/>
  <c r="B446" i="2"/>
  <c r="B303" i="2"/>
  <c r="B614" i="2"/>
  <c r="B216" i="2"/>
  <c r="B124" i="2"/>
  <c r="B666" i="2"/>
  <c r="B639" i="2"/>
  <c r="B317" i="2"/>
  <c r="B565" i="2"/>
  <c r="B198" i="2"/>
  <c r="B184" i="2"/>
  <c r="B119" i="2"/>
  <c r="B661" i="2"/>
  <c r="B227" i="2"/>
  <c r="B756" i="2"/>
  <c r="B545" i="2"/>
  <c r="B129" i="2"/>
  <c r="B197" i="2"/>
  <c r="B768" i="2"/>
  <c r="B78" i="2"/>
  <c r="B620" i="2"/>
  <c r="B748" i="2"/>
  <c r="B540" i="2"/>
  <c r="B266" i="2"/>
  <c r="B185" i="2"/>
  <c r="B456" i="2"/>
  <c r="B233" i="2"/>
  <c r="B268" i="2"/>
  <c r="B759" i="2"/>
  <c r="B575" i="2"/>
  <c r="B490" i="2"/>
  <c r="B574" i="2"/>
  <c r="B342" i="2"/>
  <c r="B209" i="2"/>
  <c r="B263" i="2"/>
  <c r="B360" i="2"/>
  <c r="B212" i="2"/>
  <c r="B758" i="2"/>
  <c r="B322" i="2"/>
  <c r="B434" i="2"/>
  <c r="B281" i="2"/>
  <c r="B286" i="2"/>
  <c r="B670" i="2"/>
  <c r="B64" i="2"/>
  <c r="B733" i="2"/>
  <c r="B28" i="2"/>
  <c r="B569" i="2"/>
  <c r="B225" i="2"/>
  <c r="B221" i="2"/>
  <c r="B40" i="2"/>
  <c r="B102" i="2"/>
  <c r="B644" i="2"/>
  <c r="B541" i="2"/>
  <c r="B283" i="2"/>
  <c r="B105" i="2"/>
  <c r="B347" i="2"/>
  <c r="B462" i="2"/>
  <c r="B440" i="2"/>
  <c r="B307" i="2"/>
  <c r="B371" i="2"/>
  <c r="B20" i="2"/>
  <c r="B601" i="2"/>
  <c r="B339" i="2"/>
  <c r="B480" i="2"/>
  <c r="B139" i="2"/>
  <c r="B682" i="2"/>
  <c r="B624" i="2"/>
  <c r="B521" i="2"/>
  <c r="B25" i="2"/>
  <c r="B173" i="2"/>
  <c r="B767" i="2"/>
  <c r="B54" i="2"/>
  <c r="B596" i="2"/>
  <c r="B616" i="2"/>
  <c r="B516" i="2"/>
  <c r="B154" i="2"/>
  <c r="B465" i="2"/>
  <c r="B557" i="2"/>
  <c r="B117" i="2"/>
  <c r="B659" i="2"/>
  <c r="B62" i="2"/>
  <c r="B604" i="2"/>
  <c r="B656" i="2"/>
  <c r="B524" i="2"/>
  <c r="B194" i="2"/>
  <c r="B502" i="2"/>
  <c r="B316" i="2"/>
  <c r="B24" i="2"/>
  <c r="B764" i="2"/>
  <c r="B538" i="2"/>
  <c r="B18" i="2"/>
  <c r="B403" i="2"/>
  <c r="B486" i="2"/>
  <c r="B311" i="2"/>
  <c r="B662" i="2"/>
  <c r="B641" i="2"/>
  <c r="B196" i="2"/>
  <c r="B742" i="2"/>
  <c r="B258" i="2"/>
  <c r="B402" i="2"/>
  <c r="B201" i="2"/>
  <c r="B270" i="2"/>
  <c r="B598" i="2"/>
  <c r="B191" i="2"/>
  <c r="B769" i="2"/>
  <c r="B291" i="2"/>
  <c r="B107" i="2"/>
  <c r="B649" i="2"/>
  <c r="B463" i="2"/>
  <c r="B489" i="2"/>
  <c r="B654" i="2"/>
  <c r="B141" i="2"/>
  <c r="B692" i="2"/>
  <c r="B22" i="2"/>
  <c r="B563" i="2"/>
  <c r="B447" i="2"/>
  <c r="B484" i="2"/>
  <c r="B763" i="2"/>
  <c r="B433" i="2"/>
  <c r="B405" i="2"/>
  <c r="B85" i="2"/>
  <c r="B627" i="2"/>
  <c r="B592" i="2"/>
  <c r="B507" i="2"/>
  <c r="B130" i="2"/>
  <c r="B412" i="2"/>
  <c r="B361" i="2"/>
  <c r="B762" i="2"/>
  <c r="B220" i="2"/>
  <c r="B766" i="2"/>
  <c r="B354" i="2"/>
  <c r="B442" i="2"/>
  <c r="B329" i="2"/>
  <c r="B294" i="2"/>
  <c r="B722" i="2"/>
  <c r="B215" i="2"/>
  <c r="B112" i="2"/>
  <c r="B741" i="2"/>
  <c r="B228" i="2"/>
  <c r="B684" i="2"/>
  <c r="B370" i="2"/>
  <c r="B450" i="2"/>
  <c r="B369" i="2"/>
  <c r="B302" i="2"/>
  <c r="B770" i="2"/>
  <c r="B223" i="2"/>
  <c r="B152" i="2"/>
  <c r="B83" i="2"/>
  <c r="B771" i="2"/>
  <c r="B504" i="2"/>
  <c r="B657" i="2"/>
  <c r="B528" i="2"/>
  <c r="B59" i="2"/>
  <c r="B67" i="2"/>
  <c r="B690" i="2"/>
  <c r="B609" i="2"/>
  <c r="B203" i="2"/>
  <c r="B749" i="2"/>
  <c r="B44" i="2"/>
  <c r="B585" i="2"/>
  <c r="B289" i="2"/>
  <c r="B237" i="2"/>
  <c r="B120" i="2"/>
  <c r="B118" i="2"/>
  <c r="B660" i="2"/>
  <c r="B39" i="2"/>
  <c r="B580" i="2"/>
  <c r="B511" i="2"/>
  <c r="B529" i="2"/>
  <c r="B65" i="2"/>
  <c r="B181" i="2"/>
  <c r="B693" i="2"/>
  <c r="B126" i="2"/>
  <c r="B668" i="2"/>
  <c r="B47" i="2"/>
  <c r="B588" i="2"/>
  <c r="B559" i="2"/>
  <c r="B34" i="2"/>
  <c r="B393" i="2"/>
  <c r="B304" i="2"/>
  <c r="B61" i="2"/>
  <c r="B603" i="2"/>
  <c r="B479" i="2"/>
  <c r="B483" i="2"/>
  <c r="B10" i="2"/>
  <c r="B388" i="2"/>
  <c r="B217" i="2"/>
  <c r="B701" i="2"/>
  <c r="B260" i="2"/>
  <c r="B743" i="2"/>
  <c r="B543" i="2"/>
  <c r="B482" i="2"/>
  <c r="B542" i="2"/>
  <c r="B334" i="2"/>
  <c r="B161" i="2"/>
  <c r="B255" i="2"/>
  <c r="B312" i="2"/>
  <c r="B512" i="2"/>
  <c r="B171" i="2"/>
  <c r="B714" i="2"/>
  <c r="B12" i="2"/>
  <c r="B553" i="2"/>
  <c r="B169" i="2"/>
  <c r="B205" i="2"/>
  <c r="B761" i="2"/>
  <c r="B86" i="2"/>
  <c r="B628" i="2"/>
  <c r="B7" i="2"/>
  <c r="B548" i="2"/>
  <c r="B298" i="2"/>
  <c r="B497" i="2"/>
  <c r="B687" i="2"/>
  <c r="B149" i="2"/>
  <c r="B708" i="2"/>
  <c r="B30" i="2"/>
  <c r="B487" i="2"/>
  <c r="B492" i="2"/>
  <c r="B26" i="2"/>
  <c r="B321" i="2"/>
  <c r="B284" i="2"/>
  <c r="B709" i="2"/>
  <c r="B640" i="2"/>
  <c r="B506" i="2"/>
  <c r="B647" i="2"/>
  <c r="B97" i="2"/>
  <c r="B566" i="2"/>
  <c r="B672" i="2"/>
  <c r="B478" i="2"/>
  <c r="B608" i="2"/>
  <c r="B556" i="2"/>
  <c r="B358" i="2"/>
  <c r="B353" i="2"/>
  <c r="B437" i="2"/>
  <c r="B35" i="2"/>
  <c r="B509" i="2"/>
  <c r="B167" i="2"/>
  <c r="B501" i="2"/>
  <c r="B89" i="2"/>
  <c r="B532" i="2"/>
  <c r="B611" i="2"/>
  <c r="B396" i="2"/>
  <c r="B296" i="2"/>
  <c r="B214" i="2"/>
  <c r="B320" i="2"/>
  <c r="B397" i="2"/>
  <c r="B349" i="2"/>
  <c r="B629" i="2"/>
  <c r="B449" i="2"/>
  <c r="B56" i="2"/>
  <c r="B615" i="2"/>
  <c r="B168" i="2"/>
  <c r="B694" i="2"/>
  <c r="B578" i="2"/>
  <c r="B351" i="2"/>
  <c r="B176" i="2"/>
  <c r="B623" i="2"/>
  <c r="B344" i="2"/>
  <c r="B11" i="2"/>
  <c r="B739" i="2"/>
  <c r="B240" i="2"/>
  <c r="B586" i="2"/>
  <c r="B467" i="2"/>
  <c r="B359" i="2"/>
  <c r="B308" i="2"/>
  <c r="B732" i="2"/>
  <c r="B747" i="2"/>
  <c r="B731" i="2"/>
  <c r="B177" i="2"/>
  <c r="B188" i="2"/>
  <c r="B242" i="2"/>
  <c r="B153" i="2"/>
  <c r="B549" i="2"/>
  <c r="B729" i="2"/>
  <c r="B68" i="2"/>
  <c r="B398" i="2"/>
  <c r="B248" i="2"/>
  <c r="B720" i="2"/>
  <c r="B605" i="2"/>
  <c r="B74" i="2"/>
  <c r="B582" i="2"/>
  <c r="B104" i="2"/>
  <c r="B554" i="2"/>
  <c r="B435" i="2"/>
  <c r="B276" i="2"/>
  <c r="B745" i="2"/>
  <c r="B570" i="2"/>
  <c r="B146" i="2"/>
  <c r="B51" i="2"/>
  <c r="B162" i="2"/>
  <c r="B19" i="2"/>
  <c r="B75" i="2"/>
  <c r="B282" i="2"/>
  <c r="B525" i="2"/>
  <c r="B651" i="2"/>
  <c r="B531" i="2"/>
  <c r="B452" i="2"/>
  <c r="B372" i="2"/>
  <c r="B53" i="2"/>
  <c r="B431" i="2"/>
  <c r="B306" i="2"/>
  <c r="B655" i="2"/>
  <c r="B252" i="2"/>
  <c r="B503" i="2"/>
  <c r="B510" i="2"/>
  <c r="B121" i="2"/>
  <c r="B264" i="2"/>
  <c r="B132" i="2"/>
  <c r="B755" i="2"/>
  <c r="B606" i="2"/>
  <c r="B224" i="2"/>
  <c r="B669" i="2"/>
  <c r="B43" i="2"/>
  <c r="B122" i="2"/>
  <c r="B352" i="2"/>
  <c r="B619" i="2"/>
  <c r="B499" i="2"/>
  <c r="B404" i="2"/>
  <c r="B340" i="2"/>
  <c r="B21" i="2"/>
  <c r="B138" i="2"/>
  <c r="B249" i="2"/>
  <c r="B621" i="2"/>
  <c r="B202" i="2"/>
  <c r="B453" i="2"/>
  <c r="B635" i="2"/>
  <c r="B451" i="2"/>
  <c r="B87" i="2"/>
  <c r="B485" i="2"/>
  <c r="B696" i="2"/>
  <c r="B642" i="2"/>
  <c r="B681" i="2"/>
  <c r="B643" i="2"/>
  <c r="B174" i="2"/>
  <c r="B337" i="2"/>
  <c r="B444" i="2"/>
  <c r="B495" i="2"/>
  <c r="B123" i="2"/>
  <c r="B314" i="2"/>
  <c r="B267" i="2"/>
  <c r="B108" i="2"/>
  <c r="B590" i="2"/>
  <c r="B477" i="2"/>
  <c r="B96" i="2"/>
  <c r="B645" i="2"/>
  <c r="B594" i="2"/>
  <c r="B245" i="2"/>
  <c r="B190" i="2"/>
  <c r="B111" i="2"/>
  <c r="B633" i="2"/>
  <c r="B473" i="2"/>
  <c r="B125" i="2"/>
  <c r="B6" i="2"/>
  <c r="B330" i="2"/>
  <c r="B688" i="2"/>
  <c r="B324" i="2"/>
  <c r="B5" i="2"/>
  <c r="B58" i="2"/>
  <c r="B526" i="2"/>
  <c r="B703" i="2"/>
  <c r="B235" i="2"/>
  <c r="B76" i="2"/>
  <c r="B454" i="2"/>
  <c r="B288" i="2"/>
  <c r="B752" i="2"/>
  <c r="B613" i="2"/>
  <c r="B561" i="2"/>
  <c r="B213" i="2"/>
  <c r="B94" i="2"/>
  <c r="B599" i="2"/>
  <c r="B445" i="2"/>
  <c r="B534" i="2"/>
  <c r="B389" i="2"/>
  <c r="B515" i="2"/>
  <c r="B151" i="2"/>
  <c r="B49" i="2"/>
  <c r="B36" i="2"/>
  <c r="B707" i="2"/>
  <c r="B37" i="2"/>
  <c r="B80" i="2"/>
  <c r="B238" i="2"/>
  <c r="B671" i="2"/>
  <c r="B572" i="2"/>
  <c r="B254" i="2"/>
  <c r="B234" i="2"/>
  <c r="B519" i="2"/>
  <c r="B265" i="2"/>
  <c r="B140" i="2"/>
  <c r="B646" i="2"/>
  <c r="B272" i="2"/>
  <c r="B626" i="2"/>
  <c r="B15" i="2"/>
  <c r="B156" i="2"/>
  <c r="B16" i="2"/>
  <c r="B406" i="2"/>
  <c r="B728" i="2"/>
  <c r="B366" i="2"/>
  <c r="B677" i="2"/>
  <c r="B348" i="2"/>
  <c r="B368" i="2"/>
  <c r="B208" i="2"/>
  <c r="B31" i="2"/>
  <c r="B92" i="2"/>
  <c r="B158" i="2"/>
  <c r="B738" i="2"/>
  <c r="B100" i="2"/>
  <c r="B429" i="2"/>
  <c r="B218" i="2"/>
  <c r="B350" i="2"/>
  <c r="B29" i="2"/>
  <c r="B399" i="2"/>
  <c r="B229" i="2"/>
  <c r="B115" i="2"/>
  <c r="B187" i="2"/>
  <c r="B147" i="2"/>
  <c r="B331" i="2"/>
  <c r="B172" i="2"/>
  <c r="B170" i="2"/>
  <c r="B81" i="2"/>
  <c r="B469" i="2"/>
  <c r="B710" i="2"/>
  <c r="B658" i="2"/>
  <c r="B309" i="2"/>
  <c r="B175" i="2"/>
  <c r="B698" i="2"/>
  <c r="B537" i="2"/>
  <c r="B189" i="2"/>
  <c r="B70" i="2"/>
  <c r="B697" i="2"/>
  <c r="B401" i="2"/>
  <c r="B69" i="2"/>
  <c r="B50" i="2"/>
  <c r="B299" i="2"/>
  <c r="B42" i="2"/>
  <c r="B678" i="2"/>
  <c r="B277" i="2"/>
  <c r="B9" i="2"/>
  <c r="B106" i="2"/>
  <c r="B279" i="2"/>
  <c r="B101" i="2"/>
  <c r="B637" i="2"/>
  <c r="B79" i="2"/>
  <c r="B178" i="2"/>
  <c r="B164" i="2"/>
  <c r="B41" i="2"/>
  <c r="B702" i="2"/>
  <c r="B392" i="2"/>
  <c r="B472" i="2"/>
  <c r="B155" i="2"/>
  <c r="B552" i="2"/>
  <c r="B364" i="2"/>
  <c r="B45" i="2"/>
  <c r="B362" i="2"/>
  <c r="B704" i="2"/>
  <c r="B137" i="2"/>
  <c r="B737" i="2"/>
  <c r="B530" i="2"/>
  <c r="B475" i="2"/>
  <c r="B367" i="2"/>
  <c r="B581" i="2"/>
  <c r="B734" i="2"/>
  <c r="B394" i="2"/>
  <c r="B262" i="2"/>
  <c r="B183" i="2"/>
  <c r="B355" i="2"/>
  <c r="B610" i="2"/>
  <c r="B261" i="2"/>
  <c r="B142" i="2"/>
  <c r="B63" i="2"/>
  <c r="B648" i="2"/>
  <c r="B520" i="2"/>
  <c r="B332" i="2"/>
  <c r="B13" i="2"/>
  <c r="B98" i="2"/>
  <c r="B558" i="2"/>
  <c r="B754" i="2"/>
  <c r="B498" i="2"/>
  <c r="B338" i="2"/>
  <c r="B343" i="2"/>
  <c r="B459" i="2"/>
  <c r="B179" i="2"/>
  <c r="B536" i="2"/>
  <c r="B323" i="2"/>
  <c r="B617" i="2"/>
  <c r="B457" i="2"/>
  <c r="B109" i="2"/>
  <c r="B724" i="2"/>
  <c r="B274" i="2"/>
  <c r="B518" i="2"/>
  <c r="B280" i="2"/>
  <c r="B595" i="2"/>
  <c r="B539" i="2"/>
  <c r="B460" i="2"/>
  <c r="B145" i="2"/>
  <c r="B735" i="2"/>
  <c r="B474" i="2"/>
  <c r="B326" i="2"/>
  <c r="B247" i="2"/>
  <c r="B448" i="2"/>
  <c r="B675" i="2"/>
  <c r="B325" i="2"/>
  <c r="B206" i="2"/>
  <c r="B127" i="2"/>
  <c r="B163" i="2"/>
  <c r="B584" i="2"/>
  <c r="B409" i="2"/>
  <c r="B77" i="2"/>
  <c r="B551" i="2"/>
  <c r="B90" i="2"/>
  <c r="B305" i="2"/>
  <c r="B136" i="2"/>
  <c r="B562" i="2"/>
  <c r="B443" i="2"/>
  <c r="B207" i="2"/>
  <c r="B740" i="2"/>
  <c r="B441" i="2"/>
  <c r="B93" i="2"/>
  <c r="B632" i="2"/>
  <c r="B297" i="2"/>
  <c r="B436" i="2"/>
  <c r="B400" i="2"/>
  <c r="B292" i="2"/>
  <c r="B493" i="2"/>
  <c r="B293" i="2"/>
  <c r="B680" i="2"/>
  <c r="B523" i="2"/>
  <c r="B95" i="2"/>
  <c r="B533" i="2"/>
  <c r="B568" i="2"/>
  <c r="B725" i="2"/>
  <c r="B131" i="2"/>
  <c r="B673" i="2"/>
  <c r="B128" i="2"/>
  <c r="B650" i="2"/>
  <c r="B301" i="2"/>
  <c r="B182" i="2"/>
  <c r="B103" i="2"/>
  <c r="B52" i="2"/>
  <c r="B313" i="2"/>
  <c r="B160" i="2"/>
  <c r="B144" i="2"/>
  <c r="B653" i="2"/>
  <c r="B346" i="2"/>
  <c r="B589" i="2"/>
  <c r="B667" i="2"/>
  <c r="B547" i="2"/>
  <c r="B468" i="2"/>
  <c r="B630" i="2"/>
  <c r="B72" i="2"/>
  <c r="B546" i="2"/>
  <c r="B411" i="2"/>
  <c r="B319" i="2"/>
  <c r="B576" i="2"/>
  <c r="B744" i="2"/>
  <c r="B618" i="2"/>
  <c r="B269" i="2"/>
  <c r="B150" i="2"/>
  <c r="B71" i="2"/>
  <c r="B689" i="2"/>
  <c r="B193" i="2"/>
  <c r="B8" i="2"/>
  <c r="B571" i="2"/>
  <c r="B271" i="2"/>
  <c r="B48" i="2"/>
  <c r="B634" i="2"/>
  <c r="B285" i="2"/>
  <c r="B166" i="2"/>
  <c r="B631" i="2"/>
  <c r="B564" i="2"/>
  <c r="B544" i="2"/>
  <c r="B356" i="2"/>
  <c r="B257" i="2"/>
  <c r="B357" i="2"/>
  <c r="B226" i="2"/>
  <c r="B652" i="2"/>
  <c r="B159" i="2"/>
  <c r="B753" i="2"/>
  <c r="B195" i="2"/>
  <c r="B461" i="2"/>
  <c r="B718" i="2"/>
  <c r="B365" i="2"/>
  <c r="B246" i="2"/>
  <c r="B116" i="2"/>
  <c r="B607" i="2"/>
  <c r="B517" i="2"/>
  <c r="B721" i="2"/>
  <c r="B713" i="2"/>
  <c r="B736" i="2"/>
  <c r="B612" i="2"/>
  <c r="B550" i="2"/>
  <c r="B336" i="2"/>
  <c r="B491" i="2"/>
  <c r="B706" i="2"/>
  <c r="B683" i="2"/>
  <c r="B333" i="2"/>
  <c r="B135" i="2"/>
  <c r="B84" i="2"/>
  <c r="B494" i="2"/>
  <c r="B636" i="2"/>
  <c r="B335" i="2"/>
  <c r="B699" i="2"/>
  <c r="B230" i="2"/>
  <c r="B186" i="2"/>
  <c r="B88" i="2"/>
  <c r="B514" i="2"/>
  <c r="B287" i="2"/>
  <c r="B327" i="2"/>
  <c r="B663" i="2"/>
  <c r="B23" i="2"/>
  <c r="B577" i="2"/>
  <c r="B110" i="2"/>
  <c r="B455" i="2"/>
</calcChain>
</file>

<file path=xl/sharedStrings.xml><?xml version="1.0" encoding="utf-8"?>
<sst xmlns="http://schemas.openxmlformats.org/spreadsheetml/2006/main" count="108869" uniqueCount="1596">
  <si>
    <t>GRUPPE A</t>
  </si>
  <si>
    <t>EP</t>
  </si>
  <si>
    <t>GRUPPE B</t>
  </si>
  <si>
    <t>GRUPPE C</t>
  </si>
  <si>
    <t>GRUPPE D</t>
  </si>
  <si>
    <t>GRUPPE E</t>
  </si>
  <si>
    <t>GRUPPE F</t>
  </si>
  <si>
    <t>GRUPPE G</t>
  </si>
  <si>
    <t>GRUPPE H</t>
  </si>
  <si>
    <t>ZP</t>
  </si>
  <si>
    <t>GRUPPENSIEGER</t>
  </si>
  <si>
    <t>GRUPPENZWEITER</t>
  </si>
  <si>
    <t>Vorname</t>
  </si>
  <si>
    <t>NachName</t>
  </si>
  <si>
    <t>Klasse</t>
  </si>
  <si>
    <t>KAT-ECU</t>
  </si>
  <si>
    <t>SEN-NIE</t>
  </si>
  <si>
    <t>KAT-SEN</t>
  </si>
  <si>
    <t>NIE-ECU</t>
  </si>
  <si>
    <t>ECU-SEN</t>
  </si>
  <si>
    <t>NIE-KAT</t>
  </si>
  <si>
    <t>GR.A</t>
  </si>
  <si>
    <t>ENG-IRA</t>
  </si>
  <si>
    <t>USA-WAL</t>
  </si>
  <si>
    <t>WAL-IRA</t>
  </si>
  <si>
    <t>ENG-USA</t>
  </si>
  <si>
    <t>WAL-ENG</t>
  </si>
  <si>
    <t>IRA-USA</t>
  </si>
  <si>
    <t>GR.B</t>
  </si>
  <si>
    <t>ARG-SAU</t>
  </si>
  <si>
    <t>MEX-POL</t>
  </si>
  <si>
    <t>POL-SAU</t>
  </si>
  <si>
    <t>ARG-MEX</t>
  </si>
  <si>
    <t>POL-ARG</t>
  </si>
  <si>
    <t>SAU-MEX</t>
  </si>
  <si>
    <t>GR.C</t>
  </si>
  <si>
    <t>DÄN-TUN</t>
  </si>
  <si>
    <t>FRA-AUS</t>
  </si>
  <si>
    <t>TUN-AUS</t>
  </si>
  <si>
    <t>FRA-DÄN</t>
  </si>
  <si>
    <t>AUS-DÄN</t>
  </si>
  <si>
    <t>TUN-FRA</t>
  </si>
  <si>
    <t>GR.D</t>
  </si>
  <si>
    <t>DEU-JAP</t>
  </si>
  <si>
    <t>SPA-COS</t>
  </si>
  <si>
    <t>JAP-COS</t>
  </si>
  <si>
    <t>SPA-DEU</t>
  </si>
  <si>
    <t>JAP-SPA</t>
  </si>
  <si>
    <t>COS-DEU</t>
  </si>
  <si>
    <t>GR.E</t>
  </si>
  <si>
    <t>MAR-KRO</t>
  </si>
  <si>
    <t>BEL-CAN</t>
  </si>
  <si>
    <t>BEL-MAR</t>
  </si>
  <si>
    <t>KRO-CAN</t>
  </si>
  <si>
    <t>KRO-BEL</t>
  </si>
  <si>
    <t>CAN-MAR</t>
  </si>
  <si>
    <t>GR.F</t>
  </si>
  <si>
    <t>SUI-KAM</t>
  </si>
  <si>
    <t>BRA-SER</t>
  </si>
  <si>
    <t>KAM-SER</t>
  </si>
  <si>
    <t>BRA-SUI</t>
  </si>
  <si>
    <t>SER-SUI</t>
  </si>
  <si>
    <t>KAM-BRA</t>
  </si>
  <si>
    <t>GR.G</t>
  </si>
  <si>
    <t>URU-SÜD</t>
  </si>
  <si>
    <t>POR-GHA</t>
  </si>
  <si>
    <t>SÜD-GHA</t>
  </si>
  <si>
    <t>POR-URU</t>
  </si>
  <si>
    <t>GHA-URU</t>
  </si>
  <si>
    <t>SÜD-POR</t>
  </si>
  <si>
    <t>GR.H</t>
  </si>
  <si>
    <t>GRSP.</t>
  </si>
  <si>
    <t>A</t>
  </si>
  <si>
    <t>-</t>
  </si>
  <si>
    <t>B</t>
  </si>
  <si>
    <t>C</t>
  </si>
  <si>
    <t>D</t>
  </si>
  <si>
    <t>E</t>
  </si>
  <si>
    <t>F</t>
  </si>
  <si>
    <t>G</t>
  </si>
  <si>
    <t>H</t>
  </si>
  <si>
    <t>AF-Teiln.</t>
  </si>
  <si>
    <t>VOR</t>
  </si>
  <si>
    <t>:</t>
  </si>
  <si>
    <t>Niederlande</t>
  </si>
  <si>
    <t>England</t>
  </si>
  <si>
    <t>Polen</t>
  </si>
  <si>
    <t>Australien</t>
  </si>
  <si>
    <t>Deutschland</t>
  </si>
  <si>
    <t>Marokko</t>
  </si>
  <si>
    <t>Brasilien</t>
  </si>
  <si>
    <t>Südkorea</t>
  </si>
  <si>
    <t>Wales</t>
  </si>
  <si>
    <t>Argentinien</t>
  </si>
  <si>
    <t>Frankreich</t>
  </si>
  <si>
    <t>Kroatien</t>
  </si>
  <si>
    <t>Portugal</t>
  </si>
  <si>
    <t>PUNKTE</t>
  </si>
  <si>
    <t>ACHTELFINALE</t>
  </si>
  <si>
    <t>VIERTELFINALE</t>
  </si>
  <si>
    <t>HALBFINALE</t>
  </si>
  <si>
    <t>UM PLATZ 3</t>
  </si>
  <si>
    <t>FINALE</t>
  </si>
  <si>
    <t>VIERTER</t>
  </si>
  <si>
    <t>DRITTER</t>
  </si>
  <si>
    <t>VIZE</t>
  </si>
  <si>
    <t>WELT-</t>
  </si>
  <si>
    <t>GESAMT</t>
  </si>
  <si>
    <t>Tore</t>
  </si>
  <si>
    <t>AF1</t>
  </si>
  <si>
    <t>AF2</t>
  </si>
  <si>
    <t>AF3</t>
  </si>
  <si>
    <t>AF4</t>
  </si>
  <si>
    <t>AF5</t>
  </si>
  <si>
    <t>AF6</t>
  </si>
  <si>
    <t>AF7</t>
  </si>
  <si>
    <t>AF8</t>
  </si>
  <si>
    <t>AF</t>
  </si>
  <si>
    <t>VF1</t>
  </si>
  <si>
    <t>VF3</t>
  </si>
  <si>
    <t>VF4</t>
  </si>
  <si>
    <t>VF</t>
  </si>
  <si>
    <t>NAV</t>
  </si>
  <si>
    <t>HF1</t>
  </si>
  <si>
    <t>HF2</t>
  </si>
  <si>
    <t>MEISTER</t>
  </si>
  <si>
    <t>Diff.</t>
  </si>
  <si>
    <t>Platz</t>
  </si>
  <si>
    <t>FAN von:</t>
  </si>
  <si>
    <t>Dänemark</t>
  </si>
  <si>
    <t>Spanien</t>
  </si>
  <si>
    <t>Belgien</t>
  </si>
  <si>
    <t>Senegal</t>
  </si>
  <si>
    <t>Mexiko</t>
  </si>
  <si>
    <t>Schweiz</t>
  </si>
  <si>
    <t>Uruguay</t>
  </si>
  <si>
    <t>Ecuador</t>
  </si>
  <si>
    <t>USA</t>
  </si>
  <si>
    <t>Ghana</t>
  </si>
  <si>
    <t>Anna</t>
  </si>
  <si>
    <t>Katar</t>
  </si>
  <si>
    <t>Costa Rica</t>
  </si>
  <si>
    <t>Kanada</t>
  </si>
  <si>
    <t>Franz</t>
  </si>
  <si>
    <t>ben niklas</t>
  </si>
  <si>
    <t>Wiebe</t>
  </si>
  <si>
    <t>Felix</t>
  </si>
  <si>
    <t>Hölscher</t>
  </si>
  <si>
    <t>Emma</t>
  </si>
  <si>
    <t>Reis</t>
  </si>
  <si>
    <t>Serbien</t>
  </si>
  <si>
    <t>Fenja</t>
  </si>
  <si>
    <t>Mönck</t>
  </si>
  <si>
    <t xml:space="preserve">Ilyas </t>
  </si>
  <si>
    <t xml:space="preserve">Neumann </t>
  </si>
  <si>
    <t>5C</t>
  </si>
  <si>
    <t xml:space="preserve">Jakob </t>
  </si>
  <si>
    <t>Bär</t>
  </si>
  <si>
    <t>Usa</t>
  </si>
  <si>
    <t xml:space="preserve">jakob </t>
  </si>
  <si>
    <t>busse</t>
  </si>
  <si>
    <t>niederlande</t>
  </si>
  <si>
    <t xml:space="preserve">Johann </t>
  </si>
  <si>
    <t>Besche</t>
  </si>
  <si>
    <t>Tunesien</t>
  </si>
  <si>
    <t>Japan</t>
  </si>
  <si>
    <t>Kamerun</t>
  </si>
  <si>
    <t>KIRA</t>
  </si>
  <si>
    <t>clemens</t>
  </si>
  <si>
    <t>Saudi-Arabien</t>
  </si>
  <si>
    <t>Kirill</t>
  </si>
  <si>
    <t>Getter</t>
  </si>
  <si>
    <t>Lara</t>
  </si>
  <si>
    <t>Grau</t>
  </si>
  <si>
    <t>Laura</t>
  </si>
  <si>
    <t>Kohnke</t>
  </si>
  <si>
    <t>Laurin</t>
  </si>
  <si>
    <t>Tzschentke</t>
  </si>
  <si>
    <t>BVB 09</t>
  </si>
  <si>
    <t>leo</t>
  </si>
  <si>
    <t xml:space="preserve">theilen </t>
  </si>
  <si>
    <t>Iran</t>
  </si>
  <si>
    <t xml:space="preserve">gladbach </t>
  </si>
  <si>
    <t>hamburger Sv</t>
  </si>
  <si>
    <t>Dortmund</t>
  </si>
  <si>
    <t>Werder-Bremen</t>
  </si>
  <si>
    <t>bvb</t>
  </si>
  <si>
    <t>Stuttgart</t>
  </si>
  <si>
    <t>köln</t>
  </si>
  <si>
    <t>real</t>
  </si>
  <si>
    <t>dortmunt</t>
  </si>
  <si>
    <t>FC Bayern</t>
  </si>
  <si>
    <t>Lilli</t>
  </si>
  <si>
    <t>Looschen</t>
  </si>
  <si>
    <t>malchiah</t>
  </si>
  <si>
    <t>schmoll</t>
  </si>
  <si>
    <t>matvii</t>
  </si>
  <si>
    <t>porosak</t>
  </si>
  <si>
    <t>serma</t>
  </si>
  <si>
    <t>ibrahim</t>
  </si>
  <si>
    <t>sevan</t>
  </si>
  <si>
    <t xml:space="preserve"> partian</t>
  </si>
  <si>
    <t>5c</t>
  </si>
  <si>
    <t>alina</t>
  </si>
  <si>
    <t>spengler</t>
  </si>
  <si>
    <t>Russland</t>
  </si>
  <si>
    <t>Amelia</t>
  </si>
  <si>
    <t>Sterk</t>
  </si>
  <si>
    <t>ben</t>
  </si>
  <si>
    <t>först</t>
  </si>
  <si>
    <t>dortmund/werder</t>
  </si>
  <si>
    <t>Dilias</t>
  </si>
  <si>
    <t>konradi</t>
  </si>
  <si>
    <t>dortmund</t>
  </si>
  <si>
    <t>Emilia</t>
  </si>
  <si>
    <t>Bredow</t>
  </si>
  <si>
    <t>Werder Bremen</t>
  </si>
  <si>
    <t>finn</t>
  </si>
  <si>
    <t>fietz</t>
  </si>
  <si>
    <t>sv werder bremen</t>
  </si>
  <si>
    <t>Henry</t>
  </si>
  <si>
    <t>Kiesow</t>
  </si>
  <si>
    <t xml:space="preserve">Werder Bremen </t>
  </si>
  <si>
    <t>ihab</t>
  </si>
  <si>
    <t>daoud</t>
  </si>
  <si>
    <t xml:space="preserve">kein plan </t>
  </si>
  <si>
    <t>Ina</t>
  </si>
  <si>
    <t>Schneidmüller</t>
  </si>
  <si>
    <t>fc bayern</t>
  </si>
  <si>
    <t>Jannik</t>
  </si>
  <si>
    <t>Awischus</t>
  </si>
  <si>
    <t>Jonas</t>
  </si>
  <si>
    <t>Piotrasch</t>
  </si>
  <si>
    <t>josephine-zazou</t>
  </si>
  <si>
    <t>Langer</t>
  </si>
  <si>
    <t>eintracht frankfurt</t>
  </si>
  <si>
    <t>Laura-Ly</t>
  </si>
  <si>
    <t>kenne keine</t>
  </si>
  <si>
    <t>linda</t>
  </si>
  <si>
    <t>harms</t>
  </si>
  <si>
    <t>daniel</t>
  </si>
  <si>
    <t>ditrich</t>
  </si>
  <si>
    <t>bayern münchen</t>
  </si>
  <si>
    <t xml:space="preserve">eintracht </t>
  </si>
  <si>
    <t>jon</t>
  </si>
  <si>
    <t>bayern</t>
  </si>
  <si>
    <t>liviu</t>
  </si>
  <si>
    <t>stiopa</t>
  </si>
  <si>
    <t>5B</t>
  </si>
  <si>
    <t>Milo</t>
  </si>
  <si>
    <t>Stripens</t>
  </si>
  <si>
    <t>Verder Bremen</t>
  </si>
  <si>
    <t>nevio</t>
  </si>
  <si>
    <t>romani</t>
  </si>
  <si>
    <t>FC Hansa Rostock</t>
  </si>
  <si>
    <t>sevastian</t>
  </si>
  <si>
    <t>Till</t>
  </si>
  <si>
    <t>Janssen</t>
  </si>
  <si>
    <t>B,M,Glabach/Deutschland</t>
  </si>
  <si>
    <t>abby</t>
  </si>
  <si>
    <t>abel</t>
  </si>
  <si>
    <t>elina</t>
  </si>
  <si>
    <t>ackermann</t>
  </si>
  <si>
    <t xml:space="preserve">Lahna </t>
  </si>
  <si>
    <t>Teschner</t>
  </si>
  <si>
    <t>FC Bayern München</t>
  </si>
  <si>
    <t>gerdelmann</t>
  </si>
  <si>
    <t>psg3</t>
  </si>
  <si>
    <t>linus</t>
  </si>
  <si>
    <t>ritzel</t>
  </si>
  <si>
    <t>fc bayern münchen</t>
  </si>
  <si>
    <t>viktor</t>
  </si>
  <si>
    <t>francev</t>
  </si>
  <si>
    <t>gheorghe</t>
  </si>
  <si>
    <t>izman</t>
  </si>
  <si>
    <t>lissabon</t>
  </si>
  <si>
    <t>5A</t>
  </si>
  <si>
    <t>Alexander</t>
  </si>
  <si>
    <t>Liebert</t>
  </si>
  <si>
    <t>6B</t>
  </si>
  <si>
    <t>Alexandu</t>
  </si>
  <si>
    <t>baciu</t>
  </si>
  <si>
    <t>Liverpool</t>
  </si>
  <si>
    <t>antonela</t>
  </si>
  <si>
    <t>Rotari</t>
  </si>
  <si>
    <t>Bosse</t>
  </si>
  <si>
    <t>Bünning</t>
  </si>
  <si>
    <t>Carolin</t>
  </si>
  <si>
    <t>Eilers Gomez</t>
  </si>
  <si>
    <t>keiner</t>
  </si>
  <si>
    <t>Catlin</t>
  </si>
  <si>
    <t>Steiner</t>
  </si>
  <si>
    <t xml:space="preserve">FCB </t>
  </si>
  <si>
    <t>Eliah</t>
  </si>
  <si>
    <t>Eberhardt</t>
  </si>
  <si>
    <t>erik</t>
  </si>
  <si>
    <t>grabowski</t>
  </si>
  <si>
    <t>mexiko</t>
  </si>
  <si>
    <t>polen</t>
  </si>
  <si>
    <t>katar</t>
  </si>
  <si>
    <t>spanien</t>
  </si>
  <si>
    <t>brasilien</t>
  </si>
  <si>
    <t>kroatien</t>
  </si>
  <si>
    <t>manchester</t>
  </si>
  <si>
    <t>fiete</t>
  </si>
  <si>
    <t>tschiersch</t>
  </si>
  <si>
    <t>DEUTSCHLAND</t>
  </si>
  <si>
    <t>jannes</t>
  </si>
  <si>
    <t>Homrighausen</t>
  </si>
  <si>
    <t>hamburger SV</t>
  </si>
  <si>
    <t>Tantzen</t>
  </si>
  <si>
    <t>Johanna</t>
  </si>
  <si>
    <t>?</t>
  </si>
  <si>
    <t>Juliana</t>
  </si>
  <si>
    <t>Delle</t>
  </si>
  <si>
    <t>Katharina</t>
  </si>
  <si>
    <t>Lea</t>
  </si>
  <si>
    <t>Schmaljohann</t>
  </si>
  <si>
    <t>Holstein Kiel</t>
  </si>
  <si>
    <t>Lilly</t>
  </si>
  <si>
    <t>Gurtschik</t>
  </si>
  <si>
    <t>fch</t>
  </si>
  <si>
    <t>Lotta</t>
  </si>
  <si>
    <t>Maschigefski</t>
  </si>
  <si>
    <t xml:space="preserve">Mara </t>
  </si>
  <si>
    <t>de Haan</t>
  </si>
  <si>
    <t>wales</t>
  </si>
  <si>
    <t xml:space="preserve">Melina </t>
  </si>
  <si>
    <t>Delker</t>
  </si>
  <si>
    <t>Paulina</t>
  </si>
  <si>
    <t>Stricker</t>
  </si>
  <si>
    <t>rune</t>
  </si>
  <si>
    <t>winkelmann</t>
  </si>
  <si>
    <t>england</t>
  </si>
  <si>
    <t>frankreich</t>
  </si>
  <si>
    <t>dänemark</t>
  </si>
  <si>
    <t>usa</t>
  </si>
  <si>
    <t>deutschland</t>
  </si>
  <si>
    <t>belgien</t>
  </si>
  <si>
    <t>schweiz</t>
  </si>
  <si>
    <t>portugal</t>
  </si>
  <si>
    <t>japan</t>
  </si>
  <si>
    <t>uruguay</t>
  </si>
  <si>
    <t>serbien</t>
  </si>
  <si>
    <t>simon</t>
  </si>
  <si>
    <t>Dermer</t>
  </si>
  <si>
    <t>Smilla</t>
  </si>
  <si>
    <t>Kressin</t>
  </si>
  <si>
    <t>sofia</t>
  </si>
  <si>
    <t>BALZER</t>
  </si>
  <si>
    <t>/</t>
  </si>
  <si>
    <t>wesam</t>
  </si>
  <si>
    <t>ismaeil</t>
  </si>
  <si>
    <t>real madrid</t>
  </si>
  <si>
    <t>Yassa</t>
  </si>
  <si>
    <t>6C</t>
  </si>
  <si>
    <t>anya</t>
  </si>
  <si>
    <t>macamete</t>
  </si>
  <si>
    <t>CENK</t>
  </si>
  <si>
    <t>KECECI</t>
  </si>
  <si>
    <t>clara</t>
  </si>
  <si>
    <t>trarbach</t>
  </si>
  <si>
    <t>Diana</t>
  </si>
  <si>
    <t>Obreja</t>
  </si>
  <si>
    <t>emilia</t>
  </si>
  <si>
    <t>bukowski</t>
  </si>
  <si>
    <t xml:space="preserve">Hannes </t>
  </si>
  <si>
    <t>Kurth</t>
  </si>
  <si>
    <t>Ivan</t>
  </si>
  <si>
    <t>uk</t>
  </si>
  <si>
    <t>junis</t>
  </si>
  <si>
    <t>volkmann</t>
  </si>
  <si>
    <t>karla luisa</t>
  </si>
  <si>
    <t>krautzberger</t>
  </si>
  <si>
    <t xml:space="preserve">larissa zoe </t>
  </si>
  <si>
    <t>hormann</t>
  </si>
  <si>
    <t>Lena</t>
  </si>
  <si>
    <t>Berger</t>
  </si>
  <si>
    <t>Lias</t>
  </si>
  <si>
    <t>Stargardt</t>
  </si>
  <si>
    <t>LISELOTTE</t>
  </si>
  <si>
    <t>NITT</t>
  </si>
  <si>
    <t>Magnus</t>
  </si>
  <si>
    <t>Hahn</t>
  </si>
  <si>
    <t>MAKSIM</t>
  </si>
  <si>
    <t>merkel</t>
  </si>
  <si>
    <t>maximilian</t>
  </si>
  <si>
    <t>frank</t>
  </si>
  <si>
    <t>Michael</t>
  </si>
  <si>
    <t>Wardeh</t>
  </si>
  <si>
    <t>MILO</t>
  </si>
  <si>
    <t>EULER</t>
  </si>
  <si>
    <t xml:space="preserve">Niko </t>
  </si>
  <si>
    <t>Gauzel</t>
  </si>
  <si>
    <t>Paula</t>
  </si>
  <si>
    <t>Neumann</t>
  </si>
  <si>
    <t>schantal</t>
  </si>
  <si>
    <t>wertmann</t>
  </si>
  <si>
    <t>pridonashvili</t>
  </si>
  <si>
    <t xml:space="preserve">Theo </t>
  </si>
  <si>
    <t xml:space="preserve">Swoboda </t>
  </si>
  <si>
    <t>Theresa</t>
  </si>
  <si>
    <t>Guhl</t>
  </si>
  <si>
    <t>Tia</t>
  </si>
  <si>
    <t>Schmitt</t>
  </si>
  <si>
    <t>PSG</t>
  </si>
  <si>
    <t>frankfurt</t>
  </si>
  <si>
    <t>werder bremen</t>
  </si>
  <si>
    <t xml:space="preserve">spanien </t>
  </si>
  <si>
    <t>Frisia</t>
  </si>
  <si>
    <t xml:space="preserve"> niko</t>
  </si>
  <si>
    <t xml:space="preserve">Klara </t>
  </si>
  <si>
    <t xml:space="preserve">Bratzke </t>
  </si>
  <si>
    <t>7A</t>
  </si>
  <si>
    <t>Fc  Bayern München</t>
  </si>
  <si>
    <t>foerst</t>
  </si>
  <si>
    <t>Sv Werder Bremen</t>
  </si>
  <si>
    <t>joana</t>
  </si>
  <si>
    <t>bartels</t>
  </si>
  <si>
    <t xml:space="preserve">Johanne </t>
  </si>
  <si>
    <t>Gebhart</t>
  </si>
  <si>
    <t>john</t>
  </si>
  <si>
    <t>pawlitza</t>
  </si>
  <si>
    <t>juliana</t>
  </si>
  <si>
    <t>klein</t>
  </si>
  <si>
    <t>ANDERES TEAM</t>
  </si>
  <si>
    <t>Julina</t>
  </si>
  <si>
    <t>Schoolmann</t>
  </si>
  <si>
    <t>Deutschland/Italien/Spanien</t>
  </si>
  <si>
    <t>Konstantinos</t>
  </si>
  <si>
    <t>Krauter</t>
  </si>
  <si>
    <t>ca. 120</t>
  </si>
  <si>
    <t>Keiner</t>
  </si>
  <si>
    <t>Lars</t>
  </si>
  <si>
    <t>Rieken</t>
  </si>
  <si>
    <t>senegal</t>
  </si>
  <si>
    <t>argentinien</t>
  </si>
  <si>
    <t>Sophie</t>
  </si>
  <si>
    <t>Leonie</t>
  </si>
  <si>
    <t>König</t>
  </si>
  <si>
    <t>leonie</t>
  </si>
  <si>
    <t>awischus</t>
  </si>
  <si>
    <t>südkorea</t>
  </si>
  <si>
    <t>Leylifer</t>
  </si>
  <si>
    <t>Aktan</t>
  </si>
  <si>
    <t>keine ahnung</t>
  </si>
  <si>
    <t>Lina</t>
  </si>
  <si>
    <t>Vogel</t>
  </si>
  <si>
    <t>Linus</t>
  </si>
  <si>
    <t>Heins</t>
  </si>
  <si>
    <t>Zilinski</t>
  </si>
  <si>
    <t>luke</t>
  </si>
  <si>
    <t>clausing</t>
  </si>
  <si>
    <t>Mailin</t>
  </si>
  <si>
    <t>Wagner</t>
  </si>
  <si>
    <t xml:space="preserve"> mark</t>
  </si>
  <si>
    <t xml:space="preserve"> korobko</t>
  </si>
  <si>
    <t>Max</t>
  </si>
  <si>
    <t>Bornkessel</t>
  </si>
  <si>
    <t>Eintracht Frankfurt</t>
  </si>
  <si>
    <t>Tjorben</t>
  </si>
  <si>
    <t>Enseleit</t>
  </si>
  <si>
    <t>Schalke</t>
  </si>
  <si>
    <t>Tom Ole</t>
  </si>
  <si>
    <t>Plötz</t>
  </si>
  <si>
    <t>München</t>
  </si>
  <si>
    <t>Tom</t>
  </si>
  <si>
    <t>Wiedemann</t>
  </si>
  <si>
    <t xml:space="preserve">Dinh </t>
  </si>
  <si>
    <t/>
  </si>
  <si>
    <t xml:space="preserve">Anna </t>
  </si>
  <si>
    <t>Wall</t>
  </si>
  <si>
    <t>7B</t>
  </si>
  <si>
    <t>Daniel</t>
  </si>
  <si>
    <t>Hofmann</t>
  </si>
  <si>
    <t>Denis</t>
  </si>
  <si>
    <t>Telpis</t>
  </si>
  <si>
    <t>enis</t>
  </si>
  <si>
    <t>neumann</t>
  </si>
  <si>
    <t>jade giants</t>
  </si>
  <si>
    <t>Fiete</t>
  </si>
  <si>
    <t>redetzki</t>
  </si>
  <si>
    <t>Hannes</t>
  </si>
  <si>
    <t>Hoelscher</t>
  </si>
  <si>
    <t>Borussia Dortmund</t>
  </si>
  <si>
    <t>Rosentreter</t>
  </si>
  <si>
    <t>Husen</t>
  </si>
  <si>
    <t>Ibrahim</t>
  </si>
  <si>
    <t xml:space="preserve">Hab keins </t>
  </si>
  <si>
    <t>Jan</t>
  </si>
  <si>
    <t>Kieneke</t>
  </si>
  <si>
    <t>Jana</t>
  </si>
  <si>
    <t>Fc Bayern München</t>
  </si>
  <si>
    <t>janna-ina</t>
  </si>
  <si>
    <t>coopmeiners</t>
  </si>
  <si>
    <t>Klara</t>
  </si>
  <si>
    <t>Koopmann</t>
  </si>
  <si>
    <t>lara</t>
  </si>
  <si>
    <t>janke</t>
  </si>
  <si>
    <t>Lasse</t>
  </si>
  <si>
    <t>Hamacher</t>
  </si>
  <si>
    <t>mateusz</t>
  </si>
  <si>
    <t>matlewski</t>
  </si>
  <si>
    <t>nick</t>
  </si>
  <si>
    <t>hömmen</t>
  </si>
  <si>
    <t>1.fc köln</t>
  </si>
  <si>
    <t>Niki</t>
  </si>
  <si>
    <t>Jungmann</t>
  </si>
  <si>
    <t>Nils</t>
  </si>
  <si>
    <t>Rass</t>
  </si>
  <si>
    <t>Nina</t>
  </si>
  <si>
    <t>Schumann</t>
  </si>
  <si>
    <t>paul</t>
  </si>
  <si>
    <t>schröter</t>
  </si>
  <si>
    <t>philipp</t>
  </si>
  <si>
    <t>wendisch</t>
  </si>
  <si>
    <t>Ryan</t>
  </si>
  <si>
    <t>Bou saeed</t>
  </si>
  <si>
    <t>t</t>
  </si>
  <si>
    <t xml:space="preserve">Alexander </t>
  </si>
  <si>
    <t>7C</t>
  </si>
  <si>
    <t>Caya</t>
  </si>
  <si>
    <t>Oeltermann</t>
  </si>
  <si>
    <t>damian</t>
  </si>
  <si>
    <t>machtenberg</t>
  </si>
  <si>
    <t>dominik</t>
  </si>
  <si>
    <t>Krieger</t>
  </si>
  <si>
    <t>Eike</t>
  </si>
  <si>
    <t>Lübbe</t>
  </si>
  <si>
    <t>Elisabeth</t>
  </si>
  <si>
    <t>Voßberg</t>
  </si>
  <si>
    <t>Diehl</t>
  </si>
  <si>
    <t>Schurrer</t>
  </si>
  <si>
    <t>duc huy simon</t>
  </si>
  <si>
    <t>do</t>
  </si>
  <si>
    <t>ivan</t>
  </si>
  <si>
    <t>Zhukov</t>
  </si>
  <si>
    <t>Didjurgies</t>
  </si>
  <si>
    <t>Linea</t>
  </si>
  <si>
    <t>Heyer</t>
  </si>
  <si>
    <t>Maja</t>
  </si>
  <si>
    <t>Thomsen</t>
  </si>
  <si>
    <t>Maria</t>
  </si>
  <si>
    <t>Danidou</t>
  </si>
  <si>
    <t>Martje</t>
  </si>
  <si>
    <t>madiha</t>
  </si>
  <si>
    <t>Aydogan</t>
  </si>
  <si>
    <t>mica</t>
  </si>
  <si>
    <t>Gravemann</t>
  </si>
  <si>
    <t>Nikita</t>
  </si>
  <si>
    <t>Oberst</t>
  </si>
  <si>
    <t>Phil</t>
  </si>
  <si>
    <t>Werner</t>
  </si>
  <si>
    <t>Sarah</t>
  </si>
  <si>
    <t>Horn</t>
  </si>
  <si>
    <t>Sofia</t>
  </si>
  <si>
    <t>Grentzelou</t>
  </si>
  <si>
    <t>Ru</t>
  </si>
  <si>
    <t>valentina</t>
  </si>
  <si>
    <t>krallis</t>
  </si>
  <si>
    <t xml:space="preserve">Reik </t>
  </si>
  <si>
    <t>Ende</t>
  </si>
  <si>
    <t>Ziva</t>
  </si>
  <si>
    <t>Bindczeck</t>
  </si>
  <si>
    <t>Fc bayern münchen</t>
  </si>
  <si>
    <t>BVB</t>
  </si>
  <si>
    <t>Borussaia Dortmund (BVB)</t>
  </si>
  <si>
    <t xml:space="preserve">FC Bayern München </t>
  </si>
  <si>
    <t>Bohdan</t>
  </si>
  <si>
    <t>Kurochka</t>
  </si>
  <si>
    <t>8a</t>
  </si>
  <si>
    <t>Dmytro</t>
  </si>
  <si>
    <t>Dimi</t>
  </si>
  <si>
    <t>Elias</t>
  </si>
  <si>
    <t>Ohlmann</t>
  </si>
  <si>
    <t>Theumer</t>
  </si>
  <si>
    <t>Emily</t>
  </si>
  <si>
    <t>felicia</t>
  </si>
  <si>
    <t>belali</t>
  </si>
  <si>
    <t>Frank</t>
  </si>
  <si>
    <t>Matthes</t>
  </si>
  <si>
    <t xml:space="preserve">jana </t>
  </si>
  <si>
    <t>ronken</t>
  </si>
  <si>
    <t>jesse</t>
  </si>
  <si>
    <t>meents</t>
  </si>
  <si>
    <t>Josephine</t>
  </si>
  <si>
    <t>Kaatzke</t>
  </si>
  <si>
    <t>Bonert</t>
  </si>
  <si>
    <t>Schwitters</t>
  </si>
  <si>
    <t>Luka</t>
  </si>
  <si>
    <t>sitnik</t>
  </si>
  <si>
    <t>Marei</t>
  </si>
  <si>
    <t>Schmidbauer</t>
  </si>
  <si>
    <t>Hüner</t>
  </si>
  <si>
    <t>Mihail</t>
  </si>
  <si>
    <t>mira</t>
  </si>
  <si>
    <t>Moritz</t>
  </si>
  <si>
    <t>Schraven</t>
  </si>
  <si>
    <t>Nahla</t>
  </si>
  <si>
    <t>Holst</t>
  </si>
  <si>
    <t>Sammy</t>
  </si>
  <si>
    <t>Allahverdikhani</t>
  </si>
  <si>
    <t xml:space="preserve">Stella </t>
  </si>
  <si>
    <t>Behrends</t>
  </si>
  <si>
    <t>Lana</t>
  </si>
  <si>
    <t>Reimche</t>
  </si>
  <si>
    <t>cheyanne</t>
  </si>
  <si>
    <t>Perera</t>
  </si>
  <si>
    <t>Gerber</t>
  </si>
  <si>
    <t xml:space="preserve">Julia </t>
  </si>
  <si>
    <t>Solisch</t>
  </si>
  <si>
    <t>8A</t>
  </si>
  <si>
    <t>FC Frankfurt</t>
  </si>
  <si>
    <t>SVW</t>
  </si>
  <si>
    <t>SV Werder Bremen</t>
  </si>
  <si>
    <t>fc chelsea</t>
  </si>
  <si>
    <t xml:space="preserve">1FC Köln </t>
  </si>
  <si>
    <t xml:space="preserve">FC Bayern </t>
  </si>
  <si>
    <t>Hansa Rostock</t>
  </si>
  <si>
    <t>ake</t>
  </si>
  <si>
    <t>Dörjes</t>
  </si>
  <si>
    <t>sv Werder Bremen</t>
  </si>
  <si>
    <t>Alina</t>
  </si>
  <si>
    <t>Degirmen</t>
  </si>
  <si>
    <t>Alva</t>
  </si>
  <si>
    <t>Markfort</t>
  </si>
  <si>
    <t>amalia</t>
  </si>
  <si>
    <t>niemeyer</t>
  </si>
  <si>
    <t>Amy</t>
  </si>
  <si>
    <t>Wiehler</t>
  </si>
  <si>
    <t>Fc Bayern</t>
  </si>
  <si>
    <t>anna</t>
  </si>
  <si>
    <t>grimm</t>
  </si>
  <si>
    <t>keemann</t>
  </si>
  <si>
    <t>carlo</t>
  </si>
  <si>
    <t>vienup</t>
  </si>
  <si>
    <t>Celina</t>
  </si>
  <si>
    <t>Stindl</t>
  </si>
  <si>
    <t>Chiara</t>
  </si>
  <si>
    <t>Krentz</t>
  </si>
  <si>
    <t xml:space="preserve">David </t>
  </si>
  <si>
    <t>Kullik</t>
  </si>
  <si>
    <t>8B</t>
  </si>
  <si>
    <t>Clausen</t>
  </si>
  <si>
    <t>Hansa</t>
  </si>
  <si>
    <t>fynn</t>
  </si>
  <si>
    <t>Hanna</t>
  </si>
  <si>
    <t>Jozefiak</t>
  </si>
  <si>
    <t xml:space="preserve">justus </t>
  </si>
  <si>
    <t>krystian</t>
  </si>
  <si>
    <t>bielecki</t>
  </si>
  <si>
    <t>lauryn</t>
  </si>
  <si>
    <t>kisse</t>
  </si>
  <si>
    <t>leeana</t>
  </si>
  <si>
    <t>hanson</t>
  </si>
  <si>
    <t>Lisa</t>
  </si>
  <si>
    <t>Nguyen</t>
  </si>
  <si>
    <t>Marlene</t>
  </si>
  <si>
    <t>Pfeiffer</t>
  </si>
  <si>
    <t>marlon</t>
  </si>
  <si>
    <t>hokamp</t>
  </si>
  <si>
    <t>Mikko</t>
  </si>
  <si>
    <t>Ueck</t>
  </si>
  <si>
    <t>Misheel</t>
  </si>
  <si>
    <t>Reusch</t>
  </si>
  <si>
    <t xml:space="preserve">nam </t>
  </si>
  <si>
    <t>trinh</t>
  </si>
  <si>
    <t xml:space="preserve">Nuengruethai </t>
  </si>
  <si>
    <t xml:space="preserve">kamsamor </t>
  </si>
  <si>
    <t>Sem</t>
  </si>
  <si>
    <t>Simon</t>
  </si>
  <si>
    <t>Galland</t>
  </si>
  <si>
    <t>veronika</t>
  </si>
  <si>
    <t>steinmetz</t>
  </si>
  <si>
    <t>zoe</t>
  </si>
  <si>
    <t>schneidenbach</t>
  </si>
  <si>
    <t>Amalia</t>
  </si>
  <si>
    <t>Krüger</t>
  </si>
  <si>
    <t>südkoea/brasilien</t>
  </si>
  <si>
    <t>Adrian</t>
  </si>
  <si>
    <t>Gradwold</t>
  </si>
  <si>
    <t>Amelie</t>
  </si>
  <si>
    <t>Settekorn</t>
  </si>
  <si>
    <t>david</t>
  </si>
  <si>
    <t>yassa</t>
  </si>
  <si>
    <t>Greuther Führt</t>
  </si>
  <si>
    <t>Deike</t>
  </si>
  <si>
    <t>Backhaus</t>
  </si>
  <si>
    <t xml:space="preserve">Delia </t>
  </si>
  <si>
    <t xml:space="preserve">de Buhr </t>
  </si>
  <si>
    <t xml:space="preserve">emily </t>
  </si>
  <si>
    <t xml:space="preserve">engelbrecht </t>
  </si>
  <si>
    <t xml:space="preserve">werder bremen </t>
  </si>
  <si>
    <t>Daudrich</t>
  </si>
  <si>
    <t>vfb Stuttgart</t>
  </si>
  <si>
    <t>Eske</t>
  </si>
  <si>
    <t>Waschek</t>
  </si>
  <si>
    <t>Jannis</t>
  </si>
  <si>
    <t>johanna</t>
  </si>
  <si>
    <t>Kiepe</t>
  </si>
  <si>
    <t>Karlis</t>
  </si>
  <si>
    <t>Freivalds</t>
  </si>
  <si>
    <t xml:space="preserve">habe keinen </t>
  </si>
  <si>
    <t>kira</t>
  </si>
  <si>
    <t>tunesien</t>
  </si>
  <si>
    <t>ecuador</t>
  </si>
  <si>
    <t>kanada</t>
  </si>
  <si>
    <t xml:space="preserve">laila </t>
  </si>
  <si>
    <t>hüls</t>
  </si>
  <si>
    <t>Leo</t>
  </si>
  <si>
    <t>Freudling</t>
  </si>
  <si>
    <t>liana</t>
  </si>
  <si>
    <t>seidl</t>
  </si>
  <si>
    <t>vfb stuttgart</t>
  </si>
  <si>
    <t>Rückheim</t>
  </si>
  <si>
    <t>Wysiecki</t>
  </si>
  <si>
    <t>stein</t>
  </si>
  <si>
    <t>australien</t>
  </si>
  <si>
    <t>marokko</t>
  </si>
  <si>
    <t>Phillip</t>
  </si>
  <si>
    <t>Dinh</t>
  </si>
  <si>
    <t>rieke</t>
  </si>
  <si>
    <t>tillmann</t>
  </si>
  <si>
    <t>leipzig</t>
  </si>
  <si>
    <t>semav</t>
  </si>
  <si>
    <t>mohamed</t>
  </si>
  <si>
    <t>Benedikt</t>
  </si>
  <si>
    <t>Stark</t>
  </si>
  <si>
    <t>SVB Bayer Leverkusen</t>
  </si>
  <si>
    <t>szymon</t>
  </si>
  <si>
    <t>krawczyk</t>
  </si>
  <si>
    <t>Fynn</t>
  </si>
  <si>
    <t>Seydholdt</t>
  </si>
  <si>
    <t>BOUSIA DORTMUND</t>
  </si>
  <si>
    <t>Victoria</t>
  </si>
  <si>
    <t>Grochowiak</t>
  </si>
  <si>
    <t>ghana</t>
  </si>
  <si>
    <t>POLEN</t>
  </si>
  <si>
    <t>Viet</t>
  </si>
  <si>
    <t>Nguyejn</t>
  </si>
  <si>
    <t>Majka</t>
  </si>
  <si>
    <t>Euler</t>
  </si>
  <si>
    <t>Fc Bayern Frauenmannschaft</t>
  </si>
  <si>
    <t>Len</t>
  </si>
  <si>
    <t>Rüter</t>
  </si>
  <si>
    <t>8C</t>
  </si>
  <si>
    <t>Erik</t>
  </si>
  <si>
    <t>Hinrichs</t>
  </si>
  <si>
    <t>9A</t>
  </si>
  <si>
    <t>Bayern</t>
  </si>
  <si>
    <t>Ezzat</t>
  </si>
  <si>
    <t>kouzi</t>
  </si>
  <si>
    <t>Barcelona</t>
  </si>
  <si>
    <t>Karen</t>
  </si>
  <si>
    <t>Goldmann</t>
  </si>
  <si>
    <t>lea</t>
  </si>
  <si>
    <t>ranft</t>
  </si>
  <si>
    <t>lotta</t>
  </si>
  <si>
    <t>janssen</t>
  </si>
  <si>
    <t>Lukas</t>
  </si>
  <si>
    <t>Karassavidis</t>
  </si>
  <si>
    <t>Maciej</t>
  </si>
  <si>
    <t>Gliniany</t>
  </si>
  <si>
    <t>Marc</t>
  </si>
  <si>
    <t>Bartels Romero</t>
  </si>
  <si>
    <t>Viscabarca</t>
  </si>
  <si>
    <t>Niklas</t>
  </si>
  <si>
    <t>Hanke</t>
  </si>
  <si>
    <t>paulina</t>
  </si>
  <si>
    <t>delik</t>
  </si>
  <si>
    <t>Schlaugat</t>
  </si>
  <si>
    <t>Taro</t>
  </si>
  <si>
    <t>Striepens</t>
  </si>
  <si>
    <t>Thorge</t>
  </si>
  <si>
    <t>Müller</t>
  </si>
  <si>
    <t>Antonia</t>
  </si>
  <si>
    <t>Seger</t>
  </si>
  <si>
    <t>9B</t>
  </si>
  <si>
    <t>Collin</t>
  </si>
  <si>
    <t>Hubanek</t>
  </si>
  <si>
    <t>Emilie</t>
  </si>
  <si>
    <t>Equador</t>
  </si>
  <si>
    <t>emily</t>
  </si>
  <si>
    <t>reinhardt</t>
  </si>
  <si>
    <t>Saudi Arabien</t>
  </si>
  <si>
    <t xml:space="preserve"> Dänemark</t>
  </si>
  <si>
    <t>Urugay</t>
  </si>
  <si>
    <t>Evi</t>
  </si>
  <si>
    <t>Gleb</t>
  </si>
  <si>
    <t>Yushchenko</t>
  </si>
  <si>
    <t>Delay Sports</t>
  </si>
  <si>
    <t>Jule</t>
  </si>
  <si>
    <t>Bruenen</t>
  </si>
  <si>
    <t xml:space="preserve">letizia </t>
  </si>
  <si>
    <t>de Lippe</t>
  </si>
  <si>
    <t>Amirmoini</t>
  </si>
  <si>
    <t xml:space="preserve">Lilli </t>
  </si>
  <si>
    <t>von Oehsen</t>
  </si>
  <si>
    <t>Hantelmann</t>
  </si>
  <si>
    <t>Marcel</t>
  </si>
  <si>
    <t>Dzieganski</t>
  </si>
  <si>
    <t>Marlon</t>
  </si>
  <si>
    <t>Rennebach</t>
  </si>
  <si>
    <t>martje</t>
  </si>
  <si>
    <t>hackmann</t>
  </si>
  <si>
    <t>njord</t>
  </si>
  <si>
    <t>hofmann</t>
  </si>
  <si>
    <t>noah</t>
  </si>
  <si>
    <t>Ole</t>
  </si>
  <si>
    <t>Junge</t>
  </si>
  <si>
    <t>Tamila</t>
  </si>
  <si>
    <t>Gorski</t>
  </si>
  <si>
    <t>Eilers</t>
  </si>
  <si>
    <t>Fortuna Düsseldorf</t>
  </si>
  <si>
    <t>Otto</t>
  </si>
  <si>
    <t>Myagi</t>
  </si>
  <si>
    <t>Möllenberg</t>
  </si>
  <si>
    <t>9C</t>
  </si>
  <si>
    <t>Stepka</t>
  </si>
  <si>
    <t xml:space="preserve">Berenike </t>
  </si>
  <si>
    <t>Kim</t>
  </si>
  <si>
    <t>Bjarne</t>
  </si>
  <si>
    <t>Gerdes</t>
  </si>
  <si>
    <t>Haake</t>
  </si>
  <si>
    <t>Dian</t>
  </si>
  <si>
    <t>Teslica</t>
  </si>
  <si>
    <t>Elina</t>
  </si>
  <si>
    <t>Strakbein</t>
  </si>
  <si>
    <t xml:space="preserve">hanna </t>
  </si>
  <si>
    <t>Ostendorp</t>
  </si>
  <si>
    <t>hansa rostock</t>
  </si>
  <si>
    <t xml:space="preserve"> Hannah Paulina</t>
  </si>
  <si>
    <t>Hans</t>
  </si>
  <si>
    <t>Wiesner</t>
  </si>
  <si>
    <t>trung hieu justen</t>
  </si>
  <si>
    <t xml:space="preserve">Isabel </t>
  </si>
  <si>
    <t>Hoffmeister</t>
  </si>
  <si>
    <t>Jakob</t>
  </si>
  <si>
    <t>Nitt</t>
  </si>
  <si>
    <t>Jan Regensburg</t>
  </si>
  <si>
    <t xml:space="preserve">Janne </t>
  </si>
  <si>
    <t>Haar</t>
  </si>
  <si>
    <t xml:space="preserve">Karina </t>
  </si>
  <si>
    <t>Gorr</t>
  </si>
  <si>
    <t>Konstantin</t>
  </si>
  <si>
    <t>Sudholz</t>
  </si>
  <si>
    <t xml:space="preserve">lotta </t>
  </si>
  <si>
    <t>krüger</t>
  </si>
  <si>
    <t>Maksim</t>
  </si>
  <si>
    <t>Wertmann</t>
  </si>
  <si>
    <t>Maya</t>
  </si>
  <si>
    <t>Melissa</t>
  </si>
  <si>
    <t>Dell</t>
  </si>
  <si>
    <t>Neele</t>
  </si>
  <si>
    <t>Hecker</t>
  </si>
  <si>
    <t>Ruben</t>
  </si>
  <si>
    <t>von Wrangel</t>
  </si>
  <si>
    <t>Steve</t>
  </si>
  <si>
    <t>Wilhelm</t>
  </si>
  <si>
    <t>Tilly</t>
  </si>
  <si>
    <t>Logemann</t>
  </si>
  <si>
    <t>Fiebig</t>
  </si>
  <si>
    <t>9D</t>
  </si>
  <si>
    <t>Oleksyn</t>
  </si>
  <si>
    <t>Charline</t>
  </si>
  <si>
    <t>Friedrichs</t>
  </si>
  <si>
    <t>Felbier</t>
  </si>
  <si>
    <t>Dominick</t>
  </si>
  <si>
    <t>Hannah</t>
  </si>
  <si>
    <t xml:space="preserve">Aden </t>
  </si>
  <si>
    <t>Marie</t>
  </si>
  <si>
    <t xml:space="preserve">Jette </t>
  </si>
  <si>
    <t>Stüber</t>
  </si>
  <si>
    <t>Reiche</t>
  </si>
  <si>
    <t>kasper</t>
  </si>
  <si>
    <t>kosman</t>
  </si>
  <si>
    <t>khanh</t>
  </si>
  <si>
    <t>sang</t>
  </si>
  <si>
    <t>Lauri</t>
  </si>
  <si>
    <t>Bienert</t>
  </si>
  <si>
    <t xml:space="preserve">luzie </t>
  </si>
  <si>
    <t>Mathis</t>
  </si>
  <si>
    <t>Hake</t>
  </si>
  <si>
    <t>Nele</t>
  </si>
  <si>
    <t>Neubert</t>
  </si>
  <si>
    <t>Nico</t>
  </si>
  <si>
    <t>Tuchlintsky</t>
  </si>
  <si>
    <t>Oskar</t>
  </si>
  <si>
    <t>Pettan</t>
  </si>
  <si>
    <t>Tida</t>
  </si>
  <si>
    <t>Meyerholz</t>
  </si>
  <si>
    <t xml:space="preserve">Tom </t>
  </si>
  <si>
    <t>Linck</t>
  </si>
  <si>
    <t>thede</t>
  </si>
  <si>
    <t>Willy</t>
  </si>
  <si>
    <t>marx</t>
  </si>
  <si>
    <t>Lan</t>
  </si>
  <si>
    <t>Ngoc</t>
  </si>
  <si>
    <t>Menninga</t>
  </si>
  <si>
    <t>ostendorp</t>
  </si>
  <si>
    <t>Khanh</t>
  </si>
  <si>
    <t>Sang</t>
  </si>
  <si>
    <t>Thede</t>
  </si>
  <si>
    <t>Ala</t>
  </si>
  <si>
    <t>Karp</t>
  </si>
  <si>
    <t>10B</t>
  </si>
  <si>
    <t>Mullins</t>
  </si>
  <si>
    <t>HSV</t>
  </si>
  <si>
    <t xml:space="preserve">Antonella </t>
  </si>
  <si>
    <t>Stellmacher</t>
  </si>
  <si>
    <t>Dana</t>
  </si>
  <si>
    <t>David</t>
  </si>
  <si>
    <t>Constantin</t>
  </si>
  <si>
    <t>Keine</t>
  </si>
  <si>
    <t>Egon</t>
  </si>
  <si>
    <t>Noll</t>
  </si>
  <si>
    <t>Evangelos</t>
  </si>
  <si>
    <t>Raptis</t>
  </si>
  <si>
    <t>Jason</t>
  </si>
  <si>
    <t>Pasemann</t>
  </si>
  <si>
    <t>Frankrteich</t>
  </si>
  <si>
    <t>Ilja</t>
  </si>
  <si>
    <t>Pridonashvili</t>
  </si>
  <si>
    <t>Georgien</t>
  </si>
  <si>
    <t>Yurochko</t>
  </si>
  <si>
    <t>Merle</t>
  </si>
  <si>
    <t>Feemke</t>
  </si>
  <si>
    <t>Böncker</t>
  </si>
  <si>
    <t>Mia</t>
  </si>
  <si>
    <t>piwek</t>
  </si>
  <si>
    <t>Nedim-kerem</t>
  </si>
  <si>
    <t>Kececi</t>
  </si>
  <si>
    <t>ole</t>
  </si>
  <si>
    <t>freudling</t>
  </si>
  <si>
    <t>holstein kiel</t>
  </si>
  <si>
    <t>Deutchland</t>
  </si>
  <si>
    <t>Philip</t>
  </si>
  <si>
    <t>Juergens</t>
  </si>
  <si>
    <t>Hünnebeck</t>
  </si>
  <si>
    <t>Bielarz</t>
  </si>
  <si>
    <t>Tommas</t>
  </si>
  <si>
    <t>Möller</t>
  </si>
  <si>
    <t>Real Madrid</t>
  </si>
  <si>
    <t>Bennett</t>
  </si>
  <si>
    <t>Hülzer</t>
  </si>
  <si>
    <t>zeina</t>
  </si>
  <si>
    <t>mostafa</t>
  </si>
  <si>
    <t>Ziegler</t>
  </si>
  <si>
    <t>11A</t>
  </si>
  <si>
    <t>Chicago Bulls</t>
  </si>
  <si>
    <t>fiona</t>
  </si>
  <si>
    <t>lasse</t>
  </si>
  <si>
    <t>frers</t>
  </si>
  <si>
    <t xml:space="preserve"> Schanzer (FC Ingolstadt 04)</t>
  </si>
  <si>
    <t>georgios</t>
  </si>
  <si>
    <t>georgopoulos</t>
  </si>
  <si>
    <t>heppenser lachsnacken</t>
  </si>
  <si>
    <t>Jannes</t>
  </si>
  <si>
    <t>Petzold</t>
  </si>
  <si>
    <t>jonas</t>
  </si>
  <si>
    <t>lasthaus</t>
  </si>
  <si>
    <t>Leon</t>
  </si>
  <si>
    <t>Jackmuth</t>
  </si>
  <si>
    <t>Hansa for ever</t>
  </si>
  <si>
    <t>Lia</t>
  </si>
  <si>
    <t>Janßen</t>
  </si>
  <si>
    <t>Liliana</t>
  </si>
  <si>
    <t>LILLY pauline</t>
  </si>
  <si>
    <t>RÖSNER</t>
  </si>
  <si>
    <t>Reents</t>
  </si>
  <si>
    <t>LUISA</t>
  </si>
  <si>
    <t>STAUB</t>
  </si>
  <si>
    <t>Orschlid</t>
  </si>
  <si>
    <t>psg</t>
  </si>
  <si>
    <t>Michelle</t>
  </si>
  <si>
    <t>Martin</t>
  </si>
  <si>
    <t>Wätjen</t>
  </si>
  <si>
    <t>Nha</t>
  </si>
  <si>
    <t>Do</t>
  </si>
  <si>
    <t>Poodithsanan</t>
  </si>
  <si>
    <t>Tang-ngamjittsriri</t>
  </si>
  <si>
    <t>Sören</t>
  </si>
  <si>
    <t>Schlossarek</t>
  </si>
  <si>
    <t>Vanessa</t>
  </si>
  <si>
    <t>Rosenbohm</t>
  </si>
  <si>
    <t>Chantal</t>
  </si>
  <si>
    <t>Siebert</t>
  </si>
  <si>
    <t>11B</t>
  </si>
  <si>
    <t>Charlotte</t>
  </si>
  <si>
    <t>Arkenau</t>
  </si>
  <si>
    <t>Dominik</t>
  </si>
  <si>
    <t>Amandi</t>
  </si>
  <si>
    <t>Bayern München</t>
  </si>
  <si>
    <t>Skowronski</t>
  </si>
  <si>
    <t xml:space="preserve">Emily </t>
  </si>
  <si>
    <t>Finja</t>
  </si>
  <si>
    <t>Kunert</t>
  </si>
  <si>
    <t>Gina</t>
  </si>
  <si>
    <t>Becker</t>
  </si>
  <si>
    <t xml:space="preserve">Hannah </t>
  </si>
  <si>
    <t>Everts</t>
  </si>
  <si>
    <t>Helene</t>
  </si>
  <si>
    <t>jalila</t>
  </si>
  <si>
    <t>atris</t>
  </si>
  <si>
    <t>Bohlen</t>
  </si>
  <si>
    <t xml:space="preserve">Hab kein </t>
  </si>
  <si>
    <t>Mock</t>
  </si>
  <si>
    <t>Jordis</t>
  </si>
  <si>
    <t>Kurz</t>
  </si>
  <si>
    <t>DE</t>
  </si>
  <si>
    <t>Karolina</t>
  </si>
  <si>
    <t>Springub</t>
  </si>
  <si>
    <t>Ortgies</t>
  </si>
  <si>
    <t xml:space="preserve">Milena </t>
  </si>
  <si>
    <t>Nikol</t>
  </si>
  <si>
    <t>Cwynar</t>
  </si>
  <si>
    <t>Hanse Rostock (für Herrn Eberhart)</t>
  </si>
  <si>
    <t>Rainer</t>
  </si>
  <si>
    <t>Rentsch</t>
  </si>
  <si>
    <t>1. FC Köln</t>
  </si>
  <si>
    <t xml:space="preserve">Rubens </t>
  </si>
  <si>
    <t>Betke</t>
  </si>
  <si>
    <t>Stanislaw</t>
  </si>
  <si>
    <t>Litka</t>
  </si>
  <si>
    <t>Ich nichts haben</t>
  </si>
  <si>
    <t>Temuulen</t>
  </si>
  <si>
    <t>Alexandra Louisa</t>
  </si>
  <si>
    <t>Wegner</t>
  </si>
  <si>
    <t>FC Hansa</t>
  </si>
  <si>
    <t>Anne</t>
  </si>
  <si>
    <t>Ahlers</t>
  </si>
  <si>
    <t>Annika</t>
  </si>
  <si>
    <t>Imelmann</t>
  </si>
  <si>
    <t>WerderBremen</t>
  </si>
  <si>
    <t>Brigit</t>
  </si>
  <si>
    <t>Zumdick</t>
  </si>
  <si>
    <t>Wulf</t>
  </si>
  <si>
    <t>Lohne</t>
  </si>
  <si>
    <t>kullik</t>
  </si>
  <si>
    <t>12kl</t>
  </si>
  <si>
    <t>Ouart</t>
  </si>
  <si>
    <t>HANSA ROSTOCK</t>
  </si>
  <si>
    <t>Widerspann</t>
  </si>
  <si>
    <t>Eske Ida</t>
  </si>
  <si>
    <t>Dröge</t>
  </si>
  <si>
    <t>Fabian</t>
  </si>
  <si>
    <t>fahra</t>
  </si>
  <si>
    <t>Gabriel</t>
  </si>
  <si>
    <t>Benites Gerdes</t>
  </si>
  <si>
    <t>Isabella</t>
  </si>
  <si>
    <t>Berk</t>
  </si>
  <si>
    <t>Giesecke</t>
  </si>
  <si>
    <t>Jarne</t>
  </si>
  <si>
    <t>Reese</t>
  </si>
  <si>
    <t>Jolina</t>
  </si>
  <si>
    <t>Mohrbeck</t>
  </si>
  <si>
    <t>Jona</t>
  </si>
  <si>
    <t>Merkler</t>
  </si>
  <si>
    <t>Joy</t>
  </si>
  <si>
    <t>julyanna</t>
  </si>
  <si>
    <t>peristich</t>
  </si>
  <si>
    <t>Juri</t>
  </si>
  <si>
    <t>Marx</t>
  </si>
  <si>
    <t>Justus</t>
  </si>
  <si>
    <t>Niemeyer</t>
  </si>
  <si>
    <t>Montreal Canadiens</t>
  </si>
  <si>
    <t>kein</t>
  </si>
  <si>
    <t>Hanneken</t>
  </si>
  <si>
    <t>laura</t>
  </si>
  <si>
    <t>reents</t>
  </si>
  <si>
    <t>Heimes</t>
  </si>
  <si>
    <t xml:space="preserve">Liel </t>
  </si>
  <si>
    <t>hansa</t>
  </si>
  <si>
    <t>linn</t>
  </si>
  <si>
    <t>jacobus</t>
  </si>
  <si>
    <t>Lucy</t>
  </si>
  <si>
    <t>Zelewski</t>
  </si>
  <si>
    <t>Mattis</t>
  </si>
  <si>
    <t>Hamburger SV</t>
  </si>
  <si>
    <t>Tönnies</t>
  </si>
  <si>
    <t>Minh  Huy</t>
  </si>
  <si>
    <t>Vo</t>
  </si>
  <si>
    <t>Westphal</t>
  </si>
  <si>
    <t>Nürnberg Ice Tigers</t>
  </si>
  <si>
    <t>Niclas</t>
  </si>
  <si>
    <t>Lebenslang Grün-Weiß</t>
  </si>
  <si>
    <t>Nicola-Doris</t>
  </si>
  <si>
    <t>Joch</t>
  </si>
  <si>
    <t>niels</t>
  </si>
  <si>
    <t>sachs</t>
  </si>
  <si>
    <t>Nike</t>
  </si>
  <si>
    <t>Eiben</t>
  </si>
  <si>
    <t>Pia</t>
  </si>
  <si>
    <t>Roma</t>
  </si>
  <si>
    <t>Salzmann</t>
  </si>
  <si>
    <t>de Armas Klein</t>
  </si>
  <si>
    <t>Svenja</t>
  </si>
  <si>
    <t>Ahlschwede</t>
  </si>
  <si>
    <t>Schwierzy</t>
  </si>
  <si>
    <t>Tabea</t>
  </si>
  <si>
    <t>Huesmann</t>
  </si>
  <si>
    <t>Chelsea und Schalke 04</t>
  </si>
  <si>
    <t>Thore</t>
  </si>
  <si>
    <t>Stahnke</t>
  </si>
  <si>
    <t>FC.Hansa Rostock</t>
  </si>
  <si>
    <t>Tjark</t>
  </si>
  <si>
    <t>Dons</t>
  </si>
  <si>
    <t>Baggesen</t>
  </si>
  <si>
    <t>Viet Thanh</t>
  </si>
  <si>
    <t>hab kein</t>
  </si>
  <si>
    <t>Ylva</t>
  </si>
  <si>
    <t>Mattig</t>
  </si>
  <si>
    <t>Köln</t>
  </si>
  <si>
    <t>zein</t>
  </si>
  <si>
    <t>maktabi</t>
  </si>
  <si>
    <t>Kaschke</t>
  </si>
  <si>
    <t>Jan Lukas</t>
  </si>
  <si>
    <t xml:space="preserve">Borussia Mönchengladbach </t>
  </si>
  <si>
    <t>Alexandra</t>
  </si>
  <si>
    <t>nicht vorhanden</t>
  </si>
  <si>
    <t>Ankea</t>
  </si>
  <si>
    <t>röttger</t>
  </si>
  <si>
    <t xml:space="preserve">FC Hansa </t>
  </si>
  <si>
    <t>Anneli</t>
  </si>
  <si>
    <t xml:space="preserve">Fabian </t>
  </si>
  <si>
    <t>Stöhr</t>
  </si>
  <si>
    <t>Karlen</t>
  </si>
  <si>
    <t>Grigorian</t>
  </si>
  <si>
    <t>Ilka</t>
  </si>
  <si>
    <t>Sommer</t>
  </si>
  <si>
    <t>Schwarz</t>
  </si>
  <si>
    <t>HANSA</t>
  </si>
  <si>
    <t>Jan-Felix</t>
  </si>
  <si>
    <t>Ammerpohl</t>
  </si>
  <si>
    <t>Jonathan</t>
  </si>
  <si>
    <t>Horstmann</t>
  </si>
  <si>
    <t>Fc Barcelona</t>
  </si>
  <si>
    <t>Kester</t>
  </si>
  <si>
    <t>Behrens</t>
  </si>
  <si>
    <t>Matthew</t>
  </si>
  <si>
    <t>von Fintel</t>
  </si>
  <si>
    <t>Hamburger Sport Verein</t>
  </si>
  <si>
    <t>Venker</t>
  </si>
  <si>
    <t>Bremen</t>
  </si>
  <si>
    <t>Lotte</t>
  </si>
  <si>
    <t>Heidenreich</t>
  </si>
  <si>
    <t>Hansa Rostock?</t>
  </si>
  <si>
    <t>keanu</t>
  </si>
  <si>
    <t>hillen</t>
  </si>
  <si>
    <t>nein</t>
  </si>
  <si>
    <t>kevin</t>
  </si>
  <si>
    <t>Wolfsburg</t>
  </si>
  <si>
    <t>Kevin</t>
  </si>
  <si>
    <t>Peter</t>
  </si>
  <si>
    <t>nicht Hansa Rostock</t>
  </si>
  <si>
    <t>Tade</t>
  </si>
  <si>
    <t>Goldenstein</t>
  </si>
  <si>
    <t>Tirza</t>
  </si>
  <si>
    <t xml:space="preserve">Scheuer </t>
  </si>
  <si>
    <t>Hannover 96</t>
  </si>
  <si>
    <t>Xenia</t>
  </si>
  <si>
    <t xml:space="preserve">Sölve </t>
  </si>
  <si>
    <t xml:space="preserve">Dörjes </t>
  </si>
  <si>
    <t xml:space="preserve">England </t>
  </si>
  <si>
    <t xml:space="preserve">Bremen </t>
  </si>
  <si>
    <t>Schäfer</t>
  </si>
  <si>
    <t>keinen</t>
  </si>
  <si>
    <t>Valeria</t>
  </si>
  <si>
    <t>Samuelson</t>
  </si>
  <si>
    <t>Deutschland natürlich</t>
  </si>
  <si>
    <t>Willich</t>
  </si>
  <si>
    <t xml:space="preserve">L </t>
  </si>
  <si>
    <t>Marcus</t>
  </si>
  <si>
    <t>Prieser</t>
  </si>
  <si>
    <t>L</t>
  </si>
  <si>
    <t>Oliver</t>
  </si>
  <si>
    <t>Ritzel</t>
  </si>
  <si>
    <t>VFL Bochum</t>
  </si>
  <si>
    <t>Dörnath</t>
  </si>
  <si>
    <t>Günter</t>
  </si>
  <si>
    <t>Barkam</t>
  </si>
  <si>
    <t>PSV Eindhoven</t>
  </si>
  <si>
    <t>Sczuka</t>
  </si>
  <si>
    <t>Drawe</t>
  </si>
  <si>
    <t>Gellermann</t>
  </si>
  <si>
    <t>achilleas</t>
  </si>
  <si>
    <t>georgoulas</t>
  </si>
  <si>
    <t>6BF</t>
  </si>
  <si>
    <t>elias</t>
  </si>
  <si>
    <t>witmann</t>
  </si>
  <si>
    <t>jesko</t>
  </si>
  <si>
    <t>ouart</t>
  </si>
  <si>
    <t xml:space="preserve">Drost </t>
  </si>
  <si>
    <t xml:space="preserve">Lenny </t>
  </si>
  <si>
    <t>Koszucki</t>
  </si>
  <si>
    <t>lenox</t>
  </si>
  <si>
    <t>masic</t>
  </si>
  <si>
    <t>louis</t>
  </si>
  <si>
    <t>stevanoski</t>
  </si>
  <si>
    <t>moritz</t>
  </si>
  <si>
    <t>willms</t>
  </si>
  <si>
    <t>Alec</t>
  </si>
  <si>
    <t>wispeler</t>
  </si>
  <si>
    <t>7AF</t>
  </si>
  <si>
    <t>eiklenborg</t>
  </si>
  <si>
    <t>Hennes</t>
  </si>
  <si>
    <t>Ino</t>
  </si>
  <si>
    <t>jimmy</t>
  </si>
  <si>
    <t>nguyen</t>
  </si>
  <si>
    <t>lukas</t>
  </si>
  <si>
    <t>wagner</t>
  </si>
  <si>
    <t>miron</t>
  </si>
  <si>
    <t>hüllen</t>
  </si>
  <si>
    <t>ostrowska</t>
  </si>
  <si>
    <t>samuel</t>
  </si>
  <si>
    <t>iran</t>
  </si>
  <si>
    <t xml:space="preserve">Shawn </t>
  </si>
  <si>
    <t>Podkrajac</t>
  </si>
  <si>
    <t>Martens</t>
  </si>
  <si>
    <t>dorian</t>
  </si>
  <si>
    <t>satthoff</t>
  </si>
  <si>
    <t>9CF</t>
  </si>
  <si>
    <t>Nis</t>
  </si>
  <si>
    <t>Klevinghaus</t>
  </si>
  <si>
    <t>Rhanya</t>
  </si>
  <si>
    <t>stefania</t>
  </si>
  <si>
    <t>blacha</t>
  </si>
  <si>
    <t>Lemle</t>
  </si>
  <si>
    <t>10AF</t>
  </si>
  <si>
    <t>Gollenstede</t>
  </si>
  <si>
    <t>Boger</t>
  </si>
  <si>
    <t>Lennard</t>
  </si>
  <si>
    <t>Reinecke</t>
  </si>
  <si>
    <t>Maurice</t>
  </si>
  <si>
    <t>Thomanek</t>
  </si>
  <si>
    <t>tellner</t>
  </si>
  <si>
    <t>Sean</t>
  </si>
  <si>
    <t>Murfin</t>
  </si>
  <si>
    <t>Alan</t>
  </si>
  <si>
    <t>Basista</t>
  </si>
  <si>
    <t>Timon</t>
  </si>
  <si>
    <t>Tomovski</t>
  </si>
  <si>
    <t>Julian</t>
  </si>
  <si>
    <t>Oldenburg</t>
  </si>
  <si>
    <t>10BF</t>
  </si>
  <si>
    <t>Slowinski</t>
  </si>
  <si>
    <t>10CF</t>
  </si>
  <si>
    <t>leon</t>
  </si>
  <si>
    <t>Flöter</t>
  </si>
  <si>
    <t>lina</t>
  </si>
  <si>
    <t>rogalla</t>
  </si>
  <si>
    <t>Ben</t>
  </si>
  <si>
    <t>Lucas</t>
  </si>
  <si>
    <t>Payer</t>
  </si>
  <si>
    <t>rayan</t>
  </si>
  <si>
    <t>mansester city</t>
  </si>
  <si>
    <t>manchester city</t>
  </si>
  <si>
    <t>werderbremen</t>
  </si>
  <si>
    <t>Fc Schalke 04</t>
  </si>
  <si>
    <t xml:space="preserve">Bayern/ Liverpool </t>
  </si>
  <si>
    <t xml:space="preserve">Keinen </t>
  </si>
  <si>
    <t>Keinen</t>
  </si>
  <si>
    <t>Goldstein</t>
  </si>
  <si>
    <t>Strackbein</t>
  </si>
  <si>
    <t>Christoph</t>
  </si>
  <si>
    <t>Schröder</t>
  </si>
  <si>
    <t>Minnesota Vikings</t>
  </si>
  <si>
    <t>Yevminov</t>
  </si>
  <si>
    <t>ilias</t>
  </si>
  <si>
    <t>raptis</t>
  </si>
  <si>
    <t>Joelina</t>
  </si>
  <si>
    <t>Schnäckel</t>
  </si>
  <si>
    <t>Beier</t>
  </si>
  <si>
    <t>Fc Mariensiel</t>
  </si>
  <si>
    <t>Brandt</t>
  </si>
  <si>
    <t>Fricke</t>
  </si>
  <si>
    <t>Kiara</t>
  </si>
  <si>
    <t>Krause</t>
  </si>
  <si>
    <t>Luca</t>
  </si>
  <si>
    <t>Schwabauer</t>
  </si>
  <si>
    <t>Nicht Fc Hansa</t>
  </si>
  <si>
    <t>Hoheisel</t>
  </si>
  <si>
    <t>venezuela</t>
  </si>
  <si>
    <t>Nettelstroth</t>
  </si>
  <si>
    <t>sophia</t>
  </si>
  <si>
    <t>dirksen</t>
  </si>
  <si>
    <t>Angelina</t>
  </si>
  <si>
    <t>Dag</t>
  </si>
  <si>
    <t>6A</t>
  </si>
  <si>
    <t>Paris saint german (PSG)</t>
  </si>
  <si>
    <t>Carlotta</t>
  </si>
  <si>
    <t>Podlaha</t>
  </si>
  <si>
    <t xml:space="preserve">Rohleder </t>
  </si>
  <si>
    <t>Gutsche</t>
  </si>
  <si>
    <t xml:space="preserve">Enna </t>
  </si>
  <si>
    <t>Weiß</t>
  </si>
  <si>
    <t>Friedrike</t>
  </si>
  <si>
    <t>Jonah</t>
  </si>
  <si>
    <t>Drechsler</t>
  </si>
  <si>
    <t>Paris</t>
  </si>
  <si>
    <t xml:space="preserve">Jonna </t>
  </si>
  <si>
    <t>Türck</t>
  </si>
  <si>
    <t>Zeitlmann</t>
  </si>
  <si>
    <t>BvB</t>
  </si>
  <si>
    <t>Paris(Psg)</t>
  </si>
  <si>
    <t>Leefke</t>
  </si>
  <si>
    <t>Zastrow</t>
  </si>
  <si>
    <t>matvey</t>
  </si>
  <si>
    <t>legler</t>
  </si>
  <si>
    <t>psg/manchester united</t>
  </si>
  <si>
    <t>max</t>
  </si>
  <si>
    <t>metger</t>
  </si>
  <si>
    <t>Maximilian</t>
  </si>
  <si>
    <t>Harms</t>
  </si>
  <si>
    <t>Merve</t>
  </si>
  <si>
    <t xml:space="preserve">FC bayern München </t>
  </si>
  <si>
    <t>Paris (PSG)</t>
  </si>
  <si>
    <t>Jastram</t>
  </si>
  <si>
    <t>Nicoleta</t>
  </si>
  <si>
    <t>Preasca</t>
  </si>
  <si>
    <t>raphael</t>
  </si>
  <si>
    <t>derksen</t>
  </si>
  <si>
    <t>gladbach aber in WM Frankreich</t>
  </si>
  <si>
    <t>silas</t>
  </si>
  <si>
    <t>elfert</t>
  </si>
  <si>
    <t>SCHALKE</t>
  </si>
  <si>
    <t>theodor</t>
  </si>
  <si>
    <t xml:space="preserve">burussia durtmund </t>
  </si>
  <si>
    <t>Tim</t>
  </si>
  <si>
    <t>Filipczyk</t>
  </si>
  <si>
    <t>Dordmund</t>
  </si>
  <si>
    <t>zoé</t>
  </si>
  <si>
    <t>Rothkopf</t>
  </si>
  <si>
    <t>KATAR</t>
  </si>
  <si>
    <t>NIEDERLANDE</t>
  </si>
  <si>
    <t>liliana</t>
  </si>
  <si>
    <t>behljulji</t>
  </si>
  <si>
    <t>Franzi</t>
  </si>
  <si>
    <t>Luk</t>
  </si>
  <si>
    <t>Hicken</t>
  </si>
  <si>
    <t>Qatah</t>
  </si>
  <si>
    <t>Yassin</t>
  </si>
  <si>
    <t>Khodr</t>
  </si>
  <si>
    <t>Ian</t>
  </si>
  <si>
    <t>Rottler</t>
  </si>
  <si>
    <t>Dongauser</t>
  </si>
  <si>
    <t>Ella Linea</t>
  </si>
  <si>
    <t>Bonkowske</t>
  </si>
  <si>
    <t>Maik</t>
  </si>
  <si>
    <t>Bernd</t>
  </si>
  <si>
    <t>Hoppe</t>
  </si>
  <si>
    <t>Thomas</t>
  </si>
  <si>
    <t>Karin</t>
  </si>
  <si>
    <t>Jamayne</t>
  </si>
  <si>
    <t>palshin</t>
  </si>
  <si>
    <t>mohammad</t>
  </si>
  <si>
    <t>saudi-arabien</t>
  </si>
  <si>
    <t>Manuela</t>
  </si>
  <si>
    <t>Wahrheit</t>
  </si>
  <si>
    <t>Finn</t>
  </si>
  <si>
    <t>10A</t>
  </si>
  <si>
    <t xml:space="preserve">Gabriele </t>
  </si>
  <si>
    <t>Seelhorst</t>
  </si>
  <si>
    <t>Herr</t>
  </si>
  <si>
    <t>Egor Elias</t>
  </si>
  <si>
    <t>Stele</t>
  </si>
  <si>
    <t xml:space="preserve">IGS </t>
  </si>
  <si>
    <t>Carstensen</t>
  </si>
  <si>
    <t>IGS</t>
  </si>
  <si>
    <t>Jacobs</t>
  </si>
  <si>
    <t>Jörn</t>
  </si>
  <si>
    <t>Abi 1991</t>
  </si>
  <si>
    <t>Hemes</t>
  </si>
  <si>
    <t xml:space="preserve">ABI 2016 </t>
  </si>
  <si>
    <t>Anke Martina</t>
  </si>
  <si>
    <t>ABI 1994</t>
  </si>
  <si>
    <t>Thorben</t>
  </si>
  <si>
    <t>Abi 2015</t>
  </si>
  <si>
    <t>Vera</t>
  </si>
  <si>
    <t>ABI 2021</t>
  </si>
  <si>
    <t>Eva</t>
  </si>
  <si>
    <t>ABI 2003</t>
  </si>
  <si>
    <t>Mika</t>
  </si>
  <si>
    <t>Enxing</t>
  </si>
  <si>
    <t>Abi 2018</t>
  </si>
  <si>
    <t>Sascha</t>
  </si>
  <si>
    <t>ABI 2011</t>
  </si>
  <si>
    <t>Hömmen</t>
  </si>
  <si>
    <t xml:space="preserve">DJK / SVW </t>
  </si>
  <si>
    <t>Henning</t>
  </si>
  <si>
    <t>Pape</t>
  </si>
  <si>
    <t>HK</t>
  </si>
  <si>
    <t>Mette</t>
  </si>
  <si>
    <t>Batteux</t>
  </si>
  <si>
    <t>GAST</t>
  </si>
  <si>
    <t>Rafael</t>
  </si>
  <si>
    <t>Sylvain</t>
  </si>
  <si>
    <t>Alexis</t>
  </si>
  <si>
    <t>Adeline</t>
  </si>
  <si>
    <t>Anaya</t>
  </si>
  <si>
    <t>Rieke</t>
  </si>
  <si>
    <t>Bennen</t>
  </si>
  <si>
    <t>Bo</t>
  </si>
  <si>
    <t>Crew</t>
  </si>
  <si>
    <t>Ted</t>
  </si>
  <si>
    <t>Dawie</t>
  </si>
  <si>
    <t>Melanie</t>
  </si>
  <si>
    <t>Dauen</t>
  </si>
  <si>
    <t>Denau</t>
  </si>
  <si>
    <t>Gerald</t>
  </si>
  <si>
    <t>Maylise</t>
  </si>
  <si>
    <t>Anneliese</t>
  </si>
  <si>
    <t>Düsing</t>
  </si>
  <si>
    <t>Gritje</t>
  </si>
  <si>
    <t>Stefan</t>
  </si>
  <si>
    <t>Heidi</t>
  </si>
  <si>
    <t>Lennart</t>
  </si>
  <si>
    <t>Ehmen</t>
  </si>
  <si>
    <t>ENGLAND</t>
  </si>
  <si>
    <t>Herbert</t>
  </si>
  <si>
    <t>Horst</t>
  </si>
  <si>
    <t>IRAN</t>
  </si>
  <si>
    <t>Jünemann</t>
  </si>
  <si>
    <t>Svea</t>
  </si>
  <si>
    <t>Jürgens</t>
  </si>
  <si>
    <t>nicht Kogge macht blubb</t>
  </si>
  <si>
    <t>BVB II</t>
  </si>
  <si>
    <t>Borussia Mönchengladbach</t>
  </si>
  <si>
    <t>1.FC Köln</t>
  </si>
  <si>
    <t>St. Pauli</t>
  </si>
  <si>
    <t>Schalke 04</t>
  </si>
  <si>
    <t>VFL Wilhelmshaven</t>
  </si>
  <si>
    <t>Klingbeil</t>
  </si>
  <si>
    <t>Katrin</t>
  </si>
  <si>
    <t>Kreibich</t>
  </si>
  <si>
    <t>Kriesch</t>
  </si>
  <si>
    <t>Stefanie</t>
  </si>
  <si>
    <t>Lemke</t>
  </si>
  <si>
    <t>Matschke</t>
  </si>
  <si>
    <t>Heike</t>
  </si>
  <si>
    <t>Paul</t>
  </si>
  <si>
    <t>Reichert</t>
  </si>
  <si>
    <t>Julius</t>
  </si>
  <si>
    <t>Ristau</t>
  </si>
  <si>
    <t>Gerhard</t>
  </si>
  <si>
    <t xml:space="preserve">Niklas </t>
  </si>
  <si>
    <t xml:space="preserve">Schäfer </t>
  </si>
  <si>
    <t>Jörg</t>
  </si>
  <si>
    <t>Wilke</t>
  </si>
  <si>
    <t>Thorsten</t>
  </si>
  <si>
    <t>Zuchgan</t>
  </si>
  <si>
    <t>Silvia</t>
  </si>
  <si>
    <t>Arentz</t>
  </si>
  <si>
    <t>FAM</t>
  </si>
  <si>
    <t>Julia</t>
  </si>
  <si>
    <t>Dirks</t>
  </si>
  <si>
    <t>Steffen</t>
  </si>
  <si>
    <t xml:space="preserve">FAM </t>
  </si>
  <si>
    <t>Doris</t>
  </si>
  <si>
    <t>Kira</t>
  </si>
  <si>
    <t>Jelle</t>
  </si>
  <si>
    <t>Manuel</t>
  </si>
  <si>
    <t>Wilma</t>
  </si>
  <si>
    <t>Freigang</t>
  </si>
  <si>
    <t>Frik</t>
  </si>
  <si>
    <t>Onno</t>
  </si>
  <si>
    <t>Inna</t>
  </si>
  <si>
    <t>Anke</t>
  </si>
  <si>
    <t>Havemann</t>
  </si>
  <si>
    <t>Carola</t>
  </si>
  <si>
    <t>Hayen</t>
  </si>
  <si>
    <t>Alfred</t>
  </si>
  <si>
    <t>Hoffmann</t>
  </si>
  <si>
    <t>Clemens</t>
  </si>
  <si>
    <t>Constantine</t>
  </si>
  <si>
    <t>Simone</t>
  </si>
  <si>
    <t>Ibel</t>
  </si>
  <si>
    <t>Siglinde</t>
  </si>
  <si>
    <t>Keller</t>
  </si>
  <si>
    <t>Magdalena</t>
  </si>
  <si>
    <t>Mendera-Wysiecki</t>
  </si>
  <si>
    <t>Iris</t>
  </si>
  <si>
    <t>Kerstin</t>
  </si>
  <si>
    <t>Müller-Dörnath</t>
  </si>
  <si>
    <t>Dilshante</t>
  </si>
  <si>
    <t>Samith</t>
  </si>
  <si>
    <t xml:space="preserve">Perera </t>
  </si>
  <si>
    <t>Raupach</t>
  </si>
  <si>
    <t>Anja</t>
  </si>
  <si>
    <t>Tiark</t>
  </si>
  <si>
    <t>Marlies</t>
  </si>
  <si>
    <t>Manusha</t>
  </si>
  <si>
    <t>Samdin</t>
  </si>
  <si>
    <t>Adriana</t>
  </si>
  <si>
    <t>Irma</t>
  </si>
  <si>
    <t>Schechonin</t>
  </si>
  <si>
    <t>Heiko</t>
  </si>
  <si>
    <t>Laurits</t>
  </si>
  <si>
    <t>Remmer</t>
  </si>
  <si>
    <t>Schrage</t>
  </si>
  <si>
    <t>Greta</t>
  </si>
  <si>
    <t>Imke</t>
  </si>
  <si>
    <t>Sven</t>
  </si>
  <si>
    <t>Rosa</t>
  </si>
  <si>
    <t>Sabine</t>
  </si>
  <si>
    <t>Siggi</t>
  </si>
  <si>
    <t xml:space="preserve">Dorothee </t>
  </si>
  <si>
    <t xml:space="preserve">Wolfgang </t>
  </si>
  <si>
    <t xml:space="preserve">Sommer </t>
  </si>
  <si>
    <t>Miriam</t>
  </si>
  <si>
    <t>Susanne</t>
  </si>
  <si>
    <t>Tina</t>
  </si>
  <si>
    <t>Hartmut</t>
  </si>
  <si>
    <t>Dawid</t>
  </si>
  <si>
    <t>Axel</t>
  </si>
  <si>
    <t>Bendiks</t>
  </si>
  <si>
    <t>SSV Hardstuck</t>
  </si>
  <si>
    <t>Deutschland (BVB)</t>
  </si>
  <si>
    <t xml:space="preserve">BVB </t>
  </si>
  <si>
    <t xml:space="preserve">Borussia Dortmund </t>
  </si>
  <si>
    <t>B.V.Dortmund</t>
  </si>
  <si>
    <t>KEINER</t>
  </si>
  <si>
    <t xml:space="preserve">SV Wilhelmshaven </t>
  </si>
  <si>
    <t>Werder bremen</t>
  </si>
  <si>
    <t>Dynamo Dresden</t>
  </si>
  <si>
    <t>WSC Frisia</t>
  </si>
  <si>
    <t>Ruch Chorzow</t>
  </si>
  <si>
    <t xml:space="preserve">Brasilien </t>
  </si>
  <si>
    <t>St.Pauli</t>
  </si>
  <si>
    <t>Vfb Oldenburg</t>
  </si>
  <si>
    <t>MEXIKO</t>
  </si>
  <si>
    <t>FC St.Pauli</t>
  </si>
  <si>
    <t>SCHALKE 04</t>
  </si>
  <si>
    <t>Valentin</t>
  </si>
  <si>
    <t>Mittel</t>
  </si>
  <si>
    <t>10C</t>
  </si>
  <si>
    <t xml:space="preserve">Armin </t>
  </si>
  <si>
    <t>Bitter</t>
  </si>
  <si>
    <t>celina</t>
  </si>
  <si>
    <t>landis</t>
  </si>
  <si>
    <t xml:space="preserve">Bjarne </t>
  </si>
  <si>
    <t xml:space="preserve">Kieling </t>
  </si>
  <si>
    <t>Merkel</t>
  </si>
  <si>
    <t>Steinborn</t>
  </si>
  <si>
    <t>Kristina</t>
  </si>
  <si>
    <t>Köplin</t>
  </si>
  <si>
    <t>Popken</t>
  </si>
  <si>
    <t>Maiken</t>
  </si>
  <si>
    <t>Riediger</t>
  </si>
  <si>
    <t>Milla</t>
  </si>
  <si>
    <t>Sachs</t>
  </si>
  <si>
    <t>Ditrich</t>
  </si>
  <si>
    <t>Tammo</t>
  </si>
  <si>
    <t>Thorin</t>
  </si>
  <si>
    <t>FC Hardstuck</t>
  </si>
  <si>
    <t xml:space="preserve">russian </t>
  </si>
  <si>
    <t xml:space="preserve">Katar </t>
  </si>
  <si>
    <t>FCB</t>
  </si>
  <si>
    <t>BORUSSIA</t>
  </si>
  <si>
    <t>Enna</t>
  </si>
  <si>
    <t>Heimburg</t>
  </si>
  <si>
    <t>Rudolph</t>
  </si>
  <si>
    <t>Mattea</t>
  </si>
  <si>
    <t>Matthis</t>
  </si>
  <si>
    <t>sabine</t>
  </si>
  <si>
    <t>gisevius</t>
  </si>
  <si>
    <t>sebena</t>
  </si>
  <si>
    <t>meints</t>
  </si>
  <si>
    <t xml:space="preserve">tim </t>
  </si>
  <si>
    <t>baggesen</t>
  </si>
  <si>
    <t>Bennet</t>
  </si>
  <si>
    <t>Carolina</t>
  </si>
  <si>
    <t>VFL Wolsburg Frauen</t>
  </si>
  <si>
    <t>Nationalsmannschaft der SFR Jugoslavien</t>
  </si>
  <si>
    <t>Barbara</t>
  </si>
  <si>
    <t>Sarwas</t>
  </si>
  <si>
    <t>ERG:</t>
  </si>
  <si>
    <t>DIF:</t>
  </si>
  <si>
    <t>TREND:</t>
  </si>
  <si>
    <t>FA:</t>
  </si>
  <si>
    <t>PKT</t>
  </si>
  <si>
    <t>PLATZ</t>
  </si>
  <si>
    <t>nach</t>
  </si>
  <si>
    <t>AB</t>
  </si>
  <si>
    <t>KO</t>
  </si>
  <si>
    <t>GES</t>
  </si>
  <si>
    <t>GIESECKE</t>
  </si>
  <si>
    <t>Cathia</t>
  </si>
  <si>
    <t>Schledorn</t>
  </si>
  <si>
    <t>Erwin</t>
  </si>
  <si>
    <t>Werder</t>
  </si>
  <si>
    <t xml:space="preserve"> - </t>
  </si>
  <si>
    <t xml:space="preserve"> -</t>
  </si>
  <si>
    <t>Fröde</t>
  </si>
  <si>
    <t>Wolfgang</t>
  </si>
  <si>
    <t>HALBFINALISTEN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</si>
</sst>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EB9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16" borderId="0" applyNumberFormat="0" applyBorder="0" applyAlignment="0" applyProtection="0"/>
  </cellStyleXfs>
  <cellXfs count="87">
    <xf numFmtId="0" fontId="0" fillId="0" borderId="0" xfId="0"/>
    <xf numFmtId="0" fontId="2" fillId="0" borderId="0" xfId="0" applyFont="1"/>
    <xf numFmtId="0" fontId="0" fillId="3" borderId="0" xfId="0" applyFill="1"/>
    <xf numFmtId="0" fontId="3" fillId="3" borderId="0" xfId="0" applyFont="1" applyFill="1"/>
    <xf numFmtId="0" fontId="0" fillId="4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7" xfId="0" applyFont="1" applyBorder="1"/>
    <xf numFmtId="0" fontId="2" fillId="8" borderId="9" xfId="0" applyFont="1" applyFill="1" applyBorder="1"/>
    <xf numFmtId="0" fontId="2" fillId="8" borderId="10" xfId="0" applyFont="1" applyFill="1" applyBorder="1"/>
    <xf numFmtId="0" fontId="0" fillId="8" borderId="10" xfId="0" applyFill="1" applyBorder="1"/>
    <xf numFmtId="0" fontId="0" fillId="8" borderId="11" xfId="0" applyFill="1" applyBorder="1"/>
    <xf numFmtId="0" fontId="2" fillId="9" borderId="9" xfId="0" applyFont="1" applyFill="1" applyBorder="1"/>
    <xf numFmtId="0" fontId="2" fillId="9" borderId="10" xfId="0" applyFont="1" applyFill="1" applyBorder="1"/>
    <xf numFmtId="0" fontId="0" fillId="9" borderId="10" xfId="0" applyFill="1" applyBorder="1"/>
    <xf numFmtId="0" fontId="0" fillId="9" borderId="11" xfId="0" applyFill="1" applyBorder="1"/>
    <xf numFmtId="0" fontId="0" fillId="10" borderId="1" xfId="0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8" xfId="0" applyFill="1" applyBorder="1"/>
    <xf numFmtId="0" fontId="0" fillId="10" borderId="2" xfId="0" applyFill="1" applyBorder="1"/>
    <xf numFmtId="0" fontId="0" fillId="10" borderId="0" xfId="0" applyFill="1"/>
    <xf numFmtId="0" fontId="0" fillId="10" borderId="7" xfId="0" applyFill="1" applyBorder="1"/>
    <xf numFmtId="0" fontId="4" fillId="0" borderId="2" xfId="0" applyFont="1" applyBorder="1"/>
    <xf numFmtId="0" fontId="4" fillId="0" borderId="0" xfId="0" applyFont="1"/>
    <xf numFmtId="0" fontId="4" fillId="0" borderId="7" xfId="0" applyFont="1" applyBorder="1"/>
    <xf numFmtId="0" fontId="5" fillId="0" borderId="0" xfId="0" applyFont="1"/>
    <xf numFmtId="0" fontId="5" fillId="11" borderId="0" xfId="0" applyFont="1" applyFill="1"/>
    <xf numFmtId="0" fontId="0" fillId="12" borderId="0" xfId="0" applyFill="1"/>
    <xf numFmtId="0" fontId="2" fillId="12" borderId="10" xfId="0" applyFont="1" applyFill="1" applyBorder="1"/>
    <xf numFmtId="0" fontId="0" fillId="12" borderId="10" xfId="0" applyFill="1" applyBorder="1"/>
    <xf numFmtId="0" fontId="0" fillId="12" borderId="11" xfId="0" applyFill="1" applyBorder="1"/>
    <xf numFmtId="0" fontId="6" fillId="0" borderId="0" xfId="0" applyFont="1"/>
    <xf numFmtId="0" fontId="2" fillId="13" borderId="10" xfId="0" applyFont="1" applyFill="1" applyBorder="1"/>
    <xf numFmtId="0" fontId="2" fillId="13" borderId="11" xfId="0" applyFont="1" applyFill="1" applyBorder="1"/>
    <xf numFmtId="0" fontId="0" fillId="5" borderId="1" xfId="0" applyFill="1" applyBorder="1"/>
    <xf numFmtId="0" fontId="0" fillId="13" borderId="3" xfId="0" applyFill="1" applyBorder="1"/>
    <xf numFmtId="0" fontId="0" fillId="5" borderId="4" xfId="0" applyFill="1" applyBorder="1"/>
    <xf numFmtId="0" fontId="0" fillId="13" borderId="5" xfId="0" applyFill="1" applyBorder="1"/>
    <xf numFmtId="0" fontId="0" fillId="5" borderId="6" xfId="0" applyFill="1" applyBorder="1"/>
    <xf numFmtId="0" fontId="0" fillId="13" borderId="8" xfId="0" applyFill="1" applyBorder="1"/>
    <xf numFmtId="0" fontId="0" fillId="0" borderId="1" xfId="0" applyBorder="1"/>
    <xf numFmtId="0" fontId="0" fillId="0" borderId="2" xfId="0" applyBorder="1"/>
    <xf numFmtId="0" fontId="0" fillId="12" borderId="9" xfId="0" applyFill="1" applyBorder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3" fillId="7" borderId="0" xfId="0" applyFont="1" applyFill="1"/>
    <xf numFmtId="0" fontId="3" fillId="6" borderId="0" xfId="0" applyFont="1" applyFill="1"/>
    <xf numFmtId="0" fontId="6" fillId="3" borderId="0" xfId="0" applyFont="1" applyFill="1"/>
    <xf numFmtId="0" fontId="9" fillId="3" borderId="0" xfId="0" applyFont="1" applyFill="1"/>
    <xf numFmtId="0" fontId="9" fillId="14" borderId="0" xfId="0" applyFont="1" applyFill="1"/>
    <xf numFmtId="0" fontId="6" fillId="14" borderId="0" xfId="0" applyFont="1" applyFill="1"/>
    <xf numFmtId="0" fontId="10" fillId="3" borderId="0" xfId="0" applyFont="1" applyFill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4" xfId="0" applyFont="1" applyFill="1" applyBorder="1"/>
    <xf numFmtId="0" fontId="3" fillId="15" borderId="4" xfId="0" applyFont="1" applyFill="1" applyBorder="1"/>
    <xf numFmtId="0" fontId="10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3" fillId="0" borderId="4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/>
  </cellXfs>
  <cellStyles count="3">
    <cellStyle name="Neutral 2" xfId="1" xr:uid="{5D76642A-1BB4-46BD-BA11-A6CB021163D2}"/>
    <cellStyle name="Neutral 2 2" xfId="2" xr:uid="{A5D8E73A-B0C0-4F81-B657-4C1E6D77C61F}"/>
    <cellStyle name="Standard" xfId="0" builtinId="0"/>
  </cellStyles>
  <dxfs count="354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AF48-C4BB-4BED-9F26-688ED9A28B0E}">
  <dimension ref="A1:IH778"/>
  <sheetViews>
    <sheetView topLeftCell="HQ1" zoomScale="110" zoomScaleNormal="110" workbookViewId="0">
      <pane ySplit="3" topLeftCell="A657" activePane="bottomLeft" state="frozen"/>
      <selection pane="bottomLeft" activeCell="HU668" sqref="HU668"/>
    </sheetView>
  </sheetViews>
  <sheetFormatPr baseColWidth="10" defaultColWidth="6.1328125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6" width="6" customWidth="1"/>
    <col min="7" max="7" width="3" customWidth="1"/>
    <col min="8" max="8" width="3.265625" customWidth="1"/>
    <col min="9" max="9" width="1.73046875" customWidth="1"/>
    <col min="10" max="10" width="2.265625" customWidth="1"/>
    <col min="11" max="11" width="2.86328125" style="42" customWidth="1"/>
    <col min="12" max="12" width="3.265625" customWidth="1"/>
    <col min="13" max="13" width="1.73046875" customWidth="1"/>
    <col min="14" max="14" width="2.265625" customWidth="1"/>
    <col min="15" max="15" width="2.86328125" style="42" customWidth="1"/>
    <col min="16" max="16" width="3.265625" customWidth="1"/>
    <col min="17" max="17" width="1.73046875" customWidth="1"/>
    <col min="18" max="18" width="2.265625" customWidth="1"/>
    <col min="19" max="19" width="2.86328125" style="42" customWidth="1"/>
    <col min="20" max="20" width="3.265625" customWidth="1"/>
    <col min="21" max="21" width="1.73046875" customWidth="1"/>
    <col min="22" max="22" width="2.265625" customWidth="1"/>
    <col min="23" max="23" width="2.86328125" style="42" customWidth="1"/>
    <col min="24" max="24" width="3.265625" customWidth="1"/>
    <col min="25" max="25" width="1.73046875" customWidth="1"/>
    <col min="26" max="26" width="2.265625" customWidth="1"/>
    <col min="27" max="27" width="2.86328125" style="42" customWidth="1"/>
    <col min="28" max="28" width="3.265625" customWidth="1"/>
    <col min="29" max="29" width="1.73046875" customWidth="1"/>
    <col min="30" max="30" width="2.265625" customWidth="1"/>
    <col min="31" max="31" width="2.86328125" style="42" customWidth="1"/>
    <col min="32" max="32" width="5.3984375" customWidth="1"/>
    <col min="33" max="33" width="3.265625" customWidth="1"/>
    <col min="34" max="34" width="1.73046875" customWidth="1"/>
    <col min="35" max="35" width="2.265625" customWidth="1"/>
    <col min="36" max="36" width="2.86328125" style="42" customWidth="1"/>
    <col min="37" max="37" width="3.265625" customWidth="1"/>
    <col min="38" max="38" width="1.73046875" customWidth="1"/>
    <col min="39" max="39" width="2.265625" customWidth="1"/>
    <col min="40" max="40" width="2.86328125" style="42" customWidth="1"/>
    <col min="41" max="41" width="3.265625" customWidth="1"/>
    <col min="42" max="42" width="1.73046875" customWidth="1"/>
    <col min="43" max="43" width="2.265625" customWidth="1"/>
    <col min="44" max="44" width="2.86328125" style="42" customWidth="1"/>
    <col min="45" max="45" width="3.265625" customWidth="1"/>
    <col min="46" max="46" width="1.73046875" customWidth="1"/>
    <col min="47" max="47" width="2.265625" customWidth="1"/>
    <col min="48" max="48" width="2.86328125" style="42" customWidth="1"/>
    <col min="49" max="49" width="3.265625" customWidth="1"/>
    <col min="50" max="50" width="1.73046875" customWidth="1"/>
    <col min="51" max="51" width="2.265625" customWidth="1"/>
    <col min="52" max="52" width="2.86328125" style="42" customWidth="1"/>
    <col min="53" max="53" width="3.265625" customWidth="1"/>
    <col min="54" max="54" width="1.73046875" customWidth="1"/>
    <col min="55" max="55" width="2.265625" customWidth="1"/>
    <col min="56" max="56" width="2.86328125" style="42" customWidth="1"/>
    <col min="57" max="57" width="5.3984375" customWidth="1"/>
    <col min="58" max="58" width="3.265625" customWidth="1"/>
    <col min="59" max="59" width="1.73046875" customWidth="1"/>
    <col min="60" max="60" width="2.265625" customWidth="1"/>
    <col min="61" max="61" width="2.86328125" style="42" customWidth="1"/>
    <col min="62" max="62" width="3.265625" customWidth="1"/>
    <col min="63" max="63" width="1.73046875" customWidth="1"/>
    <col min="64" max="64" width="2.265625" customWidth="1"/>
    <col min="65" max="65" width="2.86328125" style="42" customWidth="1"/>
    <col min="66" max="66" width="3.265625" customWidth="1"/>
    <col min="67" max="67" width="1.73046875" customWidth="1"/>
    <col min="68" max="68" width="2.265625" customWidth="1"/>
    <col min="69" max="69" width="2.86328125" style="42" customWidth="1"/>
    <col min="70" max="70" width="3.265625" customWidth="1"/>
    <col min="71" max="71" width="1.73046875" customWidth="1"/>
    <col min="72" max="72" width="2.265625" customWidth="1"/>
    <col min="73" max="73" width="2.86328125" style="42" customWidth="1"/>
    <col min="74" max="74" width="3.265625" customWidth="1"/>
    <col min="75" max="75" width="1.73046875" customWidth="1"/>
    <col min="76" max="76" width="2.265625" customWidth="1"/>
    <col min="77" max="77" width="2.86328125" style="42" customWidth="1"/>
    <col min="78" max="78" width="3.265625" customWidth="1"/>
    <col min="79" max="79" width="1.73046875" customWidth="1"/>
    <col min="80" max="80" width="2.265625" customWidth="1"/>
    <col min="81" max="81" width="2.86328125" style="42" customWidth="1"/>
    <col min="82" max="82" width="5.3984375" customWidth="1"/>
    <col min="83" max="83" width="3.265625" customWidth="1"/>
    <col min="84" max="84" width="1.73046875" customWidth="1"/>
    <col min="85" max="85" width="2.265625" customWidth="1"/>
    <col min="86" max="86" width="2.86328125" style="42" customWidth="1"/>
    <col min="87" max="87" width="3.265625" customWidth="1"/>
    <col min="88" max="88" width="1.73046875" customWidth="1"/>
    <col min="89" max="89" width="2.265625" customWidth="1"/>
    <col min="90" max="90" width="2.86328125" style="42" customWidth="1"/>
    <col min="91" max="91" width="3.265625" customWidth="1"/>
    <col min="92" max="92" width="1.73046875" customWidth="1"/>
    <col min="93" max="93" width="2.265625" customWidth="1"/>
    <col min="94" max="94" width="2.86328125" style="42" customWidth="1"/>
    <col min="95" max="95" width="3.265625" customWidth="1"/>
    <col min="96" max="96" width="1.73046875" customWidth="1"/>
    <col min="97" max="97" width="2.265625" customWidth="1"/>
    <col min="98" max="98" width="2.86328125" style="42" customWidth="1"/>
    <col min="99" max="99" width="3.265625" customWidth="1"/>
    <col min="100" max="100" width="1.73046875" customWidth="1"/>
    <col min="101" max="101" width="2.265625" customWidth="1"/>
    <col min="102" max="102" width="2.86328125" style="42" customWidth="1"/>
    <col min="103" max="103" width="3.265625" customWidth="1"/>
    <col min="104" max="104" width="1.73046875" customWidth="1"/>
    <col min="105" max="105" width="2.265625" customWidth="1"/>
    <col min="106" max="106" width="2.86328125" style="42" customWidth="1"/>
    <col min="107" max="107" width="5.3984375" customWidth="1"/>
    <col min="108" max="108" width="3.265625" customWidth="1"/>
    <col min="109" max="109" width="1.73046875" customWidth="1"/>
    <col min="110" max="110" width="2.265625" customWidth="1"/>
    <col min="111" max="111" width="2.86328125" style="42" customWidth="1"/>
    <col min="112" max="112" width="3.265625" customWidth="1"/>
    <col min="113" max="113" width="1.73046875" customWidth="1"/>
    <col min="114" max="114" width="2.265625" customWidth="1"/>
    <col min="115" max="115" width="2.86328125" style="42" customWidth="1"/>
    <col min="116" max="116" width="3.265625" customWidth="1"/>
    <col min="117" max="117" width="1.73046875" customWidth="1"/>
    <col min="118" max="118" width="2.265625" customWidth="1"/>
    <col min="119" max="119" width="2.86328125" style="42" customWidth="1"/>
    <col min="120" max="120" width="3.265625" customWidth="1"/>
    <col min="121" max="121" width="1.73046875" customWidth="1"/>
    <col min="122" max="122" width="2.265625" customWidth="1"/>
    <col min="123" max="123" width="2.86328125" style="42" customWidth="1"/>
    <col min="124" max="124" width="3.265625" customWidth="1"/>
    <col min="125" max="125" width="1.73046875" customWidth="1"/>
    <col min="126" max="126" width="2.265625" customWidth="1"/>
    <col min="127" max="127" width="2.86328125" style="42" customWidth="1"/>
    <col min="128" max="128" width="3.265625" customWidth="1"/>
    <col min="129" max="129" width="1.73046875" customWidth="1"/>
    <col min="130" max="130" width="2.265625" customWidth="1"/>
    <col min="131" max="131" width="2.86328125" style="42" customWidth="1"/>
    <col min="132" max="132" width="5.3984375" customWidth="1"/>
    <col min="133" max="133" width="3.265625" customWidth="1"/>
    <col min="134" max="134" width="1.73046875" customWidth="1"/>
    <col min="135" max="135" width="2.265625" customWidth="1"/>
    <col min="136" max="136" width="2.86328125" style="42" customWidth="1"/>
    <col min="137" max="137" width="3.265625" customWidth="1"/>
    <col min="138" max="138" width="1.73046875" customWidth="1"/>
    <col min="139" max="139" width="2.265625" customWidth="1"/>
    <col min="140" max="140" width="2.86328125" style="42" customWidth="1"/>
    <col min="141" max="141" width="3.265625" customWidth="1"/>
    <col min="142" max="142" width="1.73046875" customWidth="1"/>
    <col min="143" max="143" width="2.265625" customWidth="1"/>
    <col min="144" max="144" width="2.86328125" style="42" customWidth="1"/>
    <col min="145" max="145" width="3.265625" customWidth="1"/>
    <col min="146" max="146" width="1.73046875" customWidth="1"/>
    <col min="147" max="147" width="2.265625" customWidth="1"/>
    <col min="148" max="148" width="2.86328125" style="42" customWidth="1"/>
    <col min="149" max="149" width="3.265625" customWidth="1"/>
    <col min="150" max="150" width="1.73046875" customWidth="1"/>
    <col min="151" max="151" width="2.265625" customWidth="1"/>
    <col min="152" max="152" width="2.86328125" style="42" customWidth="1"/>
    <col min="153" max="153" width="3.265625" customWidth="1"/>
    <col min="154" max="154" width="1.73046875" customWidth="1"/>
    <col min="155" max="155" width="2.265625" customWidth="1"/>
    <col min="156" max="156" width="2.86328125" style="42" customWidth="1"/>
    <col min="157" max="157" width="5.3984375" customWidth="1"/>
    <col min="158" max="158" width="3.265625" customWidth="1"/>
    <col min="159" max="159" width="1.73046875" customWidth="1"/>
    <col min="160" max="160" width="2.265625" customWidth="1"/>
    <col min="161" max="161" width="2.86328125" style="42" customWidth="1"/>
    <col min="162" max="162" width="3.265625" customWidth="1"/>
    <col min="163" max="163" width="1.73046875" customWidth="1"/>
    <col min="164" max="164" width="2.265625" customWidth="1"/>
    <col min="165" max="165" width="2.86328125" style="42" customWidth="1"/>
    <col min="166" max="166" width="3.265625" customWidth="1"/>
    <col min="167" max="167" width="1.73046875" customWidth="1"/>
    <col min="168" max="168" width="2.265625" customWidth="1"/>
    <col min="169" max="169" width="2.86328125" style="42" customWidth="1"/>
    <col min="170" max="170" width="3.265625" customWidth="1"/>
    <col min="171" max="171" width="1.73046875" customWidth="1"/>
    <col min="172" max="172" width="2.265625" customWidth="1"/>
    <col min="173" max="173" width="2.86328125" style="42" customWidth="1"/>
    <col min="174" max="174" width="3.265625" customWidth="1"/>
    <col min="175" max="175" width="1.73046875" customWidth="1"/>
    <col min="176" max="176" width="2.265625" customWidth="1"/>
    <col min="177" max="177" width="2.86328125" style="42" customWidth="1"/>
    <col min="178" max="178" width="3.265625" customWidth="1"/>
    <col min="179" max="179" width="1.73046875" customWidth="1"/>
    <col min="180" max="180" width="2.265625" customWidth="1"/>
    <col min="181" max="181" width="2.86328125" style="42" customWidth="1"/>
    <col min="182" max="182" width="5.3984375" customWidth="1"/>
    <col min="183" max="183" width="3.265625" customWidth="1"/>
    <col min="184" max="184" width="1.73046875" customWidth="1"/>
    <col min="185" max="185" width="2.265625" customWidth="1"/>
    <col min="186" max="186" width="2.86328125" style="42" customWidth="1"/>
    <col min="187" max="187" width="3.265625" customWidth="1"/>
    <col min="188" max="188" width="1.73046875" customWidth="1"/>
    <col min="189" max="189" width="2.265625" customWidth="1"/>
    <col min="190" max="190" width="2.86328125" style="42" customWidth="1"/>
    <col min="191" max="191" width="3.265625" customWidth="1"/>
    <col min="192" max="192" width="1.73046875" customWidth="1"/>
    <col min="193" max="193" width="2.265625" customWidth="1"/>
    <col min="194" max="194" width="2.86328125" style="42" customWidth="1"/>
    <col min="195" max="195" width="3.265625" customWidth="1"/>
    <col min="196" max="196" width="1.73046875" customWidth="1"/>
    <col min="197" max="197" width="2.265625" customWidth="1"/>
    <col min="198" max="198" width="2.86328125" style="42" customWidth="1"/>
    <col min="199" max="199" width="3.265625" customWidth="1"/>
    <col min="200" max="200" width="1.73046875" customWidth="1"/>
    <col min="201" max="201" width="2.265625" customWidth="1"/>
    <col min="202" max="202" width="2.86328125" style="42" customWidth="1"/>
    <col min="203" max="203" width="3.265625" customWidth="1"/>
    <col min="204" max="204" width="1.73046875" customWidth="1"/>
    <col min="205" max="205" width="2.265625" customWidth="1"/>
    <col min="206" max="206" width="2.86328125" style="42" customWidth="1"/>
    <col min="207" max="207" width="5.3984375" customWidth="1"/>
    <col min="208" max="208" width="6" customWidth="1"/>
    <col min="209" max="209" width="10.59765625" customWidth="1"/>
    <col min="210" max="210" width="3.265625" customWidth="1"/>
    <col min="211" max="211" width="10.59765625" customWidth="1"/>
    <col min="212" max="212" width="3.265625" customWidth="1"/>
    <col min="213" max="213" width="10.59765625" customWidth="1"/>
    <col min="214" max="214" width="3.265625" customWidth="1"/>
    <col min="215" max="215" width="10.59765625" customWidth="1"/>
    <col min="216" max="216" width="3.265625" customWidth="1"/>
    <col min="217" max="217" width="10.59765625" customWidth="1"/>
    <col min="218" max="218" width="3.265625" customWidth="1"/>
    <col min="219" max="219" width="10.59765625" customWidth="1"/>
    <col min="220" max="220" width="3.265625" customWidth="1"/>
    <col min="221" max="221" width="10.59765625" customWidth="1"/>
    <col min="222" max="222" width="3.265625" customWidth="1"/>
    <col min="223" max="223" width="10.59765625" customWidth="1"/>
    <col min="224" max="224" width="3.265625" customWidth="1"/>
    <col min="225" max="225" width="12.59765625" customWidth="1"/>
    <col min="226" max="226" width="3.265625" customWidth="1"/>
    <col min="227" max="227" width="12.59765625" customWidth="1"/>
    <col min="228" max="228" width="3.265625" customWidth="1"/>
    <col min="229" max="229" width="12.59765625" customWidth="1"/>
    <col min="230" max="230" width="3.265625" customWidth="1"/>
    <col min="231" max="231" width="12.59765625" customWidth="1"/>
    <col min="232" max="232" width="3.265625" customWidth="1"/>
    <col min="233" max="233" width="12.59765625" customWidth="1"/>
    <col min="234" max="234" width="3.265625" customWidth="1"/>
    <col min="235" max="235" width="12.59765625" customWidth="1"/>
    <col min="236" max="236" width="3.265625" customWidth="1"/>
    <col min="237" max="237" width="12.59765625" customWidth="1"/>
    <col min="238" max="238" width="3.265625" customWidth="1"/>
    <col min="239" max="239" width="12.59765625" customWidth="1"/>
    <col min="240" max="240" width="3.265625" customWidth="1"/>
    <col min="241" max="241" width="7.73046875" customWidth="1"/>
    <col min="243" max="245" width="3.265625" customWidth="1"/>
    <col min="246" max="246" width="1.73046875" customWidth="1"/>
    <col min="247" max="249" width="3.265625" customWidth="1"/>
    <col min="250" max="250" width="1.73046875" customWidth="1"/>
    <col min="251" max="253" width="3.265625" customWidth="1"/>
    <col min="254" max="254" width="1.73046875" customWidth="1"/>
    <col min="255" max="257" width="3.265625" customWidth="1"/>
    <col min="258" max="258" width="1.73046875" customWidth="1"/>
    <col min="259" max="260" width="3.265625" customWidth="1"/>
    <col min="261" max="261" width="5.3984375" customWidth="1"/>
    <col min="262" max="262" width="3.265625" customWidth="1"/>
    <col min="263" max="263" width="1.73046875" customWidth="1"/>
    <col min="264" max="266" width="3.265625" customWidth="1"/>
    <col min="267" max="267" width="1.73046875" customWidth="1"/>
    <col min="268" max="270" width="3.265625" customWidth="1"/>
    <col min="271" max="271" width="1.73046875" customWidth="1"/>
    <col min="272" max="274" width="3.265625" customWidth="1"/>
    <col min="275" max="275" width="1.73046875" customWidth="1"/>
    <col min="276" max="278" width="3.265625" customWidth="1"/>
    <col min="279" max="279" width="1.73046875" customWidth="1"/>
    <col min="280" max="282" width="3.265625" customWidth="1"/>
    <col min="283" max="283" width="1.73046875" customWidth="1"/>
    <col min="284" max="285" width="3.265625" customWidth="1"/>
    <col min="286" max="286" width="5.3984375" customWidth="1"/>
    <col min="287" max="287" width="3.265625" customWidth="1"/>
    <col min="288" max="288" width="1.73046875" customWidth="1"/>
    <col min="289" max="291" width="3.265625" customWidth="1"/>
    <col min="292" max="292" width="1.73046875" customWidth="1"/>
    <col min="293" max="295" width="3.265625" customWidth="1"/>
    <col min="296" max="296" width="1.73046875" customWidth="1"/>
    <col min="297" max="299" width="3.265625" customWidth="1"/>
    <col min="300" max="300" width="1.73046875" customWidth="1"/>
    <col min="301" max="303" width="3.265625" customWidth="1"/>
    <col min="304" max="304" width="1.73046875" customWidth="1"/>
    <col min="305" max="307" width="3.265625" customWidth="1"/>
    <col min="308" max="308" width="1.73046875" customWidth="1"/>
    <col min="309" max="310" width="3.265625" customWidth="1"/>
    <col min="311" max="311" width="5.3984375" customWidth="1"/>
    <col min="312" max="312" width="3.265625" customWidth="1"/>
    <col min="313" max="313" width="1.73046875" customWidth="1"/>
    <col min="314" max="316" width="3.265625" customWidth="1"/>
    <col min="317" max="317" width="1.73046875" customWidth="1"/>
    <col min="318" max="320" width="3.265625" customWidth="1"/>
    <col min="321" max="321" width="1.73046875" customWidth="1"/>
    <col min="322" max="324" width="3.265625" customWidth="1"/>
    <col min="325" max="325" width="1.73046875" customWidth="1"/>
    <col min="326" max="328" width="3.265625" customWidth="1"/>
    <col min="329" max="329" width="1.73046875" customWidth="1"/>
    <col min="330" max="332" width="3.265625" customWidth="1"/>
    <col min="333" max="333" width="1.73046875" customWidth="1"/>
    <col min="334" max="335" width="3.265625" customWidth="1"/>
    <col min="336" max="336" width="5.3984375" customWidth="1"/>
    <col min="337" max="337" width="3.265625" customWidth="1"/>
    <col min="338" max="338" width="1.73046875" customWidth="1"/>
    <col min="339" max="341" width="3.265625" customWidth="1"/>
    <col min="342" max="342" width="1.73046875" customWidth="1"/>
    <col min="343" max="345" width="3.265625" customWidth="1"/>
    <col min="346" max="346" width="1.73046875" customWidth="1"/>
    <col min="347" max="349" width="3.265625" customWidth="1"/>
    <col min="350" max="350" width="1.73046875" customWidth="1"/>
    <col min="351" max="353" width="3.265625" customWidth="1"/>
    <col min="354" max="354" width="1.73046875" customWidth="1"/>
    <col min="355" max="357" width="3.265625" customWidth="1"/>
    <col min="358" max="358" width="1.73046875" customWidth="1"/>
    <col min="359" max="360" width="3.265625" customWidth="1"/>
    <col min="361" max="361" width="5.3984375" customWidth="1"/>
    <col min="362" max="362" width="6" customWidth="1"/>
    <col min="363" max="363" width="8.1328125" customWidth="1"/>
    <col min="364" max="364" width="3.265625" customWidth="1"/>
    <col min="365" max="365" width="8.1328125" customWidth="1"/>
    <col min="366" max="366" width="3.265625" customWidth="1"/>
    <col min="367" max="367" width="8.1328125" customWidth="1"/>
    <col min="368" max="368" width="3.265625" customWidth="1"/>
    <col min="369" max="369" width="8.1328125" customWidth="1"/>
    <col min="370" max="370" width="3.265625" customWidth="1"/>
    <col min="371" max="371" width="8.1328125" customWidth="1"/>
    <col min="372" max="372" width="3.265625" customWidth="1"/>
    <col min="373" max="373" width="8.1328125" customWidth="1"/>
    <col min="374" max="374" width="3.265625" customWidth="1"/>
    <col min="375" max="375" width="8.1328125" customWidth="1"/>
    <col min="376" max="376" width="3.265625" customWidth="1"/>
    <col min="377" max="377" width="8.1328125" customWidth="1"/>
    <col min="378" max="378" width="3.265625" customWidth="1"/>
    <col min="379" max="379" width="8.1328125" customWidth="1"/>
    <col min="380" max="380" width="3.265625" customWidth="1"/>
    <col min="381" max="381" width="8.1328125" customWidth="1"/>
    <col min="382" max="382" width="3.265625" customWidth="1"/>
    <col min="383" max="383" width="8.1328125" customWidth="1"/>
    <col min="384" max="384" width="3.265625" customWidth="1"/>
    <col min="385" max="385" width="8.1328125" customWidth="1"/>
    <col min="386" max="386" width="3.265625" customWidth="1"/>
    <col min="387" max="387" width="8.1328125" customWidth="1"/>
    <col min="388" max="388" width="3.265625" customWidth="1"/>
    <col min="389" max="389" width="8.1328125" customWidth="1"/>
    <col min="390" max="390" width="3.265625" customWidth="1"/>
    <col min="391" max="391" width="8.1328125" customWidth="1"/>
    <col min="392" max="392" width="3.265625" customWidth="1"/>
    <col min="393" max="393" width="8.1328125" customWidth="1"/>
    <col min="394" max="394" width="3.265625" customWidth="1"/>
    <col min="395" max="395" width="5.73046875" customWidth="1"/>
    <col min="397" max="397" width="10.73046875" customWidth="1"/>
    <col min="398" max="398" width="1.3984375" customWidth="1"/>
    <col min="399" max="399" width="10.73046875" customWidth="1"/>
    <col min="400" max="400" width="2.73046875" customWidth="1"/>
    <col min="401" max="401" width="1.73046875" customWidth="1"/>
    <col min="402" max="403" width="2.73046875" customWidth="1"/>
    <col min="404" max="404" width="3.265625" customWidth="1"/>
    <col min="405" max="405" width="10.73046875" customWidth="1"/>
    <col min="406" max="406" width="1.3984375" customWidth="1"/>
    <col min="407" max="407" width="10.73046875" customWidth="1"/>
    <col min="408" max="408" width="2.73046875" customWidth="1"/>
    <col min="409" max="409" width="1.73046875" customWidth="1"/>
    <col min="410" max="411" width="2.73046875" customWidth="1"/>
    <col min="412" max="412" width="3.265625" customWidth="1"/>
    <col min="413" max="413" width="10.73046875" customWidth="1"/>
    <col min="414" max="414" width="1.3984375" customWidth="1"/>
    <col min="415" max="415" width="10.73046875" customWidth="1"/>
    <col min="416" max="416" width="2.73046875" customWidth="1"/>
    <col min="417" max="417" width="1.73046875" customWidth="1"/>
    <col min="418" max="419" width="2.73046875" customWidth="1"/>
    <col min="420" max="420" width="3.265625" customWidth="1"/>
    <col min="421" max="421" width="10.73046875" customWidth="1"/>
    <col min="422" max="422" width="1.3984375" customWidth="1"/>
    <col min="423" max="423" width="10.73046875" customWidth="1"/>
    <col min="424" max="424" width="2.73046875" customWidth="1"/>
    <col min="425" max="425" width="1.73046875" customWidth="1"/>
    <col min="426" max="427" width="2.73046875" customWidth="1"/>
    <col min="428" max="428" width="3.265625" customWidth="1"/>
    <col min="429" max="429" width="10.73046875" customWidth="1"/>
    <col min="430" max="430" width="1.3984375" customWidth="1"/>
    <col min="431" max="431" width="10.73046875" customWidth="1"/>
    <col min="432" max="432" width="2.73046875" customWidth="1"/>
    <col min="433" max="433" width="1.73046875" customWidth="1"/>
    <col min="434" max="434" width="2.73046875" customWidth="1"/>
    <col min="435" max="435" width="3.265625" customWidth="1"/>
    <col min="436" max="436" width="10.73046875" customWidth="1"/>
    <col min="437" max="437" width="1.3984375" customWidth="1"/>
    <col min="438" max="438" width="10.73046875" customWidth="1"/>
    <col min="439" max="439" width="2.73046875" customWidth="1"/>
    <col min="440" max="440" width="1.73046875" customWidth="1"/>
    <col min="441" max="441" width="2.73046875" customWidth="1"/>
    <col min="442" max="442" width="3.265625" customWidth="1"/>
    <col min="443" max="443" width="10.73046875" customWidth="1"/>
    <col min="444" max="444" width="1.3984375" customWidth="1"/>
    <col min="445" max="445" width="10.73046875" customWidth="1"/>
    <col min="446" max="446" width="2.73046875" customWidth="1"/>
    <col min="447" max="447" width="1.73046875" customWidth="1"/>
    <col min="448" max="449" width="2.73046875" customWidth="1"/>
    <col min="450" max="450" width="3.265625" customWidth="1"/>
    <col min="451" max="451" width="10.73046875" customWidth="1"/>
    <col min="452" max="452" width="1.3984375" customWidth="1"/>
    <col min="453" max="453" width="10.73046875" customWidth="1"/>
    <col min="454" max="454" width="2.73046875" customWidth="1"/>
    <col min="455" max="455" width="1.73046875" customWidth="1"/>
    <col min="456" max="457" width="2.73046875" customWidth="1"/>
    <col min="458" max="458" width="5.73046875" customWidth="1"/>
    <col min="460" max="460" width="10.73046875" customWidth="1"/>
    <col min="461" max="461" width="1.3984375" customWidth="1"/>
    <col min="462" max="462" width="10.73046875" customWidth="1"/>
    <col min="463" max="463" width="2.73046875" customWidth="1"/>
    <col min="464" max="464" width="1.73046875" customWidth="1"/>
    <col min="465" max="465" width="2.73046875" customWidth="1"/>
    <col min="466" max="466" width="3.265625" customWidth="1"/>
    <col min="467" max="467" width="10.73046875" customWidth="1"/>
    <col min="468" max="468" width="1.3984375" customWidth="1"/>
    <col min="469" max="469" width="10.73046875" customWidth="1"/>
    <col min="470" max="470" width="2.73046875" customWidth="1"/>
    <col min="471" max="471" width="1.73046875" customWidth="1"/>
    <col min="472" max="472" width="2.73046875" customWidth="1"/>
    <col min="473" max="473" width="3.265625" customWidth="1"/>
    <col min="474" max="474" width="10.73046875" customWidth="1"/>
    <col min="475" max="475" width="1.3984375" customWidth="1"/>
    <col min="476" max="476" width="10.73046875" customWidth="1"/>
    <col min="477" max="477" width="2.73046875" customWidth="1"/>
    <col min="478" max="478" width="1.73046875" customWidth="1"/>
    <col min="479" max="479" width="2.73046875" customWidth="1"/>
    <col min="480" max="480" width="3.265625" customWidth="1"/>
    <col min="481" max="481" width="10.73046875" customWidth="1"/>
    <col min="482" max="482" width="1.3984375" customWidth="1"/>
    <col min="483" max="483" width="10.73046875" customWidth="1"/>
    <col min="484" max="484" width="2.73046875" customWidth="1"/>
    <col min="485" max="485" width="1.73046875" customWidth="1"/>
    <col min="486" max="486" width="2.73046875" customWidth="1"/>
    <col min="487" max="487" width="3.265625" customWidth="1"/>
    <col min="488" max="488" width="5.73046875" customWidth="1"/>
    <col min="490" max="490" width="13.265625" customWidth="1"/>
    <col min="491" max="491" width="14.1328125" customWidth="1"/>
    <col min="492" max="492" width="11.3984375" customWidth="1"/>
    <col min="493" max="493" width="3.265625" customWidth="1"/>
    <col min="494" max="494" width="1.73046875" customWidth="1"/>
    <col min="495" max="497" width="3.265625" customWidth="1"/>
    <col min="498" max="498" width="1.73046875" customWidth="1"/>
    <col min="499" max="501" width="3.265625" customWidth="1"/>
    <col min="502" max="502" width="1.73046875" customWidth="1"/>
    <col min="503" max="505" width="3.265625" customWidth="1"/>
    <col min="506" max="506" width="1.73046875" customWidth="1"/>
    <col min="507" max="509" width="3.265625" customWidth="1"/>
    <col min="510" max="510" width="1.73046875" customWidth="1"/>
    <col min="511" max="513" width="3.265625" customWidth="1"/>
    <col min="514" max="514" width="1.73046875" customWidth="1"/>
    <col min="515" max="516" width="3.265625" customWidth="1"/>
    <col min="517" max="517" width="5.3984375" customWidth="1"/>
    <col min="518" max="518" width="3.265625" customWidth="1"/>
    <col min="519" max="519" width="1.73046875" customWidth="1"/>
    <col min="520" max="522" width="3.265625" customWidth="1"/>
    <col min="523" max="523" width="1.73046875" customWidth="1"/>
    <col min="524" max="526" width="3.265625" customWidth="1"/>
    <col min="527" max="527" width="1.73046875" customWidth="1"/>
    <col min="528" max="530" width="3.265625" customWidth="1"/>
    <col min="531" max="531" width="1.73046875" customWidth="1"/>
    <col min="532" max="534" width="3.265625" customWidth="1"/>
    <col min="535" max="535" width="1.73046875" customWidth="1"/>
    <col min="536" max="538" width="3.265625" customWidth="1"/>
    <col min="539" max="539" width="1.73046875" customWidth="1"/>
    <col min="540" max="541" width="3.265625" customWidth="1"/>
    <col min="542" max="542" width="5.3984375" customWidth="1"/>
    <col min="543" max="543" width="3.265625" customWidth="1"/>
    <col min="544" max="544" width="1.73046875" customWidth="1"/>
    <col min="545" max="547" width="3.265625" customWidth="1"/>
    <col min="548" max="548" width="1.73046875" customWidth="1"/>
    <col min="549" max="551" width="3.265625" customWidth="1"/>
    <col min="552" max="552" width="1.73046875" customWidth="1"/>
    <col min="553" max="555" width="3.265625" customWidth="1"/>
    <col min="556" max="556" width="1.73046875" customWidth="1"/>
    <col min="557" max="559" width="3.265625" customWidth="1"/>
    <col min="560" max="560" width="1.73046875" customWidth="1"/>
    <col min="561" max="563" width="3.265625" customWidth="1"/>
    <col min="564" max="564" width="1.73046875" customWidth="1"/>
    <col min="565" max="566" width="3.265625" customWidth="1"/>
    <col min="567" max="567" width="5.3984375" customWidth="1"/>
    <col min="568" max="568" width="3.265625" customWidth="1"/>
    <col min="569" max="569" width="1.73046875" customWidth="1"/>
    <col min="570" max="572" width="3.265625" customWidth="1"/>
    <col min="573" max="573" width="1.73046875" customWidth="1"/>
    <col min="574" max="576" width="3.265625" customWidth="1"/>
    <col min="577" max="577" width="1.73046875" customWidth="1"/>
    <col min="578" max="580" width="3.265625" customWidth="1"/>
    <col min="581" max="581" width="1.73046875" customWidth="1"/>
    <col min="582" max="584" width="3.265625" customWidth="1"/>
    <col min="585" max="585" width="1.73046875" customWidth="1"/>
    <col min="586" max="588" width="3.265625" customWidth="1"/>
    <col min="589" max="589" width="1.73046875" customWidth="1"/>
    <col min="590" max="591" width="3.265625" customWidth="1"/>
    <col min="592" max="592" width="5.3984375" customWidth="1"/>
    <col min="593" max="593" width="3.265625" customWidth="1"/>
    <col min="594" max="594" width="1.73046875" customWidth="1"/>
    <col min="595" max="597" width="3.265625" customWidth="1"/>
    <col min="598" max="598" width="1.73046875" customWidth="1"/>
    <col min="599" max="601" width="3.265625" customWidth="1"/>
    <col min="602" max="602" width="1.73046875" customWidth="1"/>
    <col min="603" max="605" width="3.265625" customWidth="1"/>
    <col min="606" max="606" width="1.73046875" customWidth="1"/>
    <col min="607" max="609" width="3.265625" customWidth="1"/>
    <col min="610" max="610" width="1.73046875" customWidth="1"/>
    <col min="611" max="613" width="3.265625" customWidth="1"/>
    <col min="614" max="614" width="1.73046875" customWidth="1"/>
    <col min="615" max="616" width="3.265625" customWidth="1"/>
    <col min="617" max="617" width="5.3984375" customWidth="1"/>
    <col min="618" max="618" width="6" customWidth="1"/>
    <col min="619" max="619" width="8.1328125" customWidth="1"/>
    <col min="620" max="620" width="3.265625" customWidth="1"/>
    <col min="621" max="621" width="8.1328125" customWidth="1"/>
    <col min="622" max="622" width="3.265625" customWidth="1"/>
    <col min="623" max="623" width="8.1328125" customWidth="1"/>
    <col min="624" max="624" width="3.265625" customWidth="1"/>
    <col min="625" max="625" width="8.1328125" customWidth="1"/>
    <col min="626" max="626" width="3.265625" customWidth="1"/>
    <col min="627" max="627" width="8.1328125" customWidth="1"/>
    <col min="628" max="628" width="3.265625" customWidth="1"/>
    <col min="629" max="629" width="8.1328125" customWidth="1"/>
    <col min="630" max="630" width="3.265625" customWidth="1"/>
    <col min="631" max="631" width="8.1328125" customWidth="1"/>
    <col min="632" max="632" width="3.265625" customWidth="1"/>
    <col min="633" max="633" width="8.1328125" customWidth="1"/>
    <col min="634" max="634" width="3.265625" customWidth="1"/>
    <col min="635" max="635" width="8.1328125" customWidth="1"/>
    <col min="636" max="636" width="3.265625" customWidth="1"/>
    <col min="637" max="637" width="8.1328125" customWidth="1"/>
    <col min="638" max="638" width="3.265625" customWidth="1"/>
    <col min="639" max="639" width="8.1328125" customWidth="1"/>
    <col min="640" max="640" width="3.265625" customWidth="1"/>
    <col min="641" max="641" width="8.1328125" customWidth="1"/>
    <col min="642" max="642" width="3.265625" customWidth="1"/>
    <col min="643" max="643" width="8.1328125" customWidth="1"/>
    <col min="644" max="644" width="3.265625" customWidth="1"/>
    <col min="645" max="645" width="8.1328125" customWidth="1"/>
    <col min="646" max="646" width="3.265625" customWidth="1"/>
    <col min="647" max="647" width="8.1328125" customWidth="1"/>
    <col min="648" max="648" width="3.265625" customWidth="1"/>
    <col min="649" max="649" width="8.1328125" customWidth="1"/>
    <col min="650" max="650" width="3.265625" customWidth="1"/>
    <col min="651" max="651" width="5.73046875" customWidth="1"/>
    <col min="653" max="653" width="10.73046875" customWidth="1"/>
    <col min="654" max="654" width="1.3984375" customWidth="1"/>
    <col min="655" max="655" width="10.73046875" customWidth="1"/>
    <col min="656" max="656" width="2.73046875" customWidth="1"/>
    <col min="657" max="657" width="1.73046875" customWidth="1"/>
    <col min="658" max="659" width="2.73046875" customWidth="1"/>
    <col min="660" max="660" width="3.265625" customWidth="1"/>
    <col min="661" max="661" width="10.73046875" customWidth="1"/>
    <col min="662" max="662" width="1.3984375" customWidth="1"/>
    <col min="663" max="663" width="10.73046875" customWidth="1"/>
    <col min="664" max="664" width="2.73046875" customWidth="1"/>
    <col min="665" max="665" width="1.73046875" customWidth="1"/>
    <col min="666" max="667" width="2.73046875" customWidth="1"/>
    <col min="668" max="668" width="3.265625" customWidth="1"/>
    <col min="669" max="669" width="10.73046875" customWidth="1"/>
    <col min="670" max="670" width="1.3984375" customWidth="1"/>
    <col min="671" max="671" width="10.73046875" customWidth="1"/>
    <col min="672" max="672" width="2.73046875" customWidth="1"/>
    <col min="673" max="673" width="1.73046875" customWidth="1"/>
    <col min="674" max="675" width="2.73046875" customWidth="1"/>
    <col min="676" max="676" width="3.265625" customWidth="1"/>
    <col min="677" max="677" width="10.73046875" customWidth="1"/>
    <col min="678" max="678" width="1.3984375" customWidth="1"/>
    <col min="679" max="679" width="10.73046875" customWidth="1"/>
    <col min="680" max="680" width="2.73046875" customWidth="1"/>
    <col min="681" max="681" width="1.73046875" customWidth="1"/>
    <col min="682" max="683" width="2.73046875" customWidth="1"/>
    <col min="684" max="684" width="3.265625" customWidth="1"/>
    <col min="685" max="685" width="10.73046875" customWidth="1"/>
    <col min="686" max="686" width="1.3984375" customWidth="1"/>
    <col min="687" max="687" width="10.73046875" customWidth="1"/>
    <col min="688" max="688" width="2.73046875" customWidth="1"/>
    <col min="689" max="689" width="1.73046875" customWidth="1"/>
    <col min="690" max="690" width="2.73046875" customWidth="1"/>
    <col min="691" max="691" width="3.265625" customWidth="1"/>
    <col min="692" max="692" width="10.73046875" customWidth="1"/>
    <col min="693" max="693" width="1.3984375" customWidth="1"/>
    <col min="694" max="694" width="10.73046875" customWidth="1"/>
    <col min="695" max="695" width="2.73046875" customWidth="1"/>
    <col min="696" max="696" width="1.73046875" customWidth="1"/>
    <col min="697" max="697" width="2.73046875" customWidth="1"/>
    <col min="698" max="698" width="3.265625" customWidth="1"/>
    <col min="699" max="699" width="10.73046875" customWidth="1"/>
    <col min="700" max="700" width="1.3984375" customWidth="1"/>
    <col min="701" max="701" width="10.73046875" customWidth="1"/>
    <col min="702" max="702" width="2.73046875" customWidth="1"/>
    <col min="703" max="703" width="1.73046875" customWidth="1"/>
    <col min="704" max="705" width="2.73046875" customWidth="1"/>
    <col min="706" max="706" width="3.265625" customWidth="1"/>
    <col min="707" max="707" width="10.73046875" customWidth="1"/>
    <col min="708" max="708" width="1.3984375" customWidth="1"/>
    <col min="709" max="709" width="10.73046875" customWidth="1"/>
    <col min="710" max="710" width="2.73046875" customWidth="1"/>
    <col min="711" max="711" width="1.73046875" customWidth="1"/>
    <col min="712" max="713" width="2.73046875" customWidth="1"/>
    <col min="714" max="714" width="5.73046875" customWidth="1"/>
    <col min="716" max="716" width="10.73046875" customWidth="1"/>
    <col min="717" max="717" width="1.3984375" customWidth="1"/>
    <col min="718" max="718" width="10.73046875" customWidth="1"/>
    <col min="719" max="719" width="2.73046875" customWidth="1"/>
    <col min="720" max="720" width="1.73046875" customWidth="1"/>
    <col min="721" max="721" width="2.73046875" customWidth="1"/>
    <col min="722" max="722" width="3.265625" customWidth="1"/>
    <col min="723" max="723" width="10.73046875" customWidth="1"/>
    <col min="724" max="724" width="1.3984375" customWidth="1"/>
    <col min="725" max="725" width="10.73046875" customWidth="1"/>
    <col min="726" max="726" width="2.73046875" customWidth="1"/>
    <col min="727" max="727" width="1.73046875" customWidth="1"/>
    <col min="728" max="728" width="2.73046875" customWidth="1"/>
    <col min="729" max="729" width="3.265625" customWidth="1"/>
    <col min="730" max="730" width="10.73046875" customWidth="1"/>
    <col min="731" max="731" width="1.3984375" customWidth="1"/>
    <col min="732" max="732" width="10.73046875" customWidth="1"/>
    <col min="733" max="733" width="2.73046875" customWidth="1"/>
    <col min="734" max="734" width="1.73046875" customWidth="1"/>
    <col min="735" max="735" width="2.73046875" customWidth="1"/>
    <col min="736" max="736" width="3.265625" customWidth="1"/>
    <col min="737" max="737" width="10.73046875" customWidth="1"/>
    <col min="738" max="738" width="1.3984375" customWidth="1"/>
    <col min="739" max="739" width="10.73046875" customWidth="1"/>
    <col min="740" max="740" width="2.73046875" customWidth="1"/>
    <col min="741" max="741" width="1.73046875" customWidth="1"/>
    <col min="742" max="742" width="2.73046875" customWidth="1"/>
    <col min="743" max="743" width="3.265625" customWidth="1"/>
    <col min="744" max="744" width="5.73046875" customWidth="1"/>
    <col min="746" max="746" width="13.265625" customWidth="1"/>
    <col min="747" max="747" width="14.1328125" customWidth="1"/>
    <col min="748" max="748" width="11.3984375" customWidth="1"/>
    <col min="749" max="749" width="3.265625" customWidth="1"/>
    <col min="750" max="750" width="1.73046875" customWidth="1"/>
    <col min="751" max="753" width="3.265625" customWidth="1"/>
    <col min="754" max="754" width="1.73046875" customWidth="1"/>
    <col min="755" max="757" width="3.265625" customWidth="1"/>
    <col min="758" max="758" width="1.73046875" customWidth="1"/>
    <col min="759" max="761" width="3.265625" customWidth="1"/>
    <col min="762" max="762" width="1.73046875" customWidth="1"/>
    <col min="763" max="765" width="3.265625" customWidth="1"/>
    <col min="766" max="766" width="1.73046875" customWidth="1"/>
    <col min="767" max="769" width="3.265625" customWidth="1"/>
    <col min="770" max="770" width="1.73046875" customWidth="1"/>
    <col min="771" max="772" width="3.265625" customWidth="1"/>
    <col min="773" max="773" width="5.3984375" customWidth="1"/>
    <col min="774" max="774" width="3.265625" customWidth="1"/>
    <col min="775" max="775" width="1.73046875" customWidth="1"/>
    <col min="776" max="778" width="3.265625" customWidth="1"/>
    <col min="779" max="779" width="1.73046875" customWidth="1"/>
    <col min="780" max="782" width="3.265625" customWidth="1"/>
    <col min="783" max="783" width="1.73046875" customWidth="1"/>
    <col min="784" max="786" width="3.265625" customWidth="1"/>
    <col min="787" max="787" width="1.73046875" customWidth="1"/>
    <col min="788" max="790" width="3.265625" customWidth="1"/>
    <col min="791" max="791" width="1.73046875" customWidth="1"/>
    <col min="792" max="794" width="3.265625" customWidth="1"/>
    <col min="795" max="795" width="1.73046875" customWidth="1"/>
    <col min="796" max="797" width="3.265625" customWidth="1"/>
    <col min="798" max="798" width="5.3984375" customWidth="1"/>
    <col min="799" max="799" width="3.265625" customWidth="1"/>
    <col min="800" max="800" width="1.73046875" customWidth="1"/>
    <col min="801" max="803" width="3.265625" customWidth="1"/>
    <col min="804" max="804" width="1.73046875" customWidth="1"/>
    <col min="805" max="807" width="3.265625" customWidth="1"/>
    <col min="808" max="808" width="1.73046875" customWidth="1"/>
    <col min="809" max="811" width="3.265625" customWidth="1"/>
    <col min="812" max="812" width="1.73046875" customWidth="1"/>
    <col min="813" max="815" width="3.265625" customWidth="1"/>
    <col min="816" max="816" width="1.73046875" customWidth="1"/>
    <col min="817" max="819" width="3.265625" customWidth="1"/>
    <col min="820" max="820" width="1.73046875" customWidth="1"/>
    <col min="821" max="822" width="3.265625" customWidth="1"/>
    <col min="823" max="823" width="5.3984375" customWidth="1"/>
    <col min="824" max="824" width="3.265625" customWidth="1"/>
    <col min="825" max="825" width="1.73046875" customWidth="1"/>
    <col min="826" max="828" width="3.265625" customWidth="1"/>
    <col min="829" max="829" width="1.73046875" customWidth="1"/>
    <col min="830" max="832" width="3.265625" customWidth="1"/>
    <col min="833" max="833" width="1.73046875" customWidth="1"/>
    <col min="834" max="836" width="3.265625" customWidth="1"/>
    <col min="837" max="837" width="1.73046875" customWidth="1"/>
    <col min="838" max="840" width="3.265625" customWidth="1"/>
    <col min="841" max="841" width="1.73046875" customWidth="1"/>
    <col min="842" max="844" width="3.265625" customWidth="1"/>
    <col min="845" max="845" width="1.73046875" customWidth="1"/>
    <col min="846" max="847" width="3.265625" customWidth="1"/>
    <col min="848" max="848" width="5.3984375" customWidth="1"/>
    <col min="849" max="849" width="3.265625" customWidth="1"/>
    <col min="850" max="850" width="1.73046875" customWidth="1"/>
    <col min="851" max="853" width="3.265625" customWidth="1"/>
    <col min="854" max="854" width="1.73046875" customWidth="1"/>
    <col min="855" max="857" width="3.265625" customWidth="1"/>
    <col min="858" max="858" width="1.73046875" customWidth="1"/>
    <col min="859" max="861" width="3.265625" customWidth="1"/>
    <col min="862" max="862" width="1.73046875" customWidth="1"/>
    <col min="863" max="865" width="3.265625" customWidth="1"/>
    <col min="866" max="866" width="1.73046875" customWidth="1"/>
    <col min="867" max="869" width="3.265625" customWidth="1"/>
    <col min="870" max="870" width="1.73046875" customWidth="1"/>
    <col min="871" max="872" width="3.265625" customWidth="1"/>
    <col min="873" max="873" width="5.3984375" customWidth="1"/>
    <col min="874" max="874" width="6" customWidth="1"/>
    <col min="875" max="875" width="8.1328125" customWidth="1"/>
    <col min="876" max="876" width="3.265625" customWidth="1"/>
    <col min="877" max="877" width="8.1328125" customWidth="1"/>
    <col min="878" max="878" width="3.265625" customWidth="1"/>
    <col min="879" max="879" width="8.1328125" customWidth="1"/>
    <col min="880" max="880" width="3.265625" customWidth="1"/>
    <col min="881" max="881" width="8.1328125" customWidth="1"/>
    <col min="882" max="882" width="3.265625" customWidth="1"/>
    <col min="883" max="883" width="8.1328125" customWidth="1"/>
    <col min="884" max="884" width="3.265625" customWidth="1"/>
    <col min="885" max="885" width="8.1328125" customWidth="1"/>
    <col min="886" max="886" width="3.265625" customWidth="1"/>
    <col min="887" max="887" width="8.1328125" customWidth="1"/>
    <col min="888" max="888" width="3.265625" customWidth="1"/>
    <col min="889" max="889" width="8.1328125" customWidth="1"/>
    <col min="890" max="890" width="3.265625" customWidth="1"/>
    <col min="891" max="891" width="8.1328125" customWidth="1"/>
    <col min="892" max="892" width="3.265625" customWidth="1"/>
    <col min="893" max="893" width="8.1328125" customWidth="1"/>
    <col min="894" max="894" width="3.265625" customWidth="1"/>
    <col min="895" max="895" width="8.1328125" customWidth="1"/>
    <col min="896" max="896" width="3.265625" customWidth="1"/>
    <col min="897" max="897" width="8.1328125" customWidth="1"/>
    <col min="898" max="898" width="3.265625" customWidth="1"/>
    <col min="899" max="899" width="8.1328125" customWidth="1"/>
    <col min="900" max="900" width="3.265625" customWidth="1"/>
    <col min="901" max="901" width="8.1328125" customWidth="1"/>
    <col min="902" max="902" width="3.265625" customWidth="1"/>
    <col min="903" max="903" width="8.1328125" customWidth="1"/>
    <col min="904" max="904" width="3.265625" customWidth="1"/>
    <col min="905" max="905" width="8.1328125" customWidth="1"/>
    <col min="906" max="906" width="3.265625" customWidth="1"/>
    <col min="907" max="907" width="5.73046875" customWidth="1"/>
    <col min="909" max="909" width="10.73046875" customWidth="1"/>
    <col min="910" max="910" width="1.3984375" customWidth="1"/>
    <col min="911" max="911" width="10.73046875" customWidth="1"/>
    <col min="912" max="912" width="2.73046875" customWidth="1"/>
    <col min="913" max="913" width="1.73046875" customWidth="1"/>
    <col min="914" max="915" width="2.73046875" customWidth="1"/>
    <col min="916" max="916" width="3.265625" customWidth="1"/>
    <col min="917" max="917" width="10.73046875" customWidth="1"/>
    <col min="918" max="918" width="1.3984375" customWidth="1"/>
    <col min="919" max="919" width="10.73046875" customWidth="1"/>
    <col min="920" max="920" width="2.73046875" customWidth="1"/>
    <col min="921" max="921" width="1.73046875" customWidth="1"/>
    <col min="922" max="923" width="2.73046875" customWidth="1"/>
    <col min="924" max="924" width="3.265625" customWidth="1"/>
    <col min="925" max="925" width="10.73046875" customWidth="1"/>
    <col min="926" max="926" width="1.3984375" customWidth="1"/>
    <col min="927" max="927" width="10.73046875" customWidth="1"/>
    <col min="928" max="928" width="2.73046875" customWidth="1"/>
    <col min="929" max="929" width="1.73046875" customWidth="1"/>
    <col min="930" max="931" width="2.73046875" customWidth="1"/>
    <col min="932" max="932" width="3.265625" customWidth="1"/>
    <col min="933" max="933" width="10.73046875" customWidth="1"/>
    <col min="934" max="934" width="1.3984375" customWidth="1"/>
    <col min="935" max="935" width="10.73046875" customWidth="1"/>
    <col min="936" max="936" width="2.73046875" customWidth="1"/>
    <col min="937" max="937" width="1.73046875" customWidth="1"/>
    <col min="938" max="939" width="2.73046875" customWidth="1"/>
    <col min="940" max="940" width="3.265625" customWidth="1"/>
    <col min="941" max="941" width="10.73046875" customWidth="1"/>
    <col min="942" max="942" width="1.3984375" customWidth="1"/>
    <col min="943" max="943" width="10.73046875" customWidth="1"/>
    <col min="944" max="944" width="2.73046875" customWidth="1"/>
    <col min="945" max="945" width="1.73046875" customWidth="1"/>
    <col min="946" max="946" width="2.73046875" customWidth="1"/>
    <col min="947" max="947" width="3.265625" customWidth="1"/>
    <col min="948" max="948" width="10.73046875" customWidth="1"/>
    <col min="949" max="949" width="1.3984375" customWidth="1"/>
    <col min="950" max="950" width="10.73046875" customWidth="1"/>
    <col min="951" max="951" width="2.73046875" customWidth="1"/>
    <col min="952" max="952" width="1.73046875" customWidth="1"/>
    <col min="953" max="953" width="2.73046875" customWidth="1"/>
    <col min="954" max="954" width="3.265625" customWidth="1"/>
    <col min="955" max="955" width="10.73046875" customWidth="1"/>
    <col min="956" max="956" width="1.3984375" customWidth="1"/>
    <col min="957" max="957" width="10.73046875" customWidth="1"/>
    <col min="958" max="958" width="2.73046875" customWidth="1"/>
    <col min="959" max="959" width="1.73046875" customWidth="1"/>
    <col min="960" max="961" width="2.73046875" customWidth="1"/>
    <col min="962" max="962" width="3.265625" customWidth="1"/>
    <col min="963" max="963" width="10.73046875" customWidth="1"/>
    <col min="964" max="964" width="1.3984375" customWidth="1"/>
    <col min="965" max="965" width="10.73046875" customWidth="1"/>
    <col min="966" max="966" width="2.73046875" customWidth="1"/>
    <col min="967" max="967" width="1.73046875" customWidth="1"/>
    <col min="968" max="969" width="2.73046875" customWidth="1"/>
    <col min="970" max="970" width="5.73046875" customWidth="1"/>
    <col min="972" max="972" width="10.73046875" customWidth="1"/>
    <col min="973" max="973" width="1.3984375" customWidth="1"/>
    <col min="974" max="974" width="10.73046875" customWidth="1"/>
    <col min="975" max="975" width="2.73046875" customWidth="1"/>
    <col min="976" max="976" width="1.73046875" customWidth="1"/>
    <col min="977" max="977" width="2.73046875" customWidth="1"/>
    <col min="978" max="978" width="3.265625" customWidth="1"/>
    <col min="979" max="979" width="10.73046875" customWidth="1"/>
    <col min="980" max="980" width="1.3984375" customWidth="1"/>
    <col min="981" max="981" width="10.73046875" customWidth="1"/>
    <col min="982" max="982" width="2.73046875" customWidth="1"/>
    <col min="983" max="983" width="1.73046875" customWidth="1"/>
    <col min="984" max="984" width="2.73046875" customWidth="1"/>
    <col min="985" max="985" width="3.265625" customWidth="1"/>
    <col min="986" max="986" width="10.73046875" customWidth="1"/>
    <col min="987" max="987" width="1.3984375" customWidth="1"/>
    <col min="988" max="988" width="10.73046875" customWidth="1"/>
    <col min="989" max="989" width="2.73046875" customWidth="1"/>
    <col min="990" max="990" width="1.73046875" customWidth="1"/>
    <col min="991" max="991" width="2.73046875" customWidth="1"/>
    <col min="992" max="992" width="3.265625" customWidth="1"/>
    <col min="993" max="993" width="10.73046875" customWidth="1"/>
    <col min="994" max="994" width="1.3984375" customWidth="1"/>
    <col min="995" max="995" width="10.73046875" customWidth="1"/>
    <col min="996" max="996" width="2.73046875" customWidth="1"/>
    <col min="997" max="997" width="1.73046875" customWidth="1"/>
    <col min="998" max="998" width="2.73046875" customWidth="1"/>
    <col min="999" max="999" width="3.265625" customWidth="1"/>
    <col min="1000" max="1000" width="5.73046875" customWidth="1"/>
    <col min="1002" max="1002" width="13.265625" customWidth="1"/>
    <col min="1003" max="1003" width="14.1328125" customWidth="1"/>
    <col min="1004" max="1004" width="11.3984375" customWidth="1"/>
    <col min="1005" max="1005" width="3.265625" customWidth="1"/>
    <col min="1006" max="1006" width="1.73046875" customWidth="1"/>
    <col min="1007" max="1009" width="3.265625" customWidth="1"/>
    <col min="1010" max="1010" width="1.73046875" customWidth="1"/>
    <col min="1011" max="1013" width="3.265625" customWidth="1"/>
    <col min="1014" max="1014" width="1.73046875" customWidth="1"/>
    <col min="1015" max="1017" width="3.265625" customWidth="1"/>
    <col min="1018" max="1018" width="1.73046875" customWidth="1"/>
    <col min="1019" max="1021" width="3.265625" customWidth="1"/>
    <col min="1022" max="1022" width="1.73046875" customWidth="1"/>
    <col min="1023" max="1025" width="3.265625" customWidth="1"/>
    <col min="1026" max="1026" width="1.73046875" customWidth="1"/>
    <col min="1027" max="1028" width="3.265625" customWidth="1"/>
    <col min="1029" max="1029" width="5.3984375" customWidth="1"/>
    <col min="1030" max="1030" width="3.265625" customWidth="1"/>
    <col min="1031" max="1031" width="1.73046875" customWidth="1"/>
    <col min="1032" max="1034" width="3.265625" customWidth="1"/>
    <col min="1035" max="1035" width="1.73046875" customWidth="1"/>
    <col min="1036" max="1038" width="3.265625" customWidth="1"/>
    <col min="1039" max="1039" width="1.73046875" customWidth="1"/>
    <col min="1040" max="1042" width="3.265625" customWidth="1"/>
    <col min="1043" max="1043" width="1.73046875" customWidth="1"/>
    <col min="1044" max="1046" width="3.265625" customWidth="1"/>
    <col min="1047" max="1047" width="1.73046875" customWidth="1"/>
    <col min="1048" max="1050" width="3.265625" customWidth="1"/>
    <col min="1051" max="1051" width="1.73046875" customWidth="1"/>
    <col min="1052" max="1053" width="3.265625" customWidth="1"/>
    <col min="1054" max="1054" width="5.3984375" customWidth="1"/>
    <col min="1055" max="1055" width="3.265625" customWidth="1"/>
    <col min="1056" max="1056" width="1.73046875" customWidth="1"/>
    <col min="1057" max="1059" width="3.265625" customWidth="1"/>
    <col min="1060" max="1060" width="1.73046875" customWidth="1"/>
    <col min="1061" max="1063" width="3.265625" customWidth="1"/>
    <col min="1064" max="1064" width="1.73046875" customWidth="1"/>
    <col min="1065" max="1067" width="3.265625" customWidth="1"/>
    <col min="1068" max="1068" width="1.73046875" customWidth="1"/>
    <col min="1069" max="1071" width="3.265625" customWidth="1"/>
    <col min="1072" max="1072" width="1.73046875" customWidth="1"/>
    <col min="1073" max="1075" width="3.265625" customWidth="1"/>
    <col min="1076" max="1076" width="1.73046875" customWidth="1"/>
    <col min="1077" max="1078" width="3.265625" customWidth="1"/>
    <col min="1079" max="1079" width="5.3984375" customWidth="1"/>
    <col min="1080" max="1080" width="3.265625" customWidth="1"/>
    <col min="1081" max="1081" width="1.73046875" customWidth="1"/>
    <col min="1082" max="1084" width="3.265625" customWidth="1"/>
    <col min="1085" max="1085" width="1.73046875" customWidth="1"/>
    <col min="1086" max="1088" width="3.265625" customWidth="1"/>
    <col min="1089" max="1089" width="1.73046875" customWidth="1"/>
    <col min="1090" max="1092" width="3.265625" customWidth="1"/>
    <col min="1093" max="1093" width="1.73046875" customWidth="1"/>
    <col min="1094" max="1096" width="3.265625" customWidth="1"/>
    <col min="1097" max="1097" width="1.73046875" customWidth="1"/>
    <col min="1098" max="1100" width="3.265625" customWidth="1"/>
    <col min="1101" max="1101" width="1.73046875" customWidth="1"/>
    <col min="1102" max="1103" width="3.265625" customWidth="1"/>
    <col min="1104" max="1104" width="5.3984375" customWidth="1"/>
    <col min="1105" max="1105" width="3.265625" customWidth="1"/>
    <col min="1106" max="1106" width="1.73046875" customWidth="1"/>
    <col min="1107" max="1109" width="3.265625" customWidth="1"/>
    <col min="1110" max="1110" width="1.73046875" customWidth="1"/>
    <col min="1111" max="1113" width="3.265625" customWidth="1"/>
    <col min="1114" max="1114" width="1.73046875" customWidth="1"/>
    <col min="1115" max="1117" width="3.265625" customWidth="1"/>
    <col min="1118" max="1118" width="1.73046875" customWidth="1"/>
    <col min="1119" max="1121" width="3.265625" customWidth="1"/>
    <col min="1122" max="1122" width="1.73046875" customWidth="1"/>
    <col min="1123" max="1125" width="3.265625" customWidth="1"/>
    <col min="1126" max="1126" width="1.73046875" customWidth="1"/>
    <col min="1127" max="1128" width="3.265625" customWidth="1"/>
    <col min="1129" max="1129" width="5.3984375" customWidth="1"/>
    <col min="1130" max="1130" width="6" customWidth="1"/>
    <col min="1131" max="1131" width="8.1328125" customWidth="1"/>
    <col min="1132" max="1132" width="3.265625" customWidth="1"/>
    <col min="1133" max="1133" width="8.1328125" customWidth="1"/>
    <col min="1134" max="1134" width="3.265625" customWidth="1"/>
    <col min="1135" max="1135" width="8.1328125" customWidth="1"/>
    <col min="1136" max="1136" width="3.265625" customWidth="1"/>
    <col min="1137" max="1137" width="8.1328125" customWidth="1"/>
    <col min="1138" max="1138" width="3.265625" customWidth="1"/>
    <col min="1139" max="1139" width="8.1328125" customWidth="1"/>
    <col min="1140" max="1140" width="3.265625" customWidth="1"/>
    <col min="1141" max="1141" width="8.1328125" customWidth="1"/>
    <col min="1142" max="1142" width="3.265625" customWidth="1"/>
    <col min="1143" max="1143" width="8.1328125" customWidth="1"/>
    <col min="1144" max="1144" width="3.265625" customWidth="1"/>
    <col min="1145" max="1145" width="8.1328125" customWidth="1"/>
    <col min="1146" max="1146" width="3.265625" customWidth="1"/>
    <col min="1147" max="1147" width="8.1328125" customWidth="1"/>
    <col min="1148" max="1148" width="3.265625" customWidth="1"/>
    <col min="1149" max="1149" width="8.1328125" customWidth="1"/>
    <col min="1150" max="1150" width="3.265625" customWidth="1"/>
    <col min="1151" max="1151" width="8.1328125" customWidth="1"/>
    <col min="1152" max="1152" width="3.265625" customWidth="1"/>
    <col min="1153" max="1153" width="8.1328125" customWidth="1"/>
    <col min="1154" max="1154" width="3.265625" customWidth="1"/>
    <col min="1155" max="1155" width="8.1328125" customWidth="1"/>
    <col min="1156" max="1156" width="3.265625" customWidth="1"/>
    <col min="1157" max="1157" width="8.1328125" customWidth="1"/>
    <col min="1158" max="1158" width="3.265625" customWidth="1"/>
    <col min="1159" max="1159" width="8.1328125" customWidth="1"/>
    <col min="1160" max="1160" width="3.265625" customWidth="1"/>
    <col min="1161" max="1161" width="8.1328125" customWidth="1"/>
    <col min="1162" max="1162" width="3.265625" customWidth="1"/>
    <col min="1163" max="1163" width="5.73046875" customWidth="1"/>
    <col min="1165" max="1165" width="10.73046875" customWidth="1"/>
    <col min="1166" max="1166" width="1.3984375" customWidth="1"/>
    <col min="1167" max="1167" width="10.73046875" customWidth="1"/>
    <col min="1168" max="1168" width="2.73046875" customWidth="1"/>
    <col min="1169" max="1169" width="1.73046875" customWidth="1"/>
    <col min="1170" max="1171" width="2.73046875" customWidth="1"/>
    <col min="1172" max="1172" width="3.265625" customWidth="1"/>
    <col min="1173" max="1173" width="10.73046875" customWidth="1"/>
    <col min="1174" max="1174" width="1.3984375" customWidth="1"/>
    <col min="1175" max="1175" width="10.73046875" customWidth="1"/>
    <col min="1176" max="1176" width="2.73046875" customWidth="1"/>
    <col min="1177" max="1177" width="1.73046875" customWidth="1"/>
    <col min="1178" max="1179" width="2.73046875" customWidth="1"/>
    <col min="1180" max="1180" width="3.265625" customWidth="1"/>
    <col min="1181" max="1181" width="10.73046875" customWidth="1"/>
    <col min="1182" max="1182" width="1.3984375" customWidth="1"/>
    <col min="1183" max="1183" width="10.73046875" customWidth="1"/>
    <col min="1184" max="1184" width="2.73046875" customWidth="1"/>
    <col min="1185" max="1185" width="1.73046875" customWidth="1"/>
    <col min="1186" max="1187" width="2.73046875" customWidth="1"/>
    <col min="1188" max="1188" width="3.265625" customWidth="1"/>
    <col min="1189" max="1189" width="10.73046875" customWidth="1"/>
    <col min="1190" max="1190" width="1.3984375" customWidth="1"/>
    <col min="1191" max="1191" width="10.73046875" customWidth="1"/>
    <col min="1192" max="1192" width="2.73046875" customWidth="1"/>
    <col min="1193" max="1193" width="1.73046875" customWidth="1"/>
    <col min="1194" max="1195" width="2.73046875" customWidth="1"/>
    <col min="1196" max="1196" width="3.265625" customWidth="1"/>
    <col min="1197" max="1197" width="10.73046875" customWidth="1"/>
    <col min="1198" max="1198" width="1.3984375" customWidth="1"/>
    <col min="1199" max="1199" width="10.73046875" customWidth="1"/>
    <col min="1200" max="1200" width="2.73046875" customWidth="1"/>
    <col min="1201" max="1201" width="1.73046875" customWidth="1"/>
    <col min="1202" max="1202" width="2.73046875" customWidth="1"/>
    <col min="1203" max="1203" width="3.265625" customWidth="1"/>
    <col min="1204" max="1204" width="10.73046875" customWidth="1"/>
    <col min="1205" max="1205" width="1.3984375" customWidth="1"/>
    <col min="1206" max="1206" width="10.73046875" customWidth="1"/>
    <col min="1207" max="1207" width="2.73046875" customWidth="1"/>
    <col min="1208" max="1208" width="1.73046875" customWidth="1"/>
    <col min="1209" max="1209" width="2.73046875" customWidth="1"/>
    <col min="1210" max="1210" width="3.265625" customWidth="1"/>
    <col min="1211" max="1211" width="10.73046875" customWidth="1"/>
    <col min="1212" max="1212" width="1.3984375" customWidth="1"/>
    <col min="1213" max="1213" width="10.73046875" customWidth="1"/>
    <col min="1214" max="1214" width="2.73046875" customWidth="1"/>
    <col min="1215" max="1215" width="1.73046875" customWidth="1"/>
    <col min="1216" max="1217" width="2.73046875" customWidth="1"/>
    <col min="1218" max="1218" width="3.265625" customWidth="1"/>
    <col min="1219" max="1219" width="10.73046875" customWidth="1"/>
    <col min="1220" max="1220" width="1.3984375" customWidth="1"/>
    <col min="1221" max="1221" width="10.73046875" customWidth="1"/>
    <col min="1222" max="1222" width="2.73046875" customWidth="1"/>
    <col min="1223" max="1223" width="1.73046875" customWidth="1"/>
    <col min="1224" max="1225" width="2.73046875" customWidth="1"/>
    <col min="1226" max="1226" width="5.73046875" customWidth="1"/>
    <col min="1228" max="1228" width="10.73046875" customWidth="1"/>
    <col min="1229" max="1229" width="1.3984375" customWidth="1"/>
    <col min="1230" max="1230" width="10.73046875" customWidth="1"/>
    <col min="1231" max="1231" width="2.73046875" customWidth="1"/>
    <col min="1232" max="1232" width="1.73046875" customWidth="1"/>
    <col min="1233" max="1233" width="2.73046875" customWidth="1"/>
    <col min="1234" max="1234" width="3.265625" customWidth="1"/>
    <col min="1235" max="1235" width="10.73046875" customWidth="1"/>
    <col min="1236" max="1236" width="1.3984375" customWidth="1"/>
    <col min="1237" max="1237" width="10.73046875" customWidth="1"/>
    <col min="1238" max="1238" width="2.73046875" customWidth="1"/>
    <col min="1239" max="1239" width="1.73046875" customWidth="1"/>
    <col min="1240" max="1240" width="2.73046875" customWidth="1"/>
    <col min="1241" max="1241" width="3.265625" customWidth="1"/>
    <col min="1242" max="1242" width="10.73046875" customWidth="1"/>
    <col min="1243" max="1243" width="1.3984375" customWidth="1"/>
    <col min="1244" max="1244" width="10.73046875" customWidth="1"/>
    <col min="1245" max="1245" width="2.73046875" customWidth="1"/>
    <col min="1246" max="1246" width="1.73046875" customWidth="1"/>
    <col min="1247" max="1247" width="2.73046875" customWidth="1"/>
    <col min="1248" max="1248" width="3.265625" customWidth="1"/>
    <col min="1249" max="1249" width="10.73046875" customWidth="1"/>
    <col min="1250" max="1250" width="1.3984375" customWidth="1"/>
    <col min="1251" max="1251" width="10.73046875" customWidth="1"/>
    <col min="1252" max="1252" width="2.73046875" customWidth="1"/>
    <col min="1253" max="1253" width="1.73046875" customWidth="1"/>
    <col min="1254" max="1254" width="2.73046875" customWidth="1"/>
    <col min="1255" max="1255" width="3.265625" customWidth="1"/>
    <col min="1256" max="1256" width="5.73046875" customWidth="1"/>
    <col min="1258" max="1258" width="13.265625" customWidth="1"/>
    <col min="1259" max="1259" width="14.1328125" customWidth="1"/>
    <col min="1260" max="1260" width="11.3984375" customWidth="1"/>
    <col min="1261" max="1261" width="3.265625" customWidth="1"/>
    <col min="1262" max="1262" width="1.73046875" customWidth="1"/>
    <col min="1263" max="1265" width="3.265625" customWidth="1"/>
    <col min="1266" max="1266" width="1.73046875" customWidth="1"/>
    <col min="1267" max="1269" width="3.265625" customWidth="1"/>
    <col min="1270" max="1270" width="1.73046875" customWidth="1"/>
    <col min="1271" max="1273" width="3.265625" customWidth="1"/>
    <col min="1274" max="1274" width="1.73046875" customWidth="1"/>
    <col min="1275" max="1277" width="3.265625" customWidth="1"/>
    <col min="1278" max="1278" width="1.73046875" customWidth="1"/>
    <col min="1279" max="1281" width="3.265625" customWidth="1"/>
    <col min="1282" max="1282" width="1.73046875" customWidth="1"/>
    <col min="1283" max="1284" width="3.265625" customWidth="1"/>
    <col min="1285" max="1285" width="5.3984375" customWidth="1"/>
    <col min="1286" max="1286" width="3.265625" customWidth="1"/>
    <col min="1287" max="1287" width="1.73046875" customWidth="1"/>
    <col min="1288" max="1290" width="3.265625" customWidth="1"/>
    <col min="1291" max="1291" width="1.73046875" customWidth="1"/>
    <col min="1292" max="1294" width="3.265625" customWidth="1"/>
    <col min="1295" max="1295" width="1.73046875" customWidth="1"/>
    <col min="1296" max="1298" width="3.265625" customWidth="1"/>
    <col min="1299" max="1299" width="1.73046875" customWidth="1"/>
    <col min="1300" max="1302" width="3.265625" customWidth="1"/>
    <col min="1303" max="1303" width="1.73046875" customWidth="1"/>
    <col min="1304" max="1306" width="3.265625" customWidth="1"/>
    <col min="1307" max="1307" width="1.73046875" customWidth="1"/>
    <col min="1308" max="1309" width="3.265625" customWidth="1"/>
    <col min="1310" max="1310" width="5.3984375" customWidth="1"/>
    <col min="1311" max="1311" width="3.265625" customWidth="1"/>
    <col min="1312" max="1312" width="1.73046875" customWidth="1"/>
    <col min="1313" max="1315" width="3.265625" customWidth="1"/>
    <col min="1316" max="1316" width="1.73046875" customWidth="1"/>
    <col min="1317" max="1319" width="3.265625" customWidth="1"/>
    <col min="1320" max="1320" width="1.73046875" customWidth="1"/>
    <col min="1321" max="1323" width="3.265625" customWidth="1"/>
    <col min="1324" max="1324" width="1.73046875" customWidth="1"/>
    <col min="1325" max="1327" width="3.265625" customWidth="1"/>
    <col min="1328" max="1328" width="1.73046875" customWidth="1"/>
    <col min="1329" max="1331" width="3.265625" customWidth="1"/>
    <col min="1332" max="1332" width="1.73046875" customWidth="1"/>
    <col min="1333" max="1334" width="3.265625" customWidth="1"/>
    <col min="1335" max="1335" width="5.3984375" customWidth="1"/>
    <col min="1336" max="1336" width="3.265625" customWidth="1"/>
    <col min="1337" max="1337" width="1.73046875" customWidth="1"/>
    <col min="1338" max="1340" width="3.265625" customWidth="1"/>
    <col min="1341" max="1341" width="1.73046875" customWidth="1"/>
    <col min="1342" max="1344" width="3.265625" customWidth="1"/>
    <col min="1345" max="1345" width="1.73046875" customWidth="1"/>
    <col min="1346" max="1348" width="3.265625" customWidth="1"/>
    <col min="1349" max="1349" width="1.73046875" customWidth="1"/>
    <col min="1350" max="1352" width="3.265625" customWidth="1"/>
    <col min="1353" max="1353" width="1.73046875" customWidth="1"/>
    <col min="1354" max="1356" width="3.265625" customWidth="1"/>
    <col min="1357" max="1357" width="1.73046875" customWidth="1"/>
    <col min="1358" max="1359" width="3.265625" customWidth="1"/>
    <col min="1360" max="1360" width="5.3984375" customWidth="1"/>
    <col min="1361" max="1361" width="3.265625" customWidth="1"/>
    <col min="1362" max="1362" width="1.73046875" customWidth="1"/>
    <col min="1363" max="1365" width="3.265625" customWidth="1"/>
    <col min="1366" max="1366" width="1.73046875" customWidth="1"/>
    <col min="1367" max="1369" width="3.265625" customWidth="1"/>
    <col min="1370" max="1370" width="1.73046875" customWidth="1"/>
    <col min="1371" max="1373" width="3.265625" customWidth="1"/>
    <col min="1374" max="1374" width="1.73046875" customWidth="1"/>
    <col min="1375" max="1377" width="3.265625" customWidth="1"/>
    <col min="1378" max="1378" width="1.73046875" customWidth="1"/>
    <col min="1379" max="1381" width="3.265625" customWidth="1"/>
    <col min="1382" max="1382" width="1.73046875" customWidth="1"/>
    <col min="1383" max="1384" width="3.265625" customWidth="1"/>
    <col min="1385" max="1385" width="5.3984375" customWidth="1"/>
    <col min="1386" max="1386" width="6" customWidth="1"/>
    <col min="1387" max="1387" width="8.1328125" customWidth="1"/>
    <col min="1388" max="1388" width="3.265625" customWidth="1"/>
    <col min="1389" max="1389" width="8.1328125" customWidth="1"/>
    <col min="1390" max="1390" width="3.265625" customWidth="1"/>
    <col min="1391" max="1391" width="8.1328125" customWidth="1"/>
    <col min="1392" max="1392" width="3.265625" customWidth="1"/>
    <col min="1393" max="1393" width="8.1328125" customWidth="1"/>
    <col min="1394" max="1394" width="3.265625" customWidth="1"/>
    <col min="1395" max="1395" width="8.1328125" customWidth="1"/>
    <col min="1396" max="1396" width="3.265625" customWidth="1"/>
    <col min="1397" max="1397" width="8.1328125" customWidth="1"/>
    <col min="1398" max="1398" width="3.265625" customWidth="1"/>
    <col min="1399" max="1399" width="8.1328125" customWidth="1"/>
    <col min="1400" max="1400" width="3.265625" customWidth="1"/>
    <col min="1401" max="1401" width="8.1328125" customWidth="1"/>
    <col min="1402" max="1402" width="3.265625" customWidth="1"/>
    <col min="1403" max="1403" width="8.1328125" customWidth="1"/>
    <col min="1404" max="1404" width="3.265625" customWidth="1"/>
    <col min="1405" max="1405" width="8.1328125" customWidth="1"/>
    <col min="1406" max="1406" width="3.265625" customWidth="1"/>
    <col min="1407" max="1407" width="8.1328125" customWidth="1"/>
    <col min="1408" max="1408" width="3.265625" customWidth="1"/>
    <col min="1409" max="1409" width="8.1328125" customWidth="1"/>
    <col min="1410" max="1410" width="3.265625" customWidth="1"/>
    <col min="1411" max="1411" width="8.1328125" customWidth="1"/>
    <col min="1412" max="1412" width="3.265625" customWidth="1"/>
    <col min="1413" max="1413" width="8.1328125" customWidth="1"/>
    <col min="1414" max="1414" width="3.265625" customWidth="1"/>
    <col min="1415" max="1415" width="8.1328125" customWidth="1"/>
    <col min="1416" max="1416" width="3.265625" customWidth="1"/>
    <col min="1417" max="1417" width="8.1328125" customWidth="1"/>
    <col min="1418" max="1418" width="3.265625" customWidth="1"/>
    <col min="1419" max="1419" width="5.73046875" customWidth="1"/>
    <col min="1421" max="1421" width="10.73046875" customWidth="1"/>
    <col min="1422" max="1422" width="1.3984375" customWidth="1"/>
    <col min="1423" max="1423" width="10.73046875" customWidth="1"/>
    <col min="1424" max="1424" width="2.73046875" customWidth="1"/>
    <col min="1425" max="1425" width="1.73046875" customWidth="1"/>
    <col min="1426" max="1427" width="2.73046875" customWidth="1"/>
    <col min="1428" max="1428" width="3.265625" customWidth="1"/>
    <col min="1429" max="1429" width="10.73046875" customWidth="1"/>
    <col min="1430" max="1430" width="1.3984375" customWidth="1"/>
    <col min="1431" max="1431" width="10.73046875" customWidth="1"/>
    <col min="1432" max="1432" width="2.73046875" customWidth="1"/>
    <col min="1433" max="1433" width="1.73046875" customWidth="1"/>
    <col min="1434" max="1435" width="2.73046875" customWidth="1"/>
    <col min="1436" max="1436" width="3.265625" customWidth="1"/>
    <col min="1437" max="1437" width="10.73046875" customWidth="1"/>
    <col min="1438" max="1438" width="1.3984375" customWidth="1"/>
    <col min="1439" max="1439" width="10.73046875" customWidth="1"/>
    <col min="1440" max="1440" width="2.73046875" customWidth="1"/>
    <col min="1441" max="1441" width="1.73046875" customWidth="1"/>
    <col min="1442" max="1443" width="2.73046875" customWidth="1"/>
    <col min="1444" max="1444" width="3.265625" customWidth="1"/>
    <col min="1445" max="1445" width="10.73046875" customWidth="1"/>
    <col min="1446" max="1446" width="1.3984375" customWidth="1"/>
    <col min="1447" max="1447" width="10.73046875" customWidth="1"/>
    <col min="1448" max="1448" width="2.73046875" customWidth="1"/>
    <col min="1449" max="1449" width="1.73046875" customWidth="1"/>
    <col min="1450" max="1451" width="2.73046875" customWidth="1"/>
    <col min="1452" max="1452" width="3.265625" customWidth="1"/>
    <col min="1453" max="1453" width="10.73046875" customWidth="1"/>
    <col min="1454" max="1454" width="1.3984375" customWidth="1"/>
    <col min="1455" max="1455" width="10.73046875" customWidth="1"/>
    <col min="1456" max="1456" width="2.73046875" customWidth="1"/>
    <col min="1457" max="1457" width="1.73046875" customWidth="1"/>
    <col min="1458" max="1458" width="2.73046875" customWidth="1"/>
    <col min="1459" max="1459" width="3.265625" customWidth="1"/>
    <col min="1460" max="1460" width="10.73046875" customWidth="1"/>
    <col min="1461" max="1461" width="1.3984375" customWidth="1"/>
    <col min="1462" max="1462" width="10.73046875" customWidth="1"/>
    <col min="1463" max="1463" width="2.73046875" customWidth="1"/>
    <col min="1464" max="1464" width="1.73046875" customWidth="1"/>
    <col min="1465" max="1465" width="2.73046875" customWidth="1"/>
    <col min="1466" max="1466" width="3.265625" customWidth="1"/>
    <col min="1467" max="1467" width="10.73046875" customWidth="1"/>
    <col min="1468" max="1468" width="1.3984375" customWidth="1"/>
    <col min="1469" max="1469" width="10.73046875" customWidth="1"/>
    <col min="1470" max="1470" width="2.73046875" customWidth="1"/>
    <col min="1471" max="1471" width="1.73046875" customWidth="1"/>
    <col min="1472" max="1473" width="2.73046875" customWidth="1"/>
    <col min="1474" max="1474" width="3.265625" customWidth="1"/>
    <col min="1475" max="1475" width="10.73046875" customWidth="1"/>
    <col min="1476" max="1476" width="1.3984375" customWidth="1"/>
    <col min="1477" max="1477" width="10.73046875" customWidth="1"/>
    <col min="1478" max="1478" width="2.73046875" customWidth="1"/>
    <col min="1479" max="1479" width="1.73046875" customWidth="1"/>
    <col min="1480" max="1481" width="2.73046875" customWidth="1"/>
    <col min="1482" max="1482" width="5.73046875" customWidth="1"/>
    <col min="1484" max="1484" width="10.73046875" customWidth="1"/>
    <col min="1485" max="1485" width="1.3984375" customWidth="1"/>
    <col min="1486" max="1486" width="10.73046875" customWidth="1"/>
    <col min="1487" max="1487" width="2.73046875" customWidth="1"/>
    <col min="1488" max="1488" width="1.73046875" customWidth="1"/>
    <col min="1489" max="1489" width="2.73046875" customWidth="1"/>
    <col min="1490" max="1490" width="3.265625" customWidth="1"/>
    <col min="1491" max="1491" width="10.73046875" customWidth="1"/>
    <col min="1492" max="1492" width="1.3984375" customWidth="1"/>
    <col min="1493" max="1493" width="10.73046875" customWidth="1"/>
    <col min="1494" max="1494" width="2.73046875" customWidth="1"/>
    <col min="1495" max="1495" width="1.73046875" customWidth="1"/>
    <col min="1496" max="1496" width="2.73046875" customWidth="1"/>
    <col min="1497" max="1497" width="3.265625" customWidth="1"/>
    <col min="1498" max="1498" width="10.73046875" customWidth="1"/>
    <col min="1499" max="1499" width="1.3984375" customWidth="1"/>
    <col min="1500" max="1500" width="10.73046875" customWidth="1"/>
    <col min="1501" max="1501" width="2.73046875" customWidth="1"/>
    <col min="1502" max="1502" width="1.73046875" customWidth="1"/>
    <col min="1503" max="1503" width="2.73046875" customWidth="1"/>
    <col min="1504" max="1504" width="3.265625" customWidth="1"/>
    <col min="1505" max="1505" width="10.73046875" customWidth="1"/>
    <col min="1506" max="1506" width="1.3984375" customWidth="1"/>
    <col min="1507" max="1507" width="10.73046875" customWidth="1"/>
    <col min="1508" max="1508" width="2.73046875" customWidth="1"/>
    <col min="1509" max="1509" width="1.73046875" customWidth="1"/>
    <col min="1510" max="1510" width="2.73046875" customWidth="1"/>
    <col min="1511" max="1511" width="3.265625" customWidth="1"/>
    <col min="1512" max="1512" width="5.73046875" customWidth="1"/>
    <col min="1514" max="1514" width="13.265625" customWidth="1"/>
    <col min="1515" max="1515" width="14.1328125" customWidth="1"/>
    <col min="1516" max="1516" width="11.3984375" customWidth="1"/>
    <col min="1517" max="1517" width="3.265625" customWidth="1"/>
    <col min="1518" max="1518" width="1.73046875" customWidth="1"/>
    <col min="1519" max="1521" width="3.265625" customWidth="1"/>
    <col min="1522" max="1522" width="1.73046875" customWidth="1"/>
    <col min="1523" max="1525" width="3.265625" customWidth="1"/>
    <col min="1526" max="1526" width="1.73046875" customWidth="1"/>
    <col min="1527" max="1529" width="3.265625" customWidth="1"/>
    <col min="1530" max="1530" width="1.73046875" customWidth="1"/>
    <col min="1531" max="1533" width="3.265625" customWidth="1"/>
    <col min="1534" max="1534" width="1.73046875" customWidth="1"/>
    <col min="1535" max="1537" width="3.265625" customWidth="1"/>
    <col min="1538" max="1538" width="1.73046875" customWidth="1"/>
    <col min="1539" max="1540" width="3.265625" customWidth="1"/>
    <col min="1541" max="1541" width="5.3984375" customWidth="1"/>
    <col min="1542" max="1542" width="3.265625" customWidth="1"/>
    <col min="1543" max="1543" width="1.73046875" customWidth="1"/>
    <col min="1544" max="1546" width="3.265625" customWidth="1"/>
    <col min="1547" max="1547" width="1.73046875" customWidth="1"/>
    <col min="1548" max="1550" width="3.265625" customWidth="1"/>
    <col min="1551" max="1551" width="1.73046875" customWidth="1"/>
    <col min="1552" max="1554" width="3.265625" customWidth="1"/>
    <col min="1555" max="1555" width="1.73046875" customWidth="1"/>
    <col min="1556" max="1558" width="3.265625" customWidth="1"/>
    <col min="1559" max="1559" width="1.73046875" customWidth="1"/>
    <col min="1560" max="1562" width="3.265625" customWidth="1"/>
    <col min="1563" max="1563" width="1.73046875" customWidth="1"/>
    <col min="1564" max="1565" width="3.265625" customWidth="1"/>
    <col min="1566" max="1566" width="5.3984375" customWidth="1"/>
    <col min="1567" max="1567" width="3.265625" customWidth="1"/>
    <col min="1568" max="1568" width="1.73046875" customWidth="1"/>
    <col min="1569" max="1571" width="3.265625" customWidth="1"/>
    <col min="1572" max="1572" width="1.73046875" customWidth="1"/>
    <col min="1573" max="1575" width="3.265625" customWidth="1"/>
    <col min="1576" max="1576" width="1.73046875" customWidth="1"/>
    <col min="1577" max="1579" width="3.265625" customWidth="1"/>
    <col min="1580" max="1580" width="1.73046875" customWidth="1"/>
    <col min="1581" max="1583" width="3.265625" customWidth="1"/>
    <col min="1584" max="1584" width="1.73046875" customWidth="1"/>
    <col min="1585" max="1587" width="3.265625" customWidth="1"/>
    <col min="1588" max="1588" width="1.73046875" customWidth="1"/>
    <col min="1589" max="1590" width="3.265625" customWidth="1"/>
    <col min="1591" max="1591" width="5.3984375" customWidth="1"/>
    <col min="1592" max="1592" width="3.265625" customWidth="1"/>
    <col min="1593" max="1593" width="1.73046875" customWidth="1"/>
    <col min="1594" max="1596" width="3.265625" customWidth="1"/>
    <col min="1597" max="1597" width="1.73046875" customWidth="1"/>
    <col min="1598" max="1600" width="3.265625" customWidth="1"/>
    <col min="1601" max="1601" width="1.73046875" customWidth="1"/>
    <col min="1602" max="1604" width="3.265625" customWidth="1"/>
    <col min="1605" max="1605" width="1.73046875" customWidth="1"/>
    <col min="1606" max="1608" width="3.265625" customWidth="1"/>
    <col min="1609" max="1609" width="1.73046875" customWidth="1"/>
    <col min="1610" max="1612" width="3.265625" customWidth="1"/>
    <col min="1613" max="1613" width="1.73046875" customWidth="1"/>
    <col min="1614" max="1615" width="3.265625" customWidth="1"/>
    <col min="1616" max="1616" width="5.3984375" customWidth="1"/>
    <col min="1617" max="1617" width="3.265625" customWidth="1"/>
    <col min="1618" max="1618" width="1.73046875" customWidth="1"/>
    <col min="1619" max="1621" width="3.265625" customWidth="1"/>
    <col min="1622" max="1622" width="1.73046875" customWidth="1"/>
    <col min="1623" max="1625" width="3.265625" customWidth="1"/>
    <col min="1626" max="1626" width="1.73046875" customWidth="1"/>
    <col min="1627" max="1629" width="3.265625" customWidth="1"/>
    <col min="1630" max="1630" width="1.73046875" customWidth="1"/>
    <col min="1631" max="1633" width="3.265625" customWidth="1"/>
    <col min="1634" max="1634" width="1.73046875" customWidth="1"/>
    <col min="1635" max="1637" width="3.265625" customWidth="1"/>
    <col min="1638" max="1638" width="1.73046875" customWidth="1"/>
    <col min="1639" max="1640" width="3.265625" customWidth="1"/>
    <col min="1641" max="1641" width="5.3984375" customWidth="1"/>
    <col min="1642" max="1642" width="6" customWidth="1"/>
    <col min="1643" max="1643" width="8.1328125" customWidth="1"/>
    <col min="1644" max="1644" width="3.265625" customWidth="1"/>
    <col min="1645" max="1645" width="8.1328125" customWidth="1"/>
    <col min="1646" max="1646" width="3.265625" customWidth="1"/>
    <col min="1647" max="1647" width="8.1328125" customWidth="1"/>
    <col min="1648" max="1648" width="3.265625" customWidth="1"/>
    <col min="1649" max="1649" width="8.1328125" customWidth="1"/>
    <col min="1650" max="1650" width="3.265625" customWidth="1"/>
    <col min="1651" max="1651" width="8.1328125" customWidth="1"/>
    <col min="1652" max="1652" width="3.265625" customWidth="1"/>
    <col min="1653" max="1653" width="8.1328125" customWidth="1"/>
    <col min="1654" max="1654" width="3.265625" customWidth="1"/>
    <col min="1655" max="1655" width="8.1328125" customWidth="1"/>
    <col min="1656" max="1656" width="3.265625" customWidth="1"/>
    <col min="1657" max="1657" width="8.1328125" customWidth="1"/>
    <col min="1658" max="1658" width="3.265625" customWidth="1"/>
    <col min="1659" max="1659" width="8.1328125" customWidth="1"/>
    <col min="1660" max="1660" width="3.265625" customWidth="1"/>
    <col min="1661" max="1661" width="8.1328125" customWidth="1"/>
    <col min="1662" max="1662" width="3.265625" customWidth="1"/>
    <col min="1663" max="1663" width="8.1328125" customWidth="1"/>
    <col min="1664" max="1664" width="3.265625" customWidth="1"/>
    <col min="1665" max="1665" width="8.1328125" customWidth="1"/>
    <col min="1666" max="1666" width="3.265625" customWidth="1"/>
    <col min="1667" max="1667" width="8.1328125" customWidth="1"/>
    <col min="1668" max="1668" width="3.265625" customWidth="1"/>
    <col min="1669" max="1669" width="8.1328125" customWidth="1"/>
    <col min="1670" max="1670" width="3.265625" customWidth="1"/>
    <col min="1671" max="1671" width="8.1328125" customWidth="1"/>
    <col min="1672" max="1672" width="3.265625" customWidth="1"/>
    <col min="1673" max="1673" width="8.1328125" customWidth="1"/>
    <col min="1674" max="1674" width="3.265625" customWidth="1"/>
    <col min="1675" max="1675" width="5.73046875" customWidth="1"/>
    <col min="1677" max="1677" width="10.73046875" customWidth="1"/>
    <col min="1678" max="1678" width="1.3984375" customWidth="1"/>
    <col min="1679" max="1679" width="10.73046875" customWidth="1"/>
    <col min="1680" max="1680" width="2.73046875" customWidth="1"/>
    <col min="1681" max="1681" width="1.73046875" customWidth="1"/>
    <col min="1682" max="1683" width="2.73046875" customWidth="1"/>
    <col min="1684" max="1684" width="3.265625" customWidth="1"/>
    <col min="1685" max="1685" width="10.73046875" customWidth="1"/>
    <col min="1686" max="1686" width="1.3984375" customWidth="1"/>
    <col min="1687" max="1687" width="10.73046875" customWidth="1"/>
    <col min="1688" max="1688" width="2.73046875" customWidth="1"/>
    <col min="1689" max="1689" width="1.73046875" customWidth="1"/>
    <col min="1690" max="1691" width="2.73046875" customWidth="1"/>
    <col min="1692" max="1692" width="3.265625" customWidth="1"/>
    <col min="1693" max="1693" width="10.73046875" customWidth="1"/>
    <col min="1694" max="1694" width="1.3984375" customWidth="1"/>
    <col min="1695" max="1695" width="10.73046875" customWidth="1"/>
    <col min="1696" max="1696" width="2.73046875" customWidth="1"/>
    <col min="1697" max="1697" width="1.73046875" customWidth="1"/>
    <col min="1698" max="1699" width="2.73046875" customWidth="1"/>
    <col min="1700" max="1700" width="3.265625" customWidth="1"/>
    <col min="1701" max="1701" width="10.73046875" customWidth="1"/>
    <col min="1702" max="1702" width="1.3984375" customWidth="1"/>
    <col min="1703" max="1703" width="10.73046875" customWidth="1"/>
    <col min="1704" max="1704" width="2.73046875" customWidth="1"/>
    <col min="1705" max="1705" width="1.73046875" customWidth="1"/>
    <col min="1706" max="1707" width="2.73046875" customWidth="1"/>
    <col min="1708" max="1708" width="3.265625" customWidth="1"/>
    <col min="1709" max="1709" width="10.73046875" customWidth="1"/>
    <col min="1710" max="1710" width="1.3984375" customWidth="1"/>
    <col min="1711" max="1711" width="10.73046875" customWidth="1"/>
    <col min="1712" max="1712" width="2.73046875" customWidth="1"/>
    <col min="1713" max="1713" width="1.73046875" customWidth="1"/>
    <col min="1714" max="1714" width="2.73046875" customWidth="1"/>
    <col min="1715" max="1715" width="3.265625" customWidth="1"/>
    <col min="1716" max="1716" width="10.73046875" customWidth="1"/>
    <col min="1717" max="1717" width="1.3984375" customWidth="1"/>
    <col min="1718" max="1718" width="10.73046875" customWidth="1"/>
    <col min="1719" max="1719" width="2.73046875" customWidth="1"/>
    <col min="1720" max="1720" width="1.73046875" customWidth="1"/>
    <col min="1721" max="1721" width="2.73046875" customWidth="1"/>
    <col min="1722" max="1722" width="3.265625" customWidth="1"/>
    <col min="1723" max="1723" width="10.73046875" customWidth="1"/>
    <col min="1724" max="1724" width="1.3984375" customWidth="1"/>
    <col min="1725" max="1725" width="10.73046875" customWidth="1"/>
    <col min="1726" max="1726" width="2.73046875" customWidth="1"/>
    <col min="1727" max="1727" width="1.73046875" customWidth="1"/>
    <col min="1728" max="1729" width="2.73046875" customWidth="1"/>
    <col min="1730" max="1730" width="3.265625" customWidth="1"/>
    <col min="1731" max="1731" width="10.73046875" customWidth="1"/>
    <col min="1732" max="1732" width="1.3984375" customWidth="1"/>
    <col min="1733" max="1733" width="10.73046875" customWidth="1"/>
    <col min="1734" max="1734" width="2.73046875" customWidth="1"/>
    <col min="1735" max="1735" width="1.73046875" customWidth="1"/>
    <col min="1736" max="1737" width="2.73046875" customWidth="1"/>
    <col min="1738" max="1738" width="5.73046875" customWidth="1"/>
    <col min="1740" max="1740" width="10.73046875" customWidth="1"/>
    <col min="1741" max="1741" width="1.3984375" customWidth="1"/>
    <col min="1742" max="1742" width="10.73046875" customWidth="1"/>
    <col min="1743" max="1743" width="2.73046875" customWidth="1"/>
    <col min="1744" max="1744" width="1.73046875" customWidth="1"/>
    <col min="1745" max="1745" width="2.73046875" customWidth="1"/>
    <col min="1746" max="1746" width="3.265625" customWidth="1"/>
    <col min="1747" max="1747" width="10.73046875" customWidth="1"/>
    <col min="1748" max="1748" width="1.3984375" customWidth="1"/>
    <col min="1749" max="1749" width="10.73046875" customWidth="1"/>
    <col min="1750" max="1750" width="2.73046875" customWidth="1"/>
    <col min="1751" max="1751" width="1.73046875" customWidth="1"/>
    <col min="1752" max="1752" width="2.73046875" customWidth="1"/>
    <col min="1753" max="1753" width="3.265625" customWidth="1"/>
    <col min="1754" max="1754" width="10.73046875" customWidth="1"/>
    <col min="1755" max="1755" width="1.3984375" customWidth="1"/>
    <col min="1756" max="1756" width="10.73046875" customWidth="1"/>
    <col min="1757" max="1757" width="2.73046875" customWidth="1"/>
    <col min="1758" max="1758" width="1.73046875" customWidth="1"/>
    <col min="1759" max="1759" width="2.73046875" customWidth="1"/>
    <col min="1760" max="1760" width="3.265625" customWidth="1"/>
    <col min="1761" max="1761" width="10.73046875" customWidth="1"/>
    <col min="1762" max="1762" width="1.3984375" customWidth="1"/>
    <col min="1763" max="1763" width="10.73046875" customWidth="1"/>
    <col min="1764" max="1764" width="2.73046875" customWidth="1"/>
    <col min="1765" max="1765" width="1.73046875" customWidth="1"/>
    <col min="1766" max="1766" width="2.73046875" customWidth="1"/>
    <col min="1767" max="1767" width="3.265625" customWidth="1"/>
    <col min="1768" max="1768" width="5.73046875" customWidth="1"/>
    <col min="1770" max="1770" width="13.265625" customWidth="1"/>
    <col min="1771" max="1771" width="14.1328125" customWidth="1"/>
    <col min="1772" max="1772" width="11.3984375" customWidth="1"/>
    <col min="1773" max="1773" width="3.265625" customWidth="1"/>
    <col min="1774" max="1774" width="1.73046875" customWidth="1"/>
    <col min="1775" max="1777" width="3.265625" customWidth="1"/>
    <col min="1778" max="1778" width="1.73046875" customWidth="1"/>
    <col min="1779" max="1781" width="3.265625" customWidth="1"/>
    <col min="1782" max="1782" width="1.73046875" customWidth="1"/>
    <col min="1783" max="1785" width="3.265625" customWidth="1"/>
    <col min="1786" max="1786" width="1.73046875" customWidth="1"/>
    <col min="1787" max="1789" width="3.265625" customWidth="1"/>
    <col min="1790" max="1790" width="1.73046875" customWidth="1"/>
    <col min="1791" max="1793" width="3.265625" customWidth="1"/>
    <col min="1794" max="1794" width="1.73046875" customWidth="1"/>
    <col min="1795" max="1796" width="3.265625" customWidth="1"/>
    <col min="1797" max="1797" width="5.3984375" customWidth="1"/>
    <col min="1798" max="1798" width="3.265625" customWidth="1"/>
    <col min="1799" max="1799" width="1.73046875" customWidth="1"/>
    <col min="1800" max="1802" width="3.265625" customWidth="1"/>
    <col min="1803" max="1803" width="1.73046875" customWidth="1"/>
    <col min="1804" max="1806" width="3.265625" customWidth="1"/>
    <col min="1807" max="1807" width="1.73046875" customWidth="1"/>
    <col min="1808" max="1810" width="3.265625" customWidth="1"/>
    <col min="1811" max="1811" width="1.73046875" customWidth="1"/>
    <col min="1812" max="1814" width="3.265625" customWidth="1"/>
    <col min="1815" max="1815" width="1.73046875" customWidth="1"/>
    <col min="1816" max="1818" width="3.265625" customWidth="1"/>
    <col min="1819" max="1819" width="1.73046875" customWidth="1"/>
    <col min="1820" max="1821" width="3.265625" customWidth="1"/>
    <col min="1822" max="1822" width="5.3984375" customWidth="1"/>
    <col min="1823" max="1823" width="3.265625" customWidth="1"/>
    <col min="1824" max="1824" width="1.73046875" customWidth="1"/>
    <col min="1825" max="1827" width="3.265625" customWidth="1"/>
    <col min="1828" max="1828" width="1.73046875" customWidth="1"/>
    <col min="1829" max="1831" width="3.265625" customWidth="1"/>
    <col min="1832" max="1832" width="1.73046875" customWidth="1"/>
    <col min="1833" max="1835" width="3.265625" customWidth="1"/>
    <col min="1836" max="1836" width="1.73046875" customWidth="1"/>
    <col min="1837" max="1839" width="3.265625" customWidth="1"/>
    <col min="1840" max="1840" width="1.73046875" customWidth="1"/>
    <col min="1841" max="1843" width="3.265625" customWidth="1"/>
    <col min="1844" max="1844" width="1.73046875" customWidth="1"/>
    <col min="1845" max="1846" width="3.265625" customWidth="1"/>
    <col min="1847" max="1847" width="5.3984375" customWidth="1"/>
    <col min="1848" max="1848" width="3.265625" customWidth="1"/>
    <col min="1849" max="1849" width="1.73046875" customWidth="1"/>
    <col min="1850" max="1852" width="3.265625" customWidth="1"/>
    <col min="1853" max="1853" width="1.73046875" customWidth="1"/>
    <col min="1854" max="1856" width="3.265625" customWidth="1"/>
    <col min="1857" max="1857" width="1.73046875" customWidth="1"/>
    <col min="1858" max="1860" width="3.265625" customWidth="1"/>
    <col min="1861" max="1861" width="1.73046875" customWidth="1"/>
    <col min="1862" max="1864" width="3.265625" customWidth="1"/>
    <col min="1865" max="1865" width="1.73046875" customWidth="1"/>
    <col min="1866" max="1868" width="3.265625" customWidth="1"/>
    <col min="1869" max="1869" width="1.73046875" customWidth="1"/>
    <col min="1870" max="1871" width="3.265625" customWidth="1"/>
    <col min="1872" max="1872" width="5.3984375" customWidth="1"/>
    <col min="1873" max="1873" width="3.265625" customWidth="1"/>
    <col min="1874" max="1874" width="1.73046875" customWidth="1"/>
    <col min="1875" max="1877" width="3.265625" customWidth="1"/>
    <col min="1878" max="1878" width="1.73046875" customWidth="1"/>
    <col min="1879" max="1881" width="3.265625" customWidth="1"/>
    <col min="1882" max="1882" width="1.73046875" customWidth="1"/>
    <col min="1883" max="1885" width="3.265625" customWidth="1"/>
    <col min="1886" max="1886" width="1.73046875" customWidth="1"/>
    <col min="1887" max="1889" width="3.265625" customWidth="1"/>
    <col min="1890" max="1890" width="1.73046875" customWidth="1"/>
    <col min="1891" max="1893" width="3.265625" customWidth="1"/>
    <col min="1894" max="1894" width="1.73046875" customWidth="1"/>
    <col min="1895" max="1896" width="3.265625" customWidth="1"/>
    <col min="1897" max="1897" width="5.3984375" customWidth="1"/>
    <col min="1898" max="1898" width="6" customWidth="1"/>
    <col min="1899" max="1899" width="8.1328125" customWidth="1"/>
    <col min="1900" max="1900" width="3.265625" customWidth="1"/>
    <col min="1901" max="1901" width="8.1328125" customWidth="1"/>
    <col min="1902" max="1902" width="3.265625" customWidth="1"/>
    <col min="1903" max="1903" width="8.1328125" customWidth="1"/>
    <col min="1904" max="1904" width="3.265625" customWidth="1"/>
    <col min="1905" max="1905" width="8.1328125" customWidth="1"/>
    <col min="1906" max="1906" width="3.265625" customWidth="1"/>
    <col min="1907" max="1907" width="8.1328125" customWidth="1"/>
    <col min="1908" max="1908" width="3.265625" customWidth="1"/>
    <col min="1909" max="1909" width="8.1328125" customWidth="1"/>
    <col min="1910" max="1910" width="3.265625" customWidth="1"/>
    <col min="1911" max="1911" width="8.1328125" customWidth="1"/>
    <col min="1912" max="1912" width="3.265625" customWidth="1"/>
    <col min="1913" max="1913" width="8.1328125" customWidth="1"/>
    <col min="1914" max="1914" width="3.265625" customWidth="1"/>
    <col min="1915" max="1915" width="8.1328125" customWidth="1"/>
    <col min="1916" max="1916" width="3.265625" customWidth="1"/>
    <col min="1917" max="1917" width="8.1328125" customWidth="1"/>
    <col min="1918" max="1918" width="3.265625" customWidth="1"/>
    <col min="1919" max="1919" width="8.1328125" customWidth="1"/>
    <col min="1920" max="1920" width="3.265625" customWidth="1"/>
    <col min="1921" max="1921" width="8.1328125" customWidth="1"/>
    <col min="1922" max="1922" width="3.265625" customWidth="1"/>
    <col min="1923" max="1923" width="8.1328125" customWidth="1"/>
    <col min="1924" max="1924" width="3.265625" customWidth="1"/>
    <col min="1925" max="1925" width="8.1328125" customWidth="1"/>
    <col min="1926" max="1926" width="3.265625" customWidth="1"/>
    <col min="1927" max="1927" width="8.1328125" customWidth="1"/>
    <col min="1928" max="1928" width="3.265625" customWidth="1"/>
    <col min="1929" max="1929" width="8.1328125" customWidth="1"/>
    <col min="1930" max="1930" width="3.265625" customWidth="1"/>
    <col min="1931" max="1931" width="5.73046875" customWidth="1"/>
    <col min="1933" max="1933" width="10.73046875" customWidth="1"/>
    <col min="1934" max="1934" width="1.3984375" customWidth="1"/>
    <col min="1935" max="1935" width="10.73046875" customWidth="1"/>
    <col min="1936" max="1936" width="2.73046875" customWidth="1"/>
    <col min="1937" max="1937" width="1.73046875" customWidth="1"/>
    <col min="1938" max="1939" width="2.73046875" customWidth="1"/>
    <col min="1940" max="1940" width="3.265625" customWidth="1"/>
    <col min="1941" max="1941" width="10.73046875" customWidth="1"/>
    <col min="1942" max="1942" width="1.3984375" customWidth="1"/>
    <col min="1943" max="1943" width="10.73046875" customWidth="1"/>
    <col min="1944" max="1944" width="2.73046875" customWidth="1"/>
    <col min="1945" max="1945" width="1.73046875" customWidth="1"/>
    <col min="1946" max="1947" width="2.73046875" customWidth="1"/>
    <col min="1948" max="1948" width="3.265625" customWidth="1"/>
    <col min="1949" max="1949" width="10.73046875" customWidth="1"/>
    <col min="1950" max="1950" width="1.3984375" customWidth="1"/>
    <col min="1951" max="1951" width="10.73046875" customWidth="1"/>
    <col min="1952" max="1952" width="2.73046875" customWidth="1"/>
    <col min="1953" max="1953" width="1.73046875" customWidth="1"/>
    <col min="1954" max="1955" width="2.73046875" customWidth="1"/>
    <col min="1956" max="1956" width="3.265625" customWidth="1"/>
    <col min="1957" max="1957" width="10.73046875" customWidth="1"/>
    <col min="1958" max="1958" width="1.3984375" customWidth="1"/>
    <col min="1959" max="1959" width="10.73046875" customWidth="1"/>
    <col min="1960" max="1960" width="2.73046875" customWidth="1"/>
    <col min="1961" max="1961" width="1.73046875" customWidth="1"/>
    <col min="1962" max="1963" width="2.73046875" customWidth="1"/>
    <col min="1964" max="1964" width="3.265625" customWidth="1"/>
    <col min="1965" max="1965" width="10.73046875" customWidth="1"/>
    <col min="1966" max="1966" width="1.3984375" customWidth="1"/>
    <col min="1967" max="1967" width="10.73046875" customWidth="1"/>
    <col min="1968" max="1968" width="2.73046875" customWidth="1"/>
    <col min="1969" max="1969" width="1.73046875" customWidth="1"/>
    <col min="1970" max="1970" width="2.73046875" customWidth="1"/>
    <col min="1971" max="1971" width="3.265625" customWidth="1"/>
    <col min="1972" max="1972" width="10.73046875" customWidth="1"/>
    <col min="1973" max="1973" width="1.3984375" customWidth="1"/>
    <col min="1974" max="1974" width="10.73046875" customWidth="1"/>
    <col min="1975" max="1975" width="2.73046875" customWidth="1"/>
    <col min="1976" max="1976" width="1.73046875" customWidth="1"/>
    <col min="1977" max="1977" width="2.73046875" customWidth="1"/>
    <col min="1978" max="1978" width="3.265625" customWidth="1"/>
    <col min="1979" max="1979" width="10.73046875" customWidth="1"/>
    <col min="1980" max="1980" width="1.3984375" customWidth="1"/>
    <col min="1981" max="1981" width="10.73046875" customWidth="1"/>
    <col min="1982" max="1982" width="2.73046875" customWidth="1"/>
    <col min="1983" max="1983" width="1.73046875" customWidth="1"/>
    <col min="1984" max="1985" width="2.73046875" customWidth="1"/>
    <col min="1986" max="1986" width="3.265625" customWidth="1"/>
    <col min="1987" max="1987" width="10.73046875" customWidth="1"/>
    <col min="1988" max="1988" width="1.3984375" customWidth="1"/>
    <col min="1989" max="1989" width="10.73046875" customWidth="1"/>
    <col min="1990" max="1990" width="2.73046875" customWidth="1"/>
    <col min="1991" max="1991" width="1.73046875" customWidth="1"/>
    <col min="1992" max="1993" width="2.73046875" customWidth="1"/>
    <col min="1994" max="1994" width="5.73046875" customWidth="1"/>
    <col min="1996" max="1996" width="10.73046875" customWidth="1"/>
    <col min="1997" max="1997" width="1.3984375" customWidth="1"/>
    <col min="1998" max="1998" width="10.73046875" customWidth="1"/>
    <col min="1999" max="1999" width="2.73046875" customWidth="1"/>
    <col min="2000" max="2000" width="1.73046875" customWidth="1"/>
    <col min="2001" max="2001" width="2.73046875" customWidth="1"/>
    <col min="2002" max="2002" width="3.265625" customWidth="1"/>
    <col min="2003" max="2003" width="10.73046875" customWidth="1"/>
    <col min="2004" max="2004" width="1.3984375" customWidth="1"/>
    <col min="2005" max="2005" width="10.73046875" customWidth="1"/>
    <col min="2006" max="2006" width="2.73046875" customWidth="1"/>
    <col min="2007" max="2007" width="1.73046875" customWidth="1"/>
    <col min="2008" max="2008" width="2.73046875" customWidth="1"/>
    <col min="2009" max="2009" width="3.265625" customWidth="1"/>
    <col min="2010" max="2010" width="10.73046875" customWidth="1"/>
    <col min="2011" max="2011" width="1.3984375" customWidth="1"/>
    <col min="2012" max="2012" width="10.73046875" customWidth="1"/>
    <col min="2013" max="2013" width="2.73046875" customWidth="1"/>
    <col min="2014" max="2014" width="1.73046875" customWidth="1"/>
    <col min="2015" max="2015" width="2.73046875" customWidth="1"/>
    <col min="2016" max="2016" width="3.265625" customWidth="1"/>
    <col min="2017" max="2017" width="10.73046875" customWidth="1"/>
    <col min="2018" max="2018" width="1.3984375" customWidth="1"/>
    <col min="2019" max="2019" width="10.73046875" customWidth="1"/>
    <col min="2020" max="2020" width="2.73046875" customWidth="1"/>
    <col min="2021" max="2021" width="1.73046875" customWidth="1"/>
    <col min="2022" max="2022" width="2.73046875" customWidth="1"/>
    <col min="2023" max="2023" width="3.265625" customWidth="1"/>
    <col min="2024" max="2024" width="5.73046875" customWidth="1"/>
    <col min="2026" max="2026" width="13.265625" customWidth="1"/>
    <col min="2027" max="2027" width="14.1328125" customWidth="1"/>
    <col min="2028" max="2028" width="11.3984375" customWidth="1"/>
    <col min="2029" max="2029" width="3.265625" customWidth="1"/>
    <col min="2030" max="2030" width="1.73046875" customWidth="1"/>
    <col min="2031" max="2033" width="3.265625" customWidth="1"/>
    <col min="2034" max="2034" width="1.73046875" customWidth="1"/>
    <col min="2035" max="2037" width="3.265625" customWidth="1"/>
    <col min="2038" max="2038" width="1.73046875" customWidth="1"/>
    <col min="2039" max="2041" width="3.265625" customWidth="1"/>
    <col min="2042" max="2042" width="1.73046875" customWidth="1"/>
    <col min="2043" max="2045" width="3.265625" customWidth="1"/>
    <col min="2046" max="2046" width="1.73046875" customWidth="1"/>
    <col min="2047" max="2049" width="3.265625" customWidth="1"/>
    <col min="2050" max="2050" width="1.73046875" customWidth="1"/>
    <col min="2051" max="2052" width="3.265625" customWidth="1"/>
    <col min="2053" max="2053" width="5.3984375" customWidth="1"/>
    <col min="2054" max="2054" width="3.265625" customWidth="1"/>
    <col min="2055" max="2055" width="1.73046875" customWidth="1"/>
    <col min="2056" max="2058" width="3.265625" customWidth="1"/>
    <col min="2059" max="2059" width="1.73046875" customWidth="1"/>
    <col min="2060" max="2062" width="3.265625" customWidth="1"/>
    <col min="2063" max="2063" width="1.73046875" customWidth="1"/>
    <col min="2064" max="2066" width="3.265625" customWidth="1"/>
    <col min="2067" max="2067" width="1.73046875" customWidth="1"/>
    <col min="2068" max="2070" width="3.265625" customWidth="1"/>
    <col min="2071" max="2071" width="1.73046875" customWidth="1"/>
    <col min="2072" max="2074" width="3.265625" customWidth="1"/>
    <col min="2075" max="2075" width="1.73046875" customWidth="1"/>
    <col min="2076" max="2077" width="3.265625" customWidth="1"/>
    <col min="2078" max="2078" width="5.3984375" customWidth="1"/>
    <col min="2079" max="2079" width="3.265625" customWidth="1"/>
    <col min="2080" max="2080" width="1.73046875" customWidth="1"/>
    <col min="2081" max="2083" width="3.265625" customWidth="1"/>
    <col min="2084" max="2084" width="1.73046875" customWidth="1"/>
    <col min="2085" max="2087" width="3.265625" customWidth="1"/>
    <col min="2088" max="2088" width="1.73046875" customWidth="1"/>
    <col min="2089" max="2091" width="3.265625" customWidth="1"/>
    <col min="2092" max="2092" width="1.73046875" customWidth="1"/>
    <col min="2093" max="2095" width="3.265625" customWidth="1"/>
    <col min="2096" max="2096" width="1.73046875" customWidth="1"/>
    <col min="2097" max="2099" width="3.265625" customWidth="1"/>
    <col min="2100" max="2100" width="1.73046875" customWidth="1"/>
    <col min="2101" max="2102" width="3.265625" customWidth="1"/>
    <col min="2103" max="2103" width="5.3984375" customWidth="1"/>
    <col min="2104" max="2104" width="3.265625" customWidth="1"/>
    <col min="2105" max="2105" width="1.73046875" customWidth="1"/>
    <col min="2106" max="2108" width="3.265625" customWidth="1"/>
    <col min="2109" max="2109" width="1.73046875" customWidth="1"/>
    <col min="2110" max="2112" width="3.265625" customWidth="1"/>
    <col min="2113" max="2113" width="1.73046875" customWidth="1"/>
    <col min="2114" max="2116" width="3.265625" customWidth="1"/>
    <col min="2117" max="2117" width="1.73046875" customWidth="1"/>
    <col min="2118" max="2120" width="3.265625" customWidth="1"/>
    <col min="2121" max="2121" width="1.73046875" customWidth="1"/>
    <col min="2122" max="2124" width="3.265625" customWidth="1"/>
    <col min="2125" max="2125" width="1.73046875" customWidth="1"/>
    <col min="2126" max="2127" width="3.265625" customWidth="1"/>
    <col min="2128" max="2128" width="5.3984375" customWidth="1"/>
    <col min="2129" max="2129" width="3.265625" customWidth="1"/>
    <col min="2130" max="2130" width="1.73046875" customWidth="1"/>
    <col min="2131" max="2133" width="3.265625" customWidth="1"/>
    <col min="2134" max="2134" width="1.73046875" customWidth="1"/>
    <col min="2135" max="2137" width="3.265625" customWidth="1"/>
    <col min="2138" max="2138" width="1.73046875" customWidth="1"/>
    <col min="2139" max="2141" width="3.265625" customWidth="1"/>
    <col min="2142" max="2142" width="1.73046875" customWidth="1"/>
    <col min="2143" max="2145" width="3.265625" customWidth="1"/>
    <col min="2146" max="2146" width="1.73046875" customWidth="1"/>
    <col min="2147" max="2149" width="3.265625" customWidth="1"/>
    <col min="2150" max="2150" width="1.73046875" customWidth="1"/>
    <col min="2151" max="2152" width="3.265625" customWidth="1"/>
    <col min="2153" max="2153" width="5.3984375" customWidth="1"/>
    <col min="2154" max="2154" width="6" customWidth="1"/>
    <col min="2155" max="2155" width="8.1328125" customWidth="1"/>
    <col min="2156" max="2156" width="3.265625" customWidth="1"/>
    <col min="2157" max="2157" width="8.1328125" customWidth="1"/>
    <col min="2158" max="2158" width="3.265625" customWidth="1"/>
    <col min="2159" max="2159" width="8.1328125" customWidth="1"/>
    <col min="2160" max="2160" width="3.265625" customWidth="1"/>
    <col min="2161" max="2161" width="8.1328125" customWidth="1"/>
    <col min="2162" max="2162" width="3.265625" customWidth="1"/>
    <col min="2163" max="2163" width="8.1328125" customWidth="1"/>
    <col min="2164" max="2164" width="3.265625" customWidth="1"/>
    <col min="2165" max="2165" width="8.1328125" customWidth="1"/>
    <col min="2166" max="2166" width="3.265625" customWidth="1"/>
    <col min="2167" max="2167" width="8.1328125" customWidth="1"/>
    <col min="2168" max="2168" width="3.265625" customWidth="1"/>
    <col min="2169" max="2169" width="8.1328125" customWidth="1"/>
    <col min="2170" max="2170" width="3.265625" customWidth="1"/>
    <col min="2171" max="2171" width="8.1328125" customWidth="1"/>
    <col min="2172" max="2172" width="3.265625" customWidth="1"/>
    <col min="2173" max="2173" width="8.1328125" customWidth="1"/>
    <col min="2174" max="2174" width="3.265625" customWidth="1"/>
    <col min="2175" max="2175" width="8.1328125" customWidth="1"/>
    <col min="2176" max="2176" width="3.265625" customWidth="1"/>
    <col min="2177" max="2177" width="8.1328125" customWidth="1"/>
    <col min="2178" max="2178" width="3.265625" customWidth="1"/>
    <col min="2179" max="2179" width="8.1328125" customWidth="1"/>
    <col min="2180" max="2180" width="3.265625" customWidth="1"/>
    <col min="2181" max="2181" width="8.1328125" customWidth="1"/>
    <col min="2182" max="2182" width="3.265625" customWidth="1"/>
    <col min="2183" max="2183" width="8.1328125" customWidth="1"/>
    <col min="2184" max="2184" width="3.265625" customWidth="1"/>
    <col min="2185" max="2185" width="8.1328125" customWidth="1"/>
    <col min="2186" max="2186" width="3.265625" customWidth="1"/>
    <col min="2187" max="2187" width="5.73046875" customWidth="1"/>
    <col min="2189" max="2189" width="10.73046875" customWidth="1"/>
    <col min="2190" max="2190" width="1.3984375" customWidth="1"/>
    <col min="2191" max="2191" width="10.73046875" customWidth="1"/>
    <col min="2192" max="2192" width="2.73046875" customWidth="1"/>
    <col min="2193" max="2193" width="1.73046875" customWidth="1"/>
    <col min="2194" max="2195" width="2.73046875" customWidth="1"/>
    <col min="2196" max="2196" width="3.265625" customWidth="1"/>
    <col min="2197" max="2197" width="10.73046875" customWidth="1"/>
    <col min="2198" max="2198" width="1.3984375" customWidth="1"/>
    <col min="2199" max="2199" width="10.73046875" customWidth="1"/>
    <col min="2200" max="2200" width="2.73046875" customWidth="1"/>
    <col min="2201" max="2201" width="1.73046875" customWidth="1"/>
    <col min="2202" max="2203" width="2.73046875" customWidth="1"/>
    <col min="2204" max="2204" width="3.265625" customWidth="1"/>
    <col min="2205" max="2205" width="10.73046875" customWidth="1"/>
    <col min="2206" max="2206" width="1.3984375" customWidth="1"/>
    <col min="2207" max="2207" width="10.73046875" customWidth="1"/>
    <col min="2208" max="2208" width="2.73046875" customWidth="1"/>
    <col min="2209" max="2209" width="1.73046875" customWidth="1"/>
    <col min="2210" max="2211" width="2.73046875" customWidth="1"/>
    <col min="2212" max="2212" width="3.265625" customWidth="1"/>
    <col min="2213" max="2213" width="10.73046875" customWidth="1"/>
    <col min="2214" max="2214" width="1.3984375" customWidth="1"/>
    <col min="2215" max="2215" width="10.73046875" customWidth="1"/>
    <col min="2216" max="2216" width="2.73046875" customWidth="1"/>
    <col min="2217" max="2217" width="1.73046875" customWidth="1"/>
    <col min="2218" max="2219" width="2.73046875" customWidth="1"/>
    <col min="2220" max="2220" width="3.265625" customWidth="1"/>
    <col min="2221" max="2221" width="10.73046875" customWidth="1"/>
    <col min="2222" max="2222" width="1.3984375" customWidth="1"/>
    <col min="2223" max="2223" width="10.73046875" customWidth="1"/>
    <col min="2224" max="2224" width="2.73046875" customWidth="1"/>
    <col min="2225" max="2225" width="1.73046875" customWidth="1"/>
    <col min="2226" max="2226" width="2.73046875" customWidth="1"/>
    <col min="2227" max="2227" width="3.265625" customWidth="1"/>
    <col min="2228" max="2228" width="10.73046875" customWidth="1"/>
    <col min="2229" max="2229" width="1.3984375" customWidth="1"/>
    <col min="2230" max="2230" width="10.73046875" customWidth="1"/>
    <col min="2231" max="2231" width="2.73046875" customWidth="1"/>
    <col min="2232" max="2232" width="1.73046875" customWidth="1"/>
    <col min="2233" max="2233" width="2.73046875" customWidth="1"/>
    <col min="2234" max="2234" width="3.265625" customWidth="1"/>
    <col min="2235" max="2235" width="10.73046875" customWidth="1"/>
    <col min="2236" max="2236" width="1.3984375" customWidth="1"/>
    <col min="2237" max="2237" width="10.73046875" customWidth="1"/>
    <col min="2238" max="2238" width="2.73046875" customWidth="1"/>
    <col min="2239" max="2239" width="1.73046875" customWidth="1"/>
    <col min="2240" max="2241" width="2.73046875" customWidth="1"/>
    <col min="2242" max="2242" width="3.265625" customWidth="1"/>
    <col min="2243" max="2243" width="10.73046875" customWidth="1"/>
    <col min="2244" max="2244" width="1.3984375" customWidth="1"/>
    <col min="2245" max="2245" width="10.73046875" customWidth="1"/>
    <col min="2246" max="2246" width="2.73046875" customWidth="1"/>
    <col min="2247" max="2247" width="1.73046875" customWidth="1"/>
    <col min="2248" max="2249" width="2.73046875" customWidth="1"/>
    <col min="2250" max="2250" width="5.73046875" customWidth="1"/>
    <col min="2252" max="2252" width="10.73046875" customWidth="1"/>
    <col min="2253" max="2253" width="1.3984375" customWidth="1"/>
    <col min="2254" max="2254" width="10.73046875" customWidth="1"/>
    <col min="2255" max="2255" width="2.73046875" customWidth="1"/>
    <col min="2256" max="2256" width="1.73046875" customWidth="1"/>
    <col min="2257" max="2257" width="2.73046875" customWidth="1"/>
    <col min="2258" max="2258" width="3.265625" customWidth="1"/>
    <col min="2259" max="2259" width="10.73046875" customWidth="1"/>
    <col min="2260" max="2260" width="1.3984375" customWidth="1"/>
    <col min="2261" max="2261" width="10.73046875" customWidth="1"/>
    <col min="2262" max="2262" width="2.73046875" customWidth="1"/>
    <col min="2263" max="2263" width="1.73046875" customWidth="1"/>
    <col min="2264" max="2264" width="2.73046875" customWidth="1"/>
    <col min="2265" max="2265" width="3.265625" customWidth="1"/>
    <col min="2266" max="2266" width="10.73046875" customWidth="1"/>
    <col min="2267" max="2267" width="1.3984375" customWidth="1"/>
    <col min="2268" max="2268" width="10.73046875" customWidth="1"/>
    <col min="2269" max="2269" width="2.73046875" customWidth="1"/>
    <col min="2270" max="2270" width="1.73046875" customWidth="1"/>
    <col min="2271" max="2271" width="2.73046875" customWidth="1"/>
    <col min="2272" max="2272" width="3.265625" customWidth="1"/>
    <col min="2273" max="2273" width="10.73046875" customWidth="1"/>
    <col min="2274" max="2274" width="1.3984375" customWidth="1"/>
    <col min="2275" max="2275" width="10.73046875" customWidth="1"/>
    <col min="2276" max="2276" width="2.73046875" customWidth="1"/>
    <col min="2277" max="2277" width="1.73046875" customWidth="1"/>
    <col min="2278" max="2278" width="2.73046875" customWidth="1"/>
    <col min="2279" max="2279" width="3.265625" customWidth="1"/>
    <col min="2280" max="2280" width="5.73046875" customWidth="1"/>
    <col min="2282" max="2282" width="13.265625" customWidth="1"/>
    <col min="2283" max="2283" width="14.1328125" customWidth="1"/>
    <col min="2284" max="2284" width="11.3984375" customWidth="1"/>
    <col min="2285" max="2285" width="3.265625" customWidth="1"/>
    <col min="2286" max="2286" width="1.73046875" customWidth="1"/>
    <col min="2287" max="2289" width="3.265625" customWidth="1"/>
    <col min="2290" max="2290" width="1.73046875" customWidth="1"/>
    <col min="2291" max="2293" width="3.265625" customWidth="1"/>
    <col min="2294" max="2294" width="1.73046875" customWidth="1"/>
    <col min="2295" max="2297" width="3.265625" customWidth="1"/>
    <col min="2298" max="2298" width="1.73046875" customWidth="1"/>
    <col min="2299" max="2301" width="3.265625" customWidth="1"/>
    <col min="2302" max="2302" width="1.73046875" customWidth="1"/>
    <col min="2303" max="2305" width="3.265625" customWidth="1"/>
    <col min="2306" max="2306" width="1.73046875" customWidth="1"/>
    <col min="2307" max="2308" width="3.265625" customWidth="1"/>
    <col min="2309" max="2309" width="5.3984375" customWidth="1"/>
    <col min="2310" max="2310" width="3.265625" customWidth="1"/>
    <col min="2311" max="2311" width="1.73046875" customWidth="1"/>
    <col min="2312" max="2314" width="3.265625" customWidth="1"/>
    <col min="2315" max="2315" width="1.73046875" customWidth="1"/>
    <col min="2316" max="2318" width="3.265625" customWidth="1"/>
    <col min="2319" max="2319" width="1.73046875" customWidth="1"/>
    <col min="2320" max="2322" width="3.265625" customWidth="1"/>
    <col min="2323" max="2323" width="1.73046875" customWidth="1"/>
    <col min="2324" max="2326" width="3.265625" customWidth="1"/>
    <col min="2327" max="2327" width="1.73046875" customWidth="1"/>
    <col min="2328" max="2330" width="3.265625" customWidth="1"/>
    <col min="2331" max="2331" width="1.73046875" customWidth="1"/>
    <col min="2332" max="2333" width="3.265625" customWidth="1"/>
    <col min="2334" max="2334" width="5.3984375" customWidth="1"/>
    <col min="2335" max="2335" width="3.265625" customWidth="1"/>
    <col min="2336" max="2336" width="1.73046875" customWidth="1"/>
    <col min="2337" max="2339" width="3.265625" customWidth="1"/>
    <col min="2340" max="2340" width="1.73046875" customWidth="1"/>
    <col min="2341" max="2343" width="3.265625" customWidth="1"/>
    <col min="2344" max="2344" width="1.73046875" customWidth="1"/>
    <col min="2345" max="2347" width="3.265625" customWidth="1"/>
    <col min="2348" max="2348" width="1.73046875" customWidth="1"/>
    <col min="2349" max="2351" width="3.265625" customWidth="1"/>
    <col min="2352" max="2352" width="1.73046875" customWidth="1"/>
    <col min="2353" max="2355" width="3.265625" customWidth="1"/>
    <col min="2356" max="2356" width="1.73046875" customWidth="1"/>
    <col min="2357" max="2358" width="3.265625" customWidth="1"/>
    <col min="2359" max="2359" width="5.3984375" customWidth="1"/>
    <col min="2360" max="2360" width="3.265625" customWidth="1"/>
    <col min="2361" max="2361" width="1.73046875" customWidth="1"/>
    <col min="2362" max="2364" width="3.265625" customWidth="1"/>
    <col min="2365" max="2365" width="1.73046875" customWidth="1"/>
    <col min="2366" max="2368" width="3.265625" customWidth="1"/>
    <col min="2369" max="2369" width="1.73046875" customWidth="1"/>
    <col min="2370" max="2372" width="3.265625" customWidth="1"/>
    <col min="2373" max="2373" width="1.73046875" customWidth="1"/>
    <col min="2374" max="2376" width="3.265625" customWidth="1"/>
    <col min="2377" max="2377" width="1.73046875" customWidth="1"/>
    <col min="2378" max="2380" width="3.265625" customWidth="1"/>
    <col min="2381" max="2381" width="1.73046875" customWidth="1"/>
    <col min="2382" max="2383" width="3.265625" customWidth="1"/>
    <col min="2384" max="2384" width="5.3984375" customWidth="1"/>
    <col min="2385" max="2385" width="3.265625" customWidth="1"/>
    <col min="2386" max="2386" width="1.73046875" customWidth="1"/>
    <col min="2387" max="2389" width="3.265625" customWidth="1"/>
    <col min="2390" max="2390" width="1.73046875" customWidth="1"/>
    <col min="2391" max="2393" width="3.265625" customWidth="1"/>
    <col min="2394" max="2394" width="1.73046875" customWidth="1"/>
    <col min="2395" max="2397" width="3.265625" customWidth="1"/>
    <col min="2398" max="2398" width="1.73046875" customWidth="1"/>
    <col min="2399" max="2401" width="3.265625" customWidth="1"/>
    <col min="2402" max="2402" width="1.73046875" customWidth="1"/>
    <col min="2403" max="2405" width="3.265625" customWidth="1"/>
    <col min="2406" max="2406" width="1.73046875" customWidth="1"/>
    <col min="2407" max="2408" width="3.265625" customWidth="1"/>
    <col min="2409" max="2409" width="5.3984375" customWidth="1"/>
    <col min="2410" max="2410" width="6" customWidth="1"/>
    <col min="2411" max="2411" width="8.1328125" customWidth="1"/>
    <col min="2412" max="2412" width="3.265625" customWidth="1"/>
    <col min="2413" max="2413" width="8.1328125" customWidth="1"/>
    <col min="2414" max="2414" width="3.265625" customWidth="1"/>
    <col min="2415" max="2415" width="8.1328125" customWidth="1"/>
    <col min="2416" max="2416" width="3.265625" customWidth="1"/>
    <col min="2417" max="2417" width="8.1328125" customWidth="1"/>
    <col min="2418" max="2418" width="3.265625" customWidth="1"/>
    <col min="2419" max="2419" width="8.1328125" customWidth="1"/>
    <col min="2420" max="2420" width="3.265625" customWidth="1"/>
    <col min="2421" max="2421" width="8.1328125" customWidth="1"/>
    <col min="2422" max="2422" width="3.265625" customWidth="1"/>
    <col min="2423" max="2423" width="8.1328125" customWidth="1"/>
    <col min="2424" max="2424" width="3.265625" customWidth="1"/>
    <col min="2425" max="2425" width="8.1328125" customWidth="1"/>
    <col min="2426" max="2426" width="3.265625" customWidth="1"/>
    <col min="2427" max="2427" width="8.1328125" customWidth="1"/>
    <col min="2428" max="2428" width="3.265625" customWidth="1"/>
    <col min="2429" max="2429" width="8.1328125" customWidth="1"/>
    <col min="2430" max="2430" width="3.265625" customWidth="1"/>
    <col min="2431" max="2431" width="8.1328125" customWidth="1"/>
    <col min="2432" max="2432" width="3.265625" customWidth="1"/>
    <col min="2433" max="2433" width="8.1328125" customWidth="1"/>
    <col min="2434" max="2434" width="3.265625" customWidth="1"/>
    <col min="2435" max="2435" width="8.1328125" customWidth="1"/>
    <col min="2436" max="2436" width="3.265625" customWidth="1"/>
    <col min="2437" max="2437" width="8.1328125" customWidth="1"/>
    <col min="2438" max="2438" width="3.265625" customWidth="1"/>
    <col min="2439" max="2439" width="8.1328125" customWidth="1"/>
    <col min="2440" max="2440" width="3.265625" customWidth="1"/>
    <col min="2441" max="2441" width="8.1328125" customWidth="1"/>
    <col min="2442" max="2442" width="3.265625" customWidth="1"/>
    <col min="2443" max="2443" width="5.73046875" customWidth="1"/>
    <col min="2445" max="2445" width="10.73046875" customWidth="1"/>
    <col min="2446" max="2446" width="1.3984375" customWidth="1"/>
    <col min="2447" max="2447" width="10.73046875" customWidth="1"/>
    <col min="2448" max="2448" width="2.73046875" customWidth="1"/>
    <col min="2449" max="2449" width="1.73046875" customWidth="1"/>
    <col min="2450" max="2451" width="2.73046875" customWidth="1"/>
    <col min="2452" max="2452" width="3.265625" customWidth="1"/>
    <col min="2453" max="2453" width="10.73046875" customWidth="1"/>
    <col min="2454" max="2454" width="1.3984375" customWidth="1"/>
    <col min="2455" max="2455" width="10.73046875" customWidth="1"/>
    <col min="2456" max="2456" width="2.73046875" customWidth="1"/>
    <col min="2457" max="2457" width="1.73046875" customWidth="1"/>
    <col min="2458" max="2459" width="2.73046875" customWidth="1"/>
    <col min="2460" max="2460" width="3.265625" customWidth="1"/>
    <col min="2461" max="2461" width="10.73046875" customWidth="1"/>
    <col min="2462" max="2462" width="1.3984375" customWidth="1"/>
    <col min="2463" max="2463" width="10.73046875" customWidth="1"/>
    <col min="2464" max="2464" width="2.73046875" customWidth="1"/>
    <col min="2465" max="2465" width="1.73046875" customWidth="1"/>
    <col min="2466" max="2467" width="2.73046875" customWidth="1"/>
    <col min="2468" max="2468" width="3.265625" customWidth="1"/>
    <col min="2469" max="2469" width="10.73046875" customWidth="1"/>
    <col min="2470" max="2470" width="1.3984375" customWidth="1"/>
    <col min="2471" max="2471" width="10.73046875" customWidth="1"/>
    <col min="2472" max="2472" width="2.73046875" customWidth="1"/>
    <col min="2473" max="2473" width="1.73046875" customWidth="1"/>
    <col min="2474" max="2475" width="2.73046875" customWidth="1"/>
    <col min="2476" max="2476" width="3.265625" customWidth="1"/>
    <col min="2477" max="2477" width="10.73046875" customWidth="1"/>
    <col min="2478" max="2478" width="1.3984375" customWidth="1"/>
    <col min="2479" max="2479" width="10.73046875" customWidth="1"/>
    <col min="2480" max="2480" width="2.73046875" customWidth="1"/>
    <col min="2481" max="2481" width="1.73046875" customWidth="1"/>
    <col min="2482" max="2482" width="2.73046875" customWidth="1"/>
    <col min="2483" max="2483" width="3.265625" customWidth="1"/>
    <col min="2484" max="2484" width="10.73046875" customWidth="1"/>
    <col min="2485" max="2485" width="1.3984375" customWidth="1"/>
    <col min="2486" max="2486" width="10.73046875" customWidth="1"/>
    <col min="2487" max="2487" width="2.73046875" customWidth="1"/>
    <col min="2488" max="2488" width="1.73046875" customWidth="1"/>
    <col min="2489" max="2489" width="2.73046875" customWidth="1"/>
    <col min="2490" max="2490" width="3.265625" customWidth="1"/>
    <col min="2491" max="2491" width="10.73046875" customWidth="1"/>
    <col min="2492" max="2492" width="1.3984375" customWidth="1"/>
    <col min="2493" max="2493" width="10.73046875" customWidth="1"/>
    <col min="2494" max="2494" width="2.73046875" customWidth="1"/>
    <col min="2495" max="2495" width="1.73046875" customWidth="1"/>
    <col min="2496" max="2497" width="2.73046875" customWidth="1"/>
    <col min="2498" max="2498" width="3.265625" customWidth="1"/>
    <col min="2499" max="2499" width="10.73046875" customWidth="1"/>
    <col min="2500" max="2500" width="1.3984375" customWidth="1"/>
    <col min="2501" max="2501" width="10.73046875" customWidth="1"/>
    <col min="2502" max="2502" width="2.73046875" customWidth="1"/>
    <col min="2503" max="2503" width="1.73046875" customWidth="1"/>
    <col min="2504" max="2505" width="2.73046875" customWidth="1"/>
    <col min="2506" max="2506" width="5.73046875" customWidth="1"/>
    <col min="2508" max="2508" width="10.73046875" customWidth="1"/>
    <col min="2509" max="2509" width="1.3984375" customWidth="1"/>
    <col min="2510" max="2510" width="10.73046875" customWidth="1"/>
    <col min="2511" max="2511" width="2.73046875" customWidth="1"/>
    <col min="2512" max="2512" width="1.73046875" customWidth="1"/>
    <col min="2513" max="2513" width="2.73046875" customWidth="1"/>
    <col min="2514" max="2514" width="3.265625" customWidth="1"/>
    <col min="2515" max="2515" width="10.73046875" customWidth="1"/>
    <col min="2516" max="2516" width="1.3984375" customWidth="1"/>
    <col min="2517" max="2517" width="10.73046875" customWidth="1"/>
    <col min="2518" max="2518" width="2.73046875" customWidth="1"/>
    <col min="2519" max="2519" width="1.73046875" customWidth="1"/>
    <col min="2520" max="2520" width="2.73046875" customWidth="1"/>
    <col min="2521" max="2521" width="3.265625" customWidth="1"/>
    <col min="2522" max="2522" width="10.73046875" customWidth="1"/>
    <col min="2523" max="2523" width="1.3984375" customWidth="1"/>
    <col min="2524" max="2524" width="10.73046875" customWidth="1"/>
    <col min="2525" max="2525" width="2.73046875" customWidth="1"/>
    <col min="2526" max="2526" width="1.73046875" customWidth="1"/>
    <col min="2527" max="2527" width="2.73046875" customWidth="1"/>
    <col min="2528" max="2528" width="3.265625" customWidth="1"/>
    <col min="2529" max="2529" width="10.73046875" customWidth="1"/>
    <col min="2530" max="2530" width="1.3984375" customWidth="1"/>
    <col min="2531" max="2531" width="10.73046875" customWidth="1"/>
    <col min="2532" max="2532" width="2.73046875" customWidth="1"/>
    <col min="2533" max="2533" width="1.73046875" customWidth="1"/>
    <col min="2534" max="2534" width="2.73046875" customWidth="1"/>
    <col min="2535" max="2535" width="3.265625" customWidth="1"/>
    <col min="2536" max="2536" width="5.73046875" customWidth="1"/>
    <col min="2538" max="2538" width="13.265625" customWidth="1"/>
    <col min="2539" max="2539" width="14.1328125" customWidth="1"/>
    <col min="2540" max="2540" width="11.3984375" customWidth="1"/>
    <col min="2541" max="2541" width="3.265625" customWidth="1"/>
    <col min="2542" max="2542" width="1.73046875" customWidth="1"/>
    <col min="2543" max="2545" width="3.265625" customWidth="1"/>
    <col min="2546" max="2546" width="1.73046875" customWidth="1"/>
    <col min="2547" max="2549" width="3.265625" customWidth="1"/>
    <col min="2550" max="2550" width="1.73046875" customWidth="1"/>
    <col min="2551" max="2553" width="3.265625" customWidth="1"/>
    <col min="2554" max="2554" width="1.73046875" customWidth="1"/>
    <col min="2555" max="2557" width="3.265625" customWidth="1"/>
    <col min="2558" max="2558" width="1.73046875" customWidth="1"/>
    <col min="2559" max="2561" width="3.265625" customWidth="1"/>
    <col min="2562" max="2562" width="1.73046875" customWidth="1"/>
    <col min="2563" max="2564" width="3.265625" customWidth="1"/>
    <col min="2565" max="2565" width="5.3984375" customWidth="1"/>
    <col min="2566" max="2566" width="3.265625" customWidth="1"/>
    <col min="2567" max="2567" width="1.73046875" customWidth="1"/>
    <col min="2568" max="2570" width="3.265625" customWidth="1"/>
    <col min="2571" max="2571" width="1.73046875" customWidth="1"/>
    <col min="2572" max="2574" width="3.265625" customWidth="1"/>
    <col min="2575" max="2575" width="1.73046875" customWidth="1"/>
    <col min="2576" max="2578" width="3.265625" customWidth="1"/>
    <col min="2579" max="2579" width="1.73046875" customWidth="1"/>
    <col min="2580" max="2582" width="3.265625" customWidth="1"/>
    <col min="2583" max="2583" width="1.73046875" customWidth="1"/>
    <col min="2584" max="2586" width="3.265625" customWidth="1"/>
    <col min="2587" max="2587" width="1.73046875" customWidth="1"/>
    <col min="2588" max="2589" width="3.265625" customWidth="1"/>
    <col min="2590" max="2590" width="5.3984375" customWidth="1"/>
    <col min="2591" max="2591" width="3.265625" customWidth="1"/>
    <col min="2592" max="2592" width="1.73046875" customWidth="1"/>
    <col min="2593" max="2595" width="3.265625" customWidth="1"/>
    <col min="2596" max="2596" width="1.73046875" customWidth="1"/>
    <col min="2597" max="2599" width="3.265625" customWidth="1"/>
    <col min="2600" max="2600" width="1.73046875" customWidth="1"/>
    <col min="2601" max="2603" width="3.265625" customWidth="1"/>
    <col min="2604" max="2604" width="1.73046875" customWidth="1"/>
    <col min="2605" max="2607" width="3.265625" customWidth="1"/>
    <col min="2608" max="2608" width="1.73046875" customWidth="1"/>
    <col min="2609" max="2611" width="3.265625" customWidth="1"/>
    <col min="2612" max="2612" width="1.73046875" customWidth="1"/>
    <col min="2613" max="2614" width="3.265625" customWidth="1"/>
    <col min="2615" max="2615" width="5.3984375" customWidth="1"/>
    <col min="2616" max="2616" width="3.265625" customWidth="1"/>
    <col min="2617" max="2617" width="1.73046875" customWidth="1"/>
    <col min="2618" max="2620" width="3.265625" customWidth="1"/>
    <col min="2621" max="2621" width="1.73046875" customWidth="1"/>
    <col min="2622" max="2624" width="3.265625" customWidth="1"/>
    <col min="2625" max="2625" width="1.73046875" customWidth="1"/>
    <col min="2626" max="2628" width="3.265625" customWidth="1"/>
    <col min="2629" max="2629" width="1.73046875" customWidth="1"/>
    <col min="2630" max="2632" width="3.265625" customWidth="1"/>
    <col min="2633" max="2633" width="1.73046875" customWidth="1"/>
    <col min="2634" max="2636" width="3.265625" customWidth="1"/>
    <col min="2637" max="2637" width="1.73046875" customWidth="1"/>
    <col min="2638" max="2639" width="3.265625" customWidth="1"/>
    <col min="2640" max="2640" width="5.3984375" customWidth="1"/>
    <col min="2641" max="2641" width="3.265625" customWidth="1"/>
    <col min="2642" max="2642" width="1.73046875" customWidth="1"/>
    <col min="2643" max="2645" width="3.265625" customWidth="1"/>
    <col min="2646" max="2646" width="1.73046875" customWidth="1"/>
    <col min="2647" max="2649" width="3.265625" customWidth="1"/>
    <col min="2650" max="2650" width="1.73046875" customWidth="1"/>
    <col min="2651" max="2653" width="3.265625" customWidth="1"/>
    <col min="2654" max="2654" width="1.73046875" customWidth="1"/>
    <col min="2655" max="2657" width="3.265625" customWidth="1"/>
    <col min="2658" max="2658" width="1.73046875" customWidth="1"/>
    <col min="2659" max="2661" width="3.265625" customWidth="1"/>
    <col min="2662" max="2662" width="1.73046875" customWidth="1"/>
    <col min="2663" max="2664" width="3.265625" customWidth="1"/>
    <col min="2665" max="2665" width="5.3984375" customWidth="1"/>
    <col min="2666" max="2666" width="6" customWidth="1"/>
    <col min="2667" max="2667" width="8.1328125" customWidth="1"/>
    <col min="2668" max="2668" width="3.265625" customWidth="1"/>
    <col min="2669" max="2669" width="8.1328125" customWidth="1"/>
    <col min="2670" max="2670" width="3.265625" customWidth="1"/>
    <col min="2671" max="2671" width="8.1328125" customWidth="1"/>
    <col min="2672" max="2672" width="3.265625" customWidth="1"/>
    <col min="2673" max="2673" width="8.1328125" customWidth="1"/>
    <col min="2674" max="2674" width="3.265625" customWidth="1"/>
    <col min="2675" max="2675" width="8.1328125" customWidth="1"/>
    <col min="2676" max="2676" width="3.265625" customWidth="1"/>
    <col min="2677" max="2677" width="8.1328125" customWidth="1"/>
    <col min="2678" max="2678" width="3.265625" customWidth="1"/>
    <col min="2679" max="2679" width="8.1328125" customWidth="1"/>
    <col min="2680" max="2680" width="3.265625" customWidth="1"/>
    <col min="2681" max="2681" width="8.1328125" customWidth="1"/>
    <col min="2682" max="2682" width="3.265625" customWidth="1"/>
    <col min="2683" max="2683" width="8.1328125" customWidth="1"/>
    <col min="2684" max="2684" width="3.265625" customWidth="1"/>
    <col min="2685" max="2685" width="8.1328125" customWidth="1"/>
    <col min="2686" max="2686" width="3.265625" customWidth="1"/>
    <col min="2687" max="2687" width="8.1328125" customWidth="1"/>
    <col min="2688" max="2688" width="3.265625" customWidth="1"/>
    <col min="2689" max="2689" width="8.1328125" customWidth="1"/>
    <col min="2690" max="2690" width="3.265625" customWidth="1"/>
    <col min="2691" max="2691" width="8.1328125" customWidth="1"/>
    <col min="2692" max="2692" width="3.265625" customWidth="1"/>
    <col min="2693" max="2693" width="8.1328125" customWidth="1"/>
    <col min="2694" max="2694" width="3.265625" customWidth="1"/>
    <col min="2695" max="2695" width="8.1328125" customWidth="1"/>
    <col min="2696" max="2696" width="3.265625" customWidth="1"/>
    <col min="2697" max="2697" width="8.1328125" customWidth="1"/>
    <col min="2698" max="2698" width="3.265625" customWidth="1"/>
    <col min="2699" max="2699" width="5.73046875" customWidth="1"/>
    <col min="2701" max="2701" width="10.73046875" customWidth="1"/>
    <col min="2702" max="2702" width="1.3984375" customWidth="1"/>
    <col min="2703" max="2703" width="10.73046875" customWidth="1"/>
    <col min="2704" max="2704" width="2.73046875" customWidth="1"/>
    <col min="2705" max="2705" width="1.73046875" customWidth="1"/>
    <col min="2706" max="2707" width="2.73046875" customWidth="1"/>
    <col min="2708" max="2708" width="3.265625" customWidth="1"/>
    <col min="2709" max="2709" width="10.73046875" customWidth="1"/>
    <col min="2710" max="2710" width="1.3984375" customWidth="1"/>
    <col min="2711" max="2711" width="10.73046875" customWidth="1"/>
    <col min="2712" max="2712" width="2.73046875" customWidth="1"/>
    <col min="2713" max="2713" width="1.73046875" customWidth="1"/>
    <col min="2714" max="2715" width="2.73046875" customWidth="1"/>
    <col min="2716" max="2716" width="3.265625" customWidth="1"/>
    <col min="2717" max="2717" width="10.73046875" customWidth="1"/>
    <col min="2718" max="2718" width="1.3984375" customWidth="1"/>
    <col min="2719" max="2719" width="10.73046875" customWidth="1"/>
    <col min="2720" max="2720" width="2.73046875" customWidth="1"/>
    <col min="2721" max="2721" width="1.73046875" customWidth="1"/>
    <col min="2722" max="2723" width="2.73046875" customWidth="1"/>
    <col min="2724" max="2724" width="3.265625" customWidth="1"/>
    <col min="2725" max="2725" width="10.73046875" customWidth="1"/>
    <col min="2726" max="2726" width="1.3984375" customWidth="1"/>
    <col min="2727" max="2727" width="10.73046875" customWidth="1"/>
    <col min="2728" max="2728" width="2.73046875" customWidth="1"/>
    <col min="2729" max="2729" width="1.73046875" customWidth="1"/>
    <col min="2730" max="2731" width="2.73046875" customWidth="1"/>
    <col min="2732" max="2732" width="3.265625" customWidth="1"/>
    <col min="2733" max="2733" width="10.73046875" customWidth="1"/>
    <col min="2734" max="2734" width="1.3984375" customWidth="1"/>
    <col min="2735" max="2735" width="10.73046875" customWidth="1"/>
    <col min="2736" max="2736" width="2.73046875" customWidth="1"/>
    <col min="2737" max="2737" width="1.73046875" customWidth="1"/>
    <col min="2738" max="2738" width="2.73046875" customWidth="1"/>
    <col min="2739" max="2739" width="3.265625" customWidth="1"/>
    <col min="2740" max="2740" width="10.73046875" customWidth="1"/>
    <col min="2741" max="2741" width="1.3984375" customWidth="1"/>
    <col min="2742" max="2742" width="10.73046875" customWidth="1"/>
    <col min="2743" max="2743" width="2.73046875" customWidth="1"/>
    <col min="2744" max="2744" width="1.73046875" customWidth="1"/>
    <col min="2745" max="2745" width="2.73046875" customWidth="1"/>
    <col min="2746" max="2746" width="3.265625" customWidth="1"/>
    <col min="2747" max="2747" width="10.73046875" customWidth="1"/>
    <col min="2748" max="2748" width="1.3984375" customWidth="1"/>
    <col min="2749" max="2749" width="10.73046875" customWidth="1"/>
    <col min="2750" max="2750" width="2.73046875" customWidth="1"/>
    <col min="2751" max="2751" width="1.73046875" customWidth="1"/>
    <col min="2752" max="2753" width="2.73046875" customWidth="1"/>
    <col min="2754" max="2754" width="3.265625" customWidth="1"/>
    <col min="2755" max="2755" width="10.73046875" customWidth="1"/>
    <col min="2756" max="2756" width="1.3984375" customWidth="1"/>
    <col min="2757" max="2757" width="10.73046875" customWidth="1"/>
    <col min="2758" max="2758" width="2.73046875" customWidth="1"/>
    <col min="2759" max="2759" width="1.73046875" customWidth="1"/>
    <col min="2760" max="2761" width="2.73046875" customWidth="1"/>
    <col min="2762" max="2762" width="5.73046875" customWidth="1"/>
    <col min="2764" max="2764" width="10.73046875" customWidth="1"/>
    <col min="2765" max="2765" width="1.3984375" customWidth="1"/>
    <col min="2766" max="2766" width="10.73046875" customWidth="1"/>
    <col min="2767" max="2767" width="2.73046875" customWidth="1"/>
    <col min="2768" max="2768" width="1.73046875" customWidth="1"/>
    <col min="2769" max="2769" width="2.73046875" customWidth="1"/>
    <col min="2770" max="2770" width="3.265625" customWidth="1"/>
    <col min="2771" max="2771" width="10.73046875" customWidth="1"/>
    <col min="2772" max="2772" width="1.3984375" customWidth="1"/>
    <col min="2773" max="2773" width="10.73046875" customWidth="1"/>
    <col min="2774" max="2774" width="2.73046875" customWidth="1"/>
    <col min="2775" max="2775" width="1.73046875" customWidth="1"/>
    <col min="2776" max="2776" width="2.73046875" customWidth="1"/>
    <col min="2777" max="2777" width="3.265625" customWidth="1"/>
    <col min="2778" max="2778" width="10.73046875" customWidth="1"/>
    <col min="2779" max="2779" width="1.3984375" customWidth="1"/>
    <col min="2780" max="2780" width="10.73046875" customWidth="1"/>
    <col min="2781" max="2781" width="2.73046875" customWidth="1"/>
    <col min="2782" max="2782" width="1.73046875" customWidth="1"/>
    <col min="2783" max="2783" width="2.73046875" customWidth="1"/>
    <col min="2784" max="2784" width="3.265625" customWidth="1"/>
    <col min="2785" max="2785" width="10.73046875" customWidth="1"/>
    <col min="2786" max="2786" width="1.3984375" customWidth="1"/>
    <col min="2787" max="2787" width="10.73046875" customWidth="1"/>
    <col min="2788" max="2788" width="2.73046875" customWidth="1"/>
    <col min="2789" max="2789" width="1.73046875" customWidth="1"/>
    <col min="2790" max="2790" width="2.73046875" customWidth="1"/>
    <col min="2791" max="2791" width="3.265625" customWidth="1"/>
    <col min="2792" max="2792" width="5.73046875" customWidth="1"/>
    <col min="2794" max="2794" width="13.265625" customWidth="1"/>
    <col min="2795" max="2795" width="14.1328125" customWidth="1"/>
    <col min="2796" max="2796" width="11.3984375" customWidth="1"/>
    <col min="2797" max="2797" width="3.265625" customWidth="1"/>
    <col min="2798" max="2798" width="1.73046875" customWidth="1"/>
    <col min="2799" max="2801" width="3.265625" customWidth="1"/>
    <col min="2802" max="2802" width="1.73046875" customWidth="1"/>
    <col min="2803" max="2805" width="3.265625" customWidth="1"/>
    <col min="2806" max="2806" width="1.73046875" customWidth="1"/>
    <col min="2807" max="2809" width="3.265625" customWidth="1"/>
    <col min="2810" max="2810" width="1.73046875" customWidth="1"/>
    <col min="2811" max="2813" width="3.265625" customWidth="1"/>
    <col min="2814" max="2814" width="1.73046875" customWidth="1"/>
    <col min="2815" max="2817" width="3.265625" customWidth="1"/>
    <col min="2818" max="2818" width="1.73046875" customWidth="1"/>
    <col min="2819" max="2820" width="3.265625" customWidth="1"/>
    <col min="2821" max="2821" width="5.3984375" customWidth="1"/>
    <col min="2822" max="2822" width="3.265625" customWidth="1"/>
    <col min="2823" max="2823" width="1.73046875" customWidth="1"/>
    <col min="2824" max="2826" width="3.265625" customWidth="1"/>
    <col min="2827" max="2827" width="1.73046875" customWidth="1"/>
    <col min="2828" max="2830" width="3.265625" customWidth="1"/>
    <col min="2831" max="2831" width="1.73046875" customWidth="1"/>
    <col min="2832" max="2834" width="3.265625" customWidth="1"/>
    <col min="2835" max="2835" width="1.73046875" customWidth="1"/>
    <col min="2836" max="2838" width="3.265625" customWidth="1"/>
    <col min="2839" max="2839" width="1.73046875" customWidth="1"/>
    <col min="2840" max="2842" width="3.265625" customWidth="1"/>
    <col min="2843" max="2843" width="1.73046875" customWidth="1"/>
    <col min="2844" max="2845" width="3.265625" customWidth="1"/>
    <col min="2846" max="2846" width="5.3984375" customWidth="1"/>
    <col min="2847" max="2847" width="3.265625" customWidth="1"/>
    <col min="2848" max="2848" width="1.73046875" customWidth="1"/>
    <col min="2849" max="2851" width="3.265625" customWidth="1"/>
    <col min="2852" max="2852" width="1.73046875" customWidth="1"/>
    <col min="2853" max="2855" width="3.265625" customWidth="1"/>
    <col min="2856" max="2856" width="1.73046875" customWidth="1"/>
    <col min="2857" max="2859" width="3.265625" customWidth="1"/>
    <col min="2860" max="2860" width="1.73046875" customWidth="1"/>
    <col min="2861" max="2863" width="3.265625" customWidth="1"/>
    <col min="2864" max="2864" width="1.73046875" customWidth="1"/>
    <col min="2865" max="2867" width="3.265625" customWidth="1"/>
    <col min="2868" max="2868" width="1.73046875" customWidth="1"/>
    <col min="2869" max="2870" width="3.265625" customWidth="1"/>
    <col min="2871" max="2871" width="5.3984375" customWidth="1"/>
    <col min="2872" max="2872" width="3.265625" customWidth="1"/>
    <col min="2873" max="2873" width="1.73046875" customWidth="1"/>
    <col min="2874" max="2876" width="3.265625" customWidth="1"/>
    <col min="2877" max="2877" width="1.73046875" customWidth="1"/>
    <col min="2878" max="2880" width="3.265625" customWidth="1"/>
    <col min="2881" max="2881" width="1.73046875" customWidth="1"/>
    <col min="2882" max="2884" width="3.265625" customWidth="1"/>
    <col min="2885" max="2885" width="1.73046875" customWidth="1"/>
    <col min="2886" max="2888" width="3.265625" customWidth="1"/>
    <col min="2889" max="2889" width="1.73046875" customWidth="1"/>
    <col min="2890" max="2892" width="3.265625" customWidth="1"/>
    <col min="2893" max="2893" width="1.73046875" customWidth="1"/>
    <col min="2894" max="2895" width="3.265625" customWidth="1"/>
    <col min="2896" max="2896" width="5.3984375" customWidth="1"/>
    <col min="2897" max="2897" width="3.265625" customWidth="1"/>
    <col min="2898" max="2898" width="1.73046875" customWidth="1"/>
    <col min="2899" max="2901" width="3.265625" customWidth="1"/>
    <col min="2902" max="2902" width="1.73046875" customWidth="1"/>
    <col min="2903" max="2905" width="3.265625" customWidth="1"/>
    <col min="2906" max="2906" width="1.73046875" customWidth="1"/>
    <col min="2907" max="2909" width="3.265625" customWidth="1"/>
    <col min="2910" max="2910" width="1.73046875" customWidth="1"/>
    <col min="2911" max="2913" width="3.265625" customWidth="1"/>
    <col min="2914" max="2914" width="1.73046875" customWidth="1"/>
    <col min="2915" max="2917" width="3.265625" customWidth="1"/>
    <col min="2918" max="2918" width="1.73046875" customWidth="1"/>
    <col min="2919" max="2920" width="3.265625" customWidth="1"/>
    <col min="2921" max="2921" width="5.3984375" customWidth="1"/>
    <col min="2922" max="2922" width="6" customWidth="1"/>
    <col min="2923" max="2923" width="8.1328125" customWidth="1"/>
    <col min="2924" max="2924" width="3.265625" customWidth="1"/>
    <col min="2925" max="2925" width="8.1328125" customWidth="1"/>
    <col min="2926" max="2926" width="3.265625" customWidth="1"/>
    <col min="2927" max="2927" width="8.1328125" customWidth="1"/>
    <col min="2928" max="2928" width="3.265625" customWidth="1"/>
    <col min="2929" max="2929" width="8.1328125" customWidth="1"/>
    <col min="2930" max="2930" width="3.265625" customWidth="1"/>
    <col min="2931" max="2931" width="8.1328125" customWidth="1"/>
    <col min="2932" max="2932" width="3.265625" customWidth="1"/>
    <col min="2933" max="2933" width="8.1328125" customWidth="1"/>
    <col min="2934" max="2934" width="3.265625" customWidth="1"/>
    <col min="2935" max="2935" width="8.1328125" customWidth="1"/>
    <col min="2936" max="2936" width="3.265625" customWidth="1"/>
    <col min="2937" max="2937" width="8.1328125" customWidth="1"/>
    <col min="2938" max="2938" width="3.265625" customWidth="1"/>
    <col min="2939" max="2939" width="8.1328125" customWidth="1"/>
    <col min="2940" max="2940" width="3.265625" customWidth="1"/>
    <col min="2941" max="2941" width="8.1328125" customWidth="1"/>
    <col min="2942" max="2942" width="3.265625" customWidth="1"/>
    <col min="2943" max="2943" width="8.1328125" customWidth="1"/>
    <col min="2944" max="2944" width="3.265625" customWidth="1"/>
    <col min="2945" max="2945" width="8.1328125" customWidth="1"/>
    <col min="2946" max="2946" width="3.265625" customWidth="1"/>
    <col min="2947" max="2947" width="8.1328125" customWidth="1"/>
    <col min="2948" max="2948" width="3.265625" customWidth="1"/>
    <col min="2949" max="2949" width="8.1328125" customWidth="1"/>
    <col min="2950" max="2950" width="3.265625" customWidth="1"/>
    <col min="2951" max="2951" width="8.1328125" customWidth="1"/>
    <col min="2952" max="2952" width="3.265625" customWidth="1"/>
    <col min="2953" max="2953" width="8.1328125" customWidth="1"/>
    <col min="2954" max="2954" width="3.265625" customWidth="1"/>
    <col min="2955" max="2955" width="5.73046875" customWidth="1"/>
    <col min="2957" max="2957" width="10.73046875" customWidth="1"/>
    <col min="2958" max="2958" width="1.3984375" customWidth="1"/>
    <col min="2959" max="2959" width="10.73046875" customWidth="1"/>
    <col min="2960" max="2960" width="2.73046875" customWidth="1"/>
    <col min="2961" max="2961" width="1.73046875" customWidth="1"/>
    <col min="2962" max="2963" width="2.73046875" customWidth="1"/>
    <col min="2964" max="2964" width="3.265625" customWidth="1"/>
    <col min="2965" max="2965" width="10.73046875" customWidth="1"/>
    <col min="2966" max="2966" width="1.3984375" customWidth="1"/>
    <col min="2967" max="2967" width="10.73046875" customWidth="1"/>
    <col min="2968" max="2968" width="2.73046875" customWidth="1"/>
    <col min="2969" max="2969" width="1.73046875" customWidth="1"/>
    <col min="2970" max="2971" width="2.73046875" customWidth="1"/>
    <col min="2972" max="2972" width="3.265625" customWidth="1"/>
    <col min="2973" max="2973" width="10.73046875" customWidth="1"/>
    <col min="2974" max="2974" width="1.3984375" customWidth="1"/>
    <col min="2975" max="2975" width="10.73046875" customWidth="1"/>
    <col min="2976" max="2976" width="2.73046875" customWidth="1"/>
    <col min="2977" max="2977" width="1.73046875" customWidth="1"/>
    <col min="2978" max="2979" width="2.73046875" customWidth="1"/>
    <col min="2980" max="2980" width="3.265625" customWidth="1"/>
    <col min="2981" max="2981" width="10.73046875" customWidth="1"/>
    <col min="2982" max="2982" width="1.3984375" customWidth="1"/>
    <col min="2983" max="2983" width="10.73046875" customWidth="1"/>
    <col min="2984" max="2984" width="2.73046875" customWidth="1"/>
    <col min="2985" max="2985" width="1.73046875" customWidth="1"/>
    <col min="2986" max="2987" width="2.73046875" customWidth="1"/>
    <col min="2988" max="2988" width="3.265625" customWidth="1"/>
    <col min="2989" max="2989" width="10.73046875" customWidth="1"/>
    <col min="2990" max="2990" width="1.3984375" customWidth="1"/>
    <col min="2991" max="2991" width="10.73046875" customWidth="1"/>
    <col min="2992" max="2992" width="2.73046875" customWidth="1"/>
    <col min="2993" max="2993" width="1.73046875" customWidth="1"/>
    <col min="2994" max="2994" width="2.73046875" customWidth="1"/>
    <col min="2995" max="2995" width="3.265625" customWidth="1"/>
    <col min="2996" max="2996" width="10.73046875" customWidth="1"/>
    <col min="2997" max="2997" width="1.3984375" customWidth="1"/>
    <col min="2998" max="2998" width="10.73046875" customWidth="1"/>
    <col min="2999" max="2999" width="2.73046875" customWidth="1"/>
    <col min="3000" max="3000" width="1.73046875" customWidth="1"/>
    <col min="3001" max="3001" width="2.73046875" customWidth="1"/>
    <col min="3002" max="3002" width="3.265625" customWidth="1"/>
    <col min="3003" max="3003" width="10.73046875" customWidth="1"/>
    <col min="3004" max="3004" width="1.3984375" customWidth="1"/>
    <col min="3005" max="3005" width="10.73046875" customWidth="1"/>
    <col min="3006" max="3006" width="2.73046875" customWidth="1"/>
    <col min="3007" max="3007" width="1.73046875" customWidth="1"/>
    <col min="3008" max="3009" width="2.73046875" customWidth="1"/>
    <col min="3010" max="3010" width="3.265625" customWidth="1"/>
    <col min="3011" max="3011" width="10.73046875" customWidth="1"/>
    <col min="3012" max="3012" width="1.3984375" customWidth="1"/>
    <col min="3013" max="3013" width="10.73046875" customWidth="1"/>
    <col min="3014" max="3014" width="2.73046875" customWidth="1"/>
    <col min="3015" max="3015" width="1.73046875" customWidth="1"/>
    <col min="3016" max="3017" width="2.73046875" customWidth="1"/>
    <col min="3018" max="3018" width="5.73046875" customWidth="1"/>
    <col min="3020" max="3020" width="10.73046875" customWidth="1"/>
    <col min="3021" max="3021" width="1.3984375" customWidth="1"/>
    <col min="3022" max="3022" width="10.73046875" customWidth="1"/>
    <col min="3023" max="3023" width="2.73046875" customWidth="1"/>
    <col min="3024" max="3024" width="1.73046875" customWidth="1"/>
    <col min="3025" max="3025" width="2.73046875" customWidth="1"/>
    <col min="3026" max="3026" width="3.265625" customWidth="1"/>
    <col min="3027" max="3027" width="10.73046875" customWidth="1"/>
    <col min="3028" max="3028" width="1.3984375" customWidth="1"/>
    <col min="3029" max="3029" width="10.73046875" customWidth="1"/>
    <col min="3030" max="3030" width="2.73046875" customWidth="1"/>
    <col min="3031" max="3031" width="1.73046875" customWidth="1"/>
    <col min="3032" max="3032" width="2.73046875" customWidth="1"/>
    <col min="3033" max="3033" width="3.265625" customWidth="1"/>
    <col min="3034" max="3034" width="10.73046875" customWidth="1"/>
    <col min="3035" max="3035" width="1.3984375" customWidth="1"/>
    <col min="3036" max="3036" width="10.73046875" customWidth="1"/>
    <col min="3037" max="3037" width="2.73046875" customWidth="1"/>
    <col min="3038" max="3038" width="1.73046875" customWidth="1"/>
    <col min="3039" max="3039" width="2.73046875" customWidth="1"/>
    <col min="3040" max="3040" width="3.265625" customWidth="1"/>
    <col min="3041" max="3041" width="10.73046875" customWidth="1"/>
    <col min="3042" max="3042" width="1.3984375" customWidth="1"/>
    <col min="3043" max="3043" width="10.73046875" customWidth="1"/>
    <col min="3044" max="3044" width="2.73046875" customWidth="1"/>
    <col min="3045" max="3045" width="1.73046875" customWidth="1"/>
    <col min="3046" max="3046" width="2.73046875" customWidth="1"/>
    <col min="3047" max="3047" width="3.265625" customWidth="1"/>
    <col min="3048" max="3048" width="5.73046875" customWidth="1"/>
    <col min="3050" max="3050" width="13.265625" customWidth="1"/>
    <col min="3051" max="3051" width="14.1328125" customWidth="1"/>
    <col min="3052" max="3052" width="11.3984375" customWidth="1"/>
    <col min="3053" max="3053" width="3.265625" customWidth="1"/>
    <col min="3054" max="3054" width="1.73046875" customWidth="1"/>
    <col min="3055" max="3057" width="3.265625" customWidth="1"/>
    <col min="3058" max="3058" width="1.73046875" customWidth="1"/>
    <col min="3059" max="3061" width="3.265625" customWidth="1"/>
    <col min="3062" max="3062" width="1.73046875" customWidth="1"/>
    <col min="3063" max="3065" width="3.265625" customWidth="1"/>
    <col min="3066" max="3066" width="1.73046875" customWidth="1"/>
    <col min="3067" max="3069" width="3.265625" customWidth="1"/>
    <col min="3070" max="3070" width="1.73046875" customWidth="1"/>
    <col min="3071" max="3073" width="3.265625" customWidth="1"/>
    <col min="3074" max="3074" width="1.73046875" customWidth="1"/>
    <col min="3075" max="3076" width="3.265625" customWidth="1"/>
    <col min="3077" max="3077" width="5.3984375" customWidth="1"/>
    <col min="3078" max="3078" width="3.265625" customWidth="1"/>
    <col min="3079" max="3079" width="1.73046875" customWidth="1"/>
    <col min="3080" max="3082" width="3.265625" customWidth="1"/>
    <col min="3083" max="3083" width="1.73046875" customWidth="1"/>
    <col min="3084" max="3086" width="3.265625" customWidth="1"/>
    <col min="3087" max="3087" width="1.73046875" customWidth="1"/>
    <col min="3088" max="3090" width="3.265625" customWidth="1"/>
    <col min="3091" max="3091" width="1.73046875" customWidth="1"/>
    <col min="3092" max="3094" width="3.265625" customWidth="1"/>
    <col min="3095" max="3095" width="1.73046875" customWidth="1"/>
    <col min="3096" max="3098" width="3.265625" customWidth="1"/>
    <col min="3099" max="3099" width="1.73046875" customWidth="1"/>
    <col min="3100" max="3101" width="3.265625" customWidth="1"/>
    <col min="3102" max="3102" width="5.3984375" customWidth="1"/>
    <col min="3103" max="3103" width="3.265625" customWidth="1"/>
    <col min="3104" max="3104" width="1.73046875" customWidth="1"/>
    <col min="3105" max="3107" width="3.265625" customWidth="1"/>
    <col min="3108" max="3108" width="1.73046875" customWidth="1"/>
    <col min="3109" max="3111" width="3.265625" customWidth="1"/>
    <col min="3112" max="3112" width="1.73046875" customWidth="1"/>
    <col min="3113" max="3115" width="3.265625" customWidth="1"/>
    <col min="3116" max="3116" width="1.73046875" customWidth="1"/>
    <col min="3117" max="3119" width="3.265625" customWidth="1"/>
    <col min="3120" max="3120" width="1.73046875" customWidth="1"/>
    <col min="3121" max="3123" width="3.265625" customWidth="1"/>
    <col min="3124" max="3124" width="1.73046875" customWidth="1"/>
    <col min="3125" max="3126" width="3.265625" customWidth="1"/>
    <col min="3127" max="3127" width="5.3984375" customWidth="1"/>
    <col min="3128" max="3128" width="3.265625" customWidth="1"/>
    <col min="3129" max="3129" width="1.73046875" customWidth="1"/>
    <col min="3130" max="3132" width="3.265625" customWidth="1"/>
    <col min="3133" max="3133" width="1.73046875" customWidth="1"/>
    <col min="3134" max="3136" width="3.265625" customWidth="1"/>
    <col min="3137" max="3137" width="1.73046875" customWidth="1"/>
    <col min="3138" max="3140" width="3.265625" customWidth="1"/>
    <col min="3141" max="3141" width="1.73046875" customWidth="1"/>
    <col min="3142" max="3144" width="3.265625" customWidth="1"/>
    <col min="3145" max="3145" width="1.73046875" customWidth="1"/>
    <col min="3146" max="3148" width="3.265625" customWidth="1"/>
    <col min="3149" max="3149" width="1.73046875" customWidth="1"/>
    <col min="3150" max="3151" width="3.265625" customWidth="1"/>
    <col min="3152" max="3152" width="5.3984375" customWidth="1"/>
    <col min="3153" max="3153" width="3.265625" customWidth="1"/>
    <col min="3154" max="3154" width="1.73046875" customWidth="1"/>
    <col min="3155" max="3157" width="3.265625" customWidth="1"/>
    <col min="3158" max="3158" width="1.73046875" customWidth="1"/>
    <col min="3159" max="3161" width="3.265625" customWidth="1"/>
    <col min="3162" max="3162" width="1.73046875" customWidth="1"/>
    <col min="3163" max="3165" width="3.265625" customWidth="1"/>
    <col min="3166" max="3166" width="1.73046875" customWidth="1"/>
    <col min="3167" max="3169" width="3.265625" customWidth="1"/>
    <col min="3170" max="3170" width="1.73046875" customWidth="1"/>
    <col min="3171" max="3173" width="3.265625" customWidth="1"/>
    <col min="3174" max="3174" width="1.73046875" customWidth="1"/>
    <col min="3175" max="3176" width="3.265625" customWidth="1"/>
    <col min="3177" max="3177" width="5.3984375" customWidth="1"/>
    <col min="3178" max="3178" width="6" customWidth="1"/>
    <col min="3179" max="3179" width="8.1328125" customWidth="1"/>
    <col min="3180" max="3180" width="3.265625" customWidth="1"/>
    <col min="3181" max="3181" width="8.1328125" customWidth="1"/>
    <col min="3182" max="3182" width="3.265625" customWidth="1"/>
    <col min="3183" max="3183" width="8.1328125" customWidth="1"/>
    <col min="3184" max="3184" width="3.265625" customWidth="1"/>
    <col min="3185" max="3185" width="8.1328125" customWidth="1"/>
    <col min="3186" max="3186" width="3.265625" customWidth="1"/>
    <col min="3187" max="3187" width="8.1328125" customWidth="1"/>
    <col min="3188" max="3188" width="3.265625" customWidth="1"/>
    <col min="3189" max="3189" width="8.1328125" customWidth="1"/>
    <col min="3190" max="3190" width="3.265625" customWidth="1"/>
    <col min="3191" max="3191" width="8.1328125" customWidth="1"/>
    <col min="3192" max="3192" width="3.265625" customWidth="1"/>
    <col min="3193" max="3193" width="8.1328125" customWidth="1"/>
    <col min="3194" max="3194" width="3.265625" customWidth="1"/>
    <col min="3195" max="3195" width="8.1328125" customWidth="1"/>
    <col min="3196" max="3196" width="3.265625" customWidth="1"/>
    <col min="3197" max="3197" width="8.1328125" customWidth="1"/>
    <col min="3198" max="3198" width="3.265625" customWidth="1"/>
    <col min="3199" max="3199" width="8.1328125" customWidth="1"/>
    <col min="3200" max="3200" width="3.265625" customWidth="1"/>
    <col min="3201" max="3201" width="8.1328125" customWidth="1"/>
    <col min="3202" max="3202" width="3.265625" customWidth="1"/>
    <col min="3203" max="3203" width="8.1328125" customWidth="1"/>
    <col min="3204" max="3204" width="3.265625" customWidth="1"/>
    <col min="3205" max="3205" width="8.1328125" customWidth="1"/>
    <col min="3206" max="3206" width="3.265625" customWidth="1"/>
    <col min="3207" max="3207" width="8.1328125" customWidth="1"/>
    <col min="3208" max="3208" width="3.265625" customWidth="1"/>
    <col min="3209" max="3209" width="8.1328125" customWidth="1"/>
    <col min="3210" max="3210" width="3.265625" customWidth="1"/>
    <col min="3211" max="3211" width="5.73046875" customWidth="1"/>
    <col min="3213" max="3213" width="10.73046875" customWidth="1"/>
    <col min="3214" max="3214" width="1.3984375" customWidth="1"/>
    <col min="3215" max="3215" width="10.73046875" customWidth="1"/>
    <col min="3216" max="3216" width="2.73046875" customWidth="1"/>
    <col min="3217" max="3217" width="1.73046875" customWidth="1"/>
    <col min="3218" max="3219" width="2.73046875" customWidth="1"/>
    <col min="3220" max="3220" width="3.265625" customWidth="1"/>
    <col min="3221" max="3221" width="10.73046875" customWidth="1"/>
    <col min="3222" max="3222" width="1.3984375" customWidth="1"/>
    <col min="3223" max="3223" width="10.73046875" customWidth="1"/>
    <col min="3224" max="3224" width="2.73046875" customWidth="1"/>
    <col min="3225" max="3225" width="1.73046875" customWidth="1"/>
    <col min="3226" max="3227" width="2.73046875" customWidth="1"/>
    <col min="3228" max="3228" width="3.265625" customWidth="1"/>
    <col min="3229" max="3229" width="10.73046875" customWidth="1"/>
    <col min="3230" max="3230" width="1.3984375" customWidth="1"/>
    <col min="3231" max="3231" width="10.73046875" customWidth="1"/>
    <col min="3232" max="3232" width="2.73046875" customWidth="1"/>
    <col min="3233" max="3233" width="1.73046875" customWidth="1"/>
    <col min="3234" max="3235" width="2.73046875" customWidth="1"/>
    <col min="3236" max="3236" width="3.265625" customWidth="1"/>
    <col min="3237" max="3237" width="10.73046875" customWidth="1"/>
    <col min="3238" max="3238" width="1.3984375" customWidth="1"/>
    <col min="3239" max="3239" width="10.73046875" customWidth="1"/>
    <col min="3240" max="3240" width="2.73046875" customWidth="1"/>
    <col min="3241" max="3241" width="1.73046875" customWidth="1"/>
    <col min="3242" max="3243" width="2.73046875" customWidth="1"/>
    <col min="3244" max="3244" width="3.265625" customWidth="1"/>
    <col min="3245" max="3245" width="10.73046875" customWidth="1"/>
    <col min="3246" max="3246" width="1.3984375" customWidth="1"/>
    <col min="3247" max="3247" width="10.73046875" customWidth="1"/>
    <col min="3248" max="3248" width="2.73046875" customWidth="1"/>
    <col min="3249" max="3249" width="1.73046875" customWidth="1"/>
    <col min="3250" max="3250" width="2.73046875" customWidth="1"/>
    <col min="3251" max="3251" width="3.265625" customWidth="1"/>
    <col min="3252" max="3252" width="10.73046875" customWidth="1"/>
    <col min="3253" max="3253" width="1.3984375" customWidth="1"/>
    <col min="3254" max="3254" width="10.73046875" customWidth="1"/>
    <col min="3255" max="3255" width="2.73046875" customWidth="1"/>
    <col min="3256" max="3256" width="1.73046875" customWidth="1"/>
    <col min="3257" max="3257" width="2.73046875" customWidth="1"/>
    <col min="3258" max="3258" width="3.265625" customWidth="1"/>
    <col min="3259" max="3259" width="10.73046875" customWidth="1"/>
    <col min="3260" max="3260" width="1.3984375" customWidth="1"/>
    <col min="3261" max="3261" width="10.73046875" customWidth="1"/>
    <col min="3262" max="3262" width="2.73046875" customWidth="1"/>
    <col min="3263" max="3263" width="1.73046875" customWidth="1"/>
    <col min="3264" max="3265" width="2.73046875" customWidth="1"/>
    <col min="3266" max="3266" width="3.265625" customWidth="1"/>
    <col min="3267" max="3267" width="10.73046875" customWidth="1"/>
    <col min="3268" max="3268" width="1.3984375" customWidth="1"/>
    <col min="3269" max="3269" width="10.73046875" customWidth="1"/>
    <col min="3270" max="3270" width="2.73046875" customWidth="1"/>
    <col min="3271" max="3271" width="1.73046875" customWidth="1"/>
    <col min="3272" max="3273" width="2.73046875" customWidth="1"/>
    <col min="3274" max="3274" width="5.73046875" customWidth="1"/>
    <col min="3276" max="3276" width="10.73046875" customWidth="1"/>
    <col min="3277" max="3277" width="1.3984375" customWidth="1"/>
    <col min="3278" max="3278" width="10.73046875" customWidth="1"/>
    <col min="3279" max="3279" width="2.73046875" customWidth="1"/>
    <col min="3280" max="3280" width="1.73046875" customWidth="1"/>
    <col min="3281" max="3281" width="2.73046875" customWidth="1"/>
    <col min="3282" max="3282" width="3.265625" customWidth="1"/>
    <col min="3283" max="3283" width="10.73046875" customWidth="1"/>
    <col min="3284" max="3284" width="1.3984375" customWidth="1"/>
    <col min="3285" max="3285" width="10.73046875" customWidth="1"/>
    <col min="3286" max="3286" width="2.73046875" customWidth="1"/>
    <col min="3287" max="3287" width="1.73046875" customWidth="1"/>
    <col min="3288" max="3288" width="2.73046875" customWidth="1"/>
    <col min="3289" max="3289" width="3.265625" customWidth="1"/>
    <col min="3290" max="3290" width="10.73046875" customWidth="1"/>
    <col min="3291" max="3291" width="1.3984375" customWidth="1"/>
    <col min="3292" max="3292" width="10.73046875" customWidth="1"/>
    <col min="3293" max="3293" width="2.73046875" customWidth="1"/>
    <col min="3294" max="3294" width="1.73046875" customWidth="1"/>
    <col min="3295" max="3295" width="2.73046875" customWidth="1"/>
    <col min="3296" max="3296" width="3.265625" customWidth="1"/>
    <col min="3297" max="3297" width="10.73046875" customWidth="1"/>
    <col min="3298" max="3298" width="1.3984375" customWidth="1"/>
    <col min="3299" max="3299" width="10.73046875" customWidth="1"/>
    <col min="3300" max="3300" width="2.73046875" customWidth="1"/>
    <col min="3301" max="3301" width="1.73046875" customWidth="1"/>
    <col min="3302" max="3302" width="2.73046875" customWidth="1"/>
    <col min="3303" max="3303" width="3.265625" customWidth="1"/>
    <col min="3304" max="3304" width="5.73046875" customWidth="1"/>
    <col min="3306" max="3306" width="13.265625" customWidth="1"/>
    <col min="3307" max="3307" width="14.1328125" customWidth="1"/>
    <col min="3308" max="3308" width="11.3984375" customWidth="1"/>
    <col min="3309" max="3309" width="3.265625" customWidth="1"/>
    <col min="3310" max="3310" width="1.73046875" customWidth="1"/>
    <col min="3311" max="3313" width="3.265625" customWidth="1"/>
    <col min="3314" max="3314" width="1.73046875" customWidth="1"/>
    <col min="3315" max="3317" width="3.265625" customWidth="1"/>
    <col min="3318" max="3318" width="1.73046875" customWidth="1"/>
    <col min="3319" max="3321" width="3.265625" customWidth="1"/>
    <col min="3322" max="3322" width="1.73046875" customWidth="1"/>
    <col min="3323" max="3325" width="3.265625" customWidth="1"/>
    <col min="3326" max="3326" width="1.73046875" customWidth="1"/>
    <col min="3327" max="3329" width="3.265625" customWidth="1"/>
    <col min="3330" max="3330" width="1.73046875" customWidth="1"/>
    <col min="3331" max="3332" width="3.265625" customWidth="1"/>
    <col min="3333" max="3333" width="5.3984375" customWidth="1"/>
    <col min="3334" max="3334" width="3.265625" customWidth="1"/>
    <col min="3335" max="3335" width="1.73046875" customWidth="1"/>
    <col min="3336" max="3338" width="3.265625" customWidth="1"/>
    <col min="3339" max="3339" width="1.73046875" customWidth="1"/>
    <col min="3340" max="3342" width="3.265625" customWidth="1"/>
    <col min="3343" max="3343" width="1.73046875" customWidth="1"/>
    <col min="3344" max="3346" width="3.265625" customWidth="1"/>
    <col min="3347" max="3347" width="1.73046875" customWidth="1"/>
    <col min="3348" max="3350" width="3.265625" customWidth="1"/>
    <col min="3351" max="3351" width="1.73046875" customWidth="1"/>
    <col min="3352" max="3354" width="3.265625" customWidth="1"/>
    <col min="3355" max="3355" width="1.73046875" customWidth="1"/>
    <col min="3356" max="3357" width="3.265625" customWidth="1"/>
    <col min="3358" max="3358" width="5.3984375" customWidth="1"/>
    <col min="3359" max="3359" width="3.265625" customWidth="1"/>
    <col min="3360" max="3360" width="1.73046875" customWidth="1"/>
    <col min="3361" max="3363" width="3.265625" customWidth="1"/>
    <col min="3364" max="3364" width="1.73046875" customWidth="1"/>
    <col min="3365" max="3367" width="3.265625" customWidth="1"/>
    <col min="3368" max="3368" width="1.73046875" customWidth="1"/>
    <col min="3369" max="3371" width="3.265625" customWidth="1"/>
    <col min="3372" max="3372" width="1.73046875" customWidth="1"/>
    <col min="3373" max="3375" width="3.265625" customWidth="1"/>
    <col min="3376" max="3376" width="1.73046875" customWidth="1"/>
    <col min="3377" max="3379" width="3.265625" customWidth="1"/>
    <col min="3380" max="3380" width="1.73046875" customWidth="1"/>
    <col min="3381" max="3382" width="3.265625" customWidth="1"/>
    <col min="3383" max="3383" width="5.3984375" customWidth="1"/>
    <col min="3384" max="3384" width="3.265625" customWidth="1"/>
    <col min="3385" max="3385" width="1.73046875" customWidth="1"/>
    <col min="3386" max="3388" width="3.265625" customWidth="1"/>
    <col min="3389" max="3389" width="1.73046875" customWidth="1"/>
    <col min="3390" max="3392" width="3.265625" customWidth="1"/>
    <col min="3393" max="3393" width="1.73046875" customWidth="1"/>
    <col min="3394" max="3396" width="3.265625" customWidth="1"/>
    <col min="3397" max="3397" width="1.73046875" customWidth="1"/>
    <col min="3398" max="3400" width="3.265625" customWidth="1"/>
    <col min="3401" max="3401" width="1.73046875" customWidth="1"/>
    <col min="3402" max="3404" width="3.265625" customWidth="1"/>
    <col min="3405" max="3405" width="1.73046875" customWidth="1"/>
    <col min="3406" max="3407" width="3.265625" customWidth="1"/>
    <col min="3408" max="3408" width="5.3984375" customWidth="1"/>
    <col min="3409" max="3409" width="3.265625" customWidth="1"/>
    <col min="3410" max="3410" width="1.73046875" customWidth="1"/>
    <col min="3411" max="3413" width="3.265625" customWidth="1"/>
    <col min="3414" max="3414" width="1.73046875" customWidth="1"/>
    <col min="3415" max="3417" width="3.265625" customWidth="1"/>
    <col min="3418" max="3418" width="1.73046875" customWidth="1"/>
    <col min="3419" max="3421" width="3.265625" customWidth="1"/>
    <col min="3422" max="3422" width="1.73046875" customWidth="1"/>
    <col min="3423" max="3425" width="3.265625" customWidth="1"/>
    <col min="3426" max="3426" width="1.73046875" customWidth="1"/>
    <col min="3427" max="3429" width="3.265625" customWidth="1"/>
    <col min="3430" max="3430" width="1.73046875" customWidth="1"/>
    <col min="3431" max="3432" width="3.265625" customWidth="1"/>
    <col min="3433" max="3433" width="5.3984375" customWidth="1"/>
    <col min="3434" max="3434" width="6" customWidth="1"/>
    <col min="3435" max="3435" width="8.1328125" customWidth="1"/>
    <col min="3436" max="3436" width="3.265625" customWidth="1"/>
    <col min="3437" max="3437" width="8.1328125" customWidth="1"/>
    <col min="3438" max="3438" width="3.265625" customWidth="1"/>
    <col min="3439" max="3439" width="8.1328125" customWidth="1"/>
    <col min="3440" max="3440" width="3.265625" customWidth="1"/>
    <col min="3441" max="3441" width="8.1328125" customWidth="1"/>
    <col min="3442" max="3442" width="3.265625" customWidth="1"/>
    <col min="3443" max="3443" width="8.1328125" customWidth="1"/>
    <col min="3444" max="3444" width="3.265625" customWidth="1"/>
    <col min="3445" max="3445" width="8.1328125" customWidth="1"/>
    <col min="3446" max="3446" width="3.265625" customWidth="1"/>
    <col min="3447" max="3447" width="8.1328125" customWidth="1"/>
    <col min="3448" max="3448" width="3.265625" customWidth="1"/>
    <col min="3449" max="3449" width="8.1328125" customWidth="1"/>
    <col min="3450" max="3450" width="3.265625" customWidth="1"/>
    <col min="3451" max="3451" width="8.1328125" customWidth="1"/>
    <col min="3452" max="3452" width="3.265625" customWidth="1"/>
    <col min="3453" max="3453" width="8.1328125" customWidth="1"/>
    <col min="3454" max="3454" width="3.265625" customWidth="1"/>
    <col min="3455" max="3455" width="8.1328125" customWidth="1"/>
    <col min="3456" max="3456" width="3.265625" customWidth="1"/>
    <col min="3457" max="3457" width="8.1328125" customWidth="1"/>
    <col min="3458" max="3458" width="3.265625" customWidth="1"/>
    <col min="3459" max="3459" width="8.1328125" customWidth="1"/>
    <col min="3460" max="3460" width="3.265625" customWidth="1"/>
    <col min="3461" max="3461" width="8.1328125" customWidth="1"/>
    <col min="3462" max="3462" width="3.265625" customWidth="1"/>
    <col min="3463" max="3463" width="8.1328125" customWidth="1"/>
    <col min="3464" max="3464" width="3.265625" customWidth="1"/>
    <col min="3465" max="3465" width="8.1328125" customWidth="1"/>
    <col min="3466" max="3466" width="3.265625" customWidth="1"/>
    <col min="3467" max="3467" width="5.73046875" customWidth="1"/>
    <col min="3469" max="3469" width="10.73046875" customWidth="1"/>
    <col min="3470" max="3470" width="1.3984375" customWidth="1"/>
    <col min="3471" max="3471" width="10.73046875" customWidth="1"/>
    <col min="3472" max="3472" width="2.73046875" customWidth="1"/>
    <col min="3473" max="3473" width="1.73046875" customWidth="1"/>
    <col min="3474" max="3475" width="2.73046875" customWidth="1"/>
    <col min="3476" max="3476" width="3.265625" customWidth="1"/>
    <col min="3477" max="3477" width="10.73046875" customWidth="1"/>
    <col min="3478" max="3478" width="1.3984375" customWidth="1"/>
    <col min="3479" max="3479" width="10.73046875" customWidth="1"/>
    <col min="3480" max="3480" width="2.73046875" customWidth="1"/>
    <col min="3481" max="3481" width="1.73046875" customWidth="1"/>
    <col min="3482" max="3483" width="2.73046875" customWidth="1"/>
    <col min="3484" max="3484" width="3.265625" customWidth="1"/>
    <col min="3485" max="3485" width="10.73046875" customWidth="1"/>
    <col min="3486" max="3486" width="1.3984375" customWidth="1"/>
    <col min="3487" max="3487" width="10.73046875" customWidth="1"/>
    <col min="3488" max="3488" width="2.73046875" customWidth="1"/>
    <col min="3489" max="3489" width="1.73046875" customWidth="1"/>
    <col min="3490" max="3491" width="2.73046875" customWidth="1"/>
    <col min="3492" max="3492" width="3.265625" customWidth="1"/>
    <col min="3493" max="3493" width="10.73046875" customWidth="1"/>
    <col min="3494" max="3494" width="1.3984375" customWidth="1"/>
    <col min="3495" max="3495" width="10.73046875" customWidth="1"/>
    <col min="3496" max="3496" width="2.73046875" customWidth="1"/>
    <col min="3497" max="3497" width="1.73046875" customWidth="1"/>
    <col min="3498" max="3499" width="2.73046875" customWidth="1"/>
    <col min="3500" max="3500" width="3.265625" customWidth="1"/>
    <col min="3501" max="3501" width="10.73046875" customWidth="1"/>
    <col min="3502" max="3502" width="1.3984375" customWidth="1"/>
    <col min="3503" max="3503" width="10.73046875" customWidth="1"/>
    <col min="3504" max="3504" width="2.73046875" customWidth="1"/>
    <col min="3505" max="3505" width="1.73046875" customWidth="1"/>
    <col min="3506" max="3506" width="2.73046875" customWidth="1"/>
    <col min="3507" max="3507" width="3.265625" customWidth="1"/>
    <col min="3508" max="3508" width="10.73046875" customWidth="1"/>
    <col min="3509" max="3509" width="1.3984375" customWidth="1"/>
    <col min="3510" max="3510" width="10.73046875" customWidth="1"/>
    <col min="3511" max="3511" width="2.73046875" customWidth="1"/>
    <col min="3512" max="3512" width="1.73046875" customWidth="1"/>
    <col min="3513" max="3513" width="2.73046875" customWidth="1"/>
    <col min="3514" max="3514" width="3.265625" customWidth="1"/>
    <col min="3515" max="3515" width="10.73046875" customWidth="1"/>
    <col min="3516" max="3516" width="1.3984375" customWidth="1"/>
    <col min="3517" max="3517" width="10.73046875" customWidth="1"/>
    <col min="3518" max="3518" width="2.73046875" customWidth="1"/>
    <col min="3519" max="3519" width="1.73046875" customWidth="1"/>
    <col min="3520" max="3521" width="2.73046875" customWidth="1"/>
    <col min="3522" max="3522" width="3.265625" customWidth="1"/>
    <col min="3523" max="3523" width="10.73046875" customWidth="1"/>
    <col min="3524" max="3524" width="1.3984375" customWidth="1"/>
    <col min="3525" max="3525" width="10.73046875" customWidth="1"/>
    <col min="3526" max="3526" width="2.73046875" customWidth="1"/>
    <col min="3527" max="3527" width="1.73046875" customWidth="1"/>
    <col min="3528" max="3529" width="2.73046875" customWidth="1"/>
    <col min="3530" max="3530" width="5.73046875" customWidth="1"/>
    <col min="3532" max="3532" width="10.73046875" customWidth="1"/>
    <col min="3533" max="3533" width="1.3984375" customWidth="1"/>
    <col min="3534" max="3534" width="10.73046875" customWidth="1"/>
    <col min="3535" max="3535" width="2.73046875" customWidth="1"/>
    <col min="3536" max="3536" width="1.73046875" customWidth="1"/>
    <col min="3537" max="3537" width="2.73046875" customWidth="1"/>
    <col min="3538" max="3538" width="3.265625" customWidth="1"/>
    <col min="3539" max="3539" width="10.73046875" customWidth="1"/>
    <col min="3540" max="3540" width="1.3984375" customWidth="1"/>
    <col min="3541" max="3541" width="10.73046875" customWidth="1"/>
    <col min="3542" max="3542" width="2.73046875" customWidth="1"/>
    <col min="3543" max="3543" width="1.73046875" customWidth="1"/>
    <col min="3544" max="3544" width="2.73046875" customWidth="1"/>
    <col min="3545" max="3545" width="3.265625" customWidth="1"/>
    <col min="3546" max="3546" width="10.73046875" customWidth="1"/>
    <col min="3547" max="3547" width="1.3984375" customWidth="1"/>
    <col min="3548" max="3548" width="10.73046875" customWidth="1"/>
    <col min="3549" max="3549" width="2.73046875" customWidth="1"/>
    <col min="3550" max="3550" width="1.73046875" customWidth="1"/>
    <col min="3551" max="3551" width="2.73046875" customWidth="1"/>
    <col min="3552" max="3552" width="3.265625" customWidth="1"/>
    <col min="3553" max="3553" width="10.73046875" customWidth="1"/>
    <col min="3554" max="3554" width="1.3984375" customWidth="1"/>
    <col min="3555" max="3555" width="10.73046875" customWidth="1"/>
    <col min="3556" max="3556" width="2.73046875" customWidth="1"/>
    <col min="3557" max="3557" width="1.73046875" customWidth="1"/>
    <col min="3558" max="3558" width="2.73046875" customWidth="1"/>
    <col min="3559" max="3559" width="3.265625" customWidth="1"/>
    <col min="3560" max="3560" width="5.73046875" customWidth="1"/>
    <col min="3562" max="3562" width="13.265625" customWidth="1"/>
    <col min="3563" max="3563" width="14.1328125" customWidth="1"/>
    <col min="3564" max="3564" width="11.3984375" customWidth="1"/>
    <col min="3565" max="3565" width="3.265625" customWidth="1"/>
    <col min="3566" max="3566" width="1.73046875" customWidth="1"/>
    <col min="3567" max="3569" width="3.265625" customWidth="1"/>
    <col min="3570" max="3570" width="1.73046875" customWidth="1"/>
    <col min="3571" max="3573" width="3.265625" customWidth="1"/>
    <col min="3574" max="3574" width="1.73046875" customWidth="1"/>
    <col min="3575" max="3577" width="3.265625" customWidth="1"/>
    <col min="3578" max="3578" width="1.73046875" customWidth="1"/>
    <col min="3579" max="3581" width="3.265625" customWidth="1"/>
    <col min="3582" max="3582" width="1.73046875" customWidth="1"/>
    <col min="3583" max="3585" width="3.265625" customWidth="1"/>
    <col min="3586" max="3586" width="1.73046875" customWidth="1"/>
    <col min="3587" max="3588" width="3.265625" customWidth="1"/>
    <col min="3589" max="3589" width="5.3984375" customWidth="1"/>
    <col min="3590" max="3590" width="3.265625" customWidth="1"/>
    <col min="3591" max="3591" width="1.73046875" customWidth="1"/>
    <col min="3592" max="3594" width="3.265625" customWidth="1"/>
    <col min="3595" max="3595" width="1.73046875" customWidth="1"/>
    <col min="3596" max="3598" width="3.265625" customWidth="1"/>
    <col min="3599" max="3599" width="1.73046875" customWidth="1"/>
    <col min="3600" max="3602" width="3.265625" customWidth="1"/>
    <col min="3603" max="3603" width="1.73046875" customWidth="1"/>
    <col min="3604" max="3606" width="3.265625" customWidth="1"/>
    <col min="3607" max="3607" width="1.73046875" customWidth="1"/>
    <col min="3608" max="3610" width="3.265625" customWidth="1"/>
    <col min="3611" max="3611" width="1.73046875" customWidth="1"/>
    <col min="3612" max="3613" width="3.265625" customWidth="1"/>
    <col min="3614" max="3614" width="5.3984375" customWidth="1"/>
    <col min="3615" max="3615" width="3.265625" customWidth="1"/>
    <col min="3616" max="3616" width="1.73046875" customWidth="1"/>
    <col min="3617" max="3619" width="3.265625" customWidth="1"/>
    <col min="3620" max="3620" width="1.73046875" customWidth="1"/>
    <col min="3621" max="3623" width="3.265625" customWidth="1"/>
    <col min="3624" max="3624" width="1.73046875" customWidth="1"/>
    <col min="3625" max="3627" width="3.265625" customWidth="1"/>
    <col min="3628" max="3628" width="1.73046875" customWidth="1"/>
    <col min="3629" max="3631" width="3.265625" customWidth="1"/>
    <col min="3632" max="3632" width="1.73046875" customWidth="1"/>
    <col min="3633" max="3635" width="3.265625" customWidth="1"/>
    <col min="3636" max="3636" width="1.73046875" customWidth="1"/>
    <col min="3637" max="3638" width="3.265625" customWidth="1"/>
    <col min="3639" max="3639" width="5.3984375" customWidth="1"/>
    <col min="3640" max="3640" width="3.265625" customWidth="1"/>
    <col min="3641" max="3641" width="1.73046875" customWidth="1"/>
    <col min="3642" max="3644" width="3.265625" customWidth="1"/>
    <col min="3645" max="3645" width="1.73046875" customWidth="1"/>
    <col min="3646" max="3648" width="3.265625" customWidth="1"/>
    <col min="3649" max="3649" width="1.73046875" customWidth="1"/>
    <col min="3650" max="3652" width="3.265625" customWidth="1"/>
    <col min="3653" max="3653" width="1.73046875" customWidth="1"/>
    <col min="3654" max="3656" width="3.265625" customWidth="1"/>
    <col min="3657" max="3657" width="1.73046875" customWidth="1"/>
    <col min="3658" max="3660" width="3.265625" customWidth="1"/>
    <col min="3661" max="3661" width="1.73046875" customWidth="1"/>
    <col min="3662" max="3663" width="3.265625" customWidth="1"/>
    <col min="3664" max="3664" width="5.3984375" customWidth="1"/>
    <col min="3665" max="3665" width="3.265625" customWidth="1"/>
    <col min="3666" max="3666" width="1.73046875" customWidth="1"/>
    <col min="3667" max="3669" width="3.265625" customWidth="1"/>
    <col min="3670" max="3670" width="1.73046875" customWidth="1"/>
    <col min="3671" max="3673" width="3.265625" customWidth="1"/>
    <col min="3674" max="3674" width="1.73046875" customWidth="1"/>
    <col min="3675" max="3677" width="3.265625" customWidth="1"/>
    <col min="3678" max="3678" width="1.73046875" customWidth="1"/>
    <col min="3679" max="3681" width="3.265625" customWidth="1"/>
    <col min="3682" max="3682" width="1.73046875" customWidth="1"/>
    <col min="3683" max="3685" width="3.265625" customWidth="1"/>
    <col min="3686" max="3686" width="1.73046875" customWidth="1"/>
    <col min="3687" max="3688" width="3.265625" customWidth="1"/>
    <col min="3689" max="3689" width="5.3984375" customWidth="1"/>
    <col min="3690" max="3690" width="6" customWidth="1"/>
    <col min="3691" max="3691" width="8.1328125" customWidth="1"/>
    <col min="3692" max="3692" width="3.265625" customWidth="1"/>
    <col min="3693" max="3693" width="8.1328125" customWidth="1"/>
    <col min="3694" max="3694" width="3.265625" customWidth="1"/>
    <col min="3695" max="3695" width="8.1328125" customWidth="1"/>
    <col min="3696" max="3696" width="3.265625" customWidth="1"/>
    <col min="3697" max="3697" width="8.1328125" customWidth="1"/>
    <col min="3698" max="3698" width="3.265625" customWidth="1"/>
    <col min="3699" max="3699" width="8.1328125" customWidth="1"/>
    <col min="3700" max="3700" width="3.265625" customWidth="1"/>
    <col min="3701" max="3701" width="8.1328125" customWidth="1"/>
    <col min="3702" max="3702" width="3.265625" customWidth="1"/>
    <col min="3703" max="3703" width="8.1328125" customWidth="1"/>
    <col min="3704" max="3704" width="3.265625" customWidth="1"/>
    <col min="3705" max="3705" width="8.1328125" customWidth="1"/>
    <col min="3706" max="3706" width="3.265625" customWidth="1"/>
    <col min="3707" max="3707" width="8.1328125" customWidth="1"/>
    <col min="3708" max="3708" width="3.265625" customWidth="1"/>
    <col min="3709" max="3709" width="8.1328125" customWidth="1"/>
    <col min="3710" max="3710" width="3.265625" customWidth="1"/>
    <col min="3711" max="3711" width="8.1328125" customWidth="1"/>
    <col min="3712" max="3712" width="3.265625" customWidth="1"/>
    <col min="3713" max="3713" width="8.1328125" customWidth="1"/>
    <col min="3714" max="3714" width="3.265625" customWidth="1"/>
    <col min="3715" max="3715" width="8.1328125" customWidth="1"/>
    <col min="3716" max="3716" width="3.265625" customWidth="1"/>
    <col min="3717" max="3717" width="8.1328125" customWidth="1"/>
    <col min="3718" max="3718" width="3.265625" customWidth="1"/>
    <col min="3719" max="3719" width="8.1328125" customWidth="1"/>
    <col min="3720" max="3720" width="3.265625" customWidth="1"/>
    <col min="3721" max="3721" width="8.1328125" customWidth="1"/>
    <col min="3722" max="3722" width="3.265625" customWidth="1"/>
    <col min="3723" max="3723" width="5.73046875" customWidth="1"/>
    <col min="3725" max="3725" width="10.73046875" customWidth="1"/>
    <col min="3726" max="3726" width="1.3984375" customWidth="1"/>
    <col min="3727" max="3727" width="10.73046875" customWidth="1"/>
    <col min="3728" max="3728" width="2.73046875" customWidth="1"/>
    <col min="3729" max="3729" width="1.73046875" customWidth="1"/>
    <col min="3730" max="3731" width="2.73046875" customWidth="1"/>
    <col min="3732" max="3732" width="3.265625" customWidth="1"/>
    <col min="3733" max="3733" width="10.73046875" customWidth="1"/>
    <col min="3734" max="3734" width="1.3984375" customWidth="1"/>
    <col min="3735" max="3735" width="10.73046875" customWidth="1"/>
    <col min="3736" max="3736" width="2.73046875" customWidth="1"/>
    <col min="3737" max="3737" width="1.73046875" customWidth="1"/>
    <col min="3738" max="3739" width="2.73046875" customWidth="1"/>
    <col min="3740" max="3740" width="3.265625" customWidth="1"/>
    <col min="3741" max="3741" width="10.73046875" customWidth="1"/>
    <col min="3742" max="3742" width="1.3984375" customWidth="1"/>
    <col min="3743" max="3743" width="10.73046875" customWidth="1"/>
    <col min="3744" max="3744" width="2.73046875" customWidth="1"/>
    <col min="3745" max="3745" width="1.73046875" customWidth="1"/>
    <col min="3746" max="3747" width="2.73046875" customWidth="1"/>
    <col min="3748" max="3748" width="3.265625" customWidth="1"/>
    <col min="3749" max="3749" width="10.73046875" customWidth="1"/>
    <col min="3750" max="3750" width="1.3984375" customWidth="1"/>
    <col min="3751" max="3751" width="10.73046875" customWidth="1"/>
    <col min="3752" max="3752" width="2.73046875" customWidth="1"/>
    <col min="3753" max="3753" width="1.73046875" customWidth="1"/>
    <col min="3754" max="3755" width="2.73046875" customWidth="1"/>
    <col min="3756" max="3756" width="3.265625" customWidth="1"/>
    <col min="3757" max="3757" width="10.73046875" customWidth="1"/>
    <col min="3758" max="3758" width="1.3984375" customWidth="1"/>
    <col min="3759" max="3759" width="10.73046875" customWidth="1"/>
    <col min="3760" max="3760" width="2.73046875" customWidth="1"/>
    <col min="3761" max="3761" width="1.73046875" customWidth="1"/>
    <col min="3762" max="3762" width="2.73046875" customWidth="1"/>
    <col min="3763" max="3763" width="3.265625" customWidth="1"/>
    <col min="3764" max="3764" width="10.73046875" customWidth="1"/>
    <col min="3765" max="3765" width="1.3984375" customWidth="1"/>
    <col min="3766" max="3766" width="10.73046875" customWidth="1"/>
    <col min="3767" max="3767" width="2.73046875" customWidth="1"/>
    <col min="3768" max="3768" width="1.73046875" customWidth="1"/>
    <col min="3769" max="3769" width="2.73046875" customWidth="1"/>
    <col min="3770" max="3770" width="3.265625" customWidth="1"/>
    <col min="3771" max="3771" width="10.73046875" customWidth="1"/>
    <col min="3772" max="3772" width="1.3984375" customWidth="1"/>
    <col min="3773" max="3773" width="10.73046875" customWidth="1"/>
    <col min="3774" max="3774" width="2.73046875" customWidth="1"/>
    <col min="3775" max="3775" width="1.73046875" customWidth="1"/>
    <col min="3776" max="3777" width="2.73046875" customWidth="1"/>
    <col min="3778" max="3778" width="3.265625" customWidth="1"/>
    <col min="3779" max="3779" width="10.73046875" customWidth="1"/>
    <col min="3780" max="3780" width="1.3984375" customWidth="1"/>
    <col min="3781" max="3781" width="10.73046875" customWidth="1"/>
    <col min="3782" max="3782" width="2.73046875" customWidth="1"/>
    <col min="3783" max="3783" width="1.73046875" customWidth="1"/>
    <col min="3784" max="3785" width="2.73046875" customWidth="1"/>
    <col min="3786" max="3786" width="5.73046875" customWidth="1"/>
    <col min="3788" max="3788" width="10.73046875" customWidth="1"/>
    <col min="3789" max="3789" width="1.3984375" customWidth="1"/>
    <col min="3790" max="3790" width="10.73046875" customWidth="1"/>
    <col min="3791" max="3791" width="2.73046875" customWidth="1"/>
    <col min="3792" max="3792" width="1.73046875" customWidth="1"/>
    <col min="3793" max="3793" width="2.73046875" customWidth="1"/>
    <col min="3794" max="3794" width="3.265625" customWidth="1"/>
    <col min="3795" max="3795" width="10.73046875" customWidth="1"/>
    <col min="3796" max="3796" width="1.3984375" customWidth="1"/>
    <col min="3797" max="3797" width="10.73046875" customWidth="1"/>
    <col min="3798" max="3798" width="2.73046875" customWidth="1"/>
    <col min="3799" max="3799" width="1.73046875" customWidth="1"/>
    <col min="3800" max="3800" width="2.73046875" customWidth="1"/>
    <col min="3801" max="3801" width="3.265625" customWidth="1"/>
    <col min="3802" max="3802" width="10.73046875" customWidth="1"/>
    <col min="3803" max="3803" width="1.3984375" customWidth="1"/>
    <col min="3804" max="3804" width="10.73046875" customWidth="1"/>
    <col min="3805" max="3805" width="2.73046875" customWidth="1"/>
    <col min="3806" max="3806" width="1.73046875" customWidth="1"/>
    <col min="3807" max="3807" width="2.73046875" customWidth="1"/>
    <col min="3808" max="3808" width="3.265625" customWidth="1"/>
    <col min="3809" max="3809" width="10.73046875" customWidth="1"/>
    <col min="3810" max="3810" width="1.3984375" customWidth="1"/>
    <col min="3811" max="3811" width="10.73046875" customWidth="1"/>
    <col min="3812" max="3812" width="2.73046875" customWidth="1"/>
    <col min="3813" max="3813" width="1.73046875" customWidth="1"/>
    <col min="3814" max="3814" width="2.73046875" customWidth="1"/>
    <col min="3815" max="3815" width="3.265625" customWidth="1"/>
    <col min="3816" max="3816" width="5.73046875" customWidth="1"/>
    <col min="3818" max="3818" width="13.265625" customWidth="1"/>
    <col min="3819" max="3819" width="14.1328125" customWidth="1"/>
    <col min="3820" max="3820" width="11.3984375" customWidth="1"/>
    <col min="3821" max="3821" width="3.265625" customWidth="1"/>
    <col min="3822" max="3822" width="1.73046875" customWidth="1"/>
    <col min="3823" max="3825" width="3.265625" customWidth="1"/>
    <col min="3826" max="3826" width="1.73046875" customWidth="1"/>
    <col min="3827" max="3829" width="3.265625" customWidth="1"/>
    <col min="3830" max="3830" width="1.73046875" customWidth="1"/>
    <col min="3831" max="3833" width="3.265625" customWidth="1"/>
    <col min="3834" max="3834" width="1.73046875" customWidth="1"/>
    <col min="3835" max="3837" width="3.265625" customWidth="1"/>
    <col min="3838" max="3838" width="1.73046875" customWidth="1"/>
    <col min="3839" max="3841" width="3.265625" customWidth="1"/>
    <col min="3842" max="3842" width="1.73046875" customWidth="1"/>
    <col min="3843" max="3844" width="3.265625" customWidth="1"/>
    <col min="3845" max="3845" width="5.3984375" customWidth="1"/>
    <col min="3846" max="3846" width="3.265625" customWidth="1"/>
    <col min="3847" max="3847" width="1.73046875" customWidth="1"/>
    <col min="3848" max="3850" width="3.265625" customWidth="1"/>
    <col min="3851" max="3851" width="1.73046875" customWidth="1"/>
    <col min="3852" max="3854" width="3.265625" customWidth="1"/>
    <col min="3855" max="3855" width="1.73046875" customWidth="1"/>
    <col min="3856" max="3858" width="3.265625" customWidth="1"/>
    <col min="3859" max="3859" width="1.73046875" customWidth="1"/>
    <col min="3860" max="3862" width="3.265625" customWidth="1"/>
    <col min="3863" max="3863" width="1.73046875" customWidth="1"/>
    <col min="3864" max="3866" width="3.265625" customWidth="1"/>
    <col min="3867" max="3867" width="1.73046875" customWidth="1"/>
    <col min="3868" max="3869" width="3.265625" customWidth="1"/>
    <col min="3870" max="3870" width="5.3984375" customWidth="1"/>
    <col min="3871" max="3871" width="3.265625" customWidth="1"/>
    <col min="3872" max="3872" width="1.73046875" customWidth="1"/>
    <col min="3873" max="3875" width="3.265625" customWidth="1"/>
    <col min="3876" max="3876" width="1.73046875" customWidth="1"/>
    <col min="3877" max="3879" width="3.265625" customWidth="1"/>
    <col min="3880" max="3880" width="1.73046875" customWidth="1"/>
    <col min="3881" max="3883" width="3.265625" customWidth="1"/>
    <col min="3884" max="3884" width="1.73046875" customWidth="1"/>
    <col min="3885" max="3887" width="3.265625" customWidth="1"/>
    <col min="3888" max="3888" width="1.73046875" customWidth="1"/>
    <col min="3889" max="3891" width="3.265625" customWidth="1"/>
    <col min="3892" max="3892" width="1.73046875" customWidth="1"/>
    <col min="3893" max="3894" width="3.265625" customWidth="1"/>
    <col min="3895" max="3895" width="5.3984375" customWidth="1"/>
    <col min="3896" max="3896" width="3.265625" customWidth="1"/>
    <col min="3897" max="3897" width="1.73046875" customWidth="1"/>
    <col min="3898" max="3900" width="3.265625" customWidth="1"/>
    <col min="3901" max="3901" width="1.73046875" customWidth="1"/>
    <col min="3902" max="3904" width="3.265625" customWidth="1"/>
    <col min="3905" max="3905" width="1.73046875" customWidth="1"/>
    <col min="3906" max="3908" width="3.265625" customWidth="1"/>
    <col min="3909" max="3909" width="1.73046875" customWidth="1"/>
    <col min="3910" max="3912" width="3.265625" customWidth="1"/>
    <col min="3913" max="3913" width="1.73046875" customWidth="1"/>
    <col min="3914" max="3916" width="3.265625" customWidth="1"/>
    <col min="3917" max="3917" width="1.73046875" customWidth="1"/>
    <col min="3918" max="3919" width="3.265625" customWidth="1"/>
    <col min="3920" max="3920" width="5.3984375" customWidth="1"/>
    <col min="3921" max="3921" width="3.265625" customWidth="1"/>
    <col min="3922" max="3922" width="1.73046875" customWidth="1"/>
    <col min="3923" max="3925" width="3.265625" customWidth="1"/>
    <col min="3926" max="3926" width="1.73046875" customWidth="1"/>
    <col min="3927" max="3929" width="3.265625" customWidth="1"/>
    <col min="3930" max="3930" width="1.73046875" customWidth="1"/>
    <col min="3931" max="3933" width="3.265625" customWidth="1"/>
    <col min="3934" max="3934" width="1.73046875" customWidth="1"/>
    <col min="3935" max="3937" width="3.265625" customWidth="1"/>
    <col min="3938" max="3938" width="1.73046875" customWidth="1"/>
    <col min="3939" max="3941" width="3.265625" customWidth="1"/>
    <col min="3942" max="3942" width="1.73046875" customWidth="1"/>
    <col min="3943" max="3944" width="3.265625" customWidth="1"/>
    <col min="3945" max="3945" width="5.3984375" customWidth="1"/>
    <col min="3946" max="3946" width="6" customWidth="1"/>
    <col min="3947" max="3947" width="8.1328125" customWidth="1"/>
    <col min="3948" max="3948" width="3.265625" customWidth="1"/>
    <col min="3949" max="3949" width="8.1328125" customWidth="1"/>
    <col min="3950" max="3950" width="3.265625" customWidth="1"/>
    <col min="3951" max="3951" width="8.1328125" customWidth="1"/>
    <col min="3952" max="3952" width="3.265625" customWidth="1"/>
    <col min="3953" max="3953" width="8.1328125" customWidth="1"/>
    <col min="3954" max="3954" width="3.265625" customWidth="1"/>
    <col min="3955" max="3955" width="8.1328125" customWidth="1"/>
    <col min="3956" max="3956" width="3.265625" customWidth="1"/>
    <col min="3957" max="3957" width="8.1328125" customWidth="1"/>
    <col min="3958" max="3958" width="3.265625" customWidth="1"/>
    <col min="3959" max="3959" width="8.1328125" customWidth="1"/>
    <col min="3960" max="3960" width="3.265625" customWidth="1"/>
    <col min="3961" max="3961" width="8.1328125" customWidth="1"/>
    <col min="3962" max="3962" width="3.265625" customWidth="1"/>
    <col min="3963" max="3963" width="8.1328125" customWidth="1"/>
    <col min="3964" max="3964" width="3.265625" customWidth="1"/>
    <col min="3965" max="3965" width="8.1328125" customWidth="1"/>
    <col min="3966" max="3966" width="3.265625" customWidth="1"/>
    <col min="3967" max="3967" width="8.1328125" customWidth="1"/>
    <col min="3968" max="3968" width="3.265625" customWidth="1"/>
    <col min="3969" max="3969" width="8.1328125" customWidth="1"/>
    <col min="3970" max="3970" width="3.265625" customWidth="1"/>
    <col min="3971" max="3971" width="8.1328125" customWidth="1"/>
    <col min="3972" max="3972" width="3.265625" customWidth="1"/>
    <col min="3973" max="3973" width="8.1328125" customWidth="1"/>
    <col min="3974" max="3974" width="3.265625" customWidth="1"/>
    <col min="3975" max="3975" width="8.1328125" customWidth="1"/>
    <col min="3976" max="3976" width="3.265625" customWidth="1"/>
    <col min="3977" max="3977" width="8.1328125" customWidth="1"/>
    <col min="3978" max="3978" width="3.265625" customWidth="1"/>
    <col min="3979" max="3979" width="5.73046875" customWidth="1"/>
    <col min="3981" max="3981" width="10.73046875" customWidth="1"/>
    <col min="3982" max="3982" width="1.3984375" customWidth="1"/>
    <col min="3983" max="3983" width="10.73046875" customWidth="1"/>
    <col min="3984" max="3984" width="2.73046875" customWidth="1"/>
    <col min="3985" max="3985" width="1.73046875" customWidth="1"/>
    <col min="3986" max="3987" width="2.73046875" customWidth="1"/>
    <col min="3988" max="3988" width="3.265625" customWidth="1"/>
    <col min="3989" max="3989" width="10.73046875" customWidth="1"/>
    <col min="3990" max="3990" width="1.3984375" customWidth="1"/>
    <col min="3991" max="3991" width="10.73046875" customWidth="1"/>
    <col min="3992" max="3992" width="2.73046875" customWidth="1"/>
    <col min="3993" max="3993" width="1.73046875" customWidth="1"/>
    <col min="3994" max="3995" width="2.73046875" customWidth="1"/>
    <col min="3996" max="3996" width="3.265625" customWidth="1"/>
    <col min="3997" max="3997" width="10.73046875" customWidth="1"/>
    <col min="3998" max="3998" width="1.3984375" customWidth="1"/>
    <col min="3999" max="3999" width="10.73046875" customWidth="1"/>
    <col min="4000" max="4000" width="2.73046875" customWidth="1"/>
    <col min="4001" max="4001" width="1.73046875" customWidth="1"/>
    <col min="4002" max="4003" width="2.73046875" customWidth="1"/>
    <col min="4004" max="4004" width="3.265625" customWidth="1"/>
    <col min="4005" max="4005" width="10.73046875" customWidth="1"/>
    <col min="4006" max="4006" width="1.3984375" customWidth="1"/>
    <col min="4007" max="4007" width="10.73046875" customWidth="1"/>
    <col min="4008" max="4008" width="2.73046875" customWidth="1"/>
    <col min="4009" max="4009" width="1.73046875" customWidth="1"/>
    <col min="4010" max="4011" width="2.73046875" customWidth="1"/>
    <col min="4012" max="4012" width="3.265625" customWidth="1"/>
    <col min="4013" max="4013" width="10.73046875" customWidth="1"/>
    <col min="4014" max="4014" width="1.3984375" customWidth="1"/>
    <col min="4015" max="4015" width="10.73046875" customWidth="1"/>
    <col min="4016" max="4016" width="2.73046875" customWidth="1"/>
    <col min="4017" max="4017" width="1.73046875" customWidth="1"/>
    <col min="4018" max="4018" width="2.73046875" customWidth="1"/>
    <col min="4019" max="4019" width="3.265625" customWidth="1"/>
    <col min="4020" max="4020" width="10.73046875" customWidth="1"/>
    <col min="4021" max="4021" width="1.3984375" customWidth="1"/>
    <col min="4022" max="4022" width="10.73046875" customWidth="1"/>
    <col min="4023" max="4023" width="2.73046875" customWidth="1"/>
    <col min="4024" max="4024" width="1.73046875" customWidth="1"/>
    <col min="4025" max="4025" width="2.73046875" customWidth="1"/>
    <col min="4026" max="4026" width="3.265625" customWidth="1"/>
    <col min="4027" max="4027" width="10.73046875" customWidth="1"/>
    <col min="4028" max="4028" width="1.3984375" customWidth="1"/>
    <col min="4029" max="4029" width="10.73046875" customWidth="1"/>
    <col min="4030" max="4030" width="2.73046875" customWidth="1"/>
    <col min="4031" max="4031" width="1.73046875" customWidth="1"/>
    <col min="4032" max="4033" width="2.73046875" customWidth="1"/>
    <col min="4034" max="4034" width="3.265625" customWidth="1"/>
    <col min="4035" max="4035" width="10.73046875" customWidth="1"/>
    <col min="4036" max="4036" width="1.3984375" customWidth="1"/>
    <col min="4037" max="4037" width="10.73046875" customWidth="1"/>
    <col min="4038" max="4038" width="2.73046875" customWidth="1"/>
    <col min="4039" max="4039" width="1.73046875" customWidth="1"/>
    <col min="4040" max="4041" width="2.73046875" customWidth="1"/>
    <col min="4042" max="4042" width="5.73046875" customWidth="1"/>
    <col min="4044" max="4044" width="10.73046875" customWidth="1"/>
    <col min="4045" max="4045" width="1.3984375" customWidth="1"/>
    <col min="4046" max="4046" width="10.73046875" customWidth="1"/>
    <col min="4047" max="4047" width="2.73046875" customWidth="1"/>
    <col min="4048" max="4048" width="1.73046875" customWidth="1"/>
    <col min="4049" max="4049" width="2.73046875" customWidth="1"/>
    <col min="4050" max="4050" width="3.265625" customWidth="1"/>
    <col min="4051" max="4051" width="10.73046875" customWidth="1"/>
    <col min="4052" max="4052" width="1.3984375" customWidth="1"/>
    <col min="4053" max="4053" width="10.73046875" customWidth="1"/>
    <col min="4054" max="4054" width="2.73046875" customWidth="1"/>
    <col min="4055" max="4055" width="1.73046875" customWidth="1"/>
    <col min="4056" max="4056" width="2.73046875" customWidth="1"/>
    <col min="4057" max="4057" width="3.265625" customWidth="1"/>
    <col min="4058" max="4058" width="10.73046875" customWidth="1"/>
    <col min="4059" max="4059" width="1.3984375" customWidth="1"/>
    <col min="4060" max="4060" width="10.73046875" customWidth="1"/>
    <col min="4061" max="4061" width="2.73046875" customWidth="1"/>
    <col min="4062" max="4062" width="1.73046875" customWidth="1"/>
    <col min="4063" max="4063" width="2.73046875" customWidth="1"/>
    <col min="4064" max="4064" width="3.265625" customWidth="1"/>
    <col min="4065" max="4065" width="10.73046875" customWidth="1"/>
    <col min="4066" max="4066" width="1.3984375" customWidth="1"/>
    <col min="4067" max="4067" width="10.73046875" customWidth="1"/>
    <col min="4068" max="4068" width="2.73046875" customWidth="1"/>
    <col min="4069" max="4069" width="1.73046875" customWidth="1"/>
    <col min="4070" max="4070" width="2.73046875" customWidth="1"/>
    <col min="4071" max="4071" width="3.265625" customWidth="1"/>
    <col min="4072" max="4072" width="5.73046875" customWidth="1"/>
    <col min="4074" max="4074" width="13.265625" customWidth="1"/>
    <col min="4075" max="4075" width="14.1328125" customWidth="1"/>
    <col min="4076" max="4076" width="11.3984375" customWidth="1"/>
    <col min="4077" max="4077" width="3.265625" customWidth="1"/>
    <col min="4078" max="4078" width="1.73046875" customWidth="1"/>
    <col min="4079" max="4081" width="3.265625" customWidth="1"/>
    <col min="4082" max="4082" width="1.73046875" customWidth="1"/>
    <col min="4083" max="4085" width="3.265625" customWidth="1"/>
    <col min="4086" max="4086" width="1.73046875" customWidth="1"/>
    <col min="4087" max="4089" width="3.265625" customWidth="1"/>
    <col min="4090" max="4090" width="1.73046875" customWidth="1"/>
    <col min="4091" max="4093" width="3.265625" customWidth="1"/>
    <col min="4094" max="4094" width="1.73046875" customWidth="1"/>
    <col min="4095" max="4097" width="3.265625" customWidth="1"/>
    <col min="4098" max="4098" width="1.73046875" customWidth="1"/>
    <col min="4099" max="4100" width="3.265625" customWidth="1"/>
    <col min="4101" max="4101" width="5.3984375" customWidth="1"/>
    <col min="4102" max="4102" width="3.265625" customWidth="1"/>
    <col min="4103" max="4103" width="1.73046875" customWidth="1"/>
    <col min="4104" max="4106" width="3.265625" customWidth="1"/>
    <col min="4107" max="4107" width="1.73046875" customWidth="1"/>
    <col min="4108" max="4110" width="3.265625" customWidth="1"/>
    <col min="4111" max="4111" width="1.73046875" customWidth="1"/>
    <col min="4112" max="4114" width="3.265625" customWidth="1"/>
    <col min="4115" max="4115" width="1.73046875" customWidth="1"/>
    <col min="4116" max="4118" width="3.265625" customWidth="1"/>
    <col min="4119" max="4119" width="1.73046875" customWidth="1"/>
    <col min="4120" max="4122" width="3.265625" customWidth="1"/>
    <col min="4123" max="4123" width="1.73046875" customWidth="1"/>
    <col min="4124" max="4125" width="3.265625" customWidth="1"/>
    <col min="4126" max="4126" width="5.3984375" customWidth="1"/>
    <col min="4127" max="4127" width="3.265625" customWidth="1"/>
    <col min="4128" max="4128" width="1.73046875" customWidth="1"/>
    <col min="4129" max="4131" width="3.265625" customWidth="1"/>
    <col min="4132" max="4132" width="1.73046875" customWidth="1"/>
    <col min="4133" max="4135" width="3.265625" customWidth="1"/>
    <col min="4136" max="4136" width="1.73046875" customWidth="1"/>
    <col min="4137" max="4139" width="3.265625" customWidth="1"/>
    <col min="4140" max="4140" width="1.73046875" customWidth="1"/>
    <col min="4141" max="4143" width="3.265625" customWidth="1"/>
    <col min="4144" max="4144" width="1.73046875" customWidth="1"/>
    <col min="4145" max="4147" width="3.265625" customWidth="1"/>
    <col min="4148" max="4148" width="1.73046875" customWidth="1"/>
    <col min="4149" max="4150" width="3.265625" customWidth="1"/>
    <col min="4151" max="4151" width="5.3984375" customWidth="1"/>
    <col min="4152" max="4152" width="3.265625" customWidth="1"/>
    <col min="4153" max="4153" width="1.73046875" customWidth="1"/>
    <col min="4154" max="4156" width="3.265625" customWidth="1"/>
    <col min="4157" max="4157" width="1.73046875" customWidth="1"/>
    <col min="4158" max="4160" width="3.265625" customWidth="1"/>
    <col min="4161" max="4161" width="1.73046875" customWidth="1"/>
    <col min="4162" max="4164" width="3.265625" customWidth="1"/>
    <col min="4165" max="4165" width="1.73046875" customWidth="1"/>
    <col min="4166" max="4168" width="3.265625" customWidth="1"/>
    <col min="4169" max="4169" width="1.73046875" customWidth="1"/>
    <col min="4170" max="4172" width="3.265625" customWidth="1"/>
    <col min="4173" max="4173" width="1.73046875" customWidth="1"/>
    <col min="4174" max="4175" width="3.265625" customWidth="1"/>
    <col min="4176" max="4176" width="5.3984375" customWidth="1"/>
    <col min="4177" max="4177" width="3.265625" customWidth="1"/>
    <col min="4178" max="4178" width="1.73046875" customWidth="1"/>
    <col min="4179" max="4181" width="3.265625" customWidth="1"/>
    <col min="4182" max="4182" width="1.73046875" customWidth="1"/>
    <col min="4183" max="4185" width="3.265625" customWidth="1"/>
    <col min="4186" max="4186" width="1.73046875" customWidth="1"/>
    <col min="4187" max="4189" width="3.265625" customWidth="1"/>
    <col min="4190" max="4190" width="1.73046875" customWidth="1"/>
    <col min="4191" max="4193" width="3.265625" customWidth="1"/>
    <col min="4194" max="4194" width="1.73046875" customWidth="1"/>
    <col min="4195" max="4197" width="3.265625" customWidth="1"/>
    <col min="4198" max="4198" width="1.73046875" customWidth="1"/>
    <col min="4199" max="4200" width="3.265625" customWidth="1"/>
    <col min="4201" max="4201" width="5.3984375" customWidth="1"/>
    <col min="4202" max="4202" width="6" customWidth="1"/>
    <col min="4203" max="4203" width="8.1328125" customWidth="1"/>
    <col min="4204" max="4204" width="3.265625" customWidth="1"/>
    <col min="4205" max="4205" width="8.1328125" customWidth="1"/>
    <col min="4206" max="4206" width="3.265625" customWidth="1"/>
    <col min="4207" max="4207" width="8.1328125" customWidth="1"/>
    <col min="4208" max="4208" width="3.265625" customWidth="1"/>
    <col min="4209" max="4209" width="8.1328125" customWidth="1"/>
    <col min="4210" max="4210" width="3.265625" customWidth="1"/>
    <col min="4211" max="4211" width="8.1328125" customWidth="1"/>
    <col min="4212" max="4212" width="3.265625" customWidth="1"/>
    <col min="4213" max="4213" width="8.1328125" customWidth="1"/>
    <col min="4214" max="4214" width="3.265625" customWidth="1"/>
    <col min="4215" max="4215" width="8.1328125" customWidth="1"/>
    <col min="4216" max="4216" width="3.265625" customWidth="1"/>
    <col min="4217" max="4217" width="8.1328125" customWidth="1"/>
    <col min="4218" max="4218" width="3.265625" customWidth="1"/>
    <col min="4219" max="4219" width="8.1328125" customWidth="1"/>
    <col min="4220" max="4220" width="3.265625" customWidth="1"/>
    <col min="4221" max="4221" width="8.1328125" customWidth="1"/>
    <col min="4222" max="4222" width="3.265625" customWidth="1"/>
    <col min="4223" max="4223" width="8.1328125" customWidth="1"/>
    <col min="4224" max="4224" width="3.265625" customWidth="1"/>
    <col min="4225" max="4225" width="8.1328125" customWidth="1"/>
    <col min="4226" max="4226" width="3.265625" customWidth="1"/>
    <col min="4227" max="4227" width="8.1328125" customWidth="1"/>
    <col min="4228" max="4228" width="3.265625" customWidth="1"/>
    <col min="4229" max="4229" width="8.1328125" customWidth="1"/>
    <col min="4230" max="4230" width="3.265625" customWidth="1"/>
    <col min="4231" max="4231" width="8.1328125" customWidth="1"/>
    <col min="4232" max="4232" width="3.265625" customWidth="1"/>
    <col min="4233" max="4233" width="8.1328125" customWidth="1"/>
    <col min="4234" max="4234" width="3.265625" customWidth="1"/>
    <col min="4235" max="4235" width="5.73046875" customWidth="1"/>
    <col min="4237" max="4237" width="10.73046875" customWidth="1"/>
    <col min="4238" max="4238" width="1.3984375" customWidth="1"/>
    <col min="4239" max="4239" width="10.73046875" customWidth="1"/>
    <col min="4240" max="4240" width="2.73046875" customWidth="1"/>
    <col min="4241" max="4241" width="1.73046875" customWidth="1"/>
    <col min="4242" max="4243" width="2.73046875" customWidth="1"/>
    <col min="4244" max="4244" width="3.265625" customWidth="1"/>
    <col min="4245" max="4245" width="10.73046875" customWidth="1"/>
    <col min="4246" max="4246" width="1.3984375" customWidth="1"/>
    <col min="4247" max="4247" width="10.73046875" customWidth="1"/>
    <col min="4248" max="4248" width="2.73046875" customWidth="1"/>
    <col min="4249" max="4249" width="1.73046875" customWidth="1"/>
    <col min="4250" max="4251" width="2.73046875" customWidth="1"/>
    <col min="4252" max="4252" width="3.265625" customWidth="1"/>
    <col min="4253" max="4253" width="10.73046875" customWidth="1"/>
    <col min="4254" max="4254" width="1.3984375" customWidth="1"/>
    <col min="4255" max="4255" width="10.73046875" customWidth="1"/>
    <col min="4256" max="4256" width="2.73046875" customWidth="1"/>
    <col min="4257" max="4257" width="1.73046875" customWidth="1"/>
    <col min="4258" max="4259" width="2.73046875" customWidth="1"/>
    <col min="4260" max="4260" width="3.265625" customWidth="1"/>
    <col min="4261" max="4261" width="10.73046875" customWidth="1"/>
    <col min="4262" max="4262" width="1.3984375" customWidth="1"/>
    <col min="4263" max="4263" width="10.73046875" customWidth="1"/>
    <col min="4264" max="4264" width="2.73046875" customWidth="1"/>
    <col min="4265" max="4265" width="1.73046875" customWidth="1"/>
    <col min="4266" max="4267" width="2.73046875" customWidth="1"/>
    <col min="4268" max="4268" width="3.265625" customWidth="1"/>
    <col min="4269" max="4269" width="10.73046875" customWidth="1"/>
    <col min="4270" max="4270" width="1.3984375" customWidth="1"/>
    <col min="4271" max="4271" width="10.73046875" customWidth="1"/>
    <col min="4272" max="4272" width="2.73046875" customWidth="1"/>
    <col min="4273" max="4273" width="1.73046875" customWidth="1"/>
    <col min="4274" max="4274" width="2.73046875" customWidth="1"/>
    <col min="4275" max="4275" width="3.265625" customWidth="1"/>
    <col min="4276" max="4276" width="10.73046875" customWidth="1"/>
    <col min="4277" max="4277" width="1.3984375" customWidth="1"/>
    <col min="4278" max="4278" width="10.73046875" customWidth="1"/>
    <col min="4279" max="4279" width="2.73046875" customWidth="1"/>
    <col min="4280" max="4280" width="1.73046875" customWidth="1"/>
    <col min="4281" max="4281" width="2.73046875" customWidth="1"/>
    <col min="4282" max="4282" width="3.265625" customWidth="1"/>
    <col min="4283" max="4283" width="10.73046875" customWidth="1"/>
    <col min="4284" max="4284" width="1.3984375" customWidth="1"/>
    <col min="4285" max="4285" width="10.73046875" customWidth="1"/>
    <col min="4286" max="4286" width="2.73046875" customWidth="1"/>
    <col min="4287" max="4287" width="1.73046875" customWidth="1"/>
    <col min="4288" max="4289" width="2.73046875" customWidth="1"/>
    <col min="4290" max="4290" width="3.265625" customWidth="1"/>
    <col min="4291" max="4291" width="10.73046875" customWidth="1"/>
    <col min="4292" max="4292" width="1.3984375" customWidth="1"/>
    <col min="4293" max="4293" width="10.73046875" customWidth="1"/>
    <col min="4294" max="4294" width="2.73046875" customWidth="1"/>
    <col min="4295" max="4295" width="1.73046875" customWidth="1"/>
    <col min="4296" max="4297" width="2.73046875" customWidth="1"/>
    <col min="4298" max="4298" width="5.73046875" customWidth="1"/>
    <col min="4300" max="4300" width="10.73046875" customWidth="1"/>
    <col min="4301" max="4301" width="1.3984375" customWidth="1"/>
    <col min="4302" max="4302" width="10.73046875" customWidth="1"/>
    <col min="4303" max="4303" width="2.73046875" customWidth="1"/>
    <col min="4304" max="4304" width="1.73046875" customWidth="1"/>
    <col min="4305" max="4305" width="2.73046875" customWidth="1"/>
    <col min="4306" max="4306" width="3.265625" customWidth="1"/>
    <col min="4307" max="4307" width="10.73046875" customWidth="1"/>
    <col min="4308" max="4308" width="1.3984375" customWidth="1"/>
    <col min="4309" max="4309" width="10.73046875" customWidth="1"/>
    <col min="4310" max="4310" width="2.73046875" customWidth="1"/>
    <col min="4311" max="4311" width="1.73046875" customWidth="1"/>
    <col min="4312" max="4312" width="2.73046875" customWidth="1"/>
    <col min="4313" max="4313" width="3.265625" customWidth="1"/>
    <col min="4314" max="4314" width="10.73046875" customWidth="1"/>
    <col min="4315" max="4315" width="1.3984375" customWidth="1"/>
    <col min="4316" max="4316" width="10.73046875" customWidth="1"/>
    <col min="4317" max="4317" width="2.73046875" customWidth="1"/>
    <col min="4318" max="4318" width="1.73046875" customWidth="1"/>
    <col min="4319" max="4319" width="2.73046875" customWidth="1"/>
    <col min="4320" max="4320" width="3.265625" customWidth="1"/>
    <col min="4321" max="4321" width="10.73046875" customWidth="1"/>
    <col min="4322" max="4322" width="1.3984375" customWidth="1"/>
    <col min="4323" max="4323" width="10.73046875" customWidth="1"/>
    <col min="4324" max="4324" width="2.73046875" customWidth="1"/>
    <col min="4325" max="4325" width="1.73046875" customWidth="1"/>
    <col min="4326" max="4326" width="2.73046875" customWidth="1"/>
    <col min="4327" max="4327" width="3.265625" customWidth="1"/>
    <col min="4328" max="4328" width="5.73046875" customWidth="1"/>
    <col min="4330" max="4330" width="13.265625" customWidth="1"/>
    <col min="4331" max="4331" width="14.1328125" customWidth="1"/>
    <col min="4332" max="4332" width="11.3984375" customWidth="1"/>
    <col min="4333" max="4333" width="3.265625" customWidth="1"/>
    <col min="4334" max="4334" width="1.73046875" customWidth="1"/>
    <col min="4335" max="4337" width="3.265625" customWidth="1"/>
    <col min="4338" max="4338" width="1.73046875" customWidth="1"/>
    <col min="4339" max="4341" width="3.265625" customWidth="1"/>
    <col min="4342" max="4342" width="1.73046875" customWidth="1"/>
    <col min="4343" max="4345" width="3.265625" customWidth="1"/>
    <col min="4346" max="4346" width="1.73046875" customWidth="1"/>
    <col min="4347" max="4349" width="3.265625" customWidth="1"/>
    <col min="4350" max="4350" width="1.73046875" customWidth="1"/>
    <col min="4351" max="4353" width="3.265625" customWidth="1"/>
    <col min="4354" max="4354" width="1.73046875" customWidth="1"/>
    <col min="4355" max="4356" width="3.265625" customWidth="1"/>
    <col min="4357" max="4357" width="5.3984375" customWidth="1"/>
    <col min="4358" max="4358" width="3.265625" customWidth="1"/>
    <col min="4359" max="4359" width="1.73046875" customWidth="1"/>
    <col min="4360" max="4362" width="3.265625" customWidth="1"/>
    <col min="4363" max="4363" width="1.73046875" customWidth="1"/>
    <col min="4364" max="4366" width="3.265625" customWidth="1"/>
    <col min="4367" max="4367" width="1.73046875" customWidth="1"/>
    <col min="4368" max="4370" width="3.265625" customWidth="1"/>
    <col min="4371" max="4371" width="1.73046875" customWidth="1"/>
    <col min="4372" max="4374" width="3.265625" customWidth="1"/>
    <col min="4375" max="4375" width="1.73046875" customWidth="1"/>
    <col min="4376" max="4378" width="3.265625" customWidth="1"/>
    <col min="4379" max="4379" width="1.73046875" customWidth="1"/>
    <col min="4380" max="4381" width="3.265625" customWidth="1"/>
    <col min="4382" max="4382" width="5.3984375" customWidth="1"/>
    <col min="4383" max="4383" width="3.265625" customWidth="1"/>
    <col min="4384" max="4384" width="1.73046875" customWidth="1"/>
    <col min="4385" max="4387" width="3.265625" customWidth="1"/>
    <col min="4388" max="4388" width="1.73046875" customWidth="1"/>
    <col min="4389" max="4391" width="3.265625" customWidth="1"/>
    <col min="4392" max="4392" width="1.73046875" customWidth="1"/>
    <col min="4393" max="4395" width="3.265625" customWidth="1"/>
    <col min="4396" max="4396" width="1.73046875" customWidth="1"/>
    <col min="4397" max="4399" width="3.265625" customWidth="1"/>
    <col min="4400" max="4400" width="1.73046875" customWidth="1"/>
    <col min="4401" max="4403" width="3.265625" customWidth="1"/>
    <col min="4404" max="4404" width="1.73046875" customWidth="1"/>
    <col min="4405" max="4406" width="3.265625" customWidth="1"/>
    <col min="4407" max="4407" width="5.3984375" customWidth="1"/>
    <col min="4408" max="4408" width="3.265625" customWidth="1"/>
    <col min="4409" max="4409" width="1.73046875" customWidth="1"/>
    <col min="4410" max="4412" width="3.265625" customWidth="1"/>
    <col min="4413" max="4413" width="1.73046875" customWidth="1"/>
    <col min="4414" max="4416" width="3.265625" customWidth="1"/>
    <col min="4417" max="4417" width="1.73046875" customWidth="1"/>
    <col min="4418" max="4420" width="3.265625" customWidth="1"/>
    <col min="4421" max="4421" width="1.73046875" customWidth="1"/>
    <col min="4422" max="4424" width="3.265625" customWidth="1"/>
    <col min="4425" max="4425" width="1.73046875" customWidth="1"/>
    <col min="4426" max="4428" width="3.265625" customWidth="1"/>
    <col min="4429" max="4429" width="1.73046875" customWidth="1"/>
    <col min="4430" max="4431" width="3.265625" customWidth="1"/>
    <col min="4432" max="4432" width="5.3984375" customWidth="1"/>
    <col min="4433" max="4433" width="3.265625" customWidth="1"/>
    <col min="4434" max="4434" width="1.73046875" customWidth="1"/>
    <col min="4435" max="4437" width="3.265625" customWidth="1"/>
    <col min="4438" max="4438" width="1.73046875" customWidth="1"/>
    <col min="4439" max="4441" width="3.265625" customWidth="1"/>
    <col min="4442" max="4442" width="1.73046875" customWidth="1"/>
    <col min="4443" max="4445" width="3.265625" customWidth="1"/>
    <col min="4446" max="4446" width="1.73046875" customWidth="1"/>
    <col min="4447" max="4449" width="3.265625" customWidth="1"/>
    <col min="4450" max="4450" width="1.73046875" customWidth="1"/>
    <col min="4451" max="4453" width="3.265625" customWidth="1"/>
    <col min="4454" max="4454" width="1.73046875" customWidth="1"/>
    <col min="4455" max="4456" width="3.265625" customWidth="1"/>
    <col min="4457" max="4457" width="5.3984375" customWidth="1"/>
    <col min="4458" max="4458" width="6" customWidth="1"/>
    <col min="4459" max="4459" width="8.1328125" customWidth="1"/>
    <col min="4460" max="4460" width="3.265625" customWidth="1"/>
    <col min="4461" max="4461" width="8.1328125" customWidth="1"/>
    <col min="4462" max="4462" width="3.265625" customWidth="1"/>
    <col min="4463" max="4463" width="8.1328125" customWidth="1"/>
    <col min="4464" max="4464" width="3.265625" customWidth="1"/>
    <col min="4465" max="4465" width="8.1328125" customWidth="1"/>
    <col min="4466" max="4466" width="3.265625" customWidth="1"/>
    <col min="4467" max="4467" width="8.1328125" customWidth="1"/>
    <col min="4468" max="4468" width="3.265625" customWidth="1"/>
    <col min="4469" max="4469" width="8.1328125" customWidth="1"/>
    <col min="4470" max="4470" width="3.265625" customWidth="1"/>
    <col min="4471" max="4471" width="8.1328125" customWidth="1"/>
    <col min="4472" max="4472" width="3.265625" customWidth="1"/>
    <col min="4473" max="4473" width="8.1328125" customWidth="1"/>
    <col min="4474" max="4474" width="3.265625" customWidth="1"/>
    <col min="4475" max="4475" width="8.1328125" customWidth="1"/>
    <col min="4476" max="4476" width="3.265625" customWidth="1"/>
    <col min="4477" max="4477" width="8.1328125" customWidth="1"/>
    <col min="4478" max="4478" width="3.265625" customWidth="1"/>
    <col min="4479" max="4479" width="8.1328125" customWidth="1"/>
    <col min="4480" max="4480" width="3.265625" customWidth="1"/>
    <col min="4481" max="4481" width="8.1328125" customWidth="1"/>
    <col min="4482" max="4482" width="3.265625" customWidth="1"/>
    <col min="4483" max="4483" width="8.1328125" customWidth="1"/>
    <col min="4484" max="4484" width="3.265625" customWidth="1"/>
    <col min="4485" max="4485" width="8.1328125" customWidth="1"/>
    <col min="4486" max="4486" width="3.265625" customWidth="1"/>
    <col min="4487" max="4487" width="8.1328125" customWidth="1"/>
    <col min="4488" max="4488" width="3.265625" customWidth="1"/>
    <col min="4489" max="4489" width="8.1328125" customWidth="1"/>
    <col min="4490" max="4490" width="3.265625" customWidth="1"/>
    <col min="4491" max="4491" width="5.73046875" customWidth="1"/>
    <col min="4493" max="4493" width="10.73046875" customWidth="1"/>
    <col min="4494" max="4494" width="1.3984375" customWidth="1"/>
    <col min="4495" max="4495" width="10.73046875" customWidth="1"/>
    <col min="4496" max="4496" width="2.73046875" customWidth="1"/>
    <col min="4497" max="4497" width="1.73046875" customWidth="1"/>
    <col min="4498" max="4499" width="2.73046875" customWidth="1"/>
    <col min="4500" max="4500" width="3.265625" customWidth="1"/>
    <col min="4501" max="4501" width="10.73046875" customWidth="1"/>
    <col min="4502" max="4502" width="1.3984375" customWidth="1"/>
    <col min="4503" max="4503" width="10.73046875" customWidth="1"/>
    <col min="4504" max="4504" width="2.73046875" customWidth="1"/>
    <col min="4505" max="4505" width="1.73046875" customWidth="1"/>
    <col min="4506" max="4507" width="2.73046875" customWidth="1"/>
    <col min="4508" max="4508" width="3.265625" customWidth="1"/>
    <col min="4509" max="4509" width="10.73046875" customWidth="1"/>
    <col min="4510" max="4510" width="1.3984375" customWidth="1"/>
    <col min="4511" max="4511" width="10.73046875" customWidth="1"/>
    <col min="4512" max="4512" width="2.73046875" customWidth="1"/>
    <col min="4513" max="4513" width="1.73046875" customWidth="1"/>
    <col min="4514" max="4515" width="2.73046875" customWidth="1"/>
    <col min="4516" max="4516" width="3.265625" customWidth="1"/>
    <col min="4517" max="4517" width="10.73046875" customWidth="1"/>
    <col min="4518" max="4518" width="1.3984375" customWidth="1"/>
    <col min="4519" max="4519" width="10.73046875" customWidth="1"/>
    <col min="4520" max="4520" width="2.73046875" customWidth="1"/>
    <col min="4521" max="4521" width="1.73046875" customWidth="1"/>
    <col min="4522" max="4523" width="2.73046875" customWidth="1"/>
    <col min="4524" max="4524" width="3.265625" customWidth="1"/>
    <col min="4525" max="4525" width="10.73046875" customWidth="1"/>
    <col min="4526" max="4526" width="1.3984375" customWidth="1"/>
    <col min="4527" max="4527" width="10.73046875" customWidth="1"/>
    <col min="4528" max="4528" width="2.73046875" customWidth="1"/>
    <col min="4529" max="4529" width="1.73046875" customWidth="1"/>
    <col min="4530" max="4530" width="2.73046875" customWidth="1"/>
    <col min="4531" max="4531" width="3.265625" customWidth="1"/>
    <col min="4532" max="4532" width="10.73046875" customWidth="1"/>
    <col min="4533" max="4533" width="1.3984375" customWidth="1"/>
    <col min="4534" max="4534" width="10.73046875" customWidth="1"/>
    <col min="4535" max="4535" width="2.73046875" customWidth="1"/>
    <col min="4536" max="4536" width="1.73046875" customWidth="1"/>
    <col min="4537" max="4537" width="2.73046875" customWidth="1"/>
    <col min="4538" max="4538" width="3.265625" customWidth="1"/>
    <col min="4539" max="4539" width="10.73046875" customWidth="1"/>
    <col min="4540" max="4540" width="1.3984375" customWidth="1"/>
    <col min="4541" max="4541" width="10.73046875" customWidth="1"/>
    <col min="4542" max="4542" width="2.73046875" customWidth="1"/>
    <col min="4543" max="4543" width="1.73046875" customWidth="1"/>
    <col min="4544" max="4545" width="2.73046875" customWidth="1"/>
    <col min="4546" max="4546" width="3.265625" customWidth="1"/>
    <col min="4547" max="4547" width="10.73046875" customWidth="1"/>
    <col min="4548" max="4548" width="1.3984375" customWidth="1"/>
    <col min="4549" max="4549" width="10.73046875" customWidth="1"/>
    <col min="4550" max="4550" width="2.73046875" customWidth="1"/>
    <col min="4551" max="4551" width="1.73046875" customWidth="1"/>
    <col min="4552" max="4553" width="2.73046875" customWidth="1"/>
    <col min="4554" max="4554" width="5.73046875" customWidth="1"/>
    <col min="4556" max="4556" width="10.73046875" customWidth="1"/>
    <col min="4557" max="4557" width="1.3984375" customWidth="1"/>
    <col min="4558" max="4558" width="10.73046875" customWidth="1"/>
    <col min="4559" max="4559" width="2.73046875" customWidth="1"/>
    <col min="4560" max="4560" width="1.73046875" customWidth="1"/>
    <col min="4561" max="4561" width="2.73046875" customWidth="1"/>
    <col min="4562" max="4562" width="3.265625" customWidth="1"/>
    <col min="4563" max="4563" width="10.73046875" customWidth="1"/>
    <col min="4564" max="4564" width="1.3984375" customWidth="1"/>
    <col min="4565" max="4565" width="10.73046875" customWidth="1"/>
    <col min="4566" max="4566" width="2.73046875" customWidth="1"/>
    <col min="4567" max="4567" width="1.73046875" customWidth="1"/>
    <col min="4568" max="4568" width="2.73046875" customWidth="1"/>
    <col min="4569" max="4569" width="3.265625" customWidth="1"/>
    <col min="4570" max="4570" width="10.73046875" customWidth="1"/>
    <col min="4571" max="4571" width="1.3984375" customWidth="1"/>
    <col min="4572" max="4572" width="10.73046875" customWidth="1"/>
    <col min="4573" max="4573" width="2.73046875" customWidth="1"/>
    <col min="4574" max="4574" width="1.73046875" customWidth="1"/>
    <col min="4575" max="4575" width="2.73046875" customWidth="1"/>
    <col min="4576" max="4576" width="3.265625" customWidth="1"/>
    <col min="4577" max="4577" width="10.73046875" customWidth="1"/>
    <col min="4578" max="4578" width="1.3984375" customWidth="1"/>
    <col min="4579" max="4579" width="10.73046875" customWidth="1"/>
    <col min="4580" max="4580" width="2.73046875" customWidth="1"/>
    <col min="4581" max="4581" width="1.73046875" customWidth="1"/>
    <col min="4582" max="4582" width="2.73046875" customWidth="1"/>
    <col min="4583" max="4583" width="3.265625" customWidth="1"/>
    <col min="4584" max="4584" width="5.73046875" customWidth="1"/>
    <col min="4586" max="4586" width="13.265625" customWidth="1"/>
    <col min="4587" max="4587" width="14.1328125" customWidth="1"/>
    <col min="4588" max="4588" width="11.3984375" customWidth="1"/>
    <col min="4589" max="4589" width="3.265625" customWidth="1"/>
    <col min="4590" max="4590" width="1.73046875" customWidth="1"/>
    <col min="4591" max="4593" width="3.265625" customWidth="1"/>
    <col min="4594" max="4594" width="1.73046875" customWidth="1"/>
    <col min="4595" max="4597" width="3.265625" customWidth="1"/>
    <col min="4598" max="4598" width="1.73046875" customWidth="1"/>
    <col min="4599" max="4601" width="3.265625" customWidth="1"/>
    <col min="4602" max="4602" width="1.73046875" customWidth="1"/>
    <col min="4603" max="4605" width="3.265625" customWidth="1"/>
    <col min="4606" max="4606" width="1.73046875" customWidth="1"/>
    <col min="4607" max="4609" width="3.265625" customWidth="1"/>
    <col min="4610" max="4610" width="1.73046875" customWidth="1"/>
    <col min="4611" max="4612" width="3.265625" customWidth="1"/>
    <col min="4613" max="4613" width="5.3984375" customWidth="1"/>
    <col min="4614" max="4614" width="3.265625" customWidth="1"/>
    <col min="4615" max="4615" width="1.73046875" customWidth="1"/>
    <col min="4616" max="4618" width="3.265625" customWidth="1"/>
    <col min="4619" max="4619" width="1.73046875" customWidth="1"/>
    <col min="4620" max="4622" width="3.265625" customWidth="1"/>
    <col min="4623" max="4623" width="1.73046875" customWidth="1"/>
    <col min="4624" max="4626" width="3.265625" customWidth="1"/>
    <col min="4627" max="4627" width="1.73046875" customWidth="1"/>
    <col min="4628" max="4630" width="3.265625" customWidth="1"/>
    <col min="4631" max="4631" width="1.73046875" customWidth="1"/>
    <col min="4632" max="4634" width="3.265625" customWidth="1"/>
    <col min="4635" max="4635" width="1.73046875" customWidth="1"/>
    <col min="4636" max="4637" width="3.265625" customWidth="1"/>
    <col min="4638" max="4638" width="5.3984375" customWidth="1"/>
    <col min="4639" max="4639" width="3.265625" customWidth="1"/>
    <col min="4640" max="4640" width="1.73046875" customWidth="1"/>
    <col min="4641" max="4643" width="3.265625" customWidth="1"/>
    <col min="4644" max="4644" width="1.73046875" customWidth="1"/>
    <col min="4645" max="4647" width="3.265625" customWidth="1"/>
    <col min="4648" max="4648" width="1.73046875" customWidth="1"/>
    <col min="4649" max="4651" width="3.265625" customWidth="1"/>
    <col min="4652" max="4652" width="1.73046875" customWidth="1"/>
    <col min="4653" max="4655" width="3.265625" customWidth="1"/>
    <col min="4656" max="4656" width="1.73046875" customWidth="1"/>
    <col min="4657" max="4659" width="3.265625" customWidth="1"/>
    <col min="4660" max="4660" width="1.73046875" customWidth="1"/>
    <col min="4661" max="4662" width="3.265625" customWidth="1"/>
    <col min="4663" max="4663" width="5.3984375" customWidth="1"/>
    <col min="4664" max="4664" width="3.265625" customWidth="1"/>
    <col min="4665" max="4665" width="1.73046875" customWidth="1"/>
    <col min="4666" max="4668" width="3.265625" customWidth="1"/>
    <col min="4669" max="4669" width="1.73046875" customWidth="1"/>
    <col min="4670" max="4672" width="3.265625" customWidth="1"/>
    <col min="4673" max="4673" width="1.73046875" customWidth="1"/>
    <col min="4674" max="4676" width="3.265625" customWidth="1"/>
    <col min="4677" max="4677" width="1.73046875" customWidth="1"/>
    <col min="4678" max="4680" width="3.265625" customWidth="1"/>
    <col min="4681" max="4681" width="1.73046875" customWidth="1"/>
    <col min="4682" max="4684" width="3.265625" customWidth="1"/>
    <col min="4685" max="4685" width="1.73046875" customWidth="1"/>
    <col min="4686" max="4687" width="3.265625" customWidth="1"/>
    <col min="4688" max="4688" width="5.3984375" customWidth="1"/>
    <col min="4689" max="4689" width="3.265625" customWidth="1"/>
    <col min="4690" max="4690" width="1.73046875" customWidth="1"/>
    <col min="4691" max="4693" width="3.265625" customWidth="1"/>
    <col min="4694" max="4694" width="1.73046875" customWidth="1"/>
    <col min="4695" max="4697" width="3.265625" customWidth="1"/>
    <col min="4698" max="4698" width="1.73046875" customWidth="1"/>
    <col min="4699" max="4701" width="3.265625" customWidth="1"/>
    <col min="4702" max="4702" width="1.73046875" customWidth="1"/>
    <col min="4703" max="4705" width="3.265625" customWidth="1"/>
    <col min="4706" max="4706" width="1.73046875" customWidth="1"/>
    <col min="4707" max="4709" width="3.265625" customWidth="1"/>
    <col min="4710" max="4710" width="1.73046875" customWidth="1"/>
    <col min="4711" max="4712" width="3.265625" customWidth="1"/>
    <col min="4713" max="4713" width="5.3984375" customWidth="1"/>
    <col min="4714" max="4714" width="6" customWidth="1"/>
    <col min="4715" max="4715" width="8.1328125" customWidth="1"/>
    <col min="4716" max="4716" width="3.265625" customWidth="1"/>
    <col min="4717" max="4717" width="8.1328125" customWidth="1"/>
    <col min="4718" max="4718" width="3.265625" customWidth="1"/>
    <col min="4719" max="4719" width="8.1328125" customWidth="1"/>
    <col min="4720" max="4720" width="3.265625" customWidth="1"/>
    <col min="4721" max="4721" width="8.1328125" customWidth="1"/>
    <col min="4722" max="4722" width="3.265625" customWidth="1"/>
    <col min="4723" max="4723" width="8.1328125" customWidth="1"/>
    <col min="4724" max="4724" width="3.265625" customWidth="1"/>
    <col min="4725" max="4725" width="8.1328125" customWidth="1"/>
    <col min="4726" max="4726" width="3.265625" customWidth="1"/>
    <col min="4727" max="4727" width="8.1328125" customWidth="1"/>
    <col min="4728" max="4728" width="3.265625" customWidth="1"/>
    <col min="4729" max="4729" width="8.1328125" customWidth="1"/>
    <col min="4730" max="4730" width="3.265625" customWidth="1"/>
    <col min="4731" max="4731" width="8.1328125" customWidth="1"/>
    <col min="4732" max="4732" width="3.265625" customWidth="1"/>
    <col min="4733" max="4733" width="8.1328125" customWidth="1"/>
    <col min="4734" max="4734" width="3.265625" customWidth="1"/>
    <col min="4735" max="4735" width="8.1328125" customWidth="1"/>
    <col min="4736" max="4736" width="3.265625" customWidth="1"/>
    <col min="4737" max="4737" width="8.1328125" customWidth="1"/>
    <col min="4738" max="4738" width="3.265625" customWidth="1"/>
    <col min="4739" max="4739" width="8.1328125" customWidth="1"/>
    <col min="4740" max="4740" width="3.265625" customWidth="1"/>
    <col min="4741" max="4741" width="8.1328125" customWidth="1"/>
    <col min="4742" max="4742" width="3.265625" customWidth="1"/>
    <col min="4743" max="4743" width="8.1328125" customWidth="1"/>
    <col min="4744" max="4744" width="3.265625" customWidth="1"/>
    <col min="4745" max="4745" width="8.1328125" customWidth="1"/>
    <col min="4746" max="4746" width="3.265625" customWidth="1"/>
    <col min="4747" max="4747" width="5.73046875" customWidth="1"/>
    <col min="4749" max="4749" width="10.73046875" customWidth="1"/>
    <col min="4750" max="4750" width="1.3984375" customWidth="1"/>
    <col min="4751" max="4751" width="10.73046875" customWidth="1"/>
    <col min="4752" max="4752" width="2.73046875" customWidth="1"/>
    <col min="4753" max="4753" width="1.73046875" customWidth="1"/>
    <col min="4754" max="4755" width="2.73046875" customWidth="1"/>
    <col min="4756" max="4756" width="3.265625" customWidth="1"/>
    <col min="4757" max="4757" width="10.73046875" customWidth="1"/>
    <col min="4758" max="4758" width="1.3984375" customWidth="1"/>
    <col min="4759" max="4759" width="10.73046875" customWidth="1"/>
    <col min="4760" max="4760" width="2.73046875" customWidth="1"/>
    <col min="4761" max="4761" width="1.73046875" customWidth="1"/>
    <col min="4762" max="4763" width="2.73046875" customWidth="1"/>
    <col min="4764" max="4764" width="3.265625" customWidth="1"/>
    <col min="4765" max="4765" width="10.73046875" customWidth="1"/>
    <col min="4766" max="4766" width="1.3984375" customWidth="1"/>
    <col min="4767" max="4767" width="10.73046875" customWidth="1"/>
    <col min="4768" max="4768" width="2.73046875" customWidth="1"/>
    <col min="4769" max="4769" width="1.73046875" customWidth="1"/>
    <col min="4770" max="4771" width="2.73046875" customWidth="1"/>
    <col min="4772" max="4772" width="3.265625" customWidth="1"/>
    <col min="4773" max="4773" width="10.73046875" customWidth="1"/>
    <col min="4774" max="4774" width="1.3984375" customWidth="1"/>
    <col min="4775" max="4775" width="10.73046875" customWidth="1"/>
    <col min="4776" max="4776" width="2.73046875" customWidth="1"/>
    <col min="4777" max="4777" width="1.73046875" customWidth="1"/>
    <col min="4778" max="4779" width="2.73046875" customWidth="1"/>
    <col min="4780" max="4780" width="3.265625" customWidth="1"/>
    <col min="4781" max="4781" width="10.73046875" customWidth="1"/>
    <col min="4782" max="4782" width="1.3984375" customWidth="1"/>
    <col min="4783" max="4783" width="10.73046875" customWidth="1"/>
    <col min="4784" max="4784" width="2.73046875" customWidth="1"/>
    <col min="4785" max="4785" width="1.73046875" customWidth="1"/>
    <col min="4786" max="4786" width="2.73046875" customWidth="1"/>
    <col min="4787" max="4787" width="3.265625" customWidth="1"/>
    <col min="4788" max="4788" width="10.73046875" customWidth="1"/>
    <col min="4789" max="4789" width="1.3984375" customWidth="1"/>
    <col min="4790" max="4790" width="10.73046875" customWidth="1"/>
    <col min="4791" max="4791" width="2.73046875" customWidth="1"/>
    <col min="4792" max="4792" width="1.73046875" customWidth="1"/>
    <col min="4793" max="4793" width="2.73046875" customWidth="1"/>
    <col min="4794" max="4794" width="3.265625" customWidth="1"/>
    <col min="4795" max="4795" width="10.73046875" customWidth="1"/>
    <col min="4796" max="4796" width="1.3984375" customWidth="1"/>
    <col min="4797" max="4797" width="10.73046875" customWidth="1"/>
    <col min="4798" max="4798" width="2.73046875" customWidth="1"/>
    <col min="4799" max="4799" width="1.73046875" customWidth="1"/>
    <col min="4800" max="4801" width="2.73046875" customWidth="1"/>
    <col min="4802" max="4802" width="3.265625" customWidth="1"/>
    <col min="4803" max="4803" width="10.73046875" customWidth="1"/>
    <col min="4804" max="4804" width="1.3984375" customWidth="1"/>
    <col min="4805" max="4805" width="10.73046875" customWidth="1"/>
    <col min="4806" max="4806" width="2.73046875" customWidth="1"/>
    <col min="4807" max="4807" width="1.73046875" customWidth="1"/>
    <col min="4808" max="4809" width="2.73046875" customWidth="1"/>
    <col min="4810" max="4810" width="5.73046875" customWidth="1"/>
    <col min="4812" max="4812" width="10.73046875" customWidth="1"/>
    <col min="4813" max="4813" width="1.3984375" customWidth="1"/>
    <col min="4814" max="4814" width="10.73046875" customWidth="1"/>
    <col min="4815" max="4815" width="2.73046875" customWidth="1"/>
    <col min="4816" max="4816" width="1.73046875" customWidth="1"/>
    <col min="4817" max="4817" width="2.73046875" customWidth="1"/>
    <col min="4818" max="4818" width="3.265625" customWidth="1"/>
    <col min="4819" max="4819" width="10.73046875" customWidth="1"/>
    <col min="4820" max="4820" width="1.3984375" customWidth="1"/>
    <col min="4821" max="4821" width="10.73046875" customWidth="1"/>
    <col min="4822" max="4822" width="2.73046875" customWidth="1"/>
    <col min="4823" max="4823" width="1.73046875" customWidth="1"/>
    <col min="4824" max="4824" width="2.73046875" customWidth="1"/>
    <col min="4825" max="4825" width="3.265625" customWidth="1"/>
    <col min="4826" max="4826" width="10.73046875" customWidth="1"/>
    <col min="4827" max="4827" width="1.3984375" customWidth="1"/>
    <col min="4828" max="4828" width="10.73046875" customWidth="1"/>
    <col min="4829" max="4829" width="2.73046875" customWidth="1"/>
    <col min="4830" max="4830" width="1.73046875" customWidth="1"/>
    <col min="4831" max="4831" width="2.73046875" customWidth="1"/>
    <col min="4832" max="4832" width="3.265625" customWidth="1"/>
    <col min="4833" max="4833" width="10.73046875" customWidth="1"/>
    <col min="4834" max="4834" width="1.3984375" customWidth="1"/>
    <col min="4835" max="4835" width="10.73046875" customWidth="1"/>
    <col min="4836" max="4836" width="2.73046875" customWidth="1"/>
    <col min="4837" max="4837" width="1.73046875" customWidth="1"/>
    <col min="4838" max="4838" width="2.73046875" customWidth="1"/>
    <col min="4839" max="4839" width="3.265625" customWidth="1"/>
    <col min="4840" max="4840" width="5.73046875" customWidth="1"/>
    <col min="4842" max="4842" width="13.265625" customWidth="1"/>
    <col min="4843" max="4843" width="14.1328125" customWidth="1"/>
    <col min="4844" max="4844" width="11.3984375" customWidth="1"/>
    <col min="4845" max="4845" width="3.265625" customWidth="1"/>
    <col min="4846" max="4846" width="1.73046875" customWidth="1"/>
    <col min="4847" max="4849" width="3.265625" customWidth="1"/>
    <col min="4850" max="4850" width="1.73046875" customWidth="1"/>
    <col min="4851" max="4853" width="3.265625" customWidth="1"/>
    <col min="4854" max="4854" width="1.73046875" customWidth="1"/>
    <col min="4855" max="4857" width="3.265625" customWidth="1"/>
    <col min="4858" max="4858" width="1.73046875" customWidth="1"/>
    <col min="4859" max="4861" width="3.265625" customWidth="1"/>
    <col min="4862" max="4862" width="1.73046875" customWidth="1"/>
    <col min="4863" max="4865" width="3.265625" customWidth="1"/>
    <col min="4866" max="4866" width="1.73046875" customWidth="1"/>
    <col min="4867" max="4868" width="3.265625" customWidth="1"/>
    <col min="4869" max="4869" width="5.3984375" customWidth="1"/>
    <col min="4870" max="4870" width="3.265625" customWidth="1"/>
    <col min="4871" max="4871" width="1.73046875" customWidth="1"/>
    <col min="4872" max="4874" width="3.265625" customWidth="1"/>
    <col min="4875" max="4875" width="1.73046875" customWidth="1"/>
    <col min="4876" max="4878" width="3.265625" customWidth="1"/>
    <col min="4879" max="4879" width="1.73046875" customWidth="1"/>
    <col min="4880" max="4882" width="3.265625" customWidth="1"/>
    <col min="4883" max="4883" width="1.73046875" customWidth="1"/>
    <col min="4884" max="4886" width="3.265625" customWidth="1"/>
    <col min="4887" max="4887" width="1.73046875" customWidth="1"/>
    <col min="4888" max="4890" width="3.265625" customWidth="1"/>
    <col min="4891" max="4891" width="1.73046875" customWidth="1"/>
    <col min="4892" max="4893" width="3.265625" customWidth="1"/>
    <col min="4894" max="4894" width="5.3984375" customWidth="1"/>
    <col min="4895" max="4895" width="3.265625" customWidth="1"/>
    <col min="4896" max="4896" width="1.73046875" customWidth="1"/>
    <col min="4897" max="4899" width="3.265625" customWidth="1"/>
    <col min="4900" max="4900" width="1.73046875" customWidth="1"/>
    <col min="4901" max="4903" width="3.265625" customWidth="1"/>
    <col min="4904" max="4904" width="1.73046875" customWidth="1"/>
    <col min="4905" max="4907" width="3.265625" customWidth="1"/>
    <col min="4908" max="4908" width="1.73046875" customWidth="1"/>
    <col min="4909" max="4911" width="3.265625" customWidth="1"/>
    <col min="4912" max="4912" width="1.73046875" customWidth="1"/>
    <col min="4913" max="4915" width="3.265625" customWidth="1"/>
    <col min="4916" max="4916" width="1.73046875" customWidth="1"/>
    <col min="4917" max="4918" width="3.265625" customWidth="1"/>
    <col min="4919" max="4919" width="5.3984375" customWidth="1"/>
    <col min="4920" max="4920" width="3.265625" customWidth="1"/>
    <col min="4921" max="4921" width="1.73046875" customWidth="1"/>
    <col min="4922" max="4924" width="3.265625" customWidth="1"/>
    <col min="4925" max="4925" width="1.73046875" customWidth="1"/>
    <col min="4926" max="4928" width="3.265625" customWidth="1"/>
    <col min="4929" max="4929" width="1.73046875" customWidth="1"/>
    <col min="4930" max="4932" width="3.265625" customWidth="1"/>
    <col min="4933" max="4933" width="1.73046875" customWidth="1"/>
    <col min="4934" max="4936" width="3.265625" customWidth="1"/>
    <col min="4937" max="4937" width="1.73046875" customWidth="1"/>
    <col min="4938" max="4940" width="3.265625" customWidth="1"/>
    <col min="4941" max="4941" width="1.73046875" customWidth="1"/>
    <col min="4942" max="4943" width="3.265625" customWidth="1"/>
    <col min="4944" max="4944" width="5.3984375" customWidth="1"/>
    <col min="4945" max="4945" width="3.265625" customWidth="1"/>
    <col min="4946" max="4946" width="1.73046875" customWidth="1"/>
    <col min="4947" max="4949" width="3.265625" customWidth="1"/>
    <col min="4950" max="4950" width="1.73046875" customWidth="1"/>
    <col min="4951" max="4953" width="3.265625" customWidth="1"/>
    <col min="4954" max="4954" width="1.73046875" customWidth="1"/>
    <col min="4955" max="4957" width="3.265625" customWidth="1"/>
    <col min="4958" max="4958" width="1.73046875" customWidth="1"/>
    <col min="4959" max="4961" width="3.265625" customWidth="1"/>
    <col min="4962" max="4962" width="1.73046875" customWidth="1"/>
    <col min="4963" max="4965" width="3.265625" customWidth="1"/>
    <col min="4966" max="4966" width="1.73046875" customWidth="1"/>
    <col min="4967" max="4968" width="3.265625" customWidth="1"/>
    <col min="4969" max="4969" width="5.3984375" customWidth="1"/>
    <col min="4970" max="4970" width="6" customWidth="1"/>
    <col min="4971" max="4971" width="8.1328125" customWidth="1"/>
    <col min="4972" max="4972" width="3.265625" customWidth="1"/>
    <col min="4973" max="4973" width="8.1328125" customWidth="1"/>
    <col min="4974" max="4974" width="3.265625" customWidth="1"/>
    <col min="4975" max="4975" width="8.1328125" customWidth="1"/>
    <col min="4976" max="4976" width="3.265625" customWidth="1"/>
    <col min="4977" max="4977" width="8.1328125" customWidth="1"/>
    <col min="4978" max="4978" width="3.265625" customWidth="1"/>
    <col min="4979" max="4979" width="8.1328125" customWidth="1"/>
    <col min="4980" max="4980" width="3.265625" customWidth="1"/>
    <col min="4981" max="4981" width="8.1328125" customWidth="1"/>
    <col min="4982" max="4982" width="3.265625" customWidth="1"/>
    <col min="4983" max="4983" width="8.1328125" customWidth="1"/>
    <col min="4984" max="4984" width="3.265625" customWidth="1"/>
    <col min="4985" max="4985" width="8.1328125" customWidth="1"/>
    <col min="4986" max="4986" width="3.265625" customWidth="1"/>
    <col min="4987" max="4987" width="8.1328125" customWidth="1"/>
    <col min="4988" max="4988" width="3.265625" customWidth="1"/>
    <col min="4989" max="4989" width="8.1328125" customWidth="1"/>
    <col min="4990" max="4990" width="3.265625" customWidth="1"/>
    <col min="4991" max="4991" width="8.1328125" customWidth="1"/>
    <col min="4992" max="4992" width="3.265625" customWidth="1"/>
    <col min="4993" max="4993" width="8.1328125" customWidth="1"/>
    <col min="4994" max="4994" width="3.265625" customWidth="1"/>
    <col min="4995" max="4995" width="8.1328125" customWidth="1"/>
    <col min="4996" max="4996" width="3.265625" customWidth="1"/>
    <col min="4997" max="4997" width="8.1328125" customWidth="1"/>
    <col min="4998" max="4998" width="3.265625" customWidth="1"/>
    <col min="4999" max="4999" width="8.1328125" customWidth="1"/>
    <col min="5000" max="5000" width="3.265625" customWidth="1"/>
    <col min="5001" max="5001" width="8.1328125" customWidth="1"/>
    <col min="5002" max="5002" width="3.265625" customWidth="1"/>
    <col min="5003" max="5003" width="5.73046875" customWidth="1"/>
    <col min="5005" max="5005" width="10.73046875" customWidth="1"/>
    <col min="5006" max="5006" width="1.3984375" customWidth="1"/>
    <col min="5007" max="5007" width="10.73046875" customWidth="1"/>
    <col min="5008" max="5008" width="2.73046875" customWidth="1"/>
    <col min="5009" max="5009" width="1.73046875" customWidth="1"/>
    <col min="5010" max="5011" width="2.73046875" customWidth="1"/>
    <col min="5012" max="5012" width="3.265625" customWidth="1"/>
    <col min="5013" max="5013" width="10.73046875" customWidth="1"/>
    <col min="5014" max="5014" width="1.3984375" customWidth="1"/>
    <col min="5015" max="5015" width="10.73046875" customWidth="1"/>
    <col min="5016" max="5016" width="2.73046875" customWidth="1"/>
    <col min="5017" max="5017" width="1.73046875" customWidth="1"/>
    <col min="5018" max="5019" width="2.73046875" customWidth="1"/>
    <col min="5020" max="5020" width="3.265625" customWidth="1"/>
    <col min="5021" max="5021" width="10.73046875" customWidth="1"/>
    <col min="5022" max="5022" width="1.3984375" customWidth="1"/>
    <col min="5023" max="5023" width="10.73046875" customWidth="1"/>
    <col min="5024" max="5024" width="2.73046875" customWidth="1"/>
    <col min="5025" max="5025" width="1.73046875" customWidth="1"/>
    <col min="5026" max="5027" width="2.73046875" customWidth="1"/>
    <col min="5028" max="5028" width="3.265625" customWidth="1"/>
    <col min="5029" max="5029" width="10.73046875" customWidth="1"/>
    <col min="5030" max="5030" width="1.3984375" customWidth="1"/>
    <col min="5031" max="5031" width="10.73046875" customWidth="1"/>
    <col min="5032" max="5032" width="2.73046875" customWidth="1"/>
    <col min="5033" max="5033" width="1.73046875" customWidth="1"/>
    <col min="5034" max="5035" width="2.73046875" customWidth="1"/>
    <col min="5036" max="5036" width="3.265625" customWidth="1"/>
    <col min="5037" max="5037" width="10.73046875" customWidth="1"/>
    <col min="5038" max="5038" width="1.3984375" customWidth="1"/>
    <col min="5039" max="5039" width="10.73046875" customWidth="1"/>
    <col min="5040" max="5040" width="2.73046875" customWidth="1"/>
    <col min="5041" max="5041" width="1.73046875" customWidth="1"/>
    <col min="5042" max="5042" width="2.73046875" customWidth="1"/>
    <col min="5043" max="5043" width="3.265625" customWidth="1"/>
    <col min="5044" max="5044" width="10.73046875" customWidth="1"/>
    <col min="5045" max="5045" width="1.3984375" customWidth="1"/>
    <col min="5046" max="5046" width="10.73046875" customWidth="1"/>
    <col min="5047" max="5047" width="2.73046875" customWidth="1"/>
    <col min="5048" max="5048" width="1.73046875" customWidth="1"/>
    <col min="5049" max="5049" width="2.73046875" customWidth="1"/>
    <col min="5050" max="5050" width="3.265625" customWidth="1"/>
    <col min="5051" max="5051" width="10.73046875" customWidth="1"/>
    <col min="5052" max="5052" width="1.3984375" customWidth="1"/>
    <col min="5053" max="5053" width="10.73046875" customWidth="1"/>
    <col min="5054" max="5054" width="2.73046875" customWidth="1"/>
    <col min="5055" max="5055" width="1.73046875" customWidth="1"/>
    <col min="5056" max="5057" width="2.73046875" customWidth="1"/>
    <col min="5058" max="5058" width="3.265625" customWidth="1"/>
    <col min="5059" max="5059" width="10.73046875" customWidth="1"/>
    <col min="5060" max="5060" width="1.3984375" customWidth="1"/>
    <col min="5061" max="5061" width="10.73046875" customWidth="1"/>
    <col min="5062" max="5062" width="2.73046875" customWidth="1"/>
    <col min="5063" max="5063" width="1.73046875" customWidth="1"/>
    <col min="5064" max="5065" width="2.73046875" customWidth="1"/>
    <col min="5066" max="5066" width="5.73046875" customWidth="1"/>
    <col min="5068" max="5068" width="10.73046875" customWidth="1"/>
    <col min="5069" max="5069" width="1.3984375" customWidth="1"/>
    <col min="5070" max="5070" width="10.73046875" customWidth="1"/>
    <col min="5071" max="5071" width="2.73046875" customWidth="1"/>
    <col min="5072" max="5072" width="1.73046875" customWidth="1"/>
    <col min="5073" max="5073" width="2.73046875" customWidth="1"/>
    <col min="5074" max="5074" width="3.265625" customWidth="1"/>
    <col min="5075" max="5075" width="10.73046875" customWidth="1"/>
    <col min="5076" max="5076" width="1.3984375" customWidth="1"/>
    <col min="5077" max="5077" width="10.73046875" customWidth="1"/>
    <col min="5078" max="5078" width="2.73046875" customWidth="1"/>
    <col min="5079" max="5079" width="1.73046875" customWidth="1"/>
    <col min="5080" max="5080" width="2.73046875" customWidth="1"/>
    <col min="5081" max="5081" width="3.265625" customWidth="1"/>
    <col min="5082" max="5082" width="10.73046875" customWidth="1"/>
    <col min="5083" max="5083" width="1.3984375" customWidth="1"/>
    <col min="5084" max="5084" width="10.73046875" customWidth="1"/>
    <col min="5085" max="5085" width="2.73046875" customWidth="1"/>
    <col min="5086" max="5086" width="1.73046875" customWidth="1"/>
    <col min="5087" max="5087" width="2.73046875" customWidth="1"/>
    <col min="5088" max="5088" width="3.265625" customWidth="1"/>
    <col min="5089" max="5089" width="10.73046875" customWidth="1"/>
    <col min="5090" max="5090" width="1.3984375" customWidth="1"/>
    <col min="5091" max="5091" width="10.73046875" customWidth="1"/>
    <col min="5092" max="5092" width="2.73046875" customWidth="1"/>
    <col min="5093" max="5093" width="1.73046875" customWidth="1"/>
    <col min="5094" max="5094" width="2.73046875" customWidth="1"/>
    <col min="5095" max="5095" width="3.265625" customWidth="1"/>
    <col min="5096" max="5096" width="5.73046875" customWidth="1"/>
    <col min="5098" max="5098" width="13.265625" customWidth="1"/>
    <col min="5099" max="5099" width="14.1328125" customWidth="1"/>
    <col min="5100" max="5100" width="11.3984375" customWidth="1"/>
    <col min="5101" max="5101" width="3.265625" customWidth="1"/>
    <col min="5102" max="5102" width="1.73046875" customWidth="1"/>
    <col min="5103" max="5105" width="3.265625" customWidth="1"/>
    <col min="5106" max="5106" width="1.73046875" customWidth="1"/>
    <col min="5107" max="5109" width="3.265625" customWidth="1"/>
    <col min="5110" max="5110" width="1.73046875" customWidth="1"/>
    <col min="5111" max="5113" width="3.265625" customWidth="1"/>
    <col min="5114" max="5114" width="1.73046875" customWidth="1"/>
    <col min="5115" max="5117" width="3.265625" customWidth="1"/>
    <col min="5118" max="5118" width="1.73046875" customWidth="1"/>
    <col min="5119" max="5121" width="3.265625" customWidth="1"/>
    <col min="5122" max="5122" width="1.73046875" customWidth="1"/>
    <col min="5123" max="5124" width="3.265625" customWidth="1"/>
    <col min="5125" max="5125" width="5.3984375" customWidth="1"/>
    <col min="5126" max="5126" width="3.265625" customWidth="1"/>
    <col min="5127" max="5127" width="1.73046875" customWidth="1"/>
    <col min="5128" max="5130" width="3.265625" customWidth="1"/>
    <col min="5131" max="5131" width="1.73046875" customWidth="1"/>
    <col min="5132" max="5134" width="3.265625" customWidth="1"/>
    <col min="5135" max="5135" width="1.73046875" customWidth="1"/>
    <col min="5136" max="5138" width="3.265625" customWidth="1"/>
    <col min="5139" max="5139" width="1.73046875" customWidth="1"/>
    <col min="5140" max="5142" width="3.265625" customWidth="1"/>
    <col min="5143" max="5143" width="1.73046875" customWidth="1"/>
    <col min="5144" max="5146" width="3.265625" customWidth="1"/>
    <col min="5147" max="5147" width="1.73046875" customWidth="1"/>
    <col min="5148" max="5149" width="3.265625" customWidth="1"/>
    <col min="5150" max="5150" width="5.3984375" customWidth="1"/>
    <col min="5151" max="5151" width="3.265625" customWidth="1"/>
    <col min="5152" max="5152" width="1.73046875" customWidth="1"/>
    <col min="5153" max="5155" width="3.265625" customWidth="1"/>
    <col min="5156" max="5156" width="1.73046875" customWidth="1"/>
    <col min="5157" max="5159" width="3.265625" customWidth="1"/>
    <col min="5160" max="5160" width="1.73046875" customWidth="1"/>
    <col min="5161" max="5163" width="3.265625" customWidth="1"/>
    <col min="5164" max="5164" width="1.73046875" customWidth="1"/>
    <col min="5165" max="5167" width="3.265625" customWidth="1"/>
    <col min="5168" max="5168" width="1.73046875" customWidth="1"/>
    <col min="5169" max="5171" width="3.265625" customWidth="1"/>
    <col min="5172" max="5172" width="1.73046875" customWidth="1"/>
    <col min="5173" max="5174" width="3.265625" customWidth="1"/>
    <col min="5175" max="5175" width="5.3984375" customWidth="1"/>
    <col min="5176" max="5176" width="3.265625" customWidth="1"/>
    <col min="5177" max="5177" width="1.73046875" customWidth="1"/>
    <col min="5178" max="5180" width="3.265625" customWidth="1"/>
    <col min="5181" max="5181" width="1.73046875" customWidth="1"/>
    <col min="5182" max="5184" width="3.265625" customWidth="1"/>
    <col min="5185" max="5185" width="1.73046875" customWidth="1"/>
    <col min="5186" max="5188" width="3.265625" customWidth="1"/>
    <col min="5189" max="5189" width="1.73046875" customWidth="1"/>
    <col min="5190" max="5192" width="3.265625" customWidth="1"/>
    <col min="5193" max="5193" width="1.73046875" customWidth="1"/>
    <col min="5194" max="5196" width="3.265625" customWidth="1"/>
    <col min="5197" max="5197" width="1.73046875" customWidth="1"/>
    <col min="5198" max="5199" width="3.265625" customWidth="1"/>
    <col min="5200" max="5200" width="5.3984375" customWidth="1"/>
    <col min="5201" max="5201" width="3.265625" customWidth="1"/>
    <col min="5202" max="5202" width="1.73046875" customWidth="1"/>
    <col min="5203" max="5205" width="3.265625" customWidth="1"/>
    <col min="5206" max="5206" width="1.73046875" customWidth="1"/>
    <col min="5207" max="5209" width="3.265625" customWidth="1"/>
    <col min="5210" max="5210" width="1.73046875" customWidth="1"/>
    <col min="5211" max="5213" width="3.265625" customWidth="1"/>
    <col min="5214" max="5214" width="1.73046875" customWidth="1"/>
    <col min="5215" max="5217" width="3.265625" customWidth="1"/>
    <col min="5218" max="5218" width="1.73046875" customWidth="1"/>
    <col min="5219" max="5221" width="3.265625" customWidth="1"/>
    <col min="5222" max="5222" width="1.73046875" customWidth="1"/>
    <col min="5223" max="5224" width="3.265625" customWidth="1"/>
    <col min="5225" max="5225" width="5.3984375" customWidth="1"/>
    <col min="5226" max="5226" width="6" customWidth="1"/>
    <col min="5227" max="5227" width="8.1328125" customWidth="1"/>
    <col min="5228" max="5228" width="3.265625" customWidth="1"/>
    <col min="5229" max="5229" width="8.1328125" customWidth="1"/>
    <col min="5230" max="5230" width="3.265625" customWidth="1"/>
    <col min="5231" max="5231" width="8.1328125" customWidth="1"/>
    <col min="5232" max="5232" width="3.265625" customWidth="1"/>
    <col min="5233" max="5233" width="8.1328125" customWidth="1"/>
    <col min="5234" max="5234" width="3.265625" customWidth="1"/>
    <col min="5235" max="5235" width="8.1328125" customWidth="1"/>
    <col min="5236" max="5236" width="3.265625" customWidth="1"/>
    <col min="5237" max="5237" width="8.1328125" customWidth="1"/>
    <col min="5238" max="5238" width="3.265625" customWidth="1"/>
    <col min="5239" max="5239" width="8.1328125" customWidth="1"/>
    <col min="5240" max="5240" width="3.265625" customWidth="1"/>
    <col min="5241" max="5241" width="8.1328125" customWidth="1"/>
    <col min="5242" max="5242" width="3.265625" customWidth="1"/>
    <col min="5243" max="5243" width="8.1328125" customWidth="1"/>
    <col min="5244" max="5244" width="3.265625" customWidth="1"/>
    <col min="5245" max="5245" width="8.1328125" customWidth="1"/>
    <col min="5246" max="5246" width="3.265625" customWidth="1"/>
    <col min="5247" max="5247" width="8.1328125" customWidth="1"/>
    <col min="5248" max="5248" width="3.265625" customWidth="1"/>
    <col min="5249" max="5249" width="8.1328125" customWidth="1"/>
    <col min="5250" max="5250" width="3.265625" customWidth="1"/>
    <col min="5251" max="5251" width="8.1328125" customWidth="1"/>
    <col min="5252" max="5252" width="3.265625" customWidth="1"/>
    <col min="5253" max="5253" width="8.1328125" customWidth="1"/>
    <col min="5254" max="5254" width="3.265625" customWidth="1"/>
    <col min="5255" max="5255" width="8.1328125" customWidth="1"/>
    <col min="5256" max="5256" width="3.265625" customWidth="1"/>
    <col min="5257" max="5257" width="8.1328125" customWidth="1"/>
    <col min="5258" max="5258" width="3.265625" customWidth="1"/>
    <col min="5259" max="5259" width="5.73046875" customWidth="1"/>
    <col min="5261" max="5261" width="10.73046875" customWidth="1"/>
    <col min="5262" max="5262" width="1.3984375" customWidth="1"/>
    <col min="5263" max="5263" width="10.73046875" customWidth="1"/>
    <col min="5264" max="5264" width="2.73046875" customWidth="1"/>
    <col min="5265" max="5265" width="1.73046875" customWidth="1"/>
    <col min="5266" max="5267" width="2.73046875" customWidth="1"/>
    <col min="5268" max="5268" width="3.265625" customWidth="1"/>
    <col min="5269" max="5269" width="10.73046875" customWidth="1"/>
    <col min="5270" max="5270" width="1.3984375" customWidth="1"/>
    <col min="5271" max="5271" width="10.73046875" customWidth="1"/>
    <col min="5272" max="5272" width="2.73046875" customWidth="1"/>
    <col min="5273" max="5273" width="1.73046875" customWidth="1"/>
    <col min="5274" max="5275" width="2.73046875" customWidth="1"/>
    <col min="5276" max="5276" width="3.265625" customWidth="1"/>
    <col min="5277" max="5277" width="10.73046875" customWidth="1"/>
    <col min="5278" max="5278" width="1.3984375" customWidth="1"/>
    <col min="5279" max="5279" width="10.73046875" customWidth="1"/>
    <col min="5280" max="5280" width="2.73046875" customWidth="1"/>
    <col min="5281" max="5281" width="1.73046875" customWidth="1"/>
    <col min="5282" max="5283" width="2.73046875" customWidth="1"/>
    <col min="5284" max="5284" width="3.265625" customWidth="1"/>
    <col min="5285" max="5285" width="10.73046875" customWidth="1"/>
    <col min="5286" max="5286" width="1.3984375" customWidth="1"/>
    <col min="5287" max="5287" width="10.73046875" customWidth="1"/>
    <col min="5288" max="5288" width="2.73046875" customWidth="1"/>
    <col min="5289" max="5289" width="1.73046875" customWidth="1"/>
    <col min="5290" max="5291" width="2.73046875" customWidth="1"/>
    <col min="5292" max="5292" width="3.265625" customWidth="1"/>
    <col min="5293" max="5293" width="10.73046875" customWidth="1"/>
    <col min="5294" max="5294" width="1.3984375" customWidth="1"/>
    <col min="5295" max="5295" width="10.73046875" customWidth="1"/>
    <col min="5296" max="5296" width="2.73046875" customWidth="1"/>
    <col min="5297" max="5297" width="1.73046875" customWidth="1"/>
    <col min="5298" max="5298" width="2.73046875" customWidth="1"/>
    <col min="5299" max="5299" width="3.265625" customWidth="1"/>
    <col min="5300" max="5300" width="10.73046875" customWidth="1"/>
    <col min="5301" max="5301" width="1.3984375" customWidth="1"/>
    <col min="5302" max="5302" width="10.73046875" customWidth="1"/>
    <col min="5303" max="5303" width="2.73046875" customWidth="1"/>
    <col min="5304" max="5304" width="1.73046875" customWidth="1"/>
    <col min="5305" max="5305" width="2.73046875" customWidth="1"/>
    <col min="5306" max="5306" width="3.265625" customWidth="1"/>
    <col min="5307" max="5307" width="10.73046875" customWidth="1"/>
    <col min="5308" max="5308" width="1.3984375" customWidth="1"/>
    <col min="5309" max="5309" width="10.73046875" customWidth="1"/>
    <col min="5310" max="5310" width="2.73046875" customWidth="1"/>
    <col min="5311" max="5311" width="1.73046875" customWidth="1"/>
    <col min="5312" max="5313" width="2.73046875" customWidth="1"/>
    <col min="5314" max="5314" width="3.265625" customWidth="1"/>
    <col min="5315" max="5315" width="10.73046875" customWidth="1"/>
    <col min="5316" max="5316" width="1.3984375" customWidth="1"/>
    <col min="5317" max="5317" width="10.73046875" customWidth="1"/>
    <col min="5318" max="5318" width="2.73046875" customWidth="1"/>
    <col min="5319" max="5319" width="1.73046875" customWidth="1"/>
    <col min="5320" max="5321" width="2.73046875" customWidth="1"/>
    <col min="5322" max="5322" width="5.73046875" customWidth="1"/>
    <col min="5324" max="5324" width="10.73046875" customWidth="1"/>
    <col min="5325" max="5325" width="1.3984375" customWidth="1"/>
    <col min="5326" max="5326" width="10.73046875" customWidth="1"/>
    <col min="5327" max="5327" width="2.73046875" customWidth="1"/>
    <col min="5328" max="5328" width="1.73046875" customWidth="1"/>
    <col min="5329" max="5329" width="2.73046875" customWidth="1"/>
    <col min="5330" max="5330" width="3.265625" customWidth="1"/>
    <col min="5331" max="5331" width="10.73046875" customWidth="1"/>
    <col min="5332" max="5332" width="1.3984375" customWidth="1"/>
    <col min="5333" max="5333" width="10.73046875" customWidth="1"/>
    <col min="5334" max="5334" width="2.73046875" customWidth="1"/>
    <col min="5335" max="5335" width="1.73046875" customWidth="1"/>
    <col min="5336" max="5336" width="2.73046875" customWidth="1"/>
    <col min="5337" max="5337" width="3.265625" customWidth="1"/>
    <col min="5338" max="5338" width="10.73046875" customWidth="1"/>
    <col min="5339" max="5339" width="1.3984375" customWidth="1"/>
    <col min="5340" max="5340" width="10.73046875" customWidth="1"/>
    <col min="5341" max="5341" width="2.73046875" customWidth="1"/>
    <col min="5342" max="5342" width="1.73046875" customWidth="1"/>
    <col min="5343" max="5343" width="2.73046875" customWidth="1"/>
    <col min="5344" max="5344" width="3.265625" customWidth="1"/>
    <col min="5345" max="5345" width="10.73046875" customWidth="1"/>
    <col min="5346" max="5346" width="1.3984375" customWidth="1"/>
    <col min="5347" max="5347" width="10.73046875" customWidth="1"/>
    <col min="5348" max="5348" width="2.73046875" customWidth="1"/>
    <col min="5349" max="5349" width="1.73046875" customWidth="1"/>
    <col min="5350" max="5350" width="2.73046875" customWidth="1"/>
    <col min="5351" max="5351" width="3.265625" customWidth="1"/>
    <col min="5352" max="5352" width="5.73046875" customWidth="1"/>
    <col min="5354" max="5354" width="13.265625" customWidth="1"/>
    <col min="5355" max="5355" width="14.1328125" customWidth="1"/>
    <col min="5356" max="5356" width="11.3984375" customWidth="1"/>
    <col min="5357" max="5357" width="3.265625" customWidth="1"/>
    <col min="5358" max="5358" width="1.73046875" customWidth="1"/>
    <col min="5359" max="5361" width="3.265625" customWidth="1"/>
    <col min="5362" max="5362" width="1.73046875" customWidth="1"/>
    <col min="5363" max="5365" width="3.265625" customWidth="1"/>
    <col min="5366" max="5366" width="1.73046875" customWidth="1"/>
    <col min="5367" max="5369" width="3.265625" customWidth="1"/>
    <col min="5370" max="5370" width="1.73046875" customWidth="1"/>
    <col min="5371" max="5373" width="3.265625" customWidth="1"/>
    <col min="5374" max="5374" width="1.73046875" customWidth="1"/>
    <col min="5375" max="5377" width="3.265625" customWidth="1"/>
    <col min="5378" max="5378" width="1.73046875" customWidth="1"/>
    <col min="5379" max="5380" width="3.265625" customWidth="1"/>
    <col min="5381" max="5381" width="5.3984375" customWidth="1"/>
    <col min="5382" max="5382" width="3.265625" customWidth="1"/>
    <col min="5383" max="5383" width="1.73046875" customWidth="1"/>
    <col min="5384" max="5386" width="3.265625" customWidth="1"/>
    <col min="5387" max="5387" width="1.73046875" customWidth="1"/>
    <col min="5388" max="5390" width="3.265625" customWidth="1"/>
    <col min="5391" max="5391" width="1.73046875" customWidth="1"/>
    <col min="5392" max="5394" width="3.265625" customWidth="1"/>
    <col min="5395" max="5395" width="1.73046875" customWidth="1"/>
    <col min="5396" max="5398" width="3.265625" customWidth="1"/>
    <col min="5399" max="5399" width="1.73046875" customWidth="1"/>
    <col min="5400" max="5402" width="3.265625" customWidth="1"/>
    <col min="5403" max="5403" width="1.73046875" customWidth="1"/>
    <col min="5404" max="5405" width="3.265625" customWidth="1"/>
    <col min="5406" max="5406" width="5.3984375" customWidth="1"/>
    <col min="5407" max="5407" width="3.265625" customWidth="1"/>
    <col min="5408" max="5408" width="1.73046875" customWidth="1"/>
    <col min="5409" max="5411" width="3.265625" customWidth="1"/>
    <col min="5412" max="5412" width="1.73046875" customWidth="1"/>
    <col min="5413" max="5415" width="3.265625" customWidth="1"/>
    <col min="5416" max="5416" width="1.73046875" customWidth="1"/>
    <col min="5417" max="5419" width="3.265625" customWidth="1"/>
    <col min="5420" max="5420" width="1.73046875" customWidth="1"/>
    <col min="5421" max="5423" width="3.265625" customWidth="1"/>
    <col min="5424" max="5424" width="1.73046875" customWidth="1"/>
    <col min="5425" max="5427" width="3.265625" customWidth="1"/>
    <col min="5428" max="5428" width="1.73046875" customWidth="1"/>
    <col min="5429" max="5430" width="3.265625" customWidth="1"/>
    <col min="5431" max="5431" width="5.3984375" customWidth="1"/>
    <col min="5432" max="5432" width="3.265625" customWidth="1"/>
    <col min="5433" max="5433" width="1.73046875" customWidth="1"/>
    <col min="5434" max="5436" width="3.265625" customWidth="1"/>
    <col min="5437" max="5437" width="1.73046875" customWidth="1"/>
    <col min="5438" max="5440" width="3.265625" customWidth="1"/>
    <col min="5441" max="5441" width="1.73046875" customWidth="1"/>
    <col min="5442" max="5444" width="3.265625" customWidth="1"/>
    <col min="5445" max="5445" width="1.73046875" customWidth="1"/>
    <col min="5446" max="5448" width="3.265625" customWidth="1"/>
    <col min="5449" max="5449" width="1.73046875" customWidth="1"/>
    <col min="5450" max="5452" width="3.265625" customWidth="1"/>
    <col min="5453" max="5453" width="1.73046875" customWidth="1"/>
    <col min="5454" max="5455" width="3.265625" customWidth="1"/>
    <col min="5456" max="5456" width="5.3984375" customWidth="1"/>
    <col min="5457" max="5457" width="3.265625" customWidth="1"/>
    <col min="5458" max="5458" width="1.73046875" customWidth="1"/>
    <col min="5459" max="5461" width="3.265625" customWidth="1"/>
    <col min="5462" max="5462" width="1.73046875" customWidth="1"/>
    <col min="5463" max="5465" width="3.265625" customWidth="1"/>
    <col min="5466" max="5466" width="1.73046875" customWidth="1"/>
    <col min="5467" max="5469" width="3.265625" customWidth="1"/>
    <col min="5470" max="5470" width="1.73046875" customWidth="1"/>
    <col min="5471" max="5473" width="3.265625" customWidth="1"/>
    <col min="5474" max="5474" width="1.73046875" customWidth="1"/>
    <col min="5475" max="5477" width="3.265625" customWidth="1"/>
    <col min="5478" max="5478" width="1.73046875" customWidth="1"/>
    <col min="5479" max="5480" width="3.265625" customWidth="1"/>
    <col min="5481" max="5481" width="5.3984375" customWidth="1"/>
    <col min="5482" max="5482" width="6" customWidth="1"/>
    <col min="5483" max="5483" width="8.1328125" customWidth="1"/>
    <col min="5484" max="5484" width="3.265625" customWidth="1"/>
    <col min="5485" max="5485" width="8.1328125" customWidth="1"/>
    <col min="5486" max="5486" width="3.265625" customWidth="1"/>
    <col min="5487" max="5487" width="8.1328125" customWidth="1"/>
    <col min="5488" max="5488" width="3.265625" customWidth="1"/>
    <col min="5489" max="5489" width="8.1328125" customWidth="1"/>
    <col min="5490" max="5490" width="3.265625" customWidth="1"/>
    <col min="5491" max="5491" width="8.1328125" customWidth="1"/>
    <col min="5492" max="5492" width="3.265625" customWidth="1"/>
    <col min="5493" max="5493" width="8.1328125" customWidth="1"/>
    <col min="5494" max="5494" width="3.265625" customWidth="1"/>
    <col min="5495" max="5495" width="8.1328125" customWidth="1"/>
    <col min="5496" max="5496" width="3.265625" customWidth="1"/>
    <col min="5497" max="5497" width="8.1328125" customWidth="1"/>
    <col min="5498" max="5498" width="3.265625" customWidth="1"/>
    <col min="5499" max="5499" width="8.1328125" customWidth="1"/>
    <col min="5500" max="5500" width="3.265625" customWidth="1"/>
    <col min="5501" max="5501" width="8.1328125" customWidth="1"/>
    <col min="5502" max="5502" width="3.265625" customWidth="1"/>
    <col min="5503" max="5503" width="8.1328125" customWidth="1"/>
    <col min="5504" max="5504" width="3.265625" customWidth="1"/>
    <col min="5505" max="5505" width="8.1328125" customWidth="1"/>
    <col min="5506" max="5506" width="3.265625" customWidth="1"/>
    <col min="5507" max="5507" width="8.1328125" customWidth="1"/>
    <col min="5508" max="5508" width="3.265625" customWidth="1"/>
    <col min="5509" max="5509" width="8.1328125" customWidth="1"/>
    <col min="5510" max="5510" width="3.265625" customWidth="1"/>
    <col min="5511" max="5511" width="8.1328125" customWidth="1"/>
    <col min="5512" max="5512" width="3.265625" customWidth="1"/>
    <col min="5513" max="5513" width="8.1328125" customWidth="1"/>
    <col min="5514" max="5514" width="3.265625" customWidth="1"/>
    <col min="5515" max="5515" width="5.73046875" customWidth="1"/>
    <col min="5517" max="5517" width="10.73046875" customWidth="1"/>
    <col min="5518" max="5518" width="1.3984375" customWidth="1"/>
    <col min="5519" max="5519" width="10.73046875" customWidth="1"/>
    <col min="5520" max="5520" width="2.73046875" customWidth="1"/>
    <col min="5521" max="5521" width="1.73046875" customWidth="1"/>
    <col min="5522" max="5523" width="2.73046875" customWidth="1"/>
    <col min="5524" max="5524" width="3.265625" customWidth="1"/>
    <col min="5525" max="5525" width="10.73046875" customWidth="1"/>
    <col min="5526" max="5526" width="1.3984375" customWidth="1"/>
    <col min="5527" max="5527" width="10.73046875" customWidth="1"/>
    <col min="5528" max="5528" width="2.73046875" customWidth="1"/>
    <col min="5529" max="5529" width="1.73046875" customWidth="1"/>
    <col min="5530" max="5531" width="2.73046875" customWidth="1"/>
    <col min="5532" max="5532" width="3.265625" customWidth="1"/>
    <col min="5533" max="5533" width="10.73046875" customWidth="1"/>
    <col min="5534" max="5534" width="1.3984375" customWidth="1"/>
    <col min="5535" max="5535" width="10.73046875" customWidth="1"/>
    <col min="5536" max="5536" width="2.73046875" customWidth="1"/>
    <col min="5537" max="5537" width="1.73046875" customWidth="1"/>
    <col min="5538" max="5539" width="2.73046875" customWidth="1"/>
    <col min="5540" max="5540" width="3.265625" customWidth="1"/>
    <col min="5541" max="5541" width="10.73046875" customWidth="1"/>
    <col min="5542" max="5542" width="1.3984375" customWidth="1"/>
    <col min="5543" max="5543" width="10.73046875" customWidth="1"/>
    <col min="5544" max="5544" width="2.73046875" customWidth="1"/>
    <col min="5545" max="5545" width="1.73046875" customWidth="1"/>
    <col min="5546" max="5547" width="2.73046875" customWidth="1"/>
    <col min="5548" max="5548" width="3.265625" customWidth="1"/>
    <col min="5549" max="5549" width="10.73046875" customWidth="1"/>
    <col min="5550" max="5550" width="1.3984375" customWidth="1"/>
    <col min="5551" max="5551" width="10.73046875" customWidth="1"/>
    <col min="5552" max="5552" width="2.73046875" customWidth="1"/>
    <col min="5553" max="5553" width="1.73046875" customWidth="1"/>
    <col min="5554" max="5554" width="2.73046875" customWidth="1"/>
    <col min="5555" max="5555" width="3.265625" customWidth="1"/>
    <col min="5556" max="5556" width="10.73046875" customWidth="1"/>
    <col min="5557" max="5557" width="1.3984375" customWidth="1"/>
    <col min="5558" max="5558" width="10.73046875" customWidth="1"/>
    <col min="5559" max="5559" width="2.73046875" customWidth="1"/>
    <col min="5560" max="5560" width="1.73046875" customWidth="1"/>
    <col min="5561" max="5561" width="2.73046875" customWidth="1"/>
    <col min="5562" max="5562" width="3.265625" customWidth="1"/>
    <col min="5563" max="5563" width="10.73046875" customWidth="1"/>
    <col min="5564" max="5564" width="1.3984375" customWidth="1"/>
    <col min="5565" max="5565" width="10.73046875" customWidth="1"/>
    <col min="5566" max="5566" width="2.73046875" customWidth="1"/>
    <col min="5567" max="5567" width="1.73046875" customWidth="1"/>
    <col min="5568" max="5569" width="2.73046875" customWidth="1"/>
    <col min="5570" max="5570" width="3.265625" customWidth="1"/>
    <col min="5571" max="5571" width="10.73046875" customWidth="1"/>
    <col min="5572" max="5572" width="1.3984375" customWidth="1"/>
    <col min="5573" max="5573" width="10.73046875" customWidth="1"/>
    <col min="5574" max="5574" width="2.73046875" customWidth="1"/>
    <col min="5575" max="5575" width="1.73046875" customWidth="1"/>
    <col min="5576" max="5577" width="2.73046875" customWidth="1"/>
    <col min="5578" max="5578" width="5.73046875" customWidth="1"/>
    <col min="5580" max="5580" width="10.73046875" customWidth="1"/>
    <col min="5581" max="5581" width="1.3984375" customWidth="1"/>
    <col min="5582" max="5582" width="10.73046875" customWidth="1"/>
    <col min="5583" max="5583" width="2.73046875" customWidth="1"/>
    <col min="5584" max="5584" width="1.73046875" customWidth="1"/>
    <col min="5585" max="5585" width="2.73046875" customWidth="1"/>
    <col min="5586" max="5586" width="3.265625" customWidth="1"/>
    <col min="5587" max="5587" width="10.73046875" customWidth="1"/>
    <col min="5588" max="5588" width="1.3984375" customWidth="1"/>
    <col min="5589" max="5589" width="10.73046875" customWidth="1"/>
    <col min="5590" max="5590" width="2.73046875" customWidth="1"/>
    <col min="5591" max="5591" width="1.73046875" customWidth="1"/>
    <col min="5592" max="5592" width="2.73046875" customWidth="1"/>
    <col min="5593" max="5593" width="3.265625" customWidth="1"/>
    <col min="5594" max="5594" width="10.73046875" customWidth="1"/>
    <col min="5595" max="5595" width="1.3984375" customWidth="1"/>
    <col min="5596" max="5596" width="10.73046875" customWidth="1"/>
    <col min="5597" max="5597" width="2.73046875" customWidth="1"/>
    <col min="5598" max="5598" width="1.73046875" customWidth="1"/>
    <col min="5599" max="5599" width="2.73046875" customWidth="1"/>
    <col min="5600" max="5600" width="3.265625" customWidth="1"/>
    <col min="5601" max="5601" width="10.73046875" customWidth="1"/>
    <col min="5602" max="5602" width="1.3984375" customWidth="1"/>
    <col min="5603" max="5603" width="10.73046875" customWidth="1"/>
    <col min="5604" max="5604" width="2.73046875" customWidth="1"/>
    <col min="5605" max="5605" width="1.73046875" customWidth="1"/>
    <col min="5606" max="5606" width="2.73046875" customWidth="1"/>
    <col min="5607" max="5607" width="3.265625" customWidth="1"/>
    <col min="5608" max="5608" width="5.73046875" customWidth="1"/>
    <col min="5610" max="5610" width="13.265625" customWidth="1"/>
    <col min="5611" max="5611" width="14.1328125" customWidth="1"/>
    <col min="5612" max="5612" width="11.3984375" customWidth="1"/>
    <col min="5613" max="5613" width="3.265625" customWidth="1"/>
    <col min="5614" max="5614" width="1.73046875" customWidth="1"/>
    <col min="5615" max="5617" width="3.265625" customWidth="1"/>
    <col min="5618" max="5618" width="1.73046875" customWidth="1"/>
    <col min="5619" max="5621" width="3.265625" customWidth="1"/>
    <col min="5622" max="5622" width="1.73046875" customWidth="1"/>
    <col min="5623" max="5625" width="3.265625" customWidth="1"/>
    <col min="5626" max="5626" width="1.73046875" customWidth="1"/>
    <col min="5627" max="5629" width="3.265625" customWidth="1"/>
    <col min="5630" max="5630" width="1.73046875" customWidth="1"/>
    <col min="5631" max="5633" width="3.265625" customWidth="1"/>
    <col min="5634" max="5634" width="1.73046875" customWidth="1"/>
    <col min="5635" max="5636" width="3.265625" customWidth="1"/>
    <col min="5637" max="5637" width="5.3984375" customWidth="1"/>
    <col min="5638" max="5638" width="3.265625" customWidth="1"/>
    <col min="5639" max="5639" width="1.73046875" customWidth="1"/>
    <col min="5640" max="5642" width="3.265625" customWidth="1"/>
    <col min="5643" max="5643" width="1.73046875" customWidth="1"/>
    <col min="5644" max="5646" width="3.265625" customWidth="1"/>
    <col min="5647" max="5647" width="1.73046875" customWidth="1"/>
    <col min="5648" max="5650" width="3.265625" customWidth="1"/>
    <col min="5651" max="5651" width="1.73046875" customWidth="1"/>
    <col min="5652" max="5654" width="3.265625" customWidth="1"/>
    <col min="5655" max="5655" width="1.73046875" customWidth="1"/>
    <col min="5656" max="5658" width="3.265625" customWidth="1"/>
    <col min="5659" max="5659" width="1.73046875" customWidth="1"/>
    <col min="5660" max="5661" width="3.265625" customWidth="1"/>
    <col min="5662" max="5662" width="5.3984375" customWidth="1"/>
    <col min="5663" max="5663" width="3.265625" customWidth="1"/>
    <col min="5664" max="5664" width="1.73046875" customWidth="1"/>
    <col min="5665" max="5667" width="3.265625" customWidth="1"/>
    <col min="5668" max="5668" width="1.73046875" customWidth="1"/>
    <col min="5669" max="5671" width="3.265625" customWidth="1"/>
    <col min="5672" max="5672" width="1.73046875" customWidth="1"/>
    <col min="5673" max="5675" width="3.265625" customWidth="1"/>
    <col min="5676" max="5676" width="1.73046875" customWidth="1"/>
    <col min="5677" max="5679" width="3.265625" customWidth="1"/>
    <col min="5680" max="5680" width="1.73046875" customWidth="1"/>
    <col min="5681" max="5683" width="3.265625" customWidth="1"/>
    <col min="5684" max="5684" width="1.73046875" customWidth="1"/>
    <col min="5685" max="5686" width="3.265625" customWidth="1"/>
    <col min="5687" max="5687" width="5.3984375" customWidth="1"/>
    <col min="5688" max="5688" width="3.265625" customWidth="1"/>
    <col min="5689" max="5689" width="1.73046875" customWidth="1"/>
    <col min="5690" max="5692" width="3.265625" customWidth="1"/>
    <col min="5693" max="5693" width="1.73046875" customWidth="1"/>
    <col min="5694" max="5696" width="3.265625" customWidth="1"/>
    <col min="5697" max="5697" width="1.73046875" customWidth="1"/>
    <col min="5698" max="5700" width="3.265625" customWidth="1"/>
    <col min="5701" max="5701" width="1.73046875" customWidth="1"/>
    <col min="5702" max="5704" width="3.265625" customWidth="1"/>
    <col min="5705" max="5705" width="1.73046875" customWidth="1"/>
    <col min="5706" max="5708" width="3.265625" customWidth="1"/>
    <col min="5709" max="5709" width="1.73046875" customWidth="1"/>
    <col min="5710" max="5711" width="3.265625" customWidth="1"/>
    <col min="5712" max="5712" width="5.3984375" customWidth="1"/>
    <col min="5713" max="5713" width="3.265625" customWidth="1"/>
    <col min="5714" max="5714" width="1.73046875" customWidth="1"/>
    <col min="5715" max="5717" width="3.265625" customWidth="1"/>
    <col min="5718" max="5718" width="1.73046875" customWidth="1"/>
    <col min="5719" max="5721" width="3.265625" customWidth="1"/>
    <col min="5722" max="5722" width="1.73046875" customWidth="1"/>
    <col min="5723" max="5725" width="3.265625" customWidth="1"/>
    <col min="5726" max="5726" width="1.73046875" customWidth="1"/>
    <col min="5727" max="5729" width="3.265625" customWidth="1"/>
    <col min="5730" max="5730" width="1.73046875" customWidth="1"/>
    <col min="5731" max="5733" width="3.265625" customWidth="1"/>
    <col min="5734" max="5734" width="1.73046875" customWidth="1"/>
    <col min="5735" max="5736" width="3.265625" customWidth="1"/>
    <col min="5737" max="5737" width="5.3984375" customWidth="1"/>
    <col min="5738" max="5738" width="6" customWidth="1"/>
    <col min="5739" max="5739" width="8.1328125" customWidth="1"/>
    <col min="5740" max="5740" width="3.265625" customWidth="1"/>
    <col min="5741" max="5741" width="8.1328125" customWidth="1"/>
    <col min="5742" max="5742" width="3.265625" customWidth="1"/>
    <col min="5743" max="5743" width="8.1328125" customWidth="1"/>
    <col min="5744" max="5744" width="3.265625" customWidth="1"/>
    <col min="5745" max="5745" width="8.1328125" customWidth="1"/>
    <col min="5746" max="5746" width="3.265625" customWidth="1"/>
    <col min="5747" max="5747" width="8.1328125" customWidth="1"/>
    <col min="5748" max="5748" width="3.265625" customWidth="1"/>
    <col min="5749" max="5749" width="8.1328125" customWidth="1"/>
    <col min="5750" max="5750" width="3.265625" customWidth="1"/>
    <col min="5751" max="5751" width="8.1328125" customWidth="1"/>
    <col min="5752" max="5752" width="3.265625" customWidth="1"/>
    <col min="5753" max="5753" width="8.1328125" customWidth="1"/>
    <col min="5754" max="5754" width="3.265625" customWidth="1"/>
    <col min="5755" max="5755" width="8.1328125" customWidth="1"/>
    <col min="5756" max="5756" width="3.265625" customWidth="1"/>
    <col min="5757" max="5757" width="8.1328125" customWidth="1"/>
    <col min="5758" max="5758" width="3.265625" customWidth="1"/>
    <col min="5759" max="5759" width="8.1328125" customWidth="1"/>
    <col min="5760" max="5760" width="3.265625" customWidth="1"/>
    <col min="5761" max="5761" width="8.1328125" customWidth="1"/>
    <col min="5762" max="5762" width="3.265625" customWidth="1"/>
    <col min="5763" max="5763" width="8.1328125" customWidth="1"/>
    <col min="5764" max="5764" width="3.265625" customWidth="1"/>
    <col min="5765" max="5765" width="8.1328125" customWidth="1"/>
    <col min="5766" max="5766" width="3.265625" customWidth="1"/>
    <col min="5767" max="5767" width="8.1328125" customWidth="1"/>
    <col min="5768" max="5768" width="3.265625" customWidth="1"/>
    <col min="5769" max="5769" width="8.1328125" customWidth="1"/>
    <col min="5770" max="5770" width="3.265625" customWidth="1"/>
    <col min="5771" max="5771" width="5.73046875" customWidth="1"/>
    <col min="5773" max="5773" width="10.73046875" customWidth="1"/>
    <col min="5774" max="5774" width="1.3984375" customWidth="1"/>
    <col min="5775" max="5775" width="10.73046875" customWidth="1"/>
    <col min="5776" max="5776" width="2.73046875" customWidth="1"/>
    <col min="5777" max="5777" width="1.73046875" customWidth="1"/>
    <col min="5778" max="5779" width="2.73046875" customWidth="1"/>
    <col min="5780" max="5780" width="3.265625" customWidth="1"/>
    <col min="5781" max="5781" width="10.73046875" customWidth="1"/>
    <col min="5782" max="5782" width="1.3984375" customWidth="1"/>
    <col min="5783" max="5783" width="10.73046875" customWidth="1"/>
    <col min="5784" max="5784" width="2.73046875" customWidth="1"/>
    <col min="5785" max="5785" width="1.73046875" customWidth="1"/>
    <col min="5786" max="5787" width="2.73046875" customWidth="1"/>
    <col min="5788" max="5788" width="3.265625" customWidth="1"/>
    <col min="5789" max="5789" width="10.73046875" customWidth="1"/>
    <col min="5790" max="5790" width="1.3984375" customWidth="1"/>
    <col min="5791" max="5791" width="10.73046875" customWidth="1"/>
    <col min="5792" max="5792" width="2.73046875" customWidth="1"/>
    <col min="5793" max="5793" width="1.73046875" customWidth="1"/>
    <col min="5794" max="5795" width="2.73046875" customWidth="1"/>
    <col min="5796" max="5796" width="3.265625" customWidth="1"/>
    <col min="5797" max="5797" width="10.73046875" customWidth="1"/>
    <col min="5798" max="5798" width="1.3984375" customWidth="1"/>
    <col min="5799" max="5799" width="10.73046875" customWidth="1"/>
    <col min="5800" max="5800" width="2.73046875" customWidth="1"/>
    <col min="5801" max="5801" width="1.73046875" customWidth="1"/>
    <col min="5802" max="5803" width="2.73046875" customWidth="1"/>
    <col min="5804" max="5804" width="3.265625" customWidth="1"/>
    <col min="5805" max="5805" width="10.73046875" customWidth="1"/>
    <col min="5806" max="5806" width="1.3984375" customWidth="1"/>
    <col min="5807" max="5807" width="10.73046875" customWidth="1"/>
    <col min="5808" max="5808" width="2.73046875" customWidth="1"/>
    <col min="5809" max="5809" width="1.73046875" customWidth="1"/>
    <col min="5810" max="5810" width="2.73046875" customWidth="1"/>
    <col min="5811" max="5811" width="3.265625" customWidth="1"/>
    <col min="5812" max="5812" width="10.73046875" customWidth="1"/>
    <col min="5813" max="5813" width="1.3984375" customWidth="1"/>
    <col min="5814" max="5814" width="10.73046875" customWidth="1"/>
    <col min="5815" max="5815" width="2.73046875" customWidth="1"/>
    <col min="5816" max="5816" width="1.73046875" customWidth="1"/>
    <col min="5817" max="5817" width="2.73046875" customWidth="1"/>
    <col min="5818" max="5818" width="3.265625" customWidth="1"/>
    <col min="5819" max="5819" width="10.73046875" customWidth="1"/>
    <col min="5820" max="5820" width="1.3984375" customWidth="1"/>
    <col min="5821" max="5821" width="10.73046875" customWidth="1"/>
    <col min="5822" max="5822" width="2.73046875" customWidth="1"/>
    <col min="5823" max="5823" width="1.73046875" customWidth="1"/>
    <col min="5824" max="5825" width="2.73046875" customWidth="1"/>
    <col min="5826" max="5826" width="3.265625" customWidth="1"/>
    <col min="5827" max="5827" width="10.73046875" customWidth="1"/>
    <col min="5828" max="5828" width="1.3984375" customWidth="1"/>
    <col min="5829" max="5829" width="10.73046875" customWidth="1"/>
    <col min="5830" max="5830" width="2.73046875" customWidth="1"/>
    <col min="5831" max="5831" width="1.73046875" customWidth="1"/>
    <col min="5832" max="5833" width="2.73046875" customWidth="1"/>
    <col min="5834" max="5834" width="5.73046875" customWidth="1"/>
    <col min="5836" max="5836" width="10.73046875" customWidth="1"/>
    <col min="5837" max="5837" width="1.3984375" customWidth="1"/>
    <col min="5838" max="5838" width="10.73046875" customWidth="1"/>
    <col min="5839" max="5839" width="2.73046875" customWidth="1"/>
    <col min="5840" max="5840" width="1.73046875" customWidth="1"/>
    <col min="5841" max="5841" width="2.73046875" customWidth="1"/>
    <col min="5842" max="5842" width="3.265625" customWidth="1"/>
    <col min="5843" max="5843" width="10.73046875" customWidth="1"/>
    <col min="5844" max="5844" width="1.3984375" customWidth="1"/>
    <col min="5845" max="5845" width="10.73046875" customWidth="1"/>
    <col min="5846" max="5846" width="2.73046875" customWidth="1"/>
    <col min="5847" max="5847" width="1.73046875" customWidth="1"/>
    <col min="5848" max="5848" width="2.73046875" customWidth="1"/>
    <col min="5849" max="5849" width="3.265625" customWidth="1"/>
    <col min="5850" max="5850" width="10.73046875" customWidth="1"/>
    <col min="5851" max="5851" width="1.3984375" customWidth="1"/>
    <col min="5852" max="5852" width="10.73046875" customWidth="1"/>
    <col min="5853" max="5853" width="2.73046875" customWidth="1"/>
    <col min="5854" max="5854" width="1.73046875" customWidth="1"/>
    <col min="5855" max="5855" width="2.73046875" customWidth="1"/>
    <col min="5856" max="5856" width="3.265625" customWidth="1"/>
    <col min="5857" max="5857" width="10.73046875" customWidth="1"/>
    <col min="5858" max="5858" width="1.3984375" customWidth="1"/>
    <col min="5859" max="5859" width="10.73046875" customWidth="1"/>
    <col min="5860" max="5860" width="2.73046875" customWidth="1"/>
    <col min="5861" max="5861" width="1.73046875" customWidth="1"/>
    <col min="5862" max="5862" width="2.73046875" customWidth="1"/>
    <col min="5863" max="5863" width="3.265625" customWidth="1"/>
    <col min="5864" max="5864" width="5.73046875" customWidth="1"/>
    <col min="5866" max="5866" width="13.265625" customWidth="1"/>
    <col min="5867" max="5867" width="14.1328125" customWidth="1"/>
    <col min="5868" max="5868" width="11.3984375" customWidth="1"/>
    <col min="5869" max="5869" width="3.265625" customWidth="1"/>
    <col min="5870" max="5870" width="1.73046875" customWidth="1"/>
    <col min="5871" max="5873" width="3.265625" customWidth="1"/>
    <col min="5874" max="5874" width="1.73046875" customWidth="1"/>
    <col min="5875" max="5877" width="3.265625" customWidth="1"/>
    <col min="5878" max="5878" width="1.73046875" customWidth="1"/>
    <col min="5879" max="5881" width="3.265625" customWidth="1"/>
    <col min="5882" max="5882" width="1.73046875" customWidth="1"/>
    <col min="5883" max="5885" width="3.265625" customWidth="1"/>
    <col min="5886" max="5886" width="1.73046875" customWidth="1"/>
    <col min="5887" max="5889" width="3.265625" customWidth="1"/>
    <col min="5890" max="5890" width="1.73046875" customWidth="1"/>
    <col min="5891" max="5892" width="3.265625" customWidth="1"/>
    <col min="5893" max="5893" width="5.3984375" customWidth="1"/>
    <col min="5894" max="5894" width="3.265625" customWidth="1"/>
    <col min="5895" max="5895" width="1.73046875" customWidth="1"/>
    <col min="5896" max="5898" width="3.265625" customWidth="1"/>
    <col min="5899" max="5899" width="1.73046875" customWidth="1"/>
    <col min="5900" max="5902" width="3.265625" customWidth="1"/>
    <col min="5903" max="5903" width="1.73046875" customWidth="1"/>
    <col min="5904" max="5906" width="3.265625" customWidth="1"/>
    <col min="5907" max="5907" width="1.73046875" customWidth="1"/>
    <col min="5908" max="5910" width="3.265625" customWidth="1"/>
    <col min="5911" max="5911" width="1.73046875" customWidth="1"/>
    <col min="5912" max="5914" width="3.265625" customWidth="1"/>
    <col min="5915" max="5915" width="1.73046875" customWidth="1"/>
    <col min="5916" max="5917" width="3.265625" customWidth="1"/>
    <col min="5918" max="5918" width="5.3984375" customWidth="1"/>
    <col min="5919" max="5919" width="3.265625" customWidth="1"/>
    <col min="5920" max="5920" width="1.73046875" customWidth="1"/>
    <col min="5921" max="5923" width="3.265625" customWidth="1"/>
    <col min="5924" max="5924" width="1.73046875" customWidth="1"/>
    <col min="5925" max="5927" width="3.265625" customWidth="1"/>
    <col min="5928" max="5928" width="1.73046875" customWidth="1"/>
    <col min="5929" max="5931" width="3.265625" customWidth="1"/>
    <col min="5932" max="5932" width="1.73046875" customWidth="1"/>
    <col min="5933" max="5935" width="3.265625" customWidth="1"/>
    <col min="5936" max="5936" width="1.73046875" customWidth="1"/>
    <col min="5937" max="5939" width="3.265625" customWidth="1"/>
    <col min="5940" max="5940" width="1.73046875" customWidth="1"/>
    <col min="5941" max="5942" width="3.265625" customWidth="1"/>
    <col min="5943" max="5943" width="5.3984375" customWidth="1"/>
    <col min="5944" max="5944" width="3.265625" customWidth="1"/>
    <col min="5945" max="5945" width="1.73046875" customWidth="1"/>
    <col min="5946" max="5948" width="3.265625" customWidth="1"/>
    <col min="5949" max="5949" width="1.73046875" customWidth="1"/>
    <col min="5950" max="5952" width="3.265625" customWidth="1"/>
    <col min="5953" max="5953" width="1.73046875" customWidth="1"/>
    <col min="5954" max="5956" width="3.265625" customWidth="1"/>
    <col min="5957" max="5957" width="1.73046875" customWidth="1"/>
    <col min="5958" max="5960" width="3.265625" customWidth="1"/>
    <col min="5961" max="5961" width="1.73046875" customWidth="1"/>
    <col min="5962" max="5964" width="3.265625" customWidth="1"/>
    <col min="5965" max="5965" width="1.73046875" customWidth="1"/>
    <col min="5966" max="5967" width="3.265625" customWidth="1"/>
    <col min="5968" max="5968" width="5.3984375" customWidth="1"/>
    <col min="5969" max="5969" width="3.265625" customWidth="1"/>
    <col min="5970" max="5970" width="1.73046875" customWidth="1"/>
    <col min="5971" max="5973" width="3.265625" customWidth="1"/>
    <col min="5974" max="5974" width="1.73046875" customWidth="1"/>
    <col min="5975" max="5977" width="3.265625" customWidth="1"/>
    <col min="5978" max="5978" width="1.73046875" customWidth="1"/>
    <col min="5979" max="5981" width="3.265625" customWidth="1"/>
    <col min="5982" max="5982" width="1.73046875" customWidth="1"/>
    <col min="5983" max="5985" width="3.265625" customWidth="1"/>
    <col min="5986" max="5986" width="1.73046875" customWidth="1"/>
    <col min="5987" max="5989" width="3.265625" customWidth="1"/>
    <col min="5990" max="5990" width="1.73046875" customWidth="1"/>
    <col min="5991" max="5992" width="3.265625" customWidth="1"/>
    <col min="5993" max="5993" width="5.3984375" customWidth="1"/>
    <col min="5994" max="5994" width="6" customWidth="1"/>
    <col min="5995" max="5995" width="8.1328125" customWidth="1"/>
    <col min="5996" max="5996" width="3.265625" customWidth="1"/>
    <col min="5997" max="5997" width="8.1328125" customWidth="1"/>
    <col min="5998" max="5998" width="3.265625" customWidth="1"/>
    <col min="5999" max="5999" width="8.1328125" customWidth="1"/>
    <col min="6000" max="6000" width="3.265625" customWidth="1"/>
    <col min="6001" max="6001" width="8.1328125" customWidth="1"/>
    <col min="6002" max="6002" width="3.265625" customWidth="1"/>
    <col min="6003" max="6003" width="8.1328125" customWidth="1"/>
    <col min="6004" max="6004" width="3.265625" customWidth="1"/>
    <col min="6005" max="6005" width="8.1328125" customWidth="1"/>
    <col min="6006" max="6006" width="3.265625" customWidth="1"/>
    <col min="6007" max="6007" width="8.1328125" customWidth="1"/>
    <col min="6008" max="6008" width="3.265625" customWidth="1"/>
    <col min="6009" max="6009" width="8.1328125" customWidth="1"/>
    <col min="6010" max="6010" width="3.265625" customWidth="1"/>
    <col min="6011" max="6011" width="8.1328125" customWidth="1"/>
    <col min="6012" max="6012" width="3.265625" customWidth="1"/>
    <col min="6013" max="6013" width="8.1328125" customWidth="1"/>
    <col min="6014" max="6014" width="3.265625" customWidth="1"/>
    <col min="6015" max="6015" width="8.1328125" customWidth="1"/>
    <col min="6016" max="6016" width="3.265625" customWidth="1"/>
    <col min="6017" max="6017" width="8.1328125" customWidth="1"/>
    <col min="6018" max="6018" width="3.265625" customWidth="1"/>
    <col min="6019" max="6019" width="8.1328125" customWidth="1"/>
    <col min="6020" max="6020" width="3.265625" customWidth="1"/>
    <col min="6021" max="6021" width="8.1328125" customWidth="1"/>
    <col min="6022" max="6022" width="3.265625" customWidth="1"/>
    <col min="6023" max="6023" width="8.1328125" customWidth="1"/>
    <col min="6024" max="6024" width="3.265625" customWidth="1"/>
    <col min="6025" max="6025" width="8.1328125" customWidth="1"/>
    <col min="6026" max="6026" width="3.265625" customWidth="1"/>
    <col min="6027" max="6027" width="5.73046875" customWidth="1"/>
    <col min="6029" max="6029" width="10.73046875" customWidth="1"/>
    <col min="6030" max="6030" width="1.3984375" customWidth="1"/>
    <col min="6031" max="6031" width="10.73046875" customWidth="1"/>
    <col min="6032" max="6032" width="2.73046875" customWidth="1"/>
    <col min="6033" max="6033" width="1.73046875" customWidth="1"/>
    <col min="6034" max="6035" width="2.73046875" customWidth="1"/>
    <col min="6036" max="6036" width="3.265625" customWidth="1"/>
    <col min="6037" max="6037" width="10.73046875" customWidth="1"/>
    <col min="6038" max="6038" width="1.3984375" customWidth="1"/>
    <col min="6039" max="6039" width="10.73046875" customWidth="1"/>
    <col min="6040" max="6040" width="2.73046875" customWidth="1"/>
    <col min="6041" max="6041" width="1.73046875" customWidth="1"/>
    <col min="6042" max="6043" width="2.73046875" customWidth="1"/>
    <col min="6044" max="6044" width="3.265625" customWidth="1"/>
    <col min="6045" max="6045" width="10.73046875" customWidth="1"/>
    <col min="6046" max="6046" width="1.3984375" customWidth="1"/>
    <col min="6047" max="6047" width="10.73046875" customWidth="1"/>
    <col min="6048" max="6048" width="2.73046875" customWidth="1"/>
    <col min="6049" max="6049" width="1.73046875" customWidth="1"/>
    <col min="6050" max="6051" width="2.73046875" customWidth="1"/>
    <col min="6052" max="6052" width="3.265625" customWidth="1"/>
    <col min="6053" max="6053" width="10.73046875" customWidth="1"/>
    <col min="6054" max="6054" width="1.3984375" customWidth="1"/>
    <col min="6055" max="6055" width="10.73046875" customWidth="1"/>
    <col min="6056" max="6056" width="2.73046875" customWidth="1"/>
    <col min="6057" max="6057" width="1.73046875" customWidth="1"/>
    <col min="6058" max="6059" width="2.73046875" customWidth="1"/>
    <col min="6060" max="6060" width="3.265625" customWidth="1"/>
    <col min="6061" max="6061" width="10.73046875" customWidth="1"/>
    <col min="6062" max="6062" width="1.3984375" customWidth="1"/>
    <col min="6063" max="6063" width="10.73046875" customWidth="1"/>
    <col min="6064" max="6064" width="2.73046875" customWidth="1"/>
    <col min="6065" max="6065" width="1.73046875" customWidth="1"/>
    <col min="6066" max="6066" width="2.73046875" customWidth="1"/>
    <col min="6067" max="6067" width="3.265625" customWidth="1"/>
    <col min="6068" max="6068" width="10.73046875" customWidth="1"/>
    <col min="6069" max="6069" width="1.3984375" customWidth="1"/>
    <col min="6070" max="6070" width="10.73046875" customWidth="1"/>
    <col min="6071" max="6071" width="2.73046875" customWidth="1"/>
    <col min="6072" max="6072" width="1.73046875" customWidth="1"/>
    <col min="6073" max="6073" width="2.73046875" customWidth="1"/>
    <col min="6074" max="6074" width="3.265625" customWidth="1"/>
    <col min="6075" max="6075" width="10.73046875" customWidth="1"/>
    <col min="6076" max="6076" width="1.3984375" customWidth="1"/>
    <col min="6077" max="6077" width="10.73046875" customWidth="1"/>
    <col min="6078" max="6078" width="2.73046875" customWidth="1"/>
    <col min="6079" max="6079" width="1.73046875" customWidth="1"/>
    <col min="6080" max="6081" width="2.73046875" customWidth="1"/>
    <col min="6082" max="6082" width="3.265625" customWidth="1"/>
    <col min="6083" max="6083" width="10.73046875" customWidth="1"/>
    <col min="6084" max="6084" width="1.3984375" customWidth="1"/>
    <col min="6085" max="6085" width="10.73046875" customWidth="1"/>
    <col min="6086" max="6086" width="2.73046875" customWidth="1"/>
    <col min="6087" max="6087" width="1.73046875" customWidth="1"/>
    <col min="6088" max="6089" width="2.73046875" customWidth="1"/>
    <col min="6090" max="6090" width="5.73046875" customWidth="1"/>
    <col min="6092" max="6092" width="10.73046875" customWidth="1"/>
    <col min="6093" max="6093" width="1.3984375" customWidth="1"/>
    <col min="6094" max="6094" width="10.73046875" customWidth="1"/>
    <col min="6095" max="6095" width="2.73046875" customWidth="1"/>
    <col min="6096" max="6096" width="1.73046875" customWidth="1"/>
    <col min="6097" max="6097" width="2.73046875" customWidth="1"/>
    <col min="6098" max="6098" width="3.265625" customWidth="1"/>
    <col min="6099" max="6099" width="10.73046875" customWidth="1"/>
    <col min="6100" max="6100" width="1.3984375" customWidth="1"/>
    <col min="6101" max="6101" width="10.73046875" customWidth="1"/>
    <col min="6102" max="6102" width="2.73046875" customWidth="1"/>
    <col min="6103" max="6103" width="1.73046875" customWidth="1"/>
    <col min="6104" max="6104" width="2.73046875" customWidth="1"/>
    <col min="6105" max="6105" width="3.265625" customWidth="1"/>
    <col min="6106" max="6106" width="10.73046875" customWidth="1"/>
    <col min="6107" max="6107" width="1.3984375" customWidth="1"/>
    <col min="6108" max="6108" width="10.73046875" customWidth="1"/>
    <col min="6109" max="6109" width="2.73046875" customWidth="1"/>
    <col min="6110" max="6110" width="1.73046875" customWidth="1"/>
    <col min="6111" max="6111" width="2.73046875" customWidth="1"/>
    <col min="6112" max="6112" width="3.265625" customWidth="1"/>
    <col min="6113" max="6113" width="10.73046875" customWidth="1"/>
    <col min="6114" max="6114" width="1.3984375" customWidth="1"/>
    <col min="6115" max="6115" width="10.73046875" customWidth="1"/>
    <col min="6116" max="6116" width="2.73046875" customWidth="1"/>
    <col min="6117" max="6117" width="1.73046875" customWidth="1"/>
    <col min="6118" max="6118" width="2.73046875" customWidth="1"/>
    <col min="6119" max="6119" width="3.265625" customWidth="1"/>
    <col min="6120" max="6120" width="5.73046875" customWidth="1"/>
    <col min="6122" max="6122" width="13.265625" customWidth="1"/>
    <col min="6123" max="6123" width="14.1328125" customWidth="1"/>
    <col min="6124" max="6124" width="11.3984375" customWidth="1"/>
    <col min="6125" max="6125" width="3.265625" customWidth="1"/>
    <col min="6126" max="6126" width="1.73046875" customWidth="1"/>
    <col min="6127" max="6129" width="3.265625" customWidth="1"/>
    <col min="6130" max="6130" width="1.73046875" customWidth="1"/>
    <col min="6131" max="6133" width="3.265625" customWidth="1"/>
    <col min="6134" max="6134" width="1.73046875" customWidth="1"/>
    <col min="6135" max="6137" width="3.265625" customWidth="1"/>
    <col min="6138" max="6138" width="1.73046875" customWidth="1"/>
    <col min="6139" max="6141" width="3.265625" customWidth="1"/>
    <col min="6142" max="6142" width="1.73046875" customWidth="1"/>
    <col min="6143" max="6145" width="3.265625" customWidth="1"/>
    <col min="6146" max="6146" width="1.73046875" customWidth="1"/>
    <col min="6147" max="6148" width="3.265625" customWidth="1"/>
    <col min="6149" max="6149" width="5.3984375" customWidth="1"/>
    <col min="6150" max="6150" width="3.265625" customWidth="1"/>
    <col min="6151" max="6151" width="1.73046875" customWidth="1"/>
    <col min="6152" max="6154" width="3.265625" customWidth="1"/>
    <col min="6155" max="6155" width="1.73046875" customWidth="1"/>
    <col min="6156" max="6158" width="3.265625" customWidth="1"/>
    <col min="6159" max="6159" width="1.73046875" customWidth="1"/>
    <col min="6160" max="6162" width="3.265625" customWidth="1"/>
    <col min="6163" max="6163" width="1.73046875" customWidth="1"/>
    <col min="6164" max="6166" width="3.265625" customWidth="1"/>
    <col min="6167" max="6167" width="1.73046875" customWidth="1"/>
    <col min="6168" max="6170" width="3.265625" customWidth="1"/>
    <col min="6171" max="6171" width="1.73046875" customWidth="1"/>
    <col min="6172" max="6173" width="3.265625" customWidth="1"/>
    <col min="6174" max="6174" width="5.3984375" customWidth="1"/>
    <col min="6175" max="6175" width="3.265625" customWidth="1"/>
    <col min="6176" max="6176" width="1.73046875" customWidth="1"/>
    <col min="6177" max="6179" width="3.265625" customWidth="1"/>
    <col min="6180" max="6180" width="1.73046875" customWidth="1"/>
    <col min="6181" max="6183" width="3.265625" customWidth="1"/>
    <col min="6184" max="6184" width="1.73046875" customWidth="1"/>
    <col min="6185" max="6187" width="3.265625" customWidth="1"/>
    <col min="6188" max="6188" width="1.73046875" customWidth="1"/>
    <col min="6189" max="6191" width="3.265625" customWidth="1"/>
    <col min="6192" max="6192" width="1.73046875" customWidth="1"/>
    <col min="6193" max="6195" width="3.265625" customWidth="1"/>
    <col min="6196" max="6196" width="1.73046875" customWidth="1"/>
    <col min="6197" max="6198" width="3.265625" customWidth="1"/>
    <col min="6199" max="6199" width="5.3984375" customWidth="1"/>
    <col min="6200" max="6200" width="3.265625" customWidth="1"/>
    <col min="6201" max="6201" width="1.73046875" customWidth="1"/>
    <col min="6202" max="6204" width="3.265625" customWidth="1"/>
    <col min="6205" max="6205" width="1.73046875" customWidth="1"/>
    <col min="6206" max="6208" width="3.265625" customWidth="1"/>
    <col min="6209" max="6209" width="1.73046875" customWidth="1"/>
    <col min="6210" max="6212" width="3.265625" customWidth="1"/>
    <col min="6213" max="6213" width="1.73046875" customWidth="1"/>
    <col min="6214" max="6216" width="3.265625" customWidth="1"/>
    <col min="6217" max="6217" width="1.73046875" customWidth="1"/>
    <col min="6218" max="6220" width="3.265625" customWidth="1"/>
    <col min="6221" max="6221" width="1.73046875" customWidth="1"/>
    <col min="6222" max="6223" width="3.265625" customWidth="1"/>
    <col min="6224" max="6224" width="5.3984375" customWidth="1"/>
    <col min="6225" max="6225" width="3.265625" customWidth="1"/>
    <col min="6226" max="6226" width="1.73046875" customWidth="1"/>
    <col min="6227" max="6229" width="3.265625" customWidth="1"/>
    <col min="6230" max="6230" width="1.73046875" customWidth="1"/>
    <col min="6231" max="6233" width="3.265625" customWidth="1"/>
    <col min="6234" max="6234" width="1.73046875" customWidth="1"/>
    <col min="6235" max="6237" width="3.265625" customWidth="1"/>
    <col min="6238" max="6238" width="1.73046875" customWidth="1"/>
    <col min="6239" max="6241" width="3.265625" customWidth="1"/>
    <col min="6242" max="6242" width="1.73046875" customWidth="1"/>
    <col min="6243" max="6245" width="3.265625" customWidth="1"/>
    <col min="6246" max="6246" width="1.73046875" customWidth="1"/>
    <col min="6247" max="6248" width="3.265625" customWidth="1"/>
    <col min="6249" max="6249" width="5.3984375" customWidth="1"/>
    <col min="6250" max="6250" width="6" customWidth="1"/>
    <col min="6251" max="6251" width="8.1328125" customWidth="1"/>
    <col min="6252" max="6252" width="3.265625" customWidth="1"/>
    <col min="6253" max="6253" width="8.1328125" customWidth="1"/>
    <col min="6254" max="6254" width="3.265625" customWidth="1"/>
    <col min="6255" max="6255" width="8.1328125" customWidth="1"/>
    <col min="6256" max="6256" width="3.265625" customWidth="1"/>
    <col min="6257" max="6257" width="8.1328125" customWidth="1"/>
    <col min="6258" max="6258" width="3.265625" customWidth="1"/>
    <col min="6259" max="6259" width="8.1328125" customWidth="1"/>
    <col min="6260" max="6260" width="3.265625" customWidth="1"/>
    <col min="6261" max="6261" width="8.1328125" customWidth="1"/>
    <col min="6262" max="6262" width="3.265625" customWidth="1"/>
    <col min="6263" max="6263" width="8.1328125" customWidth="1"/>
    <col min="6264" max="6264" width="3.265625" customWidth="1"/>
    <col min="6265" max="6265" width="8.1328125" customWidth="1"/>
    <col min="6266" max="6266" width="3.265625" customWidth="1"/>
    <col min="6267" max="6267" width="8.1328125" customWidth="1"/>
    <col min="6268" max="6268" width="3.265625" customWidth="1"/>
    <col min="6269" max="6269" width="8.1328125" customWidth="1"/>
    <col min="6270" max="6270" width="3.265625" customWidth="1"/>
    <col min="6271" max="6271" width="8.1328125" customWidth="1"/>
    <col min="6272" max="6272" width="3.265625" customWidth="1"/>
    <col min="6273" max="6273" width="8.1328125" customWidth="1"/>
    <col min="6274" max="6274" width="3.265625" customWidth="1"/>
    <col min="6275" max="6275" width="8.1328125" customWidth="1"/>
    <col min="6276" max="6276" width="3.265625" customWidth="1"/>
    <col min="6277" max="6277" width="8.1328125" customWidth="1"/>
    <col min="6278" max="6278" width="3.265625" customWidth="1"/>
    <col min="6279" max="6279" width="8.1328125" customWidth="1"/>
    <col min="6280" max="6280" width="3.265625" customWidth="1"/>
    <col min="6281" max="6281" width="8.1328125" customWidth="1"/>
    <col min="6282" max="6282" width="3.265625" customWidth="1"/>
    <col min="6283" max="6283" width="5.73046875" customWidth="1"/>
    <col min="6285" max="6285" width="10.73046875" customWidth="1"/>
    <col min="6286" max="6286" width="1.3984375" customWidth="1"/>
    <col min="6287" max="6287" width="10.73046875" customWidth="1"/>
    <col min="6288" max="6288" width="2.73046875" customWidth="1"/>
    <col min="6289" max="6289" width="1.73046875" customWidth="1"/>
    <col min="6290" max="6291" width="2.73046875" customWidth="1"/>
    <col min="6292" max="6292" width="3.265625" customWidth="1"/>
    <col min="6293" max="6293" width="10.73046875" customWidth="1"/>
    <col min="6294" max="6294" width="1.3984375" customWidth="1"/>
    <col min="6295" max="6295" width="10.73046875" customWidth="1"/>
    <col min="6296" max="6296" width="2.73046875" customWidth="1"/>
    <col min="6297" max="6297" width="1.73046875" customWidth="1"/>
    <col min="6298" max="6299" width="2.73046875" customWidth="1"/>
    <col min="6300" max="6300" width="3.265625" customWidth="1"/>
    <col min="6301" max="6301" width="10.73046875" customWidth="1"/>
    <col min="6302" max="6302" width="1.3984375" customWidth="1"/>
    <col min="6303" max="6303" width="10.73046875" customWidth="1"/>
    <col min="6304" max="6304" width="2.73046875" customWidth="1"/>
    <col min="6305" max="6305" width="1.73046875" customWidth="1"/>
    <col min="6306" max="6307" width="2.73046875" customWidth="1"/>
    <col min="6308" max="6308" width="3.265625" customWidth="1"/>
    <col min="6309" max="6309" width="10.73046875" customWidth="1"/>
    <col min="6310" max="6310" width="1.3984375" customWidth="1"/>
    <col min="6311" max="6311" width="10.73046875" customWidth="1"/>
    <col min="6312" max="6312" width="2.73046875" customWidth="1"/>
    <col min="6313" max="6313" width="1.73046875" customWidth="1"/>
    <col min="6314" max="6315" width="2.73046875" customWidth="1"/>
    <col min="6316" max="6316" width="3.265625" customWidth="1"/>
    <col min="6317" max="6317" width="10.73046875" customWidth="1"/>
    <col min="6318" max="6318" width="1.3984375" customWidth="1"/>
    <col min="6319" max="6319" width="10.73046875" customWidth="1"/>
    <col min="6320" max="6320" width="2.73046875" customWidth="1"/>
    <col min="6321" max="6321" width="1.73046875" customWidth="1"/>
    <col min="6322" max="6322" width="2.73046875" customWidth="1"/>
    <col min="6323" max="6323" width="3.265625" customWidth="1"/>
    <col min="6324" max="6324" width="10.73046875" customWidth="1"/>
    <col min="6325" max="6325" width="1.3984375" customWidth="1"/>
    <col min="6326" max="6326" width="10.73046875" customWidth="1"/>
    <col min="6327" max="6327" width="2.73046875" customWidth="1"/>
    <col min="6328" max="6328" width="1.73046875" customWidth="1"/>
    <col min="6329" max="6329" width="2.73046875" customWidth="1"/>
    <col min="6330" max="6330" width="3.265625" customWidth="1"/>
    <col min="6331" max="6331" width="10.73046875" customWidth="1"/>
    <col min="6332" max="6332" width="1.3984375" customWidth="1"/>
    <col min="6333" max="6333" width="10.73046875" customWidth="1"/>
    <col min="6334" max="6334" width="2.73046875" customWidth="1"/>
    <col min="6335" max="6335" width="1.73046875" customWidth="1"/>
    <col min="6336" max="6337" width="2.73046875" customWidth="1"/>
    <col min="6338" max="6338" width="3.265625" customWidth="1"/>
    <col min="6339" max="6339" width="10.73046875" customWidth="1"/>
    <col min="6340" max="6340" width="1.3984375" customWidth="1"/>
    <col min="6341" max="6341" width="10.73046875" customWidth="1"/>
    <col min="6342" max="6342" width="2.73046875" customWidth="1"/>
    <col min="6343" max="6343" width="1.73046875" customWidth="1"/>
    <col min="6344" max="6345" width="2.73046875" customWidth="1"/>
    <col min="6346" max="6346" width="5.73046875" customWidth="1"/>
    <col min="6348" max="6348" width="10.73046875" customWidth="1"/>
    <col min="6349" max="6349" width="1.3984375" customWidth="1"/>
    <col min="6350" max="6350" width="10.73046875" customWidth="1"/>
    <col min="6351" max="6351" width="2.73046875" customWidth="1"/>
    <col min="6352" max="6352" width="1.73046875" customWidth="1"/>
    <col min="6353" max="6353" width="2.73046875" customWidth="1"/>
    <col min="6354" max="6354" width="3.265625" customWidth="1"/>
    <col min="6355" max="6355" width="10.73046875" customWidth="1"/>
    <col min="6356" max="6356" width="1.3984375" customWidth="1"/>
    <col min="6357" max="6357" width="10.73046875" customWidth="1"/>
    <col min="6358" max="6358" width="2.73046875" customWidth="1"/>
    <col min="6359" max="6359" width="1.73046875" customWidth="1"/>
    <col min="6360" max="6360" width="2.73046875" customWidth="1"/>
    <col min="6361" max="6361" width="3.265625" customWidth="1"/>
    <col min="6362" max="6362" width="10.73046875" customWidth="1"/>
    <col min="6363" max="6363" width="1.3984375" customWidth="1"/>
    <col min="6364" max="6364" width="10.73046875" customWidth="1"/>
    <col min="6365" max="6365" width="2.73046875" customWidth="1"/>
    <col min="6366" max="6366" width="1.73046875" customWidth="1"/>
    <col min="6367" max="6367" width="2.73046875" customWidth="1"/>
    <col min="6368" max="6368" width="3.265625" customWidth="1"/>
    <col min="6369" max="6369" width="10.73046875" customWidth="1"/>
    <col min="6370" max="6370" width="1.3984375" customWidth="1"/>
    <col min="6371" max="6371" width="10.73046875" customWidth="1"/>
    <col min="6372" max="6372" width="2.73046875" customWidth="1"/>
    <col min="6373" max="6373" width="1.73046875" customWidth="1"/>
    <col min="6374" max="6374" width="2.73046875" customWidth="1"/>
    <col min="6375" max="6375" width="3.265625" customWidth="1"/>
    <col min="6376" max="6376" width="5.73046875" customWidth="1"/>
    <col min="6378" max="6378" width="13.265625" customWidth="1"/>
    <col min="6379" max="6379" width="14.1328125" customWidth="1"/>
    <col min="6380" max="6380" width="11.3984375" customWidth="1"/>
    <col min="6381" max="6381" width="3.265625" customWidth="1"/>
    <col min="6382" max="6382" width="1.73046875" customWidth="1"/>
    <col min="6383" max="6385" width="3.265625" customWidth="1"/>
    <col min="6386" max="6386" width="1.73046875" customWidth="1"/>
    <col min="6387" max="6389" width="3.265625" customWidth="1"/>
    <col min="6390" max="6390" width="1.73046875" customWidth="1"/>
    <col min="6391" max="6393" width="3.265625" customWidth="1"/>
    <col min="6394" max="6394" width="1.73046875" customWidth="1"/>
    <col min="6395" max="6397" width="3.265625" customWidth="1"/>
    <col min="6398" max="6398" width="1.73046875" customWidth="1"/>
    <col min="6399" max="6401" width="3.265625" customWidth="1"/>
    <col min="6402" max="6402" width="1.73046875" customWidth="1"/>
    <col min="6403" max="6404" width="3.265625" customWidth="1"/>
    <col min="6405" max="6405" width="5.3984375" customWidth="1"/>
    <col min="6406" max="6406" width="3.265625" customWidth="1"/>
    <col min="6407" max="6407" width="1.73046875" customWidth="1"/>
    <col min="6408" max="6410" width="3.265625" customWidth="1"/>
    <col min="6411" max="6411" width="1.73046875" customWidth="1"/>
    <col min="6412" max="6414" width="3.265625" customWidth="1"/>
    <col min="6415" max="6415" width="1.73046875" customWidth="1"/>
    <col min="6416" max="6418" width="3.265625" customWidth="1"/>
    <col min="6419" max="6419" width="1.73046875" customWidth="1"/>
    <col min="6420" max="6422" width="3.265625" customWidth="1"/>
    <col min="6423" max="6423" width="1.73046875" customWidth="1"/>
    <col min="6424" max="6426" width="3.265625" customWidth="1"/>
    <col min="6427" max="6427" width="1.73046875" customWidth="1"/>
    <col min="6428" max="6429" width="3.265625" customWidth="1"/>
    <col min="6430" max="6430" width="5.3984375" customWidth="1"/>
    <col min="6431" max="6431" width="3.265625" customWidth="1"/>
    <col min="6432" max="6432" width="1.73046875" customWidth="1"/>
    <col min="6433" max="6435" width="3.265625" customWidth="1"/>
    <col min="6436" max="6436" width="1.73046875" customWidth="1"/>
    <col min="6437" max="6439" width="3.265625" customWidth="1"/>
    <col min="6440" max="6440" width="1.73046875" customWidth="1"/>
    <col min="6441" max="6443" width="3.265625" customWidth="1"/>
    <col min="6444" max="6444" width="1.73046875" customWidth="1"/>
    <col min="6445" max="6447" width="3.265625" customWidth="1"/>
    <col min="6448" max="6448" width="1.73046875" customWidth="1"/>
    <col min="6449" max="6451" width="3.265625" customWidth="1"/>
    <col min="6452" max="6452" width="1.73046875" customWidth="1"/>
    <col min="6453" max="6454" width="3.265625" customWidth="1"/>
    <col min="6455" max="6455" width="5.3984375" customWidth="1"/>
    <col min="6456" max="6456" width="3.265625" customWidth="1"/>
    <col min="6457" max="6457" width="1.73046875" customWidth="1"/>
    <col min="6458" max="6460" width="3.265625" customWidth="1"/>
    <col min="6461" max="6461" width="1.73046875" customWidth="1"/>
    <col min="6462" max="6464" width="3.265625" customWidth="1"/>
    <col min="6465" max="6465" width="1.73046875" customWidth="1"/>
    <col min="6466" max="6468" width="3.265625" customWidth="1"/>
    <col min="6469" max="6469" width="1.73046875" customWidth="1"/>
    <col min="6470" max="6472" width="3.265625" customWidth="1"/>
    <col min="6473" max="6473" width="1.73046875" customWidth="1"/>
    <col min="6474" max="6476" width="3.265625" customWidth="1"/>
    <col min="6477" max="6477" width="1.73046875" customWidth="1"/>
    <col min="6478" max="6479" width="3.265625" customWidth="1"/>
    <col min="6480" max="6480" width="5.3984375" customWidth="1"/>
    <col min="6481" max="6481" width="3.265625" customWidth="1"/>
    <col min="6482" max="6482" width="1.73046875" customWidth="1"/>
    <col min="6483" max="6485" width="3.265625" customWidth="1"/>
    <col min="6486" max="6486" width="1.73046875" customWidth="1"/>
    <col min="6487" max="6489" width="3.265625" customWidth="1"/>
    <col min="6490" max="6490" width="1.73046875" customWidth="1"/>
    <col min="6491" max="6493" width="3.265625" customWidth="1"/>
    <col min="6494" max="6494" width="1.73046875" customWidth="1"/>
    <col min="6495" max="6497" width="3.265625" customWidth="1"/>
    <col min="6498" max="6498" width="1.73046875" customWidth="1"/>
    <col min="6499" max="6501" width="3.265625" customWidth="1"/>
    <col min="6502" max="6502" width="1.73046875" customWidth="1"/>
    <col min="6503" max="6504" width="3.265625" customWidth="1"/>
    <col min="6505" max="6505" width="5.3984375" customWidth="1"/>
    <col min="6506" max="6506" width="6" customWidth="1"/>
    <col min="6507" max="6507" width="8.1328125" customWidth="1"/>
    <col min="6508" max="6508" width="3.265625" customWidth="1"/>
    <col min="6509" max="6509" width="8.1328125" customWidth="1"/>
    <col min="6510" max="6510" width="3.265625" customWidth="1"/>
    <col min="6511" max="6511" width="8.1328125" customWidth="1"/>
    <col min="6512" max="6512" width="3.265625" customWidth="1"/>
    <col min="6513" max="6513" width="8.1328125" customWidth="1"/>
    <col min="6514" max="6514" width="3.265625" customWidth="1"/>
    <col min="6515" max="6515" width="8.1328125" customWidth="1"/>
    <col min="6516" max="6516" width="3.265625" customWidth="1"/>
    <col min="6517" max="6517" width="8.1328125" customWidth="1"/>
    <col min="6518" max="6518" width="3.265625" customWidth="1"/>
    <col min="6519" max="6519" width="8.1328125" customWidth="1"/>
    <col min="6520" max="6520" width="3.265625" customWidth="1"/>
    <col min="6521" max="6521" width="8.1328125" customWidth="1"/>
    <col min="6522" max="6522" width="3.265625" customWidth="1"/>
    <col min="6523" max="6523" width="8.1328125" customWidth="1"/>
    <col min="6524" max="6524" width="3.265625" customWidth="1"/>
    <col min="6525" max="6525" width="8.1328125" customWidth="1"/>
    <col min="6526" max="6526" width="3.265625" customWidth="1"/>
    <col min="6527" max="6527" width="8.1328125" customWidth="1"/>
    <col min="6528" max="6528" width="3.265625" customWidth="1"/>
    <col min="6529" max="6529" width="8.1328125" customWidth="1"/>
    <col min="6530" max="6530" width="3.265625" customWidth="1"/>
    <col min="6531" max="6531" width="8.1328125" customWidth="1"/>
    <col min="6532" max="6532" width="3.265625" customWidth="1"/>
    <col min="6533" max="6533" width="8.1328125" customWidth="1"/>
    <col min="6534" max="6534" width="3.265625" customWidth="1"/>
    <col min="6535" max="6535" width="8.1328125" customWidth="1"/>
    <col min="6536" max="6536" width="3.265625" customWidth="1"/>
    <col min="6537" max="6537" width="8.1328125" customWidth="1"/>
    <col min="6538" max="6538" width="3.265625" customWidth="1"/>
    <col min="6539" max="6539" width="5.73046875" customWidth="1"/>
    <col min="6541" max="6541" width="10.73046875" customWidth="1"/>
    <col min="6542" max="6542" width="1.3984375" customWidth="1"/>
    <col min="6543" max="6543" width="10.73046875" customWidth="1"/>
    <col min="6544" max="6544" width="2.73046875" customWidth="1"/>
    <col min="6545" max="6545" width="1.73046875" customWidth="1"/>
    <col min="6546" max="6547" width="2.73046875" customWidth="1"/>
    <col min="6548" max="6548" width="3.265625" customWidth="1"/>
    <col min="6549" max="6549" width="10.73046875" customWidth="1"/>
    <col min="6550" max="6550" width="1.3984375" customWidth="1"/>
    <col min="6551" max="6551" width="10.73046875" customWidth="1"/>
    <col min="6552" max="6552" width="2.73046875" customWidth="1"/>
    <col min="6553" max="6553" width="1.73046875" customWidth="1"/>
    <col min="6554" max="6555" width="2.73046875" customWidth="1"/>
    <col min="6556" max="6556" width="3.265625" customWidth="1"/>
    <col min="6557" max="6557" width="10.73046875" customWidth="1"/>
    <col min="6558" max="6558" width="1.3984375" customWidth="1"/>
    <col min="6559" max="6559" width="10.73046875" customWidth="1"/>
    <col min="6560" max="6560" width="2.73046875" customWidth="1"/>
    <col min="6561" max="6561" width="1.73046875" customWidth="1"/>
    <col min="6562" max="6563" width="2.73046875" customWidth="1"/>
    <col min="6564" max="6564" width="3.265625" customWidth="1"/>
    <col min="6565" max="6565" width="10.73046875" customWidth="1"/>
    <col min="6566" max="6566" width="1.3984375" customWidth="1"/>
    <col min="6567" max="6567" width="10.73046875" customWidth="1"/>
    <col min="6568" max="6568" width="2.73046875" customWidth="1"/>
    <col min="6569" max="6569" width="1.73046875" customWidth="1"/>
    <col min="6570" max="6571" width="2.73046875" customWidth="1"/>
    <col min="6572" max="6572" width="3.265625" customWidth="1"/>
    <col min="6573" max="6573" width="10.73046875" customWidth="1"/>
    <col min="6574" max="6574" width="1.3984375" customWidth="1"/>
    <col min="6575" max="6575" width="10.73046875" customWidth="1"/>
    <col min="6576" max="6576" width="2.73046875" customWidth="1"/>
    <col min="6577" max="6577" width="1.73046875" customWidth="1"/>
    <col min="6578" max="6578" width="2.73046875" customWidth="1"/>
    <col min="6579" max="6579" width="3.265625" customWidth="1"/>
    <col min="6580" max="6580" width="10.73046875" customWidth="1"/>
    <col min="6581" max="6581" width="1.3984375" customWidth="1"/>
    <col min="6582" max="6582" width="10.73046875" customWidth="1"/>
    <col min="6583" max="6583" width="2.73046875" customWidth="1"/>
    <col min="6584" max="6584" width="1.73046875" customWidth="1"/>
    <col min="6585" max="6585" width="2.73046875" customWidth="1"/>
    <col min="6586" max="6586" width="3.265625" customWidth="1"/>
    <col min="6587" max="6587" width="10.73046875" customWidth="1"/>
    <col min="6588" max="6588" width="1.3984375" customWidth="1"/>
    <col min="6589" max="6589" width="10.73046875" customWidth="1"/>
    <col min="6590" max="6590" width="2.73046875" customWidth="1"/>
    <col min="6591" max="6591" width="1.73046875" customWidth="1"/>
    <col min="6592" max="6593" width="2.73046875" customWidth="1"/>
    <col min="6594" max="6594" width="3.265625" customWidth="1"/>
    <col min="6595" max="6595" width="10.73046875" customWidth="1"/>
    <col min="6596" max="6596" width="1.3984375" customWidth="1"/>
    <col min="6597" max="6597" width="10.73046875" customWidth="1"/>
    <col min="6598" max="6598" width="2.73046875" customWidth="1"/>
    <col min="6599" max="6599" width="1.73046875" customWidth="1"/>
    <col min="6600" max="6601" width="2.73046875" customWidth="1"/>
    <col min="6602" max="6602" width="5.73046875" customWidth="1"/>
    <col min="6604" max="6604" width="10.73046875" customWidth="1"/>
    <col min="6605" max="6605" width="1.3984375" customWidth="1"/>
    <col min="6606" max="6606" width="10.73046875" customWidth="1"/>
    <col min="6607" max="6607" width="2.73046875" customWidth="1"/>
    <col min="6608" max="6608" width="1.73046875" customWidth="1"/>
    <col min="6609" max="6609" width="2.73046875" customWidth="1"/>
    <col min="6610" max="6610" width="3.265625" customWidth="1"/>
    <col min="6611" max="6611" width="10.73046875" customWidth="1"/>
    <col min="6612" max="6612" width="1.3984375" customWidth="1"/>
    <col min="6613" max="6613" width="10.73046875" customWidth="1"/>
    <col min="6614" max="6614" width="2.73046875" customWidth="1"/>
    <col min="6615" max="6615" width="1.73046875" customWidth="1"/>
    <col min="6616" max="6616" width="2.73046875" customWidth="1"/>
    <col min="6617" max="6617" width="3.265625" customWidth="1"/>
    <col min="6618" max="6618" width="10.73046875" customWidth="1"/>
    <col min="6619" max="6619" width="1.3984375" customWidth="1"/>
    <col min="6620" max="6620" width="10.73046875" customWidth="1"/>
    <col min="6621" max="6621" width="2.73046875" customWidth="1"/>
    <col min="6622" max="6622" width="1.73046875" customWidth="1"/>
    <col min="6623" max="6623" width="2.73046875" customWidth="1"/>
    <col min="6624" max="6624" width="3.265625" customWidth="1"/>
    <col min="6625" max="6625" width="10.73046875" customWidth="1"/>
    <col min="6626" max="6626" width="1.3984375" customWidth="1"/>
    <col min="6627" max="6627" width="10.73046875" customWidth="1"/>
    <col min="6628" max="6628" width="2.73046875" customWidth="1"/>
    <col min="6629" max="6629" width="1.73046875" customWidth="1"/>
    <col min="6630" max="6630" width="2.73046875" customWidth="1"/>
    <col min="6631" max="6631" width="3.265625" customWidth="1"/>
    <col min="6632" max="6632" width="5.73046875" customWidth="1"/>
    <col min="6634" max="6634" width="13.265625" customWidth="1"/>
    <col min="6635" max="6635" width="14.1328125" customWidth="1"/>
    <col min="6636" max="6636" width="11.3984375" customWidth="1"/>
    <col min="6637" max="6637" width="3.265625" customWidth="1"/>
    <col min="6638" max="6638" width="1.73046875" customWidth="1"/>
    <col min="6639" max="6641" width="3.265625" customWidth="1"/>
    <col min="6642" max="6642" width="1.73046875" customWidth="1"/>
    <col min="6643" max="6645" width="3.265625" customWidth="1"/>
    <col min="6646" max="6646" width="1.73046875" customWidth="1"/>
    <col min="6647" max="6649" width="3.265625" customWidth="1"/>
    <col min="6650" max="6650" width="1.73046875" customWidth="1"/>
    <col min="6651" max="6653" width="3.265625" customWidth="1"/>
    <col min="6654" max="6654" width="1.73046875" customWidth="1"/>
    <col min="6655" max="6657" width="3.265625" customWidth="1"/>
    <col min="6658" max="6658" width="1.73046875" customWidth="1"/>
    <col min="6659" max="6660" width="3.265625" customWidth="1"/>
    <col min="6661" max="6661" width="5.3984375" customWidth="1"/>
    <col min="6662" max="6662" width="3.265625" customWidth="1"/>
    <col min="6663" max="6663" width="1.73046875" customWidth="1"/>
    <col min="6664" max="6666" width="3.265625" customWidth="1"/>
    <col min="6667" max="6667" width="1.73046875" customWidth="1"/>
    <col min="6668" max="6670" width="3.265625" customWidth="1"/>
    <col min="6671" max="6671" width="1.73046875" customWidth="1"/>
    <col min="6672" max="6674" width="3.265625" customWidth="1"/>
    <col min="6675" max="6675" width="1.73046875" customWidth="1"/>
    <col min="6676" max="6678" width="3.265625" customWidth="1"/>
    <col min="6679" max="6679" width="1.73046875" customWidth="1"/>
    <col min="6680" max="6682" width="3.265625" customWidth="1"/>
    <col min="6683" max="6683" width="1.73046875" customWidth="1"/>
    <col min="6684" max="6685" width="3.265625" customWidth="1"/>
    <col min="6686" max="6686" width="5.3984375" customWidth="1"/>
    <col min="6687" max="6687" width="3.265625" customWidth="1"/>
    <col min="6688" max="6688" width="1.73046875" customWidth="1"/>
    <col min="6689" max="6691" width="3.265625" customWidth="1"/>
    <col min="6692" max="6692" width="1.73046875" customWidth="1"/>
    <col min="6693" max="6695" width="3.265625" customWidth="1"/>
    <col min="6696" max="6696" width="1.73046875" customWidth="1"/>
    <col min="6697" max="6699" width="3.265625" customWidth="1"/>
    <col min="6700" max="6700" width="1.73046875" customWidth="1"/>
    <col min="6701" max="6703" width="3.265625" customWidth="1"/>
    <col min="6704" max="6704" width="1.73046875" customWidth="1"/>
    <col min="6705" max="6707" width="3.265625" customWidth="1"/>
    <col min="6708" max="6708" width="1.73046875" customWidth="1"/>
    <col min="6709" max="6710" width="3.265625" customWidth="1"/>
    <col min="6711" max="6711" width="5.3984375" customWidth="1"/>
    <col min="6712" max="6712" width="3.265625" customWidth="1"/>
    <col min="6713" max="6713" width="1.73046875" customWidth="1"/>
    <col min="6714" max="6716" width="3.265625" customWidth="1"/>
    <col min="6717" max="6717" width="1.73046875" customWidth="1"/>
    <col min="6718" max="6720" width="3.265625" customWidth="1"/>
    <col min="6721" max="6721" width="1.73046875" customWidth="1"/>
    <col min="6722" max="6724" width="3.265625" customWidth="1"/>
    <col min="6725" max="6725" width="1.73046875" customWidth="1"/>
    <col min="6726" max="6728" width="3.265625" customWidth="1"/>
    <col min="6729" max="6729" width="1.73046875" customWidth="1"/>
    <col min="6730" max="6732" width="3.265625" customWidth="1"/>
    <col min="6733" max="6733" width="1.73046875" customWidth="1"/>
    <col min="6734" max="6735" width="3.265625" customWidth="1"/>
    <col min="6736" max="6736" width="5.3984375" customWidth="1"/>
    <col min="6737" max="6737" width="3.265625" customWidth="1"/>
    <col min="6738" max="6738" width="1.73046875" customWidth="1"/>
    <col min="6739" max="6741" width="3.265625" customWidth="1"/>
    <col min="6742" max="6742" width="1.73046875" customWidth="1"/>
    <col min="6743" max="6745" width="3.265625" customWidth="1"/>
    <col min="6746" max="6746" width="1.73046875" customWidth="1"/>
    <col min="6747" max="6749" width="3.265625" customWidth="1"/>
    <col min="6750" max="6750" width="1.73046875" customWidth="1"/>
    <col min="6751" max="6753" width="3.265625" customWidth="1"/>
    <col min="6754" max="6754" width="1.73046875" customWidth="1"/>
    <col min="6755" max="6757" width="3.265625" customWidth="1"/>
    <col min="6758" max="6758" width="1.73046875" customWidth="1"/>
    <col min="6759" max="6760" width="3.265625" customWidth="1"/>
    <col min="6761" max="6761" width="5.3984375" customWidth="1"/>
    <col min="6762" max="6762" width="6" customWidth="1"/>
    <col min="6763" max="6763" width="8.1328125" customWidth="1"/>
    <col min="6764" max="6764" width="3.265625" customWidth="1"/>
    <col min="6765" max="6765" width="8.1328125" customWidth="1"/>
    <col min="6766" max="6766" width="3.265625" customWidth="1"/>
    <col min="6767" max="6767" width="8.1328125" customWidth="1"/>
    <col min="6768" max="6768" width="3.265625" customWidth="1"/>
    <col min="6769" max="6769" width="8.1328125" customWidth="1"/>
    <col min="6770" max="6770" width="3.265625" customWidth="1"/>
    <col min="6771" max="6771" width="8.1328125" customWidth="1"/>
    <col min="6772" max="6772" width="3.265625" customWidth="1"/>
    <col min="6773" max="6773" width="8.1328125" customWidth="1"/>
    <col min="6774" max="6774" width="3.265625" customWidth="1"/>
    <col min="6775" max="6775" width="8.1328125" customWidth="1"/>
    <col min="6776" max="6776" width="3.265625" customWidth="1"/>
    <col min="6777" max="6777" width="8.1328125" customWidth="1"/>
    <col min="6778" max="6778" width="3.265625" customWidth="1"/>
    <col min="6779" max="6779" width="8.1328125" customWidth="1"/>
    <col min="6780" max="6780" width="3.265625" customWidth="1"/>
    <col min="6781" max="6781" width="8.1328125" customWidth="1"/>
    <col min="6782" max="6782" width="3.265625" customWidth="1"/>
    <col min="6783" max="6783" width="8.1328125" customWidth="1"/>
    <col min="6784" max="6784" width="3.265625" customWidth="1"/>
    <col min="6785" max="6785" width="8.1328125" customWidth="1"/>
    <col min="6786" max="6786" width="3.265625" customWidth="1"/>
    <col min="6787" max="6787" width="8.1328125" customWidth="1"/>
    <col min="6788" max="6788" width="3.265625" customWidth="1"/>
    <col min="6789" max="6789" width="8.1328125" customWidth="1"/>
    <col min="6790" max="6790" width="3.265625" customWidth="1"/>
    <col min="6791" max="6791" width="8.1328125" customWidth="1"/>
    <col min="6792" max="6792" width="3.265625" customWidth="1"/>
    <col min="6793" max="6793" width="8.1328125" customWidth="1"/>
    <col min="6794" max="6794" width="3.265625" customWidth="1"/>
    <col min="6795" max="6795" width="5.73046875" customWidth="1"/>
    <col min="6797" max="6797" width="10.73046875" customWidth="1"/>
    <col min="6798" max="6798" width="1.3984375" customWidth="1"/>
    <col min="6799" max="6799" width="10.73046875" customWidth="1"/>
    <col min="6800" max="6800" width="2.73046875" customWidth="1"/>
    <col min="6801" max="6801" width="1.73046875" customWidth="1"/>
    <col min="6802" max="6803" width="2.73046875" customWidth="1"/>
    <col min="6804" max="6804" width="3.265625" customWidth="1"/>
    <col min="6805" max="6805" width="10.73046875" customWidth="1"/>
    <col min="6806" max="6806" width="1.3984375" customWidth="1"/>
    <col min="6807" max="6807" width="10.73046875" customWidth="1"/>
    <col min="6808" max="6808" width="2.73046875" customWidth="1"/>
    <col min="6809" max="6809" width="1.73046875" customWidth="1"/>
    <col min="6810" max="6811" width="2.73046875" customWidth="1"/>
    <col min="6812" max="6812" width="3.265625" customWidth="1"/>
    <col min="6813" max="6813" width="10.73046875" customWidth="1"/>
    <col min="6814" max="6814" width="1.3984375" customWidth="1"/>
    <col min="6815" max="6815" width="10.73046875" customWidth="1"/>
    <col min="6816" max="6816" width="2.73046875" customWidth="1"/>
    <col min="6817" max="6817" width="1.73046875" customWidth="1"/>
    <col min="6818" max="6819" width="2.73046875" customWidth="1"/>
    <col min="6820" max="6820" width="3.265625" customWidth="1"/>
    <col min="6821" max="6821" width="10.73046875" customWidth="1"/>
    <col min="6822" max="6822" width="1.3984375" customWidth="1"/>
    <col min="6823" max="6823" width="10.73046875" customWidth="1"/>
    <col min="6824" max="6824" width="2.73046875" customWidth="1"/>
    <col min="6825" max="6825" width="1.73046875" customWidth="1"/>
    <col min="6826" max="6827" width="2.73046875" customWidth="1"/>
    <col min="6828" max="6828" width="3.265625" customWidth="1"/>
    <col min="6829" max="6829" width="10.73046875" customWidth="1"/>
    <col min="6830" max="6830" width="1.3984375" customWidth="1"/>
    <col min="6831" max="6831" width="10.73046875" customWidth="1"/>
    <col min="6832" max="6832" width="2.73046875" customWidth="1"/>
    <col min="6833" max="6833" width="1.73046875" customWidth="1"/>
    <col min="6834" max="6834" width="2.73046875" customWidth="1"/>
    <col min="6835" max="6835" width="3.265625" customWidth="1"/>
    <col min="6836" max="6836" width="10.73046875" customWidth="1"/>
    <col min="6837" max="6837" width="1.3984375" customWidth="1"/>
    <col min="6838" max="6838" width="10.73046875" customWidth="1"/>
    <col min="6839" max="6839" width="2.73046875" customWidth="1"/>
    <col min="6840" max="6840" width="1.73046875" customWidth="1"/>
    <col min="6841" max="6841" width="2.73046875" customWidth="1"/>
    <col min="6842" max="6842" width="3.265625" customWidth="1"/>
    <col min="6843" max="6843" width="10.73046875" customWidth="1"/>
    <col min="6844" max="6844" width="1.3984375" customWidth="1"/>
    <col min="6845" max="6845" width="10.73046875" customWidth="1"/>
    <col min="6846" max="6846" width="2.73046875" customWidth="1"/>
    <col min="6847" max="6847" width="1.73046875" customWidth="1"/>
    <col min="6848" max="6849" width="2.73046875" customWidth="1"/>
    <col min="6850" max="6850" width="3.265625" customWidth="1"/>
    <col min="6851" max="6851" width="10.73046875" customWidth="1"/>
    <col min="6852" max="6852" width="1.3984375" customWidth="1"/>
    <col min="6853" max="6853" width="10.73046875" customWidth="1"/>
    <col min="6854" max="6854" width="2.73046875" customWidth="1"/>
    <col min="6855" max="6855" width="1.73046875" customWidth="1"/>
    <col min="6856" max="6857" width="2.73046875" customWidth="1"/>
    <col min="6858" max="6858" width="5.73046875" customWidth="1"/>
    <col min="6860" max="6860" width="10.73046875" customWidth="1"/>
    <col min="6861" max="6861" width="1.3984375" customWidth="1"/>
    <col min="6862" max="6862" width="10.73046875" customWidth="1"/>
    <col min="6863" max="6863" width="2.73046875" customWidth="1"/>
    <col min="6864" max="6864" width="1.73046875" customWidth="1"/>
    <col min="6865" max="6865" width="2.73046875" customWidth="1"/>
    <col min="6866" max="6866" width="3.265625" customWidth="1"/>
    <col min="6867" max="6867" width="10.73046875" customWidth="1"/>
    <col min="6868" max="6868" width="1.3984375" customWidth="1"/>
    <col min="6869" max="6869" width="10.73046875" customWidth="1"/>
    <col min="6870" max="6870" width="2.73046875" customWidth="1"/>
    <col min="6871" max="6871" width="1.73046875" customWidth="1"/>
    <col min="6872" max="6872" width="2.73046875" customWidth="1"/>
    <col min="6873" max="6873" width="3.265625" customWidth="1"/>
    <col min="6874" max="6874" width="10.73046875" customWidth="1"/>
    <col min="6875" max="6875" width="1.3984375" customWidth="1"/>
    <col min="6876" max="6876" width="10.73046875" customWidth="1"/>
    <col min="6877" max="6877" width="2.73046875" customWidth="1"/>
    <col min="6878" max="6878" width="1.73046875" customWidth="1"/>
    <col min="6879" max="6879" width="2.73046875" customWidth="1"/>
    <col min="6880" max="6880" width="3.265625" customWidth="1"/>
    <col min="6881" max="6881" width="10.73046875" customWidth="1"/>
    <col min="6882" max="6882" width="1.3984375" customWidth="1"/>
    <col min="6883" max="6883" width="10.73046875" customWidth="1"/>
    <col min="6884" max="6884" width="2.73046875" customWidth="1"/>
    <col min="6885" max="6885" width="1.73046875" customWidth="1"/>
    <col min="6886" max="6886" width="2.73046875" customWidth="1"/>
    <col min="6887" max="6887" width="3.265625" customWidth="1"/>
    <col min="6888" max="6888" width="5.73046875" customWidth="1"/>
    <col min="6890" max="6890" width="13.265625" customWidth="1"/>
    <col min="6891" max="6891" width="14.1328125" customWidth="1"/>
    <col min="6892" max="6892" width="11.3984375" customWidth="1"/>
    <col min="6893" max="6893" width="3.265625" customWidth="1"/>
    <col min="6894" max="6894" width="1.73046875" customWidth="1"/>
    <col min="6895" max="6897" width="3.265625" customWidth="1"/>
    <col min="6898" max="6898" width="1.73046875" customWidth="1"/>
    <col min="6899" max="6901" width="3.265625" customWidth="1"/>
    <col min="6902" max="6902" width="1.73046875" customWidth="1"/>
    <col min="6903" max="6905" width="3.265625" customWidth="1"/>
    <col min="6906" max="6906" width="1.73046875" customWidth="1"/>
    <col min="6907" max="6909" width="3.265625" customWidth="1"/>
    <col min="6910" max="6910" width="1.73046875" customWidth="1"/>
    <col min="6911" max="6913" width="3.265625" customWidth="1"/>
    <col min="6914" max="6914" width="1.73046875" customWidth="1"/>
    <col min="6915" max="6916" width="3.265625" customWidth="1"/>
    <col min="6917" max="6917" width="5.3984375" customWidth="1"/>
    <col min="6918" max="6918" width="3.265625" customWidth="1"/>
    <col min="6919" max="6919" width="1.73046875" customWidth="1"/>
    <col min="6920" max="6922" width="3.265625" customWidth="1"/>
    <col min="6923" max="6923" width="1.73046875" customWidth="1"/>
    <col min="6924" max="6926" width="3.265625" customWidth="1"/>
    <col min="6927" max="6927" width="1.73046875" customWidth="1"/>
    <col min="6928" max="6930" width="3.265625" customWidth="1"/>
    <col min="6931" max="6931" width="1.73046875" customWidth="1"/>
    <col min="6932" max="6934" width="3.265625" customWidth="1"/>
    <col min="6935" max="6935" width="1.73046875" customWidth="1"/>
    <col min="6936" max="6938" width="3.265625" customWidth="1"/>
    <col min="6939" max="6939" width="1.73046875" customWidth="1"/>
    <col min="6940" max="6941" width="3.265625" customWidth="1"/>
    <col min="6942" max="6942" width="5.3984375" customWidth="1"/>
    <col min="6943" max="6943" width="3.265625" customWidth="1"/>
    <col min="6944" max="6944" width="1.73046875" customWidth="1"/>
    <col min="6945" max="6947" width="3.265625" customWidth="1"/>
    <col min="6948" max="6948" width="1.73046875" customWidth="1"/>
    <col min="6949" max="6951" width="3.265625" customWidth="1"/>
    <col min="6952" max="6952" width="1.73046875" customWidth="1"/>
    <col min="6953" max="6955" width="3.265625" customWidth="1"/>
    <col min="6956" max="6956" width="1.73046875" customWidth="1"/>
    <col min="6957" max="6959" width="3.265625" customWidth="1"/>
    <col min="6960" max="6960" width="1.73046875" customWidth="1"/>
    <col min="6961" max="6963" width="3.265625" customWidth="1"/>
    <col min="6964" max="6964" width="1.73046875" customWidth="1"/>
    <col min="6965" max="6966" width="3.265625" customWidth="1"/>
    <col min="6967" max="6967" width="5.3984375" customWidth="1"/>
    <col min="6968" max="6968" width="3.265625" customWidth="1"/>
    <col min="6969" max="6969" width="1.73046875" customWidth="1"/>
    <col min="6970" max="6972" width="3.265625" customWidth="1"/>
    <col min="6973" max="6973" width="1.73046875" customWidth="1"/>
    <col min="6974" max="6976" width="3.265625" customWidth="1"/>
    <col min="6977" max="6977" width="1.73046875" customWidth="1"/>
    <col min="6978" max="6980" width="3.265625" customWidth="1"/>
    <col min="6981" max="6981" width="1.73046875" customWidth="1"/>
    <col min="6982" max="6984" width="3.265625" customWidth="1"/>
    <col min="6985" max="6985" width="1.73046875" customWidth="1"/>
    <col min="6986" max="6988" width="3.265625" customWidth="1"/>
    <col min="6989" max="6989" width="1.73046875" customWidth="1"/>
    <col min="6990" max="6991" width="3.265625" customWidth="1"/>
    <col min="6992" max="6992" width="5.3984375" customWidth="1"/>
    <col min="6993" max="6993" width="3.265625" customWidth="1"/>
    <col min="6994" max="6994" width="1.73046875" customWidth="1"/>
    <col min="6995" max="6997" width="3.265625" customWidth="1"/>
    <col min="6998" max="6998" width="1.73046875" customWidth="1"/>
    <col min="6999" max="7001" width="3.265625" customWidth="1"/>
    <col min="7002" max="7002" width="1.73046875" customWidth="1"/>
    <col min="7003" max="7005" width="3.265625" customWidth="1"/>
    <col min="7006" max="7006" width="1.73046875" customWidth="1"/>
    <col min="7007" max="7009" width="3.265625" customWidth="1"/>
    <col min="7010" max="7010" width="1.73046875" customWidth="1"/>
    <col min="7011" max="7013" width="3.265625" customWidth="1"/>
    <col min="7014" max="7014" width="1.73046875" customWidth="1"/>
    <col min="7015" max="7016" width="3.265625" customWidth="1"/>
    <col min="7017" max="7017" width="5.3984375" customWidth="1"/>
    <col min="7018" max="7018" width="6" customWidth="1"/>
    <col min="7019" max="7019" width="8.1328125" customWidth="1"/>
    <col min="7020" max="7020" width="3.265625" customWidth="1"/>
    <col min="7021" max="7021" width="8.1328125" customWidth="1"/>
    <col min="7022" max="7022" width="3.265625" customWidth="1"/>
    <col min="7023" max="7023" width="8.1328125" customWidth="1"/>
    <col min="7024" max="7024" width="3.265625" customWidth="1"/>
    <col min="7025" max="7025" width="8.1328125" customWidth="1"/>
    <col min="7026" max="7026" width="3.265625" customWidth="1"/>
    <col min="7027" max="7027" width="8.1328125" customWidth="1"/>
    <col min="7028" max="7028" width="3.265625" customWidth="1"/>
    <col min="7029" max="7029" width="8.1328125" customWidth="1"/>
    <col min="7030" max="7030" width="3.265625" customWidth="1"/>
    <col min="7031" max="7031" width="8.1328125" customWidth="1"/>
    <col min="7032" max="7032" width="3.265625" customWidth="1"/>
    <col min="7033" max="7033" width="8.1328125" customWidth="1"/>
    <col min="7034" max="7034" width="3.265625" customWidth="1"/>
    <col min="7035" max="7035" width="8.1328125" customWidth="1"/>
    <col min="7036" max="7036" width="3.265625" customWidth="1"/>
    <col min="7037" max="7037" width="8.1328125" customWidth="1"/>
    <col min="7038" max="7038" width="3.265625" customWidth="1"/>
    <col min="7039" max="7039" width="8.1328125" customWidth="1"/>
    <col min="7040" max="7040" width="3.265625" customWidth="1"/>
    <col min="7041" max="7041" width="8.1328125" customWidth="1"/>
    <col min="7042" max="7042" width="3.265625" customWidth="1"/>
    <col min="7043" max="7043" width="8.1328125" customWidth="1"/>
    <col min="7044" max="7044" width="3.265625" customWidth="1"/>
    <col min="7045" max="7045" width="8.1328125" customWidth="1"/>
    <col min="7046" max="7046" width="3.265625" customWidth="1"/>
    <col min="7047" max="7047" width="8.1328125" customWidth="1"/>
    <col min="7048" max="7048" width="3.265625" customWidth="1"/>
    <col min="7049" max="7049" width="8.1328125" customWidth="1"/>
    <col min="7050" max="7050" width="3.265625" customWidth="1"/>
    <col min="7051" max="7051" width="5.73046875" customWidth="1"/>
    <col min="7053" max="7053" width="10.73046875" customWidth="1"/>
    <col min="7054" max="7054" width="1.3984375" customWidth="1"/>
    <col min="7055" max="7055" width="10.73046875" customWidth="1"/>
    <col min="7056" max="7056" width="2.73046875" customWidth="1"/>
    <col min="7057" max="7057" width="1.73046875" customWidth="1"/>
    <col min="7058" max="7059" width="2.73046875" customWidth="1"/>
    <col min="7060" max="7060" width="3.265625" customWidth="1"/>
    <col min="7061" max="7061" width="10.73046875" customWidth="1"/>
    <col min="7062" max="7062" width="1.3984375" customWidth="1"/>
    <col min="7063" max="7063" width="10.73046875" customWidth="1"/>
    <col min="7064" max="7064" width="2.73046875" customWidth="1"/>
    <col min="7065" max="7065" width="1.73046875" customWidth="1"/>
    <col min="7066" max="7067" width="2.73046875" customWidth="1"/>
    <col min="7068" max="7068" width="3.265625" customWidth="1"/>
    <col min="7069" max="7069" width="10.73046875" customWidth="1"/>
    <col min="7070" max="7070" width="1.3984375" customWidth="1"/>
    <col min="7071" max="7071" width="10.73046875" customWidth="1"/>
    <col min="7072" max="7072" width="2.73046875" customWidth="1"/>
    <col min="7073" max="7073" width="1.73046875" customWidth="1"/>
    <col min="7074" max="7075" width="2.73046875" customWidth="1"/>
    <col min="7076" max="7076" width="3.265625" customWidth="1"/>
    <col min="7077" max="7077" width="10.73046875" customWidth="1"/>
    <col min="7078" max="7078" width="1.3984375" customWidth="1"/>
    <col min="7079" max="7079" width="10.73046875" customWidth="1"/>
    <col min="7080" max="7080" width="2.73046875" customWidth="1"/>
    <col min="7081" max="7081" width="1.73046875" customWidth="1"/>
    <col min="7082" max="7083" width="2.73046875" customWidth="1"/>
    <col min="7084" max="7084" width="3.265625" customWidth="1"/>
    <col min="7085" max="7085" width="10.73046875" customWidth="1"/>
    <col min="7086" max="7086" width="1.3984375" customWidth="1"/>
    <col min="7087" max="7087" width="10.73046875" customWidth="1"/>
    <col min="7088" max="7088" width="2.73046875" customWidth="1"/>
    <col min="7089" max="7089" width="1.73046875" customWidth="1"/>
    <col min="7090" max="7090" width="2.73046875" customWidth="1"/>
    <col min="7091" max="7091" width="3.265625" customWidth="1"/>
    <col min="7092" max="7092" width="10.73046875" customWidth="1"/>
    <col min="7093" max="7093" width="1.3984375" customWidth="1"/>
    <col min="7094" max="7094" width="10.73046875" customWidth="1"/>
    <col min="7095" max="7095" width="2.73046875" customWidth="1"/>
    <col min="7096" max="7096" width="1.73046875" customWidth="1"/>
    <col min="7097" max="7097" width="2.73046875" customWidth="1"/>
    <col min="7098" max="7098" width="3.265625" customWidth="1"/>
    <col min="7099" max="7099" width="10.73046875" customWidth="1"/>
    <col min="7100" max="7100" width="1.3984375" customWidth="1"/>
    <col min="7101" max="7101" width="10.73046875" customWidth="1"/>
    <col min="7102" max="7102" width="2.73046875" customWidth="1"/>
    <col min="7103" max="7103" width="1.73046875" customWidth="1"/>
    <col min="7104" max="7105" width="2.73046875" customWidth="1"/>
    <col min="7106" max="7106" width="3.265625" customWidth="1"/>
    <col min="7107" max="7107" width="10.73046875" customWidth="1"/>
    <col min="7108" max="7108" width="1.3984375" customWidth="1"/>
    <col min="7109" max="7109" width="10.73046875" customWidth="1"/>
    <col min="7110" max="7110" width="2.73046875" customWidth="1"/>
    <col min="7111" max="7111" width="1.73046875" customWidth="1"/>
    <col min="7112" max="7113" width="2.73046875" customWidth="1"/>
    <col min="7114" max="7114" width="5.73046875" customWidth="1"/>
    <col min="7116" max="7116" width="10.73046875" customWidth="1"/>
    <col min="7117" max="7117" width="1.3984375" customWidth="1"/>
    <col min="7118" max="7118" width="10.73046875" customWidth="1"/>
    <col min="7119" max="7119" width="2.73046875" customWidth="1"/>
    <col min="7120" max="7120" width="1.73046875" customWidth="1"/>
    <col min="7121" max="7121" width="2.73046875" customWidth="1"/>
    <col min="7122" max="7122" width="3.265625" customWidth="1"/>
    <col min="7123" max="7123" width="10.73046875" customWidth="1"/>
    <col min="7124" max="7124" width="1.3984375" customWidth="1"/>
    <col min="7125" max="7125" width="10.73046875" customWidth="1"/>
    <col min="7126" max="7126" width="2.73046875" customWidth="1"/>
    <col min="7127" max="7127" width="1.73046875" customWidth="1"/>
    <col min="7128" max="7128" width="2.73046875" customWidth="1"/>
    <col min="7129" max="7129" width="3.265625" customWidth="1"/>
    <col min="7130" max="7130" width="10.73046875" customWidth="1"/>
    <col min="7131" max="7131" width="1.3984375" customWidth="1"/>
    <col min="7132" max="7132" width="10.73046875" customWidth="1"/>
    <col min="7133" max="7133" width="2.73046875" customWidth="1"/>
    <col min="7134" max="7134" width="1.73046875" customWidth="1"/>
    <col min="7135" max="7135" width="2.73046875" customWidth="1"/>
    <col min="7136" max="7136" width="3.265625" customWidth="1"/>
    <col min="7137" max="7137" width="10.73046875" customWidth="1"/>
    <col min="7138" max="7138" width="1.3984375" customWidth="1"/>
    <col min="7139" max="7139" width="10.73046875" customWidth="1"/>
    <col min="7140" max="7140" width="2.73046875" customWidth="1"/>
    <col min="7141" max="7141" width="1.73046875" customWidth="1"/>
    <col min="7142" max="7142" width="2.73046875" customWidth="1"/>
    <col min="7143" max="7143" width="3.265625" customWidth="1"/>
    <col min="7144" max="7144" width="5.73046875" customWidth="1"/>
    <col min="7146" max="7146" width="13.265625" customWidth="1"/>
    <col min="7147" max="7147" width="14.1328125" customWidth="1"/>
    <col min="7148" max="7148" width="11.3984375" customWidth="1"/>
    <col min="7149" max="7149" width="3.265625" customWidth="1"/>
    <col min="7150" max="7150" width="1.73046875" customWidth="1"/>
    <col min="7151" max="7153" width="3.265625" customWidth="1"/>
    <col min="7154" max="7154" width="1.73046875" customWidth="1"/>
    <col min="7155" max="7157" width="3.265625" customWidth="1"/>
    <col min="7158" max="7158" width="1.73046875" customWidth="1"/>
    <col min="7159" max="7161" width="3.265625" customWidth="1"/>
    <col min="7162" max="7162" width="1.73046875" customWidth="1"/>
    <col min="7163" max="7165" width="3.265625" customWidth="1"/>
    <col min="7166" max="7166" width="1.73046875" customWidth="1"/>
    <col min="7167" max="7169" width="3.265625" customWidth="1"/>
    <col min="7170" max="7170" width="1.73046875" customWidth="1"/>
    <col min="7171" max="7172" width="3.265625" customWidth="1"/>
    <col min="7173" max="7173" width="5.3984375" customWidth="1"/>
    <col min="7174" max="7174" width="3.265625" customWidth="1"/>
    <col min="7175" max="7175" width="1.73046875" customWidth="1"/>
    <col min="7176" max="7178" width="3.265625" customWidth="1"/>
    <col min="7179" max="7179" width="1.73046875" customWidth="1"/>
    <col min="7180" max="7182" width="3.265625" customWidth="1"/>
    <col min="7183" max="7183" width="1.73046875" customWidth="1"/>
    <col min="7184" max="7186" width="3.265625" customWidth="1"/>
    <col min="7187" max="7187" width="1.73046875" customWidth="1"/>
    <col min="7188" max="7190" width="3.265625" customWidth="1"/>
    <col min="7191" max="7191" width="1.73046875" customWidth="1"/>
    <col min="7192" max="7194" width="3.265625" customWidth="1"/>
    <col min="7195" max="7195" width="1.73046875" customWidth="1"/>
    <col min="7196" max="7197" width="3.265625" customWidth="1"/>
    <col min="7198" max="7198" width="5.3984375" customWidth="1"/>
    <col min="7199" max="7199" width="3.265625" customWidth="1"/>
    <col min="7200" max="7200" width="1.73046875" customWidth="1"/>
    <col min="7201" max="7203" width="3.265625" customWidth="1"/>
    <col min="7204" max="7204" width="1.73046875" customWidth="1"/>
    <col min="7205" max="7207" width="3.265625" customWidth="1"/>
    <col min="7208" max="7208" width="1.73046875" customWidth="1"/>
    <col min="7209" max="7211" width="3.265625" customWidth="1"/>
    <col min="7212" max="7212" width="1.73046875" customWidth="1"/>
    <col min="7213" max="7215" width="3.265625" customWidth="1"/>
    <col min="7216" max="7216" width="1.73046875" customWidth="1"/>
    <col min="7217" max="7219" width="3.265625" customWidth="1"/>
    <col min="7220" max="7220" width="1.73046875" customWidth="1"/>
    <col min="7221" max="7222" width="3.265625" customWidth="1"/>
    <col min="7223" max="7223" width="5.3984375" customWidth="1"/>
    <col min="7224" max="7224" width="3.265625" customWidth="1"/>
    <col min="7225" max="7225" width="1.73046875" customWidth="1"/>
    <col min="7226" max="7228" width="3.265625" customWidth="1"/>
    <col min="7229" max="7229" width="1.73046875" customWidth="1"/>
    <col min="7230" max="7232" width="3.265625" customWidth="1"/>
    <col min="7233" max="7233" width="1.73046875" customWidth="1"/>
    <col min="7234" max="7236" width="3.265625" customWidth="1"/>
    <col min="7237" max="7237" width="1.73046875" customWidth="1"/>
    <col min="7238" max="7240" width="3.265625" customWidth="1"/>
    <col min="7241" max="7241" width="1.73046875" customWidth="1"/>
    <col min="7242" max="7244" width="3.265625" customWidth="1"/>
    <col min="7245" max="7245" width="1.73046875" customWidth="1"/>
    <col min="7246" max="7247" width="3.265625" customWidth="1"/>
    <col min="7248" max="7248" width="5.3984375" customWidth="1"/>
    <col min="7249" max="7249" width="3.265625" customWidth="1"/>
    <col min="7250" max="7250" width="1.73046875" customWidth="1"/>
    <col min="7251" max="7253" width="3.265625" customWidth="1"/>
    <col min="7254" max="7254" width="1.73046875" customWidth="1"/>
    <col min="7255" max="7257" width="3.265625" customWidth="1"/>
    <col min="7258" max="7258" width="1.73046875" customWidth="1"/>
    <col min="7259" max="7261" width="3.265625" customWidth="1"/>
    <col min="7262" max="7262" width="1.73046875" customWidth="1"/>
    <col min="7263" max="7265" width="3.265625" customWidth="1"/>
    <col min="7266" max="7266" width="1.73046875" customWidth="1"/>
    <col min="7267" max="7269" width="3.265625" customWidth="1"/>
    <col min="7270" max="7270" width="1.73046875" customWidth="1"/>
    <col min="7271" max="7272" width="3.265625" customWidth="1"/>
    <col min="7273" max="7273" width="5.3984375" customWidth="1"/>
    <col min="7274" max="7274" width="6" customWidth="1"/>
    <col min="7275" max="7275" width="8.1328125" customWidth="1"/>
    <col min="7276" max="7276" width="3.265625" customWidth="1"/>
    <col min="7277" max="7277" width="8.1328125" customWidth="1"/>
    <col min="7278" max="7278" width="3.265625" customWidth="1"/>
    <col min="7279" max="7279" width="8.1328125" customWidth="1"/>
    <col min="7280" max="7280" width="3.265625" customWidth="1"/>
    <col min="7281" max="7281" width="8.1328125" customWidth="1"/>
    <col min="7282" max="7282" width="3.265625" customWidth="1"/>
    <col min="7283" max="7283" width="8.1328125" customWidth="1"/>
    <col min="7284" max="7284" width="3.265625" customWidth="1"/>
    <col min="7285" max="7285" width="8.1328125" customWidth="1"/>
    <col min="7286" max="7286" width="3.265625" customWidth="1"/>
    <col min="7287" max="7287" width="8.1328125" customWidth="1"/>
    <col min="7288" max="7288" width="3.265625" customWidth="1"/>
    <col min="7289" max="7289" width="8.1328125" customWidth="1"/>
    <col min="7290" max="7290" width="3.265625" customWidth="1"/>
    <col min="7291" max="7291" width="8.1328125" customWidth="1"/>
    <col min="7292" max="7292" width="3.265625" customWidth="1"/>
    <col min="7293" max="7293" width="8.1328125" customWidth="1"/>
    <col min="7294" max="7294" width="3.265625" customWidth="1"/>
    <col min="7295" max="7295" width="8.1328125" customWidth="1"/>
    <col min="7296" max="7296" width="3.265625" customWidth="1"/>
    <col min="7297" max="7297" width="8.1328125" customWidth="1"/>
    <col min="7298" max="7298" width="3.265625" customWidth="1"/>
    <col min="7299" max="7299" width="8.1328125" customWidth="1"/>
    <col min="7300" max="7300" width="3.265625" customWidth="1"/>
    <col min="7301" max="7301" width="8.1328125" customWidth="1"/>
    <col min="7302" max="7302" width="3.265625" customWidth="1"/>
    <col min="7303" max="7303" width="8.1328125" customWidth="1"/>
    <col min="7304" max="7304" width="3.265625" customWidth="1"/>
    <col min="7305" max="7305" width="8.1328125" customWidth="1"/>
    <col min="7306" max="7306" width="3.265625" customWidth="1"/>
    <col min="7307" max="7307" width="5.73046875" customWidth="1"/>
    <col min="7309" max="7309" width="10.73046875" customWidth="1"/>
    <col min="7310" max="7310" width="1.3984375" customWidth="1"/>
    <col min="7311" max="7311" width="10.73046875" customWidth="1"/>
    <col min="7312" max="7312" width="2.73046875" customWidth="1"/>
    <col min="7313" max="7313" width="1.73046875" customWidth="1"/>
    <col min="7314" max="7315" width="2.73046875" customWidth="1"/>
    <col min="7316" max="7316" width="3.265625" customWidth="1"/>
    <col min="7317" max="7317" width="10.73046875" customWidth="1"/>
    <col min="7318" max="7318" width="1.3984375" customWidth="1"/>
    <col min="7319" max="7319" width="10.73046875" customWidth="1"/>
    <col min="7320" max="7320" width="2.73046875" customWidth="1"/>
    <col min="7321" max="7321" width="1.73046875" customWidth="1"/>
    <col min="7322" max="7323" width="2.73046875" customWidth="1"/>
    <col min="7324" max="7324" width="3.265625" customWidth="1"/>
    <col min="7325" max="7325" width="10.73046875" customWidth="1"/>
    <col min="7326" max="7326" width="1.3984375" customWidth="1"/>
    <col min="7327" max="7327" width="10.73046875" customWidth="1"/>
    <col min="7328" max="7328" width="2.73046875" customWidth="1"/>
    <col min="7329" max="7329" width="1.73046875" customWidth="1"/>
    <col min="7330" max="7331" width="2.73046875" customWidth="1"/>
    <col min="7332" max="7332" width="3.265625" customWidth="1"/>
    <col min="7333" max="7333" width="10.73046875" customWidth="1"/>
    <col min="7334" max="7334" width="1.3984375" customWidth="1"/>
    <col min="7335" max="7335" width="10.73046875" customWidth="1"/>
    <col min="7336" max="7336" width="2.73046875" customWidth="1"/>
    <col min="7337" max="7337" width="1.73046875" customWidth="1"/>
    <col min="7338" max="7339" width="2.73046875" customWidth="1"/>
    <col min="7340" max="7340" width="3.265625" customWidth="1"/>
    <col min="7341" max="7341" width="10.73046875" customWidth="1"/>
    <col min="7342" max="7342" width="1.3984375" customWidth="1"/>
    <col min="7343" max="7343" width="10.73046875" customWidth="1"/>
    <col min="7344" max="7344" width="2.73046875" customWidth="1"/>
    <col min="7345" max="7345" width="1.73046875" customWidth="1"/>
    <col min="7346" max="7346" width="2.73046875" customWidth="1"/>
    <col min="7347" max="7347" width="3.265625" customWidth="1"/>
    <col min="7348" max="7348" width="10.73046875" customWidth="1"/>
    <col min="7349" max="7349" width="1.3984375" customWidth="1"/>
    <col min="7350" max="7350" width="10.73046875" customWidth="1"/>
    <col min="7351" max="7351" width="2.73046875" customWidth="1"/>
    <col min="7352" max="7352" width="1.73046875" customWidth="1"/>
    <col min="7353" max="7353" width="2.73046875" customWidth="1"/>
    <col min="7354" max="7354" width="3.265625" customWidth="1"/>
    <col min="7355" max="7355" width="10.73046875" customWidth="1"/>
    <col min="7356" max="7356" width="1.3984375" customWidth="1"/>
    <col min="7357" max="7357" width="10.73046875" customWidth="1"/>
    <col min="7358" max="7358" width="2.73046875" customWidth="1"/>
    <col min="7359" max="7359" width="1.73046875" customWidth="1"/>
    <col min="7360" max="7361" width="2.73046875" customWidth="1"/>
    <col min="7362" max="7362" width="3.265625" customWidth="1"/>
    <col min="7363" max="7363" width="10.73046875" customWidth="1"/>
    <col min="7364" max="7364" width="1.3984375" customWidth="1"/>
    <col min="7365" max="7365" width="10.73046875" customWidth="1"/>
    <col min="7366" max="7366" width="2.73046875" customWidth="1"/>
    <col min="7367" max="7367" width="1.73046875" customWidth="1"/>
    <col min="7368" max="7369" width="2.73046875" customWidth="1"/>
    <col min="7370" max="7370" width="5.73046875" customWidth="1"/>
    <col min="7372" max="7372" width="10.73046875" customWidth="1"/>
    <col min="7373" max="7373" width="1.3984375" customWidth="1"/>
    <col min="7374" max="7374" width="10.73046875" customWidth="1"/>
    <col min="7375" max="7375" width="2.73046875" customWidth="1"/>
    <col min="7376" max="7376" width="1.73046875" customWidth="1"/>
    <col min="7377" max="7377" width="2.73046875" customWidth="1"/>
    <col min="7378" max="7378" width="3.265625" customWidth="1"/>
    <col min="7379" max="7379" width="10.73046875" customWidth="1"/>
    <col min="7380" max="7380" width="1.3984375" customWidth="1"/>
    <col min="7381" max="7381" width="10.73046875" customWidth="1"/>
    <col min="7382" max="7382" width="2.73046875" customWidth="1"/>
    <col min="7383" max="7383" width="1.73046875" customWidth="1"/>
    <col min="7384" max="7384" width="2.73046875" customWidth="1"/>
    <col min="7385" max="7385" width="3.265625" customWidth="1"/>
    <col min="7386" max="7386" width="10.73046875" customWidth="1"/>
    <col min="7387" max="7387" width="1.3984375" customWidth="1"/>
    <col min="7388" max="7388" width="10.73046875" customWidth="1"/>
    <col min="7389" max="7389" width="2.73046875" customWidth="1"/>
    <col min="7390" max="7390" width="1.73046875" customWidth="1"/>
    <col min="7391" max="7391" width="2.73046875" customWidth="1"/>
    <col min="7392" max="7392" width="3.265625" customWidth="1"/>
    <col min="7393" max="7393" width="10.73046875" customWidth="1"/>
    <col min="7394" max="7394" width="1.3984375" customWidth="1"/>
    <col min="7395" max="7395" width="10.73046875" customWidth="1"/>
    <col min="7396" max="7396" width="2.73046875" customWidth="1"/>
    <col min="7397" max="7397" width="1.73046875" customWidth="1"/>
    <col min="7398" max="7398" width="2.73046875" customWidth="1"/>
    <col min="7399" max="7399" width="3.265625" customWidth="1"/>
    <col min="7400" max="7400" width="5.73046875" customWidth="1"/>
    <col min="7402" max="7402" width="13.265625" customWidth="1"/>
    <col min="7403" max="7403" width="14.1328125" customWidth="1"/>
    <col min="7404" max="7404" width="11.3984375" customWidth="1"/>
    <col min="7405" max="7405" width="3.265625" customWidth="1"/>
    <col min="7406" max="7406" width="1.73046875" customWidth="1"/>
    <col min="7407" max="7409" width="3.265625" customWidth="1"/>
    <col min="7410" max="7410" width="1.73046875" customWidth="1"/>
    <col min="7411" max="7413" width="3.265625" customWidth="1"/>
    <col min="7414" max="7414" width="1.73046875" customWidth="1"/>
    <col min="7415" max="7417" width="3.265625" customWidth="1"/>
    <col min="7418" max="7418" width="1.73046875" customWidth="1"/>
    <col min="7419" max="7421" width="3.265625" customWidth="1"/>
    <col min="7422" max="7422" width="1.73046875" customWidth="1"/>
    <col min="7423" max="7425" width="3.265625" customWidth="1"/>
    <col min="7426" max="7426" width="1.73046875" customWidth="1"/>
    <col min="7427" max="7428" width="3.265625" customWidth="1"/>
    <col min="7429" max="7429" width="5.3984375" customWidth="1"/>
    <col min="7430" max="7430" width="3.265625" customWidth="1"/>
    <col min="7431" max="7431" width="1.73046875" customWidth="1"/>
    <col min="7432" max="7434" width="3.265625" customWidth="1"/>
    <col min="7435" max="7435" width="1.73046875" customWidth="1"/>
    <col min="7436" max="7438" width="3.265625" customWidth="1"/>
    <col min="7439" max="7439" width="1.73046875" customWidth="1"/>
    <col min="7440" max="7442" width="3.265625" customWidth="1"/>
    <col min="7443" max="7443" width="1.73046875" customWidth="1"/>
    <col min="7444" max="7446" width="3.265625" customWidth="1"/>
    <col min="7447" max="7447" width="1.73046875" customWidth="1"/>
    <col min="7448" max="7450" width="3.265625" customWidth="1"/>
    <col min="7451" max="7451" width="1.73046875" customWidth="1"/>
    <col min="7452" max="7453" width="3.265625" customWidth="1"/>
    <col min="7454" max="7454" width="5.3984375" customWidth="1"/>
    <col min="7455" max="7455" width="3.265625" customWidth="1"/>
    <col min="7456" max="7456" width="1.73046875" customWidth="1"/>
    <col min="7457" max="7459" width="3.265625" customWidth="1"/>
    <col min="7460" max="7460" width="1.73046875" customWidth="1"/>
    <col min="7461" max="7463" width="3.265625" customWidth="1"/>
    <col min="7464" max="7464" width="1.73046875" customWidth="1"/>
    <col min="7465" max="7467" width="3.265625" customWidth="1"/>
    <col min="7468" max="7468" width="1.73046875" customWidth="1"/>
    <col min="7469" max="7471" width="3.265625" customWidth="1"/>
    <col min="7472" max="7472" width="1.73046875" customWidth="1"/>
    <col min="7473" max="7475" width="3.265625" customWidth="1"/>
    <col min="7476" max="7476" width="1.73046875" customWidth="1"/>
    <col min="7477" max="7478" width="3.265625" customWidth="1"/>
    <col min="7479" max="7479" width="5.3984375" customWidth="1"/>
    <col min="7480" max="7480" width="3.265625" customWidth="1"/>
    <col min="7481" max="7481" width="1.73046875" customWidth="1"/>
    <col min="7482" max="7484" width="3.265625" customWidth="1"/>
    <col min="7485" max="7485" width="1.73046875" customWidth="1"/>
    <col min="7486" max="7488" width="3.265625" customWidth="1"/>
    <col min="7489" max="7489" width="1.73046875" customWidth="1"/>
    <col min="7490" max="7492" width="3.265625" customWidth="1"/>
    <col min="7493" max="7493" width="1.73046875" customWidth="1"/>
    <col min="7494" max="7496" width="3.265625" customWidth="1"/>
    <col min="7497" max="7497" width="1.73046875" customWidth="1"/>
    <col min="7498" max="7500" width="3.265625" customWidth="1"/>
    <col min="7501" max="7501" width="1.73046875" customWidth="1"/>
    <col min="7502" max="7503" width="3.265625" customWidth="1"/>
    <col min="7504" max="7504" width="5.3984375" customWidth="1"/>
    <col min="7505" max="7505" width="3.265625" customWidth="1"/>
    <col min="7506" max="7506" width="1.73046875" customWidth="1"/>
    <col min="7507" max="7509" width="3.265625" customWidth="1"/>
    <col min="7510" max="7510" width="1.73046875" customWidth="1"/>
    <col min="7511" max="7513" width="3.265625" customWidth="1"/>
    <col min="7514" max="7514" width="1.73046875" customWidth="1"/>
    <col min="7515" max="7517" width="3.265625" customWidth="1"/>
    <col min="7518" max="7518" width="1.73046875" customWidth="1"/>
    <col min="7519" max="7521" width="3.265625" customWidth="1"/>
    <col min="7522" max="7522" width="1.73046875" customWidth="1"/>
    <col min="7523" max="7525" width="3.265625" customWidth="1"/>
    <col min="7526" max="7526" width="1.73046875" customWidth="1"/>
    <col min="7527" max="7528" width="3.265625" customWidth="1"/>
    <col min="7529" max="7529" width="5.3984375" customWidth="1"/>
    <col min="7530" max="7530" width="6" customWidth="1"/>
    <col min="7531" max="7531" width="8.1328125" customWidth="1"/>
    <col min="7532" max="7532" width="3.265625" customWidth="1"/>
    <col min="7533" max="7533" width="8.1328125" customWidth="1"/>
    <col min="7534" max="7534" width="3.265625" customWidth="1"/>
    <col min="7535" max="7535" width="8.1328125" customWidth="1"/>
    <col min="7536" max="7536" width="3.265625" customWidth="1"/>
    <col min="7537" max="7537" width="8.1328125" customWidth="1"/>
    <col min="7538" max="7538" width="3.265625" customWidth="1"/>
    <col min="7539" max="7539" width="8.1328125" customWidth="1"/>
    <col min="7540" max="7540" width="3.265625" customWidth="1"/>
    <col min="7541" max="7541" width="8.1328125" customWidth="1"/>
    <col min="7542" max="7542" width="3.265625" customWidth="1"/>
    <col min="7543" max="7543" width="8.1328125" customWidth="1"/>
    <col min="7544" max="7544" width="3.265625" customWidth="1"/>
    <col min="7545" max="7545" width="8.1328125" customWidth="1"/>
    <col min="7546" max="7546" width="3.265625" customWidth="1"/>
    <col min="7547" max="7547" width="8.1328125" customWidth="1"/>
    <col min="7548" max="7548" width="3.265625" customWidth="1"/>
    <col min="7549" max="7549" width="8.1328125" customWidth="1"/>
    <col min="7550" max="7550" width="3.265625" customWidth="1"/>
    <col min="7551" max="7551" width="8.1328125" customWidth="1"/>
    <col min="7552" max="7552" width="3.265625" customWidth="1"/>
    <col min="7553" max="7553" width="8.1328125" customWidth="1"/>
    <col min="7554" max="7554" width="3.265625" customWidth="1"/>
    <col min="7555" max="7555" width="8.1328125" customWidth="1"/>
    <col min="7556" max="7556" width="3.265625" customWidth="1"/>
    <col min="7557" max="7557" width="8.1328125" customWidth="1"/>
    <col min="7558" max="7558" width="3.265625" customWidth="1"/>
    <col min="7559" max="7559" width="8.1328125" customWidth="1"/>
    <col min="7560" max="7560" width="3.265625" customWidth="1"/>
    <col min="7561" max="7561" width="8.1328125" customWidth="1"/>
    <col min="7562" max="7562" width="3.265625" customWidth="1"/>
    <col min="7563" max="7563" width="5.73046875" customWidth="1"/>
    <col min="7565" max="7565" width="10.73046875" customWidth="1"/>
    <col min="7566" max="7566" width="1.3984375" customWidth="1"/>
    <col min="7567" max="7567" width="10.73046875" customWidth="1"/>
    <col min="7568" max="7568" width="2.73046875" customWidth="1"/>
    <col min="7569" max="7569" width="1.73046875" customWidth="1"/>
    <col min="7570" max="7571" width="2.73046875" customWidth="1"/>
    <col min="7572" max="7572" width="3.265625" customWidth="1"/>
    <col min="7573" max="7573" width="10.73046875" customWidth="1"/>
    <col min="7574" max="7574" width="1.3984375" customWidth="1"/>
    <col min="7575" max="7575" width="10.73046875" customWidth="1"/>
    <col min="7576" max="7576" width="2.73046875" customWidth="1"/>
    <col min="7577" max="7577" width="1.73046875" customWidth="1"/>
    <col min="7578" max="7579" width="2.73046875" customWidth="1"/>
    <col min="7580" max="7580" width="3.265625" customWidth="1"/>
    <col min="7581" max="7581" width="10.73046875" customWidth="1"/>
    <col min="7582" max="7582" width="1.3984375" customWidth="1"/>
    <col min="7583" max="7583" width="10.73046875" customWidth="1"/>
    <col min="7584" max="7584" width="2.73046875" customWidth="1"/>
    <col min="7585" max="7585" width="1.73046875" customWidth="1"/>
    <col min="7586" max="7587" width="2.73046875" customWidth="1"/>
    <col min="7588" max="7588" width="3.265625" customWidth="1"/>
    <col min="7589" max="7589" width="10.73046875" customWidth="1"/>
    <col min="7590" max="7590" width="1.3984375" customWidth="1"/>
    <col min="7591" max="7591" width="10.73046875" customWidth="1"/>
    <col min="7592" max="7592" width="2.73046875" customWidth="1"/>
    <col min="7593" max="7593" width="1.73046875" customWidth="1"/>
    <col min="7594" max="7595" width="2.73046875" customWidth="1"/>
    <col min="7596" max="7596" width="3.265625" customWidth="1"/>
    <col min="7597" max="7597" width="10.73046875" customWidth="1"/>
    <col min="7598" max="7598" width="1.3984375" customWidth="1"/>
    <col min="7599" max="7599" width="10.73046875" customWidth="1"/>
    <col min="7600" max="7600" width="2.73046875" customWidth="1"/>
    <col min="7601" max="7601" width="1.73046875" customWidth="1"/>
    <col min="7602" max="7602" width="2.73046875" customWidth="1"/>
    <col min="7603" max="7603" width="3.265625" customWidth="1"/>
    <col min="7604" max="7604" width="10.73046875" customWidth="1"/>
    <col min="7605" max="7605" width="1.3984375" customWidth="1"/>
    <col min="7606" max="7606" width="10.73046875" customWidth="1"/>
    <col min="7607" max="7607" width="2.73046875" customWidth="1"/>
    <col min="7608" max="7608" width="1.73046875" customWidth="1"/>
    <col min="7609" max="7609" width="2.73046875" customWidth="1"/>
    <col min="7610" max="7610" width="3.265625" customWidth="1"/>
    <col min="7611" max="7611" width="10.73046875" customWidth="1"/>
    <col min="7612" max="7612" width="1.3984375" customWidth="1"/>
    <col min="7613" max="7613" width="10.73046875" customWidth="1"/>
    <col min="7614" max="7614" width="2.73046875" customWidth="1"/>
    <col min="7615" max="7615" width="1.73046875" customWidth="1"/>
    <col min="7616" max="7617" width="2.73046875" customWidth="1"/>
    <col min="7618" max="7618" width="3.265625" customWidth="1"/>
    <col min="7619" max="7619" width="10.73046875" customWidth="1"/>
    <col min="7620" max="7620" width="1.3984375" customWidth="1"/>
    <col min="7621" max="7621" width="10.73046875" customWidth="1"/>
    <col min="7622" max="7622" width="2.73046875" customWidth="1"/>
    <col min="7623" max="7623" width="1.73046875" customWidth="1"/>
    <col min="7624" max="7625" width="2.73046875" customWidth="1"/>
    <col min="7626" max="7626" width="5.73046875" customWidth="1"/>
    <col min="7628" max="7628" width="10.73046875" customWidth="1"/>
    <col min="7629" max="7629" width="1.3984375" customWidth="1"/>
    <col min="7630" max="7630" width="10.73046875" customWidth="1"/>
    <col min="7631" max="7631" width="2.73046875" customWidth="1"/>
    <col min="7632" max="7632" width="1.73046875" customWidth="1"/>
    <col min="7633" max="7633" width="2.73046875" customWidth="1"/>
    <col min="7634" max="7634" width="3.265625" customWidth="1"/>
    <col min="7635" max="7635" width="10.73046875" customWidth="1"/>
    <col min="7636" max="7636" width="1.3984375" customWidth="1"/>
    <col min="7637" max="7637" width="10.73046875" customWidth="1"/>
    <col min="7638" max="7638" width="2.73046875" customWidth="1"/>
    <col min="7639" max="7639" width="1.73046875" customWidth="1"/>
    <col min="7640" max="7640" width="2.73046875" customWidth="1"/>
    <col min="7641" max="7641" width="3.265625" customWidth="1"/>
    <col min="7642" max="7642" width="10.73046875" customWidth="1"/>
    <col min="7643" max="7643" width="1.3984375" customWidth="1"/>
    <col min="7644" max="7644" width="10.73046875" customWidth="1"/>
    <col min="7645" max="7645" width="2.73046875" customWidth="1"/>
    <col min="7646" max="7646" width="1.73046875" customWidth="1"/>
    <col min="7647" max="7647" width="2.73046875" customWidth="1"/>
    <col min="7648" max="7648" width="3.265625" customWidth="1"/>
    <col min="7649" max="7649" width="10.73046875" customWidth="1"/>
    <col min="7650" max="7650" width="1.3984375" customWidth="1"/>
    <col min="7651" max="7651" width="10.73046875" customWidth="1"/>
    <col min="7652" max="7652" width="2.73046875" customWidth="1"/>
    <col min="7653" max="7653" width="1.73046875" customWidth="1"/>
    <col min="7654" max="7654" width="2.73046875" customWidth="1"/>
    <col min="7655" max="7655" width="3.265625" customWidth="1"/>
    <col min="7656" max="7656" width="5.73046875" customWidth="1"/>
    <col min="7658" max="7658" width="13.265625" customWidth="1"/>
    <col min="7659" max="7659" width="14.1328125" customWidth="1"/>
    <col min="7660" max="7660" width="11.3984375" customWidth="1"/>
    <col min="7661" max="7661" width="3.265625" customWidth="1"/>
    <col min="7662" max="7662" width="1.73046875" customWidth="1"/>
    <col min="7663" max="7665" width="3.265625" customWidth="1"/>
    <col min="7666" max="7666" width="1.73046875" customWidth="1"/>
    <col min="7667" max="7669" width="3.265625" customWidth="1"/>
    <col min="7670" max="7670" width="1.73046875" customWidth="1"/>
    <col min="7671" max="7673" width="3.265625" customWidth="1"/>
    <col min="7674" max="7674" width="1.73046875" customWidth="1"/>
    <col min="7675" max="7677" width="3.265625" customWidth="1"/>
    <col min="7678" max="7678" width="1.73046875" customWidth="1"/>
    <col min="7679" max="7681" width="3.265625" customWidth="1"/>
    <col min="7682" max="7682" width="1.73046875" customWidth="1"/>
    <col min="7683" max="7684" width="3.265625" customWidth="1"/>
    <col min="7685" max="7685" width="5.3984375" customWidth="1"/>
    <col min="7686" max="7686" width="3.265625" customWidth="1"/>
    <col min="7687" max="7687" width="1.73046875" customWidth="1"/>
    <col min="7688" max="7690" width="3.265625" customWidth="1"/>
    <col min="7691" max="7691" width="1.73046875" customWidth="1"/>
    <col min="7692" max="7694" width="3.265625" customWidth="1"/>
    <col min="7695" max="7695" width="1.73046875" customWidth="1"/>
    <col min="7696" max="7698" width="3.265625" customWidth="1"/>
    <col min="7699" max="7699" width="1.73046875" customWidth="1"/>
    <col min="7700" max="7702" width="3.265625" customWidth="1"/>
    <col min="7703" max="7703" width="1.73046875" customWidth="1"/>
    <col min="7704" max="7706" width="3.265625" customWidth="1"/>
    <col min="7707" max="7707" width="1.73046875" customWidth="1"/>
    <col min="7708" max="7709" width="3.265625" customWidth="1"/>
    <col min="7710" max="7710" width="5.3984375" customWidth="1"/>
    <col min="7711" max="7711" width="3.265625" customWidth="1"/>
    <col min="7712" max="7712" width="1.73046875" customWidth="1"/>
    <col min="7713" max="7715" width="3.265625" customWidth="1"/>
    <col min="7716" max="7716" width="1.73046875" customWidth="1"/>
    <col min="7717" max="7719" width="3.265625" customWidth="1"/>
    <col min="7720" max="7720" width="1.73046875" customWidth="1"/>
    <col min="7721" max="7723" width="3.265625" customWidth="1"/>
    <col min="7724" max="7724" width="1.73046875" customWidth="1"/>
    <col min="7725" max="7727" width="3.265625" customWidth="1"/>
    <col min="7728" max="7728" width="1.73046875" customWidth="1"/>
    <col min="7729" max="7731" width="3.265625" customWidth="1"/>
    <col min="7732" max="7732" width="1.73046875" customWidth="1"/>
    <col min="7733" max="7734" width="3.265625" customWidth="1"/>
    <col min="7735" max="7735" width="5.3984375" customWidth="1"/>
    <col min="7736" max="7736" width="3.265625" customWidth="1"/>
    <col min="7737" max="7737" width="1.73046875" customWidth="1"/>
    <col min="7738" max="7740" width="3.265625" customWidth="1"/>
    <col min="7741" max="7741" width="1.73046875" customWidth="1"/>
    <col min="7742" max="7744" width="3.265625" customWidth="1"/>
    <col min="7745" max="7745" width="1.73046875" customWidth="1"/>
    <col min="7746" max="7748" width="3.265625" customWidth="1"/>
    <col min="7749" max="7749" width="1.73046875" customWidth="1"/>
    <col min="7750" max="7752" width="3.265625" customWidth="1"/>
    <col min="7753" max="7753" width="1.73046875" customWidth="1"/>
    <col min="7754" max="7756" width="3.265625" customWidth="1"/>
    <col min="7757" max="7757" width="1.73046875" customWidth="1"/>
    <col min="7758" max="7759" width="3.265625" customWidth="1"/>
    <col min="7760" max="7760" width="5.3984375" customWidth="1"/>
    <col min="7761" max="7761" width="3.265625" customWidth="1"/>
    <col min="7762" max="7762" width="1.73046875" customWidth="1"/>
    <col min="7763" max="7765" width="3.265625" customWidth="1"/>
    <col min="7766" max="7766" width="1.73046875" customWidth="1"/>
    <col min="7767" max="7769" width="3.265625" customWidth="1"/>
    <col min="7770" max="7770" width="1.73046875" customWidth="1"/>
    <col min="7771" max="7773" width="3.265625" customWidth="1"/>
    <col min="7774" max="7774" width="1.73046875" customWidth="1"/>
    <col min="7775" max="7777" width="3.265625" customWidth="1"/>
    <col min="7778" max="7778" width="1.73046875" customWidth="1"/>
    <col min="7779" max="7781" width="3.265625" customWidth="1"/>
    <col min="7782" max="7782" width="1.73046875" customWidth="1"/>
    <col min="7783" max="7784" width="3.265625" customWidth="1"/>
    <col min="7785" max="7785" width="5.3984375" customWidth="1"/>
    <col min="7786" max="7786" width="6" customWidth="1"/>
    <col min="7787" max="7787" width="8.1328125" customWidth="1"/>
    <col min="7788" max="7788" width="3.265625" customWidth="1"/>
    <col min="7789" max="7789" width="8.1328125" customWidth="1"/>
    <col min="7790" max="7790" width="3.265625" customWidth="1"/>
    <col min="7791" max="7791" width="8.1328125" customWidth="1"/>
    <col min="7792" max="7792" width="3.265625" customWidth="1"/>
    <col min="7793" max="7793" width="8.1328125" customWidth="1"/>
    <col min="7794" max="7794" width="3.265625" customWidth="1"/>
    <col min="7795" max="7795" width="8.1328125" customWidth="1"/>
    <col min="7796" max="7796" width="3.265625" customWidth="1"/>
    <col min="7797" max="7797" width="8.1328125" customWidth="1"/>
    <col min="7798" max="7798" width="3.265625" customWidth="1"/>
    <col min="7799" max="7799" width="8.1328125" customWidth="1"/>
    <col min="7800" max="7800" width="3.265625" customWidth="1"/>
    <col min="7801" max="7801" width="8.1328125" customWidth="1"/>
    <col min="7802" max="7802" width="3.265625" customWidth="1"/>
    <col min="7803" max="7803" width="8.1328125" customWidth="1"/>
    <col min="7804" max="7804" width="3.265625" customWidth="1"/>
    <col min="7805" max="7805" width="8.1328125" customWidth="1"/>
    <col min="7806" max="7806" width="3.265625" customWidth="1"/>
    <col min="7807" max="7807" width="8.1328125" customWidth="1"/>
    <col min="7808" max="7808" width="3.265625" customWidth="1"/>
    <col min="7809" max="7809" width="8.1328125" customWidth="1"/>
    <col min="7810" max="7810" width="3.265625" customWidth="1"/>
    <col min="7811" max="7811" width="8.1328125" customWidth="1"/>
    <col min="7812" max="7812" width="3.265625" customWidth="1"/>
    <col min="7813" max="7813" width="8.1328125" customWidth="1"/>
    <col min="7814" max="7814" width="3.265625" customWidth="1"/>
    <col min="7815" max="7815" width="8.1328125" customWidth="1"/>
    <col min="7816" max="7816" width="3.265625" customWidth="1"/>
    <col min="7817" max="7817" width="8.1328125" customWidth="1"/>
    <col min="7818" max="7818" width="3.265625" customWidth="1"/>
    <col min="7819" max="7819" width="5.73046875" customWidth="1"/>
    <col min="7821" max="7821" width="10.73046875" customWidth="1"/>
    <col min="7822" max="7822" width="1.3984375" customWidth="1"/>
    <col min="7823" max="7823" width="10.73046875" customWidth="1"/>
    <col min="7824" max="7824" width="2.73046875" customWidth="1"/>
    <col min="7825" max="7825" width="1.73046875" customWidth="1"/>
    <col min="7826" max="7827" width="2.73046875" customWidth="1"/>
    <col min="7828" max="7828" width="3.265625" customWidth="1"/>
    <col min="7829" max="7829" width="10.73046875" customWidth="1"/>
    <col min="7830" max="7830" width="1.3984375" customWidth="1"/>
    <col min="7831" max="7831" width="10.73046875" customWidth="1"/>
    <col min="7832" max="7832" width="2.73046875" customWidth="1"/>
    <col min="7833" max="7833" width="1.73046875" customWidth="1"/>
    <col min="7834" max="7835" width="2.73046875" customWidth="1"/>
    <col min="7836" max="7836" width="3.265625" customWidth="1"/>
    <col min="7837" max="7837" width="10.73046875" customWidth="1"/>
    <col min="7838" max="7838" width="1.3984375" customWidth="1"/>
    <col min="7839" max="7839" width="10.73046875" customWidth="1"/>
    <col min="7840" max="7840" width="2.73046875" customWidth="1"/>
    <col min="7841" max="7841" width="1.73046875" customWidth="1"/>
    <col min="7842" max="7843" width="2.73046875" customWidth="1"/>
    <col min="7844" max="7844" width="3.265625" customWidth="1"/>
    <col min="7845" max="7845" width="10.73046875" customWidth="1"/>
    <col min="7846" max="7846" width="1.3984375" customWidth="1"/>
    <col min="7847" max="7847" width="10.73046875" customWidth="1"/>
    <col min="7848" max="7848" width="2.73046875" customWidth="1"/>
    <col min="7849" max="7849" width="1.73046875" customWidth="1"/>
    <col min="7850" max="7851" width="2.73046875" customWidth="1"/>
    <col min="7852" max="7852" width="3.265625" customWidth="1"/>
    <col min="7853" max="7853" width="10.73046875" customWidth="1"/>
    <col min="7854" max="7854" width="1.3984375" customWidth="1"/>
    <col min="7855" max="7855" width="10.73046875" customWidth="1"/>
    <col min="7856" max="7856" width="2.73046875" customWidth="1"/>
    <col min="7857" max="7857" width="1.73046875" customWidth="1"/>
    <col min="7858" max="7858" width="2.73046875" customWidth="1"/>
    <col min="7859" max="7859" width="3.265625" customWidth="1"/>
    <col min="7860" max="7860" width="10.73046875" customWidth="1"/>
    <col min="7861" max="7861" width="1.3984375" customWidth="1"/>
    <col min="7862" max="7862" width="10.73046875" customWidth="1"/>
    <col min="7863" max="7863" width="2.73046875" customWidth="1"/>
    <col min="7864" max="7864" width="1.73046875" customWidth="1"/>
    <col min="7865" max="7865" width="2.73046875" customWidth="1"/>
    <col min="7866" max="7866" width="3.265625" customWidth="1"/>
    <col min="7867" max="7867" width="10.73046875" customWidth="1"/>
    <col min="7868" max="7868" width="1.3984375" customWidth="1"/>
    <col min="7869" max="7869" width="10.73046875" customWidth="1"/>
    <col min="7870" max="7870" width="2.73046875" customWidth="1"/>
    <col min="7871" max="7871" width="1.73046875" customWidth="1"/>
    <col min="7872" max="7873" width="2.73046875" customWidth="1"/>
    <col min="7874" max="7874" width="3.265625" customWidth="1"/>
    <col min="7875" max="7875" width="10.73046875" customWidth="1"/>
    <col min="7876" max="7876" width="1.3984375" customWidth="1"/>
    <col min="7877" max="7877" width="10.73046875" customWidth="1"/>
    <col min="7878" max="7878" width="2.73046875" customWidth="1"/>
    <col min="7879" max="7879" width="1.73046875" customWidth="1"/>
    <col min="7880" max="7881" width="2.73046875" customWidth="1"/>
    <col min="7882" max="7882" width="5.73046875" customWidth="1"/>
    <col min="7884" max="7884" width="10.73046875" customWidth="1"/>
    <col min="7885" max="7885" width="1.3984375" customWidth="1"/>
    <col min="7886" max="7886" width="10.73046875" customWidth="1"/>
    <col min="7887" max="7887" width="2.73046875" customWidth="1"/>
    <col min="7888" max="7888" width="1.73046875" customWidth="1"/>
    <col min="7889" max="7889" width="2.73046875" customWidth="1"/>
    <col min="7890" max="7890" width="3.265625" customWidth="1"/>
    <col min="7891" max="7891" width="10.73046875" customWidth="1"/>
    <col min="7892" max="7892" width="1.3984375" customWidth="1"/>
    <col min="7893" max="7893" width="10.73046875" customWidth="1"/>
    <col min="7894" max="7894" width="2.73046875" customWidth="1"/>
    <col min="7895" max="7895" width="1.73046875" customWidth="1"/>
    <col min="7896" max="7896" width="2.73046875" customWidth="1"/>
    <col min="7897" max="7897" width="3.265625" customWidth="1"/>
    <col min="7898" max="7898" width="10.73046875" customWidth="1"/>
    <col min="7899" max="7899" width="1.3984375" customWidth="1"/>
    <col min="7900" max="7900" width="10.73046875" customWidth="1"/>
    <col min="7901" max="7901" width="2.73046875" customWidth="1"/>
    <col min="7902" max="7902" width="1.73046875" customWidth="1"/>
    <col min="7903" max="7903" width="2.73046875" customWidth="1"/>
    <col min="7904" max="7904" width="3.265625" customWidth="1"/>
    <col min="7905" max="7905" width="10.73046875" customWidth="1"/>
    <col min="7906" max="7906" width="1.3984375" customWidth="1"/>
    <col min="7907" max="7907" width="10.73046875" customWidth="1"/>
    <col min="7908" max="7908" width="2.73046875" customWidth="1"/>
    <col min="7909" max="7909" width="1.73046875" customWidth="1"/>
    <col min="7910" max="7910" width="2.73046875" customWidth="1"/>
    <col min="7911" max="7911" width="3.265625" customWidth="1"/>
    <col min="7912" max="7912" width="5.73046875" customWidth="1"/>
    <col min="7914" max="7914" width="13.265625" customWidth="1"/>
    <col min="7915" max="7915" width="14.1328125" customWidth="1"/>
    <col min="7916" max="7916" width="11.3984375" customWidth="1"/>
    <col min="7917" max="7917" width="3.265625" customWidth="1"/>
    <col min="7918" max="7918" width="1.73046875" customWidth="1"/>
    <col min="7919" max="7921" width="3.265625" customWidth="1"/>
    <col min="7922" max="7922" width="1.73046875" customWidth="1"/>
    <col min="7923" max="7925" width="3.265625" customWidth="1"/>
    <col min="7926" max="7926" width="1.73046875" customWidth="1"/>
    <col min="7927" max="7929" width="3.265625" customWidth="1"/>
    <col min="7930" max="7930" width="1.73046875" customWidth="1"/>
    <col min="7931" max="7933" width="3.265625" customWidth="1"/>
    <col min="7934" max="7934" width="1.73046875" customWidth="1"/>
    <col min="7935" max="7937" width="3.265625" customWidth="1"/>
    <col min="7938" max="7938" width="1.73046875" customWidth="1"/>
    <col min="7939" max="7940" width="3.265625" customWidth="1"/>
    <col min="7941" max="7941" width="5.3984375" customWidth="1"/>
    <col min="7942" max="7942" width="3.265625" customWidth="1"/>
    <col min="7943" max="7943" width="1.73046875" customWidth="1"/>
    <col min="7944" max="7946" width="3.265625" customWidth="1"/>
    <col min="7947" max="7947" width="1.73046875" customWidth="1"/>
    <col min="7948" max="7950" width="3.265625" customWidth="1"/>
    <col min="7951" max="7951" width="1.73046875" customWidth="1"/>
    <col min="7952" max="7954" width="3.265625" customWidth="1"/>
    <col min="7955" max="7955" width="1.73046875" customWidth="1"/>
    <col min="7956" max="7958" width="3.265625" customWidth="1"/>
    <col min="7959" max="7959" width="1.73046875" customWidth="1"/>
    <col min="7960" max="7962" width="3.265625" customWidth="1"/>
    <col min="7963" max="7963" width="1.73046875" customWidth="1"/>
    <col min="7964" max="7965" width="3.265625" customWidth="1"/>
    <col min="7966" max="7966" width="5.3984375" customWidth="1"/>
    <col min="7967" max="7967" width="3.265625" customWidth="1"/>
    <col min="7968" max="7968" width="1.73046875" customWidth="1"/>
    <col min="7969" max="7971" width="3.265625" customWidth="1"/>
    <col min="7972" max="7972" width="1.73046875" customWidth="1"/>
    <col min="7973" max="7975" width="3.265625" customWidth="1"/>
    <col min="7976" max="7976" width="1.73046875" customWidth="1"/>
    <col min="7977" max="7979" width="3.265625" customWidth="1"/>
    <col min="7980" max="7980" width="1.73046875" customWidth="1"/>
    <col min="7981" max="7983" width="3.265625" customWidth="1"/>
    <col min="7984" max="7984" width="1.73046875" customWidth="1"/>
    <col min="7985" max="7987" width="3.265625" customWidth="1"/>
    <col min="7988" max="7988" width="1.73046875" customWidth="1"/>
    <col min="7989" max="7990" width="3.265625" customWidth="1"/>
    <col min="7991" max="7991" width="5.3984375" customWidth="1"/>
    <col min="7992" max="7992" width="3.265625" customWidth="1"/>
    <col min="7993" max="7993" width="1.73046875" customWidth="1"/>
    <col min="7994" max="7996" width="3.265625" customWidth="1"/>
    <col min="7997" max="7997" width="1.73046875" customWidth="1"/>
    <col min="7998" max="8000" width="3.265625" customWidth="1"/>
    <col min="8001" max="8001" width="1.73046875" customWidth="1"/>
    <col min="8002" max="8004" width="3.265625" customWidth="1"/>
    <col min="8005" max="8005" width="1.73046875" customWidth="1"/>
    <col min="8006" max="8008" width="3.265625" customWidth="1"/>
    <col min="8009" max="8009" width="1.73046875" customWidth="1"/>
    <col min="8010" max="8012" width="3.265625" customWidth="1"/>
    <col min="8013" max="8013" width="1.73046875" customWidth="1"/>
    <col min="8014" max="8015" width="3.265625" customWidth="1"/>
    <col min="8016" max="8016" width="5.3984375" customWidth="1"/>
    <col min="8017" max="8017" width="3.265625" customWidth="1"/>
    <col min="8018" max="8018" width="1.73046875" customWidth="1"/>
    <col min="8019" max="8021" width="3.265625" customWidth="1"/>
    <col min="8022" max="8022" width="1.73046875" customWidth="1"/>
    <col min="8023" max="8025" width="3.265625" customWidth="1"/>
    <col min="8026" max="8026" width="1.73046875" customWidth="1"/>
    <col min="8027" max="8029" width="3.265625" customWidth="1"/>
    <col min="8030" max="8030" width="1.73046875" customWidth="1"/>
    <col min="8031" max="8033" width="3.265625" customWidth="1"/>
    <col min="8034" max="8034" width="1.73046875" customWidth="1"/>
    <col min="8035" max="8037" width="3.265625" customWidth="1"/>
    <col min="8038" max="8038" width="1.73046875" customWidth="1"/>
    <col min="8039" max="8040" width="3.265625" customWidth="1"/>
    <col min="8041" max="8041" width="5.3984375" customWidth="1"/>
    <col min="8042" max="8042" width="6" customWidth="1"/>
    <col min="8043" max="8043" width="8.1328125" customWidth="1"/>
    <col min="8044" max="8044" width="3.265625" customWidth="1"/>
    <col min="8045" max="8045" width="8.1328125" customWidth="1"/>
    <col min="8046" max="8046" width="3.265625" customWidth="1"/>
    <col min="8047" max="8047" width="8.1328125" customWidth="1"/>
    <col min="8048" max="8048" width="3.265625" customWidth="1"/>
    <col min="8049" max="8049" width="8.1328125" customWidth="1"/>
    <col min="8050" max="8050" width="3.265625" customWidth="1"/>
    <col min="8051" max="8051" width="8.1328125" customWidth="1"/>
    <col min="8052" max="8052" width="3.265625" customWidth="1"/>
    <col min="8053" max="8053" width="8.1328125" customWidth="1"/>
    <col min="8054" max="8054" width="3.265625" customWidth="1"/>
    <col min="8055" max="8055" width="8.1328125" customWidth="1"/>
    <col min="8056" max="8056" width="3.265625" customWidth="1"/>
    <col min="8057" max="8057" width="8.1328125" customWidth="1"/>
    <col min="8058" max="8058" width="3.265625" customWidth="1"/>
    <col min="8059" max="8059" width="8.1328125" customWidth="1"/>
    <col min="8060" max="8060" width="3.265625" customWidth="1"/>
    <col min="8061" max="8061" width="8.1328125" customWidth="1"/>
    <col min="8062" max="8062" width="3.265625" customWidth="1"/>
    <col min="8063" max="8063" width="8.1328125" customWidth="1"/>
    <col min="8064" max="8064" width="3.265625" customWidth="1"/>
    <col min="8065" max="8065" width="8.1328125" customWidth="1"/>
    <col min="8066" max="8066" width="3.265625" customWidth="1"/>
    <col min="8067" max="8067" width="8.1328125" customWidth="1"/>
    <col min="8068" max="8068" width="3.265625" customWidth="1"/>
    <col min="8069" max="8069" width="8.1328125" customWidth="1"/>
    <col min="8070" max="8070" width="3.265625" customWidth="1"/>
    <col min="8071" max="8071" width="8.1328125" customWidth="1"/>
    <col min="8072" max="8072" width="3.265625" customWidth="1"/>
    <col min="8073" max="8073" width="8.1328125" customWidth="1"/>
    <col min="8074" max="8074" width="3.265625" customWidth="1"/>
    <col min="8075" max="8075" width="5.73046875" customWidth="1"/>
    <col min="8077" max="8077" width="10.73046875" customWidth="1"/>
    <col min="8078" max="8078" width="1.3984375" customWidth="1"/>
    <col min="8079" max="8079" width="10.73046875" customWidth="1"/>
    <col min="8080" max="8080" width="2.73046875" customWidth="1"/>
    <col min="8081" max="8081" width="1.73046875" customWidth="1"/>
    <col min="8082" max="8083" width="2.73046875" customWidth="1"/>
    <col min="8084" max="8084" width="3.265625" customWidth="1"/>
    <col min="8085" max="8085" width="10.73046875" customWidth="1"/>
    <col min="8086" max="8086" width="1.3984375" customWidth="1"/>
    <col min="8087" max="8087" width="10.73046875" customWidth="1"/>
    <col min="8088" max="8088" width="2.73046875" customWidth="1"/>
    <col min="8089" max="8089" width="1.73046875" customWidth="1"/>
    <col min="8090" max="8091" width="2.73046875" customWidth="1"/>
    <col min="8092" max="8092" width="3.265625" customWidth="1"/>
    <col min="8093" max="8093" width="10.73046875" customWidth="1"/>
    <col min="8094" max="8094" width="1.3984375" customWidth="1"/>
    <col min="8095" max="8095" width="10.73046875" customWidth="1"/>
    <col min="8096" max="8096" width="2.73046875" customWidth="1"/>
    <col min="8097" max="8097" width="1.73046875" customWidth="1"/>
    <col min="8098" max="8099" width="2.73046875" customWidth="1"/>
    <col min="8100" max="8100" width="3.265625" customWidth="1"/>
    <col min="8101" max="8101" width="10.73046875" customWidth="1"/>
    <col min="8102" max="8102" width="1.3984375" customWidth="1"/>
    <col min="8103" max="8103" width="10.73046875" customWidth="1"/>
    <col min="8104" max="8104" width="2.73046875" customWidth="1"/>
    <col min="8105" max="8105" width="1.73046875" customWidth="1"/>
    <col min="8106" max="8107" width="2.73046875" customWidth="1"/>
    <col min="8108" max="8108" width="3.265625" customWidth="1"/>
    <col min="8109" max="8109" width="10.73046875" customWidth="1"/>
    <col min="8110" max="8110" width="1.3984375" customWidth="1"/>
    <col min="8111" max="8111" width="10.73046875" customWidth="1"/>
    <col min="8112" max="8112" width="2.73046875" customWidth="1"/>
    <col min="8113" max="8113" width="1.73046875" customWidth="1"/>
    <col min="8114" max="8114" width="2.73046875" customWidth="1"/>
    <col min="8115" max="8115" width="3.265625" customWidth="1"/>
    <col min="8116" max="8116" width="10.73046875" customWidth="1"/>
    <col min="8117" max="8117" width="1.3984375" customWidth="1"/>
    <col min="8118" max="8118" width="10.73046875" customWidth="1"/>
    <col min="8119" max="8119" width="2.73046875" customWidth="1"/>
    <col min="8120" max="8120" width="1.73046875" customWidth="1"/>
    <col min="8121" max="8121" width="2.73046875" customWidth="1"/>
    <col min="8122" max="8122" width="3.265625" customWidth="1"/>
    <col min="8123" max="8123" width="10.73046875" customWidth="1"/>
    <col min="8124" max="8124" width="1.3984375" customWidth="1"/>
    <col min="8125" max="8125" width="10.73046875" customWidth="1"/>
    <col min="8126" max="8126" width="2.73046875" customWidth="1"/>
    <col min="8127" max="8127" width="1.73046875" customWidth="1"/>
    <col min="8128" max="8129" width="2.73046875" customWidth="1"/>
    <col min="8130" max="8130" width="3.265625" customWidth="1"/>
    <col min="8131" max="8131" width="10.73046875" customWidth="1"/>
    <col min="8132" max="8132" width="1.3984375" customWidth="1"/>
    <col min="8133" max="8133" width="10.73046875" customWidth="1"/>
    <col min="8134" max="8134" width="2.73046875" customWidth="1"/>
    <col min="8135" max="8135" width="1.73046875" customWidth="1"/>
    <col min="8136" max="8137" width="2.73046875" customWidth="1"/>
    <col min="8138" max="8138" width="5.73046875" customWidth="1"/>
    <col min="8140" max="8140" width="10.73046875" customWidth="1"/>
    <col min="8141" max="8141" width="1.3984375" customWidth="1"/>
    <col min="8142" max="8142" width="10.73046875" customWidth="1"/>
    <col min="8143" max="8143" width="2.73046875" customWidth="1"/>
    <col min="8144" max="8144" width="1.73046875" customWidth="1"/>
    <col min="8145" max="8145" width="2.73046875" customWidth="1"/>
    <col min="8146" max="8146" width="3.265625" customWidth="1"/>
    <col min="8147" max="8147" width="10.73046875" customWidth="1"/>
    <col min="8148" max="8148" width="1.3984375" customWidth="1"/>
    <col min="8149" max="8149" width="10.73046875" customWidth="1"/>
    <col min="8150" max="8150" width="2.73046875" customWidth="1"/>
    <col min="8151" max="8151" width="1.73046875" customWidth="1"/>
    <col min="8152" max="8152" width="2.73046875" customWidth="1"/>
    <col min="8153" max="8153" width="3.265625" customWidth="1"/>
    <col min="8154" max="8154" width="10.73046875" customWidth="1"/>
    <col min="8155" max="8155" width="1.3984375" customWidth="1"/>
    <col min="8156" max="8156" width="10.73046875" customWidth="1"/>
    <col min="8157" max="8157" width="2.73046875" customWidth="1"/>
    <col min="8158" max="8158" width="1.73046875" customWidth="1"/>
    <col min="8159" max="8159" width="2.73046875" customWidth="1"/>
    <col min="8160" max="8160" width="3.265625" customWidth="1"/>
    <col min="8161" max="8161" width="10.73046875" customWidth="1"/>
    <col min="8162" max="8162" width="1.3984375" customWidth="1"/>
    <col min="8163" max="8163" width="10.73046875" customWidth="1"/>
    <col min="8164" max="8164" width="2.73046875" customWidth="1"/>
    <col min="8165" max="8165" width="1.73046875" customWidth="1"/>
    <col min="8166" max="8166" width="2.73046875" customWidth="1"/>
    <col min="8167" max="8167" width="3.265625" customWidth="1"/>
    <col min="8168" max="8168" width="5.73046875" customWidth="1"/>
    <col min="8170" max="8170" width="13.265625" customWidth="1"/>
    <col min="8171" max="8171" width="14.1328125" customWidth="1"/>
    <col min="8172" max="8172" width="11.3984375" customWidth="1"/>
    <col min="8173" max="8173" width="3.265625" customWidth="1"/>
    <col min="8174" max="8174" width="1.73046875" customWidth="1"/>
    <col min="8175" max="8177" width="3.265625" customWidth="1"/>
    <col min="8178" max="8178" width="1.73046875" customWidth="1"/>
    <col min="8179" max="8181" width="3.265625" customWidth="1"/>
    <col min="8182" max="8182" width="1.73046875" customWidth="1"/>
    <col min="8183" max="8185" width="3.265625" customWidth="1"/>
    <col min="8186" max="8186" width="1.73046875" customWidth="1"/>
    <col min="8187" max="8189" width="3.265625" customWidth="1"/>
    <col min="8190" max="8190" width="1.73046875" customWidth="1"/>
    <col min="8191" max="8193" width="3.265625" customWidth="1"/>
    <col min="8194" max="8194" width="1.73046875" customWidth="1"/>
    <col min="8195" max="8196" width="3.265625" customWidth="1"/>
    <col min="8197" max="8197" width="5.3984375" customWidth="1"/>
    <col min="8198" max="8198" width="3.265625" customWidth="1"/>
    <col min="8199" max="8199" width="1.73046875" customWidth="1"/>
    <col min="8200" max="8202" width="3.265625" customWidth="1"/>
    <col min="8203" max="8203" width="1.73046875" customWidth="1"/>
    <col min="8204" max="8206" width="3.265625" customWidth="1"/>
    <col min="8207" max="8207" width="1.73046875" customWidth="1"/>
    <col min="8208" max="8210" width="3.265625" customWidth="1"/>
    <col min="8211" max="8211" width="1.73046875" customWidth="1"/>
    <col min="8212" max="8214" width="3.265625" customWidth="1"/>
    <col min="8215" max="8215" width="1.73046875" customWidth="1"/>
    <col min="8216" max="8218" width="3.265625" customWidth="1"/>
    <col min="8219" max="8219" width="1.73046875" customWidth="1"/>
    <col min="8220" max="8221" width="3.265625" customWidth="1"/>
    <col min="8222" max="8222" width="5.3984375" customWidth="1"/>
    <col min="8223" max="8223" width="3.265625" customWidth="1"/>
    <col min="8224" max="8224" width="1.73046875" customWidth="1"/>
    <col min="8225" max="8227" width="3.265625" customWidth="1"/>
    <col min="8228" max="8228" width="1.73046875" customWidth="1"/>
    <col min="8229" max="8231" width="3.265625" customWidth="1"/>
    <col min="8232" max="8232" width="1.73046875" customWidth="1"/>
    <col min="8233" max="8235" width="3.265625" customWidth="1"/>
    <col min="8236" max="8236" width="1.73046875" customWidth="1"/>
    <col min="8237" max="8239" width="3.265625" customWidth="1"/>
    <col min="8240" max="8240" width="1.73046875" customWidth="1"/>
    <col min="8241" max="8243" width="3.265625" customWidth="1"/>
    <col min="8244" max="8244" width="1.73046875" customWidth="1"/>
    <col min="8245" max="8246" width="3.265625" customWidth="1"/>
    <col min="8247" max="8247" width="5.3984375" customWidth="1"/>
    <col min="8248" max="8248" width="3.265625" customWidth="1"/>
    <col min="8249" max="8249" width="1.73046875" customWidth="1"/>
    <col min="8250" max="8252" width="3.265625" customWidth="1"/>
    <col min="8253" max="8253" width="1.73046875" customWidth="1"/>
    <col min="8254" max="8256" width="3.265625" customWidth="1"/>
    <col min="8257" max="8257" width="1.73046875" customWidth="1"/>
    <col min="8258" max="8260" width="3.265625" customWidth="1"/>
    <col min="8261" max="8261" width="1.73046875" customWidth="1"/>
    <col min="8262" max="8264" width="3.265625" customWidth="1"/>
    <col min="8265" max="8265" width="1.73046875" customWidth="1"/>
    <col min="8266" max="8268" width="3.265625" customWidth="1"/>
    <col min="8269" max="8269" width="1.73046875" customWidth="1"/>
    <col min="8270" max="8271" width="3.265625" customWidth="1"/>
    <col min="8272" max="8272" width="5.3984375" customWidth="1"/>
    <col min="8273" max="8273" width="3.265625" customWidth="1"/>
    <col min="8274" max="8274" width="1.73046875" customWidth="1"/>
    <col min="8275" max="8277" width="3.265625" customWidth="1"/>
    <col min="8278" max="8278" width="1.73046875" customWidth="1"/>
    <col min="8279" max="8281" width="3.265625" customWidth="1"/>
    <col min="8282" max="8282" width="1.73046875" customWidth="1"/>
    <col min="8283" max="8285" width="3.265625" customWidth="1"/>
    <col min="8286" max="8286" width="1.73046875" customWidth="1"/>
    <col min="8287" max="8289" width="3.265625" customWidth="1"/>
    <col min="8290" max="8290" width="1.73046875" customWidth="1"/>
    <col min="8291" max="8293" width="3.265625" customWidth="1"/>
    <col min="8294" max="8294" width="1.73046875" customWidth="1"/>
    <col min="8295" max="8296" width="3.265625" customWidth="1"/>
    <col min="8297" max="8297" width="5.3984375" customWidth="1"/>
    <col min="8298" max="8298" width="6" customWidth="1"/>
    <col min="8299" max="8299" width="8.1328125" customWidth="1"/>
    <col min="8300" max="8300" width="3.265625" customWidth="1"/>
    <col min="8301" max="8301" width="8.1328125" customWidth="1"/>
    <col min="8302" max="8302" width="3.265625" customWidth="1"/>
    <col min="8303" max="8303" width="8.1328125" customWidth="1"/>
    <col min="8304" max="8304" width="3.265625" customWidth="1"/>
    <col min="8305" max="8305" width="8.1328125" customWidth="1"/>
    <col min="8306" max="8306" width="3.265625" customWidth="1"/>
    <col min="8307" max="8307" width="8.1328125" customWidth="1"/>
    <col min="8308" max="8308" width="3.265625" customWidth="1"/>
    <col min="8309" max="8309" width="8.1328125" customWidth="1"/>
    <col min="8310" max="8310" width="3.265625" customWidth="1"/>
    <col min="8311" max="8311" width="8.1328125" customWidth="1"/>
    <col min="8312" max="8312" width="3.265625" customWidth="1"/>
    <col min="8313" max="8313" width="8.1328125" customWidth="1"/>
    <col min="8314" max="8314" width="3.265625" customWidth="1"/>
    <col min="8315" max="8315" width="8.1328125" customWidth="1"/>
    <col min="8316" max="8316" width="3.265625" customWidth="1"/>
    <col min="8317" max="8317" width="8.1328125" customWidth="1"/>
    <col min="8318" max="8318" width="3.265625" customWidth="1"/>
    <col min="8319" max="8319" width="8.1328125" customWidth="1"/>
    <col min="8320" max="8320" width="3.265625" customWidth="1"/>
    <col min="8321" max="8321" width="8.1328125" customWidth="1"/>
    <col min="8322" max="8322" width="3.265625" customWidth="1"/>
    <col min="8323" max="8323" width="8.1328125" customWidth="1"/>
    <col min="8324" max="8324" width="3.265625" customWidth="1"/>
    <col min="8325" max="8325" width="8.1328125" customWidth="1"/>
    <col min="8326" max="8326" width="3.265625" customWidth="1"/>
    <col min="8327" max="8327" width="8.1328125" customWidth="1"/>
    <col min="8328" max="8328" width="3.265625" customWidth="1"/>
    <col min="8329" max="8329" width="8.1328125" customWidth="1"/>
    <col min="8330" max="8330" width="3.265625" customWidth="1"/>
    <col min="8331" max="8331" width="5.73046875" customWidth="1"/>
    <col min="8333" max="8333" width="10.73046875" customWidth="1"/>
    <col min="8334" max="8334" width="1.3984375" customWidth="1"/>
    <col min="8335" max="8335" width="10.73046875" customWidth="1"/>
    <col min="8336" max="8336" width="2.73046875" customWidth="1"/>
    <col min="8337" max="8337" width="1.73046875" customWidth="1"/>
    <col min="8338" max="8339" width="2.73046875" customWidth="1"/>
    <col min="8340" max="8340" width="3.265625" customWidth="1"/>
    <col min="8341" max="8341" width="10.73046875" customWidth="1"/>
    <col min="8342" max="8342" width="1.3984375" customWidth="1"/>
    <col min="8343" max="8343" width="10.73046875" customWidth="1"/>
    <col min="8344" max="8344" width="2.73046875" customWidth="1"/>
    <col min="8345" max="8345" width="1.73046875" customWidth="1"/>
    <col min="8346" max="8347" width="2.73046875" customWidth="1"/>
    <col min="8348" max="8348" width="3.265625" customWidth="1"/>
    <col min="8349" max="8349" width="10.73046875" customWidth="1"/>
    <col min="8350" max="8350" width="1.3984375" customWidth="1"/>
    <col min="8351" max="8351" width="10.73046875" customWidth="1"/>
    <col min="8352" max="8352" width="2.73046875" customWidth="1"/>
    <col min="8353" max="8353" width="1.73046875" customWidth="1"/>
    <col min="8354" max="8355" width="2.73046875" customWidth="1"/>
    <col min="8356" max="8356" width="3.265625" customWidth="1"/>
    <col min="8357" max="8357" width="10.73046875" customWidth="1"/>
    <col min="8358" max="8358" width="1.3984375" customWidth="1"/>
    <col min="8359" max="8359" width="10.73046875" customWidth="1"/>
    <col min="8360" max="8360" width="2.73046875" customWidth="1"/>
    <col min="8361" max="8361" width="1.73046875" customWidth="1"/>
    <col min="8362" max="8363" width="2.73046875" customWidth="1"/>
    <col min="8364" max="8364" width="3.265625" customWidth="1"/>
    <col min="8365" max="8365" width="10.73046875" customWidth="1"/>
    <col min="8366" max="8366" width="1.3984375" customWidth="1"/>
    <col min="8367" max="8367" width="10.73046875" customWidth="1"/>
    <col min="8368" max="8368" width="2.73046875" customWidth="1"/>
    <col min="8369" max="8369" width="1.73046875" customWidth="1"/>
    <col min="8370" max="8370" width="2.73046875" customWidth="1"/>
    <col min="8371" max="8371" width="3.265625" customWidth="1"/>
    <col min="8372" max="8372" width="10.73046875" customWidth="1"/>
    <col min="8373" max="8373" width="1.3984375" customWidth="1"/>
    <col min="8374" max="8374" width="10.73046875" customWidth="1"/>
    <col min="8375" max="8375" width="2.73046875" customWidth="1"/>
    <col min="8376" max="8376" width="1.73046875" customWidth="1"/>
    <col min="8377" max="8377" width="2.73046875" customWidth="1"/>
    <col min="8378" max="8378" width="3.265625" customWidth="1"/>
    <col min="8379" max="8379" width="10.73046875" customWidth="1"/>
    <col min="8380" max="8380" width="1.3984375" customWidth="1"/>
    <col min="8381" max="8381" width="10.73046875" customWidth="1"/>
    <col min="8382" max="8382" width="2.73046875" customWidth="1"/>
    <col min="8383" max="8383" width="1.73046875" customWidth="1"/>
    <col min="8384" max="8385" width="2.73046875" customWidth="1"/>
    <col min="8386" max="8386" width="3.265625" customWidth="1"/>
    <col min="8387" max="8387" width="10.73046875" customWidth="1"/>
    <col min="8388" max="8388" width="1.3984375" customWidth="1"/>
    <col min="8389" max="8389" width="10.73046875" customWidth="1"/>
    <col min="8390" max="8390" width="2.73046875" customWidth="1"/>
    <col min="8391" max="8391" width="1.73046875" customWidth="1"/>
    <col min="8392" max="8393" width="2.73046875" customWidth="1"/>
    <col min="8394" max="8394" width="5.73046875" customWidth="1"/>
    <col min="8396" max="8396" width="10.73046875" customWidth="1"/>
    <col min="8397" max="8397" width="1.3984375" customWidth="1"/>
    <col min="8398" max="8398" width="10.73046875" customWidth="1"/>
    <col min="8399" max="8399" width="2.73046875" customWidth="1"/>
    <col min="8400" max="8400" width="1.73046875" customWidth="1"/>
    <col min="8401" max="8401" width="2.73046875" customWidth="1"/>
    <col min="8402" max="8402" width="3.265625" customWidth="1"/>
    <col min="8403" max="8403" width="10.73046875" customWidth="1"/>
    <col min="8404" max="8404" width="1.3984375" customWidth="1"/>
    <col min="8405" max="8405" width="10.73046875" customWidth="1"/>
    <col min="8406" max="8406" width="2.73046875" customWidth="1"/>
    <col min="8407" max="8407" width="1.73046875" customWidth="1"/>
    <col min="8408" max="8408" width="2.73046875" customWidth="1"/>
    <col min="8409" max="8409" width="3.265625" customWidth="1"/>
    <col min="8410" max="8410" width="10.73046875" customWidth="1"/>
    <col min="8411" max="8411" width="1.3984375" customWidth="1"/>
    <col min="8412" max="8412" width="10.73046875" customWidth="1"/>
    <col min="8413" max="8413" width="2.73046875" customWidth="1"/>
    <col min="8414" max="8414" width="1.73046875" customWidth="1"/>
    <col min="8415" max="8415" width="2.73046875" customWidth="1"/>
    <col min="8416" max="8416" width="3.265625" customWidth="1"/>
    <col min="8417" max="8417" width="10.73046875" customWidth="1"/>
    <col min="8418" max="8418" width="1.3984375" customWidth="1"/>
    <col min="8419" max="8419" width="10.73046875" customWidth="1"/>
    <col min="8420" max="8420" width="2.73046875" customWidth="1"/>
    <col min="8421" max="8421" width="1.73046875" customWidth="1"/>
    <col min="8422" max="8422" width="2.73046875" customWidth="1"/>
    <col min="8423" max="8423" width="3.265625" customWidth="1"/>
    <col min="8424" max="8424" width="5.73046875" customWidth="1"/>
    <col min="8426" max="8426" width="13.265625" customWidth="1"/>
    <col min="8427" max="8427" width="14.1328125" customWidth="1"/>
    <col min="8428" max="8428" width="11.3984375" customWidth="1"/>
    <col min="8429" max="8429" width="3.265625" customWidth="1"/>
    <col min="8430" max="8430" width="1.73046875" customWidth="1"/>
    <col min="8431" max="8433" width="3.265625" customWidth="1"/>
    <col min="8434" max="8434" width="1.73046875" customWidth="1"/>
    <col min="8435" max="8437" width="3.265625" customWidth="1"/>
    <col min="8438" max="8438" width="1.73046875" customWidth="1"/>
    <col min="8439" max="8441" width="3.265625" customWidth="1"/>
    <col min="8442" max="8442" width="1.73046875" customWidth="1"/>
    <col min="8443" max="8445" width="3.265625" customWidth="1"/>
    <col min="8446" max="8446" width="1.73046875" customWidth="1"/>
    <col min="8447" max="8449" width="3.265625" customWidth="1"/>
    <col min="8450" max="8450" width="1.73046875" customWidth="1"/>
    <col min="8451" max="8452" width="3.265625" customWidth="1"/>
    <col min="8453" max="8453" width="5.3984375" customWidth="1"/>
    <col min="8454" max="8454" width="3.265625" customWidth="1"/>
    <col min="8455" max="8455" width="1.73046875" customWidth="1"/>
    <col min="8456" max="8458" width="3.265625" customWidth="1"/>
    <col min="8459" max="8459" width="1.73046875" customWidth="1"/>
    <col min="8460" max="8462" width="3.265625" customWidth="1"/>
    <col min="8463" max="8463" width="1.73046875" customWidth="1"/>
    <col min="8464" max="8466" width="3.265625" customWidth="1"/>
    <col min="8467" max="8467" width="1.73046875" customWidth="1"/>
    <col min="8468" max="8470" width="3.265625" customWidth="1"/>
    <col min="8471" max="8471" width="1.73046875" customWidth="1"/>
    <col min="8472" max="8474" width="3.265625" customWidth="1"/>
    <col min="8475" max="8475" width="1.73046875" customWidth="1"/>
    <col min="8476" max="8477" width="3.265625" customWidth="1"/>
    <col min="8478" max="8478" width="5.3984375" customWidth="1"/>
    <col min="8479" max="8479" width="3.265625" customWidth="1"/>
    <col min="8480" max="8480" width="1.73046875" customWidth="1"/>
    <col min="8481" max="8483" width="3.265625" customWidth="1"/>
    <col min="8484" max="8484" width="1.73046875" customWidth="1"/>
    <col min="8485" max="8487" width="3.265625" customWidth="1"/>
    <col min="8488" max="8488" width="1.73046875" customWidth="1"/>
    <col min="8489" max="8491" width="3.265625" customWidth="1"/>
    <col min="8492" max="8492" width="1.73046875" customWidth="1"/>
    <col min="8493" max="8495" width="3.265625" customWidth="1"/>
    <col min="8496" max="8496" width="1.73046875" customWidth="1"/>
    <col min="8497" max="8499" width="3.265625" customWidth="1"/>
    <col min="8500" max="8500" width="1.73046875" customWidth="1"/>
    <col min="8501" max="8502" width="3.265625" customWidth="1"/>
    <col min="8503" max="8503" width="5.3984375" customWidth="1"/>
    <col min="8504" max="8504" width="3.265625" customWidth="1"/>
    <col min="8505" max="8505" width="1.73046875" customWidth="1"/>
    <col min="8506" max="8508" width="3.265625" customWidth="1"/>
    <col min="8509" max="8509" width="1.73046875" customWidth="1"/>
    <col min="8510" max="8512" width="3.265625" customWidth="1"/>
    <col min="8513" max="8513" width="1.73046875" customWidth="1"/>
    <col min="8514" max="8516" width="3.265625" customWidth="1"/>
    <col min="8517" max="8517" width="1.73046875" customWidth="1"/>
    <col min="8518" max="8520" width="3.265625" customWidth="1"/>
    <col min="8521" max="8521" width="1.73046875" customWidth="1"/>
    <col min="8522" max="8524" width="3.265625" customWidth="1"/>
    <col min="8525" max="8525" width="1.73046875" customWidth="1"/>
    <col min="8526" max="8527" width="3.265625" customWidth="1"/>
    <col min="8528" max="8528" width="5.3984375" customWidth="1"/>
    <col min="8529" max="8529" width="3.265625" customWidth="1"/>
    <col min="8530" max="8530" width="1.73046875" customWidth="1"/>
    <col min="8531" max="8533" width="3.265625" customWidth="1"/>
    <col min="8534" max="8534" width="1.73046875" customWidth="1"/>
    <col min="8535" max="8537" width="3.265625" customWidth="1"/>
    <col min="8538" max="8538" width="1.73046875" customWidth="1"/>
    <col min="8539" max="8541" width="3.265625" customWidth="1"/>
    <col min="8542" max="8542" width="1.73046875" customWidth="1"/>
    <col min="8543" max="8545" width="3.265625" customWidth="1"/>
    <col min="8546" max="8546" width="1.73046875" customWidth="1"/>
    <col min="8547" max="8549" width="3.265625" customWidth="1"/>
    <col min="8550" max="8550" width="1.73046875" customWidth="1"/>
    <col min="8551" max="8552" width="3.265625" customWidth="1"/>
    <col min="8553" max="8553" width="5.3984375" customWidth="1"/>
    <col min="8554" max="8554" width="6" customWidth="1"/>
    <col min="8555" max="8555" width="8.1328125" customWidth="1"/>
    <col min="8556" max="8556" width="3.265625" customWidth="1"/>
    <col min="8557" max="8557" width="8.1328125" customWidth="1"/>
    <col min="8558" max="8558" width="3.265625" customWidth="1"/>
    <col min="8559" max="8559" width="8.1328125" customWidth="1"/>
    <col min="8560" max="8560" width="3.265625" customWidth="1"/>
    <col min="8561" max="8561" width="8.1328125" customWidth="1"/>
    <col min="8562" max="8562" width="3.265625" customWidth="1"/>
    <col min="8563" max="8563" width="8.1328125" customWidth="1"/>
    <col min="8564" max="8564" width="3.265625" customWidth="1"/>
    <col min="8565" max="8565" width="8.1328125" customWidth="1"/>
    <col min="8566" max="8566" width="3.265625" customWidth="1"/>
    <col min="8567" max="8567" width="8.1328125" customWidth="1"/>
    <col min="8568" max="8568" width="3.265625" customWidth="1"/>
    <col min="8569" max="8569" width="8.1328125" customWidth="1"/>
    <col min="8570" max="8570" width="3.265625" customWidth="1"/>
    <col min="8571" max="8571" width="8.1328125" customWidth="1"/>
    <col min="8572" max="8572" width="3.265625" customWidth="1"/>
    <col min="8573" max="8573" width="8.1328125" customWidth="1"/>
    <col min="8574" max="8574" width="3.265625" customWidth="1"/>
    <col min="8575" max="8575" width="8.1328125" customWidth="1"/>
    <col min="8576" max="8576" width="3.265625" customWidth="1"/>
    <col min="8577" max="8577" width="8.1328125" customWidth="1"/>
    <col min="8578" max="8578" width="3.265625" customWidth="1"/>
    <col min="8579" max="8579" width="8.1328125" customWidth="1"/>
    <col min="8580" max="8580" width="3.265625" customWidth="1"/>
    <col min="8581" max="8581" width="8.1328125" customWidth="1"/>
    <col min="8582" max="8582" width="3.265625" customWidth="1"/>
    <col min="8583" max="8583" width="8.1328125" customWidth="1"/>
    <col min="8584" max="8584" width="3.265625" customWidth="1"/>
    <col min="8585" max="8585" width="8.1328125" customWidth="1"/>
    <col min="8586" max="8586" width="3.265625" customWidth="1"/>
    <col min="8587" max="8587" width="5.73046875" customWidth="1"/>
    <col min="8589" max="8589" width="10.73046875" customWidth="1"/>
    <col min="8590" max="8590" width="1.3984375" customWidth="1"/>
    <col min="8591" max="8591" width="10.73046875" customWidth="1"/>
    <col min="8592" max="8592" width="2.73046875" customWidth="1"/>
    <col min="8593" max="8593" width="1.73046875" customWidth="1"/>
    <col min="8594" max="8595" width="2.73046875" customWidth="1"/>
    <col min="8596" max="8596" width="3.265625" customWidth="1"/>
    <col min="8597" max="8597" width="10.73046875" customWidth="1"/>
    <col min="8598" max="8598" width="1.3984375" customWidth="1"/>
    <col min="8599" max="8599" width="10.73046875" customWidth="1"/>
    <col min="8600" max="8600" width="2.73046875" customWidth="1"/>
    <col min="8601" max="8601" width="1.73046875" customWidth="1"/>
    <col min="8602" max="8603" width="2.73046875" customWidth="1"/>
    <col min="8604" max="8604" width="3.265625" customWidth="1"/>
    <col min="8605" max="8605" width="10.73046875" customWidth="1"/>
    <col min="8606" max="8606" width="1.3984375" customWidth="1"/>
    <col min="8607" max="8607" width="10.73046875" customWidth="1"/>
    <col min="8608" max="8608" width="2.73046875" customWidth="1"/>
    <col min="8609" max="8609" width="1.73046875" customWidth="1"/>
    <col min="8610" max="8611" width="2.73046875" customWidth="1"/>
    <col min="8612" max="8612" width="3.265625" customWidth="1"/>
    <col min="8613" max="8613" width="10.73046875" customWidth="1"/>
    <col min="8614" max="8614" width="1.3984375" customWidth="1"/>
    <col min="8615" max="8615" width="10.73046875" customWidth="1"/>
    <col min="8616" max="8616" width="2.73046875" customWidth="1"/>
    <col min="8617" max="8617" width="1.73046875" customWidth="1"/>
    <col min="8618" max="8619" width="2.73046875" customWidth="1"/>
    <col min="8620" max="8620" width="3.265625" customWidth="1"/>
    <col min="8621" max="8621" width="10.73046875" customWidth="1"/>
    <col min="8622" max="8622" width="1.3984375" customWidth="1"/>
    <col min="8623" max="8623" width="10.73046875" customWidth="1"/>
    <col min="8624" max="8624" width="2.73046875" customWidth="1"/>
    <col min="8625" max="8625" width="1.73046875" customWidth="1"/>
    <col min="8626" max="8626" width="2.73046875" customWidth="1"/>
    <col min="8627" max="8627" width="3.265625" customWidth="1"/>
    <col min="8628" max="8628" width="10.73046875" customWidth="1"/>
    <col min="8629" max="8629" width="1.3984375" customWidth="1"/>
    <col min="8630" max="8630" width="10.73046875" customWidth="1"/>
    <col min="8631" max="8631" width="2.73046875" customWidth="1"/>
    <col min="8632" max="8632" width="1.73046875" customWidth="1"/>
    <col min="8633" max="8633" width="2.73046875" customWidth="1"/>
    <col min="8634" max="8634" width="3.265625" customWidth="1"/>
    <col min="8635" max="8635" width="10.73046875" customWidth="1"/>
    <col min="8636" max="8636" width="1.3984375" customWidth="1"/>
    <col min="8637" max="8637" width="10.73046875" customWidth="1"/>
    <col min="8638" max="8638" width="2.73046875" customWidth="1"/>
    <col min="8639" max="8639" width="1.73046875" customWidth="1"/>
    <col min="8640" max="8641" width="2.73046875" customWidth="1"/>
    <col min="8642" max="8642" width="3.265625" customWidth="1"/>
    <col min="8643" max="8643" width="10.73046875" customWidth="1"/>
    <col min="8644" max="8644" width="1.3984375" customWidth="1"/>
    <col min="8645" max="8645" width="10.73046875" customWidth="1"/>
    <col min="8646" max="8646" width="2.73046875" customWidth="1"/>
    <col min="8647" max="8647" width="1.73046875" customWidth="1"/>
    <col min="8648" max="8649" width="2.73046875" customWidth="1"/>
    <col min="8650" max="8650" width="5.73046875" customWidth="1"/>
    <col min="8652" max="8652" width="10.73046875" customWidth="1"/>
    <col min="8653" max="8653" width="1.3984375" customWidth="1"/>
    <col min="8654" max="8654" width="10.73046875" customWidth="1"/>
    <col min="8655" max="8655" width="2.73046875" customWidth="1"/>
    <col min="8656" max="8656" width="1.73046875" customWidth="1"/>
    <col min="8657" max="8657" width="2.73046875" customWidth="1"/>
    <col min="8658" max="8658" width="3.265625" customWidth="1"/>
    <col min="8659" max="8659" width="10.73046875" customWidth="1"/>
    <col min="8660" max="8660" width="1.3984375" customWidth="1"/>
    <col min="8661" max="8661" width="10.73046875" customWidth="1"/>
    <col min="8662" max="8662" width="2.73046875" customWidth="1"/>
    <col min="8663" max="8663" width="1.73046875" customWidth="1"/>
    <col min="8664" max="8664" width="2.73046875" customWidth="1"/>
    <col min="8665" max="8665" width="3.265625" customWidth="1"/>
    <col min="8666" max="8666" width="10.73046875" customWidth="1"/>
    <col min="8667" max="8667" width="1.3984375" customWidth="1"/>
    <col min="8668" max="8668" width="10.73046875" customWidth="1"/>
    <col min="8669" max="8669" width="2.73046875" customWidth="1"/>
    <col min="8670" max="8670" width="1.73046875" customWidth="1"/>
    <col min="8671" max="8671" width="2.73046875" customWidth="1"/>
    <col min="8672" max="8672" width="3.265625" customWidth="1"/>
    <col min="8673" max="8673" width="10.73046875" customWidth="1"/>
    <col min="8674" max="8674" width="1.3984375" customWidth="1"/>
    <col min="8675" max="8675" width="10.73046875" customWidth="1"/>
    <col min="8676" max="8676" width="2.73046875" customWidth="1"/>
    <col min="8677" max="8677" width="1.73046875" customWidth="1"/>
    <col min="8678" max="8678" width="2.73046875" customWidth="1"/>
    <col min="8679" max="8679" width="3.265625" customWidth="1"/>
    <col min="8680" max="8680" width="5.73046875" customWidth="1"/>
    <col min="8682" max="8682" width="13.265625" customWidth="1"/>
    <col min="8683" max="8683" width="14.1328125" customWidth="1"/>
    <col min="8684" max="8684" width="11.3984375" customWidth="1"/>
    <col min="8685" max="8685" width="3.265625" customWidth="1"/>
    <col min="8686" max="8686" width="1.73046875" customWidth="1"/>
    <col min="8687" max="8689" width="3.265625" customWidth="1"/>
    <col min="8690" max="8690" width="1.73046875" customWidth="1"/>
    <col min="8691" max="8693" width="3.265625" customWidth="1"/>
    <col min="8694" max="8694" width="1.73046875" customWidth="1"/>
    <col min="8695" max="8697" width="3.265625" customWidth="1"/>
    <col min="8698" max="8698" width="1.73046875" customWidth="1"/>
    <col min="8699" max="8701" width="3.265625" customWidth="1"/>
    <col min="8702" max="8702" width="1.73046875" customWidth="1"/>
    <col min="8703" max="8705" width="3.265625" customWidth="1"/>
    <col min="8706" max="8706" width="1.73046875" customWidth="1"/>
    <col min="8707" max="8708" width="3.265625" customWidth="1"/>
    <col min="8709" max="8709" width="5.3984375" customWidth="1"/>
    <col min="8710" max="8710" width="3.265625" customWidth="1"/>
    <col min="8711" max="8711" width="1.73046875" customWidth="1"/>
    <col min="8712" max="8714" width="3.265625" customWidth="1"/>
    <col min="8715" max="8715" width="1.73046875" customWidth="1"/>
    <col min="8716" max="8718" width="3.265625" customWidth="1"/>
    <col min="8719" max="8719" width="1.73046875" customWidth="1"/>
    <col min="8720" max="8722" width="3.265625" customWidth="1"/>
    <col min="8723" max="8723" width="1.73046875" customWidth="1"/>
    <col min="8724" max="8726" width="3.265625" customWidth="1"/>
    <col min="8727" max="8727" width="1.73046875" customWidth="1"/>
    <col min="8728" max="8730" width="3.265625" customWidth="1"/>
    <col min="8731" max="8731" width="1.73046875" customWidth="1"/>
    <col min="8732" max="8733" width="3.265625" customWidth="1"/>
    <col min="8734" max="8734" width="5.3984375" customWidth="1"/>
    <col min="8735" max="8735" width="3.265625" customWidth="1"/>
    <col min="8736" max="8736" width="1.73046875" customWidth="1"/>
    <col min="8737" max="8739" width="3.265625" customWidth="1"/>
    <col min="8740" max="8740" width="1.73046875" customWidth="1"/>
    <col min="8741" max="8743" width="3.265625" customWidth="1"/>
    <col min="8744" max="8744" width="1.73046875" customWidth="1"/>
    <col min="8745" max="8747" width="3.265625" customWidth="1"/>
    <col min="8748" max="8748" width="1.73046875" customWidth="1"/>
    <col min="8749" max="8751" width="3.265625" customWidth="1"/>
    <col min="8752" max="8752" width="1.73046875" customWidth="1"/>
    <col min="8753" max="8755" width="3.265625" customWidth="1"/>
    <col min="8756" max="8756" width="1.73046875" customWidth="1"/>
    <col min="8757" max="8758" width="3.265625" customWidth="1"/>
    <col min="8759" max="8759" width="5.3984375" customWidth="1"/>
    <col min="8760" max="8760" width="3.265625" customWidth="1"/>
    <col min="8761" max="8761" width="1.73046875" customWidth="1"/>
    <col min="8762" max="8764" width="3.265625" customWidth="1"/>
    <col min="8765" max="8765" width="1.73046875" customWidth="1"/>
    <col min="8766" max="8768" width="3.265625" customWidth="1"/>
    <col min="8769" max="8769" width="1.73046875" customWidth="1"/>
    <col min="8770" max="8772" width="3.265625" customWidth="1"/>
    <col min="8773" max="8773" width="1.73046875" customWidth="1"/>
    <col min="8774" max="8776" width="3.265625" customWidth="1"/>
    <col min="8777" max="8777" width="1.73046875" customWidth="1"/>
    <col min="8778" max="8780" width="3.265625" customWidth="1"/>
    <col min="8781" max="8781" width="1.73046875" customWidth="1"/>
    <col min="8782" max="8783" width="3.265625" customWidth="1"/>
    <col min="8784" max="8784" width="5.3984375" customWidth="1"/>
    <col min="8785" max="8785" width="3.265625" customWidth="1"/>
    <col min="8786" max="8786" width="1.73046875" customWidth="1"/>
    <col min="8787" max="8789" width="3.265625" customWidth="1"/>
    <col min="8790" max="8790" width="1.73046875" customWidth="1"/>
    <col min="8791" max="8793" width="3.265625" customWidth="1"/>
    <col min="8794" max="8794" width="1.73046875" customWidth="1"/>
    <col min="8795" max="8797" width="3.265625" customWidth="1"/>
    <col min="8798" max="8798" width="1.73046875" customWidth="1"/>
    <col min="8799" max="8801" width="3.265625" customWidth="1"/>
    <col min="8802" max="8802" width="1.73046875" customWidth="1"/>
    <col min="8803" max="8805" width="3.265625" customWidth="1"/>
    <col min="8806" max="8806" width="1.73046875" customWidth="1"/>
    <col min="8807" max="8808" width="3.265625" customWidth="1"/>
    <col min="8809" max="8809" width="5.3984375" customWidth="1"/>
    <col min="8810" max="8810" width="6" customWidth="1"/>
    <col min="8811" max="8811" width="8.1328125" customWidth="1"/>
    <col min="8812" max="8812" width="3.265625" customWidth="1"/>
    <col min="8813" max="8813" width="8.1328125" customWidth="1"/>
    <col min="8814" max="8814" width="3.265625" customWidth="1"/>
    <col min="8815" max="8815" width="8.1328125" customWidth="1"/>
    <col min="8816" max="8816" width="3.265625" customWidth="1"/>
    <col min="8817" max="8817" width="8.1328125" customWidth="1"/>
    <col min="8818" max="8818" width="3.265625" customWidth="1"/>
    <col min="8819" max="8819" width="8.1328125" customWidth="1"/>
    <col min="8820" max="8820" width="3.265625" customWidth="1"/>
    <col min="8821" max="8821" width="8.1328125" customWidth="1"/>
    <col min="8822" max="8822" width="3.265625" customWidth="1"/>
    <col min="8823" max="8823" width="8.1328125" customWidth="1"/>
    <col min="8824" max="8824" width="3.265625" customWidth="1"/>
    <col min="8825" max="8825" width="8.1328125" customWidth="1"/>
    <col min="8826" max="8826" width="3.265625" customWidth="1"/>
    <col min="8827" max="8827" width="8.1328125" customWidth="1"/>
    <col min="8828" max="8828" width="3.265625" customWidth="1"/>
    <col min="8829" max="8829" width="8.1328125" customWidth="1"/>
    <col min="8830" max="8830" width="3.265625" customWidth="1"/>
    <col min="8831" max="8831" width="8.1328125" customWidth="1"/>
    <col min="8832" max="8832" width="3.265625" customWidth="1"/>
    <col min="8833" max="8833" width="8.1328125" customWidth="1"/>
    <col min="8834" max="8834" width="3.265625" customWidth="1"/>
    <col min="8835" max="8835" width="8.1328125" customWidth="1"/>
    <col min="8836" max="8836" width="3.265625" customWidth="1"/>
    <col min="8837" max="8837" width="8.1328125" customWidth="1"/>
    <col min="8838" max="8838" width="3.265625" customWidth="1"/>
    <col min="8839" max="8839" width="8.1328125" customWidth="1"/>
    <col min="8840" max="8840" width="3.265625" customWidth="1"/>
    <col min="8841" max="8841" width="8.1328125" customWidth="1"/>
    <col min="8842" max="8842" width="3.265625" customWidth="1"/>
    <col min="8843" max="8843" width="5.73046875" customWidth="1"/>
    <col min="8845" max="8845" width="10.73046875" customWidth="1"/>
    <col min="8846" max="8846" width="1.3984375" customWidth="1"/>
    <col min="8847" max="8847" width="10.73046875" customWidth="1"/>
    <col min="8848" max="8848" width="2.73046875" customWidth="1"/>
    <col min="8849" max="8849" width="1.73046875" customWidth="1"/>
    <col min="8850" max="8851" width="2.73046875" customWidth="1"/>
    <col min="8852" max="8852" width="3.265625" customWidth="1"/>
    <col min="8853" max="8853" width="10.73046875" customWidth="1"/>
    <col min="8854" max="8854" width="1.3984375" customWidth="1"/>
    <col min="8855" max="8855" width="10.73046875" customWidth="1"/>
    <col min="8856" max="8856" width="2.73046875" customWidth="1"/>
    <col min="8857" max="8857" width="1.73046875" customWidth="1"/>
    <col min="8858" max="8859" width="2.73046875" customWidth="1"/>
    <col min="8860" max="8860" width="3.265625" customWidth="1"/>
    <col min="8861" max="8861" width="10.73046875" customWidth="1"/>
    <col min="8862" max="8862" width="1.3984375" customWidth="1"/>
    <col min="8863" max="8863" width="10.73046875" customWidth="1"/>
    <col min="8864" max="8864" width="2.73046875" customWidth="1"/>
    <col min="8865" max="8865" width="1.73046875" customWidth="1"/>
    <col min="8866" max="8867" width="2.73046875" customWidth="1"/>
    <col min="8868" max="8868" width="3.265625" customWidth="1"/>
    <col min="8869" max="8869" width="10.73046875" customWidth="1"/>
    <col min="8870" max="8870" width="1.3984375" customWidth="1"/>
    <col min="8871" max="8871" width="10.73046875" customWidth="1"/>
    <col min="8872" max="8872" width="2.73046875" customWidth="1"/>
    <col min="8873" max="8873" width="1.73046875" customWidth="1"/>
    <col min="8874" max="8875" width="2.73046875" customWidth="1"/>
    <col min="8876" max="8876" width="3.265625" customWidth="1"/>
    <col min="8877" max="8877" width="10.73046875" customWidth="1"/>
    <col min="8878" max="8878" width="1.3984375" customWidth="1"/>
    <col min="8879" max="8879" width="10.73046875" customWidth="1"/>
    <col min="8880" max="8880" width="2.73046875" customWidth="1"/>
    <col min="8881" max="8881" width="1.73046875" customWidth="1"/>
    <col min="8882" max="8882" width="2.73046875" customWidth="1"/>
    <col min="8883" max="8883" width="3.265625" customWidth="1"/>
    <col min="8884" max="8884" width="10.73046875" customWidth="1"/>
    <col min="8885" max="8885" width="1.3984375" customWidth="1"/>
    <col min="8886" max="8886" width="10.73046875" customWidth="1"/>
    <col min="8887" max="8887" width="2.73046875" customWidth="1"/>
    <col min="8888" max="8888" width="1.73046875" customWidth="1"/>
    <col min="8889" max="8889" width="2.73046875" customWidth="1"/>
    <col min="8890" max="8890" width="3.265625" customWidth="1"/>
    <col min="8891" max="8891" width="10.73046875" customWidth="1"/>
    <col min="8892" max="8892" width="1.3984375" customWidth="1"/>
    <col min="8893" max="8893" width="10.73046875" customWidth="1"/>
    <col min="8894" max="8894" width="2.73046875" customWidth="1"/>
    <col min="8895" max="8895" width="1.73046875" customWidth="1"/>
    <col min="8896" max="8897" width="2.73046875" customWidth="1"/>
    <col min="8898" max="8898" width="3.265625" customWidth="1"/>
    <col min="8899" max="8899" width="10.73046875" customWidth="1"/>
    <col min="8900" max="8900" width="1.3984375" customWidth="1"/>
    <col min="8901" max="8901" width="10.73046875" customWidth="1"/>
    <col min="8902" max="8902" width="2.73046875" customWidth="1"/>
    <col min="8903" max="8903" width="1.73046875" customWidth="1"/>
    <col min="8904" max="8905" width="2.73046875" customWidth="1"/>
    <col min="8906" max="8906" width="5.73046875" customWidth="1"/>
    <col min="8908" max="8908" width="10.73046875" customWidth="1"/>
    <col min="8909" max="8909" width="1.3984375" customWidth="1"/>
    <col min="8910" max="8910" width="10.73046875" customWidth="1"/>
    <col min="8911" max="8911" width="2.73046875" customWidth="1"/>
    <col min="8912" max="8912" width="1.73046875" customWidth="1"/>
    <col min="8913" max="8913" width="2.73046875" customWidth="1"/>
    <col min="8914" max="8914" width="3.265625" customWidth="1"/>
    <col min="8915" max="8915" width="10.73046875" customWidth="1"/>
    <col min="8916" max="8916" width="1.3984375" customWidth="1"/>
    <col min="8917" max="8917" width="10.73046875" customWidth="1"/>
    <col min="8918" max="8918" width="2.73046875" customWidth="1"/>
    <col min="8919" max="8919" width="1.73046875" customWidth="1"/>
    <col min="8920" max="8920" width="2.73046875" customWidth="1"/>
    <col min="8921" max="8921" width="3.265625" customWidth="1"/>
    <col min="8922" max="8922" width="10.73046875" customWidth="1"/>
    <col min="8923" max="8923" width="1.3984375" customWidth="1"/>
    <col min="8924" max="8924" width="10.73046875" customWidth="1"/>
    <col min="8925" max="8925" width="2.73046875" customWidth="1"/>
    <col min="8926" max="8926" width="1.73046875" customWidth="1"/>
    <col min="8927" max="8927" width="2.73046875" customWidth="1"/>
    <col min="8928" max="8928" width="3.265625" customWidth="1"/>
    <col min="8929" max="8929" width="10.73046875" customWidth="1"/>
    <col min="8930" max="8930" width="1.3984375" customWidth="1"/>
    <col min="8931" max="8931" width="10.73046875" customWidth="1"/>
    <col min="8932" max="8932" width="2.73046875" customWidth="1"/>
    <col min="8933" max="8933" width="1.73046875" customWidth="1"/>
    <col min="8934" max="8934" width="2.73046875" customWidth="1"/>
    <col min="8935" max="8935" width="3.265625" customWidth="1"/>
    <col min="8936" max="8936" width="5.73046875" customWidth="1"/>
    <col min="8938" max="8938" width="13.265625" customWidth="1"/>
    <col min="8939" max="8939" width="14.1328125" customWidth="1"/>
    <col min="8940" max="8940" width="11.3984375" customWidth="1"/>
    <col min="8941" max="8941" width="3.265625" customWidth="1"/>
    <col min="8942" max="8942" width="1.73046875" customWidth="1"/>
    <col min="8943" max="8945" width="3.265625" customWidth="1"/>
    <col min="8946" max="8946" width="1.73046875" customWidth="1"/>
    <col min="8947" max="8949" width="3.265625" customWidth="1"/>
    <col min="8950" max="8950" width="1.73046875" customWidth="1"/>
    <col min="8951" max="8953" width="3.265625" customWidth="1"/>
    <col min="8954" max="8954" width="1.73046875" customWidth="1"/>
    <col min="8955" max="8957" width="3.265625" customWidth="1"/>
    <col min="8958" max="8958" width="1.73046875" customWidth="1"/>
    <col min="8959" max="8961" width="3.265625" customWidth="1"/>
    <col min="8962" max="8962" width="1.73046875" customWidth="1"/>
    <col min="8963" max="8964" width="3.265625" customWidth="1"/>
    <col min="8965" max="8965" width="5.3984375" customWidth="1"/>
    <col min="8966" max="8966" width="3.265625" customWidth="1"/>
    <col min="8967" max="8967" width="1.73046875" customWidth="1"/>
    <col min="8968" max="8970" width="3.265625" customWidth="1"/>
    <col min="8971" max="8971" width="1.73046875" customWidth="1"/>
    <col min="8972" max="8974" width="3.265625" customWidth="1"/>
    <col min="8975" max="8975" width="1.73046875" customWidth="1"/>
    <col min="8976" max="8978" width="3.265625" customWidth="1"/>
    <col min="8979" max="8979" width="1.73046875" customWidth="1"/>
    <col min="8980" max="8982" width="3.265625" customWidth="1"/>
    <col min="8983" max="8983" width="1.73046875" customWidth="1"/>
    <col min="8984" max="8986" width="3.265625" customWidth="1"/>
    <col min="8987" max="8987" width="1.73046875" customWidth="1"/>
    <col min="8988" max="8989" width="3.265625" customWidth="1"/>
    <col min="8990" max="8990" width="5.3984375" customWidth="1"/>
    <col min="8991" max="8991" width="3.265625" customWidth="1"/>
    <col min="8992" max="8992" width="1.73046875" customWidth="1"/>
    <col min="8993" max="8995" width="3.265625" customWidth="1"/>
    <col min="8996" max="8996" width="1.73046875" customWidth="1"/>
    <col min="8997" max="8999" width="3.265625" customWidth="1"/>
    <col min="9000" max="9000" width="1.73046875" customWidth="1"/>
    <col min="9001" max="9003" width="3.265625" customWidth="1"/>
    <col min="9004" max="9004" width="1.73046875" customWidth="1"/>
    <col min="9005" max="9007" width="3.265625" customWidth="1"/>
    <col min="9008" max="9008" width="1.73046875" customWidth="1"/>
    <col min="9009" max="9011" width="3.265625" customWidth="1"/>
    <col min="9012" max="9012" width="1.73046875" customWidth="1"/>
    <col min="9013" max="9014" width="3.265625" customWidth="1"/>
    <col min="9015" max="9015" width="5.3984375" customWidth="1"/>
    <col min="9016" max="9016" width="3.265625" customWidth="1"/>
    <col min="9017" max="9017" width="1.73046875" customWidth="1"/>
    <col min="9018" max="9020" width="3.265625" customWidth="1"/>
    <col min="9021" max="9021" width="1.73046875" customWidth="1"/>
    <col min="9022" max="9024" width="3.265625" customWidth="1"/>
    <col min="9025" max="9025" width="1.73046875" customWidth="1"/>
    <col min="9026" max="9028" width="3.265625" customWidth="1"/>
    <col min="9029" max="9029" width="1.73046875" customWidth="1"/>
    <col min="9030" max="9032" width="3.265625" customWidth="1"/>
    <col min="9033" max="9033" width="1.73046875" customWidth="1"/>
    <col min="9034" max="9036" width="3.265625" customWidth="1"/>
    <col min="9037" max="9037" width="1.73046875" customWidth="1"/>
    <col min="9038" max="9039" width="3.265625" customWidth="1"/>
    <col min="9040" max="9040" width="5.3984375" customWidth="1"/>
    <col min="9041" max="9041" width="3.265625" customWidth="1"/>
    <col min="9042" max="9042" width="1.73046875" customWidth="1"/>
    <col min="9043" max="9045" width="3.265625" customWidth="1"/>
    <col min="9046" max="9046" width="1.73046875" customWidth="1"/>
    <col min="9047" max="9049" width="3.265625" customWidth="1"/>
    <col min="9050" max="9050" width="1.73046875" customWidth="1"/>
    <col min="9051" max="9053" width="3.265625" customWidth="1"/>
    <col min="9054" max="9054" width="1.73046875" customWidth="1"/>
    <col min="9055" max="9057" width="3.265625" customWidth="1"/>
    <col min="9058" max="9058" width="1.73046875" customWidth="1"/>
    <col min="9059" max="9061" width="3.265625" customWidth="1"/>
    <col min="9062" max="9062" width="1.73046875" customWidth="1"/>
    <col min="9063" max="9064" width="3.265625" customWidth="1"/>
    <col min="9065" max="9065" width="5.3984375" customWidth="1"/>
    <col min="9066" max="9066" width="6" customWidth="1"/>
    <col min="9067" max="9067" width="8.1328125" customWidth="1"/>
    <col min="9068" max="9068" width="3.265625" customWidth="1"/>
    <col min="9069" max="9069" width="8.1328125" customWidth="1"/>
    <col min="9070" max="9070" width="3.265625" customWidth="1"/>
    <col min="9071" max="9071" width="8.1328125" customWidth="1"/>
    <col min="9072" max="9072" width="3.265625" customWidth="1"/>
    <col min="9073" max="9073" width="8.1328125" customWidth="1"/>
    <col min="9074" max="9074" width="3.265625" customWidth="1"/>
    <col min="9075" max="9075" width="8.1328125" customWidth="1"/>
    <col min="9076" max="9076" width="3.265625" customWidth="1"/>
    <col min="9077" max="9077" width="8.1328125" customWidth="1"/>
    <col min="9078" max="9078" width="3.265625" customWidth="1"/>
    <col min="9079" max="9079" width="8.1328125" customWidth="1"/>
    <col min="9080" max="9080" width="3.265625" customWidth="1"/>
    <col min="9081" max="9081" width="8.1328125" customWidth="1"/>
    <col min="9082" max="9082" width="3.265625" customWidth="1"/>
    <col min="9083" max="9083" width="8.1328125" customWidth="1"/>
    <col min="9084" max="9084" width="3.265625" customWidth="1"/>
    <col min="9085" max="9085" width="8.1328125" customWidth="1"/>
    <col min="9086" max="9086" width="3.265625" customWidth="1"/>
    <col min="9087" max="9087" width="8.1328125" customWidth="1"/>
    <col min="9088" max="9088" width="3.265625" customWidth="1"/>
    <col min="9089" max="9089" width="8.1328125" customWidth="1"/>
    <col min="9090" max="9090" width="3.265625" customWidth="1"/>
    <col min="9091" max="9091" width="8.1328125" customWidth="1"/>
    <col min="9092" max="9092" width="3.265625" customWidth="1"/>
    <col min="9093" max="9093" width="8.1328125" customWidth="1"/>
    <col min="9094" max="9094" width="3.265625" customWidth="1"/>
    <col min="9095" max="9095" width="8.1328125" customWidth="1"/>
    <col min="9096" max="9096" width="3.265625" customWidth="1"/>
    <col min="9097" max="9097" width="8.1328125" customWidth="1"/>
    <col min="9098" max="9098" width="3.265625" customWidth="1"/>
    <col min="9099" max="9099" width="5.73046875" customWidth="1"/>
    <col min="9101" max="9101" width="10.73046875" customWidth="1"/>
    <col min="9102" max="9102" width="1.3984375" customWidth="1"/>
    <col min="9103" max="9103" width="10.73046875" customWidth="1"/>
    <col min="9104" max="9104" width="2.73046875" customWidth="1"/>
    <col min="9105" max="9105" width="1.73046875" customWidth="1"/>
    <col min="9106" max="9107" width="2.73046875" customWidth="1"/>
    <col min="9108" max="9108" width="3.265625" customWidth="1"/>
    <col min="9109" max="9109" width="10.73046875" customWidth="1"/>
    <col min="9110" max="9110" width="1.3984375" customWidth="1"/>
    <col min="9111" max="9111" width="10.73046875" customWidth="1"/>
    <col min="9112" max="9112" width="2.73046875" customWidth="1"/>
    <col min="9113" max="9113" width="1.73046875" customWidth="1"/>
    <col min="9114" max="9115" width="2.73046875" customWidth="1"/>
    <col min="9116" max="9116" width="3.265625" customWidth="1"/>
    <col min="9117" max="9117" width="10.73046875" customWidth="1"/>
    <col min="9118" max="9118" width="1.3984375" customWidth="1"/>
    <col min="9119" max="9119" width="10.73046875" customWidth="1"/>
    <col min="9120" max="9120" width="2.73046875" customWidth="1"/>
    <col min="9121" max="9121" width="1.73046875" customWidth="1"/>
    <col min="9122" max="9123" width="2.73046875" customWidth="1"/>
    <col min="9124" max="9124" width="3.265625" customWidth="1"/>
    <col min="9125" max="9125" width="10.73046875" customWidth="1"/>
    <col min="9126" max="9126" width="1.3984375" customWidth="1"/>
    <col min="9127" max="9127" width="10.73046875" customWidth="1"/>
    <col min="9128" max="9128" width="2.73046875" customWidth="1"/>
    <col min="9129" max="9129" width="1.73046875" customWidth="1"/>
    <col min="9130" max="9131" width="2.73046875" customWidth="1"/>
    <col min="9132" max="9132" width="3.265625" customWidth="1"/>
    <col min="9133" max="9133" width="10.73046875" customWidth="1"/>
    <col min="9134" max="9134" width="1.3984375" customWidth="1"/>
    <col min="9135" max="9135" width="10.73046875" customWidth="1"/>
    <col min="9136" max="9136" width="2.73046875" customWidth="1"/>
    <col min="9137" max="9137" width="1.73046875" customWidth="1"/>
    <col min="9138" max="9138" width="2.73046875" customWidth="1"/>
    <col min="9139" max="9139" width="3.265625" customWidth="1"/>
    <col min="9140" max="9140" width="10.73046875" customWidth="1"/>
    <col min="9141" max="9141" width="1.3984375" customWidth="1"/>
    <col min="9142" max="9142" width="10.73046875" customWidth="1"/>
    <col min="9143" max="9143" width="2.73046875" customWidth="1"/>
    <col min="9144" max="9144" width="1.73046875" customWidth="1"/>
    <col min="9145" max="9145" width="2.73046875" customWidth="1"/>
    <col min="9146" max="9146" width="3.265625" customWidth="1"/>
    <col min="9147" max="9147" width="10.73046875" customWidth="1"/>
    <col min="9148" max="9148" width="1.3984375" customWidth="1"/>
    <col min="9149" max="9149" width="10.73046875" customWidth="1"/>
    <col min="9150" max="9150" width="2.73046875" customWidth="1"/>
    <col min="9151" max="9151" width="1.73046875" customWidth="1"/>
    <col min="9152" max="9153" width="2.73046875" customWidth="1"/>
    <col min="9154" max="9154" width="3.265625" customWidth="1"/>
    <col min="9155" max="9155" width="10.73046875" customWidth="1"/>
    <col min="9156" max="9156" width="1.3984375" customWidth="1"/>
    <col min="9157" max="9157" width="10.73046875" customWidth="1"/>
    <col min="9158" max="9158" width="2.73046875" customWidth="1"/>
    <col min="9159" max="9159" width="1.73046875" customWidth="1"/>
    <col min="9160" max="9161" width="2.73046875" customWidth="1"/>
    <col min="9162" max="9162" width="5.73046875" customWidth="1"/>
    <col min="9164" max="9164" width="10.73046875" customWidth="1"/>
    <col min="9165" max="9165" width="1.3984375" customWidth="1"/>
    <col min="9166" max="9166" width="10.73046875" customWidth="1"/>
    <col min="9167" max="9167" width="2.73046875" customWidth="1"/>
    <col min="9168" max="9168" width="1.73046875" customWidth="1"/>
    <col min="9169" max="9169" width="2.73046875" customWidth="1"/>
    <col min="9170" max="9170" width="3.265625" customWidth="1"/>
    <col min="9171" max="9171" width="10.73046875" customWidth="1"/>
    <col min="9172" max="9172" width="1.3984375" customWidth="1"/>
    <col min="9173" max="9173" width="10.73046875" customWidth="1"/>
    <col min="9174" max="9174" width="2.73046875" customWidth="1"/>
    <col min="9175" max="9175" width="1.73046875" customWidth="1"/>
    <col min="9176" max="9176" width="2.73046875" customWidth="1"/>
    <col min="9177" max="9177" width="3.265625" customWidth="1"/>
    <col min="9178" max="9178" width="10.73046875" customWidth="1"/>
    <col min="9179" max="9179" width="1.3984375" customWidth="1"/>
    <col min="9180" max="9180" width="10.73046875" customWidth="1"/>
    <col min="9181" max="9181" width="2.73046875" customWidth="1"/>
    <col min="9182" max="9182" width="1.73046875" customWidth="1"/>
    <col min="9183" max="9183" width="2.73046875" customWidth="1"/>
    <col min="9184" max="9184" width="3.265625" customWidth="1"/>
    <col min="9185" max="9185" width="10.73046875" customWidth="1"/>
    <col min="9186" max="9186" width="1.3984375" customWidth="1"/>
    <col min="9187" max="9187" width="10.73046875" customWidth="1"/>
    <col min="9188" max="9188" width="2.73046875" customWidth="1"/>
    <col min="9189" max="9189" width="1.73046875" customWidth="1"/>
    <col min="9190" max="9190" width="2.73046875" customWidth="1"/>
    <col min="9191" max="9191" width="3.265625" customWidth="1"/>
    <col min="9192" max="9192" width="5.73046875" customWidth="1"/>
    <col min="9194" max="9194" width="13.265625" customWidth="1"/>
    <col min="9195" max="9195" width="14.1328125" customWidth="1"/>
    <col min="9196" max="9196" width="11.3984375" customWidth="1"/>
    <col min="9197" max="9197" width="3.265625" customWidth="1"/>
    <col min="9198" max="9198" width="1.73046875" customWidth="1"/>
    <col min="9199" max="9201" width="3.265625" customWidth="1"/>
    <col min="9202" max="9202" width="1.73046875" customWidth="1"/>
    <col min="9203" max="9205" width="3.265625" customWidth="1"/>
    <col min="9206" max="9206" width="1.73046875" customWidth="1"/>
    <col min="9207" max="9209" width="3.265625" customWidth="1"/>
    <col min="9210" max="9210" width="1.73046875" customWidth="1"/>
    <col min="9211" max="9213" width="3.265625" customWidth="1"/>
    <col min="9214" max="9214" width="1.73046875" customWidth="1"/>
    <col min="9215" max="9217" width="3.265625" customWidth="1"/>
    <col min="9218" max="9218" width="1.73046875" customWidth="1"/>
    <col min="9219" max="9220" width="3.265625" customWidth="1"/>
    <col min="9221" max="9221" width="5.3984375" customWidth="1"/>
    <col min="9222" max="9222" width="3.265625" customWidth="1"/>
    <col min="9223" max="9223" width="1.73046875" customWidth="1"/>
    <col min="9224" max="9226" width="3.265625" customWidth="1"/>
    <col min="9227" max="9227" width="1.73046875" customWidth="1"/>
    <col min="9228" max="9230" width="3.265625" customWidth="1"/>
    <col min="9231" max="9231" width="1.73046875" customWidth="1"/>
    <col min="9232" max="9234" width="3.265625" customWidth="1"/>
    <col min="9235" max="9235" width="1.73046875" customWidth="1"/>
    <col min="9236" max="9238" width="3.265625" customWidth="1"/>
    <col min="9239" max="9239" width="1.73046875" customWidth="1"/>
    <col min="9240" max="9242" width="3.265625" customWidth="1"/>
    <col min="9243" max="9243" width="1.73046875" customWidth="1"/>
    <col min="9244" max="9245" width="3.265625" customWidth="1"/>
    <col min="9246" max="9246" width="5.3984375" customWidth="1"/>
    <col min="9247" max="9247" width="3.265625" customWidth="1"/>
    <col min="9248" max="9248" width="1.73046875" customWidth="1"/>
    <col min="9249" max="9251" width="3.265625" customWidth="1"/>
    <col min="9252" max="9252" width="1.73046875" customWidth="1"/>
    <col min="9253" max="9255" width="3.265625" customWidth="1"/>
    <col min="9256" max="9256" width="1.73046875" customWidth="1"/>
    <col min="9257" max="9259" width="3.265625" customWidth="1"/>
    <col min="9260" max="9260" width="1.73046875" customWidth="1"/>
    <col min="9261" max="9263" width="3.265625" customWidth="1"/>
    <col min="9264" max="9264" width="1.73046875" customWidth="1"/>
    <col min="9265" max="9267" width="3.265625" customWidth="1"/>
    <col min="9268" max="9268" width="1.73046875" customWidth="1"/>
    <col min="9269" max="9270" width="3.265625" customWidth="1"/>
    <col min="9271" max="9271" width="5.3984375" customWidth="1"/>
    <col min="9272" max="9272" width="3.265625" customWidth="1"/>
    <col min="9273" max="9273" width="1.73046875" customWidth="1"/>
    <col min="9274" max="9276" width="3.265625" customWidth="1"/>
    <col min="9277" max="9277" width="1.73046875" customWidth="1"/>
    <col min="9278" max="9280" width="3.265625" customWidth="1"/>
    <col min="9281" max="9281" width="1.73046875" customWidth="1"/>
    <col min="9282" max="9284" width="3.265625" customWidth="1"/>
    <col min="9285" max="9285" width="1.73046875" customWidth="1"/>
    <col min="9286" max="9288" width="3.265625" customWidth="1"/>
    <col min="9289" max="9289" width="1.73046875" customWidth="1"/>
    <col min="9290" max="9292" width="3.265625" customWidth="1"/>
    <col min="9293" max="9293" width="1.73046875" customWidth="1"/>
    <col min="9294" max="9295" width="3.265625" customWidth="1"/>
    <col min="9296" max="9296" width="5.3984375" customWidth="1"/>
    <col min="9297" max="9297" width="3.265625" customWidth="1"/>
    <col min="9298" max="9298" width="1.73046875" customWidth="1"/>
    <col min="9299" max="9301" width="3.265625" customWidth="1"/>
    <col min="9302" max="9302" width="1.73046875" customWidth="1"/>
    <col min="9303" max="9305" width="3.265625" customWidth="1"/>
    <col min="9306" max="9306" width="1.73046875" customWidth="1"/>
    <col min="9307" max="9309" width="3.265625" customWidth="1"/>
    <col min="9310" max="9310" width="1.73046875" customWidth="1"/>
    <col min="9311" max="9313" width="3.265625" customWidth="1"/>
    <col min="9314" max="9314" width="1.73046875" customWidth="1"/>
    <col min="9315" max="9317" width="3.265625" customWidth="1"/>
    <col min="9318" max="9318" width="1.73046875" customWidth="1"/>
    <col min="9319" max="9320" width="3.265625" customWidth="1"/>
    <col min="9321" max="9321" width="5.3984375" customWidth="1"/>
    <col min="9322" max="9322" width="6" customWidth="1"/>
    <col min="9323" max="9323" width="8.1328125" customWidth="1"/>
    <col min="9324" max="9324" width="3.265625" customWidth="1"/>
    <col min="9325" max="9325" width="8.1328125" customWidth="1"/>
    <col min="9326" max="9326" width="3.265625" customWidth="1"/>
    <col min="9327" max="9327" width="8.1328125" customWidth="1"/>
    <col min="9328" max="9328" width="3.265625" customWidth="1"/>
    <col min="9329" max="9329" width="8.1328125" customWidth="1"/>
    <col min="9330" max="9330" width="3.265625" customWidth="1"/>
    <col min="9331" max="9331" width="8.1328125" customWidth="1"/>
    <col min="9332" max="9332" width="3.265625" customWidth="1"/>
    <col min="9333" max="9333" width="8.1328125" customWidth="1"/>
    <col min="9334" max="9334" width="3.265625" customWidth="1"/>
    <col min="9335" max="9335" width="8.1328125" customWidth="1"/>
    <col min="9336" max="9336" width="3.265625" customWidth="1"/>
    <col min="9337" max="9337" width="8.1328125" customWidth="1"/>
    <col min="9338" max="9338" width="3.265625" customWidth="1"/>
    <col min="9339" max="9339" width="8.1328125" customWidth="1"/>
    <col min="9340" max="9340" width="3.265625" customWidth="1"/>
    <col min="9341" max="9341" width="8.1328125" customWidth="1"/>
    <col min="9342" max="9342" width="3.265625" customWidth="1"/>
    <col min="9343" max="9343" width="8.1328125" customWidth="1"/>
    <col min="9344" max="9344" width="3.265625" customWidth="1"/>
    <col min="9345" max="9345" width="8.1328125" customWidth="1"/>
    <col min="9346" max="9346" width="3.265625" customWidth="1"/>
    <col min="9347" max="9347" width="8.1328125" customWidth="1"/>
    <col min="9348" max="9348" width="3.265625" customWidth="1"/>
    <col min="9349" max="9349" width="8.1328125" customWidth="1"/>
    <col min="9350" max="9350" width="3.265625" customWidth="1"/>
    <col min="9351" max="9351" width="8.1328125" customWidth="1"/>
    <col min="9352" max="9352" width="3.265625" customWidth="1"/>
    <col min="9353" max="9353" width="8.1328125" customWidth="1"/>
    <col min="9354" max="9354" width="3.265625" customWidth="1"/>
    <col min="9355" max="9355" width="5.73046875" customWidth="1"/>
    <col min="9357" max="9357" width="10.73046875" customWidth="1"/>
    <col min="9358" max="9358" width="1.3984375" customWidth="1"/>
    <col min="9359" max="9359" width="10.73046875" customWidth="1"/>
    <col min="9360" max="9360" width="2.73046875" customWidth="1"/>
    <col min="9361" max="9361" width="1.73046875" customWidth="1"/>
    <col min="9362" max="9363" width="2.73046875" customWidth="1"/>
    <col min="9364" max="9364" width="3.265625" customWidth="1"/>
    <col min="9365" max="9365" width="10.73046875" customWidth="1"/>
    <col min="9366" max="9366" width="1.3984375" customWidth="1"/>
    <col min="9367" max="9367" width="10.73046875" customWidth="1"/>
    <col min="9368" max="9368" width="2.73046875" customWidth="1"/>
    <col min="9369" max="9369" width="1.73046875" customWidth="1"/>
    <col min="9370" max="9371" width="2.73046875" customWidth="1"/>
    <col min="9372" max="9372" width="3.265625" customWidth="1"/>
    <col min="9373" max="9373" width="10.73046875" customWidth="1"/>
    <col min="9374" max="9374" width="1.3984375" customWidth="1"/>
    <col min="9375" max="9375" width="10.73046875" customWidth="1"/>
    <col min="9376" max="9376" width="2.73046875" customWidth="1"/>
    <col min="9377" max="9377" width="1.73046875" customWidth="1"/>
    <col min="9378" max="9379" width="2.73046875" customWidth="1"/>
    <col min="9380" max="9380" width="3.265625" customWidth="1"/>
    <col min="9381" max="9381" width="10.73046875" customWidth="1"/>
    <col min="9382" max="9382" width="1.3984375" customWidth="1"/>
    <col min="9383" max="9383" width="10.73046875" customWidth="1"/>
    <col min="9384" max="9384" width="2.73046875" customWidth="1"/>
    <col min="9385" max="9385" width="1.73046875" customWidth="1"/>
    <col min="9386" max="9387" width="2.73046875" customWidth="1"/>
    <col min="9388" max="9388" width="3.265625" customWidth="1"/>
    <col min="9389" max="9389" width="10.73046875" customWidth="1"/>
    <col min="9390" max="9390" width="1.3984375" customWidth="1"/>
    <col min="9391" max="9391" width="10.73046875" customWidth="1"/>
    <col min="9392" max="9392" width="2.73046875" customWidth="1"/>
    <col min="9393" max="9393" width="1.73046875" customWidth="1"/>
    <col min="9394" max="9394" width="2.73046875" customWidth="1"/>
    <col min="9395" max="9395" width="3.265625" customWidth="1"/>
    <col min="9396" max="9396" width="10.73046875" customWidth="1"/>
    <col min="9397" max="9397" width="1.3984375" customWidth="1"/>
    <col min="9398" max="9398" width="10.73046875" customWidth="1"/>
    <col min="9399" max="9399" width="2.73046875" customWidth="1"/>
    <col min="9400" max="9400" width="1.73046875" customWidth="1"/>
    <col min="9401" max="9401" width="2.73046875" customWidth="1"/>
    <col min="9402" max="9402" width="3.265625" customWidth="1"/>
    <col min="9403" max="9403" width="10.73046875" customWidth="1"/>
    <col min="9404" max="9404" width="1.3984375" customWidth="1"/>
    <col min="9405" max="9405" width="10.73046875" customWidth="1"/>
    <col min="9406" max="9406" width="2.73046875" customWidth="1"/>
    <col min="9407" max="9407" width="1.73046875" customWidth="1"/>
    <col min="9408" max="9409" width="2.73046875" customWidth="1"/>
    <col min="9410" max="9410" width="3.265625" customWidth="1"/>
    <col min="9411" max="9411" width="10.73046875" customWidth="1"/>
    <col min="9412" max="9412" width="1.3984375" customWidth="1"/>
    <col min="9413" max="9413" width="10.73046875" customWidth="1"/>
    <col min="9414" max="9414" width="2.73046875" customWidth="1"/>
    <col min="9415" max="9415" width="1.73046875" customWidth="1"/>
    <col min="9416" max="9417" width="2.73046875" customWidth="1"/>
    <col min="9418" max="9418" width="5.73046875" customWidth="1"/>
    <col min="9420" max="9420" width="10.73046875" customWidth="1"/>
    <col min="9421" max="9421" width="1.3984375" customWidth="1"/>
    <col min="9422" max="9422" width="10.73046875" customWidth="1"/>
    <col min="9423" max="9423" width="2.73046875" customWidth="1"/>
    <col min="9424" max="9424" width="1.73046875" customWidth="1"/>
    <col min="9425" max="9425" width="2.73046875" customWidth="1"/>
    <col min="9426" max="9426" width="3.265625" customWidth="1"/>
    <col min="9427" max="9427" width="10.73046875" customWidth="1"/>
    <col min="9428" max="9428" width="1.3984375" customWidth="1"/>
    <col min="9429" max="9429" width="10.73046875" customWidth="1"/>
    <col min="9430" max="9430" width="2.73046875" customWidth="1"/>
    <col min="9431" max="9431" width="1.73046875" customWidth="1"/>
    <col min="9432" max="9432" width="2.73046875" customWidth="1"/>
    <col min="9433" max="9433" width="3.265625" customWidth="1"/>
    <col min="9434" max="9434" width="10.73046875" customWidth="1"/>
    <col min="9435" max="9435" width="1.3984375" customWidth="1"/>
    <col min="9436" max="9436" width="10.73046875" customWidth="1"/>
    <col min="9437" max="9437" width="2.73046875" customWidth="1"/>
    <col min="9438" max="9438" width="1.73046875" customWidth="1"/>
    <col min="9439" max="9439" width="2.73046875" customWidth="1"/>
    <col min="9440" max="9440" width="3.265625" customWidth="1"/>
    <col min="9441" max="9441" width="10.73046875" customWidth="1"/>
    <col min="9442" max="9442" width="1.3984375" customWidth="1"/>
    <col min="9443" max="9443" width="10.73046875" customWidth="1"/>
    <col min="9444" max="9444" width="2.73046875" customWidth="1"/>
    <col min="9445" max="9445" width="1.73046875" customWidth="1"/>
    <col min="9446" max="9446" width="2.73046875" customWidth="1"/>
    <col min="9447" max="9447" width="3.265625" customWidth="1"/>
    <col min="9448" max="9448" width="5.73046875" customWidth="1"/>
    <col min="9450" max="9450" width="13.265625" customWidth="1"/>
    <col min="9451" max="9451" width="14.1328125" customWidth="1"/>
    <col min="9452" max="9452" width="11.3984375" customWidth="1"/>
    <col min="9453" max="9453" width="3.265625" customWidth="1"/>
    <col min="9454" max="9454" width="1.73046875" customWidth="1"/>
    <col min="9455" max="9457" width="3.265625" customWidth="1"/>
    <col min="9458" max="9458" width="1.73046875" customWidth="1"/>
    <col min="9459" max="9461" width="3.265625" customWidth="1"/>
    <col min="9462" max="9462" width="1.73046875" customWidth="1"/>
    <col min="9463" max="9465" width="3.265625" customWidth="1"/>
    <col min="9466" max="9466" width="1.73046875" customWidth="1"/>
    <col min="9467" max="9469" width="3.265625" customWidth="1"/>
    <col min="9470" max="9470" width="1.73046875" customWidth="1"/>
    <col min="9471" max="9473" width="3.265625" customWidth="1"/>
    <col min="9474" max="9474" width="1.73046875" customWidth="1"/>
    <col min="9475" max="9476" width="3.265625" customWidth="1"/>
    <col min="9477" max="9477" width="5.3984375" customWidth="1"/>
    <col min="9478" max="9478" width="3.265625" customWidth="1"/>
    <col min="9479" max="9479" width="1.73046875" customWidth="1"/>
    <col min="9480" max="9482" width="3.265625" customWidth="1"/>
    <col min="9483" max="9483" width="1.73046875" customWidth="1"/>
    <col min="9484" max="9486" width="3.265625" customWidth="1"/>
    <col min="9487" max="9487" width="1.73046875" customWidth="1"/>
    <col min="9488" max="9490" width="3.265625" customWidth="1"/>
    <col min="9491" max="9491" width="1.73046875" customWidth="1"/>
    <col min="9492" max="9494" width="3.265625" customWidth="1"/>
    <col min="9495" max="9495" width="1.73046875" customWidth="1"/>
    <col min="9496" max="9498" width="3.265625" customWidth="1"/>
    <col min="9499" max="9499" width="1.73046875" customWidth="1"/>
    <col min="9500" max="9501" width="3.265625" customWidth="1"/>
    <col min="9502" max="9502" width="5.3984375" customWidth="1"/>
    <col min="9503" max="9503" width="3.265625" customWidth="1"/>
    <col min="9504" max="9504" width="1.73046875" customWidth="1"/>
    <col min="9505" max="9507" width="3.265625" customWidth="1"/>
    <col min="9508" max="9508" width="1.73046875" customWidth="1"/>
    <col min="9509" max="9511" width="3.265625" customWidth="1"/>
    <col min="9512" max="9512" width="1.73046875" customWidth="1"/>
    <col min="9513" max="9515" width="3.265625" customWidth="1"/>
    <col min="9516" max="9516" width="1.73046875" customWidth="1"/>
    <col min="9517" max="9519" width="3.265625" customWidth="1"/>
    <col min="9520" max="9520" width="1.73046875" customWidth="1"/>
    <col min="9521" max="9523" width="3.265625" customWidth="1"/>
    <col min="9524" max="9524" width="1.73046875" customWidth="1"/>
    <col min="9525" max="9526" width="3.265625" customWidth="1"/>
    <col min="9527" max="9527" width="5.3984375" customWidth="1"/>
    <col min="9528" max="9528" width="3.265625" customWidth="1"/>
    <col min="9529" max="9529" width="1.73046875" customWidth="1"/>
    <col min="9530" max="9532" width="3.265625" customWidth="1"/>
    <col min="9533" max="9533" width="1.73046875" customWidth="1"/>
    <col min="9534" max="9536" width="3.265625" customWidth="1"/>
    <col min="9537" max="9537" width="1.73046875" customWidth="1"/>
    <col min="9538" max="9540" width="3.265625" customWidth="1"/>
    <col min="9541" max="9541" width="1.73046875" customWidth="1"/>
    <col min="9542" max="9544" width="3.265625" customWidth="1"/>
    <col min="9545" max="9545" width="1.73046875" customWidth="1"/>
    <col min="9546" max="9548" width="3.265625" customWidth="1"/>
    <col min="9549" max="9549" width="1.73046875" customWidth="1"/>
    <col min="9550" max="9551" width="3.265625" customWidth="1"/>
    <col min="9552" max="9552" width="5.3984375" customWidth="1"/>
    <col min="9553" max="9553" width="3.265625" customWidth="1"/>
    <col min="9554" max="9554" width="1.73046875" customWidth="1"/>
    <col min="9555" max="9557" width="3.265625" customWidth="1"/>
    <col min="9558" max="9558" width="1.73046875" customWidth="1"/>
    <col min="9559" max="9561" width="3.265625" customWidth="1"/>
    <col min="9562" max="9562" width="1.73046875" customWidth="1"/>
    <col min="9563" max="9565" width="3.265625" customWidth="1"/>
    <col min="9566" max="9566" width="1.73046875" customWidth="1"/>
    <col min="9567" max="9569" width="3.265625" customWidth="1"/>
    <col min="9570" max="9570" width="1.73046875" customWidth="1"/>
    <col min="9571" max="9573" width="3.265625" customWidth="1"/>
    <col min="9574" max="9574" width="1.73046875" customWidth="1"/>
    <col min="9575" max="9576" width="3.265625" customWidth="1"/>
    <col min="9577" max="9577" width="5.3984375" customWidth="1"/>
    <col min="9578" max="9578" width="6" customWidth="1"/>
    <col min="9579" max="9579" width="8.1328125" customWidth="1"/>
    <col min="9580" max="9580" width="3.265625" customWidth="1"/>
    <col min="9581" max="9581" width="8.1328125" customWidth="1"/>
    <col min="9582" max="9582" width="3.265625" customWidth="1"/>
    <col min="9583" max="9583" width="8.1328125" customWidth="1"/>
    <col min="9584" max="9584" width="3.265625" customWidth="1"/>
    <col min="9585" max="9585" width="8.1328125" customWidth="1"/>
    <col min="9586" max="9586" width="3.265625" customWidth="1"/>
    <col min="9587" max="9587" width="8.1328125" customWidth="1"/>
    <col min="9588" max="9588" width="3.265625" customWidth="1"/>
    <col min="9589" max="9589" width="8.1328125" customWidth="1"/>
    <col min="9590" max="9590" width="3.265625" customWidth="1"/>
    <col min="9591" max="9591" width="8.1328125" customWidth="1"/>
    <col min="9592" max="9592" width="3.265625" customWidth="1"/>
    <col min="9593" max="9593" width="8.1328125" customWidth="1"/>
    <col min="9594" max="9594" width="3.265625" customWidth="1"/>
    <col min="9595" max="9595" width="8.1328125" customWidth="1"/>
    <col min="9596" max="9596" width="3.265625" customWidth="1"/>
    <col min="9597" max="9597" width="8.1328125" customWidth="1"/>
    <col min="9598" max="9598" width="3.265625" customWidth="1"/>
    <col min="9599" max="9599" width="8.1328125" customWidth="1"/>
    <col min="9600" max="9600" width="3.265625" customWidth="1"/>
    <col min="9601" max="9601" width="8.1328125" customWidth="1"/>
    <col min="9602" max="9602" width="3.265625" customWidth="1"/>
    <col min="9603" max="9603" width="8.1328125" customWidth="1"/>
    <col min="9604" max="9604" width="3.265625" customWidth="1"/>
    <col min="9605" max="9605" width="8.1328125" customWidth="1"/>
    <col min="9606" max="9606" width="3.265625" customWidth="1"/>
    <col min="9607" max="9607" width="8.1328125" customWidth="1"/>
    <col min="9608" max="9608" width="3.265625" customWidth="1"/>
    <col min="9609" max="9609" width="8.1328125" customWidth="1"/>
    <col min="9610" max="9610" width="3.265625" customWidth="1"/>
    <col min="9611" max="9611" width="5.73046875" customWidth="1"/>
    <col min="9613" max="9613" width="10.73046875" customWidth="1"/>
    <col min="9614" max="9614" width="1.3984375" customWidth="1"/>
    <col min="9615" max="9615" width="10.73046875" customWidth="1"/>
    <col min="9616" max="9616" width="2.73046875" customWidth="1"/>
    <col min="9617" max="9617" width="1.73046875" customWidth="1"/>
    <col min="9618" max="9619" width="2.73046875" customWidth="1"/>
    <col min="9620" max="9620" width="3.265625" customWidth="1"/>
    <col min="9621" max="9621" width="10.73046875" customWidth="1"/>
    <col min="9622" max="9622" width="1.3984375" customWidth="1"/>
    <col min="9623" max="9623" width="10.73046875" customWidth="1"/>
    <col min="9624" max="9624" width="2.73046875" customWidth="1"/>
    <col min="9625" max="9625" width="1.73046875" customWidth="1"/>
    <col min="9626" max="9627" width="2.73046875" customWidth="1"/>
    <col min="9628" max="9628" width="3.265625" customWidth="1"/>
    <col min="9629" max="9629" width="10.73046875" customWidth="1"/>
    <col min="9630" max="9630" width="1.3984375" customWidth="1"/>
    <col min="9631" max="9631" width="10.73046875" customWidth="1"/>
    <col min="9632" max="9632" width="2.73046875" customWidth="1"/>
    <col min="9633" max="9633" width="1.73046875" customWidth="1"/>
    <col min="9634" max="9635" width="2.73046875" customWidth="1"/>
    <col min="9636" max="9636" width="3.265625" customWidth="1"/>
    <col min="9637" max="9637" width="10.73046875" customWidth="1"/>
    <col min="9638" max="9638" width="1.3984375" customWidth="1"/>
    <col min="9639" max="9639" width="10.73046875" customWidth="1"/>
    <col min="9640" max="9640" width="2.73046875" customWidth="1"/>
    <col min="9641" max="9641" width="1.73046875" customWidth="1"/>
    <col min="9642" max="9643" width="2.73046875" customWidth="1"/>
    <col min="9644" max="9644" width="3.265625" customWidth="1"/>
    <col min="9645" max="9645" width="10.73046875" customWidth="1"/>
    <col min="9646" max="9646" width="1.3984375" customWidth="1"/>
    <col min="9647" max="9647" width="10.73046875" customWidth="1"/>
    <col min="9648" max="9648" width="2.73046875" customWidth="1"/>
    <col min="9649" max="9649" width="1.73046875" customWidth="1"/>
    <col min="9650" max="9650" width="2.73046875" customWidth="1"/>
    <col min="9651" max="9651" width="3.265625" customWidth="1"/>
    <col min="9652" max="9652" width="10.73046875" customWidth="1"/>
    <col min="9653" max="9653" width="1.3984375" customWidth="1"/>
    <col min="9654" max="9654" width="10.73046875" customWidth="1"/>
    <col min="9655" max="9655" width="2.73046875" customWidth="1"/>
    <col min="9656" max="9656" width="1.73046875" customWidth="1"/>
    <col min="9657" max="9657" width="2.73046875" customWidth="1"/>
    <col min="9658" max="9658" width="3.265625" customWidth="1"/>
    <col min="9659" max="9659" width="10.73046875" customWidth="1"/>
    <col min="9660" max="9660" width="1.3984375" customWidth="1"/>
    <col min="9661" max="9661" width="10.73046875" customWidth="1"/>
    <col min="9662" max="9662" width="2.73046875" customWidth="1"/>
    <col min="9663" max="9663" width="1.73046875" customWidth="1"/>
    <col min="9664" max="9665" width="2.73046875" customWidth="1"/>
    <col min="9666" max="9666" width="3.265625" customWidth="1"/>
    <col min="9667" max="9667" width="10.73046875" customWidth="1"/>
    <col min="9668" max="9668" width="1.3984375" customWidth="1"/>
    <col min="9669" max="9669" width="10.73046875" customWidth="1"/>
    <col min="9670" max="9670" width="2.73046875" customWidth="1"/>
    <col min="9671" max="9671" width="1.73046875" customWidth="1"/>
    <col min="9672" max="9673" width="2.73046875" customWidth="1"/>
    <col min="9674" max="9674" width="5.73046875" customWidth="1"/>
    <col min="9676" max="9676" width="10.73046875" customWidth="1"/>
    <col min="9677" max="9677" width="1.3984375" customWidth="1"/>
    <col min="9678" max="9678" width="10.73046875" customWidth="1"/>
    <col min="9679" max="9679" width="2.73046875" customWidth="1"/>
    <col min="9680" max="9680" width="1.73046875" customWidth="1"/>
    <col min="9681" max="9681" width="2.73046875" customWidth="1"/>
    <col min="9682" max="9682" width="3.265625" customWidth="1"/>
    <col min="9683" max="9683" width="10.73046875" customWidth="1"/>
    <col min="9684" max="9684" width="1.3984375" customWidth="1"/>
    <col min="9685" max="9685" width="10.73046875" customWidth="1"/>
    <col min="9686" max="9686" width="2.73046875" customWidth="1"/>
    <col min="9687" max="9687" width="1.73046875" customWidth="1"/>
    <col min="9688" max="9688" width="2.73046875" customWidth="1"/>
    <col min="9689" max="9689" width="3.265625" customWidth="1"/>
    <col min="9690" max="9690" width="10.73046875" customWidth="1"/>
    <col min="9691" max="9691" width="1.3984375" customWidth="1"/>
    <col min="9692" max="9692" width="10.73046875" customWidth="1"/>
    <col min="9693" max="9693" width="2.73046875" customWidth="1"/>
    <col min="9694" max="9694" width="1.73046875" customWidth="1"/>
    <col min="9695" max="9695" width="2.73046875" customWidth="1"/>
    <col min="9696" max="9696" width="3.265625" customWidth="1"/>
    <col min="9697" max="9697" width="10.73046875" customWidth="1"/>
    <col min="9698" max="9698" width="1.3984375" customWidth="1"/>
    <col min="9699" max="9699" width="10.73046875" customWidth="1"/>
    <col min="9700" max="9700" width="2.73046875" customWidth="1"/>
    <col min="9701" max="9701" width="1.73046875" customWidth="1"/>
    <col min="9702" max="9702" width="2.73046875" customWidth="1"/>
    <col min="9703" max="9703" width="3.265625" customWidth="1"/>
    <col min="9704" max="9704" width="5.73046875" customWidth="1"/>
    <col min="9706" max="9706" width="13.265625" customWidth="1"/>
    <col min="9707" max="9707" width="14.1328125" customWidth="1"/>
    <col min="9708" max="9708" width="11.3984375" customWidth="1"/>
    <col min="9709" max="9709" width="3.265625" customWidth="1"/>
    <col min="9710" max="9710" width="1.73046875" customWidth="1"/>
    <col min="9711" max="9713" width="3.265625" customWidth="1"/>
    <col min="9714" max="9714" width="1.73046875" customWidth="1"/>
    <col min="9715" max="9717" width="3.265625" customWidth="1"/>
    <col min="9718" max="9718" width="1.73046875" customWidth="1"/>
    <col min="9719" max="9721" width="3.265625" customWidth="1"/>
    <col min="9722" max="9722" width="1.73046875" customWidth="1"/>
    <col min="9723" max="9725" width="3.265625" customWidth="1"/>
    <col min="9726" max="9726" width="1.73046875" customWidth="1"/>
    <col min="9727" max="9729" width="3.265625" customWidth="1"/>
    <col min="9730" max="9730" width="1.73046875" customWidth="1"/>
    <col min="9731" max="9732" width="3.265625" customWidth="1"/>
    <col min="9733" max="9733" width="5.3984375" customWidth="1"/>
    <col min="9734" max="9734" width="3.265625" customWidth="1"/>
    <col min="9735" max="9735" width="1.73046875" customWidth="1"/>
    <col min="9736" max="9738" width="3.265625" customWidth="1"/>
    <col min="9739" max="9739" width="1.73046875" customWidth="1"/>
    <col min="9740" max="9742" width="3.265625" customWidth="1"/>
    <col min="9743" max="9743" width="1.73046875" customWidth="1"/>
    <col min="9744" max="9746" width="3.265625" customWidth="1"/>
    <col min="9747" max="9747" width="1.73046875" customWidth="1"/>
    <col min="9748" max="9750" width="3.265625" customWidth="1"/>
    <col min="9751" max="9751" width="1.73046875" customWidth="1"/>
    <col min="9752" max="9754" width="3.265625" customWidth="1"/>
    <col min="9755" max="9755" width="1.73046875" customWidth="1"/>
    <col min="9756" max="9757" width="3.265625" customWidth="1"/>
    <col min="9758" max="9758" width="5.3984375" customWidth="1"/>
    <col min="9759" max="9759" width="3.265625" customWidth="1"/>
    <col min="9760" max="9760" width="1.73046875" customWidth="1"/>
    <col min="9761" max="9763" width="3.265625" customWidth="1"/>
    <col min="9764" max="9764" width="1.73046875" customWidth="1"/>
    <col min="9765" max="9767" width="3.265625" customWidth="1"/>
    <col min="9768" max="9768" width="1.73046875" customWidth="1"/>
    <col min="9769" max="9771" width="3.265625" customWidth="1"/>
    <col min="9772" max="9772" width="1.73046875" customWidth="1"/>
    <col min="9773" max="9775" width="3.265625" customWidth="1"/>
    <col min="9776" max="9776" width="1.73046875" customWidth="1"/>
    <col min="9777" max="9779" width="3.265625" customWidth="1"/>
    <col min="9780" max="9780" width="1.73046875" customWidth="1"/>
    <col min="9781" max="9782" width="3.265625" customWidth="1"/>
    <col min="9783" max="9783" width="5.3984375" customWidth="1"/>
    <col min="9784" max="9784" width="3.265625" customWidth="1"/>
    <col min="9785" max="9785" width="1.73046875" customWidth="1"/>
    <col min="9786" max="9788" width="3.265625" customWidth="1"/>
    <col min="9789" max="9789" width="1.73046875" customWidth="1"/>
    <col min="9790" max="9792" width="3.265625" customWidth="1"/>
    <col min="9793" max="9793" width="1.73046875" customWidth="1"/>
    <col min="9794" max="9796" width="3.265625" customWidth="1"/>
    <col min="9797" max="9797" width="1.73046875" customWidth="1"/>
    <col min="9798" max="9800" width="3.265625" customWidth="1"/>
    <col min="9801" max="9801" width="1.73046875" customWidth="1"/>
    <col min="9802" max="9804" width="3.265625" customWidth="1"/>
    <col min="9805" max="9805" width="1.73046875" customWidth="1"/>
    <col min="9806" max="9807" width="3.265625" customWidth="1"/>
    <col min="9808" max="9808" width="5.3984375" customWidth="1"/>
    <col min="9809" max="9809" width="3.265625" customWidth="1"/>
    <col min="9810" max="9810" width="1.73046875" customWidth="1"/>
    <col min="9811" max="9813" width="3.265625" customWidth="1"/>
    <col min="9814" max="9814" width="1.73046875" customWidth="1"/>
    <col min="9815" max="9817" width="3.265625" customWidth="1"/>
    <col min="9818" max="9818" width="1.73046875" customWidth="1"/>
    <col min="9819" max="9821" width="3.265625" customWidth="1"/>
    <col min="9822" max="9822" width="1.73046875" customWidth="1"/>
    <col min="9823" max="9825" width="3.265625" customWidth="1"/>
    <col min="9826" max="9826" width="1.73046875" customWidth="1"/>
    <col min="9827" max="9829" width="3.265625" customWidth="1"/>
    <col min="9830" max="9830" width="1.73046875" customWidth="1"/>
    <col min="9831" max="9832" width="3.265625" customWidth="1"/>
    <col min="9833" max="9833" width="5.3984375" customWidth="1"/>
    <col min="9834" max="9834" width="6" customWidth="1"/>
    <col min="9835" max="9835" width="8.1328125" customWidth="1"/>
    <col min="9836" max="9836" width="3.265625" customWidth="1"/>
    <col min="9837" max="9837" width="8.1328125" customWidth="1"/>
    <col min="9838" max="9838" width="3.265625" customWidth="1"/>
    <col min="9839" max="9839" width="8.1328125" customWidth="1"/>
    <col min="9840" max="9840" width="3.265625" customWidth="1"/>
    <col min="9841" max="9841" width="8.1328125" customWidth="1"/>
    <col min="9842" max="9842" width="3.265625" customWidth="1"/>
    <col min="9843" max="9843" width="8.1328125" customWidth="1"/>
    <col min="9844" max="9844" width="3.265625" customWidth="1"/>
    <col min="9845" max="9845" width="8.1328125" customWidth="1"/>
    <col min="9846" max="9846" width="3.265625" customWidth="1"/>
    <col min="9847" max="9847" width="8.1328125" customWidth="1"/>
    <col min="9848" max="9848" width="3.265625" customWidth="1"/>
    <col min="9849" max="9849" width="8.1328125" customWidth="1"/>
    <col min="9850" max="9850" width="3.265625" customWidth="1"/>
    <col min="9851" max="9851" width="8.1328125" customWidth="1"/>
    <col min="9852" max="9852" width="3.265625" customWidth="1"/>
    <col min="9853" max="9853" width="8.1328125" customWidth="1"/>
    <col min="9854" max="9854" width="3.265625" customWidth="1"/>
    <col min="9855" max="9855" width="8.1328125" customWidth="1"/>
    <col min="9856" max="9856" width="3.265625" customWidth="1"/>
    <col min="9857" max="9857" width="8.1328125" customWidth="1"/>
    <col min="9858" max="9858" width="3.265625" customWidth="1"/>
    <col min="9859" max="9859" width="8.1328125" customWidth="1"/>
    <col min="9860" max="9860" width="3.265625" customWidth="1"/>
    <col min="9861" max="9861" width="8.1328125" customWidth="1"/>
    <col min="9862" max="9862" width="3.265625" customWidth="1"/>
    <col min="9863" max="9863" width="8.1328125" customWidth="1"/>
    <col min="9864" max="9864" width="3.265625" customWidth="1"/>
    <col min="9865" max="9865" width="8.1328125" customWidth="1"/>
    <col min="9866" max="9866" width="3.265625" customWidth="1"/>
    <col min="9867" max="9867" width="5.73046875" customWidth="1"/>
    <col min="9869" max="9869" width="10.73046875" customWidth="1"/>
    <col min="9870" max="9870" width="1.3984375" customWidth="1"/>
    <col min="9871" max="9871" width="10.73046875" customWidth="1"/>
    <col min="9872" max="9872" width="2.73046875" customWidth="1"/>
    <col min="9873" max="9873" width="1.73046875" customWidth="1"/>
    <col min="9874" max="9875" width="2.73046875" customWidth="1"/>
    <col min="9876" max="9876" width="3.265625" customWidth="1"/>
    <col min="9877" max="9877" width="10.73046875" customWidth="1"/>
    <col min="9878" max="9878" width="1.3984375" customWidth="1"/>
    <col min="9879" max="9879" width="10.73046875" customWidth="1"/>
    <col min="9880" max="9880" width="2.73046875" customWidth="1"/>
    <col min="9881" max="9881" width="1.73046875" customWidth="1"/>
    <col min="9882" max="9883" width="2.73046875" customWidth="1"/>
    <col min="9884" max="9884" width="3.265625" customWidth="1"/>
    <col min="9885" max="9885" width="10.73046875" customWidth="1"/>
    <col min="9886" max="9886" width="1.3984375" customWidth="1"/>
    <col min="9887" max="9887" width="10.73046875" customWidth="1"/>
    <col min="9888" max="9888" width="2.73046875" customWidth="1"/>
    <col min="9889" max="9889" width="1.73046875" customWidth="1"/>
    <col min="9890" max="9891" width="2.73046875" customWidth="1"/>
    <col min="9892" max="9892" width="3.265625" customWidth="1"/>
    <col min="9893" max="9893" width="10.73046875" customWidth="1"/>
    <col min="9894" max="9894" width="1.3984375" customWidth="1"/>
    <col min="9895" max="9895" width="10.73046875" customWidth="1"/>
    <col min="9896" max="9896" width="2.73046875" customWidth="1"/>
    <col min="9897" max="9897" width="1.73046875" customWidth="1"/>
    <col min="9898" max="9899" width="2.73046875" customWidth="1"/>
    <col min="9900" max="9900" width="3.265625" customWidth="1"/>
    <col min="9901" max="9901" width="10.73046875" customWidth="1"/>
    <col min="9902" max="9902" width="1.3984375" customWidth="1"/>
    <col min="9903" max="9903" width="10.73046875" customWidth="1"/>
    <col min="9904" max="9904" width="2.73046875" customWidth="1"/>
    <col min="9905" max="9905" width="1.73046875" customWidth="1"/>
    <col min="9906" max="9906" width="2.73046875" customWidth="1"/>
    <col min="9907" max="9907" width="3.265625" customWidth="1"/>
    <col min="9908" max="9908" width="10.73046875" customWidth="1"/>
    <col min="9909" max="9909" width="1.3984375" customWidth="1"/>
    <col min="9910" max="9910" width="10.73046875" customWidth="1"/>
    <col min="9911" max="9911" width="2.73046875" customWidth="1"/>
    <col min="9912" max="9912" width="1.73046875" customWidth="1"/>
    <col min="9913" max="9913" width="2.73046875" customWidth="1"/>
    <col min="9914" max="9914" width="3.265625" customWidth="1"/>
    <col min="9915" max="9915" width="10.73046875" customWidth="1"/>
    <col min="9916" max="9916" width="1.3984375" customWidth="1"/>
    <col min="9917" max="9917" width="10.73046875" customWidth="1"/>
    <col min="9918" max="9918" width="2.73046875" customWidth="1"/>
    <col min="9919" max="9919" width="1.73046875" customWidth="1"/>
    <col min="9920" max="9921" width="2.73046875" customWidth="1"/>
    <col min="9922" max="9922" width="3.265625" customWidth="1"/>
    <col min="9923" max="9923" width="10.73046875" customWidth="1"/>
    <col min="9924" max="9924" width="1.3984375" customWidth="1"/>
    <col min="9925" max="9925" width="10.73046875" customWidth="1"/>
    <col min="9926" max="9926" width="2.73046875" customWidth="1"/>
    <col min="9927" max="9927" width="1.73046875" customWidth="1"/>
    <col min="9928" max="9929" width="2.73046875" customWidth="1"/>
    <col min="9930" max="9930" width="5.73046875" customWidth="1"/>
    <col min="9932" max="9932" width="10.73046875" customWidth="1"/>
    <col min="9933" max="9933" width="1.3984375" customWidth="1"/>
    <col min="9934" max="9934" width="10.73046875" customWidth="1"/>
    <col min="9935" max="9935" width="2.73046875" customWidth="1"/>
    <col min="9936" max="9936" width="1.73046875" customWidth="1"/>
    <col min="9937" max="9937" width="2.73046875" customWidth="1"/>
    <col min="9938" max="9938" width="3.265625" customWidth="1"/>
    <col min="9939" max="9939" width="10.73046875" customWidth="1"/>
    <col min="9940" max="9940" width="1.3984375" customWidth="1"/>
    <col min="9941" max="9941" width="10.73046875" customWidth="1"/>
    <col min="9942" max="9942" width="2.73046875" customWidth="1"/>
    <col min="9943" max="9943" width="1.73046875" customWidth="1"/>
    <col min="9944" max="9944" width="2.73046875" customWidth="1"/>
    <col min="9945" max="9945" width="3.265625" customWidth="1"/>
    <col min="9946" max="9946" width="10.73046875" customWidth="1"/>
    <col min="9947" max="9947" width="1.3984375" customWidth="1"/>
    <col min="9948" max="9948" width="10.73046875" customWidth="1"/>
    <col min="9949" max="9949" width="2.73046875" customWidth="1"/>
    <col min="9950" max="9950" width="1.73046875" customWidth="1"/>
    <col min="9951" max="9951" width="2.73046875" customWidth="1"/>
    <col min="9952" max="9952" width="3.265625" customWidth="1"/>
    <col min="9953" max="9953" width="10.73046875" customWidth="1"/>
    <col min="9954" max="9954" width="1.3984375" customWidth="1"/>
    <col min="9955" max="9955" width="10.73046875" customWidth="1"/>
    <col min="9956" max="9956" width="2.73046875" customWidth="1"/>
    <col min="9957" max="9957" width="1.73046875" customWidth="1"/>
    <col min="9958" max="9958" width="2.73046875" customWidth="1"/>
    <col min="9959" max="9959" width="3.265625" customWidth="1"/>
    <col min="9960" max="9960" width="5.73046875" customWidth="1"/>
    <col min="9962" max="9962" width="13.265625" customWidth="1"/>
    <col min="9963" max="9963" width="14.1328125" customWidth="1"/>
    <col min="9964" max="9964" width="11.3984375" customWidth="1"/>
    <col min="9965" max="9965" width="3.265625" customWidth="1"/>
    <col min="9966" max="9966" width="1.73046875" customWidth="1"/>
    <col min="9967" max="9969" width="3.265625" customWidth="1"/>
    <col min="9970" max="9970" width="1.73046875" customWidth="1"/>
    <col min="9971" max="9973" width="3.265625" customWidth="1"/>
    <col min="9974" max="9974" width="1.73046875" customWidth="1"/>
    <col min="9975" max="9977" width="3.265625" customWidth="1"/>
    <col min="9978" max="9978" width="1.73046875" customWidth="1"/>
    <col min="9979" max="9981" width="3.265625" customWidth="1"/>
    <col min="9982" max="9982" width="1.73046875" customWidth="1"/>
    <col min="9983" max="9985" width="3.265625" customWidth="1"/>
    <col min="9986" max="9986" width="1.73046875" customWidth="1"/>
    <col min="9987" max="9988" width="3.265625" customWidth="1"/>
    <col min="9989" max="9989" width="5.3984375" customWidth="1"/>
    <col min="9990" max="9990" width="3.265625" customWidth="1"/>
    <col min="9991" max="9991" width="1.73046875" customWidth="1"/>
    <col min="9992" max="9994" width="3.265625" customWidth="1"/>
    <col min="9995" max="9995" width="1.73046875" customWidth="1"/>
    <col min="9996" max="9998" width="3.265625" customWidth="1"/>
    <col min="9999" max="9999" width="1.73046875" customWidth="1"/>
    <col min="10000" max="10002" width="3.265625" customWidth="1"/>
    <col min="10003" max="10003" width="1.73046875" customWidth="1"/>
    <col min="10004" max="10006" width="3.265625" customWidth="1"/>
    <col min="10007" max="10007" width="1.73046875" customWidth="1"/>
    <col min="10008" max="10010" width="3.265625" customWidth="1"/>
    <col min="10011" max="10011" width="1.73046875" customWidth="1"/>
    <col min="10012" max="10013" width="3.265625" customWidth="1"/>
    <col min="10014" max="10014" width="5.3984375" customWidth="1"/>
    <col min="10015" max="10015" width="3.265625" customWidth="1"/>
    <col min="10016" max="10016" width="1.73046875" customWidth="1"/>
    <col min="10017" max="10019" width="3.265625" customWidth="1"/>
    <col min="10020" max="10020" width="1.73046875" customWidth="1"/>
    <col min="10021" max="10023" width="3.265625" customWidth="1"/>
    <col min="10024" max="10024" width="1.73046875" customWidth="1"/>
    <col min="10025" max="10027" width="3.265625" customWidth="1"/>
    <col min="10028" max="10028" width="1.73046875" customWidth="1"/>
    <col min="10029" max="10031" width="3.265625" customWidth="1"/>
    <col min="10032" max="10032" width="1.73046875" customWidth="1"/>
    <col min="10033" max="10035" width="3.265625" customWidth="1"/>
    <col min="10036" max="10036" width="1.73046875" customWidth="1"/>
    <col min="10037" max="10038" width="3.265625" customWidth="1"/>
    <col min="10039" max="10039" width="5.3984375" customWidth="1"/>
    <col min="10040" max="10040" width="3.265625" customWidth="1"/>
    <col min="10041" max="10041" width="1.73046875" customWidth="1"/>
    <col min="10042" max="10044" width="3.265625" customWidth="1"/>
    <col min="10045" max="10045" width="1.73046875" customWidth="1"/>
    <col min="10046" max="10048" width="3.265625" customWidth="1"/>
    <col min="10049" max="10049" width="1.73046875" customWidth="1"/>
    <col min="10050" max="10052" width="3.265625" customWidth="1"/>
    <col min="10053" max="10053" width="1.73046875" customWidth="1"/>
    <col min="10054" max="10056" width="3.265625" customWidth="1"/>
    <col min="10057" max="10057" width="1.73046875" customWidth="1"/>
    <col min="10058" max="10060" width="3.265625" customWidth="1"/>
    <col min="10061" max="10061" width="1.73046875" customWidth="1"/>
    <col min="10062" max="10063" width="3.265625" customWidth="1"/>
    <col min="10064" max="10064" width="5.3984375" customWidth="1"/>
    <col min="10065" max="10065" width="3.265625" customWidth="1"/>
    <col min="10066" max="10066" width="1.73046875" customWidth="1"/>
    <col min="10067" max="10069" width="3.265625" customWidth="1"/>
    <col min="10070" max="10070" width="1.73046875" customWidth="1"/>
    <col min="10071" max="10073" width="3.265625" customWidth="1"/>
    <col min="10074" max="10074" width="1.73046875" customWidth="1"/>
    <col min="10075" max="10077" width="3.265625" customWidth="1"/>
    <col min="10078" max="10078" width="1.73046875" customWidth="1"/>
    <col min="10079" max="10081" width="3.265625" customWidth="1"/>
    <col min="10082" max="10082" width="1.73046875" customWidth="1"/>
    <col min="10083" max="10085" width="3.265625" customWidth="1"/>
    <col min="10086" max="10086" width="1.73046875" customWidth="1"/>
    <col min="10087" max="10088" width="3.265625" customWidth="1"/>
    <col min="10089" max="10089" width="5.3984375" customWidth="1"/>
    <col min="10090" max="10090" width="6" customWidth="1"/>
    <col min="10091" max="10091" width="8.1328125" customWidth="1"/>
    <col min="10092" max="10092" width="3.265625" customWidth="1"/>
    <col min="10093" max="10093" width="8.1328125" customWidth="1"/>
    <col min="10094" max="10094" width="3.265625" customWidth="1"/>
    <col min="10095" max="10095" width="8.1328125" customWidth="1"/>
    <col min="10096" max="10096" width="3.265625" customWidth="1"/>
    <col min="10097" max="10097" width="8.1328125" customWidth="1"/>
    <col min="10098" max="10098" width="3.265625" customWidth="1"/>
    <col min="10099" max="10099" width="8.1328125" customWidth="1"/>
    <col min="10100" max="10100" width="3.265625" customWidth="1"/>
    <col min="10101" max="10101" width="8.1328125" customWidth="1"/>
    <col min="10102" max="10102" width="3.265625" customWidth="1"/>
    <col min="10103" max="10103" width="8.1328125" customWidth="1"/>
    <col min="10104" max="10104" width="3.265625" customWidth="1"/>
    <col min="10105" max="10105" width="8.1328125" customWidth="1"/>
    <col min="10106" max="10106" width="3.265625" customWidth="1"/>
    <col min="10107" max="10107" width="8.1328125" customWidth="1"/>
    <col min="10108" max="10108" width="3.265625" customWidth="1"/>
    <col min="10109" max="10109" width="8.1328125" customWidth="1"/>
    <col min="10110" max="10110" width="3.265625" customWidth="1"/>
    <col min="10111" max="10111" width="8.1328125" customWidth="1"/>
    <col min="10112" max="10112" width="3.265625" customWidth="1"/>
    <col min="10113" max="10113" width="8.1328125" customWidth="1"/>
    <col min="10114" max="10114" width="3.265625" customWidth="1"/>
    <col min="10115" max="10115" width="8.1328125" customWidth="1"/>
    <col min="10116" max="10116" width="3.265625" customWidth="1"/>
    <col min="10117" max="10117" width="8.1328125" customWidth="1"/>
    <col min="10118" max="10118" width="3.265625" customWidth="1"/>
    <col min="10119" max="10119" width="8.1328125" customWidth="1"/>
    <col min="10120" max="10120" width="3.265625" customWidth="1"/>
    <col min="10121" max="10121" width="8.1328125" customWidth="1"/>
    <col min="10122" max="10122" width="3.265625" customWidth="1"/>
    <col min="10123" max="10123" width="5.73046875" customWidth="1"/>
    <col min="10125" max="10125" width="10.73046875" customWidth="1"/>
    <col min="10126" max="10126" width="1.3984375" customWidth="1"/>
    <col min="10127" max="10127" width="10.73046875" customWidth="1"/>
    <col min="10128" max="10128" width="2.73046875" customWidth="1"/>
    <col min="10129" max="10129" width="1.73046875" customWidth="1"/>
    <col min="10130" max="10131" width="2.73046875" customWidth="1"/>
    <col min="10132" max="10132" width="3.265625" customWidth="1"/>
    <col min="10133" max="10133" width="10.73046875" customWidth="1"/>
    <col min="10134" max="10134" width="1.3984375" customWidth="1"/>
    <col min="10135" max="10135" width="10.73046875" customWidth="1"/>
    <col min="10136" max="10136" width="2.73046875" customWidth="1"/>
    <col min="10137" max="10137" width="1.73046875" customWidth="1"/>
    <col min="10138" max="10139" width="2.73046875" customWidth="1"/>
    <col min="10140" max="10140" width="3.265625" customWidth="1"/>
    <col min="10141" max="10141" width="10.73046875" customWidth="1"/>
    <col min="10142" max="10142" width="1.3984375" customWidth="1"/>
    <col min="10143" max="10143" width="10.73046875" customWidth="1"/>
    <col min="10144" max="10144" width="2.73046875" customWidth="1"/>
    <col min="10145" max="10145" width="1.73046875" customWidth="1"/>
    <col min="10146" max="10147" width="2.73046875" customWidth="1"/>
    <col min="10148" max="10148" width="3.265625" customWidth="1"/>
    <col min="10149" max="10149" width="10.73046875" customWidth="1"/>
    <col min="10150" max="10150" width="1.3984375" customWidth="1"/>
    <col min="10151" max="10151" width="10.73046875" customWidth="1"/>
    <col min="10152" max="10152" width="2.73046875" customWidth="1"/>
    <col min="10153" max="10153" width="1.73046875" customWidth="1"/>
    <col min="10154" max="10155" width="2.73046875" customWidth="1"/>
    <col min="10156" max="10156" width="3.265625" customWidth="1"/>
    <col min="10157" max="10157" width="10.73046875" customWidth="1"/>
    <col min="10158" max="10158" width="1.3984375" customWidth="1"/>
    <col min="10159" max="10159" width="10.73046875" customWidth="1"/>
    <col min="10160" max="10160" width="2.73046875" customWidth="1"/>
    <col min="10161" max="10161" width="1.73046875" customWidth="1"/>
    <col min="10162" max="10162" width="2.73046875" customWidth="1"/>
    <col min="10163" max="10163" width="3.265625" customWidth="1"/>
    <col min="10164" max="10164" width="10.73046875" customWidth="1"/>
    <col min="10165" max="10165" width="1.3984375" customWidth="1"/>
    <col min="10166" max="10166" width="10.73046875" customWidth="1"/>
    <col min="10167" max="10167" width="2.73046875" customWidth="1"/>
    <col min="10168" max="10168" width="1.73046875" customWidth="1"/>
    <col min="10169" max="10169" width="2.73046875" customWidth="1"/>
    <col min="10170" max="10170" width="3.265625" customWidth="1"/>
    <col min="10171" max="10171" width="10.73046875" customWidth="1"/>
    <col min="10172" max="10172" width="1.3984375" customWidth="1"/>
    <col min="10173" max="10173" width="10.73046875" customWidth="1"/>
    <col min="10174" max="10174" width="2.73046875" customWidth="1"/>
    <col min="10175" max="10175" width="1.73046875" customWidth="1"/>
    <col min="10176" max="10177" width="2.73046875" customWidth="1"/>
    <col min="10178" max="10178" width="3.265625" customWidth="1"/>
    <col min="10179" max="10179" width="10.73046875" customWidth="1"/>
    <col min="10180" max="10180" width="1.3984375" customWidth="1"/>
    <col min="10181" max="10181" width="10.73046875" customWidth="1"/>
    <col min="10182" max="10182" width="2.73046875" customWidth="1"/>
    <col min="10183" max="10183" width="1.73046875" customWidth="1"/>
    <col min="10184" max="10185" width="2.73046875" customWidth="1"/>
    <col min="10186" max="10186" width="5.73046875" customWidth="1"/>
    <col min="10188" max="10188" width="10.73046875" customWidth="1"/>
    <col min="10189" max="10189" width="1.3984375" customWidth="1"/>
    <col min="10190" max="10190" width="10.73046875" customWidth="1"/>
    <col min="10191" max="10191" width="2.73046875" customWidth="1"/>
    <col min="10192" max="10192" width="1.73046875" customWidth="1"/>
    <col min="10193" max="10193" width="2.73046875" customWidth="1"/>
    <col min="10194" max="10194" width="3.265625" customWidth="1"/>
    <col min="10195" max="10195" width="10.73046875" customWidth="1"/>
    <col min="10196" max="10196" width="1.3984375" customWidth="1"/>
    <col min="10197" max="10197" width="10.73046875" customWidth="1"/>
    <col min="10198" max="10198" width="2.73046875" customWidth="1"/>
    <col min="10199" max="10199" width="1.73046875" customWidth="1"/>
    <col min="10200" max="10200" width="2.73046875" customWidth="1"/>
    <col min="10201" max="10201" width="3.265625" customWidth="1"/>
    <col min="10202" max="10202" width="10.73046875" customWidth="1"/>
    <col min="10203" max="10203" width="1.3984375" customWidth="1"/>
    <col min="10204" max="10204" width="10.73046875" customWidth="1"/>
    <col min="10205" max="10205" width="2.73046875" customWidth="1"/>
    <col min="10206" max="10206" width="1.73046875" customWidth="1"/>
    <col min="10207" max="10207" width="2.73046875" customWidth="1"/>
    <col min="10208" max="10208" width="3.265625" customWidth="1"/>
    <col min="10209" max="10209" width="10.73046875" customWidth="1"/>
    <col min="10210" max="10210" width="1.3984375" customWidth="1"/>
    <col min="10211" max="10211" width="10.73046875" customWidth="1"/>
    <col min="10212" max="10212" width="2.73046875" customWidth="1"/>
    <col min="10213" max="10213" width="1.73046875" customWidth="1"/>
    <col min="10214" max="10214" width="2.73046875" customWidth="1"/>
    <col min="10215" max="10215" width="3.265625" customWidth="1"/>
    <col min="10216" max="10216" width="5.73046875" customWidth="1"/>
    <col min="10218" max="10218" width="13.265625" customWidth="1"/>
    <col min="10219" max="10219" width="14.1328125" customWidth="1"/>
    <col min="10220" max="10220" width="11.3984375" customWidth="1"/>
    <col min="10221" max="10221" width="3.265625" customWidth="1"/>
    <col min="10222" max="10222" width="1.73046875" customWidth="1"/>
    <col min="10223" max="10225" width="3.265625" customWidth="1"/>
    <col min="10226" max="10226" width="1.73046875" customWidth="1"/>
    <col min="10227" max="10229" width="3.265625" customWidth="1"/>
    <col min="10230" max="10230" width="1.73046875" customWidth="1"/>
    <col min="10231" max="10233" width="3.265625" customWidth="1"/>
    <col min="10234" max="10234" width="1.73046875" customWidth="1"/>
    <col min="10235" max="10237" width="3.265625" customWidth="1"/>
    <col min="10238" max="10238" width="1.73046875" customWidth="1"/>
    <col min="10239" max="10241" width="3.265625" customWidth="1"/>
    <col min="10242" max="10242" width="1.73046875" customWidth="1"/>
    <col min="10243" max="10244" width="3.265625" customWidth="1"/>
    <col min="10245" max="10245" width="5.3984375" customWidth="1"/>
    <col min="10246" max="10246" width="3.265625" customWidth="1"/>
    <col min="10247" max="10247" width="1.73046875" customWidth="1"/>
    <col min="10248" max="10250" width="3.265625" customWidth="1"/>
    <col min="10251" max="10251" width="1.73046875" customWidth="1"/>
    <col min="10252" max="10254" width="3.265625" customWidth="1"/>
    <col min="10255" max="10255" width="1.73046875" customWidth="1"/>
    <col min="10256" max="10258" width="3.265625" customWidth="1"/>
    <col min="10259" max="10259" width="1.73046875" customWidth="1"/>
    <col min="10260" max="10262" width="3.265625" customWidth="1"/>
    <col min="10263" max="10263" width="1.73046875" customWidth="1"/>
    <col min="10264" max="10266" width="3.265625" customWidth="1"/>
    <col min="10267" max="10267" width="1.73046875" customWidth="1"/>
    <col min="10268" max="10269" width="3.265625" customWidth="1"/>
    <col min="10270" max="10270" width="5.3984375" customWidth="1"/>
    <col min="10271" max="10271" width="3.265625" customWidth="1"/>
    <col min="10272" max="10272" width="1.73046875" customWidth="1"/>
    <col min="10273" max="10275" width="3.265625" customWidth="1"/>
    <col min="10276" max="10276" width="1.73046875" customWidth="1"/>
    <col min="10277" max="10279" width="3.265625" customWidth="1"/>
    <col min="10280" max="10280" width="1.73046875" customWidth="1"/>
    <col min="10281" max="10283" width="3.265625" customWidth="1"/>
    <col min="10284" max="10284" width="1.73046875" customWidth="1"/>
    <col min="10285" max="10287" width="3.265625" customWidth="1"/>
    <col min="10288" max="10288" width="1.73046875" customWidth="1"/>
    <col min="10289" max="10291" width="3.265625" customWidth="1"/>
    <col min="10292" max="10292" width="1.73046875" customWidth="1"/>
    <col min="10293" max="10294" width="3.265625" customWidth="1"/>
    <col min="10295" max="10295" width="5.3984375" customWidth="1"/>
    <col min="10296" max="10296" width="3.265625" customWidth="1"/>
    <col min="10297" max="10297" width="1.73046875" customWidth="1"/>
    <col min="10298" max="10300" width="3.265625" customWidth="1"/>
    <col min="10301" max="10301" width="1.73046875" customWidth="1"/>
    <col min="10302" max="10304" width="3.265625" customWidth="1"/>
    <col min="10305" max="10305" width="1.73046875" customWidth="1"/>
    <col min="10306" max="10308" width="3.265625" customWidth="1"/>
    <col min="10309" max="10309" width="1.73046875" customWidth="1"/>
    <col min="10310" max="10312" width="3.265625" customWidth="1"/>
    <col min="10313" max="10313" width="1.73046875" customWidth="1"/>
    <col min="10314" max="10316" width="3.265625" customWidth="1"/>
    <col min="10317" max="10317" width="1.73046875" customWidth="1"/>
    <col min="10318" max="10319" width="3.265625" customWidth="1"/>
    <col min="10320" max="10320" width="5.3984375" customWidth="1"/>
    <col min="10321" max="10321" width="3.265625" customWidth="1"/>
    <col min="10322" max="10322" width="1.73046875" customWidth="1"/>
    <col min="10323" max="10325" width="3.265625" customWidth="1"/>
    <col min="10326" max="10326" width="1.73046875" customWidth="1"/>
    <col min="10327" max="10329" width="3.265625" customWidth="1"/>
    <col min="10330" max="10330" width="1.73046875" customWidth="1"/>
    <col min="10331" max="10333" width="3.265625" customWidth="1"/>
    <col min="10334" max="10334" width="1.73046875" customWidth="1"/>
    <col min="10335" max="10337" width="3.265625" customWidth="1"/>
    <col min="10338" max="10338" width="1.73046875" customWidth="1"/>
    <col min="10339" max="10341" width="3.265625" customWidth="1"/>
    <col min="10342" max="10342" width="1.73046875" customWidth="1"/>
    <col min="10343" max="10344" width="3.265625" customWidth="1"/>
    <col min="10345" max="10345" width="5.3984375" customWidth="1"/>
    <col min="10346" max="10346" width="6" customWidth="1"/>
    <col min="10347" max="10347" width="8.1328125" customWidth="1"/>
    <col min="10348" max="10348" width="3.265625" customWidth="1"/>
    <col min="10349" max="10349" width="8.1328125" customWidth="1"/>
    <col min="10350" max="10350" width="3.265625" customWidth="1"/>
    <col min="10351" max="10351" width="8.1328125" customWidth="1"/>
    <col min="10352" max="10352" width="3.265625" customWidth="1"/>
    <col min="10353" max="10353" width="8.1328125" customWidth="1"/>
    <col min="10354" max="10354" width="3.265625" customWidth="1"/>
    <col min="10355" max="10355" width="8.1328125" customWidth="1"/>
    <col min="10356" max="10356" width="3.265625" customWidth="1"/>
    <col min="10357" max="10357" width="8.1328125" customWidth="1"/>
    <col min="10358" max="10358" width="3.265625" customWidth="1"/>
    <col min="10359" max="10359" width="8.1328125" customWidth="1"/>
    <col min="10360" max="10360" width="3.265625" customWidth="1"/>
    <col min="10361" max="10361" width="8.1328125" customWidth="1"/>
    <col min="10362" max="10362" width="3.265625" customWidth="1"/>
    <col min="10363" max="10363" width="8.1328125" customWidth="1"/>
    <col min="10364" max="10364" width="3.265625" customWidth="1"/>
    <col min="10365" max="10365" width="8.1328125" customWidth="1"/>
    <col min="10366" max="10366" width="3.265625" customWidth="1"/>
    <col min="10367" max="10367" width="8.1328125" customWidth="1"/>
    <col min="10368" max="10368" width="3.265625" customWidth="1"/>
    <col min="10369" max="10369" width="8.1328125" customWidth="1"/>
    <col min="10370" max="10370" width="3.265625" customWidth="1"/>
    <col min="10371" max="10371" width="8.1328125" customWidth="1"/>
    <col min="10372" max="10372" width="3.265625" customWidth="1"/>
    <col min="10373" max="10373" width="8.1328125" customWidth="1"/>
    <col min="10374" max="10374" width="3.265625" customWidth="1"/>
    <col min="10375" max="10375" width="8.1328125" customWidth="1"/>
    <col min="10376" max="10376" width="3.265625" customWidth="1"/>
    <col min="10377" max="10377" width="8.1328125" customWidth="1"/>
    <col min="10378" max="10378" width="3.265625" customWidth="1"/>
    <col min="10379" max="10379" width="5.73046875" customWidth="1"/>
    <col min="10381" max="10381" width="10.73046875" customWidth="1"/>
    <col min="10382" max="10382" width="1.3984375" customWidth="1"/>
    <col min="10383" max="10383" width="10.73046875" customWidth="1"/>
    <col min="10384" max="10384" width="2.73046875" customWidth="1"/>
    <col min="10385" max="10385" width="1.73046875" customWidth="1"/>
    <col min="10386" max="10387" width="2.73046875" customWidth="1"/>
    <col min="10388" max="10388" width="3.265625" customWidth="1"/>
    <col min="10389" max="10389" width="10.73046875" customWidth="1"/>
    <col min="10390" max="10390" width="1.3984375" customWidth="1"/>
    <col min="10391" max="10391" width="10.73046875" customWidth="1"/>
    <col min="10392" max="10392" width="2.73046875" customWidth="1"/>
    <col min="10393" max="10393" width="1.73046875" customWidth="1"/>
    <col min="10394" max="10395" width="2.73046875" customWidth="1"/>
    <col min="10396" max="10396" width="3.265625" customWidth="1"/>
    <col min="10397" max="10397" width="10.73046875" customWidth="1"/>
    <col min="10398" max="10398" width="1.3984375" customWidth="1"/>
    <col min="10399" max="10399" width="10.73046875" customWidth="1"/>
    <col min="10400" max="10400" width="2.73046875" customWidth="1"/>
    <col min="10401" max="10401" width="1.73046875" customWidth="1"/>
    <col min="10402" max="10403" width="2.73046875" customWidth="1"/>
    <col min="10404" max="10404" width="3.265625" customWidth="1"/>
    <col min="10405" max="10405" width="10.73046875" customWidth="1"/>
    <col min="10406" max="10406" width="1.3984375" customWidth="1"/>
    <col min="10407" max="10407" width="10.73046875" customWidth="1"/>
    <col min="10408" max="10408" width="2.73046875" customWidth="1"/>
    <col min="10409" max="10409" width="1.73046875" customWidth="1"/>
    <col min="10410" max="10411" width="2.73046875" customWidth="1"/>
    <col min="10412" max="10412" width="3.265625" customWidth="1"/>
    <col min="10413" max="10413" width="10.73046875" customWidth="1"/>
    <col min="10414" max="10414" width="1.3984375" customWidth="1"/>
    <col min="10415" max="10415" width="10.73046875" customWidth="1"/>
    <col min="10416" max="10416" width="2.73046875" customWidth="1"/>
    <col min="10417" max="10417" width="1.73046875" customWidth="1"/>
    <col min="10418" max="10418" width="2.73046875" customWidth="1"/>
    <col min="10419" max="10419" width="3.265625" customWidth="1"/>
    <col min="10420" max="10420" width="10.73046875" customWidth="1"/>
    <col min="10421" max="10421" width="1.3984375" customWidth="1"/>
    <col min="10422" max="10422" width="10.73046875" customWidth="1"/>
    <col min="10423" max="10423" width="2.73046875" customWidth="1"/>
    <col min="10424" max="10424" width="1.73046875" customWidth="1"/>
    <col min="10425" max="10425" width="2.73046875" customWidth="1"/>
    <col min="10426" max="10426" width="3.265625" customWidth="1"/>
    <col min="10427" max="10427" width="10.73046875" customWidth="1"/>
    <col min="10428" max="10428" width="1.3984375" customWidth="1"/>
    <col min="10429" max="10429" width="10.73046875" customWidth="1"/>
    <col min="10430" max="10430" width="2.73046875" customWidth="1"/>
    <col min="10431" max="10431" width="1.73046875" customWidth="1"/>
    <col min="10432" max="10433" width="2.73046875" customWidth="1"/>
    <col min="10434" max="10434" width="3.265625" customWidth="1"/>
    <col min="10435" max="10435" width="10.73046875" customWidth="1"/>
    <col min="10436" max="10436" width="1.3984375" customWidth="1"/>
    <col min="10437" max="10437" width="10.73046875" customWidth="1"/>
    <col min="10438" max="10438" width="2.73046875" customWidth="1"/>
    <col min="10439" max="10439" width="1.73046875" customWidth="1"/>
    <col min="10440" max="10441" width="2.73046875" customWidth="1"/>
    <col min="10442" max="10442" width="5.73046875" customWidth="1"/>
    <col min="10444" max="10444" width="10.73046875" customWidth="1"/>
    <col min="10445" max="10445" width="1.3984375" customWidth="1"/>
    <col min="10446" max="10446" width="10.73046875" customWidth="1"/>
    <col min="10447" max="10447" width="2.73046875" customWidth="1"/>
    <col min="10448" max="10448" width="1.73046875" customWidth="1"/>
    <col min="10449" max="10449" width="2.73046875" customWidth="1"/>
    <col min="10450" max="10450" width="3.265625" customWidth="1"/>
    <col min="10451" max="10451" width="10.73046875" customWidth="1"/>
    <col min="10452" max="10452" width="1.3984375" customWidth="1"/>
    <col min="10453" max="10453" width="10.73046875" customWidth="1"/>
    <col min="10454" max="10454" width="2.73046875" customWidth="1"/>
    <col min="10455" max="10455" width="1.73046875" customWidth="1"/>
    <col min="10456" max="10456" width="2.73046875" customWidth="1"/>
    <col min="10457" max="10457" width="3.265625" customWidth="1"/>
    <col min="10458" max="10458" width="10.73046875" customWidth="1"/>
    <col min="10459" max="10459" width="1.3984375" customWidth="1"/>
    <col min="10460" max="10460" width="10.73046875" customWidth="1"/>
    <col min="10461" max="10461" width="2.73046875" customWidth="1"/>
    <col min="10462" max="10462" width="1.73046875" customWidth="1"/>
    <col min="10463" max="10463" width="2.73046875" customWidth="1"/>
    <col min="10464" max="10464" width="3.265625" customWidth="1"/>
    <col min="10465" max="10465" width="10.73046875" customWidth="1"/>
    <col min="10466" max="10466" width="1.3984375" customWidth="1"/>
    <col min="10467" max="10467" width="10.73046875" customWidth="1"/>
    <col min="10468" max="10468" width="2.73046875" customWidth="1"/>
    <col min="10469" max="10469" width="1.73046875" customWidth="1"/>
    <col min="10470" max="10470" width="2.73046875" customWidth="1"/>
    <col min="10471" max="10471" width="3.265625" customWidth="1"/>
    <col min="10472" max="10472" width="5.73046875" customWidth="1"/>
    <col min="10474" max="10474" width="13.265625" customWidth="1"/>
    <col min="10475" max="10475" width="14.1328125" customWidth="1"/>
    <col min="10476" max="10476" width="11.3984375" customWidth="1"/>
    <col min="10477" max="10477" width="3.265625" customWidth="1"/>
    <col min="10478" max="10478" width="1.73046875" customWidth="1"/>
    <col min="10479" max="10481" width="3.265625" customWidth="1"/>
    <col min="10482" max="10482" width="1.73046875" customWidth="1"/>
    <col min="10483" max="10485" width="3.265625" customWidth="1"/>
    <col min="10486" max="10486" width="1.73046875" customWidth="1"/>
    <col min="10487" max="10489" width="3.265625" customWidth="1"/>
    <col min="10490" max="10490" width="1.73046875" customWidth="1"/>
    <col min="10491" max="10493" width="3.265625" customWidth="1"/>
    <col min="10494" max="10494" width="1.73046875" customWidth="1"/>
    <col min="10495" max="10497" width="3.265625" customWidth="1"/>
    <col min="10498" max="10498" width="1.73046875" customWidth="1"/>
    <col min="10499" max="10500" width="3.265625" customWidth="1"/>
    <col min="10501" max="10501" width="5.3984375" customWidth="1"/>
    <col min="10502" max="10502" width="3.265625" customWidth="1"/>
    <col min="10503" max="10503" width="1.73046875" customWidth="1"/>
    <col min="10504" max="10506" width="3.265625" customWidth="1"/>
    <col min="10507" max="10507" width="1.73046875" customWidth="1"/>
    <col min="10508" max="10510" width="3.265625" customWidth="1"/>
    <col min="10511" max="10511" width="1.73046875" customWidth="1"/>
    <col min="10512" max="10514" width="3.265625" customWidth="1"/>
    <col min="10515" max="10515" width="1.73046875" customWidth="1"/>
    <col min="10516" max="10518" width="3.265625" customWidth="1"/>
    <col min="10519" max="10519" width="1.73046875" customWidth="1"/>
    <col min="10520" max="10522" width="3.265625" customWidth="1"/>
    <col min="10523" max="10523" width="1.73046875" customWidth="1"/>
    <col min="10524" max="10525" width="3.265625" customWidth="1"/>
    <col min="10526" max="10526" width="5.3984375" customWidth="1"/>
    <col min="10527" max="10527" width="3.265625" customWidth="1"/>
    <col min="10528" max="10528" width="1.73046875" customWidth="1"/>
    <col min="10529" max="10531" width="3.265625" customWidth="1"/>
    <col min="10532" max="10532" width="1.73046875" customWidth="1"/>
    <col min="10533" max="10535" width="3.265625" customWidth="1"/>
    <col min="10536" max="10536" width="1.73046875" customWidth="1"/>
    <col min="10537" max="10539" width="3.265625" customWidth="1"/>
    <col min="10540" max="10540" width="1.73046875" customWidth="1"/>
    <col min="10541" max="10543" width="3.265625" customWidth="1"/>
    <col min="10544" max="10544" width="1.73046875" customWidth="1"/>
    <col min="10545" max="10547" width="3.265625" customWidth="1"/>
    <col min="10548" max="10548" width="1.73046875" customWidth="1"/>
    <col min="10549" max="10550" width="3.265625" customWidth="1"/>
    <col min="10551" max="10551" width="5.3984375" customWidth="1"/>
    <col min="10552" max="10552" width="3.265625" customWidth="1"/>
    <col min="10553" max="10553" width="1.73046875" customWidth="1"/>
    <col min="10554" max="10556" width="3.265625" customWidth="1"/>
    <col min="10557" max="10557" width="1.73046875" customWidth="1"/>
    <col min="10558" max="10560" width="3.265625" customWidth="1"/>
    <col min="10561" max="10561" width="1.73046875" customWidth="1"/>
    <col min="10562" max="10564" width="3.265625" customWidth="1"/>
    <col min="10565" max="10565" width="1.73046875" customWidth="1"/>
    <col min="10566" max="10568" width="3.265625" customWidth="1"/>
    <col min="10569" max="10569" width="1.73046875" customWidth="1"/>
    <col min="10570" max="10572" width="3.265625" customWidth="1"/>
    <col min="10573" max="10573" width="1.73046875" customWidth="1"/>
    <col min="10574" max="10575" width="3.265625" customWidth="1"/>
    <col min="10576" max="10576" width="5.3984375" customWidth="1"/>
    <col min="10577" max="10577" width="3.265625" customWidth="1"/>
    <col min="10578" max="10578" width="1.73046875" customWidth="1"/>
    <col min="10579" max="10581" width="3.265625" customWidth="1"/>
    <col min="10582" max="10582" width="1.73046875" customWidth="1"/>
    <col min="10583" max="10585" width="3.265625" customWidth="1"/>
    <col min="10586" max="10586" width="1.73046875" customWidth="1"/>
    <col min="10587" max="10589" width="3.265625" customWidth="1"/>
    <col min="10590" max="10590" width="1.73046875" customWidth="1"/>
    <col min="10591" max="10593" width="3.265625" customWidth="1"/>
    <col min="10594" max="10594" width="1.73046875" customWidth="1"/>
    <col min="10595" max="10597" width="3.265625" customWidth="1"/>
    <col min="10598" max="10598" width="1.73046875" customWidth="1"/>
    <col min="10599" max="10600" width="3.265625" customWidth="1"/>
    <col min="10601" max="10601" width="5.3984375" customWidth="1"/>
    <col min="10602" max="10602" width="6" customWidth="1"/>
    <col min="10603" max="10603" width="8.1328125" customWidth="1"/>
    <col min="10604" max="10604" width="3.265625" customWidth="1"/>
    <col min="10605" max="10605" width="8.1328125" customWidth="1"/>
    <col min="10606" max="10606" width="3.265625" customWidth="1"/>
    <col min="10607" max="10607" width="8.1328125" customWidth="1"/>
    <col min="10608" max="10608" width="3.265625" customWidth="1"/>
    <col min="10609" max="10609" width="8.1328125" customWidth="1"/>
    <col min="10610" max="10610" width="3.265625" customWidth="1"/>
    <col min="10611" max="10611" width="8.1328125" customWidth="1"/>
    <col min="10612" max="10612" width="3.265625" customWidth="1"/>
    <col min="10613" max="10613" width="8.1328125" customWidth="1"/>
    <col min="10614" max="10614" width="3.265625" customWidth="1"/>
    <col min="10615" max="10615" width="8.1328125" customWidth="1"/>
    <col min="10616" max="10616" width="3.265625" customWidth="1"/>
    <col min="10617" max="10617" width="8.1328125" customWidth="1"/>
    <col min="10618" max="10618" width="3.265625" customWidth="1"/>
    <col min="10619" max="10619" width="8.1328125" customWidth="1"/>
    <col min="10620" max="10620" width="3.265625" customWidth="1"/>
    <col min="10621" max="10621" width="8.1328125" customWidth="1"/>
    <col min="10622" max="10622" width="3.265625" customWidth="1"/>
    <col min="10623" max="10623" width="8.1328125" customWidth="1"/>
    <col min="10624" max="10624" width="3.265625" customWidth="1"/>
    <col min="10625" max="10625" width="8.1328125" customWidth="1"/>
    <col min="10626" max="10626" width="3.265625" customWidth="1"/>
    <col min="10627" max="10627" width="8.1328125" customWidth="1"/>
    <col min="10628" max="10628" width="3.265625" customWidth="1"/>
    <col min="10629" max="10629" width="8.1328125" customWidth="1"/>
    <col min="10630" max="10630" width="3.265625" customWidth="1"/>
    <col min="10631" max="10631" width="8.1328125" customWidth="1"/>
    <col min="10632" max="10632" width="3.265625" customWidth="1"/>
    <col min="10633" max="10633" width="8.1328125" customWidth="1"/>
    <col min="10634" max="10634" width="3.265625" customWidth="1"/>
    <col min="10635" max="10635" width="5.73046875" customWidth="1"/>
    <col min="10637" max="10637" width="10.73046875" customWidth="1"/>
    <col min="10638" max="10638" width="1.3984375" customWidth="1"/>
    <col min="10639" max="10639" width="10.73046875" customWidth="1"/>
    <col min="10640" max="10640" width="2.73046875" customWidth="1"/>
    <col min="10641" max="10641" width="1.73046875" customWidth="1"/>
    <col min="10642" max="10643" width="2.73046875" customWidth="1"/>
    <col min="10644" max="10644" width="3.265625" customWidth="1"/>
    <col min="10645" max="10645" width="10.73046875" customWidth="1"/>
    <col min="10646" max="10646" width="1.3984375" customWidth="1"/>
    <col min="10647" max="10647" width="10.73046875" customWidth="1"/>
    <col min="10648" max="10648" width="2.73046875" customWidth="1"/>
    <col min="10649" max="10649" width="1.73046875" customWidth="1"/>
    <col min="10650" max="10651" width="2.73046875" customWidth="1"/>
    <col min="10652" max="10652" width="3.265625" customWidth="1"/>
    <col min="10653" max="10653" width="10.73046875" customWidth="1"/>
    <col min="10654" max="10654" width="1.3984375" customWidth="1"/>
    <col min="10655" max="10655" width="10.73046875" customWidth="1"/>
    <col min="10656" max="10656" width="2.73046875" customWidth="1"/>
    <col min="10657" max="10657" width="1.73046875" customWidth="1"/>
    <col min="10658" max="10659" width="2.73046875" customWidth="1"/>
    <col min="10660" max="10660" width="3.265625" customWidth="1"/>
    <col min="10661" max="10661" width="10.73046875" customWidth="1"/>
    <col min="10662" max="10662" width="1.3984375" customWidth="1"/>
    <col min="10663" max="10663" width="10.73046875" customWidth="1"/>
    <col min="10664" max="10664" width="2.73046875" customWidth="1"/>
    <col min="10665" max="10665" width="1.73046875" customWidth="1"/>
    <col min="10666" max="10667" width="2.73046875" customWidth="1"/>
    <col min="10668" max="10668" width="3.265625" customWidth="1"/>
    <col min="10669" max="10669" width="10.73046875" customWidth="1"/>
    <col min="10670" max="10670" width="1.3984375" customWidth="1"/>
    <col min="10671" max="10671" width="10.73046875" customWidth="1"/>
    <col min="10672" max="10672" width="2.73046875" customWidth="1"/>
    <col min="10673" max="10673" width="1.73046875" customWidth="1"/>
    <col min="10674" max="10674" width="2.73046875" customWidth="1"/>
    <col min="10675" max="10675" width="3.265625" customWidth="1"/>
    <col min="10676" max="10676" width="10.73046875" customWidth="1"/>
    <col min="10677" max="10677" width="1.3984375" customWidth="1"/>
    <col min="10678" max="10678" width="10.73046875" customWidth="1"/>
    <col min="10679" max="10679" width="2.73046875" customWidth="1"/>
    <col min="10680" max="10680" width="1.73046875" customWidth="1"/>
    <col min="10681" max="10681" width="2.73046875" customWidth="1"/>
    <col min="10682" max="10682" width="3.265625" customWidth="1"/>
    <col min="10683" max="10683" width="10.73046875" customWidth="1"/>
    <col min="10684" max="10684" width="1.3984375" customWidth="1"/>
    <col min="10685" max="10685" width="10.73046875" customWidth="1"/>
    <col min="10686" max="10686" width="2.73046875" customWidth="1"/>
    <col min="10687" max="10687" width="1.73046875" customWidth="1"/>
    <col min="10688" max="10689" width="2.73046875" customWidth="1"/>
    <col min="10690" max="10690" width="3.265625" customWidth="1"/>
    <col min="10691" max="10691" width="10.73046875" customWidth="1"/>
    <col min="10692" max="10692" width="1.3984375" customWidth="1"/>
    <col min="10693" max="10693" width="10.73046875" customWidth="1"/>
    <col min="10694" max="10694" width="2.73046875" customWidth="1"/>
    <col min="10695" max="10695" width="1.73046875" customWidth="1"/>
    <col min="10696" max="10697" width="2.73046875" customWidth="1"/>
    <col min="10698" max="10698" width="5.73046875" customWidth="1"/>
    <col min="10700" max="10700" width="10.73046875" customWidth="1"/>
    <col min="10701" max="10701" width="1.3984375" customWidth="1"/>
    <col min="10702" max="10702" width="10.73046875" customWidth="1"/>
    <col min="10703" max="10703" width="2.73046875" customWidth="1"/>
    <col min="10704" max="10704" width="1.73046875" customWidth="1"/>
    <col min="10705" max="10705" width="2.73046875" customWidth="1"/>
    <col min="10706" max="10706" width="3.265625" customWidth="1"/>
    <col min="10707" max="10707" width="10.73046875" customWidth="1"/>
    <col min="10708" max="10708" width="1.3984375" customWidth="1"/>
    <col min="10709" max="10709" width="10.73046875" customWidth="1"/>
    <col min="10710" max="10710" width="2.73046875" customWidth="1"/>
    <col min="10711" max="10711" width="1.73046875" customWidth="1"/>
    <col min="10712" max="10712" width="2.73046875" customWidth="1"/>
    <col min="10713" max="10713" width="3.265625" customWidth="1"/>
    <col min="10714" max="10714" width="10.73046875" customWidth="1"/>
    <col min="10715" max="10715" width="1.3984375" customWidth="1"/>
    <col min="10716" max="10716" width="10.73046875" customWidth="1"/>
    <col min="10717" max="10717" width="2.73046875" customWidth="1"/>
    <col min="10718" max="10718" width="1.73046875" customWidth="1"/>
    <col min="10719" max="10719" width="2.73046875" customWidth="1"/>
    <col min="10720" max="10720" width="3.265625" customWidth="1"/>
    <col min="10721" max="10721" width="10.73046875" customWidth="1"/>
    <col min="10722" max="10722" width="1.3984375" customWidth="1"/>
    <col min="10723" max="10723" width="10.73046875" customWidth="1"/>
    <col min="10724" max="10724" width="2.73046875" customWidth="1"/>
    <col min="10725" max="10725" width="1.73046875" customWidth="1"/>
    <col min="10726" max="10726" width="2.73046875" customWidth="1"/>
    <col min="10727" max="10727" width="3.265625" customWidth="1"/>
    <col min="10728" max="10728" width="5.73046875" customWidth="1"/>
    <col min="10730" max="10730" width="13.265625" customWidth="1"/>
    <col min="10731" max="10731" width="14.1328125" customWidth="1"/>
    <col min="10732" max="10732" width="11.3984375" customWidth="1"/>
    <col min="10733" max="10733" width="3.265625" customWidth="1"/>
    <col min="10734" max="10734" width="1.73046875" customWidth="1"/>
    <col min="10735" max="10737" width="3.265625" customWidth="1"/>
    <col min="10738" max="10738" width="1.73046875" customWidth="1"/>
    <col min="10739" max="10741" width="3.265625" customWidth="1"/>
    <col min="10742" max="10742" width="1.73046875" customWidth="1"/>
    <col min="10743" max="10745" width="3.265625" customWidth="1"/>
    <col min="10746" max="10746" width="1.73046875" customWidth="1"/>
    <col min="10747" max="10749" width="3.265625" customWidth="1"/>
    <col min="10750" max="10750" width="1.73046875" customWidth="1"/>
    <col min="10751" max="10753" width="3.265625" customWidth="1"/>
    <col min="10754" max="10754" width="1.73046875" customWidth="1"/>
    <col min="10755" max="10756" width="3.265625" customWidth="1"/>
    <col min="10757" max="10757" width="5.3984375" customWidth="1"/>
    <col min="10758" max="10758" width="3.265625" customWidth="1"/>
    <col min="10759" max="10759" width="1.73046875" customWidth="1"/>
    <col min="10760" max="10762" width="3.265625" customWidth="1"/>
    <col min="10763" max="10763" width="1.73046875" customWidth="1"/>
    <col min="10764" max="10766" width="3.265625" customWidth="1"/>
    <col min="10767" max="10767" width="1.73046875" customWidth="1"/>
    <col min="10768" max="10770" width="3.265625" customWidth="1"/>
    <col min="10771" max="10771" width="1.73046875" customWidth="1"/>
    <col min="10772" max="10774" width="3.265625" customWidth="1"/>
    <col min="10775" max="10775" width="1.73046875" customWidth="1"/>
    <col min="10776" max="10778" width="3.265625" customWidth="1"/>
    <col min="10779" max="10779" width="1.73046875" customWidth="1"/>
    <col min="10780" max="10781" width="3.265625" customWidth="1"/>
    <col min="10782" max="10782" width="5.3984375" customWidth="1"/>
    <col min="10783" max="10783" width="3.265625" customWidth="1"/>
    <col min="10784" max="10784" width="1.73046875" customWidth="1"/>
    <col min="10785" max="10787" width="3.265625" customWidth="1"/>
    <col min="10788" max="10788" width="1.73046875" customWidth="1"/>
    <col min="10789" max="10791" width="3.265625" customWidth="1"/>
    <col min="10792" max="10792" width="1.73046875" customWidth="1"/>
    <col min="10793" max="10795" width="3.265625" customWidth="1"/>
    <col min="10796" max="10796" width="1.73046875" customWidth="1"/>
    <col min="10797" max="10799" width="3.265625" customWidth="1"/>
    <col min="10800" max="10800" width="1.73046875" customWidth="1"/>
    <col min="10801" max="10803" width="3.265625" customWidth="1"/>
    <col min="10804" max="10804" width="1.73046875" customWidth="1"/>
    <col min="10805" max="10806" width="3.265625" customWidth="1"/>
    <col min="10807" max="10807" width="5.3984375" customWidth="1"/>
    <col min="10808" max="10808" width="3.265625" customWidth="1"/>
    <col min="10809" max="10809" width="1.73046875" customWidth="1"/>
    <col min="10810" max="10812" width="3.265625" customWidth="1"/>
    <col min="10813" max="10813" width="1.73046875" customWidth="1"/>
    <col min="10814" max="10816" width="3.265625" customWidth="1"/>
    <col min="10817" max="10817" width="1.73046875" customWidth="1"/>
    <col min="10818" max="10820" width="3.265625" customWidth="1"/>
    <col min="10821" max="10821" width="1.73046875" customWidth="1"/>
    <col min="10822" max="10824" width="3.265625" customWidth="1"/>
    <col min="10825" max="10825" width="1.73046875" customWidth="1"/>
    <col min="10826" max="10828" width="3.265625" customWidth="1"/>
    <col min="10829" max="10829" width="1.73046875" customWidth="1"/>
    <col min="10830" max="10831" width="3.265625" customWidth="1"/>
    <col min="10832" max="10832" width="5.3984375" customWidth="1"/>
    <col min="10833" max="10833" width="3.265625" customWidth="1"/>
    <col min="10834" max="10834" width="1.73046875" customWidth="1"/>
    <col min="10835" max="10837" width="3.265625" customWidth="1"/>
    <col min="10838" max="10838" width="1.73046875" customWidth="1"/>
    <col min="10839" max="10841" width="3.265625" customWidth="1"/>
    <col min="10842" max="10842" width="1.73046875" customWidth="1"/>
    <col min="10843" max="10845" width="3.265625" customWidth="1"/>
    <col min="10846" max="10846" width="1.73046875" customWidth="1"/>
    <col min="10847" max="10849" width="3.265625" customWidth="1"/>
    <col min="10850" max="10850" width="1.73046875" customWidth="1"/>
    <col min="10851" max="10853" width="3.265625" customWidth="1"/>
    <col min="10854" max="10854" width="1.73046875" customWidth="1"/>
    <col min="10855" max="10856" width="3.265625" customWidth="1"/>
    <col min="10857" max="10857" width="5.3984375" customWidth="1"/>
    <col min="10858" max="10858" width="6" customWidth="1"/>
    <col min="10859" max="10859" width="8.1328125" customWidth="1"/>
    <col min="10860" max="10860" width="3.265625" customWidth="1"/>
    <col min="10861" max="10861" width="8.1328125" customWidth="1"/>
    <col min="10862" max="10862" width="3.265625" customWidth="1"/>
    <col min="10863" max="10863" width="8.1328125" customWidth="1"/>
    <col min="10864" max="10864" width="3.265625" customWidth="1"/>
    <col min="10865" max="10865" width="8.1328125" customWidth="1"/>
    <col min="10866" max="10866" width="3.265625" customWidth="1"/>
    <col min="10867" max="10867" width="8.1328125" customWidth="1"/>
    <col min="10868" max="10868" width="3.265625" customWidth="1"/>
    <col min="10869" max="10869" width="8.1328125" customWidth="1"/>
    <col min="10870" max="10870" width="3.265625" customWidth="1"/>
    <col min="10871" max="10871" width="8.1328125" customWidth="1"/>
    <col min="10872" max="10872" width="3.265625" customWidth="1"/>
    <col min="10873" max="10873" width="8.1328125" customWidth="1"/>
    <col min="10874" max="10874" width="3.265625" customWidth="1"/>
    <col min="10875" max="10875" width="8.1328125" customWidth="1"/>
    <col min="10876" max="10876" width="3.265625" customWidth="1"/>
    <col min="10877" max="10877" width="8.1328125" customWidth="1"/>
    <col min="10878" max="10878" width="3.265625" customWidth="1"/>
    <col min="10879" max="10879" width="8.1328125" customWidth="1"/>
    <col min="10880" max="10880" width="3.265625" customWidth="1"/>
    <col min="10881" max="10881" width="8.1328125" customWidth="1"/>
    <col min="10882" max="10882" width="3.265625" customWidth="1"/>
    <col min="10883" max="10883" width="8.1328125" customWidth="1"/>
    <col min="10884" max="10884" width="3.265625" customWidth="1"/>
    <col min="10885" max="10885" width="8.1328125" customWidth="1"/>
    <col min="10886" max="10886" width="3.265625" customWidth="1"/>
    <col min="10887" max="10887" width="8.1328125" customWidth="1"/>
    <col min="10888" max="10888" width="3.265625" customWidth="1"/>
    <col min="10889" max="10889" width="8.1328125" customWidth="1"/>
    <col min="10890" max="10890" width="3.265625" customWidth="1"/>
    <col min="10891" max="10891" width="5.73046875" customWidth="1"/>
    <col min="10893" max="10893" width="10.73046875" customWidth="1"/>
    <col min="10894" max="10894" width="1.3984375" customWidth="1"/>
    <col min="10895" max="10895" width="10.73046875" customWidth="1"/>
    <col min="10896" max="10896" width="2.73046875" customWidth="1"/>
    <col min="10897" max="10897" width="1.73046875" customWidth="1"/>
    <col min="10898" max="10899" width="2.73046875" customWidth="1"/>
    <col min="10900" max="10900" width="3.265625" customWidth="1"/>
    <col min="10901" max="10901" width="10.73046875" customWidth="1"/>
    <col min="10902" max="10902" width="1.3984375" customWidth="1"/>
    <col min="10903" max="10903" width="10.73046875" customWidth="1"/>
    <col min="10904" max="10904" width="2.73046875" customWidth="1"/>
    <col min="10905" max="10905" width="1.73046875" customWidth="1"/>
    <col min="10906" max="10907" width="2.73046875" customWidth="1"/>
    <col min="10908" max="10908" width="3.265625" customWidth="1"/>
    <col min="10909" max="10909" width="10.73046875" customWidth="1"/>
    <col min="10910" max="10910" width="1.3984375" customWidth="1"/>
    <col min="10911" max="10911" width="10.73046875" customWidth="1"/>
    <col min="10912" max="10912" width="2.73046875" customWidth="1"/>
    <col min="10913" max="10913" width="1.73046875" customWidth="1"/>
    <col min="10914" max="10915" width="2.73046875" customWidth="1"/>
    <col min="10916" max="10916" width="3.265625" customWidth="1"/>
    <col min="10917" max="10917" width="10.73046875" customWidth="1"/>
    <col min="10918" max="10918" width="1.3984375" customWidth="1"/>
    <col min="10919" max="10919" width="10.73046875" customWidth="1"/>
    <col min="10920" max="10920" width="2.73046875" customWidth="1"/>
    <col min="10921" max="10921" width="1.73046875" customWidth="1"/>
    <col min="10922" max="10923" width="2.73046875" customWidth="1"/>
    <col min="10924" max="10924" width="3.265625" customWidth="1"/>
    <col min="10925" max="10925" width="10.73046875" customWidth="1"/>
    <col min="10926" max="10926" width="1.3984375" customWidth="1"/>
    <col min="10927" max="10927" width="10.73046875" customWidth="1"/>
    <col min="10928" max="10928" width="2.73046875" customWidth="1"/>
    <col min="10929" max="10929" width="1.73046875" customWidth="1"/>
    <col min="10930" max="10930" width="2.73046875" customWidth="1"/>
    <col min="10931" max="10931" width="3.265625" customWidth="1"/>
    <col min="10932" max="10932" width="10.73046875" customWidth="1"/>
    <col min="10933" max="10933" width="1.3984375" customWidth="1"/>
    <col min="10934" max="10934" width="10.73046875" customWidth="1"/>
    <col min="10935" max="10935" width="2.73046875" customWidth="1"/>
    <col min="10936" max="10936" width="1.73046875" customWidth="1"/>
    <col min="10937" max="10937" width="2.73046875" customWidth="1"/>
    <col min="10938" max="10938" width="3.265625" customWidth="1"/>
    <col min="10939" max="10939" width="10.73046875" customWidth="1"/>
    <col min="10940" max="10940" width="1.3984375" customWidth="1"/>
    <col min="10941" max="10941" width="10.73046875" customWidth="1"/>
    <col min="10942" max="10942" width="2.73046875" customWidth="1"/>
    <col min="10943" max="10943" width="1.73046875" customWidth="1"/>
    <col min="10944" max="10945" width="2.73046875" customWidth="1"/>
    <col min="10946" max="10946" width="3.265625" customWidth="1"/>
    <col min="10947" max="10947" width="10.73046875" customWidth="1"/>
    <col min="10948" max="10948" width="1.3984375" customWidth="1"/>
    <col min="10949" max="10949" width="10.73046875" customWidth="1"/>
    <col min="10950" max="10950" width="2.73046875" customWidth="1"/>
    <col min="10951" max="10951" width="1.73046875" customWidth="1"/>
    <col min="10952" max="10953" width="2.73046875" customWidth="1"/>
    <col min="10954" max="10954" width="5.73046875" customWidth="1"/>
    <col min="10956" max="10956" width="10.73046875" customWidth="1"/>
    <col min="10957" max="10957" width="1.3984375" customWidth="1"/>
    <col min="10958" max="10958" width="10.73046875" customWidth="1"/>
    <col min="10959" max="10959" width="2.73046875" customWidth="1"/>
    <col min="10960" max="10960" width="1.73046875" customWidth="1"/>
    <col min="10961" max="10961" width="2.73046875" customWidth="1"/>
    <col min="10962" max="10962" width="3.265625" customWidth="1"/>
    <col min="10963" max="10963" width="10.73046875" customWidth="1"/>
    <col min="10964" max="10964" width="1.3984375" customWidth="1"/>
    <col min="10965" max="10965" width="10.73046875" customWidth="1"/>
    <col min="10966" max="10966" width="2.73046875" customWidth="1"/>
    <col min="10967" max="10967" width="1.73046875" customWidth="1"/>
    <col min="10968" max="10968" width="2.73046875" customWidth="1"/>
    <col min="10969" max="10969" width="3.265625" customWidth="1"/>
    <col min="10970" max="10970" width="10.73046875" customWidth="1"/>
    <col min="10971" max="10971" width="1.3984375" customWidth="1"/>
    <col min="10972" max="10972" width="10.73046875" customWidth="1"/>
    <col min="10973" max="10973" width="2.73046875" customWidth="1"/>
    <col min="10974" max="10974" width="1.73046875" customWidth="1"/>
    <col min="10975" max="10975" width="2.73046875" customWidth="1"/>
    <col min="10976" max="10976" width="3.265625" customWidth="1"/>
    <col min="10977" max="10977" width="10.73046875" customWidth="1"/>
    <col min="10978" max="10978" width="1.3984375" customWidth="1"/>
    <col min="10979" max="10979" width="10.73046875" customWidth="1"/>
    <col min="10980" max="10980" width="2.73046875" customWidth="1"/>
    <col min="10981" max="10981" width="1.73046875" customWidth="1"/>
    <col min="10982" max="10982" width="2.73046875" customWidth="1"/>
    <col min="10983" max="10983" width="3.265625" customWidth="1"/>
    <col min="10984" max="10984" width="5.73046875" customWidth="1"/>
    <col min="10986" max="10986" width="13.265625" customWidth="1"/>
    <col min="10987" max="10987" width="14.1328125" customWidth="1"/>
    <col min="10988" max="10988" width="11.3984375" customWidth="1"/>
    <col min="10989" max="10989" width="3.265625" customWidth="1"/>
    <col min="10990" max="10990" width="1.73046875" customWidth="1"/>
    <col min="10991" max="10993" width="3.265625" customWidth="1"/>
    <col min="10994" max="10994" width="1.73046875" customWidth="1"/>
    <col min="10995" max="10997" width="3.265625" customWidth="1"/>
    <col min="10998" max="10998" width="1.73046875" customWidth="1"/>
    <col min="10999" max="11001" width="3.265625" customWidth="1"/>
    <col min="11002" max="11002" width="1.73046875" customWidth="1"/>
    <col min="11003" max="11005" width="3.265625" customWidth="1"/>
    <col min="11006" max="11006" width="1.73046875" customWidth="1"/>
    <col min="11007" max="11009" width="3.265625" customWidth="1"/>
    <col min="11010" max="11010" width="1.73046875" customWidth="1"/>
    <col min="11011" max="11012" width="3.265625" customWidth="1"/>
    <col min="11013" max="11013" width="5.3984375" customWidth="1"/>
    <col min="11014" max="11014" width="3.265625" customWidth="1"/>
    <col min="11015" max="11015" width="1.73046875" customWidth="1"/>
    <col min="11016" max="11018" width="3.265625" customWidth="1"/>
    <col min="11019" max="11019" width="1.73046875" customWidth="1"/>
    <col min="11020" max="11022" width="3.265625" customWidth="1"/>
    <col min="11023" max="11023" width="1.73046875" customWidth="1"/>
    <col min="11024" max="11026" width="3.265625" customWidth="1"/>
    <col min="11027" max="11027" width="1.73046875" customWidth="1"/>
    <col min="11028" max="11030" width="3.265625" customWidth="1"/>
    <col min="11031" max="11031" width="1.73046875" customWidth="1"/>
    <col min="11032" max="11034" width="3.265625" customWidth="1"/>
    <col min="11035" max="11035" width="1.73046875" customWidth="1"/>
    <col min="11036" max="11037" width="3.265625" customWidth="1"/>
    <col min="11038" max="11038" width="5.3984375" customWidth="1"/>
    <col min="11039" max="11039" width="3.265625" customWidth="1"/>
    <col min="11040" max="11040" width="1.73046875" customWidth="1"/>
    <col min="11041" max="11043" width="3.265625" customWidth="1"/>
    <col min="11044" max="11044" width="1.73046875" customWidth="1"/>
    <col min="11045" max="11047" width="3.265625" customWidth="1"/>
    <col min="11048" max="11048" width="1.73046875" customWidth="1"/>
    <col min="11049" max="11051" width="3.265625" customWidth="1"/>
    <col min="11052" max="11052" width="1.73046875" customWidth="1"/>
    <col min="11053" max="11055" width="3.265625" customWidth="1"/>
    <col min="11056" max="11056" width="1.73046875" customWidth="1"/>
    <col min="11057" max="11059" width="3.265625" customWidth="1"/>
    <col min="11060" max="11060" width="1.73046875" customWidth="1"/>
    <col min="11061" max="11062" width="3.265625" customWidth="1"/>
    <col min="11063" max="11063" width="5.3984375" customWidth="1"/>
    <col min="11064" max="11064" width="3.265625" customWidth="1"/>
    <col min="11065" max="11065" width="1.73046875" customWidth="1"/>
    <col min="11066" max="11068" width="3.265625" customWidth="1"/>
    <col min="11069" max="11069" width="1.73046875" customWidth="1"/>
    <col min="11070" max="11072" width="3.265625" customWidth="1"/>
    <col min="11073" max="11073" width="1.73046875" customWidth="1"/>
    <col min="11074" max="11076" width="3.265625" customWidth="1"/>
    <col min="11077" max="11077" width="1.73046875" customWidth="1"/>
    <col min="11078" max="11080" width="3.265625" customWidth="1"/>
    <col min="11081" max="11081" width="1.73046875" customWidth="1"/>
    <col min="11082" max="11084" width="3.265625" customWidth="1"/>
    <col min="11085" max="11085" width="1.73046875" customWidth="1"/>
    <col min="11086" max="11087" width="3.265625" customWidth="1"/>
    <col min="11088" max="11088" width="5.3984375" customWidth="1"/>
    <col min="11089" max="11089" width="3.265625" customWidth="1"/>
    <col min="11090" max="11090" width="1.73046875" customWidth="1"/>
    <col min="11091" max="11093" width="3.265625" customWidth="1"/>
    <col min="11094" max="11094" width="1.73046875" customWidth="1"/>
    <col min="11095" max="11097" width="3.265625" customWidth="1"/>
    <col min="11098" max="11098" width="1.73046875" customWidth="1"/>
    <col min="11099" max="11101" width="3.265625" customWidth="1"/>
    <col min="11102" max="11102" width="1.73046875" customWidth="1"/>
    <col min="11103" max="11105" width="3.265625" customWidth="1"/>
    <col min="11106" max="11106" width="1.73046875" customWidth="1"/>
    <col min="11107" max="11109" width="3.265625" customWidth="1"/>
    <col min="11110" max="11110" width="1.73046875" customWidth="1"/>
    <col min="11111" max="11112" width="3.265625" customWidth="1"/>
    <col min="11113" max="11113" width="5.3984375" customWidth="1"/>
    <col min="11114" max="11114" width="6" customWidth="1"/>
    <col min="11115" max="11115" width="8.1328125" customWidth="1"/>
    <col min="11116" max="11116" width="3.265625" customWidth="1"/>
    <col min="11117" max="11117" width="8.1328125" customWidth="1"/>
    <col min="11118" max="11118" width="3.265625" customWidth="1"/>
    <col min="11119" max="11119" width="8.1328125" customWidth="1"/>
    <col min="11120" max="11120" width="3.265625" customWidth="1"/>
    <col min="11121" max="11121" width="8.1328125" customWidth="1"/>
    <col min="11122" max="11122" width="3.265625" customWidth="1"/>
    <col min="11123" max="11123" width="8.1328125" customWidth="1"/>
    <col min="11124" max="11124" width="3.265625" customWidth="1"/>
    <col min="11125" max="11125" width="8.1328125" customWidth="1"/>
    <col min="11126" max="11126" width="3.265625" customWidth="1"/>
    <col min="11127" max="11127" width="8.1328125" customWidth="1"/>
    <col min="11128" max="11128" width="3.265625" customWidth="1"/>
    <col min="11129" max="11129" width="8.1328125" customWidth="1"/>
    <col min="11130" max="11130" width="3.265625" customWidth="1"/>
    <col min="11131" max="11131" width="8.1328125" customWidth="1"/>
    <col min="11132" max="11132" width="3.265625" customWidth="1"/>
    <col min="11133" max="11133" width="8.1328125" customWidth="1"/>
    <col min="11134" max="11134" width="3.265625" customWidth="1"/>
    <col min="11135" max="11135" width="8.1328125" customWidth="1"/>
    <col min="11136" max="11136" width="3.265625" customWidth="1"/>
    <col min="11137" max="11137" width="8.1328125" customWidth="1"/>
    <col min="11138" max="11138" width="3.265625" customWidth="1"/>
    <col min="11139" max="11139" width="8.1328125" customWidth="1"/>
    <col min="11140" max="11140" width="3.265625" customWidth="1"/>
    <col min="11141" max="11141" width="8.1328125" customWidth="1"/>
    <col min="11142" max="11142" width="3.265625" customWidth="1"/>
    <col min="11143" max="11143" width="8.1328125" customWidth="1"/>
    <col min="11144" max="11144" width="3.265625" customWidth="1"/>
    <col min="11145" max="11145" width="8.1328125" customWidth="1"/>
    <col min="11146" max="11146" width="3.265625" customWidth="1"/>
    <col min="11147" max="11147" width="5.73046875" customWidth="1"/>
    <col min="11149" max="11149" width="10.73046875" customWidth="1"/>
    <col min="11150" max="11150" width="1.3984375" customWidth="1"/>
    <col min="11151" max="11151" width="10.73046875" customWidth="1"/>
    <col min="11152" max="11152" width="2.73046875" customWidth="1"/>
    <col min="11153" max="11153" width="1.73046875" customWidth="1"/>
    <col min="11154" max="11155" width="2.73046875" customWidth="1"/>
    <col min="11156" max="11156" width="3.265625" customWidth="1"/>
    <col min="11157" max="11157" width="10.73046875" customWidth="1"/>
    <col min="11158" max="11158" width="1.3984375" customWidth="1"/>
    <col min="11159" max="11159" width="10.73046875" customWidth="1"/>
    <col min="11160" max="11160" width="2.73046875" customWidth="1"/>
    <col min="11161" max="11161" width="1.73046875" customWidth="1"/>
    <col min="11162" max="11163" width="2.73046875" customWidth="1"/>
    <col min="11164" max="11164" width="3.265625" customWidth="1"/>
    <col min="11165" max="11165" width="10.73046875" customWidth="1"/>
    <col min="11166" max="11166" width="1.3984375" customWidth="1"/>
    <col min="11167" max="11167" width="10.73046875" customWidth="1"/>
    <col min="11168" max="11168" width="2.73046875" customWidth="1"/>
    <col min="11169" max="11169" width="1.73046875" customWidth="1"/>
    <col min="11170" max="11171" width="2.73046875" customWidth="1"/>
    <col min="11172" max="11172" width="3.265625" customWidth="1"/>
    <col min="11173" max="11173" width="10.73046875" customWidth="1"/>
    <col min="11174" max="11174" width="1.3984375" customWidth="1"/>
    <col min="11175" max="11175" width="10.73046875" customWidth="1"/>
    <col min="11176" max="11176" width="2.73046875" customWidth="1"/>
    <col min="11177" max="11177" width="1.73046875" customWidth="1"/>
    <col min="11178" max="11179" width="2.73046875" customWidth="1"/>
    <col min="11180" max="11180" width="3.265625" customWidth="1"/>
    <col min="11181" max="11181" width="10.73046875" customWidth="1"/>
    <col min="11182" max="11182" width="1.3984375" customWidth="1"/>
    <col min="11183" max="11183" width="10.73046875" customWidth="1"/>
    <col min="11184" max="11184" width="2.73046875" customWidth="1"/>
    <col min="11185" max="11185" width="1.73046875" customWidth="1"/>
    <col min="11186" max="11186" width="2.73046875" customWidth="1"/>
    <col min="11187" max="11187" width="3.265625" customWidth="1"/>
    <col min="11188" max="11188" width="10.73046875" customWidth="1"/>
    <col min="11189" max="11189" width="1.3984375" customWidth="1"/>
    <col min="11190" max="11190" width="10.73046875" customWidth="1"/>
    <col min="11191" max="11191" width="2.73046875" customWidth="1"/>
    <col min="11192" max="11192" width="1.73046875" customWidth="1"/>
    <col min="11193" max="11193" width="2.73046875" customWidth="1"/>
    <col min="11194" max="11194" width="3.265625" customWidth="1"/>
    <col min="11195" max="11195" width="10.73046875" customWidth="1"/>
    <col min="11196" max="11196" width="1.3984375" customWidth="1"/>
    <col min="11197" max="11197" width="10.73046875" customWidth="1"/>
    <col min="11198" max="11198" width="2.73046875" customWidth="1"/>
    <col min="11199" max="11199" width="1.73046875" customWidth="1"/>
    <col min="11200" max="11201" width="2.73046875" customWidth="1"/>
    <col min="11202" max="11202" width="3.265625" customWidth="1"/>
    <col min="11203" max="11203" width="10.73046875" customWidth="1"/>
    <col min="11204" max="11204" width="1.3984375" customWidth="1"/>
    <col min="11205" max="11205" width="10.73046875" customWidth="1"/>
    <col min="11206" max="11206" width="2.73046875" customWidth="1"/>
    <col min="11207" max="11207" width="1.73046875" customWidth="1"/>
    <col min="11208" max="11209" width="2.73046875" customWidth="1"/>
    <col min="11210" max="11210" width="5.73046875" customWidth="1"/>
    <col min="11212" max="11212" width="10.73046875" customWidth="1"/>
    <col min="11213" max="11213" width="1.3984375" customWidth="1"/>
    <col min="11214" max="11214" width="10.73046875" customWidth="1"/>
    <col min="11215" max="11215" width="2.73046875" customWidth="1"/>
    <col min="11216" max="11216" width="1.73046875" customWidth="1"/>
    <col min="11217" max="11217" width="2.73046875" customWidth="1"/>
    <col min="11218" max="11218" width="3.265625" customWidth="1"/>
    <col min="11219" max="11219" width="10.73046875" customWidth="1"/>
    <col min="11220" max="11220" width="1.3984375" customWidth="1"/>
    <col min="11221" max="11221" width="10.73046875" customWidth="1"/>
    <col min="11222" max="11222" width="2.73046875" customWidth="1"/>
    <col min="11223" max="11223" width="1.73046875" customWidth="1"/>
    <col min="11224" max="11224" width="2.73046875" customWidth="1"/>
    <col min="11225" max="11225" width="3.265625" customWidth="1"/>
    <col min="11226" max="11226" width="10.73046875" customWidth="1"/>
    <col min="11227" max="11227" width="1.3984375" customWidth="1"/>
    <col min="11228" max="11228" width="10.73046875" customWidth="1"/>
    <col min="11229" max="11229" width="2.73046875" customWidth="1"/>
    <col min="11230" max="11230" width="1.73046875" customWidth="1"/>
    <col min="11231" max="11231" width="2.73046875" customWidth="1"/>
    <col min="11232" max="11232" width="3.265625" customWidth="1"/>
    <col min="11233" max="11233" width="10.73046875" customWidth="1"/>
    <col min="11234" max="11234" width="1.3984375" customWidth="1"/>
    <col min="11235" max="11235" width="10.73046875" customWidth="1"/>
    <col min="11236" max="11236" width="2.73046875" customWidth="1"/>
    <col min="11237" max="11237" width="1.73046875" customWidth="1"/>
    <col min="11238" max="11238" width="2.73046875" customWidth="1"/>
    <col min="11239" max="11239" width="3.265625" customWidth="1"/>
    <col min="11240" max="11240" width="5.73046875" customWidth="1"/>
    <col min="11242" max="11242" width="13.265625" customWidth="1"/>
    <col min="11243" max="11243" width="14.1328125" customWidth="1"/>
    <col min="11244" max="11244" width="11.3984375" customWidth="1"/>
    <col min="11245" max="11245" width="3.265625" customWidth="1"/>
    <col min="11246" max="11246" width="1.73046875" customWidth="1"/>
    <col min="11247" max="11249" width="3.265625" customWidth="1"/>
    <col min="11250" max="11250" width="1.73046875" customWidth="1"/>
    <col min="11251" max="11253" width="3.265625" customWidth="1"/>
    <col min="11254" max="11254" width="1.73046875" customWidth="1"/>
    <col min="11255" max="11257" width="3.265625" customWidth="1"/>
    <col min="11258" max="11258" width="1.73046875" customWidth="1"/>
    <col min="11259" max="11261" width="3.265625" customWidth="1"/>
    <col min="11262" max="11262" width="1.73046875" customWidth="1"/>
    <col min="11263" max="11265" width="3.265625" customWidth="1"/>
    <col min="11266" max="11266" width="1.73046875" customWidth="1"/>
    <col min="11267" max="11268" width="3.265625" customWidth="1"/>
    <col min="11269" max="11269" width="5.3984375" customWidth="1"/>
    <col min="11270" max="11270" width="3.265625" customWidth="1"/>
    <col min="11271" max="11271" width="1.73046875" customWidth="1"/>
    <col min="11272" max="11274" width="3.265625" customWidth="1"/>
    <col min="11275" max="11275" width="1.73046875" customWidth="1"/>
    <col min="11276" max="11278" width="3.265625" customWidth="1"/>
    <col min="11279" max="11279" width="1.73046875" customWidth="1"/>
    <col min="11280" max="11282" width="3.265625" customWidth="1"/>
    <col min="11283" max="11283" width="1.73046875" customWidth="1"/>
    <col min="11284" max="11286" width="3.265625" customWidth="1"/>
    <col min="11287" max="11287" width="1.73046875" customWidth="1"/>
    <col min="11288" max="11290" width="3.265625" customWidth="1"/>
    <col min="11291" max="11291" width="1.73046875" customWidth="1"/>
    <col min="11292" max="11293" width="3.265625" customWidth="1"/>
    <col min="11294" max="11294" width="5.3984375" customWidth="1"/>
    <col min="11295" max="11295" width="3.265625" customWidth="1"/>
    <col min="11296" max="11296" width="1.73046875" customWidth="1"/>
    <col min="11297" max="11299" width="3.265625" customWidth="1"/>
    <col min="11300" max="11300" width="1.73046875" customWidth="1"/>
    <col min="11301" max="11303" width="3.265625" customWidth="1"/>
    <col min="11304" max="11304" width="1.73046875" customWidth="1"/>
    <col min="11305" max="11307" width="3.265625" customWidth="1"/>
    <col min="11308" max="11308" width="1.73046875" customWidth="1"/>
    <col min="11309" max="11311" width="3.265625" customWidth="1"/>
    <col min="11312" max="11312" width="1.73046875" customWidth="1"/>
    <col min="11313" max="11315" width="3.265625" customWidth="1"/>
    <col min="11316" max="11316" width="1.73046875" customWidth="1"/>
    <col min="11317" max="11318" width="3.265625" customWidth="1"/>
    <col min="11319" max="11319" width="5.3984375" customWidth="1"/>
    <col min="11320" max="11320" width="3.265625" customWidth="1"/>
    <col min="11321" max="11321" width="1.73046875" customWidth="1"/>
    <col min="11322" max="11324" width="3.265625" customWidth="1"/>
    <col min="11325" max="11325" width="1.73046875" customWidth="1"/>
    <col min="11326" max="11328" width="3.265625" customWidth="1"/>
    <col min="11329" max="11329" width="1.73046875" customWidth="1"/>
    <col min="11330" max="11332" width="3.265625" customWidth="1"/>
    <col min="11333" max="11333" width="1.73046875" customWidth="1"/>
    <col min="11334" max="11336" width="3.265625" customWidth="1"/>
    <col min="11337" max="11337" width="1.73046875" customWidth="1"/>
    <col min="11338" max="11340" width="3.265625" customWidth="1"/>
    <col min="11341" max="11341" width="1.73046875" customWidth="1"/>
    <col min="11342" max="11343" width="3.265625" customWidth="1"/>
    <col min="11344" max="11344" width="5.3984375" customWidth="1"/>
    <col min="11345" max="11345" width="3.265625" customWidth="1"/>
    <col min="11346" max="11346" width="1.73046875" customWidth="1"/>
    <col min="11347" max="11349" width="3.265625" customWidth="1"/>
    <col min="11350" max="11350" width="1.73046875" customWidth="1"/>
    <col min="11351" max="11353" width="3.265625" customWidth="1"/>
    <col min="11354" max="11354" width="1.73046875" customWidth="1"/>
    <col min="11355" max="11357" width="3.265625" customWidth="1"/>
    <col min="11358" max="11358" width="1.73046875" customWidth="1"/>
    <col min="11359" max="11361" width="3.265625" customWidth="1"/>
    <col min="11362" max="11362" width="1.73046875" customWidth="1"/>
    <col min="11363" max="11365" width="3.265625" customWidth="1"/>
    <col min="11366" max="11366" width="1.73046875" customWidth="1"/>
    <col min="11367" max="11368" width="3.265625" customWidth="1"/>
    <col min="11369" max="11369" width="5.3984375" customWidth="1"/>
    <col min="11370" max="11370" width="6" customWidth="1"/>
    <col min="11371" max="11371" width="8.1328125" customWidth="1"/>
    <col min="11372" max="11372" width="3.265625" customWidth="1"/>
    <col min="11373" max="11373" width="8.1328125" customWidth="1"/>
    <col min="11374" max="11374" width="3.265625" customWidth="1"/>
    <col min="11375" max="11375" width="8.1328125" customWidth="1"/>
    <col min="11376" max="11376" width="3.265625" customWidth="1"/>
    <col min="11377" max="11377" width="8.1328125" customWidth="1"/>
    <col min="11378" max="11378" width="3.265625" customWidth="1"/>
    <col min="11379" max="11379" width="8.1328125" customWidth="1"/>
    <col min="11380" max="11380" width="3.265625" customWidth="1"/>
    <col min="11381" max="11381" width="8.1328125" customWidth="1"/>
    <col min="11382" max="11382" width="3.265625" customWidth="1"/>
    <col min="11383" max="11383" width="8.1328125" customWidth="1"/>
    <col min="11384" max="11384" width="3.265625" customWidth="1"/>
    <col min="11385" max="11385" width="8.1328125" customWidth="1"/>
    <col min="11386" max="11386" width="3.265625" customWidth="1"/>
    <col min="11387" max="11387" width="8.1328125" customWidth="1"/>
    <col min="11388" max="11388" width="3.265625" customWidth="1"/>
    <col min="11389" max="11389" width="8.1328125" customWidth="1"/>
    <col min="11390" max="11390" width="3.265625" customWidth="1"/>
    <col min="11391" max="11391" width="8.1328125" customWidth="1"/>
    <col min="11392" max="11392" width="3.265625" customWidth="1"/>
    <col min="11393" max="11393" width="8.1328125" customWidth="1"/>
    <col min="11394" max="11394" width="3.265625" customWidth="1"/>
    <col min="11395" max="11395" width="8.1328125" customWidth="1"/>
    <col min="11396" max="11396" width="3.265625" customWidth="1"/>
    <col min="11397" max="11397" width="8.1328125" customWidth="1"/>
    <col min="11398" max="11398" width="3.265625" customWidth="1"/>
    <col min="11399" max="11399" width="8.1328125" customWidth="1"/>
    <col min="11400" max="11400" width="3.265625" customWidth="1"/>
    <col min="11401" max="11401" width="8.1328125" customWidth="1"/>
    <col min="11402" max="11402" width="3.265625" customWidth="1"/>
    <col min="11403" max="11403" width="5.73046875" customWidth="1"/>
    <col min="11405" max="11405" width="10.73046875" customWidth="1"/>
    <col min="11406" max="11406" width="1.3984375" customWidth="1"/>
    <col min="11407" max="11407" width="10.73046875" customWidth="1"/>
    <col min="11408" max="11408" width="2.73046875" customWidth="1"/>
    <col min="11409" max="11409" width="1.73046875" customWidth="1"/>
    <col min="11410" max="11411" width="2.73046875" customWidth="1"/>
    <col min="11412" max="11412" width="3.265625" customWidth="1"/>
    <col min="11413" max="11413" width="10.73046875" customWidth="1"/>
    <col min="11414" max="11414" width="1.3984375" customWidth="1"/>
    <col min="11415" max="11415" width="10.73046875" customWidth="1"/>
    <col min="11416" max="11416" width="2.73046875" customWidth="1"/>
    <col min="11417" max="11417" width="1.73046875" customWidth="1"/>
    <col min="11418" max="11419" width="2.73046875" customWidth="1"/>
    <col min="11420" max="11420" width="3.265625" customWidth="1"/>
    <col min="11421" max="11421" width="10.73046875" customWidth="1"/>
    <col min="11422" max="11422" width="1.3984375" customWidth="1"/>
    <col min="11423" max="11423" width="10.73046875" customWidth="1"/>
    <col min="11424" max="11424" width="2.73046875" customWidth="1"/>
    <col min="11425" max="11425" width="1.73046875" customWidth="1"/>
    <col min="11426" max="11427" width="2.73046875" customWidth="1"/>
    <col min="11428" max="11428" width="3.265625" customWidth="1"/>
    <col min="11429" max="11429" width="10.73046875" customWidth="1"/>
    <col min="11430" max="11430" width="1.3984375" customWidth="1"/>
    <col min="11431" max="11431" width="10.73046875" customWidth="1"/>
    <col min="11432" max="11432" width="2.73046875" customWidth="1"/>
    <col min="11433" max="11433" width="1.73046875" customWidth="1"/>
    <col min="11434" max="11435" width="2.73046875" customWidth="1"/>
    <col min="11436" max="11436" width="3.265625" customWidth="1"/>
    <col min="11437" max="11437" width="10.73046875" customWidth="1"/>
    <col min="11438" max="11438" width="1.3984375" customWidth="1"/>
    <col min="11439" max="11439" width="10.73046875" customWidth="1"/>
    <col min="11440" max="11440" width="2.73046875" customWidth="1"/>
    <col min="11441" max="11441" width="1.73046875" customWidth="1"/>
    <col min="11442" max="11442" width="2.73046875" customWidth="1"/>
    <col min="11443" max="11443" width="3.265625" customWidth="1"/>
    <col min="11444" max="11444" width="10.73046875" customWidth="1"/>
    <col min="11445" max="11445" width="1.3984375" customWidth="1"/>
    <col min="11446" max="11446" width="10.73046875" customWidth="1"/>
    <col min="11447" max="11447" width="2.73046875" customWidth="1"/>
    <col min="11448" max="11448" width="1.73046875" customWidth="1"/>
    <col min="11449" max="11449" width="2.73046875" customWidth="1"/>
    <col min="11450" max="11450" width="3.265625" customWidth="1"/>
    <col min="11451" max="11451" width="10.73046875" customWidth="1"/>
    <col min="11452" max="11452" width="1.3984375" customWidth="1"/>
    <col min="11453" max="11453" width="10.73046875" customWidth="1"/>
    <col min="11454" max="11454" width="2.73046875" customWidth="1"/>
    <col min="11455" max="11455" width="1.73046875" customWidth="1"/>
    <col min="11456" max="11457" width="2.73046875" customWidth="1"/>
    <col min="11458" max="11458" width="3.265625" customWidth="1"/>
    <col min="11459" max="11459" width="10.73046875" customWidth="1"/>
    <col min="11460" max="11460" width="1.3984375" customWidth="1"/>
    <col min="11461" max="11461" width="10.73046875" customWidth="1"/>
    <col min="11462" max="11462" width="2.73046875" customWidth="1"/>
    <col min="11463" max="11463" width="1.73046875" customWidth="1"/>
    <col min="11464" max="11465" width="2.73046875" customWidth="1"/>
    <col min="11466" max="11466" width="5.73046875" customWidth="1"/>
    <col min="11468" max="11468" width="10.73046875" customWidth="1"/>
    <col min="11469" max="11469" width="1.3984375" customWidth="1"/>
    <col min="11470" max="11470" width="10.73046875" customWidth="1"/>
    <col min="11471" max="11471" width="2.73046875" customWidth="1"/>
    <col min="11472" max="11472" width="1.73046875" customWidth="1"/>
    <col min="11473" max="11473" width="2.73046875" customWidth="1"/>
    <col min="11474" max="11474" width="3.265625" customWidth="1"/>
    <col min="11475" max="11475" width="10.73046875" customWidth="1"/>
    <col min="11476" max="11476" width="1.3984375" customWidth="1"/>
    <col min="11477" max="11477" width="10.73046875" customWidth="1"/>
    <col min="11478" max="11478" width="2.73046875" customWidth="1"/>
    <col min="11479" max="11479" width="1.73046875" customWidth="1"/>
    <col min="11480" max="11480" width="2.73046875" customWidth="1"/>
    <col min="11481" max="11481" width="3.265625" customWidth="1"/>
    <col min="11482" max="11482" width="10.73046875" customWidth="1"/>
    <col min="11483" max="11483" width="1.3984375" customWidth="1"/>
    <col min="11484" max="11484" width="10.73046875" customWidth="1"/>
    <col min="11485" max="11485" width="2.73046875" customWidth="1"/>
    <col min="11486" max="11486" width="1.73046875" customWidth="1"/>
    <col min="11487" max="11487" width="2.73046875" customWidth="1"/>
    <col min="11488" max="11488" width="3.265625" customWidth="1"/>
    <col min="11489" max="11489" width="10.73046875" customWidth="1"/>
    <col min="11490" max="11490" width="1.3984375" customWidth="1"/>
    <col min="11491" max="11491" width="10.73046875" customWidth="1"/>
    <col min="11492" max="11492" width="2.73046875" customWidth="1"/>
    <col min="11493" max="11493" width="1.73046875" customWidth="1"/>
    <col min="11494" max="11494" width="2.73046875" customWidth="1"/>
    <col min="11495" max="11495" width="3.265625" customWidth="1"/>
    <col min="11496" max="11496" width="5.73046875" customWidth="1"/>
    <col min="11498" max="11498" width="13.265625" customWidth="1"/>
    <col min="11499" max="11499" width="14.1328125" customWidth="1"/>
    <col min="11500" max="11500" width="11.3984375" customWidth="1"/>
    <col min="11501" max="11501" width="3.265625" customWidth="1"/>
    <col min="11502" max="11502" width="1.73046875" customWidth="1"/>
    <col min="11503" max="11505" width="3.265625" customWidth="1"/>
    <col min="11506" max="11506" width="1.73046875" customWidth="1"/>
    <col min="11507" max="11509" width="3.265625" customWidth="1"/>
    <col min="11510" max="11510" width="1.73046875" customWidth="1"/>
    <col min="11511" max="11513" width="3.265625" customWidth="1"/>
    <col min="11514" max="11514" width="1.73046875" customWidth="1"/>
    <col min="11515" max="11517" width="3.265625" customWidth="1"/>
    <col min="11518" max="11518" width="1.73046875" customWidth="1"/>
    <col min="11519" max="11521" width="3.265625" customWidth="1"/>
    <col min="11522" max="11522" width="1.73046875" customWidth="1"/>
    <col min="11523" max="11524" width="3.265625" customWidth="1"/>
    <col min="11525" max="11525" width="5.3984375" customWidth="1"/>
    <col min="11526" max="11526" width="3.265625" customWidth="1"/>
    <col min="11527" max="11527" width="1.73046875" customWidth="1"/>
    <col min="11528" max="11530" width="3.265625" customWidth="1"/>
    <col min="11531" max="11531" width="1.73046875" customWidth="1"/>
    <col min="11532" max="11534" width="3.265625" customWidth="1"/>
    <col min="11535" max="11535" width="1.73046875" customWidth="1"/>
    <col min="11536" max="11538" width="3.265625" customWidth="1"/>
    <col min="11539" max="11539" width="1.73046875" customWidth="1"/>
    <col min="11540" max="11542" width="3.265625" customWidth="1"/>
    <col min="11543" max="11543" width="1.73046875" customWidth="1"/>
    <col min="11544" max="11546" width="3.265625" customWidth="1"/>
    <col min="11547" max="11547" width="1.73046875" customWidth="1"/>
    <col min="11548" max="11549" width="3.265625" customWidth="1"/>
    <col min="11550" max="11550" width="5.3984375" customWidth="1"/>
    <col min="11551" max="11551" width="3.265625" customWidth="1"/>
    <col min="11552" max="11552" width="1.73046875" customWidth="1"/>
    <col min="11553" max="11555" width="3.265625" customWidth="1"/>
    <col min="11556" max="11556" width="1.73046875" customWidth="1"/>
    <col min="11557" max="11559" width="3.265625" customWidth="1"/>
    <col min="11560" max="11560" width="1.73046875" customWidth="1"/>
    <col min="11561" max="11563" width="3.265625" customWidth="1"/>
    <col min="11564" max="11564" width="1.73046875" customWidth="1"/>
    <col min="11565" max="11567" width="3.265625" customWidth="1"/>
    <col min="11568" max="11568" width="1.73046875" customWidth="1"/>
    <col min="11569" max="11571" width="3.265625" customWidth="1"/>
    <col min="11572" max="11572" width="1.73046875" customWidth="1"/>
    <col min="11573" max="11574" width="3.265625" customWidth="1"/>
    <col min="11575" max="11575" width="5.3984375" customWidth="1"/>
    <col min="11576" max="11576" width="3.265625" customWidth="1"/>
    <col min="11577" max="11577" width="1.73046875" customWidth="1"/>
    <col min="11578" max="11580" width="3.265625" customWidth="1"/>
    <col min="11581" max="11581" width="1.73046875" customWidth="1"/>
    <col min="11582" max="11584" width="3.265625" customWidth="1"/>
    <col min="11585" max="11585" width="1.73046875" customWidth="1"/>
    <col min="11586" max="11588" width="3.265625" customWidth="1"/>
    <col min="11589" max="11589" width="1.73046875" customWidth="1"/>
    <col min="11590" max="11592" width="3.265625" customWidth="1"/>
    <col min="11593" max="11593" width="1.73046875" customWidth="1"/>
    <col min="11594" max="11596" width="3.265625" customWidth="1"/>
    <col min="11597" max="11597" width="1.73046875" customWidth="1"/>
    <col min="11598" max="11599" width="3.265625" customWidth="1"/>
    <col min="11600" max="11600" width="5.3984375" customWidth="1"/>
    <col min="11601" max="11601" width="3.265625" customWidth="1"/>
    <col min="11602" max="11602" width="1.73046875" customWidth="1"/>
    <col min="11603" max="11605" width="3.265625" customWidth="1"/>
    <col min="11606" max="11606" width="1.73046875" customWidth="1"/>
    <col min="11607" max="11609" width="3.265625" customWidth="1"/>
    <col min="11610" max="11610" width="1.73046875" customWidth="1"/>
    <col min="11611" max="11613" width="3.265625" customWidth="1"/>
    <col min="11614" max="11614" width="1.73046875" customWidth="1"/>
    <col min="11615" max="11617" width="3.265625" customWidth="1"/>
    <col min="11618" max="11618" width="1.73046875" customWidth="1"/>
    <col min="11619" max="11621" width="3.265625" customWidth="1"/>
    <col min="11622" max="11622" width="1.73046875" customWidth="1"/>
    <col min="11623" max="11624" width="3.265625" customWidth="1"/>
    <col min="11625" max="11625" width="5.3984375" customWidth="1"/>
    <col min="11626" max="11626" width="6" customWidth="1"/>
    <col min="11627" max="11627" width="8.1328125" customWidth="1"/>
    <col min="11628" max="11628" width="3.265625" customWidth="1"/>
    <col min="11629" max="11629" width="8.1328125" customWidth="1"/>
    <col min="11630" max="11630" width="3.265625" customWidth="1"/>
    <col min="11631" max="11631" width="8.1328125" customWidth="1"/>
    <col min="11632" max="11632" width="3.265625" customWidth="1"/>
    <col min="11633" max="11633" width="8.1328125" customWidth="1"/>
    <col min="11634" max="11634" width="3.265625" customWidth="1"/>
    <col min="11635" max="11635" width="8.1328125" customWidth="1"/>
    <col min="11636" max="11636" width="3.265625" customWidth="1"/>
    <col min="11637" max="11637" width="8.1328125" customWidth="1"/>
    <col min="11638" max="11638" width="3.265625" customWidth="1"/>
    <col min="11639" max="11639" width="8.1328125" customWidth="1"/>
    <col min="11640" max="11640" width="3.265625" customWidth="1"/>
    <col min="11641" max="11641" width="8.1328125" customWidth="1"/>
    <col min="11642" max="11642" width="3.265625" customWidth="1"/>
    <col min="11643" max="11643" width="8.1328125" customWidth="1"/>
    <col min="11644" max="11644" width="3.265625" customWidth="1"/>
    <col min="11645" max="11645" width="8.1328125" customWidth="1"/>
    <col min="11646" max="11646" width="3.265625" customWidth="1"/>
    <col min="11647" max="11647" width="8.1328125" customWidth="1"/>
    <col min="11648" max="11648" width="3.265625" customWidth="1"/>
    <col min="11649" max="11649" width="8.1328125" customWidth="1"/>
    <col min="11650" max="11650" width="3.265625" customWidth="1"/>
    <col min="11651" max="11651" width="8.1328125" customWidth="1"/>
    <col min="11652" max="11652" width="3.265625" customWidth="1"/>
    <col min="11653" max="11653" width="8.1328125" customWidth="1"/>
    <col min="11654" max="11654" width="3.265625" customWidth="1"/>
    <col min="11655" max="11655" width="8.1328125" customWidth="1"/>
    <col min="11656" max="11656" width="3.265625" customWidth="1"/>
    <col min="11657" max="11657" width="8.1328125" customWidth="1"/>
    <col min="11658" max="11658" width="3.265625" customWidth="1"/>
    <col min="11659" max="11659" width="5.73046875" customWidth="1"/>
    <col min="11661" max="11661" width="10.73046875" customWidth="1"/>
    <col min="11662" max="11662" width="1.3984375" customWidth="1"/>
    <col min="11663" max="11663" width="10.73046875" customWidth="1"/>
    <col min="11664" max="11664" width="2.73046875" customWidth="1"/>
    <col min="11665" max="11665" width="1.73046875" customWidth="1"/>
    <col min="11666" max="11667" width="2.73046875" customWidth="1"/>
    <col min="11668" max="11668" width="3.265625" customWidth="1"/>
    <col min="11669" max="11669" width="10.73046875" customWidth="1"/>
    <col min="11670" max="11670" width="1.3984375" customWidth="1"/>
    <col min="11671" max="11671" width="10.73046875" customWidth="1"/>
    <col min="11672" max="11672" width="2.73046875" customWidth="1"/>
    <col min="11673" max="11673" width="1.73046875" customWidth="1"/>
    <col min="11674" max="11675" width="2.73046875" customWidth="1"/>
    <col min="11676" max="11676" width="3.265625" customWidth="1"/>
    <col min="11677" max="11677" width="10.73046875" customWidth="1"/>
    <col min="11678" max="11678" width="1.3984375" customWidth="1"/>
    <col min="11679" max="11679" width="10.73046875" customWidth="1"/>
    <col min="11680" max="11680" width="2.73046875" customWidth="1"/>
    <col min="11681" max="11681" width="1.73046875" customWidth="1"/>
    <col min="11682" max="11683" width="2.73046875" customWidth="1"/>
    <col min="11684" max="11684" width="3.265625" customWidth="1"/>
    <col min="11685" max="11685" width="10.73046875" customWidth="1"/>
    <col min="11686" max="11686" width="1.3984375" customWidth="1"/>
    <col min="11687" max="11687" width="10.73046875" customWidth="1"/>
    <col min="11688" max="11688" width="2.73046875" customWidth="1"/>
    <col min="11689" max="11689" width="1.73046875" customWidth="1"/>
    <col min="11690" max="11691" width="2.73046875" customWidth="1"/>
    <col min="11692" max="11692" width="3.265625" customWidth="1"/>
    <col min="11693" max="11693" width="10.73046875" customWidth="1"/>
    <col min="11694" max="11694" width="1.3984375" customWidth="1"/>
    <col min="11695" max="11695" width="10.73046875" customWidth="1"/>
    <col min="11696" max="11696" width="2.73046875" customWidth="1"/>
    <col min="11697" max="11697" width="1.73046875" customWidth="1"/>
    <col min="11698" max="11698" width="2.73046875" customWidth="1"/>
    <col min="11699" max="11699" width="3.265625" customWidth="1"/>
    <col min="11700" max="11700" width="10.73046875" customWidth="1"/>
    <col min="11701" max="11701" width="1.3984375" customWidth="1"/>
    <col min="11702" max="11702" width="10.73046875" customWidth="1"/>
    <col min="11703" max="11703" width="2.73046875" customWidth="1"/>
    <col min="11704" max="11704" width="1.73046875" customWidth="1"/>
    <col min="11705" max="11705" width="2.73046875" customWidth="1"/>
    <col min="11706" max="11706" width="3.265625" customWidth="1"/>
    <col min="11707" max="11707" width="10.73046875" customWidth="1"/>
    <col min="11708" max="11708" width="1.3984375" customWidth="1"/>
    <col min="11709" max="11709" width="10.73046875" customWidth="1"/>
    <col min="11710" max="11710" width="2.73046875" customWidth="1"/>
    <col min="11711" max="11711" width="1.73046875" customWidth="1"/>
    <col min="11712" max="11713" width="2.73046875" customWidth="1"/>
    <col min="11714" max="11714" width="3.265625" customWidth="1"/>
    <col min="11715" max="11715" width="10.73046875" customWidth="1"/>
    <col min="11716" max="11716" width="1.3984375" customWidth="1"/>
    <col min="11717" max="11717" width="10.73046875" customWidth="1"/>
    <col min="11718" max="11718" width="2.73046875" customWidth="1"/>
    <col min="11719" max="11719" width="1.73046875" customWidth="1"/>
    <col min="11720" max="11721" width="2.73046875" customWidth="1"/>
    <col min="11722" max="11722" width="5.73046875" customWidth="1"/>
    <col min="11724" max="11724" width="10.73046875" customWidth="1"/>
    <col min="11725" max="11725" width="1.3984375" customWidth="1"/>
    <col min="11726" max="11726" width="10.73046875" customWidth="1"/>
    <col min="11727" max="11727" width="2.73046875" customWidth="1"/>
    <col min="11728" max="11728" width="1.73046875" customWidth="1"/>
    <col min="11729" max="11729" width="2.73046875" customWidth="1"/>
    <col min="11730" max="11730" width="3.265625" customWidth="1"/>
    <col min="11731" max="11731" width="10.73046875" customWidth="1"/>
    <col min="11732" max="11732" width="1.3984375" customWidth="1"/>
    <col min="11733" max="11733" width="10.73046875" customWidth="1"/>
    <col min="11734" max="11734" width="2.73046875" customWidth="1"/>
    <col min="11735" max="11735" width="1.73046875" customWidth="1"/>
    <col min="11736" max="11736" width="2.73046875" customWidth="1"/>
    <col min="11737" max="11737" width="3.265625" customWidth="1"/>
    <col min="11738" max="11738" width="10.73046875" customWidth="1"/>
    <col min="11739" max="11739" width="1.3984375" customWidth="1"/>
    <col min="11740" max="11740" width="10.73046875" customWidth="1"/>
    <col min="11741" max="11741" width="2.73046875" customWidth="1"/>
    <col min="11742" max="11742" width="1.73046875" customWidth="1"/>
    <col min="11743" max="11743" width="2.73046875" customWidth="1"/>
    <col min="11744" max="11744" width="3.265625" customWidth="1"/>
    <col min="11745" max="11745" width="10.73046875" customWidth="1"/>
    <col min="11746" max="11746" width="1.3984375" customWidth="1"/>
    <col min="11747" max="11747" width="10.73046875" customWidth="1"/>
    <col min="11748" max="11748" width="2.73046875" customWidth="1"/>
    <col min="11749" max="11749" width="1.73046875" customWidth="1"/>
    <col min="11750" max="11750" width="2.73046875" customWidth="1"/>
    <col min="11751" max="11751" width="3.265625" customWidth="1"/>
    <col min="11752" max="11752" width="5.73046875" customWidth="1"/>
    <col min="11754" max="11754" width="13.265625" customWidth="1"/>
    <col min="11755" max="11755" width="14.1328125" customWidth="1"/>
    <col min="11756" max="11756" width="11.3984375" customWidth="1"/>
    <col min="11757" max="11757" width="3.265625" customWidth="1"/>
    <col min="11758" max="11758" width="1.73046875" customWidth="1"/>
    <col min="11759" max="11761" width="3.265625" customWidth="1"/>
    <col min="11762" max="11762" width="1.73046875" customWidth="1"/>
    <col min="11763" max="11765" width="3.265625" customWidth="1"/>
    <col min="11766" max="11766" width="1.73046875" customWidth="1"/>
    <col min="11767" max="11769" width="3.265625" customWidth="1"/>
    <col min="11770" max="11770" width="1.73046875" customWidth="1"/>
    <col min="11771" max="11773" width="3.265625" customWidth="1"/>
    <col min="11774" max="11774" width="1.73046875" customWidth="1"/>
    <col min="11775" max="11777" width="3.265625" customWidth="1"/>
    <col min="11778" max="11778" width="1.73046875" customWidth="1"/>
    <col min="11779" max="11780" width="3.265625" customWidth="1"/>
    <col min="11781" max="11781" width="5.3984375" customWidth="1"/>
    <col min="11782" max="11782" width="3.265625" customWidth="1"/>
    <col min="11783" max="11783" width="1.73046875" customWidth="1"/>
    <col min="11784" max="11786" width="3.265625" customWidth="1"/>
    <col min="11787" max="11787" width="1.73046875" customWidth="1"/>
    <col min="11788" max="11790" width="3.265625" customWidth="1"/>
    <col min="11791" max="11791" width="1.73046875" customWidth="1"/>
    <col min="11792" max="11794" width="3.265625" customWidth="1"/>
    <col min="11795" max="11795" width="1.73046875" customWidth="1"/>
    <col min="11796" max="11798" width="3.265625" customWidth="1"/>
    <col min="11799" max="11799" width="1.73046875" customWidth="1"/>
    <col min="11800" max="11802" width="3.265625" customWidth="1"/>
    <col min="11803" max="11803" width="1.73046875" customWidth="1"/>
    <col min="11804" max="11805" width="3.265625" customWidth="1"/>
    <col min="11806" max="11806" width="5.3984375" customWidth="1"/>
    <col min="11807" max="11807" width="3.265625" customWidth="1"/>
    <col min="11808" max="11808" width="1.73046875" customWidth="1"/>
    <col min="11809" max="11811" width="3.265625" customWidth="1"/>
    <col min="11812" max="11812" width="1.73046875" customWidth="1"/>
    <col min="11813" max="11815" width="3.265625" customWidth="1"/>
    <col min="11816" max="11816" width="1.73046875" customWidth="1"/>
    <col min="11817" max="11819" width="3.265625" customWidth="1"/>
    <col min="11820" max="11820" width="1.73046875" customWidth="1"/>
    <col min="11821" max="11823" width="3.265625" customWidth="1"/>
    <col min="11824" max="11824" width="1.73046875" customWidth="1"/>
    <col min="11825" max="11827" width="3.265625" customWidth="1"/>
    <col min="11828" max="11828" width="1.73046875" customWidth="1"/>
    <col min="11829" max="11830" width="3.265625" customWidth="1"/>
    <col min="11831" max="11831" width="5.3984375" customWidth="1"/>
    <col min="11832" max="11832" width="3.265625" customWidth="1"/>
    <col min="11833" max="11833" width="1.73046875" customWidth="1"/>
    <col min="11834" max="11836" width="3.265625" customWidth="1"/>
    <col min="11837" max="11837" width="1.73046875" customWidth="1"/>
    <col min="11838" max="11840" width="3.265625" customWidth="1"/>
    <col min="11841" max="11841" width="1.73046875" customWidth="1"/>
    <col min="11842" max="11844" width="3.265625" customWidth="1"/>
    <col min="11845" max="11845" width="1.73046875" customWidth="1"/>
    <col min="11846" max="11848" width="3.265625" customWidth="1"/>
    <col min="11849" max="11849" width="1.73046875" customWidth="1"/>
    <col min="11850" max="11852" width="3.265625" customWidth="1"/>
    <col min="11853" max="11853" width="1.73046875" customWidth="1"/>
    <col min="11854" max="11855" width="3.265625" customWidth="1"/>
    <col min="11856" max="11856" width="5.3984375" customWidth="1"/>
    <col min="11857" max="11857" width="3.265625" customWidth="1"/>
    <col min="11858" max="11858" width="1.73046875" customWidth="1"/>
    <col min="11859" max="11861" width="3.265625" customWidth="1"/>
    <col min="11862" max="11862" width="1.73046875" customWidth="1"/>
    <col min="11863" max="11865" width="3.265625" customWidth="1"/>
    <col min="11866" max="11866" width="1.73046875" customWidth="1"/>
    <col min="11867" max="11869" width="3.265625" customWidth="1"/>
    <col min="11870" max="11870" width="1.73046875" customWidth="1"/>
    <col min="11871" max="11873" width="3.265625" customWidth="1"/>
    <col min="11874" max="11874" width="1.73046875" customWidth="1"/>
    <col min="11875" max="11877" width="3.265625" customWidth="1"/>
    <col min="11878" max="11878" width="1.73046875" customWidth="1"/>
    <col min="11879" max="11880" width="3.265625" customWidth="1"/>
    <col min="11881" max="11881" width="5.3984375" customWidth="1"/>
    <col min="11882" max="11882" width="6" customWidth="1"/>
    <col min="11883" max="11883" width="8.1328125" customWidth="1"/>
    <col min="11884" max="11884" width="3.265625" customWidth="1"/>
    <col min="11885" max="11885" width="8.1328125" customWidth="1"/>
    <col min="11886" max="11886" width="3.265625" customWidth="1"/>
    <col min="11887" max="11887" width="8.1328125" customWidth="1"/>
    <col min="11888" max="11888" width="3.265625" customWidth="1"/>
    <col min="11889" max="11889" width="8.1328125" customWidth="1"/>
    <col min="11890" max="11890" width="3.265625" customWidth="1"/>
    <col min="11891" max="11891" width="8.1328125" customWidth="1"/>
    <col min="11892" max="11892" width="3.265625" customWidth="1"/>
    <col min="11893" max="11893" width="8.1328125" customWidth="1"/>
    <col min="11894" max="11894" width="3.265625" customWidth="1"/>
    <col min="11895" max="11895" width="8.1328125" customWidth="1"/>
    <col min="11896" max="11896" width="3.265625" customWidth="1"/>
    <col min="11897" max="11897" width="8.1328125" customWidth="1"/>
    <col min="11898" max="11898" width="3.265625" customWidth="1"/>
    <col min="11899" max="11899" width="8.1328125" customWidth="1"/>
    <col min="11900" max="11900" width="3.265625" customWidth="1"/>
    <col min="11901" max="11901" width="8.1328125" customWidth="1"/>
    <col min="11902" max="11902" width="3.265625" customWidth="1"/>
    <col min="11903" max="11903" width="8.1328125" customWidth="1"/>
    <col min="11904" max="11904" width="3.265625" customWidth="1"/>
    <col min="11905" max="11905" width="8.1328125" customWidth="1"/>
    <col min="11906" max="11906" width="3.265625" customWidth="1"/>
    <col min="11907" max="11907" width="8.1328125" customWidth="1"/>
    <col min="11908" max="11908" width="3.265625" customWidth="1"/>
    <col min="11909" max="11909" width="8.1328125" customWidth="1"/>
    <col min="11910" max="11910" width="3.265625" customWidth="1"/>
    <col min="11911" max="11911" width="8.1328125" customWidth="1"/>
    <col min="11912" max="11912" width="3.265625" customWidth="1"/>
    <col min="11913" max="11913" width="8.1328125" customWidth="1"/>
    <col min="11914" max="11914" width="3.265625" customWidth="1"/>
    <col min="11915" max="11915" width="5.73046875" customWidth="1"/>
    <col min="11917" max="11917" width="10.73046875" customWidth="1"/>
    <col min="11918" max="11918" width="1.3984375" customWidth="1"/>
    <col min="11919" max="11919" width="10.73046875" customWidth="1"/>
    <col min="11920" max="11920" width="2.73046875" customWidth="1"/>
    <col min="11921" max="11921" width="1.73046875" customWidth="1"/>
    <col min="11922" max="11923" width="2.73046875" customWidth="1"/>
    <col min="11924" max="11924" width="3.265625" customWidth="1"/>
    <col min="11925" max="11925" width="10.73046875" customWidth="1"/>
    <col min="11926" max="11926" width="1.3984375" customWidth="1"/>
    <col min="11927" max="11927" width="10.73046875" customWidth="1"/>
    <col min="11928" max="11928" width="2.73046875" customWidth="1"/>
    <col min="11929" max="11929" width="1.73046875" customWidth="1"/>
    <col min="11930" max="11931" width="2.73046875" customWidth="1"/>
    <col min="11932" max="11932" width="3.265625" customWidth="1"/>
    <col min="11933" max="11933" width="10.73046875" customWidth="1"/>
    <col min="11934" max="11934" width="1.3984375" customWidth="1"/>
    <col min="11935" max="11935" width="10.73046875" customWidth="1"/>
    <col min="11936" max="11936" width="2.73046875" customWidth="1"/>
    <col min="11937" max="11937" width="1.73046875" customWidth="1"/>
    <col min="11938" max="11939" width="2.73046875" customWidth="1"/>
    <col min="11940" max="11940" width="3.265625" customWidth="1"/>
    <col min="11941" max="11941" width="10.73046875" customWidth="1"/>
    <col min="11942" max="11942" width="1.3984375" customWidth="1"/>
    <col min="11943" max="11943" width="10.73046875" customWidth="1"/>
    <col min="11944" max="11944" width="2.73046875" customWidth="1"/>
    <col min="11945" max="11945" width="1.73046875" customWidth="1"/>
    <col min="11946" max="11947" width="2.73046875" customWidth="1"/>
    <col min="11948" max="11948" width="3.265625" customWidth="1"/>
    <col min="11949" max="11949" width="10.73046875" customWidth="1"/>
    <col min="11950" max="11950" width="1.3984375" customWidth="1"/>
    <col min="11951" max="11951" width="10.73046875" customWidth="1"/>
    <col min="11952" max="11952" width="2.73046875" customWidth="1"/>
    <col min="11953" max="11953" width="1.73046875" customWidth="1"/>
    <col min="11954" max="11954" width="2.73046875" customWidth="1"/>
    <col min="11955" max="11955" width="3.265625" customWidth="1"/>
    <col min="11956" max="11956" width="10.73046875" customWidth="1"/>
    <col min="11957" max="11957" width="1.3984375" customWidth="1"/>
    <col min="11958" max="11958" width="10.73046875" customWidth="1"/>
    <col min="11959" max="11959" width="2.73046875" customWidth="1"/>
    <col min="11960" max="11960" width="1.73046875" customWidth="1"/>
    <col min="11961" max="11961" width="2.73046875" customWidth="1"/>
    <col min="11962" max="11962" width="3.265625" customWidth="1"/>
    <col min="11963" max="11963" width="10.73046875" customWidth="1"/>
    <col min="11964" max="11964" width="1.3984375" customWidth="1"/>
    <col min="11965" max="11965" width="10.73046875" customWidth="1"/>
    <col min="11966" max="11966" width="2.73046875" customWidth="1"/>
    <col min="11967" max="11967" width="1.73046875" customWidth="1"/>
    <col min="11968" max="11969" width="2.73046875" customWidth="1"/>
    <col min="11970" max="11970" width="3.265625" customWidth="1"/>
    <col min="11971" max="11971" width="10.73046875" customWidth="1"/>
    <col min="11972" max="11972" width="1.3984375" customWidth="1"/>
    <col min="11973" max="11973" width="10.73046875" customWidth="1"/>
    <col min="11974" max="11974" width="2.73046875" customWidth="1"/>
    <col min="11975" max="11975" width="1.73046875" customWidth="1"/>
    <col min="11976" max="11977" width="2.73046875" customWidth="1"/>
    <col min="11978" max="11978" width="5.73046875" customWidth="1"/>
    <col min="11980" max="11980" width="10.73046875" customWidth="1"/>
    <col min="11981" max="11981" width="1.3984375" customWidth="1"/>
    <col min="11982" max="11982" width="10.73046875" customWidth="1"/>
    <col min="11983" max="11983" width="2.73046875" customWidth="1"/>
    <col min="11984" max="11984" width="1.73046875" customWidth="1"/>
    <col min="11985" max="11985" width="2.73046875" customWidth="1"/>
    <col min="11986" max="11986" width="3.265625" customWidth="1"/>
    <col min="11987" max="11987" width="10.73046875" customWidth="1"/>
    <col min="11988" max="11988" width="1.3984375" customWidth="1"/>
    <col min="11989" max="11989" width="10.73046875" customWidth="1"/>
    <col min="11990" max="11990" width="2.73046875" customWidth="1"/>
    <col min="11991" max="11991" width="1.73046875" customWidth="1"/>
    <col min="11992" max="11992" width="2.73046875" customWidth="1"/>
    <col min="11993" max="11993" width="3.265625" customWidth="1"/>
    <col min="11994" max="11994" width="10.73046875" customWidth="1"/>
    <col min="11995" max="11995" width="1.3984375" customWidth="1"/>
    <col min="11996" max="11996" width="10.73046875" customWidth="1"/>
    <col min="11997" max="11997" width="2.73046875" customWidth="1"/>
    <col min="11998" max="11998" width="1.73046875" customWidth="1"/>
    <col min="11999" max="11999" width="2.73046875" customWidth="1"/>
    <col min="12000" max="12000" width="3.265625" customWidth="1"/>
    <col min="12001" max="12001" width="10.73046875" customWidth="1"/>
    <col min="12002" max="12002" width="1.3984375" customWidth="1"/>
    <col min="12003" max="12003" width="10.73046875" customWidth="1"/>
    <col min="12004" max="12004" width="2.73046875" customWidth="1"/>
    <col min="12005" max="12005" width="1.73046875" customWidth="1"/>
    <col min="12006" max="12006" width="2.73046875" customWidth="1"/>
    <col min="12007" max="12007" width="3.265625" customWidth="1"/>
    <col min="12008" max="12008" width="5.73046875" customWidth="1"/>
    <col min="12010" max="12010" width="13.265625" customWidth="1"/>
    <col min="12011" max="12011" width="14.1328125" customWidth="1"/>
    <col min="12012" max="12012" width="11.3984375" customWidth="1"/>
    <col min="12013" max="12013" width="3.265625" customWidth="1"/>
    <col min="12014" max="12014" width="1.73046875" customWidth="1"/>
    <col min="12015" max="12017" width="3.265625" customWidth="1"/>
    <col min="12018" max="12018" width="1.73046875" customWidth="1"/>
    <col min="12019" max="12021" width="3.265625" customWidth="1"/>
    <col min="12022" max="12022" width="1.73046875" customWidth="1"/>
    <col min="12023" max="12025" width="3.265625" customWidth="1"/>
    <col min="12026" max="12026" width="1.73046875" customWidth="1"/>
    <col min="12027" max="12029" width="3.265625" customWidth="1"/>
    <col min="12030" max="12030" width="1.73046875" customWidth="1"/>
    <col min="12031" max="12033" width="3.265625" customWidth="1"/>
    <col min="12034" max="12034" width="1.73046875" customWidth="1"/>
    <col min="12035" max="12036" width="3.265625" customWidth="1"/>
    <col min="12037" max="12037" width="5.3984375" customWidth="1"/>
    <col min="12038" max="12038" width="3.265625" customWidth="1"/>
    <col min="12039" max="12039" width="1.73046875" customWidth="1"/>
    <col min="12040" max="12042" width="3.265625" customWidth="1"/>
    <col min="12043" max="12043" width="1.73046875" customWidth="1"/>
    <col min="12044" max="12046" width="3.265625" customWidth="1"/>
    <col min="12047" max="12047" width="1.73046875" customWidth="1"/>
    <col min="12048" max="12050" width="3.265625" customWidth="1"/>
    <col min="12051" max="12051" width="1.73046875" customWidth="1"/>
    <col min="12052" max="12054" width="3.265625" customWidth="1"/>
    <col min="12055" max="12055" width="1.73046875" customWidth="1"/>
    <col min="12056" max="12058" width="3.265625" customWidth="1"/>
    <col min="12059" max="12059" width="1.73046875" customWidth="1"/>
    <col min="12060" max="12061" width="3.265625" customWidth="1"/>
    <col min="12062" max="12062" width="5.3984375" customWidth="1"/>
    <col min="12063" max="12063" width="3.265625" customWidth="1"/>
    <col min="12064" max="12064" width="1.73046875" customWidth="1"/>
    <col min="12065" max="12067" width="3.265625" customWidth="1"/>
    <col min="12068" max="12068" width="1.73046875" customWidth="1"/>
    <col min="12069" max="12071" width="3.265625" customWidth="1"/>
    <col min="12072" max="12072" width="1.73046875" customWidth="1"/>
    <col min="12073" max="12075" width="3.265625" customWidth="1"/>
    <col min="12076" max="12076" width="1.73046875" customWidth="1"/>
    <col min="12077" max="12079" width="3.265625" customWidth="1"/>
    <col min="12080" max="12080" width="1.73046875" customWidth="1"/>
    <col min="12081" max="12083" width="3.265625" customWidth="1"/>
    <col min="12084" max="12084" width="1.73046875" customWidth="1"/>
    <col min="12085" max="12086" width="3.265625" customWidth="1"/>
    <col min="12087" max="12087" width="5.3984375" customWidth="1"/>
    <col min="12088" max="12088" width="3.265625" customWidth="1"/>
    <col min="12089" max="12089" width="1.73046875" customWidth="1"/>
    <col min="12090" max="12092" width="3.265625" customWidth="1"/>
    <col min="12093" max="12093" width="1.73046875" customWidth="1"/>
    <col min="12094" max="12096" width="3.265625" customWidth="1"/>
    <col min="12097" max="12097" width="1.73046875" customWidth="1"/>
    <col min="12098" max="12100" width="3.265625" customWidth="1"/>
    <col min="12101" max="12101" width="1.73046875" customWidth="1"/>
    <col min="12102" max="12104" width="3.265625" customWidth="1"/>
    <col min="12105" max="12105" width="1.73046875" customWidth="1"/>
    <col min="12106" max="12108" width="3.265625" customWidth="1"/>
    <col min="12109" max="12109" width="1.73046875" customWidth="1"/>
    <col min="12110" max="12111" width="3.265625" customWidth="1"/>
    <col min="12112" max="12112" width="5.3984375" customWidth="1"/>
    <col min="12113" max="12113" width="3.265625" customWidth="1"/>
    <col min="12114" max="12114" width="1.73046875" customWidth="1"/>
    <col min="12115" max="12117" width="3.265625" customWidth="1"/>
    <col min="12118" max="12118" width="1.73046875" customWidth="1"/>
    <col min="12119" max="12121" width="3.265625" customWidth="1"/>
    <col min="12122" max="12122" width="1.73046875" customWidth="1"/>
    <col min="12123" max="12125" width="3.265625" customWidth="1"/>
    <col min="12126" max="12126" width="1.73046875" customWidth="1"/>
    <col min="12127" max="12129" width="3.265625" customWidth="1"/>
    <col min="12130" max="12130" width="1.73046875" customWidth="1"/>
    <col min="12131" max="12133" width="3.265625" customWidth="1"/>
    <col min="12134" max="12134" width="1.73046875" customWidth="1"/>
    <col min="12135" max="12136" width="3.265625" customWidth="1"/>
    <col min="12137" max="12137" width="5.3984375" customWidth="1"/>
    <col min="12138" max="12138" width="6" customWidth="1"/>
    <col min="12139" max="12139" width="8.1328125" customWidth="1"/>
    <col min="12140" max="12140" width="3.265625" customWidth="1"/>
    <col min="12141" max="12141" width="8.1328125" customWidth="1"/>
    <col min="12142" max="12142" width="3.265625" customWidth="1"/>
    <col min="12143" max="12143" width="8.1328125" customWidth="1"/>
    <col min="12144" max="12144" width="3.265625" customWidth="1"/>
    <col min="12145" max="12145" width="8.1328125" customWidth="1"/>
    <col min="12146" max="12146" width="3.265625" customWidth="1"/>
    <col min="12147" max="12147" width="8.1328125" customWidth="1"/>
    <col min="12148" max="12148" width="3.265625" customWidth="1"/>
    <col min="12149" max="12149" width="8.1328125" customWidth="1"/>
    <col min="12150" max="12150" width="3.265625" customWidth="1"/>
    <col min="12151" max="12151" width="8.1328125" customWidth="1"/>
    <col min="12152" max="12152" width="3.265625" customWidth="1"/>
    <col min="12153" max="12153" width="8.1328125" customWidth="1"/>
    <col min="12154" max="12154" width="3.265625" customWidth="1"/>
    <col min="12155" max="12155" width="8.1328125" customWidth="1"/>
    <col min="12156" max="12156" width="3.265625" customWidth="1"/>
    <col min="12157" max="12157" width="8.1328125" customWidth="1"/>
    <col min="12158" max="12158" width="3.265625" customWidth="1"/>
    <col min="12159" max="12159" width="8.1328125" customWidth="1"/>
    <col min="12160" max="12160" width="3.265625" customWidth="1"/>
    <col min="12161" max="12161" width="8.1328125" customWidth="1"/>
    <col min="12162" max="12162" width="3.265625" customWidth="1"/>
    <col min="12163" max="12163" width="8.1328125" customWidth="1"/>
    <col min="12164" max="12164" width="3.265625" customWidth="1"/>
    <col min="12165" max="12165" width="8.1328125" customWidth="1"/>
    <col min="12166" max="12166" width="3.265625" customWidth="1"/>
    <col min="12167" max="12167" width="8.1328125" customWidth="1"/>
    <col min="12168" max="12168" width="3.265625" customWidth="1"/>
    <col min="12169" max="12169" width="8.1328125" customWidth="1"/>
    <col min="12170" max="12170" width="3.265625" customWidth="1"/>
    <col min="12171" max="12171" width="5.73046875" customWidth="1"/>
    <col min="12173" max="12173" width="10.73046875" customWidth="1"/>
    <col min="12174" max="12174" width="1.3984375" customWidth="1"/>
    <col min="12175" max="12175" width="10.73046875" customWidth="1"/>
    <col min="12176" max="12176" width="2.73046875" customWidth="1"/>
    <col min="12177" max="12177" width="1.73046875" customWidth="1"/>
    <col min="12178" max="12179" width="2.73046875" customWidth="1"/>
    <col min="12180" max="12180" width="3.265625" customWidth="1"/>
    <col min="12181" max="12181" width="10.73046875" customWidth="1"/>
    <col min="12182" max="12182" width="1.3984375" customWidth="1"/>
    <col min="12183" max="12183" width="10.73046875" customWidth="1"/>
    <col min="12184" max="12184" width="2.73046875" customWidth="1"/>
    <col min="12185" max="12185" width="1.73046875" customWidth="1"/>
    <col min="12186" max="12187" width="2.73046875" customWidth="1"/>
    <col min="12188" max="12188" width="3.265625" customWidth="1"/>
    <col min="12189" max="12189" width="10.73046875" customWidth="1"/>
    <col min="12190" max="12190" width="1.3984375" customWidth="1"/>
    <col min="12191" max="12191" width="10.73046875" customWidth="1"/>
    <col min="12192" max="12192" width="2.73046875" customWidth="1"/>
    <col min="12193" max="12193" width="1.73046875" customWidth="1"/>
    <col min="12194" max="12195" width="2.73046875" customWidth="1"/>
    <col min="12196" max="12196" width="3.265625" customWidth="1"/>
    <col min="12197" max="12197" width="10.73046875" customWidth="1"/>
    <col min="12198" max="12198" width="1.3984375" customWidth="1"/>
    <col min="12199" max="12199" width="10.73046875" customWidth="1"/>
    <col min="12200" max="12200" width="2.73046875" customWidth="1"/>
    <col min="12201" max="12201" width="1.73046875" customWidth="1"/>
    <col min="12202" max="12203" width="2.73046875" customWidth="1"/>
    <col min="12204" max="12204" width="3.265625" customWidth="1"/>
    <col min="12205" max="12205" width="10.73046875" customWidth="1"/>
    <col min="12206" max="12206" width="1.3984375" customWidth="1"/>
    <col min="12207" max="12207" width="10.73046875" customWidth="1"/>
    <col min="12208" max="12208" width="2.73046875" customWidth="1"/>
    <col min="12209" max="12209" width="1.73046875" customWidth="1"/>
    <col min="12210" max="12210" width="2.73046875" customWidth="1"/>
    <col min="12211" max="12211" width="3.265625" customWidth="1"/>
    <col min="12212" max="12212" width="10.73046875" customWidth="1"/>
    <col min="12213" max="12213" width="1.3984375" customWidth="1"/>
    <col min="12214" max="12214" width="10.73046875" customWidth="1"/>
    <col min="12215" max="12215" width="2.73046875" customWidth="1"/>
    <col min="12216" max="12216" width="1.73046875" customWidth="1"/>
    <col min="12217" max="12217" width="2.73046875" customWidth="1"/>
    <col min="12218" max="12218" width="3.265625" customWidth="1"/>
    <col min="12219" max="12219" width="10.73046875" customWidth="1"/>
    <col min="12220" max="12220" width="1.3984375" customWidth="1"/>
    <col min="12221" max="12221" width="10.73046875" customWidth="1"/>
    <col min="12222" max="12222" width="2.73046875" customWidth="1"/>
    <col min="12223" max="12223" width="1.73046875" customWidth="1"/>
    <col min="12224" max="12225" width="2.73046875" customWidth="1"/>
    <col min="12226" max="12226" width="3.265625" customWidth="1"/>
    <col min="12227" max="12227" width="10.73046875" customWidth="1"/>
    <col min="12228" max="12228" width="1.3984375" customWidth="1"/>
    <col min="12229" max="12229" width="10.73046875" customWidth="1"/>
    <col min="12230" max="12230" width="2.73046875" customWidth="1"/>
    <col min="12231" max="12231" width="1.73046875" customWidth="1"/>
    <col min="12232" max="12233" width="2.73046875" customWidth="1"/>
    <col min="12234" max="12234" width="5.73046875" customWidth="1"/>
    <col min="12236" max="12236" width="10.73046875" customWidth="1"/>
    <col min="12237" max="12237" width="1.3984375" customWidth="1"/>
    <col min="12238" max="12238" width="10.73046875" customWidth="1"/>
    <col min="12239" max="12239" width="2.73046875" customWidth="1"/>
    <col min="12240" max="12240" width="1.73046875" customWidth="1"/>
    <col min="12241" max="12241" width="2.73046875" customWidth="1"/>
    <col min="12242" max="12242" width="3.265625" customWidth="1"/>
    <col min="12243" max="12243" width="10.73046875" customWidth="1"/>
    <col min="12244" max="12244" width="1.3984375" customWidth="1"/>
    <col min="12245" max="12245" width="10.73046875" customWidth="1"/>
    <col min="12246" max="12246" width="2.73046875" customWidth="1"/>
    <col min="12247" max="12247" width="1.73046875" customWidth="1"/>
    <col min="12248" max="12248" width="2.73046875" customWidth="1"/>
    <col min="12249" max="12249" width="3.265625" customWidth="1"/>
    <col min="12250" max="12250" width="10.73046875" customWidth="1"/>
    <col min="12251" max="12251" width="1.3984375" customWidth="1"/>
    <col min="12252" max="12252" width="10.73046875" customWidth="1"/>
    <col min="12253" max="12253" width="2.73046875" customWidth="1"/>
    <col min="12254" max="12254" width="1.73046875" customWidth="1"/>
    <col min="12255" max="12255" width="2.73046875" customWidth="1"/>
    <col min="12256" max="12256" width="3.265625" customWidth="1"/>
    <col min="12257" max="12257" width="10.73046875" customWidth="1"/>
    <col min="12258" max="12258" width="1.3984375" customWidth="1"/>
    <col min="12259" max="12259" width="10.73046875" customWidth="1"/>
    <col min="12260" max="12260" width="2.73046875" customWidth="1"/>
    <col min="12261" max="12261" width="1.73046875" customWidth="1"/>
    <col min="12262" max="12262" width="2.73046875" customWidth="1"/>
    <col min="12263" max="12263" width="3.265625" customWidth="1"/>
    <col min="12264" max="12264" width="5.73046875" customWidth="1"/>
    <col min="12266" max="12266" width="13.265625" customWidth="1"/>
    <col min="12267" max="12267" width="14.1328125" customWidth="1"/>
    <col min="12268" max="12268" width="11.3984375" customWidth="1"/>
    <col min="12269" max="12269" width="3.265625" customWidth="1"/>
    <col min="12270" max="12270" width="1.73046875" customWidth="1"/>
    <col min="12271" max="12273" width="3.265625" customWidth="1"/>
    <col min="12274" max="12274" width="1.73046875" customWidth="1"/>
    <col min="12275" max="12277" width="3.265625" customWidth="1"/>
    <col min="12278" max="12278" width="1.73046875" customWidth="1"/>
    <col min="12279" max="12281" width="3.265625" customWidth="1"/>
    <col min="12282" max="12282" width="1.73046875" customWidth="1"/>
    <col min="12283" max="12285" width="3.265625" customWidth="1"/>
    <col min="12286" max="12286" width="1.73046875" customWidth="1"/>
    <col min="12287" max="12289" width="3.265625" customWidth="1"/>
    <col min="12290" max="12290" width="1.73046875" customWidth="1"/>
    <col min="12291" max="12292" width="3.265625" customWidth="1"/>
    <col min="12293" max="12293" width="5.3984375" customWidth="1"/>
    <col min="12294" max="12294" width="3.265625" customWidth="1"/>
    <col min="12295" max="12295" width="1.73046875" customWidth="1"/>
    <col min="12296" max="12298" width="3.265625" customWidth="1"/>
    <col min="12299" max="12299" width="1.73046875" customWidth="1"/>
    <col min="12300" max="12302" width="3.265625" customWidth="1"/>
    <col min="12303" max="12303" width="1.73046875" customWidth="1"/>
    <col min="12304" max="12306" width="3.265625" customWidth="1"/>
    <col min="12307" max="12307" width="1.73046875" customWidth="1"/>
    <col min="12308" max="12310" width="3.265625" customWidth="1"/>
    <col min="12311" max="12311" width="1.73046875" customWidth="1"/>
    <col min="12312" max="12314" width="3.265625" customWidth="1"/>
    <col min="12315" max="12315" width="1.73046875" customWidth="1"/>
    <col min="12316" max="12317" width="3.265625" customWidth="1"/>
    <col min="12318" max="12318" width="5.3984375" customWidth="1"/>
    <col min="12319" max="12319" width="3.265625" customWidth="1"/>
    <col min="12320" max="12320" width="1.73046875" customWidth="1"/>
    <col min="12321" max="12323" width="3.265625" customWidth="1"/>
    <col min="12324" max="12324" width="1.73046875" customWidth="1"/>
    <col min="12325" max="12327" width="3.265625" customWidth="1"/>
    <col min="12328" max="12328" width="1.73046875" customWidth="1"/>
    <col min="12329" max="12331" width="3.265625" customWidth="1"/>
    <col min="12332" max="12332" width="1.73046875" customWidth="1"/>
    <col min="12333" max="12335" width="3.265625" customWidth="1"/>
    <col min="12336" max="12336" width="1.73046875" customWidth="1"/>
    <col min="12337" max="12339" width="3.265625" customWidth="1"/>
    <col min="12340" max="12340" width="1.73046875" customWidth="1"/>
    <col min="12341" max="12342" width="3.265625" customWidth="1"/>
    <col min="12343" max="12343" width="5.3984375" customWidth="1"/>
    <col min="12344" max="12344" width="3.265625" customWidth="1"/>
    <col min="12345" max="12345" width="1.73046875" customWidth="1"/>
    <col min="12346" max="12348" width="3.265625" customWidth="1"/>
    <col min="12349" max="12349" width="1.73046875" customWidth="1"/>
    <col min="12350" max="12352" width="3.265625" customWidth="1"/>
    <col min="12353" max="12353" width="1.73046875" customWidth="1"/>
    <col min="12354" max="12356" width="3.265625" customWidth="1"/>
    <col min="12357" max="12357" width="1.73046875" customWidth="1"/>
    <col min="12358" max="12360" width="3.265625" customWidth="1"/>
    <col min="12361" max="12361" width="1.73046875" customWidth="1"/>
    <col min="12362" max="12364" width="3.265625" customWidth="1"/>
    <col min="12365" max="12365" width="1.73046875" customWidth="1"/>
    <col min="12366" max="12367" width="3.265625" customWidth="1"/>
    <col min="12368" max="12368" width="5.3984375" customWidth="1"/>
    <col min="12369" max="12369" width="3.265625" customWidth="1"/>
    <col min="12370" max="12370" width="1.73046875" customWidth="1"/>
    <col min="12371" max="12373" width="3.265625" customWidth="1"/>
    <col min="12374" max="12374" width="1.73046875" customWidth="1"/>
    <col min="12375" max="12377" width="3.265625" customWidth="1"/>
    <col min="12378" max="12378" width="1.73046875" customWidth="1"/>
    <col min="12379" max="12381" width="3.265625" customWidth="1"/>
    <col min="12382" max="12382" width="1.73046875" customWidth="1"/>
    <col min="12383" max="12385" width="3.265625" customWidth="1"/>
    <col min="12386" max="12386" width="1.73046875" customWidth="1"/>
    <col min="12387" max="12389" width="3.265625" customWidth="1"/>
    <col min="12390" max="12390" width="1.73046875" customWidth="1"/>
    <col min="12391" max="12392" width="3.265625" customWidth="1"/>
    <col min="12393" max="12393" width="5.3984375" customWidth="1"/>
    <col min="12394" max="12394" width="6" customWidth="1"/>
    <col min="12395" max="12395" width="8.1328125" customWidth="1"/>
    <col min="12396" max="12396" width="3.265625" customWidth="1"/>
    <col min="12397" max="12397" width="8.1328125" customWidth="1"/>
    <col min="12398" max="12398" width="3.265625" customWidth="1"/>
    <col min="12399" max="12399" width="8.1328125" customWidth="1"/>
    <col min="12400" max="12400" width="3.265625" customWidth="1"/>
    <col min="12401" max="12401" width="8.1328125" customWidth="1"/>
    <col min="12402" max="12402" width="3.265625" customWidth="1"/>
    <col min="12403" max="12403" width="8.1328125" customWidth="1"/>
    <col min="12404" max="12404" width="3.265625" customWidth="1"/>
    <col min="12405" max="12405" width="8.1328125" customWidth="1"/>
    <col min="12406" max="12406" width="3.265625" customWidth="1"/>
    <col min="12407" max="12407" width="8.1328125" customWidth="1"/>
    <col min="12408" max="12408" width="3.265625" customWidth="1"/>
    <col min="12409" max="12409" width="8.1328125" customWidth="1"/>
    <col min="12410" max="12410" width="3.265625" customWidth="1"/>
    <col min="12411" max="12411" width="8.1328125" customWidth="1"/>
    <col min="12412" max="12412" width="3.265625" customWidth="1"/>
    <col min="12413" max="12413" width="8.1328125" customWidth="1"/>
    <col min="12414" max="12414" width="3.265625" customWidth="1"/>
    <col min="12415" max="12415" width="8.1328125" customWidth="1"/>
    <col min="12416" max="12416" width="3.265625" customWidth="1"/>
    <col min="12417" max="12417" width="8.1328125" customWidth="1"/>
    <col min="12418" max="12418" width="3.265625" customWidth="1"/>
    <col min="12419" max="12419" width="8.1328125" customWidth="1"/>
    <col min="12420" max="12420" width="3.265625" customWidth="1"/>
    <col min="12421" max="12421" width="8.1328125" customWidth="1"/>
    <col min="12422" max="12422" width="3.265625" customWidth="1"/>
    <col min="12423" max="12423" width="8.1328125" customWidth="1"/>
    <col min="12424" max="12424" width="3.265625" customWidth="1"/>
    <col min="12425" max="12425" width="8.1328125" customWidth="1"/>
    <col min="12426" max="12426" width="3.265625" customWidth="1"/>
    <col min="12427" max="12427" width="5.73046875" customWidth="1"/>
    <col min="12429" max="12429" width="10.73046875" customWidth="1"/>
    <col min="12430" max="12430" width="1.3984375" customWidth="1"/>
    <col min="12431" max="12431" width="10.73046875" customWidth="1"/>
    <col min="12432" max="12432" width="2.73046875" customWidth="1"/>
    <col min="12433" max="12433" width="1.73046875" customWidth="1"/>
    <col min="12434" max="12435" width="2.73046875" customWidth="1"/>
    <col min="12436" max="12436" width="3.265625" customWidth="1"/>
    <col min="12437" max="12437" width="10.73046875" customWidth="1"/>
    <col min="12438" max="12438" width="1.3984375" customWidth="1"/>
    <col min="12439" max="12439" width="10.73046875" customWidth="1"/>
    <col min="12440" max="12440" width="2.73046875" customWidth="1"/>
    <col min="12441" max="12441" width="1.73046875" customWidth="1"/>
    <col min="12442" max="12443" width="2.73046875" customWidth="1"/>
    <col min="12444" max="12444" width="3.265625" customWidth="1"/>
    <col min="12445" max="12445" width="10.73046875" customWidth="1"/>
    <col min="12446" max="12446" width="1.3984375" customWidth="1"/>
    <col min="12447" max="12447" width="10.73046875" customWidth="1"/>
    <col min="12448" max="12448" width="2.73046875" customWidth="1"/>
    <col min="12449" max="12449" width="1.73046875" customWidth="1"/>
    <col min="12450" max="12451" width="2.73046875" customWidth="1"/>
    <col min="12452" max="12452" width="3.265625" customWidth="1"/>
    <col min="12453" max="12453" width="10.73046875" customWidth="1"/>
    <col min="12454" max="12454" width="1.3984375" customWidth="1"/>
    <col min="12455" max="12455" width="10.73046875" customWidth="1"/>
    <col min="12456" max="12456" width="2.73046875" customWidth="1"/>
    <col min="12457" max="12457" width="1.73046875" customWidth="1"/>
    <col min="12458" max="12459" width="2.73046875" customWidth="1"/>
    <col min="12460" max="12460" width="3.265625" customWidth="1"/>
    <col min="12461" max="12461" width="10.73046875" customWidth="1"/>
    <col min="12462" max="12462" width="1.3984375" customWidth="1"/>
    <col min="12463" max="12463" width="10.73046875" customWidth="1"/>
    <col min="12464" max="12464" width="2.73046875" customWidth="1"/>
    <col min="12465" max="12465" width="1.73046875" customWidth="1"/>
    <col min="12466" max="12466" width="2.73046875" customWidth="1"/>
    <col min="12467" max="12467" width="3.265625" customWidth="1"/>
    <col min="12468" max="12468" width="10.73046875" customWidth="1"/>
    <col min="12469" max="12469" width="1.3984375" customWidth="1"/>
    <col min="12470" max="12470" width="10.73046875" customWidth="1"/>
    <col min="12471" max="12471" width="2.73046875" customWidth="1"/>
    <col min="12472" max="12472" width="1.73046875" customWidth="1"/>
    <col min="12473" max="12473" width="2.73046875" customWidth="1"/>
    <col min="12474" max="12474" width="3.265625" customWidth="1"/>
    <col min="12475" max="12475" width="10.73046875" customWidth="1"/>
    <col min="12476" max="12476" width="1.3984375" customWidth="1"/>
    <col min="12477" max="12477" width="10.73046875" customWidth="1"/>
    <col min="12478" max="12478" width="2.73046875" customWidth="1"/>
    <col min="12479" max="12479" width="1.73046875" customWidth="1"/>
    <col min="12480" max="12481" width="2.73046875" customWidth="1"/>
    <col min="12482" max="12482" width="3.265625" customWidth="1"/>
    <col min="12483" max="12483" width="10.73046875" customWidth="1"/>
    <col min="12484" max="12484" width="1.3984375" customWidth="1"/>
    <col min="12485" max="12485" width="10.73046875" customWidth="1"/>
    <col min="12486" max="12486" width="2.73046875" customWidth="1"/>
    <col min="12487" max="12487" width="1.73046875" customWidth="1"/>
    <col min="12488" max="12489" width="2.73046875" customWidth="1"/>
    <col min="12490" max="12490" width="5.73046875" customWidth="1"/>
    <col min="12492" max="12492" width="10.73046875" customWidth="1"/>
    <col min="12493" max="12493" width="1.3984375" customWidth="1"/>
    <col min="12494" max="12494" width="10.73046875" customWidth="1"/>
    <col min="12495" max="12495" width="2.73046875" customWidth="1"/>
    <col min="12496" max="12496" width="1.73046875" customWidth="1"/>
    <col min="12497" max="12497" width="2.73046875" customWidth="1"/>
    <col min="12498" max="12498" width="3.265625" customWidth="1"/>
    <col min="12499" max="12499" width="10.73046875" customWidth="1"/>
    <col min="12500" max="12500" width="1.3984375" customWidth="1"/>
    <col min="12501" max="12501" width="10.73046875" customWidth="1"/>
    <col min="12502" max="12502" width="2.73046875" customWidth="1"/>
    <col min="12503" max="12503" width="1.73046875" customWidth="1"/>
    <col min="12504" max="12504" width="2.73046875" customWidth="1"/>
    <col min="12505" max="12505" width="3.265625" customWidth="1"/>
    <col min="12506" max="12506" width="10.73046875" customWidth="1"/>
    <col min="12507" max="12507" width="1.3984375" customWidth="1"/>
    <col min="12508" max="12508" width="10.73046875" customWidth="1"/>
    <col min="12509" max="12509" width="2.73046875" customWidth="1"/>
    <col min="12510" max="12510" width="1.73046875" customWidth="1"/>
    <col min="12511" max="12511" width="2.73046875" customWidth="1"/>
    <col min="12512" max="12512" width="3.265625" customWidth="1"/>
    <col min="12513" max="12513" width="10.73046875" customWidth="1"/>
    <col min="12514" max="12514" width="1.3984375" customWidth="1"/>
    <col min="12515" max="12515" width="10.73046875" customWidth="1"/>
    <col min="12516" max="12516" width="2.73046875" customWidth="1"/>
    <col min="12517" max="12517" width="1.73046875" customWidth="1"/>
    <col min="12518" max="12518" width="2.73046875" customWidth="1"/>
    <col min="12519" max="12519" width="3.265625" customWidth="1"/>
    <col min="12520" max="12520" width="5.73046875" customWidth="1"/>
    <col min="12522" max="12522" width="13.265625" customWidth="1"/>
    <col min="12523" max="12523" width="14.1328125" customWidth="1"/>
    <col min="12524" max="12524" width="11.3984375" customWidth="1"/>
    <col min="12525" max="12525" width="3.265625" customWidth="1"/>
    <col min="12526" max="12526" width="1.73046875" customWidth="1"/>
    <col min="12527" max="12529" width="3.265625" customWidth="1"/>
    <col min="12530" max="12530" width="1.73046875" customWidth="1"/>
    <col min="12531" max="12533" width="3.265625" customWidth="1"/>
    <col min="12534" max="12534" width="1.73046875" customWidth="1"/>
    <col min="12535" max="12537" width="3.265625" customWidth="1"/>
    <col min="12538" max="12538" width="1.73046875" customWidth="1"/>
    <col min="12539" max="12541" width="3.265625" customWidth="1"/>
    <col min="12542" max="12542" width="1.73046875" customWidth="1"/>
    <col min="12543" max="12545" width="3.265625" customWidth="1"/>
    <col min="12546" max="12546" width="1.73046875" customWidth="1"/>
    <col min="12547" max="12548" width="3.265625" customWidth="1"/>
    <col min="12549" max="12549" width="5.3984375" customWidth="1"/>
    <col min="12550" max="12550" width="3.265625" customWidth="1"/>
    <col min="12551" max="12551" width="1.73046875" customWidth="1"/>
    <col min="12552" max="12554" width="3.265625" customWidth="1"/>
    <col min="12555" max="12555" width="1.73046875" customWidth="1"/>
    <col min="12556" max="12558" width="3.265625" customWidth="1"/>
    <col min="12559" max="12559" width="1.73046875" customWidth="1"/>
    <col min="12560" max="12562" width="3.265625" customWidth="1"/>
    <col min="12563" max="12563" width="1.73046875" customWidth="1"/>
    <col min="12564" max="12566" width="3.265625" customWidth="1"/>
    <col min="12567" max="12567" width="1.73046875" customWidth="1"/>
    <col min="12568" max="12570" width="3.265625" customWidth="1"/>
    <col min="12571" max="12571" width="1.73046875" customWidth="1"/>
    <col min="12572" max="12573" width="3.265625" customWidth="1"/>
    <col min="12574" max="12574" width="5.3984375" customWidth="1"/>
    <col min="12575" max="12575" width="3.265625" customWidth="1"/>
    <col min="12576" max="12576" width="1.73046875" customWidth="1"/>
    <col min="12577" max="12579" width="3.265625" customWidth="1"/>
    <col min="12580" max="12580" width="1.73046875" customWidth="1"/>
    <col min="12581" max="12583" width="3.265625" customWidth="1"/>
    <col min="12584" max="12584" width="1.73046875" customWidth="1"/>
    <col min="12585" max="12587" width="3.265625" customWidth="1"/>
    <col min="12588" max="12588" width="1.73046875" customWidth="1"/>
    <col min="12589" max="12591" width="3.265625" customWidth="1"/>
    <col min="12592" max="12592" width="1.73046875" customWidth="1"/>
    <col min="12593" max="12595" width="3.265625" customWidth="1"/>
    <col min="12596" max="12596" width="1.73046875" customWidth="1"/>
    <col min="12597" max="12598" width="3.265625" customWidth="1"/>
    <col min="12599" max="12599" width="5.3984375" customWidth="1"/>
    <col min="12600" max="12600" width="3.265625" customWidth="1"/>
    <col min="12601" max="12601" width="1.73046875" customWidth="1"/>
    <col min="12602" max="12604" width="3.265625" customWidth="1"/>
    <col min="12605" max="12605" width="1.73046875" customWidth="1"/>
    <col min="12606" max="12608" width="3.265625" customWidth="1"/>
    <col min="12609" max="12609" width="1.73046875" customWidth="1"/>
    <col min="12610" max="12612" width="3.265625" customWidth="1"/>
    <col min="12613" max="12613" width="1.73046875" customWidth="1"/>
    <col min="12614" max="12616" width="3.265625" customWidth="1"/>
    <col min="12617" max="12617" width="1.73046875" customWidth="1"/>
    <col min="12618" max="12620" width="3.265625" customWidth="1"/>
    <col min="12621" max="12621" width="1.73046875" customWidth="1"/>
    <col min="12622" max="12623" width="3.265625" customWidth="1"/>
    <col min="12624" max="12624" width="5.3984375" customWidth="1"/>
    <col min="12625" max="12625" width="3.265625" customWidth="1"/>
    <col min="12626" max="12626" width="1.73046875" customWidth="1"/>
    <col min="12627" max="12629" width="3.265625" customWidth="1"/>
    <col min="12630" max="12630" width="1.73046875" customWidth="1"/>
    <col min="12631" max="12633" width="3.265625" customWidth="1"/>
    <col min="12634" max="12634" width="1.73046875" customWidth="1"/>
    <col min="12635" max="12637" width="3.265625" customWidth="1"/>
    <col min="12638" max="12638" width="1.73046875" customWidth="1"/>
    <col min="12639" max="12641" width="3.265625" customWidth="1"/>
    <col min="12642" max="12642" width="1.73046875" customWidth="1"/>
    <col min="12643" max="12645" width="3.265625" customWidth="1"/>
    <col min="12646" max="12646" width="1.73046875" customWidth="1"/>
    <col min="12647" max="12648" width="3.265625" customWidth="1"/>
    <col min="12649" max="12649" width="5.3984375" customWidth="1"/>
    <col min="12650" max="12650" width="6" customWidth="1"/>
    <col min="12651" max="12651" width="8.1328125" customWidth="1"/>
    <col min="12652" max="12652" width="3.265625" customWidth="1"/>
    <col min="12653" max="12653" width="8.1328125" customWidth="1"/>
    <col min="12654" max="12654" width="3.265625" customWidth="1"/>
    <col min="12655" max="12655" width="8.1328125" customWidth="1"/>
    <col min="12656" max="12656" width="3.265625" customWidth="1"/>
    <col min="12657" max="12657" width="8.1328125" customWidth="1"/>
    <col min="12658" max="12658" width="3.265625" customWidth="1"/>
    <col min="12659" max="12659" width="8.1328125" customWidth="1"/>
    <col min="12660" max="12660" width="3.265625" customWidth="1"/>
    <col min="12661" max="12661" width="8.1328125" customWidth="1"/>
    <col min="12662" max="12662" width="3.265625" customWidth="1"/>
    <col min="12663" max="12663" width="8.1328125" customWidth="1"/>
    <col min="12664" max="12664" width="3.265625" customWidth="1"/>
    <col min="12665" max="12665" width="8.1328125" customWidth="1"/>
    <col min="12666" max="12666" width="3.265625" customWidth="1"/>
    <col min="12667" max="12667" width="8.1328125" customWidth="1"/>
    <col min="12668" max="12668" width="3.265625" customWidth="1"/>
    <col min="12669" max="12669" width="8.1328125" customWidth="1"/>
    <col min="12670" max="12670" width="3.265625" customWidth="1"/>
    <col min="12671" max="12671" width="8.1328125" customWidth="1"/>
    <col min="12672" max="12672" width="3.265625" customWidth="1"/>
    <col min="12673" max="12673" width="8.1328125" customWidth="1"/>
    <col min="12674" max="12674" width="3.265625" customWidth="1"/>
    <col min="12675" max="12675" width="8.1328125" customWidth="1"/>
    <col min="12676" max="12676" width="3.265625" customWidth="1"/>
    <col min="12677" max="12677" width="8.1328125" customWidth="1"/>
    <col min="12678" max="12678" width="3.265625" customWidth="1"/>
    <col min="12679" max="12679" width="8.1328125" customWidth="1"/>
    <col min="12680" max="12680" width="3.265625" customWidth="1"/>
    <col min="12681" max="12681" width="8.1328125" customWidth="1"/>
    <col min="12682" max="12682" width="3.265625" customWidth="1"/>
    <col min="12683" max="12683" width="5.73046875" customWidth="1"/>
    <col min="12685" max="12685" width="10.73046875" customWidth="1"/>
    <col min="12686" max="12686" width="1.3984375" customWidth="1"/>
    <col min="12687" max="12687" width="10.73046875" customWidth="1"/>
    <col min="12688" max="12688" width="2.73046875" customWidth="1"/>
    <col min="12689" max="12689" width="1.73046875" customWidth="1"/>
    <col min="12690" max="12691" width="2.73046875" customWidth="1"/>
    <col min="12692" max="12692" width="3.265625" customWidth="1"/>
    <col min="12693" max="12693" width="10.73046875" customWidth="1"/>
    <col min="12694" max="12694" width="1.3984375" customWidth="1"/>
    <col min="12695" max="12695" width="10.73046875" customWidth="1"/>
    <col min="12696" max="12696" width="2.73046875" customWidth="1"/>
    <col min="12697" max="12697" width="1.73046875" customWidth="1"/>
    <col min="12698" max="12699" width="2.73046875" customWidth="1"/>
    <col min="12700" max="12700" width="3.265625" customWidth="1"/>
    <col min="12701" max="12701" width="10.73046875" customWidth="1"/>
    <col min="12702" max="12702" width="1.3984375" customWidth="1"/>
    <col min="12703" max="12703" width="10.73046875" customWidth="1"/>
    <col min="12704" max="12704" width="2.73046875" customWidth="1"/>
    <col min="12705" max="12705" width="1.73046875" customWidth="1"/>
    <col min="12706" max="12707" width="2.73046875" customWidth="1"/>
    <col min="12708" max="12708" width="3.265625" customWidth="1"/>
    <col min="12709" max="12709" width="10.73046875" customWidth="1"/>
    <col min="12710" max="12710" width="1.3984375" customWidth="1"/>
    <col min="12711" max="12711" width="10.73046875" customWidth="1"/>
    <col min="12712" max="12712" width="2.73046875" customWidth="1"/>
    <col min="12713" max="12713" width="1.73046875" customWidth="1"/>
    <col min="12714" max="12715" width="2.73046875" customWidth="1"/>
    <col min="12716" max="12716" width="3.265625" customWidth="1"/>
    <col min="12717" max="12717" width="10.73046875" customWidth="1"/>
    <col min="12718" max="12718" width="1.3984375" customWidth="1"/>
    <col min="12719" max="12719" width="10.73046875" customWidth="1"/>
    <col min="12720" max="12720" width="2.73046875" customWidth="1"/>
    <col min="12721" max="12721" width="1.73046875" customWidth="1"/>
    <col min="12722" max="12722" width="2.73046875" customWidth="1"/>
    <col min="12723" max="12723" width="3.265625" customWidth="1"/>
    <col min="12724" max="12724" width="10.73046875" customWidth="1"/>
    <col min="12725" max="12725" width="1.3984375" customWidth="1"/>
    <col min="12726" max="12726" width="10.73046875" customWidth="1"/>
    <col min="12727" max="12727" width="2.73046875" customWidth="1"/>
    <col min="12728" max="12728" width="1.73046875" customWidth="1"/>
    <col min="12729" max="12729" width="2.73046875" customWidth="1"/>
    <col min="12730" max="12730" width="3.265625" customWidth="1"/>
    <col min="12731" max="12731" width="10.73046875" customWidth="1"/>
    <col min="12732" max="12732" width="1.3984375" customWidth="1"/>
    <col min="12733" max="12733" width="10.73046875" customWidth="1"/>
    <col min="12734" max="12734" width="2.73046875" customWidth="1"/>
    <col min="12735" max="12735" width="1.73046875" customWidth="1"/>
    <col min="12736" max="12737" width="2.73046875" customWidth="1"/>
    <col min="12738" max="12738" width="3.265625" customWidth="1"/>
    <col min="12739" max="12739" width="10.73046875" customWidth="1"/>
    <col min="12740" max="12740" width="1.3984375" customWidth="1"/>
    <col min="12741" max="12741" width="10.73046875" customWidth="1"/>
    <col min="12742" max="12742" width="2.73046875" customWidth="1"/>
    <col min="12743" max="12743" width="1.73046875" customWidth="1"/>
    <col min="12744" max="12745" width="2.73046875" customWidth="1"/>
    <col min="12746" max="12746" width="5.73046875" customWidth="1"/>
    <col min="12748" max="12748" width="10.73046875" customWidth="1"/>
    <col min="12749" max="12749" width="1.3984375" customWidth="1"/>
    <col min="12750" max="12750" width="10.73046875" customWidth="1"/>
    <col min="12751" max="12751" width="2.73046875" customWidth="1"/>
    <col min="12752" max="12752" width="1.73046875" customWidth="1"/>
    <col min="12753" max="12753" width="2.73046875" customWidth="1"/>
    <col min="12754" max="12754" width="3.265625" customWidth="1"/>
    <col min="12755" max="12755" width="10.73046875" customWidth="1"/>
    <col min="12756" max="12756" width="1.3984375" customWidth="1"/>
    <col min="12757" max="12757" width="10.73046875" customWidth="1"/>
    <col min="12758" max="12758" width="2.73046875" customWidth="1"/>
    <col min="12759" max="12759" width="1.73046875" customWidth="1"/>
    <col min="12760" max="12760" width="2.73046875" customWidth="1"/>
    <col min="12761" max="12761" width="3.265625" customWidth="1"/>
    <col min="12762" max="12762" width="10.73046875" customWidth="1"/>
    <col min="12763" max="12763" width="1.3984375" customWidth="1"/>
    <col min="12764" max="12764" width="10.73046875" customWidth="1"/>
    <col min="12765" max="12765" width="2.73046875" customWidth="1"/>
    <col min="12766" max="12766" width="1.73046875" customWidth="1"/>
    <col min="12767" max="12767" width="2.73046875" customWidth="1"/>
    <col min="12768" max="12768" width="3.265625" customWidth="1"/>
    <col min="12769" max="12769" width="10.73046875" customWidth="1"/>
    <col min="12770" max="12770" width="1.3984375" customWidth="1"/>
    <col min="12771" max="12771" width="10.73046875" customWidth="1"/>
    <col min="12772" max="12772" width="2.73046875" customWidth="1"/>
    <col min="12773" max="12773" width="1.73046875" customWidth="1"/>
    <col min="12774" max="12774" width="2.73046875" customWidth="1"/>
    <col min="12775" max="12775" width="3.265625" customWidth="1"/>
    <col min="12776" max="12776" width="5.73046875" customWidth="1"/>
    <col min="12778" max="12778" width="13.265625" customWidth="1"/>
    <col min="12779" max="12779" width="14.1328125" customWidth="1"/>
    <col min="12780" max="12780" width="11.3984375" customWidth="1"/>
    <col min="12781" max="12781" width="3.265625" customWidth="1"/>
    <col min="12782" max="12782" width="1.73046875" customWidth="1"/>
    <col min="12783" max="12785" width="3.265625" customWidth="1"/>
    <col min="12786" max="12786" width="1.73046875" customWidth="1"/>
    <col min="12787" max="12789" width="3.265625" customWidth="1"/>
    <col min="12790" max="12790" width="1.73046875" customWidth="1"/>
    <col min="12791" max="12793" width="3.265625" customWidth="1"/>
    <col min="12794" max="12794" width="1.73046875" customWidth="1"/>
    <col min="12795" max="12797" width="3.265625" customWidth="1"/>
    <col min="12798" max="12798" width="1.73046875" customWidth="1"/>
    <col min="12799" max="12801" width="3.265625" customWidth="1"/>
    <col min="12802" max="12802" width="1.73046875" customWidth="1"/>
    <col min="12803" max="12804" width="3.265625" customWidth="1"/>
    <col min="12805" max="12805" width="5.3984375" customWidth="1"/>
    <col min="12806" max="12806" width="3.265625" customWidth="1"/>
    <col min="12807" max="12807" width="1.73046875" customWidth="1"/>
    <col min="12808" max="12810" width="3.265625" customWidth="1"/>
    <col min="12811" max="12811" width="1.73046875" customWidth="1"/>
    <col min="12812" max="12814" width="3.265625" customWidth="1"/>
    <col min="12815" max="12815" width="1.73046875" customWidth="1"/>
    <col min="12816" max="12818" width="3.265625" customWidth="1"/>
    <col min="12819" max="12819" width="1.73046875" customWidth="1"/>
    <col min="12820" max="12822" width="3.265625" customWidth="1"/>
    <col min="12823" max="12823" width="1.73046875" customWidth="1"/>
    <col min="12824" max="12826" width="3.265625" customWidth="1"/>
    <col min="12827" max="12827" width="1.73046875" customWidth="1"/>
    <col min="12828" max="12829" width="3.265625" customWidth="1"/>
    <col min="12830" max="12830" width="5.3984375" customWidth="1"/>
    <col min="12831" max="12831" width="3.265625" customWidth="1"/>
    <col min="12832" max="12832" width="1.73046875" customWidth="1"/>
    <col min="12833" max="12835" width="3.265625" customWidth="1"/>
    <col min="12836" max="12836" width="1.73046875" customWidth="1"/>
    <col min="12837" max="12839" width="3.265625" customWidth="1"/>
    <col min="12840" max="12840" width="1.73046875" customWidth="1"/>
    <col min="12841" max="12843" width="3.265625" customWidth="1"/>
    <col min="12844" max="12844" width="1.73046875" customWidth="1"/>
    <col min="12845" max="12847" width="3.265625" customWidth="1"/>
    <col min="12848" max="12848" width="1.73046875" customWidth="1"/>
    <col min="12849" max="12851" width="3.265625" customWidth="1"/>
    <col min="12852" max="12852" width="1.73046875" customWidth="1"/>
    <col min="12853" max="12854" width="3.265625" customWidth="1"/>
    <col min="12855" max="12855" width="5.3984375" customWidth="1"/>
    <col min="12856" max="12856" width="3.265625" customWidth="1"/>
    <col min="12857" max="12857" width="1.73046875" customWidth="1"/>
    <col min="12858" max="12860" width="3.265625" customWidth="1"/>
    <col min="12861" max="12861" width="1.73046875" customWidth="1"/>
    <col min="12862" max="12864" width="3.265625" customWidth="1"/>
    <col min="12865" max="12865" width="1.73046875" customWidth="1"/>
    <col min="12866" max="12868" width="3.265625" customWidth="1"/>
    <col min="12869" max="12869" width="1.73046875" customWidth="1"/>
    <col min="12870" max="12872" width="3.265625" customWidth="1"/>
    <col min="12873" max="12873" width="1.73046875" customWidth="1"/>
    <col min="12874" max="12876" width="3.265625" customWidth="1"/>
    <col min="12877" max="12877" width="1.73046875" customWidth="1"/>
    <col min="12878" max="12879" width="3.265625" customWidth="1"/>
    <col min="12880" max="12880" width="5.3984375" customWidth="1"/>
    <col min="12881" max="12881" width="3.265625" customWidth="1"/>
    <col min="12882" max="12882" width="1.73046875" customWidth="1"/>
    <col min="12883" max="12885" width="3.265625" customWidth="1"/>
    <col min="12886" max="12886" width="1.73046875" customWidth="1"/>
    <col min="12887" max="12889" width="3.265625" customWidth="1"/>
    <col min="12890" max="12890" width="1.73046875" customWidth="1"/>
    <col min="12891" max="12893" width="3.265625" customWidth="1"/>
    <col min="12894" max="12894" width="1.73046875" customWidth="1"/>
    <col min="12895" max="12897" width="3.265625" customWidth="1"/>
    <col min="12898" max="12898" width="1.73046875" customWidth="1"/>
    <col min="12899" max="12901" width="3.265625" customWidth="1"/>
    <col min="12902" max="12902" width="1.73046875" customWidth="1"/>
    <col min="12903" max="12904" width="3.265625" customWidth="1"/>
    <col min="12905" max="12905" width="5.3984375" customWidth="1"/>
    <col min="12906" max="12906" width="6" customWidth="1"/>
    <col min="12907" max="12907" width="8.1328125" customWidth="1"/>
    <col min="12908" max="12908" width="3.265625" customWidth="1"/>
    <col min="12909" max="12909" width="8.1328125" customWidth="1"/>
    <col min="12910" max="12910" width="3.265625" customWidth="1"/>
    <col min="12911" max="12911" width="8.1328125" customWidth="1"/>
    <col min="12912" max="12912" width="3.265625" customWidth="1"/>
    <col min="12913" max="12913" width="8.1328125" customWidth="1"/>
    <col min="12914" max="12914" width="3.265625" customWidth="1"/>
    <col min="12915" max="12915" width="8.1328125" customWidth="1"/>
    <col min="12916" max="12916" width="3.265625" customWidth="1"/>
    <col min="12917" max="12917" width="8.1328125" customWidth="1"/>
    <col min="12918" max="12918" width="3.265625" customWidth="1"/>
    <col min="12919" max="12919" width="8.1328125" customWidth="1"/>
    <col min="12920" max="12920" width="3.265625" customWidth="1"/>
    <col min="12921" max="12921" width="8.1328125" customWidth="1"/>
    <col min="12922" max="12922" width="3.265625" customWidth="1"/>
    <col min="12923" max="12923" width="8.1328125" customWidth="1"/>
    <col min="12924" max="12924" width="3.265625" customWidth="1"/>
    <col min="12925" max="12925" width="8.1328125" customWidth="1"/>
    <col min="12926" max="12926" width="3.265625" customWidth="1"/>
    <col min="12927" max="12927" width="8.1328125" customWidth="1"/>
    <col min="12928" max="12928" width="3.265625" customWidth="1"/>
    <col min="12929" max="12929" width="8.1328125" customWidth="1"/>
    <col min="12930" max="12930" width="3.265625" customWidth="1"/>
    <col min="12931" max="12931" width="8.1328125" customWidth="1"/>
    <col min="12932" max="12932" width="3.265625" customWidth="1"/>
    <col min="12933" max="12933" width="8.1328125" customWidth="1"/>
    <col min="12934" max="12934" width="3.265625" customWidth="1"/>
    <col min="12935" max="12935" width="8.1328125" customWidth="1"/>
    <col min="12936" max="12936" width="3.265625" customWidth="1"/>
    <col min="12937" max="12937" width="8.1328125" customWidth="1"/>
    <col min="12938" max="12938" width="3.265625" customWidth="1"/>
    <col min="12939" max="12939" width="5.73046875" customWidth="1"/>
    <col min="12941" max="12941" width="10.73046875" customWidth="1"/>
    <col min="12942" max="12942" width="1.3984375" customWidth="1"/>
    <col min="12943" max="12943" width="10.73046875" customWidth="1"/>
    <col min="12944" max="12944" width="2.73046875" customWidth="1"/>
    <col min="12945" max="12945" width="1.73046875" customWidth="1"/>
    <col min="12946" max="12947" width="2.73046875" customWidth="1"/>
    <col min="12948" max="12948" width="3.265625" customWidth="1"/>
    <col min="12949" max="12949" width="10.73046875" customWidth="1"/>
    <col min="12950" max="12950" width="1.3984375" customWidth="1"/>
    <col min="12951" max="12951" width="10.73046875" customWidth="1"/>
    <col min="12952" max="12952" width="2.73046875" customWidth="1"/>
    <col min="12953" max="12953" width="1.73046875" customWidth="1"/>
    <col min="12954" max="12955" width="2.73046875" customWidth="1"/>
    <col min="12956" max="12956" width="3.265625" customWidth="1"/>
    <col min="12957" max="12957" width="10.73046875" customWidth="1"/>
    <col min="12958" max="12958" width="1.3984375" customWidth="1"/>
    <col min="12959" max="12959" width="10.73046875" customWidth="1"/>
    <col min="12960" max="12960" width="2.73046875" customWidth="1"/>
    <col min="12961" max="12961" width="1.73046875" customWidth="1"/>
    <col min="12962" max="12963" width="2.73046875" customWidth="1"/>
    <col min="12964" max="12964" width="3.265625" customWidth="1"/>
    <col min="12965" max="12965" width="10.73046875" customWidth="1"/>
    <col min="12966" max="12966" width="1.3984375" customWidth="1"/>
    <col min="12967" max="12967" width="10.73046875" customWidth="1"/>
    <col min="12968" max="12968" width="2.73046875" customWidth="1"/>
    <col min="12969" max="12969" width="1.73046875" customWidth="1"/>
    <col min="12970" max="12971" width="2.73046875" customWidth="1"/>
    <col min="12972" max="12972" width="3.265625" customWidth="1"/>
    <col min="12973" max="12973" width="10.73046875" customWidth="1"/>
    <col min="12974" max="12974" width="1.3984375" customWidth="1"/>
    <col min="12975" max="12975" width="10.73046875" customWidth="1"/>
    <col min="12976" max="12976" width="2.73046875" customWidth="1"/>
    <col min="12977" max="12977" width="1.73046875" customWidth="1"/>
    <col min="12978" max="12978" width="2.73046875" customWidth="1"/>
    <col min="12979" max="12979" width="3.265625" customWidth="1"/>
    <col min="12980" max="12980" width="10.73046875" customWidth="1"/>
    <col min="12981" max="12981" width="1.3984375" customWidth="1"/>
    <col min="12982" max="12982" width="10.73046875" customWidth="1"/>
    <col min="12983" max="12983" width="2.73046875" customWidth="1"/>
    <col min="12984" max="12984" width="1.73046875" customWidth="1"/>
    <col min="12985" max="12985" width="2.73046875" customWidth="1"/>
    <col min="12986" max="12986" width="3.265625" customWidth="1"/>
    <col min="12987" max="12987" width="10.73046875" customWidth="1"/>
    <col min="12988" max="12988" width="1.3984375" customWidth="1"/>
    <col min="12989" max="12989" width="10.73046875" customWidth="1"/>
    <col min="12990" max="12990" width="2.73046875" customWidth="1"/>
    <col min="12991" max="12991" width="1.73046875" customWidth="1"/>
    <col min="12992" max="12993" width="2.73046875" customWidth="1"/>
    <col min="12994" max="12994" width="3.265625" customWidth="1"/>
    <col min="12995" max="12995" width="10.73046875" customWidth="1"/>
    <col min="12996" max="12996" width="1.3984375" customWidth="1"/>
    <col min="12997" max="12997" width="10.73046875" customWidth="1"/>
    <col min="12998" max="12998" width="2.73046875" customWidth="1"/>
    <col min="12999" max="12999" width="1.73046875" customWidth="1"/>
    <col min="13000" max="13001" width="2.73046875" customWidth="1"/>
    <col min="13002" max="13002" width="5.73046875" customWidth="1"/>
    <col min="13004" max="13004" width="10.73046875" customWidth="1"/>
    <col min="13005" max="13005" width="1.3984375" customWidth="1"/>
    <col min="13006" max="13006" width="10.73046875" customWidth="1"/>
    <col min="13007" max="13007" width="2.73046875" customWidth="1"/>
    <col min="13008" max="13008" width="1.73046875" customWidth="1"/>
    <col min="13009" max="13009" width="2.73046875" customWidth="1"/>
    <col min="13010" max="13010" width="3.265625" customWidth="1"/>
    <col min="13011" max="13011" width="10.73046875" customWidth="1"/>
    <col min="13012" max="13012" width="1.3984375" customWidth="1"/>
    <col min="13013" max="13013" width="10.73046875" customWidth="1"/>
    <col min="13014" max="13014" width="2.73046875" customWidth="1"/>
    <col min="13015" max="13015" width="1.73046875" customWidth="1"/>
    <col min="13016" max="13016" width="2.73046875" customWidth="1"/>
    <col min="13017" max="13017" width="3.265625" customWidth="1"/>
    <col min="13018" max="13018" width="10.73046875" customWidth="1"/>
    <col min="13019" max="13019" width="1.3984375" customWidth="1"/>
    <col min="13020" max="13020" width="10.73046875" customWidth="1"/>
    <col min="13021" max="13021" width="2.73046875" customWidth="1"/>
    <col min="13022" max="13022" width="1.73046875" customWidth="1"/>
    <col min="13023" max="13023" width="2.73046875" customWidth="1"/>
    <col min="13024" max="13024" width="3.265625" customWidth="1"/>
    <col min="13025" max="13025" width="10.73046875" customWidth="1"/>
    <col min="13026" max="13026" width="1.3984375" customWidth="1"/>
    <col min="13027" max="13027" width="10.73046875" customWidth="1"/>
    <col min="13028" max="13028" width="2.73046875" customWidth="1"/>
    <col min="13029" max="13029" width="1.73046875" customWidth="1"/>
    <col min="13030" max="13030" width="2.73046875" customWidth="1"/>
    <col min="13031" max="13031" width="3.265625" customWidth="1"/>
    <col min="13032" max="13032" width="5.73046875" customWidth="1"/>
    <col min="13034" max="13034" width="13.265625" customWidth="1"/>
    <col min="13035" max="13035" width="14.1328125" customWidth="1"/>
    <col min="13036" max="13036" width="11.3984375" customWidth="1"/>
    <col min="13037" max="13037" width="3.265625" customWidth="1"/>
    <col min="13038" max="13038" width="1.73046875" customWidth="1"/>
    <col min="13039" max="13041" width="3.265625" customWidth="1"/>
    <col min="13042" max="13042" width="1.73046875" customWidth="1"/>
    <col min="13043" max="13045" width="3.265625" customWidth="1"/>
    <col min="13046" max="13046" width="1.73046875" customWidth="1"/>
    <col min="13047" max="13049" width="3.265625" customWidth="1"/>
    <col min="13050" max="13050" width="1.73046875" customWidth="1"/>
    <col min="13051" max="13053" width="3.265625" customWidth="1"/>
    <col min="13054" max="13054" width="1.73046875" customWidth="1"/>
    <col min="13055" max="13057" width="3.265625" customWidth="1"/>
    <col min="13058" max="13058" width="1.73046875" customWidth="1"/>
    <col min="13059" max="13060" width="3.265625" customWidth="1"/>
    <col min="13061" max="13061" width="5.3984375" customWidth="1"/>
    <col min="13062" max="13062" width="3.265625" customWidth="1"/>
    <col min="13063" max="13063" width="1.73046875" customWidth="1"/>
    <col min="13064" max="13066" width="3.265625" customWidth="1"/>
    <col min="13067" max="13067" width="1.73046875" customWidth="1"/>
    <col min="13068" max="13070" width="3.265625" customWidth="1"/>
    <col min="13071" max="13071" width="1.73046875" customWidth="1"/>
    <col min="13072" max="13074" width="3.265625" customWidth="1"/>
    <col min="13075" max="13075" width="1.73046875" customWidth="1"/>
    <col min="13076" max="13078" width="3.265625" customWidth="1"/>
    <col min="13079" max="13079" width="1.73046875" customWidth="1"/>
    <col min="13080" max="13082" width="3.265625" customWidth="1"/>
    <col min="13083" max="13083" width="1.73046875" customWidth="1"/>
    <col min="13084" max="13085" width="3.265625" customWidth="1"/>
    <col min="13086" max="13086" width="5.3984375" customWidth="1"/>
    <col min="13087" max="13087" width="3.265625" customWidth="1"/>
    <col min="13088" max="13088" width="1.73046875" customWidth="1"/>
    <col min="13089" max="13091" width="3.265625" customWidth="1"/>
    <col min="13092" max="13092" width="1.73046875" customWidth="1"/>
    <col min="13093" max="13095" width="3.265625" customWidth="1"/>
    <col min="13096" max="13096" width="1.73046875" customWidth="1"/>
    <col min="13097" max="13099" width="3.265625" customWidth="1"/>
    <col min="13100" max="13100" width="1.73046875" customWidth="1"/>
    <col min="13101" max="13103" width="3.265625" customWidth="1"/>
    <col min="13104" max="13104" width="1.73046875" customWidth="1"/>
    <col min="13105" max="13107" width="3.265625" customWidth="1"/>
    <col min="13108" max="13108" width="1.73046875" customWidth="1"/>
    <col min="13109" max="13110" width="3.265625" customWidth="1"/>
    <col min="13111" max="13111" width="5.3984375" customWidth="1"/>
    <col min="13112" max="13112" width="3.265625" customWidth="1"/>
    <col min="13113" max="13113" width="1.73046875" customWidth="1"/>
    <col min="13114" max="13116" width="3.265625" customWidth="1"/>
    <col min="13117" max="13117" width="1.73046875" customWidth="1"/>
    <col min="13118" max="13120" width="3.265625" customWidth="1"/>
    <col min="13121" max="13121" width="1.73046875" customWidth="1"/>
    <col min="13122" max="13124" width="3.265625" customWidth="1"/>
    <col min="13125" max="13125" width="1.73046875" customWidth="1"/>
    <col min="13126" max="13128" width="3.265625" customWidth="1"/>
    <col min="13129" max="13129" width="1.73046875" customWidth="1"/>
    <col min="13130" max="13132" width="3.265625" customWidth="1"/>
    <col min="13133" max="13133" width="1.73046875" customWidth="1"/>
    <col min="13134" max="13135" width="3.265625" customWidth="1"/>
    <col min="13136" max="13136" width="5.3984375" customWidth="1"/>
    <col min="13137" max="13137" width="3.265625" customWidth="1"/>
    <col min="13138" max="13138" width="1.73046875" customWidth="1"/>
    <col min="13139" max="13141" width="3.265625" customWidth="1"/>
    <col min="13142" max="13142" width="1.73046875" customWidth="1"/>
    <col min="13143" max="13145" width="3.265625" customWidth="1"/>
    <col min="13146" max="13146" width="1.73046875" customWidth="1"/>
    <col min="13147" max="13149" width="3.265625" customWidth="1"/>
    <col min="13150" max="13150" width="1.73046875" customWidth="1"/>
    <col min="13151" max="13153" width="3.265625" customWidth="1"/>
    <col min="13154" max="13154" width="1.73046875" customWidth="1"/>
    <col min="13155" max="13157" width="3.265625" customWidth="1"/>
    <col min="13158" max="13158" width="1.73046875" customWidth="1"/>
    <col min="13159" max="13160" width="3.265625" customWidth="1"/>
    <col min="13161" max="13161" width="5.3984375" customWidth="1"/>
    <col min="13162" max="13162" width="6" customWidth="1"/>
    <col min="13163" max="13163" width="8.1328125" customWidth="1"/>
    <col min="13164" max="13164" width="3.265625" customWidth="1"/>
    <col min="13165" max="13165" width="8.1328125" customWidth="1"/>
    <col min="13166" max="13166" width="3.265625" customWidth="1"/>
    <col min="13167" max="13167" width="8.1328125" customWidth="1"/>
    <col min="13168" max="13168" width="3.265625" customWidth="1"/>
    <col min="13169" max="13169" width="8.1328125" customWidth="1"/>
    <col min="13170" max="13170" width="3.265625" customWidth="1"/>
    <col min="13171" max="13171" width="8.1328125" customWidth="1"/>
    <col min="13172" max="13172" width="3.265625" customWidth="1"/>
    <col min="13173" max="13173" width="8.1328125" customWidth="1"/>
    <col min="13174" max="13174" width="3.265625" customWidth="1"/>
    <col min="13175" max="13175" width="8.1328125" customWidth="1"/>
    <col min="13176" max="13176" width="3.265625" customWidth="1"/>
    <col min="13177" max="13177" width="8.1328125" customWidth="1"/>
    <col min="13178" max="13178" width="3.265625" customWidth="1"/>
    <col min="13179" max="13179" width="8.1328125" customWidth="1"/>
    <col min="13180" max="13180" width="3.265625" customWidth="1"/>
    <col min="13181" max="13181" width="8.1328125" customWidth="1"/>
    <col min="13182" max="13182" width="3.265625" customWidth="1"/>
    <col min="13183" max="13183" width="8.1328125" customWidth="1"/>
    <col min="13184" max="13184" width="3.265625" customWidth="1"/>
    <col min="13185" max="13185" width="8.1328125" customWidth="1"/>
    <col min="13186" max="13186" width="3.265625" customWidth="1"/>
    <col min="13187" max="13187" width="8.1328125" customWidth="1"/>
    <col min="13188" max="13188" width="3.265625" customWidth="1"/>
    <col min="13189" max="13189" width="8.1328125" customWidth="1"/>
    <col min="13190" max="13190" width="3.265625" customWidth="1"/>
    <col min="13191" max="13191" width="8.1328125" customWidth="1"/>
    <col min="13192" max="13192" width="3.265625" customWidth="1"/>
    <col min="13193" max="13193" width="8.1328125" customWidth="1"/>
    <col min="13194" max="13194" width="3.265625" customWidth="1"/>
    <col min="13195" max="13195" width="5.73046875" customWidth="1"/>
    <col min="13197" max="13197" width="10.73046875" customWidth="1"/>
    <col min="13198" max="13198" width="1.3984375" customWidth="1"/>
    <col min="13199" max="13199" width="10.73046875" customWidth="1"/>
    <col min="13200" max="13200" width="2.73046875" customWidth="1"/>
    <col min="13201" max="13201" width="1.73046875" customWidth="1"/>
    <col min="13202" max="13203" width="2.73046875" customWidth="1"/>
    <col min="13204" max="13204" width="3.265625" customWidth="1"/>
    <col min="13205" max="13205" width="10.73046875" customWidth="1"/>
    <col min="13206" max="13206" width="1.3984375" customWidth="1"/>
    <col min="13207" max="13207" width="10.73046875" customWidth="1"/>
    <col min="13208" max="13208" width="2.73046875" customWidth="1"/>
    <col min="13209" max="13209" width="1.73046875" customWidth="1"/>
    <col min="13210" max="13211" width="2.73046875" customWidth="1"/>
    <col min="13212" max="13212" width="3.265625" customWidth="1"/>
    <col min="13213" max="13213" width="10.73046875" customWidth="1"/>
    <col min="13214" max="13214" width="1.3984375" customWidth="1"/>
    <col min="13215" max="13215" width="10.73046875" customWidth="1"/>
    <col min="13216" max="13216" width="2.73046875" customWidth="1"/>
    <col min="13217" max="13217" width="1.73046875" customWidth="1"/>
    <col min="13218" max="13219" width="2.73046875" customWidth="1"/>
    <col min="13220" max="13220" width="3.265625" customWidth="1"/>
    <col min="13221" max="13221" width="10.73046875" customWidth="1"/>
    <col min="13222" max="13222" width="1.3984375" customWidth="1"/>
    <col min="13223" max="13223" width="10.73046875" customWidth="1"/>
    <col min="13224" max="13224" width="2.73046875" customWidth="1"/>
    <col min="13225" max="13225" width="1.73046875" customWidth="1"/>
    <col min="13226" max="13227" width="2.73046875" customWidth="1"/>
    <col min="13228" max="13228" width="3.265625" customWidth="1"/>
    <col min="13229" max="13229" width="10.73046875" customWidth="1"/>
    <col min="13230" max="13230" width="1.3984375" customWidth="1"/>
    <col min="13231" max="13231" width="10.73046875" customWidth="1"/>
    <col min="13232" max="13232" width="2.73046875" customWidth="1"/>
    <col min="13233" max="13233" width="1.73046875" customWidth="1"/>
    <col min="13234" max="13234" width="2.73046875" customWidth="1"/>
    <col min="13235" max="13235" width="3.265625" customWidth="1"/>
    <col min="13236" max="13236" width="10.73046875" customWidth="1"/>
    <col min="13237" max="13237" width="1.3984375" customWidth="1"/>
    <col min="13238" max="13238" width="10.73046875" customWidth="1"/>
    <col min="13239" max="13239" width="2.73046875" customWidth="1"/>
    <col min="13240" max="13240" width="1.73046875" customWidth="1"/>
    <col min="13241" max="13241" width="2.73046875" customWidth="1"/>
    <col min="13242" max="13242" width="3.265625" customWidth="1"/>
    <col min="13243" max="13243" width="10.73046875" customWidth="1"/>
    <col min="13244" max="13244" width="1.3984375" customWidth="1"/>
    <col min="13245" max="13245" width="10.73046875" customWidth="1"/>
    <col min="13246" max="13246" width="2.73046875" customWidth="1"/>
    <col min="13247" max="13247" width="1.73046875" customWidth="1"/>
    <col min="13248" max="13249" width="2.73046875" customWidth="1"/>
    <col min="13250" max="13250" width="3.265625" customWidth="1"/>
    <col min="13251" max="13251" width="10.73046875" customWidth="1"/>
    <col min="13252" max="13252" width="1.3984375" customWidth="1"/>
    <col min="13253" max="13253" width="10.73046875" customWidth="1"/>
    <col min="13254" max="13254" width="2.73046875" customWidth="1"/>
    <col min="13255" max="13255" width="1.73046875" customWidth="1"/>
    <col min="13256" max="13257" width="2.73046875" customWidth="1"/>
    <col min="13258" max="13258" width="5.73046875" customWidth="1"/>
    <col min="13260" max="13260" width="10.73046875" customWidth="1"/>
    <col min="13261" max="13261" width="1.3984375" customWidth="1"/>
    <col min="13262" max="13262" width="10.73046875" customWidth="1"/>
    <col min="13263" max="13263" width="2.73046875" customWidth="1"/>
    <col min="13264" max="13264" width="1.73046875" customWidth="1"/>
    <col min="13265" max="13265" width="2.73046875" customWidth="1"/>
    <col min="13266" max="13266" width="3.265625" customWidth="1"/>
    <col min="13267" max="13267" width="10.73046875" customWidth="1"/>
    <col min="13268" max="13268" width="1.3984375" customWidth="1"/>
    <col min="13269" max="13269" width="10.73046875" customWidth="1"/>
    <col min="13270" max="13270" width="2.73046875" customWidth="1"/>
    <col min="13271" max="13271" width="1.73046875" customWidth="1"/>
    <col min="13272" max="13272" width="2.73046875" customWidth="1"/>
    <col min="13273" max="13273" width="3.265625" customWidth="1"/>
    <col min="13274" max="13274" width="10.73046875" customWidth="1"/>
    <col min="13275" max="13275" width="1.3984375" customWidth="1"/>
    <col min="13276" max="13276" width="10.73046875" customWidth="1"/>
    <col min="13277" max="13277" width="2.73046875" customWidth="1"/>
    <col min="13278" max="13278" width="1.73046875" customWidth="1"/>
    <col min="13279" max="13279" width="2.73046875" customWidth="1"/>
    <col min="13280" max="13280" width="3.265625" customWidth="1"/>
    <col min="13281" max="13281" width="10.73046875" customWidth="1"/>
    <col min="13282" max="13282" width="1.3984375" customWidth="1"/>
    <col min="13283" max="13283" width="10.73046875" customWidth="1"/>
    <col min="13284" max="13284" width="2.73046875" customWidth="1"/>
    <col min="13285" max="13285" width="1.73046875" customWidth="1"/>
    <col min="13286" max="13286" width="2.73046875" customWidth="1"/>
    <col min="13287" max="13287" width="3.265625" customWidth="1"/>
    <col min="13288" max="13288" width="5.73046875" customWidth="1"/>
    <col min="13290" max="13290" width="13.265625" customWidth="1"/>
    <col min="13291" max="13291" width="14.1328125" customWidth="1"/>
    <col min="13292" max="13292" width="11.3984375" customWidth="1"/>
    <col min="13293" max="13293" width="3.265625" customWidth="1"/>
    <col min="13294" max="13294" width="1.73046875" customWidth="1"/>
    <col min="13295" max="13297" width="3.265625" customWidth="1"/>
    <col min="13298" max="13298" width="1.73046875" customWidth="1"/>
    <col min="13299" max="13301" width="3.265625" customWidth="1"/>
    <col min="13302" max="13302" width="1.73046875" customWidth="1"/>
    <col min="13303" max="13305" width="3.265625" customWidth="1"/>
    <col min="13306" max="13306" width="1.73046875" customWidth="1"/>
    <col min="13307" max="13309" width="3.265625" customWidth="1"/>
    <col min="13310" max="13310" width="1.73046875" customWidth="1"/>
    <col min="13311" max="13313" width="3.265625" customWidth="1"/>
    <col min="13314" max="13314" width="1.73046875" customWidth="1"/>
    <col min="13315" max="13316" width="3.265625" customWidth="1"/>
    <col min="13317" max="13317" width="5.3984375" customWidth="1"/>
    <col min="13318" max="13318" width="3.265625" customWidth="1"/>
    <col min="13319" max="13319" width="1.73046875" customWidth="1"/>
    <col min="13320" max="13322" width="3.265625" customWidth="1"/>
    <col min="13323" max="13323" width="1.73046875" customWidth="1"/>
    <col min="13324" max="13326" width="3.265625" customWidth="1"/>
    <col min="13327" max="13327" width="1.73046875" customWidth="1"/>
    <col min="13328" max="13330" width="3.265625" customWidth="1"/>
    <col min="13331" max="13331" width="1.73046875" customWidth="1"/>
    <col min="13332" max="13334" width="3.265625" customWidth="1"/>
    <col min="13335" max="13335" width="1.73046875" customWidth="1"/>
    <col min="13336" max="13338" width="3.265625" customWidth="1"/>
    <col min="13339" max="13339" width="1.73046875" customWidth="1"/>
    <col min="13340" max="13341" width="3.265625" customWidth="1"/>
    <col min="13342" max="13342" width="5.3984375" customWidth="1"/>
    <col min="13343" max="13343" width="3.265625" customWidth="1"/>
    <col min="13344" max="13344" width="1.73046875" customWidth="1"/>
    <col min="13345" max="13347" width="3.265625" customWidth="1"/>
    <col min="13348" max="13348" width="1.73046875" customWidth="1"/>
    <col min="13349" max="13351" width="3.265625" customWidth="1"/>
    <col min="13352" max="13352" width="1.73046875" customWidth="1"/>
    <col min="13353" max="13355" width="3.265625" customWidth="1"/>
    <col min="13356" max="13356" width="1.73046875" customWidth="1"/>
    <col min="13357" max="13359" width="3.265625" customWidth="1"/>
    <col min="13360" max="13360" width="1.73046875" customWidth="1"/>
    <col min="13361" max="13363" width="3.265625" customWidth="1"/>
    <col min="13364" max="13364" width="1.73046875" customWidth="1"/>
    <col min="13365" max="13366" width="3.265625" customWidth="1"/>
    <col min="13367" max="13367" width="5.3984375" customWidth="1"/>
    <col min="13368" max="13368" width="3.265625" customWidth="1"/>
    <col min="13369" max="13369" width="1.73046875" customWidth="1"/>
    <col min="13370" max="13372" width="3.265625" customWidth="1"/>
    <col min="13373" max="13373" width="1.73046875" customWidth="1"/>
    <col min="13374" max="13376" width="3.265625" customWidth="1"/>
    <col min="13377" max="13377" width="1.73046875" customWidth="1"/>
    <col min="13378" max="13380" width="3.265625" customWidth="1"/>
    <col min="13381" max="13381" width="1.73046875" customWidth="1"/>
    <col min="13382" max="13384" width="3.265625" customWidth="1"/>
    <col min="13385" max="13385" width="1.73046875" customWidth="1"/>
    <col min="13386" max="13388" width="3.265625" customWidth="1"/>
    <col min="13389" max="13389" width="1.73046875" customWidth="1"/>
    <col min="13390" max="13391" width="3.265625" customWidth="1"/>
    <col min="13392" max="13392" width="5.3984375" customWidth="1"/>
    <col min="13393" max="13393" width="3.265625" customWidth="1"/>
    <col min="13394" max="13394" width="1.73046875" customWidth="1"/>
    <col min="13395" max="13397" width="3.265625" customWidth="1"/>
    <col min="13398" max="13398" width="1.73046875" customWidth="1"/>
    <col min="13399" max="13401" width="3.265625" customWidth="1"/>
    <col min="13402" max="13402" width="1.73046875" customWidth="1"/>
    <col min="13403" max="13405" width="3.265625" customWidth="1"/>
    <col min="13406" max="13406" width="1.73046875" customWidth="1"/>
    <col min="13407" max="13409" width="3.265625" customWidth="1"/>
    <col min="13410" max="13410" width="1.73046875" customWidth="1"/>
    <col min="13411" max="13413" width="3.265625" customWidth="1"/>
    <col min="13414" max="13414" width="1.73046875" customWidth="1"/>
    <col min="13415" max="13416" width="3.265625" customWidth="1"/>
    <col min="13417" max="13417" width="5.3984375" customWidth="1"/>
    <col min="13418" max="13418" width="6" customWidth="1"/>
    <col min="13419" max="13419" width="8.1328125" customWidth="1"/>
    <col min="13420" max="13420" width="3.265625" customWidth="1"/>
    <col min="13421" max="13421" width="8.1328125" customWidth="1"/>
    <col min="13422" max="13422" width="3.265625" customWidth="1"/>
    <col min="13423" max="13423" width="8.1328125" customWidth="1"/>
    <col min="13424" max="13424" width="3.265625" customWidth="1"/>
    <col min="13425" max="13425" width="8.1328125" customWidth="1"/>
    <col min="13426" max="13426" width="3.265625" customWidth="1"/>
    <col min="13427" max="13427" width="8.1328125" customWidth="1"/>
    <col min="13428" max="13428" width="3.265625" customWidth="1"/>
    <col min="13429" max="13429" width="8.1328125" customWidth="1"/>
    <col min="13430" max="13430" width="3.265625" customWidth="1"/>
    <col min="13431" max="13431" width="8.1328125" customWidth="1"/>
    <col min="13432" max="13432" width="3.265625" customWidth="1"/>
    <col min="13433" max="13433" width="8.1328125" customWidth="1"/>
    <col min="13434" max="13434" width="3.265625" customWidth="1"/>
    <col min="13435" max="13435" width="8.1328125" customWidth="1"/>
    <col min="13436" max="13436" width="3.265625" customWidth="1"/>
    <col min="13437" max="13437" width="8.1328125" customWidth="1"/>
    <col min="13438" max="13438" width="3.265625" customWidth="1"/>
    <col min="13439" max="13439" width="8.1328125" customWidth="1"/>
    <col min="13440" max="13440" width="3.265625" customWidth="1"/>
    <col min="13441" max="13441" width="8.1328125" customWidth="1"/>
    <col min="13442" max="13442" width="3.265625" customWidth="1"/>
    <col min="13443" max="13443" width="8.1328125" customWidth="1"/>
    <col min="13444" max="13444" width="3.265625" customWidth="1"/>
    <col min="13445" max="13445" width="8.1328125" customWidth="1"/>
    <col min="13446" max="13446" width="3.265625" customWidth="1"/>
    <col min="13447" max="13447" width="8.1328125" customWidth="1"/>
    <col min="13448" max="13448" width="3.265625" customWidth="1"/>
    <col min="13449" max="13449" width="8.1328125" customWidth="1"/>
    <col min="13450" max="13450" width="3.265625" customWidth="1"/>
    <col min="13451" max="13451" width="5.73046875" customWidth="1"/>
    <col min="13453" max="13453" width="10.73046875" customWidth="1"/>
    <col min="13454" max="13454" width="1.3984375" customWidth="1"/>
    <col min="13455" max="13455" width="10.73046875" customWidth="1"/>
    <col min="13456" max="13456" width="2.73046875" customWidth="1"/>
    <col min="13457" max="13457" width="1.73046875" customWidth="1"/>
    <col min="13458" max="13459" width="2.73046875" customWidth="1"/>
    <col min="13460" max="13460" width="3.265625" customWidth="1"/>
    <col min="13461" max="13461" width="10.73046875" customWidth="1"/>
    <col min="13462" max="13462" width="1.3984375" customWidth="1"/>
    <col min="13463" max="13463" width="10.73046875" customWidth="1"/>
    <col min="13464" max="13464" width="2.73046875" customWidth="1"/>
    <col min="13465" max="13465" width="1.73046875" customWidth="1"/>
    <col min="13466" max="13467" width="2.73046875" customWidth="1"/>
    <col min="13468" max="13468" width="3.265625" customWidth="1"/>
    <col min="13469" max="13469" width="10.73046875" customWidth="1"/>
    <col min="13470" max="13470" width="1.3984375" customWidth="1"/>
    <col min="13471" max="13471" width="10.73046875" customWidth="1"/>
    <col min="13472" max="13472" width="2.73046875" customWidth="1"/>
    <col min="13473" max="13473" width="1.73046875" customWidth="1"/>
    <col min="13474" max="13475" width="2.73046875" customWidth="1"/>
    <col min="13476" max="13476" width="3.265625" customWidth="1"/>
    <col min="13477" max="13477" width="10.73046875" customWidth="1"/>
    <col min="13478" max="13478" width="1.3984375" customWidth="1"/>
    <col min="13479" max="13479" width="10.73046875" customWidth="1"/>
    <col min="13480" max="13480" width="2.73046875" customWidth="1"/>
    <col min="13481" max="13481" width="1.73046875" customWidth="1"/>
    <col min="13482" max="13483" width="2.73046875" customWidth="1"/>
    <col min="13484" max="13484" width="3.265625" customWidth="1"/>
    <col min="13485" max="13485" width="10.73046875" customWidth="1"/>
    <col min="13486" max="13486" width="1.3984375" customWidth="1"/>
    <col min="13487" max="13487" width="10.73046875" customWidth="1"/>
    <col min="13488" max="13488" width="2.73046875" customWidth="1"/>
    <col min="13489" max="13489" width="1.73046875" customWidth="1"/>
    <col min="13490" max="13490" width="2.73046875" customWidth="1"/>
    <col min="13491" max="13491" width="3.265625" customWidth="1"/>
    <col min="13492" max="13492" width="10.73046875" customWidth="1"/>
    <col min="13493" max="13493" width="1.3984375" customWidth="1"/>
    <col min="13494" max="13494" width="10.73046875" customWidth="1"/>
    <col min="13495" max="13495" width="2.73046875" customWidth="1"/>
    <col min="13496" max="13496" width="1.73046875" customWidth="1"/>
    <col min="13497" max="13497" width="2.73046875" customWidth="1"/>
    <col min="13498" max="13498" width="3.265625" customWidth="1"/>
    <col min="13499" max="13499" width="10.73046875" customWidth="1"/>
    <col min="13500" max="13500" width="1.3984375" customWidth="1"/>
    <col min="13501" max="13501" width="10.73046875" customWidth="1"/>
    <col min="13502" max="13502" width="2.73046875" customWidth="1"/>
    <col min="13503" max="13503" width="1.73046875" customWidth="1"/>
    <col min="13504" max="13505" width="2.73046875" customWidth="1"/>
    <col min="13506" max="13506" width="3.265625" customWidth="1"/>
    <col min="13507" max="13507" width="10.73046875" customWidth="1"/>
    <col min="13508" max="13508" width="1.3984375" customWidth="1"/>
    <col min="13509" max="13509" width="10.73046875" customWidth="1"/>
    <col min="13510" max="13510" width="2.73046875" customWidth="1"/>
    <col min="13511" max="13511" width="1.73046875" customWidth="1"/>
    <col min="13512" max="13513" width="2.73046875" customWidth="1"/>
    <col min="13514" max="13514" width="5.73046875" customWidth="1"/>
    <col min="13516" max="13516" width="10.73046875" customWidth="1"/>
    <col min="13517" max="13517" width="1.3984375" customWidth="1"/>
    <col min="13518" max="13518" width="10.73046875" customWidth="1"/>
    <col min="13519" max="13519" width="2.73046875" customWidth="1"/>
    <col min="13520" max="13520" width="1.73046875" customWidth="1"/>
    <col min="13521" max="13521" width="2.73046875" customWidth="1"/>
    <col min="13522" max="13522" width="3.265625" customWidth="1"/>
    <col min="13523" max="13523" width="10.73046875" customWidth="1"/>
    <col min="13524" max="13524" width="1.3984375" customWidth="1"/>
    <col min="13525" max="13525" width="10.73046875" customWidth="1"/>
    <col min="13526" max="13526" width="2.73046875" customWidth="1"/>
    <col min="13527" max="13527" width="1.73046875" customWidth="1"/>
    <col min="13528" max="13528" width="2.73046875" customWidth="1"/>
    <col min="13529" max="13529" width="3.265625" customWidth="1"/>
    <col min="13530" max="13530" width="10.73046875" customWidth="1"/>
    <col min="13531" max="13531" width="1.3984375" customWidth="1"/>
    <col min="13532" max="13532" width="10.73046875" customWidth="1"/>
    <col min="13533" max="13533" width="2.73046875" customWidth="1"/>
    <col min="13534" max="13534" width="1.73046875" customWidth="1"/>
    <col min="13535" max="13535" width="2.73046875" customWidth="1"/>
    <col min="13536" max="13536" width="3.265625" customWidth="1"/>
    <col min="13537" max="13537" width="10.73046875" customWidth="1"/>
    <col min="13538" max="13538" width="1.3984375" customWidth="1"/>
    <col min="13539" max="13539" width="10.73046875" customWidth="1"/>
    <col min="13540" max="13540" width="2.73046875" customWidth="1"/>
    <col min="13541" max="13541" width="1.73046875" customWidth="1"/>
    <col min="13542" max="13542" width="2.73046875" customWidth="1"/>
    <col min="13543" max="13543" width="3.265625" customWidth="1"/>
    <col min="13544" max="13544" width="5.73046875" customWidth="1"/>
    <col min="13546" max="13546" width="13.265625" customWidth="1"/>
    <col min="13547" max="13547" width="14.1328125" customWidth="1"/>
    <col min="13548" max="13548" width="11.3984375" customWidth="1"/>
    <col min="13549" max="13549" width="3.265625" customWidth="1"/>
    <col min="13550" max="13550" width="1.73046875" customWidth="1"/>
    <col min="13551" max="13553" width="3.265625" customWidth="1"/>
    <col min="13554" max="13554" width="1.73046875" customWidth="1"/>
    <col min="13555" max="13557" width="3.265625" customWidth="1"/>
    <col min="13558" max="13558" width="1.73046875" customWidth="1"/>
    <col min="13559" max="13561" width="3.265625" customWidth="1"/>
    <col min="13562" max="13562" width="1.73046875" customWidth="1"/>
    <col min="13563" max="13565" width="3.265625" customWidth="1"/>
    <col min="13566" max="13566" width="1.73046875" customWidth="1"/>
    <col min="13567" max="13569" width="3.265625" customWidth="1"/>
    <col min="13570" max="13570" width="1.73046875" customWidth="1"/>
    <col min="13571" max="13572" width="3.265625" customWidth="1"/>
    <col min="13573" max="13573" width="5.3984375" customWidth="1"/>
    <col min="13574" max="13574" width="3.265625" customWidth="1"/>
    <col min="13575" max="13575" width="1.73046875" customWidth="1"/>
    <col min="13576" max="13578" width="3.265625" customWidth="1"/>
    <col min="13579" max="13579" width="1.73046875" customWidth="1"/>
    <col min="13580" max="13582" width="3.265625" customWidth="1"/>
    <col min="13583" max="13583" width="1.73046875" customWidth="1"/>
    <col min="13584" max="13586" width="3.265625" customWidth="1"/>
    <col min="13587" max="13587" width="1.73046875" customWidth="1"/>
    <col min="13588" max="13590" width="3.265625" customWidth="1"/>
    <col min="13591" max="13591" width="1.73046875" customWidth="1"/>
    <col min="13592" max="13594" width="3.265625" customWidth="1"/>
    <col min="13595" max="13595" width="1.73046875" customWidth="1"/>
    <col min="13596" max="13597" width="3.265625" customWidth="1"/>
    <col min="13598" max="13598" width="5.3984375" customWidth="1"/>
    <col min="13599" max="13599" width="3.265625" customWidth="1"/>
    <col min="13600" max="13600" width="1.73046875" customWidth="1"/>
    <col min="13601" max="13603" width="3.265625" customWidth="1"/>
    <col min="13604" max="13604" width="1.73046875" customWidth="1"/>
    <col min="13605" max="13607" width="3.265625" customWidth="1"/>
    <col min="13608" max="13608" width="1.73046875" customWidth="1"/>
    <col min="13609" max="13611" width="3.265625" customWidth="1"/>
    <col min="13612" max="13612" width="1.73046875" customWidth="1"/>
    <col min="13613" max="13615" width="3.265625" customWidth="1"/>
    <col min="13616" max="13616" width="1.73046875" customWidth="1"/>
    <col min="13617" max="13619" width="3.265625" customWidth="1"/>
    <col min="13620" max="13620" width="1.73046875" customWidth="1"/>
    <col min="13621" max="13622" width="3.265625" customWidth="1"/>
    <col min="13623" max="13623" width="5.3984375" customWidth="1"/>
    <col min="13624" max="13624" width="3.265625" customWidth="1"/>
    <col min="13625" max="13625" width="1.73046875" customWidth="1"/>
    <col min="13626" max="13628" width="3.265625" customWidth="1"/>
    <col min="13629" max="13629" width="1.73046875" customWidth="1"/>
    <col min="13630" max="13632" width="3.265625" customWidth="1"/>
    <col min="13633" max="13633" width="1.73046875" customWidth="1"/>
    <col min="13634" max="13636" width="3.265625" customWidth="1"/>
    <col min="13637" max="13637" width="1.73046875" customWidth="1"/>
    <col min="13638" max="13640" width="3.265625" customWidth="1"/>
    <col min="13641" max="13641" width="1.73046875" customWidth="1"/>
    <col min="13642" max="13644" width="3.265625" customWidth="1"/>
    <col min="13645" max="13645" width="1.73046875" customWidth="1"/>
    <col min="13646" max="13647" width="3.265625" customWidth="1"/>
    <col min="13648" max="13648" width="5.3984375" customWidth="1"/>
    <col min="13649" max="13649" width="3.265625" customWidth="1"/>
    <col min="13650" max="13650" width="1.73046875" customWidth="1"/>
    <col min="13651" max="13653" width="3.265625" customWidth="1"/>
    <col min="13654" max="13654" width="1.73046875" customWidth="1"/>
    <col min="13655" max="13657" width="3.265625" customWidth="1"/>
    <col min="13658" max="13658" width="1.73046875" customWidth="1"/>
    <col min="13659" max="13661" width="3.265625" customWidth="1"/>
    <col min="13662" max="13662" width="1.73046875" customWidth="1"/>
    <col min="13663" max="13665" width="3.265625" customWidth="1"/>
    <col min="13666" max="13666" width="1.73046875" customWidth="1"/>
    <col min="13667" max="13669" width="3.265625" customWidth="1"/>
    <col min="13670" max="13670" width="1.73046875" customWidth="1"/>
    <col min="13671" max="13672" width="3.265625" customWidth="1"/>
    <col min="13673" max="13673" width="5.3984375" customWidth="1"/>
    <col min="13674" max="13674" width="6" customWidth="1"/>
    <col min="13675" max="13675" width="8.1328125" customWidth="1"/>
    <col min="13676" max="13676" width="3.265625" customWidth="1"/>
    <col min="13677" max="13677" width="8.1328125" customWidth="1"/>
    <col min="13678" max="13678" width="3.265625" customWidth="1"/>
    <col min="13679" max="13679" width="8.1328125" customWidth="1"/>
    <col min="13680" max="13680" width="3.265625" customWidth="1"/>
    <col min="13681" max="13681" width="8.1328125" customWidth="1"/>
    <col min="13682" max="13682" width="3.265625" customWidth="1"/>
    <col min="13683" max="13683" width="8.1328125" customWidth="1"/>
    <col min="13684" max="13684" width="3.265625" customWidth="1"/>
    <col min="13685" max="13685" width="8.1328125" customWidth="1"/>
    <col min="13686" max="13686" width="3.265625" customWidth="1"/>
    <col min="13687" max="13687" width="8.1328125" customWidth="1"/>
    <col min="13688" max="13688" width="3.265625" customWidth="1"/>
    <col min="13689" max="13689" width="8.1328125" customWidth="1"/>
    <col min="13690" max="13690" width="3.265625" customWidth="1"/>
    <col min="13691" max="13691" width="8.1328125" customWidth="1"/>
    <col min="13692" max="13692" width="3.265625" customWidth="1"/>
    <col min="13693" max="13693" width="8.1328125" customWidth="1"/>
    <col min="13694" max="13694" width="3.265625" customWidth="1"/>
    <col min="13695" max="13695" width="8.1328125" customWidth="1"/>
    <col min="13696" max="13696" width="3.265625" customWidth="1"/>
    <col min="13697" max="13697" width="8.1328125" customWidth="1"/>
    <col min="13698" max="13698" width="3.265625" customWidth="1"/>
    <col min="13699" max="13699" width="8.1328125" customWidth="1"/>
    <col min="13700" max="13700" width="3.265625" customWidth="1"/>
    <col min="13701" max="13701" width="8.1328125" customWidth="1"/>
    <col min="13702" max="13702" width="3.265625" customWidth="1"/>
    <col min="13703" max="13703" width="8.1328125" customWidth="1"/>
    <col min="13704" max="13704" width="3.265625" customWidth="1"/>
    <col min="13705" max="13705" width="8.1328125" customWidth="1"/>
    <col min="13706" max="13706" width="3.265625" customWidth="1"/>
    <col min="13707" max="13707" width="5.73046875" customWidth="1"/>
    <col min="13709" max="13709" width="10.73046875" customWidth="1"/>
    <col min="13710" max="13710" width="1.3984375" customWidth="1"/>
    <col min="13711" max="13711" width="10.73046875" customWidth="1"/>
    <col min="13712" max="13712" width="2.73046875" customWidth="1"/>
    <col min="13713" max="13713" width="1.73046875" customWidth="1"/>
    <col min="13714" max="13715" width="2.73046875" customWidth="1"/>
    <col min="13716" max="13716" width="3.265625" customWidth="1"/>
    <col min="13717" max="13717" width="10.73046875" customWidth="1"/>
    <col min="13718" max="13718" width="1.3984375" customWidth="1"/>
    <col min="13719" max="13719" width="10.73046875" customWidth="1"/>
    <col min="13720" max="13720" width="2.73046875" customWidth="1"/>
    <col min="13721" max="13721" width="1.73046875" customWidth="1"/>
    <col min="13722" max="13723" width="2.73046875" customWidth="1"/>
    <col min="13724" max="13724" width="3.265625" customWidth="1"/>
    <col min="13725" max="13725" width="10.73046875" customWidth="1"/>
    <col min="13726" max="13726" width="1.3984375" customWidth="1"/>
    <col min="13727" max="13727" width="10.73046875" customWidth="1"/>
    <col min="13728" max="13728" width="2.73046875" customWidth="1"/>
    <col min="13729" max="13729" width="1.73046875" customWidth="1"/>
    <col min="13730" max="13731" width="2.73046875" customWidth="1"/>
    <col min="13732" max="13732" width="3.265625" customWidth="1"/>
    <col min="13733" max="13733" width="10.73046875" customWidth="1"/>
    <col min="13734" max="13734" width="1.3984375" customWidth="1"/>
    <col min="13735" max="13735" width="10.73046875" customWidth="1"/>
    <col min="13736" max="13736" width="2.73046875" customWidth="1"/>
    <col min="13737" max="13737" width="1.73046875" customWidth="1"/>
    <col min="13738" max="13739" width="2.73046875" customWidth="1"/>
    <col min="13740" max="13740" width="3.265625" customWidth="1"/>
    <col min="13741" max="13741" width="10.73046875" customWidth="1"/>
    <col min="13742" max="13742" width="1.3984375" customWidth="1"/>
    <col min="13743" max="13743" width="10.73046875" customWidth="1"/>
    <col min="13744" max="13744" width="2.73046875" customWidth="1"/>
    <col min="13745" max="13745" width="1.73046875" customWidth="1"/>
    <col min="13746" max="13746" width="2.73046875" customWidth="1"/>
    <col min="13747" max="13747" width="3.265625" customWidth="1"/>
    <col min="13748" max="13748" width="10.73046875" customWidth="1"/>
    <col min="13749" max="13749" width="1.3984375" customWidth="1"/>
    <col min="13750" max="13750" width="10.73046875" customWidth="1"/>
    <col min="13751" max="13751" width="2.73046875" customWidth="1"/>
    <col min="13752" max="13752" width="1.73046875" customWidth="1"/>
    <col min="13753" max="13753" width="2.73046875" customWidth="1"/>
    <col min="13754" max="13754" width="3.265625" customWidth="1"/>
    <col min="13755" max="13755" width="10.73046875" customWidth="1"/>
    <col min="13756" max="13756" width="1.3984375" customWidth="1"/>
    <col min="13757" max="13757" width="10.73046875" customWidth="1"/>
    <col min="13758" max="13758" width="2.73046875" customWidth="1"/>
    <col min="13759" max="13759" width="1.73046875" customWidth="1"/>
    <col min="13760" max="13761" width="2.73046875" customWidth="1"/>
    <col min="13762" max="13762" width="3.265625" customWidth="1"/>
    <col min="13763" max="13763" width="10.73046875" customWidth="1"/>
    <col min="13764" max="13764" width="1.3984375" customWidth="1"/>
    <col min="13765" max="13765" width="10.73046875" customWidth="1"/>
    <col min="13766" max="13766" width="2.73046875" customWidth="1"/>
    <col min="13767" max="13767" width="1.73046875" customWidth="1"/>
    <col min="13768" max="13769" width="2.73046875" customWidth="1"/>
    <col min="13770" max="13770" width="5.73046875" customWidth="1"/>
    <col min="13772" max="13772" width="10.73046875" customWidth="1"/>
    <col min="13773" max="13773" width="1.3984375" customWidth="1"/>
    <col min="13774" max="13774" width="10.73046875" customWidth="1"/>
    <col min="13775" max="13775" width="2.73046875" customWidth="1"/>
    <col min="13776" max="13776" width="1.73046875" customWidth="1"/>
    <col min="13777" max="13777" width="2.73046875" customWidth="1"/>
    <col min="13778" max="13778" width="3.265625" customWidth="1"/>
    <col min="13779" max="13779" width="10.73046875" customWidth="1"/>
    <col min="13780" max="13780" width="1.3984375" customWidth="1"/>
    <col min="13781" max="13781" width="10.73046875" customWidth="1"/>
    <col min="13782" max="13782" width="2.73046875" customWidth="1"/>
    <col min="13783" max="13783" width="1.73046875" customWidth="1"/>
    <col min="13784" max="13784" width="2.73046875" customWidth="1"/>
    <col min="13785" max="13785" width="3.265625" customWidth="1"/>
    <col min="13786" max="13786" width="10.73046875" customWidth="1"/>
    <col min="13787" max="13787" width="1.3984375" customWidth="1"/>
    <col min="13788" max="13788" width="10.73046875" customWidth="1"/>
    <col min="13789" max="13789" width="2.73046875" customWidth="1"/>
    <col min="13790" max="13790" width="1.73046875" customWidth="1"/>
    <col min="13791" max="13791" width="2.73046875" customWidth="1"/>
    <col min="13792" max="13792" width="3.265625" customWidth="1"/>
    <col min="13793" max="13793" width="10.73046875" customWidth="1"/>
    <col min="13794" max="13794" width="1.3984375" customWidth="1"/>
    <col min="13795" max="13795" width="10.73046875" customWidth="1"/>
    <col min="13796" max="13796" width="2.73046875" customWidth="1"/>
    <col min="13797" max="13797" width="1.73046875" customWidth="1"/>
    <col min="13798" max="13798" width="2.73046875" customWidth="1"/>
    <col min="13799" max="13799" width="3.265625" customWidth="1"/>
    <col min="13800" max="13800" width="5.73046875" customWidth="1"/>
    <col min="13802" max="13802" width="13.265625" customWidth="1"/>
    <col min="13803" max="13803" width="14.1328125" customWidth="1"/>
    <col min="13804" max="13804" width="11.3984375" customWidth="1"/>
    <col min="13805" max="13805" width="3.265625" customWidth="1"/>
    <col min="13806" max="13806" width="1.73046875" customWidth="1"/>
    <col min="13807" max="13809" width="3.265625" customWidth="1"/>
    <col min="13810" max="13810" width="1.73046875" customWidth="1"/>
    <col min="13811" max="13813" width="3.265625" customWidth="1"/>
    <col min="13814" max="13814" width="1.73046875" customWidth="1"/>
    <col min="13815" max="13817" width="3.265625" customWidth="1"/>
    <col min="13818" max="13818" width="1.73046875" customWidth="1"/>
    <col min="13819" max="13821" width="3.265625" customWidth="1"/>
    <col min="13822" max="13822" width="1.73046875" customWidth="1"/>
    <col min="13823" max="13825" width="3.265625" customWidth="1"/>
    <col min="13826" max="13826" width="1.73046875" customWidth="1"/>
    <col min="13827" max="13828" width="3.265625" customWidth="1"/>
    <col min="13829" max="13829" width="5.3984375" customWidth="1"/>
    <col min="13830" max="13830" width="3.265625" customWidth="1"/>
    <col min="13831" max="13831" width="1.73046875" customWidth="1"/>
    <col min="13832" max="13834" width="3.265625" customWidth="1"/>
    <col min="13835" max="13835" width="1.73046875" customWidth="1"/>
    <col min="13836" max="13838" width="3.265625" customWidth="1"/>
    <col min="13839" max="13839" width="1.73046875" customWidth="1"/>
    <col min="13840" max="13842" width="3.265625" customWidth="1"/>
    <col min="13843" max="13843" width="1.73046875" customWidth="1"/>
    <col min="13844" max="13846" width="3.265625" customWidth="1"/>
    <col min="13847" max="13847" width="1.73046875" customWidth="1"/>
    <col min="13848" max="13850" width="3.265625" customWidth="1"/>
    <col min="13851" max="13851" width="1.73046875" customWidth="1"/>
    <col min="13852" max="13853" width="3.265625" customWidth="1"/>
    <col min="13854" max="13854" width="5.3984375" customWidth="1"/>
    <col min="13855" max="13855" width="3.265625" customWidth="1"/>
    <col min="13856" max="13856" width="1.73046875" customWidth="1"/>
    <col min="13857" max="13859" width="3.265625" customWidth="1"/>
    <col min="13860" max="13860" width="1.73046875" customWidth="1"/>
    <col min="13861" max="13863" width="3.265625" customWidth="1"/>
    <col min="13864" max="13864" width="1.73046875" customWidth="1"/>
    <col min="13865" max="13867" width="3.265625" customWidth="1"/>
    <col min="13868" max="13868" width="1.73046875" customWidth="1"/>
    <col min="13869" max="13871" width="3.265625" customWidth="1"/>
    <col min="13872" max="13872" width="1.73046875" customWidth="1"/>
    <col min="13873" max="13875" width="3.265625" customWidth="1"/>
    <col min="13876" max="13876" width="1.73046875" customWidth="1"/>
    <col min="13877" max="13878" width="3.265625" customWidth="1"/>
    <col min="13879" max="13879" width="5.3984375" customWidth="1"/>
    <col min="13880" max="13880" width="3.265625" customWidth="1"/>
    <col min="13881" max="13881" width="1.73046875" customWidth="1"/>
    <col min="13882" max="13884" width="3.265625" customWidth="1"/>
    <col min="13885" max="13885" width="1.73046875" customWidth="1"/>
    <col min="13886" max="13888" width="3.265625" customWidth="1"/>
    <col min="13889" max="13889" width="1.73046875" customWidth="1"/>
    <col min="13890" max="13892" width="3.265625" customWidth="1"/>
    <col min="13893" max="13893" width="1.73046875" customWidth="1"/>
    <col min="13894" max="13896" width="3.265625" customWidth="1"/>
    <col min="13897" max="13897" width="1.73046875" customWidth="1"/>
    <col min="13898" max="13900" width="3.265625" customWidth="1"/>
    <col min="13901" max="13901" width="1.73046875" customWidth="1"/>
    <col min="13902" max="13903" width="3.265625" customWidth="1"/>
    <col min="13904" max="13904" width="5.3984375" customWidth="1"/>
    <col min="13905" max="13905" width="3.265625" customWidth="1"/>
    <col min="13906" max="13906" width="1.73046875" customWidth="1"/>
    <col min="13907" max="13909" width="3.265625" customWidth="1"/>
    <col min="13910" max="13910" width="1.73046875" customWidth="1"/>
    <col min="13911" max="13913" width="3.265625" customWidth="1"/>
    <col min="13914" max="13914" width="1.73046875" customWidth="1"/>
    <col min="13915" max="13917" width="3.265625" customWidth="1"/>
    <col min="13918" max="13918" width="1.73046875" customWidth="1"/>
    <col min="13919" max="13921" width="3.265625" customWidth="1"/>
    <col min="13922" max="13922" width="1.73046875" customWidth="1"/>
    <col min="13923" max="13925" width="3.265625" customWidth="1"/>
    <col min="13926" max="13926" width="1.73046875" customWidth="1"/>
    <col min="13927" max="13928" width="3.265625" customWidth="1"/>
    <col min="13929" max="13929" width="5.3984375" customWidth="1"/>
    <col min="13930" max="13930" width="6" customWidth="1"/>
    <col min="13931" max="13931" width="8.1328125" customWidth="1"/>
    <col min="13932" max="13932" width="3.265625" customWidth="1"/>
    <col min="13933" max="13933" width="8.1328125" customWidth="1"/>
    <col min="13934" max="13934" width="3.265625" customWidth="1"/>
    <col min="13935" max="13935" width="8.1328125" customWidth="1"/>
    <col min="13936" max="13936" width="3.265625" customWidth="1"/>
    <col min="13937" max="13937" width="8.1328125" customWidth="1"/>
    <col min="13938" max="13938" width="3.265625" customWidth="1"/>
    <col min="13939" max="13939" width="8.1328125" customWidth="1"/>
    <col min="13940" max="13940" width="3.265625" customWidth="1"/>
    <col min="13941" max="13941" width="8.1328125" customWidth="1"/>
    <col min="13942" max="13942" width="3.265625" customWidth="1"/>
    <col min="13943" max="13943" width="8.1328125" customWidth="1"/>
    <col min="13944" max="13944" width="3.265625" customWidth="1"/>
    <col min="13945" max="13945" width="8.1328125" customWidth="1"/>
    <col min="13946" max="13946" width="3.265625" customWidth="1"/>
    <col min="13947" max="13947" width="8.1328125" customWidth="1"/>
    <col min="13948" max="13948" width="3.265625" customWidth="1"/>
    <col min="13949" max="13949" width="8.1328125" customWidth="1"/>
    <col min="13950" max="13950" width="3.265625" customWidth="1"/>
    <col min="13951" max="13951" width="8.1328125" customWidth="1"/>
    <col min="13952" max="13952" width="3.265625" customWidth="1"/>
    <col min="13953" max="13953" width="8.1328125" customWidth="1"/>
    <col min="13954" max="13954" width="3.265625" customWidth="1"/>
    <col min="13955" max="13955" width="8.1328125" customWidth="1"/>
    <col min="13956" max="13956" width="3.265625" customWidth="1"/>
    <col min="13957" max="13957" width="8.1328125" customWidth="1"/>
    <col min="13958" max="13958" width="3.265625" customWidth="1"/>
    <col min="13959" max="13959" width="8.1328125" customWidth="1"/>
    <col min="13960" max="13960" width="3.265625" customWidth="1"/>
    <col min="13961" max="13961" width="8.1328125" customWidth="1"/>
    <col min="13962" max="13962" width="3.265625" customWidth="1"/>
    <col min="13963" max="13963" width="5.73046875" customWidth="1"/>
    <col min="13965" max="13965" width="10.73046875" customWidth="1"/>
    <col min="13966" max="13966" width="1.3984375" customWidth="1"/>
    <col min="13967" max="13967" width="10.73046875" customWidth="1"/>
    <col min="13968" max="13968" width="2.73046875" customWidth="1"/>
    <col min="13969" max="13969" width="1.73046875" customWidth="1"/>
    <col min="13970" max="13971" width="2.73046875" customWidth="1"/>
    <col min="13972" max="13972" width="3.265625" customWidth="1"/>
    <col min="13973" max="13973" width="10.73046875" customWidth="1"/>
    <col min="13974" max="13974" width="1.3984375" customWidth="1"/>
    <col min="13975" max="13975" width="10.73046875" customWidth="1"/>
    <col min="13976" max="13976" width="2.73046875" customWidth="1"/>
    <col min="13977" max="13977" width="1.73046875" customWidth="1"/>
    <col min="13978" max="13979" width="2.73046875" customWidth="1"/>
    <col min="13980" max="13980" width="3.265625" customWidth="1"/>
    <col min="13981" max="13981" width="10.73046875" customWidth="1"/>
    <col min="13982" max="13982" width="1.3984375" customWidth="1"/>
    <col min="13983" max="13983" width="10.73046875" customWidth="1"/>
    <col min="13984" max="13984" width="2.73046875" customWidth="1"/>
    <col min="13985" max="13985" width="1.73046875" customWidth="1"/>
    <col min="13986" max="13987" width="2.73046875" customWidth="1"/>
    <col min="13988" max="13988" width="3.265625" customWidth="1"/>
    <col min="13989" max="13989" width="10.73046875" customWidth="1"/>
    <col min="13990" max="13990" width="1.3984375" customWidth="1"/>
    <col min="13991" max="13991" width="10.73046875" customWidth="1"/>
    <col min="13992" max="13992" width="2.73046875" customWidth="1"/>
    <col min="13993" max="13993" width="1.73046875" customWidth="1"/>
    <col min="13994" max="13995" width="2.73046875" customWidth="1"/>
    <col min="13996" max="13996" width="3.265625" customWidth="1"/>
    <col min="13997" max="13997" width="10.73046875" customWidth="1"/>
    <col min="13998" max="13998" width="1.3984375" customWidth="1"/>
    <col min="13999" max="13999" width="10.73046875" customWidth="1"/>
    <col min="14000" max="14000" width="2.73046875" customWidth="1"/>
    <col min="14001" max="14001" width="1.73046875" customWidth="1"/>
    <col min="14002" max="14002" width="2.73046875" customWidth="1"/>
    <col min="14003" max="14003" width="3.265625" customWidth="1"/>
    <col min="14004" max="14004" width="10.73046875" customWidth="1"/>
    <col min="14005" max="14005" width="1.3984375" customWidth="1"/>
    <col min="14006" max="14006" width="10.73046875" customWidth="1"/>
    <col min="14007" max="14007" width="2.73046875" customWidth="1"/>
    <col min="14008" max="14008" width="1.73046875" customWidth="1"/>
    <col min="14009" max="14009" width="2.73046875" customWidth="1"/>
    <col min="14010" max="14010" width="3.265625" customWidth="1"/>
    <col min="14011" max="14011" width="10.73046875" customWidth="1"/>
    <col min="14012" max="14012" width="1.3984375" customWidth="1"/>
    <col min="14013" max="14013" width="10.73046875" customWidth="1"/>
    <col min="14014" max="14014" width="2.73046875" customWidth="1"/>
    <col min="14015" max="14015" width="1.73046875" customWidth="1"/>
    <col min="14016" max="14017" width="2.73046875" customWidth="1"/>
    <col min="14018" max="14018" width="3.265625" customWidth="1"/>
    <col min="14019" max="14019" width="10.73046875" customWidth="1"/>
    <col min="14020" max="14020" width="1.3984375" customWidth="1"/>
    <col min="14021" max="14021" width="10.73046875" customWidth="1"/>
    <col min="14022" max="14022" width="2.73046875" customWidth="1"/>
    <col min="14023" max="14023" width="1.73046875" customWidth="1"/>
    <col min="14024" max="14025" width="2.73046875" customWidth="1"/>
    <col min="14026" max="14026" width="5.73046875" customWidth="1"/>
    <col min="14028" max="14028" width="10.73046875" customWidth="1"/>
    <col min="14029" max="14029" width="1.3984375" customWidth="1"/>
    <col min="14030" max="14030" width="10.73046875" customWidth="1"/>
    <col min="14031" max="14031" width="2.73046875" customWidth="1"/>
    <col min="14032" max="14032" width="1.73046875" customWidth="1"/>
    <col min="14033" max="14033" width="2.73046875" customWidth="1"/>
    <col min="14034" max="14034" width="3.265625" customWidth="1"/>
    <col min="14035" max="14035" width="10.73046875" customWidth="1"/>
    <col min="14036" max="14036" width="1.3984375" customWidth="1"/>
    <col min="14037" max="14037" width="10.73046875" customWidth="1"/>
    <col min="14038" max="14038" width="2.73046875" customWidth="1"/>
    <col min="14039" max="14039" width="1.73046875" customWidth="1"/>
    <col min="14040" max="14040" width="2.73046875" customWidth="1"/>
    <col min="14041" max="14041" width="3.265625" customWidth="1"/>
    <col min="14042" max="14042" width="10.73046875" customWidth="1"/>
    <col min="14043" max="14043" width="1.3984375" customWidth="1"/>
    <col min="14044" max="14044" width="10.73046875" customWidth="1"/>
    <col min="14045" max="14045" width="2.73046875" customWidth="1"/>
    <col min="14046" max="14046" width="1.73046875" customWidth="1"/>
    <col min="14047" max="14047" width="2.73046875" customWidth="1"/>
    <col min="14048" max="14048" width="3.265625" customWidth="1"/>
    <col min="14049" max="14049" width="10.73046875" customWidth="1"/>
    <col min="14050" max="14050" width="1.3984375" customWidth="1"/>
    <col min="14051" max="14051" width="10.73046875" customWidth="1"/>
    <col min="14052" max="14052" width="2.73046875" customWidth="1"/>
    <col min="14053" max="14053" width="1.73046875" customWidth="1"/>
    <col min="14054" max="14054" width="2.73046875" customWidth="1"/>
    <col min="14055" max="14055" width="3.265625" customWidth="1"/>
    <col min="14056" max="14056" width="5.73046875" customWidth="1"/>
    <col min="14058" max="14058" width="13.265625" customWidth="1"/>
    <col min="14059" max="14059" width="14.1328125" customWidth="1"/>
    <col min="14060" max="14060" width="11.3984375" customWidth="1"/>
    <col min="14061" max="14061" width="3.265625" customWidth="1"/>
    <col min="14062" max="14062" width="1.73046875" customWidth="1"/>
    <col min="14063" max="14065" width="3.265625" customWidth="1"/>
    <col min="14066" max="14066" width="1.73046875" customWidth="1"/>
    <col min="14067" max="14069" width="3.265625" customWidth="1"/>
    <col min="14070" max="14070" width="1.73046875" customWidth="1"/>
    <col min="14071" max="14073" width="3.265625" customWidth="1"/>
    <col min="14074" max="14074" width="1.73046875" customWidth="1"/>
    <col min="14075" max="14077" width="3.265625" customWidth="1"/>
    <col min="14078" max="14078" width="1.73046875" customWidth="1"/>
    <col min="14079" max="14081" width="3.265625" customWidth="1"/>
    <col min="14082" max="14082" width="1.73046875" customWidth="1"/>
    <col min="14083" max="14084" width="3.265625" customWidth="1"/>
    <col min="14085" max="14085" width="5.3984375" customWidth="1"/>
    <col min="14086" max="14086" width="3.265625" customWidth="1"/>
    <col min="14087" max="14087" width="1.73046875" customWidth="1"/>
    <col min="14088" max="14090" width="3.265625" customWidth="1"/>
    <col min="14091" max="14091" width="1.73046875" customWidth="1"/>
    <col min="14092" max="14094" width="3.265625" customWidth="1"/>
    <col min="14095" max="14095" width="1.73046875" customWidth="1"/>
    <col min="14096" max="14098" width="3.265625" customWidth="1"/>
    <col min="14099" max="14099" width="1.73046875" customWidth="1"/>
    <col min="14100" max="14102" width="3.265625" customWidth="1"/>
    <col min="14103" max="14103" width="1.73046875" customWidth="1"/>
    <col min="14104" max="14106" width="3.265625" customWidth="1"/>
    <col min="14107" max="14107" width="1.73046875" customWidth="1"/>
    <col min="14108" max="14109" width="3.265625" customWidth="1"/>
    <col min="14110" max="14110" width="5.3984375" customWidth="1"/>
    <col min="14111" max="14111" width="3.265625" customWidth="1"/>
    <col min="14112" max="14112" width="1.73046875" customWidth="1"/>
    <col min="14113" max="14115" width="3.265625" customWidth="1"/>
    <col min="14116" max="14116" width="1.73046875" customWidth="1"/>
    <col min="14117" max="14119" width="3.265625" customWidth="1"/>
    <col min="14120" max="14120" width="1.73046875" customWidth="1"/>
    <col min="14121" max="14123" width="3.265625" customWidth="1"/>
    <col min="14124" max="14124" width="1.73046875" customWidth="1"/>
    <col min="14125" max="14127" width="3.265625" customWidth="1"/>
    <col min="14128" max="14128" width="1.73046875" customWidth="1"/>
    <col min="14129" max="14131" width="3.265625" customWidth="1"/>
    <col min="14132" max="14132" width="1.73046875" customWidth="1"/>
    <col min="14133" max="14134" width="3.265625" customWidth="1"/>
    <col min="14135" max="14135" width="5.3984375" customWidth="1"/>
    <col min="14136" max="14136" width="3.265625" customWidth="1"/>
    <col min="14137" max="14137" width="1.73046875" customWidth="1"/>
    <col min="14138" max="14140" width="3.265625" customWidth="1"/>
    <col min="14141" max="14141" width="1.73046875" customWidth="1"/>
    <col min="14142" max="14144" width="3.265625" customWidth="1"/>
    <col min="14145" max="14145" width="1.73046875" customWidth="1"/>
    <col min="14146" max="14148" width="3.265625" customWidth="1"/>
    <col min="14149" max="14149" width="1.73046875" customWidth="1"/>
    <col min="14150" max="14152" width="3.265625" customWidth="1"/>
    <col min="14153" max="14153" width="1.73046875" customWidth="1"/>
    <col min="14154" max="14156" width="3.265625" customWidth="1"/>
    <col min="14157" max="14157" width="1.73046875" customWidth="1"/>
    <col min="14158" max="14159" width="3.265625" customWidth="1"/>
    <col min="14160" max="14160" width="5.3984375" customWidth="1"/>
    <col min="14161" max="14161" width="3.265625" customWidth="1"/>
    <col min="14162" max="14162" width="1.73046875" customWidth="1"/>
    <col min="14163" max="14165" width="3.265625" customWidth="1"/>
    <col min="14166" max="14166" width="1.73046875" customWidth="1"/>
    <col min="14167" max="14169" width="3.265625" customWidth="1"/>
    <col min="14170" max="14170" width="1.73046875" customWidth="1"/>
    <col min="14171" max="14173" width="3.265625" customWidth="1"/>
    <col min="14174" max="14174" width="1.73046875" customWidth="1"/>
    <col min="14175" max="14177" width="3.265625" customWidth="1"/>
    <col min="14178" max="14178" width="1.73046875" customWidth="1"/>
    <col min="14179" max="14181" width="3.265625" customWidth="1"/>
    <col min="14182" max="14182" width="1.73046875" customWidth="1"/>
    <col min="14183" max="14184" width="3.265625" customWidth="1"/>
    <col min="14185" max="14185" width="5.3984375" customWidth="1"/>
    <col min="14186" max="14186" width="6" customWidth="1"/>
    <col min="14187" max="14187" width="8.1328125" customWidth="1"/>
    <col min="14188" max="14188" width="3.265625" customWidth="1"/>
    <col min="14189" max="14189" width="8.1328125" customWidth="1"/>
    <col min="14190" max="14190" width="3.265625" customWidth="1"/>
    <col min="14191" max="14191" width="8.1328125" customWidth="1"/>
    <col min="14192" max="14192" width="3.265625" customWidth="1"/>
    <col min="14193" max="14193" width="8.1328125" customWidth="1"/>
    <col min="14194" max="14194" width="3.265625" customWidth="1"/>
    <col min="14195" max="14195" width="8.1328125" customWidth="1"/>
    <col min="14196" max="14196" width="3.265625" customWidth="1"/>
    <col min="14197" max="14197" width="8.1328125" customWidth="1"/>
    <col min="14198" max="14198" width="3.265625" customWidth="1"/>
    <col min="14199" max="14199" width="8.1328125" customWidth="1"/>
    <col min="14200" max="14200" width="3.265625" customWidth="1"/>
    <col min="14201" max="14201" width="8.1328125" customWidth="1"/>
    <col min="14202" max="14202" width="3.265625" customWidth="1"/>
    <col min="14203" max="14203" width="8.1328125" customWidth="1"/>
    <col min="14204" max="14204" width="3.265625" customWidth="1"/>
    <col min="14205" max="14205" width="8.1328125" customWidth="1"/>
    <col min="14206" max="14206" width="3.265625" customWidth="1"/>
    <col min="14207" max="14207" width="8.1328125" customWidth="1"/>
    <col min="14208" max="14208" width="3.265625" customWidth="1"/>
    <col min="14209" max="14209" width="8.1328125" customWidth="1"/>
    <col min="14210" max="14210" width="3.265625" customWidth="1"/>
    <col min="14211" max="14211" width="8.1328125" customWidth="1"/>
    <col min="14212" max="14212" width="3.265625" customWidth="1"/>
    <col min="14213" max="14213" width="8.1328125" customWidth="1"/>
    <col min="14214" max="14214" width="3.265625" customWidth="1"/>
    <col min="14215" max="14215" width="8.1328125" customWidth="1"/>
    <col min="14216" max="14216" width="3.265625" customWidth="1"/>
    <col min="14217" max="14217" width="8.1328125" customWidth="1"/>
    <col min="14218" max="14218" width="3.265625" customWidth="1"/>
    <col min="14219" max="14219" width="5.73046875" customWidth="1"/>
    <col min="14221" max="14221" width="10.73046875" customWidth="1"/>
    <col min="14222" max="14222" width="1.3984375" customWidth="1"/>
    <col min="14223" max="14223" width="10.73046875" customWidth="1"/>
    <col min="14224" max="14224" width="2.73046875" customWidth="1"/>
    <col min="14225" max="14225" width="1.73046875" customWidth="1"/>
    <col min="14226" max="14227" width="2.73046875" customWidth="1"/>
    <col min="14228" max="14228" width="3.265625" customWidth="1"/>
    <col min="14229" max="14229" width="10.73046875" customWidth="1"/>
    <col min="14230" max="14230" width="1.3984375" customWidth="1"/>
    <col min="14231" max="14231" width="10.73046875" customWidth="1"/>
    <col min="14232" max="14232" width="2.73046875" customWidth="1"/>
    <col min="14233" max="14233" width="1.73046875" customWidth="1"/>
    <col min="14234" max="14235" width="2.73046875" customWidth="1"/>
    <col min="14236" max="14236" width="3.265625" customWidth="1"/>
    <col min="14237" max="14237" width="10.73046875" customWidth="1"/>
    <col min="14238" max="14238" width="1.3984375" customWidth="1"/>
    <col min="14239" max="14239" width="10.73046875" customWidth="1"/>
    <col min="14240" max="14240" width="2.73046875" customWidth="1"/>
    <col min="14241" max="14241" width="1.73046875" customWidth="1"/>
    <col min="14242" max="14243" width="2.73046875" customWidth="1"/>
    <col min="14244" max="14244" width="3.265625" customWidth="1"/>
    <col min="14245" max="14245" width="10.73046875" customWidth="1"/>
    <col min="14246" max="14246" width="1.3984375" customWidth="1"/>
    <col min="14247" max="14247" width="10.73046875" customWidth="1"/>
    <col min="14248" max="14248" width="2.73046875" customWidth="1"/>
    <col min="14249" max="14249" width="1.73046875" customWidth="1"/>
    <col min="14250" max="14251" width="2.73046875" customWidth="1"/>
    <col min="14252" max="14252" width="3.265625" customWidth="1"/>
    <col min="14253" max="14253" width="10.73046875" customWidth="1"/>
    <col min="14254" max="14254" width="1.3984375" customWidth="1"/>
    <col min="14255" max="14255" width="10.73046875" customWidth="1"/>
    <col min="14256" max="14256" width="2.73046875" customWidth="1"/>
    <col min="14257" max="14257" width="1.73046875" customWidth="1"/>
    <col min="14258" max="14258" width="2.73046875" customWidth="1"/>
    <col min="14259" max="14259" width="3.265625" customWidth="1"/>
    <col min="14260" max="14260" width="10.73046875" customWidth="1"/>
    <col min="14261" max="14261" width="1.3984375" customWidth="1"/>
    <col min="14262" max="14262" width="10.73046875" customWidth="1"/>
    <col min="14263" max="14263" width="2.73046875" customWidth="1"/>
    <col min="14264" max="14264" width="1.73046875" customWidth="1"/>
    <col min="14265" max="14265" width="2.73046875" customWidth="1"/>
    <col min="14266" max="14266" width="3.265625" customWidth="1"/>
    <col min="14267" max="14267" width="10.73046875" customWidth="1"/>
    <col min="14268" max="14268" width="1.3984375" customWidth="1"/>
    <col min="14269" max="14269" width="10.73046875" customWidth="1"/>
    <col min="14270" max="14270" width="2.73046875" customWidth="1"/>
    <col min="14271" max="14271" width="1.73046875" customWidth="1"/>
    <col min="14272" max="14273" width="2.73046875" customWidth="1"/>
    <col min="14274" max="14274" width="3.265625" customWidth="1"/>
    <col min="14275" max="14275" width="10.73046875" customWidth="1"/>
    <col min="14276" max="14276" width="1.3984375" customWidth="1"/>
    <col min="14277" max="14277" width="10.73046875" customWidth="1"/>
    <col min="14278" max="14278" width="2.73046875" customWidth="1"/>
    <col min="14279" max="14279" width="1.73046875" customWidth="1"/>
    <col min="14280" max="14281" width="2.73046875" customWidth="1"/>
    <col min="14282" max="14282" width="5.73046875" customWidth="1"/>
    <col min="14284" max="14284" width="10.73046875" customWidth="1"/>
    <col min="14285" max="14285" width="1.3984375" customWidth="1"/>
    <col min="14286" max="14286" width="10.73046875" customWidth="1"/>
    <col min="14287" max="14287" width="2.73046875" customWidth="1"/>
    <col min="14288" max="14288" width="1.73046875" customWidth="1"/>
    <col min="14289" max="14289" width="2.73046875" customWidth="1"/>
    <col min="14290" max="14290" width="3.265625" customWidth="1"/>
    <col min="14291" max="14291" width="10.73046875" customWidth="1"/>
    <col min="14292" max="14292" width="1.3984375" customWidth="1"/>
    <col min="14293" max="14293" width="10.73046875" customWidth="1"/>
    <col min="14294" max="14294" width="2.73046875" customWidth="1"/>
    <col min="14295" max="14295" width="1.73046875" customWidth="1"/>
    <col min="14296" max="14296" width="2.73046875" customWidth="1"/>
    <col min="14297" max="14297" width="3.265625" customWidth="1"/>
    <col min="14298" max="14298" width="10.73046875" customWidth="1"/>
    <col min="14299" max="14299" width="1.3984375" customWidth="1"/>
    <col min="14300" max="14300" width="10.73046875" customWidth="1"/>
    <col min="14301" max="14301" width="2.73046875" customWidth="1"/>
    <col min="14302" max="14302" width="1.73046875" customWidth="1"/>
    <col min="14303" max="14303" width="2.73046875" customWidth="1"/>
    <col min="14304" max="14304" width="3.265625" customWidth="1"/>
    <col min="14305" max="14305" width="10.73046875" customWidth="1"/>
    <col min="14306" max="14306" width="1.3984375" customWidth="1"/>
    <col min="14307" max="14307" width="10.73046875" customWidth="1"/>
    <col min="14308" max="14308" width="2.73046875" customWidth="1"/>
    <col min="14309" max="14309" width="1.73046875" customWidth="1"/>
    <col min="14310" max="14310" width="2.73046875" customWidth="1"/>
    <col min="14311" max="14311" width="3.265625" customWidth="1"/>
    <col min="14312" max="14312" width="5.73046875" customWidth="1"/>
    <col min="14314" max="14314" width="13.265625" customWidth="1"/>
    <col min="14315" max="14315" width="14.1328125" customWidth="1"/>
    <col min="14316" max="14316" width="11.3984375" customWidth="1"/>
    <col min="14317" max="14317" width="3.265625" customWidth="1"/>
    <col min="14318" max="14318" width="1.73046875" customWidth="1"/>
    <col min="14319" max="14321" width="3.265625" customWidth="1"/>
    <col min="14322" max="14322" width="1.73046875" customWidth="1"/>
    <col min="14323" max="14325" width="3.265625" customWidth="1"/>
    <col min="14326" max="14326" width="1.73046875" customWidth="1"/>
    <col min="14327" max="14329" width="3.265625" customWidth="1"/>
    <col min="14330" max="14330" width="1.73046875" customWidth="1"/>
    <col min="14331" max="14333" width="3.265625" customWidth="1"/>
    <col min="14334" max="14334" width="1.73046875" customWidth="1"/>
    <col min="14335" max="14337" width="3.265625" customWidth="1"/>
    <col min="14338" max="14338" width="1.73046875" customWidth="1"/>
    <col min="14339" max="14340" width="3.265625" customWidth="1"/>
    <col min="14341" max="14341" width="5.3984375" customWidth="1"/>
    <col min="14342" max="14342" width="3.265625" customWidth="1"/>
    <col min="14343" max="14343" width="1.73046875" customWidth="1"/>
    <col min="14344" max="14346" width="3.265625" customWidth="1"/>
    <col min="14347" max="14347" width="1.73046875" customWidth="1"/>
    <col min="14348" max="14350" width="3.265625" customWidth="1"/>
    <col min="14351" max="14351" width="1.73046875" customWidth="1"/>
    <col min="14352" max="14354" width="3.265625" customWidth="1"/>
    <col min="14355" max="14355" width="1.73046875" customWidth="1"/>
    <col min="14356" max="14358" width="3.265625" customWidth="1"/>
    <col min="14359" max="14359" width="1.73046875" customWidth="1"/>
    <col min="14360" max="14362" width="3.265625" customWidth="1"/>
    <col min="14363" max="14363" width="1.73046875" customWidth="1"/>
    <col min="14364" max="14365" width="3.265625" customWidth="1"/>
    <col min="14366" max="14366" width="5.3984375" customWidth="1"/>
    <col min="14367" max="14367" width="3.265625" customWidth="1"/>
    <col min="14368" max="14368" width="1.73046875" customWidth="1"/>
    <col min="14369" max="14371" width="3.265625" customWidth="1"/>
    <col min="14372" max="14372" width="1.73046875" customWidth="1"/>
    <col min="14373" max="14375" width="3.265625" customWidth="1"/>
    <col min="14376" max="14376" width="1.73046875" customWidth="1"/>
    <col min="14377" max="14379" width="3.265625" customWidth="1"/>
    <col min="14380" max="14380" width="1.73046875" customWidth="1"/>
    <col min="14381" max="14383" width="3.265625" customWidth="1"/>
    <col min="14384" max="14384" width="1.73046875" customWidth="1"/>
    <col min="14385" max="14387" width="3.265625" customWidth="1"/>
    <col min="14388" max="14388" width="1.73046875" customWidth="1"/>
    <col min="14389" max="14390" width="3.265625" customWidth="1"/>
    <col min="14391" max="14391" width="5.3984375" customWidth="1"/>
    <col min="14392" max="14392" width="3.265625" customWidth="1"/>
    <col min="14393" max="14393" width="1.73046875" customWidth="1"/>
    <col min="14394" max="14396" width="3.265625" customWidth="1"/>
    <col min="14397" max="14397" width="1.73046875" customWidth="1"/>
    <col min="14398" max="14400" width="3.265625" customWidth="1"/>
    <col min="14401" max="14401" width="1.73046875" customWidth="1"/>
    <col min="14402" max="14404" width="3.265625" customWidth="1"/>
    <col min="14405" max="14405" width="1.73046875" customWidth="1"/>
    <col min="14406" max="14408" width="3.265625" customWidth="1"/>
    <col min="14409" max="14409" width="1.73046875" customWidth="1"/>
    <col min="14410" max="14412" width="3.265625" customWidth="1"/>
    <col min="14413" max="14413" width="1.73046875" customWidth="1"/>
    <col min="14414" max="14415" width="3.265625" customWidth="1"/>
    <col min="14416" max="14416" width="5.3984375" customWidth="1"/>
    <col min="14417" max="14417" width="3.265625" customWidth="1"/>
    <col min="14418" max="14418" width="1.73046875" customWidth="1"/>
    <col min="14419" max="14421" width="3.265625" customWidth="1"/>
    <col min="14422" max="14422" width="1.73046875" customWidth="1"/>
    <col min="14423" max="14425" width="3.265625" customWidth="1"/>
    <col min="14426" max="14426" width="1.73046875" customWidth="1"/>
    <col min="14427" max="14429" width="3.265625" customWidth="1"/>
    <col min="14430" max="14430" width="1.73046875" customWidth="1"/>
    <col min="14431" max="14433" width="3.265625" customWidth="1"/>
    <col min="14434" max="14434" width="1.73046875" customWidth="1"/>
    <col min="14435" max="14437" width="3.265625" customWidth="1"/>
    <col min="14438" max="14438" width="1.73046875" customWidth="1"/>
    <col min="14439" max="14440" width="3.265625" customWidth="1"/>
    <col min="14441" max="14441" width="5.3984375" customWidth="1"/>
    <col min="14442" max="14442" width="6" customWidth="1"/>
    <col min="14443" max="14443" width="8.1328125" customWidth="1"/>
    <col min="14444" max="14444" width="3.265625" customWidth="1"/>
    <col min="14445" max="14445" width="8.1328125" customWidth="1"/>
    <col min="14446" max="14446" width="3.265625" customWidth="1"/>
    <col min="14447" max="14447" width="8.1328125" customWidth="1"/>
    <col min="14448" max="14448" width="3.265625" customWidth="1"/>
    <col min="14449" max="14449" width="8.1328125" customWidth="1"/>
    <col min="14450" max="14450" width="3.265625" customWidth="1"/>
    <col min="14451" max="14451" width="8.1328125" customWidth="1"/>
    <col min="14452" max="14452" width="3.265625" customWidth="1"/>
    <col min="14453" max="14453" width="8.1328125" customWidth="1"/>
    <col min="14454" max="14454" width="3.265625" customWidth="1"/>
    <col min="14455" max="14455" width="8.1328125" customWidth="1"/>
    <col min="14456" max="14456" width="3.265625" customWidth="1"/>
    <col min="14457" max="14457" width="8.1328125" customWidth="1"/>
    <col min="14458" max="14458" width="3.265625" customWidth="1"/>
    <col min="14459" max="14459" width="8.1328125" customWidth="1"/>
    <col min="14460" max="14460" width="3.265625" customWidth="1"/>
    <col min="14461" max="14461" width="8.1328125" customWidth="1"/>
    <col min="14462" max="14462" width="3.265625" customWidth="1"/>
    <col min="14463" max="14463" width="8.1328125" customWidth="1"/>
    <col min="14464" max="14464" width="3.265625" customWidth="1"/>
    <col min="14465" max="14465" width="8.1328125" customWidth="1"/>
    <col min="14466" max="14466" width="3.265625" customWidth="1"/>
    <col min="14467" max="14467" width="8.1328125" customWidth="1"/>
    <col min="14468" max="14468" width="3.265625" customWidth="1"/>
    <col min="14469" max="14469" width="8.1328125" customWidth="1"/>
    <col min="14470" max="14470" width="3.265625" customWidth="1"/>
    <col min="14471" max="14471" width="8.1328125" customWidth="1"/>
    <col min="14472" max="14472" width="3.265625" customWidth="1"/>
    <col min="14473" max="14473" width="8.1328125" customWidth="1"/>
    <col min="14474" max="14474" width="3.265625" customWidth="1"/>
    <col min="14475" max="14475" width="5.73046875" customWidth="1"/>
    <col min="14477" max="14477" width="10.73046875" customWidth="1"/>
    <col min="14478" max="14478" width="1.3984375" customWidth="1"/>
    <col min="14479" max="14479" width="10.73046875" customWidth="1"/>
    <col min="14480" max="14480" width="2.73046875" customWidth="1"/>
    <col min="14481" max="14481" width="1.73046875" customWidth="1"/>
    <col min="14482" max="14483" width="2.73046875" customWidth="1"/>
    <col min="14484" max="14484" width="3.265625" customWidth="1"/>
    <col min="14485" max="14485" width="10.73046875" customWidth="1"/>
    <col min="14486" max="14486" width="1.3984375" customWidth="1"/>
    <col min="14487" max="14487" width="10.73046875" customWidth="1"/>
    <col min="14488" max="14488" width="2.73046875" customWidth="1"/>
    <col min="14489" max="14489" width="1.73046875" customWidth="1"/>
    <col min="14490" max="14491" width="2.73046875" customWidth="1"/>
    <col min="14492" max="14492" width="3.265625" customWidth="1"/>
    <col min="14493" max="14493" width="10.73046875" customWidth="1"/>
    <col min="14494" max="14494" width="1.3984375" customWidth="1"/>
    <col min="14495" max="14495" width="10.73046875" customWidth="1"/>
    <col min="14496" max="14496" width="2.73046875" customWidth="1"/>
    <col min="14497" max="14497" width="1.73046875" customWidth="1"/>
    <col min="14498" max="14499" width="2.73046875" customWidth="1"/>
    <col min="14500" max="14500" width="3.265625" customWidth="1"/>
    <col min="14501" max="14501" width="10.73046875" customWidth="1"/>
    <col min="14502" max="14502" width="1.3984375" customWidth="1"/>
    <col min="14503" max="14503" width="10.73046875" customWidth="1"/>
    <col min="14504" max="14504" width="2.73046875" customWidth="1"/>
    <col min="14505" max="14505" width="1.73046875" customWidth="1"/>
    <col min="14506" max="14507" width="2.73046875" customWidth="1"/>
    <col min="14508" max="14508" width="3.265625" customWidth="1"/>
    <col min="14509" max="14509" width="10.73046875" customWidth="1"/>
    <col min="14510" max="14510" width="1.3984375" customWidth="1"/>
    <col min="14511" max="14511" width="10.73046875" customWidth="1"/>
    <col min="14512" max="14512" width="2.73046875" customWidth="1"/>
    <col min="14513" max="14513" width="1.73046875" customWidth="1"/>
    <col min="14514" max="14514" width="2.73046875" customWidth="1"/>
    <col min="14515" max="14515" width="3.265625" customWidth="1"/>
    <col min="14516" max="14516" width="10.73046875" customWidth="1"/>
    <col min="14517" max="14517" width="1.3984375" customWidth="1"/>
    <col min="14518" max="14518" width="10.73046875" customWidth="1"/>
    <col min="14519" max="14519" width="2.73046875" customWidth="1"/>
    <col min="14520" max="14520" width="1.73046875" customWidth="1"/>
    <col min="14521" max="14521" width="2.73046875" customWidth="1"/>
    <col min="14522" max="14522" width="3.265625" customWidth="1"/>
    <col min="14523" max="14523" width="10.73046875" customWidth="1"/>
    <col min="14524" max="14524" width="1.3984375" customWidth="1"/>
    <col min="14525" max="14525" width="10.73046875" customWidth="1"/>
    <col min="14526" max="14526" width="2.73046875" customWidth="1"/>
    <col min="14527" max="14527" width="1.73046875" customWidth="1"/>
    <col min="14528" max="14529" width="2.73046875" customWidth="1"/>
    <col min="14530" max="14530" width="3.265625" customWidth="1"/>
    <col min="14531" max="14531" width="10.73046875" customWidth="1"/>
    <col min="14532" max="14532" width="1.3984375" customWidth="1"/>
    <col min="14533" max="14533" width="10.73046875" customWidth="1"/>
    <col min="14534" max="14534" width="2.73046875" customWidth="1"/>
    <col min="14535" max="14535" width="1.73046875" customWidth="1"/>
    <col min="14536" max="14537" width="2.73046875" customWidth="1"/>
    <col min="14538" max="14538" width="5.73046875" customWidth="1"/>
    <col min="14540" max="14540" width="10.73046875" customWidth="1"/>
    <col min="14541" max="14541" width="1.3984375" customWidth="1"/>
    <col min="14542" max="14542" width="10.73046875" customWidth="1"/>
    <col min="14543" max="14543" width="2.73046875" customWidth="1"/>
    <col min="14544" max="14544" width="1.73046875" customWidth="1"/>
    <col min="14545" max="14545" width="2.73046875" customWidth="1"/>
    <col min="14546" max="14546" width="3.265625" customWidth="1"/>
    <col min="14547" max="14547" width="10.73046875" customWidth="1"/>
    <col min="14548" max="14548" width="1.3984375" customWidth="1"/>
    <col min="14549" max="14549" width="10.73046875" customWidth="1"/>
    <col min="14550" max="14550" width="2.73046875" customWidth="1"/>
    <col min="14551" max="14551" width="1.73046875" customWidth="1"/>
    <col min="14552" max="14552" width="2.73046875" customWidth="1"/>
    <col min="14553" max="14553" width="3.265625" customWidth="1"/>
    <col min="14554" max="14554" width="10.73046875" customWidth="1"/>
    <col min="14555" max="14555" width="1.3984375" customWidth="1"/>
    <col min="14556" max="14556" width="10.73046875" customWidth="1"/>
    <col min="14557" max="14557" width="2.73046875" customWidth="1"/>
    <col min="14558" max="14558" width="1.73046875" customWidth="1"/>
    <col min="14559" max="14559" width="2.73046875" customWidth="1"/>
    <col min="14560" max="14560" width="3.265625" customWidth="1"/>
    <col min="14561" max="14561" width="10.73046875" customWidth="1"/>
    <col min="14562" max="14562" width="1.3984375" customWidth="1"/>
    <col min="14563" max="14563" width="10.73046875" customWidth="1"/>
    <col min="14564" max="14564" width="2.73046875" customWidth="1"/>
    <col min="14565" max="14565" width="1.73046875" customWidth="1"/>
    <col min="14566" max="14566" width="2.73046875" customWidth="1"/>
    <col min="14567" max="14567" width="3.265625" customWidth="1"/>
    <col min="14568" max="14568" width="5.73046875" customWidth="1"/>
    <col min="14570" max="14570" width="13.265625" customWidth="1"/>
    <col min="14571" max="14571" width="14.1328125" customWidth="1"/>
    <col min="14572" max="14572" width="11.3984375" customWidth="1"/>
    <col min="14573" max="14573" width="3.265625" customWidth="1"/>
    <col min="14574" max="14574" width="1.73046875" customWidth="1"/>
    <col min="14575" max="14577" width="3.265625" customWidth="1"/>
    <col min="14578" max="14578" width="1.73046875" customWidth="1"/>
    <col min="14579" max="14581" width="3.265625" customWidth="1"/>
    <col min="14582" max="14582" width="1.73046875" customWidth="1"/>
    <col min="14583" max="14585" width="3.265625" customWidth="1"/>
    <col min="14586" max="14586" width="1.73046875" customWidth="1"/>
    <col min="14587" max="14589" width="3.265625" customWidth="1"/>
    <col min="14590" max="14590" width="1.73046875" customWidth="1"/>
    <col min="14591" max="14593" width="3.265625" customWidth="1"/>
    <col min="14594" max="14594" width="1.73046875" customWidth="1"/>
    <col min="14595" max="14596" width="3.265625" customWidth="1"/>
    <col min="14597" max="14597" width="5.3984375" customWidth="1"/>
    <col min="14598" max="14598" width="3.265625" customWidth="1"/>
    <col min="14599" max="14599" width="1.73046875" customWidth="1"/>
    <col min="14600" max="14602" width="3.265625" customWidth="1"/>
    <col min="14603" max="14603" width="1.73046875" customWidth="1"/>
    <col min="14604" max="14606" width="3.265625" customWidth="1"/>
    <col min="14607" max="14607" width="1.73046875" customWidth="1"/>
    <col min="14608" max="14610" width="3.265625" customWidth="1"/>
    <col min="14611" max="14611" width="1.73046875" customWidth="1"/>
    <col min="14612" max="14614" width="3.265625" customWidth="1"/>
    <col min="14615" max="14615" width="1.73046875" customWidth="1"/>
    <col min="14616" max="14618" width="3.265625" customWidth="1"/>
    <col min="14619" max="14619" width="1.73046875" customWidth="1"/>
    <col min="14620" max="14621" width="3.265625" customWidth="1"/>
    <col min="14622" max="14622" width="5.3984375" customWidth="1"/>
    <col min="14623" max="14623" width="3.265625" customWidth="1"/>
    <col min="14624" max="14624" width="1.73046875" customWidth="1"/>
    <col min="14625" max="14627" width="3.265625" customWidth="1"/>
    <col min="14628" max="14628" width="1.73046875" customWidth="1"/>
    <col min="14629" max="14631" width="3.265625" customWidth="1"/>
    <col min="14632" max="14632" width="1.73046875" customWidth="1"/>
    <col min="14633" max="14635" width="3.265625" customWidth="1"/>
    <col min="14636" max="14636" width="1.73046875" customWidth="1"/>
    <col min="14637" max="14639" width="3.265625" customWidth="1"/>
    <col min="14640" max="14640" width="1.73046875" customWidth="1"/>
    <col min="14641" max="14643" width="3.265625" customWidth="1"/>
    <col min="14644" max="14644" width="1.73046875" customWidth="1"/>
    <col min="14645" max="14646" width="3.265625" customWidth="1"/>
    <col min="14647" max="14647" width="5.3984375" customWidth="1"/>
    <col min="14648" max="14648" width="3.265625" customWidth="1"/>
    <col min="14649" max="14649" width="1.73046875" customWidth="1"/>
    <col min="14650" max="14652" width="3.265625" customWidth="1"/>
    <col min="14653" max="14653" width="1.73046875" customWidth="1"/>
    <col min="14654" max="14656" width="3.265625" customWidth="1"/>
    <col min="14657" max="14657" width="1.73046875" customWidth="1"/>
    <col min="14658" max="14660" width="3.265625" customWidth="1"/>
    <col min="14661" max="14661" width="1.73046875" customWidth="1"/>
    <col min="14662" max="14664" width="3.265625" customWidth="1"/>
    <col min="14665" max="14665" width="1.73046875" customWidth="1"/>
    <col min="14666" max="14668" width="3.265625" customWidth="1"/>
    <col min="14669" max="14669" width="1.73046875" customWidth="1"/>
    <col min="14670" max="14671" width="3.265625" customWidth="1"/>
    <col min="14672" max="14672" width="5.3984375" customWidth="1"/>
    <col min="14673" max="14673" width="3.265625" customWidth="1"/>
    <col min="14674" max="14674" width="1.73046875" customWidth="1"/>
    <col min="14675" max="14677" width="3.265625" customWidth="1"/>
    <col min="14678" max="14678" width="1.73046875" customWidth="1"/>
    <col min="14679" max="14681" width="3.265625" customWidth="1"/>
    <col min="14682" max="14682" width="1.73046875" customWidth="1"/>
    <col min="14683" max="14685" width="3.265625" customWidth="1"/>
    <col min="14686" max="14686" width="1.73046875" customWidth="1"/>
    <col min="14687" max="14689" width="3.265625" customWidth="1"/>
    <col min="14690" max="14690" width="1.73046875" customWidth="1"/>
    <col min="14691" max="14693" width="3.265625" customWidth="1"/>
    <col min="14694" max="14694" width="1.73046875" customWidth="1"/>
    <col min="14695" max="14696" width="3.265625" customWidth="1"/>
    <col min="14697" max="14697" width="5.3984375" customWidth="1"/>
    <col min="14698" max="14698" width="6" customWidth="1"/>
    <col min="14699" max="14699" width="8.1328125" customWidth="1"/>
    <col min="14700" max="14700" width="3.265625" customWidth="1"/>
    <col min="14701" max="14701" width="8.1328125" customWidth="1"/>
    <col min="14702" max="14702" width="3.265625" customWidth="1"/>
    <col min="14703" max="14703" width="8.1328125" customWidth="1"/>
    <col min="14704" max="14704" width="3.265625" customWidth="1"/>
    <col min="14705" max="14705" width="8.1328125" customWidth="1"/>
    <col min="14706" max="14706" width="3.265625" customWidth="1"/>
    <col min="14707" max="14707" width="8.1328125" customWidth="1"/>
    <col min="14708" max="14708" width="3.265625" customWidth="1"/>
    <col min="14709" max="14709" width="8.1328125" customWidth="1"/>
    <col min="14710" max="14710" width="3.265625" customWidth="1"/>
    <col min="14711" max="14711" width="8.1328125" customWidth="1"/>
    <col min="14712" max="14712" width="3.265625" customWidth="1"/>
    <col min="14713" max="14713" width="8.1328125" customWidth="1"/>
    <col min="14714" max="14714" width="3.265625" customWidth="1"/>
    <col min="14715" max="14715" width="8.1328125" customWidth="1"/>
    <col min="14716" max="14716" width="3.265625" customWidth="1"/>
    <col min="14717" max="14717" width="8.1328125" customWidth="1"/>
    <col min="14718" max="14718" width="3.265625" customWidth="1"/>
    <col min="14719" max="14719" width="8.1328125" customWidth="1"/>
    <col min="14720" max="14720" width="3.265625" customWidth="1"/>
    <col min="14721" max="14721" width="8.1328125" customWidth="1"/>
    <col min="14722" max="14722" width="3.265625" customWidth="1"/>
    <col min="14723" max="14723" width="8.1328125" customWidth="1"/>
    <col min="14724" max="14724" width="3.265625" customWidth="1"/>
    <col min="14725" max="14725" width="8.1328125" customWidth="1"/>
    <col min="14726" max="14726" width="3.265625" customWidth="1"/>
    <col min="14727" max="14727" width="8.1328125" customWidth="1"/>
    <col min="14728" max="14728" width="3.265625" customWidth="1"/>
    <col min="14729" max="14729" width="8.1328125" customWidth="1"/>
    <col min="14730" max="14730" width="3.265625" customWidth="1"/>
    <col min="14731" max="14731" width="5.73046875" customWidth="1"/>
    <col min="14733" max="14733" width="10.73046875" customWidth="1"/>
    <col min="14734" max="14734" width="1.3984375" customWidth="1"/>
    <col min="14735" max="14735" width="10.73046875" customWidth="1"/>
    <col min="14736" max="14736" width="2.73046875" customWidth="1"/>
    <col min="14737" max="14737" width="1.73046875" customWidth="1"/>
    <col min="14738" max="14739" width="2.73046875" customWidth="1"/>
    <col min="14740" max="14740" width="3.265625" customWidth="1"/>
    <col min="14741" max="14741" width="10.73046875" customWidth="1"/>
    <col min="14742" max="14742" width="1.3984375" customWidth="1"/>
    <col min="14743" max="14743" width="10.73046875" customWidth="1"/>
    <col min="14744" max="14744" width="2.73046875" customWidth="1"/>
    <col min="14745" max="14745" width="1.73046875" customWidth="1"/>
    <col min="14746" max="14747" width="2.73046875" customWidth="1"/>
    <col min="14748" max="14748" width="3.265625" customWidth="1"/>
    <col min="14749" max="14749" width="10.73046875" customWidth="1"/>
    <col min="14750" max="14750" width="1.3984375" customWidth="1"/>
    <col min="14751" max="14751" width="10.73046875" customWidth="1"/>
    <col min="14752" max="14752" width="2.73046875" customWidth="1"/>
    <col min="14753" max="14753" width="1.73046875" customWidth="1"/>
    <col min="14754" max="14755" width="2.73046875" customWidth="1"/>
    <col min="14756" max="14756" width="3.265625" customWidth="1"/>
    <col min="14757" max="14757" width="10.73046875" customWidth="1"/>
    <col min="14758" max="14758" width="1.3984375" customWidth="1"/>
    <col min="14759" max="14759" width="10.73046875" customWidth="1"/>
    <col min="14760" max="14760" width="2.73046875" customWidth="1"/>
    <col min="14761" max="14761" width="1.73046875" customWidth="1"/>
    <col min="14762" max="14763" width="2.73046875" customWidth="1"/>
    <col min="14764" max="14764" width="3.265625" customWidth="1"/>
    <col min="14765" max="14765" width="10.73046875" customWidth="1"/>
    <col min="14766" max="14766" width="1.3984375" customWidth="1"/>
    <col min="14767" max="14767" width="10.73046875" customWidth="1"/>
    <col min="14768" max="14768" width="2.73046875" customWidth="1"/>
    <col min="14769" max="14769" width="1.73046875" customWidth="1"/>
    <col min="14770" max="14770" width="2.73046875" customWidth="1"/>
    <col min="14771" max="14771" width="3.265625" customWidth="1"/>
    <col min="14772" max="14772" width="10.73046875" customWidth="1"/>
    <col min="14773" max="14773" width="1.3984375" customWidth="1"/>
    <col min="14774" max="14774" width="10.73046875" customWidth="1"/>
    <col min="14775" max="14775" width="2.73046875" customWidth="1"/>
    <col min="14776" max="14776" width="1.73046875" customWidth="1"/>
    <col min="14777" max="14777" width="2.73046875" customWidth="1"/>
    <col min="14778" max="14778" width="3.265625" customWidth="1"/>
    <col min="14779" max="14779" width="10.73046875" customWidth="1"/>
    <col min="14780" max="14780" width="1.3984375" customWidth="1"/>
    <col min="14781" max="14781" width="10.73046875" customWidth="1"/>
    <col min="14782" max="14782" width="2.73046875" customWidth="1"/>
    <col min="14783" max="14783" width="1.73046875" customWidth="1"/>
    <col min="14784" max="14785" width="2.73046875" customWidth="1"/>
    <col min="14786" max="14786" width="3.265625" customWidth="1"/>
    <col min="14787" max="14787" width="10.73046875" customWidth="1"/>
    <col min="14788" max="14788" width="1.3984375" customWidth="1"/>
    <col min="14789" max="14789" width="10.73046875" customWidth="1"/>
    <col min="14790" max="14790" width="2.73046875" customWidth="1"/>
    <col min="14791" max="14791" width="1.73046875" customWidth="1"/>
    <col min="14792" max="14793" width="2.73046875" customWidth="1"/>
    <col min="14794" max="14794" width="5.73046875" customWidth="1"/>
    <col min="14796" max="14796" width="10.73046875" customWidth="1"/>
    <col min="14797" max="14797" width="1.3984375" customWidth="1"/>
    <col min="14798" max="14798" width="10.73046875" customWidth="1"/>
    <col min="14799" max="14799" width="2.73046875" customWidth="1"/>
    <col min="14800" max="14800" width="1.73046875" customWidth="1"/>
    <col min="14801" max="14801" width="2.73046875" customWidth="1"/>
    <col min="14802" max="14802" width="3.265625" customWidth="1"/>
    <col min="14803" max="14803" width="10.73046875" customWidth="1"/>
    <col min="14804" max="14804" width="1.3984375" customWidth="1"/>
    <col min="14805" max="14805" width="10.73046875" customWidth="1"/>
    <col min="14806" max="14806" width="2.73046875" customWidth="1"/>
    <col min="14807" max="14807" width="1.73046875" customWidth="1"/>
    <col min="14808" max="14808" width="2.73046875" customWidth="1"/>
    <col min="14809" max="14809" width="3.265625" customWidth="1"/>
    <col min="14810" max="14810" width="10.73046875" customWidth="1"/>
    <col min="14811" max="14811" width="1.3984375" customWidth="1"/>
    <col min="14812" max="14812" width="10.73046875" customWidth="1"/>
    <col min="14813" max="14813" width="2.73046875" customWidth="1"/>
    <col min="14814" max="14814" width="1.73046875" customWidth="1"/>
    <col min="14815" max="14815" width="2.73046875" customWidth="1"/>
    <col min="14816" max="14816" width="3.265625" customWidth="1"/>
    <col min="14817" max="14817" width="10.73046875" customWidth="1"/>
    <col min="14818" max="14818" width="1.3984375" customWidth="1"/>
    <col min="14819" max="14819" width="10.73046875" customWidth="1"/>
    <col min="14820" max="14820" width="2.73046875" customWidth="1"/>
    <col min="14821" max="14821" width="1.73046875" customWidth="1"/>
    <col min="14822" max="14822" width="2.73046875" customWidth="1"/>
    <col min="14823" max="14823" width="3.265625" customWidth="1"/>
    <col min="14824" max="14824" width="5.73046875" customWidth="1"/>
    <col min="14826" max="14826" width="13.265625" customWidth="1"/>
    <col min="14827" max="14827" width="14.1328125" customWidth="1"/>
    <col min="14828" max="14828" width="11.3984375" customWidth="1"/>
    <col min="14829" max="14829" width="3.265625" customWidth="1"/>
    <col min="14830" max="14830" width="1.73046875" customWidth="1"/>
    <col min="14831" max="14833" width="3.265625" customWidth="1"/>
    <col min="14834" max="14834" width="1.73046875" customWidth="1"/>
    <col min="14835" max="14837" width="3.265625" customWidth="1"/>
    <col min="14838" max="14838" width="1.73046875" customWidth="1"/>
    <col min="14839" max="14841" width="3.265625" customWidth="1"/>
    <col min="14842" max="14842" width="1.73046875" customWidth="1"/>
    <col min="14843" max="14845" width="3.265625" customWidth="1"/>
    <col min="14846" max="14846" width="1.73046875" customWidth="1"/>
    <col min="14847" max="14849" width="3.265625" customWidth="1"/>
    <col min="14850" max="14850" width="1.73046875" customWidth="1"/>
    <col min="14851" max="14852" width="3.265625" customWidth="1"/>
    <col min="14853" max="14853" width="5.3984375" customWidth="1"/>
    <col min="14854" max="14854" width="3.265625" customWidth="1"/>
    <col min="14855" max="14855" width="1.73046875" customWidth="1"/>
    <col min="14856" max="14858" width="3.265625" customWidth="1"/>
    <col min="14859" max="14859" width="1.73046875" customWidth="1"/>
    <col min="14860" max="14862" width="3.265625" customWidth="1"/>
    <col min="14863" max="14863" width="1.73046875" customWidth="1"/>
    <col min="14864" max="14866" width="3.265625" customWidth="1"/>
    <col min="14867" max="14867" width="1.73046875" customWidth="1"/>
    <col min="14868" max="14870" width="3.265625" customWidth="1"/>
    <col min="14871" max="14871" width="1.73046875" customWidth="1"/>
    <col min="14872" max="14874" width="3.265625" customWidth="1"/>
    <col min="14875" max="14875" width="1.73046875" customWidth="1"/>
    <col min="14876" max="14877" width="3.265625" customWidth="1"/>
    <col min="14878" max="14878" width="5.3984375" customWidth="1"/>
    <col min="14879" max="14879" width="3.265625" customWidth="1"/>
    <col min="14880" max="14880" width="1.73046875" customWidth="1"/>
    <col min="14881" max="14883" width="3.265625" customWidth="1"/>
    <col min="14884" max="14884" width="1.73046875" customWidth="1"/>
    <col min="14885" max="14887" width="3.265625" customWidth="1"/>
    <col min="14888" max="14888" width="1.73046875" customWidth="1"/>
    <col min="14889" max="14891" width="3.265625" customWidth="1"/>
    <col min="14892" max="14892" width="1.73046875" customWidth="1"/>
    <col min="14893" max="14895" width="3.265625" customWidth="1"/>
    <col min="14896" max="14896" width="1.73046875" customWidth="1"/>
    <col min="14897" max="14899" width="3.265625" customWidth="1"/>
    <col min="14900" max="14900" width="1.73046875" customWidth="1"/>
    <col min="14901" max="14902" width="3.265625" customWidth="1"/>
    <col min="14903" max="14903" width="5.3984375" customWidth="1"/>
    <col min="14904" max="14904" width="3.265625" customWidth="1"/>
    <col min="14905" max="14905" width="1.73046875" customWidth="1"/>
    <col min="14906" max="14908" width="3.265625" customWidth="1"/>
    <col min="14909" max="14909" width="1.73046875" customWidth="1"/>
    <col min="14910" max="14912" width="3.265625" customWidth="1"/>
    <col min="14913" max="14913" width="1.73046875" customWidth="1"/>
    <col min="14914" max="14916" width="3.265625" customWidth="1"/>
    <col min="14917" max="14917" width="1.73046875" customWidth="1"/>
    <col min="14918" max="14920" width="3.265625" customWidth="1"/>
    <col min="14921" max="14921" width="1.73046875" customWidth="1"/>
    <col min="14922" max="14924" width="3.265625" customWidth="1"/>
    <col min="14925" max="14925" width="1.73046875" customWidth="1"/>
    <col min="14926" max="14927" width="3.265625" customWidth="1"/>
    <col min="14928" max="14928" width="5.3984375" customWidth="1"/>
    <col min="14929" max="14929" width="3.265625" customWidth="1"/>
    <col min="14930" max="14930" width="1.73046875" customWidth="1"/>
    <col min="14931" max="14933" width="3.265625" customWidth="1"/>
    <col min="14934" max="14934" width="1.73046875" customWidth="1"/>
    <col min="14935" max="14937" width="3.265625" customWidth="1"/>
    <col min="14938" max="14938" width="1.73046875" customWidth="1"/>
    <col min="14939" max="14941" width="3.265625" customWidth="1"/>
    <col min="14942" max="14942" width="1.73046875" customWidth="1"/>
    <col min="14943" max="14945" width="3.265625" customWidth="1"/>
    <col min="14946" max="14946" width="1.73046875" customWidth="1"/>
    <col min="14947" max="14949" width="3.265625" customWidth="1"/>
    <col min="14950" max="14950" width="1.73046875" customWidth="1"/>
    <col min="14951" max="14952" width="3.265625" customWidth="1"/>
    <col min="14953" max="14953" width="5.3984375" customWidth="1"/>
    <col min="14954" max="14954" width="6" customWidth="1"/>
    <col min="14955" max="14955" width="8.1328125" customWidth="1"/>
    <col min="14956" max="14956" width="3.265625" customWidth="1"/>
    <col min="14957" max="14957" width="8.1328125" customWidth="1"/>
    <col min="14958" max="14958" width="3.265625" customWidth="1"/>
    <col min="14959" max="14959" width="8.1328125" customWidth="1"/>
    <col min="14960" max="14960" width="3.265625" customWidth="1"/>
    <col min="14961" max="14961" width="8.1328125" customWidth="1"/>
    <col min="14962" max="14962" width="3.265625" customWidth="1"/>
    <col min="14963" max="14963" width="8.1328125" customWidth="1"/>
    <col min="14964" max="14964" width="3.265625" customWidth="1"/>
    <col min="14965" max="14965" width="8.1328125" customWidth="1"/>
    <col min="14966" max="14966" width="3.265625" customWidth="1"/>
    <col min="14967" max="14967" width="8.1328125" customWidth="1"/>
    <col min="14968" max="14968" width="3.265625" customWidth="1"/>
    <col min="14969" max="14969" width="8.1328125" customWidth="1"/>
    <col min="14970" max="14970" width="3.265625" customWidth="1"/>
    <col min="14971" max="14971" width="8.1328125" customWidth="1"/>
    <col min="14972" max="14972" width="3.265625" customWidth="1"/>
    <col min="14973" max="14973" width="8.1328125" customWidth="1"/>
    <col min="14974" max="14974" width="3.265625" customWidth="1"/>
    <col min="14975" max="14975" width="8.1328125" customWidth="1"/>
    <col min="14976" max="14976" width="3.265625" customWidth="1"/>
    <col min="14977" max="14977" width="8.1328125" customWidth="1"/>
    <col min="14978" max="14978" width="3.265625" customWidth="1"/>
    <col min="14979" max="14979" width="8.1328125" customWidth="1"/>
    <col min="14980" max="14980" width="3.265625" customWidth="1"/>
    <col min="14981" max="14981" width="8.1328125" customWidth="1"/>
    <col min="14982" max="14982" width="3.265625" customWidth="1"/>
    <col min="14983" max="14983" width="8.1328125" customWidth="1"/>
    <col min="14984" max="14984" width="3.265625" customWidth="1"/>
    <col min="14985" max="14985" width="8.1328125" customWidth="1"/>
    <col min="14986" max="14986" width="3.265625" customWidth="1"/>
    <col min="14987" max="14987" width="5.73046875" customWidth="1"/>
    <col min="14989" max="14989" width="10.73046875" customWidth="1"/>
    <col min="14990" max="14990" width="1.3984375" customWidth="1"/>
    <col min="14991" max="14991" width="10.73046875" customWidth="1"/>
    <col min="14992" max="14992" width="2.73046875" customWidth="1"/>
    <col min="14993" max="14993" width="1.73046875" customWidth="1"/>
    <col min="14994" max="14995" width="2.73046875" customWidth="1"/>
    <col min="14996" max="14996" width="3.265625" customWidth="1"/>
    <col min="14997" max="14997" width="10.73046875" customWidth="1"/>
    <col min="14998" max="14998" width="1.3984375" customWidth="1"/>
    <col min="14999" max="14999" width="10.73046875" customWidth="1"/>
    <col min="15000" max="15000" width="2.73046875" customWidth="1"/>
    <col min="15001" max="15001" width="1.73046875" customWidth="1"/>
    <col min="15002" max="15003" width="2.73046875" customWidth="1"/>
    <col min="15004" max="15004" width="3.265625" customWidth="1"/>
    <col min="15005" max="15005" width="10.73046875" customWidth="1"/>
    <col min="15006" max="15006" width="1.3984375" customWidth="1"/>
    <col min="15007" max="15007" width="10.73046875" customWidth="1"/>
    <col min="15008" max="15008" width="2.73046875" customWidth="1"/>
    <col min="15009" max="15009" width="1.73046875" customWidth="1"/>
    <col min="15010" max="15011" width="2.73046875" customWidth="1"/>
    <col min="15012" max="15012" width="3.265625" customWidth="1"/>
    <col min="15013" max="15013" width="10.73046875" customWidth="1"/>
    <col min="15014" max="15014" width="1.3984375" customWidth="1"/>
    <col min="15015" max="15015" width="10.73046875" customWidth="1"/>
    <col min="15016" max="15016" width="2.73046875" customWidth="1"/>
    <col min="15017" max="15017" width="1.73046875" customWidth="1"/>
    <col min="15018" max="15019" width="2.73046875" customWidth="1"/>
    <col min="15020" max="15020" width="3.265625" customWidth="1"/>
    <col min="15021" max="15021" width="10.73046875" customWidth="1"/>
    <col min="15022" max="15022" width="1.3984375" customWidth="1"/>
    <col min="15023" max="15023" width="10.73046875" customWidth="1"/>
    <col min="15024" max="15024" width="2.73046875" customWidth="1"/>
    <col min="15025" max="15025" width="1.73046875" customWidth="1"/>
    <col min="15026" max="15026" width="2.73046875" customWidth="1"/>
    <col min="15027" max="15027" width="3.265625" customWidth="1"/>
    <col min="15028" max="15028" width="10.73046875" customWidth="1"/>
    <col min="15029" max="15029" width="1.3984375" customWidth="1"/>
    <col min="15030" max="15030" width="10.73046875" customWidth="1"/>
    <col min="15031" max="15031" width="2.73046875" customWidth="1"/>
    <col min="15032" max="15032" width="1.73046875" customWidth="1"/>
    <col min="15033" max="15033" width="2.73046875" customWidth="1"/>
    <col min="15034" max="15034" width="3.265625" customWidth="1"/>
    <col min="15035" max="15035" width="10.73046875" customWidth="1"/>
    <col min="15036" max="15036" width="1.3984375" customWidth="1"/>
    <col min="15037" max="15037" width="10.73046875" customWidth="1"/>
    <col min="15038" max="15038" width="2.73046875" customWidth="1"/>
    <col min="15039" max="15039" width="1.73046875" customWidth="1"/>
    <col min="15040" max="15041" width="2.73046875" customWidth="1"/>
    <col min="15042" max="15042" width="3.265625" customWidth="1"/>
    <col min="15043" max="15043" width="10.73046875" customWidth="1"/>
    <col min="15044" max="15044" width="1.3984375" customWidth="1"/>
    <col min="15045" max="15045" width="10.73046875" customWidth="1"/>
    <col min="15046" max="15046" width="2.73046875" customWidth="1"/>
    <col min="15047" max="15047" width="1.73046875" customWidth="1"/>
    <col min="15048" max="15049" width="2.73046875" customWidth="1"/>
    <col min="15050" max="15050" width="5.73046875" customWidth="1"/>
    <col min="15052" max="15052" width="10.73046875" customWidth="1"/>
    <col min="15053" max="15053" width="1.3984375" customWidth="1"/>
    <col min="15054" max="15054" width="10.73046875" customWidth="1"/>
    <col min="15055" max="15055" width="2.73046875" customWidth="1"/>
    <col min="15056" max="15056" width="1.73046875" customWidth="1"/>
    <col min="15057" max="15057" width="2.73046875" customWidth="1"/>
    <col min="15058" max="15058" width="3.265625" customWidth="1"/>
    <col min="15059" max="15059" width="10.73046875" customWidth="1"/>
    <col min="15060" max="15060" width="1.3984375" customWidth="1"/>
    <col min="15061" max="15061" width="10.73046875" customWidth="1"/>
    <col min="15062" max="15062" width="2.73046875" customWidth="1"/>
    <col min="15063" max="15063" width="1.73046875" customWidth="1"/>
    <col min="15064" max="15064" width="2.73046875" customWidth="1"/>
    <col min="15065" max="15065" width="3.265625" customWidth="1"/>
    <col min="15066" max="15066" width="10.73046875" customWidth="1"/>
    <col min="15067" max="15067" width="1.3984375" customWidth="1"/>
    <col min="15068" max="15068" width="10.73046875" customWidth="1"/>
    <col min="15069" max="15069" width="2.73046875" customWidth="1"/>
    <col min="15070" max="15070" width="1.73046875" customWidth="1"/>
    <col min="15071" max="15071" width="2.73046875" customWidth="1"/>
    <col min="15072" max="15072" width="3.265625" customWidth="1"/>
    <col min="15073" max="15073" width="10.73046875" customWidth="1"/>
    <col min="15074" max="15074" width="1.3984375" customWidth="1"/>
    <col min="15075" max="15075" width="10.73046875" customWidth="1"/>
    <col min="15076" max="15076" width="2.73046875" customWidth="1"/>
    <col min="15077" max="15077" width="1.73046875" customWidth="1"/>
    <col min="15078" max="15078" width="2.73046875" customWidth="1"/>
    <col min="15079" max="15079" width="3.265625" customWidth="1"/>
    <col min="15080" max="15080" width="5.73046875" customWidth="1"/>
    <col min="15082" max="15082" width="13.265625" customWidth="1"/>
    <col min="15083" max="15083" width="14.1328125" customWidth="1"/>
    <col min="15084" max="15084" width="11.3984375" customWidth="1"/>
    <col min="15085" max="15085" width="3.265625" customWidth="1"/>
    <col min="15086" max="15086" width="1.73046875" customWidth="1"/>
    <col min="15087" max="15089" width="3.265625" customWidth="1"/>
    <col min="15090" max="15090" width="1.73046875" customWidth="1"/>
    <col min="15091" max="15093" width="3.265625" customWidth="1"/>
    <col min="15094" max="15094" width="1.73046875" customWidth="1"/>
    <col min="15095" max="15097" width="3.265625" customWidth="1"/>
    <col min="15098" max="15098" width="1.73046875" customWidth="1"/>
    <col min="15099" max="15101" width="3.265625" customWidth="1"/>
    <col min="15102" max="15102" width="1.73046875" customWidth="1"/>
    <col min="15103" max="15105" width="3.265625" customWidth="1"/>
    <col min="15106" max="15106" width="1.73046875" customWidth="1"/>
    <col min="15107" max="15108" width="3.265625" customWidth="1"/>
    <col min="15109" max="15109" width="5.3984375" customWidth="1"/>
    <col min="15110" max="15110" width="3.265625" customWidth="1"/>
    <col min="15111" max="15111" width="1.73046875" customWidth="1"/>
    <col min="15112" max="15114" width="3.265625" customWidth="1"/>
    <col min="15115" max="15115" width="1.73046875" customWidth="1"/>
    <col min="15116" max="15118" width="3.265625" customWidth="1"/>
    <col min="15119" max="15119" width="1.73046875" customWidth="1"/>
    <col min="15120" max="15122" width="3.265625" customWidth="1"/>
    <col min="15123" max="15123" width="1.73046875" customWidth="1"/>
    <col min="15124" max="15126" width="3.265625" customWidth="1"/>
    <col min="15127" max="15127" width="1.73046875" customWidth="1"/>
    <col min="15128" max="15130" width="3.265625" customWidth="1"/>
    <col min="15131" max="15131" width="1.73046875" customWidth="1"/>
    <col min="15132" max="15133" width="3.265625" customWidth="1"/>
    <col min="15134" max="15134" width="5.3984375" customWidth="1"/>
    <col min="15135" max="15135" width="3.265625" customWidth="1"/>
    <col min="15136" max="15136" width="1.73046875" customWidth="1"/>
    <col min="15137" max="15139" width="3.265625" customWidth="1"/>
    <col min="15140" max="15140" width="1.73046875" customWidth="1"/>
    <col min="15141" max="15143" width="3.265625" customWidth="1"/>
    <col min="15144" max="15144" width="1.73046875" customWidth="1"/>
    <col min="15145" max="15147" width="3.265625" customWidth="1"/>
    <col min="15148" max="15148" width="1.73046875" customWidth="1"/>
    <col min="15149" max="15151" width="3.265625" customWidth="1"/>
    <col min="15152" max="15152" width="1.73046875" customWidth="1"/>
    <col min="15153" max="15155" width="3.265625" customWidth="1"/>
    <col min="15156" max="15156" width="1.73046875" customWidth="1"/>
    <col min="15157" max="15158" width="3.265625" customWidth="1"/>
    <col min="15159" max="15159" width="5.3984375" customWidth="1"/>
    <col min="15160" max="15160" width="3.265625" customWidth="1"/>
    <col min="15161" max="15161" width="1.73046875" customWidth="1"/>
    <col min="15162" max="15164" width="3.265625" customWidth="1"/>
    <col min="15165" max="15165" width="1.73046875" customWidth="1"/>
    <col min="15166" max="15168" width="3.265625" customWidth="1"/>
    <col min="15169" max="15169" width="1.73046875" customWidth="1"/>
    <col min="15170" max="15172" width="3.265625" customWidth="1"/>
    <col min="15173" max="15173" width="1.73046875" customWidth="1"/>
    <col min="15174" max="15176" width="3.265625" customWidth="1"/>
    <col min="15177" max="15177" width="1.73046875" customWidth="1"/>
    <col min="15178" max="15180" width="3.265625" customWidth="1"/>
    <col min="15181" max="15181" width="1.73046875" customWidth="1"/>
    <col min="15182" max="15183" width="3.265625" customWidth="1"/>
    <col min="15184" max="15184" width="5.3984375" customWidth="1"/>
    <col min="15185" max="15185" width="3.265625" customWidth="1"/>
    <col min="15186" max="15186" width="1.73046875" customWidth="1"/>
    <col min="15187" max="15189" width="3.265625" customWidth="1"/>
    <col min="15190" max="15190" width="1.73046875" customWidth="1"/>
    <col min="15191" max="15193" width="3.265625" customWidth="1"/>
    <col min="15194" max="15194" width="1.73046875" customWidth="1"/>
    <col min="15195" max="15197" width="3.265625" customWidth="1"/>
    <col min="15198" max="15198" width="1.73046875" customWidth="1"/>
    <col min="15199" max="15201" width="3.265625" customWidth="1"/>
    <col min="15202" max="15202" width="1.73046875" customWidth="1"/>
    <col min="15203" max="15205" width="3.265625" customWidth="1"/>
    <col min="15206" max="15206" width="1.73046875" customWidth="1"/>
    <col min="15207" max="15208" width="3.265625" customWidth="1"/>
    <col min="15209" max="15209" width="5.3984375" customWidth="1"/>
    <col min="15210" max="15210" width="6" customWidth="1"/>
    <col min="15211" max="15211" width="8.1328125" customWidth="1"/>
    <col min="15212" max="15212" width="3.265625" customWidth="1"/>
    <col min="15213" max="15213" width="8.1328125" customWidth="1"/>
    <col min="15214" max="15214" width="3.265625" customWidth="1"/>
    <col min="15215" max="15215" width="8.1328125" customWidth="1"/>
    <col min="15216" max="15216" width="3.265625" customWidth="1"/>
    <col min="15217" max="15217" width="8.1328125" customWidth="1"/>
    <col min="15218" max="15218" width="3.265625" customWidth="1"/>
    <col min="15219" max="15219" width="8.1328125" customWidth="1"/>
    <col min="15220" max="15220" width="3.265625" customWidth="1"/>
    <col min="15221" max="15221" width="8.1328125" customWidth="1"/>
    <col min="15222" max="15222" width="3.265625" customWidth="1"/>
    <col min="15223" max="15223" width="8.1328125" customWidth="1"/>
    <col min="15224" max="15224" width="3.265625" customWidth="1"/>
    <col min="15225" max="15225" width="8.1328125" customWidth="1"/>
    <col min="15226" max="15226" width="3.265625" customWidth="1"/>
    <col min="15227" max="15227" width="8.1328125" customWidth="1"/>
    <col min="15228" max="15228" width="3.265625" customWidth="1"/>
    <col min="15229" max="15229" width="8.1328125" customWidth="1"/>
    <col min="15230" max="15230" width="3.265625" customWidth="1"/>
    <col min="15231" max="15231" width="8.1328125" customWidth="1"/>
    <col min="15232" max="15232" width="3.265625" customWidth="1"/>
    <col min="15233" max="15233" width="8.1328125" customWidth="1"/>
    <col min="15234" max="15234" width="3.265625" customWidth="1"/>
    <col min="15235" max="15235" width="8.1328125" customWidth="1"/>
    <col min="15236" max="15236" width="3.265625" customWidth="1"/>
    <col min="15237" max="15237" width="8.1328125" customWidth="1"/>
    <col min="15238" max="15238" width="3.265625" customWidth="1"/>
    <col min="15239" max="15239" width="8.1328125" customWidth="1"/>
    <col min="15240" max="15240" width="3.265625" customWidth="1"/>
    <col min="15241" max="15241" width="8.1328125" customWidth="1"/>
    <col min="15242" max="15242" width="3.265625" customWidth="1"/>
    <col min="15243" max="15243" width="5.73046875" customWidth="1"/>
    <col min="15245" max="15245" width="10.73046875" customWidth="1"/>
    <col min="15246" max="15246" width="1.3984375" customWidth="1"/>
    <col min="15247" max="15247" width="10.73046875" customWidth="1"/>
    <col min="15248" max="15248" width="2.73046875" customWidth="1"/>
    <col min="15249" max="15249" width="1.73046875" customWidth="1"/>
    <col min="15250" max="15251" width="2.73046875" customWidth="1"/>
    <col min="15252" max="15252" width="3.265625" customWidth="1"/>
    <col min="15253" max="15253" width="10.73046875" customWidth="1"/>
    <col min="15254" max="15254" width="1.3984375" customWidth="1"/>
    <col min="15255" max="15255" width="10.73046875" customWidth="1"/>
    <col min="15256" max="15256" width="2.73046875" customWidth="1"/>
    <col min="15257" max="15257" width="1.73046875" customWidth="1"/>
    <col min="15258" max="15259" width="2.73046875" customWidth="1"/>
    <col min="15260" max="15260" width="3.265625" customWidth="1"/>
    <col min="15261" max="15261" width="10.73046875" customWidth="1"/>
    <col min="15262" max="15262" width="1.3984375" customWidth="1"/>
    <col min="15263" max="15263" width="10.73046875" customWidth="1"/>
    <col min="15264" max="15264" width="2.73046875" customWidth="1"/>
    <col min="15265" max="15265" width="1.73046875" customWidth="1"/>
    <col min="15266" max="15267" width="2.73046875" customWidth="1"/>
    <col min="15268" max="15268" width="3.265625" customWidth="1"/>
    <col min="15269" max="15269" width="10.73046875" customWidth="1"/>
    <col min="15270" max="15270" width="1.3984375" customWidth="1"/>
    <col min="15271" max="15271" width="10.73046875" customWidth="1"/>
    <col min="15272" max="15272" width="2.73046875" customWidth="1"/>
    <col min="15273" max="15273" width="1.73046875" customWidth="1"/>
    <col min="15274" max="15275" width="2.73046875" customWidth="1"/>
    <col min="15276" max="15276" width="3.265625" customWidth="1"/>
    <col min="15277" max="15277" width="10.73046875" customWidth="1"/>
    <col min="15278" max="15278" width="1.3984375" customWidth="1"/>
    <col min="15279" max="15279" width="10.73046875" customWidth="1"/>
    <col min="15280" max="15280" width="2.73046875" customWidth="1"/>
    <col min="15281" max="15281" width="1.73046875" customWidth="1"/>
    <col min="15282" max="15282" width="2.73046875" customWidth="1"/>
    <col min="15283" max="15283" width="3.265625" customWidth="1"/>
    <col min="15284" max="15284" width="10.73046875" customWidth="1"/>
    <col min="15285" max="15285" width="1.3984375" customWidth="1"/>
    <col min="15286" max="15286" width="10.73046875" customWidth="1"/>
    <col min="15287" max="15287" width="2.73046875" customWidth="1"/>
    <col min="15288" max="15288" width="1.73046875" customWidth="1"/>
    <col min="15289" max="15289" width="2.73046875" customWidth="1"/>
    <col min="15290" max="15290" width="3.265625" customWidth="1"/>
    <col min="15291" max="15291" width="10.73046875" customWidth="1"/>
    <col min="15292" max="15292" width="1.3984375" customWidth="1"/>
    <col min="15293" max="15293" width="10.73046875" customWidth="1"/>
    <col min="15294" max="15294" width="2.73046875" customWidth="1"/>
    <col min="15295" max="15295" width="1.73046875" customWidth="1"/>
    <col min="15296" max="15297" width="2.73046875" customWidth="1"/>
    <col min="15298" max="15298" width="3.265625" customWidth="1"/>
    <col min="15299" max="15299" width="10.73046875" customWidth="1"/>
    <col min="15300" max="15300" width="1.3984375" customWidth="1"/>
    <col min="15301" max="15301" width="10.73046875" customWidth="1"/>
    <col min="15302" max="15302" width="2.73046875" customWidth="1"/>
    <col min="15303" max="15303" width="1.73046875" customWidth="1"/>
    <col min="15304" max="15305" width="2.73046875" customWidth="1"/>
    <col min="15306" max="15306" width="5.73046875" customWidth="1"/>
    <col min="15308" max="15308" width="10.73046875" customWidth="1"/>
    <col min="15309" max="15309" width="1.3984375" customWidth="1"/>
    <col min="15310" max="15310" width="10.73046875" customWidth="1"/>
    <col min="15311" max="15311" width="2.73046875" customWidth="1"/>
    <col min="15312" max="15312" width="1.73046875" customWidth="1"/>
    <col min="15313" max="15313" width="2.73046875" customWidth="1"/>
    <col min="15314" max="15314" width="3.265625" customWidth="1"/>
    <col min="15315" max="15315" width="10.73046875" customWidth="1"/>
    <col min="15316" max="15316" width="1.3984375" customWidth="1"/>
    <col min="15317" max="15317" width="10.73046875" customWidth="1"/>
    <col min="15318" max="15318" width="2.73046875" customWidth="1"/>
    <col min="15319" max="15319" width="1.73046875" customWidth="1"/>
    <col min="15320" max="15320" width="2.73046875" customWidth="1"/>
    <col min="15321" max="15321" width="3.265625" customWidth="1"/>
    <col min="15322" max="15322" width="10.73046875" customWidth="1"/>
    <col min="15323" max="15323" width="1.3984375" customWidth="1"/>
    <col min="15324" max="15324" width="10.73046875" customWidth="1"/>
    <col min="15325" max="15325" width="2.73046875" customWidth="1"/>
    <col min="15326" max="15326" width="1.73046875" customWidth="1"/>
    <col min="15327" max="15327" width="2.73046875" customWidth="1"/>
    <col min="15328" max="15328" width="3.265625" customWidth="1"/>
    <col min="15329" max="15329" width="10.73046875" customWidth="1"/>
    <col min="15330" max="15330" width="1.3984375" customWidth="1"/>
    <col min="15331" max="15331" width="10.73046875" customWidth="1"/>
    <col min="15332" max="15332" width="2.73046875" customWidth="1"/>
    <col min="15333" max="15333" width="1.73046875" customWidth="1"/>
    <col min="15334" max="15334" width="2.73046875" customWidth="1"/>
    <col min="15335" max="15335" width="3.265625" customWidth="1"/>
    <col min="15336" max="15336" width="5.73046875" customWidth="1"/>
    <col min="15338" max="15338" width="13.265625" customWidth="1"/>
    <col min="15339" max="15339" width="14.1328125" customWidth="1"/>
    <col min="15340" max="15340" width="11.3984375" customWidth="1"/>
    <col min="15341" max="15341" width="3.265625" customWidth="1"/>
    <col min="15342" max="15342" width="1.73046875" customWidth="1"/>
    <col min="15343" max="15345" width="3.265625" customWidth="1"/>
    <col min="15346" max="15346" width="1.73046875" customWidth="1"/>
    <col min="15347" max="15349" width="3.265625" customWidth="1"/>
    <col min="15350" max="15350" width="1.73046875" customWidth="1"/>
    <col min="15351" max="15353" width="3.265625" customWidth="1"/>
    <col min="15354" max="15354" width="1.73046875" customWidth="1"/>
    <col min="15355" max="15357" width="3.265625" customWidth="1"/>
    <col min="15358" max="15358" width="1.73046875" customWidth="1"/>
    <col min="15359" max="15361" width="3.265625" customWidth="1"/>
    <col min="15362" max="15362" width="1.73046875" customWidth="1"/>
    <col min="15363" max="15364" width="3.265625" customWidth="1"/>
    <col min="15365" max="15365" width="5.3984375" customWidth="1"/>
    <col min="15366" max="15366" width="3.265625" customWidth="1"/>
    <col min="15367" max="15367" width="1.73046875" customWidth="1"/>
    <col min="15368" max="15370" width="3.265625" customWidth="1"/>
    <col min="15371" max="15371" width="1.73046875" customWidth="1"/>
    <col min="15372" max="15374" width="3.265625" customWidth="1"/>
    <col min="15375" max="15375" width="1.73046875" customWidth="1"/>
    <col min="15376" max="15378" width="3.265625" customWidth="1"/>
    <col min="15379" max="15379" width="1.73046875" customWidth="1"/>
    <col min="15380" max="15382" width="3.265625" customWidth="1"/>
    <col min="15383" max="15383" width="1.73046875" customWidth="1"/>
    <col min="15384" max="15386" width="3.265625" customWidth="1"/>
    <col min="15387" max="15387" width="1.73046875" customWidth="1"/>
    <col min="15388" max="15389" width="3.265625" customWidth="1"/>
    <col min="15390" max="15390" width="5.3984375" customWidth="1"/>
    <col min="15391" max="15391" width="3.265625" customWidth="1"/>
    <col min="15392" max="15392" width="1.73046875" customWidth="1"/>
    <col min="15393" max="15395" width="3.265625" customWidth="1"/>
    <col min="15396" max="15396" width="1.73046875" customWidth="1"/>
    <col min="15397" max="15399" width="3.265625" customWidth="1"/>
    <col min="15400" max="15400" width="1.73046875" customWidth="1"/>
    <col min="15401" max="15403" width="3.265625" customWidth="1"/>
    <col min="15404" max="15404" width="1.73046875" customWidth="1"/>
    <col min="15405" max="15407" width="3.265625" customWidth="1"/>
    <col min="15408" max="15408" width="1.73046875" customWidth="1"/>
    <col min="15409" max="15411" width="3.265625" customWidth="1"/>
    <col min="15412" max="15412" width="1.73046875" customWidth="1"/>
    <col min="15413" max="15414" width="3.265625" customWidth="1"/>
    <col min="15415" max="15415" width="5.3984375" customWidth="1"/>
    <col min="15416" max="15416" width="3.265625" customWidth="1"/>
    <col min="15417" max="15417" width="1.73046875" customWidth="1"/>
    <col min="15418" max="15420" width="3.265625" customWidth="1"/>
    <col min="15421" max="15421" width="1.73046875" customWidth="1"/>
    <col min="15422" max="15424" width="3.265625" customWidth="1"/>
    <col min="15425" max="15425" width="1.73046875" customWidth="1"/>
    <col min="15426" max="15428" width="3.265625" customWidth="1"/>
    <col min="15429" max="15429" width="1.73046875" customWidth="1"/>
    <col min="15430" max="15432" width="3.265625" customWidth="1"/>
    <col min="15433" max="15433" width="1.73046875" customWidth="1"/>
    <col min="15434" max="15436" width="3.265625" customWidth="1"/>
    <col min="15437" max="15437" width="1.73046875" customWidth="1"/>
    <col min="15438" max="15439" width="3.265625" customWidth="1"/>
    <col min="15440" max="15440" width="5.3984375" customWidth="1"/>
    <col min="15441" max="15441" width="3.265625" customWidth="1"/>
    <col min="15442" max="15442" width="1.73046875" customWidth="1"/>
    <col min="15443" max="15445" width="3.265625" customWidth="1"/>
    <col min="15446" max="15446" width="1.73046875" customWidth="1"/>
    <col min="15447" max="15449" width="3.265625" customWidth="1"/>
    <col min="15450" max="15450" width="1.73046875" customWidth="1"/>
    <col min="15451" max="15453" width="3.265625" customWidth="1"/>
    <col min="15454" max="15454" width="1.73046875" customWidth="1"/>
    <col min="15455" max="15457" width="3.265625" customWidth="1"/>
    <col min="15458" max="15458" width="1.73046875" customWidth="1"/>
    <col min="15459" max="15461" width="3.265625" customWidth="1"/>
    <col min="15462" max="15462" width="1.73046875" customWidth="1"/>
    <col min="15463" max="15464" width="3.265625" customWidth="1"/>
    <col min="15465" max="15465" width="5.3984375" customWidth="1"/>
    <col min="15466" max="15466" width="6" customWidth="1"/>
    <col min="15467" max="15467" width="8.1328125" customWidth="1"/>
    <col min="15468" max="15468" width="3.265625" customWidth="1"/>
    <col min="15469" max="15469" width="8.1328125" customWidth="1"/>
    <col min="15470" max="15470" width="3.265625" customWidth="1"/>
    <col min="15471" max="15471" width="8.1328125" customWidth="1"/>
    <col min="15472" max="15472" width="3.265625" customWidth="1"/>
    <col min="15473" max="15473" width="8.1328125" customWidth="1"/>
    <col min="15474" max="15474" width="3.265625" customWidth="1"/>
    <col min="15475" max="15475" width="8.1328125" customWidth="1"/>
    <col min="15476" max="15476" width="3.265625" customWidth="1"/>
    <col min="15477" max="15477" width="8.1328125" customWidth="1"/>
    <col min="15478" max="15478" width="3.265625" customWidth="1"/>
    <col min="15479" max="15479" width="8.1328125" customWidth="1"/>
    <col min="15480" max="15480" width="3.265625" customWidth="1"/>
    <col min="15481" max="15481" width="8.1328125" customWidth="1"/>
    <col min="15482" max="15482" width="3.265625" customWidth="1"/>
    <col min="15483" max="15483" width="8.1328125" customWidth="1"/>
    <col min="15484" max="15484" width="3.265625" customWidth="1"/>
    <col min="15485" max="15485" width="8.1328125" customWidth="1"/>
    <col min="15486" max="15486" width="3.265625" customWidth="1"/>
    <col min="15487" max="15487" width="8.1328125" customWidth="1"/>
    <col min="15488" max="15488" width="3.265625" customWidth="1"/>
    <col min="15489" max="15489" width="8.1328125" customWidth="1"/>
    <col min="15490" max="15490" width="3.265625" customWidth="1"/>
    <col min="15491" max="15491" width="8.1328125" customWidth="1"/>
    <col min="15492" max="15492" width="3.265625" customWidth="1"/>
    <col min="15493" max="15493" width="8.1328125" customWidth="1"/>
    <col min="15494" max="15494" width="3.265625" customWidth="1"/>
    <col min="15495" max="15495" width="8.1328125" customWidth="1"/>
    <col min="15496" max="15496" width="3.265625" customWidth="1"/>
    <col min="15497" max="15497" width="8.1328125" customWidth="1"/>
    <col min="15498" max="15498" width="3.265625" customWidth="1"/>
    <col min="15499" max="15499" width="5.73046875" customWidth="1"/>
    <col min="15501" max="15501" width="10.73046875" customWidth="1"/>
    <col min="15502" max="15502" width="1.3984375" customWidth="1"/>
    <col min="15503" max="15503" width="10.73046875" customWidth="1"/>
    <col min="15504" max="15504" width="2.73046875" customWidth="1"/>
    <col min="15505" max="15505" width="1.73046875" customWidth="1"/>
    <col min="15506" max="15507" width="2.73046875" customWidth="1"/>
    <col min="15508" max="15508" width="3.265625" customWidth="1"/>
    <col min="15509" max="15509" width="10.73046875" customWidth="1"/>
    <col min="15510" max="15510" width="1.3984375" customWidth="1"/>
    <col min="15511" max="15511" width="10.73046875" customWidth="1"/>
    <col min="15512" max="15512" width="2.73046875" customWidth="1"/>
    <col min="15513" max="15513" width="1.73046875" customWidth="1"/>
    <col min="15514" max="15515" width="2.73046875" customWidth="1"/>
    <col min="15516" max="15516" width="3.265625" customWidth="1"/>
    <col min="15517" max="15517" width="10.73046875" customWidth="1"/>
    <col min="15518" max="15518" width="1.3984375" customWidth="1"/>
    <col min="15519" max="15519" width="10.73046875" customWidth="1"/>
    <col min="15520" max="15520" width="2.73046875" customWidth="1"/>
    <col min="15521" max="15521" width="1.73046875" customWidth="1"/>
    <col min="15522" max="15523" width="2.73046875" customWidth="1"/>
    <col min="15524" max="15524" width="3.265625" customWidth="1"/>
    <col min="15525" max="15525" width="10.73046875" customWidth="1"/>
    <col min="15526" max="15526" width="1.3984375" customWidth="1"/>
    <col min="15527" max="15527" width="10.73046875" customWidth="1"/>
    <col min="15528" max="15528" width="2.73046875" customWidth="1"/>
    <col min="15529" max="15529" width="1.73046875" customWidth="1"/>
    <col min="15530" max="15531" width="2.73046875" customWidth="1"/>
    <col min="15532" max="15532" width="3.265625" customWidth="1"/>
    <col min="15533" max="15533" width="10.73046875" customWidth="1"/>
    <col min="15534" max="15534" width="1.3984375" customWidth="1"/>
    <col min="15535" max="15535" width="10.73046875" customWidth="1"/>
    <col min="15536" max="15536" width="2.73046875" customWidth="1"/>
    <col min="15537" max="15537" width="1.73046875" customWidth="1"/>
    <col min="15538" max="15538" width="2.73046875" customWidth="1"/>
    <col min="15539" max="15539" width="3.265625" customWidth="1"/>
    <col min="15540" max="15540" width="10.73046875" customWidth="1"/>
    <col min="15541" max="15541" width="1.3984375" customWidth="1"/>
    <col min="15542" max="15542" width="10.73046875" customWidth="1"/>
    <col min="15543" max="15543" width="2.73046875" customWidth="1"/>
    <col min="15544" max="15544" width="1.73046875" customWidth="1"/>
    <col min="15545" max="15545" width="2.73046875" customWidth="1"/>
    <col min="15546" max="15546" width="3.265625" customWidth="1"/>
    <col min="15547" max="15547" width="10.73046875" customWidth="1"/>
    <col min="15548" max="15548" width="1.3984375" customWidth="1"/>
    <col min="15549" max="15549" width="10.73046875" customWidth="1"/>
    <col min="15550" max="15550" width="2.73046875" customWidth="1"/>
    <col min="15551" max="15551" width="1.73046875" customWidth="1"/>
    <col min="15552" max="15553" width="2.73046875" customWidth="1"/>
    <col min="15554" max="15554" width="3.265625" customWidth="1"/>
    <col min="15555" max="15555" width="10.73046875" customWidth="1"/>
    <col min="15556" max="15556" width="1.3984375" customWidth="1"/>
    <col min="15557" max="15557" width="10.73046875" customWidth="1"/>
    <col min="15558" max="15558" width="2.73046875" customWidth="1"/>
    <col min="15559" max="15559" width="1.73046875" customWidth="1"/>
    <col min="15560" max="15561" width="2.73046875" customWidth="1"/>
    <col min="15562" max="15562" width="5.73046875" customWidth="1"/>
    <col min="15564" max="15564" width="10.73046875" customWidth="1"/>
    <col min="15565" max="15565" width="1.3984375" customWidth="1"/>
    <col min="15566" max="15566" width="10.73046875" customWidth="1"/>
    <col min="15567" max="15567" width="2.73046875" customWidth="1"/>
    <col min="15568" max="15568" width="1.73046875" customWidth="1"/>
    <col min="15569" max="15569" width="2.73046875" customWidth="1"/>
    <col min="15570" max="15570" width="3.265625" customWidth="1"/>
    <col min="15571" max="15571" width="10.73046875" customWidth="1"/>
    <col min="15572" max="15572" width="1.3984375" customWidth="1"/>
    <col min="15573" max="15573" width="10.73046875" customWidth="1"/>
    <col min="15574" max="15574" width="2.73046875" customWidth="1"/>
    <col min="15575" max="15575" width="1.73046875" customWidth="1"/>
    <col min="15576" max="15576" width="2.73046875" customWidth="1"/>
    <col min="15577" max="15577" width="3.265625" customWidth="1"/>
    <col min="15578" max="15578" width="10.73046875" customWidth="1"/>
    <col min="15579" max="15579" width="1.3984375" customWidth="1"/>
    <col min="15580" max="15580" width="10.73046875" customWidth="1"/>
    <col min="15581" max="15581" width="2.73046875" customWidth="1"/>
    <col min="15582" max="15582" width="1.73046875" customWidth="1"/>
    <col min="15583" max="15583" width="2.73046875" customWidth="1"/>
    <col min="15584" max="15584" width="3.265625" customWidth="1"/>
    <col min="15585" max="15585" width="10.73046875" customWidth="1"/>
    <col min="15586" max="15586" width="1.3984375" customWidth="1"/>
    <col min="15587" max="15587" width="10.73046875" customWidth="1"/>
    <col min="15588" max="15588" width="2.73046875" customWidth="1"/>
    <col min="15589" max="15589" width="1.73046875" customWidth="1"/>
    <col min="15590" max="15590" width="2.73046875" customWidth="1"/>
    <col min="15591" max="15591" width="3.265625" customWidth="1"/>
    <col min="15592" max="15592" width="5.73046875" customWidth="1"/>
    <col min="15594" max="15594" width="13.265625" customWidth="1"/>
    <col min="15595" max="15595" width="14.1328125" customWidth="1"/>
    <col min="15596" max="15596" width="11.3984375" customWidth="1"/>
    <col min="15597" max="15597" width="3.265625" customWidth="1"/>
    <col min="15598" max="15598" width="1.73046875" customWidth="1"/>
    <col min="15599" max="15601" width="3.265625" customWidth="1"/>
    <col min="15602" max="15602" width="1.73046875" customWidth="1"/>
    <col min="15603" max="15605" width="3.265625" customWidth="1"/>
    <col min="15606" max="15606" width="1.73046875" customWidth="1"/>
    <col min="15607" max="15609" width="3.265625" customWidth="1"/>
    <col min="15610" max="15610" width="1.73046875" customWidth="1"/>
    <col min="15611" max="15613" width="3.265625" customWidth="1"/>
    <col min="15614" max="15614" width="1.73046875" customWidth="1"/>
    <col min="15615" max="15617" width="3.265625" customWidth="1"/>
    <col min="15618" max="15618" width="1.73046875" customWidth="1"/>
    <col min="15619" max="15620" width="3.265625" customWidth="1"/>
    <col min="15621" max="15621" width="5.3984375" customWidth="1"/>
    <col min="15622" max="15622" width="3.265625" customWidth="1"/>
    <col min="15623" max="15623" width="1.73046875" customWidth="1"/>
    <col min="15624" max="15626" width="3.265625" customWidth="1"/>
    <col min="15627" max="15627" width="1.73046875" customWidth="1"/>
    <col min="15628" max="15630" width="3.265625" customWidth="1"/>
    <col min="15631" max="15631" width="1.73046875" customWidth="1"/>
    <col min="15632" max="15634" width="3.265625" customWidth="1"/>
    <col min="15635" max="15635" width="1.73046875" customWidth="1"/>
    <col min="15636" max="15638" width="3.265625" customWidth="1"/>
    <col min="15639" max="15639" width="1.73046875" customWidth="1"/>
    <col min="15640" max="15642" width="3.265625" customWidth="1"/>
    <col min="15643" max="15643" width="1.73046875" customWidth="1"/>
    <col min="15644" max="15645" width="3.265625" customWidth="1"/>
    <col min="15646" max="15646" width="5.3984375" customWidth="1"/>
    <col min="15647" max="15647" width="3.265625" customWidth="1"/>
    <col min="15648" max="15648" width="1.73046875" customWidth="1"/>
    <col min="15649" max="15651" width="3.265625" customWidth="1"/>
    <col min="15652" max="15652" width="1.73046875" customWidth="1"/>
    <col min="15653" max="15655" width="3.265625" customWidth="1"/>
    <col min="15656" max="15656" width="1.73046875" customWidth="1"/>
    <col min="15657" max="15659" width="3.265625" customWidth="1"/>
    <col min="15660" max="15660" width="1.73046875" customWidth="1"/>
    <col min="15661" max="15663" width="3.265625" customWidth="1"/>
    <col min="15664" max="15664" width="1.73046875" customWidth="1"/>
    <col min="15665" max="15667" width="3.265625" customWidth="1"/>
    <col min="15668" max="15668" width="1.73046875" customWidth="1"/>
    <col min="15669" max="15670" width="3.265625" customWidth="1"/>
    <col min="15671" max="15671" width="5.3984375" customWidth="1"/>
    <col min="15672" max="15672" width="3.265625" customWidth="1"/>
    <col min="15673" max="15673" width="1.73046875" customWidth="1"/>
    <col min="15674" max="15676" width="3.265625" customWidth="1"/>
    <col min="15677" max="15677" width="1.73046875" customWidth="1"/>
    <col min="15678" max="15680" width="3.265625" customWidth="1"/>
    <col min="15681" max="15681" width="1.73046875" customWidth="1"/>
    <col min="15682" max="15684" width="3.265625" customWidth="1"/>
    <col min="15685" max="15685" width="1.73046875" customWidth="1"/>
    <col min="15686" max="15688" width="3.265625" customWidth="1"/>
    <col min="15689" max="15689" width="1.73046875" customWidth="1"/>
    <col min="15690" max="15692" width="3.265625" customWidth="1"/>
    <col min="15693" max="15693" width="1.73046875" customWidth="1"/>
    <col min="15694" max="15695" width="3.265625" customWidth="1"/>
    <col min="15696" max="15696" width="5.3984375" customWidth="1"/>
    <col min="15697" max="15697" width="3.265625" customWidth="1"/>
    <col min="15698" max="15698" width="1.73046875" customWidth="1"/>
    <col min="15699" max="15701" width="3.265625" customWidth="1"/>
    <col min="15702" max="15702" width="1.73046875" customWidth="1"/>
    <col min="15703" max="15705" width="3.265625" customWidth="1"/>
    <col min="15706" max="15706" width="1.73046875" customWidth="1"/>
    <col min="15707" max="15709" width="3.265625" customWidth="1"/>
    <col min="15710" max="15710" width="1.73046875" customWidth="1"/>
    <col min="15711" max="15713" width="3.265625" customWidth="1"/>
    <col min="15714" max="15714" width="1.73046875" customWidth="1"/>
    <col min="15715" max="15717" width="3.265625" customWidth="1"/>
    <col min="15718" max="15718" width="1.73046875" customWidth="1"/>
    <col min="15719" max="15720" width="3.265625" customWidth="1"/>
    <col min="15721" max="15721" width="5.3984375" customWidth="1"/>
    <col min="15722" max="15722" width="6" customWidth="1"/>
    <col min="15723" max="15723" width="8.1328125" customWidth="1"/>
    <col min="15724" max="15724" width="3.265625" customWidth="1"/>
    <col min="15725" max="15725" width="8.1328125" customWidth="1"/>
    <col min="15726" max="15726" width="3.265625" customWidth="1"/>
    <col min="15727" max="15727" width="8.1328125" customWidth="1"/>
    <col min="15728" max="15728" width="3.265625" customWidth="1"/>
    <col min="15729" max="15729" width="8.1328125" customWidth="1"/>
    <col min="15730" max="15730" width="3.265625" customWidth="1"/>
    <col min="15731" max="15731" width="8.1328125" customWidth="1"/>
    <col min="15732" max="15732" width="3.265625" customWidth="1"/>
    <col min="15733" max="15733" width="8.1328125" customWidth="1"/>
    <col min="15734" max="15734" width="3.265625" customWidth="1"/>
    <col min="15735" max="15735" width="8.1328125" customWidth="1"/>
    <col min="15736" max="15736" width="3.265625" customWidth="1"/>
    <col min="15737" max="15737" width="8.1328125" customWidth="1"/>
    <col min="15738" max="15738" width="3.265625" customWidth="1"/>
    <col min="15739" max="15739" width="8.1328125" customWidth="1"/>
    <col min="15740" max="15740" width="3.265625" customWidth="1"/>
    <col min="15741" max="15741" width="8.1328125" customWidth="1"/>
    <col min="15742" max="15742" width="3.265625" customWidth="1"/>
    <col min="15743" max="15743" width="8.1328125" customWidth="1"/>
    <col min="15744" max="15744" width="3.265625" customWidth="1"/>
    <col min="15745" max="15745" width="8.1328125" customWidth="1"/>
    <col min="15746" max="15746" width="3.265625" customWidth="1"/>
    <col min="15747" max="15747" width="8.1328125" customWidth="1"/>
    <col min="15748" max="15748" width="3.265625" customWidth="1"/>
    <col min="15749" max="15749" width="8.1328125" customWidth="1"/>
    <col min="15750" max="15750" width="3.265625" customWidth="1"/>
    <col min="15751" max="15751" width="8.1328125" customWidth="1"/>
    <col min="15752" max="15752" width="3.265625" customWidth="1"/>
    <col min="15753" max="15753" width="8.1328125" customWidth="1"/>
    <col min="15754" max="15754" width="3.265625" customWidth="1"/>
    <col min="15755" max="15755" width="5.73046875" customWidth="1"/>
    <col min="15757" max="15757" width="10.73046875" customWidth="1"/>
    <col min="15758" max="15758" width="1.3984375" customWidth="1"/>
    <col min="15759" max="15759" width="10.73046875" customWidth="1"/>
    <col min="15760" max="15760" width="2.73046875" customWidth="1"/>
    <col min="15761" max="15761" width="1.73046875" customWidth="1"/>
    <col min="15762" max="15763" width="2.73046875" customWidth="1"/>
    <col min="15764" max="15764" width="3.265625" customWidth="1"/>
    <col min="15765" max="15765" width="10.73046875" customWidth="1"/>
    <col min="15766" max="15766" width="1.3984375" customWidth="1"/>
    <col min="15767" max="15767" width="10.73046875" customWidth="1"/>
    <col min="15768" max="15768" width="2.73046875" customWidth="1"/>
    <col min="15769" max="15769" width="1.73046875" customWidth="1"/>
    <col min="15770" max="15771" width="2.73046875" customWidth="1"/>
    <col min="15772" max="15772" width="3.265625" customWidth="1"/>
    <col min="15773" max="15773" width="10.73046875" customWidth="1"/>
    <col min="15774" max="15774" width="1.3984375" customWidth="1"/>
    <col min="15775" max="15775" width="10.73046875" customWidth="1"/>
    <col min="15776" max="15776" width="2.73046875" customWidth="1"/>
    <col min="15777" max="15777" width="1.73046875" customWidth="1"/>
    <col min="15778" max="15779" width="2.73046875" customWidth="1"/>
    <col min="15780" max="15780" width="3.265625" customWidth="1"/>
    <col min="15781" max="15781" width="10.73046875" customWidth="1"/>
    <col min="15782" max="15782" width="1.3984375" customWidth="1"/>
    <col min="15783" max="15783" width="10.73046875" customWidth="1"/>
    <col min="15784" max="15784" width="2.73046875" customWidth="1"/>
    <col min="15785" max="15785" width="1.73046875" customWidth="1"/>
    <col min="15786" max="15787" width="2.73046875" customWidth="1"/>
    <col min="15788" max="15788" width="3.265625" customWidth="1"/>
    <col min="15789" max="15789" width="10.73046875" customWidth="1"/>
    <col min="15790" max="15790" width="1.3984375" customWidth="1"/>
    <col min="15791" max="15791" width="10.73046875" customWidth="1"/>
    <col min="15792" max="15792" width="2.73046875" customWidth="1"/>
    <col min="15793" max="15793" width="1.73046875" customWidth="1"/>
    <col min="15794" max="15794" width="2.73046875" customWidth="1"/>
    <col min="15795" max="15795" width="3.265625" customWidth="1"/>
    <col min="15796" max="15796" width="10.73046875" customWidth="1"/>
    <col min="15797" max="15797" width="1.3984375" customWidth="1"/>
    <col min="15798" max="15798" width="10.73046875" customWidth="1"/>
    <col min="15799" max="15799" width="2.73046875" customWidth="1"/>
    <col min="15800" max="15800" width="1.73046875" customWidth="1"/>
    <col min="15801" max="15801" width="2.73046875" customWidth="1"/>
    <col min="15802" max="15802" width="3.265625" customWidth="1"/>
    <col min="15803" max="15803" width="10.73046875" customWidth="1"/>
    <col min="15804" max="15804" width="1.3984375" customWidth="1"/>
    <col min="15805" max="15805" width="10.73046875" customWidth="1"/>
    <col min="15806" max="15806" width="2.73046875" customWidth="1"/>
    <col min="15807" max="15807" width="1.73046875" customWidth="1"/>
    <col min="15808" max="15809" width="2.73046875" customWidth="1"/>
    <col min="15810" max="15810" width="3.265625" customWidth="1"/>
    <col min="15811" max="15811" width="10.73046875" customWidth="1"/>
    <col min="15812" max="15812" width="1.3984375" customWidth="1"/>
    <col min="15813" max="15813" width="10.73046875" customWidth="1"/>
    <col min="15814" max="15814" width="2.73046875" customWidth="1"/>
    <col min="15815" max="15815" width="1.73046875" customWidth="1"/>
    <col min="15816" max="15817" width="2.73046875" customWidth="1"/>
    <col min="15818" max="15818" width="5.73046875" customWidth="1"/>
    <col min="15820" max="15820" width="10.73046875" customWidth="1"/>
    <col min="15821" max="15821" width="1.3984375" customWidth="1"/>
    <col min="15822" max="15822" width="10.73046875" customWidth="1"/>
    <col min="15823" max="15823" width="2.73046875" customWidth="1"/>
    <col min="15824" max="15824" width="1.73046875" customWidth="1"/>
    <col min="15825" max="15825" width="2.73046875" customWidth="1"/>
    <col min="15826" max="15826" width="3.265625" customWidth="1"/>
    <col min="15827" max="15827" width="10.73046875" customWidth="1"/>
    <col min="15828" max="15828" width="1.3984375" customWidth="1"/>
    <col min="15829" max="15829" width="10.73046875" customWidth="1"/>
    <col min="15830" max="15830" width="2.73046875" customWidth="1"/>
    <col min="15831" max="15831" width="1.73046875" customWidth="1"/>
    <col min="15832" max="15832" width="2.73046875" customWidth="1"/>
    <col min="15833" max="15833" width="3.265625" customWidth="1"/>
    <col min="15834" max="15834" width="10.73046875" customWidth="1"/>
    <col min="15835" max="15835" width="1.3984375" customWidth="1"/>
    <col min="15836" max="15836" width="10.73046875" customWidth="1"/>
    <col min="15837" max="15837" width="2.73046875" customWidth="1"/>
    <col min="15838" max="15838" width="1.73046875" customWidth="1"/>
    <col min="15839" max="15839" width="2.73046875" customWidth="1"/>
    <col min="15840" max="15840" width="3.265625" customWidth="1"/>
    <col min="15841" max="15841" width="10.73046875" customWidth="1"/>
    <col min="15842" max="15842" width="1.3984375" customWidth="1"/>
    <col min="15843" max="15843" width="10.73046875" customWidth="1"/>
    <col min="15844" max="15844" width="2.73046875" customWidth="1"/>
    <col min="15845" max="15845" width="1.73046875" customWidth="1"/>
    <col min="15846" max="15846" width="2.73046875" customWidth="1"/>
    <col min="15847" max="15847" width="3.265625" customWidth="1"/>
    <col min="15848" max="15848" width="5.73046875" customWidth="1"/>
    <col min="15850" max="15850" width="13.265625" customWidth="1"/>
    <col min="15851" max="15851" width="14.1328125" customWidth="1"/>
    <col min="15852" max="15852" width="11.3984375" customWidth="1"/>
    <col min="15853" max="15853" width="3.265625" customWidth="1"/>
    <col min="15854" max="15854" width="1.73046875" customWidth="1"/>
    <col min="15855" max="15857" width="3.265625" customWidth="1"/>
    <col min="15858" max="15858" width="1.73046875" customWidth="1"/>
    <col min="15859" max="15861" width="3.265625" customWidth="1"/>
    <col min="15862" max="15862" width="1.73046875" customWidth="1"/>
    <col min="15863" max="15865" width="3.265625" customWidth="1"/>
    <col min="15866" max="15866" width="1.73046875" customWidth="1"/>
    <col min="15867" max="15869" width="3.265625" customWidth="1"/>
    <col min="15870" max="15870" width="1.73046875" customWidth="1"/>
    <col min="15871" max="15873" width="3.265625" customWidth="1"/>
    <col min="15874" max="15874" width="1.73046875" customWidth="1"/>
    <col min="15875" max="15876" width="3.265625" customWidth="1"/>
    <col min="15877" max="15877" width="5.3984375" customWidth="1"/>
    <col min="15878" max="15878" width="3.265625" customWidth="1"/>
    <col min="15879" max="15879" width="1.73046875" customWidth="1"/>
    <col min="15880" max="15882" width="3.265625" customWidth="1"/>
    <col min="15883" max="15883" width="1.73046875" customWidth="1"/>
    <col min="15884" max="15886" width="3.265625" customWidth="1"/>
    <col min="15887" max="15887" width="1.73046875" customWidth="1"/>
    <col min="15888" max="15890" width="3.265625" customWidth="1"/>
    <col min="15891" max="15891" width="1.73046875" customWidth="1"/>
    <col min="15892" max="15894" width="3.265625" customWidth="1"/>
    <col min="15895" max="15895" width="1.73046875" customWidth="1"/>
    <col min="15896" max="15898" width="3.265625" customWidth="1"/>
    <col min="15899" max="15899" width="1.73046875" customWidth="1"/>
    <col min="15900" max="15901" width="3.265625" customWidth="1"/>
    <col min="15902" max="15902" width="5.3984375" customWidth="1"/>
    <col min="15903" max="15903" width="3.265625" customWidth="1"/>
    <col min="15904" max="15904" width="1.73046875" customWidth="1"/>
    <col min="15905" max="15907" width="3.265625" customWidth="1"/>
    <col min="15908" max="15908" width="1.73046875" customWidth="1"/>
    <col min="15909" max="15911" width="3.265625" customWidth="1"/>
    <col min="15912" max="15912" width="1.73046875" customWidth="1"/>
    <col min="15913" max="15915" width="3.265625" customWidth="1"/>
    <col min="15916" max="15916" width="1.73046875" customWidth="1"/>
    <col min="15917" max="15919" width="3.265625" customWidth="1"/>
    <col min="15920" max="15920" width="1.73046875" customWidth="1"/>
    <col min="15921" max="15923" width="3.265625" customWidth="1"/>
    <col min="15924" max="15924" width="1.73046875" customWidth="1"/>
    <col min="15925" max="15926" width="3.265625" customWidth="1"/>
    <col min="15927" max="15927" width="5.3984375" customWidth="1"/>
    <col min="15928" max="15928" width="3.265625" customWidth="1"/>
    <col min="15929" max="15929" width="1.73046875" customWidth="1"/>
    <col min="15930" max="15932" width="3.265625" customWidth="1"/>
    <col min="15933" max="15933" width="1.73046875" customWidth="1"/>
    <col min="15934" max="15936" width="3.265625" customWidth="1"/>
    <col min="15937" max="15937" width="1.73046875" customWidth="1"/>
    <col min="15938" max="15940" width="3.265625" customWidth="1"/>
    <col min="15941" max="15941" width="1.73046875" customWidth="1"/>
    <col min="15942" max="15944" width="3.265625" customWidth="1"/>
    <col min="15945" max="15945" width="1.73046875" customWidth="1"/>
    <col min="15946" max="15948" width="3.265625" customWidth="1"/>
    <col min="15949" max="15949" width="1.73046875" customWidth="1"/>
    <col min="15950" max="15951" width="3.265625" customWidth="1"/>
    <col min="15952" max="15952" width="5.3984375" customWidth="1"/>
    <col min="15953" max="15953" width="3.265625" customWidth="1"/>
    <col min="15954" max="15954" width="1.73046875" customWidth="1"/>
    <col min="15955" max="15957" width="3.265625" customWidth="1"/>
    <col min="15958" max="15958" width="1.73046875" customWidth="1"/>
    <col min="15959" max="15961" width="3.265625" customWidth="1"/>
    <col min="15962" max="15962" width="1.73046875" customWidth="1"/>
    <col min="15963" max="15965" width="3.265625" customWidth="1"/>
    <col min="15966" max="15966" width="1.73046875" customWidth="1"/>
    <col min="15967" max="15969" width="3.265625" customWidth="1"/>
    <col min="15970" max="15970" width="1.73046875" customWidth="1"/>
    <col min="15971" max="15973" width="3.265625" customWidth="1"/>
    <col min="15974" max="15974" width="1.73046875" customWidth="1"/>
    <col min="15975" max="15976" width="3.265625" customWidth="1"/>
    <col min="15977" max="15977" width="5.3984375" customWidth="1"/>
    <col min="15978" max="15978" width="6" customWidth="1"/>
    <col min="15979" max="15979" width="8.1328125" customWidth="1"/>
    <col min="15980" max="15980" width="3.265625" customWidth="1"/>
    <col min="15981" max="15981" width="8.1328125" customWidth="1"/>
    <col min="15982" max="15982" width="3.265625" customWidth="1"/>
    <col min="15983" max="15983" width="8.1328125" customWidth="1"/>
    <col min="15984" max="15984" width="3.265625" customWidth="1"/>
    <col min="15985" max="15985" width="8.1328125" customWidth="1"/>
    <col min="15986" max="15986" width="3.265625" customWidth="1"/>
    <col min="15987" max="15987" width="8.1328125" customWidth="1"/>
    <col min="15988" max="15988" width="3.265625" customWidth="1"/>
    <col min="15989" max="15989" width="8.1328125" customWidth="1"/>
    <col min="15990" max="15990" width="3.265625" customWidth="1"/>
    <col min="15991" max="15991" width="8.1328125" customWidth="1"/>
    <col min="15992" max="15992" width="3.265625" customWidth="1"/>
    <col min="15993" max="15993" width="8.1328125" customWidth="1"/>
    <col min="15994" max="15994" width="3.265625" customWidth="1"/>
    <col min="15995" max="15995" width="8.1328125" customWidth="1"/>
    <col min="15996" max="15996" width="3.265625" customWidth="1"/>
    <col min="15997" max="15997" width="8.1328125" customWidth="1"/>
    <col min="15998" max="15998" width="3.265625" customWidth="1"/>
    <col min="15999" max="15999" width="8.1328125" customWidth="1"/>
    <col min="16000" max="16000" width="3.265625" customWidth="1"/>
    <col min="16001" max="16001" width="8.1328125" customWidth="1"/>
    <col min="16002" max="16002" width="3.265625" customWidth="1"/>
    <col min="16003" max="16003" width="8.1328125" customWidth="1"/>
    <col min="16004" max="16004" width="3.265625" customWidth="1"/>
    <col min="16005" max="16005" width="8.1328125" customWidth="1"/>
    <col min="16006" max="16006" width="3.265625" customWidth="1"/>
    <col min="16007" max="16007" width="8.1328125" customWidth="1"/>
    <col min="16008" max="16008" width="3.265625" customWidth="1"/>
    <col min="16009" max="16009" width="8.1328125" customWidth="1"/>
    <col min="16010" max="16010" width="3.265625" customWidth="1"/>
    <col min="16011" max="16011" width="5.73046875" customWidth="1"/>
    <col min="16013" max="16013" width="10.73046875" customWidth="1"/>
    <col min="16014" max="16014" width="1.3984375" customWidth="1"/>
    <col min="16015" max="16015" width="10.73046875" customWidth="1"/>
    <col min="16016" max="16016" width="2.73046875" customWidth="1"/>
    <col min="16017" max="16017" width="1.73046875" customWidth="1"/>
    <col min="16018" max="16019" width="2.73046875" customWidth="1"/>
    <col min="16020" max="16020" width="3.265625" customWidth="1"/>
    <col min="16021" max="16021" width="10.73046875" customWidth="1"/>
    <col min="16022" max="16022" width="1.3984375" customWidth="1"/>
    <col min="16023" max="16023" width="10.73046875" customWidth="1"/>
    <col min="16024" max="16024" width="2.73046875" customWidth="1"/>
    <col min="16025" max="16025" width="1.73046875" customWidth="1"/>
    <col min="16026" max="16027" width="2.73046875" customWidth="1"/>
    <col min="16028" max="16028" width="3.265625" customWidth="1"/>
    <col min="16029" max="16029" width="10.73046875" customWidth="1"/>
    <col min="16030" max="16030" width="1.3984375" customWidth="1"/>
    <col min="16031" max="16031" width="10.73046875" customWidth="1"/>
    <col min="16032" max="16032" width="2.73046875" customWidth="1"/>
    <col min="16033" max="16033" width="1.73046875" customWidth="1"/>
    <col min="16034" max="16035" width="2.73046875" customWidth="1"/>
    <col min="16036" max="16036" width="3.265625" customWidth="1"/>
    <col min="16037" max="16037" width="10.73046875" customWidth="1"/>
    <col min="16038" max="16038" width="1.3984375" customWidth="1"/>
    <col min="16039" max="16039" width="10.73046875" customWidth="1"/>
    <col min="16040" max="16040" width="2.73046875" customWidth="1"/>
    <col min="16041" max="16041" width="1.73046875" customWidth="1"/>
    <col min="16042" max="16043" width="2.73046875" customWidth="1"/>
    <col min="16044" max="16044" width="3.265625" customWidth="1"/>
    <col min="16045" max="16045" width="10.73046875" customWidth="1"/>
    <col min="16046" max="16046" width="1.3984375" customWidth="1"/>
    <col min="16047" max="16047" width="10.73046875" customWidth="1"/>
    <col min="16048" max="16048" width="2.73046875" customWidth="1"/>
    <col min="16049" max="16049" width="1.73046875" customWidth="1"/>
    <col min="16050" max="16050" width="2.73046875" customWidth="1"/>
    <col min="16051" max="16051" width="3.265625" customWidth="1"/>
    <col min="16052" max="16052" width="10.73046875" customWidth="1"/>
    <col min="16053" max="16053" width="1.3984375" customWidth="1"/>
    <col min="16054" max="16054" width="10.73046875" customWidth="1"/>
    <col min="16055" max="16055" width="2.73046875" customWidth="1"/>
    <col min="16056" max="16056" width="1.73046875" customWidth="1"/>
    <col min="16057" max="16057" width="2.73046875" customWidth="1"/>
    <col min="16058" max="16058" width="3.265625" customWidth="1"/>
    <col min="16059" max="16059" width="10.73046875" customWidth="1"/>
    <col min="16060" max="16060" width="1.3984375" customWidth="1"/>
    <col min="16061" max="16061" width="10.73046875" customWidth="1"/>
    <col min="16062" max="16062" width="2.73046875" customWidth="1"/>
    <col min="16063" max="16063" width="1.73046875" customWidth="1"/>
    <col min="16064" max="16065" width="2.73046875" customWidth="1"/>
    <col min="16066" max="16066" width="3.265625" customWidth="1"/>
    <col min="16067" max="16067" width="10.73046875" customWidth="1"/>
    <col min="16068" max="16068" width="1.3984375" customWidth="1"/>
    <col min="16069" max="16069" width="10.73046875" customWidth="1"/>
    <col min="16070" max="16070" width="2.73046875" customWidth="1"/>
    <col min="16071" max="16071" width="1.73046875" customWidth="1"/>
    <col min="16072" max="16073" width="2.73046875" customWidth="1"/>
    <col min="16074" max="16074" width="5.73046875" customWidth="1"/>
    <col min="16076" max="16076" width="10.73046875" customWidth="1"/>
    <col min="16077" max="16077" width="1.3984375" customWidth="1"/>
    <col min="16078" max="16078" width="10.73046875" customWidth="1"/>
    <col min="16079" max="16079" width="2.73046875" customWidth="1"/>
    <col min="16080" max="16080" width="1.73046875" customWidth="1"/>
    <col min="16081" max="16081" width="2.73046875" customWidth="1"/>
    <col min="16082" max="16082" width="3.265625" customWidth="1"/>
    <col min="16083" max="16083" width="10.73046875" customWidth="1"/>
    <col min="16084" max="16084" width="1.3984375" customWidth="1"/>
    <col min="16085" max="16085" width="10.73046875" customWidth="1"/>
    <col min="16086" max="16086" width="2.73046875" customWidth="1"/>
    <col min="16087" max="16087" width="1.73046875" customWidth="1"/>
    <col min="16088" max="16088" width="2.73046875" customWidth="1"/>
    <col min="16089" max="16089" width="3.265625" customWidth="1"/>
    <col min="16090" max="16090" width="10.73046875" customWidth="1"/>
    <col min="16091" max="16091" width="1.3984375" customWidth="1"/>
    <col min="16092" max="16092" width="10.73046875" customWidth="1"/>
    <col min="16093" max="16093" width="2.73046875" customWidth="1"/>
    <col min="16094" max="16094" width="1.73046875" customWidth="1"/>
    <col min="16095" max="16095" width="2.73046875" customWidth="1"/>
    <col min="16096" max="16096" width="3.265625" customWidth="1"/>
    <col min="16097" max="16097" width="10.73046875" customWidth="1"/>
    <col min="16098" max="16098" width="1.3984375" customWidth="1"/>
    <col min="16099" max="16099" width="10.73046875" customWidth="1"/>
    <col min="16100" max="16100" width="2.73046875" customWidth="1"/>
    <col min="16101" max="16101" width="1.73046875" customWidth="1"/>
    <col min="16102" max="16102" width="2.73046875" customWidth="1"/>
    <col min="16103" max="16103" width="3.265625" customWidth="1"/>
    <col min="16104" max="16104" width="5.73046875" customWidth="1"/>
    <col min="16106" max="16106" width="13.265625" customWidth="1"/>
    <col min="16107" max="16107" width="14.1328125" customWidth="1"/>
    <col min="16108" max="16108" width="11.3984375" customWidth="1"/>
    <col min="16109" max="16109" width="3.265625" customWidth="1"/>
    <col min="16110" max="16110" width="1.73046875" customWidth="1"/>
    <col min="16111" max="16113" width="3.265625" customWidth="1"/>
    <col min="16114" max="16114" width="1.73046875" customWidth="1"/>
    <col min="16115" max="16117" width="3.265625" customWidth="1"/>
    <col min="16118" max="16118" width="1.73046875" customWidth="1"/>
    <col min="16119" max="16121" width="3.265625" customWidth="1"/>
    <col min="16122" max="16122" width="1.73046875" customWidth="1"/>
    <col min="16123" max="16125" width="3.265625" customWidth="1"/>
    <col min="16126" max="16126" width="1.73046875" customWidth="1"/>
    <col min="16127" max="16129" width="3.265625" customWidth="1"/>
    <col min="16130" max="16130" width="1.73046875" customWidth="1"/>
    <col min="16131" max="16132" width="3.265625" customWidth="1"/>
    <col min="16133" max="16133" width="5.3984375" customWidth="1"/>
    <col min="16134" max="16134" width="3.265625" customWidth="1"/>
    <col min="16135" max="16135" width="1.73046875" customWidth="1"/>
    <col min="16136" max="16138" width="3.265625" customWidth="1"/>
    <col min="16139" max="16139" width="1.73046875" customWidth="1"/>
    <col min="16140" max="16142" width="3.265625" customWidth="1"/>
    <col min="16143" max="16143" width="1.73046875" customWidth="1"/>
    <col min="16144" max="16146" width="3.265625" customWidth="1"/>
    <col min="16147" max="16147" width="1.73046875" customWidth="1"/>
    <col min="16148" max="16150" width="3.265625" customWidth="1"/>
    <col min="16151" max="16151" width="1.73046875" customWidth="1"/>
    <col min="16152" max="16154" width="3.265625" customWidth="1"/>
    <col min="16155" max="16155" width="1.73046875" customWidth="1"/>
    <col min="16156" max="16157" width="3.265625" customWidth="1"/>
    <col min="16158" max="16158" width="5.3984375" customWidth="1"/>
    <col min="16159" max="16159" width="3.265625" customWidth="1"/>
    <col min="16160" max="16160" width="1.73046875" customWidth="1"/>
    <col min="16161" max="16163" width="3.265625" customWidth="1"/>
    <col min="16164" max="16164" width="1.73046875" customWidth="1"/>
    <col min="16165" max="16167" width="3.265625" customWidth="1"/>
    <col min="16168" max="16168" width="1.73046875" customWidth="1"/>
    <col min="16169" max="16171" width="3.265625" customWidth="1"/>
    <col min="16172" max="16172" width="1.73046875" customWidth="1"/>
    <col min="16173" max="16175" width="3.265625" customWidth="1"/>
    <col min="16176" max="16176" width="1.73046875" customWidth="1"/>
    <col min="16177" max="16179" width="3.265625" customWidth="1"/>
    <col min="16180" max="16180" width="1.73046875" customWidth="1"/>
    <col min="16181" max="16182" width="3.265625" customWidth="1"/>
    <col min="16183" max="16183" width="5.3984375" customWidth="1"/>
    <col min="16184" max="16184" width="3.265625" customWidth="1"/>
    <col min="16185" max="16185" width="1.73046875" customWidth="1"/>
    <col min="16186" max="16188" width="3.265625" customWidth="1"/>
    <col min="16189" max="16189" width="1.73046875" customWidth="1"/>
    <col min="16190" max="16192" width="3.265625" customWidth="1"/>
    <col min="16193" max="16193" width="1.73046875" customWidth="1"/>
    <col min="16194" max="16196" width="3.265625" customWidth="1"/>
    <col min="16197" max="16197" width="1.73046875" customWidth="1"/>
    <col min="16198" max="16200" width="3.265625" customWidth="1"/>
    <col min="16201" max="16201" width="1.73046875" customWidth="1"/>
    <col min="16202" max="16204" width="3.265625" customWidth="1"/>
    <col min="16205" max="16205" width="1.73046875" customWidth="1"/>
    <col min="16206" max="16207" width="3.265625" customWidth="1"/>
    <col min="16208" max="16208" width="5.3984375" customWidth="1"/>
    <col min="16209" max="16209" width="3.265625" customWidth="1"/>
    <col min="16210" max="16210" width="1.73046875" customWidth="1"/>
    <col min="16211" max="16213" width="3.265625" customWidth="1"/>
    <col min="16214" max="16214" width="1.73046875" customWidth="1"/>
    <col min="16215" max="16217" width="3.265625" customWidth="1"/>
    <col min="16218" max="16218" width="1.73046875" customWidth="1"/>
    <col min="16219" max="16221" width="3.265625" customWidth="1"/>
    <col min="16222" max="16222" width="1.73046875" customWidth="1"/>
    <col min="16223" max="16225" width="3.265625" customWidth="1"/>
    <col min="16226" max="16226" width="1.73046875" customWidth="1"/>
    <col min="16227" max="16229" width="3.265625" customWidth="1"/>
    <col min="16230" max="16230" width="1.73046875" customWidth="1"/>
    <col min="16231" max="16232" width="3.265625" customWidth="1"/>
    <col min="16233" max="16233" width="5.3984375" customWidth="1"/>
    <col min="16234" max="16234" width="6" customWidth="1"/>
    <col min="16235" max="16235" width="8.1328125" customWidth="1"/>
    <col min="16236" max="16236" width="3.265625" customWidth="1"/>
    <col min="16237" max="16237" width="8.1328125" customWidth="1"/>
    <col min="16238" max="16238" width="3.265625" customWidth="1"/>
    <col min="16239" max="16239" width="8.1328125" customWidth="1"/>
    <col min="16240" max="16240" width="3.265625" customWidth="1"/>
    <col min="16241" max="16241" width="8.1328125" customWidth="1"/>
    <col min="16242" max="16242" width="3.265625" customWidth="1"/>
    <col min="16243" max="16243" width="8.1328125" customWidth="1"/>
    <col min="16244" max="16244" width="3.265625" customWidth="1"/>
    <col min="16245" max="16245" width="8.1328125" customWidth="1"/>
    <col min="16246" max="16246" width="3.265625" customWidth="1"/>
    <col min="16247" max="16247" width="8.1328125" customWidth="1"/>
    <col min="16248" max="16248" width="3.265625" customWidth="1"/>
    <col min="16249" max="16249" width="8.1328125" customWidth="1"/>
    <col min="16250" max="16250" width="3.265625" customWidth="1"/>
    <col min="16251" max="16251" width="8.1328125" customWidth="1"/>
    <col min="16252" max="16252" width="3.265625" customWidth="1"/>
    <col min="16253" max="16253" width="8.1328125" customWidth="1"/>
    <col min="16254" max="16254" width="3.265625" customWidth="1"/>
    <col min="16255" max="16255" width="8.1328125" customWidth="1"/>
    <col min="16256" max="16256" width="3.265625" customWidth="1"/>
    <col min="16257" max="16257" width="8.1328125" customWidth="1"/>
    <col min="16258" max="16258" width="3.265625" customWidth="1"/>
    <col min="16259" max="16259" width="8.1328125" customWidth="1"/>
    <col min="16260" max="16260" width="3.265625" customWidth="1"/>
    <col min="16261" max="16261" width="8.1328125" customWidth="1"/>
    <col min="16262" max="16262" width="3.265625" customWidth="1"/>
    <col min="16263" max="16263" width="8.1328125" customWidth="1"/>
    <col min="16264" max="16264" width="3.265625" customWidth="1"/>
    <col min="16265" max="16265" width="8.1328125" customWidth="1"/>
    <col min="16266" max="16266" width="3.265625" customWidth="1"/>
    <col min="16267" max="16267" width="5.73046875" customWidth="1"/>
    <col min="16269" max="16269" width="10.73046875" customWidth="1"/>
    <col min="16270" max="16270" width="1.3984375" customWidth="1"/>
    <col min="16271" max="16271" width="10.73046875" customWidth="1"/>
    <col min="16272" max="16272" width="2.73046875" customWidth="1"/>
    <col min="16273" max="16273" width="1.73046875" customWidth="1"/>
    <col min="16274" max="16275" width="2.73046875" customWidth="1"/>
    <col min="16276" max="16276" width="3.265625" customWidth="1"/>
    <col min="16277" max="16384" width="10.73046875" customWidth="1"/>
  </cols>
  <sheetData>
    <row r="1" spans="1:242" x14ac:dyDescent="0.45">
      <c r="B1" s="44"/>
      <c r="C1" s="30"/>
      <c r="D1" s="36"/>
      <c r="E1" s="31"/>
      <c r="F1" s="6"/>
      <c r="H1" s="2" t="s">
        <v>0</v>
      </c>
      <c r="I1" s="2"/>
      <c r="J1" s="2"/>
      <c r="K1" s="43"/>
      <c r="L1" s="2"/>
      <c r="M1" s="2"/>
      <c r="N1" s="2"/>
      <c r="O1" s="43"/>
      <c r="P1" s="2"/>
      <c r="Q1" s="2"/>
      <c r="R1" s="2"/>
      <c r="S1" s="43"/>
      <c r="T1" s="2"/>
      <c r="U1" s="2"/>
      <c r="V1" s="2"/>
      <c r="W1" s="43"/>
      <c r="X1" s="2"/>
      <c r="Y1" s="2"/>
      <c r="Z1" s="2"/>
      <c r="AA1" s="43"/>
      <c r="AB1" s="2"/>
      <c r="AC1" s="2"/>
      <c r="AD1" s="2"/>
      <c r="AE1" s="43"/>
      <c r="AF1" s="2" t="s">
        <v>1</v>
      </c>
      <c r="AG1" s="4" t="s">
        <v>2</v>
      </c>
      <c r="AH1" s="4"/>
      <c r="AI1" s="4"/>
      <c r="AJ1" s="43"/>
      <c r="AK1" s="4"/>
      <c r="AL1" s="4"/>
      <c r="AM1" s="4"/>
      <c r="AN1" s="43"/>
      <c r="AO1" s="4"/>
      <c r="AP1" s="4"/>
      <c r="AQ1" s="4"/>
      <c r="AR1" s="43"/>
      <c r="AS1" s="4"/>
      <c r="AT1" s="4"/>
      <c r="AU1" s="4"/>
      <c r="AV1" s="43"/>
      <c r="AW1" s="4"/>
      <c r="AX1" s="4"/>
      <c r="AY1" s="4"/>
      <c r="AZ1" s="43"/>
      <c r="BA1" s="4"/>
      <c r="BB1" s="4"/>
      <c r="BC1" s="4"/>
      <c r="BD1" s="43"/>
      <c r="BE1" s="2" t="s">
        <v>1</v>
      </c>
      <c r="BF1" s="2" t="s">
        <v>3</v>
      </c>
      <c r="BG1" s="2"/>
      <c r="BH1" s="2"/>
      <c r="BI1" s="43"/>
      <c r="BJ1" s="2"/>
      <c r="BK1" s="2"/>
      <c r="BL1" s="2"/>
      <c r="BM1" s="43"/>
      <c r="BN1" s="2"/>
      <c r="BO1" s="2"/>
      <c r="BP1" s="2"/>
      <c r="BQ1" s="43"/>
      <c r="BR1" s="2"/>
      <c r="BS1" s="2"/>
      <c r="BT1" s="2"/>
      <c r="BU1" s="43"/>
      <c r="BV1" s="2"/>
      <c r="BW1" s="2"/>
      <c r="BX1" s="2"/>
      <c r="BY1" s="43"/>
      <c r="BZ1" s="2"/>
      <c r="CA1" s="2"/>
      <c r="CB1" s="2"/>
      <c r="CC1" s="43"/>
      <c r="CD1" s="2" t="s">
        <v>1</v>
      </c>
      <c r="CE1" s="4" t="s">
        <v>4</v>
      </c>
      <c r="CF1" s="4"/>
      <c r="CG1" s="4"/>
      <c r="CH1" s="43"/>
      <c r="CI1" s="4"/>
      <c r="CJ1" s="4"/>
      <c r="CK1" s="4"/>
      <c r="CL1" s="43"/>
      <c r="CM1" s="4"/>
      <c r="CN1" s="4"/>
      <c r="CO1" s="4"/>
      <c r="CP1" s="43"/>
      <c r="CQ1" s="4"/>
      <c r="CR1" s="4"/>
      <c r="CS1" s="4"/>
      <c r="CT1" s="43"/>
      <c r="CU1" s="4"/>
      <c r="CV1" s="4"/>
      <c r="CW1" s="4"/>
      <c r="CX1" s="43"/>
      <c r="CY1" s="4"/>
      <c r="CZ1" s="4"/>
      <c r="DA1" s="4"/>
      <c r="DB1" s="43"/>
      <c r="DC1" s="2" t="s">
        <v>1</v>
      </c>
      <c r="DD1" s="2" t="s">
        <v>5</v>
      </c>
      <c r="DE1" s="2"/>
      <c r="DF1" s="2"/>
      <c r="DG1" s="43"/>
      <c r="DH1" s="2"/>
      <c r="DI1" s="2"/>
      <c r="DJ1" s="2"/>
      <c r="DK1" s="43"/>
      <c r="DL1" s="2"/>
      <c r="DM1" s="2"/>
      <c r="DN1" s="2"/>
      <c r="DO1" s="43"/>
      <c r="DP1" s="2"/>
      <c r="DQ1" s="2"/>
      <c r="DR1" s="2"/>
      <c r="DS1" s="43"/>
      <c r="DT1" s="2"/>
      <c r="DU1" s="2"/>
      <c r="DV1" s="2"/>
      <c r="DW1" s="43"/>
      <c r="DX1" s="2"/>
      <c r="DY1" s="2"/>
      <c r="DZ1" s="2"/>
      <c r="EA1" s="43"/>
      <c r="EB1" s="2" t="s">
        <v>1</v>
      </c>
      <c r="EC1" s="4" t="s">
        <v>6</v>
      </c>
      <c r="ED1" s="4"/>
      <c r="EE1" s="4"/>
      <c r="EF1" s="43"/>
      <c r="EG1" s="4"/>
      <c r="EH1" s="4"/>
      <c r="EI1" s="4"/>
      <c r="EJ1" s="43"/>
      <c r="EK1" s="4"/>
      <c r="EL1" s="4"/>
      <c r="EM1" s="4"/>
      <c r="EN1" s="43"/>
      <c r="EO1" s="4"/>
      <c r="EP1" s="4"/>
      <c r="EQ1" s="4"/>
      <c r="ER1" s="43"/>
      <c r="ES1" s="4"/>
      <c r="ET1" s="4"/>
      <c r="EU1" s="4"/>
      <c r="EV1" s="43"/>
      <c r="EW1" s="4"/>
      <c r="EX1" s="4"/>
      <c r="EY1" s="4"/>
      <c r="EZ1" s="43"/>
      <c r="FA1" s="2" t="s">
        <v>1</v>
      </c>
      <c r="FB1" s="2" t="s">
        <v>7</v>
      </c>
      <c r="FC1" s="2"/>
      <c r="FD1" s="2"/>
      <c r="FE1" s="43"/>
      <c r="FF1" s="2"/>
      <c r="FG1" s="2"/>
      <c r="FH1" s="2"/>
      <c r="FI1" s="43"/>
      <c r="FJ1" s="2"/>
      <c r="FK1" s="2"/>
      <c r="FL1" s="2"/>
      <c r="FM1" s="43"/>
      <c r="FN1" s="2"/>
      <c r="FO1" s="2"/>
      <c r="FP1" s="2"/>
      <c r="FQ1" s="43"/>
      <c r="FR1" s="2"/>
      <c r="FS1" s="2"/>
      <c r="FT1" s="2"/>
      <c r="FU1" s="43"/>
      <c r="FV1" s="2"/>
      <c r="FW1" s="2"/>
      <c r="FX1" s="2"/>
      <c r="FY1" s="43"/>
      <c r="FZ1" s="2" t="s">
        <v>1</v>
      </c>
      <c r="GA1" s="4" t="s">
        <v>8</v>
      </c>
      <c r="GB1" s="4"/>
      <c r="GC1" s="4"/>
      <c r="GD1" s="43"/>
      <c r="GE1" s="4"/>
      <c r="GF1" s="4"/>
      <c r="GG1" s="4"/>
      <c r="GH1" s="43"/>
      <c r="GI1" s="4"/>
      <c r="GJ1" s="4"/>
      <c r="GK1" s="4"/>
      <c r="GL1" s="43"/>
      <c r="GM1" s="4"/>
      <c r="GN1" s="4"/>
      <c r="GO1" s="4"/>
      <c r="GP1" s="43"/>
      <c r="GQ1" s="4"/>
      <c r="GR1" s="4"/>
      <c r="GS1" s="4"/>
      <c r="GT1" s="43"/>
      <c r="GU1" s="4"/>
      <c r="GV1" s="4"/>
      <c r="GW1" s="4"/>
      <c r="GX1" s="43"/>
      <c r="GY1" s="2" t="s">
        <v>1</v>
      </c>
      <c r="GZ1" s="6" t="s">
        <v>9</v>
      </c>
      <c r="HA1" s="7" t="s">
        <v>10</v>
      </c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8" t="s">
        <v>11</v>
      </c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t="s">
        <v>1</v>
      </c>
      <c r="IH1" t="s">
        <v>9</v>
      </c>
    </row>
    <row r="2" spans="1:242" x14ac:dyDescent="0.45">
      <c r="B2" s="44"/>
      <c r="C2" s="32" t="s">
        <v>12</v>
      </c>
      <c r="D2" s="37" t="s">
        <v>13</v>
      </c>
      <c r="E2" s="33" t="s">
        <v>14</v>
      </c>
      <c r="F2" s="6"/>
      <c r="H2" s="2" t="s">
        <v>15</v>
      </c>
      <c r="I2" s="2"/>
      <c r="J2" s="2"/>
      <c r="K2" s="43"/>
      <c r="L2" s="2" t="s">
        <v>16</v>
      </c>
      <c r="M2" s="2"/>
      <c r="N2" s="2"/>
      <c r="O2" s="43"/>
      <c r="P2" s="2" t="s">
        <v>17</v>
      </c>
      <c r="Q2" s="2"/>
      <c r="R2" s="2"/>
      <c r="S2" s="43"/>
      <c r="T2" s="2" t="s">
        <v>18</v>
      </c>
      <c r="U2" s="2"/>
      <c r="V2" s="2"/>
      <c r="W2" s="43"/>
      <c r="X2" s="2" t="s">
        <v>19</v>
      </c>
      <c r="Y2" s="2"/>
      <c r="Z2" s="2"/>
      <c r="AA2" s="43"/>
      <c r="AB2" s="2" t="s">
        <v>20</v>
      </c>
      <c r="AC2" s="2"/>
      <c r="AD2" s="2"/>
      <c r="AE2" s="43"/>
      <c r="AF2" s="2" t="s">
        <v>21</v>
      </c>
      <c r="AG2" s="4" t="s">
        <v>22</v>
      </c>
      <c r="AH2" s="4"/>
      <c r="AI2" s="4"/>
      <c r="AJ2" s="43"/>
      <c r="AK2" s="4" t="s">
        <v>23</v>
      </c>
      <c r="AL2" s="4"/>
      <c r="AM2" s="4"/>
      <c r="AN2" s="43"/>
      <c r="AO2" s="4" t="s">
        <v>24</v>
      </c>
      <c r="AP2" s="4"/>
      <c r="AQ2" s="4"/>
      <c r="AR2" s="43"/>
      <c r="AS2" s="4" t="s">
        <v>25</v>
      </c>
      <c r="AT2" s="4"/>
      <c r="AU2" s="4"/>
      <c r="AV2" s="43"/>
      <c r="AW2" s="4" t="s">
        <v>26</v>
      </c>
      <c r="AX2" s="4"/>
      <c r="AY2" s="4"/>
      <c r="AZ2" s="43"/>
      <c r="BA2" s="4" t="s">
        <v>27</v>
      </c>
      <c r="BB2" s="4"/>
      <c r="BC2" s="4"/>
      <c r="BD2" s="43"/>
      <c r="BE2" s="2" t="s">
        <v>28</v>
      </c>
      <c r="BF2" s="2" t="s">
        <v>29</v>
      </c>
      <c r="BG2" s="2"/>
      <c r="BH2" s="2"/>
      <c r="BI2" s="43"/>
      <c r="BJ2" s="2" t="s">
        <v>30</v>
      </c>
      <c r="BK2" s="2"/>
      <c r="BL2" s="2"/>
      <c r="BM2" s="43"/>
      <c r="BN2" s="2" t="s">
        <v>31</v>
      </c>
      <c r="BO2" s="2"/>
      <c r="BP2" s="2"/>
      <c r="BQ2" s="43"/>
      <c r="BR2" s="2" t="s">
        <v>32</v>
      </c>
      <c r="BS2" s="2"/>
      <c r="BT2" s="2"/>
      <c r="BU2" s="43"/>
      <c r="BV2" s="2" t="s">
        <v>33</v>
      </c>
      <c r="BW2" s="2"/>
      <c r="BX2" s="2"/>
      <c r="BY2" s="43"/>
      <c r="BZ2" s="2" t="s">
        <v>34</v>
      </c>
      <c r="CA2" s="2"/>
      <c r="CB2" s="2"/>
      <c r="CC2" s="43"/>
      <c r="CD2" s="2" t="s">
        <v>35</v>
      </c>
      <c r="CE2" s="4" t="s">
        <v>36</v>
      </c>
      <c r="CF2" s="4"/>
      <c r="CG2" s="4"/>
      <c r="CH2" s="43"/>
      <c r="CI2" s="4" t="s">
        <v>37</v>
      </c>
      <c r="CJ2" s="4"/>
      <c r="CK2" s="4"/>
      <c r="CL2" s="43"/>
      <c r="CM2" s="4" t="s">
        <v>38</v>
      </c>
      <c r="CN2" s="4"/>
      <c r="CO2" s="4"/>
      <c r="CP2" s="43"/>
      <c r="CQ2" s="4" t="s">
        <v>39</v>
      </c>
      <c r="CR2" s="4"/>
      <c r="CS2" s="4"/>
      <c r="CT2" s="43"/>
      <c r="CU2" s="4" t="s">
        <v>40</v>
      </c>
      <c r="CV2" s="4"/>
      <c r="CW2" s="4"/>
      <c r="CX2" s="43"/>
      <c r="CY2" s="4" t="s">
        <v>41</v>
      </c>
      <c r="CZ2" s="4"/>
      <c r="DA2" s="4"/>
      <c r="DB2" s="43"/>
      <c r="DC2" s="2" t="s">
        <v>42</v>
      </c>
      <c r="DD2" s="2" t="s">
        <v>43</v>
      </c>
      <c r="DE2" s="2"/>
      <c r="DF2" s="2"/>
      <c r="DG2" s="43"/>
      <c r="DH2" s="2" t="s">
        <v>44</v>
      </c>
      <c r="DI2" s="2"/>
      <c r="DJ2" s="2"/>
      <c r="DK2" s="43"/>
      <c r="DL2" s="2" t="s">
        <v>45</v>
      </c>
      <c r="DM2" s="2"/>
      <c r="DN2" s="2"/>
      <c r="DO2" s="43"/>
      <c r="DP2" s="2" t="s">
        <v>46</v>
      </c>
      <c r="DQ2" s="2"/>
      <c r="DR2" s="2"/>
      <c r="DS2" s="43"/>
      <c r="DT2" s="2" t="s">
        <v>47</v>
      </c>
      <c r="DU2" s="2"/>
      <c r="DV2" s="2"/>
      <c r="DW2" s="43"/>
      <c r="DX2" s="2" t="s">
        <v>48</v>
      </c>
      <c r="DY2" s="2"/>
      <c r="DZ2" s="2"/>
      <c r="EA2" s="43"/>
      <c r="EB2" s="2" t="s">
        <v>49</v>
      </c>
      <c r="EC2" s="4" t="s">
        <v>50</v>
      </c>
      <c r="ED2" s="4"/>
      <c r="EE2" s="4"/>
      <c r="EF2" s="43"/>
      <c r="EG2" s="4" t="s">
        <v>51</v>
      </c>
      <c r="EH2" s="4"/>
      <c r="EI2" s="4"/>
      <c r="EJ2" s="43"/>
      <c r="EK2" s="4" t="s">
        <v>52</v>
      </c>
      <c r="EL2" s="4"/>
      <c r="EM2" s="4"/>
      <c r="EN2" s="43"/>
      <c r="EO2" s="4" t="s">
        <v>53</v>
      </c>
      <c r="EP2" s="4"/>
      <c r="EQ2" s="4"/>
      <c r="ER2" s="43"/>
      <c r="ES2" s="4" t="s">
        <v>54</v>
      </c>
      <c r="ET2" s="4"/>
      <c r="EU2" s="4"/>
      <c r="EV2" s="43"/>
      <c r="EW2" s="4" t="s">
        <v>55</v>
      </c>
      <c r="EX2" s="4"/>
      <c r="EY2" s="4"/>
      <c r="EZ2" s="43"/>
      <c r="FA2" s="2" t="s">
        <v>56</v>
      </c>
      <c r="FB2" s="2" t="s">
        <v>57</v>
      </c>
      <c r="FC2" s="2"/>
      <c r="FD2" s="2"/>
      <c r="FE2" s="43"/>
      <c r="FF2" s="2" t="s">
        <v>58</v>
      </c>
      <c r="FG2" s="2"/>
      <c r="FH2" s="2"/>
      <c r="FI2" s="43"/>
      <c r="FJ2" s="2" t="s">
        <v>59</v>
      </c>
      <c r="FK2" s="2"/>
      <c r="FL2" s="2"/>
      <c r="FM2" s="43"/>
      <c r="FN2" s="2" t="s">
        <v>60</v>
      </c>
      <c r="FO2" s="2"/>
      <c r="FP2" s="2"/>
      <c r="FQ2" s="43"/>
      <c r="FR2" s="2" t="s">
        <v>61</v>
      </c>
      <c r="FS2" s="2"/>
      <c r="FT2" s="2"/>
      <c r="FU2" s="43"/>
      <c r="FV2" s="2" t="s">
        <v>62</v>
      </c>
      <c r="FW2" s="2"/>
      <c r="FX2" s="2"/>
      <c r="FY2" s="43"/>
      <c r="FZ2" s="2" t="s">
        <v>63</v>
      </c>
      <c r="GA2" s="4" t="s">
        <v>64</v>
      </c>
      <c r="GB2" s="4"/>
      <c r="GC2" s="4"/>
      <c r="GD2" s="43"/>
      <c r="GE2" s="4" t="s">
        <v>65</v>
      </c>
      <c r="GF2" s="4"/>
      <c r="GG2" s="4"/>
      <c r="GH2" s="43"/>
      <c r="GI2" s="4" t="s">
        <v>66</v>
      </c>
      <c r="GJ2" s="4"/>
      <c r="GK2" s="4"/>
      <c r="GL2" s="43"/>
      <c r="GM2" s="4" t="s">
        <v>67</v>
      </c>
      <c r="GN2" s="4"/>
      <c r="GO2" s="4"/>
      <c r="GP2" s="43"/>
      <c r="GQ2" s="4" t="s">
        <v>68</v>
      </c>
      <c r="GR2" s="4"/>
      <c r="GS2" s="4"/>
      <c r="GT2" s="43"/>
      <c r="GU2" s="4" t="s">
        <v>69</v>
      </c>
      <c r="GV2" s="4"/>
      <c r="GW2" s="4"/>
      <c r="GX2" s="43"/>
      <c r="GY2" s="2" t="s">
        <v>70</v>
      </c>
      <c r="GZ2" s="6" t="s">
        <v>71</v>
      </c>
      <c r="HA2" s="7" t="s">
        <v>72</v>
      </c>
      <c r="HB2" s="7" t="s">
        <v>73</v>
      </c>
      <c r="HC2" s="7" t="s">
        <v>74</v>
      </c>
      <c r="HD2" s="7" t="s">
        <v>73</v>
      </c>
      <c r="HE2" s="7" t="s">
        <v>75</v>
      </c>
      <c r="HF2" s="7" t="s">
        <v>73</v>
      </c>
      <c r="HG2" s="7" t="s">
        <v>76</v>
      </c>
      <c r="HH2" s="7" t="s">
        <v>73</v>
      </c>
      <c r="HI2" s="7" t="s">
        <v>77</v>
      </c>
      <c r="HJ2" s="7" t="s">
        <v>73</v>
      </c>
      <c r="HK2" s="7" t="s">
        <v>78</v>
      </c>
      <c r="HL2" s="7" t="s">
        <v>73</v>
      </c>
      <c r="HM2" s="7" t="s">
        <v>79</v>
      </c>
      <c r="HN2" s="7" t="s">
        <v>73</v>
      </c>
      <c r="HO2" s="7" t="s">
        <v>80</v>
      </c>
      <c r="HP2" s="7" t="s">
        <v>73</v>
      </c>
      <c r="HQ2" s="8" t="s">
        <v>72</v>
      </c>
      <c r="HR2" s="8" t="s">
        <v>73</v>
      </c>
      <c r="HS2" s="8" t="s">
        <v>74</v>
      </c>
      <c r="HT2" s="8" t="s">
        <v>73</v>
      </c>
      <c r="HU2" s="8" t="s">
        <v>75</v>
      </c>
      <c r="HV2" s="8" t="s">
        <v>73</v>
      </c>
      <c r="HW2" s="8" t="s">
        <v>76</v>
      </c>
      <c r="HX2" s="8" t="s">
        <v>73</v>
      </c>
      <c r="HY2" s="8" t="s">
        <v>77</v>
      </c>
      <c r="HZ2" s="8" t="s">
        <v>73</v>
      </c>
      <c r="IA2" s="8" t="s">
        <v>78</v>
      </c>
      <c r="IB2" s="8" t="s">
        <v>73</v>
      </c>
      <c r="IC2" s="8" t="s">
        <v>79</v>
      </c>
      <c r="ID2" s="8" t="s">
        <v>73</v>
      </c>
      <c r="IE2" s="8" t="s">
        <v>80</v>
      </c>
      <c r="IF2" s="8" t="s">
        <v>73</v>
      </c>
      <c r="IG2" t="s">
        <v>81</v>
      </c>
      <c r="IH2" t="s">
        <v>82</v>
      </c>
    </row>
    <row r="3" spans="1:242" ht="14.65" thickBot="1" x14ac:dyDescent="0.5">
      <c r="B3" s="44" t="s">
        <v>127</v>
      </c>
      <c r="C3" s="34"/>
      <c r="D3" s="38"/>
      <c r="E3" s="35"/>
      <c r="F3" s="6" t="s">
        <v>1580</v>
      </c>
      <c r="H3" s="3">
        <v>0</v>
      </c>
      <c r="I3" s="3" t="s">
        <v>73</v>
      </c>
      <c r="J3" s="3">
        <v>2</v>
      </c>
      <c r="K3" s="43"/>
      <c r="L3" s="3">
        <v>0</v>
      </c>
      <c r="M3" s="3" t="s">
        <v>73</v>
      </c>
      <c r="N3" s="3">
        <v>2</v>
      </c>
      <c r="O3" s="43"/>
      <c r="P3" s="3">
        <v>1</v>
      </c>
      <c r="Q3" s="3" t="s">
        <v>73</v>
      </c>
      <c r="R3" s="3">
        <v>3</v>
      </c>
      <c r="S3" s="43"/>
      <c r="T3" s="3">
        <v>1</v>
      </c>
      <c r="U3" s="3" t="s">
        <v>73</v>
      </c>
      <c r="V3" s="3">
        <v>1</v>
      </c>
      <c r="W3" s="43"/>
      <c r="X3" s="3">
        <v>1</v>
      </c>
      <c r="Y3" s="3" t="s">
        <v>73</v>
      </c>
      <c r="Z3" s="3">
        <v>2</v>
      </c>
      <c r="AA3" s="43"/>
      <c r="AB3" s="3">
        <v>2</v>
      </c>
      <c r="AC3" s="3" t="s">
        <v>73</v>
      </c>
      <c r="AD3" s="3">
        <v>0</v>
      </c>
      <c r="AE3" s="43"/>
      <c r="AF3" s="2"/>
      <c r="AG3" s="5">
        <v>6</v>
      </c>
      <c r="AH3" s="5" t="s">
        <v>73</v>
      </c>
      <c r="AI3" s="5">
        <v>2</v>
      </c>
      <c r="AJ3" s="43"/>
      <c r="AK3" s="5">
        <v>1</v>
      </c>
      <c r="AL3" s="5" t="s">
        <v>73</v>
      </c>
      <c r="AM3" s="5">
        <v>1</v>
      </c>
      <c r="AN3" s="43"/>
      <c r="AO3" s="5">
        <v>0</v>
      </c>
      <c r="AP3" s="5" t="s">
        <v>73</v>
      </c>
      <c r="AQ3" s="5">
        <v>2</v>
      </c>
      <c r="AR3" s="43"/>
      <c r="AS3" s="5">
        <v>0</v>
      </c>
      <c r="AT3" s="5" t="s">
        <v>73</v>
      </c>
      <c r="AU3" s="5">
        <v>0</v>
      </c>
      <c r="AV3" s="43"/>
      <c r="AW3" s="5">
        <v>0</v>
      </c>
      <c r="AX3" s="5" t="s">
        <v>73</v>
      </c>
      <c r="AY3" s="5">
        <v>3</v>
      </c>
      <c r="AZ3" s="43"/>
      <c r="BA3" s="5">
        <v>0</v>
      </c>
      <c r="BB3" s="5" t="s">
        <v>73</v>
      </c>
      <c r="BC3" s="5">
        <v>1</v>
      </c>
      <c r="BD3" s="43"/>
      <c r="BE3" s="2"/>
      <c r="BF3" s="3">
        <v>1</v>
      </c>
      <c r="BG3" s="3" t="s">
        <v>73</v>
      </c>
      <c r="BH3" s="3">
        <v>2</v>
      </c>
      <c r="BI3" s="43"/>
      <c r="BJ3" s="3">
        <v>0</v>
      </c>
      <c r="BK3" s="3" t="s">
        <v>73</v>
      </c>
      <c r="BL3" s="3">
        <v>0</v>
      </c>
      <c r="BM3" s="43"/>
      <c r="BN3" s="3">
        <v>2</v>
      </c>
      <c r="BO3" s="3" t="s">
        <v>73</v>
      </c>
      <c r="BP3" s="3">
        <v>0</v>
      </c>
      <c r="BQ3" s="43"/>
      <c r="BR3" s="3">
        <v>2</v>
      </c>
      <c r="BS3" s="3" t="s">
        <v>73</v>
      </c>
      <c r="BT3" s="3">
        <v>0</v>
      </c>
      <c r="BU3" s="43"/>
      <c r="BV3" s="3">
        <v>0</v>
      </c>
      <c r="BW3" s="3" t="s">
        <v>73</v>
      </c>
      <c r="BX3" s="3">
        <v>2</v>
      </c>
      <c r="BY3" s="43"/>
      <c r="BZ3" s="3">
        <v>1</v>
      </c>
      <c r="CA3" s="3" t="s">
        <v>73</v>
      </c>
      <c r="CB3" s="3">
        <v>2</v>
      </c>
      <c r="CC3" s="43"/>
      <c r="CD3" s="2"/>
      <c r="CE3" s="5">
        <v>0</v>
      </c>
      <c r="CF3" s="5" t="s">
        <v>73</v>
      </c>
      <c r="CG3" s="5">
        <v>0</v>
      </c>
      <c r="CH3" s="43"/>
      <c r="CI3" s="5">
        <v>4</v>
      </c>
      <c r="CJ3" s="5" t="s">
        <v>73</v>
      </c>
      <c r="CK3" s="5">
        <v>1</v>
      </c>
      <c r="CL3" s="43"/>
      <c r="CM3" s="5">
        <v>0</v>
      </c>
      <c r="CN3" s="5" t="s">
        <v>73</v>
      </c>
      <c r="CO3" s="5">
        <v>1</v>
      </c>
      <c r="CP3" s="43"/>
      <c r="CQ3" s="5">
        <v>2</v>
      </c>
      <c r="CR3" s="5" t="s">
        <v>73</v>
      </c>
      <c r="CS3" s="5">
        <v>1</v>
      </c>
      <c r="CT3" s="43"/>
      <c r="CU3" s="5">
        <v>1</v>
      </c>
      <c r="CV3" s="5" t="s">
        <v>73</v>
      </c>
      <c r="CW3" s="5">
        <v>0</v>
      </c>
      <c r="CX3" s="43"/>
      <c r="CY3" s="5">
        <v>1</v>
      </c>
      <c r="CZ3" s="5" t="s">
        <v>73</v>
      </c>
      <c r="DA3" s="5">
        <v>0</v>
      </c>
      <c r="DB3" s="43"/>
      <c r="DC3" s="2"/>
      <c r="DD3" s="3">
        <v>1</v>
      </c>
      <c r="DE3" s="3" t="s">
        <v>73</v>
      </c>
      <c r="DF3" s="3">
        <v>2</v>
      </c>
      <c r="DG3" s="43"/>
      <c r="DH3" s="3">
        <v>7</v>
      </c>
      <c r="DI3" s="3" t="s">
        <v>73</v>
      </c>
      <c r="DJ3" s="3">
        <v>0</v>
      </c>
      <c r="DK3" s="43"/>
      <c r="DL3" s="3">
        <v>0</v>
      </c>
      <c r="DM3" s="3" t="s">
        <v>73</v>
      </c>
      <c r="DN3" s="3">
        <v>1</v>
      </c>
      <c r="DO3" s="43"/>
      <c r="DP3" s="3">
        <v>1</v>
      </c>
      <c r="DQ3" s="3" t="s">
        <v>73</v>
      </c>
      <c r="DR3" s="3">
        <v>1</v>
      </c>
      <c r="DS3" s="43"/>
      <c r="DT3" s="3">
        <v>2</v>
      </c>
      <c r="DU3" s="3" t="s">
        <v>73</v>
      </c>
      <c r="DV3" s="3">
        <v>1</v>
      </c>
      <c r="DW3" s="43"/>
      <c r="DX3" s="3">
        <v>2</v>
      </c>
      <c r="DY3" s="3" t="s">
        <v>73</v>
      </c>
      <c r="DZ3" s="3">
        <v>4</v>
      </c>
      <c r="EA3" s="43"/>
      <c r="EB3" s="2"/>
      <c r="EC3" s="5">
        <v>0</v>
      </c>
      <c r="ED3" s="5" t="s">
        <v>73</v>
      </c>
      <c r="EE3" s="5">
        <v>0</v>
      </c>
      <c r="EF3" s="43"/>
      <c r="EG3" s="5">
        <v>1</v>
      </c>
      <c r="EH3" s="5" t="s">
        <v>73</v>
      </c>
      <c r="EI3" s="5">
        <v>0</v>
      </c>
      <c r="EJ3" s="43"/>
      <c r="EK3" s="5">
        <v>0</v>
      </c>
      <c r="EL3" s="5" t="s">
        <v>73</v>
      </c>
      <c r="EM3" s="5">
        <v>2</v>
      </c>
      <c r="EN3" s="43"/>
      <c r="EO3" s="5">
        <v>4</v>
      </c>
      <c r="EP3" s="5" t="s">
        <v>73</v>
      </c>
      <c r="EQ3" s="5">
        <v>1</v>
      </c>
      <c r="ER3" s="43"/>
      <c r="ES3" s="5">
        <v>0</v>
      </c>
      <c r="ET3" s="5" t="s">
        <v>73</v>
      </c>
      <c r="EU3" s="5">
        <v>0</v>
      </c>
      <c r="EV3" s="43"/>
      <c r="EW3" s="5">
        <v>1</v>
      </c>
      <c r="EX3" s="5" t="s">
        <v>73</v>
      </c>
      <c r="EY3" s="5">
        <v>2</v>
      </c>
      <c r="EZ3" s="43"/>
      <c r="FA3" s="2"/>
      <c r="FB3" s="3">
        <v>1</v>
      </c>
      <c r="FC3" s="3" t="s">
        <v>73</v>
      </c>
      <c r="FD3" s="3">
        <v>0</v>
      </c>
      <c r="FE3" s="43"/>
      <c r="FF3" s="3">
        <v>2</v>
      </c>
      <c r="FG3" s="3" t="s">
        <v>73</v>
      </c>
      <c r="FH3" s="3">
        <v>0</v>
      </c>
      <c r="FI3" s="43"/>
      <c r="FJ3" s="3">
        <v>3</v>
      </c>
      <c r="FK3" s="3" t="s">
        <v>73</v>
      </c>
      <c r="FL3" s="3">
        <v>3</v>
      </c>
      <c r="FM3" s="43"/>
      <c r="FN3" s="3">
        <v>1</v>
      </c>
      <c r="FO3" s="3" t="s">
        <v>73</v>
      </c>
      <c r="FP3" s="3">
        <v>0</v>
      </c>
      <c r="FQ3" s="43"/>
      <c r="FR3" s="3">
        <v>2</v>
      </c>
      <c r="FS3" s="3" t="s">
        <v>73</v>
      </c>
      <c r="FT3" s="3">
        <v>3</v>
      </c>
      <c r="FU3" s="43"/>
      <c r="FV3" s="3">
        <v>1</v>
      </c>
      <c r="FW3" s="3" t="s">
        <v>73</v>
      </c>
      <c r="FX3" s="3">
        <v>0</v>
      </c>
      <c r="FY3" s="43"/>
      <c r="FZ3" s="2"/>
      <c r="GA3" s="5">
        <v>0</v>
      </c>
      <c r="GB3" s="5" t="s">
        <v>73</v>
      </c>
      <c r="GC3" s="5">
        <v>0</v>
      </c>
      <c r="GD3" s="43"/>
      <c r="GE3" s="5">
        <v>3</v>
      </c>
      <c r="GF3" s="5" t="s">
        <v>73</v>
      </c>
      <c r="GG3" s="5">
        <v>2</v>
      </c>
      <c r="GH3" s="43"/>
      <c r="GI3" s="5">
        <v>2</v>
      </c>
      <c r="GJ3" s="5" t="s">
        <v>73</v>
      </c>
      <c r="GK3" s="5">
        <v>3</v>
      </c>
      <c r="GL3" s="43"/>
      <c r="GM3" s="5">
        <v>2</v>
      </c>
      <c r="GN3" s="5" t="s">
        <v>73</v>
      </c>
      <c r="GO3" s="5">
        <v>0</v>
      </c>
      <c r="GP3" s="43"/>
      <c r="GQ3" s="5">
        <v>0</v>
      </c>
      <c r="GR3" s="5" t="s">
        <v>73</v>
      </c>
      <c r="GS3" s="5">
        <v>2</v>
      </c>
      <c r="GT3" s="43"/>
      <c r="GU3" s="5">
        <v>2</v>
      </c>
      <c r="GV3" s="5" t="s">
        <v>73</v>
      </c>
      <c r="GW3" s="5">
        <v>1</v>
      </c>
      <c r="GX3" s="43"/>
      <c r="GY3" s="2"/>
      <c r="GZ3" s="6"/>
      <c r="HA3" s="64" t="s">
        <v>84</v>
      </c>
      <c r="HB3" s="7"/>
      <c r="HC3" s="64" t="s">
        <v>85</v>
      </c>
      <c r="HD3" s="7"/>
      <c r="HE3" s="64" t="s">
        <v>93</v>
      </c>
      <c r="HF3" s="7"/>
      <c r="HG3" s="64" t="s">
        <v>94</v>
      </c>
      <c r="HH3" s="7"/>
      <c r="HI3" s="64" t="s">
        <v>165</v>
      </c>
      <c r="HJ3" s="7"/>
      <c r="HK3" s="64" t="s">
        <v>89</v>
      </c>
      <c r="HL3" s="7"/>
      <c r="HM3" s="64" t="s">
        <v>90</v>
      </c>
      <c r="HN3" s="7"/>
      <c r="HO3" s="64" t="s">
        <v>96</v>
      </c>
      <c r="HP3" s="7"/>
      <c r="HQ3" s="63" t="s">
        <v>132</v>
      </c>
      <c r="HR3" s="8"/>
      <c r="HS3" s="63" t="s">
        <v>137</v>
      </c>
      <c r="HT3" s="8"/>
      <c r="HU3" s="63" t="s">
        <v>86</v>
      </c>
      <c r="HV3" s="63" t="s">
        <v>87</v>
      </c>
      <c r="HW3" s="8"/>
      <c r="HX3" s="8"/>
      <c r="HY3" s="63" t="s">
        <v>130</v>
      </c>
      <c r="HZ3" s="8"/>
      <c r="IA3" s="63" t="s">
        <v>95</v>
      </c>
      <c r="IB3" s="8"/>
      <c r="IC3" s="63" t="s">
        <v>134</v>
      </c>
      <c r="ID3" s="8"/>
      <c r="IE3" s="63" t="s">
        <v>135</v>
      </c>
      <c r="IF3" s="8"/>
    </row>
    <row r="4" spans="1:242" s="1" customFormat="1" ht="14.65" thickBot="1" x14ac:dyDescent="0.5">
      <c r="A4" s="1">
        <v>1</v>
      </c>
      <c r="B4" s="45">
        <f t="shared" ref="B4:B67" si="0">RANK(F4,$F$4:$F$771)</f>
        <v>632</v>
      </c>
      <c r="C4" s="9" t="s">
        <v>259</v>
      </c>
      <c r="D4" s="10" t="s">
        <v>260</v>
      </c>
      <c r="E4" s="11" t="s">
        <v>276</v>
      </c>
      <c r="F4" s="26">
        <f t="shared" ref="F4:F67" si="1">AF4+BE4+CD4+DC4+EB4+FA4+FZ4+GY4+IG4</f>
        <v>130</v>
      </c>
      <c r="H4" s="9">
        <v>5</v>
      </c>
      <c r="I4" s="10" t="s">
        <v>83</v>
      </c>
      <c r="J4" s="10">
        <v>7</v>
      </c>
      <c r="K4" s="39">
        <f>IF(AND(H4=0,J4=2),6,IF(H4-J4=-2,4,IF(H4&lt;J4,3,0)))</f>
        <v>4</v>
      </c>
      <c r="L4" s="10">
        <v>1</v>
      </c>
      <c r="M4" s="10" t="s">
        <v>83</v>
      </c>
      <c r="N4" s="10">
        <v>3</v>
      </c>
      <c r="O4" s="39">
        <f t="shared" ref="O4:O7" si="2">IF(AND(L4=0,N4=2),6,IF(L4-N4=-2,4,IF(L4&lt;N4,3,0)))</f>
        <v>4</v>
      </c>
      <c r="P4" s="10">
        <v>4</v>
      </c>
      <c r="Q4" s="10" t="s">
        <v>83</v>
      </c>
      <c r="R4" s="10">
        <v>1</v>
      </c>
      <c r="S4" s="39">
        <f>IF(AND(P4=1,R4=3),6,IF(P4-R4=-2,4,IF(P4&lt;R4,3,0)))</f>
        <v>0</v>
      </c>
      <c r="T4" s="10">
        <v>5</v>
      </c>
      <c r="U4" s="10" t="s">
        <v>83</v>
      </c>
      <c r="V4" s="10">
        <v>2</v>
      </c>
      <c r="W4" s="39">
        <f t="shared" ref="W4:W67" si="3">IF(AND(T4=1,V4=1),6,IF(AND(T4=V4,OR(T4=0,T4=2)),4,IF(T4=V4,3,0)))</f>
        <v>0</v>
      </c>
      <c r="X4" s="10">
        <v>4</v>
      </c>
      <c r="Y4" s="10" t="s">
        <v>83</v>
      </c>
      <c r="Z4" s="10">
        <v>1</v>
      </c>
      <c r="AA4" s="39">
        <f t="shared" ref="AA4:AA67" si="4">IF(AND(X4=1,Z4=2),6,IF(X4-Z4=-1,4,IF(X4&lt;Z4,3,0)))</f>
        <v>0</v>
      </c>
      <c r="AB4" s="10">
        <v>4</v>
      </c>
      <c r="AC4" s="10" t="s">
        <v>83</v>
      </c>
      <c r="AD4" s="10">
        <v>3</v>
      </c>
      <c r="AE4" s="39">
        <f>IF(AND(AB4=2,AD4=0),6,IF(AB4-AD4=2,4,IF(AB4&gt;AD4,3,0)))</f>
        <v>3</v>
      </c>
      <c r="AF4" s="22">
        <f>K4+O4+S4+W4+AA4+AE4</f>
        <v>11</v>
      </c>
      <c r="AG4" s="9">
        <v>5</v>
      </c>
      <c r="AH4" s="10" t="s">
        <v>83</v>
      </c>
      <c r="AI4" s="10">
        <v>3</v>
      </c>
      <c r="AJ4" s="39">
        <f t="shared" ref="AJ4:AJ7" si="5">IF(AND(AG4=6,AI4=2),6,IF(AG4-AI4=4,4,IF(AG4&gt;AI4,3,0)))</f>
        <v>3</v>
      </c>
      <c r="AK4" s="10">
        <v>5</v>
      </c>
      <c r="AL4" s="10" t="s">
        <v>83</v>
      </c>
      <c r="AM4" s="10">
        <v>3</v>
      </c>
      <c r="AN4" s="39">
        <f>IF(AND(CE4=0,CG4=0),6,IF(AND(CE4=CG4,CE4=1),4,IF(CE4=CG4,3,0)))</f>
        <v>0</v>
      </c>
      <c r="AO4" s="10">
        <v>1</v>
      </c>
      <c r="AP4" s="10" t="s">
        <v>83</v>
      </c>
      <c r="AQ4" s="10">
        <v>3</v>
      </c>
      <c r="AR4" s="39">
        <f t="shared" ref="AR4:AR66" si="6">IF(AND(AO4=0,AQ4=2),6,IF(AO4-AQ4=-2,4,IF(AO4&lt;AQ4,3,0)))</f>
        <v>4</v>
      </c>
      <c r="AS4" s="9">
        <v>4</v>
      </c>
      <c r="AT4" s="10" t="s">
        <v>83</v>
      </c>
      <c r="AU4" s="10">
        <v>5</v>
      </c>
      <c r="AV4" s="39">
        <f>IF(AND(AS4=0,AU4=0),6,IF(AND(AS4=AU4,AS4=1),4,IF(AS4=AU4,3,0)))</f>
        <v>0</v>
      </c>
      <c r="AW4" s="10">
        <v>5</v>
      </c>
      <c r="AX4" s="10" t="s">
        <v>83</v>
      </c>
      <c r="AY4" s="10">
        <v>3</v>
      </c>
      <c r="AZ4" s="39">
        <f>IF(AND(AW4=0,AY4=3),6,IF(AW4-AY4=-3,4,IF(AW4&lt;AY4,3,0)))</f>
        <v>0</v>
      </c>
      <c r="BA4" s="10">
        <v>1</v>
      </c>
      <c r="BB4" s="10" t="s">
        <v>83</v>
      </c>
      <c r="BC4" s="10">
        <v>3</v>
      </c>
      <c r="BD4" s="39">
        <f t="shared" ref="BD4:BD67" si="7">IF(AND(BA4=0,BC4=1),6,IF(BA4-BC4=-1,4,IF(BA4&lt;BC4,3,0)))</f>
        <v>3</v>
      </c>
      <c r="BE4" s="22">
        <f>AJ4+AN4+AR4+AV4+AZ4+BD4</f>
        <v>10</v>
      </c>
      <c r="BF4" s="9">
        <v>3</v>
      </c>
      <c r="BG4" s="10" t="s">
        <v>83</v>
      </c>
      <c r="BH4" s="10">
        <v>2</v>
      </c>
      <c r="BI4" s="39">
        <f>IF(AND(BF4=1,BH4=2),6,IF(BF4-BH4=-1,4,IF(BF4&lt;BH4,3,0)))</f>
        <v>0</v>
      </c>
      <c r="BJ4" s="10">
        <v>2</v>
      </c>
      <c r="BK4" s="10" t="s">
        <v>83</v>
      </c>
      <c r="BL4" s="10">
        <v>5</v>
      </c>
      <c r="BM4" s="39">
        <f>IF(AND(AS4=0,AU4=0),6,IF(AND(AS4=AU4,AS4=1),4,IF(AS4=AU4,3,0)))</f>
        <v>0</v>
      </c>
      <c r="BN4" s="10">
        <v>2</v>
      </c>
      <c r="BO4" s="10" t="s">
        <v>83</v>
      </c>
      <c r="BP4" s="10">
        <v>5</v>
      </c>
      <c r="BQ4" s="39">
        <f t="shared" ref="BQ4:BQ67" si="8">IF(AND(BN4=2,BP4=0),6,IF(BN4-BP4=2,4,IF(BN4&gt;BP4,3,0)))</f>
        <v>0</v>
      </c>
      <c r="BR4" s="10">
        <v>3</v>
      </c>
      <c r="BS4" s="10" t="s">
        <v>83</v>
      </c>
      <c r="BT4" s="10">
        <v>4</v>
      </c>
      <c r="BU4" s="39">
        <f>IF(AND(BR4=2,BT4=0),6,IF(BR4-BT4=2,4,IF(BR4&gt;BT4,3,0)))</f>
        <v>0</v>
      </c>
      <c r="BV4" s="10">
        <v>4</v>
      </c>
      <c r="BW4" s="10" t="s">
        <v>83</v>
      </c>
      <c r="BX4" s="10">
        <v>1</v>
      </c>
      <c r="BY4" s="39">
        <f>IF(AND(BV4=0,BX4=2),6,IF(BV4-BX4=-2,4,IF(BV4&lt;BX4,3,0)))</f>
        <v>0</v>
      </c>
      <c r="BZ4" s="10">
        <v>1</v>
      </c>
      <c r="CA4" s="10" t="s">
        <v>83</v>
      </c>
      <c r="CB4" s="10">
        <v>5</v>
      </c>
      <c r="CC4" s="39">
        <f>IF(AND(BZ4=1,CB4=2),6,IF(BZ4-CB4=-1,4,IF(BZ4&lt;CB4,3,0)))</f>
        <v>3</v>
      </c>
      <c r="CD4" s="22">
        <f>BI4+BM4+BQ4+BU4+BY4+CC4</f>
        <v>3</v>
      </c>
      <c r="CE4" s="9">
        <v>4</v>
      </c>
      <c r="CF4" s="10" t="s">
        <v>83</v>
      </c>
      <c r="CG4" s="10">
        <v>5</v>
      </c>
      <c r="CH4" s="39">
        <f>IF(AND(CE4=0,CG4=0),6,IF(AND(CE4=CG4,CE4=1),4,IF(CE4=CG4,3,0)))</f>
        <v>0</v>
      </c>
      <c r="CI4" s="10">
        <v>6</v>
      </c>
      <c r="CJ4" s="10" t="s">
        <v>83</v>
      </c>
      <c r="CK4" s="10">
        <v>4</v>
      </c>
      <c r="CL4" s="39">
        <f>IF(AND(CI4=4,CK4=1),6,IF(CI4-CK4=3,4,IF(CI4&gt;CK4,3,0)))</f>
        <v>3</v>
      </c>
      <c r="CM4" s="10">
        <v>3</v>
      </c>
      <c r="CN4" s="10" t="s">
        <v>83</v>
      </c>
      <c r="CO4" s="10">
        <v>2</v>
      </c>
      <c r="CP4" s="39">
        <f>IF(AND(CM4=0,CO4=1),6,IF(CM4-CO4=-1,4,IF(CM4&lt;CO4,3,0)))</f>
        <v>0</v>
      </c>
      <c r="CQ4" s="10">
        <v>2</v>
      </c>
      <c r="CR4" s="10" t="s">
        <v>83</v>
      </c>
      <c r="CS4" s="10">
        <v>5</v>
      </c>
      <c r="CT4" s="39">
        <f>IF(AND(CQ4=2,CS4=1),6,IF(CQ4-CS4=1,4,IF(CQ4&gt;CS4,3,0)))</f>
        <v>0</v>
      </c>
      <c r="CU4" s="10">
        <v>2</v>
      </c>
      <c r="CV4" s="10" t="s">
        <v>83</v>
      </c>
      <c r="CW4" s="10">
        <v>5</v>
      </c>
      <c r="CX4" s="39">
        <f>IF(AND(CU4=1,CW4=0),6,IF(CU4-CW4=1,4,IF(CU4&gt;CW4,3,0)))</f>
        <v>0</v>
      </c>
      <c r="CY4" s="10">
        <v>5</v>
      </c>
      <c r="CZ4" s="10" t="s">
        <v>83</v>
      </c>
      <c r="DA4" s="10">
        <v>2</v>
      </c>
      <c r="DB4" s="39">
        <f>IF(AND(CY4=1,DA4=0),6,IF(CY4-DA4=1,4,IF(CY4&gt;DA4,3,0)))</f>
        <v>3</v>
      </c>
      <c r="DC4" s="22">
        <f>CH4+CL4+CP4+CT4+CX4+DB4</f>
        <v>6</v>
      </c>
      <c r="DD4" s="9">
        <v>5</v>
      </c>
      <c r="DE4" s="10" t="s">
        <v>83</v>
      </c>
      <c r="DF4" s="10">
        <v>3</v>
      </c>
      <c r="DG4" s="39">
        <f>IF(AND(DD4=1,DF4=2),6,IF(DD4-DF4=-1,4,IF(DD4&lt;DF4,3,0)))</f>
        <v>0</v>
      </c>
      <c r="DH4" s="10">
        <v>2</v>
      </c>
      <c r="DI4" s="10" t="s">
        <v>83</v>
      </c>
      <c r="DJ4" s="10">
        <v>1</v>
      </c>
      <c r="DK4" s="39">
        <f t="shared" ref="DK4:DK67" si="9">IF(AND(DH4=7,DJ4=0),6,IF(DH4-DJ4=7,4,IF(DH4&gt;DJ4,3,0)))</f>
        <v>3</v>
      </c>
      <c r="DL4" s="10">
        <v>5</v>
      </c>
      <c r="DM4" s="10" t="s">
        <v>83</v>
      </c>
      <c r="DN4" s="10">
        <v>2</v>
      </c>
      <c r="DO4" s="39">
        <f>IF(AND(DL4=0,DN4=1),6,IF(DL4-DN4=-1,4,IF(DL4&lt;DN4,3,0)))</f>
        <v>0</v>
      </c>
      <c r="DP4" s="10">
        <v>1</v>
      </c>
      <c r="DQ4" s="10" t="s">
        <v>83</v>
      </c>
      <c r="DR4" s="10">
        <v>2</v>
      </c>
      <c r="DS4" s="39">
        <f t="shared" ref="DS4:DS64" si="10">IF(AND(DP4=1,DR4=1),6,IF(AND(DP4=DR4,OR(DP4=0,DP4=2)),4,IF(DP4=DR4,3,0)))</f>
        <v>0</v>
      </c>
      <c r="DT4" s="10">
        <v>2</v>
      </c>
      <c r="DU4" s="10" t="s">
        <v>83</v>
      </c>
      <c r="DV4" s="10">
        <v>1</v>
      </c>
      <c r="DW4" s="39">
        <f t="shared" ref="DW4:DW64" si="11">IF(AND(DT4=2,DV4=1),6,IF(DT4-DV4=1,4,IF(DT4&gt;DV4,3,1)))</f>
        <v>6</v>
      </c>
      <c r="DX4" s="10">
        <v>3</v>
      </c>
      <c r="DY4" s="10" t="s">
        <v>83</v>
      </c>
      <c r="DZ4" s="10">
        <v>3</v>
      </c>
      <c r="EA4" s="39">
        <f>IF(AND(DX4=2,DZ3=4),6,IF(DX4-DZ4=-2,4,IF(DX4&lt;DZ4,3,0)))</f>
        <v>0</v>
      </c>
      <c r="EB4" s="22">
        <f t="shared" ref="EB4:EB67" si="12">DG4+DK4+DO4+DS4+DW4+EA4</f>
        <v>9</v>
      </c>
      <c r="EC4" s="9">
        <v>1</v>
      </c>
      <c r="ED4" s="10" t="s">
        <v>83</v>
      </c>
      <c r="EE4" s="10">
        <v>3</v>
      </c>
      <c r="EF4" s="39">
        <f>IF(AND(EC4=0,EE4=0),6,IF(AND(EC4=EE4,EC4=1),4,IF(EC4=EE4,3,0)))</f>
        <v>0</v>
      </c>
      <c r="EG4" s="10">
        <v>4</v>
      </c>
      <c r="EH4" s="10" t="s">
        <v>83</v>
      </c>
      <c r="EI4" s="10">
        <v>2</v>
      </c>
      <c r="EJ4" s="39">
        <f>IF(AND(EG4=1,EI4=0),6,IF(EG4-EI4=1,4,IF(EG4&gt;EI4,3,0)))</f>
        <v>3</v>
      </c>
      <c r="EK4" s="10">
        <v>3</v>
      </c>
      <c r="EL4" s="10" t="s">
        <v>83</v>
      </c>
      <c r="EM4" s="10">
        <v>1</v>
      </c>
      <c r="EN4" s="39">
        <f t="shared" ref="EN4:EN9" si="13">IF(AND(EK4=0,EM4=2),6,IF(EK4-EM4=-2,4,IF(EK4&lt;EM4,3,0)))</f>
        <v>0</v>
      </c>
      <c r="EO4" s="10">
        <v>1</v>
      </c>
      <c r="EP4" s="10" t="s">
        <v>83</v>
      </c>
      <c r="EQ4" s="10">
        <v>1</v>
      </c>
      <c r="ER4" s="39">
        <f>IF(AND(EO4=4,EQ4=1),6,IF(EO4-EQ4=3,4,IF(EO4&gt;EQ4,3,0)))</f>
        <v>0</v>
      </c>
      <c r="ES4" s="10">
        <v>3</v>
      </c>
      <c r="ET4" s="10" t="s">
        <v>83</v>
      </c>
      <c r="EU4" s="10">
        <v>4</v>
      </c>
      <c r="EV4" s="40">
        <f t="shared" ref="EV4:EV68" si="14">IF(AND(ES4=0,EU4=0),6,IF(AND(ES4=EU4,ES4=1),4,IF(ES4=EU4,3,0)))</f>
        <v>0</v>
      </c>
      <c r="EW4" s="10">
        <v>3</v>
      </c>
      <c r="EX4" s="10" t="s">
        <v>83</v>
      </c>
      <c r="EY4" s="10">
        <v>3</v>
      </c>
      <c r="EZ4" s="40">
        <f>IF(AND(EW4=1,EY4=2),6,IF(EW4-EY4=-1,4,IF(EW3&lt;EY3,3,0)))</f>
        <v>3</v>
      </c>
      <c r="FA4" s="22">
        <f>EF4+EJ4+EN4+ER4+EV4+EZ4</f>
        <v>6</v>
      </c>
      <c r="FB4" s="9">
        <v>3</v>
      </c>
      <c r="FC4" s="10" t="s">
        <v>83</v>
      </c>
      <c r="FD4" s="10">
        <v>1</v>
      </c>
      <c r="FE4" s="39">
        <f>IF(AND(FB4=1,FD4=0),6,IF(FB4-FD4=1,4,IF(FB4&gt;FD4,3,0)))</f>
        <v>3</v>
      </c>
      <c r="FF4" s="10">
        <v>5</v>
      </c>
      <c r="FG4" s="10" t="s">
        <v>83</v>
      </c>
      <c r="FH4" s="10">
        <v>2</v>
      </c>
      <c r="FI4" s="39">
        <f>IF(AND(FF4=2,FH4=0),6,IF(FF4-FH4=2,4,IF(FF4&gt;FH4,3,0)))</f>
        <v>3</v>
      </c>
      <c r="FJ4" s="10">
        <v>4</v>
      </c>
      <c r="FK4" s="10" t="s">
        <v>83</v>
      </c>
      <c r="FL4" s="10">
        <v>1</v>
      </c>
      <c r="FM4" s="39">
        <f>IF(AND(FJ4=3,FL4=3),6,IF(AND(FJ4=FL4,OR(FJ4=2,FJ4=4)),4,IF(FJ4=FL4,3,0)))</f>
        <v>0</v>
      </c>
      <c r="FN4" s="10">
        <v>2</v>
      </c>
      <c r="FO4" s="10" t="s">
        <v>83</v>
      </c>
      <c r="FP4" s="10">
        <v>4</v>
      </c>
      <c r="FQ4" s="39">
        <f t="shared" ref="FQ4:FQ67" si="15">(IF(AND(FN4=1,FP4=0),6,IF(FN4-FP4=1,4,IF(FN4&gt;FP4,3,0))))</f>
        <v>0</v>
      </c>
      <c r="FR4" s="10">
        <v>1</v>
      </c>
      <c r="FS4" s="10" t="s">
        <v>83</v>
      </c>
      <c r="FT4" s="10">
        <v>4</v>
      </c>
      <c r="FU4" s="39">
        <f>IF(AND(FR4=2,FT4=3),6,IF(FR4-FT4=-1,4,IF(FR4&lt;FT4,3,0)))</f>
        <v>3</v>
      </c>
      <c r="FV4" s="10">
        <v>5</v>
      </c>
      <c r="FW4" s="10" t="s">
        <v>83</v>
      </c>
      <c r="FX4" s="10">
        <v>5</v>
      </c>
      <c r="FY4" s="39">
        <f t="shared" ref="FY4:FY67" si="16">IF(AND(FV4=1,FX4=0),6,IF(FV4-FX4=1,4,IF(FV4&gt;FX4,3,0)))</f>
        <v>0</v>
      </c>
      <c r="FZ4" s="22">
        <f t="shared" ref="FZ4:FZ67" si="17">FE4+FI4+FM4+FQ4+FU4+FY4</f>
        <v>9</v>
      </c>
      <c r="GA4" s="9">
        <v>3</v>
      </c>
      <c r="GB4" s="10" t="s">
        <v>83</v>
      </c>
      <c r="GC4" s="10">
        <v>1</v>
      </c>
      <c r="GD4" s="39">
        <f>IF(AND(GA4=0,GC4=0),6,IF(AND(GA4=GC4,GA4=1),4,IF(GA4=GC4,3,0)))</f>
        <v>0</v>
      </c>
      <c r="GE4" s="10">
        <v>2</v>
      </c>
      <c r="GF4" s="10" t="s">
        <v>83</v>
      </c>
      <c r="GG4" s="10">
        <v>1</v>
      </c>
      <c r="GH4" s="39">
        <f t="shared" ref="GH4:GH13" si="18">(IF(AND(GE4=3,GG4=2),6,IF(GE4-GG4=1,4,IF(GE4&gt;GG4,3,0))))</f>
        <v>4</v>
      </c>
      <c r="GI4" s="10">
        <v>3</v>
      </c>
      <c r="GJ4" s="10" t="s">
        <v>83</v>
      </c>
      <c r="GK4" s="10">
        <v>3</v>
      </c>
      <c r="GL4" s="39">
        <f>IF(AND(GI4=2,GK4=3),6,IF(GI4-GK4=-1,4,IF(GI4&lt;GK4,3,0)))</f>
        <v>0</v>
      </c>
      <c r="GM4" s="10">
        <v>2</v>
      </c>
      <c r="GN4" s="10" t="s">
        <v>83</v>
      </c>
      <c r="GO4" s="10">
        <v>1</v>
      </c>
      <c r="GP4" s="39">
        <f>IF(AND(GM4=2,GO4=0),6,IF(GM4-GO4=2,4,IF(GM4&gt;GO4,3,0)))</f>
        <v>3</v>
      </c>
      <c r="GQ4" s="10">
        <v>2</v>
      </c>
      <c r="GR4" s="10" t="s">
        <v>83</v>
      </c>
      <c r="GS4" s="10">
        <v>1</v>
      </c>
      <c r="GT4" s="39">
        <f t="shared" ref="GT4:GT67" si="19">IF(AND(GQ4=0,GS4=2),6,IF(GQ4-GS4=-2,4,IF(GQ4&lt;GS4,3,0)))</f>
        <v>0</v>
      </c>
      <c r="GU4" s="10">
        <v>3</v>
      </c>
      <c r="GV4" s="10" t="s">
        <v>83</v>
      </c>
      <c r="GW4" s="10">
        <v>3</v>
      </c>
      <c r="GX4" s="39">
        <f>IF(AND(GU4=2,GW4=1),6,IF(GU4-GW4=1,4,IF(GU4&gt;GW4,3,0)))</f>
        <v>0</v>
      </c>
      <c r="GY4" s="22">
        <f>GD4+GH4+GL4+GP4+GT4+GX4</f>
        <v>7</v>
      </c>
      <c r="GZ4" s="26">
        <f t="shared" ref="GZ4:GZ67" si="20">AF4+BE4+CD4+DC4+EB4+FA4+FZ4+GY4</f>
        <v>61</v>
      </c>
      <c r="HA4" s="1" t="s">
        <v>136</v>
      </c>
      <c r="HB4">
        <f t="shared" ref="HB4:HB67" si="21">IF(HA4="Niederlande",9,IF(HA4="Senegal",5,0))</f>
        <v>0</v>
      </c>
      <c r="HC4" s="1" t="s">
        <v>85</v>
      </c>
      <c r="HD4">
        <f t="shared" ref="HD4:HD69" si="22">IF(HC4="England",9,IF(HC4="USA",5,0))</f>
        <v>9</v>
      </c>
      <c r="HE4" s="1" t="s">
        <v>86</v>
      </c>
      <c r="HF4">
        <f t="shared" ref="HF4:HF67" si="23">IF(HE4="Argentinien",9,IF(HE4="Polen",5,0))</f>
        <v>5</v>
      </c>
      <c r="HG4" s="1" t="s">
        <v>94</v>
      </c>
      <c r="HH4">
        <f t="shared" ref="HH4:HH8" si="24">IF(HG4="Frankreich",9,IF(HG4="Australien",5,0))</f>
        <v>9</v>
      </c>
      <c r="HI4" s="1" t="s">
        <v>88</v>
      </c>
      <c r="HJ4">
        <f t="shared" ref="HJ4:HJ68" si="25">IF(HI4="Japan",9,IF(HI4="Spanien",5,0))</f>
        <v>0</v>
      </c>
      <c r="HK4" s="1" t="s">
        <v>131</v>
      </c>
      <c r="HL4">
        <f>IF(HK4="Marokko",9,IF(HK4="Kroatien",5,0))</f>
        <v>0</v>
      </c>
      <c r="HM4" s="1" t="s">
        <v>134</v>
      </c>
      <c r="HN4">
        <f t="shared" ref="HN4:HN67" si="26">IF(HM4="Brasilien",9,IF(HM4="Schweiz",5,0))</f>
        <v>5</v>
      </c>
      <c r="HO4" s="1" t="s">
        <v>96</v>
      </c>
      <c r="HP4">
        <f>IF(HO4="Portugal",9,IF(HO4="Uruguay",5,0))</f>
        <v>9</v>
      </c>
      <c r="HQ4" s="1" t="s">
        <v>84</v>
      </c>
      <c r="HR4" s="1">
        <f>IF(HQ4="Senegal",6,IF(HQ4="Niederlande",5,0))</f>
        <v>5</v>
      </c>
      <c r="HS4" s="1" t="s">
        <v>137</v>
      </c>
      <c r="HT4" s="1">
        <f>IF(HS4="USA",6,IF(HS4="England",5,0))</f>
        <v>6</v>
      </c>
      <c r="HU4" s="1" t="s">
        <v>93</v>
      </c>
      <c r="HV4" s="1">
        <f>IF(HU4="Polen",6,IF(HU4="Argentinien",5,0))</f>
        <v>5</v>
      </c>
      <c r="HW4" s="1" t="s">
        <v>129</v>
      </c>
      <c r="HX4" s="1">
        <f>IF(HW4="Australien",6,IF(HW4="Frankreich",5,0))</f>
        <v>0</v>
      </c>
      <c r="HY4" s="1" t="s">
        <v>165</v>
      </c>
      <c r="HZ4" s="1">
        <f>IF(HY4="Spanien",6,IF(HY4="Japan",5,0))</f>
        <v>5</v>
      </c>
      <c r="IA4" s="1" t="s">
        <v>142</v>
      </c>
      <c r="IB4" s="1">
        <f>IF(IA4="Kroatien",6,IF(IA4="Marokko",5,0))</f>
        <v>0</v>
      </c>
      <c r="IC4" s="1" t="s">
        <v>90</v>
      </c>
      <c r="ID4" s="1">
        <f>IF(IC4="Schweiz",6,IF(IC4="Brasilien",5,0))</f>
        <v>5</v>
      </c>
      <c r="IE4" s="1" t="s">
        <v>91</v>
      </c>
      <c r="IF4" s="1">
        <f>IF(IE4="Südkorea",6,IF(IE4="Portugal",5,0))</f>
        <v>6</v>
      </c>
      <c r="IG4">
        <f t="shared" ref="IG4:IG6" si="27">IF4+ID4+IB4+HZ4+HX4+HV4+HT4+HR4+HP4+HN4+HL4+HJ4+HH4+HF4+HD4+HB4</f>
        <v>69</v>
      </c>
      <c r="IH4" s="1">
        <f>IG4+GZ4</f>
        <v>130</v>
      </c>
    </row>
    <row r="5" spans="1:242" s="1" customFormat="1" ht="14.65" thickBot="1" x14ac:dyDescent="0.5">
      <c r="A5" s="1">
        <v>2</v>
      </c>
      <c r="B5" s="45">
        <f t="shared" si="0"/>
        <v>610</v>
      </c>
      <c r="C5" s="12" t="s">
        <v>261</v>
      </c>
      <c r="D5" s="1" t="s">
        <v>262</v>
      </c>
      <c r="E5" s="13" t="s">
        <v>276</v>
      </c>
      <c r="F5" s="27">
        <f t="shared" si="1"/>
        <v>133</v>
      </c>
      <c r="H5" s="12">
        <v>3</v>
      </c>
      <c r="I5" s="1" t="s">
        <v>83</v>
      </c>
      <c r="J5" s="1">
        <v>5</v>
      </c>
      <c r="K5" s="40">
        <f t="shared" ref="K5:K68" si="28">IF(AND(H5=0,J5=2),6,IF(H5-J5=-2,4,IF(H5&lt;J5,3,0)))</f>
        <v>4</v>
      </c>
      <c r="L5" s="1">
        <v>5</v>
      </c>
      <c r="M5" s="1" t="s">
        <v>83</v>
      </c>
      <c r="N5" s="1">
        <v>5</v>
      </c>
      <c r="O5" s="40">
        <f t="shared" si="2"/>
        <v>0</v>
      </c>
      <c r="P5" s="1">
        <v>7</v>
      </c>
      <c r="Q5" s="1" t="s">
        <v>83</v>
      </c>
      <c r="R5" s="1">
        <v>5</v>
      </c>
      <c r="S5" s="40">
        <f t="shared" ref="S5:S68" si="29">IF(AND(P5=1,R5=3),6,IF(P5-R5=-2,4,IF(P5&lt;R5,3,0)))</f>
        <v>0</v>
      </c>
      <c r="T5" s="1">
        <v>6</v>
      </c>
      <c r="U5" s="1" t="s">
        <v>83</v>
      </c>
      <c r="V5" s="1">
        <v>1</v>
      </c>
      <c r="W5" s="40">
        <f t="shared" si="3"/>
        <v>0</v>
      </c>
      <c r="X5" s="1">
        <v>2</v>
      </c>
      <c r="Y5" s="1" t="s">
        <v>83</v>
      </c>
      <c r="Z5" s="1">
        <v>4</v>
      </c>
      <c r="AA5" s="40">
        <f t="shared" si="4"/>
        <v>3</v>
      </c>
      <c r="AB5" s="1">
        <v>3</v>
      </c>
      <c r="AC5" s="1" t="s">
        <v>83</v>
      </c>
      <c r="AD5" s="1">
        <v>5</v>
      </c>
      <c r="AE5" s="40">
        <f t="shared" ref="AE5:AE68" si="30">IF(AND(AB5=2,AD5=0),6,IF(AB5-AD5=2,4,IF(AB5&gt;AD5,3,0)))</f>
        <v>0</v>
      </c>
      <c r="AF5" s="23">
        <f t="shared" ref="AF5:AF68" si="31">K5+O5+S5+W5+AA5+AE5</f>
        <v>7</v>
      </c>
      <c r="AG5" s="12">
        <v>3</v>
      </c>
      <c r="AH5" s="1" t="s">
        <v>83</v>
      </c>
      <c r="AI5" s="1">
        <v>1</v>
      </c>
      <c r="AJ5" s="40">
        <f t="shared" si="5"/>
        <v>3</v>
      </c>
      <c r="AK5" s="1">
        <v>4</v>
      </c>
      <c r="AL5" s="1" t="s">
        <v>83</v>
      </c>
      <c r="AM5" s="1">
        <v>4</v>
      </c>
      <c r="AN5" s="40">
        <f t="shared" ref="AN5:AN68" si="32">IF(AND(AK5=1,AM5=1),6,IF(AND(AK5=AM5,OR(AK5=0,AK5=2)),4,IF(AK5=AM5,3,0)))</f>
        <v>3</v>
      </c>
      <c r="AO5" s="1">
        <v>4</v>
      </c>
      <c r="AP5" s="1" t="s">
        <v>83</v>
      </c>
      <c r="AQ5" s="1">
        <v>5</v>
      </c>
      <c r="AR5" s="40">
        <f t="shared" si="6"/>
        <v>3</v>
      </c>
      <c r="AS5" s="1">
        <v>4</v>
      </c>
      <c r="AT5" s="1" t="s">
        <v>83</v>
      </c>
      <c r="AU5" s="1">
        <v>2</v>
      </c>
      <c r="AV5" s="40">
        <f t="shared" ref="AV5:AV68" si="33">IF(AND(AS5=0,AU5=0),6,IF(AND(AS5=AU5,AS5=1),4,IF(AS5=AU5,3,0)))</f>
        <v>0</v>
      </c>
      <c r="AW5" s="1">
        <v>3</v>
      </c>
      <c r="AX5" s="1" t="s">
        <v>83</v>
      </c>
      <c r="AY5" s="1">
        <v>1</v>
      </c>
      <c r="AZ5" s="40">
        <f t="shared" ref="AZ5:AZ68" si="34">IF(AND(AW5=0,AY5=3),6,IF(AW5-AY5=-3,4,IF(AW5&lt;AY5,3,0)))</f>
        <v>0</v>
      </c>
      <c r="BA5" s="1">
        <v>4</v>
      </c>
      <c r="BB5" s="1" t="s">
        <v>83</v>
      </c>
      <c r="BC5" s="1">
        <v>1</v>
      </c>
      <c r="BD5" s="40">
        <f t="shared" si="7"/>
        <v>0</v>
      </c>
      <c r="BE5" s="23">
        <f t="shared" ref="BE5:BE68" si="35">AJ5+AN5+AR5+AV5+AZ5+BD5</f>
        <v>9</v>
      </c>
      <c r="BF5" s="12">
        <v>6</v>
      </c>
      <c r="BG5" s="1" t="s">
        <v>83</v>
      </c>
      <c r="BH5" s="1">
        <v>4</v>
      </c>
      <c r="BI5" s="40">
        <f t="shared" ref="BI5:BI68" si="36">IF(AND(BF5=1,BH5=2),6,IF(BF5-BH5=-1,4,IF(BF5&lt;BH5,3,0)))</f>
        <v>0</v>
      </c>
      <c r="BJ5" s="1">
        <v>5</v>
      </c>
      <c r="BK5" s="1" t="s">
        <v>83</v>
      </c>
      <c r="BL5" s="1">
        <v>4</v>
      </c>
      <c r="BM5" s="40">
        <f>IF(AND(BJ5=0,BL5=0),6,IF(AND(BJ5=BL5,BJ5=1),4,IF(BJ5=BL5,3,0)))</f>
        <v>0</v>
      </c>
      <c r="BN5" s="1">
        <v>6</v>
      </c>
      <c r="BO5" s="1" t="s">
        <v>83</v>
      </c>
      <c r="BP5" s="1">
        <v>1</v>
      </c>
      <c r="BQ5" s="40">
        <f t="shared" si="8"/>
        <v>3</v>
      </c>
      <c r="BR5" s="1">
        <v>5</v>
      </c>
      <c r="BS5" s="1" t="s">
        <v>83</v>
      </c>
      <c r="BT5" s="1">
        <v>6</v>
      </c>
      <c r="BU5" s="40">
        <f t="shared" ref="BU5:BU68" si="37">IF(AND(BR5=2,BT5=0),6,IF(BR5-BT5=2,4,IF(BR5&gt;BT5,3,0)))</f>
        <v>0</v>
      </c>
      <c r="BV5" s="1">
        <v>1</v>
      </c>
      <c r="BW5" s="1" t="s">
        <v>83</v>
      </c>
      <c r="BX5" s="1">
        <v>5</v>
      </c>
      <c r="BY5" s="40">
        <f t="shared" ref="BY5:BY68" si="38">IF(AND(BV5=0,BX5=2),6,IF(BV5-BX5=-2,4,IF(BV5&lt;BX5,3,0)))</f>
        <v>3</v>
      </c>
      <c r="BZ5" s="1">
        <v>3</v>
      </c>
      <c r="CA5" s="1" t="s">
        <v>83</v>
      </c>
      <c r="CB5" s="1">
        <v>4</v>
      </c>
      <c r="CC5" s="40">
        <f t="shared" ref="CC5:CC68" si="39">IF(AND(BZ5=1,CB5=2),6,IF(BZ5-CB5=-1,4,IF(BZ5&lt;CB5,3,0)))</f>
        <v>4</v>
      </c>
      <c r="CD5" s="23">
        <f t="shared" ref="CD5:CD68" si="40">BI5+BM5+BQ5+BU5+BY5+CC5</f>
        <v>10</v>
      </c>
      <c r="CE5" s="12">
        <v>3</v>
      </c>
      <c r="CF5" s="1" t="s">
        <v>83</v>
      </c>
      <c r="CG5" s="1">
        <v>3</v>
      </c>
      <c r="CH5" s="40">
        <f t="shared" ref="CH5:CH68" si="41">IF(AND(CE5=0,CG5=0),6,IF(AND(CE5=CG5,CE5=1),4,IF(CE5=CG5,3,0)))</f>
        <v>3</v>
      </c>
      <c r="CI5" s="1">
        <v>3</v>
      </c>
      <c r="CJ5" s="1" t="s">
        <v>83</v>
      </c>
      <c r="CK5" s="1">
        <v>5</v>
      </c>
      <c r="CL5" s="40">
        <f t="shared" ref="CL5:CL68" si="42">IF(AND(CI5=4,CK5=1),6,IF(CI5-CK5=3,4,IF(CI5&gt;CK5,3,0)))</f>
        <v>0</v>
      </c>
      <c r="CM5" s="1">
        <v>1</v>
      </c>
      <c r="CN5" s="1" t="s">
        <v>83</v>
      </c>
      <c r="CO5" s="1">
        <v>1</v>
      </c>
      <c r="CP5" s="40">
        <f t="shared" ref="CP5:CP68" si="43">IF(AND(CM5=0,CO5=1),6,IF(CM5-CO5=-1,4,IF(CM5&lt;CO5,3,0)))</f>
        <v>0</v>
      </c>
      <c r="CQ5" s="1">
        <v>3</v>
      </c>
      <c r="CR5" s="1" t="s">
        <v>83</v>
      </c>
      <c r="CS5" s="1">
        <v>5</v>
      </c>
      <c r="CT5" s="40">
        <f t="shared" ref="CT5:CT68" si="44">IF(AND(CQ5=2,CS5=1),6,IF(CQ5-CS5=1,4,IF(CQ5&gt;CS5,3,0)))</f>
        <v>0</v>
      </c>
      <c r="CU5" s="1">
        <v>4</v>
      </c>
      <c r="CV5" s="1" t="s">
        <v>83</v>
      </c>
      <c r="CW5" s="1">
        <v>1</v>
      </c>
      <c r="CX5" s="40">
        <f t="shared" ref="CX5:CX68" si="45">IF(AND(CU5=1,CW5=0),6,IF(CU5-CW5=1,4,IF(CU5&gt;CW5,3,0)))</f>
        <v>3</v>
      </c>
      <c r="CY5" s="1">
        <v>5</v>
      </c>
      <c r="CZ5" s="1" t="s">
        <v>83</v>
      </c>
      <c r="DA5" s="1">
        <v>4</v>
      </c>
      <c r="DB5" s="40">
        <f t="shared" ref="DB5:DB68" si="46">IF(AND(CY5=1,DA5=0),6,IF(CY5-DA5=1,4,IF(CY5&gt;DA5,3,0)))</f>
        <v>4</v>
      </c>
      <c r="DC5" s="23">
        <f t="shared" ref="DC5:DC68" si="47">CH5+CL5+CP5+CT5+CX5+DB5</f>
        <v>10</v>
      </c>
      <c r="DD5" s="12">
        <v>5</v>
      </c>
      <c r="DE5" s="1" t="s">
        <v>83</v>
      </c>
      <c r="DF5" s="1">
        <v>6</v>
      </c>
      <c r="DG5" s="40">
        <f>IF(AND(DD5=1,DF5=2),6,IF(DD5-DF5=-1,4,IF(DD5&lt;DF5,3,0)))</f>
        <v>4</v>
      </c>
      <c r="DH5" s="1">
        <v>3</v>
      </c>
      <c r="DI5" s="1" t="s">
        <v>83</v>
      </c>
      <c r="DJ5" s="1">
        <v>4</v>
      </c>
      <c r="DK5" s="40">
        <f t="shared" si="9"/>
        <v>0</v>
      </c>
      <c r="DL5" s="1">
        <v>2</v>
      </c>
      <c r="DM5" s="1" t="s">
        <v>83</v>
      </c>
      <c r="DN5" s="1">
        <v>3</v>
      </c>
      <c r="DO5" s="40">
        <f t="shared" ref="DO5:DO68" si="48">IF(AND(DL5=0,DN5=1),6,IF(DL5-DN5=-1,4,IF(DL5&lt;DN5,3,0)))</f>
        <v>4</v>
      </c>
      <c r="DP5" s="1">
        <v>4</v>
      </c>
      <c r="DQ5" s="1" t="s">
        <v>83</v>
      </c>
      <c r="DR5" s="1">
        <v>3</v>
      </c>
      <c r="DS5" s="40">
        <f t="shared" si="10"/>
        <v>0</v>
      </c>
      <c r="DT5" s="1">
        <v>3</v>
      </c>
      <c r="DU5" s="1" t="s">
        <v>83</v>
      </c>
      <c r="DV5" s="1">
        <v>6</v>
      </c>
      <c r="DW5" s="40">
        <f t="shared" si="11"/>
        <v>1</v>
      </c>
      <c r="DX5" s="1">
        <v>4</v>
      </c>
      <c r="DY5" s="1" t="s">
        <v>83</v>
      </c>
      <c r="DZ5" s="1">
        <v>1</v>
      </c>
      <c r="EA5" s="39">
        <f t="shared" ref="EA5:EA68" si="49">IF(AND(DX5=2,DZ4=4),6,IF(DX5-DZ5=-2,4,IF(DX5&lt;DZ5,3,0)))</f>
        <v>0</v>
      </c>
      <c r="EB5" s="23">
        <f t="shared" si="12"/>
        <v>9</v>
      </c>
      <c r="EC5" s="12">
        <v>6</v>
      </c>
      <c r="ED5" s="1" t="s">
        <v>83</v>
      </c>
      <c r="EE5" s="1">
        <v>7</v>
      </c>
      <c r="EF5" s="40">
        <f t="shared" ref="EF5:EF68" si="50">IF(AND(EC5=0,EE5=0),6,IF(AND(EC5=EE5,EC5=1),4,IF(EC5=EE5,3,0)))</f>
        <v>0</v>
      </c>
      <c r="EG5" s="1">
        <v>6</v>
      </c>
      <c r="EH5" s="1" t="s">
        <v>83</v>
      </c>
      <c r="EI5" s="1">
        <v>5</v>
      </c>
      <c r="EJ5" s="40">
        <f t="shared" ref="EJ5:EJ68" si="51">IF(AND(EG5=1,EI5=0),6,IF(EG5-EI5=1,4,IF(EG5&gt;EI5,3,0)))</f>
        <v>4</v>
      </c>
      <c r="EK5" s="1">
        <v>1</v>
      </c>
      <c r="EL5" s="1" t="s">
        <v>83</v>
      </c>
      <c r="EM5" s="1">
        <v>0</v>
      </c>
      <c r="EN5" s="40">
        <f t="shared" si="13"/>
        <v>0</v>
      </c>
      <c r="EO5" s="1">
        <v>6</v>
      </c>
      <c r="EP5" s="1" t="s">
        <v>83</v>
      </c>
      <c r="EQ5" s="1">
        <v>2</v>
      </c>
      <c r="ER5" s="40">
        <f t="shared" ref="ER5:ER68" si="52">IF(AND(EO5=4,EQ5=1),6,IF(EO5-EQ5=3,4,IF(EO5&gt;EQ5,3,0)))</f>
        <v>3</v>
      </c>
      <c r="ES5" s="1">
        <v>5</v>
      </c>
      <c r="ET5" s="1" t="s">
        <v>83</v>
      </c>
      <c r="EU5" s="1">
        <v>2</v>
      </c>
      <c r="EV5" s="40">
        <f t="shared" si="14"/>
        <v>0</v>
      </c>
      <c r="EW5" s="1">
        <v>4</v>
      </c>
      <c r="EX5" s="1" t="s">
        <v>83</v>
      </c>
      <c r="EY5" s="1">
        <v>1</v>
      </c>
      <c r="EZ5" s="40">
        <f t="shared" ref="EZ5:EZ68" si="53">IF(AND(EW5=1,EY5=2),6,IF(EW5-EY5=-1,4,IF(EW4&lt;EY4,3,0)))</f>
        <v>0</v>
      </c>
      <c r="FA5" s="23">
        <f t="shared" ref="FA5:FA68" si="54">EF5+EJ5+EN5+ER5+EV5+EZ5</f>
        <v>7</v>
      </c>
      <c r="FB5" s="12">
        <v>3</v>
      </c>
      <c r="FC5" s="1" t="s">
        <v>83</v>
      </c>
      <c r="FD5" s="1">
        <v>1</v>
      </c>
      <c r="FE5" s="40">
        <f t="shared" ref="FE5:FE68" si="55">IF(AND(FB5=1,FD5=0),6,IF(FB5-FD5=1,4,IF(FB5&gt;FD5,3,0)))</f>
        <v>3</v>
      </c>
      <c r="FF5" s="1">
        <v>5</v>
      </c>
      <c r="FG5" s="1" t="s">
        <v>83</v>
      </c>
      <c r="FH5" s="1">
        <v>7</v>
      </c>
      <c r="FI5" s="40">
        <f t="shared" ref="FI5:FI68" si="56">IF(AND(FF5=2,FH5=0),6,IF(FF5-FH5=2,4,IF(FF5&gt;FH5,3,0)))</f>
        <v>0</v>
      </c>
      <c r="FJ5" s="1">
        <v>3</v>
      </c>
      <c r="FK5" s="1" t="s">
        <v>83</v>
      </c>
      <c r="FL5" s="1">
        <v>4</v>
      </c>
      <c r="FM5" s="40">
        <f t="shared" ref="FM5:FM68" si="57">IF(AND(FJ5=3,FL5=3),6,IF(AND(FJ5=FL5,OR(FJ5=2,FJ5=4)),4,IF(FJ5=FL5,3,0)))</f>
        <v>0</v>
      </c>
      <c r="FN5" s="1">
        <v>4</v>
      </c>
      <c r="FO5" s="1" t="s">
        <v>83</v>
      </c>
      <c r="FP5" s="1">
        <v>5</v>
      </c>
      <c r="FQ5" s="40">
        <f t="shared" si="15"/>
        <v>0</v>
      </c>
      <c r="FR5" s="1">
        <v>2</v>
      </c>
      <c r="FS5" s="1" t="s">
        <v>83</v>
      </c>
      <c r="FT5" s="1">
        <v>4</v>
      </c>
      <c r="FU5" s="40">
        <f t="shared" ref="FU5:FU68" si="58">IF(AND(FR5=2,FT5=3),6,IF(FR5-FT5=-1,4,IF(FR5&lt;FT5,3,0)))</f>
        <v>3</v>
      </c>
      <c r="FV5" s="1">
        <v>4</v>
      </c>
      <c r="FW5" s="1" t="s">
        <v>83</v>
      </c>
      <c r="FX5" s="1">
        <v>3</v>
      </c>
      <c r="FY5" s="40">
        <f t="shared" si="16"/>
        <v>4</v>
      </c>
      <c r="FZ5" s="23">
        <f t="shared" si="17"/>
        <v>10</v>
      </c>
      <c r="GA5" s="12">
        <v>2</v>
      </c>
      <c r="GB5" s="1" t="s">
        <v>83</v>
      </c>
      <c r="GC5" s="1">
        <v>1</v>
      </c>
      <c r="GD5" s="40">
        <f t="shared" ref="GD5:GD68" si="59">IF(AND(GA5=0,GC5=0),6,IF(AND(GA5=GC5,GA5=1),4,IF(GA5=GC5,3,0)))</f>
        <v>0</v>
      </c>
      <c r="GE5" s="1">
        <v>2</v>
      </c>
      <c r="GF5" s="1" t="s">
        <v>83</v>
      </c>
      <c r="GG5" s="1">
        <v>1</v>
      </c>
      <c r="GH5" s="40">
        <f t="shared" si="18"/>
        <v>4</v>
      </c>
      <c r="GI5" s="1">
        <v>5</v>
      </c>
      <c r="GJ5" s="1" t="s">
        <v>83</v>
      </c>
      <c r="GK5" s="1">
        <v>1</v>
      </c>
      <c r="GL5" s="40">
        <f t="shared" ref="GL5:GL68" si="60">IF(AND(GI5=2,GK5=3),6,IF(GI5-GK5=-1,4,IF(GI5&lt;GK5,3,0)))</f>
        <v>0</v>
      </c>
      <c r="GM5" s="1">
        <v>2</v>
      </c>
      <c r="GN5" s="1" t="s">
        <v>83</v>
      </c>
      <c r="GO5" s="1">
        <v>1</v>
      </c>
      <c r="GP5" s="40">
        <f t="shared" ref="GP5:GP68" si="61">IF(AND(GM5=2,GO5=0),6,IF(GM5-GO5=2,4,IF(GM5&gt;GO5,3,0)))</f>
        <v>3</v>
      </c>
      <c r="GQ5" s="1">
        <v>4</v>
      </c>
      <c r="GR5" s="1" t="s">
        <v>83</v>
      </c>
      <c r="GS5" s="1">
        <v>3</v>
      </c>
      <c r="GT5" s="40">
        <f t="shared" si="19"/>
        <v>0</v>
      </c>
      <c r="GU5" s="1">
        <v>1</v>
      </c>
      <c r="GV5" s="1" t="s">
        <v>83</v>
      </c>
      <c r="GW5" s="1">
        <v>3</v>
      </c>
      <c r="GX5" s="40">
        <f t="shared" ref="GX5:GX68" si="62">IF(AND(GU5=2,GW5=1),6,IF(GU5-GW5=1,4,IF(GU5&gt;GW5,3,0)))</f>
        <v>0</v>
      </c>
      <c r="GY5" s="23">
        <f t="shared" ref="GY5:GY68" si="63">GD5+GH5+GL5+GP5+GT5+GX5</f>
        <v>7</v>
      </c>
      <c r="GZ5" s="27">
        <f t="shared" si="20"/>
        <v>69</v>
      </c>
      <c r="HA5" s="1" t="s">
        <v>140</v>
      </c>
      <c r="HB5">
        <f t="shared" si="21"/>
        <v>0</v>
      </c>
      <c r="HC5" s="1" t="s">
        <v>137</v>
      </c>
      <c r="HD5">
        <f t="shared" si="22"/>
        <v>5</v>
      </c>
      <c r="HE5" s="1" t="s">
        <v>86</v>
      </c>
      <c r="HF5">
        <f t="shared" si="23"/>
        <v>5</v>
      </c>
      <c r="HG5" s="1" t="s">
        <v>87</v>
      </c>
      <c r="HH5">
        <f t="shared" si="24"/>
        <v>5</v>
      </c>
      <c r="HI5" s="1" t="s">
        <v>130</v>
      </c>
      <c r="HJ5">
        <f t="shared" si="25"/>
        <v>5</v>
      </c>
      <c r="HK5" s="1" t="s">
        <v>95</v>
      </c>
      <c r="HL5">
        <f t="shared" ref="HL5:HL68" si="64">IF(HK5="Marokko",9,IF(HK5="Kroatien",5,0))</f>
        <v>5</v>
      </c>
      <c r="HM5" s="1" t="s">
        <v>90</v>
      </c>
      <c r="HN5">
        <f t="shared" si="26"/>
        <v>9</v>
      </c>
      <c r="HO5" s="1" t="s">
        <v>96</v>
      </c>
      <c r="HP5">
        <f t="shared" ref="HP5:HP68" si="65">IF(HO5="Portugal",9,IF(HO5="Südkorea",5,0))</f>
        <v>9</v>
      </c>
      <c r="HQ5" s="1" t="s">
        <v>84</v>
      </c>
      <c r="HR5" s="1">
        <f t="shared" ref="HR5:HR68" si="66">IF(HQ5="Senegal",6,IF(HQ5="Niederlande",5,0))</f>
        <v>5</v>
      </c>
      <c r="HS5" s="1" t="s">
        <v>181</v>
      </c>
      <c r="HT5" s="1">
        <f t="shared" ref="HT5:HT68" si="67">IF(HS5="USA",6,IF(HS5="England",5,0))</f>
        <v>0</v>
      </c>
      <c r="HU5" s="1" t="s">
        <v>93</v>
      </c>
      <c r="HV5" s="1">
        <f t="shared" ref="HV5:HV68" si="68">IF(HU5="Polen",6,IF(HU5="Argentinien",5,0))</f>
        <v>5</v>
      </c>
      <c r="HW5" s="1" t="s">
        <v>129</v>
      </c>
      <c r="HX5" s="1">
        <f t="shared" ref="HX5:HX68" si="69">IF(HW5="Australien",6,IF(HW5="Frankreich",5,0))</f>
        <v>0</v>
      </c>
      <c r="HY5" s="1" t="s">
        <v>88</v>
      </c>
      <c r="HZ5" s="1">
        <f t="shared" ref="HZ5:HZ68" si="70">IF(HY5="Spanien",6,IF(HY5="Japan",5,0))</f>
        <v>0</v>
      </c>
      <c r="IA5" s="1" t="s">
        <v>89</v>
      </c>
      <c r="IB5" s="1">
        <f t="shared" ref="IB5:IB68" si="71">IF(IA5="Kroatien",6,IF(IA5="Marokko",5,0))</f>
        <v>5</v>
      </c>
      <c r="IC5" s="1" t="s">
        <v>134</v>
      </c>
      <c r="ID5" s="1">
        <f t="shared" ref="ID5:ID68" si="72">IF(IC5="Schweiz",6,IF(IC5="Brasilien",5,0))</f>
        <v>6</v>
      </c>
      <c r="IE5" s="1" t="s">
        <v>135</v>
      </c>
      <c r="IF5" s="1">
        <f t="shared" ref="IF5:IF68" si="73">IF(IE5="Südkorea",6,IF(IE5="Portugal",5,0))</f>
        <v>0</v>
      </c>
      <c r="IG5">
        <f t="shared" si="27"/>
        <v>64</v>
      </c>
      <c r="IH5" s="1">
        <f t="shared" ref="IH5:IH68" si="74">IG5+GZ5</f>
        <v>133</v>
      </c>
    </row>
    <row r="6" spans="1:242" s="1" customFormat="1" ht="14.65" thickBot="1" x14ac:dyDescent="0.5">
      <c r="A6" s="1">
        <v>3</v>
      </c>
      <c r="B6" s="45">
        <f t="shared" si="0"/>
        <v>681</v>
      </c>
      <c r="C6" s="12" t="s">
        <v>263</v>
      </c>
      <c r="D6" s="1" t="s">
        <v>264</v>
      </c>
      <c r="E6" s="13" t="s">
        <v>276</v>
      </c>
      <c r="F6" s="27">
        <f t="shared" si="1"/>
        <v>122</v>
      </c>
      <c r="H6" s="12">
        <v>3</v>
      </c>
      <c r="I6" s="1" t="s">
        <v>83</v>
      </c>
      <c r="J6" s="1">
        <v>5</v>
      </c>
      <c r="K6" s="40">
        <f t="shared" si="28"/>
        <v>4</v>
      </c>
      <c r="L6" s="1">
        <v>2</v>
      </c>
      <c r="M6" s="1" t="s">
        <v>83</v>
      </c>
      <c r="N6" s="1">
        <v>1</v>
      </c>
      <c r="O6" s="40">
        <f t="shared" si="2"/>
        <v>0</v>
      </c>
      <c r="P6" s="1">
        <v>1</v>
      </c>
      <c r="Q6" s="1" t="s">
        <v>83</v>
      </c>
      <c r="R6" s="1">
        <v>1</v>
      </c>
      <c r="S6" s="40">
        <f t="shared" si="29"/>
        <v>0</v>
      </c>
      <c r="T6" s="1">
        <v>3</v>
      </c>
      <c r="U6" s="1" t="s">
        <v>83</v>
      </c>
      <c r="V6" s="1">
        <v>0</v>
      </c>
      <c r="W6" s="40">
        <f t="shared" si="3"/>
        <v>0</v>
      </c>
      <c r="X6" s="1">
        <v>2</v>
      </c>
      <c r="Y6" s="1" t="s">
        <v>83</v>
      </c>
      <c r="Z6" s="1">
        <v>1</v>
      </c>
      <c r="AA6" s="40">
        <f t="shared" si="4"/>
        <v>0</v>
      </c>
      <c r="AB6" s="1">
        <v>4</v>
      </c>
      <c r="AC6" s="1" t="s">
        <v>83</v>
      </c>
      <c r="AD6" s="1">
        <v>3</v>
      </c>
      <c r="AE6" s="40">
        <f t="shared" si="30"/>
        <v>3</v>
      </c>
      <c r="AF6" s="23">
        <f t="shared" si="31"/>
        <v>7</v>
      </c>
      <c r="AG6" s="12">
        <v>5</v>
      </c>
      <c r="AH6" s="1" t="s">
        <v>83</v>
      </c>
      <c r="AI6" s="1">
        <v>3</v>
      </c>
      <c r="AJ6" s="40">
        <f t="shared" si="5"/>
        <v>3</v>
      </c>
      <c r="AK6" s="1">
        <v>5</v>
      </c>
      <c r="AL6" s="1" t="s">
        <v>83</v>
      </c>
      <c r="AM6" s="1">
        <v>2</v>
      </c>
      <c r="AN6" s="40">
        <f t="shared" si="32"/>
        <v>0</v>
      </c>
      <c r="AO6" s="1">
        <v>2</v>
      </c>
      <c r="AP6" s="1" t="s">
        <v>83</v>
      </c>
      <c r="AQ6" s="1">
        <v>1</v>
      </c>
      <c r="AR6" s="40">
        <f t="shared" si="6"/>
        <v>0</v>
      </c>
      <c r="AS6" s="1">
        <v>2</v>
      </c>
      <c r="AT6" s="1" t="s">
        <v>83</v>
      </c>
      <c r="AU6" s="1">
        <v>2</v>
      </c>
      <c r="AV6" s="40">
        <f t="shared" si="33"/>
        <v>3</v>
      </c>
      <c r="AW6" s="1">
        <v>4</v>
      </c>
      <c r="AX6" s="1" t="s">
        <v>83</v>
      </c>
      <c r="AY6" s="1">
        <v>4</v>
      </c>
      <c r="AZ6" s="40">
        <f t="shared" si="34"/>
        <v>0</v>
      </c>
      <c r="BA6" s="1">
        <v>2</v>
      </c>
      <c r="BB6" s="1" t="s">
        <v>83</v>
      </c>
      <c r="BC6" s="1">
        <v>3</v>
      </c>
      <c r="BD6" s="40">
        <f t="shared" si="7"/>
        <v>4</v>
      </c>
      <c r="BE6" s="23">
        <f t="shared" si="35"/>
        <v>10</v>
      </c>
      <c r="BF6" s="12">
        <v>4</v>
      </c>
      <c r="BG6" s="1" t="s">
        <v>83</v>
      </c>
      <c r="BH6" s="1">
        <v>4</v>
      </c>
      <c r="BI6" s="40">
        <f t="shared" si="36"/>
        <v>0</v>
      </c>
      <c r="BJ6" s="1">
        <v>3</v>
      </c>
      <c r="BK6" s="1" t="s">
        <v>83</v>
      </c>
      <c r="BL6" s="1">
        <v>2</v>
      </c>
      <c r="BM6" s="40">
        <f t="shared" ref="BM6:BM68" si="75">IF(AND(BJ6=0,BL6=0),6,IF(AND(BJ6=BL6,BJ6=1),4,IF(BJ6=BL6,3,0)))</f>
        <v>0</v>
      </c>
      <c r="BN6" s="1">
        <v>3</v>
      </c>
      <c r="BO6" s="1" t="s">
        <v>83</v>
      </c>
      <c r="BP6" s="1">
        <v>2</v>
      </c>
      <c r="BQ6" s="40">
        <f t="shared" si="8"/>
        <v>3</v>
      </c>
      <c r="BR6" s="1">
        <v>2</v>
      </c>
      <c r="BS6" s="1" t="s">
        <v>83</v>
      </c>
      <c r="BT6" s="1">
        <v>2</v>
      </c>
      <c r="BU6" s="40">
        <f t="shared" si="37"/>
        <v>0</v>
      </c>
      <c r="BV6" s="1">
        <v>1</v>
      </c>
      <c r="BW6" s="1" t="s">
        <v>83</v>
      </c>
      <c r="BX6" s="1">
        <v>1</v>
      </c>
      <c r="BY6" s="40">
        <f t="shared" si="38"/>
        <v>0</v>
      </c>
      <c r="BZ6" s="1">
        <v>3</v>
      </c>
      <c r="CA6" s="1" t="s">
        <v>83</v>
      </c>
      <c r="CB6" s="1">
        <v>1</v>
      </c>
      <c r="CC6" s="40">
        <f t="shared" si="39"/>
        <v>0</v>
      </c>
      <c r="CD6" s="23">
        <f t="shared" si="40"/>
        <v>3</v>
      </c>
      <c r="CE6" s="12">
        <v>3</v>
      </c>
      <c r="CF6" s="1" t="s">
        <v>83</v>
      </c>
      <c r="CG6" s="1">
        <v>1</v>
      </c>
      <c r="CH6" s="40">
        <f t="shared" si="41"/>
        <v>0</v>
      </c>
      <c r="CI6" s="1">
        <v>4</v>
      </c>
      <c r="CJ6" s="1" t="s">
        <v>83</v>
      </c>
      <c r="CK6" s="1">
        <v>1</v>
      </c>
      <c r="CL6" s="40">
        <f t="shared" si="42"/>
        <v>6</v>
      </c>
      <c r="CM6" s="1">
        <v>3</v>
      </c>
      <c r="CN6" s="1" t="s">
        <v>83</v>
      </c>
      <c r="CO6" s="1">
        <v>0</v>
      </c>
      <c r="CP6" s="40">
        <f t="shared" si="43"/>
        <v>0</v>
      </c>
      <c r="CQ6" s="1">
        <v>3</v>
      </c>
      <c r="CR6" s="1" t="s">
        <v>83</v>
      </c>
      <c r="CS6" s="1">
        <v>3</v>
      </c>
      <c r="CT6" s="40">
        <f t="shared" si="44"/>
        <v>0</v>
      </c>
      <c r="CU6" s="1">
        <v>1</v>
      </c>
      <c r="CV6" s="1" t="s">
        <v>83</v>
      </c>
      <c r="CW6" s="1">
        <v>1</v>
      </c>
      <c r="CX6" s="40">
        <f t="shared" si="45"/>
        <v>0</v>
      </c>
      <c r="CY6" s="1">
        <v>1</v>
      </c>
      <c r="CZ6" s="1" t="s">
        <v>83</v>
      </c>
      <c r="DA6" s="1">
        <v>4</v>
      </c>
      <c r="DB6" s="40">
        <f t="shared" si="46"/>
        <v>0</v>
      </c>
      <c r="DC6" s="23">
        <f t="shared" si="47"/>
        <v>6</v>
      </c>
      <c r="DD6" s="12">
        <v>3</v>
      </c>
      <c r="DE6" s="1" t="s">
        <v>83</v>
      </c>
      <c r="DF6" s="1">
        <v>2</v>
      </c>
      <c r="DG6" s="40">
        <f t="shared" ref="DG6:DG69" si="76">IF(AND(DD6=1,DF6=2),6,IF(DD6-DF6=-1,4,IF(DD6&lt;DF6,3,0)))</f>
        <v>0</v>
      </c>
      <c r="DH6" s="1">
        <v>3</v>
      </c>
      <c r="DI6" s="1" t="s">
        <v>83</v>
      </c>
      <c r="DJ6" s="1">
        <v>3</v>
      </c>
      <c r="DK6" s="40">
        <f t="shared" si="9"/>
        <v>0</v>
      </c>
      <c r="DL6" s="1">
        <v>2</v>
      </c>
      <c r="DM6" s="1" t="s">
        <v>83</v>
      </c>
      <c r="DN6" s="1">
        <v>1</v>
      </c>
      <c r="DO6" s="40">
        <f t="shared" si="48"/>
        <v>0</v>
      </c>
      <c r="DP6" s="1">
        <v>5</v>
      </c>
      <c r="DQ6" s="1" t="s">
        <v>83</v>
      </c>
      <c r="DR6" s="1">
        <v>3</v>
      </c>
      <c r="DS6" s="40">
        <f t="shared" si="10"/>
        <v>0</v>
      </c>
      <c r="DT6" s="1">
        <v>3</v>
      </c>
      <c r="DU6" s="1" t="s">
        <v>83</v>
      </c>
      <c r="DV6" s="1">
        <v>4</v>
      </c>
      <c r="DW6" s="40">
        <f t="shared" si="11"/>
        <v>1</v>
      </c>
      <c r="DX6" s="1">
        <v>1</v>
      </c>
      <c r="DY6" s="1" t="s">
        <v>83</v>
      </c>
      <c r="DZ6" s="1">
        <v>3</v>
      </c>
      <c r="EA6" s="39">
        <f t="shared" si="49"/>
        <v>4</v>
      </c>
      <c r="EB6" s="23">
        <f t="shared" si="12"/>
        <v>5</v>
      </c>
      <c r="EC6" s="12">
        <v>4</v>
      </c>
      <c r="ED6" s="1" t="s">
        <v>83</v>
      </c>
      <c r="EE6" s="1">
        <v>3</v>
      </c>
      <c r="EF6" s="40">
        <f t="shared" si="50"/>
        <v>0</v>
      </c>
      <c r="EG6" s="1">
        <v>5</v>
      </c>
      <c r="EH6" s="1" t="s">
        <v>83</v>
      </c>
      <c r="EI6" s="1">
        <v>3</v>
      </c>
      <c r="EJ6" s="40">
        <f t="shared" si="51"/>
        <v>3</v>
      </c>
      <c r="EK6" s="1">
        <v>2</v>
      </c>
      <c r="EL6" s="1" t="s">
        <v>83</v>
      </c>
      <c r="EM6" s="1">
        <v>5</v>
      </c>
      <c r="EN6" s="40">
        <f t="shared" si="13"/>
        <v>3</v>
      </c>
      <c r="EO6" s="1">
        <v>2</v>
      </c>
      <c r="EP6" s="1" t="s">
        <v>83</v>
      </c>
      <c r="EQ6" s="1">
        <v>2</v>
      </c>
      <c r="ER6" s="40">
        <f t="shared" si="52"/>
        <v>0</v>
      </c>
      <c r="ES6" s="1">
        <v>2</v>
      </c>
      <c r="ET6" s="1" t="s">
        <v>83</v>
      </c>
      <c r="EU6" s="1">
        <v>1</v>
      </c>
      <c r="EV6" s="40">
        <f t="shared" si="14"/>
        <v>0</v>
      </c>
      <c r="EW6" s="1">
        <v>3</v>
      </c>
      <c r="EX6" s="1" t="s">
        <v>83</v>
      </c>
      <c r="EY6" s="1">
        <v>4</v>
      </c>
      <c r="EZ6" s="40">
        <f t="shared" si="53"/>
        <v>4</v>
      </c>
      <c r="FA6" s="23">
        <f t="shared" si="54"/>
        <v>10</v>
      </c>
      <c r="FB6" s="12">
        <v>1</v>
      </c>
      <c r="FC6" s="1" t="s">
        <v>83</v>
      </c>
      <c r="FD6" s="1">
        <v>2</v>
      </c>
      <c r="FE6" s="40">
        <f t="shared" si="55"/>
        <v>0</v>
      </c>
      <c r="FF6" s="1">
        <v>3</v>
      </c>
      <c r="FG6" s="1" t="s">
        <v>83</v>
      </c>
      <c r="FH6" s="1">
        <v>5</v>
      </c>
      <c r="FI6" s="40">
        <f t="shared" si="56"/>
        <v>0</v>
      </c>
      <c r="FJ6" s="1">
        <v>3</v>
      </c>
      <c r="FK6" s="1" t="s">
        <v>83</v>
      </c>
      <c r="FL6" s="1">
        <v>1</v>
      </c>
      <c r="FM6" s="40">
        <f t="shared" si="57"/>
        <v>0</v>
      </c>
      <c r="FN6" s="1">
        <v>2</v>
      </c>
      <c r="FO6" s="1" t="s">
        <v>83</v>
      </c>
      <c r="FP6" s="1">
        <v>4</v>
      </c>
      <c r="FQ6" s="40">
        <f t="shared" si="15"/>
        <v>0</v>
      </c>
      <c r="FR6" s="1">
        <v>0</v>
      </c>
      <c r="FS6" s="1" t="s">
        <v>83</v>
      </c>
      <c r="FT6" s="1">
        <v>3</v>
      </c>
      <c r="FU6" s="40">
        <f t="shared" si="58"/>
        <v>3</v>
      </c>
      <c r="FV6" s="1">
        <v>1</v>
      </c>
      <c r="FW6" s="1" t="s">
        <v>83</v>
      </c>
      <c r="FX6" s="1">
        <v>4</v>
      </c>
      <c r="FY6" s="40">
        <f t="shared" si="16"/>
        <v>0</v>
      </c>
      <c r="FZ6" s="23">
        <f t="shared" si="17"/>
        <v>3</v>
      </c>
      <c r="GA6" s="12">
        <v>4</v>
      </c>
      <c r="GB6" s="1" t="s">
        <v>83</v>
      </c>
      <c r="GC6" s="1">
        <v>1</v>
      </c>
      <c r="GD6" s="40">
        <f t="shared" si="59"/>
        <v>0</v>
      </c>
      <c r="GE6" s="1">
        <v>2</v>
      </c>
      <c r="GF6" s="1" t="s">
        <v>83</v>
      </c>
      <c r="GG6" s="1">
        <v>1</v>
      </c>
      <c r="GH6" s="40">
        <f t="shared" si="18"/>
        <v>4</v>
      </c>
      <c r="GI6" s="1">
        <v>2</v>
      </c>
      <c r="GJ6" s="1" t="s">
        <v>83</v>
      </c>
      <c r="GK6" s="1">
        <v>2</v>
      </c>
      <c r="GL6" s="40">
        <f t="shared" si="60"/>
        <v>0</v>
      </c>
      <c r="GM6" s="1">
        <v>5</v>
      </c>
      <c r="GN6" s="1" t="s">
        <v>83</v>
      </c>
      <c r="GO6" s="1">
        <v>2</v>
      </c>
      <c r="GP6" s="40">
        <f t="shared" si="61"/>
        <v>3</v>
      </c>
      <c r="GQ6" s="1">
        <v>3</v>
      </c>
      <c r="GR6" s="1" t="s">
        <v>83</v>
      </c>
      <c r="GS6" s="1">
        <v>3</v>
      </c>
      <c r="GT6" s="40">
        <f t="shared" si="19"/>
        <v>0</v>
      </c>
      <c r="GU6" s="1">
        <v>5</v>
      </c>
      <c r="GV6" s="1" t="s">
        <v>83</v>
      </c>
      <c r="GW6" s="1">
        <v>1</v>
      </c>
      <c r="GX6" s="40">
        <f t="shared" si="62"/>
        <v>3</v>
      </c>
      <c r="GY6" s="23">
        <f t="shared" si="63"/>
        <v>10</v>
      </c>
      <c r="GZ6" s="27">
        <f t="shared" si="20"/>
        <v>54</v>
      </c>
      <c r="HA6" s="1" t="s">
        <v>136</v>
      </c>
      <c r="HB6">
        <f t="shared" si="21"/>
        <v>0</v>
      </c>
      <c r="HC6" s="1" t="s">
        <v>137</v>
      </c>
      <c r="HD6">
        <f t="shared" si="22"/>
        <v>5</v>
      </c>
      <c r="HE6" s="1" t="s">
        <v>93</v>
      </c>
      <c r="HF6">
        <f t="shared" si="23"/>
        <v>9</v>
      </c>
      <c r="HG6" s="1" t="s">
        <v>94</v>
      </c>
      <c r="HH6">
        <f t="shared" si="24"/>
        <v>9</v>
      </c>
      <c r="HI6" s="1" t="s">
        <v>130</v>
      </c>
      <c r="HJ6">
        <f t="shared" si="25"/>
        <v>5</v>
      </c>
      <c r="HK6" s="1" t="s">
        <v>131</v>
      </c>
      <c r="HL6">
        <f t="shared" si="64"/>
        <v>0</v>
      </c>
      <c r="HM6" s="1" t="s">
        <v>134</v>
      </c>
      <c r="HN6">
        <f t="shared" si="26"/>
        <v>5</v>
      </c>
      <c r="HO6" s="1" t="s">
        <v>96</v>
      </c>
      <c r="HP6">
        <f t="shared" si="65"/>
        <v>9</v>
      </c>
      <c r="HQ6" s="1" t="s">
        <v>84</v>
      </c>
      <c r="HR6" s="1">
        <f t="shared" si="66"/>
        <v>5</v>
      </c>
      <c r="HS6" s="1" t="s">
        <v>85</v>
      </c>
      <c r="HT6" s="1">
        <f t="shared" si="67"/>
        <v>5</v>
      </c>
      <c r="HU6" s="1" t="s">
        <v>86</v>
      </c>
      <c r="HV6" s="1">
        <f t="shared" si="68"/>
        <v>6</v>
      </c>
      <c r="HW6" s="1" t="s">
        <v>129</v>
      </c>
      <c r="HX6" s="1">
        <f t="shared" si="69"/>
        <v>0</v>
      </c>
      <c r="HY6" s="1" t="s">
        <v>88</v>
      </c>
      <c r="HZ6" s="1">
        <f t="shared" si="70"/>
        <v>0</v>
      </c>
      <c r="IA6" s="1" t="s">
        <v>89</v>
      </c>
      <c r="IB6" s="1">
        <f t="shared" si="71"/>
        <v>5</v>
      </c>
      <c r="IC6" s="1" t="s">
        <v>90</v>
      </c>
      <c r="ID6" s="1">
        <f t="shared" si="72"/>
        <v>5</v>
      </c>
      <c r="IE6" s="1" t="s">
        <v>135</v>
      </c>
      <c r="IF6" s="1">
        <f t="shared" si="73"/>
        <v>0</v>
      </c>
      <c r="IG6">
        <f t="shared" si="27"/>
        <v>68</v>
      </c>
      <c r="IH6" s="1">
        <f t="shared" si="74"/>
        <v>122</v>
      </c>
    </row>
    <row r="7" spans="1:242" s="1" customFormat="1" ht="14.65" thickBot="1" x14ac:dyDescent="0.5">
      <c r="A7" s="1">
        <v>4</v>
      </c>
      <c r="B7" s="45">
        <f t="shared" si="0"/>
        <v>547</v>
      </c>
      <c r="C7" s="12" t="s">
        <v>179</v>
      </c>
      <c r="D7" s="1" t="s">
        <v>266</v>
      </c>
      <c r="E7" s="13" t="s">
        <v>276</v>
      </c>
      <c r="F7" s="27">
        <f t="shared" si="1"/>
        <v>139</v>
      </c>
      <c r="H7" s="12">
        <v>4</v>
      </c>
      <c r="I7" s="1" t="s">
        <v>83</v>
      </c>
      <c r="J7" s="1">
        <v>4</v>
      </c>
      <c r="K7" s="40">
        <f t="shared" si="28"/>
        <v>0</v>
      </c>
      <c r="L7" s="1">
        <v>2</v>
      </c>
      <c r="M7" s="1" t="s">
        <v>83</v>
      </c>
      <c r="N7" s="1">
        <v>1</v>
      </c>
      <c r="O7" s="40">
        <f t="shared" si="2"/>
        <v>0</v>
      </c>
      <c r="P7" s="1">
        <v>1</v>
      </c>
      <c r="Q7" s="1" t="s">
        <v>83</v>
      </c>
      <c r="R7" s="1">
        <v>1</v>
      </c>
      <c r="S7" s="40">
        <f t="shared" si="29"/>
        <v>0</v>
      </c>
      <c r="T7" s="1">
        <v>2</v>
      </c>
      <c r="U7" s="1" t="s">
        <v>83</v>
      </c>
      <c r="V7" s="1">
        <v>1</v>
      </c>
      <c r="W7" s="40">
        <f t="shared" si="3"/>
        <v>0</v>
      </c>
      <c r="X7" s="1">
        <v>1</v>
      </c>
      <c r="Y7" s="1" t="s">
        <v>83</v>
      </c>
      <c r="Z7" s="1">
        <v>2</v>
      </c>
      <c r="AA7" s="40">
        <f t="shared" si="4"/>
        <v>6</v>
      </c>
      <c r="AB7" s="1">
        <v>2</v>
      </c>
      <c r="AC7" s="1" t="s">
        <v>83</v>
      </c>
      <c r="AD7" s="1">
        <v>0</v>
      </c>
      <c r="AE7" s="40">
        <f t="shared" si="30"/>
        <v>6</v>
      </c>
      <c r="AF7" s="23">
        <f t="shared" si="31"/>
        <v>12</v>
      </c>
      <c r="AG7" s="12">
        <v>3</v>
      </c>
      <c r="AH7" s="1" t="s">
        <v>83</v>
      </c>
      <c r="AI7" s="1">
        <v>1</v>
      </c>
      <c r="AJ7" s="40">
        <f t="shared" si="5"/>
        <v>3</v>
      </c>
      <c r="AK7" s="1">
        <v>2</v>
      </c>
      <c r="AL7" s="1" t="s">
        <v>83</v>
      </c>
      <c r="AM7" s="1">
        <v>4</v>
      </c>
      <c r="AN7" s="40">
        <f t="shared" si="32"/>
        <v>0</v>
      </c>
      <c r="AO7" s="1">
        <v>3</v>
      </c>
      <c r="AP7" s="1" t="s">
        <v>83</v>
      </c>
      <c r="AQ7" s="1">
        <v>3</v>
      </c>
      <c r="AR7" s="40">
        <f t="shared" si="6"/>
        <v>0</v>
      </c>
      <c r="AS7" s="1">
        <v>2</v>
      </c>
      <c r="AT7" s="1" t="s">
        <v>83</v>
      </c>
      <c r="AU7" s="1">
        <v>1</v>
      </c>
      <c r="AV7" s="40">
        <f t="shared" si="33"/>
        <v>0</v>
      </c>
      <c r="AW7" s="1">
        <v>3</v>
      </c>
      <c r="AX7" s="1" t="s">
        <v>83</v>
      </c>
      <c r="AY7" s="1">
        <v>4</v>
      </c>
      <c r="AZ7" s="40">
        <f t="shared" si="34"/>
        <v>3</v>
      </c>
      <c r="BA7" s="1">
        <v>2</v>
      </c>
      <c r="BB7" s="1" t="s">
        <v>83</v>
      </c>
      <c r="BC7" s="1">
        <v>2</v>
      </c>
      <c r="BD7" s="40">
        <f t="shared" si="7"/>
        <v>0</v>
      </c>
      <c r="BE7" s="23">
        <f t="shared" si="35"/>
        <v>6</v>
      </c>
      <c r="BF7" s="12">
        <v>5</v>
      </c>
      <c r="BG7" s="1" t="s">
        <v>83</v>
      </c>
      <c r="BH7" s="1">
        <v>2</v>
      </c>
      <c r="BI7" s="40">
        <f t="shared" si="36"/>
        <v>0</v>
      </c>
      <c r="BJ7" s="1">
        <v>2</v>
      </c>
      <c r="BK7" s="1" t="s">
        <v>83</v>
      </c>
      <c r="BL7" s="1">
        <v>3</v>
      </c>
      <c r="BM7" s="40">
        <f t="shared" si="75"/>
        <v>0</v>
      </c>
      <c r="BN7" s="1">
        <v>3</v>
      </c>
      <c r="BO7" s="1" t="s">
        <v>83</v>
      </c>
      <c r="BP7" s="1">
        <v>3</v>
      </c>
      <c r="BQ7" s="40">
        <f t="shared" si="8"/>
        <v>0</v>
      </c>
      <c r="BR7" s="1">
        <v>4</v>
      </c>
      <c r="BS7" s="1" t="s">
        <v>83</v>
      </c>
      <c r="BT7" s="1">
        <v>2</v>
      </c>
      <c r="BU7" s="40">
        <f t="shared" si="37"/>
        <v>4</v>
      </c>
      <c r="BV7" s="1">
        <v>3</v>
      </c>
      <c r="BW7" s="1" t="s">
        <v>83</v>
      </c>
      <c r="BX7" s="1">
        <v>5</v>
      </c>
      <c r="BY7" s="40">
        <f t="shared" si="38"/>
        <v>4</v>
      </c>
      <c r="BZ7" s="1">
        <v>2</v>
      </c>
      <c r="CA7" s="1" t="s">
        <v>83</v>
      </c>
      <c r="CB7" s="1">
        <v>4</v>
      </c>
      <c r="CC7" s="40">
        <f t="shared" si="39"/>
        <v>3</v>
      </c>
      <c r="CD7" s="23">
        <f t="shared" si="40"/>
        <v>11</v>
      </c>
      <c r="CE7" s="12">
        <v>3</v>
      </c>
      <c r="CF7" s="1" t="s">
        <v>83</v>
      </c>
      <c r="CG7" s="1">
        <v>2</v>
      </c>
      <c r="CH7" s="40">
        <f t="shared" si="41"/>
        <v>0</v>
      </c>
      <c r="CI7" s="1">
        <v>6</v>
      </c>
      <c r="CJ7" s="1" t="s">
        <v>83</v>
      </c>
      <c r="CK7" s="1">
        <v>3</v>
      </c>
      <c r="CL7" s="40">
        <f t="shared" si="42"/>
        <v>4</v>
      </c>
      <c r="CM7" s="1">
        <v>2</v>
      </c>
      <c r="CN7" s="1" t="s">
        <v>83</v>
      </c>
      <c r="CO7" s="1">
        <v>2</v>
      </c>
      <c r="CP7" s="40">
        <f t="shared" si="43"/>
        <v>0</v>
      </c>
      <c r="CQ7" s="1">
        <v>4</v>
      </c>
      <c r="CR7" s="1" t="s">
        <v>83</v>
      </c>
      <c r="CS7" s="1">
        <v>3</v>
      </c>
      <c r="CT7" s="40">
        <f t="shared" si="44"/>
        <v>4</v>
      </c>
      <c r="CU7" s="1">
        <v>2</v>
      </c>
      <c r="CV7" s="1" t="s">
        <v>83</v>
      </c>
      <c r="CW7" s="1">
        <v>1</v>
      </c>
      <c r="CX7" s="40">
        <f t="shared" si="45"/>
        <v>4</v>
      </c>
      <c r="CY7" s="1">
        <v>2</v>
      </c>
      <c r="CZ7" s="1" t="s">
        <v>83</v>
      </c>
      <c r="DA7" s="1">
        <v>5</v>
      </c>
      <c r="DB7" s="40">
        <f t="shared" si="46"/>
        <v>0</v>
      </c>
      <c r="DC7" s="23">
        <f>CH7+CL7+CP7+CT7+CX7+DB7</f>
        <v>12</v>
      </c>
      <c r="DD7" s="12">
        <v>2</v>
      </c>
      <c r="DE7" s="1" t="s">
        <v>83</v>
      </c>
      <c r="DF7" s="1">
        <v>1</v>
      </c>
      <c r="DG7" s="40">
        <f t="shared" si="76"/>
        <v>0</v>
      </c>
      <c r="DH7" s="1">
        <v>3</v>
      </c>
      <c r="DI7" s="1" t="s">
        <v>83</v>
      </c>
      <c r="DJ7" s="1">
        <v>1</v>
      </c>
      <c r="DK7" s="40">
        <f t="shared" si="9"/>
        <v>3</v>
      </c>
      <c r="DL7" s="1">
        <v>2</v>
      </c>
      <c r="DM7" s="1" t="s">
        <v>83</v>
      </c>
      <c r="DN7" s="1">
        <v>0</v>
      </c>
      <c r="DO7" s="40">
        <f t="shared" si="48"/>
        <v>0</v>
      </c>
      <c r="DP7" s="1">
        <v>3</v>
      </c>
      <c r="DQ7" s="1" t="s">
        <v>83</v>
      </c>
      <c r="DR7" s="1">
        <v>1</v>
      </c>
      <c r="DS7" s="40">
        <f t="shared" si="10"/>
        <v>0</v>
      </c>
      <c r="DT7" s="1">
        <v>1</v>
      </c>
      <c r="DU7" s="1" t="s">
        <v>83</v>
      </c>
      <c r="DV7" s="1">
        <v>2</v>
      </c>
      <c r="DW7" s="40">
        <f t="shared" si="11"/>
        <v>1</v>
      </c>
      <c r="DX7" s="1">
        <v>1</v>
      </c>
      <c r="DY7" s="1" t="s">
        <v>83</v>
      </c>
      <c r="DZ7" s="1">
        <v>3</v>
      </c>
      <c r="EA7" s="39">
        <f t="shared" si="49"/>
        <v>4</v>
      </c>
      <c r="EB7" s="23">
        <f t="shared" si="12"/>
        <v>8</v>
      </c>
      <c r="EC7" s="12">
        <v>2</v>
      </c>
      <c r="ED7" s="1" t="s">
        <v>83</v>
      </c>
      <c r="EE7" s="1">
        <v>2</v>
      </c>
      <c r="EF7" s="40">
        <f t="shared" si="50"/>
        <v>3</v>
      </c>
      <c r="EG7" s="1">
        <v>1</v>
      </c>
      <c r="EH7" s="1" t="s">
        <v>83</v>
      </c>
      <c r="EI7" s="1">
        <v>1</v>
      </c>
      <c r="EJ7" s="40">
        <f t="shared" si="51"/>
        <v>0</v>
      </c>
      <c r="EK7" s="1">
        <v>2</v>
      </c>
      <c r="EL7" s="1" t="s">
        <v>83</v>
      </c>
      <c r="EM7" s="1">
        <v>1</v>
      </c>
      <c r="EN7" s="40">
        <f t="shared" si="13"/>
        <v>0</v>
      </c>
      <c r="EO7" s="1">
        <v>2</v>
      </c>
      <c r="EP7" s="1" t="s">
        <v>83</v>
      </c>
      <c r="EQ7" s="1">
        <v>2</v>
      </c>
      <c r="ER7" s="40">
        <f t="shared" si="52"/>
        <v>0</v>
      </c>
      <c r="ES7" s="1">
        <v>2</v>
      </c>
      <c r="ET7" s="1" t="s">
        <v>83</v>
      </c>
      <c r="EU7" s="1">
        <v>3</v>
      </c>
      <c r="EV7" s="40">
        <f t="shared" si="14"/>
        <v>0</v>
      </c>
      <c r="EW7" s="1">
        <v>2</v>
      </c>
      <c r="EX7" s="1" t="s">
        <v>83</v>
      </c>
      <c r="EY7" s="1">
        <v>2</v>
      </c>
      <c r="EZ7" s="40">
        <f t="shared" si="53"/>
        <v>3</v>
      </c>
      <c r="FA7" s="23">
        <f t="shared" si="54"/>
        <v>6</v>
      </c>
      <c r="FB7" s="12">
        <v>1</v>
      </c>
      <c r="FC7" s="1" t="s">
        <v>83</v>
      </c>
      <c r="FD7" s="1">
        <v>0</v>
      </c>
      <c r="FE7" s="40">
        <f t="shared" si="55"/>
        <v>6</v>
      </c>
      <c r="FF7" s="1">
        <v>7</v>
      </c>
      <c r="FG7" s="1" t="s">
        <v>83</v>
      </c>
      <c r="FH7" s="1">
        <v>1</v>
      </c>
      <c r="FI7" s="40">
        <f t="shared" si="56"/>
        <v>3</v>
      </c>
      <c r="FJ7" s="1">
        <v>2</v>
      </c>
      <c r="FK7" s="1" t="s">
        <v>83</v>
      </c>
      <c r="FL7" s="1">
        <v>0</v>
      </c>
      <c r="FM7" s="40">
        <f t="shared" si="57"/>
        <v>0</v>
      </c>
      <c r="FN7" s="1">
        <v>4</v>
      </c>
      <c r="FO7" s="1" t="s">
        <v>83</v>
      </c>
      <c r="FP7" s="1">
        <v>2</v>
      </c>
      <c r="FQ7" s="40">
        <f t="shared" si="15"/>
        <v>3</v>
      </c>
      <c r="FR7" s="1">
        <v>3</v>
      </c>
      <c r="FS7" s="1" t="s">
        <v>83</v>
      </c>
      <c r="FT7" s="1">
        <v>3</v>
      </c>
      <c r="FU7" s="40">
        <f t="shared" si="58"/>
        <v>0</v>
      </c>
      <c r="FV7" s="1">
        <v>1</v>
      </c>
      <c r="FW7" s="1" t="s">
        <v>83</v>
      </c>
      <c r="FX7" s="1">
        <v>4</v>
      </c>
      <c r="FY7" s="40">
        <f t="shared" si="16"/>
        <v>0</v>
      </c>
      <c r="FZ7" s="23">
        <f t="shared" si="17"/>
        <v>12</v>
      </c>
      <c r="GA7" s="12">
        <v>1</v>
      </c>
      <c r="GB7" s="1" t="s">
        <v>83</v>
      </c>
      <c r="GC7" s="1">
        <v>2</v>
      </c>
      <c r="GD7" s="40">
        <f t="shared" si="59"/>
        <v>0</v>
      </c>
      <c r="GE7" s="1">
        <v>3</v>
      </c>
      <c r="GF7" s="1" t="s">
        <v>83</v>
      </c>
      <c r="GG7" s="1">
        <v>2</v>
      </c>
      <c r="GH7" s="40">
        <f t="shared" si="18"/>
        <v>6</v>
      </c>
      <c r="GI7" s="1">
        <v>2</v>
      </c>
      <c r="GJ7" s="1" t="s">
        <v>83</v>
      </c>
      <c r="GK7" s="1">
        <v>2</v>
      </c>
      <c r="GL7" s="40">
        <f t="shared" si="60"/>
        <v>0</v>
      </c>
      <c r="GM7" s="1">
        <v>3</v>
      </c>
      <c r="GN7" s="1" t="s">
        <v>83</v>
      </c>
      <c r="GO7" s="1">
        <v>1</v>
      </c>
      <c r="GP7" s="40">
        <f t="shared" si="61"/>
        <v>4</v>
      </c>
      <c r="GQ7" s="1">
        <v>2</v>
      </c>
      <c r="GR7" s="1" t="s">
        <v>83</v>
      </c>
      <c r="GS7" s="1">
        <v>0</v>
      </c>
      <c r="GT7" s="40">
        <f t="shared" si="19"/>
        <v>0</v>
      </c>
      <c r="GU7" s="1">
        <v>2</v>
      </c>
      <c r="GV7" s="1" t="s">
        <v>83</v>
      </c>
      <c r="GW7" s="1">
        <v>3</v>
      </c>
      <c r="GX7" s="40">
        <f t="shared" si="62"/>
        <v>0</v>
      </c>
      <c r="GY7" s="23">
        <f t="shared" si="63"/>
        <v>10</v>
      </c>
      <c r="GZ7" s="27">
        <f t="shared" si="20"/>
        <v>77</v>
      </c>
      <c r="HA7" s="1" t="s">
        <v>136</v>
      </c>
      <c r="HB7">
        <f t="shared" si="21"/>
        <v>0</v>
      </c>
      <c r="HC7" s="1" t="s">
        <v>85</v>
      </c>
      <c r="HD7">
        <f t="shared" si="22"/>
        <v>9</v>
      </c>
      <c r="HE7" s="1" t="s">
        <v>86</v>
      </c>
      <c r="HF7">
        <f t="shared" si="23"/>
        <v>5</v>
      </c>
      <c r="HG7" s="1" t="s">
        <v>94</v>
      </c>
      <c r="HH7">
        <f t="shared" si="24"/>
        <v>9</v>
      </c>
      <c r="HI7" s="1" t="s">
        <v>130</v>
      </c>
      <c r="HJ7">
        <f t="shared" si="25"/>
        <v>5</v>
      </c>
      <c r="HK7" s="1" t="s">
        <v>95</v>
      </c>
      <c r="HL7">
        <f t="shared" si="64"/>
        <v>5</v>
      </c>
      <c r="HM7" s="1" t="s">
        <v>90</v>
      </c>
      <c r="HN7">
        <f t="shared" si="26"/>
        <v>9</v>
      </c>
      <c r="HO7" s="1" t="s">
        <v>96</v>
      </c>
      <c r="HP7">
        <f t="shared" si="65"/>
        <v>9</v>
      </c>
      <c r="HQ7" s="1" t="s">
        <v>140</v>
      </c>
      <c r="HR7" s="1">
        <f t="shared" si="66"/>
        <v>0</v>
      </c>
      <c r="HS7" s="1" t="s">
        <v>92</v>
      </c>
      <c r="HT7" s="1">
        <f t="shared" si="67"/>
        <v>0</v>
      </c>
      <c r="HU7" s="1" t="s">
        <v>133</v>
      </c>
      <c r="HV7" s="1">
        <f t="shared" si="68"/>
        <v>0</v>
      </c>
      <c r="HW7" s="1" t="s">
        <v>87</v>
      </c>
      <c r="HX7" s="1">
        <f t="shared" si="69"/>
        <v>6</v>
      </c>
      <c r="HY7" s="1" t="s">
        <v>88</v>
      </c>
      <c r="HZ7" s="1">
        <f t="shared" si="70"/>
        <v>0</v>
      </c>
      <c r="IA7" s="1" t="s">
        <v>89</v>
      </c>
      <c r="IB7" s="1">
        <f t="shared" si="71"/>
        <v>5</v>
      </c>
      <c r="IC7" s="1" t="s">
        <v>150</v>
      </c>
      <c r="ID7" s="1">
        <f t="shared" si="72"/>
        <v>0</v>
      </c>
      <c r="IE7" s="1" t="s">
        <v>138</v>
      </c>
      <c r="IF7" s="1">
        <f t="shared" si="73"/>
        <v>0</v>
      </c>
      <c r="IG7">
        <f t="shared" ref="IG7:IG70" si="77">IF7+ID7+IB7+HZ7+HX7+HV7+HT7+HR7+HP7+HN7+HL7+HJ7+HH7+HF7+HD7+HB7</f>
        <v>62</v>
      </c>
      <c r="IH7" s="1">
        <f t="shared" si="74"/>
        <v>139</v>
      </c>
    </row>
    <row r="8" spans="1:242" s="1" customFormat="1" ht="14.65" thickBot="1" x14ac:dyDescent="0.5">
      <c r="A8" s="1">
        <v>5</v>
      </c>
      <c r="B8" s="45">
        <f t="shared" si="0"/>
        <v>491</v>
      </c>
      <c r="C8" s="12" t="s">
        <v>268</v>
      </c>
      <c r="D8" s="1" t="s">
        <v>269</v>
      </c>
      <c r="E8" s="13" t="s">
        <v>276</v>
      </c>
      <c r="F8" s="27">
        <f t="shared" si="1"/>
        <v>144</v>
      </c>
      <c r="H8" s="12">
        <v>2</v>
      </c>
      <c r="I8" s="1" t="s">
        <v>83</v>
      </c>
      <c r="J8" s="1">
        <v>1</v>
      </c>
      <c r="K8" s="40">
        <f t="shared" si="28"/>
        <v>0</v>
      </c>
      <c r="L8" s="1">
        <v>1</v>
      </c>
      <c r="M8" s="1" t="s">
        <v>83</v>
      </c>
      <c r="N8" s="1">
        <v>3</v>
      </c>
      <c r="O8" s="40">
        <f t="shared" ref="O8:O71" si="78">IF(AND(L8=0,N8=2),6,IF(L8-N8=-2,4,IF(L8&lt;N8,3,0)))</f>
        <v>4</v>
      </c>
      <c r="P8" s="1">
        <v>1</v>
      </c>
      <c r="Q8" s="1" t="s">
        <v>83</v>
      </c>
      <c r="R8" s="1">
        <v>2</v>
      </c>
      <c r="S8" s="40">
        <f t="shared" si="29"/>
        <v>3</v>
      </c>
      <c r="T8" s="1">
        <v>1</v>
      </c>
      <c r="U8" s="1" t="s">
        <v>83</v>
      </c>
      <c r="V8" s="1">
        <v>2</v>
      </c>
      <c r="W8" s="40">
        <f t="shared" si="3"/>
        <v>0</v>
      </c>
      <c r="X8" s="1">
        <v>1</v>
      </c>
      <c r="Y8" s="1" t="s">
        <v>83</v>
      </c>
      <c r="Z8" s="1">
        <v>3</v>
      </c>
      <c r="AA8" s="40">
        <f t="shared" si="4"/>
        <v>3</v>
      </c>
      <c r="AB8" s="1">
        <v>1</v>
      </c>
      <c r="AC8" s="1" t="s">
        <v>83</v>
      </c>
      <c r="AD8" s="1">
        <v>2</v>
      </c>
      <c r="AE8" s="40">
        <f t="shared" si="30"/>
        <v>0</v>
      </c>
      <c r="AF8" s="23">
        <f t="shared" si="31"/>
        <v>10</v>
      </c>
      <c r="AG8" s="12">
        <v>3</v>
      </c>
      <c r="AH8" s="1" t="s">
        <v>83</v>
      </c>
      <c r="AI8" s="1">
        <v>1</v>
      </c>
      <c r="AJ8" s="40">
        <f t="shared" ref="AJ8:AJ70" si="79">IF(AND(AG8=6,AI8=2),6,IF(AG8-AI8=4,4,IF(AG8&gt;AI8,3,0)))</f>
        <v>3</v>
      </c>
      <c r="AK8" s="1">
        <v>2</v>
      </c>
      <c r="AL8" s="1" t="s">
        <v>83</v>
      </c>
      <c r="AM8" s="1">
        <v>2</v>
      </c>
      <c r="AN8" s="40">
        <f t="shared" si="32"/>
        <v>4</v>
      </c>
      <c r="AO8" s="1">
        <v>3</v>
      </c>
      <c r="AP8" s="1" t="s">
        <v>83</v>
      </c>
      <c r="AQ8" s="1">
        <v>1</v>
      </c>
      <c r="AR8" s="40">
        <f t="shared" si="6"/>
        <v>0</v>
      </c>
      <c r="AS8" s="1">
        <v>2</v>
      </c>
      <c r="AT8" s="1" t="s">
        <v>83</v>
      </c>
      <c r="AU8" s="1">
        <v>1</v>
      </c>
      <c r="AV8" s="40">
        <f t="shared" si="33"/>
        <v>0</v>
      </c>
      <c r="AW8" s="1">
        <v>2</v>
      </c>
      <c r="AX8" s="1" t="s">
        <v>83</v>
      </c>
      <c r="AY8" s="1">
        <v>2</v>
      </c>
      <c r="AZ8" s="40">
        <f t="shared" si="34"/>
        <v>0</v>
      </c>
      <c r="BA8" s="1">
        <v>4</v>
      </c>
      <c r="BB8" s="1" t="s">
        <v>83</v>
      </c>
      <c r="BC8" s="1">
        <v>1</v>
      </c>
      <c r="BD8" s="40">
        <f t="shared" si="7"/>
        <v>0</v>
      </c>
      <c r="BE8" s="23">
        <f t="shared" si="35"/>
        <v>7</v>
      </c>
      <c r="BF8" s="12">
        <v>1</v>
      </c>
      <c r="BG8" s="1" t="s">
        <v>83</v>
      </c>
      <c r="BH8" s="1">
        <v>1</v>
      </c>
      <c r="BI8" s="40">
        <f t="shared" si="36"/>
        <v>0</v>
      </c>
      <c r="BJ8" s="1">
        <v>1</v>
      </c>
      <c r="BK8" s="1" t="s">
        <v>83</v>
      </c>
      <c r="BL8" s="1">
        <v>1</v>
      </c>
      <c r="BM8" s="40">
        <f t="shared" si="75"/>
        <v>4</v>
      </c>
      <c r="BN8" s="1">
        <v>3</v>
      </c>
      <c r="BO8" s="1" t="s">
        <v>83</v>
      </c>
      <c r="BP8" s="1">
        <v>2</v>
      </c>
      <c r="BQ8" s="40">
        <f t="shared" si="8"/>
        <v>3</v>
      </c>
      <c r="BR8" s="1">
        <v>3</v>
      </c>
      <c r="BS8" s="1" t="s">
        <v>83</v>
      </c>
      <c r="BT8" s="1">
        <v>2</v>
      </c>
      <c r="BU8" s="40">
        <f t="shared" si="37"/>
        <v>3</v>
      </c>
      <c r="BV8" s="1">
        <v>3</v>
      </c>
      <c r="BW8" s="1" t="s">
        <v>83</v>
      </c>
      <c r="BX8" s="1">
        <v>1</v>
      </c>
      <c r="BY8" s="40">
        <f t="shared" si="38"/>
        <v>0</v>
      </c>
      <c r="BZ8" s="1">
        <v>1</v>
      </c>
      <c r="CA8" s="1" t="s">
        <v>83</v>
      </c>
      <c r="CB8" s="1">
        <v>4</v>
      </c>
      <c r="CC8" s="40">
        <f t="shared" si="39"/>
        <v>3</v>
      </c>
      <c r="CD8" s="23">
        <f t="shared" si="40"/>
        <v>13</v>
      </c>
      <c r="CE8" s="12">
        <v>1</v>
      </c>
      <c r="CF8" s="1" t="s">
        <v>83</v>
      </c>
      <c r="CG8" s="1">
        <v>0</v>
      </c>
      <c r="CH8" s="40">
        <f t="shared" si="41"/>
        <v>0</v>
      </c>
      <c r="CI8" s="1">
        <v>3</v>
      </c>
      <c r="CJ8" s="1" t="s">
        <v>83</v>
      </c>
      <c r="CK8" s="1">
        <v>2</v>
      </c>
      <c r="CL8" s="40">
        <f t="shared" si="42"/>
        <v>3</v>
      </c>
      <c r="CM8" s="1">
        <v>1</v>
      </c>
      <c r="CN8" s="1" t="s">
        <v>83</v>
      </c>
      <c r="CO8" s="1">
        <v>1</v>
      </c>
      <c r="CP8" s="40">
        <f t="shared" si="43"/>
        <v>0</v>
      </c>
      <c r="CQ8" s="1">
        <v>1</v>
      </c>
      <c r="CR8" s="1" t="s">
        <v>83</v>
      </c>
      <c r="CS8" s="1">
        <v>3</v>
      </c>
      <c r="CT8" s="40">
        <f t="shared" si="44"/>
        <v>0</v>
      </c>
      <c r="CU8" s="1">
        <v>3</v>
      </c>
      <c r="CV8" s="1" t="s">
        <v>83</v>
      </c>
      <c r="CW8" s="1">
        <v>2</v>
      </c>
      <c r="CX8" s="40">
        <f t="shared" si="45"/>
        <v>4</v>
      </c>
      <c r="CY8" s="1">
        <v>4</v>
      </c>
      <c r="CZ8" s="1" t="s">
        <v>83</v>
      </c>
      <c r="DA8" s="1">
        <v>1</v>
      </c>
      <c r="DB8" s="40">
        <f t="shared" si="46"/>
        <v>3</v>
      </c>
      <c r="DC8" s="23">
        <f t="shared" si="47"/>
        <v>10</v>
      </c>
      <c r="DD8" s="12">
        <v>1</v>
      </c>
      <c r="DE8" s="1" t="s">
        <v>83</v>
      </c>
      <c r="DF8" s="1">
        <v>2</v>
      </c>
      <c r="DG8" s="40">
        <f t="shared" si="76"/>
        <v>6</v>
      </c>
      <c r="DH8" s="1">
        <v>3</v>
      </c>
      <c r="DI8" s="1" t="s">
        <v>83</v>
      </c>
      <c r="DJ8" s="1">
        <v>2</v>
      </c>
      <c r="DK8" s="40">
        <f t="shared" si="9"/>
        <v>3</v>
      </c>
      <c r="DL8" s="1">
        <v>3</v>
      </c>
      <c r="DM8" s="1" t="s">
        <v>83</v>
      </c>
      <c r="DN8" s="1">
        <v>3</v>
      </c>
      <c r="DO8" s="40">
        <f t="shared" si="48"/>
        <v>0</v>
      </c>
      <c r="DP8" s="1">
        <v>2</v>
      </c>
      <c r="DQ8" s="1" t="s">
        <v>83</v>
      </c>
      <c r="DR8" s="1">
        <v>3</v>
      </c>
      <c r="DS8" s="40">
        <f t="shared" si="10"/>
        <v>0</v>
      </c>
      <c r="DT8" s="1">
        <v>4</v>
      </c>
      <c r="DU8" s="1" t="s">
        <v>83</v>
      </c>
      <c r="DV8" s="1">
        <v>1</v>
      </c>
      <c r="DW8" s="40">
        <f t="shared" si="11"/>
        <v>3</v>
      </c>
      <c r="DX8" s="1">
        <v>1</v>
      </c>
      <c r="DY8" s="1" t="s">
        <v>83</v>
      </c>
      <c r="DZ8" s="1">
        <v>1</v>
      </c>
      <c r="EA8" s="39">
        <f t="shared" si="49"/>
        <v>0</v>
      </c>
      <c r="EB8" s="23">
        <f t="shared" si="12"/>
        <v>12</v>
      </c>
      <c r="EC8" s="12">
        <v>2</v>
      </c>
      <c r="ED8" s="1" t="s">
        <v>83</v>
      </c>
      <c r="EE8" s="1">
        <v>2</v>
      </c>
      <c r="EF8" s="40">
        <f t="shared" si="50"/>
        <v>3</v>
      </c>
      <c r="EG8" s="1">
        <v>4</v>
      </c>
      <c r="EH8" s="1" t="s">
        <v>83</v>
      </c>
      <c r="EI8" s="1">
        <v>3</v>
      </c>
      <c r="EJ8" s="40">
        <f t="shared" si="51"/>
        <v>4</v>
      </c>
      <c r="EK8" s="1">
        <v>1</v>
      </c>
      <c r="EL8" s="1" t="s">
        <v>83</v>
      </c>
      <c r="EM8" s="1">
        <v>3</v>
      </c>
      <c r="EN8" s="40">
        <f t="shared" si="13"/>
        <v>4</v>
      </c>
      <c r="EO8" s="1">
        <v>2</v>
      </c>
      <c r="EP8" s="1" t="s">
        <v>83</v>
      </c>
      <c r="EQ8" s="1">
        <v>3</v>
      </c>
      <c r="ER8" s="40">
        <f t="shared" si="52"/>
        <v>0</v>
      </c>
      <c r="ES8" s="1">
        <v>1</v>
      </c>
      <c r="ET8" s="1" t="s">
        <v>83</v>
      </c>
      <c r="EU8" s="1">
        <v>1</v>
      </c>
      <c r="EV8" s="40">
        <f t="shared" si="14"/>
        <v>4</v>
      </c>
      <c r="EW8" s="1">
        <v>2</v>
      </c>
      <c r="EX8" s="1" t="s">
        <v>83</v>
      </c>
      <c r="EY8" s="1">
        <v>3</v>
      </c>
      <c r="EZ8" s="40">
        <f t="shared" si="53"/>
        <v>4</v>
      </c>
      <c r="FA8" s="23">
        <f t="shared" si="54"/>
        <v>19</v>
      </c>
      <c r="FB8" s="12">
        <v>3</v>
      </c>
      <c r="FC8" s="1" t="s">
        <v>83</v>
      </c>
      <c r="FD8" s="1">
        <v>2</v>
      </c>
      <c r="FE8" s="40">
        <f t="shared" si="55"/>
        <v>4</v>
      </c>
      <c r="FF8" s="1">
        <v>2</v>
      </c>
      <c r="FG8" s="1" t="s">
        <v>83</v>
      </c>
      <c r="FH8" s="1">
        <v>2</v>
      </c>
      <c r="FI8" s="40">
        <f t="shared" si="56"/>
        <v>0</v>
      </c>
      <c r="FJ8" s="1">
        <v>2</v>
      </c>
      <c r="FK8" s="1" t="s">
        <v>83</v>
      </c>
      <c r="FL8" s="1">
        <v>1</v>
      </c>
      <c r="FM8" s="40">
        <f t="shared" si="57"/>
        <v>0</v>
      </c>
      <c r="FN8" s="1">
        <v>4</v>
      </c>
      <c r="FO8" s="1" t="s">
        <v>83</v>
      </c>
      <c r="FP8" s="1">
        <v>2</v>
      </c>
      <c r="FQ8" s="40">
        <f t="shared" si="15"/>
        <v>3</v>
      </c>
      <c r="FR8" s="1">
        <v>3</v>
      </c>
      <c r="FS8" s="1" t="s">
        <v>83</v>
      </c>
      <c r="FT8" s="1">
        <v>3</v>
      </c>
      <c r="FU8" s="40">
        <f t="shared" si="58"/>
        <v>0</v>
      </c>
      <c r="FV8" s="1">
        <v>3</v>
      </c>
      <c r="FW8" s="1" t="s">
        <v>83</v>
      </c>
      <c r="FX8" s="1">
        <v>2</v>
      </c>
      <c r="FY8" s="40">
        <f t="shared" si="16"/>
        <v>4</v>
      </c>
      <c r="FZ8" s="23">
        <f t="shared" si="17"/>
        <v>11</v>
      </c>
      <c r="GA8" s="12">
        <v>1</v>
      </c>
      <c r="GB8" s="1" t="s">
        <v>83</v>
      </c>
      <c r="GC8" s="1">
        <v>3</v>
      </c>
      <c r="GD8" s="40">
        <f t="shared" si="59"/>
        <v>0</v>
      </c>
      <c r="GE8" s="1">
        <v>4</v>
      </c>
      <c r="GF8" s="1" t="s">
        <v>83</v>
      </c>
      <c r="GG8" s="1">
        <v>1</v>
      </c>
      <c r="GH8" s="40">
        <f t="shared" si="18"/>
        <v>3</v>
      </c>
      <c r="GI8" s="1">
        <v>3</v>
      </c>
      <c r="GJ8" s="1" t="s">
        <v>83</v>
      </c>
      <c r="GK8" s="1">
        <v>2</v>
      </c>
      <c r="GL8" s="40">
        <f t="shared" si="60"/>
        <v>0</v>
      </c>
      <c r="GM8" s="1">
        <v>1</v>
      </c>
      <c r="GN8" s="1" t="s">
        <v>83</v>
      </c>
      <c r="GO8" s="1">
        <v>3</v>
      </c>
      <c r="GP8" s="40">
        <f t="shared" si="61"/>
        <v>0</v>
      </c>
      <c r="GQ8" s="1">
        <v>4</v>
      </c>
      <c r="GR8" s="1" t="s">
        <v>83</v>
      </c>
      <c r="GS8" s="1">
        <v>1</v>
      </c>
      <c r="GT8" s="40">
        <f t="shared" si="19"/>
        <v>0</v>
      </c>
      <c r="GU8" s="1">
        <v>3</v>
      </c>
      <c r="GV8" s="1" t="s">
        <v>83</v>
      </c>
      <c r="GW8" s="1">
        <v>6</v>
      </c>
      <c r="GX8" s="40">
        <f t="shared" si="62"/>
        <v>0</v>
      </c>
      <c r="GY8" s="23">
        <f t="shared" si="63"/>
        <v>3</v>
      </c>
      <c r="GZ8" s="27">
        <f t="shared" si="20"/>
        <v>85</v>
      </c>
      <c r="HA8" s="1" t="s">
        <v>140</v>
      </c>
      <c r="HB8">
        <f t="shared" si="21"/>
        <v>0</v>
      </c>
      <c r="HC8" s="1" t="s">
        <v>85</v>
      </c>
      <c r="HD8">
        <f t="shared" si="22"/>
        <v>9</v>
      </c>
      <c r="HE8" s="1" t="s">
        <v>86</v>
      </c>
      <c r="HF8">
        <f t="shared" si="23"/>
        <v>5</v>
      </c>
      <c r="HG8" s="1" t="s">
        <v>94</v>
      </c>
      <c r="HH8">
        <f t="shared" si="24"/>
        <v>9</v>
      </c>
      <c r="HI8" s="1" t="s">
        <v>88</v>
      </c>
      <c r="HJ8">
        <f t="shared" si="25"/>
        <v>0</v>
      </c>
      <c r="HK8" s="1" t="s">
        <v>131</v>
      </c>
      <c r="HL8">
        <f t="shared" si="64"/>
        <v>0</v>
      </c>
      <c r="HM8" s="1" t="s">
        <v>134</v>
      </c>
      <c r="HN8">
        <f t="shared" si="26"/>
        <v>5</v>
      </c>
      <c r="HO8" s="1" t="s">
        <v>96</v>
      </c>
      <c r="HP8">
        <f t="shared" si="65"/>
        <v>9</v>
      </c>
      <c r="HQ8" s="1" t="s">
        <v>132</v>
      </c>
      <c r="HR8" s="1">
        <f t="shared" si="66"/>
        <v>6</v>
      </c>
      <c r="HS8" s="1" t="s">
        <v>137</v>
      </c>
      <c r="HT8" s="1">
        <f t="shared" si="67"/>
        <v>6</v>
      </c>
      <c r="HU8" s="1" t="s">
        <v>133</v>
      </c>
      <c r="HV8" s="1">
        <f t="shared" si="68"/>
        <v>0</v>
      </c>
      <c r="HW8" s="1" t="s">
        <v>129</v>
      </c>
      <c r="HX8" s="1">
        <f t="shared" si="69"/>
        <v>0</v>
      </c>
      <c r="HY8" s="1" t="s">
        <v>165</v>
      </c>
      <c r="HZ8" s="1">
        <f t="shared" si="70"/>
        <v>5</v>
      </c>
      <c r="IA8" s="1" t="s">
        <v>89</v>
      </c>
      <c r="IB8" s="1">
        <f t="shared" si="71"/>
        <v>5</v>
      </c>
      <c r="IC8" s="1" t="s">
        <v>150</v>
      </c>
      <c r="ID8" s="1">
        <f t="shared" si="72"/>
        <v>0</v>
      </c>
      <c r="IE8" s="1" t="s">
        <v>135</v>
      </c>
      <c r="IF8" s="1">
        <f t="shared" si="73"/>
        <v>0</v>
      </c>
      <c r="IG8">
        <f t="shared" si="77"/>
        <v>59</v>
      </c>
      <c r="IH8" s="1">
        <f t="shared" si="74"/>
        <v>144</v>
      </c>
    </row>
    <row r="9" spans="1:242" s="1" customFormat="1" ht="14.65" thickBot="1" x14ac:dyDescent="0.5">
      <c r="A9" s="1">
        <v>6</v>
      </c>
      <c r="B9" s="45">
        <f t="shared" si="0"/>
        <v>695</v>
      </c>
      <c r="C9" s="12" t="s">
        <v>271</v>
      </c>
      <c r="D9" s="1" t="s">
        <v>272</v>
      </c>
      <c r="E9" s="13" t="s">
        <v>276</v>
      </c>
      <c r="F9" s="27">
        <f t="shared" si="1"/>
        <v>119</v>
      </c>
      <c r="H9" s="12">
        <v>5</v>
      </c>
      <c r="I9" s="1" t="s">
        <v>83</v>
      </c>
      <c r="J9" s="1">
        <v>5</v>
      </c>
      <c r="K9" s="40">
        <f t="shared" si="28"/>
        <v>0</v>
      </c>
      <c r="L9" s="1">
        <v>4</v>
      </c>
      <c r="M9" s="1" t="s">
        <v>83</v>
      </c>
      <c r="N9" s="1">
        <v>4</v>
      </c>
      <c r="O9" s="40">
        <f t="shared" si="78"/>
        <v>0</v>
      </c>
      <c r="P9" s="1">
        <v>6</v>
      </c>
      <c r="Q9" s="1" t="s">
        <v>83</v>
      </c>
      <c r="R9" s="1">
        <v>6</v>
      </c>
      <c r="S9" s="40">
        <f t="shared" si="29"/>
        <v>0</v>
      </c>
      <c r="T9" s="1">
        <v>8</v>
      </c>
      <c r="U9" s="1" t="s">
        <v>83</v>
      </c>
      <c r="V9" s="1">
        <v>8</v>
      </c>
      <c r="W9" s="40">
        <f t="shared" si="3"/>
        <v>3</v>
      </c>
      <c r="X9" s="1">
        <v>7</v>
      </c>
      <c r="Y9" s="1" t="s">
        <v>83</v>
      </c>
      <c r="Z9" s="1">
        <v>7</v>
      </c>
      <c r="AA9" s="40">
        <f t="shared" si="4"/>
        <v>0</v>
      </c>
      <c r="AB9" s="1">
        <v>2</v>
      </c>
      <c r="AC9" s="1" t="s">
        <v>83</v>
      </c>
      <c r="AD9" s="1">
        <v>4</v>
      </c>
      <c r="AE9" s="40">
        <f t="shared" si="30"/>
        <v>0</v>
      </c>
      <c r="AF9" s="23">
        <f t="shared" si="31"/>
        <v>3</v>
      </c>
      <c r="AG9" s="12">
        <v>1</v>
      </c>
      <c r="AH9" s="1" t="s">
        <v>83</v>
      </c>
      <c r="AI9" s="1">
        <v>1</v>
      </c>
      <c r="AJ9" s="40">
        <f t="shared" si="79"/>
        <v>0</v>
      </c>
      <c r="AK9" s="1">
        <v>8</v>
      </c>
      <c r="AL9" s="1" t="s">
        <v>83</v>
      </c>
      <c r="AM9" s="1">
        <v>6</v>
      </c>
      <c r="AN9" s="40">
        <f t="shared" si="32"/>
        <v>0</v>
      </c>
      <c r="AO9" s="1">
        <v>8</v>
      </c>
      <c r="AP9" s="1" t="s">
        <v>83</v>
      </c>
      <c r="AQ9" s="1">
        <v>7</v>
      </c>
      <c r="AR9" s="40">
        <f t="shared" si="6"/>
        <v>0</v>
      </c>
      <c r="AS9" s="1">
        <v>3</v>
      </c>
      <c r="AT9" s="1" t="s">
        <v>83</v>
      </c>
      <c r="AU9" s="1">
        <v>6</v>
      </c>
      <c r="AV9" s="40">
        <f t="shared" si="33"/>
        <v>0</v>
      </c>
      <c r="AW9" s="1">
        <v>5</v>
      </c>
      <c r="AX9" s="1" t="s">
        <v>83</v>
      </c>
      <c r="AY9" s="1">
        <v>4</v>
      </c>
      <c r="AZ9" s="40">
        <f t="shared" si="34"/>
        <v>0</v>
      </c>
      <c r="BA9" s="1">
        <v>2</v>
      </c>
      <c r="BB9" s="1" t="s">
        <v>83</v>
      </c>
      <c r="BC9" s="1">
        <v>6</v>
      </c>
      <c r="BD9" s="40">
        <f t="shared" si="7"/>
        <v>3</v>
      </c>
      <c r="BE9" s="23">
        <f t="shared" si="35"/>
        <v>3</v>
      </c>
      <c r="BF9" s="12">
        <v>8</v>
      </c>
      <c r="BG9" s="1" t="s">
        <v>83</v>
      </c>
      <c r="BH9" s="1">
        <v>4</v>
      </c>
      <c r="BI9" s="40">
        <f t="shared" si="36"/>
        <v>0</v>
      </c>
      <c r="BJ9" s="1">
        <v>8</v>
      </c>
      <c r="BK9" s="1" t="s">
        <v>83</v>
      </c>
      <c r="BL9" s="1">
        <v>9</v>
      </c>
      <c r="BM9" s="40">
        <f t="shared" si="75"/>
        <v>0</v>
      </c>
      <c r="BN9" s="1">
        <v>6</v>
      </c>
      <c r="BO9" s="1" t="s">
        <v>83</v>
      </c>
      <c r="BP9" s="1">
        <v>5</v>
      </c>
      <c r="BQ9" s="40">
        <f t="shared" si="8"/>
        <v>3</v>
      </c>
      <c r="BR9" s="1">
        <v>7</v>
      </c>
      <c r="BS9" s="1" t="s">
        <v>83</v>
      </c>
      <c r="BT9" s="1">
        <v>9</v>
      </c>
      <c r="BU9" s="40">
        <f t="shared" si="37"/>
        <v>0</v>
      </c>
      <c r="BV9" s="1">
        <v>8</v>
      </c>
      <c r="BW9" s="1" t="s">
        <v>83</v>
      </c>
      <c r="BX9" s="1">
        <v>4</v>
      </c>
      <c r="BY9" s="40">
        <f t="shared" si="38"/>
        <v>0</v>
      </c>
      <c r="BZ9" s="1">
        <v>9</v>
      </c>
      <c r="CA9" s="1" t="s">
        <v>83</v>
      </c>
      <c r="CB9" s="1">
        <v>0</v>
      </c>
      <c r="CC9" s="40">
        <f t="shared" si="39"/>
        <v>0</v>
      </c>
      <c r="CD9" s="23">
        <f t="shared" si="40"/>
        <v>3</v>
      </c>
      <c r="CE9" s="12">
        <v>6</v>
      </c>
      <c r="CF9" s="1" t="s">
        <v>83</v>
      </c>
      <c r="CG9" s="1">
        <v>4</v>
      </c>
      <c r="CH9" s="40">
        <f t="shared" si="41"/>
        <v>0</v>
      </c>
      <c r="CI9" s="1">
        <v>9</v>
      </c>
      <c r="CJ9" s="1" t="s">
        <v>83</v>
      </c>
      <c r="CK9" s="1">
        <v>1</v>
      </c>
      <c r="CL9" s="40">
        <f t="shared" si="42"/>
        <v>3</v>
      </c>
      <c r="CM9" s="1">
        <v>9</v>
      </c>
      <c r="CN9" s="1" t="s">
        <v>83</v>
      </c>
      <c r="CO9" s="1">
        <v>4</v>
      </c>
      <c r="CP9" s="40">
        <f t="shared" si="43"/>
        <v>0</v>
      </c>
      <c r="CQ9" s="1">
        <v>8</v>
      </c>
      <c r="CR9" s="1" t="s">
        <v>83</v>
      </c>
      <c r="CS9" s="1">
        <v>7</v>
      </c>
      <c r="CT9" s="40">
        <f t="shared" si="44"/>
        <v>4</v>
      </c>
      <c r="CU9" s="1">
        <v>3</v>
      </c>
      <c r="CV9" s="1" t="s">
        <v>83</v>
      </c>
      <c r="CW9" s="1">
        <v>3</v>
      </c>
      <c r="CX9" s="40">
        <f t="shared" si="45"/>
        <v>0</v>
      </c>
      <c r="CY9" s="1">
        <v>3</v>
      </c>
      <c r="CZ9" s="1" t="s">
        <v>83</v>
      </c>
      <c r="DA9" s="1">
        <v>9</v>
      </c>
      <c r="DB9" s="40">
        <f t="shared" si="46"/>
        <v>0</v>
      </c>
      <c r="DC9" s="23">
        <f t="shared" si="47"/>
        <v>7</v>
      </c>
      <c r="DD9" s="12">
        <v>9</v>
      </c>
      <c r="DE9" s="1" t="s">
        <v>83</v>
      </c>
      <c r="DF9" s="1">
        <v>1</v>
      </c>
      <c r="DG9" s="40">
        <f t="shared" si="76"/>
        <v>0</v>
      </c>
      <c r="DH9" s="1">
        <v>4</v>
      </c>
      <c r="DI9" s="1" t="s">
        <v>83</v>
      </c>
      <c r="DJ9" s="1">
        <v>5</v>
      </c>
      <c r="DK9" s="40">
        <f t="shared" si="9"/>
        <v>0</v>
      </c>
      <c r="DL9" s="1">
        <v>1</v>
      </c>
      <c r="DM9" s="1" t="s">
        <v>83</v>
      </c>
      <c r="DN9" s="1">
        <v>6</v>
      </c>
      <c r="DO9" s="40">
        <f t="shared" si="48"/>
        <v>3</v>
      </c>
      <c r="DP9" s="1">
        <v>8</v>
      </c>
      <c r="DQ9" s="1" t="s">
        <v>83</v>
      </c>
      <c r="DR9" s="1">
        <v>8</v>
      </c>
      <c r="DS9" s="40">
        <f t="shared" si="10"/>
        <v>3</v>
      </c>
      <c r="DT9" s="1">
        <v>1</v>
      </c>
      <c r="DU9" s="1" t="s">
        <v>83</v>
      </c>
      <c r="DV9" s="1">
        <v>1</v>
      </c>
      <c r="DW9" s="40">
        <f t="shared" si="11"/>
        <v>1</v>
      </c>
      <c r="DX9" s="1">
        <v>8</v>
      </c>
      <c r="DY9" s="1" t="s">
        <v>83</v>
      </c>
      <c r="DZ9" s="1">
        <v>9</v>
      </c>
      <c r="EA9" s="39">
        <f t="shared" si="49"/>
        <v>3</v>
      </c>
      <c r="EB9" s="23">
        <f t="shared" si="12"/>
        <v>10</v>
      </c>
      <c r="EC9" s="12">
        <v>7</v>
      </c>
      <c r="ED9" s="1" t="s">
        <v>83</v>
      </c>
      <c r="EE9" s="1">
        <v>5</v>
      </c>
      <c r="EF9" s="40">
        <f t="shared" si="50"/>
        <v>0</v>
      </c>
      <c r="EG9" s="1">
        <v>7</v>
      </c>
      <c r="EH9" s="1" t="s">
        <v>83</v>
      </c>
      <c r="EI9" s="1">
        <v>9</v>
      </c>
      <c r="EJ9" s="40">
        <f t="shared" si="51"/>
        <v>0</v>
      </c>
      <c r="EK9" s="1">
        <v>6</v>
      </c>
      <c r="EL9" s="1" t="s">
        <v>83</v>
      </c>
      <c r="EM9" s="1">
        <v>0</v>
      </c>
      <c r="EN9" s="40">
        <f t="shared" si="13"/>
        <v>0</v>
      </c>
      <c r="EO9" s="1">
        <v>7</v>
      </c>
      <c r="EP9" s="1" t="s">
        <v>83</v>
      </c>
      <c r="EQ9" s="1">
        <v>8</v>
      </c>
      <c r="ER9" s="40">
        <f t="shared" si="52"/>
        <v>0</v>
      </c>
      <c r="ES9" s="1">
        <v>6</v>
      </c>
      <c r="ET9" s="1" t="s">
        <v>83</v>
      </c>
      <c r="EU9" s="1">
        <v>5</v>
      </c>
      <c r="EV9" s="40">
        <f t="shared" si="14"/>
        <v>0</v>
      </c>
      <c r="EW9" s="1">
        <v>6</v>
      </c>
      <c r="EX9" s="1" t="s">
        <v>83</v>
      </c>
      <c r="EY9" s="1">
        <v>9</v>
      </c>
      <c r="EZ9" s="40">
        <f t="shared" si="53"/>
        <v>3</v>
      </c>
      <c r="FA9" s="23">
        <f t="shared" si="54"/>
        <v>3</v>
      </c>
      <c r="FB9" s="12">
        <v>9</v>
      </c>
      <c r="FC9" s="1" t="s">
        <v>83</v>
      </c>
      <c r="FD9" s="1">
        <v>7</v>
      </c>
      <c r="FE9" s="40">
        <f t="shared" si="55"/>
        <v>3</v>
      </c>
      <c r="FF9" s="1">
        <v>5</v>
      </c>
      <c r="FG9" s="1" t="s">
        <v>83</v>
      </c>
      <c r="FH9" s="1">
        <v>8</v>
      </c>
      <c r="FI9" s="40">
        <f t="shared" si="56"/>
        <v>0</v>
      </c>
      <c r="FJ9" s="1">
        <v>9</v>
      </c>
      <c r="FK9" s="1" t="s">
        <v>83</v>
      </c>
      <c r="FL9" s="1">
        <v>0</v>
      </c>
      <c r="FM9" s="40">
        <f t="shared" si="57"/>
        <v>0</v>
      </c>
      <c r="FN9" s="1">
        <v>0</v>
      </c>
      <c r="FO9" s="1" t="s">
        <v>83</v>
      </c>
      <c r="FP9" s="1">
        <v>8</v>
      </c>
      <c r="FQ9" s="40">
        <f t="shared" si="15"/>
        <v>0</v>
      </c>
      <c r="FR9" s="1">
        <v>9</v>
      </c>
      <c r="FS9" s="1" t="s">
        <v>83</v>
      </c>
      <c r="FT9" s="1">
        <v>4</v>
      </c>
      <c r="FU9" s="40">
        <f t="shared" si="58"/>
        <v>0</v>
      </c>
      <c r="FV9" s="1">
        <v>2</v>
      </c>
      <c r="FW9" s="1" t="s">
        <v>83</v>
      </c>
      <c r="FX9" s="1">
        <v>6</v>
      </c>
      <c r="FY9" s="40">
        <f t="shared" si="16"/>
        <v>0</v>
      </c>
      <c r="FZ9" s="23">
        <f t="shared" si="17"/>
        <v>3</v>
      </c>
      <c r="GA9" s="12">
        <v>6</v>
      </c>
      <c r="GB9" s="1" t="s">
        <v>83</v>
      </c>
      <c r="GC9" s="1">
        <v>6</v>
      </c>
      <c r="GD9" s="40">
        <f t="shared" si="59"/>
        <v>3</v>
      </c>
      <c r="GE9" s="1">
        <v>2</v>
      </c>
      <c r="GF9" s="1" t="s">
        <v>83</v>
      </c>
      <c r="GG9" s="1">
        <v>1</v>
      </c>
      <c r="GH9" s="40">
        <f t="shared" si="18"/>
        <v>4</v>
      </c>
      <c r="GI9" s="1">
        <v>5</v>
      </c>
      <c r="GJ9" s="1" t="s">
        <v>83</v>
      </c>
      <c r="GK9" s="1">
        <v>7</v>
      </c>
      <c r="GL9" s="40">
        <f t="shared" si="60"/>
        <v>3</v>
      </c>
      <c r="GM9" s="1">
        <v>9</v>
      </c>
      <c r="GN9" s="1" t="s">
        <v>83</v>
      </c>
      <c r="GO9" s="1">
        <v>0</v>
      </c>
      <c r="GP9" s="40">
        <f t="shared" si="61"/>
        <v>3</v>
      </c>
      <c r="GQ9" s="1">
        <v>8</v>
      </c>
      <c r="GR9" s="1" t="s">
        <v>83</v>
      </c>
      <c r="GS9" s="1">
        <v>6</v>
      </c>
      <c r="GT9" s="40">
        <f t="shared" si="19"/>
        <v>0</v>
      </c>
      <c r="GU9" s="1">
        <v>9</v>
      </c>
      <c r="GV9" s="1" t="s">
        <v>83</v>
      </c>
      <c r="GW9" s="1">
        <v>5</v>
      </c>
      <c r="GX9" s="40">
        <f t="shared" si="62"/>
        <v>3</v>
      </c>
      <c r="GY9" s="23">
        <f t="shared" si="63"/>
        <v>16</v>
      </c>
      <c r="GZ9" s="27">
        <f t="shared" si="20"/>
        <v>48</v>
      </c>
      <c r="HA9" s="1" t="s">
        <v>140</v>
      </c>
      <c r="HB9">
        <f t="shared" si="21"/>
        <v>0</v>
      </c>
      <c r="HC9" s="1" t="s">
        <v>137</v>
      </c>
      <c r="HD9">
        <f t="shared" si="22"/>
        <v>5</v>
      </c>
      <c r="HE9" s="1" t="s">
        <v>86</v>
      </c>
      <c r="HF9">
        <f t="shared" si="23"/>
        <v>5</v>
      </c>
      <c r="HG9" s="1" t="s">
        <v>94</v>
      </c>
      <c r="HH9">
        <f t="shared" ref="HH9:HH72" si="80">IF(HG9="Frankreich",9,IF(HG9="Australien",5,0))</f>
        <v>9</v>
      </c>
      <c r="HI9" s="1" t="s">
        <v>88</v>
      </c>
      <c r="HJ9">
        <f t="shared" si="25"/>
        <v>0</v>
      </c>
      <c r="HK9" s="1" t="s">
        <v>142</v>
      </c>
      <c r="HL9">
        <f t="shared" si="64"/>
        <v>0</v>
      </c>
      <c r="HM9" s="1" t="s">
        <v>90</v>
      </c>
      <c r="HN9">
        <f t="shared" si="26"/>
        <v>9</v>
      </c>
      <c r="HO9" s="1" t="s">
        <v>96</v>
      </c>
      <c r="HP9">
        <f t="shared" si="65"/>
        <v>9</v>
      </c>
      <c r="HQ9" s="1" t="s">
        <v>132</v>
      </c>
      <c r="HR9" s="1">
        <f t="shared" si="66"/>
        <v>6</v>
      </c>
      <c r="HS9" s="1" t="s">
        <v>85</v>
      </c>
      <c r="HT9" s="1">
        <f t="shared" si="67"/>
        <v>5</v>
      </c>
      <c r="HU9" s="1" t="s">
        <v>133</v>
      </c>
      <c r="HV9" s="1">
        <f t="shared" si="68"/>
        <v>0</v>
      </c>
      <c r="HW9" s="1" t="s">
        <v>87</v>
      </c>
      <c r="HX9" s="1">
        <f t="shared" si="69"/>
        <v>6</v>
      </c>
      <c r="HY9" s="1" t="s">
        <v>130</v>
      </c>
      <c r="HZ9" s="1">
        <f t="shared" si="70"/>
        <v>6</v>
      </c>
      <c r="IA9" s="1" t="s">
        <v>89</v>
      </c>
      <c r="IB9" s="1">
        <f t="shared" si="71"/>
        <v>5</v>
      </c>
      <c r="IC9" s="1" t="s">
        <v>150</v>
      </c>
      <c r="ID9" s="1">
        <f t="shared" si="72"/>
        <v>0</v>
      </c>
      <c r="IE9" s="1" t="s">
        <v>91</v>
      </c>
      <c r="IF9" s="1">
        <f t="shared" si="73"/>
        <v>6</v>
      </c>
      <c r="IG9">
        <f t="shared" si="77"/>
        <v>71</v>
      </c>
      <c r="IH9" s="1">
        <f t="shared" si="74"/>
        <v>119</v>
      </c>
    </row>
    <row r="10" spans="1:242" s="1" customFormat="1" ht="14.65" thickBot="1" x14ac:dyDescent="0.5">
      <c r="A10" s="1">
        <v>7</v>
      </c>
      <c r="B10" s="45">
        <f t="shared" si="0"/>
        <v>610</v>
      </c>
      <c r="C10" s="12" t="s">
        <v>273</v>
      </c>
      <c r="D10" s="1" t="s">
        <v>274</v>
      </c>
      <c r="E10" s="13" t="s">
        <v>276</v>
      </c>
      <c r="F10" s="27">
        <f t="shared" si="1"/>
        <v>133</v>
      </c>
      <c r="H10" s="12">
        <v>4</v>
      </c>
      <c r="I10" s="1" t="s">
        <v>83</v>
      </c>
      <c r="J10" s="1">
        <v>4</v>
      </c>
      <c r="K10" s="40">
        <f t="shared" si="28"/>
        <v>0</v>
      </c>
      <c r="L10" s="1">
        <v>2</v>
      </c>
      <c r="M10" s="1" t="s">
        <v>83</v>
      </c>
      <c r="N10" s="1">
        <v>2</v>
      </c>
      <c r="O10" s="40">
        <f t="shared" si="78"/>
        <v>0</v>
      </c>
      <c r="P10" s="1">
        <v>5</v>
      </c>
      <c r="Q10" s="1" t="s">
        <v>83</v>
      </c>
      <c r="R10" s="1">
        <v>4</v>
      </c>
      <c r="S10" s="40">
        <f t="shared" si="29"/>
        <v>0</v>
      </c>
      <c r="T10" s="1">
        <v>7</v>
      </c>
      <c r="U10" s="1" t="s">
        <v>83</v>
      </c>
      <c r="V10" s="1">
        <v>5</v>
      </c>
      <c r="W10" s="40">
        <f t="shared" si="3"/>
        <v>0</v>
      </c>
      <c r="X10" s="1">
        <v>4</v>
      </c>
      <c r="Y10" s="1" t="s">
        <v>83</v>
      </c>
      <c r="Z10" s="1">
        <v>1</v>
      </c>
      <c r="AA10" s="40">
        <f t="shared" si="4"/>
        <v>0</v>
      </c>
      <c r="AB10" s="1">
        <v>3</v>
      </c>
      <c r="AC10" s="1" t="s">
        <v>83</v>
      </c>
      <c r="AD10" s="1">
        <v>4</v>
      </c>
      <c r="AE10" s="40">
        <f t="shared" si="30"/>
        <v>0</v>
      </c>
      <c r="AF10" s="23">
        <f t="shared" si="31"/>
        <v>0</v>
      </c>
      <c r="AG10" s="12">
        <v>2</v>
      </c>
      <c r="AH10" s="1" t="s">
        <v>83</v>
      </c>
      <c r="AI10" s="1">
        <v>4</v>
      </c>
      <c r="AJ10" s="40">
        <f t="shared" si="79"/>
        <v>0</v>
      </c>
      <c r="AK10" s="1">
        <v>8</v>
      </c>
      <c r="AL10" s="1" t="s">
        <v>83</v>
      </c>
      <c r="AM10" s="1">
        <v>5</v>
      </c>
      <c r="AN10" s="40">
        <f t="shared" si="32"/>
        <v>0</v>
      </c>
      <c r="AO10" s="1">
        <v>5</v>
      </c>
      <c r="AP10" s="1" t="s">
        <v>83</v>
      </c>
      <c r="AQ10" s="1">
        <v>2</v>
      </c>
      <c r="AR10" s="40">
        <f t="shared" si="6"/>
        <v>0</v>
      </c>
      <c r="AS10" s="1">
        <v>3</v>
      </c>
      <c r="AT10" s="1" t="s">
        <v>83</v>
      </c>
      <c r="AU10" s="1">
        <v>6</v>
      </c>
      <c r="AV10" s="40">
        <f t="shared" si="33"/>
        <v>0</v>
      </c>
      <c r="AW10" s="1">
        <v>4</v>
      </c>
      <c r="AX10" s="1" t="s">
        <v>83</v>
      </c>
      <c r="AY10" s="1">
        <v>5</v>
      </c>
      <c r="AZ10" s="40">
        <f t="shared" si="34"/>
        <v>3</v>
      </c>
      <c r="BA10" s="1">
        <v>8</v>
      </c>
      <c r="BB10" s="1" t="s">
        <v>83</v>
      </c>
      <c r="BC10" s="1">
        <v>9</v>
      </c>
      <c r="BD10" s="40">
        <f t="shared" si="7"/>
        <v>4</v>
      </c>
      <c r="BE10" s="23">
        <f t="shared" si="35"/>
        <v>7</v>
      </c>
      <c r="BF10" s="12">
        <v>5</v>
      </c>
      <c r="BG10" s="1" t="s">
        <v>83</v>
      </c>
      <c r="BH10" s="1">
        <v>3</v>
      </c>
      <c r="BI10" s="40">
        <f t="shared" si="36"/>
        <v>0</v>
      </c>
      <c r="BJ10" s="1">
        <v>6</v>
      </c>
      <c r="BK10" s="1" t="s">
        <v>83</v>
      </c>
      <c r="BL10" s="1">
        <v>7</v>
      </c>
      <c r="BM10" s="40">
        <f t="shared" si="75"/>
        <v>0</v>
      </c>
      <c r="BN10" s="1">
        <v>6</v>
      </c>
      <c r="BO10" s="1" t="s">
        <v>83</v>
      </c>
      <c r="BP10" s="1">
        <v>5</v>
      </c>
      <c r="BQ10" s="40">
        <f t="shared" si="8"/>
        <v>3</v>
      </c>
      <c r="BR10" s="1">
        <v>4</v>
      </c>
      <c r="BS10" s="1" t="s">
        <v>83</v>
      </c>
      <c r="BT10" s="1">
        <v>3</v>
      </c>
      <c r="BU10" s="40">
        <f t="shared" si="37"/>
        <v>3</v>
      </c>
      <c r="BV10" s="1">
        <v>5</v>
      </c>
      <c r="BW10" s="1" t="s">
        <v>83</v>
      </c>
      <c r="BX10" s="1">
        <v>3</v>
      </c>
      <c r="BY10" s="40">
        <f t="shared" si="38"/>
        <v>0</v>
      </c>
      <c r="BZ10" s="1">
        <v>2</v>
      </c>
      <c r="CA10" s="1" t="s">
        <v>83</v>
      </c>
      <c r="CB10" s="1">
        <v>4</v>
      </c>
      <c r="CC10" s="40">
        <f t="shared" si="39"/>
        <v>3</v>
      </c>
      <c r="CD10" s="23">
        <f t="shared" si="40"/>
        <v>9</v>
      </c>
      <c r="CE10" s="12">
        <v>4</v>
      </c>
      <c r="CF10" s="1" t="s">
        <v>83</v>
      </c>
      <c r="CG10" s="1">
        <v>5</v>
      </c>
      <c r="CH10" s="40">
        <f t="shared" si="41"/>
        <v>0</v>
      </c>
      <c r="CI10" s="1">
        <v>2</v>
      </c>
      <c r="CJ10" s="1" t="s">
        <v>83</v>
      </c>
      <c r="CK10" s="1">
        <v>6</v>
      </c>
      <c r="CL10" s="40">
        <f t="shared" si="42"/>
        <v>0</v>
      </c>
      <c r="CM10" s="1">
        <v>4</v>
      </c>
      <c r="CN10" s="1" t="s">
        <v>83</v>
      </c>
      <c r="CO10" s="1">
        <v>6</v>
      </c>
      <c r="CP10" s="40">
        <f t="shared" si="43"/>
        <v>3</v>
      </c>
      <c r="CQ10" s="1">
        <v>3</v>
      </c>
      <c r="CR10" s="1" t="s">
        <v>83</v>
      </c>
      <c r="CS10" s="1">
        <v>5</v>
      </c>
      <c r="CT10" s="40">
        <f t="shared" si="44"/>
        <v>0</v>
      </c>
      <c r="CU10" s="1">
        <v>7</v>
      </c>
      <c r="CV10" s="1" t="s">
        <v>83</v>
      </c>
      <c r="CW10" s="1">
        <v>3</v>
      </c>
      <c r="CX10" s="40">
        <f t="shared" si="45"/>
        <v>3</v>
      </c>
      <c r="CY10" s="1">
        <v>3</v>
      </c>
      <c r="CZ10" s="1" t="s">
        <v>83</v>
      </c>
      <c r="DA10" s="1">
        <v>4</v>
      </c>
      <c r="DB10" s="40">
        <f t="shared" si="46"/>
        <v>0</v>
      </c>
      <c r="DC10" s="23">
        <f t="shared" si="47"/>
        <v>6</v>
      </c>
      <c r="DD10" s="12">
        <v>6</v>
      </c>
      <c r="DE10" s="1" t="s">
        <v>83</v>
      </c>
      <c r="DF10" s="1">
        <v>3</v>
      </c>
      <c r="DG10" s="40">
        <f t="shared" si="76"/>
        <v>0</v>
      </c>
      <c r="DH10" s="1">
        <v>4</v>
      </c>
      <c r="DI10" s="1" t="s">
        <v>83</v>
      </c>
      <c r="DJ10" s="1">
        <v>5</v>
      </c>
      <c r="DK10" s="40">
        <f t="shared" si="9"/>
        <v>0</v>
      </c>
      <c r="DL10" s="1">
        <v>3</v>
      </c>
      <c r="DM10" s="1" t="s">
        <v>83</v>
      </c>
      <c r="DN10" s="1">
        <v>3</v>
      </c>
      <c r="DO10" s="40">
        <f t="shared" si="48"/>
        <v>0</v>
      </c>
      <c r="DP10" s="1">
        <v>5</v>
      </c>
      <c r="DQ10" s="1" t="s">
        <v>83</v>
      </c>
      <c r="DR10" s="1">
        <v>7</v>
      </c>
      <c r="DS10" s="40">
        <f t="shared" si="10"/>
        <v>0</v>
      </c>
      <c r="DT10" s="1">
        <v>5</v>
      </c>
      <c r="DU10" s="1" t="s">
        <v>83</v>
      </c>
      <c r="DV10" s="1">
        <v>6</v>
      </c>
      <c r="DW10" s="40">
        <f t="shared" si="11"/>
        <v>1</v>
      </c>
      <c r="DX10" s="1">
        <v>4</v>
      </c>
      <c r="DY10" s="1" t="s">
        <v>83</v>
      </c>
      <c r="DZ10" s="1">
        <v>7</v>
      </c>
      <c r="EA10" s="39">
        <f t="shared" si="49"/>
        <v>3</v>
      </c>
      <c r="EB10" s="23">
        <f t="shared" si="12"/>
        <v>4</v>
      </c>
      <c r="EC10" s="12">
        <v>6</v>
      </c>
      <c r="ED10" s="1" t="s">
        <v>83</v>
      </c>
      <c r="EE10" s="1">
        <v>8</v>
      </c>
      <c r="EF10" s="40">
        <f t="shared" si="50"/>
        <v>0</v>
      </c>
      <c r="EG10" s="1">
        <v>4</v>
      </c>
      <c r="EH10" s="1" t="s">
        <v>83</v>
      </c>
      <c r="EI10" s="1">
        <v>6</v>
      </c>
      <c r="EJ10" s="40">
        <f t="shared" si="51"/>
        <v>0</v>
      </c>
      <c r="EK10" s="1">
        <v>4</v>
      </c>
      <c r="EL10" s="1" t="s">
        <v>83</v>
      </c>
      <c r="EM10" s="1">
        <v>5</v>
      </c>
      <c r="EN10" s="40">
        <f t="shared" ref="EN10:EN72" si="81">IF(AND(EK10=0,EM10=2),6,IF(EK10-EM10=-2,4,IF(EK10&lt;EM10,3,0)))</f>
        <v>3</v>
      </c>
      <c r="EO10" s="1">
        <v>2</v>
      </c>
      <c r="EP10" s="1" t="s">
        <v>83</v>
      </c>
      <c r="EQ10" s="1">
        <v>4</v>
      </c>
      <c r="ER10" s="40">
        <f t="shared" si="52"/>
        <v>0</v>
      </c>
      <c r="ES10" s="1">
        <v>3</v>
      </c>
      <c r="ET10" s="1" t="s">
        <v>83</v>
      </c>
      <c r="EU10" s="1">
        <v>4</v>
      </c>
      <c r="EV10" s="40">
        <f t="shared" si="14"/>
        <v>0</v>
      </c>
      <c r="EW10" s="1">
        <v>3</v>
      </c>
      <c r="EX10" s="1" t="s">
        <v>83</v>
      </c>
      <c r="EY10" s="1">
        <v>4</v>
      </c>
      <c r="EZ10" s="40">
        <f t="shared" si="53"/>
        <v>4</v>
      </c>
      <c r="FA10" s="23">
        <f t="shared" si="54"/>
        <v>7</v>
      </c>
      <c r="FB10" s="12">
        <v>5</v>
      </c>
      <c r="FC10" s="1" t="s">
        <v>83</v>
      </c>
      <c r="FD10" s="1">
        <v>6</v>
      </c>
      <c r="FE10" s="40">
        <f t="shared" si="55"/>
        <v>0</v>
      </c>
      <c r="FF10" s="1">
        <v>5</v>
      </c>
      <c r="FG10" s="1" t="s">
        <v>83</v>
      </c>
      <c r="FH10" s="1">
        <v>3</v>
      </c>
      <c r="FI10" s="40">
        <f t="shared" si="56"/>
        <v>4</v>
      </c>
      <c r="FJ10" s="1">
        <v>3</v>
      </c>
      <c r="FK10" s="1" t="s">
        <v>83</v>
      </c>
      <c r="FL10" s="1">
        <v>5</v>
      </c>
      <c r="FM10" s="40">
        <f t="shared" si="57"/>
        <v>0</v>
      </c>
      <c r="FN10" s="1">
        <v>3</v>
      </c>
      <c r="FO10" s="1" t="s">
        <v>83</v>
      </c>
      <c r="FP10" s="1">
        <v>3</v>
      </c>
      <c r="FQ10" s="40">
        <f t="shared" si="15"/>
        <v>0</v>
      </c>
      <c r="FR10" s="1">
        <v>4</v>
      </c>
      <c r="FS10" s="1" t="s">
        <v>83</v>
      </c>
      <c r="FT10" s="1">
        <v>6</v>
      </c>
      <c r="FU10" s="40">
        <f t="shared" si="58"/>
        <v>3</v>
      </c>
      <c r="FV10" s="1">
        <v>2</v>
      </c>
      <c r="FW10" s="1" t="s">
        <v>83</v>
      </c>
      <c r="FX10" s="1">
        <v>1</v>
      </c>
      <c r="FY10" s="40">
        <f t="shared" si="16"/>
        <v>4</v>
      </c>
      <c r="FZ10" s="23">
        <f t="shared" si="17"/>
        <v>11</v>
      </c>
      <c r="GA10" s="12">
        <v>4</v>
      </c>
      <c r="GB10" s="1" t="s">
        <v>83</v>
      </c>
      <c r="GC10" s="1">
        <v>5</v>
      </c>
      <c r="GD10" s="40">
        <f t="shared" si="59"/>
        <v>0</v>
      </c>
      <c r="GE10" s="1">
        <v>2</v>
      </c>
      <c r="GF10" s="1" t="s">
        <v>83</v>
      </c>
      <c r="GG10" s="1">
        <v>1</v>
      </c>
      <c r="GH10" s="40">
        <f t="shared" si="18"/>
        <v>4</v>
      </c>
      <c r="GI10" s="1">
        <v>4</v>
      </c>
      <c r="GJ10" s="1" t="s">
        <v>83</v>
      </c>
      <c r="GK10" s="1">
        <v>6</v>
      </c>
      <c r="GL10" s="40">
        <f t="shared" si="60"/>
        <v>3</v>
      </c>
      <c r="GM10" s="1">
        <v>3</v>
      </c>
      <c r="GN10" s="1" t="s">
        <v>83</v>
      </c>
      <c r="GO10" s="1">
        <v>2</v>
      </c>
      <c r="GP10" s="40">
        <f t="shared" si="61"/>
        <v>3</v>
      </c>
      <c r="GQ10" s="1">
        <v>1</v>
      </c>
      <c r="GR10" s="1" t="s">
        <v>83</v>
      </c>
      <c r="GS10" s="1">
        <v>2</v>
      </c>
      <c r="GT10" s="40">
        <f t="shared" si="19"/>
        <v>3</v>
      </c>
      <c r="GU10" s="1">
        <v>3</v>
      </c>
      <c r="GV10" s="1" t="s">
        <v>83</v>
      </c>
      <c r="GW10" s="1">
        <v>6</v>
      </c>
      <c r="GX10" s="40">
        <f t="shared" si="62"/>
        <v>0</v>
      </c>
      <c r="GY10" s="23">
        <f t="shared" si="63"/>
        <v>13</v>
      </c>
      <c r="GZ10" s="27">
        <f t="shared" si="20"/>
        <v>57</v>
      </c>
      <c r="HA10" s="1" t="s">
        <v>84</v>
      </c>
      <c r="HB10">
        <f t="shared" si="21"/>
        <v>9</v>
      </c>
      <c r="HC10" s="1" t="s">
        <v>137</v>
      </c>
      <c r="HD10">
        <f t="shared" si="22"/>
        <v>5</v>
      </c>
      <c r="HE10" s="1" t="s">
        <v>86</v>
      </c>
      <c r="HF10">
        <f t="shared" si="23"/>
        <v>5</v>
      </c>
      <c r="HG10" s="1" t="s">
        <v>94</v>
      </c>
      <c r="HH10">
        <f t="shared" si="80"/>
        <v>9</v>
      </c>
      <c r="HI10" s="1" t="s">
        <v>88</v>
      </c>
      <c r="HJ10">
        <f t="shared" si="25"/>
        <v>0</v>
      </c>
      <c r="HK10" s="1" t="s">
        <v>131</v>
      </c>
      <c r="HL10">
        <f t="shared" si="64"/>
        <v>0</v>
      </c>
      <c r="HM10" s="1" t="s">
        <v>150</v>
      </c>
      <c r="HN10">
        <f t="shared" si="26"/>
        <v>0</v>
      </c>
      <c r="HO10" s="1" t="s">
        <v>96</v>
      </c>
      <c r="HP10">
        <f t="shared" si="65"/>
        <v>9</v>
      </c>
      <c r="HQ10" s="1" t="s">
        <v>132</v>
      </c>
      <c r="HR10" s="1">
        <f t="shared" si="66"/>
        <v>6</v>
      </c>
      <c r="HS10" s="1" t="s">
        <v>85</v>
      </c>
      <c r="HT10" s="1">
        <f t="shared" si="67"/>
        <v>5</v>
      </c>
      <c r="HU10" s="1" t="s">
        <v>93</v>
      </c>
      <c r="HV10" s="1">
        <f t="shared" si="68"/>
        <v>5</v>
      </c>
      <c r="HW10" s="1" t="s">
        <v>87</v>
      </c>
      <c r="HX10" s="1">
        <f t="shared" si="69"/>
        <v>6</v>
      </c>
      <c r="HY10" s="1" t="s">
        <v>130</v>
      </c>
      <c r="HZ10" s="1">
        <f t="shared" si="70"/>
        <v>6</v>
      </c>
      <c r="IA10" s="1" t="s">
        <v>95</v>
      </c>
      <c r="IB10" s="1">
        <f t="shared" si="71"/>
        <v>6</v>
      </c>
      <c r="IC10" s="1" t="s">
        <v>90</v>
      </c>
      <c r="ID10" s="1">
        <f t="shared" si="72"/>
        <v>5</v>
      </c>
      <c r="IE10" s="1" t="s">
        <v>135</v>
      </c>
      <c r="IF10" s="1">
        <f t="shared" si="73"/>
        <v>0</v>
      </c>
      <c r="IG10">
        <f t="shared" si="77"/>
        <v>76</v>
      </c>
      <c r="IH10" s="1">
        <f t="shared" si="74"/>
        <v>133</v>
      </c>
    </row>
    <row r="11" spans="1:242" ht="14.65" thickBot="1" x14ac:dyDescent="0.5">
      <c r="A11" s="1">
        <v>8</v>
      </c>
      <c r="B11" s="45">
        <f t="shared" si="0"/>
        <v>664</v>
      </c>
      <c r="C11" s="14" t="s">
        <v>203</v>
      </c>
      <c r="D11" t="s">
        <v>204</v>
      </c>
      <c r="E11" s="15" t="s">
        <v>248</v>
      </c>
      <c r="F11" s="28">
        <f t="shared" si="1"/>
        <v>125</v>
      </c>
      <c r="H11" s="14">
        <v>2</v>
      </c>
      <c r="I11" t="s">
        <v>83</v>
      </c>
      <c r="J11">
        <v>3</v>
      </c>
      <c r="K11" s="40">
        <f t="shared" si="28"/>
        <v>3</v>
      </c>
      <c r="L11">
        <v>2</v>
      </c>
      <c r="M11" t="s">
        <v>83</v>
      </c>
      <c r="N11">
        <v>4</v>
      </c>
      <c r="O11" s="40">
        <f t="shared" si="78"/>
        <v>4</v>
      </c>
      <c r="P11">
        <v>1</v>
      </c>
      <c r="Q11" t="s">
        <v>83</v>
      </c>
      <c r="R11">
        <v>3</v>
      </c>
      <c r="S11" s="40">
        <f t="shared" si="29"/>
        <v>6</v>
      </c>
      <c r="T11">
        <v>3</v>
      </c>
      <c r="U11" t="s">
        <v>83</v>
      </c>
      <c r="V11">
        <v>1</v>
      </c>
      <c r="W11" s="40">
        <f t="shared" si="3"/>
        <v>0</v>
      </c>
      <c r="X11">
        <v>2</v>
      </c>
      <c r="Y11" t="s">
        <v>83</v>
      </c>
      <c r="Z11">
        <v>4</v>
      </c>
      <c r="AA11" s="40">
        <f t="shared" si="4"/>
        <v>3</v>
      </c>
      <c r="AB11">
        <v>4</v>
      </c>
      <c r="AC11" t="s">
        <v>83</v>
      </c>
      <c r="AD11">
        <v>2</v>
      </c>
      <c r="AE11" s="40">
        <f t="shared" si="30"/>
        <v>4</v>
      </c>
      <c r="AF11" s="24">
        <f t="shared" si="31"/>
        <v>20</v>
      </c>
      <c r="AG11" s="14">
        <v>2</v>
      </c>
      <c r="AH11" t="s">
        <v>83</v>
      </c>
      <c r="AI11">
        <v>3</v>
      </c>
      <c r="AJ11" s="40">
        <f t="shared" si="79"/>
        <v>0</v>
      </c>
      <c r="AK11">
        <v>4</v>
      </c>
      <c r="AL11" t="s">
        <v>83</v>
      </c>
      <c r="AM11">
        <v>2</v>
      </c>
      <c r="AN11" s="40">
        <f t="shared" si="32"/>
        <v>0</v>
      </c>
      <c r="AO11">
        <v>1</v>
      </c>
      <c r="AP11" t="s">
        <v>83</v>
      </c>
      <c r="AQ11">
        <v>2</v>
      </c>
      <c r="AR11" s="40">
        <f t="shared" si="6"/>
        <v>3</v>
      </c>
      <c r="AS11">
        <v>2</v>
      </c>
      <c r="AT11" t="s">
        <v>83</v>
      </c>
      <c r="AU11">
        <v>2</v>
      </c>
      <c r="AV11" s="40">
        <f t="shared" si="33"/>
        <v>3</v>
      </c>
      <c r="AW11">
        <v>4</v>
      </c>
      <c r="AX11" t="s">
        <v>83</v>
      </c>
      <c r="AY11">
        <v>4</v>
      </c>
      <c r="AZ11" s="40">
        <f t="shared" si="34"/>
        <v>0</v>
      </c>
      <c r="BA11">
        <v>1</v>
      </c>
      <c r="BB11" t="s">
        <v>83</v>
      </c>
      <c r="BC11">
        <v>3</v>
      </c>
      <c r="BD11" s="40">
        <f t="shared" si="7"/>
        <v>3</v>
      </c>
      <c r="BE11" s="24">
        <f t="shared" si="35"/>
        <v>9</v>
      </c>
      <c r="BF11" s="14">
        <v>0</v>
      </c>
      <c r="BG11" t="s">
        <v>83</v>
      </c>
      <c r="BH11">
        <v>2</v>
      </c>
      <c r="BI11" s="40">
        <f t="shared" si="36"/>
        <v>3</v>
      </c>
      <c r="BJ11">
        <v>3</v>
      </c>
      <c r="BK11" t="s">
        <v>83</v>
      </c>
      <c r="BL11">
        <v>1</v>
      </c>
      <c r="BM11" s="40">
        <f t="shared" si="75"/>
        <v>0</v>
      </c>
      <c r="BN11">
        <v>2</v>
      </c>
      <c r="BO11" t="s">
        <v>83</v>
      </c>
      <c r="BP11">
        <v>1</v>
      </c>
      <c r="BQ11" s="40">
        <f t="shared" si="8"/>
        <v>3</v>
      </c>
      <c r="BR11">
        <v>2</v>
      </c>
      <c r="BS11" t="s">
        <v>83</v>
      </c>
      <c r="BT11">
        <v>3</v>
      </c>
      <c r="BU11" s="40">
        <f t="shared" si="37"/>
        <v>0</v>
      </c>
      <c r="BV11">
        <v>4</v>
      </c>
      <c r="BW11" t="s">
        <v>83</v>
      </c>
      <c r="BX11">
        <v>2</v>
      </c>
      <c r="BY11" s="40">
        <f t="shared" si="38"/>
        <v>0</v>
      </c>
      <c r="BZ11">
        <v>2</v>
      </c>
      <c r="CA11" t="s">
        <v>83</v>
      </c>
      <c r="CB11">
        <v>5</v>
      </c>
      <c r="CC11" s="40">
        <f t="shared" si="39"/>
        <v>3</v>
      </c>
      <c r="CD11" s="24">
        <f t="shared" si="40"/>
        <v>9</v>
      </c>
      <c r="CE11" s="14">
        <v>4</v>
      </c>
      <c r="CF11" t="s">
        <v>83</v>
      </c>
      <c r="CG11">
        <v>2</v>
      </c>
      <c r="CH11" s="40">
        <f t="shared" si="41"/>
        <v>0</v>
      </c>
      <c r="CI11">
        <v>3</v>
      </c>
      <c r="CJ11" t="s">
        <v>83</v>
      </c>
      <c r="CK11">
        <v>3</v>
      </c>
      <c r="CL11" s="40">
        <f t="shared" si="42"/>
        <v>0</v>
      </c>
      <c r="CM11">
        <v>1</v>
      </c>
      <c r="CN11" t="s">
        <v>83</v>
      </c>
      <c r="CO11">
        <v>2</v>
      </c>
      <c r="CP11" s="40">
        <f t="shared" si="43"/>
        <v>4</v>
      </c>
      <c r="CQ11">
        <v>2</v>
      </c>
      <c r="CR11" t="s">
        <v>83</v>
      </c>
      <c r="CS11">
        <v>2</v>
      </c>
      <c r="CT11" s="40">
        <f t="shared" si="44"/>
        <v>0</v>
      </c>
      <c r="CU11">
        <v>2</v>
      </c>
      <c r="CV11" t="s">
        <v>83</v>
      </c>
      <c r="CW11">
        <v>3</v>
      </c>
      <c r="CX11" s="40">
        <f t="shared" si="45"/>
        <v>0</v>
      </c>
      <c r="CY11">
        <v>2</v>
      </c>
      <c r="CZ11" t="s">
        <v>83</v>
      </c>
      <c r="DA11">
        <v>4</v>
      </c>
      <c r="DB11" s="40">
        <f t="shared" si="46"/>
        <v>0</v>
      </c>
      <c r="DC11" s="24">
        <f t="shared" si="47"/>
        <v>4</v>
      </c>
      <c r="DD11" s="14">
        <v>1</v>
      </c>
      <c r="DE11" t="s">
        <v>83</v>
      </c>
      <c r="DF11">
        <v>3</v>
      </c>
      <c r="DG11" s="40">
        <f t="shared" si="76"/>
        <v>3</v>
      </c>
      <c r="DH11">
        <v>2</v>
      </c>
      <c r="DI11" t="s">
        <v>83</v>
      </c>
      <c r="DJ11">
        <v>3</v>
      </c>
      <c r="DK11" s="40">
        <f t="shared" si="9"/>
        <v>0</v>
      </c>
      <c r="DL11">
        <v>3</v>
      </c>
      <c r="DM11" t="s">
        <v>83</v>
      </c>
      <c r="DN11">
        <v>3</v>
      </c>
      <c r="DO11" s="40">
        <f t="shared" si="48"/>
        <v>0</v>
      </c>
      <c r="DP11">
        <v>5</v>
      </c>
      <c r="DQ11" t="s">
        <v>83</v>
      </c>
      <c r="DR11">
        <v>2</v>
      </c>
      <c r="DS11" s="40">
        <f t="shared" si="10"/>
        <v>0</v>
      </c>
      <c r="DT11">
        <v>2</v>
      </c>
      <c r="DU11" t="s">
        <v>83</v>
      </c>
      <c r="DV11">
        <v>3</v>
      </c>
      <c r="DW11" s="40">
        <f t="shared" si="11"/>
        <v>1</v>
      </c>
      <c r="DX11">
        <v>4</v>
      </c>
      <c r="DY11" t="s">
        <v>83</v>
      </c>
      <c r="DZ11">
        <v>1</v>
      </c>
      <c r="EA11" s="39">
        <f t="shared" si="49"/>
        <v>0</v>
      </c>
      <c r="EB11" s="24">
        <f t="shared" si="12"/>
        <v>4</v>
      </c>
      <c r="EC11" s="14">
        <v>1</v>
      </c>
      <c r="ED11" t="s">
        <v>83</v>
      </c>
      <c r="EE11">
        <v>1</v>
      </c>
      <c r="EF11" s="40">
        <f t="shared" si="50"/>
        <v>4</v>
      </c>
      <c r="EG11">
        <v>1</v>
      </c>
      <c r="EH11" t="s">
        <v>83</v>
      </c>
      <c r="EI11">
        <v>2</v>
      </c>
      <c r="EJ11" s="40">
        <f t="shared" si="51"/>
        <v>0</v>
      </c>
      <c r="EK11">
        <v>2</v>
      </c>
      <c r="EL11" t="s">
        <v>83</v>
      </c>
      <c r="EM11">
        <v>2</v>
      </c>
      <c r="EN11" s="40">
        <f t="shared" si="81"/>
        <v>0</v>
      </c>
      <c r="EO11">
        <v>2</v>
      </c>
      <c r="EP11" t="s">
        <v>83</v>
      </c>
      <c r="EQ11">
        <v>1</v>
      </c>
      <c r="ER11" s="40">
        <f t="shared" si="52"/>
        <v>3</v>
      </c>
      <c r="ES11">
        <v>1</v>
      </c>
      <c r="ET11" t="s">
        <v>83</v>
      </c>
      <c r="EU11">
        <v>1</v>
      </c>
      <c r="EV11" s="40">
        <f t="shared" si="14"/>
        <v>4</v>
      </c>
      <c r="EW11">
        <v>2</v>
      </c>
      <c r="EX11" t="s">
        <v>83</v>
      </c>
      <c r="EY11">
        <v>2</v>
      </c>
      <c r="EZ11" s="40">
        <f t="shared" si="53"/>
        <v>3</v>
      </c>
      <c r="FA11" s="24">
        <f t="shared" si="54"/>
        <v>14</v>
      </c>
      <c r="FB11" s="14">
        <v>1</v>
      </c>
      <c r="FC11" t="s">
        <v>83</v>
      </c>
      <c r="FD11">
        <v>1</v>
      </c>
      <c r="FE11" s="40">
        <f t="shared" si="55"/>
        <v>0</v>
      </c>
      <c r="FF11">
        <v>2</v>
      </c>
      <c r="FG11" t="s">
        <v>83</v>
      </c>
      <c r="FH11">
        <v>2</v>
      </c>
      <c r="FI11" s="40">
        <f t="shared" si="56"/>
        <v>0</v>
      </c>
      <c r="FJ11">
        <v>1</v>
      </c>
      <c r="FK11" t="s">
        <v>83</v>
      </c>
      <c r="FL11">
        <v>3</v>
      </c>
      <c r="FM11" s="40">
        <f t="shared" si="57"/>
        <v>0</v>
      </c>
      <c r="FN11">
        <v>1</v>
      </c>
      <c r="FO11" t="s">
        <v>83</v>
      </c>
      <c r="FP11">
        <v>2</v>
      </c>
      <c r="FQ11" s="40">
        <f t="shared" si="15"/>
        <v>0</v>
      </c>
      <c r="FR11">
        <v>3</v>
      </c>
      <c r="FS11" t="s">
        <v>83</v>
      </c>
      <c r="FT11">
        <v>1</v>
      </c>
      <c r="FU11" s="40">
        <f t="shared" si="58"/>
        <v>0</v>
      </c>
      <c r="FV11">
        <v>2</v>
      </c>
      <c r="FW11" t="s">
        <v>83</v>
      </c>
      <c r="FX11">
        <v>2</v>
      </c>
      <c r="FY11" s="40">
        <f t="shared" si="16"/>
        <v>0</v>
      </c>
      <c r="FZ11" s="24">
        <f t="shared" si="17"/>
        <v>0</v>
      </c>
      <c r="GA11" s="14">
        <v>2</v>
      </c>
      <c r="GB11" t="s">
        <v>83</v>
      </c>
      <c r="GC11">
        <v>3</v>
      </c>
      <c r="GD11" s="40">
        <f t="shared" si="59"/>
        <v>0</v>
      </c>
      <c r="GE11">
        <v>2</v>
      </c>
      <c r="GF11" t="s">
        <v>83</v>
      </c>
      <c r="GG11">
        <v>1</v>
      </c>
      <c r="GH11" s="40">
        <f t="shared" si="18"/>
        <v>4</v>
      </c>
      <c r="GI11">
        <v>1</v>
      </c>
      <c r="GJ11" t="s">
        <v>83</v>
      </c>
      <c r="GK11">
        <v>1</v>
      </c>
      <c r="GL11" s="40">
        <f t="shared" si="60"/>
        <v>0</v>
      </c>
      <c r="GM11">
        <v>1</v>
      </c>
      <c r="GN11" t="s">
        <v>83</v>
      </c>
      <c r="GO11">
        <v>1</v>
      </c>
      <c r="GP11" s="40">
        <f t="shared" si="61"/>
        <v>0</v>
      </c>
      <c r="GQ11">
        <v>2</v>
      </c>
      <c r="GR11" t="s">
        <v>83</v>
      </c>
      <c r="GS11">
        <v>2</v>
      </c>
      <c r="GT11" s="40">
        <f t="shared" si="19"/>
        <v>0</v>
      </c>
      <c r="GU11">
        <v>3</v>
      </c>
      <c r="GV11" t="s">
        <v>83</v>
      </c>
      <c r="GW11">
        <v>1</v>
      </c>
      <c r="GX11" s="40">
        <f t="shared" si="62"/>
        <v>3</v>
      </c>
      <c r="GY11" s="24">
        <f t="shared" si="63"/>
        <v>7</v>
      </c>
      <c r="GZ11" s="28">
        <f t="shared" si="20"/>
        <v>67</v>
      </c>
      <c r="HA11" t="s">
        <v>84</v>
      </c>
      <c r="HB11">
        <f t="shared" si="21"/>
        <v>9</v>
      </c>
      <c r="HC11" t="s">
        <v>85</v>
      </c>
      <c r="HD11">
        <f t="shared" si="22"/>
        <v>9</v>
      </c>
      <c r="HE11" t="s">
        <v>133</v>
      </c>
      <c r="HF11">
        <f t="shared" si="23"/>
        <v>0</v>
      </c>
      <c r="HG11" t="s">
        <v>129</v>
      </c>
      <c r="HH11">
        <f t="shared" si="80"/>
        <v>0</v>
      </c>
      <c r="HI11" t="s">
        <v>141</v>
      </c>
      <c r="HJ11">
        <f t="shared" si="25"/>
        <v>0</v>
      </c>
      <c r="HK11" t="s">
        <v>89</v>
      </c>
      <c r="HL11">
        <f t="shared" si="64"/>
        <v>9</v>
      </c>
      <c r="HM11" t="s">
        <v>166</v>
      </c>
      <c r="HN11">
        <f t="shared" si="26"/>
        <v>0</v>
      </c>
      <c r="HO11" t="s">
        <v>96</v>
      </c>
      <c r="HP11">
        <f t="shared" si="65"/>
        <v>9</v>
      </c>
      <c r="HQ11" t="s">
        <v>136</v>
      </c>
      <c r="HR11" s="1">
        <f t="shared" si="66"/>
        <v>0</v>
      </c>
      <c r="HS11" t="s">
        <v>137</v>
      </c>
      <c r="HT11" s="1">
        <f t="shared" si="67"/>
        <v>6</v>
      </c>
      <c r="HU11" t="s">
        <v>86</v>
      </c>
      <c r="HV11" s="1">
        <f t="shared" si="68"/>
        <v>6</v>
      </c>
      <c r="HW11" t="s">
        <v>94</v>
      </c>
      <c r="HX11" s="1">
        <f t="shared" si="69"/>
        <v>5</v>
      </c>
      <c r="HY11" t="s">
        <v>165</v>
      </c>
      <c r="HZ11" s="1">
        <f t="shared" si="70"/>
        <v>5</v>
      </c>
      <c r="IA11" t="s">
        <v>131</v>
      </c>
      <c r="IB11" s="1">
        <f t="shared" si="71"/>
        <v>0</v>
      </c>
      <c r="IC11" t="s">
        <v>150</v>
      </c>
      <c r="ID11" s="1">
        <f t="shared" si="72"/>
        <v>0</v>
      </c>
      <c r="IE11" t="s">
        <v>135</v>
      </c>
      <c r="IF11" s="1">
        <f t="shared" si="73"/>
        <v>0</v>
      </c>
      <c r="IG11">
        <f t="shared" si="77"/>
        <v>58</v>
      </c>
      <c r="IH11" s="1">
        <f t="shared" si="74"/>
        <v>125</v>
      </c>
    </row>
    <row r="12" spans="1:242" ht="14.65" thickBot="1" x14ac:dyDescent="0.5">
      <c r="A12" s="1">
        <v>9</v>
      </c>
      <c r="B12" s="45">
        <f t="shared" si="0"/>
        <v>559</v>
      </c>
      <c r="C12" s="14" t="s">
        <v>206</v>
      </c>
      <c r="D12" t="s">
        <v>207</v>
      </c>
      <c r="E12" s="15" t="s">
        <v>248</v>
      </c>
      <c r="F12" s="28">
        <f t="shared" si="1"/>
        <v>138</v>
      </c>
      <c r="H12" s="14">
        <v>3</v>
      </c>
      <c r="I12" t="s">
        <v>83</v>
      </c>
      <c r="J12">
        <v>1</v>
      </c>
      <c r="K12" s="40">
        <f t="shared" si="28"/>
        <v>0</v>
      </c>
      <c r="L12">
        <v>2</v>
      </c>
      <c r="M12" t="s">
        <v>83</v>
      </c>
      <c r="N12">
        <v>2</v>
      </c>
      <c r="O12" s="40">
        <f t="shared" si="78"/>
        <v>0</v>
      </c>
      <c r="P12">
        <v>2</v>
      </c>
      <c r="Q12" t="s">
        <v>83</v>
      </c>
      <c r="R12">
        <v>1</v>
      </c>
      <c r="S12" s="40">
        <f t="shared" si="29"/>
        <v>0</v>
      </c>
      <c r="T12">
        <v>3</v>
      </c>
      <c r="U12" t="s">
        <v>83</v>
      </c>
      <c r="V12">
        <v>2</v>
      </c>
      <c r="W12" s="40">
        <f t="shared" si="3"/>
        <v>0</v>
      </c>
      <c r="X12">
        <v>4</v>
      </c>
      <c r="Y12" t="s">
        <v>83</v>
      </c>
      <c r="Z12">
        <v>2</v>
      </c>
      <c r="AA12" s="40">
        <f t="shared" si="4"/>
        <v>0</v>
      </c>
      <c r="AB12">
        <v>3</v>
      </c>
      <c r="AC12" t="s">
        <v>83</v>
      </c>
      <c r="AD12">
        <v>1</v>
      </c>
      <c r="AE12" s="40">
        <f t="shared" si="30"/>
        <v>4</v>
      </c>
      <c r="AF12" s="24">
        <f t="shared" si="31"/>
        <v>4</v>
      </c>
      <c r="AG12" s="14">
        <v>4</v>
      </c>
      <c r="AH12" t="s">
        <v>83</v>
      </c>
      <c r="AI12">
        <v>2</v>
      </c>
      <c r="AJ12" s="40">
        <f t="shared" si="79"/>
        <v>3</v>
      </c>
      <c r="AK12">
        <v>5</v>
      </c>
      <c r="AL12" t="s">
        <v>83</v>
      </c>
      <c r="AM12">
        <v>2</v>
      </c>
      <c r="AN12" s="40">
        <f t="shared" si="32"/>
        <v>0</v>
      </c>
      <c r="AO12">
        <v>3</v>
      </c>
      <c r="AP12" t="s">
        <v>83</v>
      </c>
      <c r="AQ12">
        <v>1</v>
      </c>
      <c r="AR12" s="40">
        <f t="shared" si="6"/>
        <v>0</v>
      </c>
      <c r="AS12">
        <v>3</v>
      </c>
      <c r="AT12" t="s">
        <v>83</v>
      </c>
      <c r="AU12">
        <v>1</v>
      </c>
      <c r="AV12" s="40">
        <f t="shared" si="33"/>
        <v>0</v>
      </c>
      <c r="AW12">
        <v>2</v>
      </c>
      <c r="AX12" t="s">
        <v>83</v>
      </c>
      <c r="AY12">
        <v>3</v>
      </c>
      <c r="AZ12" s="40">
        <f t="shared" si="34"/>
        <v>3</v>
      </c>
      <c r="BA12">
        <v>2</v>
      </c>
      <c r="BB12" t="s">
        <v>83</v>
      </c>
      <c r="BC12">
        <v>2</v>
      </c>
      <c r="BD12" s="40">
        <f t="shared" si="7"/>
        <v>0</v>
      </c>
      <c r="BE12" s="24">
        <f t="shared" si="35"/>
        <v>6</v>
      </c>
      <c r="BF12" s="14">
        <v>3</v>
      </c>
      <c r="BG12" t="s">
        <v>83</v>
      </c>
      <c r="BH12">
        <v>1</v>
      </c>
      <c r="BI12" s="40">
        <f t="shared" si="36"/>
        <v>0</v>
      </c>
      <c r="BJ12">
        <v>1</v>
      </c>
      <c r="BK12" t="s">
        <v>83</v>
      </c>
      <c r="BL12">
        <v>3</v>
      </c>
      <c r="BM12" s="40">
        <f t="shared" si="75"/>
        <v>0</v>
      </c>
      <c r="BN12">
        <v>4</v>
      </c>
      <c r="BO12" t="s">
        <v>83</v>
      </c>
      <c r="BP12">
        <v>3</v>
      </c>
      <c r="BQ12" s="40">
        <f t="shared" si="8"/>
        <v>3</v>
      </c>
      <c r="BR12">
        <v>4</v>
      </c>
      <c r="BS12" t="s">
        <v>83</v>
      </c>
      <c r="BT12">
        <v>4</v>
      </c>
      <c r="BU12" s="40">
        <f t="shared" si="37"/>
        <v>0</v>
      </c>
      <c r="BV12">
        <v>1</v>
      </c>
      <c r="BW12" t="s">
        <v>83</v>
      </c>
      <c r="BX12">
        <v>2</v>
      </c>
      <c r="BY12" s="40">
        <f t="shared" si="38"/>
        <v>3</v>
      </c>
      <c r="BZ12">
        <v>2</v>
      </c>
      <c r="CA12" t="s">
        <v>83</v>
      </c>
      <c r="CB12">
        <v>3</v>
      </c>
      <c r="CC12" s="40">
        <f t="shared" si="39"/>
        <v>4</v>
      </c>
      <c r="CD12" s="24">
        <f t="shared" si="40"/>
        <v>10</v>
      </c>
      <c r="CE12" s="14">
        <v>2</v>
      </c>
      <c r="CF12" t="s">
        <v>83</v>
      </c>
      <c r="CG12">
        <v>2</v>
      </c>
      <c r="CH12" s="40">
        <f t="shared" si="41"/>
        <v>3</v>
      </c>
      <c r="CI12">
        <v>4</v>
      </c>
      <c r="CJ12" t="s">
        <v>83</v>
      </c>
      <c r="CK12">
        <v>2</v>
      </c>
      <c r="CL12" s="40">
        <f t="shared" si="42"/>
        <v>3</v>
      </c>
      <c r="CM12">
        <v>3</v>
      </c>
      <c r="CN12" t="s">
        <v>83</v>
      </c>
      <c r="CO12">
        <v>3</v>
      </c>
      <c r="CP12" s="40">
        <f t="shared" si="43"/>
        <v>0</v>
      </c>
      <c r="CQ12">
        <v>2</v>
      </c>
      <c r="CR12" t="s">
        <v>83</v>
      </c>
      <c r="CS12">
        <v>3</v>
      </c>
      <c r="CT12" s="40">
        <f t="shared" si="44"/>
        <v>0</v>
      </c>
      <c r="CU12">
        <v>2</v>
      </c>
      <c r="CV12" t="s">
        <v>83</v>
      </c>
      <c r="CW12">
        <v>2</v>
      </c>
      <c r="CX12" s="40">
        <f t="shared" si="45"/>
        <v>0</v>
      </c>
      <c r="CY12">
        <v>3</v>
      </c>
      <c r="CZ12" t="s">
        <v>83</v>
      </c>
      <c r="DA12">
        <v>4</v>
      </c>
      <c r="DB12" s="40">
        <f t="shared" si="46"/>
        <v>0</v>
      </c>
      <c r="DC12" s="24">
        <f t="shared" si="47"/>
        <v>6</v>
      </c>
      <c r="DD12" s="14">
        <v>4</v>
      </c>
      <c r="DE12" t="s">
        <v>83</v>
      </c>
      <c r="DF12">
        <v>3</v>
      </c>
      <c r="DG12" s="40">
        <f t="shared" si="76"/>
        <v>0</v>
      </c>
      <c r="DH12">
        <v>3</v>
      </c>
      <c r="DI12" t="s">
        <v>83</v>
      </c>
      <c r="DJ12">
        <v>1</v>
      </c>
      <c r="DK12" s="40">
        <f t="shared" si="9"/>
        <v>3</v>
      </c>
      <c r="DL12">
        <v>4</v>
      </c>
      <c r="DM12" t="s">
        <v>83</v>
      </c>
      <c r="DN12">
        <v>4</v>
      </c>
      <c r="DO12" s="40">
        <f t="shared" si="48"/>
        <v>0</v>
      </c>
      <c r="DP12">
        <v>2</v>
      </c>
      <c r="DQ12" t="s">
        <v>83</v>
      </c>
      <c r="DR12">
        <v>3</v>
      </c>
      <c r="DS12" s="40">
        <f t="shared" si="10"/>
        <v>0</v>
      </c>
      <c r="DT12">
        <v>2</v>
      </c>
      <c r="DU12" t="s">
        <v>83</v>
      </c>
      <c r="DV12">
        <v>5</v>
      </c>
      <c r="DW12" s="40">
        <f t="shared" si="11"/>
        <v>1</v>
      </c>
      <c r="DX12">
        <v>3</v>
      </c>
      <c r="DY12" t="s">
        <v>83</v>
      </c>
      <c r="DZ12">
        <v>5</v>
      </c>
      <c r="EA12" s="39">
        <f t="shared" si="49"/>
        <v>4</v>
      </c>
      <c r="EB12" s="24">
        <f t="shared" si="12"/>
        <v>8</v>
      </c>
      <c r="EC12" s="14">
        <v>3</v>
      </c>
      <c r="ED12" t="s">
        <v>83</v>
      </c>
      <c r="EE12">
        <v>2</v>
      </c>
      <c r="EF12" s="40">
        <f t="shared" si="50"/>
        <v>0</v>
      </c>
      <c r="EG12">
        <v>4</v>
      </c>
      <c r="EH12" t="s">
        <v>83</v>
      </c>
      <c r="EI12">
        <v>3</v>
      </c>
      <c r="EJ12" s="40">
        <f t="shared" si="51"/>
        <v>4</v>
      </c>
      <c r="EK12">
        <v>2</v>
      </c>
      <c r="EL12" t="s">
        <v>83</v>
      </c>
      <c r="EM12">
        <v>2</v>
      </c>
      <c r="EN12" s="40">
        <f t="shared" si="81"/>
        <v>0</v>
      </c>
      <c r="EO12">
        <v>5</v>
      </c>
      <c r="EP12" t="s">
        <v>83</v>
      </c>
      <c r="EQ12">
        <v>3</v>
      </c>
      <c r="ER12" s="40">
        <f t="shared" si="52"/>
        <v>3</v>
      </c>
      <c r="ES12">
        <v>1</v>
      </c>
      <c r="ET12" t="s">
        <v>83</v>
      </c>
      <c r="EU12">
        <v>4</v>
      </c>
      <c r="EV12" s="40">
        <f t="shared" si="14"/>
        <v>0</v>
      </c>
      <c r="EW12">
        <v>3</v>
      </c>
      <c r="EX12" t="s">
        <v>83</v>
      </c>
      <c r="EY12">
        <v>2</v>
      </c>
      <c r="EZ12" s="40">
        <f t="shared" si="53"/>
        <v>0</v>
      </c>
      <c r="FA12" s="24">
        <f t="shared" si="54"/>
        <v>7</v>
      </c>
      <c r="FB12" s="14">
        <v>2</v>
      </c>
      <c r="FC12" t="s">
        <v>83</v>
      </c>
      <c r="FD12">
        <v>1</v>
      </c>
      <c r="FE12" s="40">
        <f t="shared" si="55"/>
        <v>4</v>
      </c>
      <c r="FF12">
        <v>2</v>
      </c>
      <c r="FG12" t="s">
        <v>83</v>
      </c>
      <c r="FH12">
        <v>0</v>
      </c>
      <c r="FI12" s="40">
        <f t="shared" si="56"/>
        <v>6</v>
      </c>
      <c r="FJ12">
        <v>3</v>
      </c>
      <c r="FK12" t="s">
        <v>83</v>
      </c>
      <c r="FL12">
        <v>2</v>
      </c>
      <c r="FM12" s="40">
        <f t="shared" si="57"/>
        <v>0</v>
      </c>
      <c r="FN12">
        <v>3</v>
      </c>
      <c r="FO12" t="s">
        <v>83</v>
      </c>
      <c r="FP12">
        <v>5</v>
      </c>
      <c r="FQ12" s="40">
        <f t="shared" si="15"/>
        <v>0</v>
      </c>
      <c r="FR12">
        <v>3</v>
      </c>
      <c r="FS12" t="s">
        <v>83</v>
      </c>
      <c r="FT12">
        <v>4</v>
      </c>
      <c r="FU12" s="40">
        <f t="shared" si="58"/>
        <v>4</v>
      </c>
      <c r="FV12">
        <v>2</v>
      </c>
      <c r="FW12" t="s">
        <v>83</v>
      </c>
      <c r="FX12">
        <v>4</v>
      </c>
      <c r="FY12" s="40">
        <f t="shared" si="16"/>
        <v>0</v>
      </c>
      <c r="FZ12" s="24">
        <f t="shared" si="17"/>
        <v>14</v>
      </c>
      <c r="GA12" s="14">
        <v>4</v>
      </c>
      <c r="GB12" t="s">
        <v>83</v>
      </c>
      <c r="GC12">
        <v>4</v>
      </c>
      <c r="GD12" s="40">
        <f t="shared" si="59"/>
        <v>3</v>
      </c>
      <c r="GE12">
        <v>2</v>
      </c>
      <c r="GF12" t="s">
        <v>83</v>
      </c>
      <c r="GG12">
        <v>1</v>
      </c>
      <c r="GH12" s="40">
        <f t="shared" si="18"/>
        <v>4</v>
      </c>
      <c r="GI12">
        <v>3</v>
      </c>
      <c r="GJ12" t="s">
        <v>83</v>
      </c>
      <c r="GK12">
        <v>1</v>
      </c>
      <c r="GL12" s="40">
        <f t="shared" si="60"/>
        <v>0</v>
      </c>
      <c r="GM12">
        <v>3</v>
      </c>
      <c r="GN12" t="s">
        <v>83</v>
      </c>
      <c r="GO12">
        <v>2</v>
      </c>
      <c r="GP12" s="40">
        <f t="shared" si="61"/>
        <v>3</v>
      </c>
      <c r="GQ12">
        <v>3</v>
      </c>
      <c r="GR12" t="s">
        <v>83</v>
      </c>
      <c r="GS12">
        <v>1</v>
      </c>
      <c r="GT12" s="40">
        <f t="shared" si="19"/>
        <v>0</v>
      </c>
      <c r="GU12">
        <v>1</v>
      </c>
      <c r="GV12" t="s">
        <v>83</v>
      </c>
      <c r="GW12">
        <v>0</v>
      </c>
      <c r="GX12" s="40">
        <f t="shared" si="62"/>
        <v>4</v>
      </c>
      <c r="GY12" s="24">
        <f t="shared" si="63"/>
        <v>14</v>
      </c>
      <c r="GZ12" s="28">
        <f t="shared" si="20"/>
        <v>69</v>
      </c>
      <c r="HA12" t="s">
        <v>84</v>
      </c>
      <c r="HB12">
        <f t="shared" si="21"/>
        <v>9</v>
      </c>
      <c r="HC12" t="s">
        <v>85</v>
      </c>
      <c r="HD12">
        <f t="shared" si="22"/>
        <v>9</v>
      </c>
      <c r="HE12" t="s">
        <v>86</v>
      </c>
      <c r="HF12">
        <f t="shared" si="23"/>
        <v>5</v>
      </c>
      <c r="HG12" t="s">
        <v>94</v>
      </c>
      <c r="HH12">
        <f t="shared" si="80"/>
        <v>9</v>
      </c>
      <c r="HI12" t="s">
        <v>88</v>
      </c>
      <c r="HJ12">
        <f t="shared" si="25"/>
        <v>0</v>
      </c>
      <c r="HK12" t="s">
        <v>131</v>
      </c>
      <c r="HL12">
        <f t="shared" si="64"/>
        <v>0</v>
      </c>
      <c r="HM12" t="s">
        <v>90</v>
      </c>
      <c r="HN12">
        <f t="shared" si="26"/>
        <v>9</v>
      </c>
      <c r="HO12" t="s">
        <v>91</v>
      </c>
      <c r="HP12">
        <f t="shared" si="65"/>
        <v>5</v>
      </c>
      <c r="HQ12" t="s">
        <v>136</v>
      </c>
      <c r="HR12" s="1">
        <f t="shared" si="66"/>
        <v>0</v>
      </c>
      <c r="HS12" t="s">
        <v>137</v>
      </c>
      <c r="HT12" s="1">
        <f t="shared" si="67"/>
        <v>6</v>
      </c>
      <c r="HU12" t="s">
        <v>93</v>
      </c>
      <c r="HV12" s="1">
        <f t="shared" si="68"/>
        <v>5</v>
      </c>
      <c r="HW12" t="s">
        <v>129</v>
      </c>
      <c r="HX12" s="1">
        <f t="shared" si="69"/>
        <v>0</v>
      </c>
      <c r="HY12" t="s">
        <v>130</v>
      </c>
      <c r="HZ12" s="1">
        <f t="shared" si="70"/>
        <v>6</v>
      </c>
      <c r="IA12" t="s">
        <v>142</v>
      </c>
      <c r="IB12" s="1">
        <f t="shared" si="71"/>
        <v>0</v>
      </c>
      <c r="IC12" t="s">
        <v>134</v>
      </c>
      <c r="ID12" s="1">
        <f t="shared" si="72"/>
        <v>6</v>
      </c>
      <c r="IE12" t="s">
        <v>138</v>
      </c>
      <c r="IF12" s="1">
        <f t="shared" si="73"/>
        <v>0</v>
      </c>
      <c r="IG12">
        <f t="shared" si="77"/>
        <v>69</v>
      </c>
      <c r="IH12" s="1">
        <f t="shared" si="74"/>
        <v>138</v>
      </c>
    </row>
    <row r="13" spans="1:242" ht="14.65" thickBot="1" x14ac:dyDescent="0.5">
      <c r="A13" s="1">
        <v>10</v>
      </c>
      <c r="B13" s="45">
        <f t="shared" si="0"/>
        <v>214</v>
      </c>
      <c r="C13" s="14" t="s">
        <v>208</v>
      </c>
      <c r="D13" t="s">
        <v>209</v>
      </c>
      <c r="E13" s="15" t="s">
        <v>248</v>
      </c>
      <c r="F13" s="28">
        <f t="shared" si="1"/>
        <v>166</v>
      </c>
      <c r="H13" s="14">
        <v>1</v>
      </c>
      <c r="I13" t="s">
        <v>83</v>
      </c>
      <c r="J13">
        <v>1</v>
      </c>
      <c r="K13" s="40">
        <f t="shared" si="28"/>
        <v>0</v>
      </c>
      <c r="L13">
        <v>1</v>
      </c>
      <c r="M13" t="s">
        <v>83</v>
      </c>
      <c r="N13">
        <v>2</v>
      </c>
      <c r="O13" s="40">
        <f t="shared" si="78"/>
        <v>3</v>
      </c>
      <c r="P13">
        <v>2</v>
      </c>
      <c r="Q13" t="s">
        <v>83</v>
      </c>
      <c r="R13">
        <v>2</v>
      </c>
      <c r="S13" s="40">
        <f t="shared" si="29"/>
        <v>0</v>
      </c>
      <c r="T13">
        <v>2</v>
      </c>
      <c r="U13" t="s">
        <v>83</v>
      </c>
      <c r="V13">
        <v>2</v>
      </c>
      <c r="W13" s="40">
        <f t="shared" si="3"/>
        <v>4</v>
      </c>
      <c r="X13">
        <v>1</v>
      </c>
      <c r="Y13" t="s">
        <v>83</v>
      </c>
      <c r="Z13">
        <v>1</v>
      </c>
      <c r="AA13" s="40">
        <f t="shared" si="4"/>
        <v>0</v>
      </c>
      <c r="AB13">
        <v>1</v>
      </c>
      <c r="AC13" t="s">
        <v>83</v>
      </c>
      <c r="AD13">
        <v>1</v>
      </c>
      <c r="AE13" s="40">
        <f t="shared" si="30"/>
        <v>0</v>
      </c>
      <c r="AF13" s="24">
        <f t="shared" si="31"/>
        <v>7</v>
      </c>
      <c r="AG13" s="14">
        <v>2</v>
      </c>
      <c r="AH13" t="s">
        <v>83</v>
      </c>
      <c r="AI13">
        <v>1</v>
      </c>
      <c r="AJ13" s="40">
        <f t="shared" si="79"/>
        <v>3</v>
      </c>
      <c r="AK13">
        <v>1</v>
      </c>
      <c r="AL13" t="s">
        <v>83</v>
      </c>
      <c r="AM13">
        <v>1</v>
      </c>
      <c r="AN13" s="40">
        <f t="shared" si="32"/>
        <v>6</v>
      </c>
      <c r="AO13">
        <v>1</v>
      </c>
      <c r="AP13" t="s">
        <v>83</v>
      </c>
      <c r="AQ13">
        <v>1</v>
      </c>
      <c r="AR13" s="40">
        <f t="shared" si="6"/>
        <v>0</v>
      </c>
      <c r="AS13">
        <v>2</v>
      </c>
      <c r="AT13" t="s">
        <v>83</v>
      </c>
      <c r="AU13">
        <v>1</v>
      </c>
      <c r="AV13" s="40">
        <f t="shared" si="33"/>
        <v>0</v>
      </c>
      <c r="AW13">
        <v>1</v>
      </c>
      <c r="AX13" t="s">
        <v>83</v>
      </c>
      <c r="AY13">
        <v>2</v>
      </c>
      <c r="AZ13" s="40">
        <f t="shared" si="34"/>
        <v>3</v>
      </c>
      <c r="BA13">
        <v>0</v>
      </c>
      <c r="BB13" t="s">
        <v>83</v>
      </c>
      <c r="BC13">
        <v>1</v>
      </c>
      <c r="BD13" s="40">
        <f t="shared" si="7"/>
        <v>6</v>
      </c>
      <c r="BE13" s="24">
        <f t="shared" si="35"/>
        <v>18</v>
      </c>
      <c r="BF13" s="14">
        <v>3</v>
      </c>
      <c r="BG13" t="s">
        <v>83</v>
      </c>
      <c r="BH13">
        <v>1</v>
      </c>
      <c r="BI13" s="40">
        <f t="shared" si="36"/>
        <v>0</v>
      </c>
      <c r="BJ13">
        <v>1</v>
      </c>
      <c r="BK13" t="s">
        <v>83</v>
      </c>
      <c r="BL13">
        <v>1</v>
      </c>
      <c r="BM13" s="40">
        <f t="shared" si="75"/>
        <v>4</v>
      </c>
      <c r="BN13">
        <v>1</v>
      </c>
      <c r="BO13" t="s">
        <v>83</v>
      </c>
      <c r="BP13">
        <v>0</v>
      </c>
      <c r="BQ13" s="40">
        <f t="shared" si="8"/>
        <v>3</v>
      </c>
      <c r="BR13">
        <v>2</v>
      </c>
      <c r="BS13" t="s">
        <v>83</v>
      </c>
      <c r="BT13">
        <v>1</v>
      </c>
      <c r="BU13" s="40">
        <f t="shared" si="37"/>
        <v>3</v>
      </c>
      <c r="BV13">
        <v>1</v>
      </c>
      <c r="BW13" t="s">
        <v>83</v>
      </c>
      <c r="BX13">
        <v>3</v>
      </c>
      <c r="BY13" s="40">
        <f t="shared" si="38"/>
        <v>4</v>
      </c>
      <c r="BZ13">
        <v>1</v>
      </c>
      <c r="CA13" t="s">
        <v>83</v>
      </c>
      <c r="CB13">
        <v>1</v>
      </c>
      <c r="CC13" s="40">
        <f t="shared" si="39"/>
        <v>0</v>
      </c>
      <c r="CD13" s="24">
        <f t="shared" si="40"/>
        <v>14</v>
      </c>
      <c r="CE13" s="14">
        <v>2</v>
      </c>
      <c r="CF13" t="s">
        <v>83</v>
      </c>
      <c r="CG13">
        <v>1</v>
      </c>
      <c r="CH13" s="40">
        <f t="shared" si="41"/>
        <v>0</v>
      </c>
      <c r="CI13">
        <v>2</v>
      </c>
      <c r="CJ13" t="s">
        <v>83</v>
      </c>
      <c r="CK13">
        <v>1</v>
      </c>
      <c r="CL13" s="40">
        <f t="shared" si="42"/>
        <v>3</v>
      </c>
      <c r="CM13">
        <v>1</v>
      </c>
      <c r="CN13" t="s">
        <v>83</v>
      </c>
      <c r="CO13">
        <v>0</v>
      </c>
      <c r="CP13" s="40">
        <f t="shared" si="43"/>
        <v>0</v>
      </c>
      <c r="CQ13">
        <v>2</v>
      </c>
      <c r="CR13" t="s">
        <v>83</v>
      </c>
      <c r="CS13">
        <v>1</v>
      </c>
      <c r="CT13" s="40">
        <f t="shared" si="44"/>
        <v>6</v>
      </c>
      <c r="CU13">
        <v>1</v>
      </c>
      <c r="CV13" t="s">
        <v>83</v>
      </c>
      <c r="CW13">
        <v>1</v>
      </c>
      <c r="CX13" s="40">
        <f t="shared" si="45"/>
        <v>0</v>
      </c>
      <c r="CY13">
        <v>0</v>
      </c>
      <c r="CZ13" t="s">
        <v>83</v>
      </c>
      <c r="DA13">
        <v>3</v>
      </c>
      <c r="DB13" s="40">
        <f t="shared" si="46"/>
        <v>0</v>
      </c>
      <c r="DC13" s="24">
        <f t="shared" si="47"/>
        <v>9</v>
      </c>
      <c r="DD13" s="14">
        <v>2</v>
      </c>
      <c r="DE13" t="s">
        <v>83</v>
      </c>
      <c r="DF13">
        <v>1</v>
      </c>
      <c r="DG13" s="40">
        <f t="shared" si="76"/>
        <v>0</v>
      </c>
      <c r="DH13">
        <v>2</v>
      </c>
      <c r="DI13" t="s">
        <v>83</v>
      </c>
      <c r="DJ13">
        <v>1</v>
      </c>
      <c r="DK13" s="40">
        <f t="shared" si="9"/>
        <v>3</v>
      </c>
      <c r="DL13">
        <v>1</v>
      </c>
      <c r="DM13" t="s">
        <v>83</v>
      </c>
      <c r="DN13">
        <v>1</v>
      </c>
      <c r="DO13" s="40">
        <f t="shared" si="48"/>
        <v>0</v>
      </c>
      <c r="DP13">
        <v>2</v>
      </c>
      <c r="DQ13" t="s">
        <v>83</v>
      </c>
      <c r="DR13">
        <v>2</v>
      </c>
      <c r="DS13" s="40">
        <f t="shared" si="10"/>
        <v>4</v>
      </c>
      <c r="DT13">
        <v>1</v>
      </c>
      <c r="DU13" t="s">
        <v>83</v>
      </c>
      <c r="DV13">
        <v>2</v>
      </c>
      <c r="DW13" s="40">
        <f t="shared" si="11"/>
        <v>1</v>
      </c>
      <c r="DX13">
        <v>1</v>
      </c>
      <c r="DY13" t="s">
        <v>83</v>
      </c>
      <c r="DZ13">
        <v>2</v>
      </c>
      <c r="EA13" s="39">
        <f t="shared" si="49"/>
        <v>3</v>
      </c>
      <c r="EB13" s="24">
        <f t="shared" si="12"/>
        <v>11</v>
      </c>
      <c r="EC13" s="14">
        <v>1</v>
      </c>
      <c r="ED13" t="s">
        <v>83</v>
      </c>
      <c r="EE13">
        <v>1</v>
      </c>
      <c r="EF13" s="40">
        <f t="shared" si="50"/>
        <v>4</v>
      </c>
      <c r="EG13">
        <v>2</v>
      </c>
      <c r="EH13" t="s">
        <v>83</v>
      </c>
      <c r="EI13">
        <v>1</v>
      </c>
      <c r="EJ13" s="40">
        <f t="shared" si="51"/>
        <v>4</v>
      </c>
      <c r="EK13">
        <v>2</v>
      </c>
      <c r="EL13" t="s">
        <v>83</v>
      </c>
      <c r="EM13">
        <v>1</v>
      </c>
      <c r="EN13" s="40">
        <f t="shared" si="81"/>
        <v>0</v>
      </c>
      <c r="EO13">
        <v>1</v>
      </c>
      <c r="EP13" t="s">
        <v>83</v>
      </c>
      <c r="EQ13">
        <v>2</v>
      </c>
      <c r="ER13" s="40">
        <f t="shared" si="52"/>
        <v>0</v>
      </c>
      <c r="ES13">
        <v>1</v>
      </c>
      <c r="ET13" t="s">
        <v>83</v>
      </c>
      <c r="EU13">
        <v>2</v>
      </c>
      <c r="EV13" s="40">
        <f t="shared" si="14"/>
        <v>0</v>
      </c>
      <c r="EW13">
        <v>1</v>
      </c>
      <c r="EX13" t="s">
        <v>83</v>
      </c>
      <c r="EY13">
        <v>1</v>
      </c>
      <c r="EZ13" s="40">
        <f t="shared" si="53"/>
        <v>0</v>
      </c>
      <c r="FA13" s="24">
        <f t="shared" si="54"/>
        <v>8</v>
      </c>
      <c r="FB13" s="14">
        <v>1</v>
      </c>
      <c r="FC13" t="s">
        <v>83</v>
      </c>
      <c r="FD13">
        <v>1</v>
      </c>
      <c r="FE13" s="40">
        <f t="shared" si="55"/>
        <v>0</v>
      </c>
      <c r="FF13">
        <v>3</v>
      </c>
      <c r="FG13" t="s">
        <v>83</v>
      </c>
      <c r="FH13">
        <v>0</v>
      </c>
      <c r="FI13" s="40">
        <f t="shared" si="56"/>
        <v>3</v>
      </c>
      <c r="FJ13">
        <v>1</v>
      </c>
      <c r="FK13" t="s">
        <v>83</v>
      </c>
      <c r="FL13">
        <v>1</v>
      </c>
      <c r="FM13" s="40">
        <f t="shared" si="57"/>
        <v>3</v>
      </c>
      <c r="FN13">
        <v>2</v>
      </c>
      <c r="FO13" t="s">
        <v>83</v>
      </c>
      <c r="FP13">
        <v>1</v>
      </c>
      <c r="FQ13" s="40">
        <f t="shared" si="15"/>
        <v>4</v>
      </c>
      <c r="FR13">
        <v>1</v>
      </c>
      <c r="FS13" t="s">
        <v>83</v>
      </c>
      <c r="FT13">
        <v>2</v>
      </c>
      <c r="FU13" s="40">
        <f t="shared" si="58"/>
        <v>4</v>
      </c>
      <c r="FV13">
        <v>0</v>
      </c>
      <c r="FW13" t="s">
        <v>83</v>
      </c>
      <c r="FX13">
        <v>3</v>
      </c>
      <c r="FY13" s="40">
        <f t="shared" si="16"/>
        <v>0</v>
      </c>
      <c r="FZ13" s="24">
        <f t="shared" si="17"/>
        <v>14</v>
      </c>
      <c r="GA13" s="14">
        <v>1</v>
      </c>
      <c r="GB13" t="s">
        <v>83</v>
      </c>
      <c r="GC13">
        <v>1</v>
      </c>
      <c r="GD13" s="40">
        <f t="shared" si="59"/>
        <v>4</v>
      </c>
      <c r="GE13">
        <v>3</v>
      </c>
      <c r="GF13" t="s">
        <v>83</v>
      </c>
      <c r="GG13">
        <v>0</v>
      </c>
      <c r="GH13" s="40">
        <f t="shared" si="18"/>
        <v>3</v>
      </c>
      <c r="GI13">
        <v>1</v>
      </c>
      <c r="GJ13" t="s">
        <v>83</v>
      </c>
      <c r="GK13">
        <v>1</v>
      </c>
      <c r="GL13" s="40">
        <f t="shared" si="60"/>
        <v>0</v>
      </c>
      <c r="GM13">
        <v>3</v>
      </c>
      <c r="GN13" t="s">
        <v>83</v>
      </c>
      <c r="GO13">
        <v>1</v>
      </c>
      <c r="GP13" s="40">
        <f t="shared" si="61"/>
        <v>4</v>
      </c>
      <c r="GQ13">
        <v>1</v>
      </c>
      <c r="GR13" t="s">
        <v>83</v>
      </c>
      <c r="GS13">
        <v>1</v>
      </c>
      <c r="GT13" s="40">
        <f t="shared" si="19"/>
        <v>0</v>
      </c>
      <c r="GU13">
        <v>1</v>
      </c>
      <c r="GV13" t="s">
        <v>83</v>
      </c>
      <c r="GW13">
        <v>3</v>
      </c>
      <c r="GX13" s="40">
        <f t="shared" si="62"/>
        <v>0</v>
      </c>
      <c r="GY13" s="24">
        <f t="shared" si="63"/>
        <v>11</v>
      </c>
      <c r="GZ13" s="28">
        <f t="shared" si="20"/>
        <v>92</v>
      </c>
      <c r="HA13" t="s">
        <v>161</v>
      </c>
      <c r="HB13">
        <f t="shared" si="21"/>
        <v>9</v>
      </c>
      <c r="HC13" t="s">
        <v>85</v>
      </c>
      <c r="HD13">
        <f t="shared" si="22"/>
        <v>9</v>
      </c>
      <c r="HE13" t="s">
        <v>93</v>
      </c>
      <c r="HF13">
        <f t="shared" si="23"/>
        <v>9</v>
      </c>
      <c r="HG13" t="s">
        <v>94</v>
      </c>
      <c r="HH13">
        <f t="shared" si="80"/>
        <v>9</v>
      </c>
      <c r="HI13" t="s">
        <v>88</v>
      </c>
      <c r="HJ13">
        <f t="shared" si="25"/>
        <v>0</v>
      </c>
      <c r="HK13" t="s">
        <v>95</v>
      </c>
      <c r="HL13">
        <f t="shared" si="64"/>
        <v>5</v>
      </c>
      <c r="HM13" t="s">
        <v>166</v>
      </c>
      <c r="HN13">
        <f t="shared" si="26"/>
        <v>0</v>
      </c>
      <c r="HO13" t="s">
        <v>96</v>
      </c>
      <c r="HP13">
        <f t="shared" si="65"/>
        <v>9</v>
      </c>
      <c r="HQ13" t="s">
        <v>136</v>
      </c>
      <c r="HR13" s="1">
        <f t="shared" si="66"/>
        <v>0</v>
      </c>
      <c r="HS13" t="s">
        <v>92</v>
      </c>
      <c r="HT13" s="1">
        <f t="shared" si="67"/>
        <v>0</v>
      </c>
      <c r="HU13" t="s">
        <v>86</v>
      </c>
      <c r="HV13" s="1">
        <f t="shared" si="68"/>
        <v>6</v>
      </c>
      <c r="HW13" t="s">
        <v>129</v>
      </c>
      <c r="HX13" s="1">
        <f t="shared" si="69"/>
        <v>0</v>
      </c>
      <c r="HY13" t="s">
        <v>130</v>
      </c>
      <c r="HZ13" s="1">
        <f t="shared" si="70"/>
        <v>6</v>
      </c>
      <c r="IA13" t="s">
        <v>142</v>
      </c>
      <c r="IB13" s="1">
        <f t="shared" si="71"/>
        <v>0</v>
      </c>
      <c r="IC13" t="s">
        <v>134</v>
      </c>
      <c r="ID13" s="1">
        <f t="shared" si="72"/>
        <v>6</v>
      </c>
      <c r="IE13" t="s">
        <v>91</v>
      </c>
      <c r="IF13" s="1">
        <f t="shared" si="73"/>
        <v>6</v>
      </c>
      <c r="IG13">
        <f t="shared" si="77"/>
        <v>74</v>
      </c>
      <c r="IH13" s="1">
        <f t="shared" si="74"/>
        <v>166</v>
      </c>
    </row>
    <row r="14" spans="1:242" ht="14.65" thickBot="1" x14ac:dyDescent="0.5">
      <c r="A14" s="1">
        <v>11</v>
      </c>
      <c r="B14" s="45">
        <f t="shared" si="0"/>
        <v>559</v>
      </c>
      <c r="C14" s="14" t="s">
        <v>240</v>
      </c>
      <c r="D14" t="s">
        <v>241</v>
      </c>
      <c r="E14" s="15" t="s">
        <v>248</v>
      </c>
      <c r="F14" s="28">
        <f t="shared" si="1"/>
        <v>138</v>
      </c>
      <c r="H14" s="14">
        <v>1</v>
      </c>
      <c r="I14" t="s">
        <v>83</v>
      </c>
      <c r="J14">
        <v>0</v>
      </c>
      <c r="K14" s="40">
        <f t="shared" si="28"/>
        <v>0</v>
      </c>
      <c r="L14">
        <v>1</v>
      </c>
      <c r="M14" t="s">
        <v>83</v>
      </c>
      <c r="N14">
        <v>3</v>
      </c>
      <c r="O14" s="40">
        <f t="shared" si="78"/>
        <v>4</v>
      </c>
      <c r="P14">
        <v>1</v>
      </c>
      <c r="Q14" t="s">
        <v>83</v>
      </c>
      <c r="R14">
        <v>1</v>
      </c>
      <c r="S14" s="40">
        <f t="shared" si="29"/>
        <v>0</v>
      </c>
      <c r="T14">
        <v>3</v>
      </c>
      <c r="U14" t="s">
        <v>83</v>
      </c>
      <c r="V14">
        <v>0</v>
      </c>
      <c r="W14" s="40">
        <f t="shared" si="3"/>
        <v>0</v>
      </c>
      <c r="X14">
        <v>0</v>
      </c>
      <c r="Y14" t="s">
        <v>83</v>
      </c>
      <c r="Z14">
        <v>0</v>
      </c>
      <c r="AA14" s="40">
        <f t="shared" si="4"/>
        <v>0</v>
      </c>
      <c r="AB14">
        <v>3</v>
      </c>
      <c r="AC14" t="s">
        <v>83</v>
      </c>
      <c r="AD14">
        <v>1</v>
      </c>
      <c r="AE14" s="40">
        <f t="shared" si="30"/>
        <v>4</v>
      </c>
      <c r="AF14" s="24">
        <f t="shared" si="31"/>
        <v>8</v>
      </c>
      <c r="AG14" s="14">
        <v>3</v>
      </c>
      <c r="AH14" t="s">
        <v>83</v>
      </c>
      <c r="AI14">
        <v>1</v>
      </c>
      <c r="AJ14" s="40">
        <f t="shared" si="79"/>
        <v>3</v>
      </c>
      <c r="AK14">
        <v>2</v>
      </c>
      <c r="AL14" t="s">
        <v>83</v>
      </c>
      <c r="AM14">
        <v>3</v>
      </c>
      <c r="AN14" s="40">
        <f t="shared" si="32"/>
        <v>0</v>
      </c>
      <c r="AO14">
        <v>3</v>
      </c>
      <c r="AP14" t="s">
        <v>83</v>
      </c>
      <c r="AQ14">
        <v>2</v>
      </c>
      <c r="AR14" s="40">
        <f t="shared" si="6"/>
        <v>0</v>
      </c>
      <c r="AS14">
        <v>3</v>
      </c>
      <c r="AT14" t="s">
        <v>83</v>
      </c>
      <c r="AU14">
        <v>2</v>
      </c>
      <c r="AV14" s="40">
        <f t="shared" si="33"/>
        <v>0</v>
      </c>
      <c r="AW14">
        <v>1</v>
      </c>
      <c r="AX14" t="s">
        <v>83</v>
      </c>
      <c r="AY14">
        <v>4</v>
      </c>
      <c r="AZ14" s="40">
        <f t="shared" si="34"/>
        <v>4</v>
      </c>
      <c r="BA14">
        <v>1</v>
      </c>
      <c r="BB14" t="s">
        <v>83</v>
      </c>
      <c r="BC14">
        <v>3</v>
      </c>
      <c r="BD14" s="40">
        <f t="shared" si="7"/>
        <v>3</v>
      </c>
      <c r="BE14" s="24">
        <f t="shared" si="35"/>
        <v>10</v>
      </c>
      <c r="BF14" s="14">
        <v>3</v>
      </c>
      <c r="BG14" t="s">
        <v>83</v>
      </c>
      <c r="BH14">
        <v>0</v>
      </c>
      <c r="BI14" s="40">
        <f t="shared" si="36"/>
        <v>0</v>
      </c>
      <c r="BJ14">
        <v>3</v>
      </c>
      <c r="BK14" t="s">
        <v>83</v>
      </c>
      <c r="BL14">
        <v>1</v>
      </c>
      <c r="BM14" s="40">
        <f t="shared" si="75"/>
        <v>0</v>
      </c>
      <c r="BN14">
        <v>2</v>
      </c>
      <c r="BO14" t="s">
        <v>83</v>
      </c>
      <c r="BP14">
        <v>0</v>
      </c>
      <c r="BQ14" s="40">
        <f t="shared" si="8"/>
        <v>6</v>
      </c>
      <c r="BR14">
        <v>4</v>
      </c>
      <c r="BS14" t="s">
        <v>83</v>
      </c>
      <c r="BT14">
        <v>2</v>
      </c>
      <c r="BU14" s="40">
        <f t="shared" si="37"/>
        <v>4</v>
      </c>
      <c r="BV14">
        <v>2</v>
      </c>
      <c r="BW14" t="s">
        <v>83</v>
      </c>
      <c r="BX14">
        <v>5</v>
      </c>
      <c r="BY14" s="40">
        <f t="shared" si="38"/>
        <v>3</v>
      </c>
      <c r="BZ14">
        <v>1</v>
      </c>
      <c r="CA14" t="s">
        <v>83</v>
      </c>
      <c r="CB14">
        <v>3</v>
      </c>
      <c r="CC14" s="40">
        <f t="shared" si="39"/>
        <v>3</v>
      </c>
      <c r="CD14" s="24">
        <f t="shared" si="40"/>
        <v>16</v>
      </c>
      <c r="CE14" s="14">
        <v>2</v>
      </c>
      <c r="CF14" t="s">
        <v>83</v>
      </c>
      <c r="CG14">
        <v>1</v>
      </c>
      <c r="CH14" s="40">
        <f t="shared" si="41"/>
        <v>0</v>
      </c>
      <c r="CI14">
        <v>4</v>
      </c>
      <c r="CJ14" t="s">
        <v>83</v>
      </c>
      <c r="CK14">
        <v>2</v>
      </c>
      <c r="CL14" s="40">
        <f t="shared" si="42"/>
        <v>3</v>
      </c>
      <c r="CM14">
        <v>1</v>
      </c>
      <c r="CN14" t="s">
        <v>83</v>
      </c>
      <c r="CO14">
        <v>3</v>
      </c>
      <c r="CP14" s="40">
        <f t="shared" si="43"/>
        <v>3</v>
      </c>
      <c r="CQ14">
        <v>3</v>
      </c>
      <c r="CR14" t="s">
        <v>83</v>
      </c>
      <c r="CS14">
        <v>2</v>
      </c>
      <c r="CT14" s="40">
        <f t="shared" si="44"/>
        <v>4</v>
      </c>
      <c r="CU14">
        <v>1</v>
      </c>
      <c r="CV14" t="s">
        <v>83</v>
      </c>
      <c r="CW14">
        <v>2</v>
      </c>
      <c r="CX14" s="40">
        <f t="shared" si="45"/>
        <v>0</v>
      </c>
      <c r="CY14">
        <v>1</v>
      </c>
      <c r="CZ14" t="s">
        <v>83</v>
      </c>
      <c r="DA14">
        <v>4</v>
      </c>
      <c r="DB14" s="40">
        <f t="shared" si="46"/>
        <v>0</v>
      </c>
      <c r="DC14" s="24">
        <f t="shared" si="47"/>
        <v>10</v>
      </c>
      <c r="DD14" s="14">
        <v>4</v>
      </c>
      <c r="DE14" t="s">
        <v>83</v>
      </c>
      <c r="DF14">
        <v>2</v>
      </c>
      <c r="DG14" s="40">
        <f t="shared" si="76"/>
        <v>0</v>
      </c>
      <c r="DH14">
        <v>2</v>
      </c>
      <c r="DI14" t="s">
        <v>83</v>
      </c>
      <c r="DJ14">
        <v>1</v>
      </c>
      <c r="DK14" s="40">
        <f t="shared" si="9"/>
        <v>3</v>
      </c>
      <c r="DL14">
        <v>1</v>
      </c>
      <c r="DM14" t="s">
        <v>83</v>
      </c>
      <c r="DN14">
        <v>1</v>
      </c>
      <c r="DO14" s="40">
        <f t="shared" si="48"/>
        <v>0</v>
      </c>
      <c r="DP14">
        <v>3</v>
      </c>
      <c r="DQ14" t="s">
        <v>83</v>
      </c>
      <c r="DR14">
        <v>4</v>
      </c>
      <c r="DS14" s="40">
        <f t="shared" si="10"/>
        <v>0</v>
      </c>
      <c r="DT14">
        <v>2</v>
      </c>
      <c r="DU14" t="s">
        <v>83</v>
      </c>
      <c r="DV14">
        <v>5</v>
      </c>
      <c r="DW14" s="40">
        <f t="shared" si="11"/>
        <v>1</v>
      </c>
      <c r="DX14">
        <v>1</v>
      </c>
      <c r="DY14" t="s">
        <v>83</v>
      </c>
      <c r="DZ14">
        <v>4</v>
      </c>
      <c r="EA14" s="39">
        <f t="shared" si="49"/>
        <v>3</v>
      </c>
      <c r="EB14" s="24">
        <f t="shared" si="12"/>
        <v>7</v>
      </c>
      <c r="EC14" s="14">
        <v>1</v>
      </c>
      <c r="ED14" t="s">
        <v>83</v>
      </c>
      <c r="EE14">
        <v>3</v>
      </c>
      <c r="EF14" s="40">
        <f t="shared" si="50"/>
        <v>0</v>
      </c>
      <c r="EG14">
        <v>3</v>
      </c>
      <c r="EH14" t="s">
        <v>83</v>
      </c>
      <c r="EI14">
        <v>3</v>
      </c>
      <c r="EJ14" s="40">
        <f t="shared" si="51"/>
        <v>0</v>
      </c>
      <c r="EK14">
        <v>2</v>
      </c>
      <c r="EL14" t="s">
        <v>83</v>
      </c>
      <c r="EM14">
        <v>1</v>
      </c>
      <c r="EN14" s="40">
        <f t="shared" si="81"/>
        <v>0</v>
      </c>
      <c r="EO14">
        <v>2</v>
      </c>
      <c r="EP14" t="s">
        <v>83</v>
      </c>
      <c r="EQ14">
        <v>3</v>
      </c>
      <c r="ER14" s="40">
        <f t="shared" si="52"/>
        <v>0</v>
      </c>
      <c r="ES14">
        <v>2</v>
      </c>
      <c r="ET14" t="s">
        <v>83</v>
      </c>
      <c r="EU14">
        <v>1</v>
      </c>
      <c r="EV14" s="40">
        <f t="shared" si="14"/>
        <v>0</v>
      </c>
      <c r="EW14">
        <v>3</v>
      </c>
      <c r="EX14" t="s">
        <v>83</v>
      </c>
      <c r="EY14">
        <v>2</v>
      </c>
      <c r="EZ14" s="40">
        <f t="shared" si="53"/>
        <v>0</v>
      </c>
      <c r="FA14" s="24">
        <f t="shared" si="54"/>
        <v>0</v>
      </c>
      <c r="FB14" s="14">
        <v>3</v>
      </c>
      <c r="FC14" t="s">
        <v>83</v>
      </c>
      <c r="FD14">
        <v>1</v>
      </c>
      <c r="FE14" s="40">
        <f t="shared" si="55"/>
        <v>3</v>
      </c>
      <c r="FF14">
        <v>2</v>
      </c>
      <c r="FG14" t="s">
        <v>83</v>
      </c>
      <c r="FH14">
        <v>0</v>
      </c>
      <c r="FI14" s="40">
        <f t="shared" si="56"/>
        <v>6</v>
      </c>
      <c r="FJ14">
        <v>4</v>
      </c>
      <c r="FK14" t="s">
        <v>83</v>
      </c>
      <c r="FL14">
        <v>3</v>
      </c>
      <c r="FM14" s="40">
        <f t="shared" si="57"/>
        <v>0</v>
      </c>
      <c r="FN14">
        <v>2</v>
      </c>
      <c r="FO14" t="s">
        <v>83</v>
      </c>
      <c r="FP14">
        <v>2</v>
      </c>
      <c r="FQ14" s="40">
        <f t="shared" si="15"/>
        <v>0</v>
      </c>
      <c r="FR14">
        <v>1</v>
      </c>
      <c r="FS14" t="s">
        <v>83</v>
      </c>
      <c r="FT14">
        <v>3</v>
      </c>
      <c r="FU14" s="40">
        <f t="shared" si="58"/>
        <v>3</v>
      </c>
      <c r="FV14">
        <v>1</v>
      </c>
      <c r="FW14" t="s">
        <v>83</v>
      </c>
      <c r="FX14">
        <v>4</v>
      </c>
      <c r="FY14" s="40">
        <f t="shared" si="16"/>
        <v>0</v>
      </c>
      <c r="FZ14" s="24">
        <f t="shared" si="17"/>
        <v>12</v>
      </c>
      <c r="GA14" s="14">
        <v>2</v>
      </c>
      <c r="GB14" t="s">
        <v>83</v>
      </c>
      <c r="GC14">
        <v>1</v>
      </c>
      <c r="GD14" s="40">
        <f t="shared" si="59"/>
        <v>0</v>
      </c>
      <c r="GE14">
        <v>3</v>
      </c>
      <c r="GF14" t="s">
        <v>83</v>
      </c>
      <c r="GG14">
        <v>2</v>
      </c>
      <c r="GH14" s="40">
        <f t="shared" ref="GH14:GH77" si="82">(IF(AND(GE14=3,GG14=2),6,IF(GE14-GG14=1,4,IF(GE14&gt;GG14,3,0))))</f>
        <v>6</v>
      </c>
      <c r="GI14">
        <v>2</v>
      </c>
      <c r="GJ14" t="s">
        <v>83</v>
      </c>
      <c r="GK14">
        <v>1</v>
      </c>
      <c r="GL14" s="40">
        <f t="shared" si="60"/>
        <v>0</v>
      </c>
      <c r="GM14">
        <v>3</v>
      </c>
      <c r="GN14" t="s">
        <v>83</v>
      </c>
      <c r="GO14">
        <v>2</v>
      </c>
      <c r="GP14" s="40">
        <f t="shared" si="61"/>
        <v>3</v>
      </c>
      <c r="GQ14">
        <v>3</v>
      </c>
      <c r="GR14" t="s">
        <v>83</v>
      </c>
      <c r="GS14">
        <v>1</v>
      </c>
      <c r="GT14" s="40">
        <f t="shared" si="19"/>
        <v>0</v>
      </c>
      <c r="GU14">
        <v>3</v>
      </c>
      <c r="GV14" t="s">
        <v>83</v>
      </c>
      <c r="GW14">
        <v>4</v>
      </c>
      <c r="GX14" s="40">
        <f t="shared" si="62"/>
        <v>0</v>
      </c>
      <c r="GY14" s="24">
        <f t="shared" si="63"/>
        <v>9</v>
      </c>
      <c r="GZ14" s="28">
        <f t="shared" si="20"/>
        <v>72</v>
      </c>
      <c r="HA14" t="s">
        <v>84</v>
      </c>
      <c r="HB14">
        <f t="shared" si="21"/>
        <v>9</v>
      </c>
      <c r="HC14" t="s">
        <v>85</v>
      </c>
      <c r="HD14">
        <f t="shared" si="22"/>
        <v>9</v>
      </c>
      <c r="HE14" t="s">
        <v>93</v>
      </c>
      <c r="HF14">
        <f t="shared" si="23"/>
        <v>9</v>
      </c>
      <c r="HG14" t="s">
        <v>94</v>
      </c>
      <c r="HH14">
        <f t="shared" si="80"/>
        <v>9</v>
      </c>
      <c r="HI14" t="s">
        <v>88</v>
      </c>
      <c r="HJ14">
        <f t="shared" si="25"/>
        <v>0</v>
      </c>
      <c r="HK14" t="s">
        <v>131</v>
      </c>
      <c r="HL14">
        <f t="shared" si="64"/>
        <v>0</v>
      </c>
      <c r="HM14" t="s">
        <v>90</v>
      </c>
      <c r="HN14">
        <f t="shared" si="26"/>
        <v>9</v>
      </c>
      <c r="HO14" t="s">
        <v>96</v>
      </c>
      <c r="HP14">
        <f t="shared" si="65"/>
        <v>9</v>
      </c>
      <c r="HQ14" t="s">
        <v>140</v>
      </c>
      <c r="HR14" s="1">
        <f t="shared" si="66"/>
        <v>0</v>
      </c>
      <c r="HS14" t="s">
        <v>92</v>
      </c>
      <c r="HT14" s="1">
        <f t="shared" si="67"/>
        <v>0</v>
      </c>
      <c r="HU14" t="s">
        <v>133</v>
      </c>
      <c r="HV14" s="1">
        <f t="shared" si="68"/>
        <v>0</v>
      </c>
      <c r="HW14" t="s">
        <v>129</v>
      </c>
      <c r="HX14" s="1">
        <f t="shared" si="69"/>
        <v>0</v>
      </c>
      <c r="HY14" t="s">
        <v>130</v>
      </c>
      <c r="HZ14" s="1">
        <f t="shared" si="70"/>
        <v>6</v>
      </c>
      <c r="IA14" t="s">
        <v>142</v>
      </c>
      <c r="IB14" s="1">
        <f t="shared" si="71"/>
        <v>0</v>
      </c>
      <c r="IC14" t="s">
        <v>134</v>
      </c>
      <c r="ID14" s="1">
        <f t="shared" si="72"/>
        <v>6</v>
      </c>
      <c r="IE14" t="s">
        <v>138</v>
      </c>
      <c r="IF14" s="1">
        <f t="shared" si="73"/>
        <v>0</v>
      </c>
      <c r="IG14">
        <f t="shared" si="77"/>
        <v>66</v>
      </c>
      <c r="IH14" s="1">
        <f t="shared" si="74"/>
        <v>138</v>
      </c>
    </row>
    <row r="15" spans="1:242" ht="14.65" thickBot="1" x14ac:dyDescent="0.5">
      <c r="A15" s="1">
        <v>12</v>
      </c>
      <c r="B15" s="45">
        <f t="shared" si="0"/>
        <v>141</v>
      </c>
      <c r="C15" s="14" t="s">
        <v>211</v>
      </c>
      <c r="D15" t="s">
        <v>212</v>
      </c>
      <c r="E15" s="15" t="s">
        <v>248</v>
      </c>
      <c r="F15" s="28">
        <f t="shared" si="1"/>
        <v>171</v>
      </c>
      <c r="H15" s="14">
        <v>2</v>
      </c>
      <c r="I15" t="s">
        <v>83</v>
      </c>
      <c r="J15">
        <v>1</v>
      </c>
      <c r="K15" s="40">
        <f t="shared" si="28"/>
        <v>0</v>
      </c>
      <c r="L15">
        <v>1</v>
      </c>
      <c r="M15" t="s">
        <v>83</v>
      </c>
      <c r="N15">
        <v>2</v>
      </c>
      <c r="O15" s="40">
        <f t="shared" si="78"/>
        <v>3</v>
      </c>
      <c r="P15">
        <v>2</v>
      </c>
      <c r="Q15" t="s">
        <v>83</v>
      </c>
      <c r="R15">
        <v>1</v>
      </c>
      <c r="S15" s="40">
        <f t="shared" si="29"/>
        <v>0</v>
      </c>
      <c r="T15">
        <v>2</v>
      </c>
      <c r="U15" t="s">
        <v>83</v>
      </c>
      <c r="V15">
        <v>1</v>
      </c>
      <c r="W15" s="40">
        <f t="shared" si="3"/>
        <v>0</v>
      </c>
      <c r="X15">
        <v>1</v>
      </c>
      <c r="Y15" t="s">
        <v>83</v>
      </c>
      <c r="Z15">
        <v>1</v>
      </c>
      <c r="AA15" s="40">
        <f t="shared" si="4"/>
        <v>0</v>
      </c>
      <c r="AB15">
        <v>2</v>
      </c>
      <c r="AC15" t="s">
        <v>83</v>
      </c>
      <c r="AD15">
        <v>2</v>
      </c>
      <c r="AE15" s="40">
        <f t="shared" si="30"/>
        <v>0</v>
      </c>
      <c r="AF15" s="24">
        <f t="shared" si="31"/>
        <v>3</v>
      </c>
      <c r="AG15" s="14">
        <v>2</v>
      </c>
      <c r="AH15" t="s">
        <v>83</v>
      </c>
      <c r="AI15">
        <v>1</v>
      </c>
      <c r="AJ15" s="40">
        <f t="shared" si="79"/>
        <v>3</v>
      </c>
      <c r="AK15">
        <v>1</v>
      </c>
      <c r="AL15" t="s">
        <v>83</v>
      </c>
      <c r="AM15">
        <v>0</v>
      </c>
      <c r="AN15" s="40">
        <f t="shared" si="32"/>
        <v>0</v>
      </c>
      <c r="AO15">
        <v>1</v>
      </c>
      <c r="AP15" t="s">
        <v>83</v>
      </c>
      <c r="AQ15">
        <v>1</v>
      </c>
      <c r="AR15" s="40">
        <f t="shared" si="6"/>
        <v>0</v>
      </c>
      <c r="AS15">
        <v>2</v>
      </c>
      <c r="AT15" t="s">
        <v>83</v>
      </c>
      <c r="AU15">
        <v>2</v>
      </c>
      <c r="AV15" s="40">
        <f t="shared" si="33"/>
        <v>3</v>
      </c>
      <c r="AW15">
        <v>2</v>
      </c>
      <c r="AX15" t="s">
        <v>83</v>
      </c>
      <c r="AY15">
        <v>3</v>
      </c>
      <c r="AZ15" s="40">
        <f t="shared" si="34"/>
        <v>3</v>
      </c>
      <c r="BA15">
        <v>1</v>
      </c>
      <c r="BB15" t="s">
        <v>83</v>
      </c>
      <c r="BC15">
        <v>2</v>
      </c>
      <c r="BD15" s="40">
        <f t="shared" si="7"/>
        <v>4</v>
      </c>
      <c r="BE15" s="24">
        <f t="shared" si="35"/>
        <v>13</v>
      </c>
      <c r="BF15" s="14">
        <v>1</v>
      </c>
      <c r="BG15" t="s">
        <v>83</v>
      </c>
      <c r="BH15">
        <v>0</v>
      </c>
      <c r="BI15" s="40">
        <f t="shared" si="36"/>
        <v>0</v>
      </c>
      <c r="BJ15">
        <v>2</v>
      </c>
      <c r="BK15" t="s">
        <v>83</v>
      </c>
      <c r="BL15">
        <v>3</v>
      </c>
      <c r="BM15" s="40">
        <f t="shared" si="75"/>
        <v>0</v>
      </c>
      <c r="BN15">
        <v>2</v>
      </c>
      <c r="BO15" t="s">
        <v>83</v>
      </c>
      <c r="BP15">
        <v>1</v>
      </c>
      <c r="BQ15" s="40">
        <f t="shared" si="8"/>
        <v>3</v>
      </c>
      <c r="BR15">
        <v>1</v>
      </c>
      <c r="BS15" t="s">
        <v>83</v>
      </c>
      <c r="BT15">
        <v>0</v>
      </c>
      <c r="BU15" s="40">
        <f t="shared" si="37"/>
        <v>3</v>
      </c>
      <c r="BV15">
        <v>1</v>
      </c>
      <c r="BW15" t="s">
        <v>83</v>
      </c>
      <c r="BX15">
        <v>2</v>
      </c>
      <c r="BY15" s="40">
        <f t="shared" si="38"/>
        <v>3</v>
      </c>
      <c r="BZ15">
        <v>2</v>
      </c>
      <c r="CA15" t="s">
        <v>83</v>
      </c>
      <c r="CB15">
        <v>3</v>
      </c>
      <c r="CC15" s="40">
        <f t="shared" si="39"/>
        <v>4</v>
      </c>
      <c r="CD15" s="24">
        <f t="shared" si="40"/>
        <v>13</v>
      </c>
      <c r="CE15" s="14">
        <v>1</v>
      </c>
      <c r="CF15" t="s">
        <v>83</v>
      </c>
      <c r="CG15">
        <v>1</v>
      </c>
      <c r="CH15" s="40">
        <f t="shared" si="41"/>
        <v>4</v>
      </c>
      <c r="CI15">
        <v>3</v>
      </c>
      <c r="CJ15" t="s">
        <v>83</v>
      </c>
      <c r="CK15">
        <v>1</v>
      </c>
      <c r="CL15" s="40">
        <f t="shared" si="42"/>
        <v>3</v>
      </c>
      <c r="CM15">
        <v>2</v>
      </c>
      <c r="CN15" t="s">
        <v>83</v>
      </c>
      <c r="CO15">
        <v>3</v>
      </c>
      <c r="CP15" s="40">
        <f t="shared" si="43"/>
        <v>4</v>
      </c>
      <c r="CQ15">
        <v>3</v>
      </c>
      <c r="CR15" t="s">
        <v>83</v>
      </c>
      <c r="CS15">
        <v>1</v>
      </c>
      <c r="CT15" s="40">
        <f t="shared" si="44"/>
        <v>3</v>
      </c>
      <c r="CU15">
        <v>1</v>
      </c>
      <c r="CV15" t="s">
        <v>83</v>
      </c>
      <c r="CW15">
        <v>2</v>
      </c>
      <c r="CX15" s="40">
        <f t="shared" si="45"/>
        <v>0</v>
      </c>
      <c r="CY15">
        <v>1</v>
      </c>
      <c r="CZ15" t="s">
        <v>83</v>
      </c>
      <c r="DA15">
        <v>3</v>
      </c>
      <c r="DB15" s="40">
        <f t="shared" si="46"/>
        <v>0</v>
      </c>
      <c r="DC15" s="24">
        <f t="shared" si="47"/>
        <v>14</v>
      </c>
      <c r="DD15" s="14">
        <v>2</v>
      </c>
      <c r="DE15" t="s">
        <v>83</v>
      </c>
      <c r="DF15">
        <v>1</v>
      </c>
      <c r="DG15" s="40">
        <f t="shared" si="76"/>
        <v>0</v>
      </c>
      <c r="DH15">
        <v>2</v>
      </c>
      <c r="DI15" t="s">
        <v>83</v>
      </c>
      <c r="DJ15">
        <v>3</v>
      </c>
      <c r="DK15" s="40">
        <f t="shared" si="9"/>
        <v>0</v>
      </c>
      <c r="DL15">
        <v>1</v>
      </c>
      <c r="DM15" t="s">
        <v>83</v>
      </c>
      <c r="DN15">
        <v>2</v>
      </c>
      <c r="DO15" s="40">
        <f t="shared" si="48"/>
        <v>4</v>
      </c>
      <c r="DP15">
        <v>1</v>
      </c>
      <c r="DQ15" t="s">
        <v>83</v>
      </c>
      <c r="DR15">
        <v>1</v>
      </c>
      <c r="DS15" s="40">
        <f t="shared" si="10"/>
        <v>6</v>
      </c>
      <c r="DT15">
        <v>1</v>
      </c>
      <c r="DU15" t="s">
        <v>83</v>
      </c>
      <c r="DV15">
        <v>1</v>
      </c>
      <c r="DW15" s="40">
        <f t="shared" si="11"/>
        <v>1</v>
      </c>
      <c r="DX15">
        <v>2</v>
      </c>
      <c r="DY15" t="s">
        <v>83</v>
      </c>
      <c r="DZ15">
        <v>2</v>
      </c>
      <c r="EA15" s="39">
        <f t="shared" si="49"/>
        <v>6</v>
      </c>
      <c r="EB15" s="24">
        <f t="shared" si="12"/>
        <v>17</v>
      </c>
      <c r="EC15" s="14">
        <v>2</v>
      </c>
      <c r="ED15" t="s">
        <v>83</v>
      </c>
      <c r="EE15">
        <v>2</v>
      </c>
      <c r="EF15" s="40">
        <f t="shared" si="50"/>
        <v>3</v>
      </c>
      <c r="EG15">
        <v>2</v>
      </c>
      <c r="EH15" t="s">
        <v>83</v>
      </c>
      <c r="EI15">
        <v>2</v>
      </c>
      <c r="EJ15" s="40">
        <f t="shared" si="51"/>
        <v>0</v>
      </c>
      <c r="EK15">
        <v>0</v>
      </c>
      <c r="EL15" t="s">
        <v>83</v>
      </c>
      <c r="EM15">
        <v>0</v>
      </c>
      <c r="EN15" s="40">
        <f t="shared" si="81"/>
        <v>0</v>
      </c>
      <c r="EO15">
        <v>1</v>
      </c>
      <c r="EP15" t="s">
        <v>83</v>
      </c>
      <c r="EQ15">
        <v>2</v>
      </c>
      <c r="ER15" s="40">
        <f t="shared" si="52"/>
        <v>0</v>
      </c>
      <c r="ES15">
        <v>2</v>
      </c>
      <c r="ET15" t="s">
        <v>83</v>
      </c>
      <c r="EU15">
        <v>2</v>
      </c>
      <c r="EV15" s="40">
        <f t="shared" si="14"/>
        <v>3</v>
      </c>
      <c r="EW15">
        <v>1</v>
      </c>
      <c r="EX15" t="s">
        <v>83</v>
      </c>
      <c r="EY15">
        <v>3</v>
      </c>
      <c r="EZ15" s="40">
        <f t="shared" si="53"/>
        <v>0</v>
      </c>
      <c r="FA15" s="24">
        <f t="shared" si="54"/>
        <v>6</v>
      </c>
      <c r="FB15" s="14">
        <v>2</v>
      </c>
      <c r="FC15" t="s">
        <v>83</v>
      </c>
      <c r="FD15">
        <v>2</v>
      </c>
      <c r="FE15" s="40">
        <f t="shared" si="55"/>
        <v>0</v>
      </c>
      <c r="FF15">
        <v>3</v>
      </c>
      <c r="FG15" t="s">
        <v>83</v>
      </c>
      <c r="FH15">
        <v>2</v>
      </c>
      <c r="FI15" s="40">
        <f t="shared" si="56"/>
        <v>3</v>
      </c>
      <c r="FJ15">
        <v>2</v>
      </c>
      <c r="FK15" t="s">
        <v>83</v>
      </c>
      <c r="FL15">
        <v>3</v>
      </c>
      <c r="FM15" s="40">
        <f t="shared" si="57"/>
        <v>0</v>
      </c>
      <c r="FN15">
        <v>3</v>
      </c>
      <c r="FO15" t="s">
        <v>83</v>
      </c>
      <c r="FP15">
        <v>2</v>
      </c>
      <c r="FQ15" s="40">
        <f t="shared" si="15"/>
        <v>4</v>
      </c>
      <c r="FR15">
        <v>2</v>
      </c>
      <c r="FS15" t="s">
        <v>83</v>
      </c>
      <c r="FT15">
        <v>2</v>
      </c>
      <c r="FU15" s="40">
        <f t="shared" si="58"/>
        <v>0</v>
      </c>
      <c r="FV15">
        <v>3</v>
      </c>
      <c r="FW15" t="s">
        <v>83</v>
      </c>
      <c r="FX15">
        <v>4</v>
      </c>
      <c r="FY15" s="40">
        <f t="shared" si="16"/>
        <v>0</v>
      </c>
      <c r="FZ15" s="24">
        <f t="shared" si="17"/>
        <v>7</v>
      </c>
      <c r="GA15" s="14">
        <v>1</v>
      </c>
      <c r="GB15" t="s">
        <v>83</v>
      </c>
      <c r="GC15">
        <v>1</v>
      </c>
      <c r="GD15" s="40">
        <f t="shared" si="59"/>
        <v>4</v>
      </c>
      <c r="GE15">
        <v>2</v>
      </c>
      <c r="GF15" t="s">
        <v>83</v>
      </c>
      <c r="GG15">
        <v>1</v>
      </c>
      <c r="GH15" s="40">
        <f t="shared" si="82"/>
        <v>4</v>
      </c>
      <c r="GI15">
        <v>3</v>
      </c>
      <c r="GJ15" t="s">
        <v>83</v>
      </c>
      <c r="GK15">
        <v>2</v>
      </c>
      <c r="GL15" s="40">
        <f t="shared" si="60"/>
        <v>0</v>
      </c>
      <c r="GM15">
        <v>2</v>
      </c>
      <c r="GN15" t="s">
        <v>83</v>
      </c>
      <c r="GO15">
        <v>1</v>
      </c>
      <c r="GP15" s="40">
        <f t="shared" si="61"/>
        <v>3</v>
      </c>
      <c r="GQ15">
        <v>2</v>
      </c>
      <c r="GR15" t="s">
        <v>83</v>
      </c>
      <c r="GS15">
        <v>2</v>
      </c>
      <c r="GT15" s="40">
        <f t="shared" si="19"/>
        <v>0</v>
      </c>
      <c r="GU15">
        <v>2</v>
      </c>
      <c r="GV15" t="s">
        <v>83</v>
      </c>
      <c r="GW15">
        <v>3</v>
      </c>
      <c r="GX15" s="40">
        <f t="shared" si="62"/>
        <v>0</v>
      </c>
      <c r="GY15" s="24">
        <f t="shared" si="63"/>
        <v>11</v>
      </c>
      <c r="GZ15" s="28">
        <f t="shared" si="20"/>
        <v>84</v>
      </c>
      <c r="HA15" t="s">
        <v>161</v>
      </c>
      <c r="HB15">
        <f t="shared" si="21"/>
        <v>9</v>
      </c>
      <c r="HC15" t="s">
        <v>85</v>
      </c>
      <c r="HD15">
        <f t="shared" si="22"/>
        <v>9</v>
      </c>
      <c r="HE15" t="s">
        <v>93</v>
      </c>
      <c r="HF15">
        <f t="shared" si="23"/>
        <v>9</v>
      </c>
      <c r="HG15" t="s">
        <v>94</v>
      </c>
      <c r="HH15">
        <f t="shared" si="80"/>
        <v>9</v>
      </c>
      <c r="HI15" t="s">
        <v>141</v>
      </c>
      <c r="HJ15">
        <f t="shared" si="25"/>
        <v>0</v>
      </c>
      <c r="HK15" t="s">
        <v>89</v>
      </c>
      <c r="HL15">
        <f t="shared" si="64"/>
        <v>9</v>
      </c>
      <c r="HM15" t="s">
        <v>90</v>
      </c>
      <c r="HN15">
        <f t="shared" si="26"/>
        <v>9</v>
      </c>
      <c r="HO15" t="s">
        <v>96</v>
      </c>
      <c r="HP15">
        <f t="shared" si="65"/>
        <v>9</v>
      </c>
      <c r="HQ15" t="s">
        <v>140</v>
      </c>
      <c r="HR15" s="1">
        <f t="shared" si="66"/>
        <v>0</v>
      </c>
      <c r="HS15" t="s">
        <v>137</v>
      </c>
      <c r="HT15" s="1">
        <f t="shared" si="67"/>
        <v>6</v>
      </c>
      <c r="HU15" t="s">
        <v>86</v>
      </c>
      <c r="HV15" s="1">
        <f t="shared" si="68"/>
        <v>6</v>
      </c>
      <c r="HW15" t="s">
        <v>87</v>
      </c>
      <c r="HX15" s="1">
        <f t="shared" si="69"/>
        <v>6</v>
      </c>
      <c r="HY15" t="s">
        <v>88</v>
      </c>
      <c r="HZ15" s="1">
        <f t="shared" si="70"/>
        <v>0</v>
      </c>
      <c r="IA15" t="s">
        <v>142</v>
      </c>
      <c r="IB15" s="1">
        <f t="shared" si="71"/>
        <v>0</v>
      </c>
      <c r="IC15" t="s">
        <v>150</v>
      </c>
      <c r="ID15" s="1">
        <f t="shared" si="72"/>
        <v>0</v>
      </c>
      <c r="IE15" t="s">
        <v>91</v>
      </c>
      <c r="IF15" s="1">
        <f t="shared" si="73"/>
        <v>6</v>
      </c>
      <c r="IG15">
        <f t="shared" si="77"/>
        <v>87</v>
      </c>
      <c r="IH15" s="1">
        <f t="shared" si="74"/>
        <v>171</v>
      </c>
    </row>
    <row r="16" spans="1:242" ht="14.65" thickBot="1" x14ac:dyDescent="0.5">
      <c r="A16" s="1">
        <v>13</v>
      </c>
      <c r="B16" s="45">
        <f t="shared" si="0"/>
        <v>657</v>
      </c>
      <c r="C16" s="14" t="s">
        <v>214</v>
      </c>
      <c r="D16" t="s">
        <v>215</v>
      </c>
      <c r="E16" s="15" t="s">
        <v>248</v>
      </c>
      <c r="F16" s="28">
        <f t="shared" si="1"/>
        <v>126</v>
      </c>
      <c r="H16" s="14">
        <v>1</v>
      </c>
      <c r="I16" t="s">
        <v>83</v>
      </c>
      <c r="J16">
        <v>0</v>
      </c>
      <c r="K16" s="40">
        <f t="shared" si="28"/>
        <v>0</v>
      </c>
      <c r="L16">
        <v>2</v>
      </c>
      <c r="M16" t="s">
        <v>83</v>
      </c>
      <c r="N16">
        <v>1</v>
      </c>
      <c r="O16" s="40">
        <f t="shared" si="78"/>
        <v>0</v>
      </c>
      <c r="P16">
        <v>2</v>
      </c>
      <c r="Q16" t="s">
        <v>83</v>
      </c>
      <c r="R16">
        <v>0</v>
      </c>
      <c r="S16" s="40">
        <f t="shared" si="29"/>
        <v>0</v>
      </c>
      <c r="T16">
        <v>3</v>
      </c>
      <c r="U16" t="s">
        <v>83</v>
      </c>
      <c r="V16">
        <v>1</v>
      </c>
      <c r="W16" s="40">
        <f t="shared" si="3"/>
        <v>0</v>
      </c>
      <c r="X16">
        <v>3</v>
      </c>
      <c r="Y16" t="s">
        <v>83</v>
      </c>
      <c r="Z16">
        <v>1</v>
      </c>
      <c r="AA16" s="40">
        <f t="shared" si="4"/>
        <v>0</v>
      </c>
      <c r="AB16">
        <v>0</v>
      </c>
      <c r="AC16" t="s">
        <v>83</v>
      </c>
      <c r="AD16">
        <v>3</v>
      </c>
      <c r="AE16" s="40">
        <f t="shared" si="30"/>
        <v>0</v>
      </c>
      <c r="AF16" s="24">
        <f t="shared" si="31"/>
        <v>0</v>
      </c>
      <c r="AG16" s="14">
        <v>2</v>
      </c>
      <c r="AH16" t="s">
        <v>83</v>
      </c>
      <c r="AI16">
        <v>1</v>
      </c>
      <c r="AJ16" s="40">
        <f t="shared" si="79"/>
        <v>3</v>
      </c>
      <c r="AK16">
        <v>3</v>
      </c>
      <c r="AL16" t="s">
        <v>83</v>
      </c>
      <c r="AM16">
        <v>2</v>
      </c>
      <c r="AN16" s="40">
        <f t="shared" si="32"/>
        <v>0</v>
      </c>
      <c r="AO16">
        <v>1</v>
      </c>
      <c r="AP16" t="s">
        <v>83</v>
      </c>
      <c r="AQ16">
        <v>2</v>
      </c>
      <c r="AR16" s="40">
        <f t="shared" si="6"/>
        <v>3</v>
      </c>
      <c r="AS16">
        <v>3</v>
      </c>
      <c r="AT16" t="s">
        <v>83</v>
      </c>
      <c r="AU16">
        <v>0</v>
      </c>
      <c r="AV16" s="40">
        <f t="shared" si="33"/>
        <v>0</v>
      </c>
      <c r="AW16">
        <v>1</v>
      </c>
      <c r="AX16" t="s">
        <v>83</v>
      </c>
      <c r="AY16">
        <v>0</v>
      </c>
      <c r="AZ16" s="40">
        <f t="shared" si="34"/>
        <v>0</v>
      </c>
      <c r="BA16">
        <v>2</v>
      </c>
      <c r="BB16" t="s">
        <v>83</v>
      </c>
      <c r="BC16">
        <v>2</v>
      </c>
      <c r="BD16" s="40">
        <f t="shared" si="7"/>
        <v>0</v>
      </c>
      <c r="BE16" s="24">
        <f t="shared" si="35"/>
        <v>6</v>
      </c>
      <c r="BF16" s="14">
        <v>3</v>
      </c>
      <c r="BG16" t="s">
        <v>83</v>
      </c>
      <c r="BH16">
        <v>2</v>
      </c>
      <c r="BI16" s="40">
        <f t="shared" si="36"/>
        <v>0</v>
      </c>
      <c r="BJ16">
        <v>2</v>
      </c>
      <c r="BK16" t="s">
        <v>83</v>
      </c>
      <c r="BL16">
        <v>0</v>
      </c>
      <c r="BM16" s="40">
        <f t="shared" si="75"/>
        <v>0</v>
      </c>
      <c r="BN16">
        <v>0</v>
      </c>
      <c r="BO16" t="s">
        <v>83</v>
      </c>
      <c r="BP16">
        <v>2</v>
      </c>
      <c r="BQ16" s="40">
        <f t="shared" si="8"/>
        <v>0</v>
      </c>
      <c r="BR16">
        <v>3</v>
      </c>
      <c r="BS16" t="s">
        <v>83</v>
      </c>
      <c r="BT16">
        <v>3</v>
      </c>
      <c r="BU16" s="40">
        <f t="shared" si="37"/>
        <v>0</v>
      </c>
      <c r="BV16">
        <v>2</v>
      </c>
      <c r="BW16" t="s">
        <v>83</v>
      </c>
      <c r="BX16">
        <v>3</v>
      </c>
      <c r="BY16" s="40">
        <f t="shared" si="38"/>
        <v>3</v>
      </c>
      <c r="BZ16">
        <v>1</v>
      </c>
      <c r="CA16" t="s">
        <v>83</v>
      </c>
      <c r="CB16">
        <v>2</v>
      </c>
      <c r="CC16" s="40">
        <f t="shared" si="39"/>
        <v>6</v>
      </c>
      <c r="CD16" s="24">
        <f t="shared" si="40"/>
        <v>9</v>
      </c>
      <c r="CE16" s="14">
        <v>1</v>
      </c>
      <c r="CF16" t="s">
        <v>83</v>
      </c>
      <c r="CG16">
        <v>2</v>
      </c>
      <c r="CH16" s="40">
        <f t="shared" si="41"/>
        <v>0</v>
      </c>
      <c r="CI16">
        <v>1</v>
      </c>
      <c r="CJ16" t="s">
        <v>83</v>
      </c>
      <c r="CK16">
        <v>3</v>
      </c>
      <c r="CL16" s="40">
        <f t="shared" si="42"/>
        <v>0</v>
      </c>
      <c r="CM16">
        <v>2</v>
      </c>
      <c r="CN16" t="s">
        <v>83</v>
      </c>
      <c r="CO16">
        <v>0</v>
      </c>
      <c r="CP16" s="40">
        <f t="shared" si="43"/>
        <v>0</v>
      </c>
      <c r="CQ16">
        <v>1</v>
      </c>
      <c r="CR16" t="s">
        <v>83</v>
      </c>
      <c r="CS16">
        <v>1</v>
      </c>
      <c r="CT16" s="40">
        <f t="shared" si="44"/>
        <v>0</v>
      </c>
      <c r="CU16">
        <v>2</v>
      </c>
      <c r="CV16" t="s">
        <v>83</v>
      </c>
      <c r="CW16">
        <v>2</v>
      </c>
      <c r="CX16" s="40">
        <f t="shared" si="45"/>
        <v>0</v>
      </c>
      <c r="CY16">
        <v>2</v>
      </c>
      <c r="CZ16" t="s">
        <v>83</v>
      </c>
      <c r="DA16">
        <v>3</v>
      </c>
      <c r="DB16" s="40">
        <f t="shared" si="46"/>
        <v>0</v>
      </c>
      <c r="DC16" s="24">
        <f t="shared" si="47"/>
        <v>0</v>
      </c>
      <c r="DD16" s="14">
        <v>3</v>
      </c>
      <c r="DE16" t="s">
        <v>83</v>
      </c>
      <c r="DF16">
        <v>1</v>
      </c>
      <c r="DG16" s="40">
        <f t="shared" si="76"/>
        <v>0</v>
      </c>
      <c r="DH16">
        <v>3</v>
      </c>
      <c r="DI16" t="s">
        <v>83</v>
      </c>
      <c r="DJ16">
        <v>0</v>
      </c>
      <c r="DK16" s="40">
        <f t="shared" si="9"/>
        <v>3</v>
      </c>
      <c r="DL16">
        <v>2</v>
      </c>
      <c r="DM16" t="s">
        <v>83</v>
      </c>
      <c r="DN16">
        <v>1</v>
      </c>
      <c r="DO16" s="40">
        <f t="shared" si="48"/>
        <v>0</v>
      </c>
      <c r="DP16">
        <v>3</v>
      </c>
      <c r="DQ16" t="s">
        <v>83</v>
      </c>
      <c r="DR16">
        <v>3</v>
      </c>
      <c r="DS16" s="40">
        <f t="shared" si="10"/>
        <v>3</v>
      </c>
      <c r="DT16">
        <v>1</v>
      </c>
      <c r="DU16" t="s">
        <v>83</v>
      </c>
      <c r="DV16">
        <v>2</v>
      </c>
      <c r="DW16" s="40">
        <f t="shared" si="11"/>
        <v>1</v>
      </c>
      <c r="DX16">
        <v>0</v>
      </c>
      <c r="DY16" t="s">
        <v>83</v>
      </c>
      <c r="DZ16">
        <v>2</v>
      </c>
      <c r="EA16" s="39">
        <f t="shared" si="49"/>
        <v>4</v>
      </c>
      <c r="EB16" s="24">
        <f t="shared" si="12"/>
        <v>11</v>
      </c>
      <c r="EC16" s="14">
        <v>0</v>
      </c>
      <c r="ED16" t="s">
        <v>83</v>
      </c>
      <c r="EE16">
        <v>3</v>
      </c>
      <c r="EF16" s="40">
        <f t="shared" si="50"/>
        <v>0</v>
      </c>
      <c r="EG16">
        <v>2</v>
      </c>
      <c r="EH16" t="s">
        <v>83</v>
      </c>
      <c r="EI16">
        <v>1</v>
      </c>
      <c r="EJ16" s="40">
        <f t="shared" si="51"/>
        <v>4</v>
      </c>
      <c r="EK16">
        <v>2</v>
      </c>
      <c r="EL16" t="s">
        <v>83</v>
      </c>
      <c r="EM16">
        <v>1</v>
      </c>
      <c r="EN16" s="40">
        <f t="shared" si="81"/>
        <v>0</v>
      </c>
      <c r="EO16">
        <v>3</v>
      </c>
      <c r="EP16" t="s">
        <v>83</v>
      </c>
      <c r="EQ16">
        <v>2</v>
      </c>
      <c r="ER16" s="40">
        <f t="shared" si="52"/>
        <v>3</v>
      </c>
      <c r="ES16">
        <v>0</v>
      </c>
      <c r="ET16" t="s">
        <v>83</v>
      </c>
      <c r="EU16">
        <v>2</v>
      </c>
      <c r="EV16" s="40">
        <f t="shared" si="14"/>
        <v>0</v>
      </c>
      <c r="EW16">
        <v>2</v>
      </c>
      <c r="EX16" t="s">
        <v>83</v>
      </c>
      <c r="EY16">
        <v>1</v>
      </c>
      <c r="EZ16" s="40">
        <f t="shared" si="53"/>
        <v>3</v>
      </c>
      <c r="FA16" s="24">
        <f t="shared" si="54"/>
        <v>10</v>
      </c>
      <c r="FB16" s="14">
        <v>2</v>
      </c>
      <c r="FC16" t="s">
        <v>83</v>
      </c>
      <c r="FD16">
        <v>2</v>
      </c>
      <c r="FE16" s="40">
        <f t="shared" si="55"/>
        <v>0</v>
      </c>
      <c r="FF16">
        <v>1</v>
      </c>
      <c r="FG16" t="s">
        <v>83</v>
      </c>
      <c r="FH16">
        <v>2</v>
      </c>
      <c r="FI16" s="40">
        <f t="shared" si="56"/>
        <v>0</v>
      </c>
      <c r="FJ16">
        <v>0</v>
      </c>
      <c r="FK16" t="s">
        <v>83</v>
      </c>
      <c r="FL16">
        <v>1</v>
      </c>
      <c r="FM16" s="40">
        <f t="shared" si="57"/>
        <v>0</v>
      </c>
      <c r="FN16">
        <v>3</v>
      </c>
      <c r="FO16" t="s">
        <v>83</v>
      </c>
      <c r="FP16">
        <v>0</v>
      </c>
      <c r="FQ16" s="40">
        <f t="shared" si="15"/>
        <v>3</v>
      </c>
      <c r="FR16">
        <v>2</v>
      </c>
      <c r="FS16" t="s">
        <v>83</v>
      </c>
      <c r="FT16">
        <v>1</v>
      </c>
      <c r="FU16" s="40">
        <f t="shared" si="58"/>
        <v>0</v>
      </c>
      <c r="FV16">
        <v>2</v>
      </c>
      <c r="FW16" t="s">
        <v>83</v>
      </c>
      <c r="FX16">
        <v>3</v>
      </c>
      <c r="FY16" s="40">
        <f t="shared" si="16"/>
        <v>0</v>
      </c>
      <c r="FZ16" s="24">
        <f t="shared" si="17"/>
        <v>3</v>
      </c>
      <c r="GA16" s="14">
        <v>0</v>
      </c>
      <c r="GB16" t="s">
        <v>83</v>
      </c>
      <c r="GC16">
        <v>1</v>
      </c>
      <c r="GD16" s="40">
        <f t="shared" si="59"/>
        <v>0</v>
      </c>
      <c r="GE16">
        <v>0</v>
      </c>
      <c r="GF16" t="s">
        <v>83</v>
      </c>
      <c r="GG16">
        <v>1</v>
      </c>
      <c r="GH16" s="40">
        <f t="shared" si="82"/>
        <v>0</v>
      </c>
      <c r="GI16">
        <v>3</v>
      </c>
      <c r="GJ16" t="s">
        <v>83</v>
      </c>
      <c r="GK16">
        <v>1</v>
      </c>
      <c r="GL16" s="40">
        <f t="shared" si="60"/>
        <v>0</v>
      </c>
      <c r="GM16">
        <v>1</v>
      </c>
      <c r="GN16" t="s">
        <v>83</v>
      </c>
      <c r="GO16">
        <v>0</v>
      </c>
      <c r="GP16" s="40">
        <f t="shared" si="61"/>
        <v>3</v>
      </c>
      <c r="GQ16">
        <v>2</v>
      </c>
      <c r="GR16" t="s">
        <v>83</v>
      </c>
      <c r="GS16">
        <v>2</v>
      </c>
      <c r="GT16" s="40">
        <f t="shared" si="19"/>
        <v>0</v>
      </c>
      <c r="GU16">
        <v>1</v>
      </c>
      <c r="GV16" t="s">
        <v>83</v>
      </c>
      <c r="GW16">
        <v>0</v>
      </c>
      <c r="GX16" s="40">
        <f t="shared" si="62"/>
        <v>4</v>
      </c>
      <c r="GY16" s="24">
        <f t="shared" si="63"/>
        <v>7</v>
      </c>
      <c r="GZ16" s="28">
        <f t="shared" si="20"/>
        <v>46</v>
      </c>
      <c r="HA16" t="s">
        <v>84</v>
      </c>
      <c r="HB16">
        <f t="shared" si="21"/>
        <v>9</v>
      </c>
      <c r="HC16" t="s">
        <v>85</v>
      </c>
      <c r="HD16">
        <f t="shared" si="22"/>
        <v>9</v>
      </c>
      <c r="HE16" t="s">
        <v>133</v>
      </c>
      <c r="HF16">
        <f t="shared" si="23"/>
        <v>0</v>
      </c>
      <c r="HG16" t="s">
        <v>94</v>
      </c>
      <c r="HH16">
        <f t="shared" si="80"/>
        <v>9</v>
      </c>
      <c r="HI16" t="s">
        <v>88</v>
      </c>
      <c r="HJ16">
        <f t="shared" si="25"/>
        <v>0</v>
      </c>
      <c r="HK16" t="s">
        <v>95</v>
      </c>
      <c r="HL16">
        <f t="shared" si="64"/>
        <v>5</v>
      </c>
      <c r="HM16" t="s">
        <v>90</v>
      </c>
      <c r="HN16">
        <f t="shared" si="26"/>
        <v>9</v>
      </c>
      <c r="HO16" t="s">
        <v>96</v>
      </c>
      <c r="HP16">
        <f t="shared" si="65"/>
        <v>9</v>
      </c>
      <c r="HQ16" t="s">
        <v>136</v>
      </c>
      <c r="HR16" s="1">
        <f t="shared" si="66"/>
        <v>0</v>
      </c>
      <c r="HS16" t="s">
        <v>137</v>
      </c>
      <c r="HT16" s="1">
        <f t="shared" si="67"/>
        <v>6</v>
      </c>
      <c r="HU16" t="s">
        <v>169</v>
      </c>
      <c r="HV16" s="1">
        <f t="shared" si="68"/>
        <v>0</v>
      </c>
      <c r="HW16" t="s">
        <v>87</v>
      </c>
      <c r="HX16" s="1">
        <f t="shared" si="69"/>
        <v>6</v>
      </c>
      <c r="HY16" t="s">
        <v>130</v>
      </c>
      <c r="HZ16" s="1">
        <f t="shared" si="70"/>
        <v>6</v>
      </c>
      <c r="IA16" t="s">
        <v>142</v>
      </c>
      <c r="IB16" s="1">
        <f t="shared" si="71"/>
        <v>0</v>
      </c>
      <c r="IC16" t="s">
        <v>134</v>
      </c>
      <c r="ID16" s="1">
        <f t="shared" si="72"/>
        <v>6</v>
      </c>
      <c r="IE16" t="s">
        <v>91</v>
      </c>
      <c r="IF16" s="1">
        <f t="shared" si="73"/>
        <v>6</v>
      </c>
      <c r="IG16">
        <f t="shared" si="77"/>
        <v>80</v>
      </c>
      <c r="IH16" s="1">
        <f t="shared" si="74"/>
        <v>126</v>
      </c>
    </row>
    <row r="17" spans="1:242" ht="14.65" thickBot="1" x14ac:dyDescent="0.5">
      <c r="A17" s="1">
        <v>14</v>
      </c>
      <c r="B17" s="45">
        <f t="shared" si="0"/>
        <v>200</v>
      </c>
      <c r="C17" s="14" t="s">
        <v>217</v>
      </c>
      <c r="D17" t="s">
        <v>218</v>
      </c>
      <c r="E17" s="15" t="s">
        <v>248</v>
      </c>
      <c r="F17" s="28">
        <f t="shared" si="1"/>
        <v>167</v>
      </c>
      <c r="H17" s="14">
        <v>1</v>
      </c>
      <c r="I17" t="s">
        <v>83</v>
      </c>
      <c r="J17">
        <v>0</v>
      </c>
      <c r="K17" s="40">
        <f t="shared" si="28"/>
        <v>0</v>
      </c>
      <c r="L17">
        <v>0</v>
      </c>
      <c r="M17" t="s">
        <v>83</v>
      </c>
      <c r="N17">
        <v>3</v>
      </c>
      <c r="O17" s="40">
        <f t="shared" si="78"/>
        <v>3</v>
      </c>
      <c r="P17">
        <v>2</v>
      </c>
      <c r="Q17" t="s">
        <v>83</v>
      </c>
      <c r="R17">
        <v>1</v>
      </c>
      <c r="S17" s="40">
        <f t="shared" si="29"/>
        <v>0</v>
      </c>
      <c r="T17">
        <v>3</v>
      </c>
      <c r="U17" t="s">
        <v>83</v>
      </c>
      <c r="V17">
        <v>1</v>
      </c>
      <c r="W17" s="40">
        <f t="shared" si="3"/>
        <v>0</v>
      </c>
      <c r="X17">
        <v>1</v>
      </c>
      <c r="Y17" t="s">
        <v>83</v>
      </c>
      <c r="Z17">
        <v>0</v>
      </c>
      <c r="AA17" s="40">
        <f t="shared" si="4"/>
        <v>0</v>
      </c>
      <c r="AB17">
        <v>3</v>
      </c>
      <c r="AC17" t="s">
        <v>83</v>
      </c>
      <c r="AD17">
        <v>1</v>
      </c>
      <c r="AE17" s="40">
        <f t="shared" si="30"/>
        <v>4</v>
      </c>
      <c r="AF17" s="24">
        <f t="shared" si="31"/>
        <v>7</v>
      </c>
      <c r="AG17" s="14">
        <v>4</v>
      </c>
      <c r="AH17" t="s">
        <v>83</v>
      </c>
      <c r="AI17">
        <v>0</v>
      </c>
      <c r="AJ17" s="40">
        <f t="shared" si="79"/>
        <v>4</v>
      </c>
      <c r="AK17">
        <v>1</v>
      </c>
      <c r="AL17" t="s">
        <v>83</v>
      </c>
      <c r="AM17">
        <v>2</v>
      </c>
      <c r="AN17" s="40">
        <f t="shared" si="32"/>
        <v>0</v>
      </c>
      <c r="AO17">
        <v>2</v>
      </c>
      <c r="AP17" t="s">
        <v>83</v>
      </c>
      <c r="AQ17">
        <v>0</v>
      </c>
      <c r="AR17" s="40">
        <f t="shared" si="6"/>
        <v>0</v>
      </c>
      <c r="AS17">
        <v>4</v>
      </c>
      <c r="AT17" t="s">
        <v>83</v>
      </c>
      <c r="AU17">
        <v>1</v>
      </c>
      <c r="AV17" s="40">
        <f t="shared" si="33"/>
        <v>0</v>
      </c>
      <c r="AW17">
        <v>1</v>
      </c>
      <c r="AX17" t="s">
        <v>83</v>
      </c>
      <c r="AY17">
        <v>3</v>
      </c>
      <c r="AZ17" s="40">
        <f t="shared" si="34"/>
        <v>3</v>
      </c>
      <c r="BA17">
        <v>0</v>
      </c>
      <c r="BB17" t="s">
        <v>83</v>
      </c>
      <c r="BC17">
        <v>2</v>
      </c>
      <c r="BD17" s="40">
        <f t="shared" si="7"/>
        <v>3</v>
      </c>
      <c r="BE17" s="24">
        <f t="shared" si="35"/>
        <v>10</v>
      </c>
      <c r="BF17" s="14">
        <v>3</v>
      </c>
      <c r="BG17" t="s">
        <v>83</v>
      </c>
      <c r="BH17">
        <v>0</v>
      </c>
      <c r="BI17" s="40">
        <f t="shared" si="36"/>
        <v>0</v>
      </c>
      <c r="BJ17">
        <v>1</v>
      </c>
      <c r="BK17" t="s">
        <v>83</v>
      </c>
      <c r="BL17">
        <v>2</v>
      </c>
      <c r="BM17" s="40">
        <f t="shared" si="75"/>
        <v>0</v>
      </c>
      <c r="BN17">
        <v>3</v>
      </c>
      <c r="BO17" t="s">
        <v>83</v>
      </c>
      <c r="BP17">
        <v>0</v>
      </c>
      <c r="BQ17" s="40">
        <f t="shared" si="8"/>
        <v>3</v>
      </c>
      <c r="BR17">
        <v>3</v>
      </c>
      <c r="BS17" t="s">
        <v>83</v>
      </c>
      <c r="BT17">
        <v>1</v>
      </c>
      <c r="BU17" s="40">
        <f t="shared" si="37"/>
        <v>4</v>
      </c>
      <c r="BV17">
        <v>2</v>
      </c>
      <c r="BW17" t="s">
        <v>83</v>
      </c>
      <c r="BX17">
        <v>2</v>
      </c>
      <c r="BY17" s="40">
        <f t="shared" si="38"/>
        <v>0</v>
      </c>
      <c r="BZ17">
        <v>1</v>
      </c>
      <c r="CA17" t="s">
        <v>83</v>
      </c>
      <c r="CB17">
        <v>2</v>
      </c>
      <c r="CC17" s="40">
        <f t="shared" si="39"/>
        <v>6</v>
      </c>
      <c r="CD17" s="24">
        <f t="shared" si="40"/>
        <v>13</v>
      </c>
      <c r="CE17" s="14">
        <v>3</v>
      </c>
      <c r="CF17" t="s">
        <v>83</v>
      </c>
      <c r="CG17">
        <v>0</v>
      </c>
      <c r="CH17" s="40">
        <f t="shared" si="41"/>
        <v>0</v>
      </c>
      <c r="CI17">
        <v>3</v>
      </c>
      <c r="CJ17" t="s">
        <v>83</v>
      </c>
      <c r="CK17">
        <v>0</v>
      </c>
      <c r="CL17" s="40">
        <f t="shared" si="42"/>
        <v>4</v>
      </c>
      <c r="CM17">
        <v>1</v>
      </c>
      <c r="CN17" t="s">
        <v>83</v>
      </c>
      <c r="CO17">
        <v>2</v>
      </c>
      <c r="CP17" s="40">
        <f t="shared" si="43"/>
        <v>4</v>
      </c>
      <c r="CQ17">
        <v>2</v>
      </c>
      <c r="CR17" t="s">
        <v>83</v>
      </c>
      <c r="CS17">
        <v>2</v>
      </c>
      <c r="CT17" s="40">
        <f t="shared" si="44"/>
        <v>0</v>
      </c>
      <c r="CU17">
        <v>0</v>
      </c>
      <c r="CV17" t="s">
        <v>83</v>
      </c>
      <c r="CW17">
        <v>2</v>
      </c>
      <c r="CX17" s="40">
        <f t="shared" si="45"/>
        <v>0</v>
      </c>
      <c r="CY17">
        <v>0</v>
      </c>
      <c r="CZ17" t="s">
        <v>83</v>
      </c>
      <c r="DA17">
        <v>4</v>
      </c>
      <c r="DB17" s="40">
        <f t="shared" si="46"/>
        <v>0</v>
      </c>
      <c r="DC17" s="24">
        <f t="shared" si="47"/>
        <v>8</v>
      </c>
      <c r="DD17" s="14">
        <v>3</v>
      </c>
      <c r="DE17" t="s">
        <v>83</v>
      </c>
      <c r="DF17">
        <v>0</v>
      </c>
      <c r="DG17" s="40">
        <f t="shared" si="76"/>
        <v>0</v>
      </c>
      <c r="DH17">
        <v>2</v>
      </c>
      <c r="DI17" t="s">
        <v>83</v>
      </c>
      <c r="DJ17">
        <v>0</v>
      </c>
      <c r="DK17" s="40">
        <f t="shared" si="9"/>
        <v>3</v>
      </c>
      <c r="DL17">
        <v>1</v>
      </c>
      <c r="DM17" t="s">
        <v>83</v>
      </c>
      <c r="DN17">
        <v>2</v>
      </c>
      <c r="DO17" s="40">
        <f t="shared" si="48"/>
        <v>4</v>
      </c>
      <c r="DP17">
        <v>0</v>
      </c>
      <c r="DQ17" t="s">
        <v>83</v>
      </c>
      <c r="DR17">
        <v>1</v>
      </c>
      <c r="DS17" s="40">
        <f t="shared" si="10"/>
        <v>0</v>
      </c>
      <c r="DT17">
        <v>0</v>
      </c>
      <c r="DU17" t="s">
        <v>83</v>
      </c>
      <c r="DV17">
        <v>3</v>
      </c>
      <c r="DW17" s="40">
        <f t="shared" si="11"/>
        <v>1</v>
      </c>
      <c r="DX17">
        <v>0</v>
      </c>
      <c r="DY17" t="s">
        <v>83</v>
      </c>
      <c r="DZ17">
        <v>3</v>
      </c>
      <c r="EA17" s="39">
        <f t="shared" si="49"/>
        <v>3</v>
      </c>
      <c r="EB17" s="24">
        <f t="shared" si="12"/>
        <v>11</v>
      </c>
      <c r="EC17" s="14">
        <v>1</v>
      </c>
      <c r="ED17" t="s">
        <v>83</v>
      </c>
      <c r="EE17">
        <v>3</v>
      </c>
      <c r="EF17" s="40">
        <f t="shared" si="50"/>
        <v>0</v>
      </c>
      <c r="EG17">
        <v>3</v>
      </c>
      <c r="EH17" t="s">
        <v>83</v>
      </c>
      <c r="EI17">
        <v>0</v>
      </c>
      <c r="EJ17" s="40">
        <f t="shared" si="51"/>
        <v>3</v>
      </c>
      <c r="EK17">
        <v>3</v>
      </c>
      <c r="EL17" t="s">
        <v>83</v>
      </c>
      <c r="EM17">
        <v>1</v>
      </c>
      <c r="EN17" s="40">
        <f t="shared" si="81"/>
        <v>0</v>
      </c>
      <c r="EO17">
        <v>2</v>
      </c>
      <c r="EP17" t="s">
        <v>83</v>
      </c>
      <c r="EQ17">
        <v>0</v>
      </c>
      <c r="ER17" s="40">
        <f t="shared" si="52"/>
        <v>3</v>
      </c>
      <c r="ES17">
        <v>2</v>
      </c>
      <c r="ET17" t="s">
        <v>83</v>
      </c>
      <c r="EU17">
        <v>3</v>
      </c>
      <c r="EV17" s="40">
        <f t="shared" si="14"/>
        <v>0</v>
      </c>
      <c r="EW17">
        <v>1</v>
      </c>
      <c r="EX17" t="s">
        <v>83</v>
      </c>
      <c r="EY17">
        <v>1</v>
      </c>
      <c r="EZ17" s="40">
        <f t="shared" si="53"/>
        <v>0</v>
      </c>
      <c r="FA17" s="24">
        <f t="shared" si="54"/>
        <v>6</v>
      </c>
      <c r="FB17" s="14">
        <v>3</v>
      </c>
      <c r="FC17" t="s">
        <v>83</v>
      </c>
      <c r="FD17">
        <v>0</v>
      </c>
      <c r="FE17" s="40">
        <f t="shared" si="55"/>
        <v>3</v>
      </c>
      <c r="FF17">
        <v>4</v>
      </c>
      <c r="FG17" t="s">
        <v>83</v>
      </c>
      <c r="FH17">
        <v>0</v>
      </c>
      <c r="FI17" s="40">
        <f t="shared" si="56"/>
        <v>3</v>
      </c>
      <c r="FJ17">
        <v>2</v>
      </c>
      <c r="FK17" t="s">
        <v>83</v>
      </c>
      <c r="FL17">
        <v>1</v>
      </c>
      <c r="FM17" s="40">
        <f t="shared" si="57"/>
        <v>0</v>
      </c>
      <c r="FN17">
        <v>3</v>
      </c>
      <c r="FO17" t="s">
        <v>83</v>
      </c>
      <c r="FP17">
        <v>2</v>
      </c>
      <c r="FQ17" s="40">
        <f t="shared" si="15"/>
        <v>4</v>
      </c>
      <c r="FR17">
        <v>0</v>
      </c>
      <c r="FS17" t="s">
        <v>83</v>
      </c>
      <c r="FT17">
        <v>3</v>
      </c>
      <c r="FU17" s="40">
        <f t="shared" si="58"/>
        <v>3</v>
      </c>
      <c r="FV17">
        <v>0</v>
      </c>
      <c r="FW17" t="s">
        <v>83</v>
      </c>
      <c r="FX17">
        <v>3</v>
      </c>
      <c r="FY17" s="40">
        <f t="shared" si="16"/>
        <v>0</v>
      </c>
      <c r="FZ17" s="24">
        <f t="shared" si="17"/>
        <v>13</v>
      </c>
      <c r="GA17" s="14">
        <v>2</v>
      </c>
      <c r="GB17" t="s">
        <v>83</v>
      </c>
      <c r="GC17">
        <v>1</v>
      </c>
      <c r="GD17" s="40">
        <f t="shared" si="59"/>
        <v>0</v>
      </c>
      <c r="GE17">
        <v>3</v>
      </c>
      <c r="GF17" t="s">
        <v>83</v>
      </c>
      <c r="GG17">
        <v>0</v>
      </c>
      <c r="GH17" s="40">
        <f t="shared" si="82"/>
        <v>3</v>
      </c>
      <c r="GI17">
        <v>2</v>
      </c>
      <c r="GJ17" t="s">
        <v>83</v>
      </c>
      <c r="GK17">
        <v>1</v>
      </c>
      <c r="GL17" s="40">
        <f t="shared" si="60"/>
        <v>0</v>
      </c>
      <c r="GM17">
        <v>2</v>
      </c>
      <c r="GN17" t="s">
        <v>83</v>
      </c>
      <c r="GO17">
        <v>0</v>
      </c>
      <c r="GP17" s="40">
        <f t="shared" si="61"/>
        <v>6</v>
      </c>
      <c r="GQ17">
        <v>0</v>
      </c>
      <c r="GR17" t="s">
        <v>83</v>
      </c>
      <c r="GS17">
        <v>2</v>
      </c>
      <c r="GT17" s="40">
        <f t="shared" si="19"/>
        <v>6</v>
      </c>
      <c r="GU17">
        <v>1</v>
      </c>
      <c r="GV17" t="s">
        <v>83</v>
      </c>
      <c r="GW17">
        <v>3</v>
      </c>
      <c r="GX17" s="40">
        <f t="shared" si="62"/>
        <v>0</v>
      </c>
      <c r="GY17" s="24">
        <f t="shared" si="63"/>
        <v>15</v>
      </c>
      <c r="GZ17" s="28">
        <f t="shared" si="20"/>
        <v>83</v>
      </c>
      <c r="HA17" t="s">
        <v>84</v>
      </c>
      <c r="HB17">
        <f t="shared" si="21"/>
        <v>9</v>
      </c>
      <c r="HC17" t="s">
        <v>85</v>
      </c>
      <c r="HD17">
        <f t="shared" si="22"/>
        <v>9</v>
      </c>
      <c r="HE17" t="s">
        <v>93</v>
      </c>
      <c r="HF17">
        <f t="shared" si="23"/>
        <v>9</v>
      </c>
      <c r="HG17" t="s">
        <v>94</v>
      </c>
      <c r="HH17">
        <f t="shared" si="80"/>
        <v>9</v>
      </c>
      <c r="HI17" t="s">
        <v>88</v>
      </c>
      <c r="HJ17">
        <f t="shared" si="25"/>
        <v>0</v>
      </c>
      <c r="HK17" t="s">
        <v>131</v>
      </c>
      <c r="HL17">
        <f t="shared" si="64"/>
        <v>0</v>
      </c>
      <c r="HM17" t="s">
        <v>90</v>
      </c>
      <c r="HN17">
        <f t="shared" si="26"/>
        <v>9</v>
      </c>
      <c r="HO17" t="s">
        <v>96</v>
      </c>
      <c r="HP17">
        <f t="shared" si="65"/>
        <v>9</v>
      </c>
      <c r="HQ17" t="s">
        <v>140</v>
      </c>
      <c r="HR17" s="1">
        <f t="shared" si="66"/>
        <v>0</v>
      </c>
      <c r="HS17" t="s">
        <v>92</v>
      </c>
      <c r="HT17" s="1">
        <f t="shared" si="67"/>
        <v>0</v>
      </c>
      <c r="HU17" t="s">
        <v>86</v>
      </c>
      <c r="HV17" s="1">
        <f t="shared" si="68"/>
        <v>6</v>
      </c>
      <c r="HW17" t="s">
        <v>129</v>
      </c>
      <c r="HX17" s="1">
        <f t="shared" si="69"/>
        <v>0</v>
      </c>
      <c r="HY17" t="s">
        <v>130</v>
      </c>
      <c r="HZ17" s="1">
        <f t="shared" si="70"/>
        <v>6</v>
      </c>
      <c r="IA17" t="s">
        <v>95</v>
      </c>
      <c r="IB17" s="1">
        <f t="shared" si="71"/>
        <v>6</v>
      </c>
      <c r="IC17" t="s">
        <v>134</v>
      </c>
      <c r="ID17" s="1">
        <f t="shared" si="72"/>
        <v>6</v>
      </c>
      <c r="IE17" t="s">
        <v>91</v>
      </c>
      <c r="IF17" s="1">
        <f t="shared" si="73"/>
        <v>6</v>
      </c>
      <c r="IG17">
        <f t="shared" si="77"/>
        <v>84</v>
      </c>
      <c r="IH17" s="1">
        <f t="shared" si="74"/>
        <v>167</v>
      </c>
    </row>
    <row r="18" spans="1:242" ht="14.65" thickBot="1" x14ac:dyDescent="0.5">
      <c r="A18" s="1">
        <v>15</v>
      </c>
      <c r="B18" s="45">
        <f t="shared" si="0"/>
        <v>106</v>
      </c>
      <c r="C18" s="14" t="s">
        <v>220</v>
      </c>
      <c r="D18" t="s">
        <v>221</v>
      </c>
      <c r="E18" s="15" t="s">
        <v>248</v>
      </c>
      <c r="F18" s="28">
        <f t="shared" si="1"/>
        <v>176</v>
      </c>
      <c r="H18" s="14">
        <v>2</v>
      </c>
      <c r="I18" t="s">
        <v>83</v>
      </c>
      <c r="J18">
        <v>1</v>
      </c>
      <c r="K18" s="40">
        <f t="shared" si="28"/>
        <v>0</v>
      </c>
      <c r="L18">
        <v>2</v>
      </c>
      <c r="M18" t="s">
        <v>83</v>
      </c>
      <c r="N18">
        <v>2</v>
      </c>
      <c r="O18" s="40">
        <f t="shared" si="78"/>
        <v>0</v>
      </c>
      <c r="P18">
        <v>1</v>
      </c>
      <c r="Q18" t="s">
        <v>83</v>
      </c>
      <c r="R18">
        <v>2</v>
      </c>
      <c r="S18" s="40">
        <f t="shared" si="29"/>
        <v>3</v>
      </c>
      <c r="T18">
        <v>3</v>
      </c>
      <c r="U18" t="s">
        <v>83</v>
      </c>
      <c r="V18">
        <v>2</v>
      </c>
      <c r="W18" s="40">
        <f t="shared" si="3"/>
        <v>0</v>
      </c>
      <c r="X18">
        <v>1</v>
      </c>
      <c r="Y18" t="s">
        <v>83</v>
      </c>
      <c r="Z18">
        <v>2</v>
      </c>
      <c r="AA18" s="40">
        <f t="shared" si="4"/>
        <v>6</v>
      </c>
      <c r="AB18">
        <v>3</v>
      </c>
      <c r="AC18" t="s">
        <v>83</v>
      </c>
      <c r="AD18">
        <v>2</v>
      </c>
      <c r="AE18" s="40">
        <f t="shared" si="30"/>
        <v>3</v>
      </c>
      <c r="AF18" s="24">
        <f t="shared" si="31"/>
        <v>12</v>
      </c>
      <c r="AG18" s="14">
        <v>3</v>
      </c>
      <c r="AH18" t="s">
        <v>83</v>
      </c>
      <c r="AI18">
        <v>1</v>
      </c>
      <c r="AJ18" s="40">
        <f t="shared" si="79"/>
        <v>3</v>
      </c>
      <c r="AK18">
        <v>1</v>
      </c>
      <c r="AL18" t="s">
        <v>83</v>
      </c>
      <c r="AM18">
        <v>2</v>
      </c>
      <c r="AN18" s="40">
        <f t="shared" si="32"/>
        <v>0</v>
      </c>
      <c r="AO18">
        <v>2</v>
      </c>
      <c r="AP18" t="s">
        <v>83</v>
      </c>
      <c r="AQ18">
        <v>2</v>
      </c>
      <c r="AR18" s="40">
        <f t="shared" si="6"/>
        <v>0</v>
      </c>
      <c r="AS18">
        <v>2</v>
      </c>
      <c r="AT18" t="s">
        <v>83</v>
      </c>
      <c r="AU18">
        <v>1</v>
      </c>
      <c r="AV18" s="40">
        <f t="shared" si="33"/>
        <v>0</v>
      </c>
      <c r="AW18">
        <v>2</v>
      </c>
      <c r="AX18" t="s">
        <v>83</v>
      </c>
      <c r="AY18">
        <v>3</v>
      </c>
      <c r="AZ18" s="40">
        <f t="shared" si="34"/>
        <v>3</v>
      </c>
      <c r="BA18">
        <v>1</v>
      </c>
      <c r="BB18" t="s">
        <v>83</v>
      </c>
      <c r="BC18">
        <v>2</v>
      </c>
      <c r="BD18" s="40">
        <f t="shared" si="7"/>
        <v>4</v>
      </c>
      <c r="BE18" s="24">
        <f t="shared" si="35"/>
        <v>10</v>
      </c>
      <c r="BF18" s="14">
        <v>2</v>
      </c>
      <c r="BG18" t="s">
        <v>83</v>
      </c>
      <c r="BH18">
        <v>0</v>
      </c>
      <c r="BI18" s="40">
        <f t="shared" si="36"/>
        <v>0</v>
      </c>
      <c r="BJ18">
        <v>1</v>
      </c>
      <c r="BK18" t="s">
        <v>83</v>
      </c>
      <c r="BL18">
        <v>1</v>
      </c>
      <c r="BM18" s="40">
        <f t="shared" si="75"/>
        <v>4</v>
      </c>
      <c r="BN18">
        <v>1</v>
      </c>
      <c r="BO18" t="s">
        <v>83</v>
      </c>
      <c r="BP18">
        <v>0</v>
      </c>
      <c r="BQ18" s="40">
        <f t="shared" si="8"/>
        <v>3</v>
      </c>
      <c r="BR18">
        <v>3</v>
      </c>
      <c r="BS18" t="s">
        <v>83</v>
      </c>
      <c r="BT18">
        <v>1</v>
      </c>
      <c r="BU18" s="40">
        <f t="shared" si="37"/>
        <v>4</v>
      </c>
      <c r="BV18">
        <v>2</v>
      </c>
      <c r="BW18" t="s">
        <v>83</v>
      </c>
      <c r="BX18">
        <v>3</v>
      </c>
      <c r="BY18" s="40">
        <f t="shared" si="38"/>
        <v>3</v>
      </c>
      <c r="BZ18">
        <v>1</v>
      </c>
      <c r="CA18" t="s">
        <v>83</v>
      </c>
      <c r="CB18">
        <v>1</v>
      </c>
      <c r="CC18" s="40">
        <f t="shared" si="39"/>
        <v>0</v>
      </c>
      <c r="CD18" s="24">
        <f t="shared" si="40"/>
        <v>14</v>
      </c>
      <c r="CE18" s="14">
        <v>1</v>
      </c>
      <c r="CF18" t="s">
        <v>83</v>
      </c>
      <c r="CG18">
        <v>1</v>
      </c>
      <c r="CH18" s="40">
        <f t="shared" si="41"/>
        <v>4</v>
      </c>
      <c r="CI18">
        <v>3</v>
      </c>
      <c r="CJ18" t="s">
        <v>83</v>
      </c>
      <c r="CK18">
        <v>1</v>
      </c>
      <c r="CL18" s="40">
        <f t="shared" si="42"/>
        <v>3</v>
      </c>
      <c r="CM18">
        <v>1</v>
      </c>
      <c r="CN18" t="s">
        <v>83</v>
      </c>
      <c r="CO18">
        <v>2</v>
      </c>
      <c r="CP18" s="40">
        <f t="shared" si="43"/>
        <v>4</v>
      </c>
      <c r="CQ18">
        <v>3</v>
      </c>
      <c r="CR18" t="s">
        <v>83</v>
      </c>
      <c r="CS18">
        <v>1</v>
      </c>
      <c r="CT18" s="40">
        <f t="shared" si="44"/>
        <v>3</v>
      </c>
      <c r="CU18">
        <v>1</v>
      </c>
      <c r="CV18" t="s">
        <v>83</v>
      </c>
      <c r="CW18">
        <v>0</v>
      </c>
      <c r="CX18" s="40">
        <f t="shared" si="45"/>
        <v>6</v>
      </c>
      <c r="CY18">
        <v>0</v>
      </c>
      <c r="CZ18" t="s">
        <v>83</v>
      </c>
      <c r="DA18">
        <v>2</v>
      </c>
      <c r="DB18" s="40">
        <f t="shared" si="46"/>
        <v>0</v>
      </c>
      <c r="DC18" s="24">
        <f t="shared" si="47"/>
        <v>20</v>
      </c>
      <c r="DD18" s="14">
        <v>2</v>
      </c>
      <c r="DE18" t="s">
        <v>83</v>
      </c>
      <c r="DF18">
        <v>1</v>
      </c>
      <c r="DG18" s="40">
        <f t="shared" si="76"/>
        <v>0</v>
      </c>
      <c r="DH18">
        <v>1</v>
      </c>
      <c r="DI18" t="s">
        <v>83</v>
      </c>
      <c r="DJ18">
        <v>0</v>
      </c>
      <c r="DK18" s="40">
        <f t="shared" si="9"/>
        <v>3</v>
      </c>
      <c r="DL18">
        <v>2</v>
      </c>
      <c r="DM18" t="s">
        <v>83</v>
      </c>
      <c r="DN18">
        <v>2</v>
      </c>
      <c r="DO18" s="40">
        <f t="shared" si="48"/>
        <v>0</v>
      </c>
      <c r="DP18">
        <v>2</v>
      </c>
      <c r="DQ18" t="s">
        <v>83</v>
      </c>
      <c r="DR18">
        <v>2</v>
      </c>
      <c r="DS18" s="40">
        <f t="shared" si="10"/>
        <v>4</v>
      </c>
      <c r="DT18">
        <v>1</v>
      </c>
      <c r="DU18" t="s">
        <v>83</v>
      </c>
      <c r="DV18">
        <v>3</v>
      </c>
      <c r="DW18" s="40">
        <f t="shared" si="11"/>
        <v>1</v>
      </c>
      <c r="DX18">
        <v>1</v>
      </c>
      <c r="DY18" t="s">
        <v>83</v>
      </c>
      <c r="DZ18">
        <v>2</v>
      </c>
      <c r="EA18" s="39">
        <f t="shared" si="49"/>
        <v>3</v>
      </c>
      <c r="EB18" s="24">
        <f t="shared" si="12"/>
        <v>11</v>
      </c>
      <c r="EC18" s="14">
        <v>0</v>
      </c>
      <c r="ED18" t="s">
        <v>83</v>
      </c>
      <c r="EE18">
        <v>1</v>
      </c>
      <c r="EF18" s="40">
        <f t="shared" si="50"/>
        <v>0</v>
      </c>
      <c r="EG18">
        <v>2</v>
      </c>
      <c r="EH18" t="s">
        <v>83</v>
      </c>
      <c r="EI18">
        <v>1</v>
      </c>
      <c r="EJ18" s="40">
        <f t="shared" si="51"/>
        <v>4</v>
      </c>
      <c r="EK18">
        <v>2</v>
      </c>
      <c r="EL18" t="s">
        <v>83</v>
      </c>
      <c r="EM18">
        <v>2</v>
      </c>
      <c r="EN18" s="40">
        <f t="shared" si="81"/>
        <v>0</v>
      </c>
      <c r="EO18">
        <v>1</v>
      </c>
      <c r="EP18" t="s">
        <v>83</v>
      </c>
      <c r="EQ18">
        <v>1</v>
      </c>
      <c r="ER18" s="40">
        <f t="shared" si="52"/>
        <v>0</v>
      </c>
      <c r="ES18">
        <v>0</v>
      </c>
      <c r="ET18" t="s">
        <v>83</v>
      </c>
      <c r="EU18">
        <v>1</v>
      </c>
      <c r="EV18" s="40">
        <f t="shared" si="14"/>
        <v>0</v>
      </c>
      <c r="EW18">
        <v>1</v>
      </c>
      <c r="EX18" t="s">
        <v>83</v>
      </c>
      <c r="EY18">
        <v>1</v>
      </c>
      <c r="EZ18" s="40">
        <f t="shared" si="53"/>
        <v>0</v>
      </c>
      <c r="FA18" s="24">
        <f t="shared" si="54"/>
        <v>4</v>
      </c>
      <c r="FB18" s="14">
        <v>0</v>
      </c>
      <c r="FC18" t="s">
        <v>83</v>
      </c>
      <c r="FD18">
        <v>0</v>
      </c>
      <c r="FE18" s="40">
        <f t="shared" si="55"/>
        <v>0</v>
      </c>
      <c r="FF18">
        <v>3</v>
      </c>
      <c r="FG18" t="s">
        <v>83</v>
      </c>
      <c r="FH18">
        <v>1</v>
      </c>
      <c r="FI18" s="40">
        <f t="shared" si="56"/>
        <v>4</v>
      </c>
      <c r="FJ18">
        <v>1</v>
      </c>
      <c r="FK18" t="s">
        <v>83</v>
      </c>
      <c r="FL18">
        <v>1</v>
      </c>
      <c r="FM18" s="40">
        <f t="shared" si="57"/>
        <v>3</v>
      </c>
      <c r="FN18">
        <v>2</v>
      </c>
      <c r="FO18" t="s">
        <v>83</v>
      </c>
      <c r="FP18">
        <v>1</v>
      </c>
      <c r="FQ18" s="40">
        <f t="shared" si="15"/>
        <v>4</v>
      </c>
      <c r="FR18">
        <v>0</v>
      </c>
      <c r="FS18" t="s">
        <v>83</v>
      </c>
      <c r="FT18">
        <v>0</v>
      </c>
      <c r="FU18" s="40">
        <f t="shared" si="58"/>
        <v>0</v>
      </c>
      <c r="FV18">
        <v>0</v>
      </c>
      <c r="FW18" t="s">
        <v>83</v>
      </c>
      <c r="FX18">
        <v>2</v>
      </c>
      <c r="FY18" s="40">
        <f t="shared" si="16"/>
        <v>0</v>
      </c>
      <c r="FZ18" s="24">
        <f t="shared" si="17"/>
        <v>11</v>
      </c>
      <c r="GA18" s="14">
        <v>0</v>
      </c>
      <c r="GB18" t="s">
        <v>83</v>
      </c>
      <c r="GC18">
        <v>3</v>
      </c>
      <c r="GD18" s="40">
        <f t="shared" si="59"/>
        <v>0</v>
      </c>
      <c r="GE18">
        <v>2</v>
      </c>
      <c r="GF18" t="s">
        <v>83</v>
      </c>
      <c r="GG18">
        <v>1</v>
      </c>
      <c r="GH18" s="40">
        <f t="shared" si="82"/>
        <v>4</v>
      </c>
      <c r="GI18">
        <v>1</v>
      </c>
      <c r="GJ18" t="s">
        <v>83</v>
      </c>
      <c r="GK18">
        <v>0</v>
      </c>
      <c r="GL18" s="40">
        <f t="shared" si="60"/>
        <v>0</v>
      </c>
      <c r="GM18">
        <v>2</v>
      </c>
      <c r="GN18" t="s">
        <v>83</v>
      </c>
      <c r="GO18">
        <v>1</v>
      </c>
      <c r="GP18" s="40">
        <f t="shared" si="61"/>
        <v>3</v>
      </c>
      <c r="GQ18">
        <v>1</v>
      </c>
      <c r="GR18" t="s">
        <v>83</v>
      </c>
      <c r="GS18">
        <v>2</v>
      </c>
      <c r="GT18" s="40">
        <f t="shared" si="19"/>
        <v>3</v>
      </c>
      <c r="GU18">
        <v>2</v>
      </c>
      <c r="GV18" t="s">
        <v>83</v>
      </c>
      <c r="GW18">
        <v>2</v>
      </c>
      <c r="GX18" s="40">
        <f t="shared" si="62"/>
        <v>0</v>
      </c>
      <c r="GY18" s="24">
        <f t="shared" si="63"/>
        <v>10</v>
      </c>
      <c r="GZ18" s="28">
        <f t="shared" si="20"/>
        <v>92</v>
      </c>
      <c r="HA18" t="s">
        <v>84</v>
      </c>
      <c r="HB18">
        <f t="shared" si="21"/>
        <v>9</v>
      </c>
      <c r="HC18" t="s">
        <v>85</v>
      </c>
      <c r="HD18">
        <f t="shared" si="22"/>
        <v>9</v>
      </c>
      <c r="HE18" t="s">
        <v>93</v>
      </c>
      <c r="HF18">
        <f t="shared" si="23"/>
        <v>9</v>
      </c>
      <c r="HG18" t="s">
        <v>94</v>
      </c>
      <c r="HH18">
        <f t="shared" si="80"/>
        <v>9</v>
      </c>
      <c r="HI18" t="s">
        <v>130</v>
      </c>
      <c r="HJ18">
        <f t="shared" si="25"/>
        <v>5</v>
      </c>
      <c r="HK18" t="s">
        <v>131</v>
      </c>
      <c r="HL18">
        <f t="shared" si="64"/>
        <v>0</v>
      </c>
      <c r="HM18" t="s">
        <v>90</v>
      </c>
      <c r="HN18">
        <f t="shared" si="26"/>
        <v>9</v>
      </c>
      <c r="HO18" t="s">
        <v>91</v>
      </c>
      <c r="HP18">
        <f t="shared" si="65"/>
        <v>5</v>
      </c>
      <c r="HQ18" t="s">
        <v>140</v>
      </c>
      <c r="HR18" s="1">
        <f t="shared" si="66"/>
        <v>0</v>
      </c>
      <c r="HS18" t="s">
        <v>92</v>
      </c>
      <c r="HT18" s="1">
        <f t="shared" si="67"/>
        <v>0</v>
      </c>
      <c r="HU18" t="s">
        <v>86</v>
      </c>
      <c r="HV18" s="1">
        <f t="shared" si="68"/>
        <v>6</v>
      </c>
      <c r="HW18" t="s">
        <v>87</v>
      </c>
      <c r="HX18" s="1">
        <f t="shared" si="69"/>
        <v>6</v>
      </c>
      <c r="HY18" t="s">
        <v>88</v>
      </c>
      <c r="HZ18" s="1">
        <f t="shared" si="70"/>
        <v>0</v>
      </c>
      <c r="IA18" t="s">
        <v>95</v>
      </c>
      <c r="IB18" s="1">
        <f t="shared" si="71"/>
        <v>6</v>
      </c>
      <c r="IC18" t="s">
        <v>134</v>
      </c>
      <c r="ID18" s="1">
        <f t="shared" si="72"/>
        <v>6</v>
      </c>
      <c r="IE18" t="s">
        <v>96</v>
      </c>
      <c r="IF18" s="1">
        <f t="shared" si="73"/>
        <v>5</v>
      </c>
      <c r="IG18">
        <f t="shared" si="77"/>
        <v>84</v>
      </c>
      <c r="IH18" s="1">
        <f t="shared" si="74"/>
        <v>176</v>
      </c>
    </row>
    <row r="19" spans="1:242" ht="14.65" thickBot="1" x14ac:dyDescent="0.5">
      <c r="A19" s="1">
        <v>16</v>
      </c>
      <c r="B19" s="45">
        <f t="shared" si="0"/>
        <v>648</v>
      </c>
      <c r="C19" s="14" t="s">
        <v>223</v>
      </c>
      <c r="D19" t="s">
        <v>224</v>
      </c>
      <c r="E19" s="15" t="s">
        <v>248</v>
      </c>
      <c r="F19" s="28">
        <f t="shared" si="1"/>
        <v>128</v>
      </c>
      <c r="H19" s="14">
        <v>1</v>
      </c>
      <c r="I19" t="s">
        <v>83</v>
      </c>
      <c r="J19">
        <v>2</v>
      </c>
      <c r="K19" s="40">
        <f t="shared" si="28"/>
        <v>3</v>
      </c>
      <c r="L19">
        <v>9</v>
      </c>
      <c r="M19" t="s">
        <v>83</v>
      </c>
      <c r="N19">
        <v>0</v>
      </c>
      <c r="O19" s="40">
        <f t="shared" si="78"/>
        <v>0</v>
      </c>
      <c r="P19">
        <v>0</v>
      </c>
      <c r="Q19" t="s">
        <v>83</v>
      </c>
      <c r="R19">
        <v>0</v>
      </c>
      <c r="S19" s="40">
        <f t="shared" si="29"/>
        <v>0</v>
      </c>
      <c r="T19">
        <v>0</v>
      </c>
      <c r="U19" t="s">
        <v>83</v>
      </c>
      <c r="V19">
        <v>0</v>
      </c>
      <c r="W19" s="40">
        <f t="shared" si="3"/>
        <v>4</v>
      </c>
      <c r="X19">
        <v>0</v>
      </c>
      <c r="Y19" t="s">
        <v>83</v>
      </c>
      <c r="Z19">
        <v>0</v>
      </c>
      <c r="AA19" s="40">
        <f t="shared" si="4"/>
        <v>0</v>
      </c>
      <c r="AB19">
        <v>0</v>
      </c>
      <c r="AC19" t="s">
        <v>83</v>
      </c>
      <c r="AD19">
        <v>0</v>
      </c>
      <c r="AE19" s="40">
        <f t="shared" si="30"/>
        <v>0</v>
      </c>
      <c r="AF19" s="24">
        <f t="shared" si="31"/>
        <v>7</v>
      </c>
      <c r="AG19" s="14">
        <v>4</v>
      </c>
      <c r="AH19" t="s">
        <v>83</v>
      </c>
      <c r="AI19">
        <v>2</v>
      </c>
      <c r="AJ19" s="40">
        <f t="shared" si="79"/>
        <v>3</v>
      </c>
      <c r="AK19">
        <v>8</v>
      </c>
      <c r="AL19" t="s">
        <v>83</v>
      </c>
      <c r="AM19">
        <v>3</v>
      </c>
      <c r="AN19" s="40">
        <f t="shared" si="32"/>
        <v>0</v>
      </c>
      <c r="AO19">
        <v>0</v>
      </c>
      <c r="AP19" t="s">
        <v>83</v>
      </c>
      <c r="AQ19">
        <v>1</v>
      </c>
      <c r="AR19" s="40">
        <f t="shared" si="6"/>
        <v>3</v>
      </c>
      <c r="AS19">
        <v>0</v>
      </c>
      <c r="AT19" t="s">
        <v>83</v>
      </c>
      <c r="AU19">
        <v>4</v>
      </c>
      <c r="AV19" s="40">
        <f t="shared" si="33"/>
        <v>0</v>
      </c>
      <c r="AW19">
        <v>0</v>
      </c>
      <c r="AX19" t="s">
        <v>83</v>
      </c>
      <c r="AY19">
        <v>2</v>
      </c>
      <c r="AZ19" s="40">
        <f t="shared" si="34"/>
        <v>3</v>
      </c>
      <c r="BA19">
        <v>0</v>
      </c>
      <c r="BB19" t="s">
        <v>83</v>
      </c>
      <c r="BC19">
        <v>9</v>
      </c>
      <c r="BD19" s="40">
        <f t="shared" si="7"/>
        <v>3</v>
      </c>
      <c r="BE19" s="24">
        <f t="shared" si="35"/>
        <v>12</v>
      </c>
      <c r="BF19" s="14">
        <v>1</v>
      </c>
      <c r="BG19" t="s">
        <v>83</v>
      </c>
      <c r="BH19">
        <v>3</v>
      </c>
      <c r="BI19" s="40">
        <f t="shared" si="36"/>
        <v>3</v>
      </c>
      <c r="BJ19">
        <v>5</v>
      </c>
      <c r="BK19" t="s">
        <v>83</v>
      </c>
      <c r="BL19">
        <v>0</v>
      </c>
      <c r="BM19" s="40">
        <f t="shared" si="75"/>
        <v>0</v>
      </c>
      <c r="BN19">
        <v>2</v>
      </c>
      <c r="BO19" t="s">
        <v>83</v>
      </c>
      <c r="BP19">
        <v>5</v>
      </c>
      <c r="BQ19" s="40">
        <f t="shared" si="8"/>
        <v>0</v>
      </c>
      <c r="BR19">
        <v>0</v>
      </c>
      <c r="BS19" t="s">
        <v>83</v>
      </c>
      <c r="BT19">
        <v>2</v>
      </c>
      <c r="BU19" s="40">
        <f t="shared" si="37"/>
        <v>0</v>
      </c>
      <c r="BV19">
        <v>2</v>
      </c>
      <c r="BW19" t="s">
        <v>83</v>
      </c>
      <c r="BX19">
        <v>3</v>
      </c>
      <c r="BY19" s="40">
        <f t="shared" si="38"/>
        <v>3</v>
      </c>
      <c r="BZ19">
        <v>9</v>
      </c>
      <c r="CA19" t="s">
        <v>83</v>
      </c>
      <c r="CB19">
        <v>9</v>
      </c>
      <c r="CC19" s="40">
        <f t="shared" si="39"/>
        <v>0</v>
      </c>
      <c r="CD19" s="24">
        <f t="shared" si="40"/>
        <v>6</v>
      </c>
      <c r="CE19" s="14">
        <v>2</v>
      </c>
      <c r="CF19" t="s">
        <v>83</v>
      </c>
      <c r="CG19">
        <v>6</v>
      </c>
      <c r="CH19" s="40">
        <f t="shared" si="41"/>
        <v>0</v>
      </c>
      <c r="CI19">
        <v>9</v>
      </c>
      <c r="CJ19" t="s">
        <v>83</v>
      </c>
      <c r="CK19">
        <v>5</v>
      </c>
      <c r="CL19" s="40">
        <f t="shared" si="42"/>
        <v>3</v>
      </c>
      <c r="CM19">
        <v>0</v>
      </c>
      <c r="CN19" t="s">
        <v>83</v>
      </c>
      <c r="CO19">
        <v>0</v>
      </c>
      <c r="CP19" s="40">
        <f t="shared" si="43"/>
        <v>0</v>
      </c>
      <c r="CQ19">
        <v>5</v>
      </c>
      <c r="CR19" t="s">
        <v>83</v>
      </c>
      <c r="CS19">
        <v>0</v>
      </c>
      <c r="CT19" s="40">
        <f t="shared" si="44"/>
        <v>3</v>
      </c>
      <c r="CU19">
        <v>0</v>
      </c>
      <c r="CV19" t="s">
        <v>83</v>
      </c>
      <c r="CW19">
        <v>1</v>
      </c>
      <c r="CX19" s="40">
        <f t="shared" si="45"/>
        <v>0</v>
      </c>
      <c r="CY19">
        <v>0</v>
      </c>
      <c r="CZ19" t="s">
        <v>83</v>
      </c>
      <c r="DA19">
        <v>3</v>
      </c>
      <c r="DB19" s="40">
        <f t="shared" si="46"/>
        <v>0</v>
      </c>
      <c r="DC19" s="24">
        <f t="shared" si="47"/>
        <v>6</v>
      </c>
      <c r="DD19" s="14">
        <v>4</v>
      </c>
      <c r="DE19" t="s">
        <v>83</v>
      </c>
      <c r="DF19">
        <v>1</v>
      </c>
      <c r="DG19" s="40">
        <f t="shared" si="76"/>
        <v>0</v>
      </c>
      <c r="DH19">
        <v>7</v>
      </c>
      <c r="DI19" t="s">
        <v>83</v>
      </c>
      <c r="DJ19">
        <v>8</v>
      </c>
      <c r="DK19" s="40">
        <f t="shared" si="9"/>
        <v>0</v>
      </c>
      <c r="DL19">
        <v>9</v>
      </c>
      <c r="DM19" t="s">
        <v>83</v>
      </c>
      <c r="DN19">
        <v>9</v>
      </c>
      <c r="DO19" s="40">
        <f t="shared" si="48"/>
        <v>0</v>
      </c>
      <c r="DP19">
        <v>1</v>
      </c>
      <c r="DQ19" t="s">
        <v>83</v>
      </c>
      <c r="DR19">
        <v>0</v>
      </c>
      <c r="DS19" s="40">
        <f t="shared" si="10"/>
        <v>0</v>
      </c>
      <c r="DT19">
        <v>2</v>
      </c>
      <c r="DU19" t="s">
        <v>83</v>
      </c>
      <c r="DV19">
        <v>0</v>
      </c>
      <c r="DW19" s="40">
        <f t="shared" si="11"/>
        <v>3</v>
      </c>
      <c r="DX19">
        <v>5</v>
      </c>
      <c r="DY19" t="s">
        <v>83</v>
      </c>
      <c r="DZ19">
        <v>0</v>
      </c>
      <c r="EA19" s="39">
        <f t="shared" si="49"/>
        <v>0</v>
      </c>
      <c r="EB19" s="24">
        <f t="shared" si="12"/>
        <v>3</v>
      </c>
      <c r="EC19" s="14">
        <v>2</v>
      </c>
      <c r="ED19" t="s">
        <v>83</v>
      </c>
      <c r="EE19">
        <v>1</v>
      </c>
      <c r="EF19" s="40">
        <f t="shared" si="50"/>
        <v>0</v>
      </c>
      <c r="EG19">
        <v>3</v>
      </c>
      <c r="EH19" t="s">
        <v>83</v>
      </c>
      <c r="EI19">
        <v>1</v>
      </c>
      <c r="EJ19" s="40">
        <f t="shared" si="51"/>
        <v>3</v>
      </c>
      <c r="EK19">
        <v>6</v>
      </c>
      <c r="EL19" t="s">
        <v>83</v>
      </c>
      <c r="EM19">
        <v>6</v>
      </c>
      <c r="EN19" s="40">
        <f t="shared" si="81"/>
        <v>0</v>
      </c>
      <c r="EO19">
        <v>3</v>
      </c>
      <c r="EP19" t="s">
        <v>83</v>
      </c>
      <c r="EQ19">
        <v>1</v>
      </c>
      <c r="ER19" s="40">
        <f t="shared" si="52"/>
        <v>3</v>
      </c>
      <c r="ES19">
        <v>4</v>
      </c>
      <c r="ET19" t="s">
        <v>83</v>
      </c>
      <c r="EU19">
        <v>5</v>
      </c>
      <c r="EV19" s="40">
        <f t="shared" si="14"/>
        <v>0</v>
      </c>
      <c r="EW19">
        <v>0</v>
      </c>
      <c r="EX19" t="s">
        <v>83</v>
      </c>
      <c r="EY19">
        <v>4</v>
      </c>
      <c r="EZ19" s="40">
        <f t="shared" si="53"/>
        <v>0</v>
      </c>
      <c r="FA19" s="24">
        <f t="shared" si="54"/>
        <v>6</v>
      </c>
      <c r="FB19" s="14">
        <v>0</v>
      </c>
      <c r="FC19" t="s">
        <v>83</v>
      </c>
      <c r="FD19">
        <v>2</v>
      </c>
      <c r="FE19" s="40">
        <f t="shared" si="55"/>
        <v>0</v>
      </c>
      <c r="FF19">
        <v>6</v>
      </c>
      <c r="FG19" t="s">
        <v>83</v>
      </c>
      <c r="FH19">
        <v>0</v>
      </c>
      <c r="FI19" s="40">
        <f t="shared" si="56"/>
        <v>3</v>
      </c>
      <c r="FJ19">
        <v>2</v>
      </c>
      <c r="FK19" t="s">
        <v>83</v>
      </c>
      <c r="FL19">
        <v>0</v>
      </c>
      <c r="FM19" s="40">
        <f t="shared" si="57"/>
        <v>0</v>
      </c>
      <c r="FN19">
        <v>5</v>
      </c>
      <c r="FO19" t="s">
        <v>83</v>
      </c>
      <c r="FP19">
        <v>0</v>
      </c>
      <c r="FQ19" s="40">
        <f t="shared" si="15"/>
        <v>3</v>
      </c>
      <c r="FR19">
        <v>0</v>
      </c>
      <c r="FS19" t="s">
        <v>83</v>
      </c>
      <c r="FT19">
        <v>8</v>
      </c>
      <c r="FU19" s="40">
        <f t="shared" si="58"/>
        <v>3</v>
      </c>
      <c r="FV19">
        <v>2</v>
      </c>
      <c r="FW19" t="s">
        <v>83</v>
      </c>
      <c r="FX19">
        <v>8</v>
      </c>
      <c r="FY19" s="40">
        <f t="shared" si="16"/>
        <v>0</v>
      </c>
      <c r="FZ19" s="24">
        <f t="shared" si="17"/>
        <v>9</v>
      </c>
      <c r="GA19" s="14">
        <v>5</v>
      </c>
      <c r="GB19" t="s">
        <v>83</v>
      </c>
      <c r="GC19">
        <v>0</v>
      </c>
      <c r="GD19" s="40">
        <f t="shared" si="59"/>
        <v>0</v>
      </c>
      <c r="GE19">
        <v>9</v>
      </c>
      <c r="GF19" t="s">
        <v>83</v>
      </c>
      <c r="GG19">
        <v>0</v>
      </c>
      <c r="GH19" s="40">
        <f t="shared" si="82"/>
        <v>3</v>
      </c>
      <c r="GI19">
        <v>9</v>
      </c>
      <c r="GJ19" t="s">
        <v>83</v>
      </c>
      <c r="GK19">
        <v>8</v>
      </c>
      <c r="GL19" s="40">
        <f t="shared" si="60"/>
        <v>0</v>
      </c>
      <c r="GM19">
        <v>9</v>
      </c>
      <c r="GN19" t="s">
        <v>83</v>
      </c>
      <c r="GO19">
        <v>0</v>
      </c>
      <c r="GP19" s="40">
        <f t="shared" si="61"/>
        <v>3</v>
      </c>
      <c r="GQ19">
        <v>0</v>
      </c>
      <c r="GR19" t="s">
        <v>83</v>
      </c>
      <c r="GS19">
        <v>5</v>
      </c>
      <c r="GT19" s="40">
        <f t="shared" si="19"/>
        <v>3</v>
      </c>
      <c r="GU19">
        <v>0</v>
      </c>
      <c r="GV19" t="s">
        <v>83</v>
      </c>
      <c r="GW19">
        <v>9</v>
      </c>
      <c r="GX19" s="40">
        <f t="shared" si="62"/>
        <v>0</v>
      </c>
      <c r="GY19" s="24">
        <f t="shared" si="63"/>
        <v>9</v>
      </c>
      <c r="GZ19" s="28">
        <f t="shared" si="20"/>
        <v>58</v>
      </c>
      <c r="HA19" t="s">
        <v>136</v>
      </c>
      <c r="HB19">
        <f t="shared" si="21"/>
        <v>0</v>
      </c>
      <c r="HC19" t="s">
        <v>137</v>
      </c>
      <c r="HD19">
        <f t="shared" si="22"/>
        <v>5</v>
      </c>
      <c r="HE19" t="s">
        <v>169</v>
      </c>
      <c r="HF19">
        <f t="shared" si="23"/>
        <v>0</v>
      </c>
      <c r="HG19" t="s">
        <v>94</v>
      </c>
      <c r="HH19">
        <f t="shared" si="80"/>
        <v>9</v>
      </c>
      <c r="HI19" t="s">
        <v>141</v>
      </c>
      <c r="HJ19">
        <f t="shared" si="25"/>
        <v>0</v>
      </c>
      <c r="HK19" t="s">
        <v>89</v>
      </c>
      <c r="HL19">
        <f t="shared" si="64"/>
        <v>9</v>
      </c>
      <c r="HM19" t="s">
        <v>90</v>
      </c>
      <c r="HN19">
        <f t="shared" si="26"/>
        <v>9</v>
      </c>
      <c r="HO19" t="s">
        <v>91</v>
      </c>
      <c r="HP19">
        <f t="shared" si="65"/>
        <v>5</v>
      </c>
      <c r="HQ19" t="s">
        <v>84</v>
      </c>
      <c r="HR19" s="1">
        <f t="shared" si="66"/>
        <v>5</v>
      </c>
      <c r="HS19" t="s">
        <v>85</v>
      </c>
      <c r="HT19" s="1">
        <f t="shared" si="67"/>
        <v>5</v>
      </c>
      <c r="HU19" t="s">
        <v>133</v>
      </c>
      <c r="HV19" s="1">
        <f t="shared" si="68"/>
        <v>0</v>
      </c>
      <c r="HW19" t="s">
        <v>129</v>
      </c>
      <c r="HX19" s="1">
        <f t="shared" si="69"/>
        <v>0</v>
      </c>
      <c r="HY19" t="s">
        <v>130</v>
      </c>
      <c r="HZ19" s="1">
        <f t="shared" si="70"/>
        <v>6</v>
      </c>
      <c r="IA19" t="s">
        <v>95</v>
      </c>
      <c r="IB19" s="1">
        <f t="shared" si="71"/>
        <v>6</v>
      </c>
      <c r="IC19" t="s">
        <v>134</v>
      </c>
      <c r="ID19" s="1">
        <f t="shared" si="72"/>
        <v>6</v>
      </c>
      <c r="IE19" t="s">
        <v>96</v>
      </c>
      <c r="IF19" s="1">
        <f t="shared" si="73"/>
        <v>5</v>
      </c>
      <c r="IG19">
        <f t="shared" si="77"/>
        <v>70</v>
      </c>
      <c r="IH19" s="1">
        <f t="shared" si="74"/>
        <v>128</v>
      </c>
    </row>
    <row r="20" spans="1:242" ht="14.65" thickBot="1" x14ac:dyDescent="0.5">
      <c r="A20" s="1">
        <v>17</v>
      </c>
      <c r="B20" s="45">
        <f t="shared" si="0"/>
        <v>593</v>
      </c>
      <c r="C20" s="14" t="s">
        <v>226</v>
      </c>
      <c r="D20" t="s">
        <v>227</v>
      </c>
      <c r="E20" s="15" t="s">
        <v>248</v>
      </c>
      <c r="F20" s="28">
        <f t="shared" si="1"/>
        <v>135</v>
      </c>
      <c r="H20" s="14">
        <v>2</v>
      </c>
      <c r="I20" t="s">
        <v>83</v>
      </c>
      <c r="J20">
        <v>1</v>
      </c>
      <c r="K20" s="40">
        <f t="shared" si="28"/>
        <v>0</v>
      </c>
      <c r="L20">
        <v>3</v>
      </c>
      <c r="M20" t="s">
        <v>83</v>
      </c>
      <c r="N20">
        <v>2</v>
      </c>
      <c r="O20" s="40">
        <f t="shared" si="78"/>
        <v>0</v>
      </c>
      <c r="P20">
        <v>2</v>
      </c>
      <c r="Q20" t="s">
        <v>83</v>
      </c>
      <c r="R20">
        <v>2</v>
      </c>
      <c r="S20" s="40">
        <f t="shared" si="29"/>
        <v>0</v>
      </c>
      <c r="T20">
        <v>1</v>
      </c>
      <c r="U20" t="s">
        <v>83</v>
      </c>
      <c r="V20">
        <v>2</v>
      </c>
      <c r="W20" s="40">
        <f t="shared" si="3"/>
        <v>0</v>
      </c>
      <c r="X20">
        <v>3</v>
      </c>
      <c r="Y20" t="s">
        <v>83</v>
      </c>
      <c r="Z20">
        <v>3</v>
      </c>
      <c r="AA20" s="40">
        <f t="shared" si="4"/>
        <v>0</v>
      </c>
      <c r="AB20">
        <v>4</v>
      </c>
      <c r="AC20" t="s">
        <v>83</v>
      </c>
      <c r="AD20">
        <v>2</v>
      </c>
      <c r="AE20" s="40">
        <f t="shared" si="30"/>
        <v>4</v>
      </c>
      <c r="AF20" s="24">
        <f t="shared" si="31"/>
        <v>4</v>
      </c>
      <c r="AG20" s="14">
        <v>3</v>
      </c>
      <c r="AH20" t="s">
        <v>83</v>
      </c>
      <c r="AI20">
        <v>2</v>
      </c>
      <c r="AJ20" s="40">
        <f t="shared" si="79"/>
        <v>3</v>
      </c>
      <c r="AK20">
        <v>2</v>
      </c>
      <c r="AL20" t="s">
        <v>83</v>
      </c>
      <c r="AM20">
        <v>2</v>
      </c>
      <c r="AN20" s="40">
        <f t="shared" si="32"/>
        <v>4</v>
      </c>
      <c r="AO20">
        <v>2</v>
      </c>
      <c r="AP20" t="s">
        <v>83</v>
      </c>
      <c r="AQ20">
        <v>1</v>
      </c>
      <c r="AR20" s="40">
        <f t="shared" si="6"/>
        <v>0</v>
      </c>
      <c r="AS20">
        <v>3</v>
      </c>
      <c r="AT20" t="s">
        <v>83</v>
      </c>
      <c r="AU20">
        <v>3</v>
      </c>
      <c r="AV20" s="40">
        <f t="shared" si="33"/>
        <v>3</v>
      </c>
      <c r="AW20">
        <v>2</v>
      </c>
      <c r="AX20" t="s">
        <v>83</v>
      </c>
      <c r="AY20">
        <v>3</v>
      </c>
      <c r="AZ20" s="40">
        <f t="shared" si="34"/>
        <v>3</v>
      </c>
      <c r="BA20">
        <v>2</v>
      </c>
      <c r="BB20" t="s">
        <v>83</v>
      </c>
      <c r="BC20">
        <v>3</v>
      </c>
      <c r="BD20" s="40">
        <f t="shared" si="7"/>
        <v>4</v>
      </c>
      <c r="BE20" s="24">
        <f t="shared" si="35"/>
        <v>17</v>
      </c>
      <c r="BF20" s="14">
        <v>3</v>
      </c>
      <c r="BG20" t="s">
        <v>83</v>
      </c>
      <c r="BH20">
        <v>3</v>
      </c>
      <c r="BI20" s="40">
        <f t="shared" si="36"/>
        <v>0</v>
      </c>
      <c r="BJ20">
        <v>1</v>
      </c>
      <c r="BK20" t="s">
        <v>83</v>
      </c>
      <c r="BL20">
        <v>2</v>
      </c>
      <c r="BM20" s="40">
        <f t="shared" si="75"/>
        <v>0</v>
      </c>
      <c r="BN20">
        <v>2</v>
      </c>
      <c r="BO20" t="s">
        <v>83</v>
      </c>
      <c r="BP20">
        <v>2</v>
      </c>
      <c r="BQ20" s="40">
        <f t="shared" si="8"/>
        <v>0</v>
      </c>
      <c r="BR20">
        <v>3</v>
      </c>
      <c r="BS20" t="s">
        <v>83</v>
      </c>
      <c r="BT20">
        <v>2</v>
      </c>
      <c r="BU20" s="40">
        <f t="shared" si="37"/>
        <v>3</v>
      </c>
      <c r="BV20">
        <v>2</v>
      </c>
      <c r="BW20" t="s">
        <v>83</v>
      </c>
      <c r="BX20">
        <v>1</v>
      </c>
      <c r="BY20" s="40">
        <f t="shared" si="38"/>
        <v>0</v>
      </c>
      <c r="BZ20">
        <v>2</v>
      </c>
      <c r="CA20" t="s">
        <v>83</v>
      </c>
      <c r="CB20">
        <v>2</v>
      </c>
      <c r="CC20" s="40">
        <f t="shared" si="39"/>
        <v>0</v>
      </c>
      <c r="CD20" s="24">
        <f t="shared" si="40"/>
        <v>3</v>
      </c>
      <c r="CE20" s="14">
        <v>3</v>
      </c>
      <c r="CF20" t="s">
        <v>83</v>
      </c>
      <c r="CG20">
        <v>3</v>
      </c>
      <c r="CH20" s="40">
        <f t="shared" si="41"/>
        <v>3</v>
      </c>
      <c r="CI20">
        <v>1</v>
      </c>
      <c r="CJ20" t="s">
        <v>83</v>
      </c>
      <c r="CK20">
        <v>0</v>
      </c>
      <c r="CL20" s="40">
        <f t="shared" si="42"/>
        <v>3</v>
      </c>
      <c r="CM20">
        <v>2</v>
      </c>
      <c r="CN20" t="s">
        <v>83</v>
      </c>
      <c r="CO20">
        <v>1</v>
      </c>
      <c r="CP20" s="40">
        <f t="shared" si="43"/>
        <v>0</v>
      </c>
      <c r="CQ20">
        <v>3</v>
      </c>
      <c r="CR20" t="s">
        <v>83</v>
      </c>
      <c r="CS20">
        <v>2</v>
      </c>
      <c r="CT20" s="40">
        <f t="shared" si="44"/>
        <v>4</v>
      </c>
      <c r="CU20">
        <v>2</v>
      </c>
      <c r="CV20" t="s">
        <v>83</v>
      </c>
      <c r="CW20">
        <v>3</v>
      </c>
      <c r="CX20" s="40">
        <f t="shared" si="45"/>
        <v>0</v>
      </c>
      <c r="CY20">
        <v>1</v>
      </c>
      <c r="CZ20" t="s">
        <v>83</v>
      </c>
      <c r="DA20">
        <v>3</v>
      </c>
      <c r="DB20" s="40">
        <f t="shared" si="46"/>
        <v>0</v>
      </c>
      <c r="DC20" s="24">
        <f t="shared" si="47"/>
        <v>10</v>
      </c>
      <c r="DD20" s="14">
        <v>3</v>
      </c>
      <c r="DE20" t="s">
        <v>83</v>
      </c>
      <c r="DF20">
        <v>3</v>
      </c>
      <c r="DG20" s="40">
        <f t="shared" si="76"/>
        <v>0</v>
      </c>
      <c r="DH20">
        <v>2</v>
      </c>
      <c r="DI20" t="s">
        <v>83</v>
      </c>
      <c r="DJ20">
        <v>1</v>
      </c>
      <c r="DK20" s="40">
        <f t="shared" si="9"/>
        <v>3</v>
      </c>
      <c r="DL20">
        <v>2</v>
      </c>
      <c r="DM20" t="s">
        <v>83</v>
      </c>
      <c r="DN20">
        <v>1</v>
      </c>
      <c r="DO20" s="40">
        <f t="shared" si="48"/>
        <v>0</v>
      </c>
      <c r="DP20">
        <v>3</v>
      </c>
      <c r="DQ20" t="s">
        <v>83</v>
      </c>
      <c r="DR20">
        <v>3</v>
      </c>
      <c r="DS20" s="40">
        <f t="shared" si="10"/>
        <v>3</v>
      </c>
      <c r="DT20">
        <v>2</v>
      </c>
      <c r="DU20" t="s">
        <v>83</v>
      </c>
      <c r="DV20">
        <v>2</v>
      </c>
      <c r="DW20" s="40">
        <f t="shared" si="11"/>
        <v>1</v>
      </c>
      <c r="DX20">
        <v>2</v>
      </c>
      <c r="DY20" t="s">
        <v>83</v>
      </c>
      <c r="DZ20">
        <v>3</v>
      </c>
      <c r="EA20" s="39">
        <f t="shared" si="49"/>
        <v>3</v>
      </c>
      <c r="EB20" s="24">
        <f t="shared" si="12"/>
        <v>10</v>
      </c>
      <c r="EC20" s="14">
        <v>1</v>
      </c>
      <c r="ED20" t="s">
        <v>83</v>
      </c>
      <c r="EE20">
        <v>2</v>
      </c>
      <c r="EF20" s="40">
        <f t="shared" si="50"/>
        <v>0</v>
      </c>
      <c r="EG20">
        <v>3</v>
      </c>
      <c r="EH20" t="s">
        <v>83</v>
      </c>
      <c r="EI20">
        <v>2</v>
      </c>
      <c r="EJ20" s="40">
        <f t="shared" si="51"/>
        <v>4</v>
      </c>
      <c r="EK20">
        <v>3</v>
      </c>
      <c r="EL20" t="s">
        <v>83</v>
      </c>
      <c r="EM20">
        <v>1</v>
      </c>
      <c r="EN20" s="40">
        <f t="shared" si="81"/>
        <v>0</v>
      </c>
      <c r="EO20">
        <v>2</v>
      </c>
      <c r="EP20" t="s">
        <v>83</v>
      </c>
      <c r="EQ20">
        <v>1</v>
      </c>
      <c r="ER20" s="40">
        <f t="shared" si="52"/>
        <v>3</v>
      </c>
      <c r="ES20">
        <v>2</v>
      </c>
      <c r="ET20" t="s">
        <v>83</v>
      </c>
      <c r="EU20">
        <v>3</v>
      </c>
      <c r="EV20" s="40">
        <f t="shared" si="14"/>
        <v>0</v>
      </c>
      <c r="EW20">
        <v>3</v>
      </c>
      <c r="EX20" t="s">
        <v>83</v>
      </c>
      <c r="EY20">
        <v>1</v>
      </c>
      <c r="EZ20" s="40">
        <f t="shared" si="53"/>
        <v>3</v>
      </c>
      <c r="FA20" s="24">
        <f t="shared" si="54"/>
        <v>10</v>
      </c>
      <c r="FB20" s="14">
        <v>3</v>
      </c>
      <c r="FC20" t="s">
        <v>83</v>
      </c>
      <c r="FD20">
        <v>3</v>
      </c>
      <c r="FE20" s="40">
        <f t="shared" si="55"/>
        <v>0</v>
      </c>
      <c r="FF20">
        <v>2</v>
      </c>
      <c r="FG20" t="s">
        <v>83</v>
      </c>
      <c r="FH20">
        <v>1</v>
      </c>
      <c r="FI20" s="40">
        <f t="shared" si="56"/>
        <v>3</v>
      </c>
      <c r="FJ20">
        <v>4</v>
      </c>
      <c r="FK20" t="s">
        <v>83</v>
      </c>
      <c r="FL20">
        <v>3</v>
      </c>
      <c r="FM20" s="40">
        <f t="shared" si="57"/>
        <v>0</v>
      </c>
      <c r="FN20">
        <v>3</v>
      </c>
      <c r="FO20" t="s">
        <v>83</v>
      </c>
      <c r="FP20">
        <v>2</v>
      </c>
      <c r="FQ20" s="40">
        <f t="shared" si="15"/>
        <v>4</v>
      </c>
      <c r="FR20">
        <v>3</v>
      </c>
      <c r="FS20" t="s">
        <v>83</v>
      </c>
      <c r="FT20">
        <v>3</v>
      </c>
      <c r="FU20" s="40">
        <f t="shared" si="58"/>
        <v>0</v>
      </c>
      <c r="FV20">
        <v>2</v>
      </c>
      <c r="FW20" t="s">
        <v>83</v>
      </c>
      <c r="FX20">
        <v>4</v>
      </c>
      <c r="FY20" s="40">
        <f t="shared" si="16"/>
        <v>0</v>
      </c>
      <c r="FZ20" s="24">
        <f t="shared" si="17"/>
        <v>7</v>
      </c>
      <c r="GA20" s="14">
        <v>2</v>
      </c>
      <c r="GB20" t="s">
        <v>83</v>
      </c>
      <c r="GC20">
        <v>2</v>
      </c>
      <c r="GD20" s="40">
        <f t="shared" si="59"/>
        <v>3</v>
      </c>
      <c r="GE20">
        <v>3</v>
      </c>
      <c r="GF20" t="s">
        <v>83</v>
      </c>
      <c r="GG20">
        <v>1</v>
      </c>
      <c r="GH20" s="40">
        <f t="shared" si="82"/>
        <v>3</v>
      </c>
      <c r="GI20">
        <v>1</v>
      </c>
      <c r="GJ20" t="s">
        <v>83</v>
      </c>
      <c r="GK20">
        <v>1</v>
      </c>
      <c r="GL20" s="40">
        <f t="shared" si="60"/>
        <v>0</v>
      </c>
      <c r="GM20">
        <v>3</v>
      </c>
      <c r="GN20" t="s">
        <v>83</v>
      </c>
      <c r="GO20">
        <v>1</v>
      </c>
      <c r="GP20" s="40">
        <f t="shared" si="61"/>
        <v>4</v>
      </c>
      <c r="GQ20">
        <v>1</v>
      </c>
      <c r="GR20" t="s">
        <v>83</v>
      </c>
      <c r="GS20">
        <v>1</v>
      </c>
      <c r="GT20" s="40">
        <f t="shared" si="19"/>
        <v>0</v>
      </c>
      <c r="GU20">
        <v>2</v>
      </c>
      <c r="GV20" t="s">
        <v>83</v>
      </c>
      <c r="GW20">
        <v>3</v>
      </c>
      <c r="GX20" s="40">
        <f t="shared" si="62"/>
        <v>0</v>
      </c>
      <c r="GY20" s="24">
        <f t="shared" si="63"/>
        <v>10</v>
      </c>
      <c r="GZ20" s="28">
        <f t="shared" si="20"/>
        <v>71</v>
      </c>
      <c r="HA20" t="s">
        <v>84</v>
      </c>
      <c r="HB20">
        <f t="shared" si="21"/>
        <v>9</v>
      </c>
      <c r="HC20" t="s">
        <v>85</v>
      </c>
      <c r="HD20">
        <f t="shared" si="22"/>
        <v>9</v>
      </c>
      <c r="HE20" t="s">
        <v>93</v>
      </c>
      <c r="HF20">
        <f t="shared" si="23"/>
        <v>9</v>
      </c>
      <c r="HG20" t="s">
        <v>164</v>
      </c>
      <c r="HH20">
        <f t="shared" si="80"/>
        <v>0</v>
      </c>
      <c r="HI20" t="s">
        <v>130</v>
      </c>
      <c r="HJ20">
        <f t="shared" si="25"/>
        <v>5</v>
      </c>
      <c r="HK20" t="s">
        <v>142</v>
      </c>
      <c r="HL20">
        <f t="shared" si="64"/>
        <v>0</v>
      </c>
      <c r="HM20" t="s">
        <v>134</v>
      </c>
      <c r="HN20">
        <f t="shared" si="26"/>
        <v>5</v>
      </c>
      <c r="HO20" t="s">
        <v>96</v>
      </c>
      <c r="HP20">
        <f t="shared" si="65"/>
        <v>9</v>
      </c>
      <c r="HQ20" t="s">
        <v>132</v>
      </c>
      <c r="HR20" s="1">
        <f t="shared" si="66"/>
        <v>6</v>
      </c>
      <c r="HS20" t="s">
        <v>137</v>
      </c>
      <c r="HT20" s="1">
        <f t="shared" si="67"/>
        <v>6</v>
      </c>
      <c r="HU20" t="s">
        <v>133</v>
      </c>
      <c r="HV20" s="1">
        <f t="shared" si="68"/>
        <v>0</v>
      </c>
      <c r="HW20" t="s">
        <v>129</v>
      </c>
      <c r="HX20" s="1">
        <f t="shared" si="69"/>
        <v>0</v>
      </c>
      <c r="HY20" t="s">
        <v>88</v>
      </c>
      <c r="HZ20" s="1">
        <f t="shared" si="70"/>
        <v>0</v>
      </c>
      <c r="IA20" t="s">
        <v>131</v>
      </c>
      <c r="IB20" s="1">
        <f t="shared" si="71"/>
        <v>0</v>
      </c>
      <c r="IC20" t="s">
        <v>166</v>
      </c>
      <c r="ID20" s="1">
        <f t="shared" si="72"/>
        <v>0</v>
      </c>
      <c r="IE20" t="s">
        <v>91</v>
      </c>
      <c r="IF20" s="1">
        <f t="shared" si="73"/>
        <v>6</v>
      </c>
      <c r="IG20">
        <f t="shared" si="77"/>
        <v>64</v>
      </c>
      <c r="IH20" s="1">
        <f t="shared" si="74"/>
        <v>135</v>
      </c>
    </row>
    <row r="21" spans="1:242" ht="14.65" thickBot="1" x14ac:dyDescent="0.5">
      <c r="A21" s="1">
        <v>18</v>
      </c>
      <c r="B21" s="45">
        <f t="shared" si="0"/>
        <v>270</v>
      </c>
      <c r="C21" s="14" t="s">
        <v>229</v>
      </c>
      <c r="D21" t="s">
        <v>230</v>
      </c>
      <c r="E21" s="15" t="s">
        <v>248</v>
      </c>
      <c r="F21" s="28">
        <f t="shared" si="1"/>
        <v>161</v>
      </c>
      <c r="H21" s="14">
        <v>2</v>
      </c>
      <c r="I21" t="s">
        <v>83</v>
      </c>
      <c r="J21">
        <v>1</v>
      </c>
      <c r="K21" s="40">
        <f t="shared" si="28"/>
        <v>0</v>
      </c>
      <c r="L21">
        <v>0</v>
      </c>
      <c r="M21" t="s">
        <v>83</v>
      </c>
      <c r="N21">
        <v>2</v>
      </c>
      <c r="O21" s="40">
        <f t="shared" si="78"/>
        <v>6</v>
      </c>
      <c r="P21">
        <v>2</v>
      </c>
      <c r="Q21" t="s">
        <v>83</v>
      </c>
      <c r="R21">
        <v>3</v>
      </c>
      <c r="S21" s="40">
        <f t="shared" si="29"/>
        <v>3</v>
      </c>
      <c r="T21">
        <v>3</v>
      </c>
      <c r="U21" t="s">
        <v>83</v>
      </c>
      <c r="V21">
        <v>1</v>
      </c>
      <c r="W21" s="40">
        <f t="shared" si="3"/>
        <v>0</v>
      </c>
      <c r="X21">
        <v>0</v>
      </c>
      <c r="Y21" t="s">
        <v>83</v>
      </c>
      <c r="Z21">
        <v>2</v>
      </c>
      <c r="AA21" s="40">
        <f t="shared" si="4"/>
        <v>3</v>
      </c>
      <c r="AB21">
        <v>3</v>
      </c>
      <c r="AC21" t="s">
        <v>83</v>
      </c>
      <c r="AD21">
        <v>2</v>
      </c>
      <c r="AE21" s="40">
        <f t="shared" si="30"/>
        <v>3</v>
      </c>
      <c r="AF21" s="24">
        <f t="shared" si="31"/>
        <v>15</v>
      </c>
      <c r="AG21" s="14">
        <v>4</v>
      </c>
      <c r="AH21" t="s">
        <v>83</v>
      </c>
      <c r="AI21">
        <v>1</v>
      </c>
      <c r="AJ21" s="40">
        <f t="shared" si="79"/>
        <v>3</v>
      </c>
      <c r="AK21">
        <v>1</v>
      </c>
      <c r="AL21" t="s">
        <v>83</v>
      </c>
      <c r="AM21">
        <v>2</v>
      </c>
      <c r="AN21" s="40">
        <f t="shared" si="32"/>
        <v>0</v>
      </c>
      <c r="AO21">
        <v>3</v>
      </c>
      <c r="AP21" t="s">
        <v>83</v>
      </c>
      <c r="AQ21">
        <v>0</v>
      </c>
      <c r="AR21" s="40">
        <f t="shared" si="6"/>
        <v>0</v>
      </c>
      <c r="AS21">
        <v>4</v>
      </c>
      <c r="AT21" t="s">
        <v>83</v>
      </c>
      <c r="AU21">
        <v>1</v>
      </c>
      <c r="AV21" s="40">
        <f t="shared" si="33"/>
        <v>0</v>
      </c>
      <c r="AW21">
        <v>1</v>
      </c>
      <c r="AX21" t="s">
        <v>83</v>
      </c>
      <c r="AY21">
        <v>3</v>
      </c>
      <c r="AZ21" s="40">
        <f t="shared" si="34"/>
        <v>3</v>
      </c>
      <c r="BA21">
        <v>0</v>
      </c>
      <c r="BB21" t="s">
        <v>83</v>
      </c>
      <c r="BC21">
        <v>1</v>
      </c>
      <c r="BD21" s="40">
        <f t="shared" si="7"/>
        <v>6</v>
      </c>
      <c r="BE21" s="24">
        <f t="shared" si="35"/>
        <v>12</v>
      </c>
      <c r="BF21" s="14">
        <v>3</v>
      </c>
      <c r="BG21" t="s">
        <v>83</v>
      </c>
      <c r="BH21">
        <v>0</v>
      </c>
      <c r="BI21" s="40">
        <f t="shared" si="36"/>
        <v>0</v>
      </c>
      <c r="BJ21">
        <v>2</v>
      </c>
      <c r="BK21" t="s">
        <v>83</v>
      </c>
      <c r="BL21">
        <v>3</v>
      </c>
      <c r="BM21" s="40">
        <f t="shared" si="75"/>
        <v>0</v>
      </c>
      <c r="BN21">
        <v>3</v>
      </c>
      <c r="BO21" t="s">
        <v>83</v>
      </c>
      <c r="BP21">
        <v>1</v>
      </c>
      <c r="BQ21" s="40">
        <f t="shared" si="8"/>
        <v>4</v>
      </c>
      <c r="BR21">
        <v>4</v>
      </c>
      <c r="BS21" t="s">
        <v>83</v>
      </c>
      <c r="BT21">
        <v>2</v>
      </c>
      <c r="BU21" s="40">
        <f t="shared" si="37"/>
        <v>4</v>
      </c>
      <c r="BV21">
        <v>3</v>
      </c>
      <c r="BW21" t="s">
        <v>83</v>
      </c>
      <c r="BX21">
        <v>3</v>
      </c>
      <c r="BY21" s="40">
        <f t="shared" si="38"/>
        <v>0</v>
      </c>
      <c r="BZ21">
        <v>1</v>
      </c>
      <c r="CA21" t="s">
        <v>83</v>
      </c>
      <c r="CB21">
        <v>0</v>
      </c>
      <c r="CC21" s="40">
        <f t="shared" si="39"/>
        <v>0</v>
      </c>
      <c r="CD21" s="24">
        <f t="shared" si="40"/>
        <v>8</v>
      </c>
      <c r="CE21" s="14">
        <v>2</v>
      </c>
      <c r="CF21" t="s">
        <v>83</v>
      </c>
      <c r="CG21">
        <v>0</v>
      </c>
      <c r="CH21" s="40">
        <f t="shared" si="41"/>
        <v>0</v>
      </c>
      <c r="CI21">
        <v>3</v>
      </c>
      <c r="CJ21" t="s">
        <v>83</v>
      </c>
      <c r="CK21">
        <v>0</v>
      </c>
      <c r="CL21" s="40">
        <f t="shared" si="42"/>
        <v>4</v>
      </c>
      <c r="CM21">
        <v>1</v>
      </c>
      <c r="CN21" t="s">
        <v>83</v>
      </c>
      <c r="CO21">
        <v>2</v>
      </c>
      <c r="CP21" s="40">
        <f t="shared" si="43"/>
        <v>4</v>
      </c>
      <c r="CQ21">
        <v>3</v>
      </c>
      <c r="CR21" t="s">
        <v>83</v>
      </c>
      <c r="CS21">
        <v>2</v>
      </c>
      <c r="CT21" s="40">
        <f t="shared" si="44"/>
        <v>4</v>
      </c>
      <c r="CU21">
        <v>1</v>
      </c>
      <c r="CV21" t="s">
        <v>83</v>
      </c>
      <c r="CW21">
        <v>3</v>
      </c>
      <c r="CX21" s="40">
        <f t="shared" si="45"/>
        <v>0</v>
      </c>
      <c r="CY21">
        <v>0</v>
      </c>
      <c r="CZ21" t="s">
        <v>83</v>
      </c>
      <c r="DA21">
        <v>4</v>
      </c>
      <c r="DB21" s="40">
        <f t="shared" si="46"/>
        <v>0</v>
      </c>
      <c r="DC21" s="24">
        <f t="shared" si="47"/>
        <v>12</v>
      </c>
      <c r="DD21" s="14">
        <v>2</v>
      </c>
      <c r="DE21" t="s">
        <v>83</v>
      </c>
      <c r="DF21">
        <v>0</v>
      </c>
      <c r="DG21" s="40">
        <f t="shared" si="76"/>
        <v>0</v>
      </c>
      <c r="DH21">
        <v>3</v>
      </c>
      <c r="DI21" t="s">
        <v>83</v>
      </c>
      <c r="DJ21">
        <v>0</v>
      </c>
      <c r="DK21" s="40">
        <f t="shared" si="9"/>
        <v>3</v>
      </c>
      <c r="DL21">
        <v>0</v>
      </c>
      <c r="DM21" t="s">
        <v>83</v>
      </c>
      <c r="DN21">
        <v>0</v>
      </c>
      <c r="DO21" s="40">
        <f t="shared" si="48"/>
        <v>0</v>
      </c>
      <c r="DP21">
        <v>3</v>
      </c>
      <c r="DQ21" t="s">
        <v>83</v>
      </c>
      <c r="DR21">
        <v>2</v>
      </c>
      <c r="DS21" s="40">
        <f t="shared" si="10"/>
        <v>0</v>
      </c>
      <c r="DT21">
        <v>1</v>
      </c>
      <c r="DU21" t="s">
        <v>83</v>
      </c>
      <c r="DV21">
        <v>4</v>
      </c>
      <c r="DW21" s="40">
        <f t="shared" si="11"/>
        <v>1</v>
      </c>
      <c r="DX21">
        <v>1</v>
      </c>
      <c r="DY21" t="s">
        <v>83</v>
      </c>
      <c r="DZ21">
        <v>3</v>
      </c>
      <c r="EA21" s="39">
        <f t="shared" si="49"/>
        <v>4</v>
      </c>
      <c r="EB21" s="24">
        <f t="shared" si="12"/>
        <v>8</v>
      </c>
      <c r="EC21" s="14">
        <v>0</v>
      </c>
      <c r="ED21" t="s">
        <v>83</v>
      </c>
      <c r="EE21">
        <v>2</v>
      </c>
      <c r="EF21" s="40">
        <f t="shared" si="50"/>
        <v>0</v>
      </c>
      <c r="EG21">
        <v>3</v>
      </c>
      <c r="EH21" t="s">
        <v>83</v>
      </c>
      <c r="EI21">
        <v>1</v>
      </c>
      <c r="EJ21" s="40">
        <f t="shared" si="51"/>
        <v>3</v>
      </c>
      <c r="EK21">
        <v>3</v>
      </c>
      <c r="EL21" t="s">
        <v>83</v>
      </c>
      <c r="EM21">
        <v>0</v>
      </c>
      <c r="EN21" s="40">
        <f t="shared" si="81"/>
        <v>0</v>
      </c>
      <c r="EO21">
        <v>1</v>
      </c>
      <c r="EP21" t="s">
        <v>83</v>
      </c>
      <c r="EQ21">
        <v>1</v>
      </c>
      <c r="ER21" s="40">
        <f t="shared" si="52"/>
        <v>0</v>
      </c>
      <c r="ES21">
        <v>2</v>
      </c>
      <c r="ET21" t="s">
        <v>83</v>
      </c>
      <c r="EU21">
        <v>4</v>
      </c>
      <c r="EV21" s="40">
        <f t="shared" si="14"/>
        <v>0</v>
      </c>
      <c r="EW21">
        <v>3</v>
      </c>
      <c r="EX21" t="s">
        <v>83</v>
      </c>
      <c r="EY21">
        <v>1</v>
      </c>
      <c r="EZ21" s="40">
        <f t="shared" si="53"/>
        <v>0</v>
      </c>
      <c r="FA21" s="24">
        <f t="shared" si="54"/>
        <v>3</v>
      </c>
      <c r="FB21" s="14">
        <v>3</v>
      </c>
      <c r="FC21" t="s">
        <v>83</v>
      </c>
      <c r="FD21">
        <v>0</v>
      </c>
      <c r="FE21" s="40">
        <f t="shared" si="55"/>
        <v>3</v>
      </c>
      <c r="FF21">
        <v>3</v>
      </c>
      <c r="FG21" t="s">
        <v>83</v>
      </c>
      <c r="FH21">
        <v>0</v>
      </c>
      <c r="FI21" s="40">
        <f t="shared" si="56"/>
        <v>3</v>
      </c>
      <c r="FJ21">
        <v>1</v>
      </c>
      <c r="FK21" t="s">
        <v>83</v>
      </c>
      <c r="FL21">
        <v>1</v>
      </c>
      <c r="FM21" s="40">
        <f t="shared" si="57"/>
        <v>3</v>
      </c>
      <c r="FN21">
        <v>2</v>
      </c>
      <c r="FO21" t="s">
        <v>83</v>
      </c>
      <c r="FP21">
        <v>3</v>
      </c>
      <c r="FQ21" s="40">
        <f t="shared" si="15"/>
        <v>0</v>
      </c>
      <c r="FR21">
        <v>0</v>
      </c>
      <c r="FS21" t="s">
        <v>83</v>
      </c>
      <c r="FT21">
        <v>2</v>
      </c>
      <c r="FU21" s="40">
        <f t="shared" si="58"/>
        <v>3</v>
      </c>
      <c r="FV21">
        <v>1</v>
      </c>
      <c r="FW21" t="s">
        <v>83</v>
      </c>
      <c r="FX21">
        <v>3</v>
      </c>
      <c r="FY21" s="40">
        <f t="shared" si="16"/>
        <v>0</v>
      </c>
      <c r="FZ21" s="24">
        <f t="shared" si="17"/>
        <v>12</v>
      </c>
      <c r="GA21" s="14">
        <v>2</v>
      </c>
      <c r="GB21" t="s">
        <v>83</v>
      </c>
      <c r="GC21">
        <v>0</v>
      </c>
      <c r="GD21" s="40">
        <f t="shared" si="59"/>
        <v>0</v>
      </c>
      <c r="GE21">
        <v>2</v>
      </c>
      <c r="GF21" t="s">
        <v>83</v>
      </c>
      <c r="GG21">
        <v>1</v>
      </c>
      <c r="GH21" s="40">
        <f t="shared" si="82"/>
        <v>4</v>
      </c>
      <c r="GI21">
        <v>0</v>
      </c>
      <c r="GJ21" t="s">
        <v>83</v>
      </c>
      <c r="GK21">
        <v>0</v>
      </c>
      <c r="GL21" s="40">
        <f t="shared" si="60"/>
        <v>0</v>
      </c>
      <c r="GM21">
        <v>3</v>
      </c>
      <c r="GN21" t="s">
        <v>83</v>
      </c>
      <c r="GO21">
        <v>2</v>
      </c>
      <c r="GP21" s="40">
        <f t="shared" si="61"/>
        <v>3</v>
      </c>
      <c r="GQ21">
        <v>0</v>
      </c>
      <c r="GR21" t="s">
        <v>83</v>
      </c>
      <c r="GS21">
        <v>2</v>
      </c>
      <c r="GT21" s="40">
        <f t="shared" si="19"/>
        <v>6</v>
      </c>
      <c r="GU21">
        <v>2</v>
      </c>
      <c r="GV21" t="s">
        <v>83</v>
      </c>
      <c r="GW21">
        <v>4</v>
      </c>
      <c r="GX21" s="40">
        <f t="shared" si="62"/>
        <v>0</v>
      </c>
      <c r="GY21" s="24">
        <f t="shared" si="63"/>
        <v>13</v>
      </c>
      <c r="GZ21" s="28">
        <f t="shared" si="20"/>
        <v>83</v>
      </c>
      <c r="HA21" t="s">
        <v>84</v>
      </c>
      <c r="HB21">
        <f t="shared" si="21"/>
        <v>9</v>
      </c>
      <c r="HC21" t="s">
        <v>85</v>
      </c>
      <c r="HD21">
        <f t="shared" si="22"/>
        <v>9</v>
      </c>
      <c r="HE21" t="s">
        <v>93</v>
      </c>
      <c r="HF21">
        <f t="shared" si="23"/>
        <v>9</v>
      </c>
      <c r="HG21" t="s">
        <v>94</v>
      </c>
      <c r="HH21">
        <f t="shared" si="80"/>
        <v>9</v>
      </c>
      <c r="HI21" t="s">
        <v>130</v>
      </c>
      <c r="HJ21">
        <f t="shared" si="25"/>
        <v>5</v>
      </c>
      <c r="HK21" t="s">
        <v>131</v>
      </c>
      <c r="HL21">
        <f t="shared" si="64"/>
        <v>0</v>
      </c>
      <c r="HM21" t="s">
        <v>134</v>
      </c>
      <c r="HN21">
        <f t="shared" si="26"/>
        <v>5</v>
      </c>
      <c r="HO21" t="s">
        <v>96</v>
      </c>
      <c r="HP21">
        <f t="shared" si="65"/>
        <v>9</v>
      </c>
      <c r="HQ21" t="s">
        <v>132</v>
      </c>
      <c r="HR21" s="1">
        <f t="shared" si="66"/>
        <v>6</v>
      </c>
      <c r="HS21" t="s">
        <v>92</v>
      </c>
      <c r="HT21" s="1">
        <f t="shared" si="67"/>
        <v>0</v>
      </c>
      <c r="HU21" t="s">
        <v>86</v>
      </c>
      <c r="HV21" s="1">
        <f t="shared" si="68"/>
        <v>6</v>
      </c>
      <c r="HW21" t="s">
        <v>87</v>
      </c>
      <c r="HX21" s="1">
        <f t="shared" si="69"/>
        <v>6</v>
      </c>
      <c r="HY21" t="s">
        <v>88</v>
      </c>
      <c r="HZ21" s="1">
        <f t="shared" si="70"/>
        <v>0</v>
      </c>
      <c r="IA21" t="s">
        <v>142</v>
      </c>
      <c r="IB21" s="1">
        <f t="shared" si="71"/>
        <v>0</v>
      </c>
      <c r="IC21" t="s">
        <v>90</v>
      </c>
      <c r="ID21" s="1">
        <f t="shared" si="72"/>
        <v>5</v>
      </c>
      <c r="IE21" t="s">
        <v>135</v>
      </c>
      <c r="IF21" s="1">
        <f t="shared" si="73"/>
        <v>0</v>
      </c>
      <c r="IG21">
        <f t="shared" si="77"/>
        <v>78</v>
      </c>
      <c r="IH21" s="1">
        <f t="shared" si="74"/>
        <v>161</v>
      </c>
    </row>
    <row r="22" spans="1:242" ht="14.65" thickBot="1" x14ac:dyDescent="0.5">
      <c r="A22" s="1">
        <v>19</v>
      </c>
      <c r="B22" s="45">
        <f t="shared" si="0"/>
        <v>671</v>
      </c>
      <c r="C22" s="14" t="s">
        <v>231</v>
      </c>
      <c r="D22" t="s">
        <v>232</v>
      </c>
      <c r="E22" s="15" t="s">
        <v>248</v>
      </c>
      <c r="F22" s="28">
        <f t="shared" si="1"/>
        <v>124</v>
      </c>
      <c r="H22" s="14">
        <v>1</v>
      </c>
      <c r="I22" t="s">
        <v>83</v>
      </c>
      <c r="J22">
        <v>3</v>
      </c>
      <c r="K22" s="40">
        <f t="shared" si="28"/>
        <v>4</v>
      </c>
      <c r="L22">
        <v>2</v>
      </c>
      <c r="M22" t="s">
        <v>83</v>
      </c>
      <c r="N22">
        <v>3</v>
      </c>
      <c r="O22" s="40">
        <f t="shared" si="78"/>
        <v>3</v>
      </c>
      <c r="P22">
        <v>2</v>
      </c>
      <c r="Q22" t="s">
        <v>83</v>
      </c>
      <c r="R22">
        <v>2</v>
      </c>
      <c r="S22" s="40">
        <f t="shared" si="29"/>
        <v>0</v>
      </c>
      <c r="T22">
        <v>1</v>
      </c>
      <c r="U22" t="s">
        <v>83</v>
      </c>
      <c r="V22">
        <v>1</v>
      </c>
      <c r="W22" s="40">
        <f t="shared" si="3"/>
        <v>6</v>
      </c>
      <c r="X22">
        <v>0</v>
      </c>
      <c r="Y22" t="s">
        <v>83</v>
      </c>
      <c r="Z22">
        <v>2</v>
      </c>
      <c r="AA22" s="40">
        <f t="shared" si="4"/>
        <v>3</v>
      </c>
      <c r="AB22">
        <v>2</v>
      </c>
      <c r="AC22" t="s">
        <v>83</v>
      </c>
      <c r="AD22">
        <v>1</v>
      </c>
      <c r="AE22" s="40">
        <f t="shared" si="30"/>
        <v>3</v>
      </c>
      <c r="AF22" s="24">
        <f t="shared" si="31"/>
        <v>19</v>
      </c>
      <c r="AG22" s="14">
        <v>1</v>
      </c>
      <c r="AH22" t="s">
        <v>83</v>
      </c>
      <c r="AI22">
        <v>2</v>
      </c>
      <c r="AJ22" s="40">
        <f t="shared" si="79"/>
        <v>0</v>
      </c>
      <c r="AK22">
        <v>1</v>
      </c>
      <c r="AL22" t="s">
        <v>83</v>
      </c>
      <c r="AM22">
        <v>0</v>
      </c>
      <c r="AN22" s="40">
        <f t="shared" si="32"/>
        <v>0</v>
      </c>
      <c r="AO22">
        <v>2</v>
      </c>
      <c r="AP22" t="s">
        <v>83</v>
      </c>
      <c r="AQ22">
        <v>2</v>
      </c>
      <c r="AR22" s="40">
        <f t="shared" si="6"/>
        <v>0</v>
      </c>
      <c r="AS22">
        <v>2</v>
      </c>
      <c r="AT22" t="s">
        <v>83</v>
      </c>
      <c r="AU22">
        <v>1</v>
      </c>
      <c r="AV22" s="40">
        <f t="shared" si="33"/>
        <v>0</v>
      </c>
      <c r="AW22">
        <v>3</v>
      </c>
      <c r="AX22" t="s">
        <v>83</v>
      </c>
      <c r="AY22">
        <v>1</v>
      </c>
      <c r="AZ22" s="40">
        <f t="shared" si="34"/>
        <v>0</v>
      </c>
      <c r="BA22">
        <v>1</v>
      </c>
      <c r="BB22" t="s">
        <v>83</v>
      </c>
      <c r="BC22">
        <v>1</v>
      </c>
      <c r="BD22" s="40">
        <f t="shared" si="7"/>
        <v>0</v>
      </c>
      <c r="BE22" s="24">
        <f t="shared" si="35"/>
        <v>0</v>
      </c>
      <c r="BF22" s="14">
        <v>2</v>
      </c>
      <c r="BG22" t="s">
        <v>83</v>
      </c>
      <c r="BH22">
        <v>1</v>
      </c>
      <c r="BI22" s="40">
        <f t="shared" si="36"/>
        <v>0</v>
      </c>
      <c r="BJ22">
        <v>2</v>
      </c>
      <c r="BK22" t="s">
        <v>83</v>
      </c>
      <c r="BL22">
        <v>2</v>
      </c>
      <c r="BM22" s="40">
        <f t="shared" si="75"/>
        <v>3</v>
      </c>
      <c r="BN22">
        <v>1</v>
      </c>
      <c r="BO22" t="s">
        <v>83</v>
      </c>
      <c r="BP22">
        <v>1</v>
      </c>
      <c r="BQ22" s="40">
        <f t="shared" si="8"/>
        <v>0</v>
      </c>
      <c r="BR22">
        <v>3</v>
      </c>
      <c r="BS22" t="s">
        <v>83</v>
      </c>
      <c r="BT22">
        <v>2</v>
      </c>
      <c r="BU22" s="40">
        <f t="shared" si="37"/>
        <v>3</v>
      </c>
      <c r="BV22">
        <v>1</v>
      </c>
      <c r="BW22" t="s">
        <v>83</v>
      </c>
      <c r="BX22">
        <v>0</v>
      </c>
      <c r="BY22" s="40">
        <f t="shared" si="38"/>
        <v>0</v>
      </c>
      <c r="BZ22">
        <v>2</v>
      </c>
      <c r="CA22" t="s">
        <v>83</v>
      </c>
      <c r="CB22">
        <v>3</v>
      </c>
      <c r="CC22" s="40">
        <f t="shared" si="39"/>
        <v>4</v>
      </c>
      <c r="CD22" s="24">
        <f t="shared" si="40"/>
        <v>10</v>
      </c>
      <c r="CE22" s="14">
        <v>1</v>
      </c>
      <c r="CF22" t="s">
        <v>83</v>
      </c>
      <c r="CG22">
        <v>1</v>
      </c>
      <c r="CH22" s="40">
        <f t="shared" si="41"/>
        <v>4</v>
      </c>
      <c r="CI22">
        <v>1</v>
      </c>
      <c r="CJ22" t="s">
        <v>83</v>
      </c>
      <c r="CK22">
        <v>2</v>
      </c>
      <c r="CL22" s="40">
        <f t="shared" si="42"/>
        <v>0</v>
      </c>
      <c r="CM22">
        <v>2</v>
      </c>
      <c r="CN22" t="s">
        <v>83</v>
      </c>
      <c r="CO22">
        <v>0</v>
      </c>
      <c r="CP22" s="40">
        <f t="shared" si="43"/>
        <v>0</v>
      </c>
      <c r="CQ22">
        <v>2</v>
      </c>
      <c r="CR22" t="s">
        <v>83</v>
      </c>
      <c r="CS22">
        <v>1</v>
      </c>
      <c r="CT22" s="40">
        <f t="shared" si="44"/>
        <v>6</v>
      </c>
      <c r="CU22">
        <v>2</v>
      </c>
      <c r="CV22" t="s">
        <v>83</v>
      </c>
      <c r="CW22">
        <v>2</v>
      </c>
      <c r="CX22" s="40">
        <f t="shared" si="45"/>
        <v>0</v>
      </c>
      <c r="CY22">
        <v>2</v>
      </c>
      <c r="CZ22" t="s">
        <v>83</v>
      </c>
      <c r="DA22">
        <v>2</v>
      </c>
      <c r="DB22" s="40">
        <f t="shared" si="46"/>
        <v>0</v>
      </c>
      <c r="DC22" s="24">
        <f t="shared" si="47"/>
        <v>10</v>
      </c>
      <c r="DD22" s="14">
        <v>3</v>
      </c>
      <c r="DE22" t="s">
        <v>83</v>
      </c>
      <c r="DF22">
        <v>2</v>
      </c>
      <c r="DG22" s="40">
        <f t="shared" si="76"/>
        <v>0</v>
      </c>
      <c r="DH22">
        <v>2</v>
      </c>
      <c r="DI22" t="s">
        <v>83</v>
      </c>
      <c r="DJ22">
        <v>3</v>
      </c>
      <c r="DK22" s="40">
        <f t="shared" si="9"/>
        <v>0</v>
      </c>
      <c r="DL22">
        <v>2</v>
      </c>
      <c r="DM22" t="s">
        <v>83</v>
      </c>
      <c r="DN22">
        <v>1</v>
      </c>
      <c r="DO22" s="40">
        <f t="shared" si="48"/>
        <v>0</v>
      </c>
      <c r="DP22">
        <v>1</v>
      </c>
      <c r="DQ22" t="s">
        <v>83</v>
      </c>
      <c r="DR22">
        <v>2</v>
      </c>
      <c r="DS22" s="40">
        <f t="shared" si="10"/>
        <v>0</v>
      </c>
      <c r="DT22">
        <v>1</v>
      </c>
      <c r="DU22" t="s">
        <v>83</v>
      </c>
      <c r="DV22">
        <v>1</v>
      </c>
      <c r="DW22" s="40">
        <f t="shared" si="11"/>
        <v>1</v>
      </c>
      <c r="DX22">
        <v>1</v>
      </c>
      <c r="DY22" t="s">
        <v>83</v>
      </c>
      <c r="DZ22">
        <v>3</v>
      </c>
      <c r="EA22" s="39">
        <f t="shared" si="49"/>
        <v>4</v>
      </c>
      <c r="EB22" s="24">
        <f t="shared" si="12"/>
        <v>5</v>
      </c>
      <c r="EC22" s="14">
        <v>2</v>
      </c>
      <c r="ED22" t="s">
        <v>83</v>
      </c>
      <c r="EE22">
        <v>2</v>
      </c>
      <c r="EF22" s="40">
        <f t="shared" si="50"/>
        <v>3</v>
      </c>
      <c r="EG22">
        <v>1</v>
      </c>
      <c r="EH22" t="s">
        <v>83</v>
      </c>
      <c r="EI22">
        <v>2</v>
      </c>
      <c r="EJ22" s="40">
        <f t="shared" si="51"/>
        <v>0</v>
      </c>
      <c r="EK22">
        <v>3</v>
      </c>
      <c r="EL22" t="s">
        <v>83</v>
      </c>
      <c r="EM22">
        <v>2</v>
      </c>
      <c r="EN22" s="40">
        <f t="shared" si="81"/>
        <v>0</v>
      </c>
      <c r="EO22">
        <v>3</v>
      </c>
      <c r="EP22" t="s">
        <v>83</v>
      </c>
      <c r="EQ22">
        <v>1</v>
      </c>
      <c r="ER22" s="40">
        <f t="shared" si="52"/>
        <v>3</v>
      </c>
      <c r="ES22">
        <v>2</v>
      </c>
      <c r="ET22" t="s">
        <v>83</v>
      </c>
      <c r="EU22">
        <v>1</v>
      </c>
      <c r="EV22" s="40">
        <f t="shared" si="14"/>
        <v>0</v>
      </c>
      <c r="EW22">
        <v>2</v>
      </c>
      <c r="EX22" t="s">
        <v>83</v>
      </c>
      <c r="EY22">
        <v>3</v>
      </c>
      <c r="EZ22" s="40">
        <f t="shared" si="53"/>
        <v>4</v>
      </c>
      <c r="FA22" s="24">
        <f t="shared" si="54"/>
        <v>10</v>
      </c>
      <c r="FB22" s="14">
        <v>1</v>
      </c>
      <c r="FC22" t="s">
        <v>83</v>
      </c>
      <c r="FD22">
        <v>0</v>
      </c>
      <c r="FE22" s="40">
        <f t="shared" si="55"/>
        <v>6</v>
      </c>
      <c r="FF22">
        <v>0</v>
      </c>
      <c r="FG22" t="s">
        <v>83</v>
      </c>
      <c r="FH22">
        <v>0</v>
      </c>
      <c r="FI22" s="40">
        <f t="shared" si="56"/>
        <v>0</v>
      </c>
      <c r="FJ22">
        <v>0</v>
      </c>
      <c r="FK22" t="s">
        <v>83</v>
      </c>
      <c r="FL22">
        <v>1</v>
      </c>
      <c r="FM22" s="40">
        <f t="shared" si="57"/>
        <v>0</v>
      </c>
      <c r="FN22">
        <v>1</v>
      </c>
      <c r="FO22" t="s">
        <v>83</v>
      </c>
      <c r="FP22">
        <v>2</v>
      </c>
      <c r="FQ22" s="40">
        <f t="shared" si="15"/>
        <v>0</v>
      </c>
      <c r="FR22">
        <v>2</v>
      </c>
      <c r="FS22" t="s">
        <v>83</v>
      </c>
      <c r="FT22">
        <v>2</v>
      </c>
      <c r="FU22" s="40">
        <f t="shared" si="58"/>
        <v>0</v>
      </c>
      <c r="FV22">
        <v>1</v>
      </c>
      <c r="FW22" t="s">
        <v>83</v>
      </c>
      <c r="FX22">
        <v>1</v>
      </c>
      <c r="FY22" s="40">
        <f t="shared" si="16"/>
        <v>0</v>
      </c>
      <c r="FZ22" s="24">
        <f t="shared" si="17"/>
        <v>6</v>
      </c>
      <c r="GA22" s="14">
        <v>2</v>
      </c>
      <c r="GB22" t="s">
        <v>83</v>
      </c>
      <c r="GC22">
        <v>2</v>
      </c>
      <c r="GD22" s="40">
        <f t="shared" si="59"/>
        <v>3</v>
      </c>
      <c r="GE22">
        <v>2</v>
      </c>
      <c r="GF22" t="s">
        <v>83</v>
      </c>
      <c r="GG22">
        <v>1</v>
      </c>
      <c r="GH22" s="40">
        <f t="shared" si="82"/>
        <v>4</v>
      </c>
      <c r="GI22">
        <v>0</v>
      </c>
      <c r="GJ22" t="s">
        <v>83</v>
      </c>
      <c r="GK22">
        <v>0</v>
      </c>
      <c r="GL22" s="40">
        <f t="shared" si="60"/>
        <v>0</v>
      </c>
      <c r="GM22">
        <v>1</v>
      </c>
      <c r="GN22" t="s">
        <v>83</v>
      </c>
      <c r="GO22">
        <v>1</v>
      </c>
      <c r="GP22" s="40">
        <f t="shared" si="61"/>
        <v>0</v>
      </c>
      <c r="GQ22">
        <v>1</v>
      </c>
      <c r="GR22" t="s">
        <v>83</v>
      </c>
      <c r="GS22">
        <v>1</v>
      </c>
      <c r="GT22" s="40">
        <f t="shared" si="19"/>
        <v>0</v>
      </c>
      <c r="GU22">
        <v>2</v>
      </c>
      <c r="GV22" t="s">
        <v>83</v>
      </c>
      <c r="GW22">
        <v>3</v>
      </c>
      <c r="GX22" s="40">
        <f t="shared" si="62"/>
        <v>0</v>
      </c>
      <c r="GY22" s="24">
        <f t="shared" si="63"/>
        <v>7</v>
      </c>
      <c r="GZ22" s="28">
        <f t="shared" si="20"/>
        <v>67</v>
      </c>
      <c r="HA22" t="s">
        <v>84</v>
      </c>
      <c r="HB22">
        <f t="shared" si="21"/>
        <v>9</v>
      </c>
      <c r="HC22" t="s">
        <v>92</v>
      </c>
      <c r="HD22">
        <f t="shared" si="22"/>
        <v>0</v>
      </c>
      <c r="HE22" t="s">
        <v>133</v>
      </c>
      <c r="HF22">
        <f t="shared" si="23"/>
        <v>0</v>
      </c>
      <c r="HG22" t="s">
        <v>94</v>
      </c>
      <c r="HH22">
        <f t="shared" si="80"/>
        <v>9</v>
      </c>
      <c r="HI22" t="s">
        <v>88</v>
      </c>
      <c r="HJ22">
        <f t="shared" si="25"/>
        <v>0</v>
      </c>
      <c r="HK22" t="s">
        <v>89</v>
      </c>
      <c r="HL22">
        <f t="shared" si="64"/>
        <v>9</v>
      </c>
      <c r="HM22" t="s">
        <v>134</v>
      </c>
      <c r="HN22">
        <f t="shared" si="26"/>
        <v>5</v>
      </c>
      <c r="HO22" t="s">
        <v>96</v>
      </c>
      <c r="HP22">
        <f t="shared" si="65"/>
        <v>9</v>
      </c>
      <c r="HQ22" t="s">
        <v>136</v>
      </c>
      <c r="HR22" s="1">
        <f t="shared" si="66"/>
        <v>0</v>
      </c>
      <c r="HS22" t="s">
        <v>181</v>
      </c>
      <c r="HT22" s="1">
        <f t="shared" si="67"/>
        <v>0</v>
      </c>
      <c r="HU22" t="s">
        <v>93</v>
      </c>
      <c r="HV22" s="1">
        <f t="shared" si="68"/>
        <v>5</v>
      </c>
      <c r="HW22" t="s">
        <v>164</v>
      </c>
      <c r="HX22" s="1">
        <f t="shared" si="69"/>
        <v>0</v>
      </c>
      <c r="HY22" t="s">
        <v>165</v>
      </c>
      <c r="HZ22" s="1">
        <f t="shared" si="70"/>
        <v>5</v>
      </c>
      <c r="IA22" t="s">
        <v>95</v>
      </c>
      <c r="IB22" s="1">
        <f t="shared" si="71"/>
        <v>6</v>
      </c>
      <c r="IC22" t="s">
        <v>150</v>
      </c>
      <c r="ID22" s="1">
        <f t="shared" si="72"/>
        <v>0</v>
      </c>
      <c r="IE22" t="s">
        <v>135</v>
      </c>
      <c r="IF22" s="1">
        <f t="shared" si="73"/>
        <v>0</v>
      </c>
      <c r="IG22">
        <f t="shared" si="77"/>
        <v>57</v>
      </c>
      <c r="IH22" s="1">
        <f t="shared" si="74"/>
        <v>124</v>
      </c>
    </row>
    <row r="23" spans="1:242" ht="14.65" thickBot="1" x14ac:dyDescent="0.5">
      <c r="A23" s="1">
        <v>20</v>
      </c>
      <c r="B23" s="45">
        <f t="shared" si="0"/>
        <v>731</v>
      </c>
      <c r="C23" s="14" t="s">
        <v>233</v>
      </c>
      <c r="D23" t="s">
        <v>234</v>
      </c>
      <c r="E23" s="15" t="s">
        <v>248</v>
      </c>
      <c r="F23" s="28">
        <f t="shared" si="1"/>
        <v>106</v>
      </c>
      <c r="H23" s="14">
        <v>2</v>
      </c>
      <c r="I23" t="s">
        <v>83</v>
      </c>
      <c r="J23">
        <v>1</v>
      </c>
      <c r="K23" s="40">
        <f t="shared" si="28"/>
        <v>0</v>
      </c>
      <c r="L23">
        <v>0</v>
      </c>
      <c r="M23" t="s">
        <v>83</v>
      </c>
      <c r="N23">
        <v>0</v>
      </c>
      <c r="O23" s="40">
        <f t="shared" si="78"/>
        <v>0</v>
      </c>
      <c r="P23">
        <v>0</v>
      </c>
      <c r="Q23" t="s">
        <v>83</v>
      </c>
      <c r="R23">
        <v>0</v>
      </c>
      <c r="S23" s="40">
        <f t="shared" si="29"/>
        <v>0</v>
      </c>
      <c r="T23">
        <v>7</v>
      </c>
      <c r="U23" t="s">
        <v>83</v>
      </c>
      <c r="V23">
        <v>2</v>
      </c>
      <c r="W23" s="40">
        <f t="shared" si="3"/>
        <v>0</v>
      </c>
      <c r="X23">
        <v>0</v>
      </c>
      <c r="Y23" t="s">
        <v>83</v>
      </c>
      <c r="Z23">
        <v>0</v>
      </c>
      <c r="AA23" s="40">
        <f t="shared" si="4"/>
        <v>0</v>
      </c>
      <c r="AB23">
        <v>0</v>
      </c>
      <c r="AC23" t="s">
        <v>83</v>
      </c>
      <c r="AD23">
        <v>0</v>
      </c>
      <c r="AE23" s="40">
        <f t="shared" si="30"/>
        <v>0</v>
      </c>
      <c r="AF23" s="24">
        <f t="shared" si="31"/>
        <v>0</v>
      </c>
      <c r="AG23" s="14">
        <v>4</v>
      </c>
      <c r="AH23" t="s">
        <v>83</v>
      </c>
      <c r="AI23">
        <v>1</v>
      </c>
      <c r="AJ23" s="40">
        <f t="shared" si="79"/>
        <v>3</v>
      </c>
      <c r="AK23">
        <v>0</v>
      </c>
      <c r="AL23" t="s">
        <v>83</v>
      </c>
      <c r="AM23">
        <v>0</v>
      </c>
      <c r="AN23" s="40">
        <f t="shared" si="32"/>
        <v>4</v>
      </c>
      <c r="AO23">
        <v>0</v>
      </c>
      <c r="AP23" t="s">
        <v>83</v>
      </c>
      <c r="AQ23">
        <v>0</v>
      </c>
      <c r="AR23" s="40">
        <f t="shared" si="6"/>
        <v>0</v>
      </c>
      <c r="AS23">
        <v>3</v>
      </c>
      <c r="AT23" t="s">
        <v>83</v>
      </c>
      <c r="AU23">
        <v>1</v>
      </c>
      <c r="AV23" s="40">
        <f t="shared" si="33"/>
        <v>0</v>
      </c>
      <c r="AW23">
        <v>0</v>
      </c>
      <c r="AX23" t="s">
        <v>83</v>
      </c>
      <c r="AY23">
        <v>0</v>
      </c>
      <c r="AZ23" s="40">
        <f t="shared" si="34"/>
        <v>0</v>
      </c>
      <c r="BA23">
        <v>0</v>
      </c>
      <c r="BB23" t="s">
        <v>83</v>
      </c>
      <c r="BC23">
        <v>0</v>
      </c>
      <c r="BD23" s="40">
        <f t="shared" si="7"/>
        <v>0</v>
      </c>
      <c r="BE23" s="24">
        <f t="shared" si="35"/>
        <v>7</v>
      </c>
      <c r="BF23" s="14">
        <v>3</v>
      </c>
      <c r="BG23" t="s">
        <v>83</v>
      </c>
      <c r="BH23">
        <v>2</v>
      </c>
      <c r="BI23" s="40">
        <f t="shared" si="36"/>
        <v>0</v>
      </c>
      <c r="BJ23">
        <v>0</v>
      </c>
      <c r="BK23" t="s">
        <v>83</v>
      </c>
      <c r="BL23">
        <v>0</v>
      </c>
      <c r="BM23" s="40">
        <f t="shared" si="75"/>
        <v>6</v>
      </c>
      <c r="BN23">
        <v>0</v>
      </c>
      <c r="BO23" t="s">
        <v>83</v>
      </c>
      <c r="BP23">
        <v>0</v>
      </c>
      <c r="BQ23" s="40">
        <f t="shared" si="8"/>
        <v>0</v>
      </c>
      <c r="BR23">
        <v>9</v>
      </c>
      <c r="BS23" t="s">
        <v>83</v>
      </c>
      <c r="BT23">
        <v>9</v>
      </c>
      <c r="BU23" s="40">
        <f t="shared" si="37"/>
        <v>0</v>
      </c>
      <c r="BV23">
        <v>0</v>
      </c>
      <c r="BW23" t="s">
        <v>83</v>
      </c>
      <c r="BX23">
        <v>0</v>
      </c>
      <c r="BY23" s="40">
        <f t="shared" si="38"/>
        <v>0</v>
      </c>
      <c r="BZ23">
        <v>0</v>
      </c>
      <c r="CA23" t="s">
        <v>83</v>
      </c>
      <c r="CB23">
        <v>0</v>
      </c>
      <c r="CC23" s="40">
        <f t="shared" si="39"/>
        <v>0</v>
      </c>
      <c r="CD23" s="24">
        <f t="shared" si="40"/>
        <v>6</v>
      </c>
      <c r="CE23" s="14">
        <v>3</v>
      </c>
      <c r="CF23" t="s">
        <v>83</v>
      </c>
      <c r="CG23">
        <v>3</v>
      </c>
      <c r="CH23" s="40">
        <f t="shared" si="41"/>
        <v>3</v>
      </c>
      <c r="CI23">
        <v>0</v>
      </c>
      <c r="CJ23" t="s">
        <v>83</v>
      </c>
      <c r="CK23">
        <v>0</v>
      </c>
      <c r="CL23" s="40">
        <f t="shared" si="42"/>
        <v>0</v>
      </c>
      <c r="CM23">
        <v>0</v>
      </c>
      <c r="CN23" t="s">
        <v>83</v>
      </c>
      <c r="CO23">
        <v>0</v>
      </c>
      <c r="CP23" s="40">
        <f t="shared" si="43"/>
        <v>0</v>
      </c>
      <c r="CQ23">
        <v>0</v>
      </c>
      <c r="CR23" t="s">
        <v>83</v>
      </c>
      <c r="CS23">
        <v>3</v>
      </c>
      <c r="CT23" s="40">
        <f t="shared" si="44"/>
        <v>0</v>
      </c>
      <c r="CU23">
        <v>0</v>
      </c>
      <c r="CV23" t="s">
        <v>83</v>
      </c>
      <c r="CW23">
        <v>0</v>
      </c>
      <c r="CX23" s="40">
        <f t="shared" si="45"/>
        <v>0</v>
      </c>
      <c r="CY23">
        <v>0</v>
      </c>
      <c r="CZ23" t="s">
        <v>83</v>
      </c>
      <c r="DA23">
        <v>0</v>
      </c>
      <c r="DB23" s="40">
        <f t="shared" si="46"/>
        <v>0</v>
      </c>
      <c r="DC23" s="24">
        <f t="shared" si="47"/>
        <v>3</v>
      </c>
      <c r="DD23" s="14">
        <v>3</v>
      </c>
      <c r="DE23" t="s">
        <v>83</v>
      </c>
      <c r="DF23">
        <v>9</v>
      </c>
      <c r="DG23" s="40">
        <f t="shared" si="76"/>
        <v>3</v>
      </c>
      <c r="DH23">
        <v>6</v>
      </c>
      <c r="DI23" t="s">
        <v>83</v>
      </c>
      <c r="DJ23">
        <v>7</v>
      </c>
      <c r="DK23" s="40">
        <f t="shared" si="9"/>
        <v>0</v>
      </c>
      <c r="DL23">
        <v>0</v>
      </c>
      <c r="DM23" t="s">
        <v>83</v>
      </c>
      <c r="DN23">
        <v>0</v>
      </c>
      <c r="DO23" s="40">
        <f t="shared" si="48"/>
        <v>0</v>
      </c>
      <c r="DP23">
        <v>7</v>
      </c>
      <c r="DQ23" t="s">
        <v>83</v>
      </c>
      <c r="DR23">
        <v>3</v>
      </c>
      <c r="DS23" s="40">
        <f t="shared" si="10"/>
        <v>0</v>
      </c>
      <c r="DT23">
        <v>0</v>
      </c>
      <c r="DU23" t="s">
        <v>83</v>
      </c>
      <c r="DV23">
        <v>0</v>
      </c>
      <c r="DW23" s="40">
        <f t="shared" si="11"/>
        <v>1</v>
      </c>
      <c r="DX23">
        <v>0</v>
      </c>
      <c r="DY23" t="s">
        <v>83</v>
      </c>
      <c r="DZ23">
        <v>0</v>
      </c>
      <c r="EA23" s="39">
        <f t="shared" si="49"/>
        <v>0</v>
      </c>
      <c r="EB23" s="24">
        <f t="shared" si="12"/>
        <v>4</v>
      </c>
      <c r="EC23" s="14">
        <v>2</v>
      </c>
      <c r="ED23" t="s">
        <v>83</v>
      </c>
      <c r="EE23">
        <v>4</v>
      </c>
      <c r="EF23" s="40">
        <f t="shared" si="50"/>
        <v>0</v>
      </c>
      <c r="EG23">
        <v>6</v>
      </c>
      <c r="EH23" t="s">
        <v>83</v>
      </c>
      <c r="EI23">
        <v>6</v>
      </c>
      <c r="EJ23" s="40">
        <f t="shared" si="51"/>
        <v>0</v>
      </c>
      <c r="EK23">
        <v>0</v>
      </c>
      <c r="EL23" t="s">
        <v>83</v>
      </c>
      <c r="EM23">
        <v>0</v>
      </c>
      <c r="EN23" s="40">
        <f t="shared" si="81"/>
        <v>0</v>
      </c>
      <c r="EO23">
        <v>0</v>
      </c>
      <c r="EP23" t="s">
        <v>83</v>
      </c>
      <c r="EQ23">
        <v>0</v>
      </c>
      <c r="ER23" s="40">
        <f t="shared" si="52"/>
        <v>0</v>
      </c>
      <c r="ES23">
        <v>0</v>
      </c>
      <c r="ET23" t="s">
        <v>83</v>
      </c>
      <c r="EU23">
        <v>0</v>
      </c>
      <c r="EV23" s="40">
        <f t="shared" si="14"/>
        <v>6</v>
      </c>
      <c r="EW23">
        <v>0</v>
      </c>
      <c r="EX23" t="s">
        <v>83</v>
      </c>
      <c r="EY23">
        <v>0</v>
      </c>
      <c r="EZ23" s="40">
        <f t="shared" si="53"/>
        <v>3</v>
      </c>
      <c r="FA23" s="24">
        <f t="shared" si="54"/>
        <v>9</v>
      </c>
      <c r="FB23" s="14">
        <v>9</v>
      </c>
      <c r="FC23" t="s">
        <v>83</v>
      </c>
      <c r="FD23">
        <v>2</v>
      </c>
      <c r="FE23" s="40">
        <f t="shared" si="55"/>
        <v>3</v>
      </c>
      <c r="FF23">
        <v>7</v>
      </c>
      <c r="FG23" t="s">
        <v>83</v>
      </c>
      <c r="FH23">
        <v>0</v>
      </c>
      <c r="FI23" s="40">
        <f t="shared" si="56"/>
        <v>3</v>
      </c>
      <c r="FJ23">
        <v>0</v>
      </c>
      <c r="FK23" t="s">
        <v>83</v>
      </c>
      <c r="FL23">
        <v>9</v>
      </c>
      <c r="FM23" s="40">
        <f t="shared" si="57"/>
        <v>0</v>
      </c>
      <c r="FN23">
        <v>0</v>
      </c>
      <c r="FO23" t="s">
        <v>83</v>
      </c>
      <c r="FP23">
        <v>0</v>
      </c>
      <c r="FQ23" s="40">
        <f t="shared" si="15"/>
        <v>0</v>
      </c>
      <c r="FR23">
        <v>0</v>
      </c>
      <c r="FS23" t="s">
        <v>83</v>
      </c>
      <c r="FT23">
        <v>0</v>
      </c>
      <c r="FU23" s="40">
        <f t="shared" si="58"/>
        <v>0</v>
      </c>
      <c r="FV23">
        <v>0</v>
      </c>
      <c r="FW23" t="s">
        <v>83</v>
      </c>
      <c r="FX23">
        <v>0</v>
      </c>
      <c r="FY23" s="40">
        <f t="shared" si="16"/>
        <v>0</v>
      </c>
      <c r="FZ23" s="24">
        <f t="shared" si="17"/>
        <v>6</v>
      </c>
      <c r="GA23" s="14">
        <v>0</v>
      </c>
      <c r="GB23" t="s">
        <v>83</v>
      </c>
      <c r="GC23">
        <v>0</v>
      </c>
      <c r="GD23" s="40">
        <f t="shared" si="59"/>
        <v>6</v>
      </c>
      <c r="GE23">
        <v>0</v>
      </c>
      <c r="GF23" t="s">
        <v>83</v>
      </c>
      <c r="GG23">
        <v>0</v>
      </c>
      <c r="GH23" s="40">
        <f t="shared" si="82"/>
        <v>0</v>
      </c>
      <c r="GI23">
        <v>5</v>
      </c>
      <c r="GJ23" t="s">
        <v>83</v>
      </c>
      <c r="GK23">
        <v>0</v>
      </c>
      <c r="GL23" s="40">
        <f t="shared" si="60"/>
        <v>0</v>
      </c>
      <c r="GM23">
        <v>0</v>
      </c>
      <c r="GN23" t="s">
        <v>83</v>
      </c>
      <c r="GO23">
        <v>0</v>
      </c>
      <c r="GP23" s="40">
        <f t="shared" si="61"/>
        <v>0</v>
      </c>
      <c r="GQ23">
        <v>0</v>
      </c>
      <c r="GR23" t="s">
        <v>83</v>
      </c>
      <c r="GS23">
        <v>0</v>
      </c>
      <c r="GT23" s="40">
        <f t="shared" si="19"/>
        <v>0</v>
      </c>
      <c r="GU23">
        <v>0</v>
      </c>
      <c r="GV23" t="s">
        <v>83</v>
      </c>
      <c r="GW23">
        <v>0</v>
      </c>
      <c r="GX23" s="40">
        <f t="shared" si="62"/>
        <v>0</v>
      </c>
      <c r="GY23" s="24">
        <f t="shared" si="63"/>
        <v>6</v>
      </c>
      <c r="GZ23" s="28">
        <f t="shared" si="20"/>
        <v>41</v>
      </c>
      <c r="HA23" t="s">
        <v>84</v>
      </c>
      <c r="HB23">
        <f t="shared" si="21"/>
        <v>9</v>
      </c>
      <c r="HC23" t="s">
        <v>85</v>
      </c>
      <c r="HD23">
        <f t="shared" si="22"/>
        <v>9</v>
      </c>
      <c r="HE23" t="s">
        <v>86</v>
      </c>
      <c r="HF23">
        <f t="shared" si="23"/>
        <v>5</v>
      </c>
      <c r="HG23" t="s">
        <v>129</v>
      </c>
      <c r="HH23">
        <f t="shared" si="80"/>
        <v>0</v>
      </c>
      <c r="HI23" t="s">
        <v>165</v>
      </c>
      <c r="HJ23">
        <f t="shared" si="25"/>
        <v>9</v>
      </c>
      <c r="HK23" t="s">
        <v>131</v>
      </c>
      <c r="HL23">
        <f t="shared" si="64"/>
        <v>0</v>
      </c>
      <c r="HM23" t="s">
        <v>134</v>
      </c>
      <c r="HN23">
        <f t="shared" si="26"/>
        <v>5</v>
      </c>
      <c r="HO23" t="s">
        <v>138</v>
      </c>
      <c r="HP23">
        <f t="shared" si="65"/>
        <v>0</v>
      </c>
      <c r="HQ23" t="s">
        <v>140</v>
      </c>
      <c r="HR23" s="1">
        <f t="shared" si="66"/>
        <v>0</v>
      </c>
      <c r="HS23" t="s">
        <v>137</v>
      </c>
      <c r="HT23" s="1">
        <f t="shared" si="67"/>
        <v>6</v>
      </c>
      <c r="HU23" t="s">
        <v>93</v>
      </c>
      <c r="HV23" s="1">
        <f t="shared" si="68"/>
        <v>5</v>
      </c>
      <c r="HW23" t="s">
        <v>87</v>
      </c>
      <c r="HX23" s="1">
        <f t="shared" si="69"/>
        <v>6</v>
      </c>
      <c r="HY23" t="s">
        <v>130</v>
      </c>
      <c r="HZ23" s="1">
        <f t="shared" si="70"/>
        <v>6</v>
      </c>
      <c r="IA23" t="s">
        <v>142</v>
      </c>
      <c r="IB23" s="1">
        <f t="shared" si="71"/>
        <v>0</v>
      </c>
      <c r="IC23" t="s">
        <v>90</v>
      </c>
      <c r="ID23" s="1">
        <f t="shared" si="72"/>
        <v>5</v>
      </c>
      <c r="IE23" t="s">
        <v>135</v>
      </c>
      <c r="IF23" s="1">
        <f t="shared" si="73"/>
        <v>0</v>
      </c>
      <c r="IG23">
        <f t="shared" si="77"/>
        <v>65</v>
      </c>
      <c r="IH23" s="1">
        <f t="shared" si="74"/>
        <v>106</v>
      </c>
    </row>
    <row r="24" spans="1:242" ht="14.65" thickBot="1" x14ac:dyDescent="0.5">
      <c r="A24" s="1">
        <v>21</v>
      </c>
      <c r="B24" s="45">
        <f t="shared" si="0"/>
        <v>516</v>
      </c>
      <c r="C24" s="14" t="s">
        <v>236</v>
      </c>
      <c r="D24" t="s">
        <v>231</v>
      </c>
      <c r="E24" s="15" t="s">
        <v>248</v>
      </c>
      <c r="F24" s="28">
        <f t="shared" si="1"/>
        <v>142</v>
      </c>
      <c r="H24" s="14">
        <v>2</v>
      </c>
      <c r="I24" t="s">
        <v>83</v>
      </c>
      <c r="J24">
        <v>5</v>
      </c>
      <c r="K24" s="40">
        <f t="shared" si="28"/>
        <v>3</v>
      </c>
      <c r="L24">
        <v>3</v>
      </c>
      <c r="M24" t="s">
        <v>83</v>
      </c>
      <c r="N24">
        <v>6</v>
      </c>
      <c r="O24" s="40">
        <f t="shared" si="78"/>
        <v>3</v>
      </c>
      <c r="P24">
        <v>4</v>
      </c>
      <c r="Q24" t="s">
        <v>83</v>
      </c>
      <c r="R24">
        <v>3</v>
      </c>
      <c r="S24" s="40">
        <f t="shared" si="29"/>
        <v>0</v>
      </c>
      <c r="T24">
        <v>8</v>
      </c>
      <c r="U24" t="s">
        <v>83</v>
      </c>
      <c r="V24">
        <v>3</v>
      </c>
      <c r="W24" s="40">
        <f t="shared" si="3"/>
        <v>0</v>
      </c>
      <c r="X24">
        <v>3</v>
      </c>
      <c r="Y24" t="s">
        <v>83</v>
      </c>
      <c r="Z24">
        <v>3</v>
      </c>
      <c r="AA24" s="40">
        <f t="shared" si="4"/>
        <v>0</v>
      </c>
      <c r="AB24">
        <v>9</v>
      </c>
      <c r="AC24" t="s">
        <v>83</v>
      </c>
      <c r="AD24">
        <v>1</v>
      </c>
      <c r="AE24" s="40">
        <f t="shared" si="30"/>
        <v>3</v>
      </c>
      <c r="AF24" s="24">
        <f t="shared" si="31"/>
        <v>9</v>
      </c>
      <c r="AG24" s="14">
        <v>8</v>
      </c>
      <c r="AH24" t="s">
        <v>83</v>
      </c>
      <c r="AI24">
        <v>5</v>
      </c>
      <c r="AJ24" s="40">
        <f t="shared" si="79"/>
        <v>3</v>
      </c>
      <c r="AK24">
        <v>5</v>
      </c>
      <c r="AL24" t="s">
        <v>83</v>
      </c>
      <c r="AM24">
        <v>5</v>
      </c>
      <c r="AN24" s="40">
        <f t="shared" si="32"/>
        <v>3</v>
      </c>
      <c r="AO24">
        <v>3</v>
      </c>
      <c r="AP24" t="s">
        <v>83</v>
      </c>
      <c r="AQ24">
        <v>5</v>
      </c>
      <c r="AR24" s="40">
        <f t="shared" si="6"/>
        <v>4</v>
      </c>
      <c r="AS24">
        <v>6</v>
      </c>
      <c r="AT24" t="s">
        <v>83</v>
      </c>
      <c r="AU24">
        <v>6</v>
      </c>
      <c r="AV24" s="40">
        <f t="shared" si="33"/>
        <v>3</v>
      </c>
      <c r="AW24">
        <v>1</v>
      </c>
      <c r="AX24" t="s">
        <v>83</v>
      </c>
      <c r="AY24">
        <v>4</v>
      </c>
      <c r="AZ24" s="40">
        <f t="shared" si="34"/>
        <v>4</v>
      </c>
      <c r="BA24">
        <v>2</v>
      </c>
      <c r="BB24" t="s">
        <v>83</v>
      </c>
      <c r="BC24">
        <v>5</v>
      </c>
      <c r="BD24" s="40">
        <f t="shared" si="7"/>
        <v>3</v>
      </c>
      <c r="BE24" s="24">
        <f t="shared" si="35"/>
        <v>20</v>
      </c>
      <c r="BF24" s="14">
        <v>4</v>
      </c>
      <c r="BG24" t="s">
        <v>83</v>
      </c>
      <c r="BH24">
        <v>3</v>
      </c>
      <c r="BI24" s="40">
        <f t="shared" si="36"/>
        <v>0</v>
      </c>
      <c r="BJ24">
        <v>6</v>
      </c>
      <c r="BK24" t="s">
        <v>83</v>
      </c>
      <c r="BL24">
        <v>7</v>
      </c>
      <c r="BM24" s="40">
        <f t="shared" si="75"/>
        <v>0</v>
      </c>
      <c r="BN24">
        <v>7</v>
      </c>
      <c r="BO24" t="s">
        <v>83</v>
      </c>
      <c r="BP24">
        <v>8</v>
      </c>
      <c r="BQ24" s="40">
        <f t="shared" si="8"/>
        <v>0</v>
      </c>
      <c r="BR24">
        <v>2</v>
      </c>
      <c r="BS24" t="s">
        <v>83</v>
      </c>
      <c r="BT24">
        <v>1</v>
      </c>
      <c r="BU24" s="40">
        <f t="shared" si="37"/>
        <v>3</v>
      </c>
      <c r="BV24">
        <v>5</v>
      </c>
      <c r="BW24" t="s">
        <v>83</v>
      </c>
      <c r="BX24">
        <v>3</v>
      </c>
      <c r="BY24" s="40">
        <f t="shared" si="38"/>
        <v>0</v>
      </c>
      <c r="BZ24">
        <v>2</v>
      </c>
      <c r="CA24" t="s">
        <v>83</v>
      </c>
      <c r="CB24">
        <v>1</v>
      </c>
      <c r="CC24" s="40">
        <f t="shared" si="39"/>
        <v>0</v>
      </c>
      <c r="CD24" s="24">
        <f t="shared" si="40"/>
        <v>3</v>
      </c>
      <c r="CE24" s="14">
        <v>4</v>
      </c>
      <c r="CF24" t="s">
        <v>83</v>
      </c>
      <c r="CG24">
        <v>2</v>
      </c>
      <c r="CH24" s="40">
        <f t="shared" si="41"/>
        <v>0</v>
      </c>
      <c r="CI24">
        <v>6</v>
      </c>
      <c r="CJ24" t="s">
        <v>83</v>
      </c>
      <c r="CK24">
        <v>2</v>
      </c>
      <c r="CL24" s="40">
        <f t="shared" si="42"/>
        <v>3</v>
      </c>
      <c r="CM24">
        <v>2</v>
      </c>
      <c r="CN24" t="s">
        <v>83</v>
      </c>
      <c r="CO24">
        <v>2</v>
      </c>
      <c r="CP24" s="40">
        <f t="shared" si="43"/>
        <v>0</v>
      </c>
      <c r="CQ24">
        <v>5</v>
      </c>
      <c r="CR24" t="s">
        <v>83</v>
      </c>
      <c r="CS24">
        <v>5</v>
      </c>
      <c r="CT24" s="40">
        <f t="shared" si="44"/>
        <v>0</v>
      </c>
      <c r="CU24">
        <v>1</v>
      </c>
      <c r="CV24" t="s">
        <v>83</v>
      </c>
      <c r="CW24">
        <v>4</v>
      </c>
      <c r="CX24" s="40">
        <f t="shared" si="45"/>
        <v>0</v>
      </c>
      <c r="CY24">
        <v>1</v>
      </c>
      <c r="CZ24" t="s">
        <v>83</v>
      </c>
      <c r="DA24">
        <v>7</v>
      </c>
      <c r="DB24" s="40">
        <f t="shared" si="46"/>
        <v>0</v>
      </c>
      <c r="DC24" s="24">
        <f t="shared" si="47"/>
        <v>3</v>
      </c>
      <c r="DD24" s="14">
        <v>2</v>
      </c>
      <c r="DE24" t="s">
        <v>83</v>
      </c>
      <c r="DF24">
        <v>1</v>
      </c>
      <c r="DG24" s="40">
        <f t="shared" si="76"/>
        <v>0</v>
      </c>
      <c r="DH24">
        <v>3</v>
      </c>
      <c r="DI24" t="s">
        <v>83</v>
      </c>
      <c r="DJ24">
        <v>1</v>
      </c>
      <c r="DK24" s="40">
        <f t="shared" si="9"/>
        <v>3</v>
      </c>
      <c r="DL24">
        <v>5</v>
      </c>
      <c r="DM24" t="s">
        <v>83</v>
      </c>
      <c r="DN24">
        <v>3</v>
      </c>
      <c r="DO24" s="40">
        <f t="shared" si="48"/>
        <v>0</v>
      </c>
      <c r="DP24">
        <v>4</v>
      </c>
      <c r="DQ24" t="s">
        <v>83</v>
      </c>
      <c r="DR24">
        <v>2</v>
      </c>
      <c r="DS24" s="40">
        <f t="shared" si="10"/>
        <v>0</v>
      </c>
      <c r="DT24">
        <v>2</v>
      </c>
      <c r="DU24" t="s">
        <v>83</v>
      </c>
      <c r="DV24">
        <v>4</v>
      </c>
      <c r="DW24" s="40">
        <f t="shared" si="11"/>
        <v>1</v>
      </c>
      <c r="DX24">
        <v>1</v>
      </c>
      <c r="DY24" t="s">
        <v>83</v>
      </c>
      <c r="DZ24">
        <v>2</v>
      </c>
      <c r="EA24" s="39">
        <f t="shared" si="49"/>
        <v>3</v>
      </c>
      <c r="EB24" s="24">
        <f t="shared" si="12"/>
        <v>7</v>
      </c>
      <c r="EC24" s="14">
        <v>5</v>
      </c>
      <c r="ED24" t="s">
        <v>83</v>
      </c>
      <c r="EE24">
        <v>2</v>
      </c>
      <c r="EF24" s="40">
        <f t="shared" si="50"/>
        <v>0</v>
      </c>
      <c r="EG24">
        <v>8</v>
      </c>
      <c r="EH24" t="s">
        <v>83</v>
      </c>
      <c r="EI24">
        <v>2</v>
      </c>
      <c r="EJ24" s="40">
        <f t="shared" si="51"/>
        <v>3</v>
      </c>
      <c r="EK24">
        <v>6</v>
      </c>
      <c r="EL24" t="s">
        <v>83</v>
      </c>
      <c r="EM24">
        <v>3</v>
      </c>
      <c r="EN24" s="40">
        <f t="shared" si="81"/>
        <v>0</v>
      </c>
      <c r="EO24">
        <v>1</v>
      </c>
      <c r="EP24" t="s">
        <v>83</v>
      </c>
      <c r="EQ24">
        <v>1</v>
      </c>
      <c r="ER24" s="40">
        <f t="shared" si="52"/>
        <v>0</v>
      </c>
      <c r="ES24">
        <v>4</v>
      </c>
      <c r="ET24" t="s">
        <v>83</v>
      </c>
      <c r="EU24">
        <v>6</v>
      </c>
      <c r="EV24" s="40">
        <f t="shared" si="14"/>
        <v>0</v>
      </c>
      <c r="EW24">
        <v>2</v>
      </c>
      <c r="EX24" t="s">
        <v>83</v>
      </c>
      <c r="EY24">
        <v>3</v>
      </c>
      <c r="EZ24" s="40">
        <f t="shared" si="53"/>
        <v>4</v>
      </c>
      <c r="FA24" s="24">
        <f t="shared" si="54"/>
        <v>7</v>
      </c>
      <c r="FB24" s="14">
        <v>1</v>
      </c>
      <c r="FC24" t="s">
        <v>83</v>
      </c>
      <c r="FD24">
        <v>2</v>
      </c>
      <c r="FE24" s="40">
        <f t="shared" si="55"/>
        <v>0</v>
      </c>
      <c r="FF24">
        <v>6</v>
      </c>
      <c r="FG24" t="s">
        <v>83</v>
      </c>
      <c r="FH24">
        <v>2</v>
      </c>
      <c r="FI24" s="40">
        <f t="shared" si="56"/>
        <v>3</v>
      </c>
      <c r="FJ24">
        <v>4</v>
      </c>
      <c r="FK24" t="s">
        <v>83</v>
      </c>
      <c r="FL24">
        <v>1</v>
      </c>
      <c r="FM24" s="40">
        <f t="shared" si="57"/>
        <v>0</v>
      </c>
      <c r="FN24">
        <v>3</v>
      </c>
      <c r="FO24" t="s">
        <v>83</v>
      </c>
      <c r="FP24">
        <v>5</v>
      </c>
      <c r="FQ24" s="40">
        <f t="shared" si="15"/>
        <v>0</v>
      </c>
      <c r="FR24">
        <v>1</v>
      </c>
      <c r="FS24" t="s">
        <v>83</v>
      </c>
      <c r="FT24">
        <v>2</v>
      </c>
      <c r="FU24" s="40">
        <f t="shared" si="58"/>
        <v>4</v>
      </c>
      <c r="FV24">
        <v>3</v>
      </c>
      <c r="FW24" t="s">
        <v>83</v>
      </c>
      <c r="FX24">
        <v>5</v>
      </c>
      <c r="FY24" s="40">
        <f t="shared" si="16"/>
        <v>0</v>
      </c>
      <c r="FZ24" s="24">
        <f t="shared" si="17"/>
        <v>7</v>
      </c>
      <c r="GA24" s="14">
        <v>2</v>
      </c>
      <c r="GB24" t="s">
        <v>83</v>
      </c>
      <c r="GC24">
        <v>9</v>
      </c>
      <c r="GD24" s="40">
        <f t="shared" si="59"/>
        <v>0</v>
      </c>
      <c r="GE24">
        <v>3</v>
      </c>
      <c r="GF24" t="s">
        <v>83</v>
      </c>
      <c r="GG24">
        <v>4</v>
      </c>
      <c r="GH24" s="40">
        <f t="shared" si="82"/>
        <v>0</v>
      </c>
      <c r="GI24">
        <v>5</v>
      </c>
      <c r="GJ24" t="s">
        <v>83</v>
      </c>
      <c r="GK24">
        <v>2</v>
      </c>
      <c r="GL24" s="40">
        <f t="shared" si="60"/>
        <v>0</v>
      </c>
      <c r="GM24">
        <v>9</v>
      </c>
      <c r="GN24" t="s">
        <v>83</v>
      </c>
      <c r="GO24">
        <v>4</v>
      </c>
      <c r="GP24" s="40">
        <f t="shared" si="61"/>
        <v>3</v>
      </c>
      <c r="GQ24">
        <v>3</v>
      </c>
      <c r="GR24" t="s">
        <v>83</v>
      </c>
      <c r="GS24">
        <v>2</v>
      </c>
      <c r="GT24" s="40">
        <f t="shared" si="19"/>
        <v>0</v>
      </c>
      <c r="GU24">
        <v>1</v>
      </c>
      <c r="GV24" t="s">
        <v>83</v>
      </c>
      <c r="GW24">
        <v>9</v>
      </c>
      <c r="GX24" s="40">
        <f t="shared" si="62"/>
        <v>0</v>
      </c>
      <c r="GY24" s="24">
        <f t="shared" si="63"/>
        <v>3</v>
      </c>
      <c r="GZ24" s="28">
        <f t="shared" si="20"/>
        <v>59</v>
      </c>
      <c r="HA24" t="s">
        <v>84</v>
      </c>
      <c r="HB24">
        <f t="shared" si="21"/>
        <v>9</v>
      </c>
      <c r="HC24" t="s">
        <v>85</v>
      </c>
      <c r="HD24">
        <f t="shared" si="22"/>
        <v>9</v>
      </c>
      <c r="HE24" t="s">
        <v>169</v>
      </c>
      <c r="HF24">
        <f t="shared" si="23"/>
        <v>0</v>
      </c>
      <c r="HG24" t="s">
        <v>94</v>
      </c>
      <c r="HH24">
        <f t="shared" si="80"/>
        <v>9</v>
      </c>
      <c r="HI24" t="s">
        <v>165</v>
      </c>
      <c r="HJ24">
        <f t="shared" si="25"/>
        <v>9</v>
      </c>
      <c r="HK24" t="s">
        <v>131</v>
      </c>
      <c r="HL24">
        <f t="shared" si="64"/>
        <v>0</v>
      </c>
      <c r="HM24" t="s">
        <v>90</v>
      </c>
      <c r="HN24">
        <f t="shared" si="26"/>
        <v>9</v>
      </c>
      <c r="HO24" t="s">
        <v>96</v>
      </c>
      <c r="HP24">
        <f t="shared" si="65"/>
        <v>9</v>
      </c>
      <c r="HQ24" t="s">
        <v>136</v>
      </c>
      <c r="HR24" s="1">
        <f t="shared" si="66"/>
        <v>0</v>
      </c>
      <c r="HS24" t="s">
        <v>137</v>
      </c>
      <c r="HT24" s="1">
        <f t="shared" si="67"/>
        <v>6</v>
      </c>
      <c r="HU24" t="s">
        <v>86</v>
      </c>
      <c r="HV24" s="1">
        <f t="shared" si="68"/>
        <v>6</v>
      </c>
      <c r="HW24" t="s">
        <v>129</v>
      </c>
      <c r="HX24" s="1">
        <f t="shared" si="69"/>
        <v>0</v>
      </c>
      <c r="HY24" t="s">
        <v>130</v>
      </c>
      <c r="HZ24" s="1">
        <f t="shared" si="70"/>
        <v>6</v>
      </c>
      <c r="IA24" t="s">
        <v>89</v>
      </c>
      <c r="IB24" s="1">
        <f t="shared" si="71"/>
        <v>5</v>
      </c>
      <c r="IC24" t="s">
        <v>166</v>
      </c>
      <c r="ID24" s="1">
        <f t="shared" si="72"/>
        <v>0</v>
      </c>
      <c r="IE24" t="s">
        <v>91</v>
      </c>
      <c r="IF24" s="1">
        <f t="shared" si="73"/>
        <v>6</v>
      </c>
      <c r="IG24">
        <f t="shared" si="77"/>
        <v>83</v>
      </c>
      <c r="IH24" s="1">
        <f t="shared" si="74"/>
        <v>142</v>
      </c>
    </row>
    <row r="25" spans="1:242" ht="14.65" thickBot="1" x14ac:dyDescent="0.5">
      <c r="A25" s="1">
        <v>22</v>
      </c>
      <c r="B25" s="45">
        <f t="shared" si="0"/>
        <v>625</v>
      </c>
      <c r="C25" s="14" t="s">
        <v>238</v>
      </c>
      <c r="D25" t="s">
        <v>239</v>
      </c>
      <c r="E25" s="15" t="s">
        <v>248</v>
      </c>
      <c r="F25" s="28">
        <f t="shared" si="1"/>
        <v>131</v>
      </c>
      <c r="H25" s="14">
        <v>1</v>
      </c>
      <c r="I25" t="s">
        <v>83</v>
      </c>
      <c r="J25">
        <v>2</v>
      </c>
      <c r="K25" s="40">
        <f t="shared" si="28"/>
        <v>3</v>
      </c>
      <c r="L25">
        <v>2</v>
      </c>
      <c r="M25" t="s">
        <v>83</v>
      </c>
      <c r="N25">
        <v>3</v>
      </c>
      <c r="O25" s="40">
        <f t="shared" si="78"/>
        <v>3</v>
      </c>
      <c r="P25">
        <v>0</v>
      </c>
      <c r="Q25" t="s">
        <v>83</v>
      </c>
      <c r="R25">
        <v>0</v>
      </c>
      <c r="S25" s="40">
        <f t="shared" si="29"/>
        <v>0</v>
      </c>
      <c r="T25">
        <v>4</v>
      </c>
      <c r="U25" t="s">
        <v>83</v>
      </c>
      <c r="V25">
        <v>3</v>
      </c>
      <c r="W25" s="40">
        <f t="shared" si="3"/>
        <v>0</v>
      </c>
      <c r="X25">
        <v>3</v>
      </c>
      <c r="Y25" t="s">
        <v>83</v>
      </c>
      <c r="Z25">
        <v>1</v>
      </c>
      <c r="AA25" s="40">
        <f t="shared" si="4"/>
        <v>0</v>
      </c>
      <c r="AB25">
        <v>1</v>
      </c>
      <c r="AC25" t="s">
        <v>83</v>
      </c>
      <c r="AD25">
        <v>1</v>
      </c>
      <c r="AE25" s="40">
        <f t="shared" si="30"/>
        <v>0</v>
      </c>
      <c r="AF25" s="24">
        <f t="shared" si="31"/>
        <v>6</v>
      </c>
      <c r="AG25" s="14">
        <v>3</v>
      </c>
      <c r="AH25" t="s">
        <v>83</v>
      </c>
      <c r="AI25">
        <v>1</v>
      </c>
      <c r="AJ25" s="40">
        <f t="shared" si="79"/>
        <v>3</v>
      </c>
      <c r="AK25">
        <v>5</v>
      </c>
      <c r="AL25" t="s">
        <v>83</v>
      </c>
      <c r="AM25">
        <v>8</v>
      </c>
      <c r="AN25" s="40">
        <f t="shared" si="32"/>
        <v>0</v>
      </c>
      <c r="AO25">
        <v>3</v>
      </c>
      <c r="AP25" t="s">
        <v>83</v>
      </c>
      <c r="AQ25">
        <v>4</v>
      </c>
      <c r="AR25" s="40">
        <f t="shared" si="6"/>
        <v>3</v>
      </c>
      <c r="AS25">
        <v>2</v>
      </c>
      <c r="AT25" t="s">
        <v>83</v>
      </c>
      <c r="AU25">
        <v>1</v>
      </c>
      <c r="AV25" s="40">
        <f t="shared" si="33"/>
        <v>0</v>
      </c>
      <c r="AW25">
        <v>1</v>
      </c>
      <c r="AX25" t="s">
        <v>83</v>
      </c>
      <c r="AY25">
        <v>1</v>
      </c>
      <c r="AZ25" s="40">
        <f t="shared" si="34"/>
        <v>0</v>
      </c>
      <c r="BA25">
        <v>3</v>
      </c>
      <c r="BB25" t="s">
        <v>83</v>
      </c>
      <c r="BC25">
        <v>3</v>
      </c>
      <c r="BD25" s="40">
        <f t="shared" si="7"/>
        <v>0</v>
      </c>
      <c r="BE25" s="24">
        <f t="shared" si="35"/>
        <v>6</v>
      </c>
      <c r="BF25" s="14">
        <v>2</v>
      </c>
      <c r="BG25" t="s">
        <v>83</v>
      </c>
      <c r="BH25">
        <v>1</v>
      </c>
      <c r="BI25" s="40">
        <f t="shared" si="36"/>
        <v>0</v>
      </c>
      <c r="BJ25">
        <v>1</v>
      </c>
      <c r="BK25" t="s">
        <v>83</v>
      </c>
      <c r="BL25">
        <v>2</v>
      </c>
      <c r="BM25" s="40">
        <f t="shared" si="75"/>
        <v>0</v>
      </c>
      <c r="BN25">
        <v>2</v>
      </c>
      <c r="BO25" t="s">
        <v>83</v>
      </c>
      <c r="BP25">
        <v>1</v>
      </c>
      <c r="BQ25" s="40">
        <f t="shared" si="8"/>
        <v>3</v>
      </c>
      <c r="BR25">
        <v>2</v>
      </c>
      <c r="BS25" t="s">
        <v>83</v>
      </c>
      <c r="BT25">
        <v>2</v>
      </c>
      <c r="BU25" s="40">
        <f t="shared" si="37"/>
        <v>0</v>
      </c>
      <c r="BV25">
        <v>2</v>
      </c>
      <c r="BW25" t="s">
        <v>83</v>
      </c>
      <c r="BX25">
        <v>1</v>
      </c>
      <c r="BY25" s="40">
        <f t="shared" si="38"/>
        <v>0</v>
      </c>
      <c r="BZ25">
        <v>3</v>
      </c>
      <c r="CA25" t="s">
        <v>83</v>
      </c>
      <c r="CB25">
        <v>2</v>
      </c>
      <c r="CC25" s="40">
        <f t="shared" si="39"/>
        <v>0</v>
      </c>
      <c r="CD25" s="24">
        <f t="shared" si="40"/>
        <v>3</v>
      </c>
      <c r="CE25" s="14">
        <v>1</v>
      </c>
      <c r="CF25" t="s">
        <v>83</v>
      </c>
      <c r="CG25">
        <v>1</v>
      </c>
      <c r="CH25" s="40">
        <f t="shared" si="41"/>
        <v>4</v>
      </c>
      <c r="CI25">
        <v>0</v>
      </c>
      <c r="CJ25" t="s">
        <v>83</v>
      </c>
      <c r="CK25">
        <v>0</v>
      </c>
      <c r="CL25" s="40">
        <f t="shared" si="42"/>
        <v>0</v>
      </c>
      <c r="CM25">
        <v>4</v>
      </c>
      <c r="CN25" t="s">
        <v>83</v>
      </c>
      <c r="CO25">
        <v>5</v>
      </c>
      <c r="CP25" s="40">
        <f t="shared" si="43"/>
        <v>4</v>
      </c>
      <c r="CQ25">
        <v>4</v>
      </c>
      <c r="CR25" t="s">
        <v>83</v>
      </c>
      <c r="CS25">
        <v>2</v>
      </c>
      <c r="CT25" s="40">
        <f t="shared" si="44"/>
        <v>3</v>
      </c>
      <c r="CU25">
        <v>2</v>
      </c>
      <c r="CV25" t="s">
        <v>83</v>
      </c>
      <c r="CW25">
        <v>4</v>
      </c>
      <c r="CX25" s="40">
        <f t="shared" si="45"/>
        <v>0</v>
      </c>
      <c r="CY25">
        <v>1</v>
      </c>
      <c r="CZ25" t="s">
        <v>83</v>
      </c>
      <c r="DA25">
        <v>4</v>
      </c>
      <c r="DB25" s="40">
        <f t="shared" si="46"/>
        <v>0</v>
      </c>
      <c r="DC25" s="24">
        <f t="shared" si="47"/>
        <v>11</v>
      </c>
      <c r="DD25" s="14">
        <v>3</v>
      </c>
      <c r="DE25" t="s">
        <v>83</v>
      </c>
      <c r="DF25">
        <v>2</v>
      </c>
      <c r="DG25" s="40">
        <f t="shared" si="76"/>
        <v>0</v>
      </c>
      <c r="DH25">
        <v>1</v>
      </c>
      <c r="DI25" t="s">
        <v>83</v>
      </c>
      <c r="DJ25">
        <v>1</v>
      </c>
      <c r="DK25" s="40">
        <f t="shared" si="9"/>
        <v>0</v>
      </c>
      <c r="DL25">
        <v>2</v>
      </c>
      <c r="DM25" t="s">
        <v>83</v>
      </c>
      <c r="DN25">
        <v>0</v>
      </c>
      <c r="DO25" s="40">
        <f t="shared" si="48"/>
        <v>0</v>
      </c>
      <c r="DP25">
        <v>2</v>
      </c>
      <c r="DQ25" t="s">
        <v>83</v>
      </c>
      <c r="DR25">
        <v>1</v>
      </c>
      <c r="DS25" s="40">
        <f t="shared" si="10"/>
        <v>0</v>
      </c>
      <c r="DT25">
        <v>0</v>
      </c>
      <c r="DU25" t="s">
        <v>83</v>
      </c>
      <c r="DV25">
        <v>0</v>
      </c>
      <c r="DW25" s="40">
        <f t="shared" si="11"/>
        <v>1</v>
      </c>
      <c r="DX25">
        <v>1</v>
      </c>
      <c r="DY25" t="s">
        <v>83</v>
      </c>
      <c r="DZ25">
        <v>1</v>
      </c>
      <c r="EA25" s="39">
        <f t="shared" si="49"/>
        <v>0</v>
      </c>
      <c r="EB25" s="24">
        <f t="shared" si="12"/>
        <v>1</v>
      </c>
      <c r="EC25" s="14">
        <v>4</v>
      </c>
      <c r="ED25" t="s">
        <v>83</v>
      </c>
      <c r="EE25">
        <v>4</v>
      </c>
      <c r="EF25" s="40">
        <f t="shared" si="50"/>
        <v>3</v>
      </c>
      <c r="EG25">
        <v>3</v>
      </c>
      <c r="EH25" t="s">
        <v>83</v>
      </c>
      <c r="EI25">
        <v>1</v>
      </c>
      <c r="EJ25" s="40">
        <f t="shared" si="51"/>
        <v>3</v>
      </c>
      <c r="EK25">
        <v>2</v>
      </c>
      <c r="EL25" t="s">
        <v>83</v>
      </c>
      <c r="EM25">
        <v>0</v>
      </c>
      <c r="EN25" s="40">
        <f t="shared" si="81"/>
        <v>0</v>
      </c>
      <c r="EO25">
        <v>1</v>
      </c>
      <c r="EP25" t="s">
        <v>83</v>
      </c>
      <c r="EQ25">
        <v>3</v>
      </c>
      <c r="ER25" s="40">
        <f t="shared" si="52"/>
        <v>0</v>
      </c>
      <c r="ES25">
        <v>1</v>
      </c>
      <c r="ET25" t="s">
        <v>83</v>
      </c>
      <c r="EU25">
        <v>2</v>
      </c>
      <c r="EV25" s="40">
        <f t="shared" si="14"/>
        <v>0</v>
      </c>
      <c r="EW25">
        <v>3</v>
      </c>
      <c r="EX25" t="s">
        <v>83</v>
      </c>
      <c r="EY25">
        <v>2</v>
      </c>
      <c r="EZ25" s="40">
        <f t="shared" si="53"/>
        <v>3</v>
      </c>
      <c r="FA25" s="24">
        <f t="shared" si="54"/>
        <v>9</v>
      </c>
      <c r="FB25" s="14">
        <v>1</v>
      </c>
      <c r="FC25" t="s">
        <v>83</v>
      </c>
      <c r="FD25">
        <v>2</v>
      </c>
      <c r="FE25" s="40">
        <f t="shared" si="55"/>
        <v>0</v>
      </c>
      <c r="FF25">
        <v>4</v>
      </c>
      <c r="FG25" t="s">
        <v>83</v>
      </c>
      <c r="FH25">
        <v>2</v>
      </c>
      <c r="FI25" s="40">
        <f t="shared" si="56"/>
        <v>4</v>
      </c>
      <c r="FJ25">
        <v>0</v>
      </c>
      <c r="FK25" t="s">
        <v>83</v>
      </c>
      <c r="FL25">
        <v>0</v>
      </c>
      <c r="FM25" s="40">
        <f t="shared" si="57"/>
        <v>3</v>
      </c>
      <c r="FN25">
        <v>4</v>
      </c>
      <c r="FO25" t="s">
        <v>83</v>
      </c>
      <c r="FP25">
        <v>2</v>
      </c>
      <c r="FQ25" s="40">
        <f t="shared" si="15"/>
        <v>3</v>
      </c>
      <c r="FR25">
        <v>1</v>
      </c>
      <c r="FS25" t="s">
        <v>83</v>
      </c>
      <c r="FT25">
        <v>1</v>
      </c>
      <c r="FU25" s="40">
        <f t="shared" si="58"/>
        <v>0</v>
      </c>
      <c r="FV25">
        <v>2</v>
      </c>
      <c r="FW25" t="s">
        <v>83</v>
      </c>
      <c r="FX25">
        <v>3</v>
      </c>
      <c r="FY25" s="40">
        <f t="shared" si="16"/>
        <v>0</v>
      </c>
      <c r="FZ25" s="24">
        <f t="shared" si="17"/>
        <v>10</v>
      </c>
      <c r="GA25" s="14">
        <v>1</v>
      </c>
      <c r="GB25" t="s">
        <v>83</v>
      </c>
      <c r="GC25">
        <v>0</v>
      </c>
      <c r="GD25" s="40">
        <f t="shared" si="59"/>
        <v>0</v>
      </c>
      <c r="GE25">
        <v>7</v>
      </c>
      <c r="GF25" t="s">
        <v>83</v>
      </c>
      <c r="GG25">
        <v>5</v>
      </c>
      <c r="GH25" s="40">
        <f t="shared" si="82"/>
        <v>3</v>
      </c>
      <c r="GI25">
        <v>2</v>
      </c>
      <c r="GJ25" t="s">
        <v>83</v>
      </c>
      <c r="GK25">
        <v>1</v>
      </c>
      <c r="GL25" s="40">
        <f t="shared" si="60"/>
        <v>0</v>
      </c>
      <c r="GM25">
        <v>3</v>
      </c>
      <c r="GN25" t="s">
        <v>83</v>
      </c>
      <c r="GO25">
        <v>1</v>
      </c>
      <c r="GP25" s="40">
        <f t="shared" si="61"/>
        <v>4</v>
      </c>
      <c r="GQ25">
        <v>1</v>
      </c>
      <c r="GR25" t="s">
        <v>83</v>
      </c>
      <c r="GS25">
        <v>2</v>
      </c>
      <c r="GT25" s="40">
        <f t="shared" si="19"/>
        <v>3</v>
      </c>
      <c r="GU25">
        <v>3</v>
      </c>
      <c r="GV25" t="s">
        <v>83</v>
      </c>
      <c r="GW25">
        <v>4</v>
      </c>
      <c r="GX25" s="40">
        <f t="shared" si="62"/>
        <v>0</v>
      </c>
      <c r="GY25" s="24">
        <f t="shared" si="63"/>
        <v>10</v>
      </c>
      <c r="GZ25" s="28">
        <f t="shared" si="20"/>
        <v>56</v>
      </c>
      <c r="HA25" t="s">
        <v>84</v>
      </c>
      <c r="HB25">
        <f t="shared" si="21"/>
        <v>9</v>
      </c>
      <c r="HC25" t="s">
        <v>137</v>
      </c>
      <c r="HD25">
        <f t="shared" si="22"/>
        <v>5</v>
      </c>
      <c r="HE25" t="s">
        <v>133</v>
      </c>
      <c r="HF25">
        <f t="shared" si="23"/>
        <v>0</v>
      </c>
      <c r="HG25" t="s">
        <v>94</v>
      </c>
      <c r="HH25">
        <f t="shared" si="80"/>
        <v>9</v>
      </c>
      <c r="HI25" t="s">
        <v>130</v>
      </c>
      <c r="HJ25">
        <f t="shared" si="25"/>
        <v>5</v>
      </c>
      <c r="HK25" t="s">
        <v>131</v>
      </c>
      <c r="HL25">
        <f t="shared" si="64"/>
        <v>0</v>
      </c>
      <c r="HM25" t="s">
        <v>90</v>
      </c>
      <c r="HN25">
        <f t="shared" si="26"/>
        <v>9</v>
      </c>
      <c r="HO25" t="s">
        <v>96</v>
      </c>
      <c r="HP25">
        <f t="shared" si="65"/>
        <v>9</v>
      </c>
      <c r="HQ25" t="s">
        <v>136</v>
      </c>
      <c r="HR25" s="1">
        <f t="shared" si="66"/>
        <v>0</v>
      </c>
      <c r="HS25" t="s">
        <v>85</v>
      </c>
      <c r="HT25" s="1">
        <f t="shared" si="67"/>
        <v>5</v>
      </c>
      <c r="HU25" t="s">
        <v>86</v>
      </c>
      <c r="HV25" s="1">
        <f t="shared" si="68"/>
        <v>6</v>
      </c>
      <c r="HW25" t="s">
        <v>87</v>
      </c>
      <c r="HX25" s="1">
        <f t="shared" si="69"/>
        <v>6</v>
      </c>
      <c r="HY25" t="s">
        <v>88</v>
      </c>
      <c r="HZ25" s="1">
        <f t="shared" si="70"/>
        <v>0</v>
      </c>
      <c r="IA25" t="s">
        <v>142</v>
      </c>
      <c r="IB25" s="1">
        <f t="shared" si="71"/>
        <v>0</v>
      </c>
      <c r="IC25" t="s">
        <v>134</v>
      </c>
      <c r="ID25" s="1">
        <f t="shared" si="72"/>
        <v>6</v>
      </c>
      <c r="IE25" t="s">
        <v>91</v>
      </c>
      <c r="IF25" s="1">
        <f t="shared" si="73"/>
        <v>6</v>
      </c>
      <c r="IG25">
        <f t="shared" si="77"/>
        <v>75</v>
      </c>
      <c r="IH25" s="1">
        <f t="shared" si="74"/>
        <v>131</v>
      </c>
    </row>
    <row r="26" spans="1:242" ht="14.65" thickBot="1" x14ac:dyDescent="0.5">
      <c r="A26" s="1">
        <v>23</v>
      </c>
      <c r="B26" s="45">
        <f t="shared" si="0"/>
        <v>200</v>
      </c>
      <c r="C26" s="14" t="s">
        <v>244</v>
      </c>
      <c r="D26" t="s">
        <v>160</v>
      </c>
      <c r="E26" s="15" t="s">
        <v>248</v>
      </c>
      <c r="F26" s="28">
        <f t="shared" si="1"/>
        <v>167</v>
      </c>
      <c r="H26" s="14">
        <v>1</v>
      </c>
      <c r="I26" t="s">
        <v>83</v>
      </c>
      <c r="J26">
        <v>0</v>
      </c>
      <c r="K26" s="40">
        <f t="shared" si="28"/>
        <v>0</v>
      </c>
      <c r="L26">
        <v>0</v>
      </c>
      <c r="M26" t="s">
        <v>83</v>
      </c>
      <c r="N26">
        <v>3</v>
      </c>
      <c r="O26" s="40">
        <f t="shared" si="78"/>
        <v>3</v>
      </c>
      <c r="P26">
        <v>2</v>
      </c>
      <c r="Q26" t="s">
        <v>83</v>
      </c>
      <c r="R26">
        <v>1</v>
      </c>
      <c r="S26" s="40">
        <f t="shared" si="29"/>
        <v>0</v>
      </c>
      <c r="T26">
        <v>3</v>
      </c>
      <c r="U26" t="s">
        <v>83</v>
      </c>
      <c r="V26">
        <v>1</v>
      </c>
      <c r="W26" s="40">
        <f t="shared" si="3"/>
        <v>0</v>
      </c>
      <c r="X26">
        <v>0</v>
      </c>
      <c r="Y26" t="s">
        <v>83</v>
      </c>
      <c r="Z26">
        <v>0</v>
      </c>
      <c r="AA26" s="40">
        <f t="shared" si="4"/>
        <v>0</v>
      </c>
      <c r="AB26">
        <v>3</v>
      </c>
      <c r="AC26" t="s">
        <v>83</v>
      </c>
      <c r="AD26">
        <v>1</v>
      </c>
      <c r="AE26" s="40">
        <f t="shared" si="30"/>
        <v>4</v>
      </c>
      <c r="AF26" s="24">
        <f t="shared" si="31"/>
        <v>7</v>
      </c>
      <c r="AG26" s="14">
        <v>4</v>
      </c>
      <c r="AH26" t="s">
        <v>83</v>
      </c>
      <c r="AI26">
        <v>0</v>
      </c>
      <c r="AJ26" s="40">
        <f t="shared" si="79"/>
        <v>4</v>
      </c>
      <c r="AK26">
        <v>1</v>
      </c>
      <c r="AL26" t="s">
        <v>83</v>
      </c>
      <c r="AM26">
        <v>2</v>
      </c>
      <c r="AN26" s="40">
        <f t="shared" si="32"/>
        <v>0</v>
      </c>
      <c r="AO26">
        <v>2</v>
      </c>
      <c r="AP26" t="s">
        <v>83</v>
      </c>
      <c r="AQ26">
        <v>0</v>
      </c>
      <c r="AR26" s="40">
        <f t="shared" si="6"/>
        <v>0</v>
      </c>
      <c r="AS26">
        <v>4</v>
      </c>
      <c r="AT26" t="s">
        <v>83</v>
      </c>
      <c r="AU26">
        <v>1</v>
      </c>
      <c r="AV26" s="40">
        <f t="shared" si="33"/>
        <v>0</v>
      </c>
      <c r="AW26">
        <v>1</v>
      </c>
      <c r="AX26" t="s">
        <v>83</v>
      </c>
      <c r="AY26">
        <v>3</v>
      </c>
      <c r="AZ26" s="40">
        <f t="shared" si="34"/>
        <v>3</v>
      </c>
      <c r="BA26">
        <v>0</v>
      </c>
      <c r="BB26" t="s">
        <v>83</v>
      </c>
      <c r="BC26">
        <v>2</v>
      </c>
      <c r="BD26" s="40">
        <f t="shared" si="7"/>
        <v>3</v>
      </c>
      <c r="BE26" s="24">
        <f t="shared" si="35"/>
        <v>10</v>
      </c>
      <c r="BF26" s="14">
        <v>3</v>
      </c>
      <c r="BG26" t="s">
        <v>83</v>
      </c>
      <c r="BH26">
        <v>0</v>
      </c>
      <c r="BI26" s="40">
        <f t="shared" si="36"/>
        <v>0</v>
      </c>
      <c r="BJ26">
        <v>1</v>
      </c>
      <c r="BK26" t="s">
        <v>83</v>
      </c>
      <c r="BL26">
        <v>2</v>
      </c>
      <c r="BM26" s="40">
        <f t="shared" si="75"/>
        <v>0</v>
      </c>
      <c r="BN26">
        <v>3</v>
      </c>
      <c r="BO26" t="s">
        <v>83</v>
      </c>
      <c r="BP26">
        <v>0</v>
      </c>
      <c r="BQ26" s="40">
        <f t="shared" si="8"/>
        <v>3</v>
      </c>
      <c r="BR26">
        <v>3</v>
      </c>
      <c r="BS26" t="s">
        <v>83</v>
      </c>
      <c r="BT26">
        <v>1</v>
      </c>
      <c r="BU26" s="40">
        <f t="shared" si="37"/>
        <v>4</v>
      </c>
      <c r="BV26">
        <v>2</v>
      </c>
      <c r="BW26" t="s">
        <v>83</v>
      </c>
      <c r="BX26">
        <v>2</v>
      </c>
      <c r="BY26" s="40">
        <f t="shared" si="38"/>
        <v>0</v>
      </c>
      <c r="BZ26">
        <v>1</v>
      </c>
      <c r="CA26" t="s">
        <v>83</v>
      </c>
      <c r="CB26">
        <v>2</v>
      </c>
      <c r="CC26" s="40">
        <f t="shared" si="39"/>
        <v>6</v>
      </c>
      <c r="CD26" s="24">
        <f t="shared" si="40"/>
        <v>13</v>
      </c>
      <c r="CE26" s="14">
        <v>3</v>
      </c>
      <c r="CF26" t="s">
        <v>83</v>
      </c>
      <c r="CG26">
        <v>0</v>
      </c>
      <c r="CH26" s="40">
        <f t="shared" si="41"/>
        <v>0</v>
      </c>
      <c r="CI26">
        <v>3</v>
      </c>
      <c r="CJ26" t="s">
        <v>83</v>
      </c>
      <c r="CK26">
        <v>0</v>
      </c>
      <c r="CL26" s="40">
        <f t="shared" si="42"/>
        <v>4</v>
      </c>
      <c r="CM26">
        <v>1</v>
      </c>
      <c r="CN26" t="s">
        <v>83</v>
      </c>
      <c r="CO26">
        <v>2</v>
      </c>
      <c r="CP26" s="40">
        <f t="shared" si="43"/>
        <v>4</v>
      </c>
      <c r="CQ26">
        <v>2</v>
      </c>
      <c r="CR26" t="s">
        <v>83</v>
      </c>
      <c r="CS26">
        <v>2</v>
      </c>
      <c r="CT26" s="40">
        <f t="shared" si="44"/>
        <v>0</v>
      </c>
      <c r="CU26">
        <v>0</v>
      </c>
      <c r="CV26" t="s">
        <v>83</v>
      </c>
      <c r="CW26">
        <v>2</v>
      </c>
      <c r="CX26" s="40">
        <f t="shared" si="45"/>
        <v>0</v>
      </c>
      <c r="CY26">
        <v>0</v>
      </c>
      <c r="CZ26" t="s">
        <v>83</v>
      </c>
      <c r="DA26">
        <v>4</v>
      </c>
      <c r="DB26" s="40">
        <f t="shared" si="46"/>
        <v>0</v>
      </c>
      <c r="DC26" s="24">
        <f t="shared" si="47"/>
        <v>8</v>
      </c>
      <c r="DD26" s="14">
        <v>3</v>
      </c>
      <c r="DE26" t="s">
        <v>83</v>
      </c>
      <c r="DF26">
        <v>0</v>
      </c>
      <c r="DG26" s="40">
        <f t="shared" si="76"/>
        <v>0</v>
      </c>
      <c r="DH26">
        <v>2</v>
      </c>
      <c r="DI26" t="s">
        <v>83</v>
      </c>
      <c r="DJ26">
        <v>0</v>
      </c>
      <c r="DK26" s="40">
        <f t="shared" si="9"/>
        <v>3</v>
      </c>
      <c r="DL26">
        <v>1</v>
      </c>
      <c r="DM26" t="s">
        <v>83</v>
      </c>
      <c r="DN26">
        <v>2</v>
      </c>
      <c r="DO26" s="40">
        <f t="shared" si="48"/>
        <v>4</v>
      </c>
      <c r="DP26">
        <v>0</v>
      </c>
      <c r="DQ26" t="s">
        <v>83</v>
      </c>
      <c r="DR26">
        <v>1</v>
      </c>
      <c r="DS26" s="40">
        <f t="shared" si="10"/>
        <v>0</v>
      </c>
      <c r="DT26">
        <v>0</v>
      </c>
      <c r="DU26" t="s">
        <v>83</v>
      </c>
      <c r="DV26">
        <v>3</v>
      </c>
      <c r="DW26" s="40">
        <f t="shared" si="11"/>
        <v>1</v>
      </c>
      <c r="DX26">
        <v>0</v>
      </c>
      <c r="DY26" t="s">
        <v>83</v>
      </c>
      <c r="DZ26">
        <v>3</v>
      </c>
      <c r="EA26" s="39">
        <f t="shared" si="49"/>
        <v>3</v>
      </c>
      <c r="EB26" s="24">
        <f t="shared" si="12"/>
        <v>11</v>
      </c>
      <c r="EC26" s="14">
        <v>1</v>
      </c>
      <c r="ED26" t="s">
        <v>83</v>
      </c>
      <c r="EE26">
        <v>3</v>
      </c>
      <c r="EF26" s="40">
        <f t="shared" si="50"/>
        <v>0</v>
      </c>
      <c r="EG26">
        <v>3</v>
      </c>
      <c r="EH26" t="s">
        <v>83</v>
      </c>
      <c r="EI26">
        <v>0</v>
      </c>
      <c r="EJ26" s="40">
        <f t="shared" si="51"/>
        <v>3</v>
      </c>
      <c r="EK26">
        <v>3</v>
      </c>
      <c r="EL26" t="s">
        <v>83</v>
      </c>
      <c r="EM26">
        <v>1</v>
      </c>
      <c r="EN26" s="40">
        <f t="shared" si="81"/>
        <v>0</v>
      </c>
      <c r="EO26">
        <v>2</v>
      </c>
      <c r="EP26" t="s">
        <v>83</v>
      </c>
      <c r="EQ26">
        <v>0</v>
      </c>
      <c r="ER26" s="40">
        <f t="shared" si="52"/>
        <v>3</v>
      </c>
      <c r="ES26">
        <v>2</v>
      </c>
      <c r="ET26" t="s">
        <v>83</v>
      </c>
      <c r="EU26">
        <v>3</v>
      </c>
      <c r="EV26" s="40">
        <f t="shared" si="14"/>
        <v>0</v>
      </c>
      <c r="EW26">
        <v>1</v>
      </c>
      <c r="EX26" t="s">
        <v>83</v>
      </c>
      <c r="EY26">
        <v>1</v>
      </c>
      <c r="EZ26" s="40">
        <f t="shared" si="53"/>
        <v>0</v>
      </c>
      <c r="FA26" s="24">
        <f t="shared" si="54"/>
        <v>6</v>
      </c>
      <c r="FB26" s="14">
        <v>3</v>
      </c>
      <c r="FC26" t="s">
        <v>83</v>
      </c>
      <c r="FD26">
        <v>0</v>
      </c>
      <c r="FE26" s="40">
        <f t="shared" si="55"/>
        <v>3</v>
      </c>
      <c r="FF26">
        <v>4</v>
      </c>
      <c r="FG26" t="s">
        <v>83</v>
      </c>
      <c r="FH26">
        <v>0</v>
      </c>
      <c r="FI26" s="40">
        <f t="shared" si="56"/>
        <v>3</v>
      </c>
      <c r="FJ26">
        <v>2</v>
      </c>
      <c r="FK26" t="s">
        <v>83</v>
      </c>
      <c r="FL26">
        <v>1</v>
      </c>
      <c r="FM26" s="40">
        <f t="shared" si="57"/>
        <v>0</v>
      </c>
      <c r="FN26">
        <v>3</v>
      </c>
      <c r="FO26" t="s">
        <v>83</v>
      </c>
      <c r="FP26">
        <v>2</v>
      </c>
      <c r="FQ26" s="40">
        <f t="shared" si="15"/>
        <v>4</v>
      </c>
      <c r="FR26">
        <v>0</v>
      </c>
      <c r="FS26" t="s">
        <v>83</v>
      </c>
      <c r="FT26">
        <v>3</v>
      </c>
      <c r="FU26" s="40">
        <f t="shared" si="58"/>
        <v>3</v>
      </c>
      <c r="FV26">
        <v>0</v>
      </c>
      <c r="FW26" t="s">
        <v>83</v>
      </c>
      <c r="FX26">
        <v>3</v>
      </c>
      <c r="FY26" s="40">
        <f t="shared" si="16"/>
        <v>0</v>
      </c>
      <c r="FZ26" s="24">
        <f t="shared" si="17"/>
        <v>13</v>
      </c>
      <c r="GA26" s="14">
        <v>2</v>
      </c>
      <c r="GB26" t="s">
        <v>83</v>
      </c>
      <c r="GC26">
        <v>1</v>
      </c>
      <c r="GD26" s="40">
        <f t="shared" si="59"/>
        <v>0</v>
      </c>
      <c r="GE26">
        <v>3</v>
      </c>
      <c r="GF26" t="s">
        <v>83</v>
      </c>
      <c r="GG26">
        <v>0</v>
      </c>
      <c r="GH26" s="40">
        <f t="shared" si="82"/>
        <v>3</v>
      </c>
      <c r="GI26">
        <v>2</v>
      </c>
      <c r="GJ26" t="s">
        <v>83</v>
      </c>
      <c r="GK26">
        <v>1</v>
      </c>
      <c r="GL26" s="40">
        <f t="shared" si="60"/>
        <v>0</v>
      </c>
      <c r="GM26">
        <v>2</v>
      </c>
      <c r="GN26" t="s">
        <v>83</v>
      </c>
      <c r="GO26">
        <v>0</v>
      </c>
      <c r="GP26" s="40">
        <f t="shared" si="61"/>
        <v>6</v>
      </c>
      <c r="GQ26">
        <v>0</v>
      </c>
      <c r="GR26" t="s">
        <v>83</v>
      </c>
      <c r="GS26">
        <v>2</v>
      </c>
      <c r="GT26" s="40">
        <f t="shared" si="19"/>
        <v>6</v>
      </c>
      <c r="GU26">
        <v>1</v>
      </c>
      <c r="GV26" t="s">
        <v>83</v>
      </c>
      <c r="GW26">
        <v>3</v>
      </c>
      <c r="GX26" s="40">
        <f t="shared" si="62"/>
        <v>0</v>
      </c>
      <c r="GY26" s="24">
        <f t="shared" si="63"/>
        <v>15</v>
      </c>
      <c r="GZ26" s="28">
        <f t="shared" si="20"/>
        <v>83</v>
      </c>
      <c r="HA26" t="s">
        <v>84</v>
      </c>
      <c r="HB26">
        <f t="shared" si="21"/>
        <v>9</v>
      </c>
      <c r="HC26" t="s">
        <v>85</v>
      </c>
      <c r="HD26">
        <f t="shared" si="22"/>
        <v>9</v>
      </c>
      <c r="HE26" t="s">
        <v>93</v>
      </c>
      <c r="HF26">
        <f t="shared" si="23"/>
        <v>9</v>
      </c>
      <c r="HG26" t="s">
        <v>94</v>
      </c>
      <c r="HH26">
        <f t="shared" si="80"/>
        <v>9</v>
      </c>
      <c r="HI26" t="s">
        <v>88</v>
      </c>
      <c r="HJ26">
        <f t="shared" si="25"/>
        <v>0</v>
      </c>
      <c r="HK26" t="s">
        <v>131</v>
      </c>
      <c r="HL26">
        <f t="shared" si="64"/>
        <v>0</v>
      </c>
      <c r="HM26" t="s">
        <v>90</v>
      </c>
      <c r="HN26">
        <f t="shared" si="26"/>
        <v>9</v>
      </c>
      <c r="HO26" t="s">
        <v>96</v>
      </c>
      <c r="HP26">
        <f t="shared" si="65"/>
        <v>9</v>
      </c>
      <c r="HQ26" t="s">
        <v>140</v>
      </c>
      <c r="HR26" s="1">
        <f t="shared" si="66"/>
        <v>0</v>
      </c>
      <c r="HS26" t="s">
        <v>92</v>
      </c>
      <c r="HT26" s="1">
        <f t="shared" si="67"/>
        <v>0</v>
      </c>
      <c r="HU26" t="s">
        <v>86</v>
      </c>
      <c r="HV26" s="1">
        <f t="shared" si="68"/>
        <v>6</v>
      </c>
      <c r="HW26" t="s">
        <v>129</v>
      </c>
      <c r="HX26" s="1">
        <f t="shared" si="69"/>
        <v>0</v>
      </c>
      <c r="HY26" t="s">
        <v>130</v>
      </c>
      <c r="HZ26" s="1">
        <f t="shared" si="70"/>
        <v>6</v>
      </c>
      <c r="IA26" t="s">
        <v>95</v>
      </c>
      <c r="IB26" s="1">
        <f t="shared" si="71"/>
        <v>6</v>
      </c>
      <c r="IC26" t="s">
        <v>134</v>
      </c>
      <c r="ID26" s="1">
        <f t="shared" si="72"/>
        <v>6</v>
      </c>
      <c r="IE26" t="s">
        <v>91</v>
      </c>
      <c r="IF26" s="1">
        <f t="shared" si="73"/>
        <v>6</v>
      </c>
      <c r="IG26">
        <f t="shared" si="77"/>
        <v>84</v>
      </c>
      <c r="IH26" s="1">
        <f t="shared" si="74"/>
        <v>167</v>
      </c>
    </row>
    <row r="27" spans="1:242" ht="14.65" thickBot="1" x14ac:dyDescent="0.5">
      <c r="A27" s="1">
        <v>24</v>
      </c>
      <c r="B27" s="45">
        <f t="shared" si="0"/>
        <v>475</v>
      </c>
      <c r="C27" s="14" t="s">
        <v>246</v>
      </c>
      <c r="D27" t="s">
        <v>247</v>
      </c>
      <c r="E27" s="15" t="s">
        <v>248</v>
      </c>
      <c r="F27" s="28">
        <f t="shared" si="1"/>
        <v>145</v>
      </c>
      <c r="H27" s="14">
        <v>1</v>
      </c>
      <c r="I27" t="s">
        <v>83</v>
      </c>
      <c r="J27">
        <v>0</v>
      </c>
      <c r="K27" s="40">
        <f t="shared" si="28"/>
        <v>0</v>
      </c>
      <c r="L27">
        <v>2</v>
      </c>
      <c r="M27" t="s">
        <v>83</v>
      </c>
      <c r="N27">
        <v>3</v>
      </c>
      <c r="O27" s="40">
        <f t="shared" si="78"/>
        <v>3</v>
      </c>
      <c r="P27">
        <v>1</v>
      </c>
      <c r="Q27" t="s">
        <v>83</v>
      </c>
      <c r="R27">
        <v>3</v>
      </c>
      <c r="S27" s="40">
        <f t="shared" si="29"/>
        <v>6</v>
      </c>
      <c r="T27">
        <v>2</v>
      </c>
      <c r="U27" t="s">
        <v>83</v>
      </c>
      <c r="V27">
        <v>0</v>
      </c>
      <c r="W27" s="40">
        <f t="shared" si="3"/>
        <v>0</v>
      </c>
      <c r="X27">
        <v>0</v>
      </c>
      <c r="Y27" t="s">
        <v>83</v>
      </c>
      <c r="Z27">
        <v>0</v>
      </c>
      <c r="AA27" s="40">
        <f t="shared" si="4"/>
        <v>0</v>
      </c>
      <c r="AB27">
        <v>2</v>
      </c>
      <c r="AC27" t="s">
        <v>83</v>
      </c>
      <c r="AD27">
        <v>1</v>
      </c>
      <c r="AE27" s="40">
        <f t="shared" si="30"/>
        <v>3</v>
      </c>
      <c r="AF27" s="24">
        <f t="shared" si="31"/>
        <v>12</v>
      </c>
      <c r="AG27" s="14">
        <v>5</v>
      </c>
      <c r="AH27" t="s">
        <v>83</v>
      </c>
      <c r="AI27">
        <v>0</v>
      </c>
      <c r="AJ27" s="40">
        <f t="shared" si="79"/>
        <v>3</v>
      </c>
      <c r="AK27">
        <v>4</v>
      </c>
      <c r="AL27" t="s">
        <v>83</v>
      </c>
      <c r="AM27">
        <v>2</v>
      </c>
      <c r="AN27" s="40">
        <f t="shared" si="32"/>
        <v>0</v>
      </c>
      <c r="AO27">
        <v>1</v>
      </c>
      <c r="AP27" t="s">
        <v>83</v>
      </c>
      <c r="AQ27">
        <v>1</v>
      </c>
      <c r="AR27" s="40">
        <f t="shared" si="6"/>
        <v>0</v>
      </c>
      <c r="AS27">
        <v>4</v>
      </c>
      <c r="AT27" t="s">
        <v>83</v>
      </c>
      <c r="AU27">
        <v>1</v>
      </c>
      <c r="AV27" s="40">
        <f t="shared" si="33"/>
        <v>0</v>
      </c>
      <c r="AW27">
        <v>2</v>
      </c>
      <c r="AX27" t="s">
        <v>83</v>
      </c>
      <c r="AY27">
        <v>6</v>
      </c>
      <c r="AZ27" s="40">
        <f t="shared" si="34"/>
        <v>3</v>
      </c>
      <c r="BA27">
        <v>1</v>
      </c>
      <c r="BB27" t="s">
        <v>83</v>
      </c>
      <c r="BC27">
        <v>2</v>
      </c>
      <c r="BD27" s="40">
        <f t="shared" si="7"/>
        <v>4</v>
      </c>
      <c r="BE27" s="24">
        <f t="shared" si="35"/>
        <v>10</v>
      </c>
      <c r="BF27" s="14">
        <v>3</v>
      </c>
      <c r="BG27" t="s">
        <v>83</v>
      </c>
      <c r="BH27">
        <v>1</v>
      </c>
      <c r="BI27" s="40">
        <f t="shared" si="36"/>
        <v>0</v>
      </c>
      <c r="BJ27">
        <v>3</v>
      </c>
      <c r="BK27" t="s">
        <v>83</v>
      </c>
      <c r="BL27">
        <v>5</v>
      </c>
      <c r="BM27" s="40">
        <f t="shared" si="75"/>
        <v>0</v>
      </c>
      <c r="BN27">
        <v>4</v>
      </c>
      <c r="BO27" t="s">
        <v>83</v>
      </c>
      <c r="BP27">
        <v>0</v>
      </c>
      <c r="BQ27" s="40">
        <f t="shared" si="8"/>
        <v>3</v>
      </c>
      <c r="BR27">
        <v>3</v>
      </c>
      <c r="BS27" t="s">
        <v>83</v>
      </c>
      <c r="BT27">
        <v>1</v>
      </c>
      <c r="BU27" s="40">
        <f t="shared" si="37"/>
        <v>4</v>
      </c>
      <c r="BV27">
        <v>2</v>
      </c>
      <c r="BW27" t="s">
        <v>83</v>
      </c>
      <c r="BX27">
        <v>2</v>
      </c>
      <c r="BY27" s="40">
        <f t="shared" si="38"/>
        <v>0</v>
      </c>
      <c r="BZ27">
        <v>0</v>
      </c>
      <c r="CA27" t="s">
        <v>83</v>
      </c>
      <c r="CB27">
        <v>2</v>
      </c>
      <c r="CC27" s="40">
        <f t="shared" si="39"/>
        <v>3</v>
      </c>
      <c r="CD27" s="24">
        <f t="shared" si="40"/>
        <v>10</v>
      </c>
      <c r="CE27" s="14">
        <v>3</v>
      </c>
      <c r="CF27" t="s">
        <v>83</v>
      </c>
      <c r="CG27">
        <v>2</v>
      </c>
      <c r="CH27" s="40">
        <f t="shared" si="41"/>
        <v>0</v>
      </c>
      <c r="CI27">
        <v>5</v>
      </c>
      <c r="CJ27" t="s">
        <v>83</v>
      </c>
      <c r="CK27">
        <v>2</v>
      </c>
      <c r="CL27" s="40">
        <f t="shared" si="42"/>
        <v>4</v>
      </c>
      <c r="CM27">
        <v>2</v>
      </c>
      <c r="CN27" t="s">
        <v>83</v>
      </c>
      <c r="CO27">
        <v>1</v>
      </c>
      <c r="CP27" s="40">
        <f t="shared" si="43"/>
        <v>0</v>
      </c>
      <c r="CQ27">
        <v>7</v>
      </c>
      <c r="CR27" t="s">
        <v>83</v>
      </c>
      <c r="CS27">
        <v>3</v>
      </c>
      <c r="CT27" s="40">
        <f t="shared" si="44"/>
        <v>3</v>
      </c>
      <c r="CU27">
        <v>1</v>
      </c>
      <c r="CV27" t="s">
        <v>83</v>
      </c>
      <c r="CW27">
        <v>2</v>
      </c>
      <c r="CX27" s="40">
        <f t="shared" si="45"/>
        <v>0</v>
      </c>
      <c r="CY27">
        <v>0</v>
      </c>
      <c r="CZ27" t="s">
        <v>83</v>
      </c>
      <c r="DA27">
        <v>4</v>
      </c>
      <c r="DB27" s="40">
        <f t="shared" si="46"/>
        <v>0</v>
      </c>
      <c r="DC27" s="24">
        <f t="shared" si="47"/>
        <v>7</v>
      </c>
      <c r="DD27" s="14">
        <v>5</v>
      </c>
      <c r="DE27" t="s">
        <v>83</v>
      </c>
      <c r="DF27">
        <v>3</v>
      </c>
      <c r="DG27" s="40">
        <f t="shared" si="76"/>
        <v>0</v>
      </c>
      <c r="DH27">
        <v>3</v>
      </c>
      <c r="DI27" t="s">
        <v>83</v>
      </c>
      <c r="DJ27">
        <v>1</v>
      </c>
      <c r="DK27" s="40">
        <f t="shared" si="9"/>
        <v>3</v>
      </c>
      <c r="DL27">
        <v>1</v>
      </c>
      <c r="DM27" t="s">
        <v>83</v>
      </c>
      <c r="DN27">
        <v>0</v>
      </c>
      <c r="DO27" s="40">
        <f t="shared" si="48"/>
        <v>0</v>
      </c>
      <c r="DP27">
        <v>2</v>
      </c>
      <c r="DQ27" t="s">
        <v>83</v>
      </c>
      <c r="DR27">
        <v>3</v>
      </c>
      <c r="DS27" s="40">
        <f t="shared" si="10"/>
        <v>0</v>
      </c>
      <c r="DT27">
        <v>3</v>
      </c>
      <c r="DU27" t="s">
        <v>83</v>
      </c>
      <c r="DV27">
        <v>2</v>
      </c>
      <c r="DW27" s="40">
        <f t="shared" si="11"/>
        <v>4</v>
      </c>
      <c r="DX27">
        <v>1</v>
      </c>
      <c r="DY27" t="s">
        <v>83</v>
      </c>
      <c r="DZ27">
        <v>3</v>
      </c>
      <c r="EA27" s="39">
        <f t="shared" si="49"/>
        <v>4</v>
      </c>
      <c r="EB27" s="24">
        <f t="shared" si="12"/>
        <v>11</v>
      </c>
      <c r="EC27" s="14">
        <v>0</v>
      </c>
      <c r="ED27" t="s">
        <v>83</v>
      </c>
      <c r="EE27">
        <v>1</v>
      </c>
      <c r="EF27" s="40">
        <f t="shared" si="50"/>
        <v>0</v>
      </c>
      <c r="EG27">
        <v>0</v>
      </c>
      <c r="EH27" t="s">
        <v>83</v>
      </c>
      <c r="EI27">
        <v>3</v>
      </c>
      <c r="EJ27" s="40">
        <f t="shared" si="51"/>
        <v>0</v>
      </c>
      <c r="EK27">
        <v>2</v>
      </c>
      <c r="EL27" t="s">
        <v>83</v>
      </c>
      <c r="EM27">
        <v>0</v>
      </c>
      <c r="EN27" s="40">
        <f t="shared" si="81"/>
        <v>0</v>
      </c>
      <c r="EO27">
        <v>1</v>
      </c>
      <c r="EP27" t="s">
        <v>83</v>
      </c>
      <c r="EQ27">
        <v>3</v>
      </c>
      <c r="ER27" s="40">
        <f t="shared" si="52"/>
        <v>0</v>
      </c>
      <c r="ES27">
        <v>2</v>
      </c>
      <c r="ET27" t="s">
        <v>83</v>
      </c>
      <c r="EU27">
        <v>0</v>
      </c>
      <c r="EV27" s="40">
        <f t="shared" si="14"/>
        <v>0</v>
      </c>
      <c r="EW27">
        <v>2</v>
      </c>
      <c r="EX27" t="s">
        <v>83</v>
      </c>
      <c r="EY27">
        <v>0</v>
      </c>
      <c r="EZ27" s="40">
        <f t="shared" si="53"/>
        <v>0</v>
      </c>
      <c r="FA27" s="24">
        <f t="shared" si="54"/>
        <v>0</v>
      </c>
      <c r="FB27" s="14">
        <v>2</v>
      </c>
      <c r="FC27" t="s">
        <v>83</v>
      </c>
      <c r="FD27">
        <v>1</v>
      </c>
      <c r="FE27" s="40">
        <f t="shared" si="55"/>
        <v>4</v>
      </c>
      <c r="FF27">
        <v>5</v>
      </c>
      <c r="FG27" t="s">
        <v>83</v>
      </c>
      <c r="FH27">
        <v>1</v>
      </c>
      <c r="FI27" s="40">
        <f t="shared" si="56"/>
        <v>3</v>
      </c>
      <c r="FJ27">
        <v>2</v>
      </c>
      <c r="FK27" t="s">
        <v>83</v>
      </c>
      <c r="FL27">
        <v>3</v>
      </c>
      <c r="FM27" s="40">
        <f t="shared" si="57"/>
        <v>0</v>
      </c>
      <c r="FN27">
        <v>3</v>
      </c>
      <c r="FO27" t="s">
        <v>83</v>
      </c>
      <c r="FP27">
        <v>1</v>
      </c>
      <c r="FQ27" s="40">
        <f t="shared" si="15"/>
        <v>3</v>
      </c>
      <c r="FR27">
        <v>2</v>
      </c>
      <c r="FS27" t="s">
        <v>83</v>
      </c>
      <c r="FT27">
        <v>1</v>
      </c>
      <c r="FU27" s="40">
        <f t="shared" si="58"/>
        <v>0</v>
      </c>
      <c r="FV27">
        <v>2</v>
      </c>
      <c r="FW27" t="s">
        <v>83</v>
      </c>
      <c r="FX27">
        <v>5</v>
      </c>
      <c r="FY27" s="40">
        <f t="shared" si="16"/>
        <v>0</v>
      </c>
      <c r="FZ27" s="24">
        <f t="shared" si="17"/>
        <v>10</v>
      </c>
      <c r="GA27" s="14">
        <v>2</v>
      </c>
      <c r="GB27" t="s">
        <v>83</v>
      </c>
      <c r="GC27">
        <v>0</v>
      </c>
      <c r="GD27" s="40">
        <f t="shared" si="59"/>
        <v>0</v>
      </c>
      <c r="GE27">
        <v>3</v>
      </c>
      <c r="GF27" t="s">
        <v>83</v>
      </c>
      <c r="GG27">
        <v>0</v>
      </c>
      <c r="GH27" s="40">
        <f t="shared" si="82"/>
        <v>3</v>
      </c>
      <c r="GI27">
        <v>0</v>
      </c>
      <c r="GJ27" t="s">
        <v>83</v>
      </c>
      <c r="GK27">
        <v>1</v>
      </c>
      <c r="GL27" s="40">
        <f t="shared" si="60"/>
        <v>4</v>
      </c>
      <c r="GM27">
        <v>2</v>
      </c>
      <c r="GN27" t="s">
        <v>83</v>
      </c>
      <c r="GO27">
        <v>0</v>
      </c>
      <c r="GP27" s="40">
        <f t="shared" si="61"/>
        <v>6</v>
      </c>
      <c r="GQ27">
        <v>1</v>
      </c>
      <c r="GR27" t="s">
        <v>83</v>
      </c>
      <c r="GS27">
        <v>2</v>
      </c>
      <c r="GT27" s="40">
        <f t="shared" si="19"/>
        <v>3</v>
      </c>
      <c r="GU27">
        <v>2</v>
      </c>
      <c r="GV27" t="s">
        <v>83</v>
      </c>
      <c r="GW27">
        <v>3</v>
      </c>
      <c r="GX27" s="40">
        <f t="shared" si="62"/>
        <v>0</v>
      </c>
      <c r="GY27" s="24">
        <f t="shared" si="63"/>
        <v>16</v>
      </c>
      <c r="GZ27" s="28">
        <f t="shared" si="20"/>
        <v>76</v>
      </c>
      <c r="HA27" t="s">
        <v>140</v>
      </c>
      <c r="HB27">
        <f t="shared" si="21"/>
        <v>0</v>
      </c>
      <c r="HC27" t="s">
        <v>85</v>
      </c>
      <c r="HD27">
        <f t="shared" si="22"/>
        <v>9</v>
      </c>
      <c r="HE27" t="s">
        <v>86</v>
      </c>
      <c r="HF27">
        <f t="shared" si="23"/>
        <v>5</v>
      </c>
      <c r="HG27" t="s">
        <v>94</v>
      </c>
      <c r="HH27">
        <f t="shared" si="80"/>
        <v>9</v>
      </c>
      <c r="HI27" t="s">
        <v>88</v>
      </c>
      <c r="HJ27">
        <f t="shared" si="25"/>
        <v>0</v>
      </c>
      <c r="HK27" t="s">
        <v>142</v>
      </c>
      <c r="HL27">
        <f t="shared" si="64"/>
        <v>0</v>
      </c>
      <c r="HM27" t="s">
        <v>90</v>
      </c>
      <c r="HN27">
        <f t="shared" si="26"/>
        <v>9</v>
      </c>
      <c r="HO27" t="s">
        <v>96</v>
      </c>
      <c r="HP27">
        <f t="shared" si="65"/>
        <v>9</v>
      </c>
      <c r="HQ27" t="s">
        <v>84</v>
      </c>
      <c r="HR27" s="1">
        <f t="shared" si="66"/>
        <v>5</v>
      </c>
      <c r="HS27" t="s">
        <v>92</v>
      </c>
      <c r="HT27" s="1">
        <f t="shared" si="67"/>
        <v>0</v>
      </c>
      <c r="HU27" t="s">
        <v>93</v>
      </c>
      <c r="HV27" s="1">
        <f t="shared" si="68"/>
        <v>5</v>
      </c>
      <c r="HW27" t="s">
        <v>129</v>
      </c>
      <c r="HX27" s="1">
        <f t="shared" si="69"/>
        <v>0</v>
      </c>
      <c r="HY27" t="s">
        <v>130</v>
      </c>
      <c r="HZ27" s="1">
        <f t="shared" si="70"/>
        <v>6</v>
      </c>
      <c r="IA27" t="s">
        <v>95</v>
      </c>
      <c r="IB27" s="1">
        <f t="shared" si="71"/>
        <v>6</v>
      </c>
      <c r="IC27" t="s">
        <v>134</v>
      </c>
      <c r="ID27" s="1">
        <f t="shared" si="72"/>
        <v>6</v>
      </c>
      <c r="IE27" t="s">
        <v>135</v>
      </c>
      <c r="IF27" s="1">
        <f t="shared" si="73"/>
        <v>0</v>
      </c>
      <c r="IG27">
        <f t="shared" si="77"/>
        <v>69</v>
      </c>
      <c r="IH27" s="1">
        <f t="shared" si="74"/>
        <v>145</v>
      </c>
    </row>
    <row r="28" spans="1:242" ht="14.65" thickBot="1" x14ac:dyDescent="0.5">
      <c r="A28" s="1">
        <v>25</v>
      </c>
      <c r="B28" s="45">
        <f t="shared" si="0"/>
        <v>619</v>
      </c>
      <c r="C28" s="14" t="s">
        <v>249</v>
      </c>
      <c r="D28" t="s">
        <v>250</v>
      </c>
      <c r="E28" s="15" t="s">
        <v>248</v>
      </c>
      <c r="F28" s="28">
        <f t="shared" si="1"/>
        <v>132</v>
      </c>
      <c r="H28" s="14">
        <v>3</v>
      </c>
      <c r="I28" t="s">
        <v>83</v>
      </c>
      <c r="J28">
        <v>1</v>
      </c>
      <c r="K28" s="40">
        <f t="shared" si="28"/>
        <v>0</v>
      </c>
      <c r="L28">
        <v>2</v>
      </c>
      <c r="M28" t="s">
        <v>83</v>
      </c>
      <c r="N28">
        <v>2</v>
      </c>
      <c r="O28" s="40">
        <f t="shared" si="78"/>
        <v>0</v>
      </c>
      <c r="P28">
        <v>2</v>
      </c>
      <c r="Q28" t="s">
        <v>83</v>
      </c>
      <c r="R28">
        <v>3</v>
      </c>
      <c r="S28" s="40">
        <f t="shared" si="29"/>
        <v>3</v>
      </c>
      <c r="T28">
        <v>2</v>
      </c>
      <c r="U28" t="s">
        <v>83</v>
      </c>
      <c r="V28">
        <v>2</v>
      </c>
      <c r="W28" s="40">
        <f t="shared" si="3"/>
        <v>4</v>
      </c>
      <c r="X28">
        <v>1</v>
      </c>
      <c r="Y28" t="s">
        <v>83</v>
      </c>
      <c r="Z28">
        <v>3</v>
      </c>
      <c r="AA28" s="40">
        <f t="shared" si="4"/>
        <v>3</v>
      </c>
      <c r="AB28">
        <v>4</v>
      </c>
      <c r="AC28" t="s">
        <v>83</v>
      </c>
      <c r="AD28">
        <v>3</v>
      </c>
      <c r="AE28" s="40">
        <f t="shared" si="30"/>
        <v>3</v>
      </c>
      <c r="AF28" s="24">
        <f t="shared" si="31"/>
        <v>13</v>
      </c>
      <c r="AG28" s="14">
        <v>4</v>
      </c>
      <c r="AH28" t="s">
        <v>83</v>
      </c>
      <c r="AI28">
        <v>1</v>
      </c>
      <c r="AJ28" s="40">
        <f t="shared" si="79"/>
        <v>3</v>
      </c>
      <c r="AK28">
        <v>1</v>
      </c>
      <c r="AL28" t="s">
        <v>83</v>
      </c>
      <c r="AM28">
        <v>1</v>
      </c>
      <c r="AN28" s="40">
        <f t="shared" si="32"/>
        <v>6</v>
      </c>
      <c r="AO28">
        <v>2</v>
      </c>
      <c r="AP28" t="s">
        <v>83</v>
      </c>
      <c r="AQ28">
        <v>1</v>
      </c>
      <c r="AR28" s="40">
        <f t="shared" si="6"/>
        <v>0</v>
      </c>
      <c r="AS28">
        <v>4</v>
      </c>
      <c r="AT28" t="s">
        <v>83</v>
      </c>
      <c r="AU28">
        <v>2</v>
      </c>
      <c r="AV28" s="40">
        <f t="shared" si="33"/>
        <v>0</v>
      </c>
      <c r="AW28">
        <v>2</v>
      </c>
      <c r="AX28" t="s">
        <v>83</v>
      </c>
      <c r="AY28">
        <v>3</v>
      </c>
      <c r="AZ28" s="40">
        <f t="shared" si="34"/>
        <v>3</v>
      </c>
      <c r="BA28">
        <v>1</v>
      </c>
      <c r="BB28" t="s">
        <v>83</v>
      </c>
      <c r="BC28">
        <v>2</v>
      </c>
      <c r="BD28" s="40">
        <f t="shared" si="7"/>
        <v>4</v>
      </c>
      <c r="BE28" s="24">
        <f t="shared" si="35"/>
        <v>16</v>
      </c>
      <c r="BF28" s="14">
        <v>4</v>
      </c>
      <c r="BG28" t="s">
        <v>83</v>
      </c>
      <c r="BH28">
        <v>2</v>
      </c>
      <c r="BI28" s="40">
        <f t="shared" si="36"/>
        <v>0</v>
      </c>
      <c r="BJ28">
        <v>1</v>
      </c>
      <c r="BK28" t="s">
        <v>83</v>
      </c>
      <c r="BL28">
        <v>1</v>
      </c>
      <c r="BM28" s="40">
        <f t="shared" si="75"/>
        <v>4</v>
      </c>
      <c r="BN28">
        <v>2</v>
      </c>
      <c r="BO28" t="s">
        <v>83</v>
      </c>
      <c r="BP28">
        <v>3</v>
      </c>
      <c r="BQ28" s="40">
        <f t="shared" si="8"/>
        <v>0</v>
      </c>
      <c r="BR28">
        <v>3</v>
      </c>
      <c r="BS28" t="s">
        <v>83</v>
      </c>
      <c r="BT28">
        <v>1</v>
      </c>
      <c r="BU28" s="40">
        <f t="shared" si="37"/>
        <v>4</v>
      </c>
      <c r="BV28">
        <v>1</v>
      </c>
      <c r="BW28" t="s">
        <v>83</v>
      </c>
      <c r="BX28">
        <v>2</v>
      </c>
      <c r="BY28" s="40">
        <f t="shared" si="38"/>
        <v>3</v>
      </c>
      <c r="BZ28">
        <v>2</v>
      </c>
      <c r="CA28" t="s">
        <v>83</v>
      </c>
      <c r="CB28">
        <v>2</v>
      </c>
      <c r="CC28" s="40">
        <f t="shared" si="39"/>
        <v>0</v>
      </c>
      <c r="CD28" s="24">
        <f t="shared" si="40"/>
        <v>11</v>
      </c>
      <c r="CE28" s="14">
        <v>1</v>
      </c>
      <c r="CF28" t="s">
        <v>83</v>
      </c>
      <c r="CG28">
        <v>2</v>
      </c>
      <c r="CH28" s="40">
        <f t="shared" si="41"/>
        <v>0</v>
      </c>
      <c r="CI28">
        <v>2</v>
      </c>
      <c r="CJ28" t="s">
        <v>83</v>
      </c>
      <c r="CK28">
        <v>3</v>
      </c>
      <c r="CL28" s="40">
        <f t="shared" si="42"/>
        <v>0</v>
      </c>
      <c r="CM28">
        <v>1</v>
      </c>
      <c r="CN28" t="s">
        <v>83</v>
      </c>
      <c r="CO28">
        <v>3</v>
      </c>
      <c r="CP28" s="40">
        <f t="shared" si="43"/>
        <v>3</v>
      </c>
      <c r="CQ28">
        <v>1</v>
      </c>
      <c r="CR28" t="s">
        <v>83</v>
      </c>
      <c r="CS28">
        <v>0</v>
      </c>
      <c r="CT28" s="40">
        <f t="shared" si="44"/>
        <v>4</v>
      </c>
      <c r="CU28">
        <v>2</v>
      </c>
      <c r="CV28" t="s">
        <v>83</v>
      </c>
      <c r="CW28">
        <v>1</v>
      </c>
      <c r="CX28" s="40">
        <f t="shared" si="45"/>
        <v>4</v>
      </c>
      <c r="CY28">
        <v>2</v>
      </c>
      <c r="CZ28" t="s">
        <v>83</v>
      </c>
      <c r="DA28">
        <v>4</v>
      </c>
      <c r="DB28" s="40">
        <f t="shared" si="46"/>
        <v>0</v>
      </c>
      <c r="DC28" s="24">
        <f t="shared" si="47"/>
        <v>11</v>
      </c>
      <c r="DD28" s="14">
        <v>3</v>
      </c>
      <c r="DE28" t="s">
        <v>83</v>
      </c>
      <c r="DF28">
        <v>2</v>
      </c>
      <c r="DG28" s="40">
        <f t="shared" si="76"/>
        <v>0</v>
      </c>
      <c r="DH28">
        <v>3</v>
      </c>
      <c r="DI28" t="s">
        <v>83</v>
      </c>
      <c r="DJ28">
        <v>2</v>
      </c>
      <c r="DK28" s="40">
        <f t="shared" si="9"/>
        <v>3</v>
      </c>
      <c r="DL28">
        <v>1</v>
      </c>
      <c r="DM28" t="s">
        <v>83</v>
      </c>
      <c r="DN28">
        <v>2</v>
      </c>
      <c r="DO28" s="40">
        <f t="shared" si="48"/>
        <v>4</v>
      </c>
      <c r="DP28">
        <v>1</v>
      </c>
      <c r="DQ28" t="s">
        <v>83</v>
      </c>
      <c r="DR28">
        <v>1</v>
      </c>
      <c r="DS28" s="40">
        <f t="shared" si="10"/>
        <v>6</v>
      </c>
      <c r="DT28">
        <v>1</v>
      </c>
      <c r="DU28" t="s">
        <v>83</v>
      </c>
      <c r="DV28">
        <v>2</v>
      </c>
      <c r="DW28" s="40">
        <f t="shared" si="11"/>
        <v>1</v>
      </c>
      <c r="DX28">
        <v>2</v>
      </c>
      <c r="DY28" t="s">
        <v>83</v>
      </c>
      <c r="DZ28">
        <v>3</v>
      </c>
      <c r="EA28" s="39">
        <f t="shared" si="49"/>
        <v>3</v>
      </c>
      <c r="EB28" s="24">
        <f t="shared" si="12"/>
        <v>17</v>
      </c>
      <c r="EC28" s="14">
        <v>1</v>
      </c>
      <c r="ED28" t="s">
        <v>83</v>
      </c>
      <c r="EE28">
        <v>2</v>
      </c>
      <c r="EF28" s="40">
        <f t="shared" si="50"/>
        <v>0</v>
      </c>
      <c r="EG28">
        <v>1</v>
      </c>
      <c r="EH28" t="s">
        <v>83</v>
      </c>
      <c r="EI28">
        <v>2</v>
      </c>
      <c r="EJ28" s="40">
        <f t="shared" si="51"/>
        <v>0</v>
      </c>
      <c r="EK28">
        <v>2</v>
      </c>
      <c r="EL28" t="s">
        <v>83</v>
      </c>
      <c r="EM28">
        <v>1</v>
      </c>
      <c r="EN28" s="40">
        <f t="shared" si="81"/>
        <v>0</v>
      </c>
      <c r="EO28">
        <v>1</v>
      </c>
      <c r="EP28" t="s">
        <v>83</v>
      </c>
      <c r="EQ28">
        <v>1</v>
      </c>
      <c r="ER28" s="40">
        <f t="shared" si="52"/>
        <v>0</v>
      </c>
      <c r="ES28">
        <v>2</v>
      </c>
      <c r="ET28" t="s">
        <v>83</v>
      </c>
      <c r="EU28">
        <v>2</v>
      </c>
      <c r="EV28" s="40">
        <f t="shared" si="14"/>
        <v>3</v>
      </c>
      <c r="EW28">
        <v>3</v>
      </c>
      <c r="EX28" t="s">
        <v>83</v>
      </c>
      <c r="EY28">
        <v>1</v>
      </c>
      <c r="EZ28" s="40">
        <f t="shared" si="53"/>
        <v>0</v>
      </c>
      <c r="FA28" s="24">
        <f t="shared" si="54"/>
        <v>3</v>
      </c>
      <c r="FB28" s="14">
        <v>1</v>
      </c>
      <c r="FC28" t="s">
        <v>83</v>
      </c>
      <c r="FD28">
        <v>2</v>
      </c>
      <c r="FE28" s="40">
        <f t="shared" si="55"/>
        <v>0</v>
      </c>
      <c r="FF28">
        <v>2</v>
      </c>
      <c r="FG28" t="s">
        <v>83</v>
      </c>
      <c r="FH28">
        <v>2</v>
      </c>
      <c r="FI28" s="40">
        <f t="shared" si="56"/>
        <v>0</v>
      </c>
      <c r="FJ28">
        <v>2</v>
      </c>
      <c r="FK28" t="s">
        <v>83</v>
      </c>
      <c r="FL28">
        <v>1</v>
      </c>
      <c r="FM28" s="40">
        <f t="shared" si="57"/>
        <v>0</v>
      </c>
      <c r="FN28">
        <v>2</v>
      </c>
      <c r="FO28" t="s">
        <v>83</v>
      </c>
      <c r="FP28">
        <v>2</v>
      </c>
      <c r="FQ28" s="40">
        <f t="shared" si="15"/>
        <v>0</v>
      </c>
      <c r="FR28">
        <v>2</v>
      </c>
      <c r="FS28" t="s">
        <v>83</v>
      </c>
      <c r="FT28">
        <v>1</v>
      </c>
      <c r="FU28" s="40">
        <f t="shared" si="58"/>
        <v>0</v>
      </c>
      <c r="FV28">
        <v>2</v>
      </c>
      <c r="FW28" t="s">
        <v>83</v>
      </c>
      <c r="FX28">
        <v>2</v>
      </c>
      <c r="FY28" s="40">
        <f t="shared" si="16"/>
        <v>0</v>
      </c>
      <c r="FZ28" s="24">
        <f t="shared" si="17"/>
        <v>0</v>
      </c>
      <c r="GA28" s="14">
        <v>1</v>
      </c>
      <c r="GB28" t="s">
        <v>83</v>
      </c>
      <c r="GC28">
        <v>2</v>
      </c>
      <c r="GD28" s="40">
        <f t="shared" si="59"/>
        <v>0</v>
      </c>
      <c r="GE28">
        <v>3</v>
      </c>
      <c r="GF28" t="s">
        <v>83</v>
      </c>
      <c r="GG28">
        <v>2</v>
      </c>
      <c r="GH28" s="40">
        <f t="shared" si="82"/>
        <v>6</v>
      </c>
      <c r="GI28">
        <v>1</v>
      </c>
      <c r="GJ28" t="s">
        <v>83</v>
      </c>
      <c r="GK28">
        <v>2</v>
      </c>
      <c r="GL28" s="40">
        <f t="shared" si="60"/>
        <v>4</v>
      </c>
      <c r="GM28">
        <v>1</v>
      </c>
      <c r="GN28" t="s">
        <v>83</v>
      </c>
      <c r="GO28">
        <v>1</v>
      </c>
      <c r="GP28" s="40">
        <f t="shared" si="61"/>
        <v>0</v>
      </c>
      <c r="GQ28">
        <v>2</v>
      </c>
      <c r="GR28" t="s">
        <v>83</v>
      </c>
      <c r="GS28">
        <v>2</v>
      </c>
      <c r="GT28" s="40">
        <f t="shared" si="19"/>
        <v>0</v>
      </c>
      <c r="GU28">
        <v>3</v>
      </c>
      <c r="GV28" t="s">
        <v>83</v>
      </c>
      <c r="GW28">
        <v>2</v>
      </c>
      <c r="GX28" s="40">
        <f t="shared" si="62"/>
        <v>4</v>
      </c>
      <c r="GY28" s="24">
        <f t="shared" si="63"/>
        <v>14</v>
      </c>
      <c r="GZ28" s="28">
        <f t="shared" si="20"/>
        <v>85</v>
      </c>
      <c r="HA28" t="s">
        <v>84</v>
      </c>
      <c r="HB28">
        <f t="shared" si="21"/>
        <v>9</v>
      </c>
      <c r="HC28" t="s">
        <v>137</v>
      </c>
      <c r="HD28">
        <f t="shared" si="22"/>
        <v>5</v>
      </c>
      <c r="HE28" t="s">
        <v>169</v>
      </c>
      <c r="HF28">
        <f t="shared" si="23"/>
        <v>0</v>
      </c>
      <c r="HG28" t="s">
        <v>94</v>
      </c>
      <c r="HH28">
        <f t="shared" si="80"/>
        <v>9</v>
      </c>
      <c r="HI28" t="s">
        <v>88</v>
      </c>
      <c r="HJ28">
        <f t="shared" si="25"/>
        <v>0</v>
      </c>
      <c r="HK28" t="s">
        <v>142</v>
      </c>
      <c r="HL28">
        <f t="shared" si="64"/>
        <v>0</v>
      </c>
      <c r="HM28" t="s">
        <v>90</v>
      </c>
      <c r="HN28">
        <f t="shared" si="26"/>
        <v>9</v>
      </c>
      <c r="HO28" t="s">
        <v>91</v>
      </c>
      <c r="HP28">
        <f t="shared" si="65"/>
        <v>5</v>
      </c>
      <c r="HQ28" t="s">
        <v>140</v>
      </c>
      <c r="HR28" s="1">
        <f t="shared" si="66"/>
        <v>0</v>
      </c>
      <c r="HS28" t="s">
        <v>85</v>
      </c>
      <c r="HT28" s="1">
        <f t="shared" si="67"/>
        <v>5</v>
      </c>
      <c r="HU28" t="s">
        <v>133</v>
      </c>
      <c r="HV28" s="1">
        <f t="shared" si="68"/>
        <v>0</v>
      </c>
      <c r="HW28" t="s">
        <v>164</v>
      </c>
      <c r="HX28" s="1">
        <f t="shared" si="69"/>
        <v>0</v>
      </c>
      <c r="HY28" t="s">
        <v>141</v>
      </c>
      <c r="HZ28" s="1">
        <f t="shared" si="70"/>
        <v>0</v>
      </c>
      <c r="IA28" t="s">
        <v>131</v>
      </c>
      <c r="IB28" s="1">
        <f t="shared" si="71"/>
        <v>0</v>
      </c>
      <c r="IC28" t="s">
        <v>166</v>
      </c>
      <c r="ID28" s="1">
        <f t="shared" si="72"/>
        <v>0</v>
      </c>
      <c r="IE28" t="s">
        <v>96</v>
      </c>
      <c r="IF28" s="1">
        <f t="shared" si="73"/>
        <v>5</v>
      </c>
      <c r="IG28">
        <f t="shared" si="77"/>
        <v>47</v>
      </c>
      <c r="IH28" s="1">
        <f t="shared" si="74"/>
        <v>132</v>
      </c>
    </row>
    <row r="29" spans="1:242" ht="14.65" thickBot="1" x14ac:dyDescent="0.5">
      <c r="A29" s="1">
        <v>26</v>
      </c>
      <c r="B29" s="45">
        <f t="shared" si="0"/>
        <v>183</v>
      </c>
      <c r="C29" s="14" t="s">
        <v>252</v>
      </c>
      <c r="D29" t="s">
        <v>253</v>
      </c>
      <c r="E29" s="15" t="s">
        <v>248</v>
      </c>
      <c r="F29" s="28">
        <f t="shared" si="1"/>
        <v>168</v>
      </c>
      <c r="H29" s="14">
        <v>0</v>
      </c>
      <c r="I29" t="s">
        <v>83</v>
      </c>
      <c r="J29">
        <v>3</v>
      </c>
      <c r="K29" s="40">
        <f t="shared" si="28"/>
        <v>3</v>
      </c>
      <c r="L29">
        <v>0</v>
      </c>
      <c r="M29" t="s">
        <v>83</v>
      </c>
      <c r="N29">
        <v>3</v>
      </c>
      <c r="O29" s="40">
        <f t="shared" si="78"/>
        <v>3</v>
      </c>
      <c r="P29">
        <v>1</v>
      </c>
      <c r="Q29" t="s">
        <v>83</v>
      </c>
      <c r="R29">
        <v>3</v>
      </c>
      <c r="S29" s="40">
        <f t="shared" si="29"/>
        <v>6</v>
      </c>
      <c r="T29">
        <v>2</v>
      </c>
      <c r="U29" t="s">
        <v>83</v>
      </c>
      <c r="V29">
        <v>1</v>
      </c>
      <c r="W29" s="40">
        <f t="shared" si="3"/>
        <v>0</v>
      </c>
      <c r="X29">
        <v>0</v>
      </c>
      <c r="Y29" t="s">
        <v>83</v>
      </c>
      <c r="Z29">
        <v>2</v>
      </c>
      <c r="AA29" s="40">
        <f t="shared" si="4"/>
        <v>3</v>
      </c>
      <c r="AB29">
        <v>2</v>
      </c>
      <c r="AC29" t="s">
        <v>83</v>
      </c>
      <c r="AD29">
        <v>1</v>
      </c>
      <c r="AE29" s="40">
        <f t="shared" si="30"/>
        <v>3</v>
      </c>
      <c r="AF29" s="24">
        <f t="shared" si="31"/>
        <v>18</v>
      </c>
      <c r="AG29" s="14">
        <v>4</v>
      </c>
      <c r="AH29" t="s">
        <v>83</v>
      </c>
      <c r="AI29">
        <v>1</v>
      </c>
      <c r="AJ29" s="40">
        <f t="shared" si="79"/>
        <v>3</v>
      </c>
      <c r="AK29">
        <v>2</v>
      </c>
      <c r="AL29" t="s">
        <v>83</v>
      </c>
      <c r="AM29">
        <v>1</v>
      </c>
      <c r="AN29" s="40">
        <f t="shared" si="32"/>
        <v>0</v>
      </c>
      <c r="AO29">
        <v>1</v>
      </c>
      <c r="AP29" t="s">
        <v>83</v>
      </c>
      <c r="AQ29">
        <v>1</v>
      </c>
      <c r="AR29" s="40">
        <f t="shared" si="6"/>
        <v>0</v>
      </c>
      <c r="AS29">
        <v>3</v>
      </c>
      <c r="AT29" t="s">
        <v>83</v>
      </c>
      <c r="AU29">
        <v>1</v>
      </c>
      <c r="AV29" s="40">
        <f t="shared" si="33"/>
        <v>0</v>
      </c>
      <c r="AW29">
        <v>0</v>
      </c>
      <c r="AX29" t="s">
        <v>83</v>
      </c>
      <c r="AY29">
        <v>1</v>
      </c>
      <c r="AZ29" s="40">
        <f t="shared" si="34"/>
        <v>3</v>
      </c>
      <c r="BA29">
        <v>1</v>
      </c>
      <c r="BB29" t="s">
        <v>83</v>
      </c>
      <c r="BC29">
        <v>1</v>
      </c>
      <c r="BD29" s="40">
        <f t="shared" si="7"/>
        <v>0</v>
      </c>
      <c r="BE29" s="24">
        <f t="shared" si="35"/>
        <v>6</v>
      </c>
      <c r="BF29" s="14">
        <v>4</v>
      </c>
      <c r="BG29" t="s">
        <v>83</v>
      </c>
      <c r="BH29">
        <v>0</v>
      </c>
      <c r="BI29" s="40">
        <f t="shared" si="36"/>
        <v>0</v>
      </c>
      <c r="BJ29">
        <v>1</v>
      </c>
      <c r="BK29" t="s">
        <v>83</v>
      </c>
      <c r="BL29">
        <v>2</v>
      </c>
      <c r="BM29" s="40">
        <f t="shared" si="75"/>
        <v>0</v>
      </c>
      <c r="BN29">
        <v>0</v>
      </c>
      <c r="BO29" t="s">
        <v>83</v>
      </c>
      <c r="BP29">
        <v>0</v>
      </c>
      <c r="BQ29" s="40">
        <f t="shared" si="8"/>
        <v>0</v>
      </c>
      <c r="BR29">
        <v>1</v>
      </c>
      <c r="BS29" t="s">
        <v>83</v>
      </c>
      <c r="BT29">
        <v>2</v>
      </c>
      <c r="BU29" s="40">
        <f t="shared" si="37"/>
        <v>0</v>
      </c>
      <c r="BV29">
        <v>0</v>
      </c>
      <c r="BW29" t="s">
        <v>83</v>
      </c>
      <c r="BX29">
        <v>0</v>
      </c>
      <c r="BY29" s="40">
        <f t="shared" si="38"/>
        <v>0</v>
      </c>
      <c r="BZ29">
        <v>2</v>
      </c>
      <c r="CA29" t="s">
        <v>83</v>
      </c>
      <c r="CB29">
        <v>1</v>
      </c>
      <c r="CC29" s="40">
        <f t="shared" si="39"/>
        <v>0</v>
      </c>
      <c r="CD29" s="24">
        <f t="shared" si="40"/>
        <v>0</v>
      </c>
      <c r="CE29" s="14">
        <v>1</v>
      </c>
      <c r="CF29" t="s">
        <v>83</v>
      </c>
      <c r="CG29">
        <v>0</v>
      </c>
      <c r="CH29" s="40">
        <f t="shared" si="41"/>
        <v>0</v>
      </c>
      <c r="CI29">
        <v>5</v>
      </c>
      <c r="CJ29" t="s">
        <v>83</v>
      </c>
      <c r="CK29">
        <v>1</v>
      </c>
      <c r="CL29" s="40">
        <f t="shared" si="42"/>
        <v>3</v>
      </c>
      <c r="CM29">
        <v>2</v>
      </c>
      <c r="CN29" t="s">
        <v>83</v>
      </c>
      <c r="CO29">
        <v>2</v>
      </c>
      <c r="CP29" s="40">
        <f t="shared" si="43"/>
        <v>0</v>
      </c>
      <c r="CQ29">
        <v>1</v>
      </c>
      <c r="CR29" t="s">
        <v>83</v>
      </c>
      <c r="CS29">
        <v>0</v>
      </c>
      <c r="CT29" s="40">
        <f t="shared" si="44"/>
        <v>4</v>
      </c>
      <c r="CU29">
        <v>1</v>
      </c>
      <c r="CV29" t="s">
        <v>83</v>
      </c>
      <c r="CW29">
        <v>0</v>
      </c>
      <c r="CX29" s="40">
        <f t="shared" si="45"/>
        <v>6</v>
      </c>
      <c r="CY29">
        <v>0</v>
      </c>
      <c r="CZ29" t="s">
        <v>83</v>
      </c>
      <c r="DA29">
        <v>1</v>
      </c>
      <c r="DB29" s="40">
        <f t="shared" si="46"/>
        <v>0</v>
      </c>
      <c r="DC29" s="24">
        <f t="shared" si="47"/>
        <v>13</v>
      </c>
      <c r="DD29" s="14">
        <v>2</v>
      </c>
      <c r="DE29" t="s">
        <v>83</v>
      </c>
      <c r="DF29">
        <v>0</v>
      </c>
      <c r="DG29" s="40">
        <f t="shared" si="76"/>
        <v>0</v>
      </c>
      <c r="DH29">
        <v>2</v>
      </c>
      <c r="DI29" t="s">
        <v>83</v>
      </c>
      <c r="DJ29">
        <v>0</v>
      </c>
      <c r="DK29" s="40">
        <f t="shared" si="9"/>
        <v>3</v>
      </c>
      <c r="DL29">
        <v>1</v>
      </c>
      <c r="DM29" t="s">
        <v>83</v>
      </c>
      <c r="DN29">
        <v>1</v>
      </c>
      <c r="DO29" s="40">
        <f t="shared" si="48"/>
        <v>0</v>
      </c>
      <c r="DP29">
        <v>2</v>
      </c>
      <c r="DQ29" t="s">
        <v>83</v>
      </c>
      <c r="DR29">
        <v>3</v>
      </c>
      <c r="DS29" s="40">
        <f t="shared" si="10"/>
        <v>0</v>
      </c>
      <c r="DT29">
        <v>0</v>
      </c>
      <c r="DU29" t="s">
        <v>83</v>
      </c>
      <c r="DV29">
        <v>1</v>
      </c>
      <c r="DW29" s="40">
        <f t="shared" si="11"/>
        <v>1</v>
      </c>
      <c r="DX29">
        <v>0</v>
      </c>
      <c r="DY29" t="s">
        <v>83</v>
      </c>
      <c r="DZ29">
        <v>1</v>
      </c>
      <c r="EA29" s="39">
        <f t="shared" si="49"/>
        <v>3</v>
      </c>
      <c r="EB29" s="24">
        <f t="shared" si="12"/>
        <v>7</v>
      </c>
      <c r="EC29" s="14">
        <v>0</v>
      </c>
      <c r="ED29" t="s">
        <v>83</v>
      </c>
      <c r="EE29">
        <v>0</v>
      </c>
      <c r="EF29" s="40">
        <f t="shared" si="50"/>
        <v>6</v>
      </c>
      <c r="EG29">
        <v>3</v>
      </c>
      <c r="EH29" t="s">
        <v>83</v>
      </c>
      <c r="EI29">
        <v>0</v>
      </c>
      <c r="EJ29" s="40">
        <f t="shared" si="51"/>
        <v>3</v>
      </c>
      <c r="EK29">
        <v>2</v>
      </c>
      <c r="EL29" t="s">
        <v>83</v>
      </c>
      <c r="EM29">
        <v>0</v>
      </c>
      <c r="EN29" s="40">
        <f t="shared" si="81"/>
        <v>0</v>
      </c>
      <c r="EO29">
        <v>1</v>
      </c>
      <c r="EP29" t="s">
        <v>83</v>
      </c>
      <c r="EQ29">
        <v>1</v>
      </c>
      <c r="ER29" s="40">
        <f t="shared" si="52"/>
        <v>0</v>
      </c>
      <c r="ES29">
        <v>1</v>
      </c>
      <c r="ET29" t="s">
        <v>83</v>
      </c>
      <c r="EU29">
        <v>3</v>
      </c>
      <c r="EV29" s="40">
        <f t="shared" si="14"/>
        <v>0</v>
      </c>
      <c r="EW29">
        <v>1</v>
      </c>
      <c r="EX29" t="s">
        <v>83</v>
      </c>
      <c r="EY29">
        <v>0</v>
      </c>
      <c r="EZ29" s="40">
        <f t="shared" si="53"/>
        <v>0</v>
      </c>
      <c r="FA29" s="24">
        <f t="shared" si="54"/>
        <v>9</v>
      </c>
      <c r="FB29" s="14">
        <v>2</v>
      </c>
      <c r="FC29" t="s">
        <v>83</v>
      </c>
      <c r="FD29">
        <v>0</v>
      </c>
      <c r="FE29" s="40">
        <f t="shared" si="55"/>
        <v>3</v>
      </c>
      <c r="FF29">
        <v>4</v>
      </c>
      <c r="FG29" t="s">
        <v>83</v>
      </c>
      <c r="FH29">
        <v>0</v>
      </c>
      <c r="FI29" s="40">
        <f t="shared" si="56"/>
        <v>3</v>
      </c>
      <c r="FJ29">
        <v>1</v>
      </c>
      <c r="FK29" t="s">
        <v>83</v>
      </c>
      <c r="FL29">
        <v>1</v>
      </c>
      <c r="FM29" s="40">
        <f t="shared" si="57"/>
        <v>3</v>
      </c>
      <c r="FN29">
        <v>1</v>
      </c>
      <c r="FO29" t="s">
        <v>83</v>
      </c>
      <c r="FP29">
        <v>1</v>
      </c>
      <c r="FQ29" s="40">
        <f t="shared" si="15"/>
        <v>0</v>
      </c>
      <c r="FR29">
        <v>0</v>
      </c>
      <c r="FS29" t="s">
        <v>83</v>
      </c>
      <c r="FT29">
        <v>1</v>
      </c>
      <c r="FU29" s="40">
        <f t="shared" si="58"/>
        <v>4</v>
      </c>
      <c r="FV29">
        <v>1</v>
      </c>
      <c r="FW29" t="s">
        <v>83</v>
      </c>
      <c r="FX29">
        <v>2</v>
      </c>
      <c r="FY29" s="40">
        <f t="shared" si="16"/>
        <v>0</v>
      </c>
      <c r="FZ29" s="24">
        <f t="shared" si="17"/>
        <v>13</v>
      </c>
      <c r="GA29" s="14">
        <v>0</v>
      </c>
      <c r="GB29" t="s">
        <v>83</v>
      </c>
      <c r="GC29">
        <v>0</v>
      </c>
      <c r="GD29" s="40">
        <f t="shared" si="59"/>
        <v>6</v>
      </c>
      <c r="GE29">
        <v>3</v>
      </c>
      <c r="GF29" t="s">
        <v>83</v>
      </c>
      <c r="GG29">
        <v>0</v>
      </c>
      <c r="GH29" s="40">
        <f t="shared" si="82"/>
        <v>3</v>
      </c>
      <c r="GI29">
        <v>1</v>
      </c>
      <c r="GJ29" t="s">
        <v>83</v>
      </c>
      <c r="GK29">
        <v>1</v>
      </c>
      <c r="GL29" s="40">
        <f t="shared" si="60"/>
        <v>0</v>
      </c>
      <c r="GM29">
        <v>2</v>
      </c>
      <c r="GN29" t="s">
        <v>83</v>
      </c>
      <c r="GO29">
        <v>1</v>
      </c>
      <c r="GP29" s="40">
        <f t="shared" si="61"/>
        <v>3</v>
      </c>
      <c r="GQ29">
        <v>2</v>
      </c>
      <c r="GR29" t="s">
        <v>83</v>
      </c>
      <c r="GS29">
        <v>1</v>
      </c>
      <c r="GT29" s="40">
        <f t="shared" si="19"/>
        <v>0</v>
      </c>
      <c r="GU29">
        <v>2</v>
      </c>
      <c r="GV29" t="s">
        <v>83</v>
      </c>
      <c r="GW29">
        <v>4</v>
      </c>
      <c r="GX29" s="40">
        <f t="shared" si="62"/>
        <v>0</v>
      </c>
      <c r="GY29" s="24">
        <f t="shared" si="63"/>
        <v>12</v>
      </c>
      <c r="GZ29" s="28">
        <f t="shared" si="20"/>
        <v>78</v>
      </c>
      <c r="HA29" t="s">
        <v>84</v>
      </c>
      <c r="HB29">
        <f t="shared" si="21"/>
        <v>9</v>
      </c>
      <c r="HC29" t="s">
        <v>85</v>
      </c>
      <c r="HD29">
        <f t="shared" si="22"/>
        <v>9</v>
      </c>
      <c r="HE29" t="s">
        <v>93</v>
      </c>
      <c r="HF29">
        <f t="shared" si="23"/>
        <v>9</v>
      </c>
      <c r="HG29" t="s">
        <v>94</v>
      </c>
      <c r="HH29">
        <f t="shared" si="80"/>
        <v>9</v>
      </c>
      <c r="HI29" t="s">
        <v>88</v>
      </c>
      <c r="HJ29">
        <f t="shared" si="25"/>
        <v>0</v>
      </c>
      <c r="HK29" t="s">
        <v>131</v>
      </c>
      <c r="HL29">
        <f t="shared" si="64"/>
        <v>0</v>
      </c>
      <c r="HM29" t="s">
        <v>90</v>
      </c>
      <c r="HN29">
        <f t="shared" si="26"/>
        <v>9</v>
      </c>
      <c r="HO29" t="s">
        <v>96</v>
      </c>
      <c r="HP29">
        <f t="shared" si="65"/>
        <v>9</v>
      </c>
      <c r="HQ29" t="s">
        <v>132</v>
      </c>
      <c r="HR29" s="1">
        <f t="shared" si="66"/>
        <v>6</v>
      </c>
      <c r="HS29" t="s">
        <v>137</v>
      </c>
      <c r="HT29" s="1">
        <f t="shared" si="67"/>
        <v>6</v>
      </c>
      <c r="HU29" t="s">
        <v>86</v>
      </c>
      <c r="HV29" s="1">
        <f t="shared" si="68"/>
        <v>6</v>
      </c>
      <c r="HW29" t="s">
        <v>87</v>
      </c>
      <c r="HX29" s="1">
        <f t="shared" si="69"/>
        <v>6</v>
      </c>
      <c r="HY29" t="s">
        <v>130</v>
      </c>
      <c r="HZ29" s="1">
        <f t="shared" si="70"/>
        <v>6</v>
      </c>
      <c r="IA29" t="s">
        <v>142</v>
      </c>
      <c r="IB29" s="1">
        <f t="shared" si="71"/>
        <v>0</v>
      </c>
      <c r="IC29" t="s">
        <v>134</v>
      </c>
      <c r="ID29" s="1">
        <f t="shared" si="72"/>
        <v>6</v>
      </c>
      <c r="IE29" t="s">
        <v>138</v>
      </c>
      <c r="IF29" s="1">
        <f t="shared" si="73"/>
        <v>0</v>
      </c>
      <c r="IG29">
        <f t="shared" si="77"/>
        <v>90</v>
      </c>
      <c r="IH29" s="1">
        <f t="shared" si="74"/>
        <v>168</v>
      </c>
    </row>
    <row r="30" spans="1:242" ht="14.65" thickBot="1" x14ac:dyDescent="0.5">
      <c r="A30" s="1">
        <v>27</v>
      </c>
      <c r="B30" s="45">
        <f t="shared" si="0"/>
        <v>527</v>
      </c>
      <c r="C30" s="14" t="s">
        <v>255</v>
      </c>
      <c r="D30" t="s">
        <v>255</v>
      </c>
      <c r="E30" s="15" t="s">
        <v>248</v>
      </c>
      <c r="F30" s="28">
        <f t="shared" si="1"/>
        <v>141</v>
      </c>
      <c r="H30" s="14">
        <v>3</v>
      </c>
      <c r="I30" t="s">
        <v>83</v>
      </c>
      <c r="J30">
        <v>1</v>
      </c>
      <c r="K30" s="40">
        <f t="shared" si="28"/>
        <v>0</v>
      </c>
      <c r="L30">
        <v>0</v>
      </c>
      <c r="M30" t="s">
        <v>83</v>
      </c>
      <c r="N30">
        <v>2</v>
      </c>
      <c r="O30" s="40">
        <f t="shared" si="78"/>
        <v>6</v>
      </c>
      <c r="P30">
        <v>1</v>
      </c>
      <c r="Q30" t="s">
        <v>83</v>
      </c>
      <c r="R30">
        <v>0</v>
      </c>
      <c r="S30" s="40">
        <f t="shared" si="29"/>
        <v>0</v>
      </c>
      <c r="T30">
        <v>4</v>
      </c>
      <c r="U30" t="s">
        <v>83</v>
      </c>
      <c r="V30">
        <v>2</v>
      </c>
      <c r="W30" s="40">
        <f t="shared" si="3"/>
        <v>0</v>
      </c>
      <c r="X30">
        <v>1</v>
      </c>
      <c r="Y30" t="s">
        <v>83</v>
      </c>
      <c r="Z30">
        <v>1</v>
      </c>
      <c r="AA30" s="40">
        <f t="shared" si="4"/>
        <v>0</v>
      </c>
      <c r="AB30">
        <v>2</v>
      </c>
      <c r="AC30" t="s">
        <v>83</v>
      </c>
      <c r="AD30">
        <v>1</v>
      </c>
      <c r="AE30" s="40">
        <f t="shared" si="30"/>
        <v>3</v>
      </c>
      <c r="AF30" s="24">
        <f t="shared" si="31"/>
        <v>9</v>
      </c>
      <c r="AG30" s="14">
        <v>4</v>
      </c>
      <c r="AH30" t="s">
        <v>83</v>
      </c>
      <c r="AI30">
        <v>1</v>
      </c>
      <c r="AJ30" s="40">
        <f t="shared" si="79"/>
        <v>3</v>
      </c>
      <c r="AK30">
        <v>2</v>
      </c>
      <c r="AL30" t="s">
        <v>83</v>
      </c>
      <c r="AM30">
        <v>2</v>
      </c>
      <c r="AN30" s="40">
        <f t="shared" si="32"/>
        <v>4</v>
      </c>
      <c r="AO30">
        <v>1</v>
      </c>
      <c r="AP30" t="s">
        <v>83</v>
      </c>
      <c r="AQ30">
        <v>2</v>
      </c>
      <c r="AR30" s="40">
        <f t="shared" si="6"/>
        <v>3</v>
      </c>
      <c r="AS30">
        <v>2</v>
      </c>
      <c r="AT30" t="s">
        <v>83</v>
      </c>
      <c r="AU30">
        <v>1</v>
      </c>
      <c r="AV30" s="40">
        <f t="shared" si="33"/>
        <v>0</v>
      </c>
      <c r="AW30">
        <v>2</v>
      </c>
      <c r="AX30" t="s">
        <v>83</v>
      </c>
      <c r="AY30">
        <v>3</v>
      </c>
      <c r="AZ30" s="40">
        <f t="shared" si="34"/>
        <v>3</v>
      </c>
      <c r="BA30">
        <v>0</v>
      </c>
      <c r="BB30" t="s">
        <v>83</v>
      </c>
      <c r="BC30">
        <v>5</v>
      </c>
      <c r="BD30" s="40">
        <f t="shared" si="7"/>
        <v>3</v>
      </c>
      <c r="BE30" s="24">
        <f t="shared" si="35"/>
        <v>16</v>
      </c>
      <c r="BF30" s="14">
        <v>3</v>
      </c>
      <c r="BG30" t="s">
        <v>83</v>
      </c>
      <c r="BH30">
        <v>1</v>
      </c>
      <c r="BI30" s="40">
        <f t="shared" si="36"/>
        <v>0</v>
      </c>
      <c r="BJ30">
        <v>1</v>
      </c>
      <c r="BK30" t="s">
        <v>83</v>
      </c>
      <c r="BL30">
        <v>3</v>
      </c>
      <c r="BM30" s="40">
        <f t="shared" si="75"/>
        <v>0</v>
      </c>
      <c r="BN30">
        <v>2</v>
      </c>
      <c r="BO30" t="s">
        <v>83</v>
      </c>
      <c r="BP30">
        <v>0</v>
      </c>
      <c r="BQ30" s="40">
        <f t="shared" si="8"/>
        <v>6</v>
      </c>
      <c r="BR30">
        <v>3</v>
      </c>
      <c r="BS30" t="s">
        <v>83</v>
      </c>
      <c r="BT30">
        <v>0</v>
      </c>
      <c r="BU30" s="40">
        <f t="shared" si="37"/>
        <v>3</v>
      </c>
      <c r="BV30">
        <v>1</v>
      </c>
      <c r="BW30" t="s">
        <v>83</v>
      </c>
      <c r="BX30">
        <v>2</v>
      </c>
      <c r="BY30" s="40">
        <f t="shared" si="38"/>
        <v>3</v>
      </c>
      <c r="BZ30">
        <v>1</v>
      </c>
      <c r="CA30" t="s">
        <v>83</v>
      </c>
      <c r="CB30">
        <v>1</v>
      </c>
      <c r="CC30" s="40">
        <f t="shared" si="39"/>
        <v>0</v>
      </c>
      <c r="CD30" s="24">
        <f t="shared" si="40"/>
        <v>12</v>
      </c>
      <c r="CE30" s="14">
        <v>2</v>
      </c>
      <c r="CF30" t="s">
        <v>83</v>
      </c>
      <c r="CG30">
        <v>1</v>
      </c>
      <c r="CH30" s="40">
        <f t="shared" si="41"/>
        <v>0</v>
      </c>
      <c r="CI30">
        <v>4</v>
      </c>
      <c r="CJ30" t="s">
        <v>83</v>
      </c>
      <c r="CK30">
        <v>2</v>
      </c>
      <c r="CL30" s="40">
        <f t="shared" si="42"/>
        <v>3</v>
      </c>
      <c r="CM30">
        <v>0</v>
      </c>
      <c r="CN30" t="s">
        <v>83</v>
      </c>
      <c r="CO30">
        <v>2</v>
      </c>
      <c r="CP30" s="40">
        <f t="shared" si="43"/>
        <v>3</v>
      </c>
      <c r="CQ30">
        <v>3</v>
      </c>
      <c r="CR30" t="s">
        <v>83</v>
      </c>
      <c r="CS30">
        <v>2</v>
      </c>
      <c r="CT30" s="40">
        <f t="shared" si="44"/>
        <v>4</v>
      </c>
      <c r="CU30">
        <v>1</v>
      </c>
      <c r="CV30" t="s">
        <v>83</v>
      </c>
      <c r="CW30">
        <v>1</v>
      </c>
      <c r="CX30" s="40">
        <f t="shared" si="45"/>
        <v>0</v>
      </c>
      <c r="CY30">
        <v>1</v>
      </c>
      <c r="CZ30" t="s">
        <v>83</v>
      </c>
      <c r="DA30">
        <v>3</v>
      </c>
      <c r="DB30" s="40">
        <f t="shared" si="46"/>
        <v>0</v>
      </c>
      <c r="DC30" s="24">
        <f t="shared" si="47"/>
        <v>10</v>
      </c>
      <c r="DD30" s="14">
        <v>3</v>
      </c>
      <c r="DE30" t="s">
        <v>83</v>
      </c>
      <c r="DF30">
        <v>3</v>
      </c>
      <c r="DG30" s="40">
        <f t="shared" si="76"/>
        <v>0</v>
      </c>
      <c r="DH30">
        <v>4</v>
      </c>
      <c r="DI30" t="s">
        <v>83</v>
      </c>
      <c r="DJ30">
        <v>2</v>
      </c>
      <c r="DK30" s="40">
        <f t="shared" si="9"/>
        <v>3</v>
      </c>
      <c r="DL30">
        <v>1</v>
      </c>
      <c r="DM30" t="s">
        <v>83</v>
      </c>
      <c r="DN30">
        <v>0</v>
      </c>
      <c r="DO30" s="40">
        <f t="shared" si="48"/>
        <v>0</v>
      </c>
      <c r="DP30">
        <v>3</v>
      </c>
      <c r="DQ30" t="s">
        <v>83</v>
      </c>
      <c r="DR30">
        <v>2</v>
      </c>
      <c r="DS30" s="40">
        <f t="shared" si="10"/>
        <v>0</v>
      </c>
      <c r="DT30">
        <v>4</v>
      </c>
      <c r="DU30" t="s">
        <v>83</v>
      </c>
      <c r="DV30">
        <v>3</v>
      </c>
      <c r="DW30" s="40">
        <f t="shared" si="11"/>
        <v>4</v>
      </c>
      <c r="DX30">
        <v>1</v>
      </c>
      <c r="DY30" t="s">
        <v>83</v>
      </c>
      <c r="DZ30">
        <v>2</v>
      </c>
      <c r="EA30" s="39">
        <f t="shared" si="49"/>
        <v>3</v>
      </c>
      <c r="EB30" s="24">
        <f t="shared" si="12"/>
        <v>10</v>
      </c>
      <c r="EC30" s="14">
        <v>1</v>
      </c>
      <c r="ED30" t="s">
        <v>83</v>
      </c>
      <c r="EE30">
        <v>1</v>
      </c>
      <c r="EF30" s="40">
        <f t="shared" si="50"/>
        <v>4</v>
      </c>
      <c r="EG30">
        <v>2</v>
      </c>
      <c r="EH30" t="s">
        <v>83</v>
      </c>
      <c r="EI30">
        <v>3</v>
      </c>
      <c r="EJ30" s="40">
        <f t="shared" si="51"/>
        <v>0</v>
      </c>
      <c r="EK30">
        <v>1</v>
      </c>
      <c r="EL30" t="s">
        <v>83</v>
      </c>
      <c r="EM30">
        <v>1</v>
      </c>
      <c r="EN30" s="40">
        <f t="shared" si="81"/>
        <v>0</v>
      </c>
      <c r="EO30">
        <v>2</v>
      </c>
      <c r="EP30" t="s">
        <v>83</v>
      </c>
      <c r="EQ30">
        <v>4</v>
      </c>
      <c r="ER30" s="40">
        <f t="shared" si="52"/>
        <v>0</v>
      </c>
      <c r="ES30">
        <v>2</v>
      </c>
      <c r="ET30" t="s">
        <v>83</v>
      </c>
      <c r="EU30">
        <v>1</v>
      </c>
      <c r="EV30" s="40">
        <f t="shared" si="14"/>
        <v>0</v>
      </c>
      <c r="EW30">
        <v>3</v>
      </c>
      <c r="EX30" t="s">
        <v>83</v>
      </c>
      <c r="EY30">
        <v>1</v>
      </c>
      <c r="EZ30" s="40">
        <f t="shared" si="53"/>
        <v>0</v>
      </c>
      <c r="FA30" s="24">
        <f t="shared" si="54"/>
        <v>4</v>
      </c>
      <c r="FB30" s="14">
        <v>5</v>
      </c>
      <c r="FC30" t="s">
        <v>83</v>
      </c>
      <c r="FD30">
        <v>3</v>
      </c>
      <c r="FE30" s="40">
        <f t="shared" si="55"/>
        <v>3</v>
      </c>
      <c r="FF30">
        <v>3</v>
      </c>
      <c r="FG30" t="s">
        <v>83</v>
      </c>
      <c r="FH30">
        <v>2</v>
      </c>
      <c r="FI30" s="40">
        <f t="shared" si="56"/>
        <v>3</v>
      </c>
      <c r="FJ30">
        <v>0</v>
      </c>
      <c r="FK30" t="s">
        <v>83</v>
      </c>
      <c r="FL30">
        <v>0</v>
      </c>
      <c r="FM30" s="40">
        <f t="shared" si="57"/>
        <v>3</v>
      </c>
      <c r="FN30">
        <v>3</v>
      </c>
      <c r="FO30" t="s">
        <v>83</v>
      </c>
      <c r="FP30">
        <v>3</v>
      </c>
      <c r="FQ30" s="40">
        <f t="shared" si="15"/>
        <v>0</v>
      </c>
      <c r="FR30">
        <v>2</v>
      </c>
      <c r="FS30" t="s">
        <v>83</v>
      </c>
      <c r="FT30">
        <v>3</v>
      </c>
      <c r="FU30" s="40">
        <f t="shared" si="58"/>
        <v>6</v>
      </c>
      <c r="FV30">
        <v>2</v>
      </c>
      <c r="FW30" t="s">
        <v>83</v>
      </c>
      <c r="FX30">
        <v>5</v>
      </c>
      <c r="FY30" s="40">
        <f t="shared" si="16"/>
        <v>0</v>
      </c>
      <c r="FZ30" s="24">
        <f t="shared" si="17"/>
        <v>15</v>
      </c>
      <c r="GA30" s="14">
        <v>1</v>
      </c>
      <c r="GB30" t="s">
        <v>83</v>
      </c>
      <c r="GC30">
        <v>1</v>
      </c>
      <c r="GD30" s="40">
        <f t="shared" si="59"/>
        <v>4</v>
      </c>
      <c r="GE30">
        <v>2</v>
      </c>
      <c r="GF30" t="s">
        <v>83</v>
      </c>
      <c r="GG30">
        <v>0</v>
      </c>
      <c r="GH30" s="40">
        <f t="shared" si="82"/>
        <v>3</v>
      </c>
      <c r="GI30">
        <v>3</v>
      </c>
      <c r="GJ30" t="s">
        <v>83</v>
      </c>
      <c r="GK30">
        <v>3</v>
      </c>
      <c r="GL30" s="40">
        <f t="shared" si="60"/>
        <v>0</v>
      </c>
      <c r="GM30">
        <v>2</v>
      </c>
      <c r="GN30" t="s">
        <v>83</v>
      </c>
      <c r="GO30">
        <v>0</v>
      </c>
      <c r="GP30" s="40">
        <f t="shared" si="61"/>
        <v>6</v>
      </c>
      <c r="GQ30">
        <v>3</v>
      </c>
      <c r="GR30" t="s">
        <v>83</v>
      </c>
      <c r="GS30">
        <v>1</v>
      </c>
      <c r="GT30" s="40">
        <f t="shared" si="19"/>
        <v>0</v>
      </c>
      <c r="GU30">
        <v>3</v>
      </c>
      <c r="GV30" t="s">
        <v>83</v>
      </c>
      <c r="GW30">
        <v>4</v>
      </c>
      <c r="GX30" s="40">
        <f t="shared" si="62"/>
        <v>0</v>
      </c>
      <c r="GY30" s="24">
        <f t="shared" si="63"/>
        <v>13</v>
      </c>
      <c r="GZ30" s="28">
        <f t="shared" si="20"/>
        <v>89</v>
      </c>
      <c r="HA30" t="s">
        <v>140</v>
      </c>
      <c r="HB30">
        <f t="shared" si="21"/>
        <v>0</v>
      </c>
      <c r="HC30" t="s">
        <v>181</v>
      </c>
      <c r="HD30">
        <f t="shared" si="22"/>
        <v>0</v>
      </c>
      <c r="HE30" t="s">
        <v>86</v>
      </c>
      <c r="HF30">
        <f t="shared" si="23"/>
        <v>5</v>
      </c>
      <c r="HG30" t="s">
        <v>129</v>
      </c>
      <c r="HH30">
        <f t="shared" si="80"/>
        <v>0</v>
      </c>
      <c r="HI30" t="s">
        <v>88</v>
      </c>
      <c r="HJ30">
        <f t="shared" si="25"/>
        <v>0</v>
      </c>
      <c r="HK30" t="s">
        <v>131</v>
      </c>
      <c r="HL30">
        <f t="shared" si="64"/>
        <v>0</v>
      </c>
      <c r="HM30" t="s">
        <v>134</v>
      </c>
      <c r="HN30">
        <f t="shared" si="26"/>
        <v>5</v>
      </c>
      <c r="HO30" t="s">
        <v>138</v>
      </c>
      <c r="HP30">
        <f t="shared" si="65"/>
        <v>0</v>
      </c>
      <c r="HQ30" t="s">
        <v>84</v>
      </c>
      <c r="HR30" s="1">
        <f t="shared" si="66"/>
        <v>5</v>
      </c>
      <c r="HS30" t="s">
        <v>85</v>
      </c>
      <c r="HT30" s="1">
        <f t="shared" si="67"/>
        <v>5</v>
      </c>
      <c r="HU30" t="s">
        <v>93</v>
      </c>
      <c r="HV30" s="1">
        <f t="shared" si="68"/>
        <v>5</v>
      </c>
      <c r="HW30" t="s">
        <v>94</v>
      </c>
      <c r="HX30" s="1">
        <f t="shared" si="69"/>
        <v>5</v>
      </c>
      <c r="HY30" t="s">
        <v>130</v>
      </c>
      <c r="HZ30" s="1">
        <f t="shared" si="70"/>
        <v>6</v>
      </c>
      <c r="IA30" t="s">
        <v>95</v>
      </c>
      <c r="IB30" s="1">
        <f t="shared" si="71"/>
        <v>6</v>
      </c>
      <c r="IC30" t="s">
        <v>90</v>
      </c>
      <c r="ID30" s="1">
        <f t="shared" si="72"/>
        <v>5</v>
      </c>
      <c r="IE30" t="s">
        <v>96</v>
      </c>
      <c r="IF30" s="1">
        <f t="shared" si="73"/>
        <v>5</v>
      </c>
      <c r="IG30">
        <f t="shared" si="77"/>
        <v>52</v>
      </c>
      <c r="IH30" s="1">
        <f t="shared" si="74"/>
        <v>141</v>
      </c>
    </row>
    <row r="31" spans="1:242" ht="14.65" thickBot="1" x14ac:dyDescent="0.5">
      <c r="A31" s="1">
        <v>28</v>
      </c>
      <c r="B31" s="45">
        <f t="shared" si="0"/>
        <v>718</v>
      </c>
      <c r="C31" s="14" t="s">
        <v>256</v>
      </c>
      <c r="D31" t="s">
        <v>257</v>
      </c>
      <c r="E31" s="15" t="s">
        <v>248</v>
      </c>
      <c r="F31" s="28">
        <f t="shared" si="1"/>
        <v>112</v>
      </c>
      <c r="H31" s="14">
        <v>1</v>
      </c>
      <c r="I31" t="s">
        <v>83</v>
      </c>
      <c r="J31">
        <v>1</v>
      </c>
      <c r="K31" s="40">
        <f t="shared" si="28"/>
        <v>0</v>
      </c>
      <c r="L31">
        <v>1</v>
      </c>
      <c r="M31" t="s">
        <v>83</v>
      </c>
      <c r="N31">
        <v>2</v>
      </c>
      <c r="O31" s="40">
        <f t="shared" si="78"/>
        <v>3</v>
      </c>
      <c r="P31">
        <v>2</v>
      </c>
      <c r="Q31" t="s">
        <v>83</v>
      </c>
      <c r="R31">
        <v>2</v>
      </c>
      <c r="S31" s="40">
        <f t="shared" si="29"/>
        <v>0</v>
      </c>
      <c r="T31">
        <v>2</v>
      </c>
      <c r="U31" t="s">
        <v>83</v>
      </c>
      <c r="V31">
        <v>1</v>
      </c>
      <c r="W31" s="40">
        <f t="shared" si="3"/>
        <v>0</v>
      </c>
      <c r="X31">
        <v>1</v>
      </c>
      <c r="Y31" t="s">
        <v>83</v>
      </c>
      <c r="Z31">
        <v>1</v>
      </c>
      <c r="AA31" s="40">
        <f t="shared" si="4"/>
        <v>0</v>
      </c>
      <c r="AB31">
        <v>2</v>
      </c>
      <c r="AC31" t="s">
        <v>83</v>
      </c>
      <c r="AD31">
        <v>2</v>
      </c>
      <c r="AE31" s="40">
        <f t="shared" si="30"/>
        <v>0</v>
      </c>
      <c r="AF31" s="24">
        <f t="shared" si="31"/>
        <v>3</v>
      </c>
      <c r="AG31" s="14">
        <v>3</v>
      </c>
      <c r="AH31" t="s">
        <v>83</v>
      </c>
      <c r="AI31">
        <v>2</v>
      </c>
      <c r="AJ31" s="40">
        <f t="shared" si="79"/>
        <v>3</v>
      </c>
      <c r="AK31">
        <v>4</v>
      </c>
      <c r="AL31" t="s">
        <v>83</v>
      </c>
      <c r="AM31">
        <v>3</v>
      </c>
      <c r="AN31" s="40">
        <f t="shared" si="32"/>
        <v>0</v>
      </c>
      <c r="AO31">
        <v>3</v>
      </c>
      <c r="AP31" t="s">
        <v>83</v>
      </c>
      <c r="AQ31">
        <v>2</v>
      </c>
      <c r="AR31" s="40">
        <f t="shared" si="6"/>
        <v>0</v>
      </c>
      <c r="AS31">
        <v>3</v>
      </c>
      <c r="AT31" t="s">
        <v>83</v>
      </c>
      <c r="AU31">
        <v>3</v>
      </c>
      <c r="AV31" s="40">
        <f t="shared" si="33"/>
        <v>3</v>
      </c>
      <c r="AW31">
        <v>2</v>
      </c>
      <c r="AX31" t="s">
        <v>83</v>
      </c>
      <c r="AY31">
        <v>3</v>
      </c>
      <c r="AZ31" s="40">
        <f t="shared" si="34"/>
        <v>3</v>
      </c>
      <c r="BA31">
        <v>2</v>
      </c>
      <c r="BB31" t="s">
        <v>83</v>
      </c>
      <c r="BC31">
        <v>3</v>
      </c>
      <c r="BD31" s="40">
        <f t="shared" si="7"/>
        <v>4</v>
      </c>
      <c r="BE31" s="24">
        <f t="shared" si="35"/>
        <v>13</v>
      </c>
      <c r="BF31" s="14">
        <v>2</v>
      </c>
      <c r="BG31" t="s">
        <v>83</v>
      </c>
      <c r="BH31">
        <v>2</v>
      </c>
      <c r="BI31" s="40">
        <f t="shared" si="36"/>
        <v>0</v>
      </c>
      <c r="BJ31">
        <v>3</v>
      </c>
      <c r="BK31" t="s">
        <v>83</v>
      </c>
      <c r="BL31">
        <v>3</v>
      </c>
      <c r="BM31" s="40">
        <f t="shared" si="75"/>
        <v>3</v>
      </c>
      <c r="BN31">
        <v>3</v>
      </c>
      <c r="BO31" t="s">
        <v>83</v>
      </c>
      <c r="BP31">
        <v>2</v>
      </c>
      <c r="BQ31" s="40">
        <f t="shared" si="8"/>
        <v>3</v>
      </c>
      <c r="BR31">
        <v>2</v>
      </c>
      <c r="BS31" t="s">
        <v>83</v>
      </c>
      <c r="BT31">
        <v>3</v>
      </c>
      <c r="BU31" s="40">
        <f t="shared" si="37"/>
        <v>0</v>
      </c>
      <c r="BV31">
        <v>2</v>
      </c>
      <c r="BW31" t="s">
        <v>83</v>
      </c>
      <c r="BX31">
        <v>2</v>
      </c>
      <c r="BY31" s="40">
        <f t="shared" si="38"/>
        <v>0</v>
      </c>
      <c r="BZ31">
        <v>3</v>
      </c>
      <c r="CA31" t="s">
        <v>83</v>
      </c>
      <c r="CB31">
        <v>3</v>
      </c>
      <c r="CC31" s="40">
        <f t="shared" si="39"/>
        <v>0</v>
      </c>
      <c r="CD31" s="24">
        <f t="shared" si="40"/>
        <v>6</v>
      </c>
      <c r="CE31" s="14">
        <v>2</v>
      </c>
      <c r="CF31" t="s">
        <v>83</v>
      </c>
      <c r="CG31">
        <v>3</v>
      </c>
      <c r="CH31" s="40">
        <f t="shared" si="41"/>
        <v>0</v>
      </c>
      <c r="CI31">
        <v>4</v>
      </c>
      <c r="CJ31" t="s">
        <v>83</v>
      </c>
      <c r="CK31">
        <v>4</v>
      </c>
      <c r="CL31" s="40">
        <f t="shared" si="42"/>
        <v>0</v>
      </c>
      <c r="CM31">
        <v>2</v>
      </c>
      <c r="CN31" t="s">
        <v>83</v>
      </c>
      <c r="CO31">
        <v>2</v>
      </c>
      <c r="CP31" s="40">
        <f t="shared" si="43"/>
        <v>0</v>
      </c>
      <c r="CQ31">
        <v>4</v>
      </c>
      <c r="CR31" t="s">
        <v>83</v>
      </c>
      <c r="CS31">
        <v>3</v>
      </c>
      <c r="CT31" s="40">
        <f t="shared" si="44"/>
        <v>4</v>
      </c>
      <c r="CU31">
        <v>2</v>
      </c>
      <c r="CV31" t="s">
        <v>83</v>
      </c>
      <c r="CW31">
        <v>4</v>
      </c>
      <c r="CX31" s="40">
        <f t="shared" si="45"/>
        <v>0</v>
      </c>
      <c r="CY31">
        <v>3</v>
      </c>
      <c r="CZ31" t="s">
        <v>83</v>
      </c>
      <c r="DA31">
        <v>4</v>
      </c>
      <c r="DB31" s="40">
        <f t="shared" si="46"/>
        <v>0</v>
      </c>
      <c r="DC31" s="24">
        <f t="shared" si="47"/>
        <v>4</v>
      </c>
      <c r="DD31" s="14">
        <v>4</v>
      </c>
      <c r="DE31" t="s">
        <v>83</v>
      </c>
      <c r="DF31">
        <v>2</v>
      </c>
      <c r="DG31" s="40">
        <f t="shared" si="76"/>
        <v>0</v>
      </c>
      <c r="DH31">
        <v>4</v>
      </c>
      <c r="DI31" t="s">
        <v>83</v>
      </c>
      <c r="DJ31">
        <v>3</v>
      </c>
      <c r="DK31" s="40">
        <f t="shared" si="9"/>
        <v>3</v>
      </c>
      <c r="DL31">
        <v>1</v>
      </c>
      <c r="DM31" t="s">
        <v>83</v>
      </c>
      <c r="DN31">
        <v>3</v>
      </c>
      <c r="DO31" s="40">
        <f t="shared" si="48"/>
        <v>3</v>
      </c>
      <c r="DP31">
        <v>4</v>
      </c>
      <c r="DQ31" t="s">
        <v>83</v>
      </c>
      <c r="DR31">
        <v>4</v>
      </c>
      <c r="DS31" s="40">
        <f t="shared" si="10"/>
        <v>3</v>
      </c>
      <c r="DT31">
        <v>1</v>
      </c>
      <c r="DU31" t="s">
        <v>83</v>
      </c>
      <c r="DV31">
        <v>3</v>
      </c>
      <c r="DW31" s="40">
        <f t="shared" si="11"/>
        <v>1</v>
      </c>
      <c r="DX31">
        <v>3</v>
      </c>
      <c r="DY31" t="s">
        <v>83</v>
      </c>
      <c r="DZ31">
        <v>4</v>
      </c>
      <c r="EA31" s="39">
        <f t="shared" si="49"/>
        <v>3</v>
      </c>
      <c r="EB31" s="24">
        <f t="shared" si="12"/>
        <v>13</v>
      </c>
      <c r="EC31" s="14">
        <v>3</v>
      </c>
      <c r="ED31" t="s">
        <v>83</v>
      </c>
      <c r="EE31">
        <v>4</v>
      </c>
      <c r="EF31" s="40">
        <f t="shared" si="50"/>
        <v>0</v>
      </c>
      <c r="EG31">
        <v>1</v>
      </c>
      <c r="EH31" t="s">
        <v>83</v>
      </c>
      <c r="EI31">
        <v>1</v>
      </c>
      <c r="EJ31" s="40">
        <f t="shared" si="51"/>
        <v>0</v>
      </c>
      <c r="EK31">
        <v>3</v>
      </c>
      <c r="EL31" t="s">
        <v>83</v>
      </c>
      <c r="EM31">
        <v>2</v>
      </c>
      <c r="EN31" s="40">
        <f t="shared" si="81"/>
        <v>0</v>
      </c>
      <c r="EO31">
        <v>4</v>
      </c>
      <c r="EP31" t="s">
        <v>83</v>
      </c>
      <c r="EQ31">
        <v>4</v>
      </c>
      <c r="ER31" s="40">
        <f t="shared" si="52"/>
        <v>0</v>
      </c>
      <c r="ES31">
        <v>4</v>
      </c>
      <c r="ET31" t="s">
        <v>83</v>
      </c>
      <c r="EU31">
        <v>2</v>
      </c>
      <c r="EV31" s="40">
        <f t="shared" si="14"/>
        <v>0</v>
      </c>
      <c r="EW31">
        <v>2</v>
      </c>
      <c r="EX31" t="s">
        <v>83</v>
      </c>
      <c r="EY31">
        <v>2</v>
      </c>
      <c r="EZ31" s="40">
        <f t="shared" si="53"/>
        <v>0</v>
      </c>
      <c r="FA31" s="24">
        <f t="shared" si="54"/>
        <v>0</v>
      </c>
      <c r="FB31" s="14">
        <v>1</v>
      </c>
      <c r="FC31" t="s">
        <v>83</v>
      </c>
      <c r="FD31">
        <v>1</v>
      </c>
      <c r="FE31" s="40">
        <f t="shared" si="55"/>
        <v>0</v>
      </c>
      <c r="FF31">
        <v>2</v>
      </c>
      <c r="FG31" t="s">
        <v>83</v>
      </c>
      <c r="FH31">
        <v>2</v>
      </c>
      <c r="FI31" s="40">
        <f t="shared" si="56"/>
        <v>0</v>
      </c>
      <c r="FJ31">
        <v>1</v>
      </c>
      <c r="FK31" t="s">
        <v>83</v>
      </c>
      <c r="FL31">
        <v>1</v>
      </c>
      <c r="FM31" s="40">
        <f t="shared" si="57"/>
        <v>3</v>
      </c>
      <c r="FN31">
        <v>2</v>
      </c>
      <c r="FO31" t="s">
        <v>83</v>
      </c>
      <c r="FP31">
        <v>1</v>
      </c>
      <c r="FQ31" s="40">
        <f t="shared" si="15"/>
        <v>4</v>
      </c>
      <c r="FR31">
        <v>3</v>
      </c>
      <c r="FS31" t="s">
        <v>83</v>
      </c>
      <c r="FT31">
        <v>2</v>
      </c>
      <c r="FU31" s="40">
        <f t="shared" si="58"/>
        <v>0</v>
      </c>
      <c r="FV31">
        <v>2</v>
      </c>
      <c r="FW31" t="s">
        <v>83</v>
      </c>
      <c r="FX31">
        <v>2</v>
      </c>
      <c r="FY31" s="40">
        <f t="shared" si="16"/>
        <v>0</v>
      </c>
      <c r="FZ31" s="24">
        <f t="shared" si="17"/>
        <v>7</v>
      </c>
      <c r="GA31" s="14">
        <v>2</v>
      </c>
      <c r="GB31" t="s">
        <v>83</v>
      </c>
      <c r="GC31">
        <v>0</v>
      </c>
      <c r="GD31" s="40">
        <f t="shared" si="59"/>
        <v>0</v>
      </c>
      <c r="GE31">
        <v>2</v>
      </c>
      <c r="GF31" t="s">
        <v>83</v>
      </c>
      <c r="GG31">
        <v>1</v>
      </c>
      <c r="GH31" s="40">
        <f t="shared" si="82"/>
        <v>4</v>
      </c>
      <c r="GI31">
        <v>2</v>
      </c>
      <c r="GJ31" t="s">
        <v>83</v>
      </c>
      <c r="GK31">
        <v>2</v>
      </c>
      <c r="GL31" s="40">
        <f t="shared" si="60"/>
        <v>0</v>
      </c>
      <c r="GM31">
        <v>0</v>
      </c>
      <c r="GN31" t="s">
        <v>83</v>
      </c>
      <c r="GO31">
        <v>0</v>
      </c>
      <c r="GP31" s="40">
        <f t="shared" si="61"/>
        <v>0</v>
      </c>
      <c r="GQ31">
        <v>1</v>
      </c>
      <c r="GR31" t="s">
        <v>83</v>
      </c>
      <c r="GS31">
        <v>0</v>
      </c>
      <c r="GT31" s="40">
        <f t="shared" si="19"/>
        <v>0</v>
      </c>
      <c r="GU31">
        <v>0</v>
      </c>
      <c r="GV31" t="s">
        <v>83</v>
      </c>
      <c r="GW31">
        <v>1</v>
      </c>
      <c r="GX31" s="40">
        <f t="shared" si="62"/>
        <v>0</v>
      </c>
      <c r="GY31" s="24">
        <f t="shared" si="63"/>
        <v>4</v>
      </c>
      <c r="GZ31" s="28">
        <f t="shared" si="20"/>
        <v>50</v>
      </c>
      <c r="HA31" t="s">
        <v>136</v>
      </c>
      <c r="HB31">
        <f t="shared" si="21"/>
        <v>0</v>
      </c>
      <c r="HC31" t="s">
        <v>137</v>
      </c>
      <c r="HD31">
        <f t="shared" si="22"/>
        <v>5</v>
      </c>
      <c r="HE31" t="s">
        <v>133</v>
      </c>
      <c r="HF31">
        <f t="shared" si="23"/>
        <v>0</v>
      </c>
      <c r="HG31" t="s">
        <v>129</v>
      </c>
      <c r="HH31">
        <f t="shared" si="80"/>
        <v>0</v>
      </c>
      <c r="HI31" t="s">
        <v>88</v>
      </c>
      <c r="HJ31">
        <f t="shared" si="25"/>
        <v>0</v>
      </c>
      <c r="HK31" t="s">
        <v>95</v>
      </c>
      <c r="HL31">
        <f t="shared" si="64"/>
        <v>5</v>
      </c>
      <c r="HM31" t="s">
        <v>90</v>
      </c>
      <c r="HN31">
        <f t="shared" si="26"/>
        <v>9</v>
      </c>
      <c r="HO31" t="s">
        <v>96</v>
      </c>
      <c r="HP31">
        <f t="shared" si="65"/>
        <v>9</v>
      </c>
      <c r="HQ31" t="s">
        <v>84</v>
      </c>
      <c r="HR31" s="1">
        <f t="shared" si="66"/>
        <v>5</v>
      </c>
      <c r="HS31" t="s">
        <v>85</v>
      </c>
      <c r="HT31" s="1">
        <f t="shared" si="67"/>
        <v>5</v>
      </c>
      <c r="HU31" t="s">
        <v>86</v>
      </c>
      <c r="HV31" s="1">
        <f t="shared" si="68"/>
        <v>6</v>
      </c>
      <c r="HW31" t="s">
        <v>87</v>
      </c>
      <c r="HX31" s="1">
        <f t="shared" si="69"/>
        <v>6</v>
      </c>
      <c r="HY31" t="s">
        <v>130</v>
      </c>
      <c r="HZ31" s="1">
        <f t="shared" si="70"/>
        <v>6</v>
      </c>
      <c r="IA31" t="s">
        <v>142</v>
      </c>
      <c r="IB31" s="1">
        <f t="shared" si="71"/>
        <v>0</v>
      </c>
      <c r="IC31" t="s">
        <v>134</v>
      </c>
      <c r="ID31" s="1">
        <f t="shared" si="72"/>
        <v>6</v>
      </c>
      <c r="IE31" t="s">
        <v>138</v>
      </c>
      <c r="IF31" s="1">
        <f t="shared" si="73"/>
        <v>0</v>
      </c>
      <c r="IG31">
        <f t="shared" si="77"/>
        <v>62</v>
      </c>
      <c r="IH31" s="1">
        <f t="shared" si="74"/>
        <v>112</v>
      </c>
    </row>
    <row r="32" spans="1:242" ht="14.65" thickBot="1" x14ac:dyDescent="0.5">
      <c r="A32" s="1">
        <v>29</v>
      </c>
      <c r="B32" s="45">
        <f t="shared" si="0"/>
        <v>286</v>
      </c>
      <c r="C32" s="14" t="s">
        <v>139</v>
      </c>
      <c r="D32" t="s">
        <v>143</v>
      </c>
      <c r="E32" s="15" t="s">
        <v>202</v>
      </c>
      <c r="F32" s="28">
        <f t="shared" si="1"/>
        <v>160</v>
      </c>
      <c r="H32" s="14">
        <v>1</v>
      </c>
      <c r="I32" t="s">
        <v>83</v>
      </c>
      <c r="J32">
        <v>0</v>
      </c>
      <c r="K32" s="40">
        <f t="shared" si="28"/>
        <v>0</v>
      </c>
      <c r="L32">
        <v>0</v>
      </c>
      <c r="M32" t="s">
        <v>83</v>
      </c>
      <c r="N32">
        <v>2</v>
      </c>
      <c r="O32" s="40">
        <f t="shared" si="78"/>
        <v>6</v>
      </c>
      <c r="P32">
        <v>0</v>
      </c>
      <c r="Q32" t="s">
        <v>83</v>
      </c>
      <c r="R32">
        <v>0</v>
      </c>
      <c r="S32" s="40">
        <f t="shared" si="29"/>
        <v>0</v>
      </c>
      <c r="T32">
        <v>1</v>
      </c>
      <c r="U32" t="s">
        <v>83</v>
      </c>
      <c r="V32">
        <v>0</v>
      </c>
      <c r="W32" s="40">
        <f t="shared" si="3"/>
        <v>0</v>
      </c>
      <c r="X32">
        <v>0</v>
      </c>
      <c r="Y32" t="s">
        <v>83</v>
      </c>
      <c r="Z32">
        <v>1</v>
      </c>
      <c r="AA32" s="40">
        <f t="shared" si="4"/>
        <v>4</v>
      </c>
      <c r="AB32">
        <v>1</v>
      </c>
      <c r="AC32" t="s">
        <v>83</v>
      </c>
      <c r="AD32">
        <v>1</v>
      </c>
      <c r="AE32" s="40">
        <f t="shared" si="30"/>
        <v>0</v>
      </c>
      <c r="AF32" s="24">
        <f t="shared" si="31"/>
        <v>10</v>
      </c>
      <c r="AG32" s="14">
        <v>3</v>
      </c>
      <c r="AH32" t="s">
        <v>83</v>
      </c>
      <c r="AI32">
        <v>1</v>
      </c>
      <c r="AJ32" s="40">
        <f t="shared" si="79"/>
        <v>3</v>
      </c>
      <c r="AK32">
        <v>0</v>
      </c>
      <c r="AL32" t="s">
        <v>83</v>
      </c>
      <c r="AM32">
        <v>0</v>
      </c>
      <c r="AN32" s="40">
        <f t="shared" si="32"/>
        <v>4</v>
      </c>
      <c r="AO32">
        <v>1</v>
      </c>
      <c r="AP32" t="s">
        <v>83</v>
      </c>
      <c r="AQ32">
        <v>1</v>
      </c>
      <c r="AR32" s="40">
        <f t="shared" si="6"/>
        <v>0</v>
      </c>
      <c r="AS32">
        <v>1</v>
      </c>
      <c r="AT32" t="s">
        <v>83</v>
      </c>
      <c r="AU32">
        <v>0</v>
      </c>
      <c r="AV32" s="40">
        <f t="shared" si="33"/>
        <v>0</v>
      </c>
      <c r="AW32">
        <v>1</v>
      </c>
      <c r="AX32" t="s">
        <v>83</v>
      </c>
      <c r="AY32">
        <v>2</v>
      </c>
      <c r="AZ32" s="40">
        <f t="shared" si="34"/>
        <v>3</v>
      </c>
      <c r="BA32">
        <v>0</v>
      </c>
      <c r="BB32" t="s">
        <v>83</v>
      </c>
      <c r="BC32">
        <v>1</v>
      </c>
      <c r="BD32" s="40">
        <f t="shared" si="7"/>
        <v>6</v>
      </c>
      <c r="BE32" s="24">
        <f t="shared" si="35"/>
        <v>16</v>
      </c>
      <c r="BF32" s="14">
        <v>1</v>
      </c>
      <c r="BG32" t="s">
        <v>83</v>
      </c>
      <c r="BH32">
        <v>0</v>
      </c>
      <c r="BI32" s="40">
        <f t="shared" si="36"/>
        <v>0</v>
      </c>
      <c r="BJ32">
        <v>1</v>
      </c>
      <c r="BK32" t="s">
        <v>83</v>
      </c>
      <c r="BL32">
        <v>2</v>
      </c>
      <c r="BM32" s="40">
        <f t="shared" si="75"/>
        <v>0</v>
      </c>
      <c r="BN32">
        <v>1</v>
      </c>
      <c r="BO32" t="s">
        <v>83</v>
      </c>
      <c r="BP32">
        <v>0</v>
      </c>
      <c r="BQ32" s="40">
        <f t="shared" si="8"/>
        <v>3</v>
      </c>
      <c r="BR32">
        <v>1</v>
      </c>
      <c r="BS32" t="s">
        <v>83</v>
      </c>
      <c r="BT32">
        <v>1</v>
      </c>
      <c r="BU32" s="40">
        <f t="shared" si="37"/>
        <v>0</v>
      </c>
      <c r="BV32">
        <v>1</v>
      </c>
      <c r="BW32" t="s">
        <v>83</v>
      </c>
      <c r="BX32">
        <v>1</v>
      </c>
      <c r="BY32" s="40">
        <f t="shared" si="38"/>
        <v>0</v>
      </c>
      <c r="BZ32">
        <v>0</v>
      </c>
      <c r="CA32" t="s">
        <v>83</v>
      </c>
      <c r="CB32">
        <v>1</v>
      </c>
      <c r="CC32" s="40">
        <f t="shared" si="39"/>
        <v>4</v>
      </c>
      <c r="CD32" s="24">
        <f t="shared" si="40"/>
        <v>7</v>
      </c>
      <c r="CE32" s="14">
        <v>1</v>
      </c>
      <c r="CF32" t="s">
        <v>83</v>
      </c>
      <c r="CG32">
        <v>0</v>
      </c>
      <c r="CH32" s="40">
        <f t="shared" si="41"/>
        <v>0</v>
      </c>
      <c r="CI32">
        <v>2</v>
      </c>
      <c r="CJ32" t="s">
        <v>83</v>
      </c>
      <c r="CK32">
        <v>1</v>
      </c>
      <c r="CL32" s="40">
        <f t="shared" si="42"/>
        <v>3</v>
      </c>
      <c r="CM32">
        <v>0</v>
      </c>
      <c r="CN32" t="s">
        <v>83</v>
      </c>
      <c r="CO32">
        <v>1</v>
      </c>
      <c r="CP32" s="40">
        <f t="shared" si="43"/>
        <v>6</v>
      </c>
      <c r="CQ32">
        <v>2</v>
      </c>
      <c r="CR32" t="s">
        <v>83</v>
      </c>
      <c r="CS32">
        <v>2</v>
      </c>
      <c r="CT32" s="40">
        <f t="shared" si="44"/>
        <v>0</v>
      </c>
      <c r="CU32">
        <v>1</v>
      </c>
      <c r="CV32" t="s">
        <v>83</v>
      </c>
      <c r="CW32">
        <v>1</v>
      </c>
      <c r="CX32" s="40">
        <f t="shared" si="45"/>
        <v>0</v>
      </c>
      <c r="CY32">
        <v>0</v>
      </c>
      <c r="CZ32" t="s">
        <v>83</v>
      </c>
      <c r="DA32">
        <v>2</v>
      </c>
      <c r="DB32" s="40">
        <f t="shared" si="46"/>
        <v>0</v>
      </c>
      <c r="DC32" s="24">
        <f t="shared" si="47"/>
        <v>9</v>
      </c>
      <c r="DD32" s="14">
        <v>2</v>
      </c>
      <c r="DE32" t="s">
        <v>83</v>
      </c>
      <c r="DF32">
        <v>1</v>
      </c>
      <c r="DG32" s="40">
        <f t="shared" si="76"/>
        <v>0</v>
      </c>
      <c r="DH32">
        <v>2</v>
      </c>
      <c r="DI32" t="s">
        <v>83</v>
      </c>
      <c r="DJ32">
        <v>1</v>
      </c>
      <c r="DK32" s="40">
        <f t="shared" si="9"/>
        <v>3</v>
      </c>
      <c r="DL32">
        <v>1</v>
      </c>
      <c r="DM32" t="s">
        <v>83</v>
      </c>
      <c r="DN32">
        <v>1</v>
      </c>
      <c r="DO32" s="40">
        <f t="shared" si="48"/>
        <v>0</v>
      </c>
      <c r="DP32">
        <v>2</v>
      </c>
      <c r="DQ32" t="s">
        <v>83</v>
      </c>
      <c r="DR32">
        <v>2</v>
      </c>
      <c r="DS32" s="40">
        <f t="shared" si="10"/>
        <v>4</v>
      </c>
      <c r="DT32">
        <v>1</v>
      </c>
      <c r="DU32" t="s">
        <v>83</v>
      </c>
      <c r="DV32">
        <v>2</v>
      </c>
      <c r="DW32" s="40">
        <f t="shared" si="11"/>
        <v>1</v>
      </c>
      <c r="DX32">
        <v>1</v>
      </c>
      <c r="DY32" t="s">
        <v>83</v>
      </c>
      <c r="DZ32">
        <v>3</v>
      </c>
      <c r="EA32" s="39">
        <f t="shared" si="49"/>
        <v>4</v>
      </c>
      <c r="EB32" s="24">
        <f t="shared" si="12"/>
        <v>12</v>
      </c>
      <c r="EC32" s="14">
        <v>1</v>
      </c>
      <c r="ED32" t="s">
        <v>83</v>
      </c>
      <c r="EE32">
        <v>1</v>
      </c>
      <c r="EF32" s="40">
        <f t="shared" si="50"/>
        <v>4</v>
      </c>
      <c r="EG32">
        <v>1</v>
      </c>
      <c r="EH32" t="s">
        <v>83</v>
      </c>
      <c r="EI32">
        <v>0</v>
      </c>
      <c r="EJ32" s="40">
        <f t="shared" si="51"/>
        <v>6</v>
      </c>
      <c r="EK32">
        <v>1</v>
      </c>
      <c r="EL32" t="s">
        <v>83</v>
      </c>
      <c r="EM32">
        <v>1</v>
      </c>
      <c r="EN32" s="40">
        <f t="shared" si="81"/>
        <v>0</v>
      </c>
      <c r="EO32">
        <v>1</v>
      </c>
      <c r="EP32" t="s">
        <v>83</v>
      </c>
      <c r="EQ32">
        <v>0</v>
      </c>
      <c r="ER32" s="40">
        <f t="shared" si="52"/>
        <v>3</v>
      </c>
      <c r="ES32">
        <v>1</v>
      </c>
      <c r="ET32" t="s">
        <v>83</v>
      </c>
      <c r="EU32">
        <v>2</v>
      </c>
      <c r="EV32" s="40">
        <f t="shared" si="14"/>
        <v>0</v>
      </c>
      <c r="EW32">
        <v>1</v>
      </c>
      <c r="EX32" t="s">
        <v>83</v>
      </c>
      <c r="EY32">
        <v>2</v>
      </c>
      <c r="EZ32" s="40">
        <f t="shared" si="53"/>
        <v>6</v>
      </c>
      <c r="FA32" s="24">
        <f t="shared" si="54"/>
        <v>19</v>
      </c>
      <c r="FB32" s="14">
        <v>2</v>
      </c>
      <c r="FC32" t="s">
        <v>83</v>
      </c>
      <c r="FD32">
        <v>1</v>
      </c>
      <c r="FE32" s="40">
        <f t="shared" si="55"/>
        <v>4</v>
      </c>
      <c r="FF32">
        <v>4</v>
      </c>
      <c r="FG32" t="s">
        <v>83</v>
      </c>
      <c r="FH32">
        <v>1</v>
      </c>
      <c r="FI32" s="40">
        <f t="shared" si="56"/>
        <v>3</v>
      </c>
      <c r="FJ32">
        <v>0</v>
      </c>
      <c r="FK32" t="s">
        <v>83</v>
      </c>
      <c r="FL32">
        <v>1</v>
      </c>
      <c r="FM32" s="40">
        <f t="shared" si="57"/>
        <v>0</v>
      </c>
      <c r="FN32">
        <v>3</v>
      </c>
      <c r="FO32" t="s">
        <v>83</v>
      </c>
      <c r="FP32">
        <v>2</v>
      </c>
      <c r="FQ32" s="40">
        <f t="shared" si="15"/>
        <v>4</v>
      </c>
      <c r="FR32">
        <v>0</v>
      </c>
      <c r="FS32" t="s">
        <v>83</v>
      </c>
      <c r="FT32">
        <v>1</v>
      </c>
      <c r="FU32" s="40">
        <f t="shared" si="58"/>
        <v>4</v>
      </c>
      <c r="FV32">
        <v>1</v>
      </c>
      <c r="FW32" t="s">
        <v>83</v>
      </c>
      <c r="FX32">
        <v>3</v>
      </c>
      <c r="FY32" s="40">
        <f t="shared" si="16"/>
        <v>0</v>
      </c>
      <c r="FZ32" s="24">
        <f t="shared" si="17"/>
        <v>15</v>
      </c>
      <c r="GA32" s="14">
        <v>1</v>
      </c>
      <c r="GB32" t="s">
        <v>83</v>
      </c>
      <c r="GC32">
        <v>1</v>
      </c>
      <c r="GD32" s="40">
        <f t="shared" si="59"/>
        <v>4</v>
      </c>
      <c r="GE32">
        <v>4</v>
      </c>
      <c r="GF32" t="s">
        <v>83</v>
      </c>
      <c r="GG32">
        <v>1</v>
      </c>
      <c r="GH32" s="40">
        <f t="shared" si="82"/>
        <v>3</v>
      </c>
      <c r="GI32">
        <v>1</v>
      </c>
      <c r="GJ32" t="s">
        <v>83</v>
      </c>
      <c r="GK32">
        <v>1</v>
      </c>
      <c r="GL32" s="40">
        <f t="shared" si="60"/>
        <v>0</v>
      </c>
      <c r="GM32">
        <v>3</v>
      </c>
      <c r="GN32" t="s">
        <v>83</v>
      </c>
      <c r="GO32">
        <v>1</v>
      </c>
      <c r="GP32" s="40">
        <f t="shared" si="61"/>
        <v>4</v>
      </c>
      <c r="GQ32">
        <v>1</v>
      </c>
      <c r="GR32" t="s">
        <v>83</v>
      </c>
      <c r="GS32">
        <v>1</v>
      </c>
      <c r="GT32" s="40">
        <f t="shared" si="19"/>
        <v>0</v>
      </c>
      <c r="GU32">
        <v>1</v>
      </c>
      <c r="GV32" t="s">
        <v>83</v>
      </c>
      <c r="GW32">
        <v>4</v>
      </c>
      <c r="GX32" s="40">
        <f t="shared" si="62"/>
        <v>0</v>
      </c>
      <c r="GY32" s="24">
        <f t="shared" si="63"/>
        <v>11</v>
      </c>
      <c r="GZ32" s="28">
        <f t="shared" si="20"/>
        <v>99</v>
      </c>
      <c r="HA32" t="s">
        <v>84</v>
      </c>
      <c r="HB32">
        <f t="shared" si="21"/>
        <v>9</v>
      </c>
      <c r="HC32" t="s">
        <v>85</v>
      </c>
      <c r="HD32">
        <f t="shared" si="22"/>
        <v>9</v>
      </c>
      <c r="HE32" t="s">
        <v>86</v>
      </c>
      <c r="HF32">
        <f t="shared" si="23"/>
        <v>5</v>
      </c>
      <c r="HG32" t="s">
        <v>94</v>
      </c>
      <c r="HH32">
        <f t="shared" si="80"/>
        <v>9</v>
      </c>
      <c r="HI32" t="s">
        <v>130</v>
      </c>
      <c r="HJ32">
        <f t="shared" si="25"/>
        <v>5</v>
      </c>
      <c r="HK32" t="s">
        <v>131</v>
      </c>
      <c r="HL32">
        <f t="shared" si="64"/>
        <v>0</v>
      </c>
      <c r="HM32" t="s">
        <v>90</v>
      </c>
      <c r="HN32">
        <f t="shared" si="26"/>
        <v>9</v>
      </c>
      <c r="HO32" t="s">
        <v>96</v>
      </c>
      <c r="HP32">
        <f t="shared" si="65"/>
        <v>9</v>
      </c>
      <c r="HQ32" t="s">
        <v>140</v>
      </c>
      <c r="HR32" s="1">
        <f t="shared" si="66"/>
        <v>0</v>
      </c>
      <c r="HS32" t="s">
        <v>92</v>
      </c>
      <c r="HT32" s="1">
        <f t="shared" si="67"/>
        <v>0</v>
      </c>
      <c r="HU32" t="s">
        <v>133</v>
      </c>
      <c r="HV32" s="1">
        <f t="shared" si="68"/>
        <v>0</v>
      </c>
      <c r="HW32" t="s">
        <v>129</v>
      </c>
      <c r="HX32" s="1">
        <f t="shared" si="69"/>
        <v>0</v>
      </c>
      <c r="HY32" t="s">
        <v>88</v>
      </c>
      <c r="HZ32" s="1">
        <f t="shared" si="70"/>
        <v>0</v>
      </c>
      <c r="IA32" t="s">
        <v>142</v>
      </c>
      <c r="IB32" s="1">
        <f t="shared" si="71"/>
        <v>0</v>
      </c>
      <c r="IC32" t="s">
        <v>134</v>
      </c>
      <c r="ID32" s="1">
        <f t="shared" si="72"/>
        <v>6</v>
      </c>
      <c r="IE32" t="s">
        <v>138</v>
      </c>
      <c r="IF32" s="1">
        <f t="shared" si="73"/>
        <v>0</v>
      </c>
      <c r="IG32">
        <f t="shared" si="77"/>
        <v>61</v>
      </c>
      <c r="IH32" s="1">
        <f t="shared" si="74"/>
        <v>160</v>
      </c>
    </row>
    <row r="33" spans="1:242" ht="14.65" thickBot="1" x14ac:dyDescent="0.5">
      <c r="A33" s="1">
        <v>30</v>
      </c>
      <c r="B33" s="45">
        <f t="shared" si="0"/>
        <v>298</v>
      </c>
      <c r="C33" s="14" t="s">
        <v>144</v>
      </c>
      <c r="D33" t="s">
        <v>149</v>
      </c>
      <c r="E33" s="15" t="s">
        <v>155</v>
      </c>
      <c r="F33" s="28">
        <f t="shared" si="1"/>
        <v>159</v>
      </c>
      <c r="H33" s="14">
        <v>0</v>
      </c>
      <c r="I33" t="s">
        <v>83</v>
      </c>
      <c r="J33">
        <v>1</v>
      </c>
      <c r="K33" s="40">
        <f t="shared" si="28"/>
        <v>3</v>
      </c>
      <c r="L33">
        <v>3</v>
      </c>
      <c r="M33" t="s">
        <v>83</v>
      </c>
      <c r="N33">
        <v>1</v>
      </c>
      <c r="O33" s="40">
        <f t="shared" si="78"/>
        <v>0</v>
      </c>
      <c r="P33">
        <v>0</v>
      </c>
      <c r="Q33" t="s">
        <v>83</v>
      </c>
      <c r="R33">
        <v>4</v>
      </c>
      <c r="S33" s="40">
        <f t="shared" si="29"/>
        <v>3</v>
      </c>
      <c r="T33">
        <v>2</v>
      </c>
      <c r="U33" t="s">
        <v>83</v>
      </c>
      <c r="V33">
        <v>2</v>
      </c>
      <c r="W33" s="40">
        <f t="shared" si="3"/>
        <v>4</v>
      </c>
      <c r="X33">
        <v>2</v>
      </c>
      <c r="Y33" t="s">
        <v>83</v>
      </c>
      <c r="Z33">
        <v>2</v>
      </c>
      <c r="AA33" s="40">
        <f t="shared" si="4"/>
        <v>0</v>
      </c>
      <c r="AB33">
        <v>1</v>
      </c>
      <c r="AC33" t="s">
        <v>83</v>
      </c>
      <c r="AD33">
        <v>0</v>
      </c>
      <c r="AE33" s="40">
        <f t="shared" si="30"/>
        <v>3</v>
      </c>
      <c r="AF33" s="24">
        <f t="shared" si="31"/>
        <v>13</v>
      </c>
      <c r="AG33" s="14">
        <v>1</v>
      </c>
      <c r="AH33" t="s">
        <v>83</v>
      </c>
      <c r="AI33">
        <v>2</v>
      </c>
      <c r="AJ33" s="40">
        <f t="shared" si="79"/>
        <v>0</v>
      </c>
      <c r="AK33">
        <v>2</v>
      </c>
      <c r="AL33" t="s">
        <v>83</v>
      </c>
      <c r="AM33">
        <v>0</v>
      </c>
      <c r="AN33" s="40">
        <f t="shared" si="32"/>
        <v>0</v>
      </c>
      <c r="AO33">
        <v>3</v>
      </c>
      <c r="AP33" t="s">
        <v>83</v>
      </c>
      <c r="AQ33">
        <v>2</v>
      </c>
      <c r="AR33" s="40">
        <f t="shared" si="6"/>
        <v>0</v>
      </c>
      <c r="AS33">
        <v>1</v>
      </c>
      <c r="AT33" t="s">
        <v>83</v>
      </c>
      <c r="AU33">
        <v>0</v>
      </c>
      <c r="AV33" s="40">
        <f t="shared" si="33"/>
        <v>0</v>
      </c>
      <c r="AW33">
        <v>0</v>
      </c>
      <c r="AX33" t="s">
        <v>83</v>
      </c>
      <c r="AY33">
        <v>0</v>
      </c>
      <c r="AZ33" s="40">
        <f t="shared" si="34"/>
        <v>0</v>
      </c>
      <c r="BA33">
        <v>0</v>
      </c>
      <c r="BB33" t="s">
        <v>83</v>
      </c>
      <c r="BC33">
        <v>3</v>
      </c>
      <c r="BD33" s="40">
        <f t="shared" si="7"/>
        <v>3</v>
      </c>
      <c r="BE33" s="24">
        <f t="shared" si="35"/>
        <v>3</v>
      </c>
      <c r="BF33" s="14">
        <v>2</v>
      </c>
      <c r="BG33" t="s">
        <v>83</v>
      </c>
      <c r="BH33">
        <v>1</v>
      </c>
      <c r="BI33" s="40">
        <f t="shared" si="36"/>
        <v>0</v>
      </c>
      <c r="BJ33">
        <v>2</v>
      </c>
      <c r="BK33" t="s">
        <v>83</v>
      </c>
      <c r="BL33">
        <v>2</v>
      </c>
      <c r="BM33" s="40">
        <f t="shared" si="75"/>
        <v>3</v>
      </c>
      <c r="BN33">
        <v>5</v>
      </c>
      <c r="BO33" t="s">
        <v>83</v>
      </c>
      <c r="BP33">
        <v>1</v>
      </c>
      <c r="BQ33" s="40">
        <f t="shared" si="8"/>
        <v>3</v>
      </c>
      <c r="BR33">
        <v>4</v>
      </c>
      <c r="BS33" t="s">
        <v>83</v>
      </c>
      <c r="BT33">
        <v>3</v>
      </c>
      <c r="BU33" s="40">
        <f t="shared" si="37"/>
        <v>3</v>
      </c>
      <c r="BV33">
        <v>2</v>
      </c>
      <c r="BW33" t="s">
        <v>83</v>
      </c>
      <c r="BX33">
        <v>4</v>
      </c>
      <c r="BY33" s="40">
        <f t="shared" si="38"/>
        <v>4</v>
      </c>
      <c r="BZ33">
        <v>1</v>
      </c>
      <c r="CA33" t="s">
        <v>83</v>
      </c>
      <c r="CB33">
        <v>1</v>
      </c>
      <c r="CC33" s="40">
        <f t="shared" si="39"/>
        <v>0</v>
      </c>
      <c r="CD33" s="24">
        <f t="shared" si="40"/>
        <v>13</v>
      </c>
      <c r="CE33" s="14">
        <v>2</v>
      </c>
      <c r="CF33" t="s">
        <v>83</v>
      </c>
      <c r="CG33">
        <v>1</v>
      </c>
      <c r="CH33" s="40">
        <f t="shared" si="41"/>
        <v>0</v>
      </c>
      <c r="CI33">
        <v>3</v>
      </c>
      <c r="CJ33" t="s">
        <v>83</v>
      </c>
      <c r="CK33">
        <v>2</v>
      </c>
      <c r="CL33" s="40">
        <f t="shared" si="42"/>
        <v>3</v>
      </c>
      <c r="CM33">
        <v>0</v>
      </c>
      <c r="CN33" t="s">
        <v>83</v>
      </c>
      <c r="CO33">
        <v>1</v>
      </c>
      <c r="CP33" s="40">
        <f t="shared" si="43"/>
        <v>6</v>
      </c>
      <c r="CQ33">
        <v>3</v>
      </c>
      <c r="CR33" t="s">
        <v>83</v>
      </c>
      <c r="CS33">
        <v>0</v>
      </c>
      <c r="CT33" s="40">
        <f t="shared" si="44"/>
        <v>3</v>
      </c>
      <c r="CU33">
        <v>3</v>
      </c>
      <c r="CV33" t="s">
        <v>83</v>
      </c>
      <c r="CW33">
        <v>0</v>
      </c>
      <c r="CX33" s="40">
        <f t="shared" si="45"/>
        <v>3</v>
      </c>
      <c r="CY33">
        <v>2</v>
      </c>
      <c r="CZ33" t="s">
        <v>83</v>
      </c>
      <c r="DA33">
        <v>3</v>
      </c>
      <c r="DB33" s="40">
        <f t="shared" si="46"/>
        <v>0</v>
      </c>
      <c r="DC33" s="24">
        <f t="shared" si="47"/>
        <v>15</v>
      </c>
      <c r="DD33" s="14">
        <v>1</v>
      </c>
      <c r="DE33" t="s">
        <v>83</v>
      </c>
      <c r="DF33">
        <v>2</v>
      </c>
      <c r="DG33" s="40">
        <f t="shared" si="76"/>
        <v>6</v>
      </c>
      <c r="DH33">
        <v>1</v>
      </c>
      <c r="DI33" t="s">
        <v>83</v>
      </c>
      <c r="DJ33">
        <v>2</v>
      </c>
      <c r="DK33" s="40">
        <f t="shared" si="9"/>
        <v>0</v>
      </c>
      <c r="DL33">
        <v>2</v>
      </c>
      <c r="DM33" t="s">
        <v>83</v>
      </c>
      <c r="DN33">
        <v>1</v>
      </c>
      <c r="DO33" s="40">
        <f t="shared" si="48"/>
        <v>0</v>
      </c>
      <c r="DP33">
        <v>1</v>
      </c>
      <c r="DQ33" t="s">
        <v>83</v>
      </c>
      <c r="DR33">
        <v>1</v>
      </c>
      <c r="DS33" s="40">
        <f t="shared" si="10"/>
        <v>6</v>
      </c>
      <c r="DT33">
        <v>0</v>
      </c>
      <c r="DU33" t="s">
        <v>83</v>
      </c>
      <c r="DV33">
        <v>1</v>
      </c>
      <c r="DW33" s="40">
        <f t="shared" si="11"/>
        <v>1</v>
      </c>
      <c r="DX33">
        <v>2</v>
      </c>
      <c r="DY33" t="s">
        <v>83</v>
      </c>
      <c r="DZ33">
        <v>1</v>
      </c>
      <c r="EA33" s="39">
        <f t="shared" si="49"/>
        <v>0</v>
      </c>
      <c r="EB33" s="24">
        <f t="shared" si="12"/>
        <v>13</v>
      </c>
      <c r="EC33" s="14">
        <v>1</v>
      </c>
      <c r="ED33" t="s">
        <v>83</v>
      </c>
      <c r="EE33">
        <v>2</v>
      </c>
      <c r="EF33" s="40">
        <f t="shared" si="50"/>
        <v>0</v>
      </c>
      <c r="EG33">
        <v>3</v>
      </c>
      <c r="EH33" t="s">
        <v>83</v>
      </c>
      <c r="EI33">
        <v>0</v>
      </c>
      <c r="EJ33" s="40">
        <f t="shared" si="51"/>
        <v>3</v>
      </c>
      <c r="EK33">
        <v>1</v>
      </c>
      <c r="EL33" t="s">
        <v>83</v>
      </c>
      <c r="EM33">
        <v>2</v>
      </c>
      <c r="EN33" s="40">
        <f t="shared" si="81"/>
        <v>3</v>
      </c>
      <c r="EO33">
        <v>0</v>
      </c>
      <c r="EP33" t="s">
        <v>83</v>
      </c>
      <c r="EQ33">
        <v>0</v>
      </c>
      <c r="ER33" s="40">
        <f t="shared" si="52"/>
        <v>0</v>
      </c>
      <c r="ES33">
        <v>0</v>
      </c>
      <c r="ET33" t="s">
        <v>83</v>
      </c>
      <c r="EU33">
        <v>3</v>
      </c>
      <c r="EV33" s="40">
        <f t="shared" si="14"/>
        <v>0</v>
      </c>
      <c r="EW33">
        <v>0</v>
      </c>
      <c r="EX33" t="s">
        <v>83</v>
      </c>
      <c r="EY33">
        <v>0</v>
      </c>
      <c r="EZ33" s="40">
        <f t="shared" si="53"/>
        <v>3</v>
      </c>
      <c r="FA33" s="24">
        <f t="shared" si="54"/>
        <v>9</v>
      </c>
      <c r="FB33" s="14">
        <v>2</v>
      </c>
      <c r="FC33" t="s">
        <v>83</v>
      </c>
      <c r="FD33">
        <v>0</v>
      </c>
      <c r="FE33" s="40">
        <f t="shared" si="55"/>
        <v>3</v>
      </c>
      <c r="FF33">
        <v>3</v>
      </c>
      <c r="FG33" t="s">
        <v>83</v>
      </c>
      <c r="FH33">
        <v>0</v>
      </c>
      <c r="FI33" s="40">
        <f t="shared" si="56"/>
        <v>3</v>
      </c>
      <c r="FJ33">
        <v>1</v>
      </c>
      <c r="FK33" t="s">
        <v>83</v>
      </c>
      <c r="FL33">
        <v>0</v>
      </c>
      <c r="FM33" s="40">
        <f t="shared" si="57"/>
        <v>0</v>
      </c>
      <c r="FN33">
        <v>4</v>
      </c>
      <c r="FO33" t="s">
        <v>83</v>
      </c>
      <c r="FP33">
        <v>2</v>
      </c>
      <c r="FQ33" s="40">
        <f t="shared" si="15"/>
        <v>3</v>
      </c>
      <c r="FR33">
        <v>-2</v>
      </c>
      <c r="FS33" t="s">
        <v>83</v>
      </c>
      <c r="FT33">
        <v>4</v>
      </c>
      <c r="FU33" s="40">
        <f t="shared" si="58"/>
        <v>3</v>
      </c>
      <c r="FV33">
        <v>0</v>
      </c>
      <c r="FW33" t="s">
        <v>83</v>
      </c>
      <c r="FX33">
        <v>2</v>
      </c>
      <c r="FY33" s="40">
        <f t="shared" si="16"/>
        <v>0</v>
      </c>
      <c r="FZ33" s="24">
        <f t="shared" si="17"/>
        <v>12</v>
      </c>
      <c r="GA33" s="14">
        <v>2</v>
      </c>
      <c r="GB33" t="s">
        <v>83</v>
      </c>
      <c r="GC33">
        <v>0</v>
      </c>
      <c r="GD33" s="40">
        <f t="shared" si="59"/>
        <v>0</v>
      </c>
      <c r="GE33">
        <v>1</v>
      </c>
      <c r="GF33" t="s">
        <v>83</v>
      </c>
      <c r="GG33">
        <v>0</v>
      </c>
      <c r="GH33" s="40">
        <f t="shared" si="82"/>
        <v>4</v>
      </c>
      <c r="GI33">
        <v>0</v>
      </c>
      <c r="GJ33" t="s">
        <v>83</v>
      </c>
      <c r="GK33">
        <v>-1</v>
      </c>
      <c r="GL33" s="40">
        <f t="shared" si="60"/>
        <v>0</v>
      </c>
      <c r="GM33">
        <v>4</v>
      </c>
      <c r="GN33" t="s">
        <v>83</v>
      </c>
      <c r="GO33">
        <v>0</v>
      </c>
      <c r="GP33" s="40">
        <f t="shared" si="61"/>
        <v>3</v>
      </c>
      <c r="GQ33">
        <v>0</v>
      </c>
      <c r="GR33" t="s">
        <v>83</v>
      </c>
      <c r="GS33">
        <v>-1</v>
      </c>
      <c r="GT33" s="40">
        <f t="shared" si="19"/>
        <v>0</v>
      </c>
      <c r="GU33">
        <v>-1</v>
      </c>
      <c r="GV33" t="s">
        <v>83</v>
      </c>
      <c r="GW33">
        <v>2</v>
      </c>
      <c r="GX33" s="40">
        <f t="shared" si="62"/>
        <v>0</v>
      </c>
      <c r="GY33" s="24">
        <f t="shared" si="63"/>
        <v>7</v>
      </c>
      <c r="GZ33" s="28">
        <f t="shared" si="20"/>
        <v>85</v>
      </c>
      <c r="HA33" t="s">
        <v>84</v>
      </c>
      <c r="HB33">
        <f t="shared" si="21"/>
        <v>9</v>
      </c>
      <c r="HC33" t="s">
        <v>85</v>
      </c>
      <c r="HD33">
        <f t="shared" si="22"/>
        <v>9</v>
      </c>
      <c r="HE33" t="s">
        <v>133</v>
      </c>
      <c r="HF33">
        <f t="shared" si="23"/>
        <v>0</v>
      </c>
      <c r="HG33" t="s">
        <v>94</v>
      </c>
      <c r="HH33">
        <f t="shared" si="80"/>
        <v>9</v>
      </c>
      <c r="HI33" t="s">
        <v>88</v>
      </c>
      <c r="HJ33">
        <f t="shared" si="25"/>
        <v>0</v>
      </c>
      <c r="HK33" t="s">
        <v>95</v>
      </c>
      <c r="HL33">
        <f t="shared" si="64"/>
        <v>5</v>
      </c>
      <c r="HM33" t="s">
        <v>90</v>
      </c>
      <c r="HN33">
        <f t="shared" si="26"/>
        <v>9</v>
      </c>
      <c r="HO33" t="s">
        <v>91</v>
      </c>
      <c r="HP33">
        <f t="shared" si="65"/>
        <v>5</v>
      </c>
      <c r="HQ33" t="s">
        <v>140</v>
      </c>
      <c r="HR33" s="1">
        <f t="shared" si="66"/>
        <v>0</v>
      </c>
      <c r="HS33" t="s">
        <v>137</v>
      </c>
      <c r="HT33" s="1">
        <f t="shared" si="67"/>
        <v>6</v>
      </c>
      <c r="HU33" t="s">
        <v>93</v>
      </c>
      <c r="HV33" s="1">
        <f t="shared" si="68"/>
        <v>5</v>
      </c>
      <c r="HW33" t="s">
        <v>87</v>
      </c>
      <c r="HX33" s="1">
        <f t="shared" si="69"/>
        <v>6</v>
      </c>
      <c r="HY33" t="s">
        <v>130</v>
      </c>
      <c r="HZ33" s="1">
        <f t="shared" si="70"/>
        <v>6</v>
      </c>
      <c r="IA33" t="s">
        <v>142</v>
      </c>
      <c r="IB33" s="1">
        <f t="shared" si="71"/>
        <v>0</v>
      </c>
      <c r="IC33" t="s">
        <v>150</v>
      </c>
      <c r="ID33" s="1">
        <f t="shared" si="72"/>
        <v>0</v>
      </c>
      <c r="IE33" t="s">
        <v>96</v>
      </c>
      <c r="IF33" s="1">
        <f t="shared" si="73"/>
        <v>5</v>
      </c>
      <c r="IG33">
        <f t="shared" si="77"/>
        <v>74</v>
      </c>
      <c r="IH33" s="1">
        <f t="shared" si="74"/>
        <v>159</v>
      </c>
    </row>
    <row r="34" spans="1:242" ht="14.65" thickBot="1" x14ac:dyDescent="0.5">
      <c r="A34" s="1">
        <v>31</v>
      </c>
      <c r="B34" s="45">
        <f t="shared" si="0"/>
        <v>376</v>
      </c>
      <c r="C34" s="14" t="s">
        <v>146</v>
      </c>
      <c r="D34" t="s">
        <v>147</v>
      </c>
      <c r="E34" s="15" t="s">
        <v>155</v>
      </c>
      <c r="F34" s="28">
        <f t="shared" si="1"/>
        <v>154</v>
      </c>
      <c r="H34" s="14">
        <v>1</v>
      </c>
      <c r="I34" t="s">
        <v>83</v>
      </c>
      <c r="J34">
        <v>0</v>
      </c>
      <c r="K34" s="40">
        <f t="shared" si="28"/>
        <v>0</v>
      </c>
      <c r="L34">
        <v>2</v>
      </c>
      <c r="M34" t="s">
        <v>83</v>
      </c>
      <c r="N34">
        <v>2</v>
      </c>
      <c r="O34" s="40">
        <f t="shared" si="78"/>
        <v>0</v>
      </c>
      <c r="P34">
        <v>1</v>
      </c>
      <c r="Q34" t="s">
        <v>83</v>
      </c>
      <c r="R34">
        <v>3</v>
      </c>
      <c r="S34" s="40">
        <f t="shared" si="29"/>
        <v>6</v>
      </c>
      <c r="T34">
        <v>2</v>
      </c>
      <c r="U34" t="s">
        <v>83</v>
      </c>
      <c r="V34">
        <v>0</v>
      </c>
      <c r="W34" s="40">
        <f t="shared" si="3"/>
        <v>0</v>
      </c>
      <c r="X34">
        <v>0</v>
      </c>
      <c r="Y34" t="s">
        <v>83</v>
      </c>
      <c r="Z34">
        <v>2</v>
      </c>
      <c r="AA34" s="40">
        <f t="shared" si="4"/>
        <v>3</v>
      </c>
      <c r="AB34">
        <v>2</v>
      </c>
      <c r="AC34" t="s">
        <v>83</v>
      </c>
      <c r="AD34">
        <v>1</v>
      </c>
      <c r="AE34" s="40">
        <f t="shared" si="30"/>
        <v>3</v>
      </c>
      <c r="AF34" s="24">
        <f t="shared" si="31"/>
        <v>12</v>
      </c>
      <c r="AG34" s="14">
        <v>2</v>
      </c>
      <c r="AH34" t="s">
        <v>83</v>
      </c>
      <c r="AI34">
        <v>0</v>
      </c>
      <c r="AJ34" s="40">
        <f t="shared" si="79"/>
        <v>3</v>
      </c>
      <c r="AK34">
        <v>0</v>
      </c>
      <c r="AL34" t="s">
        <v>83</v>
      </c>
      <c r="AM34">
        <v>1</v>
      </c>
      <c r="AN34" s="40">
        <f t="shared" si="32"/>
        <v>0</v>
      </c>
      <c r="AO34">
        <v>2</v>
      </c>
      <c r="AP34" t="s">
        <v>83</v>
      </c>
      <c r="AQ34">
        <v>0</v>
      </c>
      <c r="AR34" s="40">
        <f t="shared" si="6"/>
        <v>0</v>
      </c>
      <c r="AS34">
        <v>2</v>
      </c>
      <c r="AT34" t="s">
        <v>83</v>
      </c>
      <c r="AU34">
        <v>1</v>
      </c>
      <c r="AV34" s="40">
        <f t="shared" si="33"/>
        <v>0</v>
      </c>
      <c r="AW34">
        <v>1</v>
      </c>
      <c r="AX34" t="s">
        <v>83</v>
      </c>
      <c r="AY34">
        <v>1</v>
      </c>
      <c r="AZ34" s="40">
        <f t="shared" si="34"/>
        <v>0</v>
      </c>
      <c r="BA34">
        <v>1</v>
      </c>
      <c r="BB34" t="s">
        <v>83</v>
      </c>
      <c r="BC34">
        <v>2</v>
      </c>
      <c r="BD34" s="40">
        <f t="shared" si="7"/>
        <v>4</v>
      </c>
      <c r="BE34" s="24">
        <f t="shared" si="35"/>
        <v>7</v>
      </c>
      <c r="BF34" s="14">
        <v>2</v>
      </c>
      <c r="BG34" t="s">
        <v>83</v>
      </c>
      <c r="BH34">
        <v>0</v>
      </c>
      <c r="BI34" s="40">
        <f t="shared" si="36"/>
        <v>0</v>
      </c>
      <c r="BJ34">
        <v>0</v>
      </c>
      <c r="BK34" t="s">
        <v>83</v>
      </c>
      <c r="BL34">
        <v>2</v>
      </c>
      <c r="BM34" s="40">
        <f t="shared" si="75"/>
        <v>0</v>
      </c>
      <c r="BN34">
        <v>3</v>
      </c>
      <c r="BO34" t="s">
        <v>83</v>
      </c>
      <c r="BP34">
        <v>0</v>
      </c>
      <c r="BQ34" s="40">
        <f t="shared" si="8"/>
        <v>3</v>
      </c>
      <c r="BR34">
        <v>3</v>
      </c>
      <c r="BS34" t="s">
        <v>83</v>
      </c>
      <c r="BT34">
        <v>0</v>
      </c>
      <c r="BU34" s="40">
        <f t="shared" si="37"/>
        <v>3</v>
      </c>
      <c r="BV34">
        <v>2</v>
      </c>
      <c r="BW34" t="s">
        <v>83</v>
      </c>
      <c r="BX34">
        <v>3</v>
      </c>
      <c r="BY34" s="40">
        <f t="shared" si="38"/>
        <v>3</v>
      </c>
      <c r="BZ34">
        <v>1</v>
      </c>
      <c r="CA34" t="s">
        <v>83</v>
      </c>
      <c r="CB34">
        <v>1</v>
      </c>
      <c r="CC34" s="40">
        <f t="shared" si="39"/>
        <v>0</v>
      </c>
      <c r="CD34" s="24">
        <f t="shared" si="40"/>
        <v>9</v>
      </c>
      <c r="CE34" s="14">
        <v>2</v>
      </c>
      <c r="CF34" t="s">
        <v>83</v>
      </c>
      <c r="CG34">
        <v>0</v>
      </c>
      <c r="CH34" s="40">
        <f t="shared" si="41"/>
        <v>0</v>
      </c>
      <c r="CI34">
        <v>3</v>
      </c>
      <c r="CJ34" t="s">
        <v>83</v>
      </c>
      <c r="CK34">
        <v>0</v>
      </c>
      <c r="CL34" s="40">
        <f t="shared" si="42"/>
        <v>4</v>
      </c>
      <c r="CM34">
        <v>1</v>
      </c>
      <c r="CN34" t="s">
        <v>83</v>
      </c>
      <c r="CO34">
        <v>2</v>
      </c>
      <c r="CP34" s="40">
        <f t="shared" si="43"/>
        <v>4</v>
      </c>
      <c r="CQ34">
        <v>3</v>
      </c>
      <c r="CR34" t="s">
        <v>83</v>
      </c>
      <c r="CS34">
        <v>1</v>
      </c>
      <c r="CT34" s="40">
        <f t="shared" si="44"/>
        <v>3</v>
      </c>
      <c r="CU34">
        <v>0</v>
      </c>
      <c r="CV34" t="s">
        <v>83</v>
      </c>
      <c r="CW34">
        <v>1</v>
      </c>
      <c r="CX34" s="40">
        <f t="shared" si="45"/>
        <v>0</v>
      </c>
      <c r="CY34">
        <v>0</v>
      </c>
      <c r="CZ34" t="s">
        <v>83</v>
      </c>
      <c r="DA34">
        <v>3</v>
      </c>
      <c r="DB34" s="40">
        <f t="shared" si="46"/>
        <v>0</v>
      </c>
      <c r="DC34" s="24">
        <f t="shared" si="47"/>
        <v>11</v>
      </c>
      <c r="DD34" s="14">
        <v>1</v>
      </c>
      <c r="DE34" t="s">
        <v>83</v>
      </c>
      <c r="DF34">
        <v>0</v>
      </c>
      <c r="DG34" s="40">
        <f t="shared" si="76"/>
        <v>0</v>
      </c>
      <c r="DH34">
        <v>2</v>
      </c>
      <c r="DI34" t="s">
        <v>83</v>
      </c>
      <c r="DJ34">
        <v>0</v>
      </c>
      <c r="DK34" s="40">
        <f t="shared" si="9"/>
        <v>3</v>
      </c>
      <c r="DL34">
        <v>2</v>
      </c>
      <c r="DM34" t="s">
        <v>83</v>
      </c>
      <c r="DN34">
        <v>1</v>
      </c>
      <c r="DO34" s="40">
        <f t="shared" si="48"/>
        <v>0</v>
      </c>
      <c r="DP34">
        <v>1</v>
      </c>
      <c r="DQ34" t="s">
        <v>83</v>
      </c>
      <c r="DR34">
        <v>2</v>
      </c>
      <c r="DS34" s="40">
        <f t="shared" si="10"/>
        <v>0</v>
      </c>
      <c r="DT34">
        <v>1</v>
      </c>
      <c r="DU34" t="s">
        <v>83</v>
      </c>
      <c r="DV34">
        <v>2</v>
      </c>
      <c r="DW34" s="40">
        <f t="shared" si="11"/>
        <v>1</v>
      </c>
      <c r="DX34">
        <v>0</v>
      </c>
      <c r="DY34" t="s">
        <v>83</v>
      </c>
      <c r="DZ34">
        <v>1</v>
      </c>
      <c r="EA34" s="39">
        <f t="shared" si="49"/>
        <v>3</v>
      </c>
      <c r="EB34" s="24">
        <f t="shared" si="12"/>
        <v>7</v>
      </c>
      <c r="EC34" s="14">
        <v>1</v>
      </c>
      <c r="ED34" t="s">
        <v>83</v>
      </c>
      <c r="EE34">
        <v>0</v>
      </c>
      <c r="EF34" s="40">
        <f t="shared" si="50"/>
        <v>0</v>
      </c>
      <c r="EG34">
        <v>2</v>
      </c>
      <c r="EH34" t="s">
        <v>83</v>
      </c>
      <c r="EI34">
        <v>1</v>
      </c>
      <c r="EJ34" s="40">
        <f t="shared" si="51"/>
        <v>4</v>
      </c>
      <c r="EK34">
        <v>2</v>
      </c>
      <c r="EL34" t="s">
        <v>83</v>
      </c>
      <c r="EM34">
        <v>0</v>
      </c>
      <c r="EN34" s="40">
        <f t="shared" si="81"/>
        <v>0</v>
      </c>
      <c r="EO34">
        <v>1</v>
      </c>
      <c r="EP34" t="s">
        <v>83</v>
      </c>
      <c r="EQ34">
        <v>1</v>
      </c>
      <c r="ER34" s="40">
        <f t="shared" si="52"/>
        <v>0</v>
      </c>
      <c r="ES34">
        <v>1</v>
      </c>
      <c r="ET34" t="s">
        <v>83</v>
      </c>
      <c r="EU34">
        <v>2</v>
      </c>
      <c r="EV34" s="40">
        <f t="shared" si="14"/>
        <v>0</v>
      </c>
      <c r="EW34">
        <v>1</v>
      </c>
      <c r="EX34" t="s">
        <v>83</v>
      </c>
      <c r="EY34">
        <v>1</v>
      </c>
      <c r="EZ34" s="40">
        <f t="shared" si="53"/>
        <v>0</v>
      </c>
      <c r="FA34" s="24">
        <f t="shared" si="54"/>
        <v>4</v>
      </c>
      <c r="FB34" s="14">
        <v>2</v>
      </c>
      <c r="FC34" t="s">
        <v>83</v>
      </c>
      <c r="FD34">
        <v>0</v>
      </c>
      <c r="FE34" s="40">
        <f t="shared" si="55"/>
        <v>3</v>
      </c>
      <c r="FF34">
        <v>3</v>
      </c>
      <c r="FG34" t="s">
        <v>83</v>
      </c>
      <c r="FH34">
        <v>1</v>
      </c>
      <c r="FI34" s="40">
        <f t="shared" si="56"/>
        <v>4</v>
      </c>
      <c r="FJ34">
        <v>1</v>
      </c>
      <c r="FK34" t="s">
        <v>83</v>
      </c>
      <c r="FL34">
        <v>1</v>
      </c>
      <c r="FM34" s="40">
        <f t="shared" si="57"/>
        <v>3</v>
      </c>
      <c r="FN34">
        <v>2</v>
      </c>
      <c r="FO34" t="s">
        <v>83</v>
      </c>
      <c r="FP34">
        <v>1</v>
      </c>
      <c r="FQ34" s="40">
        <f t="shared" si="15"/>
        <v>4</v>
      </c>
      <c r="FR34">
        <v>0</v>
      </c>
      <c r="FS34" t="s">
        <v>83</v>
      </c>
      <c r="FT34">
        <v>2</v>
      </c>
      <c r="FU34" s="40">
        <f t="shared" si="58"/>
        <v>3</v>
      </c>
      <c r="FV34">
        <v>0</v>
      </c>
      <c r="FW34" t="s">
        <v>83</v>
      </c>
      <c r="FX34">
        <v>2</v>
      </c>
      <c r="FY34" s="40">
        <f t="shared" si="16"/>
        <v>0</v>
      </c>
      <c r="FZ34" s="24">
        <f t="shared" si="17"/>
        <v>17</v>
      </c>
      <c r="GA34" s="14">
        <v>1</v>
      </c>
      <c r="GB34" t="s">
        <v>83</v>
      </c>
      <c r="GC34">
        <v>0</v>
      </c>
      <c r="GD34" s="40">
        <f t="shared" si="59"/>
        <v>0</v>
      </c>
      <c r="GE34">
        <v>2</v>
      </c>
      <c r="GF34" t="s">
        <v>83</v>
      </c>
      <c r="GG34">
        <v>1</v>
      </c>
      <c r="GH34" s="40">
        <f t="shared" si="82"/>
        <v>4</v>
      </c>
      <c r="GI34">
        <v>1</v>
      </c>
      <c r="GJ34" t="s">
        <v>83</v>
      </c>
      <c r="GK34">
        <v>1</v>
      </c>
      <c r="GL34" s="40">
        <f t="shared" si="60"/>
        <v>0</v>
      </c>
      <c r="GM34">
        <v>3</v>
      </c>
      <c r="GN34" t="s">
        <v>83</v>
      </c>
      <c r="GO34">
        <v>1</v>
      </c>
      <c r="GP34" s="40">
        <f t="shared" si="61"/>
        <v>4</v>
      </c>
      <c r="GQ34">
        <v>1</v>
      </c>
      <c r="GR34" t="s">
        <v>83</v>
      </c>
      <c r="GS34">
        <v>1</v>
      </c>
      <c r="GT34" s="40">
        <f t="shared" si="19"/>
        <v>0</v>
      </c>
      <c r="GU34">
        <v>1</v>
      </c>
      <c r="GV34" t="s">
        <v>83</v>
      </c>
      <c r="GW34">
        <v>2</v>
      </c>
      <c r="GX34" s="40">
        <f t="shared" si="62"/>
        <v>0</v>
      </c>
      <c r="GY34" s="24">
        <f t="shared" si="63"/>
        <v>8</v>
      </c>
      <c r="GZ34" s="28">
        <f t="shared" si="20"/>
        <v>75</v>
      </c>
      <c r="HA34" t="s">
        <v>132</v>
      </c>
      <c r="HB34">
        <f t="shared" si="21"/>
        <v>5</v>
      </c>
      <c r="HC34" t="s">
        <v>85</v>
      </c>
      <c r="HD34">
        <f t="shared" si="22"/>
        <v>9</v>
      </c>
      <c r="HE34" t="s">
        <v>93</v>
      </c>
      <c r="HF34">
        <f t="shared" si="23"/>
        <v>9</v>
      </c>
      <c r="HG34" t="s">
        <v>94</v>
      </c>
      <c r="HH34">
        <f t="shared" si="80"/>
        <v>9</v>
      </c>
      <c r="HI34" t="s">
        <v>88</v>
      </c>
      <c r="HJ34">
        <f t="shared" si="25"/>
        <v>0</v>
      </c>
      <c r="HK34" t="s">
        <v>131</v>
      </c>
      <c r="HL34">
        <f t="shared" si="64"/>
        <v>0</v>
      </c>
      <c r="HM34" t="s">
        <v>90</v>
      </c>
      <c r="HN34">
        <f t="shared" si="26"/>
        <v>9</v>
      </c>
      <c r="HO34" t="s">
        <v>96</v>
      </c>
      <c r="HP34">
        <f t="shared" si="65"/>
        <v>9</v>
      </c>
      <c r="HQ34" t="s">
        <v>84</v>
      </c>
      <c r="HR34" s="1">
        <f t="shared" si="66"/>
        <v>5</v>
      </c>
      <c r="HS34" t="s">
        <v>92</v>
      </c>
      <c r="HT34" s="1">
        <f t="shared" si="67"/>
        <v>0</v>
      </c>
      <c r="HU34" t="s">
        <v>86</v>
      </c>
      <c r="HV34" s="1">
        <f t="shared" si="68"/>
        <v>6</v>
      </c>
      <c r="HW34" t="s">
        <v>129</v>
      </c>
      <c r="HX34" s="1">
        <f t="shared" si="69"/>
        <v>0</v>
      </c>
      <c r="HY34" t="s">
        <v>130</v>
      </c>
      <c r="HZ34" s="1">
        <f t="shared" si="70"/>
        <v>6</v>
      </c>
      <c r="IA34" t="s">
        <v>95</v>
      </c>
      <c r="IB34" s="1">
        <f t="shared" si="71"/>
        <v>6</v>
      </c>
      <c r="IC34" t="s">
        <v>134</v>
      </c>
      <c r="ID34" s="1">
        <f t="shared" si="72"/>
        <v>6</v>
      </c>
      <c r="IE34" t="s">
        <v>138</v>
      </c>
      <c r="IF34" s="1">
        <f t="shared" si="73"/>
        <v>0</v>
      </c>
      <c r="IG34">
        <f t="shared" si="77"/>
        <v>79</v>
      </c>
      <c r="IH34" s="1">
        <f t="shared" si="74"/>
        <v>154</v>
      </c>
    </row>
    <row r="35" spans="1:242" ht="14.65" thickBot="1" x14ac:dyDescent="0.5">
      <c r="A35" s="1">
        <v>32</v>
      </c>
      <c r="B35" s="45">
        <f t="shared" si="0"/>
        <v>270</v>
      </c>
      <c r="C35" s="14" t="s">
        <v>148</v>
      </c>
      <c r="D35" t="s">
        <v>149</v>
      </c>
      <c r="E35" s="15" t="s">
        <v>155</v>
      </c>
      <c r="F35" s="28">
        <f t="shared" si="1"/>
        <v>161</v>
      </c>
      <c r="H35" s="14">
        <v>2</v>
      </c>
      <c r="I35" t="s">
        <v>83</v>
      </c>
      <c r="J35">
        <v>1</v>
      </c>
      <c r="K35" s="40">
        <f t="shared" si="28"/>
        <v>0</v>
      </c>
      <c r="L35">
        <v>1</v>
      </c>
      <c r="M35" t="s">
        <v>83</v>
      </c>
      <c r="N35">
        <v>3</v>
      </c>
      <c r="O35" s="40">
        <f t="shared" si="78"/>
        <v>4</v>
      </c>
      <c r="P35">
        <v>2</v>
      </c>
      <c r="Q35" t="s">
        <v>83</v>
      </c>
      <c r="R35">
        <v>2</v>
      </c>
      <c r="S35" s="40">
        <f t="shared" si="29"/>
        <v>0</v>
      </c>
      <c r="T35">
        <v>2</v>
      </c>
      <c r="U35" t="s">
        <v>83</v>
      </c>
      <c r="V35">
        <v>2</v>
      </c>
      <c r="W35" s="40">
        <f t="shared" si="3"/>
        <v>4</v>
      </c>
      <c r="X35">
        <v>2</v>
      </c>
      <c r="Y35" t="s">
        <v>83</v>
      </c>
      <c r="Z35">
        <v>2</v>
      </c>
      <c r="AA35" s="40">
        <f t="shared" si="4"/>
        <v>0</v>
      </c>
      <c r="AB35">
        <v>3</v>
      </c>
      <c r="AC35" t="s">
        <v>83</v>
      </c>
      <c r="AD35">
        <v>2</v>
      </c>
      <c r="AE35" s="40">
        <f t="shared" si="30"/>
        <v>3</v>
      </c>
      <c r="AF35" s="24">
        <f t="shared" si="31"/>
        <v>11</v>
      </c>
      <c r="AG35" s="14">
        <v>3</v>
      </c>
      <c r="AH35" t="s">
        <v>83</v>
      </c>
      <c r="AI35">
        <v>2</v>
      </c>
      <c r="AJ35" s="40">
        <f t="shared" si="79"/>
        <v>3</v>
      </c>
      <c r="AK35">
        <v>2</v>
      </c>
      <c r="AL35" t="s">
        <v>83</v>
      </c>
      <c r="AM35">
        <v>2</v>
      </c>
      <c r="AN35" s="40">
        <f t="shared" si="32"/>
        <v>4</v>
      </c>
      <c r="AO35">
        <v>1</v>
      </c>
      <c r="AP35" t="s">
        <v>83</v>
      </c>
      <c r="AQ35">
        <v>2</v>
      </c>
      <c r="AR35" s="40">
        <f t="shared" si="6"/>
        <v>3</v>
      </c>
      <c r="AS35">
        <v>3</v>
      </c>
      <c r="AT35" t="s">
        <v>83</v>
      </c>
      <c r="AU35">
        <v>2</v>
      </c>
      <c r="AV35" s="40">
        <f t="shared" si="33"/>
        <v>0</v>
      </c>
      <c r="AW35">
        <v>2</v>
      </c>
      <c r="AX35" t="s">
        <v>83</v>
      </c>
      <c r="AY35">
        <v>2</v>
      </c>
      <c r="AZ35" s="40">
        <f t="shared" si="34"/>
        <v>0</v>
      </c>
      <c r="BA35">
        <v>2</v>
      </c>
      <c r="BB35" t="s">
        <v>83</v>
      </c>
      <c r="BC35">
        <v>1</v>
      </c>
      <c r="BD35" s="40">
        <f t="shared" si="7"/>
        <v>0</v>
      </c>
      <c r="BE35" s="24">
        <f t="shared" si="35"/>
        <v>10</v>
      </c>
      <c r="BF35" s="14">
        <v>2</v>
      </c>
      <c r="BG35" t="s">
        <v>83</v>
      </c>
      <c r="BH35">
        <v>1</v>
      </c>
      <c r="BI35" s="40">
        <f t="shared" si="36"/>
        <v>0</v>
      </c>
      <c r="BJ35">
        <v>2</v>
      </c>
      <c r="BK35" t="s">
        <v>83</v>
      </c>
      <c r="BL35">
        <v>2</v>
      </c>
      <c r="BM35" s="40">
        <f t="shared" si="75"/>
        <v>3</v>
      </c>
      <c r="BN35">
        <v>1</v>
      </c>
      <c r="BO35" t="s">
        <v>83</v>
      </c>
      <c r="BP35">
        <v>1</v>
      </c>
      <c r="BQ35" s="40">
        <f t="shared" si="8"/>
        <v>0</v>
      </c>
      <c r="BR35">
        <v>2</v>
      </c>
      <c r="BS35" t="s">
        <v>83</v>
      </c>
      <c r="BT35">
        <v>3</v>
      </c>
      <c r="BU35" s="40">
        <f t="shared" si="37"/>
        <v>0</v>
      </c>
      <c r="BV35">
        <v>2</v>
      </c>
      <c r="BW35" t="s">
        <v>83</v>
      </c>
      <c r="BX35">
        <v>2</v>
      </c>
      <c r="BY35" s="40">
        <f t="shared" si="38"/>
        <v>0</v>
      </c>
      <c r="BZ35">
        <v>1</v>
      </c>
      <c r="CA35" t="s">
        <v>83</v>
      </c>
      <c r="CB35">
        <v>3</v>
      </c>
      <c r="CC35" s="40">
        <f t="shared" si="39"/>
        <v>3</v>
      </c>
      <c r="CD35" s="24">
        <f t="shared" si="40"/>
        <v>6</v>
      </c>
      <c r="CE35" s="14">
        <v>2</v>
      </c>
      <c r="CF35" t="s">
        <v>83</v>
      </c>
      <c r="CG35">
        <v>1</v>
      </c>
      <c r="CH35" s="40">
        <f t="shared" si="41"/>
        <v>0</v>
      </c>
      <c r="CI35">
        <v>3</v>
      </c>
      <c r="CJ35" t="s">
        <v>83</v>
      </c>
      <c r="CK35">
        <v>2</v>
      </c>
      <c r="CL35" s="40">
        <f t="shared" si="42"/>
        <v>3</v>
      </c>
      <c r="CM35">
        <v>2</v>
      </c>
      <c r="CN35" t="s">
        <v>83</v>
      </c>
      <c r="CO35">
        <v>3</v>
      </c>
      <c r="CP35" s="40">
        <f t="shared" si="43"/>
        <v>4</v>
      </c>
      <c r="CQ35">
        <v>3</v>
      </c>
      <c r="CR35" t="s">
        <v>83</v>
      </c>
      <c r="CS35">
        <v>2</v>
      </c>
      <c r="CT35" s="40">
        <f t="shared" si="44"/>
        <v>4</v>
      </c>
      <c r="CU35">
        <v>3</v>
      </c>
      <c r="CV35" t="s">
        <v>83</v>
      </c>
      <c r="CW35">
        <v>2</v>
      </c>
      <c r="CX35" s="40">
        <f t="shared" si="45"/>
        <v>4</v>
      </c>
      <c r="CY35">
        <v>2</v>
      </c>
      <c r="CZ35" t="s">
        <v>83</v>
      </c>
      <c r="DA35">
        <v>3</v>
      </c>
      <c r="DB35" s="40">
        <f t="shared" si="46"/>
        <v>0</v>
      </c>
      <c r="DC35" s="24">
        <f t="shared" si="47"/>
        <v>15</v>
      </c>
      <c r="DD35" s="14">
        <v>3</v>
      </c>
      <c r="DE35" t="s">
        <v>83</v>
      </c>
      <c r="DF35">
        <v>2</v>
      </c>
      <c r="DG35" s="40">
        <f t="shared" si="76"/>
        <v>0</v>
      </c>
      <c r="DH35">
        <v>3</v>
      </c>
      <c r="DI35" t="s">
        <v>83</v>
      </c>
      <c r="DJ35">
        <v>2</v>
      </c>
      <c r="DK35" s="40">
        <f t="shared" si="9"/>
        <v>3</v>
      </c>
      <c r="DL35">
        <v>2</v>
      </c>
      <c r="DM35" t="s">
        <v>83</v>
      </c>
      <c r="DN35">
        <v>3</v>
      </c>
      <c r="DO35" s="40">
        <f t="shared" si="48"/>
        <v>4</v>
      </c>
      <c r="DP35">
        <v>3</v>
      </c>
      <c r="DQ35" t="s">
        <v>83</v>
      </c>
      <c r="DR35">
        <v>3</v>
      </c>
      <c r="DS35" s="40">
        <f t="shared" si="10"/>
        <v>3</v>
      </c>
      <c r="DT35">
        <v>2</v>
      </c>
      <c r="DU35" t="s">
        <v>83</v>
      </c>
      <c r="DV35">
        <v>3</v>
      </c>
      <c r="DW35" s="40">
        <f t="shared" si="11"/>
        <v>1</v>
      </c>
      <c r="DX35">
        <v>2</v>
      </c>
      <c r="DY35" t="s">
        <v>83</v>
      </c>
      <c r="DZ35">
        <v>3</v>
      </c>
      <c r="EA35" s="39">
        <f t="shared" si="49"/>
        <v>3</v>
      </c>
      <c r="EB35" s="24">
        <f t="shared" si="12"/>
        <v>14</v>
      </c>
      <c r="EC35" s="14">
        <v>1</v>
      </c>
      <c r="ED35" t="s">
        <v>83</v>
      </c>
      <c r="EE35">
        <v>2</v>
      </c>
      <c r="EF35" s="40">
        <f t="shared" si="50"/>
        <v>0</v>
      </c>
      <c r="EG35">
        <v>1</v>
      </c>
      <c r="EH35" t="s">
        <v>83</v>
      </c>
      <c r="EI35">
        <v>2</v>
      </c>
      <c r="EJ35" s="40">
        <f t="shared" si="51"/>
        <v>0</v>
      </c>
      <c r="EK35">
        <v>3</v>
      </c>
      <c r="EL35" t="s">
        <v>83</v>
      </c>
      <c r="EM35">
        <v>2</v>
      </c>
      <c r="EN35" s="40">
        <f t="shared" si="81"/>
        <v>0</v>
      </c>
      <c r="EO35">
        <v>2</v>
      </c>
      <c r="EP35" t="s">
        <v>83</v>
      </c>
      <c r="EQ35">
        <v>2</v>
      </c>
      <c r="ER35" s="40">
        <f t="shared" si="52"/>
        <v>0</v>
      </c>
      <c r="ES35">
        <v>2</v>
      </c>
      <c r="ET35" t="s">
        <v>83</v>
      </c>
      <c r="EU35">
        <v>1</v>
      </c>
      <c r="EV35" s="40">
        <f t="shared" si="14"/>
        <v>0</v>
      </c>
      <c r="EW35">
        <v>2</v>
      </c>
      <c r="EX35" t="s">
        <v>83</v>
      </c>
      <c r="EY35">
        <v>2</v>
      </c>
      <c r="EZ35" s="40">
        <f t="shared" si="53"/>
        <v>0</v>
      </c>
      <c r="FA35" s="24">
        <f t="shared" si="54"/>
        <v>0</v>
      </c>
      <c r="FB35" s="14">
        <v>2</v>
      </c>
      <c r="FC35" t="s">
        <v>83</v>
      </c>
      <c r="FD35">
        <v>0</v>
      </c>
      <c r="FE35" s="40">
        <f t="shared" si="55"/>
        <v>3</v>
      </c>
      <c r="FF35">
        <v>3</v>
      </c>
      <c r="FG35" t="s">
        <v>83</v>
      </c>
      <c r="FH35">
        <v>2</v>
      </c>
      <c r="FI35" s="40">
        <f t="shared" si="56"/>
        <v>3</v>
      </c>
      <c r="FJ35">
        <v>1</v>
      </c>
      <c r="FK35" t="s">
        <v>83</v>
      </c>
      <c r="FL35">
        <v>2</v>
      </c>
      <c r="FM35" s="40">
        <f t="shared" si="57"/>
        <v>0</v>
      </c>
      <c r="FN35">
        <v>0</v>
      </c>
      <c r="FO35" t="s">
        <v>83</v>
      </c>
      <c r="FP35">
        <v>0</v>
      </c>
      <c r="FQ35" s="40">
        <f t="shared" si="15"/>
        <v>0</v>
      </c>
      <c r="FR35">
        <v>2</v>
      </c>
      <c r="FS35" t="s">
        <v>83</v>
      </c>
      <c r="FT35">
        <v>0</v>
      </c>
      <c r="FU35" s="40">
        <f t="shared" si="58"/>
        <v>0</v>
      </c>
      <c r="FV35">
        <v>0</v>
      </c>
      <c r="FW35" t="s">
        <v>83</v>
      </c>
      <c r="FX35">
        <v>2</v>
      </c>
      <c r="FY35" s="40">
        <f t="shared" si="16"/>
        <v>0</v>
      </c>
      <c r="FZ35" s="24">
        <f t="shared" si="17"/>
        <v>6</v>
      </c>
      <c r="GA35" s="14">
        <v>0</v>
      </c>
      <c r="GB35" t="s">
        <v>83</v>
      </c>
      <c r="GC35">
        <v>0</v>
      </c>
      <c r="GD35" s="40">
        <f t="shared" si="59"/>
        <v>6</v>
      </c>
      <c r="GE35">
        <v>3</v>
      </c>
      <c r="GF35" t="s">
        <v>83</v>
      </c>
      <c r="GG35">
        <v>2</v>
      </c>
      <c r="GH35" s="40">
        <f t="shared" si="82"/>
        <v>6</v>
      </c>
      <c r="GI35">
        <v>2</v>
      </c>
      <c r="GJ35" t="s">
        <v>83</v>
      </c>
      <c r="GK35">
        <v>3</v>
      </c>
      <c r="GL35" s="40">
        <f t="shared" si="60"/>
        <v>6</v>
      </c>
      <c r="GM35">
        <v>2</v>
      </c>
      <c r="GN35" t="s">
        <v>83</v>
      </c>
      <c r="GO35">
        <v>2</v>
      </c>
      <c r="GP35" s="40">
        <f t="shared" si="61"/>
        <v>0</v>
      </c>
      <c r="GQ35">
        <v>2</v>
      </c>
      <c r="GR35" t="s">
        <v>83</v>
      </c>
      <c r="GS35">
        <v>3</v>
      </c>
      <c r="GT35" s="40">
        <f t="shared" si="19"/>
        <v>3</v>
      </c>
      <c r="GU35">
        <v>3</v>
      </c>
      <c r="GV35" t="s">
        <v>83</v>
      </c>
      <c r="GW35">
        <v>2</v>
      </c>
      <c r="GX35" s="40">
        <f t="shared" si="62"/>
        <v>4</v>
      </c>
      <c r="GY35" s="24">
        <f t="shared" si="63"/>
        <v>25</v>
      </c>
      <c r="GZ35" s="28">
        <f t="shared" si="20"/>
        <v>87</v>
      </c>
      <c r="HA35" t="s">
        <v>84</v>
      </c>
      <c r="HB35">
        <f t="shared" si="21"/>
        <v>9</v>
      </c>
      <c r="HC35" t="s">
        <v>85</v>
      </c>
      <c r="HD35">
        <f t="shared" si="22"/>
        <v>9</v>
      </c>
      <c r="HE35" t="s">
        <v>133</v>
      </c>
      <c r="HF35">
        <f t="shared" si="23"/>
        <v>0</v>
      </c>
      <c r="HG35" t="s">
        <v>94</v>
      </c>
      <c r="HH35">
        <f t="shared" si="80"/>
        <v>9</v>
      </c>
      <c r="HI35" t="s">
        <v>88</v>
      </c>
      <c r="HJ35">
        <f t="shared" si="25"/>
        <v>0</v>
      </c>
      <c r="HK35" t="s">
        <v>95</v>
      </c>
      <c r="HL35">
        <f t="shared" si="64"/>
        <v>5</v>
      </c>
      <c r="HM35" t="s">
        <v>90</v>
      </c>
      <c r="HN35">
        <f t="shared" si="26"/>
        <v>9</v>
      </c>
      <c r="HO35" t="s">
        <v>91</v>
      </c>
      <c r="HP35">
        <f t="shared" si="65"/>
        <v>5</v>
      </c>
      <c r="HQ35" t="s">
        <v>140</v>
      </c>
      <c r="HR35" s="1">
        <f t="shared" si="66"/>
        <v>0</v>
      </c>
      <c r="HS35" t="s">
        <v>137</v>
      </c>
      <c r="HT35" s="1">
        <f t="shared" si="67"/>
        <v>6</v>
      </c>
      <c r="HU35" t="s">
        <v>93</v>
      </c>
      <c r="HV35" s="1">
        <f t="shared" si="68"/>
        <v>5</v>
      </c>
      <c r="HW35" t="s">
        <v>87</v>
      </c>
      <c r="HX35" s="1">
        <f t="shared" si="69"/>
        <v>6</v>
      </c>
      <c r="HY35" t="s">
        <v>130</v>
      </c>
      <c r="HZ35" s="1">
        <f t="shared" si="70"/>
        <v>6</v>
      </c>
      <c r="IA35" t="s">
        <v>142</v>
      </c>
      <c r="IB35" s="1">
        <f t="shared" si="71"/>
        <v>0</v>
      </c>
      <c r="IC35" t="s">
        <v>150</v>
      </c>
      <c r="ID35" s="1">
        <f t="shared" si="72"/>
        <v>0</v>
      </c>
      <c r="IE35" t="s">
        <v>96</v>
      </c>
      <c r="IF35" s="1">
        <f t="shared" si="73"/>
        <v>5</v>
      </c>
      <c r="IG35">
        <f t="shared" si="77"/>
        <v>74</v>
      </c>
      <c r="IH35" s="1">
        <f t="shared" si="74"/>
        <v>161</v>
      </c>
    </row>
    <row r="36" spans="1:242" ht="14.65" thickBot="1" x14ac:dyDescent="0.5">
      <c r="A36" s="1">
        <v>33</v>
      </c>
      <c r="B36" s="45">
        <f t="shared" si="0"/>
        <v>338</v>
      </c>
      <c r="C36" s="14" t="s">
        <v>151</v>
      </c>
      <c r="D36" t="s">
        <v>152</v>
      </c>
      <c r="E36" s="15" t="s">
        <v>155</v>
      </c>
      <c r="F36" s="28">
        <f t="shared" si="1"/>
        <v>156</v>
      </c>
      <c r="H36" s="19">
        <v>1</v>
      </c>
      <c r="I36" s="20" t="s">
        <v>83</v>
      </c>
      <c r="J36" s="20">
        <v>0</v>
      </c>
      <c r="K36" s="40">
        <f t="shared" si="28"/>
        <v>0</v>
      </c>
      <c r="L36" s="20">
        <v>2</v>
      </c>
      <c r="M36" s="20" t="s">
        <v>83</v>
      </c>
      <c r="N36" s="20">
        <v>1</v>
      </c>
      <c r="O36" s="40">
        <f t="shared" si="78"/>
        <v>0</v>
      </c>
      <c r="P36" s="20">
        <v>2</v>
      </c>
      <c r="Q36" s="20" t="s">
        <v>83</v>
      </c>
      <c r="R36" s="20">
        <v>0</v>
      </c>
      <c r="S36" s="40">
        <f t="shared" si="29"/>
        <v>0</v>
      </c>
      <c r="T36" s="20">
        <v>1</v>
      </c>
      <c r="U36" s="20" t="s">
        <v>83</v>
      </c>
      <c r="V36" s="20">
        <v>1</v>
      </c>
      <c r="W36" s="40">
        <f t="shared" si="3"/>
        <v>6</v>
      </c>
      <c r="X36" s="20">
        <v>0</v>
      </c>
      <c r="Y36" s="20" t="s">
        <v>83</v>
      </c>
      <c r="Z36" s="20">
        <v>1</v>
      </c>
      <c r="AA36" s="40">
        <f t="shared" si="4"/>
        <v>4</v>
      </c>
      <c r="AB36" s="20">
        <v>2</v>
      </c>
      <c r="AC36" s="20" t="s">
        <v>83</v>
      </c>
      <c r="AD36" s="20">
        <v>3</v>
      </c>
      <c r="AE36" s="40">
        <f t="shared" si="30"/>
        <v>0</v>
      </c>
      <c r="AF36" s="24">
        <f t="shared" si="31"/>
        <v>10</v>
      </c>
      <c r="AG36" s="19">
        <v>2</v>
      </c>
      <c r="AH36" s="20" t="s">
        <v>83</v>
      </c>
      <c r="AI36" s="20">
        <v>1</v>
      </c>
      <c r="AJ36" s="40">
        <f t="shared" si="79"/>
        <v>3</v>
      </c>
      <c r="AK36" s="20">
        <v>3</v>
      </c>
      <c r="AL36" s="20" t="s">
        <v>83</v>
      </c>
      <c r="AM36" s="20">
        <v>2</v>
      </c>
      <c r="AN36" s="40">
        <f t="shared" si="32"/>
        <v>0</v>
      </c>
      <c r="AO36" s="20">
        <v>3</v>
      </c>
      <c r="AP36" s="20" t="s">
        <v>83</v>
      </c>
      <c r="AQ36" s="20">
        <v>1</v>
      </c>
      <c r="AR36" s="40">
        <f t="shared" si="6"/>
        <v>0</v>
      </c>
      <c r="AS36" s="20">
        <v>2</v>
      </c>
      <c r="AT36" s="20" t="s">
        <v>83</v>
      </c>
      <c r="AU36" s="20">
        <v>3</v>
      </c>
      <c r="AV36" s="40">
        <f t="shared" si="33"/>
        <v>0</v>
      </c>
      <c r="AW36" s="20">
        <v>4</v>
      </c>
      <c r="AX36" s="20" t="s">
        <v>83</v>
      </c>
      <c r="AY36" s="20">
        <v>2</v>
      </c>
      <c r="AZ36" s="40">
        <f t="shared" si="34"/>
        <v>0</v>
      </c>
      <c r="BA36" s="20">
        <v>0</v>
      </c>
      <c r="BB36" s="20" t="s">
        <v>83</v>
      </c>
      <c r="BC36" s="20">
        <v>2</v>
      </c>
      <c r="BD36" s="40">
        <f t="shared" si="7"/>
        <v>3</v>
      </c>
      <c r="BE36" s="24">
        <f t="shared" si="35"/>
        <v>6</v>
      </c>
      <c r="BF36" s="19">
        <v>2</v>
      </c>
      <c r="BG36" s="20" t="s">
        <v>83</v>
      </c>
      <c r="BH36" s="20">
        <v>0</v>
      </c>
      <c r="BI36" s="40">
        <f t="shared" si="36"/>
        <v>0</v>
      </c>
      <c r="BJ36" s="20">
        <v>2</v>
      </c>
      <c r="BK36" s="20" t="s">
        <v>83</v>
      </c>
      <c r="BL36" s="20">
        <v>1</v>
      </c>
      <c r="BM36" s="40">
        <f t="shared" si="75"/>
        <v>0</v>
      </c>
      <c r="BN36" s="20">
        <v>3</v>
      </c>
      <c r="BO36" s="20" t="s">
        <v>83</v>
      </c>
      <c r="BP36" s="20">
        <v>1</v>
      </c>
      <c r="BQ36" s="40">
        <f t="shared" si="8"/>
        <v>4</v>
      </c>
      <c r="BR36" s="20">
        <v>2</v>
      </c>
      <c r="BS36" s="20" t="s">
        <v>83</v>
      </c>
      <c r="BT36" s="20">
        <v>2</v>
      </c>
      <c r="BU36" s="40">
        <f t="shared" si="37"/>
        <v>0</v>
      </c>
      <c r="BV36" s="20">
        <v>0</v>
      </c>
      <c r="BW36" s="20" t="s">
        <v>83</v>
      </c>
      <c r="BX36" s="20">
        <v>0</v>
      </c>
      <c r="BY36" s="40">
        <f t="shared" si="38"/>
        <v>0</v>
      </c>
      <c r="BZ36" s="20">
        <v>2</v>
      </c>
      <c r="CA36" s="20" t="s">
        <v>83</v>
      </c>
      <c r="CB36" s="20">
        <v>1</v>
      </c>
      <c r="CC36" s="40">
        <f t="shared" si="39"/>
        <v>0</v>
      </c>
      <c r="CD36" s="24">
        <f t="shared" si="40"/>
        <v>4</v>
      </c>
      <c r="CE36" s="19">
        <v>3</v>
      </c>
      <c r="CF36" s="20" t="s">
        <v>83</v>
      </c>
      <c r="CG36" s="20">
        <v>1</v>
      </c>
      <c r="CH36" s="40">
        <f t="shared" si="41"/>
        <v>0</v>
      </c>
      <c r="CI36" s="20">
        <v>2</v>
      </c>
      <c r="CJ36" s="20" t="s">
        <v>83</v>
      </c>
      <c r="CK36" s="20">
        <v>2</v>
      </c>
      <c r="CL36" s="40">
        <f t="shared" si="42"/>
        <v>0</v>
      </c>
      <c r="CM36" s="20">
        <v>1</v>
      </c>
      <c r="CN36" s="20" t="s">
        <v>83</v>
      </c>
      <c r="CO36" s="20">
        <v>3</v>
      </c>
      <c r="CP36" s="40">
        <f t="shared" si="43"/>
        <v>3</v>
      </c>
      <c r="CQ36" s="20">
        <v>0</v>
      </c>
      <c r="CR36" s="20" t="s">
        <v>83</v>
      </c>
      <c r="CS36" s="20">
        <v>0</v>
      </c>
      <c r="CT36" s="40">
        <f t="shared" si="44"/>
        <v>0</v>
      </c>
      <c r="CU36" s="20">
        <v>2</v>
      </c>
      <c r="CV36" s="20" t="s">
        <v>83</v>
      </c>
      <c r="CW36" s="20">
        <v>1</v>
      </c>
      <c r="CX36" s="40">
        <f t="shared" si="45"/>
        <v>4</v>
      </c>
      <c r="CY36" s="20">
        <v>1</v>
      </c>
      <c r="CZ36" s="20" t="s">
        <v>83</v>
      </c>
      <c r="DA36" s="20">
        <v>3</v>
      </c>
      <c r="DB36" s="40">
        <f t="shared" si="46"/>
        <v>0</v>
      </c>
      <c r="DC36" s="24">
        <f t="shared" si="47"/>
        <v>7</v>
      </c>
      <c r="DD36" s="19">
        <v>3</v>
      </c>
      <c r="DE36" s="20" t="s">
        <v>83</v>
      </c>
      <c r="DF36" s="20">
        <v>4</v>
      </c>
      <c r="DG36" s="40">
        <f t="shared" si="76"/>
        <v>4</v>
      </c>
      <c r="DH36" s="20">
        <v>2</v>
      </c>
      <c r="DI36" s="20" t="s">
        <v>83</v>
      </c>
      <c r="DJ36" s="20">
        <v>0</v>
      </c>
      <c r="DK36" s="40">
        <f t="shared" si="9"/>
        <v>3</v>
      </c>
      <c r="DL36" s="20">
        <v>4</v>
      </c>
      <c r="DM36" s="20" t="s">
        <v>83</v>
      </c>
      <c r="DN36" s="20">
        <v>2</v>
      </c>
      <c r="DO36" s="40">
        <f t="shared" si="48"/>
        <v>0</v>
      </c>
      <c r="DP36" s="20">
        <v>1</v>
      </c>
      <c r="DQ36" s="20" t="s">
        <v>83</v>
      </c>
      <c r="DR36" s="20">
        <v>1</v>
      </c>
      <c r="DS36" s="40">
        <f t="shared" si="10"/>
        <v>6</v>
      </c>
      <c r="DT36" s="20">
        <v>4</v>
      </c>
      <c r="DU36" s="20" t="s">
        <v>83</v>
      </c>
      <c r="DV36" s="20">
        <v>2</v>
      </c>
      <c r="DW36" s="40">
        <f t="shared" si="11"/>
        <v>3</v>
      </c>
      <c r="DX36" s="20">
        <v>2</v>
      </c>
      <c r="DY36" s="20" t="s">
        <v>83</v>
      </c>
      <c r="DZ36" s="20">
        <v>2</v>
      </c>
      <c r="EA36" s="39">
        <f t="shared" si="49"/>
        <v>0</v>
      </c>
      <c r="EB36" s="24">
        <f t="shared" si="12"/>
        <v>16</v>
      </c>
      <c r="EC36" s="19">
        <v>1</v>
      </c>
      <c r="ED36" s="20" t="s">
        <v>83</v>
      </c>
      <c r="EE36" s="20">
        <v>1</v>
      </c>
      <c r="EF36" s="40">
        <f t="shared" si="50"/>
        <v>4</v>
      </c>
      <c r="EG36" s="20">
        <v>1</v>
      </c>
      <c r="EH36" s="20" t="s">
        <v>83</v>
      </c>
      <c r="EI36" s="20">
        <v>0</v>
      </c>
      <c r="EJ36" s="40">
        <f t="shared" si="51"/>
        <v>6</v>
      </c>
      <c r="EK36" s="20">
        <v>2</v>
      </c>
      <c r="EL36" s="20" t="s">
        <v>83</v>
      </c>
      <c r="EM36" s="20">
        <v>1</v>
      </c>
      <c r="EN36" s="40">
        <f t="shared" si="81"/>
        <v>0</v>
      </c>
      <c r="EO36" s="20">
        <v>0</v>
      </c>
      <c r="EP36" s="20" t="s">
        <v>83</v>
      </c>
      <c r="EQ36" s="20">
        <v>0</v>
      </c>
      <c r="ER36" s="40">
        <f t="shared" si="52"/>
        <v>0</v>
      </c>
      <c r="ES36" s="20">
        <v>2</v>
      </c>
      <c r="ET36" s="20" t="s">
        <v>83</v>
      </c>
      <c r="EU36" s="20">
        <v>2</v>
      </c>
      <c r="EV36" s="40">
        <f t="shared" si="14"/>
        <v>3</v>
      </c>
      <c r="EW36" s="20">
        <v>1</v>
      </c>
      <c r="EX36" s="20" t="s">
        <v>83</v>
      </c>
      <c r="EY36" s="20">
        <v>1</v>
      </c>
      <c r="EZ36" s="40">
        <f t="shared" si="53"/>
        <v>0</v>
      </c>
      <c r="FA36" s="24">
        <f t="shared" si="54"/>
        <v>13</v>
      </c>
      <c r="FB36" s="19">
        <v>3</v>
      </c>
      <c r="FC36" s="20" t="s">
        <v>83</v>
      </c>
      <c r="FD36" s="20">
        <v>2</v>
      </c>
      <c r="FE36" s="40">
        <f t="shared" si="55"/>
        <v>4</v>
      </c>
      <c r="FF36" s="20">
        <v>2</v>
      </c>
      <c r="FG36" s="20" t="s">
        <v>83</v>
      </c>
      <c r="FH36" s="20">
        <v>1</v>
      </c>
      <c r="FI36" s="40">
        <f t="shared" si="56"/>
        <v>3</v>
      </c>
      <c r="FJ36" s="20">
        <v>1</v>
      </c>
      <c r="FK36" s="20" t="s">
        <v>83</v>
      </c>
      <c r="FL36" s="20">
        <v>0</v>
      </c>
      <c r="FM36" s="40">
        <f t="shared" si="57"/>
        <v>0</v>
      </c>
      <c r="FN36" s="20">
        <v>3</v>
      </c>
      <c r="FO36" s="20" t="s">
        <v>83</v>
      </c>
      <c r="FP36" s="20">
        <v>2</v>
      </c>
      <c r="FQ36" s="40">
        <f t="shared" si="15"/>
        <v>4</v>
      </c>
      <c r="FR36" s="20">
        <v>0</v>
      </c>
      <c r="FS36" s="20" t="s">
        <v>83</v>
      </c>
      <c r="FT36" s="20">
        <v>1</v>
      </c>
      <c r="FU36" s="40">
        <f t="shared" si="58"/>
        <v>4</v>
      </c>
      <c r="FV36" s="20">
        <v>1</v>
      </c>
      <c r="FW36" s="20" t="s">
        <v>83</v>
      </c>
      <c r="FX36" s="20">
        <v>2</v>
      </c>
      <c r="FY36" s="40">
        <f t="shared" si="16"/>
        <v>0</v>
      </c>
      <c r="FZ36" s="24">
        <f t="shared" si="17"/>
        <v>15</v>
      </c>
      <c r="GA36" s="19">
        <v>1</v>
      </c>
      <c r="GB36" s="20" t="s">
        <v>83</v>
      </c>
      <c r="GC36" s="20">
        <v>5</v>
      </c>
      <c r="GD36" s="40">
        <f t="shared" si="59"/>
        <v>0</v>
      </c>
      <c r="GE36" s="20">
        <v>3</v>
      </c>
      <c r="GF36" s="20" t="s">
        <v>83</v>
      </c>
      <c r="GG36" s="20">
        <v>2</v>
      </c>
      <c r="GH36" s="40">
        <f t="shared" si="82"/>
        <v>6</v>
      </c>
      <c r="GI36" s="20">
        <v>5</v>
      </c>
      <c r="GJ36" s="20" t="s">
        <v>83</v>
      </c>
      <c r="GK36" s="20">
        <v>2</v>
      </c>
      <c r="GL36" s="40">
        <f t="shared" si="60"/>
        <v>0</v>
      </c>
      <c r="GM36" s="20">
        <v>3</v>
      </c>
      <c r="GN36" s="20" t="s">
        <v>83</v>
      </c>
      <c r="GO36" s="20">
        <v>1</v>
      </c>
      <c r="GP36" s="40">
        <f t="shared" si="61"/>
        <v>4</v>
      </c>
      <c r="GQ36" s="20">
        <v>1</v>
      </c>
      <c r="GR36" s="20" t="s">
        <v>83</v>
      </c>
      <c r="GS36" s="20">
        <v>1</v>
      </c>
      <c r="GT36" s="40">
        <f t="shared" si="19"/>
        <v>0</v>
      </c>
      <c r="GU36" s="20">
        <v>5</v>
      </c>
      <c r="GV36" s="20" t="s">
        <v>83</v>
      </c>
      <c r="GW36" s="20">
        <v>3</v>
      </c>
      <c r="GX36" s="40">
        <f t="shared" si="62"/>
        <v>3</v>
      </c>
      <c r="GY36" s="24">
        <f t="shared" si="63"/>
        <v>13</v>
      </c>
      <c r="GZ36" s="28">
        <f t="shared" si="20"/>
        <v>84</v>
      </c>
      <c r="HA36" t="s">
        <v>84</v>
      </c>
      <c r="HB36">
        <f t="shared" si="21"/>
        <v>9</v>
      </c>
      <c r="HC36" t="s">
        <v>92</v>
      </c>
      <c r="HD36">
        <f t="shared" si="22"/>
        <v>0</v>
      </c>
      <c r="HE36" t="s">
        <v>133</v>
      </c>
      <c r="HF36">
        <f t="shared" si="23"/>
        <v>0</v>
      </c>
      <c r="HG36" t="s">
        <v>87</v>
      </c>
      <c r="HH36">
        <f t="shared" si="80"/>
        <v>5</v>
      </c>
      <c r="HI36" t="s">
        <v>130</v>
      </c>
      <c r="HJ36">
        <f t="shared" si="25"/>
        <v>5</v>
      </c>
      <c r="HK36" t="s">
        <v>131</v>
      </c>
      <c r="HL36">
        <f t="shared" si="64"/>
        <v>0</v>
      </c>
      <c r="HM36" t="s">
        <v>90</v>
      </c>
      <c r="HN36">
        <f t="shared" si="26"/>
        <v>9</v>
      </c>
      <c r="HO36" t="s">
        <v>96</v>
      </c>
      <c r="HP36">
        <f t="shared" si="65"/>
        <v>9</v>
      </c>
      <c r="HQ36" t="s">
        <v>140</v>
      </c>
      <c r="HR36" s="1">
        <f t="shared" si="66"/>
        <v>0</v>
      </c>
      <c r="HS36" t="s">
        <v>137</v>
      </c>
      <c r="HT36" s="1">
        <f t="shared" si="67"/>
        <v>6</v>
      </c>
      <c r="HU36" t="s">
        <v>86</v>
      </c>
      <c r="HV36" s="1">
        <f t="shared" si="68"/>
        <v>6</v>
      </c>
      <c r="HW36" t="s">
        <v>94</v>
      </c>
      <c r="HX36" s="1">
        <f t="shared" si="69"/>
        <v>5</v>
      </c>
      <c r="HY36" t="s">
        <v>88</v>
      </c>
      <c r="HZ36" s="1">
        <f t="shared" si="70"/>
        <v>0</v>
      </c>
      <c r="IA36" t="s">
        <v>95</v>
      </c>
      <c r="IB36" s="1">
        <f t="shared" si="71"/>
        <v>6</v>
      </c>
      <c r="IC36" t="s">
        <v>134</v>
      </c>
      <c r="ID36" s="1">
        <f t="shared" si="72"/>
        <v>6</v>
      </c>
      <c r="IE36" t="s">
        <v>91</v>
      </c>
      <c r="IF36" s="1">
        <f t="shared" si="73"/>
        <v>6</v>
      </c>
      <c r="IG36">
        <f t="shared" si="77"/>
        <v>72</v>
      </c>
      <c r="IH36" s="1">
        <f t="shared" si="74"/>
        <v>156</v>
      </c>
    </row>
    <row r="37" spans="1:242" ht="14.65" thickBot="1" x14ac:dyDescent="0.5">
      <c r="A37" s="1">
        <v>34</v>
      </c>
      <c r="B37" s="45">
        <f t="shared" si="0"/>
        <v>25</v>
      </c>
      <c r="C37" s="14" t="s">
        <v>153</v>
      </c>
      <c r="D37" t="s">
        <v>154</v>
      </c>
      <c r="E37" s="15" t="s">
        <v>155</v>
      </c>
      <c r="F37" s="28">
        <f t="shared" si="1"/>
        <v>188</v>
      </c>
      <c r="H37" s="14">
        <v>1</v>
      </c>
      <c r="I37" t="s">
        <v>83</v>
      </c>
      <c r="J37">
        <v>2</v>
      </c>
      <c r="K37" s="40">
        <f t="shared" si="28"/>
        <v>3</v>
      </c>
      <c r="L37">
        <v>1</v>
      </c>
      <c r="M37" t="s">
        <v>83</v>
      </c>
      <c r="N37">
        <v>3</v>
      </c>
      <c r="O37" s="40">
        <f t="shared" si="78"/>
        <v>4</v>
      </c>
      <c r="P37">
        <v>0</v>
      </c>
      <c r="Q37" t="s">
        <v>83</v>
      </c>
      <c r="R37">
        <v>2</v>
      </c>
      <c r="S37" s="40">
        <f t="shared" si="29"/>
        <v>4</v>
      </c>
      <c r="T37">
        <v>3</v>
      </c>
      <c r="U37" t="s">
        <v>83</v>
      </c>
      <c r="V37">
        <v>1</v>
      </c>
      <c r="W37" s="40">
        <f t="shared" si="3"/>
        <v>0</v>
      </c>
      <c r="X37">
        <v>0</v>
      </c>
      <c r="Y37" t="s">
        <v>83</v>
      </c>
      <c r="Z37">
        <v>1</v>
      </c>
      <c r="AA37" s="40">
        <f t="shared" si="4"/>
        <v>4</v>
      </c>
      <c r="AB37">
        <v>4</v>
      </c>
      <c r="AC37" t="s">
        <v>83</v>
      </c>
      <c r="AD37">
        <v>0</v>
      </c>
      <c r="AE37" s="40">
        <f t="shared" si="30"/>
        <v>3</v>
      </c>
      <c r="AF37" s="24">
        <f t="shared" si="31"/>
        <v>18</v>
      </c>
      <c r="AG37" s="14">
        <v>4</v>
      </c>
      <c r="AH37" t="s">
        <v>83</v>
      </c>
      <c r="AI37">
        <v>0</v>
      </c>
      <c r="AJ37" s="40">
        <f t="shared" si="79"/>
        <v>4</v>
      </c>
      <c r="AK37">
        <v>1</v>
      </c>
      <c r="AL37" t="s">
        <v>83</v>
      </c>
      <c r="AM37">
        <v>2</v>
      </c>
      <c r="AN37" s="40">
        <f t="shared" si="32"/>
        <v>0</v>
      </c>
      <c r="AO37">
        <v>2</v>
      </c>
      <c r="AP37" t="s">
        <v>83</v>
      </c>
      <c r="AQ37">
        <v>1</v>
      </c>
      <c r="AR37" s="40">
        <f t="shared" si="6"/>
        <v>0</v>
      </c>
      <c r="AS37">
        <v>3</v>
      </c>
      <c r="AT37" t="s">
        <v>83</v>
      </c>
      <c r="AU37">
        <v>1</v>
      </c>
      <c r="AV37" s="40">
        <f t="shared" si="33"/>
        <v>0</v>
      </c>
      <c r="AW37">
        <v>2</v>
      </c>
      <c r="AX37" t="s">
        <v>83</v>
      </c>
      <c r="AY37">
        <v>4</v>
      </c>
      <c r="AZ37" s="40">
        <f t="shared" si="34"/>
        <v>3</v>
      </c>
      <c r="BA37">
        <v>0</v>
      </c>
      <c r="BB37" t="s">
        <v>83</v>
      </c>
      <c r="BC37">
        <v>1</v>
      </c>
      <c r="BD37" s="40">
        <f t="shared" si="7"/>
        <v>6</v>
      </c>
      <c r="BE37" s="24">
        <f t="shared" si="35"/>
        <v>13</v>
      </c>
      <c r="BF37" s="14">
        <v>4</v>
      </c>
      <c r="BG37" t="s">
        <v>83</v>
      </c>
      <c r="BH37">
        <v>0</v>
      </c>
      <c r="BI37" s="40">
        <f t="shared" si="36"/>
        <v>0</v>
      </c>
      <c r="BJ37">
        <v>1</v>
      </c>
      <c r="BK37" t="s">
        <v>83</v>
      </c>
      <c r="BL37">
        <v>2</v>
      </c>
      <c r="BM37" s="40">
        <f t="shared" si="75"/>
        <v>0</v>
      </c>
      <c r="BN37">
        <v>2</v>
      </c>
      <c r="BO37" t="s">
        <v>83</v>
      </c>
      <c r="BP37">
        <v>0</v>
      </c>
      <c r="BQ37" s="40">
        <f t="shared" si="8"/>
        <v>6</v>
      </c>
      <c r="BR37">
        <v>3</v>
      </c>
      <c r="BS37" t="s">
        <v>83</v>
      </c>
      <c r="BT37">
        <v>1</v>
      </c>
      <c r="BU37" s="40">
        <f t="shared" si="37"/>
        <v>4</v>
      </c>
      <c r="BV37">
        <v>1</v>
      </c>
      <c r="BW37" t="s">
        <v>83</v>
      </c>
      <c r="BX37">
        <v>2</v>
      </c>
      <c r="BY37" s="40">
        <f t="shared" si="38"/>
        <v>3</v>
      </c>
      <c r="BZ37">
        <v>1</v>
      </c>
      <c r="CA37" t="s">
        <v>83</v>
      </c>
      <c r="CB37">
        <v>2</v>
      </c>
      <c r="CC37" s="40">
        <f t="shared" si="39"/>
        <v>6</v>
      </c>
      <c r="CD37" s="24">
        <f t="shared" si="40"/>
        <v>19</v>
      </c>
      <c r="CE37" s="14">
        <v>2</v>
      </c>
      <c r="CF37" t="s">
        <v>83</v>
      </c>
      <c r="CG37">
        <v>0</v>
      </c>
      <c r="CH37" s="40">
        <f t="shared" si="41"/>
        <v>0</v>
      </c>
      <c r="CI37">
        <v>4</v>
      </c>
      <c r="CJ37" t="s">
        <v>83</v>
      </c>
      <c r="CK37">
        <v>0</v>
      </c>
      <c r="CL37" s="40">
        <f t="shared" si="42"/>
        <v>3</v>
      </c>
      <c r="CM37">
        <v>1</v>
      </c>
      <c r="CN37" t="s">
        <v>83</v>
      </c>
      <c r="CO37">
        <v>2</v>
      </c>
      <c r="CP37" s="40">
        <f t="shared" si="43"/>
        <v>4</v>
      </c>
      <c r="CQ37">
        <v>3</v>
      </c>
      <c r="CR37" t="s">
        <v>83</v>
      </c>
      <c r="CS37">
        <v>2</v>
      </c>
      <c r="CT37" s="40">
        <f t="shared" si="44"/>
        <v>4</v>
      </c>
      <c r="CU37">
        <v>1</v>
      </c>
      <c r="CV37" t="s">
        <v>83</v>
      </c>
      <c r="CW37">
        <v>3</v>
      </c>
      <c r="CX37" s="40">
        <f t="shared" si="45"/>
        <v>0</v>
      </c>
      <c r="CY37">
        <v>0</v>
      </c>
      <c r="CZ37" t="s">
        <v>83</v>
      </c>
      <c r="DA37">
        <v>2</v>
      </c>
      <c r="DB37" s="40">
        <f t="shared" si="46"/>
        <v>0</v>
      </c>
      <c r="DC37" s="24">
        <f t="shared" si="47"/>
        <v>11</v>
      </c>
      <c r="DD37" s="14">
        <v>2</v>
      </c>
      <c r="DE37" t="s">
        <v>83</v>
      </c>
      <c r="DF37">
        <v>1</v>
      </c>
      <c r="DG37" s="40">
        <f t="shared" si="76"/>
        <v>0</v>
      </c>
      <c r="DH37">
        <v>3</v>
      </c>
      <c r="DI37" t="s">
        <v>83</v>
      </c>
      <c r="DJ37">
        <v>1</v>
      </c>
      <c r="DK37" s="40">
        <f t="shared" si="9"/>
        <v>3</v>
      </c>
      <c r="DL37">
        <v>2</v>
      </c>
      <c r="DM37" t="s">
        <v>83</v>
      </c>
      <c r="DN37">
        <v>0</v>
      </c>
      <c r="DO37" s="40">
        <f t="shared" si="48"/>
        <v>0</v>
      </c>
      <c r="DP37">
        <v>3</v>
      </c>
      <c r="DQ37" t="s">
        <v>83</v>
      </c>
      <c r="DR37">
        <v>3</v>
      </c>
      <c r="DS37" s="40">
        <f t="shared" si="10"/>
        <v>3</v>
      </c>
      <c r="DT37">
        <v>2</v>
      </c>
      <c r="DU37" t="s">
        <v>83</v>
      </c>
      <c r="DV37">
        <v>4</v>
      </c>
      <c r="DW37" s="40">
        <f t="shared" si="11"/>
        <v>1</v>
      </c>
      <c r="DX37">
        <v>1</v>
      </c>
      <c r="DY37" t="s">
        <v>83</v>
      </c>
      <c r="DZ37">
        <v>4</v>
      </c>
      <c r="EA37" s="39">
        <f t="shared" si="49"/>
        <v>3</v>
      </c>
      <c r="EB37" s="24">
        <f t="shared" si="12"/>
        <v>10</v>
      </c>
      <c r="EC37" s="14">
        <v>1</v>
      </c>
      <c r="ED37" t="s">
        <v>83</v>
      </c>
      <c r="EE37">
        <v>3</v>
      </c>
      <c r="EF37" s="40">
        <f t="shared" si="50"/>
        <v>0</v>
      </c>
      <c r="EG37">
        <v>2</v>
      </c>
      <c r="EH37" t="s">
        <v>83</v>
      </c>
      <c r="EI37">
        <v>1</v>
      </c>
      <c r="EJ37" s="40">
        <f t="shared" si="51"/>
        <v>4</v>
      </c>
      <c r="EK37">
        <v>3</v>
      </c>
      <c r="EL37" t="s">
        <v>83</v>
      </c>
      <c r="EM37">
        <v>1</v>
      </c>
      <c r="EN37" s="40">
        <f t="shared" si="81"/>
        <v>0</v>
      </c>
      <c r="EO37">
        <v>2</v>
      </c>
      <c r="EP37" t="s">
        <v>83</v>
      </c>
      <c r="EQ37">
        <v>1</v>
      </c>
      <c r="ER37" s="40">
        <f t="shared" si="52"/>
        <v>3</v>
      </c>
      <c r="ES37">
        <v>2</v>
      </c>
      <c r="ET37" t="s">
        <v>83</v>
      </c>
      <c r="EU37">
        <v>2</v>
      </c>
      <c r="EV37" s="40">
        <f t="shared" si="14"/>
        <v>3</v>
      </c>
      <c r="EW37">
        <v>2</v>
      </c>
      <c r="EX37" t="s">
        <v>83</v>
      </c>
      <c r="EY37">
        <v>1</v>
      </c>
      <c r="EZ37" s="40">
        <f t="shared" si="53"/>
        <v>0</v>
      </c>
      <c r="FA37" s="24">
        <f t="shared" si="54"/>
        <v>10</v>
      </c>
      <c r="FB37" s="14">
        <v>3</v>
      </c>
      <c r="FC37" t="s">
        <v>83</v>
      </c>
      <c r="FD37">
        <v>0</v>
      </c>
      <c r="FE37" s="40">
        <f t="shared" si="55"/>
        <v>3</v>
      </c>
      <c r="FF37">
        <v>4</v>
      </c>
      <c r="FG37" t="s">
        <v>83</v>
      </c>
      <c r="FH37">
        <v>2</v>
      </c>
      <c r="FI37" s="40">
        <f t="shared" si="56"/>
        <v>4</v>
      </c>
      <c r="FJ37">
        <v>0</v>
      </c>
      <c r="FK37" t="s">
        <v>83</v>
      </c>
      <c r="FL37">
        <v>1</v>
      </c>
      <c r="FM37" s="40">
        <f t="shared" si="57"/>
        <v>0</v>
      </c>
      <c r="FN37">
        <v>2</v>
      </c>
      <c r="FO37" t="s">
        <v>83</v>
      </c>
      <c r="FP37">
        <v>1</v>
      </c>
      <c r="FQ37" s="40">
        <f t="shared" si="15"/>
        <v>4</v>
      </c>
      <c r="FR37">
        <v>1</v>
      </c>
      <c r="FS37" t="s">
        <v>83</v>
      </c>
      <c r="FT37">
        <v>1</v>
      </c>
      <c r="FU37" s="40">
        <f t="shared" si="58"/>
        <v>0</v>
      </c>
      <c r="FV37">
        <v>1</v>
      </c>
      <c r="FW37" t="s">
        <v>83</v>
      </c>
      <c r="FX37">
        <v>3</v>
      </c>
      <c r="FY37" s="40">
        <f t="shared" si="16"/>
        <v>0</v>
      </c>
      <c r="FZ37" s="24">
        <f t="shared" si="17"/>
        <v>11</v>
      </c>
      <c r="GA37" s="14">
        <v>2</v>
      </c>
      <c r="GB37" t="s">
        <v>83</v>
      </c>
      <c r="GC37">
        <v>0</v>
      </c>
      <c r="GD37" s="40">
        <f t="shared" si="59"/>
        <v>0</v>
      </c>
      <c r="GE37">
        <v>3</v>
      </c>
      <c r="GF37" t="s">
        <v>83</v>
      </c>
      <c r="GG37">
        <v>1</v>
      </c>
      <c r="GH37" s="40">
        <f t="shared" si="82"/>
        <v>3</v>
      </c>
      <c r="GI37">
        <v>0</v>
      </c>
      <c r="GJ37" t="s">
        <v>83</v>
      </c>
      <c r="GK37">
        <v>2</v>
      </c>
      <c r="GL37" s="40">
        <f t="shared" si="60"/>
        <v>3</v>
      </c>
      <c r="GM37">
        <v>3</v>
      </c>
      <c r="GN37" t="s">
        <v>83</v>
      </c>
      <c r="GO37">
        <v>2</v>
      </c>
      <c r="GP37" s="40">
        <f t="shared" si="61"/>
        <v>3</v>
      </c>
      <c r="GQ37">
        <v>1</v>
      </c>
      <c r="GR37" t="s">
        <v>83</v>
      </c>
      <c r="GS37">
        <v>2</v>
      </c>
      <c r="GT37" s="40">
        <f t="shared" si="19"/>
        <v>3</v>
      </c>
      <c r="GU37">
        <v>1</v>
      </c>
      <c r="GV37" t="s">
        <v>83</v>
      </c>
      <c r="GW37">
        <v>4</v>
      </c>
      <c r="GX37" s="40">
        <f t="shared" si="62"/>
        <v>0</v>
      </c>
      <c r="GY37" s="24">
        <f t="shared" si="63"/>
        <v>12</v>
      </c>
      <c r="GZ37" s="28">
        <f t="shared" si="20"/>
        <v>104</v>
      </c>
      <c r="HA37" t="s">
        <v>84</v>
      </c>
      <c r="HB37">
        <f t="shared" si="21"/>
        <v>9</v>
      </c>
      <c r="HC37" t="s">
        <v>85</v>
      </c>
      <c r="HD37">
        <f t="shared" si="22"/>
        <v>9</v>
      </c>
      <c r="HE37" t="s">
        <v>93</v>
      </c>
      <c r="HF37">
        <f t="shared" si="23"/>
        <v>9</v>
      </c>
      <c r="HG37" t="s">
        <v>94</v>
      </c>
      <c r="HH37">
        <f t="shared" si="80"/>
        <v>9</v>
      </c>
      <c r="HI37" t="s">
        <v>88</v>
      </c>
      <c r="HJ37">
        <f t="shared" si="25"/>
        <v>0</v>
      </c>
      <c r="HK37" t="s">
        <v>131</v>
      </c>
      <c r="HL37">
        <f t="shared" si="64"/>
        <v>0</v>
      </c>
      <c r="HM37" t="s">
        <v>90</v>
      </c>
      <c r="HN37">
        <f t="shared" si="26"/>
        <v>9</v>
      </c>
      <c r="HO37" t="s">
        <v>96</v>
      </c>
      <c r="HP37">
        <f t="shared" si="65"/>
        <v>9</v>
      </c>
      <c r="HQ37" t="s">
        <v>132</v>
      </c>
      <c r="HR37" s="1">
        <f t="shared" si="66"/>
        <v>6</v>
      </c>
      <c r="HS37" t="s">
        <v>92</v>
      </c>
      <c r="HT37" s="1">
        <f t="shared" si="67"/>
        <v>0</v>
      </c>
      <c r="HU37" t="s">
        <v>86</v>
      </c>
      <c r="HV37" s="1">
        <f t="shared" si="68"/>
        <v>6</v>
      </c>
      <c r="HW37" t="s">
        <v>129</v>
      </c>
      <c r="HX37" s="1">
        <f t="shared" si="69"/>
        <v>0</v>
      </c>
      <c r="HY37" t="s">
        <v>130</v>
      </c>
      <c r="HZ37" s="1">
        <f t="shared" si="70"/>
        <v>6</v>
      </c>
      <c r="IA37" t="s">
        <v>95</v>
      </c>
      <c r="IB37" s="1">
        <f t="shared" si="71"/>
        <v>6</v>
      </c>
      <c r="IC37" t="s">
        <v>134</v>
      </c>
      <c r="ID37" s="1">
        <f t="shared" si="72"/>
        <v>6</v>
      </c>
      <c r="IE37" t="s">
        <v>135</v>
      </c>
      <c r="IF37" s="1">
        <f t="shared" si="73"/>
        <v>0</v>
      </c>
      <c r="IG37">
        <f t="shared" si="77"/>
        <v>84</v>
      </c>
      <c r="IH37" s="1">
        <f t="shared" si="74"/>
        <v>188</v>
      </c>
    </row>
    <row r="38" spans="1:242" ht="14.65" thickBot="1" x14ac:dyDescent="0.5">
      <c r="A38" s="1">
        <v>35</v>
      </c>
      <c r="B38" s="45">
        <f t="shared" si="0"/>
        <v>356</v>
      </c>
      <c r="C38" s="14" t="s">
        <v>156</v>
      </c>
      <c r="D38" t="s">
        <v>157</v>
      </c>
      <c r="E38" s="15" t="s">
        <v>155</v>
      </c>
      <c r="F38" s="28">
        <f t="shared" si="1"/>
        <v>155</v>
      </c>
      <c r="H38" s="14">
        <v>1</v>
      </c>
      <c r="I38" t="s">
        <v>83</v>
      </c>
      <c r="J38">
        <v>2</v>
      </c>
      <c r="K38" s="40">
        <f t="shared" si="28"/>
        <v>3</v>
      </c>
      <c r="L38">
        <v>1</v>
      </c>
      <c r="M38" t="s">
        <v>83</v>
      </c>
      <c r="N38">
        <v>2</v>
      </c>
      <c r="O38" s="40">
        <f t="shared" si="78"/>
        <v>3</v>
      </c>
      <c r="P38">
        <v>1</v>
      </c>
      <c r="Q38" t="s">
        <v>83</v>
      </c>
      <c r="R38">
        <v>3</v>
      </c>
      <c r="S38" s="40">
        <f t="shared" si="29"/>
        <v>6</v>
      </c>
      <c r="T38">
        <v>3</v>
      </c>
      <c r="U38" t="s">
        <v>83</v>
      </c>
      <c r="V38">
        <v>1</v>
      </c>
      <c r="W38" s="40">
        <f t="shared" si="3"/>
        <v>0</v>
      </c>
      <c r="X38">
        <v>0</v>
      </c>
      <c r="Y38" t="s">
        <v>83</v>
      </c>
      <c r="Z38">
        <v>2</v>
      </c>
      <c r="AA38" s="40">
        <f t="shared" si="4"/>
        <v>3</v>
      </c>
      <c r="AB38">
        <v>3</v>
      </c>
      <c r="AC38" t="s">
        <v>83</v>
      </c>
      <c r="AD38">
        <v>0</v>
      </c>
      <c r="AE38" s="40">
        <f t="shared" si="30"/>
        <v>3</v>
      </c>
      <c r="AF38" s="24">
        <f t="shared" si="31"/>
        <v>18</v>
      </c>
      <c r="AG38" s="14">
        <v>4</v>
      </c>
      <c r="AH38" t="s">
        <v>83</v>
      </c>
      <c r="AI38">
        <v>1</v>
      </c>
      <c r="AJ38" s="40">
        <f t="shared" si="79"/>
        <v>3</v>
      </c>
      <c r="AK38">
        <v>2</v>
      </c>
      <c r="AL38" t="s">
        <v>83</v>
      </c>
      <c r="AM38">
        <v>1</v>
      </c>
      <c r="AN38" s="40">
        <f t="shared" si="32"/>
        <v>0</v>
      </c>
      <c r="AO38">
        <v>3</v>
      </c>
      <c r="AP38" t="s">
        <v>83</v>
      </c>
      <c r="AQ38">
        <v>1</v>
      </c>
      <c r="AR38" s="40">
        <f t="shared" si="6"/>
        <v>0</v>
      </c>
      <c r="AS38">
        <v>3</v>
      </c>
      <c r="AT38" t="s">
        <v>83</v>
      </c>
      <c r="AU38">
        <v>1</v>
      </c>
      <c r="AV38" s="40">
        <f t="shared" si="33"/>
        <v>0</v>
      </c>
      <c r="AW38">
        <v>1</v>
      </c>
      <c r="AX38" t="s">
        <v>83</v>
      </c>
      <c r="AY38">
        <v>3</v>
      </c>
      <c r="AZ38" s="40">
        <f t="shared" si="34"/>
        <v>3</v>
      </c>
      <c r="BA38">
        <v>1</v>
      </c>
      <c r="BB38" t="s">
        <v>83</v>
      </c>
      <c r="BC38">
        <v>2</v>
      </c>
      <c r="BD38" s="40">
        <f t="shared" si="7"/>
        <v>4</v>
      </c>
      <c r="BE38" s="24">
        <f t="shared" si="35"/>
        <v>10</v>
      </c>
      <c r="BF38" s="14">
        <v>4</v>
      </c>
      <c r="BG38" t="s">
        <v>83</v>
      </c>
      <c r="BH38">
        <v>1</v>
      </c>
      <c r="BI38" s="40">
        <f t="shared" si="36"/>
        <v>0</v>
      </c>
      <c r="BJ38">
        <v>2</v>
      </c>
      <c r="BK38" t="s">
        <v>83</v>
      </c>
      <c r="BL38">
        <v>1</v>
      </c>
      <c r="BM38" s="40">
        <f t="shared" si="75"/>
        <v>0</v>
      </c>
      <c r="BN38">
        <v>3</v>
      </c>
      <c r="BO38" t="s">
        <v>83</v>
      </c>
      <c r="BP38">
        <v>1</v>
      </c>
      <c r="BQ38" s="40">
        <f t="shared" si="8"/>
        <v>4</v>
      </c>
      <c r="BR38">
        <v>2</v>
      </c>
      <c r="BS38" t="s">
        <v>83</v>
      </c>
      <c r="BT38">
        <v>1</v>
      </c>
      <c r="BU38" s="40">
        <f t="shared" si="37"/>
        <v>3</v>
      </c>
      <c r="BV38">
        <v>1</v>
      </c>
      <c r="BW38" t="s">
        <v>83</v>
      </c>
      <c r="BX38">
        <v>2</v>
      </c>
      <c r="BY38" s="40">
        <f t="shared" si="38"/>
        <v>3</v>
      </c>
      <c r="BZ38">
        <v>1</v>
      </c>
      <c r="CA38" t="s">
        <v>83</v>
      </c>
      <c r="CB38">
        <v>3</v>
      </c>
      <c r="CC38" s="40">
        <f t="shared" si="39"/>
        <v>3</v>
      </c>
      <c r="CD38" s="24">
        <f t="shared" si="40"/>
        <v>13</v>
      </c>
      <c r="CE38" s="14">
        <v>3</v>
      </c>
      <c r="CF38" t="s">
        <v>83</v>
      </c>
      <c r="CG38">
        <v>1</v>
      </c>
      <c r="CH38" s="40">
        <f t="shared" si="41"/>
        <v>0</v>
      </c>
      <c r="CI38">
        <v>1</v>
      </c>
      <c r="CJ38" t="s">
        <v>83</v>
      </c>
      <c r="CK38">
        <v>0</v>
      </c>
      <c r="CL38" s="40">
        <f t="shared" si="42"/>
        <v>3</v>
      </c>
      <c r="CM38">
        <v>0</v>
      </c>
      <c r="CN38" t="s">
        <v>83</v>
      </c>
      <c r="CO38">
        <v>2</v>
      </c>
      <c r="CP38" s="40">
        <f t="shared" si="43"/>
        <v>3</v>
      </c>
      <c r="CQ38">
        <v>1</v>
      </c>
      <c r="CR38" t="s">
        <v>83</v>
      </c>
      <c r="CS38">
        <v>2</v>
      </c>
      <c r="CT38" s="40">
        <f t="shared" si="44"/>
        <v>0</v>
      </c>
      <c r="CU38">
        <v>1</v>
      </c>
      <c r="CV38" t="s">
        <v>83</v>
      </c>
      <c r="CW38">
        <v>2</v>
      </c>
      <c r="CX38" s="40">
        <f t="shared" si="45"/>
        <v>0</v>
      </c>
      <c r="CY38">
        <v>0</v>
      </c>
      <c r="CZ38" t="s">
        <v>83</v>
      </c>
      <c r="DA38">
        <v>3</v>
      </c>
      <c r="DB38" s="40">
        <f t="shared" si="46"/>
        <v>0</v>
      </c>
      <c r="DC38" s="24">
        <f t="shared" si="47"/>
        <v>6</v>
      </c>
      <c r="DD38" s="14">
        <v>3</v>
      </c>
      <c r="DE38" t="s">
        <v>83</v>
      </c>
      <c r="DF38">
        <v>1</v>
      </c>
      <c r="DG38" s="40">
        <f t="shared" si="76"/>
        <v>0</v>
      </c>
      <c r="DH38">
        <v>2</v>
      </c>
      <c r="DI38" t="s">
        <v>83</v>
      </c>
      <c r="DJ38">
        <v>0</v>
      </c>
      <c r="DK38" s="40">
        <f t="shared" si="9"/>
        <v>3</v>
      </c>
      <c r="DL38">
        <v>0</v>
      </c>
      <c r="DM38" t="s">
        <v>83</v>
      </c>
      <c r="DN38">
        <v>1</v>
      </c>
      <c r="DO38" s="40">
        <f t="shared" si="48"/>
        <v>6</v>
      </c>
      <c r="DP38">
        <v>3</v>
      </c>
      <c r="DQ38" t="s">
        <v>83</v>
      </c>
      <c r="DR38">
        <v>1</v>
      </c>
      <c r="DS38" s="40">
        <f t="shared" si="10"/>
        <v>0</v>
      </c>
      <c r="DT38">
        <v>1</v>
      </c>
      <c r="DU38" t="s">
        <v>83</v>
      </c>
      <c r="DV38">
        <v>4</v>
      </c>
      <c r="DW38" s="40">
        <f t="shared" si="11"/>
        <v>1</v>
      </c>
      <c r="DX38">
        <v>1</v>
      </c>
      <c r="DY38" t="s">
        <v>83</v>
      </c>
      <c r="DZ38">
        <v>3</v>
      </c>
      <c r="EA38" s="39">
        <f t="shared" si="49"/>
        <v>4</v>
      </c>
      <c r="EB38" s="24">
        <f t="shared" si="12"/>
        <v>14</v>
      </c>
      <c r="EC38" s="14">
        <v>1</v>
      </c>
      <c r="ED38" t="s">
        <v>83</v>
      </c>
      <c r="EE38">
        <v>2</v>
      </c>
      <c r="EF38" s="40">
        <f t="shared" si="50"/>
        <v>0</v>
      </c>
      <c r="EG38">
        <v>1</v>
      </c>
      <c r="EH38" t="s">
        <v>83</v>
      </c>
      <c r="EI38">
        <v>2</v>
      </c>
      <c r="EJ38" s="40">
        <f t="shared" si="51"/>
        <v>0</v>
      </c>
      <c r="EK38">
        <v>2</v>
      </c>
      <c r="EL38" t="s">
        <v>83</v>
      </c>
      <c r="EM38">
        <v>0</v>
      </c>
      <c r="EN38" s="40">
        <f t="shared" si="81"/>
        <v>0</v>
      </c>
      <c r="EO38">
        <v>2</v>
      </c>
      <c r="EP38" t="s">
        <v>83</v>
      </c>
      <c r="EQ38">
        <v>1</v>
      </c>
      <c r="ER38" s="40">
        <f t="shared" si="52"/>
        <v>3</v>
      </c>
      <c r="ES38">
        <v>1</v>
      </c>
      <c r="ET38" t="s">
        <v>83</v>
      </c>
      <c r="EU38">
        <v>1</v>
      </c>
      <c r="EV38" s="40">
        <f t="shared" si="14"/>
        <v>4</v>
      </c>
      <c r="EW38">
        <v>2</v>
      </c>
      <c r="EX38" t="s">
        <v>83</v>
      </c>
      <c r="EY38">
        <v>1</v>
      </c>
      <c r="EZ38" s="40">
        <f t="shared" si="53"/>
        <v>0</v>
      </c>
      <c r="FA38" s="24">
        <f t="shared" si="54"/>
        <v>7</v>
      </c>
      <c r="FB38" s="14">
        <v>2</v>
      </c>
      <c r="FC38" t="s">
        <v>83</v>
      </c>
      <c r="FD38">
        <v>0</v>
      </c>
      <c r="FE38" s="40">
        <f t="shared" si="55"/>
        <v>3</v>
      </c>
      <c r="FF38">
        <v>2</v>
      </c>
      <c r="FG38" t="s">
        <v>83</v>
      </c>
      <c r="FH38">
        <v>2</v>
      </c>
      <c r="FI38" s="40">
        <f t="shared" si="56"/>
        <v>0</v>
      </c>
      <c r="FJ38">
        <v>1</v>
      </c>
      <c r="FK38" t="s">
        <v>83</v>
      </c>
      <c r="FL38">
        <v>3</v>
      </c>
      <c r="FM38" s="40">
        <f t="shared" si="57"/>
        <v>0</v>
      </c>
      <c r="FN38">
        <v>2</v>
      </c>
      <c r="FO38" t="s">
        <v>83</v>
      </c>
      <c r="FP38">
        <v>2</v>
      </c>
      <c r="FQ38" s="40">
        <f t="shared" si="15"/>
        <v>0</v>
      </c>
      <c r="FR38">
        <v>1</v>
      </c>
      <c r="FS38" t="s">
        <v>83</v>
      </c>
      <c r="FT38">
        <v>2</v>
      </c>
      <c r="FU38" s="40">
        <f t="shared" si="58"/>
        <v>4</v>
      </c>
      <c r="FV38">
        <v>0</v>
      </c>
      <c r="FW38" t="s">
        <v>83</v>
      </c>
      <c r="FX38">
        <v>2</v>
      </c>
      <c r="FY38" s="40">
        <f t="shared" si="16"/>
        <v>0</v>
      </c>
      <c r="FZ38" s="24">
        <f t="shared" si="17"/>
        <v>7</v>
      </c>
      <c r="GA38" s="14">
        <v>3</v>
      </c>
      <c r="GB38" t="s">
        <v>83</v>
      </c>
      <c r="GC38">
        <v>0</v>
      </c>
      <c r="GD38" s="40">
        <f t="shared" si="59"/>
        <v>0</v>
      </c>
      <c r="GE38">
        <v>3</v>
      </c>
      <c r="GF38" t="s">
        <v>83</v>
      </c>
      <c r="GG38">
        <v>1</v>
      </c>
      <c r="GH38" s="40">
        <f t="shared" si="82"/>
        <v>3</v>
      </c>
      <c r="GI38">
        <v>1</v>
      </c>
      <c r="GJ38" t="s">
        <v>83</v>
      </c>
      <c r="GK38">
        <v>2</v>
      </c>
      <c r="GL38" s="40">
        <f t="shared" si="60"/>
        <v>4</v>
      </c>
      <c r="GM38">
        <v>2</v>
      </c>
      <c r="GN38" t="s">
        <v>83</v>
      </c>
      <c r="GO38">
        <v>2</v>
      </c>
      <c r="GP38" s="40">
        <f t="shared" si="61"/>
        <v>0</v>
      </c>
      <c r="GQ38">
        <v>1</v>
      </c>
      <c r="GR38" t="s">
        <v>83</v>
      </c>
      <c r="GS38">
        <v>3</v>
      </c>
      <c r="GT38" s="40">
        <f t="shared" si="19"/>
        <v>4</v>
      </c>
      <c r="GU38">
        <v>0</v>
      </c>
      <c r="GV38" t="s">
        <v>83</v>
      </c>
      <c r="GW38">
        <v>3</v>
      </c>
      <c r="GX38" s="40">
        <f t="shared" si="62"/>
        <v>0</v>
      </c>
      <c r="GY38" s="24">
        <f t="shared" si="63"/>
        <v>11</v>
      </c>
      <c r="GZ38" s="28">
        <f t="shared" si="20"/>
        <v>86</v>
      </c>
      <c r="HA38" t="s">
        <v>84</v>
      </c>
      <c r="HB38">
        <f t="shared" si="21"/>
        <v>9</v>
      </c>
      <c r="HC38" t="s">
        <v>85</v>
      </c>
      <c r="HD38">
        <f t="shared" si="22"/>
        <v>9</v>
      </c>
      <c r="HE38" t="s">
        <v>93</v>
      </c>
      <c r="HF38">
        <f t="shared" si="23"/>
        <v>9</v>
      </c>
      <c r="HG38" t="s">
        <v>129</v>
      </c>
      <c r="HH38">
        <f t="shared" si="80"/>
        <v>0</v>
      </c>
      <c r="HI38" t="s">
        <v>130</v>
      </c>
      <c r="HJ38">
        <f t="shared" si="25"/>
        <v>5</v>
      </c>
      <c r="HK38" t="s">
        <v>95</v>
      </c>
      <c r="HL38">
        <f t="shared" si="64"/>
        <v>5</v>
      </c>
      <c r="HM38" t="s">
        <v>134</v>
      </c>
      <c r="HN38">
        <f t="shared" si="26"/>
        <v>5</v>
      </c>
      <c r="HO38" t="s">
        <v>135</v>
      </c>
      <c r="HP38">
        <f t="shared" si="65"/>
        <v>0</v>
      </c>
      <c r="HQ38" t="s">
        <v>132</v>
      </c>
      <c r="HR38" s="1">
        <f t="shared" si="66"/>
        <v>6</v>
      </c>
      <c r="HS38" t="s">
        <v>158</v>
      </c>
      <c r="HT38" s="1">
        <f t="shared" si="67"/>
        <v>6</v>
      </c>
      <c r="HU38" t="s">
        <v>133</v>
      </c>
      <c r="HV38" s="1">
        <f t="shared" si="68"/>
        <v>0</v>
      </c>
      <c r="HW38" t="s">
        <v>94</v>
      </c>
      <c r="HX38" s="1">
        <f t="shared" si="69"/>
        <v>5</v>
      </c>
      <c r="HY38" t="s">
        <v>88</v>
      </c>
      <c r="HZ38" s="1">
        <f t="shared" si="70"/>
        <v>0</v>
      </c>
      <c r="IA38" t="s">
        <v>142</v>
      </c>
      <c r="IB38" s="1">
        <f t="shared" si="71"/>
        <v>0</v>
      </c>
      <c r="IC38" t="s">
        <v>90</v>
      </c>
      <c r="ID38" s="1">
        <f t="shared" si="72"/>
        <v>5</v>
      </c>
      <c r="IE38" t="s">
        <v>96</v>
      </c>
      <c r="IF38" s="1">
        <f t="shared" si="73"/>
        <v>5</v>
      </c>
      <c r="IG38">
        <f t="shared" si="77"/>
        <v>69</v>
      </c>
      <c r="IH38" s="1">
        <f t="shared" si="74"/>
        <v>155</v>
      </c>
    </row>
    <row r="39" spans="1:242" ht="14.65" thickBot="1" x14ac:dyDescent="0.5">
      <c r="A39" s="1">
        <v>36</v>
      </c>
      <c r="B39" s="45">
        <f t="shared" si="0"/>
        <v>37</v>
      </c>
      <c r="C39" s="14" t="s">
        <v>159</v>
      </c>
      <c r="D39" t="s">
        <v>160</v>
      </c>
      <c r="E39" s="15" t="s">
        <v>155</v>
      </c>
      <c r="F39" s="28">
        <f t="shared" si="1"/>
        <v>186</v>
      </c>
      <c r="H39" s="14">
        <v>1</v>
      </c>
      <c r="I39" t="s">
        <v>83</v>
      </c>
      <c r="J39">
        <v>1</v>
      </c>
      <c r="K39" s="40">
        <f t="shared" si="28"/>
        <v>0</v>
      </c>
      <c r="L39">
        <v>0</v>
      </c>
      <c r="M39" t="s">
        <v>83</v>
      </c>
      <c r="N39">
        <v>2</v>
      </c>
      <c r="O39" s="40">
        <f t="shared" si="78"/>
        <v>6</v>
      </c>
      <c r="P39">
        <v>1</v>
      </c>
      <c r="Q39" t="s">
        <v>83</v>
      </c>
      <c r="R39">
        <v>2</v>
      </c>
      <c r="S39" s="40">
        <f t="shared" si="29"/>
        <v>3</v>
      </c>
      <c r="T39">
        <v>2</v>
      </c>
      <c r="U39" t="s">
        <v>83</v>
      </c>
      <c r="V39">
        <v>1</v>
      </c>
      <c r="W39" s="40">
        <f t="shared" si="3"/>
        <v>0</v>
      </c>
      <c r="X39">
        <v>0</v>
      </c>
      <c r="Y39" t="s">
        <v>83</v>
      </c>
      <c r="Z39">
        <v>1</v>
      </c>
      <c r="AA39" s="40">
        <f t="shared" si="4"/>
        <v>4</v>
      </c>
      <c r="AB39">
        <v>2</v>
      </c>
      <c r="AC39" t="s">
        <v>83</v>
      </c>
      <c r="AD39">
        <v>0</v>
      </c>
      <c r="AE39" s="40">
        <f t="shared" si="30"/>
        <v>6</v>
      </c>
      <c r="AF39" s="24">
        <f t="shared" si="31"/>
        <v>19</v>
      </c>
      <c r="AG39" s="14">
        <v>4</v>
      </c>
      <c r="AH39" t="s">
        <v>83</v>
      </c>
      <c r="AI39">
        <v>0</v>
      </c>
      <c r="AJ39" s="40">
        <f t="shared" si="79"/>
        <v>4</v>
      </c>
      <c r="AK39">
        <v>1</v>
      </c>
      <c r="AL39" t="s">
        <v>83</v>
      </c>
      <c r="AM39">
        <v>2</v>
      </c>
      <c r="AN39" s="40">
        <f t="shared" si="32"/>
        <v>0</v>
      </c>
      <c r="AO39">
        <v>2</v>
      </c>
      <c r="AP39" t="s">
        <v>83</v>
      </c>
      <c r="AQ39">
        <v>0</v>
      </c>
      <c r="AR39" s="40">
        <f t="shared" si="6"/>
        <v>0</v>
      </c>
      <c r="AS39">
        <v>3</v>
      </c>
      <c r="AT39" t="s">
        <v>83</v>
      </c>
      <c r="AU39">
        <v>1</v>
      </c>
      <c r="AV39" s="40">
        <f t="shared" si="33"/>
        <v>0</v>
      </c>
      <c r="AW39">
        <v>1</v>
      </c>
      <c r="AX39" t="s">
        <v>83</v>
      </c>
      <c r="AY39">
        <v>2</v>
      </c>
      <c r="AZ39" s="40">
        <f t="shared" si="34"/>
        <v>3</v>
      </c>
      <c r="BA39">
        <v>1</v>
      </c>
      <c r="BB39" t="s">
        <v>83</v>
      </c>
      <c r="BC39">
        <v>0</v>
      </c>
      <c r="BD39" s="40">
        <f t="shared" si="7"/>
        <v>0</v>
      </c>
      <c r="BE39" s="24">
        <f t="shared" si="35"/>
        <v>7</v>
      </c>
      <c r="BF39" s="14">
        <v>4</v>
      </c>
      <c r="BG39" t="s">
        <v>83</v>
      </c>
      <c r="BH39">
        <v>0</v>
      </c>
      <c r="BI39" s="40">
        <f t="shared" si="36"/>
        <v>0</v>
      </c>
      <c r="BJ39">
        <v>1</v>
      </c>
      <c r="BK39" t="s">
        <v>83</v>
      </c>
      <c r="BL39">
        <v>2</v>
      </c>
      <c r="BM39" s="40">
        <f t="shared" si="75"/>
        <v>0</v>
      </c>
      <c r="BN39">
        <v>3</v>
      </c>
      <c r="BO39" t="s">
        <v>83</v>
      </c>
      <c r="BP39">
        <v>1</v>
      </c>
      <c r="BQ39" s="40">
        <f t="shared" si="8"/>
        <v>4</v>
      </c>
      <c r="BR39">
        <v>3</v>
      </c>
      <c r="BS39" t="s">
        <v>83</v>
      </c>
      <c r="BT39">
        <v>0</v>
      </c>
      <c r="BU39" s="40">
        <f t="shared" si="37"/>
        <v>3</v>
      </c>
      <c r="BV39">
        <v>2</v>
      </c>
      <c r="BW39" t="s">
        <v>83</v>
      </c>
      <c r="BX39">
        <v>3</v>
      </c>
      <c r="BY39" s="40">
        <f t="shared" si="38"/>
        <v>3</v>
      </c>
      <c r="BZ39">
        <v>1</v>
      </c>
      <c r="CA39" t="s">
        <v>83</v>
      </c>
      <c r="CB39">
        <v>2</v>
      </c>
      <c r="CC39" s="40">
        <f t="shared" si="39"/>
        <v>6</v>
      </c>
      <c r="CD39" s="24">
        <f t="shared" si="40"/>
        <v>16</v>
      </c>
      <c r="CE39" s="14">
        <v>2</v>
      </c>
      <c r="CF39" t="s">
        <v>83</v>
      </c>
      <c r="CG39">
        <v>0</v>
      </c>
      <c r="CH39" s="40">
        <f t="shared" si="41"/>
        <v>0</v>
      </c>
      <c r="CI39">
        <v>4</v>
      </c>
      <c r="CJ39" t="s">
        <v>83</v>
      </c>
      <c r="CK39">
        <v>0</v>
      </c>
      <c r="CL39" s="40">
        <f t="shared" si="42"/>
        <v>3</v>
      </c>
      <c r="CM39">
        <v>0</v>
      </c>
      <c r="CN39" t="s">
        <v>83</v>
      </c>
      <c r="CO39">
        <v>1</v>
      </c>
      <c r="CP39" s="40">
        <f t="shared" si="43"/>
        <v>6</v>
      </c>
      <c r="CQ39">
        <v>2</v>
      </c>
      <c r="CR39" t="s">
        <v>83</v>
      </c>
      <c r="CS39">
        <v>1</v>
      </c>
      <c r="CT39" s="40">
        <f t="shared" si="44"/>
        <v>6</v>
      </c>
      <c r="CU39">
        <v>0</v>
      </c>
      <c r="CV39" t="s">
        <v>83</v>
      </c>
      <c r="CW39">
        <v>2</v>
      </c>
      <c r="CX39" s="40">
        <f t="shared" si="45"/>
        <v>0</v>
      </c>
      <c r="CY39">
        <v>0</v>
      </c>
      <c r="CZ39" t="s">
        <v>83</v>
      </c>
      <c r="DA39">
        <v>5</v>
      </c>
      <c r="DB39" s="40">
        <f t="shared" si="46"/>
        <v>0</v>
      </c>
      <c r="DC39" s="24">
        <f t="shared" si="47"/>
        <v>15</v>
      </c>
      <c r="DD39" s="14">
        <v>2</v>
      </c>
      <c r="DE39" t="s">
        <v>83</v>
      </c>
      <c r="DF39">
        <v>0</v>
      </c>
      <c r="DG39" s="40">
        <f t="shared" si="76"/>
        <v>0</v>
      </c>
      <c r="DH39">
        <v>3</v>
      </c>
      <c r="DI39" t="s">
        <v>83</v>
      </c>
      <c r="DJ39">
        <v>0</v>
      </c>
      <c r="DK39" s="40">
        <f t="shared" si="9"/>
        <v>3</v>
      </c>
      <c r="DL39">
        <v>0</v>
      </c>
      <c r="DM39" t="s">
        <v>83</v>
      </c>
      <c r="DN39">
        <v>0</v>
      </c>
      <c r="DO39" s="40">
        <f t="shared" si="48"/>
        <v>0</v>
      </c>
      <c r="DP39">
        <v>2</v>
      </c>
      <c r="DQ39" t="s">
        <v>83</v>
      </c>
      <c r="DR39">
        <v>2</v>
      </c>
      <c r="DS39" s="40">
        <f t="shared" si="10"/>
        <v>4</v>
      </c>
      <c r="DT39">
        <v>1</v>
      </c>
      <c r="DU39" t="s">
        <v>83</v>
      </c>
      <c r="DV39">
        <v>3</v>
      </c>
      <c r="DW39" s="40">
        <f t="shared" si="11"/>
        <v>1</v>
      </c>
      <c r="DX39">
        <v>1</v>
      </c>
      <c r="DY39" t="s">
        <v>83</v>
      </c>
      <c r="DZ39">
        <v>2</v>
      </c>
      <c r="EA39" s="39">
        <f t="shared" si="49"/>
        <v>3</v>
      </c>
      <c r="EB39" s="24">
        <f t="shared" si="12"/>
        <v>11</v>
      </c>
      <c r="EC39" s="14">
        <v>1</v>
      </c>
      <c r="ED39" t="s">
        <v>83</v>
      </c>
      <c r="EE39">
        <v>2</v>
      </c>
      <c r="EF39" s="40">
        <f t="shared" si="50"/>
        <v>0</v>
      </c>
      <c r="EG39">
        <v>3</v>
      </c>
      <c r="EH39" t="s">
        <v>83</v>
      </c>
      <c r="EI39">
        <v>0</v>
      </c>
      <c r="EJ39" s="40">
        <f t="shared" si="51"/>
        <v>3</v>
      </c>
      <c r="EK39">
        <v>2</v>
      </c>
      <c r="EL39" t="s">
        <v>83</v>
      </c>
      <c r="EM39">
        <v>0</v>
      </c>
      <c r="EN39" s="40">
        <f t="shared" si="81"/>
        <v>0</v>
      </c>
      <c r="EO39">
        <v>3</v>
      </c>
      <c r="EP39" t="s">
        <v>83</v>
      </c>
      <c r="EQ39">
        <v>1</v>
      </c>
      <c r="ER39" s="40">
        <f t="shared" si="52"/>
        <v>3</v>
      </c>
      <c r="ES39">
        <v>2</v>
      </c>
      <c r="ET39" t="s">
        <v>83</v>
      </c>
      <c r="EU39">
        <v>2</v>
      </c>
      <c r="EV39" s="40">
        <f t="shared" si="14"/>
        <v>3</v>
      </c>
      <c r="EW39">
        <v>0</v>
      </c>
      <c r="EX39" t="s">
        <v>83</v>
      </c>
      <c r="EY39">
        <v>1</v>
      </c>
      <c r="EZ39" s="40">
        <f t="shared" si="53"/>
        <v>4</v>
      </c>
      <c r="FA39" s="24">
        <f t="shared" si="54"/>
        <v>13</v>
      </c>
      <c r="FB39" s="14">
        <v>2</v>
      </c>
      <c r="FC39" t="s">
        <v>83</v>
      </c>
      <c r="FD39">
        <v>1</v>
      </c>
      <c r="FE39" s="40">
        <f t="shared" si="55"/>
        <v>4</v>
      </c>
      <c r="FF39">
        <v>5</v>
      </c>
      <c r="FG39" t="s">
        <v>83</v>
      </c>
      <c r="FH39">
        <v>0</v>
      </c>
      <c r="FI39" s="40">
        <f t="shared" si="56"/>
        <v>3</v>
      </c>
      <c r="FJ39">
        <v>1</v>
      </c>
      <c r="FK39" t="s">
        <v>83</v>
      </c>
      <c r="FL39">
        <v>2</v>
      </c>
      <c r="FM39" s="40">
        <f t="shared" si="57"/>
        <v>0</v>
      </c>
      <c r="FN39">
        <v>1</v>
      </c>
      <c r="FO39" t="s">
        <v>83</v>
      </c>
      <c r="FP39">
        <v>2</v>
      </c>
      <c r="FQ39" s="40">
        <f t="shared" si="15"/>
        <v>0</v>
      </c>
      <c r="FR39">
        <v>1</v>
      </c>
      <c r="FS39" t="s">
        <v>83</v>
      </c>
      <c r="FT39">
        <v>2</v>
      </c>
      <c r="FU39" s="40">
        <f t="shared" si="58"/>
        <v>4</v>
      </c>
      <c r="FV39">
        <v>0</v>
      </c>
      <c r="FW39" t="s">
        <v>83</v>
      </c>
      <c r="FX39">
        <v>3</v>
      </c>
      <c r="FY39" s="40">
        <f t="shared" si="16"/>
        <v>0</v>
      </c>
      <c r="FZ39" s="24">
        <f t="shared" si="17"/>
        <v>11</v>
      </c>
      <c r="GA39" s="14">
        <v>2</v>
      </c>
      <c r="GB39" t="s">
        <v>83</v>
      </c>
      <c r="GC39">
        <v>0</v>
      </c>
      <c r="GD39" s="40">
        <f t="shared" si="59"/>
        <v>0</v>
      </c>
      <c r="GE39">
        <v>3</v>
      </c>
      <c r="GF39" t="s">
        <v>83</v>
      </c>
      <c r="GG39">
        <v>0</v>
      </c>
      <c r="GH39" s="40">
        <f t="shared" si="82"/>
        <v>3</v>
      </c>
      <c r="GI39">
        <v>1</v>
      </c>
      <c r="GJ39" t="s">
        <v>83</v>
      </c>
      <c r="GK39">
        <v>0</v>
      </c>
      <c r="GL39" s="40">
        <f t="shared" si="60"/>
        <v>0</v>
      </c>
      <c r="GM39">
        <v>2</v>
      </c>
      <c r="GN39" t="s">
        <v>83</v>
      </c>
      <c r="GO39">
        <v>1</v>
      </c>
      <c r="GP39" s="40">
        <f t="shared" si="61"/>
        <v>3</v>
      </c>
      <c r="GQ39">
        <v>0</v>
      </c>
      <c r="GR39" t="s">
        <v>83</v>
      </c>
      <c r="GS39">
        <v>2</v>
      </c>
      <c r="GT39" s="40">
        <f t="shared" si="19"/>
        <v>6</v>
      </c>
      <c r="GU39">
        <v>0</v>
      </c>
      <c r="GV39" t="s">
        <v>83</v>
      </c>
      <c r="GW39">
        <v>3</v>
      </c>
      <c r="GX39" s="40">
        <f t="shared" si="62"/>
        <v>0</v>
      </c>
      <c r="GY39" s="24">
        <f t="shared" si="63"/>
        <v>12</v>
      </c>
      <c r="GZ39" s="28">
        <f t="shared" si="20"/>
        <v>104</v>
      </c>
      <c r="HA39" t="s">
        <v>161</v>
      </c>
      <c r="HB39">
        <f t="shared" si="21"/>
        <v>9</v>
      </c>
      <c r="HC39" t="s">
        <v>85</v>
      </c>
      <c r="HD39">
        <f t="shared" si="22"/>
        <v>9</v>
      </c>
      <c r="HE39" t="s">
        <v>93</v>
      </c>
      <c r="HF39">
        <f t="shared" si="23"/>
        <v>9</v>
      </c>
      <c r="HG39" t="s">
        <v>94</v>
      </c>
      <c r="HH39">
        <f t="shared" si="80"/>
        <v>9</v>
      </c>
      <c r="HI39" t="s">
        <v>130</v>
      </c>
      <c r="HJ39">
        <f t="shared" si="25"/>
        <v>5</v>
      </c>
      <c r="HK39" t="s">
        <v>95</v>
      </c>
      <c r="HL39">
        <f t="shared" si="64"/>
        <v>5</v>
      </c>
      <c r="HM39" t="s">
        <v>90</v>
      </c>
      <c r="HN39">
        <f t="shared" si="26"/>
        <v>9</v>
      </c>
      <c r="HO39" t="s">
        <v>96</v>
      </c>
      <c r="HP39">
        <f t="shared" si="65"/>
        <v>9</v>
      </c>
      <c r="HQ39" t="s">
        <v>132</v>
      </c>
      <c r="HR39" s="1">
        <f t="shared" si="66"/>
        <v>6</v>
      </c>
      <c r="HS39" t="s">
        <v>92</v>
      </c>
      <c r="HT39" s="1">
        <f t="shared" si="67"/>
        <v>0</v>
      </c>
      <c r="HU39" t="s">
        <v>86</v>
      </c>
      <c r="HV39" s="1">
        <f t="shared" si="68"/>
        <v>6</v>
      </c>
      <c r="HW39" t="s">
        <v>129</v>
      </c>
      <c r="HX39" s="1">
        <f t="shared" si="69"/>
        <v>0</v>
      </c>
      <c r="HY39" t="s">
        <v>88</v>
      </c>
      <c r="HZ39" s="1">
        <f t="shared" si="70"/>
        <v>0</v>
      </c>
      <c r="IA39" t="s">
        <v>142</v>
      </c>
      <c r="IB39" s="1">
        <f t="shared" si="71"/>
        <v>0</v>
      </c>
      <c r="IC39" t="s">
        <v>134</v>
      </c>
      <c r="ID39" s="1">
        <f t="shared" si="72"/>
        <v>6</v>
      </c>
      <c r="IE39" t="s">
        <v>135</v>
      </c>
      <c r="IF39" s="1">
        <f t="shared" si="73"/>
        <v>0</v>
      </c>
      <c r="IG39">
        <f t="shared" si="77"/>
        <v>82</v>
      </c>
      <c r="IH39" s="1">
        <f t="shared" si="74"/>
        <v>186</v>
      </c>
    </row>
    <row r="40" spans="1:242" ht="14.65" thickBot="1" x14ac:dyDescent="0.5">
      <c r="A40" s="1">
        <v>37</v>
      </c>
      <c r="B40" s="45">
        <f t="shared" si="0"/>
        <v>726</v>
      </c>
      <c r="C40" s="14" t="s">
        <v>162</v>
      </c>
      <c r="D40" t="s">
        <v>163</v>
      </c>
      <c r="E40" s="15" t="s">
        <v>155</v>
      </c>
      <c r="F40" s="28">
        <f t="shared" si="1"/>
        <v>108</v>
      </c>
      <c r="H40" s="14">
        <v>1</v>
      </c>
      <c r="I40" t="s">
        <v>83</v>
      </c>
      <c r="J40">
        <v>2</v>
      </c>
      <c r="K40" s="40">
        <f t="shared" si="28"/>
        <v>3</v>
      </c>
      <c r="L40">
        <v>2</v>
      </c>
      <c r="M40" t="s">
        <v>83</v>
      </c>
      <c r="N40">
        <v>2</v>
      </c>
      <c r="O40" s="40">
        <f t="shared" si="78"/>
        <v>0</v>
      </c>
      <c r="P40">
        <v>1</v>
      </c>
      <c r="Q40" t="s">
        <v>83</v>
      </c>
      <c r="R40">
        <v>2</v>
      </c>
      <c r="S40" s="40">
        <f t="shared" si="29"/>
        <v>3</v>
      </c>
      <c r="T40">
        <v>3</v>
      </c>
      <c r="U40" t="s">
        <v>83</v>
      </c>
      <c r="V40">
        <v>0</v>
      </c>
      <c r="W40" s="40">
        <f t="shared" si="3"/>
        <v>0</v>
      </c>
      <c r="X40">
        <v>9</v>
      </c>
      <c r="Y40" t="s">
        <v>83</v>
      </c>
      <c r="Z40">
        <v>1</v>
      </c>
      <c r="AA40" s="40">
        <f t="shared" si="4"/>
        <v>0</v>
      </c>
      <c r="AB40">
        <v>3</v>
      </c>
      <c r="AC40" t="s">
        <v>83</v>
      </c>
      <c r="AD40">
        <v>4</v>
      </c>
      <c r="AE40" s="40">
        <f t="shared" si="30"/>
        <v>0</v>
      </c>
      <c r="AF40" s="24">
        <f t="shared" si="31"/>
        <v>6</v>
      </c>
      <c r="AG40" s="14">
        <v>3</v>
      </c>
      <c r="AH40" t="s">
        <v>83</v>
      </c>
      <c r="AI40">
        <v>1</v>
      </c>
      <c r="AJ40" s="40">
        <f t="shared" si="79"/>
        <v>3</v>
      </c>
      <c r="AK40">
        <v>3</v>
      </c>
      <c r="AL40" t="s">
        <v>83</v>
      </c>
      <c r="AM40">
        <v>1</v>
      </c>
      <c r="AN40" s="40">
        <f t="shared" si="32"/>
        <v>0</v>
      </c>
      <c r="AO40">
        <v>5</v>
      </c>
      <c r="AP40" t="s">
        <v>83</v>
      </c>
      <c r="AQ40">
        <v>1</v>
      </c>
      <c r="AR40" s="40">
        <f t="shared" si="6"/>
        <v>0</v>
      </c>
      <c r="AS40">
        <v>0</v>
      </c>
      <c r="AT40" t="s">
        <v>83</v>
      </c>
      <c r="AU40">
        <v>8</v>
      </c>
      <c r="AV40" s="40">
        <f t="shared" si="33"/>
        <v>0</v>
      </c>
      <c r="AW40">
        <v>7</v>
      </c>
      <c r="AX40" t="s">
        <v>83</v>
      </c>
      <c r="AY40">
        <v>2</v>
      </c>
      <c r="AZ40" s="40">
        <f t="shared" si="34"/>
        <v>0</v>
      </c>
      <c r="BA40">
        <v>5</v>
      </c>
      <c r="BB40" t="s">
        <v>83</v>
      </c>
      <c r="BC40">
        <v>2</v>
      </c>
      <c r="BD40" s="40">
        <f t="shared" si="7"/>
        <v>0</v>
      </c>
      <c r="BE40" s="24">
        <f t="shared" si="35"/>
        <v>3</v>
      </c>
      <c r="BF40" s="14">
        <v>1</v>
      </c>
      <c r="BG40" t="s">
        <v>83</v>
      </c>
      <c r="BH40">
        <v>1</v>
      </c>
      <c r="BI40" s="40">
        <f t="shared" si="36"/>
        <v>0</v>
      </c>
      <c r="BJ40">
        <v>3</v>
      </c>
      <c r="BK40" t="s">
        <v>83</v>
      </c>
      <c r="BL40">
        <v>4</v>
      </c>
      <c r="BM40" s="40">
        <f t="shared" si="75"/>
        <v>0</v>
      </c>
      <c r="BN40">
        <v>0</v>
      </c>
      <c r="BO40" t="s">
        <v>83</v>
      </c>
      <c r="BP40">
        <v>0</v>
      </c>
      <c r="BQ40" s="40">
        <f t="shared" si="8"/>
        <v>0</v>
      </c>
      <c r="BR40">
        <v>1</v>
      </c>
      <c r="BS40" t="s">
        <v>83</v>
      </c>
      <c r="BT40">
        <v>0</v>
      </c>
      <c r="BU40" s="40">
        <f t="shared" si="37"/>
        <v>3</v>
      </c>
      <c r="BV40">
        <v>5</v>
      </c>
      <c r="BW40" t="s">
        <v>83</v>
      </c>
      <c r="BX40">
        <v>7</v>
      </c>
      <c r="BY40" s="40">
        <f t="shared" si="38"/>
        <v>4</v>
      </c>
      <c r="BZ40">
        <v>4</v>
      </c>
      <c r="CA40" t="s">
        <v>83</v>
      </c>
      <c r="CB40">
        <v>3</v>
      </c>
      <c r="CC40" s="40">
        <f t="shared" si="39"/>
        <v>0</v>
      </c>
      <c r="CD40" s="24">
        <f t="shared" si="40"/>
        <v>7</v>
      </c>
      <c r="CE40" s="14">
        <v>1</v>
      </c>
      <c r="CF40" t="s">
        <v>83</v>
      </c>
      <c r="CG40">
        <v>2</v>
      </c>
      <c r="CH40" s="40">
        <f t="shared" si="41"/>
        <v>0</v>
      </c>
      <c r="CI40">
        <v>1</v>
      </c>
      <c r="CJ40" t="s">
        <v>83</v>
      </c>
      <c r="CK40">
        <v>2</v>
      </c>
      <c r="CL40" s="40">
        <f t="shared" si="42"/>
        <v>0</v>
      </c>
      <c r="CM40">
        <v>5</v>
      </c>
      <c r="CN40" t="s">
        <v>83</v>
      </c>
      <c r="CO40">
        <v>2</v>
      </c>
      <c r="CP40" s="40">
        <f t="shared" si="43"/>
        <v>0</v>
      </c>
      <c r="CQ40">
        <v>4</v>
      </c>
      <c r="CR40" t="s">
        <v>83</v>
      </c>
      <c r="CS40">
        <v>8</v>
      </c>
      <c r="CT40" s="40">
        <f t="shared" si="44"/>
        <v>0</v>
      </c>
      <c r="CU40">
        <v>4</v>
      </c>
      <c r="CV40" t="s">
        <v>83</v>
      </c>
      <c r="CW40">
        <v>2</v>
      </c>
      <c r="CX40" s="40">
        <f t="shared" si="45"/>
        <v>3</v>
      </c>
      <c r="CY40">
        <v>5</v>
      </c>
      <c r="CZ40" t="s">
        <v>83</v>
      </c>
      <c r="DA40">
        <v>2</v>
      </c>
      <c r="DB40" s="40">
        <f t="shared" si="46"/>
        <v>3</v>
      </c>
      <c r="DC40" s="24">
        <f t="shared" si="47"/>
        <v>6</v>
      </c>
      <c r="DD40" s="14">
        <v>1</v>
      </c>
      <c r="DE40" t="s">
        <v>83</v>
      </c>
      <c r="DF40">
        <v>2</v>
      </c>
      <c r="DG40" s="40">
        <f t="shared" si="76"/>
        <v>6</v>
      </c>
      <c r="DH40">
        <v>1</v>
      </c>
      <c r="DI40" t="s">
        <v>83</v>
      </c>
      <c r="DJ40">
        <v>1</v>
      </c>
      <c r="DK40" s="40">
        <f t="shared" si="9"/>
        <v>0</v>
      </c>
      <c r="DL40">
        <v>1</v>
      </c>
      <c r="DM40" t="s">
        <v>83</v>
      </c>
      <c r="DN40">
        <v>4</v>
      </c>
      <c r="DO40" s="40">
        <f t="shared" si="48"/>
        <v>3</v>
      </c>
      <c r="DP40">
        <v>1</v>
      </c>
      <c r="DQ40" t="s">
        <v>83</v>
      </c>
      <c r="DR40">
        <v>3</v>
      </c>
      <c r="DS40" s="40">
        <f t="shared" si="10"/>
        <v>0</v>
      </c>
      <c r="DT40">
        <v>5</v>
      </c>
      <c r="DU40" t="s">
        <v>83</v>
      </c>
      <c r="DV40">
        <v>2</v>
      </c>
      <c r="DW40" s="40">
        <f t="shared" si="11"/>
        <v>3</v>
      </c>
      <c r="DX40">
        <v>3</v>
      </c>
      <c r="DY40" t="s">
        <v>83</v>
      </c>
      <c r="DZ40">
        <v>3</v>
      </c>
      <c r="EA40" s="39">
        <f t="shared" si="49"/>
        <v>0</v>
      </c>
      <c r="EB40" s="24">
        <f t="shared" si="12"/>
        <v>12</v>
      </c>
      <c r="EC40" s="14">
        <v>3</v>
      </c>
      <c r="ED40" t="s">
        <v>83</v>
      </c>
      <c r="EE40">
        <v>4</v>
      </c>
      <c r="EF40" s="40">
        <f t="shared" si="50"/>
        <v>0</v>
      </c>
      <c r="EG40">
        <v>4</v>
      </c>
      <c r="EH40" t="s">
        <v>83</v>
      </c>
      <c r="EI40">
        <v>2</v>
      </c>
      <c r="EJ40" s="40">
        <f t="shared" si="51"/>
        <v>3</v>
      </c>
      <c r="EK40">
        <v>8</v>
      </c>
      <c r="EL40" t="s">
        <v>83</v>
      </c>
      <c r="EM40">
        <v>2</v>
      </c>
      <c r="EN40" s="40">
        <f t="shared" si="81"/>
        <v>0</v>
      </c>
      <c r="EO40">
        <v>9</v>
      </c>
      <c r="EP40" t="s">
        <v>83</v>
      </c>
      <c r="EQ40">
        <v>5</v>
      </c>
      <c r="ER40" s="40">
        <f t="shared" si="52"/>
        <v>3</v>
      </c>
      <c r="ES40">
        <v>3</v>
      </c>
      <c r="ET40" t="s">
        <v>83</v>
      </c>
      <c r="EU40">
        <v>2</v>
      </c>
      <c r="EV40" s="40">
        <f t="shared" si="14"/>
        <v>0</v>
      </c>
      <c r="EW40">
        <v>5</v>
      </c>
      <c r="EX40" t="s">
        <v>83</v>
      </c>
      <c r="EY40">
        <v>4</v>
      </c>
      <c r="EZ40" s="40">
        <f t="shared" si="53"/>
        <v>3</v>
      </c>
      <c r="FA40" s="24">
        <f t="shared" si="54"/>
        <v>9</v>
      </c>
      <c r="FB40" s="14">
        <v>5</v>
      </c>
      <c r="FC40" t="s">
        <v>83</v>
      </c>
      <c r="FD40">
        <v>2</v>
      </c>
      <c r="FE40" s="40">
        <f t="shared" si="55"/>
        <v>3</v>
      </c>
      <c r="FF40">
        <v>1</v>
      </c>
      <c r="FG40" t="s">
        <v>83</v>
      </c>
      <c r="FH40">
        <v>5</v>
      </c>
      <c r="FI40" s="40">
        <f t="shared" si="56"/>
        <v>0</v>
      </c>
      <c r="FJ40">
        <v>5</v>
      </c>
      <c r="FK40" t="s">
        <v>83</v>
      </c>
      <c r="FL40">
        <v>2</v>
      </c>
      <c r="FM40" s="40">
        <f t="shared" si="57"/>
        <v>0</v>
      </c>
      <c r="FN40">
        <v>3</v>
      </c>
      <c r="FO40" t="s">
        <v>83</v>
      </c>
      <c r="FP40">
        <v>2</v>
      </c>
      <c r="FQ40" s="40">
        <f t="shared" si="15"/>
        <v>4</v>
      </c>
      <c r="FR40">
        <v>1</v>
      </c>
      <c r="FS40" t="s">
        <v>83</v>
      </c>
      <c r="FT40">
        <v>6</v>
      </c>
      <c r="FU40" s="40">
        <f t="shared" si="58"/>
        <v>3</v>
      </c>
      <c r="FV40">
        <v>1</v>
      </c>
      <c r="FW40" t="s">
        <v>83</v>
      </c>
      <c r="FX40">
        <v>1</v>
      </c>
      <c r="FY40" s="40">
        <f t="shared" si="16"/>
        <v>0</v>
      </c>
      <c r="FZ40" s="24">
        <f t="shared" si="17"/>
        <v>10</v>
      </c>
      <c r="GA40" s="14">
        <v>7</v>
      </c>
      <c r="GB40" t="s">
        <v>83</v>
      </c>
      <c r="GC40">
        <v>3</v>
      </c>
      <c r="GD40" s="40">
        <f t="shared" si="59"/>
        <v>0</v>
      </c>
      <c r="GE40">
        <v>2</v>
      </c>
      <c r="GF40" t="s">
        <v>83</v>
      </c>
      <c r="GG40">
        <v>1</v>
      </c>
      <c r="GH40" s="40">
        <f t="shared" si="82"/>
        <v>4</v>
      </c>
      <c r="GI40">
        <v>3</v>
      </c>
      <c r="GJ40" t="s">
        <v>83</v>
      </c>
      <c r="GK40">
        <v>1</v>
      </c>
      <c r="GL40" s="40">
        <f t="shared" si="60"/>
        <v>0</v>
      </c>
      <c r="GM40">
        <v>9</v>
      </c>
      <c r="GN40" t="s">
        <v>83</v>
      </c>
      <c r="GO40">
        <v>1</v>
      </c>
      <c r="GP40" s="40">
        <f t="shared" si="61"/>
        <v>3</v>
      </c>
      <c r="GQ40">
        <v>4</v>
      </c>
      <c r="GR40" t="s">
        <v>83</v>
      </c>
      <c r="GS40">
        <v>5</v>
      </c>
      <c r="GT40" s="40">
        <f t="shared" si="19"/>
        <v>3</v>
      </c>
      <c r="GU40">
        <v>0</v>
      </c>
      <c r="GV40" t="s">
        <v>83</v>
      </c>
      <c r="GW40">
        <v>0</v>
      </c>
      <c r="GX40" s="40">
        <f t="shared" si="62"/>
        <v>0</v>
      </c>
      <c r="GY40" s="24">
        <f t="shared" si="63"/>
        <v>10</v>
      </c>
      <c r="GZ40" s="28">
        <f t="shared" si="20"/>
        <v>63</v>
      </c>
      <c r="HA40" t="s">
        <v>136</v>
      </c>
      <c r="HB40">
        <f t="shared" si="21"/>
        <v>0</v>
      </c>
      <c r="HC40" t="s">
        <v>92</v>
      </c>
      <c r="HD40">
        <f t="shared" si="22"/>
        <v>0</v>
      </c>
      <c r="HE40" t="s">
        <v>86</v>
      </c>
      <c r="HF40">
        <f t="shared" si="23"/>
        <v>5</v>
      </c>
      <c r="HG40" t="s">
        <v>164</v>
      </c>
      <c r="HH40">
        <f t="shared" si="80"/>
        <v>0</v>
      </c>
      <c r="HI40" t="s">
        <v>165</v>
      </c>
      <c r="HJ40">
        <f t="shared" si="25"/>
        <v>9</v>
      </c>
      <c r="HK40" t="s">
        <v>95</v>
      </c>
      <c r="HL40">
        <f t="shared" si="64"/>
        <v>5</v>
      </c>
      <c r="HM40" t="s">
        <v>166</v>
      </c>
      <c r="HN40">
        <f t="shared" si="26"/>
        <v>0</v>
      </c>
      <c r="HO40" t="s">
        <v>96</v>
      </c>
      <c r="HP40">
        <f t="shared" si="65"/>
        <v>9</v>
      </c>
      <c r="HQ40" t="s">
        <v>140</v>
      </c>
      <c r="HR40" s="1">
        <f t="shared" si="66"/>
        <v>0</v>
      </c>
      <c r="HS40" t="s">
        <v>137</v>
      </c>
      <c r="HT40" s="1">
        <f t="shared" si="67"/>
        <v>6</v>
      </c>
      <c r="HU40" t="s">
        <v>93</v>
      </c>
      <c r="HV40" s="1">
        <f t="shared" si="68"/>
        <v>5</v>
      </c>
      <c r="HW40" t="s">
        <v>129</v>
      </c>
      <c r="HX40" s="1">
        <f t="shared" si="69"/>
        <v>0</v>
      </c>
      <c r="HY40" t="s">
        <v>88</v>
      </c>
      <c r="HZ40" s="1">
        <f t="shared" si="70"/>
        <v>0</v>
      </c>
      <c r="IA40" t="s">
        <v>142</v>
      </c>
      <c r="IB40" s="1">
        <f t="shared" si="71"/>
        <v>0</v>
      </c>
      <c r="IC40" t="s">
        <v>134</v>
      </c>
      <c r="ID40" s="1">
        <f t="shared" si="72"/>
        <v>6</v>
      </c>
      <c r="IE40" t="s">
        <v>135</v>
      </c>
      <c r="IF40" s="1">
        <f t="shared" si="73"/>
        <v>0</v>
      </c>
      <c r="IG40">
        <f t="shared" si="77"/>
        <v>45</v>
      </c>
      <c r="IH40" s="1">
        <f t="shared" si="74"/>
        <v>108</v>
      </c>
    </row>
    <row r="41" spans="1:242" ht="14.65" thickBot="1" x14ac:dyDescent="0.5">
      <c r="A41" s="1">
        <v>38</v>
      </c>
      <c r="B41" s="45">
        <f t="shared" si="0"/>
        <v>731</v>
      </c>
      <c r="C41" s="14" t="s">
        <v>167</v>
      </c>
      <c r="D41" t="s">
        <v>168</v>
      </c>
      <c r="E41" s="15" t="s">
        <v>155</v>
      </c>
      <c r="F41" s="28">
        <f t="shared" si="1"/>
        <v>106</v>
      </c>
      <c r="H41" s="14">
        <v>1</v>
      </c>
      <c r="I41" t="s">
        <v>83</v>
      </c>
      <c r="J41">
        <v>2</v>
      </c>
      <c r="K41" s="40">
        <f t="shared" si="28"/>
        <v>3</v>
      </c>
      <c r="L41">
        <v>2</v>
      </c>
      <c r="M41" t="s">
        <v>83</v>
      </c>
      <c r="N41">
        <v>3</v>
      </c>
      <c r="O41" s="40">
        <f t="shared" si="78"/>
        <v>3</v>
      </c>
      <c r="P41">
        <v>4</v>
      </c>
      <c r="Q41" t="s">
        <v>83</v>
      </c>
      <c r="R41">
        <v>2</v>
      </c>
      <c r="S41" s="40">
        <f t="shared" si="29"/>
        <v>0</v>
      </c>
      <c r="T41">
        <v>2</v>
      </c>
      <c r="U41" t="s">
        <v>83</v>
      </c>
      <c r="V41">
        <v>3</v>
      </c>
      <c r="W41" s="40">
        <f t="shared" si="3"/>
        <v>0</v>
      </c>
      <c r="X41">
        <v>1</v>
      </c>
      <c r="Y41" t="s">
        <v>83</v>
      </c>
      <c r="Z41">
        <v>1</v>
      </c>
      <c r="AA41" s="40">
        <f t="shared" si="4"/>
        <v>0</v>
      </c>
      <c r="AB41">
        <v>1</v>
      </c>
      <c r="AC41" t="s">
        <v>83</v>
      </c>
      <c r="AD41">
        <v>3</v>
      </c>
      <c r="AE41" s="40">
        <f t="shared" si="30"/>
        <v>0</v>
      </c>
      <c r="AF41" s="24">
        <f t="shared" si="31"/>
        <v>6</v>
      </c>
      <c r="AG41" s="14">
        <v>3</v>
      </c>
      <c r="AH41" t="s">
        <v>83</v>
      </c>
      <c r="AI41">
        <v>2</v>
      </c>
      <c r="AJ41" s="40">
        <f t="shared" si="79"/>
        <v>3</v>
      </c>
      <c r="AK41">
        <v>1</v>
      </c>
      <c r="AL41" t="s">
        <v>83</v>
      </c>
      <c r="AM41">
        <v>3</v>
      </c>
      <c r="AN41" s="40">
        <f t="shared" si="32"/>
        <v>0</v>
      </c>
      <c r="AO41">
        <v>2</v>
      </c>
      <c r="AP41" t="s">
        <v>83</v>
      </c>
      <c r="AQ41">
        <v>0</v>
      </c>
      <c r="AR41" s="40">
        <f t="shared" si="6"/>
        <v>0</v>
      </c>
      <c r="AS41">
        <v>0</v>
      </c>
      <c r="AT41" t="s">
        <v>83</v>
      </c>
      <c r="AU41">
        <v>0</v>
      </c>
      <c r="AV41" s="40">
        <f t="shared" si="33"/>
        <v>6</v>
      </c>
      <c r="AW41">
        <v>1</v>
      </c>
      <c r="AX41" t="s">
        <v>83</v>
      </c>
      <c r="AY41">
        <v>3</v>
      </c>
      <c r="AZ41" s="40">
        <f t="shared" si="34"/>
        <v>3</v>
      </c>
      <c r="BA41">
        <v>0</v>
      </c>
      <c r="BB41" t="s">
        <v>83</v>
      </c>
      <c r="BC41">
        <v>3</v>
      </c>
      <c r="BD41" s="40">
        <f t="shared" si="7"/>
        <v>3</v>
      </c>
      <c r="BE41" s="24">
        <f t="shared" si="35"/>
        <v>15</v>
      </c>
      <c r="BF41" s="14">
        <v>2</v>
      </c>
      <c r="BG41" t="s">
        <v>83</v>
      </c>
      <c r="BH41">
        <v>0</v>
      </c>
      <c r="BI41" s="40">
        <f t="shared" si="36"/>
        <v>0</v>
      </c>
      <c r="BJ41">
        <v>1</v>
      </c>
      <c r="BK41" t="s">
        <v>83</v>
      </c>
      <c r="BL41">
        <v>3</v>
      </c>
      <c r="BM41" s="40">
        <f t="shared" si="75"/>
        <v>0</v>
      </c>
      <c r="BN41">
        <v>1</v>
      </c>
      <c r="BO41" t="s">
        <v>83</v>
      </c>
      <c r="BP41">
        <v>4</v>
      </c>
      <c r="BQ41" s="40">
        <f t="shared" si="8"/>
        <v>0</v>
      </c>
      <c r="BR41">
        <v>1</v>
      </c>
      <c r="BS41" t="s">
        <v>83</v>
      </c>
      <c r="BT41">
        <v>2</v>
      </c>
      <c r="BU41" s="40">
        <f t="shared" si="37"/>
        <v>0</v>
      </c>
      <c r="BV41">
        <v>0</v>
      </c>
      <c r="BW41" t="s">
        <v>83</v>
      </c>
      <c r="BX41">
        <v>0</v>
      </c>
      <c r="BY41" s="40">
        <f t="shared" si="38"/>
        <v>0</v>
      </c>
      <c r="BZ41">
        <v>1</v>
      </c>
      <c r="CA41" t="s">
        <v>83</v>
      </c>
      <c r="CB41">
        <v>3</v>
      </c>
      <c r="CC41" s="40">
        <f t="shared" si="39"/>
        <v>3</v>
      </c>
      <c r="CD41" s="24">
        <f t="shared" si="40"/>
        <v>3</v>
      </c>
      <c r="CE41" s="14">
        <v>4</v>
      </c>
      <c r="CF41" t="s">
        <v>83</v>
      </c>
      <c r="CG41">
        <v>2</v>
      </c>
      <c r="CH41" s="40">
        <f t="shared" si="41"/>
        <v>0</v>
      </c>
      <c r="CI41">
        <v>0</v>
      </c>
      <c r="CJ41" t="s">
        <v>83</v>
      </c>
      <c r="CK41">
        <v>1</v>
      </c>
      <c r="CL41" s="40">
        <f t="shared" si="42"/>
        <v>0</v>
      </c>
      <c r="CM41">
        <v>2</v>
      </c>
      <c r="CN41" t="s">
        <v>83</v>
      </c>
      <c r="CO41">
        <v>3</v>
      </c>
      <c r="CP41" s="40">
        <f t="shared" si="43"/>
        <v>4</v>
      </c>
      <c r="CQ41">
        <v>4</v>
      </c>
      <c r="CR41" t="s">
        <v>83</v>
      </c>
      <c r="CS41">
        <v>1</v>
      </c>
      <c r="CT41" s="40">
        <f t="shared" si="44"/>
        <v>3</v>
      </c>
      <c r="CU41">
        <v>2</v>
      </c>
      <c r="CV41" t="s">
        <v>83</v>
      </c>
      <c r="CW41">
        <v>3</v>
      </c>
      <c r="CX41" s="40">
        <f t="shared" si="45"/>
        <v>0</v>
      </c>
      <c r="CY41">
        <v>1</v>
      </c>
      <c r="CZ41" t="s">
        <v>83</v>
      </c>
      <c r="DA41">
        <v>2</v>
      </c>
      <c r="DB41" s="40">
        <f t="shared" si="46"/>
        <v>0</v>
      </c>
      <c r="DC41" s="24">
        <f t="shared" si="47"/>
        <v>7</v>
      </c>
      <c r="DD41" s="14">
        <v>5</v>
      </c>
      <c r="DE41" t="s">
        <v>83</v>
      </c>
      <c r="DF41">
        <v>2</v>
      </c>
      <c r="DG41" s="40">
        <f t="shared" si="76"/>
        <v>0</v>
      </c>
      <c r="DH41">
        <v>1</v>
      </c>
      <c r="DI41" t="s">
        <v>83</v>
      </c>
      <c r="DJ41">
        <v>2</v>
      </c>
      <c r="DK41" s="40">
        <f t="shared" si="9"/>
        <v>0</v>
      </c>
      <c r="DL41">
        <v>3</v>
      </c>
      <c r="DM41" t="s">
        <v>83</v>
      </c>
      <c r="DN41">
        <v>0</v>
      </c>
      <c r="DO41" s="40">
        <f t="shared" si="48"/>
        <v>0</v>
      </c>
      <c r="DP41">
        <v>3</v>
      </c>
      <c r="DQ41" t="s">
        <v>83</v>
      </c>
      <c r="DR41">
        <v>5</v>
      </c>
      <c r="DS41" s="40">
        <f t="shared" si="10"/>
        <v>0</v>
      </c>
      <c r="DT41">
        <v>3</v>
      </c>
      <c r="DU41" t="s">
        <v>83</v>
      </c>
      <c r="DV41">
        <v>2</v>
      </c>
      <c r="DW41" s="40">
        <f t="shared" si="11"/>
        <v>4</v>
      </c>
      <c r="DX41">
        <v>1</v>
      </c>
      <c r="DY41" t="s">
        <v>83</v>
      </c>
      <c r="DZ41">
        <v>3</v>
      </c>
      <c r="EA41" s="39">
        <f t="shared" si="49"/>
        <v>4</v>
      </c>
      <c r="EB41" s="24">
        <f t="shared" si="12"/>
        <v>8</v>
      </c>
      <c r="EC41" s="14">
        <v>1</v>
      </c>
      <c r="ED41" t="s">
        <v>83</v>
      </c>
      <c r="EE41">
        <v>3</v>
      </c>
      <c r="EF41" s="40">
        <f t="shared" si="50"/>
        <v>0</v>
      </c>
      <c r="EG41">
        <v>3</v>
      </c>
      <c r="EH41" t="s">
        <v>83</v>
      </c>
      <c r="EI41">
        <v>3</v>
      </c>
      <c r="EJ41" s="40">
        <f t="shared" si="51"/>
        <v>0</v>
      </c>
      <c r="EK41">
        <v>4</v>
      </c>
      <c r="EL41" t="s">
        <v>83</v>
      </c>
      <c r="EM41">
        <v>3</v>
      </c>
      <c r="EN41" s="40">
        <f t="shared" si="81"/>
        <v>0</v>
      </c>
      <c r="EO41">
        <v>6</v>
      </c>
      <c r="EP41" t="s">
        <v>83</v>
      </c>
      <c r="EQ41">
        <v>0</v>
      </c>
      <c r="ER41" s="40">
        <f t="shared" si="52"/>
        <v>3</v>
      </c>
      <c r="ES41">
        <v>1</v>
      </c>
      <c r="ET41" t="s">
        <v>83</v>
      </c>
      <c r="EU41">
        <v>0</v>
      </c>
      <c r="EV41" s="40">
        <f t="shared" si="14"/>
        <v>0</v>
      </c>
      <c r="EW41">
        <v>3</v>
      </c>
      <c r="EX41" t="s">
        <v>83</v>
      </c>
      <c r="EY41">
        <v>2</v>
      </c>
      <c r="EZ41" s="40">
        <f t="shared" si="53"/>
        <v>0</v>
      </c>
      <c r="FA41" s="24">
        <f t="shared" si="54"/>
        <v>3</v>
      </c>
      <c r="FB41" s="14">
        <v>4</v>
      </c>
      <c r="FC41" t="s">
        <v>83</v>
      </c>
      <c r="FD41">
        <v>2</v>
      </c>
      <c r="FE41" s="40">
        <f t="shared" si="55"/>
        <v>3</v>
      </c>
      <c r="FF41">
        <v>1</v>
      </c>
      <c r="FG41" t="s">
        <v>83</v>
      </c>
      <c r="FH41">
        <v>0</v>
      </c>
      <c r="FI41" s="40">
        <f t="shared" si="56"/>
        <v>3</v>
      </c>
      <c r="FJ41">
        <v>2</v>
      </c>
      <c r="FK41" t="s">
        <v>83</v>
      </c>
      <c r="FL41">
        <v>1</v>
      </c>
      <c r="FM41" s="40">
        <f t="shared" si="57"/>
        <v>0</v>
      </c>
      <c r="FN41">
        <v>2</v>
      </c>
      <c r="FO41" t="s">
        <v>83</v>
      </c>
      <c r="FP41">
        <v>4</v>
      </c>
      <c r="FQ41" s="40">
        <f t="shared" si="15"/>
        <v>0</v>
      </c>
      <c r="FR41">
        <v>6</v>
      </c>
      <c r="FS41" t="s">
        <v>83</v>
      </c>
      <c r="FT41">
        <v>6</v>
      </c>
      <c r="FU41" s="40">
        <f t="shared" si="58"/>
        <v>0</v>
      </c>
      <c r="FV41">
        <v>2</v>
      </c>
      <c r="FW41" t="s">
        <v>83</v>
      </c>
      <c r="FX41">
        <v>1</v>
      </c>
      <c r="FY41" s="40">
        <f t="shared" si="16"/>
        <v>4</v>
      </c>
      <c r="FZ41" s="24">
        <f t="shared" si="17"/>
        <v>10</v>
      </c>
      <c r="GA41" s="14">
        <v>3</v>
      </c>
      <c r="GB41" t="s">
        <v>83</v>
      </c>
      <c r="GC41">
        <v>5</v>
      </c>
      <c r="GD41" s="40">
        <f t="shared" si="59"/>
        <v>0</v>
      </c>
      <c r="GE41">
        <v>2</v>
      </c>
      <c r="GF41" t="s">
        <v>83</v>
      </c>
      <c r="GG41">
        <v>1</v>
      </c>
      <c r="GH41" s="40">
        <f t="shared" si="82"/>
        <v>4</v>
      </c>
      <c r="GI41">
        <v>5</v>
      </c>
      <c r="GJ41" t="s">
        <v>83</v>
      </c>
      <c r="GK41">
        <v>6</v>
      </c>
      <c r="GL41" s="40">
        <f t="shared" si="60"/>
        <v>4</v>
      </c>
      <c r="GM41">
        <v>1</v>
      </c>
      <c r="GN41" t="s">
        <v>83</v>
      </c>
      <c r="GO41">
        <v>2</v>
      </c>
      <c r="GP41" s="40">
        <f t="shared" si="61"/>
        <v>0</v>
      </c>
      <c r="GQ41">
        <v>1</v>
      </c>
      <c r="GR41" t="s">
        <v>83</v>
      </c>
      <c r="GS41">
        <v>4</v>
      </c>
      <c r="GT41" s="40">
        <f t="shared" si="19"/>
        <v>3</v>
      </c>
      <c r="GU41">
        <v>1</v>
      </c>
      <c r="GV41" t="s">
        <v>83</v>
      </c>
      <c r="GW41">
        <v>0</v>
      </c>
      <c r="GX41" s="40">
        <f t="shared" si="62"/>
        <v>4</v>
      </c>
      <c r="GY41" s="24">
        <f t="shared" si="63"/>
        <v>15</v>
      </c>
      <c r="GZ41" s="28">
        <f t="shared" si="20"/>
        <v>67</v>
      </c>
      <c r="HA41" t="s">
        <v>84</v>
      </c>
      <c r="HB41">
        <f t="shared" si="21"/>
        <v>9</v>
      </c>
      <c r="HC41" t="s">
        <v>85</v>
      </c>
      <c r="HD41">
        <f t="shared" si="22"/>
        <v>9</v>
      </c>
      <c r="HE41" t="s">
        <v>169</v>
      </c>
      <c r="HF41">
        <f t="shared" si="23"/>
        <v>0</v>
      </c>
      <c r="HG41" t="s">
        <v>94</v>
      </c>
      <c r="HH41">
        <f t="shared" si="80"/>
        <v>9</v>
      </c>
      <c r="HI41" t="s">
        <v>88</v>
      </c>
      <c r="HJ41">
        <f t="shared" si="25"/>
        <v>0</v>
      </c>
      <c r="HK41" t="s">
        <v>131</v>
      </c>
      <c r="HL41">
        <f t="shared" si="64"/>
        <v>0</v>
      </c>
      <c r="HM41" t="s">
        <v>150</v>
      </c>
      <c r="HN41">
        <f t="shared" si="26"/>
        <v>0</v>
      </c>
      <c r="HO41" t="s">
        <v>135</v>
      </c>
      <c r="HP41">
        <f t="shared" si="65"/>
        <v>0</v>
      </c>
      <c r="HQ41" t="s">
        <v>140</v>
      </c>
      <c r="HR41" s="1">
        <f t="shared" si="66"/>
        <v>0</v>
      </c>
      <c r="HS41" t="s">
        <v>92</v>
      </c>
      <c r="HT41" s="1">
        <f t="shared" si="67"/>
        <v>0</v>
      </c>
      <c r="HU41" t="s">
        <v>133</v>
      </c>
      <c r="HV41" s="1">
        <f t="shared" si="68"/>
        <v>0</v>
      </c>
      <c r="HW41" t="s">
        <v>164</v>
      </c>
      <c r="HX41" s="1">
        <f t="shared" si="69"/>
        <v>0</v>
      </c>
      <c r="HY41" t="s">
        <v>141</v>
      </c>
      <c r="HZ41" s="1">
        <f t="shared" si="70"/>
        <v>0</v>
      </c>
      <c r="IA41" t="s">
        <v>142</v>
      </c>
      <c r="IB41" s="1">
        <f t="shared" si="71"/>
        <v>0</v>
      </c>
      <c r="IC41" t="s">
        <v>134</v>
      </c>
      <c r="ID41" s="1">
        <f t="shared" si="72"/>
        <v>6</v>
      </c>
      <c r="IE41" t="s">
        <v>91</v>
      </c>
      <c r="IF41" s="1">
        <f t="shared" si="73"/>
        <v>6</v>
      </c>
      <c r="IG41">
        <f t="shared" si="77"/>
        <v>39</v>
      </c>
      <c r="IH41" s="1">
        <f t="shared" si="74"/>
        <v>106</v>
      </c>
    </row>
    <row r="42" spans="1:242" ht="14.65" thickBot="1" x14ac:dyDescent="0.5">
      <c r="A42" s="1">
        <v>39</v>
      </c>
      <c r="B42" s="45">
        <f t="shared" si="0"/>
        <v>270</v>
      </c>
      <c r="C42" s="14" t="s">
        <v>170</v>
      </c>
      <c r="D42" t="s">
        <v>171</v>
      </c>
      <c r="E42" s="15" t="s">
        <v>155</v>
      </c>
      <c r="F42" s="28">
        <f t="shared" si="1"/>
        <v>161</v>
      </c>
      <c r="H42" s="14">
        <v>1</v>
      </c>
      <c r="I42" t="s">
        <v>83</v>
      </c>
      <c r="J42">
        <v>0</v>
      </c>
      <c r="K42" s="40">
        <f t="shared" si="28"/>
        <v>0</v>
      </c>
      <c r="L42">
        <v>2</v>
      </c>
      <c r="M42" t="s">
        <v>83</v>
      </c>
      <c r="N42">
        <v>2</v>
      </c>
      <c r="O42" s="40">
        <f t="shared" si="78"/>
        <v>0</v>
      </c>
      <c r="P42">
        <v>1</v>
      </c>
      <c r="Q42" t="s">
        <v>83</v>
      </c>
      <c r="R42">
        <v>2</v>
      </c>
      <c r="S42" s="40">
        <f t="shared" si="29"/>
        <v>3</v>
      </c>
      <c r="T42">
        <v>2</v>
      </c>
      <c r="U42" t="s">
        <v>83</v>
      </c>
      <c r="V42">
        <v>0</v>
      </c>
      <c r="W42" s="40">
        <f t="shared" si="3"/>
        <v>0</v>
      </c>
      <c r="X42">
        <v>0</v>
      </c>
      <c r="Y42" t="s">
        <v>83</v>
      </c>
      <c r="Z42">
        <v>2</v>
      </c>
      <c r="AA42" s="40">
        <f t="shared" si="4"/>
        <v>3</v>
      </c>
      <c r="AB42">
        <v>1</v>
      </c>
      <c r="AC42" t="s">
        <v>83</v>
      </c>
      <c r="AD42">
        <v>0</v>
      </c>
      <c r="AE42" s="40">
        <f t="shared" si="30"/>
        <v>3</v>
      </c>
      <c r="AF42" s="24">
        <f t="shared" si="31"/>
        <v>9</v>
      </c>
      <c r="AG42" s="14">
        <v>2</v>
      </c>
      <c r="AH42" t="s">
        <v>83</v>
      </c>
      <c r="AI42">
        <v>0</v>
      </c>
      <c r="AJ42" s="40">
        <f t="shared" si="79"/>
        <v>3</v>
      </c>
      <c r="AK42">
        <v>0</v>
      </c>
      <c r="AL42" t="s">
        <v>83</v>
      </c>
      <c r="AM42">
        <v>1</v>
      </c>
      <c r="AN42" s="40">
        <f t="shared" si="32"/>
        <v>0</v>
      </c>
      <c r="AO42">
        <v>2</v>
      </c>
      <c r="AP42" t="s">
        <v>83</v>
      </c>
      <c r="AQ42">
        <v>0</v>
      </c>
      <c r="AR42" s="40">
        <f t="shared" si="6"/>
        <v>0</v>
      </c>
      <c r="AS42">
        <v>2</v>
      </c>
      <c r="AT42" t="s">
        <v>83</v>
      </c>
      <c r="AU42">
        <v>1</v>
      </c>
      <c r="AV42" s="40">
        <f t="shared" si="33"/>
        <v>0</v>
      </c>
      <c r="AW42">
        <v>1</v>
      </c>
      <c r="AX42" t="s">
        <v>83</v>
      </c>
      <c r="AY42">
        <v>1</v>
      </c>
      <c r="AZ42" s="40">
        <f t="shared" si="34"/>
        <v>0</v>
      </c>
      <c r="BA42">
        <v>0</v>
      </c>
      <c r="BB42" t="s">
        <v>83</v>
      </c>
      <c r="BC42">
        <v>1</v>
      </c>
      <c r="BD42" s="40">
        <f t="shared" si="7"/>
        <v>6</v>
      </c>
      <c r="BE42" s="24">
        <f t="shared" si="35"/>
        <v>9</v>
      </c>
      <c r="BF42" s="14">
        <v>2</v>
      </c>
      <c r="BG42" t="s">
        <v>83</v>
      </c>
      <c r="BH42">
        <v>0</v>
      </c>
      <c r="BI42" s="40">
        <f t="shared" si="36"/>
        <v>0</v>
      </c>
      <c r="BJ42">
        <v>0</v>
      </c>
      <c r="BK42" t="s">
        <v>83</v>
      </c>
      <c r="BL42">
        <v>2</v>
      </c>
      <c r="BM42" s="40">
        <f t="shared" si="75"/>
        <v>0</v>
      </c>
      <c r="BN42">
        <v>2</v>
      </c>
      <c r="BO42" t="s">
        <v>83</v>
      </c>
      <c r="BP42">
        <v>0</v>
      </c>
      <c r="BQ42" s="40">
        <f t="shared" si="8"/>
        <v>6</v>
      </c>
      <c r="BR42">
        <v>1</v>
      </c>
      <c r="BS42" t="s">
        <v>83</v>
      </c>
      <c r="BT42">
        <v>0</v>
      </c>
      <c r="BU42" s="40">
        <f t="shared" si="37"/>
        <v>3</v>
      </c>
      <c r="BV42">
        <v>1</v>
      </c>
      <c r="BW42" t="s">
        <v>83</v>
      </c>
      <c r="BX42">
        <v>2</v>
      </c>
      <c r="BY42" s="40">
        <f t="shared" si="38"/>
        <v>3</v>
      </c>
      <c r="BZ42">
        <v>1</v>
      </c>
      <c r="CA42" t="s">
        <v>83</v>
      </c>
      <c r="CB42">
        <v>1</v>
      </c>
      <c r="CC42" s="40">
        <f t="shared" si="39"/>
        <v>0</v>
      </c>
      <c r="CD42" s="24">
        <f t="shared" si="40"/>
        <v>12</v>
      </c>
      <c r="CE42" s="14">
        <v>1</v>
      </c>
      <c r="CF42" t="s">
        <v>83</v>
      </c>
      <c r="CG42">
        <v>0</v>
      </c>
      <c r="CH42" s="40">
        <f t="shared" si="41"/>
        <v>0</v>
      </c>
      <c r="CI42">
        <v>2</v>
      </c>
      <c r="CJ42" t="s">
        <v>83</v>
      </c>
      <c r="CK42">
        <v>0</v>
      </c>
      <c r="CL42" s="40">
        <f t="shared" si="42"/>
        <v>3</v>
      </c>
      <c r="CM42">
        <v>1</v>
      </c>
      <c r="CN42" t="s">
        <v>83</v>
      </c>
      <c r="CO42">
        <v>1</v>
      </c>
      <c r="CP42" s="40">
        <f t="shared" si="43"/>
        <v>0</v>
      </c>
      <c r="CQ42">
        <v>2</v>
      </c>
      <c r="CR42" t="s">
        <v>83</v>
      </c>
      <c r="CS42">
        <v>1</v>
      </c>
      <c r="CT42" s="40">
        <f t="shared" si="44"/>
        <v>6</v>
      </c>
      <c r="CU42">
        <v>0</v>
      </c>
      <c r="CV42" t="s">
        <v>83</v>
      </c>
      <c r="CW42">
        <v>1</v>
      </c>
      <c r="CX42" s="40">
        <f t="shared" si="45"/>
        <v>0</v>
      </c>
      <c r="CY42">
        <v>0</v>
      </c>
      <c r="CZ42" t="s">
        <v>83</v>
      </c>
      <c r="DA42">
        <v>2</v>
      </c>
      <c r="DB42" s="40">
        <f t="shared" si="46"/>
        <v>0</v>
      </c>
      <c r="DC42" s="24">
        <f t="shared" si="47"/>
        <v>9</v>
      </c>
      <c r="DD42" s="14">
        <v>1</v>
      </c>
      <c r="DE42" t="s">
        <v>83</v>
      </c>
      <c r="DF42">
        <v>0</v>
      </c>
      <c r="DG42" s="40">
        <f t="shared" si="76"/>
        <v>0</v>
      </c>
      <c r="DH42">
        <v>2</v>
      </c>
      <c r="DI42" t="s">
        <v>83</v>
      </c>
      <c r="DJ42">
        <v>0</v>
      </c>
      <c r="DK42" s="40">
        <f t="shared" si="9"/>
        <v>3</v>
      </c>
      <c r="DL42">
        <v>1</v>
      </c>
      <c r="DM42" t="s">
        <v>83</v>
      </c>
      <c r="DN42">
        <v>1</v>
      </c>
      <c r="DO42" s="40">
        <f t="shared" si="48"/>
        <v>0</v>
      </c>
      <c r="DP42">
        <v>2</v>
      </c>
      <c r="DQ42" t="s">
        <v>83</v>
      </c>
      <c r="DR42">
        <v>2</v>
      </c>
      <c r="DS42" s="40">
        <f t="shared" si="10"/>
        <v>4</v>
      </c>
      <c r="DT42">
        <v>1</v>
      </c>
      <c r="DU42" t="s">
        <v>83</v>
      </c>
      <c r="DV42">
        <v>2</v>
      </c>
      <c r="DW42" s="40">
        <f t="shared" si="11"/>
        <v>1</v>
      </c>
      <c r="DX42">
        <v>0</v>
      </c>
      <c r="DY42" t="s">
        <v>83</v>
      </c>
      <c r="DZ42">
        <v>1</v>
      </c>
      <c r="EA42" s="39">
        <f t="shared" si="49"/>
        <v>3</v>
      </c>
      <c r="EB42" s="24">
        <f t="shared" si="12"/>
        <v>11</v>
      </c>
      <c r="EC42" s="14">
        <v>0</v>
      </c>
      <c r="ED42" t="s">
        <v>83</v>
      </c>
      <c r="EE42">
        <v>1</v>
      </c>
      <c r="EF42" s="40">
        <f t="shared" si="50"/>
        <v>0</v>
      </c>
      <c r="EG42">
        <v>2</v>
      </c>
      <c r="EH42" t="s">
        <v>83</v>
      </c>
      <c r="EI42">
        <v>1</v>
      </c>
      <c r="EJ42" s="40">
        <f t="shared" si="51"/>
        <v>4</v>
      </c>
      <c r="EK42">
        <v>2</v>
      </c>
      <c r="EL42" t="s">
        <v>83</v>
      </c>
      <c r="EM42">
        <v>0</v>
      </c>
      <c r="EN42" s="40">
        <f t="shared" si="81"/>
        <v>0</v>
      </c>
      <c r="EO42">
        <v>1</v>
      </c>
      <c r="EP42" t="s">
        <v>83</v>
      </c>
      <c r="EQ42">
        <v>1</v>
      </c>
      <c r="ER42" s="40">
        <f t="shared" si="52"/>
        <v>0</v>
      </c>
      <c r="ES42">
        <v>1</v>
      </c>
      <c r="ET42" t="s">
        <v>83</v>
      </c>
      <c r="EU42">
        <v>2</v>
      </c>
      <c r="EV42" s="40">
        <f t="shared" si="14"/>
        <v>0</v>
      </c>
      <c r="EW42">
        <v>1</v>
      </c>
      <c r="EX42" t="s">
        <v>83</v>
      </c>
      <c r="EY42">
        <v>1</v>
      </c>
      <c r="EZ42" s="40">
        <f t="shared" si="53"/>
        <v>0</v>
      </c>
      <c r="FA42" s="24">
        <f t="shared" si="54"/>
        <v>4</v>
      </c>
      <c r="FB42" s="14">
        <v>2</v>
      </c>
      <c r="FC42" t="s">
        <v>83</v>
      </c>
      <c r="FD42">
        <v>0</v>
      </c>
      <c r="FE42" s="40">
        <f t="shared" si="55"/>
        <v>3</v>
      </c>
      <c r="FF42">
        <v>3</v>
      </c>
      <c r="FG42" t="s">
        <v>83</v>
      </c>
      <c r="FH42">
        <v>1</v>
      </c>
      <c r="FI42" s="40">
        <f t="shared" si="56"/>
        <v>4</v>
      </c>
      <c r="FJ42">
        <v>1</v>
      </c>
      <c r="FK42" t="s">
        <v>83</v>
      </c>
      <c r="FL42">
        <v>1</v>
      </c>
      <c r="FM42" s="40">
        <f t="shared" si="57"/>
        <v>3</v>
      </c>
      <c r="FN42">
        <v>2</v>
      </c>
      <c r="FO42" t="s">
        <v>83</v>
      </c>
      <c r="FP42">
        <v>1</v>
      </c>
      <c r="FQ42" s="40">
        <f t="shared" si="15"/>
        <v>4</v>
      </c>
      <c r="FR42">
        <v>0</v>
      </c>
      <c r="FS42" t="s">
        <v>83</v>
      </c>
      <c r="FT42">
        <v>1</v>
      </c>
      <c r="FU42" s="40">
        <f t="shared" si="58"/>
        <v>4</v>
      </c>
      <c r="FV42">
        <v>0</v>
      </c>
      <c r="FW42" t="s">
        <v>83</v>
      </c>
      <c r="FX42">
        <v>2</v>
      </c>
      <c r="FY42" s="40">
        <f t="shared" si="16"/>
        <v>0</v>
      </c>
      <c r="FZ42" s="24">
        <f t="shared" si="17"/>
        <v>18</v>
      </c>
      <c r="GA42" s="14">
        <v>1</v>
      </c>
      <c r="GB42" t="s">
        <v>83</v>
      </c>
      <c r="GC42">
        <v>1</v>
      </c>
      <c r="GD42" s="40">
        <f t="shared" si="59"/>
        <v>4</v>
      </c>
      <c r="GE42">
        <v>2</v>
      </c>
      <c r="GF42" t="s">
        <v>83</v>
      </c>
      <c r="GG42">
        <v>1</v>
      </c>
      <c r="GH42" s="40">
        <f t="shared" si="82"/>
        <v>4</v>
      </c>
      <c r="GI42">
        <v>1</v>
      </c>
      <c r="GJ42" t="s">
        <v>83</v>
      </c>
      <c r="GK42">
        <v>1</v>
      </c>
      <c r="GL42" s="40">
        <f t="shared" si="60"/>
        <v>0</v>
      </c>
      <c r="GM42">
        <v>2</v>
      </c>
      <c r="GN42" t="s">
        <v>83</v>
      </c>
      <c r="GO42">
        <v>1</v>
      </c>
      <c r="GP42" s="40">
        <f t="shared" si="61"/>
        <v>3</v>
      </c>
      <c r="GQ42">
        <v>1</v>
      </c>
      <c r="GR42" t="s">
        <v>83</v>
      </c>
      <c r="GS42">
        <v>1</v>
      </c>
      <c r="GT42" s="40">
        <f t="shared" si="19"/>
        <v>0</v>
      </c>
      <c r="GU42">
        <v>1</v>
      </c>
      <c r="GV42" t="s">
        <v>83</v>
      </c>
      <c r="GW42">
        <v>2</v>
      </c>
      <c r="GX42" s="40">
        <f t="shared" si="62"/>
        <v>0</v>
      </c>
      <c r="GY42" s="24">
        <f t="shared" si="63"/>
        <v>11</v>
      </c>
      <c r="GZ42" s="28">
        <f t="shared" si="20"/>
        <v>83</v>
      </c>
      <c r="HA42" t="s">
        <v>132</v>
      </c>
      <c r="HB42">
        <f t="shared" si="21"/>
        <v>5</v>
      </c>
      <c r="HC42" t="s">
        <v>85</v>
      </c>
      <c r="HD42">
        <f t="shared" si="22"/>
        <v>9</v>
      </c>
      <c r="HE42" t="s">
        <v>93</v>
      </c>
      <c r="HF42">
        <f t="shared" si="23"/>
        <v>9</v>
      </c>
      <c r="HG42" t="s">
        <v>94</v>
      </c>
      <c r="HH42">
        <f t="shared" si="80"/>
        <v>9</v>
      </c>
      <c r="HI42" t="s">
        <v>130</v>
      </c>
      <c r="HJ42">
        <f t="shared" si="25"/>
        <v>5</v>
      </c>
      <c r="HK42" t="s">
        <v>131</v>
      </c>
      <c r="HL42">
        <f t="shared" si="64"/>
        <v>0</v>
      </c>
      <c r="HM42" t="s">
        <v>90</v>
      </c>
      <c r="HN42">
        <f t="shared" si="26"/>
        <v>9</v>
      </c>
      <c r="HO42" t="s">
        <v>96</v>
      </c>
      <c r="HP42">
        <f t="shared" si="65"/>
        <v>9</v>
      </c>
      <c r="HQ42" t="s">
        <v>84</v>
      </c>
      <c r="HR42" s="1">
        <f t="shared" si="66"/>
        <v>5</v>
      </c>
      <c r="HS42" t="s">
        <v>92</v>
      </c>
      <c r="HT42" s="1">
        <f t="shared" si="67"/>
        <v>0</v>
      </c>
      <c r="HU42" t="s">
        <v>86</v>
      </c>
      <c r="HV42" s="1">
        <f t="shared" si="68"/>
        <v>6</v>
      </c>
      <c r="HW42" t="s">
        <v>129</v>
      </c>
      <c r="HX42" s="1">
        <f t="shared" si="69"/>
        <v>0</v>
      </c>
      <c r="HY42" t="s">
        <v>88</v>
      </c>
      <c r="HZ42" s="1">
        <f t="shared" si="70"/>
        <v>0</v>
      </c>
      <c r="IA42" t="s">
        <v>95</v>
      </c>
      <c r="IB42" s="1">
        <f t="shared" si="71"/>
        <v>6</v>
      </c>
      <c r="IC42" t="s">
        <v>134</v>
      </c>
      <c r="ID42" s="1">
        <f t="shared" si="72"/>
        <v>6</v>
      </c>
      <c r="IE42" t="s">
        <v>138</v>
      </c>
      <c r="IF42" s="1">
        <f t="shared" si="73"/>
        <v>0</v>
      </c>
      <c r="IG42">
        <f t="shared" si="77"/>
        <v>78</v>
      </c>
      <c r="IH42" s="1">
        <f t="shared" si="74"/>
        <v>161</v>
      </c>
    </row>
    <row r="43" spans="1:242" ht="14.65" thickBot="1" x14ac:dyDescent="0.5">
      <c r="A43" s="1">
        <v>40</v>
      </c>
      <c r="B43" s="45">
        <f t="shared" si="0"/>
        <v>527</v>
      </c>
      <c r="C43" s="14" t="s">
        <v>172</v>
      </c>
      <c r="D43" t="s">
        <v>173</v>
      </c>
      <c r="E43" s="15" t="s">
        <v>155</v>
      </c>
      <c r="F43" s="28">
        <f t="shared" si="1"/>
        <v>141</v>
      </c>
      <c r="H43" s="14">
        <v>2</v>
      </c>
      <c r="I43" t="s">
        <v>83</v>
      </c>
      <c r="J43">
        <v>1</v>
      </c>
      <c r="K43" s="40">
        <f t="shared" si="28"/>
        <v>0</v>
      </c>
      <c r="L43">
        <v>1</v>
      </c>
      <c r="M43" t="s">
        <v>83</v>
      </c>
      <c r="N43">
        <v>3</v>
      </c>
      <c r="O43" s="40">
        <f t="shared" si="78"/>
        <v>4</v>
      </c>
      <c r="P43">
        <v>1</v>
      </c>
      <c r="Q43" t="s">
        <v>83</v>
      </c>
      <c r="R43">
        <v>1</v>
      </c>
      <c r="S43" s="40">
        <f t="shared" si="29"/>
        <v>0</v>
      </c>
      <c r="T43">
        <v>3</v>
      </c>
      <c r="U43" t="s">
        <v>83</v>
      </c>
      <c r="V43">
        <v>2</v>
      </c>
      <c r="W43" s="40">
        <f t="shared" si="3"/>
        <v>0</v>
      </c>
      <c r="X43">
        <v>1</v>
      </c>
      <c r="Y43" t="s">
        <v>83</v>
      </c>
      <c r="Z43">
        <v>2</v>
      </c>
      <c r="AA43" s="40">
        <f t="shared" si="4"/>
        <v>6</v>
      </c>
      <c r="AB43">
        <v>3</v>
      </c>
      <c r="AC43" t="s">
        <v>83</v>
      </c>
      <c r="AD43">
        <v>1</v>
      </c>
      <c r="AE43" s="40">
        <f t="shared" si="30"/>
        <v>4</v>
      </c>
      <c r="AF43" s="24">
        <f t="shared" si="31"/>
        <v>14</v>
      </c>
      <c r="AG43" s="14">
        <v>3</v>
      </c>
      <c r="AH43" t="s">
        <v>83</v>
      </c>
      <c r="AI43">
        <v>2</v>
      </c>
      <c r="AJ43" s="40">
        <f t="shared" si="79"/>
        <v>3</v>
      </c>
      <c r="AK43">
        <v>2</v>
      </c>
      <c r="AL43" t="s">
        <v>83</v>
      </c>
      <c r="AM43">
        <v>2</v>
      </c>
      <c r="AN43" s="40">
        <f t="shared" si="32"/>
        <v>4</v>
      </c>
      <c r="AO43">
        <v>1</v>
      </c>
      <c r="AP43" t="s">
        <v>83</v>
      </c>
      <c r="AQ43">
        <v>2</v>
      </c>
      <c r="AR43" s="40">
        <f t="shared" si="6"/>
        <v>3</v>
      </c>
      <c r="AS43">
        <v>3</v>
      </c>
      <c r="AT43" t="s">
        <v>83</v>
      </c>
      <c r="AU43">
        <v>2</v>
      </c>
      <c r="AV43" s="40">
        <f t="shared" si="33"/>
        <v>0</v>
      </c>
      <c r="AW43">
        <v>2</v>
      </c>
      <c r="AX43" t="s">
        <v>83</v>
      </c>
      <c r="AY43">
        <v>2</v>
      </c>
      <c r="AZ43" s="40">
        <f t="shared" si="34"/>
        <v>0</v>
      </c>
      <c r="BA43">
        <v>1</v>
      </c>
      <c r="BB43" t="s">
        <v>83</v>
      </c>
      <c r="BC43">
        <v>1</v>
      </c>
      <c r="BD43" s="40">
        <f t="shared" si="7"/>
        <v>0</v>
      </c>
      <c r="BE43" s="24">
        <f t="shared" si="35"/>
        <v>10</v>
      </c>
      <c r="BF43" s="14">
        <v>1</v>
      </c>
      <c r="BG43" t="s">
        <v>83</v>
      </c>
      <c r="BH43">
        <v>0</v>
      </c>
      <c r="BI43" s="40">
        <f t="shared" si="36"/>
        <v>0</v>
      </c>
      <c r="BJ43">
        <v>3</v>
      </c>
      <c r="BK43" t="s">
        <v>83</v>
      </c>
      <c r="BL43">
        <v>3</v>
      </c>
      <c r="BM43" s="40">
        <f t="shared" si="75"/>
        <v>3</v>
      </c>
      <c r="BN43">
        <v>1</v>
      </c>
      <c r="BO43" t="s">
        <v>83</v>
      </c>
      <c r="BP43">
        <v>2</v>
      </c>
      <c r="BQ43" s="40">
        <f t="shared" si="8"/>
        <v>0</v>
      </c>
      <c r="BR43">
        <v>2</v>
      </c>
      <c r="BS43" t="s">
        <v>83</v>
      </c>
      <c r="BT43">
        <v>2</v>
      </c>
      <c r="BU43" s="40">
        <f t="shared" si="37"/>
        <v>0</v>
      </c>
      <c r="BV43">
        <v>1</v>
      </c>
      <c r="BW43" t="s">
        <v>83</v>
      </c>
      <c r="BX43">
        <v>3</v>
      </c>
      <c r="BY43" s="40">
        <f t="shared" si="38"/>
        <v>4</v>
      </c>
      <c r="BZ43">
        <v>1</v>
      </c>
      <c r="CA43" t="s">
        <v>83</v>
      </c>
      <c r="CB43">
        <v>1</v>
      </c>
      <c r="CC43" s="40">
        <f t="shared" si="39"/>
        <v>0</v>
      </c>
      <c r="CD43" s="24">
        <f t="shared" si="40"/>
        <v>7</v>
      </c>
      <c r="CE43" s="14">
        <v>2</v>
      </c>
      <c r="CF43" t="s">
        <v>83</v>
      </c>
      <c r="CG43">
        <v>1</v>
      </c>
      <c r="CH43" s="40">
        <f t="shared" si="41"/>
        <v>0</v>
      </c>
      <c r="CI43">
        <v>3</v>
      </c>
      <c r="CJ43" t="s">
        <v>83</v>
      </c>
      <c r="CK43">
        <v>2</v>
      </c>
      <c r="CL43" s="40">
        <f t="shared" si="42"/>
        <v>3</v>
      </c>
      <c r="CM43">
        <v>4</v>
      </c>
      <c r="CN43" t="s">
        <v>83</v>
      </c>
      <c r="CO43">
        <v>0</v>
      </c>
      <c r="CP43" s="40">
        <f t="shared" si="43"/>
        <v>0</v>
      </c>
      <c r="CQ43">
        <v>3</v>
      </c>
      <c r="CR43" t="s">
        <v>83</v>
      </c>
      <c r="CS43">
        <v>1</v>
      </c>
      <c r="CT43" s="40">
        <f t="shared" si="44"/>
        <v>3</v>
      </c>
      <c r="CU43">
        <v>2</v>
      </c>
      <c r="CV43" t="s">
        <v>83</v>
      </c>
      <c r="CW43">
        <v>0</v>
      </c>
      <c r="CX43" s="40">
        <f t="shared" si="45"/>
        <v>3</v>
      </c>
      <c r="CY43">
        <v>1</v>
      </c>
      <c r="CZ43" t="s">
        <v>83</v>
      </c>
      <c r="DA43">
        <v>1</v>
      </c>
      <c r="DB43" s="40">
        <f t="shared" si="46"/>
        <v>0</v>
      </c>
      <c r="DC43" s="24">
        <f t="shared" si="47"/>
        <v>9</v>
      </c>
      <c r="DD43" s="14">
        <v>2</v>
      </c>
      <c r="DE43" t="s">
        <v>83</v>
      </c>
      <c r="DF43">
        <v>2</v>
      </c>
      <c r="DG43" s="40">
        <f t="shared" si="76"/>
        <v>0</v>
      </c>
      <c r="DH43">
        <v>1</v>
      </c>
      <c r="DI43" t="s">
        <v>83</v>
      </c>
      <c r="DJ43">
        <v>3</v>
      </c>
      <c r="DK43" s="40">
        <f t="shared" si="9"/>
        <v>0</v>
      </c>
      <c r="DL43">
        <v>1</v>
      </c>
      <c r="DM43" t="s">
        <v>83</v>
      </c>
      <c r="DN43">
        <v>2</v>
      </c>
      <c r="DO43" s="40">
        <f t="shared" si="48"/>
        <v>4</v>
      </c>
      <c r="DP43">
        <v>2</v>
      </c>
      <c r="DQ43" t="s">
        <v>83</v>
      </c>
      <c r="DR43">
        <v>2</v>
      </c>
      <c r="DS43" s="40">
        <f t="shared" si="10"/>
        <v>4</v>
      </c>
      <c r="DT43">
        <v>1</v>
      </c>
      <c r="DU43" t="s">
        <v>83</v>
      </c>
      <c r="DV43">
        <v>3</v>
      </c>
      <c r="DW43" s="40">
        <f t="shared" si="11"/>
        <v>1</v>
      </c>
      <c r="DX43">
        <v>0</v>
      </c>
      <c r="DY43" t="s">
        <v>83</v>
      </c>
      <c r="DZ43">
        <v>2</v>
      </c>
      <c r="EA43" s="39">
        <f t="shared" si="49"/>
        <v>4</v>
      </c>
      <c r="EB43" s="24">
        <f t="shared" si="12"/>
        <v>13</v>
      </c>
      <c r="EC43" s="14">
        <v>2</v>
      </c>
      <c r="ED43" t="s">
        <v>83</v>
      </c>
      <c r="EE43">
        <v>2</v>
      </c>
      <c r="EF43" s="40">
        <f t="shared" si="50"/>
        <v>3</v>
      </c>
      <c r="EG43">
        <v>3</v>
      </c>
      <c r="EH43" t="s">
        <v>83</v>
      </c>
      <c r="EI43">
        <v>3</v>
      </c>
      <c r="EJ43" s="40">
        <f t="shared" si="51"/>
        <v>0</v>
      </c>
      <c r="EK43">
        <v>2</v>
      </c>
      <c r="EL43" t="s">
        <v>83</v>
      </c>
      <c r="EM43">
        <v>1</v>
      </c>
      <c r="EN43" s="40">
        <f t="shared" si="81"/>
        <v>0</v>
      </c>
      <c r="EO43">
        <v>3</v>
      </c>
      <c r="EP43" t="s">
        <v>83</v>
      </c>
      <c r="EQ43">
        <v>1</v>
      </c>
      <c r="ER43" s="40">
        <f t="shared" si="52"/>
        <v>3</v>
      </c>
      <c r="ES43">
        <v>2</v>
      </c>
      <c r="ET43" t="s">
        <v>83</v>
      </c>
      <c r="EU43">
        <v>2</v>
      </c>
      <c r="EV43" s="40">
        <f t="shared" si="14"/>
        <v>3</v>
      </c>
      <c r="EW43">
        <v>1</v>
      </c>
      <c r="EX43" t="s">
        <v>83</v>
      </c>
      <c r="EY43">
        <v>0</v>
      </c>
      <c r="EZ43" s="40">
        <f t="shared" si="53"/>
        <v>0</v>
      </c>
      <c r="FA43" s="24">
        <f t="shared" si="54"/>
        <v>9</v>
      </c>
      <c r="FB43" s="14">
        <v>2</v>
      </c>
      <c r="FC43" t="s">
        <v>83</v>
      </c>
      <c r="FD43">
        <v>1</v>
      </c>
      <c r="FE43" s="40">
        <f t="shared" si="55"/>
        <v>4</v>
      </c>
      <c r="FF43">
        <v>3</v>
      </c>
      <c r="FG43" t="s">
        <v>83</v>
      </c>
      <c r="FH43">
        <v>2</v>
      </c>
      <c r="FI43" s="40">
        <f t="shared" si="56"/>
        <v>3</v>
      </c>
      <c r="FJ43">
        <v>1</v>
      </c>
      <c r="FK43" t="s">
        <v>83</v>
      </c>
      <c r="FL43">
        <v>1</v>
      </c>
      <c r="FM43" s="40">
        <f t="shared" si="57"/>
        <v>3</v>
      </c>
      <c r="FN43">
        <v>2</v>
      </c>
      <c r="FO43" t="s">
        <v>83</v>
      </c>
      <c r="FP43">
        <v>2</v>
      </c>
      <c r="FQ43" s="40">
        <f t="shared" si="15"/>
        <v>0</v>
      </c>
      <c r="FR43">
        <v>3</v>
      </c>
      <c r="FS43" t="s">
        <v>83</v>
      </c>
      <c r="FT43">
        <v>1</v>
      </c>
      <c r="FU43" s="40">
        <f t="shared" si="58"/>
        <v>0</v>
      </c>
      <c r="FV43">
        <v>2</v>
      </c>
      <c r="FW43" t="s">
        <v>83</v>
      </c>
      <c r="FX43">
        <v>3</v>
      </c>
      <c r="FY43" s="40">
        <f t="shared" si="16"/>
        <v>0</v>
      </c>
      <c r="FZ43" s="24">
        <f t="shared" si="17"/>
        <v>10</v>
      </c>
      <c r="GA43" s="14">
        <v>1</v>
      </c>
      <c r="GB43" t="s">
        <v>83</v>
      </c>
      <c r="GC43">
        <v>1</v>
      </c>
      <c r="GD43" s="40">
        <f t="shared" si="59"/>
        <v>4</v>
      </c>
      <c r="GE43">
        <v>3</v>
      </c>
      <c r="GF43" t="s">
        <v>83</v>
      </c>
      <c r="GG43">
        <v>1</v>
      </c>
      <c r="GH43" s="40">
        <f t="shared" si="82"/>
        <v>3</v>
      </c>
      <c r="GI43">
        <v>2</v>
      </c>
      <c r="GJ43" t="s">
        <v>83</v>
      </c>
      <c r="GK43">
        <v>1</v>
      </c>
      <c r="GL43" s="40">
        <f t="shared" si="60"/>
        <v>0</v>
      </c>
      <c r="GM43">
        <v>2</v>
      </c>
      <c r="GN43" t="s">
        <v>83</v>
      </c>
      <c r="GO43">
        <v>2</v>
      </c>
      <c r="GP43" s="40">
        <f t="shared" si="61"/>
        <v>0</v>
      </c>
      <c r="GQ43">
        <v>1</v>
      </c>
      <c r="GR43" t="s">
        <v>83</v>
      </c>
      <c r="GS43">
        <v>2</v>
      </c>
      <c r="GT43" s="40">
        <f t="shared" si="19"/>
        <v>3</v>
      </c>
      <c r="GU43">
        <v>1</v>
      </c>
      <c r="GV43" t="s">
        <v>83</v>
      </c>
      <c r="GW43">
        <v>2</v>
      </c>
      <c r="GX43" s="40">
        <f t="shared" si="62"/>
        <v>0</v>
      </c>
      <c r="GY43" s="24">
        <f t="shared" si="63"/>
        <v>10</v>
      </c>
      <c r="GZ43" s="28">
        <f t="shared" si="20"/>
        <v>82</v>
      </c>
      <c r="HA43" t="s">
        <v>84</v>
      </c>
      <c r="HB43">
        <f t="shared" si="21"/>
        <v>9</v>
      </c>
      <c r="HC43" t="s">
        <v>85</v>
      </c>
      <c r="HD43">
        <f t="shared" si="22"/>
        <v>9</v>
      </c>
      <c r="HE43" t="s">
        <v>133</v>
      </c>
      <c r="HF43">
        <f t="shared" si="23"/>
        <v>0</v>
      </c>
      <c r="HG43" t="s">
        <v>164</v>
      </c>
      <c r="HH43">
        <f t="shared" si="80"/>
        <v>0</v>
      </c>
      <c r="HI43" t="s">
        <v>88</v>
      </c>
      <c r="HJ43">
        <f t="shared" si="25"/>
        <v>0</v>
      </c>
      <c r="HK43" t="s">
        <v>131</v>
      </c>
      <c r="HL43">
        <f t="shared" si="64"/>
        <v>0</v>
      </c>
      <c r="HM43" t="s">
        <v>90</v>
      </c>
      <c r="HN43">
        <f t="shared" si="26"/>
        <v>9</v>
      </c>
      <c r="HO43" t="s">
        <v>96</v>
      </c>
      <c r="HP43">
        <f t="shared" si="65"/>
        <v>9</v>
      </c>
      <c r="HQ43" t="s">
        <v>140</v>
      </c>
      <c r="HR43" s="1">
        <f t="shared" si="66"/>
        <v>0</v>
      </c>
      <c r="HS43" t="s">
        <v>137</v>
      </c>
      <c r="HT43" s="1">
        <f t="shared" si="67"/>
        <v>6</v>
      </c>
      <c r="HU43" t="s">
        <v>86</v>
      </c>
      <c r="HV43" s="1">
        <f t="shared" si="68"/>
        <v>6</v>
      </c>
      <c r="HW43" t="s">
        <v>94</v>
      </c>
      <c r="HX43" s="1">
        <f t="shared" si="69"/>
        <v>5</v>
      </c>
      <c r="HY43" t="s">
        <v>130</v>
      </c>
      <c r="HZ43" s="1">
        <f t="shared" si="70"/>
        <v>6</v>
      </c>
      <c r="IA43" t="s">
        <v>142</v>
      </c>
      <c r="IB43" s="1">
        <f t="shared" si="71"/>
        <v>0</v>
      </c>
      <c r="IC43" t="s">
        <v>150</v>
      </c>
      <c r="ID43" s="1">
        <f t="shared" si="72"/>
        <v>0</v>
      </c>
      <c r="IE43" t="s">
        <v>135</v>
      </c>
      <c r="IF43" s="1">
        <f t="shared" si="73"/>
        <v>0</v>
      </c>
      <c r="IG43">
        <f t="shared" si="77"/>
        <v>59</v>
      </c>
      <c r="IH43" s="1">
        <f t="shared" si="74"/>
        <v>141</v>
      </c>
    </row>
    <row r="44" spans="1:242" ht="14.65" thickBot="1" x14ac:dyDescent="0.5">
      <c r="A44" s="1">
        <v>41</v>
      </c>
      <c r="B44" s="45">
        <f t="shared" si="0"/>
        <v>433</v>
      </c>
      <c r="C44" s="14" t="s">
        <v>174</v>
      </c>
      <c r="D44" t="s">
        <v>175</v>
      </c>
      <c r="E44" s="15" t="s">
        <v>155</v>
      </c>
      <c r="F44" s="28">
        <f t="shared" si="1"/>
        <v>149</v>
      </c>
      <c r="H44" s="14">
        <v>2</v>
      </c>
      <c r="I44" t="s">
        <v>83</v>
      </c>
      <c r="J44">
        <v>0</v>
      </c>
      <c r="K44" s="40">
        <f t="shared" si="28"/>
        <v>0</v>
      </c>
      <c r="L44">
        <v>2</v>
      </c>
      <c r="M44" t="s">
        <v>83</v>
      </c>
      <c r="N44">
        <v>2</v>
      </c>
      <c r="O44" s="40">
        <f t="shared" si="78"/>
        <v>0</v>
      </c>
      <c r="P44">
        <v>1</v>
      </c>
      <c r="Q44" t="s">
        <v>83</v>
      </c>
      <c r="R44">
        <v>2</v>
      </c>
      <c r="S44" s="40">
        <f t="shared" si="29"/>
        <v>3</v>
      </c>
      <c r="T44">
        <v>3</v>
      </c>
      <c r="U44" t="s">
        <v>83</v>
      </c>
      <c r="V44">
        <v>1</v>
      </c>
      <c r="W44" s="40">
        <f t="shared" si="3"/>
        <v>0</v>
      </c>
      <c r="X44">
        <v>1</v>
      </c>
      <c r="Y44" t="s">
        <v>83</v>
      </c>
      <c r="Z44">
        <v>2</v>
      </c>
      <c r="AA44" s="40">
        <f t="shared" si="4"/>
        <v>6</v>
      </c>
      <c r="AB44">
        <v>2</v>
      </c>
      <c r="AC44" t="s">
        <v>83</v>
      </c>
      <c r="AD44">
        <v>1</v>
      </c>
      <c r="AE44" s="40">
        <f t="shared" si="30"/>
        <v>3</v>
      </c>
      <c r="AF44" s="24">
        <f t="shared" si="31"/>
        <v>12</v>
      </c>
      <c r="AG44" s="14">
        <v>2</v>
      </c>
      <c r="AH44" t="s">
        <v>83</v>
      </c>
      <c r="AI44">
        <v>0</v>
      </c>
      <c r="AJ44" s="40">
        <f t="shared" si="79"/>
        <v>3</v>
      </c>
      <c r="AK44">
        <v>3</v>
      </c>
      <c r="AL44" t="s">
        <v>83</v>
      </c>
      <c r="AM44">
        <v>2</v>
      </c>
      <c r="AN44" s="40">
        <f t="shared" si="32"/>
        <v>0</v>
      </c>
      <c r="AO44">
        <v>0</v>
      </c>
      <c r="AP44" t="s">
        <v>83</v>
      </c>
      <c r="AQ44">
        <v>0</v>
      </c>
      <c r="AR44" s="40">
        <f t="shared" si="6"/>
        <v>0</v>
      </c>
      <c r="AS44">
        <v>2</v>
      </c>
      <c r="AT44" t="s">
        <v>83</v>
      </c>
      <c r="AU44">
        <v>1</v>
      </c>
      <c r="AV44" s="40">
        <f t="shared" si="33"/>
        <v>0</v>
      </c>
      <c r="AW44">
        <v>2</v>
      </c>
      <c r="AX44" t="s">
        <v>83</v>
      </c>
      <c r="AY44">
        <v>1</v>
      </c>
      <c r="AZ44" s="40">
        <f t="shared" si="34"/>
        <v>0</v>
      </c>
      <c r="BA44">
        <v>0</v>
      </c>
      <c r="BB44" t="s">
        <v>83</v>
      </c>
      <c r="BC44">
        <v>3</v>
      </c>
      <c r="BD44" s="40">
        <f t="shared" si="7"/>
        <v>3</v>
      </c>
      <c r="BE44" s="24">
        <f t="shared" si="35"/>
        <v>6</v>
      </c>
      <c r="BF44" s="14">
        <v>1</v>
      </c>
      <c r="BG44" t="s">
        <v>83</v>
      </c>
      <c r="BH44">
        <v>2</v>
      </c>
      <c r="BI44" s="40">
        <f t="shared" si="36"/>
        <v>6</v>
      </c>
      <c r="BJ44">
        <v>0</v>
      </c>
      <c r="BK44" t="s">
        <v>83</v>
      </c>
      <c r="BL44">
        <v>1</v>
      </c>
      <c r="BM44" s="40">
        <f t="shared" si="75"/>
        <v>0</v>
      </c>
      <c r="BN44">
        <v>2</v>
      </c>
      <c r="BO44" t="s">
        <v>83</v>
      </c>
      <c r="BP44">
        <v>2</v>
      </c>
      <c r="BQ44" s="40">
        <f t="shared" si="8"/>
        <v>0</v>
      </c>
      <c r="BR44">
        <v>0</v>
      </c>
      <c r="BS44" t="s">
        <v>83</v>
      </c>
      <c r="BT44">
        <v>2</v>
      </c>
      <c r="BU44" s="40">
        <f t="shared" si="37"/>
        <v>0</v>
      </c>
      <c r="BV44">
        <v>3</v>
      </c>
      <c r="BW44" t="s">
        <v>83</v>
      </c>
      <c r="BX44">
        <v>2</v>
      </c>
      <c r="BY44" s="40">
        <f t="shared" si="38"/>
        <v>0</v>
      </c>
      <c r="BZ44">
        <v>3</v>
      </c>
      <c r="CA44" t="s">
        <v>83</v>
      </c>
      <c r="CB44">
        <v>4</v>
      </c>
      <c r="CC44" s="40">
        <f t="shared" si="39"/>
        <v>4</v>
      </c>
      <c r="CD44" s="24">
        <f t="shared" si="40"/>
        <v>10</v>
      </c>
      <c r="CE44" s="14">
        <v>1</v>
      </c>
      <c r="CF44" t="s">
        <v>83</v>
      </c>
      <c r="CG44">
        <v>1</v>
      </c>
      <c r="CH44" s="40">
        <f t="shared" si="41"/>
        <v>4</v>
      </c>
      <c r="CI44">
        <v>1</v>
      </c>
      <c r="CJ44" t="s">
        <v>83</v>
      </c>
      <c r="CK44">
        <v>2</v>
      </c>
      <c r="CL44" s="40">
        <f t="shared" si="42"/>
        <v>0</v>
      </c>
      <c r="CM44">
        <v>0</v>
      </c>
      <c r="CN44" t="s">
        <v>83</v>
      </c>
      <c r="CO44">
        <v>3</v>
      </c>
      <c r="CP44" s="40">
        <f t="shared" si="43"/>
        <v>3</v>
      </c>
      <c r="CQ44">
        <v>0</v>
      </c>
      <c r="CR44" t="s">
        <v>83</v>
      </c>
      <c r="CS44">
        <v>0</v>
      </c>
      <c r="CT44" s="40">
        <f t="shared" si="44"/>
        <v>0</v>
      </c>
      <c r="CU44">
        <v>2</v>
      </c>
      <c r="CV44" t="s">
        <v>83</v>
      </c>
      <c r="CW44">
        <v>1</v>
      </c>
      <c r="CX44" s="40">
        <f t="shared" si="45"/>
        <v>4</v>
      </c>
      <c r="CY44">
        <v>1</v>
      </c>
      <c r="CZ44" t="s">
        <v>83</v>
      </c>
      <c r="DA44">
        <v>2</v>
      </c>
      <c r="DB44" s="40">
        <f t="shared" si="46"/>
        <v>0</v>
      </c>
      <c r="DC44" s="24">
        <f t="shared" si="47"/>
        <v>11</v>
      </c>
      <c r="DD44" s="14">
        <v>1</v>
      </c>
      <c r="DE44" t="s">
        <v>83</v>
      </c>
      <c r="DF44">
        <v>0</v>
      </c>
      <c r="DG44" s="40">
        <f t="shared" si="76"/>
        <v>0</v>
      </c>
      <c r="DH44">
        <v>2</v>
      </c>
      <c r="DI44" t="s">
        <v>83</v>
      </c>
      <c r="DJ44">
        <v>2</v>
      </c>
      <c r="DK44" s="40">
        <f t="shared" si="9"/>
        <v>0</v>
      </c>
      <c r="DL44">
        <v>1</v>
      </c>
      <c r="DM44" t="s">
        <v>83</v>
      </c>
      <c r="DN44">
        <v>1</v>
      </c>
      <c r="DO44" s="40">
        <f t="shared" si="48"/>
        <v>0</v>
      </c>
      <c r="DP44">
        <v>2</v>
      </c>
      <c r="DQ44" t="s">
        <v>83</v>
      </c>
      <c r="DR44">
        <v>1</v>
      </c>
      <c r="DS44" s="40">
        <f t="shared" si="10"/>
        <v>0</v>
      </c>
      <c r="DT44">
        <v>0</v>
      </c>
      <c r="DU44" t="s">
        <v>83</v>
      </c>
      <c r="DV44">
        <v>3</v>
      </c>
      <c r="DW44" s="40">
        <f t="shared" si="11"/>
        <v>1</v>
      </c>
      <c r="DX44">
        <v>2</v>
      </c>
      <c r="DY44" t="s">
        <v>83</v>
      </c>
      <c r="DZ44">
        <v>1</v>
      </c>
      <c r="EA44" s="39">
        <f t="shared" si="49"/>
        <v>0</v>
      </c>
      <c r="EB44" s="24">
        <f t="shared" si="12"/>
        <v>1</v>
      </c>
      <c r="EC44" s="14">
        <v>2</v>
      </c>
      <c r="ED44" t="s">
        <v>83</v>
      </c>
      <c r="EE44">
        <v>0</v>
      </c>
      <c r="EF44" s="40">
        <f t="shared" si="50"/>
        <v>0</v>
      </c>
      <c r="EG44">
        <v>0</v>
      </c>
      <c r="EH44" t="s">
        <v>83</v>
      </c>
      <c r="EI44">
        <v>2</v>
      </c>
      <c r="EJ44" s="40">
        <f t="shared" si="51"/>
        <v>0</v>
      </c>
      <c r="EK44">
        <v>2</v>
      </c>
      <c r="EL44" t="s">
        <v>83</v>
      </c>
      <c r="EM44">
        <v>3</v>
      </c>
      <c r="EN44" s="40">
        <f t="shared" si="81"/>
        <v>3</v>
      </c>
      <c r="EO44">
        <v>2</v>
      </c>
      <c r="EP44" t="s">
        <v>83</v>
      </c>
      <c r="EQ44">
        <v>4</v>
      </c>
      <c r="ER44" s="40">
        <f t="shared" si="52"/>
        <v>0</v>
      </c>
      <c r="ES44">
        <v>2</v>
      </c>
      <c r="ET44" t="s">
        <v>83</v>
      </c>
      <c r="EU44">
        <v>1</v>
      </c>
      <c r="EV44" s="40">
        <f t="shared" si="14"/>
        <v>0</v>
      </c>
      <c r="EW44">
        <v>3</v>
      </c>
      <c r="EX44" t="s">
        <v>83</v>
      </c>
      <c r="EY44">
        <v>3</v>
      </c>
      <c r="EZ44" s="40">
        <f t="shared" si="53"/>
        <v>0</v>
      </c>
      <c r="FA44" s="24">
        <f t="shared" si="54"/>
        <v>3</v>
      </c>
      <c r="FB44" s="14">
        <v>2</v>
      </c>
      <c r="FC44" t="s">
        <v>83</v>
      </c>
      <c r="FD44">
        <v>1</v>
      </c>
      <c r="FE44" s="40">
        <f t="shared" si="55"/>
        <v>4</v>
      </c>
      <c r="FF44">
        <v>2</v>
      </c>
      <c r="FG44" t="s">
        <v>83</v>
      </c>
      <c r="FH44">
        <v>0</v>
      </c>
      <c r="FI44" s="40">
        <f t="shared" si="56"/>
        <v>6</v>
      </c>
      <c r="FJ44">
        <v>2</v>
      </c>
      <c r="FK44" t="s">
        <v>83</v>
      </c>
      <c r="FL44">
        <v>1</v>
      </c>
      <c r="FM44" s="40">
        <f t="shared" si="57"/>
        <v>0</v>
      </c>
      <c r="FN44">
        <v>3</v>
      </c>
      <c r="FO44" t="s">
        <v>83</v>
      </c>
      <c r="FP44">
        <v>2</v>
      </c>
      <c r="FQ44" s="40">
        <f t="shared" si="15"/>
        <v>4</v>
      </c>
      <c r="FR44">
        <v>0</v>
      </c>
      <c r="FS44" t="s">
        <v>83</v>
      </c>
      <c r="FT44">
        <v>3</v>
      </c>
      <c r="FU44" s="40">
        <f t="shared" si="58"/>
        <v>3</v>
      </c>
      <c r="FV44">
        <v>2</v>
      </c>
      <c r="FW44" t="s">
        <v>83</v>
      </c>
      <c r="FX44">
        <v>3</v>
      </c>
      <c r="FY44" s="40">
        <f t="shared" si="16"/>
        <v>0</v>
      </c>
      <c r="FZ44" s="24">
        <f t="shared" si="17"/>
        <v>17</v>
      </c>
      <c r="GA44" s="14">
        <v>2</v>
      </c>
      <c r="GB44" t="s">
        <v>83</v>
      </c>
      <c r="GC44">
        <v>2</v>
      </c>
      <c r="GD44" s="40">
        <f t="shared" si="59"/>
        <v>3</v>
      </c>
      <c r="GE44">
        <v>1</v>
      </c>
      <c r="GF44" t="s">
        <v>83</v>
      </c>
      <c r="GG44">
        <v>0</v>
      </c>
      <c r="GH44" s="40">
        <f t="shared" si="82"/>
        <v>4</v>
      </c>
      <c r="GI44">
        <v>1</v>
      </c>
      <c r="GJ44" t="s">
        <v>83</v>
      </c>
      <c r="GK44">
        <v>3</v>
      </c>
      <c r="GL44" s="40">
        <f t="shared" si="60"/>
        <v>3</v>
      </c>
      <c r="GM44">
        <v>2</v>
      </c>
      <c r="GN44" t="s">
        <v>83</v>
      </c>
      <c r="GO44">
        <v>0</v>
      </c>
      <c r="GP44" s="40">
        <f t="shared" si="61"/>
        <v>6</v>
      </c>
      <c r="GQ44">
        <v>0</v>
      </c>
      <c r="GR44" t="s">
        <v>83</v>
      </c>
      <c r="GS44">
        <v>2</v>
      </c>
      <c r="GT44" s="40">
        <f t="shared" si="19"/>
        <v>6</v>
      </c>
      <c r="GU44">
        <v>2</v>
      </c>
      <c r="GV44" t="s">
        <v>83</v>
      </c>
      <c r="GW44">
        <v>3</v>
      </c>
      <c r="GX44" s="40">
        <f t="shared" si="62"/>
        <v>0</v>
      </c>
      <c r="GY44" s="24">
        <f t="shared" si="63"/>
        <v>22</v>
      </c>
      <c r="GZ44" s="28">
        <f t="shared" si="20"/>
        <v>82</v>
      </c>
      <c r="HA44" t="s">
        <v>140</v>
      </c>
      <c r="HB44">
        <f t="shared" si="21"/>
        <v>0</v>
      </c>
      <c r="HC44" t="s">
        <v>137</v>
      </c>
      <c r="HD44">
        <f t="shared" si="22"/>
        <v>5</v>
      </c>
      <c r="HE44" t="s">
        <v>133</v>
      </c>
      <c r="HF44">
        <f t="shared" si="23"/>
        <v>0</v>
      </c>
      <c r="HG44" t="s">
        <v>87</v>
      </c>
      <c r="HH44">
        <f t="shared" si="80"/>
        <v>5</v>
      </c>
      <c r="HI44" t="s">
        <v>141</v>
      </c>
      <c r="HJ44">
        <f t="shared" si="25"/>
        <v>0</v>
      </c>
      <c r="HK44" t="s">
        <v>142</v>
      </c>
      <c r="HL44">
        <f t="shared" si="64"/>
        <v>0</v>
      </c>
      <c r="HM44" t="s">
        <v>90</v>
      </c>
      <c r="HN44">
        <f t="shared" si="26"/>
        <v>9</v>
      </c>
      <c r="HO44" t="s">
        <v>96</v>
      </c>
      <c r="HP44">
        <f t="shared" si="65"/>
        <v>9</v>
      </c>
      <c r="HQ44" t="s">
        <v>84</v>
      </c>
      <c r="HR44" s="1">
        <f t="shared" si="66"/>
        <v>5</v>
      </c>
      <c r="HS44" t="s">
        <v>92</v>
      </c>
      <c r="HT44" s="1">
        <f t="shared" si="67"/>
        <v>0</v>
      </c>
      <c r="HU44" t="s">
        <v>86</v>
      </c>
      <c r="HV44" s="1">
        <f t="shared" si="68"/>
        <v>6</v>
      </c>
      <c r="HW44" t="s">
        <v>94</v>
      </c>
      <c r="HX44" s="1">
        <f t="shared" si="69"/>
        <v>5</v>
      </c>
      <c r="HY44" t="s">
        <v>130</v>
      </c>
      <c r="HZ44" s="1">
        <f t="shared" si="70"/>
        <v>6</v>
      </c>
      <c r="IA44" t="s">
        <v>89</v>
      </c>
      <c r="IB44" s="1">
        <f t="shared" si="71"/>
        <v>5</v>
      </c>
      <c r="IC44" t="s">
        <v>134</v>
      </c>
      <c r="ID44" s="1">
        <f t="shared" si="72"/>
        <v>6</v>
      </c>
      <c r="IE44" t="s">
        <v>91</v>
      </c>
      <c r="IF44" s="1">
        <f t="shared" si="73"/>
        <v>6</v>
      </c>
      <c r="IG44">
        <f t="shared" si="77"/>
        <v>67</v>
      </c>
      <c r="IH44" s="1">
        <f t="shared" si="74"/>
        <v>149</v>
      </c>
    </row>
    <row r="45" spans="1:242" ht="14.65" thickBot="1" x14ac:dyDescent="0.5">
      <c r="A45" s="1">
        <v>42</v>
      </c>
      <c r="B45" s="45">
        <f t="shared" si="0"/>
        <v>464</v>
      </c>
      <c r="C45" s="14" t="s">
        <v>176</v>
      </c>
      <c r="D45" t="s">
        <v>177</v>
      </c>
      <c r="E45" s="15" t="s">
        <v>155</v>
      </c>
      <c r="F45" s="28">
        <f t="shared" si="1"/>
        <v>146</v>
      </c>
      <c r="H45" s="14">
        <v>1</v>
      </c>
      <c r="I45" t="s">
        <v>83</v>
      </c>
      <c r="J45">
        <v>2</v>
      </c>
      <c r="K45" s="40">
        <f t="shared" si="28"/>
        <v>3</v>
      </c>
      <c r="L45">
        <v>1</v>
      </c>
      <c r="M45" t="s">
        <v>83</v>
      </c>
      <c r="N45">
        <v>1</v>
      </c>
      <c r="O45" s="40">
        <f t="shared" si="78"/>
        <v>0</v>
      </c>
      <c r="P45">
        <v>0</v>
      </c>
      <c r="Q45" t="s">
        <v>83</v>
      </c>
      <c r="R45">
        <v>1</v>
      </c>
      <c r="S45" s="40">
        <f t="shared" si="29"/>
        <v>3</v>
      </c>
      <c r="T45">
        <v>0</v>
      </c>
      <c r="U45" t="s">
        <v>83</v>
      </c>
      <c r="V45">
        <v>1</v>
      </c>
      <c r="W45" s="40">
        <f t="shared" si="3"/>
        <v>0</v>
      </c>
      <c r="X45">
        <v>2</v>
      </c>
      <c r="Y45" t="s">
        <v>83</v>
      </c>
      <c r="Z45">
        <v>1</v>
      </c>
      <c r="AA45" s="40">
        <f t="shared" si="4"/>
        <v>0</v>
      </c>
      <c r="AB45">
        <v>1</v>
      </c>
      <c r="AC45" t="s">
        <v>83</v>
      </c>
      <c r="AD45">
        <v>2</v>
      </c>
      <c r="AE45" s="40">
        <f t="shared" si="30"/>
        <v>0</v>
      </c>
      <c r="AF45" s="24">
        <f t="shared" si="31"/>
        <v>6</v>
      </c>
      <c r="AG45" s="14">
        <v>3</v>
      </c>
      <c r="AH45" t="s">
        <v>83</v>
      </c>
      <c r="AI45">
        <v>2</v>
      </c>
      <c r="AJ45" s="40">
        <f t="shared" si="79"/>
        <v>3</v>
      </c>
      <c r="AK45">
        <v>0</v>
      </c>
      <c r="AL45" t="s">
        <v>83</v>
      </c>
      <c r="AM45">
        <v>1</v>
      </c>
      <c r="AN45" s="40">
        <f t="shared" si="32"/>
        <v>0</v>
      </c>
      <c r="AO45">
        <v>2</v>
      </c>
      <c r="AP45" t="s">
        <v>83</v>
      </c>
      <c r="AQ45">
        <v>1</v>
      </c>
      <c r="AR45" s="40">
        <f t="shared" si="6"/>
        <v>0</v>
      </c>
      <c r="AS45">
        <v>3</v>
      </c>
      <c r="AT45" t="s">
        <v>83</v>
      </c>
      <c r="AU45">
        <v>1</v>
      </c>
      <c r="AV45" s="40">
        <f t="shared" si="33"/>
        <v>0</v>
      </c>
      <c r="AW45">
        <v>2</v>
      </c>
      <c r="AX45" t="s">
        <v>83</v>
      </c>
      <c r="AY45">
        <v>2</v>
      </c>
      <c r="AZ45" s="40">
        <f t="shared" si="34"/>
        <v>0</v>
      </c>
      <c r="BA45">
        <v>1</v>
      </c>
      <c r="BB45" t="s">
        <v>83</v>
      </c>
      <c r="BC45">
        <v>1</v>
      </c>
      <c r="BD45" s="40">
        <f t="shared" si="7"/>
        <v>0</v>
      </c>
      <c r="BE45" s="24">
        <f t="shared" si="35"/>
        <v>3</v>
      </c>
      <c r="BF45" s="14">
        <v>2</v>
      </c>
      <c r="BG45" t="s">
        <v>83</v>
      </c>
      <c r="BH45">
        <v>0</v>
      </c>
      <c r="BI45" s="40">
        <f t="shared" si="36"/>
        <v>0</v>
      </c>
      <c r="BJ45">
        <v>1</v>
      </c>
      <c r="BK45" t="s">
        <v>83</v>
      </c>
      <c r="BL45">
        <v>2</v>
      </c>
      <c r="BM45" s="40">
        <f t="shared" si="75"/>
        <v>0</v>
      </c>
      <c r="BN45">
        <v>1</v>
      </c>
      <c r="BO45" t="s">
        <v>83</v>
      </c>
      <c r="BP45">
        <v>1</v>
      </c>
      <c r="BQ45" s="40">
        <f t="shared" si="8"/>
        <v>0</v>
      </c>
      <c r="BR45">
        <v>0</v>
      </c>
      <c r="BS45" t="s">
        <v>83</v>
      </c>
      <c r="BT45">
        <v>0</v>
      </c>
      <c r="BU45" s="40">
        <f t="shared" si="37"/>
        <v>0</v>
      </c>
      <c r="BV45">
        <v>2</v>
      </c>
      <c r="BW45" t="s">
        <v>83</v>
      </c>
      <c r="BX45">
        <v>0</v>
      </c>
      <c r="BY45" s="40">
        <f t="shared" si="38"/>
        <v>0</v>
      </c>
      <c r="BZ45">
        <v>1</v>
      </c>
      <c r="CA45" t="s">
        <v>83</v>
      </c>
      <c r="CB45">
        <v>1</v>
      </c>
      <c r="CC45" s="40">
        <f t="shared" si="39"/>
        <v>0</v>
      </c>
      <c r="CD45" s="24">
        <f t="shared" si="40"/>
        <v>0</v>
      </c>
      <c r="CE45" s="14">
        <v>1</v>
      </c>
      <c r="CF45" t="s">
        <v>83</v>
      </c>
      <c r="CG45">
        <v>1</v>
      </c>
      <c r="CH45" s="40">
        <f t="shared" si="41"/>
        <v>4</v>
      </c>
      <c r="CI45">
        <v>3</v>
      </c>
      <c r="CJ45" t="s">
        <v>83</v>
      </c>
      <c r="CK45">
        <v>1</v>
      </c>
      <c r="CL45" s="40">
        <f t="shared" si="42"/>
        <v>3</v>
      </c>
      <c r="CM45">
        <v>0</v>
      </c>
      <c r="CN45" t="s">
        <v>83</v>
      </c>
      <c r="CO45">
        <v>0</v>
      </c>
      <c r="CP45" s="40">
        <f t="shared" si="43"/>
        <v>0</v>
      </c>
      <c r="CQ45">
        <v>2</v>
      </c>
      <c r="CR45" t="s">
        <v>83</v>
      </c>
      <c r="CS45">
        <v>1</v>
      </c>
      <c r="CT45" s="40">
        <f t="shared" si="44"/>
        <v>6</v>
      </c>
      <c r="CU45">
        <v>1</v>
      </c>
      <c r="CV45" t="s">
        <v>83</v>
      </c>
      <c r="CW45">
        <v>1</v>
      </c>
      <c r="CX45" s="40">
        <f t="shared" si="45"/>
        <v>0</v>
      </c>
      <c r="CY45">
        <v>0</v>
      </c>
      <c r="CZ45" t="s">
        <v>83</v>
      </c>
      <c r="DA45">
        <v>3</v>
      </c>
      <c r="DB45" s="40">
        <f t="shared" si="46"/>
        <v>0</v>
      </c>
      <c r="DC45" s="24">
        <f t="shared" si="47"/>
        <v>13</v>
      </c>
      <c r="DD45" s="14">
        <v>3</v>
      </c>
      <c r="DE45" t="s">
        <v>83</v>
      </c>
      <c r="DF45">
        <v>1</v>
      </c>
      <c r="DG45" s="40">
        <f t="shared" si="76"/>
        <v>0</v>
      </c>
      <c r="DH45">
        <v>2</v>
      </c>
      <c r="DI45" t="s">
        <v>83</v>
      </c>
      <c r="DJ45">
        <v>1</v>
      </c>
      <c r="DK45" s="40">
        <f t="shared" si="9"/>
        <v>3</v>
      </c>
      <c r="DL45">
        <v>1</v>
      </c>
      <c r="DM45" t="s">
        <v>83</v>
      </c>
      <c r="DN45">
        <v>1</v>
      </c>
      <c r="DO45" s="40">
        <f t="shared" si="48"/>
        <v>0</v>
      </c>
      <c r="DP45">
        <v>2</v>
      </c>
      <c r="DQ45" t="s">
        <v>83</v>
      </c>
      <c r="DR45">
        <v>2</v>
      </c>
      <c r="DS45" s="40">
        <f t="shared" si="10"/>
        <v>4</v>
      </c>
      <c r="DT45">
        <v>1</v>
      </c>
      <c r="DU45" t="s">
        <v>83</v>
      </c>
      <c r="DV45">
        <v>1</v>
      </c>
      <c r="DW45" s="40">
        <f t="shared" si="11"/>
        <v>1</v>
      </c>
      <c r="DX45">
        <v>0</v>
      </c>
      <c r="DY45" t="s">
        <v>83</v>
      </c>
      <c r="DZ45">
        <v>2</v>
      </c>
      <c r="EA45" s="39">
        <f t="shared" si="49"/>
        <v>4</v>
      </c>
      <c r="EB45" s="24">
        <f t="shared" si="12"/>
        <v>12</v>
      </c>
      <c r="EC45" s="14">
        <v>1</v>
      </c>
      <c r="ED45" t="s">
        <v>83</v>
      </c>
      <c r="EE45">
        <v>1</v>
      </c>
      <c r="EF45" s="40">
        <f t="shared" si="50"/>
        <v>4</v>
      </c>
      <c r="EG45">
        <v>1</v>
      </c>
      <c r="EH45" t="s">
        <v>83</v>
      </c>
      <c r="EI45">
        <v>0</v>
      </c>
      <c r="EJ45" s="40">
        <f t="shared" si="51"/>
        <v>6</v>
      </c>
      <c r="EK45">
        <v>1</v>
      </c>
      <c r="EL45" t="s">
        <v>83</v>
      </c>
      <c r="EM45">
        <v>1</v>
      </c>
      <c r="EN45" s="40">
        <f t="shared" si="81"/>
        <v>0</v>
      </c>
      <c r="EO45">
        <v>0</v>
      </c>
      <c r="EP45" t="s">
        <v>83</v>
      </c>
      <c r="EQ45">
        <v>0</v>
      </c>
      <c r="ER45" s="40">
        <f t="shared" si="52"/>
        <v>0</v>
      </c>
      <c r="ES45">
        <v>1</v>
      </c>
      <c r="ET45" t="s">
        <v>83</v>
      </c>
      <c r="EU45">
        <v>0</v>
      </c>
      <c r="EV45" s="40">
        <f t="shared" si="14"/>
        <v>0</v>
      </c>
      <c r="EW45">
        <v>0</v>
      </c>
      <c r="EX45" t="s">
        <v>83</v>
      </c>
      <c r="EY45">
        <v>1</v>
      </c>
      <c r="EZ45" s="40">
        <f t="shared" si="53"/>
        <v>4</v>
      </c>
      <c r="FA45" s="24">
        <f t="shared" si="54"/>
        <v>14</v>
      </c>
      <c r="FB45" s="14">
        <v>1</v>
      </c>
      <c r="FC45" t="s">
        <v>83</v>
      </c>
      <c r="FD45">
        <v>0</v>
      </c>
      <c r="FE45" s="40">
        <f t="shared" si="55"/>
        <v>6</v>
      </c>
      <c r="FF45">
        <v>2</v>
      </c>
      <c r="FG45" t="s">
        <v>83</v>
      </c>
      <c r="FH45">
        <v>1</v>
      </c>
      <c r="FI45" s="40">
        <f t="shared" si="56"/>
        <v>3</v>
      </c>
      <c r="FJ45">
        <v>0</v>
      </c>
      <c r="FK45" t="s">
        <v>83</v>
      </c>
      <c r="FL45">
        <v>0</v>
      </c>
      <c r="FM45" s="40">
        <f t="shared" si="57"/>
        <v>3</v>
      </c>
      <c r="FN45">
        <v>1</v>
      </c>
      <c r="FO45" t="s">
        <v>83</v>
      </c>
      <c r="FP45">
        <v>1</v>
      </c>
      <c r="FQ45" s="40">
        <f t="shared" si="15"/>
        <v>0</v>
      </c>
      <c r="FR45">
        <v>0</v>
      </c>
      <c r="FS45" t="s">
        <v>83</v>
      </c>
      <c r="FT45">
        <v>1</v>
      </c>
      <c r="FU45" s="40">
        <f t="shared" si="58"/>
        <v>4</v>
      </c>
      <c r="FV45">
        <v>0</v>
      </c>
      <c r="FW45" t="s">
        <v>83</v>
      </c>
      <c r="FX45">
        <v>2</v>
      </c>
      <c r="FY45" s="40">
        <f t="shared" si="16"/>
        <v>0</v>
      </c>
      <c r="FZ45" s="24">
        <f t="shared" si="17"/>
        <v>16</v>
      </c>
      <c r="GA45" s="14">
        <v>2</v>
      </c>
      <c r="GB45" t="s">
        <v>83</v>
      </c>
      <c r="GC45">
        <v>1</v>
      </c>
      <c r="GD45" s="40">
        <f t="shared" si="59"/>
        <v>0</v>
      </c>
      <c r="GE45">
        <v>2</v>
      </c>
      <c r="GF45" t="s">
        <v>83</v>
      </c>
      <c r="GG45">
        <v>1</v>
      </c>
      <c r="GH45" s="40">
        <f t="shared" si="82"/>
        <v>4</v>
      </c>
      <c r="GI45">
        <v>1</v>
      </c>
      <c r="GJ45" t="s">
        <v>83</v>
      </c>
      <c r="GK45">
        <v>0</v>
      </c>
      <c r="GL45" s="40">
        <f t="shared" si="60"/>
        <v>0</v>
      </c>
      <c r="GM45">
        <v>3</v>
      </c>
      <c r="GN45" t="s">
        <v>83</v>
      </c>
      <c r="GO45">
        <v>1</v>
      </c>
      <c r="GP45" s="40">
        <f t="shared" si="61"/>
        <v>4</v>
      </c>
      <c r="GQ45">
        <v>0</v>
      </c>
      <c r="GR45" t="s">
        <v>83</v>
      </c>
      <c r="GS45">
        <v>2</v>
      </c>
      <c r="GT45" s="40">
        <f t="shared" si="19"/>
        <v>6</v>
      </c>
      <c r="GU45">
        <v>1</v>
      </c>
      <c r="GV45" t="s">
        <v>83</v>
      </c>
      <c r="GW45">
        <v>4</v>
      </c>
      <c r="GX45" s="40">
        <f t="shared" si="62"/>
        <v>0</v>
      </c>
      <c r="GY45" s="24">
        <f t="shared" si="63"/>
        <v>14</v>
      </c>
      <c r="GZ45" s="28">
        <f t="shared" si="20"/>
        <v>78</v>
      </c>
      <c r="HA45" t="s">
        <v>84</v>
      </c>
      <c r="HB45">
        <f t="shared" si="21"/>
        <v>9</v>
      </c>
      <c r="HC45" t="s">
        <v>85</v>
      </c>
      <c r="HD45">
        <f t="shared" si="22"/>
        <v>9</v>
      </c>
      <c r="HE45" t="s">
        <v>86</v>
      </c>
      <c r="HF45">
        <f t="shared" si="23"/>
        <v>5</v>
      </c>
      <c r="HG45" t="s">
        <v>94</v>
      </c>
      <c r="HH45">
        <f t="shared" si="80"/>
        <v>9</v>
      </c>
      <c r="HI45" t="s">
        <v>88</v>
      </c>
      <c r="HJ45">
        <f t="shared" si="25"/>
        <v>0</v>
      </c>
      <c r="HK45" t="s">
        <v>131</v>
      </c>
      <c r="HL45">
        <f t="shared" si="64"/>
        <v>0</v>
      </c>
      <c r="HM45" t="s">
        <v>134</v>
      </c>
      <c r="HN45">
        <f t="shared" si="26"/>
        <v>5</v>
      </c>
      <c r="HO45" t="s">
        <v>96</v>
      </c>
      <c r="HP45">
        <f t="shared" si="65"/>
        <v>9</v>
      </c>
      <c r="HQ45" t="s">
        <v>136</v>
      </c>
      <c r="HR45" s="1">
        <f t="shared" si="66"/>
        <v>0</v>
      </c>
      <c r="HS45" t="s">
        <v>92</v>
      </c>
      <c r="HT45" s="1">
        <f t="shared" si="67"/>
        <v>0</v>
      </c>
      <c r="HU45" t="s">
        <v>93</v>
      </c>
      <c r="HV45" s="1">
        <f t="shared" si="68"/>
        <v>5</v>
      </c>
      <c r="HW45" t="s">
        <v>129</v>
      </c>
      <c r="HX45" s="1">
        <f t="shared" si="69"/>
        <v>0</v>
      </c>
      <c r="HY45" t="s">
        <v>130</v>
      </c>
      <c r="HZ45" s="1">
        <f t="shared" si="70"/>
        <v>6</v>
      </c>
      <c r="IA45" t="s">
        <v>95</v>
      </c>
      <c r="IB45" s="1">
        <f t="shared" si="71"/>
        <v>6</v>
      </c>
      <c r="IC45" t="s">
        <v>90</v>
      </c>
      <c r="ID45" s="1">
        <f t="shared" si="72"/>
        <v>5</v>
      </c>
      <c r="IE45" t="s">
        <v>135</v>
      </c>
      <c r="IF45" s="1">
        <f t="shared" si="73"/>
        <v>0</v>
      </c>
      <c r="IG45">
        <f t="shared" si="77"/>
        <v>68</v>
      </c>
      <c r="IH45" s="1">
        <f t="shared" si="74"/>
        <v>146</v>
      </c>
    </row>
    <row r="46" spans="1:242" ht="14.65" thickBot="1" x14ac:dyDescent="0.5">
      <c r="A46" s="1">
        <v>43</v>
      </c>
      <c r="B46" s="45">
        <f t="shared" si="0"/>
        <v>671</v>
      </c>
      <c r="C46" s="14" t="s">
        <v>179</v>
      </c>
      <c r="D46" t="s">
        <v>180</v>
      </c>
      <c r="E46" s="15" t="s">
        <v>155</v>
      </c>
      <c r="F46" s="28">
        <f t="shared" si="1"/>
        <v>124</v>
      </c>
      <c r="H46" s="14">
        <v>2</v>
      </c>
      <c r="I46" t="s">
        <v>83</v>
      </c>
      <c r="J46">
        <v>1</v>
      </c>
      <c r="K46" s="40">
        <f t="shared" si="28"/>
        <v>0</v>
      </c>
      <c r="L46">
        <v>1</v>
      </c>
      <c r="M46" t="s">
        <v>83</v>
      </c>
      <c r="N46">
        <v>1</v>
      </c>
      <c r="O46" s="40">
        <f t="shared" si="78"/>
        <v>0</v>
      </c>
      <c r="P46">
        <v>1</v>
      </c>
      <c r="Q46" t="s">
        <v>83</v>
      </c>
      <c r="R46">
        <v>0</v>
      </c>
      <c r="S46" s="40">
        <f t="shared" si="29"/>
        <v>0</v>
      </c>
      <c r="T46">
        <v>0</v>
      </c>
      <c r="U46" t="s">
        <v>83</v>
      </c>
      <c r="V46">
        <v>1</v>
      </c>
      <c r="W46" s="40">
        <f t="shared" si="3"/>
        <v>0</v>
      </c>
      <c r="X46">
        <v>3</v>
      </c>
      <c r="Y46" t="s">
        <v>83</v>
      </c>
      <c r="Z46">
        <v>1</v>
      </c>
      <c r="AA46" s="40">
        <f t="shared" si="4"/>
        <v>0</v>
      </c>
      <c r="AB46">
        <v>1</v>
      </c>
      <c r="AC46" t="s">
        <v>83</v>
      </c>
      <c r="AD46">
        <v>1</v>
      </c>
      <c r="AE46" s="40">
        <f t="shared" si="30"/>
        <v>0</v>
      </c>
      <c r="AF46" s="24">
        <f t="shared" si="31"/>
        <v>0</v>
      </c>
      <c r="AG46" s="14">
        <v>3</v>
      </c>
      <c r="AH46" t="s">
        <v>83</v>
      </c>
      <c r="AI46">
        <v>2</v>
      </c>
      <c r="AJ46" s="40">
        <f t="shared" si="79"/>
        <v>3</v>
      </c>
      <c r="AK46">
        <v>0</v>
      </c>
      <c r="AL46" t="s">
        <v>83</v>
      </c>
      <c r="AM46">
        <v>2</v>
      </c>
      <c r="AN46" s="40">
        <f t="shared" si="32"/>
        <v>0</v>
      </c>
      <c r="AO46">
        <v>1</v>
      </c>
      <c r="AP46" t="s">
        <v>83</v>
      </c>
      <c r="AQ46">
        <v>1</v>
      </c>
      <c r="AR46" s="40">
        <f t="shared" si="6"/>
        <v>0</v>
      </c>
      <c r="AS46">
        <v>3</v>
      </c>
      <c r="AT46" t="s">
        <v>83</v>
      </c>
      <c r="AU46">
        <v>1</v>
      </c>
      <c r="AV46" s="40">
        <f t="shared" si="33"/>
        <v>0</v>
      </c>
      <c r="AW46">
        <v>3</v>
      </c>
      <c r="AX46" t="s">
        <v>83</v>
      </c>
      <c r="AY46">
        <v>3</v>
      </c>
      <c r="AZ46" s="40">
        <f t="shared" si="34"/>
        <v>0</v>
      </c>
      <c r="BA46">
        <v>1</v>
      </c>
      <c r="BB46" t="s">
        <v>83</v>
      </c>
      <c r="BC46">
        <v>1</v>
      </c>
      <c r="BD46" s="40">
        <f t="shared" si="7"/>
        <v>0</v>
      </c>
      <c r="BE46" s="24">
        <f t="shared" si="35"/>
        <v>3</v>
      </c>
      <c r="BF46" s="14">
        <v>4</v>
      </c>
      <c r="BG46" t="s">
        <v>83</v>
      </c>
      <c r="BH46">
        <v>0</v>
      </c>
      <c r="BI46" s="40">
        <f t="shared" si="36"/>
        <v>0</v>
      </c>
      <c r="BJ46">
        <v>3</v>
      </c>
      <c r="BK46" t="s">
        <v>83</v>
      </c>
      <c r="BL46">
        <v>4</v>
      </c>
      <c r="BM46" s="40">
        <f t="shared" si="75"/>
        <v>0</v>
      </c>
      <c r="BN46">
        <v>4</v>
      </c>
      <c r="BO46" t="s">
        <v>83</v>
      </c>
      <c r="BP46">
        <v>2</v>
      </c>
      <c r="BQ46" s="40">
        <f t="shared" si="8"/>
        <v>4</v>
      </c>
      <c r="BR46">
        <v>0</v>
      </c>
      <c r="BS46" t="s">
        <v>83</v>
      </c>
      <c r="BT46">
        <v>0</v>
      </c>
      <c r="BU46" s="40">
        <f t="shared" si="37"/>
        <v>0</v>
      </c>
      <c r="BV46">
        <v>3</v>
      </c>
      <c r="BW46" t="s">
        <v>83</v>
      </c>
      <c r="BX46">
        <v>3</v>
      </c>
      <c r="BY46" s="40">
        <f t="shared" si="38"/>
        <v>0</v>
      </c>
      <c r="BZ46">
        <v>0</v>
      </c>
      <c r="CA46" t="s">
        <v>83</v>
      </c>
      <c r="CB46">
        <v>0</v>
      </c>
      <c r="CC46" s="40">
        <f t="shared" si="39"/>
        <v>0</v>
      </c>
      <c r="CD46" s="24">
        <f t="shared" si="40"/>
        <v>4</v>
      </c>
      <c r="CE46" s="14">
        <v>3</v>
      </c>
      <c r="CF46" t="s">
        <v>83</v>
      </c>
      <c r="CG46">
        <v>1</v>
      </c>
      <c r="CH46" s="40">
        <f t="shared" si="41"/>
        <v>0</v>
      </c>
      <c r="CI46">
        <v>4</v>
      </c>
      <c r="CJ46" t="s">
        <v>83</v>
      </c>
      <c r="CK46">
        <v>0</v>
      </c>
      <c r="CL46" s="40">
        <f t="shared" si="42"/>
        <v>3</v>
      </c>
      <c r="CM46">
        <v>2</v>
      </c>
      <c r="CN46" t="s">
        <v>83</v>
      </c>
      <c r="CO46">
        <v>2</v>
      </c>
      <c r="CP46" s="40">
        <f t="shared" si="43"/>
        <v>0</v>
      </c>
      <c r="CQ46">
        <v>5</v>
      </c>
      <c r="CR46" t="s">
        <v>83</v>
      </c>
      <c r="CS46">
        <v>0</v>
      </c>
      <c r="CT46" s="40">
        <f t="shared" si="44"/>
        <v>3</v>
      </c>
      <c r="CU46">
        <v>0</v>
      </c>
      <c r="CV46" t="s">
        <v>83</v>
      </c>
      <c r="CW46">
        <v>0</v>
      </c>
      <c r="CX46" s="40">
        <f t="shared" si="45"/>
        <v>0</v>
      </c>
      <c r="CY46">
        <v>0</v>
      </c>
      <c r="CZ46" t="s">
        <v>83</v>
      </c>
      <c r="DA46">
        <v>4</v>
      </c>
      <c r="DB46" s="40">
        <f t="shared" si="46"/>
        <v>0</v>
      </c>
      <c r="DC46" s="24">
        <f t="shared" si="47"/>
        <v>6</v>
      </c>
      <c r="DD46" s="14">
        <v>3</v>
      </c>
      <c r="DE46" t="s">
        <v>83</v>
      </c>
      <c r="DF46">
        <v>2</v>
      </c>
      <c r="DG46" s="40">
        <f t="shared" si="76"/>
        <v>0</v>
      </c>
      <c r="DH46">
        <v>2</v>
      </c>
      <c r="DI46" t="s">
        <v>83</v>
      </c>
      <c r="DJ46">
        <v>2</v>
      </c>
      <c r="DK46" s="40">
        <f t="shared" si="9"/>
        <v>0</v>
      </c>
      <c r="DL46">
        <v>1</v>
      </c>
      <c r="DM46" t="s">
        <v>83</v>
      </c>
      <c r="DN46">
        <v>1</v>
      </c>
      <c r="DO46" s="40">
        <f t="shared" si="48"/>
        <v>0</v>
      </c>
      <c r="DP46">
        <v>0</v>
      </c>
      <c r="DQ46" t="s">
        <v>83</v>
      </c>
      <c r="DR46">
        <v>4</v>
      </c>
      <c r="DS46" s="40">
        <f t="shared" si="10"/>
        <v>0</v>
      </c>
      <c r="DT46">
        <v>2</v>
      </c>
      <c r="DU46" t="s">
        <v>83</v>
      </c>
      <c r="DV46">
        <v>2</v>
      </c>
      <c r="DW46" s="40">
        <f t="shared" si="11"/>
        <v>1</v>
      </c>
      <c r="DX46">
        <v>1</v>
      </c>
      <c r="DY46" t="s">
        <v>83</v>
      </c>
      <c r="DZ46">
        <v>3</v>
      </c>
      <c r="EA46" s="39">
        <f t="shared" si="49"/>
        <v>4</v>
      </c>
      <c r="EB46" s="24">
        <f t="shared" si="12"/>
        <v>5</v>
      </c>
      <c r="EC46" s="14">
        <v>4</v>
      </c>
      <c r="ED46" t="s">
        <v>83</v>
      </c>
      <c r="EE46">
        <v>2</v>
      </c>
      <c r="EF46" s="40">
        <f t="shared" si="50"/>
        <v>0</v>
      </c>
      <c r="EG46">
        <v>1</v>
      </c>
      <c r="EH46" t="s">
        <v>83</v>
      </c>
      <c r="EI46">
        <v>3</v>
      </c>
      <c r="EJ46" s="40">
        <f t="shared" si="51"/>
        <v>0</v>
      </c>
      <c r="EK46">
        <v>2</v>
      </c>
      <c r="EL46" t="s">
        <v>83</v>
      </c>
      <c r="EM46">
        <v>2</v>
      </c>
      <c r="EN46" s="40">
        <f t="shared" si="81"/>
        <v>0</v>
      </c>
      <c r="EO46">
        <v>1</v>
      </c>
      <c r="EP46" t="s">
        <v>83</v>
      </c>
      <c r="EQ46">
        <v>1</v>
      </c>
      <c r="ER46" s="40">
        <f t="shared" si="52"/>
        <v>0</v>
      </c>
      <c r="ES46">
        <v>4</v>
      </c>
      <c r="ET46" t="s">
        <v>83</v>
      </c>
      <c r="EU46">
        <v>3</v>
      </c>
      <c r="EV46" s="40">
        <f t="shared" si="14"/>
        <v>0</v>
      </c>
      <c r="EW46">
        <v>2</v>
      </c>
      <c r="EX46" t="s">
        <v>83</v>
      </c>
      <c r="EY46">
        <v>2</v>
      </c>
      <c r="EZ46" s="40">
        <f t="shared" si="53"/>
        <v>3</v>
      </c>
      <c r="FA46" s="24">
        <f t="shared" si="54"/>
        <v>3</v>
      </c>
      <c r="FB46" s="14">
        <v>1</v>
      </c>
      <c r="FC46" t="s">
        <v>83</v>
      </c>
      <c r="FD46">
        <v>3</v>
      </c>
      <c r="FE46" s="40">
        <f t="shared" si="55"/>
        <v>0</v>
      </c>
      <c r="FF46">
        <v>5</v>
      </c>
      <c r="FG46" t="s">
        <v>83</v>
      </c>
      <c r="FH46">
        <v>0</v>
      </c>
      <c r="FI46" s="40">
        <f t="shared" si="56"/>
        <v>3</v>
      </c>
      <c r="FJ46">
        <v>2</v>
      </c>
      <c r="FK46" t="s">
        <v>83</v>
      </c>
      <c r="FL46">
        <v>2</v>
      </c>
      <c r="FM46" s="40">
        <f t="shared" si="57"/>
        <v>4</v>
      </c>
      <c r="FN46">
        <v>4</v>
      </c>
      <c r="FO46" t="s">
        <v>83</v>
      </c>
      <c r="FP46">
        <v>1</v>
      </c>
      <c r="FQ46" s="40">
        <f t="shared" si="15"/>
        <v>3</v>
      </c>
      <c r="FR46">
        <v>2</v>
      </c>
      <c r="FS46" t="s">
        <v>83</v>
      </c>
      <c r="FT46">
        <v>2</v>
      </c>
      <c r="FU46" s="40">
        <f t="shared" si="58"/>
        <v>0</v>
      </c>
      <c r="FV46">
        <v>3</v>
      </c>
      <c r="FW46" t="s">
        <v>83</v>
      </c>
      <c r="FX46">
        <v>4</v>
      </c>
      <c r="FY46" s="40">
        <f t="shared" si="16"/>
        <v>0</v>
      </c>
      <c r="FZ46" s="24">
        <f t="shared" si="17"/>
        <v>10</v>
      </c>
      <c r="GA46" s="14">
        <v>4</v>
      </c>
      <c r="GB46" t="s">
        <v>83</v>
      </c>
      <c r="GC46">
        <v>3</v>
      </c>
      <c r="GD46" s="40">
        <f t="shared" si="59"/>
        <v>0</v>
      </c>
      <c r="GE46">
        <v>5</v>
      </c>
      <c r="GF46" t="s">
        <v>83</v>
      </c>
      <c r="GG46">
        <v>4</v>
      </c>
      <c r="GH46" s="40">
        <f t="shared" si="82"/>
        <v>4</v>
      </c>
      <c r="GI46">
        <v>2</v>
      </c>
      <c r="GJ46" t="s">
        <v>83</v>
      </c>
      <c r="GK46">
        <v>3</v>
      </c>
      <c r="GL46" s="40">
        <f t="shared" si="60"/>
        <v>6</v>
      </c>
      <c r="GM46">
        <v>5</v>
      </c>
      <c r="GN46" t="s">
        <v>83</v>
      </c>
      <c r="GO46">
        <v>2</v>
      </c>
      <c r="GP46" s="40">
        <f t="shared" si="61"/>
        <v>3</v>
      </c>
      <c r="GQ46">
        <v>3</v>
      </c>
      <c r="GR46" t="s">
        <v>83</v>
      </c>
      <c r="GS46">
        <v>2</v>
      </c>
      <c r="GT46" s="40">
        <f t="shared" si="19"/>
        <v>0</v>
      </c>
      <c r="GU46">
        <v>1</v>
      </c>
      <c r="GV46" t="s">
        <v>83</v>
      </c>
      <c r="GW46">
        <v>4</v>
      </c>
      <c r="GX46" s="40">
        <f t="shared" si="62"/>
        <v>0</v>
      </c>
      <c r="GY46" s="24">
        <f t="shared" si="63"/>
        <v>13</v>
      </c>
      <c r="GZ46" s="28">
        <f t="shared" si="20"/>
        <v>44</v>
      </c>
      <c r="HA46" t="s">
        <v>136</v>
      </c>
      <c r="HB46">
        <f t="shared" si="21"/>
        <v>0</v>
      </c>
      <c r="HC46" t="s">
        <v>85</v>
      </c>
      <c r="HD46">
        <f t="shared" si="22"/>
        <v>9</v>
      </c>
      <c r="HE46" t="s">
        <v>86</v>
      </c>
      <c r="HF46">
        <f t="shared" si="23"/>
        <v>5</v>
      </c>
      <c r="HG46" t="s">
        <v>94</v>
      </c>
      <c r="HH46">
        <f t="shared" si="80"/>
        <v>9</v>
      </c>
      <c r="HI46" t="s">
        <v>88</v>
      </c>
      <c r="HJ46">
        <f t="shared" si="25"/>
        <v>0</v>
      </c>
      <c r="HK46" t="s">
        <v>95</v>
      </c>
      <c r="HL46">
        <f t="shared" si="64"/>
        <v>5</v>
      </c>
      <c r="HM46" t="s">
        <v>90</v>
      </c>
      <c r="HN46">
        <f t="shared" si="26"/>
        <v>9</v>
      </c>
      <c r="HO46" t="s">
        <v>96</v>
      </c>
      <c r="HP46">
        <f t="shared" si="65"/>
        <v>9</v>
      </c>
      <c r="HQ46" t="s">
        <v>132</v>
      </c>
      <c r="HR46" s="1">
        <f t="shared" si="66"/>
        <v>6</v>
      </c>
      <c r="HS46" t="s">
        <v>181</v>
      </c>
      <c r="HT46" s="1">
        <f t="shared" si="67"/>
        <v>0</v>
      </c>
      <c r="HU46" t="s">
        <v>93</v>
      </c>
      <c r="HV46" s="1">
        <f t="shared" si="68"/>
        <v>5</v>
      </c>
      <c r="HW46" t="s">
        <v>164</v>
      </c>
      <c r="HX46" s="1">
        <f t="shared" si="69"/>
        <v>0</v>
      </c>
      <c r="HY46" t="s">
        <v>130</v>
      </c>
      <c r="HZ46" s="1">
        <f t="shared" si="70"/>
        <v>6</v>
      </c>
      <c r="IA46" t="s">
        <v>89</v>
      </c>
      <c r="IB46" s="1">
        <f t="shared" si="71"/>
        <v>5</v>
      </c>
      <c r="IC46" t="s">
        <v>134</v>
      </c>
      <c r="ID46" s="1">
        <f t="shared" si="72"/>
        <v>6</v>
      </c>
      <c r="IE46" t="s">
        <v>91</v>
      </c>
      <c r="IF46" s="1">
        <f t="shared" si="73"/>
        <v>6</v>
      </c>
      <c r="IG46">
        <f t="shared" si="77"/>
        <v>80</v>
      </c>
      <c r="IH46" s="1">
        <f t="shared" si="74"/>
        <v>124</v>
      </c>
    </row>
    <row r="47" spans="1:242" ht="14.65" thickBot="1" x14ac:dyDescent="0.5">
      <c r="A47" s="1">
        <v>44</v>
      </c>
      <c r="B47" s="45">
        <f t="shared" si="0"/>
        <v>248</v>
      </c>
      <c r="C47" s="14" t="s">
        <v>192</v>
      </c>
      <c r="D47" t="s">
        <v>193</v>
      </c>
      <c r="E47" s="15" t="s">
        <v>155</v>
      </c>
      <c r="F47" s="28">
        <f t="shared" si="1"/>
        <v>163</v>
      </c>
      <c r="H47" s="14">
        <v>1</v>
      </c>
      <c r="I47" t="s">
        <v>83</v>
      </c>
      <c r="J47">
        <v>0</v>
      </c>
      <c r="K47" s="40">
        <f t="shared" si="28"/>
        <v>0</v>
      </c>
      <c r="L47">
        <v>0</v>
      </c>
      <c r="M47" t="s">
        <v>83</v>
      </c>
      <c r="N47">
        <v>2</v>
      </c>
      <c r="O47" s="40">
        <f t="shared" si="78"/>
        <v>6</v>
      </c>
      <c r="P47">
        <v>0</v>
      </c>
      <c r="Q47" t="s">
        <v>83</v>
      </c>
      <c r="R47">
        <v>1</v>
      </c>
      <c r="S47" s="40">
        <f t="shared" si="29"/>
        <v>3</v>
      </c>
      <c r="T47">
        <v>1</v>
      </c>
      <c r="U47" t="s">
        <v>83</v>
      </c>
      <c r="V47">
        <v>0</v>
      </c>
      <c r="W47" s="40">
        <f t="shared" si="3"/>
        <v>0</v>
      </c>
      <c r="X47">
        <v>0</v>
      </c>
      <c r="Y47" t="s">
        <v>83</v>
      </c>
      <c r="Z47">
        <v>1</v>
      </c>
      <c r="AA47" s="40">
        <f t="shared" si="4"/>
        <v>4</v>
      </c>
      <c r="AB47">
        <v>1</v>
      </c>
      <c r="AC47" t="s">
        <v>83</v>
      </c>
      <c r="AD47">
        <v>1</v>
      </c>
      <c r="AE47" s="40">
        <f t="shared" si="30"/>
        <v>0</v>
      </c>
      <c r="AF47" s="24">
        <f t="shared" si="31"/>
        <v>13</v>
      </c>
      <c r="AG47" s="14">
        <v>3</v>
      </c>
      <c r="AH47" t="s">
        <v>83</v>
      </c>
      <c r="AI47">
        <v>1</v>
      </c>
      <c r="AJ47" s="40">
        <f t="shared" si="79"/>
        <v>3</v>
      </c>
      <c r="AK47">
        <v>0</v>
      </c>
      <c r="AL47" t="s">
        <v>83</v>
      </c>
      <c r="AM47">
        <v>0</v>
      </c>
      <c r="AN47" s="40">
        <f t="shared" si="32"/>
        <v>4</v>
      </c>
      <c r="AO47">
        <v>1</v>
      </c>
      <c r="AP47" t="s">
        <v>83</v>
      </c>
      <c r="AQ47">
        <v>1</v>
      </c>
      <c r="AR47" s="40">
        <f t="shared" si="6"/>
        <v>0</v>
      </c>
      <c r="AS47">
        <v>1</v>
      </c>
      <c r="AT47" t="s">
        <v>83</v>
      </c>
      <c r="AU47">
        <v>0</v>
      </c>
      <c r="AV47" s="40">
        <f t="shared" si="33"/>
        <v>0</v>
      </c>
      <c r="AW47">
        <v>1</v>
      </c>
      <c r="AX47" t="s">
        <v>83</v>
      </c>
      <c r="AY47">
        <v>2</v>
      </c>
      <c r="AZ47" s="40">
        <f t="shared" si="34"/>
        <v>3</v>
      </c>
      <c r="BA47">
        <v>0</v>
      </c>
      <c r="BB47" t="s">
        <v>83</v>
      </c>
      <c r="BC47">
        <v>1</v>
      </c>
      <c r="BD47" s="40">
        <f t="shared" si="7"/>
        <v>6</v>
      </c>
      <c r="BE47" s="24">
        <f t="shared" si="35"/>
        <v>16</v>
      </c>
      <c r="BF47" s="14">
        <v>1</v>
      </c>
      <c r="BG47" t="s">
        <v>83</v>
      </c>
      <c r="BH47">
        <v>0</v>
      </c>
      <c r="BI47" s="40">
        <f t="shared" si="36"/>
        <v>0</v>
      </c>
      <c r="BJ47">
        <v>1</v>
      </c>
      <c r="BK47" t="s">
        <v>83</v>
      </c>
      <c r="BL47">
        <v>2</v>
      </c>
      <c r="BM47" s="40">
        <f t="shared" si="75"/>
        <v>0</v>
      </c>
      <c r="BN47">
        <v>1</v>
      </c>
      <c r="BO47" t="s">
        <v>83</v>
      </c>
      <c r="BP47">
        <v>0</v>
      </c>
      <c r="BQ47" s="40">
        <f t="shared" si="8"/>
        <v>3</v>
      </c>
      <c r="BR47">
        <v>1</v>
      </c>
      <c r="BS47" t="s">
        <v>83</v>
      </c>
      <c r="BT47">
        <v>1</v>
      </c>
      <c r="BU47" s="40">
        <f t="shared" si="37"/>
        <v>0</v>
      </c>
      <c r="BV47">
        <v>1</v>
      </c>
      <c r="BW47" t="s">
        <v>83</v>
      </c>
      <c r="BX47">
        <v>1</v>
      </c>
      <c r="BY47" s="40">
        <f t="shared" si="38"/>
        <v>0</v>
      </c>
      <c r="BZ47">
        <v>0</v>
      </c>
      <c r="CA47" t="s">
        <v>83</v>
      </c>
      <c r="CB47">
        <v>1</v>
      </c>
      <c r="CC47" s="40">
        <f t="shared" si="39"/>
        <v>4</v>
      </c>
      <c r="CD47" s="24">
        <f t="shared" si="40"/>
        <v>7</v>
      </c>
      <c r="CE47" s="14">
        <v>1</v>
      </c>
      <c r="CF47" t="s">
        <v>83</v>
      </c>
      <c r="CG47">
        <v>0</v>
      </c>
      <c r="CH47" s="40">
        <f t="shared" si="41"/>
        <v>0</v>
      </c>
      <c r="CI47">
        <v>2</v>
      </c>
      <c r="CJ47" t="s">
        <v>83</v>
      </c>
      <c r="CK47">
        <v>1</v>
      </c>
      <c r="CL47" s="40">
        <f t="shared" si="42"/>
        <v>3</v>
      </c>
      <c r="CM47">
        <v>0</v>
      </c>
      <c r="CN47" t="s">
        <v>83</v>
      </c>
      <c r="CO47">
        <v>1</v>
      </c>
      <c r="CP47" s="40">
        <f t="shared" si="43"/>
        <v>6</v>
      </c>
      <c r="CQ47">
        <v>2</v>
      </c>
      <c r="CR47" t="s">
        <v>83</v>
      </c>
      <c r="CS47">
        <v>2</v>
      </c>
      <c r="CT47" s="40">
        <f t="shared" si="44"/>
        <v>0</v>
      </c>
      <c r="CU47">
        <v>1</v>
      </c>
      <c r="CV47" t="s">
        <v>83</v>
      </c>
      <c r="CW47">
        <v>2</v>
      </c>
      <c r="CX47" s="40">
        <f t="shared" si="45"/>
        <v>0</v>
      </c>
      <c r="CY47">
        <v>0</v>
      </c>
      <c r="CZ47" t="s">
        <v>83</v>
      </c>
      <c r="DA47">
        <v>2</v>
      </c>
      <c r="DB47" s="40">
        <f t="shared" si="46"/>
        <v>0</v>
      </c>
      <c r="DC47" s="24">
        <f t="shared" si="47"/>
        <v>9</v>
      </c>
      <c r="DD47" s="14">
        <v>2</v>
      </c>
      <c r="DE47" t="s">
        <v>83</v>
      </c>
      <c r="DF47">
        <v>1</v>
      </c>
      <c r="DG47" s="40">
        <f t="shared" si="76"/>
        <v>0</v>
      </c>
      <c r="DH47">
        <v>3</v>
      </c>
      <c r="DI47" t="s">
        <v>83</v>
      </c>
      <c r="DJ47">
        <v>0</v>
      </c>
      <c r="DK47" s="40">
        <f t="shared" si="9"/>
        <v>3</v>
      </c>
      <c r="DL47">
        <v>1</v>
      </c>
      <c r="DM47" t="s">
        <v>83</v>
      </c>
      <c r="DN47">
        <v>2</v>
      </c>
      <c r="DO47" s="40">
        <f t="shared" si="48"/>
        <v>4</v>
      </c>
      <c r="DP47">
        <v>2</v>
      </c>
      <c r="DQ47" t="s">
        <v>83</v>
      </c>
      <c r="DR47">
        <v>2</v>
      </c>
      <c r="DS47" s="40">
        <f t="shared" si="10"/>
        <v>4</v>
      </c>
      <c r="DT47">
        <v>1</v>
      </c>
      <c r="DU47" t="s">
        <v>83</v>
      </c>
      <c r="DV47">
        <v>3</v>
      </c>
      <c r="DW47" s="40">
        <f t="shared" si="11"/>
        <v>1</v>
      </c>
      <c r="DX47">
        <v>1</v>
      </c>
      <c r="DY47" t="s">
        <v>83</v>
      </c>
      <c r="DZ47">
        <v>3</v>
      </c>
      <c r="EA47" s="39">
        <f t="shared" si="49"/>
        <v>4</v>
      </c>
      <c r="EB47" s="24">
        <f t="shared" si="12"/>
        <v>16</v>
      </c>
      <c r="EC47" s="14">
        <v>0</v>
      </c>
      <c r="ED47" t="s">
        <v>83</v>
      </c>
      <c r="EE47">
        <v>1</v>
      </c>
      <c r="EF47" s="40">
        <f t="shared" si="50"/>
        <v>0</v>
      </c>
      <c r="EG47">
        <v>2</v>
      </c>
      <c r="EH47" t="s">
        <v>83</v>
      </c>
      <c r="EI47">
        <v>0</v>
      </c>
      <c r="EJ47" s="40">
        <f t="shared" si="51"/>
        <v>3</v>
      </c>
      <c r="EK47">
        <v>1</v>
      </c>
      <c r="EL47" t="s">
        <v>83</v>
      </c>
      <c r="EM47">
        <v>1</v>
      </c>
      <c r="EN47" s="40">
        <f t="shared" si="81"/>
        <v>0</v>
      </c>
      <c r="EO47">
        <v>1</v>
      </c>
      <c r="EP47" t="s">
        <v>83</v>
      </c>
      <c r="EQ47">
        <v>0</v>
      </c>
      <c r="ER47" s="40">
        <f t="shared" si="52"/>
        <v>3</v>
      </c>
      <c r="ES47">
        <v>0</v>
      </c>
      <c r="ET47" t="s">
        <v>83</v>
      </c>
      <c r="EU47">
        <v>2</v>
      </c>
      <c r="EV47" s="40">
        <f t="shared" si="14"/>
        <v>0</v>
      </c>
      <c r="EW47">
        <v>1</v>
      </c>
      <c r="EX47" t="s">
        <v>83</v>
      </c>
      <c r="EY47">
        <v>2</v>
      </c>
      <c r="EZ47" s="40">
        <f t="shared" si="53"/>
        <v>6</v>
      </c>
      <c r="FA47" s="24">
        <f t="shared" si="54"/>
        <v>12</v>
      </c>
      <c r="FB47" s="14">
        <v>2</v>
      </c>
      <c r="FC47" t="s">
        <v>83</v>
      </c>
      <c r="FD47">
        <v>1</v>
      </c>
      <c r="FE47" s="40">
        <f t="shared" si="55"/>
        <v>4</v>
      </c>
      <c r="FF47">
        <v>4</v>
      </c>
      <c r="FG47" t="s">
        <v>83</v>
      </c>
      <c r="FH47">
        <v>1</v>
      </c>
      <c r="FI47" s="40">
        <f t="shared" si="56"/>
        <v>3</v>
      </c>
      <c r="FJ47">
        <v>1</v>
      </c>
      <c r="FK47" t="s">
        <v>83</v>
      </c>
      <c r="FL47">
        <v>0</v>
      </c>
      <c r="FM47" s="40">
        <f t="shared" si="57"/>
        <v>0</v>
      </c>
      <c r="FN47">
        <v>3</v>
      </c>
      <c r="FO47" t="s">
        <v>83</v>
      </c>
      <c r="FP47">
        <v>2</v>
      </c>
      <c r="FQ47" s="40">
        <f t="shared" si="15"/>
        <v>4</v>
      </c>
      <c r="FR47">
        <v>0</v>
      </c>
      <c r="FS47" t="s">
        <v>83</v>
      </c>
      <c r="FT47">
        <v>1</v>
      </c>
      <c r="FU47" s="40">
        <f t="shared" si="58"/>
        <v>4</v>
      </c>
      <c r="FV47">
        <v>1</v>
      </c>
      <c r="FW47" t="s">
        <v>83</v>
      </c>
      <c r="FX47">
        <v>3</v>
      </c>
      <c r="FY47" s="40">
        <f t="shared" si="16"/>
        <v>0</v>
      </c>
      <c r="FZ47" s="24">
        <f t="shared" si="17"/>
        <v>15</v>
      </c>
      <c r="GA47" s="14">
        <v>1</v>
      </c>
      <c r="GB47" t="s">
        <v>83</v>
      </c>
      <c r="GC47">
        <v>1</v>
      </c>
      <c r="GD47" s="40">
        <f t="shared" si="59"/>
        <v>4</v>
      </c>
      <c r="GE47">
        <v>3</v>
      </c>
      <c r="GF47" t="s">
        <v>83</v>
      </c>
      <c r="GG47">
        <v>2</v>
      </c>
      <c r="GH47" s="40">
        <f t="shared" si="82"/>
        <v>6</v>
      </c>
      <c r="GI47">
        <v>1</v>
      </c>
      <c r="GJ47" t="s">
        <v>83</v>
      </c>
      <c r="GK47">
        <v>1</v>
      </c>
      <c r="GL47" s="40">
        <f t="shared" si="60"/>
        <v>0</v>
      </c>
      <c r="GM47">
        <v>3</v>
      </c>
      <c r="GN47" t="s">
        <v>83</v>
      </c>
      <c r="GO47">
        <v>1</v>
      </c>
      <c r="GP47" s="40">
        <f t="shared" si="61"/>
        <v>4</v>
      </c>
      <c r="GQ47">
        <v>1</v>
      </c>
      <c r="GR47" t="s">
        <v>83</v>
      </c>
      <c r="GS47">
        <v>1</v>
      </c>
      <c r="GT47" s="40">
        <f t="shared" si="19"/>
        <v>0</v>
      </c>
      <c r="GU47">
        <v>1</v>
      </c>
      <c r="GV47" t="s">
        <v>83</v>
      </c>
      <c r="GW47">
        <v>4</v>
      </c>
      <c r="GX47" s="40">
        <f t="shared" si="62"/>
        <v>0</v>
      </c>
      <c r="GY47" s="24">
        <f t="shared" si="63"/>
        <v>14</v>
      </c>
      <c r="GZ47" s="28">
        <f t="shared" si="20"/>
        <v>102</v>
      </c>
      <c r="HA47" t="s">
        <v>84</v>
      </c>
      <c r="HB47">
        <f t="shared" si="21"/>
        <v>9</v>
      </c>
      <c r="HC47" t="s">
        <v>85</v>
      </c>
      <c r="HD47">
        <f t="shared" si="22"/>
        <v>9</v>
      </c>
      <c r="HE47" t="s">
        <v>86</v>
      </c>
      <c r="HF47">
        <f t="shared" si="23"/>
        <v>5</v>
      </c>
      <c r="HG47" t="s">
        <v>94</v>
      </c>
      <c r="HH47">
        <f t="shared" si="80"/>
        <v>9</v>
      </c>
      <c r="HI47" t="s">
        <v>130</v>
      </c>
      <c r="HJ47">
        <f t="shared" si="25"/>
        <v>5</v>
      </c>
      <c r="HK47" t="s">
        <v>131</v>
      </c>
      <c r="HL47">
        <f t="shared" si="64"/>
        <v>0</v>
      </c>
      <c r="HM47" t="s">
        <v>90</v>
      </c>
      <c r="HN47">
        <f t="shared" si="26"/>
        <v>9</v>
      </c>
      <c r="HO47" t="s">
        <v>96</v>
      </c>
      <c r="HP47">
        <f t="shared" si="65"/>
        <v>9</v>
      </c>
      <c r="HQ47" t="s">
        <v>136</v>
      </c>
      <c r="HR47" s="1">
        <f t="shared" si="66"/>
        <v>0</v>
      </c>
      <c r="HS47" t="s">
        <v>92</v>
      </c>
      <c r="HT47" s="1">
        <f t="shared" si="67"/>
        <v>0</v>
      </c>
      <c r="HU47" t="s">
        <v>133</v>
      </c>
      <c r="HV47" s="1">
        <f t="shared" si="68"/>
        <v>0</v>
      </c>
      <c r="HW47" t="s">
        <v>129</v>
      </c>
      <c r="HX47" s="1">
        <f t="shared" si="69"/>
        <v>0</v>
      </c>
      <c r="HY47" t="s">
        <v>88</v>
      </c>
      <c r="HZ47" s="1">
        <f t="shared" si="70"/>
        <v>0</v>
      </c>
      <c r="IA47" t="s">
        <v>142</v>
      </c>
      <c r="IB47" s="1">
        <f t="shared" si="71"/>
        <v>0</v>
      </c>
      <c r="IC47" t="s">
        <v>134</v>
      </c>
      <c r="ID47" s="1">
        <f t="shared" si="72"/>
        <v>6</v>
      </c>
      <c r="IE47" t="s">
        <v>135</v>
      </c>
      <c r="IF47" s="1">
        <f t="shared" si="73"/>
        <v>0</v>
      </c>
      <c r="IG47">
        <f t="shared" si="77"/>
        <v>61</v>
      </c>
      <c r="IH47" s="1">
        <f t="shared" si="74"/>
        <v>163</v>
      </c>
    </row>
    <row r="48" spans="1:242" ht="14.65" thickBot="1" x14ac:dyDescent="0.5">
      <c r="A48" s="1">
        <v>45</v>
      </c>
      <c r="B48" s="45">
        <f t="shared" si="0"/>
        <v>577</v>
      </c>
      <c r="C48" s="14" t="s">
        <v>194</v>
      </c>
      <c r="D48" t="s">
        <v>195</v>
      </c>
      <c r="E48" s="15" t="s">
        <v>155</v>
      </c>
      <c r="F48" s="28">
        <f t="shared" si="1"/>
        <v>137</v>
      </c>
      <c r="H48" s="14">
        <v>1</v>
      </c>
      <c r="I48" t="s">
        <v>83</v>
      </c>
      <c r="J48">
        <v>2</v>
      </c>
      <c r="K48" s="40">
        <f t="shared" si="28"/>
        <v>3</v>
      </c>
      <c r="L48">
        <v>1</v>
      </c>
      <c r="M48" t="s">
        <v>83</v>
      </c>
      <c r="N48">
        <v>1</v>
      </c>
      <c r="O48" s="40">
        <f t="shared" si="78"/>
        <v>0</v>
      </c>
      <c r="P48">
        <v>0</v>
      </c>
      <c r="Q48" t="s">
        <v>83</v>
      </c>
      <c r="R48">
        <v>0</v>
      </c>
      <c r="S48" s="40">
        <f t="shared" si="29"/>
        <v>0</v>
      </c>
      <c r="T48">
        <v>2</v>
      </c>
      <c r="U48" t="s">
        <v>83</v>
      </c>
      <c r="V48">
        <v>3</v>
      </c>
      <c r="W48" s="40">
        <f t="shared" si="3"/>
        <v>0</v>
      </c>
      <c r="X48">
        <v>1</v>
      </c>
      <c r="Y48" t="s">
        <v>83</v>
      </c>
      <c r="Z48">
        <v>2</v>
      </c>
      <c r="AA48" s="40">
        <f t="shared" si="4"/>
        <v>6</v>
      </c>
      <c r="AB48">
        <v>2</v>
      </c>
      <c r="AC48" t="s">
        <v>83</v>
      </c>
      <c r="AD48">
        <v>2</v>
      </c>
      <c r="AE48" s="40">
        <f t="shared" si="30"/>
        <v>0</v>
      </c>
      <c r="AF48" s="24">
        <f t="shared" si="31"/>
        <v>9</v>
      </c>
      <c r="AG48" s="14">
        <v>3</v>
      </c>
      <c r="AH48" t="s">
        <v>83</v>
      </c>
      <c r="AI48">
        <v>2</v>
      </c>
      <c r="AJ48" s="40">
        <f t="shared" si="79"/>
        <v>3</v>
      </c>
      <c r="AK48">
        <v>2</v>
      </c>
      <c r="AL48" t="s">
        <v>83</v>
      </c>
      <c r="AM48">
        <v>1</v>
      </c>
      <c r="AN48" s="40">
        <f t="shared" si="32"/>
        <v>0</v>
      </c>
      <c r="AO48">
        <v>2</v>
      </c>
      <c r="AP48" t="s">
        <v>83</v>
      </c>
      <c r="AQ48">
        <v>1</v>
      </c>
      <c r="AR48" s="40">
        <f t="shared" si="6"/>
        <v>0</v>
      </c>
      <c r="AS48">
        <v>2</v>
      </c>
      <c r="AT48" t="s">
        <v>83</v>
      </c>
      <c r="AU48">
        <v>1</v>
      </c>
      <c r="AV48" s="40">
        <f t="shared" si="33"/>
        <v>0</v>
      </c>
      <c r="AW48">
        <v>0</v>
      </c>
      <c r="AX48" t="s">
        <v>83</v>
      </c>
      <c r="AY48">
        <v>2</v>
      </c>
      <c r="AZ48" s="40">
        <f t="shared" si="34"/>
        <v>3</v>
      </c>
      <c r="BA48">
        <v>2</v>
      </c>
      <c r="BB48" t="s">
        <v>83</v>
      </c>
      <c r="BC48">
        <v>1</v>
      </c>
      <c r="BD48" s="40">
        <f t="shared" si="7"/>
        <v>0</v>
      </c>
      <c r="BE48" s="24">
        <f t="shared" si="35"/>
        <v>6</v>
      </c>
      <c r="BF48" s="14">
        <v>3</v>
      </c>
      <c r="BG48" t="s">
        <v>83</v>
      </c>
      <c r="BH48">
        <v>1</v>
      </c>
      <c r="BI48" s="40">
        <f t="shared" si="36"/>
        <v>0</v>
      </c>
      <c r="BJ48">
        <v>0</v>
      </c>
      <c r="BK48" t="s">
        <v>83</v>
      </c>
      <c r="BL48">
        <v>0</v>
      </c>
      <c r="BM48" s="40">
        <f t="shared" si="75"/>
        <v>6</v>
      </c>
      <c r="BN48">
        <v>2</v>
      </c>
      <c r="BO48" t="s">
        <v>83</v>
      </c>
      <c r="BP48">
        <v>0</v>
      </c>
      <c r="BQ48" s="40">
        <f t="shared" si="8"/>
        <v>6</v>
      </c>
      <c r="BR48">
        <v>1</v>
      </c>
      <c r="BS48" t="s">
        <v>83</v>
      </c>
      <c r="BT48">
        <v>1</v>
      </c>
      <c r="BU48" s="40">
        <f t="shared" si="37"/>
        <v>0</v>
      </c>
      <c r="BV48">
        <v>1</v>
      </c>
      <c r="BW48" t="s">
        <v>83</v>
      </c>
      <c r="BX48">
        <v>2</v>
      </c>
      <c r="BY48" s="40">
        <f t="shared" si="38"/>
        <v>3</v>
      </c>
      <c r="BZ48">
        <v>2</v>
      </c>
      <c r="CA48" t="s">
        <v>83</v>
      </c>
      <c r="CB48">
        <v>2</v>
      </c>
      <c r="CC48" s="40">
        <f t="shared" si="39"/>
        <v>0</v>
      </c>
      <c r="CD48" s="24">
        <f t="shared" si="40"/>
        <v>15</v>
      </c>
      <c r="CE48" s="14">
        <v>1</v>
      </c>
      <c r="CF48" t="s">
        <v>83</v>
      </c>
      <c r="CG48">
        <v>1</v>
      </c>
      <c r="CH48" s="40">
        <f t="shared" si="41"/>
        <v>4</v>
      </c>
      <c r="CI48">
        <v>3</v>
      </c>
      <c r="CJ48" t="s">
        <v>83</v>
      </c>
      <c r="CK48">
        <v>1</v>
      </c>
      <c r="CL48" s="40">
        <f t="shared" si="42"/>
        <v>3</v>
      </c>
      <c r="CM48">
        <v>2</v>
      </c>
      <c r="CN48" t="s">
        <v>83</v>
      </c>
      <c r="CO48">
        <v>2</v>
      </c>
      <c r="CP48" s="40">
        <f t="shared" si="43"/>
        <v>0</v>
      </c>
      <c r="CQ48">
        <v>3</v>
      </c>
      <c r="CR48" t="s">
        <v>83</v>
      </c>
      <c r="CS48">
        <v>2</v>
      </c>
      <c r="CT48" s="40">
        <f t="shared" si="44"/>
        <v>4</v>
      </c>
      <c r="CU48">
        <v>1</v>
      </c>
      <c r="CV48" t="s">
        <v>83</v>
      </c>
      <c r="CW48">
        <v>1</v>
      </c>
      <c r="CX48" s="40">
        <f t="shared" si="45"/>
        <v>0</v>
      </c>
      <c r="CY48">
        <v>3</v>
      </c>
      <c r="CZ48" t="s">
        <v>83</v>
      </c>
      <c r="DA48">
        <v>1</v>
      </c>
      <c r="DB48" s="40">
        <f t="shared" si="46"/>
        <v>3</v>
      </c>
      <c r="DC48" s="24">
        <f t="shared" si="47"/>
        <v>14</v>
      </c>
      <c r="DD48" s="14">
        <v>2</v>
      </c>
      <c r="DE48" t="s">
        <v>83</v>
      </c>
      <c r="DF48">
        <v>2</v>
      </c>
      <c r="DG48" s="40">
        <f t="shared" si="76"/>
        <v>0</v>
      </c>
      <c r="DH48">
        <v>3</v>
      </c>
      <c r="DI48" t="s">
        <v>83</v>
      </c>
      <c r="DJ48">
        <v>2</v>
      </c>
      <c r="DK48" s="40">
        <f t="shared" si="9"/>
        <v>3</v>
      </c>
      <c r="DL48">
        <v>1</v>
      </c>
      <c r="DM48" t="s">
        <v>83</v>
      </c>
      <c r="DN48">
        <v>1</v>
      </c>
      <c r="DO48" s="40">
        <f t="shared" si="48"/>
        <v>0</v>
      </c>
      <c r="DP48">
        <v>2</v>
      </c>
      <c r="DQ48" t="s">
        <v>83</v>
      </c>
      <c r="DR48">
        <v>2</v>
      </c>
      <c r="DS48" s="40">
        <f t="shared" si="10"/>
        <v>4</v>
      </c>
      <c r="DT48">
        <v>2</v>
      </c>
      <c r="DU48" t="s">
        <v>83</v>
      </c>
      <c r="DV48">
        <v>2</v>
      </c>
      <c r="DW48" s="40">
        <f t="shared" si="11"/>
        <v>1</v>
      </c>
      <c r="DX48">
        <v>0</v>
      </c>
      <c r="DY48" t="s">
        <v>83</v>
      </c>
      <c r="DZ48">
        <v>1</v>
      </c>
      <c r="EA48" s="39">
        <f t="shared" si="49"/>
        <v>3</v>
      </c>
      <c r="EB48" s="24">
        <f t="shared" si="12"/>
        <v>11</v>
      </c>
      <c r="EC48" s="14">
        <v>1</v>
      </c>
      <c r="ED48" t="s">
        <v>83</v>
      </c>
      <c r="EE48">
        <v>1</v>
      </c>
      <c r="EF48" s="40">
        <f t="shared" si="50"/>
        <v>4</v>
      </c>
      <c r="EG48">
        <v>3</v>
      </c>
      <c r="EH48" t="s">
        <v>83</v>
      </c>
      <c r="EI48">
        <v>2</v>
      </c>
      <c r="EJ48" s="40">
        <f t="shared" si="51"/>
        <v>4</v>
      </c>
      <c r="EK48">
        <v>1</v>
      </c>
      <c r="EL48" t="s">
        <v>83</v>
      </c>
      <c r="EM48">
        <v>0</v>
      </c>
      <c r="EN48" s="40">
        <f t="shared" si="81"/>
        <v>0</v>
      </c>
      <c r="EO48">
        <v>2</v>
      </c>
      <c r="EP48" t="s">
        <v>83</v>
      </c>
      <c r="EQ48">
        <v>1</v>
      </c>
      <c r="ER48" s="40">
        <f t="shared" si="52"/>
        <v>3</v>
      </c>
      <c r="ES48">
        <v>1</v>
      </c>
      <c r="ET48" t="s">
        <v>83</v>
      </c>
      <c r="EU48">
        <v>2</v>
      </c>
      <c r="EV48" s="40">
        <f t="shared" si="14"/>
        <v>0</v>
      </c>
      <c r="EW48">
        <v>2</v>
      </c>
      <c r="EX48" t="s">
        <v>83</v>
      </c>
      <c r="EY48">
        <v>1</v>
      </c>
      <c r="EZ48" s="40">
        <f t="shared" si="53"/>
        <v>3</v>
      </c>
      <c r="FA48" s="24">
        <f t="shared" si="54"/>
        <v>14</v>
      </c>
      <c r="FB48" s="14">
        <v>1</v>
      </c>
      <c r="FC48" t="s">
        <v>83</v>
      </c>
      <c r="FD48">
        <v>0</v>
      </c>
      <c r="FE48" s="40">
        <f t="shared" si="55"/>
        <v>6</v>
      </c>
      <c r="FF48">
        <v>2</v>
      </c>
      <c r="FG48" t="s">
        <v>83</v>
      </c>
      <c r="FH48">
        <v>2</v>
      </c>
      <c r="FI48" s="40">
        <f t="shared" si="56"/>
        <v>0</v>
      </c>
      <c r="FJ48">
        <v>2</v>
      </c>
      <c r="FK48" t="s">
        <v>83</v>
      </c>
      <c r="FL48">
        <v>1</v>
      </c>
      <c r="FM48" s="40">
        <f t="shared" si="57"/>
        <v>0</v>
      </c>
      <c r="FN48">
        <v>0</v>
      </c>
      <c r="FO48" t="s">
        <v>83</v>
      </c>
      <c r="FP48">
        <v>1</v>
      </c>
      <c r="FQ48" s="40">
        <f t="shared" si="15"/>
        <v>0</v>
      </c>
      <c r="FR48">
        <v>2</v>
      </c>
      <c r="FS48" t="s">
        <v>83</v>
      </c>
      <c r="FT48">
        <v>2</v>
      </c>
      <c r="FU48" s="40">
        <f t="shared" si="58"/>
        <v>0</v>
      </c>
      <c r="FV48">
        <v>2</v>
      </c>
      <c r="FW48" t="s">
        <v>83</v>
      </c>
      <c r="FX48">
        <v>2</v>
      </c>
      <c r="FY48" s="40">
        <f t="shared" si="16"/>
        <v>0</v>
      </c>
      <c r="FZ48" s="24">
        <f t="shared" si="17"/>
        <v>6</v>
      </c>
      <c r="GA48" s="14">
        <v>0</v>
      </c>
      <c r="GB48" t="s">
        <v>83</v>
      </c>
      <c r="GC48">
        <v>1</v>
      </c>
      <c r="GD48" s="40">
        <f t="shared" si="59"/>
        <v>0</v>
      </c>
      <c r="GE48">
        <v>2</v>
      </c>
      <c r="GF48" t="s">
        <v>83</v>
      </c>
      <c r="GG48">
        <v>1</v>
      </c>
      <c r="GH48" s="40">
        <f t="shared" si="82"/>
        <v>4</v>
      </c>
      <c r="GI48">
        <v>0</v>
      </c>
      <c r="GJ48" t="s">
        <v>83</v>
      </c>
      <c r="GK48">
        <v>1</v>
      </c>
      <c r="GL48" s="40">
        <f t="shared" si="60"/>
        <v>4</v>
      </c>
      <c r="GM48">
        <v>2</v>
      </c>
      <c r="GN48" t="s">
        <v>83</v>
      </c>
      <c r="GO48">
        <v>2</v>
      </c>
      <c r="GP48" s="40">
        <f t="shared" si="61"/>
        <v>0</v>
      </c>
      <c r="GQ48">
        <v>3</v>
      </c>
      <c r="GR48" t="s">
        <v>83</v>
      </c>
      <c r="GS48">
        <v>2</v>
      </c>
      <c r="GT48" s="40">
        <f t="shared" si="19"/>
        <v>0</v>
      </c>
      <c r="GU48">
        <v>1</v>
      </c>
      <c r="GV48" t="s">
        <v>83</v>
      </c>
      <c r="GW48">
        <v>1</v>
      </c>
      <c r="GX48" s="40">
        <f t="shared" si="62"/>
        <v>0</v>
      </c>
      <c r="GY48" s="24">
        <f t="shared" si="63"/>
        <v>8</v>
      </c>
      <c r="GZ48" s="28">
        <f t="shared" si="20"/>
        <v>83</v>
      </c>
      <c r="HA48" t="s">
        <v>136</v>
      </c>
      <c r="HB48">
        <f t="shared" si="21"/>
        <v>0</v>
      </c>
      <c r="HC48" t="s">
        <v>85</v>
      </c>
      <c r="HD48">
        <f t="shared" si="22"/>
        <v>9</v>
      </c>
      <c r="HE48" t="s">
        <v>133</v>
      </c>
      <c r="HF48">
        <f t="shared" si="23"/>
        <v>0</v>
      </c>
      <c r="HG48" t="s">
        <v>94</v>
      </c>
      <c r="HH48">
        <f t="shared" si="80"/>
        <v>9</v>
      </c>
      <c r="HI48" t="s">
        <v>130</v>
      </c>
      <c r="HJ48">
        <f t="shared" si="25"/>
        <v>5</v>
      </c>
      <c r="HK48" t="s">
        <v>131</v>
      </c>
      <c r="HL48">
        <f t="shared" si="64"/>
        <v>0</v>
      </c>
      <c r="HM48" t="s">
        <v>150</v>
      </c>
      <c r="HN48">
        <f t="shared" si="26"/>
        <v>0</v>
      </c>
      <c r="HO48" t="s">
        <v>96</v>
      </c>
      <c r="HP48">
        <f t="shared" si="65"/>
        <v>9</v>
      </c>
      <c r="HQ48" t="s">
        <v>140</v>
      </c>
      <c r="HR48" s="1">
        <f t="shared" si="66"/>
        <v>0</v>
      </c>
      <c r="HS48" t="s">
        <v>137</v>
      </c>
      <c r="HT48" s="1">
        <f t="shared" si="67"/>
        <v>6</v>
      </c>
      <c r="HU48" t="s">
        <v>93</v>
      </c>
      <c r="HV48" s="1">
        <f t="shared" si="68"/>
        <v>5</v>
      </c>
      <c r="HW48" t="s">
        <v>129</v>
      </c>
      <c r="HX48" s="1">
        <f t="shared" si="69"/>
        <v>0</v>
      </c>
      <c r="HY48" t="s">
        <v>165</v>
      </c>
      <c r="HZ48" s="1">
        <f t="shared" si="70"/>
        <v>5</v>
      </c>
      <c r="IA48" t="s">
        <v>142</v>
      </c>
      <c r="IB48" s="1">
        <f t="shared" si="71"/>
        <v>0</v>
      </c>
      <c r="IC48" t="s">
        <v>166</v>
      </c>
      <c r="ID48" s="1">
        <f t="shared" si="72"/>
        <v>0</v>
      </c>
      <c r="IE48" t="s">
        <v>91</v>
      </c>
      <c r="IF48" s="1">
        <f t="shared" si="73"/>
        <v>6</v>
      </c>
      <c r="IG48">
        <f t="shared" si="77"/>
        <v>54</v>
      </c>
      <c r="IH48" s="1">
        <f t="shared" si="74"/>
        <v>137</v>
      </c>
    </row>
    <row r="49" spans="1:242" ht="14.65" thickBot="1" x14ac:dyDescent="0.5">
      <c r="A49" s="1">
        <v>46</v>
      </c>
      <c r="B49" s="45">
        <f t="shared" si="0"/>
        <v>338</v>
      </c>
      <c r="C49" s="14" t="s">
        <v>196</v>
      </c>
      <c r="D49" t="s">
        <v>197</v>
      </c>
      <c r="E49" s="15" t="s">
        <v>155</v>
      </c>
      <c r="F49" s="28">
        <f t="shared" si="1"/>
        <v>156</v>
      </c>
      <c r="H49" s="14">
        <v>1</v>
      </c>
      <c r="I49" t="s">
        <v>83</v>
      </c>
      <c r="J49">
        <v>2</v>
      </c>
      <c r="K49" s="40">
        <f t="shared" si="28"/>
        <v>3</v>
      </c>
      <c r="L49">
        <v>2</v>
      </c>
      <c r="M49" t="s">
        <v>83</v>
      </c>
      <c r="N49">
        <v>4</v>
      </c>
      <c r="O49" s="40">
        <f t="shared" si="78"/>
        <v>4</v>
      </c>
      <c r="P49">
        <v>0</v>
      </c>
      <c r="Q49" t="s">
        <v>83</v>
      </c>
      <c r="R49">
        <v>0</v>
      </c>
      <c r="S49" s="40">
        <f t="shared" si="29"/>
        <v>0</v>
      </c>
      <c r="T49">
        <v>2</v>
      </c>
      <c r="U49" t="s">
        <v>83</v>
      </c>
      <c r="V49">
        <v>3</v>
      </c>
      <c r="W49" s="40">
        <f t="shared" si="3"/>
        <v>0</v>
      </c>
      <c r="X49">
        <v>0</v>
      </c>
      <c r="Y49" t="s">
        <v>83</v>
      </c>
      <c r="Z49">
        <v>0</v>
      </c>
      <c r="AA49" s="40">
        <f t="shared" si="4"/>
        <v>0</v>
      </c>
      <c r="AB49">
        <v>3</v>
      </c>
      <c r="AC49" t="s">
        <v>83</v>
      </c>
      <c r="AD49">
        <v>2</v>
      </c>
      <c r="AE49" s="40">
        <f t="shared" si="30"/>
        <v>3</v>
      </c>
      <c r="AF49" s="24">
        <f t="shared" si="31"/>
        <v>10</v>
      </c>
      <c r="AG49" s="14">
        <v>3</v>
      </c>
      <c r="AH49" t="s">
        <v>83</v>
      </c>
      <c r="AI49">
        <v>2</v>
      </c>
      <c r="AJ49" s="40">
        <f t="shared" si="79"/>
        <v>3</v>
      </c>
      <c r="AK49">
        <v>1</v>
      </c>
      <c r="AL49" t="s">
        <v>83</v>
      </c>
      <c r="AM49">
        <v>2</v>
      </c>
      <c r="AN49" s="40">
        <f t="shared" si="32"/>
        <v>0</v>
      </c>
      <c r="AO49">
        <v>2</v>
      </c>
      <c r="AP49" t="s">
        <v>83</v>
      </c>
      <c r="AQ49">
        <v>0</v>
      </c>
      <c r="AR49" s="40">
        <f t="shared" si="6"/>
        <v>0</v>
      </c>
      <c r="AS49">
        <v>1</v>
      </c>
      <c r="AT49" t="s">
        <v>83</v>
      </c>
      <c r="AU49">
        <v>1</v>
      </c>
      <c r="AV49" s="40">
        <f t="shared" si="33"/>
        <v>4</v>
      </c>
      <c r="AW49">
        <v>0</v>
      </c>
      <c r="AX49" t="s">
        <v>83</v>
      </c>
      <c r="AY49">
        <v>2</v>
      </c>
      <c r="AZ49" s="40">
        <f t="shared" si="34"/>
        <v>3</v>
      </c>
      <c r="BA49">
        <v>1</v>
      </c>
      <c r="BB49" t="s">
        <v>83</v>
      </c>
      <c r="BC49">
        <v>3</v>
      </c>
      <c r="BD49" s="40">
        <f t="shared" si="7"/>
        <v>3</v>
      </c>
      <c r="BE49" s="24">
        <f t="shared" si="35"/>
        <v>13</v>
      </c>
      <c r="BF49" s="14">
        <v>3</v>
      </c>
      <c r="BG49" t="s">
        <v>83</v>
      </c>
      <c r="BH49">
        <v>1</v>
      </c>
      <c r="BI49" s="40">
        <f t="shared" si="36"/>
        <v>0</v>
      </c>
      <c r="BJ49">
        <v>0</v>
      </c>
      <c r="BK49" t="s">
        <v>83</v>
      </c>
      <c r="BL49">
        <v>1</v>
      </c>
      <c r="BM49" s="40">
        <f t="shared" si="75"/>
        <v>0</v>
      </c>
      <c r="BN49">
        <v>2</v>
      </c>
      <c r="BO49" t="s">
        <v>83</v>
      </c>
      <c r="BP49">
        <v>0</v>
      </c>
      <c r="BQ49" s="40">
        <f t="shared" si="8"/>
        <v>6</v>
      </c>
      <c r="BR49">
        <v>3</v>
      </c>
      <c r="BS49" t="s">
        <v>83</v>
      </c>
      <c r="BT49">
        <v>2</v>
      </c>
      <c r="BU49" s="40">
        <f t="shared" si="37"/>
        <v>3</v>
      </c>
      <c r="BV49">
        <v>1</v>
      </c>
      <c r="BW49" t="s">
        <v>83</v>
      </c>
      <c r="BX49">
        <v>2</v>
      </c>
      <c r="BY49" s="40">
        <f t="shared" si="38"/>
        <v>3</v>
      </c>
      <c r="BZ49">
        <v>3</v>
      </c>
      <c r="CA49" t="s">
        <v>83</v>
      </c>
      <c r="CB49">
        <v>2</v>
      </c>
      <c r="CC49" s="40">
        <f t="shared" si="39"/>
        <v>0</v>
      </c>
      <c r="CD49" s="24">
        <f t="shared" si="40"/>
        <v>12</v>
      </c>
      <c r="CE49" s="14">
        <v>1</v>
      </c>
      <c r="CF49" t="s">
        <v>83</v>
      </c>
      <c r="CG49">
        <v>1</v>
      </c>
      <c r="CH49" s="40">
        <f t="shared" si="41"/>
        <v>4</v>
      </c>
      <c r="CI49">
        <v>3</v>
      </c>
      <c r="CJ49" t="s">
        <v>83</v>
      </c>
      <c r="CK49">
        <v>1</v>
      </c>
      <c r="CL49" s="40">
        <f t="shared" si="42"/>
        <v>3</v>
      </c>
      <c r="CM49">
        <v>2</v>
      </c>
      <c r="CN49" t="s">
        <v>83</v>
      </c>
      <c r="CO49">
        <v>2</v>
      </c>
      <c r="CP49" s="40">
        <f t="shared" si="43"/>
        <v>0</v>
      </c>
      <c r="CQ49">
        <v>2</v>
      </c>
      <c r="CR49" t="s">
        <v>83</v>
      </c>
      <c r="CS49">
        <v>2</v>
      </c>
      <c r="CT49" s="40">
        <f t="shared" si="44"/>
        <v>0</v>
      </c>
      <c r="CU49">
        <v>1</v>
      </c>
      <c r="CV49" t="s">
        <v>83</v>
      </c>
      <c r="CW49">
        <v>2</v>
      </c>
      <c r="CX49" s="40">
        <f t="shared" si="45"/>
        <v>0</v>
      </c>
      <c r="CY49">
        <v>1</v>
      </c>
      <c r="CZ49" t="s">
        <v>83</v>
      </c>
      <c r="DA49">
        <v>0</v>
      </c>
      <c r="DB49" s="40">
        <f t="shared" si="46"/>
        <v>6</v>
      </c>
      <c r="DC49" s="24">
        <f t="shared" si="47"/>
        <v>13</v>
      </c>
      <c r="DD49" s="14">
        <v>2</v>
      </c>
      <c r="DE49" t="s">
        <v>83</v>
      </c>
      <c r="DF49">
        <v>2</v>
      </c>
      <c r="DG49" s="40">
        <f t="shared" si="76"/>
        <v>0</v>
      </c>
      <c r="DH49">
        <v>3</v>
      </c>
      <c r="DI49" t="s">
        <v>83</v>
      </c>
      <c r="DJ49">
        <v>2</v>
      </c>
      <c r="DK49" s="40">
        <f t="shared" si="9"/>
        <v>3</v>
      </c>
      <c r="DL49">
        <v>1</v>
      </c>
      <c r="DM49" t="s">
        <v>83</v>
      </c>
      <c r="DN49">
        <v>1</v>
      </c>
      <c r="DO49" s="40">
        <f t="shared" si="48"/>
        <v>0</v>
      </c>
      <c r="DP49">
        <v>1</v>
      </c>
      <c r="DQ49" t="s">
        <v>83</v>
      </c>
      <c r="DR49">
        <v>0</v>
      </c>
      <c r="DS49" s="40">
        <f t="shared" si="10"/>
        <v>0</v>
      </c>
      <c r="DT49">
        <v>0</v>
      </c>
      <c r="DU49" t="s">
        <v>83</v>
      </c>
      <c r="DV49">
        <v>2</v>
      </c>
      <c r="DW49" s="40">
        <f t="shared" si="11"/>
        <v>1</v>
      </c>
      <c r="DX49">
        <v>4</v>
      </c>
      <c r="DY49" t="s">
        <v>83</v>
      </c>
      <c r="DZ49">
        <v>2</v>
      </c>
      <c r="EA49" s="39">
        <f t="shared" si="49"/>
        <v>0</v>
      </c>
      <c r="EB49" s="24">
        <f t="shared" si="12"/>
        <v>4</v>
      </c>
      <c r="EC49" s="14">
        <v>1</v>
      </c>
      <c r="ED49" t="s">
        <v>83</v>
      </c>
      <c r="EE49">
        <v>1</v>
      </c>
      <c r="EF49" s="40">
        <f t="shared" si="50"/>
        <v>4</v>
      </c>
      <c r="EG49">
        <v>2</v>
      </c>
      <c r="EH49" t="s">
        <v>83</v>
      </c>
      <c r="EI49">
        <v>3</v>
      </c>
      <c r="EJ49" s="40">
        <f t="shared" si="51"/>
        <v>0</v>
      </c>
      <c r="EK49">
        <v>1</v>
      </c>
      <c r="EL49" t="s">
        <v>83</v>
      </c>
      <c r="EM49">
        <v>0</v>
      </c>
      <c r="EN49" s="40">
        <f t="shared" si="81"/>
        <v>0</v>
      </c>
      <c r="EO49">
        <v>3</v>
      </c>
      <c r="EP49" t="s">
        <v>83</v>
      </c>
      <c r="EQ49">
        <v>2</v>
      </c>
      <c r="ER49" s="40">
        <f t="shared" si="52"/>
        <v>3</v>
      </c>
      <c r="ES49">
        <v>3</v>
      </c>
      <c r="ET49" t="s">
        <v>83</v>
      </c>
      <c r="EU49">
        <v>3</v>
      </c>
      <c r="EV49" s="40">
        <f t="shared" si="14"/>
        <v>3</v>
      </c>
      <c r="EW49">
        <v>2</v>
      </c>
      <c r="EX49" t="s">
        <v>83</v>
      </c>
      <c r="EY49">
        <v>5</v>
      </c>
      <c r="EZ49" s="40">
        <f t="shared" si="53"/>
        <v>0</v>
      </c>
      <c r="FA49" s="24">
        <f t="shared" si="54"/>
        <v>10</v>
      </c>
      <c r="FB49" s="14">
        <v>1</v>
      </c>
      <c r="FC49" t="s">
        <v>83</v>
      </c>
      <c r="FD49">
        <v>0</v>
      </c>
      <c r="FE49" s="40">
        <f t="shared" si="55"/>
        <v>6</v>
      </c>
      <c r="FF49">
        <v>2</v>
      </c>
      <c r="FG49" t="s">
        <v>83</v>
      </c>
      <c r="FH49">
        <v>2</v>
      </c>
      <c r="FI49" s="40">
        <f t="shared" si="56"/>
        <v>0</v>
      </c>
      <c r="FJ49">
        <v>2</v>
      </c>
      <c r="FK49" t="s">
        <v>83</v>
      </c>
      <c r="FL49">
        <v>1</v>
      </c>
      <c r="FM49" s="40">
        <f t="shared" si="57"/>
        <v>0</v>
      </c>
      <c r="FN49">
        <v>1</v>
      </c>
      <c r="FO49" t="s">
        <v>83</v>
      </c>
      <c r="FP49">
        <v>1</v>
      </c>
      <c r="FQ49" s="40">
        <f t="shared" si="15"/>
        <v>0</v>
      </c>
      <c r="FR49">
        <v>1</v>
      </c>
      <c r="FS49" t="s">
        <v>83</v>
      </c>
      <c r="FT49">
        <v>2</v>
      </c>
      <c r="FU49" s="40">
        <f t="shared" si="58"/>
        <v>4</v>
      </c>
      <c r="FV49">
        <v>3</v>
      </c>
      <c r="FW49" t="s">
        <v>83</v>
      </c>
      <c r="FX49">
        <v>0</v>
      </c>
      <c r="FY49" s="40">
        <f t="shared" si="16"/>
        <v>3</v>
      </c>
      <c r="FZ49" s="24">
        <f t="shared" si="17"/>
        <v>13</v>
      </c>
      <c r="GA49" s="14">
        <v>0</v>
      </c>
      <c r="GB49" t="s">
        <v>83</v>
      </c>
      <c r="GC49">
        <v>1</v>
      </c>
      <c r="GD49" s="40">
        <f t="shared" si="59"/>
        <v>0</v>
      </c>
      <c r="GE49">
        <v>2</v>
      </c>
      <c r="GF49" t="s">
        <v>83</v>
      </c>
      <c r="GG49">
        <v>1</v>
      </c>
      <c r="GH49" s="40">
        <f t="shared" si="82"/>
        <v>4</v>
      </c>
      <c r="GI49">
        <v>0</v>
      </c>
      <c r="GJ49" t="s">
        <v>83</v>
      </c>
      <c r="GK49">
        <v>1</v>
      </c>
      <c r="GL49" s="40">
        <f t="shared" si="60"/>
        <v>4</v>
      </c>
      <c r="GM49">
        <v>1</v>
      </c>
      <c r="GN49" t="s">
        <v>83</v>
      </c>
      <c r="GO49">
        <v>0</v>
      </c>
      <c r="GP49" s="40">
        <f t="shared" si="61"/>
        <v>3</v>
      </c>
      <c r="GQ49">
        <v>0</v>
      </c>
      <c r="GR49" t="s">
        <v>83</v>
      </c>
      <c r="GS49">
        <v>1</v>
      </c>
      <c r="GT49" s="40">
        <f t="shared" si="19"/>
        <v>3</v>
      </c>
      <c r="GU49">
        <v>2</v>
      </c>
      <c r="GV49" t="s">
        <v>83</v>
      </c>
      <c r="GW49">
        <v>1</v>
      </c>
      <c r="GX49" s="40">
        <f t="shared" si="62"/>
        <v>6</v>
      </c>
      <c r="GY49" s="24">
        <f t="shared" si="63"/>
        <v>20</v>
      </c>
      <c r="GZ49" s="28">
        <f t="shared" si="20"/>
        <v>95</v>
      </c>
      <c r="HA49" t="s">
        <v>136</v>
      </c>
      <c r="HB49">
        <f t="shared" si="21"/>
        <v>0</v>
      </c>
      <c r="HC49" t="s">
        <v>85</v>
      </c>
      <c r="HD49">
        <f t="shared" si="22"/>
        <v>9</v>
      </c>
      <c r="HE49" t="s">
        <v>169</v>
      </c>
      <c r="HF49">
        <f t="shared" si="23"/>
        <v>0</v>
      </c>
      <c r="HG49" t="s">
        <v>94</v>
      </c>
      <c r="HH49">
        <f t="shared" si="80"/>
        <v>9</v>
      </c>
      <c r="HI49" t="s">
        <v>88</v>
      </c>
      <c r="HJ49">
        <f t="shared" si="25"/>
        <v>0</v>
      </c>
      <c r="HK49" t="s">
        <v>142</v>
      </c>
      <c r="HL49">
        <f t="shared" si="64"/>
        <v>0</v>
      </c>
      <c r="HM49" t="s">
        <v>90</v>
      </c>
      <c r="HN49">
        <f t="shared" si="26"/>
        <v>9</v>
      </c>
      <c r="HO49" t="s">
        <v>135</v>
      </c>
      <c r="HP49">
        <f t="shared" si="65"/>
        <v>0</v>
      </c>
      <c r="HQ49" t="s">
        <v>84</v>
      </c>
      <c r="HR49" s="1">
        <f t="shared" si="66"/>
        <v>5</v>
      </c>
      <c r="HS49" t="s">
        <v>137</v>
      </c>
      <c r="HT49" s="1">
        <f t="shared" si="67"/>
        <v>6</v>
      </c>
      <c r="HU49" t="s">
        <v>86</v>
      </c>
      <c r="HV49" s="1">
        <f t="shared" si="68"/>
        <v>6</v>
      </c>
      <c r="HW49" t="s">
        <v>87</v>
      </c>
      <c r="HX49" s="1">
        <f t="shared" si="69"/>
        <v>6</v>
      </c>
      <c r="HY49" t="s">
        <v>165</v>
      </c>
      <c r="HZ49" s="1">
        <f t="shared" si="70"/>
        <v>5</v>
      </c>
      <c r="IA49" t="s">
        <v>131</v>
      </c>
      <c r="IB49" s="1">
        <f t="shared" si="71"/>
        <v>0</v>
      </c>
      <c r="IC49" t="s">
        <v>150</v>
      </c>
      <c r="ID49" s="1">
        <f t="shared" si="72"/>
        <v>0</v>
      </c>
      <c r="IE49" t="s">
        <v>91</v>
      </c>
      <c r="IF49" s="1">
        <f t="shared" si="73"/>
        <v>6</v>
      </c>
      <c r="IG49">
        <f t="shared" si="77"/>
        <v>61</v>
      </c>
      <c r="IH49" s="1">
        <f t="shared" si="74"/>
        <v>156</v>
      </c>
    </row>
    <row r="50" spans="1:242" ht="14.65" thickBot="1" x14ac:dyDescent="0.5">
      <c r="A50" s="1">
        <v>47</v>
      </c>
      <c r="B50" s="45">
        <f t="shared" si="0"/>
        <v>664</v>
      </c>
      <c r="C50" s="14" t="s">
        <v>198</v>
      </c>
      <c r="D50" t="s">
        <v>199</v>
      </c>
      <c r="E50" s="15" t="s">
        <v>155</v>
      </c>
      <c r="F50" s="28">
        <f t="shared" si="1"/>
        <v>125</v>
      </c>
      <c r="H50" s="14">
        <v>1</v>
      </c>
      <c r="I50" t="s">
        <v>83</v>
      </c>
      <c r="J50">
        <v>3</v>
      </c>
      <c r="K50" s="40">
        <f t="shared" si="28"/>
        <v>4</v>
      </c>
      <c r="L50">
        <v>2</v>
      </c>
      <c r="M50" t="s">
        <v>83</v>
      </c>
      <c r="N50">
        <v>4</v>
      </c>
      <c r="O50" s="40">
        <f t="shared" si="78"/>
        <v>4</v>
      </c>
      <c r="P50">
        <v>2</v>
      </c>
      <c r="Q50" t="s">
        <v>83</v>
      </c>
      <c r="R50">
        <v>1</v>
      </c>
      <c r="S50" s="40">
        <f t="shared" si="29"/>
        <v>0</v>
      </c>
      <c r="T50">
        <v>2</v>
      </c>
      <c r="U50" t="s">
        <v>83</v>
      </c>
      <c r="V50">
        <v>1</v>
      </c>
      <c r="W50" s="40">
        <f t="shared" si="3"/>
        <v>0</v>
      </c>
      <c r="X50">
        <v>0</v>
      </c>
      <c r="Y50" t="s">
        <v>83</v>
      </c>
      <c r="Z50">
        <v>2</v>
      </c>
      <c r="AA50" s="40">
        <f t="shared" si="4"/>
        <v>3</v>
      </c>
      <c r="AB50">
        <v>1</v>
      </c>
      <c r="AC50" t="s">
        <v>83</v>
      </c>
      <c r="AD50">
        <v>0</v>
      </c>
      <c r="AE50" s="40">
        <f t="shared" si="30"/>
        <v>3</v>
      </c>
      <c r="AF50" s="24">
        <f t="shared" si="31"/>
        <v>14</v>
      </c>
      <c r="AG50" s="14">
        <v>2</v>
      </c>
      <c r="AH50" t="s">
        <v>83</v>
      </c>
      <c r="AI50">
        <v>1</v>
      </c>
      <c r="AJ50" s="40">
        <f t="shared" si="79"/>
        <v>3</v>
      </c>
      <c r="AK50">
        <v>3</v>
      </c>
      <c r="AL50" t="s">
        <v>83</v>
      </c>
      <c r="AM50">
        <v>1</v>
      </c>
      <c r="AN50" s="40">
        <f t="shared" si="32"/>
        <v>0</v>
      </c>
      <c r="AO50">
        <v>2</v>
      </c>
      <c r="AP50" t="s">
        <v>83</v>
      </c>
      <c r="AQ50">
        <v>1</v>
      </c>
      <c r="AR50" s="40">
        <f t="shared" si="6"/>
        <v>0</v>
      </c>
      <c r="AS50">
        <v>2</v>
      </c>
      <c r="AT50" t="s">
        <v>83</v>
      </c>
      <c r="AU50">
        <v>1</v>
      </c>
      <c r="AV50" s="40">
        <f t="shared" si="33"/>
        <v>0</v>
      </c>
      <c r="AW50">
        <v>2</v>
      </c>
      <c r="AX50" t="s">
        <v>83</v>
      </c>
      <c r="AY50">
        <v>4</v>
      </c>
      <c r="AZ50" s="40">
        <f t="shared" si="34"/>
        <v>3</v>
      </c>
      <c r="BA50">
        <v>3</v>
      </c>
      <c r="BB50" t="s">
        <v>83</v>
      </c>
      <c r="BC50">
        <v>0</v>
      </c>
      <c r="BD50" s="40">
        <f t="shared" si="7"/>
        <v>0</v>
      </c>
      <c r="BE50" s="24">
        <f t="shared" si="35"/>
        <v>6</v>
      </c>
      <c r="BF50" s="14">
        <v>1</v>
      </c>
      <c r="BG50" t="s">
        <v>83</v>
      </c>
      <c r="BH50">
        <v>3</v>
      </c>
      <c r="BI50" s="40">
        <f t="shared" si="36"/>
        <v>3</v>
      </c>
      <c r="BJ50">
        <v>4</v>
      </c>
      <c r="BK50" t="s">
        <v>83</v>
      </c>
      <c r="BL50">
        <v>0</v>
      </c>
      <c r="BM50" s="40">
        <f t="shared" si="75"/>
        <v>0</v>
      </c>
      <c r="BN50">
        <v>2</v>
      </c>
      <c r="BO50" t="s">
        <v>83</v>
      </c>
      <c r="BP50">
        <v>1</v>
      </c>
      <c r="BQ50" s="40">
        <f t="shared" si="8"/>
        <v>3</v>
      </c>
      <c r="BR50">
        <v>2</v>
      </c>
      <c r="BS50" t="s">
        <v>83</v>
      </c>
      <c r="BT50">
        <v>4</v>
      </c>
      <c r="BU50" s="40">
        <f t="shared" si="37"/>
        <v>0</v>
      </c>
      <c r="BV50">
        <v>2</v>
      </c>
      <c r="BW50" t="s">
        <v>83</v>
      </c>
      <c r="BX50">
        <v>1</v>
      </c>
      <c r="BY50" s="40">
        <f t="shared" si="38"/>
        <v>0</v>
      </c>
      <c r="BZ50">
        <v>4</v>
      </c>
      <c r="CA50" t="s">
        <v>83</v>
      </c>
      <c r="CB50">
        <v>3</v>
      </c>
      <c r="CC50" s="40">
        <f t="shared" si="39"/>
        <v>0</v>
      </c>
      <c r="CD50" s="24">
        <f t="shared" si="40"/>
        <v>6</v>
      </c>
      <c r="CE50" s="14">
        <v>4</v>
      </c>
      <c r="CF50" t="s">
        <v>83</v>
      </c>
      <c r="CG50">
        <v>3</v>
      </c>
      <c r="CH50" s="40">
        <f t="shared" si="41"/>
        <v>0</v>
      </c>
      <c r="CI50">
        <v>0</v>
      </c>
      <c r="CJ50" t="s">
        <v>83</v>
      </c>
      <c r="CK50">
        <v>0</v>
      </c>
      <c r="CL50" s="40">
        <f t="shared" si="42"/>
        <v>0</v>
      </c>
      <c r="CM50">
        <v>1</v>
      </c>
      <c r="CN50" t="s">
        <v>83</v>
      </c>
      <c r="CO50">
        <v>0</v>
      </c>
      <c r="CP50" s="40">
        <f t="shared" si="43"/>
        <v>0</v>
      </c>
      <c r="CQ50">
        <v>1</v>
      </c>
      <c r="CR50" t="s">
        <v>83</v>
      </c>
      <c r="CS50">
        <v>3</v>
      </c>
      <c r="CT50" s="40">
        <f t="shared" si="44"/>
        <v>0</v>
      </c>
      <c r="CU50">
        <v>2</v>
      </c>
      <c r="CV50" t="s">
        <v>83</v>
      </c>
      <c r="CW50">
        <v>0</v>
      </c>
      <c r="CX50" s="40">
        <f t="shared" si="45"/>
        <v>3</v>
      </c>
      <c r="CY50">
        <v>1</v>
      </c>
      <c r="CZ50" t="s">
        <v>83</v>
      </c>
      <c r="DA50">
        <v>3</v>
      </c>
      <c r="DB50" s="40">
        <f t="shared" si="46"/>
        <v>0</v>
      </c>
      <c r="DC50" s="24">
        <f t="shared" si="47"/>
        <v>3</v>
      </c>
      <c r="DD50" s="14">
        <v>4</v>
      </c>
      <c r="DE50" t="s">
        <v>83</v>
      </c>
      <c r="DF50">
        <v>6</v>
      </c>
      <c r="DG50" s="40">
        <f t="shared" si="76"/>
        <v>3</v>
      </c>
      <c r="DH50">
        <v>4</v>
      </c>
      <c r="DI50" t="s">
        <v>83</v>
      </c>
      <c r="DJ50">
        <v>2</v>
      </c>
      <c r="DK50" s="40">
        <f t="shared" si="9"/>
        <v>3</v>
      </c>
      <c r="DL50">
        <v>3</v>
      </c>
      <c r="DM50" t="s">
        <v>83</v>
      </c>
      <c r="DN50">
        <v>2</v>
      </c>
      <c r="DO50" s="40">
        <f t="shared" si="48"/>
        <v>0</v>
      </c>
      <c r="DP50">
        <v>4</v>
      </c>
      <c r="DQ50" t="s">
        <v>83</v>
      </c>
      <c r="DR50">
        <v>5</v>
      </c>
      <c r="DS50" s="40">
        <f t="shared" si="10"/>
        <v>0</v>
      </c>
      <c r="DT50">
        <v>4</v>
      </c>
      <c r="DU50" t="s">
        <v>83</v>
      </c>
      <c r="DV50">
        <v>4</v>
      </c>
      <c r="DW50" s="40">
        <f t="shared" si="11"/>
        <v>1</v>
      </c>
      <c r="DX50">
        <v>0</v>
      </c>
      <c r="DY50" t="s">
        <v>83</v>
      </c>
      <c r="DZ50">
        <v>3</v>
      </c>
      <c r="EA50" s="39">
        <f t="shared" si="49"/>
        <v>3</v>
      </c>
      <c r="EB50" s="24">
        <f t="shared" si="12"/>
        <v>10</v>
      </c>
      <c r="EC50" s="14">
        <v>2</v>
      </c>
      <c r="ED50" t="s">
        <v>83</v>
      </c>
      <c r="EE50">
        <v>3</v>
      </c>
      <c r="EF50" s="40">
        <f t="shared" si="50"/>
        <v>0</v>
      </c>
      <c r="EG50">
        <v>0</v>
      </c>
      <c r="EH50" t="s">
        <v>83</v>
      </c>
      <c r="EI50">
        <v>0</v>
      </c>
      <c r="EJ50" s="40">
        <f t="shared" si="51"/>
        <v>0</v>
      </c>
      <c r="EK50">
        <v>2</v>
      </c>
      <c r="EL50" t="s">
        <v>83</v>
      </c>
      <c r="EM50">
        <v>1</v>
      </c>
      <c r="EN50" s="40">
        <f t="shared" si="81"/>
        <v>0</v>
      </c>
      <c r="EO50">
        <v>2</v>
      </c>
      <c r="EP50" t="s">
        <v>83</v>
      </c>
      <c r="EQ50">
        <v>0</v>
      </c>
      <c r="ER50" s="40">
        <f t="shared" si="52"/>
        <v>3</v>
      </c>
      <c r="ES50">
        <v>3</v>
      </c>
      <c r="ET50" t="s">
        <v>83</v>
      </c>
      <c r="EU50">
        <v>2</v>
      </c>
      <c r="EV50" s="40">
        <f t="shared" si="14"/>
        <v>0</v>
      </c>
      <c r="EW50">
        <v>2</v>
      </c>
      <c r="EX50" t="s">
        <v>83</v>
      </c>
      <c r="EY50">
        <v>0</v>
      </c>
      <c r="EZ50" s="40">
        <f t="shared" si="53"/>
        <v>3</v>
      </c>
      <c r="FA50" s="24">
        <f t="shared" si="54"/>
        <v>6</v>
      </c>
      <c r="FB50" s="14">
        <v>2</v>
      </c>
      <c r="FC50" t="s">
        <v>83</v>
      </c>
      <c r="FD50">
        <v>1</v>
      </c>
      <c r="FE50" s="40">
        <f t="shared" si="55"/>
        <v>4</v>
      </c>
      <c r="FF50">
        <v>3</v>
      </c>
      <c r="FG50" t="s">
        <v>83</v>
      </c>
      <c r="FH50">
        <v>2</v>
      </c>
      <c r="FI50" s="40">
        <f t="shared" si="56"/>
        <v>3</v>
      </c>
      <c r="FJ50">
        <v>1</v>
      </c>
      <c r="FK50" t="s">
        <v>83</v>
      </c>
      <c r="FL50">
        <v>3</v>
      </c>
      <c r="FM50" s="40">
        <f t="shared" si="57"/>
        <v>0</v>
      </c>
      <c r="FN50">
        <v>2</v>
      </c>
      <c r="FO50" t="s">
        <v>83</v>
      </c>
      <c r="FP50">
        <v>4</v>
      </c>
      <c r="FQ50" s="40">
        <f t="shared" si="15"/>
        <v>0</v>
      </c>
      <c r="FR50">
        <v>3</v>
      </c>
      <c r="FS50" t="s">
        <v>83</v>
      </c>
      <c r="FT50">
        <v>3</v>
      </c>
      <c r="FU50" s="40">
        <f t="shared" si="58"/>
        <v>0</v>
      </c>
      <c r="FV50">
        <v>0</v>
      </c>
      <c r="FW50" t="s">
        <v>83</v>
      </c>
      <c r="FX50">
        <v>1</v>
      </c>
      <c r="FY50" s="40">
        <f t="shared" si="16"/>
        <v>0</v>
      </c>
      <c r="FZ50" s="24">
        <f t="shared" si="17"/>
        <v>7</v>
      </c>
      <c r="GA50" s="14">
        <v>0</v>
      </c>
      <c r="GB50" t="s">
        <v>83</v>
      </c>
      <c r="GC50">
        <v>1</v>
      </c>
      <c r="GD50" s="40">
        <f t="shared" si="59"/>
        <v>0</v>
      </c>
      <c r="GE50">
        <v>2</v>
      </c>
      <c r="GF50" t="s">
        <v>83</v>
      </c>
      <c r="GG50">
        <v>1</v>
      </c>
      <c r="GH50" s="40">
        <f t="shared" si="82"/>
        <v>4</v>
      </c>
      <c r="GI50">
        <v>1</v>
      </c>
      <c r="GJ50" t="s">
        <v>83</v>
      </c>
      <c r="GK50">
        <v>0</v>
      </c>
      <c r="GL50" s="40">
        <f t="shared" si="60"/>
        <v>0</v>
      </c>
      <c r="GM50">
        <v>6</v>
      </c>
      <c r="GN50" t="s">
        <v>83</v>
      </c>
      <c r="GO50">
        <v>0</v>
      </c>
      <c r="GP50" s="40">
        <f t="shared" si="61"/>
        <v>3</v>
      </c>
      <c r="GQ50">
        <v>1</v>
      </c>
      <c r="GR50" t="s">
        <v>83</v>
      </c>
      <c r="GS50">
        <v>1</v>
      </c>
      <c r="GT50" s="40">
        <f t="shared" si="19"/>
        <v>0</v>
      </c>
      <c r="GU50">
        <v>2</v>
      </c>
      <c r="GV50" t="s">
        <v>83</v>
      </c>
      <c r="GW50">
        <v>7</v>
      </c>
      <c r="GX50" s="40">
        <f t="shared" si="62"/>
        <v>0</v>
      </c>
      <c r="GY50" s="24">
        <f t="shared" si="63"/>
        <v>7</v>
      </c>
      <c r="GZ50" s="28">
        <f t="shared" si="20"/>
        <v>59</v>
      </c>
      <c r="HA50" t="s">
        <v>84</v>
      </c>
      <c r="HB50">
        <f t="shared" si="21"/>
        <v>9</v>
      </c>
      <c r="HC50" t="s">
        <v>85</v>
      </c>
      <c r="HD50">
        <f t="shared" si="22"/>
        <v>9</v>
      </c>
      <c r="HE50" t="s">
        <v>86</v>
      </c>
      <c r="HF50">
        <f t="shared" si="23"/>
        <v>5</v>
      </c>
      <c r="HG50" t="s">
        <v>94</v>
      </c>
      <c r="HH50">
        <f t="shared" si="80"/>
        <v>9</v>
      </c>
      <c r="HI50" t="s">
        <v>88</v>
      </c>
      <c r="HJ50">
        <f t="shared" si="25"/>
        <v>0</v>
      </c>
      <c r="HK50" t="s">
        <v>95</v>
      </c>
      <c r="HL50">
        <f t="shared" si="64"/>
        <v>5</v>
      </c>
      <c r="HM50" t="s">
        <v>90</v>
      </c>
      <c r="HN50">
        <f t="shared" si="26"/>
        <v>9</v>
      </c>
      <c r="HO50" t="s">
        <v>96</v>
      </c>
      <c r="HP50">
        <f t="shared" si="65"/>
        <v>9</v>
      </c>
      <c r="HQ50" t="s">
        <v>136</v>
      </c>
      <c r="HR50" s="1">
        <f t="shared" si="66"/>
        <v>0</v>
      </c>
      <c r="HS50" t="s">
        <v>92</v>
      </c>
      <c r="HT50" s="1">
        <f t="shared" si="67"/>
        <v>0</v>
      </c>
      <c r="HU50" t="s">
        <v>133</v>
      </c>
      <c r="HV50" s="1">
        <f t="shared" si="68"/>
        <v>0</v>
      </c>
      <c r="HW50" t="s">
        <v>129</v>
      </c>
      <c r="HX50" s="1">
        <f t="shared" si="69"/>
        <v>0</v>
      </c>
      <c r="HY50" t="s">
        <v>165</v>
      </c>
      <c r="HZ50" s="1">
        <f t="shared" si="70"/>
        <v>5</v>
      </c>
      <c r="IA50" t="s">
        <v>142</v>
      </c>
      <c r="IB50" s="1">
        <f t="shared" si="71"/>
        <v>0</v>
      </c>
      <c r="IC50" t="s">
        <v>150</v>
      </c>
      <c r="ID50" s="1">
        <f t="shared" si="72"/>
        <v>0</v>
      </c>
      <c r="IE50" t="s">
        <v>91</v>
      </c>
      <c r="IF50" s="1">
        <f t="shared" si="73"/>
        <v>6</v>
      </c>
      <c r="IG50">
        <f t="shared" si="77"/>
        <v>66</v>
      </c>
      <c r="IH50" s="1">
        <f t="shared" si="74"/>
        <v>125</v>
      </c>
    </row>
    <row r="51" spans="1:242" s="17" customFormat="1" ht="14.65" thickBot="1" x14ac:dyDescent="0.5">
      <c r="A51" s="1">
        <v>48</v>
      </c>
      <c r="B51" s="45">
        <f t="shared" si="0"/>
        <v>475</v>
      </c>
      <c r="C51" s="16" t="s">
        <v>200</v>
      </c>
      <c r="D51" s="17" t="s">
        <v>201</v>
      </c>
      <c r="E51" s="18" t="s">
        <v>155</v>
      </c>
      <c r="F51" s="29">
        <f t="shared" si="1"/>
        <v>145</v>
      </c>
      <c r="H51" s="16">
        <v>1</v>
      </c>
      <c r="I51" s="17" t="s">
        <v>83</v>
      </c>
      <c r="J51" s="17">
        <v>2</v>
      </c>
      <c r="K51" s="41">
        <f t="shared" si="28"/>
        <v>3</v>
      </c>
      <c r="L51" s="17">
        <v>1</v>
      </c>
      <c r="M51" s="17" t="s">
        <v>83</v>
      </c>
      <c r="N51" s="17">
        <v>3</v>
      </c>
      <c r="O51" s="41">
        <f t="shared" si="78"/>
        <v>4</v>
      </c>
      <c r="P51" s="17">
        <v>1</v>
      </c>
      <c r="Q51" s="17" t="s">
        <v>83</v>
      </c>
      <c r="R51" s="17">
        <v>2</v>
      </c>
      <c r="S51" s="41">
        <f t="shared" si="29"/>
        <v>3</v>
      </c>
      <c r="T51" s="17">
        <v>2</v>
      </c>
      <c r="U51" s="17" t="s">
        <v>83</v>
      </c>
      <c r="V51" s="17">
        <v>0</v>
      </c>
      <c r="W51" s="41">
        <f t="shared" si="3"/>
        <v>0</v>
      </c>
      <c r="X51" s="17">
        <v>2</v>
      </c>
      <c r="Y51" s="17" t="s">
        <v>83</v>
      </c>
      <c r="Z51" s="17">
        <v>0</v>
      </c>
      <c r="AA51" s="41">
        <f t="shared" si="4"/>
        <v>0</v>
      </c>
      <c r="AB51" s="17">
        <v>0</v>
      </c>
      <c r="AC51" s="17" t="s">
        <v>83</v>
      </c>
      <c r="AD51" s="17">
        <v>0</v>
      </c>
      <c r="AE51" s="41">
        <f t="shared" si="30"/>
        <v>0</v>
      </c>
      <c r="AF51" s="25">
        <f t="shared" si="31"/>
        <v>10</v>
      </c>
      <c r="AG51" s="16">
        <v>3</v>
      </c>
      <c r="AH51" s="17" t="s">
        <v>83</v>
      </c>
      <c r="AI51" s="17">
        <v>2</v>
      </c>
      <c r="AJ51" s="41">
        <f t="shared" si="79"/>
        <v>3</v>
      </c>
      <c r="AK51" s="17">
        <v>4</v>
      </c>
      <c r="AL51" s="17" t="s">
        <v>83</v>
      </c>
      <c r="AM51" s="17">
        <v>2</v>
      </c>
      <c r="AN51" s="41">
        <f t="shared" si="32"/>
        <v>0</v>
      </c>
      <c r="AO51" s="17">
        <v>4</v>
      </c>
      <c r="AP51" s="17" t="s">
        <v>83</v>
      </c>
      <c r="AQ51" s="17">
        <v>4</v>
      </c>
      <c r="AR51" s="41">
        <f t="shared" si="6"/>
        <v>0</v>
      </c>
      <c r="AS51" s="17">
        <v>6</v>
      </c>
      <c r="AT51" s="17" t="s">
        <v>83</v>
      </c>
      <c r="AU51" s="17">
        <v>6</v>
      </c>
      <c r="AV51" s="41">
        <f t="shared" si="33"/>
        <v>3</v>
      </c>
      <c r="AW51" s="17">
        <v>1</v>
      </c>
      <c r="AX51" s="17" t="s">
        <v>83</v>
      </c>
      <c r="AY51" s="17">
        <v>3</v>
      </c>
      <c r="AZ51" s="41">
        <f t="shared" si="34"/>
        <v>3</v>
      </c>
      <c r="BA51" s="17">
        <v>3</v>
      </c>
      <c r="BB51" s="17" t="s">
        <v>83</v>
      </c>
      <c r="BC51" s="17">
        <v>4</v>
      </c>
      <c r="BD51" s="41">
        <f t="shared" si="7"/>
        <v>4</v>
      </c>
      <c r="BE51" s="25">
        <f t="shared" si="35"/>
        <v>13</v>
      </c>
      <c r="BF51" s="16">
        <v>2</v>
      </c>
      <c r="BG51" s="17" t="s">
        <v>83</v>
      </c>
      <c r="BH51" s="17">
        <v>3</v>
      </c>
      <c r="BI51" s="41">
        <f t="shared" si="36"/>
        <v>4</v>
      </c>
      <c r="BJ51" s="17">
        <v>3</v>
      </c>
      <c r="BK51" s="17" t="s">
        <v>83</v>
      </c>
      <c r="BL51" s="17">
        <v>3</v>
      </c>
      <c r="BM51" s="41">
        <f t="shared" si="75"/>
        <v>3</v>
      </c>
      <c r="BN51" s="17">
        <v>1</v>
      </c>
      <c r="BO51" s="17" t="s">
        <v>83</v>
      </c>
      <c r="BP51" s="17">
        <v>3</v>
      </c>
      <c r="BQ51" s="41">
        <f t="shared" si="8"/>
        <v>0</v>
      </c>
      <c r="BR51" s="17">
        <v>2</v>
      </c>
      <c r="BS51" s="17" t="s">
        <v>83</v>
      </c>
      <c r="BT51" s="17">
        <v>3</v>
      </c>
      <c r="BU51" s="41">
        <f t="shared" si="37"/>
        <v>0</v>
      </c>
      <c r="BV51" s="17">
        <v>1</v>
      </c>
      <c r="BW51" s="17" t="s">
        <v>83</v>
      </c>
      <c r="BX51" s="17">
        <v>2</v>
      </c>
      <c r="BY51" s="41">
        <f t="shared" si="38"/>
        <v>3</v>
      </c>
      <c r="BZ51" s="17">
        <v>3</v>
      </c>
      <c r="CA51" s="17" t="s">
        <v>83</v>
      </c>
      <c r="CB51" s="17">
        <v>4</v>
      </c>
      <c r="CC51" s="41">
        <f t="shared" si="39"/>
        <v>4</v>
      </c>
      <c r="CD51" s="25">
        <f t="shared" si="40"/>
        <v>14</v>
      </c>
      <c r="CE51" s="16">
        <v>1</v>
      </c>
      <c r="CF51" s="17" t="s">
        <v>83</v>
      </c>
      <c r="CG51" s="17">
        <v>1</v>
      </c>
      <c r="CH51" s="41">
        <f t="shared" si="41"/>
        <v>4</v>
      </c>
      <c r="CI51" s="17">
        <v>4</v>
      </c>
      <c r="CJ51" s="17" t="s">
        <v>83</v>
      </c>
      <c r="CK51" s="17">
        <v>4</v>
      </c>
      <c r="CL51" s="41">
        <f t="shared" si="42"/>
        <v>0</v>
      </c>
      <c r="CM51" s="17">
        <v>2</v>
      </c>
      <c r="CN51" s="17" t="s">
        <v>83</v>
      </c>
      <c r="CO51" s="17">
        <v>4</v>
      </c>
      <c r="CP51" s="41">
        <f t="shared" si="43"/>
        <v>3</v>
      </c>
      <c r="CQ51" s="17">
        <v>4</v>
      </c>
      <c r="CR51" s="17" t="s">
        <v>83</v>
      </c>
      <c r="CS51" s="17">
        <v>2</v>
      </c>
      <c r="CT51" s="41">
        <f t="shared" si="44"/>
        <v>3</v>
      </c>
      <c r="CU51" s="17">
        <v>4</v>
      </c>
      <c r="CV51" s="17" t="s">
        <v>83</v>
      </c>
      <c r="CW51" s="17">
        <v>2</v>
      </c>
      <c r="CX51" s="41">
        <f t="shared" si="45"/>
        <v>3</v>
      </c>
      <c r="CY51" s="17">
        <v>1</v>
      </c>
      <c r="CZ51" s="17" t="s">
        <v>83</v>
      </c>
      <c r="DA51" s="17">
        <v>2</v>
      </c>
      <c r="DB51" s="41">
        <f t="shared" si="46"/>
        <v>0</v>
      </c>
      <c r="DC51" s="25">
        <f t="shared" si="47"/>
        <v>13</v>
      </c>
      <c r="DD51" s="16">
        <v>3</v>
      </c>
      <c r="DE51" s="17" t="s">
        <v>83</v>
      </c>
      <c r="DF51" s="17">
        <v>1</v>
      </c>
      <c r="DG51" s="41">
        <f t="shared" si="76"/>
        <v>0</v>
      </c>
      <c r="DH51" s="17">
        <v>2</v>
      </c>
      <c r="DI51" s="17" t="s">
        <v>83</v>
      </c>
      <c r="DJ51" s="17">
        <v>2</v>
      </c>
      <c r="DK51" s="41">
        <f t="shared" si="9"/>
        <v>0</v>
      </c>
      <c r="DL51" s="17">
        <v>1</v>
      </c>
      <c r="DM51" s="17" t="s">
        <v>83</v>
      </c>
      <c r="DN51" s="17">
        <v>4</v>
      </c>
      <c r="DO51" s="41">
        <f t="shared" si="48"/>
        <v>3</v>
      </c>
      <c r="DP51" s="17">
        <v>3</v>
      </c>
      <c r="DQ51" s="17" t="s">
        <v>83</v>
      </c>
      <c r="DR51" s="17">
        <v>4</v>
      </c>
      <c r="DS51" s="41">
        <f t="shared" si="10"/>
        <v>0</v>
      </c>
      <c r="DT51" s="17">
        <v>1</v>
      </c>
      <c r="DU51" s="17" t="s">
        <v>83</v>
      </c>
      <c r="DV51" s="17">
        <v>2</v>
      </c>
      <c r="DW51" s="41">
        <f t="shared" si="11"/>
        <v>1</v>
      </c>
      <c r="DX51" s="17">
        <v>3</v>
      </c>
      <c r="DY51" s="17" t="s">
        <v>83</v>
      </c>
      <c r="DZ51" s="17">
        <v>4</v>
      </c>
      <c r="EA51" s="39">
        <f t="shared" si="49"/>
        <v>3</v>
      </c>
      <c r="EB51" s="25">
        <f t="shared" si="12"/>
        <v>7</v>
      </c>
      <c r="EC51" s="16">
        <v>2</v>
      </c>
      <c r="ED51" s="17" t="s">
        <v>83</v>
      </c>
      <c r="EE51" s="17">
        <v>3</v>
      </c>
      <c r="EF51" s="41">
        <f t="shared" si="50"/>
        <v>0</v>
      </c>
      <c r="EG51" s="17">
        <v>4</v>
      </c>
      <c r="EH51" s="17" t="s">
        <v>83</v>
      </c>
      <c r="EI51" s="17">
        <v>3</v>
      </c>
      <c r="EJ51" s="41">
        <f t="shared" si="51"/>
        <v>4</v>
      </c>
      <c r="EK51" s="17">
        <v>4</v>
      </c>
      <c r="EL51" s="17" t="s">
        <v>83</v>
      </c>
      <c r="EM51" s="17">
        <v>1</v>
      </c>
      <c r="EN51" s="41">
        <f t="shared" si="81"/>
        <v>0</v>
      </c>
      <c r="EO51" s="17">
        <v>3</v>
      </c>
      <c r="EP51" s="17" t="s">
        <v>83</v>
      </c>
      <c r="EQ51" s="17">
        <v>1</v>
      </c>
      <c r="ER51" s="41">
        <f t="shared" si="52"/>
        <v>3</v>
      </c>
      <c r="ES51" s="17">
        <v>2</v>
      </c>
      <c r="ET51" s="17" t="s">
        <v>83</v>
      </c>
      <c r="EU51" s="17">
        <v>4</v>
      </c>
      <c r="EV51" s="41">
        <f t="shared" si="14"/>
        <v>0</v>
      </c>
      <c r="EW51" s="17">
        <v>3</v>
      </c>
      <c r="EX51" s="17" t="s">
        <v>83</v>
      </c>
      <c r="EY51" s="17">
        <v>2</v>
      </c>
      <c r="EZ51" s="41">
        <f t="shared" si="53"/>
        <v>0</v>
      </c>
      <c r="FA51" s="25">
        <f t="shared" si="54"/>
        <v>7</v>
      </c>
      <c r="FB51" s="16">
        <v>2</v>
      </c>
      <c r="FC51" s="17" t="s">
        <v>83</v>
      </c>
      <c r="FD51" s="17">
        <v>2</v>
      </c>
      <c r="FE51" s="41">
        <f t="shared" si="55"/>
        <v>0</v>
      </c>
      <c r="FF51" s="17">
        <v>1</v>
      </c>
      <c r="FG51" s="17" t="s">
        <v>83</v>
      </c>
      <c r="FH51" s="17">
        <v>1</v>
      </c>
      <c r="FI51" s="41">
        <f t="shared" si="56"/>
        <v>0</v>
      </c>
      <c r="FJ51" s="17">
        <v>0</v>
      </c>
      <c r="FK51" s="17" t="s">
        <v>83</v>
      </c>
      <c r="FL51" s="17">
        <v>0</v>
      </c>
      <c r="FM51" s="41">
        <f t="shared" si="57"/>
        <v>3</v>
      </c>
      <c r="FN51" s="17">
        <v>0</v>
      </c>
      <c r="FO51" s="17" t="s">
        <v>83</v>
      </c>
      <c r="FP51" s="17">
        <v>0</v>
      </c>
      <c r="FQ51" s="41">
        <f t="shared" si="15"/>
        <v>0</v>
      </c>
      <c r="FR51" s="17">
        <v>0</v>
      </c>
      <c r="FS51" s="17" t="s">
        <v>83</v>
      </c>
      <c r="FT51" s="17">
        <v>0</v>
      </c>
      <c r="FU51" s="41">
        <f t="shared" si="58"/>
        <v>0</v>
      </c>
      <c r="FV51" s="17">
        <v>2</v>
      </c>
      <c r="FW51" s="17" t="s">
        <v>83</v>
      </c>
      <c r="FX51" s="17">
        <v>2</v>
      </c>
      <c r="FY51" s="41">
        <f t="shared" si="16"/>
        <v>0</v>
      </c>
      <c r="FZ51" s="25">
        <f t="shared" si="17"/>
        <v>3</v>
      </c>
      <c r="GA51" s="16">
        <v>1</v>
      </c>
      <c r="GB51" s="17" t="s">
        <v>83</v>
      </c>
      <c r="GC51" s="17">
        <v>2</v>
      </c>
      <c r="GD51" s="41">
        <f t="shared" si="59"/>
        <v>0</v>
      </c>
      <c r="GE51" s="17">
        <v>2</v>
      </c>
      <c r="GF51" s="17" t="s">
        <v>83</v>
      </c>
      <c r="GG51" s="17">
        <v>1</v>
      </c>
      <c r="GH51" s="41">
        <f t="shared" si="82"/>
        <v>4</v>
      </c>
      <c r="GI51" s="17">
        <v>2</v>
      </c>
      <c r="GJ51" s="17" t="s">
        <v>83</v>
      </c>
      <c r="GK51" s="17">
        <v>1</v>
      </c>
      <c r="GL51" s="41">
        <f t="shared" si="60"/>
        <v>0</v>
      </c>
      <c r="GM51" s="17">
        <v>3</v>
      </c>
      <c r="GN51" s="17" t="s">
        <v>83</v>
      </c>
      <c r="GO51" s="17">
        <v>1</v>
      </c>
      <c r="GP51" s="41">
        <f t="shared" si="61"/>
        <v>4</v>
      </c>
      <c r="GQ51" s="17">
        <v>2</v>
      </c>
      <c r="GR51" s="17" t="s">
        <v>83</v>
      </c>
      <c r="GS51" s="17">
        <v>1</v>
      </c>
      <c r="GT51" s="41">
        <f t="shared" si="19"/>
        <v>0</v>
      </c>
      <c r="GU51" s="17">
        <v>2</v>
      </c>
      <c r="GV51" s="17" t="s">
        <v>83</v>
      </c>
      <c r="GW51" s="17">
        <v>3</v>
      </c>
      <c r="GX51" s="41">
        <f t="shared" si="62"/>
        <v>0</v>
      </c>
      <c r="GY51" s="25">
        <f t="shared" si="63"/>
        <v>8</v>
      </c>
      <c r="GZ51" s="29">
        <f t="shared" si="20"/>
        <v>75</v>
      </c>
      <c r="HA51" s="17" t="s">
        <v>84</v>
      </c>
      <c r="HB51">
        <f t="shared" si="21"/>
        <v>9</v>
      </c>
      <c r="HC51" s="17" t="s">
        <v>137</v>
      </c>
      <c r="HD51">
        <f t="shared" si="22"/>
        <v>5</v>
      </c>
      <c r="HE51" s="17" t="s">
        <v>133</v>
      </c>
      <c r="HF51">
        <f t="shared" si="23"/>
        <v>0</v>
      </c>
      <c r="HG51" s="17" t="s">
        <v>94</v>
      </c>
      <c r="HH51">
        <f t="shared" si="80"/>
        <v>9</v>
      </c>
      <c r="HI51" s="17" t="s">
        <v>88</v>
      </c>
      <c r="HJ51">
        <f t="shared" si="25"/>
        <v>0</v>
      </c>
      <c r="HK51" s="17" t="s">
        <v>131</v>
      </c>
      <c r="HL51">
        <f t="shared" si="64"/>
        <v>0</v>
      </c>
      <c r="HM51" s="17" t="s">
        <v>90</v>
      </c>
      <c r="HN51">
        <f t="shared" si="26"/>
        <v>9</v>
      </c>
      <c r="HO51" s="17" t="s">
        <v>96</v>
      </c>
      <c r="HP51">
        <f t="shared" si="65"/>
        <v>9</v>
      </c>
      <c r="HQ51" s="17" t="s">
        <v>132</v>
      </c>
      <c r="HR51" s="1">
        <f t="shared" si="66"/>
        <v>6</v>
      </c>
      <c r="HS51" s="17" t="s">
        <v>85</v>
      </c>
      <c r="HT51" s="1">
        <f t="shared" si="67"/>
        <v>5</v>
      </c>
      <c r="HU51" s="17" t="s">
        <v>169</v>
      </c>
      <c r="HV51" s="1">
        <f t="shared" si="68"/>
        <v>0</v>
      </c>
      <c r="HW51" s="17" t="s">
        <v>87</v>
      </c>
      <c r="HX51" s="1">
        <f t="shared" si="69"/>
        <v>6</v>
      </c>
      <c r="HY51" s="17" t="s">
        <v>141</v>
      </c>
      <c r="HZ51" s="1">
        <f t="shared" si="70"/>
        <v>0</v>
      </c>
      <c r="IA51" s="17" t="s">
        <v>142</v>
      </c>
      <c r="IB51" s="1">
        <f t="shared" si="71"/>
        <v>0</v>
      </c>
      <c r="IC51" s="17" t="s">
        <v>134</v>
      </c>
      <c r="ID51" s="1">
        <f t="shared" si="72"/>
        <v>6</v>
      </c>
      <c r="IE51" s="17" t="s">
        <v>91</v>
      </c>
      <c r="IF51" s="1">
        <f t="shared" si="73"/>
        <v>6</v>
      </c>
      <c r="IG51">
        <f t="shared" si="77"/>
        <v>70</v>
      </c>
      <c r="IH51" s="1">
        <f t="shared" si="74"/>
        <v>145</v>
      </c>
    </row>
    <row r="52" spans="1:242" ht="14.65" thickBot="1" x14ac:dyDescent="0.5">
      <c r="A52" s="1">
        <v>49</v>
      </c>
      <c r="B52" s="45">
        <f t="shared" si="0"/>
        <v>298</v>
      </c>
      <c r="C52" s="14" t="s">
        <v>1286</v>
      </c>
      <c r="D52" t="s">
        <v>1287</v>
      </c>
      <c r="E52" s="15" t="s">
        <v>1288</v>
      </c>
      <c r="F52" s="28">
        <f t="shared" si="1"/>
        <v>159</v>
      </c>
      <c r="H52" s="14">
        <v>3</v>
      </c>
      <c r="I52" t="s">
        <v>83</v>
      </c>
      <c r="J52">
        <v>1</v>
      </c>
      <c r="K52" s="40">
        <f t="shared" si="28"/>
        <v>0</v>
      </c>
      <c r="L52">
        <v>2</v>
      </c>
      <c r="M52" t="s">
        <v>83</v>
      </c>
      <c r="N52">
        <v>2</v>
      </c>
      <c r="O52" s="40">
        <f t="shared" si="78"/>
        <v>0</v>
      </c>
      <c r="P52">
        <v>3</v>
      </c>
      <c r="Q52" t="s">
        <v>83</v>
      </c>
      <c r="R52">
        <v>2</v>
      </c>
      <c r="S52" s="40">
        <f t="shared" si="29"/>
        <v>0</v>
      </c>
      <c r="T52">
        <v>4</v>
      </c>
      <c r="U52" t="s">
        <v>83</v>
      </c>
      <c r="V52">
        <v>2</v>
      </c>
      <c r="W52" s="40">
        <f t="shared" si="3"/>
        <v>0</v>
      </c>
      <c r="X52">
        <v>1</v>
      </c>
      <c r="Y52" t="s">
        <v>83</v>
      </c>
      <c r="Z52">
        <v>3</v>
      </c>
      <c r="AA52" s="40">
        <f t="shared" si="4"/>
        <v>3</v>
      </c>
      <c r="AB52">
        <v>2</v>
      </c>
      <c r="AC52" t="s">
        <v>83</v>
      </c>
      <c r="AD52">
        <v>3</v>
      </c>
      <c r="AE52" s="40">
        <f t="shared" si="30"/>
        <v>0</v>
      </c>
      <c r="AF52" s="24">
        <f t="shared" si="31"/>
        <v>3</v>
      </c>
      <c r="AG52" s="14">
        <v>4</v>
      </c>
      <c r="AH52" t="s">
        <v>83</v>
      </c>
      <c r="AI52">
        <v>0</v>
      </c>
      <c r="AJ52" s="40">
        <f t="shared" si="79"/>
        <v>4</v>
      </c>
      <c r="AK52">
        <v>2</v>
      </c>
      <c r="AL52" t="s">
        <v>83</v>
      </c>
      <c r="AM52">
        <v>3</v>
      </c>
      <c r="AN52" s="40">
        <f t="shared" si="32"/>
        <v>0</v>
      </c>
      <c r="AO52">
        <v>3</v>
      </c>
      <c r="AP52" t="s">
        <v>83</v>
      </c>
      <c r="AQ52">
        <v>1</v>
      </c>
      <c r="AR52" s="40">
        <f t="shared" si="6"/>
        <v>0</v>
      </c>
      <c r="AS52">
        <v>3</v>
      </c>
      <c r="AT52" t="s">
        <v>83</v>
      </c>
      <c r="AU52">
        <v>2</v>
      </c>
      <c r="AV52" s="40">
        <f t="shared" si="33"/>
        <v>0</v>
      </c>
      <c r="AW52">
        <v>2</v>
      </c>
      <c r="AX52" t="s">
        <v>83</v>
      </c>
      <c r="AY52">
        <v>2</v>
      </c>
      <c r="AZ52" s="40">
        <f t="shared" si="34"/>
        <v>0</v>
      </c>
      <c r="BA52">
        <v>1</v>
      </c>
      <c r="BB52" t="s">
        <v>83</v>
      </c>
      <c r="BC52">
        <v>3</v>
      </c>
      <c r="BD52" s="40">
        <f t="shared" si="7"/>
        <v>3</v>
      </c>
      <c r="BE52" s="24">
        <f t="shared" si="35"/>
        <v>7</v>
      </c>
      <c r="BF52" s="14">
        <v>3</v>
      </c>
      <c r="BG52" t="s">
        <v>83</v>
      </c>
      <c r="BH52">
        <v>1</v>
      </c>
      <c r="BI52" s="40">
        <f t="shared" si="36"/>
        <v>0</v>
      </c>
      <c r="BJ52">
        <v>1</v>
      </c>
      <c r="BK52" t="s">
        <v>83</v>
      </c>
      <c r="BL52">
        <v>1</v>
      </c>
      <c r="BM52" s="40">
        <f t="shared" si="75"/>
        <v>4</v>
      </c>
      <c r="BN52">
        <v>3</v>
      </c>
      <c r="BO52" t="s">
        <v>83</v>
      </c>
      <c r="BP52">
        <v>2</v>
      </c>
      <c r="BQ52" s="40">
        <f t="shared" si="8"/>
        <v>3</v>
      </c>
      <c r="BR52">
        <v>3</v>
      </c>
      <c r="BS52" t="s">
        <v>83</v>
      </c>
      <c r="BT52">
        <v>1</v>
      </c>
      <c r="BU52" s="40">
        <f t="shared" si="37"/>
        <v>4</v>
      </c>
      <c r="BV52">
        <v>3</v>
      </c>
      <c r="BW52" t="s">
        <v>83</v>
      </c>
      <c r="BX52">
        <v>2</v>
      </c>
      <c r="BY52" s="40">
        <f t="shared" si="38"/>
        <v>0</v>
      </c>
      <c r="BZ52">
        <v>3</v>
      </c>
      <c r="CA52" t="s">
        <v>83</v>
      </c>
      <c r="CB52">
        <v>2</v>
      </c>
      <c r="CC52" s="40">
        <f t="shared" si="39"/>
        <v>0</v>
      </c>
      <c r="CD52" s="24">
        <f t="shared" si="40"/>
        <v>11</v>
      </c>
      <c r="CE52" s="14">
        <v>2</v>
      </c>
      <c r="CF52" t="s">
        <v>83</v>
      </c>
      <c r="CG52">
        <v>1</v>
      </c>
      <c r="CH52" s="40">
        <f t="shared" si="41"/>
        <v>0</v>
      </c>
      <c r="CI52">
        <v>4</v>
      </c>
      <c r="CJ52" t="s">
        <v>83</v>
      </c>
      <c r="CK52">
        <v>2</v>
      </c>
      <c r="CL52" s="40">
        <f t="shared" si="42"/>
        <v>3</v>
      </c>
      <c r="CM52">
        <v>2</v>
      </c>
      <c r="CN52" t="s">
        <v>83</v>
      </c>
      <c r="CO52">
        <v>3</v>
      </c>
      <c r="CP52" s="40">
        <f t="shared" si="43"/>
        <v>4</v>
      </c>
      <c r="CQ52">
        <v>3</v>
      </c>
      <c r="CR52" t="s">
        <v>83</v>
      </c>
      <c r="CS52">
        <v>1</v>
      </c>
      <c r="CT52" s="40">
        <f t="shared" si="44"/>
        <v>3</v>
      </c>
      <c r="CU52">
        <v>1</v>
      </c>
      <c r="CV52" t="s">
        <v>83</v>
      </c>
      <c r="CW52">
        <v>2</v>
      </c>
      <c r="CX52" s="40">
        <f t="shared" si="45"/>
        <v>0</v>
      </c>
      <c r="CY52">
        <v>2</v>
      </c>
      <c r="CZ52" t="s">
        <v>83</v>
      </c>
      <c r="DA52">
        <v>4</v>
      </c>
      <c r="DB52" s="40">
        <f t="shared" si="46"/>
        <v>0</v>
      </c>
      <c r="DC52" s="24">
        <f t="shared" si="47"/>
        <v>10</v>
      </c>
      <c r="DD52" s="14">
        <v>1</v>
      </c>
      <c r="DE52" t="s">
        <v>83</v>
      </c>
      <c r="DF52">
        <v>2</v>
      </c>
      <c r="DG52" s="40">
        <f t="shared" si="76"/>
        <v>6</v>
      </c>
      <c r="DH52">
        <v>3</v>
      </c>
      <c r="DI52" t="s">
        <v>83</v>
      </c>
      <c r="DJ52">
        <v>2</v>
      </c>
      <c r="DK52" s="40">
        <f t="shared" si="9"/>
        <v>3</v>
      </c>
      <c r="DL52">
        <v>3</v>
      </c>
      <c r="DM52" t="s">
        <v>83</v>
      </c>
      <c r="DN52">
        <v>2</v>
      </c>
      <c r="DO52" s="40">
        <f t="shared" si="48"/>
        <v>0</v>
      </c>
      <c r="DP52">
        <v>3</v>
      </c>
      <c r="DQ52" t="s">
        <v>83</v>
      </c>
      <c r="DR52">
        <v>1</v>
      </c>
      <c r="DS52" s="40">
        <f t="shared" si="10"/>
        <v>0</v>
      </c>
      <c r="DT52">
        <v>2</v>
      </c>
      <c r="DU52" t="s">
        <v>83</v>
      </c>
      <c r="DV52">
        <v>1</v>
      </c>
      <c r="DW52" s="40">
        <f t="shared" si="11"/>
        <v>6</v>
      </c>
      <c r="DX52">
        <v>2</v>
      </c>
      <c r="DY52" t="s">
        <v>83</v>
      </c>
      <c r="DZ52">
        <v>1</v>
      </c>
      <c r="EA52" s="39">
        <f t="shared" si="49"/>
        <v>6</v>
      </c>
      <c r="EB52" s="24">
        <f t="shared" si="12"/>
        <v>21</v>
      </c>
      <c r="EC52" s="14">
        <v>1</v>
      </c>
      <c r="ED52" t="s">
        <v>83</v>
      </c>
      <c r="EE52">
        <v>3</v>
      </c>
      <c r="EF52" s="40">
        <f t="shared" si="50"/>
        <v>0</v>
      </c>
      <c r="EG52">
        <v>3</v>
      </c>
      <c r="EH52" t="s">
        <v>83</v>
      </c>
      <c r="EI52">
        <v>2</v>
      </c>
      <c r="EJ52" s="40">
        <f t="shared" si="51"/>
        <v>4</v>
      </c>
      <c r="EK52">
        <v>2</v>
      </c>
      <c r="EL52" t="s">
        <v>83</v>
      </c>
      <c r="EM52">
        <v>3</v>
      </c>
      <c r="EN52" s="40">
        <f t="shared" si="81"/>
        <v>3</v>
      </c>
      <c r="EO52">
        <v>3</v>
      </c>
      <c r="EP52" t="s">
        <v>83</v>
      </c>
      <c r="EQ52">
        <v>2</v>
      </c>
      <c r="ER52" s="40">
        <f t="shared" si="52"/>
        <v>3</v>
      </c>
      <c r="ES52">
        <v>3</v>
      </c>
      <c r="ET52" t="s">
        <v>83</v>
      </c>
      <c r="EU52">
        <v>2</v>
      </c>
      <c r="EV52" s="40">
        <f t="shared" si="14"/>
        <v>0</v>
      </c>
      <c r="EW52">
        <v>2</v>
      </c>
      <c r="EX52" t="s">
        <v>83</v>
      </c>
      <c r="EY52">
        <v>1</v>
      </c>
      <c r="EZ52" s="40">
        <f t="shared" si="53"/>
        <v>0</v>
      </c>
      <c r="FA52" s="24">
        <f t="shared" si="54"/>
        <v>10</v>
      </c>
      <c r="FB52" s="14">
        <v>1</v>
      </c>
      <c r="FC52" t="s">
        <v>83</v>
      </c>
      <c r="FD52">
        <v>2</v>
      </c>
      <c r="FE52" s="40">
        <f t="shared" si="55"/>
        <v>0</v>
      </c>
      <c r="FF52">
        <v>3</v>
      </c>
      <c r="FG52" t="s">
        <v>83</v>
      </c>
      <c r="FH52">
        <v>2</v>
      </c>
      <c r="FI52" s="40">
        <f t="shared" si="56"/>
        <v>3</v>
      </c>
      <c r="FJ52">
        <v>1</v>
      </c>
      <c r="FK52" t="s">
        <v>83</v>
      </c>
      <c r="FL52">
        <v>2</v>
      </c>
      <c r="FM52" s="40">
        <f t="shared" si="57"/>
        <v>0</v>
      </c>
      <c r="FN52">
        <v>3</v>
      </c>
      <c r="FO52" t="s">
        <v>83</v>
      </c>
      <c r="FP52">
        <v>1</v>
      </c>
      <c r="FQ52" s="40">
        <f t="shared" si="15"/>
        <v>3</v>
      </c>
      <c r="FR52">
        <v>1</v>
      </c>
      <c r="FS52" t="s">
        <v>83</v>
      </c>
      <c r="FT52">
        <v>2</v>
      </c>
      <c r="FU52" s="40">
        <f t="shared" si="58"/>
        <v>4</v>
      </c>
      <c r="FV52">
        <v>1</v>
      </c>
      <c r="FW52" t="s">
        <v>83</v>
      </c>
      <c r="FX52">
        <v>3</v>
      </c>
      <c r="FY52" s="40">
        <f t="shared" si="16"/>
        <v>0</v>
      </c>
      <c r="FZ52" s="24">
        <f t="shared" si="17"/>
        <v>10</v>
      </c>
      <c r="GA52" s="14">
        <v>1</v>
      </c>
      <c r="GB52" t="s">
        <v>83</v>
      </c>
      <c r="GC52">
        <v>2</v>
      </c>
      <c r="GD52" s="40">
        <f t="shared" si="59"/>
        <v>0</v>
      </c>
      <c r="GE52">
        <v>2</v>
      </c>
      <c r="GF52" t="s">
        <v>83</v>
      </c>
      <c r="GG52">
        <v>1</v>
      </c>
      <c r="GH52" s="40">
        <f t="shared" si="82"/>
        <v>4</v>
      </c>
      <c r="GI52">
        <v>2</v>
      </c>
      <c r="GJ52" t="s">
        <v>83</v>
      </c>
      <c r="GK52">
        <v>1</v>
      </c>
      <c r="GL52" s="40">
        <f t="shared" si="60"/>
        <v>0</v>
      </c>
      <c r="GM52">
        <v>2</v>
      </c>
      <c r="GN52" t="s">
        <v>83</v>
      </c>
      <c r="GO52">
        <v>1</v>
      </c>
      <c r="GP52" s="40">
        <f t="shared" si="61"/>
        <v>3</v>
      </c>
      <c r="GQ52">
        <v>1</v>
      </c>
      <c r="GR52" t="s">
        <v>83</v>
      </c>
      <c r="GS52">
        <v>2</v>
      </c>
      <c r="GT52" s="40">
        <f t="shared" si="19"/>
        <v>3</v>
      </c>
      <c r="GU52">
        <v>2</v>
      </c>
      <c r="GV52" t="s">
        <v>83</v>
      </c>
      <c r="GW52">
        <v>3</v>
      </c>
      <c r="GX52" s="40">
        <f t="shared" si="62"/>
        <v>0</v>
      </c>
      <c r="GY52" s="24">
        <f t="shared" si="63"/>
        <v>10</v>
      </c>
      <c r="GZ52" s="28">
        <f t="shared" si="20"/>
        <v>82</v>
      </c>
      <c r="HA52" t="s">
        <v>84</v>
      </c>
      <c r="HB52">
        <f t="shared" si="21"/>
        <v>9</v>
      </c>
      <c r="HC52" t="s">
        <v>85</v>
      </c>
      <c r="HD52">
        <f t="shared" si="22"/>
        <v>9</v>
      </c>
      <c r="HE52" t="s">
        <v>93</v>
      </c>
      <c r="HF52">
        <f t="shared" si="23"/>
        <v>9</v>
      </c>
      <c r="HG52" t="s">
        <v>94</v>
      </c>
      <c r="HH52">
        <f t="shared" si="80"/>
        <v>9</v>
      </c>
      <c r="HI52" t="s">
        <v>130</v>
      </c>
      <c r="HJ52">
        <f t="shared" si="25"/>
        <v>5</v>
      </c>
      <c r="HK52" t="s">
        <v>142</v>
      </c>
      <c r="HL52">
        <f t="shared" si="64"/>
        <v>0</v>
      </c>
      <c r="HM52" t="s">
        <v>90</v>
      </c>
      <c r="HN52">
        <f t="shared" si="26"/>
        <v>9</v>
      </c>
      <c r="HO52" t="s">
        <v>96</v>
      </c>
      <c r="HP52">
        <f t="shared" si="65"/>
        <v>9</v>
      </c>
      <c r="HQ52" t="s">
        <v>140</v>
      </c>
      <c r="HR52" s="1">
        <f t="shared" si="66"/>
        <v>0</v>
      </c>
      <c r="HS52" t="s">
        <v>137</v>
      </c>
      <c r="HT52" s="1">
        <f t="shared" si="67"/>
        <v>6</v>
      </c>
      <c r="HU52" t="s">
        <v>169</v>
      </c>
      <c r="HV52" s="1">
        <f t="shared" si="68"/>
        <v>0</v>
      </c>
      <c r="HW52" t="s">
        <v>87</v>
      </c>
      <c r="HX52" s="1">
        <f t="shared" si="69"/>
        <v>6</v>
      </c>
      <c r="HY52" t="s">
        <v>141</v>
      </c>
      <c r="HZ52" s="1">
        <f t="shared" si="70"/>
        <v>0</v>
      </c>
      <c r="IA52" t="s">
        <v>131</v>
      </c>
      <c r="IB52" s="1">
        <f t="shared" si="71"/>
        <v>0</v>
      </c>
      <c r="IC52" t="s">
        <v>150</v>
      </c>
      <c r="ID52" s="1">
        <f t="shared" si="72"/>
        <v>0</v>
      </c>
      <c r="IE52" t="s">
        <v>91</v>
      </c>
      <c r="IF52" s="1">
        <f t="shared" si="73"/>
        <v>6</v>
      </c>
      <c r="IG52">
        <f t="shared" si="77"/>
        <v>77</v>
      </c>
      <c r="IH52" s="1">
        <f t="shared" si="74"/>
        <v>159</v>
      </c>
    </row>
    <row r="53" spans="1:242" ht="14.65" thickBot="1" x14ac:dyDescent="0.5">
      <c r="A53" s="1">
        <v>50</v>
      </c>
      <c r="B53" s="45">
        <f t="shared" si="0"/>
        <v>664</v>
      </c>
      <c r="C53" s="14" t="s">
        <v>1290</v>
      </c>
      <c r="D53" t="s">
        <v>1291</v>
      </c>
      <c r="E53" s="15" t="s">
        <v>1288</v>
      </c>
      <c r="F53" s="28">
        <f t="shared" si="1"/>
        <v>125</v>
      </c>
      <c r="H53" s="14">
        <v>2</v>
      </c>
      <c r="I53" t="s">
        <v>83</v>
      </c>
      <c r="J53">
        <v>1</v>
      </c>
      <c r="K53" s="40">
        <f t="shared" si="28"/>
        <v>0</v>
      </c>
      <c r="L53">
        <v>2</v>
      </c>
      <c r="M53" t="s">
        <v>83</v>
      </c>
      <c r="N53">
        <v>1</v>
      </c>
      <c r="O53" s="40">
        <f t="shared" si="78"/>
        <v>0</v>
      </c>
      <c r="P53">
        <v>2</v>
      </c>
      <c r="Q53" t="s">
        <v>83</v>
      </c>
      <c r="R53">
        <v>2</v>
      </c>
      <c r="S53" s="40">
        <f t="shared" si="29"/>
        <v>0</v>
      </c>
      <c r="T53">
        <v>3</v>
      </c>
      <c r="U53" t="s">
        <v>83</v>
      </c>
      <c r="V53">
        <v>1</v>
      </c>
      <c r="W53" s="40">
        <f t="shared" si="3"/>
        <v>0</v>
      </c>
      <c r="X53">
        <v>3</v>
      </c>
      <c r="Y53" t="s">
        <v>83</v>
      </c>
      <c r="Z53">
        <v>2</v>
      </c>
      <c r="AA53" s="40">
        <f t="shared" si="4"/>
        <v>0</v>
      </c>
      <c r="AB53">
        <v>4</v>
      </c>
      <c r="AC53" t="s">
        <v>83</v>
      </c>
      <c r="AD53">
        <v>2</v>
      </c>
      <c r="AE53" s="40">
        <f t="shared" si="30"/>
        <v>4</v>
      </c>
      <c r="AF53" s="24">
        <f t="shared" si="31"/>
        <v>4</v>
      </c>
      <c r="AG53" s="14">
        <v>4</v>
      </c>
      <c r="AH53" t="s">
        <v>83</v>
      </c>
      <c r="AI53">
        <v>3</v>
      </c>
      <c r="AJ53" s="40">
        <f t="shared" si="79"/>
        <v>3</v>
      </c>
      <c r="AK53">
        <v>2</v>
      </c>
      <c r="AL53" t="s">
        <v>83</v>
      </c>
      <c r="AM53">
        <v>1</v>
      </c>
      <c r="AN53" s="40">
        <f t="shared" si="32"/>
        <v>0</v>
      </c>
      <c r="AO53">
        <v>2</v>
      </c>
      <c r="AP53" t="s">
        <v>83</v>
      </c>
      <c r="AQ53">
        <v>2</v>
      </c>
      <c r="AR53" s="40">
        <f t="shared" si="6"/>
        <v>0</v>
      </c>
      <c r="AS53">
        <v>2</v>
      </c>
      <c r="AT53" t="s">
        <v>83</v>
      </c>
      <c r="AU53">
        <v>2</v>
      </c>
      <c r="AV53" s="40">
        <f t="shared" si="33"/>
        <v>3</v>
      </c>
      <c r="AW53">
        <v>1</v>
      </c>
      <c r="AX53" t="s">
        <v>83</v>
      </c>
      <c r="AY53">
        <v>2</v>
      </c>
      <c r="AZ53" s="40">
        <f t="shared" si="34"/>
        <v>3</v>
      </c>
      <c r="BA53">
        <v>3</v>
      </c>
      <c r="BB53" t="s">
        <v>83</v>
      </c>
      <c r="BC53">
        <v>2</v>
      </c>
      <c r="BD53" s="40">
        <f t="shared" si="7"/>
        <v>0</v>
      </c>
      <c r="BE53" s="24">
        <f t="shared" si="35"/>
        <v>9</v>
      </c>
      <c r="BF53" s="14">
        <v>2</v>
      </c>
      <c r="BG53" t="s">
        <v>83</v>
      </c>
      <c r="BH53">
        <v>2</v>
      </c>
      <c r="BI53" s="40">
        <f t="shared" si="36"/>
        <v>0</v>
      </c>
      <c r="BJ53">
        <v>2</v>
      </c>
      <c r="BK53" t="s">
        <v>83</v>
      </c>
      <c r="BL53">
        <v>4</v>
      </c>
      <c r="BM53" s="40">
        <f t="shared" si="75"/>
        <v>0</v>
      </c>
      <c r="BN53">
        <v>4</v>
      </c>
      <c r="BO53" t="s">
        <v>83</v>
      </c>
      <c r="BP53">
        <v>3</v>
      </c>
      <c r="BQ53" s="40">
        <f t="shared" si="8"/>
        <v>3</v>
      </c>
      <c r="BR53">
        <v>3</v>
      </c>
      <c r="BS53" t="s">
        <v>83</v>
      </c>
      <c r="BT53">
        <v>4</v>
      </c>
      <c r="BU53" s="40">
        <f t="shared" si="37"/>
        <v>0</v>
      </c>
      <c r="BV53">
        <v>4</v>
      </c>
      <c r="BW53" t="s">
        <v>83</v>
      </c>
      <c r="BX53">
        <v>2</v>
      </c>
      <c r="BY53" s="40">
        <f t="shared" si="38"/>
        <v>0</v>
      </c>
      <c r="BZ53">
        <v>3</v>
      </c>
      <c r="CA53" t="s">
        <v>83</v>
      </c>
      <c r="CB53">
        <v>2</v>
      </c>
      <c r="CC53" s="40">
        <f t="shared" si="39"/>
        <v>0</v>
      </c>
      <c r="CD53" s="24">
        <f t="shared" si="40"/>
        <v>3</v>
      </c>
      <c r="CE53" s="14">
        <v>3</v>
      </c>
      <c r="CF53" t="s">
        <v>83</v>
      </c>
      <c r="CG53">
        <v>2</v>
      </c>
      <c r="CH53" s="40">
        <f t="shared" si="41"/>
        <v>0</v>
      </c>
      <c r="CI53">
        <v>3</v>
      </c>
      <c r="CJ53" t="s">
        <v>83</v>
      </c>
      <c r="CK53">
        <v>3</v>
      </c>
      <c r="CL53" s="40">
        <f t="shared" si="42"/>
        <v>0</v>
      </c>
      <c r="CM53">
        <v>2</v>
      </c>
      <c r="CN53" t="s">
        <v>83</v>
      </c>
      <c r="CO53">
        <v>3</v>
      </c>
      <c r="CP53" s="40">
        <f t="shared" si="43"/>
        <v>4</v>
      </c>
      <c r="CQ53">
        <v>4</v>
      </c>
      <c r="CR53" t="s">
        <v>83</v>
      </c>
      <c r="CS53">
        <v>3</v>
      </c>
      <c r="CT53" s="40">
        <f t="shared" si="44"/>
        <v>4</v>
      </c>
      <c r="CU53">
        <v>2</v>
      </c>
      <c r="CV53" t="s">
        <v>83</v>
      </c>
      <c r="CW53">
        <v>3</v>
      </c>
      <c r="CX53" s="40">
        <f t="shared" si="45"/>
        <v>0</v>
      </c>
      <c r="CY53">
        <v>2</v>
      </c>
      <c r="CZ53" t="s">
        <v>83</v>
      </c>
      <c r="DA53">
        <v>4</v>
      </c>
      <c r="DB53" s="40">
        <f t="shared" si="46"/>
        <v>0</v>
      </c>
      <c r="DC53" s="24">
        <f t="shared" si="47"/>
        <v>8</v>
      </c>
      <c r="DD53" s="14">
        <v>3</v>
      </c>
      <c r="DE53" t="s">
        <v>83</v>
      </c>
      <c r="DF53">
        <v>3</v>
      </c>
      <c r="DG53" s="40">
        <f t="shared" si="76"/>
        <v>0</v>
      </c>
      <c r="DH53">
        <v>2</v>
      </c>
      <c r="DI53" t="s">
        <v>83</v>
      </c>
      <c r="DJ53">
        <v>3</v>
      </c>
      <c r="DK53" s="40">
        <f t="shared" si="9"/>
        <v>0</v>
      </c>
      <c r="DL53">
        <v>4</v>
      </c>
      <c r="DM53" t="s">
        <v>83</v>
      </c>
      <c r="DN53">
        <v>3</v>
      </c>
      <c r="DO53" s="40">
        <f t="shared" si="48"/>
        <v>0</v>
      </c>
      <c r="DP53">
        <v>3</v>
      </c>
      <c r="DQ53" t="s">
        <v>83</v>
      </c>
      <c r="DR53">
        <v>3</v>
      </c>
      <c r="DS53" s="40">
        <f t="shared" si="10"/>
        <v>3</v>
      </c>
      <c r="DT53">
        <v>3</v>
      </c>
      <c r="DU53" t="s">
        <v>83</v>
      </c>
      <c r="DV53">
        <v>2</v>
      </c>
      <c r="DW53" s="40">
        <f t="shared" si="11"/>
        <v>4</v>
      </c>
      <c r="DX53">
        <v>3</v>
      </c>
      <c r="DY53" t="s">
        <v>83</v>
      </c>
      <c r="DZ53">
        <v>4</v>
      </c>
      <c r="EA53" s="39">
        <f t="shared" si="49"/>
        <v>3</v>
      </c>
      <c r="EB53" s="24">
        <f t="shared" si="12"/>
        <v>10</v>
      </c>
      <c r="EC53" s="14">
        <v>2</v>
      </c>
      <c r="ED53" t="s">
        <v>83</v>
      </c>
      <c r="EE53">
        <v>2</v>
      </c>
      <c r="EF53" s="40">
        <f t="shared" si="50"/>
        <v>3</v>
      </c>
      <c r="EG53">
        <v>3</v>
      </c>
      <c r="EH53" t="s">
        <v>83</v>
      </c>
      <c r="EI53">
        <v>2</v>
      </c>
      <c r="EJ53" s="40">
        <f t="shared" si="51"/>
        <v>4</v>
      </c>
      <c r="EK53">
        <v>1</v>
      </c>
      <c r="EL53" t="s">
        <v>83</v>
      </c>
      <c r="EM53">
        <v>1</v>
      </c>
      <c r="EN53" s="40">
        <f t="shared" si="81"/>
        <v>0</v>
      </c>
      <c r="EO53">
        <v>3</v>
      </c>
      <c r="EP53" t="s">
        <v>83</v>
      </c>
      <c r="EQ53">
        <v>3</v>
      </c>
      <c r="ER53" s="40">
        <f t="shared" si="52"/>
        <v>0</v>
      </c>
      <c r="ES53">
        <v>3</v>
      </c>
      <c r="ET53" t="s">
        <v>83</v>
      </c>
      <c r="EU53">
        <v>2</v>
      </c>
      <c r="EV53" s="40">
        <f t="shared" si="14"/>
        <v>0</v>
      </c>
      <c r="EW53">
        <v>3</v>
      </c>
      <c r="EX53" t="s">
        <v>83</v>
      </c>
      <c r="EY53">
        <v>3</v>
      </c>
      <c r="EZ53" s="40">
        <f t="shared" si="53"/>
        <v>0</v>
      </c>
      <c r="FA53" s="24">
        <f t="shared" si="54"/>
        <v>7</v>
      </c>
      <c r="FB53" s="14">
        <v>2</v>
      </c>
      <c r="FC53" t="s">
        <v>83</v>
      </c>
      <c r="FD53">
        <v>2</v>
      </c>
      <c r="FE53" s="40">
        <f t="shared" si="55"/>
        <v>0</v>
      </c>
      <c r="FF53">
        <v>3</v>
      </c>
      <c r="FG53" t="s">
        <v>83</v>
      </c>
      <c r="FH53">
        <v>2</v>
      </c>
      <c r="FI53" s="40">
        <f t="shared" si="56"/>
        <v>3</v>
      </c>
      <c r="FJ53">
        <v>3</v>
      </c>
      <c r="FK53" t="s">
        <v>83</v>
      </c>
      <c r="FL53">
        <v>3</v>
      </c>
      <c r="FM53" s="40">
        <f t="shared" si="57"/>
        <v>6</v>
      </c>
      <c r="FN53">
        <v>2</v>
      </c>
      <c r="FO53" t="s">
        <v>83</v>
      </c>
      <c r="FP53">
        <v>2</v>
      </c>
      <c r="FQ53" s="40">
        <f t="shared" si="15"/>
        <v>0</v>
      </c>
      <c r="FR53">
        <v>3</v>
      </c>
      <c r="FS53" t="s">
        <v>83</v>
      </c>
      <c r="FT53">
        <v>3</v>
      </c>
      <c r="FU53" s="40">
        <f t="shared" si="58"/>
        <v>0</v>
      </c>
      <c r="FV53">
        <v>2</v>
      </c>
      <c r="FW53" t="s">
        <v>83</v>
      </c>
      <c r="FX53">
        <v>3</v>
      </c>
      <c r="FY53" s="40">
        <f t="shared" si="16"/>
        <v>0</v>
      </c>
      <c r="FZ53" s="24">
        <f t="shared" si="17"/>
        <v>9</v>
      </c>
      <c r="GA53" s="14">
        <v>1</v>
      </c>
      <c r="GB53" t="s">
        <v>83</v>
      </c>
      <c r="GC53">
        <v>3</v>
      </c>
      <c r="GD53" s="40">
        <f t="shared" si="59"/>
        <v>0</v>
      </c>
      <c r="GE53">
        <v>2</v>
      </c>
      <c r="GF53" t="s">
        <v>83</v>
      </c>
      <c r="GG53">
        <v>2</v>
      </c>
      <c r="GH53" s="40">
        <f t="shared" si="82"/>
        <v>0</v>
      </c>
      <c r="GI53">
        <v>3</v>
      </c>
      <c r="GJ53" t="s">
        <v>83</v>
      </c>
      <c r="GK53">
        <v>2</v>
      </c>
      <c r="GL53" s="40">
        <f t="shared" si="60"/>
        <v>0</v>
      </c>
      <c r="GM53">
        <v>2</v>
      </c>
      <c r="GN53" t="s">
        <v>83</v>
      </c>
      <c r="GO53">
        <v>2</v>
      </c>
      <c r="GP53" s="40">
        <f t="shared" si="61"/>
        <v>0</v>
      </c>
      <c r="GQ53">
        <v>3</v>
      </c>
      <c r="GR53" t="s">
        <v>83</v>
      </c>
      <c r="GS53">
        <v>3</v>
      </c>
      <c r="GT53" s="40">
        <f t="shared" si="19"/>
        <v>0</v>
      </c>
      <c r="GU53">
        <v>3</v>
      </c>
      <c r="GV53" t="s">
        <v>83</v>
      </c>
      <c r="GW53">
        <v>2</v>
      </c>
      <c r="GX53" s="40">
        <f t="shared" si="62"/>
        <v>4</v>
      </c>
      <c r="GY53" s="24">
        <f t="shared" si="63"/>
        <v>4</v>
      </c>
      <c r="GZ53" s="28">
        <f t="shared" si="20"/>
        <v>54</v>
      </c>
      <c r="HA53" t="s">
        <v>84</v>
      </c>
      <c r="HB53">
        <f t="shared" si="21"/>
        <v>9</v>
      </c>
      <c r="HC53" t="s">
        <v>85</v>
      </c>
      <c r="HD53">
        <f t="shared" si="22"/>
        <v>9</v>
      </c>
      <c r="HE53" t="s">
        <v>86</v>
      </c>
      <c r="HF53">
        <f t="shared" si="23"/>
        <v>5</v>
      </c>
      <c r="HG53" t="s">
        <v>94</v>
      </c>
      <c r="HH53">
        <f t="shared" si="80"/>
        <v>9</v>
      </c>
      <c r="HI53" t="s">
        <v>165</v>
      </c>
      <c r="HJ53">
        <f t="shared" si="25"/>
        <v>9</v>
      </c>
      <c r="HK53" t="s">
        <v>95</v>
      </c>
      <c r="HL53">
        <f t="shared" si="64"/>
        <v>5</v>
      </c>
      <c r="HM53" t="s">
        <v>90</v>
      </c>
      <c r="HN53">
        <f t="shared" si="26"/>
        <v>9</v>
      </c>
      <c r="HO53" t="s">
        <v>91</v>
      </c>
      <c r="HP53">
        <f t="shared" si="65"/>
        <v>5</v>
      </c>
      <c r="HQ53" t="s">
        <v>136</v>
      </c>
      <c r="HR53" s="1">
        <f t="shared" si="66"/>
        <v>0</v>
      </c>
      <c r="HS53" t="s">
        <v>181</v>
      </c>
      <c r="HT53" s="1">
        <f t="shared" si="67"/>
        <v>0</v>
      </c>
      <c r="HU53" t="s">
        <v>133</v>
      </c>
      <c r="HV53" s="1">
        <f t="shared" si="68"/>
        <v>0</v>
      </c>
      <c r="HW53" t="s">
        <v>129</v>
      </c>
      <c r="HX53" s="1">
        <f t="shared" si="69"/>
        <v>0</v>
      </c>
      <c r="HY53" t="s">
        <v>88</v>
      </c>
      <c r="HZ53" s="1">
        <f t="shared" si="70"/>
        <v>0</v>
      </c>
      <c r="IA53" t="s">
        <v>89</v>
      </c>
      <c r="IB53" s="1">
        <f t="shared" si="71"/>
        <v>5</v>
      </c>
      <c r="IC53" t="s">
        <v>134</v>
      </c>
      <c r="ID53" s="1">
        <f t="shared" si="72"/>
        <v>6</v>
      </c>
      <c r="IE53" t="s">
        <v>138</v>
      </c>
      <c r="IF53" s="1">
        <f t="shared" si="73"/>
        <v>0</v>
      </c>
      <c r="IG53">
        <f t="shared" si="77"/>
        <v>71</v>
      </c>
      <c r="IH53" s="1">
        <f t="shared" si="74"/>
        <v>125</v>
      </c>
    </row>
    <row r="54" spans="1:242" ht="14.65" thickBot="1" x14ac:dyDescent="0.5">
      <c r="A54" s="1">
        <v>51</v>
      </c>
      <c r="B54" s="45">
        <f t="shared" si="0"/>
        <v>610</v>
      </c>
      <c r="C54" s="14" t="s">
        <v>994</v>
      </c>
      <c r="D54" t="s">
        <v>1292</v>
      </c>
      <c r="E54" s="15" t="s">
        <v>1288</v>
      </c>
      <c r="F54" s="28">
        <f t="shared" si="1"/>
        <v>133</v>
      </c>
      <c r="H54" s="14">
        <v>2</v>
      </c>
      <c r="I54" t="s">
        <v>83</v>
      </c>
      <c r="J54">
        <v>1</v>
      </c>
      <c r="K54" s="40">
        <f t="shared" si="28"/>
        <v>0</v>
      </c>
      <c r="L54">
        <v>1</v>
      </c>
      <c r="M54" t="s">
        <v>83</v>
      </c>
      <c r="N54">
        <v>3</v>
      </c>
      <c r="O54" s="40">
        <f t="shared" si="78"/>
        <v>4</v>
      </c>
      <c r="P54">
        <v>1</v>
      </c>
      <c r="Q54" t="s">
        <v>83</v>
      </c>
      <c r="R54">
        <v>1</v>
      </c>
      <c r="S54" s="40">
        <f t="shared" si="29"/>
        <v>0</v>
      </c>
      <c r="T54">
        <v>4</v>
      </c>
      <c r="U54" t="s">
        <v>83</v>
      </c>
      <c r="V54">
        <v>2</v>
      </c>
      <c r="W54" s="40">
        <f t="shared" si="3"/>
        <v>0</v>
      </c>
      <c r="X54">
        <v>1</v>
      </c>
      <c r="Y54" t="s">
        <v>83</v>
      </c>
      <c r="Z54">
        <v>1</v>
      </c>
      <c r="AA54" s="40">
        <f t="shared" si="4"/>
        <v>0</v>
      </c>
      <c r="AB54">
        <v>2</v>
      </c>
      <c r="AC54" t="s">
        <v>83</v>
      </c>
      <c r="AD54">
        <v>0</v>
      </c>
      <c r="AE54" s="40">
        <f t="shared" si="30"/>
        <v>6</v>
      </c>
      <c r="AF54" s="24">
        <f t="shared" si="31"/>
        <v>10</v>
      </c>
      <c r="AG54" s="14">
        <v>3</v>
      </c>
      <c r="AH54" t="s">
        <v>83</v>
      </c>
      <c r="AI54">
        <v>1</v>
      </c>
      <c r="AJ54" s="40">
        <f t="shared" si="79"/>
        <v>3</v>
      </c>
      <c r="AK54">
        <v>3</v>
      </c>
      <c r="AL54" t="s">
        <v>83</v>
      </c>
      <c r="AM54">
        <v>2</v>
      </c>
      <c r="AN54" s="40">
        <f t="shared" si="32"/>
        <v>0</v>
      </c>
      <c r="AO54">
        <v>3</v>
      </c>
      <c r="AP54" t="s">
        <v>83</v>
      </c>
      <c r="AQ54">
        <v>1</v>
      </c>
      <c r="AR54" s="40">
        <f t="shared" si="6"/>
        <v>0</v>
      </c>
      <c r="AS54">
        <v>2</v>
      </c>
      <c r="AT54" t="s">
        <v>83</v>
      </c>
      <c r="AU54">
        <v>2</v>
      </c>
      <c r="AV54" s="40">
        <f t="shared" si="33"/>
        <v>3</v>
      </c>
      <c r="AW54">
        <v>2</v>
      </c>
      <c r="AX54" t="s">
        <v>83</v>
      </c>
      <c r="AY54">
        <v>3</v>
      </c>
      <c r="AZ54" s="40">
        <f t="shared" si="34"/>
        <v>3</v>
      </c>
      <c r="BA54">
        <v>1</v>
      </c>
      <c r="BB54" t="s">
        <v>83</v>
      </c>
      <c r="BC54">
        <v>4</v>
      </c>
      <c r="BD54" s="40">
        <f t="shared" si="7"/>
        <v>3</v>
      </c>
      <c r="BE54" s="24">
        <f t="shared" si="35"/>
        <v>12</v>
      </c>
      <c r="BF54" s="14">
        <v>2</v>
      </c>
      <c r="BG54" t="s">
        <v>83</v>
      </c>
      <c r="BH54">
        <v>1</v>
      </c>
      <c r="BI54" s="40">
        <f t="shared" si="36"/>
        <v>0</v>
      </c>
      <c r="BJ54">
        <v>1</v>
      </c>
      <c r="BK54" t="s">
        <v>83</v>
      </c>
      <c r="BL54">
        <v>2</v>
      </c>
      <c r="BM54" s="40">
        <f t="shared" si="75"/>
        <v>0</v>
      </c>
      <c r="BN54">
        <v>2</v>
      </c>
      <c r="BO54" t="s">
        <v>83</v>
      </c>
      <c r="BP54">
        <v>2</v>
      </c>
      <c r="BQ54" s="40">
        <f t="shared" si="8"/>
        <v>0</v>
      </c>
      <c r="BR54">
        <v>1</v>
      </c>
      <c r="BS54" t="s">
        <v>83</v>
      </c>
      <c r="BT54">
        <v>1</v>
      </c>
      <c r="BU54" s="40">
        <f t="shared" si="37"/>
        <v>0</v>
      </c>
      <c r="BV54">
        <v>2</v>
      </c>
      <c r="BW54" t="s">
        <v>83</v>
      </c>
      <c r="BX54">
        <v>3</v>
      </c>
      <c r="BY54" s="40">
        <f t="shared" si="38"/>
        <v>3</v>
      </c>
      <c r="BZ54">
        <v>1</v>
      </c>
      <c r="CA54" t="s">
        <v>83</v>
      </c>
      <c r="CB54">
        <v>0</v>
      </c>
      <c r="CC54" s="40">
        <f t="shared" si="39"/>
        <v>0</v>
      </c>
      <c r="CD54" s="24">
        <f t="shared" si="40"/>
        <v>3</v>
      </c>
      <c r="CE54" s="14">
        <v>3</v>
      </c>
      <c r="CF54" t="s">
        <v>83</v>
      </c>
      <c r="CG54">
        <v>1</v>
      </c>
      <c r="CH54" s="40">
        <f t="shared" si="41"/>
        <v>0</v>
      </c>
      <c r="CI54">
        <v>2</v>
      </c>
      <c r="CJ54" t="s">
        <v>83</v>
      </c>
      <c r="CK54">
        <v>2</v>
      </c>
      <c r="CL54" s="40">
        <f t="shared" si="42"/>
        <v>0</v>
      </c>
      <c r="CM54">
        <v>0</v>
      </c>
      <c r="CN54" t="s">
        <v>83</v>
      </c>
      <c r="CO54">
        <v>1</v>
      </c>
      <c r="CP54" s="40">
        <f t="shared" si="43"/>
        <v>6</v>
      </c>
      <c r="CQ54">
        <v>0</v>
      </c>
      <c r="CR54" t="s">
        <v>83</v>
      </c>
      <c r="CS54">
        <v>0</v>
      </c>
      <c r="CT54" s="40">
        <f t="shared" si="44"/>
        <v>0</v>
      </c>
      <c r="CU54">
        <v>1</v>
      </c>
      <c r="CV54" t="s">
        <v>83</v>
      </c>
      <c r="CW54">
        <v>3</v>
      </c>
      <c r="CX54" s="40">
        <f t="shared" si="45"/>
        <v>0</v>
      </c>
      <c r="CY54">
        <v>0</v>
      </c>
      <c r="CZ54" t="s">
        <v>83</v>
      </c>
      <c r="DA54">
        <v>1</v>
      </c>
      <c r="DB54" s="40">
        <f t="shared" si="46"/>
        <v>0</v>
      </c>
      <c r="DC54" s="24">
        <f t="shared" si="47"/>
        <v>6</v>
      </c>
      <c r="DD54" s="14">
        <v>2</v>
      </c>
      <c r="DE54" t="s">
        <v>83</v>
      </c>
      <c r="DF54">
        <v>1</v>
      </c>
      <c r="DG54" s="40">
        <f t="shared" si="76"/>
        <v>0</v>
      </c>
      <c r="DH54">
        <v>3</v>
      </c>
      <c r="DI54" t="s">
        <v>83</v>
      </c>
      <c r="DJ54">
        <v>1</v>
      </c>
      <c r="DK54" s="40">
        <f t="shared" si="9"/>
        <v>3</v>
      </c>
      <c r="DL54">
        <v>0</v>
      </c>
      <c r="DM54" t="s">
        <v>83</v>
      </c>
      <c r="DN54">
        <v>0</v>
      </c>
      <c r="DO54" s="40">
        <f t="shared" si="48"/>
        <v>0</v>
      </c>
      <c r="DP54">
        <v>2</v>
      </c>
      <c r="DQ54" t="s">
        <v>83</v>
      </c>
      <c r="DR54">
        <v>3</v>
      </c>
      <c r="DS54" s="40">
        <f t="shared" si="10"/>
        <v>0</v>
      </c>
      <c r="DT54">
        <v>1</v>
      </c>
      <c r="DU54" t="s">
        <v>83</v>
      </c>
      <c r="DV54">
        <v>2</v>
      </c>
      <c r="DW54" s="40">
        <f t="shared" si="11"/>
        <v>1</v>
      </c>
      <c r="DX54">
        <v>1</v>
      </c>
      <c r="DY54" t="s">
        <v>83</v>
      </c>
      <c r="DZ54">
        <v>3</v>
      </c>
      <c r="EA54" s="39">
        <f t="shared" si="49"/>
        <v>4</v>
      </c>
      <c r="EB54" s="24">
        <f t="shared" si="12"/>
        <v>8</v>
      </c>
      <c r="EC54" s="14">
        <v>2</v>
      </c>
      <c r="ED54" t="s">
        <v>83</v>
      </c>
      <c r="EE54">
        <v>1</v>
      </c>
      <c r="EF54" s="40">
        <f t="shared" si="50"/>
        <v>0</v>
      </c>
      <c r="EG54">
        <v>3</v>
      </c>
      <c r="EH54" t="s">
        <v>83</v>
      </c>
      <c r="EI54">
        <v>1</v>
      </c>
      <c r="EJ54" s="40">
        <f t="shared" si="51"/>
        <v>3</v>
      </c>
      <c r="EK54">
        <v>2</v>
      </c>
      <c r="EL54" t="s">
        <v>83</v>
      </c>
      <c r="EM54">
        <v>1</v>
      </c>
      <c r="EN54" s="40">
        <f t="shared" si="81"/>
        <v>0</v>
      </c>
      <c r="EO54">
        <v>1</v>
      </c>
      <c r="EP54" t="s">
        <v>83</v>
      </c>
      <c r="EQ54">
        <v>2</v>
      </c>
      <c r="ER54" s="40">
        <f t="shared" si="52"/>
        <v>0</v>
      </c>
      <c r="ES54">
        <v>1</v>
      </c>
      <c r="ET54" t="s">
        <v>83</v>
      </c>
      <c r="EU54">
        <v>3</v>
      </c>
      <c r="EV54" s="40">
        <f t="shared" si="14"/>
        <v>0</v>
      </c>
      <c r="EW54">
        <v>1</v>
      </c>
      <c r="EX54" t="s">
        <v>83</v>
      </c>
      <c r="EY54">
        <v>2</v>
      </c>
      <c r="EZ54" s="40">
        <f t="shared" si="53"/>
        <v>6</v>
      </c>
      <c r="FA54" s="24">
        <f t="shared" si="54"/>
        <v>9</v>
      </c>
      <c r="FB54" s="14">
        <v>1</v>
      </c>
      <c r="FC54" t="s">
        <v>83</v>
      </c>
      <c r="FD54">
        <v>0</v>
      </c>
      <c r="FE54" s="40">
        <f t="shared" si="55"/>
        <v>6</v>
      </c>
      <c r="FF54">
        <v>1</v>
      </c>
      <c r="FG54" t="s">
        <v>83</v>
      </c>
      <c r="FH54">
        <v>0</v>
      </c>
      <c r="FI54" s="40">
        <f t="shared" si="56"/>
        <v>3</v>
      </c>
      <c r="FJ54">
        <v>1</v>
      </c>
      <c r="FK54" t="s">
        <v>83</v>
      </c>
      <c r="FL54">
        <v>1</v>
      </c>
      <c r="FM54" s="40">
        <f t="shared" si="57"/>
        <v>3</v>
      </c>
      <c r="FN54">
        <v>1</v>
      </c>
      <c r="FO54" t="s">
        <v>83</v>
      </c>
      <c r="FP54">
        <v>1</v>
      </c>
      <c r="FQ54" s="40">
        <f t="shared" si="15"/>
        <v>0</v>
      </c>
      <c r="FR54">
        <v>1</v>
      </c>
      <c r="FS54" t="s">
        <v>83</v>
      </c>
      <c r="FT54">
        <v>2</v>
      </c>
      <c r="FU54" s="40">
        <f t="shared" si="58"/>
        <v>4</v>
      </c>
      <c r="FV54">
        <v>1</v>
      </c>
      <c r="FW54" t="s">
        <v>83</v>
      </c>
      <c r="FX54">
        <v>2</v>
      </c>
      <c r="FY54" s="40">
        <f t="shared" si="16"/>
        <v>0</v>
      </c>
      <c r="FZ54" s="24">
        <f t="shared" si="17"/>
        <v>16</v>
      </c>
      <c r="GA54" s="14">
        <v>3</v>
      </c>
      <c r="GB54" t="s">
        <v>83</v>
      </c>
      <c r="GC54">
        <v>2</v>
      </c>
      <c r="GD54" s="40">
        <f t="shared" si="59"/>
        <v>0</v>
      </c>
      <c r="GE54">
        <v>3</v>
      </c>
      <c r="GF54" t="s">
        <v>83</v>
      </c>
      <c r="GG54">
        <v>1</v>
      </c>
      <c r="GH54" s="40">
        <f t="shared" si="82"/>
        <v>3</v>
      </c>
      <c r="GI54">
        <v>2</v>
      </c>
      <c r="GJ54" t="s">
        <v>83</v>
      </c>
      <c r="GK54">
        <v>0</v>
      </c>
      <c r="GL54" s="40">
        <f t="shared" si="60"/>
        <v>0</v>
      </c>
      <c r="GM54">
        <v>2</v>
      </c>
      <c r="GN54" t="s">
        <v>83</v>
      </c>
      <c r="GO54">
        <v>2</v>
      </c>
      <c r="GP54" s="40">
        <f t="shared" si="61"/>
        <v>0</v>
      </c>
      <c r="GQ54">
        <v>0</v>
      </c>
      <c r="GR54" t="s">
        <v>83</v>
      </c>
      <c r="GS54">
        <v>2</v>
      </c>
      <c r="GT54" s="40">
        <f t="shared" si="19"/>
        <v>6</v>
      </c>
      <c r="GU54">
        <v>3</v>
      </c>
      <c r="GV54" t="s">
        <v>83</v>
      </c>
      <c r="GW54">
        <v>1</v>
      </c>
      <c r="GX54" s="40">
        <f t="shared" si="62"/>
        <v>3</v>
      </c>
      <c r="GY54" s="24">
        <f t="shared" si="63"/>
        <v>12</v>
      </c>
      <c r="GZ54" s="28">
        <f t="shared" si="20"/>
        <v>76</v>
      </c>
      <c r="HA54" t="s">
        <v>84</v>
      </c>
      <c r="HB54">
        <f t="shared" si="21"/>
        <v>9</v>
      </c>
      <c r="HC54" t="s">
        <v>85</v>
      </c>
      <c r="HD54">
        <f t="shared" si="22"/>
        <v>9</v>
      </c>
      <c r="HE54" t="s">
        <v>169</v>
      </c>
      <c r="HF54">
        <f t="shared" si="23"/>
        <v>0</v>
      </c>
      <c r="HG54" t="s">
        <v>129</v>
      </c>
      <c r="HH54">
        <f t="shared" si="80"/>
        <v>0</v>
      </c>
      <c r="HI54" t="s">
        <v>88</v>
      </c>
      <c r="HJ54">
        <f t="shared" si="25"/>
        <v>0</v>
      </c>
      <c r="HK54" t="s">
        <v>131</v>
      </c>
      <c r="HL54">
        <f t="shared" si="64"/>
        <v>0</v>
      </c>
      <c r="HM54" t="s">
        <v>134</v>
      </c>
      <c r="HN54">
        <f t="shared" si="26"/>
        <v>5</v>
      </c>
      <c r="HO54" t="s">
        <v>135</v>
      </c>
      <c r="HP54">
        <f t="shared" si="65"/>
        <v>0</v>
      </c>
      <c r="HQ54" t="s">
        <v>136</v>
      </c>
      <c r="HR54" s="1">
        <f t="shared" si="66"/>
        <v>0</v>
      </c>
      <c r="HS54" t="s">
        <v>92</v>
      </c>
      <c r="HT54" s="1">
        <f t="shared" si="67"/>
        <v>0</v>
      </c>
      <c r="HU54" t="s">
        <v>86</v>
      </c>
      <c r="HV54" s="1">
        <f t="shared" si="68"/>
        <v>6</v>
      </c>
      <c r="HW54" t="s">
        <v>94</v>
      </c>
      <c r="HX54" s="1">
        <f t="shared" si="69"/>
        <v>5</v>
      </c>
      <c r="HY54" t="s">
        <v>130</v>
      </c>
      <c r="HZ54" s="1">
        <f t="shared" si="70"/>
        <v>6</v>
      </c>
      <c r="IA54" t="s">
        <v>95</v>
      </c>
      <c r="IB54" s="1">
        <f t="shared" si="71"/>
        <v>6</v>
      </c>
      <c r="IC54" t="s">
        <v>90</v>
      </c>
      <c r="ID54" s="1">
        <f t="shared" si="72"/>
        <v>5</v>
      </c>
      <c r="IE54" t="s">
        <v>91</v>
      </c>
      <c r="IF54" s="1">
        <f t="shared" si="73"/>
        <v>6</v>
      </c>
      <c r="IG54">
        <f t="shared" si="77"/>
        <v>57</v>
      </c>
      <c r="IH54" s="1">
        <f t="shared" si="74"/>
        <v>133</v>
      </c>
    </row>
    <row r="55" spans="1:242" ht="14.65" thickBot="1" x14ac:dyDescent="0.5">
      <c r="A55" s="1">
        <v>52</v>
      </c>
      <c r="B55" s="45">
        <f t="shared" si="0"/>
        <v>642</v>
      </c>
      <c r="C55" s="14" t="s">
        <v>148</v>
      </c>
      <c r="D55" t="s">
        <v>1293</v>
      </c>
      <c r="E55" s="15" t="s">
        <v>1288</v>
      </c>
      <c r="F55" s="28">
        <f t="shared" si="1"/>
        <v>129</v>
      </c>
      <c r="H55" s="14">
        <v>0</v>
      </c>
      <c r="I55" t="s">
        <v>83</v>
      </c>
      <c r="J55">
        <v>1</v>
      </c>
      <c r="K55" s="40">
        <f t="shared" si="28"/>
        <v>3</v>
      </c>
      <c r="L55">
        <v>0</v>
      </c>
      <c r="M55" t="s">
        <v>83</v>
      </c>
      <c r="N55">
        <v>1</v>
      </c>
      <c r="O55" s="40">
        <f t="shared" si="78"/>
        <v>3</v>
      </c>
      <c r="P55">
        <v>0</v>
      </c>
      <c r="Q55" t="s">
        <v>83</v>
      </c>
      <c r="R55">
        <v>1</v>
      </c>
      <c r="S55" s="40">
        <f t="shared" si="29"/>
        <v>3</v>
      </c>
      <c r="T55">
        <v>1</v>
      </c>
      <c r="U55" t="s">
        <v>83</v>
      </c>
      <c r="V55">
        <v>2</v>
      </c>
      <c r="W55" s="40">
        <f t="shared" si="3"/>
        <v>0</v>
      </c>
      <c r="X55">
        <v>2</v>
      </c>
      <c r="Y55" t="s">
        <v>83</v>
      </c>
      <c r="Z55">
        <v>1</v>
      </c>
      <c r="AA55" s="40">
        <f t="shared" si="4"/>
        <v>0</v>
      </c>
      <c r="AB55">
        <v>1</v>
      </c>
      <c r="AC55" t="s">
        <v>83</v>
      </c>
      <c r="AD55">
        <v>0</v>
      </c>
      <c r="AE55" s="40">
        <f t="shared" si="30"/>
        <v>3</v>
      </c>
      <c r="AF55" s="24">
        <f t="shared" si="31"/>
        <v>12</v>
      </c>
      <c r="AG55" s="14">
        <v>2</v>
      </c>
      <c r="AH55" t="s">
        <v>83</v>
      </c>
      <c r="AI55">
        <v>1</v>
      </c>
      <c r="AJ55" s="40">
        <f t="shared" si="79"/>
        <v>3</v>
      </c>
      <c r="AK55">
        <v>2</v>
      </c>
      <c r="AL55" t="s">
        <v>83</v>
      </c>
      <c r="AM55">
        <v>1</v>
      </c>
      <c r="AN55" s="40">
        <f t="shared" si="32"/>
        <v>0</v>
      </c>
      <c r="AO55">
        <v>1</v>
      </c>
      <c r="AP55" t="s">
        <v>83</v>
      </c>
      <c r="AQ55">
        <v>1</v>
      </c>
      <c r="AR55" s="40">
        <f t="shared" si="6"/>
        <v>0</v>
      </c>
      <c r="AS55">
        <v>2</v>
      </c>
      <c r="AT55" t="s">
        <v>83</v>
      </c>
      <c r="AU55">
        <v>1</v>
      </c>
      <c r="AV55" s="40">
        <f t="shared" si="33"/>
        <v>0</v>
      </c>
      <c r="AW55">
        <v>2</v>
      </c>
      <c r="AX55" t="s">
        <v>83</v>
      </c>
      <c r="AY55">
        <v>1</v>
      </c>
      <c r="AZ55" s="40">
        <f t="shared" si="34"/>
        <v>0</v>
      </c>
      <c r="BA55">
        <v>1</v>
      </c>
      <c r="BB55" t="s">
        <v>83</v>
      </c>
      <c r="BC55">
        <v>2</v>
      </c>
      <c r="BD55" s="40">
        <f t="shared" si="7"/>
        <v>4</v>
      </c>
      <c r="BE55" s="24">
        <f t="shared" si="35"/>
        <v>7</v>
      </c>
      <c r="BF55" s="14">
        <v>2</v>
      </c>
      <c r="BG55" t="s">
        <v>83</v>
      </c>
      <c r="BH55">
        <v>2</v>
      </c>
      <c r="BI55" s="40">
        <f t="shared" si="36"/>
        <v>0</v>
      </c>
      <c r="BJ55">
        <v>0</v>
      </c>
      <c r="BK55" t="s">
        <v>83</v>
      </c>
      <c r="BL55">
        <v>1</v>
      </c>
      <c r="BM55" s="40">
        <f t="shared" si="75"/>
        <v>0</v>
      </c>
      <c r="BN55">
        <v>2</v>
      </c>
      <c r="BO55" t="s">
        <v>83</v>
      </c>
      <c r="BP55">
        <v>1</v>
      </c>
      <c r="BQ55" s="40">
        <f t="shared" si="8"/>
        <v>3</v>
      </c>
      <c r="BR55">
        <v>1</v>
      </c>
      <c r="BS55" t="s">
        <v>83</v>
      </c>
      <c r="BT55">
        <v>1</v>
      </c>
      <c r="BU55" s="40">
        <f t="shared" si="37"/>
        <v>0</v>
      </c>
      <c r="BV55">
        <v>1</v>
      </c>
      <c r="BW55" t="s">
        <v>83</v>
      </c>
      <c r="BX55">
        <v>1</v>
      </c>
      <c r="BY55" s="40">
        <f t="shared" si="38"/>
        <v>0</v>
      </c>
      <c r="BZ55">
        <v>0</v>
      </c>
      <c r="CA55" t="s">
        <v>83</v>
      </c>
      <c r="CB55">
        <v>1</v>
      </c>
      <c r="CC55" s="40">
        <f t="shared" si="39"/>
        <v>4</v>
      </c>
      <c r="CD55" s="24">
        <f t="shared" si="40"/>
        <v>7</v>
      </c>
      <c r="CE55" s="14">
        <v>2</v>
      </c>
      <c r="CF55" t="s">
        <v>83</v>
      </c>
      <c r="CG55">
        <v>1</v>
      </c>
      <c r="CH55" s="40">
        <f t="shared" si="41"/>
        <v>0</v>
      </c>
      <c r="CI55">
        <v>2</v>
      </c>
      <c r="CJ55" t="s">
        <v>83</v>
      </c>
      <c r="CK55">
        <v>1</v>
      </c>
      <c r="CL55" s="40">
        <f t="shared" si="42"/>
        <v>3</v>
      </c>
      <c r="CM55">
        <v>1</v>
      </c>
      <c r="CN55" t="s">
        <v>83</v>
      </c>
      <c r="CO55">
        <v>2</v>
      </c>
      <c r="CP55" s="40">
        <f t="shared" si="43"/>
        <v>4</v>
      </c>
      <c r="CQ55">
        <v>2</v>
      </c>
      <c r="CR55" t="s">
        <v>83</v>
      </c>
      <c r="CS55">
        <v>1</v>
      </c>
      <c r="CT55" s="40">
        <f t="shared" si="44"/>
        <v>6</v>
      </c>
      <c r="CU55">
        <v>2</v>
      </c>
      <c r="CV55" t="s">
        <v>83</v>
      </c>
      <c r="CW55">
        <v>2</v>
      </c>
      <c r="CX55" s="40">
        <f t="shared" si="45"/>
        <v>0</v>
      </c>
      <c r="CY55">
        <v>2</v>
      </c>
      <c r="CZ55" t="s">
        <v>83</v>
      </c>
      <c r="DA55">
        <v>2</v>
      </c>
      <c r="DB55" s="40">
        <f t="shared" si="46"/>
        <v>0</v>
      </c>
      <c r="DC55" s="24">
        <f t="shared" si="47"/>
        <v>13</v>
      </c>
      <c r="DD55" s="14">
        <v>1</v>
      </c>
      <c r="DE55" t="s">
        <v>83</v>
      </c>
      <c r="DF55">
        <v>2</v>
      </c>
      <c r="DG55" s="40">
        <f t="shared" si="76"/>
        <v>6</v>
      </c>
      <c r="DH55">
        <v>2</v>
      </c>
      <c r="DI55" t="s">
        <v>83</v>
      </c>
      <c r="DJ55">
        <v>2</v>
      </c>
      <c r="DK55" s="40">
        <f t="shared" si="9"/>
        <v>0</v>
      </c>
      <c r="DL55">
        <v>2</v>
      </c>
      <c r="DM55" t="s">
        <v>83</v>
      </c>
      <c r="DN55">
        <v>2</v>
      </c>
      <c r="DO55" s="40">
        <f t="shared" si="48"/>
        <v>0</v>
      </c>
      <c r="DP55">
        <v>2</v>
      </c>
      <c r="DQ55" t="s">
        <v>83</v>
      </c>
      <c r="DR55">
        <v>1</v>
      </c>
      <c r="DS55" s="40">
        <f t="shared" si="10"/>
        <v>0</v>
      </c>
      <c r="DT55">
        <v>2</v>
      </c>
      <c r="DU55" t="s">
        <v>83</v>
      </c>
      <c r="DV55">
        <v>1</v>
      </c>
      <c r="DW55" s="40">
        <f t="shared" si="11"/>
        <v>6</v>
      </c>
      <c r="DX55">
        <v>1</v>
      </c>
      <c r="DY55" t="s">
        <v>83</v>
      </c>
      <c r="DZ55">
        <v>1</v>
      </c>
      <c r="EA55" s="39">
        <f t="shared" si="49"/>
        <v>0</v>
      </c>
      <c r="EB55" s="24">
        <f t="shared" si="12"/>
        <v>12</v>
      </c>
      <c r="EC55" s="14">
        <v>1</v>
      </c>
      <c r="ED55" t="s">
        <v>83</v>
      </c>
      <c r="EE55">
        <v>0</v>
      </c>
      <c r="EF55" s="40">
        <f t="shared" si="50"/>
        <v>0</v>
      </c>
      <c r="EG55">
        <v>1</v>
      </c>
      <c r="EH55" t="s">
        <v>83</v>
      </c>
      <c r="EI55">
        <v>2</v>
      </c>
      <c r="EJ55" s="40">
        <f t="shared" si="51"/>
        <v>0</v>
      </c>
      <c r="EK55">
        <v>1</v>
      </c>
      <c r="EL55" t="s">
        <v>83</v>
      </c>
      <c r="EM55">
        <v>1</v>
      </c>
      <c r="EN55" s="40">
        <f t="shared" si="81"/>
        <v>0</v>
      </c>
      <c r="EO55">
        <v>2</v>
      </c>
      <c r="EP55" t="s">
        <v>83</v>
      </c>
      <c r="EQ55">
        <v>2</v>
      </c>
      <c r="ER55" s="40">
        <f t="shared" si="52"/>
        <v>0</v>
      </c>
      <c r="ES55">
        <v>1</v>
      </c>
      <c r="ET55" t="s">
        <v>83</v>
      </c>
      <c r="EU55">
        <v>2</v>
      </c>
      <c r="EV55" s="40">
        <f t="shared" si="14"/>
        <v>0</v>
      </c>
      <c r="EW55">
        <v>2</v>
      </c>
      <c r="EX55" t="s">
        <v>83</v>
      </c>
      <c r="EY55">
        <v>2</v>
      </c>
      <c r="EZ55" s="40">
        <f t="shared" si="53"/>
        <v>3</v>
      </c>
      <c r="FA55" s="24">
        <f t="shared" si="54"/>
        <v>3</v>
      </c>
      <c r="FB55" s="14">
        <v>1</v>
      </c>
      <c r="FC55" t="s">
        <v>83</v>
      </c>
      <c r="FD55">
        <v>1</v>
      </c>
      <c r="FE55" s="40">
        <f t="shared" si="55"/>
        <v>0</v>
      </c>
      <c r="FF55">
        <v>2</v>
      </c>
      <c r="FG55" t="s">
        <v>83</v>
      </c>
      <c r="FH55">
        <v>1</v>
      </c>
      <c r="FI55" s="40">
        <f t="shared" si="56"/>
        <v>3</v>
      </c>
      <c r="FJ55">
        <v>2</v>
      </c>
      <c r="FK55" t="s">
        <v>83</v>
      </c>
      <c r="FL55">
        <v>1</v>
      </c>
      <c r="FM55" s="40">
        <f t="shared" si="57"/>
        <v>0</v>
      </c>
      <c r="FN55">
        <v>1</v>
      </c>
      <c r="FO55" t="s">
        <v>83</v>
      </c>
      <c r="FP55">
        <v>1</v>
      </c>
      <c r="FQ55" s="40">
        <f t="shared" si="15"/>
        <v>0</v>
      </c>
      <c r="FR55">
        <v>1</v>
      </c>
      <c r="FS55" t="s">
        <v>83</v>
      </c>
      <c r="FT55">
        <v>1</v>
      </c>
      <c r="FU55" s="40">
        <f t="shared" si="58"/>
        <v>0</v>
      </c>
      <c r="FV55">
        <v>1</v>
      </c>
      <c r="FW55" t="s">
        <v>83</v>
      </c>
      <c r="FX55">
        <v>1</v>
      </c>
      <c r="FY55" s="40">
        <f t="shared" si="16"/>
        <v>0</v>
      </c>
      <c r="FZ55" s="24">
        <f t="shared" si="17"/>
        <v>3</v>
      </c>
      <c r="GA55" s="14">
        <v>0</v>
      </c>
      <c r="GB55" t="s">
        <v>83</v>
      </c>
      <c r="GC55">
        <v>0</v>
      </c>
      <c r="GD55" s="40">
        <f t="shared" si="59"/>
        <v>6</v>
      </c>
      <c r="GE55">
        <v>2</v>
      </c>
      <c r="GF55" t="s">
        <v>83</v>
      </c>
      <c r="GG55">
        <v>1</v>
      </c>
      <c r="GH55" s="40">
        <f t="shared" si="82"/>
        <v>4</v>
      </c>
      <c r="GI55">
        <v>1</v>
      </c>
      <c r="GJ55" t="s">
        <v>83</v>
      </c>
      <c r="GK55">
        <v>1</v>
      </c>
      <c r="GL55" s="40">
        <f t="shared" si="60"/>
        <v>0</v>
      </c>
      <c r="GM55">
        <v>2</v>
      </c>
      <c r="GN55" t="s">
        <v>83</v>
      </c>
      <c r="GO55">
        <v>2</v>
      </c>
      <c r="GP55" s="40">
        <f t="shared" si="61"/>
        <v>0</v>
      </c>
      <c r="GQ55">
        <v>2</v>
      </c>
      <c r="GR55" t="s">
        <v>83</v>
      </c>
      <c r="GS55">
        <v>1</v>
      </c>
      <c r="GT55" s="40">
        <f t="shared" si="19"/>
        <v>0</v>
      </c>
      <c r="GU55">
        <v>1</v>
      </c>
      <c r="GV55" t="s">
        <v>83</v>
      </c>
      <c r="GW55">
        <v>2</v>
      </c>
      <c r="GX55" s="40">
        <f t="shared" si="62"/>
        <v>0</v>
      </c>
      <c r="GY55" s="24">
        <f t="shared" si="63"/>
        <v>10</v>
      </c>
      <c r="GZ55" s="28">
        <f t="shared" si="20"/>
        <v>67</v>
      </c>
      <c r="HA55" t="s">
        <v>84</v>
      </c>
      <c r="HB55">
        <f t="shared" si="21"/>
        <v>9</v>
      </c>
      <c r="HC55" t="s">
        <v>92</v>
      </c>
      <c r="HD55">
        <f t="shared" si="22"/>
        <v>0</v>
      </c>
      <c r="HE55" t="s">
        <v>86</v>
      </c>
      <c r="HF55">
        <f t="shared" si="23"/>
        <v>5</v>
      </c>
      <c r="HG55" t="s">
        <v>94</v>
      </c>
      <c r="HH55">
        <f t="shared" si="80"/>
        <v>9</v>
      </c>
      <c r="HI55" t="s">
        <v>165</v>
      </c>
      <c r="HJ55">
        <f t="shared" si="25"/>
        <v>9</v>
      </c>
      <c r="HK55" t="s">
        <v>89</v>
      </c>
      <c r="HL55">
        <f t="shared" si="64"/>
        <v>9</v>
      </c>
      <c r="HM55" t="s">
        <v>150</v>
      </c>
      <c r="HN55">
        <f t="shared" si="26"/>
        <v>0</v>
      </c>
      <c r="HO55" t="s">
        <v>96</v>
      </c>
      <c r="HP55">
        <f t="shared" si="65"/>
        <v>9</v>
      </c>
      <c r="HQ55" t="s">
        <v>136</v>
      </c>
      <c r="HR55" s="1">
        <f t="shared" si="66"/>
        <v>0</v>
      </c>
      <c r="HS55" t="s">
        <v>181</v>
      </c>
      <c r="HT55" s="1">
        <f t="shared" si="67"/>
        <v>0</v>
      </c>
      <c r="HU55" t="s">
        <v>133</v>
      </c>
      <c r="HV55" s="1">
        <f t="shared" si="68"/>
        <v>0</v>
      </c>
      <c r="HW55" t="s">
        <v>87</v>
      </c>
      <c r="HX55" s="1">
        <f t="shared" si="69"/>
        <v>6</v>
      </c>
      <c r="HY55" t="s">
        <v>141</v>
      </c>
      <c r="HZ55" s="1">
        <f t="shared" si="70"/>
        <v>0</v>
      </c>
      <c r="IA55" t="s">
        <v>142</v>
      </c>
      <c r="IB55" s="1">
        <f t="shared" si="71"/>
        <v>0</v>
      </c>
      <c r="IC55" t="s">
        <v>166</v>
      </c>
      <c r="ID55" s="1">
        <f t="shared" si="72"/>
        <v>0</v>
      </c>
      <c r="IE55" t="s">
        <v>91</v>
      </c>
      <c r="IF55" s="1">
        <f t="shared" si="73"/>
        <v>6</v>
      </c>
      <c r="IG55">
        <f t="shared" si="77"/>
        <v>62</v>
      </c>
      <c r="IH55" s="1">
        <f t="shared" si="74"/>
        <v>129</v>
      </c>
    </row>
    <row r="56" spans="1:242" ht="14.65" thickBot="1" x14ac:dyDescent="0.5">
      <c r="A56" s="1">
        <v>53</v>
      </c>
      <c r="B56" s="45">
        <f t="shared" si="0"/>
        <v>737</v>
      </c>
      <c r="C56" s="14" t="s">
        <v>1294</v>
      </c>
      <c r="D56" t="s">
        <v>1295</v>
      </c>
      <c r="E56" s="15" t="s">
        <v>1288</v>
      </c>
      <c r="F56" s="28">
        <f t="shared" si="1"/>
        <v>104</v>
      </c>
      <c r="H56" s="14">
        <v>2</v>
      </c>
      <c r="I56" t="s">
        <v>83</v>
      </c>
      <c r="J56">
        <v>1</v>
      </c>
      <c r="K56" s="40">
        <f t="shared" si="28"/>
        <v>0</v>
      </c>
      <c r="L56">
        <v>2</v>
      </c>
      <c r="M56" t="s">
        <v>83</v>
      </c>
      <c r="N56">
        <v>1</v>
      </c>
      <c r="O56" s="40">
        <f t="shared" si="78"/>
        <v>0</v>
      </c>
      <c r="P56">
        <v>1</v>
      </c>
      <c r="Q56" t="s">
        <v>83</v>
      </c>
      <c r="R56">
        <v>2</v>
      </c>
      <c r="S56" s="40">
        <f t="shared" si="29"/>
        <v>3</v>
      </c>
      <c r="T56">
        <v>0</v>
      </c>
      <c r="U56" t="s">
        <v>83</v>
      </c>
      <c r="V56">
        <v>1</v>
      </c>
      <c r="W56" s="40">
        <f t="shared" si="3"/>
        <v>0</v>
      </c>
      <c r="X56">
        <v>1</v>
      </c>
      <c r="Y56" t="s">
        <v>83</v>
      </c>
      <c r="Z56">
        <v>2</v>
      </c>
      <c r="AA56" s="40">
        <f t="shared" si="4"/>
        <v>6</v>
      </c>
      <c r="AB56">
        <v>0</v>
      </c>
      <c r="AC56" t="s">
        <v>83</v>
      </c>
      <c r="AD56">
        <v>2</v>
      </c>
      <c r="AE56" s="40">
        <f t="shared" si="30"/>
        <v>0</v>
      </c>
      <c r="AF56" s="24">
        <f t="shared" si="31"/>
        <v>9</v>
      </c>
      <c r="AG56" s="14">
        <v>1</v>
      </c>
      <c r="AH56" t="s">
        <v>83</v>
      </c>
      <c r="AI56">
        <v>2</v>
      </c>
      <c r="AJ56" s="40">
        <f t="shared" si="79"/>
        <v>0</v>
      </c>
      <c r="AK56">
        <v>3</v>
      </c>
      <c r="AL56" t="s">
        <v>83</v>
      </c>
      <c r="AM56">
        <v>0</v>
      </c>
      <c r="AN56" s="40">
        <f t="shared" si="32"/>
        <v>0</v>
      </c>
      <c r="AO56">
        <v>1</v>
      </c>
      <c r="AP56" t="s">
        <v>83</v>
      </c>
      <c r="AQ56">
        <v>1</v>
      </c>
      <c r="AR56" s="40">
        <f t="shared" si="6"/>
        <v>0</v>
      </c>
      <c r="AS56">
        <v>1</v>
      </c>
      <c r="AT56" t="s">
        <v>83</v>
      </c>
      <c r="AU56">
        <v>2</v>
      </c>
      <c r="AV56" s="40">
        <f t="shared" si="33"/>
        <v>0</v>
      </c>
      <c r="AW56">
        <v>1</v>
      </c>
      <c r="AX56" t="s">
        <v>83</v>
      </c>
      <c r="AY56">
        <v>1</v>
      </c>
      <c r="AZ56" s="40">
        <f t="shared" si="34"/>
        <v>0</v>
      </c>
      <c r="BA56">
        <v>2</v>
      </c>
      <c r="BB56" t="s">
        <v>83</v>
      </c>
      <c r="BC56">
        <v>2</v>
      </c>
      <c r="BD56" s="40">
        <f t="shared" si="7"/>
        <v>0</v>
      </c>
      <c r="BE56" s="24">
        <f t="shared" si="35"/>
        <v>0</v>
      </c>
      <c r="BF56" s="14">
        <v>1</v>
      </c>
      <c r="BG56" t="s">
        <v>83</v>
      </c>
      <c r="BH56">
        <v>3</v>
      </c>
      <c r="BI56" s="40">
        <f t="shared" si="36"/>
        <v>3</v>
      </c>
      <c r="BJ56">
        <v>2</v>
      </c>
      <c r="BK56" t="s">
        <v>83</v>
      </c>
      <c r="BL56">
        <v>1</v>
      </c>
      <c r="BM56" s="40">
        <f t="shared" si="75"/>
        <v>0</v>
      </c>
      <c r="BN56">
        <v>1</v>
      </c>
      <c r="BO56" t="s">
        <v>83</v>
      </c>
      <c r="BP56">
        <v>3</v>
      </c>
      <c r="BQ56" s="40">
        <f t="shared" si="8"/>
        <v>0</v>
      </c>
      <c r="BR56">
        <v>1</v>
      </c>
      <c r="BS56" t="s">
        <v>83</v>
      </c>
      <c r="BT56">
        <v>2</v>
      </c>
      <c r="BU56" s="40">
        <f t="shared" si="37"/>
        <v>0</v>
      </c>
      <c r="BV56">
        <v>1</v>
      </c>
      <c r="BW56" t="s">
        <v>83</v>
      </c>
      <c r="BX56">
        <v>1</v>
      </c>
      <c r="BY56" s="40">
        <f t="shared" si="38"/>
        <v>0</v>
      </c>
      <c r="BZ56">
        <v>1</v>
      </c>
      <c r="CA56" t="s">
        <v>83</v>
      </c>
      <c r="CB56">
        <v>1</v>
      </c>
      <c r="CC56" s="40">
        <f t="shared" si="39"/>
        <v>0</v>
      </c>
      <c r="CD56" s="24">
        <f t="shared" si="40"/>
        <v>3</v>
      </c>
      <c r="CE56" s="14">
        <v>1</v>
      </c>
      <c r="CF56" t="s">
        <v>83</v>
      </c>
      <c r="CG56">
        <v>2</v>
      </c>
      <c r="CH56" s="40">
        <f t="shared" si="41"/>
        <v>0</v>
      </c>
      <c r="CI56">
        <v>2</v>
      </c>
      <c r="CJ56" t="s">
        <v>83</v>
      </c>
      <c r="CK56">
        <v>0</v>
      </c>
      <c r="CL56" s="40">
        <f t="shared" si="42"/>
        <v>3</v>
      </c>
      <c r="CM56">
        <v>2</v>
      </c>
      <c r="CN56" t="s">
        <v>83</v>
      </c>
      <c r="CO56">
        <v>1</v>
      </c>
      <c r="CP56" s="40">
        <f t="shared" si="43"/>
        <v>0</v>
      </c>
      <c r="CQ56">
        <v>2</v>
      </c>
      <c r="CR56" t="s">
        <v>83</v>
      </c>
      <c r="CS56">
        <v>1</v>
      </c>
      <c r="CT56" s="40">
        <f t="shared" si="44"/>
        <v>6</v>
      </c>
      <c r="CU56">
        <v>0</v>
      </c>
      <c r="CV56" t="s">
        <v>83</v>
      </c>
      <c r="CW56">
        <v>0</v>
      </c>
      <c r="CX56" s="40">
        <f t="shared" si="45"/>
        <v>0</v>
      </c>
      <c r="CY56">
        <v>1</v>
      </c>
      <c r="CZ56" t="s">
        <v>83</v>
      </c>
      <c r="DA56">
        <v>0</v>
      </c>
      <c r="DB56" s="40">
        <f t="shared" si="46"/>
        <v>6</v>
      </c>
      <c r="DC56" s="24">
        <f t="shared" si="47"/>
        <v>15</v>
      </c>
      <c r="DD56" s="14">
        <v>0</v>
      </c>
      <c r="DE56" t="s">
        <v>83</v>
      </c>
      <c r="DF56">
        <v>3</v>
      </c>
      <c r="DG56" s="40">
        <f t="shared" si="76"/>
        <v>3</v>
      </c>
      <c r="DH56">
        <v>2</v>
      </c>
      <c r="DI56" t="s">
        <v>83</v>
      </c>
      <c r="DJ56">
        <v>1</v>
      </c>
      <c r="DK56" s="40">
        <f t="shared" si="9"/>
        <v>3</v>
      </c>
      <c r="DL56">
        <v>2</v>
      </c>
      <c r="DM56" t="s">
        <v>83</v>
      </c>
      <c r="DN56">
        <v>2</v>
      </c>
      <c r="DO56" s="40">
        <f t="shared" si="48"/>
        <v>0</v>
      </c>
      <c r="DP56">
        <v>2</v>
      </c>
      <c r="DQ56" t="s">
        <v>83</v>
      </c>
      <c r="DR56">
        <v>0</v>
      </c>
      <c r="DS56" s="40">
        <f t="shared" si="10"/>
        <v>0</v>
      </c>
      <c r="DT56">
        <v>3</v>
      </c>
      <c r="DU56" t="s">
        <v>83</v>
      </c>
      <c r="DV56">
        <v>1</v>
      </c>
      <c r="DW56" s="40">
        <f t="shared" si="11"/>
        <v>3</v>
      </c>
      <c r="DX56">
        <v>2</v>
      </c>
      <c r="DY56" t="s">
        <v>83</v>
      </c>
      <c r="DZ56">
        <v>0</v>
      </c>
      <c r="EA56" s="39">
        <f t="shared" si="49"/>
        <v>0</v>
      </c>
      <c r="EB56" s="24">
        <f t="shared" si="12"/>
        <v>9</v>
      </c>
      <c r="EC56" s="14">
        <v>1</v>
      </c>
      <c r="ED56" t="s">
        <v>83</v>
      </c>
      <c r="EE56">
        <v>0</v>
      </c>
      <c r="EF56" s="40">
        <f t="shared" si="50"/>
        <v>0</v>
      </c>
      <c r="EG56">
        <v>2</v>
      </c>
      <c r="EH56" t="s">
        <v>83</v>
      </c>
      <c r="EI56">
        <v>1</v>
      </c>
      <c r="EJ56" s="40">
        <f t="shared" si="51"/>
        <v>4</v>
      </c>
      <c r="EK56">
        <v>0</v>
      </c>
      <c r="EL56" t="s">
        <v>83</v>
      </c>
      <c r="EM56">
        <v>3</v>
      </c>
      <c r="EN56" s="40">
        <f t="shared" si="81"/>
        <v>3</v>
      </c>
      <c r="EO56">
        <v>1</v>
      </c>
      <c r="EP56" t="s">
        <v>83</v>
      </c>
      <c r="EQ56">
        <v>2</v>
      </c>
      <c r="ER56" s="40">
        <f t="shared" si="52"/>
        <v>0</v>
      </c>
      <c r="ES56">
        <v>2</v>
      </c>
      <c r="ET56" t="s">
        <v>83</v>
      </c>
      <c r="EU56">
        <v>1</v>
      </c>
      <c r="EV56" s="40">
        <f t="shared" si="14"/>
        <v>0</v>
      </c>
      <c r="EW56">
        <v>3</v>
      </c>
      <c r="EX56" t="s">
        <v>83</v>
      </c>
      <c r="EY56">
        <v>0</v>
      </c>
      <c r="EZ56" s="40">
        <f t="shared" si="53"/>
        <v>0</v>
      </c>
      <c r="FA56" s="24">
        <f t="shared" si="54"/>
        <v>7</v>
      </c>
      <c r="FB56" s="14">
        <v>2</v>
      </c>
      <c r="FC56" t="s">
        <v>83</v>
      </c>
      <c r="FD56">
        <v>1</v>
      </c>
      <c r="FE56" s="40">
        <f t="shared" si="55"/>
        <v>4</v>
      </c>
      <c r="FF56">
        <v>1</v>
      </c>
      <c r="FG56" t="s">
        <v>83</v>
      </c>
      <c r="FH56">
        <v>2</v>
      </c>
      <c r="FI56" s="40">
        <f t="shared" si="56"/>
        <v>0</v>
      </c>
      <c r="FJ56">
        <v>0</v>
      </c>
      <c r="FK56" t="s">
        <v>83</v>
      </c>
      <c r="FL56">
        <v>3</v>
      </c>
      <c r="FM56" s="40">
        <f t="shared" si="57"/>
        <v>0</v>
      </c>
      <c r="FN56">
        <v>1</v>
      </c>
      <c r="FO56" t="s">
        <v>83</v>
      </c>
      <c r="FP56">
        <v>1</v>
      </c>
      <c r="FQ56" s="40">
        <f t="shared" si="15"/>
        <v>0</v>
      </c>
      <c r="FR56">
        <v>0</v>
      </c>
      <c r="FS56" t="s">
        <v>83</v>
      </c>
      <c r="FT56">
        <v>2</v>
      </c>
      <c r="FU56" s="40">
        <f t="shared" si="58"/>
        <v>3</v>
      </c>
      <c r="FV56">
        <v>3</v>
      </c>
      <c r="FW56" t="s">
        <v>83</v>
      </c>
      <c r="FX56">
        <v>1</v>
      </c>
      <c r="FY56" s="40">
        <f t="shared" si="16"/>
        <v>3</v>
      </c>
      <c r="FZ56" s="24">
        <f t="shared" si="17"/>
        <v>10</v>
      </c>
      <c r="GA56" s="14">
        <v>2</v>
      </c>
      <c r="GB56" t="s">
        <v>83</v>
      </c>
      <c r="GC56">
        <v>1</v>
      </c>
      <c r="GD56" s="40">
        <f t="shared" si="59"/>
        <v>0</v>
      </c>
      <c r="GE56">
        <v>1</v>
      </c>
      <c r="GF56" t="s">
        <v>83</v>
      </c>
      <c r="GG56">
        <v>2</v>
      </c>
      <c r="GH56" s="40">
        <f t="shared" si="82"/>
        <v>0</v>
      </c>
      <c r="GI56">
        <v>2</v>
      </c>
      <c r="GJ56" t="s">
        <v>83</v>
      </c>
      <c r="GK56">
        <v>0</v>
      </c>
      <c r="GL56" s="40">
        <f t="shared" si="60"/>
        <v>0</v>
      </c>
      <c r="GM56">
        <v>3</v>
      </c>
      <c r="GN56" t="s">
        <v>83</v>
      </c>
      <c r="GO56">
        <v>0</v>
      </c>
      <c r="GP56" s="40">
        <f t="shared" si="61"/>
        <v>3</v>
      </c>
      <c r="GQ56">
        <v>0</v>
      </c>
      <c r="GR56" t="s">
        <v>83</v>
      </c>
      <c r="GS56">
        <v>1</v>
      </c>
      <c r="GT56" s="40">
        <f t="shared" si="19"/>
        <v>3</v>
      </c>
      <c r="GU56">
        <v>2</v>
      </c>
      <c r="GV56" t="s">
        <v>83</v>
      </c>
      <c r="GW56">
        <v>1</v>
      </c>
      <c r="GX56" s="40">
        <f t="shared" si="62"/>
        <v>6</v>
      </c>
      <c r="GY56" s="24">
        <f t="shared" si="63"/>
        <v>12</v>
      </c>
      <c r="GZ56" s="28">
        <f t="shared" si="20"/>
        <v>65</v>
      </c>
      <c r="HA56" t="s">
        <v>132</v>
      </c>
      <c r="HB56">
        <f t="shared" si="21"/>
        <v>5</v>
      </c>
      <c r="HC56" t="s">
        <v>137</v>
      </c>
      <c r="HD56">
        <f t="shared" si="22"/>
        <v>5</v>
      </c>
      <c r="HE56" t="s">
        <v>169</v>
      </c>
      <c r="HF56">
        <f t="shared" si="23"/>
        <v>0</v>
      </c>
      <c r="HG56" t="s">
        <v>164</v>
      </c>
      <c r="HH56">
        <f t="shared" si="80"/>
        <v>0</v>
      </c>
      <c r="HI56" t="s">
        <v>165</v>
      </c>
      <c r="HJ56">
        <f t="shared" si="25"/>
        <v>9</v>
      </c>
      <c r="HK56" t="s">
        <v>142</v>
      </c>
      <c r="HL56">
        <f t="shared" si="64"/>
        <v>0</v>
      </c>
      <c r="HM56" t="s">
        <v>150</v>
      </c>
      <c r="HN56">
        <f t="shared" si="26"/>
        <v>0</v>
      </c>
      <c r="HO56" t="s">
        <v>91</v>
      </c>
      <c r="HP56">
        <f t="shared" si="65"/>
        <v>5</v>
      </c>
      <c r="HQ56" t="s">
        <v>140</v>
      </c>
      <c r="HR56" s="1">
        <f t="shared" si="66"/>
        <v>0</v>
      </c>
      <c r="HS56" t="s">
        <v>181</v>
      </c>
      <c r="HT56" s="1">
        <f t="shared" si="67"/>
        <v>0</v>
      </c>
      <c r="HU56" t="s">
        <v>133</v>
      </c>
      <c r="HV56" s="1">
        <f t="shared" si="68"/>
        <v>0</v>
      </c>
      <c r="HW56" t="s">
        <v>94</v>
      </c>
      <c r="HX56" s="1">
        <f t="shared" si="69"/>
        <v>5</v>
      </c>
      <c r="HY56" t="s">
        <v>141</v>
      </c>
      <c r="HZ56" s="1">
        <f t="shared" si="70"/>
        <v>0</v>
      </c>
      <c r="IA56" t="s">
        <v>89</v>
      </c>
      <c r="IB56" s="1">
        <f t="shared" si="71"/>
        <v>5</v>
      </c>
      <c r="IC56" t="s">
        <v>166</v>
      </c>
      <c r="ID56" s="1">
        <f t="shared" si="72"/>
        <v>0</v>
      </c>
      <c r="IE56" t="s">
        <v>96</v>
      </c>
      <c r="IF56" s="1">
        <f t="shared" si="73"/>
        <v>5</v>
      </c>
      <c r="IG56">
        <f t="shared" si="77"/>
        <v>39</v>
      </c>
      <c r="IH56" s="1">
        <f t="shared" si="74"/>
        <v>104</v>
      </c>
    </row>
    <row r="57" spans="1:242" ht="14.65" thickBot="1" x14ac:dyDescent="0.5">
      <c r="A57" s="1">
        <v>54</v>
      </c>
      <c r="B57" s="45">
        <f t="shared" si="0"/>
        <v>577</v>
      </c>
      <c r="C57" s="14" t="s">
        <v>1296</v>
      </c>
      <c r="D57" t="s">
        <v>509</v>
      </c>
      <c r="E57" s="15" t="s">
        <v>1288</v>
      </c>
      <c r="F57" s="28">
        <f t="shared" si="1"/>
        <v>137</v>
      </c>
      <c r="H57" s="14">
        <v>2</v>
      </c>
      <c r="I57" t="s">
        <v>83</v>
      </c>
      <c r="J57">
        <v>3</v>
      </c>
      <c r="K57" s="40">
        <f t="shared" si="28"/>
        <v>3</v>
      </c>
      <c r="L57">
        <v>4</v>
      </c>
      <c r="M57" t="s">
        <v>83</v>
      </c>
      <c r="N57">
        <v>2</v>
      </c>
      <c r="O57" s="40">
        <f t="shared" si="78"/>
        <v>0</v>
      </c>
      <c r="P57">
        <v>1</v>
      </c>
      <c r="Q57" t="s">
        <v>83</v>
      </c>
      <c r="R57">
        <v>1</v>
      </c>
      <c r="S57" s="40">
        <f t="shared" si="29"/>
        <v>0</v>
      </c>
      <c r="T57">
        <v>3</v>
      </c>
      <c r="U57" t="s">
        <v>83</v>
      </c>
      <c r="V57">
        <v>1</v>
      </c>
      <c r="W57" s="40">
        <f t="shared" si="3"/>
        <v>0</v>
      </c>
      <c r="X57">
        <v>2</v>
      </c>
      <c r="Y57" t="s">
        <v>83</v>
      </c>
      <c r="Z57">
        <v>2</v>
      </c>
      <c r="AA57" s="40">
        <f t="shared" si="4"/>
        <v>0</v>
      </c>
      <c r="AB57">
        <v>1</v>
      </c>
      <c r="AC57" t="s">
        <v>83</v>
      </c>
      <c r="AD57">
        <v>3</v>
      </c>
      <c r="AE57" s="40">
        <f t="shared" si="30"/>
        <v>0</v>
      </c>
      <c r="AF57" s="24">
        <f t="shared" si="31"/>
        <v>3</v>
      </c>
      <c r="AG57" s="14">
        <v>3</v>
      </c>
      <c r="AH57" t="s">
        <v>83</v>
      </c>
      <c r="AI57">
        <v>4</v>
      </c>
      <c r="AJ57" s="40">
        <f t="shared" si="79"/>
        <v>0</v>
      </c>
      <c r="AK57">
        <v>2</v>
      </c>
      <c r="AL57" t="s">
        <v>83</v>
      </c>
      <c r="AM57">
        <v>1</v>
      </c>
      <c r="AN57" s="40">
        <f t="shared" si="32"/>
        <v>0</v>
      </c>
      <c r="AO57">
        <v>1</v>
      </c>
      <c r="AP57" t="s">
        <v>83</v>
      </c>
      <c r="AQ57">
        <v>1</v>
      </c>
      <c r="AR57" s="40">
        <f t="shared" si="6"/>
        <v>0</v>
      </c>
      <c r="AS57">
        <v>4</v>
      </c>
      <c r="AT57" t="s">
        <v>83</v>
      </c>
      <c r="AU57">
        <v>1</v>
      </c>
      <c r="AV57" s="40">
        <f t="shared" si="33"/>
        <v>0</v>
      </c>
      <c r="AW57">
        <v>3</v>
      </c>
      <c r="AX57" t="s">
        <v>83</v>
      </c>
      <c r="AY57">
        <v>1</v>
      </c>
      <c r="AZ57" s="40">
        <f t="shared" si="34"/>
        <v>0</v>
      </c>
      <c r="BA57">
        <v>3</v>
      </c>
      <c r="BB57" t="s">
        <v>83</v>
      </c>
      <c r="BC57">
        <v>4</v>
      </c>
      <c r="BD57" s="40">
        <f t="shared" si="7"/>
        <v>4</v>
      </c>
      <c r="BE57" s="24">
        <f t="shared" si="35"/>
        <v>4</v>
      </c>
      <c r="BF57" s="14">
        <v>1</v>
      </c>
      <c r="BG57" t="s">
        <v>83</v>
      </c>
      <c r="BH57">
        <v>4</v>
      </c>
      <c r="BI57" s="40">
        <f t="shared" si="36"/>
        <v>3</v>
      </c>
      <c r="BJ57">
        <v>2</v>
      </c>
      <c r="BK57" t="s">
        <v>83</v>
      </c>
      <c r="BL57">
        <v>3</v>
      </c>
      <c r="BM57" s="40">
        <f t="shared" si="75"/>
        <v>0</v>
      </c>
      <c r="BN57">
        <v>3</v>
      </c>
      <c r="BO57" t="s">
        <v>83</v>
      </c>
      <c r="BP57">
        <v>1</v>
      </c>
      <c r="BQ57" s="40">
        <f t="shared" si="8"/>
        <v>4</v>
      </c>
      <c r="BR57">
        <v>4</v>
      </c>
      <c r="BS57" t="s">
        <v>83</v>
      </c>
      <c r="BT57">
        <v>2</v>
      </c>
      <c r="BU57" s="40">
        <f t="shared" si="37"/>
        <v>4</v>
      </c>
      <c r="BV57">
        <v>3</v>
      </c>
      <c r="BW57" t="s">
        <v>83</v>
      </c>
      <c r="BX57">
        <v>2</v>
      </c>
      <c r="BY57" s="40">
        <f t="shared" si="38"/>
        <v>0</v>
      </c>
      <c r="BZ57">
        <v>3</v>
      </c>
      <c r="CA57" t="s">
        <v>83</v>
      </c>
      <c r="CB57">
        <v>3</v>
      </c>
      <c r="CC57" s="40">
        <f t="shared" si="39"/>
        <v>0</v>
      </c>
      <c r="CD57" s="24">
        <f t="shared" si="40"/>
        <v>11</v>
      </c>
      <c r="CE57" s="14">
        <v>2</v>
      </c>
      <c r="CF57" t="s">
        <v>83</v>
      </c>
      <c r="CG57">
        <v>1</v>
      </c>
      <c r="CH57" s="40">
        <f t="shared" si="41"/>
        <v>0</v>
      </c>
      <c r="CI57">
        <v>4</v>
      </c>
      <c r="CJ57" t="s">
        <v>83</v>
      </c>
      <c r="CK57">
        <v>1</v>
      </c>
      <c r="CL57" s="40">
        <f t="shared" si="42"/>
        <v>6</v>
      </c>
      <c r="CM57">
        <v>2</v>
      </c>
      <c r="CN57" t="s">
        <v>83</v>
      </c>
      <c r="CO57">
        <v>3</v>
      </c>
      <c r="CP57" s="40">
        <f t="shared" si="43"/>
        <v>4</v>
      </c>
      <c r="CQ57">
        <v>3</v>
      </c>
      <c r="CR57" t="s">
        <v>83</v>
      </c>
      <c r="CS57">
        <v>3</v>
      </c>
      <c r="CT57" s="40">
        <f t="shared" si="44"/>
        <v>0</v>
      </c>
      <c r="CU57">
        <v>3</v>
      </c>
      <c r="CV57" t="s">
        <v>83</v>
      </c>
      <c r="CW57">
        <v>2</v>
      </c>
      <c r="CX57" s="40">
        <f t="shared" si="45"/>
        <v>4</v>
      </c>
      <c r="CY57">
        <v>1</v>
      </c>
      <c r="CZ57" t="s">
        <v>83</v>
      </c>
      <c r="DA57">
        <v>1</v>
      </c>
      <c r="DB57" s="40">
        <f t="shared" si="46"/>
        <v>0</v>
      </c>
      <c r="DC57" s="24">
        <f t="shared" si="47"/>
        <v>14</v>
      </c>
      <c r="DD57" s="14">
        <v>1</v>
      </c>
      <c r="DE57" t="s">
        <v>83</v>
      </c>
      <c r="DF57">
        <v>3</v>
      </c>
      <c r="DG57" s="40">
        <f t="shared" si="76"/>
        <v>3</v>
      </c>
      <c r="DH57">
        <v>4</v>
      </c>
      <c r="DI57" t="s">
        <v>83</v>
      </c>
      <c r="DJ57">
        <v>2</v>
      </c>
      <c r="DK57" s="40">
        <f t="shared" si="9"/>
        <v>3</v>
      </c>
      <c r="DL57">
        <v>4</v>
      </c>
      <c r="DM57" t="s">
        <v>83</v>
      </c>
      <c r="DN57">
        <v>4</v>
      </c>
      <c r="DO57" s="40">
        <f t="shared" si="48"/>
        <v>0</v>
      </c>
      <c r="DP57">
        <v>2</v>
      </c>
      <c r="DQ57" t="s">
        <v>83</v>
      </c>
      <c r="DR57">
        <v>1</v>
      </c>
      <c r="DS57" s="40">
        <f t="shared" si="10"/>
        <v>0</v>
      </c>
      <c r="DT57">
        <v>4</v>
      </c>
      <c r="DU57" t="s">
        <v>83</v>
      </c>
      <c r="DV57">
        <v>3</v>
      </c>
      <c r="DW57" s="40">
        <f t="shared" si="11"/>
        <v>4</v>
      </c>
      <c r="DX57">
        <v>2</v>
      </c>
      <c r="DY57" t="s">
        <v>83</v>
      </c>
      <c r="DZ57">
        <v>3</v>
      </c>
      <c r="EA57" s="39">
        <f t="shared" si="49"/>
        <v>3</v>
      </c>
      <c r="EB57" s="24">
        <f t="shared" si="12"/>
        <v>13</v>
      </c>
      <c r="EC57" s="14">
        <v>2</v>
      </c>
      <c r="ED57" t="s">
        <v>83</v>
      </c>
      <c r="EE57">
        <v>4</v>
      </c>
      <c r="EF57" s="40">
        <f t="shared" si="50"/>
        <v>0</v>
      </c>
      <c r="EG57">
        <v>1</v>
      </c>
      <c r="EH57" t="s">
        <v>83</v>
      </c>
      <c r="EI57">
        <v>2</v>
      </c>
      <c r="EJ57" s="40">
        <f t="shared" si="51"/>
        <v>0</v>
      </c>
      <c r="EK57">
        <v>1</v>
      </c>
      <c r="EL57" t="s">
        <v>83</v>
      </c>
      <c r="EM57">
        <v>1</v>
      </c>
      <c r="EN57" s="40">
        <f t="shared" si="81"/>
        <v>0</v>
      </c>
      <c r="EO57">
        <v>2</v>
      </c>
      <c r="EP57" t="s">
        <v>83</v>
      </c>
      <c r="EQ57">
        <v>1</v>
      </c>
      <c r="ER57" s="40">
        <f t="shared" si="52"/>
        <v>3</v>
      </c>
      <c r="ES57">
        <v>3</v>
      </c>
      <c r="ET57" t="s">
        <v>83</v>
      </c>
      <c r="EU57">
        <v>3</v>
      </c>
      <c r="EV57" s="40">
        <f t="shared" si="14"/>
        <v>3</v>
      </c>
      <c r="EW57">
        <v>2</v>
      </c>
      <c r="EX57" t="s">
        <v>83</v>
      </c>
      <c r="EY57">
        <v>4</v>
      </c>
      <c r="EZ57" s="40">
        <f t="shared" si="53"/>
        <v>0</v>
      </c>
      <c r="FA57" s="24">
        <f t="shared" si="54"/>
        <v>6</v>
      </c>
      <c r="FB57" s="14">
        <v>2</v>
      </c>
      <c r="FC57" t="s">
        <v>83</v>
      </c>
      <c r="FD57">
        <v>3</v>
      </c>
      <c r="FE57" s="40">
        <f t="shared" si="55"/>
        <v>0</v>
      </c>
      <c r="FF57">
        <v>1</v>
      </c>
      <c r="FG57" t="s">
        <v>83</v>
      </c>
      <c r="FH57">
        <v>3</v>
      </c>
      <c r="FI57" s="40">
        <f t="shared" si="56"/>
        <v>0</v>
      </c>
      <c r="FJ57">
        <v>2</v>
      </c>
      <c r="FK57" t="s">
        <v>83</v>
      </c>
      <c r="FL57">
        <v>4</v>
      </c>
      <c r="FM57" s="40">
        <f t="shared" si="57"/>
        <v>0</v>
      </c>
      <c r="FN57">
        <v>4</v>
      </c>
      <c r="FO57" t="s">
        <v>83</v>
      </c>
      <c r="FP57">
        <v>3</v>
      </c>
      <c r="FQ57" s="40">
        <f t="shared" si="15"/>
        <v>4</v>
      </c>
      <c r="FR57">
        <v>2</v>
      </c>
      <c r="FS57" t="s">
        <v>83</v>
      </c>
      <c r="FT57">
        <v>1</v>
      </c>
      <c r="FU57" s="40">
        <f t="shared" si="58"/>
        <v>0</v>
      </c>
      <c r="FV57">
        <v>1</v>
      </c>
      <c r="FW57" t="s">
        <v>83</v>
      </c>
      <c r="FX57">
        <v>2</v>
      </c>
      <c r="FY57" s="40">
        <f t="shared" si="16"/>
        <v>0</v>
      </c>
      <c r="FZ57" s="24">
        <f t="shared" si="17"/>
        <v>4</v>
      </c>
      <c r="GA57" s="14">
        <v>1</v>
      </c>
      <c r="GB57" t="s">
        <v>83</v>
      </c>
      <c r="GC57">
        <v>3</v>
      </c>
      <c r="GD57" s="40">
        <f t="shared" si="59"/>
        <v>0</v>
      </c>
      <c r="GE57">
        <v>2</v>
      </c>
      <c r="GF57" t="s">
        <v>83</v>
      </c>
      <c r="GG57">
        <v>1</v>
      </c>
      <c r="GH57" s="40">
        <f t="shared" si="82"/>
        <v>4</v>
      </c>
      <c r="GI57">
        <v>2</v>
      </c>
      <c r="GJ57" t="s">
        <v>83</v>
      </c>
      <c r="GK57">
        <v>3</v>
      </c>
      <c r="GL57" s="40">
        <f t="shared" si="60"/>
        <v>6</v>
      </c>
      <c r="GM57">
        <v>2</v>
      </c>
      <c r="GN57" t="s">
        <v>83</v>
      </c>
      <c r="GO57">
        <v>3</v>
      </c>
      <c r="GP57" s="40">
        <f t="shared" si="61"/>
        <v>0</v>
      </c>
      <c r="GQ57">
        <v>2</v>
      </c>
      <c r="GR57" t="s">
        <v>83</v>
      </c>
      <c r="GS57">
        <v>2</v>
      </c>
      <c r="GT57" s="40">
        <f t="shared" si="19"/>
        <v>0</v>
      </c>
      <c r="GU57">
        <v>3</v>
      </c>
      <c r="GV57" t="s">
        <v>83</v>
      </c>
      <c r="GW57">
        <v>4</v>
      </c>
      <c r="GX57" s="40">
        <f t="shared" si="62"/>
        <v>0</v>
      </c>
      <c r="GY57" s="24">
        <f t="shared" si="63"/>
        <v>10</v>
      </c>
      <c r="GZ57" s="28">
        <f t="shared" si="20"/>
        <v>65</v>
      </c>
      <c r="HA57" t="s">
        <v>132</v>
      </c>
      <c r="HB57">
        <f t="shared" si="21"/>
        <v>5</v>
      </c>
      <c r="HC57" t="s">
        <v>92</v>
      </c>
      <c r="HD57">
        <f t="shared" si="22"/>
        <v>0</v>
      </c>
      <c r="HE57" t="s">
        <v>86</v>
      </c>
      <c r="HF57">
        <f t="shared" si="23"/>
        <v>5</v>
      </c>
      <c r="HG57" t="s">
        <v>94</v>
      </c>
      <c r="HH57">
        <f t="shared" si="80"/>
        <v>9</v>
      </c>
      <c r="HI57" t="s">
        <v>130</v>
      </c>
      <c r="HJ57">
        <f t="shared" si="25"/>
        <v>5</v>
      </c>
      <c r="HK57" t="s">
        <v>89</v>
      </c>
      <c r="HL57">
        <f t="shared" si="64"/>
        <v>9</v>
      </c>
      <c r="HM57" t="s">
        <v>90</v>
      </c>
      <c r="HN57">
        <f t="shared" si="26"/>
        <v>9</v>
      </c>
      <c r="HO57" t="s">
        <v>96</v>
      </c>
      <c r="HP57">
        <f t="shared" si="65"/>
        <v>9</v>
      </c>
      <c r="HQ57" t="s">
        <v>136</v>
      </c>
      <c r="HR57" s="1">
        <f t="shared" si="66"/>
        <v>0</v>
      </c>
      <c r="HS57" t="s">
        <v>85</v>
      </c>
      <c r="HT57" s="1">
        <f t="shared" si="67"/>
        <v>5</v>
      </c>
      <c r="HU57" t="s">
        <v>93</v>
      </c>
      <c r="HV57" s="1">
        <f t="shared" si="68"/>
        <v>5</v>
      </c>
      <c r="HW57" t="s">
        <v>129</v>
      </c>
      <c r="HX57" s="1">
        <f t="shared" si="69"/>
        <v>0</v>
      </c>
      <c r="HY57" t="s">
        <v>165</v>
      </c>
      <c r="HZ57" s="1">
        <f t="shared" si="70"/>
        <v>5</v>
      </c>
      <c r="IA57" t="s">
        <v>142</v>
      </c>
      <c r="IB57" s="1">
        <f t="shared" si="71"/>
        <v>0</v>
      </c>
      <c r="IC57" t="s">
        <v>134</v>
      </c>
      <c r="ID57" s="1">
        <f t="shared" si="72"/>
        <v>6</v>
      </c>
      <c r="IE57" t="s">
        <v>135</v>
      </c>
      <c r="IF57" s="1">
        <f t="shared" si="73"/>
        <v>0</v>
      </c>
      <c r="IG57">
        <f t="shared" si="77"/>
        <v>72</v>
      </c>
      <c r="IH57" s="1">
        <f t="shared" si="74"/>
        <v>137</v>
      </c>
    </row>
    <row r="58" spans="1:242" ht="14.65" thickBot="1" x14ac:dyDescent="0.5">
      <c r="A58" s="1">
        <v>55</v>
      </c>
      <c r="B58" s="45">
        <f t="shared" si="0"/>
        <v>601</v>
      </c>
      <c r="C58" s="14" t="s">
        <v>1297</v>
      </c>
      <c r="D58" t="s">
        <v>1298</v>
      </c>
      <c r="E58" s="15" t="s">
        <v>1288</v>
      </c>
      <c r="F58" s="28">
        <f t="shared" si="1"/>
        <v>134</v>
      </c>
      <c r="H58" s="14">
        <v>1</v>
      </c>
      <c r="I58" t="s">
        <v>83</v>
      </c>
      <c r="J58">
        <v>3</v>
      </c>
      <c r="K58" s="40">
        <f t="shared" si="28"/>
        <v>4</v>
      </c>
      <c r="L58">
        <v>2</v>
      </c>
      <c r="M58" t="s">
        <v>83</v>
      </c>
      <c r="N58">
        <v>2</v>
      </c>
      <c r="O58" s="40">
        <f t="shared" si="78"/>
        <v>0</v>
      </c>
      <c r="P58">
        <v>0</v>
      </c>
      <c r="Q58" t="s">
        <v>83</v>
      </c>
      <c r="R58">
        <v>1</v>
      </c>
      <c r="S58" s="40">
        <f t="shared" si="29"/>
        <v>3</v>
      </c>
      <c r="T58">
        <v>3</v>
      </c>
      <c r="U58" t="s">
        <v>83</v>
      </c>
      <c r="V58">
        <v>3</v>
      </c>
      <c r="W58" s="40">
        <f t="shared" si="3"/>
        <v>3</v>
      </c>
      <c r="X58">
        <v>2</v>
      </c>
      <c r="Y58" t="s">
        <v>83</v>
      </c>
      <c r="Z58">
        <v>1</v>
      </c>
      <c r="AA58" s="40">
        <f t="shared" si="4"/>
        <v>0</v>
      </c>
      <c r="AB58">
        <v>1</v>
      </c>
      <c r="AC58" t="s">
        <v>83</v>
      </c>
      <c r="AD58">
        <v>2</v>
      </c>
      <c r="AE58" s="40">
        <f t="shared" si="30"/>
        <v>0</v>
      </c>
      <c r="AF58" s="24">
        <f t="shared" si="31"/>
        <v>10</v>
      </c>
      <c r="AG58" s="14">
        <v>3</v>
      </c>
      <c r="AH58" t="s">
        <v>83</v>
      </c>
      <c r="AI58">
        <v>2</v>
      </c>
      <c r="AJ58" s="40">
        <f t="shared" si="79"/>
        <v>3</v>
      </c>
      <c r="AK58">
        <v>2</v>
      </c>
      <c r="AL58" t="s">
        <v>83</v>
      </c>
      <c r="AM58">
        <v>1</v>
      </c>
      <c r="AN58" s="40">
        <f t="shared" si="32"/>
        <v>0</v>
      </c>
      <c r="AO58">
        <v>2</v>
      </c>
      <c r="AP58" t="s">
        <v>83</v>
      </c>
      <c r="AQ58">
        <v>4</v>
      </c>
      <c r="AR58" s="40">
        <f t="shared" si="6"/>
        <v>4</v>
      </c>
      <c r="AS58">
        <v>4</v>
      </c>
      <c r="AT58" t="s">
        <v>83</v>
      </c>
      <c r="AU58">
        <v>4</v>
      </c>
      <c r="AV58" s="40">
        <f t="shared" si="33"/>
        <v>3</v>
      </c>
      <c r="AW58">
        <v>3</v>
      </c>
      <c r="AX58" t="s">
        <v>83</v>
      </c>
      <c r="AY58">
        <v>2</v>
      </c>
      <c r="AZ58" s="40">
        <f t="shared" si="34"/>
        <v>0</v>
      </c>
      <c r="BA58">
        <v>1</v>
      </c>
      <c r="BB58" t="s">
        <v>83</v>
      </c>
      <c r="BC58">
        <v>2</v>
      </c>
      <c r="BD58" s="40">
        <f t="shared" si="7"/>
        <v>4</v>
      </c>
      <c r="BE58" s="24">
        <f t="shared" si="35"/>
        <v>14</v>
      </c>
      <c r="BF58" s="14">
        <v>2</v>
      </c>
      <c r="BG58" t="s">
        <v>83</v>
      </c>
      <c r="BH58">
        <v>2</v>
      </c>
      <c r="BI58" s="40">
        <f t="shared" si="36"/>
        <v>0</v>
      </c>
      <c r="BJ58">
        <v>1</v>
      </c>
      <c r="BK58" t="s">
        <v>83</v>
      </c>
      <c r="BL58">
        <v>3</v>
      </c>
      <c r="BM58" s="40">
        <f t="shared" si="75"/>
        <v>0</v>
      </c>
      <c r="BN58">
        <v>2</v>
      </c>
      <c r="BO58" t="s">
        <v>83</v>
      </c>
      <c r="BP58">
        <v>3</v>
      </c>
      <c r="BQ58" s="40">
        <f t="shared" si="8"/>
        <v>0</v>
      </c>
      <c r="BR58">
        <v>1</v>
      </c>
      <c r="BS58" t="s">
        <v>83</v>
      </c>
      <c r="BT58">
        <v>2</v>
      </c>
      <c r="BU58" s="40">
        <f t="shared" si="37"/>
        <v>0</v>
      </c>
      <c r="BV58">
        <v>1</v>
      </c>
      <c r="BW58" t="s">
        <v>83</v>
      </c>
      <c r="BX58">
        <v>1</v>
      </c>
      <c r="BY58" s="40">
        <f t="shared" si="38"/>
        <v>0</v>
      </c>
      <c r="BZ58">
        <v>0</v>
      </c>
      <c r="CA58" t="s">
        <v>83</v>
      </c>
      <c r="CB58">
        <v>0</v>
      </c>
      <c r="CC58" s="40">
        <f t="shared" si="39"/>
        <v>0</v>
      </c>
      <c r="CD58" s="24">
        <f t="shared" si="40"/>
        <v>0</v>
      </c>
      <c r="CE58" s="14">
        <v>2</v>
      </c>
      <c r="CF58" t="s">
        <v>83</v>
      </c>
      <c r="CG58">
        <v>1</v>
      </c>
      <c r="CH58" s="40">
        <f t="shared" si="41"/>
        <v>0</v>
      </c>
      <c r="CI58">
        <v>3</v>
      </c>
      <c r="CJ58" t="s">
        <v>83</v>
      </c>
      <c r="CK58">
        <v>1</v>
      </c>
      <c r="CL58" s="40">
        <f t="shared" si="42"/>
        <v>3</v>
      </c>
      <c r="CM58">
        <v>2</v>
      </c>
      <c r="CN58" t="s">
        <v>83</v>
      </c>
      <c r="CO58">
        <v>1</v>
      </c>
      <c r="CP58" s="40">
        <f t="shared" si="43"/>
        <v>0</v>
      </c>
      <c r="CQ58">
        <v>2</v>
      </c>
      <c r="CR58" t="s">
        <v>83</v>
      </c>
      <c r="CS58">
        <v>4</v>
      </c>
      <c r="CT58" s="40">
        <f t="shared" si="44"/>
        <v>0</v>
      </c>
      <c r="CU58">
        <v>1</v>
      </c>
      <c r="CV58" t="s">
        <v>83</v>
      </c>
      <c r="CW58">
        <v>2</v>
      </c>
      <c r="CX58" s="40">
        <f t="shared" si="45"/>
        <v>0</v>
      </c>
      <c r="CY58">
        <v>2</v>
      </c>
      <c r="CZ58" t="s">
        <v>83</v>
      </c>
      <c r="DA58">
        <v>1</v>
      </c>
      <c r="DB58" s="40">
        <f t="shared" si="46"/>
        <v>4</v>
      </c>
      <c r="DC58" s="24">
        <f t="shared" si="47"/>
        <v>7</v>
      </c>
      <c r="DD58" s="14">
        <v>1</v>
      </c>
      <c r="DE58" t="s">
        <v>83</v>
      </c>
      <c r="DF58">
        <v>2</v>
      </c>
      <c r="DG58" s="40">
        <f t="shared" si="76"/>
        <v>6</v>
      </c>
      <c r="DH58">
        <v>1</v>
      </c>
      <c r="DI58" t="s">
        <v>83</v>
      </c>
      <c r="DJ58">
        <v>4</v>
      </c>
      <c r="DK58" s="40">
        <f t="shared" si="9"/>
        <v>0</v>
      </c>
      <c r="DL58">
        <v>2</v>
      </c>
      <c r="DM58" t="s">
        <v>83</v>
      </c>
      <c r="DN58">
        <v>3</v>
      </c>
      <c r="DO58" s="40">
        <f t="shared" si="48"/>
        <v>4</v>
      </c>
      <c r="DP58">
        <v>1</v>
      </c>
      <c r="DQ58" t="s">
        <v>83</v>
      </c>
      <c r="DR58">
        <v>3</v>
      </c>
      <c r="DS58" s="40">
        <f t="shared" si="10"/>
        <v>0</v>
      </c>
      <c r="DT58">
        <v>0</v>
      </c>
      <c r="DU58" t="s">
        <v>83</v>
      </c>
      <c r="DV58">
        <v>0</v>
      </c>
      <c r="DW58" s="40">
        <f t="shared" si="11"/>
        <v>1</v>
      </c>
      <c r="DX58">
        <v>0</v>
      </c>
      <c r="DY58" t="s">
        <v>83</v>
      </c>
      <c r="DZ58">
        <v>0</v>
      </c>
      <c r="EA58" s="39">
        <f t="shared" si="49"/>
        <v>0</v>
      </c>
      <c r="EB58" s="24">
        <f t="shared" si="12"/>
        <v>11</v>
      </c>
      <c r="EC58" s="14">
        <v>0</v>
      </c>
      <c r="ED58" t="s">
        <v>83</v>
      </c>
      <c r="EE58">
        <v>0</v>
      </c>
      <c r="EF58" s="40">
        <f t="shared" si="50"/>
        <v>6</v>
      </c>
      <c r="EG58">
        <v>0</v>
      </c>
      <c r="EH58" t="s">
        <v>83</v>
      </c>
      <c r="EI58">
        <v>0</v>
      </c>
      <c r="EJ58" s="40">
        <f t="shared" si="51"/>
        <v>0</v>
      </c>
      <c r="EK58">
        <v>0</v>
      </c>
      <c r="EL58" t="s">
        <v>83</v>
      </c>
      <c r="EM58">
        <v>0</v>
      </c>
      <c r="EN58" s="40">
        <f t="shared" si="81"/>
        <v>0</v>
      </c>
      <c r="EO58">
        <v>0</v>
      </c>
      <c r="EP58" t="s">
        <v>83</v>
      </c>
      <c r="EQ58">
        <v>0</v>
      </c>
      <c r="ER58" s="40">
        <f t="shared" si="52"/>
        <v>0</v>
      </c>
      <c r="ES58">
        <v>0</v>
      </c>
      <c r="ET58" t="s">
        <v>83</v>
      </c>
      <c r="EU58">
        <v>0</v>
      </c>
      <c r="EV58" s="40">
        <f t="shared" si="14"/>
        <v>6</v>
      </c>
      <c r="EW58">
        <v>0</v>
      </c>
      <c r="EX58" t="s">
        <v>83</v>
      </c>
      <c r="EY58">
        <v>0</v>
      </c>
      <c r="EZ58" s="40">
        <f t="shared" si="53"/>
        <v>3</v>
      </c>
      <c r="FA58" s="24">
        <f t="shared" si="54"/>
        <v>15</v>
      </c>
      <c r="FB58" s="14">
        <v>0</v>
      </c>
      <c r="FC58" t="s">
        <v>83</v>
      </c>
      <c r="FD58">
        <v>0</v>
      </c>
      <c r="FE58" s="40">
        <f t="shared" si="55"/>
        <v>0</v>
      </c>
      <c r="FF58">
        <v>0</v>
      </c>
      <c r="FG58" t="s">
        <v>83</v>
      </c>
      <c r="FH58">
        <v>0</v>
      </c>
      <c r="FI58" s="40">
        <f t="shared" si="56"/>
        <v>0</v>
      </c>
      <c r="FJ58">
        <v>0</v>
      </c>
      <c r="FK58" t="s">
        <v>83</v>
      </c>
      <c r="FL58">
        <v>0</v>
      </c>
      <c r="FM58" s="40">
        <f t="shared" si="57"/>
        <v>3</v>
      </c>
      <c r="FN58">
        <v>0</v>
      </c>
      <c r="FO58" t="s">
        <v>83</v>
      </c>
      <c r="FP58">
        <v>0</v>
      </c>
      <c r="FQ58" s="40">
        <f t="shared" si="15"/>
        <v>0</v>
      </c>
      <c r="FR58">
        <v>0</v>
      </c>
      <c r="FS58" t="s">
        <v>83</v>
      </c>
      <c r="FT58">
        <v>0</v>
      </c>
      <c r="FU58" s="40">
        <f t="shared" si="58"/>
        <v>0</v>
      </c>
      <c r="FV58">
        <v>0</v>
      </c>
      <c r="FW58" t="s">
        <v>83</v>
      </c>
      <c r="FX58">
        <v>0</v>
      </c>
      <c r="FY58" s="40">
        <f t="shared" si="16"/>
        <v>0</v>
      </c>
      <c r="FZ58" s="24">
        <f t="shared" si="17"/>
        <v>3</v>
      </c>
      <c r="GA58" s="14">
        <v>0</v>
      </c>
      <c r="GB58" t="s">
        <v>83</v>
      </c>
      <c r="GC58">
        <v>0</v>
      </c>
      <c r="GD58" s="40">
        <f t="shared" si="59"/>
        <v>6</v>
      </c>
      <c r="GE58">
        <v>0</v>
      </c>
      <c r="GF58" t="s">
        <v>83</v>
      </c>
      <c r="GG58">
        <v>0</v>
      </c>
      <c r="GH58" s="40">
        <f t="shared" si="82"/>
        <v>0</v>
      </c>
      <c r="GI58">
        <v>0</v>
      </c>
      <c r="GJ58" t="s">
        <v>83</v>
      </c>
      <c r="GK58">
        <v>0</v>
      </c>
      <c r="GL58" s="40">
        <f t="shared" si="60"/>
        <v>0</v>
      </c>
      <c r="GM58">
        <v>0</v>
      </c>
      <c r="GN58" t="s">
        <v>83</v>
      </c>
      <c r="GO58">
        <v>0</v>
      </c>
      <c r="GP58" s="40">
        <f t="shared" si="61"/>
        <v>0</v>
      </c>
      <c r="GQ58">
        <v>0</v>
      </c>
      <c r="GR58" t="s">
        <v>83</v>
      </c>
      <c r="GS58">
        <v>0</v>
      </c>
      <c r="GT58" s="40">
        <f t="shared" si="19"/>
        <v>0</v>
      </c>
      <c r="GU58">
        <v>0</v>
      </c>
      <c r="GV58" t="s">
        <v>83</v>
      </c>
      <c r="GW58">
        <v>0</v>
      </c>
      <c r="GX58" s="40">
        <f t="shared" si="62"/>
        <v>0</v>
      </c>
      <c r="GY58" s="24">
        <f t="shared" si="63"/>
        <v>6</v>
      </c>
      <c r="GZ58" s="28">
        <f t="shared" si="20"/>
        <v>66</v>
      </c>
      <c r="HA58">
        <v>0</v>
      </c>
      <c r="HB58">
        <f t="shared" si="21"/>
        <v>0</v>
      </c>
      <c r="HC58" t="s">
        <v>85</v>
      </c>
      <c r="HD58">
        <f t="shared" si="22"/>
        <v>9</v>
      </c>
      <c r="HE58" t="s">
        <v>93</v>
      </c>
      <c r="HF58">
        <f t="shared" si="23"/>
        <v>9</v>
      </c>
      <c r="HG58" t="s">
        <v>94</v>
      </c>
      <c r="HH58">
        <f t="shared" si="80"/>
        <v>9</v>
      </c>
      <c r="HI58" t="s">
        <v>130</v>
      </c>
      <c r="HJ58">
        <f t="shared" si="25"/>
        <v>5</v>
      </c>
      <c r="HK58" t="s">
        <v>131</v>
      </c>
      <c r="HL58">
        <f t="shared" si="64"/>
        <v>0</v>
      </c>
      <c r="HM58" t="s">
        <v>90</v>
      </c>
      <c r="HN58">
        <f t="shared" si="26"/>
        <v>9</v>
      </c>
      <c r="HO58" t="s">
        <v>96</v>
      </c>
      <c r="HP58">
        <f t="shared" si="65"/>
        <v>9</v>
      </c>
      <c r="HQ58" t="s">
        <v>425</v>
      </c>
      <c r="HR58" s="1">
        <f t="shared" si="66"/>
        <v>0</v>
      </c>
      <c r="HS58" t="s">
        <v>92</v>
      </c>
      <c r="HT58" s="1">
        <f t="shared" si="67"/>
        <v>0</v>
      </c>
      <c r="HU58" t="s">
        <v>86</v>
      </c>
      <c r="HV58" s="1">
        <f t="shared" si="68"/>
        <v>6</v>
      </c>
      <c r="HW58" t="s">
        <v>129</v>
      </c>
      <c r="HX58" s="1">
        <f t="shared" si="69"/>
        <v>0</v>
      </c>
      <c r="HY58" t="s">
        <v>88</v>
      </c>
      <c r="HZ58" s="1">
        <f t="shared" si="70"/>
        <v>0</v>
      </c>
      <c r="IA58" t="s">
        <v>95</v>
      </c>
      <c r="IB58" s="1">
        <f t="shared" si="71"/>
        <v>6</v>
      </c>
      <c r="IC58" t="s">
        <v>134</v>
      </c>
      <c r="ID58" s="1">
        <f t="shared" si="72"/>
        <v>6</v>
      </c>
      <c r="IE58" t="s">
        <v>135</v>
      </c>
      <c r="IF58" s="1">
        <f t="shared" si="73"/>
        <v>0</v>
      </c>
      <c r="IG58">
        <f t="shared" si="77"/>
        <v>68</v>
      </c>
      <c r="IH58" s="1">
        <f t="shared" si="74"/>
        <v>134</v>
      </c>
    </row>
    <row r="59" spans="1:242" ht="14.65" thickBot="1" x14ac:dyDescent="0.5">
      <c r="A59" s="1">
        <v>56</v>
      </c>
      <c r="B59" s="45">
        <f t="shared" si="0"/>
        <v>239</v>
      </c>
      <c r="C59" s="14" t="s">
        <v>959</v>
      </c>
      <c r="D59" t="s">
        <v>582</v>
      </c>
      <c r="E59" s="15" t="s">
        <v>1288</v>
      </c>
      <c r="F59" s="28">
        <f t="shared" si="1"/>
        <v>164</v>
      </c>
      <c r="H59" s="14">
        <v>2</v>
      </c>
      <c r="I59" t="s">
        <v>83</v>
      </c>
      <c r="J59">
        <v>1</v>
      </c>
      <c r="K59" s="40">
        <f t="shared" si="28"/>
        <v>0</v>
      </c>
      <c r="L59">
        <v>1</v>
      </c>
      <c r="M59" t="s">
        <v>83</v>
      </c>
      <c r="N59">
        <v>3</v>
      </c>
      <c r="O59" s="40">
        <f t="shared" si="78"/>
        <v>4</v>
      </c>
      <c r="P59">
        <v>3</v>
      </c>
      <c r="Q59" t="s">
        <v>83</v>
      </c>
      <c r="R59">
        <v>2</v>
      </c>
      <c r="S59" s="40">
        <f t="shared" si="29"/>
        <v>0</v>
      </c>
      <c r="T59">
        <v>2</v>
      </c>
      <c r="U59" t="s">
        <v>83</v>
      </c>
      <c r="V59">
        <v>2</v>
      </c>
      <c r="W59" s="40">
        <f t="shared" si="3"/>
        <v>4</v>
      </c>
      <c r="X59">
        <v>1</v>
      </c>
      <c r="Y59" t="s">
        <v>83</v>
      </c>
      <c r="Z59">
        <v>2</v>
      </c>
      <c r="AA59" s="40">
        <f t="shared" si="4"/>
        <v>6</v>
      </c>
      <c r="AB59">
        <v>0</v>
      </c>
      <c r="AC59" t="s">
        <v>83</v>
      </c>
      <c r="AD59">
        <v>0</v>
      </c>
      <c r="AE59" s="40">
        <f t="shared" si="30"/>
        <v>0</v>
      </c>
      <c r="AF59" s="24">
        <f t="shared" si="31"/>
        <v>14</v>
      </c>
      <c r="AG59" s="14">
        <v>4</v>
      </c>
      <c r="AH59" t="s">
        <v>83</v>
      </c>
      <c r="AI59">
        <v>1</v>
      </c>
      <c r="AJ59" s="40">
        <f t="shared" si="79"/>
        <v>3</v>
      </c>
      <c r="AK59">
        <v>2</v>
      </c>
      <c r="AL59" t="s">
        <v>83</v>
      </c>
      <c r="AM59">
        <v>2</v>
      </c>
      <c r="AN59" s="40">
        <f t="shared" si="32"/>
        <v>4</v>
      </c>
      <c r="AO59">
        <v>3</v>
      </c>
      <c r="AP59" t="s">
        <v>83</v>
      </c>
      <c r="AQ59">
        <v>2</v>
      </c>
      <c r="AR59" s="40">
        <f t="shared" si="6"/>
        <v>0</v>
      </c>
      <c r="AS59">
        <v>2</v>
      </c>
      <c r="AT59" t="s">
        <v>83</v>
      </c>
      <c r="AU59">
        <v>2</v>
      </c>
      <c r="AV59" s="40">
        <f t="shared" si="33"/>
        <v>3</v>
      </c>
      <c r="AW59">
        <v>3</v>
      </c>
      <c r="AX59" t="s">
        <v>83</v>
      </c>
      <c r="AY59">
        <v>4</v>
      </c>
      <c r="AZ59" s="40">
        <f t="shared" si="34"/>
        <v>3</v>
      </c>
      <c r="BA59">
        <v>1</v>
      </c>
      <c r="BB59" t="s">
        <v>83</v>
      </c>
      <c r="BC59">
        <v>2</v>
      </c>
      <c r="BD59" s="40">
        <f t="shared" si="7"/>
        <v>4</v>
      </c>
      <c r="BE59" s="24">
        <f t="shared" si="35"/>
        <v>17</v>
      </c>
      <c r="BF59" s="14">
        <v>3</v>
      </c>
      <c r="BG59" t="s">
        <v>83</v>
      </c>
      <c r="BH59">
        <v>2</v>
      </c>
      <c r="BI59" s="40">
        <f t="shared" si="36"/>
        <v>0</v>
      </c>
      <c r="BJ59">
        <v>0</v>
      </c>
      <c r="BK59" t="s">
        <v>83</v>
      </c>
      <c r="BL59">
        <v>1</v>
      </c>
      <c r="BM59" s="40">
        <f t="shared" si="75"/>
        <v>0</v>
      </c>
      <c r="BN59">
        <v>2</v>
      </c>
      <c r="BO59" t="s">
        <v>83</v>
      </c>
      <c r="BP59">
        <v>1</v>
      </c>
      <c r="BQ59" s="40">
        <f t="shared" si="8"/>
        <v>3</v>
      </c>
      <c r="BR59">
        <v>3</v>
      </c>
      <c r="BS59" t="s">
        <v>83</v>
      </c>
      <c r="BT59">
        <v>2</v>
      </c>
      <c r="BU59" s="40">
        <f t="shared" si="37"/>
        <v>3</v>
      </c>
      <c r="BV59">
        <v>1</v>
      </c>
      <c r="BW59" t="s">
        <v>83</v>
      </c>
      <c r="BX59">
        <v>2</v>
      </c>
      <c r="BY59" s="40">
        <f t="shared" si="38"/>
        <v>3</v>
      </c>
      <c r="BZ59">
        <v>1</v>
      </c>
      <c r="CA59" t="s">
        <v>83</v>
      </c>
      <c r="CB59">
        <v>1</v>
      </c>
      <c r="CC59" s="40">
        <f t="shared" si="39"/>
        <v>0</v>
      </c>
      <c r="CD59" s="24">
        <f t="shared" si="40"/>
        <v>9</v>
      </c>
      <c r="CE59" s="14">
        <v>3</v>
      </c>
      <c r="CF59" t="s">
        <v>83</v>
      </c>
      <c r="CG59">
        <v>2</v>
      </c>
      <c r="CH59" s="40">
        <f t="shared" si="41"/>
        <v>0</v>
      </c>
      <c r="CI59">
        <v>4</v>
      </c>
      <c r="CJ59" t="s">
        <v>83</v>
      </c>
      <c r="CK59">
        <v>2</v>
      </c>
      <c r="CL59" s="40">
        <f t="shared" si="42"/>
        <v>3</v>
      </c>
      <c r="CM59">
        <v>2</v>
      </c>
      <c r="CN59" t="s">
        <v>83</v>
      </c>
      <c r="CO59">
        <v>3</v>
      </c>
      <c r="CP59" s="40">
        <f t="shared" si="43"/>
        <v>4</v>
      </c>
      <c r="CQ59">
        <v>3</v>
      </c>
      <c r="CR59" t="s">
        <v>83</v>
      </c>
      <c r="CS59">
        <v>2</v>
      </c>
      <c r="CT59" s="40">
        <f t="shared" si="44"/>
        <v>4</v>
      </c>
      <c r="CU59">
        <v>1</v>
      </c>
      <c r="CV59" t="s">
        <v>83</v>
      </c>
      <c r="CW59">
        <v>1</v>
      </c>
      <c r="CX59" s="40">
        <f t="shared" si="45"/>
        <v>0</v>
      </c>
      <c r="CY59">
        <v>2</v>
      </c>
      <c r="CZ59" t="s">
        <v>83</v>
      </c>
      <c r="DA59">
        <v>3</v>
      </c>
      <c r="DB59" s="40">
        <f t="shared" si="46"/>
        <v>0</v>
      </c>
      <c r="DC59" s="24">
        <f t="shared" si="47"/>
        <v>11</v>
      </c>
      <c r="DD59" s="14">
        <v>2</v>
      </c>
      <c r="DE59" t="s">
        <v>83</v>
      </c>
      <c r="DF59">
        <v>2</v>
      </c>
      <c r="DG59" s="40">
        <f t="shared" si="76"/>
        <v>0</v>
      </c>
      <c r="DH59">
        <v>3</v>
      </c>
      <c r="DI59" t="s">
        <v>83</v>
      </c>
      <c r="DJ59">
        <v>2</v>
      </c>
      <c r="DK59" s="40">
        <f t="shared" si="9"/>
        <v>3</v>
      </c>
      <c r="DL59">
        <v>3</v>
      </c>
      <c r="DM59" t="s">
        <v>83</v>
      </c>
      <c r="DN59">
        <v>2</v>
      </c>
      <c r="DO59" s="40">
        <f t="shared" si="48"/>
        <v>0</v>
      </c>
      <c r="DP59">
        <v>2</v>
      </c>
      <c r="DQ59" t="s">
        <v>83</v>
      </c>
      <c r="DR59">
        <v>3</v>
      </c>
      <c r="DS59" s="40">
        <f t="shared" si="10"/>
        <v>0</v>
      </c>
      <c r="DT59">
        <v>2</v>
      </c>
      <c r="DU59" t="s">
        <v>83</v>
      </c>
      <c r="DV59">
        <v>2</v>
      </c>
      <c r="DW59" s="40">
        <f t="shared" si="11"/>
        <v>1</v>
      </c>
      <c r="DX59">
        <v>1</v>
      </c>
      <c r="DY59" t="s">
        <v>83</v>
      </c>
      <c r="DZ59">
        <v>2</v>
      </c>
      <c r="EA59" s="39">
        <f t="shared" si="49"/>
        <v>3</v>
      </c>
      <c r="EB59" s="24">
        <f t="shared" si="12"/>
        <v>7</v>
      </c>
      <c r="EC59" s="14">
        <v>0</v>
      </c>
      <c r="ED59" t="s">
        <v>83</v>
      </c>
      <c r="EE59">
        <v>0</v>
      </c>
      <c r="EF59" s="40">
        <f t="shared" si="50"/>
        <v>6</v>
      </c>
      <c r="EG59">
        <v>2</v>
      </c>
      <c r="EH59" t="s">
        <v>83</v>
      </c>
      <c r="EI59">
        <v>2</v>
      </c>
      <c r="EJ59" s="40">
        <f t="shared" si="51"/>
        <v>0</v>
      </c>
      <c r="EK59">
        <v>1</v>
      </c>
      <c r="EL59" t="s">
        <v>83</v>
      </c>
      <c r="EM59">
        <v>2</v>
      </c>
      <c r="EN59" s="40">
        <f t="shared" si="81"/>
        <v>3</v>
      </c>
      <c r="EO59">
        <v>2</v>
      </c>
      <c r="EP59" t="s">
        <v>83</v>
      </c>
      <c r="EQ59">
        <v>1</v>
      </c>
      <c r="ER59" s="40">
        <f t="shared" si="52"/>
        <v>3</v>
      </c>
      <c r="ES59">
        <v>4</v>
      </c>
      <c r="ET59" t="s">
        <v>83</v>
      </c>
      <c r="EU59">
        <v>3</v>
      </c>
      <c r="EV59" s="40">
        <f t="shared" si="14"/>
        <v>0</v>
      </c>
      <c r="EW59">
        <v>2</v>
      </c>
      <c r="EX59" t="s">
        <v>83</v>
      </c>
      <c r="EY59">
        <v>3</v>
      </c>
      <c r="EZ59" s="40">
        <f t="shared" si="53"/>
        <v>4</v>
      </c>
      <c r="FA59" s="24">
        <f t="shared" si="54"/>
        <v>16</v>
      </c>
      <c r="FB59" s="14">
        <v>1</v>
      </c>
      <c r="FC59" t="s">
        <v>83</v>
      </c>
      <c r="FD59">
        <v>2</v>
      </c>
      <c r="FE59" s="40">
        <f t="shared" si="55"/>
        <v>0</v>
      </c>
      <c r="FF59">
        <v>2</v>
      </c>
      <c r="FG59" t="s">
        <v>83</v>
      </c>
      <c r="FH59">
        <v>3</v>
      </c>
      <c r="FI59" s="40">
        <f t="shared" si="56"/>
        <v>0</v>
      </c>
      <c r="FJ59">
        <v>1</v>
      </c>
      <c r="FK59" t="s">
        <v>83</v>
      </c>
      <c r="FL59">
        <v>2</v>
      </c>
      <c r="FM59" s="40">
        <f t="shared" si="57"/>
        <v>0</v>
      </c>
      <c r="FN59">
        <v>2</v>
      </c>
      <c r="FO59" t="s">
        <v>83</v>
      </c>
      <c r="FP59">
        <v>4</v>
      </c>
      <c r="FQ59" s="40">
        <f t="shared" si="15"/>
        <v>0</v>
      </c>
      <c r="FR59">
        <v>2</v>
      </c>
      <c r="FS59" t="s">
        <v>83</v>
      </c>
      <c r="FT59">
        <v>2</v>
      </c>
      <c r="FU59" s="40">
        <f t="shared" si="58"/>
        <v>0</v>
      </c>
      <c r="FV59">
        <v>3</v>
      </c>
      <c r="FW59" t="s">
        <v>83</v>
      </c>
      <c r="FX59">
        <v>1</v>
      </c>
      <c r="FY59" s="40">
        <f t="shared" si="16"/>
        <v>3</v>
      </c>
      <c r="FZ59" s="24">
        <f t="shared" si="17"/>
        <v>3</v>
      </c>
      <c r="GA59" s="14">
        <v>3</v>
      </c>
      <c r="GB59" t="s">
        <v>83</v>
      </c>
      <c r="GC59">
        <v>4</v>
      </c>
      <c r="GD59" s="40">
        <f t="shared" si="59"/>
        <v>0</v>
      </c>
      <c r="GE59">
        <v>2</v>
      </c>
      <c r="GF59" t="s">
        <v>83</v>
      </c>
      <c r="GG59">
        <v>1</v>
      </c>
      <c r="GH59" s="40">
        <f t="shared" si="82"/>
        <v>4</v>
      </c>
      <c r="GI59">
        <v>1</v>
      </c>
      <c r="GJ59" t="s">
        <v>83</v>
      </c>
      <c r="GK59">
        <v>2</v>
      </c>
      <c r="GL59" s="40">
        <f t="shared" si="60"/>
        <v>4</v>
      </c>
      <c r="GM59">
        <v>3</v>
      </c>
      <c r="GN59" t="s">
        <v>83</v>
      </c>
      <c r="GO59">
        <v>2</v>
      </c>
      <c r="GP59" s="40">
        <f t="shared" si="61"/>
        <v>3</v>
      </c>
      <c r="GQ59">
        <v>1</v>
      </c>
      <c r="GR59" t="s">
        <v>83</v>
      </c>
      <c r="GS59">
        <v>0</v>
      </c>
      <c r="GT59" s="40">
        <f t="shared" si="19"/>
        <v>0</v>
      </c>
      <c r="GU59">
        <v>1</v>
      </c>
      <c r="GV59" t="s">
        <v>83</v>
      </c>
      <c r="GW59">
        <v>3</v>
      </c>
      <c r="GX59" s="40">
        <f t="shared" si="62"/>
        <v>0</v>
      </c>
      <c r="GY59" s="24">
        <f t="shared" si="63"/>
        <v>11</v>
      </c>
      <c r="GZ59" s="28">
        <f t="shared" si="20"/>
        <v>88</v>
      </c>
      <c r="HA59" t="s">
        <v>84</v>
      </c>
      <c r="HB59">
        <f t="shared" si="21"/>
        <v>9</v>
      </c>
      <c r="HC59" t="s">
        <v>85</v>
      </c>
      <c r="HD59">
        <f t="shared" si="22"/>
        <v>9</v>
      </c>
      <c r="HE59" t="s">
        <v>93</v>
      </c>
      <c r="HF59">
        <f t="shared" si="23"/>
        <v>9</v>
      </c>
      <c r="HG59" t="s">
        <v>94</v>
      </c>
      <c r="HH59">
        <f t="shared" si="80"/>
        <v>9</v>
      </c>
      <c r="HI59" t="s">
        <v>165</v>
      </c>
      <c r="HJ59">
        <f t="shared" si="25"/>
        <v>9</v>
      </c>
      <c r="HK59" t="s">
        <v>131</v>
      </c>
      <c r="HL59">
        <f t="shared" si="64"/>
        <v>0</v>
      </c>
      <c r="HM59" t="s">
        <v>90</v>
      </c>
      <c r="HN59">
        <f t="shared" si="26"/>
        <v>9</v>
      </c>
      <c r="HO59" t="s">
        <v>91</v>
      </c>
      <c r="HP59">
        <f t="shared" si="65"/>
        <v>5</v>
      </c>
      <c r="HQ59" t="s">
        <v>140</v>
      </c>
      <c r="HR59" s="1">
        <f t="shared" si="66"/>
        <v>0</v>
      </c>
      <c r="HS59" t="s">
        <v>92</v>
      </c>
      <c r="HT59" s="1">
        <f t="shared" si="67"/>
        <v>0</v>
      </c>
      <c r="HU59" t="s">
        <v>86</v>
      </c>
      <c r="HV59" s="1">
        <f t="shared" si="68"/>
        <v>6</v>
      </c>
      <c r="HW59" t="s">
        <v>129</v>
      </c>
      <c r="HX59" s="1">
        <f t="shared" si="69"/>
        <v>0</v>
      </c>
      <c r="HY59" t="s">
        <v>88</v>
      </c>
      <c r="HZ59" s="1">
        <f t="shared" si="70"/>
        <v>0</v>
      </c>
      <c r="IA59" t="s">
        <v>95</v>
      </c>
      <c r="IB59" s="1">
        <f t="shared" si="71"/>
        <v>6</v>
      </c>
      <c r="IC59" t="s">
        <v>150</v>
      </c>
      <c r="ID59" s="1">
        <f t="shared" si="72"/>
        <v>0</v>
      </c>
      <c r="IE59" t="s">
        <v>96</v>
      </c>
      <c r="IF59" s="1">
        <f t="shared" si="73"/>
        <v>5</v>
      </c>
      <c r="IG59">
        <f t="shared" si="77"/>
        <v>76</v>
      </c>
      <c r="IH59" s="1">
        <f t="shared" si="74"/>
        <v>164</v>
      </c>
    </row>
    <row r="60" spans="1:242" ht="14.65" thickBot="1" x14ac:dyDescent="0.5">
      <c r="A60" s="1">
        <v>57</v>
      </c>
      <c r="B60" s="45">
        <f t="shared" si="0"/>
        <v>491</v>
      </c>
      <c r="C60" s="14" t="s">
        <v>1300</v>
      </c>
      <c r="D60" t="s">
        <v>1301</v>
      </c>
      <c r="E60" s="15" t="s">
        <v>1288</v>
      </c>
      <c r="F60" s="28">
        <f t="shared" si="1"/>
        <v>144</v>
      </c>
      <c r="H60" s="14">
        <v>4</v>
      </c>
      <c r="I60" t="s">
        <v>83</v>
      </c>
      <c r="J60">
        <v>3</v>
      </c>
      <c r="K60" s="40">
        <f t="shared" si="28"/>
        <v>0</v>
      </c>
      <c r="L60">
        <v>3</v>
      </c>
      <c r="M60" t="s">
        <v>83</v>
      </c>
      <c r="N60">
        <v>2</v>
      </c>
      <c r="O60" s="40">
        <f t="shared" si="78"/>
        <v>0</v>
      </c>
      <c r="P60">
        <v>3</v>
      </c>
      <c r="Q60" t="s">
        <v>83</v>
      </c>
      <c r="R60">
        <v>3</v>
      </c>
      <c r="S60" s="40">
        <f t="shared" si="29"/>
        <v>0</v>
      </c>
      <c r="T60">
        <v>2</v>
      </c>
      <c r="U60" t="s">
        <v>83</v>
      </c>
      <c r="V60">
        <v>3</v>
      </c>
      <c r="W60" s="40">
        <f t="shared" si="3"/>
        <v>0</v>
      </c>
      <c r="X60">
        <v>2</v>
      </c>
      <c r="Y60" t="s">
        <v>83</v>
      </c>
      <c r="Z60">
        <v>3</v>
      </c>
      <c r="AA60" s="40">
        <f t="shared" si="4"/>
        <v>4</v>
      </c>
      <c r="AB60">
        <v>2</v>
      </c>
      <c r="AC60" t="s">
        <v>83</v>
      </c>
      <c r="AD60">
        <v>3</v>
      </c>
      <c r="AE60" s="40">
        <f t="shared" si="30"/>
        <v>0</v>
      </c>
      <c r="AF60" s="24">
        <f t="shared" si="31"/>
        <v>4</v>
      </c>
      <c r="AG60" s="14">
        <v>2</v>
      </c>
      <c r="AH60" t="s">
        <v>83</v>
      </c>
      <c r="AI60">
        <v>3</v>
      </c>
      <c r="AJ60" s="40">
        <f t="shared" si="79"/>
        <v>0</v>
      </c>
      <c r="AK60">
        <v>2</v>
      </c>
      <c r="AL60" t="s">
        <v>83</v>
      </c>
      <c r="AM60">
        <v>3</v>
      </c>
      <c r="AN60" s="40">
        <f t="shared" si="32"/>
        <v>0</v>
      </c>
      <c r="AO60">
        <v>3</v>
      </c>
      <c r="AP60" t="s">
        <v>83</v>
      </c>
      <c r="AQ60">
        <v>3</v>
      </c>
      <c r="AR60" s="40">
        <f t="shared" si="6"/>
        <v>0</v>
      </c>
      <c r="AS60">
        <v>3</v>
      </c>
      <c r="AT60" t="s">
        <v>83</v>
      </c>
      <c r="AU60">
        <v>2</v>
      </c>
      <c r="AV60" s="40">
        <f t="shared" si="33"/>
        <v>0</v>
      </c>
      <c r="AW60">
        <v>3</v>
      </c>
      <c r="AX60" t="s">
        <v>83</v>
      </c>
      <c r="AY60">
        <v>2</v>
      </c>
      <c r="AZ60" s="40">
        <f t="shared" si="34"/>
        <v>0</v>
      </c>
      <c r="BA60">
        <v>3</v>
      </c>
      <c r="BB60" t="s">
        <v>83</v>
      </c>
      <c r="BC60">
        <v>2</v>
      </c>
      <c r="BD60" s="40">
        <f t="shared" si="7"/>
        <v>0</v>
      </c>
      <c r="BE60" s="24">
        <f t="shared" si="35"/>
        <v>0</v>
      </c>
      <c r="BF60" s="14">
        <v>2</v>
      </c>
      <c r="BG60" t="s">
        <v>83</v>
      </c>
      <c r="BH60">
        <v>3</v>
      </c>
      <c r="BI60" s="40">
        <f t="shared" si="36"/>
        <v>4</v>
      </c>
      <c r="BJ60">
        <v>2</v>
      </c>
      <c r="BK60" t="s">
        <v>83</v>
      </c>
      <c r="BL60">
        <v>3</v>
      </c>
      <c r="BM60" s="40">
        <f t="shared" si="75"/>
        <v>0</v>
      </c>
      <c r="BN60">
        <v>3</v>
      </c>
      <c r="BO60" t="s">
        <v>83</v>
      </c>
      <c r="BP60">
        <v>2</v>
      </c>
      <c r="BQ60" s="40">
        <f t="shared" si="8"/>
        <v>3</v>
      </c>
      <c r="BR60">
        <v>2</v>
      </c>
      <c r="BS60" t="s">
        <v>83</v>
      </c>
      <c r="BT60">
        <v>1</v>
      </c>
      <c r="BU60" s="40">
        <f t="shared" si="37"/>
        <v>3</v>
      </c>
      <c r="BV60">
        <v>3</v>
      </c>
      <c r="BW60" t="s">
        <v>83</v>
      </c>
      <c r="BX60">
        <v>2</v>
      </c>
      <c r="BY60" s="40">
        <f t="shared" si="38"/>
        <v>0</v>
      </c>
      <c r="BZ60">
        <v>3</v>
      </c>
      <c r="CA60" t="s">
        <v>83</v>
      </c>
      <c r="CB60">
        <v>2</v>
      </c>
      <c r="CC60" s="40">
        <f t="shared" si="39"/>
        <v>0</v>
      </c>
      <c r="CD60" s="24">
        <f t="shared" si="40"/>
        <v>10</v>
      </c>
      <c r="CE60" s="14">
        <v>1</v>
      </c>
      <c r="CF60" t="s">
        <v>83</v>
      </c>
      <c r="CG60">
        <v>2</v>
      </c>
      <c r="CH60" s="40">
        <f t="shared" si="41"/>
        <v>0</v>
      </c>
      <c r="CI60">
        <v>3</v>
      </c>
      <c r="CJ60" t="s">
        <v>83</v>
      </c>
      <c r="CK60">
        <v>3</v>
      </c>
      <c r="CL60" s="40">
        <f t="shared" si="42"/>
        <v>0</v>
      </c>
      <c r="CM60">
        <v>2</v>
      </c>
      <c r="CN60" t="s">
        <v>83</v>
      </c>
      <c r="CO60">
        <v>3</v>
      </c>
      <c r="CP60" s="40">
        <f t="shared" si="43"/>
        <v>4</v>
      </c>
      <c r="CQ60">
        <v>3</v>
      </c>
      <c r="CR60" t="s">
        <v>83</v>
      </c>
      <c r="CS60">
        <v>2</v>
      </c>
      <c r="CT60" s="40">
        <f t="shared" si="44"/>
        <v>4</v>
      </c>
      <c r="CU60">
        <v>3</v>
      </c>
      <c r="CV60" t="s">
        <v>83</v>
      </c>
      <c r="CW60">
        <v>2</v>
      </c>
      <c r="CX60" s="40">
        <f t="shared" si="45"/>
        <v>4</v>
      </c>
      <c r="CY60">
        <v>1</v>
      </c>
      <c r="CZ60" t="s">
        <v>83</v>
      </c>
      <c r="DA60">
        <v>3</v>
      </c>
      <c r="DB60" s="40">
        <f t="shared" si="46"/>
        <v>0</v>
      </c>
      <c r="DC60" s="24">
        <f t="shared" si="47"/>
        <v>12</v>
      </c>
      <c r="DD60" s="14">
        <v>2</v>
      </c>
      <c r="DE60" t="s">
        <v>83</v>
      </c>
      <c r="DF60">
        <v>2</v>
      </c>
      <c r="DG60" s="40">
        <f t="shared" si="76"/>
        <v>0</v>
      </c>
      <c r="DH60">
        <v>2</v>
      </c>
      <c r="DI60" t="s">
        <v>83</v>
      </c>
      <c r="DJ60">
        <v>3</v>
      </c>
      <c r="DK60" s="40">
        <f t="shared" si="9"/>
        <v>0</v>
      </c>
      <c r="DL60">
        <v>2</v>
      </c>
      <c r="DM60" t="s">
        <v>83</v>
      </c>
      <c r="DN60">
        <v>1</v>
      </c>
      <c r="DO60" s="40">
        <f t="shared" si="48"/>
        <v>0</v>
      </c>
      <c r="DP60">
        <v>3</v>
      </c>
      <c r="DQ60" t="s">
        <v>83</v>
      </c>
      <c r="DR60">
        <v>2</v>
      </c>
      <c r="DS60" s="40">
        <f t="shared" si="10"/>
        <v>0</v>
      </c>
      <c r="DT60">
        <v>2</v>
      </c>
      <c r="DU60" t="s">
        <v>83</v>
      </c>
      <c r="DV60">
        <v>3</v>
      </c>
      <c r="DW60" s="40">
        <f t="shared" si="11"/>
        <v>1</v>
      </c>
      <c r="DX60">
        <v>1</v>
      </c>
      <c r="DY60" t="s">
        <v>83</v>
      </c>
      <c r="DZ60">
        <v>2</v>
      </c>
      <c r="EA60" s="39">
        <f t="shared" si="49"/>
        <v>3</v>
      </c>
      <c r="EB60" s="24">
        <f t="shared" si="12"/>
        <v>4</v>
      </c>
      <c r="EC60" s="14">
        <v>2</v>
      </c>
      <c r="ED60" t="s">
        <v>83</v>
      </c>
      <c r="EE60">
        <v>1</v>
      </c>
      <c r="EF60" s="40">
        <f t="shared" si="50"/>
        <v>0</v>
      </c>
      <c r="EG60">
        <v>1</v>
      </c>
      <c r="EH60" t="s">
        <v>83</v>
      </c>
      <c r="EI60">
        <v>2</v>
      </c>
      <c r="EJ60" s="40">
        <f t="shared" si="51"/>
        <v>0</v>
      </c>
      <c r="EK60">
        <v>1</v>
      </c>
      <c r="EL60" t="s">
        <v>83</v>
      </c>
      <c r="EM60">
        <v>2</v>
      </c>
      <c r="EN60" s="40">
        <f t="shared" si="81"/>
        <v>3</v>
      </c>
      <c r="EO60">
        <v>2</v>
      </c>
      <c r="EP60" t="s">
        <v>83</v>
      </c>
      <c r="EQ60">
        <v>2</v>
      </c>
      <c r="ER60" s="40">
        <f t="shared" si="52"/>
        <v>0</v>
      </c>
      <c r="ES60">
        <v>2</v>
      </c>
      <c r="ET60" t="s">
        <v>83</v>
      </c>
      <c r="EU60">
        <v>3</v>
      </c>
      <c r="EV60" s="40">
        <f t="shared" si="14"/>
        <v>0</v>
      </c>
      <c r="EW60">
        <v>1</v>
      </c>
      <c r="EX60" t="s">
        <v>83</v>
      </c>
      <c r="EY60">
        <v>2</v>
      </c>
      <c r="EZ60" s="40">
        <f t="shared" si="53"/>
        <v>6</v>
      </c>
      <c r="FA60" s="24">
        <f t="shared" si="54"/>
        <v>9</v>
      </c>
      <c r="FB60" s="14">
        <v>2</v>
      </c>
      <c r="FC60" t="s">
        <v>83</v>
      </c>
      <c r="FD60">
        <v>1</v>
      </c>
      <c r="FE60" s="40">
        <f t="shared" si="55"/>
        <v>4</v>
      </c>
      <c r="FF60">
        <v>3</v>
      </c>
      <c r="FG60" t="s">
        <v>83</v>
      </c>
      <c r="FH60">
        <v>2</v>
      </c>
      <c r="FI60" s="40">
        <f t="shared" si="56"/>
        <v>3</v>
      </c>
      <c r="FJ60">
        <v>1</v>
      </c>
      <c r="FK60" t="s">
        <v>83</v>
      </c>
      <c r="FL60">
        <v>2</v>
      </c>
      <c r="FM60" s="40">
        <f t="shared" si="57"/>
        <v>0</v>
      </c>
      <c r="FN60">
        <v>3</v>
      </c>
      <c r="FO60" t="s">
        <v>83</v>
      </c>
      <c r="FP60">
        <v>2</v>
      </c>
      <c r="FQ60" s="40">
        <f t="shared" si="15"/>
        <v>4</v>
      </c>
      <c r="FR60">
        <v>1</v>
      </c>
      <c r="FS60" t="s">
        <v>83</v>
      </c>
      <c r="FT60">
        <v>2</v>
      </c>
      <c r="FU60" s="40">
        <f t="shared" si="58"/>
        <v>4</v>
      </c>
      <c r="FV60">
        <v>2</v>
      </c>
      <c r="FW60" t="s">
        <v>83</v>
      </c>
      <c r="FX60">
        <v>1</v>
      </c>
      <c r="FY60" s="40">
        <f t="shared" si="16"/>
        <v>4</v>
      </c>
      <c r="FZ60" s="24">
        <f t="shared" si="17"/>
        <v>19</v>
      </c>
      <c r="GA60" s="14">
        <v>1</v>
      </c>
      <c r="GB60" t="s">
        <v>83</v>
      </c>
      <c r="GC60">
        <v>3</v>
      </c>
      <c r="GD60" s="40">
        <f t="shared" si="59"/>
        <v>0</v>
      </c>
      <c r="GE60">
        <v>2</v>
      </c>
      <c r="GF60" t="s">
        <v>83</v>
      </c>
      <c r="GG60">
        <v>1</v>
      </c>
      <c r="GH60" s="40">
        <f t="shared" si="82"/>
        <v>4</v>
      </c>
      <c r="GI60">
        <v>3</v>
      </c>
      <c r="GJ60" t="s">
        <v>83</v>
      </c>
      <c r="GK60">
        <v>1</v>
      </c>
      <c r="GL60" s="40">
        <f t="shared" si="60"/>
        <v>0</v>
      </c>
      <c r="GM60">
        <v>3</v>
      </c>
      <c r="GN60" t="s">
        <v>83</v>
      </c>
      <c r="GO60">
        <v>1</v>
      </c>
      <c r="GP60" s="40">
        <f t="shared" si="61"/>
        <v>4</v>
      </c>
      <c r="GQ60">
        <v>3</v>
      </c>
      <c r="GR60" t="s">
        <v>83</v>
      </c>
      <c r="GS60">
        <v>2</v>
      </c>
      <c r="GT60" s="40">
        <f t="shared" si="19"/>
        <v>0</v>
      </c>
      <c r="GU60">
        <v>3</v>
      </c>
      <c r="GV60" t="s">
        <v>83</v>
      </c>
      <c r="GW60">
        <v>2</v>
      </c>
      <c r="GX60" s="40">
        <f t="shared" si="62"/>
        <v>4</v>
      </c>
      <c r="GY60" s="24">
        <f t="shared" si="63"/>
        <v>12</v>
      </c>
      <c r="GZ60" s="28">
        <f t="shared" si="20"/>
        <v>70</v>
      </c>
      <c r="HA60" t="s">
        <v>140</v>
      </c>
      <c r="HB60">
        <f t="shared" si="21"/>
        <v>0</v>
      </c>
      <c r="HC60" t="s">
        <v>85</v>
      </c>
      <c r="HD60">
        <f t="shared" si="22"/>
        <v>9</v>
      </c>
      <c r="HE60" t="s">
        <v>93</v>
      </c>
      <c r="HF60">
        <f t="shared" si="23"/>
        <v>9</v>
      </c>
      <c r="HG60" t="s">
        <v>94</v>
      </c>
      <c r="HH60">
        <f t="shared" si="80"/>
        <v>9</v>
      </c>
      <c r="HI60" t="s">
        <v>130</v>
      </c>
      <c r="HJ60">
        <f t="shared" si="25"/>
        <v>5</v>
      </c>
      <c r="HK60" t="s">
        <v>142</v>
      </c>
      <c r="HL60">
        <f t="shared" si="64"/>
        <v>0</v>
      </c>
      <c r="HM60" t="s">
        <v>90</v>
      </c>
      <c r="HN60">
        <f t="shared" si="26"/>
        <v>9</v>
      </c>
      <c r="HO60" t="s">
        <v>91</v>
      </c>
      <c r="HP60">
        <f t="shared" si="65"/>
        <v>5</v>
      </c>
      <c r="HQ60" t="s">
        <v>136</v>
      </c>
      <c r="HR60" s="1">
        <f t="shared" si="66"/>
        <v>0</v>
      </c>
      <c r="HS60" t="s">
        <v>137</v>
      </c>
      <c r="HT60" s="1">
        <f t="shared" si="67"/>
        <v>6</v>
      </c>
      <c r="HU60" t="s">
        <v>133</v>
      </c>
      <c r="HV60" s="1">
        <f t="shared" si="68"/>
        <v>0</v>
      </c>
      <c r="HW60" t="s">
        <v>87</v>
      </c>
      <c r="HX60" s="1">
        <f t="shared" si="69"/>
        <v>6</v>
      </c>
      <c r="HY60" t="s">
        <v>165</v>
      </c>
      <c r="HZ60" s="1">
        <f t="shared" si="70"/>
        <v>5</v>
      </c>
      <c r="IA60" t="s">
        <v>95</v>
      </c>
      <c r="IB60" s="1">
        <f t="shared" si="71"/>
        <v>6</v>
      </c>
      <c r="IC60" t="s">
        <v>150</v>
      </c>
      <c r="ID60" s="1">
        <f t="shared" si="72"/>
        <v>0</v>
      </c>
      <c r="IE60" t="s">
        <v>96</v>
      </c>
      <c r="IF60" s="1">
        <f t="shared" si="73"/>
        <v>5</v>
      </c>
      <c r="IG60">
        <f t="shared" si="77"/>
        <v>74</v>
      </c>
      <c r="IH60" s="1">
        <f t="shared" si="74"/>
        <v>144</v>
      </c>
    </row>
    <row r="61" spans="1:242" ht="14.65" thickBot="1" x14ac:dyDescent="0.5">
      <c r="A61" s="1">
        <v>58</v>
      </c>
      <c r="B61" s="45">
        <f t="shared" si="0"/>
        <v>516</v>
      </c>
      <c r="C61" s="14" t="s">
        <v>585</v>
      </c>
      <c r="D61" t="s">
        <v>1302</v>
      </c>
      <c r="E61" s="15" t="s">
        <v>1288</v>
      </c>
      <c r="F61" s="28">
        <f t="shared" si="1"/>
        <v>142</v>
      </c>
      <c r="H61" s="14">
        <v>2</v>
      </c>
      <c r="I61" t="s">
        <v>83</v>
      </c>
      <c r="J61">
        <v>1</v>
      </c>
      <c r="K61" s="40">
        <f t="shared" si="28"/>
        <v>0</v>
      </c>
      <c r="L61">
        <v>1</v>
      </c>
      <c r="M61" t="s">
        <v>83</v>
      </c>
      <c r="N61">
        <v>1</v>
      </c>
      <c r="O61" s="40">
        <f t="shared" si="78"/>
        <v>0</v>
      </c>
      <c r="P61">
        <v>3</v>
      </c>
      <c r="Q61" t="s">
        <v>83</v>
      </c>
      <c r="R61">
        <v>2</v>
      </c>
      <c r="S61" s="40">
        <f t="shared" si="29"/>
        <v>0</v>
      </c>
      <c r="T61">
        <v>1</v>
      </c>
      <c r="U61" t="s">
        <v>83</v>
      </c>
      <c r="V61">
        <v>2</v>
      </c>
      <c r="W61" s="40">
        <f t="shared" si="3"/>
        <v>0</v>
      </c>
      <c r="X61">
        <v>2</v>
      </c>
      <c r="Y61" t="s">
        <v>83</v>
      </c>
      <c r="Z61">
        <v>3</v>
      </c>
      <c r="AA61" s="40">
        <f t="shared" si="4"/>
        <v>4</v>
      </c>
      <c r="AB61">
        <v>0</v>
      </c>
      <c r="AC61" t="s">
        <v>83</v>
      </c>
      <c r="AD61">
        <v>3</v>
      </c>
      <c r="AE61" s="40">
        <f t="shared" si="30"/>
        <v>0</v>
      </c>
      <c r="AF61" s="24">
        <f t="shared" si="31"/>
        <v>4</v>
      </c>
      <c r="AG61" s="14">
        <v>1</v>
      </c>
      <c r="AH61" t="s">
        <v>83</v>
      </c>
      <c r="AI61">
        <v>2</v>
      </c>
      <c r="AJ61" s="40">
        <f t="shared" si="79"/>
        <v>0</v>
      </c>
      <c r="AK61">
        <v>2</v>
      </c>
      <c r="AL61" t="s">
        <v>83</v>
      </c>
      <c r="AM61">
        <v>1</v>
      </c>
      <c r="AN61" s="40">
        <f t="shared" si="32"/>
        <v>0</v>
      </c>
      <c r="AO61">
        <v>1</v>
      </c>
      <c r="AP61" t="s">
        <v>83</v>
      </c>
      <c r="AQ61">
        <v>3</v>
      </c>
      <c r="AR61" s="40">
        <f t="shared" si="6"/>
        <v>4</v>
      </c>
      <c r="AS61">
        <v>2</v>
      </c>
      <c r="AT61" t="s">
        <v>83</v>
      </c>
      <c r="AU61">
        <v>1</v>
      </c>
      <c r="AV61" s="40">
        <f t="shared" si="33"/>
        <v>0</v>
      </c>
      <c r="AW61">
        <v>0</v>
      </c>
      <c r="AX61" t="s">
        <v>83</v>
      </c>
      <c r="AY61">
        <v>0</v>
      </c>
      <c r="AZ61" s="40">
        <f t="shared" si="34"/>
        <v>0</v>
      </c>
      <c r="BA61">
        <v>1</v>
      </c>
      <c r="BB61" t="s">
        <v>83</v>
      </c>
      <c r="BC61">
        <v>2</v>
      </c>
      <c r="BD61" s="40">
        <f t="shared" si="7"/>
        <v>4</v>
      </c>
      <c r="BE61" s="24">
        <f t="shared" si="35"/>
        <v>8</v>
      </c>
      <c r="BF61" s="14">
        <v>1</v>
      </c>
      <c r="BG61" t="s">
        <v>83</v>
      </c>
      <c r="BH61">
        <v>2</v>
      </c>
      <c r="BI61" s="40">
        <f t="shared" si="36"/>
        <v>6</v>
      </c>
      <c r="BJ61">
        <v>1</v>
      </c>
      <c r="BK61" t="s">
        <v>83</v>
      </c>
      <c r="BL61">
        <v>1</v>
      </c>
      <c r="BM61" s="40">
        <f t="shared" si="75"/>
        <v>4</v>
      </c>
      <c r="BN61">
        <v>2</v>
      </c>
      <c r="BO61" t="s">
        <v>83</v>
      </c>
      <c r="BP61">
        <v>1</v>
      </c>
      <c r="BQ61" s="40">
        <f t="shared" si="8"/>
        <v>3</v>
      </c>
      <c r="BR61">
        <v>1</v>
      </c>
      <c r="BS61" t="s">
        <v>83</v>
      </c>
      <c r="BT61">
        <v>1</v>
      </c>
      <c r="BU61" s="40">
        <f t="shared" si="37"/>
        <v>0</v>
      </c>
      <c r="BV61">
        <v>3</v>
      </c>
      <c r="BW61" t="s">
        <v>83</v>
      </c>
      <c r="BX61">
        <v>1</v>
      </c>
      <c r="BY61" s="40">
        <f t="shared" si="38"/>
        <v>0</v>
      </c>
      <c r="BZ61">
        <v>2</v>
      </c>
      <c r="CA61" t="s">
        <v>83</v>
      </c>
      <c r="CB61">
        <v>2</v>
      </c>
      <c r="CC61" s="40">
        <f t="shared" si="39"/>
        <v>0</v>
      </c>
      <c r="CD61" s="24">
        <f t="shared" si="40"/>
        <v>13</v>
      </c>
      <c r="CE61" s="14">
        <v>3</v>
      </c>
      <c r="CF61" t="s">
        <v>83</v>
      </c>
      <c r="CG61">
        <v>1</v>
      </c>
      <c r="CH61" s="40">
        <f t="shared" si="41"/>
        <v>0</v>
      </c>
      <c r="CI61">
        <v>2</v>
      </c>
      <c r="CJ61" t="s">
        <v>83</v>
      </c>
      <c r="CK61">
        <v>1</v>
      </c>
      <c r="CL61" s="40">
        <f t="shared" si="42"/>
        <v>3</v>
      </c>
      <c r="CM61">
        <v>1</v>
      </c>
      <c r="CN61" t="s">
        <v>83</v>
      </c>
      <c r="CO61">
        <v>1</v>
      </c>
      <c r="CP61" s="40">
        <f t="shared" si="43"/>
        <v>0</v>
      </c>
      <c r="CQ61">
        <v>2</v>
      </c>
      <c r="CR61" t="s">
        <v>83</v>
      </c>
      <c r="CS61">
        <v>3</v>
      </c>
      <c r="CT61" s="40">
        <f t="shared" si="44"/>
        <v>0</v>
      </c>
      <c r="CU61">
        <v>1</v>
      </c>
      <c r="CV61" t="s">
        <v>83</v>
      </c>
      <c r="CW61">
        <v>2</v>
      </c>
      <c r="CX61" s="40">
        <f t="shared" si="45"/>
        <v>0</v>
      </c>
      <c r="CY61">
        <v>3</v>
      </c>
      <c r="CZ61" t="s">
        <v>83</v>
      </c>
      <c r="DA61">
        <v>1</v>
      </c>
      <c r="DB61" s="40">
        <f t="shared" si="46"/>
        <v>3</v>
      </c>
      <c r="DC61" s="24">
        <f t="shared" si="47"/>
        <v>6</v>
      </c>
      <c r="DD61" s="14">
        <v>1</v>
      </c>
      <c r="DE61" t="s">
        <v>83</v>
      </c>
      <c r="DF61">
        <v>2</v>
      </c>
      <c r="DG61" s="40">
        <f t="shared" si="76"/>
        <v>6</v>
      </c>
      <c r="DH61">
        <v>2</v>
      </c>
      <c r="DI61" t="s">
        <v>83</v>
      </c>
      <c r="DJ61">
        <v>1</v>
      </c>
      <c r="DK61" s="40">
        <f t="shared" si="9"/>
        <v>3</v>
      </c>
      <c r="DL61">
        <v>2</v>
      </c>
      <c r="DM61" t="s">
        <v>83</v>
      </c>
      <c r="DN61">
        <v>1</v>
      </c>
      <c r="DO61" s="40">
        <f t="shared" si="48"/>
        <v>0</v>
      </c>
      <c r="DP61">
        <v>3</v>
      </c>
      <c r="DQ61" t="s">
        <v>83</v>
      </c>
      <c r="DR61">
        <v>1</v>
      </c>
      <c r="DS61" s="40">
        <f t="shared" si="10"/>
        <v>0</v>
      </c>
      <c r="DT61">
        <v>2</v>
      </c>
      <c r="DU61" t="s">
        <v>83</v>
      </c>
      <c r="DV61">
        <v>1</v>
      </c>
      <c r="DW61" s="40">
        <f t="shared" si="11"/>
        <v>6</v>
      </c>
      <c r="DX61">
        <v>3</v>
      </c>
      <c r="DY61" t="s">
        <v>83</v>
      </c>
      <c r="DZ61">
        <v>1</v>
      </c>
      <c r="EA61" s="39">
        <f t="shared" si="49"/>
        <v>0</v>
      </c>
      <c r="EB61" s="24">
        <f t="shared" si="12"/>
        <v>15</v>
      </c>
      <c r="EC61" s="14">
        <v>2</v>
      </c>
      <c r="ED61" t="s">
        <v>83</v>
      </c>
      <c r="EE61">
        <v>3</v>
      </c>
      <c r="EF61" s="40">
        <f t="shared" si="50"/>
        <v>0</v>
      </c>
      <c r="EG61">
        <v>2</v>
      </c>
      <c r="EH61" t="s">
        <v>83</v>
      </c>
      <c r="EI61">
        <v>2</v>
      </c>
      <c r="EJ61" s="40">
        <f t="shared" si="51"/>
        <v>0</v>
      </c>
      <c r="EK61">
        <v>3</v>
      </c>
      <c r="EL61" t="s">
        <v>83</v>
      </c>
      <c r="EM61">
        <v>2</v>
      </c>
      <c r="EN61" s="40">
        <f t="shared" si="81"/>
        <v>0</v>
      </c>
      <c r="EO61">
        <v>1</v>
      </c>
      <c r="EP61" t="s">
        <v>83</v>
      </c>
      <c r="EQ61">
        <v>3</v>
      </c>
      <c r="ER61" s="40">
        <f t="shared" si="52"/>
        <v>0</v>
      </c>
      <c r="ES61">
        <v>3</v>
      </c>
      <c r="ET61" t="s">
        <v>83</v>
      </c>
      <c r="EU61">
        <v>1</v>
      </c>
      <c r="EV61" s="40">
        <f t="shared" si="14"/>
        <v>0</v>
      </c>
      <c r="EW61">
        <v>2</v>
      </c>
      <c r="EX61" t="s">
        <v>83</v>
      </c>
      <c r="EY61">
        <v>3</v>
      </c>
      <c r="EZ61" s="40">
        <f t="shared" si="53"/>
        <v>4</v>
      </c>
      <c r="FA61" s="24">
        <f t="shared" si="54"/>
        <v>4</v>
      </c>
      <c r="FB61" s="14">
        <v>2</v>
      </c>
      <c r="FC61" t="s">
        <v>83</v>
      </c>
      <c r="FD61">
        <v>1</v>
      </c>
      <c r="FE61" s="40">
        <f t="shared" si="55"/>
        <v>4</v>
      </c>
      <c r="FF61">
        <v>3</v>
      </c>
      <c r="FG61" t="s">
        <v>83</v>
      </c>
      <c r="FH61">
        <v>1</v>
      </c>
      <c r="FI61" s="40">
        <f t="shared" si="56"/>
        <v>4</v>
      </c>
      <c r="FJ61">
        <v>2</v>
      </c>
      <c r="FK61" t="s">
        <v>83</v>
      </c>
      <c r="FL61">
        <v>2</v>
      </c>
      <c r="FM61" s="40">
        <f t="shared" si="57"/>
        <v>4</v>
      </c>
      <c r="FN61">
        <v>3</v>
      </c>
      <c r="FO61" t="s">
        <v>83</v>
      </c>
      <c r="FP61">
        <v>2</v>
      </c>
      <c r="FQ61" s="40">
        <f t="shared" si="15"/>
        <v>4</v>
      </c>
      <c r="FR61">
        <v>1</v>
      </c>
      <c r="FS61" t="s">
        <v>83</v>
      </c>
      <c r="FT61">
        <v>2</v>
      </c>
      <c r="FU61" s="40">
        <f t="shared" si="58"/>
        <v>4</v>
      </c>
      <c r="FV61">
        <v>1</v>
      </c>
      <c r="FW61" t="s">
        <v>83</v>
      </c>
      <c r="FX61">
        <v>1</v>
      </c>
      <c r="FY61" s="40">
        <f t="shared" si="16"/>
        <v>0</v>
      </c>
      <c r="FZ61" s="24">
        <f t="shared" si="17"/>
        <v>20</v>
      </c>
      <c r="GA61" s="14">
        <v>1</v>
      </c>
      <c r="GB61" t="s">
        <v>83</v>
      </c>
      <c r="GC61">
        <v>3</v>
      </c>
      <c r="GD61" s="40">
        <f t="shared" si="59"/>
        <v>0</v>
      </c>
      <c r="GE61">
        <v>2</v>
      </c>
      <c r="GF61" t="s">
        <v>83</v>
      </c>
      <c r="GG61">
        <v>1</v>
      </c>
      <c r="GH61" s="40">
        <f t="shared" si="82"/>
        <v>4</v>
      </c>
      <c r="GI61">
        <v>1</v>
      </c>
      <c r="GJ61" t="s">
        <v>83</v>
      </c>
      <c r="GK61">
        <v>2</v>
      </c>
      <c r="GL61" s="40">
        <f t="shared" si="60"/>
        <v>4</v>
      </c>
      <c r="GM61">
        <v>3</v>
      </c>
      <c r="GN61" t="s">
        <v>83</v>
      </c>
      <c r="GO61">
        <v>3</v>
      </c>
      <c r="GP61" s="40">
        <f t="shared" si="61"/>
        <v>0</v>
      </c>
      <c r="GQ61">
        <v>1</v>
      </c>
      <c r="GR61" t="s">
        <v>83</v>
      </c>
      <c r="GS61">
        <v>3</v>
      </c>
      <c r="GT61" s="40">
        <f t="shared" si="19"/>
        <v>4</v>
      </c>
      <c r="GU61">
        <v>3</v>
      </c>
      <c r="GV61" t="s">
        <v>83</v>
      </c>
      <c r="GW61">
        <v>2</v>
      </c>
      <c r="GX61" s="40">
        <f t="shared" si="62"/>
        <v>4</v>
      </c>
      <c r="GY61" s="24">
        <f t="shared" si="63"/>
        <v>16</v>
      </c>
      <c r="GZ61" s="28">
        <f t="shared" si="20"/>
        <v>86</v>
      </c>
      <c r="HA61" t="s">
        <v>136</v>
      </c>
      <c r="HB61">
        <f t="shared" si="21"/>
        <v>0</v>
      </c>
      <c r="HC61" t="s">
        <v>137</v>
      </c>
      <c r="HD61">
        <f t="shared" si="22"/>
        <v>5</v>
      </c>
      <c r="HE61" t="s">
        <v>169</v>
      </c>
      <c r="HF61">
        <f t="shared" si="23"/>
        <v>0</v>
      </c>
      <c r="HG61" t="s">
        <v>94</v>
      </c>
      <c r="HH61">
        <f t="shared" si="80"/>
        <v>9</v>
      </c>
      <c r="HI61" t="s">
        <v>165</v>
      </c>
      <c r="HJ61">
        <f t="shared" si="25"/>
        <v>9</v>
      </c>
      <c r="HK61" t="s">
        <v>142</v>
      </c>
      <c r="HL61">
        <f t="shared" si="64"/>
        <v>0</v>
      </c>
      <c r="HM61" t="s">
        <v>150</v>
      </c>
      <c r="HN61">
        <f t="shared" si="26"/>
        <v>0</v>
      </c>
      <c r="HO61" t="s">
        <v>135</v>
      </c>
      <c r="HP61">
        <f t="shared" si="65"/>
        <v>0</v>
      </c>
      <c r="HQ61" t="s">
        <v>84</v>
      </c>
      <c r="HR61" s="1">
        <f t="shared" si="66"/>
        <v>5</v>
      </c>
      <c r="HS61" t="s">
        <v>85</v>
      </c>
      <c r="HT61" s="1">
        <f t="shared" si="67"/>
        <v>5</v>
      </c>
      <c r="HU61" t="s">
        <v>93</v>
      </c>
      <c r="HV61" s="1">
        <f t="shared" si="68"/>
        <v>5</v>
      </c>
      <c r="HW61" t="s">
        <v>87</v>
      </c>
      <c r="HX61" s="1">
        <f t="shared" si="69"/>
        <v>6</v>
      </c>
      <c r="HY61" t="s">
        <v>141</v>
      </c>
      <c r="HZ61" s="1">
        <f t="shared" si="70"/>
        <v>0</v>
      </c>
      <c r="IA61" t="s">
        <v>131</v>
      </c>
      <c r="IB61" s="1">
        <f t="shared" si="71"/>
        <v>0</v>
      </c>
      <c r="IC61" t="s">
        <v>134</v>
      </c>
      <c r="ID61" s="1">
        <f t="shared" si="72"/>
        <v>6</v>
      </c>
      <c r="IE61" t="s">
        <v>91</v>
      </c>
      <c r="IF61" s="1">
        <f t="shared" si="73"/>
        <v>6</v>
      </c>
      <c r="IG61">
        <f t="shared" si="77"/>
        <v>56</v>
      </c>
      <c r="IH61" s="1">
        <f t="shared" si="74"/>
        <v>142</v>
      </c>
    </row>
    <row r="62" spans="1:242" ht="14.65" thickBot="1" x14ac:dyDescent="0.5">
      <c r="A62" s="1">
        <v>59</v>
      </c>
      <c r="B62" s="45">
        <f t="shared" si="0"/>
        <v>719</v>
      </c>
      <c r="C62" s="14" t="s">
        <v>313</v>
      </c>
      <c r="D62" t="s">
        <v>1287</v>
      </c>
      <c r="E62" s="15" t="s">
        <v>1288</v>
      </c>
      <c r="F62" s="28">
        <f t="shared" si="1"/>
        <v>111</v>
      </c>
      <c r="H62" s="14">
        <v>1</v>
      </c>
      <c r="I62" t="s">
        <v>83</v>
      </c>
      <c r="J62">
        <v>2</v>
      </c>
      <c r="K62" s="40">
        <f t="shared" si="28"/>
        <v>3</v>
      </c>
      <c r="L62">
        <v>2</v>
      </c>
      <c r="M62" t="s">
        <v>83</v>
      </c>
      <c r="N62">
        <v>2</v>
      </c>
      <c r="O62" s="40">
        <f t="shared" si="78"/>
        <v>0</v>
      </c>
      <c r="P62">
        <v>1</v>
      </c>
      <c r="Q62" t="s">
        <v>83</v>
      </c>
      <c r="R62">
        <v>1</v>
      </c>
      <c r="S62" s="40">
        <f t="shared" si="29"/>
        <v>0</v>
      </c>
      <c r="T62">
        <v>2</v>
      </c>
      <c r="U62" t="s">
        <v>83</v>
      </c>
      <c r="V62">
        <v>1</v>
      </c>
      <c r="W62" s="40">
        <f t="shared" si="3"/>
        <v>0</v>
      </c>
      <c r="X62">
        <v>1</v>
      </c>
      <c r="Y62" t="s">
        <v>83</v>
      </c>
      <c r="Z62">
        <v>2</v>
      </c>
      <c r="AA62" s="40">
        <f t="shared" si="4"/>
        <v>6</v>
      </c>
      <c r="AB62">
        <v>2</v>
      </c>
      <c r="AC62" t="s">
        <v>83</v>
      </c>
      <c r="AD62">
        <v>1</v>
      </c>
      <c r="AE62" s="40">
        <f t="shared" si="30"/>
        <v>3</v>
      </c>
      <c r="AF62" s="24">
        <f t="shared" si="31"/>
        <v>12</v>
      </c>
      <c r="AG62" s="14">
        <v>3</v>
      </c>
      <c r="AH62" t="s">
        <v>83</v>
      </c>
      <c r="AI62">
        <v>1</v>
      </c>
      <c r="AJ62" s="40">
        <f t="shared" si="79"/>
        <v>3</v>
      </c>
      <c r="AK62">
        <v>2</v>
      </c>
      <c r="AL62" t="s">
        <v>83</v>
      </c>
      <c r="AM62">
        <v>2</v>
      </c>
      <c r="AN62" s="40">
        <f t="shared" si="32"/>
        <v>4</v>
      </c>
      <c r="AO62">
        <v>2</v>
      </c>
      <c r="AP62" t="s">
        <v>83</v>
      </c>
      <c r="AQ62">
        <v>1</v>
      </c>
      <c r="AR62" s="40">
        <f t="shared" si="6"/>
        <v>0</v>
      </c>
      <c r="AS62">
        <v>2</v>
      </c>
      <c r="AT62" t="s">
        <v>83</v>
      </c>
      <c r="AU62">
        <v>2</v>
      </c>
      <c r="AV62" s="40">
        <f t="shared" si="33"/>
        <v>3</v>
      </c>
      <c r="AW62">
        <v>2</v>
      </c>
      <c r="AX62" t="s">
        <v>83</v>
      </c>
      <c r="AY62">
        <v>2</v>
      </c>
      <c r="AZ62" s="40">
        <f t="shared" si="34"/>
        <v>0</v>
      </c>
      <c r="BA62">
        <v>1</v>
      </c>
      <c r="BB62" t="s">
        <v>83</v>
      </c>
      <c r="BC62">
        <v>2</v>
      </c>
      <c r="BD62" s="40">
        <f t="shared" si="7"/>
        <v>4</v>
      </c>
      <c r="BE62" s="24">
        <f t="shared" si="35"/>
        <v>14</v>
      </c>
      <c r="BF62" s="14">
        <v>2</v>
      </c>
      <c r="BG62" t="s">
        <v>83</v>
      </c>
      <c r="BH62">
        <v>1</v>
      </c>
      <c r="BI62" s="40">
        <f t="shared" si="36"/>
        <v>0</v>
      </c>
      <c r="BJ62">
        <v>3</v>
      </c>
      <c r="BK62" t="s">
        <v>83</v>
      </c>
      <c r="BL62">
        <v>2</v>
      </c>
      <c r="BM62" s="40">
        <f t="shared" si="75"/>
        <v>0</v>
      </c>
      <c r="BN62">
        <v>2</v>
      </c>
      <c r="BO62" t="s">
        <v>83</v>
      </c>
      <c r="BP62">
        <v>2</v>
      </c>
      <c r="BQ62" s="40">
        <f t="shared" si="8"/>
        <v>0</v>
      </c>
      <c r="BR62">
        <v>1</v>
      </c>
      <c r="BS62" t="s">
        <v>83</v>
      </c>
      <c r="BT62">
        <v>2</v>
      </c>
      <c r="BU62" s="40">
        <f t="shared" si="37"/>
        <v>0</v>
      </c>
      <c r="BV62">
        <v>1</v>
      </c>
      <c r="BW62" t="s">
        <v>83</v>
      </c>
      <c r="BX62">
        <v>1</v>
      </c>
      <c r="BY62" s="40">
        <f t="shared" si="38"/>
        <v>0</v>
      </c>
      <c r="BZ62">
        <v>2</v>
      </c>
      <c r="CA62" t="s">
        <v>83</v>
      </c>
      <c r="CB62">
        <v>2</v>
      </c>
      <c r="CC62" s="40">
        <f t="shared" si="39"/>
        <v>0</v>
      </c>
      <c r="CD62" s="24">
        <f t="shared" si="40"/>
        <v>0</v>
      </c>
      <c r="CE62" s="14">
        <v>2</v>
      </c>
      <c r="CF62" t="s">
        <v>83</v>
      </c>
      <c r="CG62">
        <v>1</v>
      </c>
      <c r="CH62" s="40">
        <f t="shared" si="41"/>
        <v>0</v>
      </c>
      <c r="CI62">
        <v>2</v>
      </c>
      <c r="CJ62" t="s">
        <v>83</v>
      </c>
      <c r="CK62">
        <v>1</v>
      </c>
      <c r="CL62" s="40">
        <f t="shared" si="42"/>
        <v>3</v>
      </c>
      <c r="CM62">
        <v>2</v>
      </c>
      <c r="CN62" t="s">
        <v>83</v>
      </c>
      <c r="CO62">
        <v>2</v>
      </c>
      <c r="CP62" s="40">
        <f t="shared" si="43"/>
        <v>0</v>
      </c>
      <c r="CQ62">
        <v>1</v>
      </c>
      <c r="CR62" t="s">
        <v>83</v>
      </c>
      <c r="CS62">
        <v>1</v>
      </c>
      <c r="CT62" s="40">
        <f t="shared" si="44"/>
        <v>0</v>
      </c>
      <c r="CU62">
        <v>2</v>
      </c>
      <c r="CV62" t="s">
        <v>83</v>
      </c>
      <c r="CW62">
        <v>1</v>
      </c>
      <c r="CX62" s="40">
        <f t="shared" si="45"/>
        <v>4</v>
      </c>
      <c r="CY62">
        <v>1</v>
      </c>
      <c r="CZ62" t="s">
        <v>83</v>
      </c>
      <c r="DA62">
        <v>1</v>
      </c>
      <c r="DB62" s="40">
        <f t="shared" si="46"/>
        <v>0</v>
      </c>
      <c r="DC62" s="24">
        <f t="shared" si="47"/>
        <v>7</v>
      </c>
      <c r="DD62" s="14">
        <v>1</v>
      </c>
      <c r="DE62" t="s">
        <v>83</v>
      </c>
      <c r="DF62">
        <v>2</v>
      </c>
      <c r="DG62" s="40">
        <f t="shared" si="76"/>
        <v>6</v>
      </c>
      <c r="DH62">
        <v>2</v>
      </c>
      <c r="DI62" t="s">
        <v>83</v>
      </c>
      <c r="DJ62">
        <v>2</v>
      </c>
      <c r="DK62" s="40">
        <f t="shared" si="9"/>
        <v>0</v>
      </c>
      <c r="DL62">
        <v>3</v>
      </c>
      <c r="DM62" t="s">
        <v>83</v>
      </c>
      <c r="DN62">
        <v>2</v>
      </c>
      <c r="DO62" s="40">
        <f t="shared" si="48"/>
        <v>0</v>
      </c>
      <c r="DP62">
        <v>2</v>
      </c>
      <c r="DQ62" t="s">
        <v>83</v>
      </c>
      <c r="DR62">
        <v>2</v>
      </c>
      <c r="DS62" s="40">
        <f t="shared" si="10"/>
        <v>4</v>
      </c>
      <c r="DT62">
        <v>2</v>
      </c>
      <c r="DU62" t="s">
        <v>83</v>
      </c>
      <c r="DV62">
        <v>2</v>
      </c>
      <c r="DW62" s="40">
        <f t="shared" si="11"/>
        <v>1</v>
      </c>
      <c r="DX62">
        <v>2</v>
      </c>
      <c r="DY62" t="s">
        <v>83</v>
      </c>
      <c r="DZ62">
        <v>2</v>
      </c>
      <c r="EA62" s="39">
        <f t="shared" si="49"/>
        <v>0</v>
      </c>
      <c r="EB62" s="24">
        <f t="shared" si="12"/>
        <v>11</v>
      </c>
      <c r="EC62" s="14">
        <v>1</v>
      </c>
      <c r="ED62" t="s">
        <v>83</v>
      </c>
      <c r="EE62">
        <v>2</v>
      </c>
      <c r="EF62" s="40">
        <f t="shared" si="50"/>
        <v>0</v>
      </c>
      <c r="EG62">
        <v>1</v>
      </c>
      <c r="EH62" t="s">
        <v>83</v>
      </c>
      <c r="EI62">
        <v>2</v>
      </c>
      <c r="EJ62" s="40">
        <f t="shared" si="51"/>
        <v>0</v>
      </c>
      <c r="EK62">
        <v>3</v>
      </c>
      <c r="EL62" t="s">
        <v>83</v>
      </c>
      <c r="EM62">
        <v>2</v>
      </c>
      <c r="EN62" s="40">
        <f t="shared" si="81"/>
        <v>0</v>
      </c>
      <c r="EO62">
        <v>3</v>
      </c>
      <c r="EP62" t="s">
        <v>83</v>
      </c>
      <c r="EQ62">
        <v>2</v>
      </c>
      <c r="ER62" s="40">
        <f t="shared" si="52"/>
        <v>3</v>
      </c>
      <c r="ES62">
        <v>1</v>
      </c>
      <c r="ET62" t="s">
        <v>83</v>
      </c>
      <c r="EU62">
        <v>2</v>
      </c>
      <c r="EV62" s="40">
        <f t="shared" si="14"/>
        <v>0</v>
      </c>
      <c r="EW62">
        <v>2</v>
      </c>
      <c r="EX62" t="s">
        <v>83</v>
      </c>
      <c r="EY62">
        <v>3</v>
      </c>
      <c r="EZ62" s="40">
        <f t="shared" si="53"/>
        <v>4</v>
      </c>
      <c r="FA62" s="24">
        <f t="shared" si="54"/>
        <v>7</v>
      </c>
      <c r="FB62" s="14">
        <v>3</v>
      </c>
      <c r="FC62" t="s">
        <v>83</v>
      </c>
      <c r="FD62">
        <v>2</v>
      </c>
      <c r="FE62" s="40">
        <f t="shared" si="55"/>
        <v>4</v>
      </c>
      <c r="FF62">
        <v>1</v>
      </c>
      <c r="FG62" t="s">
        <v>83</v>
      </c>
      <c r="FH62">
        <v>2</v>
      </c>
      <c r="FI62" s="40">
        <f t="shared" si="56"/>
        <v>0</v>
      </c>
      <c r="FJ62">
        <v>1</v>
      </c>
      <c r="FK62" t="s">
        <v>83</v>
      </c>
      <c r="FL62">
        <v>2</v>
      </c>
      <c r="FM62" s="40">
        <f t="shared" si="57"/>
        <v>0</v>
      </c>
      <c r="FN62">
        <v>2</v>
      </c>
      <c r="FO62" t="s">
        <v>83</v>
      </c>
      <c r="FP62">
        <v>2</v>
      </c>
      <c r="FQ62" s="40">
        <f t="shared" si="15"/>
        <v>0</v>
      </c>
      <c r="FR62">
        <v>2</v>
      </c>
      <c r="FS62" t="s">
        <v>83</v>
      </c>
      <c r="FT62">
        <v>1</v>
      </c>
      <c r="FU62" s="40">
        <f t="shared" si="58"/>
        <v>0</v>
      </c>
      <c r="FV62">
        <v>1</v>
      </c>
      <c r="FW62" t="s">
        <v>83</v>
      </c>
      <c r="FX62">
        <v>2</v>
      </c>
      <c r="FY62" s="40">
        <f t="shared" si="16"/>
        <v>0</v>
      </c>
      <c r="FZ62" s="24">
        <f t="shared" si="17"/>
        <v>4</v>
      </c>
      <c r="GA62" s="14">
        <v>1</v>
      </c>
      <c r="GB62" t="s">
        <v>83</v>
      </c>
      <c r="GC62">
        <v>2</v>
      </c>
      <c r="GD62" s="40">
        <f t="shared" si="59"/>
        <v>0</v>
      </c>
      <c r="GE62">
        <v>2</v>
      </c>
      <c r="GF62" t="s">
        <v>83</v>
      </c>
      <c r="GG62">
        <v>1</v>
      </c>
      <c r="GH62" s="40">
        <f t="shared" si="82"/>
        <v>4</v>
      </c>
      <c r="GI62">
        <v>2</v>
      </c>
      <c r="GJ62" t="s">
        <v>83</v>
      </c>
      <c r="GK62">
        <v>1</v>
      </c>
      <c r="GL62" s="40">
        <f t="shared" si="60"/>
        <v>0</v>
      </c>
      <c r="GM62">
        <v>2</v>
      </c>
      <c r="GN62" t="s">
        <v>83</v>
      </c>
      <c r="GO62">
        <v>2</v>
      </c>
      <c r="GP62" s="40">
        <f t="shared" si="61"/>
        <v>0</v>
      </c>
      <c r="GQ62">
        <v>1</v>
      </c>
      <c r="GR62" t="s">
        <v>83</v>
      </c>
      <c r="GS62">
        <v>1</v>
      </c>
      <c r="GT62" s="40">
        <f t="shared" si="19"/>
        <v>0</v>
      </c>
      <c r="GU62">
        <v>2</v>
      </c>
      <c r="GV62" t="s">
        <v>83</v>
      </c>
      <c r="GW62">
        <v>2</v>
      </c>
      <c r="GX62" s="40">
        <f t="shared" si="62"/>
        <v>0</v>
      </c>
      <c r="GY62" s="24">
        <f t="shared" si="63"/>
        <v>4</v>
      </c>
      <c r="GZ62" s="28">
        <f t="shared" si="20"/>
        <v>59</v>
      </c>
      <c r="HA62" t="s">
        <v>84</v>
      </c>
      <c r="HB62">
        <f t="shared" si="21"/>
        <v>9</v>
      </c>
      <c r="HC62" t="s">
        <v>181</v>
      </c>
      <c r="HD62">
        <f t="shared" si="22"/>
        <v>0</v>
      </c>
      <c r="HE62" t="s">
        <v>169</v>
      </c>
      <c r="HF62">
        <f t="shared" si="23"/>
        <v>0</v>
      </c>
      <c r="HG62" t="s">
        <v>164</v>
      </c>
      <c r="HH62">
        <f t="shared" si="80"/>
        <v>0</v>
      </c>
      <c r="HI62" t="s">
        <v>141</v>
      </c>
      <c r="HJ62">
        <f t="shared" si="25"/>
        <v>0</v>
      </c>
      <c r="HK62" t="s">
        <v>142</v>
      </c>
      <c r="HL62">
        <f t="shared" si="64"/>
        <v>0</v>
      </c>
      <c r="HM62" t="s">
        <v>90</v>
      </c>
      <c r="HN62">
        <f t="shared" si="26"/>
        <v>9</v>
      </c>
      <c r="HO62" t="s">
        <v>91</v>
      </c>
      <c r="HP62">
        <f t="shared" si="65"/>
        <v>5</v>
      </c>
      <c r="HQ62" t="s">
        <v>140</v>
      </c>
      <c r="HR62" s="1">
        <f t="shared" si="66"/>
        <v>0</v>
      </c>
      <c r="HS62" t="s">
        <v>137</v>
      </c>
      <c r="HT62" s="1">
        <f t="shared" si="67"/>
        <v>6</v>
      </c>
      <c r="HU62" t="s">
        <v>86</v>
      </c>
      <c r="HV62" s="1">
        <f t="shared" si="68"/>
        <v>6</v>
      </c>
      <c r="HW62" t="s">
        <v>87</v>
      </c>
      <c r="HX62" s="1">
        <f t="shared" si="69"/>
        <v>6</v>
      </c>
      <c r="HY62" t="s">
        <v>165</v>
      </c>
      <c r="HZ62" s="1">
        <f t="shared" si="70"/>
        <v>5</v>
      </c>
      <c r="IA62" t="s">
        <v>95</v>
      </c>
      <c r="IB62" s="1">
        <f t="shared" si="71"/>
        <v>6</v>
      </c>
      <c r="IC62" t="s">
        <v>150</v>
      </c>
      <c r="ID62" s="1">
        <f t="shared" si="72"/>
        <v>0</v>
      </c>
      <c r="IE62" t="s">
        <v>138</v>
      </c>
      <c r="IF62" s="1">
        <f t="shared" si="73"/>
        <v>0</v>
      </c>
      <c r="IG62">
        <f t="shared" si="77"/>
        <v>52</v>
      </c>
      <c r="IH62" s="1">
        <f t="shared" si="74"/>
        <v>111</v>
      </c>
    </row>
    <row r="63" spans="1:242" ht="14.65" thickBot="1" x14ac:dyDescent="0.5">
      <c r="A63" s="1">
        <v>60</v>
      </c>
      <c r="B63" s="45">
        <f t="shared" si="0"/>
        <v>593</v>
      </c>
      <c r="C63" s="14" t="s">
        <v>1305</v>
      </c>
      <c r="D63" t="s">
        <v>1306</v>
      </c>
      <c r="E63" s="15" t="s">
        <v>1288</v>
      </c>
      <c r="F63" s="28">
        <f t="shared" si="1"/>
        <v>135</v>
      </c>
      <c r="H63" s="14">
        <v>2</v>
      </c>
      <c r="I63" t="s">
        <v>83</v>
      </c>
      <c r="J63">
        <v>1</v>
      </c>
      <c r="K63" s="40">
        <f t="shared" si="28"/>
        <v>0</v>
      </c>
      <c r="L63">
        <v>1</v>
      </c>
      <c r="M63" t="s">
        <v>83</v>
      </c>
      <c r="N63">
        <v>1</v>
      </c>
      <c r="O63" s="40">
        <f t="shared" si="78"/>
        <v>0</v>
      </c>
      <c r="P63">
        <v>2</v>
      </c>
      <c r="Q63" t="s">
        <v>83</v>
      </c>
      <c r="R63">
        <v>2</v>
      </c>
      <c r="S63" s="40">
        <f t="shared" si="29"/>
        <v>0</v>
      </c>
      <c r="T63">
        <v>1</v>
      </c>
      <c r="U63" t="s">
        <v>83</v>
      </c>
      <c r="V63">
        <v>2</v>
      </c>
      <c r="W63" s="40">
        <f t="shared" si="3"/>
        <v>0</v>
      </c>
      <c r="X63">
        <v>3</v>
      </c>
      <c r="Y63" t="s">
        <v>83</v>
      </c>
      <c r="Z63">
        <v>0</v>
      </c>
      <c r="AA63" s="40">
        <f t="shared" si="4"/>
        <v>0</v>
      </c>
      <c r="AB63">
        <v>2</v>
      </c>
      <c r="AC63" t="s">
        <v>83</v>
      </c>
      <c r="AD63">
        <v>1</v>
      </c>
      <c r="AE63" s="40">
        <f t="shared" si="30"/>
        <v>3</v>
      </c>
      <c r="AF63" s="24">
        <f t="shared" si="31"/>
        <v>3</v>
      </c>
      <c r="AG63" s="14">
        <v>2</v>
      </c>
      <c r="AH63" t="s">
        <v>83</v>
      </c>
      <c r="AI63">
        <v>0</v>
      </c>
      <c r="AJ63" s="40">
        <f t="shared" si="79"/>
        <v>3</v>
      </c>
      <c r="AK63">
        <v>1</v>
      </c>
      <c r="AL63" t="s">
        <v>83</v>
      </c>
      <c r="AM63">
        <v>1</v>
      </c>
      <c r="AN63" s="40">
        <f t="shared" si="32"/>
        <v>6</v>
      </c>
      <c r="AO63">
        <v>2</v>
      </c>
      <c r="AP63" t="s">
        <v>83</v>
      </c>
      <c r="AQ63">
        <v>2</v>
      </c>
      <c r="AR63" s="40">
        <f t="shared" si="6"/>
        <v>0</v>
      </c>
      <c r="AS63">
        <v>3</v>
      </c>
      <c r="AT63" t="s">
        <v>83</v>
      </c>
      <c r="AU63">
        <v>0</v>
      </c>
      <c r="AV63" s="40">
        <f t="shared" si="33"/>
        <v>0</v>
      </c>
      <c r="AW63">
        <v>1</v>
      </c>
      <c r="AX63" t="s">
        <v>83</v>
      </c>
      <c r="AY63">
        <v>3</v>
      </c>
      <c r="AZ63" s="40">
        <f t="shared" si="34"/>
        <v>3</v>
      </c>
      <c r="BA63">
        <v>2</v>
      </c>
      <c r="BB63" t="s">
        <v>83</v>
      </c>
      <c r="BC63">
        <v>3</v>
      </c>
      <c r="BD63" s="40">
        <f t="shared" si="7"/>
        <v>4</v>
      </c>
      <c r="BE63" s="24">
        <f t="shared" si="35"/>
        <v>16</v>
      </c>
      <c r="BF63" s="14">
        <v>2</v>
      </c>
      <c r="BG63" t="s">
        <v>83</v>
      </c>
      <c r="BH63">
        <v>1</v>
      </c>
      <c r="BI63" s="40">
        <f t="shared" si="36"/>
        <v>0</v>
      </c>
      <c r="BJ63">
        <v>3</v>
      </c>
      <c r="BK63" t="s">
        <v>83</v>
      </c>
      <c r="BL63">
        <v>2</v>
      </c>
      <c r="BM63" s="40">
        <f t="shared" si="75"/>
        <v>0</v>
      </c>
      <c r="BN63">
        <v>2</v>
      </c>
      <c r="BO63" t="s">
        <v>83</v>
      </c>
      <c r="BP63">
        <v>3</v>
      </c>
      <c r="BQ63" s="40">
        <f t="shared" si="8"/>
        <v>0</v>
      </c>
      <c r="BR63">
        <v>1</v>
      </c>
      <c r="BS63" t="s">
        <v>83</v>
      </c>
      <c r="BT63">
        <v>2</v>
      </c>
      <c r="BU63" s="40">
        <f t="shared" si="37"/>
        <v>0</v>
      </c>
      <c r="BV63">
        <v>1</v>
      </c>
      <c r="BW63" t="s">
        <v>83</v>
      </c>
      <c r="BX63">
        <v>1</v>
      </c>
      <c r="BY63" s="40">
        <f t="shared" si="38"/>
        <v>0</v>
      </c>
      <c r="BZ63">
        <v>2</v>
      </c>
      <c r="CA63" t="s">
        <v>83</v>
      </c>
      <c r="CB63">
        <v>0</v>
      </c>
      <c r="CC63" s="40">
        <f t="shared" si="39"/>
        <v>0</v>
      </c>
      <c r="CD63" s="24">
        <f t="shared" si="40"/>
        <v>0</v>
      </c>
      <c r="CE63" s="14">
        <v>1</v>
      </c>
      <c r="CF63" t="s">
        <v>83</v>
      </c>
      <c r="CG63">
        <v>3</v>
      </c>
      <c r="CH63" s="40">
        <f t="shared" si="41"/>
        <v>0</v>
      </c>
      <c r="CI63">
        <v>3</v>
      </c>
      <c r="CJ63" t="s">
        <v>83</v>
      </c>
      <c r="CK63">
        <v>0</v>
      </c>
      <c r="CL63" s="40">
        <f t="shared" si="42"/>
        <v>4</v>
      </c>
      <c r="CM63">
        <v>2</v>
      </c>
      <c r="CN63" t="s">
        <v>83</v>
      </c>
      <c r="CO63">
        <v>3</v>
      </c>
      <c r="CP63" s="40">
        <f t="shared" si="43"/>
        <v>4</v>
      </c>
      <c r="CQ63">
        <v>1</v>
      </c>
      <c r="CR63" t="s">
        <v>83</v>
      </c>
      <c r="CS63">
        <v>1</v>
      </c>
      <c r="CT63" s="40">
        <f t="shared" si="44"/>
        <v>0</v>
      </c>
      <c r="CU63">
        <v>2</v>
      </c>
      <c r="CV63" t="s">
        <v>83</v>
      </c>
      <c r="CW63">
        <v>1</v>
      </c>
      <c r="CX63" s="40">
        <f t="shared" si="45"/>
        <v>4</v>
      </c>
      <c r="CY63">
        <v>3</v>
      </c>
      <c r="CZ63" t="s">
        <v>83</v>
      </c>
      <c r="DA63">
        <v>2</v>
      </c>
      <c r="DB63" s="40">
        <f t="shared" si="46"/>
        <v>4</v>
      </c>
      <c r="DC63" s="24">
        <f t="shared" si="47"/>
        <v>16</v>
      </c>
      <c r="DD63" s="14">
        <v>1</v>
      </c>
      <c r="DE63" t="s">
        <v>83</v>
      </c>
      <c r="DF63">
        <v>1</v>
      </c>
      <c r="DG63" s="40">
        <f t="shared" si="76"/>
        <v>0</v>
      </c>
      <c r="DH63">
        <v>3</v>
      </c>
      <c r="DI63" t="s">
        <v>83</v>
      </c>
      <c r="DJ63">
        <v>2</v>
      </c>
      <c r="DK63" s="40">
        <f t="shared" si="9"/>
        <v>3</v>
      </c>
      <c r="DL63">
        <v>1</v>
      </c>
      <c r="DM63" t="s">
        <v>83</v>
      </c>
      <c r="DN63">
        <v>2</v>
      </c>
      <c r="DO63" s="40">
        <f t="shared" si="48"/>
        <v>4</v>
      </c>
      <c r="DP63">
        <v>2</v>
      </c>
      <c r="DQ63" t="s">
        <v>83</v>
      </c>
      <c r="DR63">
        <v>2</v>
      </c>
      <c r="DS63" s="40">
        <f t="shared" si="10"/>
        <v>4</v>
      </c>
      <c r="DT63">
        <v>3</v>
      </c>
      <c r="DU63" t="s">
        <v>83</v>
      </c>
      <c r="DV63">
        <v>2</v>
      </c>
      <c r="DW63" s="40">
        <f t="shared" si="11"/>
        <v>4</v>
      </c>
      <c r="DX63">
        <v>2</v>
      </c>
      <c r="DY63" t="s">
        <v>83</v>
      </c>
      <c r="DZ63">
        <v>1</v>
      </c>
      <c r="EA63" s="39">
        <f t="shared" si="49"/>
        <v>0</v>
      </c>
      <c r="EB63" s="24">
        <f t="shared" si="12"/>
        <v>15</v>
      </c>
      <c r="EC63" s="14">
        <v>3</v>
      </c>
      <c r="ED63" t="s">
        <v>83</v>
      </c>
      <c r="EE63">
        <v>2</v>
      </c>
      <c r="EF63" s="40">
        <f t="shared" si="50"/>
        <v>0</v>
      </c>
      <c r="EG63">
        <v>1</v>
      </c>
      <c r="EH63" t="s">
        <v>83</v>
      </c>
      <c r="EI63">
        <v>1</v>
      </c>
      <c r="EJ63" s="40">
        <f t="shared" si="51"/>
        <v>0</v>
      </c>
      <c r="EK63">
        <v>3</v>
      </c>
      <c r="EL63" t="s">
        <v>83</v>
      </c>
      <c r="EM63">
        <v>1</v>
      </c>
      <c r="EN63" s="40">
        <f t="shared" si="81"/>
        <v>0</v>
      </c>
      <c r="EO63">
        <v>2</v>
      </c>
      <c r="EP63" t="s">
        <v>83</v>
      </c>
      <c r="EQ63">
        <v>3</v>
      </c>
      <c r="ER63" s="40">
        <f t="shared" si="52"/>
        <v>0</v>
      </c>
      <c r="ES63">
        <v>2</v>
      </c>
      <c r="ET63" t="s">
        <v>83</v>
      </c>
      <c r="EU63">
        <v>1</v>
      </c>
      <c r="EV63" s="40">
        <f t="shared" si="14"/>
        <v>0</v>
      </c>
      <c r="EW63">
        <v>1</v>
      </c>
      <c r="EX63" t="s">
        <v>83</v>
      </c>
      <c r="EY63">
        <v>2</v>
      </c>
      <c r="EZ63" s="40">
        <f t="shared" si="53"/>
        <v>6</v>
      </c>
      <c r="FA63" s="24">
        <f t="shared" si="54"/>
        <v>6</v>
      </c>
      <c r="FB63" s="14">
        <v>2</v>
      </c>
      <c r="FC63" t="s">
        <v>83</v>
      </c>
      <c r="FD63">
        <v>1</v>
      </c>
      <c r="FE63" s="40">
        <f t="shared" si="55"/>
        <v>4</v>
      </c>
      <c r="FF63">
        <v>1</v>
      </c>
      <c r="FG63" t="s">
        <v>83</v>
      </c>
      <c r="FH63">
        <v>3</v>
      </c>
      <c r="FI63" s="40">
        <f t="shared" si="56"/>
        <v>0</v>
      </c>
      <c r="FJ63">
        <v>2</v>
      </c>
      <c r="FK63" t="s">
        <v>83</v>
      </c>
      <c r="FL63">
        <v>1</v>
      </c>
      <c r="FM63" s="40">
        <f t="shared" si="57"/>
        <v>0</v>
      </c>
      <c r="FN63">
        <v>2</v>
      </c>
      <c r="FO63" t="s">
        <v>83</v>
      </c>
      <c r="FP63">
        <v>1</v>
      </c>
      <c r="FQ63" s="40">
        <f t="shared" si="15"/>
        <v>4</v>
      </c>
      <c r="FR63">
        <v>1</v>
      </c>
      <c r="FS63" t="s">
        <v>83</v>
      </c>
      <c r="FT63">
        <v>1</v>
      </c>
      <c r="FU63" s="40">
        <f t="shared" si="58"/>
        <v>0</v>
      </c>
      <c r="FV63">
        <v>2</v>
      </c>
      <c r="FW63" t="s">
        <v>83</v>
      </c>
      <c r="FX63">
        <v>2</v>
      </c>
      <c r="FY63" s="40">
        <f t="shared" si="16"/>
        <v>0</v>
      </c>
      <c r="FZ63" s="24">
        <f t="shared" si="17"/>
        <v>8</v>
      </c>
      <c r="GA63" s="14">
        <v>2</v>
      </c>
      <c r="GB63" t="s">
        <v>83</v>
      </c>
      <c r="GC63">
        <v>1</v>
      </c>
      <c r="GD63" s="40">
        <f t="shared" si="59"/>
        <v>0</v>
      </c>
      <c r="GE63">
        <v>2</v>
      </c>
      <c r="GF63" t="s">
        <v>83</v>
      </c>
      <c r="GG63">
        <v>2</v>
      </c>
      <c r="GH63" s="40">
        <f t="shared" si="82"/>
        <v>0</v>
      </c>
      <c r="GI63">
        <v>1</v>
      </c>
      <c r="GJ63" t="s">
        <v>83</v>
      </c>
      <c r="GK63">
        <v>2</v>
      </c>
      <c r="GL63" s="40">
        <f t="shared" si="60"/>
        <v>4</v>
      </c>
      <c r="GM63">
        <v>1</v>
      </c>
      <c r="GN63" t="s">
        <v>83</v>
      </c>
      <c r="GO63">
        <v>1</v>
      </c>
      <c r="GP63" s="40">
        <f t="shared" si="61"/>
        <v>0</v>
      </c>
      <c r="GQ63">
        <v>2</v>
      </c>
      <c r="GR63" t="s">
        <v>83</v>
      </c>
      <c r="GS63">
        <v>2</v>
      </c>
      <c r="GT63" s="40">
        <f t="shared" si="19"/>
        <v>0</v>
      </c>
      <c r="GU63">
        <v>2</v>
      </c>
      <c r="GV63" t="s">
        <v>83</v>
      </c>
      <c r="GW63">
        <v>3</v>
      </c>
      <c r="GX63" s="40">
        <f t="shared" si="62"/>
        <v>0</v>
      </c>
      <c r="GY63" s="24">
        <f t="shared" si="63"/>
        <v>4</v>
      </c>
      <c r="GZ63" s="28">
        <f t="shared" si="20"/>
        <v>68</v>
      </c>
      <c r="HA63" t="s">
        <v>84</v>
      </c>
      <c r="HB63">
        <f t="shared" si="21"/>
        <v>9</v>
      </c>
      <c r="HC63" t="s">
        <v>181</v>
      </c>
      <c r="HD63">
        <f t="shared" si="22"/>
        <v>0</v>
      </c>
      <c r="HE63" t="s">
        <v>133</v>
      </c>
      <c r="HF63">
        <f t="shared" si="23"/>
        <v>0</v>
      </c>
      <c r="HG63" t="s">
        <v>94</v>
      </c>
      <c r="HH63">
        <f t="shared" si="80"/>
        <v>9</v>
      </c>
      <c r="HI63" t="s">
        <v>88</v>
      </c>
      <c r="HJ63">
        <f t="shared" si="25"/>
        <v>0</v>
      </c>
      <c r="HK63" t="s">
        <v>95</v>
      </c>
      <c r="HL63">
        <f t="shared" si="64"/>
        <v>5</v>
      </c>
      <c r="HM63" t="s">
        <v>134</v>
      </c>
      <c r="HN63">
        <f t="shared" si="26"/>
        <v>5</v>
      </c>
      <c r="HO63" t="s">
        <v>135</v>
      </c>
      <c r="HP63">
        <f t="shared" si="65"/>
        <v>0</v>
      </c>
      <c r="HQ63" t="s">
        <v>132</v>
      </c>
      <c r="HR63" s="1">
        <f t="shared" si="66"/>
        <v>6</v>
      </c>
      <c r="HS63" t="s">
        <v>137</v>
      </c>
      <c r="HT63" s="1">
        <f t="shared" si="67"/>
        <v>6</v>
      </c>
      <c r="HU63" t="s">
        <v>86</v>
      </c>
      <c r="HV63" s="1">
        <f t="shared" si="68"/>
        <v>6</v>
      </c>
      <c r="HW63" t="s">
        <v>129</v>
      </c>
      <c r="HX63" s="1">
        <f t="shared" si="69"/>
        <v>0</v>
      </c>
      <c r="HY63" t="s">
        <v>130</v>
      </c>
      <c r="HZ63" s="1">
        <f t="shared" si="70"/>
        <v>6</v>
      </c>
      <c r="IA63" t="s">
        <v>89</v>
      </c>
      <c r="IB63" s="1">
        <f t="shared" si="71"/>
        <v>5</v>
      </c>
      <c r="IC63" t="s">
        <v>90</v>
      </c>
      <c r="ID63" s="1">
        <f t="shared" si="72"/>
        <v>5</v>
      </c>
      <c r="IE63" t="s">
        <v>96</v>
      </c>
      <c r="IF63" s="1">
        <f t="shared" si="73"/>
        <v>5</v>
      </c>
      <c r="IG63">
        <f t="shared" si="77"/>
        <v>67</v>
      </c>
      <c r="IH63" s="1">
        <f t="shared" si="74"/>
        <v>135</v>
      </c>
    </row>
    <row r="64" spans="1:242" ht="14.65" thickBot="1" x14ac:dyDescent="0.5">
      <c r="A64" s="1">
        <v>61</v>
      </c>
      <c r="B64" s="45">
        <f t="shared" si="0"/>
        <v>214</v>
      </c>
      <c r="C64" s="14" t="s">
        <v>1307</v>
      </c>
      <c r="D64" t="s">
        <v>1308</v>
      </c>
      <c r="E64" s="15" t="s">
        <v>1288</v>
      </c>
      <c r="F64" s="28">
        <f t="shared" si="1"/>
        <v>166</v>
      </c>
      <c r="H64" s="14">
        <v>2</v>
      </c>
      <c r="I64" t="s">
        <v>83</v>
      </c>
      <c r="J64">
        <v>1</v>
      </c>
      <c r="K64" s="40">
        <f t="shared" si="28"/>
        <v>0</v>
      </c>
      <c r="L64">
        <v>0</v>
      </c>
      <c r="M64" t="s">
        <v>83</v>
      </c>
      <c r="N64">
        <v>3</v>
      </c>
      <c r="O64" s="40">
        <f t="shared" si="78"/>
        <v>3</v>
      </c>
      <c r="P64">
        <v>2</v>
      </c>
      <c r="Q64" t="s">
        <v>83</v>
      </c>
      <c r="R64">
        <v>2</v>
      </c>
      <c r="S64" s="40">
        <f t="shared" si="29"/>
        <v>0</v>
      </c>
      <c r="T64">
        <v>3</v>
      </c>
      <c r="U64" t="s">
        <v>83</v>
      </c>
      <c r="V64">
        <v>0</v>
      </c>
      <c r="W64" s="40">
        <f t="shared" si="3"/>
        <v>0</v>
      </c>
      <c r="X64">
        <v>1</v>
      </c>
      <c r="Y64" t="s">
        <v>83</v>
      </c>
      <c r="Z64">
        <v>1</v>
      </c>
      <c r="AA64" s="40">
        <f t="shared" si="4"/>
        <v>0</v>
      </c>
      <c r="AB64">
        <v>3</v>
      </c>
      <c r="AC64" t="s">
        <v>83</v>
      </c>
      <c r="AD64">
        <v>1</v>
      </c>
      <c r="AE64" s="40">
        <f t="shared" si="30"/>
        <v>4</v>
      </c>
      <c r="AF64" s="24">
        <f t="shared" si="31"/>
        <v>7</v>
      </c>
      <c r="AG64" s="14">
        <v>4</v>
      </c>
      <c r="AH64" t="s">
        <v>83</v>
      </c>
      <c r="AI64">
        <v>1</v>
      </c>
      <c r="AJ64" s="40">
        <f t="shared" si="79"/>
        <v>3</v>
      </c>
      <c r="AK64">
        <v>1</v>
      </c>
      <c r="AL64" t="s">
        <v>83</v>
      </c>
      <c r="AM64">
        <v>2</v>
      </c>
      <c r="AN64" s="40">
        <f t="shared" si="32"/>
        <v>0</v>
      </c>
      <c r="AO64">
        <v>2</v>
      </c>
      <c r="AP64" t="s">
        <v>83</v>
      </c>
      <c r="AQ64">
        <v>0</v>
      </c>
      <c r="AR64" s="40">
        <f t="shared" si="6"/>
        <v>0</v>
      </c>
      <c r="AS64">
        <v>3</v>
      </c>
      <c r="AT64" t="s">
        <v>83</v>
      </c>
      <c r="AU64">
        <v>2</v>
      </c>
      <c r="AV64" s="40">
        <f t="shared" si="33"/>
        <v>0</v>
      </c>
      <c r="AW64">
        <v>1</v>
      </c>
      <c r="AX64" t="s">
        <v>83</v>
      </c>
      <c r="AY64">
        <v>3</v>
      </c>
      <c r="AZ64" s="40">
        <f t="shared" si="34"/>
        <v>3</v>
      </c>
      <c r="BA64">
        <v>1</v>
      </c>
      <c r="BB64" t="s">
        <v>83</v>
      </c>
      <c r="BC64">
        <v>2</v>
      </c>
      <c r="BD64" s="40">
        <f t="shared" si="7"/>
        <v>4</v>
      </c>
      <c r="BE64" s="24">
        <f t="shared" si="35"/>
        <v>10</v>
      </c>
      <c r="BF64" s="14">
        <v>6</v>
      </c>
      <c r="BG64" t="s">
        <v>83</v>
      </c>
      <c r="BH64">
        <v>1</v>
      </c>
      <c r="BI64" s="40">
        <f t="shared" si="36"/>
        <v>0</v>
      </c>
      <c r="BJ64">
        <v>1</v>
      </c>
      <c r="BK64" t="s">
        <v>83</v>
      </c>
      <c r="BL64">
        <v>1</v>
      </c>
      <c r="BM64" s="40">
        <f t="shared" si="75"/>
        <v>4</v>
      </c>
      <c r="BN64">
        <v>2</v>
      </c>
      <c r="BO64" t="s">
        <v>83</v>
      </c>
      <c r="BP64">
        <v>1</v>
      </c>
      <c r="BQ64" s="40">
        <f t="shared" si="8"/>
        <v>3</v>
      </c>
      <c r="BR64">
        <v>4</v>
      </c>
      <c r="BS64" t="s">
        <v>83</v>
      </c>
      <c r="BT64">
        <v>1</v>
      </c>
      <c r="BU64" s="40">
        <f t="shared" si="37"/>
        <v>3</v>
      </c>
      <c r="BV64">
        <v>4</v>
      </c>
      <c r="BW64" t="s">
        <v>83</v>
      </c>
      <c r="BX64">
        <v>0</v>
      </c>
      <c r="BY64" s="40">
        <f t="shared" si="38"/>
        <v>0</v>
      </c>
      <c r="BZ64">
        <v>1</v>
      </c>
      <c r="CA64" t="s">
        <v>83</v>
      </c>
      <c r="CB64">
        <v>2</v>
      </c>
      <c r="CC64" s="40">
        <f t="shared" si="39"/>
        <v>6</v>
      </c>
      <c r="CD64" s="24">
        <f t="shared" si="40"/>
        <v>16</v>
      </c>
      <c r="CE64" s="14">
        <v>2</v>
      </c>
      <c r="CF64" t="s">
        <v>83</v>
      </c>
      <c r="CG64">
        <v>0</v>
      </c>
      <c r="CH64" s="40">
        <f t="shared" si="41"/>
        <v>0</v>
      </c>
      <c r="CI64">
        <v>5</v>
      </c>
      <c r="CJ64" t="s">
        <v>83</v>
      </c>
      <c r="CK64">
        <v>1</v>
      </c>
      <c r="CL64" s="40">
        <f t="shared" si="42"/>
        <v>3</v>
      </c>
      <c r="CM64">
        <v>1</v>
      </c>
      <c r="CN64" t="s">
        <v>83</v>
      </c>
      <c r="CO64">
        <v>3</v>
      </c>
      <c r="CP64" s="40">
        <f t="shared" si="43"/>
        <v>3</v>
      </c>
      <c r="CQ64">
        <v>4</v>
      </c>
      <c r="CR64" t="s">
        <v>83</v>
      </c>
      <c r="CS64">
        <v>2</v>
      </c>
      <c r="CT64" s="40">
        <f t="shared" si="44"/>
        <v>3</v>
      </c>
      <c r="CU64">
        <v>1</v>
      </c>
      <c r="CV64" t="s">
        <v>83</v>
      </c>
      <c r="CW64">
        <v>3</v>
      </c>
      <c r="CX64" s="40">
        <f t="shared" si="45"/>
        <v>0</v>
      </c>
      <c r="CY64">
        <v>1</v>
      </c>
      <c r="CZ64" t="s">
        <v>83</v>
      </c>
      <c r="DA64">
        <v>4</v>
      </c>
      <c r="DB64" s="40">
        <f t="shared" si="46"/>
        <v>0</v>
      </c>
      <c r="DC64" s="24">
        <f t="shared" si="47"/>
        <v>9</v>
      </c>
      <c r="DD64" s="14">
        <v>3</v>
      </c>
      <c r="DE64" t="s">
        <v>83</v>
      </c>
      <c r="DF64">
        <v>1</v>
      </c>
      <c r="DG64" s="40">
        <f t="shared" si="76"/>
        <v>0</v>
      </c>
      <c r="DH64">
        <v>3</v>
      </c>
      <c r="DI64" t="s">
        <v>83</v>
      </c>
      <c r="DJ64">
        <v>0</v>
      </c>
      <c r="DK64" s="40">
        <f t="shared" si="9"/>
        <v>3</v>
      </c>
      <c r="DL64">
        <v>1</v>
      </c>
      <c r="DM64" t="s">
        <v>83</v>
      </c>
      <c r="DN64">
        <v>1</v>
      </c>
      <c r="DO64" s="40">
        <f t="shared" si="48"/>
        <v>0</v>
      </c>
      <c r="DP64">
        <v>2</v>
      </c>
      <c r="DQ64" t="s">
        <v>83</v>
      </c>
      <c r="DR64">
        <v>2</v>
      </c>
      <c r="DS64" s="40">
        <f t="shared" si="10"/>
        <v>4</v>
      </c>
      <c r="DT64">
        <v>0</v>
      </c>
      <c r="DU64" t="s">
        <v>83</v>
      </c>
      <c r="DV64">
        <v>2</v>
      </c>
      <c r="DW64" s="40">
        <f t="shared" si="11"/>
        <v>1</v>
      </c>
      <c r="DX64">
        <v>1</v>
      </c>
      <c r="DY64" t="s">
        <v>83</v>
      </c>
      <c r="DZ64">
        <v>2</v>
      </c>
      <c r="EA64" s="39">
        <f t="shared" si="49"/>
        <v>3</v>
      </c>
      <c r="EB64" s="24">
        <f t="shared" si="12"/>
        <v>11</v>
      </c>
      <c r="EC64" s="14">
        <v>0</v>
      </c>
      <c r="ED64" t="s">
        <v>83</v>
      </c>
      <c r="EE64">
        <v>0</v>
      </c>
      <c r="EF64" s="40">
        <f t="shared" si="50"/>
        <v>6</v>
      </c>
      <c r="EG64">
        <v>3</v>
      </c>
      <c r="EH64" t="s">
        <v>83</v>
      </c>
      <c r="EI64">
        <v>3</v>
      </c>
      <c r="EJ64" s="40">
        <f t="shared" si="51"/>
        <v>0</v>
      </c>
      <c r="EK64">
        <v>2</v>
      </c>
      <c r="EL64" t="s">
        <v>83</v>
      </c>
      <c r="EM64">
        <v>1</v>
      </c>
      <c r="EN64" s="40">
        <f t="shared" si="81"/>
        <v>0</v>
      </c>
      <c r="EO64">
        <v>0</v>
      </c>
      <c r="EP64" t="s">
        <v>83</v>
      </c>
      <c r="EQ64">
        <v>2</v>
      </c>
      <c r="ER64" s="40">
        <f t="shared" si="52"/>
        <v>0</v>
      </c>
      <c r="ES64">
        <v>1</v>
      </c>
      <c r="ET64" t="s">
        <v>83</v>
      </c>
      <c r="EU64">
        <v>2</v>
      </c>
      <c r="EV64" s="40">
        <f t="shared" si="14"/>
        <v>0</v>
      </c>
      <c r="EW64">
        <v>0</v>
      </c>
      <c r="EX64" t="s">
        <v>83</v>
      </c>
      <c r="EY64">
        <v>1</v>
      </c>
      <c r="EZ64" s="40">
        <f t="shared" si="53"/>
        <v>4</v>
      </c>
      <c r="FA64" s="24">
        <f t="shared" si="54"/>
        <v>10</v>
      </c>
      <c r="FB64" s="14">
        <v>2</v>
      </c>
      <c r="FC64" t="s">
        <v>83</v>
      </c>
      <c r="FD64">
        <v>0</v>
      </c>
      <c r="FE64" s="40">
        <f t="shared" si="55"/>
        <v>3</v>
      </c>
      <c r="FF64">
        <v>4</v>
      </c>
      <c r="FG64" t="s">
        <v>83</v>
      </c>
      <c r="FH64">
        <v>1</v>
      </c>
      <c r="FI64" s="40">
        <f t="shared" si="56"/>
        <v>3</v>
      </c>
      <c r="FJ64">
        <v>0</v>
      </c>
      <c r="FK64" t="s">
        <v>83</v>
      </c>
      <c r="FL64">
        <v>2</v>
      </c>
      <c r="FM64" s="40">
        <f t="shared" si="57"/>
        <v>0</v>
      </c>
      <c r="FN64">
        <v>3</v>
      </c>
      <c r="FO64" t="s">
        <v>83</v>
      </c>
      <c r="FP64">
        <v>1</v>
      </c>
      <c r="FQ64" s="40">
        <f t="shared" si="15"/>
        <v>3</v>
      </c>
      <c r="FR64">
        <v>1</v>
      </c>
      <c r="FS64" t="s">
        <v>83</v>
      </c>
      <c r="FT64">
        <v>2</v>
      </c>
      <c r="FU64" s="40">
        <f t="shared" si="58"/>
        <v>4</v>
      </c>
      <c r="FV64">
        <v>0</v>
      </c>
      <c r="FW64" t="s">
        <v>83</v>
      </c>
      <c r="FX64">
        <v>4</v>
      </c>
      <c r="FY64" s="40">
        <f t="shared" si="16"/>
        <v>0</v>
      </c>
      <c r="FZ64" s="24">
        <f t="shared" si="17"/>
        <v>13</v>
      </c>
      <c r="GA64" s="14">
        <v>2</v>
      </c>
      <c r="GB64" t="s">
        <v>83</v>
      </c>
      <c r="GC64">
        <v>4</v>
      </c>
      <c r="GD64" s="40">
        <f t="shared" si="59"/>
        <v>0</v>
      </c>
      <c r="GE64">
        <v>2</v>
      </c>
      <c r="GF64" t="s">
        <v>83</v>
      </c>
      <c r="GG64">
        <v>1</v>
      </c>
      <c r="GH64" s="40">
        <f t="shared" si="82"/>
        <v>4</v>
      </c>
      <c r="GI64">
        <v>4</v>
      </c>
      <c r="GJ64" t="s">
        <v>83</v>
      </c>
      <c r="GK64">
        <v>2</v>
      </c>
      <c r="GL64" s="40">
        <f t="shared" si="60"/>
        <v>0</v>
      </c>
      <c r="GM64">
        <v>3</v>
      </c>
      <c r="GN64" t="s">
        <v>83</v>
      </c>
      <c r="GO64">
        <v>1</v>
      </c>
      <c r="GP64" s="40">
        <f t="shared" si="61"/>
        <v>4</v>
      </c>
      <c r="GQ64">
        <v>2</v>
      </c>
      <c r="GR64" t="s">
        <v>83</v>
      </c>
      <c r="GS64">
        <v>4</v>
      </c>
      <c r="GT64" s="40">
        <f t="shared" si="19"/>
        <v>4</v>
      </c>
      <c r="GU64">
        <v>1</v>
      </c>
      <c r="GV64" t="s">
        <v>83</v>
      </c>
      <c r="GW64">
        <v>3</v>
      </c>
      <c r="GX64" s="40">
        <f t="shared" si="62"/>
        <v>0</v>
      </c>
      <c r="GY64" s="24">
        <f t="shared" si="63"/>
        <v>12</v>
      </c>
      <c r="GZ64" s="28">
        <f t="shared" si="20"/>
        <v>88</v>
      </c>
      <c r="HA64" t="s">
        <v>84</v>
      </c>
      <c r="HB64">
        <f t="shared" si="21"/>
        <v>9</v>
      </c>
      <c r="HC64" t="s">
        <v>85</v>
      </c>
      <c r="HD64">
        <f t="shared" si="22"/>
        <v>9</v>
      </c>
      <c r="HE64" t="s">
        <v>93</v>
      </c>
      <c r="HF64">
        <f t="shared" si="23"/>
        <v>9</v>
      </c>
      <c r="HG64" t="s">
        <v>94</v>
      </c>
      <c r="HH64">
        <f t="shared" si="80"/>
        <v>9</v>
      </c>
      <c r="HI64" t="s">
        <v>88</v>
      </c>
      <c r="HJ64">
        <f t="shared" si="25"/>
        <v>0</v>
      </c>
      <c r="HK64" t="s">
        <v>142</v>
      </c>
      <c r="HL64">
        <f t="shared" si="64"/>
        <v>0</v>
      </c>
      <c r="HM64" t="s">
        <v>90</v>
      </c>
      <c r="HN64">
        <f t="shared" si="26"/>
        <v>9</v>
      </c>
      <c r="HO64" t="s">
        <v>96</v>
      </c>
      <c r="HP64">
        <f t="shared" si="65"/>
        <v>9</v>
      </c>
      <c r="HQ64" t="s">
        <v>140</v>
      </c>
      <c r="HR64" s="1">
        <f t="shared" si="66"/>
        <v>0</v>
      </c>
      <c r="HS64" t="s">
        <v>92</v>
      </c>
      <c r="HT64" s="1">
        <f t="shared" si="67"/>
        <v>0</v>
      </c>
      <c r="HU64" t="s">
        <v>86</v>
      </c>
      <c r="HV64" s="1">
        <f t="shared" si="68"/>
        <v>6</v>
      </c>
      <c r="HW64" t="s">
        <v>129</v>
      </c>
      <c r="HX64" s="1">
        <f t="shared" si="69"/>
        <v>0</v>
      </c>
      <c r="HY64" t="s">
        <v>130</v>
      </c>
      <c r="HZ64" s="1">
        <f t="shared" si="70"/>
        <v>6</v>
      </c>
      <c r="IA64" t="s">
        <v>131</v>
      </c>
      <c r="IB64" s="1">
        <f t="shared" si="71"/>
        <v>0</v>
      </c>
      <c r="IC64" t="s">
        <v>134</v>
      </c>
      <c r="ID64" s="1">
        <f t="shared" si="72"/>
        <v>6</v>
      </c>
      <c r="IE64" t="s">
        <v>91</v>
      </c>
      <c r="IF64" s="1">
        <f t="shared" si="73"/>
        <v>6</v>
      </c>
      <c r="IG64">
        <f t="shared" si="77"/>
        <v>78</v>
      </c>
      <c r="IH64" s="1">
        <f t="shared" si="74"/>
        <v>166</v>
      </c>
    </row>
    <row r="65" spans="1:242" ht="14.65" thickBot="1" x14ac:dyDescent="0.5">
      <c r="A65" s="1">
        <v>62</v>
      </c>
      <c r="B65" s="45">
        <f t="shared" si="0"/>
        <v>141</v>
      </c>
      <c r="C65" s="14" t="s">
        <v>1310</v>
      </c>
      <c r="D65" t="s">
        <v>1311</v>
      </c>
      <c r="E65" s="15" t="s">
        <v>1288</v>
      </c>
      <c r="F65" s="28">
        <f t="shared" si="1"/>
        <v>171</v>
      </c>
      <c r="H65" s="14">
        <v>2</v>
      </c>
      <c r="I65" t="s">
        <v>83</v>
      </c>
      <c r="J65">
        <v>1</v>
      </c>
      <c r="K65" s="40">
        <f t="shared" si="28"/>
        <v>0</v>
      </c>
      <c r="L65">
        <v>0</v>
      </c>
      <c r="M65" t="s">
        <v>83</v>
      </c>
      <c r="N65">
        <v>1</v>
      </c>
      <c r="O65" s="40">
        <f t="shared" si="78"/>
        <v>3</v>
      </c>
      <c r="P65">
        <v>3</v>
      </c>
      <c r="Q65" t="s">
        <v>83</v>
      </c>
      <c r="R65">
        <v>2</v>
      </c>
      <c r="S65" s="40">
        <f t="shared" si="29"/>
        <v>0</v>
      </c>
      <c r="T65">
        <v>1</v>
      </c>
      <c r="U65" t="s">
        <v>83</v>
      </c>
      <c r="V65">
        <v>1</v>
      </c>
      <c r="W65" s="40">
        <f t="shared" si="3"/>
        <v>6</v>
      </c>
      <c r="X65">
        <v>1</v>
      </c>
      <c r="Y65" t="s">
        <v>83</v>
      </c>
      <c r="Z65">
        <v>2</v>
      </c>
      <c r="AA65" s="40">
        <f t="shared" si="4"/>
        <v>6</v>
      </c>
      <c r="AB65">
        <v>2</v>
      </c>
      <c r="AC65" t="s">
        <v>83</v>
      </c>
      <c r="AD65">
        <v>1</v>
      </c>
      <c r="AE65" s="40">
        <f t="shared" si="30"/>
        <v>3</v>
      </c>
      <c r="AF65" s="24">
        <f t="shared" si="31"/>
        <v>18</v>
      </c>
      <c r="AG65" s="14">
        <v>3</v>
      </c>
      <c r="AH65" t="s">
        <v>83</v>
      </c>
      <c r="AI65">
        <v>2</v>
      </c>
      <c r="AJ65" s="40">
        <f t="shared" si="79"/>
        <v>3</v>
      </c>
      <c r="AK65">
        <v>1</v>
      </c>
      <c r="AL65" t="s">
        <v>83</v>
      </c>
      <c r="AM65">
        <v>2</v>
      </c>
      <c r="AN65" s="40">
        <f t="shared" si="32"/>
        <v>0</v>
      </c>
      <c r="AO65">
        <v>3</v>
      </c>
      <c r="AP65" t="s">
        <v>83</v>
      </c>
      <c r="AQ65">
        <v>1</v>
      </c>
      <c r="AR65" s="40">
        <f t="shared" si="6"/>
        <v>0</v>
      </c>
      <c r="AS65">
        <v>1</v>
      </c>
      <c r="AT65" t="s">
        <v>83</v>
      </c>
      <c r="AU65">
        <v>2</v>
      </c>
      <c r="AV65" s="40">
        <f t="shared" si="33"/>
        <v>0</v>
      </c>
      <c r="AW65">
        <v>1</v>
      </c>
      <c r="AX65" t="s">
        <v>83</v>
      </c>
      <c r="AY65">
        <v>2</v>
      </c>
      <c r="AZ65" s="40">
        <f t="shared" si="34"/>
        <v>3</v>
      </c>
      <c r="BA65">
        <v>1</v>
      </c>
      <c r="BB65" t="s">
        <v>83</v>
      </c>
      <c r="BC65">
        <v>1</v>
      </c>
      <c r="BD65" s="40">
        <f t="shared" si="7"/>
        <v>0</v>
      </c>
      <c r="BE65" s="24">
        <f t="shared" si="35"/>
        <v>6</v>
      </c>
      <c r="BF65" s="14">
        <v>2</v>
      </c>
      <c r="BG65" t="s">
        <v>83</v>
      </c>
      <c r="BH65">
        <v>1</v>
      </c>
      <c r="BI65" s="40">
        <f t="shared" si="36"/>
        <v>0</v>
      </c>
      <c r="BJ65">
        <v>2</v>
      </c>
      <c r="BK65" t="s">
        <v>83</v>
      </c>
      <c r="BL65">
        <v>1</v>
      </c>
      <c r="BM65" s="40">
        <f t="shared" si="75"/>
        <v>0</v>
      </c>
      <c r="BN65">
        <v>2</v>
      </c>
      <c r="BO65" t="s">
        <v>83</v>
      </c>
      <c r="BP65">
        <v>1</v>
      </c>
      <c r="BQ65" s="40">
        <f t="shared" si="8"/>
        <v>3</v>
      </c>
      <c r="BR65">
        <v>3</v>
      </c>
      <c r="BS65" t="s">
        <v>83</v>
      </c>
      <c r="BT65">
        <v>1</v>
      </c>
      <c r="BU65" s="40">
        <f t="shared" si="37"/>
        <v>4</v>
      </c>
      <c r="BV65">
        <v>1</v>
      </c>
      <c r="BW65" t="s">
        <v>83</v>
      </c>
      <c r="BX65">
        <v>2</v>
      </c>
      <c r="BY65" s="40">
        <f t="shared" si="38"/>
        <v>3</v>
      </c>
      <c r="BZ65">
        <v>1</v>
      </c>
      <c r="CA65" t="s">
        <v>83</v>
      </c>
      <c r="CB65">
        <v>1</v>
      </c>
      <c r="CC65" s="40">
        <f t="shared" si="39"/>
        <v>0</v>
      </c>
      <c r="CD65" s="24">
        <f t="shared" si="40"/>
        <v>10</v>
      </c>
      <c r="CE65" s="14">
        <v>2</v>
      </c>
      <c r="CF65" t="s">
        <v>83</v>
      </c>
      <c r="CG65">
        <v>2</v>
      </c>
      <c r="CH65" s="40">
        <f t="shared" si="41"/>
        <v>3</v>
      </c>
      <c r="CI65">
        <v>1</v>
      </c>
      <c r="CJ65" t="s">
        <v>83</v>
      </c>
      <c r="CK65">
        <v>2</v>
      </c>
      <c r="CL65" s="40">
        <f t="shared" si="42"/>
        <v>0</v>
      </c>
      <c r="CM65">
        <v>2</v>
      </c>
      <c r="CN65" t="s">
        <v>83</v>
      </c>
      <c r="CO65">
        <v>1</v>
      </c>
      <c r="CP65" s="40">
        <f t="shared" si="43"/>
        <v>0</v>
      </c>
      <c r="CQ65">
        <v>2</v>
      </c>
      <c r="CR65" t="s">
        <v>83</v>
      </c>
      <c r="CS65">
        <v>1</v>
      </c>
      <c r="CT65" s="40">
        <f t="shared" si="44"/>
        <v>6</v>
      </c>
      <c r="CU65">
        <v>1</v>
      </c>
      <c r="CV65" t="s">
        <v>83</v>
      </c>
      <c r="CW65">
        <v>1</v>
      </c>
      <c r="CX65" s="40">
        <f t="shared" si="45"/>
        <v>0</v>
      </c>
      <c r="CY65">
        <v>2</v>
      </c>
      <c r="CZ65" t="s">
        <v>83</v>
      </c>
      <c r="DA65">
        <v>2</v>
      </c>
      <c r="DB65" s="40">
        <f t="shared" si="46"/>
        <v>0</v>
      </c>
      <c r="DC65" s="24">
        <f t="shared" si="47"/>
        <v>9</v>
      </c>
      <c r="DD65" s="14">
        <v>1</v>
      </c>
      <c r="DE65" t="s">
        <v>83</v>
      </c>
      <c r="DF65">
        <v>3</v>
      </c>
      <c r="DG65" s="40">
        <f t="shared" si="76"/>
        <v>3</v>
      </c>
      <c r="DH65">
        <v>1</v>
      </c>
      <c r="DI65" t="s">
        <v>83</v>
      </c>
      <c r="DJ65">
        <v>2</v>
      </c>
      <c r="DK65" s="40">
        <f t="shared" si="9"/>
        <v>0</v>
      </c>
      <c r="DL65">
        <v>3</v>
      </c>
      <c r="DM65" t="s">
        <v>83</v>
      </c>
      <c r="DN65">
        <v>1</v>
      </c>
      <c r="DO65" s="40">
        <f t="shared" si="48"/>
        <v>0</v>
      </c>
      <c r="DP65">
        <v>2</v>
      </c>
      <c r="DQ65" t="s">
        <v>83</v>
      </c>
      <c r="DR65">
        <v>1</v>
      </c>
      <c r="DS65" s="40">
        <f t="shared" ref="DS65:DS128" si="83">IF(AND(DP65=1,DR65=1),6,IF(AND(DP65=DR65,OR(DP65=0,DP65=2)),4,IF(DP65=DR65,3,0)))</f>
        <v>0</v>
      </c>
      <c r="DT65">
        <v>2</v>
      </c>
      <c r="DU65" t="s">
        <v>83</v>
      </c>
      <c r="DV65">
        <v>1</v>
      </c>
      <c r="DW65" s="40">
        <f t="shared" ref="DW65:DW128" si="84">IF(AND(DT65=2,DV65=1),6,IF(DT65-DV65=1,4,IF(DT65&gt;DV65,3,1)))</f>
        <v>6</v>
      </c>
      <c r="DX65">
        <v>2</v>
      </c>
      <c r="DY65" t="s">
        <v>83</v>
      </c>
      <c r="DZ65">
        <v>1</v>
      </c>
      <c r="EA65" s="39">
        <f t="shared" si="49"/>
        <v>0</v>
      </c>
      <c r="EB65" s="24">
        <f t="shared" si="12"/>
        <v>9</v>
      </c>
      <c r="EC65" s="14">
        <v>2</v>
      </c>
      <c r="ED65" t="s">
        <v>83</v>
      </c>
      <c r="EE65">
        <v>0</v>
      </c>
      <c r="EF65" s="40">
        <f t="shared" si="50"/>
        <v>0</v>
      </c>
      <c r="EG65">
        <v>0</v>
      </c>
      <c r="EH65" t="s">
        <v>83</v>
      </c>
      <c r="EI65">
        <v>0</v>
      </c>
      <c r="EJ65" s="40">
        <f t="shared" si="51"/>
        <v>0</v>
      </c>
      <c r="EK65">
        <v>1</v>
      </c>
      <c r="EL65" t="s">
        <v>83</v>
      </c>
      <c r="EM65">
        <v>1</v>
      </c>
      <c r="EN65" s="40">
        <f t="shared" si="81"/>
        <v>0</v>
      </c>
      <c r="EO65">
        <v>2</v>
      </c>
      <c r="EP65" t="s">
        <v>83</v>
      </c>
      <c r="EQ65">
        <v>1</v>
      </c>
      <c r="ER65" s="40">
        <f t="shared" si="52"/>
        <v>3</v>
      </c>
      <c r="ES65">
        <v>2</v>
      </c>
      <c r="ET65" t="s">
        <v>83</v>
      </c>
      <c r="EU65">
        <v>1</v>
      </c>
      <c r="EV65" s="40">
        <f t="shared" si="14"/>
        <v>0</v>
      </c>
      <c r="EW65">
        <v>0</v>
      </c>
      <c r="EX65" t="s">
        <v>83</v>
      </c>
      <c r="EY65">
        <v>2</v>
      </c>
      <c r="EZ65" s="40">
        <f t="shared" si="53"/>
        <v>3</v>
      </c>
      <c r="FA65" s="24">
        <f t="shared" si="54"/>
        <v>6</v>
      </c>
      <c r="FB65" s="14">
        <v>2</v>
      </c>
      <c r="FC65" t="s">
        <v>83</v>
      </c>
      <c r="FD65">
        <v>1</v>
      </c>
      <c r="FE65" s="40">
        <f t="shared" si="55"/>
        <v>4</v>
      </c>
      <c r="FF65">
        <v>1</v>
      </c>
      <c r="FG65" t="s">
        <v>83</v>
      </c>
      <c r="FH65">
        <v>1</v>
      </c>
      <c r="FI65" s="40">
        <f t="shared" si="56"/>
        <v>0</v>
      </c>
      <c r="FJ65">
        <v>2</v>
      </c>
      <c r="FK65" t="s">
        <v>83</v>
      </c>
      <c r="FL65">
        <v>2</v>
      </c>
      <c r="FM65" s="40">
        <f t="shared" si="57"/>
        <v>4</v>
      </c>
      <c r="FN65">
        <v>2</v>
      </c>
      <c r="FO65" t="s">
        <v>83</v>
      </c>
      <c r="FP65">
        <v>1</v>
      </c>
      <c r="FQ65" s="40">
        <f t="shared" si="15"/>
        <v>4</v>
      </c>
      <c r="FR65">
        <v>1</v>
      </c>
      <c r="FS65" t="s">
        <v>83</v>
      </c>
      <c r="FT65">
        <v>1</v>
      </c>
      <c r="FU65" s="40">
        <f t="shared" si="58"/>
        <v>0</v>
      </c>
      <c r="FV65">
        <v>1</v>
      </c>
      <c r="FW65" t="s">
        <v>83</v>
      </c>
      <c r="FX65">
        <v>2</v>
      </c>
      <c r="FY65" s="40">
        <f t="shared" si="16"/>
        <v>0</v>
      </c>
      <c r="FZ65" s="24">
        <f t="shared" si="17"/>
        <v>12</v>
      </c>
      <c r="GA65" s="14">
        <v>1</v>
      </c>
      <c r="GB65" t="s">
        <v>83</v>
      </c>
      <c r="GC65">
        <v>2</v>
      </c>
      <c r="GD65" s="40">
        <f t="shared" si="59"/>
        <v>0</v>
      </c>
      <c r="GE65">
        <v>2</v>
      </c>
      <c r="GF65" t="s">
        <v>83</v>
      </c>
      <c r="GG65">
        <v>1</v>
      </c>
      <c r="GH65" s="40">
        <f t="shared" si="82"/>
        <v>4</v>
      </c>
      <c r="GI65">
        <v>2</v>
      </c>
      <c r="GJ65" t="s">
        <v>83</v>
      </c>
      <c r="GK65">
        <v>1</v>
      </c>
      <c r="GL65" s="40">
        <f t="shared" si="60"/>
        <v>0</v>
      </c>
      <c r="GM65">
        <v>3</v>
      </c>
      <c r="GN65" t="s">
        <v>83</v>
      </c>
      <c r="GO65">
        <v>2</v>
      </c>
      <c r="GP65" s="40">
        <f t="shared" si="61"/>
        <v>3</v>
      </c>
      <c r="GQ65">
        <v>1</v>
      </c>
      <c r="GR65" t="s">
        <v>83</v>
      </c>
      <c r="GS65">
        <v>2</v>
      </c>
      <c r="GT65" s="40">
        <f t="shared" si="19"/>
        <v>3</v>
      </c>
      <c r="GU65">
        <v>1</v>
      </c>
      <c r="GV65" t="s">
        <v>83</v>
      </c>
      <c r="GW65">
        <v>3</v>
      </c>
      <c r="GX65" s="40">
        <f t="shared" si="62"/>
        <v>0</v>
      </c>
      <c r="GY65" s="24">
        <f t="shared" si="63"/>
        <v>10</v>
      </c>
      <c r="GZ65" s="28">
        <f t="shared" si="20"/>
        <v>80</v>
      </c>
      <c r="HA65" t="s">
        <v>140</v>
      </c>
      <c r="HB65">
        <f t="shared" si="21"/>
        <v>0</v>
      </c>
      <c r="HC65" t="s">
        <v>85</v>
      </c>
      <c r="HD65">
        <f t="shared" si="22"/>
        <v>9</v>
      </c>
      <c r="HE65" t="s">
        <v>133</v>
      </c>
      <c r="HF65">
        <f t="shared" si="23"/>
        <v>0</v>
      </c>
      <c r="HG65" t="s">
        <v>87</v>
      </c>
      <c r="HH65">
        <f t="shared" si="80"/>
        <v>5</v>
      </c>
      <c r="HI65" t="s">
        <v>130</v>
      </c>
      <c r="HJ65">
        <f t="shared" si="25"/>
        <v>5</v>
      </c>
      <c r="HK65" t="s">
        <v>89</v>
      </c>
      <c r="HL65">
        <f t="shared" si="64"/>
        <v>9</v>
      </c>
      <c r="HM65" t="s">
        <v>90</v>
      </c>
      <c r="HN65">
        <f t="shared" si="26"/>
        <v>9</v>
      </c>
      <c r="HO65" t="s">
        <v>96</v>
      </c>
      <c r="HP65">
        <f t="shared" si="65"/>
        <v>9</v>
      </c>
      <c r="HQ65" t="s">
        <v>84</v>
      </c>
      <c r="HR65" s="1">
        <f t="shared" si="66"/>
        <v>5</v>
      </c>
      <c r="HS65" t="s">
        <v>137</v>
      </c>
      <c r="HT65" s="1">
        <f t="shared" si="67"/>
        <v>6</v>
      </c>
      <c r="HU65" t="s">
        <v>86</v>
      </c>
      <c r="HV65" s="1">
        <f t="shared" si="68"/>
        <v>6</v>
      </c>
      <c r="HW65" t="s">
        <v>94</v>
      </c>
      <c r="HX65" s="1">
        <f t="shared" si="69"/>
        <v>5</v>
      </c>
      <c r="HY65" t="s">
        <v>165</v>
      </c>
      <c r="HZ65" s="1">
        <f t="shared" si="70"/>
        <v>5</v>
      </c>
      <c r="IA65" t="s">
        <v>95</v>
      </c>
      <c r="IB65" s="1">
        <f t="shared" si="71"/>
        <v>6</v>
      </c>
      <c r="IC65" t="s">
        <v>134</v>
      </c>
      <c r="ID65" s="1">
        <f t="shared" si="72"/>
        <v>6</v>
      </c>
      <c r="IE65" t="s">
        <v>91</v>
      </c>
      <c r="IF65" s="1">
        <f t="shared" si="73"/>
        <v>6</v>
      </c>
      <c r="IG65">
        <f t="shared" si="77"/>
        <v>91</v>
      </c>
      <c r="IH65" s="1">
        <f t="shared" si="74"/>
        <v>171</v>
      </c>
    </row>
    <row r="66" spans="1:242" ht="14.65" thickBot="1" x14ac:dyDescent="0.5">
      <c r="A66" s="1">
        <v>63</v>
      </c>
      <c r="B66" s="45">
        <f t="shared" si="0"/>
        <v>98</v>
      </c>
      <c r="C66" s="14" t="s">
        <v>386</v>
      </c>
      <c r="D66" t="s">
        <v>452</v>
      </c>
      <c r="E66" s="15" t="s">
        <v>1288</v>
      </c>
      <c r="F66" s="28">
        <f t="shared" si="1"/>
        <v>177</v>
      </c>
      <c r="H66" s="14">
        <v>2</v>
      </c>
      <c r="I66" t="s">
        <v>83</v>
      </c>
      <c r="J66">
        <v>1</v>
      </c>
      <c r="K66" s="40">
        <f t="shared" si="28"/>
        <v>0</v>
      </c>
      <c r="L66">
        <v>1</v>
      </c>
      <c r="M66" t="s">
        <v>83</v>
      </c>
      <c r="N66">
        <v>3</v>
      </c>
      <c r="O66" s="40">
        <f t="shared" si="78"/>
        <v>4</v>
      </c>
      <c r="P66">
        <v>3</v>
      </c>
      <c r="Q66" t="s">
        <v>83</v>
      </c>
      <c r="R66">
        <v>2</v>
      </c>
      <c r="S66" s="40">
        <f t="shared" si="29"/>
        <v>0</v>
      </c>
      <c r="T66">
        <v>2</v>
      </c>
      <c r="U66" t="s">
        <v>83</v>
      </c>
      <c r="V66">
        <v>2</v>
      </c>
      <c r="W66" s="40">
        <f t="shared" si="3"/>
        <v>4</v>
      </c>
      <c r="X66">
        <v>1</v>
      </c>
      <c r="Y66" t="s">
        <v>83</v>
      </c>
      <c r="Z66">
        <v>2</v>
      </c>
      <c r="AA66" s="40">
        <f t="shared" si="4"/>
        <v>6</v>
      </c>
      <c r="AB66">
        <v>3</v>
      </c>
      <c r="AC66" t="s">
        <v>83</v>
      </c>
      <c r="AD66">
        <v>2</v>
      </c>
      <c r="AE66" s="40">
        <f t="shared" si="30"/>
        <v>3</v>
      </c>
      <c r="AF66" s="24">
        <f t="shared" si="31"/>
        <v>17</v>
      </c>
      <c r="AG66" s="14">
        <v>4</v>
      </c>
      <c r="AH66" t="s">
        <v>83</v>
      </c>
      <c r="AI66">
        <v>1</v>
      </c>
      <c r="AJ66" s="40">
        <f t="shared" si="79"/>
        <v>3</v>
      </c>
      <c r="AK66">
        <v>2</v>
      </c>
      <c r="AL66" t="s">
        <v>83</v>
      </c>
      <c r="AM66">
        <v>1</v>
      </c>
      <c r="AN66" s="40">
        <f t="shared" si="32"/>
        <v>0</v>
      </c>
      <c r="AO66">
        <v>3</v>
      </c>
      <c r="AP66" t="s">
        <v>83</v>
      </c>
      <c r="AQ66">
        <v>5</v>
      </c>
      <c r="AR66" s="40">
        <f t="shared" si="6"/>
        <v>4</v>
      </c>
      <c r="AS66">
        <v>2</v>
      </c>
      <c r="AT66" t="s">
        <v>83</v>
      </c>
      <c r="AU66">
        <v>1</v>
      </c>
      <c r="AV66" s="40">
        <f t="shared" si="33"/>
        <v>0</v>
      </c>
      <c r="AW66">
        <v>1</v>
      </c>
      <c r="AX66" t="s">
        <v>83</v>
      </c>
      <c r="AY66">
        <v>2</v>
      </c>
      <c r="AZ66" s="40">
        <f t="shared" si="34"/>
        <v>3</v>
      </c>
      <c r="BA66">
        <v>3</v>
      </c>
      <c r="BB66" t="s">
        <v>83</v>
      </c>
      <c r="BC66">
        <v>1</v>
      </c>
      <c r="BD66" s="40">
        <f t="shared" si="7"/>
        <v>0</v>
      </c>
      <c r="BE66" s="24">
        <f t="shared" si="35"/>
        <v>10</v>
      </c>
      <c r="BF66" s="14">
        <v>0</v>
      </c>
      <c r="BG66" t="s">
        <v>83</v>
      </c>
      <c r="BH66">
        <v>0</v>
      </c>
      <c r="BI66" s="40">
        <f t="shared" si="36"/>
        <v>0</v>
      </c>
      <c r="BJ66">
        <v>2</v>
      </c>
      <c r="BK66" t="s">
        <v>83</v>
      </c>
      <c r="BL66">
        <v>3</v>
      </c>
      <c r="BM66" s="40">
        <f t="shared" si="75"/>
        <v>0</v>
      </c>
      <c r="BN66">
        <v>3</v>
      </c>
      <c r="BO66" t="s">
        <v>83</v>
      </c>
      <c r="BP66">
        <v>0</v>
      </c>
      <c r="BQ66" s="40">
        <f t="shared" si="8"/>
        <v>3</v>
      </c>
      <c r="BR66">
        <v>0</v>
      </c>
      <c r="BS66" t="s">
        <v>83</v>
      </c>
      <c r="BT66">
        <v>0</v>
      </c>
      <c r="BU66" s="40">
        <f t="shared" si="37"/>
        <v>0</v>
      </c>
      <c r="BV66">
        <v>3</v>
      </c>
      <c r="BW66" t="s">
        <v>83</v>
      </c>
      <c r="BX66">
        <v>0</v>
      </c>
      <c r="BY66" s="40">
        <f t="shared" si="38"/>
        <v>0</v>
      </c>
      <c r="BZ66">
        <v>2</v>
      </c>
      <c r="CA66" t="s">
        <v>83</v>
      </c>
      <c r="CB66">
        <v>1</v>
      </c>
      <c r="CC66" s="40">
        <f t="shared" si="39"/>
        <v>0</v>
      </c>
      <c r="CD66" s="24">
        <f t="shared" si="40"/>
        <v>3</v>
      </c>
      <c r="CE66" s="14">
        <v>0</v>
      </c>
      <c r="CF66" t="s">
        <v>83</v>
      </c>
      <c r="CG66">
        <v>0</v>
      </c>
      <c r="CH66" s="40">
        <f t="shared" si="41"/>
        <v>6</v>
      </c>
      <c r="CI66">
        <v>4</v>
      </c>
      <c r="CJ66" t="s">
        <v>83</v>
      </c>
      <c r="CK66">
        <v>0</v>
      </c>
      <c r="CL66" s="40">
        <f t="shared" si="42"/>
        <v>3</v>
      </c>
      <c r="CM66">
        <v>0</v>
      </c>
      <c r="CN66" t="s">
        <v>83</v>
      </c>
      <c r="CO66">
        <v>3</v>
      </c>
      <c r="CP66" s="40">
        <f t="shared" si="43"/>
        <v>3</v>
      </c>
      <c r="CQ66">
        <v>4</v>
      </c>
      <c r="CR66" t="s">
        <v>83</v>
      </c>
      <c r="CS66">
        <v>0</v>
      </c>
      <c r="CT66" s="40">
        <f t="shared" si="44"/>
        <v>3</v>
      </c>
      <c r="CU66">
        <v>2</v>
      </c>
      <c r="CV66" t="s">
        <v>83</v>
      </c>
      <c r="CW66">
        <v>1</v>
      </c>
      <c r="CX66" s="40">
        <f t="shared" si="45"/>
        <v>4</v>
      </c>
      <c r="CY66">
        <v>1</v>
      </c>
      <c r="CZ66" t="s">
        <v>83</v>
      </c>
      <c r="DA66">
        <v>4</v>
      </c>
      <c r="DB66" s="40">
        <f t="shared" si="46"/>
        <v>0</v>
      </c>
      <c r="DC66" s="24">
        <f t="shared" si="47"/>
        <v>19</v>
      </c>
      <c r="DD66" s="14">
        <v>5</v>
      </c>
      <c r="DE66" t="s">
        <v>83</v>
      </c>
      <c r="DF66">
        <v>1</v>
      </c>
      <c r="DG66" s="40">
        <f t="shared" si="76"/>
        <v>0</v>
      </c>
      <c r="DH66">
        <v>2</v>
      </c>
      <c r="DI66" t="s">
        <v>83</v>
      </c>
      <c r="DJ66">
        <v>1</v>
      </c>
      <c r="DK66" s="40">
        <f t="shared" si="9"/>
        <v>3</v>
      </c>
      <c r="DL66">
        <v>2</v>
      </c>
      <c r="DM66" t="s">
        <v>83</v>
      </c>
      <c r="DN66">
        <v>1</v>
      </c>
      <c r="DO66" s="40">
        <f t="shared" si="48"/>
        <v>0</v>
      </c>
      <c r="DP66">
        <v>1</v>
      </c>
      <c r="DQ66" t="s">
        <v>83</v>
      </c>
      <c r="DR66">
        <v>3</v>
      </c>
      <c r="DS66" s="40">
        <f t="shared" si="83"/>
        <v>0</v>
      </c>
      <c r="DT66">
        <v>2</v>
      </c>
      <c r="DU66" t="s">
        <v>83</v>
      </c>
      <c r="DV66">
        <v>1</v>
      </c>
      <c r="DW66" s="40">
        <f t="shared" si="84"/>
        <v>6</v>
      </c>
      <c r="DX66">
        <v>1</v>
      </c>
      <c r="DY66" t="s">
        <v>83</v>
      </c>
      <c r="DZ66">
        <v>3</v>
      </c>
      <c r="EA66" s="39">
        <f t="shared" si="49"/>
        <v>4</v>
      </c>
      <c r="EB66" s="24">
        <f t="shared" si="12"/>
        <v>13</v>
      </c>
      <c r="EC66" s="14">
        <v>0</v>
      </c>
      <c r="ED66" t="s">
        <v>83</v>
      </c>
      <c r="EE66">
        <v>0</v>
      </c>
      <c r="EF66" s="40">
        <f t="shared" si="50"/>
        <v>6</v>
      </c>
      <c r="EG66">
        <v>1</v>
      </c>
      <c r="EH66" t="s">
        <v>83</v>
      </c>
      <c r="EI66">
        <v>0</v>
      </c>
      <c r="EJ66" s="40">
        <f t="shared" si="51"/>
        <v>6</v>
      </c>
      <c r="EK66">
        <v>1</v>
      </c>
      <c r="EL66" t="s">
        <v>83</v>
      </c>
      <c r="EM66">
        <v>0</v>
      </c>
      <c r="EN66" s="40">
        <f t="shared" si="81"/>
        <v>0</v>
      </c>
      <c r="EO66">
        <v>2</v>
      </c>
      <c r="EP66" t="s">
        <v>83</v>
      </c>
      <c r="EQ66">
        <v>1</v>
      </c>
      <c r="ER66" s="40">
        <f t="shared" si="52"/>
        <v>3</v>
      </c>
      <c r="ES66">
        <v>3</v>
      </c>
      <c r="ET66" t="s">
        <v>83</v>
      </c>
      <c r="EU66">
        <v>1</v>
      </c>
      <c r="EV66" s="40">
        <f t="shared" si="14"/>
        <v>0</v>
      </c>
      <c r="EW66">
        <v>1</v>
      </c>
      <c r="EX66" t="s">
        <v>83</v>
      </c>
      <c r="EY66">
        <v>2</v>
      </c>
      <c r="EZ66" s="40">
        <f t="shared" si="53"/>
        <v>6</v>
      </c>
      <c r="FA66" s="24">
        <f t="shared" si="54"/>
        <v>21</v>
      </c>
      <c r="FB66" s="14">
        <v>3</v>
      </c>
      <c r="FC66" t="s">
        <v>83</v>
      </c>
      <c r="FD66">
        <v>2</v>
      </c>
      <c r="FE66" s="40">
        <f t="shared" si="55"/>
        <v>4</v>
      </c>
      <c r="FF66">
        <v>0</v>
      </c>
      <c r="FG66" t="s">
        <v>83</v>
      </c>
      <c r="FH66">
        <v>2</v>
      </c>
      <c r="FI66" s="40">
        <f t="shared" si="56"/>
        <v>0</v>
      </c>
      <c r="FJ66">
        <v>2</v>
      </c>
      <c r="FK66" t="s">
        <v>83</v>
      </c>
      <c r="FL66">
        <v>1</v>
      </c>
      <c r="FM66" s="40">
        <f t="shared" si="57"/>
        <v>0</v>
      </c>
      <c r="FN66">
        <v>2</v>
      </c>
      <c r="FO66" t="s">
        <v>83</v>
      </c>
      <c r="FP66">
        <v>3</v>
      </c>
      <c r="FQ66" s="40">
        <f t="shared" si="15"/>
        <v>0</v>
      </c>
      <c r="FR66">
        <v>1</v>
      </c>
      <c r="FS66" t="s">
        <v>83</v>
      </c>
      <c r="FT66">
        <v>2</v>
      </c>
      <c r="FU66" s="40">
        <f t="shared" si="58"/>
        <v>4</v>
      </c>
      <c r="FV66">
        <v>1</v>
      </c>
      <c r="FW66" t="s">
        <v>83</v>
      </c>
      <c r="FX66">
        <v>3</v>
      </c>
      <c r="FY66" s="40">
        <f t="shared" si="16"/>
        <v>0</v>
      </c>
      <c r="FZ66" s="24">
        <f t="shared" si="17"/>
        <v>8</v>
      </c>
      <c r="GA66" s="14">
        <v>0</v>
      </c>
      <c r="GB66" t="s">
        <v>83</v>
      </c>
      <c r="GC66">
        <v>2</v>
      </c>
      <c r="GD66" s="40">
        <f t="shared" si="59"/>
        <v>0</v>
      </c>
      <c r="GE66">
        <v>2</v>
      </c>
      <c r="GF66" t="s">
        <v>83</v>
      </c>
      <c r="GG66">
        <v>1</v>
      </c>
      <c r="GH66" s="40">
        <f t="shared" si="82"/>
        <v>4</v>
      </c>
      <c r="GI66">
        <v>2</v>
      </c>
      <c r="GJ66" t="s">
        <v>83</v>
      </c>
      <c r="GK66">
        <v>1</v>
      </c>
      <c r="GL66" s="40">
        <f t="shared" si="60"/>
        <v>0</v>
      </c>
      <c r="GM66">
        <v>3</v>
      </c>
      <c r="GN66" t="s">
        <v>83</v>
      </c>
      <c r="GO66">
        <v>2</v>
      </c>
      <c r="GP66" s="40">
        <f t="shared" si="61"/>
        <v>3</v>
      </c>
      <c r="GQ66">
        <v>1</v>
      </c>
      <c r="GR66" t="s">
        <v>83</v>
      </c>
      <c r="GS66">
        <v>0</v>
      </c>
      <c r="GT66" s="40">
        <f t="shared" si="19"/>
        <v>0</v>
      </c>
      <c r="GU66">
        <v>1</v>
      </c>
      <c r="GV66" t="s">
        <v>83</v>
      </c>
      <c r="GW66">
        <v>3</v>
      </c>
      <c r="GX66" s="40">
        <f t="shared" si="62"/>
        <v>0</v>
      </c>
      <c r="GY66" s="24">
        <f t="shared" si="63"/>
        <v>7</v>
      </c>
      <c r="GZ66" s="28">
        <f t="shared" si="20"/>
        <v>98</v>
      </c>
      <c r="HA66" t="s">
        <v>84</v>
      </c>
      <c r="HB66">
        <f t="shared" si="21"/>
        <v>9</v>
      </c>
      <c r="HC66" t="s">
        <v>85</v>
      </c>
      <c r="HD66">
        <f t="shared" si="22"/>
        <v>9</v>
      </c>
      <c r="HE66" t="s">
        <v>86</v>
      </c>
      <c r="HF66">
        <f t="shared" si="23"/>
        <v>5</v>
      </c>
      <c r="HG66" t="s">
        <v>94</v>
      </c>
      <c r="HH66">
        <f t="shared" si="80"/>
        <v>9</v>
      </c>
      <c r="HI66" t="s">
        <v>88</v>
      </c>
      <c r="HJ66">
        <f t="shared" si="25"/>
        <v>0</v>
      </c>
      <c r="HK66" t="s">
        <v>131</v>
      </c>
      <c r="HL66">
        <f t="shared" si="64"/>
        <v>0</v>
      </c>
      <c r="HM66" t="s">
        <v>90</v>
      </c>
      <c r="HN66">
        <f t="shared" si="26"/>
        <v>9</v>
      </c>
      <c r="HO66" t="s">
        <v>96</v>
      </c>
      <c r="HP66">
        <f t="shared" si="65"/>
        <v>9</v>
      </c>
      <c r="HQ66" t="s">
        <v>140</v>
      </c>
      <c r="HR66" s="1">
        <f t="shared" si="66"/>
        <v>0</v>
      </c>
      <c r="HS66" t="s">
        <v>137</v>
      </c>
      <c r="HT66" s="1">
        <f t="shared" si="67"/>
        <v>6</v>
      </c>
      <c r="HU66" t="s">
        <v>169</v>
      </c>
      <c r="HV66" s="1">
        <f t="shared" si="68"/>
        <v>0</v>
      </c>
      <c r="HW66" t="s">
        <v>164</v>
      </c>
      <c r="HX66" s="1">
        <f t="shared" si="69"/>
        <v>0</v>
      </c>
      <c r="HY66" t="s">
        <v>165</v>
      </c>
      <c r="HZ66" s="1">
        <f t="shared" si="70"/>
        <v>5</v>
      </c>
      <c r="IA66" t="s">
        <v>95</v>
      </c>
      <c r="IB66" s="1">
        <f t="shared" si="71"/>
        <v>6</v>
      </c>
      <c r="IC66" t="s">
        <v>134</v>
      </c>
      <c r="ID66" s="1">
        <f t="shared" si="72"/>
        <v>6</v>
      </c>
      <c r="IE66" t="s">
        <v>91</v>
      </c>
      <c r="IF66" s="1">
        <f t="shared" si="73"/>
        <v>6</v>
      </c>
      <c r="IG66">
        <f t="shared" si="77"/>
        <v>79</v>
      </c>
      <c r="IH66" s="1">
        <f t="shared" si="74"/>
        <v>177</v>
      </c>
    </row>
    <row r="67" spans="1:242" ht="14.65" thickBot="1" x14ac:dyDescent="0.5">
      <c r="A67" s="1">
        <v>64</v>
      </c>
      <c r="B67" s="45">
        <f t="shared" si="0"/>
        <v>464</v>
      </c>
      <c r="C67" s="14" t="s">
        <v>1312</v>
      </c>
      <c r="D67" t="s">
        <v>1313</v>
      </c>
      <c r="E67" s="15" t="s">
        <v>1288</v>
      </c>
      <c r="F67" s="28">
        <f t="shared" si="1"/>
        <v>146</v>
      </c>
      <c r="H67" s="14">
        <v>2</v>
      </c>
      <c r="I67" t="s">
        <v>83</v>
      </c>
      <c r="J67">
        <v>1</v>
      </c>
      <c r="K67" s="40">
        <f t="shared" si="28"/>
        <v>0</v>
      </c>
      <c r="L67">
        <v>2</v>
      </c>
      <c r="M67" t="s">
        <v>83</v>
      </c>
      <c r="N67">
        <v>2</v>
      </c>
      <c r="O67" s="40">
        <f t="shared" si="78"/>
        <v>0</v>
      </c>
      <c r="P67">
        <v>0</v>
      </c>
      <c r="Q67" t="s">
        <v>83</v>
      </c>
      <c r="R67">
        <v>0</v>
      </c>
      <c r="S67" s="40">
        <f t="shared" si="29"/>
        <v>0</v>
      </c>
      <c r="T67">
        <v>2</v>
      </c>
      <c r="U67" t="s">
        <v>83</v>
      </c>
      <c r="V67">
        <v>1</v>
      </c>
      <c r="W67" s="40">
        <f t="shared" si="3"/>
        <v>0</v>
      </c>
      <c r="X67">
        <v>2</v>
      </c>
      <c r="Y67" t="s">
        <v>83</v>
      </c>
      <c r="Z67">
        <v>0</v>
      </c>
      <c r="AA67" s="40">
        <f t="shared" si="4"/>
        <v>0</v>
      </c>
      <c r="AB67">
        <v>2</v>
      </c>
      <c r="AC67" t="s">
        <v>83</v>
      </c>
      <c r="AD67">
        <v>1</v>
      </c>
      <c r="AE67" s="40">
        <f t="shared" si="30"/>
        <v>3</v>
      </c>
      <c r="AF67" s="24">
        <f t="shared" si="31"/>
        <v>3</v>
      </c>
      <c r="AG67" s="14">
        <v>1</v>
      </c>
      <c r="AH67" t="s">
        <v>83</v>
      </c>
      <c r="AI67">
        <v>0</v>
      </c>
      <c r="AJ67" s="40">
        <f t="shared" si="79"/>
        <v>3</v>
      </c>
      <c r="AK67">
        <v>2</v>
      </c>
      <c r="AL67" t="s">
        <v>83</v>
      </c>
      <c r="AM67">
        <v>1</v>
      </c>
      <c r="AN67" s="40">
        <f t="shared" si="32"/>
        <v>0</v>
      </c>
      <c r="AO67">
        <v>1</v>
      </c>
      <c r="AP67" t="s">
        <v>83</v>
      </c>
      <c r="AQ67">
        <v>2</v>
      </c>
      <c r="AR67" s="40">
        <f t="shared" ref="AR67:AR130" si="85">IF(AND(AO67=0,AQ67=2),6,IF(AO67-AQ67=-2,4,IF(AO67&lt;AQ67,3,0)))</f>
        <v>3</v>
      </c>
      <c r="AS67">
        <v>0</v>
      </c>
      <c r="AT67" t="s">
        <v>83</v>
      </c>
      <c r="AU67">
        <v>1</v>
      </c>
      <c r="AV67" s="40">
        <f t="shared" si="33"/>
        <v>0</v>
      </c>
      <c r="AW67">
        <v>2</v>
      </c>
      <c r="AX67" t="s">
        <v>83</v>
      </c>
      <c r="AY67">
        <v>0</v>
      </c>
      <c r="AZ67" s="40">
        <f t="shared" si="34"/>
        <v>0</v>
      </c>
      <c r="BA67">
        <v>2</v>
      </c>
      <c r="BB67" t="s">
        <v>83</v>
      </c>
      <c r="BC67">
        <v>0</v>
      </c>
      <c r="BD67" s="40">
        <f t="shared" si="7"/>
        <v>0</v>
      </c>
      <c r="BE67" s="24">
        <f t="shared" si="35"/>
        <v>6</v>
      </c>
      <c r="BF67" s="14">
        <v>1</v>
      </c>
      <c r="BG67" t="s">
        <v>83</v>
      </c>
      <c r="BH67">
        <v>0</v>
      </c>
      <c r="BI67" s="40">
        <f t="shared" si="36"/>
        <v>0</v>
      </c>
      <c r="BJ67">
        <v>3</v>
      </c>
      <c r="BK67" t="s">
        <v>83</v>
      </c>
      <c r="BL67">
        <v>0</v>
      </c>
      <c r="BM67" s="40">
        <f t="shared" si="75"/>
        <v>0</v>
      </c>
      <c r="BN67">
        <v>2</v>
      </c>
      <c r="BO67" t="s">
        <v>83</v>
      </c>
      <c r="BP67">
        <v>3</v>
      </c>
      <c r="BQ67" s="40">
        <f t="shared" si="8"/>
        <v>0</v>
      </c>
      <c r="BR67">
        <v>1</v>
      </c>
      <c r="BS67" t="s">
        <v>83</v>
      </c>
      <c r="BT67">
        <v>2</v>
      </c>
      <c r="BU67" s="40">
        <f t="shared" si="37"/>
        <v>0</v>
      </c>
      <c r="BV67">
        <v>0</v>
      </c>
      <c r="BW67" t="s">
        <v>83</v>
      </c>
      <c r="BX67">
        <v>1</v>
      </c>
      <c r="BY67" s="40">
        <f t="shared" si="38"/>
        <v>3</v>
      </c>
      <c r="BZ67">
        <v>2</v>
      </c>
      <c r="CA67" t="s">
        <v>83</v>
      </c>
      <c r="CB67">
        <v>1</v>
      </c>
      <c r="CC67" s="40">
        <f t="shared" si="39"/>
        <v>0</v>
      </c>
      <c r="CD67" s="24">
        <f t="shared" si="40"/>
        <v>3</v>
      </c>
      <c r="CE67" s="14">
        <v>2</v>
      </c>
      <c r="CF67" t="s">
        <v>83</v>
      </c>
      <c r="CG67">
        <v>2</v>
      </c>
      <c r="CH67" s="40">
        <f t="shared" si="41"/>
        <v>3</v>
      </c>
      <c r="CI67">
        <v>1</v>
      </c>
      <c r="CJ67" t="s">
        <v>83</v>
      </c>
      <c r="CK67">
        <v>0</v>
      </c>
      <c r="CL67" s="40">
        <f t="shared" si="42"/>
        <v>3</v>
      </c>
      <c r="CM67">
        <v>2</v>
      </c>
      <c r="CN67" t="s">
        <v>83</v>
      </c>
      <c r="CO67">
        <v>1</v>
      </c>
      <c r="CP67" s="40">
        <f t="shared" si="43"/>
        <v>0</v>
      </c>
      <c r="CQ67">
        <v>1</v>
      </c>
      <c r="CR67" t="s">
        <v>83</v>
      </c>
      <c r="CS67">
        <v>2</v>
      </c>
      <c r="CT67" s="40">
        <f t="shared" si="44"/>
        <v>0</v>
      </c>
      <c r="CU67">
        <v>2</v>
      </c>
      <c r="CV67" t="s">
        <v>83</v>
      </c>
      <c r="CW67">
        <v>3</v>
      </c>
      <c r="CX67" s="40">
        <f t="shared" si="45"/>
        <v>0</v>
      </c>
      <c r="CY67">
        <v>1</v>
      </c>
      <c r="CZ67" t="s">
        <v>83</v>
      </c>
      <c r="DA67">
        <v>2</v>
      </c>
      <c r="DB67" s="40">
        <f t="shared" si="46"/>
        <v>0</v>
      </c>
      <c r="DC67" s="24">
        <f t="shared" si="47"/>
        <v>6</v>
      </c>
      <c r="DD67" s="14">
        <v>1</v>
      </c>
      <c r="DE67" t="s">
        <v>83</v>
      </c>
      <c r="DF67">
        <v>2</v>
      </c>
      <c r="DG67" s="40">
        <f t="shared" si="76"/>
        <v>6</v>
      </c>
      <c r="DH67">
        <v>3</v>
      </c>
      <c r="DI67" t="s">
        <v>83</v>
      </c>
      <c r="DJ67">
        <v>2</v>
      </c>
      <c r="DK67" s="40">
        <f t="shared" si="9"/>
        <v>3</v>
      </c>
      <c r="DL67">
        <v>3</v>
      </c>
      <c r="DM67" t="s">
        <v>83</v>
      </c>
      <c r="DN67">
        <v>1</v>
      </c>
      <c r="DO67" s="40">
        <f t="shared" si="48"/>
        <v>0</v>
      </c>
      <c r="DP67">
        <v>1</v>
      </c>
      <c r="DQ67" t="s">
        <v>83</v>
      </c>
      <c r="DR67">
        <v>2</v>
      </c>
      <c r="DS67" s="40">
        <f t="shared" si="83"/>
        <v>0</v>
      </c>
      <c r="DT67">
        <v>3</v>
      </c>
      <c r="DU67" t="s">
        <v>83</v>
      </c>
      <c r="DV67">
        <v>3</v>
      </c>
      <c r="DW67" s="40">
        <f t="shared" si="84"/>
        <v>1</v>
      </c>
      <c r="DX67">
        <v>2</v>
      </c>
      <c r="DY67" t="s">
        <v>83</v>
      </c>
      <c r="DZ67">
        <v>1</v>
      </c>
      <c r="EA67" s="39">
        <f t="shared" si="49"/>
        <v>0</v>
      </c>
      <c r="EB67" s="24">
        <f t="shared" si="12"/>
        <v>10</v>
      </c>
      <c r="EC67" s="14">
        <v>3</v>
      </c>
      <c r="ED67" t="s">
        <v>83</v>
      </c>
      <c r="EE67">
        <v>2</v>
      </c>
      <c r="EF67" s="40">
        <f t="shared" si="50"/>
        <v>0</v>
      </c>
      <c r="EG67">
        <v>1</v>
      </c>
      <c r="EH67" t="s">
        <v>83</v>
      </c>
      <c r="EI67">
        <v>0</v>
      </c>
      <c r="EJ67" s="40">
        <f t="shared" si="51"/>
        <v>6</v>
      </c>
      <c r="EK67">
        <v>2</v>
      </c>
      <c r="EL67" t="s">
        <v>83</v>
      </c>
      <c r="EM67">
        <v>3</v>
      </c>
      <c r="EN67" s="40">
        <f t="shared" si="81"/>
        <v>3</v>
      </c>
      <c r="EO67">
        <v>1</v>
      </c>
      <c r="EP67" t="s">
        <v>83</v>
      </c>
      <c r="EQ67">
        <v>3</v>
      </c>
      <c r="ER67" s="40">
        <f t="shared" si="52"/>
        <v>0</v>
      </c>
      <c r="ES67">
        <v>2</v>
      </c>
      <c r="ET67" t="s">
        <v>83</v>
      </c>
      <c r="EU67">
        <v>0</v>
      </c>
      <c r="EV67" s="40">
        <f t="shared" si="14"/>
        <v>0</v>
      </c>
      <c r="EW67">
        <v>1</v>
      </c>
      <c r="EX67" t="s">
        <v>83</v>
      </c>
      <c r="EY67">
        <v>2</v>
      </c>
      <c r="EZ67" s="40">
        <f t="shared" si="53"/>
        <v>6</v>
      </c>
      <c r="FA67" s="24">
        <f t="shared" si="54"/>
        <v>15</v>
      </c>
      <c r="FB67" s="14">
        <v>3</v>
      </c>
      <c r="FC67" t="s">
        <v>83</v>
      </c>
      <c r="FD67">
        <v>1</v>
      </c>
      <c r="FE67" s="40">
        <f t="shared" si="55"/>
        <v>3</v>
      </c>
      <c r="FF67">
        <v>1</v>
      </c>
      <c r="FG67" t="s">
        <v>83</v>
      </c>
      <c r="FH67">
        <v>2</v>
      </c>
      <c r="FI67" s="40">
        <f t="shared" si="56"/>
        <v>0</v>
      </c>
      <c r="FJ67">
        <v>3</v>
      </c>
      <c r="FK67" t="s">
        <v>83</v>
      </c>
      <c r="FL67">
        <v>2</v>
      </c>
      <c r="FM67" s="40">
        <f t="shared" si="57"/>
        <v>0</v>
      </c>
      <c r="FN67">
        <v>1</v>
      </c>
      <c r="FO67" t="s">
        <v>83</v>
      </c>
      <c r="FP67">
        <v>0</v>
      </c>
      <c r="FQ67" s="40">
        <f t="shared" si="15"/>
        <v>6</v>
      </c>
      <c r="FR67">
        <v>1</v>
      </c>
      <c r="FS67" t="s">
        <v>83</v>
      </c>
      <c r="FT67">
        <v>1</v>
      </c>
      <c r="FU67" s="40">
        <f t="shared" si="58"/>
        <v>0</v>
      </c>
      <c r="FV67">
        <v>2</v>
      </c>
      <c r="FW67" t="s">
        <v>83</v>
      </c>
      <c r="FX67">
        <v>1</v>
      </c>
      <c r="FY67" s="40">
        <f t="shared" si="16"/>
        <v>4</v>
      </c>
      <c r="FZ67" s="24">
        <f t="shared" si="17"/>
        <v>13</v>
      </c>
      <c r="GA67" s="14">
        <v>0</v>
      </c>
      <c r="GB67" t="s">
        <v>83</v>
      </c>
      <c r="GC67">
        <v>0</v>
      </c>
      <c r="GD67" s="40">
        <f t="shared" si="59"/>
        <v>6</v>
      </c>
      <c r="GE67">
        <v>1</v>
      </c>
      <c r="GF67" t="s">
        <v>83</v>
      </c>
      <c r="GG67">
        <v>2</v>
      </c>
      <c r="GH67" s="40">
        <f t="shared" si="82"/>
        <v>0</v>
      </c>
      <c r="GI67">
        <v>3</v>
      </c>
      <c r="GJ67" t="s">
        <v>83</v>
      </c>
      <c r="GK67">
        <v>0</v>
      </c>
      <c r="GL67" s="40">
        <f t="shared" si="60"/>
        <v>0</v>
      </c>
      <c r="GM67">
        <v>1</v>
      </c>
      <c r="GN67" t="s">
        <v>83</v>
      </c>
      <c r="GO67">
        <v>2</v>
      </c>
      <c r="GP67" s="40">
        <f t="shared" si="61"/>
        <v>0</v>
      </c>
      <c r="GQ67">
        <v>0</v>
      </c>
      <c r="GR67" t="s">
        <v>83</v>
      </c>
      <c r="GS67">
        <v>2</v>
      </c>
      <c r="GT67" s="40">
        <f t="shared" si="19"/>
        <v>6</v>
      </c>
      <c r="GU67">
        <v>1</v>
      </c>
      <c r="GV67" t="s">
        <v>83</v>
      </c>
      <c r="GW67">
        <v>3</v>
      </c>
      <c r="GX67" s="40">
        <f t="shared" si="62"/>
        <v>0</v>
      </c>
      <c r="GY67" s="24">
        <f t="shared" si="63"/>
        <v>12</v>
      </c>
      <c r="GZ67" s="28">
        <f t="shared" si="20"/>
        <v>68</v>
      </c>
      <c r="HA67" t="s">
        <v>84</v>
      </c>
      <c r="HB67">
        <f t="shared" si="21"/>
        <v>9</v>
      </c>
      <c r="HC67" t="s">
        <v>137</v>
      </c>
      <c r="HD67">
        <f t="shared" si="22"/>
        <v>5</v>
      </c>
      <c r="HE67" t="s">
        <v>86</v>
      </c>
      <c r="HF67">
        <f t="shared" si="23"/>
        <v>5</v>
      </c>
      <c r="HG67" t="s">
        <v>94</v>
      </c>
      <c r="HH67">
        <f t="shared" si="80"/>
        <v>9</v>
      </c>
      <c r="HI67" t="s">
        <v>130</v>
      </c>
      <c r="HJ67">
        <f t="shared" si="25"/>
        <v>5</v>
      </c>
      <c r="HK67" t="s">
        <v>142</v>
      </c>
      <c r="HL67">
        <f t="shared" si="64"/>
        <v>0</v>
      </c>
      <c r="HM67" t="s">
        <v>90</v>
      </c>
      <c r="HN67">
        <f t="shared" si="26"/>
        <v>9</v>
      </c>
      <c r="HO67" t="s">
        <v>96</v>
      </c>
      <c r="HP67">
        <f t="shared" si="65"/>
        <v>9</v>
      </c>
      <c r="HQ67" t="s">
        <v>140</v>
      </c>
      <c r="HR67" s="1">
        <f t="shared" si="66"/>
        <v>0</v>
      </c>
      <c r="HS67" t="s">
        <v>85</v>
      </c>
      <c r="HT67" s="1">
        <f t="shared" si="67"/>
        <v>5</v>
      </c>
      <c r="HU67" t="s">
        <v>93</v>
      </c>
      <c r="HV67" s="1">
        <f t="shared" si="68"/>
        <v>5</v>
      </c>
      <c r="HW67" t="s">
        <v>87</v>
      </c>
      <c r="HX67" s="1">
        <f t="shared" si="69"/>
        <v>6</v>
      </c>
      <c r="HY67" t="s">
        <v>88</v>
      </c>
      <c r="HZ67" s="1">
        <f t="shared" si="70"/>
        <v>0</v>
      </c>
      <c r="IA67" t="s">
        <v>89</v>
      </c>
      <c r="IB67" s="1">
        <f t="shared" si="71"/>
        <v>5</v>
      </c>
      <c r="IC67" t="s">
        <v>166</v>
      </c>
      <c r="ID67" s="1">
        <f t="shared" si="72"/>
        <v>0</v>
      </c>
      <c r="IE67" t="s">
        <v>91</v>
      </c>
      <c r="IF67" s="1">
        <f t="shared" si="73"/>
        <v>6</v>
      </c>
      <c r="IG67">
        <f t="shared" si="77"/>
        <v>78</v>
      </c>
      <c r="IH67" s="1">
        <f t="shared" si="74"/>
        <v>146</v>
      </c>
    </row>
    <row r="68" spans="1:242" ht="14.65" thickBot="1" x14ac:dyDescent="0.5">
      <c r="A68" s="1">
        <v>65</v>
      </c>
      <c r="B68" s="45">
        <f t="shared" ref="B68:B131" si="86">RANK(F68,$F$4:$F$771)</f>
        <v>324</v>
      </c>
      <c r="C68" s="14" t="s">
        <v>1314</v>
      </c>
      <c r="D68" t="s">
        <v>620</v>
      </c>
      <c r="E68" s="15" t="s">
        <v>1288</v>
      </c>
      <c r="F68" s="28">
        <f t="shared" ref="F68:F131" si="87">AF68+BE68+CD68+DC68+EB68+FA68+FZ68+GY68+IG68</f>
        <v>157</v>
      </c>
      <c r="H68" s="14">
        <v>2</v>
      </c>
      <c r="I68" t="s">
        <v>83</v>
      </c>
      <c r="J68">
        <v>1</v>
      </c>
      <c r="K68" s="40">
        <f t="shared" si="28"/>
        <v>0</v>
      </c>
      <c r="L68">
        <v>1</v>
      </c>
      <c r="M68" t="s">
        <v>83</v>
      </c>
      <c r="N68">
        <v>0</v>
      </c>
      <c r="O68" s="40">
        <f t="shared" si="78"/>
        <v>0</v>
      </c>
      <c r="P68">
        <v>1</v>
      </c>
      <c r="Q68" t="s">
        <v>83</v>
      </c>
      <c r="R68">
        <v>1</v>
      </c>
      <c r="S68" s="40">
        <f t="shared" si="29"/>
        <v>0</v>
      </c>
      <c r="T68">
        <v>1</v>
      </c>
      <c r="U68" t="s">
        <v>83</v>
      </c>
      <c r="V68">
        <v>1</v>
      </c>
      <c r="W68" s="40">
        <f t="shared" ref="W68:W131" si="88">IF(AND(T68=1,V68=1),6,IF(AND(T68=V68,OR(T68=0,T68=2)),4,IF(T68=V68,3,0)))</f>
        <v>6</v>
      </c>
      <c r="X68">
        <v>1</v>
      </c>
      <c r="Y68" t="s">
        <v>83</v>
      </c>
      <c r="Z68">
        <v>1</v>
      </c>
      <c r="AA68" s="40">
        <f t="shared" ref="AA68:AA131" si="89">IF(AND(X68=1,Z68=2),6,IF(X68-Z68=-1,4,IF(X68&lt;Z68,3,0)))</f>
        <v>0</v>
      </c>
      <c r="AB68">
        <v>0</v>
      </c>
      <c r="AC68" t="s">
        <v>83</v>
      </c>
      <c r="AD68">
        <v>2</v>
      </c>
      <c r="AE68" s="40">
        <f t="shared" si="30"/>
        <v>0</v>
      </c>
      <c r="AF68" s="24">
        <f t="shared" si="31"/>
        <v>6</v>
      </c>
      <c r="AG68" s="14">
        <v>3</v>
      </c>
      <c r="AH68" t="s">
        <v>83</v>
      </c>
      <c r="AI68">
        <v>0</v>
      </c>
      <c r="AJ68" s="40">
        <f t="shared" si="79"/>
        <v>3</v>
      </c>
      <c r="AK68">
        <v>2</v>
      </c>
      <c r="AL68" t="s">
        <v>83</v>
      </c>
      <c r="AM68">
        <v>2</v>
      </c>
      <c r="AN68" s="40">
        <f t="shared" si="32"/>
        <v>4</v>
      </c>
      <c r="AO68">
        <v>2</v>
      </c>
      <c r="AP68" t="s">
        <v>83</v>
      </c>
      <c r="AQ68">
        <v>1</v>
      </c>
      <c r="AR68" s="40">
        <f t="shared" si="85"/>
        <v>0</v>
      </c>
      <c r="AS68">
        <v>2</v>
      </c>
      <c r="AT68" t="s">
        <v>83</v>
      </c>
      <c r="AU68">
        <v>2</v>
      </c>
      <c r="AV68" s="40">
        <f t="shared" si="33"/>
        <v>3</v>
      </c>
      <c r="AW68">
        <v>1</v>
      </c>
      <c r="AX68" t="s">
        <v>83</v>
      </c>
      <c r="AY68">
        <v>1</v>
      </c>
      <c r="AZ68" s="40">
        <f t="shared" si="34"/>
        <v>0</v>
      </c>
      <c r="BA68">
        <v>0</v>
      </c>
      <c r="BB68" t="s">
        <v>83</v>
      </c>
      <c r="BC68">
        <v>3</v>
      </c>
      <c r="BD68" s="40">
        <f t="shared" ref="BD68:BD131" si="90">IF(AND(BA68=0,BC68=1),6,IF(BA68-BC68=-1,4,IF(BA68&lt;BC68,3,0)))</f>
        <v>3</v>
      </c>
      <c r="BE68" s="24">
        <f t="shared" si="35"/>
        <v>13</v>
      </c>
      <c r="BF68" s="14">
        <v>3</v>
      </c>
      <c r="BG68" t="s">
        <v>83</v>
      </c>
      <c r="BH68">
        <v>2</v>
      </c>
      <c r="BI68" s="40">
        <f t="shared" si="36"/>
        <v>0</v>
      </c>
      <c r="BJ68">
        <v>1</v>
      </c>
      <c r="BK68" t="s">
        <v>83</v>
      </c>
      <c r="BL68">
        <v>1</v>
      </c>
      <c r="BM68" s="40">
        <f t="shared" si="75"/>
        <v>4</v>
      </c>
      <c r="BN68">
        <v>1</v>
      </c>
      <c r="BO68" t="s">
        <v>83</v>
      </c>
      <c r="BP68">
        <v>2</v>
      </c>
      <c r="BQ68" s="40">
        <f t="shared" ref="BQ68:BQ131" si="91">IF(AND(BN68=2,BP68=0),6,IF(BN68-BP68=2,4,IF(BN68&gt;BP68,3,0)))</f>
        <v>0</v>
      </c>
      <c r="BR68">
        <v>2</v>
      </c>
      <c r="BS68" t="s">
        <v>83</v>
      </c>
      <c r="BT68">
        <v>1</v>
      </c>
      <c r="BU68" s="40">
        <f t="shared" si="37"/>
        <v>3</v>
      </c>
      <c r="BV68">
        <v>1</v>
      </c>
      <c r="BW68" t="s">
        <v>83</v>
      </c>
      <c r="BX68">
        <v>3</v>
      </c>
      <c r="BY68" s="40">
        <f t="shared" si="38"/>
        <v>4</v>
      </c>
      <c r="BZ68">
        <v>1</v>
      </c>
      <c r="CA68" t="s">
        <v>83</v>
      </c>
      <c r="CB68">
        <v>2</v>
      </c>
      <c r="CC68" s="40">
        <f t="shared" si="39"/>
        <v>6</v>
      </c>
      <c r="CD68" s="24">
        <f t="shared" si="40"/>
        <v>17</v>
      </c>
      <c r="CE68" s="14">
        <v>2</v>
      </c>
      <c r="CF68" t="s">
        <v>83</v>
      </c>
      <c r="CG68">
        <v>1</v>
      </c>
      <c r="CH68" s="40">
        <f t="shared" si="41"/>
        <v>0</v>
      </c>
      <c r="CI68">
        <v>2</v>
      </c>
      <c r="CJ68" t="s">
        <v>83</v>
      </c>
      <c r="CK68">
        <v>2</v>
      </c>
      <c r="CL68" s="40">
        <f t="shared" si="42"/>
        <v>0</v>
      </c>
      <c r="CM68">
        <v>0</v>
      </c>
      <c r="CN68" t="s">
        <v>83</v>
      </c>
      <c r="CO68">
        <v>2</v>
      </c>
      <c r="CP68" s="40">
        <f t="shared" si="43"/>
        <v>3</v>
      </c>
      <c r="CQ68">
        <v>3</v>
      </c>
      <c r="CR68" t="s">
        <v>83</v>
      </c>
      <c r="CS68">
        <v>1</v>
      </c>
      <c r="CT68" s="40">
        <f t="shared" si="44"/>
        <v>3</v>
      </c>
      <c r="CU68">
        <v>2</v>
      </c>
      <c r="CV68" t="s">
        <v>83</v>
      </c>
      <c r="CW68">
        <v>1</v>
      </c>
      <c r="CX68" s="40">
        <f t="shared" si="45"/>
        <v>4</v>
      </c>
      <c r="CY68">
        <v>0</v>
      </c>
      <c r="CZ68" t="s">
        <v>83</v>
      </c>
      <c r="DA68">
        <v>2</v>
      </c>
      <c r="DB68" s="40">
        <f t="shared" si="46"/>
        <v>0</v>
      </c>
      <c r="DC68" s="24">
        <f t="shared" si="47"/>
        <v>10</v>
      </c>
      <c r="DD68" s="14">
        <v>2</v>
      </c>
      <c r="DE68" t="s">
        <v>83</v>
      </c>
      <c r="DF68">
        <v>1</v>
      </c>
      <c r="DG68" s="40">
        <f t="shared" si="76"/>
        <v>0</v>
      </c>
      <c r="DH68">
        <v>2</v>
      </c>
      <c r="DI68" t="s">
        <v>83</v>
      </c>
      <c r="DJ68">
        <v>0</v>
      </c>
      <c r="DK68" s="40">
        <f t="shared" ref="DK68:DK131" si="92">IF(AND(DH68=7,DJ68=0),6,IF(DH68-DJ68=7,4,IF(DH68&gt;DJ68,3,0)))</f>
        <v>3</v>
      </c>
      <c r="DL68">
        <v>2</v>
      </c>
      <c r="DM68" t="s">
        <v>83</v>
      </c>
      <c r="DN68">
        <v>0</v>
      </c>
      <c r="DO68" s="40">
        <f t="shared" si="48"/>
        <v>0</v>
      </c>
      <c r="DP68">
        <v>2</v>
      </c>
      <c r="DQ68" t="s">
        <v>83</v>
      </c>
      <c r="DR68">
        <v>1</v>
      </c>
      <c r="DS68" s="40">
        <f t="shared" si="83"/>
        <v>0</v>
      </c>
      <c r="DT68">
        <v>2</v>
      </c>
      <c r="DU68" t="s">
        <v>83</v>
      </c>
      <c r="DV68">
        <v>2</v>
      </c>
      <c r="DW68" s="40">
        <f t="shared" si="84"/>
        <v>1</v>
      </c>
      <c r="DX68">
        <v>1</v>
      </c>
      <c r="DY68" t="s">
        <v>83</v>
      </c>
      <c r="DZ68">
        <v>2</v>
      </c>
      <c r="EA68" s="39">
        <f t="shared" si="49"/>
        <v>3</v>
      </c>
      <c r="EB68" s="24">
        <f t="shared" ref="EB68:EB131" si="93">DG68+DK68+DO68+DS68+DW68+EA68</f>
        <v>7</v>
      </c>
      <c r="EC68" s="14">
        <v>1</v>
      </c>
      <c r="ED68" t="s">
        <v>83</v>
      </c>
      <c r="EE68">
        <v>2</v>
      </c>
      <c r="EF68" s="40">
        <f t="shared" si="50"/>
        <v>0</v>
      </c>
      <c r="EG68">
        <v>2</v>
      </c>
      <c r="EH68" t="s">
        <v>83</v>
      </c>
      <c r="EI68">
        <v>2</v>
      </c>
      <c r="EJ68" s="40">
        <f t="shared" si="51"/>
        <v>0</v>
      </c>
      <c r="EK68">
        <v>2</v>
      </c>
      <c r="EL68" t="s">
        <v>83</v>
      </c>
      <c r="EM68">
        <v>1</v>
      </c>
      <c r="EN68" s="40">
        <f t="shared" si="81"/>
        <v>0</v>
      </c>
      <c r="EO68">
        <v>1</v>
      </c>
      <c r="EP68" t="s">
        <v>83</v>
      </c>
      <c r="EQ68">
        <v>2</v>
      </c>
      <c r="ER68" s="40">
        <f t="shared" si="52"/>
        <v>0</v>
      </c>
      <c r="ES68">
        <v>1</v>
      </c>
      <c r="ET68" t="s">
        <v>83</v>
      </c>
      <c r="EU68">
        <v>1</v>
      </c>
      <c r="EV68" s="40">
        <f t="shared" si="14"/>
        <v>4</v>
      </c>
      <c r="EW68">
        <v>2</v>
      </c>
      <c r="EX68" t="s">
        <v>83</v>
      </c>
      <c r="EY68">
        <v>1</v>
      </c>
      <c r="EZ68" s="40">
        <f t="shared" si="53"/>
        <v>3</v>
      </c>
      <c r="FA68" s="24">
        <f t="shared" si="54"/>
        <v>7</v>
      </c>
      <c r="FB68" s="14">
        <v>2</v>
      </c>
      <c r="FC68" t="s">
        <v>83</v>
      </c>
      <c r="FD68">
        <v>1</v>
      </c>
      <c r="FE68" s="40">
        <f t="shared" si="55"/>
        <v>4</v>
      </c>
      <c r="FF68">
        <v>2</v>
      </c>
      <c r="FG68" t="s">
        <v>83</v>
      </c>
      <c r="FH68">
        <v>1</v>
      </c>
      <c r="FI68" s="40">
        <f t="shared" si="56"/>
        <v>3</v>
      </c>
      <c r="FJ68">
        <v>1</v>
      </c>
      <c r="FK68" t="s">
        <v>83</v>
      </c>
      <c r="FL68">
        <v>1</v>
      </c>
      <c r="FM68" s="40">
        <f t="shared" si="57"/>
        <v>3</v>
      </c>
      <c r="FN68">
        <v>2</v>
      </c>
      <c r="FO68" t="s">
        <v>83</v>
      </c>
      <c r="FP68">
        <v>2</v>
      </c>
      <c r="FQ68" s="40">
        <f t="shared" ref="FQ68:FQ131" si="94">(IF(AND(FN68=1,FP68=0),6,IF(FN68-FP68=1,4,IF(FN68&gt;FP68,3,0))))</f>
        <v>0</v>
      </c>
      <c r="FR68">
        <v>1</v>
      </c>
      <c r="FS68" t="s">
        <v>83</v>
      </c>
      <c r="FT68">
        <v>2</v>
      </c>
      <c r="FU68" s="40">
        <f t="shared" si="58"/>
        <v>4</v>
      </c>
      <c r="FV68">
        <v>1</v>
      </c>
      <c r="FW68" t="s">
        <v>83</v>
      </c>
      <c r="FX68">
        <v>2</v>
      </c>
      <c r="FY68" s="40">
        <f t="shared" ref="FY68:FY131" si="95">IF(AND(FV68=1,FX68=0),6,IF(FV68-FX68=1,4,IF(FV68&gt;FX68,3,0)))</f>
        <v>0</v>
      </c>
      <c r="FZ68" s="24">
        <f t="shared" ref="FZ68:FZ131" si="96">FE68+FI68+FM68+FQ68+FU68+FY68</f>
        <v>14</v>
      </c>
      <c r="GA68" s="14">
        <v>1</v>
      </c>
      <c r="GB68" t="s">
        <v>83</v>
      </c>
      <c r="GC68">
        <v>2</v>
      </c>
      <c r="GD68" s="40">
        <f t="shared" si="59"/>
        <v>0</v>
      </c>
      <c r="GE68">
        <v>2</v>
      </c>
      <c r="GF68" t="s">
        <v>83</v>
      </c>
      <c r="GG68">
        <v>1</v>
      </c>
      <c r="GH68" s="40">
        <f t="shared" si="82"/>
        <v>4</v>
      </c>
      <c r="GI68">
        <v>2</v>
      </c>
      <c r="GJ68" t="s">
        <v>83</v>
      </c>
      <c r="GK68">
        <v>1</v>
      </c>
      <c r="GL68" s="40">
        <f t="shared" si="60"/>
        <v>0</v>
      </c>
      <c r="GM68">
        <v>3</v>
      </c>
      <c r="GN68" t="s">
        <v>83</v>
      </c>
      <c r="GO68">
        <v>1</v>
      </c>
      <c r="GP68" s="40">
        <f t="shared" si="61"/>
        <v>4</v>
      </c>
      <c r="GQ68">
        <v>1</v>
      </c>
      <c r="GR68" t="s">
        <v>83</v>
      </c>
      <c r="GS68">
        <v>1</v>
      </c>
      <c r="GT68" s="40">
        <f t="shared" ref="GT68:GT131" si="97">IF(AND(GQ68=0,GS68=2),6,IF(GQ68-GS68=-2,4,IF(GQ68&lt;GS68,3,0)))</f>
        <v>0</v>
      </c>
      <c r="GU68">
        <v>1</v>
      </c>
      <c r="GV68" t="s">
        <v>83</v>
      </c>
      <c r="GW68">
        <v>2</v>
      </c>
      <c r="GX68" s="40">
        <f t="shared" si="62"/>
        <v>0</v>
      </c>
      <c r="GY68" s="24">
        <f t="shared" si="63"/>
        <v>8</v>
      </c>
      <c r="GZ68" s="28">
        <f t="shared" ref="GZ68:GZ131" si="98">AF68+BE68+CD68+DC68+EB68+FA68+FZ68+GY68</f>
        <v>82</v>
      </c>
      <c r="HA68" t="s">
        <v>140</v>
      </c>
      <c r="HB68">
        <f t="shared" ref="HB68:HB131" si="99">IF(HA68="Niederlande",9,IF(HA68="Senegal",5,0))</f>
        <v>0</v>
      </c>
      <c r="HC68" t="s">
        <v>85</v>
      </c>
      <c r="HD68">
        <f t="shared" si="22"/>
        <v>9</v>
      </c>
      <c r="HE68" t="s">
        <v>93</v>
      </c>
      <c r="HF68">
        <f t="shared" ref="HF68:HF131" si="100">IF(HE68="Argentinien",9,IF(HE68="Polen",5,0))</f>
        <v>9</v>
      </c>
      <c r="HG68" t="s">
        <v>94</v>
      </c>
      <c r="HH68">
        <f t="shared" si="80"/>
        <v>9</v>
      </c>
      <c r="HI68" t="s">
        <v>130</v>
      </c>
      <c r="HJ68">
        <f t="shared" si="25"/>
        <v>5</v>
      </c>
      <c r="HK68" t="s">
        <v>131</v>
      </c>
      <c r="HL68">
        <f t="shared" si="64"/>
        <v>0</v>
      </c>
      <c r="HM68" t="s">
        <v>134</v>
      </c>
      <c r="HN68">
        <f t="shared" ref="HN68:HN131" si="101">IF(HM68="Brasilien",9,IF(HM68="Schweiz",5,0))</f>
        <v>5</v>
      </c>
      <c r="HO68" t="s">
        <v>96</v>
      </c>
      <c r="HP68">
        <f t="shared" si="65"/>
        <v>9</v>
      </c>
      <c r="HQ68" t="s">
        <v>132</v>
      </c>
      <c r="HR68" s="1">
        <f t="shared" si="66"/>
        <v>6</v>
      </c>
      <c r="HS68" t="s">
        <v>137</v>
      </c>
      <c r="HT68" s="1">
        <f t="shared" si="67"/>
        <v>6</v>
      </c>
      <c r="HU68" t="s">
        <v>133</v>
      </c>
      <c r="HV68" s="1">
        <f t="shared" si="68"/>
        <v>0</v>
      </c>
      <c r="HW68" t="s">
        <v>87</v>
      </c>
      <c r="HX68" s="1">
        <f t="shared" si="69"/>
        <v>6</v>
      </c>
      <c r="HY68" t="s">
        <v>88</v>
      </c>
      <c r="HZ68" s="1">
        <f t="shared" si="70"/>
        <v>0</v>
      </c>
      <c r="IA68" t="s">
        <v>142</v>
      </c>
      <c r="IB68" s="1">
        <f t="shared" si="71"/>
        <v>0</v>
      </c>
      <c r="IC68" t="s">
        <v>90</v>
      </c>
      <c r="ID68" s="1">
        <f t="shared" si="72"/>
        <v>5</v>
      </c>
      <c r="IE68" t="s">
        <v>91</v>
      </c>
      <c r="IF68" s="1">
        <f t="shared" si="73"/>
        <v>6</v>
      </c>
      <c r="IG68">
        <f t="shared" si="77"/>
        <v>75</v>
      </c>
      <c r="IH68" s="1">
        <f t="shared" si="74"/>
        <v>157</v>
      </c>
    </row>
    <row r="69" spans="1:242" ht="14.65" thickBot="1" x14ac:dyDescent="0.5">
      <c r="A69" s="1">
        <v>66</v>
      </c>
      <c r="B69" s="45">
        <f t="shared" si="86"/>
        <v>700</v>
      </c>
      <c r="C69" s="14" t="s">
        <v>853</v>
      </c>
      <c r="D69" t="s">
        <v>863</v>
      </c>
      <c r="E69" s="15" t="s">
        <v>1288</v>
      </c>
      <c r="F69" s="28">
        <f t="shared" si="87"/>
        <v>117</v>
      </c>
      <c r="H69" s="14">
        <v>3</v>
      </c>
      <c r="I69" t="s">
        <v>83</v>
      </c>
      <c r="J69">
        <v>2</v>
      </c>
      <c r="K69" s="40">
        <f t="shared" ref="K69:K132" si="102">IF(AND(H69=0,J69=2),6,IF(H69-J69=-2,4,IF(H69&lt;J69,3,0)))</f>
        <v>0</v>
      </c>
      <c r="L69">
        <v>2</v>
      </c>
      <c r="M69" t="s">
        <v>83</v>
      </c>
      <c r="N69">
        <v>2</v>
      </c>
      <c r="O69" s="40">
        <f t="shared" si="78"/>
        <v>0</v>
      </c>
      <c r="P69">
        <v>2</v>
      </c>
      <c r="Q69" t="s">
        <v>83</v>
      </c>
      <c r="R69">
        <v>1</v>
      </c>
      <c r="S69" s="40">
        <f t="shared" ref="S69:S132" si="103">IF(AND(P69=1,R69=3),6,IF(P69-R69=-2,4,IF(P69&lt;R69,3,0)))</f>
        <v>0</v>
      </c>
      <c r="T69">
        <v>2</v>
      </c>
      <c r="U69" t="s">
        <v>83</v>
      </c>
      <c r="V69">
        <v>3</v>
      </c>
      <c r="W69" s="40">
        <f t="shared" si="88"/>
        <v>0</v>
      </c>
      <c r="X69">
        <v>3</v>
      </c>
      <c r="Y69" t="s">
        <v>83</v>
      </c>
      <c r="Z69">
        <v>2</v>
      </c>
      <c r="AA69" s="40">
        <f t="shared" si="89"/>
        <v>0</v>
      </c>
      <c r="AB69">
        <v>2</v>
      </c>
      <c r="AC69" t="s">
        <v>83</v>
      </c>
      <c r="AD69">
        <v>3</v>
      </c>
      <c r="AE69" s="40">
        <f t="shared" ref="AE69:AE132" si="104">IF(AND(AB69=2,AD69=0),6,IF(AB69-AD69=2,4,IF(AB69&gt;AD69,3,0)))</f>
        <v>0</v>
      </c>
      <c r="AF69" s="24">
        <f t="shared" ref="AF69:AF132" si="105">K69+O69+S69+W69+AA69+AE69</f>
        <v>0</v>
      </c>
      <c r="AG69" s="14">
        <v>3</v>
      </c>
      <c r="AH69" t="s">
        <v>83</v>
      </c>
      <c r="AI69">
        <v>2</v>
      </c>
      <c r="AJ69" s="40">
        <f t="shared" si="79"/>
        <v>3</v>
      </c>
      <c r="AK69">
        <v>3</v>
      </c>
      <c r="AL69" t="s">
        <v>83</v>
      </c>
      <c r="AM69">
        <v>2</v>
      </c>
      <c r="AN69" s="40">
        <f t="shared" ref="AN69:AN132" si="106">IF(AND(AK69=1,AM69=1),6,IF(AND(AK69=AM69,OR(AK69=0,AK69=2)),4,IF(AK69=AM69,3,0)))</f>
        <v>0</v>
      </c>
      <c r="AO69">
        <v>3</v>
      </c>
      <c r="AP69" t="s">
        <v>83</v>
      </c>
      <c r="AQ69">
        <v>2</v>
      </c>
      <c r="AR69" s="40">
        <f t="shared" si="85"/>
        <v>0</v>
      </c>
      <c r="AS69">
        <v>2</v>
      </c>
      <c r="AT69" t="s">
        <v>83</v>
      </c>
      <c r="AU69">
        <v>4</v>
      </c>
      <c r="AV69" s="40">
        <f t="shared" ref="AV69:AV132" si="107">IF(AND(AS69=0,AU69=0),6,IF(AND(AS69=AU69,AS69=1),4,IF(AS69=AU69,3,0)))</f>
        <v>0</v>
      </c>
      <c r="AW69">
        <v>2</v>
      </c>
      <c r="AX69" t="s">
        <v>83</v>
      </c>
      <c r="AY69">
        <v>2</v>
      </c>
      <c r="AZ69" s="40">
        <f t="shared" ref="AZ69:AZ132" si="108">IF(AND(AW69=0,AY69=3),6,IF(AW69-AY69=-3,4,IF(AW69&lt;AY69,3,0)))</f>
        <v>0</v>
      </c>
      <c r="BA69">
        <v>1</v>
      </c>
      <c r="BB69" t="s">
        <v>83</v>
      </c>
      <c r="BC69">
        <v>3</v>
      </c>
      <c r="BD69" s="40">
        <f t="shared" si="90"/>
        <v>3</v>
      </c>
      <c r="BE69" s="24">
        <f t="shared" ref="BE69:BE132" si="109">AJ69+AN69+AR69+AV69+AZ69+BD69</f>
        <v>6</v>
      </c>
      <c r="BF69" s="14">
        <v>3</v>
      </c>
      <c r="BG69" t="s">
        <v>83</v>
      </c>
      <c r="BH69">
        <v>2</v>
      </c>
      <c r="BI69" s="40">
        <f t="shared" ref="BI69:BI132" si="110">IF(AND(BF69=1,BH69=2),6,IF(BF69-BH69=-1,4,IF(BF69&lt;BH69,3,0)))</f>
        <v>0</v>
      </c>
      <c r="BJ69">
        <v>3</v>
      </c>
      <c r="BK69" t="s">
        <v>83</v>
      </c>
      <c r="BL69">
        <v>3</v>
      </c>
      <c r="BM69" s="40">
        <f t="shared" ref="BM69:BM132" si="111">IF(AND(BJ69=0,BL69=0),6,IF(AND(BJ69=BL69,BJ69=1),4,IF(BJ69=BL69,3,0)))</f>
        <v>3</v>
      </c>
      <c r="BN69">
        <v>3</v>
      </c>
      <c r="BO69" t="s">
        <v>83</v>
      </c>
      <c r="BP69">
        <v>2</v>
      </c>
      <c r="BQ69" s="40">
        <f t="shared" si="91"/>
        <v>3</v>
      </c>
      <c r="BR69">
        <v>2</v>
      </c>
      <c r="BS69" t="s">
        <v>83</v>
      </c>
      <c r="BT69">
        <v>4</v>
      </c>
      <c r="BU69" s="40">
        <f t="shared" ref="BU69:BU132" si="112">IF(AND(BR69=2,BT69=0),6,IF(BR69-BT69=2,4,IF(BR69&gt;BT69,3,0)))</f>
        <v>0</v>
      </c>
      <c r="BV69">
        <v>3</v>
      </c>
      <c r="BW69" t="s">
        <v>83</v>
      </c>
      <c r="BX69">
        <v>3</v>
      </c>
      <c r="BY69" s="40">
        <f t="shared" ref="BY69:BY132" si="113">IF(AND(BV69=0,BX69=2),6,IF(BV69-BX69=-2,4,IF(BV69&lt;BX69,3,0)))</f>
        <v>0</v>
      </c>
      <c r="BZ69">
        <v>3</v>
      </c>
      <c r="CA69" t="s">
        <v>83</v>
      </c>
      <c r="CB69">
        <v>4</v>
      </c>
      <c r="CC69" s="40">
        <f t="shared" ref="CC69:CC132" si="114">IF(AND(BZ69=1,CB69=2),6,IF(BZ69-CB69=-1,4,IF(BZ69&lt;CB69,3,0)))</f>
        <v>4</v>
      </c>
      <c r="CD69" s="24">
        <f t="shared" ref="CD69:CD132" si="115">BI69+BM69+BQ69+BU69+BY69+CC69</f>
        <v>10</v>
      </c>
      <c r="CE69" s="14">
        <v>3</v>
      </c>
      <c r="CF69" t="s">
        <v>83</v>
      </c>
      <c r="CG69">
        <v>2</v>
      </c>
      <c r="CH69" s="40">
        <f t="shared" ref="CH69:CH132" si="116">IF(AND(CE69=0,CG69=0),6,IF(AND(CE69=CG69,CE69=1),4,IF(CE69=CG69,3,0)))</f>
        <v>0</v>
      </c>
      <c r="CI69">
        <v>4</v>
      </c>
      <c r="CJ69" t="s">
        <v>83</v>
      </c>
      <c r="CK69">
        <v>3</v>
      </c>
      <c r="CL69" s="40">
        <f t="shared" ref="CL69:CL132" si="117">IF(AND(CI69=4,CK69=1),6,IF(CI69-CK69=3,4,IF(CI69&gt;CK69,3,0)))</f>
        <v>3</v>
      </c>
      <c r="CM69">
        <v>2</v>
      </c>
      <c r="CN69" t="s">
        <v>83</v>
      </c>
      <c r="CO69">
        <v>3</v>
      </c>
      <c r="CP69" s="40">
        <f t="shared" ref="CP69:CP132" si="118">IF(AND(CM69=0,CO69=1),6,IF(CM69-CO69=-1,4,IF(CM69&lt;CO69,3,0)))</f>
        <v>4</v>
      </c>
      <c r="CQ69">
        <v>3</v>
      </c>
      <c r="CR69" t="s">
        <v>83</v>
      </c>
      <c r="CS69">
        <v>3</v>
      </c>
      <c r="CT69" s="40">
        <f t="shared" ref="CT69:CT132" si="119">IF(AND(CQ69=2,CS69=1),6,IF(CQ69-CS69=1,4,IF(CQ69&gt;CS69,3,0)))</f>
        <v>0</v>
      </c>
      <c r="CU69">
        <v>3</v>
      </c>
      <c r="CV69" t="s">
        <v>83</v>
      </c>
      <c r="CW69">
        <v>2</v>
      </c>
      <c r="CX69" s="40">
        <f t="shared" ref="CX69:CX132" si="120">IF(AND(CU69=1,CW69=0),6,IF(CU69-CW69=1,4,IF(CU69&gt;CW69,3,0)))</f>
        <v>4</v>
      </c>
      <c r="CY69">
        <v>3</v>
      </c>
      <c r="CZ69" t="s">
        <v>83</v>
      </c>
      <c r="DA69">
        <v>3</v>
      </c>
      <c r="DB69" s="40">
        <f t="shared" ref="DB69:DB132" si="121">IF(AND(CY69=1,DA69=0),6,IF(CY69-DA69=1,4,IF(CY69&gt;DA69,3,0)))</f>
        <v>0</v>
      </c>
      <c r="DC69" s="24">
        <f t="shared" ref="DC69:DC132" si="122">CH69+CL69+CP69+CT69+CX69+DB69</f>
        <v>11</v>
      </c>
      <c r="DD69" s="14">
        <v>1</v>
      </c>
      <c r="DE69" t="s">
        <v>83</v>
      </c>
      <c r="DF69">
        <v>2</v>
      </c>
      <c r="DG69" s="40">
        <f t="shared" si="76"/>
        <v>6</v>
      </c>
      <c r="DH69">
        <v>3</v>
      </c>
      <c r="DI69" t="s">
        <v>83</v>
      </c>
      <c r="DJ69">
        <v>2</v>
      </c>
      <c r="DK69" s="40">
        <f t="shared" si="92"/>
        <v>3</v>
      </c>
      <c r="DL69">
        <v>2</v>
      </c>
      <c r="DM69" t="s">
        <v>83</v>
      </c>
      <c r="DN69">
        <v>2</v>
      </c>
      <c r="DO69" s="40">
        <f t="shared" ref="DO69:DO132" si="123">IF(AND(DL69=0,DN69=1),6,IF(DL69-DN69=-1,4,IF(DL69&lt;DN69,3,0)))</f>
        <v>0</v>
      </c>
      <c r="DP69">
        <v>3</v>
      </c>
      <c r="DQ69" t="s">
        <v>83</v>
      </c>
      <c r="DR69">
        <v>1</v>
      </c>
      <c r="DS69" s="40">
        <f t="shared" si="83"/>
        <v>0</v>
      </c>
      <c r="DT69">
        <v>2</v>
      </c>
      <c r="DU69" t="s">
        <v>83</v>
      </c>
      <c r="DV69">
        <v>3</v>
      </c>
      <c r="DW69" s="40">
        <f t="shared" si="84"/>
        <v>1</v>
      </c>
      <c r="DX69">
        <v>2</v>
      </c>
      <c r="DY69" t="s">
        <v>83</v>
      </c>
      <c r="DZ69">
        <v>1</v>
      </c>
      <c r="EA69" s="39">
        <f t="shared" ref="EA69:EA132" si="124">IF(AND(DX69=2,DZ68=4),6,IF(DX69-DZ69=-2,4,IF(DX69&lt;DZ69,3,0)))</f>
        <v>0</v>
      </c>
      <c r="EB69" s="24">
        <f t="shared" si="93"/>
        <v>10</v>
      </c>
      <c r="EC69" s="14">
        <v>3</v>
      </c>
      <c r="ED69" t="s">
        <v>83</v>
      </c>
      <c r="EE69">
        <v>3</v>
      </c>
      <c r="EF69" s="40">
        <f t="shared" ref="EF69:EF132" si="125">IF(AND(EC69=0,EE69=0),6,IF(AND(EC69=EE69,EC69=1),4,IF(EC69=EE69,3,0)))</f>
        <v>3</v>
      </c>
      <c r="EG69">
        <v>2</v>
      </c>
      <c r="EH69" t="s">
        <v>83</v>
      </c>
      <c r="EI69">
        <v>2</v>
      </c>
      <c r="EJ69" s="40">
        <f t="shared" ref="EJ69:EJ132" si="126">IF(AND(EG69=1,EI69=0),6,IF(EG69-EI69=1,4,IF(EG69&gt;EI69,3,0)))</f>
        <v>0</v>
      </c>
      <c r="EK69">
        <v>1</v>
      </c>
      <c r="EL69" t="s">
        <v>83</v>
      </c>
      <c r="EM69">
        <v>2</v>
      </c>
      <c r="EN69" s="40">
        <f t="shared" si="81"/>
        <v>3</v>
      </c>
      <c r="EO69">
        <v>2</v>
      </c>
      <c r="EP69" t="s">
        <v>83</v>
      </c>
      <c r="EQ69">
        <v>3</v>
      </c>
      <c r="ER69" s="40">
        <f t="shared" ref="ER69:ER132" si="127">IF(AND(EO69=4,EQ69=1),6,IF(EO69-EQ69=3,4,IF(EO69&gt;EQ69,3,0)))</f>
        <v>0</v>
      </c>
      <c r="ES69">
        <v>3</v>
      </c>
      <c r="ET69" t="s">
        <v>83</v>
      </c>
      <c r="EU69">
        <v>2</v>
      </c>
      <c r="EV69" s="40">
        <f t="shared" ref="EV69:EV132" si="128">IF(AND(ES69=0,EU69=0),6,IF(AND(ES69=EU69,ES69=1),4,IF(ES69=EU69,3,0)))</f>
        <v>0</v>
      </c>
      <c r="EW69">
        <v>2</v>
      </c>
      <c r="EX69" t="s">
        <v>83</v>
      </c>
      <c r="EY69">
        <v>3</v>
      </c>
      <c r="EZ69" s="40">
        <f t="shared" ref="EZ69:EZ132" si="129">IF(AND(EW69=1,EY69=2),6,IF(EW69-EY69=-1,4,IF(EW68&lt;EY68,3,0)))</f>
        <v>4</v>
      </c>
      <c r="FA69" s="24">
        <f t="shared" ref="FA69:FA132" si="130">EF69+EJ69+EN69+ER69+EV69+EZ69</f>
        <v>10</v>
      </c>
      <c r="FB69" s="14">
        <v>2</v>
      </c>
      <c r="FC69" t="s">
        <v>83</v>
      </c>
      <c r="FD69">
        <v>3</v>
      </c>
      <c r="FE69" s="40">
        <f t="shared" ref="FE69:FE132" si="131">IF(AND(FB69=1,FD69=0),6,IF(FB69-FD69=1,4,IF(FB69&gt;FD69,3,0)))</f>
        <v>0</v>
      </c>
      <c r="FF69">
        <v>2</v>
      </c>
      <c r="FG69" t="s">
        <v>83</v>
      </c>
      <c r="FH69">
        <v>3</v>
      </c>
      <c r="FI69" s="40">
        <f t="shared" ref="FI69:FI132" si="132">IF(AND(FF69=2,FH69=0),6,IF(FF69-FH69=2,4,IF(FF69&gt;FH69,3,0)))</f>
        <v>0</v>
      </c>
      <c r="FJ69">
        <v>2</v>
      </c>
      <c r="FK69" t="s">
        <v>83</v>
      </c>
      <c r="FL69">
        <v>2</v>
      </c>
      <c r="FM69" s="40">
        <f t="shared" ref="FM69:FM132" si="133">IF(AND(FJ69=3,FL69=3),6,IF(AND(FJ69=FL69,OR(FJ69=2,FJ69=4)),4,IF(FJ69=FL69,3,0)))</f>
        <v>4</v>
      </c>
      <c r="FN69">
        <v>2</v>
      </c>
      <c r="FO69" t="s">
        <v>83</v>
      </c>
      <c r="FP69">
        <v>1</v>
      </c>
      <c r="FQ69" s="40">
        <f t="shared" si="94"/>
        <v>4</v>
      </c>
      <c r="FR69">
        <v>3</v>
      </c>
      <c r="FS69" t="s">
        <v>83</v>
      </c>
      <c r="FT69">
        <v>2</v>
      </c>
      <c r="FU69" s="40">
        <f t="shared" ref="FU69:FU132" si="134">IF(AND(FR69=2,FT69=3),6,IF(FR69-FT69=-1,4,IF(FR69&lt;FT69,3,0)))</f>
        <v>0</v>
      </c>
      <c r="FV69">
        <v>2</v>
      </c>
      <c r="FW69" t="s">
        <v>83</v>
      </c>
      <c r="FX69">
        <v>3</v>
      </c>
      <c r="FY69" s="40">
        <f t="shared" si="95"/>
        <v>0</v>
      </c>
      <c r="FZ69" s="24">
        <f t="shared" si="96"/>
        <v>8</v>
      </c>
      <c r="GA69" s="14">
        <v>2</v>
      </c>
      <c r="GB69" t="s">
        <v>83</v>
      </c>
      <c r="GC69">
        <v>2</v>
      </c>
      <c r="GD69" s="40">
        <f t="shared" ref="GD69:GD132" si="135">IF(AND(GA69=0,GC69=0),6,IF(AND(GA69=GC69,GA69=1),4,IF(GA69=GC69,3,0)))</f>
        <v>3</v>
      </c>
      <c r="GE69">
        <v>2</v>
      </c>
      <c r="GF69" t="s">
        <v>83</v>
      </c>
      <c r="GG69">
        <v>1</v>
      </c>
      <c r="GH69" s="40">
        <f t="shared" si="82"/>
        <v>4</v>
      </c>
      <c r="GI69">
        <v>2</v>
      </c>
      <c r="GJ69" t="s">
        <v>83</v>
      </c>
      <c r="GK69">
        <v>2</v>
      </c>
      <c r="GL69" s="40">
        <f t="shared" ref="GL69:GL132" si="136">IF(AND(GI69=2,GK69=3),6,IF(GI69-GK69=-1,4,IF(GI69&lt;GK69,3,0)))</f>
        <v>0</v>
      </c>
      <c r="GM69">
        <v>2</v>
      </c>
      <c r="GN69" t="s">
        <v>83</v>
      </c>
      <c r="GO69">
        <v>2</v>
      </c>
      <c r="GP69" s="40">
        <f t="shared" ref="GP69:GP132" si="137">IF(AND(GM69=2,GO69=0),6,IF(GM69-GO69=2,4,IF(GM69&gt;GO69,3,0)))</f>
        <v>0</v>
      </c>
      <c r="GQ69">
        <v>2</v>
      </c>
      <c r="GR69" t="s">
        <v>83</v>
      </c>
      <c r="GS69">
        <v>1</v>
      </c>
      <c r="GT69" s="40">
        <f t="shared" si="97"/>
        <v>0</v>
      </c>
      <c r="GU69">
        <v>2</v>
      </c>
      <c r="GV69" t="s">
        <v>83</v>
      </c>
      <c r="GW69">
        <v>2</v>
      </c>
      <c r="GX69" s="40">
        <f t="shared" ref="GX69:GX132" si="138">IF(AND(GU69=2,GW69=1),6,IF(GU69-GW69=1,4,IF(GU69&gt;GW69,3,0)))</f>
        <v>0</v>
      </c>
      <c r="GY69" s="24">
        <f t="shared" ref="GY69:GY132" si="139">GD69+GH69+GL69+GP69+GT69+GX69</f>
        <v>7</v>
      </c>
      <c r="GZ69" s="28">
        <f t="shared" si="98"/>
        <v>62</v>
      </c>
      <c r="HA69" t="s">
        <v>140</v>
      </c>
      <c r="HB69">
        <f t="shared" si="99"/>
        <v>0</v>
      </c>
      <c r="HC69" t="s">
        <v>137</v>
      </c>
      <c r="HD69">
        <f t="shared" si="22"/>
        <v>5</v>
      </c>
      <c r="HE69" t="s">
        <v>133</v>
      </c>
      <c r="HF69">
        <f t="shared" si="100"/>
        <v>0</v>
      </c>
      <c r="HG69" t="s">
        <v>94</v>
      </c>
      <c r="HH69">
        <f t="shared" si="80"/>
        <v>9</v>
      </c>
      <c r="HI69" t="s">
        <v>130</v>
      </c>
      <c r="HJ69">
        <f t="shared" ref="HJ69:HJ132" si="140">IF(HI69="Japan",9,IF(HI69="Spanien",5,0))</f>
        <v>5</v>
      </c>
      <c r="HK69" t="s">
        <v>89</v>
      </c>
      <c r="HL69">
        <f t="shared" ref="HL69:HL132" si="141">IF(HK69="Marokko",9,IF(HK69="Kroatien",5,0))</f>
        <v>9</v>
      </c>
      <c r="HM69" t="s">
        <v>166</v>
      </c>
      <c r="HN69">
        <f t="shared" si="101"/>
        <v>0</v>
      </c>
      <c r="HO69" t="s">
        <v>91</v>
      </c>
      <c r="HP69">
        <f t="shared" ref="HP69:HP132" si="142">IF(HO69="Portugal",9,IF(HO69="Südkorea",5,0))</f>
        <v>5</v>
      </c>
      <c r="HQ69" t="s">
        <v>136</v>
      </c>
      <c r="HR69" s="1">
        <f t="shared" ref="HR69:HR132" si="143">IF(HQ69="Senegal",6,IF(HQ69="Niederlande",5,0))</f>
        <v>0</v>
      </c>
      <c r="HS69" t="s">
        <v>85</v>
      </c>
      <c r="HT69" s="1">
        <f t="shared" ref="HT69:HT132" si="144">IF(HS69="USA",6,IF(HS69="England",5,0))</f>
        <v>5</v>
      </c>
      <c r="HU69" t="s">
        <v>93</v>
      </c>
      <c r="HV69" s="1">
        <f t="shared" ref="HV69:HV132" si="145">IF(HU69="Polen",6,IF(HU69="Argentinien",5,0))</f>
        <v>5</v>
      </c>
      <c r="HW69" t="s">
        <v>87</v>
      </c>
      <c r="HX69" s="1">
        <f t="shared" ref="HX69:HX132" si="146">IF(HW69="Australien",6,IF(HW69="Frankreich",5,0))</f>
        <v>6</v>
      </c>
      <c r="HY69" t="s">
        <v>141</v>
      </c>
      <c r="HZ69" s="1">
        <f t="shared" ref="HZ69:HZ132" si="147">IF(HY69="Spanien",6,IF(HY69="Japan",5,0))</f>
        <v>0</v>
      </c>
      <c r="IA69" t="s">
        <v>95</v>
      </c>
      <c r="IB69" s="1">
        <f t="shared" ref="IB69:IB132" si="148">IF(IA69="Kroatien",6,IF(IA69="Marokko",5,0))</f>
        <v>6</v>
      </c>
      <c r="IC69" t="s">
        <v>150</v>
      </c>
      <c r="ID69" s="1">
        <f t="shared" ref="ID69:ID132" si="149">IF(IC69="Schweiz",6,IF(IC69="Brasilien",5,0))</f>
        <v>0</v>
      </c>
      <c r="IE69" t="s">
        <v>138</v>
      </c>
      <c r="IF69" s="1">
        <f t="shared" ref="IF69:IF132" si="150">IF(IE69="Südkorea",6,IF(IE69="Portugal",5,0))</f>
        <v>0</v>
      </c>
      <c r="IG69">
        <f t="shared" si="77"/>
        <v>55</v>
      </c>
      <c r="IH69" s="1">
        <f t="shared" ref="IH69:IH132" si="151">IG69+GZ69</f>
        <v>117</v>
      </c>
    </row>
    <row r="70" spans="1:242" ht="14.65" thickBot="1" x14ac:dyDescent="0.5">
      <c r="A70" s="1">
        <v>67</v>
      </c>
      <c r="B70" s="45">
        <f t="shared" si="86"/>
        <v>77</v>
      </c>
      <c r="C70" s="14" t="s">
        <v>885</v>
      </c>
      <c r="D70" t="s">
        <v>1317</v>
      </c>
      <c r="E70" s="15" t="s">
        <v>1288</v>
      </c>
      <c r="F70" s="28">
        <f t="shared" si="87"/>
        <v>180</v>
      </c>
      <c r="H70" s="14">
        <v>0</v>
      </c>
      <c r="I70" t="s">
        <v>83</v>
      </c>
      <c r="J70">
        <v>1</v>
      </c>
      <c r="K70" s="40">
        <f t="shared" si="102"/>
        <v>3</v>
      </c>
      <c r="L70">
        <v>0</v>
      </c>
      <c r="M70" t="s">
        <v>83</v>
      </c>
      <c r="N70">
        <v>1</v>
      </c>
      <c r="O70" s="40">
        <f t="shared" si="78"/>
        <v>3</v>
      </c>
      <c r="P70">
        <v>0</v>
      </c>
      <c r="Q70" t="s">
        <v>83</v>
      </c>
      <c r="R70">
        <v>2</v>
      </c>
      <c r="S70" s="40">
        <f t="shared" si="103"/>
        <v>4</v>
      </c>
      <c r="T70">
        <v>1</v>
      </c>
      <c r="U70" t="s">
        <v>83</v>
      </c>
      <c r="V70">
        <v>2</v>
      </c>
      <c r="W70" s="40">
        <f t="shared" si="88"/>
        <v>0</v>
      </c>
      <c r="X70">
        <v>2</v>
      </c>
      <c r="Y70" t="s">
        <v>83</v>
      </c>
      <c r="Z70">
        <v>1</v>
      </c>
      <c r="AA70" s="40">
        <f t="shared" si="89"/>
        <v>0</v>
      </c>
      <c r="AB70">
        <v>1</v>
      </c>
      <c r="AC70" t="s">
        <v>83</v>
      </c>
      <c r="AD70">
        <v>0</v>
      </c>
      <c r="AE70" s="40">
        <f t="shared" si="104"/>
        <v>3</v>
      </c>
      <c r="AF70" s="24">
        <f t="shared" si="105"/>
        <v>13</v>
      </c>
      <c r="AG70" s="14">
        <v>2</v>
      </c>
      <c r="AH70" t="s">
        <v>83</v>
      </c>
      <c r="AI70">
        <v>1</v>
      </c>
      <c r="AJ70" s="40">
        <f t="shared" si="79"/>
        <v>3</v>
      </c>
      <c r="AK70">
        <v>2</v>
      </c>
      <c r="AL70" t="s">
        <v>83</v>
      </c>
      <c r="AM70">
        <v>1</v>
      </c>
      <c r="AN70" s="40">
        <f t="shared" si="106"/>
        <v>0</v>
      </c>
      <c r="AO70">
        <v>1</v>
      </c>
      <c r="AP70" t="s">
        <v>83</v>
      </c>
      <c r="AQ70">
        <v>2</v>
      </c>
      <c r="AR70" s="40">
        <f t="shared" si="85"/>
        <v>3</v>
      </c>
      <c r="AS70">
        <v>2</v>
      </c>
      <c r="AT70" t="s">
        <v>83</v>
      </c>
      <c r="AU70">
        <v>1</v>
      </c>
      <c r="AV70" s="40">
        <f t="shared" si="107"/>
        <v>0</v>
      </c>
      <c r="AW70">
        <v>1</v>
      </c>
      <c r="AX70" t="s">
        <v>83</v>
      </c>
      <c r="AY70">
        <v>3</v>
      </c>
      <c r="AZ70" s="40">
        <f t="shared" si="108"/>
        <v>3</v>
      </c>
      <c r="BA70">
        <v>1</v>
      </c>
      <c r="BB70" t="s">
        <v>83</v>
      </c>
      <c r="BC70">
        <v>2</v>
      </c>
      <c r="BD70" s="40">
        <f t="shared" si="90"/>
        <v>4</v>
      </c>
      <c r="BE70" s="24">
        <f t="shared" si="109"/>
        <v>13</v>
      </c>
      <c r="BF70" s="14">
        <v>2</v>
      </c>
      <c r="BG70" t="s">
        <v>83</v>
      </c>
      <c r="BH70">
        <v>1</v>
      </c>
      <c r="BI70" s="40">
        <f t="shared" si="110"/>
        <v>0</v>
      </c>
      <c r="BJ70">
        <v>0</v>
      </c>
      <c r="BK70" t="s">
        <v>83</v>
      </c>
      <c r="BL70">
        <v>2</v>
      </c>
      <c r="BM70" s="40">
        <f t="shared" si="111"/>
        <v>0</v>
      </c>
      <c r="BN70">
        <v>1</v>
      </c>
      <c r="BO70" t="s">
        <v>83</v>
      </c>
      <c r="BP70">
        <v>0</v>
      </c>
      <c r="BQ70" s="40">
        <f t="shared" si="91"/>
        <v>3</v>
      </c>
      <c r="BR70">
        <v>3</v>
      </c>
      <c r="BS70" t="s">
        <v>83</v>
      </c>
      <c r="BT70">
        <v>1</v>
      </c>
      <c r="BU70" s="40">
        <f t="shared" si="112"/>
        <v>4</v>
      </c>
      <c r="BV70">
        <v>1</v>
      </c>
      <c r="BW70" t="s">
        <v>83</v>
      </c>
      <c r="BX70">
        <v>2</v>
      </c>
      <c r="BY70" s="40">
        <f t="shared" si="113"/>
        <v>3</v>
      </c>
      <c r="BZ70">
        <v>0</v>
      </c>
      <c r="CA70" t="s">
        <v>83</v>
      </c>
      <c r="CB70">
        <v>1</v>
      </c>
      <c r="CC70" s="40">
        <f t="shared" si="114"/>
        <v>4</v>
      </c>
      <c r="CD70" s="24">
        <f t="shared" si="115"/>
        <v>14</v>
      </c>
      <c r="CE70" s="14">
        <v>2</v>
      </c>
      <c r="CF70" t="s">
        <v>83</v>
      </c>
      <c r="CG70">
        <v>1</v>
      </c>
      <c r="CH70" s="40">
        <f t="shared" si="116"/>
        <v>0</v>
      </c>
      <c r="CI70">
        <v>3</v>
      </c>
      <c r="CJ70" t="s">
        <v>83</v>
      </c>
      <c r="CK70">
        <v>0</v>
      </c>
      <c r="CL70" s="40">
        <f t="shared" si="117"/>
        <v>4</v>
      </c>
      <c r="CM70">
        <v>0</v>
      </c>
      <c r="CN70" t="s">
        <v>83</v>
      </c>
      <c r="CO70">
        <v>1</v>
      </c>
      <c r="CP70" s="40">
        <f t="shared" si="118"/>
        <v>6</v>
      </c>
      <c r="CQ70">
        <v>3</v>
      </c>
      <c r="CR70" t="s">
        <v>83</v>
      </c>
      <c r="CS70">
        <v>0</v>
      </c>
      <c r="CT70" s="40">
        <f t="shared" si="119"/>
        <v>3</v>
      </c>
      <c r="CU70">
        <v>2</v>
      </c>
      <c r="CV70" t="s">
        <v>83</v>
      </c>
      <c r="CW70">
        <v>2</v>
      </c>
      <c r="CX70" s="40">
        <f t="shared" si="120"/>
        <v>0</v>
      </c>
      <c r="CY70">
        <v>1</v>
      </c>
      <c r="CZ70" t="s">
        <v>83</v>
      </c>
      <c r="DA70">
        <v>3</v>
      </c>
      <c r="DB70" s="40">
        <f t="shared" si="121"/>
        <v>0</v>
      </c>
      <c r="DC70" s="24">
        <f t="shared" si="122"/>
        <v>13</v>
      </c>
      <c r="DD70" s="14">
        <v>1</v>
      </c>
      <c r="DE70" t="s">
        <v>83</v>
      </c>
      <c r="DF70">
        <v>2</v>
      </c>
      <c r="DG70" s="40">
        <f t="shared" ref="DG70:DG133" si="152">IF(AND(DD70=1,DF70=2),6,IF(DD70-DF70=-1,4,IF(DD70&lt;DF70,3,0)))</f>
        <v>6</v>
      </c>
      <c r="DH70">
        <v>2</v>
      </c>
      <c r="DI70" t="s">
        <v>83</v>
      </c>
      <c r="DJ70">
        <v>0</v>
      </c>
      <c r="DK70" s="40">
        <f t="shared" si="92"/>
        <v>3</v>
      </c>
      <c r="DL70">
        <v>2</v>
      </c>
      <c r="DM70" t="s">
        <v>83</v>
      </c>
      <c r="DN70">
        <v>0</v>
      </c>
      <c r="DO70" s="40">
        <f t="shared" si="123"/>
        <v>0</v>
      </c>
      <c r="DP70">
        <v>2</v>
      </c>
      <c r="DQ70" t="s">
        <v>83</v>
      </c>
      <c r="DR70">
        <v>1</v>
      </c>
      <c r="DS70" s="40">
        <f t="shared" si="83"/>
        <v>0</v>
      </c>
      <c r="DT70">
        <v>1</v>
      </c>
      <c r="DU70" t="s">
        <v>83</v>
      </c>
      <c r="DV70">
        <v>2</v>
      </c>
      <c r="DW70" s="40">
        <f t="shared" si="84"/>
        <v>1</v>
      </c>
      <c r="DX70">
        <v>0</v>
      </c>
      <c r="DY70" t="s">
        <v>83</v>
      </c>
      <c r="DZ70">
        <v>1</v>
      </c>
      <c r="EA70" s="39">
        <f t="shared" si="124"/>
        <v>3</v>
      </c>
      <c r="EB70" s="24">
        <f t="shared" si="93"/>
        <v>13</v>
      </c>
      <c r="EC70" s="14">
        <v>0</v>
      </c>
      <c r="ED70" t="s">
        <v>83</v>
      </c>
      <c r="EE70">
        <v>1</v>
      </c>
      <c r="EF70" s="40">
        <f t="shared" si="125"/>
        <v>0</v>
      </c>
      <c r="EG70">
        <v>0</v>
      </c>
      <c r="EH70" t="s">
        <v>83</v>
      </c>
      <c r="EI70">
        <v>0</v>
      </c>
      <c r="EJ70" s="40">
        <f t="shared" si="126"/>
        <v>0</v>
      </c>
      <c r="EK70">
        <v>1</v>
      </c>
      <c r="EL70" t="s">
        <v>83</v>
      </c>
      <c r="EM70">
        <v>1</v>
      </c>
      <c r="EN70" s="40">
        <f t="shared" si="81"/>
        <v>0</v>
      </c>
      <c r="EO70">
        <v>1</v>
      </c>
      <c r="EP70" t="s">
        <v>83</v>
      </c>
      <c r="EQ70">
        <v>1</v>
      </c>
      <c r="ER70" s="40">
        <f t="shared" si="127"/>
        <v>0</v>
      </c>
      <c r="ES70">
        <v>2</v>
      </c>
      <c r="ET70" t="s">
        <v>83</v>
      </c>
      <c r="EU70">
        <v>0</v>
      </c>
      <c r="EV70" s="40">
        <f t="shared" si="128"/>
        <v>0</v>
      </c>
      <c r="EW70">
        <v>1</v>
      </c>
      <c r="EX70" t="s">
        <v>83</v>
      </c>
      <c r="EY70">
        <v>1</v>
      </c>
      <c r="EZ70" s="40">
        <f t="shared" si="129"/>
        <v>3</v>
      </c>
      <c r="FA70" s="24">
        <f t="shared" si="130"/>
        <v>3</v>
      </c>
      <c r="FB70" s="14">
        <v>1</v>
      </c>
      <c r="FC70" t="s">
        <v>83</v>
      </c>
      <c r="FD70">
        <v>1</v>
      </c>
      <c r="FE70" s="40">
        <f t="shared" si="131"/>
        <v>0</v>
      </c>
      <c r="FF70">
        <v>2</v>
      </c>
      <c r="FG70" t="s">
        <v>83</v>
      </c>
      <c r="FH70">
        <v>0</v>
      </c>
      <c r="FI70" s="40">
        <f t="shared" si="132"/>
        <v>6</v>
      </c>
      <c r="FJ70">
        <v>1</v>
      </c>
      <c r="FK70" t="s">
        <v>83</v>
      </c>
      <c r="FL70">
        <v>1</v>
      </c>
      <c r="FM70" s="40">
        <f t="shared" si="133"/>
        <v>3</v>
      </c>
      <c r="FN70">
        <v>2</v>
      </c>
      <c r="FO70" t="s">
        <v>83</v>
      </c>
      <c r="FP70">
        <v>1</v>
      </c>
      <c r="FQ70" s="40">
        <f t="shared" si="94"/>
        <v>4</v>
      </c>
      <c r="FR70">
        <v>1</v>
      </c>
      <c r="FS70" t="s">
        <v>83</v>
      </c>
      <c r="FT70">
        <v>0</v>
      </c>
      <c r="FU70" s="40">
        <f t="shared" si="134"/>
        <v>0</v>
      </c>
      <c r="FV70">
        <v>1</v>
      </c>
      <c r="FW70" t="s">
        <v>83</v>
      </c>
      <c r="FX70">
        <v>2</v>
      </c>
      <c r="FY70" s="40">
        <f t="shared" si="95"/>
        <v>0</v>
      </c>
      <c r="FZ70" s="24">
        <f t="shared" si="96"/>
        <v>13</v>
      </c>
      <c r="GA70" s="14">
        <v>1</v>
      </c>
      <c r="GB70" t="s">
        <v>83</v>
      </c>
      <c r="GC70">
        <v>2</v>
      </c>
      <c r="GD70" s="40">
        <f t="shared" si="135"/>
        <v>0</v>
      </c>
      <c r="GE70">
        <v>2</v>
      </c>
      <c r="GF70" t="s">
        <v>83</v>
      </c>
      <c r="GG70">
        <v>0</v>
      </c>
      <c r="GH70" s="40">
        <f t="shared" si="82"/>
        <v>3</v>
      </c>
      <c r="GI70">
        <v>1</v>
      </c>
      <c r="GJ70" t="s">
        <v>83</v>
      </c>
      <c r="GK70">
        <v>1</v>
      </c>
      <c r="GL70" s="40">
        <f t="shared" si="136"/>
        <v>0</v>
      </c>
      <c r="GM70">
        <v>2</v>
      </c>
      <c r="GN70" t="s">
        <v>83</v>
      </c>
      <c r="GO70">
        <v>0</v>
      </c>
      <c r="GP70" s="40">
        <f t="shared" si="137"/>
        <v>6</v>
      </c>
      <c r="GQ70">
        <v>1</v>
      </c>
      <c r="GR70" t="s">
        <v>83</v>
      </c>
      <c r="GS70">
        <v>0</v>
      </c>
      <c r="GT70" s="40">
        <f t="shared" si="97"/>
        <v>0</v>
      </c>
      <c r="GU70">
        <v>0</v>
      </c>
      <c r="GV70" t="s">
        <v>83</v>
      </c>
      <c r="GW70">
        <v>2</v>
      </c>
      <c r="GX70" s="40">
        <f t="shared" si="138"/>
        <v>0</v>
      </c>
      <c r="GY70" s="24">
        <f t="shared" si="139"/>
        <v>9</v>
      </c>
      <c r="GZ70" s="28">
        <f t="shared" si="98"/>
        <v>91</v>
      </c>
      <c r="HA70" t="s">
        <v>84</v>
      </c>
      <c r="HB70">
        <f t="shared" si="99"/>
        <v>9</v>
      </c>
      <c r="HC70" t="s">
        <v>137</v>
      </c>
      <c r="HD70">
        <f t="shared" ref="HD70:HD133" si="153">IF(HC70="England",9,IF(HC70="USA",5,0))</f>
        <v>5</v>
      </c>
      <c r="HE70" t="s">
        <v>93</v>
      </c>
      <c r="HF70">
        <f t="shared" si="100"/>
        <v>9</v>
      </c>
      <c r="HG70" t="s">
        <v>94</v>
      </c>
      <c r="HH70">
        <f t="shared" si="80"/>
        <v>9</v>
      </c>
      <c r="HI70" t="s">
        <v>130</v>
      </c>
      <c r="HJ70">
        <f t="shared" si="140"/>
        <v>5</v>
      </c>
      <c r="HK70" t="s">
        <v>131</v>
      </c>
      <c r="HL70">
        <f t="shared" si="141"/>
        <v>0</v>
      </c>
      <c r="HM70" t="s">
        <v>90</v>
      </c>
      <c r="HN70">
        <f t="shared" si="101"/>
        <v>9</v>
      </c>
      <c r="HO70" t="s">
        <v>96</v>
      </c>
      <c r="HP70">
        <f t="shared" si="142"/>
        <v>9</v>
      </c>
      <c r="HQ70" t="s">
        <v>136</v>
      </c>
      <c r="HR70" s="1">
        <f t="shared" si="143"/>
        <v>0</v>
      </c>
      <c r="HS70" t="s">
        <v>85</v>
      </c>
      <c r="HT70" s="1">
        <f t="shared" si="144"/>
        <v>5</v>
      </c>
      <c r="HU70" t="s">
        <v>86</v>
      </c>
      <c r="HV70" s="1">
        <f t="shared" si="145"/>
        <v>6</v>
      </c>
      <c r="HW70" t="s">
        <v>87</v>
      </c>
      <c r="HX70" s="1">
        <f t="shared" si="146"/>
        <v>6</v>
      </c>
      <c r="HY70" t="s">
        <v>165</v>
      </c>
      <c r="HZ70" s="1">
        <f t="shared" si="147"/>
        <v>5</v>
      </c>
      <c r="IA70" t="s">
        <v>95</v>
      </c>
      <c r="IB70" s="1">
        <f t="shared" si="148"/>
        <v>6</v>
      </c>
      <c r="IC70" t="s">
        <v>134</v>
      </c>
      <c r="ID70" s="1">
        <f t="shared" si="149"/>
        <v>6</v>
      </c>
      <c r="IE70" t="s">
        <v>135</v>
      </c>
      <c r="IF70" s="1">
        <f t="shared" si="150"/>
        <v>0</v>
      </c>
      <c r="IG70">
        <f t="shared" si="77"/>
        <v>89</v>
      </c>
      <c r="IH70" s="1">
        <f t="shared" si="151"/>
        <v>180</v>
      </c>
    </row>
    <row r="71" spans="1:242" ht="14.65" thickBot="1" x14ac:dyDescent="0.5">
      <c r="A71" s="1">
        <v>68</v>
      </c>
      <c r="B71" s="45">
        <f t="shared" si="86"/>
        <v>619</v>
      </c>
      <c r="C71" s="14" t="s">
        <v>1318</v>
      </c>
      <c r="D71" t="s">
        <v>1319</v>
      </c>
      <c r="E71" s="15" t="s">
        <v>1288</v>
      </c>
      <c r="F71" s="28">
        <f t="shared" si="87"/>
        <v>132</v>
      </c>
      <c r="H71" s="14">
        <v>3</v>
      </c>
      <c r="I71" t="s">
        <v>83</v>
      </c>
      <c r="J71">
        <v>1</v>
      </c>
      <c r="K71" s="40">
        <f t="shared" si="102"/>
        <v>0</v>
      </c>
      <c r="L71">
        <v>2</v>
      </c>
      <c r="M71" t="s">
        <v>83</v>
      </c>
      <c r="N71">
        <v>2</v>
      </c>
      <c r="O71" s="40">
        <f t="shared" si="78"/>
        <v>0</v>
      </c>
      <c r="P71">
        <v>3</v>
      </c>
      <c r="Q71" t="s">
        <v>83</v>
      </c>
      <c r="R71">
        <v>2</v>
      </c>
      <c r="S71" s="40">
        <f t="shared" si="103"/>
        <v>0</v>
      </c>
      <c r="T71">
        <v>4</v>
      </c>
      <c r="U71" t="s">
        <v>83</v>
      </c>
      <c r="V71">
        <v>1</v>
      </c>
      <c r="W71" s="40">
        <f t="shared" si="88"/>
        <v>0</v>
      </c>
      <c r="X71">
        <v>1</v>
      </c>
      <c r="Y71" t="s">
        <v>83</v>
      </c>
      <c r="Z71">
        <v>3</v>
      </c>
      <c r="AA71" s="40">
        <f t="shared" si="89"/>
        <v>3</v>
      </c>
      <c r="AB71">
        <v>2</v>
      </c>
      <c r="AC71" t="s">
        <v>83</v>
      </c>
      <c r="AD71">
        <v>3</v>
      </c>
      <c r="AE71" s="40">
        <f t="shared" si="104"/>
        <v>0</v>
      </c>
      <c r="AF71" s="24">
        <f t="shared" si="105"/>
        <v>3</v>
      </c>
      <c r="AG71" s="14">
        <v>4</v>
      </c>
      <c r="AH71" t="s">
        <v>83</v>
      </c>
      <c r="AI71">
        <v>1</v>
      </c>
      <c r="AJ71" s="40">
        <f t="shared" ref="AJ71:AJ134" si="154">IF(AND(AG71=6,AI71=2),6,IF(AG71-AI71=4,4,IF(AG71&gt;AI71,3,0)))</f>
        <v>3</v>
      </c>
      <c r="AK71">
        <v>3</v>
      </c>
      <c r="AL71" t="s">
        <v>83</v>
      </c>
      <c r="AM71">
        <v>2</v>
      </c>
      <c r="AN71" s="40">
        <f t="shared" si="106"/>
        <v>0</v>
      </c>
      <c r="AO71">
        <v>2</v>
      </c>
      <c r="AP71" t="s">
        <v>83</v>
      </c>
      <c r="AQ71">
        <v>2</v>
      </c>
      <c r="AR71" s="40">
        <f t="shared" si="85"/>
        <v>0</v>
      </c>
      <c r="AS71">
        <v>3</v>
      </c>
      <c r="AT71" t="s">
        <v>83</v>
      </c>
      <c r="AU71">
        <v>4</v>
      </c>
      <c r="AV71" s="40">
        <f t="shared" si="107"/>
        <v>0</v>
      </c>
      <c r="AW71">
        <v>1</v>
      </c>
      <c r="AX71" t="s">
        <v>83</v>
      </c>
      <c r="AY71">
        <v>2</v>
      </c>
      <c r="AZ71" s="40">
        <f t="shared" si="108"/>
        <v>3</v>
      </c>
      <c r="BA71">
        <v>2</v>
      </c>
      <c r="BB71" t="s">
        <v>83</v>
      </c>
      <c r="BC71">
        <v>3</v>
      </c>
      <c r="BD71" s="40">
        <f t="shared" si="90"/>
        <v>4</v>
      </c>
      <c r="BE71" s="24">
        <f t="shared" si="109"/>
        <v>10</v>
      </c>
      <c r="BF71" s="14">
        <v>3</v>
      </c>
      <c r="BG71" t="s">
        <v>83</v>
      </c>
      <c r="BH71">
        <v>2</v>
      </c>
      <c r="BI71" s="40">
        <f t="shared" si="110"/>
        <v>0</v>
      </c>
      <c r="BJ71">
        <v>4</v>
      </c>
      <c r="BK71" t="s">
        <v>83</v>
      </c>
      <c r="BL71">
        <v>2</v>
      </c>
      <c r="BM71" s="40">
        <f t="shared" si="111"/>
        <v>0</v>
      </c>
      <c r="BN71">
        <v>3</v>
      </c>
      <c r="BO71" t="s">
        <v>83</v>
      </c>
      <c r="BP71">
        <v>2</v>
      </c>
      <c r="BQ71" s="40">
        <f t="shared" si="91"/>
        <v>3</v>
      </c>
      <c r="BR71">
        <v>3</v>
      </c>
      <c r="BS71" t="s">
        <v>83</v>
      </c>
      <c r="BT71">
        <v>4</v>
      </c>
      <c r="BU71" s="40">
        <f t="shared" si="112"/>
        <v>0</v>
      </c>
      <c r="BV71">
        <v>2</v>
      </c>
      <c r="BW71" t="s">
        <v>83</v>
      </c>
      <c r="BX71">
        <v>3</v>
      </c>
      <c r="BY71" s="40">
        <f t="shared" si="113"/>
        <v>3</v>
      </c>
      <c r="BZ71">
        <v>2</v>
      </c>
      <c r="CA71" t="s">
        <v>83</v>
      </c>
      <c r="CB71">
        <v>4</v>
      </c>
      <c r="CC71" s="40">
        <f t="shared" si="114"/>
        <v>3</v>
      </c>
      <c r="CD71" s="24">
        <f t="shared" si="115"/>
        <v>9</v>
      </c>
      <c r="CE71" s="14">
        <v>2</v>
      </c>
      <c r="CF71" t="s">
        <v>83</v>
      </c>
      <c r="CG71">
        <v>1</v>
      </c>
      <c r="CH71" s="40">
        <f t="shared" si="116"/>
        <v>0</v>
      </c>
      <c r="CI71">
        <v>4</v>
      </c>
      <c r="CJ71" t="s">
        <v>83</v>
      </c>
      <c r="CK71">
        <v>3</v>
      </c>
      <c r="CL71" s="40">
        <f t="shared" si="117"/>
        <v>3</v>
      </c>
      <c r="CM71">
        <v>2</v>
      </c>
      <c r="CN71" t="s">
        <v>83</v>
      </c>
      <c r="CO71">
        <v>1</v>
      </c>
      <c r="CP71" s="40">
        <f t="shared" si="118"/>
        <v>0</v>
      </c>
      <c r="CQ71">
        <v>3</v>
      </c>
      <c r="CR71" t="s">
        <v>83</v>
      </c>
      <c r="CS71">
        <v>2</v>
      </c>
      <c r="CT71" s="40">
        <f t="shared" si="119"/>
        <v>4</v>
      </c>
      <c r="CU71">
        <v>3</v>
      </c>
      <c r="CV71" t="s">
        <v>83</v>
      </c>
      <c r="CW71">
        <v>2</v>
      </c>
      <c r="CX71" s="40">
        <f t="shared" si="120"/>
        <v>4</v>
      </c>
      <c r="CY71">
        <v>3</v>
      </c>
      <c r="CZ71" t="s">
        <v>83</v>
      </c>
      <c r="DA71">
        <v>4</v>
      </c>
      <c r="DB71" s="40">
        <f t="shared" si="121"/>
        <v>0</v>
      </c>
      <c r="DC71" s="24">
        <f t="shared" si="122"/>
        <v>11</v>
      </c>
      <c r="DD71" s="14">
        <v>1</v>
      </c>
      <c r="DE71" t="s">
        <v>83</v>
      </c>
      <c r="DF71">
        <v>3</v>
      </c>
      <c r="DG71" s="40">
        <f t="shared" si="152"/>
        <v>3</v>
      </c>
      <c r="DH71">
        <v>3</v>
      </c>
      <c r="DI71" t="s">
        <v>83</v>
      </c>
      <c r="DJ71">
        <v>4</v>
      </c>
      <c r="DK71" s="40">
        <f t="shared" si="92"/>
        <v>0</v>
      </c>
      <c r="DL71">
        <v>3</v>
      </c>
      <c r="DM71" t="s">
        <v>83</v>
      </c>
      <c r="DN71">
        <v>4</v>
      </c>
      <c r="DO71" s="40">
        <f t="shared" si="123"/>
        <v>4</v>
      </c>
      <c r="DP71">
        <v>3</v>
      </c>
      <c r="DQ71" t="s">
        <v>83</v>
      </c>
      <c r="DR71">
        <v>2</v>
      </c>
      <c r="DS71" s="40">
        <f t="shared" si="83"/>
        <v>0</v>
      </c>
      <c r="DT71">
        <v>3</v>
      </c>
      <c r="DU71" t="s">
        <v>83</v>
      </c>
      <c r="DV71">
        <v>3</v>
      </c>
      <c r="DW71" s="40">
        <f t="shared" si="84"/>
        <v>1</v>
      </c>
      <c r="DX71">
        <v>2</v>
      </c>
      <c r="DY71" t="s">
        <v>83</v>
      </c>
      <c r="DZ71">
        <v>1</v>
      </c>
      <c r="EA71" s="39">
        <f t="shared" si="124"/>
        <v>0</v>
      </c>
      <c r="EB71" s="24">
        <f t="shared" si="93"/>
        <v>8</v>
      </c>
      <c r="EC71" s="14">
        <v>3</v>
      </c>
      <c r="ED71" t="s">
        <v>83</v>
      </c>
      <c r="EE71">
        <v>4</v>
      </c>
      <c r="EF71" s="40">
        <f t="shared" si="125"/>
        <v>0</v>
      </c>
      <c r="EG71">
        <v>1</v>
      </c>
      <c r="EH71" t="s">
        <v>83</v>
      </c>
      <c r="EI71">
        <v>3</v>
      </c>
      <c r="EJ71" s="40">
        <f t="shared" si="126"/>
        <v>0</v>
      </c>
      <c r="EK71">
        <v>2</v>
      </c>
      <c r="EL71" t="s">
        <v>83</v>
      </c>
      <c r="EM71">
        <v>3</v>
      </c>
      <c r="EN71" s="40">
        <f t="shared" si="81"/>
        <v>3</v>
      </c>
      <c r="EO71">
        <v>3</v>
      </c>
      <c r="EP71" t="s">
        <v>83</v>
      </c>
      <c r="EQ71">
        <v>3</v>
      </c>
      <c r="ER71" s="40">
        <f t="shared" si="127"/>
        <v>0</v>
      </c>
      <c r="ES71">
        <v>3</v>
      </c>
      <c r="ET71" t="s">
        <v>83</v>
      </c>
      <c r="EU71">
        <v>2</v>
      </c>
      <c r="EV71" s="40">
        <f t="shared" si="128"/>
        <v>0</v>
      </c>
      <c r="EW71">
        <v>4</v>
      </c>
      <c r="EX71" t="s">
        <v>83</v>
      </c>
      <c r="EY71">
        <v>3</v>
      </c>
      <c r="EZ71" s="40">
        <f t="shared" si="129"/>
        <v>0</v>
      </c>
      <c r="FA71" s="24">
        <f t="shared" si="130"/>
        <v>3</v>
      </c>
      <c r="FB71" s="14">
        <v>2</v>
      </c>
      <c r="FC71" t="s">
        <v>83</v>
      </c>
      <c r="FD71">
        <v>1</v>
      </c>
      <c r="FE71" s="40">
        <f t="shared" si="131"/>
        <v>4</v>
      </c>
      <c r="FF71">
        <v>4</v>
      </c>
      <c r="FG71" t="s">
        <v>83</v>
      </c>
      <c r="FH71">
        <v>3</v>
      </c>
      <c r="FI71" s="40">
        <f t="shared" si="132"/>
        <v>3</v>
      </c>
      <c r="FJ71">
        <v>2</v>
      </c>
      <c r="FK71" t="s">
        <v>83</v>
      </c>
      <c r="FL71">
        <v>3</v>
      </c>
      <c r="FM71" s="40">
        <f t="shared" si="133"/>
        <v>0</v>
      </c>
      <c r="FN71">
        <v>4</v>
      </c>
      <c r="FO71" t="s">
        <v>83</v>
      </c>
      <c r="FP71">
        <v>2</v>
      </c>
      <c r="FQ71" s="40">
        <f t="shared" si="94"/>
        <v>3</v>
      </c>
      <c r="FR71">
        <v>3</v>
      </c>
      <c r="FS71" t="s">
        <v>83</v>
      </c>
      <c r="FT71">
        <v>2</v>
      </c>
      <c r="FU71" s="40">
        <f t="shared" si="134"/>
        <v>0</v>
      </c>
      <c r="FV71">
        <v>1</v>
      </c>
      <c r="FW71" t="s">
        <v>83</v>
      </c>
      <c r="FX71">
        <v>4</v>
      </c>
      <c r="FY71" s="40">
        <f t="shared" si="95"/>
        <v>0</v>
      </c>
      <c r="FZ71" s="24">
        <f t="shared" si="96"/>
        <v>10</v>
      </c>
      <c r="GA71" s="14">
        <v>3</v>
      </c>
      <c r="GB71" t="s">
        <v>83</v>
      </c>
      <c r="GC71">
        <v>4</v>
      </c>
      <c r="GD71" s="40">
        <f t="shared" si="135"/>
        <v>0</v>
      </c>
      <c r="GE71">
        <v>2</v>
      </c>
      <c r="GF71" t="s">
        <v>83</v>
      </c>
      <c r="GG71">
        <v>1</v>
      </c>
      <c r="GH71" s="40">
        <f t="shared" si="82"/>
        <v>4</v>
      </c>
      <c r="GI71">
        <v>3</v>
      </c>
      <c r="GJ71" t="s">
        <v>83</v>
      </c>
      <c r="GK71">
        <v>1</v>
      </c>
      <c r="GL71" s="40">
        <f t="shared" si="136"/>
        <v>0</v>
      </c>
      <c r="GM71">
        <v>4</v>
      </c>
      <c r="GN71" t="s">
        <v>83</v>
      </c>
      <c r="GO71">
        <v>3</v>
      </c>
      <c r="GP71" s="40">
        <f t="shared" si="137"/>
        <v>3</v>
      </c>
      <c r="GQ71">
        <v>2</v>
      </c>
      <c r="GR71" t="s">
        <v>83</v>
      </c>
      <c r="GS71">
        <v>3</v>
      </c>
      <c r="GT71" s="40">
        <f t="shared" si="97"/>
        <v>3</v>
      </c>
      <c r="GU71">
        <v>2</v>
      </c>
      <c r="GV71" t="s">
        <v>83</v>
      </c>
      <c r="GW71">
        <v>3</v>
      </c>
      <c r="GX71" s="40">
        <f t="shared" si="138"/>
        <v>0</v>
      </c>
      <c r="GY71" s="24">
        <f t="shared" si="139"/>
        <v>10</v>
      </c>
      <c r="GZ71" s="28">
        <f t="shared" si="98"/>
        <v>64</v>
      </c>
      <c r="HA71" t="s">
        <v>84</v>
      </c>
      <c r="HB71">
        <f t="shared" si="99"/>
        <v>9</v>
      </c>
      <c r="HC71" t="s">
        <v>85</v>
      </c>
      <c r="HD71">
        <f t="shared" si="153"/>
        <v>9</v>
      </c>
      <c r="HE71" t="s">
        <v>133</v>
      </c>
      <c r="HF71">
        <f t="shared" si="100"/>
        <v>0</v>
      </c>
      <c r="HG71" t="s">
        <v>94</v>
      </c>
      <c r="HH71">
        <f t="shared" si="80"/>
        <v>9</v>
      </c>
      <c r="HI71" t="s">
        <v>141</v>
      </c>
      <c r="HJ71">
        <f t="shared" si="140"/>
        <v>0</v>
      </c>
      <c r="HK71" t="s">
        <v>142</v>
      </c>
      <c r="HL71">
        <f t="shared" si="141"/>
        <v>0</v>
      </c>
      <c r="HM71" t="s">
        <v>90</v>
      </c>
      <c r="HN71">
        <f t="shared" si="101"/>
        <v>9</v>
      </c>
      <c r="HO71" t="s">
        <v>91</v>
      </c>
      <c r="HP71">
        <f t="shared" si="142"/>
        <v>5</v>
      </c>
      <c r="HQ71" t="s">
        <v>140</v>
      </c>
      <c r="HR71" s="1">
        <f t="shared" si="143"/>
        <v>0</v>
      </c>
      <c r="HS71" t="s">
        <v>137</v>
      </c>
      <c r="HT71" s="1">
        <f t="shared" si="144"/>
        <v>6</v>
      </c>
      <c r="HU71" t="s">
        <v>86</v>
      </c>
      <c r="HV71" s="1">
        <f t="shared" si="145"/>
        <v>6</v>
      </c>
      <c r="HW71" t="s">
        <v>164</v>
      </c>
      <c r="HX71" s="1">
        <f t="shared" si="146"/>
        <v>0</v>
      </c>
      <c r="HY71" t="s">
        <v>165</v>
      </c>
      <c r="HZ71" s="1">
        <f t="shared" si="147"/>
        <v>5</v>
      </c>
      <c r="IA71" t="s">
        <v>89</v>
      </c>
      <c r="IB71" s="1">
        <f t="shared" si="148"/>
        <v>5</v>
      </c>
      <c r="IC71" t="s">
        <v>150</v>
      </c>
      <c r="ID71" s="1">
        <f t="shared" si="149"/>
        <v>0</v>
      </c>
      <c r="IE71" t="s">
        <v>96</v>
      </c>
      <c r="IF71" s="1">
        <f t="shared" si="150"/>
        <v>5</v>
      </c>
      <c r="IG71">
        <f t="shared" ref="IG71:IG134" si="155">IF71+ID71+IB71+HZ71+HX71+HV71+HT71+HR71+HP71+HN71+HL71+HJ71+HH71+HF71+HD71+HB71</f>
        <v>68</v>
      </c>
      <c r="IH71" s="1">
        <f t="shared" si="151"/>
        <v>132</v>
      </c>
    </row>
    <row r="72" spans="1:242" ht="14.65" thickBot="1" x14ac:dyDescent="0.5">
      <c r="A72" s="1">
        <v>69</v>
      </c>
      <c r="B72" s="45">
        <f t="shared" si="86"/>
        <v>464</v>
      </c>
      <c r="C72" s="14" t="s">
        <v>1320</v>
      </c>
      <c r="D72" t="s">
        <v>1321</v>
      </c>
      <c r="E72" s="15" t="s">
        <v>1288</v>
      </c>
      <c r="F72" s="28">
        <f t="shared" si="87"/>
        <v>146</v>
      </c>
      <c r="H72" s="14">
        <v>2</v>
      </c>
      <c r="I72" t="s">
        <v>83</v>
      </c>
      <c r="J72">
        <v>1</v>
      </c>
      <c r="K72" s="40">
        <f t="shared" si="102"/>
        <v>0</v>
      </c>
      <c r="L72">
        <v>1</v>
      </c>
      <c r="M72" t="s">
        <v>83</v>
      </c>
      <c r="N72">
        <v>1</v>
      </c>
      <c r="O72" s="40">
        <f t="shared" ref="O72:O135" si="156">IF(AND(L72=0,N72=2),6,IF(L72-N72=-2,4,IF(L72&lt;N72,3,0)))</f>
        <v>0</v>
      </c>
      <c r="P72">
        <v>3</v>
      </c>
      <c r="Q72" t="s">
        <v>83</v>
      </c>
      <c r="R72">
        <v>0</v>
      </c>
      <c r="S72" s="40">
        <f t="shared" si="103"/>
        <v>0</v>
      </c>
      <c r="T72">
        <v>0</v>
      </c>
      <c r="U72" t="s">
        <v>83</v>
      </c>
      <c r="V72">
        <v>2</v>
      </c>
      <c r="W72" s="40">
        <f t="shared" si="88"/>
        <v>0</v>
      </c>
      <c r="X72">
        <v>0</v>
      </c>
      <c r="Y72" t="s">
        <v>83</v>
      </c>
      <c r="Z72">
        <v>0</v>
      </c>
      <c r="AA72" s="40">
        <f t="shared" si="89"/>
        <v>0</v>
      </c>
      <c r="AB72">
        <v>2</v>
      </c>
      <c r="AC72" t="s">
        <v>83</v>
      </c>
      <c r="AD72">
        <v>3</v>
      </c>
      <c r="AE72" s="40">
        <f t="shared" si="104"/>
        <v>0</v>
      </c>
      <c r="AF72" s="24">
        <f t="shared" si="105"/>
        <v>0</v>
      </c>
      <c r="AG72" s="14">
        <v>4</v>
      </c>
      <c r="AH72" t="s">
        <v>83</v>
      </c>
      <c r="AI72">
        <v>2</v>
      </c>
      <c r="AJ72" s="40">
        <f t="shared" si="154"/>
        <v>3</v>
      </c>
      <c r="AK72">
        <v>1</v>
      </c>
      <c r="AL72" t="s">
        <v>83</v>
      </c>
      <c r="AM72">
        <v>3</v>
      </c>
      <c r="AN72" s="40">
        <f t="shared" si="106"/>
        <v>0</v>
      </c>
      <c r="AO72">
        <v>2</v>
      </c>
      <c r="AP72" t="s">
        <v>83</v>
      </c>
      <c r="AQ72">
        <v>1</v>
      </c>
      <c r="AR72" s="40">
        <f t="shared" si="85"/>
        <v>0</v>
      </c>
      <c r="AS72">
        <v>2</v>
      </c>
      <c r="AT72" t="s">
        <v>83</v>
      </c>
      <c r="AU72">
        <v>1</v>
      </c>
      <c r="AV72" s="40">
        <f t="shared" si="107"/>
        <v>0</v>
      </c>
      <c r="AW72">
        <v>1</v>
      </c>
      <c r="AX72" t="s">
        <v>83</v>
      </c>
      <c r="AY72">
        <v>2</v>
      </c>
      <c r="AZ72" s="40">
        <f t="shared" si="108"/>
        <v>3</v>
      </c>
      <c r="BA72">
        <v>3</v>
      </c>
      <c r="BB72" t="s">
        <v>83</v>
      </c>
      <c r="BC72">
        <v>2</v>
      </c>
      <c r="BD72" s="40">
        <f t="shared" si="90"/>
        <v>0</v>
      </c>
      <c r="BE72" s="24">
        <f t="shared" si="109"/>
        <v>6</v>
      </c>
      <c r="BF72" s="14">
        <v>3</v>
      </c>
      <c r="BG72" t="s">
        <v>83</v>
      </c>
      <c r="BH72">
        <v>2</v>
      </c>
      <c r="BI72" s="40">
        <f t="shared" si="110"/>
        <v>0</v>
      </c>
      <c r="BJ72">
        <v>2</v>
      </c>
      <c r="BK72" t="s">
        <v>83</v>
      </c>
      <c r="BL72">
        <v>2</v>
      </c>
      <c r="BM72" s="40">
        <f t="shared" si="111"/>
        <v>3</v>
      </c>
      <c r="BN72">
        <v>2</v>
      </c>
      <c r="BO72" t="s">
        <v>83</v>
      </c>
      <c r="BP72">
        <v>1</v>
      </c>
      <c r="BQ72" s="40">
        <f t="shared" si="91"/>
        <v>3</v>
      </c>
      <c r="BR72">
        <v>5</v>
      </c>
      <c r="BS72" t="s">
        <v>83</v>
      </c>
      <c r="BT72">
        <v>2</v>
      </c>
      <c r="BU72" s="40">
        <f t="shared" si="112"/>
        <v>3</v>
      </c>
      <c r="BV72">
        <v>1</v>
      </c>
      <c r="BW72" t="s">
        <v>83</v>
      </c>
      <c r="BX72">
        <v>4</v>
      </c>
      <c r="BY72" s="40">
        <f t="shared" si="113"/>
        <v>3</v>
      </c>
      <c r="BZ72">
        <v>2</v>
      </c>
      <c r="CA72" t="s">
        <v>83</v>
      </c>
      <c r="CB72">
        <v>1</v>
      </c>
      <c r="CC72" s="40">
        <f t="shared" si="114"/>
        <v>0</v>
      </c>
      <c r="CD72" s="24">
        <f t="shared" si="115"/>
        <v>12</v>
      </c>
      <c r="CE72" s="14">
        <v>2</v>
      </c>
      <c r="CF72" t="s">
        <v>83</v>
      </c>
      <c r="CG72">
        <v>3</v>
      </c>
      <c r="CH72" s="40">
        <f t="shared" si="116"/>
        <v>0</v>
      </c>
      <c r="CI72">
        <v>3</v>
      </c>
      <c r="CJ72" t="s">
        <v>83</v>
      </c>
      <c r="CK72">
        <v>2</v>
      </c>
      <c r="CL72" s="40">
        <f t="shared" si="117"/>
        <v>3</v>
      </c>
      <c r="CM72">
        <v>0</v>
      </c>
      <c r="CN72" t="s">
        <v>83</v>
      </c>
      <c r="CO72">
        <v>2</v>
      </c>
      <c r="CP72" s="40">
        <f t="shared" si="118"/>
        <v>3</v>
      </c>
      <c r="CQ72">
        <v>4</v>
      </c>
      <c r="CR72" t="s">
        <v>83</v>
      </c>
      <c r="CS72">
        <v>1</v>
      </c>
      <c r="CT72" s="40">
        <f t="shared" si="119"/>
        <v>3</v>
      </c>
      <c r="CU72">
        <v>1</v>
      </c>
      <c r="CV72" t="s">
        <v>83</v>
      </c>
      <c r="CW72">
        <v>1</v>
      </c>
      <c r="CX72" s="40">
        <f t="shared" si="120"/>
        <v>0</v>
      </c>
      <c r="CY72">
        <v>2</v>
      </c>
      <c r="CZ72" t="s">
        <v>83</v>
      </c>
      <c r="DA72">
        <v>2</v>
      </c>
      <c r="DB72" s="40">
        <f t="shared" si="121"/>
        <v>0</v>
      </c>
      <c r="DC72" s="24">
        <f t="shared" si="122"/>
        <v>9</v>
      </c>
      <c r="DD72" s="14">
        <v>2</v>
      </c>
      <c r="DE72" t="s">
        <v>83</v>
      </c>
      <c r="DF72">
        <v>2</v>
      </c>
      <c r="DG72" s="40">
        <f t="shared" si="152"/>
        <v>0</v>
      </c>
      <c r="DH72">
        <v>2</v>
      </c>
      <c r="DI72" t="s">
        <v>83</v>
      </c>
      <c r="DJ72">
        <v>1</v>
      </c>
      <c r="DK72" s="40">
        <f t="shared" si="92"/>
        <v>3</v>
      </c>
      <c r="DL72">
        <v>1</v>
      </c>
      <c r="DM72" t="s">
        <v>83</v>
      </c>
      <c r="DN72">
        <v>3</v>
      </c>
      <c r="DO72" s="40">
        <f t="shared" si="123"/>
        <v>3</v>
      </c>
      <c r="DP72">
        <v>2</v>
      </c>
      <c r="DQ72" t="s">
        <v>83</v>
      </c>
      <c r="DR72">
        <v>3</v>
      </c>
      <c r="DS72" s="40">
        <f t="shared" si="83"/>
        <v>0</v>
      </c>
      <c r="DT72">
        <v>2</v>
      </c>
      <c r="DU72" t="s">
        <v>83</v>
      </c>
      <c r="DV72">
        <v>2</v>
      </c>
      <c r="DW72" s="40">
        <f t="shared" si="84"/>
        <v>1</v>
      </c>
      <c r="DX72">
        <v>1</v>
      </c>
      <c r="DY72" t="s">
        <v>83</v>
      </c>
      <c r="DZ72">
        <v>4</v>
      </c>
      <c r="EA72" s="39">
        <f t="shared" si="124"/>
        <v>3</v>
      </c>
      <c r="EB72" s="24">
        <f t="shared" si="93"/>
        <v>10</v>
      </c>
      <c r="EC72" s="14">
        <v>5</v>
      </c>
      <c r="ED72" t="s">
        <v>83</v>
      </c>
      <c r="EE72">
        <v>3</v>
      </c>
      <c r="EF72" s="40">
        <f t="shared" si="125"/>
        <v>0</v>
      </c>
      <c r="EG72">
        <v>6</v>
      </c>
      <c r="EH72" t="s">
        <v>83</v>
      </c>
      <c r="EI72">
        <v>2</v>
      </c>
      <c r="EJ72" s="40">
        <f t="shared" si="126"/>
        <v>3</v>
      </c>
      <c r="EK72">
        <v>2</v>
      </c>
      <c r="EL72" t="s">
        <v>83</v>
      </c>
      <c r="EM72">
        <v>3</v>
      </c>
      <c r="EN72" s="40">
        <f t="shared" si="81"/>
        <v>3</v>
      </c>
      <c r="EO72">
        <v>4</v>
      </c>
      <c r="EP72" t="s">
        <v>83</v>
      </c>
      <c r="EQ72">
        <v>1</v>
      </c>
      <c r="ER72" s="40">
        <f t="shared" si="127"/>
        <v>6</v>
      </c>
      <c r="ES72">
        <v>3</v>
      </c>
      <c r="ET72" t="s">
        <v>83</v>
      </c>
      <c r="EU72">
        <v>2</v>
      </c>
      <c r="EV72" s="40">
        <f t="shared" si="128"/>
        <v>0</v>
      </c>
      <c r="EW72">
        <v>3</v>
      </c>
      <c r="EX72" t="s">
        <v>83</v>
      </c>
      <c r="EY72">
        <v>4</v>
      </c>
      <c r="EZ72" s="40">
        <f t="shared" si="129"/>
        <v>4</v>
      </c>
      <c r="FA72" s="24">
        <f t="shared" si="130"/>
        <v>16</v>
      </c>
      <c r="FB72" s="14">
        <v>4</v>
      </c>
      <c r="FC72" t="s">
        <v>83</v>
      </c>
      <c r="FD72">
        <v>3</v>
      </c>
      <c r="FE72" s="40">
        <f t="shared" si="131"/>
        <v>4</v>
      </c>
      <c r="FF72">
        <v>2</v>
      </c>
      <c r="FG72" t="s">
        <v>83</v>
      </c>
      <c r="FH72">
        <v>3</v>
      </c>
      <c r="FI72" s="40">
        <f t="shared" si="132"/>
        <v>0</v>
      </c>
      <c r="FJ72">
        <v>2</v>
      </c>
      <c r="FK72" t="s">
        <v>83</v>
      </c>
      <c r="FL72">
        <v>2</v>
      </c>
      <c r="FM72" s="40">
        <f t="shared" si="133"/>
        <v>4</v>
      </c>
      <c r="FN72">
        <v>1</v>
      </c>
      <c r="FO72" t="s">
        <v>83</v>
      </c>
      <c r="FP72">
        <v>4</v>
      </c>
      <c r="FQ72" s="40">
        <f t="shared" si="94"/>
        <v>0</v>
      </c>
      <c r="FR72">
        <v>1</v>
      </c>
      <c r="FS72" t="s">
        <v>83</v>
      </c>
      <c r="FT72">
        <v>1</v>
      </c>
      <c r="FU72" s="40">
        <f t="shared" si="134"/>
        <v>0</v>
      </c>
      <c r="FV72">
        <v>0</v>
      </c>
      <c r="FW72" t="s">
        <v>83</v>
      </c>
      <c r="FX72">
        <v>1</v>
      </c>
      <c r="FY72" s="40">
        <f t="shared" si="95"/>
        <v>0</v>
      </c>
      <c r="FZ72" s="24">
        <f t="shared" si="96"/>
        <v>8</v>
      </c>
      <c r="GA72" s="14">
        <v>3</v>
      </c>
      <c r="GB72" t="s">
        <v>83</v>
      </c>
      <c r="GC72">
        <v>1</v>
      </c>
      <c r="GD72" s="40">
        <f t="shared" si="135"/>
        <v>0</v>
      </c>
      <c r="GE72">
        <v>2</v>
      </c>
      <c r="GF72" t="s">
        <v>83</v>
      </c>
      <c r="GG72">
        <v>1</v>
      </c>
      <c r="GH72" s="40">
        <f t="shared" si="82"/>
        <v>4</v>
      </c>
      <c r="GI72">
        <v>3</v>
      </c>
      <c r="GJ72" t="s">
        <v>83</v>
      </c>
      <c r="GK72">
        <v>4</v>
      </c>
      <c r="GL72" s="40">
        <f t="shared" si="136"/>
        <v>4</v>
      </c>
      <c r="GM72">
        <v>4</v>
      </c>
      <c r="GN72" t="s">
        <v>83</v>
      </c>
      <c r="GO72">
        <v>3</v>
      </c>
      <c r="GP72" s="40">
        <f t="shared" si="137"/>
        <v>3</v>
      </c>
      <c r="GQ72">
        <v>0</v>
      </c>
      <c r="GR72" t="s">
        <v>83</v>
      </c>
      <c r="GS72">
        <v>2</v>
      </c>
      <c r="GT72" s="40">
        <f t="shared" si="97"/>
        <v>6</v>
      </c>
      <c r="GU72">
        <v>2</v>
      </c>
      <c r="GV72" t="s">
        <v>83</v>
      </c>
      <c r="GW72">
        <v>4</v>
      </c>
      <c r="GX72" s="40">
        <f t="shared" si="138"/>
        <v>0</v>
      </c>
      <c r="GY72" s="24">
        <f t="shared" si="139"/>
        <v>17</v>
      </c>
      <c r="GZ72" s="28">
        <f t="shared" si="98"/>
        <v>78</v>
      </c>
      <c r="HA72" t="s">
        <v>140</v>
      </c>
      <c r="HB72">
        <f t="shared" si="99"/>
        <v>0</v>
      </c>
      <c r="HC72" t="s">
        <v>85</v>
      </c>
      <c r="HD72">
        <f t="shared" si="153"/>
        <v>9</v>
      </c>
      <c r="HE72" t="s">
        <v>93</v>
      </c>
      <c r="HF72">
        <f t="shared" si="100"/>
        <v>9</v>
      </c>
      <c r="HG72" t="s">
        <v>94</v>
      </c>
      <c r="HH72">
        <f t="shared" si="80"/>
        <v>9</v>
      </c>
      <c r="HI72" t="s">
        <v>88</v>
      </c>
      <c r="HJ72">
        <f t="shared" si="140"/>
        <v>0</v>
      </c>
      <c r="HK72" t="s">
        <v>89</v>
      </c>
      <c r="HL72">
        <f t="shared" si="141"/>
        <v>9</v>
      </c>
      <c r="HM72" t="s">
        <v>134</v>
      </c>
      <c r="HN72">
        <f t="shared" si="101"/>
        <v>5</v>
      </c>
      <c r="HO72" t="s">
        <v>96</v>
      </c>
      <c r="HP72">
        <f t="shared" si="142"/>
        <v>9</v>
      </c>
      <c r="HQ72" t="s">
        <v>136</v>
      </c>
      <c r="HR72" s="1">
        <f t="shared" si="143"/>
        <v>0</v>
      </c>
      <c r="HS72" t="s">
        <v>92</v>
      </c>
      <c r="HT72" s="1">
        <f t="shared" si="144"/>
        <v>0</v>
      </c>
      <c r="HU72" t="s">
        <v>86</v>
      </c>
      <c r="HV72" s="1">
        <f t="shared" si="145"/>
        <v>6</v>
      </c>
      <c r="HW72" t="s">
        <v>87</v>
      </c>
      <c r="HX72" s="1">
        <f t="shared" si="146"/>
        <v>6</v>
      </c>
      <c r="HY72" t="s">
        <v>130</v>
      </c>
      <c r="HZ72" s="1">
        <f t="shared" si="147"/>
        <v>6</v>
      </c>
      <c r="IA72" t="s">
        <v>131</v>
      </c>
      <c r="IB72" s="1">
        <f t="shared" si="148"/>
        <v>0</v>
      </c>
      <c r="IC72" t="s">
        <v>150</v>
      </c>
      <c r="ID72" s="1">
        <f t="shared" si="149"/>
        <v>0</v>
      </c>
      <c r="IE72" t="s">
        <v>135</v>
      </c>
      <c r="IF72" s="1">
        <f t="shared" si="150"/>
        <v>0</v>
      </c>
      <c r="IG72">
        <f t="shared" si="155"/>
        <v>68</v>
      </c>
      <c r="IH72" s="1">
        <f t="shared" si="151"/>
        <v>146</v>
      </c>
    </row>
    <row r="73" spans="1:242" ht="14.65" thickBot="1" x14ac:dyDescent="0.5">
      <c r="A73" s="1">
        <v>70</v>
      </c>
      <c r="B73" s="45">
        <f t="shared" si="86"/>
        <v>745</v>
      </c>
      <c r="C73" s="14" t="s">
        <v>1323</v>
      </c>
      <c r="D73" t="s">
        <v>1324</v>
      </c>
      <c r="E73" s="15" t="s">
        <v>1288</v>
      </c>
      <c r="F73" s="28">
        <f t="shared" si="87"/>
        <v>100</v>
      </c>
      <c r="H73" s="14">
        <v>2</v>
      </c>
      <c r="I73" t="s">
        <v>83</v>
      </c>
      <c r="J73">
        <v>1</v>
      </c>
      <c r="K73" s="40">
        <f t="shared" si="102"/>
        <v>0</v>
      </c>
      <c r="L73">
        <v>1</v>
      </c>
      <c r="M73" t="s">
        <v>83</v>
      </c>
      <c r="N73">
        <v>3</v>
      </c>
      <c r="O73" s="40">
        <f t="shared" si="156"/>
        <v>4</v>
      </c>
      <c r="P73">
        <v>4</v>
      </c>
      <c r="Q73" t="s">
        <v>83</v>
      </c>
      <c r="R73">
        <v>1</v>
      </c>
      <c r="S73" s="40">
        <f t="shared" si="103"/>
        <v>0</v>
      </c>
      <c r="T73">
        <v>1</v>
      </c>
      <c r="U73" t="s">
        <v>83</v>
      </c>
      <c r="V73">
        <v>1</v>
      </c>
      <c r="W73" s="40">
        <f t="shared" si="88"/>
        <v>6</v>
      </c>
      <c r="X73">
        <v>2</v>
      </c>
      <c r="Y73" t="s">
        <v>83</v>
      </c>
      <c r="Z73">
        <v>2</v>
      </c>
      <c r="AA73" s="40">
        <f t="shared" si="89"/>
        <v>0</v>
      </c>
      <c r="AB73">
        <v>1</v>
      </c>
      <c r="AC73" t="s">
        <v>83</v>
      </c>
      <c r="AD73">
        <v>3</v>
      </c>
      <c r="AE73" s="40">
        <f t="shared" si="104"/>
        <v>0</v>
      </c>
      <c r="AF73" s="24">
        <f t="shared" si="105"/>
        <v>10</v>
      </c>
      <c r="AG73" s="14">
        <v>2</v>
      </c>
      <c r="AH73" t="s">
        <v>83</v>
      </c>
      <c r="AI73">
        <v>1</v>
      </c>
      <c r="AJ73" s="40">
        <f t="shared" si="154"/>
        <v>3</v>
      </c>
      <c r="AK73">
        <v>1</v>
      </c>
      <c r="AL73" t="s">
        <v>83</v>
      </c>
      <c r="AM73">
        <v>2</v>
      </c>
      <c r="AN73" s="40">
        <f t="shared" si="106"/>
        <v>0</v>
      </c>
      <c r="AO73">
        <v>0</v>
      </c>
      <c r="AP73" t="s">
        <v>83</v>
      </c>
      <c r="AQ73">
        <v>0</v>
      </c>
      <c r="AR73" s="40">
        <f t="shared" si="85"/>
        <v>0</v>
      </c>
      <c r="AS73">
        <v>0</v>
      </c>
      <c r="AT73" t="s">
        <v>83</v>
      </c>
      <c r="AU73">
        <v>3</v>
      </c>
      <c r="AV73" s="40">
        <f t="shared" si="107"/>
        <v>0</v>
      </c>
      <c r="AW73">
        <v>1</v>
      </c>
      <c r="AX73" t="s">
        <v>83</v>
      </c>
      <c r="AY73">
        <v>4</v>
      </c>
      <c r="AZ73" s="40">
        <f t="shared" si="108"/>
        <v>4</v>
      </c>
      <c r="BA73">
        <v>2</v>
      </c>
      <c r="BB73" t="s">
        <v>83</v>
      </c>
      <c r="BC73">
        <v>3</v>
      </c>
      <c r="BD73" s="40">
        <f t="shared" si="90"/>
        <v>4</v>
      </c>
      <c r="BE73" s="24">
        <f t="shared" si="109"/>
        <v>11</v>
      </c>
      <c r="BF73" s="14">
        <v>0</v>
      </c>
      <c r="BG73" t="s">
        <v>83</v>
      </c>
      <c r="BH73">
        <v>0</v>
      </c>
      <c r="BI73" s="40">
        <f t="shared" si="110"/>
        <v>0</v>
      </c>
      <c r="BJ73">
        <v>1</v>
      </c>
      <c r="BK73" t="s">
        <v>83</v>
      </c>
      <c r="BL73">
        <v>3</v>
      </c>
      <c r="BM73" s="40">
        <f t="shared" si="111"/>
        <v>0</v>
      </c>
      <c r="BN73">
        <v>2</v>
      </c>
      <c r="BO73" t="s">
        <v>83</v>
      </c>
      <c r="BP73">
        <v>1</v>
      </c>
      <c r="BQ73" s="40">
        <f t="shared" si="91"/>
        <v>3</v>
      </c>
      <c r="BR73">
        <v>5</v>
      </c>
      <c r="BS73" t="s">
        <v>83</v>
      </c>
      <c r="BT73">
        <v>2</v>
      </c>
      <c r="BU73" s="40">
        <f t="shared" si="112"/>
        <v>3</v>
      </c>
      <c r="BV73">
        <v>0</v>
      </c>
      <c r="BW73" t="s">
        <v>83</v>
      </c>
      <c r="BX73">
        <v>0</v>
      </c>
      <c r="BY73" s="40">
        <f t="shared" si="113"/>
        <v>0</v>
      </c>
      <c r="BZ73">
        <v>2</v>
      </c>
      <c r="CA73" t="s">
        <v>83</v>
      </c>
      <c r="CB73">
        <v>1</v>
      </c>
      <c r="CC73" s="40">
        <f t="shared" si="114"/>
        <v>0</v>
      </c>
      <c r="CD73" s="24">
        <f t="shared" si="115"/>
        <v>6</v>
      </c>
      <c r="CE73" s="14">
        <v>3</v>
      </c>
      <c r="CF73" t="s">
        <v>83</v>
      </c>
      <c r="CG73">
        <v>2</v>
      </c>
      <c r="CH73" s="40">
        <f t="shared" si="116"/>
        <v>0</v>
      </c>
      <c r="CI73">
        <v>1</v>
      </c>
      <c r="CJ73" t="s">
        <v>83</v>
      </c>
      <c r="CK73">
        <v>2</v>
      </c>
      <c r="CL73" s="40">
        <f t="shared" si="117"/>
        <v>0</v>
      </c>
      <c r="CM73">
        <v>1</v>
      </c>
      <c r="CN73" t="s">
        <v>83</v>
      </c>
      <c r="CO73">
        <v>1</v>
      </c>
      <c r="CP73" s="40">
        <f t="shared" si="118"/>
        <v>0</v>
      </c>
      <c r="CQ73">
        <v>0</v>
      </c>
      <c r="CR73" t="s">
        <v>83</v>
      </c>
      <c r="CS73">
        <v>0</v>
      </c>
      <c r="CT73" s="40">
        <f t="shared" si="119"/>
        <v>0</v>
      </c>
      <c r="CU73">
        <v>3</v>
      </c>
      <c r="CV73" t="s">
        <v>83</v>
      </c>
      <c r="CW73">
        <v>2</v>
      </c>
      <c r="CX73" s="40">
        <f t="shared" si="120"/>
        <v>4</v>
      </c>
      <c r="CY73">
        <v>2</v>
      </c>
      <c r="CZ73" t="s">
        <v>83</v>
      </c>
      <c r="DA73">
        <v>1</v>
      </c>
      <c r="DB73" s="40">
        <f t="shared" si="121"/>
        <v>4</v>
      </c>
      <c r="DC73" s="24">
        <f t="shared" si="122"/>
        <v>8</v>
      </c>
      <c r="DD73" s="14">
        <v>4</v>
      </c>
      <c r="DE73" t="s">
        <v>83</v>
      </c>
      <c r="DF73">
        <v>2</v>
      </c>
      <c r="DG73" s="40">
        <f t="shared" si="152"/>
        <v>0</v>
      </c>
      <c r="DH73">
        <v>5</v>
      </c>
      <c r="DI73" t="s">
        <v>83</v>
      </c>
      <c r="DJ73">
        <v>2</v>
      </c>
      <c r="DK73" s="40">
        <f t="shared" si="92"/>
        <v>3</v>
      </c>
      <c r="DL73">
        <v>1</v>
      </c>
      <c r="DM73" t="s">
        <v>83</v>
      </c>
      <c r="DN73">
        <v>4</v>
      </c>
      <c r="DO73" s="40">
        <f t="shared" si="123"/>
        <v>3</v>
      </c>
      <c r="DP73">
        <v>2</v>
      </c>
      <c r="DQ73" t="s">
        <v>83</v>
      </c>
      <c r="DR73">
        <v>3</v>
      </c>
      <c r="DS73" s="40">
        <f t="shared" si="83"/>
        <v>0</v>
      </c>
      <c r="DT73">
        <v>1</v>
      </c>
      <c r="DU73" t="s">
        <v>83</v>
      </c>
      <c r="DV73">
        <v>3</v>
      </c>
      <c r="DW73" s="40">
        <f t="shared" si="84"/>
        <v>1</v>
      </c>
      <c r="DX73">
        <v>2</v>
      </c>
      <c r="DY73" t="s">
        <v>83</v>
      </c>
      <c r="DZ73">
        <v>3</v>
      </c>
      <c r="EA73" s="39">
        <f t="shared" si="124"/>
        <v>6</v>
      </c>
      <c r="EB73" s="24">
        <f t="shared" si="93"/>
        <v>13</v>
      </c>
      <c r="EC73" s="14">
        <v>1</v>
      </c>
      <c r="ED73" t="s">
        <v>83</v>
      </c>
      <c r="EE73">
        <v>1</v>
      </c>
      <c r="EF73" s="40">
        <f t="shared" si="125"/>
        <v>4</v>
      </c>
      <c r="EG73">
        <v>3</v>
      </c>
      <c r="EH73" t="s">
        <v>83</v>
      </c>
      <c r="EI73">
        <v>2</v>
      </c>
      <c r="EJ73" s="40">
        <f t="shared" si="126"/>
        <v>4</v>
      </c>
      <c r="EK73">
        <v>2</v>
      </c>
      <c r="EL73" t="s">
        <v>83</v>
      </c>
      <c r="EM73">
        <v>3</v>
      </c>
      <c r="EN73" s="40">
        <f t="shared" ref="EN73:EN136" si="157">IF(AND(EK73=0,EM73=2),6,IF(EK73-EM73=-2,4,IF(EK73&lt;EM73,3,0)))</f>
        <v>3</v>
      </c>
      <c r="EO73">
        <v>4</v>
      </c>
      <c r="EP73" t="s">
        <v>83</v>
      </c>
      <c r="EQ73">
        <v>3</v>
      </c>
      <c r="ER73" s="40">
        <f t="shared" si="127"/>
        <v>3</v>
      </c>
      <c r="ES73">
        <v>4</v>
      </c>
      <c r="ET73" t="s">
        <v>83</v>
      </c>
      <c r="EU73">
        <v>2</v>
      </c>
      <c r="EV73" s="40">
        <f t="shared" si="128"/>
        <v>0</v>
      </c>
      <c r="EW73">
        <v>0</v>
      </c>
      <c r="EX73" t="s">
        <v>83</v>
      </c>
      <c r="EY73">
        <v>0</v>
      </c>
      <c r="EZ73" s="40">
        <f t="shared" si="129"/>
        <v>3</v>
      </c>
      <c r="FA73" s="24">
        <f t="shared" si="130"/>
        <v>17</v>
      </c>
      <c r="FB73" s="14">
        <v>2</v>
      </c>
      <c r="FC73" t="s">
        <v>83</v>
      </c>
      <c r="FD73">
        <v>2</v>
      </c>
      <c r="FE73" s="40">
        <f t="shared" si="131"/>
        <v>0</v>
      </c>
      <c r="FF73">
        <v>2</v>
      </c>
      <c r="FG73" t="s">
        <v>83</v>
      </c>
      <c r="FH73">
        <v>3</v>
      </c>
      <c r="FI73" s="40">
        <f t="shared" si="132"/>
        <v>0</v>
      </c>
      <c r="FJ73">
        <v>5</v>
      </c>
      <c r="FK73" t="s">
        <v>83</v>
      </c>
      <c r="FL73">
        <v>2</v>
      </c>
      <c r="FM73" s="40">
        <f t="shared" si="133"/>
        <v>0</v>
      </c>
      <c r="FN73">
        <v>3</v>
      </c>
      <c r="FO73" t="s">
        <v>83</v>
      </c>
      <c r="FP73">
        <v>3</v>
      </c>
      <c r="FQ73" s="40">
        <f t="shared" si="94"/>
        <v>0</v>
      </c>
      <c r="FR73">
        <v>1</v>
      </c>
      <c r="FS73" t="s">
        <v>83</v>
      </c>
      <c r="FT73">
        <v>1</v>
      </c>
      <c r="FU73" s="40">
        <f t="shared" si="134"/>
        <v>0</v>
      </c>
      <c r="FV73">
        <v>2</v>
      </c>
      <c r="FW73" t="s">
        <v>83</v>
      </c>
      <c r="FX73">
        <v>2</v>
      </c>
      <c r="FY73" s="40">
        <f t="shared" si="95"/>
        <v>0</v>
      </c>
      <c r="FZ73" s="24">
        <f t="shared" si="96"/>
        <v>0</v>
      </c>
      <c r="GA73" s="14">
        <v>4</v>
      </c>
      <c r="GB73" t="s">
        <v>83</v>
      </c>
      <c r="GC73">
        <v>3</v>
      </c>
      <c r="GD73" s="40">
        <f t="shared" si="135"/>
        <v>0</v>
      </c>
      <c r="GE73">
        <v>1</v>
      </c>
      <c r="GF73" t="s">
        <v>83</v>
      </c>
      <c r="GG73">
        <v>2</v>
      </c>
      <c r="GH73" s="40">
        <f t="shared" si="82"/>
        <v>0</v>
      </c>
      <c r="GI73">
        <v>1</v>
      </c>
      <c r="GJ73" t="s">
        <v>83</v>
      </c>
      <c r="GK73">
        <v>1</v>
      </c>
      <c r="GL73" s="40">
        <f t="shared" si="136"/>
        <v>0</v>
      </c>
      <c r="GM73">
        <v>2</v>
      </c>
      <c r="GN73" t="s">
        <v>83</v>
      </c>
      <c r="GO73">
        <v>2</v>
      </c>
      <c r="GP73" s="40">
        <f t="shared" si="137"/>
        <v>0</v>
      </c>
      <c r="GQ73">
        <v>3</v>
      </c>
      <c r="GR73" t="s">
        <v>83</v>
      </c>
      <c r="GS73">
        <v>1</v>
      </c>
      <c r="GT73" s="40">
        <f t="shared" si="97"/>
        <v>0</v>
      </c>
      <c r="GU73">
        <v>3</v>
      </c>
      <c r="GV73" t="s">
        <v>83</v>
      </c>
      <c r="GW73">
        <v>3</v>
      </c>
      <c r="GX73" s="40">
        <f t="shared" si="138"/>
        <v>0</v>
      </c>
      <c r="GY73" s="24">
        <f t="shared" si="139"/>
        <v>0</v>
      </c>
      <c r="GZ73" s="28">
        <f t="shared" si="98"/>
        <v>65</v>
      </c>
      <c r="HA73" t="s">
        <v>84</v>
      </c>
      <c r="HB73">
        <f t="shared" si="99"/>
        <v>9</v>
      </c>
      <c r="HC73" t="s">
        <v>137</v>
      </c>
      <c r="HD73">
        <f t="shared" si="153"/>
        <v>5</v>
      </c>
      <c r="HE73" t="s">
        <v>133</v>
      </c>
      <c r="HF73">
        <f t="shared" si="100"/>
        <v>0</v>
      </c>
      <c r="HG73" t="s">
        <v>164</v>
      </c>
      <c r="HH73">
        <f t="shared" ref="HH73:HH136" si="158">IF(HG73="Frankreich",9,IF(HG73="Australien",5,0))</f>
        <v>0</v>
      </c>
      <c r="HI73" t="s">
        <v>165</v>
      </c>
      <c r="HJ73">
        <f t="shared" si="140"/>
        <v>9</v>
      </c>
      <c r="HK73" t="s">
        <v>142</v>
      </c>
      <c r="HL73">
        <f t="shared" si="141"/>
        <v>0</v>
      </c>
      <c r="HM73" t="s">
        <v>166</v>
      </c>
      <c r="HN73">
        <f t="shared" si="101"/>
        <v>0</v>
      </c>
      <c r="HO73" t="s">
        <v>135</v>
      </c>
      <c r="HP73">
        <f t="shared" si="142"/>
        <v>0</v>
      </c>
      <c r="HQ73" t="s">
        <v>140</v>
      </c>
      <c r="HR73" s="1">
        <f t="shared" si="143"/>
        <v>0</v>
      </c>
      <c r="HS73" t="s">
        <v>181</v>
      </c>
      <c r="HT73" s="1">
        <f t="shared" si="144"/>
        <v>0</v>
      </c>
      <c r="HU73" t="s">
        <v>169</v>
      </c>
      <c r="HV73" s="1">
        <f t="shared" si="145"/>
        <v>0</v>
      </c>
      <c r="HW73" t="s">
        <v>87</v>
      </c>
      <c r="HX73" s="1">
        <f t="shared" si="146"/>
        <v>6</v>
      </c>
      <c r="HY73" t="s">
        <v>141</v>
      </c>
      <c r="HZ73" s="1">
        <f t="shared" si="147"/>
        <v>0</v>
      </c>
      <c r="IA73" t="s">
        <v>131</v>
      </c>
      <c r="IB73" s="1">
        <f t="shared" si="148"/>
        <v>0</v>
      </c>
      <c r="IC73" t="s">
        <v>134</v>
      </c>
      <c r="ID73" s="1">
        <f t="shared" si="149"/>
        <v>6</v>
      </c>
      <c r="IE73" t="s">
        <v>138</v>
      </c>
      <c r="IF73" s="1">
        <f t="shared" si="150"/>
        <v>0</v>
      </c>
      <c r="IG73">
        <f t="shared" si="155"/>
        <v>35</v>
      </c>
      <c r="IH73" s="1">
        <f t="shared" si="151"/>
        <v>100</v>
      </c>
    </row>
    <row r="74" spans="1:242" ht="14.65" thickBot="1" x14ac:dyDescent="0.5">
      <c r="A74" s="1">
        <v>71</v>
      </c>
      <c r="B74" s="45">
        <f t="shared" si="86"/>
        <v>222</v>
      </c>
      <c r="C74" s="14" t="s">
        <v>1326</v>
      </c>
      <c r="D74">
        <v>0</v>
      </c>
      <c r="E74" s="15" t="s">
        <v>1288</v>
      </c>
      <c r="F74" s="28">
        <f t="shared" si="87"/>
        <v>165</v>
      </c>
      <c r="H74" s="14">
        <v>2</v>
      </c>
      <c r="I74" t="s">
        <v>83</v>
      </c>
      <c r="J74">
        <v>0</v>
      </c>
      <c r="K74" s="40">
        <f t="shared" si="102"/>
        <v>0</v>
      </c>
      <c r="L74">
        <v>0</v>
      </c>
      <c r="M74" t="s">
        <v>83</v>
      </c>
      <c r="N74">
        <v>1</v>
      </c>
      <c r="O74" s="40">
        <f t="shared" si="156"/>
        <v>3</v>
      </c>
      <c r="P74">
        <v>1</v>
      </c>
      <c r="Q74" t="s">
        <v>83</v>
      </c>
      <c r="R74">
        <v>1</v>
      </c>
      <c r="S74" s="40">
        <f t="shared" si="103"/>
        <v>0</v>
      </c>
      <c r="T74">
        <v>1</v>
      </c>
      <c r="U74" t="s">
        <v>83</v>
      </c>
      <c r="V74">
        <v>2</v>
      </c>
      <c r="W74" s="40">
        <f t="shared" si="88"/>
        <v>0</v>
      </c>
      <c r="X74">
        <v>1</v>
      </c>
      <c r="Y74" t="s">
        <v>83</v>
      </c>
      <c r="Z74">
        <v>0</v>
      </c>
      <c r="AA74" s="40">
        <f t="shared" si="89"/>
        <v>0</v>
      </c>
      <c r="AB74">
        <v>1</v>
      </c>
      <c r="AC74" t="s">
        <v>83</v>
      </c>
      <c r="AD74">
        <v>1</v>
      </c>
      <c r="AE74" s="40">
        <f t="shared" si="104"/>
        <v>0</v>
      </c>
      <c r="AF74" s="24">
        <f t="shared" si="105"/>
        <v>3</v>
      </c>
      <c r="AG74" s="14">
        <v>4</v>
      </c>
      <c r="AH74" t="s">
        <v>83</v>
      </c>
      <c r="AI74">
        <v>1</v>
      </c>
      <c r="AJ74" s="40">
        <f t="shared" si="154"/>
        <v>3</v>
      </c>
      <c r="AK74">
        <v>0</v>
      </c>
      <c r="AL74" t="s">
        <v>83</v>
      </c>
      <c r="AM74">
        <v>2</v>
      </c>
      <c r="AN74" s="40">
        <f t="shared" si="106"/>
        <v>0</v>
      </c>
      <c r="AO74">
        <v>3</v>
      </c>
      <c r="AP74" t="s">
        <v>83</v>
      </c>
      <c r="AQ74">
        <v>1</v>
      </c>
      <c r="AR74" s="40">
        <f t="shared" si="85"/>
        <v>0</v>
      </c>
      <c r="AS74">
        <v>2</v>
      </c>
      <c r="AT74" t="s">
        <v>83</v>
      </c>
      <c r="AU74">
        <v>1</v>
      </c>
      <c r="AV74" s="40">
        <f t="shared" si="107"/>
        <v>0</v>
      </c>
      <c r="AW74">
        <v>2</v>
      </c>
      <c r="AX74" t="s">
        <v>83</v>
      </c>
      <c r="AY74">
        <v>3</v>
      </c>
      <c r="AZ74" s="40">
        <f t="shared" si="108"/>
        <v>3</v>
      </c>
      <c r="BA74">
        <v>2</v>
      </c>
      <c r="BB74" t="s">
        <v>83</v>
      </c>
      <c r="BC74">
        <v>3</v>
      </c>
      <c r="BD74" s="40">
        <f t="shared" si="90"/>
        <v>4</v>
      </c>
      <c r="BE74" s="24">
        <f t="shared" si="109"/>
        <v>10</v>
      </c>
      <c r="BF74" s="14">
        <v>3</v>
      </c>
      <c r="BG74" t="s">
        <v>83</v>
      </c>
      <c r="BH74">
        <v>2</v>
      </c>
      <c r="BI74" s="40">
        <f t="shared" si="110"/>
        <v>0</v>
      </c>
      <c r="BJ74">
        <v>1</v>
      </c>
      <c r="BK74" t="s">
        <v>83</v>
      </c>
      <c r="BL74">
        <v>1</v>
      </c>
      <c r="BM74" s="40">
        <f t="shared" si="111"/>
        <v>4</v>
      </c>
      <c r="BN74">
        <v>2</v>
      </c>
      <c r="BO74" t="s">
        <v>83</v>
      </c>
      <c r="BP74">
        <v>1</v>
      </c>
      <c r="BQ74" s="40">
        <f t="shared" si="91"/>
        <v>3</v>
      </c>
      <c r="BR74">
        <v>3</v>
      </c>
      <c r="BS74" t="s">
        <v>83</v>
      </c>
      <c r="BT74">
        <v>1</v>
      </c>
      <c r="BU74" s="40">
        <f t="shared" si="112"/>
        <v>4</v>
      </c>
      <c r="BV74">
        <v>2</v>
      </c>
      <c r="BW74" t="s">
        <v>83</v>
      </c>
      <c r="BX74">
        <v>3</v>
      </c>
      <c r="BY74" s="40">
        <f t="shared" si="113"/>
        <v>3</v>
      </c>
      <c r="BZ74">
        <v>1</v>
      </c>
      <c r="CA74" t="s">
        <v>83</v>
      </c>
      <c r="CB74">
        <v>1</v>
      </c>
      <c r="CC74" s="40">
        <f t="shared" si="114"/>
        <v>0</v>
      </c>
      <c r="CD74" s="24">
        <f t="shared" si="115"/>
        <v>14</v>
      </c>
      <c r="CE74" s="14">
        <v>1</v>
      </c>
      <c r="CF74" t="s">
        <v>83</v>
      </c>
      <c r="CG74">
        <v>2</v>
      </c>
      <c r="CH74" s="40">
        <f t="shared" si="116"/>
        <v>0</v>
      </c>
      <c r="CI74">
        <v>3</v>
      </c>
      <c r="CJ74" t="s">
        <v>83</v>
      </c>
      <c r="CK74">
        <v>1</v>
      </c>
      <c r="CL74" s="40">
        <f t="shared" si="117"/>
        <v>3</v>
      </c>
      <c r="CM74">
        <v>1</v>
      </c>
      <c r="CN74" t="s">
        <v>83</v>
      </c>
      <c r="CO74">
        <v>3</v>
      </c>
      <c r="CP74" s="40">
        <f t="shared" si="118"/>
        <v>3</v>
      </c>
      <c r="CQ74">
        <v>2</v>
      </c>
      <c r="CR74" t="s">
        <v>83</v>
      </c>
      <c r="CS74">
        <v>2</v>
      </c>
      <c r="CT74" s="40">
        <f t="shared" si="119"/>
        <v>0</v>
      </c>
      <c r="CU74">
        <v>3</v>
      </c>
      <c r="CV74" t="s">
        <v>83</v>
      </c>
      <c r="CW74">
        <v>2</v>
      </c>
      <c r="CX74" s="40">
        <f t="shared" si="120"/>
        <v>4</v>
      </c>
      <c r="CY74">
        <v>0</v>
      </c>
      <c r="CZ74" t="s">
        <v>83</v>
      </c>
      <c r="DA74">
        <v>3</v>
      </c>
      <c r="DB74" s="40">
        <f t="shared" si="121"/>
        <v>0</v>
      </c>
      <c r="DC74" s="24">
        <f t="shared" si="122"/>
        <v>10</v>
      </c>
      <c r="DD74" s="14">
        <v>1</v>
      </c>
      <c r="DE74" t="s">
        <v>83</v>
      </c>
      <c r="DF74">
        <v>0</v>
      </c>
      <c r="DG74" s="40">
        <f t="shared" si="152"/>
        <v>0</v>
      </c>
      <c r="DH74">
        <v>2</v>
      </c>
      <c r="DI74" t="s">
        <v>83</v>
      </c>
      <c r="DJ74">
        <v>1</v>
      </c>
      <c r="DK74" s="40">
        <f t="shared" si="92"/>
        <v>3</v>
      </c>
      <c r="DL74">
        <v>1</v>
      </c>
      <c r="DM74" t="s">
        <v>83</v>
      </c>
      <c r="DN74">
        <v>1</v>
      </c>
      <c r="DO74" s="40">
        <f t="shared" si="123"/>
        <v>0</v>
      </c>
      <c r="DP74">
        <v>0</v>
      </c>
      <c r="DQ74" t="s">
        <v>83</v>
      </c>
      <c r="DR74">
        <v>2</v>
      </c>
      <c r="DS74" s="40">
        <f t="shared" si="83"/>
        <v>0</v>
      </c>
      <c r="DT74">
        <v>2</v>
      </c>
      <c r="DU74" t="s">
        <v>83</v>
      </c>
      <c r="DV74">
        <v>1</v>
      </c>
      <c r="DW74" s="40">
        <f t="shared" si="84"/>
        <v>6</v>
      </c>
      <c r="DX74">
        <v>2</v>
      </c>
      <c r="DY74" t="s">
        <v>83</v>
      </c>
      <c r="DZ74">
        <v>3</v>
      </c>
      <c r="EA74" s="39">
        <f t="shared" si="124"/>
        <v>3</v>
      </c>
      <c r="EB74" s="24">
        <f t="shared" si="93"/>
        <v>12</v>
      </c>
      <c r="EC74" s="14">
        <v>1</v>
      </c>
      <c r="ED74" t="s">
        <v>83</v>
      </c>
      <c r="EE74">
        <v>3</v>
      </c>
      <c r="EF74" s="40">
        <f t="shared" si="125"/>
        <v>0</v>
      </c>
      <c r="EG74">
        <v>3</v>
      </c>
      <c r="EH74" t="s">
        <v>83</v>
      </c>
      <c r="EI74">
        <v>1</v>
      </c>
      <c r="EJ74" s="40">
        <f t="shared" si="126"/>
        <v>3</v>
      </c>
      <c r="EK74">
        <v>2</v>
      </c>
      <c r="EL74" t="s">
        <v>83</v>
      </c>
      <c r="EM74">
        <v>1</v>
      </c>
      <c r="EN74" s="40">
        <f t="shared" si="157"/>
        <v>0</v>
      </c>
      <c r="EO74">
        <v>3</v>
      </c>
      <c r="EP74" t="s">
        <v>83</v>
      </c>
      <c r="EQ74">
        <v>1</v>
      </c>
      <c r="ER74" s="40">
        <f t="shared" si="127"/>
        <v>3</v>
      </c>
      <c r="ES74">
        <v>2</v>
      </c>
      <c r="ET74" t="s">
        <v>83</v>
      </c>
      <c r="EU74">
        <v>1</v>
      </c>
      <c r="EV74" s="40">
        <f t="shared" si="128"/>
        <v>0</v>
      </c>
      <c r="EW74">
        <v>1</v>
      </c>
      <c r="EX74" t="s">
        <v>83</v>
      </c>
      <c r="EY74">
        <v>1</v>
      </c>
      <c r="EZ74" s="40">
        <f t="shared" si="129"/>
        <v>0</v>
      </c>
      <c r="FA74" s="24">
        <f t="shared" si="130"/>
        <v>6</v>
      </c>
      <c r="FB74" s="14">
        <v>2</v>
      </c>
      <c r="FC74" t="s">
        <v>83</v>
      </c>
      <c r="FD74">
        <v>1</v>
      </c>
      <c r="FE74" s="40">
        <f t="shared" si="131"/>
        <v>4</v>
      </c>
      <c r="FF74">
        <v>2</v>
      </c>
      <c r="FG74" t="s">
        <v>83</v>
      </c>
      <c r="FH74">
        <v>1</v>
      </c>
      <c r="FI74" s="40">
        <f t="shared" si="132"/>
        <v>3</v>
      </c>
      <c r="FJ74">
        <v>1</v>
      </c>
      <c r="FK74" t="s">
        <v>83</v>
      </c>
      <c r="FL74">
        <v>1</v>
      </c>
      <c r="FM74" s="40">
        <f t="shared" si="133"/>
        <v>3</v>
      </c>
      <c r="FN74">
        <v>4</v>
      </c>
      <c r="FO74" t="s">
        <v>83</v>
      </c>
      <c r="FP74">
        <v>1</v>
      </c>
      <c r="FQ74" s="40">
        <f t="shared" si="94"/>
        <v>3</v>
      </c>
      <c r="FR74">
        <v>1</v>
      </c>
      <c r="FS74" t="s">
        <v>83</v>
      </c>
      <c r="FT74">
        <v>1</v>
      </c>
      <c r="FU74" s="40">
        <f t="shared" si="134"/>
        <v>0</v>
      </c>
      <c r="FV74">
        <v>0</v>
      </c>
      <c r="FW74" t="s">
        <v>83</v>
      </c>
      <c r="FX74">
        <v>3</v>
      </c>
      <c r="FY74" s="40">
        <f t="shared" si="95"/>
        <v>0</v>
      </c>
      <c r="FZ74" s="24">
        <f t="shared" si="96"/>
        <v>13</v>
      </c>
      <c r="GA74" s="14">
        <v>2</v>
      </c>
      <c r="GB74" t="s">
        <v>83</v>
      </c>
      <c r="GC74">
        <v>2</v>
      </c>
      <c r="GD74" s="40">
        <f t="shared" si="135"/>
        <v>3</v>
      </c>
      <c r="GE74">
        <v>2</v>
      </c>
      <c r="GF74" t="s">
        <v>83</v>
      </c>
      <c r="GG74">
        <v>1</v>
      </c>
      <c r="GH74" s="40">
        <f t="shared" si="82"/>
        <v>4</v>
      </c>
      <c r="GI74">
        <v>3</v>
      </c>
      <c r="GJ74" t="s">
        <v>83</v>
      </c>
      <c r="GK74">
        <v>2</v>
      </c>
      <c r="GL74" s="40">
        <f t="shared" si="136"/>
        <v>0</v>
      </c>
      <c r="GM74">
        <v>1</v>
      </c>
      <c r="GN74" t="s">
        <v>83</v>
      </c>
      <c r="GO74">
        <v>3</v>
      </c>
      <c r="GP74" s="40">
        <f t="shared" si="137"/>
        <v>0</v>
      </c>
      <c r="GQ74">
        <v>1</v>
      </c>
      <c r="GR74" t="s">
        <v>83</v>
      </c>
      <c r="GS74">
        <v>1</v>
      </c>
      <c r="GT74" s="40">
        <f t="shared" si="97"/>
        <v>0</v>
      </c>
      <c r="GU74">
        <v>2</v>
      </c>
      <c r="GV74" t="s">
        <v>83</v>
      </c>
      <c r="GW74">
        <v>3</v>
      </c>
      <c r="GX74" s="40">
        <f t="shared" si="138"/>
        <v>0</v>
      </c>
      <c r="GY74" s="24">
        <f t="shared" si="139"/>
        <v>7</v>
      </c>
      <c r="GZ74" s="28">
        <f t="shared" si="98"/>
        <v>75</v>
      </c>
      <c r="HA74" t="s">
        <v>84</v>
      </c>
      <c r="HB74">
        <f t="shared" si="99"/>
        <v>9</v>
      </c>
      <c r="HC74" t="s">
        <v>85</v>
      </c>
      <c r="HD74">
        <f t="shared" si="153"/>
        <v>9</v>
      </c>
      <c r="HE74" t="s">
        <v>93</v>
      </c>
      <c r="HF74">
        <f t="shared" si="100"/>
        <v>9</v>
      </c>
      <c r="HG74" t="s">
        <v>94</v>
      </c>
      <c r="HH74">
        <f t="shared" si="158"/>
        <v>9</v>
      </c>
      <c r="HI74" t="s">
        <v>88</v>
      </c>
      <c r="HJ74">
        <f t="shared" si="140"/>
        <v>0</v>
      </c>
      <c r="HK74" t="s">
        <v>131</v>
      </c>
      <c r="HL74">
        <f t="shared" si="141"/>
        <v>0</v>
      </c>
      <c r="HM74" t="s">
        <v>90</v>
      </c>
      <c r="HN74">
        <f t="shared" si="101"/>
        <v>9</v>
      </c>
      <c r="HO74" t="s">
        <v>96</v>
      </c>
      <c r="HP74">
        <f t="shared" si="142"/>
        <v>9</v>
      </c>
      <c r="HQ74" t="s">
        <v>140</v>
      </c>
      <c r="HR74" s="1">
        <f t="shared" si="143"/>
        <v>0</v>
      </c>
      <c r="HS74" t="s">
        <v>92</v>
      </c>
      <c r="HT74" s="1">
        <f t="shared" si="144"/>
        <v>0</v>
      </c>
      <c r="HU74" t="s">
        <v>86</v>
      </c>
      <c r="HV74" s="1">
        <f t="shared" si="145"/>
        <v>6</v>
      </c>
      <c r="HW74" t="s">
        <v>87</v>
      </c>
      <c r="HX74" s="1">
        <f t="shared" si="146"/>
        <v>6</v>
      </c>
      <c r="HY74" t="s">
        <v>130</v>
      </c>
      <c r="HZ74" s="1">
        <f t="shared" si="147"/>
        <v>6</v>
      </c>
      <c r="IA74" t="s">
        <v>95</v>
      </c>
      <c r="IB74" s="1">
        <f t="shared" si="148"/>
        <v>6</v>
      </c>
      <c r="IC74" t="s">
        <v>134</v>
      </c>
      <c r="ID74" s="1">
        <f t="shared" si="149"/>
        <v>6</v>
      </c>
      <c r="IE74" t="s">
        <v>91</v>
      </c>
      <c r="IF74" s="1">
        <f t="shared" si="150"/>
        <v>6</v>
      </c>
      <c r="IG74">
        <f t="shared" si="155"/>
        <v>90</v>
      </c>
      <c r="IH74" s="1">
        <f t="shared" si="151"/>
        <v>165</v>
      </c>
    </row>
    <row r="75" spans="1:242" ht="14.65" thickBot="1" x14ac:dyDescent="0.5">
      <c r="A75" s="1">
        <v>72</v>
      </c>
      <c r="B75" s="45">
        <f t="shared" si="86"/>
        <v>200</v>
      </c>
      <c r="C75" s="14" t="s">
        <v>1328</v>
      </c>
      <c r="D75" t="s">
        <v>1329</v>
      </c>
      <c r="E75" s="15" t="s">
        <v>1288</v>
      </c>
      <c r="F75" s="28">
        <f t="shared" si="87"/>
        <v>167</v>
      </c>
      <c r="H75" s="14">
        <v>2</v>
      </c>
      <c r="I75" t="s">
        <v>83</v>
      </c>
      <c r="J75">
        <v>3</v>
      </c>
      <c r="K75" s="40">
        <f t="shared" si="102"/>
        <v>3</v>
      </c>
      <c r="L75">
        <v>1</v>
      </c>
      <c r="M75" t="s">
        <v>83</v>
      </c>
      <c r="N75">
        <v>2</v>
      </c>
      <c r="O75" s="40">
        <f t="shared" si="156"/>
        <v>3</v>
      </c>
      <c r="P75">
        <v>1</v>
      </c>
      <c r="Q75" t="s">
        <v>83</v>
      </c>
      <c r="R75">
        <v>3</v>
      </c>
      <c r="S75" s="40">
        <f t="shared" si="103"/>
        <v>6</v>
      </c>
      <c r="T75">
        <v>1</v>
      </c>
      <c r="U75" t="s">
        <v>83</v>
      </c>
      <c r="V75">
        <v>2</v>
      </c>
      <c r="W75" s="40">
        <f t="shared" si="88"/>
        <v>0</v>
      </c>
      <c r="X75">
        <v>3</v>
      </c>
      <c r="Y75" t="s">
        <v>83</v>
      </c>
      <c r="Z75">
        <v>4</v>
      </c>
      <c r="AA75" s="40">
        <f t="shared" si="89"/>
        <v>4</v>
      </c>
      <c r="AB75">
        <v>2</v>
      </c>
      <c r="AC75" t="s">
        <v>83</v>
      </c>
      <c r="AD75">
        <v>4</v>
      </c>
      <c r="AE75" s="40">
        <f t="shared" si="104"/>
        <v>0</v>
      </c>
      <c r="AF75" s="24">
        <f t="shared" si="105"/>
        <v>16</v>
      </c>
      <c r="AG75" s="14">
        <v>3</v>
      </c>
      <c r="AH75" t="s">
        <v>83</v>
      </c>
      <c r="AI75">
        <v>2</v>
      </c>
      <c r="AJ75" s="40">
        <f t="shared" si="154"/>
        <v>3</v>
      </c>
      <c r="AK75">
        <v>2</v>
      </c>
      <c r="AL75" t="s">
        <v>83</v>
      </c>
      <c r="AM75">
        <v>2</v>
      </c>
      <c r="AN75" s="40">
        <f t="shared" si="106"/>
        <v>4</v>
      </c>
      <c r="AO75">
        <v>1</v>
      </c>
      <c r="AP75" t="s">
        <v>83</v>
      </c>
      <c r="AQ75">
        <v>2</v>
      </c>
      <c r="AR75" s="40">
        <f t="shared" si="85"/>
        <v>3</v>
      </c>
      <c r="AS75">
        <v>2</v>
      </c>
      <c r="AT75" t="s">
        <v>83</v>
      </c>
      <c r="AU75">
        <v>2</v>
      </c>
      <c r="AV75" s="40">
        <f t="shared" si="107"/>
        <v>3</v>
      </c>
      <c r="AW75">
        <v>1</v>
      </c>
      <c r="AX75" t="s">
        <v>83</v>
      </c>
      <c r="AY75">
        <v>2</v>
      </c>
      <c r="AZ75" s="40">
        <f t="shared" si="108"/>
        <v>3</v>
      </c>
      <c r="BA75">
        <v>2</v>
      </c>
      <c r="BB75" t="s">
        <v>83</v>
      </c>
      <c r="BC75">
        <v>3</v>
      </c>
      <c r="BD75" s="40">
        <f t="shared" si="90"/>
        <v>4</v>
      </c>
      <c r="BE75" s="24">
        <f t="shared" si="109"/>
        <v>20</v>
      </c>
      <c r="BF75" s="14">
        <v>1</v>
      </c>
      <c r="BG75" t="s">
        <v>83</v>
      </c>
      <c r="BH75">
        <v>1</v>
      </c>
      <c r="BI75" s="40">
        <f t="shared" si="110"/>
        <v>0</v>
      </c>
      <c r="BJ75">
        <v>2</v>
      </c>
      <c r="BK75" t="s">
        <v>83</v>
      </c>
      <c r="BL75">
        <v>3</v>
      </c>
      <c r="BM75" s="40">
        <f t="shared" si="111"/>
        <v>0</v>
      </c>
      <c r="BN75">
        <v>2</v>
      </c>
      <c r="BO75" t="s">
        <v>83</v>
      </c>
      <c r="BP75">
        <v>2</v>
      </c>
      <c r="BQ75" s="40">
        <f t="shared" si="91"/>
        <v>0</v>
      </c>
      <c r="BR75">
        <v>2</v>
      </c>
      <c r="BS75" t="s">
        <v>83</v>
      </c>
      <c r="BT75">
        <v>1</v>
      </c>
      <c r="BU75" s="40">
        <f t="shared" si="112"/>
        <v>3</v>
      </c>
      <c r="BV75">
        <v>3</v>
      </c>
      <c r="BW75" t="s">
        <v>83</v>
      </c>
      <c r="BX75">
        <v>2</v>
      </c>
      <c r="BY75" s="40">
        <f t="shared" si="113"/>
        <v>0</v>
      </c>
      <c r="BZ75">
        <v>1</v>
      </c>
      <c r="CA75" t="s">
        <v>83</v>
      </c>
      <c r="CB75">
        <v>3</v>
      </c>
      <c r="CC75" s="40">
        <f t="shared" si="114"/>
        <v>3</v>
      </c>
      <c r="CD75" s="24">
        <f t="shared" si="115"/>
        <v>6</v>
      </c>
      <c r="CE75" s="14">
        <v>2</v>
      </c>
      <c r="CF75" t="s">
        <v>83</v>
      </c>
      <c r="CG75">
        <v>3</v>
      </c>
      <c r="CH75" s="40">
        <f t="shared" si="116"/>
        <v>0</v>
      </c>
      <c r="CI75">
        <v>2</v>
      </c>
      <c r="CJ75" t="s">
        <v>83</v>
      </c>
      <c r="CK75">
        <v>2</v>
      </c>
      <c r="CL75" s="40">
        <f t="shared" si="117"/>
        <v>0</v>
      </c>
      <c r="CM75">
        <v>1</v>
      </c>
      <c r="CN75" t="s">
        <v>83</v>
      </c>
      <c r="CO75">
        <v>3</v>
      </c>
      <c r="CP75" s="40">
        <f t="shared" si="118"/>
        <v>3</v>
      </c>
      <c r="CQ75">
        <v>2</v>
      </c>
      <c r="CR75" t="s">
        <v>83</v>
      </c>
      <c r="CS75">
        <v>2</v>
      </c>
      <c r="CT75" s="40">
        <f t="shared" si="119"/>
        <v>0</v>
      </c>
      <c r="CU75">
        <v>2</v>
      </c>
      <c r="CV75" t="s">
        <v>83</v>
      </c>
      <c r="CW75">
        <v>3</v>
      </c>
      <c r="CX75" s="40">
        <f t="shared" si="120"/>
        <v>0</v>
      </c>
      <c r="CY75">
        <v>1</v>
      </c>
      <c r="CZ75" t="s">
        <v>83</v>
      </c>
      <c r="DA75">
        <v>2</v>
      </c>
      <c r="DB75" s="40">
        <f t="shared" si="121"/>
        <v>0</v>
      </c>
      <c r="DC75" s="24">
        <f t="shared" si="122"/>
        <v>3</v>
      </c>
      <c r="DD75" s="14">
        <v>3</v>
      </c>
      <c r="DE75" t="s">
        <v>83</v>
      </c>
      <c r="DF75">
        <v>1</v>
      </c>
      <c r="DG75" s="40">
        <f t="shared" si="152"/>
        <v>0</v>
      </c>
      <c r="DH75">
        <v>2</v>
      </c>
      <c r="DI75" t="s">
        <v>83</v>
      </c>
      <c r="DJ75">
        <v>3</v>
      </c>
      <c r="DK75" s="40">
        <f t="shared" si="92"/>
        <v>0</v>
      </c>
      <c r="DL75">
        <v>2</v>
      </c>
      <c r="DM75" t="s">
        <v>83</v>
      </c>
      <c r="DN75">
        <v>2</v>
      </c>
      <c r="DO75" s="40">
        <f t="shared" si="123"/>
        <v>0</v>
      </c>
      <c r="DP75">
        <v>2</v>
      </c>
      <c r="DQ75" t="s">
        <v>83</v>
      </c>
      <c r="DR75">
        <v>2</v>
      </c>
      <c r="DS75" s="40">
        <f t="shared" si="83"/>
        <v>4</v>
      </c>
      <c r="DT75">
        <v>1</v>
      </c>
      <c r="DU75" t="s">
        <v>83</v>
      </c>
      <c r="DV75">
        <v>2</v>
      </c>
      <c r="DW75" s="40">
        <f t="shared" si="84"/>
        <v>1</v>
      </c>
      <c r="DX75">
        <v>1</v>
      </c>
      <c r="DY75" t="s">
        <v>83</v>
      </c>
      <c r="DZ75">
        <v>2</v>
      </c>
      <c r="EA75" s="39">
        <f t="shared" si="124"/>
        <v>3</v>
      </c>
      <c r="EB75" s="24">
        <f t="shared" si="93"/>
        <v>8</v>
      </c>
      <c r="EC75" s="14">
        <v>2</v>
      </c>
      <c r="ED75" t="s">
        <v>83</v>
      </c>
      <c r="EE75">
        <v>3</v>
      </c>
      <c r="EF75" s="40">
        <f t="shared" si="125"/>
        <v>0</v>
      </c>
      <c r="EG75">
        <v>1</v>
      </c>
      <c r="EH75" t="s">
        <v>83</v>
      </c>
      <c r="EI75">
        <v>1</v>
      </c>
      <c r="EJ75" s="40">
        <f t="shared" si="126"/>
        <v>0</v>
      </c>
      <c r="EK75">
        <v>1</v>
      </c>
      <c r="EL75" t="s">
        <v>83</v>
      </c>
      <c r="EM75">
        <v>3</v>
      </c>
      <c r="EN75" s="40">
        <f t="shared" si="157"/>
        <v>4</v>
      </c>
      <c r="EO75">
        <v>1</v>
      </c>
      <c r="EP75" t="s">
        <v>83</v>
      </c>
      <c r="EQ75">
        <v>2</v>
      </c>
      <c r="ER75" s="40">
        <f t="shared" si="127"/>
        <v>0</v>
      </c>
      <c r="ES75">
        <v>2</v>
      </c>
      <c r="ET75" t="s">
        <v>83</v>
      </c>
      <c r="EU75">
        <v>2</v>
      </c>
      <c r="EV75" s="40">
        <f t="shared" si="128"/>
        <v>3</v>
      </c>
      <c r="EW75">
        <v>2</v>
      </c>
      <c r="EX75" t="s">
        <v>83</v>
      </c>
      <c r="EY75">
        <v>2</v>
      </c>
      <c r="EZ75" s="40">
        <f t="shared" si="129"/>
        <v>0</v>
      </c>
      <c r="FA75" s="24">
        <f t="shared" si="130"/>
        <v>7</v>
      </c>
      <c r="FB75" s="14">
        <v>4</v>
      </c>
      <c r="FC75" t="s">
        <v>83</v>
      </c>
      <c r="FD75">
        <v>2</v>
      </c>
      <c r="FE75" s="40">
        <f t="shared" si="131"/>
        <v>3</v>
      </c>
      <c r="FF75">
        <v>3</v>
      </c>
      <c r="FG75" t="s">
        <v>83</v>
      </c>
      <c r="FH75">
        <v>1</v>
      </c>
      <c r="FI75" s="40">
        <f t="shared" si="132"/>
        <v>4</v>
      </c>
      <c r="FJ75">
        <v>4</v>
      </c>
      <c r="FK75" t="s">
        <v>83</v>
      </c>
      <c r="FL75">
        <v>2</v>
      </c>
      <c r="FM75" s="40">
        <f t="shared" si="133"/>
        <v>0</v>
      </c>
      <c r="FN75">
        <v>3</v>
      </c>
      <c r="FO75" t="s">
        <v>83</v>
      </c>
      <c r="FP75">
        <v>3</v>
      </c>
      <c r="FQ75" s="40">
        <f t="shared" si="94"/>
        <v>0</v>
      </c>
      <c r="FR75">
        <v>2</v>
      </c>
      <c r="FS75" t="s">
        <v>83</v>
      </c>
      <c r="FT75">
        <v>2</v>
      </c>
      <c r="FU75" s="40">
        <f t="shared" si="134"/>
        <v>0</v>
      </c>
      <c r="FV75">
        <v>1</v>
      </c>
      <c r="FW75" t="s">
        <v>83</v>
      </c>
      <c r="FX75">
        <v>3</v>
      </c>
      <c r="FY75" s="40">
        <f t="shared" si="95"/>
        <v>0</v>
      </c>
      <c r="FZ75" s="24">
        <f t="shared" si="96"/>
        <v>7</v>
      </c>
      <c r="GA75" s="14">
        <v>1</v>
      </c>
      <c r="GB75" t="s">
        <v>83</v>
      </c>
      <c r="GC75">
        <v>2</v>
      </c>
      <c r="GD75" s="40">
        <f t="shared" si="135"/>
        <v>0</v>
      </c>
      <c r="GE75">
        <v>3</v>
      </c>
      <c r="GF75" t="s">
        <v>83</v>
      </c>
      <c r="GG75">
        <v>1</v>
      </c>
      <c r="GH75" s="40">
        <f t="shared" si="82"/>
        <v>3</v>
      </c>
      <c r="GI75">
        <v>2</v>
      </c>
      <c r="GJ75" t="s">
        <v>83</v>
      </c>
      <c r="GK75">
        <v>4</v>
      </c>
      <c r="GL75" s="40">
        <f t="shared" si="136"/>
        <v>3</v>
      </c>
      <c r="GM75">
        <v>4</v>
      </c>
      <c r="GN75" t="s">
        <v>83</v>
      </c>
      <c r="GO75">
        <v>2</v>
      </c>
      <c r="GP75" s="40">
        <f t="shared" si="137"/>
        <v>4</v>
      </c>
      <c r="GQ75">
        <v>2</v>
      </c>
      <c r="GR75" t="s">
        <v>83</v>
      </c>
      <c r="GS75">
        <v>0</v>
      </c>
      <c r="GT75" s="40">
        <f t="shared" si="97"/>
        <v>0</v>
      </c>
      <c r="GU75">
        <v>2</v>
      </c>
      <c r="GV75" t="s">
        <v>83</v>
      </c>
      <c r="GW75">
        <v>3</v>
      </c>
      <c r="GX75" s="40">
        <f t="shared" si="138"/>
        <v>0</v>
      </c>
      <c r="GY75" s="24">
        <f t="shared" si="139"/>
        <v>10</v>
      </c>
      <c r="GZ75" s="28">
        <f t="shared" si="98"/>
        <v>77</v>
      </c>
      <c r="HA75" t="s">
        <v>132</v>
      </c>
      <c r="HB75">
        <f t="shared" si="99"/>
        <v>5</v>
      </c>
      <c r="HC75" t="s">
        <v>85</v>
      </c>
      <c r="HD75">
        <f t="shared" si="153"/>
        <v>9</v>
      </c>
      <c r="HE75" t="s">
        <v>133</v>
      </c>
      <c r="HF75">
        <f t="shared" si="100"/>
        <v>0</v>
      </c>
      <c r="HG75" t="s">
        <v>94</v>
      </c>
      <c r="HH75">
        <f t="shared" si="158"/>
        <v>9</v>
      </c>
      <c r="HI75" t="s">
        <v>130</v>
      </c>
      <c r="HJ75">
        <f t="shared" si="140"/>
        <v>5</v>
      </c>
      <c r="HK75" t="s">
        <v>89</v>
      </c>
      <c r="HL75">
        <f t="shared" si="141"/>
        <v>9</v>
      </c>
      <c r="HM75" t="s">
        <v>90</v>
      </c>
      <c r="HN75">
        <f t="shared" si="101"/>
        <v>9</v>
      </c>
      <c r="HO75" t="s">
        <v>96</v>
      </c>
      <c r="HP75">
        <f t="shared" si="142"/>
        <v>9</v>
      </c>
      <c r="HQ75" t="s">
        <v>84</v>
      </c>
      <c r="HR75" s="1">
        <f t="shared" si="143"/>
        <v>5</v>
      </c>
      <c r="HS75" t="s">
        <v>137</v>
      </c>
      <c r="HT75" s="1">
        <f t="shared" si="144"/>
        <v>6</v>
      </c>
      <c r="HU75" t="s">
        <v>86</v>
      </c>
      <c r="HV75" s="1">
        <f t="shared" si="145"/>
        <v>6</v>
      </c>
      <c r="HW75" t="s">
        <v>87</v>
      </c>
      <c r="HX75" s="1">
        <f t="shared" si="146"/>
        <v>6</v>
      </c>
      <c r="HY75" t="s">
        <v>88</v>
      </c>
      <c r="HZ75" s="1">
        <f t="shared" si="147"/>
        <v>0</v>
      </c>
      <c r="IA75" t="s">
        <v>95</v>
      </c>
      <c r="IB75" s="1">
        <f t="shared" si="148"/>
        <v>6</v>
      </c>
      <c r="IC75" t="s">
        <v>134</v>
      </c>
      <c r="ID75" s="1">
        <f t="shared" si="149"/>
        <v>6</v>
      </c>
      <c r="IE75" t="s">
        <v>135</v>
      </c>
      <c r="IF75" s="1">
        <f t="shared" si="150"/>
        <v>0</v>
      </c>
      <c r="IG75">
        <f t="shared" si="155"/>
        <v>90</v>
      </c>
      <c r="IH75" s="1">
        <f t="shared" si="151"/>
        <v>167</v>
      </c>
    </row>
    <row r="76" spans="1:242" ht="14.65" thickBot="1" x14ac:dyDescent="0.5">
      <c r="A76" s="1">
        <v>73</v>
      </c>
      <c r="B76" s="45">
        <f t="shared" si="86"/>
        <v>475</v>
      </c>
      <c r="C76" s="14" t="s">
        <v>1331</v>
      </c>
      <c r="D76" t="s">
        <v>1332</v>
      </c>
      <c r="E76" s="15" t="s">
        <v>1288</v>
      </c>
      <c r="F76" s="28">
        <f t="shared" si="87"/>
        <v>145</v>
      </c>
      <c r="H76" s="14">
        <v>1</v>
      </c>
      <c r="I76" t="s">
        <v>83</v>
      </c>
      <c r="J76">
        <v>2</v>
      </c>
      <c r="K76" s="40">
        <f t="shared" si="102"/>
        <v>3</v>
      </c>
      <c r="L76">
        <v>1</v>
      </c>
      <c r="M76" t="s">
        <v>83</v>
      </c>
      <c r="N76">
        <v>1</v>
      </c>
      <c r="O76" s="40">
        <f t="shared" si="156"/>
        <v>0</v>
      </c>
      <c r="P76">
        <v>0</v>
      </c>
      <c r="Q76" t="s">
        <v>83</v>
      </c>
      <c r="R76">
        <v>2</v>
      </c>
      <c r="S76" s="40">
        <f t="shared" si="103"/>
        <v>4</v>
      </c>
      <c r="T76">
        <v>1</v>
      </c>
      <c r="U76" t="s">
        <v>83</v>
      </c>
      <c r="V76">
        <v>1</v>
      </c>
      <c r="W76" s="40">
        <f t="shared" si="88"/>
        <v>6</v>
      </c>
      <c r="X76">
        <v>2</v>
      </c>
      <c r="Y76" t="s">
        <v>83</v>
      </c>
      <c r="Z76">
        <v>1</v>
      </c>
      <c r="AA76" s="40">
        <f t="shared" si="89"/>
        <v>0</v>
      </c>
      <c r="AB76">
        <v>2</v>
      </c>
      <c r="AC76" t="s">
        <v>83</v>
      </c>
      <c r="AD76">
        <v>1</v>
      </c>
      <c r="AE76" s="40">
        <f t="shared" si="104"/>
        <v>3</v>
      </c>
      <c r="AF76" s="24">
        <f t="shared" si="105"/>
        <v>16</v>
      </c>
      <c r="AG76" s="14">
        <v>2</v>
      </c>
      <c r="AH76" t="s">
        <v>83</v>
      </c>
      <c r="AI76">
        <v>1</v>
      </c>
      <c r="AJ76" s="40">
        <f t="shared" si="154"/>
        <v>3</v>
      </c>
      <c r="AK76">
        <v>2</v>
      </c>
      <c r="AL76" t="s">
        <v>83</v>
      </c>
      <c r="AM76">
        <v>1</v>
      </c>
      <c r="AN76" s="40">
        <f t="shared" si="106"/>
        <v>0</v>
      </c>
      <c r="AO76">
        <v>2</v>
      </c>
      <c r="AP76" t="s">
        <v>83</v>
      </c>
      <c r="AQ76">
        <v>1</v>
      </c>
      <c r="AR76" s="40">
        <f t="shared" si="85"/>
        <v>0</v>
      </c>
      <c r="AS76">
        <v>2</v>
      </c>
      <c r="AT76" t="s">
        <v>83</v>
      </c>
      <c r="AU76">
        <v>2</v>
      </c>
      <c r="AV76" s="40">
        <f t="shared" si="107"/>
        <v>3</v>
      </c>
      <c r="AW76">
        <v>0</v>
      </c>
      <c r="AX76" t="s">
        <v>83</v>
      </c>
      <c r="AY76">
        <v>1</v>
      </c>
      <c r="AZ76" s="40">
        <f t="shared" si="108"/>
        <v>3</v>
      </c>
      <c r="BA76">
        <v>1</v>
      </c>
      <c r="BB76" t="s">
        <v>83</v>
      </c>
      <c r="BC76">
        <v>1</v>
      </c>
      <c r="BD76" s="40">
        <f t="shared" si="90"/>
        <v>0</v>
      </c>
      <c r="BE76" s="24">
        <f t="shared" si="109"/>
        <v>9</v>
      </c>
      <c r="BF76" s="14">
        <v>2</v>
      </c>
      <c r="BG76" t="s">
        <v>83</v>
      </c>
      <c r="BH76">
        <v>2</v>
      </c>
      <c r="BI76" s="40">
        <f t="shared" si="110"/>
        <v>0</v>
      </c>
      <c r="BJ76">
        <v>2</v>
      </c>
      <c r="BK76" t="s">
        <v>83</v>
      </c>
      <c r="BL76">
        <v>1</v>
      </c>
      <c r="BM76" s="40">
        <f t="shared" si="111"/>
        <v>0</v>
      </c>
      <c r="BN76">
        <v>1</v>
      </c>
      <c r="BO76" t="s">
        <v>83</v>
      </c>
      <c r="BP76">
        <v>1</v>
      </c>
      <c r="BQ76" s="40">
        <f t="shared" si="91"/>
        <v>0</v>
      </c>
      <c r="BR76">
        <v>2</v>
      </c>
      <c r="BS76" t="s">
        <v>83</v>
      </c>
      <c r="BT76">
        <v>1</v>
      </c>
      <c r="BU76" s="40">
        <f t="shared" si="112"/>
        <v>3</v>
      </c>
      <c r="BV76">
        <v>2</v>
      </c>
      <c r="BW76" t="s">
        <v>83</v>
      </c>
      <c r="BX76">
        <v>1</v>
      </c>
      <c r="BY76" s="40">
        <f t="shared" si="113"/>
        <v>0</v>
      </c>
      <c r="BZ76">
        <v>2</v>
      </c>
      <c r="CA76" t="s">
        <v>83</v>
      </c>
      <c r="CB76">
        <v>2</v>
      </c>
      <c r="CC76" s="40">
        <f t="shared" si="114"/>
        <v>0</v>
      </c>
      <c r="CD76" s="24">
        <f t="shared" si="115"/>
        <v>3</v>
      </c>
      <c r="CE76" s="14">
        <v>0</v>
      </c>
      <c r="CF76" t="s">
        <v>83</v>
      </c>
      <c r="CG76">
        <v>2</v>
      </c>
      <c r="CH76" s="40">
        <f t="shared" si="116"/>
        <v>0</v>
      </c>
      <c r="CI76">
        <v>2</v>
      </c>
      <c r="CJ76" t="s">
        <v>83</v>
      </c>
      <c r="CK76">
        <v>2</v>
      </c>
      <c r="CL76" s="40">
        <f t="shared" si="117"/>
        <v>0</v>
      </c>
      <c r="CM76">
        <v>0</v>
      </c>
      <c r="CN76" t="s">
        <v>83</v>
      </c>
      <c r="CO76">
        <v>1</v>
      </c>
      <c r="CP76" s="40">
        <f t="shared" si="118"/>
        <v>6</v>
      </c>
      <c r="CQ76">
        <v>2</v>
      </c>
      <c r="CR76" t="s">
        <v>83</v>
      </c>
      <c r="CS76">
        <v>0</v>
      </c>
      <c r="CT76" s="40">
        <f t="shared" si="119"/>
        <v>3</v>
      </c>
      <c r="CU76">
        <v>2</v>
      </c>
      <c r="CV76" t="s">
        <v>83</v>
      </c>
      <c r="CW76">
        <v>1</v>
      </c>
      <c r="CX76" s="40">
        <f t="shared" si="120"/>
        <v>4</v>
      </c>
      <c r="CY76">
        <v>2</v>
      </c>
      <c r="CZ76" t="s">
        <v>83</v>
      </c>
      <c r="DA76">
        <v>3</v>
      </c>
      <c r="DB76" s="40">
        <f t="shared" si="121"/>
        <v>0</v>
      </c>
      <c r="DC76" s="24">
        <f t="shared" si="122"/>
        <v>13</v>
      </c>
      <c r="DD76" s="14">
        <v>1</v>
      </c>
      <c r="DE76" t="s">
        <v>83</v>
      </c>
      <c r="DF76">
        <v>1</v>
      </c>
      <c r="DG76" s="40">
        <f t="shared" si="152"/>
        <v>0</v>
      </c>
      <c r="DH76">
        <v>1</v>
      </c>
      <c r="DI76" t="s">
        <v>83</v>
      </c>
      <c r="DJ76">
        <v>1</v>
      </c>
      <c r="DK76" s="40">
        <f t="shared" si="92"/>
        <v>0</v>
      </c>
      <c r="DL76">
        <v>2</v>
      </c>
      <c r="DM76" t="s">
        <v>83</v>
      </c>
      <c r="DN76">
        <v>2</v>
      </c>
      <c r="DO76" s="40">
        <f t="shared" si="123"/>
        <v>0</v>
      </c>
      <c r="DP76">
        <v>1</v>
      </c>
      <c r="DQ76" t="s">
        <v>83</v>
      </c>
      <c r="DR76">
        <v>2</v>
      </c>
      <c r="DS76" s="40">
        <f t="shared" si="83"/>
        <v>0</v>
      </c>
      <c r="DT76">
        <v>2</v>
      </c>
      <c r="DU76" t="s">
        <v>83</v>
      </c>
      <c r="DV76">
        <v>1</v>
      </c>
      <c r="DW76" s="40">
        <f t="shared" si="84"/>
        <v>6</v>
      </c>
      <c r="DX76">
        <v>1</v>
      </c>
      <c r="DY76" t="s">
        <v>83</v>
      </c>
      <c r="DZ76">
        <v>2</v>
      </c>
      <c r="EA76" s="39">
        <f t="shared" si="124"/>
        <v>3</v>
      </c>
      <c r="EB76" s="24">
        <f t="shared" si="93"/>
        <v>9</v>
      </c>
      <c r="EC76" s="14">
        <v>1</v>
      </c>
      <c r="ED76" t="s">
        <v>83</v>
      </c>
      <c r="EE76">
        <v>1</v>
      </c>
      <c r="EF76" s="40">
        <f t="shared" si="125"/>
        <v>4</v>
      </c>
      <c r="EG76">
        <v>1</v>
      </c>
      <c r="EH76" t="s">
        <v>83</v>
      </c>
      <c r="EI76">
        <v>2</v>
      </c>
      <c r="EJ76" s="40">
        <f t="shared" si="126"/>
        <v>0</v>
      </c>
      <c r="EK76">
        <v>2</v>
      </c>
      <c r="EL76" t="s">
        <v>83</v>
      </c>
      <c r="EM76">
        <v>0</v>
      </c>
      <c r="EN76" s="40">
        <f t="shared" si="157"/>
        <v>0</v>
      </c>
      <c r="EO76">
        <v>2</v>
      </c>
      <c r="EP76" t="s">
        <v>83</v>
      </c>
      <c r="EQ76">
        <v>2</v>
      </c>
      <c r="ER76" s="40">
        <f t="shared" si="127"/>
        <v>0</v>
      </c>
      <c r="ES76">
        <v>1</v>
      </c>
      <c r="ET76" t="s">
        <v>83</v>
      </c>
      <c r="EU76">
        <v>1</v>
      </c>
      <c r="EV76" s="40">
        <f t="shared" si="128"/>
        <v>4</v>
      </c>
      <c r="EW76">
        <v>2</v>
      </c>
      <c r="EX76" t="s">
        <v>83</v>
      </c>
      <c r="EY76">
        <v>1</v>
      </c>
      <c r="EZ76" s="40">
        <f t="shared" si="129"/>
        <v>0</v>
      </c>
      <c r="FA76" s="24">
        <f t="shared" si="130"/>
        <v>8</v>
      </c>
      <c r="FB76" s="14">
        <v>2</v>
      </c>
      <c r="FC76" t="s">
        <v>83</v>
      </c>
      <c r="FD76">
        <v>0</v>
      </c>
      <c r="FE76" s="40">
        <f t="shared" si="131"/>
        <v>3</v>
      </c>
      <c r="FF76">
        <v>1</v>
      </c>
      <c r="FG76" t="s">
        <v>83</v>
      </c>
      <c r="FH76">
        <v>1</v>
      </c>
      <c r="FI76" s="40">
        <f t="shared" si="132"/>
        <v>0</v>
      </c>
      <c r="FJ76">
        <v>0</v>
      </c>
      <c r="FK76" t="s">
        <v>83</v>
      </c>
      <c r="FL76">
        <v>1</v>
      </c>
      <c r="FM76" s="40">
        <f t="shared" si="133"/>
        <v>0</v>
      </c>
      <c r="FN76">
        <v>1</v>
      </c>
      <c r="FO76" t="s">
        <v>83</v>
      </c>
      <c r="FP76">
        <v>1</v>
      </c>
      <c r="FQ76" s="40">
        <f t="shared" si="94"/>
        <v>0</v>
      </c>
      <c r="FR76">
        <v>0</v>
      </c>
      <c r="FS76" t="s">
        <v>83</v>
      </c>
      <c r="FT76">
        <v>1</v>
      </c>
      <c r="FU76" s="40">
        <f t="shared" si="134"/>
        <v>4</v>
      </c>
      <c r="FV76">
        <v>1</v>
      </c>
      <c r="FW76" t="s">
        <v>83</v>
      </c>
      <c r="FX76">
        <v>2</v>
      </c>
      <c r="FY76" s="40">
        <f t="shared" si="95"/>
        <v>0</v>
      </c>
      <c r="FZ76" s="24">
        <f t="shared" si="96"/>
        <v>7</v>
      </c>
      <c r="GA76" s="14">
        <v>0</v>
      </c>
      <c r="GB76" t="s">
        <v>83</v>
      </c>
      <c r="GC76">
        <v>2</v>
      </c>
      <c r="GD76" s="40">
        <f t="shared" si="135"/>
        <v>0</v>
      </c>
      <c r="GE76">
        <v>2</v>
      </c>
      <c r="GF76" t="s">
        <v>83</v>
      </c>
      <c r="GG76">
        <v>1</v>
      </c>
      <c r="GH76" s="40">
        <f t="shared" si="82"/>
        <v>4</v>
      </c>
      <c r="GI76">
        <v>2</v>
      </c>
      <c r="GJ76" t="s">
        <v>83</v>
      </c>
      <c r="GK76">
        <v>1</v>
      </c>
      <c r="GL76" s="40">
        <f t="shared" si="136"/>
        <v>0</v>
      </c>
      <c r="GM76">
        <v>2</v>
      </c>
      <c r="GN76" t="s">
        <v>83</v>
      </c>
      <c r="GO76">
        <v>0</v>
      </c>
      <c r="GP76" s="40">
        <f t="shared" si="137"/>
        <v>6</v>
      </c>
      <c r="GQ76">
        <v>1</v>
      </c>
      <c r="GR76" t="s">
        <v>83</v>
      </c>
      <c r="GS76">
        <v>1</v>
      </c>
      <c r="GT76" s="40">
        <f t="shared" si="97"/>
        <v>0</v>
      </c>
      <c r="GU76">
        <v>2</v>
      </c>
      <c r="GV76" t="s">
        <v>83</v>
      </c>
      <c r="GW76">
        <v>2</v>
      </c>
      <c r="GX76" s="40">
        <f t="shared" si="138"/>
        <v>0</v>
      </c>
      <c r="GY76" s="24">
        <f t="shared" si="139"/>
        <v>10</v>
      </c>
      <c r="GZ76" s="28">
        <f t="shared" si="98"/>
        <v>75</v>
      </c>
      <c r="HA76" t="s">
        <v>1333</v>
      </c>
      <c r="HB76">
        <f t="shared" si="99"/>
        <v>0</v>
      </c>
      <c r="HC76" t="s">
        <v>137</v>
      </c>
      <c r="HD76">
        <f t="shared" si="153"/>
        <v>5</v>
      </c>
      <c r="HE76" t="s">
        <v>93</v>
      </c>
      <c r="HF76">
        <f t="shared" si="100"/>
        <v>9</v>
      </c>
      <c r="HG76" t="s">
        <v>94</v>
      </c>
      <c r="HH76">
        <f t="shared" si="158"/>
        <v>9</v>
      </c>
      <c r="HI76" t="s">
        <v>141</v>
      </c>
      <c r="HJ76">
        <f t="shared" si="140"/>
        <v>0</v>
      </c>
      <c r="HK76" t="s">
        <v>142</v>
      </c>
      <c r="HL76">
        <f t="shared" si="141"/>
        <v>0</v>
      </c>
      <c r="HM76" t="s">
        <v>90</v>
      </c>
      <c r="HN76">
        <f t="shared" si="101"/>
        <v>9</v>
      </c>
      <c r="HO76" t="s">
        <v>91</v>
      </c>
      <c r="HP76">
        <f t="shared" si="142"/>
        <v>5</v>
      </c>
      <c r="HQ76" t="s">
        <v>1334</v>
      </c>
      <c r="HR76" s="1">
        <f t="shared" si="143"/>
        <v>5</v>
      </c>
      <c r="HS76" t="s">
        <v>85</v>
      </c>
      <c r="HT76" s="1">
        <f t="shared" si="144"/>
        <v>5</v>
      </c>
      <c r="HU76" t="s">
        <v>133</v>
      </c>
      <c r="HV76" s="1">
        <f t="shared" si="145"/>
        <v>0</v>
      </c>
      <c r="HW76" t="s">
        <v>87</v>
      </c>
      <c r="HX76" s="1">
        <f t="shared" si="146"/>
        <v>6</v>
      </c>
      <c r="HY76" t="s">
        <v>88</v>
      </c>
      <c r="HZ76" s="1">
        <f t="shared" si="147"/>
        <v>0</v>
      </c>
      <c r="IA76" t="s">
        <v>95</v>
      </c>
      <c r="IB76" s="1">
        <f t="shared" si="148"/>
        <v>6</v>
      </c>
      <c r="IC76" t="s">
        <v>134</v>
      </c>
      <c r="ID76" s="1">
        <f t="shared" si="149"/>
        <v>6</v>
      </c>
      <c r="IE76" t="s">
        <v>96</v>
      </c>
      <c r="IF76" s="1">
        <f t="shared" si="150"/>
        <v>5</v>
      </c>
      <c r="IG76">
        <f t="shared" si="155"/>
        <v>70</v>
      </c>
      <c r="IH76" s="1">
        <f t="shared" si="151"/>
        <v>145</v>
      </c>
    </row>
    <row r="77" spans="1:242" ht="14.65" thickBot="1" x14ac:dyDescent="0.5">
      <c r="A77" s="1">
        <v>74</v>
      </c>
      <c r="B77" s="45">
        <f t="shared" si="86"/>
        <v>767</v>
      </c>
      <c r="C77" s="14" t="s">
        <v>1335</v>
      </c>
      <c r="D77" t="s">
        <v>1336</v>
      </c>
      <c r="E77" s="15" t="s">
        <v>1288</v>
      </c>
      <c r="F77" s="28">
        <f t="shared" si="87"/>
        <v>52</v>
      </c>
      <c r="H77" s="14">
        <v>4</v>
      </c>
      <c r="I77" t="s">
        <v>83</v>
      </c>
      <c r="J77">
        <v>4</v>
      </c>
      <c r="K77" s="40">
        <f t="shared" si="102"/>
        <v>0</v>
      </c>
      <c r="L77">
        <v>1</v>
      </c>
      <c r="M77" t="s">
        <v>83</v>
      </c>
      <c r="N77">
        <v>1</v>
      </c>
      <c r="O77" s="40">
        <f t="shared" si="156"/>
        <v>0</v>
      </c>
      <c r="P77">
        <v>1</v>
      </c>
      <c r="Q77" t="s">
        <v>83</v>
      </c>
      <c r="R77">
        <v>2</v>
      </c>
      <c r="S77" s="40">
        <f t="shared" si="103"/>
        <v>3</v>
      </c>
      <c r="T77">
        <v>0</v>
      </c>
      <c r="U77" t="s">
        <v>83</v>
      </c>
      <c r="V77">
        <v>0</v>
      </c>
      <c r="W77" s="40">
        <f t="shared" si="88"/>
        <v>4</v>
      </c>
      <c r="X77">
        <v>0</v>
      </c>
      <c r="Y77" t="s">
        <v>83</v>
      </c>
      <c r="Z77">
        <v>0</v>
      </c>
      <c r="AA77" s="40">
        <f t="shared" si="89"/>
        <v>0</v>
      </c>
      <c r="AB77">
        <v>0</v>
      </c>
      <c r="AC77" t="s">
        <v>83</v>
      </c>
      <c r="AD77">
        <v>0</v>
      </c>
      <c r="AE77" s="40">
        <f t="shared" si="104"/>
        <v>0</v>
      </c>
      <c r="AF77" s="24">
        <f t="shared" si="105"/>
        <v>7</v>
      </c>
      <c r="AG77" s="14">
        <v>1</v>
      </c>
      <c r="AH77" t="s">
        <v>83</v>
      </c>
      <c r="AI77">
        <v>2</v>
      </c>
      <c r="AJ77" s="40">
        <f t="shared" si="154"/>
        <v>0</v>
      </c>
      <c r="AK77">
        <v>4</v>
      </c>
      <c r="AL77" t="s">
        <v>83</v>
      </c>
      <c r="AM77">
        <v>4</v>
      </c>
      <c r="AN77" s="40">
        <f t="shared" si="106"/>
        <v>3</v>
      </c>
      <c r="AO77">
        <v>3</v>
      </c>
      <c r="AP77" t="s">
        <v>83</v>
      </c>
      <c r="AQ77">
        <v>4</v>
      </c>
      <c r="AR77" s="40">
        <f t="shared" si="85"/>
        <v>3</v>
      </c>
      <c r="AS77">
        <v>0</v>
      </c>
      <c r="AT77" t="s">
        <v>83</v>
      </c>
      <c r="AU77">
        <v>0</v>
      </c>
      <c r="AV77" s="40">
        <f t="shared" si="107"/>
        <v>6</v>
      </c>
      <c r="AW77">
        <v>0</v>
      </c>
      <c r="AX77" t="s">
        <v>83</v>
      </c>
      <c r="AY77">
        <v>0</v>
      </c>
      <c r="AZ77" s="40">
        <f t="shared" si="108"/>
        <v>0</v>
      </c>
      <c r="BA77">
        <v>0</v>
      </c>
      <c r="BB77" t="s">
        <v>83</v>
      </c>
      <c r="BC77">
        <v>0</v>
      </c>
      <c r="BD77" s="40">
        <f t="shared" si="90"/>
        <v>0</v>
      </c>
      <c r="BE77" s="24">
        <f t="shared" si="109"/>
        <v>12</v>
      </c>
      <c r="BF77" s="14">
        <v>4</v>
      </c>
      <c r="BG77" t="s">
        <v>83</v>
      </c>
      <c r="BH77">
        <v>3</v>
      </c>
      <c r="BI77" s="40">
        <f t="shared" si="110"/>
        <v>0</v>
      </c>
      <c r="BJ77">
        <v>5</v>
      </c>
      <c r="BK77" t="s">
        <v>83</v>
      </c>
      <c r="BL77">
        <v>6</v>
      </c>
      <c r="BM77" s="40">
        <f t="shared" si="111"/>
        <v>0</v>
      </c>
      <c r="BN77">
        <v>5</v>
      </c>
      <c r="BO77" t="s">
        <v>83</v>
      </c>
      <c r="BP77">
        <v>6</v>
      </c>
      <c r="BQ77" s="40">
        <f t="shared" si="91"/>
        <v>0</v>
      </c>
      <c r="BR77">
        <v>0</v>
      </c>
      <c r="BS77" t="s">
        <v>83</v>
      </c>
      <c r="BT77">
        <v>0</v>
      </c>
      <c r="BU77" s="40">
        <f t="shared" si="112"/>
        <v>0</v>
      </c>
      <c r="BV77">
        <v>0</v>
      </c>
      <c r="BW77" t="s">
        <v>83</v>
      </c>
      <c r="BX77">
        <v>0</v>
      </c>
      <c r="BY77" s="40">
        <f t="shared" si="113"/>
        <v>0</v>
      </c>
      <c r="BZ77">
        <v>0</v>
      </c>
      <c r="CA77" t="s">
        <v>83</v>
      </c>
      <c r="CB77">
        <v>0</v>
      </c>
      <c r="CC77" s="40">
        <f t="shared" si="114"/>
        <v>0</v>
      </c>
      <c r="CD77" s="24">
        <f t="shared" si="115"/>
        <v>0</v>
      </c>
      <c r="CE77" s="14">
        <v>2</v>
      </c>
      <c r="CF77" t="s">
        <v>83</v>
      </c>
      <c r="CG77">
        <v>1</v>
      </c>
      <c r="CH77" s="40">
        <f t="shared" si="116"/>
        <v>0</v>
      </c>
      <c r="CI77">
        <v>1</v>
      </c>
      <c r="CJ77" t="s">
        <v>83</v>
      </c>
      <c r="CK77">
        <v>2</v>
      </c>
      <c r="CL77" s="40">
        <f t="shared" si="117"/>
        <v>0</v>
      </c>
      <c r="CM77">
        <v>7</v>
      </c>
      <c r="CN77" t="s">
        <v>83</v>
      </c>
      <c r="CO77">
        <v>6</v>
      </c>
      <c r="CP77" s="40">
        <f t="shared" si="118"/>
        <v>0</v>
      </c>
      <c r="CQ77">
        <v>0</v>
      </c>
      <c r="CR77" t="s">
        <v>83</v>
      </c>
      <c r="CS77">
        <v>0</v>
      </c>
      <c r="CT77" s="40">
        <f t="shared" si="119"/>
        <v>0</v>
      </c>
      <c r="CU77">
        <v>0</v>
      </c>
      <c r="CV77" t="s">
        <v>83</v>
      </c>
      <c r="CW77">
        <v>0</v>
      </c>
      <c r="CX77" s="40">
        <f t="shared" si="120"/>
        <v>0</v>
      </c>
      <c r="CY77">
        <v>0</v>
      </c>
      <c r="CZ77" t="s">
        <v>83</v>
      </c>
      <c r="DA77">
        <v>0</v>
      </c>
      <c r="DB77" s="40">
        <f t="shared" si="121"/>
        <v>0</v>
      </c>
      <c r="DC77" s="24">
        <f t="shared" si="122"/>
        <v>0</v>
      </c>
      <c r="DD77" s="14">
        <v>5</v>
      </c>
      <c r="DE77" t="s">
        <v>83</v>
      </c>
      <c r="DF77">
        <v>6</v>
      </c>
      <c r="DG77" s="40">
        <f t="shared" si="152"/>
        <v>4</v>
      </c>
      <c r="DH77">
        <v>3</v>
      </c>
      <c r="DI77" t="s">
        <v>83</v>
      </c>
      <c r="DJ77">
        <v>4</v>
      </c>
      <c r="DK77" s="40">
        <f t="shared" si="92"/>
        <v>0</v>
      </c>
      <c r="DL77">
        <v>5</v>
      </c>
      <c r="DM77" t="s">
        <v>83</v>
      </c>
      <c r="DN77">
        <v>4</v>
      </c>
      <c r="DO77" s="40">
        <f t="shared" si="123"/>
        <v>0</v>
      </c>
      <c r="DP77">
        <v>0</v>
      </c>
      <c r="DQ77" t="s">
        <v>83</v>
      </c>
      <c r="DR77">
        <v>0</v>
      </c>
      <c r="DS77" s="40">
        <f t="shared" si="83"/>
        <v>4</v>
      </c>
      <c r="DT77">
        <v>0</v>
      </c>
      <c r="DU77" t="s">
        <v>83</v>
      </c>
      <c r="DV77">
        <v>0</v>
      </c>
      <c r="DW77" s="40">
        <f t="shared" si="84"/>
        <v>1</v>
      </c>
      <c r="DX77">
        <v>0</v>
      </c>
      <c r="DY77" t="s">
        <v>83</v>
      </c>
      <c r="DZ77">
        <v>0</v>
      </c>
      <c r="EA77" s="39">
        <f t="shared" si="124"/>
        <v>0</v>
      </c>
      <c r="EB77" s="24">
        <f t="shared" si="93"/>
        <v>9</v>
      </c>
      <c r="EC77" s="14">
        <v>2</v>
      </c>
      <c r="ED77" t="s">
        <v>83</v>
      </c>
      <c r="EE77">
        <v>2</v>
      </c>
      <c r="EF77" s="40">
        <f t="shared" si="125"/>
        <v>3</v>
      </c>
      <c r="EG77">
        <v>5</v>
      </c>
      <c r="EH77" t="s">
        <v>83</v>
      </c>
      <c r="EI77">
        <v>6</v>
      </c>
      <c r="EJ77" s="40">
        <f t="shared" si="126"/>
        <v>0</v>
      </c>
      <c r="EK77">
        <v>3</v>
      </c>
      <c r="EL77" t="s">
        <v>83</v>
      </c>
      <c r="EM77">
        <v>0</v>
      </c>
      <c r="EN77" s="40">
        <f t="shared" si="157"/>
        <v>0</v>
      </c>
      <c r="EO77">
        <v>0</v>
      </c>
      <c r="EP77" t="s">
        <v>83</v>
      </c>
      <c r="EQ77">
        <v>0</v>
      </c>
      <c r="ER77" s="40">
        <f t="shared" si="127"/>
        <v>0</v>
      </c>
      <c r="ES77">
        <v>0</v>
      </c>
      <c r="ET77" t="s">
        <v>83</v>
      </c>
      <c r="EU77">
        <v>0</v>
      </c>
      <c r="EV77" s="40">
        <f t="shared" si="128"/>
        <v>6</v>
      </c>
      <c r="EW77">
        <v>0</v>
      </c>
      <c r="EX77" t="s">
        <v>83</v>
      </c>
      <c r="EY77">
        <v>0</v>
      </c>
      <c r="EZ77" s="40">
        <f t="shared" si="129"/>
        <v>0</v>
      </c>
      <c r="FA77" s="24">
        <f t="shared" si="130"/>
        <v>9</v>
      </c>
      <c r="FB77" s="14">
        <v>3</v>
      </c>
      <c r="FC77" t="s">
        <v>83</v>
      </c>
      <c r="FD77">
        <v>2</v>
      </c>
      <c r="FE77" s="40">
        <f t="shared" si="131"/>
        <v>4</v>
      </c>
      <c r="FF77">
        <v>7</v>
      </c>
      <c r="FG77" t="s">
        <v>83</v>
      </c>
      <c r="FH77">
        <v>8</v>
      </c>
      <c r="FI77" s="40">
        <f t="shared" si="132"/>
        <v>0</v>
      </c>
      <c r="FJ77">
        <v>0</v>
      </c>
      <c r="FK77" t="s">
        <v>83</v>
      </c>
      <c r="FL77">
        <v>0</v>
      </c>
      <c r="FM77" s="40">
        <f t="shared" si="133"/>
        <v>3</v>
      </c>
      <c r="FN77">
        <v>0</v>
      </c>
      <c r="FO77" t="s">
        <v>83</v>
      </c>
      <c r="FP77">
        <v>0</v>
      </c>
      <c r="FQ77" s="40">
        <f t="shared" si="94"/>
        <v>0</v>
      </c>
      <c r="FR77">
        <v>0</v>
      </c>
      <c r="FS77" t="s">
        <v>83</v>
      </c>
      <c r="FT77">
        <v>0</v>
      </c>
      <c r="FU77" s="40">
        <f t="shared" si="134"/>
        <v>0</v>
      </c>
      <c r="FV77">
        <v>0</v>
      </c>
      <c r="FW77" t="s">
        <v>83</v>
      </c>
      <c r="FX77">
        <v>0</v>
      </c>
      <c r="FY77" s="40">
        <f t="shared" si="95"/>
        <v>0</v>
      </c>
      <c r="FZ77" s="24">
        <f t="shared" si="96"/>
        <v>7</v>
      </c>
      <c r="GA77" s="14">
        <v>1</v>
      </c>
      <c r="GB77" t="s">
        <v>83</v>
      </c>
      <c r="GC77">
        <v>1</v>
      </c>
      <c r="GD77" s="40">
        <f t="shared" si="135"/>
        <v>4</v>
      </c>
      <c r="GE77">
        <v>2</v>
      </c>
      <c r="GF77" t="s">
        <v>83</v>
      </c>
      <c r="GG77">
        <v>1</v>
      </c>
      <c r="GH77" s="40">
        <f t="shared" si="82"/>
        <v>4</v>
      </c>
      <c r="GI77">
        <v>0</v>
      </c>
      <c r="GJ77" t="s">
        <v>83</v>
      </c>
      <c r="GK77">
        <v>0</v>
      </c>
      <c r="GL77" s="40">
        <f t="shared" si="136"/>
        <v>0</v>
      </c>
      <c r="GM77">
        <v>0</v>
      </c>
      <c r="GN77" t="s">
        <v>83</v>
      </c>
      <c r="GO77">
        <v>0</v>
      </c>
      <c r="GP77" s="40">
        <f t="shared" si="137"/>
        <v>0</v>
      </c>
      <c r="GQ77">
        <v>0</v>
      </c>
      <c r="GR77" t="s">
        <v>83</v>
      </c>
      <c r="GS77">
        <v>0</v>
      </c>
      <c r="GT77" s="40">
        <f t="shared" si="97"/>
        <v>0</v>
      </c>
      <c r="GU77">
        <v>0</v>
      </c>
      <c r="GV77" t="s">
        <v>83</v>
      </c>
      <c r="GW77">
        <v>0</v>
      </c>
      <c r="GX77" s="40">
        <f t="shared" si="138"/>
        <v>0</v>
      </c>
      <c r="GY77" s="24">
        <f t="shared" si="139"/>
        <v>8</v>
      </c>
      <c r="GZ77" s="28">
        <f t="shared" si="98"/>
        <v>52</v>
      </c>
      <c r="HA77">
        <v>0</v>
      </c>
      <c r="HB77">
        <f t="shared" si="99"/>
        <v>0</v>
      </c>
      <c r="HC77">
        <v>0</v>
      </c>
      <c r="HD77">
        <f t="shared" si="153"/>
        <v>0</v>
      </c>
      <c r="HE77">
        <v>0</v>
      </c>
      <c r="HF77">
        <f t="shared" si="100"/>
        <v>0</v>
      </c>
      <c r="HG77">
        <v>0</v>
      </c>
      <c r="HH77">
        <f t="shared" si="158"/>
        <v>0</v>
      </c>
      <c r="HI77">
        <v>0</v>
      </c>
      <c r="HJ77">
        <f t="shared" si="140"/>
        <v>0</v>
      </c>
      <c r="HK77">
        <v>0</v>
      </c>
      <c r="HL77">
        <f t="shared" si="141"/>
        <v>0</v>
      </c>
      <c r="HM77">
        <v>0</v>
      </c>
      <c r="HN77">
        <f t="shared" si="101"/>
        <v>0</v>
      </c>
      <c r="HO77">
        <v>0</v>
      </c>
      <c r="HP77">
        <f t="shared" si="142"/>
        <v>0</v>
      </c>
      <c r="HQ77" t="s">
        <v>425</v>
      </c>
      <c r="HR77" s="1">
        <f t="shared" si="143"/>
        <v>0</v>
      </c>
      <c r="HS77" t="s">
        <v>425</v>
      </c>
      <c r="HT77" s="1">
        <f t="shared" si="144"/>
        <v>0</v>
      </c>
      <c r="HU77" t="s">
        <v>425</v>
      </c>
      <c r="HV77" s="1">
        <f t="shared" si="145"/>
        <v>0</v>
      </c>
      <c r="HW77" t="s">
        <v>425</v>
      </c>
      <c r="HX77" s="1">
        <f t="shared" si="146"/>
        <v>0</v>
      </c>
      <c r="HY77" t="s">
        <v>425</v>
      </c>
      <c r="HZ77" s="1">
        <f t="shared" si="147"/>
        <v>0</v>
      </c>
      <c r="IA77" t="s">
        <v>425</v>
      </c>
      <c r="IB77" s="1">
        <f t="shared" si="148"/>
        <v>0</v>
      </c>
      <c r="IC77" t="s">
        <v>425</v>
      </c>
      <c r="ID77" s="1">
        <f t="shared" si="149"/>
        <v>0</v>
      </c>
      <c r="IE77" t="s">
        <v>425</v>
      </c>
      <c r="IF77" s="1">
        <f t="shared" si="150"/>
        <v>0</v>
      </c>
      <c r="IG77">
        <f t="shared" si="155"/>
        <v>0</v>
      </c>
      <c r="IH77" s="1">
        <f t="shared" si="151"/>
        <v>52</v>
      </c>
    </row>
    <row r="78" spans="1:242" ht="14.65" thickBot="1" x14ac:dyDescent="0.5">
      <c r="A78" s="1">
        <v>75</v>
      </c>
      <c r="B78" s="45">
        <f t="shared" si="86"/>
        <v>762</v>
      </c>
      <c r="C78" s="14" t="s">
        <v>277</v>
      </c>
      <c r="D78" t="s">
        <v>278</v>
      </c>
      <c r="E78" s="15" t="s">
        <v>279</v>
      </c>
      <c r="F78" s="28">
        <f t="shared" si="87"/>
        <v>78</v>
      </c>
      <c r="H78" s="14">
        <v>1</v>
      </c>
      <c r="I78" t="s">
        <v>83</v>
      </c>
      <c r="J78">
        <v>1</v>
      </c>
      <c r="K78" s="40">
        <f t="shared" si="102"/>
        <v>0</v>
      </c>
      <c r="L78">
        <v>2</v>
      </c>
      <c r="M78" t="s">
        <v>83</v>
      </c>
      <c r="N78">
        <v>5</v>
      </c>
      <c r="O78" s="40">
        <f t="shared" si="156"/>
        <v>3</v>
      </c>
      <c r="P78">
        <v>0</v>
      </c>
      <c r="Q78" t="s">
        <v>83</v>
      </c>
      <c r="R78">
        <v>0</v>
      </c>
      <c r="S78" s="40">
        <f t="shared" si="103"/>
        <v>0</v>
      </c>
      <c r="T78">
        <v>0</v>
      </c>
      <c r="U78" t="s">
        <v>83</v>
      </c>
      <c r="V78">
        <v>6</v>
      </c>
      <c r="W78" s="40">
        <f t="shared" si="88"/>
        <v>0</v>
      </c>
      <c r="X78">
        <v>4</v>
      </c>
      <c r="Y78" t="s">
        <v>83</v>
      </c>
      <c r="Z78">
        <v>1</v>
      </c>
      <c r="AA78" s="40">
        <f t="shared" si="89"/>
        <v>0</v>
      </c>
      <c r="AB78">
        <v>0</v>
      </c>
      <c r="AC78" t="s">
        <v>83</v>
      </c>
      <c r="AD78">
        <v>3</v>
      </c>
      <c r="AE78" s="40">
        <f t="shared" si="104"/>
        <v>0</v>
      </c>
      <c r="AF78" s="24">
        <f t="shared" si="105"/>
        <v>3</v>
      </c>
      <c r="AG78" s="14">
        <v>5</v>
      </c>
      <c r="AH78" t="s">
        <v>83</v>
      </c>
      <c r="AI78">
        <v>0</v>
      </c>
      <c r="AJ78" s="40">
        <f t="shared" si="154"/>
        <v>3</v>
      </c>
      <c r="AK78">
        <v>1</v>
      </c>
      <c r="AL78" t="s">
        <v>83</v>
      </c>
      <c r="AM78">
        <v>2</v>
      </c>
      <c r="AN78" s="40">
        <f t="shared" si="106"/>
        <v>0</v>
      </c>
      <c r="AO78">
        <v>3</v>
      </c>
      <c r="AP78" t="s">
        <v>83</v>
      </c>
      <c r="AQ78">
        <v>1</v>
      </c>
      <c r="AR78" s="40">
        <f t="shared" si="85"/>
        <v>0</v>
      </c>
      <c r="AS78">
        <v>9</v>
      </c>
      <c r="AT78" t="s">
        <v>83</v>
      </c>
      <c r="AU78">
        <v>0</v>
      </c>
      <c r="AV78" s="40">
        <f t="shared" si="107"/>
        <v>0</v>
      </c>
      <c r="AW78">
        <v>4</v>
      </c>
      <c r="AX78" t="s">
        <v>83</v>
      </c>
      <c r="AY78">
        <v>4</v>
      </c>
      <c r="AZ78" s="40">
        <f t="shared" si="108"/>
        <v>0</v>
      </c>
      <c r="BA78">
        <v>2</v>
      </c>
      <c r="BB78" t="s">
        <v>83</v>
      </c>
      <c r="BC78">
        <v>0</v>
      </c>
      <c r="BD78" s="40">
        <f t="shared" si="90"/>
        <v>0</v>
      </c>
      <c r="BE78" s="24">
        <f t="shared" si="109"/>
        <v>3</v>
      </c>
      <c r="BF78" s="14">
        <v>0</v>
      </c>
      <c r="BG78" t="s">
        <v>83</v>
      </c>
      <c r="BH78">
        <v>0</v>
      </c>
      <c r="BI78" s="40">
        <f t="shared" si="110"/>
        <v>0</v>
      </c>
      <c r="BJ78">
        <v>1</v>
      </c>
      <c r="BK78" t="s">
        <v>83</v>
      </c>
      <c r="BL78">
        <v>2</v>
      </c>
      <c r="BM78" s="40">
        <f t="shared" si="111"/>
        <v>0</v>
      </c>
      <c r="BN78">
        <v>0</v>
      </c>
      <c r="BO78" t="s">
        <v>83</v>
      </c>
      <c r="BP78">
        <v>0</v>
      </c>
      <c r="BQ78" s="40">
        <f t="shared" si="91"/>
        <v>0</v>
      </c>
      <c r="BR78">
        <v>0</v>
      </c>
      <c r="BS78" t="s">
        <v>83</v>
      </c>
      <c r="BT78">
        <v>0</v>
      </c>
      <c r="BU78" s="40">
        <f t="shared" si="112"/>
        <v>0</v>
      </c>
      <c r="BV78">
        <v>0</v>
      </c>
      <c r="BW78" t="s">
        <v>83</v>
      </c>
      <c r="BX78">
        <v>0</v>
      </c>
      <c r="BY78" s="40">
        <f t="shared" si="113"/>
        <v>0</v>
      </c>
      <c r="BZ78">
        <v>0</v>
      </c>
      <c r="CA78" t="s">
        <v>83</v>
      </c>
      <c r="CB78">
        <v>0</v>
      </c>
      <c r="CC78" s="40">
        <f t="shared" si="114"/>
        <v>0</v>
      </c>
      <c r="CD78" s="24">
        <f t="shared" si="115"/>
        <v>0</v>
      </c>
      <c r="CE78" s="14">
        <v>5</v>
      </c>
      <c r="CF78" t="s">
        <v>83</v>
      </c>
      <c r="CG78">
        <v>6</v>
      </c>
      <c r="CH78" s="40">
        <f t="shared" si="116"/>
        <v>0</v>
      </c>
      <c r="CI78">
        <v>2</v>
      </c>
      <c r="CJ78" t="s">
        <v>83</v>
      </c>
      <c r="CK78">
        <v>1</v>
      </c>
      <c r="CL78" s="40">
        <f t="shared" si="117"/>
        <v>3</v>
      </c>
      <c r="CM78">
        <v>1</v>
      </c>
      <c r="CN78" t="s">
        <v>83</v>
      </c>
      <c r="CO78">
        <v>0</v>
      </c>
      <c r="CP78" s="40">
        <f t="shared" si="118"/>
        <v>0</v>
      </c>
      <c r="CQ78">
        <v>2</v>
      </c>
      <c r="CR78" t="s">
        <v>83</v>
      </c>
      <c r="CS78">
        <v>2</v>
      </c>
      <c r="CT78" s="40">
        <f t="shared" si="119"/>
        <v>0</v>
      </c>
      <c r="CU78">
        <v>5</v>
      </c>
      <c r="CV78" t="s">
        <v>83</v>
      </c>
      <c r="CW78">
        <v>2</v>
      </c>
      <c r="CX78" s="40">
        <f t="shared" si="120"/>
        <v>3</v>
      </c>
      <c r="CY78">
        <v>9</v>
      </c>
      <c r="CZ78" t="s">
        <v>83</v>
      </c>
      <c r="DA78">
        <v>9</v>
      </c>
      <c r="DB78" s="40">
        <f t="shared" si="121"/>
        <v>0</v>
      </c>
      <c r="DC78" s="24">
        <f t="shared" si="122"/>
        <v>6</v>
      </c>
      <c r="DD78" s="14">
        <v>9</v>
      </c>
      <c r="DE78" t="s">
        <v>83</v>
      </c>
      <c r="DF78">
        <v>0</v>
      </c>
      <c r="DG78" s="40">
        <f t="shared" si="152"/>
        <v>0</v>
      </c>
      <c r="DH78">
        <v>0</v>
      </c>
      <c r="DI78" t="s">
        <v>83</v>
      </c>
      <c r="DJ78">
        <v>0</v>
      </c>
      <c r="DK78" s="40">
        <f t="shared" si="92"/>
        <v>0</v>
      </c>
      <c r="DL78">
        <v>0</v>
      </c>
      <c r="DM78" t="s">
        <v>83</v>
      </c>
      <c r="DN78">
        <v>0</v>
      </c>
      <c r="DO78" s="40">
        <f t="shared" si="123"/>
        <v>0</v>
      </c>
      <c r="DP78">
        <v>0</v>
      </c>
      <c r="DQ78" t="s">
        <v>83</v>
      </c>
      <c r="DR78">
        <v>9</v>
      </c>
      <c r="DS78" s="40">
        <f t="shared" si="83"/>
        <v>0</v>
      </c>
      <c r="DT78">
        <v>0</v>
      </c>
      <c r="DU78" t="s">
        <v>83</v>
      </c>
      <c r="DV78">
        <v>0</v>
      </c>
      <c r="DW78" s="40">
        <f t="shared" si="84"/>
        <v>1</v>
      </c>
      <c r="DX78">
        <v>1</v>
      </c>
      <c r="DY78" t="s">
        <v>83</v>
      </c>
      <c r="DZ78">
        <v>9</v>
      </c>
      <c r="EA78" s="39">
        <f t="shared" si="124"/>
        <v>3</v>
      </c>
      <c r="EB78" s="24">
        <f t="shared" si="93"/>
        <v>4</v>
      </c>
      <c r="EC78" s="14">
        <v>2</v>
      </c>
      <c r="ED78" t="s">
        <v>83</v>
      </c>
      <c r="EE78">
        <v>2</v>
      </c>
      <c r="EF78" s="40">
        <f t="shared" si="125"/>
        <v>3</v>
      </c>
      <c r="EG78">
        <v>3</v>
      </c>
      <c r="EH78" t="s">
        <v>83</v>
      </c>
      <c r="EI78">
        <v>3</v>
      </c>
      <c r="EJ78" s="40">
        <f t="shared" si="126"/>
        <v>0</v>
      </c>
      <c r="EK78">
        <v>4</v>
      </c>
      <c r="EL78" t="s">
        <v>83</v>
      </c>
      <c r="EM78">
        <v>4</v>
      </c>
      <c r="EN78" s="40">
        <f t="shared" si="157"/>
        <v>0</v>
      </c>
      <c r="EO78">
        <v>5</v>
      </c>
      <c r="EP78" t="s">
        <v>83</v>
      </c>
      <c r="EQ78">
        <v>5</v>
      </c>
      <c r="ER78" s="40">
        <f t="shared" si="127"/>
        <v>0</v>
      </c>
      <c r="ES78">
        <v>6</v>
      </c>
      <c r="ET78" t="s">
        <v>83</v>
      </c>
      <c r="EU78">
        <v>6</v>
      </c>
      <c r="EV78" s="40">
        <f t="shared" si="128"/>
        <v>3</v>
      </c>
      <c r="EW78">
        <v>8</v>
      </c>
      <c r="EX78" t="s">
        <v>83</v>
      </c>
      <c r="EY78">
        <v>7</v>
      </c>
      <c r="EZ78" s="40">
        <f t="shared" si="129"/>
        <v>0</v>
      </c>
      <c r="FA78" s="24">
        <f t="shared" si="130"/>
        <v>6</v>
      </c>
      <c r="FB78" s="14">
        <v>1</v>
      </c>
      <c r="FC78" t="s">
        <v>83</v>
      </c>
      <c r="FD78">
        <v>1</v>
      </c>
      <c r="FE78" s="40">
        <f t="shared" si="131"/>
        <v>0</v>
      </c>
      <c r="FF78">
        <v>1</v>
      </c>
      <c r="FG78" t="s">
        <v>83</v>
      </c>
      <c r="FH78">
        <v>2</v>
      </c>
      <c r="FI78" s="40">
        <f t="shared" si="132"/>
        <v>0</v>
      </c>
      <c r="FJ78">
        <v>1</v>
      </c>
      <c r="FK78" t="s">
        <v>83</v>
      </c>
      <c r="FL78">
        <v>3</v>
      </c>
      <c r="FM78" s="40">
        <f t="shared" si="133"/>
        <v>0</v>
      </c>
      <c r="FN78">
        <v>1</v>
      </c>
      <c r="FO78" t="s">
        <v>83</v>
      </c>
      <c r="FP78">
        <v>4</v>
      </c>
      <c r="FQ78" s="40">
        <f t="shared" si="94"/>
        <v>0</v>
      </c>
      <c r="FR78">
        <v>1</v>
      </c>
      <c r="FS78" t="s">
        <v>83</v>
      </c>
      <c r="FT78">
        <v>5</v>
      </c>
      <c r="FU78" s="40">
        <f t="shared" si="134"/>
        <v>3</v>
      </c>
      <c r="FV78">
        <v>1</v>
      </c>
      <c r="FW78" t="s">
        <v>83</v>
      </c>
      <c r="FX78">
        <v>6</v>
      </c>
      <c r="FY78" s="40">
        <f t="shared" si="95"/>
        <v>0</v>
      </c>
      <c r="FZ78" s="24">
        <f t="shared" si="96"/>
        <v>3</v>
      </c>
      <c r="GA78" s="14">
        <v>5</v>
      </c>
      <c r="GB78" t="s">
        <v>83</v>
      </c>
      <c r="GC78">
        <v>6</v>
      </c>
      <c r="GD78" s="40">
        <f t="shared" si="135"/>
        <v>0</v>
      </c>
      <c r="GE78">
        <v>2</v>
      </c>
      <c r="GF78" t="s">
        <v>83</v>
      </c>
      <c r="GG78">
        <v>1</v>
      </c>
      <c r="GH78" s="40">
        <f t="shared" ref="GH78:GH141" si="159">(IF(AND(GE78=3,GG78=2),6,IF(GE78-GG78=1,4,IF(GE78&gt;GG78,3,0))))</f>
        <v>4</v>
      </c>
      <c r="GI78">
        <v>2</v>
      </c>
      <c r="GJ78" t="s">
        <v>83</v>
      </c>
      <c r="GK78">
        <v>0</v>
      </c>
      <c r="GL78" s="40">
        <f t="shared" si="136"/>
        <v>0</v>
      </c>
      <c r="GM78">
        <v>0</v>
      </c>
      <c r="GN78" t="s">
        <v>83</v>
      </c>
      <c r="GO78">
        <v>0</v>
      </c>
      <c r="GP78" s="40">
        <f t="shared" si="137"/>
        <v>0</v>
      </c>
      <c r="GQ78">
        <v>0</v>
      </c>
      <c r="GR78" t="s">
        <v>83</v>
      </c>
      <c r="GS78">
        <v>0</v>
      </c>
      <c r="GT78" s="40">
        <f t="shared" si="97"/>
        <v>0</v>
      </c>
      <c r="GU78">
        <v>0</v>
      </c>
      <c r="GV78" t="s">
        <v>83</v>
      </c>
      <c r="GW78">
        <v>0</v>
      </c>
      <c r="GX78" s="40">
        <f t="shared" si="138"/>
        <v>0</v>
      </c>
      <c r="GY78" s="24">
        <f t="shared" si="139"/>
        <v>4</v>
      </c>
      <c r="GZ78" s="28">
        <f t="shared" si="98"/>
        <v>29</v>
      </c>
      <c r="HA78" t="s">
        <v>136</v>
      </c>
      <c r="HB78">
        <f t="shared" si="99"/>
        <v>0</v>
      </c>
      <c r="HC78" t="s">
        <v>85</v>
      </c>
      <c r="HD78">
        <f t="shared" si="153"/>
        <v>9</v>
      </c>
      <c r="HE78" t="s">
        <v>86</v>
      </c>
      <c r="HF78">
        <f t="shared" si="100"/>
        <v>5</v>
      </c>
      <c r="HG78" t="s">
        <v>164</v>
      </c>
      <c r="HH78">
        <f t="shared" si="158"/>
        <v>0</v>
      </c>
      <c r="HI78" t="s">
        <v>88</v>
      </c>
      <c r="HJ78">
        <f t="shared" si="140"/>
        <v>0</v>
      </c>
      <c r="HK78" t="s">
        <v>142</v>
      </c>
      <c r="HL78">
        <f t="shared" si="141"/>
        <v>0</v>
      </c>
      <c r="HM78" t="s">
        <v>90</v>
      </c>
      <c r="HN78">
        <f t="shared" si="101"/>
        <v>9</v>
      </c>
      <c r="HO78" t="s">
        <v>91</v>
      </c>
      <c r="HP78">
        <f t="shared" si="142"/>
        <v>5</v>
      </c>
      <c r="HQ78" t="s">
        <v>84</v>
      </c>
      <c r="HR78" s="1">
        <f t="shared" si="143"/>
        <v>5</v>
      </c>
      <c r="HS78" t="s">
        <v>92</v>
      </c>
      <c r="HT78" s="1">
        <f t="shared" si="144"/>
        <v>0</v>
      </c>
      <c r="HU78" t="s">
        <v>133</v>
      </c>
      <c r="HV78" s="1">
        <f t="shared" si="145"/>
        <v>0</v>
      </c>
      <c r="HW78" t="s">
        <v>94</v>
      </c>
      <c r="HX78" s="1">
        <f t="shared" si="146"/>
        <v>5</v>
      </c>
      <c r="HY78" t="s">
        <v>141</v>
      </c>
      <c r="HZ78" s="1">
        <f t="shared" si="147"/>
        <v>0</v>
      </c>
      <c r="IA78" t="s">
        <v>89</v>
      </c>
      <c r="IB78" s="1">
        <f t="shared" si="148"/>
        <v>5</v>
      </c>
      <c r="IC78" t="s">
        <v>134</v>
      </c>
      <c r="ID78" s="1">
        <f t="shared" si="149"/>
        <v>6</v>
      </c>
      <c r="IE78" t="s">
        <v>138</v>
      </c>
      <c r="IF78" s="1">
        <f t="shared" si="150"/>
        <v>0</v>
      </c>
      <c r="IG78">
        <f t="shared" si="155"/>
        <v>49</v>
      </c>
      <c r="IH78" s="1">
        <f t="shared" si="151"/>
        <v>78</v>
      </c>
    </row>
    <row r="79" spans="1:242" ht="14.65" thickBot="1" x14ac:dyDescent="0.5">
      <c r="A79" s="1">
        <v>76</v>
      </c>
      <c r="B79" s="45">
        <f t="shared" si="86"/>
        <v>53</v>
      </c>
      <c r="C79" s="14" t="s">
        <v>280</v>
      </c>
      <c r="D79" t="s">
        <v>281</v>
      </c>
      <c r="E79" s="15" t="s">
        <v>279</v>
      </c>
      <c r="F79" s="28">
        <f t="shared" si="87"/>
        <v>183</v>
      </c>
      <c r="H79" s="14">
        <v>1</v>
      </c>
      <c r="I79" t="s">
        <v>83</v>
      </c>
      <c r="J79">
        <v>1</v>
      </c>
      <c r="K79" s="40">
        <f t="shared" si="102"/>
        <v>0</v>
      </c>
      <c r="L79">
        <v>0</v>
      </c>
      <c r="M79" t="s">
        <v>83</v>
      </c>
      <c r="N79">
        <v>1</v>
      </c>
      <c r="O79" s="40">
        <f t="shared" si="156"/>
        <v>3</v>
      </c>
      <c r="P79">
        <v>0</v>
      </c>
      <c r="Q79" t="s">
        <v>83</v>
      </c>
      <c r="R79">
        <v>2</v>
      </c>
      <c r="S79" s="40">
        <f t="shared" si="103"/>
        <v>4</v>
      </c>
      <c r="T79">
        <v>3</v>
      </c>
      <c r="U79" t="s">
        <v>83</v>
      </c>
      <c r="V79">
        <v>1</v>
      </c>
      <c r="W79" s="40">
        <f t="shared" si="88"/>
        <v>0</v>
      </c>
      <c r="X79">
        <v>1</v>
      </c>
      <c r="Y79" t="s">
        <v>83</v>
      </c>
      <c r="Z79">
        <v>2</v>
      </c>
      <c r="AA79" s="40">
        <f t="shared" si="89"/>
        <v>6</v>
      </c>
      <c r="AB79">
        <v>4</v>
      </c>
      <c r="AC79" t="s">
        <v>83</v>
      </c>
      <c r="AD79">
        <v>0</v>
      </c>
      <c r="AE79" s="40">
        <f t="shared" si="104"/>
        <v>3</v>
      </c>
      <c r="AF79" s="24">
        <f t="shared" si="105"/>
        <v>16</v>
      </c>
      <c r="AG79" s="14">
        <v>3</v>
      </c>
      <c r="AH79" t="s">
        <v>83</v>
      </c>
      <c r="AI79">
        <v>1</v>
      </c>
      <c r="AJ79" s="40">
        <f t="shared" si="154"/>
        <v>3</v>
      </c>
      <c r="AK79">
        <v>2</v>
      </c>
      <c r="AL79" t="s">
        <v>83</v>
      </c>
      <c r="AM79">
        <v>1</v>
      </c>
      <c r="AN79" s="40">
        <f t="shared" si="106"/>
        <v>0</v>
      </c>
      <c r="AO79">
        <v>1</v>
      </c>
      <c r="AP79" t="s">
        <v>83</v>
      </c>
      <c r="AQ79">
        <v>1</v>
      </c>
      <c r="AR79" s="40">
        <f t="shared" si="85"/>
        <v>0</v>
      </c>
      <c r="AS79">
        <v>2</v>
      </c>
      <c r="AT79" t="s">
        <v>83</v>
      </c>
      <c r="AU79">
        <v>1</v>
      </c>
      <c r="AV79" s="40">
        <f t="shared" si="107"/>
        <v>0</v>
      </c>
      <c r="AW79">
        <v>1</v>
      </c>
      <c r="AX79" t="s">
        <v>83</v>
      </c>
      <c r="AY79">
        <v>3</v>
      </c>
      <c r="AZ79" s="40">
        <f t="shared" si="108"/>
        <v>3</v>
      </c>
      <c r="BA79">
        <v>2</v>
      </c>
      <c r="BB79" t="s">
        <v>83</v>
      </c>
      <c r="BC79">
        <v>2</v>
      </c>
      <c r="BD79" s="40">
        <f t="shared" si="90"/>
        <v>0</v>
      </c>
      <c r="BE79" s="24">
        <f t="shared" si="109"/>
        <v>6</v>
      </c>
      <c r="BF79" s="14">
        <v>3</v>
      </c>
      <c r="BG79" t="s">
        <v>83</v>
      </c>
      <c r="BH79">
        <v>1</v>
      </c>
      <c r="BI79" s="40">
        <f t="shared" si="110"/>
        <v>0</v>
      </c>
      <c r="BJ79">
        <v>1</v>
      </c>
      <c r="BK79" t="s">
        <v>83</v>
      </c>
      <c r="BL79">
        <v>2</v>
      </c>
      <c r="BM79" s="40">
        <f t="shared" si="111"/>
        <v>0</v>
      </c>
      <c r="BN79">
        <v>2</v>
      </c>
      <c r="BO79" t="s">
        <v>83</v>
      </c>
      <c r="BP79">
        <v>0</v>
      </c>
      <c r="BQ79" s="40">
        <f t="shared" si="91"/>
        <v>6</v>
      </c>
      <c r="BR79">
        <v>3</v>
      </c>
      <c r="BS79" t="s">
        <v>83</v>
      </c>
      <c r="BT79">
        <v>1</v>
      </c>
      <c r="BU79" s="40">
        <f t="shared" si="112"/>
        <v>4</v>
      </c>
      <c r="BV79">
        <v>1</v>
      </c>
      <c r="BW79" t="s">
        <v>83</v>
      </c>
      <c r="BX79">
        <v>2</v>
      </c>
      <c r="BY79" s="40">
        <f t="shared" si="113"/>
        <v>3</v>
      </c>
      <c r="BZ79">
        <v>1</v>
      </c>
      <c r="CA79" t="s">
        <v>83</v>
      </c>
      <c r="CB79">
        <v>2</v>
      </c>
      <c r="CC79" s="40">
        <f t="shared" si="114"/>
        <v>6</v>
      </c>
      <c r="CD79" s="24">
        <f t="shared" si="115"/>
        <v>19</v>
      </c>
      <c r="CE79" s="14">
        <v>2</v>
      </c>
      <c r="CF79" t="s">
        <v>83</v>
      </c>
      <c r="CG79">
        <v>1</v>
      </c>
      <c r="CH79" s="40">
        <f t="shared" si="116"/>
        <v>0</v>
      </c>
      <c r="CI79">
        <v>2</v>
      </c>
      <c r="CJ79" t="s">
        <v>83</v>
      </c>
      <c r="CK79">
        <v>1</v>
      </c>
      <c r="CL79" s="40">
        <f t="shared" si="117"/>
        <v>3</v>
      </c>
      <c r="CM79">
        <v>0</v>
      </c>
      <c r="CN79" t="s">
        <v>83</v>
      </c>
      <c r="CO79">
        <v>1</v>
      </c>
      <c r="CP79" s="40">
        <f t="shared" si="118"/>
        <v>6</v>
      </c>
      <c r="CQ79">
        <v>2</v>
      </c>
      <c r="CR79" t="s">
        <v>83</v>
      </c>
      <c r="CS79">
        <v>1</v>
      </c>
      <c r="CT79" s="40">
        <f t="shared" si="119"/>
        <v>6</v>
      </c>
      <c r="CU79">
        <v>1</v>
      </c>
      <c r="CV79" t="s">
        <v>83</v>
      </c>
      <c r="CW79">
        <v>2</v>
      </c>
      <c r="CX79" s="40">
        <f t="shared" si="120"/>
        <v>0</v>
      </c>
      <c r="CY79">
        <v>1</v>
      </c>
      <c r="CZ79" t="s">
        <v>83</v>
      </c>
      <c r="DA79">
        <v>2</v>
      </c>
      <c r="DB79" s="40">
        <f t="shared" si="121"/>
        <v>0</v>
      </c>
      <c r="DC79" s="24">
        <f t="shared" si="122"/>
        <v>15</v>
      </c>
      <c r="DD79" s="14">
        <v>2</v>
      </c>
      <c r="DE79" t="s">
        <v>83</v>
      </c>
      <c r="DF79">
        <v>1</v>
      </c>
      <c r="DG79" s="40">
        <f t="shared" si="152"/>
        <v>0</v>
      </c>
      <c r="DH79">
        <v>2</v>
      </c>
      <c r="DI79" t="s">
        <v>83</v>
      </c>
      <c r="DJ79">
        <v>1</v>
      </c>
      <c r="DK79" s="40">
        <f t="shared" si="92"/>
        <v>3</v>
      </c>
      <c r="DL79">
        <v>2</v>
      </c>
      <c r="DM79" t="s">
        <v>83</v>
      </c>
      <c r="DN79">
        <v>0</v>
      </c>
      <c r="DO79" s="40">
        <f t="shared" si="123"/>
        <v>0</v>
      </c>
      <c r="DP79">
        <v>1</v>
      </c>
      <c r="DQ79" t="s">
        <v>83</v>
      </c>
      <c r="DR79">
        <v>2</v>
      </c>
      <c r="DS79" s="40">
        <f t="shared" si="83"/>
        <v>0</v>
      </c>
      <c r="DT79">
        <v>2</v>
      </c>
      <c r="DU79" t="s">
        <v>83</v>
      </c>
      <c r="DV79">
        <v>1</v>
      </c>
      <c r="DW79" s="40">
        <f t="shared" si="84"/>
        <v>6</v>
      </c>
      <c r="DX79">
        <v>0</v>
      </c>
      <c r="DY79" t="s">
        <v>83</v>
      </c>
      <c r="DZ79">
        <v>3</v>
      </c>
      <c r="EA79" s="39">
        <f t="shared" si="124"/>
        <v>3</v>
      </c>
      <c r="EB79" s="24">
        <f t="shared" si="93"/>
        <v>12</v>
      </c>
      <c r="EC79" s="14">
        <v>1</v>
      </c>
      <c r="ED79" t="s">
        <v>83</v>
      </c>
      <c r="EE79">
        <v>2</v>
      </c>
      <c r="EF79" s="40">
        <f t="shared" si="125"/>
        <v>0</v>
      </c>
      <c r="EG79">
        <v>2</v>
      </c>
      <c r="EH79" t="s">
        <v>83</v>
      </c>
      <c r="EI79">
        <v>1</v>
      </c>
      <c r="EJ79" s="40">
        <f t="shared" si="126"/>
        <v>4</v>
      </c>
      <c r="EK79">
        <v>1</v>
      </c>
      <c r="EL79" t="s">
        <v>83</v>
      </c>
      <c r="EM79">
        <v>2</v>
      </c>
      <c r="EN79" s="40">
        <f t="shared" si="157"/>
        <v>3</v>
      </c>
      <c r="EO79">
        <v>3</v>
      </c>
      <c r="EP79" t="s">
        <v>83</v>
      </c>
      <c r="EQ79">
        <v>2</v>
      </c>
      <c r="ER79" s="40">
        <f t="shared" si="127"/>
        <v>3</v>
      </c>
      <c r="ES79">
        <v>2</v>
      </c>
      <c r="ET79" t="s">
        <v>83</v>
      </c>
      <c r="EU79">
        <v>2</v>
      </c>
      <c r="EV79" s="40">
        <f t="shared" si="128"/>
        <v>3</v>
      </c>
      <c r="EW79">
        <v>2</v>
      </c>
      <c r="EX79" t="s">
        <v>83</v>
      </c>
      <c r="EY79">
        <v>2</v>
      </c>
      <c r="EZ79" s="40">
        <f t="shared" si="129"/>
        <v>0</v>
      </c>
      <c r="FA79" s="24">
        <f t="shared" si="130"/>
        <v>13</v>
      </c>
      <c r="FB79" s="14">
        <v>2</v>
      </c>
      <c r="FC79" t="s">
        <v>83</v>
      </c>
      <c r="FD79">
        <v>1</v>
      </c>
      <c r="FE79" s="40">
        <f t="shared" si="131"/>
        <v>4</v>
      </c>
      <c r="FF79">
        <v>3</v>
      </c>
      <c r="FG79" t="s">
        <v>83</v>
      </c>
      <c r="FH79">
        <v>2</v>
      </c>
      <c r="FI79" s="40">
        <f t="shared" si="132"/>
        <v>3</v>
      </c>
      <c r="FJ79">
        <v>1</v>
      </c>
      <c r="FK79" t="s">
        <v>83</v>
      </c>
      <c r="FL79">
        <v>2</v>
      </c>
      <c r="FM79" s="40">
        <f t="shared" si="133"/>
        <v>0</v>
      </c>
      <c r="FN79">
        <v>2</v>
      </c>
      <c r="FO79" t="s">
        <v>83</v>
      </c>
      <c r="FP79">
        <v>1</v>
      </c>
      <c r="FQ79" s="40">
        <f t="shared" si="94"/>
        <v>4</v>
      </c>
      <c r="FR79">
        <v>2</v>
      </c>
      <c r="FS79" t="s">
        <v>83</v>
      </c>
      <c r="FT79">
        <v>3</v>
      </c>
      <c r="FU79" s="40">
        <f t="shared" si="134"/>
        <v>6</v>
      </c>
      <c r="FV79">
        <v>1</v>
      </c>
      <c r="FW79" t="s">
        <v>83</v>
      </c>
      <c r="FX79">
        <v>3</v>
      </c>
      <c r="FY79" s="40">
        <f t="shared" si="95"/>
        <v>0</v>
      </c>
      <c r="FZ79" s="24">
        <f t="shared" si="96"/>
        <v>17</v>
      </c>
      <c r="GA79" s="14">
        <v>3</v>
      </c>
      <c r="GB79" t="s">
        <v>83</v>
      </c>
      <c r="GC79">
        <v>1</v>
      </c>
      <c r="GD79" s="40">
        <f t="shared" si="135"/>
        <v>0</v>
      </c>
      <c r="GE79">
        <v>2</v>
      </c>
      <c r="GF79" t="s">
        <v>83</v>
      </c>
      <c r="GG79">
        <v>1</v>
      </c>
      <c r="GH79" s="40">
        <f t="shared" si="159"/>
        <v>4</v>
      </c>
      <c r="GI79">
        <v>1</v>
      </c>
      <c r="GJ79" t="s">
        <v>83</v>
      </c>
      <c r="GK79">
        <v>1</v>
      </c>
      <c r="GL79" s="40">
        <f t="shared" si="136"/>
        <v>0</v>
      </c>
      <c r="GM79">
        <v>2</v>
      </c>
      <c r="GN79" t="s">
        <v>83</v>
      </c>
      <c r="GO79">
        <v>3</v>
      </c>
      <c r="GP79" s="40">
        <f t="shared" si="137"/>
        <v>0</v>
      </c>
      <c r="GQ79">
        <v>1</v>
      </c>
      <c r="GR79" t="s">
        <v>83</v>
      </c>
      <c r="GS79">
        <v>2</v>
      </c>
      <c r="GT79" s="40">
        <f t="shared" si="97"/>
        <v>3</v>
      </c>
      <c r="GU79">
        <v>1</v>
      </c>
      <c r="GV79" t="s">
        <v>83</v>
      </c>
      <c r="GW79">
        <v>2</v>
      </c>
      <c r="GX79" s="40">
        <f t="shared" si="138"/>
        <v>0</v>
      </c>
      <c r="GY79" s="24">
        <f t="shared" si="139"/>
        <v>7</v>
      </c>
      <c r="GZ79" s="28">
        <f t="shared" si="98"/>
        <v>105</v>
      </c>
      <c r="HA79" t="s">
        <v>84</v>
      </c>
      <c r="HB79">
        <f t="shared" si="99"/>
        <v>9</v>
      </c>
      <c r="HC79" t="s">
        <v>85</v>
      </c>
      <c r="HD79">
        <f t="shared" si="153"/>
        <v>9</v>
      </c>
      <c r="HE79" t="s">
        <v>93</v>
      </c>
      <c r="HF79">
        <f t="shared" si="100"/>
        <v>9</v>
      </c>
      <c r="HG79" t="s">
        <v>94</v>
      </c>
      <c r="HH79">
        <f t="shared" si="158"/>
        <v>9</v>
      </c>
      <c r="HI79" t="s">
        <v>88</v>
      </c>
      <c r="HJ79">
        <f t="shared" si="140"/>
        <v>0</v>
      </c>
      <c r="HK79" t="s">
        <v>95</v>
      </c>
      <c r="HL79">
        <f t="shared" si="141"/>
        <v>5</v>
      </c>
      <c r="HM79" t="s">
        <v>90</v>
      </c>
      <c r="HN79">
        <f t="shared" si="101"/>
        <v>9</v>
      </c>
      <c r="HO79" t="s">
        <v>135</v>
      </c>
      <c r="HP79">
        <f t="shared" si="142"/>
        <v>0</v>
      </c>
      <c r="HQ79" t="s">
        <v>132</v>
      </c>
      <c r="HR79" s="1">
        <f t="shared" si="143"/>
        <v>6</v>
      </c>
      <c r="HS79" t="s">
        <v>181</v>
      </c>
      <c r="HT79" s="1">
        <f t="shared" si="144"/>
        <v>0</v>
      </c>
      <c r="HU79" t="s">
        <v>86</v>
      </c>
      <c r="HV79" s="1">
        <f t="shared" si="145"/>
        <v>6</v>
      </c>
      <c r="HW79" t="s">
        <v>129</v>
      </c>
      <c r="HX79" s="1">
        <f t="shared" si="146"/>
        <v>0</v>
      </c>
      <c r="HY79" t="s">
        <v>165</v>
      </c>
      <c r="HZ79" s="1">
        <f t="shared" si="147"/>
        <v>5</v>
      </c>
      <c r="IA79" t="s">
        <v>131</v>
      </c>
      <c r="IB79" s="1">
        <f t="shared" si="148"/>
        <v>0</v>
      </c>
      <c r="IC79" t="s">
        <v>134</v>
      </c>
      <c r="ID79" s="1">
        <f t="shared" si="149"/>
        <v>6</v>
      </c>
      <c r="IE79" t="s">
        <v>96</v>
      </c>
      <c r="IF79" s="1">
        <f t="shared" si="150"/>
        <v>5</v>
      </c>
      <c r="IG79">
        <f t="shared" si="155"/>
        <v>78</v>
      </c>
      <c r="IH79" s="1">
        <f t="shared" si="151"/>
        <v>183</v>
      </c>
    </row>
    <row r="80" spans="1:242" ht="14.65" thickBot="1" x14ac:dyDescent="0.5">
      <c r="A80" s="1">
        <v>77</v>
      </c>
      <c r="B80" s="45">
        <f t="shared" si="86"/>
        <v>533</v>
      </c>
      <c r="C80" s="14" t="s">
        <v>283</v>
      </c>
      <c r="D80" t="s">
        <v>284</v>
      </c>
      <c r="E80" s="15" t="s">
        <v>279</v>
      </c>
      <c r="F80" s="28">
        <f t="shared" si="87"/>
        <v>140</v>
      </c>
      <c r="H80" s="14">
        <v>1</v>
      </c>
      <c r="I80" t="s">
        <v>83</v>
      </c>
      <c r="J80">
        <v>2</v>
      </c>
      <c r="K80" s="40">
        <f t="shared" si="102"/>
        <v>3</v>
      </c>
      <c r="L80">
        <v>2</v>
      </c>
      <c r="M80" t="s">
        <v>83</v>
      </c>
      <c r="N80">
        <v>4</v>
      </c>
      <c r="O80" s="40">
        <f t="shared" si="156"/>
        <v>4</v>
      </c>
      <c r="P80">
        <v>1</v>
      </c>
      <c r="Q80" t="s">
        <v>83</v>
      </c>
      <c r="R80">
        <v>2</v>
      </c>
      <c r="S80" s="40">
        <f t="shared" si="103"/>
        <v>3</v>
      </c>
      <c r="T80">
        <v>4</v>
      </c>
      <c r="U80" t="s">
        <v>83</v>
      </c>
      <c r="V80">
        <v>2</v>
      </c>
      <c r="W80" s="40">
        <f t="shared" si="88"/>
        <v>0</v>
      </c>
      <c r="X80">
        <v>2</v>
      </c>
      <c r="Y80" t="s">
        <v>83</v>
      </c>
      <c r="Z80">
        <v>1</v>
      </c>
      <c r="AA80" s="40">
        <f t="shared" si="89"/>
        <v>0</v>
      </c>
      <c r="AB80">
        <v>3</v>
      </c>
      <c r="AC80" t="s">
        <v>83</v>
      </c>
      <c r="AD80">
        <v>2</v>
      </c>
      <c r="AE80" s="40">
        <f t="shared" si="104"/>
        <v>3</v>
      </c>
      <c r="AF80" s="24">
        <f t="shared" si="105"/>
        <v>13</v>
      </c>
      <c r="AG80" s="14">
        <v>3</v>
      </c>
      <c r="AH80" t="s">
        <v>83</v>
      </c>
      <c r="AI80">
        <v>1</v>
      </c>
      <c r="AJ80" s="40">
        <f t="shared" si="154"/>
        <v>3</v>
      </c>
      <c r="AK80">
        <v>4</v>
      </c>
      <c r="AL80" t="s">
        <v>83</v>
      </c>
      <c r="AM80">
        <v>4</v>
      </c>
      <c r="AN80" s="40">
        <f t="shared" si="106"/>
        <v>3</v>
      </c>
      <c r="AO80">
        <v>3</v>
      </c>
      <c r="AP80" t="s">
        <v>83</v>
      </c>
      <c r="AQ80">
        <v>1</v>
      </c>
      <c r="AR80" s="40">
        <f t="shared" si="85"/>
        <v>0</v>
      </c>
      <c r="AS80">
        <v>5</v>
      </c>
      <c r="AT80" t="s">
        <v>83</v>
      </c>
      <c r="AU80">
        <v>3</v>
      </c>
      <c r="AV80" s="40">
        <f t="shared" si="107"/>
        <v>0</v>
      </c>
      <c r="AW80">
        <v>3</v>
      </c>
      <c r="AX80" t="s">
        <v>83</v>
      </c>
      <c r="AY80">
        <v>4</v>
      </c>
      <c r="AZ80" s="40">
        <f t="shared" si="108"/>
        <v>3</v>
      </c>
      <c r="BA80">
        <v>3</v>
      </c>
      <c r="BB80" t="s">
        <v>83</v>
      </c>
      <c r="BC80">
        <v>5</v>
      </c>
      <c r="BD80" s="40">
        <f t="shared" si="90"/>
        <v>3</v>
      </c>
      <c r="BE80" s="24">
        <f t="shared" si="109"/>
        <v>12</v>
      </c>
      <c r="BF80" s="14">
        <v>2</v>
      </c>
      <c r="BG80" t="s">
        <v>83</v>
      </c>
      <c r="BH80">
        <v>0</v>
      </c>
      <c r="BI80" s="40">
        <f t="shared" si="110"/>
        <v>0</v>
      </c>
      <c r="BJ80">
        <v>2</v>
      </c>
      <c r="BK80" t="s">
        <v>83</v>
      </c>
      <c r="BL80">
        <v>3</v>
      </c>
      <c r="BM80" s="40">
        <f t="shared" si="111"/>
        <v>0</v>
      </c>
      <c r="BN80">
        <v>3</v>
      </c>
      <c r="BO80" t="s">
        <v>83</v>
      </c>
      <c r="BP80">
        <v>1</v>
      </c>
      <c r="BQ80" s="40">
        <f t="shared" si="91"/>
        <v>4</v>
      </c>
      <c r="BR80">
        <v>3</v>
      </c>
      <c r="BS80" t="s">
        <v>83</v>
      </c>
      <c r="BT80">
        <v>2</v>
      </c>
      <c r="BU80" s="40">
        <f t="shared" si="112"/>
        <v>3</v>
      </c>
      <c r="BV80">
        <v>5</v>
      </c>
      <c r="BW80" t="s">
        <v>83</v>
      </c>
      <c r="BX80">
        <v>4</v>
      </c>
      <c r="BY80" s="40">
        <f t="shared" si="113"/>
        <v>0</v>
      </c>
      <c r="BZ80">
        <v>2</v>
      </c>
      <c r="CA80" t="s">
        <v>83</v>
      </c>
      <c r="CB80">
        <v>3</v>
      </c>
      <c r="CC80" s="40">
        <f t="shared" si="114"/>
        <v>4</v>
      </c>
      <c r="CD80" s="24">
        <f t="shared" si="115"/>
        <v>11</v>
      </c>
      <c r="CE80" s="14">
        <v>2</v>
      </c>
      <c r="CF80" t="s">
        <v>83</v>
      </c>
      <c r="CG80">
        <v>1</v>
      </c>
      <c r="CH80" s="40">
        <f t="shared" si="116"/>
        <v>0</v>
      </c>
      <c r="CI80">
        <v>4</v>
      </c>
      <c r="CJ80" t="s">
        <v>83</v>
      </c>
      <c r="CK80">
        <v>2</v>
      </c>
      <c r="CL80" s="40">
        <f t="shared" si="117"/>
        <v>3</v>
      </c>
      <c r="CM80">
        <v>2</v>
      </c>
      <c r="CN80" t="s">
        <v>83</v>
      </c>
      <c r="CO80">
        <v>2</v>
      </c>
      <c r="CP80" s="40">
        <f t="shared" si="118"/>
        <v>0</v>
      </c>
      <c r="CQ80">
        <v>1</v>
      </c>
      <c r="CR80" t="s">
        <v>83</v>
      </c>
      <c r="CS80">
        <v>1</v>
      </c>
      <c r="CT80" s="40">
        <f t="shared" si="119"/>
        <v>0</v>
      </c>
      <c r="CU80">
        <v>1</v>
      </c>
      <c r="CV80" t="s">
        <v>83</v>
      </c>
      <c r="CW80">
        <v>2</v>
      </c>
      <c r="CX80" s="40">
        <f t="shared" si="120"/>
        <v>0</v>
      </c>
      <c r="CY80">
        <v>1</v>
      </c>
      <c r="CZ80" t="s">
        <v>83</v>
      </c>
      <c r="DA80">
        <v>1</v>
      </c>
      <c r="DB80" s="40">
        <f t="shared" si="121"/>
        <v>0</v>
      </c>
      <c r="DC80" s="24">
        <f t="shared" si="122"/>
        <v>3</v>
      </c>
      <c r="DD80" s="14">
        <v>2</v>
      </c>
      <c r="DE80" t="s">
        <v>83</v>
      </c>
      <c r="DF80">
        <v>3</v>
      </c>
      <c r="DG80" s="40">
        <f t="shared" si="152"/>
        <v>4</v>
      </c>
      <c r="DH80">
        <v>3</v>
      </c>
      <c r="DI80" t="s">
        <v>83</v>
      </c>
      <c r="DJ80">
        <v>2</v>
      </c>
      <c r="DK80" s="40">
        <f t="shared" si="92"/>
        <v>3</v>
      </c>
      <c r="DL80">
        <v>0</v>
      </c>
      <c r="DM80" t="s">
        <v>83</v>
      </c>
      <c r="DN80">
        <v>1</v>
      </c>
      <c r="DO80" s="40">
        <f t="shared" si="123"/>
        <v>6</v>
      </c>
      <c r="DP80">
        <v>3</v>
      </c>
      <c r="DQ80" t="s">
        <v>83</v>
      </c>
      <c r="DR80">
        <v>1</v>
      </c>
      <c r="DS80" s="40">
        <f t="shared" si="83"/>
        <v>0</v>
      </c>
      <c r="DT80">
        <v>1</v>
      </c>
      <c r="DU80" t="s">
        <v>83</v>
      </c>
      <c r="DV80">
        <v>4</v>
      </c>
      <c r="DW80" s="40">
        <f t="shared" si="84"/>
        <v>1</v>
      </c>
      <c r="DX80">
        <v>1</v>
      </c>
      <c r="DY80" t="s">
        <v>83</v>
      </c>
      <c r="DZ80">
        <v>5</v>
      </c>
      <c r="EA80" s="39">
        <f t="shared" si="124"/>
        <v>3</v>
      </c>
      <c r="EB80" s="24">
        <f t="shared" si="93"/>
        <v>17</v>
      </c>
      <c r="EC80" s="14">
        <v>4</v>
      </c>
      <c r="ED80" t="s">
        <v>83</v>
      </c>
      <c r="EE80">
        <v>1</v>
      </c>
      <c r="EF80" s="40">
        <f t="shared" si="125"/>
        <v>0</v>
      </c>
      <c r="EG80">
        <v>2</v>
      </c>
      <c r="EH80" t="s">
        <v>83</v>
      </c>
      <c r="EI80">
        <v>4</v>
      </c>
      <c r="EJ80" s="40">
        <f t="shared" si="126"/>
        <v>0</v>
      </c>
      <c r="EK80">
        <v>2</v>
      </c>
      <c r="EL80" t="s">
        <v>83</v>
      </c>
      <c r="EM80">
        <v>3</v>
      </c>
      <c r="EN80" s="40">
        <f t="shared" si="157"/>
        <v>3</v>
      </c>
      <c r="EO80">
        <v>1</v>
      </c>
      <c r="EP80" t="s">
        <v>83</v>
      </c>
      <c r="EQ80">
        <v>4</v>
      </c>
      <c r="ER80" s="40">
        <f t="shared" si="127"/>
        <v>0</v>
      </c>
      <c r="ES80">
        <v>0</v>
      </c>
      <c r="ET80" t="s">
        <v>83</v>
      </c>
      <c r="EU80">
        <v>0</v>
      </c>
      <c r="EV80" s="40">
        <f t="shared" si="128"/>
        <v>6</v>
      </c>
      <c r="EW80">
        <v>4</v>
      </c>
      <c r="EX80" t="s">
        <v>83</v>
      </c>
      <c r="EY80">
        <v>2</v>
      </c>
      <c r="EZ80" s="40">
        <f t="shared" si="129"/>
        <v>0</v>
      </c>
      <c r="FA80" s="24">
        <f t="shared" si="130"/>
        <v>9</v>
      </c>
      <c r="FB80" s="14">
        <v>3</v>
      </c>
      <c r="FC80" t="s">
        <v>83</v>
      </c>
      <c r="FD80">
        <v>1</v>
      </c>
      <c r="FE80" s="40">
        <f t="shared" si="131"/>
        <v>3</v>
      </c>
      <c r="FF80">
        <v>6</v>
      </c>
      <c r="FG80" t="s">
        <v>83</v>
      </c>
      <c r="FH80">
        <v>0</v>
      </c>
      <c r="FI80" s="40">
        <f t="shared" si="132"/>
        <v>3</v>
      </c>
      <c r="FJ80">
        <v>0</v>
      </c>
      <c r="FK80" t="s">
        <v>83</v>
      </c>
      <c r="FL80">
        <v>1</v>
      </c>
      <c r="FM80" s="40">
        <f t="shared" si="133"/>
        <v>0</v>
      </c>
      <c r="FN80">
        <v>0</v>
      </c>
      <c r="FO80" t="s">
        <v>83</v>
      </c>
      <c r="FP80">
        <v>5</v>
      </c>
      <c r="FQ80" s="40">
        <f t="shared" si="94"/>
        <v>0</v>
      </c>
      <c r="FR80">
        <v>0</v>
      </c>
      <c r="FS80" t="s">
        <v>83</v>
      </c>
      <c r="FT80">
        <v>1</v>
      </c>
      <c r="FU80" s="40">
        <f t="shared" si="134"/>
        <v>4</v>
      </c>
      <c r="FV80">
        <v>2</v>
      </c>
      <c r="FW80" t="s">
        <v>83</v>
      </c>
      <c r="FX80">
        <v>3</v>
      </c>
      <c r="FY80" s="40">
        <f t="shared" si="95"/>
        <v>0</v>
      </c>
      <c r="FZ80" s="24">
        <f t="shared" si="96"/>
        <v>10</v>
      </c>
      <c r="GA80" s="14">
        <v>2</v>
      </c>
      <c r="GB80" t="s">
        <v>83</v>
      </c>
      <c r="GC80">
        <v>3</v>
      </c>
      <c r="GD80" s="40">
        <f t="shared" si="135"/>
        <v>0</v>
      </c>
      <c r="GE80">
        <v>4</v>
      </c>
      <c r="GF80" t="s">
        <v>83</v>
      </c>
      <c r="GG80">
        <v>0</v>
      </c>
      <c r="GH80" s="40">
        <f t="shared" si="159"/>
        <v>3</v>
      </c>
      <c r="GI80">
        <v>2</v>
      </c>
      <c r="GJ80" t="s">
        <v>83</v>
      </c>
      <c r="GK80">
        <v>1</v>
      </c>
      <c r="GL80" s="40">
        <f t="shared" si="136"/>
        <v>0</v>
      </c>
      <c r="GM80">
        <v>2</v>
      </c>
      <c r="GN80" t="s">
        <v>83</v>
      </c>
      <c r="GO80">
        <v>0</v>
      </c>
      <c r="GP80" s="40">
        <f t="shared" si="137"/>
        <v>6</v>
      </c>
      <c r="GQ80">
        <v>1</v>
      </c>
      <c r="GR80" t="s">
        <v>83</v>
      </c>
      <c r="GS80">
        <v>1</v>
      </c>
      <c r="GT80" s="40">
        <f t="shared" si="97"/>
        <v>0</v>
      </c>
      <c r="GU80">
        <v>3</v>
      </c>
      <c r="GV80" t="s">
        <v>83</v>
      </c>
      <c r="GW80">
        <v>3</v>
      </c>
      <c r="GX80" s="40">
        <f t="shared" si="138"/>
        <v>0</v>
      </c>
      <c r="GY80" s="24">
        <f t="shared" si="139"/>
        <v>9</v>
      </c>
      <c r="GZ80" s="28">
        <f t="shared" si="98"/>
        <v>84</v>
      </c>
      <c r="HA80" t="s">
        <v>84</v>
      </c>
      <c r="HB80">
        <f t="shared" si="99"/>
        <v>9</v>
      </c>
      <c r="HC80" t="s">
        <v>92</v>
      </c>
      <c r="HD80">
        <f t="shared" si="153"/>
        <v>0</v>
      </c>
      <c r="HE80" t="s">
        <v>86</v>
      </c>
      <c r="HF80">
        <f t="shared" si="100"/>
        <v>5</v>
      </c>
      <c r="HG80" t="s">
        <v>129</v>
      </c>
      <c r="HH80">
        <f t="shared" si="158"/>
        <v>0</v>
      </c>
      <c r="HI80" t="s">
        <v>130</v>
      </c>
      <c r="HJ80">
        <f t="shared" si="140"/>
        <v>5</v>
      </c>
      <c r="HK80" t="s">
        <v>142</v>
      </c>
      <c r="HL80">
        <f t="shared" si="141"/>
        <v>0</v>
      </c>
      <c r="HM80" t="s">
        <v>134</v>
      </c>
      <c r="HN80">
        <f t="shared" si="101"/>
        <v>5</v>
      </c>
      <c r="HO80" t="s">
        <v>91</v>
      </c>
      <c r="HP80">
        <f t="shared" si="142"/>
        <v>5</v>
      </c>
      <c r="HQ80" t="s">
        <v>140</v>
      </c>
      <c r="HR80" s="1">
        <f t="shared" si="143"/>
        <v>0</v>
      </c>
      <c r="HS80" t="s">
        <v>85</v>
      </c>
      <c r="HT80" s="1">
        <f t="shared" si="144"/>
        <v>5</v>
      </c>
      <c r="HU80" t="s">
        <v>133</v>
      </c>
      <c r="HV80" s="1">
        <f t="shared" si="145"/>
        <v>0</v>
      </c>
      <c r="HW80" t="s">
        <v>87</v>
      </c>
      <c r="HX80" s="1">
        <f t="shared" si="146"/>
        <v>6</v>
      </c>
      <c r="HY80" t="s">
        <v>88</v>
      </c>
      <c r="HZ80" s="1">
        <f t="shared" si="147"/>
        <v>0</v>
      </c>
      <c r="IA80" t="s">
        <v>95</v>
      </c>
      <c r="IB80" s="1">
        <f t="shared" si="148"/>
        <v>6</v>
      </c>
      <c r="IC80" t="s">
        <v>90</v>
      </c>
      <c r="ID80" s="1">
        <f t="shared" si="149"/>
        <v>5</v>
      </c>
      <c r="IE80" t="s">
        <v>96</v>
      </c>
      <c r="IF80" s="1">
        <f t="shared" si="150"/>
        <v>5</v>
      </c>
      <c r="IG80">
        <f t="shared" si="155"/>
        <v>56</v>
      </c>
      <c r="IH80" s="1">
        <f t="shared" si="151"/>
        <v>140</v>
      </c>
    </row>
    <row r="81" spans="1:242" ht="14.65" thickBot="1" x14ac:dyDescent="0.5">
      <c r="A81" s="1">
        <v>78</v>
      </c>
      <c r="B81" s="45">
        <f t="shared" si="86"/>
        <v>239</v>
      </c>
      <c r="C81" s="14" t="s">
        <v>285</v>
      </c>
      <c r="D81" t="s">
        <v>286</v>
      </c>
      <c r="E81" s="15" t="s">
        <v>279</v>
      </c>
      <c r="F81" s="28">
        <f t="shared" si="87"/>
        <v>164</v>
      </c>
      <c r="H81" s="14">
        <v>2</v>
      </c>
      <c r="I81" t="s">
        <v>83</v>
      </c>
      <c r="J81">
        <v>1</v>
      </c>
      <c r="K81" s="40">
        <f t="shared" si="102"/>
        <v>0</v>
      </c>
      <c r="L81">
        <v>1</v>
      </c>
      <c r="M81" t="s">
        <v>83</v>
      </c>
      <c r="N81">
        <v>3</v>
      </c>
      <c r="O81" s="40">
        <f t="shared" si="156"/>
        <v>4</v>
      </c>
      <c r="P81">
        <v>2</v>
      </c>
      <c r="Q81" t="s">
        <v>83</v>
      </c>
      <c r="R81">
        <v>1</v>
      </c>
      <c r="S81" s="40">
        <f t="shared" si="103"/>
        <v>0</v>
      </c>
      <c r="T81">
        <v>3</v>
      </c>
      <c r="U81" t="s">
        <v>83</v>
      </c>
      <c r="V81">
        <v>0</v>
      </c>
      <c r="W81" s="40">
        <f t="shared" si="88"/>
        <v>0</v>
      </c>
      <c r="X81">
        <v>1</v>
      </c>
      <c r="Y81" t="s">
        <v>83</v>
      </c>
      <c r="Z81">
        <v>1</v>
      </c>
      <c r="AA81" s="40">
        <f t="shared" si="89"/>
        <v>0</v>
      </c>
      <c r="AB81">
        <v>2</v>
      </c>
      <c r="AC81" t="s">
        <v>83</v>
      </c>
      <c r="AD81">
        <v>1</v>
      </c>
      <c r="AE81" s="40">
        <f t="shared" si="104"/>
        <v>3</v>
      </c>
      <c r="AF81" s="24">
        <f t="shared" si="105"/>
        <v>7</v>
      </c>
      <c r="AG81" s="14">
        <v>3</v>
      </c>
      <c r="AH81" t="s">
        <v>83</v>
      </c>
      <c r="AI81">
        <v>0</v>
      </c>
      <c r="AJ81" s="40">
        <f t="shared" si="154"/>
        <v>3</v>
      </c>
      <c r="AK81">
        <v>2</v>
      </c>
      <c r="AL81" t="s">
        <v>83</v>
      </c>
      <c r="AM81">
        <v>1</v>
      </c>
      <c r="AN81" s="40">
        <f t="shared" si="106"/>
        <v>0</v>
      </c>
      <c r="AO81">
        <v>2</v>
      </c>
      <c r="AP81" t="s">
        <v>83</v>
      </c>
      <c r="AQ81">
        <v>0</v>
      </c>
      <c r="AR81" s="40">
        <f t="shared" si="85"/>
        <v>0</v>
      </c>
      <c r="AS81">
        <v>2</v>
      </c>
      <c r="AT81" t="s">
        <v>83</v>
      </c>
      <c r="AU81">
        <v>2</v>
      </c>
      <c r="AV81" s="40">
        <f t="shared" si="107"/>
        <v>3</v>
      </c>
      <c r="AW81">
        <v>1</v>
      </c>
      <c r="AX81" t="s">
        <v>83</v>
      </c>
      <c r="AY81">
        <v>2</v>
      </c>
      <c r="AZ81" s="40">
        <f t="shared" si="108"/>
        <v>3</v>
      </c>
      <c r="BA81">
        <v>0</v>
      </c>
      <c r="BB81" t="s">
        <v>83</v>
      </c>
      <c r="BC81">
        <v>3</v>
      </c>
      <c r="BD81" s="40">
        <f t="shared" si="90"/>
        <v>3</v>
      </c>
      <c r="BE81" s="24">
        <f t="shared" si="109"/>
        <v>12</v>
      </c>
      <c r="BF81" s="14">
        <v>3</v>
      </c>
      <c r="BG81" t="s">
        <v>83</v>
      </c>
      <c r="BH81">
        <v>0</v>
      </c>
      <c r="BI81" s="40">
        <f t="shared" si="110"/>
        <v>0</v>
      </c>
      <c r="BJ81">
        <v>2</v>
      </c>
      <c r="BK81" t="s">
        <v>83</v>
      </c>
      <c r="BL81">
        <v>1</v>
      </c>
      <c r="BM81" s="40">
        <f t="shared" si="111"/>
        <v>0</v>
      </c>
      <c r="BN81">
        <v>1</v>
      </c>
      <c r="BO81" t="s">
        <v>83</v>
      </c>
      <c r="BP81">
        <v>0</v>
      </c>
      <c r="BQ81" s="40">
        <f t="shared" si="91"/>
        <v>3</v>
      </c>
      <c r="BR81">
        <v>2</v>
      </c>
      <c r="BS81" t="s">
        <v>83</v>
      </c>
      <c r="BT81">
        <v>1</v>
      </c>
      <c r="BU81" s="40">
        <f t="shared" si="112"/>
        <v>3</v>
      </c>
      <c r="BV81">
        <v>0</v>
      </c>
      <c r="BW81" t="s">
        <v>83</v>
      </c>
      <c r="BX81">
        <v>3</v>
      </c>
      <c r="BY81" s="40">
        <f t="shared" si="113"/>
        <v>3</v>
      </c>
      <c r="BZ81">
        <v>1</v>
      </c>
      <c r="CA81" t="s">
        <v>83</v>
      </c>
      <c r="CB81">
        <v>2</v>
      </c>
      <c r="CC81" s="40">
        <f t="shared" si="114"/>
        <v>6</v>
      </c>
      <c r="CD81" s="24">
        <f t="shared" si="115"/>
        <v>15</v>
      </c>
      <c r="CE81" s="14">
        <v>3</v>
      </c>
      <c r="CF81" t="s">
        <v>83</v>
      </c>
      <c r="CG81">
        <v>1</v>
      </c>
      <c r="CH81" s="40">
        <f t="shared" si="116"/>
        <v>0</v>
      </c>
      <c r="CI81">
        <v>3</v>
      </c>
      <c r="CJ81" t="s">
        <v>83</v>
      </c>
      <c r="CK81">
        <v>0</v>
      </c>
      <c r="CL81" s="40">
        <f t="shared" si="117"/>
        <v>4</v>
      </c>
      <c r="CM81">
        <v>1</v>
      </c>
      <c r="CN81" t="s">
        <v>83</v>
      </c>
      <c r="CO81">
        <v>1</v>
      </c>
      <c r="CP81" s="40">
        <f t="shared" si="118"/>
        <v>0</v>
      </c>
      <c r="CQ81">
        <v>2</v>
      </c>
      <c r="CR81" t="s">
        <v>83</v>
      </c>
      <c r="CS81">
        <v>1</v>
      </c>
      <c r="CT81" s="40">
        <f t="shared" si="119"/>
        <v>6</v>
      </c>
      <c r="CU81">
        <v>0</v>
      </c>
      <c r="CV81" t="s">
        <v>83</v>
      </c>
      <c r="CW81">
        <v>2</v>
      </c>
      <c r="CX81" s="40">
        <f t="shared" si="120"/>
        <v>0</v>
      </c>
      <c r="CY81">
        <v>0</v>
      </c>
      <c r="CZ81" t="s">
        <v>83</v>
      </c>
      <c r="DA81">
        <v>4</v>
      </c>
      <c r="DB81" s="40">
        <f t="shared" si="121"/>
        <v>0</v>
      </c>
      <c r="DC81" s="24">
        <f t="shared" si="122"/>
        <v>10</v>
      </c>
      <c r="DD81" s="14">
        <v>2</v>
      </c>
      <c r="DE81" t="s">
        <v>83</v>
      </c>
      <c r="DF81">
        <v>1</v>
      </c>
      <c r="DG81" s="40">
        <f t="shared" si="152"/>
        <v>0</v>
      </c>
      <c r="DH81">
        <v>3</v>
      </c>
      <c r="DI81" t="s">
        <v>83</v>
      </c>
      <c r="DJ81">
        <v>0</v>
      </c>
      <c r="DK81" s="40">
        <f t="shared" si="92"/>
        <v>3</v>
      </c>
      <c r="DL81">
        <v>2</v>
      </c>
      <c r="DM81" t="s">
        <v>83</v>
      </c>
      <c r="DN81">
        <v>1</v>
      </c>
      <c r="DO81" s="40">
        <f t="shared" si="123"/>
        <v>0</v>
      </c>
      <c r="DP81">
        <v>2</v>
      </c>
      <c r="DQ81" t="s">
        <v>83</v>
      </c>
      <c r="DR81">
        <v>1</v>
      </c>
      <c r="DS81" s="40">
        <f t="shared" si="83"/>
        <v>0</v>
      </c>
      <c r="DT81">
        <v>0</v>
      </c>
      <c r="DU81" t="s">
        <v>83</v>
      </c>
      <c r="DV81">
        <v>2</v>
      </c>
      <c r="DW81" s="40">
        <f t="shared" si="84"/>
        <v>1</v>
      </c>
      <c r="DX81">
        <v>1</v>
      </c>
      <c r="DY81" t="s">
        <v>83</v>
      </c>
      <c r="DZ81">
        <v>2</v>
      </c>
      <c r="EA81" s="39">
        <f t="shared" si="124"/>
        <v>3</v>
      </c>
      <c r="EB81" s="24">
        <f t="shared" si="93"/>
        <v>7</v>
      </c>
      <c r="EC81" s="14">
        <v>0</v>
      </c>
      <c r="ED81" t="s">
        <v>83</v>
      </c>
      <c r="EE81">
        <v>2</v>
      </c>
      <c r="EF81" s="40">
        <f t="shared" si="125"/>
        <v>0</v>
      </c>
      <c r="EG81">
        <v>2</v>
      </c>
      <c r="EH81" t="s">
        <v>83</v>
      </c>
      <c r="EI81">
        <v>1</v>
      </c>
      <c r="EJ81" s="40">
        <f t="shared" si="126"/>
        <v>4</v>
      </c>
      <c r="EK81">
        <v>3</v>
      </c>
      <c r="EL81" t="s">
        <v>83</v>
      </c>
      <c r="EM81">
        <v>1</v>
      </c>
      <c r="EN81" s="40">
        <f t="shared" si="157"/>
        <v>0</v>
      </c>
      <c r="EO81">
        <v>2</v>
      </c>
      <c r="EP81" t="s">
        <v>83</v>
      </c>
      <c r="EQ81">
        <v>2</v>
      </c>
      <c r="ER81" s="40">
        <f t="shared" si="127"/>
        <v>0</v>
      </c>
      <c r="ES81">
        <v>1</v>
      </c>
      <c r="ET81" t="s">
        <v>83</v>
      </c>
      <c r="EU81">
        <v>2</v>
      </c>
      <c r="EV81" s="40">
        <f t="shared" si="128"/>
        <v>0</v>
      </c>
      <c r="EW81">
        <v>2</v>
      </c>
      <c r="EX81" t="s">
        <v>83</v>
      </c>
      <c r="EY81">
        <v>1</v>
      </c>
      <c r="EZ81" s="40">
        <f t="shared" si="129"/>
        <v>0</v>
      </c>
      <c r="FA81" s="24">
        <f t="shared" si="130"/>
        <v>4</v>
      </c>
      <c r="FB81" s="14">
        <v>2</v>
      </c>
      <c r="FC81" t="s">
        <v>83</v>
      </c>
      <c r="FD81">
        <v>0</v>
      </c>
      <c r="FE81" s="40">
        <f t="shared" si="131"/>
        <v>3</v>
      </c>
      <c r="FF81">
        <v>3</v>
      </c>
      <c r="FG81" t="s">
        <v>83</v>
      </c>
      <c r="FH81">
        <v>0</v>
      </c>
      <c r="FI81" s="40">
        <f t="shared" si="132"/>
        <v>3</v>
      </c>
      <c r="FJ81">
        <v>1</v>
      </c>
      <c r="FK81" t="s">
        <v>83</v>
      </c>
      <c r="FL81">
        <v>2</v>
      </c>
      <c r="FM81" s="40">
        <f t="shared" si="133"/>
        <v>0</v>
      </c>
      <c r="FN81">
        <v>3</v>
      </c>
      <c r="FO81" t="s">
        <v>83</v>
      </c>
      <c r="FP81">
        <v>0</v>
      </c>
      <c r="FQ81" s="40">
        <f t="shared" si="94"/>
        <v>3</v>
      </c>
      <c r="FR81">
        <v>0</v>
      </c>
      <c r="FS81" t="s">
        <v>83</v>
      </c>
      <c r="FT81">
        <v>1</v>
      </c>
      <c r="FU81" s="40">
        <f t="shared" si="134"/>
        <v>4</v>
      </c>
      <c r="FV81">
        <v>0</v>
      </c>
      <c r="FW81" t="s">
        <v>83</v>
      </c>
      <c r="FX81">
        <v>3</v>
      </c>
      <c r="FY81" s="40">
        <f t="shared" si="95"/>
        <v>0</v>
      </c>
      <c r="FZ81" s="24">
        <f t="shared" si="96"/>
        <v>13</v>
      </c>
      <c r="GA81" s="14">
        <v>1</v>
      </c>
      <c r="GB81" t="s">
        <v>83</v>
      </c>
      <c r="GC81">
        <v>2</v>
      </c>
      <c r="GD81" s="40">
        <f t="shared" si="135"/>
        <v>0</v>
      </c>
      <c r="GE81">
        <v>2</v>
      </c>
      <c r="GF81" t="s">
        <v>83</v>
      </c>
      <c r="GG81">
        <v>1</v>
      </c>
      <c r="GH81" s="40">
        <f t="shared" si="159"/>
        <v>4</v>
      </c>
      <c r="GI81">
        <v>2</v>
      </c>
      <c r="GJ81" t="s">
        <v>83</v>
      </c>
      <c r="GK81">
        <v>1</v>
      </c>
      <c r="GL81" s="40">
        <f t="shared" si="136"/>
        <v>0</v>
      </c>
      <c r="GM81">
        <v>2</v>
      </c>
      <c r="GN81" t="s">
        <v>83</v>
      </c>
      <c r="GO81">
        <v>0</v>
      </c>
      <c r="GP81" s="40">
        <f t="shared" si="137"/>
        <v>6</v>
      </c>
      <c r="GQ81">
        <v>0</v>
      </c>
      <c r="GR81" t="s">
        <v>83</v>
      </c>
      <c r="GS81">
        <v>1</v>
      </c>
      <c r="GT81" s="40">
        <f t="shared" si="97"/>
        <v>3</v>
      </c>
      <c r="GU81">
        <v>1</v>
      </c>
      <c r="GV81" t="s">
        <v>83</v>
      </c>
      <c r="GW81">
        <v>2</v>
      </c>
      <c r="GX81" s="40">
        <f t="shared" si="138"/>
        <v>0</v>
      </c>
      <c r="GY81" s="24">
        <f t="shared" si="139"/>
        <v>13</v>
      </c>
      <c r="GZ81" s="28">
        <f t="shared" si="98"/>
        <v>81</v>
      </c>
      <c r="HA81" t="s">
        <v>84</v>
      </c>
      <c r="HB81">
        <f t="shared" si="99"/>
        <v>9</v>
      </c>
      <c r="HC81" t="s">
        <v>85</v>
      </c>
      <c r="HD81">
        <f t="shared" si="153"/>
        <v>9</v>
      </c>
      <c r="HE81" t="s">
        <v>93</v>
      </c>
      <c r="HF81">
        <f t="shared" si="100"/>
        <v>9</v>
      </c>
      <c r="HG81" t="s">
        <v>94</v>
      </c>
      <c r="HH81">
        <f t="shared" si="158"/>
        <v>9</v>
      </c>
      <c r="HI81" t="s">
        <v>130</v>
      </c>
      <c r="HJ81">
        <f t="shared" si="140"/>
        <v>5</v>
      </c>
      <c r="HK81" t="s">
        <v>131</v>
      </c>
      <c r="HL81">
        <f t="shared" si="141"/>
        <v>0</v>
      </c>
      <c r="HM81" t="s">
        <v>90</v>
      </c>
      <c r="HN81">
        <f t="shared" si="101"/>
        <v>9</v>
      </c>
      <c r="HO81" t="s">
        <v>96</v>
      </c>
      <c r="HP81">
        <f t="shared" si="142"/>
        <v>9</v>
      </c>
      <c r="HQ81" t="s">
        <v>140</v>
      </c>
      <c r="HR81" s="1">
        <f t="shared" si="143"/>
        <v>0</v>
      </c>
      <c r="HS81" t="s">
        <v>137</v>
      </c>
      <c r="HT81" s="1">
        <f t="shared" si="144"/>
        <v>6</v>
      </c>
      <c r="HU81" t="s">
        <v>133</v>
      </c>
      <c r="HV81" s="1">
        <f t="shared" si="145"/>
        <v>0</v>
      </c>
      <c r="HW81" t="s">
        <v>129</v>
      </c>
      <c r="HX81" s="1">
        <f t="shared" si="146"/>
        <v>0</v>
      </c>
      <c r="HY81" t="s">
        <v>88</v>
      </c>
      <c r="HZ81" s="1">
        <f t="shared" si="147"/>
        <v>0</v>
      </c>
      <c r="IA81" t="s">
        <v>95</v>
      </c>
      <c r="IB81" s="1">
        <f t="shared" si="148"/>
        <v>6</v>
      </c>
      <c r="IC81" t="s">
        <v>134</v>
      </c>
      <c r="ID81" s="1">
        <f t="shared" si="149"/>
        <v>6</v>
      </c>
      <c r="IE81" t="s">
        <v>91</v>
      </c>
      <c r="IF81" s="1">
        <f t="shared" si="150"/>
        <v>6</v>
      </c>
      <c r="IG81">
        <f t="shared" si="155"/>
        <v>83</v>
      </c>
      <c r="IH81" s="1">
        <f t="shared" si="151"/>
        <v>164</v>
      </c>
    </row>
    <row r="82" spans="1:242" ht="14.65" thickBot="1" x14ac:dyDescent="0.5">
      <c r="A82" s="1">
        <v>79</v>
      </c>
      <c r="B82" s="45">
        <f t="shared" si="86"/>
        <v>726</v>
      </c>
      <c r="C82" s="14" t="s">
        <v>287</v>
      </c>
      <c r="D82" t="s">
        <v>288</v>
      </c>
      <c r="E82" s="15" t="s">
        <v>279</v>
      </c>
      <c r="F82" s="28">
        <f t="shared" si="87"/>
        <v>108</v>
      </c>
      <c r="H82" s="14">
        <v>4</v>
      </c>
      <c r="I82" t="s">
        <v>83</v>
      </c>
      <c r="J82">
        <v>4</v>
      </c>
      <c r="K82" s="40">
        <f t="shared" si="102"/>
        <v>0</v>
      </c>
      <c r="L82">
        <v>0</v>
      </c>
      <c r="M82" t="s">
        <v>83</v>
      </c>
      <c r="N82">
        <v>1</v>
      </c>
      <c r="O82" s="40">
        <f t="shared" si="156"/>
        <v>3</v>
      </c>
      <c r="P82">
        <v>2</v>
      </c>
      <c r="Q82" t="s">
        <v>83</v>
      </c>
      <c r="R82">
        <v>1</v>
      </c>
      <c r="S82" s="40">
        <f t="shared" si="103"/>
        <v>0</v>
      </c>
      <c r="T82">
        <v>3</v>
      </c>
      <c r="U82" t="s">
        <v>83</v>
      </c>
      <c r="V82">
        <v>2</v>
      </c>
      <c r="W82" s="40">
        <f t="shared" si="88"/>
        <v>0</v>
      </c>
      <c r="X82">
        <v>1</v>
      </c>
      <c r="Y82" t="s">
        <v>83</v>
      </c>
      <c r="Z82">
        <v>1</v>
      </c>
      <c r="AA82" s="40">
        <f t="shared" si="89"/>
        <v>0</v>
      </c>
      <c r="AB82">
        <v>2</v>
      </c>
      <c r="AC82" t="s">
        <v>83</v>
      </c>
      <c r="AD82">
        <v>3</v>
      </c>
      <c r="AE82" s="40">
        <f t="shared" si="104"/>
        <v>0</v>
      </c>
      <c r="AF82" s="24">
        <f t="shared" si="105"/>
        <v>3</v>
      </c>
      <c r="AG82" s="14">
        <v>0</v>
      </c>
      <c r="AH82" t="s">
        <v>83</v>
      </c>
      <c r="AI82">
        <v>0</v>
      </c>
      <c r="AJ82" s="40">
        <f t="shared" si="154"/>
        <v>0</v>
      </c>
      <c r="AK82">
        <v>0</v>
      </c>
      <c r="AL82" t="s">
        <v>83</v>
      </c>
      <c r="AM82">
        <v>2</v>
      </c>
      <c r="AN82" s="40">
        <f t="shared" si="106"/>
        <v>0</v>
      </c>
      <c r="AO82">
        <v>1</v>
      </c>
      <c r="AP82" t="s">
        <v>83</v>
      </c>
      <c r="AQ82">
        <v>1</v>
      </c>
      <c r="AR82" s="40">
        <f t="shared" si="85"/>
        <v>0</v>
      </c>
      <c r="AS82">
        <v>0</v>
      </c>
      <c r="AT82" t="s">
        <v>83</v>
      </c>
      <c r="AU82">
        <v>0</v>
      </c>
      <c r="AV82" s="40">
        <f t="shared" si="107"/>
        <v>6</v>
      </c>
      <c r="AW82">
        <v>3</v>
      </c>
      <c r="AX82" t="s">
        <v>83</v>
      </c>
      <c r="AY82">
        <v>0</v>
      </c>
      <c r="AZ82" s="40">
        <f t="shared" si="108"/>
        <v>0</v>
      </c>
      <c r="BA82">
        <v>2</v>
      </c>
      <c r="BB82" t="s">
        <v>83</v>
      </c>
      <c r="BC82">
        <v>0</v>
      </c>
      <c r="BD82" s="40">
        <f t="shared" si="90"/>
        <v>0</v>
      </c>
      <c r="BE82" s="24">
        <f t="shared" si="109"/>
        <v>6</v>
      </c>
      <c r="BF82" s="14">
        <v>0</v>
      </c>
      <c r="BG82" t="s">
        <v>83</v>
      </c>
      <c r="BH82">
        <v>1</v>
      </c>
      <c r="BI82" s="40">
        <f t="shared" si="110"/>
        <v>4</v>
      </c>
      <c r="BJ82">
        <v>2</v>
      </c>
      <c r="BK82" t="s">
        <v>83</v>
      </c>
      <c r="BL82">
        <v>2</v>
      </c>
      <c r="BM82" s="40">
        <f t="shared" si="111"/>
        <v>3</v>
      </c>
      <c r="BN82">
        <v>1</v>
      </c>
      <c r="BO82" t="s">
        <v>83</v>
      </c>
      <c r="BP82">
        <v>0</v>
      </c>
      <c r="BQ82" s="40">
        <f t="shared" si="91"/>
        <v>3</v>
      </c>
      <c r="BR82">
        <v>1</v>
      </c>
      <c r="BS82" t="s">
        <v>83</v>
      </c>
      <c r="BT82">
        <v>2</v>
      </c>
      <c r="BU82" s="40">
        <f t="shared" si="112"/>
        <v>0</v>
      </c>
      <c r="BV82">
        <v>0</v>
      </c>
      <c r="BW82" t="s">
        <v>83</v>
      </c>
      <c r="BX82">
        <v>1</v>
      </c>
      <c r="BY82" s="40">
        <f t="shared" si="113"/>
        <v>3</v>
      </c>
      <c r="BZ82">
        <v>0</v>
      </c>
      <c r="CA82" t="s">
        <v>83</v>
      </c>
      <c r="CB82">
        <v>1</v>
      </c>
      <c r="CC82" s="40">
        <f t="shared" si="114"/>
        <v>4</v>
      </c>
      <c r="CD82" s="24">
        <f t="shared" si="115"/>
        <v>17</v>
      </c>
      <c r="CE82" s="14">
        <v>2</v>
      </c>
      <c r="CF82" t="s">
        <v>83</v>
      </c>
      <c r="CG82">
        <v>1</v>
      </c>
      <c r="CH82" s="40">
        <f t="shared" si="116"/>
        <v>0</v>
      </c>
      <c r="CI82">
        <v>0</v>
      </c>
      <c r="CJ82" t="s">
        <v>83</v>
      </c>
      <c r="CK82">
        <v>1</v>
      </c>
      <c r="CL82" s="40">
        <f t="shared" si="117"/>
        <v>0</v>
      </c>
      <c r="CM82">
        <v>1</v>
      </c>
      <c r="CN82" t="s">
        <v>83</v>
      </c>
      <c r="CO82">
        <v>2</v>
      </c>
      <c r="CP82" s="40">
        <f t="shared" si="118"/>
        <v>4</v>
      </c>
      <c r="CQ82">
        <v>0</v>
      </c>
      <c r="CR82" t="s">
        <v>83</v>
      </c>
      <c r="CS82">
        <v>1</v>
      </c>
      <c r="CT82" s="40">
        <f t="shared" si="119"/>
        <v>0</v>
      </c>
      <c r="CU82">
        <v>3</v>
      </c>
      <c r="CV82" t="s">
        <v>83</v>
      </c>
      <c r="CW82">
        <v>2</v>
      </c>
      <c r="CX82" s="40">
        <f t="shared" si="120"/>
        <v>4</v>
      </c>
      <c r="CY82">
        <v>0</v>
      </c>
      <c r="CZ82" t="s">
        <v>83</v>
      </c>
      <c r="DA82">
        <v>0</v>
      </c>
      <c r="DB82" s="40">
        <f t="shared" si="121"/>
        <v>0</v>
      </c>
      <c r="DC82" s="24">
        <f t="shared" si="122"/>
        <v>8</v>
      </c>
      <c r="DD82" s="14">
        <v>1</v>
      </c>
      <c r="DE82" t="s">
        <v>83</v>
      </c>
      <c r="DF82">
        <v>2</v>
      </c>
      <c r="DG82" s="40">
        <f t="shared" si="152"/>
        <v>6</v>
      </c>
      <c r="DH82">
        <v>3</v>
      </c>
      <c r="DI82" t="s">
        <v>83</v>
      </c>
      <c r="DJ82">
        <v>2</v>
      </c>
      <c r="DK82" s="40">
        <f t="shared" si="92"/>
        <v>3</v>
      </c>
      <c r="DL82">
        <v>1</v>
      </c>
      <c r="DM82" t="s">
        <v>83</v>
      </c>
      <c r="DN82">
        <v>2</v>
      </c>
      <c r="DO82" s="40">
        <f t="shared" si="123"/>
        <v>4</v>
      </c>
      <c r="DP82">
        <v>3</v>
      </c>
      <c r="DQ82" t="s">
        <v>83</v>
      </c>
      <c r="DR82">
        <v>0</v>
      </c>
      <c r="DS82" s="40">
        <f t="shared" si="83"/>
        <v>0</v>
      </c>
      <c r="DT82">
        <v>1</v>
      </c>
      <c r="DU82" t="s">
        <v>83</v>
      </c>
      <c r="DV82">
        <v>3</v>
      </c>
      <c r="DW82" s="40">
        <f t="shared" si="84"/>
        <v>1</v>
      </c>
      <c r="DX82">
        <v>2</v>
      </c>
      <c r="DY82" t="s">
        <v>83</v>
      </c>
      <c r="DZ82">
        <v>2</v>
      </c>
      <c r="EA82" s="39">
        <f t="shared" si="124"/>
        <v>0</v>
      </c>
      <c r="EB82" s="24">
        <f t="shared" si="93"/>
        <v>14</v>
      </c>
      <c r="EC82" s="14">
        <v>2</v>
      </c>
      <c r="ED82" t="s">
        <v>83</v>
      </c>
      <c r="EE82">
        <v>1</v>
      </c>
      <c r="EF82" s="40">
        <f t="shared" si="125"/>
        <v>0</v>
      </c>
      <c r="EG82">
        <v>1</v>
      </c>
      <c r="EH82" t="s">
        <v>83</v>
      </c>
      <c r="EI82">
        <v>2</v>
      </c>
      <c r="EJ82" s="40">
        <f t="shared" si="126"/>
        <v>0</v>
      </c>
      <c r="EK82">
        <v>2</v>
      </c>
      <c r="EL82" t="s">
        <v>83</v>
      </c>
      <c r="EM82">
        <v>0</v>
      </c>
      <c r="EN82" s="40">
        <f t="shared" si="157"/>
        <v>0</v>
      </c>
      <c r="EO82">
        <v>2</v>
      </c>
      <c r="EP82" t="s">
        <v>83</v>
      </c>
      <c r="EQ82">
        <v>1</v>
      </c>
      <c r="ER82" s="40">
        <f t="shared" si="127"/>
        <v>3</v>
      </c>
      <c r="ES82">
        <v>3</v>
      </c>
      <c r="ET82" t="s">
        <v>83</v>
      </c>
      <c r="EU82">
        <v>1</v>
      </c>
      <c r="EV82" s="40">
        <f t="shared" si="128"/>
        <v>0</v>
      </c>
      <c r="EW82">
        <v>2</v>
      </c>
      <c r="EX82" t="s">
        <v>83</v>
      </c>
      <c r="EY82">
        <v>1</v>
      </c>
      <c r="EZ82" s="40">
        <f t="shared" si="129"/>
        <v>0</v>
      </c>
      <c r="FA82" s="24">
        <f t="shared" si="130"/>
        <v>3</v>
      </c>
      <c r="FB82" s="14">
        <v>3</v>
      </c>
      <c r="FC82" t="s">
        <v>83</v>
      </c>
      <c r="FD82">
        <v>1</v>
      </c>
      <c r="FE82" s="40">
        <f t="shared" si="131"/>
        <v>3</v>
      </c>
      <c r="FF82">
        <v>0</v>
      </c>
      <c r="FG82" t="s">
        <v>83</v>
      </c>
      <c r="FH82">
        <v>0</v>
      </c>
      <c r="FI82" s="40">
        <f t="shared" si="132"/>
        <v>0</v>
      </c>
      <c r="FJ82">
        <v>2</v>
      </c>
      <c r="FK82" t="s">
        <v>83</v>
      </c>
      <c r="FL82">
        <v>0</v>
      </c>
      <c r="FM82" s="40">
        <f t="shared" si="133"/>
        <v>0</v>
      </c>
      <c r="FN82">
        <v>1</v>
      </c>
      <c r="FO82" t="s">
        <v>83</v>
      </c>
      <c r="FP82">
        <v>2</v>
      </c>
      <c r="FQ82" s="40">
        <f t="shared" si="94"/>
        <v>0</v>
      </c>
      <c r="FR82">
        <v>0</v>
      </c>
      <c r="FS82" t="s">
        <v>83</v>
      </c>
      <c r="FT82">
        <v>3</v>
      </c>
      <c r="FU82" s="40">
        <f t="shared" si="134"/>
        <v>3</v>
      </c>
      <c r="FV82">
        <v>1</v>
      </c>
      <c r="FW82" t="s">
        <v>83</v>
      </c>
      <c r="FX82">
        <v>1</v>
      </c>
      <c r="FY82" s="40">
        <f t="shared" si="95"/>
        <v>0</v>
      </c>
      <c r="FZ82" s="24">
        <f t="shared" si="96"/>
        <v>6</v>
      </c>
      <c r="GA82" s="14">
        <v>0</v>
      </c>
      <c r="GB82" t="s">
        <v>83</v>
      </c>
      <c r="GC82">
        <v>3</v>
      </c>
      <c r="GD82" s="40">
        <f t="shared" si="135"/>
        <v>0</v>
      </c>
      <c r="GE82">
        <v>2</v>
      </c>
      <c r="GF82" t="s">
        <v>83</v>
      </c>
      <c r="GG82">
        <v>1</v>
      </c>
      <c r="GH82" s="40">
        <f t="shared" si="159"/>
        <v>4</v>
      </c>
      <c r="GI82">
        <v>2</v>
      </c>
      <c r="GJ82" t="s">
        <v>83</v>
      </c>
      <c r="GK82">
        <v>1</v>
      </c>
      <c r="GL82" s="40">
        <f t="shared" si="136"/>
        <v>0</v>
      </c>
      <c r="GM82">
        <v>0</v>
      </c>
      <c r="GN82" t="s">
        <v>83</v>
      </c>
      <c r="GO82">
        <v>0</v>
      </c>
      <c r="GP82" s="40">
        <f t="shared" si="137"/>
        <v>0</v>
      </c>
      <c r="GQ82">
        <v>0</v>
      </c>
      <c r="GR82" t="s">
        <v>83</v>
      </c>
      <c r="GS82">
        <v>1</v>
      </c>
      <c r="GT82" s="40">
        <f t="shared" si="97"/>
        <v>3</v>
      </c>
      <c r="GU82">
        <v>4</v>
      </c>
      <c r="GV82" t="s">
        <v>83</v>
      </c>
      <c r="GW82">
        <v>0</v>
      </c>
      <c r="GX82" s="40">
        <f t="shared" si="138"/>
        <v>3</v>
      </c>
      <c r="GY82" s="24">
        <f t="shared" si="139"/>
        <v>10</v>
      </c>
      <c r="GZ82" s="28">
        <f t="shared" si="98"/>
        <v>67</v>
      </c>
      <c r="HA82" t="s">
        <v>140</v>
      </c>
      <c r="HB82">
        <f t="shared" si="99"/>
        <v>0</v>
      </c>
      <c r="HC82" t="s">
        <v>92</v>
      </c>
      <c r="HD82">
        <f t="shared" si="153"/>
        <v>0</v>
      </c>
      <c r="HE82" t="s">
        <v>133</v>
      </c>
      <c r="HF82">
        <f t="shared" si="100"/>
        <v>0</v>
      </c>
      <c r="HG82" t="s">
        <v>87</v>
      </c>
      <c r="HH82">
        <f t="shared" si="158"/>
        <v>5</v>
      </c>
      <c r="HI82" t="s">
        <v>130</v>
      </c>
      <c r="HJ82">
        <f t="shared" si="140"/>
        <v>5</v>
      </c>
      <c r="HK82" t="s">
        <v>95</v>
      </c>
      <c r="HL82">
        <f t="shared" si="141"/>
        <v>5</v>
      </c>
      <c r="HM82" t="s">
        <v>134</v>
      </c>
      <c r="HN82">
        <f t="shared" si="101"/>
        <v>5</v>
      </c>
      <c r="HO82" t="s">
        <v>91</v>
      </c>
      <c r="HP82">
        <f t="shared" si="142"/>
        <v>5</v>
      </c>
      <c r="HQ82" t="s">
        <v>136</v>
      </c>
      <c r="HR82" s="1">
        <f t="shared" si="143"/>
        <v>0</v>
      </c>
      <c r="HS82" t="s">
        <v>181</v>
      </c>
      <c r="HT82" s="1">
        <f t="shared" si="144"/>
        <v>0</v>
      </c>
      <c r="HU82" t="s">
        <v>86</v>
      </c>
      <c r="HV82" s="1">
        <f t="shared" si="145"/>
        <v>6</v>
      </c>
      <c r="HW82" t="s">
        <v>129</v>
      </c>
      <c r="HX82" s="1">
        <f t="shared" si="146"/>
        <v>0</v>
      </c>
      <c r="HY82" t="s">
        <v>141</v>
      </c>
      <c r="HZ82" s="1">
        <f t="shared" si="147"/>
        <v>0</v>
      </c>
      <c r="IA82" t="s">
        <v>89</v>
      </c>
      <c r="IB82" s="1">
        <f t="shared" si="148"/>
        <v>5</v>
      </c>
      <c r="IC82" t="s">
        <v>166</v>
      </c>
      <c r="ID82" s="1">
        <f t="shared" si="149"/>
        <v>0</v>
      </c>
      <c r="IE82" t="s">
        <v>96</v>
      </c>
      <c r="IF82" s="1">
        <f t="shared" si="150"/>
        <v>5</v>
      </c>
      <c r="IG82">
        <f t="shared" si="155"/>
        <v>41</v>
      </c>
      <c r="IH82" s="1">
        <f t="shared" si="151"/>
        <v>108</v>
      </c>
    </row>
    <row r="83" spans="1:242" ht="14.65" thickBot="1" x14ac:dyDescent="0.5">
      <c r="A83" s="1">
        <v>80</v>
      </c>
      <c r="B83" s="45">
        <f t="shared" si="86"/>
        <v>547</v>
      </c>
      <c r="C83" s="14" t="s">
        <v>290</v>
      </c>
      <c r="D83" t="s">
        <v>291</v>
      </c>
      <c r="E83" s="15" t="s">
        <v>279</v>
      </c>
      <c r="F83" s="28">
        <f t="shared" si="87"/>
        <v>139</v>
      </c>
      <c r="H83" s="14">
        <v>5</v>
      </c>
      <c r="I83" t="s">
        <v>83</v>
      </c>
      <c r="J83">
        <v>2</v>
      </c>
      <c r="K83" s="40">
        <f t="shared" si="102"/>
        <v>0</v>
      </c>
      <c r="L83">
        <v>3</v>
      </c>
      <c r="M83" t="s">
        <v>83</v>
      </c>
      <c r="N83">
        <v>5</v>
      </c>
      <c r="O83" s="40">
        <f t="shared" si="156"/>
        <v>4</v>
      </c>
      <c r="P83">
        <v>3</v>
      </c>
      <c r="Q83" t="s">
        <v>83</v>
      </c>
      <c r="R83">
        <v>1</v>
      </c>
      <c r="S83" s="40">
        <f t="shared" si="103"/>
        <v>0</v>
      </c>
      <c r="T83">
        <v>5</v>
      </c>
      <c r="U83" t="s">
        <v>83</v>
      </c>
      <c r="V83">
        <v>3</v>
      </c>
      <c r="W83" s="40">
        <f t="shared" si="88"/>
        <v>0</v>
      </c>
      <c r="X83">
        <v>1</v>
      </c>
      <c r="Y83" t="s">
        <v>83</v>
      </c>
      <c r="Z83">
        <v>1</v>
      </c>
      <c r="AA83" s="40">
        <f t="shared" si="89"/>
        <v>0</v>
      </c>
      <c r="AB83">
        <v>4</v>
      </c>
      <c r="AC83" t="s">
        <v>83</v>
      </c>
      <c r="AD83">
        <v>2</v>
      </c>
      <c r="AE83" s="40">
        <f t="shared" si="104"/>
        <v>4</v>
      </c>
      <c r="AF83" s="24">
        <f t="shared" si="105"/>
        <v>8</v>
      </c>
      <c r="AG83" s="14">
        <v>3</v>
      </c>
      <c r="AH83" t="s">
        <v>83</v>
      </c>
      <c r="AI83">
        <v>2</v>
      </c>
      <c r="AJ83" s="40">
        <f t="shared" si="154"/>
        <v>3</v>
      </c>
      <c r="AK83">
        <v>1</v>
      </c>
      <c r="AL83" t="s">
        <v>83</v>
      </c>
      <c r="AM83">
        <v>2</v>
      </c>
      <c r="AN83" s="40">
        <f t="shared" si="106"/>
        <v>0</v>
      </c>
      <c r="AO83">
        <v>2</v>
      </c>
      <c r="AP83" t="s">
        <v>83</v>
      </c>
      <c r="AQ83">
        <v>1</v>
      </c>
      <c r="AR83" s="40">
        <f t="shared" si="85"/>
        <v>0</v>
      </c>
      <c r="AS83">
        <v>3</v>
      </c>
      <c r="AT83" t="s">
        <v>83</v>
      </c>
      <c r="AU83">
        <v>3</v>
      </c>
      <c r="AV83" s="40">
        <f t="shared" si="107"/>
        <v>3</v>
      </c>
      <c r="AW83">
        <v>4</v>
      </c>
      <c r="AX83" t="s">
        <v>83</v>
      </c>
      <c r="AY83">
        <v>1</v>
      </c>
      <c r="AZ83" s="40">
        <f t="shared" si="108"/>
        <v>0</v>
      </c>
      <c r="BA83">
        <v>2</v>
      </c>
      <c r="BB83" t="s">
        <v>83</v>
      </c>
      <c r="BC83">
        <v>5</v>
      </c>
      <c r="BD83" s="40">
        <f t="shared" si="90"/>
        <v>3</v>
      </c>
      <c r="BE83" s="24">
        <f t="shared" si="109"/>
        <v>9</v>
      </c>
      <c r="BF83" s="14">
        <v>6</v>
      </c>
      <c r="BG83" t="s">
        <v>83</v>
      </c>
      <c r="BH83">
        <v>2</v>
      </c>
      <c r="BI83" s="40">
        <f t="shared" si="110"/>
        <v>0</v>
      </c>
      <c r="BJ83">
        <v>2</v>
      </c>
      <c r="BK83" t="s">
        <v>83</v>
      </c>
      <c r="BL83">
        <v>1</v>
      </c>
      <c r="BM83" s="40">
        <f t="shared" si="111"/>
        <v>0</v>
      </c>
      <c r="BN83">
        <v>2</v>
      </c>
      <c r="BO83" t="s">
        <v>83</v>
      </c>
      <c r="BP83">
        <v>3</v>
      </c>
      <c r="BQ83" s="40">
        <f t="shared" si="91"/>
        <v>0</v>
      </c>
      <c r="BR83">
        <v>1</v>
      </c>
      <c r="BS83" t="s">
        <v>83</v>
      </c>
      <c r="BT83">
        <v>5</v>
      </c>
      <c r="BU83" s="40">
        <f t="shared" si="112"/>
        <v>0</v>
      </c>
      <c r="BV83">
        <v>2</v>
      </c>
      <c r="BW83" t="s">
        <v>83</v>
      </c>
      <c r="BX83">
        <v>4</v>
      </c>
      <c r="BY83" s="40">
        <f t="shared" si="113"/>
        <v>4</v>
      </c>
      <c r="BZ83">
        <v>3</v>
      </c>
      <c r="CA83" t="s">
        <v>83</v>
      </c>
      <c r="CB83">
        <v>5</v>
      </c>
      <c r="CC83" s="40">
        <f t="shared" si="114"/>
        <v>3</v>
      </c>
      <c r="CD83" s="24">
        <f t="shared" si="115"/>
        <v>7</v>
      </c>
      <c r="CE83" s="14">
        <v>3</v>
      </c>
      <c r="CF83" t="s">
        <v>83</v>
      </c>
      <c r="CG83">
        <v>1</v>
      </c>
      <c r="CH83" s="40">
        <f t="shared" si="116"/>
        <v>0</v>
      </c>
      <c r="CI83">
        <v>5</v>
      </c>
      <c r="CJ83" t="s">
        <v>83</v>
      </c>
      <c r="CK83">
        <v>1</v>
      </c>
      <c r="CL83" s="40">
        <f t="shared" si="117"/>
        <v>3</v>
      </c>
      <c r="CM83">
        <v>2</v>
      </c>
      <c r="CN83" t="s">
        <v>83</v>
      </c>
      <c r="CO83">
        <v>1</v>
      </c>
      <c r="CP83" s="40">
        <f t="shared" si="118"/>
        <v>0</v>
      </c>
      <c r="CQ83">
        <v>5</v>
      </c>
      <c r="CR83" t="s">
        <v>83</v>
      </c>
      <c r="CS83">
        <v>4</v>
      </c>
      <c r="CT83" s="40">
        <f t="shared" si="119"/>
        <v>4</v>
      </c>
      <c r="CU83">
        <v>2</v>
      </c>
      <c r="CV83" t="s">
        <v>83</v>
      </c>
      <c r="CW83">
        <v>5</v>
      </c>
      <c r="CX83" s="40">
        <f t="shared" si="120"/>
        <v>0</v>
      </c>
      <c r="CY83">
        <v>2</v>
      </c>
      <c r="CZ83" t="s">
        <v>83</v>
      </c>
      <c r="DA83">
        <v>6</v>
      </c>
      <c r="DB83" s="40">
        <f t="shared" si="121"/>
        <v>0</v>
      </c>
      <c r="DC83" s="24">
        <f t="shared" si="122"/>
        <v>7</v>
      </c>
      <c r="DD83" s="14">
        <v>5</v>
      </c>
      <c r="DE83" t="s">
        <v>83</v>
      </c>
      <c r="DF83">
        <v>2</v>
      </c>
      <c r="DG83" s="40">
        <f t="shared" si="152"/>
        <v>0</v>
      </c>
      <c r="DH83">
        <v>3</v>
      </c>
      <c r="DI83" t="s">
        <v>83</v>
      </c>
      <c r="DJ83">
        <v>2</v>
      </c>
      <c r="DK83" s="40">
        <f t="shared" si="92"/>
        <v>3</v>
      </c>
      <c r="DL83">
        <v>4</v>
      </c>
      <c r="DM83" t="s">
        <v>83</v>
      </c>
      <c r="DN83">
        <v>2</v>
      </c>
      <c r="DO83" s="40">
        <f t="shared" si="123"/>
        <v>0</v>
      </c>
      <c r="DP83">
        <v>2</v>
      </c>
      <c r="DQ83" t="s">
        <v>83</v>
      </c>
      <c r="DR83">
        <v>3</v>
      </c>
      <c r="DS83" s="40">
        <f t="shared" si="83"/>
        <v>0</v>
      </c>
      <c r="DT83">
        <v>1</v>
      </c>
      <c r="DU83" t="s">
        <v>83</v>
      </c>
      <c r="DV83">
        <v>1</v>
      </c>
      <c r="DW83" s="40">
        <f t="shared" si="84"/>
        <v>1</v>
      </c>
      <c r="DX83">
        <v>2</v>
      </c>
      <c r="DY83" t="s">
        <v>83</v>
      </c>
      <c r="DZ83">
        <v>5</v>
      </c>
      <c r="EA83" s="39">
        <f t="shared" si="124"/>
        <v>3</v>
      </c>
      <c r="EB83" s="24">
        <f t="shared" si="93"/>
        <v>7</v>
      </c>
      <c r="EC83" s="14">
        <v>2</v>
      </c>
      <c r="ED83" t="s">
        <v>83</v>
      </c>
      <c r="EE83">
        <v>3</v>
      </c>
      <c r="EF83" s="40">
        <f t="shared" si="125"/>
        <v>0</v>
      </c>
      <c r="EG83">
        <v>5</v>
      </c>
      <c r="EH83" t="s">
        <v>83</v>
      </c>
      <c r="EI83">
        <v>2</v>
      </c>
      <c r="EJ83" s="40">
        <f t="shared" si="126"/>
        <v>3</v>
      </c>
      <c r="EK83">
        <v>2</v>
      </c>
      <c r="EL83" t="s">
        <v>83</v>
      </c>
      <c r="EM83">
        <v>3</v>
      </c>
      <c r="EN83" s="40">
        <f t="shared" si="157"/>
        <v>3</v>
      </c>
      <c r="EO83">
        <v>2</v>
      </c>
      <c r="EP83" t="s">
        <v>83</v>
      </c>
      <c r="EQ83">
        <v>4</v>
      </c>
      <c r="ER83" s="40">
        <f t="shared" si="127"/>
        <v>0</v>
      </c>
      <c r="ES83">
        <v>1</v>
      </c>
      <c r="ET83" t="s">
        <v>83</v>
      </c>
      <c r="EU83">
        <v>5</v>
      </c>
      <c r="EV83" s="40">
        <f t="shared" si="128"/>
        <v>0</v>
      </c>
      <c r="EW83">
        <v>2</v>
      </c>
      <c r="EX83" t="s">
        <v>83</v>
      </c>
      <c r="EY83">
        <v>3</v>
      </c>
      <c r="EZ83" s="40">
        <f t="shared" si="129"/>
        <v>4</v>
      </c>
      <c r="FA83" s="24">
        <f t="shared" si="130"/>
        <v>10</v>
      </c>
      <c r="FB83" s="14">
        <v>4</v>
      </c>
      <c r="FC83" t="s">
        <v>83</v>
      </c>
      <c r="FD83">
        <v>1</v>
      </c>
      <c r="FE83" s="40">
        <f t="shared" si="131"/>
        <v>3</v>
      </c>
      <c r="FF83">
        <v>4</v>
      </c>
      <c r="FG83" t="s">
        <v>83</v>
      </c>
      <c r="FH83">
        <v>2</v>
      </c>
      <c r="FI83" s="40">
        <f t="shared" si="132"/>
        <v>4</v>
      </c>
      <c r="FJ83">
        <v>4</v>
      </c>
      <c r="FK83" t="s">
        <v>83</v>
      </c>
      <c r="FL83">
        <v>2</v>
      </c>
      <c r="FM83" s="40">
        <f t="shared" si="133"/>
        <v>0</v>
      </c>
      <c r="FN83">
        <v>1</v>
      </c>
      <c r="FO83" t="s">
        <v>83</v>
      </c>
      <c r="FP83">
        <v>2</v>
      </c>
      <c r="FQ83" s="40">
        <f t="shared" si="94"/>
        <v>0</v>
      </c>
      <c r="FR83">
        <v>2</v>
      </c>
      <c r="FS83" t="s">
        <v>83</v>
      </c>
      <c r="FT83">
        <v>2</v>
      </c>
      <c r="FU83" s="40">
        <f t="shared" si="134"/>
        <v>0</v>
      </c>
      <c r="FV83">
        <v>0</v>
      </c>
      <c r="FW83" t="s">
        <v>83</v>
      </c>
      <c r="FX83">
        <v>0</v>
      </c>
      <c r="FY83" s="40">
        <f t="shared" si="95"/>
        <v>0</v>
      </c>
      <c r="FZ83" s="24">
        <f t="shared" si="96"/>
        <v>7</v>
      </c>
      <c r="GA83" s="14">
        <v>2</v>
      </c>
      <c r="GB83" t="s">
        <v>83</v>
      </c>
      <c r="GC83">
        <v>3</v>
      </c>
      <c r="GD83" s="40">
        <f t="shared" si="135"/>
        <v>0</v>
      </c>
      <c r="GE83">
        <v>2</v>
      </c>
      <c r="GF83" t="s">
        <v>83</v>
      </c>
      <c r="GG83">
        <v>1</v>
      </c>
      <c r="GH83" s="40">
        <f t="shared" si="159"/>
        <v>4</v>
      </c>
      <c r="GI83">
        <v>5</v>
      </c>
      <c r="GJ83" t="s">
        <v>83</v>
      </c>
      <c r="GK83">
        <v>5</v>
      </c>
      <c r="GL83" s="40">
        <f t="shared" si="136"/>
        <v>0</v>
      </c>
      <c r="GM83">
        <v>3</v>
      </c>
      <c r="GN83" t="s">
        <v>83</v>
      </c>
      <c r="GO83">
        <v>2</v>
      </c>
      <c r="GP83" s="40">
        <f t="shared" si="137"/>
        <v>3</v>
      </c>
      <c r="GQ83">
        <v>1</v>
      </c>
      <c r="GR83" t="s">
        <v>83</v>
      </c>
      <c r="GS83">
        <v>1</v>
      </c>
      <c r="GT83" s="40">
        <f t="shared" si="97"/>
        <v>0</v>
      </c>
      <c r="GU83">
        <v>2</v>
      </c>
      <c r="GV83" t="s">
        <v>83</v>
      </c>
      <c r="GW83">
        <v>2</v>
      </c>
      <c r="GX83" s="40">
        <f t="shared" si="138"/>
        <v>0</v>
      </c>
      <c r="GY83" s="24">
        <f t="shared" si="139"/>
        <v>7</v>
      </c>
      <c r="GZ83" s="28">
        <f t="shared" si="98"/>
        <v>62</v>
      </c>
      <c r="HA83" t="s">
        <v>84</v>
      </c>
      <c r="HB83">
        <f t="shared" si="99"/>
        <v>9</v>
      </c>
      <c r="HC83" t="s">
        <v>85</v>
      </c>
      <c r="HD83">
        <f t="shared" si="153"/>
        <v>9</v>
      </c>
      <c r="HE83" t="s">
        <v>133</v>
      </c>
      <c r="HF83">
        <f t="shared" si="100"/>
        <v>0</v>
      </c>
      <c r="HG83" t="s">
        <v>94</v>
      </c>
      <c r="HH83">
        <f t="shared" si="158"/>
        <v>9</v>
      </c>
      <c r="HI83" t="s">
        <v>88</v>
      </c>
      <c r="HJ83">
        <f t="shared" si="140"/>
        <v>0</v>
      </c>
      <c r="HK83" t="s">
        <v>131</v>
      </c>
      <c r="HL83">
        <f t="shared" si="141"/>
        <v>0</v>
      </c>
      <c r="HM83" t="s">
        <v>90</v>
      </c>
      <c r="HN83">
        <f t="shared" si="101"/>
        <v>9</v>
      </c>
      <c r="HO83" t="s">
        <v>138</v>
      </c>
      <c r="HP83">
        <f t="shared" si="142"/>
        <v>0</v>
      </c>
      <c r="HQ83" t="s">
        <v>132</v>
      </c>
      <c r="HR83" s="1">
        <f t="shared" si="143"/>
        <v>6</v>
      </c>
      <c r="HS83" t="s">
        <v>137</v>
      </c>
      <c r="HT83" s="1">
        <f t="shared" si="144"/>
        <v>6</v>
      </c>
      <c r="HU83" t="s">
        <v>93</v>
      </c>
      <c r="HV83" s="1">
        <f t="shared" si="145"/>
        <v>5</v>
      </c>
      <c r="HW83" t="s">
        <v>129</v>
      </c>
      <c r="HX83" s="1">
        <f t="shared" si="146"/>
        <v>0</v>
      </c>
      <c r="HY83" t="s">
        <v>130</v>
      </c>
      <c r="HZ83" s="1">
        <f t="shared" si="147"/>
        <v>6</v>
      </c>
      <c r="IA83" t="s">
        <v>95</v>
      </c>
      <c r="IB83" s="1">
        <f t="shared" si="148"/>
        <v>6</v>
      </c>
      <c r="IC83" t="s">
        <v>134</v>
      </c>
      <c r="ID83" s="1">
        <f t="shared" si="149"/>
        <v>6</v>
      </c>
      <c r="IE83" t="s">
        <v>91</v>
      </c>
      <c r="IF83" s="1">
        <f t="shared" si="150"/>
        <v>6</v>
      </c>
      <c r="IG83">
        <f t="shared" si="155"/>
        <v>77</v>
      </c>
      <c r="IH83" s="1">
        <f t="shared" si="151"/>
        <v>139</v>
      </c>
    </row>
    <row r="84" spans="1:242" ht="14.65" thickBot="1" x14ac:dyDescent="0.5">
      <c r="A84" s="1">
        <v>81</v>
      </c>
      <c r="B84" s="45">
        <f t="shared" si="86"/>
        <v>401</v>
      </c>
      <c r="C84" s="14" t="s">
        <v>293</v>
      </c>
      <c r="D84" t="s">
        <v>294</v>
      </c>
      <c r="E84" s="15" t="s">
        <v>279</v>
      </c>
      <c r="F84" s="28">
        <f t="shared" si="87"/>
        <v>152</v>
      </c>
      <c r="H84" s="14">
        <v>4</v>
      </c>
      <c r="I84" t="s">
        <v>83</v>
      </c>
      <c r="J84">
        <v>4</v>
      </c>
      <c r="K84" s="40">
        <f t="shared" si="102"/>
        <v>0</v>
      </c>
      <c r="L84">
        <v>2</v>
      </c>
      <c r="M84" t="s">
        <v>83</v>
      </c>
      <c r="N84">
        <v>3</v>
      </c>
      <c r="O84" s="40">
        <f t="shared" si="156"/>
        <v>3</v>
      </c>
      <c r="P84">
        <v>0</v>
      </c>
      <c r="Q84" t="s">
        <v>83</v>
      </c>
      <c r="R84">
        <v>0</v>
      </c>
      <c r="S84" s="40">
        <f t="shared" si="103"/>
        <v>0</v>
      </c>
      <c r="T84">
        <v>0</v>
      </c>
      <c r="U84" t="s">
        <v>83</v>
      </c>
      <c r="V84">
        <v>0</v>
      </c>
      <c r="W84" s="40">
        <f t="shared" si="88"/>
        <v>4</v>
      </c>
      <c r="X84">
        <v>0</v>
      </c>
      <c r="Y84" t="s">
        <v>83</v>
      </c>
      <c r="Z84">
        <v>0</v>
      </c>
      <c r="AA84" s="40">
        <f t="shared" si="89"/>
        <v>0</v>
      </c>
      <c r="AB84">
        <v>5</v>
      </c>
      <c r="AC84" t="s">
        <v>83</v>
      </c>
      <c r="AD84">
        <v>4</v>
      </c>
      <c r="AE84" s="40">
        <f t="shared" si="104"/>
        <v>3</v>
      </c>
      <c r="AF84" s="24">
        <f t="shared" si="105"/>
        <v>10</v>
      </c>
      <c r="AG84" s="14">
        <v>2</v>
      </c>
      <c r="AH84" t="s">
        <v>83</v>
      </c>
      <c r="AI84">
        <v>1</v>
      </c>
      <c r="AJ84" s="40">
        <f t="shared" si="154"/>
        <v>3</v>
      </c>
      <c r="AK84">
        <v>3</v>
      </c>
      <c r="AL84" t="s">
        <v>83</v>
      </c>
      <c r="AM84">
        <v>4</v>
      </c>
      <c r="AN84" s="40">
        <f t="shared" si="106"/>
        <v>0</v>
      </c>
      <c r="AO84">
        <v>1</v>
      </c>
      <c r="AP84" t="s">
        <v>83</v>
      </c>
      <c r="AQ84">
        <v>0</v>
      </c>
      <c r="AR84" s="40">
        <f t="shared" si="85"/>
        <v>0</v>
      </c>
      <c r="AS84">
        <v>4</v>
      </c>
      <c r="AT84" t="s">
        <v>83</v>
      </c>
      <c r="AU84">
        <v>4</v>
      </c>
      <c r="AV84" s="40">
        <f t="shared" si="107"/>
        <v>3</v>
      </c>
      <c r="AW84">
        <v>1</v>
      </c>
      <c r="AX84" t="s">
        <v>83</v>
      </c>
      <c r="AY84">
        <v>3</v>
      </c>
      <c r="AZ84" s="40">
        <f t="shared" si="108"/>
        <v>3</v>
      </c>
      <c r="BA84">
        <v>1</v>
      </c>
      <c r="BB84" t="s">
        <v>83</v>
      </c>
      <c r="BC84">
        <v>2</v>
      </c>
      <c r="BD84" s="40">
        <f t="shared" si="90"/>
        <v>4</v>
      </c>
      <c r="BE84" s="24">
        <f t="shared" si="109"/>
        <v>13</v>
      </c>
      <c r="BF84" s="14">
        <v>6</v>
      </c>
      <c r="BG84" t="s">
        <v>83</v>
      </c>
      <c r="BH84">
        <v>4</v>
      </c>
      <c r="BI84" s="40">
        <f t="shared" si="110"/>
        <v>0</v>
      </c>
      <c r="BJ84">
        <v>3</v>
      </c>
      <c r="BK84" t="s">
        <v>83</v>
      </c>
      <c r="BL84">
        <v>4</v>
      </c>
      <c r="BM84" s="40">
        <f t="shared" si="111"/>
        <v>0</v>
      </c>
      <c r="BN84">
        <v>3</v>
      </c>
      <c r="BO84" t="s">
        <v>83</v>
      </c>
      <c r="BP84">
        <v>2</v>
      </c>
      <c r="BQ84" s="40">
        <f t="shared" si="91"/>
        <v>3</v>
      </c>
      <c r="BR84">
        <v>7</v>
      </c>
      <c r="BS84" t="s">
        <v>83</v>
      </c>
      <c r="BT84">
        <v>4</v>
      </c>
      <c r="BU84" s="40">
        <f t="shared" si="112"/>
        <v>3</v>
      </c>
      <c r="BV84">
        <v>1</v>
      </c>
      <c r="BW84" t="s">
        <v>83</v>
      </c>
      <c r="BX84">
        <v>2</v>
      </c>
      <c r="BY84" s="40">
        <f t="shared" si="113"/>
        <v>3</v>
      </c>
      <c r="BZ84">
        <v>0</v>
      </c>
      <c r="CA84" t="s">
        <v>83</v>
      </c>
      <c r="CB84">
        <v>1</v>
      </c>
      <c r="CC84" s="40">
        <f t="shared" si="114"/>
        <v>4</v>
      </c>
      <c r="CD84" s="24">
        <f t="shared" si="115"/>
        <v>13</v>
      </c>
      <c r="CE84" s="14">
        <v>2</v>
      </c>
      <c r="CF84" t="s">
        <v>83</v>
      </c>
      <c r="CG84">
        <v>3</v>
      </c>
      <c r="CH84" s="40">
        <f t="shared" si="116"/>
        <v>0</v>
      </c>
      <c r="CI84">
        <v>3</v>
      </c>
      <c r="CJ84" t="s">
        <v>83</v>
      </c>
      <c r="CK84">
        <v>3</v>
      </c>
      <c r="CL84" s="40">
        <f t="shared" si="117"/>
        <v>0</v>
      </c>
      <c r="CM84">
        <v>0</v>
      </c>
      <c r="CN84" t="s">
        <v>83</v>
      </c>
      <c r="CO84">
        <v>2</v>
      </c>
      <c r="CP84" s="40">
        <f t="shared" si="118"/>
        <v>3</v>
      </c>
      <c r="CQ84">
        <v>1</v>
      </c>
      <c r="CR84" t="s">
        <v>83</v>
      </c>
      <c r="CS84">
        <v>1</v>
      </c>
      <c r="CT84" s="40">
        <f t="shared" si="119"/>
        <v>0</v>
      </c>
      <c r="CU84">
        <v>2</v>
      </c>
      <c r="CV84" t="s">
        <v>83</v>
      </c>
      <c r="CW84">
        <v>4</v>
      </c>
      <c r="CX84" s="40">
        <f t="shared" si="120"/>
        <v>0</v>
      </c>
      <c r="CY84">
        <v>1</v>
      </c>
      <c r="CZ84" t="s">
        <v>83</v>
      </c>
      <c r="DA84">
        <v>3</v>
      </c>
      <c r="DB84" s="40">
        <f t="shared" si="121"/>
        <v>0</v>
      </c>
      <c r="DC84" s="24">
        <f t="shared" si="122"/>
        <v>3</v>
      </c>
      <c r="DD84" s="14">
        <v>5</v>
      </c>
      <c r="DE84" t="s">
        <v>83</v>
      </c>
      <c r="DF84">
        <v>1</v>
      </c>
      <c r="DG84" s="40">
        <f t="shared" si="152"/>
        <v>0</v>
      </c>
      <c r="DH84">
        <v>6</v>
      </c>
      <c r="DI84" t="s">
        <v>83</v>
      </c>
      <c r="DJ84">
        <v>0</v>
      </c>
      <c r="DK84" s="40">
        <f t="shared" si="92"/>
        <v>3</v>
      </c>
      <c r="DL84">
        <v>1</v>
      </c>
      <c r="DM84" t="s">
        <v>83</v>
      </c>
      <c r="DN84">
        <v>0</v>
      </c>
      <c r="DO84" s="40">
        <f t="shared" si="123"/>
        <v>0</v>
      </c>
      <c r="DP84">
        <v>3</v>
      </c>
      <c r="DQ84" t="s">
        <v>83</v>
      </c>
      <c r="DR84">
        <v>2</v>
      </c>
      <c r="DS84" s="40">
        <f t="shared" si="83"/>
        <v>0</v>
      </c>
      <c r="DT84">
        <v>3</v>
      </c>
      <c r="DU84" t="s">
        <v>83</v>
      </c>
      <c r="DV84">
        <v>4</v>
      </c>
      <c r="DW84" s="40">
        <f t="shared" si="84"/>
        <v>1</v>
      </c>
      <c r="DX84">
        <v>2</v>
      </c>
      <c r="DY84" t="s">
        <v>83</v>
      </c>
      <c r="DZ84">
        <v>3</v>
      </c>
      <c r="EA84" s="39">
        <f t="shared" si="124"/>
        <v>3</v>
      </c>
      <c r="EB84" s="24">
        <f t="shared" si="93"/>
        <v>7</v>
      </c>
      <c r="EC84" s="14">
        <v>0</v>
      </c>
      <c r="ED84" t="s">
        <v>83</v>
      </c>
      <c r="EE84">
        <v>3</v>
      </c>
      <c r="EF84" s="40">
        <f t="shared" si="125"/>
        <v>0</v>
      </c>
      <c r="EG84">
        <v>2</v>
      </c>
      <c r="EH84" t="s">
        <v>83</v>
      </c>
      <c r="EI84">
        <v>1</v>
      </c>
      <c r="EJ84" s="40">
        <f t="shared" si="126"/>
        <v>4</v>
      </c>
      <c r="EK84">
        <v>1</v>
      </c>
      <c r="EL84" t="s">
        <v>83</v>
      </c>
      <c r="EM84">
        <v>1</v>
      </c>
      <c r="EN84" s="40">
        <f t="shared" si="157"/>
        <v>0</v>
      </c>
      <c r="EO84">
        <v>3</v>
      </c>
      <c r="EP84" t="s">
        <v>83</v>
      </c>
      <c r="EQ84">
        <v>4</v>
      </c>
      <c r="ER84" s="40">
        <f t="shared" si="127"/>
        <v>0</v>
      </c>
      <c r="ES84">
        <v>2</v>
      </c>
      <c r="ET84" t="s">
        <v>83</v>
      </c>
      <c r="EU84">
        <v>2</v>
      </c>
      <c r="EV84" s="40">
        <f t="shared" si="128"/>
        <v>3</v>
      </c>
      <c r="EW84">
        <v>1</v>
      </c>
      <c r="EX84" t="s">
        <v>83</v>
      </c>
      <c r="EY84">
        <v>2</v>
      </c>
      <c r="EZ84" s="40">
        <f t="shared" si="129"/>
        <v>6</v>
      </c>
      <c r="FA84" s="24">
        <f t="shared" si="130"/>
        <v>13</v>
      </c>
      <c r="FB84" s="14">
        <v>2</v>
      </c>
      <c r="FC84" t="s">
        <v>83</v>
      </c>
      <c r="FD84">
        <v>3</v>
      </c>
      <c r="FE84" s="40">
        <f t="shared" si="131"/>
        <v>0</v>
      </c>
      <c r="FF84">
        <v>1</v>
      </c>
      <c r="FG84" t="s">
        <v>83</v>
      </c>
      <c r="FH84">
        <v>1</v>
      </c>
      <c r="FI84" s="40">
        <f t="shared" si="132"/>
        <v>0</v>
      </c>
      <c r="FJ84">
        <v>1</v>
      </c>
      <c r="FK84" t="s">
        <v>83</v>
      </c>
      <c r="FL84">
        <v>7</v>
      </c>
      <c r="FM84" s="40">
        <f t="shared" si="133"/>
        <v>0</v>
      </c>
      <c r="FN84">
        <v>1</v>
      </c>
      <c r="FO84" t="s">
        <v>83</v>
      </c>
      <c r="FP84">
        <v>1</v>
      </c>
      <c r="FQ84" s="40">
        <f t="shared" si="94"/>
        <v>0</v>
      </c>
      <c r="FR84">
        <v>3</v>
      </c>
      <c r="FS84" t="s">
        <v>83</v>
      </c>
      <c r="FT84">
        <v>5</v>
      </c>
      <c r="FU84" s="40">
        <f t="shared" si="134"/>
        <v>3</v>
      </c>
      <c r="FV84">
        <v>3</v>
      </c>
      <c r="FW84" t="s">
        <v>83</v>
      </c>
      <c r="FX84">
        <v>2</v>
      </c>
      <c r="FY84" s="40">
        <f t="shared" si="95"/>
        <v>4</v>
      </c>
      <c r="FZ84" s="24">
        <f t="shared" si="96"/>
        <v>7</v>
      </c>
      <c r="GA84" s="14">
        <v>0</v>
      </c>
      <c r="GB84" t="s">
        <v>83</v>
      </c>
      <c r="GC84">
        <v>0</v>
      </c>
      <c r="GD84" s="40">
        <f t="shared" si="135"/>
        <v>6</v>
      </c>
      <c r="GE84">
        <v>2</v>
      </c>
      <c r="GF84" t="s">
        <v>83</v>
      </c>
      <c r="GG84">
        <v>1</v>
      </c>
      <c r="GH84" s="40">
        <f t="shared" si="159"/>
        <v>4</v>
      </c>
      <c r="GI84">
        <v>3</v>
      </c>
      <c r="GJ84" t="s">
        <v>83</v>
      </c>
      <c r="GK84">
        <v>1</v>
      </c>
      <c r="GL84" s="40">
        <f t="shared" si="136"/>
        <v>0</v>
      </c>
      <c r="GM84">
        <v>3</v>
      </c>
      <c r="GN84" t="s">
        <v>83</v>
      </c>
      <c r="GO84">
        <v>4</v>
      </c>
      <c r="GP84" s="40">
        <f t="shared" si="137"/>
        <v>0</v>
      </c>
      <c r="GQ84">
        <v>1</v>
      </c>
      <c r="GR84" t="s">
        <v>83</v>
      </c>
      <c r="GS84">
        <v>2</v>
      </c>
      <c r="GT84" s="40">
        <f t="shared" si="97"/>
        <v>3</v>
      </c>
      <c r="GU84">
        <v>1</v>
      </c>
      <c r="GV84" t="s">
        <v>83</v>
      </c>
      <c r="GW84">
        <v>1</v>
      </c>
      <c r="GX84" s="40">
        <f t="shared" si="138"/>
        <v>0</v>
      </c>
      <c r="GY84" s="24">
        <f t="shared" si="139"/>
        <v>13</v>
      </c>
      <c r="GZ84" s="28">
        <f t="shared" si="98"/>
        <v>79</v>
      </c>
      <c r="HA84" t="s">
        <v>84</v>
      </c>
      <c r="HB84">
        <f t="shared" si="99"/>
        <v>9</v>
      </c>
      <c r="HC84" t="s">
        <v>85</v>
      </c>
      <c r="HD84">
        <f t="shared" si="153"/>
        <v>9</v>
      </c>
      <c r="HE84" t="s">
        <v>93</v>
      </c>
      <c r="HF84">
        <f t="shared" si="100"/>
        <v>9</v>
      </c>
      <c r="HG84" t="s">
        <v>94</v>
      </c>
      <c r="HH84">
        <f t="shared" si="158"/>
        <v>9</v>
      </c>
      <c r="HI84" t="s">
        <v>130</v>
      </c>
      <c r="HJ84">
        <f t="shared" si="140"/>
        <v>5</v>
      </c>
      <c r="HK84" t="s">
        <v>142</v>
      </c>
      <c r="HL84">
        <f t="shared" si="141"/>
        <v>0</v>
      </c>
      <c r="HM84" t="s">
        <v>134</v>
      </c>
      <c r="HN84">
        <f t="shared" si="101"/>
        <v>5</v>
      </c>
      <c r="HO84" t="s">
        <v>91</v>
      </c>
      <c r="HP84">
        <f t="shared" si="142"/>
        <v>5</v>
      </c>
      <c r="HQ84" t="s">
        <v>140</v>
      </c>
      <c r="HR84" s="1">
        <f t="shared" si="143"/>
        <v>0</v>
      </c>
      <c r="HS84" t="s">
        <v>137</v>
      </c>
      <c r="HT84" s="1">
        <f t="shared" si="144"/>
        <v>6</v>
      </c>
      <c r="HU84" t="s">
        <v>133</v>
      </c>
      <c r="HV84" s="1">
        <f t="shared" si="145"/>
        <v>0</v>
      </c>
      <c r="HW84" t="s">
        <v>87</v>
      </c>
      <c r="HX84" s="1">
        <f t="shared" si="146"/>
        <v>6</v>
      </c>
      <c r="HY84" t="s">
        <v>88</v>
      </c>
      <c r="HZ84" s="1">
        <f t="shared" si="147"/>
        <v>0</v>
      </c>
      <c r="IA84" t="s">
        <v>131</v>
      </c>
      <c r="IB84" s="1">
        <f t="shared" si="148"/>
        <v>0</v>
      </c>
      <c r="IC84" t="s">
        <v>90</v>
      </c>
      <c r="ID84" s="1">
        <f t="shared" si="149"/>
        <v>5</v>
      </c>
      <c r="IE84" t="s">
        <v>96</v>
      </c>
      <c r="IF84" s="1">
        <f t="shared" si="150"/>
        <v>5</v>
      </c>
      <c r="IG84">
        <f t="shared" si="155"/>
        <v>73</v>
      </c>
      <c r="IH84" s="1">
        <f t="shared" si="151"/>
        <v>152</v>
      </c>
    </row>
    <row r="85" spans="1:242" ht="14.65" thickBot="1" x14ac:dyDescent="0.5">
      <c r="A85" s="1">
        <v>82</v>
      </c>
      <c r="B85" s="45">
        <f t="shared" si="86"/>
        <v>389</v>
      </c>
      <c r="C85" s="14" t="s">
        <v>295</v>
      </c>
      <c r="D85" t="s">
        <v>296</v>
      </c>
      <c r="E85" s="15" t="s">
        <v>279</v>
      </c>
      <c r="F85" s="28">
        <f t="shared" si="87"/>
        <v>153</v>
      </c>
      <c r="H85" s="14">
        <v>2</v>
      </c>
      <c r="I85" t="s">
        <v>83</v>
      </c>
      <c r="J85">
        <v>1</v>
      </c>
      <c r="K85" s="40">
        <f t="shared" si="102"/>
        <v>0</v>
      </c>
      <c r="L85">
        <v>1</v>
      </c>
      <c r="M85" t="s">
        <v>83</v>
      </c>
      <c r="N85">
        <v>1</v>
      </c>
      <c r="O85" s="40">
        <f t="shared" si="156"/>
        <v>0</v>
      </c>
      <c r="P85">
        <v>3</v>
      </c>
      <c r="Q85" t="s">
        <v>83</v>
      </c>
      <c r="R85">
        <v>2</v>
      </c>
      <c r="S85" s="40">
        <f t="shared" si="103"/>
        <v>0</v>
      </c>
      <c r="T85">
        <v>2</v>
      </c>
      <c r="U85" t="s">
        <v>83</v>
      </c>
      <c r="V85">
        <v>1</v>
      </c>
      <c r="W85" s="40">
        <f t="shared" si="88"/>
        <v>0</v>
      </c>
      <c r="X85">
        <v>2</v>
      </c>
      <c r="Y85" t="s">
        <v>83</v>
      </c>
      <c r="Z85">
        <v>2</v>
      </c>
      <c r="AA85" s="40">
        <f t="shared" si="89"/>
        <v>0</v>
      </c>
      <c r="AB85">
        <v>2</v>
      </c>
      <c r="AC85" t="s">
        <v>83</v>
      </c>
      <c r="AD85">
        <v>1</v>
      </c>
      <c r="AE85" s="40">
        <f t="shared" si="104"/>
        <v>3</v>
      </c>
      <c r="AF85" s="24">
        <f t="shared" si="105"/>
        <v>3</v>
      </c>
      <c r="AG85" s="14">
        <v>2</v>
      </c>
      <c r="AH85" t="s">
        <v>83</v>
      </c>
      <c r="AI85">
        <v>1</v>
      </c>
      <c r="AJ85" s="40">
        <f t="shared" si="154"/>
        <v>3</v>
      </c>
      <c r="AK85">
        <v>3</v>
      </c>
      <c r="AL85" t="s">
        <v>83</v>
      </c>
      <c r="AM85">
        <v>3</v>
      </c>
      <c r="AN85" s="40">
        <f t="shared" si="106"/>
        <v>3</v>
      </c>
      <c r="AO85">
        <v>2</v>
      </c>
      <c r="AP85" t="s">
        <v>83</v>
      </c>
      <c r="AQ85">
        <v>1</v>
      </c>
      <c r="AR85" s="40">
        <f t="shared" si="85"/>
        <v>0</v>
      </c>
      <c r="AS85">
        <v>2</v>
      </c>
      <c r="AT85" t="s">
        <v>83</v>
      </c>
      <c r="AU85">
        <v>2</v>
      </c>
      <c r="AV85" s="40">
        <f t="shared" si="107"/>
        <v>3</v>
      </c>
      <c r="AW85">
        <v>1</v>
      </c>
      <c r="AX85" t="s">
        <v>83</v>
      </c>
      <c r="AY85">
        <v>2</v>
      </c>
      <c r="AZ85" s="40">
        <f t="shared" si="108"/>
        <v>3</v>
      </c>
      <c r="BA85">
        <v>1</v>
      </c>
      <c r="BB85" t="s">
        <v>83</v>
      </c>
      <c r="BC85">
        <v>3</v>
      </c>
      <c r="BD85" s="40">
        <f t="shared" si="90"/>
        <v>3</v>
      </c>
      <c r="BE85" s="24">
        <f t="shared" si="109"/>
        <v>15</v>
      </c>
      <c r="BF85" s="14">
        <v>1</v>
      </c>
      <c r="BG85" t="s">
        <v>83</v>
      </c>
      <c r="BH85">
        <v>1</v>
      </c>
      <c r="BI85" s="40">
        <f t="shared" si="110"/>
        <v>0</v>
      </c>
      <c r="BJ85">
        <v>2</v>
      </c>
      <c r="BK85" t="s">
        <v>83</v>
      </c>
      <c r="BL85">
        <v>1</v>
      </c>
      <c r="BM85" s="40">
        <f t="shared" si="111"/>
        <v>0</v>
      </c>
      <c r="BN85">
        <v>2</v>
      </c>
      <c r="BO85" t="s">
        <v>83</v>
      </c>
      <c r="BP85">
        <v>1</v>
      </c>
      <c r="BQ85" s="40">
        <f t="shared" si="91"/>
        <v>3</v>
      </c>
      <c r="BR85">
        <v>3</v>
      </c>
      <c r="BS85" t="s">
        <v>83</v>
      </c>
      <c r="BT85">
        <v>2</v>
      </c>
      <c r="BU85" s="40">
        <f t="shared" si="112"/>
        <v>3</v>
      </c>
      <c r="BV85">
        <v>1</v>
      </c>
      <c r="BW85" t="s">
        <v>83</v>
      </c>
      <c r="BX85">
        <v>2</v>
      </c>
      <c r="BY85" s="40">
        <f t="shared" si="113"/>
        <v>3</v>
      </c>
      <c r="BZ85">
        <v>2</v>
      </c>
      <c r="CA85" t="s">
        <v>83</v>
      </c>
      <c r="CB85">
        <v>2</v>
      </c>
      <c r="CC85" s="40">
        <f t="shared" si="114"/>
        <v>0</v>
      </c>
      <c r="CD85" s="24">
        <f t="shared" si="115"/>
        <v>9</v>
      </c>
      <c r="CE85" s="14">
        <v>1</v>
      </c>
      <c r="CF85" t="s">
        <v>83</v>
      </c>
      <c r="CG85">
        <v>1</v>
      </c>
      <c r="CH85" s="40">
        <f t="shared" si="116"/>
        <v>4</v>
      </c>
      <c r="CI85">
        <v>3</v>
      </c>
      <c r="CJ85" t="s">
        <v>83</v>
      </c>
      <c r="CK85">
        <v>1</v>
      </c>
      <c r="CL85" s="40">
        <f t="shared" si="117"/>
        <v>3</v>
      </c>
      <c r="CM85">
        <v>2</v>
      </c>
      <c r="CN85" t="s">
        <v>83</v>
      </c>
      <c r="CO85">
        <v>2</v>
      </c>
      <c r="CP85" s="40">
        <f t="shared" si="118"/>
        <v>0</v>
      </c>
      <c r="CQ85">
        <v>3</v>
      </c>
      <c r="CR85" t="s">
        <v>83</v>
      </c>
      <c r="CS85">
        <v>2</v>
      </c>
      <c r="CT85" s="40">
        <f t="shared" si="119"/>
        <v>4</v>
      </c>
      <c r="CU85">
        <v>2</v>
      </c>
      <c r="CV85" t="s">
        <v>83</v>
      </c>
      <c r="CW85">
        <v>2</v>
      </c>
      <c r="CX85" s="40">
        <f t="shared" si="120"/>
        <v>0</v>
      </c>
      <c r="CY85">
        <v>1</v>
      </c>
      <c r="CZ85" t="s">
        <v>83</v>
      </c>
      <c r="DA85">
        <v>3</v>
      </c>
      <c r="DB85" s="40">
        <f t="shared" si="121"/>
        <v>0</v>
      </c>
      <c r="DC85" s="24">
        <f t="shared" si="122"/>
        <v>11</v>
      </c>
      <c r="DD85" s="14">
        <v>2</v>
      </c>
      <c r="DE85" t="s">
        <v>83</v>
      </c>
      <c r="DF85">
        <v>2</v>
      </c>
      <c r="DG85" s="40">
        <f t="shared" si="152"/>
        <v>0</v>
      </c>
      <c r="DH85">
        <v>3</v>
      </c>
      <c r="DI85" t="s">
        <v>83</v>
      </c>
      <c r="DJ85">
        <v>1</v>
      </c>
      <c r="DK85" s="40">
        <f t="shared" si="92"/>
        <v>3</v>
      </c>
      <c r="DL85">
        <v>2</v>
      </c>
      <c r="DM85" t="s">
        <v>83</v>
      </c>
      <c r="DN85">
        <v>2</v>
      </c>
      <c r="DO85" s="40">
        <f t="shared" si="123"/>
        <v>0</v>
      </c>
      <c r="DP85">
        <v>3</v>
      </c>
      <c r="DQ85" t="s">
        <v>83</v>
      </c>
      <c r="DR85">
        <v>3</v>
      </c>
      <c r="DS85" s="40">
        <f t="shared" si="83"/>
        <v>3</v>
      </c>
      <c r="DT85">
        <v>2</v>
      </c>
      <c r="DU85" t="s">
        <v>83</v>
      </c>
      <c r="DV85">
        <v>1</v>
      </c>
      <c r="DW85" s="40">
        <f t="shared" si="84"/>
        <v>6</v>
      </c>
      <c r="DX85">
        <v>1</v>
      </c>
      <c r="DY85" t="s">
        <v>83</v>
      </c>
      <c r="DZ85">
        <v>2</v>
      </c>
      <c r="EA85" s="39">
        <f t="shared" si="124"/>
        <v>3</v>
      </c>
      <c r="EB85" s="24">
        <f t="shared" si="93"/>
        <v>15</v>
      </c>
      <c r="EC85" s="14">
        <v>1</v>
      </c>
      <c r="ED85" t="s">
        <v>83</v>
      </c>
      <c r="EE85">
        <v>1</v>
      </c>
      <c r="EF85" s="40">
        <f t="shared" si="125"/>
        <v>4</v>
      </c>
      <c r="EG85">
        <v>2</v>
      </c>
      <c r="EH85" t="s">
        <v>83</v>
      </c>
      <c r="EI85">
        <v>2</v>
      </c>
      <c r="EJ85" s="40">
        <f t="shared" si="126"/>
        <v>0</v>
      </c>
      <c r="EK85">
        <v>2</v>
      </c>
      <c r="EL85" t="s">
        <v>83</v>
      </c>
      <c r="EM85">
        <v>1</v>
      </c>
      <c r="EN85" s="40">
        <f t="shared" si="157"/>
        <v>0</v>
      </c>
      <c r="EO85">
        <v>2</v>
      </c>
      <c r="EP85" t="s">
        <v>83</v>
      </c>
      <c r="EQ85">
        <v>3</v>
      </c>
      <c r="ER85" s="40">
        <f t="shared" si="127"/>
        <v>0</v>
      </c>
      <c r="ES85">
        <v>3</v>
      </c>
      <c r="ET85" t="s">
        <v>83</v>
      </c>
      <c r="EU85">
        <v>1</v>
      </c>
      <c r="EV85" s="40">
        <f t="shared" si="128"/>
        <v>0</v>
      </c>
      <c r="EW85">
        <v>2</v>
      </c>
      <c r="EX85" t="s">
        <v>83</v>
      </c>
      <c r="EY85">
        <v>2</v>
      </c>
      <c r="EZ85" s="40">
        <f t="shared" si="129"/>
        <v>3</v>
      </c>
      <c r="FA85" s="24">
        <f t="shared" si="130"/>
        <v>7</v>
      </c>
      <c r="FB85" s="14">
        <v>2</v>
      </c>
      <c r="FC85" t="s">
        <v>83</v>
      </c>
      <c r="FD85">
        <v>1</v>
      </c>
      <c r="FE85" s="40">
        <f t="shared" si="131"/>
        <v>4</v>
      </c>
      <c r="FF85">
        <v>2</v>
      </c>
      <c r="FG85" t="s">
        <v>83</v>
      </c>
      <c r="FH85">
        <v>3</v>
      </c>
      <c r="FI85" s="40">
        <f t="shared" si="132"/>
        <v>0</v>
      </c>
      <c r="FJ85">
        <v>2</v>
      </c>
      <c r="FK85" t="s">
        <v>83</v>
      </c>
      <c r="FL85">
        <v>1</v>
      </c>
      <c r="FM85" s="40">
        <f t="shared" si="133"/>
        <v>0</v>
      </c>
      <c r="FN85">
        <v>3</v>
      </c>
      <c r="FO85" t="s">
        <v>83</v>
      </c>
      <c r="FP85">
        <v>2</v>
      </c>
      <c r="FQ85" s="40">
        <f t="shared" si="94"/>
        <v>4</v>
      </c>
      <c r="FR85">
        <v>2</v>
      </c>
      <c r="FS85" t="s">
        <v>83</v>
      </c>
      <c r="FT85">
        <v>2</v>
      </c>
      <c r="FU85" s="40">
        <f t="shared" si="134"/>
        <v>0</v>
      </c>
      <c r="FV85">
        <v>1</v>
      </c>
      <c r="FW85" t="s">
        <v>83</v>
      </c>
      <c r="FX85">
        <v>2</v>
      </c>
      <c r="FY85" s="40">
        <f t="shared" si="95"/>
        <v>0</v>
      </c>
      <c r="FZ85" s="24">
        <f t="shared" si="96"/>
        <v>8</v>
      </c>
      <c r="GA85" s="14">
        <v>1</v>
      </c>
      <c r="GB85" t="s">
        <v>83</v>
      </c>
      <c r="GC85">
        <v>2</v>
      </c>
      <c r="GD85" s="40">
        <f t="shared" si="135"/>
        <v>0</v>
      </c>
      <c r="GE85">
        <v>2</v>
      </c>
      <c r="GF85" t="s">
        <v>83</v>
      </c>
      <c r="GG85">
        <v>1</v>
      </c>
      <c r="GH85" s="40">
        <f t="shared" si="159"/>
        <v>4</v>
      </c>
      <c r="GI85">
        <v>3</v>
      </c>
      <c r="GJ85" t="s">
        <v>83</v>
      </c>
      <c r="GK85">
        <v>2</v>
      </c>
      <c r="GL85" s="40">
        <f t="shared" si="136"/>
        <v>0</v>
      </c>
      <c r="GM85">
        <v>4</v>
      </c>
      <c r="GN85" t="s">
        <v>83</v>
      </c>
      <c r="GO85">
        <v>2</v>
      </c>
      <c r="GP85" s="40">
        <f t="shared" si="137"/>
        <v>4</v>
      </c>
      <c r="GQ85">
        <v>2</v>
      </c>
      <c r="GR85" t="s">
        <v>83</v>
      </c>
      <c r="GS85">
        <v>1</v>
      </c>
      <c r="GT85" s="40">
        <f t="shared" si="97"/>
        <v>0</v>
      </c>
      <c r="GU85">
        <v>3</v>
      </c>
      <c r="GV85" t="s">
        <v>83</v>
      </c>
      <c r="GW85">
        <v>1</v>
      </c>
      <c r="GX85" s="40">
        <f t="shared" si="138"/>
        <v>3</v>
      </c>
      <c r="GY85" s="24">
        <f t="shared" si="139"/>
        <v>11</v>
      </c>
      <c r="GZ85" s="28">
        <f t="shared" si="98"/>
        <v>79</v>
      </c>
      <c r="HA85" t="s">
        <v>161</v>
      </c>
      <c r="HB85">
        <f t="shared" si="99"/>
        <v>9</v>
      </c>
      <c r="HC85" t="s">
        <v>85</v>
      </c>
      <c r="HD85">
        <f t="shared" si="153"/>
        <v>9</v>
      </c>
      <c r="HE85" t="s">
        <v>297</v>
      </c>
      <c r="HF85">
        <f t="shared" si="100"/>
        <v>0</v>
      </c>
      <c r="HG85" t="s">
        <v>94</v>
      </c>
      <c r="HH85">
        <f t="shared" si="158"/>
        <v>9</v>
      </c>
      <c r="HI85" t="s">
        <v>300</v>
      </c>
      <c r="HJ85">
        <f t="shared" si="140"/>
        <v>5</v>
      </c>
      <c r="HK85" t="s">
        <v>302</v>
      </c>
      <c r="HL85">
        <f t="shared" si="141"/>
        <v>5</v>
      </c>
      <c r="HM85" t="s">
        <v>301</v>
      </c>
      <c r="HN85">
        <f t="shared" si="101"/>
        <v>9</v>
      </c>
      <c r="HO85" t="s">
        <v>91</v>
      </c>
      <c r="HP85">
        <f t="shared" si="142"/>
        <v>5</v>
      </c>
      <c r="HQ85" t="s">
        <v>299</v>
      </c>
      <c r="HR85" s="1">
        <f t="shared" si="143"/>
        <v>0</v>
      </c>
      <c r="HS85" t="s">
        <v>92</v>
      </c>
      <c r="HT85" s="1">
        <f t="shared" si="144"/>
        <v>0</v>
      </c>
      <c r="HU85" t="s">
        <v>298</v>
      </c>
      <c r="HV85" s="1">
        <f t="shared" si="145"/>
        <v>6</v>
      </c>
      <c r="HW85" t="s">
        <v>87</v>
      </c>
      <c r="HX85" s="1">
        <f t="shared" si="146"/>
        <v>6</v>
      </c>
      <c r="HY85" t="s">
        <v>88</v>
      </c>
      <c r="HZ85" s="1">
        <f t="shared" si="147"/>
        <v>0</v>
      </c>
      <c r="IA85" t="s">
        <v>142</v>
      </c>
      <c r="IB85" s="1">
        <f t="shared" si="148"/>
        <v>0</v>
      </c>
      <c r="IC85" t="s">
        <v>134</v>
      </c>
      <c r="ID85" s="1">
        <f t="shared" si="149"/>
        <v>6</v>
      </c>
      <c r="IE85" t="s">
        <v>96</v>
      </c>
      <c r="IF85" s="1">
        <f t="shared" si="150"/>
        <v>5</v>
      </c>
      <c r="IG85">
        <f t="shared" si="155"/>
        <v>74</v>
      </c>
      <c r="IH85" s="1">
        <f t="shared" si="151"/>
        <v>153</v>
      </c>
    </row>
    <row r="86" spans="1:242" ht="14.65" thickBot="1" x14ac:dyDescent="0.5">
      <c r="A86" s="1">
        <v>83</v>
      </c>
      <c r="B86" s="45">
        <f t="shared" si="86"/>
        <v>66</v>
      </c>
      <c r="C86" s="14" t="s">
        <v>304</v>
      </c>
      <c r="D86" t="s">
        <v>305</v>
      </c>
      <c r="E86" s="15" t="s">
        <v>279</v>
      </c>
      <c r="F86" s="28">
        <f t="shared" si="87"/>
        <v>181</v>
      </c>
      <c r="H86" s="14">
        <v>1</v>
      </c>
      <c r="I86" t="s">
        <v>83</v>
      </c>
      <c r="J86">
        <v>2</v>
      </c>
      <c r="K86" s="40">
        <f t="shared" si="102"/>
        <v>3</v>
      </c>
      <c r="L86">
        <v>1</v>
      </c>
      <c r="M86" t="s">
        <v>83</v>
      </c>
      <c r="N86">
        <v>4</v>
      </c>
      <c r="O86" s="40">
        <f t="shared" si="156"/>
        <v>3</v>
      </c>
      <c r="P86">
        <v>0</v>
      </c>
      <c r="Q86" t="s">
        <v>83</v>
      </c>
      <c r="R86">
        <v>2</v>
      </c>
      <c r="S86" s="40">
        <f t="shared" si="103"/>
        <v>4</v>
      </c>
      <c r="T86">
        <v>5</v>
      </c>
      <c r="U86" t="s">
        <v>83</v>
      </c>
      <c r="V86">
        <v>0</v>
      </c>
      <c r="W86" s="40">
        <f t="shared" si="88"/>
        <v>0</v>
      </c>
      <c r="X86">
        <v>1</v>
      </c>
      <c r="Y86" t="s">
        <v>83</v>
      </c>
      <c r="Z86">
        <v>2</v>
      </c>
      <c r="AA86" s="40">
        <f t="shared" si="89"/>
        <v>6</v>
      </c>
      <c r="AB86">
        <v>3</v>
      </c>
      <c r="AC86" t="s">
        <v>83</v>
      </c>
      <c r="AD86">
        <v>1</v>
      </c>
      <c r="AE86" s="40">
        <f t="shared" si="104"/>
        <v>4</v>
      </c>
      <c r="AF86" s="24">
        <f t="shared" si="105"/>
        <v>20</v>
      </c>
      <c r="AG86" s="14">
        <v>3</v>
      </c>
      <c r="AH86" t="s">
        <v>83</v>
      </c>
      <c r="AI86">
        <v>1</v>
      </c>
      <c r="AJ86" s="40">
        <f t="shared" si="154"/>
        <v>3</v>
      </c>
      <c r="AK86">
        <v>2</v>
      </c>
      <c r="AL86" t="s">
        <v>83</v>
      </c>
      <c r="AM86">
        <v>2</v>
      </c>
      <c r="AN86" s="40">
        <f t="shared" si="106"/>
        <v>4</v>
      </c>
      <c r="AO86">
        <v>2</v>
      </c>
      <c r="AP86" t="s">
        <v>83</v>
      </c>
      <c r="AQ86">
        <v>1</v>
      </c>
      <c r="AR86" s="40">
        <f t="shared" si="85"/>
        <v>0</v>
      </c>
      <c r="AS86">
        <v>3</v>
      </c>
      <c r="AT86" t="s">
        <v>83</v>
      </c>
      <c r="AU86">
        <v>2</v>
      </c>
      <c r="AV86" s="40">
        <f t="shared" si="107"/>
        <v>0</v>
      </c>
      <c r="AW86">
        <v>1</v>
      </c>
      <c r="AX86" t="s">
        <v>83</v>
      </c>
      <c r="AY86">
        <v>3</v>
      </c>
      <c r="AZ86" s="40">
        <f t="shared" si="108"/>
        <v>3</v>
      </c>
      <c r="BA86">
        <v>1</v>
      </c>
      <c r="BB86" t="s">
        <v>83</v>
      </c>
      <c r="BC86">
        <v>2</v>
      </c>
      <c r="BD86" s="40">
        <f t="shared" si="90"/>
        <v>4</v>
      </c>
      <c r="BE86" s="24">
        <f t="shared" si="109"/>
        <v>14</v>
      </c>
      <c r="BF86" s="14">
        <v>3</v>
      </c>
      <c r="BG86" t="s">
        <v>83</v>
      </c>
      <c r="BH86">
        <v>1</v>
      </c>
      <c r="BI86" s="40">
        <f t="shared" si="110"/>
        <v>0</v>
      </c>
      <c r="BJ86">
        <v>1</v>
      </c>
      <c r="BK86" t="s">
        <v>83</v>
      </c>
      <c r="BL86">
        <v>1</v>
      </c>
      <c r="BM86" s="40">
        <f t="shared" si="111"/>
        <v>4</v>
      </c>
      <c r="BN86">
        <v>1</v>
      </c>
      <c r="BO86" t="s">
        <v>83</v>
      </c>
      <c r="BP86">
        <v>0</v>
      </c>
      <c r="BQ86" s="40">
        <f t="shared" si="91"/>
        <v>3</v>
      </c>
      <c r="BR86">
        <v>2</v>
      </c>
      <c r="BS86" t="s">
        <v>83</v>
      </c>
      <c r="BT86">
        <v>1</v>
      </c>
      <c r="BU86" s="40">
        <f t="shared" si="112"/>
        <v>3</v>
      </c>
      <c r="BV86">
        <v>2</v>
      </c>
      <c r="BW86" t="s">
        <v>83</v>
      </c>
      <c r="BX86">
        <v>2</v>
      </c>
      <c r="BY86" s="40">
        <f t="shared" si="113"/>
        <v>0</v>
      </c>
      <c r="BZ86">
        <v>0</v>
      </c>
      <c r="CA86" t="s">
        <v>83</v>
      </c>
      <c r="CB86">
        <v>1</v>
      </c>
      <c r="CC86" s="40">
        <f t="shared" si="114"/>
        <v>4</v>
      </c>
      <c r="CD86" s="24">
        <f t="shared" si="115"/>
        <v>14</v>
      </c>
      <c r="CE86" s="14">
        <v>3</v>
      </c>
      <c r="CF86" t="s">
        <v>83</v>
      </c>
      <c r="CG86">
        <v>0</v>
      </c>
      <c r="CH86" s="40">
        <f t="shared" si="116"/>
        <v>0</v>
      </c>
      <c r="CI86">
        <v>4</v>
      </c>
      <c r="CJ86" t="s">
        <v>83</v>
      </c>
      <c r="CK86">
        <v>0</v>
      </c>
      <c r="CL86" s="40">
        <f t="shared" si="117"/>
        <v>3</v>
      </c>
      <c r="CM86">
        <v>1</v>
      </c>
      <c r="CN86" t="s">
        <v>83</v>
      </c>
      <c r="CO86">
        <v>1</v>
      </c>
      <c r="CP86" s="40">
        <f t="shared" si="118"/>
        <v>0</v>
      </c>
      <c r="CQ86">
        <v>2</v>
      </c>
      <c r="CR86" t="s">
        <v>83</v>
      </c>
      <c r="CS86">
        <v>1</v>
      </c>
      <c r="CT86" s="40">
        <f t="shared" si="119"/>
        <v>6</v>
      </c>
      <c r="CU86">
        <v>0</v>
      </c>
      <c r="CV86" t="s">
        <v>83</v>
      </c>
      <c r="CW86">
        <v>2</v>
      </c>
      <c r="CX86" s="40">
        <f t="shared" si="120"/>
        <v>0</v>
      </c>
      <c r="CY86">
        <v>0</v>
      </c>
      <c r="CZ86" t="s">
        <v>83</v>
      </c>
      <c r="DA86">
        <v>3</v>
      </c>
      <c r="DB86" s="40">
        <f t="shared" si="121"/>
        <v>0</v>
      </c>
      <c r="DC86" s="24">
        <f t="shared" si="122"/>
        <v>9</v>
      </c>
      <c r="DD86" s="14">
        <v>2</v>
      </c>
      <c r="DE86" t="s">
        <v>83</v>
      </c>
      <c r="DF86">
        <v>0</v>
      </c>
      <c r="DG86" s="40">
        <f t="shared" si="152"/>
        <v>0</v>
      </c>
      <c r="DH86">
        <v>3</v>
      </c>
      <c r="DI86" t="s">
        <v>83</v>
      </c>
      <c r="DJ86">
        <v>0</v>
      </c>
      <c r="DK86" s="40">
        <f t="shared" si="92"/>
        <v>3</v>
      </c>
      <c r="DL86">
        <v>1</v>
      </c>
      <c r="DM86" t="s">
        <v>83</v>
      </c>
      <c r="DN86">
        <v>1</v>
      </c>
      <c r="DO86" s="40">
        <f t="shared" si="123"/>
        <v>0</v>
      </c>
      <c r="DP86">
        <v>1</v>
      </c>
      <c r="DQ86" t="s">
        <v>83</v>
      </c>
      <c r="DR86">
        <v>2</v>
      </c>
      <c r="DS86" s="40">
        <f t="shared" si="83"/>
        <v>0</v>
      </c>
      <c r="DT86">
        <v>1</v>
      </c>
      <c r="DU86" t="s">
        <v>83</v>
      </c>
      <c r="DV86">
        <v>2</v>
      </c>
      <c r="DW86" s="40">
        <f t="shared" si="84"/>
        <v>1</v>
      </c>
      <c r="DX86">
        <v>0</v>
      </c>
      <c r="DY86" t="s">
        <v>83</v>
      </c>
      <c r="DZ86">
        <v>3</v>
      </c>
      <c r="EA86" s="39">
        <f t="shared" si="124"/>
        <v>3</v>
      </c>
      <c r="EB86" s="24">
        <f t="shared" si="93"/>
        <v>7</v>
      </c>
      <c r="EC86" s="14">
        <v>1</v>
      </c>
      <c r="ED86" t="s">
        <v>83</v>
      </c>
      <c r="EE86">
        <v>2</v>
      </c>
      <c r="EF86" s="40">
        <f t="shared" si="125"/>
        <v>0</v>
      </c>
      <c r="EG86">
        <v>3</v>
      </c>
      <c r="EH86" t="s">
        <v>83</v>
      </c>
      <c r="EI86">
        <v>0</v>
      </c>
      <c r="EJ86" s="40">
        <f t="shared" si="126"/>
        <v>3</v>
      </c>
      <c r="EK86">
        <v>2</v>
      </c>
      <c r="EL86" t="s">
        <v>83</v>
      </c>
      <c r="EM86">
        <v>0</v>
      </c>
      <c r="EN86" s="40">
        <f t="shared" si="157"/>
        <v>0</v>
      </c>
      <c r="EO86">
        <v>2</v>
      </c>
      <c r="EP86" t="s">
        <v>83</v>
      </c>
      <c r="EQ86">
        <v>1</v>
      </c>
      <c r="ER86" s="40">
        <f t="shared" si="127"/>
        <v>3</v>
      </c>
      <c r="ES86">
        <v>2</v>
      </c>
      <c r="ET86" t="s">
        <v>83</v>
      </c>
      <c r="EU86">
        <v>2</v>
      </c>
      <c r="EV86" s="40">
        <f t="shared" si="128"/>
        <v>3</v>
      </c>
      <c r="EW86">
        <v>1</v>
      </c>
      <c r="EX86" t="s">
        <v>83</v>
      </c>
      <c r="EY86">
        <v>1</v>
      </c>
      <c r="EZ86" s="40">
        <f t="shared" si="129"/>
        <v>0</v>
      </c>
      <c r="FA86" s="24">
        <f t="shared" si="130"/>
        <v>9</v>
      </c>
      <c r="FB86" s="14">
        <v>2</v>
      </c>
      <c r="FC86" t="s">
        <v>83</v>
      </c>
      <c r="FD86">
        <v>0</v>
      </c>
      <c r="FE86" s="40">
        <f t="shared" si="131"/>
        <v>3</v>
      </c>
      <c r="FF86">
        <v>3</v>
      </c>
      <c r="FG86" t="s">
        <v>83</v>
      </c>
      <c r="FH86">
        <v>1</v>
      </c>
      <c r="FI86" s="40">
        <f t="shared" si="132"/>
        <v>4</v>
      </c>
      <c r="FJ86">
        <v>1</v>
      </c>
      <c r="FK86" t="s">
        <v>83</v>
      </c>
      <c r="FL86">
        <v>1</v>
      </c>
      <c r="FM86" s="40">
        <f t="shared" si="133"/>
        <v>3</v>
      </c>
      <c r="FN86">
        <v>2</v>
      </c>
      <c r="FO86" t="s">
        <v>83</v>
      </c>
      <c r="FP86">
        <v>1</v>
      </c>
      <c r="FQ86" s="40">
        <f t="shared" si="94"/>
        <v>4</v>
      </c>
      <c r="FR86">
        <v>1</v>
      </c>
      <c r="FS86" t="s">
        <v>83</v>
      </c>
      <c r="FT86">
        <v>2</v>
      </c>
      <c r="FU86" s="40">
        <f t="shared" si="134"/>
        <v>4</v>
      </c>
      <c r="FV86">
        <v>1</v>
      </c>
      <c r="FW86" t="s">
        <v>83</v>
      </c>
      <c r="FX86">
        <v>1</v>
      </c>
      <c r="FY86" s="40">
        <f t="shared" si="95"/>
        <v>0</v>
      </c>
      <c r="FZ86" s="24">
        <f t="shared" si="96"/>
        <v>18</v>
      </c>
      <c r="GA86" s="14">
        <v>2</v>
      </c>
      <c r="GB86" t="s">
        <v>83</v>
      </c>
      <c r="GC86">
        <v>0</v>
      </c>
      <c r="GD86" s="40">
        <f t="shared" si="135"/>
        <v>0</v>
      </c>
      <c r="GE86">
        <v>3</v>
      </c>
      <c r="GF86" t="s">
        <v>83</v>
      </c>
      <c r="GG86">
        <v>0</v>
      </c>
      <c r="GH86" s="40">
        <f t="shared" si="159"/>
        <v>3</v>
      </c>
      <c r="GI86">
        <v>1</v>
      </c>
      <c r="GJ86" t="s">
        <v>83</v>
      </c>
      <c r="GK86">
        <v>1</v>
      </c>
      <c r="GL86" s="40">
        <f t="shared" si="136"/>
        <v>0</v>
      </c>
      <c r="GM86">
        <v>2</v>
      </c>
      <c r="GN86" t="s">
        <v>83</v>
      </c>
      <c r="GO86">
        <v>2</v>
      </c>
      <c r="GP86" s="40">
        <f t="shared" si="137"/>
        <v>0</v>
      </c>
      <c r="GQ86">
        <v>1</v>
      </c>
      <c r="GR86" t="s">
        <v>83</v>
      </c>
      <c r="GS86">
        <v>3</v>
      </c>
      <c r="GT86" s="40">
        <f t="shared" si="97"/>
        <v>4</v>
      </c>
      <c r="GU86">
        <v>1</v>
      </c>
      <c r="GV86" t="s">
        <v>83</v>
      </c>
      <c r="GW86">
        <v>2</v>
      </c>
      <c r="GX86" s="40">
        <f t="shared" si="138"/>
        <v>0</v>
      </c>
      <c r="GY86" s="24">
        <f t="shared" si="139"/>
        <v>7</v>
      </c>
      <c r="GZ86" s="28">
        <f t="shared" si="98"/>
        <v>98</v>
      </c>
      <c r="HA86" t="s">
        <v>84</v>
      </c>
      <c r="HB86">
        <f t="shared" si="99"/>
        <v>9</v>
      </c>
      <c r="HC86" t="s">
        <v>85</v>
      </c>
      <c r="HD86">
        <f t="shared" si="153"/>
        <v>9</v>
      </c>
      <c r="HE86" t="s">
        <v>93</v>
      </c>
      <c r="HF86">
        <f t="shared" si="100"/>
        <v>9</v>
      </c>
      <c r="HG86" t="s">
        <v>94</v>
      </c>
      <c r="HH86">
        <f t="shared" si="158"/>
        <v>9</v>
      </c>
      <c r="HI86" t="s">
        <v>88</v>
      </c>
      <c r="HJ86">
        <f t="shared" si="140"/>
        <v>0</v>
      </c>
      <c r="HK86" t="s">
        <v>95</v>
      </c>
      <c r="HL86">
        <f t="shared" si="141"/>
        <v>5</v>
      </c>
      <c r="HM86" t="s">
        <v>90</v>
      </c>
      <c r="HN86">
        <f t="shared" si="101"/>
        <v>9</v>
      </c>
      <c r="HO86" t="s">
        <v>96</v>
      </c>
      <c r="HP86">
        <f t="shared" si="142"/>
        <v>9</v>
      </c>
      <c r="HQ86" t="s">
        <v>132</v>
      </c>
      <c r="HR86" s="1">
        <f t="shared" si="143"/>
        <v>6</v>
      </c>
      <c r="HS86" t="s">
        <v>92</v>
      </c>
      <c r="HT86" s="1">
        <f t="shared" si="144"/>
        <v>0</v>
      </c>
      <c r="HU86" t="s">
        <v>86</v>
      </c>
      <c r="HV86" s="1">
        <f t="shared" si="145"/>
        <v>6</v>
      </c>
      <c r="HW86" t="s">
        <v>129</v>
      </c>
      <c r="HX86" s="1">
        <f t="shared" si="146"/>
        <v>0</v>
      </c>
      <c r="HY86" t="s">
        <v>130</v>
      </c>
      <c r="HZ86" s="1">
        <f t="shared" si="147"/>
        <v>6</v>
      </c>
      <c r="IA86" t="s">
        <v>131</v>
      </c>
      <c r="IB86" s="1">
        <f t="shared" si="148"/>
        <v>0</v>
      </c>
      <c r="IC86" t="s">
        <v>134</v>
      </c>
      <c r="ID86" s="1">
        <f t="shared" si="149"/>
        <v>6</v>
      </c>
      <c r="IE86" t="s">
        <v>135</v>
      </c>
      <c r="IF86" s="1">
        <f t="shared" si="150"/>
        <v>0</v>
      </c>
      <c r="IG86">
        <f t="shared" si="155"/>
        <v>83</v>
      </c>
      <c r="IH86" s="1">
        <f t="shared" si="151"/>
        <v>181</v>
      </c>
    </row>
    <row r="87" spans="1:242" ht="14.65" thickBot="1" x14ac:dyDescent="0.5">
      <c r="A87" s="1">
        <v>84</v>
      </c>
      <c r="B87" s="45">
        <f t="shared" si="86"/>
        <v>507</v>
      </c>
      <c r="C87" s="14" t="s">
        <v>307</v>
      </c>
      <c r="D87" t="s">
        <v>308</v>
      </c>
      <c r="E87" s="15" t="s">
        <v>279</v>
      </c>
      <c r="F87" s="28">
        <f t="shared" si="87"/>
        <v>143</v>
      </c>
      <c r="H87" s="14">
        <v>3</v>
      </c>
      <c r="I87" t="s">
        <v>83</v>
      </c>
      <c r="J87">
        <v>2</v>
      </c>
      <c r="K87" s="40">
        <f t="shared" si="102"/>
        <v>0</v>
      </c>
      <c r="L87">
        <v>3</v>
      </c>
      <c r="M87" t="s">
        <v>83</v>
      </c>
      <c r="N87">
        <v>4</v>
      </c>
      <c r="O87" s="40">
        <f t="shared" si="156"/>
        <v>3</v>
      </c>
      <c r="P87">
        <v>3</v>
      </c>
      <c r="Q87" t="s">
        <v>83</v>
      </c>
      <c r="R87">
        <v>2</v>
      </c>
      <c r="S87" s="40">
        <f t="shared" si="103"/>
        <v>0</v>
      </c>
      <c r="T87">
        <v>1</v>
      </c>
      <c r="U87" t="s">
        <v>83</v>
      </c>
      <c r="V87">
        <v>0</v>
      </c>
      <c r="W87" s="40">
        <f t="shared" si="88"/>
        <v>0</v>
      </c>
      <c r="X87">
        <v>0</v>
      </c>
      <c r="Y87" t="s">
        <v>83</v>
      </c>
      <c r="Z87">
        <v>0</v>
      </c>
      <c r="AA87" s="40">
        <f t="shared" si="89"/>
        <v>0</v>
      </c>
      <c r="AB87">
        <v>2</v>
      </c>
      <c r="AC87" t="s">
        <v>83</v>
      </c>
      <c r="AD87">
        <v>1</v>
      </c>
      <c r="AE87" s="40">
        <f t="shared" si="104"/>
        <v>3</v>
      </c>
      <c r="AF87" s="24">
        <f t="shared" si="105"/>
        <v>6</v>
      </c>
      <c r="AG87" s="14">
        <v>4</v>
      </c>
      <c r="AH87" t="s">
        <v>83</v>
      </c>
      <c r="AI87">
        <v>0</v>
      </c>
      <c r="AJ87" s="40">
        <f t="shared" si="154"/>
        <v>4</v>
      </c>
      <c r="AK87">
        <v>2</v>
      </c>
      <c r="AL87" t="s">
        <v>83</v>
      </c>
      <c r="AM87">
        <v>1</v>
      </c>
      <c r="AN87" s="40">
        <f t="shared" si="106"/>
        <v>0</v>
      </c>
      <c r="AO87">
        <v>0</v>
      </c>
      <c r="AP87" t="s">
        <v>83</v>
      </c>
      <c r="AQ87">
        <v>0</v>
      </c>
      <c r="AR87" s="40">
        <f t="shared" si="85"/>
        <v>0</v>
      </c>
      <c r="AS87">
        <v>2</v>
      </c>
      <c r="AT87" t="s">
        <v>83</v>
      </c>
      <c r="AU87">
        <v>1</v>
      </c>
      <c r="AV87" s="40">
        <f t="shared" si="107"/>
        <v>0</v>
      </c>
      <c r="AW87">
        <v>2</v>
      </c>
      <c r="AX87" t="s">
        <v>83</v>
      </c>
      <c r="AY87">
        <v>0</v>
      </c>
      <c r="AZ87" s="40">
        <f t="shared" si="108"/>
        <v>0</v>
      </c>
      <c r="BA87">
        <v>1</v>
      </c>
      <c r="BB87" t="s">
        <v>83</v>
      </c>
      <c r="BC87">
        <v>2</v>
      </c>
      <c r="BD87" s="40">
        <f t="shared" si="90"/>
        <v>4</v>
      </c>
      <c r="BE87" s="24">
        <f t="shared" si="109"/>
        <v>8</v>
      </c>
      <c r="BF87" s="14">
        <v>3</v>
      </c>
      <c r="BG87" t="s">
        <v>83</v>
      </c>
      <c r="BH87">
        <v>2</v>
      </c>
      <c r="BI87" s="40">
        <f t="shared" si="110"/>
        <v>0</v>
      </c>
      <c r="BJ87">
        <v>3</v>
      </c>
      <c r="BK87" t="s">
        <v>83</v>
      </c>
      <c r="BL87">
        <v>0</v>
      </c>
      <c r="BM87" s="40">
        <f t="shared" si="111"/>
        <v>0</v>
      </c>
      <c r="BN87">
        <v>0</v>
      </c>
      <c r="BO87" t="s">
        <v>83</v>
      </c>
      <c r="BP87">
        <v>0</v>
      </c>
      <c r="BQ87" s="40">
        <f t="shared" si="91"/>
        <v>0</v>
      </c>
      <c r="BR87">
        <v>2</v>
      </c>
      <c r="BS87" t="s">
        <v>83</v>
      </c>
      <c r="BT87">
        <v>1</v>
      </c>
      <c r="BU87" s="40">
        <f t="shared" si="112"/>
        <v>3</v>
      </c>
      <c r="BV87">
        <v>0</v>
      </c>
      <c r="BW87" t="s">
        <v>83</v>
      </c>
      <c r="BX87">
        <v>2</v>
      </c>
      <c r="BY87" s="40">
        <f t="shared" si="113"/>
        <v>6</v>
      </c>
      <c r="BZ87">
        <v>3</v>
      </c>
      <c r="CA87" t="s">
        <v>83</v>
      </c>
      <c r="CB87">
        <v>6</v>
      </c>
      <c r="CC87" s="40">
        <f t="shared" si="114"/>
        <v>3</v>
      </c>
      <c r="CD87" s="24">
        <f t="shared" si="115"/>
        <v>12</v>
      </c>
      <c r="CE87" s="14">
        <v>2</v>
      </c>
      <c r="CF87" t="s">
        <v>83</v>
      </c>
      <c r="CG87">
        <v>1</v>
      </c>
      <c r="CH87" s="40">
        <f t="shared" si="116"/>
        <v>0</v>
      </c>
      <c r="CI87">
        <v>5</v>
      </c>
      <c r="CJ87" t="s">
        <v>83</v>
      </c>
      <c r="CK87">
        <v>1</v>
      </c>
      <c r="CL87" s="40">
        <f t="shared" si="117"/>
        <v>3</v>
      </c>
      <c r="CM87">
        <v>0</v>
      </c>
      <c r="CN87" t="s">
        <v>83</v>
      </c>
      <c r="CO87">
        <v>1</v>
      </c>
      <c r="CP87" s="40">
        <f t="shared" si="118"/>
        <v>6</v>
      </c>
      <c r="CQ87">
        <v>4</v>
      </c>
      <c r="CR87" t="s">
        <v>83</v>
      </c>
      <c r="CS87">
        <v>2</v>
      </c>
      <c r="CT87" s="40">
        <f t="shared" si="119"/>
        <v>3</v>
      </c>
      <c r="CU87">
        <v>3</v>
      </c>
      <c r="CV87" t="s">
        <v>83</v>
      </c>
      <c r="CW87">
        <v>4</v>
      </c>
      <c r="CX87" s="40">
        <f t="shared" si="120"/>
        <v>0</v>
      </c>
      <c r="CY87">
        <v>3</v>
      </c>
      <c r="CZ87" t="s">
        <v>83</v>
      </c>
      <c r="DA87">
        <v>6</v>
      </c>
      <c r="DB87" s="40">
        <f t="shared" si="121"/>
        <v>0</v>
      </c>
      <c r="DC87" s="24">
        <f t="shared" si="122"/>
        <v>12</v>
      </c>
      <c r="DD87" s="14">
        <v>3</v>
      </c>
      <c r="DE87" t="s">
        <v>83</v>
      </c>
      <c r="DF87">
        <v>0</v>
      </c>
      <c r="DG87" s="40">
        <f t="shared" si="152"/>
        <v>0</v>
      </c>
      <c r="DH87">
        <v>4</v>
      </c>
      <c r="DI87" t="s">
        <v>83</v>
      </c>
      <c r="DJ87">
        <v>0</v>
      </c>
      <c r="DK87" s="40">
        <f t="shared" si="92"/>
        <v>3</v>
      </c>
      <c r="DL87">
        <v>3</v>
      </c>
      <c r="DM87" t="s">
        <v>83</v>
      </c>
      <c r="DN87">
        <v>1</v>
      </c>
      <c r="DO87" s="40">
        <f t="shared" si="123"/>
        <v>0</v>
      </c>
      <c r="DP87">
        <v>3</v>
      </c>
      <c r="DQ87" t="s">
        <v>83</v>
      </c>
      <c r="DR87">
        <v>4</v>
      </c>
      <c r="DS87" s="40">
        <f t="shared" si="83"/>
        <v>0</v>
      </c>
      <c r="DT87">
        <v>2</v>
      </c>
      <c r="DU87" t="s">
        <v>83</v>
      </c>
      <c r="DV87">
        <v>7</v>
      </c>
      <c r="DW87" s="40">
        <f t="shared" si="84"/>
        <v>1</v>
      </c>
      <c r="DX87">
        <v>2</v>
      </c>
      <c r="DY87" t="s">
        <v>83</v>
      </c>
      <c r="DZ87">
        <v>5</v>
      </c>
      <c r="EA87" s="39">
        <f t="shared" si="124"/>
        <v>3</v>
      </c>
      <c r="EB87" s="24">
        <f t="shared" si="93"/>
        <v>7</v>
      </c>
      <c r="EC87" s="14">
        <v>2</v>
      </c>
      <c r="ED87" t="s">
        <v>83</v>
      </c>
      <c r="EE87">
        <v>3</v>
      </c>
      <c r="EF87" s="40">
        <f t="shared" si="125"/>
        <v>0</v>
      </c>
      <c r="EG87">
        <v>5</v>
      </c>
      <c r="EH87" t="s">
        <v>83</v>
      </c>
      <c r="EI87">
        <v>3</v>
      </c>
      <c r="EJ87" s="40">
        <f t="shared" si="126"/>
        <v>3</v>
      </c>
      <c r="EK87">
        <v>2</v>
      </c>
      <c r="EL87" t="s">
        <v>83</v>
      </c>
      <c r="EM87">
        <v>0</v>
      </c>
      <c r="EN87" s="40">
        <f t="shared" si="157"/>
        <v>0</v>
      </c>
      <c r="EO87">
        <v>3</v>
      </c>
      <c r="EP87" t="s">
        <v>83</v>
      </c>
      <c r="EQ87">
        <v>2</v>
      </c>
      <c r="ER87" s="40">
        <f t="shared" si="127"/>
        <v>3</v>
      </c>
      <c r="ES87">
        <v>0</v>
      </c>
      <c r="ET87" t="s">
        <v>83</v>
      </c>
      <c r="EU87">
        <v>1</v>
      </c>
      <c r="EV87" s="40">
        <f t="shared" si="128"/>
        <v>0</v>
      </c>
      <c r="EW87">
        <v>1</v>
      </c>
      <c r="EX87" t="s">
        <v>83</v>
      </c>
      <c r="EY87">
        <v>1</v>
      </c>
      <c r="EZ87" s="40">
        <f t="shared" si="129"/>
        <v>0</v>
      </c>
      <c r="FA87" s="24">
        <f t="shared" si="130"/>
        <v>6</v>
      </c>
      <c r="FB87" s="14">
        <v>0</v>
      </c>
      <c r="FC87" t="s">
        <v>83</v>
      </c>
      <c r="FD87">
        <v>2</v>
      </c>
      <c r="FE87" s="40">
        <f t="shared" si="131"/>
        <v>0</v>
      </c>
      <c r="FF87">
        <v>4</v>
      </c>
      <c r="FG87" t="s">
        <v>83</v>
      </c>
      <c r="FH87">
        <v>3</v>
      </c>
      <c r="FI87" s="40">
        <f t="shared" si="132"/>
        <v>3</v>
      </c>
      <c r="FJ87">
        <v>3</v>
      </c>
      <c r="FK87" t="s">
        <v>83</v>
      </c>
      <c r="FL87">
        <v>0</v>
      </c>
      <c r="FM87" s="40">
        <f t="shared" si="133"/>
        <v>0</v>
      </c>
      <c r="FN87">
        <v>2</v>
      </c>
      <c r="FO87" t="s">
        <v>83</v>
      </c>
      <c r="FP87">
        <v>0</v>
      </c>
      <c r="FQ87" s="40">
        <f t="shared" si="94"/>
        <v>3</v>
      </c>
      <c r="FR87">
        <v>0</v>
      </c>
      <c r="FS87" t="s">
        <v>83</v>
      </c>
      <c r="FT87">
        <v>0</v>
      </c>
      <c r="FU87" s="40">
        <f t="shared" si="134"/>
        <v>0</v>
      </c>
      <c r="FV87">
        <v>1</v>
      </c>
      <c r="FW87" t="s">
        <v>83</v>
      </c>
      <c r="FX87">
        <v>4</v>
      </c>
      <c r="FY87" s="40">
        <f t="shared" si="95"/>
        <v>0</v>
      </c>
      <c r="FZ87" s="24">
        <f t="shared" si="96"/>
        <v>6</v>
      </c>
      <c r="GA87" s="14">
        <v>3</v>
      </c>
      <c r="GB87" t="s">
        <v>83</v>
      </c>
      <c r="GC87">
        <v>2</v>
      </c>
      <c r="GD87" s="40">
        <f t="shared" si="135"/>
        <v>0</v>
      </c>
      <c r="GE87">
        <v>2</v>
      </c>
      <c r="GF87" t="s">
        <v>83</v>
      </c>
      <c r="GG87">
        <v>1</v>
      </c>
      <c r="GH87" s="40">
        <f t="shared" si="159"/>
        <v>4</v>
      </c>
      <c r="GI87">
        <v>0</v>
      </c>
      <c r="GJ87" t="s">
        <v>83</v>
      </c>
      <c r="GK87">
        <v>1</v>
      </c>
      <c r="GL87" s="40">
        <f t="shared" si="136"/>
        <v>4</v>
      </c>
      <c r="GM87">
        <v>3</v>
      </c>
      <c r="GN87" t="s">
        <v>83</v>
      </c>
      <c r="GO87">
        <v>0</v>
      </c>
      <c r="GP87" s="40">
        <f t="shared" si="137"/>
        <v>3</v>
      </c>
      <c r="GQ87">
        <v>0</v>
      </c>
      <c r="GR87" t="s">
        <v>83</v>
      </c>
      <c r="GS87">
        <v>5</v>
      </c>
      <c r="GT87" s="40">
        <f t="shared" si="97"/>
        <v>3</v>
      </c>
      <c r="GU87">
        <v>0</v>
      </c>
      <c r="GV87" t="s">
        <v>83</v>
      </c>
      <c r="GW87">
        <v>3</v>
      </c>
      <c r="GX87" s="40">
        <f t="shared" si="138"/>
        <v>0</v>
      </c>
      <c r="GY87" s="24">
        <f t="shared" si="139"/>
        <v>14</v>
      </c>
      <c r="GZ87" s="28">
        <f t="shared" si="98"/>
        <v>71</v>
      </c>
      <c r="HA87" t="s">
        <v>84</v>
      </c>
      <c r="HB87">
        <f t="shared" si="99"/>
        <v>9</v>
      </c>
      <c r="HC87" t="s">
        <v>85</v>
      </c>
      <c r="HD87">
        <f t="shared" si="153"/>
        <v>9</v>
      </c>
      <c r="HE87" t="s">
        <v>93</v>
      </c>
      <c r="HF87">
        <f t="shared" si="100"/>
        <v>9</v>
      </c>
      <c r="HG87" t="s">
        <v>94</v>
      </c>
      <c r="HH87">
        <f t="shared" si="158"/>
        <v>9</v>
      </c>
      <c r="HI87" t="s">
        <v>88</v>
      </c>
      <c r="HJ87">
        <f t="shared" si="140"/>
        <v>0</v>
      </c>
      <c r="HK87" t="s">
        <v>131</v>
      </c>
      <c r="HL87">
        <f t="shared" si="141"/>
        <v>0</v>
      </c>
      <c r="HM87" t="s">
        <v>90</v>
      </c>
      <c r="HN87">
        <f t="shared" si="101"/>
        <v>9</v>
      </c>
      <c r="HO87" t="s">
        <v>96</v>
      </c>
      <c r="HP87">
        <f t="shared" si="142"/>
        <v>9</v>
      </c>
      <c r="HQ87" t="s">
        <v>140</v>
      </c>
      <c r="HR87" s="1">
        <f t="shared" si="143"/>
        <v>0</v>
      </c>
      <c r="HS87" t="s">
        <v>137</v>
      </c>
      <c r="HT87" s="1">
        <f t="shared" si="144"/>
        <v>6</v>
      </c>
      <c r="HU87" t="s">
        <v>133</v>
      </c>
      <c r="HV87" s="1">
        <f t="shared" si="145"/>
        <v>0</v>
      </c>
      <c r="HW87" t="s">
        <v>129</v>
      </c>
      <c r="HX87" s="1">
        <f t="shared" si="146"/>
        <v>0</v>
      </c>
      <c r="HY87" t="s">
        <v>130</v>
      </c>
      <c r="HZ87" s="1">
        <f t="shared" si="147"/>
        <v>6</v>
      </c>
      <c r="IA87" t="s">
        <v>95</v>
      </c>
      <c r="IB87" s="1">
        <f t="shared" si="148"/>
        <v>6</v>
      </c>
      <c r="IC87" t="s">
        <v>166</v>
      </c>
      <c r="ID87" s="1">
        <f t="shared" si="149"/>
        <v>0</v>
      </c>
      <c r="IE87" t="s">
        <v>135</v>
      </c>
      <c r="IF87" s="1">
        <f t="shared" si="150"/>
        <v>0</v>
      </c>
      <c r="IG87">
        <f t="shared" si="155"/>
        <v>72</v>
      </c>
      <c r="IH87" s="1">
        <f t="shared" si="151"/>
        <v>143</v>
      </c>
    </row>
    <row r="88" spans="1:242" ht="14.65" thickBot="1" x14ac:dyDescent="0.5">
      <c r="A88" s="1">
        <v>85</v>
      </c>
      <c r="B88" s="45">
        <f t="shared" si="86"/>
        <v>42</v>
      </c>
      <c r="C88" s="14" t="s">
        <v>229</v>
      </c>
      <c r="D88" t="s">
        <v>310</v>
      </c>
      <c r="E88" s="15" t="s">
        <v>279</v>
      </c>
      <c r="F88" s="28">
        <f t="shared" si="87"/>
        <v>185</v>
      </c>
      <c r="H88" s="14">
        <v>1</v>
      </c>
      <c r="I88" t="s">
        <v>83</v>
      </c>
      <c r="J88">
        <v>2</v>
      </c>
      <c r="K88" s="40">
        <f t="shared" si="102"/>
        <v>3</v>
      </c>
      <c r="L88">
        <v>1</v>
      </c>
      <c r="M88" t="s">
        <v>83</v>
      </c>
      <c r="N88">
        <v>3</v>
      </c>
      <c r="O88" s="40">
        <f t="shared" si="156"/>
        <v>4</v>
      </c>
      <c r="P88">
        <v>0</v>
      </c>
      <c r="Q88" t="s">
        <v>83</v>
      </c>
      <c r="R88">
        <v>2</v>
      </c>
      <c r="S88" s="40">
        <f t="shared" si="103"/>
        <v>4</v>
      </c>
      <c r="T88">
        <v>3</v>
      </c>
      <c r="U88" t="s">
        <v>83</v>
      </c>
      <c r="V88">
        <v>1</v>
      </c>
      <c r="W88" s="40">
        <f t="shared" si="88"/>
        <v>0</v>
      </c>
      <c r="X88">
        <v>1</v>
      </c>
      <c r="Y88" t="s">
        <v>83</v>
      </c>
      <c r="Z88">
        <v>2</v>
      </c>
      <c r="AA88" s="40">
        <f t="shared" si="89"/>
        <v>6</v>
      </c>
      <c r="AB88">
        <v>2</v>
      </c>
      <c r="AC88" t="s">
        <v>83</v>
      </c>
      <c r="AD88">
        <v>1</v>
      </c>
      <c r="AE88" s="40">
        <f t="shared" si="104"/>
        <v>3</v>
      </c>
      <c r="AF88" s="24">
        <f t="shared" si="105"/>
        <v>20</v>
      </c>
      <c r="AG88" s="14">
        <v>2</v>
      </c>
      <c r="AH88" t="s">
        <v>83</v>
      </c>
      <c r="AI88">
        <v>0</v>
      </c>
      <c r="AJ88" s="40">
        <f t="shared" si="154"/>
        <v>3</v>
      </c>
      <c r="AK88">
        <v>1</v>
      </c>
      <c r="AL88" t="s">
        <v>83</v>
      </c>
      <c r="AM88">
        <v>3</v>
      </c>
      <c r="AN88" s="40">
        <f t="shared" si="106"/>
        <v>0</v>
      </c>
      <c r="AO88">
        <v>2</v>
      </c>
      <c r="AP88" t="s">
        <v>83</v>
      </c>
      <c r="AQ88">
        <v>0</v>
      </c>
      <c r="AR88" s="40">
        <f t="shared" si="85"/>
        <v>0</v>
      </c>
      <c r="AS88">
        <v>3</v>
      </c>
      <c r="AT88" t="s">
        <v>83</v>
      </c>
      <c r="AU88">
        <v>1</v>
      </c>
      <c r="AV88" s="40">
        <f t="shared" si="107"/>
        <v>0</v>
      </c>
      <c r="AW88">
        <v>1</v>
      </c>
      <c r="AX88" t="s">
        <v>83</v>
      </c>
      <c r="AY88">
        <v>3</v>
      </c>
      <c r="AZ88" s="40">
        <f t="shared" si="108"/>
        <v>3</v>
      </c>
      <c r="BA88">
        <v>0</v>
      </c>
      <c r="BB88" t="s">
        <v>83</v>
      </c>
      <c r="BC88">
        <v>1</v>
      </c>
      <c r="BD88" s="40">
        <f t="shared" si="90"/>
        <v>6</v>
      </c>
      <c r="BE88" s="24">
        <f t="shared" si="109"/>
        <v>12</v>
      </c>
      <c r="BF88" s="14">
        <v>2</v>
      </c>
      <c r="BG88" t="s">
        <v>83</v>
      </c>
      <c r="BH88">
        <v>1</v>
      </c>
      <c r="BI88" s="40">
        <f t="shared" si="110"/>
        <v>0</v>
      </c>
      <c r="BJ88">
        <v>1</v>
      </c>
      <c r="BK88" t="s">
        <v>83</v>
      </c>
      <c r="BL88">
        <v>1</v>
      </c>
      <c r="BM88" s="40">
        <f t="shared" si="111"/>
        <v>4</v>
      </c>
      <c r="BN88">
        <v>2</v>
      </c>
      <c r="BO88" t="s">
        <v>83</v>
      </c>
      <c r="BP88">
        <v>1</v>
      </c>
      <c r="BQ88" s="40">
        <f t="shared" si="91"/>
        <v>3</v>
      </c>
      <c r="BR88">
        <v>2</v>
      </c>
      <c r="BS88" t="s">
        <v>83</v>
      </c>
      <c r="BT88">
        <v>1</v>
      </c>
      <c r="BU88" s="40">
        <f t="shared" si="112"/>
        <v>3</v>
      </c>
      <c r="BV88">
        <v>1</v>
      </c>
      <c r="BW88" t="s">
        <v>83</v>
      </c>
      <c r="BX88">
        <v>2</v>
      </c>
      <c r="BY88" s="40">
        <f t="shared" si="113"/>
        <v>3</v>
      </c>
      <c r="BZ88">
        <v>1</v>
      </c>
      <c r="CA88" t="s">
        <v>83</v>
      </c>
      <c r="CB88">
        <v>1</v>
      </c>
      <c r="CC88" s="40">
        <f t="shared" si="114"/>
        <v>0</v>
      </c>
      <c r="CD88" s="24">
        <f t="shared" si="115"/>
        <v>13</v>
      </c>
      <c r="CE88" s="14">
        <v>2</v>
      </c>
      <c r="CF88" t="s">
        <v>83</v>
      </c>
      <c r="CG88">
        <v>1</v>
      </c>
      <c r="CH88" s="40">
        <f t="shared" si="116"/>
        <v>0</v>
      </c>
      <c r="CI88">
        <v>3</v>
      </c>
      <c r="CJ88" t="s">
        <v>83</v>
      </c>
      <c r="CK88">
        <v>1</v>
      </c>
      <c r="CL88" s="40">
        <f t="shared" si="117"/>
        <v>3</v>
      </c>
      <c r="CM88">
        <v>1</v>
      </c>
      <c r="CN88" t="s">
        <v>83</v>
      </c>
      <c r="CO88">
        <v>1</v>
      </c>
      <c r="CP88" s="40">
        <f t="shared" si="118"/>
        <v>0</v>
      </c>
      <c r="CQ88">
        <v>2</v>
      </c>
      <c r="CR88" t="s">
        <v>83</v>
      </c>
      <c r="CS88">
        <v>1</v>
      </c>
      <c r="CT88" s="40">
        <f t="shared" si="119"/>
        <v>6</v>
      </c>
      <c r="CU88">
        <v>0</v>
      </c>
      <c r="CV88" t="s">
        <v>83</v>
      </c>
      <c r="CW88">
        <v>1</v>
      </c>
      <c r="CX88" s="40">
        <f t="shared" si="120"/>
        <v>0</v>
      </c>
      <c r="CY88">
        <v>1</v>
      </c>
      <c r="CZ88" t="s">
        <v>83</v>
      </c>
      <c r="DA88">
        <v>2</v>
      </c>
      <c r="DB88" s="40">
        <f t="shared" si="121"/>
        <v>0</v>
      </c>
      <c r="DC88" s="24">
        <f t="shared" si="122"/>
        <v>9</v>
      </c>
      <c r="DD88" s="14">
        <v>2</v>
      </c>
      <c r="DE88" t="s">
        <v>83</v>
      </c>
      <c r="DF88">
        <v>0</v>
      </c>
      <c r="DG88" s="40">
        <f t="shared" si="152"/>
        <v>0</v>
      </c>
      <c r="DH88">
        <v>2</v>
      </c>
      <c r="DI88" t="s">
        <v>83</v>
      </c>
      <c r="DJ88">
        <v>0</v>
      </c>
      <c r="DK88" s="40">
        <f t="shared" si="92"/>
        <v>3</v>
      </c>
      <c r="DL88">
        <v>2</v>
      </c>
      <c r="DM88" t="s">
        <v>83</v>
      </c>
      <c r="DN88">
        <v>1</v>
      </c>
      <c r="DO88" s="40">
        <f t="shared" si="123"/>
        <v>0</v>
      </c>
      <c r="DP88">
        <v>2</v>
      </c>
      <c r="DQ88" t="s">
        <v>83</v>
      </c>
      <c r="DR88">
        <v>3</v>
      </c>
      <c r="DS88" s="40">
        <f t="shared" si="83"/>
        <v>0</v>
      </c>
      <c r="DT88">
        <v>1</v>
      </c>
      <c r="DU88" t="s">
        <v>83</v>
      </c>
      <c r="DV88">
        <v>3</v>
      </c>
      <c r="DW88" s="40">
        <f t="shared" si="84"/>
        <v>1</v>
      </c>
      <c r="DX88">
        <v>1</v>
      </c>
      <c r="DY88" t="s">
        <v>83</v>
      </c>
      <c r="DZ88">
        <v>2</v>
      </c>
      <c r="EA88" s="39">
        <f t="shared" si="124"/>
        <v>3</v>
      </c>
      <c r="EB88" s="24">
        <f t="shared" si="93"/>
        <v>7</v>
      </c>
      <c r="EC88" s="14">
        <v>2</v>
      </c>
      <c r="ED88" t="s">
        <v>83</v>
      </c>
      <c r="EE88">
        <v>2</v>
      </c>
      <c r="EF88" s="40">
        <f t="shared" si="125"/>
        <v>3</v>
      </c>
      <c r="EG88">
        <v>2</v>
      </c>
      <c r="EH88" t="s">
        <v>83</v>
      </c>
      <c r="EI88">
        <v>1</v>
      </c>
      <c r="EJ88" s="40">
        <f t="shared" si="126"/>
        <v>4</v>
      </c>
      <c r="EK88">
        <v>2</v>
      </c>
      <c r="EL88" t="s">
        <v>83</v>
      </c>
      <c r="EM88">
        <v>0</v>
      </c>
      <c r="EN88" s="40">
        <f t="shared" si="157"/>
        <v>0</v>
      </c>
      <c r="EO88">
        <v>1</v>
      </c>
      <c r="EP88" t="s">
        <v>83</v>
      </c>
      <c r="EQ88">
        <v>0</v>
      </c>
      <c r="ER88" s="40">
        <f t="shared" si="127"/>
        <v>3</v>
      </c>
      <c r="ES88">
        <v>1</v>
      </c>
      <c r="ET88" t="s">
        <v>83</v>
      </c>
      <c r="EU88">
        <v>2</v>
      </c>
      <c r="EV88" s="40">
        <f t="shared" si="128"/>
        <v>0</v>
      </c>
      <c r="EW88">
        <v>1</v>
      </c>
      <c r="EX88" t="s">
        <v>83</v>
      </c>
      <c r="EY88">
        <v>2</v>
      </c>
      <c r="EZ88" s="40">
        <f t="shared" si="129"/>
        <v>6</v>
      </c>
      <c r="FA88" s="24">
        <f t="shared" si="130"/>
        <v>16</v>
      </c>
      <c r="FB88" s="14">
        <v>2</v>
      </c>
      <c r="FC88" t="s">
        <v>83</v>
      </c>
      <c r="FD88">
        <v>0</v>
      </c>
      <c r="FE88" s="40">
        <f t="shared" si="131"/>
        <v>3</v>
      </c>
      <c r="FF88">
        <v>2</v>
      </c>
      <c r="FG88" t="s">
        <v>83</v>
      </c>
      <c r="FH88">
        <v>2</v>
      </c>
      <c r="FI88" s="40">
        <f t="shared" si="132"/>
        <v>0</v>
      </c>
      <c r="FJ88">
        <v>0</v>
      </c>
      <c r="FK88" t="s">
        <v>83</v>
      </c>
      <c r="FL88">
        <v>1</v>
      </c>
      <c r="FM88" s="40">
        <f t="shared" si="133"/>
        <v>0</v>
      </c>
      <c r="FN88">
        <v>2</v>
      </c>
      <c r="FO88" t="s">
        <v>83</v>
      </c>
      <c r="FP88">
        <v>1</v>
      </c>
      <c r="FQ88" s="40">
        <f t="shared" si="94"/>
        <v>4</v>
      </c>
      <c r="FR88">
        <v>1</v>
      </c>
      <c r="FS88" t="s">
        <v>83</v>
      </c>
      <c r="FT88">
        <v>2</v>
      </c>
      <c r="FU88" s="40">
        <f t="shared" si="134"/>
        <v>4</v>
      </c>
      <c r="FV88">
        <v>0</v>
      </c>
      <c r="FW88" t="s">
        <v>83</v>
      </c>
      <c r="FX88">
        <v>3</v>
      </c>
      <c r="FY88" s="40">
        <f t="shared" si="95"/>
        <v>0</v>
      </c>
      <c r="FZ88" s="24">
        <f t="shared" si="96"/>
        <v>11</v>
      </c>
      <c r="GA88" s="14">
        <v>1</v>
      </c>
      <c r="GB88" t="s">
        <v>83</v>
      </c>
      <c r="GC88">
        <v>2</v>
      </c>
      <c r="GD88" s="40">
        <f t="shared" si="135"/>
        <v>0</v>
      </c>
      <c r="GE88">
        <v>2</v>
      </c>
      <c r="GF88" t="s">
        <v>83</v>
      </c>
      <c r="GG88">
        <v>0</v>
      </c>
      <c r="GH88" s="40">
        <f t="shared" si="159"/>
        <v>3</v>
      </c>
      <c r="GI88">
        <v>3</v>
      </c>
      <c r="GJ88" t="s">
        <v>83</v>
      </c>
      <c r="GK88">
        <v>2</v>
      </c>
      <c r="GL88" s="40">
        <f t="shared" si="136"/>
        <v>0</v>
      </c>
      <c r="GM88">
        <v>2</v>
      </c>
      <c r="GN88" t="s">
        <v>83</v>
      </c>
      <c r="GO88">
        <v>1</v>
      </c>
      <c r="GP88" s="40">
        <f t="shared" si="137"/>
        <v>3</v>
      </c>
      <c r="GQ88">
        <v>1</v>
      </c>
      <c r="GR88" t="s">
        <v>83</v>
      </c>
      <c r="GS88">
        <v>1</v>
      </c>
      <c r="GT88" s="40">
        <f t="shared" si="97"/>
        <v>0</v>
      </c>
      <c r="GU88">
        <v>2</v>
      </c>
      <c r="GV88" t="s">
        <v>83</v>
      </c>
      <c r="GW88">
        <v>1</v>
      </c>
      <c r="GX88" s="40">
        <f t="shared" si="138"/>
        <v>6</v>
      </c>
      <c r="GY88" s="24">
        <f t="shared" si="139"/>
        <v>12</v>
      </c>
      <c r="GZ88" s="28">
        <f t="shared" si="98"/>
        <v>100</v>
      </c>
      <c r="HA88" t="s">
        <v>84</v>
      </c>
      <c r="HB88">
        <f t="shared" si="99"/>
        <v>9</v>
      </c>
      <c r="HC88" t="s">
        <v>85</v>
      </c>
      <c r="HD88">
        <f t="shared" si="153"/>
        <v>9</v>
      </c>
      <c r="HE88" t="s">
        <v>93</v>
      </c>
      <c r="HF88">
        <f t="shared" si="100"/>
        <v>9</v>
      </c>
      <c r="HG88" t="s">
        <v>94</v>
      </c>
      <c r="HH88">
        <f t="shared" si="158"/>
        <v>9</v>
      </c>
      <c r="HI88" t="s">
        <v>88</v>
      </c>
      <c r="HJ88">
        <f t="shared" si="140"/>
        <v>0</v>
      </c>
      <c r="HK88" t="s">
        <v>131</v>
      </c>
      <c r="HL88">
        <f t="shared" si="141"/>
        <v>0</v>
      </c>
      <c r="HM88" t="s">
        <v>90</v>
      </c>
      <c r="HN88">
        <f t="shared" si="101"/>
        <v>9</v>
      </c>
      <c r="HO88" t="s">
        <v>91</v>
      </c>
      <c r="HP88">
        <f t="shared" si="142"/>
        <v>5</v>
      </c>
      <c r="HQ88" t="s">
        <v>132</v>
      </c>
      <c r="HR88" s="1">
        <f t="shared" si="143"/>
        <v>6</v>
      </c>
      <c r="HS88" t="s">
        <v>92</v>
      </c>
      <c r="HT88" s="1">
        <f t="shared" si="144"/>
        <v>0</v>
      </c>
      <c r="HU88" t="s">
        <v>86</v>
      </c>
      <c r="HV88" s="1">
        <f t="shared" si="145"/>
        <v>6</v>
      </c>
      <c r="HW88" t="s">
        <v>129</v>
      </c>
      <c r="HX88" s="1">
        <f t="shared" si="146"/>
        <v>0</v>
      </c>
      <c r="HY88" t="s">
        <v>130</v>
      </c>
      <c r="HZ88" s="1">
        <f t="shared" si="147"/>
        <v>6</v>
      </c>
      <c r="IA88" t="s">
        <v>95</v>
      </c>
      <c r="IB88" s="1">
        <f t="shared" si="148"/>
        <v>6</v>
      </c>
      <c r="IC88" t="s">
        <v>134</v>
      </c>
      <c r="ID88" s="1">
        <f t="shared" si="149"/>
        <v>6</v>
      </c>
      <c r="IE88" t="s">
        <v>96</v>
      </c>
      <c r="IF88" s="1">
        <f t="shared" si="150"/>
        <v>5</v>
      </c>
      <c r="IG88">
        <f t="shared" si="155"/>
        <v>85</v>
      </c>
      <c r="IH88" s="1">
        <f t="shared" si="151"/>
        <v>185</v>
      </c>
    </row>
    <row r="89" spans="1:242" ht="14.65" thickBot="1" x14ac:dyDescent="0.5">
      <c r="A89" s="1">
        <v>86</v>
      </c>
      <c r="B89" s="45">
        <f t="shared" si="86"/>
        <v>533</v>
      </c>
      <c r="C89" s="14" t="s">
        <v>311</v>
      </c>
      <c r="D89" t="s">
        <v>278</v>
      </c>
      <c r="E89" s="15" t="s">
        <v>279</v>
      </c>
      <c r="F89" s="28">
        <f t="shared" si="87"/>
        <v>140</v>
      </c>
      <c r="H89" s="14">
        <v>3</v>
      </c>
      <c r="I89" t="s">
        <v>83</v>
      </c>
      <c r="J89">
        <v>4</v>
      </c>
      <c r="K89" s="40">
        <f t="shared" si="102"/>
        <v>3</v>
      </c>
      <c r="L89">
        <v>1</v>
      </c>
      <c r="M89" t="s">
        <v>83</v>
      </c>
      <c r="N89">
        <v>6</v>
      </c>
      <c r="O89" s="40">
        <f t="shared" si="156"/>
        <v>3</v>
      </c>
      <c r="P89">
        <v>3</v>
      </c>
      <c r="Q89" t="s">
        <v>83</v>
      </c>
      <c r="R89">
        <v>1</v>
      </c>
      <c r="S89" s="40">
        <f t="shared" si="103"/>
        <v>0</v>
      </c>
      <c r="T89">
        <v>5</v>
      </c>
      <c r="U89" t="s">
        <v>83</v>
      </c>
      <c r="V89">
        <v>2</v>
      </c>
      <c r="W89" s="40">
        <f t="shared" si="88"/>
        <v>0</v>
      </c>
      <c r="X89">
        <v>1</v>
      </c>
      <c r="Y89" t="s">
        <v>83</v>
      </c>
      <c r="Z89">
        <v>1</v>
      </c>
      <c r="AA89" s="40">
        <f t="shared" si="89"/>
        <v>0</v>
      </c>
      <c r="AB89">
        <v>0</v>
      </c>
      <c r="AC89" t="s">
        <v>83</v>
      </c>
      <c r="AD89">
        <v>2</v>
      </c>
      <c r="AE89" s="40">
        <f t="shared" si="104"/>
        <v>0</v>
      </c>
      <c r="AF89" s="24">
        <f t="shared" si="105"/>
        <v>6</v>
      </c>
      <c r="AG89" s="14">
        <v>6</v>
      </c>
      <c r="AH89" t="s">
        <v>83</v>
      </c>
      <c r="AI89">
        <v>2</v>
      </c>
      <c r="AJ89" s="40">
        <f t="shared" si="154"/>
        <v>6</v>
      </c>
      <c r="AK89">
        <v>3</v>
      </c>
      <c r="AL89" t="s">
        <v>83</v>
      </c>
      <c r="AM89">
        <v>2</v>
      </c>
      <c r="AN89" s="40">
        <f t="shared" si="106"/>
        <v>0</v>
      </c>
      <c r="AO89">
        <v>2</v>
      </c>
      <c r="AP89" t="s">
        <v>83</v>
      </c>
      <c r="AQ89">
        <v>2</v>
      </c>
      <c r="AR89" s="40">
        <f t="shared" si="85"/>
        <v>0</v>
      </c>
      <c r="AS89">
        <v>3</v>
      </c>
      <c r="AT89" t="s">
        <v>83</v>
      </c>
      <c r="AU89">
        <v>1</v>
      </c>
      <c r="AV89" s="40">
        <f t="shared" si="107"/>
        <v>0</v>
      </c>
      <c r="AW89">
        <v>2</v>
      </c>
      <c r="AX89" t="s">
        <v>83</v>
      </c>
      <c r="AY89">
        <v>3</v>
      </c>
      <c r="AZ89" s="40">
        <f t="shared" si="108"/>
        <v>3</v>
      </c>
      <c r="BA89">
        <v>2</v>
      </c>
      <c r="BB89" t="s">
        <v>83</v>
      </c>
      <c r="BC89">
        <v>3</v>
      </c>
      <c r="BD89" s="40">
        <f t="shared" si="90"/>
        <v>4</v>
      </c>
      <c r="BE89" s="24">
        <f t="shared" si="109"/>
        <v>13</v>
      </c>
      <c r="BF89" s="14">
        <v>2</v>
      </c>
      <c r="BG89" t="s">
        <v>83</v>
      </c>
      <c r="BH89">
        <v>2</v>
      </c>
      <c r="BI89" s="40">
        <f t="shared" si="110"/>
        <v>0</v>
      </c>
      <c r="BJ89">
        <v>5</v>
      </c>
      <c r="BK89" t="s">
        <v>83</v>
      </c>
      <c r="BL89">
        <v>4</v>
      </c>
      <c r="BM89" s="40">
        <f t="shared" si="111"/>
        <v>0</v>
      </c>
      <c r="BN89">
        <v>3</v>
      </c>
      <c r="BO89" t="s">
        <v>83</v>
      </c>
      <c r="BP89">
        <v>3</v>
      </c>
      <c r="BQ89" s="40">
        <f t="shared" si="91"/>
        <v>0</v>
      </c>
      <c r="BR89">
        <v>0</v>
      </c>
      <c r="BS89" t="s">
        <v>83</v>
      </c>
      <c r="BT89">
        <v>3</v>
      </c>
      <c r="BU89" s="40">
        <f t="shared" si="112"/>
        <v>0</v>
      </c>
      <c r="BV89">
        <v>2</v>
      </c>
      <c r="BW89" t="s">
        <v>83</v>
      </c>
      <c r="BX89">
        <v>1</v>
      </c>
      <c r="BY89" s="40">
        <f t="shared" si="113"/>
        <v>0</v>
      </c>
      <c r="BZ89">
        <v>3</v>
      </c>
      <c r="CA89" t="s">
        <v>83</v>
      </c>
      <c r="CB89">
        <v>3</v>
      </c>
      <c r="CC89" s="40">
        <f t="shared" si="114"/>
        <v>0</v>
      </c>
      <c r="CD89" s="24">
        <f t="shared" si="115"/>
        <v>0</v>
      </c>
      <c r="CE89" s="14">
        <v>2</v>
      </c>
      <c r="CF89" t="s">
        <v>83</v>
      </c>
      <c r="CG89">
        <v>4</v>
      </c>
      <c r="CH89" s="40">
        <f t="shared" si="116"/>
        <v>0</v>
      </c>
      <c r="CI89">
        <v>6</v>
      </c>
      <c r="CJ89" t="s">
        <v>83</v>
      </c>
      <c r="CK89">
        <v>0</v>
      </c>
      <c r="CL89" s="40">
        <f t="shared" si="117"/>
        <v>3</v>
      </c>
      <c r="CM89">
        <v>3</v>
      </c>
      <c r="CN89" t="s">
        <v>83</v>
      </c>
      <c r="CO89">
        <v>3</v>
      </c>
      <c r="CP89" s="40">
        <f t="shared" si="118"/>
        <v>0</v>
      </c>
      <c r="CQ89">
        <v>4</v>
      </c>
      <c r="CR89" t="s">
        <v>83</v>
      </c>
      <c r="CS89">
        <v>0</v>
      </c>
      <c r="CT89" s="40">
        <f t="shared" si="119"/>
        <v>3</v>
      </c>
      <c r="CU89">
        <v>3</v>
      </c>
      <c r="CV89" t="s">
        <v>83</v>
      </c>
      <c r="CW89">
        <v>0</v>
      </c>
      <c r="CX89" s="40">
        <f t="shared" si="120"/>
        <v>3</v>
      </c>
      <c r="CY89">
        <v>1</v>
      </c>
      <c r="CZ89" t="s">
        <v>83</v>
      </c>
      <c r="DA89">
        <v>2</v>
      </c>
      <c r="DB89" s="40">
        <f t="shared" si="121"/>
        <v>0</v>
      </c>
      <c r="DC89" s="24">
        <f t="shared" si="122"/>
        <v>9</v>
      </c>
      <c r="DD89" s="14">
        <v>4</v>
      </c>
      <c r="DE89" t="s">
        <v>83</v>
      </c>
      <c r="DF89">
        <v>2</v>
      </c>
      <c r="DG89" s="40">
        <f t="shared" si="152"/>
        <v>0</v>
      </c>
      <c r="DH89">
        <v>3</v>
      </c>
      <c r="DI89" t="s">
        <v>83</v>
      </c>
      <c r="DJ89">
        <v>3</v>
      </c>
      <c r="DK89" s="40">
        <f t="shared" si="92"/>
        <v>0</v>
      </c>
      <c r="DL89">
        <v>4</v>
      </c>
      <c r="DM89" t="s">
        <v>83</v>
      </c>
      <c r="DN89">
        <v>2</v>
      </c>
      <c r="DO89" s="40">
        <f t="shared" si="123"/>
        <v>0</v>
      </c>
      <c r="DP89">
        <v>3</v>
      </c>
      <c r="DQ89" t="s">
        <v>83</v>
      </c>
      <c r="DR89">
        <v>3</v>
      </c>
      <c r="DS89" s="40">
        <f t="shared" si="83"/>
        <v>3</v>
      </c>
      <c r="DT89">
        <v>4</v>
      </c>
      <c r="DU89" t="s">
        <v>83</v>
      </c>
      <c r="DV89">
        <v>3</v>
      </c>
      <c r="DW89" s="40">
        <f t="shared" si="84"/>
        <v>4</v>
      </c>
      <c r="DX89">
        <v>2</v>
      </c>
      <c r="DY89" t="s">
        <v>83</v>
      </c>
      <c r="DZ89">
        <v>3</v>
      </c>
      <c r="EA89" s="39">
        <f t="shared" si="124"/>
        <v>3</v>
      </c>
      <c r="EB89" s="24">
        <f t="shared" si="93"/>
        <v>10</v>
      </c>
      <c r="EC89" s="14">
        <v>3</v>
      </c>
      <c r="ED89" t="s">
        <v>83</v>
      </c>
      <c r="EE89">
        <v>4</v>
      </c>
      <c r="EF89" s="40">
        <f t="shared" si="125"/>
        <v>0</v>
      </c>
      <c r="EG89">
        <v>6</v>
      </c>
      <c r="EH89" t="s">
        <v>83</v>
      </c>
      <c r="EI89">
        <v>0</v>
      </c>
      <c r="EJ89" s="40">
        <f t="shared" si="126"/>
        <v>3</v>
      </c>
      <c r="EK89">
        <v>7</v>
      </c>
      <c r="EL89" t="s">
        <v>83</v>
      </c>
      <c r="EM89">
        <v>0</v>
      </c>
      <c r="EN89" s="40">
        <f t="shared" si="157"/>
        <v>0</v>
      </c>
      <c r="EO89">
        <v>4</v>
      </c>
      <c r="EP89" t="s">
        <v>83</v>
      </c>
      <c r="EQ89">
        <v>3</v>
      </c>
      <c r="ER89" s="40">
        <f t="shared" si="127"/>
        <v>3</v>
      </c>
      <c r="ES89">
        <v>2</v>
      </c>
      <c r="ET89" t="s">
        <v>83</v>
      </c>
      <c r="EU89">
        <v>1</v>
      </c>
      <c r="EV89" s="40">
        <f t="shared" si="128"/>
        <v>0</v>
      </c>
      <c r="EW89">
        <v>4</v>
      </c>
      <c r="EX89" t="s">
        <v>83</v>
      </c>
      <c r="EY89">
        <v>2</v>
      </c>
      <c r="EZ89" s="40">
        <f t="shared" si="129"/>
        <v>3</v>
      </c>
      <c r="FA89" s="24">
        <f t="shared" si="130"/>
        <v>9</v>
      </c>
      <c r="FB89" s="14">
        <v>6</v>
      </c>
      <c r="FC89" t="s">
        <v>83</v>
      </c>
      <c r="FD89">
        <v>3</v>
      </c>
      <c r="FE89" s="40">
        <f t="shared" si="131"/>
        <v>3</v>
      </c>
      <c r="FF89">
        <v>3</v>
      </c>
      <c r="FG89" t="s">
        <v>83</v>
      </c>
      <c r="FH89">
        <v>3</v>
      </c>
      <c r="FI89" s="40">
        <f t="shared" si="132"/>
        <v>0</v>
      </c>
      <c r="FJ89">
        <v>0</v>
      </c>
      <c r="FK89" t="s">
        <v>83</v>
      </c>
      <c r="FL89">
        <v>0</v>
      </c>
      <c r="FM89" s="40">
        <f t="shared" si="133"/>
        <v>3</v>
      </c>
      <c r="FN89">
        <v>3</v>
      </c>
      <c r="FO89" t="s">
        <v>83</v>
      </c>
      <c r="FP89">
        <v>2</v>
      </c>
      <c r="FQ89" s="40">
        <f t="shared" si="94"/>
        <v>4</v>
      </c>
      <c r="FR89">
        <v>0</v>
      </c>
      <c r="FS89" t="s">
        <v>83</v>
      </c>
      <c r="FT89">
        <v>1</v>
      </c>
      <c r="FU89" s="40">
        <f t="shared" si="134"/>
        <v>4</v>
      </c>
      <c r="FV89">
        <v>2</v>
      </c>
      <c r="FW89" t="s">
        <v>83</v>
      </c>
      <c r="FX89">
        <v>2</v>
      </c>
      <c r="FY89" s="40">
        <f t="shared" si="95"/>
        <v>0</v>
      </c>
      <c r="FZ89" s="24">
        <f t="shared" si="96"/>
        <v>14</v>
      </c>
      <c r="GA89" s="14">
        <v>6</v>
      </c>
      <c r="GB89" t="s">
        <v>83</v>
      </c>
      <c r="GC89">
        <v>2</v>
      </c>
      <c r="GD89" s="40">
        <f t="shared" si="135"/>
        <v>0</v>
      </c>
      <c r="GE89">
        <v>2</v>
      </c>
      <c r="GF89" t="s">
        <v>83</v>
      </c>
      <c r="GG89">
        <v>1</v>
      </c>
      <c r="GH89" s="40">
        <f t="shared" si="159"/>
        <v>4</v>
      </c>
      <c r="GI89">
        <v>4</v>
      </c>
      <c r="GJ89" t="s">
        <v>83</v>
      </c>
      <c r="GK89">
        <v>1</v>
      </c>
      <c r="GL89" s="40">
        <f t="shared" si="136"/>
        <v>0</v>
      </c>
      <c r="GM89">
        <v>2</v>
      </c>
      <c r="GN89" t="s">
        <v>83</v>
      </c>
      <c r="GO89">
        <v>2</v>
      </c>
      <c r="GP89" s="40">
        <f t="shared" si="137"/>
        <v>0</v>
      </c>
      <c r="GQ89">
        <v>3</v>
      </c>
      <c r="GR89" t="s">
        <v>83</v>
      </c>
      <c r="GS89">
        <v>3</v>
      </c>
      <c r="GT89" s="40">
        <f t="shared" si="97"/>
        <v>0</v>
      </c>
      <c r="GU89">
        <v>1</v>
      </c>
      <c r="GV89" t="s">
        <v>83</v>
      </c>
      <c r="GW89">
        <v>1</v>
      </c>
      <c r="GX89" s="40">
        <f t="shared" si="138"/>
        <v>0</v>
      </c>
      <c r="GY89" s="24">
        <f t="shared" si="139"/>
        <v>4</v>
      </c>
      <c r="GZ89" s="28">
        <f t="shared" si="98"/>
        <v>65</v>
      </c>
      <c r="HA89" t="s">
        <v>84</v>
      </c>
      <c r="HB89">
        <f t="shared" si="99"/>
        <v>9</v>
      </c>
      <c r="HC89" t="s">
        <v>85</v>
      </c>
      <c r="HD89">
        <f t="shared" si="153"/>
        <v>9</v>
      </c>
      <c r="HE89" t="s">
        <v>133</v>
      </c>
      <c r="HF89">
        <f t="shared" si="100"/>
        <v>0</v>
      </c>
      <c r="HG89" t="s">
        <v>94</v>
      </c>
      <c r="HH89">
        <f t="shared" si="158"/>
        <v>9</v>
      </c>
      <c r="HI89" t="s">
        <v>165</v>
      </c>
      <c r="HJ89">
        <f t="shared" si="140"/>
        <v>9</v>
      </c>
      <c r="HK89" t="s">
        <v>131</v>
      </c>
      <c r="HL89">
        <f t="shared" si="141"/>
        <v>0</v>
      </c>
      <c r="HM89" t="s">
        <v>90</v>
      </c>
      <c r="HN89">
        <f t="shared" si="101"/>
        <v>9</v>
      </c>
      <c r="HO89" t="s">
        <v>135</v>
      </c>
      <c r="HP89">
        <f t="shared" si="142"/>
        <v>0</v>
      </c>
      <c r="HQ89" t="s">
        <v>136</v>
      </c>
      <c r="HR89" s="1">
        <f t="shared" si="143"/>
        <v>0</v>
      </c>
      <c r="HS89" t="s">
        <v>137</v>
      </c>
      <c r="HT89" s="1">
        <f t="shared" si="144"/>
        <v>6</v>
      </c>
      <c r="HU89" t="s">
        <v>86</v>
      </c>
      <c r="HV89" s="1">
        <f t="shared" si="145"/>
        <v>6</v>
      </c>
      <c r="HW89" t="s">
        <v>87</v>
      </c>
      <c r="HX89" s="1">
        <f t="shared" si="146"/>
        <v>6</v>
      </c>
      <c r="HY89" t="s">
        <v>88</v>
      </c>
      <c r="HZ89" s="1">
        <f t="shared" si="147"/>
        <v>0</v>
      </c>
      <c r="IA89" t="s">
        <v>142</v>
      </c>
      <c r="IB89" s="1">
        <f t="shared" si="148"/>
        <v>0</v>
      </c>
      <c r="IC89" t="s">
        <v>134</v>
      </c>
      <c r="ID89" s="1">
        <f t="shared" si="149"/>
        <v>6</v>
      </c>
      <c r="IE89" t="s">
        <v>91</v>
      </c>
      <c r="IF89" s="1">
        <f t="shared" si="150"/>
        <v>6</v>
      </c>
      <c r="IG89">
        <f t="shared" si="155"/>
        <v>75</v>
      </c>
      <c r="IH89" s="1">
        <f t="shared" si="151"/>
        <v>140</v>
      </c>
    </row>
    <row r="90" spans="1:242" ht="14.65" thickBot="1" x14ac:dyDescent="0.5">
      <c r="A90" s="1">
        <v>87</v>
      </c>
      <c r="B90" s="45">
        <f t="shared" si="86"/>
        <v>695</v>
      </c>
      <c r="C90" s="14" t="s">
        <v>313</v>
      </c>
      <c r="D90" t="s">
        <v>314</v>
      </c>
      <c r="E90" s="15" t="s">
        <v>279</v>
      </c>
      <c r="F90" s="28">
        <f t="shared" si="87"/>
        <v>119</v>
      </c>
      <c r="H90" s="14">
        <v>3</v>
      </c>
      <c r="I90" t="s">
        <v>83</v>
      </c>
      <c r="J90">
        <v>4</v>
      </c>
      <c r="K90" s="40">
        <f t="shared" si="102"/>
        <v>3</v>
      </c>
      <c r="L90">
        <v>1</v>
      </c>
      <c r="M90" t="s">
        <v>83</v>
      </c>
      <c r="N90">
        <v>6</v>
      </c>
      <c r="O90" s="40">
        <f t="shared" si="156"/>
        <v>3</v>
      </c>
      <c r="P90">
        <v>3</v>
      </c>
      <c r="Q90" t="s">
        <v>83</v>
      </c>
      <c r="R90">
        <v>1</v>
      </c>
      <c r="S90" s="40">
        <f t="shared" si="103"/>
        <v>0</v>
      </c>
      <c r="T90">
        <v>4</v>
      </c>
      <c r="U90" t="s">
        <v>83</v>
      </c>
      <c r="V90">
        <v>8</v>
      </c>
      <c r="W90" s="40">
        <f t="shared" si="88"/>
        <v>0</v>
      </c>
      <c r="X90">
        <v>7</v>
      </c>
      <c r="Y90" t="s">
        <v>83</v>
      </c>
      <c r="Z90">
        <v>1</v>
      </c>
      <c r="AA90" s="40">
        <f t="shared" si="89"/>
        <v>0</v>
      </c>
      <c r="AB90">
        <v>3</v>
      </c>
      <c r="AC90" t="s">
        <v>83</v>
      </c>
      <c r="AD90">
        <v>5</v>
      </c>
      <c r="AE90" s="40">
        <f t="shared" si="104"/>
        <v>0</v>
      </c>
      <c r="AF90" s="24">
        <f t="shared" si="105"/>
        <v>6</v>
      </c>
      <c r="AG90" s="14">
        <v>0</v>
      </c>
      <c r="AH90" t="s">
        <v>83</v>
      </c>
      <c r="AI90">
        <v>9</v>
      </c>
      <c r="AJ90" s="40">
        <f t="shared" si="154"/>
        <v>0</v>
      </c>
      <c r="AK90">
        <v>9</v>
      </c>
      <c r="AL90" t="s">
        <v>83</v>
      </c>
      <c r="AM90">
        <v>9</v>
      </c>
      <c r="AN90" s="40">
        <f t="shared" si="106"/>
        <v>3</v>
      </c>
      <c r="AO90">
        <v>9</v>
      </c>
      <c r="AP90" t="s">
        <v>83</v>
      </c>
      <c r="AQ90">
        <v>8</v>
      </c>
      <c r="AR90" s="40">
        <f t="shared" si="85"/>
        <v>0</v>
      </c>
      <c r="AS90">
        <v>0</v>
      </c>
      <c r="AT90" t="s">
        <v>83</v>
      </c>
      <c r="AU90">
        <v>9</v>
      </c>
      <c r="AV90" s="40">
        <f t="shared" si="107"/>
        <v>0</v>
      </c>
      <c r="AW90">
        <v>9</v>
      </c>
      <c r="AX90" t="s">
        <v>83</v>
      </c>
      <c r="AY90">
        <v>0</v>
      </c>
      <c r="AZ90" s="40">
        <f t="shared" si="108"/>
        <v>0</v>
      </c>
      <c r="BA90">
        <v>7</v>
      </c>
      <c r="BB90" t="s">
        <v>83</v>
      </c>
      <c r="BC90">
        <v>9</v>
      </c>
      <c r="BD90" s="40">
        <f t="shared" si="90"/>
        <v>3</v>
      </c>
      <c r="BE90" s="24">
        <f t="shared" si="109"/>
        <v>6</v>
      </c>
      <c r="BF90" s="14">
        <v>4</v>
      </c>
      <c r="BG90" t="s">
        <v>83</v>
      </c>
      <c r="BH90">
        <v>3</v>
      </c>
      <c r="BI90" s="40">
        <f t="shared" si="110"/>
        <v>0</v>
      </c>
      <c r="BJ90">
        <v>1</v>
      </c>
      <c r="BK90" t="s">
        <v>83</v>
      </c>
      <c r="BL90">
        <v>3</v>
      </c>
      <c r="BM90" s="40">
        <f t="shared" si="111"/>
        <v>0</v>
      </c>
      <c r="BN90">
        <v>3</v>
      </c>
      <c r="BO90" t="s">
        <v>83</v>
      </c>
      <c r="BP90">
        <v>3</v>
      </c>
      <c r="BQ90" s="40">
        <f t="shared" si="91"/>
        <v>0</v>
      </c>
      <c r="BR90">
        <v>4</v>
      </c>
      <c r="BS90" t="s">
        <v>83</v>
      </c>
      <c r="BT90">
        <v>1</v>
      </c>
      <c r="BU90" s="40">
        <f t="shared" si="112"/>
        <v>3</v>
      </c>
      <c r="BV90">
        <v>3</v>
      </c>
      <c r="BW90" t="s">
        <v>83</v>
      </c>
      <c r="BX90">
        <v>4</v>
      </c>
      <c r="BY90" s="40">
        <f t="shared" si="113"/>
        <v>3</v>
      </c>
      <c r="BZ90">
        <v>3</v>
      </c>
      <c r="CA90" t="s">
        <v>83</v>
      </c>
      <c r="CB90">
        <v>1</v>
      </c>
      <c r="CC90" s="40">
        <f t="shared" si="114"/>
        <v>0</v>
      </c>
      <c r="CD90" s="24">
        <f t="shared" si="115"/>
        <v>6</v>
      </c>
      <c r="CE90" s="14">
        <v>4</v>
      </c>
      <c r="CF90" t="s">
        <v>83</v>
      </c>
      <c r="CG90">
        <v>6</v>
      </c>
      <c r="CH90" s="40">
        <f t="shared" si="116"/>
        <v>0</v>
      </c>
      <c r="CI90">
        <v>7</v>
      </c>
      <c r="CJ90" t="s">
        <v>83</v>
      </c>
      <c r="CK90">
        <v>8</v>
      </c>
      <c r="CL90" s="40">
        <f t="shared" si="117"/>
        <v>0</v>
      </c>
      <c r="CM90">
        <v>5</v>
      </c>
      <c r="CN90" t="s">
        <v>83</v>
      </c>
      <c r="CO90">
        <v>9</v>
      </c>
      <c r="CP90" s="40">
        <f t="shared" si="118"/>
        <v>3</v>
      </c>
      <c r="CQ90">
        <v>7</v>
      </c>
      <c r="CR90" t="s">
        <v>83</v>
      </c>
      <c r="CS90">
        <v>6</v>
      </c>
      <c r="CT90" s="40">
        <f t="shared" si="119"/>
        <v>4</v>
      </c>
      <c r="CU90">
        <v>8</v>
      </c>
      <c r="CV90" t="s">
        <v>83</v>
      </c>
      <c r="CW90">
        <v>0</v>
      </c>
      <c r="CX90" s="40">
        <f t="shared" si="120"/>
        <v>3</v>
      </c>
      <c r="CY90">
        <v>5</v>
      </c>
      <c r="CZ90" t="s">
        <v>83</v>
      </c>
      <c r="DA90">
        <v>3</v>
      </c>
      <c r="DB90" s="40">
        <f t="shared" si="121"/>
        <v>3</v>
      </c>
      <c r="DC90" s="24">
        <f t="shared" si="122"/>
        <v>13</v>
      </c>
      <c r="DD90" s="14">
        <v>0</v>
      </c>
      <c r="DE90" t="s">
        <v>83</v>
      </c>
      <c r="DF90">
        <v>9</v>
      </c>
      <c r="DG90" s="40">
        <f t="shared" si="152"/>
        <v>3</v>
      </c>
      <c r="DH90">
        <v>9</v>
      </c>
      <c r="DI90" t="s">
        <v>83</v>
      </c>
      <c r="DJ90">
        <v>8</v>
      </c>
      <c r="DK90" s="40">
        <f t="shared" si="92"/>
        <v>3</v>
      </c>
      <c r="DL90">
        <v>9</v>
      </c>
      <c r="DM90" t="s">
        <v>83</v>
      </c>
      <c r="DN90">
        <v>7</v>
      </c>
      <c r="DO90" s="40">
        <f t="shared" si="123"/>
        <v>0</v>
      </c>
      <c r="DP90">
        <v>9</v>
      </c>
      <c r="DQ90" t="s">
        <v>83</v>
      </c>
      <c r="DR90">
        <v>2</v>
      </c>
      <c r="DS90" s="40">
        <f t="shared" si="83"/>
        <v>0</v>
      </c>
      <c r="DT90">
        <v>9</v>
      </c>
      <c r="DU90" t="s">
        <v>83</v>
      </c>
      <c r="DV90">
        <v>9</v>
      </c>
      <c r="DW90" s="40">
        <f t="shared" si="84"/>
        <v>1</v>
      </c>
      <c r="DX90">
        <v>8</v>
      </c>
      <c r="DY90" t="s">
        <v>83</v>
      </c>
      <c r="DZ90">
        <v>0</v>
      </c>
      <c r="EA90" s="39">
        <f t="shared" si="124"/>
        <v>0</v>
      </c>
      <c r="EB90" s="24">
        <f t="shared" si="93"/>
        <v>7</v>
      </c>
      <c r="EC90" s="14">
        <v>3</v>
      </c>
      <c r="ED90" t="s">
        <v>83</v>
      </c>
      <c r="EE90">
        <v>6</v>
      </c>
      <c r="EF90" s="40">
        <f t="shared" si="125"/>
        <v>0</v>
      </c>
      <c r="EG90">
        <v>6</v>
      </c>
      <c r="EH90" t="s">
        <v>83</v>
      </c>
      <c r="EI90">
        <v>8</v>
      </c>
      <c r="EJ90" s="40">
        <f t="shared" si="126"/>
        <v>0</v>
      </c>
      <c r="EK90">
        <v>6</v>
      </c>
      <c r="EL90" t="s">
        <v>83</v>
      </c>
      <c r="EM90">
        <v>4</v>
      </c>
      <c r="EN90" s="40">
        <f t="shared" si="157"/>
        <v>0</v>
      </c>
      <c r="EO90">
        <v>7</v>
      </c>
      <c r="EP90" t="s">
        <v>83</v>
      </c>
      <c r="EQ90">
        <v>9</v>
      </c>
      <c r="ER90" s="40">
        <f t="shared" si="127"/>
        <v>0</v>
      </c>
      <c r="ES90">
        <v>6</v>
      </c>
      <c r="ET90" t="s">
        <v>83</v>
      </c>
      <c r="EU90">
        <v>7</v>
      </c>
      <c r="EV90" s="40">
        <f t="shared" si="128"/>
        <v>0</v>
      </c>
      <c r="EW90">
        <v>3</v>
      </c>
      <c r="EX90" t="s">
        <v>83</v>
      </c>
      <c r="EY90">
        <v>5</v>
      </c>
      <c r="EZ90" s="40">
        <f t="shared" si="129"/>
        <v>0</v>
      </c>
      <c r="FA90" s="24">
        <f t="shared" si="130"/>
        <v>0</v>
      </c>
      <c r="FB90" s="14">
        <v>8</v>
      </c>
      <c r="FC90" t="s">
        <v>83</v>
      </c>
      <c r="FD90">
        <v>7</v>
      </c>
      <c r="FE90" s="40">
        <f t="shared" si="131"/>
        <v>4</v>
      </c>
      <c r="FF90">
        <v>3</v>
      </c>
      <c r="FG90" t="s">
        <v>83</v>
      </c>
      <c r="FH90">
        <v>5</v>
      </c>
      <c r="FI90" s="40">
        <f t="shared" si="132"/>
        <v>0</v>
      </c>
      <c r="FJ90">
        <v>4</v>
      </c>
      <c r="FK90" t="s">
        <v>83</v>
      </c>
      <c r="FL90">
        <v>7</v>
      </c>
      <c r="FM90" s="40">
        <f t="shared" si="133"/>
        <v>0</v>
      </c>
      <c r="FN90">
        <v>5</v>
      </c>
      <c r="FO90" t="s">
        <v>83</v>
      </c>
      <c r="FP90">
        <v>8</v>
      </c>
      <c r="FQ90" s="40">
        <f t="shared" si="94"/>
        <v>0</v>
      </c>
      <c r="FR90">
        <v>5</v>
      </c>
      <c r="FS90" t="s">
        <v>83</v>
      </c>
      <c r="FT90">
        <v>8</v>
      </c>
      <c r="FU90" s="40">
        <f t="shared" si="134"/>
        <v>3</v>
      </c>
      <c r="FV90">
        <v>4</v>
      </c>
      <c r="FW90" t="s">
        <v>83</v>
      </c>
      <c r="FX90">
        <v>6</v>
      </c>
      <c r="FY90" s="40">
        <f t="shared" si="95"/>
        <v>0</v>
      </c>
      <c r="FZ90" s="24">
        <f t="shared" si="96"/>
        <v>7</v>
      </c>
      <c r="GA90" s="14">
        <v>5</v>
      </c>
      <c r="GB90" t="s">
        <v>83</v>
      </c>
      <c r="GC90">
        <v>4</v>
      </c>
      <c r="GD90" s="40">
        <f t="shared" si="135"/>
        <v>0</v>
      </c>
      <c r="GE90">
        <v>6</v>
      </c>
      <c r="GF90" t="s">
        <v>83</v>
      </c>
      <c r="GG90">
        <v>4</v>
      </c>
      <c r="GH90" s="40">
        <f t="shared" si="159"/>
        <v>3</v>
      </c>
      <c r="GI90">
        <v>2</v>
      </c>
      <c r="GJ90" t="s">
        <v>83</v>
      </c>
      <c r="GK90">
        <v>3</v>
      </c>
      <c r="GL90" s="40">
        <f t="shared" si="136"/>
        <v>6</v>
      </c>
      <c r="GM90">
        <v>1</v>
      </c>
      <c r="GN90" t="s">
        <v>83</v>
      </c>
      <c r="GO90">
        <v>5</v>
      </c>
      <c r="GP90" s="40">
        <f t="shared" si="137"/>
        <v>0</v>
      </c>
      <c r="GQ90">
        <v>4</v>
      </c>
      <c r="GR90" t="s">
        <v>83</v>
      </c>
      <c r="GS90">
        <v>3</v>
      </c>
      <c r="GT90" s="40">
        <f t="shared" si="97"/>
        <v>0</v>
      </c>
      <c r="GU90">
        <v>4</v>
      </c>
      <c r="GV90" t="s">
        <v>83</v>
      </c>
      <c r="GW90">
        <v>6</v>
      </c>
      <c r="GX90" s="40">
        <f t="shared" si="138"/>
        <v>0</v>
      </c>
      <c r="GY90" s="24">
        <f t="shared" si="139"/>
        <v>9</v>
      </c>
      <c r="GZ90" s="28">
        <f t="shared" si="98"/>
        <v>54</v>
      </c>
      <c r="HA90" t="s">
        <v>136</v>
      </c>
      <c r="HB90">
        <f t="shared" si="99"/>
        <v>0</v>
      </c>
      <c r="HC90" t="s">
        <v>137</v>
      </c>
      <c r="HD90">
        <f t="shared" si="153"/>
        <v>5</v>
      </c>
      <c r="HE90" t="s">
        <v>93</v>
      </c>
      <c r="HF90">
        <f t="shared" si="100"/>
        <v>9</v>
      </c>
      <c r="HG90" t="s">
        <v>87</v>
      </c>
      <c r="HH90">
        <f t="shared" si="158"/>
        <v>5</v>
      </c>
      <c r="HI90" t="s">
        <v>165</v>
      </c>
      <c r="HJ90">
        <f t="shared" si="140"/>
        <v>9</v>
      </c>
      <c r="HK90" t="s">
        <v>142</v>
      </c>
      <c r="HL90">
        <f t="shared" si="141"/>
        <v>0</v>
      </c>
      <c r="HM90" t="s">
        <v>134</v>
      </c>
      <c r="HN90">
        <f t="shared" si="101"/>
        <v>5</v>
      </c>
      <c r="HO90" t="s">
        <v>96</v>
      </c>
      <c r="HP90">
        <f t="shared" si="142"/>
        <v>9</v>
      </c>
      <c r="HQ90" t="s">
        <v>84</v>
      </c>
      <c r="HR90" s="1">
        <f t="shared" si="143"/>
        <v>5</v>
      </c>
      <c r="HS90" t="s">
        <v>92</v>
      </c>
      <c r="HT90" s="1">
        <f t="shared" si="144"/>
        <v>0</v>
      </c>
      <c r="HU90" t="s">
        <v>86</v>
      </c>
      <c r="HV90" s="1">
        <f t="shared" si="145"/>
        <v>6</v>
      </c>
      <c r="HW90" t="s">
        <v>164</v>
      </c>
      <c r="HX90" s="1">
        <f t="shared" si="146"/>
        <v>0</v>
      </c>
      <c r="HY90" t="s">
        <v>130</v>
      </c>
      <c r="HZ90" s="1">
        <f t="shared" si="147"/>
        <v>6</v>
      </c>
      <c r="IA90" t="s">
        <v>131</v>
      </c>
      <c r="IB90" s="1">
        <f t="shared" si="148"/>
        <v>0</v>
      </c>
      <c r="IC90" t="s">
        <v>150</v>
      </c>
      <c r="ID90" s="1">
        <f t="shared" si="149"/>
        <v>0</v>
      </c>
      <c r="IE90" t="s">
        <v>91</v>
      </c>
      <c r="IF90" s="1">
        <f t="shared" si="150"/>
        <v>6</v>
      </c>
      <c r="IG90">
        <f t="shared" si="155"/>
        <v>65</v>
      </c>
      <c r="IH90" s="1">
        <f t="shared" si="151"/>
        <v>119</v>
      </c>
    </row>
    <row r="91" spans="1:242" ht="14.65" thickBot="1" x14ac:dyDescent="0.5">
      <c r="A91" s="1">
        <v>88</v>
      </c>
      <c r="B91" s="45">
        <f t="shared" si="86"/>
        <v>707</v>
      </c>
      <c r="C91" s="14" t="s">
        <v>315</v>
      </c>
      <c r="D91" t="s">
        <v>278</v>
      </c>
      <c r="E91" s="15" t="s">
        <v>279</v>
      </c>
      <c r="F91" s="28">
        <f t="shared" si="87"/>
        <v>115</v>
      </c>
      <c r="H91" s="14">
        <v>4</v>
      </c>
      <c r="I91" t="s">
        <v>83</v>
      </c>
      <c r="J91">
        <v>4</v>
      </c>
      <c r="K91" s="40">
        <f t="shared" si="102"/>
        <v>0</v>
      </c>
      <c r="L91">
        <v>5</v>
      </c>
      <c r="M91" t="s">
        <v>83</v>
      </c>
      <c r="N91">
        <v>4</v>
      </c>
      <c r="O91" s="40">
        <f t="shared" si="156"/>
        <v>0</v>
      </c>
      <c r="P91">
        <v>3</v>
      </c>
      <c r="Q91" t="s">
        <v>83</v>
      </c>
      <c r="R91">
        <v>0</v>
      </c>
      <c r="S91" s="40">
        <f t="shared" si="103"/>
        <v>0</v>
      </c>
      <c r="T91">
        <v>3</v>
      </c>
      <c r="U91" t="s">
        <v>83</v>
      </c>
      <c r="V91">
        <v>3</v>
      </c>
      <c r="W91" s="40">
        <f t="shared" si="88"/>
        <v>3</v>
      </c>
      <c r="X91">
        <v>5</v>
      </c>
      <c r="Y91" t="s">
        <v>83</v>
      </c>
      <c r="Z91">
        <v>0</v>
      </c>
      <c r="AA91" s="40">
        <f t="shared" si="89"/>
        <v>0</v>
      </c>
      <c r="AB91">
        <v>4</v>
      </c>
      <c r="AC91" t="s">
        <v>83</v>
      </c>
      <c r="AD91">
        <v>2</v>
      </c>
      <c r="AE91" s="40">
        <f t="shared" si="104"/>
        <v>4</v>
      </c>
      <c r="AF91" s="24">
        <f t="shared" si="105"/>
        <v>7</v>
      </c>
      <c r="AG91" s="14">
        <v>4</v>
      </c>
      <c r="AH91" t="s">
        <v>83</v>
      </c>
      <c r="AI91">
        <v>2</v>
      </c>
      <c r="AJ91" s="40">
        <f t="shared" si="154"/>
        <v>3</v>
      </c>
      <c r="AK91">
        <v>7</v>
      </c>
      <c r="AL91" t="s">
        <v>83</v>
      </c>
      <c r="AM91">
        <v>6</v>
      </c>
      <c r="AN91" s="40">
        <f t="shared" si="106"/>
        <v>0</v>
      </c>
      <c r="AO91">
        <v>2</v>
      </c>
      <c r="AP91" t="s">
        <v>83</v>
      </c>
      <c r="AQ91">
        <v>0</v>
      </c>
      <c r="AR91" s="40">
        <f t="shared" si="85"/>
        <v>0</v>
      </c>
      <c r="AS91">
        <v>3</v>
      </c>
      <c r="AT91" t="s">
        <v>83</v>
      </c>
      <c r="AU91">
        <v>3</v>
      </c>
      <c r="AV91" s="40">
        <f t="shared" si="107"/>
        <v>3</v>
      </c>
      <c r="AW91">
        <v>0</v>
      </c>
      <c r="AX91" t="s">
        <v>83</v>
      </c>
      <c r="AY91">
        <v>2</v>
      </c>
      <c r="AZ91" s="40">
        <f t="shared" si="108"/>
        <v>3</v>
      </c>
      <c r="BA91">
        <v>0</v>
      </c>
      <c r="BB91" t="s">
        <v>83</v>
      </c>
      <c r="BC91">
        <v>5</v>
      </c>
      <c r="BD91" s="40">
        <f t="shared" si="90"/>
        <v>3</v>
      </c>
      <c r="BE91" s="24">
        <f t="shared" si="109"/>
        <v>12</v>
      </c>
      <c r="BF91" s="14">
        <v>2</v>
      </c>
      <c r="BG91" t="s">
        <v>83</v>
      </c>
      <c r="BH91">
        <v>1</v>
      </c>
      <c r="BI91" s="40">
        <f t="shared" si="110"/>
        <v>0</v>
      </c>
      <c r="BJ91">
        <v>0</v>
      </c>
      <c r="BK91" t="s">
        <v>83</v>
      </c>
      <c r="BL91">
        <v>3</v>
      </c>
      <c r="BM91" s="40">
        <f t="shared" si="111"/>
        <v>0</v>
      </c>
      <c r="BN91">
        <v>3</v>
      </c>
      <c r="BO91" t="s">
        <v>83</v>
      </c>
      <c r="BP91">
        <v>2</v>
      </c>
      <c r="BQ91" s="40">
        <f t="shared" si="91"/>
        <v>3</v>
      </c>
      <c r="BR91">
        <v>1</v>
      </c>
      <c r="BS91" t="s">
        <v>83</v>
      </c>
      <c r="BT91">
        <v>1</v>
      </c>
      <c r="BU91" s="40">
        <f t="shared" si="112"/>
        <v>0</v>
      </c>
      <c r="BV91">
        <v>2</v>
      </c>
      <c r="BW91" t="s">
        <v>83</v>
      </c>
      <c r="BX91">
        <v>1</v>
      </c>
      <c r="BY91" s="40">
        <f t="shared" si="113"/>
        <v>0</v>
      </c>
      <c r="BZ91">
        <v>1</v>
      </c>
      <c r="CA91" t="s">
        <v>83</v>
      </c>
      <c r="CB91">
        <v>1</v>
      </c>
      <c r="CC91" s="40">
        <f t="shared" si="114"/>
        <v>0</v>
      </c>
      <c r="CD91" s="24">
        <f t="shared" si="115"/>
        <v>3</v>
      </c>
      <c r="CE91" s="14">
        <v>0</v>
      </c>
      <c r="CF91" t="s">
        <v>83</v>
      </c>
      <c r="CG91">
        <v>1</v>
      </c>
      <c r="CH91" s="40">
        <f t="shared" si="116"/>
        <v>0</v>
      </c>
      <c r="CI91">
        <v>2</v>
      </c>
      <c r="CJ91" t="s">
        <v>83</v>
      </c>
      <c r="CK91">
        <v>0</v>
      </c>
      <c r="CL91" s="40">
        <f t="shared" si="117"/>
        <v>3</v>
      </c>
      <c r="CM91">
        <v>0</v>
      </c>
      <c r="CN91" t="s">
        <v>83</v>
      </c>
      <c r="CO91">
        <v>2</v>
      </c>
      <c r="CP91" s="40">
        <f t="shared" si="118"/>
        <v>3</v>
      </c>
      <c r="CQ91">
        <v>4</v>
      </c>
      <c r="CR91" t="s">
        <v>83</v>
      </c>
      <c r="CS91">
        <v>3</v>
      </c>
      <c r="CT91" s="40">
        <f t="shared" si="119"/>
        <v>4</v>
      </c>
      <c r="CU91">
        <v>1</v>
      </c>
      <c r="CV91" t="s">
        <v>83</v>
      </c>
      <c r="CW91">
        <v>2</v>
      </c>
      <c r="CX91" s="40">
        <f t="shared" si="120"/>
        <v>0</v>
      </c>
      <c r="CY91">
        <v>2</v>
      </c>
      <c r="CZ91" t="s">
        <v>83</v>
      </c>
      <c r="DA91">
        <v>3</v>
      </c>
      <c r="DB91" s="40">
        <f t="shared" si="121"/>
        <v>0</v>
      </c>
      <c r="DC91" s="24">
        <f t="shared" si="122"/>
        <v>10</v>
      </c>
      <c r="DD91" s="14">
        <v>0</v>
      </c>
      <c r="DE91" t="s">
        <v>83</v>
      </c>
      <c r="DF91">
        <v>1</v>
      </c>
      <c r="DG91" s="40">
        <f t="shared" si="152"/>
        <v>4</v>
      </c>
      <c r="DH91">
        <v>0</v>
      </c>
      <c r="DI91" t="s">
        <v>83</v>
      </c>
      <c r="DJ91">
        <v>2</v>
      </c>
      <c r="DK91" s="40">
        <f t="shared" si="92"/>
        <v>0</v>
      </c>
      <c r="DL91">
        <v>4</v>
      </c>
      <c r="DM91" t="s">
        <v>83</v>
      </c>
      <c r="DN91">
        <v>3</v>
      </c>
      <c r="DO91" s="40">
        <f t="shared" si="123"/>
        <v>0</v>
      </c>
      <c r="DP91">
        <v>3</v>
      </c>
      <c r="DQ91" t="s">
        <v>83</v>
      </c>
      <c r="DR91">
        <v>2</v>
      </c>
      <c r="DS91" s="40">
        <f t="shared" si="83"/>
        <v>0</v>
      </c>
      <c r="DT91">
        <v>5</v>
      </c>
      <c r="DU91" t="s">
        <v>83</v>
      </c>
      <c r="DV91">
        <v>5</v>
      </c>
      <c r="DW91" s="40">
        <f t="shared" si="84"/>
        <v>1</v>
      </c>
      <c r="DX91">
        <v>2</v>
      </c>
      <c r="DY91" t="s">
        <v>83</v>
      </c>
      <c r="DZ91">
        <v>3</v>
      </c>
      <c r="EA91" s="39">
        <f t="shared" si="124"/>
        <v>3</v>
      </c>
      <c r="EB91" s="24">
        <f t="shared" si="93"/>
        <v>8</v>
      </c>
      <c r="EC91" s="14">
        <v>0</v>
      </c>
      <c r="ED91" t="s">
        <v>83</v>
      </c>
      <c r="EE91">
        <v>3</v>
      </c>
      <c r="EF91" s="40">
        <f t="shared" si="125"/>
        <v>0</v>
      </c>
      <c r="EG91">
        <v>3</v>
      </c>
      <c r="EH91" t="s">
        <v>83</v>
      </c>
      <c r="EI91">
        <v>3</v>
      </c>
      <c r="EJ91" s="40">
        <f t="shared" si="126"/>
        <v>0</v>
      </c>
      <c r="EK91">
        <v>4</v>
      </c>
      <c r="EL91" t="s">
        <v>83</v>
      </c>
      <c r="EM91">
        <v>3</v>
      </c>
      <c r="EN91" s="40">
        <f t="shared" si="157"/>
        <v>0</v>
      </c>
      <c r="EO91">
        <v>2</v>
      </c>
      <c r="EP91" t="s">
        <v>83</v>
      </c>
      <c r="EQ91">
        <v>2</v>
      </c>
      <c r="ER91" s="40">
        <f t="shared" si="127"/>
        <v>0</v>
      </c>
      <c r="ES91">
        <v>2</v>
      </c>
      <c r="ET91" t="s">
        <v>83</v>
      </c>
      <c r="EU91">
        <v>3</v>
      </c>
      <c r="EV91" s="40">
        <f t="shared" si="128"/>
        <v>0</v>
      </c>
      <c r="EW91">
        <v>3</v>
      </c>
      <c r="EX91" t="s">
        <v>83</v>
      </c>
      <c r="EY91">
        <v>0</v>
      </c>
      <c r="EZ91" s="40">
        <f t="shared" si="129"/>
        <v>3</v>
      </c>
      <c r="FA91" s="24">
        <f t="shared" si="130"/>
        <v>3</v>
      </c>
      <c r="FB91" s="14">
        <v>2</v>
      </c>
      <c r="FC91" t="s">
        <v>83</v>
      </c>
      <c r="FD91">
        <v>2</v>
      </c>
      <c r="FE91" s="40">
        <f t="shared" si="131"/>
        <v>0</v>
      </c>
      <c r="FF91">
        <v>4</v>
      </c>
      <c r="FG91" t="s">
        <v>83</v>
      </c>
      <c r="FH91">
        <v>5</v>
      </c>
      <c r="FI91" s="40">
        <f t="shared" si="132"/>
        <v>0</v>
      </c>
      <c r="FJ91">
        <v>0</v>
      </c>
      <c r="FK91" t="s">
        <v>83</v>
      </c>
      <c r="FL91">
        <v>2</v>
      </c>
      <c r="FM91" s="40">
        <f t="shared" si="133"/>
        <v>0</v>
      </c>
      <c r="FN91">
        <v>2</v>
      </c>
      <c r="FO91" t="s">
        <v>83</v>
      </c>
      <c r="FP91">
        <v>4</v>
      </c>
      <c r="FQ91" s="40">
        <f t="shared" si="94"/>
        <v>0</v>
      </c>
      <c r="FR91">
        <v>2</v>
      </c>
      <c r="FS91" t="s">
        <v>83</v>
      </c>
      <c r="FT91">
        <v>3</v>
      </c>
      <c r="FU91" s="40">
        <f t="shared" si="134"/>
        <v>6</v>
      </c>
      <c r="FV91">
        <v>1</v>
      </c>
      <c r="FW91" t="s">
        <v>83</v>
      </c>
      <c r="FX91">
        <v>1</v>
      </c>
      <c r="FY91" s="40">
        <f t="shared" si="95"/>
        <v>0</v>
      </c>
      <c r="FZ91" s="24">
        <f t="shared" si="96"/>
        <v>6</v>
      </c>
      <c r="GA91" s="14">
        <v>0</v>
      </c>
      <c r="GB91" t="s">
        <v>83</v>
      </c>
      <c r="GC91">
        <v>0</v>
      </c>
      <c r="GD91" s="40">
        <f t="shared" si="135"/>
        <v>6</v>
      </c>
      <c r="GE91">
        <v>2</v>
      </c>
      <c r="GF91" t="s">
        <v>83</v>
      </c>
      <c r="GG91">
        <v>1</v>
      </c>
      <c r="GH91" s="40">
        <f t="shared" si="159"/>
        <v>4</v>
      </c>
      <c r="GI91">
        <v>2</v>
      </c>
      <c r="GJ91" t="s">
        <v>83</v>
      </c>
      <c r="GK91">
        <v>3</v>
      </c>
      <c r="GL91" s="40">
        <f t="shared" si="136"/>
        <v>6</v>
      </c>
      <c r="GM91">
        <v>2</v>
      </c>
      <c r="GN91" t="s">
        <v>83</v>
      </c>
      <c r="GO91">
        <v>1</v>
      </c>
      <c r="GP91" s="40">
        <f t="shared" si="137"/>
        <v>3</v>
      </c>
      <c r="GQ91">
        <v>1</v>
      </c>
      <c r="GR91" t="s">
        <v>83</v>
      </c>
      <c r="GS91">
        <v>1</v>
      </c>
      <c r="GT91" s="40">
        <f t="shared" si="97"/>
        <v>0</v>
      </c>
      <c r="GU91">
        <v>2</v>
      </c>
      <c r="GV91" t="s">
        <v>83</v>
      </c>
      <c r="GW91">
        <v>3</v>
      </c>
      <c r="GX91" s="40">
        <f t="shared" si="138"/>
        <v>0</v>
      </c>
      <c r="GY91" s="24">
        <f t="shared" si="139"/>
        <v>19</v>
      </c>
      <c r="GZ91" s="28">
        <f t="shared" si="98"/>
        <v>68</v>
      </c>
      <c r="HA91" t="s">
        <v>84</v>
      </c>
      <c r="HB91">
        <f t="shared" si="99"/>
        <v>9</v>
      </c>
      <c r="HC91" t="s">
        <v>137</v>
      </c>
      <c r="HD91">
        <f t="shared" si="153"/>
        <v>5</v>
      </c>
      <c r="HE91" t="s">
        <v>86</v>
      </c>
      <c r="HF91">
        <f t="shared" si="100"/>
        <v>5</v>
      </c>
      <c r="HG91" t="s">
        <v>94</v>
      </c>
      <c r="HH91">
        <f t="shared" si="158"/>
        <v>9</v>
      </c>
      <c r="HI91" t="s">
        <v>88</v>
      </c>
      <c r="HJ91">
        <f t="shared" si="140"/>
        <v>0</v>
      </c>
      <c r="HK91" t="s">
        <v>131</v>
      </c>
      <c r="HL91">
        <f t="shared" si="141"/>
        <v>0</v>
      </c>
      <c r="HM91" t="s">
        <v>134</v>
      </c>
      <c r="HN91">
        <f t="shared" si="101"/>
        <v>5</v>
      </c>
      <c r="HO91" t="s">
        <v>96</v>
      </c>
      <c r="HP91">
        <f t="shared" si="142"/>
        <v>9</v>
      </c>
      <c r="HQ91" t="s">
        <v>140</v>
      </c>
      <c r="HR91" s="1">
        <f t="shared" si="143"/>
        <v>0</v>
      </c>
      <c r="HS91" t="s">
        <v>85</v>
      </c>
      <c r="HT91" s="1">
        <f t="shared" si="144"/>
        <v>5</v>
      </c>
      <c r="HU91" t="s">
        <v>133</v>
      </c>
      <c r="HV91" s="1">
        <f t="shared" si="145"/>
        <v>0</v>
      </c>
      <c r="HW91" t="s">
        <v>129</v>
      </c>
      <c r="HX91" s="1">
        <f t="shared" si="146"/>
        <v>0</v>
      </c>
      <c r="HY91" t="s">
        <v>141</v>
      </c>
      <c r="HZ91" s="1">
        <f t="shared" si="147"/>
        <v>0</v>
      </c>
      <c r="IA91" t="s">
        <v>142</v>
      </c>
      <c r="IB91" s="1">
        <f t="shared" si="148"/>
        <v>0</v>
      </c>
      <c r="IC91" t="s">
        <v>150</v>
      </c>
      <c r="ID91" s="1">
        <f t="shared" si="149"/>
        <v>0</v>
      </c>
      <c r="IE91" t="s">
        <v>138</v>
      </c>
      <c r="IF91" s="1">
        <f t="shared" si="150"/>
        <v>0</v>
      </c>
      <c r="IG91">
        <f t="shared" si="155"/>
        <v>47</v>
      </c>
      <c r="IH91" s="1">
        <f t="shared" si="151"/>
        <v>115</v>
      </c>
    </row>
    <row r="92" spans="1:242" ht="14.65" thickBot="1" x14ac:dyDescent="0.5">
      <c r="A92" s="1">
        <v>89</v>
      </c>
      <c r="B92" s="45">
        <f t="shared" si="86"/>
        <v>491</v>
      </c>
      <c r="C92" s="14" t="s">
        <v>316</v>
      </c>
      <c r="D92" t="s">
        <v>317</v>
      </c>
      <c r="E92" s="15" t="s">
        <v>279</v>
      </c>
      <c r="F92" s="28">
        <f t="shared" si="87"/>
        <v>144</v>
      </c>
      <c r="H92" s="14">
        <v>0</v>
      </c>
      <c r="I92" t="s">
        <v>83</v>
      </c>
      <c r="J92">
        <v>1</v>
      </c>
      <c r="K92" s="40">
        <f t="shared" si="102"/>
        <v>3</v>
      </c>
      <c r="L92">
        <v>1</v>
      </c>
      <c r="M92" t="s">
        <v>83</v>
      </c>
      <c r="N92">
        <v>2</v>
      </c>
      <c r="O92" s="40">
        <f t="shared" si="156"/>
        <v>3</v>
      </c>
      <c r="P92">
        <v>0</v>
      </c>
      <c r="Q92" t="s">
        <v>83</v>
      </c>
      <c r="R92">
        <v>1</v>
      </c>
      <c r="S92" s="40">
        <f t="shared" si="103"/>
        <v>3</v>
      </c>
      <c r="T92">
        <v>3</v>
      </c>
      <c r="U92" t="s">
        <v>83</v>
      </c>
      <c r="V92">
        <v>1</v>
      </c>
      <c r="W92" s="40">
        <f t="shared" si="88"/>
        <v>0</v>
      </c>
      <c r="X92">
        <v>1</v>
      </c>
      <c r="Y92" t="s">
        <v>83</v>
      </c>
      <c r="Z92">
        <v>2</v>
      </c>
      <c r="AA92" s="40">
        <f t="shared" si="89"/>
        <v>6</v>
      </c>
      <c r="AB92">
        <v>3</v>
      </c>
      <c r="AC92" t="s">
        <v>83</v>
      </c>
      <c r="AD92">
        <v>0</v>
      </c>
      <c r="AE92" s="40">
        <f t="shared" si="104"/>
        <v>3</v>
      </c>
      <c r="AF92" s="24">
        <f t="shared" si="105"/>
        <v>18</v>
      </c>
      <c r="AG92" s="14">
        <v>1</v>
      </c>
      <c r="AH92" t="s">
        <v>83</v>
      </c>
      <c r="AI92">
        <v>1</v>
      </c>
      <c r="AJ92" s="40">
        <f t="shared" si="154"/>
        <v>0</v>
      </c>
      <c r="AK92">
        <v>1</v>
      </c>
      <c r="AL92" t="s">
        <v>83</v>
      </c>
      <c r="AM92">
        <v>2</v>
      </c>
      <c r="AN92" s="40">
        <f t="shared" si="106"/>
        <v>0</v>
      </c>
      <c r="AO92">
        <v>2</v>
      </c>
      <c r="AP92" t="s">
        <v>83</v>
      </c>
      <c r="AQ92">
        <v>1</v>
      </c>
      <c r="AR92" s="40">
        <f t="shared" si="85"/>
        <v>0</v>
      </c>
      <c r="AS92">
        <v>1</v>
      </c>
      <c r="AT92" t="s">
        <v>83</v>
      </c>
      <c r="AU92">
        <v>1</v>
      </c>
      <c r="AV92" s="40">
        <f t="shared" si="107"/>
        <v>4</v>
      </c>
      <c r="AW92">
        <v>2</v>
      </c>
      <c r="AX92" t="s">
        <v>83</v>
      </c>
      <c r="AY92">
        <v>1</v>
      </c>
      <c r="AZ92" s="40">
        <f t="shared" si="108"/>
        <v>0</v>
      </c>
      <c r="BA92">
        <v>1</v>
      </c>
      <c r="BB92" t="s">
        <v>83</v>
      </c>
      <c r="BC92">
        <v>1</v>
      </c>
      <c r="BD92" s="40">
        <f t="shared" si="90"/>
        <v>0</v>
      </c>
      <c r="BE92" s="24">
        <f t="shared" si="109"/>
        <v>4</v>
      </c>
      <c r="BF92" s="14">
        <v>1</v>
      </c>
      <c r="BG92" t="s">
        <v>83</v>
      </c>
      <c r="BH92">
        <v>0</v>
      </c>
      <c r="BI92" s="40">
        <f t="shared" si="110"/>
        <v>0</v>
      </c>
      <c r="BJ92">
        <v>2</v>
      </c>
      <c r="BK92" t="s">
        <v>83</v>
      </c>
      <c r="BL92">
        <v>0</v>
      </c>
      <c r="BM92" s="40">
        <f t="shared" si="111"/>
        <v>0</v>
      </c>
      <c r="BN92">
        <v>0</v>
      </c>
      <c r="BO92" t="s">
        <v>83</v>
      </c>
      <c r="BP92">
        <v>1</v>
      </c>
      <c r="BQ92" s="40">
        <f t="shared" si="91"/>
        <v>0</v>
      </c>
      <c r="BR92">
        <v>2</v>
      </c>
      <c r="BS92" t="s">
        <v>83</v>
      </c>
      <c r="BT92">
        <v>0</v>
      </c>
      <c r="BU92" s="40">
        <f t="shared" si="112"/>
        <v>6</v>
      </c>
      <c r="BV92">
        <v>0</v>
      </c>
      <c r="BW92" t="s">
        <v>83</v>
      </c>
      <c r="BX92">
        <v>1</v>
      </c>
      <c r="BY92" s="40">
        <f t="shared" si="113"/>
        <v>3</v>
      </c>
      <c r="BZ92">
        <v>0</v>
      </c>
      <c r="CA92" t="s">
        <v>83</v>
      </c>
      <c r="CB92">
        <v>1</v>
      </c>
      <c r="CC92" s="40">
        <f t="shared" si="114"/>
        <v>4</v>
      </c>
      <c r="CD92" s="24">
        <f t="shared" si="115"/>
        <v>13</v>
      </c>
      <c r="CE92" s="14">
        <v>2</v>
      </c>
      <c r="CF92" t="s">
        <v>83</v>
      </c>
      <c r="CG92">
        <v>1</v>
      </c>
      <c r="CH92" s="40">
        <f t="shared" si="116"/>
        <v>0</v>
      </c>
      <c r="CI92">
        <v>4</v>
      </c>
      <c r="CJ92" t="s">
        <v>83</v>
      </c>
      <c r="CK92">
        <v>2</v>
      </c>
      <c r="CL92" s="40">
        <f t="shared" si="117"/>
        <v>3</v>
      </c>
      <c r="CM92">
        <v>2</v>
      </c>
      <c r="CN92" t="s">
        <v>83</v>
      </c>
      <c r="CO92">
        <v>2</v>
      </c>
      <c r="CP92" s="40">
        <f t="shared" si="118"/>
        <v>0</v>
      </c>
      <c r="CQ92">
        <v>1</v>
      </c>
      <c r="CR92" t="s">
        <v>83</v>
      </c>
      <c r="CS92">
        <v>1</v>
      </c>
      <c r="CT92" s="40">
        <f t="shared" si="119"/>
        <v>0</v>
      </c>
      <c r="CU92">
        <v>1</v>
      </c>
      <c r="CV92" t="s">
        <v>83</v>
      </c>
      <c r="CW92">
        <v>2</v>
      </c>
      <c r="CX92" s="40">
        <f t="shared" si="120"/>
        <v>0</v>
      </c>
      <c r="CY92">
        <v>1</v>
      </c>
      <c r="CZ92" t="s">
        <v>83</v>
      </c>
      <c r="DA92">
        <v>1</v>
      </c>
      <c r="DB92" s="40">
        <f t="shared" si="121"/>
        <v>0</v>
      </c>
      <c r="DC92" s="24">
        <f t="shared" si="122"/>
        <v>3</v>
      </c>
      <c r="DD92" s="14">
        <v>2</v>
      </c>
      <c r="DE92" t="s">
        <v>83</v>
      </c>
      <c r="DF92">
        <v>3</v>
      </c>
      <c r="DG92" s="40">
        <f t="shared" si="152"/>
        <v>4</v>
      </c>
      <c r="DH92">
        <v>3</v>
      </c>
      <c r="DI92" t="s">
        <v>83</v>
      </c>
      <c r="DJ92">
        <v>2</v>
      </c>
      <c r="DK92" s="40">
        <f t="shared" si="92"/>
        <v>3</v>
      </c>
      <c r="DL92">
        <v>0</v>
      </c>
      <c r="DM92" t="s">
        <v>83</v>
      </c>
      <c r="DN92">
        <v>1</v>
      </c>
      <c r="DO92" s="40">
        <f t="shared" si="123"/>
        <v>6</v>
      </c>
      <c r="DP92">
        <v>3</v>
      </c>
      <c r="DQ92" t="s">
        <v>83</v>
      </c>
      <c r="DR92">
        <v>1</v>
      </c>
      <c r="DS92" s="40">
        <f t="shared" si="83"/>
        <v>0</v>
      </c>
      <c r="DT92">
        <v>1</v>
      </c>
      <c r="DU92" t="s">
        <v>83</v>
      </c>
      <c r="DV92">
        <v>4</v>
      </c>
      <c r="DW92" s="40">
        <f t="shared" si="84"/>
        <v>1</v>
      </c>
      <c r="DX92">
        <v>1</v>
      </c>
      <c r="DY92" t="s">
        <v>83</v>
      </c>
      <c r="DZ92">
        <v>5</v>
      </c>
      <c r="EA92" s="39">
        <f t="shared" si="124"/>
        <v>3</v>
      </c>
      <c r="EB92" s="24">
        <f t="shared" si="93"/>
        <v>17</v>
      </c>
      <c r="EC92" s="14">
        <v>4</v>
      </c>
      <c r="ED92" t="s">
        <v>83</v>
      </c>
      <c r="EE92">
        <v>1</v>
      </c>
      <c r="EF92" s="40">
        <f t="shared" si="125"/>
        <v>0</v>
      </c>
      <c r="EG92">
        <v>2</v>
      </c>
      <c r="EH92" t="s">
        <v>83</v>
      </c>
      <c r="EI92">
        <v>4</v>
      </c>
      <c r="EJ92" s="40">
        <f t="shared" si="126"/>
        <v>0</v>
      </c>
      <c r="EK92">
        <v>2</v>
      </c>
      <c r="EL92" t="s">
        <v>83</v>
      </c>
      <c r="EM92">
        <v>3</v>
      </c>
      <c r="EN92" s="40">
        <f t="shared" si="157"/>
        <v>3</v>
      </c>
      <c r="EO92">
        <v>1</v>
      </c>
      <c r="EP92" t="s">
        <v>83</v>
      </c>
      <c r="EQ92">
        <v>4</v>
      </c>
      <c r="ER92" s="40">
        <f t="shared" si="127"/>
        <v>0</v>
      </c>
      <c r="ES92">
        <v>0</v>
      </c>
      <c r="ET92" t="s">
        <v>83</v>
      </c>
      <c r="EU92">
        <v>0</v>
      </c>
      <c r="EV92" s="40">
        <f t="shared" si="128"/>
        <v>6</v>
      </c>
      <c r="EW92">
        <v>4</v>
      </c>
      <c r="EX92" t="s">
        <v>83</v>
      </c>
      <c r="EY92">
        <v>2</v>
      </c>
      <c r="EZ92" s="40">
        <f t="shared" si="129"/>
        <v>0</v>
      </c>
      <c r="FA92" s="24">
        <f t="shared" si="130"/>
        <v>9</v>
      </c>
      <c r="FB92" s="14">
        <v>3</v>
      </c>
      <c r="FC92" t="s">
        <v>83</v>
      </c>
      <c r="FD92">
        <v>1</v>
      </c>
      <c r="FE92" s="40">
        <f t="shared" si="131"/>
        <v>3</v>
      </c>
      <c r="FF92">
        <v>6</v>
      </c>
      <c r="FG92" t="s">
        <v>83</v>
      </c>
      <c r="FH92">
        <v>0</v>
      </c>
      <c r="FI92" s="40">
        <f t="shared" si="132"/>
        <v>3</v>
      </c>
      <c r="FJ92">
        <v>0</v>
      </c>
      <c r="FK92" t="s">
        <v>83</v>
      </c>
      <c r="FL92">
        <v>1</v>
      </c>
      <c r="FM92" s="40">
        <f t="shared" si="133"/>
        <v>0</v>
      </c>
      <c r="FN92">
        <v>0</v>
      </c>
      <c r="FO92" t="s">
        <v>83</v>
      </c>
      <c r="FP92">
        <v>5</v>
      </c>
      <c r="FQ92" s="40">
        <f t="shared" si="94"/>
        <v>0</v>
      </c>
      <c r="FR92">
        <v>0</v>
      </c>
      <c r="FS92" t="s">
        <v>83</v>
      </c>
      <c r="FT92">
        <v>1</v>
      </c>
      <c r="FU92" s="40">
        <f t="shared" si="134"/>
        <v>4</v>
      </c>
      <c r="FV92">
        <v>2</v>
      </c>
      <c r="FW92" t="s">
        <v>83</v>
      </c>
      <c r="FX92">
        <v>3</v>
      </c>
      <c r="FY92" s="40">
        <f t="shared" si="95"/>
        <v>0</v>
      </c>
      <c r="FZ92" s="24">
        <f t="shared" si="96"/>
        <v>10</v>
      </c>
      <c r="GA92" s="14">
        <v>2</v>
      </c>
      <c r="GB92" t="s">
        <v>83</v>
      </c>
      <c r="GC92">
        <v>3</v>
      </c>
      <c r="GD92" s="40">
        <f t="shared" si="135"/>
        <v>0</v>
      </c>
      <c r="GE92">
        <v>4</v>
      </c>
      <c r="GF92" t="s">
        <v>83</v>
      </c>
      <c r="GG92">
        <v>0</v>
      </c>
      <c r="GH92" s="40">
        <f t="shared" si="159"/>
        <v>3</v>
      </c>
      <c r="GI92">
        <v>2</v>
      </c>
      <c r="GJ92" t="s">
        <v>83</v>
      </c>
      <c r="GK92">
        <v>1</v>
      </c>
      <c r="GL92" s="40">
        <f t="shared" si="136"/>
        <v>0</v>
      </c>
      <c r="GM92">
        <v>2</v>
      </c>
      <c r="GN92" t="s">
        <v>83</v>
      </c>
      <c r="GO92">
        <v>0</v>
      </c>
      <c r="GP92" s="40">
        <f t="shared" si="137"/>
        <v>6</v>
      </c>
      <c r="GQ92">
        <v>1</v>
      </c>
      <c r="GR92" t="s">
        <v>83</v>
      </c>
      <c r="GS92">
        <v>1</v>
      </c>
      <c r="GT92" s="40">
        <f t="shared" si="97"/>
        <v>0</v>
      </c>
      <c r="GU92">
        <v>3</v>
      </c>
      <c r="GV92" t="s">
        <v>83</v>
      </c>
      <c r="GW92">
        <v>3</v>
      </c>
      <c r="GX92" s="40">
        <f t="shared" si="138"/>
        <v>0</v>
      </c>
      <c r="GY92" s="24">
        <f t="shared" si="139"/>
        <v>9</v>
      </c>
      <c r="GZ92" s="28">
        <f t="shared" si="98"/>
        <v>83</v>
      </c>
      <c r="HA92" t="s">
        <v>84</v>
      </c>
      <c r="HB92">
        <f t="shared" si="99"/>
        <v>9</v>
      </c>
      <c r="HC92" t="s">
        <v>92</v>
      </c>
      <c r="HD92">
        <f t="shared" si="153"/>
        <v>0</v>
      </c>
      <c r="HE92" t="s">
        <v>93</v>
      </c>
      <c r="HF92">
        <f t="shared" si="100"/>
        <v>9</v>
      </c>
      <c r="HG92" t="s">
        <v>129</v>
      </c>
      <c r="HH92">
        <f t="shared" si="158"/>
        <v>0</v>
      </c>
      <c r="HI92" t="s">
        <v>130</v>
      </c>
      <c r="HJ92">
        <f t="shared" si="140"/>
        <v>5</v>
      </c>
      <c r="HK92" t="s">
        <v>142</v>
      </c>
      <c r="HL92">
        <f t="shared" si="141"/>
        <v>0</v>
      </c>
      <c r="HM92" t="s">
        <v>134</v>
      </c>
      <c r="HN92">
        <f t="shared" si="101"/>
        <v>5</v>
      </c>
      <c r="HO92" t="s">
        <v>91</v>
      </c>
      <c r="HP92">
        <f t="shared" si="142"/>
        <v>5</v>
      </c>
      <c r="HQ92" t="s">
        <v>132</v>
      </c>
      <c r="HR92" s="1">
        <f t="shared" si="143"/>
        <v>6</v>
      </c>
      <c r="HS92" t="s">
        <v>181</v>
      </c>
      <c r="HT92" s="1">
        <f t="shared" si="144"/>
        <v>0</v>
      </c>
      <c r="HU92" t="s">
        <v>133</v>
      </c>
      <c r="HV92" s="1">
        <f t="shared" si="145"/>
        <v>0</v>
      </c>
      <c r="HW92" t="s">
        <v>87</v>
      </c>
      <c r="HX92" s="1">
        <f t="shared" si="146"/>
        <v>6</v>
      </c>
      <c r="HY92" t="s">
        <v>88</v>
      </c>
      <c r="HZ92" s="1">
        <f t="shared" si="147"/>
        <v>0</v>
      </c>
      <c r="IA92" t="s">
        <v>95</v>
      </c>
      <c r="IB92" s="1">
        <f t="shared" si="148"/>
        <v>6</v>
      </c>
      <c r="IC92" t="s">
        <v>90</v>
      </c>
      <c r="ID92" s="1">
        <f t="shared" si="149"/>
        <v>5</v>
      </c>
      <c r="IE92" t="s">
        <v>96</v>
      </c>
      <c r="IF92" s="1">
        <f t="shared" si="150"/>
        <v>5</v>
      </c>
      <c r="IG92">
        <f t="shared" si="155"/>
        <v>61</v>
      </c>
      <c r="IH92" s="1">
        <f t="shared" si="151"/>
        <v>144</v>
      </c>
    </row>
    <row r="93" spans="1:242" ht="14.65" thickBot="1" x14ac:dyDescent="0.5">
      <c r="A93" s="1">
        <v>90</v>
      </c>
      <c r="B93" s="45">
        <f t="shared" si="86"/>
        <v>601</v>
      </c>
      <c r="C93" s="14" t="s">
        <v>319</v>
      </c>
      <c r="D93" t="s">
        <v>320</v>
      </c>
      <c r="E93" s="15" t="s">
        <v>279</v>
      </c>
      <c r="F93" s="28">
        <f t="shared" si="87"/>
        <v>134</v>
      </c>
      <c r="H93" s="14">
        <v>3</v>
      </c>
      <c r="I93" t="s">
        <v>83</v>
      </c>
      <c r="J93">
        <v>4</v>
      </c>
      <c r="K93" s="40">
        <f t="shared" si="102"/>
        <v>3</v>
      </c>
      <c r="L93">
        <v>3</v>
      </c>
      <c r="M93" t="s">
        <v>83</v>
      </c>
      <c r="N93">
        <v>4</v>
      </c>
      <c r="O93" s="40">
        <f t="shared" si="156"/>
        <v>3</v>
      </c>
      <c r="P93">
        <v>4</v>
      </c>
      <c r="Q93" t="s">
        <v>83</v>
      </c>
      <c r="R93">
        <v>2</v>
      </c>
      <c r="S93" s="40">
        <f t="shared" si="103"/>
        <v>0</v>
      </c>
      <c r="T93">
        <v>1</v>
      </c>
      <c r="U93" t="s">
        <v>83</v>
      </c>
      <c r="V93">
        <v>3</v>
      </c>
      <c r="W93" s="40">
        <f t="shared" si="88"/>
        <v>0</v>
      </c>
      <c r="X93">
        <v>4</v>
      </c>
      <c r="Y93" t="s">
        <v>83</v>
      </c>
      <c r="Z93">
        <v>5</v>
      </c>
      <c r="AA93" s="40">
        <f t="shared" si="89"/>
        <v>4</v>
      </c>
      <c r="AB93">
        <v>4</v>
      </c>
      <c r="AC93" t="s">
        <v>83</v>
      </c>
      <c r="AD93">
        <v>2</v>
      </c>
      <c r="AE93" s="40">
        <f t="shared" si="104"/>
        <v>4</v>
      </c>
      <c r="AF93" s="24">
        <f t="shared" si="105"/>
        <v>14</v>
      </c>
      <c r="AG93" s="14">
        <v>2</v>
      </c>
      <c r="AH93" t="s">
        <v>83</v>
      </c>
      <c r="AI93">
        <v>4</v>
      </c>
      <c r="AJ93" s="40">
        <f t="shared" si="154"/>
        <v>0</v>
      </c>
      <c r="AK93">
        <v>3</v>
      </c>
      <c r="AL93" t="s">
        <v>83</v>
      </c>
      <c r="AM93">
        <v>2</v>
      </c>
      <c r="AN93" s="40">
        <f t="shared" si="106"/>
        <v>0</v>
      </c>
      <c r="AO93">
        <v>4</v>
      </c>
      <c r="AP93" t="s">
        <v>83</v>
      </c>
      <c r="AQ93">
        <v>2</v>
      </c>
      <c r="AR93" s="40">
        <f t="shared" si="85"/>
        <v>0</v>
      </c>
      <c r="AS93">
        <v>3</v>
      </c>
      <c r="AT93" t="s">
        <v>83</v>
      </c>
      <c r="AU93">
        <v>4</v>
      </c>
      <c r="AV93" s="40">
        <f t="shared" si="107"/>
        <v>0</v>
      </c>
      <c r="AW93">
        <v>4</v>
      </c>
      <c r="AX93" t="s">
        <v>83</v>
      </c>
      <c r="AY93">
        <v>5</v>
      </c>
      <c r="AZ93" s="40">
        <f t="shared" si="108"/>
        <v>3</v>
      </c>
      <c r="BA93">
        <v>2</v>
      </c>
      <c r="BB93" t="s">
        <v>83</v>
      </c>
      <c r="BC93">
        <v>1</v>
      </c>
      <c r="BD93" s="40">
        <f t="shared" si="90"/>
        <v>0</v>
      </c>
      <c r="BE93" s="24">
        <f t="shared" si="109"/>
        <v>3</v>
      </c>
      <c r="BF93" s="14">
        <v>0</v>
      </c>
      <c r="BG93" t="s">
        <v>83</v>
      </c>
      <c r="BH93">
        <v>4</v>
      </c>
      <c r="BI93" s="40">
        <f t="shared" si="110"/>
        <v>3</v>
      </c>
      <c r="BJ93">
        <v>3</v>
      </c>
      <c r="BK93" t="s">
        <v>83</v>
      </c>
      <c r="BL93">
        <v>4</v>
      </c>
      <c r="BM93" s="40">
        <f t="shared" si="111"/>
        <v>0</v>
      </c>
      <c r="BN93">
        <v>3</v>
      </c>
      <c r="BO93" t="s">
        <v>83</v>
      </c>
      <c r="BP93">
        <v>6</v>
      </c>
      <c r="BQ93" s="40">
        <f t="shared" si="91"/>
        <v>0</v>
      </c>
      <c r="BR93">
        <v>2</v>
      </c>
      <c r="BS93" t="s">
        <v>83</v>
      </c>
      <c r="BT93">
        <v>3</v>
      </c>
      <c r="BU93" s="40">
        <f t="shared" si="112"/>
        <v>0</v>
      </c>
      <c r="BV93">
        <v>2</v>
      </c>
      <c r="BW93" t="s">
        <v>83</v>
      </c>
      <c r="BX93">
        <v>4</v>
      </c>
      <c r="BY93" s="40">
        <f t="shared" si="113"/>
        <v>4</v>
      </c>
      <c r="BZ93">
        <v>1</v>
      </c>
      <c r="CA93" t="s">
        <v>83</v>
      </c>
      <c r="CB93">
        <v>3</v>
      </c>
      <c r="CC93" s="40">
        <f t="shared" si="114"/>
        <v>3</v>
      </c>
      <c r="CD93" s="24">
        <f t="shared" si="115"/>
        <v>10</v>
      </c>
      <c r="CE93" s="14">
        <v>3</v>
      </c>
      <c r="CF93" t="s">
        <v>83</v>
      </c>
      <c r="CG93">
        <v>5</v>
      </c>
      <c r="CH93" s="40">
        <f t="shared" si="116"/>
        <v>0</v>
      </c>
      <c r="CI93">
        <v>2</v>
      </c>
      <c r="CJ93" t="s">
        <v>83</v>
      </c>
      <c r="CK93">
        <v>5</v>
      </c>
      <c r="CL93" s="40">
        <f t="shared" si="117"/>
        <v>0</v>
      </c>
      <c r="CM93">
        <v>4</v>
      </c>
      <c r="CN93" t="s">
        <v>83</v>
      </c>
      <c r="CO93">
        <v>4</v>
      </c>
      <c r="CP93" s="40">
        <f t="shared" si="118"/>
        <v>0</v>
      </c>
      <c r="CQ93">
        <v>6</v>
      </c>
      <c r="CR93" t="s">
        <v>83</v>
      </c>
      <c r="CS93">
        <v>2</v>
      </c>
      <c r="CT93" s="40">
        <f t="shared" si="119"/>
        <v>3</v>
      </c>
      <c r="CU93">
        <v>7</v>
      </c>
      <c r="CV93" t="s">
        <v>83</v>
      </c>
      <c r="CW93">
        <v>3</v>
      </c>
      <c r="CX93" s="40">
        <f t="shared" si="120"/>
        <v>3</v>
      </c>
      <c r="CY93">
        <v>1</v>
      </c>
      <c r="CZ93" t="s">
        <v>83</v>
      </c>
      <c r="DA93">
        <v>3</v>
      </c>
      <c r="DB93" s="40">
        <f t="shared" si="121"/>
        <v>0</v>
      </c>
      <c r="DC93" s="24">
        <f t="shared" si="122"/>
        <v>6</v>
      </c>
      <c r="DD93" s="14">
        <v>2</v>
      </c>
      <c r="DE93" t="s">
        <v>83</v>
      </c>
      <c r="DF93">
        <v>3</v>
      </c>
      <c r="DG93" s="40">
        <f t="shared" si="152"/>
        <v>4</v>
      </c>
      <c r="DH93">
        <v>3</v>
      </c>
      <c r="DI93" t="s">
        <v>83</v>
      </c>
      <c r="DJ93">
        <v>4</v>
      </c>
      <c r="DK93" s="40">
        <f t="shared" si="92"/>
        <v>0</v>
      </c>
      <c r="DL93">
        <v>3</v>
      </c>
      <c r="DM93" t="s">
        <v>83</v>
      </c>
      <c r="DN93">
        <v>3</v>
      </c>
      <c r="DO93" s="40">
        <f t="shared" si="123"/>
        <v>0</v>
      </c>
      <c r="DP93">
        <v>4</v>
      </c>
      <c r="DQ93" t="s">
        <v>83</v>
      </c>
      <c r="DR93">
        <v>3</v>
      </c>
      <c r="DS93" s="40">
        <f t="shared" si="83"/>
        <v>0</v>
      </c>
      <c r="DT93">
        <v>3</v>
      </c>
      <c r="DU93" t="s">
        <v>83</v>
      </c>
      <c r="DV93">
        <v>2</v>
      </c>
      <c r="DW93" s="40">
        <f t="shared" si="84"/>
        <v>4</v>
      </c>
      <c r="DX93">
        <v>4</v>
      </c>
      <c r="DY93" t="s">
        <v>83</v>
      </c>
      <c r="DZ93">
        <v>1</v>
      </c>
      <c r="EA93" s="39">
        <f t="shared" si="124"/>
        <v>0</v>
      </c>
      <c r="EB93" s="24">
        <f t="shared" si="93"/>
        <v>8</v>
      </c>
      <c r="EC93" s="14">
        <v>3</v>
      </c>
      <c r="ED93" t="s">
        <v>83</v>
      </c>
      <c r="EE93">
        <v>5</v>
      </c>
      <c r="EF93" s="40">
        <f t="shared" si="125"/>
        <v>0</v>
      </c>
      <c r="EG93">
        <v>2</v>
      </c>
      <c r="EH93" t="s">
        <v>83</v>
      </c>
      <c r="EI93">
        <v>5</v>
      </c>
      <c r="EJ93" s="40">
        <f t="shared" si="126"/>
        <v>0</v>
      </c>
      <c r="EK93">
        <v>4</v>
      </c>
      <c r="EL93" t="s">
        <v>83</v>
      </c>
      <c r="EM93">
        <v>2</v>
      </c>
      <c r="EN93" s="40">
        <f t="shared" si="157"/>
        <v>0</v>
      </c>
      <c r="EO93">
        <v>3</v>
      </c>
      <c r="EP93" t="s">
        <v>83</v>
      </c>
      <c r="EQ93">
        <v>4</v>
      </c>
      <c r="ER93" s="40">
        <f t="shared" si="127"/>
        <v>0</v>
      </c>
      <c r="ES93">
        <v>1</v>
      </c>
      <c r="ET93" t="s">
        <v>83</v>
      </c>
      <c r="EU93">
        <v>5</v>
      </c>
      <c r="EV93" s="40">
        <f t="shared" si="128"/>
        <v>0</v>
      </c>
      <c r="EW93">
        <v>3</v>
      </c>
      <c r="EX93" t="s">
        <v>83</v>
      </c>
      <c r="EY93">
        <v>4</v>
      </c>
      <c r="EZ93" s="40">
        <f t="shared" si="129"/>
        <v>4</v>
      </c>
      <c r="FA93" s="24">
        <f t="shared" si="130"/>
        <v>4</v>
      </c>
      <c r="FB93" s="14">
        <v>2</v>
      </c>
      <c r="FC93" t="s">
        <v>83</v>
      </c>
      <c r="FD93">
        <v>4</v>
      </c>
      <c r="FE93" s="40">
        <f t="shared" si="131"/>
        <v>0</v>
      </c>
      <c r="FF93">
        <v>3</v>
      </c>
      <c r="FG93" t="s">
        <v>83</v>
      </c>
      <c r="FH93">
        <v>4</v>
      </c>
      <c r="FI93" s="40">
        <f t="shared" si="132"/>
        <v>0</v>
      </c>
      <c r="FJ93">
        <v>2</v>
      </c>
      <c r="FK93" t="s">
        <v>83</v>
      </c>
      <c r="FL93">
        <v>4</v>
      </c>
      <c r="FM93" s="40">
        <f t="shared" si="133"/>
        <v>0</v>
      </c>
      <c r="FN93">
        <v>2</v>
      </c>
      <c r="FO93" t="s">
        <v>83</v>
      </c>
      <c r="FP93">
        <v>3</v>
      </c>
      <c r="FQ93" s="40">
        <f t="shared" si="94"/>
        <v>0</v>
      </c>
      <c r="FR93">
        <v>1</v>
      </c>
      <c r="FS93" t="s">
        <v>83</v>
      </c>
      <c r="FT93">
        <v>6</v>
      </c>
      <c r="FU93" s="40">
        <f t="shared" si="134"/>
        <v>3</v>
      </c>
      <c r="FV93">
        <v>6</v>
      </c>
      <c r="FW93" t="s">
        <v>83</v>
      </c>
      <c r="FX93">
        <v>3</v>
      </c>
      <c r="FY93" s="40">
        <f t="shared" si="95"/>
        <v>3</v>
      </c>
      <c r="FZ93" s="24">
        <f t="shared" si="96"/>
        <v>6</v>
      </c>
      <c r="GA93" s="14">
        <v>3</v>
      </c>
      <c r="GB93" t="s">
        <v>83</v>
      </c>
      <c r="GC93">
        <v>1</v>
      </c>
      <c r="GD93" s="40">
        <f t="shared" si="135"/>
        <v>0</v>
      </c>
      <c r="GE93">
        <v>2</v>
      </c>
      <c r="GF93" t="s">
        <v>83</v>
      </c>
      <c r="GG93">
        <v>1</v>
      </c>
      <c r="GH93" s="40">
        <f t="shared" si="159"/>
        <v>4</v>
      </c>
      <c r="GI93">
        <v>5</v>
      </c>
      <c r="GJ93" t="s">
        <v>83</v>
      </c>
      <c r="GK93">
        <v>4</v>
      </c>
      <c r="GL93" s="40">
        <f t="shared" si="136"/>
        <v>0</v>
      </c>
      <c r="GM93">
        <v>3</v>
      </c>
      <c r="GN93" t="s">
        <v>83</v>
      </c>
      <c r="GO93">
        <v>2</v>
      </c>
      <c r="GP93" s="40">
        <f t="shared" si="137"/>
        <v>3</v>
      </c>
      <c r="GQ93">
        <v>6</v>
      </c>
      <c r="GR93" t="s">
        <v>83</v>
      </c>
      <c r="GS93">
        <v>4</v>
      </c>
      <c r="GT93" s="40">
        <f t="shared" si="97"/>
        <v>0</v>
      </c>
      <c r="GU93">
        <v>2</v>
      </c>
      <c r="GV93" t="s">
        <v>83</v>
      </c>
      <c r="GW93">
        <v>4</v>
      </c>
      <c r="GX93" s="40">
        <f t="shared" si="138"/>
        <v>0</v>
      </c>
      <c r="GY93" s="24">
        <f t="shared" si="139"/>
        <v>7</v>
      </c>
      <c r="GZ93" s="28">
        <f t="shared" si="98"/>
        <v>58</v>
      </c>
      <c r="HA93" t="s">
        <v>140</v>
      </c>
      <c r="HB93">
        <f t="shared" si="99"/>
        <v>0</v>
      </c>
      <c r="HC93" t="s">
        <v>85</v>
      </c>
      <c r="HD93">
        <f t="shared" si="153"/>
        <v>9</v>
      </c>
      <c r="HE93" t="s">
        <v>93</v>
      </c>
      <c r="HF93">
        <f t="shared" si="100"/>
        <v>9</v>
      </c>
      <c r="HG93" t="s">
        <v>129</v>
      </c>
      <c r="HH93">
        <f t="shared" si="158"/>
        <v>0</v>
      </c>
      <c r="HI93" t="s">
        <v>130</v>
      </c>
      <c r="HJ93">
        <f t="shared" si="140"/>
        <v>5</v>
      </c>
      <c r="HK93" t="s">
        <v>131</v>
      </c>
      <c r="HL93">
        <f t="shared" si="141"/>
        <v>0</v>
      </c>
      <c r="HM93" t="s">
        <v>90</v>
      </c>
      <c r="HN93">
        <f t="shared" si="101"/>
        <v>9</v>
      </c>
      <c r="HO93" t="s">
        <v>91</v>
      </c>
      <c r="HP93">
        <f t="shared" si="142"/>
        <v>5</v>
      </c>
      <c r="HQ93" t="s">
        <v>84</v>
      </c>
      <c r="HR93" s="1">
        <f t="shared" si="143"/>
        <v>5</v>
      </c>
      <c r="HS93" t="s">
        <v>137</v>
      </c>
      <c r="HT93" s="1">
        <f t="shared" si="144"/>
        <v>6</v>
      </c>
      <c r="HU93" t="s">
        <v>86</v>
      </c>
      <c r="HV93" s="1">
        <f t="shared" si="145"/>
        <v>6</v>
      </c>
      <c r="HW93" t="s">
        <v>94</v>
      </c>
      <c r="HX93" s="1">
        <f t="shared" si="146"/>
        <v>5</v>
      </c>
      <c r="HY93" t="s">
        <v>165</v>
      </c>
      <c r="HZ93" s="1">
        <f t="shared" si="147"/>
        <v>5</v>
      </c>
      <c r="IA93" t="s">
        <v>95</v>
      </c>
      <c r="IB93" s="1">
        <f t="shared" si="148"/>
        <v>6</v>
      </c>
      <c r="IC93" t="s">
        <v>134</v>
      </c>
      <c r="ID93" s="1">
        <f t="shared" si="149"/>
        <v>6</v>
      </c>
      <c r="IE93" t="s">
        <v>135</v>
      </c>
      <c r="IF93" s="1">
        <f t="shared" si="150"/>
        <v>0</v>
      </c>
      <c r="IG93">
        <f t="shared" si="155"/>
        <v>76</v>
      </c>
      <c r="IH93" s="1">
        <f t="shared" si="151"/>
        <v>134</v>
      </c>
    </row>
    <row r="94" spans="1:242" ht="14.65" thickBot="1" x14ac:dyDescent="0.5">
      <c r="A94" s="1">
        <v>91</v>
      </c>
      <c r="B94" s="45">
        <f t="shared" si="86"/>
        <v>707</v>
      </c>
      <c r="C94" s="14" t="s">
        <v>322</v>
      </c>
      <c r="D94" t="s">
        <v>323</v>
      </c>
      <c r="E94" s="15" t="s">
        <v>279</v>
      </c>
      <c r="F94" s="28">
        <f t="shared" si="87"/>
        <v>115</v>
      </c>
      <c r="H94" s="14">
        <v>4</v>
      </c>
      <c r="I94" t="s">
        <v>83</v>
      </c>
      <c r="J94">
        <v>4</v>
      </c>
      <c r="K94" s="40">
        <f t="shared" si="102"/>
        <v>0</v>
      </c>
      <c r="L94">
        <v>3</v>
      </c>
      <c r="M94" t="s">
        <v>83</v>
      </c>
      <c r="N94">
        <v>3</v>
      </c>
      <c r="O94" s="40">
        <f t="shared" si="156"/>
        <v>0</v>
      </c>
      <c r="P94">
        <v>3</v>
      </c>
      <c r="Q94" t="s">
        <v>83</v>
      </c>
      <c r="R94">
        <v>2</v>
      </c>
      <c r="S94" s="40">
        <f t="shared" si="103"/>
        <v>0</v>
      </c>
      <c r="T94">
        <v>2</v>
      </c>
      <c r="U94" t="s">
        <v>83</v>
      </c>
      <c r="V94">
        <v>2</v>
      </c>
      <c r="W94" s="40">
        <f t="shared" si="88"/>
        <v>4</v>
      </c>
      <c r="X94">
        <v>3</v>
      </c>
      <c r="Y94" t="s">
        <v>83</v>
      </c>
      <c r="Z94">
        <v>2</v>
      </c>
      <c r="AA94" s="40">
        <f t="shared" si="89"/>
        <v>0</v>
      </c>
      <c r="AB94">
        <v>2</v>
      </c>
      <c r="AC94" t="s">
        <v>83</v>
      </c>
      <c r="AD94">
        <v>4</v>
      </c>
      <c r="AE94" s="40">
        <f t="shared" si="104"/>
        <v>0</v>
      </c>
      <c r="AF94" s="24">
        <f t="shared" si="105"/>
        <v>4</v>
      </c>
      <c r="AG94" s="14">
        <v>2</v>
      </c>
      <c r="AH94" t="s">
        <v>83</v>
      </c>
      <c r="AI94">
        <v>3</v>
      </c>
      <c r="AJ94" s="40">
        <f t="shared" si="154"/>
        <v>0</v>
      </c>
      <c r="AK94">
        <v>4</v>
      </c>
      <c r="AL94" t="s">
        <v>83</v>
      </c>
      <c r="AM94">
        <v>3</v>
      </c>
      <c r="AN94" s="40">
        <f t="shared" si="106"/>
        <v>0</v>
      </c>
      <c r="AO94">
        <v>3</v>
      </c>
      <c r="AP94" t="s">
        <v>83</v>
      </c>
      <c r="AQ94">
        <v>3</v>
      </c>
      <c r="AR94" s="40">
        <f t="shared" si="85"/>
        <v>0</v>
      </c>
      <c r="AS94">
        <v>5</v>
      </c>
      <c r="AT94" t="s">
        <v>83</v>
      </c>
      <c r="AU94">
        <v>3</v>
      </c>
      <c r="AV94" s="40">
        <f t="shared" si="107"/>
        <v>0</v>
      </c>
      <c r="AW94">
        <v>2</v>
      </c>
      <c r="AX94" t="s">
        <v>83</v>
      </c>
      <c r="AY94">
        <v>4</v>
      </c>
      <c r="AZ94" s="40">
        <f t="shared" si="108"/>
        <v>3</v>
      </c>
      <c r="BA94">
        <v>2</v>
      </c>
      <c r="BB94" t="s">
        <v>83</v>
      </c>
      <c r="BC94">
        <v>4</v>
      </c>
      <c r="BD94" s="40">
        <f t="shared" si="90"/>
        <v>3</v>
      </c>
      <c r="BE94" s="24">
        <f t="shared" si="109"/>
        <v>6</v>
      </c>
      <c r="BF94" s="14">
        <v>3</v>
      </c>
      <c r="BG94" t="s">
        <v>83</v>
      </c>
      <c r="BH94">
        <v>3</v>
      </c>
      <c r="BI94" s="40">
        <f t="shared" si="110"/>
        <v>0</v>
      </c>
      <c r="BJ94">
        <v>3</v>
      </c>
      <c r="BK94" t="s">
        <v>83</v>
      </c>
      <c r="BL94">
        <v>5</v>
      </c>
      <c r="BM94" s="40">
        <f t="shared" si="111"/>
        <v>0</v>
      </c>
      <c r="BN94">
        <v>4</v>
      </c>
      <c r="BO94" t="s">
        <v>83</v>
      </c>
      <c r="BP94">
        <v>2</v>
      </c>
      <c r="BQ94" s="40">
        <f t="shared" si="91"/>
        <v>4</v>
      </c>
      <c r="BR94">
        <v>4</v>
      </c>
      <c r="BS94" t="s">
        <v>83</v>
      </c>
      <c r="BT94">
        <v>2</v>
      </c>
      <c r="BU94" s="40">
        <f t="shared" si="112"/>
        <v>4</v>
      </c>
      <c r="BV94">
        <v>3</v>
      </c>
      <c r="BW94" t="s">
        <v>83</v>
      </c>
      <c r="BX94">
        <v>4</v>
      </c>
      <c r="BY94" s="40">
        <f t="shared" si="113"/>
        <v>3</v>
      </c>
      <c r="BZ94">
        <v>2</v>
      </c>
      <c r="CA94" t="s">
        <v>83</v>
      </c>
      <c r="CB94">
        <v>2</v>
      </c>
      <c r="CC94" s="40">
        <f t="shared" si="114"/>
        <v>0</v>
      </c>
      <c r="CD94" s="24">
        <f t="shared" si="115"/>
        <v>11</v>
      </c>
      <c r="CE94" s="14">
        <v>4</v>
      </c>
      <c r="CF94" t="s">
        <v>83</v>
      </c>
      <c r="CG94">
        <v>3</v>
      </c>
      <c r="CH94" s="40">
        <f t="shared" si="116"/>
        <v>0</v>
      </c>
      <c r="CI94">
        <v>4</v>
      </c>
      <c r="CJ94" t="s">
        <v>83</v>
      </c>
      <c r="CK94">
        <v>3</v>
      </c>
      <c r="CL94" s="40">
        <f t="shared" si="117"/>
        <v>3</v>
      </c>
      <c r="CM94">
        <v>4</v>
      </c>
      <c r="CN94" t="s">
        <v>83</v>
      </c>
      <c r="CO94">
        <v>3</v>
      </c>
      <c r="CP94" s="40">
        <f t="shared" si="118"/>
        <v>0</v>
      </c>
      <c r="CQ94">
        <v>3</v>
      </c>
      <c r="CR94" t="s">
        <v>83</v>
      </c>
      <c r="CS94">
        <v>3</v>
      </c>
      <c r="CT94" s="40">
        <f t="shared" si="119"/>
        <v>0</v>
      </c>
      <c r="CU94">
        <v>2</v>
      </c>
      <c r="CV94" t="s">
        <v>83</v>
      </c>
      <c r="CW94">
        <v>3</v>
      </c>
      <c r="CX94" s="40">
        <f t="shared" si="120"/>
        <v>0</v>
      </c>
      <c r="CY94">
        <v>2</v>
      </c>
      <c r="CZ94" t="s">
        <v>83</v>
      </c>
      <c r="DA94">
        <v>3</v>
      </c>
      <c r="DB94" s="40">
        <f t="shared" si="121"/>
        <v>0</v>
      </c>
      <c r="DC94" s="24">
        <f t="shared" si="122"/>
        <v>3</v>
      </c>
      <c r="DD94" s="14">
        <v>2</v>
      </c>
      <c r="DE94" t="s">
        <v>83</v>
      </c>
      <c r="DF94">
        <v>1</v>
      </c>
      <c r="DG94" s="40">
        <f t="shared" si="152"/>
        <v>0</v>
      </c>
      <c r="DH94">
        <v>4</v>
      </c>
      <c r="DI94" t="s">
        <v>83</v>
      </c>
      <c r="DJ94">
        <v>3</v>
      </c>
      <c r="DK94" s="40">
        <f t="shared" si="92"/>
        <v>3</v>
      </c>
      <c r="DL94">
        <v>2</v>
      </c>
      <c r="DM94" t="s">
        <v>83</v>
      </c>
      <c r="DN94">
        <v>3</v>
      </c>
      <c r="DO94" s="40">
        <f t="shared" si="123"/>
        <v>4</v>
      </c>
      <c r="DP94">
        <v>3</v>
      </c>
      <c r="DQ94" t="s">
        <v>83</v>
      </c>
      <c r="DR94">
        <v>2</v>
      </c>
      <c r="DS94" s="40">
        <f t="shared" si="83"/>
        <v>0</v>
      </c>
      <c r="DT94">
        <v>2</v>
      </c>
      <c r="DU94" t="s">
        <v>83</v>
      </c>
      <c r="DV94">
        <v>3</v>
      </c>
      <c r="DW94" s="40">
        <f t="shared" si="84"/>
        <v>1</v>
      </c>
      <c r="DX94">
        <v>2</v>
      </c>
      <c r="DY94" t="s">
        <v>83</v>
      </c>
      <c r="DZ94">
        <v>3</v>
      </c>
      <c r="EA94" s="39">
        <f t="shared" si="124"/>
        <v>3</v>
      </c>
      <c r="EB94" s="24">
        <f t="shared" si="93"/>
        <v>11</v>
      </c>
      <c r="EC94" s="14">
        <v>3</v>
      </c>
      <c r="ED94" t="s">
        <v>83</v>
      </c>
      <c r="EE94">
        <v>4</v>
      </c>
      <c r="EF94" s="40">
        <f t="shared" si="125"/>
        <v>0</v>
      </c>
      <c r="EG94">
        <v>2</v>
      </c>
      <c r="EH94" t="s">
        <v>83</v>
      </c>
      <c r="EI94">
        <v>3</v>
      </c>
      <c r="EJ94" s="40">
        <f t="shared" si="126"/>
        <v>0</v>
      </c>
      <c r="EK94">
        <v>3</v>
      </c>
      <c r="EL94" t="s">
        <v>83</v>
      </c>
      <c r="EM94">
        <v>2</v>
      </c>
      <c r="EN94" s="40">
        <f t="shared" si="157"/>
        <v>0</v>
      </c>
      <c r="EO94">
        <v>4</v>
      </c>
      <c r="EP94" t="s">
        <v>83</v>
      </c>
      <c r="EQ94">
        <v>3</v>
      </c>
      <c r="ER94" s="40">
        <f t="shared" si="127"/>
        <v>3</v>
      </c>
      <c r="ES94">
        <v>4</v>
      </c>
      <c r="ET94" t="s">
        <v>83</v>
      </c>
      <c r="EU94">
        <v>2</v>
      </c>
      <c r="EV94" s="40">
        <f t="shared" si="128"/>
        <v>0</v>
      </c>
      <c r="EW94">
        <v>3</v>
      </c>
      <c r="EX94" t="s">
        <v>83</v>
      </c>
      <c r="EY94">
        <v>2</v>
      </c>
      <c r="EZ94" s="40">
        <f t="shared" si="129"/>
        <v>3</v>
      </c>
      <c r="FA94" s="24">
        <f t="shared" si="130"/>
        <v>6</v>
      </c>
      <c r="FB94" s="14">
        <v>2</v>
      </c>
      <c r="FC94" t="s">
        <v>83</v>
      </c>
      <c r="FD94">
        <v>2</v>
      </c>
      <c r="FE94" s="40">
        <f t="shared" si="131"/>
        <v>0</v>
      </c>
      <c r="FF94">
        <v>2</v>
      </c>
      <c r="FG94" t="s">
        <v>83</v>
      </c>
      <c r="FH94">
        <v>1</v>
      </c>
      <c r="FI94" s="40">
        <f t="shared" si="132"/>
        <v>3</v>
      </c>
      <c r="FJ94">
        <v>2</v>
      </c>
      <c r="FK94" t="s">
        <v>83</v>
      </c>
      <c r="FL94">
        <v>3</v>
      </c>
      <c r="FM94" s="40">
        <f t="shared" si="133"/>
        <v>0</v>
      </c>
      <c r="FN94">
        <v>2</v>
      </c>
      <c r="FO94" t="s">
        <v>83</v>
      </c>
      <c r="FP94">
        <v>3</v>
      </c>
      <c r="FQ94" s="40">
        <f t="shared" si="94"/>
        <v>0</v>
      </c>
      <c r="FR94">
        <v>3</v>
      </c>
      <c r="FS94" t="s">
        <v>83</v>
      </c>
      <c r="FT94">
        <v>4</v>
      </c>
      <c r="FU94" s="40">
        <f t="shared" si="134"/>
        <v>4</v>
      </c>
      <c r="FV94">
        <v>3</v>
      </c>
      <c r="FW94" t="s">
        <v>83</v>
      </c>
      <c r="FX94">
        <v>4</v>
      </c>
      <c r="FY94" s="40">
        <f t="shared" si="95"/>
        <v>0</v>
      </c>
      <c r="FZ94" s="24">
        <f t="shared" si="96"/>
        <v>7</v>
      </c>
      <c r="GA94" s="14">
        <v>2</v>
      </c>
      <c r="GB94" t="s">
        <v>83</v>
      </c>
      <c r="GC94">
        <v>4</v>
      </c>
      <c r="GD94" s="40">
        <f t="shared" si="135"/>
        <v>0</v>
      </c>
      <c r="GE94">
        <v>2</v>
      </c>
      <c r="GF94" t="s">
        <v>83</v>
      </c>
      <c r="GG94">
        <v>1</v>
      </c>
      <c r="GH94" s="40">
        <f t="shared" si="159"/>
        <v>4</v>
      </c>
      <c r="GI94">
        <v>3</v>
      </c>
      <c r="GJ94" t="s">
        <v>83</v>
      </c>
      <c r="GK94">
        <v>2</v>
      </c>
      <c r="GL94" s="40">
        <f t="shared" si="136"/>
        <v>0</v>
      </c>
      <c r="GM94">
        <v>4</v>
      </c>
      <c r="GN94" t="s">
        <v>83</v>
      </c>
      <c r="GO94">
        <v>3</v>
      </c>
      <c r="GP94" s="40">
        <f t="shared" si="137"/>
        <v>3</v>
      </c>
      <c r="GQ94">
        <v>3</v>
      </c>
      <c r="GR94" t="s">
        <v>83</v>
      </c>
      <c r="GS94">
        <v>2</v>
      </c>
      <c r="GT94" s="40">
        <f t="shared" si="97"/>
        <v>0</v>
      </c>
      <c r="GU94">
        <v>3</v>
      </c>
      <c r="GV94" t="s">
        <v>83</v>
      </c>
      <c r="GW94">
        <v>3</v>
      </c>
      <c r="GX94" s="40">
        <f t="shared" si="138"/>
        <v>0</v>
      </c>
      <c r="GY94" s="24">
        <f t="shared" si="139"/>
        <v>7</v>
      </c>
      <c r="GZ94" s="28">
        <f t="shared" si="98"/>
        <v>55</v>
      </c>
      <c r="HA94" t="s">
        <v>140</v>
      </c>
      <c r="HB94">
        <f t="shared" si="99"/>
        <v>0</v>
      </c>
      <c r="HC94" t="s">
        <v>85</v>
      </c>
      <c r="HD94">
        <f t="shared" si="153"/>
        <v>9</v>
      </c>
      <c r="HE94" t="s">
        <v>93</v>
      </c>
      <c r="HF94">
        <f t="shared" si="100"/>
        <v>9</v>
      </c>
      <c r="HG94" t="s">
        <v>129</v>
      </c>
      <c r="HH94">
        <f t="shared" si="158"/>
        <v>0</v>
      </c>
      <c r="HI94" t="s">
        <v>130</v>
      </c>
      <c r="HJ94">
        <f t="shared" si="140"/>
        <v>5</v>
      </c>
      <c r="HK94" t="s">
        <v>95</v>
      </c>
      <c r="HL94">
        <f t="shared" si="141"/>
        <v>5</v>
      </c>
      <c r="HM94" t="s">
        <v>134</v>
      </c>
      <c r="HN94">
        <f t="shared" si="101"/>
        <v>5</v>
      </c>
      <c r="HO94" t="s">
        <v>91</v>
      </c>
      <c r="HP94">
        <f t="shared" si="142"/>
        <v>5</v>
      </c>
      <c r="HQ94" t="s">
        <v>136</v>
      </c>
      <c r="HR94" s="1">
        <f t="shared" si="143"/>
        <v>0</v>
      </c>
      <c r="HS94" t="s">
        <v>137</v>
      </c>
      <c r="HT94" s="1">
        <f t="shared" si="144"/>
        <v>6</v>
      </c>
      <c r="HU94" t="s">
        <v>86</v>
      </c>
      <c r="HV94" s="1">
        <f t="shared" si="145"/>
        <v>6</v>
      </c>
      <c r="HW94" t="s">
        <v>94</v>
      </c>
      <c r="HX94" s="1">
        <f t="shared" si="146"/>
        <v>5</v>
      </c>
      <c r="HY94" t="s">
        <v>88</v>
      </c>
      <c r="HZ94" s="1">
        <f t="shared" si="147"/>
        <v>0</v>
      </c>
      <c r="IA94" t="s">
        <v>142</v>
      </c>
      <c r="IB94" s="1">
        <f t="shared" si="148"/>
        <v>0</v>
      </c>
      <c r="IC94" t="s">
        <v>150</v>
      </c>
      <c r="ID94" s="1">
        <f t="shared" si="149"/>
        <v>0</v>
      </c>
      <c r="IE94" t="s">
        <v>96</v>
      </c>
      <c r="IF94" s="1">
        <f t="shared" si="150"/>
        <v>5</v>
      </c>
      <c r="IG94">
        <f t="shared" si="155"/>
        <v>60</v>
      </c>
      <c r="IH94" s="1">
        <f t="shared" si="151"/>
        <v>115</v>
      </c>
    </row>
    <row r="95" spans="1:242" ht="14.65" thickBot="1" x14ac:dyDescent="0.5">
      <c r="A95" s="1">
        <v>92</v>
      </c>
      <c r="B95" s="45">
        <f t="shared" si="86"/>
        <v>418</v>
      </c>
      <c r="C95" s="14" t="s">
        <v>324</v>
      </c>
      <c r="D95" t="s">
        <v>325</v>
      </c>
      <c r="E95" s="15" t="s">
        <v>279</v>
      </c>
      <c r="F95" s="28">
        <f t="shared" si="87"/>
        <v>150</v>
      </c>
      <c r="H95" s="14">
        <v>1</v>
      </c>
      <c r="I95" t="s">
        <v>83</v>
      </c>
      <c r="J95">
        <v>2</v>
      </c>
      <c r="K95" s="40">
        <f t="shared" si="102"/>
        <v>3</v>
      </c>
      <c r="L95">
        <v>2</v>
      </c>
      <c r="M95" t="s">
        <v>83</v>
      </c>
      <c r="N95">
        <v>4</v>
      </c>
      <c r="O95" s="40">
        <f t="shared" si="156"/>
        <v>4</v>
      </c>
      <c r="P95">
        <v>1</v>
      </c>
      <c r="Q95" t="s">
        <v>83</v>
      </c>
      <c r="R95">
        <v>2</v>
      </c>
      <c r="S95" s="40">
        <f t="shared" si="103"/>
        <v>3</v>
      </c>
      <c r="T95">
        <v>4</v>
      </c>
      <c r="U95" t="s">
        <v>83</v>
      </c>
      <c r="V95">
        <v>2</v>
      </c>
      <c r="W95" s="40">
        <f t="shared" si="88"/>
        <v>0</v>
      </c>
      <c r="X95">
        <v>2</v>
      </c>
      <c r="Y95" t="s">
        <v>83</v>
      </c>
      <c r="Z95">
        <v>1</v>
      </c>
      <c r="AA95" s="40">
        <f t="shared" si="89"/>
        <v>0</v>
      </c>
      <c r="AB95">
        <v>3</v>
      </c>
      <c r="AC95" t="s">
        <v>83</v>
      </c>
      <c r="AD95">
        <v>2</v>
      </c>
      <c r="AE95" s="40">
        <f t="shared" si="104"/>
        <v>3</v>
      </c>
      <c r="AF95" s="24">
        <f t="shared" si="105"/>
        <v>13</v>
      </c>
      <c r="AG95" s="14">
        <v>3</v>
      </c>
      <c r="AH95" t="s">
        <v>83</v>
      </c>
      <c r="AI95">
        <v>1</v>
      </c>
      <c r="AJ95" s="40">
        <f t="shared" si="154"/>
        <v>3</v>
      </c>
      <c r="AK95">
        <v>4</v>
      </c>
      <c r="AL95" t="s">
        <v>83</v>
      </c>
      <c r="AM95">
        <v>4</v>
      </c>
      <c r="AN95" s="40">
        <f t="shared" si="106"/>
        <v>3</v>
      </c>
      <c r="AO95">
        <v>3</v>
      </c>
      <c r="AP95" t="s">
        <v>83</v>
      </c>
      <c r="AQ95">
        <v>1</v>
      </c>
      <c r="AR95" s="40">
        <f t="shared" si="85"/>
        <v>0</v>
      </c>
      <c r="AS95">
        <v>5</v>
      </c>
      <c r="AT95" t="s">
        <v>83</v>
      </c>
      <c r="AU95">
        <v>3</v>
      </c>
      <c r="AV95" s="40">
        <f t="shared" si="107"/>
        <v>0</v>
      </c>
      <c r="AW95">
        <v>3</v>
      </c>
      <c r="AX95" t="s">
        <v>83</v>
      </c>
      <c r="AY95">
        <v>4</v>
      </c>
      <c r="AZ95" s="40">
        <f t="shared" si="108"/>
        <v>3</v>
      </c>
      <c r="BA95">
        <v>3</v>
      </c>
      <c r="BB95" t="s">
        <v>83</v>
      </c>
      <c r="BC95">
        <v>5</v>
      </c>
      <c r="BD95" s="40">
        <f t="shared" si="90"/>
        <v>3</v>
      </c>
      <c r="BE95" s="24">
        <f t="shared" si="109"/>
        <v>12</v>
      </c>
      <c r="BF95" s="14">
        <v>2</v>
      </c>
      <c r="BG95" t="s">
        <v>83</v>
      </c>
      <c r="BH95">
        <v>0</v>
      </c>
      <c r="BI95" s="40">
        <f t="shared" si="110"/>
        <v>0</v>
      </c>
      <c r="BJ95">
        <v>2</v>
      </c>
      <c r="BK95" t="s">
        <v>83</v>
      </c>
      <c r="BL95">
        <v>3</v>
      </c>
      <c r="BM95" s="40">
        <f t="shared" si="111"/>
        <v>0</v>
      </c>
      <c r="BN95">
        <v>3</v>
      </c>
      <c r="BO95" t="s">
        <v>83</v>
      </c>
      <c r="BP95">
        <v>1</v>
      </c>
      <c r="BQ95" s="40">
        <f t="shared" si="91"/>
        <v>4</v>
      </c>
      <c r="BR95">
        <v>3</v>
      </c>
      <c r="BS95" t="s">
        <v>83</v>
      </c>
      <c r="BT95">
        <v>2</v>
      </c>
      <c r="BU95" s="40">
        <f t="shared" si="112"/>
        <v>3</v>
      </c>
      <c r="BV95">
        <v>5</v>
      </c>
      <c r="BW95" t="s">
        <v>83</v>
      </c>
      <c r="BX95">
        <v>4</v>
      </c>
      <c r="BY95" s="40">
        <f t="shared" si="113"/>
        <v>0</v>
      </c>
      <c r="BZ95">
        <v>2</v>
      </c>
      <c r="CA95" t="s">
        <v>83</v>
      </c>
      <c r="CB95">
        <v>3</v>
      </c>
      <c r="CC95" s="40">
        <f t="shared" si="114"/>
        <v>4</v>
      </c>
      <c r="CD95" s="24">
        <f t="shared" si="115"/>
        <v>11</v>
      </c>
      <c r="CE95" s="14">
        <v>4</v>
      </c>
      <c r="CF95" t="s">
        <v>83</v>
      </c>
      <c r="CG95">
        <v>1</v>
      </c>
      <c r="CH95" s="40">
        <f t="shared" si="116"/>
        <v>0</v>
      </c>
      <c r="CI95">
        <v>5</v>
      </c>
      <c r="CJ95" t="s">
        <v>83</v>
      </c>
      <c r="CK95">
        <v>2</v>
      </c>
      <c r="CL95" s="40">
        <f t="shared" si="117"/>
        <v>4</v>
      </c>
      <c r="CM95">
        <v>0</v>
      </c>
      <c r="CN95" t="s">
        <v>83</v>
      </c>
      <c r="CO95">
        <v>2</v>
      </c>
      <c r="CP95" s="40">
        <f t="shared" si="118"/>
        <v>3</v>
      </c>
      <c r="CQ95">
        <v>5</v>
      </c>
      <c r="CR95" t="s">
        <v>83</v>
      </c>
      <c r="CS95">
        <v>4</v>
      </c>
      <c r="CT95" s="40">
        <f t="shared" si="119"/>
        <v>4</v>
      </c>
      <c r="CU95">
        <v>3</v>
      </c>
      <c r="CV95" t="s">
        <v>83</v>
      </c>
      <c r="CW95">
        <v>4</v>
      </c>
      <c r="CX95" s="40">
        <f t="shared" si="120"/>
        <v>0</v>
      </c>
      <c r="CY95">
        <v>1</v>
      </c>
      <c r="CZ95" t="s">
        <v>83</v>
      </c>
      <c r="DA95">
        <v>3</v>
      </c>
      <c r="DB95" s="40">
        <f t="shared" si="121"/>
        <v>0</v>
      </c>
      <c r="DC95" s="24">
        <f t="shared" si="122"/>
        <v>11</v>
      </c>
      <c r="DD95" s="14">
        <v>4</v>
      </c>
      <c r="DE95" t="s">
        <v>83</v>
      </c>
      <c r="DF95">
        <v>3</v>
      </c>
      <c r="DG95" s="40">
        <f t="shared" si="152"/>
        <v>0</v>
      </c>
      <c r="DH95">
        <v>3</v>
      </c>
      <c r="DI95" t="s">
        <v>83</v>
      </c>
      <c r="DJ95">
        <v>2</v>
      </c>
      <c r="DK95" s="40">
        <f t="shared" si="92"/>
        <v>3</v>
      </c>
      <c r="DL95">
        <v>3</v>
      </c>
      <c r="DM95" t="s">
        <v>83</v>
      </c>
      <c r="DN95">
        <v>1</v>
      </c>
      <c r="DO95" s="40">
        <f t="shared" si="123"/>
        <v>0</v>
      </c>
      <c r="DP95">
        <v>3</v>
      </c>
      <c r="DQ95" t="s">
        <v>83</v>
      </c>
      <c r="DR95">
        <v>5</v>
      </c>
      <c r="DS95" s="40">
        <f t="shared" si="83"/>
        <v>0</v>
      </c>
      <c r="DT95">
        <v>3</v>
      </c>
      <c r="DU95" t="s">
        <v>83</v>
      </c>
      <c r="DV95">
        <v>4</v>
      </c>
      <c r="DW95" s="40">
        <f t="shared" si="84"/>
        <v>1</v>
      </c>
      <c r="DX95">
        <v>3</v>
      </c>
      <c r="DY95" t="s">
        <v>83</v>
      </c>
      <c r="DZ95">
        <v>4</v>
      </c>
      <c r="EA95" s="39">
        <f t="shared" si="124"/>
        <v>3</v>
      </c>
      <c r="EB95" s="24">
        <f t="shared" si="93"/>
        <v>7</v>
      </c>
      <c r="EC95" s="14">
        <v>1</v>
      </c>
      <c r="ED95" t="s">
        <v>83</v>
      </c>
      <c r="EE95">
        <v>2</v>
      </c>
      <c r="EF95" s="40">
        <f t="shared" si="125"/>
        <v>0</v>
      </c>
      <c r="EG95">
        <v>2</v>
      </c>
      <c r="EH95" t="s">
        <v>83</v>
      </c>
      <c r="EI95">
        <v>3</v>
      </c>
      <c r="EJ95" s="40">
        <f t="shared" si="126"/>
        <v>0</v>
      </c>
      <c r="EK95">
        <v>3</v>
      </c>
      <c r="EL95" t="s">
        <v>83</v>
      </c>
      <c r="EM95">
        <v>1</v>
      </c>
      <c r="EN95" s="40">
        <f t="shared" si="157"/>
        <v>0</v>
      </c>
      <c r="EO95">
        <v>3</v>
      </c>
      <c r="EP95" t="s">
        <v>83</v>
      </c>
      <c r="EQ95">
        <v>2</v>
      </c>
      <c r="ER95" s="40">
        <f t="shared" si="127"/>
        <v>3</v>
      </c>
      <c r="ES95">
        <v>2</v>
      </c>
      <c r="ET95" t="s">
        <v>83</v>
      </c>
      <c r="EU95">
        <v>3</v>
      </c>
      <c r="EV95" s="40">
        <f t="shared" si="128"/>
        <v>0</v>
      </c>
      <c r="EW95">
        <v>3</v>
      </c>
      <c r="EX95" t="s">
        <v>83</v>
      </c>
      <c r="EY95">
        <v>1</v>
      </c>
      <c r="EZ95" s="40">
        <f t="shared" si="129"/>
        <v>0</v>
      </c>
      <c r="FA95" s="24">
        <f t="shared" si="130"/>
        <v>3</v>
      </c>
      <c r="FB95" s="14">
        <v>3</v>
      </c>
      <c r="FC95" t="s">
        <v>83</v>
      </c>
      <c r="FD95">
        <v>1</v>
      </c>
      <c r="FE95" s="40">
        <f t="shared" si="131"/>
        <v>3</v>
      </c>
      <c r="FF95">
        <v>3</v>
      </c>
      <c r="FG95" t="s">
        <v>83</v>
      </c>
      <c r="FH95">
        <v>1</v>
      </c>
      <c r="FI95" s="40">
        <f t="shared" si="132"/>
        <v>4</v>
      </c>
      <c r="FJ95">
        <v>2</v>
      </c>
      <c r="FK95" t="s">
        <v>83</v>
      </c>
      <c r="FL95">
        <v>2</v>
      </c>
      <c r="FM95" s="40">
        <f t="shared" si="133"/>
        <v>4</v>
      </c>
      <c r="FN95">
        <v>1</v>
      </c>
      <c r="FO95" t="s">
        <v>83</v>
      </c>
      <c r="FP95">
        <v>3</v>
      </c>
      <c r="FQ95" s="40">
        <f t="shared" si="94"/>
        <v>0</v>
      </c>
      <c r="FR95">
        <v>2</v>
      </c>
      <c r="FS95" t="s">
        <v>83</v>
      </c>
      <c r="FT95">
        <v>3</v>
      </c>
      <c r="FU95" s="40">
        <f t="shared" si="134"/>
        <v>6</v>
      </c>
      <c r="FV95">
        <v>2</v>
      </c>
      <c r="FW95" t="s">
        <v>83</v>
      </c>
      <c r="FX95">
        <v>1</v>
      </c>
      <c r="FY95" s="40">
        <f t="shared" si="95"/>
        <v>4</v>
      </c>
      <c r="FZ95" s="24">
        <f t="shared" si="96"/>
        <v>21</v>
      </c>
      <c r="GA95" s="14">
        <v>1</v>
      </c>
      <c r="GB95" t="s">
        <v>83</v>
      </c>
      <c r="GC95">
        <v>3</v>
      </c>
      <c r="GD95" s="40">
        <f t="shared" si="135"/>
        <v>0</v>
      </c>
      <c r="GE95">
        <v>2</v>
      </c>
      <c r="GF95" t="s">
        <v>83</v>
      </c>
      <c r="GG95">
        <v>1</v>
      </c>
      <c r="GH95" s="40">
        <f t="shared" si="159"/>
        <v>4</v>
      </c>
      <c r="GI95">
        <v>3</v>
      </c>
      <c r="GJ95" t="s">
        <v>83</v>
      </c>
      <c r="GK95">
        <v>1</v>
      </c>
      <c r="GL95" s="40">
        <f t="shared" si="136"/>
        <v>0</v>
      </c>
      <c r="GM95">
        <v>3</v>
      </c>
      <c r="GN95" t="s">
        <v>83</v>
      </c>
      <c r="GO95">
        <v>4</v>
      </c>
      <c r="GP95" s="40">
        <f t="shared" si="137"/>
        <v>0</v>
      </c>
      <c r="GQ95">
        <v>2</v>
      </c>
      <c r="GR95" t="s">
        <v>83</v>
      </c>
      <c r="GS95">
        <v>2</v>
      </c>
      <c r="GT95" s="40">
        <f t="shared" si="97"/>
        <v>0</v>
      </c>
      <c r="GU95">
        <v>3</v>
      </c>
      <c r="GV95" t="s">
        <v>83</v>
      </c>
      <c r="GW95">
        <v>2</v>
      </c>
      <c r="GX95" s="40">
        <f t="shared" si="138"/>
        <v>4</v>
      </c>
      <c r="GY95" s="24">
        <f t="shared" si="139"/>
        <v>8</v>
      </c>
      <c r="GZ95" s="28">
        <f t="shared" si="98"/>
        <v>86</v>
      </c>
      <c r="HA95" t="s">
        <v>84</v>
      </c>
      <c r="HB95">
        <f t="shared" si="99"/>
        <v>9</v>
      </c>
      <c r="HC95" t="s">
        <v>326</v>
      </c>
      <c r="HD95">
        <f t="shared" si="153"/>
        <v>0</v>
      </c>
      <c r="HE95" t="s">
        <v>86</v>
      </c>
      <c r="HF95">
        <f t="shared" si="100"/>
        <v>5</v>
      </c>
      <c r="HG95" t="s">
        <v>94</v>
      </c>
      <c r="HH95">
        <f t="shared" si="158"/>
        <v>9</v>
      </c>
      <c r="HI95" t="s">
        <v>130</v>
      </c>
      <c r="HJ95">
        <f t="shared" si="140"/>
        <v>5</v>
      </c>
      <c r="HK95" t="s">
        <v>131</v>
      </c>
      <c r="HL95">
        <f t="shared" si="141"/>
        <v>0</v>
      </c>
      <c r="HM95" t="s">
        <v>134</v>
      </c>
      <c r="HN95">
        <f t="shared" si="101"/>
        <v>5</v>
      </c>
      <c r="HO95" t="s">
        <v>96</v>
      </c>
      <c r="HP95">
        <f t="shared" si="142"/>
        <v>9</v>
      </c>
      <c r="HQ95" t="s">
        <v>140</v>
      </c>
      <c r="HR95" s="1">
        <f t="shared" si="143"/>
        <v>0</v>
      </c>
      <c r="HS95" t="s">
        <v>85</v>
      </c>
      <c r="HT95" s="1">
        <f t="shared" si="144"/>
        <v>5</v>
      </c>
      <c r="HU95" t="s">
        <v>133</v>
      </c>
      <c r="HV95" s="1">
        <f t="shared" si="145"/>
        <v>0</v>
      </c>
      <c r="HW95" t="s">
        <v>129</v>
      </c>
      <c r="HX95" s="1">
        <f t="shared" si="146"/>
        <v>0</v>
      </c>
      <c r="HY95" t="s">
        <v>88</v>
      </c>
      <c r="HZ95" s="1">
        <f t="shared" si="147"/>
        <v>0</v>
      </c>
      <c r="IA95" t="s">
        <v>95</v>
      </c>
      <c r="IB95" s="1">
        <f t="shared" si="148"/>
        <v>6</v>
      </c>
      <c r="IC95" t="s">
        <v>90</v>
      </c>
      <c r="ID95" s="1">
        <f t="shared" si="149"/>
        <v>5</v>
      </c>
      <c r="IE95" t="s">
        <v>91</v>
      </c>
      <c r="IF95" s="1">
        <f t="shared" si="150"/>
        <v>6</v>
      </c>
      <c r="IG95">
        <f t="shared" si="155"/>
        <v>64</v>
      </c>
      <c r="IH95" s="1">
        <f t="shared" si="151"/>
        <v>150</v>
      </c>
    </row>
    <row r="96" spans="1:242" ht="14.65" thickBot="1" x14ac:dyDescent="0.5">
      <c r="A96" s="1">
        <v>93</v>
      </c>
      <c r="B96" s="45">
        <f t="shared" si="86"/>
        <v>677</v>
      </c>
      <c r="C96" s="14" t="s">
        <v>327</v>
      </c>
      <c r="D96" t="s">
        <v>328</v>
      </c>
      <c r="E96" s="15" t="s">
        <v>279</v>
      </c>
      <c r="F96" s="28">
        <f t="shared" si="87"/>
        <v>123</v>
      </c>
      <c r="H96" s="14">
        <v>4</v>
      </c>
      <c r="I96" t="s">
        <v>83</v>
      </c>
      <c r="J96">
        <v>4</v>
      </c>
      <c r="K96" s="40">
        <f t="shared" si="102"/>
        <v>0</v>
      </c>
      <c r="L96">
        <v>2</v>
      </c>
      <c r="M96" t="s">
        <v>83</v>
      </c>
      <c r="N96">
        <v>2</v>
      </c>
      <c r="O96" s="40">
        <f t="shared" si="156"/>
        <v>0</v>
      </c>
      <c r="P96">
        <v>3</v>
      </c>
      <c r="Q96" t="s">
        <v>83</v>
      </c>
      <c r="R96">
        <v>2</v>
      </c>
      <c r="S96" s="40">
        <f t="shared" si="103"/>
        <v>0</v>
      </c>
      <c r="T96">
        <v>2</v>
      </c>
      <c r="U96" t="s">
        <v>83</v>
      </c>
      <c r="V96">
        <v>4</v>
      </c>
      <c r="W96" s="40">
        <f t="shared" si="88"/>
        <v>0</v>
      </c>
      <c r="X96">
        <v>3</v>
      </c>
      <c r="Y96" t="s">
        <v>83</v>
      </c>
      <c r="Z96">
        <v>3</v>
      </c>
      <c r="AA96" s="40">
        <f t="shared" si="89"/>
        <v>0</v>
      </c>
      <c r="AB96">
        <v>1</v>
      </c>
      <c r="AC96" t="s">
        <v>83</v>
      </c>
      <c r="AD96">
        <v>5</v>
      </c>
      <c r="AE96" s="40">
        <f t="shared" si="104"/>
        <v>0</v>
      </c>
      <c r="AF96" s="24">
        <f t="shared" si="105"/>
        <v>0</v>
      </c>
      <c r="AG96" s="14">
        <v>4</v>
      </c>
      <c r="AH96" t="s">
        <v>83</v>
      </c>
      <c r="AI96">
        <v>3</v>
      </c>
      <c r="AJ96" s="40">
        <f t="shared" si="154"/>
        <v>3</v>
      </c>
      <c r="AK96">
        <v>4</v>
      </c>
      <c r="AL96" t="s">
        <v>83</v>
      </c>
      <c r="AM96">
        <v>3</v>
      </c>
      <c r="AN96" s="40">
        <f t="shared" si="106"/>
        <v>0</v>
      </c>
      <c r="AO96">
        <v>3</v>
      </c>
      <c r="AP96" t="s">
        <v>83</v>
      </c>
      <c r="AQ96">
        <v>3</v>
      </c>
      <c r="AR96" s="40">
        <f t="shared" si="85"/>
        <v>0</v>
      </c>
      <c r="AS96">
        <v>5</v>
      </c>
      <c r="AT96" t="s">
        <v>83</v>
      </c>
      <c r="AU96">
        <v>4</v>
      </c>
      <c r="AV96" s="40">
        <f t="shared" si="107"/>
        <v>0</v>
      </c>
      <c r="AW96">
        <v>2</v>
      </c>
      <c r="AX96" t="s">
        <v>83</v>
      </c>
      <c r="AY96">
        <v>6</v>
      </c>
      <c r="AZ96" s="40">
        <f t="shared" si="108"/>
        <v>3</v>
      </c>
      <c r="BA96">
        <v>2</v>
      </c>
      <c r="BB96" t="s">
        <v>83</v>
      </c>
      <c r="BC96">
        <v>5</v>
      </c>
      <c r="BD96" s="40">
        <f t="shared" si="90"/>
        <v>3</v>
      </c>
      <c r="BE96" s="24">
        <f t="shared" si="109"/>
        <v>9</v>
      </c>
      <c r="BF96" s="14">
        <v>3</v>
      </c>
      <c r="BG96" t="s">
        <v>83</v>
      </c>
      <c r="BH96">
        <v>3</v>
      </c>
      <c r="BI96" s="40">
        <f t="shared" si="110"/>
        <v>0</v>
      </c>
      <c r="BJ96">
        <v>3</v>
      </c>
      <c r="BK96" t="s">
        <v>83</v>
      </c>
      <c r="BL96">
        <v>5</v>
      </c>
      <c r="BM96" s="40">
        <f t="shared" si="111"/>
        <v>0</v>
      </c>
      <c r="BN96">
        <v>4</v>
      </c>
      <c r="BO96" t="s">
        <v>83</v>
      </c>
      <c r="BP96">
        <v>2</v>
      </c>
      <c r="BQ96" s="40">
        <f t="shared" si="91"/>
        <v>4</v>
      </c>
      <c r="BR96">
        <v>3</v>
      </c>
      <c r="BS96" t="s">
        <v>83</v>
      </c>
      <c r="BT96">
        <v>2</v>
      </c>
      <c r="BU96" s="40">
        <f t="shared" si="112"/>
        <v>3</v>
      </c>
      <c r="BV96">
        <v>2</v>
      </c>
      <c r="BW96" t="s">
        <v>83</v>
      </c>
      <c r="BX96">
        <v>3</v>
      </c>
      <c r="BY96" s="40">
        <f t="shared" si="113"/>
        <v>3</v>
      </c>
      <c r="BZ96">
        <v>2</v>
      </c>
      <c r="CA96" t="s">
        <v>83</v>
      </c>
      <c r="CB96">
        <v>2</v>
      </c>
      <c r="CC96" s="40">
        <f t="shared" si="114"/>
        <v>0</v>
      </c>
      <c r="CD96" s="24">
        <f t="shared" si="115"/>
        <v>10</v>
      </c>
      <c r="CE96" s="14">
        <v>4</v>
      </c>
      <c r="CF96" t="s">
        <v>83</v>
      </c>
      <c r="CG96">
        <v>2</v>
      </c>
      <c r="CH96" s="40">
        <f t="shared" si="116"/>
        <v>0</v>
      </c>
      <c r="CI96">
        <v>5</v>
      </c>
      <c r="CJ96" t="s">
        <v>83</v>
      </c>
      <c r="CK96">
        <v>4</v>
      </c>
      <c r="CL96" s="40">
        <f t="shared" si="117"/>
        <v>3</v>
      </c>
      <c r="CM96">
        <v>4</v>
      </c>
      <c r="CN96" t="s">
        <v>83</v>
      </c>
      <c r="CO96">
        <v>3</v>
      </c>
      <c r="CP96" s="40">
        <f t="shared" si="118"/>
        <v>0</v>
      </c>
      <c r="CQ96">
        <v>3</v>
      </c>
      <c r="CR96" t="s">
        <v>83</v>
      </c>
      <c r="CS96">
        <v>3</v>
      </c>
      <c r="CT96" s="40">
        <f t="shared" si="119"/>
        <v>0</v>
      </c>
      <c r="CU96">
        <v>2</v>
      </c>
      <c r="CV96" t="s">
        <v>83</v>
      </c>
      <c r="CW96">
        <v>4</v>
      </c>
      <c r="CX96" s="40">
        <f t="shared" si="120"/>
        <v>0</v>
      </c>
      <c r="CY96">
        <v>2</v>
      </c>
      <c r="CZ96" t="s">
        <v>83</v>
      </c>
      <c r="DA96">
        <v>3</v>
      </c>
      <c r="DB96" s="40">
        <f t="shared" si="121"/>
        <v>0</v>
      </c>
      <c r="DC96" s="24">
        <f t="shared" si="122"/>
        <v>3</v>
      </c>
      <c r="DD96" s="14">
        <v>3</v>
      </c>
      <c r="DE96" t="s">
        <v>83</v>
      </c>
      <c r="DF96">
        <v>2</v>
      </c>
      <c r="DG96" s="40">
        <f t="shared" si="152"/>
        <v>0</v>
      </c>
      <c r="DH96">
        <v>4</v>
      </c>
      <c r="DI96" t="s">
        <v>83</v>
      </c>
      <c r="DJ96">
        <v>2</v>
      </c>
      <c r="DK96" s="40">
        <f t="shared" si="92"/>
        <v>3</v>
      </c>
      <c r="DL96">
        <v>2</v>
      </c>
      <c r="DM96" t="s">
        <v>83</v>
      </c>
      <c r="DN96">
        <v>3</v>
      </c>
      <c r="DO96" s="40">
        <f t="shared" si="123"/>
        <v>4</v>
      </c>
      <c r="DP96">
        <v>6</v>
      </c>
      <c r="DQ96" t="s">
        <v>83</v>
      </c>
      <c r="DR96">
        <v>2</v>
      </c>
      <c r="DS96" s="40">
        <f t="shared" si="83"/>
        <v>0</v>
      </c>
      <c r="DT96">
        <v>1</v>
      </c>
      <c r="DU96" t="s">
        <v>83</v>
      </c>
      <c r="DV96">
        <v>3</v>
      </c>
      <c r="DW96" s="40">
        <f t="shared" si="84"/>
        <v>1</v>
      </c>
      <c r="DX96">
        <v>1</v>
      </c>
      <c r="DY96" t="s">
        <v>83</v>
      </c>
      <c r="DZ96">
        <v>3</v>
      </c>
      <c r="EA96" s="39">
        <f t="shared" si="124"/>
        <v>4</v>
      </c>
      <c r="EB96" s="24">
        <f t="shared" si="93"/>
        <v>12</v>
      </c>
      <c r="EC96" s="14">
        <v>3</v>
      </c>
      <c r="ED96" t="s">
        <v>83</v>
      </c>
      <c r="EE96">
        <v>5</v>
      </c>
      <c r="EF96" s="40">
        <f t="shared" si="125"/>
        <v>0</v>
      </c>
      <c r="EG96">
        <v>1</v>
      </c>
      <c r="EH96" t="s">
        <v>83</v>
      </c>
      <c r="EI96">
        <v>3</v>
      </c>
      <c r="EJ96" s="40">
        <f t="shared" si="126"/>
        <v>0</v>
      </c>
      <c r="EK96">
        <v>3</v>
      </c>
      <c r="EL96" t="s">
        <v>83</v>
      </c>
      <c r="EM96">
        <v>2</v>
      </c>
      <c r="EN96" s="40">
        <f t="shared" si="157"/>
        <v>0</v>
      </c>
      <c r="EO96">
        <v>5</v>
      </c>
      <c r="EP96" t="s">
        <v>83</v>
      </c>
      <c r="EQ96">
        <v>4</v>
      </c>
      <c r="ER96" s="40">
        <f t="shared" si="127"/>
        <v>3</v>
      </c>
      <c r="ES96">
        <v>4</v>
      </c>
      <c r="ET96" t="s">
        <v>83</v>
      </c>
      <c r="EU96">
        <v>2</v>
      </c>
      <c r="EV96" s="40">
        <f t="shared" si="128"/>
        <v>0</v>
      </c>
      <c r="EW96">
        <v>3</v>
      </c>
      <c r="EX96" t="s">
        <v>83</v>
      </c>
      <c r="EY96">
        <v>1</v>
      </c>
      <c r="EZ96" s="40">
        <f t="shared" si="129"/>
        <v>0</v>
      </c>
      <c r="FA96" s="24">
        <f t="shared" si="130"/>
        <v>3</v>
      </c>
      <c r="FB96" s="14">
        <v>3</v>
      </c>
      <c r="FC96" t="s">
        <v>83</v>
      </c>
      <c r="FD96">
        <v>1</v>
      </c>
      <c r="FE96" s="40">
        <f t="shared" si="131"/>
        <v>3</v>
      </c>
      <c r="FF96">
        <v>2</v>
      </c>
      <c r="FG96" t="s">
        <v>83</v>
      </c>
      <c r="FH96">
        <v>2</v>
      </c>
      <c r="FI96" s="40">
        <f t="shared" si="132"/>
        <v>0</v>
      </c>
      <c r="FJ96">
        <v>1</v>
      </c>
      <c r="FK96" t="s">
        <v>83</v>
      </c>
      <c r="FL96">
        <v>2</v>
      </c>
      <c r="FM96" s="40">
        <f t="shared" si="133"/>
        <v>0</v>
      </c>
      <c r="FN96">
        <v>2</v>
      </c>
      <c r="FO96" t="s">
        <v>83</v>
      </c>
      <c r="FP96">
        <v>3</v>
      </c>
      <c r="FQ96" s="40">
        <f t="shared" si="94"/>
        <v>0</v>
      </c>
      <c r="FR96">
        <v>2</v>
      </c>
      <c r="FS96" t="s">
        <v>83</v>
      </c>
      <c r="FT96">
        <v>4</v>
      </c>
      <c r="FU96" s="40">
        <f t="shared" si="134"/>
        <v>3</v>
      </c>
      <c r="FV96">
        <v>2</v>
      </c>
      <c r="FW96" t="s">
        <v>83</v>
      </c>
      <c r="FX96">
        <v>3</v>
      </c>
      <c r="FY96" s="40">
        <f t="shared" si="95"/>
        <v>0</v>
      </c>
      <c r="FZ96" s="24">
        <f t="shared" si="96"/>
        <v>6</v>
      </c>
      <c r="GA96" s="14">
        <v>4</v>
      </c>
      <c r="GB96" t="s">
        <v>83</v>
      </c>
      <c r="GC96">
        <v>6</v>
      </c>
      <c r="GD96" s="40">
        <f t="shared" si="135"/>
        <v>0</v>
      </c>
      <c r="GE96">
        <v>2</v>
      </c>
      <c r="GF96" t="s">
        <v>83</v>
      </c>
      <c r="GG96">
        <v>1</v>
      </c>
      <c r="GH96" s="40">
        <f t="shared" si="159"/>
        <v>4</v>
      </c>
      <c r="GI96">
        <v>4</v>
      </c>
      <c r="GJ96" t="s">
        <v>83</v>
      </c>
      <c r="GK96">
        <v>2</v>
      </c>
      <c r="GL96" s="40">
        <f t="shared" si="136"/>
        <v>0</v>
      </c>
      <c r="GM96">
        <v>3</v>
      </c>
      <c r="GN96" t="s">
        <v>83</v>
      </c>
      <c r="GO96">
        <v>1</v>
      </c>
      <c r="GP96" s="40">
        <f t="shared" si="137"/>
        <v>4</v>
      </c>
      <c r="GQ96">
        <v>1</v>
      </c>
      <c r="GR96" t="s">
        <v>83</v>
      </c>
      <c r="GS96">
        <v>2</v>
      </c>
      <c r="GT96" s="40">
        <f t="shared" si="97"/>
        <v>3</v>
      </c>
      <c r="GU96">
        <v>3</v>
      </c>
      <c r="GV96" t="s">
        <v>83</v>
      </c>
      <c r="GW96">
        <v>2</v>
      </c>
      <c r="GX96" s="40">
        <f t="shared" si="138"/>
        <v>4</v>
      </c>
      <c r="GY96" s="24">
        <f t="shared" si="139"/>
        <v>15</v>
      </c>
      <c r="GZ96" s="28">
        <f t="shared" si="98"/>
        <v>58</v>
      </c>
      <c r="HA96" t="s">
        <v>140</v>
      </c>
      <c r="HB96">
        <f t="shared" si="99"/>
        <v>0</v>
      </c>
      <c r="HC96" t="s">
        <v>85</v>
      </c>
      <c r="HD96">
        <f t="shared" si="153"/>
        <v>9</v>
      </c>
      <c r="HE96" t="s">
        <v>93</v>
      </c>
      <c r="HF96">
        <f t="shared" si="100"/>
        <v>9</v>
      </c>
      <c r="HG96" t="s">
        <v>129</v>
      </c>
      <c r="HH96">
        <f t="shared" si="158"/>
        <v>0</v>
      </c>
      <c r="HI96" t="s">
        <v>130</v>
      </c>
      <c r="HJ96">
        <f t="shared" si="140"/>
        <v>5</v>
      </c>
      <c r="HK96" t="s">
        <v>95</v>
      </c>
      <c r="HL96">
        <f t="shared" si="141"/>
        <v>5</v>
      </c>
      <c r="HM96" t="s">
        <v>134</v>
      </c>
      <c r="HN96">
        <f t="shared" si="101"/>
        <v>5</v>
      </c>
      <c r="HO96" t="s">
        <v>91</v>
      </c>
      <c r="HP96">
        <f t="shared" si="142"/>
        <v>5</v>
      </c>
      <c r="HQ96" t="s">
        <v>136</v>
      </c>
      <c r="HR96" s="1">
        <f t="shared" si="143"/>
        <v>0</v>
      </c>
      <c r="HS96" t="s">
        <v>137</v>
      </c>
      <c r="HT96" s="1">
        <f t="shared" si="144"/>
        <v>6</v>
      </c>
      <c r="HU96" t="s">
        <v>86</v>
      </c>
      <c r="HV96" s="1">
        <f t="shared" si="145"/>
        <v>6</v>
      </c>
      <c r="HW96" t="s">
        <v>94</v>
      </c>
      <c r="HX96" s="1">
        <f t="shared" si="146"/>
        <v>5</v>
      </c>
      <c r="HY96" t="s">
        <v>88</v>
      </c>
      <c r="HZ96" s="1">
        <f t="shared" si="147"/>
        <v>0</v>
      </c>
      <c r="IA96" t="s">
        <v>142</v>
      </c>
      <c r="IB96" s="1">
        <f t="shared" si="148"/>
        <v>0</v>
      </c>
      <c r="IC96" t="s">
        <v>90</v>
      </c>
      <c r="ID96" s="1">
        <f t="shared" si="149"/>
        <v>5</v>
      </c>
      <c r="IE96" t="s">
        <v>96</v>
      </c>
      <c r="IF96" s="1">
        <f t="shared" si="150"/>
        <v>5</v>
      </c>
      <c r="IG96">
        <f t="shared" si="155"/>
        <v>65</v>
      </c>
      <c r="IH96" s="1">
        <f t="shared" si="151"/>
        <v>123</v>
      </c>
    </row>
    <row r="97" spans="1:242" ht="14.65" thickBot="1" x14ac:dyDescent="0.5">
      <c r="A97" s="1">
        <v>94</v>
      </c>
      <c r="B97" s="45">
        <f t="shared" si="86"/>
        <v>677</v>
      </c>
      <c r="C97" s="14" t="s">
        <v>329</v>
      </c>
      <c r="D97" t="s">
        <v>330</v>
      </c>
      <c r="E97" s="15" t="s">
        <v>279</v>
      </c>
      <c r="F97" s="28">
        <f t="shared" si="87"/>
        <v>123</v>
      </c>
      <c r="H97" s="14">
        <v>4</v>
      </c>
      <c r="I97" t="s">
        <v>83</v>
      </c>
      <c r="J97">
        <v>4</v>
      </c>
      <c r="K97" s="40">
        <f t="shared" si="102"/>
        <v>0</v>
      </c>
      <c r="L97">
        <v>2</v>
      </c>
      <c r="M97" t="s">
        <v>83</v>
      </c>
      <c r="N97">
        <v>2</v>
      </c>
      <c r="O97" s="40">
        <f t="shared" si="156"/>
        <v>0</v>
      </c>
      <c r="P97">
        <v>3</v>
      </c>
      <c r="Q97" t="s">
        <v>83</v>
      </c>
      <c r="R97">
        <v>2</v>
      </c>
      <c r="S97" s="40">
        <f t="shared" si="103"/>
        <v>0</v>
      </c>
      <c r="T97">
        <v>2</v>
      </c>
      <c r="U97" t="s">
        <v>83</v>
      </c>
      <c r="V97">
        <v>4</v>
      </c>
      <c r="W97" s="40">
        <f t="shared" si="88"/>
        <v>0</v>
      </c>
      <c r="X97">
        <v>3</v>
      </c>
      <c r="Y97" t="s">
        <v>83</v>
      </c>
      <c r="Z97">
        <v>3</v>
      </c>
      <c r="AA97" s="40">
        <f t="shared" si="89"/>
        <v>0</v>
      </c>
      <c r="AB97">
        <v>1</v>
      </c>
      <c r="AC97" t="s">
        <v>83</v>
      </c>
      <c r="AD97">
        <v>5</v>
      </c>
      <c r="AE97" s="40">
        <f t="shared" si="104"/>
        <v>0</v>
      </c>
      <c r="AF97" s="24">
        <f t="shared" si="105"/>
        <v>0</v>
      </c>
      <c r="AG97" s="14">
        <v>4</v>
      </c>
      <c r="AH97" t="s">
        <v>83</v>
      </c>
      <c r="AI97">
        <v>3</v>
      </c>
      <c r="AJ97" s="40">
        <f t="shared" si="154"/>
        <v>3</v>
      </c>
      <c r="AK97">
        <v>4</v>
      </c>
      <c r="AL97" t="s">
        <v>83</v>
      </c>
      <c r="AM97">
        <v>3</v>
      </c>
      <c r="AN97" s="40">
        <f t="shared" si="106"/>
        <v>0</v>
      </c>
      <c r="AO97">
        <v>3</v>
      </c>
      <c r="AP97" t="s">
        <v>83</v>
      </c>
      <c r="AQ97">
        <v>3</v>
      </c>
      <c r="AR97" s="40">
        <f t="shared" si="85"/>
        <v>0</v>
      </c>
      <c r="AS97">
        <v>5</v>
      </c>
      <c r="AT97" t="s">
        <v>83</v>
      </c>
      <c r="AU97">
        <v>4</v>
      </c>
      <c r="AV97" s="40">
        <f t="shared" si="107"/>
        <v>0</v>
      </c>
      <c r="AW97">
        <v>2</v>
      </c>
      <c r="AX97" t="s">
        <v>83</v>
      </c>
      <c r="AY97">
        <v>6</v>
      </c>
      <c r="AZ97" s="40">
        <f t="shared" si="108"/>
        <v>3</v>
      </c>
      <c r="BA97">
        <v>2</v>
      </c>
      <c r="BB97" t="s">
        <v>83</v>
      </c>
      <c r="BC97">
        <v>5</v>
      </c>
      <c r="BD97" s="40">
        <f t="shared" si="90"/>
        <v>3</v>
      </c>
      <c r="BE97" s="24">
        <f t="shared" si="109"/>
        <v>9</v>
      </c>
      <c r="BF97" s="14">
        <v>3</v>
      </c>
      <c r="BG97" t="s">
        <v>83</v>
      </c>
      <c r="BH97">
        <v>3</v>
      </c>
      <c r="BI97" s="40">
        <f t="shared" si="110"/>
        <v>0</v>
      </c>
      <c r="BJ97">
        <v>3</v>
      </c>
      <c r="BK97" t="s">
        <v>83</v>
      </c>
      <c r="BL97">
        <v>5</v>
      </c>
      <c r="BM97" s="40">
        <f t="shared" si="111"/>
        <v>0</v>
      </c>
      <c r="BN97">
        <v>4</v>
      </c>
      <c r="BO97" t="s">
        <v>83</v>
      </c>
      <c r="BP97">
        <v>2</v>
      </c>
      <c r="BQ97" s="40">
        <f t="shared" si="91"/>
        <v>4</v>
      </c>
      <c r="BR97">
        <v>3</v>
      </c>
      <c r="BS97" t="s">
        <v>83</v>
      </c>
      <c r="BT97">
        <v>2</v>
      </c>
      <c r="BU97" s="40">
        <f t="shared" si="112"/>
        <v>3</v>
      </c>
      <c r="BV97">
        <v>2</v>
      </c>
      <c r="BW97" t="s">
        <v>83</v>
      </c>
      <c r="BX97">
        <v>3</v>
      </c>
      <c r="BY97" s="40">
        <f t="shared" si="113"/>
        <v>3</v>
      </c>
      <c r="BZ97">
        <v>2</v>
      </c>
      <c r="CA97" t="s">
        <v>83</v>
      </c>
      <c r="CB97">
        <v>2</v>
      </c>
      <c r="CC97" s="40">
        <f t="shared" si="114"/>
        <v>0</v>
      </c>
      <c r="CD97" s="24">
        <f t="shared" si="115"/>
        <v>10</v>
      </c>
      <c r="CE97" s="14">
        <v>4</v>
      </c>
      <c r="CF97" t="s">
        <v>83</v>
      </c>
      <c r="CG97">
        <v>2</v>
      </c>
      <c r="CH97" s="40">
        <f t="shared" si="116"/>
        <v>0</v>
      </c>
      <c r="CI97">
        <v>5</v>
      </c>
      <c r="CJ97" t="s">
        <v>83</v>
      </c>
      <c r="CK97">
        <v>4</v>
      </c>
      <c r="CL97" s="40">
        <f t="shared" si="117"/>
        <v>3</v>
      </c>
      <c r="CM97">
        <v>4</v>
      </c>
      <c r="CN97" t="s">
        <v>83</v>
      </c>
      <c r="CO97">
        <v>3</v>
      </c>
      <c r="CP97" s="40">
        <f t="shared" si="118"/>
        <v>0</v>
      </c>
      <c r="CQ97">
        <v>3</v>
      </c>
      <c r="CR97" t="s">
        <v>83</v>
      </c>
      <c r="CS97">
        <v>3</v>
      </c>
      <c r="CT97" s="40">
        <f t="shared" si="119"/>
        <v>0</v>
      </c>
      <c r="CU97">
        <v>2</v>
      </c>
      <c r="CV97" t="s">
        <v>83</v>
      </c>
      <c r="CW97">
        <v>4</v>
      </c>
      <c r="CX97" s="40">
        <f t="shared" si="120"/>
        <v>0</v>
      </c>
      <c r="CY97">
        <v>2</v>
      </c>
      <c r="CZ97" t="s">
        <v>83</v>
      </c>
      <c r="DA97">
        <v>3</v>
      </c>
      <c r="DB97" s="40">
        <f t="shared" si="121"/>
        <v>0</v>
      </c>
      <c r="DC97" s="24">
        <f t="shared" si="122"/>
        <v>3</v>
      </c>
      <c r="DD97" s="14">
        <v>3</v>
      </c>
      <c r="DE97" t="s">
        <v>83</v>
      </c>
      <c r="DF97">
        <v>2</v>
      </c>
      <c r="DG97" s="40">
        <f t="shared" si="152"/>
        <v>0</v>
      </c>
      <c r="DH97">
        <v>4</v>
      </c>
      <c r="DI97" t="s">
        <v>83</v>
      </c>
      <c r="DJ97">
        <v>2</v>
      </c>
      <c r="DK97" s="40">
        <f t="shared" si="92"/>
        <v>3</v>
      </c>
      <c r="DL97">
        <v>2</v>
      </c>
      <c r="DM97" t="s">
        <v>83</v>
      </c>
      <c r="DN97">
        <v>3</v>
      </c>
      <c r="DO97" s="40">
        <f t="shared" si="123"/>
        <v>4</v>
      </c>
      <c r="DP97">
        <v>6</v>
      </c>
      <c r="DQ97" t="s">
        <v>83</v>
      </c>
      <c r="DR97">
        <v>2</v>
      </c>
      <c r="DS97" s="40">
        <f t="shared" si="83"/>
        <v>0</v>
      </c>
      <c r="DT97">
        <v>1</v>
      </c>
      <c r="DU97" t="s">
        <v>83</v>
      </c>
      <c r="DV97">
        <v>3</v>
      </c>
      <c r="DW97" s="40">
        <f t="shared" si="84"/>
        <v>1</v>
      </c>
      <c r="DX97">
        <v>1</v>
      </c>
      <c r="DY97" t="s">
        <v>83</v>
      </c>
      <c r="DZ97">
        <v>3</v>
      </c>
      <c r="EA97" s="39">
        <f t="shared" si="124"/>
        <v>4</v>
      </c>
      <c r="EB97" s="24">
        <f t="shared" si="93"/>
        <v>12</v>
      </c>
      <c r="EC97" s="14">
        <v>3</v>
      </c>
      <c r="ED97" t="s">
        <v>83</v>
      </c>
      <c r="EE97">
        <v>5</v>
      </c>
      <c r="EF97" s="40">
        <f t="shared" si="125"/>
        <v>0</v>
      </c>
      <c r="EG97">
        <v>1</v>
      </c>
      <c r="EH97" t="s">
        <v>83</v>
      </c>
      <c r="EI97">
        <v>3</v>
      </c>
      <c r="EJ97" s="40">
        <f t="shared" si="126"/>
        <v>0</v>
      </c>
      <c r="EK97">
        <v>3</v>
      </c>
      <c r="EL97" t="s">
        <v>83</v>
      </c>
      <c r="EM97">
        <v>2</v>
      </c>
      <c r="EN97" s="40">
        <f t="shared" si="157"/>
        <v>0</v>
      </c>
      <c r="EO97">
        <v>5</v>
      </c>
      <c r="EP97" t="s">
        <v>83</v>
      </c>
      <c r="EQ97">
        <v>4</v>
      </c>
      <c r="ER97" s="40">
        <f t="shared" si="127"/>
        <v>3</v>
      </c>
      <c r="ES97">
        <v>4</v>
      </c>
      <c r="ET97" t="s">
        <v>83</v>
      </c>
      <c r="EU97">
        <v>2</v>
      </c>
      <c r="EV97" s="40">
        <f t="shared" si="128"/>
        <v>0</v>
      </c>
      <c r="EW97">
        <v>3</v>
      </c>
      <c r="EX97" t="s">
        <v>83</v>
      </c>
      <c r="EY97">
        <v>1</v>
      </c>
      <c r="EZ97" s="40">
        <f t="shared" si="129"/>
        <v>0</v>
      </c>
      <c r="FA97" s="24">
        <f t="shared" si="130"/>
        <v>3</v>
      </c>
      <c r="FB97" s="14">
        <v>3</v>
      </c>
      <c r="FC97" t="s">
        <v>83</v>
      </c>
      <c r="FD97">
        <v>1</v>
      </c>
      <c r="FE97" s="40">
        <f t="shared" si="131"/>
        <v>3</v>
      </c>
      <c r="FF97">
        <v>2</v>
      </c>
      <c r="FG97" t="s">
        <v>83</v>
      </c>
      <c r="FH97">
        <v>2</v>
      </c>
      <c r="FI97" s="40">
        <f t="shared" si="132"/>
        <v>0</v>
      </c>
      <c r="FJ97">
        <v>1</v>
      </c>
      <c r="FK97" t="s">
        <v>83</v>
      </c>
      <c r="FL97">
        <v>2</v>
      </c>
      <c r="FM97" s="40">
        <f t="shared" si="133"/>
        <v>0</v>
      </c>
      <c r="FN97">
        <v>2</v>
      </c>
      <c r="FO97" t="s">
        <v>83</v>
      </c>
      <c r="FP97">
        <v>3</v>
      </c>
      <c r="FQ97" s="40">
        <f t="shared" si="94"/>
        <v>0</v>
      </c>
      <c r="FR97">
        <v>2</v>
      </c>
      <c r="FS97" t="s">
        <v>83</v>
      </c>
      <c r="FT97">
        <v>4</v>
      </c>
      <c r="FU97" s="40">
        <f t="shared" si="134"/>
        <v>3</v>
      </c>
      <c r="FV97">
        <v>2</v>
      </c>
      <c r="FW97" t="s">
        <v>83</v>
      </c>
      <c r="FX97">
        <v>3</v>
      </c>
      <c r="FY97" s="40">
        <f t="shared" si="95"/>
        <v>0</v>
      </c>
      <c r="FZ97" s="24">
        <f t="shared" si="96"/>
        <v>6</v>
      </c>
      <c r="GA97" s="14">
        <v>4</v>
      </c>
      <c r="GB97" t="s">
        <v>83</v>
      </c>
      <c r="GC97">
        <v>6</v>
      </c>
      <c r="GD97" s="40">
        <f t="shared" si="135"/>
        <v>0</v>
      </c>
      <c r="GE97">
        <v>2</v>
      </c>
      <c r="GF97" t="s">
        <v>83</v>
      </c>
      <c r="GG97">
        <v>1</v>
      </c>
      <c r="GH97" s="40">
        <f t="shared" si="159"/>
        <v>4</v>
      </c>
      <c r="GI97">
        <v>4</v>
      </c>
      <c r="GJ97" t="s">
        <v>83</v>
      </c>
      <c r="GK97">
        <v>2</v>
      </c>
      <c r="GL97" s="40">
        <f t="shared" si="136"/>
        <v>0</v>
      </c>
      <c r="GM97">
        <v>3</v>
      </c>
      <c r="GN97" t="s">
        <v>83</v>
      </c>
      <c r="GO97">
        <v>1</v>
      </c>
      <c r="GP97" s="40">
        <f t="shared" si="137"/>
        <v>4</v>
      </c>
      <c r="GQ97">
        <v>1</v>
      </c>
      <c r="GR97" t="s">
        <v>83</v>
      </c>
      <c r="GS97">
        <v>2</v>
      </c>
      <c r="GT97" s="40">
        <f t="shared" si="97"/>
        <v>3</v>
      </c>
      <c r="GU97">
        <v>3</v>
      </c>
      <c r="GV97" t="s">
        <v>83</v>
      </c>
      <c r="GW97">
        <v>2</v>
      </c>
      <c r="GX97" s="40">
        <f t="shared" si="138"/>
        <v>4</v>
      </c>
      <c r="GY97" s="24">
        <f t="shared" si="139"/>
        <v>15</v>
      </c>
      <c r="GZ97" s="28">
        <f t="shared" si="98"/>
        <v>58</v>
      </c>
      <c r="HA97" t="s">
        <v>140</v>
      </c>
      <c r="HB97">
        <f t="shared" si="99"/>
        <v>0</v>
      </c>
      <c r="HC97" t="s">
        <v>85</v>
      </c>
      <c r="HD97">
        <f t="shared" si="153"/>
        <v>9</v>
      </c>
      <c r="HE97" t="s">
        <v>93</v>
      </c>
      <c r="HF97">
        <f t="shared" si="100"/>
        <v>9</v>
      </c>
      <c r="HG97" t="s">
        <v>129</v>
      </c>
      <c r="HH97">
        <f t="shared" si="158"/>
        <v>0</v>
      </c>
      <c r="HI97" t="s">
        <v>130</v>
      </c>
      <c r="HJ97">
        <f t="shared" si="140"/>
        <v>5</v>
      </c>
      <c r="HK97" t="s">
        <v>95</v>
      </c>
      <c r="HL97">
        <f t="shared" si="141"/>
        <v>5</v>
      </c>
      <c r="HM97" t="s">
        <v>134</v>
      </c>
      <c r="HN97">
        <f t="shared" si="101"/>
        <v>5</v>
      </c>
      <c r="HO97" t="s">
        <v>91</v>
      </c>
      <c r="HP97">
        <f t="shared" si="142"/>
        <v>5</v>
      </c>
      <c r="HQ97" t="s">
        <v>136</v>
      </c>
      <c r="HR97" s="1">
        <f t="shared" si="143"/>
        <v>0</v>
      </c>
      <c r="HS97" t="s">
        <v>137</v>
      </c>
      <c r="HT97" s="1">
        <f t="shared" si="144"/>
        <v>6</v>
      </c>
      <c r="HU97" t="s">
        <v>86</v>
      </c>
      <c r="HV97" s="1">
        <f t="shared" si="145"/>
        <v>6</v>
      </c>
      <c r="HW97" t="s">
        <v>94</v>
      </c>
      <c r="HX97" s="1">
        <f t="shared" si="146"/>
        <v>5</v>
      </c>
      <c r="HY97" t="s">
        <v>88</v>
      </c>
      <c r="HZ97" s="1">
        <f t="shared" si="147"/>
        <v>0</v>
      </c>
      <c r="IA97" t="s">
        <v>142</v>
      </c>
      <c r="IB97" s="1">
        <f t="shared" si="148"/>
        <v>0</v>
      </c>
      <c r="IC97" t="s">
        <v>90</v>
      </c>
      <c r="ID97" s="1">
        <f t="shared" si="149"/>
        <v>5</v>
      </c>
      <c r="IE97" t="s">
        <v>96</v>
      </c>
      <c r="IF97" s="1">
        <f t="shared" si="150"/>
        <v>5</v>
      </c>
      <c r="IG97">
        <f t="shared" si="155"/>
        <v>65</v>
      </c>
      <c r="IH97" s="1">
        <f t="shared" si="151"/>
        <v>123</v>
      </c>
    </row>
    <row r="98" spans="1:242" ht="14.65" thickBot="1" x14ac:dyDescent="0.5">
      <c r="A98" s="1">
        <v>95</v>
      </c>
      <c r="B98" s="45">
        <f t="shared" si="86"/>
        <v>684</v>
      </c>
      <c r="C98" s="14" t="s">
        <v>331</v>
      </c>
      <c r="D98" t="s">
        <v>332</v>
      </c>
      <c r="E98" s="15" t="s">
        <v>279</v>
      </c>
      <c r="F98" s="28">
        <f t="shared" si="87"/>
        <v>121</v>
      </c>
      <c r="H98" s="14">
        <v>3</v>
      </c>
      <c r="I98" t="s">
        <v>83</v>
      </c>
      <c r="J98">
        <v>4</v>
      </c>
      <c r="K98" s="40">
        <f t="shared" si="102"/>
        <v>3</v>
      </c>
      <c r="L98">
        <v>1</v>
      </c>
      <c r="M98" t="s">
        <v>83</v>
      </c>
      <c r="N98">
        <v>5</v>
      </c>
      <c r="O98" s="40">
        <f t="shared" si="156"/>
        <v>3</v>
      </c>
      <c r="P98">
        <v>5</v>
      </c>
      <c r="Q98" t="s">
        <v>83</v>
      </c>
      <c r="R98">
        <v>2</v>
      </c>
      <c r="S98" s="40">
        <f t="shared" si="103"/>
        <v>0</v>
      </c>
      <c r="T98">
        <v>6</v>
      </c>
      <c r="U98" t="s">
        <v>83</v>
      </c>
      <c r="V98">
        <v>2</v>
      </c>
      <c r="W98" s="40">
        <f t="shared" si="88"/>
        <v>0</v>
      </c>
      <c r="X98">
        <v>3</v>
      </c>
      <c r="Y98" t="s">
        <v>83</v>
      </c>
      <c r="Z98">
        <v>1</v>
      </c>
      <c r="AA98" s="40">
        <f t="shared" si="89"/>
        <v>0</v>
      </c>
      <c r="AB98">
        <v>7</v>
      </c>
      <c r="AC98" t="s">
        <v>83</v>
      </c>
      <c r="AD98">
        <v>3</v>
      </c>
      <c r="AE98" s="40">
        <f t="shared" si="104"/>
        <v>3</v>
      </c>
      <c r="AF98" s="24">
        <f t="shared" si="105"/>
        <v>9</v>
      </c>
      <c r="AG98" s="14">
        <v>4</v>
      </c>
      <c r="AH98" t="s">
        <v>83</v>
      </c>
      <c r="AI98">
        <v>2</v>
      </c>
      <c r="AJ98" s="40">
        <f t="shared" si="154"/>
        <v>3</v>
      </c>
      <c r="AK98">
        <v>5</v>
      </c>
      <c r="AL98" t="s">
        <v>83</v>
      </c>
      <c r="AM98">
        <v>2</v>
      </c>
      <c r="AN98" s="40">
        <f t="shared" si="106"/>
        <v>0</v>
      </c>
      <c r="AO98">
        <v>4</v>
      </c>
      <c r="AP98" t="s">
        <v>83</v>
      </c>
      <c r="AQ98">
        <v>2</v>
      </c>
      <c r="AR98" s="40">
        <f t="shared" si="85"/>
        <v>0</v>
      </c>
      <c r="AS98">
        <v>4</v>
      </c>
      <c r="AT98" t="s">
        <v>83</v>
      </c>
      <c r="AU98">
        <v>4</v>
      </c>
      <c r="AV98" s="40">
        <f t="shared" si="107"/>
        <v>3</v>
      </c>
      <c r="AW98">
        <v>2</v>
      </c>
      <c r="AX98" t="s">
        <v>83</v>
      </c>
      <c r="AY98">
        <v>2</v>
      </c>
      <c r="AZ98" s="40">
        <f t="shared" si="108"/>
        <v>0</v>
      </c>
      <c r="BA98">
        <v>1</v>
      </c>
      <c r="BB98" t="s">
        <v>83</v>
      </c>
      <c r="BC98">
        <v>2</v>
      </c>
      <c r="BD98" s="40">
        <f t="shared" si="90"/>
        <v>4</v>
      </c>
      <c r="BE98" s="24">
        <f t="shared" si="109"/>
        <v>10</v>
      </c>
      <c r="BF98" s="14">
        <v>1</v>
      </c>
      <c r="BG98" t="s">
        <v>83</v>
      </c>
      <c r="BH98">
        <v>1</v>
      </c>
      <c r="BI98" s="40">
        <f t="shared" si="110"/>
        <v>0</v>
      </c>
      <c r="BJ98">
        <v>1</v>
      </c>
      <c r="BK98" t="s">
        <v>83</v>
      </c>
      <c r="BL98">
        <v>1</v>
      </c>
      <c r="BM98" s="40">
        <f t="shared" si="111"/>
        <v>4</v>
      </c>
      <c r="BN98">
        <v>1</v>
      </c>
      <c r="BO98" t="s">
        <v>83</v>
      </c>
      <c r="BP98">
        <v>2</v>
      </c>
      <c r="BQ98" s="40">
        <f t="shared" si="91"/>
        <v>0</v>
      </c>
      <c r="BR98">
        <v>2</v>
      </c>
      <c r="BS98" t="s">
        <v>83</v>
      </c>
      <c r="BT98">
        <v>1</v>
      </c>
      <c r="BU98" s="40">
        <f t="shared" si="112"/>
        <v>3</v>
      </c>
      <c r="BV98">
        <v>0</v>
      </c>
      <c r="BW98" t="s">
        <v>83</v>
      </c>
      <c r="BX98">
        <v>1</v>
      </c>
      <c r="BY98" s="40">
        <f t="shared" si="113"/>
        <v>3</v>
      </c>
      <c r="BZ98">
        <v>3</v>
      </c>
      <c r="CA98" t="s">
        <v>83</v>
      </c>
      <c r="CB98">
        <v>2</v>
      </c>
      <c r="CC98" s="40">
        <f t="shared" si="114"/>
        <v>0</v>
      </c>
      <c r="CD98" s="24">
        <f t="shared" si="115"/>
        <v>10</v>
      </c>
      <c r="CE98" s="14">
        <v>3</v>
      </c>
      <c r="CF98" t="s">
        <v>83</v>
      </c>
      <c r="CG98">
        <v>3</v>
      </c>
      <c r="CH98" s="40">
        <f t="shared" si="116"/>
        <v>3</v>
      </c>
      <c r="CI98">
        <v>1</v>
      </c>
      <c r="CJ98" t="s">
        <v>83</v>
      </c>
      <c r="CK98">
        <v>4</v>
      </c>
      <c r="CL98" s="40">
        <f t="shared" si="117"/>
        <v>0</v>
      </c>
      <c r="CM98">
        <v>2</v>
      </c>
      <c r="CN98" t="s">
        <v>83</v>
      </c>
      <c r="CO98">
        <v>1</v>
      </c>
      <c r="CP98" s="40">
        <f t="shared" si="118"/>
        <v>0</v>
      </c>
      <c r="CQ98">
        <v>3</v>
      </c>
      <c r="CR98" t="s">
        <v>83</v>
      </c>
      <c r="CS98">
        <v>5</v>
      </c>
      <c r="CT98" s="40">
        <f t="shared" si="119"/>
        <v>0</v>
      </c>
      <c r="CU98">
        <v>6</v>
      </c>
      <c r="CV98" t="s">
        <v>83</v>
      </c>
      <c r="CW98">
        <v>4</v>
      </c>
      <c r="CX98" s="40">
        <f t="shared" si="120"/>
        <v>3</v>
      </c>
      <c r="CY98">
        <v>3</v>
      </c>
      <c r="CZ98" t="s">
        <v>83</v>
      </c>
      <c r="DA98">
        <v>2</v>
      </c>
      <c r="DB98" s="40">
        <f t="shared" si="121"/>
        <v>4</v>
      </c>
      <c r="DC98" s="24">
        <f t="shared" si="122"/>
        <v>10</v>
      </c>
      <c r="DD98" s="14">
        <v>7</v>
      </c>
      <c r="DE98" t="s">
        <v>83</v>
      </c>
      <c r="DF98">
        <v>1</v>
      </c>
      <c r="DG98" s="40">
        <f t="shared" si="152"/>
        <v>0</v>
      </c>
      <c r="DH98">
        <v>2</v>
      </c>
      <c r="DI98" t="s">
        <v>83</v>
      </c>
      <c r="DJ98">
        <v>3</v>
      </c>
      <c r="DK98" s="40">
        <f t="shared" si="92"/>
        <v>0</v>
      </c>
      <c r="DL98">
        <v>8</v>
      </c>
      <c r="DM98" t="s">
        <v>83</v>
      </c>
      <c r="DN98">
        <v>3</v>
      </c>
      <c r="DO98" s="40">
        <f t="shared" si="123"/>
        <v>0</v>
      </c>
      <c r="DP98">
        <v>3</v>
      </c>
      <c r="DQ98" t="s">
        <v>83</v>
      </c>
      <c r="DR98">
        <v>4</v>
      </c>
      <c r="DS98" s="40">
        <f t="shared" si="83"/>
        <v>0</v>
      </c>
      <c r="DT98">
        <v>2</v>
      </c>
      <c r="DU98" t="s">
        <v>83</v>
      </c>
      <c r="DV98">
        <v>1</v>
      </c>
      <c r="DW98" s="40">
        <f t="shared" si="84"/>
        <v>6</v>
      </c>
      <c r="DX98">
        <v>1</v>
      </c>
      <c r="DY98" t="s">
        <v>83</v>
      </c>
      <c r="DZ98">
        <v>3</v>
      </c>
      <c r="EA98" s="39">
        <f t="shared" si="124"/>
        <v>4</v>
      </c>
      <c r="EB98" s="24">
        <f t="shared" si="93"/>
        <v>10</v>
      </c>
      <c r="EC98" s="14">
        <v>3</v>
      </c>
      <c r="ED98" t="s">
        <v>83</v>
      </c>
      <c r="EE98">
        <v>4</v>
      </c>
      <c r="EF98" s="40">
        <f t="shared" si="125"/>
        <v>0</v>
      </c>
      <c r="EG98">
        <v>1</v>
      </c>
      <c r="EH98" t="s">
        <v>83</v>
      </c>
      <c r="EI98">
        <v>1</v>
      </c>
      <c r="EJ98" s="40">
        <f t="shared" si="126"/>
        <v>0</v>
      </c>
      <c r="EK98">
        <v>4</v>
      </c>
      <c r="EL98" t="s">
        <v>83</v>
      </c>
      <c r="EM98">
        <v>2</v>
      </c>
      <c r="EN98" s="40">
        <f t="shared" si="157"/>
        <v>0</v>
      </c>
      <c r="EO98">
        <v>4</v>
      </c>
      <c r="EP98" t="s">
        <v>83</v>
      </c>
      <c r="EQ98">
        <v>2</v>
      </c>
      <c r="ER98" s="40">
        <f t="shared" si="127"/>
        <v>3</v>
      </c>
      <c r="ES98">
        <v>2</v>
      </c>
      <c r="ET98" t="s">
        <v>83</v>
      </c>
      <c r="EU98">
        <v>3</v>
      </c>
      <c r="EV98" s="40">
        <f t="shared" si="128"/>
        <v>0</v>
      </c>
      <c r="EW98">
        <v>3</v>
      </c>
      <c r="EX98" t="s">
        <v>83</v>
      </c>
      <c r="EY98">
        <v>3</v>
      </c>
      <c r="EZ98" s="40">
        <f t="shared" si="129"/>
        <v>0</v>
      </c>
      <c r="FA98" s="24">
        <f t="shared" si="130"/>
        <v>3</v>
      </c>
      <c r="FB98" s="14">
        <v>6</v>
      </c>
      <c r="FC98" t="s">
        <v>83</v>
      </c>
      <c r="FD98">
        <v>2</v>
      </c>
      <c r="FE98" s="40">
        <f t="shared" si="131"/>
        <v>3</v>
      </c>
      <c r="FF98">
        <v>3</v>
      </c>
      <c r="FG98" t="s">
        <v>83</v>
      </c>
      <c r="FH98">
        <v>2</v>
      </c>
      <c r="FI98" s="40">
        <f t="shared" si="132"/>
        <v>3</v>
      </c>
      <c r="FJ98">
        <v>2</v>
      </c>
      <c r="FK98" t="s">
        <v>83</v>
      </c>
      <c r="FL98">
        <v>3</v>
      </c>
      <c r="FM98" s="40">
        <f t="shared" si="133"/>
        <v>0</v>
      </c>
      <c r="FN98">
        <v>2</v>
      </c>
      <c r="FO98" t="s">
        <v>83</v>
      </c>
      <c r="FP98">
        <v>3</v>
      </c>
      <c r="FQ98" s="40">
        <f t="shared" si="94"/>
        <v>0</v>
      </c>
      <c r="FR98">
        <v>4</v>
      </c>
      <c r="FS98" t="s">
        <v>83</v>
      </c>
      <c r="FT98">
        <v>4</v>
      </c>
      <c r="FU98" s="40">
        <f t="shared" si="134"/>
        <v>0</v>
      </c>
      <c r="FV98">
        <v>3</v>
      </c>
      <c r="FW98" t="s">
        <v>83</v>
      </c>
      <c r="FX98">
        <v>2</v>
      </c>
      <c r="FY98" s="40">
        <f t="shared" si="95"/>
        <v>4</v>
      </c>
      <c r="FZ98" s="24">
        <f t="shared" si="96"/>
        <v>10</v>
      </c>
      <c r="GA98" s="14">
        <v>4</v>
      </c>
      <c r="GB98" t="s">
        <v>83</v>
      </c>
      <c r="GC98">
        <v>2</v>
      </c>
      <c r="GD98" s="40">
        <f t="shared" si="135"/>
        <v>0</v>
      </c>
      <c r="GE98">
        <v>2</v>
      </c>
      <c r="GF98" t="s">
        <v>83</v>
      </c>
      <c r="GG98">
        <v>1</v>
      </c>
      <c r="GH98" s="40">
        <f t="shared" si="159"/>
        <v>4</v>
      </c>
      <c r="GI98">
        <v>2</v>
      </c>
      <c r="GJ98" t="s">
        <v>83</v>
      </c>
      <c r="GK98">
        <v>4</v>
      </c>
      <c r="GL98" s="40">
        <f t="shared" si="136"/>
        <v>3</v>
      </c>
      <c r="GM98">
        <v>2</v>
      </c>
      <c r="GN98" t="s">
        <v>83</v>
      </c>
      <c r="GO98">
        <v>5</v>
      </c>
      <c r="GP98" s="40">
        <f t="shared" si="137"/>
        <v>0</v>
      </c>
      <c r="GQ98">
        <v>1</v>
      </c>
      <c r="GR98" t="s">
        <v>83</v>
      </c>
      <c r="GS98">
        <v>4</v>
      </c>
      <c r="GT98" s="40">
        <f t="shared" si="97"/>
        <v>3</v>
      </c>
      <c r="GU98">
        <v>2</v>
      </c>
      <c r="GV98" t="s">
        <v>83</v>
      </c>
      <c r="GW98">
        <v>4</v>
      </c>
      <c r="GX98" s="40">
        <f t="shared" si="138"/>
        <v>0</v>
      </c>
      <c r="GY98" s="24">
        <f t="shared" si="139"/>
        <v>10</v>
      </c>
      <c r="GZ98" s="28">
        <f t="shared" si="98"/>
        <v>72</v>
      </c>
      <c r="HA98" t="s">
        <v>161</v>
      </c>
      <c r="HB98">
        <f t="shared" si="99"/>
        <v>9</v>
      </c>
      <c r="HC98" t="s">
        <v>336</v>
      </c>
      <c r="HD98">
        <f t="shared" si="153"/>
        <v>5</v>
      </c>
      <c r="HE98" t="s">
        <v>169</v>
      </c>
      <c r="HF98">
        <f t="shared" si="100"/>
        <v>0</v>
      </c>
      <c r="HG98" t="s">
        <v>335</v>
      </c>
      <c r="HH98">
        <f t="shared" si="158"/>
        <v>0</v>
      </c>
      <c r="HI98" t="s">
        <v>337</v>
      </c>
      <c r="HJ98">
        <f t="shared" si="140"/>
        <v>0</v>
      </c>
      <c r="HK98" t="s">
        <v>302</v>
      </c>
      <c r="HL98">
        <f t="shared" si="141"/>
        <v>5</v>
      </c>
      <c r="HM98" t="s">
        <v>339</v>
      </c>
      <c r="HN98">
        <f t="shared" si="101"/>
        <v>5</v>
      </c>
      <c r="HO98" t="s">
        <v>342</v>
      </c>
      <c r="HP98">
        <f t="shared" si="142"/>
        <v>0</v>
      </c>
      <c r="HQ98" t="s">
        <v>299</v>
      </c>
      <c r="HR98" s="1">
        <f t="shared" si="143"/>
        <v>0</v>
      </c>
      <c r="HS98" t="s">
        <v>333</v>
      </c>
      <c r="HT98" s="1">
        <f t="shared" si="144"/>
        <v>5</v>
      </c>
      <c r="HU98" t="s">
        <v>93</v>
      </c>
      <c r="HV98" s="1">
        <f t="shared" si="145"/>
        <v>5</v>
      </c>
      <c r="HW98" t="s">
        <v>334</v>
      </c>
      <c r="HX98" s="1">
        <f t="shared" si="146"/>
        <v>5</v>
      </c>
      <c r="HY98" t="s">
        <v>341</v>
      </c>
      <c r="HZ98" s="1">
        <f t="shared" si="147"/>
        <v>5</v>
      </c>
      <c r="IA98" t="s">
        <v>338</v>
      </c>
      <c r="IB98" s="1">
        <f t="shared" si="148"/>
        <v>0</v>
      </c>
      <c r="IC98" t="s">
        <v>343</v>
      </c>
      <c r="ID98" s="1">
        <f t="shared" si="149"/>
        <v>0</v>
      </c>
      <c r="IE98" t="s">
        <v>340</v>
      </c>
      <c r="IF98" s="1">
        <f t="shared" si="150"/>
        <v>5</v>
      </c>
      <c r="IG98">
        <f t="shared" si="155"/>
        <v>49</v>
      </c>
      <c r="IH98" s="1">
        <f t="shared" si="151"/>
        <v>121</v>
      </c>
    </row>
    <row r="99" spans="1:242" ht="14.65" thickBot="1" x14ac:dyDescent="0.5">
      <c r="A99" s="1">
        <v>96</v>
      </c>
      <c r="B99" s="45">
        <f t="shared" si="86"/>
        <v>653</v>
      </c>
      <c r="C99" s="14" t="s">
        <v>344</v>
      </c>
      <c r="D99" t="s">
        <v>345</v>
      </c>
      <c r="E99" s="15" t="s">
        <v>279</v>
      </c>
      <c r="F99" s="28">
        <f t="shared" si="87"/>
        <v>127</v>
      </c>
      <c r="H99" s="14">
        <v>4</v>
      </c>
      <c r="I99" t="s">
        <v>83</v>
      </c>
      <c r="J99">
        <v>4</v>
      </c>
      <c r="K99" s="40">
        <f t="shared" si="102"/>
        <v>0</v>
      </c>
      <c r="L99">
        <v>3</v>
      </c>
      <c r="M99" t="s">
        <v>83</v>
      </c>
      <c r="N99">
        <v>2</v>
      </c>
      <c r="O99" s="40">
        <f t="shared" si="156"/>
        <v>0</v>
      </c>
      <c r="P99">
        <v>3</v>
      </c>
      <c r="Q99" t="s">
        <v>83</v>
      </c>
      <c r="R99">
        <v>2</v>
      </c>
      <c r="S99" s="40">
        <f t="shared" si="103"/>
        <v>0</v>
      </c>
      <c r="T99">
        <v>2</v>
      </c>
      <c r="U99" t="s">
        <v>83</v>
      </c>
      <c r="V99">
        <v>0</v>
      </c>
      <c r="W99" s="40">
        <f t="shared" si="88"/>
        <v>0</v>
      </c>
      <c r="X99">
        <v>1</v>
      </c>
      <c r="Y99" t="s">
        <v>83</v>
      </c>
      <c r="Z99">
        <v>1</v>
      </c>
      <c r="AA99" s="40">
        <f t="shared" si="89"/>
        <v>0</v>
      </c>
      <c r="AB99">
        <v>2</v>
      </c>
      <c r="AC99" t="s">
        <v>83</v>
      </c>
      <c r="AD99">
        <v>3</v>
      </c>
      <c r="AE99" s="40">
        <f t="shared" si="104"/>
        <v>0</v>
      </c>
      <c r="AF99" s="24">
        <f t="shared" si="105"/>
        <v>0</v>
      </c>
      <c r="AG99" s="14">
        <v>4</v>
      </c>
      <c r="AH99" t="s">
        <v>83</v>
      </c>
      <c r="AI99">
        <v>1</v>
      </c>
      <c r="AJ99" s="40">
        <f t="shared" si="154"/>
        <v>3</v>
      </c>
      <c r="AK99">
        <v>0</v>
      </c>
      <c r="AL99" t="s">
        <v>83</v>
      </c>
      <c r="AM99">
        <v>1</v>
      </c>
      <c r="AN99" s="40">
        <f t="shared" si="106"/>
        <v>0</v>
      </c>
      <c r="AO99">
        <v>2</v>
      </c>
      <c r="AP99" t="s">
        <v>83</v>
      </c>
      <c r="AQ99">
        <v>1</v>
      </c>
      <c r="AR99" s="40">
        <f t="shared" si="85"/>
        <v>0</v>
      </c>
      <c r="AS99">
        <v>4</v>
      </c>
      <c r="AT99" t="s">
        <v>83</v>
      </c>
      <c r="AU99">
        <v>1</v>
      </c>
      <c r="AV99" s="40">
        <f t="shared" si="107"/>
        <v>0</v>
      </c>
      <c r="AW99">
        <v>1</v>
      </c>
      <c r="AX99" t="s">
        <v>83</v>
      </c>
      <c r="AY99">
        <v>3</v>
      </c>
      <c r="AZ99" s="40">
        <f t="shared" si="108"/>
        <v>3</v>
      </c>
      <c r="BA99">
        <v>1</v>
      </c>
      <c r="BB99" t="s">
        <v>83</v>
      </c>
      <c r="BC99">
        <v>0</v>
      </c>
      <c r="BD99" s="40">
        <f t="shared" si="90"/>
        <v>0</v>
      </c>
      <c r="BE99" s="24">
        <f t="shared" si="109"/>
        <v>6</v>
      </c>
      <c r="BF99" s="14">
        <v>3</v>
      </c>
      <c r="BG99" t="s">
        <v>83</v>
      </c>
      <c r="BH99">
        <v>1</v>
      </c>
      <c r="BI99" s="40">
        <f t="shared" si="110"/>
        <v>0</v>
      </c>
      <c r="BJ99">
        <v>1</v>
      </c>
      <c r="BK99" t="s">
        <v>83</v>
      </c>
      <c r="BL99">
        <v>2</v>
      </c>
      <c r="BM99" s="40">
        <f t="shared" si="111"/>
        <v>0</v>
      </c>
      <c r="BN99">
        <v>1</v>
      </c>
      <c r="BO99" t="s">
        <v>83</v>
      </c>
      <c r="BP99">
        <v>0</v>
      </c>
      <c r="BQ99" s="40">
        <f t="shared" si="91"/>
        <v>3</v>
      </c>
      <c r="BR99">
        <v>1</v>
      </c>
      <c r="BS99" t="s">
        <v>83</v>
      </c>
      <c r="BT99">
        <v>0</v>
      </c>
      <c r="BU99" s="40">
        <f t="shared" si="112"/>
        <v>3</v>
      </c>
      <c r="BV99">
        <v>1</v>
      </c>
      <c r="BW99" t="s">
        <v>83</v>
      </c>
      <c r="BX99">
        <v>3</v>
      </c>
      <c r="BY99" s="40">
        <f t="shared" si="113"/>
        <v>4</v>
      </c>
      <c r="BZ99">
        <v>1</v>
      </c>
      <c r="CA99" t="s">
        <v>83</v>
      </c>
      <c r="CB99">
        <v>1</v>
      </c>
      <c r="CC99" s="40">
        <f t="shared" si="114"/>
        <v>0</v>
      </c>
      <c r="CD99" s="24">
        <f t="shared" si="115"/>
        <v>10</v>
      </c>
      <c r="CE99" s="14">
        <v>1</v>
      </c>
      <c r="CF99" t="s">
        <v>83</v>
      </c>
      <c r="CG99">
        <v>1</v>
      </c>
      <c r="CH99" s="40">
        <f t="shared" si="116"/>
        <v>4</v>
      </c>
      <c r="CI99">
        <v>3</v>
      </c>
      <c r="CJ99" t="s">
        <v>83</v>
      </c>
      <c r="CK99">
        <v>0</v>
      </c>
      <c r="CL99" s="40">
        <f t="shared" si="117"/>
        <v>4</v>
      </c>
      <c r="CM99">
        <v>1</v>
      </c>
      <c r="CN99" t="s">
        <v>83</v>
      </c>
      <c r="CO99">
        <v>2</v>
      </c>
      <c r="CP99" s="40">
        <f t="shared" si="118"/>
        <v>4</v>
      </c>
      <c r="CQ99">
        <v>3</v>
      </c>
      <c r="CR99" t="s">
        <v>83</v>
      </c>
      <c r="CS99">
        <v>1</v>
      </c>
      <c r="CT99" s="40">
        <f t="shared" si="119"/>
        <v>3</v>
      </c>
      <c r="CU99">
        <v>2</v>
      </c>
      <c r="CV99" t="s">
        <v>83</v>
      </c>
      <c r="CW99">
        <v>1</v>
      </c>
      <c r="CX99" s="40">
        <f t="shared" si="120"/>
        <v>4</v>
      </c>
      <c r="CY99">
        <v>1</v>
      </c>
      <c r="CZ99" t="s">
        <v>83</v>
      </c>
      <c r="DA99">
        <v>3</v>
      </c>
      <c r="DB99" s="40">
        <f t="shared" si="121"/>
        <v>0</v>
      </c>
      <c r="DC99" s="24">
        <f t="shared" si="122"/>
        <v>19</v>
      </c>
      <c r="DD99" s="14">
        <v>3</v>
      </c>
      <c r="DE99" t="s">
        <v>83</v>
      </c>
      <c r="DF99">
        <v>1</v>
      </c>
      <c r="DG99" s="40">
        <f t="shared" si="152"/>
        <v>0</v>
      </c>
      <c r="DH99">
        <v>3</v>
      </c>
      <c r="DI99" t="s">
        <v>83</v>
      </c>
      <c r="DJ99">
        <v>1</v>
      </c>
      <c r="DK99" s="40">
        <f t="shared" si="92"/>
        <v>3</v>
      </c>
      <c r="DL99">
        <v>1</v>
      </c>
      <c r="DM99" t="s">
        <v>83</v>
      </c>
      <c r="DN99">
        <v>1</v>
      </c>
      <c r="DO99" s="40">
        <f t="shared" si="123"/>
        <v>0</v>
      </c>
      <c r="DP99">
        <v>2</v>
      </c>
      <c r="DQ99" t="s">
        <v>83</v>
      </c>
      <c r="DR99">
        <v>1</v>
      </c>
      <c r="DS99" s="40">
        <f t="shared" si="83"/>
        <v>0</v>
      </c>
      <c r="DT99">
        <v>1</v>
      </c>
      <c r="DU99" t="s">
        <v>83</v>
      </c>
      <c r="DV99">
        <v>3</v>
      </c>
      <c r="DW99" s="40">
        <f t="shared" si="84"/>
        <v>1</v>
      </c>
      <c r="DX99">
        <v>2</v>
      </c>
      <c r="DY99" t="s">
        <v>83</v>
      </c>
      <c r="DZ99">
        <v>3</v>
      </c>
      <c r="EA99" s="39">
        <f t="shared" si="124"/>
        <v>3</v>
      </c>
      <c r="EB99" s="24">
        <f t="shared" si="93"/>
        <v>7</v>
      </c>
      <c r="EC99" s="14">
        <v>2</v>
      </c>
      <c r="ED99" t="s">
        <v>83</v>
      </c>
      <c r="EE99">
        <v>0</v>
      </c>
      <c r="EF99" s="40">
        <f t="shared" si="125"/>
        <v>0</v>
      </c>
      <c r="EG99">
        <v>1</v>
      </c>
      <c r="EH99" t="s">
        <v>83</v>
      </c>
      <c r="EI99">
        <v>1</v>
      </c>
      <c r="EJ99" s="40">
        <f t="shared" si="126"/>
        <v>0</v>
      </c>
      <c r="EK99">
        <v>2</v>
      </c>
      <c r="EL99" t="s">
        <v>83</v>
      </c>
      <c r="EM99">
        <v>0</v>
      </c>
      <c r="EN99" s="40">
        <f t="shared" si="157"/>
        <v>0</v>
      </c>
      <c r="EO99">
        <v>3</v>
      </c>
      <c r="EP99" t="s">
        <v>83</v>
      </c>
      <c r="EQ99">
        <v>2</v>
      </c>
      <c r="ER99" s="40">
        <f t="shared" si="127"/>
        <v>3</v>
      </c>
      <c r="ES99">
        <v>3</v>
      </c>
      <c r="ET99" t="s">
        <v>83</v>
      </c>
      <c r="EU99">
        <v>2</v>
      </c>
      <c r="EV99" s="40">
        <f t="shared" si="128"/>
        <v>0</v>
      </c>
      <c r="EW99">
        <v>3</v>
      </c>
      <c r="EX99" t="s">
        <v>83</v>
      </c>
      <c r="EY99">
        <v>1</v>
      </c>
      <c r="EZ99" s="40">
        <f t="shared" si="129"/>
        <v>0</v>
      </c>
      <c r="FA99" s="24">
        <f t="shared" si="130"/>
        <v>3</v>
      </c>
      <c r="FB99" s="14">
        <v>1</v>
      </c>
      <c r="FC99" t="s">
        <v>83</v>
      </c>
      <c r="FD99">
        <v>0</v>
      </c>
      <c r="FE99" s="40">
        <f t="shared" si="131"/>
        <v>6</v>
      </c>
      <c r="FF99">
        <v>3</v>
      </c>
      <c r="FG99" t="s">
        <v>83</v>
      </c>
      <c r="FH99">
        <v>1</v>
      </c>
      <c r="FI99" s="40">
        <f t="shared" si="132"/>
        <v>4</v>
      </c>
      <c r="FJ99">
        <v>0</v>
      </c>
      <c r="FK99" t="s">
        <v>83</v>
      </c>
      <c r="FL99">
        <v>1</v>
      </c>
      <c r="FM99" s="40">
        <f t="shared" si="133"/>
        <v>0</v>
      </c>
      <c r="FN99">
        <v>3</v>
      </c>
      <c r="FO99" t="s">
        <v>83</v>
      </c>
      <c r="FP99">
        <v>0</v>
      </c>
      <c r="FQ99" s="40">
        <f t="shared" si="94"/>
        <v>3</v>
      </c>
      <c r="FR99">
        <v>1</v>
      </c>
      <c r="FS99" t="s">
        <v>83</v>
      </c>
      <c r="FT99">
        <v>2</v>
      </c>
      <c r="FU99" s="40">
        <f t="shared" si="134"/>
        <v>4</v>
      </c>
      <c r="FV99">
        <v>1</v>
      </c>
      <c r="FW99" t="s">
        <v>83</v>
      </c>
      <c r="FX99">
        <v>3</v>
      </c>
      <c r="FY99" s="40">
        <f t="shared" si="95"/>
        <v>0</v>
      </c>
      <c r="FZ99" s="24">
        <f t="shared" si="96"/>
        <v>17</v>
      </c>
      <c r="GA99" s="14">
        <v>2</v>
      </c>
      <c r="GB99" t="s">
        <v>83</v>
      </c>
      <c r="GC99">
        <v>1</v>
      </c>
      <c r="GD99" s="40">
        <f t="shared" si="135"/>
        <v>0</v>
      </c>
      <c r="GE99">
        <v>2</v>
      </c>
      <c r="GF99" t="s">
        <v>83</v>
      </c>
      <c r="GG99">
        <v>1</v>
      </c>
      <c r="GH99" s="40">
        <f t="shared" si="159"/>
        <v>4</v>
      </c>
      <c r="GI99">
        <v>2</v>
      </c>
      <c r="GJ99" t="s">
        <v>83</v>
      </c>
      <c r="GK99">
        <v>1</v>
      </c>
      <c r="GL99" s="40">
        <f t="shared" si="136"/>
        <v>0</v>
      </c>
      <c r="GM99">
        <v>3</v>
      </c>
      <c r="GN99" t="s">
        <v>83</v>
      </c>
      <c r="GO99">
        <v>1</v>
      </c>
      <c r="GP99" s="40">
        <f t="shared" si="137"/>
        <v>4</v>
      </c>
      <c r="GQ99">
        <v>1</v>
      </c>
      <c r="GR99" t="s">
        <v>83</v>
      </c>
      <c r="GS99">
        <v>2</v>
      </c>
      <c r="GT99" s="40">
        <f t="shared" si="97"/>
        <v>3</v>
      </c>
      <c r="GU99">
        <v>2</v>
      </c>
      <c r="GV99" t="s">
        <v>83</v>
      </c>
      <c r="GW99">
        <v>3</v>
      </c>
      <c r="GX99" s="40">
        <f t="shared" si="138"/>
        <v>0</v>
      </c>
      <c r="GY99" s="24">
        <f t="shared" si="139"/>
        <v>11</v>
      </c>
      <c r="GZ99" s="28">
        <f t="shared" si="98"/>
        <v>73</v>
      </c>
      <c r="HA99" t="s">
        <v>140</v>
      </c>
      <c r="HB99">
        <f t="shared" si="99"/>
        <v>0</v>
      </c>
      <c r="HC99" t="s">
        <v>92</v>
      </c>
      <c r="HD99">
        <f t="shared" si="153"/>
        <v>0</v>
      </c>
      <c r="HE99" t="s">
        <v>169</v>
      </c>
      <c r="HF99">
        <f t="shared" si="100"/>
        <v>0</v>
      </c>
      <c r="HG99" t="s">
        <v>94</v>
      </c>
      <c r="HH99">
        <f t="shared" si="158"/>
        <v>9</v>
      </c>
      <c r="HI99" t="s">
        <v>88</v>
      </c>
      <c r="HJ99">
        <f t="shared" si="140"/>
        <v>0</v>
      </c>
      <c r="HK99" t="s">
        <v>131</v>
      </c>
      <c r="HL99">
        <f t="shared" si="141"/>
        <v>0</v>
      </c>
      <c r="HM99" t="s">
        <v>134</v>
      </c>
      <c r="HN99">
        <f t="shared" si="101"/>
        <v>5</v>
      </c>
      <c r="HO99" t="s">
        <v>96</v>
      </c>
      <c r="HP99">
        <f t="shared" si="142"/>
        <v>9</v>
      </c>
      <c r="HQ99" t="s">
        <v>84</v>
      </c>
      <c r="HR99" s="1">
        <f t="shared" si="143"/>
        <v>5</v>
      </c>
      <c r="HS99" t="s">
        <v>85</v>
      </c>
      <c r="HT99" s="1">
        <f t="shared" si="144"/>
        <v>5</v>
      </c>
      <c r="HU99" t="s">
        <v>93</v>
      </c>
      <c r="HV99" s="1">
        <f t="shared" si="145"/>
        <v>5</v>
      </c>
      <c r="HW99" t="s">
        <v>129</v>
      </c>
      <c r="HX99" s="1">
        <f t="shared" si="146"/>
        <v>0</v>
      </c>
      <c r="HY99" t="s">
        <v>130</v>
      </c>
      <c r="HZ99" s="1">
        <f t="shared" si="147"/>
        <v>6</v>
      </c>
      <c r="IA99" t="s">
        <v>89</v>
      </c>
      <c r="IB99" s="1">
        <f t="shared" si="148"/>
        <v>5</v>
      </c>
      <c r="IC99" t="s">
        <v>90</v>
      </c>
      <c r="ID99" s="1">
        <f t="shared" si="149"/>
        <v>5</v>
      </c>
      <c r="IE99" t="s">
        <v>135</v>
      </c>
      <c r="IF99" s="1">
        <f t="shared" si="150"/>
        <v>0</v>
      </c>
      <c r="IG99">
        <f t="shared" si="155"/>
        <v>54</v>
      </c>
      <c r="IH99" s="1">
        <f t="shared" si="151"/>
        <v>127</v>
      </c>
    </row>
    <row r="100" spans="1:242" ht="14.65" thickBot="1" x14ac:dyDescent="0.5">
      <c r="A100" s="1">
        <v>97</v>
      </c>
      <c r="B100" s="45">
        <f t="shared" si="86"/>
        <v>376</v>
      </c>
      <c r="C100" s="14" t="s">
        <v>346</v>
      </c>
      <c r="D100" t="s">
        <v>347</v>
      </c>
      <c r="E100" s="15" t="s">
        <v>279</v>
      </c>
      <c r="F100" s="28">
        <f t="shared" si="87"/>
        <v>154</v>
      </c>
      <c r="H100" s="14">
        <v>1</v>
      </c>
      <c r="I100" t="s">
        <v>83</v>
      </c>
      <c r="J100">
        <v>1</v>
      </c>
      <c r="K100" s="40">
        <f t="shared" si="102"/>
        <v>0</v>
      </c>
      <c r="L100">
        <v>1</v>
      </c>
      <c r="M100" t="s">
        <v>83</v>
      </c>
      <c r="N100">
        <v>2</v>
      </c>
      <c r="O100" s="40">
        <f t="shared" si="156"/>
        <v>3</v>
      </c>
      <c r="P100">
        <v>0</v>
      </c>
      <c r="Q100" t="s">
        <v>83</v>
      </c>
      <c r="R100">
        <v>1</v>
      </c>
      <c r="S100" s="40">
        <f t="shared" si="103"/>
        <v>3</v>
      </c>
      <c r="T100">
        <v>3</v>
      </c>
      <c r="U100" t="s">
        <v>83</v>
      </c>
      <c r="V100">
        <v>1</v>
      </c>
      <c r="W100" s="40">
        <f t="shared" si="88"/>
        <v>0</v>
      </c>
      <c r="X100">
        <v>1</v>
      </c>
      <c r="Y100" t="s">
        <v>83</v>
      </c>
      <c r="Z100">
        <v>1</v>
      </c>
      <c r="AA100" s="40">
        <f t="shared" si="89"/>
        <v>0</v>
      </c>
      <c r="AB100">
        <v>3</v>
      </c>
      <c r="AC100" t="s">
        <v>83</v>
      </c>
      <c r="AD100">
        <v>1</v>
      </c>
      <c r="AE100" s="40">
        <f t="shared" si="104"/>
        <v>4</v>
      </c>
      <c r="AF100" s="24">
        <f t="shared" si="105"/>
        <v>10</v>
      </c>
      <c r="AG100" s="14">
        <v>3</v>
      </c>
      <c r="AH100" t="s">
        <v>83</v>
      </c>
      <c r="AI100">
        <v>1</v>
      </c>
      <c r="AJ100" s="40">
        <f t="shared" si="154"/>
        <v>3</v>
      </c>
      <c r="AK100">
        <v>1</v>
      </c>
      <c r="AL100" t="s">
        <v>83</v>
      </c>
      <c r="AM100">
        <v>2</v>
      </c>
      <c r="AN100" s="40">
        <f t="shared" si="106"/>
        <v>0</v>
      </c>
      <c r="AO100">
        <v>2</v>
      </c>
      <c r="AP100" t="s">
        <v>83</v>
      </c>
      <c r="AQ100">
        <v>0</v>
      </c>
      <c r="AR100" s="40">
        <f t="shared" si="85"/>
        <v>0</v>
      </c>
      <c r="AS100">
        <v>3</v>
      </c>
      <c r="AT100" t="s">
        <v>83</v>
      </c>
      <c r="AU100">
        <v>2</v>
      </c>
      <c r="AV100" s="40">
        <f t="shared" si="107"/>
        <v>0</v>
      </c>
      <c r="AW100">
        <v>1</v>
      </c>
      <c r="AX100" t="s">
        <v>83</v>
      </c>
      <c r="AY100">
        <v>3</v>
      </c>
      <c r="AZ100" s="40">
        <f t="shared" si="108"/>
        <v>3</v>
      </c>
      <c r="BA100">
        <v>1</v>
      </c>
      <c r="BB100" t="s">
        <v>83</v>
      </c>
      <c r="BC100">
        <v>2</v>
      </c>
      <c r="BD100" s="40">
        <f t="shared" si="90"/>
        <v>4</v>
      </c>
      <c r="BE100" s="24">
        <f t="shared" si="109"/>
        <v>10</v>
      </c>
      <c r="BF100" s="14">
        <v>3</v>
      </c>
      <c r="BG100" t="s">
        <v>83</v>
      </c>
      <c r="BH100">
        <v>0</v>
      </c>
      <c r="BI100" s="40">
        <f t="shared" si="110"/>
        <v>0</v>
      </c>
      <c r="BJ100">
        <v>1</v>
      </c>
      <c r="BK100" t="s">
        <v>83</v>
      </c>
      <c r="BL100">
        <v>1</v>
      </c>
      <c r="BM100" s="40">
        <f t="shared" si="111"/>
        <v>4</v>
      </c>
      <c r="BN100">
        <v>1</v>
      </c>
      <c r="BO100" t="s">
        <v>83</v>
      </c>
      <c r="BP100">
        <v>0</v>
      </c>
      <c r="BQ100" s="40">
        <f t="shared" si="91"/>
        <v>3</v>
      </c>
      <c r="BR100">
        <v>3</v>
      </c>
      <c r="BS100" t="s">
        <v>83</v>
      </c>
      <c r="BT100">
        <v>1</v>
      </c>
      <c r="BU100" s="40">
        <f t="shared" si="112"/>
        <v>4</v>
      </c>
      <c r="BV100">
        <v>1</v>
      </c>
      <c r="BW100" t="s">
        <v>83</v>
      </c>
      <c r="BX100">
        <v>2</v>
      </c>
      <c r="BY100" s="40">
        <f t="shared" si="113"/>
        <v>3</v>
      </c>
      <c r="BZ100">
        <v>1</v>
      </c>
      <c r="CA100" t="s">
        <v>83</v>
      </c>
      <c r="CB100">
        <v>2</v>
      </c>
      <c r="CC100" s="40">
        <f t="shared" si="114"/>
        <v>6</v>
      </c>
      <c r="CD100" s="24">
        <f t="shared" si="115"/>
        <v>20</v>
      </c>
      <c r="CE100" s="14">
        <v>3</v>
      </c>
      <c r="CF100" t="s">
        <v>83</v>
      </c>
      <c r="CG100">
        <v>0</v>
      </c>
      <c r="CH100" s="40">
        <f t="shared" si="116"/>
        <v>0</v>
      </c>
      <c r="CI100">
        <v>2</v>
      </c>
      <c r="CJ100" t="s">
        <v>83</v>
      </c>
      <c r="CK100">
        <v>1</v>
      </c>
      <c r="CL100" s="40">
        <f t="shared" si="117"/>
        <v>3</v>
      </c>
      <c r="CM100">
        <v>1</v>
      </c>
      <c r="CN100" t="s">
        <v>83</v>
      </c>
      <c r="CO100">
        <v>1</v>
      </c>
      <c r="CP100" s="40">
        <f t="shared" si="118"/>
        <v>0</v>
      </c>
      <c r="CQ100">
        <v>1</v>
      </c>
      <c r="CR100" t="s">
        <v>83</v>
      </c>
      <c r="CS100">
        <v>2</v>
      </c>
      <c r="CT100" s="40">
        <f t="shared" si="119"/>
        <v>0</v>
      </c>
      <c r="CU100">
        <v>1</v>
      </c>
      <c r="CV100" t="s">
        <v>83</v>
      </c>
      <c r="CW100">
        <v>3</v>
      </c>
      <c r="CX100" s="40">
        <f t="shared" si="120"/>
        <v>0</v>
      </c>
      <c r="CY100">
        <v>1</v>
      </c>
      <c r="CZ100" t="s">
        <v>83</v>
      </c>
      <c r="DA100">
        <v>2</v>
      </c>
      <c r="DB100" s="40">
        <f t="shared" si="121"/>
        <v>0</v>
      </c>
      <c r="DC100" s="24">
        <f t="shared" si="122"/>
        <v>3</v>
      </c>
      <c r="DD100" s="14">
        <v>1</v>
      </c>
      <c r="DE100" t="s">
        <v>83</v>
      </c>
      <c r="DF100">
        <v>2</v>
      </c>
      <c r="DG100" s="40">
        <f t="shared" si="152"/>
        <v>6</v>
      </c>
      <c r="DH100">
        <v>3</v>
      </c>
      <c r="DI100" t="s">
        <v>83</v>
      </c>
      <c r="DJ100">
        <v>1</v>
      </c>
      <c r="DK100" s="40">
        <f t="shared" si="92"/>
        <v>3</v>
      </c>
      <c r="DL100">
        <v>1</v>
      </c>
      <c r="DM100" t="s">
        <v>83</v>
      </c>
      <c r="DN100">
        <v>0</v>
      </c>
      <c r="DO100" s="40">
        <f t="shared" si="123"/>
        <v>0</v>
      </c>
      <c r="DP100">
        <v>3</v>
      </c>
      <c r="DQ100" t="s">
        <v>83</v>
      </c>
      <c r="DR100">
        <v>1</v>
      </c>
      <c r="DS100" s="40">
        <f t="shared" si="83"/>
        <v>0</v>
      </c>
      <c r="DT100">
        <v>0</v>
      </c>
      <c r="DU100" t="s">
        <v>83</v>
      </c>
      <c r="DV100">
        <v>2</v>
      </c>
      <c r="DW100" s="40">
        <f t="shared" si="84"/>
        <v>1</v>
      </c>
      <c r="DX100">
        <v>1</v>
      </c>
      <c r="DY100" t="s">
        <v>83</v>
      </c>
      <c r="DZ100">
        <v>2</v>
      </c>
      <c r="EA100" s="39">
        <f t="shared" si="124"/>
        <v>3</v>
      </c>
      <c r="EB100" s="24">
        <f t="shared" si="93"/>
        <v>13</v>
      </c>
      <c r="EC100" s="14">
        <v>1</v>
      </c>
      <c r="ED100" t="s">
        <v>83</v>
      </c>
      <c r="EE100">
        <v>1</v>
      </c>
      <c r="EF100" s="40">
        <f t="shared" si="125"/>
        <v>4</v>
      </c>
      <c r="EG100">
        <v>1</v>
      </c>
      <c r="EH100" t="s">
        <v>83</v>
      </c>
      <c r="EI100">
        <v>2</v>
      </c>
      <c r="EJ100" s="40">
        <f t="shared" si="126"/>
        <v>0</v>
      </c>
      <c r="EK100">
        <v>2</v>
      </c>
      <c r="EL100" t="s">
        <v>83</v>
      </c>
      <c r="EM100">
        <v>0</v>
      </c>
      <c r="EN100" s="40">
        <f t="shared" si="157"/>
        <v>0</v>
      </c>
      <c r="EO100">
        <v>1</v>
      </c>
      <c r="EP100" t="s">
        <v>83</v>
      </c>
      <c r="EQ100">
        <v>2</v>
      </c>
      <c r="ER100" s="40">
        <f t="shared" si="127"/>
        <v>0</v>
      </c>
      <c r="ES100">
        <v>2</v>
      </c>
      <c r="ET100" t="s">
        <v>83</v>
      </c>
      <c r="EU100">
        <v>3</v>
      </c>
      <c r="EV100" s="40">
        <f t="shared" si="128"/>
        <v>0</v>
      </c>
      <c r="EW100">
        <v>2</v>
      </c>
      <c r="EX100" t="s">
        <v>83</v>
      </c>
      <c r="EY100">
        <v>1</v>
      </c>
      <c r="EZ100" s="40">
        <f t="shared" si="129"/>
        <v>0</v>
      </c>
      <c r="FA100" s="24">
        <f t="shared" si="130"/>
        <v>4</v>
      </c>
      <c r="FB100" s="14">
        <v>2</v>
      </c>
      <c r="FC100" t="s">
        <v>83</v>
      </c>
      <c r="FD100">
        <v>1</v>
      </c>
      <c r="FE100" s="40">
        <f t="shared" si="131"/>
        <v>4</v>
      </c>
      <c r="FF100">
        <v>3</v>
      </c>
      <c r="FG100" t="s">
        <v>83</v>
      </c>
      <c r="FH100">
        <v>1</v>
      </c>
      <c r="FI100" s="40">
        <f t="shared" si="132"/>
        <v>4</v>
      </c>
      <c r="FJ100">
        <v>1</v>
      </c>
      <c r="FK100" t="s">
        <v>83</v>
      </c>
      <c r="FL100">
        <v>2</v>
      </c>
      <c r="FM100" s="40">
        <f t="shared" si="133"/>
        <v>0</v>
      </c>
      <c r="FN100">
        <v>3</v>
      </c>
      <c r="FO100" t="s">
        <v>83</v>
      </c>
      <c r="FP100">
        <v>1</v>
      </c>
      <c r="FQ100" s="40">
        <f t="shared" si="94"/>
        <v>3</v>
      </c>
      <c r="FR100">
        <v>1</v>
      </c>
      <c r="FS100" t="s">
        <v>83</v>
      </c>
      <c r="FT100">
        <v>1</v>
      </c>
      <c r="FU100" s="40">
        <f t="shared" si="134"/>
        <v>0</v>
      </c>
      <c r="FV100">
        <v>0</v>
      </c>
      <c r="FW100" t="s">
        <v>83</v>
      </c>
      <c r="FX100">
        <v>3</v>
      </c>
      <c r="FY100" s="40">
        <f t="shared" si="95"/>
        <v>0</v>
      </c>
      <c r="FZ100" s="24">
        <f t="shared" si="96"/>
        <v>11</v>
      </c>
      <c r="GA100" s="14">
        <v>1</v>
      </c>
      <c r="GB100" t="s">
        <v>83</v>
      </c>
      <c r="GC100">
        <v>2</v>
      </c>
      <c r="GD100" s="40">
        <f t="shared" si="135"/>
        <v>0</v>
      </c>
      <c r="GE100">
        <v>2</v>
      </c>
      <c r="GF100" t="s">
        <v>83</v>
      </c>
      <c r="GG100">
        <v>1</v>
      </c>
      <c r="GH100" s="40">
        <f t="shared" si="159"/>
        <v>4</v>
      </c>
      <c r="GI100">
        <v>2</v>
      </c>
      <c r="GJ100" t="s">
        <v>83</v>
      </c>
      <c r="GK100">
        <v>0</v>
      </c>
      <c r="GL100" s="40">
        <f t="shared" si="136"/>
        <v>0</v>
      </c>
      <c r="GM100">
        <v>3</v>
      </c>
      <c r="GN100" t="s">
        <v>83</v>
      </c>
      <c r="GO100">
        <v>1</v>
      </c>
      <c r="GP100" s="40">
        <f t="shared" si="137"/>
        <v>4</v>
      </c>
      <c r="GQ100">
        <v>1</v>
      </c>
      <c r="GR100" t="s">
        <v>83</v>
      </c>
      <c r="GS100">
        <v>2</v>
      </c>
      <c r="GT100" s="40">
        <f t="shared" si="97"/>
        <v>3</v>
      </c>
      <c r="GU100">
        <v>2</v>
      </c>
      <c r="GV100" t="s">
        <v>83</v>
      </c>
      <c r="GW100">
        <v>2</v>
      </c>
      <c r="GX100" s="40">
        <f t="shared" si="138"/>
        <v>0</v>
      </c>
      <c r="GY100" s="24">
        <f t="shared" si="139"/>
        <v>11</v>
      </c>
      <c r="GZ100" s="28">
        <f t="shared" si="98"/>
        <v>82</v>
      </c>
      <c r="HA100" t="s">
        <v>84</v>
      </c>
      <c r="HB100">
        <f t="shared" si="99"/>
        <v>9</v>
      </c>
      <c r="HC100" t="s">
        <v>85</v>
      </c>
      <c r="HD100">
        <f t="shared" si="153"/>
        <v>9</v>
      </c>
      <c r="HE100" t="s">
        <v>93</v>
      </c>
      <c r="HF100">
        <f t="shared" si="100"/>
        <v>9</v>
      </c>
      <c r="HG100" t="s">
        <v>129</v>
      </c>
      <c r="HH100">
        <f t="shared" si="158"/>
        <v>0</v>
      </c>
      <c r="HI100" t="s">
        <v>130</v>
      </c>
      <c r="HJ100">
        <f t="shared" si="140"/>
        <v>5</v>
      </c>
      <c r="HK100" t="s">
        <v>131</v>
      </c>
      <c r="HL100">
        <f t="shared" si="141"/>
        <v>0</v>
      </c>
      <c r="HM100" t="s">
        <v>90</v>
      </c>
      <c r="HN100">
        <f t="shared" si="101"/>
        <v>9</v>
      </c>
      <c r="HO100" t="s">
        <v>96</v>
      </c>
      <c r="HP100">
        <f t="shared" si="142"/>
        <v>9</v>
      </c>
      <c r="HQ100" t="s">
        <v>136</v>
      </c>
      <c r="HR100" s="1">
        <f t="shared" si="143"/>
        <v>0</v>
      </c>
      <c r="HS100" t="s">
        <v>92</v>
      </c>
      <c r="HT100" s="1">
        <f t="shared" si="144"/>
        <v>0</v>
      </c>
      <c r="HU100" t="s">
        <v>133</v>
      </c>
      <c r="HV100" s="1">
        <f t="shared" si="145"/>
        <v>0</v>
      </c>
      <c r="HW100" t="s">
        <v>94</v>
      </c>
      <c r="HX100" s="1">
        <f t="shared" si="146"/>
        <v>5</v>
      </c>
      <c r="HY100" t="s">
        <v>165</v>
      </c>
      <c r="HZ100" s="1">
        <f t="shared" si="147"/>
        <v>5</v>
      </c>
      <c r="IA100" t="s">
        <v>142</v>
      </c>
      <c r="IB100" s="1">
        <f t="shared" si="148"/>
        <v>0</v>
      </c>
      <c r="IC100" t="s">
        <v>134</v>
      </c>
      <c r="ID100" s="1">
        <f t="shared" si="149"/>
        <v>6</v>
      </c>
      <c r="IE100" t="s">
        <v>91</v>
      </c>
      <c r="IF100" s="1">
        <f t="shared" si="150"/>
        <v>6</v>
      </c>
      <c r="IG100">
        <f t="shared" si="155"/>
        <v>72</v>
      </c>
      <c r="IH100" s="1">
        <f t="shared" si="151"/>
        <v>154</v>
      </c>
    </row>
    <row r="101" spans="1:242" ht="14.65" thickBot="1" x14ac:dyDescent="0.5">
      <c r="A101" s="1">
        <v>98</v>
      </c>
      <c r="B101" s="45">
        <f t="shared" si="86"/>
        <v>632</v>
      </c>
      <c r="C101" s="14" t="s">
        <v>348</v>
      </c>
      <c r="D101" t="s">
        <v>349</v>
      </c>
      <c r="E101" s="15" t="s">
        <v>279</v>
      </c>
      <c r="F101" s="28">
        <f t="shared" si="87"/>
        <v>130</v>
      </c>
      <c r="H101" s="14">
        <v>4</v>
      </c>
      <c r="I101" t="s">
        <v>83</v>
      </c>
      <c r="J101">
        <v>4</v>
      </c>
      <c r="K101" s="40">
        <f t="shared" si="102"/>
        <v>0</v>
      </c>
      <c r="L101">
        <v>4</v>
      </c>
      <c r="M101" t="s">
        <v>83</v>
      </c>
      <c r="N101">
        <v>6</v>
      </c>
      <c r="O101" s="40">
        <f t="shared" si="156"/>
        <v>4</v>
      </c>
      <c r="P101">
        <v>0</v>
      </c>
      <c r="Q101" t="s">
        <v>83</v>
      </c>
      <c r="R101">
        <v>3</v>
      </c>
      <c r="S101" s="40">
        <f t="shared" si="103"/>
        <v>3</v>
      </c>
      <c r="T101">
        <v>2</v>
      </c>
      <c r="U101" t="s">
        <v>83</v>
      </c>
      <c r="V101">
        <v>0</v>
      </c>
      <c r="W101" s="40">
        <f t="shared" si="88"/>
        <v>0</v>
      </c>
      <c r="X101">
        <v>7</v>
      </c>
      <c r="Y101" t="s">
        <v>83</v>
      </c>
      <c r="Z101">
        <v>1</v>
      </c>
      <c r="AA101" s="40">
        <f t="shared" si="89"/>
        <v>0</v>
      </c>
      <c r="AB101">
        <v>8</v>
      </c>
      <c r="AC101" t="s">
        <v>83</v>
      </c>
      <c r="AD101">
        <v>3</v>
      </c>
      <c r="AE101" s="40">
        <f t="shared" si="104"/>
        <v>3</v>
      </c>
      <c r="AF101" s="24">
        <f t="shared" si="105"/>
        <v>10</v>
      </c>
      <c r="AG101" s="14">
        <v>5</v>
      </c>
      <c r="AH101" t="s">
        <v>83</v>
      </c>
      <c r="AI101">
        <v>2</v>
      </c>
      <c r="AJ101" s="40">
        <f t="shared" si="154"/>
        <v>3</v>
      </c>
      <c r="AK101">
        <v>8</v>
      </c>
      <c r="AL101" t="s">
        <v>83</v>
      </c>
      <c r="AM101">
        <v>4</v>
      </c>
      <c r="AN101" s="40">
        <f t="shared" si="106"/>
        <v>0</v>
      </c>
      <c r="AO101">
        <v>3</v>
      </c>
      <c r="AP101" t="s">
        <v>83</v>
      </c>
      <c r="AQ101">
        <v>2</v>
      </c>
      <c r="AR101" s="40">
        <f t="shared" si="85"/>
        <v>0</v>
      </c>
      <c r="AS101">
        <v>5</v>
      </c>
      <c r="AT101" t="s">
        <v>83</v>
      </c>
      <c r="AU101">
        <v>8</v>
      </c>
      <c r="AV101" s="40">
        <f t="shared" si="107"/>
        <v>0</v>
      </c>
      <c r="AW101">
        <v>0</v>
      </c>
      <c r="AX101" t="s">
        <v>83</v>
      </c>
      <c r="AY101">
        <v>2</v>
      </c>
      <c r="AZ101" s="40">
        <f t="shared" si="108"/>
        <v>3</v>
      </c>
      <c r="BA101">
        <v>1</v>
      </c>
      <c r="BB101" t="s">
        <v>83</v>
      </c>
      <c r="BC101">
        <v>5</v>
      </c>
      <c r="BD101" s="40">
        <f t="shared" si="90"/>
        <v>3</v>
      </c>
      <c r="BE101" s="24">
        <f t="shared" si="109"/>
        <v>9</v>
      </c>
      <c r="BF101" s="14">
        <v>9</v>
      </c>
      <c r="BG101" t="s">
        <v>83</v>
      </c>
      <c r="BH101">
        <v>4</v>
      </c>
      <c r="BI101" s="40">
        <f t="shared" si="110"/>
        <v>0</v>
      </c>
      <c r="BJ101">
        <v>3</v>
      </c>
      <c r="BK101" t="s">
        <v>83</v>
      </c>
      <c r="BL101">
        <v>7</v>
      </c>
      <c r="BM101" s="40">
        <f t="shared" si="111"/>
        <v>0</v>
      </c>
      <c r="BN101">
        <v>1</v>
      </c>
      <c r="BO101" t="s">
        <v>83</v>
      </c>
      <c r="BP101">
        <v>1</v>
      </c>
      <c r="BQ101" s="40">
        <f t="shared" si="91"/>
        <v>0</v>
      </c>
      <c r="BR101">
        <v>8</v>
      </c>
      <c r="BS101" t="s">
        <v>83</v>
      </c>
      <c r="BT101">
        <v>4</v>
      </c>
      <c r="BU101" s="40">
        <f t="shared" si="112"/>
        <v>3</v>
      </c>
      <c r="BV101">
        <v>9</v>
      </c>
      <c r="BW101" t="s">
        <v>83</v>
      </c>
      <c r="BX101">
        <v>7</v>
      </c>
      <c r="BY101" s="40">
        <f t="shared" si="113"/>
        <v>0</v>
      </c>
      <c r="BZ101">
        <v>2</v>
      </c>
      <c r="CA101" t="s">
        <v>83</v>
      </c>
      <c r="CB101">
        <v>6</v>
      </c>
      <c r="CC101" s="40">
        <f t="shared" si="114"/>
        <v>3</v>
      </c>
      <c r="CD101" s="24">
        <f t="shared" si="115"/>
        <v>6</v>
      </c>
      <c r="CE101" s="14">
        <v>7</v>
      </c>
      <c r="CF101" t="s">
        <v>83</v>
      </c>
      <c r="CG101">
        <v>3</v>
      </c>
      <c r="CH101" s="40">
        <f t="shared" si="116"/>
        <v>0</v>
      </c>
      <c r="CI101">
        <v>8</v>
      </c>
      <c r="CJ101" t="s">
        <v>83</v>
      </c>
      <c r="CK101">
        <v>7</v>
      </c>
      <c r="CL101" s="40">
        <f t="shared" si="117"/>
        <v>3</v>
      </c>
      <c r="CM101">
        <v>6</v>
      </c>
      <c r="CN101" t="s">
        <v>83</v>
      </c>
      <c r="CO101">
        <v>5</v>
      </c>
      <c r="CP101" s="40">
        <f t="shared" si="118"/>
        <v>0</v>
      </c>
      <c r="CQ101">
        <v>5</v>
      </c>
      <c r="CR101" t="s">
        <v>83</v>
      </c>
      <c r="CS101">
        <v>4</v>
      </c>
      <c r="CT101" s="40">
        <f t="shared" si="119"/>
        <v>4</v>
      </c>
      <c r="CU101">
        <v>4</v>
      </c>
      <c r="CV101" t="s">
        <v>83</v>
      </c>
      <c r="CW101">
        <v>1</v>
      </c>
      <c r="CX101" s="40">
        <f t="shared" si="120"/>
        <v>3</v>
      </c>
      <c r="CY101">
        <v>6</v>
      </c>
      <c r="CZ101" t="s">
        <v>83</v>
      </c>
      <c r="DA101">
        <v>9</v>
      </c>
      <c r="DB101" s="40">
        <f t="shared" si="121"/>
        <v>0</v>
      </c>
      <c r="DC101" s="24">
        <f t="shared" si="122"/>
        <v>10</v>
      </c>
      <c r="DD101" s="14">
        <v>4</v>
      </c>
      <c r="DE101" t="s">
        <v>83</v>
      </c>
      <c r="DF101">
        <v>3</v>
      </c>
      <c r="DG101" s="40">
        <f t="shared" si="152"/>
        <v>0</v>
      </c>
      <c r="DH101">
        <v>7</v>
      </c>
      <c r="DI101" t="s">
        <v>83</v>
      </c>
      <c r="DJ101">
        <v>3</v>
      </c>
      <c r="DK101" s="40">
        <f t="shared" si="92"/>
        <v>3</v>
      </c>
      <c r="DL101">
        <v>8</v>
      </c>
      <c r="DM101" t="s">
        <v>83</v>
      </c>
      <c r="DN101">
        <v>3</v>
      </c>
      <c r="DO101" s="40">
        <f t="shared" si="123"/>
        <v>0</v>
      </c>
      <c r="DP101">
        <v>6</v>
      </c>
      <c r="DQ101" t="s">
        <v>83</v>
      </c>
      <c r="DR101">
        <v>4</v>
      </c>
      <c r="DS101" s="40">
        <f t="shared" si="83"/>
        <v>0</v>
      </c>
      <c r="DT101">
        <v>3</v>
      </c>
      <c r="DU101" t="s">
        <v>83</v>
      </c>
      <c r="DV101">
        <v>2</v>
      </c>
      <c r="DW101" s="40">
        <f t="shared" si="84"/>
        <v>4</v>
      </c>
      <c r="DX101">
        <v>6</v>
      </c>
      <c r="DY101" t="s">
        <v>83</v>
      </c>
      <c r="DZ101">
        <v>2</v>
      </c>
      <c r="EA101" s="39">
        <f t="shared" si="124"/>
        <v>0</v>
      </c>
      <c r="EB101" s="24">
        <f t="shared" si="93"/>
        <v>7</v>
      </c>
      <c r="EC101" s="14">
        <v>7</v>
      </c>
      <c r="ED101" t="s">
        <v>83</v>
      </c>
      <c r="EE101">
        <v>9</v>
      </c>
      <c r="EF101" s="40">
        <f t="shared" si="125"/>
        <v>0</v>
      </c>
      <c r="EG101">
        <v>4</v>
      </c>
      <c r="EH101" t="s">
        <v>83</v>
      </c>
      <c r="EI101">
        <v>4</v>
      </c>
      <c r="EJ101" s="40">
        <f t="shared" si="126"/>
        <v>0</v>
      </c>
      <c r="EK101">
        <v>3</v>
      </c>
      <c r="EL101" t="s">
        <v>83</v>
      </c>
      <c r="EM101">
        <v>6</v>
      </c>
      <c r="EN101" s="40">
        <f t="shared" si="157"/>
        <v>3</v>
      </c>
      <c r="EO101">
        <v>8</v>
      </c>
      <c r="EP101" t="s">
        <v>83</v>
      </c>
      <c r="EQ101">
        <v>3</v>
      </c>
      <c r="ER101" s="40">
        <f t="shared" si="127"/>
        <v>3</v>
      </c>
      <c r="ES101">
        <v>8</v>
      </c>
      <c r="ET101" t="s">
        <v>83</v>
      </c>
      <c r="EU101">
        <v>4</v>
      </c>
      <c r="EV101" s="40">
        <f t="shared" si="128"/>
        <v>0</v>
      </c>
      <c r="EW101">
        <v>4</v>
      </c>
      <c r="EX101" t="s">
        <v>83</v>
      </c>
      <c r="EY101">
        <v>3</v>
      </c>
      <c r="EZ101" s="40">
        <f t="shared" si="129"/>
        <v>0</v>
      </c>
      <c r="FA101" s="24">
        <f t="shared" si="130"/>
        <v>6</v>
      </c>
      <c r="FB101" s="14">
        <v>9</v>
      </c>
      <c r="FC101" t="s">
        <v>83</v>
      </c>
      <c r="FD101">
        <v>4</v>
      </c>
      <c r="FE101" s="40">
        <f t="shared" si="131"/>
        <v>3</v>
      </c>
      <c r="FF101">
        <v>4</v>
      </c>
      <c r="FG101" t="s">
        <v>83</v>
      </c>
      <c r="FH101">
        <v>5</v>
      </c>
      <c r="FI101" s="40">
        <f t="shared" si="132"/>
        <v>0</v>
      </c>
      <c r="FJ101">
        <v>7</v>
      </c>
      <c r="FK101" t="s">
        <v>83</v>
      </c>
      <c r="FL101">
        <v>8</v>
      </c>
      <c r="FM101" s="40">
        <f t="shared" si="133"/>
        <v>0</v>
      </c>
      <c r="FN101">
        <v>4</v>
      </c>
      <c r="FO101" t="s">
        <v>83</v>
      </c>
      <c r="FP101">
        <v>6</v>
      </c>
      <c r="FQ101" s="40">
        <f t="shared" si="94"/>
        <v>0</v>
      </c>
      <c r="FR101">
        <v>9</v>
      </c>
      <c r="FS101" t="s">
        <v>83</v>
      </c>
      <c r="FT101">
        <v>4</v>
      </c>
      <c r="FU101" s="40">
        <f t="shared" si="134"/>
        <v>0</v>
      </c>
      <c r="FV101">
        <v>5</v>
      </c>
      <c r="FW101" t="s">
        <v>83</v>
      </c>
      <c r="FX101">
        <v>2</v>
      </c>
      <c r="FY101" s="40">
        <f t="shared" si="95"/>
        <v>3</v>
      </c>
      <c r="FZ101" s="24">
        <f t="shared" si="96"/>
        <v>6</v>
      </c>
      <c r="GA101" s="14">
        <v>1</v>
      </c>
      <c r="GB101" t="s">
        <v>83</v>
      </c>
      <c r="GC101">
        <v>2</v>
      </c>
      <c r="GD101" s="40">
        <f t="shared" si="135"/>
        <v>0</v>
      </c>
      <c r="GE101">
        <v>2</v>
      </c>
      <c r="GF101" t="s">
        <v>83</v>
      </c>
      <c r="GG101">
        <v>1</v>
      </c>
      <c r="GH101" s="40">
        <f t="shared" si="159"/>
        <v>4</v>
      </c>
      <c r="GI101">
        <v>0</v>
      </c>
      <c r="GJ101" t="s">
        <v>83</v>
      </c>
      <c r="GK101">
        <v>0</v>
      </c>
      <c r="GL101" s="40">
        <f t="shared" si="136"/>
        <v>0</v>
      </c>
      <c r="GM101">
        <v>5</v>
      </c>
      <c r="GN101" t="s">
        <v>83</v>
      </c>
      <c r="GO101">
        <v>4</v>
      </c>
      <c r="GP101" s="40">
        <f t="shared" si="137"/>
        <v>3</v>
      </c>
      <c r="GQ101">
        <v>4</v>
      </c>
      <c r="GR101" t="s">
        <v>83</v>
      </c>
      <c r="GS101">
        <v>3</v>
      </c>
      <c r="GT101" s="40">
        <f t="shared" si="97"/>
        <v>0</v>
      </c>
      <c r="GU101">
        <v>3</v>
      </c>
      <c r="GV101" t="s">
        <v>83</v>
      </c>
      <c r="GW101">
        <v>6</v>
      </c>
      <c r="GX101" s="40">
        <f t="shared" si="138"/>
        <v>0</v>
      </c>
      <c r="GY101" s="24">
        <f t="shared" si="139"/>
        <v>7</v>
      </c>
      <c r="GZ101" s="28">
        <f t="shared" si="98"/>
        <v>61</v>
      </c>
      <c r="HA101" t="s">
        <v>84</v>
      </c>
      <c r="HB101">
        <f t="shared" si="99"/>
        <v>9</v>
      </c>
      <c r="HC101" t="s">
        <v>137</v>
      </c>
      <c r="HD101">
        <f t="shared" si="153"/>
        <v>5</v>
      </c>
      <c r="HE101" t="s">
        <v>86</v>
      </c>
      <c r="HF101">
        <f t="shared" si="100"/>
        <v>5</v>
      </c>
      <c r="HG101" t="s">
        <v>94</v>
      </c>
      <c r="HH101">
        <f t="shared" si="158"/>
        <v>9</v>
      </c>
      <c r="HI101" t="s">
        <v>130</v>
      </c>
      <c r="HJ101">
        <f t="shared" si="140"/>
        <v>5</v>
      </c>
      <c r="HK101" t="s">
        <v>95</v>
      </c>
      <c r="HL101">
        <f t="shared" si="141"/>
        <v>5</v>
      </c>
      <c r="HM101" t="s">
        <v>150</v>
      </c>
      <c r="HN101">
        <f t="shared" si="101"/>
        <v>0</v>
      </c>
      <c r="HO101" t="s">
        <v>96</v>
      </c>
      <c r="HP101">
        <f t="shared" si="142"/>
        <v>9</v>
      </c>
      <c r="HQ101" t="s">
        <v>136</v>
      </c>
      <c r="HR101" s="1">
        <f t="shared" si="143"/>
        <v>0</v>
      </c>
      <c r="HS101" t="s">
        <v>85</v>
      </c>
      <c r="HT101" s="1">
        <f t="shared" si="144"/>
        <v>5</v>
      </c>
      <c r="HU101" t="s">
        <v>93</v>
      </c>
      <c r="HV101" s="1">
        <f t="shared" si="145"/>
        <v>5</v>
      </c>
      <c r="HW101" t="s">
        <v>129</v>
      </c>
      <c r="HX101" s="1">
        <f t="shared" si="146"/>
        <v>0</v>
      </c>
      <c r="HY101" t="s">
        <v>141</v>
      </c>
      <c r="HZ101" s="1">
        <f t="shared" si="147"/>
        <v>0</v>
      </c>
      <c r="IA101" t="s">
        <v>142</v>
      </c>
      <c r="IB101" s="1">
        <f t="shared" si="148"/>
        <v>0</v>
      </c>
      <c r="IC101" t="s">
        <v>134</v>
      </c>
      <c r="ID101" s="1">
        <f t="shared" si="149"/>
        <v>6</v>
      </c>
      <c r="IE101" t="s">
        <v>91</v>
      </c>
      <c r="IF101" s="1">
        <f t="shared" si="150"/>
        <v>6</v>
      </c>
      <c r="IG101">
        <f t="shared" si="155"/>
        <v>69</v>
      </c>
      <c r="IH101" s="1">
        <f t="shared" si="151"/>
        <v>130</v>
      </c>
    </row>
    <row r="102" spans="1:242" ht="14.65" thickBot="1" x14ac:dyDescent="0.5">
      <c r="A102" s="1">
        <v>99</v>
      </c>
      <c r="B102" s="45">
        <f t="shared" si="86"/>
        <v>401</v>
      </c>
      <c r="C102" s="14" t="s">
        <v>351</v>
      </c>
      <c r="D102" t="s">
        <v>352</v>
      </c>
      <c r="E102" s="15" t="s">
        <v>279</v>
      </c>
      <c r="F102" s="28">
        <f t="shared" si="87"/>
        <v>152</v>
      </c>
      <c r="H102" s="14">
        <v>2</v>
      </c>
      <c r="I102" t="s">
        <v>83</v>
      </c>
      <c r="J102">
        <v>1</v>
      </c>
      <c r="K102" s="40">
        <f t="shared" si="102"/>
        <v>0</v>
      </c>
      <c r="L102">
        <v>0</v>
      </c>
      <c r="M102" t="s">
        <v>83</v>
      </c>
      <c r="N102">
        <v>1</v>
      </c>
      <c r="O102" s="40">
        <f t="shared" si="156"/>
        <v>3</v>
      </c>
      <c r="P102">
        <v>1</v>
      </c>
      <c r="Q102" t="s">
        <v>83</v>
      </c>
      <c r="R102">
        <v>1</v>
      </c>
      <c r="S102" s="40">
        <f t="shared" si="103"/>
        <v>0</v>
      </c>
      <c r="T102">
        <v>3</v>
      </c>
      <c r="U102" t="s">
        <v>83</v>
      </c>
      <c r="V102">
        <v>1</v>
      </c>
      <c r="W102" s="40">
        <f t="shared" si="88"/>
        <v>0</v>
      </c>
      <c r="X102">
        <v>2</v>
      </c>
      <c r="Y102" t="s">
        <v>83</v>
      </c>
      <c r="Z102">
        <v>2</v>
      </c>
      <c r="AA102" s="40">
        <f t="shared" si="89"/>
        <v>0</v>
      </c>
      <c r="AB102">
        <v>2</v>
      </c>
      <c r="AC102" t="s">
        <v>83</v>
      </c>
      <c r="AD102">
        <v>1</v>
      </c>
      <c r="AE102" s="40">
        <f t="shared" si="104"/>
        <v>3</v>
      </c>
      <c r="AF102" s="24">
        <f t="shared" si="105"/>
        <v>6</v>
      </c>
      <c r="AG102" s="14">
        <v>3</v>
      </c>
      <c r="AH102" t="s">
        <v>83</v>
      </c>
      <c r="AI102">
        <v>0</v>
      </c>
      <c r="AJ102" s="40">
        <f t="shared" si="154"/>
        <v>3</v>
      </c>
      <c r="AK102">
        <v>0</v>
      </c>
      <c r="AL102" t="s">
        <v>83</v>
      </c>
      <c r="AM102">
        <v>2</v>
      </c>
      <c r="AN102" s="40">
        <f t="shared" si="106"/>
        <v>0</v>
      </c>
      <c r="AO102">
        <v>2</v>
      </c>
      <c r="AP102" t="s">
        <v>83</v>
      </c>
      <c r="AQ102">
        <v>0</v>
      </c>
      <c r="AR102" s="40">
        <f t="shared" si="85"/>
        <v>0</v>
      </c>
      <c r="AS102">
        <v>2</v>
      </c>
      <c r="AT102" t="s">
        <v>83</v>
      </c>
      <c r="AU102">
        <v>0</v>
      </c>
      <c r="AV102" s="40">
        <f t="shared" si="107"/>
        <v>0</v>
      </c>
      <c r="AW102">
        <v>1</v>
      </c>
      <c r="AX102" t="s">
        <v>83</v>
      </c>
      <c r="AY102">
        <v>2</v>
      </c>
      <c r="AZ102" s="40">
        <f t="shared" si="108"/>
        <v>3</v>
      </c>
      <c r="BA102">
        <v>1</v>
      </c>
      <c r="BB102" t="s">
        <v>83</v>
      </c>
      <c r="BC102">
        <v>1</v>
      </c>
      <c r="BD102" s="40">
        <f t="shared" si="90"/>
        <v>0</v>
      </c>
      <c r="BE102" s="24">
        <f t="shared" si="109"/>
        <v>6</v>
      </c>
      <c r="BF102" s="14">
        <v>3</v>
      </c>
      <c r="BG102" t="s">
        <v>83</v>
      </c>
      <c r="BH102">
        <v>0</v>
      </c>
      <c r="BI102" s="40">
        <f t="shared" si="110"/>
        <v>0</v>
      </c>
      <c r="BJ102">
        <v>1</v>
      </c>
      <c r="BK102" t="s">
        <v>83</v>
      </c>
      <c r="BL102">
        <v>2</v>
      </c>
      <c r="BM102" s="40">
        <f t="shared" si="111"/>
        <v>0</v>
      </c>
      <c r="BN102">
        <v>1</v>
      </c>
      <c r="BO102" t="s">
        <v>83</v>
      </c>
      <c r="BP102">
        <v>0</v>
      </c>
      <c r="BQ102" s="40">
        <f t="shared" si="91"/>
        <v>3</v>
      </c>
      <c r="BR102">
        <v>2</v>
      </c>
      <c r="BS102" t="s">
        <v>83</v>
      </c>
      <c r="BT102">
        <v>1</v>
      </c>
      <c r="BU102" s="40">
        <f t="shared" si="112"/>
        <v>3</v>
      </c>
      <c r="BV102">
        <v>1</v>
      </c>
      <c r="BW102" t="s">
        <v>83</v>
      </c>
      <c r="BX102">
        <v>1</v>
      </c>
      <c r="BY102" s="40">
        <f t="shared" si="113"/>
        <v>0</v>
      </c>
      <c r="BZ102">
        <v>2</v>
      </c>
      <c r="CA102" t="s">
        <v>83</v>
      </c>
      <c r="CB102">
        <v>1</v>
      </c>
      <c r="CC102" s="40">
        <f t="shared" si="114"/>
        <v>0</v>
      </c>
      <c r="CD102" s="24">
        <f t="shared" si="115"/>
        <v>6</v>
      </c>
      <c r="CE102" s="14">
        <v>2</v>
      </c>
      <c r="CF102" t="s">
        <v>83</v>
      </c>
      <c r="CG102">
        <v>1</v>
      </c>
      <c r="CH102" s="40">
        <f t="shared" si="116"/>
        <v>0</v>
      </c>
      <c r="CI102">
        <v>2</v>
      </c>
      <c r="CJ102" t="s">
        <v>83</v>
      </c>
      <c r="CK102">
        <v>1</v>
      </c>
      <c r="CL102" s="40">
        <f t="shared" si="117"/>
        <v>3</v>
      </c>
      <c r="CM102">
        <v>2</v>
      </c>
      <c r="CN102" t="s">
        <v>83</v>
      </c>
      <c r="CO102">
        <v>2</v>
      </c>
      <c r="CP102" s="40">
        <f t="shared" si="118"/>
        <v>0</v>
      </c>
      <c r="CQ102">
        <v>2</v>
      </c>
      <c r="CR102" t="s">
        <v>83</v>
      </c>
      <c r="CS102">
        <v>1</v>
      </c>
      <c r="CT102" s="40">
        <f t="shared" si="119"/>
        <v>6</v>
      </c>
      <c r="CU102">
        <v>2</v>
      </c>
      <c r="CV102" t="s">
        <v>83</v>
      </c>
      <c r="CW102">
        <v>1</v>
      </c>
      <c r="CX102" s="40">
        <f t="shared" si="120"/>
        <v>4</v>
      </c>
      <c r="CY102">
        <v>2</v>
      </c>
      <c r="CZ102" t="s">
        <v>83</v>
      </c>
      <c r="DA102">
        <v>3</v>
      </c>
      <c r="DB102" s="40">
        <f t="shared" si="121"/>
        <v>0</v>
      </c>
      <c r="DC102" s="24">
        <f t="shared" si="122"/>
        <v>13</v>
      </c>
      <c r="DD102" s="14">
        <v>3</v>
      </c>
      <c r="DE102" t="s">
        <v>83</v>
      </c>
      <c r="DF102">
        <v>2</v>
      </c>
      <c r="DG102" s="40">
        <f t="shared" si="152"/>
        <v>0</v>
      </c>
      <c r="DH102">
        <v>2</v>
      </c>
      <c r="DI102" t="s">
        <v>83</v>
      </c>
      <c r="DJ102">
        <v>1</v>
      </c>
      <c r="DK102" s="40">
        <f t="shared" si="92"/>
        <v>3</v>
      </c>
      <c r="DL102">
        <v>0</v>
      </c>
      <c r="DM102" t="s">
        <v>83</v>
      </c>
      <c r="DN102">
        <v>1</v>
      </c>
      <c r="DO102" s="40">
        <f t="shared" si="123"/>
        <v>6</v>
      </c>
      <c r="DP102">
        <v>3</v>
      </c>
      <c r="DQ102" t="s">
        <v>83</v>
      </c>
      <c r="DR102">
        <v>2</v>
      </c>
      <c r="DS102" s="40">
        <f t="shared" si="83"/>
        <v>0</v>
      </c>
      <c r="DT102">
        <v>1</v>
      </c>
      <c r="DU102" t="s">
        <v>83</v>
      </c>
      <c r="DV102">
        <v>3</v>
      </c>
      <c r="DW102" s="40">
        <f t="shared" si="84"/>
        <v>1</v>
      </c>
      <c r="DX102">
        <v>2</v>
      </c>
      <c r="DY102" t="s">
        <v>83</v>
      </c>
      <c r="DZ102">
        <v>3</v>
      </c>
      <c r="EA102" s="39">
        <f t="shared" si="124"/>
        <v>3</v>
      </c>
      <c r="EB102" s="24">
        <f t="shared" si="93"/>
        <v>13</v>
      </c>
      <c r="EC102" s="14">
        <v>1</v>
      </c>
      <c r="ED102" t="s">
        <v>83</v>
      </c>
      <c r="EE102">
        <v>3</v>
      </c>
      <c r="EF102" s="40">
        <f t="shared" si="125"/>
        <v>0</v>
      </c>
      <c r="EG102">
        <v>2</v>
      </c>
      <c r="EH102" t="s">
        <v>83</v>
      </c>
      <c r="EI102">
        <v>1</v>
      </c>
      <c r="EJ102" s="40">
        <f t="shared" si="126"/>
        <v>4</v>
      </c>
      <c r="EK102">
        <v>3</v>
      </c>
      <c r="EL102" t="s">
        <v>83</v>
      </c>
      <c r="EM102">
        <v>0</v>
      </c>
      <c r="EN102" s="40">
        <f t="shared" si="157"/>
        <v>0</v>
      </c>
      <c r="EO102">
        <v>2</v>
      </c>
      <c r="EP102" t="s">
        <v>83</v>
      </c>
      <c r="EQ102">
        <v>1</v>
      </c>
      <c r="ER102" s="40">
        <f t="shared" si="127"/>
        <v>3</v>
      </c>
      <c r="ES102">
        <v>3</v>
      </c>
      <c r="ET102" t="s">
        <v>83</v>
      </c>
      <c r="EU102">
        <v>2</v>
      </c>
      <c r="EV102" s="40">
        <f t="shared" si="128"/>
        <v>0</v>
      </c>
      <c r="EW102">
        <v>2</v>
      </c>
      <c r="EX102" t="s">
        <v>83</v>
      </c>
      <c r="EY102">
        <v>2</v>
      </c>
      <c r="EZ102" s="40">
        <f t="shared" si="129"/>
        <v>0</v>
      </c>
      <c r="FA102" s="24">
        <f t="shared" si="130"/>
        <v>7</v>
      </c>
      <c r="FB102" s="14">
        <v>2</v>
      </c>
      <c r="FC102" t="s">
        <v>83</v>
      </c>
      <c r="FD102">
        <v>1</v>
      </c>
      <c r="FE102" s="40">
        <f t="shared" si="131"/>
        <v>4</v>
      </c>
      <c r="FF102">
        <v>4</v>
      </c>
      <c r="FG102" t="s">
        <v>83</v>
      </c>
      <c r="FH102">
        <v>2</v>
      </c>
      <c r="FI102" s="40">
        <f t="shared" si="132"/>
        <v>4</v>
      </c>
      <c r="FJ102">
        <v>1</v>
      </c>
      <c r="FK102" t="s">
        <v>83</v>
      </c>
      <c r="FL102">
        <v>2</v>
      </c>
      <c r="FM102" s="40">
        <f t="shared" si="133"/>
        <v>0</v>
      </c>
      <c r="FN102">
        <v>2</v>
      </c>
      <c r="FO102" t="s">
        <v>83</v>
      </c>
      <c r="FP102">
        <v>1</v>
      </c>
      <c r="FQ102" s="40">
        <f t="shared" si="94"/>
        <v>4</v>
      </c>
      <c r="FR102">
        <v>1</v>
      </c>
      <c r="FS102" t="s">
        <v>83</v>
      </c>
      <c r="FT102">
        <v>1</v>
      </c>
      <c r="FU102" s="40">
        <f t="shared" si="134"/>
        <v>0</v>
      </c>
      <c r="FV102">
        <v>2</v>
      </c>
      <c r="FW102" t="s">
        <v>83</v>
      </c>
      <c r="FX102">
        <v>3</v>
      </c>
      <c r="FY102" s="40">
        <f t="shared" si="95"/>
        <v>0</v>
      </c>
      <c r="FZ102" s="24">
        <f t="shared" si="96"/>
        <v>12</v>
      </c>
      <c r="GA102" s="14">
        <v>2</v>
      </c>
      <c r="GB102" t="s">
        <v>83</v>
      </c>
      <c r="GC102">
        <v>2</v>
      </c>
      <c r="GD102" s="40">
        <f t="shared" si="135"/>
        <v>3</v>
      </c>
      <c r="GE102">
        <v>2</v>
      </c>
      <c r="GF102" t="s">
        <v>83</v>
      </c>
      <c r="GG102">
        <v>1</v>
      </c>
      <c r="GH102" s="40">
        <f t="shared" si="159"/>
        <v>4</v>
      </c>
      <c r="GI102">
        <v>2</v>
      </c>
      <c r="GJ102" t="s">
        <v>83</v>
      </c>
      <c r="GK102">
        <v>0</v>
      </c>
      <c r="GL102" s="40">
        <f t="shared" si="136"/>
        <v>0</v>
      </c>
      <c r="GM102">
        <v>3</v>
      </c>
      <c r="GN102" t="s">
        <v>83</v>
      </c>
      <c r="GO102">
        <v>2</v>
      </c>
      <c r="GP102" s="40">
        <f t="shared" si="137"/>
        <v>3</v>
      </c>
      <c r="GQ102">
        <v>1</v>
      </c>
      <c r="GR102" t="s">
        <v>83</v>
      </c>
      <c r="GS102">
        <v>2</v>
      </c>
      <c r="GT102" s="40">
        <f t="shared" si="97"/>
        <v>3</v>
      </c>
      <c r="GU102">
        <v>2</v>
      </c>
      <c r="GV102" t="s">
        <v>83</v>
      </c>
      <c r="GW102">
        <v>4</v>
      </c>
      <c r="GX102" s="40">
        <f t="shared" si="138"/>
        <v>0</v>
      </c>
      <c r="GY102" s="24">
        <f t="shared" si="139"/>
        <v>13</v>
      </c>
      <c r="GZ102" s="28">
        <f t="shared" si="98"/>
        <v>76</v>
      </c>
      <c r="HA102" t="s">
        <v>84</v>
      </c>
      <c r="HB102">
        <f t="shared" si="99"/>
        <v>9</v>
      </c>
      <c r="HC102" t="s">
        <v>85</v>
      </c>
      <c r="HD102">
        <f t="shared" si="153"/>
        <v>9</v>
      </c>
      <c r="HE102" t="s">
        <v>93</v>
      </c>
      <c r="HF102">
        <f t="shared" si="100"/>
        <v>9</v>
      </c>
      <c r="HG102" t="s">
        <v>94</v>
      </c>
      <c r="HH102">
        <f t="shared" si="158"/>
        <v>9</v>
      </c>
      <c r="HI102" t="s">
        <v>130</v>
      </c>
      <c r="HJ102">
        <f t="shared" si="140"/>
        <v>5</v>
      </c>
      <c r="HK102" t="s">
        <v>95</v>
      </c>
      <c r="HL102">
        <f t="shared" si="141"/>
        <v>5</v>
      </c>
      <c r="HM102" t="s">
        <v>90</v>
      </c>
      <c r="HN102">
        <f t="shared" si="101"/>
        <v>9</v>
      </c>
      <c r="HO102" t="s">
        <v>96</v>
      </c>
      <c r="HP102">
        <f t="shared" si="142"/>
        <v>9</v>
      </c>
      <c r="HQ102" t="s">
        <v>140</v>
      </c>
      <c r="HR102" s="1">
        <f t="shared" si="143"/>
        <v>0</v>
      </c>
      <c r="HS102" t="s">
        <v>92</v>
      </c>
      <c r="HT102" s="1">
        <f t="shared" si="144"/>
        <v>0</v>
      </c>
      <c r="HU102" t="s">
        <v>86</v>
      </c>
      <c r="HV102" s="1">
        <f t="shared" si="145"/>
        <v>6</v>
      </c>
      <c r="HW102" t="s">
        <v>87</v>
      </c>
      <c r="HX102" s="1">
        <f t="shared" si="146"/>
        <v>6</v>
      </c>
      <c r="HY102" t="s">
        <v>88</v>
      </c>
      <c r="HZ102" s="1">
        <f t="shared" si="147"/>
        <v>0</v>
      </c>
      <c r="IA102" t="s">
        <v>131</v>
      </c>
      <c r="IB102" s="1">
        <f t="shared" si="148"/>
        <v>0</v>
      </c>
      <c r="IC102" t="s">
        <v>150</v>
      </c>
      <c r="ID102" s="1">
        <f t="shared" si="149"/>
        <v>0</v>
      </c>
      <c r="IE102" t="s">
        <v>135</v>
      </c>
      <c r="IF102" s="1">
        <f t="shared" si="150"/>
        <v>0</v>
      </c>
      <c r="IG102">
        <f t="shared" si="155"/>
        <v>76</v>
      </c>
      <c r="IH102" s="1">
        <f t="shared" si="151"/>
        <v>152</v>
      </c>
    </row>
    <row r="103" spans="1:242" ht="14.65" thickBot="1" x14ac:dyDescent="0.5">
      <c r="A103" s="1">
        <v>100</v>
      </c>
      <c r="B103" s="45">
        <f t="shared" si="86"/>
        <v>248</v>
      </c>
      <c r="C103" s="14" t="s">
        <v>139</v>
      </c>
      <c r="D103" t="s">
        <v>354</v>
      </c>
      <c r="E103" s="15" t="s">
        <v>355</v>
      </c>
      <c r="F103" s="28">
        <f t="shared" si="87"/>
        <v>163</v>
      </c>
      <c r="H103" s="14">
        <v>4</v>
      </c>
      <c r="I103" t="s">
        <v>83</v>
      </c>
      <c r="J103">
        <v>4</v>
      </c>
      <c r="K103" s="40">
        <f t="shared" si="102"/>
        <v>0</v>
      </c>
      <c r="L103">
        <v>2</v>
      </c>
      <c r="M103" t="s">
        <v>83</v>
      </c>
      <c r="N103">
        <v>1</v>
      </c>
      <c r="O103" s="40">
        <f t="shared" si="156"/>
        <v>0</v>
      </c>
      <c r="P103">
        <v>1</v>
      </c>
      <c r="Q103" t="s">
        <v>83</v>
      </c>
      <c r="R103">
        <v>1</v>
      </c>
      <c r="S103" s="40">
        <f t="shared" si="103"/>
        <v>0</v>
      </c>
      <c r="T103">
        <v>3</v>
      </c>
      <c r="U103" t="s">
        <v>83</v>
      </c>
      <c r="V103">
        <v>2</v>
      </c>
      <c r="W103" s="40">
        <f t="shared" si="88"/>
        <v>0</v>
      </c>
      <c r="X103">
        <v>2</v>
      </c>
      <c r="Y103" t="s">
        <v>83</v>
      </c>
      <c r="Z103">
        <v>1</v>
      </c>
      <c r="AA103" s="40">
        <f t="shared" si="89"/>
        <v>0</v>
      </c>
      <c r="AB103">
        <v>3</v>
      </c>
      <c r="AC103" t="s">
        <v>83</v>
      </c>
      <c r="AD103">
        <v>2</v>
      </c>
      <c r="AE103" s="40">
        <f t="shared" si="104"/>
        <v>3</v>
      </c>
      <c r="AF103" s="24">
        <f t="shared" si="105"/>
        <v>3</v>
      </c>
      <c r="AG103" s="14">
        <v>2</v>
      </c>
      <c r="AH103" t="s">
        <v>83</v>
      </c>
      <c r="AI103">
        <v>0</v>
      </c>
      <c r="AJ103" s="40">
        <f t="shared" si="154"/>
        <v>3</v>
      </c>
      <c r="AK103">
        <v>1</v>
      </c>
      <c r="AL103" t="s">
        <v>83</v>
      </c>
      <c r="AM103">
        <v>2</v>
      </c>
      <c r="AN103" s="40">
        <f t="shared" si="106"/>
        <v>0</v>
      </c>
      <c r="AO103">
        <v>3</v>
      </c>
      <c r="AP103" t="s">
        <v>83</v>
      </c>
      <c r="AQ103">
        <v>2</v>
      </c>
      <c r="AR103" s="40">
        <f t="shared" si="85"/>
        <v>0</v>
      </c>
      <c r="AS103">
        <v>4</v>
      </c>
      <c r="AT103" t="s">
        <v>83</v>
      </c>
      <c r="AU103">
        <v>2</v>
      </c>
      <c r="AV103" s="40">
        <f t="shared" si="107"/>
        <v>0</v>
      </c>
      <c r="AW103">
        <v>1</v>
      </c>
      <c r="AX103" t="s">
        <v>83</v>
      </c>
      <c r="AY103">
        <v>3</v>
      </c>
      <c r="AZ103" s="40">
        <f t="shared" si="108"/>
        <v>3</v>
      </c>
      <c r="BA103">
        <v>0</v>
      </c>
      <c r="BB103" t="s">
        <v>83</v>
      </c>
      <c r="BC103">
        <v>1</v>
      </c>
      <c r="BD103" s="40">
        <f t="shared" si="90"/>
        <v>6</v>
      </c>
      <c r="BE103" s="24">
        <f t="shared" si="109"/>
        <v>12</v>
      </c>
      <c r="BF103" s="14">
        <v>4</v>
      </c>
      <c r="BG103" t="s">
        <v>83</v>
      </c>
      <c r="BH103">
        <v>1</v>
      </c>
      <c r="BI103" s="40">
        <f t="shared" si="110"/>
        <v>0</v>
      </c>
      <c r="BJ103">
        <v>1</v>
      </c>
      <c r="BK103" t="s">
        <v>83</v>
      </c>
      <c r="BL103">
        <v>2</v>
      </c>
      <c r="BM103" s="40">
        <f t="shared" si="111"/>
        <v>0</v>
      </c>
      <c r="BN103">
        <v>2</v>
      </c>
      <c r="BO103" t="s">
        <v>83</v>
      </c>
      <c r="BP103">
        <v>0</v>
      </c>
      <c r="BQ103" s="40">
        <f t="shared" si="91"/>
        <v>6</v>
      </c>
      <c r="BR103">
        <v>1</v>
      </c>
      <c r="BS103" t="s">
        <v>83</v>
      </c>
      <c r="BT103">
        <v>0</v>
      </c>
      <c r="BU103" s="40">
        <f t="shared" si="112"/>
        <v>3</v>
      </c>
      <c r="BV103">
        <v>1</v>
      </c>
      <c r="BW103" t="s">
        <v>83</v>
      </c>
      <c r="BX103">
        <v>1</v>
      </c>
      <c r="BY103" s="40">
        <f t="shared" si="113"/>
        <v>0</v>
      </c>
      <c r="BZ103">
        <v>2</v>
      </c>
      <c r="CA103" t="s">
        <v>83</v>
      </c>
      <c r="CB103">
        <v>2</v>
      </c>
      <c r="CC103" s="40">
        <f t="shared" si="114"/>
        <v>0</v>
      </c>
      <c r="CD103" s="24">
        <f t="shared" si="115"/>
        <v>9</v>
      </c>
      <c r="CE103" s="14">
        <v>2</v>
      </c>
      <c r="CF103" t="s">
        <v>83</v>
      </c>
      <c r="CG103">
        <v>1</v>
      </c>
      <c r="CH103" s="40">
        <f t="shared" si="116"/>
        <v>0</v>
      </c>
      <c r="CI103">
        <v>4</v>
      </c>
      <c r="CJ103" t="s">
        <v>83</v>
      </c>
      <c r="CK103">
        <v>1</v>
      </c>
      <c r="CL103" s="40">
        <f t="shared" si="117"/>
        <v>6</v>
      </c>
      <c r="CM103">
        <v>1</v>
      </c>
      <c r="CN103" t="s">
        <v>83</v>
      </c>
      <c r="CO103">
        <v>2</v>
      </c>
      <c r="CP103" s="40">
        <f t="shared" si="118"/>
        <v>4</v>
      </c>
      <c r="CQ103">
        <v>3</v>
      </c>
      <c r="CR103" t="s">
        <v>83</v>
      </c>
      <c r="CS103">
        <v>1</v>
      </c>
      <c r="CT103" s="40">
        <f t="shared" si="119"/>
        <v>3</v>
      </c>
      <c r="CU103">
        <v>1</v>
      </c>
      <c r="CV103" t="s">
        <v>83</v>
      </c>
      <c r="CW103">
        <v>1</v>
      </c>
      <c r="CX103" s="40">
        <f t="shared" si="120"/>
        <v>0</v>
      </c>
      <c r="CY103">
        <v>0</v>
      </c>
      <c r="CZ103" t="s">
        <v>83</v>
      </c>
      <c r="DA103">
        <v>2</v>
      </c>
      <c r="DB103" s="40">
        <f t="shared" si="121"/>
        <v>0</v>
      </c>
      <c r="DC103" s="24">
        <f t="shared" si="122"/>
        <v>13</v>
      </c>
      <c r="DD103" s="14">
        <v>2</v>
      </c>
      <c r="DE103" t="s">
        <v>83</v>
      </c>
      <c r="DF103">
        <v>1</v>
      </c>
      <c r="DG103" s="40">
        <f t="shared" si="152"/>
        <v>0</v>
      </c>
      <c r="DH103">
        <v>1</v>
      </c>
      <c r="DI103" t="s">
        <v>83</v>
      </c>
      <c r="DJ103">
        <v>0</v>
      </c>
      <c r="DK103" s="40">
        <f t="shared" si="92"/>
        <v>3</v>
      </c>
      <c r="DL103">
        <v>0</v>
      </c>
      <c r="DM103" t="s">
        <v>83</v>
      </c>
      <c r="DN103">
        <v>0</v>
      </c>
      <c r="DO103" s="40">
        <f t="shared" si="123"/>
        <v>0</v>
      </c>
      <c r="DP103">
        <v>2</v>
      </c>
      <c r="DQ103" t="s">
        <v>83</v>
      </c>
      <c r="DR103">
        <v>1</v>
      </c>
      <c r="DS103" s="40">
        <f t="shared" si="83"/>
        <v>0</v>
      </c>
      <c r="DT103">
        <v>1</v>
      </c>
      <c r="DU103" t="s">
        <v>83</v>
      </c>
      <c r="DV103">
        <v>3</v>
      </c>
      <c r="DW103" s="40">
        <f t="shared" si="84"/>
        <v>1</v>
      </c>
      <c r="DX103">
        <v>0</v>
      </c>
      <c r="DY103" t="s">
        <v>83</v>
      </c>
      <c r="DZ103">
        <v>1</v>
      </c>
      <c r="EA103" s="39">
        <f t="shared" si="124"/>
        <v>3</v>
      </c>
      <c r="EB103" s="24">
        <f t="shared" si="93"/>
        <v>7</v>
      </c>
      <c r="EC103" s="14">
        <v>1</v>
      </c>
      <c r="ED103" t="s">
        <v>83</v>
      </c>
      <c r="EE103">
        <v>2</v>
      </c>
      <c r="EF103" s="40">
        <f t="shared" si="125"/>
        <v>0</v>
      </c>
      <c r="EG103">
        <v>2</v>
      </c>
      <c r="EH103" t="s">
        <v>83</v>
      </c>
      <c r="EI103">
        <v>0</v>
      </c>
      <c r="EJ103" s="40">
        <f t="shared" si="126"/>
        <v>3</v>
      </c>
      <c r="EK103">
        <v>1</v>
      </c>
      <c r="EL103" t="s">
        <v>83</v>
      </c>
      <c r="EM103">
        <v>0</v>
      </c>
      <c r="EN103" s="40">
        <f t="shared" si="157"/>
        <v>0</v>
      </c>
      <c r="EO103">
        <v>1</v>
      </c>
      <c r="EP103" t="s">
        <v>83</v>
      </c>
      <c r="EQ103">
        <v>1</v>
      </c>
      <c r="ER103" s="40">
        <f t="shared" si="127"/>
        <v>0</v>
      </c>
      <c r="ES103">
        <v>1</v>
      </c>
      <c r="ET103" t="s">
        <v>83</v>
      </c>
      <c r="EU103">
        <v>2</v>
      </c>
      <c r="EV103" s="40">
        <f t="shared" si="128"/>
        <v>0</v>
      </c>
      <c r="EW103">
        <v>1</v>
      </c>
      <c r="EX103" t="s">
        <v>83</v>
      </c>
      <c r="EY103">
        <v>1</v>
      </c>
      <c r="EZ103" s="40">
        <f t="shared" si="129"/>
        <v>0</v>
      </c>
      <c r="FA103" s="24">
        <f t="shared" si="130"/>
        <v>3</v>
      </c>
      <c r="FB103" s="14">
        <v>1</v>
      </c>
      <c r="FC103" t="s">
        <v>83</v>
      </c>
      <c r="FD103">
        <v>0</v>
      </c>
      <c r="FE103" s="40">
        <f t="shared" si="131"/>
        <v>6</v>
      </c>
      <c r="FF103">
        <v>1</v>
      </c>
      <c r="FG103" t="s">
        <v>83</v>
      </c>
      <c r="FH103">
        <v>0</v>
      </c>
      <c r="FI103" s="40">
        <f t="shared" si="132"/>
        <v>3</v>
      </c>
      <c r="FJ103">
        <v>1</v>
      </c>
      <c r="FK103" t="s">
        <v>83</v>
      </c>
      <c r="FL103">
        <v>2</v>
      </c>
      <c r="FM103" s="40">
        <f t="shared" si="133"/>
        <v>0</v>
      </c>
      <c r="FN103">
        <v>1</v>
      </c>
      <c r="FO103" t="s">
        <v>83</v>
      </c>
      <c r="FP103">
        <v>0</v>
      </c>
      <c r="FQ103" s="40">
        <f t="shared" si="94"/>
        <v>6</v>
      </c>
      <c r="FR103">
        <v>1</v>
      </c>
      <c r="FS103" t="s">
        <v>83</v>
      </c>
      <c r="FT103">
        <v>2</v>
      </c>
      <c r="FU103" s="40">
        <f t="shared" si="134"/>
        <v>4</v>
      </c>
      <c r="FV103">
        <v>2</v>
      </c>
      <c r="FW103" t="s">
        <v>83</v>
      </c>
      <c r="FX103">
        <v>1</v>
      </c>
      <c r="FY103" s="40">
        <f t="shared" si="95"/>
        <v>4</v>
      </c>
      <c r="FZ103" s="24">
        <f t="shared" si="96"/>
        <v>23</v>
      </c>
      <c r="GA103" s="14">
        <v>1</v>
      </c>
      <c r="GB103" t="s">
        <v>83</v>
      </c>
      <c r="GC103">
        <v>0</v>
      </c>
      <c r="GD103" s="40">
        <f t="shared" si="135"/>
        <v>0</v>
      </c>
      <c r="GE103">
        <v>2</v>
      </c>
      <c r="GF103" t="s">
        <v>83</v>
      </c>
      <c r="GG103">
        <v>1</v>
      </c>
      <c r="GH103" s="40">
        <f t="shared" si="159"/>
        <v>4</v>
      </c>
      <c r="GI103">
        <v>1</v>
      </c>
      <c r="GJ103" t="s">
        <v>83</v>
      </c>
      <c r="GK103">
        <v>0</v>
      </c>
      <c r="GL103" s="40">
        <f t="shared" si="136"/>
        <v>0</v>
      </c>
      <c r="GM103">
        <v>2</v>
      </c>
      <c r="GN103" t="s">
        <v>83</v>
      </c>
      <c r="GO103">
        <v>1</v>
      </c>
      <c r="GP103" s="40">
        <f t="shared" si="137"/>
        <v>3</v>
      </c>
      <c r="GQ103">
        <v>0</v>
      </c>
      <c r="GR103" t="s">
        <v>83</v>
      </c>
      <c r="GS103">
        <v>1</v>
      </c>
      <c r="GT103" s="40">
        <f t="shared" si="97"/>
        <v>3</v>
      </c>
      <c r="GU103">
        <v>0</v>
      </c>
      <c r="GV103" t="s">
        <v>83</v>
      </c>
      <c r="GW103">
        <v>2</v>
      </c>
      <c r="GX103" s="40">
        <f t="shared" si="138"/>
        <v>0</v>
      </c>
      <c r="GY103" s="24">
        <f t="shared" si="139"/>
        <v>10</v>
      </c>
      <c r="GZ103" s="28">
        <f t="shared" si="98"/>
        <v>80</v>
      </c>
      <c r="HA103" t="s">
        <v>84</v>
      </c>
      <c r="HB103">
        <f t="shared" si="99"/>
        <v>9</v>
      </c>
      <c r="HC103" t="s">
        <v>85</v>
      </c>
      <c r="HD103">
        <f t="shared" si="153"/>
        <v>9</v>
      </c>
      <c r="HE103" t="s">
        <v>93</v>
      </c>
      <c r="HF103">
        <f t="shared" si="100"/>
        <v>9</v>
      </c>
      <c r="HG103" t="s">
        <v>94</v>
      </c>
      <c r="HH103">
        <f t="shared" si="158"/>
        <v>9</v>
      </c>
      <c r="HI103" t="s">
        <v>130</v>
      </c>
      <c r="HJ103">
        <f t="shared" si="140"/>
        <v>5</v>
      </c>
      <c r="HK103" t="s">
        <v>131</v>
      </c>
      <c r="HL103">
        <f t="shared" si="141"/>
        <v>0</v>
      </c>
      <c r="HM103" t="s">
        <v>90</v>
      </c>
      <c r="HN103">
        <f t="shared" si="101"/>
        <v>9</v>
      </c>
      <c r="HO103" t="s">
        <v>96</v>
      </c>
      <c r="HP103">
        <f t="shared" si="142"/>
        <v>9</v>
      </c>
      <c r="HQ103" t="s">
        <v>132</v>
      </c>
      <c r="HR103" s="1">
        <f t="shared" si="143"/>
        <v>6</v>
      </c>
      <c r="HS103" t="s">
        <v>92</v>
      </c>
      <c r="HT103" s="1">
        <f t="shared" si="144"/>
        <v>0</v>
      </c>
      <c r="HU103" t="s">
        <v>86</v>
      </c>
      <c r="HV103" s="1">
        <f t="shared" si="145"/>
        <v>6</v>
      </c>
      <c r="HW103" t="s">
        <v>129</v>
      </c>
      <c r="HX103" s="1">
        <f t="shared" si="146"/>
        <v>0</v>
      </c>
      <c r="HY103" t="s">
        <v>88</v>
      </c>
      <c r="HZ103" s="1">
        <f t="shared" si="147"/>
        <v>0</v>
      </c>
      <c r="IA103" t="s">
        <v>95</v>
      </c>
      <c r="IB103" s="1">
        <f t="shared" si="148"/>
        <v>6</v>
      </c>
      <c r="IC103" t="s">
        <v>134</v>
      </c>
      <c r="ID103" s="1">
        <f t="shared" si="149"/>
        <v>6</v>
      </c>
      <c r="IE103" t="s">
        <v>135</v>
      </c>
      <c r="IF103" s="1">
        <f t="shared" si="150"/>
        <v>0</v>
      </c>
      <c r="IG103">
        <f t="shared" si="155"/>
        <v>83</v>
      </c>
      <c r="IH103" s="1">
        <f t="shared" si="151"/>
        <v>163</v>
      </c>
    </row>
    <row r="104" spans="1:242" ht="14.65" thickBot="1" x14ac:dyDescent="0.5">
      <c r="A104" s="1">
        <v>101</v>
      </c>
      <c r="B104" s="45">
        <f t="shared" si="86"/>
        <v>410</v>
      </c>
      <c r="C104" s="14" t="s">
        <v>356</v>
      </c>
      <c r="D104" t="s">
        <v>357</v>
      </c>
      <c r="E104" s="15" t="s">
        <v>355</v>
      </c>
      <c r="F104" s="28">
        <f t="shared" si="87"/>
        <v>151</v>
      </c>
      <c r="H104" s="14">
        <v>4</v>
      </c>
      <c r="I104" t="s">
        <v>83</v>
      </c>
      <c r="J104">
        <v>4</v>
      </c>
      <c r="K104" s="40">
        <f t="shared" si="102"/>
        <v>0</v>
      </c>
      <c r="L104">
        <v>2</v>
      </c>
      <c r="M104" t="s">
        <v>83</v>
      </c>
      <c r="N104">
        <v>4</v>
      </c>
      <c r="O104" s="40">
        <f t="shared" si="156"/>
        <v>4</v>
      </c>
      <c r="P104">
        <v>3</v>
      </c>
      <c r="Q104" t="s">
        <v>83</v>
      </c>
      <c r="R104">
        <v>3</v>
      </c>
      <c r="S104" s="40">
        <f t="shared" si="103"/>
        <v>0</v>
      </c>
      <c r="T104">
        <v>4</v>
      </c>
      <c r="U104" t="s">
        <v>83</v>
      </c>
      <c r="V104">
        <v>2</v>
      </c>
      <c r="W104" s="40">
        <f t="shared" si="88"/>
        <v>0</v>
      </c>
      <c r="X104">
        <v>3</v>
      </c>
      <c r="Y104" t="s">
        <v>83</v>
      </c>
      <c r="Z104">
        <v>2</v>
      </c>
      <c r="AA104" s="40">
        <f t="shared" si="89"/>
        <v>0</v>
      </c>
      <c r="AB104">
        <v>5</v>
      </c>
      <c r="AC104" t="s">
        <v>83</v>
      </c>
      <c r="AD104">
        <v>3</v>
      </c>
      <c r="AE104" s="40">
        <f t="shared" si="104"/>
        <v>4</v>
      </c>
      <c r="AF104" s="24">
        <f t="shared" si="105"/>
        <v>8</v>
      </c>
      <c r="AG104" s="14">
        <v>4</v>
      </c>
      <c r="AH104" t="s">
        <v>83</v>
      </c>
      <c r="AI104">
        <v>2</v>
      </c>
      <c r="AJ104" s="40">
        <f t="shared" si="154"/>
        <v>3</v>
      </c>
      <c r="AK104">
        <v>3</v>
      </c>
      <c r="AL104" t="s">
        <v>83</v>
      </c>
      <c r="AM104">
        <v>2</v>
      </c>
      <c r="AN104" s="40">
        <f t="shared" si="106"/>
        <v>0</v>
      </c>
      <c r="AO104">
        <v>2</v>
      </c>
      <c r="AP104" t="s">
        <v>83</v>
      </c>
      <c r="AQ104">
        <v>3</v>
      </c>
      <c r="AR104" s="40">
        <f t="shared" si="85"/>
        <v>3</v>
      </c>
      <c r="AS104">
        <v>4</v>
      </c>
      <c r="AT104" t="s">
        <v>83</v>
      </c>
      <c r="AU104">
        <v>1</v>
      </c>
      <c r="AV104" s="40">
        <f t="shared" si="107"/>
        <v>0</v>
      </c>
      <c r="AW104">
        <v>3</v>
      </c>
      <c r="AX104" t="s">
        <v>83</v>
      </c>
      <c r="AY104">
        <v>5</v>
      </c>
      <c r="AZ104" s="40">
        <f t="shared" si="108"/>
        <v>3</v>
      </c>
      <c r="BA104">
        <v>3</v>
      </c>
      <c r="BB104" t="s">
        <v>83</v>
      </c>
      <c r="BC104">
        <v>2</v>
      </c>
      <c r="BD104" s="40">
        <f t="shared" si="90"/>
        <v>0</v>
      </c>
      <c r="BE104" s="24">
        <f t="shared" si="109"/>
        <v>9</v>
      </c>
      <c r="BF104" s="14">
        <v>5</v>
      </c>
      <c r="BG104" t="s">
        <v>83</v>
      </c>
      <c r="BH104">
        <v>0</v>
      </c>
      <c r="BI104" s="40">
        <f t="shared" si="110"/>
        <v>0</v>
      </c>
      <c r="BJ104">
        <v>3</v>
      </c>
      <c r="BK104" t="s">
        <v>83</v>
      </c>
      <c r="BL104">
        <v>4</v>
      </c>
      <c r="BM104" s="40">
        <f t="shared" si="111"/>
        <v>0</v>
      </c>
      <c r="BN104">
        <v>4</v>
      </c>
      <c r="BO104" t="s">
        <v>83</v>
      </c>
      <c r="BP104">
        <v>1</v>
      </c>
      <c r="BQ104" s="40">
        <f t="shared" si="91"/>
        <v>3</v>
      </c>
      <c r="BR104">
        <v>4</v>
      </c>
      <c r="BS104" t="s">
        <v>83</v>
      </c>
      <c r="BT104">
        <v>3</v>
      </c>
      <c r="BU104" s="40">
        <f t="shared" si="112"/>
        <v>3</v>
      </c>
      <c r="BV104">
        <v>3</v>
      </c>
      <c r="BW104" t="s">
        <v>83</v>
      </c>
      <c r="BX104">
        <v>3</v>
      </c>
      <c r="BY104" s="40">
        <f t="shared" si="113"/>
        <v>0</v>
      </c>
      <c r="BZ104">
        <v>2</v>
      </c>
      <c r="CA104" t="s">
        <v>83</v>
      </c>
      <c r="CB104">
        <v>4</v>
      </c>
      <c r="CC104" s="40">
        <f t="shared" si="114"/>
        <v>3</v>
      </c>
      <c r="CD104" s="24">
        <f t="shared" si="115"/>
        <v>9</v>
      </c>
      <c r="CE104" s="14">
        <v>5</v>
      </c>
      <c r="CF104" t="s">
        <v>83</v>
      </c>
      <c r="CG104">
        <v>4</v>
      </c>
      <c r="CH104" s="40">
        <f t="shared" si="116"/>
        <v>0</v>
      </c>
      <c r="CI104">
        <v>5</v>
      </c>
      <c r="CJ104" t="s">
        <v>83</v>
      </c>
      <c r="CK104">
        <v>3</v>
      </c>
      <c r="CL104" s="40">
        <f t="shared" si="117"/>
        <v>3</v>
      </c>
      <c r="CM104">
        <v>3</v>
      </c>
      <c r="CN104" t="s">
        <v>83</v>
      </c>
      <c r="CO104">
        <v>2</v>
      </c>
      <c r="CP104" s="40">
        <f t="shared" si="118"/>
        <v>0</v>
      </c>
      <c r="CQ104">
        <v>4</v>
      </c>
      <c r="CR104" t="s">
        <v>83</v>
      </c>
      <c r="CS104">
        <v>3</v>
      </c>
      <c r="CT104" s="40">
        <f t="shared" si="119"/>
        <v>4</v>
      </c>
      <c r="CU104">
        <v>3</v>
      </c>
      <c r="CV104" t="s">
        <v>83</v>
      </c>
      <c r="CW104">
        <v>3</v>
      </c>
      <c r="CX104" s="40">
        <f t="shared" si="120"/>
        <v>0</v>
      </c>
      <c r="CY104">
        <v>3</v>
      </c>
      <c r="CZ104" t="s">
        <v>83</v>
      </c>
      <c r="DA104">
        <v>4</v>
      </c>
      <c r="DB104" s="40">
        <f t="shared" si="121"/>
        <v>0</v>
      </c>
      <c r="DC104" s="24">
        <f t="shared" si="122"/>
        <v>7</v>
      </c>
      <c r="DD104" s="14">
        <v>4</v>
      </c>
      <c r="DE104" t="s">
        <v>83</v>
      </c>
      <c r="DF104">
        <v>1</v>
      </c>
      <c r="DG104" s="40">
        <f t="shared" si="152"/>
        <v>0</v>
      </c>
      <c r="DH104">
        <v>3</v>
      </c>
      <c r="DI104" t="s">
        <v>83</v>
      </c>
      <c r="DJ104">
        <v>2</v>
      </c>
      <c r="DK104" s="40">
        <f t="shared" si="92"/>
        <v>3</v>
      </c>
      <c r="DL104">
        <v>1</v>
      </c>
      <c r="DM104" t="s">
        <v>83</v>
      </c>
      <c r="DN104">
        <v>2</v>
      </c>
      <c r="DO104" s="40">
        <f t="shared" si="123"/>
        <v>4</v>
      </c>
      <c r="DP104">
        <v>4</v>
      </c>
      <c r="DQ104" t="s">
        <v>83</v>
      </c>
      <c r="DR104">
        <v>4</v>
      </c>
      <c r="DS104" s="40">
        <f t="shared" si="83"/>
        <v>3</v>
      </c>
      <c r="DT104">
        <v>2</v>
      </c>
      <c r="DU104" t="s">
        <v>83</v>
      </c>
      <c r="DV104">
        <v>5</v>
      </c>
      <c r="DW104" s="40">
        <f t="shared" si="84"/>
        <v>1</v>
      </c>
      <c r="DX104">
        <v>3</v>
      </c>
      <c r="DY104" t="s">
        <v>83</v>
      </c>
      <c r="DZ104">
        <v>4</v>
      </c>
      <c r="EA104" s="39">
        <f t="shared" si="124"/>
        <v>3</v>
      </c>
      <c r="EB104" s="24">
        <f t="shared" si="93"/>
        <v>14</v>
      </c>
      <c r="EC104" s="14">
        <v>2</v>
      </c>
      <c r="ED104" t="s">
        <v>83</v>
      </c>
      <c r="EE104">
        <v>3</v>
      </c>
      <c r="EF104" s="40">
        <f t="shared" si="125"/>
        <v>0</v>
      </c>
      <c r="EG104">
        <v>2</v>
      </c>
      <c r="EH104" t="s">
        <v>83</v>
      </c>
      <c r="EI104">
        <v>1</v>
      </c>
      <c r="EJ104" s="40">
        <f t="shared" si="126"/>
        <v>4</v>
      </c>
      <c r="EK104">
        <v>3</v>
      </c>
      <c r="EL104" t="s">
        <v>83</v>
      </c>
      <c r="EM104">
        <v>2</v>
      </c>
      <c r="EN104" s="40">
        <f t="shared" si="157"/>
        <v>0</v>
      </c>
      <c r="EO104">
        <v>2</v>
      </c>
      <c r="EP104" t="s">
        <v>83</v>
      </c>
      <c r="EQ104">
        <v>3</v>
      </c>
      <c r="ER104" s="40">
        <f t="shared" si="127"/>
        <v>0</v>
      </c>
      <c r="ES104">
        <v>2</v>
      </c>
      <c r="ET104" t="s">
        <v>83</v>
      </c>
      <c r="EU104">
        <v>4</v>
      </c>
      <c r="EV104" s="40">
        <f t="shared" si="128"/>
        <v>0</v>
      </c>
      <c r="EW104">
        <v>1</v>
      </c>
      <c r="EX104" t="s">
        <v>83</v>
      </c>
      <c r="EY104">
        <v>3</v>
      </c>
      <c r="EZ104" s="40">
        <f t="shared" si="129"/>
        <v>0</v>
      </c>
      <c r="FA104" s="24">
        <f t="shared" si="130"/>
        <v>4</v>
      </c>
      <c r="FB104" s="14">
        <v>3</v>
      </c>
      <c r="FC104" t="s">
        <v>83</v>
      </c>
      <c r="FD104">
        <v>2</v>
      </c>
      <c r="FE104" s="40">
        <f t="shared" si="131"/>
        <v>4</v>
      </c>
      <c r="FF104">
        <v>3</v>
      </c>
      <c r="FG104" t="s">
        <v>83</v>
      </c>
      <c r="FH104">
        <v>2</v>
      </c>
      <c r="FI104" s="40">
        <f t="shared" si="132"/>
        <v>3</v>
      </c>
      <c r="FJ104">
        <v>3</v>
      </c>
      <c r="FK104" t="s">
        <v>83</v>
      </c>
      <c r="FL104">
        <v>4</v>
      </c>
      <c r="FM104" s="40">
        <f t="shared" si="133"/>
        <v>0</v>
      </c>
      <c r="FN104">
        <v>2</v>
      </c>
      <c r="FO104" t="s">
        <v>83</v>
      </c>
      <c r="FP104">
        <v>1</v>
      </c>
      <c r="FQ104" s="40">
        <f t="shared" si="94"/>
        <v>4</v>
      </c>
      <c r="FR104">
        <v>2</v>
      </c>
      <c r="FS104" t="s">
        <v>83</v>
      </c>
      <c r="FT104">
        <v>3</v>
      </c>
      <c r="FU104" s="40">
        <f t="shared" si="134"/>
        <v>6</v>
      </c>
      <c r="FV104">
        <v>2</v>
      </c>
      <c r="FW104" t="s">
        <v>83</v>
      </c>
      <c r="FX104">
        <v>4</v>
      </c>
      <c r="FY104" s="40">
        <f t="shared" si="95"/>
        <v>0</v>
      </c>
      <c r="FZ104" s="24">
        <f t="shared" si="96"/>
        <v>17</v>
      </c>
      <c r="GA104" s="14">
        <v>4</v>
      </c>
      <c r="GB104" t="s">
        <v>83</v>
      </c>
      <c r="GC104">
        <v>2</v>
      </c>
      <c r="GD104" s="40">
        <f t="shared" si="135"/>
        <v>0</v>
      </c>
      <c r="GE104">
        <v>2</v>
      </c>
      <c r="GF104" t="s">
        <v>83</v>
      </c>
      <c r="GG104">
        <v>1</v>
      </c>
      <c r="GH104" s="40">
        <f t="shared" si="159"/>
        <v>4</v>
      </c>
      <c r="GI104">
        <v>4</v>
      </c>
      <c r="GJ104" t="s">
        <v>83</v>
      </c>
      <c r="GK104">
        <v>2</v>
      </c>
      <c r="GL104" s="40">
        <f t="shared" si="136"/>
        <v>0</v>
      </c>
      <c r="GM104">
        <v>3</v>
      </c>
      <c r="GN104" t="s">
        <v>83</v>
      </c>
      <c r="GO104">
        <v>0</v>
      </c>
      <c r="GP104" s="40">
        <f t="shared" si="137"/>
        <v>3</v>
      </c>
      <c r="GQ104">
        <v>2</v>
      </c>
      <c r="GR104" t="s">
        <v>83</v>
      </c>
      <c r="GS104">
        <v>4</v>
      </c>
      <c r="GT104" s="40">
        <f t="shared" si="97"/>
        <v>4</v>
      </c>
      <c r="GU104">
        <v>2</v>
      </c>
      <c r="GV104" t="s">
        <v>83</v>
      </c>
      <c r="GW104">
        <v>4</v>
      </c>
      <c r="GX104" s="40">
        <f t="shared" si="138"/>
        <v>0</v>
      </c>
      <c r="GY104" s="24">
        <f t="shared" si="139"/>
        <v>11</v>
      </c>
      <c r="GZ104" s="28">
        <f t="shared" si="98"/>
        <v>79</v>
      </c>
      <c r="HA104" t="s">
        <v>84</v>
      </c>
      <c r="HB104">
        <f t="shared" si="99"/>
        <v>9</v>
      </c>
      <c r="HC104" t="s">
        <v>85</v>
      </c>
      <c r="HD104">
        <f t="shared" si="153"/>
        <v>9</v>
      </c>
      <c r="HE104" t="s">
        <v>86</v>
      </c>
      <c r="HF104">
        <f t="shared" si="100"/>
        <v>5</v>
      </c>
      <c r="HG104" t="s">
        <v>94</v>
      </c>
      <c r="HH104">
        <f t="shared" si="158"/>
        <v>9</v>
      </c>
      <c r="HI104" t="s">
        <v>130</v>
      </c>
      <c r="HJ104">
        <f t="shared" si="140"/>
        <v>5</v>
      </c>
      <c r="HK104" t="s">
        <v>131</v>
      </c>
      <c r="HL104">
        <f t="shared" si="141"/>
        <v>0</v>
      </c>
      <c r="HM104" t="s">
        <v>90</v>
      </c>
      <c r="HN104">
        <f t="shared" si="101"/>
        <v>9</v>
      </c>
      <c r="HO104" t="s">
        <v>96</v>
      </c>
      <c r="HP104">
        <f t="shared" si="142"/>
        <v>9</v>
      </c>
      <c r="HQ104" t="s">
        <v>136</v>
      </c>
      <c r="HR104" s="1">
        <f t="shared" si="143"/>
        <v>0</v>
      </c>
      <c r="HS104" t="s">
        <v>92</v>
      </c>
      <c r="HT104" s="1">
        <f t="shared" si="144"/>
        <v>0</v>
      </c>
      <c r="HU104" t="s">
        <v>93</v>
      </c>
      <c r="HV104" s="1">
        <f t="shared" si="145"/>
        <v>5</v>
      </c>
      <c r="HW104" t="s">
        <v>129</v>
      </c>
      <c r="HX104" s="1">
        <f t="shared" si="146"/>
        <v>0</v>
      </c>
      <c r="HY104" t="s">
        <v>88</v>
      </c>
      <c r="HZ104" s="1">
        <f t="shared" si="147"/>
        <v>0</v>
      </c>
      <c r="IA104" t="s">
        <v>95</v>
      </c>
      <c r="IB104" s="1">
        <f t="shared" si="148"/>
        <v>6</v>
      </c>
      <c r="IC104" t="s">
        <v>134</v>
      </c>
      <c r="ID104" s="1">
        <f t="shared" si="149"/>
        <v>6</v>
      </c>
      <c r="IE104" t="s">
        <v>135</v>
      </c>
      <c r="IF104" s="1">
        <f t="shared" si="150"/>
        <v>0</v>
      </c>
      <c r="IG104">
        <f t="shared" si="155"/>
        <v>72</v>
      </c>
      <c r="IH104" s="1">
        <f t="shared" si="151"/>
        <v>151</v>
      </c>
    </row>
    <row r="105" spans="1:242" ht="14.65" thickBot="1" x14ac:dyDescent="0.5">
      <c r="A105" s="1">
        <v>102</v>
      </c>
      <c r="B105" s="45">
        <f t="shared" si="86"/>
        <v>20</v>
      </c>
      <c r="C105" s="14" t="s">
        <v>358</v>
      </c>
      <c r="D105" t="s">
        <v>359</v>
      </c>
      <c r="E105" s="15" t="s">
        <v>355</v>
      </c>
      <c r="F105" s="28">
        <f t="shared" si="87"/>
        <v>189</v>
      </c>
      <c r="H105" s="14">
        <v>1</v>
      </c>
      <c r="I105" t="s">
        <v>83</v>
      </c>
      <c r="J105">
        <v>2</v>
      </c>
      <c r="K105" s="40">
        <f t="shared" si="102"/>
        <v>3</v>
      </c>
      <c r="L105">
        <v>2</v>
      </c>
      <c r="M105" t="s">
        <v>83</v>
      </c>
      <c r="N105">
        <v>3</v>
      </c>
      <c r="O105" s="40">
        <f t="shared" si="156"/>
        <v>3</v>
      </c>
      <c r="P105">
        <v>1</v>
      </c>
      <c r="Q105" t="s">
        <v>83</v>
      </c>
      <c r="R105">
        <v>3</v>
      </c>
      <c r="S105" s="40">
        <f t="shared" si="103"/>
        <v>6</v>
      </c>
      <c r="T105">
        <v>2</v>
      </c>
      <c r="U105" t="s">
        <v>83</v>
      </c>
      <c r="V105">
        <v>1</v>
      </c>
      <c r="W105" s="40">
        <f t="shared" si="88"/>
        <v>0</v>
      </c>
      <c r="X105">
        <v>1</v>
      </c>
      <c r="Y105" t="s">
        <v>83</v>
      </c>
      <c r="Z105">
        <v>2</v>
      </c>
      <c r="AA105" s="40">
        <f t="shared" si="89"/>
        <v>6</v>
      </c>
      <c r="AB105">
        <v>3</v>
      </c>
      <c r="AC105" t="s">
        <v>83</v>
      </c>
      <c r="AD105">
        <v>2</v>
      </c>
      <c r="AE105" s="40">
        <f t="shared" si="104"/>
        <v>3</v>
      </c>
      <c r="AF105" s="24">
        <f t="shared" si="105"/>
        <v>21</v>
      </c>
      <c r="AG105" s="14">
        <v>3</v>
      </c>
      <c r="AH105" t="s">
        <v>83</v>
      </c>
      <c r="AI105">
        <v>1</v>
      </c>
      <c r="AJ105" s="40">
        <f t="shared" si="154"/>
        <v>3</v>
      </c>
      <c r="AK105">
        <v>2</v>
      </c>
      <c r="AL105" t="s">
        <v>83</v>
      </c>
      <c r="AM105">
        <v>1</v>
      </c>
      <c r="AN105" s="40">
        <f t="shared" si="106"/>
        <v>0</v>
      </c>
      <c r="AO105">
        <v>2</v>
      </c>
      <c r="AP105" t="s">
        <v>83</v>
      </c>
      <c r="AQ105">
        <v>1</v>
      </c>
      <c r="AR105" s="40">
        <f t="shared" si="85"/>
        <v>0</v>
      </c>
      <c r="AS105">
        <v>3</v>
      </c>
      <c r="AT105" t="s">
        <v>83</v>
      </c>
      <c r="AU105">
        <v>2</v>
      </c>
      <c r="AV105" s="40">
        <f t="shared" si="107"/>
        <v>0</v>
      </c>
      <c r="AW105">
        <v>1</v>
      </c>
      <c r="AX105" t="s">
        <v>83</v>
      </c>
      <c r="AY105">
        <v>2</v>
      </c>
      <c r="AZ105" s="40">
        <f t="shared" si="108"/>
        <v>3</v>
      </c>
      <c r="BA105">
        <v>0</v>
      </c>
      <c r="BB105" t="s">
        <v>83</v>
      </c>
      <c r="BC105">
        <v>3</v>
      </c>
      <c r="BD105" s="40">
        <f t="shared" si="90"/>
        <v>3</v>
      </c>
      <c r="BE105" s="24">
        <f t="shared" si="109"/>
        <v>9</v>
      </c>
      <c r="BF105" s="14">
        <v>3</v>
      </c>
      <c r="BG105" t="s">
        <v>83</v>
      </c>
      <c r="BH105">
        <v>1</v>
      </c>
      <c r="BI105" s="40">
        <f t="shared" si="110"/>
        <v>0</v>
      </c>
      <c r="BJ105">
        <v>4</v>
      </c>
      <c r="BK105" t="s">
        <v>83</v>
      </c>
      <c r="BL105">
        <v>1</v>
      </c>
      <c r="BM105" s="40">
        <f t="shared" si="111"/>
        <v>0</v>
      </c>
      <c r="BN105">
        <v>3</v>
      </c>
      <c r="BO105" t="s">
        <v>83</v>
      </c>
      <c r="BP105">
        <v>1</v>
      </c>
      <c r="BQ105" s="40">
        <f t="shared" si="91"/>
        <v>4</v>
      </c>
      <c r="BR105">
        <v>4</v>
      </c>
      <c r="BS105" t="s">
        <v>83</v>
      </c>
      <c r="BT105">
        <v>3</v>
      </c>
      <c r="BU105" s="40">
        <f t="shared" si="112"/>
        <v>3</v>
      </c>
      <c r="BV105">
        <v>2</v>
      </c>
      <c r="BW105" t="s">
        <v>83</v>
      </c>
      <c r="BX105">
        <v>3</v>
      </c>
      <c r="BY105" s="40">
        <f t="shared" si="113"/>
        <v>3</v>
      </c>
      <c r="BZ105">
        <v>1</v>
      </c>
      <c r="CA105" t="s">
        <v>83</v>
      </c>
      <c r="CB105">
        <v>3</v>
      </c>
      <c r="CC105" s="40">
        <f t="shared" si="114"/>
        <v>3</v>
      </c>
      <c r="CD105" s="24">
        <f t="shared" si="115"/>
        <v>13</v>
      </c>
      <c r="CE105" s="14">
        <v>2</v>
      </c>
      <c r="CF105" t="s">
        <v>83</v>
      </c>
      <c r="CG105">
        <v>1</v>
      </c>
      <c r="CH105" s="40">
        <f t="shared" si="116"/>
        <v>0</v>
      </c>
      <c r="CI105">
        <v>3</v>
      </c>
      <c r="CJ105" t="s">
        <v>83</v>
      </c>
      <c r="CK105">
        <v>2</v>
      </c>
      <c r="CL105" s="40">
        <f t="shared" si="117"/>
        <v>3</v>
      </c>
      <c r="CM105">
        <v>1</v>
      </c>
      <c r="CN105" t="s">
        <v>83</v>
      </c>
      <c r="CO105">
        <v>3</v>
      </c>
      <c r="CP105" s="40">
        <f t="shared" si="118"/>
        <v>3</v>
      </c>
      <c r="CQ105">
        <v>3</v>
      </c>
      <c r="CR105" t="s">
        <v>83</v>
      </c>
      <c r="CS105">
        <v>2</v>
      </c>
      <c r="CT105" s="40">
        <f t="shared" si="119"/>
        <v>4</v>
      </c>
      <c r="CU105">
        <v>2</v>
      </c>
      <c r="CV105" t="s">
        <v>83</v>
      </c>
      <c r="CW105">
        <v>2</v>
      </c>
      <c r="CX105" s="40">
        <f t="shared" si="120"/>
        <v>0</v>
      </c>
      <c r="CY105">
        <v>1</v>
      </c>
      <c r="CZ105" t="s">
        <v>83</v>
      </c>
      <c r="DA105">
        <v>4</v>
      </c>
      <c r="DB105" s="40">
        <f t="shared" si="121"/>
        <v>0</v>
      </c>
      <c r="DC105" s="24">
        <f t="shared" si="122"/>
        <v>10</v>
      </c>
      <c r="DD105" s="14">
        <v>3</v>
      </c>
      <c r="DE105" t="s">
        <v>83</v>
      </c>
      <c r="DF105">
        <v>1</v>
      </c>
      <c r="DG105" s="40">
        <f t="shared" si="152"/>
        <v>0</v>
      </c>
      <c r="DH105">
        <v>2</v>
      </c>
      <c r="DI105" t="s">
        <v>83</v>
      </c>
      <c r="DJ105">
        <v>1</v>
      </c>
      <c r="DK105" s="40">
        <f t="shared" si="92"/>
        <v>3</v>
      </c>
      <c r="DL105">
        <v>1</v>
      </c>
      <c r="DM105" t="s">
        <v>83</v>
      </c>
      <c r="DN105">
        <v>2</v>
      </c>
      <c r="DO105" s="40">
        <f t="shared" si="123"/>
        <v>4</v>
      </c>
      <c r="DP105">
        <v>2</v>
      </c>
      <c r="DQ105" t="s">
        <v>83</v>
      </c>
      <c r="DR105">
        <v>3</v>
      </c>
      <c r="DS105" s="40">
        <f t="shared" si="83"/>
        <v>0</v>
      </c>
      <c r="DT105">
        <v>1</v>
      </c>
      <c r="DU105" t="s">
        <v>83</v>
      </c>
      <c r="DV105">
        <v>3</v>
      </c>
      <c r="DW105" s="40">
        <f t="shared" si="84"/>
        <v>1</v>
      </c>
      <c r="DX105">
        <v>1</v>
      </c>
      <c r="DY105" t="s">
        <v>83</v>
      </c>
      <c r="DZ105">
        <v>2</v>
      </c>
      <c r="EA105" s="39">
        <f t="shared" si="124"/>
        <v>3</v>
      </c>
      <c r="EB105" s="24">
        <f t="shared" si="93"/>
        <v>11</v>
      </c>
      <c r="EC105" s="14">
        <v>1</v>
      </c>
      <c r="ED105" t="s">
        <v>83</v>
      </c>
      <c r="EE105">
        <v>2</v>
      </c>
      <c r="EF105" s="40">
        <f t="shared" si="125"/>
        <v>0</v>
      </c>
      <c r="EG105">
        <v>2</v>
      </c>
      <c r="EH105" t="s">
        <v>83</v>
      </c>
      <c r="EI105">
        <v>1</v>
      </c>
      <c r="EJ105" s="40">
        <f t="shared" si="126"/>
        <v>4</v>
      </c>
      <c r="EK105">
        <v>2</v>
      </c>
      <c r="EL105" t="s">
        <v>83</v>
      </c>
      <c r="EM105">
        <v>2</v>
      </c>
      <c r="EN105" s="40">
        <f t="shared" si="157"/>
        <v>0</v>
      </c>
      <c r="EO105">
        <v>2</v>
      </c>
      <c r="EP105" t="s">
        <v>83</v>
      </c>
      <c r="EQ105">
        <v>1</v>
      </c>
      <c r="ER105" s="40">
        <f t="shared" si="127"/>
        <v>3</v>
      </c>
      <c r="ES105">
        <v>2</v>
      </c>
      <c r="ET105" t="s">
        <v>83</v>
      </c>
      <c r="EU105">
        <v>1</v>
      </c>
      <c r="EV105" s="40">
        <f t="shared" si="128"/>
        <v>0</v>
      </c>
      <c r="EW105">
        <v>2</v>
      </c>
      <c r="EX105" t="s">
        <v>83</v>
      </c>
      <c r="EY105">
        <v>1</v>
      </c>
      <c r="EZ105" s="40">
        <f t="shared" si="129"/>
        <v>3</v>
      </c>
      <c r="FA105" s="24">
        <f t="shared" si="130"/>
        <v>10</v>
      </c>
      <c r="FB105" s="14">
        <v>2</v>
      </c>
      <c r="FC105" t="s">
        <v>83</v>
      </c>
      <c r="FD105">
        <v>1</v>
      </c>
      <c r="FE105" s="40">
        <f t="shared" si="131"/>
        <v>4</v>
      </c>
      <c r="FF105">
        <v>3</v>
      </c>
      <c r="FG105" t="s">
        <v>83</v>
      </c>
      <c r="FH105">
        <v>2</v>
      </c>
      <c r="FI105" s="40">
        <f t="shared" si="132"/>
        <v>3</v>
      </c>
      <c r="FJ105">
        <v>1</v>
      </c>
      <c r="FK105" t="s">
        <v>83</v>
      </c>
      <c r="FL105">
        <v>2</v>
      </c>
      <c r="FM105" s="40">
        <f t="shared" si="133"/>
        <v>0</v>
      </c>
      <c r="FN105">
        <v>3</v>
      </c>
      <c r="FO105" t="s">
        <v>83</v>
      </c>
      <c r="FP105">
        <v>2</v>
      </c>
      <c r="FQ105" s="40">
        <f t="shared" si="94"/>
        <v>4</v>
      </c>
      <c r="FR105">
        <v>1</v>
      </c>
      <c r="FS105" t="s">
        <v>83</v>
      </c>
      <c r="FT105">
        <v>2</v>
      </c>
      <c r="FU105" s="40">
        <f t="shared" si="134"/>
        <v>4</v>
      </c>
      <c r="FV105">
        <v>1</v>
      </c>
      <c r="FW105" t="s">
        <v>83</v>
      </c>
      <c r="FX105">
        <v>3</v>
      </c>
      <c r="FY105" s="40">
        <f t="shared" si="95"/>
        <v>0</v>
      </c>
      <c r="FZ105" s="24">
        <f t="shared" si="96"/>
        <v>15</v>
      </c>
      <c r="GA105" s="14">
        <v>2</v>
      </c>
      <c r="GB105" t="s">
        <v>83</v>
      </c>
      <c r="GC105">
        <v>1</v>
      </c>
      <c r="GD105" s="40">
        <f t="shared" si="135"/>
        <v>0</v>
      </c>
      <c r="GE105">
        <v>2</v>
      </c>
      <c r="GF105" t="s">
        <v>83</v>
      </c>
      <c r="GG105">
        <v>1</v>
      </c>
      <c r="GH105" s="40">
        <f t="shared" si="159"/>
        <v>4</v>
      </c>
      <c r="GI105">
        <v>1</v>
      </c>
      <c r="GJ105" t="s">
        <v>83</v>
      </c>
      <c r="GK105">
        <v>2</v>
      </c>
      <c r="GL105" s="40">
        <f t="shared" si="136"/>
        <v>4</v>
      </c>
      <c r="GM105">
        <v>3</v>
      </c>
      <c r="GN105" t="s">
        <v>83</v>
      </c>
      <c r="GO105">
        <v>1</v>
      </c>
      <c r="GP105" s="40">
        <f t="shared" si="137"/>
        <v>4</v>
      </c>
      <c r="GQ105">
        <v>1</v>
      </c>
      <c r="GR105" t="s">
        <v>83</v>
      </c>
      <c r="GS105">
        <v>2</v>
      </c>
      <c r="GT105" s="40">
        <f t="shared" si="97"/>
        <v>3</v>
      </c>
      <c r="GU105">
        <v>2</v>
      </c>
      <c r="GV105" t="s">
        <v>83</v>
      </c>
      <c r="GW105">
        <v>4</v>
      </c>
      <c r="GX105" s="40">
        <f t="shared" si="138"/>
        <v>0</v>
      </c>
      <c r="GY105" s="24">
        <f t="shared" si="139"/>
        <v>15</v>
      </c>
      <c r="GZ105" s="28">
        <f t="shared" si="98"/>
        <v>104</v>
      </c>
      <c r="HA105" t="s">
        <v>84</v>
      </c>
      <c r="HB105">
        <f t="shared" si="99"/>
        <v>9</v>
      </c>
      <c r="HC105" t="s">
        <v>85</v>
      </c>
      <c r="HD105">
        <f t="shared" si="153"/>
        <v>9</v>
      </c>
      <c r="HE105" t="s">
        <v>133</v>
      </c>
      <c r="HF105">
        <f t="shared" si="100"/>
        <v>0</v>
      </c>
      <c r="HG105" t="s">
        <v>94</v>
      </c>
      <c r="HH105">
        <f t="shared" si="158"/>
        <v>9</v>
      </c>
      <c r="HI105" t="s">
        <v>88</v>
      </c>
      <c r="HJ105">
        <f t="shared" si="140"/>
        <v>0</v>
      </c>
      <c r="HK105" t="s">
        <v>95</v>
      </c>
      <c r="HL105">
        <f t="shared" si="141"/>
        <v>5</v>
      </c>
      <c r="HM105" t="s">
        <v>90</v>
      </c>
      <c r="HN105">
        <f t="shared" si="101"/>
        <v>9</v>
      </c>
      <c r="HO105" t="s">
        <v>96</v>
      </c>
      <c r="HP105">
        <f t="shared" si="142"/>
        <v>9</v>
      </c>
      <c r="HQ105" t="s">
        <v>132</v>
      </c>
      <c r="HR105" s="1">
        <f t="shared" si="143"/>
        <v>6</v>
      </c>
      <c r="HS105" t="s">
        <v>137</v>
      </c>
      <c r="HT105" s="1">
        <f t="shared" si="144"/>
        <v>6</v>
      </c>
      <c r="HU105" t="s">
        <v>93</v>
      </c>
      <c r="HV105" s="1">
        <f t="shared" si="145"/>
        <v>5</v>
      </c>
      <c r="HW105" t="s">
        <v>87</v>
      </c>
      <c r="HX105" s="1">
        <f t="shared" si="146"/>
        <v>6</v>
      </c>
      <c r="HY105" t="s">
        <v>130</v>
      </c>
      <c r="HZ105" s="1">
        <f t="shared" si="147"/>
        <v>6</v>
      </c>
      <c r="IA105" t="s">
        <v>131</v>
      </c>
      <c r="IB105" s="1">
        <f t="shared" si="148"/>
        <v>0</v>
      </c>
      <c r="IC105" t="s">
        <v>134</v>
      </c>
      <c r="ID105" s="1">
        <f t="shared" si="149"/>
        <v>6</v>
      </c>
      <c r="IE105" t="s">
        <v>135</v>
      </c>
      <c r="IF105" s="1">
        <f t="shared" si="150"/>
        <v>0</v>
      </c>
      <c r="IG105">
        <f t="shared" si="155"/>
        <v>85</v>
      </c>
      <c r="IH105" s="1">
        <f t="shared" si="151"/>
        <v>189</v>
      </c>
    </row>
    <row r="106" spans="1:242" ht="14.65" thickBot="1" x14ac:dyDescent="0.5">
      <c r="A106" s="1">
        <v>103</v>
      </c>
      <c r="B106" s="45">
        <f t="shared" si="86"/>
        <v>298</v>
      </c>
      <c r="C106" s="14" t="s">
        <v>360</v>
      </c>
      <c r="D106" t="s">
        <v>361</v>
      </c>
      <c r="E106" s="15" t="s">
        <v>355</v>
      </c>
      <c r="F106" s="28">
        <f t="shared" si="87"/>
        <v>159</v>
      </c>
      <c r="H106" s="14">
        <v>1</v>
      </c>
      <c r="I106" t="s">
        <v>83</v>
      </c>
      <c r="J106">
        <v>2</v>
      </c>
      <c r="K106" s="40">
        <f t="shared" si="102"/>
        <v>3</v>
      </c>
      <c r="L106">
        <v>3</v>
      </c>
      <c r="M106" t="s">
        <v>83</v>
      </c>
      <c r="N106">
        <v>2</v>
      </c>
      <c r="O106" s="40">
        <f t="shared" si="156"/>
        <v>0</v>
      </c>
      <c r="P106">
        <v>1</v>
      </c>
      <c r="Q106" t="s">
        <v>83</v>
      </c>
      <c r="R106">
        <v>2</v>
      </c>
      <c r="S106" s="40">
        <f t="shared" si="103"/>
        <v>3</v>
      </c>
      <c r="T106">
        <v>2</v>
      </c>
      <c r="U106" t="s">
        <v>83</v>
      </c>
      <c r="V106">
        <v>2</v>
      </c>
      <c r="W106" s="40">
        <f t="shared" si="88"/>
        <v>4</v>
      </c>
      <c r="X106">
        <v>1</v>
      </c>
      <c r="Y106" t="s">
        <v>83</v>
      </c>
      <c r="Z106">
        <v>1</v>
      </c>
      <c r="AA106" s="40">
        <f t="shared" si="89"/>
        <v>0</v>
      </c>
      <c r="AB106">
        <v>4</v>
      </c>
      <c r="AC106" t="s">
        <v>83</v>
      </c>
      <c r="AD106">
        <v>3</v>
      </c>
      <c r="AE106" s="40">
        <f t="shared" si="104"/>
        <v>3</v>
      </c>
      <c r="AF106" s="24">
        <f t="shared" si="105"/>
        <v>13</v>
      </c>
      <c r="AG106" s="14">
        <v>3</v>
      </c>
      <c r="AH106" t="s">
        <v>83</v>
      </c>
      <c r="AI106">
        <v>2</v>
      </c>
      <c r="AJ106" s="40">
        <f t="shared" si="154"/>
        <v>3</v>
      </c>
      <c r="AK106">
        <v>4</v>
      </c>
      <c r="AL106" t="s">
        <v>83</v>
      </c>
      <c r="AM106">
        <v>2</v>
      </c>
      <c r="AN106" s="40">
        <f t="shared" si="106"/>
        <v>0</v>
      </c>
      <c r="AO106">
        <v>2</v>
      </c>
      <c r="AP106" t="s">
        <v>83</v>
      </c>
      <c r="AQ106">
        <v>1</v>
      </c>
      <c r="AR106" s="40">
        <f t="shared" si="85"/>
        <v>0</v>
      </c>
      <c r="AS106">
        <v>3</v>
      </c>
      <c r="AT106" t="s">
        <v>83</v>
      </c>
      <c r="AU106">
        <v>4</v>
      </c>
      <c r="AV106" s="40">
        <f t="shared" si="107"/>
        <v>0</v>
      </c>
      <c r="AW106">
        <v>2</v>
      </c>
      <c r="AX106" t="s">
        <v>83</v>
      </c>
      <c r="AY106">
        <v>1</v>
      </c>
      <c r="AZ106" s="40">
        <f t="shared" si="108"/>
        <v>0</v>
      </c>
      <c r="BA106">
        <v>2</v>
      </c>
      <c r="BB106" t="s">
        <v>83</v>
      </c>
      <c r="BC106">
        <v>3</v>
      </c>
      <c r="BD106" s="40">
        <f t="shared" si="90"/>
        <v>4</v>
      </c>
      <c r="BE106" s="24">
        <f t="shared" si="109"/>
        <v>7</v>
      </c>
      <c r="BF106" s="14">
        <v>3</v>
      </c>
      <c r="BG106" t="s">
        <v>83</v>
      </c>
      <c r="BH106">
        <v>1</v>
      </c>
      <c r="BI106" s="40">
        <f t="shared" si="110"/>
        <v>0</v>
      </c>
      <c r="BJ106">
        <v>1</v>
      </c>
      <c r="BK106" t="s">
        <v>83</v>
      </c>
      <c r="BL106">
        <v>2</v>
      </c>
      <c r="BM106" s="40">
        <f t="shared" si="111"/>
        <v>0</v>
      </c>
      <c r="BN106">
        <v>2</v>
      </c>
      <c r="BO106" t="s">
        <v>83</v>
      </c>
      <c r="BP106">
        <v>1</v>
      </c>
      <c r="BQ106" s="40">
        <f t="shared" si="91"/>
        <v>3</v>
      </c>
      <c r="BR106">
        <v>2</v>
      </c>
      <c r="BS106" t="s">
        <v>83</v>
      </c>
      <c r="BT106">
        <v>3</v>
      </c>
      <c r="BU106" s="40">
        <f t="shared" si="112"/>
        <v>0</v>
      </c>
      <c r="BV106">
        <v>2</v>
      </c>
      <c r="BW106" t="s">
        <v>83</v>
      </c>
      <c r="BX106">
        <v>2</v>
      </c>
      <c r="BY106" s="40">
        <f t="shared" si="113"/>
        <v>0</v>
      </c>
      <c r="BZ106">
        <v>1</v>
      </c>
      <c r="CA106" t="s">
        <v>83</v>
      </c>
      <c r="CB106">
        <v>2</v>
      </c>
      <c r="CC106" s="40">
        <f t="shared" si="114"/>
        <v>6</v>
      </c>
      <c r="CD106" s="24">
        <f t="shared" si="115"/>
        <v>9</v>
      </c>
      <c r="CE106" s="14">
        <v>2</v>
      </c>
      <c r="CF106" t="s">
        <v>83</v>
      </c>
      <c r="CG106">
        <v>1</v>
      </c>
      <c r="CH106" s="40">
        <f t="shared" si="116"/>
        <v>0</v>
      </c>
      <c r="CI106">
        <v>3</v>
      </c>
      <c r="CJ106" t="s">
        <v>83</v>
      </c>
      <c r="CK106">
        <v>2</v>
      </c>
      <c r="CL106" s="40">
        <f t="shared" si="117"/>
        <v>3</v>
      </c>
      <c r="CM106">
        <v>2</v>
      </c>
      <c r="CN106" t="s">
        <v>83</v>
      </c>
      <c r="CO106">
        <v>1</v>
      </c>
      <c r="CP106" s="40">
        <f t="shared" si="118"/>
        <v>0</v>
      </c>
      <c r="CQ106">
        <v>2</v>
      </c>
      <c r="CR106" t="s">
        <v>83</v>
      </c>
      <c r="CS106">
        <v>1</v>
      </c>
      <c r="CT106" s="40">
        <f t="shared" si="119"/>
        <v>6</v>
      </c>
      <c r="CU106">
        <v>3</v>
      </c>
      <c r="CV106" t="s">
        <v>83</v>
      </c>
      <c r="CW106">
        <v>2</v>
      </c>
      <c r="CX106" s="40">
        <f t="shared" si="120"/>
        <v>4</v>
      </c>
      <c r="CY106">
        <v>1</v>
      </c>
      <c r="CZ106" t="s">
        <v>83</v>
      </c>
      <c r="DA106">
        <v>2</v>
      </c>
      <c r="DB106" s="40">
        <f t="shared" si="121"/>
        <v>0</v>
      </c>
      <c r="DC106" s="24">
        <f t="shared" si="122"/>
        <v>13</v>
      </c>
      <c r="DD106" s="14">
        <v>3</v>
      </c>
      <c r="DE106" t="s">
        <v>83</v>
      </c>
      <c r="DF106">
        <v>2</v>
      </c>
      <c r="DG106" s="40">
        <f t="shared" si="152"/>
        <v>0</v>
      </c>
      <c r="DH106">
        <v>2</v>
      </c>
      <c r="DI106" t="s">
        <v>83</v>
      </c>
      <c r="DJ106">
        <v>1</v>
      </c>
      <c r="DK106" s="40">
        <f t="shared" si="92"/>
        <v>3</v>
      </c>
      <c r="DL106">
        <v>2</v>
      </c>
      <c r="DM106" t="s">
        <v>83</v>
      </c>
      <c r="DN106">
        <v>3</v>
      </c>
      <c r="DO106" s="40">
        <f t="shared" si="123"/>
        <v>4</v>
      </c>
      <c r="DP106">
        <v>1</v>
      </c>
      <c r="DQ106" t="s">
        <v>83</v>
      </c>
      <c r="DR106">
        <v>3</v>
      </c>
      <c r="DS106" s="40">
        <f t="shared" si="83"/>
        <v>0</v>
      </c>
      <c r="DT106">
        <v>2</v>
      </c>
      <c r="DU106" t="s">
        <v>83</v>
      </c>
      <c r="DV106">
        <v>1</v>
      </c>
      <c r="DW106" s="40">
        <f t="shared" si="84"/>
        <v>6</v>
      </c>
      <c r="DX106">
        <v>2</v>
      </c>
      <c r="DY106" t="s">
        <v>83</v>
      </c>
      <c r="DZ106">
        <v>3</v>
      </c>
      <c r="EA106" s="39">
        <f t="shared" si="124"/>
        <v>3</v>
      </c>
      <c r="EB106" s="24">
        <f t="shared" si="93"/>
        <v>16</v>
      </c>
      <c r="EC106" s="14">
        <v>2</v>
      </c>
      <c r="ED106" t="s">
        <v>83</v>
      </c>
      <c r="EE106">
        <v>1</v>
      </c>
      <c r="EF106" s="40">
        <f t="shared" si="125"/>
        <v>0</v>
      </c>
      <c r="EG106">
        <v>1</v>
      </c>
      <c r="EH106" t="s">
        <v>83</v>
      </c>
      <c r="EI106">
        <v>1</v>
      </c>
      <c r="EJ106" s="40">
        <f t="shared" si="126"/>
        <v>0</v>
      </c>
      <c r="EK106">
        <v>2</v>
      </c>
      <c r="EL106" t="s">
        <v>83</v>
      </c>
      <c r="EM106">
        <v>2</v>
      </c>
      <c r="EN106" s="40">
        <f t="shared" si="157"/>
        <v>0</v>
      </c>
      <c r="EO106">
        <v>1</v>
      </c>
      <c r="EP106" t="s">
        <v>83</v>
      </c>
      <c r="EQ106">
        <v>2</v>
      </c>
      <c r="ER106" s="40">
        <f t="shared" si="127"/>
        <v>0</v>
      </c>
      <c r="ES106">
        <v>3</v>
      </c>
      <c r="ET106" t="s">
        <v>83</v>
      </c>
      <c r="EU106">
        <v>2</v>
      </c>
      <c r="EV106" s="40">
        <f t="shared" si="128"/>
        <v>0</v>
      </c>
      <c r="EW106">
        <v>2</v>
      </c>
      <c r="EX106" t="s">
        <v>83</v>
      </c>
      <c r="EY106">
        <v>1</v>
      </c>
      <c r="EZ106" s="40">
        <f t="shared" si="129"/>
        <v>0</v>
      </c>
      <c r="FA106" s="24">
        <f t="shared" si="130"/>
        <v>0</v>
      </c>
      <c r="FB106" s="14">
        <v>2</v>
      </c>
      <c r="FC106" t="s">
        <v>83</v>
      </c>
      <c r="FD106">
        <v>1</v>
      </c>
      <c r="FE106" s="40">
        <f t="shared" si="131"/>
        <v>4</v>
      </c>
      <c r="FF106">
        <v>3</v>
      </c>
      <c r="FG106" t="s">
        <v>83</v>
      </c>
      <c r="FH106">
        <v>1</v>
      </c>
      <c r="FI106" s="40">
        <f t="shared" si="132"/>
        <v>4</v>
      </c>
      <c r="FJ106">
        <v>3</v>
      </c>
      <c r="FK106" t="s">
        <v>83</v>
      </c>
      <c r="FL106">
        <v>1</v>
      </c>
      <c r="FM106" s="40">
        <f t="shared" si="133"/>
        <v>0</v>
      </c>
      <c r="FN106">
        <v>1</v>
      </c>
      <c r="FO106" t="s">
        <v>83</v>
      </c>
      <c r="FP106">
        <v>2</v>
      </c>
      <c r="FQ106" s="40">
        <f t="shared" si="94"/>
        <v>0</v>
      </c>
      <c r="FR106">
        <v>2</v>
      </c>
      <c r="FS106" t="s">
        <v>83</v>
      </c>
      <c r="FT106">
        <v>3</v>
      </c>
      <c r="FU106" s="40">
        <f t="shared" si="134"/>
        <v>6</v>
      </c>
      <c r="FV106">
        <v>1</v>
      </c>
      <c r="FW106" t="s">
        <v>83</v>
      </c>
      <c r="FX106">
        <v>1</v>
      </c>
      <c r="FY106" s="40">
        <f t="shared" si="95"/>
        <v>0</v>
      </c>
      <c r="FZ106" s="24">
        <f t="shared" si="96"/>
        <v>14</v>
      </c>
      <c r="GA106" s="14">
        <v>3</v>
      </c>
      <c r="GB106" t="s">
        <v>83</v>
      </c>
      <c r="GC106">
        <v>2</v>
      </c>
      <c r="GD106" s="40">
        <f t="shared" si="135"/>
        <v>0</v>
      </c>
      <c r="GE106">
        <v>2</v>
      </c>
      <c r="GF106" t="s">
        <v>83</v>
      </c>
      <c r="GG106">
        <v>1</v>
      </c>
      <c r="GH106" s="40">
        <f t="shared" si="159"/>
        <v>4</v>
      </c>
      <c r="GI106">
        <v>1</v>
      </c>
      <c r="GJ106" t="s">
        <v>83</v>
      </c>
      <c r="GK106">
        <v>3</v>
      </c>
      <c r="GL106" s="40">
        <f t="shared" si="136"/>
        <v>3</v>
      </c>
      <c r="GM106">
        <v>2</v>
      </c>
      <c r="GN106" t="s">
        <v>83</v>
      </c>
      <c r="GO106">
        <v>1</v>
      </c>
      <c r="GP106" s="40">
        <f t="shared" si="137"/>
        <v>3</v>
      </c>
      <c r="GQ106">
        <v>2</v>
      </c>
      <c r="GR106" t="s">
        <v>83</v>
      </c>
      <c r="GS106">
        <v>1</v>
      </c>
      <c r="GT106" s="40">
        <f t="shared" si="97"/>
        <v>0</v>
      </c>
      <c r="GU106">
        <v>3</v>
      </c>
      <c r="GV106" t="s">
        <v>83</v>
      </c>
      <c r="GW106">
        <v>1</v>
      </c>
      <c r="GX106" s="40">
        <f t="shared" si="138"/>
        <v>3</v>
      </c>
      <c r="GY106" s="24">
        <f t="shared" si="139"/>
        <v>13</v>
      </c>
      <c r="GZ106" s="28">
        <f t="shared" si="98"/>
        <v>85</v>
      </c>
      <c r="HA106" t="s">
        <v>84</v>
      </c>
      <c r="HB106">
        <f t="shared" si="99"/>
        <v>9</v>
      </c>
      <c r="HC106" t="s">
        <v>137</v>
      </c>
      <c r="HD106">
        <f t="shared" si="153"/>
        <v>5</v>
      </c>
      <c r="HE106" t="s">
        <v>86</v>
      </c>
      <c r="HF106">
        <f t="shared" si="100"/>
        <v>5</v>
      </c>
      <c r="HG106" t="s">
        <v>94</v>
      </c>
      <c r="HH106">
        <f t="shared" si="158"/>
        <v>9</v>
      </c>
      <c r="HI106" t="s">
        <v>88</v>
      </c>
      <c r="HJ106">
        <f t="shared" si="140"/>
        <v>0</v>
      </c>
      <c r="HK106" t="s">
        <v>95</v>
      </c>
      <c r="HL106">
        <f t="shared" si="141"/>
        <v>5</v>
      </c>
      <c r="HM106" t="s">
        <v>134</v>
      </c>
      <c r="HN106">
        <f t="shared" si="101"/>
        <v>5</v>
      </c>
      <c r="HO106" t="s">
        <v>96</v>
      </c>
      <c r="HP106">
        <f t="shared" si="142"/>
        <v>9</v>
      </c>
      <c r="HQ106" t="s">
        <v>140</v>
      </c>
      <c r="HR106" s="1">
        <f t="shared" si="143"/>
        <v>0</v>
      </c>
      <c r="HS106" t="s">
        <v>85</v>
      </c>
      <c r="HT106" s="1">
        <f t="shared" si="144"/>
        <v>5</v>
      </c>
      <c r="HU106" t="s">
        <v>133</v>
      </c>
      <c r="HV106" s="1">
        <f t="shared" si="145"/>
        <v>0</v>
      </c>
      <c r="HW106" t="s">
        <v>129</v>
      </c>
      <c r="HX106" s="1">
        <f t="shared" si="146"/>
        <v>0</v>
      </c>
      <c r="HY106" t="s">
        <v>130</v>
      </c>
      <c r="HZ106" s="1">
        <f t="shared" si="147"/>
        <v>6</v>
      </c>
      <c r="IA106" t="s">
        <v>89</v>
      </c>
      <c r="IB106" s="1">
        <f t="shared" si="148"/>
        <v>5</v>
      </c>
      <c r="IC106" t="s">
        <v>90</v>
      </c>
      <c r="ID106" s="1">
        <f t="shared" si="149"/>
        <v>5</v>
      </c>
      <c r="IE106" t="s">
        <v>91</v>
      </c>
      <c r="IF106" s="1">
        <f t="shared" si="150"/>
        <v>6</v>
      </c>
      <c r="IG106">
        <f t="shared" si="155"/>
        <v>74</v>
      </c>
      <c r="IH106" s="1">
        <f t="shared" si="151"/>
        <v>159</v>
      </c>
    </row>
    <row r="107" spans="1:242" ht="14.65" thickBot="1" x14ac:dyDescent="0.5">
      <c r="A107" s="1">
        <v>104</v>
      </c>
      <c r="B107" s="45">
        <f t="shared" si="86"/>
        <v>30</v>
      </c>
      <c r="C107" s="14" t="s">
        <v>362</v>
      </c>
      <c r="D107" t="s">
        <v>363</v>
      </c>
      <c r="E107" s="15" t="s">
        <v>355</v>
      </c>
      <c r="F107" s="28">
        <f t="shared" si="87"/>
        <v>187</v>
      </c>
      <c r="H107" s="14">
        <v>4</v>
      </c>
      <c r="I107" t="s">
        <v>83</v>
      </c>
      <c r="J107">
        <v>4</v>
      </c>
      <c r="K107" s="40">
        <f t="shared" si="102"/>
        <v>0</v>
      </c>
      <c r="L107">
        <v>2</v>
      </c>
      <c r="M107" t="s">
        <v>83</v>
      </c>
      <c r="N107">
        <v>2</v>
      </c>
      <c r="O107" s="40">
        <f t="shared" si="156"/>
        <v>0</v>
      </c>
      <c r="P107">
        <v>2</v>
      </c>
      <c r="Q107" t="s">
        <v>83</v>
      </c>
      <c r="R107">
        <v>3</v>
      </c>
      <c r="S107" s="40">
        <f t="shared" si="103"/>
        <v>3</v>
      </c>
      <c r="T107">
        <v>3</v>
      </c>
      <c r="U107" t="s">
        <v>83</v>
      </c>
      <c r="V107">
        <v>3</v>
      </c>
      <c r="W107" s="40">
        <f t="shared" si="88"/>
        <v>3</v>
      </c>
      <c r="X107">
        <v>2</v>
      </c>
      <c r="Y107" t="s">
        <v>83</v>
      </c>
      <c r="Z107">
        <v>3</v>
      </c>
      <c r="AA107" s="40">
        <f t="shared" si="89"/>
        <v>4</v>
      </c>
      <c r="AB107">
        <v>4</v>
      </c>
      <c r="AC107" t="s">
        <v>83</v>
      </c>
      <c r="AD107">
        <v>2</v>
      </c>
      <c r="AE107" s="40">
        <f t="shared" si="104"/>
        <v>4</v>
      </c>
      <c r="AF107" s="24">
        <f t="shared" si="105"/>
        <v>14</v>
      </c>
      <c r="AG107" s="14">
        <v>4</v>
      </c>
      <c r="AH107" t="s">
        <v>83</v>
      </c>
      <c r="AI107">
        <v>3</v>
      </c>
      <c r="AJ107" s="40">
        <f t="shared" si="154"/>
        <v>3</v>
      </c>
      <c r="AK107">
        <v>2</v>
      </c>
      <c r="AL107" t="s">
        <v>83</v>
      </c>
      <c r="AM107">
        <v>2</v>
      </c>
      <c r="AN107" s="40">
        <f t="shared" si="106"/>
        <v>4</v>
      </c>
      <c r="AO107">
        <v>2</v>
      </c>
      <c r="AP107" t="s">
        <v>83</v>
      </c>
      <c r="AQ107">
        <v>1</v>
      </c>
      <c r="AR107" s="40">
        <f t="shared" si="85"/>
        <v>0</v>
      </c>
      <c r="AS107">
        <v>3</v>
      </c>
      <c r="AT107" t="s">
        <v>83</v>
      </c>
      <c r="AU107">
        <v>1</v>
      </c>
      <c r="AV107" s="40">
        <f t="shared" si="107"/>
        <v>0</v>
      </c>
      <c r="AW107">
        <v>2</v>
      </c>
      <c r="AX107" t="s">
        <v>83</v>
      </c>
      <c r="AY107">
        <v>3</v>
      </c>
      <c r="AZ107" s="40">
        <f t="shared" si="108"/>
        <v>3</v>
      </c>
      <c r="BA107">
        <v>2</v>
      </c>
      <c r="BB107" t="s">
        <v>83</v>
      </c>
      <c r="BC107">
        <v>1</v>
      </c>
      <c r="BD107" s="40">
        <f t="shared" si="90"/>
        <v>0</v>
      </c>
      <c r="BE107" s="24">
        <f t="shared" si="109"/>
        <v>10</v>
      </c>
      <c r="BF107" s="14">
        <v>4</v>
      </c>
      <c r="BG107" t="s">
        <v>83</v>
      </c>
      <c r="BH107">
        <v>2</v>
      </c>
      <c r="BI107" s="40">
        <f t="shared" si="110"/>
        <v>0</v>
      </c>
      <c r="BJ107">
        <v>3</v>
      </c>
      <c r="BK107" t="s">
        <v>83</v>
      </c>
      <c r="BL107">
        <v>3</v>
      </c>
      <c r="BM107" s="40">
        <f t="shared" si="111"/>
        <v>3</v>
      </c>
      <c r="BN107">
        <v>3</v>
      </c>
      <c r="BO107" t="s">
        <v>83</v>
      </c>
      <c r="BP107">
        <v>2</v>
      </c>
      <c r="BQ107" s="40">
        <f t="shared" si="91"/>
        <v>3</v>
      </c>
      <c r="BR107">
        <v>3</v>
      </c>
      <c r="BS107" t="s">
        <v>83</v>
      </c>
      <c r="BT107">
        <v>1</v>
      </c>
      <c r="BU107" s="40">
        <f t="shared" si="112"/>
        <v>4</v>
      </c>
      <c r="BV107">
        <v>2</v>
      </c>
      <c r="BW107" t="s">
        <v>83</v>
      </c>
      <c r="BX107">
        <v>4</v>
      </c>
      <c r="BY107" s="40">
        <f t="shared" si="113"/>
        <v>4</v>
      </c>
      <c r="BZ107">
        <v>2</v>
      </c>
      <c r="CA107" t="s">
        <v>83</v>
      </c>
      <c r="CB107">
        <v>3</v>
      </c>
      <c r="CC107" s="40">
        <f t="shared" si="114"/>
        <v>4</v>
      </c>
      <c r="CD107" s="24">
        <f t="shared" si="115"/>
        <v>18</v>
      </c>
      <c r="CE107" s="14">
        <v>4</v>
      </c>
      <c r="CF107" t="s">
        <v>83</v>
      </c>
      <c r="CG107">
        <v>2</v>
      </c>
      <c r="CH107" s="40">
        <f t="shared" si="116"/>
        <v>0</v>
      </c>
      <c r="CI107">
        <v>3</v>
      </c>
      <c r="CJ107" t="s">
        <v>83</v>
      </c>
      <c r="CK107">
        <v>1</v>
      </c>
      <c r="CL107" s="40">
        <f t="shared" si="117"/>
        <v>3</v>
      </c>
      <c r="CM107">
        <v>2</v>
      </c>
      <c r="CN107" t="s">
        <v>83</v>
      </c>
      <c r="CO107">
        <v>1</v>
      </c>
      <c r="CP107" s="40">
        <f t="shared" si="118"/>
        <v>0</v>
      </c>
      <c r="CQ107">
        <v>3</v>
      </c>
      <c r="CR107" t="s">
        <v>83</v>
      </c>
      <c r="CS107">
        <v>2</v>
      </c>
      <c r="CT107" s="40">
        <f t="shared" si="119"/>
        <v>4</v>
      </c>
      <c r="CU107">
        <v>2</v>
      </c>
      <c r="CV107" t="s">
        <v>83</v>
      </c>
      <c r="CW107">
        <v>3</v>
      </c>
      <c r="CX107" s="40">
        <f t="shared" si="120"/>
        <v>0</v>
      </c>
      <c r="CY107">
        <v>1</v>
      </c>
      <c r="CZ107" t="s">
        <v>83</v>
      </c>
      <c r="DA107">
        <v>3</v>
      </c>
      <c r="DB107" s="40">
        <f t="shared" si="121"/>
        <v>0</v>
      </c>
      <c r="DC107" s="24">
        <f t="shared" si="122"/>
        <v>7</v>
      </c>
      <c r="DD107" s="14">
        <v>3</v>
      </c>
      <c r="DE107" t="s">
        <v>83</v>
      </c>
      <c r="DF107">
        <v>1</v>
      </c>
      <c r="DG107" s="40">
        <f t="shared" si="152"/>
        <v>0</v>
      </c>
      <c r="DH107">
        <v>3</v>
      </c>
      <c r="DI107" t="s">
        <v>83</v>
      </c>
      <c r="DJ107">
        <v>2</v>
      </c>
      <c r="DK107" s="40">
        <f t="shared" si="92"/>
        <v>3</v>
      </c>
      <c r="DL107">
        <v>2</v>
      </c>
      <c r="DM107" t="s">
        <v>83</v>
      </c>
      <c r="DN107">
        <v>2</v>
      </c>
      <c r="DO107" s="40">
        <f t="shared" si="123"/>
        <v>0</v>
      </c>
      <c r="DP107">
        <v>1</v>
      </c>
      <c r="DQ107" t="s">
        <v>83</v>
      </c>
      <c r="DR107">
        <v>1</v>
      </c>
      <c r="DS107" s="40">
        <f t="shared" si="83"/>
        <v>6</v>
      </c>
      <c r="DT107">
        <v>1</v>
      </c>
      <c r="DU107" t="s">
        <v>83</v>
      </c>
      <c r="DV107">
        <v>2</v>
      </c>
      <c r="DW107" s="40">
        <f t="shared" si="84"/>
        <v>1</v>
      </c>
      <c r="DX107">
        <v>1</v>
      </c>
      <c r="DY107" t="s">
        <v>83</v>
      </c>
      <c r="DZ107">
        <v>2</v>
      </c>
      <c r="EA107" s="39">
        <f t="shared" si="124"/>
        <v>3</v>
      </c>
      <c r="EB107" s="24">
        <f t="shared" si="93"/>
        <v>13</v>
      </c>
      <c r="EC107" s="14">
        <v>2</v>
      </c>
      <c r="ED107" t="s">
        <v>83</v>
      </c>
      <c r="EE107">
        <v>2</v>
      </c>
      <c r="EF107" s="40">
        <f t="shared" si="125"/>
        <v>3</v>
      </c>
      <c r="EG107">
        <v>3</v>
      </c>
      <c r="EH107" t="s">
        <v>83</v>
      </c>
      <c r="EI107">
        <v>2</v>
      </c>
      <c r="EJ107" s="40">
        <f t="shared" si="126"/>
        <v>4</v>
      </c>
      <c r="EK107">
        <v>3</v>
      </c>
      <c r="EL107" t="s">
        <v>83</v>
      </c>
      <c r="EM107">
        <v>1</v>
      </c>
      <c r="EN107" s="40">
        <f t="shared" si="157"/>
        <v>0</v>
      </c>
      <c r="EO107">
        <v>2</v>
      </c>
      <c r="EP107" t="s">
        <v>83</v>
      </c>
      <c r="EQ107">
        <v>1</v>
      </c>
      <c r="ER107" s="40">
        <f t="shared" si="127"/>
        <v>3</v>
      </c>
      <c r="ES107">
        <v>1</v>
      </c>
      <c r="ET107" t="s">
        <v>83</v>
      </c>
      <c r="EU107">
        <v>3</v>
      </c>
      <c r="EV107" s="40">
        <f t="shared" si="128"/>
        <v>0</v>
      </c>
      <c r="EW107">
        <v>2</v>
      </c>
      <c r="EX107" t="s">
        <v>83</v>
      </c>
      <c r="EY107">
        <v>1</v>
      </c>
      <c r="EZ107" s="40">
        <f t="shared" si="129"/>
        <v>0</v>
      </c>
      <c r="FA107" s="24">
        <f t="shared" si="130"/>
        <v>10</v>
      </c>
      <c r="FB107" s="14">
        <v>2</v>
      </c>
      <c r="FC107" t="s">
        <v>83</v>
      </c>
      <c r="FD107">
        <v>1</v>
      </c>
      <c r="FE107" s="40">
        <f t="shared" si="131"/>
        <v>4</v>
      </c>
      <c r="FF107">
        <v>3</v>
      </c>
      <c r="FG107" t="s">
        <v>83</v>
      </c>
      <c r="FH107">
        <v>2</v>
      </c>
      <c r="FI107" s="40">
        <f t="shared" si="132"/>
        <v>3</v>
      </c>
      <c r="FJ107">
        <v>2</v>
      </c>
      <c r="FK107" t="s">
        <v>83</v>
      </c>
      <c r="FL107">
        <v>2</v>
      </c>
      <c r="FM107" s="40">
        <f t="shared" si="133"/>
        <v>4</v>
      </c>
      <c r="FN107">
        <v>3</v>
      </c>
      <c r="FO107" t="s">
        <v>83</v>
      </c>
      <c r="FP107">
        <v>2</v>
      </c>
      <c r="FQ107" s="40">
        <f t="shared" si="94"/>
        <v>4</v>
      </c>
      <c r="FR107">
        <v>2</v>
      </c>
      <c r="FS107" t="s">
        <v>83</v>
      </c>
      <c r="FT107">
        <v>3</v>
      </c>
      <c r="FU107" s="40">
        <f t="shared" si="134"/>
        <v>6</v>
      </c>
      <c r="FV107">
        <v>1</v>
      </c>
      <c r="FW107" t="s">
        <v>83</v>
      </c>
      <c r="FX107">
        <v>3</v>
      </c>
      <c r="FY107" s="40">
        <f t="shared" si="95"/>
        <v>0</v>
      </c>
      <c r="FZ107" s="24">
        <f t="shared" si="96"/>
        <v>21</v>
      </c>
      <c r="GA107" s="14">
        <v>3</v>
      </c>
      <c r="GB107" t="s">
        <v>83</v>
      </c>
      <c r="GC107">
        <v>2</v>
      </c>
      <c r="GD107" s="40">
        <f t="shared" si="135"/>
        <v>0</v>
      </c>
      <c r="GE107">
        <v>2</v>
      </c>
      <c r="GF107" t="s">
        <v>83</v>
      </c>
      <c r="GG107">
        <v>1</v>
      </c>
      <c r="GH107" s="40">
        <f t="shared" si="159"/>
        <v>4</v>
      </c>
      <c r="GI107">
        <v>1</v>
      </c>
      <c r="GJ107" t="s">
        <v>83</v>
      </c>
      <c r="GK107">
        <v>1</v>
      </c>
      <c r="GL107" s="40">
        <f t="shared" si="136"/>
        <v>0</v>
      </c>
      <c r="GM107">
        <v>2</v>
      </c>
      <c r="GN107" t="s">
        <v>83</v>
      </c>
      <c r="GO107">
        <v>1</v>
      </c>
      <c r="GP107" s="40">
        <f t="shared" si="137"/>
        <v>3</v>
      </c>
      <c r="GQ107">
        <v>1</v>
      </c>
      <c r="GR107" t="s">
        <v>83</v>
      </c>
      <c r="GS107">
        <v>2</v>
      </c>
      <c r="GT107" s="40">
        <f t="shared" si="97"/>
        <v>3</v>
      </c>
      <c r="GU107">
        <v>1</v>
      </c>
      <c r="GV107" t="s">
        <v>83</v>
      </c>
      <c r="GW107">
        <v>2</v>
      </c>
      <c r="GX107" s="40">
        <f t="shared" si="138"/>
        <v>0</v>
      </c>
      <c r="GY107" s="24">
        <f t="shared" si="139"/>
        <v>10</v>
      </c>
      <c r="GZ107" s="28">
        <f t="shared" si="98"/>
        <v>103</v>
      </c>
      <c r="HA107" t="s">
        <v>84</v>
      </c>
      <c r="HB107">
        <f t="shared" si="99"/>
        <v>9</v>
      </c>
      <c r="HC107" t="s">
        <v>85</v>
      </c>
      <c r="HD107">
        <f t="shared" si="153"/>
        <v>9</v>
      </c>
      <c r="HE107" t="s">
        <v>93</v>
      </c>
      <c r="HF107">
        <f t="shared" si="100"/>
        <v>9</v>
      </c>
      <c r="HG107" t="s">
        <v>94</v>
      </c>
      <c r="HH107">
        <f t="shared" si="158"/>
        <v>9</v>
      </c>
      <c r="HI107" t="s">
        <v>88</v>
      </c>
      <c r="HJ107">
        <f t="shared" si="140"/>
        <v>0</v>
      </c>
      <c r="HK107" t="s">
        <v>131</v>
      </c>
      <c r="HL107">
        <f t="shared" si="141"/>
        <v>0</v>
      </c>
      <c r="HM107" t="s">
        <v>90</v>
      </c>
      <c r="HN107">
        <f t="shared" si="101"/>
        <v>9</v>
      </c>
      <c r="HO107" t="s">
        <v>96</v>
      </c>
      <c r="HP107">
        <f t="shared" si="142"/>
        <v>9</v>
      </c>
      <c r="HQ107" t="s">
        <v>132</v>
      </c>
      <c r="HR107" s="1">
        <f t="shared" si="143"/>
        <v>6</v>
      </c>
      <c r="HS107" t="s">
        <v>92</v>
      </c>
      <c r="HT107" s="1">
        <f t="shared" si="144"/>
        <v>0</v>
      </c>
      <c r="HU107" t="s">
        <v>86</v>
      </c>
      <c r="HV107" s="1">
        <f t="shared" si="145"/>
        <v>6</v>
      </c>
      <c r="HW107" t="s">
        <v>129</v>
      </c>
      <c r="HX107" s="1">
        <f t="shared" si="146"/>
        <v>0</v>
      </c>
      <c r="HY107" t="s">
        <v>130</v>
      </c>
      <c r="HZ107" s="1">
        <f t="shared" si="147"/>
        <v>6</v>
      </c>
      <c r="IA107" t="s">
        <v>95</v>
      </c>
      <c r="IB107" s="1">
        <f t="shared" si="148"/>
        <v>6</v>
      </c>
      <c r="IC107" t="s">
        <v>134</v>
      </c>
      <c r="ID107" s="1">
        <f t="shared" si="149"/>
        <v>6</v>
      </c>
      <c r="IE107" t="s">
        <v>135</v>
      </c>
      <c r="IF107" s="1">
        <f t="shared" si="150"/>
        <v>0</v>
      </c>
      <c r="IG107">
        <f t="shared" si="155"/>
        <v>84</v>
      </c>
      <c r="IH107" s="1">
        <f t="shared" si="151"/>
        <v>187</v>
      </c>
    </row>
    <row r="108" spans="1:242" ht="14.65" thickBot="1" x14ac:dyDescent="0.5">
      <c r="A108" s="1">
        <v>105</v>
      </c>
      <c r="B108" s="45">
        <f t="shared" si="86"/>
        <v>507</v>
      </c>
      <c r="C108" s="14" t="s">
        <v>364</v>
      </c>
      <c r="D108" t="s">
        <v>365</v>
      </c>
      <c r="E108" s="15" t="s">
        <v>355</v>
      </c>
      <c r="F108" s="28">
        <f t="shared" si="87"/>
        <v>143</v>
      </c>
      <c r="H108" s="14">
        <v>2</v>
      </c>
      <c r="I108" t="s">
        <v>83</v>
      </c>
      <c r="J108">
        <v>1</v>
      </c>
      <c r="K108" s="40">
        <f t="shared" si="102"/>
        <v>0</v>
      </c>
      <c r="L108">
        <v>1</v>
      </c>
      <c r="M108" t="s">
        <v>83</v>
      </c>
      <c r="N108">
        <v>2</v>
      </c>
      <c r="O108" s="40">
        <f t="shared" si="156"/>
        <v>3</v>
      </c>
      <c r="P108">
        <v>3</v>
      </c>
      <c r="Q108" t="s">
        <v>83</v>
      </c>
      <c r="R108">
        <v>1</v>
      </c>
      <c r="S108" s="40">
        <f t="shared" si="103"/>
        <v>0</v>
      </c>
      <c r="T108">
        <v>2</v>
      </c>
      <c r="U108" t="s">
        <v>83</v>
      </c>
      <c r="V108">
        <v>5</v>
      </c>
      <c r="W108" s="40">
        <f t="shared" si="88"/>
        <v>0</v>
      </c>
      <c r="X108">
        <v>2</v>
      </c>
      <c r="Y108" t="s">
        <v>83</v>
      </c>
      <c r="Z108">
        <v>3</v>
      </c>
      <c r="AA108" s="40">
        <f t="shared" si="89"/>
        <v>4</v>
      </c>
      <c r="AB108">
        <v>2</v>
      </c>
      <c r="AC108" t="s">
        <v>83</v>
      </c>
      <c r="AD108">
        <v>1</v>
      </c>
      <c r="AE108" s="40">
        <f t="shared" si="104"/>
        <v>3</v>
      </c>
      <c r="AF108" s="24">
        <f t="shared" si="105"/>
        <v>10</v>
      </c>
      <c r="AG108" s="14">
        <v>3</v>
      </c>
      <c r="AH108" t="s">
        <v>83</v>
      </c>
      <c r="AI108">
        <v>1</v>
      </c>
      <c r="AJ108" s="40">
        <f t="shared" si="154"/>
        <v>3</v>
      </c>
      <c r="AK108">
        <v>5</v>
      </c>
      <c r="AL108" t="s">
        <v>83</v>
      </c>
      <c r="AM108">
        <v>3</v>
      </c>
      <c r="AN108" s="40">
        <f t="shared" si="106"/>
        <v>0</v>
      </c>
      <c r="AO108">
        <v>2</v>
      </c>
      <c r="AP108" t="s">
        <v>83</v>
      </c>
      <c r="AQ108">
        <v>1</v>
      </c>
      <c r="AR108" s="40">
        <f t="shared" si="85"/>
        <v>0</v>
      </c>
      <c r="AS108">
        <v>2</v>
      </c>
      <c r="AT108" t="s">
        <v>83</v>
      </c>
      <c r="AU108">
        <v>2</v>
      </c>
      <c r="AV108" s="40">
        <f t="shared" si="107"/>
        <v>3</v>
      </c>
      <c r="AW108">
        <v>1</v>
      </c>
      <c r="AX108" t="s">
        <v>83</v>
      </c>
      <c r="AY108">
        <v>3</v>
      </c>
      <c r="AZ108" s="40">
        <f t="shared" si="108"/>
        <v>3</v>
      </c>
      <c r="BA108">
        <v>0</v>
      </c>
      <c r="BB108" t="s">
        <v>83</v>
      </c>
      <c r="BC108">
        <v>2</v>
      </c>
      <c r="BD108" s="40">
        <f t="shared" si="90"/>
        <v>3</v>
      </c>
      <c r="BE108" s="24">
        <f t="shared" si="109"/>
        <v>12</v>
      </c>
      <c r="BF108" s="14">
        <v>3</v>
      </c>
      <c r="BG108" t="s">
        <v>83</v>
      </c>
      <c r="BH108">
        <v>1</v>
      </c>
      <c r="BI108" s="40">
        <f t="shared" si="110"/>
        <v>0</v>
      </c>
      <c r="BJ108">
        <v>4</v>
      </c>
      <c r="BK108" t="s">
        <v>83</v>
      </c>
      <c r="BL108">
        <v>2</v>
      </c>
      <c r="BM108" s="40">
        <f t="shared" si="111"/>
        <v>0</v>
      </c>
      <c r="BN108">
        <v>0</v>
      </c>
      <c r="BO108" t="s">
        <v>83</v>
      </c>
      <c r="BP108">
        <v>1</v>
      </c>
      <c r="BQ108" s="40">
        <f t="shared" si="91"/>
        <v>0</v>
      </c>
      <c r="BR108">
        <v>2</v>
      </c>
      <c r="BS108" t="s">
        <v>83</v>
      </c>
      <c r="BT108">
        <v>1</v>
      </c>
      <c r="BU108" s="40">
        <f t="shared" si="112"/>
        <v>3</v>
      </c>
      <c r="BV108">
        <v>3</v>
      </c>
      <c r="BW108" t="s">
        <v>83</v>
      </c>
      <c r="BX108">
        <v>1</v>
      </c>
      <c r="BY108" s="40">
        <f t="shared" si="113"/>
        <v>0</v>
      </c>
      <c r="BZ108">
        <v>1</v>
      </c>
      <c r="CA108" t="s">
        <v>83</v>
      </c>
      <c r="CB108">
        <v>3</v>
      </c>
      <c r="CC108" s="40">
        <f t="shared" si="114"/>
        <v>3</v>
      </c>
      <c r="CD108" s="24">
        <f t="shared" si="115"/>
        <v>6</v>
      </c>
      <c r="CE108" s="14">
        <v>1</v>
      </c>
      <c r="CF108" t="s">
        <v>83</v>
      </c>
      <c r="CG108">
        <v>2</v>
      </c>
      <c r="CH108" s="40">
        <f t="shared" si="116"/>
        <v>0</v>
      </c>
      <c r="CI108">
        <v>4</v>
      </c>
      <c r="CJ108" t="s">
        <v>83</v>
      </c>
      <c r="CK108">
        <v>2</v>
      </c>
      <c r="CL108" s="40">
        <f t="shared" si="117"/>
        <v>3</v>
      </c>
      <c r="CM108">
        <v>1</v>
      </c>
      <c r="CN108" t="s">
        <v>83</v>
      </c>
      <c r="CO108">
        <v>3</v>
      </c>
      <c r="CP108" s="40">
        <f t="shared" si="118"/>
        <v>3</v>
      </c>
      <c r="CQ108">
        <v>2</v>
      </c>
      <c r="CR108" t="s">
        <v>83</v>
      </c>
      <c r="CS108">
        <v>0</v>
      </c>
      <c r="CT108" s="40">
        <f t="shared" si="119"/>
        <v>3</v>
      </c>
      <c r="CU108">
        <v>5</v>
      </c>
      <c r="CV108" t="s">
        <v>83</v>
      </c>
      <c r="CW108">
        <v>2</v>
      </c>
      <c r="CX108" s="40">
        <f t="shared" si="120"/>
        <v>3</v>
      </c>
      <c r="CY108">
        <v>3</v>
      </c>
      <c r="CZ108" t="s">
        <v>83</v>
      </c>
      <c r="DA108">
        <v>1</v>
      </c>
      <c r="DB108" s="40">
        <f t="shared" si="121"/>
        <v>3</v>
      </c>
      <c r="DC108" s="24">
        <f t="shared" si="122"/>
        <v>15</v>
      </c>
      <c r="DD108" s="14">
        <v>3</v>
      </c>
      <c r="DE108" t="s">
        <v>83</v>
      </c>
      <c r="DF108">
        <v>1</v>
      </c>
      <c r="DG108" s="40">
        <f t="shared" si="152"/>
        <v>0</v>
      </c>
      <c r="DH108">
        <v>2</v>
      </c>
      <c r="DI108" t="s">
        <v>83</v>
      </c>
      <c r="DJ108">
        <v>3</v>
      </c>
      <c r="DK108" s="40">
        <f t="shared" si="92"/>
        <v>0</v>
      </c>
      <c r="DL108">
        <v>2</v>
      </c>
      <c r="DM108" t="s">
        <v>83</v>
      </c>
      <c r="DN108">
        <v>4</v>
      </c>
      <c r="DO108" s="40">
        <f t="shared" si="123"/>
        <v>3</v>
      </c>
      <c r="DP108">
        <v>1</v>
      </c>
      <c r="DQ108" t="s">
        <v>83</v>
      </c>
      <c r="DR108">
        <v>0</v>
      </c>
      <c r="DS108" s="40">
        <f t="shared" si="83"/>
        <v>0</v>
      </c>
      <c r="DT108">
        <v>1</v>
      </c>
      <c r="DU108" t="s">
        <v>83</v>
      </c>
      <c r="DV108">
        <v>2</v>
      </c>
      <c r="DW108" s="40">
        <f t="shared" si="84"/>
        <v>1</v>
      </c>
      <c r="DX108">
        <v>3</v>
      </c>
      <c r="DY108" t="s">
        <v>83</v>
      </c>
      <c r="DZ108">
        <v>0</v>
      </c>
      <c r="EA108" s="39">
        <f t="shared" si="124"/>
        <v>0</v>
      </c>
      <c r="EB108" s="24">
        <f t="shared" si="93"/>
        <v>4</v>
      </c>
      <c r="EC108" s="14">
        <v>1</v>
      </c>
      <c r="ED108" t="s">
        <v>83</v>
      </c>
      <c r="EE108">
        <v>3</v>
      </c>
      <c r="EF108" s="40">
        <f t="shared" si="125"/>
        <v>0</v>
      </c>
      <c r="EG108">
        <v>2</v>
      </c>
      <c r="EH108" t="s">
        <v>83</v>
      </c>
      <c r="EI108">
        <v>1</v>
      </c>
      <c r="EJ108" s="40">
        <f t="shared" si="126"/>
        <v>4</v>
      </c>
      <c r="EK108">
        <v>1</v>
      </c>
      <c r="EL108" t="s">
        <v>83</v>
      </c>
      <c r="EM108">
        <v>2</v>
      </c>
      <c r="EN108" s="40">
        <f t="shared" si="157"/>
        <v>3</v>
      </c>
      <c r="EO108">
        <v>2</v>
      </c>
      <c r="EP108" t="s">
        <v>83</v>
      </c>
      <c r="EQ108">
        <v>3</v>
      </c>
      <c r="ER108" s="40">
        <f t="shared" si="127"/>
        <v>0</v>
      </c>
      <c r="ES108">
        <v>1</v>
      </c>
      <c r="ET108" t="s">
        <v>83</v>
      </c>
      <c r="EU108">
        <v>3</v>
      </c>
      <c r="EV108" s="40">
        <f t="shared" si="128"/>
        <v>0</v>
      </c>
      <c r="EW108">
        <v>2</v>
      </c>
      <c r="EX108" t="s">
        <v>83</v>
      </c>
      <c r="EY108">
        <v>3</v>
      </c>
      <c r="EZ108" s="40">
        <f t="shared" si="129"/>
        <v>4</v>
      </c>
      <c r="FA108" s="24">
        <f t="shared" si="130"/>
        <v>11</v>
      </c>
      <c r="FB108" s="14">
        <v>3</v>
      </c>
      <c r="FC108" t="s">
        <v>83</v>
      </c>
      <c r="FD108">
        <v>0</v>
      </c>
      <c r="FE108" s="40">
        <f t="shared" si="131"/>
        <v>3</v>
      </c>
      <c r="FF108">
        <v>2</v>
      </c>
      <c r="FG108" t="s">
        <v>83</v>
      </c>
      <c r="FH108">
        <v>3</v>
      </c>
      <c r="FI108" s="40">
        <f t="shared" si="132"/>
        <v>0</v>
      </c>
      <c r="FJ108">
        <v>1</v>
      </c>
      <c r="FK108" t="s">
        <v>83</v>
      </c>
      <c r="FL108">
        <v>2</v>
      </c>
      <c r="FM108" s="40">
        <f t="shared" si="133"/>
        <v>0</v>
      </c>
      <c r="FN108">
        <v>4</v>
      </c>
      <c r="FO108" t="s">
        <v>83</v>
      </c>
      <c r="FP108">
        <v>3</v>
      </c>
      <c r="FQ108" s="40">
        <f t="shared" si="94"/>
        <v>4</v>
      </c>
      <c r="FR108">
        <v>2</v>
      </c>
      <c r="FS108" t="s">
        <v>83</v>
      </c>
      <c r="FT108">
        <v>3</v>
      </c>
      <c r="FU108" s="40">
        <f t="shared" si="134"/>
        <v>6</v>
      </c>
      <c r="FV108">
        <v>1</v>
      </c>
      <c r="FW108" t="s">
        <v>83</v>
      </c>
      <c r="FX108">
        <v>3</v>
      </c>
      <c r="FY108" s="40">
        <f t="shared" si="95"/>
        <v>0</v>
      </c>
      <c r="FZ108" s="24">
        <f t="shared" si="96"/>
        <v>13</v>
      </c>
      <c r="GA108" s="14">
        <v>1</v>
      </c>
      <c r="GB108" t="s">
        <v>83</v>
      </c>
      <c r="GC108">
        <v>2</v>
      </c>
      <c r="GD108" s="40">
        <f t="shared" si="135"/>
        <v>0</v>
      </c>
      <c r="GE108">
        <v>3</v>
      </c>
      <c r="GF108" t="s">
        <v>83</v>
      </c>
      <c r="GG108">
        <v>2</v>
      </c>
      <c r="GH108" s="40">
        <f t="shared" si="159"/>
        <v>6</v>
      </c>
      <c r="GI108">
        <v>2</v>
      </c>
      <c r="GJ108" t="s">
        <v>83</v>
      </c>
      <c r="GK108">
        <v>2</v>
      </c>
      <c r="GL108" s="40">
        <f t="shared" si="136"/>
        <v>0</v>
      </c>
      <c r="GM108">
        <v>2</v>
      </c>
      <c r="GN108" t="s">
        <v>83</v>
      </c>
      <c r="GO108">
        <v>2</v>
      </c>
      <c r="GP108" s="40">
        <f t="shared" si="137"/>
        <v>0</v>
      </c>
      <c r="GQ108">
        <v>1</v>
      </c>
      <c r="GR108" t="s">
        <v>83</v>
      </c>
      <c r="GS108">
        <v>2</v>
      </c>
      <c r="GT108" s="40">
        <f t="shared" si="97"/>
        <v>3</v>
      </c>
      <c r="GU108">
        <v>2</v>
      </c>
      <c r="GV108" t="s">
        <v>83</v>
      </c>
      <c r="GW108">
        <v>3</v>
      </c>
      <c r="GX108" s="40">
        <f t="shared" si="138"/>
        <v>0</v>
      </c>
      <c r="GY108" s="24">
        <f t="shared" si="139"/>
        <v>9</v>
      </c>
      <c r="GZ108" s="28">
        <f t="shared" si="98"/>
        <v>80</v>
      </c>
      <c r="HA108" t="s">
        <v>84</v>
      </c>
      <c r="HB108">
        <f t="shared" si="99"/>
        <v>9</v>
      </c>
      <c r="HC108" t="s">
        <v>137</v>
      </c>
      <c r="HD108">
        <f t="shared" si="153"/>
        <v>5</v>
      </c>
      <c r="HE108" t="s">
        <v>133</v>
      </c>
      <c r="HF108">
        <f t="shared" si="100"/>
        <v>0</v>
      </c>
      <c r="HG108" t="s">
        <v>94</v>
      </c>
      <c r="HH108">
        <f t="shared" si="158"/>
        <v>9</v>
      </c>
      <c r="HI108" t="s">
        <v>141</v>
      </c>
      <c r="HJ108">
        <f t="shared" si="140"/>
        <v>0</v>
      </c>
      <c r="HK108" t="s">
        <v>131</v>
      </c>
      <c r="HL108">
        <f t="shared" si="141"/>
        <v>0</v>
      </c>
      <c r="HM108" t="s">
        <v>134</v>
      </c>
      <c r="HN108">
        <f t="shared" si="101"/>
        <v>5</v>
      </c>
      <c r="HO108" t="s">
        <v>96</v>
      </c>
      <c r="HP108">
        <f t="shared" si="142"/>
        <v>9</v>
      </c>
      <c r="HQ108" t="s">
        <v>136</v>
      </c>
      <c r="HR108" s="1">
        <f t="shared" si="143"/>
        <v>0</v>
      </c>
      <c r="HS108" t="s">
        <v>85</v>
      </c>
      <c r="HT108" s="1">
        <f t="shared" si="144"/>
        <v>5</v>
      </c>
      <c r="HU108" t="s">
        <v>93</v>
      </c>
      <c r="HV108" s="1">
        <f t="shared" si="145"/>
        <v>5</v>
      </c>
      <c r="HW108" t="s">
        <v>129</v>
      </c>
      <c r="HX108" s="1">
        <f t="shared" si="146"/>
        <v>0</v>
      </c>
      <c r="HY108" t="s">
        <v>130</v>
      </c>
      <c r="HZ108" s="1">
        <f t="shared" si="147"/>
        <v>6</v>
      </c>
      <c r="IA108" t="s">
        <v>89</v>
      </c>
      <c r="IB108" s="1">
        <f t="shared" si="148"/>
        <v>5</v>
      </c>
      <c r="IC108" t="s">
        <v>90</v>
      </c>
      <c r="ID108" s="1">
        <f t="shared" si="149"/>
        <v>5</v>
      </c>
      <c r="IE108" t="s">
        <v>135</v>
      </c>
      <c r="IF108" s="1">
        <f t="shared" si="150"/>
        <v>0</v>
      </c>
      <c r="IG108">
        <f t="shared" si="155"/>
        <v>63</v>
      </c>
      <c r="IH108" s="1">
        <f t="shared" si="151"/>
        <v>143</v>
      </c>
    </row>
    <row r="109" spans="1:242" ht="14.65" thickBot="1" x14ac:dyDescent="0.5">
      <c r="A109" s="1">
        <v>106</v>
      </c>
      <c r="B109" s="45">
        <f t="shared" si="86"/>
        <v>491</v>
      </c>
      <c r="C109" s="14" t="s">
        <v>366</v>
      </c>
      <c r="D109" t="s">
        <v>367</v>
      </c>
      <c r="E109" s="15" t="s">
        <v>355</v>
      </c>
      <c r="F109" s="28">
        <f t="shared" si="87"/>
        <v>144</v>
      </c>
      <c r="H109" s="14">
        <v>1</v>
      </c>
      <c r="I109" t="s">
        <v>83</v>
      </c>
      <c r="J109">
        <v>2</v>
      </c>
      <c r="K109" s="40">
        <f t="shared" si="102"/>
        <v>3</v>
      </c>
      <c r="L109">
        <v>2</v>
      </c>
      <c r="M109" t="s">
        <v>83</v>
      </c>
      <c r="N109">
        <v>3</v>
      </c>
      <c r="O109" s="40">
        <f t="shared" si="156"/>
        <v>3</v>
      </c>
      <c r="P109">
        <v>1</v>
      </c>
      <c r="Q109" t="s">
        <v>83</v>
      </c>
      <c r="R109">
        <v>1</v>
      </c>
      <c r="S109" s="40">
        <f t="shared" si="103"/>
        <v>0</v>
      </c>
      <c r="T109">
        <v>2</v>
      </c>
      <c r="U109" t="s">
        <v>83</v>
      </c>
      <c r="V109">
        <v>0</v>
      </c>
      <c r="W109" s="40">
        <f t="shared" si="88"/>
        <v>0</v>
      </c>
      <c r="X109">
        <v>1</v>
      </c>
      <c r="Y109" t="s">
        <v>83</v>
      </c>
      <c r="Z109">
        <v>1</v>
      </c>
      <c r="AA109" s="40">
        <f t="shared" si="89"/>
        <v>0</v>
      </c>
      <c r="AB109">
        <v>2</v>
      </c>
      <c r="AC109" t="s">
        <v>83</v>
      </c>
      <c r="AD109">
        <v>0</v>
      </c>
      <c r="AE109" s="40">
        <f t="shared" si="104"/>
        <v>6</v>
      </c>
      <c r="AF109" s="24">
        <f t="shared" si="105"/>
        <v>12</v>
      </c>
      <c r="AG109" s="14">
        <v>3</v>
      </c>
      <c r="AH109" t="s">
        <v>83</v>
      </c>
      <c r="AI109">
        <v>1</v>
      </c>
      <c r="AJ109" s="40">
        <f t="shared" si="154"/>
        <v>3</v>
      </c>
      <c r="AK109">
        <v>1</v>
      </c>
      <c r="AL109" t="s">
        <v>83</v>
      </c>
      <c r="AM109">
        <v>3</v>
      </c>
      <c r="AN109" s="40">
        <f t="shared" si="106"/>
        <v>0</v>
      </c>
      <c r="AO109">
        <v>2</v>
      </c>
      <c r="AP109" t="s">
        <v>83</v>
      </c>
      <c r="AQ109">
        <v>1</v>
      </c>
      <c r="AR109" s="40">
        <f t="shared" si="85"/>
        <v>0</v>
      </c>
      <c r="AS109">
        <v>2</v>
      </c>
      <c r="AT109" t="s">
        <v>83</v>
      </c>
      <c r="AU109">
        <v>1</v>
      </c>
      <c r="AV109" s="40">
        <f t="shared" si="107"/>
        <v>0</v>
      </c>
      <c r="AW109">
        <v>2</v>
      </c>
      <c r="AX109" t="s">
        <v>83</v>
      </c>
      <c r="AY109">
        <v>2</v>
      </c>
      <c r="AZ109" s="40">
        <f t="shared" si="108"/>
        <v>0</v>
      </c>
      <c r="BA109">
        <v>0</v>
      </c>
      <c r="BB109" t="s">
        <v>83</v>
      </c>
      <c r="BC109">
        <v>2</v>
      </c>
      <c r="BD109" s="40">
        <f t="shared" si="90"/>
        <v>3</v>
      </c>
      <c r="BE109" s="24">
        <f t="shared" si="109"/>
        <v>6</v>
      </c>
      <c r="BF109" s="14">
        <v>2</v>
      </c>
      <c r="BG109" t="s">
        <v>83</v>
      </c>
      <c r="BH109">
        <v>1</v>
      </c>
      <c r="BI109" s="40">
        <f t="shared" si="110"/>
        <v>0</v>
      </c>
      <c r="BJ109">
        <v>2</v>
      </c>
      <c r="BK109" t="s">
        <v>83</v>
      </c>
      <c r="BL109">
        <v>2</v>
      </c>
      <c r="BM109" s="40">
        <f t="shared" si="111"/>
        <v>3</v>
      </c>
      <c r="BN109">
        <v>2</v>
      </c>
      <c r="BO109" t="s">
        <v>83</v>
      </c>
      <c r="BP109">
        <v>2</v>
      </c>
      <c r="BQ109" s="40">
        <f t="shared" si="91"/>
        <v>0</v>
      </c>
      <c r="BR109">
        <v>2</v>
      </c>
      <c r="BS109" t="s">
        <v>83</v>
      </c>
      <c r="BT109">
        <v>1</v>
      </c>
      <c r="BU109" s="40">
        <f t="shared" si="112"/>
        <v>3</v>
      </c>
      <c r="BV109">
        <v>1</v>
      </c>
      <c r="BW109" t="s">
        <v>83</v>
      </c>
      <c r="BX109">
        <v>1</v>
      </c>
      <c r="BY109" s="40">
        <f t="shared" si="113"/>
        <v>0</v>
      </c>
      <c r="BZ109">
        <v>0</v>
      </c>
      <c r="CA109" t="s">
        <v>83</v>
      </c>
      <c r="CB109">
        <v>1</v>
      </c>
      <c r="CC109" s="40">
        <f t="shared" si="114"/>
        <v>4</v>
      </c>
      <c r="CD109" s="24">
        <f t="shared" si="115"/>
        <v>10</v>
      </c>
      <c r="CE109" s="14">
        <v>3</v>
      </c>
      <c r="CF109" t="s">
        <v>83</v>
      </c>
      <c r="CG109">
        <v>2</v>
      </c>
      <c r="CH109" s="40">
        <f t="shared" si="116"/>
        <v>0</v>
      </c>
      <c r="CI109">
        <v>3</v>
      </c>
      <c r="CJ109" t="s">
        <v>83</v>
      </c>
      <c r="CK109">
        <v>2</v>
      </c>
      <c r="CL109" s="40">
        <f t="shared" si="117"/>
        <v>3</v>
      </c>
      <c r="CM109">
        <v>0</v>
      </c>
      <c r="CN109" t="s">
        <v>83</v>
      </c>
      <c r="CO109">
        <v>0</v>
      </c>
      <c r="CP109" s="40">
        <f t="shared" si="118"/>
        <v>0</v>
      </c>
      <c r="CQ109">
        <v>2</v>
      </c>
      <c r="CR109" t="s">
        <v>83</v>
      </c>
      <c r="CS109">
        <v>2</v>
      </c>
      <c r="CT109" s="40">
        <f t="shared" si="119"/>
        <v>0</v>
      </c>
      <c r="CU109">
        <v>0</v>
      </c>
      <c r="CV109" t="s">
        <v>83</v>
      </c>
      <c r="CW109">
        <v>2</v>
      </c>
      <c r="CX109" s="40">
        <f t="shared" si="120"/>
        <v>0</v>
      </c>
      <c r="CY109">
        <v>0</v>
      </c>
      <c r="CZ109" t="s">
        <v>83</v>
      </c>
      <c r="DA109">
        <v>3</v>
      </c>
      <c r="DB109" s="40">
        <f t="shared" si="121"/>
        <v>0</v>
      </c>
      <c r="DC109" s="24">
        <f t="shared" si="122"/>
        <v>3</v>
      </c>
      <c r="DD109" s="14">
        <v>4</v>
      </c>
      <c r="DE109" t="s">
        <v>83</v>
      </c>
      <c r="DF109">
        <v>1</v>
      </c>
      <c r="DG109" s="40">
        <f t="shared" si="152"/>
        <v>0</v>
      </c>
      <c r="DH109">
        <v>2</v>
      </c>
      <c r="DI109" t="s">
        <v>83</v>
      </c>
      <c r="DJ109">
        <v>0</v>
      </c>
      <c r="DK109" s="40">
        <f t="shared" si="92"/>
        <v>3</v>
      </c>
      <c r="DL109">
        <v>1</v>
      </c>
      <c r="DM109" t="s">
        <v>83</v>
      </c>
      <c r="DN109">
        <v>1</v>
      </c>
      <c r="DO109" s="40">
        <f t="shared" si="123"/>
        <v>0</v>
      </c>
      <c r="DP109">
        <v>1</v>
      </c>
      <c r="DQ109" t="s">
        <v>83</v>
      </c>
      <c r="DR109">
        <v>2</v>
      </c>
      <c r="DS109" s="40">
        <f t="shared" si="83"/>
        <v>0</v>
      </c>
      <c r="DT109">
        <v>0</v>
      </c>
      <c r="DU109" t="s">
        <v>83</v>
      </c>
      <c r="DV109">
        <v>3</v>
      </c>
      <c r="DW109" s="40">
        <f t="shared" si="84"/>
        <v>1</v>
      </c>
      <c r="DX109">
        <v>1</v>
      </c>
      <c r="DY109" t="s">
        <v>83</v>
      </c>
      <c r="DZ109">
        <v>3</v>
      </c>
      <c r="EA109" s="39">
        <f t="shared" si="124"/>
        <v>4</v>
      </c>
      <c r="EB109" s="24">
        <f t="shared" si="93"/>
        <v>8</v>
      </c>
      <c r="EC109" s="14">
        <v>1</v>
      </c>
      <c r="ED109" t="s">
        <v>83</v>
      </c>
      <c r="EE109">
        <v>3</v>
      </c>
      <c r="EF109" s="40">
        <f t="shared" si="125"/>
        <v>0</v>
      </c>
      <c r="EG109">
        <v>3</v>
      </c>
      <c r="EH109" t="s">
        <v>83</v>
      </c>
      <c r="EI109">
        <v>0</v>
      </c>
      <c r="EJ109" s="40">
        <f t="shared" si="126"/>
        <v>3</v>
      </c>
      <c r="EK109">
        <v>3</v>
      </c>
      <c r="EL109" t="s">
        <v>83</v>
      </c>
      <c r="EM109">
        <v>2</v>
      </c>
      <c r="EN109" s="40">
        <f t="shared" si="157"/>
        <v>0</v>
      </c>
      <c r="EO109">
        <v>3</v>
      </c>
      <c r="EP109" t="s">
        <v>83</v>
      </c>
      <c r="EQ109">
        <v>1</v>
      </c>
      <c r="ER109" s="40">
        <f t="shared" si="127"/>
        <v>3</v>
      </c>
      <c r="ES109">
        <v>2</v>
      </c>
      <c r="ET109" t="s">
        <v>83</v>
      </c>
      <c r="EU109">
        <v>2</v>
      </c>
      <c r="EV109" s="40">
        <f t="shared" si="128"/>
        <v>3</v>
      </c>
      <c r="EW109">
        <v>0</v>
      </c>
      <c r="EX109" t="s">
        <v>83</v>
      </c>
      <c r="EY109">
        <v>1</v>
      </c>
      <c r="EZ109" s="40">
        <f t="shared" si="129"/>
        <v>4</v>
      </c>
      <c r="FA109" s="24">
        <f t="shared" si="130"/>
        <v>13</v>
      </c>
      <c r="FB109" s="14">
        <v>3</v>
      </c>
      <c r="FC109" t="s">
        <v>83</v>
      </c>
      <c r="FD109">
        <v>0</v>
      </c>
      <c r="FE109" s="40">
        <f t="shared" si="131"/>
        <v>3</v>
      </c>
      <c r="FF109">
        <v>2</v>
      </c>
      <c r="FG109" t="s">
        <v>83</v>
      </c>
      <c r="FH109">
        <v>1</v>
      </c>
      <c r="FI109" s="40">
        <f t="shared" si="132"/>
        <v>3</v>
      </c>
      <c r="FJ109">
        <v>1</v>
      </c>
      <c r="FK109" t="s">
        <v>83</v>
      </c>
      <c r="FL109">
        <v>2</v>
      </c>
      <c r="FM109" s="40">
        <f t="shared" si="133"/>
        <v>0</v>
      </c>
      <c r="FN109">
        <v>2</v>
      </c>
      <c r="FO109" t="s">
        <v>83</v>
      </c>
      <c r="FP109">
        <v>2</v>
      </c>
      <c r="FQ109" s="40">
        <f t="shared" si="94"/>
        <v>0</v>
      </c>
      <c r="FR109">
        <v>1</v>
      </c>
      <c r="FS109" t="s">
        <v>83</v>
      </c>
      <c r="FT109">
        <v>2</v>
      </c>
      <c r="FU109" s="40">
        <f t="shared" si="134"/>
        <v>4</v>
      </c>
      <c r="FV109">
        <v>1</v>
      </c>
      <c r="FW109" t="s">
        <v>83</v>
      </c>
      <c r="FX109">
        <v>4</v>
      </c>
      <c r="FY109" s="40">
        <f t="shared" si="95"/>
        <v>0</v>
      </c>
      <c r="FZ109" s="24">
        <f t="shared" si="96"/>
        <v>10</v>
      </c>
      <c r="GA109" s="14">
        <v>2</v>
      </c>
      <c r="GB109" t="s">
        <v>83</v>
      </c>
      <c r="GC109">
        <v>0</v>
      </c>
      <c r="GD109" s="40">
        <f t="shared" si="135"/>
        <v>0</v>
      </c>
      <c r="GE109">
        <v>3</v>
      </c>
      <c r="GF109" t="s">
        <v>83</v>
      </c>
      <c r="GG109">
        <v>1</v>
      </c>
      <c r="GH109" s="40">
        <f t="shared" si="159"/>
        <v>3</v>
      </c>
      <c r="GI109">
        <v>1</v>
      </c>
      <c r="GJ109" t="s">
        <v>83</v>
      </c>
      <c r="GK109">
        <v>1</v>
      </c>
      <c r="GL109" s="40">
        <f t="shared" si="136"/>
        <v>0</v>
      </c>
      <c r="GM109">
        <v>2</v>
      </c>
      <c r="GN109" t="s">
        <v>83</v>
      </c>
      <c r="GO109">
        <v>2</v>
      </c>
      <c r="GP109" s="40">
        <f t="shared" si="137"/>
        <v>0</v>
      </c>
      <c r="GQ109">
        <v>0</v>
      </c>
      <c r="GR109" t="s">
        <v>83</v>
      </c>
      <c r="GS109">
        <v>2</v>
      </c>
      <c r="GT109" s="40">
        <f t="shared" si="97"/>
        <v>6</v>
      </c>
      <c r="GU109">
        <v>1</v>
      </c>
      <c r="GV109" t="s">
        <v>83</v>
      </c>
      <c r="GW109">
        <v>3</v>
      </c>
      <c r="GX109" s="40">
        <f t="shared" si="138"/>
        <v>0</v>
      </c>
      <c r="GY109" s="24">
        <f t="shared" si="139"/>
        <v>9</v>
      </c>
      <c r="GZ109" s="28">
        <f t="shared" si="98"/>
        <v>71</v>
      </c>
      <c r="HA109" t="s">
        <v>84</v>
      </c>
      <c r="HB109">
        <f t="shared" si="99"/>
        <v>9</v>
      </c>
      <c r="HC109" t="s">
        <v>85</v>
      </c>
      <c r="HD109">
        <f t="shared" si="153"/>
        <v>9</v>
      </c>
      <c r="HE109" t="s">
        <v>86</v>
      </c>
      <c r="HF109">
        <f t="shared" si="100"/>
        <v>5</v>
      </c>
      <c r="HG109" t="s">
        <v>94</v>
      </c>
      <c r="HH109">
        <f t="shared" si="158"/>
        <v>9</v>
      </c>
      <c r="HI109" t="s">
        <v>88</v>
      </c>
      <c r="HJ109">
        <f t="shared" si="140"/>
        <v>0</v>
      </c>
      <c r="HK109" t="s">
        <v>95</v>
      </c>
      <c r="HL109">
        <f t="shared" si="141"/>
        <v>5</v>
      </c>
      <c r="HM109" t="s">
        <v>134</v>
      </c>
      <c r="HN109">
        <f t="shared" si="101"/>
        <v>5</v>
      </c>
      <c r="HO109" t="s">
        <v>96</v>
      </c>
      <c r="HP109">
        <f t="shared" si="142"/>
        <v>9</v>
      </c>
      <c r="HQ109" t="s">
        <v>132</v>
      </c>
      <c r="HR109" s="1">
        <f t="shared" si="143"/>
        <v>6</v>
      </c>
      <c r="HS109" t="s">
        <v>92</v>
      </c>
      <c r="HT109" s="1">
        <f t="shared" si="144"/>
        <v>0</v>
      </c>
      <c r="HU109" t="s">
        <v>93</v>
      </c>
      <c r="HV109" s="1">
        <f t="shared" si="145"/>
        <v>5</v>
      </c>
      <c r="HW109" t="s">
        <v>129</v>
      </c>
      <c r="HX109" s="1">
        <f t="shared" si="146"/>
        <v>0</v>
      </c>
      <c r="HY109" t="s">
        <v>130</v>
      </c>
      <c r="HZ109" s="1">
        <f t="shared" si="147"/>
        <v>6</v>
      </c>
      <c r="IA109" t="s">
        <v>131</v>
      </c>
      <c r="IB109" s="1">
        <f t="shared" si="148"/>
        <v>0</v>
      </c>
      <c r="IC109" t="s">
        <v>90</v>
      </c>
      <c r="ID109" s="1">
        <f t="shared" si="149"/>
        <v>5</v>
      </c>
      <c r="IE109" t="s">
        <v>135</v>
      </c>
      <c r="IF109" s="1">
        <f t="shared" si="150"/>
        <v>0</v>
      </c>
      <c r="IG109">
        <f t="shared" si="155"/>
        <v>73</v>
      </c>
      <c r="IH109" s="1">
        <f t="shared" si="151"/>
        <v>144</v>
      </c>
    </row>
    <row r="110" spans="1:242" ht="14.65" thickBot="1" x14ac:dyDescent="0.5">
      <c r="A110" s="1">
        <v>107</v>
      </c>
      <c r="B110" s="45">
        <f t="shared" si="86"/>
        <v>559</v>
      </c>
      <c r="C110" s="14" t="s">
        <v>368</v>
      </c>
      <c r="D110" t="s">
        <v>369</v>
      </c>
      <c r="E110" s="15" t="s">
        <v>355</v>
      </c>
      <c r="F110" s="28">
        <f t="shared" si="87"/>
        <v>138</v>
      </c>
      <c r="H110" s="14">
        <v>0</v>
      </c>
      <c r="I110" t="s">
        <v>83</v>
      </c>
      <c r="J110">
        <v>3</v>
      </c>
      <c r="K110" s="40">
        <f t="shared" si="102"/>
        <v>3</v>
      </c>
      <c r="L110">
        <v>2</v>
      </c>
      <c r="M110" t="s">
        <v>83</v>
      </c>
      <c r="N110">
        <v>0</v>
      </c>
      <c r="O110" s="40">
        <f t="shared" si="156"/>
        <v>0</v>
      </c>
      <c r="P110">
        <v>2</v>
      </c>
      <c r="Q110" t="s">
        <v>83</v>
      </c>
      <c r="R110">
        <v>1</v>
      </c>
      <c r="S110" s="40">
        <f t="shared" si="103"/>
        <v>0</v>
      </c>
      <c r="T110">
        <v>4</v>
      </c>
      <c r="U110" t="s">
        <v>83</v>
      </c>
      <c r="V110">
        <v>0</v>
      </c>
      <c r="W110" s="40">
        <f t="shared" si="88"/>
        <v>0</v>
      </c>
      <c r="X110">
        <v>1</v>
      </c>
      <c r="Y110" t="s">
        <v>83</v>
      </c>
      <c r="Z110">
        <v>2</v>
      </c>
      <c r="AA110" s="40">
        <f t="shared" si="89"/>
        <v>6</v>
      </c>
      <c r="AB110">
        <v>4</v>
      </c>
      <c r="AC110" t="s">
        <v>83</v>
      </c>
      <c r="AD110">
        <v>2</v>
      </c>
      <c r="AE110" s="40">
        <f t="shared" si="104"/>
        <v>4</v>
      </c>
      <c r="AF110" s="24">
        <f t="shared" si="105"/>
        <v>13</v>
      </c>
      <c r="AG110" s="14">
        <v>2</v>
      </c>
      <c r="AH110" t="s">
        <v>83</v>
      </c>
      <c r="AI110">
        <v>1</v>
      </c>
      <c r="AJ110" s="40">
        <f t="shared" si="154"/>
        <v>3</v>
      </c>
      <c r="AK110">
        <v>3</v>
      </c>
      <c r="AL110" t="s">
        <v>83</v>
      </c>
      <c r="AM110">
        <v>2</v>
      </c>
      <c r="AN110" s="40">
        <f t="shared" si="106"/>
        <v>0</v>
      </c>
      <c r="AO110">
        <v>0</v>
      </c>
      <c r="AP110" t="s">
        <v>83</v>
      </c>
      <c r="AQ110">
        <v>1</v>
      </c>
      <c r="AR110" s="40">
        <f t="shared" si="85"/>
        <v>3</v>
      </c>
      <c r="AS110">
        <v>3</v>
      </c>
      <c r="AT110" t="s">
        <v>83</v>
      </c>
      <c r="AU110">
        <v>4</v>
      </c>
      <c r="AV110" s="40">
        <f t="shared" si="107"/>
        <v>0</v>
      </c>
      <c r="AW110">
        <v>4</v>
      </c>
      <c r="AX110" t="s">
        <v>83</v>
      </c>
      <c r="AY110">
        <v>2</v>
      </c>
      <c r="AZ110" s="40">
        <f t="shared" si="108"/>
        <v>0</v>
      </c>
      <c r="BA110">
        <v>4</v>
      </c>
      <c r="BB110" t="s">
        <v>83</v>
      </c>
      <c r="BC110">
        <v>2</v>
      </c>
      <c r="BD110" s="40">
        <f t="shared" si="90"/>
        <v>0</v>
      </c>
      <c r="BE110" s="24">
        <f t="shared" si="109"/>
        <v>6</v>
      </c>
      <c r="BF110" s="14">
        <v>4</v>
      </c>
      <c r="BG110" t="s">
        <v>83</v>
      </c>
      <c r="BH110">
        <v>2</v>
      </c>
      <c r="BI110" s="40">
        <f t="shared" si="110"/>
        <v>0</v>
      </c>
      <c r="BJ110">
        <v>3</v>
      </c>
      <c r="BK110" t="s">
        <v>83</v>
      </c>
      <c r="BL110">
        <v>2</v>
      </c>
      <c r="BM110" s="40">
        <f t="shared" si="111"/>
        <v>0</v>
      </c>
      <c r="BN110">
        <v>4</v>
      </c>
      <c r="BO110" t="s">
        <v>83</v>
      </c>
      <c r="BP110">
        <v>2</v>
      </c>
      <c r="BQ110" s="40">
        <f t="shared" si="91"/>
        <v>4</v>
      </c>
      <c r="BR110">
        <v>1</v>
      </c>
      <c r="BS110" t="s">
        <v>83</v>
      </c>
      <c r="BT110">
        <v>0</v>
      </c>
      <c r="BU110" s="40">
        <f t="shared" si="112"/>
        <v>3</v>
      </c>
      <c r="BV110">
        <v>2</v>
      </c>
      <c r="BW110" t="s">
        <v>83</v>
      </c>
      <c r="BX110">
        <v>1</v>
      </c>
      <c r="BY110" s="40">
        <f t="shared" si="113"/>
        <v>0</v>
      </c>
      <c r="BZ110">
        <v>3</v>
      </c>
      <c r="CA110" t="s">
        <v>83</v>
      </c>
      <c r="CB110">
        <v>2</v>
      </c>
      <c r="CC110" s="40">
        <f t="shared" si="114"/>
        <v>0</v>
      </c>
      <c r="CD110" s="24">
        <f t="shared" si="115"/>
        <v>7</v>
      </c>
      <c r="CE110" s="14">
        <v>1</v>
      </c>
      <c r="CF110" t="s">
        <v>83</v>
      </c>
      <c r="CG110">
        <v>4</v>
      </c>
      <c r="CH110" s="40">
        <f t="shared" si="116"/>
        <v>0</v>
      </c>
      <c r="CI110">
        <v>2</v>
      </c>
      <c r="CJ110" t="s">
        <v>83</v>
      </c>
      <c r="CK110">
        <v>3</v>
      </c>
      <c r="CL110" s="40">
        <f t="shared" si="117"/>
        <v>0</v>
      </c>
      <c r="CM110">
        <v>2</v>
      </c>
      <c r="CN110" t="s">
        <v>83</v>
      </c>
      <c r="CO110">
        <v>0</v>
      </c>
      <c r="CP110" s="40">
        <f t="shared" si="118"/>
        <v>0</v>
      </c>
      <c r="CQ110">
        <v>4</v>
      </c>
      <c r="CR110" t="s">
        <v>83</v>
      </c>
      <c r="CS110">
        <v>2</v>
      </c>
      <c r="CT110" s="40">
        <f t="shared" si="119"/>
        <v>3</v>
      </c>
      <c r="CU110">
        <v>4</v>
      </c>
      <c r="CV110" t="s">
        <v>83</v>
      </c>
      <c r="CW110">
        <v>1</v>
      </c>
      <c r="CX110" s="40">
        <f t="shared" si="120"/>
        <v>3</v>
      </c>
      <c r="CY110">
        <v>2</v>
      </c>
      <c r="CZ110" t="s">
        <v>83</v>
      </c>
      <c r="DA110">
        <v>1</v>
      </c>
      <c r="DB110" s="40">
        <f t="shared" si="121"/>
        <v>4</v>
      </c>
      <c r="DC110" s="24">
        <f t="shared" si="122"/>
        <v>10</v>
      </c>
      <c r="DD110" s="14">
        <v>4</v>
      </c>
      <c r="DE110" t="s">
        <v>83</v>
      </c>
      <c r="DF110">
        <v>0</v>
      </c>
      <c r="DG110" s="40">
        <f t="shared" si="152"/>
        <v>0</v>
      </c>
      <c r="DH110">
        <v>0</v>
      </c>
      <c r="DI110" t="s">
        <v>83</v>
      </c>
      <c r="DJ110">
        <v>0</v>
      </c>
      <c r="DK110" s="40">
        <f t="shared" si="92"/>
        <v>0</v>
      </c>
      <c r="DL110">
        <v>0</v>
      </c>
      <c r="DM110" t="s">
        <v>83</v>
      </c>
      <c r="DN110">
        <v>0</v>
      </c>
      <c r="DO110" s="40">
        <f t="shared" si="123"/>
        <v>0</v>
      </c>
      <c r="DP110">
        <v>0</v>
      </c>
      <c r="DQ110" t="s">
        <v>83</v>
      </c>
      <c r="DR110">
        <v>4</v>
      </c>
      <c r="DS110" s="40">
        <f t="shared" si="83"/>
        <v>0</v>
      </c>
      <c r="DT110">
        <v>0</v>
      </c>
      <c r="DU110" t="s">
        <v>83</v>
      </c>
      <c r="DV110">
        <v>0</v>
      </c>
      <c r="DW110" s="40">
        <f t="shared" si="84"/>
        <v>1</v>
      </c>
      <c r="DX110">
        <v>0</v>
      </c>
      <c r="DY110" t="s">
        <v>83</v>
      </c>
      <c r="DZ110">
        <v>4</v>
      </c>
      <c r="EA110" s="39">
        <f t="shared" si="124"/>
        <v>3</v>
      </c>
      <c r="EB110" s="24">
        <f t="shared" si="93"/>
        <v>4</v>
      </c>
      <c r="EC110" s="14">
        <v>2</v>
      </c>
      <c r="ED110" t="s">
        <v>83</v>
      </c>
      <c r="EE110">
        <v>4</v>
      </c>
      <c r="EF110" s="40">
        <f t="shared" si="125"/>
        <v>0</v>
      </c>
      <c r="EG110">
        <v>4</v>
      </c>
      <c r="EH110" t="s">
        <v>83</v>
      </c>
      <c r="EI110">
        <v>2</v>
      </c>
      <c r="EJ110" s="40">
        <f t="shared" si="126"/>
        <v>3</v>
      </c>
      <c r="EK110">
        <v>4</v>
      </c>
      <c r="EL110" t="s">
        <v>83</v>
      </c>
      <c r="EM110">
        <v>4</v>
      </c>
      <c r="EN110" s="40">
        <f t="shared" si="157"/>
        <v>0</v>
      </c>
      <c r="EO110">
        <v>4</v>
      </c>
      <c r="EP110" t="s">
        <v>83</v>
      </c>
      <c r="EQ110">
        <v>2</v>
      </c>
      <c r="ER110" s="40">
        <f t="shared" si="127"/>
        <v>3</v>
      </c>
      <c r="ES110">
        <v>3</v>
      </c>
      <c r="ET110" t="s">
        <v>83</v>
      </c>
      <c r="EU110">
        <v>2</v>
      </c>
      <c r="EV110" s="40">
        <f t="shared" si="128"/>
        <v>0</v>
      </c>
      <c r="EW110">
        <v>2</v>
      </c>
      <c r="EX110" t="s">
        <v>83</v>
      </c>
      <c r="EY110">
        <v>4</v>
      </c>
      <c r="EZ110" s="40">
        <f t="shared" si="129"/>
        <v>3</v>
      </c>
      <c r="FA110" s="24">
        <f t="shared" si="130"/>
        <v>9</v>
      </c>
      <c r="FB110" s="14">
        <v>4</v>
      </c>
      <c r="FC110" t="s">
        <v>83</v>
      </c>
      <c r="FD110">
        <v>1</v>
      </c>
      <c r="FE110" s="40">
        <f t="shared" si="131"/>
        <v>3</v>
      </c>
      <c r="FF110">
        <v>4</v>
      </c>
      <c r="FG110" t="s">
        <v>83</v>
      </c>
      <c r="FH110">
        <v>2</v>
      </c>
      <c r="FI110" s="40">
        <f t="shared" si="132"/>
        <v>4</v>
      </c>
      <c r="FJ110">
        <v>1</v>
      </c>
      <c r="FK110" t="s">
        <v>83</v>
      </c>
      <c r="FL110">
        <v>4</v>
      </c>
      <c r="FM110" s="40">
        <f t="shared" si="133"/>
        <v>0</v>
      </c>
      <c r="FN110">
        <v>2</v>
      </c>
      <c r="FO110" t="s">
        <v>83</v>
      </c>
      <c r="FP110">
        <v>4</v>
      </c>
      <c r="FQ110" s="40">
        <f t="shared" si="94"/>
        <v>0</v>
      </c>
      <c r="FR110">
        <v>2</v>
      </c>
      <c r="FS110" t="s">
        <v>83</v>
      </c>
      <c r="FT110">
        <v>2</v>
      </c>
      <c r="FU110" s="40">
        <f t="shared" si="134"/>
        <v>0</v>
      </c>
      <c r="FV110">
        <v>1</v>
      </c>
      <c r="FW110" t="s">
        <v>83</v>
      </c>
      <c r="FX110">
        <v>3</v>
      </c>
      <c r="FY110" s="40">
        <f t="shared" si="95"/>
        <v>0</v>
      </c>
      <c r="FZ110" s="24">
        <f t="shared" si="96"/>
        <v>7</v>
      </c>
      <c r="GA110" s="14">
        <v>0</v>
      </c>
      <c r="GB110" t="s">
        <v>83</v>
      </c>
      <c r="GC110">
        <v>3</v>
      </c>
      <c r="GD110" s="40">
        <f t="shared" si="135"/>
        <v>0</v>
      </c>
      <c r="GE110">
        <v>2</v>
      </c>
      <c r="GF110" t="s">
        <v>83</v>
      </c>
      <c r="GG110">
        <v>1</v>
      </c>
      <c r="GH110" s="40">
        <f t="shared" si="159"/>
        <v>4</v>
      </c>
      <c r="GI110">
        <v>3</v>
      </c>
      <c r="GJ110" t="s">
        <v>83</v>
      </c>
      <c r="GK110">
        <v>2</v>
      </c>
      <c r="GL110" s="40">
        <f t="shared" si="136"/>
        <v>0</v>
      </c>
      <c r="GM110">
        <v>4</v>
      </c>
      <c r="GN110" t="s">
        <v>83</v>
      </c>
      <c r="GO110">
        <v>3</v>
      </c>
      <c r="GP110" s="40">
        <f t="shared" si="137"/>
        <v>3</v>
      </c>
      <c r="GQ110">
        <v>2</v>
      </c>
      <c r="GR110" t="s">
        <v>83</v>
      </c>
      <c r="GS110">
        <v>2</v>
      </c>
      <c r="GT110" s="40">
        <f t="shared" si="97"/>
        <v>0</v>
      </c>
      <c r="GU110">
        <v>1</v>
      </c>
      <c r="GV110" t="s">
        <v>83</v>
      </c>
      <c r="GW110">
        <v>4</v>
      </c>
      <c r="GX110" s="40">
        <f t="shared" si="138"/>
        <v>0</v>
      </c>
      <c r="GY110" s="24">
        <f t="shared" si="139"/>
        <v>7</v>
      </c>
      <c r="GZ110" s="28">
        <f t="shared" si="98"/>
        <v>63</v>
      </c>
      <c r="HA110" t="s">
        <v>84</v>
      </c>
      <c r="HB110">
        <f t="shared" si="99"/>
        <v>9</v>
      </c>
      <c r="HC110" t="s">
        <v>137</v>
      </c>
      <c r="HD110">
        <f t="shared" si="153"/>
        <v>5</v>
      </c>
      <c r="HE110" t="s">
        <v>86</v>
      </c>
      <c r="HF110">
        <f t="shared" si="100"/>
        <v>5</v>
      </c>
      <c r="HG110" t="s">
        <v>94</v>
      </c>
      <c r="HH110">
        <f t="shared" si="158"/>
        <v>9</v>
      </c>
      <c r="HI110" t="s">
        <v>88</v>
      </c>
      <c r="HJ110">
        <f t="shared" si="140"/>
        <v>0</v>
      </c>
      <c r="HK110" t="s">
        <v>142</v>
      </c>
      <c r="HL110">
        <f t="shared" si="141"/>
        <v>0</v>
      </c>
      <c r="HM110" t="s">
        <v>90</v>
      </c>
      <c r="HN110">
        <f t="shared" si="101"/>
        <v>9</v>
      </c>
      <c r="HO110" t="s">
        <v>96</v>
      </c>
      <c r="HP110">
        <f t="shared" si="142"/>
        <v>9</v>
      </c>
      <c r="HQ110" t="s">
        <v>132</v>
      </c>
      <c r="HR110" s="1">
        <f t="shared" si="143"/>
        <v>6</v>
      </c>
      <c r="HS110" t="s">
        <v>85</v>
      </c>
      <c r="HT110" s="1">
        <f t="shared" si="144"/>
        <v>5</v>
      </c>
      <c r="HU110" t="s">
        <v>133</v>
      </c>
      <c r="HV110" s="1">
        <f t="shared" si="145"/>
        <v>0</v>
      </c>
      <c r="HW110" t="s">
        <v>87</v>
      </c>
      <c r="HX110" s="1">
        <f t="shared" si="146"/>
        <v>6</v>
      </c>
      <c r="HY110" t="s">
        <v>130</v>
      </c>
      <c r="HZ110" s="1">
        <f t="shared" si="147"/>
        <v>6</v>
      </c>
      <c r="IA110" t="s">
        <v>131</v>
      </c>
      <c r="IB110" s="1">
        <f t="shared" si="148"/>
        <v>0</v>
      </c>
      <c r="IC110" t="s">
        <v>134</v>
      </c>
      <c r="ID110" s="1">
        <f t="shared" si="149"/>
        <v>6</v>
      </c>
      <c r="IE110" t="s">
        <v>138</v>
      </c>
      <c r="IF110" s="1">
        <f t="shared" si="150"/>
        <v>0</v>
      </c>
      <c r="IG110">
        <f t="shared" si="155"/>
        <v>75</v>
      </c>
      <c r="IH110" s="1">
        <f t="shared" si="151"/>
        <v>138</v>
      </c>
    </row>
    <row r="111" spans="1:242" ht="14.65" thickBot="1" x14ac:dyDescent="0.5">
      <c r="A111" s="1">
        <v>108</v>
      </c>
      <c r="B111" s="45">
        <f t="shared" si="86"/>
        <v>167</v>
      </c>
      <c r="C111" s="14" t="s">
        <v>370</v>
      </c>
      <c r="D111" t="s">
        <v>371</v>
      </c>
      <c r="E111" s="15" t="s">
        <v>355</v>
      </c>
      <c r="F111" s="28">
        <f t="shared" si="87"/>
        <v>169</v>
      </c>
      <c r="H111" s="14">
        <v>4</v>
      </c>
      <c r="I111" t="s">
        <v>83</v>
      </c>
      <c r="J111">
        <v>4</v>
      </c>
      <c r="K111" s="40">
        <f t="shared" si="102"/>
        <v>0</v>
      </c>
      <c r="L111">
        <v>1</v>
      </c>
      <c r="M111" t="s">
        <v>83</v>
      </c>
      <c r="N111">
        <v>3</v>
      </c>
      <c r="O111" s="40">
        <f t="shared" si="156"/>
        <v>4</v>
      </c>
      <c r="P111">
        <v>2</v>
      </c>
      <c r="Q111" t="s">
        <v>83</v>
      </c>
      <c r="R111">
        <v>1</v>
      </c>
      <c r="S111" s="40">
        <f t="shared" si="103"/>
        <v>0</v>
      </c>
      <c r="T111">
        <v>3</v>
      </c>
      <c r="U111" t="s">
        <v>83</v>
      </c>
      <c r="V111">
        <v>1</v>
      </c>
      <c r="W111" s="40">
        <f t="shared" si="88"/>
        <v>0</v>
      </c>
      <c r="X111">
        <v>1</v>
      </c>
      <c r="Y111" t="s">
        <v>83</v>
      </c>
      <c r="Z111">
        <v>1</v>
      </c>
      <c r="AA111" s="40">
        <f t="shared" si="89"/>
        <v>0</v>
      </c>
      <c r="AB111">
        <v>3</v>
      </c>
      <c r="AC111" t="s">
        <v>83</v>
      </c>
      <c r="AD111">
        <v>1</v>
      </c>
      <c r="AE111" s="40">
        <f t="shared" si="104"/>
        <v>4</v>
      </c>
      <c r="AF111" s="24">
        <f t="shared" si="105"/>
        <v>8</v>
      </c>
      <c r="AG111" s="14">
        <v>4</v>
      </c>
      <c r="AH111" t="s">
        <v>83</v>
      </c>
      <c r="AI111">
        <v>0</v>
      </c>
      <c r="AJ111" s="40">
        <f t="shared" si="154"/>
        <v>4</v>
      </c>
      <c r="AK111">
        <v>2</v>
      </c>
      <c r="AL111" t="s">
        <v>83</v>
      </c>
      <c r="AM111">
        <v>3</v>
      </c>
      <c r="AN111" s="40">
        <f t="shared" si="106"/>
        <v>0</v>
      </c>
      <c r="AO111">
        <v>2</v>
      </c>
      <c r="AP111" t="s">
        <v>83</v>
      </c>
      <c r="AQ111">
        <v>1</v>
      </c>
      <c r="AR111" s="40">
        <f t="shared" si="85"/>
        <v>0</v>
      </c>
      <c r="AS111">
        <v>3</v>
      </c>
      <c r="AT111" t="s">
        <v>83</v>
      </c>
      <c r="AU111">
        <v>1</v>
      </c>
      <c r="AV111" s="40">
        <f t="shared" si="107"/>
        <v>0</v>
      </c>
      <c r="AW111">
        <v>1</v>
      </c>
      <c r="AX111" t="s">
        <v>83</v>
      </c>
      <c r="AY111">
        <v>3</v>
      </c>
      <c r="AZ111" s="40">
        <f t="shared" si="108"/>
        <v>3</v>
      </c>
      <c r="BA111">
        <v>0</v>
      </c>
      <c r="BB111" t="s">
        <v>83</v>
      </c>
      <c r="BC111">
        <v>2</v>
      </c>
      <c r="BD111" s="40">
        <f t="shared" si="90"/>
        <v>3</v>
      </c>
      <c r="BE111" s="24">
        <f t="shared" si="109"/>
        <v>10</v>
      </c>
      <c r="BF111" s="14">
        <v>2</v>
      </c>
      <c r="BG111" t="s">
        <v>83</v>
      </c>
      <c r="BH111">
        <v>1</v>
      </c>
      <c r="BI111" s="40">
        <f t="shared" si="110"/>
        <v>0</v>
      </c>
      <c r="BJ111">
        <v>1</v>
      </c>
      <c r="BK111" t="s">
        <v>83</v>
      </c>
      <c r="BL111">
        <v>1</v>
      </c>
      <c r="BM111" s="40">
        <f t="shared" si="111"/>
        <v>4</v>
      </c>
      <c r="BN111">
        <v>2</v>
      </c>
      <c r="BO111" t="s">
        <v>83</v>
      </c>
      <c r="BP111">
        <v>0</v>
      </c>
      <c r="BQ111" s="40">
        <f t="shared" si="91"/>
        <v>6</v>
      </c>
      <c r="BR111">
        <v>2</v>
      </c>
      <c r="BS111" t="s">
        <v>83</v>
      </c>
      <c r="BT111">
        <v>0</v>
      </c>
      <c r="BU111" s="40">
        <f t="shared" si="112"/>
        <v>6</v>
      </c>
      <c r="BV111">
        <v>0</v>
      </c>
      <c r="BW111" t="s">
        <v>83</v>
      </c>
      <c r="BX111">
        <v>1</v>
      </c>
      <c r="BY111" s="40">
        <f t="shared" si="113"/>
        <v>3</v>
      </c>
      <c r="BZ111">
        <v>0</v>
      </c>
      <c r="CA111" t="s">
        <v>83</v>
      </c>
      <c r="CB111">
        <v>1</v>
      </c>
      <c r="CC111" s="40">
        <f t="shared" si="114"/>
        <v>4</v>
      </c>
      <c r="CD111" s="24">
        <f t="shared" si="115"/>
        <v>23</v>
      </c>
      <c r="CE111" s="14">
        <v>2</v>
      </c>
      <c r="CF111" t="s">
        <v>83</v>
      </c>
      <c r="CG111">
        <v>0</v>
      </c>
      <c r="CH111" s="40">
        <f t="shared" si="116"/>
        <v>0</v>
      </c>
      <c r="CI111">
        <v>4</v>
      </c>
      <c r="CJ111" t="s">
        <v>83</v>
      </c>
      <c r="CK111">
        <v>1</v>
      </c>
      <c r="CL111" s="40">
        <f t="shared" si="117"/>
        <v>6</v>
      </c>
      <c r="CM111">
        <v>0</v>
      </c>
      <c r="CN111" t="s">
        <v>83</v>
      </c>
      <c r="CO111">
        <v>0</v>
      </c>
      <c r="CP111" s="40">
        <f t="shared" si="118"/>
        <v>0</v>
      </c>
      <c r="CQ111">
        <v>3</v>
      </c>
      <c r="CR111" t="s">
        <v>83</v>
      </c>
      <c r="CS111">
        <v>1</v>
      </c>
      <c r="CT111" s="40">
        <f t="shared" si="119"/>
        <v>3</v>
      </c>
      <c r="CU111">
        <v>1</v>
      </c>
      <c r="CV111" t="s">
        <v>83</v>
      </c>
      <c r="CW111">
        <v>2</v>
      </c>
      <c r="CX111" s="40">
        <f t="shared" si="120"/>
        <v>0</v>
      </c>
      <c r="CY111">
        <v>0</v>
      </c>
      <c r="CZ111" t="s">
        <v>83</v>
      </c>
      <c r="DA111">
        <v>3</v>
      </c>
      <c r="DB111" s="40">
        <f t="shared" si="121"/>
        <v>0</v>
      </c>
      <c r="DC111" s="24">
        <f t="shared" si="122"/>
        <v>9</v>
      </c>
      <c r="DD111" s="14">
        <v>3</v>
      </c>
      <c r="DE111" t="s">
        <v>83</v>
      </c>
      <c r="DF111">
        <v>0</v>
      </c>
      <c r="DG111" s="40">
        <f t="shared" si="152"/>
        <v>0</v>
      </c>
      <c r="DH111">
        <v>1</v>
      </c>
      <c r="DI111" t="s">
        <v>83</v>
      </c>
      <c r="DJ111">
        <v>0</v>
      </c>
      <c r="DK111" s="40">
        <f t="shared" si="92"/>
        <v>3</v>
      </c>
      <c r="DL111">
        <v>0</v>
      </c>
      <c r="DM111" t="s">
        <v>83</v>
      </c>
      <c r="DN111">
        <v>1</v>
      </c>
      <c r="DO111" s="40">
        <f t="shared" si="123"/>
        <v>6</v>
      </c>
      <c r="DP111">
        <v>1</v>
      </c>
      <c r="DQ111" t="s">
        <v>83</v>
      </c>
      <c r="DR111">
        <v>1</v>
      </c>
      <c r="DS111" s="40">
        <f t="shared" si="83"/>
        <v>6</v>
      </c>
      <c r="DT111">
        <v>0</v>
      </c>
      <c r="DU111" t="s">
        <v>83</v>
      </c>
      <c r="DV111">
        <v>1</v>
      </c>
      <c r="DW111" s="40">
        <f t="shared" si="84"/>
        <v>1</v>
      </c>
      <c r="DX111">
        <v>1</v>
      </c>
      <c r="DY111" t="s">
        <v>83</v>
      </c>
      <c r="DZ111">
        <v>4</v>
      </c>
      <c r="EA111" s="39">
        <f t="shared" si="124"/>
        <v>3</v>
      </c>
      <c r="EB111" s="24">
        <f t="shared" si="93"/>
        <v>19</v>
      </c>
      <c r="EC111" s="14">
        <v>0</v>
      </c>
      <c r="ED111" t="s">
        <v>83</v>
      </c>
      <c r="EE111">
        <v>1</v>
      </c>
      <c r="EF111" s="40">
        <f t="shared" si="125"/>
        <v>0</v>
      </c>
      <c r="EG111">
        <v>2</v>
      </c>
      <c r="EH111" t="s">
        <v>83</v>
      </c>
      <c r="EI111">
        <v>1</v>
      </c>
      <c r="EJ111" s="40">
        <f t="shared" si="126"/>
        <v>4</v>
      </c>
      <c r="EK111">
        <v>3</v>
      </c>
      <c r="EL111" t="s">
        <v>83</v>
      </c>
      <c r="EM111">
        <v>1</v>
      </c>
      <c r="EN111" s="40">
        <f t="shared" si="157"/>
        <v>0</v>
      </c>
      <c r="EO111">
        <v>1</v>
      </c>
      <c r="EP111" t="s">
        <v>83</v>
      </c>
      <c r="EQ111">
        <v>1</v>
      </c>
      <c r="ER111" s="40">
        <f t="shared" si="127"/>
        <v>0</v>
      </c>
      <c r="ES111">
        <v>1</v>
      </c>
      <c r="ET111" t="s">
        <v>83</v>
      </c>
      <c r="EU111">
        <v>3</v>
      </c>
      <c r="EV111" s="40">
        <f t="shared" si="128"/>
        <v>0</v>
      </c>
      <c r="EW111">
        <v>1</v>
      </c>
      <c r="EX111" t="s">
        <v>83</v>
      </c>
      <c r="EY111">
        <v>1</v>
      </c>
      <c r="EZ111" s="40">
        <f t="shared" si="129"/>
        <v>3</v>
      </c>
      <c r="FA111" s="24">
        <f t="shared" si="130"/>
        <v>7</v>
      </c>
      <c r="FB111" s="14">
        <v>1</v>
      </c>
      <c r="FC111" t="s">
        <v>83</v>
      </c>
      <c r="FD111">
        <v>0</v>
      </c>
      <c r="FE111" s="40">
        <f t="shared" si="131"/>
        <v>6</v>
      </c>
      <c r="FF111">
        <v>3</v>
      </c>
      <c r="FG111" t="s">
        <v>83</v>
      </c>
      <c r="FH111">
        <v>0</v>
      </c>
      <c r="FI111" s="40">
        <f t="shared" si="132"/>
        <v>3</v>
      </c>
      <c r="FJ111">
        <v>0</v>
      </c>
      <c r="FK111" t="s">
        <v>83</v>
      </c>
      <c r="FL111">
        <v>1</v>
      </c>
      <c r="FM111" s="40">
        <f t="shared" si="133"/>
        <v>0</v>
      </c>
      <c r="FN111">
        <v>3</v>
      </c>
      <c r="FO111" t="s">
        <v>83</v>
      </c>
      <c r="FP111">
        <v>1</v>
      </c>
      <c r="FQ111" s="40">
        <f t="shared" si="94"/>
        <v>3</v>
      </c>
      <c r="FR111">
        <v>1</v>
      </c>
      <c r="FS111" t="s">
        <v>83</v>
      </c>
      <c r="FT111">
        <v>1</v>
      </c>
      <c r="FU111" s="40">
        <f t="shared" si="134"/>
        <v>0</v>
      </c>
      <c r="FV111">
        <v>1</v>
      </c>
      <c r="FW111" t="s">
        <v>83</v>
      </c>
      <c r="FX111">
        <v>3</v>
      </c>
      <c r="FY111" s="40">
        <f t="shared" si="95"/>
        <v>0</v>
      </c>
      <c r="FZ111" s="24">
        <f t="shared" si="96"/>
        <v>12</v>
      </c>
      <c r="GA111" s="14">
        <v>1</v>
      </c>
      <c r="GB111" t="s">
        <v>83</v>
      </c>
      <c r="GC111">
        <v>1</v>
      </c>
      <c r="GD111" s="40">
        <f t="shared" si="135"/>
        <v>4</v>
      </c>
      <c r="GE111">
        <v>2</v>
      </c>
      <c r="GF111" t="s">
        <v>83</v>
      </c>
      <c r="GG111">
        <v>0</v>
      </c>
      <c r="GH111" s="40">
        <f t="shared" si="159"/>
        <v>3</v>
      </c>
      <c r="GI111">
        <v>1</v>
      </c>
      <c r="GJ111" t="s">
        <v>83</v>
      </c>
      <c r="GK111">
        <v>0</v>
      </c>
      <c r="GL111" s="40">
        <f t="shared" si="136"/>
        <v>0</v>
      </c>
      <c r="GM111">
        <v>2</v>
      </c>
      <c r="GN111" t="s">
        <v>83</v>
      </c>
      <c r="GO111">
        <v>0</v>
      </c>
      <c r="GP111" s="40">
        <f t="shared" si="137"/>
        <v>6</v>
      </c>
      <c r="GQ111">
        <v>1</v>
      </c>
      <c r="GR111" t="s">
        <v>83</v>
      </c>
      <c r="GS111">
        <v>0</v>
      </c>
      <c r="GT111" s="40">
        <f t="shared" si="97"/>
        <v>0</v>
      </c>
      <c r="GU111">
        <v>1</v>
      </c>
      <c r="GV111" t="s">
        <v>83</v>
      </c>
      <c r="GW111">
        <v>4</v>
      </c>
      <c r="GX111" s="40">
        <f t="shared" si="138"/>
        <v>0</v>
      </c>
      <c r="GY111" s="24">
        <f t="shared" si="139"/>
        <v>13</v>
      </c>
      <c r="GZ111" s="28">
        <f t="shared" si="98"/>
        <v>101</v>
      </c>
      <c r="HA111" t="s">
        <v>136</v>
      </c>
      <c r="HB111">
        <f t="shared" si="99"/>
        <v>0</v>
      </c>
      <c r="HC111" t="s">
        <v>85</v>
      </c>
      <c r="HD111">
        <f t="shared" si="153"/>
        <v>9</v>
      </c>
      <c r="HE111" t="s">
        <v>93</v>
      </c>
      <c r="HF111">
        <f t="shared" si="100"/>
        <v>9</v>
      </c>
      <c r="HG111" t="s">
        <v>94</v>
      </c>
      <c r="HH111">
        <f t="shared" si="158"/>
        <v>9</v>
      </c>
      <c r="HI111" t="s">
        <v>88</v>
      </c>
      <c r="HJ111">
        <f t="shared" si="140"/>
        <v>0</v>
      </c>
      <c r="HK111" t="s">
        <v>131</v>
      </c>
      <c r="HL111">
        <f t="shared" si="141"/>
        <v>0</v>
      </c>
      <c r="HM111" t="s">
        <v>90</v>
      </c>
      <c r="HN111">
        <f t="shared" si="101"/>
        <v>9</v>
      </c>
      <c r="HO111" t="s">
        <v>96</v>
      </c>
      <c r="HP111">
        <f t="shared" si="142"/>
        <v>9</v>
      </c>
      <c r="HQ111" t="s">
        <v>140</v>
      </c>
      <c r="HR111" s="1">
        <f t="shared" si="143"/>
        <v>0</v>
      </c>
      <c r="HS111" t="s">
        <v>92</v>
      </c>
      <c r="HT111" s="1">
        <f t="shared" si="144"/>
        <v>0</v>
      </c>
      <c r="HU111" t="s">
        <v>133</v>
      </c>
      <c r="HV111" s="1">
        <f t="shared" si="145"/>
        <v>0</v>
      </c>
      <c r="HW111" t="s">
        <v>129</v>
      </c>
      <c r="HX111" s="1">
        <f t="shared" si="146"/>
        <v>0</v>
      </c>
      <c r="HY111" t="s">
        <v>130</v>
      </c>
      <c r="HZ111" s="1">
        <f t="shared" si="147"/>
        <v>6</v>
      </c>
      <c r="IA111" t="s">
        <v>89</v>
      </c>
      <c r="IB111" s="1">
        <f t="shared" si="148"/>
        <v>5</v>
      </c>
      <c r="IC111" t="s">
        <v>134</v>
      </c>
      <c r="ID111" s="1">
        <f t="shared" si="149"/>
        <v>6</v>
      </c>
      <c r="IE111" t="s">
        <v>91</v>
      </c>
      <c r="IF111" s="1">
        <f t="shared" si="150"/>
        <v>6</v>
      </c>
      <c r="IG111">
        <f t="shared" si="155"/>
        <v>68</v>
      </c>
      <c r="IH111" s="1">
        <f t="shared" si="151"/>
        <v>169</v>
      </c>
    </row>
    <row r="112" spans="1:242" ht="14.65" thickBot="1" x14ac:dyDescent="0.5">
      <c r="A112" s="1">
        <v>109</v>
      </c>
      <c r="B112" s="45">
        <f t="shared" si="86"/>
        <v>183</v>
      </c>
      <c r="C112" s="14" t="s">
        <v>372</v>
      </c>
      <c r="D112" t="s">
        <v>373</v>
      </c>
      <c r="E112" s="15" t="s">
        <v>355</v>
      </c>
      <c r="F112" s="28">
        <f t="shared" si="87"/>
        <v>168</v>
      </c>
      <c r="H112" s="14">
        <v>1</v>
      </c>
      <c r="I112" t="s">
        <v>83</v>
      </c>
      <c r="J112">
        <v>2</v>
      </c>
      <c r="K112" s="40">
        <f t="shared" si="102"/>
        <v>3</v>
      </c>
      <c r="L112">
        <v>0</v>
      </c>
      <c r="M112" t="s">
        <v>83</v>
      </c>
      <c r="N112">
        <v>1</v>
      </c>
      <c r="O112" s="40">
        <f t="shared" si="156"/>
        <v>3</v>
      </c>
      <c r="P112">
        <v>1</v>
      </c>
      <c r="Q112" t="s">
        <v>83</v>
      </c>
      <c r="R112">
        <v>1</v>
      </c>
      <c r="S112" s="40">
        <f t="shared" si="103"/>
        <v>0</v>
      </c>
      <c r="T112">
        <v>3</v>
      </c>
      <c r="U112" t="s">
        <v>83</v>
      </c>
      <c r="V112">
        <v>1</v>
      </c>
      <c r="W112" s="40">
        <f t="shared" si="88"/>
        <v>0</v>
      </c>
      <c r="X112">
        <v>2</v>
      </c>
      <c r="Y112" t="s">
        <v>83</v>
      </c>
      <c r="Z112">
        <v>1</v>
      </c>
      <c r="AA112" s="40">
        <f t="shared" si="89"/>
        <v>0</v>
      </c>
      <c r="AB112">
        <v>2</v>
      </c>
      <c r="AC112" t="s">
        <v>83</v>
      </c>
      <c r="AD112">
        <v>0</v>
      </c>
      <c r="AE112" s="40">
        <f t="shared" si="104"/>
        <v>6</v>
      </c>
      <c r="AF112" s="24">
        <f t="shared" si="105"/>
        <v>12</v>
      </c>
      <c r="AG112" s="14">
        <v>2</v>
      </c>
      <c r="AH112" t="s">
        <v>83</v>
      </c>
      <c r="AI112">
        <v>0</v>
      </c>
      <c r="AJ112" s="40">
        <f t="shared" si="154"/>
        <v>3</v>
      </c>
      <c r="AK112">
        <v>3</v>
      </c>
      <c r="AL112" t="s">
        <v>83</v>
      </c>
      <c r="AM112">
        <v>1</v>
      </c>
      <c r="AN112" s="40">
        <f t="shared" si="106"/>
        <v>0</v>
      </c>
      <c r="AO112">
        <v>1</v>
      </c>
      <c r="AP112" t="s">
        <v>83</v>
      </c>
      <c r="AQ112">
        <v>2</v>
      </c>
      <c r="AR112" s="40">
        <f t="shared" si="85"/>
        <v>3</v>
      </c>
      <c r="AS112">
        <v>1</v>
      </c>
      <c r="AT112" t="s">
        <v>83</v>
      </c>
      <c r="AU112">
        <v>2</v>
      </c>
      <c r="AV112" s="40">
        <f t="shared" si="107"/>
        <v>0</v>
      </c>
      <c r="AW112">
        <v>1</v>
      </c>
      <c r="AX112" t="s">
        <v>83</v>
      </c>
      <c r="AY112">
        <v>3</v>
      </c>
      <c r="AZ112" s="40">
        <f t="shared" si="108"/>
        <v>3</v>
      </c>
      <c r="BA112">
        <v>0</v>
      </c>
      <c r="BB112" t="s">
        <v>83</v>
      </c>
      <c r="BC112">
        <v>2</v>
      </c>
      <c r="BD112" s="40">
        <f t="shared" si="90"/>
        <v>3</v>
      </c>
      <c r="BE112" s="24">
        <f t="shared" si="109"/>
        <v>12</v>
      </c>
      <c r="BF112" s="14">
        <v>2</v>
      </c>
      <c r="BG112" t="s">
        <v>83</v>
      </c>
      <c r="BH112">
        <v>0</v>
      </c>
      <c r="BI112" s="40">
        <f t="shared" si="110"/>
        <v>0</v>
      </c>
      <c r="BJ112">
        <v>2</v>
      </c>
      <c r="BK112" t="s">
        <v>83</v>
      </c>
      <c r="BL112">
        <v>1</v>
      </c>
      <c r="BM112" s="40">
        <f t="shared" si="111"/>
        <v>0</v>
      </c>
      <c r="BN112">
        <v>2</v>
      </c>
      <c r="BO112" t="s">
        <v>83</v>
      </c>
      <c r="BP112">
        <v>1</v>
      </c>
      <c r="BQ112" s="40">
        <f t="shared" si="91"/>
        <v>3</v>
      </c>
      <c r="BR112">
        <v>3</v>
      </c>
      <c r="BS112" t="s">
        <v>83</v>
      </c>
      <c r="BT112">
        <v>1</v>
      </c>
      <c r="BU112" s="40">
        <f t="shared" si="112"/>
        <v>4</v>
      </c>
      <c r="BV112">
        <v>1</v>
      </c>
      <c r="BW112" t="s">
        <v>83</v>
      </c>
      <c r="BX112">
        <v>2</v>
      </c>
      <c r="BY112" s="40">
        <f t="shared" si="113"/>
        <v>3</v>
      </c>
      <c r="BZ112">
        <v>0</v>
      </c>
      <c r="CA112" t="s">
        <v>83</v>
      </c>
      <c r="CB112">
        <v>1</v>
      </c>
      <c r="CC112" s="40">
        <f t="shared" si="114"/>
        <v>4</v>
      </c>
      <c r="CD112" s="24">
        <f t="shared" si="115"/>
        <v>14</v>
      </c>
      <c r="CE112" s="14">
        <v>2</v>
      </c>
      <c r="CF112" t="s">
        <v>83</v>
      </c>
      <c r="CG112">
        <v>0</v>
      </c>
      <c r="CH112" s="40">
        <f t="shared" si="116"/>
        <v>0</v>
      </c>
      <c r="CI112">
        <v>3</v>
      </c>
      <c r="CJ112" t="s">
        <v>83</v>
      </c>
      <c r="CK112">
        <v>1</v>
      </c>
      <c r="CL112" s="40">
        <f t="shared" si="117"/>
        <v>3</v>
      </c>
      <c r="CM112">
        <v>1</v>
      </c>
      <c r="CN112" t="s">
        <v>83</v>
      </c>
      <c r="CO112">
        <v>1</v>
      </c>
      <c r="CP112" s="40">
        <f t="shared" si="118"/>
        <v>0</v>
      </c>
      <c r="CQ112">
        <v>2</v>
      </c>
      <c r="CR112" t="s">
        <v>83</v>
      </c>
      <c r="CS112">
        <v>1</v>
      </c>
      <c r="CT112" s="40">
        <f t="shared" si="119"/>
        <v>6</v>
      </c>
      <c r="CU112">
        <v>0</v>
      </c>
      <c r="CV112" t="s">
        <v>83</v>
      </c>
      <c r="CW112">
        <v>1</v>
      </c>
      <c r="CX112" s="40">
        <f t="shared" si="120"/>
        <v>0</v>
      </c>
      <c r="CY112">
        <v>0</v>
      </c>
      <c r="CZ112" t="s">
        <v>83</v>
      </c>
      <c r="DA112">
        <v>2</v>
      </c>
      <c r="DB112" s="40">
        <f t="shared" si="121"/>
        <v>0</v>
      </c>
      <c r="DC112" s="24">
        <f t="shared" si="122"/>
        <v>9</v>
      </c>
      <c r="DD112" s="14">
        <v>1</v>
      </c>
      <c r="DE112" t="s">
        <v>83</v>
      </c>
      <c r="DF112">
        <v>0</v>
      </c>
      <c r="DG112" s="40">
        <f t="shared" si="152"/>
        <v>0</v>
      </c>
      <c r="DH112">
        <v>3</v>
      </c>
      <c r="DI112" t="s">
        <v>83</v>
      </c>
      <c r="DJ112">
        <v>2</v>
      </c>
      <c r="DK112" s="40">
        <f t="shared" si="92"/>
        <v>3</v>
      </c>
      <c r="DL112">
        <v>1</v>
      </c>
      <c r="DM112" t="s">
        <v>83</v>
      </c>
      <c r="DN112">
        <v>2</v>
      </c>
      <c r="DO112" s="40">
        <f t="shared" si="123"/>
        <v>4</v>
      </c>
      <c r="DP112">
        <v>2</v>
      </c>
      <c r="DQ112" t="s">
        <v>83</v>
      </c>
      <c r="DR112">
        <v>2</v>
      </c>
      <c r="DS112" s="40">
        <f t="shared" si="83"/>
        <v>4</v>
      </c>
      <c r="DT112">
        <v>0</v>
      </c>
      <c r="DU112" t="s">
        <v>83</v>
      </c>
      <c r="DV112">
        <v>1</v>
      </c>
      <c r="DW112" s="40">
        <f t="shared" si="84"/>
        <v>1</v>
      </c>
      <c r="DX112">
        <v>1</v>
      </c>
      <c r="DY112" t="s">
        <v>83</v>
      </c>
      <c r="DZ112">
        <v>1</v>
      </c>
      <c r="EA112" s="39">
        <f t="shared" si="124"/>
        <v>0</v>
      </c>
      <c r="EB112" s="24">
        <f t="shared" si="93"/>
        <v>12</v>
      </c>
      <c r="EC112" s="14">
        <v>1</v>
      </c>
      <c r="ED112" t="s">
        <v>83</v>
      </c>
      <c r="EE112">
        <v>1</v>
      </c>
      <c r="EF112" s="40">
        <f t="shared" si="125"/>
        <v>4</v>
      </c>
      <c r="EG112">
        <v>2</v>
      </c>
      <c r="EH112" t="s">
        <v>83</v>
      </c>
      <c r="EI112">
        <v>1</v>
      </c>
      <c r="EJ112" s="40">
        <f t="shared" si="126"/>
        <v>4</v>
      </c>
      <c r="EK112">
        <v>3</v>
      </c>
      <c r="EL112" t="s">
        <v>83</v>
      </c>
      <c r="EM112">
        <v>1</v>
      </c>
      <c r="EN112" s="40">
        <f t="shared" si="157"/>
        <v>0</v>
      </c>
      <c r="EO112">
        <v>1</v>
      </c>
      <c r="EP112" t="s">
        <v>83</v>
      </c>
      <c r="EQ112">
        <v>2</v>
      </c>
      <c r="ER112" s="40">
        <f t="shared" si="127"/>
        <v>0</v>
      </c>
      <c r="ES112">
        <v>1</v>
      </c>
      <c r="ET112" t="s">
        <v>83</v>
      </c>
      <c r="EU112">
        <v>1</v>
      </c>
      <c r="EV112" s="40">
        <f t="shared" si="128"/>
        <v>4</v>
      </c>
      <c r="EW112">
        <v>2</v>
      </c>
      <c r="EX112" t="s">
        <v>83</v>
      </c>
      <c r="EY112">
        <v>1</v>
      </c>
      <c r="EZ112" s="40">
        <f t="shared" si="129"/>
        <v>0</v>
      </c>
      <c r="FA112" s="24">
        <f t="shared" si="130"/>
        <v>12</v>
      </c>
      <c r="FB112" s="14">
        <v>1</v>
      </c>
      <c r="FC112" t="s">
        <v>83</v>
      </c>
      <c r="FD112">
        <v>0</v>
      </c>
      <c r="FE112" s="40">
        <f t="shared" si="131"/>
        <v>6</v>
      </c>
      <c r="FF112">
        <v>1</v>
      </c>
      <c r="FG112" t="s">
        <v>83</v>
      </c>
      <c r="FH112">
        <v>1</v>
      </c>
      <c r="FI112" s="40">
        <f t="shared" si="132"/>
        <v>0</v>
      </c>
      <c r="FJ112">
        <v>2</v>
      </c>
      <c r="FK112" t="s">
        <v>83</v>
      </c>
      <c r="FL112">
        <v>0</v>
      </c>
      <c r="FM112" s="40">
        <f t="shared" si="133"/>
        <v>0</v>
      </c>
      <c r="FN112">
        <v>3</v>
      </c>
      <c r="FO112" t="s">
        <v>83</v>
      </c>
      <c r="FP112">
        <v>2</v>
      </c>
      <c r="FQ112" s="40">
        <f t="shared" si="94"/>
        <v>4</v>
      </c>
      <c r="FR112">
        <v>1</v>
      </c>
      <c r="FS112" t="s">
        <v>83</v>
      </c>
      <c r="FT112">
        <v>1</v>
      </c>
      <c r="FU112" s="40">
        <f t="shared" si="134"/>
        <v>0</v>
      </c>
      <c r="FV112">
        <v>0</v>
      </c>
      <c r="FW112" t="s">
        <v>83</v>
      </c>
      <c r="FX112">
        <v>3</v>
      </c>
      <c r="FY112" s="40">
        <f t="shared" si="95"/>
        <v>0</v>
      </c>
      <c r="FZ112" s="24">
        <f t="shared" si="96"/>
        <v>10</v>
      </c>
      <c r="GA112" s="14">
        <v>0</v>
      </c>
      <c r="GB112" t="s">
        <v>83</v>
      </c>
      <c r="GC112">
        <v>0</v>
      </c>
      <c r="GD112" s="40">
        <f t="shared" si="135"/>
        <v>6</v>
      </c>
      <c r="GE112">
        <v>3</v>
      </c>
      <c r="GF112" t="s">
        <v>83</v>
      </c>
      <c r="GG112">
        <v>1</v>
      </c>
      <c r="GH112" s="40">
        <f t="shared" si="159"/>
        <v>3</v>
      </c>
      <c r="GI112">
        <v>1</v>
      </c>
      <c r="GJ112" t="s">
        <v>83</v>
      </c>
      <c r="GK112">
        <v>1</v>
      </c>
      <c r="GL112" s="40">
        <f t="shared" si="136"/>
        <v>0</v>
      </c>
      <c r="GM112">
        <v>2</v>
      </c>
      <c r="GN112" t="s">
        <v>83</v>
      </c>
      <c r="GO112">
        <v>0</v>
      </c>
      <c r="GP112" s="40">
        <f t="shared" si="137"/>
        <v>6</v>
      </c>
      <c r="GQ112">
        <v>2</v>
      </c>
      <c r="GR112" t="s">
        <v>83</v>
      </c>
      <c r="GS112">
        <v>0</v>
      </c>
      <c r="GT112" s="40">
        <f t="shared" si="97"/>
        <v>0</v>
      </c>
      <c r="GU112">
        <v>1</v>
      </c>
      <c r="GV112" t="s">
        <v>83</v>
      </c>
      <c r="GW112">
        <v>2</v>
      </c>
      <c r="GX112" s="40">
        <f t="shared" si="138"/>
        <v>0</v>
      </c>
      <c r="GY112" s="24">
        <f t="shared" si="139"/>
        <v>15</v>
      </c>
      <c r="GZ112" s="28">
        <f t="shared" si="98"/>
        <v>96</v>
      </c>
      <c r="HA112" t="s">
        <v>84</v>
      </c>
      <c r="HB112">
        <f t="shared" si="99"/>
        <v>9</v>
      </c>
      <c r="HC112" t="s">
        <v>137</v>
      </c>
      <c r="HD112">
        <f t="shared" si="153"/>
        <v>5</v>
      </c>
      <c r="HE112" t="s">
        <v>93</v>
      </c>
      <c r="HF112">
        <f t="shared" si="100"/>
        <v>9</v>
      </c>
      <c r="HG112" t="s">
        <v>94</v>
      </c>
      <c r="HH112">
        <f t="shared" si="158"/>
        <v>9</v>
      </c>
      <c r="HI112" t="s">
        <v>130</v>
      </c>
      <c r="HJ112">
        <f t="shared" si="140"/>
        <v>5</v>
      </c>
      <c r="HK112" t="s">
        <v>131</v>
      </c>
      <c r="HL112">
        <f t="shared" si="141"/>
        <v>0</v>
      </c>
      <c r="HM112" t="s">
        <v>90</v>
      </c>
      <c r="HN112">
        <f t="shared" si="101"/>
        <v>9</v>
      </c>
      <c r="HO112" t="s">
        <v>96</v>
      </c>
      <c r="HP112">
        <f t="shared" si="142"/>
        <v>9</v>
      </c>
      <c r="HQ112" t="s">
        <v>136</v>
      </c>
      <c r="HR112" s="1">
        <f t="shared" si="143"/>
        <v>0</v>
      </c>
      <c r="HS112" t="s">
        <v>85</v>
      </c>
      <c r="HT112" s="1">
        <f t="shared" si="144"/>
        <v>5</v>
      </c>
      <c r="HU112" t="s">
        <v>86</v>
      </c>
      <c r="HV112" s="1">
        <f t="shared" si="145"/>
        <v>6</v>
      </c>
      <c r="HW112" t="s">
        <v>129</v>
      </c>
      <c r="HX112" s="1">
        <f t="shared" si="146"/>
        <v>0</v>
      </c>
      <c r="HY112" t="s">
        <v>88</v>
      </c>
      <c r="HZ112" s="1">
        <f t="shared" si="147"/>
        <v>0</v>
      </c>
      <c r="IA112" t="s">
        <v>142</v>
      </c>
      <c r="IB112" s="1">
        <f t="shared" si="148"/>
        <v>0</v>
      </c>
      <c r="IC112" t="s">
        <v>134</v>
      </c>
      <c r="ID112" s="1">
        <f t="shared" si="149"/>
        <v>6</v>
      </c>
      <c r="IE112" t="s">
        <v>138</v>
      </c>
      <c r="IF112" s="1">
        <f t="shared" si="150"/>
        <v>0</v>
      </c>
      <c r="IG112">
        <f t="shared" si="155"/>
        <v>72</v>
      </c>
      <c r="IH112" s="1">
        <f t="shared" si="151"/>
        <v>168</v>
      </c>
    </row>
    <row r="113" spans="1:242" ht="14.65" thickBot="1" x14ac:dyDescent="0.5">
      <c r="A113" s="1">
        <v>110</v>
      </c>
      <c r="B113" s="45">
        <f t="shared" si="86"/>
        <v>77</v>
      </c>
      <c r="C113" s="14" t="s">
        <v>374</v>
      </c>
      <c r="D113" t="s">
        <v>375</v>
      </c>
      <c r="E113" s="15" t="s">
        <v>355</v>
      </c>
      <c r="F113" s="28">
        <f t="shared" si="87"/>
        <v>180</v>
      </c>
      <c r="H113" s="14">
        <v>2</v>
      </c>
      <c r="I113" t="s">
        <v>83</v>
      </c>
      <c r="J113">
        <v>1</v>
      </c>
      <c r="K113" s="40">
        <f t="shared" si="102"/>
        <v>0</v>
      </c>
      <c r="L113">
        <v>0</v>
      </c>
      <c r="M113" t="s">
        <v>83</v>
      </c>
      <c r="N113">
        <v>1</v>
      </c>
      <c r="O113" s="40">
        <f t="shared" si="156"/>
        <v>3</v>
      </c>
      <c r="P113">
        <v>0</v>
      </c>
      <c r="Q113" t="s">
        <v>83</v>
      </c>
      <c r="R113">
        <v>1</v>
      </c>
      <c r="S113" s="40">
        <f t="shared" si="103"/>
        <v>3</v>
      </c>
      <c r="T113">
        <v>2</v>
      </c>
      <c r="U113" t="s">
        <v>83</v>
      </c>
      <c r="V113">
        <v>2</v>
      </c>
      <c r="W113" s="40">
        <f t="shared" si="88"/>
        <v>4</v>
      </c>
      <c r="X113">
        <v>1</v>
      </c>
      <c r="Y113" t="s">
        <v>83</v>
      </c>
      <c r="Z113">
        <v>1</v>
      </c>
      <c r="AA113" s="40">
        <f t="shared" si="89"/>
        <v>0</v>
      </c>
      <c r="AB113">
        <v>2</v>
      </c>
      <c r="AC113" t="s">
        <v>83</v>
      </c>
      <c r="AD113">
        <v>1</v>
      </c>
      <c r="AE113" s="40">
        <f t="shared" si="104"/>
        <v>3</v>
      </c>
      <c r="AF113" s="24">
        <f t="shared" si="105"/>
        <v>13</v>
      </c>
      <c r="AG113" s="14">
        <v>2</v>
      </c>
      <c r="AH113" t="s">
        <v>83</v>
      </c>
      <c r="AI113">
        <v>1</v>
      </c>
      <c r="AJ113" s="40">
        <f t="shared" si="154"/>
        <v>3</v>
      </c>
      <c r="AK113">
        <v>1</v>
      </c>
      <c r="AL113" t="s">
        <v>83</v>
      </c>
      <c r="AM113">
        <v>1</v>
      </c>
      <c r="AN113" s="40">
        <f t="shared" si="106"/>
        <v>6</v>
      </c>
      <c r="AO113">
        <v>2</v>
      </c>
      <c r="AP113" t="s">
        <v>83</v>
      </c>
      <c r="AQ113">
        <v>1</v>
      </c>
      <c r="AR113" s="40">
        <f t="shared" si="85"/>
        <v>0</v>
      </c>
      <c r="AS113">
        <v>2</v>
      </c>
      <c r="AT113" t="s">
        <v>83</v>
      </c>
      <c r="AU113">
        <v>1</v>
      </c>
      <c r="AV113" s="40">
        <f t="shared" si="107"/>
        <v>0</v>
      </c>
      <c r="AW113">
        <v>1</v>
      </c>
      <c r="AX113" t="s">
        <v>83</v>
      </c>
      <c r="AY113">
        <v>2</v>
      </c>
      <c r="AZ113" s="40">
        <f t="shared" si="108"/>
        <v>3</v>
      </c>
      <c r="BA113">
        <v>0</v>
      </c>
      <c r="BB113" t="s">
        <v>83</v>
      </c>
      <c r="BC113">
        <v>2</v>
      </c>
      <c r="BD113" s="40">
        <f t="shared" si="90"/>
        <v>3</v>
      </c>
      <c r="BE113" s="24">
        <f t="shared" si="109"/>
        <v>15</v>
      </c>
      <c r="BF113" s="14">
        <v>2</v>
      </c>
      <c r="BG113" t="s">
        <v>83</v>
      </c>
      <c r="BH113">
        <v>1</v>
      </c>
      <c r="BI113" s="40">
        <f t="shared" si="110"/>
        <v>0</v>
      </c>
      <c r="BJ113">
        <v>0</v>
      </c>
      <c r="BK113" t="s">
        <v>83</v>
      </c>
      <c r="BL113">
        <v>1</v>
      </c>
      <c r="BM113" s="40">
        <f t="shared" si="111"/>
        <v>0</v>
      </c>
      <c r="BN113">
        <v>2</v>
      </c>
      <c r="BO113" t="s">
        <v>83</v>
      </c>
      <c r="BP113">
        <v>1</v>
      </c>
      <c r="BQ113" s="40">
        <f t="shared" si="91"/>
        <v>3</v>
      </c>
      <c r="BR113">
        <v>1</v>
      </c>
      <c r="BS113" t="s">
        <v>83</v>
      </c>
      <c r="BT113">
        <v>0</v>
      </c>
      <c r="BU113" s="40">
        <f t="shared" si="112"/>
        <v>3</v>
      </c>
      <c r="BV113">
        <v>1</v>
      </c>
      <c r="BW113" t="s">
        <v>83</v>
      </c>
      <c r="BX113">
        <v>1</v>
      </c>
      <c r="BY113" s="40">
        <f t="shared" si="113"/>
        <v>0</v>
      </c>
      <c r="BZ113">
        <v>1</v>
      </c>
      <c r="CA113" t="s">
        <v>83</v>
      </c>
      <c r="CB113">
        <v>2</v>
      </c>
      <c r="CC113" s="40">
        <f t="shared" si="114"/>
        <v>6</v>
      </c>
      <c r="CD113" s="24">
        <f t="shared" si="115"/>
        <v>12</v>
      </c>
      <c r="CE113" s="14">
        <v>2</v>
      </c>
      <c r="CF113" t="s">
        <v>83</v>
      </c>
      <c r="CG113">
        <v>1</v>
      </c>
      <c r="CH113" s="40">
        <f t="shared" si="116"/>
        <v>0</v>
      </c>
      <c r="CI113">
        <v>2</v>
      </c>
      <c r="CJ113" t="s">
        <v>83</v>
      </c>
      <c r="CK113">
        <v>1</v>
      </c>
      <c r="CL113" s="40">
        <f t="shared" si="117"/>
        <v>3</v>
      </c>
      <c r="CM113">
        <v>0</v>
      </c>
      <c r="CN113" t="s">
        <v>83</v>
      </c>
      <c r="CO113">
        <v>1</v>
      </c>
      <c r="CP113" s="40">
        <f t="shared" si="118"/>
        <v>6</v>
      </c>
      <c r="CQ113">
        <v>2</v>
      </c>
      <c r="CR113" t="s">
        <v>83</v>
      </c>
      <c r="CS113">
        <v>1</v>
      </c>
      <c r="CT113" s="40">
        <f t="shared" si="119"/>
        <v>6</v>
      </c>
      <c r="CU113">
        <v>1</v>
      </c>
      <c r="CV113" t="s">
        <v>83</v>
      </c>
      <c r="CW113">
        <v>1</v>
      </c>
      <c r="CX113" s="40">
        <f t="shared" si="120"/>
        <v>0</v>
      </c>
      <c r="CY113">
        <v>1</v>
      </c>
      <c r="CZ113" t="s">
        <v>83</v>
      </c>
      <c r="DA113">
        <v>2</v>
      </c>
      <c r="DB113" s="40">
        <f t="shared" si="121"/>
        <v>0</v>
      </c>
      <c r="DC113" s="24">
        <f t="shared" si="122"/>
        <v>15</v>
      </c>
      <c r="DD113" s="14">
        <v>1</v>
      </c>
      <c r="DE113" t="s">
        <v>83</v>
      </c>
      <c r="DF113">
        <v>0</v>
      </c>
      <c r="DG113" s="40">
        <f t="shared" si="152"/>
        <v>0</v>
      </c>
      <c r="DH113">
        <v>2</v>
      </c>
      <c r="DI113" t="s">
        <v>83</v>
      </c>
      <c r="DJ113">
        <v>1</v>
      </c>
      <c r="DK113" s="40">
        <f t="shared" si="92"/>
        <v>3</v>
      </c>
      <c r="DL113">
        <v>0</v>
      </c>
      <c r="DM113" t="s">
        <v>83</v>
      </c>
      <c r="DN113">
        <v>1</v>
      </c>
      <c r="DO113" s="40">
        <f t="shared" si="123"/>
        <v>6</v>
      </c>
      <c r="DP113">
        <v>2</v>
      </c>
      <c r="DQ113" t="s">
        <v>83</v>
      </c>
      <c r="DR113">
        <v>0</v>
      </c>
      <c r="DS113" s="40">
        <f t="shared" si="83"/>
        <v>0</v>
      </c>
      <c r="DT113">
        <v>0</v>
      </c>
      <c r="DU113" t="s">
        <v>83</v>
      </c>
      <c r="DV113">
        <v>1</v>
      </c>
      <c r="DW113" s="40">
        <f t="shared" si="84"/>
        <v>1</v>
      </c>
      <c r="DX113">
        <v>2</v>
      </c>
      <c r="DY113" t="s">
        <v>83</v>
      </c>
      <c r="DZ113">
        <v>1</v>
      </c>
      <c r="EA113" s="39">
        <f t="shared" si="124"/>
        <v>0</v>
      </c>
      <c r="EB113" s="24">
        <f t="shared" si="93"/>
        <v>10</v>
      </c>
      <c r="EC113" s="14">
        <v>1</v>
      </c>
      <c r="ED113" t="s">
        <v>83</v>
      </c>
      <c r="EE113">
        <v>2</v>
      </c>
      <c r="EF113" s="40">
        <f t="shared" si="125"/>
        <v>0</v>
      </c>
      <c r="EG113">
        <v>2</v>
      </c>
      <c r="EH113" t="s">
        <v>83</v>
      </c>
      <c r="EI113">
        <v>1</v>
      </c>
      <c r="EJ113" s="40">
        <f t="shared" si="126"/>
        <v>4</v>
      </c>
      <c r="EK113">
        <v>2</v>
      </c>
      <c r="EL113" t="s">
        <v>83</v>
      </c>
      <c r="EM113">
        <v>2</v>
      </c>
      <c r="EN113" s="40">
        <f t="shared" si="157"/>
        <v>0</v>
      </c>
      <c r="EO113">
        <v>1</v>
      </c>
      <c r="EP113" t="s">
        <v>83</v>
      </c>
      <c r="EQ113">
        <v>2</v>
      </c>
      <c r="ER113" s="40">
        <f t="shared" si="127"/>
        <v>0</v>
      </c>
      <c r="ES113">
        <v>1</v>
      </c>
      <c r="ET113" t="s">
        <v>83</v>
      </c>
      <c r="EU113">
        <v>1</v>
      </c>
      <c r="EV113" s="40">
        <f t="shared" si="128"/>
        <v>4</v>
      </c>
      <c r="EW113">
        <v>2</v>
      </c>
      <c r="EX113" t="s">
        <v>83</v>
      </c>
      <c r="EY113">
        <v>1</v>
      </c>
      <c r="EZ113" s="40">
        <f t="shared" si="129"/>
        <v>0</v>
      </c>
      <c r="FA113" s="24">
        <f t="shared" si="130"/>
        <v>8</v>
      </c>
      <c r="FB113" s="14">
        <v>2</v>
      </c>
      <c r="FC113" t="s">
        <v>83</v>
      </c>
      <c r="FD113">
        <v>1</v>
      </c>
      <c r="FE113" s="40">
        <f t="shared" si="131"/>
        <v>4</v>
      </c>
      <c r="FF113">
        <v>2</v>
      </c>
      <c r="FG113" t="s">
        <v>83</v>
      </c>
      <c r="FH113">
        <v>1</v>
      </c>
      <c r="FI113" s="40">
        <f t="shared" si="132"/>
        <v>3</v>
      </c>
      <c r="FJ113">
        <v>2</v>
      </c>
      <c r="FK113" t="s">
        <v>83</v>
      </c>
      <c r="FL113">
        <v>2</v>
      </c>
      <c r="FM113" s="40">
        <f t="shared" si="133"/>
        <v>4</v>
      </c>
      <c r="FN113">
        <v>2</v>
      </c>
      <c r="FO113" t="s">
        <v>83</v>
      </c>
      <c r="FP113">
        <v>1</v>
      </c>
      <c r="FQ113" s="40">
        <f t="shared" si="94"/>
        <v>4</v>
      </c>
      <c r="FR113">
        <v>1</v>
      </c>
      <c r="FS113" t="s">
        <v>83</v>
      </c>
      <c r="FT113">
        <v>2</v>
      </c>
      <c r="FU113" s="40">
        <f t="shared" si="134"/>
        <v>4</v>
      </c>
      <c r="FV113">
        <v>0</v>
      </c>
      <c r="FW113" t="s">
        <v>83</v>
      </c>
      <c r="FX113">
        <v>1</v>
      </c>
      <c r="FY113" s="40">
        <f t="shared" si="95"/>
        <v>0</v>
      </c>
      <c r="FZ113" s="24">
        <f t="shared" si="96"/>
        <v>19</v>
      </c>
      <c r="GA113" s="14">
        <v>1</v>
      </c>
      <c r="GB113" t="s">
        <v>83</v>
      </c>
      <c r="GC113">
        <v>1</v>
      </c>
      <c r="GD113" s="40">
        <f t="shared" si="135"/>
        <v>4</v>
      </c>
      <c r="GE113">
        <v>2</v>
      </c>
      <c r="GF113" t="s">
        <v>83</v>
      </c>
      <c r="GG113">
        <v>1</v>
      </c>
      <c r="GH113" s="40">
        <f t="shared" si="159"/>
        <v>4</v>
      </c>
      <c r="GI113">
        <v>2</v>
      </c>
      <c r="GJ113" t="s">
        <v>83</v>
      </c>
      <c r="GK113">
        <v>2</v>
      </c>
      <c r="GL113" s="40">
        <f t="shared" si="136"/>
        <v>0</v>
      </c>
      <c r="GM113">
        <v>2</v>
      </c>
      <c r="GN113" t="s">
        <v>83</v>
      </c>
      <c r="GO113">
        <v>1</v>
      </c>
      <c r="GP113" s="40">
        <f t="shared" si="137"/>
        <v>3</v>
      </c>
      <c r="GQ113">
        <v>2</v>
      </c>
      <c r="GR113" t="s">
        <v>83</v>
      </c>
      <c r="GS113">
        <v>1</v>
      </c>
      <c r="GT113" s="40">
        <f t="shared" si="97"/>
        <v>0</v>
      </c>
      <c r="GU113">
        <v>2</v>
      </c>
      <c r="GV113" t="s">
        <v>83</v>
      </c>
      <c r="GW113">
        <v>1</v>
      </c>
      <c r="GX113" s="40">
        <f t="shared" si="138"/>
        <v>6</v>
      </c>
      <c r="GY113" s="24">
        <f t="shared" si="139"/>
        <v>17</v>
      </c>
      <c r="GZ113" s="28">
        <f t="shared" si="98"/>
        <v>109</v>
      </c>
      <c r="HA113" t="s">
        <v>84</v>
      </c>
      <c r="HB113">
        <f t="shared" si="99"/>
        <v>9</v>
      </c>
      <c r="HC113" t="s">
        <v>85</v>
      </c>
      <c r="HD113">
        <f t="shared" si="153"/>
        <v>9</v>
      </c>
      <c r="HE113" t="s">
        <v>93</v>
      </c>
      <c r="HF113">
        <f t="shared" si="100"/>
        <v>9</v>
      </c>
      <c r="HG113" t="s">
        <v>94</v>
      </c>
      <c r="HH113">
        <f t="shared" si="158"/>
        <v>9</v>
      </c>
      <c r="HI113" t="s">
        <v>130</v>
      </c>
      <c r="HJ113">
        <f t="shared" si="140"/>
        <v>5</v>
      </c>
      <c r="HK113" t="s">
        <v>142</v>
      </c>
      <c r="HL113">
        <f t="shared" si="141"/>
        <v>0</v>
      </c>
      <c r="HM113" t="s">
        <v>90</v>
      </c>
      <c r="HN113">
        <f t="shared" si="101"/>
        <v>9</v>
      </c>
      <c r="HO113" t="s">
        <v>96</v>
      </c>
      <c r="HP113">
        <f t="shared" si="142"/>
        <v>9</v>
      </c>
      <c r="HQ113" t="s">
        <v>140</v>
      </c>
      <c r="HR113" s="1">
        <f t="shared" si="143"/>
        <v>0</v>
      </c>
      <c r="HS113" t="s">
        <v>92</v>
      </c>
      <c r="HT113" s="1">
        <f t="shared" si="144"/>
        <v>0</v>
      </c>
      <c r="HU113" t="s">
        <v>86</v>
      </c>
      <c r="HV113" s="1">
        <f t="shared" si="145"/>
        <v>6</v>
      </c>
      <c r="HW113" t="s">
        <v>129</v>
      </c>
      <c r="HX113" s="1">
        <f t="shared" si="146"/>
        <v>0</v>
      </c>
      <c r="HY113" t="s">
        <v>141</v>
      </c>
      <c r="HZ113" s="1">
        <f t="shared" si="147"/>
        <v>0</v>
      </c>
      <c r="IA113" t="s">
        <v>131</v>
      </c>
      <c r="IB113" s="1">
        <f t="shared" si="148"/>
        <v>0</v>
      </c>
      <c r="IC113" t="s">
        <v>150</v>
      </c>
      <c r="ID113" s="1">
        <f t="shared" si="149"/>
        <v>0</v>
      </c>
      <c r="IE113" t="s">
        <v>91</v>
      </c>
      <c r="IF113" s="1">
        <f t="shared" si="150"/>
        <v>6</v>
      </c>
      <c r="IG113">
        <f t="shared" si="155"/>
        <v>71</v>
      </c>
      <c r="IH113" s="1">
        <f t="shared" si="151"/>
        <v>180</v>
      </c>
    </row>
    <row r="114" spans="1:242" ht="14.65" thickBot="1" x14ac:dyDescent="0.5">
      <c r="A114" s="1">
        <v>111</v>
      </c>
      <c r="B114" s="45">
        <f t="shared" si="86"/>
        <v>318</v>
      </c>
      <c r="C114" s="14" t="s">
        <v>376</v>
      </c>
      <c r="D114" t="s">
        <v>377</v>
      </c>
      <c r="E114" s="15" t="s">
        <v>355</v>
      </c>
      <c r="F114" s="28">
        <f t="shared" si="87"/>
        <v>158</v>
      </c>
      <c r="H114" s="14">
        <v>2</v>
      </c>
      <c r="I114" t="s">
        <v>83</v>
      </c>
      <c r="J114">
        <v>2</v>
      </c>
      <c r="K114" s="40">
        <f t="shared" si="102"/>
        <v>0</v>
      </c>
      <c r="L114">
        <v>1</v>
      </c>
      <c r="M114" t="s">
        <v>83</v>
      </c>
      <c r="N114">
        <v>1</v>
      </c>
      <c r="O114" s="40">
        <f t="shared" si="156"/>
        <v>0</v>
      </c>
      <c r="P114">
        <v>0</v>
      </c>
      <c r="Q114" t="s">
        <v>83</v>
      </c>
      <c r="R114">
        <v>0</v>
      </c>
      <c r="S114" s="40">
        <f t="shared" si="103"/>
        <v>0</v>
      </c>
      <c r="T114">
        <v>3</v>
      </c>
      <c r="U114" t="s">
        <v>83</v>
      </c>
      <c r="V114">
        <v>2</v>
      </c>
      <c r="W114" s="40">
        <f t="shared" si="88"/>
        <v>0</v>
      </c>
      <c r="X114">
        <v>2</v>
      </c>
      <c r="Y114" t="s">
        <v>83</v>
      </c>
      <c r="Z114">
        <v>1</v>
      </c>
      <c r="AA114" s="40">
        <f t="shared" si="89"/>
        <v>0</v>
      </c>
      <c r="AB114">
        <v>2</v>
      </c>
      <c r="AC114" t="s">
        <v>83</v>
      </c>
      <c r="AD114">
        <v>2</v>
      </c>
      <c r="AE114" s="40">
        <f t="shared" si="104"/>
        <v>0</v>
      </c>
      <c r="AF114" s="24">
        <f t="shared" si="105"/>
        <v>0</v>
      </c>
      <c r="AG114" s="14">
        <v>3</v>
      </c>
      <c r="AH114" t="s">
        <v>83</v>
      </c>
      <c r="AI114">
        <v>1</v>
      </c>
      <c r="AJ114" s="40">
        <f t="shared" si="154"/>
        <v>3</v>
      </c>
      <c r="AK114">
        <v>4</v>
      </c>
      <c r="AL114" t="s">
        <v>83</v>
      </c>
      <c r="AM114">
        <v>2</v>
      </c>
      <c r="AN114" s="40">
        <f t="shared" si="106"/>
        <v>0</v>
      </c>
      <c r="AO114">
        <v>2</v>
      </c>
      <c r="AP114" t="s">
        <v>83</v>
      </c>
      <c r="AQ114">
        <v>2</v>
      </c>
      <c r="AR114" s="40">
        <f t="shared" si="85"/>
        <v>0</v>
      </c>
      <c r="AS114">
        <v>0</v>
      </c>
      <c r="AT114" t="s">
        <v>83</v>
      </c>
      <c r="AU114">
        <v>0</v>
      </c>
      <c r="AV114" s="40">
        <f t="shared" si="107"/>
        <v>6</v>
      </c>
      <c r="AW114">
        <v>0</v>
      </c>
      <c r="AX114" t="s">
        <v>83</v>
      </c>
      <c r="AY114">
        <v>0</v>
      </c>
      <c r="AZ114" s="40">
        <f t="shared" si="108"/>
        <v>0</v>
      </c>
      <c r="BA114">
        <v>1</v>
      </c>
      <c r="BB114" t="s">
        <v>83</v>
      </c>
      <c r="BC114">
        <v>2</v>
      </c>
      <c r="BD114" s="40">
        <f t="shared" si="90"/>
        <v>4</v>
      </c>
      <c r="BE114" s="24">
        <f t="shared" si="109"/>
        <v>13</v>
      </c>
      <c r="BF114" s="14">
        <v>1</v>
      </c>
      <c r="BG114" t="s">
        <v>83</v>
      </c>
      <c r="BH114">
        <v>1</v>
      </c>
      <c r="BI114" s="40">
        <f t="shared" si="110"/>
        <v>0</v>
      </c>
      <c r="BJ114">
        <v>2</v>
      </c>
      <c r="BK114" t="s">
        <v>83</v>
      </c>
      <c r="BL114">
        <v>3</v>
      </c>
      <c r="BM114" s="40">
        <f t="shared" si="111"/>
        <v>0</v>
      </c>
      <c r="BN114">
        <v>2</v>
      </c>
      <c r="BO114" t="s">
        <v>83</v>
      </c>
      <c r="BP114">
        <v>1</v>
      </c>
      <c r="BQ114" s="40">
        <f t="shared" si="91"/>
        <v>3</v>
      </c>
      <c r="BR114">
        <v>1</v>
      </c>
      <c r="BS114" t="s">
        <v>83</v>
      </c>
      <c r="BT114">
        <v>2</v>
      </c>
      <c r="BU114" s="40">
        <f t="shared" si="112"/>
        <v>0</v>
      </c>
      <c r="BV114">
        <v>3</v>
      </c>
      <c r="BW114" t="s">
        <v>83</v>
      </c>
      <c r="BX114">
        <v>1</v>
      </c>
      <c r="BY114" s="40">
        <f t="shared" si="113"/>
        <v>0</v>
      </c>
      <c r="BZ114">
        <v>1</v>
      </c>
      <c r="CA114" t="s">
        <v>83</v>
      </c>
      <c r="CB114">
        <v>2</v>
      </c>
      <c r="CC114" s="40">
        <f t="shared" si="114"/>
        <v>6</v>
      </c>
      <c r="CD114" s="24">
        <f t="shared" si="115"/>
        <v>9</v>
      </c>
      <c r="CE114" s="14">
        <v>2</v>
      </c>
      <c r="CF114" t="s">
        <v>83</v>
      </c>
      <c r="CG114">
        <v>1</v>
      </c>
      <c r="CH114" s="40">
        <f t="shared" si="116"/>
        <v>0</v>
      </c>
      <c r="CI114">
        <v>2</v>
      </c>
      <c r="CJ114" t="s">
        <v>83</v>
      </c>
      <c r="CK114">
        <v>1</v>
      </c>
      <c r="CL114" s="40">
        <f t="shared" si="117"/>
        <v>3</v>
      </c>
      <c r="CM114">
        <v>2</v>
      </c>
      <c r="CN114" t="s">
        <v>83</v>
      </c>
      <c r="CO114">
        <v>2</v>
      </c>
      <c r="CP114" s="40">
        <f t="shared" si="118"/>
        <v>0</v>
      </c>
      <c r="CQ114">
        <v>2</v>
      </c>
      <c r="CR114" t="s">
        <v>83</v>
      </c>
      <c r="CS114">
        <v>1</v>
      </c>
      <c r="CT114" s="40">
        <f t="shared" si="119"/>
        <v>6</v>
      </c>
      <c r="CU114">
        <v>1</v>
      </c>
      <c r="CV114" t="s">
        <v>83</v>
      </c>
      <c r="CW114">
        <v>1</v>
      </c>
      <c r="CX114" s="40">
        <f t="shared" si="120"/>
        <v>0</v>
      </c>
      <c r="CY114">
        <v>1</v>
      </c>
      <c r="CZ114" t="s">
        <v>83</v>
      </c>
      <c r="DA114">
        <v>3</v>
      </c>
      <c r="DB114" s="40">
        <f t="shared" si="121"/>
        <v>0</v>
      </c>
      <c r="DC114" s="24">
        <f t="shared" si="122"/>
        <v>9</v>
      </c>
      <c r="DD114" s="14">
        <v>1</v>
      </c>
      <c r="DE114" t="s">
        <v>83</v>
      </c>
      <c r="DF114">
        <v>2</v>
      </c>
      <c r="DG114" s="40">
        <f t="shared" si="152"/>
        <v>6</v>
      </c>
      <c r="DH114">
        <v>2</v>
      </c>
      <c r="DI114" t="s">
        <v>83</v>
      </c>
      <c r="DJ114">
        <v>1</v>
      </c>
      <c r="DK114" s="40">
        <f t="shared" si="92"/>
        <v>3</v>
      </c>
      <c r="DL114">
        <v>2</v>
      </c>
      <c r="DM114" t="s">
        <v>83</v>
      </c>
      <c r="DN114">
        <v>3</v>
      </c>
      <c r="DO114" s="40">
        <f t="shared" si="123"/>
        <v>4</v>
      </c>
      <c r="DP114">
        <v>3</v>
      </c>
      <c r="DQ114" t="s">
        <v>83</v>
      </c>
      <c r="DR114">
        <v>2</v>
      </c>
      <c r="DS114" s="40">
        <f t="shared" si="83"/>
        <v>0</v>
      </c>
      <c r="DT114">
        <v>1</v>
      </c>
      <c r="DU114" t="s">
        <v>83</v>
      </c>
      <c r="DV114">
        <v>2</v>
      </c>
      <c r="DW114" s="40">
        <f t="shared" si="84"/>
        <v>1</v>
      </c>
      <c r="DX114">
        <v>2</v>
      </c>
      <c r="DY114" t="s">
        <v>83</v>
      </c>
      <c r="DZ114">
        <v>1</v>
      </c>
      <c r="EA114" s="39">
        <f t="shared" si="124"/>
        <v>0</v>
      </c>
      <c r="EB114" s="24">
        <f t="shared" si="93"/>
        <v>14</v>
      </c>
      <c r="EC114" s="14">
        <v>2</v>
      </c>
      <c r="ED114" t="s">
        <v>83</v>
      </c>
      <c r="EE114">
        <v>1</v>
      </c>
      <c r="EF114" s="40">
        <f t="shared" si="125"/>
        <v>0</v>
      </c>
      <c r="EG114">
        <v>2</v>
      </c>
      <c r="EH114" t="s">
        <v>83</v>
      </c>
      <c r="EI114">
        <v>2</v>
      </c>
      <c r="EJ114" s="40">
        <f t="shared" si="126"/>
        <v>0</v>
      </c>
      <c r="EK114">
        <v>2</v>
      </c>
      <c r="EL114" t="s">
        <v>83</v>
      </c>
      <c r="EM114">
        <v>3</v>
      </c>
      <c r="EN114" s="40">
        <f t="shared" si="157"/>
        <v>3</v>
      </c>
      <c r="EO114">
        <v>1</v>
      </c>
      <c r="EP114" t="s">
        <v>83</v>
      </c>
      <c r="EQ114">
        <v>1</v>
      </c>
      <c r="ER114" s="40">
        <f t="shared" si="127"/>
        <v>0</v>
      </c>
      <c r="ES114">
        <v>1</v>
      </c>
      <c r="ET114" t="s">
        <v>83</v>
      </c>
      <c r="EU114">
        <v>1</v>
      </c>
      <c r="EV114" s="40">
        <f t="shared" si="128"/>
        <v>4</v>
      </c>
      <c r="EW114">
        <v>1</v>
      </c>
      <c r="EX114" t="s">
        <v>83</v>
      </c>
      <c r="EY114">
        <v>2</v>
      </c>
      <c r="EZ114" s="40">
        <f t="shared" si="129"/>
        <v>6</v>
      </c>
      <c r="FA114" s="24">
        <f t="shared" si="130"/>
        <v>13</v>
      </c>
      <c r="FB114" s="14">
        <v>2</v>
      </c>
      <c r="FC114" t="s">
        <v>83</v>
      </c>
      <c r="FD114">
        <v>1</v>
      </c>
      <c r="FE114" s="40">
        <f t="shared" si="131"/>
        <v>4</v>
      </c>
      <c r="FF114">
        <v>1</v>
      </c>
      <c r="FG114" t="s">
        <v>83</v>
      </c>
      <c r="FH114">
        <v>1</v>
      </c>
      <c r="FI114" s="40">
        <f t="shared" si="132"/>
        <v>0</v>
      </c>
      <c r="FJ114">
        <v>2</v>
      </c>
      <c r="FK114" t="s">
        <v>83</v>
      </c>
      <c r="FL114">
        <v>1</v>
      </c>
      <c r="FM114" s="40">
        <f t="shared" si="133"/>
        <v>0</v>
      </c>
      <c r="FN114">
        <v>2</v>
      </c>
      <c r="FO114" t="s">
        <v>83</v>
      </c>
      <c r="FP114">
        <v>2</v>
      </c>
      <c r="FQ114" s="40">
        <f t="shared" si="94"/>
        <v>0</v>
      </c>
      <c r="FR114">
        <v>2</v>
      </c>
      <c r="FS114" t="s">
        <v>83</v>
      </c>
      <c r="FT114">
        <v>3</v>
      </c>
      <c r="FU114" s="40">
        <f t="shared" si="134"/>
        <v>6</v>
      </c>
      <c r="FV114">
        <v>1</v>
      </c>
      <c r="FW114" t="s">
        <v>83</v>
      </c>
      <c r="FX114">
        <v>2</v>
      </c>
      <c r="FY114" s="40">
        <f t="shared" si="95"/>
        <v>0</v>
      </c>
      <c r="FZ114" s="24">
        <f t="shared" si="96"/>
        <v>10</v>
      </c>
      <c r="GA114" s="14">
        <v>1</v>
      </c>
      <c r="GB114" t="s">
        <v>83</v>
      </c>
      <c r="GC114">
        <v>1</v>
      </c>
      <c r="GD114" s="40">
        <f t="shared" si="135"/>
        <v>4</v>
      </c>
      <c r="GE114">
        <v>2</v>
      </c>
      <c r="GF114" t="s">
        <v>83</v>
      </c>
      <c r="GG114">
        <v>1</v>
      </c>
      <c r="GH114" s="40">
        <f t="shared" si="159"/>
        <v>4</v>
      </c>
      <c r="GI114">
        <v>2</v>
      </c>
      <c r="GJ114" t="s">
        <v>83</v>
      </c>
      <c r="GK114">
        <v>3</v>
      </c>
      <c r="GL114" s="40">
        <f t="shared" si="136"/>
        <v>6</v>
      </c>
      <c r="GM114">
        <v>2</v>
      </c>
      <c r="GN114" t="s">
        <v>83</v>
      </c>
      <c r="GO114">
        <v>1</v>
      </c>
      <c r="GP114" s="40">
        <f t="shared" si="137"/>
        <v>3</v>
      </c>
      <c r="GQ114">
        <v>2</v>
      </c>
      <c r="GR114" t="s">
        <v>83</v>
      </c>
      <c r="GS114">
        <v>2</v>
      </c>
      <c r="GT114" s="40">
        <f t="shared" si="97"/>
        <v>0</v>
      </c>
      <c r="GU114">
        <v>1</v>
      </c>
      <c r="GV114" t="s">
        <v>83</v>
      </c>
      <c r="GW114">
        <v>2</v>
      </c>
      <c r="GX114" s="40">
        <f t="shared" si="138"/>
        <v>0</v>
      </c>
      <c r="GY114" s="24">
        <f t="shared" si="139"/>
        <v>17</v>
      </c>
      <c r="GZ114" s="28">
        <f t="shared" si="98"/>
        <v>85</v>
      </c>
      <c r="HA114" t="s">
        <v>136</v>
      </c>
      <c r="HB114">
        <f t="shared" si="99"/>
        <v>0</v>
      </c>
      <c r="HC114" t="s">
        <v>85</v>
      </c>
      <c r="HD114">
        <f t="shared" si="153"/>
        <v>9</v>
      </c>
      <c r="HE114" t="s">
        <v>86</v>
      </c>
      <c r="HF114">
        <f t="shared" si="100"/>
        <v>5</v>
      </c>
      <c r="HG114" t="s">
        <v>94</v>
      </c>
      <c r="HH114">
        <f t="shared" si="158"/>
        <v>9</v>
      </c>
      <c r="HI114" t="s">
        <v>130</v>
      </c>
      <c r="HJ114">
        <f t="shared" si="140"/>
        <v>5</v>
      </c>
      <c r="HK114" t="s">
        <v>89</v>
      </c>
      <c r="HL114">
        <f t="shared" si="141"/>
        <v>9</v>
      </c>
      <c r="HM114" t="s">
        <v>134</v>
      </c>
      <c r="HN114">
        <f t="shared" si="101"/>
        <v>5</v>
      </c>
      <c r="HO114" t="s">
        <v>96</v>
      </c>
      <c r="HP114">
        <f t="shared" si="142"/>
        <v>9</v>
      </c>
      <c r="HQ114" t="s">
        <v>140</v>
      </c>
      <c r="HR114" s="1">
        <f t="shared" si="143"/>
        <v>0</v>
      </c>
      <c r="HS114" t="s">
        <v>137</v>
      </c>
      <c r="HT114" s="1">
        <f t="shared" si="144"/>
        <v>6</v>
      </c>
      <c r="HU114" t="s">
        <v>133</v>
      </c>
      <c r="HV114" s="1">
        <f t="shared" si="145"/>
        <v>0</v>
      </c>
      <c r="HW114" t="s">
        <v>129</v>
      </c>
      <c r="HX114" s="1">
        <f t="shared" si="146"/>
        <v>0</v>
      </c>
      <c r="HY114" t="s">
        <v>165</v>
      </c>
      <c r="HZ114" s="1">
        <f t="shared" si="147"/>
        <v>5</v>
      </c>
      <c r="IA114" t="s">
        <v>131</v>
      </c>
      <c r="IB114" s="1">
        <f t="shared" si="148"/>
        <v>0</v>
      </c>
      <c r="IC114" t="s">
        <v>90</v>
      </c>
      <c r="ID114" s="1">
        <f t="shared" si="149"/>
        <v>5</v>
      </c>
      <c r="IE114" t="s">
        <v>91</v>
      </c>
      <c r="IF114" s="1">
        <f t="shared" si="150"/>
        <v>6</v>
      </c>
      <c r="IG114">
        <f t="shared" si="155"/>
        <v>73</v>
      </c>
      <c r="IH114" s="1">
        <f t="shared" si="151"/>
        <v>158</v>
      </c>
    </row>
    <row r="115" spans="1:242" ht="14.65" thickBot="1" x14ac:dyDescent="0.5">
      <c r="A115" s="1">
        <v>112</v>
      </c>
      <c r="B115" s="45">
        <f t="shared" si="86"/>
        <v>222</v>
      </c>
      <c r="C115" s="14" t="s">
        <v>378</v>
      </c>
      <c r="D115" t="s">
        <v>379</v>
      </c>
      <c r="E115" s="15" t="s">
        <v>355</v>
      </c>
      <c r="F115" s="28">
        <f t="shared" si="87"/>
        <v>165</v>
      </c>
      <c r="H115" s="14">
        <v>1</v>
      </c>
      <c r="I115" t="s">
        <v>83</v>
      </c>
      <c r="J115">
        <v>2</v>
      </c>
      <c r="K115" s="40">
        <f t="shared" si="102"/>
        <v>3</v>
      </c>
      <c r="L115">
        <v>0</v>
      </c>
      <c r="M115" t="s">
        <v>83</v>
      </c>
      <c r="N115">
        <v>2</v>
      </c>
      <c r="O115" s="40">
        <f t="shared" si="156"/>
        <v>6</v>
      </c>
      <c r="P115">
        <v>0</v>
      </c>
      <c r="Q115" t="s">
        <v>83</v>
      </c>
      <c r="R115">
        <v>3</v>
      </c>
      <c r="S115" s="40">
        <f t="shared" si="103"/>
        <v>3</v>
      </c>
      <c r="T115">
        <v>4</v>
      </c>
      <c r="U115" t="s">
        <v>83</v>
      </c>
      <c r="V115">
        <v>0</v>
      </c>
      <c r="W115" s="40">
        <f t="shared" si="88"/>
        <v>0</v>
      </c>
      <c r="X115">
        <v>0</v>
      </c>
      <c r="Y115" t="s">
        <v>83</v>
      </c>
      <c r="Z115">
        <v>2</v>
      </c>
      <c r="AA115" s="40">
        <f t="shared" si="89"/>
        <v>3</v>
      </c>
      <c r="AB115">
        <v>5</v>
      </c>
      <c r="AC115" t="s">
        <v>83</v>
      </c>
      <c r="AD115">
        <v>0</v>
      </c>
      <c r="AE115" s="40">
        <f t="shared" si="104"/>
        <v>3</v>
      </c>
      <c r="AF115" s="24">
        <f t="shared" si="105"/>
        <v>18</v>
      </c>
      <c r="AG115" s="14">
        <v>4</v>
      </c>
      <c r="AH115" t="s">
        <v>83</v>
      </c>
      <c r="AI115">
        <v>0</v>
      </c>
      <c r="AJ115" s="40">
        <f t="shared" si="154"/>
        <v>4</v>
      </c>
      <c r="AK115">
        <v>1</v>
      </c>
      <c r="AL115" t="s">
        <v>83</v>
      </c>
      <c r="AM115">
        <v>3</v>
      </c>
      <c r="AN115" s="40">
        <f t="shared" si="106"/>
        <v>0</v>
      </c>
      <c r="AO115">
        <v>2</v>
      </c>
      <c r="AP115" t="s">
        <v>83</v>
      </c>
      <c r="AQ115">
        <v>1</v>
      </c>
      <c r="AR115" s="40">
        <f t="shared" si="85"/>
        <v>0</v>
      </c>
      <c r="AS115">
        <v>3</v>
      </c>
      <c r="AT115" t="s">
        <v>83</v>
      </c>
      <c r="AU115">
        <v>0</v>
      </c>
      <c r="AV115" s="40">
        <f t="shared" si="107"/>
        <v>0</v>
      </c>
      <c r="AW115">
        <v>1</v>
      </c>
      <c r="AX115" t="s">
        <v>83</v>
      </c>
      <c r="AY115">
        <v>2</v>
      </c>
      <c r="AZ115" s="40">
        <f t="shared" si="108"/>
        <v>3</v>
      </c>
      <c r="BA115">
        <v>0</v>
      </c>
      <c r="BB115" t="s">
        <v>83</v>
      </c>
      <c r="BC115">
        <v>0</v>
      </c>
      <c r="BD115" s="40">
        <f t="shared" si="90"/>
        <v>0</v>
      </c>
      <c r="BE115" s="24">
        <f t="shared" si="109"/>
        <v>7</v>
      </c>
      <c r="BF115" s="14">
        <v>5</v>
      </c>
      <c r="BG115" t="s">
        <v>83</v>
      </c>
      <c r="BH115">
        <v>0</v>
      </c>
      <c r="BI115" s="40">
        <f t="shared" si="110"/>
        <v>0</v>
      </c>
      <c r="BJ115">
        <v>1</v>
      </c>
      <c r="BK115" t="s">
        <v>83</v>
      </c>
      <c r="BL115">
        <v>2</v>
      </c>
      <c r="BM115" s="40">
        <f t="shared" si="111"/>
        <v>0</v>
      </c>
      <c r="BN115">
        <v>3</v>
      </c>
      <c r="BO115" t="s">
        <v>83</v>
      </c>
      <c r="BP115">
        <v>0</v>
      </c>
      <c r="BQ115" s="40">
        <f t="shared" si="91"/>
        <v>3</v>
      </c>
      <c r="BR115">
        <v>3</v>
      </c>
      <c r="BS115" t="s">
        <v>83</v>
      </c>
      <c r="BT115">
        <v>0</v>
      </c>
      <c r="BU115" s="40">
        <f t="shared" si="112"/>
        <v>3</v>
      </c>
      <c r="BV115">
        <v>2</v>
      </c>
      <c r="BW115" t="s">
        <v>83</v>
      </c>
      <c r="BX115">
        <v>3</v>
      </c>
      <c r="BY115" s="40">
        <f t="shared" si="113"/>
        <v>3</v>
      </c>
      <c r="BZ115">
        <v>0</v>
      </c>
      <c r="CA115" t="s">
        <v>83</v>
      </c>
      <c r="CB115">
        <v>1</v>
      </c>
      <c r="CC115" s="40">
        <f t="shared" si="114"/>
        <v>4</v>
      </c>
      <c r="CD115" s="24">
        <f t="shared" si="115"/>
        <v>13</v>
      </c>
      <c r="CE115" s="14">
        <v>3</v>
      </c>
      <c r="CF115" t="s">
        <v>83</v>
      </c>
      <c r="CG115">
        <v>0</v>
      </c>
      <c r="CH115" s="40">
        <f t="shared" si="116"/>
        <v>0</v>
      </c>
      <c r="CI115">
        <v>4</v>
      </c>
      <c r="CJ115" t="s">
        <v>83</v>
      </c>
      <c r="CK115">
        <v>1</v>
      </c>
      <c r="CL115" s="40">
        <f t="shared" si="117"/>
        <v>6</v>
      </c>
      <c r="CM115">
        <v>2</v>
      </c>
      <c r="CN115" t="s">
        <v>83</v>
      </c>
      <c r="CO115">
        <v>0</v>
      </c>
      <c r="CP115" s="40">
        <f t="shared" si="118"/>
        <v>0</v>
      </c>
      <c r="CQ115">
        <v>1</v>
      </c>
      <c r="CR115" t="s">
        <v>83</v>
      </c>
      <c r="CS115">
        <v>1</v>
      </c>
      <c r="CT115" s="40">
        <f t="shared" si="119"/>
        <v>0</v>
      </c>
      <c r="CU115">
        <v>0</v>
      </c>
      <c r="CV115" t="s">
        <v>83</v>
      </c>
      <c r="CW115">
        <v>3</v>
      </c>
      <c r="CX115" s="40">
        <f t="shared" si="120"/>
        <v>0</v>
      </c>
      <c r="CY115">
        <v>0</v>
      </c>
      <c r="CZ115" t="s">
        <v>83</v>
      </c>
      <c r="DA115">
        <v>2</v>
      </c>
      <c r="DB115" s="40">
        <f t="shared" si="121"/>
        <v>0</v>
      </c>
      <c r="DC115" s="24">
        <f t="shared" si="122"/>
        <v>6</v>
      </c>
      <c r="DD115" s="14">
        <v>3</v>
      </c>
      <c r="DE115" t="s">
        <v>83</v>
      </c>
      <c r="DF115">
        <v>0</v>
      </c>
      <c r="DG115" s="40">
        <f t="shared" si="152"/>
        <v>0</v>
      </c>
      <c r="DH115">
        <v>4</v>
      </c>
      <c r="DI115" t="s">
        <v>83</v>
      </c>
      <c r="DJ115">
        <v>0</v>
      </c>
      <c r="DK115" s="40">
        <f t="shared" si="92"/>
        <v>3</v>
      </c>
      <c r="DL115">
        <v>1</v>
      </c>
      <c r="DM115" t="s">
        <v>83</v>
      </c>
      <c r="DN115">
        <v>0</v>
      </c>
      <c r="DO115" s="40">
        <f t="shared" si="123"/>
        <v>0</v>
      </c>
      <c r="DP115">
        <v>2</v>
      </c>
      <c r="DQ115" t="s">
        <v>83</v>
      </c>
      <c r="DR115">
        <v>0</v>
      </c>
      <c r="DS115" s="40">
        <f t="shared" si="83"/>
        <v>0</v>
      </c>
      <c r="DT115">
        <v>1</v>
      </c>
      <c r="DU115" t="s">
        <v>83</v>
      </c>
      <c r="DV115">
        <v>3</v>
      </c>
      <c r="DW115" s="40">
        <f t="shared" si="84"/>
        <v>1</v>
      </c>
      <c r="DX115">
        <v>0</v>
      </c>
      <c r="DY115" t="s">
        <v>83</v>
      </c>
      <c r="DZ115">
        <v>4</v>
      </c>
      <c r="EA115" s="39">
        <f t="shared" si="124"/>
        <v>3</v>
      </c>
      <c r="EB115" s="24">
        <f t="shared" si="93"/>
        <v>7</v>
      </c>
      <c r="EC115" s="14">
        <v>0</v>
      </c>
      <c r="ED115" t="s">
        <v>83</v>
      </c>
      <c r="EE115">
        <v>2</v>
      </c>
      <c r="EF115" s="40">
        <f t="shared" si="125"/>
        <v>0</v>
      </c>
      <c r="EG115">
        <v>4</v>
      </c>
      <c r="EH115" t="s">
        <v>83</v>
      </c>
      <c r="EI115">
        <v>0</v>
      </c>
      <c r="EJ115" s="40">
        <f t="shared" si="126"/>
        <v>3</v>
      </c>
      <c r="EK115">
        <v>3</v>
      </c>
      <c r="EL115" t="s">
        <v>83</v>
      </c>
      <c r="EM115">
        <v>1</v>
      </c>
      <c r="EN115" s="40">
        <f t="shared" si="157"/>
        <v>0</v>
      </c>
      <c r="EO115">
        <v>3</v>
      </c>
      <c r="EP115" t="s">
        <v>83</v>
      </c>
      <c r="EQ115">
        <v>0</v>
      </c>
      <c r="ER115" s="40">
        <f t="shared" si="127"/>
        <v>4</v>
      </c>
      <c r="ES115">
        <v>0</v>
      </c>
      <c r="ET115" t="s">
        <v>83</v>
      </c>
      <c r="EU115">
        <v>2</v>
      </c>
      <c r="EV115" s="40">
        <f t="shared" si="128"/>
        <v>0</v>
      </c>
      <c r="EW115">
        <v>1</v>
      </c>
      <c r="EX115" t="s">
        <v>83</v>
      </c>
      <c r="EY115">
        <v>2</v>
      </c>
      <c r="EZ115" s="40">
        <f t="shared" si="129"/>
        <v>6</v>
      </c>
      <c r="FA115" s="24">
        <f t="shared" si="130"/>
        <v>13</v>
      </c>
      <c r="FB115" s="14">
        <v>2</v>
      </c>
      <c r="FC115" t="s">
        <v>83</v>
      </c>
      <c r="FD115">
        <v>0</v>
      </c>
      <c r="FE115" s="40">
        <f t="shared" si="131"/>
        <v>3</v>
      </c>
      <c r="FF115">
        <v>3</v>
      </c>
      <c r="FG115" t="s">
        <v>83</v>
      </c>
      <c r="FH115">
        <v>1</v>
      </c>
      <c r="FI115" s="40">
        <f t="shared" si="132"/>
        <v>4</v>
      </c>
      <c r="FJ115">
        <v>1</v>
      </c>
      <c r="FK115" t="s">
        <v>83</v>
      </c>
      <c r="FL115">
        <v>3</v>
      </c>
      <c r="FM115" s="40">
        <f t="shared" si="133"/>
        <v>0</v>
      </c>
      <c r="FN115">
        <v>3</v>
      </c>
      <c r="FO115" t="s">
        <v>83</v>
      </c>
      <c r="FP115">
        <v>0</v>
      </c>
      <c r="FQ115" s="40">
        <f t="shared" si="94"/>
        <v>3</v>
      </c>
      <c r="FR115">
        <v>2</v>
      </c>
      <c r="FS115" t="s">
        <v>83</v>
      </c>
      <c r="FT115">
        <v>1</v>
      </c>
      <c r="FU115" s="40">
        <f t="shared" si="134"/>
        <v>0</v>
      </c>
      <c r="FV115">
        <v>0</v>
      </c>
      <c r="FW115" t="s">
        <v>83</v>
      </c>
      <c r="FX115">
        <v>4</v>
      </c>
      <c r="FY115" s="40">
        <f t="shared" si="95"/>
        <v>0</v>
      </c>
      <c r="FZ115" s="24">
        <f t="shared" si="96"/>
        <v>10</v>
      </c>
      <c r="GA115" s="14">
        <v>2</v>
      </c>
      <c r="GB115" t="s">
        <v>83</v>
      </c>
      <c r="GC115">
        <v>0</v>
      </c>
      <c r="GD115" s="40">
        <f t="shared" si="135"/>
        <v>0</v>
      </c>
      <c r="GE115">
        <v>2</v>
      </c>
      <c r="GF115" t="s">
        <v>83</v>
      </c>
      <c r="GG115">
        <v>1</v>
      </c>
      <c r="GH115" s="40">
        <f t="shared" si="159"/>
        <v>4</v>
      </c>
      <c r="GI115">
        <v>1</v>
      </c>
      <c r="GJ115" t="s">
        <v>83</v>
      </c>
      <c r="GK115">
        <v>2</v>
      </c>
      <c r="GL115" s="40">
        <f t="shared" si="136"/>
        <v>4</v>
      </c>
      <c r="GM115">
        <v>2</v>
      </c>
      <c r="GN115" t="s">
        <v>83</v>
      </c>
      <c r="GO115">
        <v>1</v>
      </c>
      <c r="GP115" s="40">
        <f t="shared" si="137"/>
        <v>3</v>
      </c>
      <c r="GQ115">
        <v>0</v>
      </c>
      <c r="GR115" t="s">
        <v>83</v>
      </c>
      <c r="GS115">
        <v>1</v>
      </c>
      <c r="GT115" s="40">
        <f t="shared" si="97"/>
        <v>3</v>
      </c>
      <c r="GU115">
        <v>1</v>
      </c>
      <c r="GV115" t="s">
        <v>83</v>
      </c>
      <c r="GW115">
        <v>3</v>
      </c>
      <c r="GX115" s="40">
        <f t="shared" si="138"/>
        <v>0</v>
      </c>
      <c r="GY115" s="24">
        <f t="shared" si="139"/>
        <v>14</v>
      </c>
      <c r="GZ115" s="28">
        <f t="shared" si="98"/>
        <v>88</v>
      </c>
      <c r="HA115" t="s">
        <v>84</v>
      </c>
      <c r="HB115">
        <f t="shared" si="99"/>
        <v>9</v>
      </c>
      <c r="HC115" t="s">
        <v>85</v>
      </c>
      <c r="HD115">
        <f t="shared" si="153"/>
        <v>9</v>
      </c>
      <c r="HE115" t="s">
        <v>93</v>
      </c>
      <c r="HF115">
        <f t="shared" si="100"/>
        <v>9</v>
      </c>
      <c r="HG115" t="s">
        <v>94</v>
      </c>
      <c r="HH115">
        <f t="shared" si="158"/>
        <v>9</v>
      </c>
      <c r="HI115" t="s">
        <v>130</v>
      </c>
      <c r="HJ115">
        <f t="shared" si="140"/>
        <v>5</v>
      </c>
      <c r="HK115" t="s">
        <v>131</v>
      </c>
      <c r="HL115">
        <f t="shared" si="141"/>
        <v>0</v>
      </c>
      <c r="HM115" t="s">
        <v>90</v>
      </c>
      <c r="HN115">
        <f t="shared" si="101"/>
        <v>9</v>
      </c>
      <c r="HO115" t="s">
        <v>96</v>
      </c>
      <c r="HP115">
        <f t="shared" si="142"/>
        <v>9</v>
      </c>
      <c r="HQ115" t="s">
        <v>132</v>
      </c>
      <c r="HR115" s="1">
        <f t="shared" si="143"/>
        <v>6</v>
      </c>
      <c r="HS115" t="s">
        <v>92</v>
      </c>
      <c r="HT115" s="1">
        <f t="shared" si="144"/>
        <v>0</v>
      </c>
      <c r="HU115" t="s">
        <v>86</v>
      </c>
      <c r="HV115" s="1">
        <f t="shared" si="145"/>
        <v>6</v>
      </c>
      <c r="HW115" t="s">
        <v>129</v>
      </c>
      <c r="HX115" s="1">
        <f t="shared" si="146"/>
        <v>0</v>
      </c>
      <c r="HY115" t="s">
        <v>88</v>
      </c>
      <c r="HZ115" s="1">
        <f t="shared" si="147"/>
        <v>0</v>
      </c>
      <c r="IA115" t="s">
        <v>95</v>
      </c>
      <c r="IB115" s="1">
        <f t="shared" si="148"/>
        <v>6</v>
      </c>
      <c r="IC115" t="s">
        <v>150</v>
      </c>
      <c r="ID115" s="1">
        <f t="shared" si="149"/>
        <v>0</v>
      </c>
      <c r="IE115" t="s">
        <v>135</v>
      </c>
      <c r="IF115" s="1">
        <f t="shared" si="150"/>
        <v>0</v>
      </c>
      <c r="IG115">
        <f t="shared" si="155"/>
        <v>77</v>
      </c>
      <c r="IH115" s="1">
        <f t="shared" si="151"/>
        <v>165</v>
      </c>
    </row>
    <row r="116" spans="1:242" ht="14.65" thickBot="1" x14ac:dyDescent="0.5">
      <c r="A116" s="1">
        <v>113</v>
      </c>
      <c r="B116" s="45">
        <f t="shared" si="86"/>
        <v>222</v>
      </c>
      <c r="C116" s="14" t="s">
        <v>380</v>
      </c>
      <c r="D116" t="s">
        <v>381</v>
      </c>
      <c r="E116" s="15" t="s">
        <v>355</v>
      </c>
      <c r="F116" s="28">
        <f t="shared" si="87"/>
        <v>165</v>
      </c>
      <c r="H116" s="14">
        <v>1</v>
      </c>
      <c r="I116" t="s">
        <v>83</v>
      </c>
      <c r="J116">
        <v>2</v>
      </c>
      <c r="K116" s="40">
        <f t="shared" si="102"/>
        <v>3</v>
      </c>
      <c r="L116">
        <v>0</v>
      </c>
      <c r="M116" t="s">
        <v>83</v>
      </c>
      <c r="N116">
        <v>1</v>
      </c>
      <c r="O116" s="40">
        <f t="shared" si="156"/>
        <v>3</v>
      </c>
      <c r="P116">
        <v>1</v>
      </c>
      <c r="Q116" t="s">
        <v>83</v>
      </c>
      <c r="R116">
        <v>1</v>
      </c>
      <c r="S116" s="40">
        <f t="shared" si="103"/>
        <v>0</v>
      </c>
      <c r="T116">
        <v>2</v>
      </c>
      <c r="U116" t="s">
        <v>83</v>
      </c>
      <c r="V116">
        <v>1</v>
      </c>
      <c r="W116" s="40">
        <f t="shared" si="88"/>
        <v>0</v>
      </c>
      <c r="X116">
        <v>2</v>
      </c>
      <c r="Y116" t="s">
        <v>83</v>
      </c>
      <c r="Z116">
        <v>0</v>
      </c>
      <c r="AA116" s="40">
        <f t="shared" si="89"/>
        <v>0</v>
      </c>
      <c r="AB116">
        <v>2</v>
      </c>
      <c r="AC116" t="s">
        <v>83</v>
      </c>
      <c r="AD116">
        <v>1</v>
      </c>
      <c r="AE116" s="40">
        <f t="shared" si="104"/>
        <v>3</v>
      </c>
      <c r="AF116" s="24">
        <f t="shared" si="105"/>
        <v>9</v>
      </c>
      <c r="AG116" s="14">
        <v>3</v>
      </c>
      <c r="AH116" t="s">
        <v>83</v>
      </c>
      <c r="AI116">
        <v>1</v>
      </c>
      <c r="AJ116" s="40">
        <f t="shared" si="154"/>
        <v>3</v>
      </c>
      <c r="AK116">
        <v>2</v>
      </c>
      <c r="AL116" t="s">
        <v>83</v>
      </c>
      <c r="AM116">
        <v>1</v>
      </c>
      <c r="AN116" s="40">
        <f t="shared" si="106"/>
        <v>0</v>
      </c>
      <c r="AO116">
        <v>1</v>
      </c>
      <c r="AP116" t="s">
        <v>83</v>
      </c>
      <c r="AQ116">
        <v>1</v>
      </c>
      <c r="AR116" s="40">
        <f t="shared" si="85"/>
        <v>0</v>
      </c>
      <c r="AS116">
        <v>2</v>
      </c>
      <c r="AT116" t="s">
        <v>83</v>
      </c>
      <c r="AU116">
        <v>1</v>
      </c>
      <c r="AV116" s="40">
        <f t="shared" si="107"/>
        <v>0</v>
      </c>
      <c r="AW116">
        <v>0</v>
      </c>
      <c r="AX116" t="s">
        <v>83</v>
      </c>
      <c r="AY116">
        <v>2</v>
      </c>
      <c r="AZ116" s="40">
        <f t="shared" si="108"/>
        <v>3</v>
      </c>
      <c r="BA116">
        <v>0</v>
      </c>
      <c r="BB116" t="s">
        <v>83</v>
      </c>
      <c r="BC116">
        <v>2</v>
      </c>
      <c r="BD116" s="40">
        <f t="shared" si="90"/>
        <v>3</v>
      </c>
      <c r="BE116" s="24">
        <f t="shared" si="109"/>
        <v>9</v>
      </c>
      <c r="BF116" s="14">
        <v>0</v>
      </c>
      <c r="BG116" t="s">
        <v>83</v>
      </c>
      <c r="BH116">
        <v>1</v>
      </c>
      <c r="BI116" s="40">
        <f t="shared" si="110"/>
        <v>4</v>
      </c>
      <c r="BJ116">
        <v>1</v>
      </c>
      <c r="BK116" t="s">
        <v>83</v>
      </c>
      <c r="BL116">
        <v>2</v>
      </c>
      <c r="BM116" s="40">
        <f t="shared" si="111"/>
        <v>0</v>
      </c>
      <c r="BN116">
        <v>1</v>
      </c>
      <c r="BO116" t="s">
        <v>83</v>
      </c>
      <c r="BP116">
        <v>0</v>
      </c>
      <c r="BQ116" s="40">
        <f t="shared" si="91"/>
        <v>3</v>
      </c>
      <c r="BR116">
        <v>1</v>
      </c>
      <c r="BS116" t="s">
        <v>83</v>
      </c>
      <c r="BT116">
        <v>1</v>
      </c>
      <c r="BU116" s="40">
        <f t="shared" si="112"/>
        <v>0</v>
      </c>
      <c r="BV116">
        <v>2</v>
      </c>
      <c r="BW116" t="s">
        <v>83</v>
      </c>
      <c r="BX116">
        <v>1</v>
      </c>
      <c r="BY116" s="40">
        <f t="shared" si="113"/>
        <v>0</v>
      </c>
      <c r="BZ116">
        <v>0</v>
      </c>
      <c r="CA116" t="s">
        <v>83</v>
      </c>
      <c r="CB116">
        <v>1</v>
      </c>
      <c r="CC116" s="40">
        <f t="shared" si="114"/>
        <v>4</v>
      </c>
      <c r="CD116" s="24">
        <f t="shared" si="115"/>
        <v>11</v>
      </c>
      <c r="CE116" s="14">
        <v>2</v>
      </c>
      <c r="CF116" t="s">
        <v>83</v>
      </c>
      <c r="CG116">
        <v>1</v>
      </c>
      <c r="CH116" s="40">
        <f t="shared" si="116"/>
        <v>0</v>
      </c>
      <c r="CI116">
        <v>2</v>
      </c>
      <c r="CJ116" t="s">
        <v>83</v>
      </c>
      <c r="CK116">
        <v>1</v>
      </c>
      <c r="CL116" s="40">
        <f t="shared" si="117"/>
        <v>3</v>
      </c>
      <c r="CM116">
        <v>0</v>
      </c>
      <c r="CN116" t="s">
        <v>83</v>
      </c>
      <c r="CO116">
        <v>1</v>
      </c>
      <c r="CP116" s="40">
        <f t="shared" si="118"/>
        <v>6</v>
      </c>
      <c r="CQ116">
        <v>2</v>
      </c>
      <c r="CR116" t="s">
        <v>83</v>
      </c>
      <c r="CS116">
        <v>1</v>
      </c>
      <c r="CT116" s="40">
        <f t="shared" si="119"/>
        <v>6</v>
      </c>
      <c r="CU116">
        <v>0</v>
      </c>
      <c r="CV116" t="s">
        <v>83</v>
      </c>
      <c r="CW116">
        <v>1</v>
      </c>
      <c r="CX116" s="40">
        <f t="shared" si="120"/>
        <v>0</v>
      </c>
      <c r="CY116">
        <v>0</v>
      </c>
      <c r="CZ116" t="s">
        <v>83</v>
      </c>
      <c r="DA116">
        <v>3</v>
      </c>
      <c r="DB116" s="40">
        <f t="shared" si="121"/>
        <v>0</v>
      </c>
      <c r="DC116" s="24">
        <f t="shared" si="122"/>
        <v>15</v>
      </c>
      <c r="DD116" s="14">
        <v>2</v>
      </c>
      <c r="DE116" t="s">
        <v>83</v>
      </c>
      <c r="DF116">
        <v>1</v>
      </c>
      <c r="DG116" s="40">
        <f t="shared" si="152"/>
        <v>0</v>
      </c>
      <c r="DH116">
        <v>2</v>
      </c>
      <c r="DI116" t="s">
        <v>83</v>
      </c>
      <c r="DJ116">
        <v>0</v>
      </c>
      <c r="DK116" s="40">
        <f t="shared" si="92"/>
        <v>3</v>
      </c>
      <c r="DL116">
        <v>1</v>
      </c>
      <c r="DM116" t="s">
        <v>83</v>
      </c>
      <c r="DN116">
        <v>0</v>
      </c>
      <c r="DO116" s="40">
        <f t="shared" si="123"/>
        <v>0</v>
      </c>
      <c r="DP116">
        <v>2</v>
      </c>
      <c r="DQ116" t="s">
        <v>83</v>
      </c>
      <c r="DR116">
        <v>3</v>
      </c>
      <c r="DS116" s="40">
        <f t="shared" si="83"/>
        <v>0</v>
      </c>
      <c r="DT116">
        <v>1</v>
      </c>
      <c r="DU116" t="s">
        <v>83</v>
      </c>
      <c r="DV116">
        <v>2</v>
      </c>
      <c r="DW116" s="40">
        <f t="shared" si="84"/>
        <v>1</v>
      </c>
      <c r="DX116">
        <v>1</v>
      </c>
      <c r="DY116" t="s">
        <v>83</v>
      </c>
      <c r="DZ116">
        <v>2</v>
      </c>
      <c r="EA116" s="39">
        <f t="shared" si="124"/>
        <v>3</v>
      </c>
      <c r="EB116" s="24">
        <f t="shared" si="93"/>
        <v>7</v>
      </c>
      <c r="EC116" s="14">
        <v>2</v>
      </c>
      <c r="ED116" t="s">
        <v>83</v>
      </c>
      <c r="EE116">
        <v>1</v>
      </c>
      <c r="EF116" s="40">
        <f t="shared" si="125"/>
        <v>0</v>
      </c>
      <c r="EG116">
        <v>3</v>
      </c>
      <c r="EH116" t="s">
        <v>83</v>
      </c>
      <c r="EI116">
        <v>1</v>
      </c>
      <c r="EJ116" s="40">
        <f t="shared" si="126"/>
        <v>3</v>
      </c>
      <c r="EK116">
        <v>2</v>
      </c>
      <c r="EL116" t="s">
        <v>83</v>
      </c>
      <c r="EM116">
        <v>1</v>
      </c>
      <c r="EN116" s="40">
        <f t="shared" si="157"/>
        <v>0</v>
      </c>
      <c r="EO116">
        <v>2</v>
      </c>
      <c r="EP116" t="s">
        <v>83</v>
      </c>
      <c r="EQ116">
        <v>1</v>
      </c>
      <c r="ER116" s="40">
        <f t="shared" si="127"/>
        <v>3</v>
      </c>
      <c r="ES116">
        <v>1</v>
      </c>
      <c r="ET116" t="s">
        <v>83</v>
      </c>
      <c r="EU116">
        <v>2</v>
      </c>
      <c r="EV116" s="40">
        <f t="shared" si="128"/>
        <v>0</v>
      </c>
      <c r="EW116">
        <v>1</v>
      </c>
      <c r="EX116" t="s">
        <v>83</v>
      </c>
      <c r="EY116">
        <v>1</v>
      </c>
      <c r="EZ116" s="40">
        <f t="shared" si="129"/>
        <v>3</v>
      </c>
      <c r="FA116" s="24">
        <f t="shared" si="130"/>
        <v>9</v>
      </c>
      <c r="FB116" s="14">
        <v>1</v>
      </c>
      <c r="FC116" t="s">
        <v>83</v>
      </c>
      <c r="FD116">
        <v>0</v>
      </c>
      <c r="FE116" s="40">
        <f t="shared" si="131"/>
        <v>6</v>
      </c>
      <c r="FF116">
        <v>2</v>
      </c>
      <c r="FG116" t="s">
        <v>83</v>
      </c>
      <c r="FH116">
        <v>1</v>
      </c>
      <c r="FI116" s="40">
        <f t="shared" si="132"/>
        <v>3</v>
      </c>
      <c r="FJ116">
        <v>0</v>
      </c>
      <c r="FK116" t="s">
        <v>83</v>
      </c>
      <c r="FL116">
        <v>1</v>
      </c>
      <c r="FM116" s="40">
        <f t="shared" si="133"/>
        <v>0</v>
      </c>
      <c r="FN116">
        <v>2</v>
      </c>
      <c r="FO116" t="s">
        <v>83</v>
      </c>
      <c r="FP116">
        <v>1</v>
      </c>
      <c r="FQ116" s="40">
        <f t="shared" si="94"/>
        <v>4</v>
      </c>
      <c r="FR116">
        <v>1</v>
      </c>
      <c r="FS116" t="s">
        <v>83</v>
      </c>
      <c r="FT116">
        <v>2</v>
      </c>
      <c r="FU116" s="40">
        <f t="shared" si="134"/>
        <v>4</v>
      </c>
      <c r="FV116">
        <v>1</v>
      </c>
      <c r="FW116" t="s">
        <v>83</v>
      </c>
      <c r="FX116">
        <v>2</v>
      </c>
      <c r="FY116" s="40">
        <f t="shared" si="95"/>
        <v>0</v>
      </c>
      <c r="FZ116" s="24">
        <f t="shared" si="96"/>
        <v>17</v>
      </c>
      <c r="GA116" s="14">
        <v>1</v>
      </c>
      <c r="GB116" t="s">
        <v>83</v>
      </c>
      <c r="GC116">
        <v>2</v>
      </c>
      <c r="GD116" s="40">
        <f t="shared" si="135"/>
        <v>0</v>
      </c>
      <c r="GE116">
        <v>2</v>
      </c>
      <c r="GF116" t="s">
        <v>83</v>
      </c>
      <c r="GG116">
        <v>0</v>
      </c>
      <c r="GH116" s="40">
        <f t="shared" si="159"/>
        <v>3</v>
      </c>
      <c r="GI116">
        <v>1</v>
      </c>
      <c r="GJ116" t="s">
        <v>83</v>
      </c>
      <c r="GK116">
        <v>0</v>
      </c>
      <c r="GL116" s="40">
        <f t="shared" si="136"/>
        <v>0</v>
      </c>
      <c r="GM116">
        <v>1</v>
      </c>
      <c r="GN116" t="s">
        <v>83</v>
      </c>
      <c r="GO116">
        <v>0</v>
      </c>
      <c r="GP116" s="40">
        <f t="shared" si="137"/>
        <v>3</v>
      </c>
      <c r="GQ116">
        <v>0</v>
      </c>
      <c r="GR116" t="s">
        <v>83</v>
      </c>
      <c r="GS116">
        <v>1</v>
      </c>
      <c r="GT116" s="40">
        <f t="shared" si="97"/>
        <v>3</v>
      </c>
      <c r="GU116">
        <v>1</v>
      </c>
      <c r="GV116" t="s">
        <v>83</v>
      </c>
      <c r="GW116">
        <v>2</v>
      </c>
      <c r="GX116" s="40">
        <f t="shared" si="138"/>
        <v>0</v>
      </c>
      <c r="GY116" s="24">
        <f t="shared" si="139"/>
        <v>9</v>
      </c>
      <c r="GZ116" s="28">
        <f t="shared" si="98"/>
        <v>86</v>
      </c>
      <c r="HA116" t="s">
        <v>84</v>
      </c>
      <c r="HB116">
        <f t="shared" si="99"/>
        <v>9</v>
      </c>
      <c r="HC116" t="s">
        <v>85</v>
      </c>
      <c r="HD116">
        <f t="shared" si="153"/>
        <v>9</v>
      </c>
      <c r="HE116" t="s">
        <v>86</v>
      </c>
      <c r="HF116">
        <f t="shared" si="100"/>
        <v>5</v>
      </c>
      <c r="HG116" t="s">
        <v>94</v>
      </c>
      <c r="HH116">
        <f t="shared" si="158"/>
        <v>9</v>
      </c>
      <c r="HI116" t="s">
        <v>88</v>
      </c>
      <c r="HJ116">
        <f t="shared" si="140"/>
        <v>0</v>
      </c>
      <c r="HK116" t="s">
        <v>131</v>
      </c>
      <c r="HL116">
        <f t="shared" si="141"/>
        <v>0</v>
      </c>
      <c r="HM116" t="s">
        <v>90</v>
      </c>
      <c r="HN116">
        <f t="shared" si="101"/>
        <v>9</v>
      </c>
      <c r="HO116" t="s">
        <v>96</v>
      </c>
      <c r="HP116">
        <f t="shared" si="142"/>
        <v>9</v>
      </c>
      <c r="HQ116" t="s">
        <v>136</v>
      </c>
      <c r="HR116" s="1">
        <f t="shared" si="143"/>
        <v>0</v>
      </c>
      <c r="HS116" t="s">
        <v>137</v>
      </c>
      <c r="HT116" s="1">
        <f t="shared" si="144"/>
        <v>6</v>
      </c>
      <c r="HU116" t="s">
        <v>133</v>
      </c>
      <c r="HV116" s="1">
        <f t="shared" si="145"/>
        <v>0</v>
      </c>
      <c r="HW116" t="s">
        <v>129</v>
      </c>
      <c r="HX116" s="1">
        <f t="shared" si="146"/>
        <v>0</v>
      </c>
      <c r="HY116" t="s">
        <v>165</v>
      </c>
      <c r="HZ116" s="1">
        <f t="shared" si="147"/>
        <v>5</v>
      </c>
      <c r="IA116" t="s">
        <v>95</v>
      </c>
      <c r="IB116" s="1">
        <f t="shared" si="148"/>
        <v>6</v>
      </c>
      <c r="IC116" t="s">
        <v>134</v>
      </c>
      <c r="ID116" s="1">
        <f t="shared" si="149"/>
        <v>6</v>
      </c>
      <c r="IE116" t="s">
        <v>91</v>
      </c>
      <c r="IF116" s="1">
        <f t="shared" si="150"/>
        <v>6</v>
      </c>
      <c r="IG116">
        <f t="shared" si="155"/>
        <v>79</v>
      </c>
      <c r="IH116" s="1">
        <f t="shared" si="151"/>
        <v>165</v>
      </c>
    </row>
    <row r="117" spans="1:242" ht="14.65" thickBot="1" x14ac:dyDescent="0.5">
      <c r="A117" s="1">
        <v>114</v>
      </c>
      <c r="B117" s="45">
        <f t="shared" si="86"/>
        <v>376</v>
      </c>
      <c r="C117" s="14" t="s">
        <v>382</v>
      </c>
      <c r="D117" t="s">
        <v>383</v>
      </c>
      <c r="E117" s="15" t="s">
        <v>355</v>
      </c>
      <c r="F117" s="28">
        <f t="shared" si="87"/>
        <v>154</v>
      </c>
      <c r="H117" s="14">
        <v>1</v>
      </c>
      <c r="I117" t="s">
        <v>83</v>
      </c>
      <c r="J117">
        <v>1</v>
      </c>
      <c r="K117" s="40">
        <f t="shared" si="102"/>
        <v>0</v>
      </c>
      <c r="L117">
        <v>3</v>
      </c>
      <c r="M117" t="s">
        <v>83</v>
      </c>
      <c r="N117">
        <v>1</v>
      </c>
      <c r="O117" s="40">
        <f t="shared" si="156"/>
        <v>0</v>
      </c>
      <c r="P117">
        <v>3</v>
      </c>
      <c r="Q117" t="s">
        <v>83</v>
      </c>
      <c r="R117">
        <v>2</v>
      </c>
      <c r="S117" s="40">
        <f t="shared" si="103"/>
        <v>0</v>
      </c>
      <c r="T117">
        <v>2</v>
      </c>
      <c r="U117" t="s">
        <v>83</v>
      </c>
      <c r="V117">
        <v>1</v>
      </c>
      <c r="W117" s="40">
        <f t="shared" si="88"/>
        <v>0</v>
      </c>
      <c r="X117">
        <v>2</v>
      </c>
      <c r="Y117" t="s">
        <v>83</v>
      </c>
      <c r="Z117">
        <v>3</v>
      </c>
      <c r="AA117" s="40">
        <f t="shared" si="89"/>
        <v>4</v>
      </c>
      <c r="AB117">
        <v>0</v>
      </c>
      <c r="AC117" t="s">
        <v>83</v>
      </c>
      <c r="AD117">
        <v>1</v>
      </c>
      <c r="AE117" s="40">
        <f t="shared" si="104"/>
        <v>0</v>
      </c>
      <c r="AF117" s="24">
        <f t="shared" si="105"/>
        <v>4</v>
      </c>
      <c r="AG117" s="14">
        <v>2</v>
      </c>
      <c r="AH117" t="s">
        <v>83</v>
      </c>
      <c r="AI117">
        <v>2</v>
      </c>
      <c r="AJ117" s="40">
        <f t="shared" si="154"/>
        <v>0</v>
      </c>
      <c r="AK117">
        <v>3</v>
      </c>
      <c r="AL117" t="s">
        <v>83</v>
      </c>
      <c r="AM117">
        <v>2</v>
      </c>
      <c r="AN117" s="40">
        <f t="shared" si="106"/>
        <v>0</v>
      </c>
      <c r="AO117">
        <v>2</v>
      </c>
      <c r="AP117" t="s">
        <v>83</v>
      </c>
      <c r="AQ117">
        <v>2</v>
      </c>
      <c r="AR117" s="40">
        <f t="shared" si="85"/>
        <v>0</v>
      </c>
      <c r="AS117">
        <v>2</v>
      </c>
      <c r="AT117" t="s">
        <v>83</v>
      </c>
      <c r="AU117">
        <v>2</v>
      </c>
      <c r="AV117" s="40">
        <f t="shared" si="107"/>
        <v>3</v>
      </c>
      <c r="AW117">
        <v>2</v>
      </c>
      <c r="AX117" t="s">
        <v>83</v>
      </c>
      <c r="AY117">
        <v>1</v>
      </c>
      <c r="AZ117" s="40">
        <f t="shared" si="108"/>
        <v>0</v>
      </c>
      <c r="BA117">
        <v>1</v>
      </c>
      <c r="BB117" t="s">
        <v>83</v>
      </c>
      <c r="BC117">
        <v>2</v>
      </c>
      <c r="BD117" s="40">
        <f t="shared" si="90"/>
        <v>4</v>
      </c>
      <c r="BE117" s="24">
        <f t="shared" si="109"/>
        <v>7</v>
      </c>
      <c r="BF117" s="14">
        <v>3</v>
      </c>
      <c r="BG117" t="s">
        <v>83</v>
      </c>
      <c r="BH117">
        <v>2</v>
      </c>
      <c r="BI117" s="40">
        <f t="shared" si="110"/>
        <v>0</v>
      </c>
      <c r="BJ117">
        <v>1</v>
      </c>
      <c r="BK117" t="s">
        <v>83</v>
      </c>
      <c r="BL117">
        <v>1</v>
      </c>
      <c r="BM117" s="40">
        <f t="shared" si="111"/>
        <v>4</v>
      </c>
      <c r="BN117">
        <v>1</v>
      </c>
      <c r="BO117" t="s">
        <v>83</v>
      </c>
      <c r="BP117">
        <v>2</v>
      </c>
      <c r="BQ117" s="40">
        <f t="shared" si="91"/>
        <v>0</v>
      </c>
      <c r="BR117">
        <v>3</v>
      </c>
      <c r="BS117" t="s">
        <v>83</v>
      </c>
      <c r="BT117">
        <v>2</v>
      </c>
      <c r="BU117" s="40">
        <f t="shared" si="112"/>
        <v>3</v>
      </c>
      <c r="BV117">
        <v>2</v>
      </c>
      <c r="BW117" t="s">
        <v>83</v>
      </c>
      <c r="BX117">
        <v>1</v>
      </c>
      <c r="BY117" s="40">
        <f t="shared" si="113"/>
        <v>0</v>
      </c>
      <c r="BZ117">
        <v>1</v>
      </c>
      <c r="CA117" t="s">
        <v>83</v>
      </c>
      <c r="CB117">
        <v>1</v>
      </c>
      <c r="CC117" s="40">
        <f t="shared" si="114"/>
        <v>0</v>
      </c>
      <c r="CD117" s="24">
        <f t="shared" si="115"/>
        <v>7</v>
      </c>
      <c r="CE117" s="14">
        <v>1</v>
      </c>
      <c r="CF117" t="s">
        <v>83</v>
      </c>
      <c r="CG117">
        <v>1</v>
      </c>
      <c r="CH117" s="40">
        <f t="shared" si="116"/>
        <v>4</v>
      </c>
      <c r="CI117">
        <v>2</v>
      </c>
      <c r="CJ117" t="s">
        <v>83</v>
      </c>
      <c r="CK117">
        <v>1</v>
      </c>
      <c r="CL117" s="40">
        <f t="shared" si="117"/>
        <v>3</v>
      </c>
      <c r="CM117">
        <v>1</v>
      </c>
      <c r="CN117" t="s">
        <v>83</v>
      </c>
      <c r="CO117">
        <v>2</v>
      </c>
      <c r="CP117" s="40">
        <f t="shared" si="118"/>
        <v>4</v>
      </c>
      <c r="CQ117">
        <v>3</v>
      </c>
      <c r="CR117" t="s">
        <v>83</v>
      </c>
      <c r="CS117">
        <v>0</v>
      </c>
      <c r="CT117" s="40">
        <f t="shared" si="119"/>
        <v>3</v>
      </c>
      <c r="CU117">
        <v>1</v>
      </c>
      <c r="CV117" t="s">
        <v>83</v>
      </c>
      <c r="CW117">
        <v>0</v>
      </c>
      <c r="CX117" s="40">
        <f t="shared" si="120"/>
        <v>6</v>
      </c>
      <c r="CY117">
        <v>1</v>
      </c>
      <c r="CZ117" t="s">
        <v>83</v>
      </c>
      <c r="DA117">
        <v>2</v>
      </c>
      <c r="DB117" s="40">
        <f t="shared" si="121"/>
        <v>0</v>
      </c>
      <c r="DC117" s="24">
        <f t="shared" si="122"/>
        <v>20</v>
      </c>
      <c r="DD117" s="14">
        <v>1</v>
      </c>
      <c r="DE117" t="s">
        <v>83</v>
      </c>
      <c r="DF117">
        <v>0</v>
      </c>
      <c r="DG117" s="40">
        <f t="shared" si="152"/>
        <v>0</v>
      </c>
      <c r="DH117">
        <v>0</v>
      </c>
      <c r="DI117" t="s">
        <v>83</v>
      </c>
      <c r="DJ117">
        <v>1</v>
      </c>
      <c r="DK117" s="40">
        <f t="shared" si="92"/>
        <v>0</v>
      </c>
      <c r="DL117">
        <v>1</v>
      </c>
      <c r="DM117" t="s">
        <v>83</v>
      </c>
      <c r="DN117">
        <v>0</v>
      </c>
      <c r="DO117" s="40">
        <f t="shared" si="123"/>
        <v>0</v>
      </c>
      <c r="DP117">
        <v>1</v>
      </c>
      <c r="DQ117" t="s">
        <v>83</v>
      </c>
      <c r="DR117">
        <v>2</v>
      </c>
      <c r="DS117" s="40">
        <f t="shared" si="83"/>
        <v>0</v>
      </c>
      <c r="DT117">
        <v>0</v>
      </c>
      <c r="DU117" t="s">
        <v>83</v>
      </c>
      <c r="DV117">
        <v>2</v>
      </c>
      <c r="DW117" s="40">
        <f t="shared" si="84"/>
        <v>1</v>
      </c>
      <c r="DX117">
        <v>1</v>
      </c>
      <c r="DY117" t="s">
        <v>83</v>
      </c>
      <c r="DZ117">
        <v>2</v>
      </c>
      <c r="EA117" s="39">
        <f t="shared" si="124"/>
        <v>3</v>
      </c>
      <c r="EB117" s="24">
        <f t="shared" si="93"/>
        <v>4</v>
      </c>
      <c r="EC117" s="14">
        <v>1</v>
      </c>
      <c r="ED117" t="s">
        <v>83</v>
      </c>
      <c r="EE117">
        <v>1</v>
      </c>
      <c r="EF117" s="40">
        <f t="shared" si="125"/>
        <v>4</v>
      </c>
      <c r="EG117">
        <v>0</v>
      </c>
      <c r="EH117" t="s">
        <v>83</v>
      </c>
      <c r="EI117">
        <v>1</v>
      </c>
      <c r="EJ117" s="40">
        <f t="shared" si="126"/>
        <v>0</v>
      </c>
      <c r="EK117">
        <v>2</v>
      </c>
      <c r="EL117" t="s">
        <v>83</v>
      </c>
      <c r="EM117">
        <v>1</v>
      </c>
      <c r="EN117" s="40">
        <f t="shared" si="157"/>
        <v>0</v>
      </c>
      <c r="EO117">
        <v>2</v>
      </c>
      <c r="EP117" t="s">
        <v>83</v>
      </c>
      <c r="EQ117">
        <v>1</v>
      </c>
      <c r="ER117" s="40">
        <f t="shared" si="127"/>
        <v>3</v>
      </c>
      <c r="ES117">
        <v>0</v>
      </c>
      <c r="ET117" t="s">
        <v>83</v>
      </c>
      <c r="EU117">
        <v>1</v>
      </c>
      <c r="EV117" s="40">
        <f t="shared" si="128"/>
        <v>0</v>
      </c>
      <c r="EW117">
        <v>1</v>
      </c>
      <c r="EX117" t="s">
        <v>83</v>
      </c>
      <c r="EY117">
        <v>2</v>
      </c>
      <c r="EZ117" s="40">
        <f t="shared" si="129"/>
        <v>6</v>
      </c>
      <c r="FA117" s="24">
        <f t="shared" si="130"/>
        <v>13</v>
      </c>
      <c r="FB117" s="14">
        <v>1</v>
      </c>
      <c r="FC117" t="s">
        <v>83</v>
      </c>
      <c r="FD117">
        <v>0</v>
      </c>
      <c r="FE117" s="40">
        <f t="shared" si="131"/>
        <v>6</v>
      </c>
      <c r="FF117">
        <v>3</v>
      </c>
      <c r="FG117" t="s">
        <v>83</v>
      </c>
      <c r="FH117">
        <v>1</v>
      </c>
      <c r="FI117" s="40">
        <f t="shared" si="132"/>
        <v>4</v>
      </c>
      <c r="FJ117">
        <v>1</v>
      </c>
      <c r="FK117" t="s">
        <v>83</v>
      </c>
      <c r="FL117">
        <v>0</v>
      </c>
      <c r="FM117" s="40">
        <f t="shared" si="133"/>
        <v>0</v>
      </c>
      <c r="FN117">
        <v>2</v>
      </c>
      <c r="FO117" t="s">
        <v>83</v>
      </c>
      <c r="FP117">
        <v>1</v>
      </c>
      <c r="FQ117" s="40">
        <f t="shared" si="94"/>
        <v>4</v>
      </c>
      <c r="FR117">
        <v>0</v>
      </c>
      <c r="FS117" t="s">
        <v>83</v>
      </c>
      <c r="FT117">
        <v>1</v>
      </c>
      <c r="FU117" s="40">
        <f t="shared" si="134"/>
        <v>4</v>
      </c>
      <c r="FV117">
        <v>0</v>
      </c>
      <c r="FW117" t="s">
        <v>83</v>
      </c>
      <c r="FX117">
        <v>2</v>
      </c>
      <c r="FY117" s="40">
        <f t="shared" si="95"/>
        <v>0</v>
      </c>
      <c r="FZ117" s="24">
        <f t="shared" si="96"/>
        <v>18</v>
      </c>
      <c r="GA117" s="14">
        <v>0</v>
      </c>
      <c r="GB117" t="s">
        <v>83</v>
      </c>
      <c r="GC117">
        <v>1</v>
      </c>
      <c r="GD117" s="40">
        <f t="shared" si="135"/>
        <v>0</v>
      </c>
      <c r="GE117">
        <v>2</v>
      </c>
      <c r="GF117" t="s">
        <v>83</v>
      </c>
      <c r="GG117">
        <v>1</v>
      </c>
      <c r="GH117" s="40">
        <f t="shared" si="159"/>
        <v>4</v>
      </c>
      <c r="GI117">
        <v>0</v>
      </c>
      <c r="GJ117" t="s">
        <v>83</v>
      </c>
      <c r="GK117">
        <v>2</v>
      </c>
      <c r="GL117" s="40">
        <f t="shared" si="136"/>
        <v>3</v>
      </c>
      <c r="GM117">
        <v>1</v>
      </c>
      <c r="GN117" t="s">
        <v>83</v>
      </c>
      <c r="GO117">
        <v>2</v>
      </c>
      <c r="GP117" s="40">
        <f t="shared" si="137"/>
        <v>0</v>
      </c>
      <c r="GQ117">
        <v>1</v>
      </c>
      <c r="GR117" t="s">
        <v>83</v>
      </c>
      <c r="GS117">
        <v>0</v>
      </c>
      <c r="GT117" s="40">
        <f t="shared" si="97"/>
        <v>0</v>
      </c>
      <c r="GU117">
        <v>1</v>
      </c>
      <c r="GV117" t="s">
        <v>83</v>
      </c>
      <c r="GW117">
        <v>2</v>
      </c>
      <c r="GX117" s="40">
        <f t="shared" si="138"/>
        <v>0</v>
      </c>
      <c r="GY117" s="24">
        <f t="shared" si="139"/>
        <v>7</v>
      </c>
      <c r="GZ117" s="28">
        <f t="shared" si="98"/>
        <v>80</v>
      </c>
      <c r="HA117" t="s">
        <v>84</v>
      </c>
      <c r="HB117">
        <f t="shared" si="99"/>
        <v>9</v>
      </c>
      <c r="HC117" t="s">
        <v>137</v>
      </c>
      <c r="HD117">
        <f t="shared" si="153"/>
        <v>5</v>
      </c>
      <c r="HE117" t="s">
        <v>86</v>
      </c>
      <c r="HF117">
        <f t="shared" si="100"/>
        <v>5</v>
      </c>
      <c r="HG117" t="s">
        <v>94</v>
      </c>
      <c r="HH117">
        <f t="shared" si="158"/>
        <v>9</v>
      </c>
      <c r="HI117" t="s">
        <v>88</v>
      </c>
      <c r="HJ117">
        <f t="shared" si="140"/>
        <v>0</v>
      </c>
      <c r="HK117" t="s">
        <v>95</v>
      </c>
      <c r="HL117">
        <f t="shared" si="141"/>
        <v>5</v>
      </c>
      <c r="HM117" t="s">
        <v>90</v>
      </c>
      <c r="HN117">
        <f t="shared" si="101"/>
        <v>9</v>
      </c>
      <c r="HO117" t="s">
        <v>96</v>
      </c>
      <c r="HP117">
        <f t="shared" si="142"/>
        <v>9</v>
      </c>
      <c r="HQ117" t="s">
        <v>136</v>
      </c>
      <c r="HR117" s="1">
        <f t="shared" si="143"/>
        <v>0</v>
      </c>
      <c r="HS117" t="s">
        <v>85</v>
      </c>
      <c r="HT117" s="1">
        <f t="shared" si="144"/>
        <v>5</v>
      </c>
      <c r="HU117" t="s">
        <v>133</v>
      </c>
      <c r="HV117" s="1">
        <f t="shared" si="145"/>
        <v>0</v>
      </c>
      <c r="HW117" t="s">
        <v>87</v>
      </c>
      <c r="HX117" s="1">
        <f t="shared" si="146"/>
        <v>6</v>
      </c>
      <c r="HY117" t="s">
        <v>130</v>
      </c>
      <c r="HZ117" s="1">
        <f t="shared" si="147"/>
        <v>6</v>
      </c>
      <c r="IA117" t="s">
        <v>131</v>
      </c>
      <c r="IB117" s="1">
        <f t="shared" si="148"/>
        <v>0</v>
      </c>
      <c r="IC117" t="s">
        <v>134</v>
      </c>
      <c r="ID117" s="1">
        <f t="shared" si="149"/>
        <v>6</v>
      </c>
      <c r="IE117" t="s">
        <v>138</v>
      </c>
      <c r="IF117" s="1">
        <f t="shared" si="150"/>
        <v>0</v>
      </c>
      <c r="IG117">
        <f t="shared" si="155"/>
        <v>74</v>
      </c>
      <c r="IH117" s="1">
        <f t="shared" si="151"/>
        <v>154</v>
      </c>
    </row>
    <row r="118" spans="1:242" ht="14.65" thickBot="1" x14ac:dyDescent="0.5">
      <c r="A118" s="1">
        <v>115</v>
      </c>
      <c r="B118" s="45">
        <f t="shared" si="86"/>
        <v>587</v>
      </c>
      <c r="C118" s="14" t="s">
        <v>384</v>
      </c>
      <c r="D118" t="s">
        <v>385</v>
      </c>
      <c r="E118" s="15" t="s">
        <v>355</v>
      </c>
      <c r="F118" s="28">
        <f t="shared" si="87"/>
        <v>136</v>
      </c>
      <c r="H118" s="14">
        <v>1</v>
      </c>
      <c r="I118" t="s">
        <v>83</v>
      </c>
      <c r="J118">
        <v>2</v>
      </c>
      <c r="K118" s="40">
        <f t="shared" si="102"/>
        <v>3</v>
      </c>
      <c r="L118">
        <v>2</v>
      </c>
      <c r="M118" t="s">
        <v>83</v>
      </c>
      <c r="N118">
        <v>1</v>
      </c>
      <c r="O118" s="40">
        <f t="shared" si="156"/>
        <v>0</v>
      </c>
      <c r="P118">
        <v>1</v>
      </c>
      <c r="Q118" t="s">
        <v>83</v>
      </c>
      <c r="R118">
        <v>1</v>
      </c>
      <c r="S118" s="40">
        <f t="shared" si="103"/>
        <v>0</v>
      </c>
      <c r="T118">
        <v>2</v>
      </c>
      <c r="U118" t="s">
        <v>83</v>
      </c>
      <c r="V118">
        <v>3</v>
      </c>
      <c r="W118" s="40">
        <f t="shared" si="88"/>
        <v>0</v>
      </c>
      <c r="X118">
        <v>2</v>
      </c>
      <c r="Y118" t="s">
        <v>83</v>
      </c>
      <c r="Z118">
        <v>1</v>
      </c>
      <c r="AA118" s="40">
        <f t="shared" si="89"/>
        <v>0</v>
      </c>
      <c r="AB118">
        <v>1</v>
      </c>
      <c r="AC118" t="s">
        <v>83</v>
      </c>
      <c r="AD118">
        <v>1</v>
      </c>
      <c r="AE118" s="40">
        <f t="shared" si="104"/>
        <v>0</v>
      </c>
      <c r="AF118" s="24">
        <f t="shared" si="105"/>
        <v>3</v>
      </c>
      <c r="AG118" s="14">
        <v>4</v>
      </c>
      <c r="AH118" t="s">
        <v>83</v>
      </c>
      <c r="AI118">
        <v>1</v>
      </c>
      <c r="AJ118" s="40">
        <f t="shared" si="154"/>
        <v>3</v>
      </c>
      <c r="AK118">
        <v>3</v>
      </c>
      <c r="AL118" t="s">
        <v>83</v>
      </c>
      <c r="AM118">
        <v>2</v>
      </c>
      <c r="AN118" s="40">
        <f t="shared" si="106"/>
        <v>0</v>
      </c>
      <c r="AO118">
        <v>6</v>
      </c>
      <c r="AP118" t="s">
        <v>83</v>
      </c>
      <c r="AQ118">
        <v>1</v>
      </c>
      <c r="AR118" s="40">
        <f t="shared" si="85"/>
        <v>0</v>
      </c>
      <c r="AS118">
        <v>5</v>
      </c>
      <c r="AT118" t="s">
        <v>83</v>
      </c>
      <c r="AU118">
        <v>1</v>
      </c>
      <c r="AV118" s="40">
        <f t="shared" si="107"/>
        <v>0</v>
      </c>
      <c r="AW118">
        <v>1</v>
      </c>
      <c r="AX118" t="s">
        <v>83</v>
      </c>
      <c r="AY118">
        <v>4</v>
      </c>
      <c r="AZ118" s="40">
        <f t="shared" si="108"/>
        <v>4</v>
      </c>
      <c r="BA118">
        <v>1</v>
      </c>
      <c r="BB118" t="s">
        <v>83</v>
      </c>
      <c r="BC118">
        <v>3</v>
      </c>
      <c r="BD118" s="40">
        <f t="shared" si="90"/>
        <v>3</v>
      </c>
      <c r="BE118" s="24">
        <f t="shared" si="109"/>
        <v>10</v>
      </c>
      <c r="BF118" s="14">
        <v>2</v>
      </c>
      <c r="BG118" t="s">
        <v>83</v>
      </c>
      <c r="BH118">
        <v>0</v>
      </c>
      <c r="BI118" s="40">
        <f t="shared" si="110"/>
        <v>0</v>
      </c>
      <c r="BJ118">
        <v>4</v>
      </c>
      <c r="BK118" t="s">
        <v>83</v>
      </c>
      <c r="BL118">
        <v>1</v>
      </c>
      <c r="BM118" s="40">
        <f t="shared" si="111"/>
        <v>0</v>
      </c>
      <c r="BN118">
        <v>1</v>
      </c>
      <c r="BO118" t="s">
        <v>83</v>
      </c>
      <c r="BP118">
        <v>0</v>
      </c>
      <c r="BQ118" s="40">
        <f t="shared" si="91"/>
        <v>3</v>
      </c>
      <c r="BR118">
        <v>4</v>
      </c>
      <c r="BS118" t="s">
        <v>83</v>
      </c>
      <c r="BT118">
        <v>4</v>
      </c>
      <c r="BU118" s="40">
        <f t="shared" si="112"/>
        <v>0</v>
      </c>
      <c r="BV118">
        <v>1</v>
      </c>
      <c r="BW118" t="s">
        <v>83</v>
      </c>
      <c r="BX118">
        <v>5</v>
      </c>
      <c r="BY118" s="40">
        <f t="shared" si="113"/>
        <v>3</v>
      </c>
      <c r="BZ118">
        <v>0</v>
      </c>
      <c r="CA118" t="s">
        <v>83</v>
      </c>
      <c r="CB118">
        <v>3</v>
      </c>
      <c r="CC118" s="40">
        <f t="shared" si="114"/>
        <v>3</v>
      </c>
      <c r="CD118" s="24">
        <f t="shared" si="115"/>
        <v>9</v>
      </c>
      <c r="CE118" s="14">
        <v>1</v>
      </c>
      <c r="CF118" t="s">
        <v>83</v>
      </c>
      <c r="CG118">
        <v>1</v>
      </c>
      <c r="CH118" s="40">
        <f t="shared" si="116"/>
        <v>4</v>
      </c>
      <c r="CI118">
        <v>3</v>
      </c>
      <c r="CJ118" t="s">
        <v>83</v>
      </c>
      <c r="CK118">
        <v>2</v>
      </c>
      <c r="CL118" s="40">
        <f t="shared" si="117"/>
        <v>3</v>
      </c>
      <c r="CM118">
        <v>3</v>
      </c>
      <c r="CN118" t="s">
        <v>83</v>
      </c>
      <c r="CO118">
        <v>1</v>
      </c>
      <c r="CP118" s="40">
        <f t="shared" si="118"/>
        <v>0</v>
      </c>
      <c r="CQ118">
        <v>2</v>
      </c>
      <c r="CR118" t="s">
        <v>83</v>
      </c>
      <c r="CS118">
        <v>2</v>
      </c>
      <c r="CT118" s="40">
        <f t="shared" si="119"/>
        <v>0</v>
      </c>
      <c r="CU118">
        <v>2</v>
      </c>
      <c r="CV118" t="s">
        <v>83</v>
      </c>
      <c r="CW118">
        <v>2</v>
      </c>
      <c r="CX118" s="40">
        <f t="shared" si="120"/>
        <v>0</v>
      </c>
      <c r="CY118">
        <v>4</v>
      </c>
      <c r="CZ118" t="s">
        <v>83</v>
      </c>
      <c r="DA118">
        <v>1</v>
      </c>
      <c r="DB118" s="40">
        <f t="shared" si="121"/>
        <v>3</v>
      </c>
      <c r="DC118" s="24">
        <f t="shared" si="122"/>
        <v>10</v>
      </c>
      <c r="DD118" s="14">
        <v>4</v>
      </c>
      <c r="DE118" t="s">
        <v>83</v>
      </c>
      <c r="DF118">
        <v>1</v>
      </c>
      <c r="DG118" s="40">
        <f t="shared" si="152"/>
        <v>0</v>
      </c>
      <c r="DH118">
        <v>5</v>
      </c>
      <c r="DI118" t="s">
        <v>83</v>
      </c>
      <c r="DJ118">
        <v>2</v>
      </c>
      <c r="DK118" s="40">
        <f t="shared" si="92"/>
        <v>3</v>
      </c>
      <c r="DL118">
        <v>0</v>
      </c>
      <c r="DM118" t="s">
        <v>83</v>
      </c>
      <c r="DN118">
        <v>2</v>
      </c>
      <c r="DO118" s="40">
        <f t="shared" si="123"/>
        <v>3</v>
      </c>
      <c r="DP118">
        <v>5</v>
      </c>
      <c r="DQ118" t="s">
        <v>83</v>
      </c>
      <c r="DR118">
        <v>2</v>
      </c>
      <c r="DS118" s="40">
        <f t="shared" si="83"/>
        <v>0</v>
      </c>
      <c r="DT118">
        <v>2</v>
      </c>
      <c r="DU118" t="s">
        <v>83</v>
      </c>
      <c r="DV118">
        <v>9</v>
      </c>
      <c r="DW118" s="40">
        <f t="shared" si="84"/>
        <v>1</v>
      </c>
      <c r="DX118">
        <v>1</v>
      </c>
      <c r="DY118" t="s">
        <v>83</v>
      </c>
      <c r="DZ118">
        <v>4</v>
      </c>
      <c r="EA118" s="39">
        <f t="shared" si="124"/>
        <v>3</v>
      </c>
      <c r="EB118" s="24">
        <f t="shared" si="93"/>
        <v>10</v>
      </c>
      <c r="EC118" s="14">
        <v>0</v>
      </c>
      <c r="ED118" t="s">
        <v>83</v>
      </c>
      <c r="EE118">
        <v>2</v>
      </c>
      <c r="EF118" s="40">
        <f t="shared" si="125"/>
        <v>0</v>
      </c>
      <c r="EG118">
        <v>2</v>
      </c>
      <c r="EH118" t="s">
        <v>83</v>
      </c>
      <c r="EI118">
        <v>2</v>
      </c>
      <c r="EJ118" s="40">
        <f t="shared" si="126"/>
        <v>0</v>
      </c>
      <c r="EK118">
        <v>2</v>
      </c>
      <c r="EL118" t="s">
        <v>83</v>
      </c>
      <c r="EM118">
        <v>1</v>
      </c>
      <c r="EN118" s="40">
        <f t="shared" si="157"/>
        <v>0</v>
      </c>
      <c r="EO118">
        <v>4</v>
      </c>
      <c r="EP118" t="s">
        <v>83</v>
      </c>
      <c r="EQ118">
        <v>3</v>
      </c>
      <c r="ER118" s="40">
        <f t="shared" si="127"/>
        <v>3</v>
      </c>
      <c r="ES118">
        <v>2</v>
      </c>
      <c r="ET118" t="s">
        <v>83</v>
      </c>
      <c r="EU118">
        <v>5</v>
      </c>
      <c r="EV118" s="40">
        <f t="shared" si="128"/>
        <v>0</v>
      </c>
      <c r="EW118">
        <v>2</v>
      </c>
      <c r="EX118" t="s">
        <v>83</v>
      </c>
      <c r="EY118">
        <v>3</v>
      </c>
      <c r="EZ118" s="40">
        <f t="shared" si="129"/>
        <v>4</v>
      </c>
      <c r="FA118" s="24">
        <f t="shared" si="130"/>
        <v>7</v>
      </c>
      <c r="FB118" s="14">
        <v>1</v>
      </c>
      <c r="FC118" t="s">
        <v>83</v>
      </c>
      <c r="FD118">
        <v>1</v>
      </c>
      <c r="FE118" s="40">
        <f t="shared" si="131"/>
        <v>0</v>
      </c>
      <c r="FF118">
        <v>7</v>
      </c>
      <c r="FG118" t="s">
        <v>83</v>
      </c>
      <c r="FH118">
        <v>1</v>
      </c>
      <c r="FI118" s="40">
        <f t="shared" si="132"/>
        <v>3</v>
      </c>
      <c r="FJ118">
        <v>3</v>
      </c>
      <c r="FK118" t="s">
        <v>83</v>
      </c>
      <c r="FL118">
        <v>2</v>
      </c>
      <c r="FM118" s="40">
        <f t="shared" si="133"/>
        <v>0</v>
      </c>
      <c r="FN118">
        <v>6</v>
      </c>
      <c r="FO118" t="s">
        <v>83</v>
      </c>
      <c r="FP118">
        <v>2</v>
      </c>
      <c r="FQ118" s="40">
        <f t="shared" si="94"/>
        <v>3</v>
      </c>
      <c r="FR118">
        <v>3</v>
      </c>
      <c r="FS118" t="s">
        <v>83</v>
      </c>
      <c r="FT118">
        <v>2</v>
      </c>
      <c r="FU118" s="40">
        <f t="shared" si="134"/>
        <v>0</v>
      </c>
      <c r="FV118">
        <v>2</v>
      </c>
      <c r="FW118" t="s">
        <v>83</v>
      </c>
      <c r="FX118">
        <v>3</v>
      </c>
      <c r="FY118" s="40">
        <f t="shared" si="95"/>
        <v>0</v>
      </c>
      <c r="FZ118" s="24">
        <f t="shared" si="96"/>
        <v>6</v>
      </c>
      <c r="GA118" s="14">
        <v>3</v>
      </c>
      <c r="GB118" t="s">
        <v>83</v>
      </c>
      <c r="GC118">
        <v>1</v>
      </c>
      <c r="GD118" s="40">
        <f t="shared" si="135"/>
        <v>0</v>
      </c>
      <c r="GE118">
        <v>2</v>
      </c>
      <c r="GF118" t="s">
        <v>83</v>
      </c>
      <c r="GG118">
        <v>1</v>
      </c>
      <c r="GH118" s="40">
        <f t="shared" si="159"/>
        <v>4</v>
      </c>
      <c r="GI118">
        <v>0</v>
      </c>
      <c r="GJ118" t="s">
        <v>83</v>
      </c>
      <c r="GK118">
        <v>0</v>
      </c>
      <c r="GL118" s="40">
        <f t="shared" si="136"/>
        <v>0</v>
      </c>
      <c r="GM118">
        <v>5</v>
      </c>
      <c r="GN118" t="s">
        <v>83</v>
      </c>
      <c r="GO118">
        <v>1</v>
      </c>
      <c r="GP118" s="40">
        <f t="shared" si="137"/>
        <v>3</v>
      </c>
      <c r="GQ118">
        <v>1</v>
      </c>
      <c r="GR118" t="s">
        <v>83</v>
      </c>
      <c r="GS118">
        <v>1</v>
      </c>
      <c r="GT118" s="40">
        <f t="shared" si="97"/>
        <v>0</v>
      </c>
      <c r="GU118">
        <v>0</v>
      </c>
      <c r="GV118" t="s">
        <v>83</v>
      </c>
      <c r="GW118">
        <v>8</v>
      </c>
      <c r="GX118" s="40">
        <f t="shared" si="138"/>
        <v>0</v>
      </c>
      <c r="GY118" s="24">
        <f t="shared" si="139"/>
        <v>7</v>
      </c>
      <c r="GZ118" s="28">
        <f t="shared" si="98"/>
        <v>62</v>
      </c>
      <c r="HA118" t="s">
        <v>84</v>
      </c>
      <c r="HB118">
        <f t="shared" si="99"/>
        <v>9</v>
      </c>
      <c r="HC118" t="s">
        <v>85</v>
      </c>
      <c r="HD118">
        <f t="shared" si="153"/>
        <v>9</v>
      </c>
      <c r="HE118" t="s">
        <v>133</v>
      </c>
      <c r="HF118">
        <f t="shared" si="100"/>
        <v>0</v>
      </c>
      <c r="HG118" t="s">
        <v>94</v>
      </c>
      <c r="HH118">
        <f t="shared" si="158"/>
        <v>9</v>
      </c>
      <c r="HI118" t="s">
        <v>88</v>
      </c>
      <c r="HJ118">
        <f t="shared" si="140"/>
        <v>0</v>
      </c>
      <c r="HK118" t="s">
        <v>131</v>
      </c>
      <c r="HL118">
        <f t="shared" si="141"/>
        <v>0</v>
      </c>
      <c r="HM118" t="s">
        <v>90</v>
      </c>
      <c r="HN118">
        <f t="shared" si="101"/>
        <v>9</v>
      </c>
      <c r="HO118" t="s">
        <v>96</v>
      </c>
      <c r="HP118">
        <f t="shared" si="142"/>
        <v>9</v>
      </c>
      <c r="HQ118" t="s">
        <v>132</v>
      </c>
      <c r="HR118" s="1">
        <f t="shared" si="143"/>
        <v>6</v>
      </c>
      <c r="HS118" t="s">
        <v>137</v>
      </c>
      <c r="HT118" s="1">
        <f t="shared" si="144"/>
        <v>6</v>
      </c>
      <c r="HU118" t="s">
        <v>86</v>
      </c>
      <c r="HV118" s="1">
        <f t="shared" si="145"/>
        <v>6</v>
      </c>
      <c r="HW118" t="s">
        <v>164</v>
      </c>
      <c r="HX118" s="1">
        <f t="shared" si="146"/>
        <v>0</v>
      </c>
      <c r="HY118" t="s">
        <v>141</v>
      </c>
      <c r="HZ118" s="1">
        <f t="shared" si="147"/>
        <v>0</v>
      </c>
      <c r="IA118" t="s">
        <v>89</v>
      </c>
      <c r="IB118" s="1">
        <f t="shared" si="148"/>
        <v>5</v>
      </c>
      <c r="IC118" t="s">
        <v>166</v>
      </c>
      <c r="ID118" s="1">
        <f t="shared" si="149"/>
        <v>0</v>
      </c>
      <c r="IE118" t="s">
        <v>91</v>
      </c>
      <c r="IF118" s="1">
        <f t="shared" si="150"/>
        <v>6</v>
      </c>
      <c r="IG118">
        <f t="shared" si="155"/>
        <v>74</v>
      </c>
      <c r="IH118" s="1">
        <f t="shared" si="151"/>
        <v>136</v>
      </c>
    </row>
    <row r="119" spans="1:242" ht="14.65" thickBot="1" x14ac:dyDescent="0.5">
      <c r="A119" s="1">
        <v>116</v>
      </c>
      <c r="B119" s="45">
        <f t="shared" si="86"/>
        <v>533</v>
      </c>
      <c r="C119" s="14" t="s">
        <v>386</v>
      </c>
      <c r="D119" t="s">
        <v>387</v>
      </c>
      <c r="E119" s="15" t="s">
        <v>355</v>
      </c>
      <c r="F119" s="28">
        <f t="shared" si="87"/>
        <v>140</v>
      </c>
      <c r="H119" s="14">
        <v>3</v>
      </c>
      <c r="I119" t="s">
        <v>83</v>
      </c>
      <c r="J119">
        <v>2</v>
      </c>
      <c r="K119" s="40">
        <f t="shared" si="102"/>
        <v>0</v>
      </c>
      <c r="L119">
        <v>2</v>
      </c>
      <c r="M119" t="s">
        <v>83</v>
      </c>
      <c r="N119">
        <v>3</v>
      </c>
      <c r="O119" s="40">
        <f t="shared" si="156"/>
        <v>3</v>
      </c>
      <c r="P119">
        <v>3</v>
      </c>
      <c r="Q119" t="s">
        <v>83</v>
      </c>
      <c r="R119">
        <v>3</v>
      </c>
      <c r="S119" s="40">
        <f t="shared" si="103"/>
        <v>0</v>
      </c>
      <c r="T119">
        <v>1</v>
      </c>
      <c r="U119" t="s">
        <v>83</v>
      </c>
      <c r="V119">
        <v>2</v>
      </c>
      <c r="W119" s="40">
        <f t="shared" si="88"/>
        <v>0</v>
      </c>
      <c r="X119">
        <v>2</v>
      </c>
      <c r="Y119" t="s">
        <v>83</v>
      </c>
      <c r="Z119">
        <v>1</v>
      </c>
      <c r="AA119" s="40">
        <f t="shared" si="89"/>
        <v>0</v>
      </c>
      <c r="AB119">
        <v>2</v>
      </c>
      <c r="AC119" t="s">
        <v>83</v>
      </c>
      <c r="AD119">
        <v>3</v>
      </c>
      <c r="AE119" s="40">
        <f t="shared" si="104"/>
        <v>0</v>
      </c>
      <c r="AF119" s="24">
        <f t="shared" si="105"/>
        <v>3</v>
      </c>
      <c r="AG119" s="14">
        <v>4</v>
      </c>
      <c r="AH119" t="s">
        <v>83</v>
      </c>
      <c r="AI119">
        <v>0</v>
      </c>
      <c r="AJ119" s="40">
        <f t="shared" si="154"/>
        <v>4</v>
      </c>
      <c r="AK119">
        <v>2</v>
      </c>
      <c r="AL119" t="s">
        <v>83</v>
      </c>
      <c r="AM119">
        <v>1</v>
      </c>
      <c r="AN119" s="40">
        <f t="shared" si="106"/>
        <v>0</v>
      </c>
      <c r="AO119">
        <v>2</v>
      </c>
      <c r="AP119" t="s">
        <v>83</v>
      </c>
      <c r="AQ119">
        <v>0</v>
      </c>
      <c r="AR119" s="40">
        <f t="shared" si="85"/>
        <v>0</v>
      </c>
      <c r="AS119">
        <v>2</v>
      </c>
      <c r="AT119" t="s">
        <v>83</v>
      </c>
      <c r="AU119">
        <v>2</v>
      </c>
      <c r="AV119" s="40">
        <f t="shared" si="107"/>
        <v>3</v>
      </c>
      <c r="AW119">
        <v>1</v>
      </c>
      <c r="AX119" t="s">
        <v>83</v>
      </c>
      <c r="AY119">
        <v>1</v>
      </c>
      <c r="AZ119" s="40">
        <f t="shared" si="108"/>
        <v>0</v>
      </c>
      <c r="BA119">
        <v>3</v>
      </c>
      <c r="BB119" t="s">
        <v>83</v>
      </c>
      <c r="BC119">
        <v>1</v>
      </c>
      <c r="BD119" s="40">
        <f t="shared" si="90"/>
        <v>0</v>
      </c>
      <c r="BE119" s="24">
        <f t="shared" si="109"/>
        <v>7</v>
      </c>
      <c r="BF119" s="14">
        <v>2</v>
      </c>
      <c r="BG119" t="s">
        <v>83</v>
      </c>
      <c r="BH119">
        <v>3</v>
      </c>
      <c r="BI119" s="40">
        <f t="shared" si="110"/>
        <v>4</v>
      </c>
      <c r="BJ119">
        <v>2</v>
      </c>
      <c r="BK119" t="s">
        <v>83</v>
      </c>
      <c r="BL119">
        <v>4</v>
      </c>
      <c r="BM119" s="40">
        <f t="shared" si="111"/>
        <v>0</v>
      </c>
      <c r="BN119">
        <v>2</v>
      </c>
      <c r="BO119" t="s">
        <v>83</v>
      </c>
      <c r="BP119">
        <v>3</v>
      </c>
      <c r="BQ119" s="40">
        <f t="shared" si="91"/>
        <v>0</v>
      </c>
      <c r="BR119">
        <v>1</v>
      </c>
      <c r="BS119" t="s">
        <v>83</v>
      </c>
      <c r="BT119">
        <v>0</v>
      </c>
      <c r="BU119" s="40">
        <f t="shared" si="112"/>
        <v>3</v>
      </c>
      <c r="BV119">
        <v>1</v>
      </c>
      <c r="BW119" t="s">
        <v>83</v>
      </c>
      <c r="BX119">
        <v>0</v>
      </c>
      <c r="BY119" s="40">
        <f t="shared" si="113"/>
        <v>0</v>
      </c>
      <c r="BZ119">
        <v>0</v>
      </c>
      <c r="CA119" t="s">
        <v>83</v>
      </c>
      <c r="CB119">
        <v>2</v>
      </c>
      <c r="CC119" s="40">
        <f t="shared" si="114"/>
        <v>3</v>
      </c>
      <c r="CD119" s="24">
        <f t="shared" si="115"/>
        <v>10</v>
      </c>
      <c r="CE119" s="14">
        <v>5</v>
      </c>
      <c r="CF119" t="s">
        <v>83</v>
      </c>
      <c r="CG119">
        <v>3</v>
      </c>
      <c r="CH119" s="40">
        <f t="shared" si="116"/>
        <v>0</v>
      </c>
      <c r="CI119">
        <v>3</v>
      </c>
      <c r="CJ119" t="s">
        <v>83</v>
      </c>
      <c r="CK119">
        <v>1</v>
      </c>
      <c r="CL119" s="40">
        <f t="shared" si="117"/>
        <v>3</v>
      </c>
      <c r="CM119">
        <v>2</v>
      </c>
      <c r="CN119" t="s">
        <v>83</v>
      </c>
      <c r="CO119">
        <v>1</v>
      </c>
      <c r="CP119" s="40">
        <f t="shared" si="118"/>
        <v>0</v>
      </c>
      <c r="CQ119">
        <v>2</v>
      </c>
      <c r="CR119" t="s">
        <v>83</v>
      </c>
      <c r="CS119">
        <v>0</v>
      </c>
      <c r="CT119" s="40">
        <f t="shared" si="119"/>
        <v>3</v>
      </c>
      <c r="CU119">
        <v>1</v>
      </c>
      <c r="CV119" t="s">
        <v>83</v>
      </c>
      <c r="CW119">
        <v>0</v>
      </c>
      <c r="CX119" s="40">
        <f t="shared" si="120"/>
        <v>6</v>
      </c>
      <c r="CY119">
        <v>2</v>
      </c>
      <c r="CZ119" t="s">
        <v>83</v>
      </c>
      <c r="DA119">
        <v>3</v>
      </c>
      <c r="DB119" s="40">
        <f t="shared" si="121"/>
        <v>0</v>
      </c>
      <c r="DC119" s="24">
        <f t="shared" si="122"/>
        <v>12</v>
      </c>
      <c r="DD119" s="14">
        <v>2</v>
      </c>
      <c r="DE119" t="s">
        <v>83</v>
      </c>
      <c r="DF119">
        <v>0</v>
      </c>
      <c r="DG119" s="40">
        <f t="shared" si="152"/>
        <v>0</v>
      </c>
      <c r="DH119">
        <v>2</v>
      </c>
      <c r="DI119" t="s">
        <v>83</v>
      </c>
      <c r="DJ119">
        <v>0</v>
      </c>
      <c r="DK119" s="40">
        <f t="shared" si="92"/>
        <v>3</v>
      </c>
      <c r="DL119">
        <v>2</v>
      </c>
      <c r="DM119" t="s">
        <v>83</v>
      </c>
      <c r="DN119">
        <v>1</v>
      </c>
      <c r="DO119" s="40">
        <f t="shared" si="123"/>
        <v>0</v>
      </c>
      <c r="DP119">
        <v>2</v>
      </c>
      <c r="DQ119" t="s">
        <v>83</v>
      </c>
      <c r="DR119">
        <v>3</v>
      </c>
      <c r="DS119" s="40">
        <f t="shared" si="83"/>
        <v>0</v>
      </c>
      <c r="DT119">
        <v>2</v>
      </c>
      <c r="DU119" t="s">
        <v>83</v>
      </c>
      <c r="DV119">
        <v>3</v>
      </c>
      <c r="DW119" s="40">
        <f t="shared" si="84"/>
        <v>1</v>
      </c>
      <c r="DX119">
        <v>1</v>
      </c>
      <c r="DY119" t="s">
        <v>83</v>
      </c>
      <c r="DZ119">
        <v>2</v>
      </c>
      <c r="EA119" s="39">
        <f t="shared" si="124"/>
        <v>3</v>
      </c>
      <c r="EB119" s="24">
        <f t="shared" si="93"/>
        <v>7</v>
      </c>
      <c r="EC119" s="14">
        <v>4</v>
      </c>
      <c r="ED119" t="s">
        <v>83</v>
      </c>
      <c r="EE119">
        <v>2</v>
      </c>
      <c r="EF119" s="40">
        <f t="shared" si="125"/>
        <v>0</v>
      </c>
      <c r="EG119">
        <v>3</v>
      </c>
      <c r="EH119" t="s">
        <v>83</v>
      </c>
      <c r="EI119">
        <v>1</v>
      </c>
      <c r="EJ119" s="40">
        <f t="shared" si="126"/>
        <v>3</v>
      </c>
      <c r="EK119">
        <v>2</v>
      </c>
      <c r="EL119" t="s">
        <v>83</v>
      </c>
      <c r="EM119">
        <v>2</v>
      </c>
      <c r="EN119" s="40">
        <f t="shared" si="157"/>
        <v>0</v>
      </c>
      <c r="EO119">
        <v>2</v>
      </c>
      <c r="EP119" t="s">
        <v>83</v>
      </c>
      <c r="EQ119">
        <v>1</v>
      </c>
      <c r="ER119" s="40">
        <f t="shared" si="127"/>
        <v>3</v>
      </c>
      <c r="ES119">
        <v>1</v>
      </c>
      <c r="ET119" t="s">
        <v>83</v>
      </c>
      <c r="EU119">
        <v>1</v>
      </c>
      <c r="EV119" s="40">
        <f t="shared" si="128"/>
        <v>4</v>
      </c>
      <c r="EW119">
        <v>0</v>
      </c>
      <c r="EX119" t="s">
        <v>83</v>
      </c>
      <c r="EY119">
        <v>0</v>
      </c>
      <c r="EZ119" s="40">
        <f t="shared" si="129"/>
        <v>3</v>
      </c>
      <c r="FA119" s="24">
        <f t="shared" si="130"/>
        <v>13</v>
      </c>
      <c r="FB119" s="14">
        <v>2</v>
      </c>
      <c r="FC119" t="s">
        <v>83</v>
      </c>
      <c r="FD119">
        <v>1</v>
      </c>
      <c r="FE119" s="40">
        <f t="shared" si="131"/>
        <v>4</v>
      </c>
      <c r="FF119">
        <v>2</v>
      </c>
      <c r="FG119" t="s">
        <v>83</v>
      </c>
      <c r="FH119">
        <v>2</v>
      </c>
      <c r="FI119" s="40">
        <f t="shared" si="132"/>
        <v>0</v>
      </c>
      <c r="FJ119">
        <v>3</v>
      </c>
      <c r="FK119" t="s">
        <v>83</v>
      </c>
      <c r="FL119">
        <v>3</v>
      </c>
      <c r="FM119" s="40">
        <f t="shared" si="133"/>
        <v>6</v>
      </c>
      <c r="FN119">
        <v>1</v>
      </c>
      <c r="FO119" t="s">
        <v>83</v>
      </c>
      <c r="FP119">
        <v>2</v>
      </c>
      <c r="FQ119" s="40">
        <f t="shared" si="94"/>
        <v>0</v>
      </c>
      <c r="FR119">
        <v>3</v>
      </c>
      <c r="FS119" t="s">
        <v>83</v>
      </c>
      <c r="FT119">
        <v>1</v>
      </c>
      <c r="FU119" s="40">
        <f t="shared" si="134"/>
        <v>0</v>
      </c>
      <c r="FV119">
        <v>2</v>
      </c>
      <c r="FW119" t="s">
        <v>83</v>
      </c>
      <c r="FX119">
        <v>3</v>
      </c>
      <c r="FY119" s="40">
        <f t="shared" si="95"/>
        <v>0</v>
      </c>
      <c r="FZ119" s="24">
        <f t="shared" si="96"/>
        <v>10</v>
      </c>
      <c r="GA119" s="14">
        <v>1</v>
      </c>
      <c r="GB119" t="s">
        <v>83</v>
      </c>
      <c r="GC119">
        <v>2</v>
      </c>
      <c r="GD119" s="40">
        <f t="shared" si="135"/>
        <v>0</v>
      </c>
      <c r="GE119">
        <v>2</v>
      </c>
      <c r="GF119" t="s">
        <v>83</v>
      </c>
      <c r="GG119">
        <v>1</v>
      </c>
      <c r="GH119" s="40">
        <f t="shared" si="159"/>
        <v>4</v>
      </c>
      <c r="GI119">
        <v>2</v>
      </c>
      <c r="GJ119" t="s">
        <v>83</v>
      </c>
      <c r="GK119">
        <v>3</v>
      </c>
      <c r="GL119" s="40">
        <f t="shared" si="136"/>
        <v>6</v>
      </c>
      <c r="GM119">
        <v>1</v>
      </c>
      <c r="GN119" t="s">
        <v>83</v>
      </c>
      <c r="GO119">
        <v>1</v>
      </c>
      <c r="GP119" s="40">
        <f t="shared" si="137"/>
        <v>0</v>
      </c>
      <c r="GQ119">
        <v>2</v>
      </c>
      <c r="GR119" t="s">
        <v>83</v>
      </c>
      <c r="GS119">
        <v>3</v>
      </c>
      <c r="GT119" s="40">
        <f t="shared" si="97"/>
        <v>3</v>
      </c>
      <c r="GU119">
        <v>1</v>
      </c>
      <c r="GV119" t="s">
        <v>83</v>
      </c>
      <c r="GW119">
        <v>2</v>
      </c>
      <c r="GX119" s="40">
        <f t="shared" si="138"/>
        <v>0</v>
      </c>
      <c r="GY119" s="24">
        <f t="shared" si="139"/>
        <v>13</v>
      </c>
      <c r="GZ119" s="28">
        <f t="shared" si="98"/>
        <v>75</v>
      </c>
      <c r="HA119" t="s">
        <v>140</v>
      </c>
      <c r="HB119">
        <f t="shared" si="99"/>
        <v>0</v>
      </c>
      <c r="HC119" t="s">
        <v>137</v>
      </c>
      <c r="HD119">
        <f t="shared" si="153"/>
        <v>5</v>
      </c>
      <c r="HE119" t="s">
        <v>86</v>
      </c>
      <c r="HF119">
        <f t="shared" si="100"/>
        <v>5</v>
      </c>
      <c r="HG119" t="s">
        <v>94</v>
      </c>
      <c r="HH119">
        <f t="shared" si="158"/>
        <v>9</v>
      </c>
      <c r="HI119" t="s">
        <v>88</v>
      </c>
      <c r="HJ119">
        <f t="shared" si="140"/>
        <v>0</v>
      </c>
      <c r="HK119" t="s">
        <v>95</v>
      </c>
      <c r="HL119">
        <f t="shared" si="141"/>
        <v>5</v>
      </c>
      <c r="HM119" t="s">
        <v>134</v>
      </c>
      <c r="HN119">
        <f t="shared" si="101"/>
        <v>5</v>
      </c>
      <c r="HO119" t="s">
        <v>96</v>
      </c>
      <c r="HP119">
        <f t="shared" si="142"/>
        <v>9</v>
      </c>
      <c r="HQ119" t="s">
        <v>84</v>
      </c>
      <c r="HR119" s="1">
        <f t="shared" si="143"/>
        <v>5</v>
      </c>
      <c r="HS119" t="s">
        <v>92</v>
      </c>
      <c r="HT119" s="1">
        <f t="shared" si="144"/>
        <v>0</v>
      </c>
      <c r="HU119" t="s">
        <v>169</v>
      </c>
      <c r="HV119" s="1">
        <f t="shared" si="145"/>
        <v>0</v>
      </c>
      <c r="HW119" t="s">
        <v>87</v>
      </c>
      <c r="HX119" s="1">
        <f t="shared" si="146"/>
        <v>6</v>
      </c>
      <c r="HY119" t="s">
        <v>165</v>
      </c>
      <c r="HZ119" s="1">
        <f t="shared" si="147"/>
        <v>5</v>
      </c>
      <c r="IA119" t="s">
        <v>142</v>
      </c>
      <c r="IB119" s="1">
        <f t="shared" si="148"/>
        <v>0</v>
      </c>
      <c r="IC119" t="s">
        <v>90</v>
      </c>
      <c r="ID119" s="1">
        <f t="shared" si="149"/>
        <v>5</v>
      </c>
      <c r="IE119" t="s">
        <v>91</v>
      </c>
      <c r="IF119" s="1">
        <f t="shared" si="150"/>
        <v>6</v>
      </c>
      <c r="IG119">
        <f t="shared" si="155"/>
        <v>65</v>
      </c>
      <c r="IH119" s="1">
        <f t="shared" si="151"/>
        <v>140</v>
      </c>
    </row>
    <row r="120" spans="1:242" ht="14.65" thickBot="1" x14ac:dyDescent="0.5">
      <c r="A120" s="1">
        <v>117</v>
      </c>
      <c r="B120" s="45">
        <f t="shared" si="86"/>
        <v>270</v>
      </c>
      <c r="C120" s="14" t="s">
        <v>388</v>
      </c>
      <c r="D120" t="s">
        <v>389</v>
      </c>
      <c r="E120" s="15" t="s">
        <v>355</v>
      </c>
      <c r="F120" s="28">
        <f t="shared" si="87"/>
        <v>161</v>
      </c>
      <c r="H120" s="14">
        <v>1</v>
      </c>
      <c r="I120" t="s">
        <v>83</v>
      </c>
      <c r="J120">
        <v>2</v>
      </c>
      <c r="K120" s="40">
        <f t="shared" si="102"/>
        <v>3</v>
      </c>
      <c r="L120">
        <v>1</v>
      </c>
      <c r="M120" t="s">
        <v>83</v>
      </c>
      <c r="N120">
        <v>1</v>
      </c>
      <c r="O120" s="40">
        <f t="shared" si="156"/>
        <v>0</v>
      </c>
      <c r="P120">
        <v>0</v>
      </c>
      <c r="Q120" t="s">
        <v>83</v>
      </c>
      <c r="R120">
        <v>1</v>
      </c>
      <c r="S120" s="40">
        <f t="shared" si="103"/>
        <v>3</v>
      </c>
      <c r="T120">
        <v>2</v>
      </c>
      <c r="U120" t="s">
        <v>83</v>
      </c>
      <c r="V120">
        <v>1</v>
      </c>
      <c r="W120" s="40">
        <f t="shared" si="88"/>
        <v>0</v>
      </c>
      <c r="X120">
        <v>2</v>
      </c>
      <c r="Y120" t="s">
        <v>83</v>
      </c>
      <c r="Z120">
        <v>1</v>
      </c>
      <c r="AA120" s="40">
        <f t="shared" si="89"/>
        <v>0</v>
      </c>
      <c r="AB120">
        <v>2</v>
      </c>
      <c r="AC120" t="s">
        <v>83</v>
      </c>
      <c r="AD120">
        <v>1</v>
      </c>
      <c r="AE120" s="40">
        <f t="shared" si="104"/>
        <v>3</v>
      </c>
      <c r="AF120" s="24">
        <f t="shared" si="105"/>
        <v>9</v>
      </c>
      <c r="AG120" s="14">
        <v>2</v>
      </c>
      <c r="AH120" t="s">
        <v>83</v>
      </c>
      <c r="AI120">
        <v>0</v>
      </c>
      <c r="AJ120" s="40">
        <f t="shared" si="154"/>
        <v>3</v>
      </c>
      <c r="AK120">
        <v>2</v>
      </c>
      <c r="AL120" t="s">
        <v>83</v>
      </c>
      <c r="AM120">
        <v>3</v>
      </c>
      <c r="AN120" s="40">
        <f t="shared" si="106"/>
        <v>0</v>
      </c>
      <c r="AO120">
        <v>2</v>
      </c>
      <c r="AP120" t="s">
        <v>83</v>
      </c>
      <c r="AQ120">
        <v>1</v>
      </c>
      <c r="AR120" s="40">
        <f t="shared" si="85"/>
        <v>0</v>
      </c>
      <c r="AS120">
        <v>3</v>
      </c>
      <c r="AT120" t="s">
        <v>83</v>
      </c>
      <c r="AU120">
        <v>1</v>
      </c>
      <c r="AV120" s="40">
        <f t="shared" si="107"/>
        <v>0</v>
      </c>
      <c r="AW120">
        <v>2</v>
      </c>
      <c r="AX120" t="s">
        <v>83</v>
      </c>
      <c r="AY120">
        <v>1</v>
      </c>
      <c r="AZ120" s="40">
        <f t="shared" si="108"/>
        <v>0</v>
      </c>
      <c r="BA120">
        <v>1</v>
      </c>
      <c r="BB120" t="s">
        <v>83</v>
      </c>
      <c r="BC120">
        <v>1</v>
      </c>
      <c r="BD120" s="40">
        <f t="shared" si="90"/>
        <v>0</v>
      </c>
      <c r="BE120" s="24">
        <f t="shared" si="109"/>
        <v>3</v>
      </c>
      <c r="BF120" s="14">
        <v>3</v>
      </c>
      <c r="BG120" t="s">
        <v>83</v>
      </c>
      <c r="BH120">
        <v>1</v>
      </c>
      <c r="BI120" s="40">
        <f t="shared" si="110"/>
        <v>0</v>
      </c>
      <c r="BJ120">
        <v>1</v>
      </c>
      <c r="BK120" t="s">
        <v>83</v>
      </c>
      <c r="BL120">
        <v>2</v>
      </c>
      <c r="BM120" s="40">
        <f t="shared" si="111"/>
        <v>0</v>
      </c>
      <c r="BN120">
        <v>2</v>
      </c>
      <c r="BO120" t="s">
        <v>83</v>
      </c>
      <c r="BP120">
        <v>1</v>
      </c>
      <c r="BQ120" s="40">
        <f t="shared" si="91"/>
        <v>3</v>
      </c>
      <c r="BR120">
        <v>3</v>
      </c>
      <c r="BS120" t="s">
        <v>83</v>
      </c>
      <c r="BT120">
        <v>2</v>
      </c>
      <c r="BU120" s="40">
        <f t="shared" si="112"/>
        <v>3</v>
      </c>
      <c r="BV120">
        <v>2</v>
      </c>
      <c r="BW120" t="s">
        <v>83</v>
      </c>
      <c r="BX120">
        <v>2</v>
      </c>
      <c r="BY120" s="40">
        <f t="shared" si="113"/>
        <v>0</v>
      </c>
      <c r="BZ120">
        <v>2</v>
      </c>
      <c r="CA120" t="s">
        <v>83</v>
      </c>
      <c r="CB120">
        <v>1</v>
      </c>
      <c r="CC120" s="40">
        <f t="shared" si="114"/>
        <v>0</v>
      </c>
      <c r="CD120" s="24">
        <f t="shared" si="115"/>
        <v>6</v>
      </c>
      <c r="CE120" s="14">
        <v>2</v>
      </c>
      <c r="CF120" t="s">
        <v>83</v>
      </c>
      <c r="CG120">
        <v>1</v>
      </c>
      <c r="CH120" s="40">
        <f t="shared" si="116"/>
        <v>0</v>
      </c>
      <c r="CI120">
        <v>3</v>
      </c>
      <c r="CJ120" t="s">
        <v>83</v>
      </c>
      <c r="CK120">
        <v>2</v>
      </c>
      <c r="CL120" s="40">
        <f t="shared" si="117"/>
        <v>3</v>
      </c>
      <c r="CM120">
        <v>2</v>
      </c>
      <c r="CN120" t="s">
        <v>83</v>
      </c>
      <c r="CO120">
        <v>1</v>
      </c>
      <c r="CP120" s="40">
        <f t="shared" si="118"/>
        <v>0</v>
      </c>
      <c r="CQ120">
        <v>2</v>
      </c>
      <c r="CR120" t="s">
        <v>83</v>
      </c>
      <c r="CS120">
        <v>1</v>
      </c>
      <c r="CT120" s="40">
        <f t="shared" si="119"/>
        <v>6</v>
      </c>
      <c r="CU120">
        <v>1</v>
      </c>
      <c r="CV120" t="s">
        <v>83</v>
      </c>
      <c r="CW120">
        <v>1</v>
      </c>
      <c r="CX120" s="40">
        <f t="shared" si="120"/>
        <v>0</v>
      </c>
      <c r="CY120">
        <v>2</v>
      </c>
      <c r="CZ120" t="s">
        <v>83</v>
      </c>
      <c r="DA120">
        <v>2</v>
      </c>
      <c r="DB120" s="40">
        <f t="shared" si="121"/>
        <v>0</v>
      </c>
      <c r="DC120" s="24">
        <f t="shared" si="122"/>
        <v>9</v>
      </c>
      <c r="DD120" s="14">
        <v>2</v>
      </c>
      <c r="DE120" t="s">
        <v>83</v>
      </c>
      <c r="DF120">
        <v>1</v>
      </c>
      <c r="DG120" s="40">
        <f t="shared" si="152"/>
        <v>0</v>
      </c>
      <c r="DH120">
        <v>2</v>
      </c>
      <c r="DI120" t="s">
        <v>83</v>
      </c>
      <c r="DJ120">
        <v>1</v>
      </c>
      <c r="DK120" s="40">
        <f t="shared" si="92"/>
        <v>3</v>
      </c>
      <c r="DL120">
        <v>1</v>
      </c>
      <c r="DM120" t="s">
        <v>83</v>
      </c>
      <c r="DN120">
        <v>1</v>
      </c>
      <c r="DO120" s="40">
        <f t="shared" si="123"/>
        <v>0</v>
      </c>
      <c r="DP120">
        <v>2</v>
      </c>
      <c r="DQ120" t="s">
        <v>83</v>
      </c>
      <c r="DR120">
        <v>1</v>
      </c>
      <c r="DS120" s="40">
        <f t="shared" si="83"/>
        <v>0</v>
      </c>
      <c r="DT120">
        <v>2</v>
      </c>
      <c r="DU120" t="s">
        <v>83</v>
      </c>
      <c r="DV120">
        <v>1</v>
      </c>
      <c r="DW120" s="40">
        <f t="shared" si="84"/>
        <v>6</v>
      </c>
      <c r="DX120">
        <v>1</v>
      </c>
      <c r="DY120" t="s">
        <v>83</v>
      </c>
      <c r="DZ120">
        <v>2</v>
      </c>
      <c r="EA120" s="39">
        <f t="shared" si="124"/>
        <v>3</v>
      </c>
      <c r="EB120" s="24">
        <f t="shared" si="93"/>
        <v>12</v>
      </c>
      <c r="EC120" s="14">
        <v>1</v>
      </c>
      <c r="ED120" t="s">
        <v>83</v>
      </c>
      <c r="EE120">
        <v>2</v>
      </c>
      <c r="EF120" s="40">
        <f t="shared" si="125"/>
        <v>0</v>
      </c>
      <c r="EG120">
        <v>2</v>
      </c>
      <c r="EH120" t="s">
        <v>83</v>
      </c>
      <c r="EI120">
        <v>1</v>
      </c>
      <c r="EJ120" s="40">
        <f t="shared" si="126"/>
        <v>4</v>
      </c>
      <c r="EK120">
        <v>2</v>
      </c>
      <c r="EL120" t="s">
        <v>83</v>
      </c>
      <c r="EM120">
        <v>0</v>
      </c>
      <c r="EN120" s="40">
        <f t="shared" si="157"/>
        <v>0</v>
      </c>
      <c r="EO120">
        <v>2</v>
      </c>
      <c r="EP120" t="s">
        <v>83</v>
      </c>
      <c r="EQ120">
        <v>1</v>
      </c>
      <c r="ER120" s="40">
        <f t="shared" si="127"/>
        <v>3</v>
      </c>
      <c r="ES120">
        <v>1</v>
      </c>
      <c r="ET120" t="s">
        <v>83</v>
      </c>
      <c r="EU120">
        <v>2</v>
      </c>
      <c r="EV120" s="40">
        <f t="shared" si="128"/>
        <v>0</v>
      </c>
      <c r="EW120">
        <v>1</v>
      </c>
      <c r="EX120" t="s">
        <v>83</v>
      </c>
      <c r="EY120">
        <v>1</v>
      </c>
      <c r="EZ120" s="40">
        <f t="shared" si="129"/>
        <v>0</v>
      </c>
      <c r="FA120" s="24">
        <f t="shared" si="130"/>
        <v>7</v>
      </c>
      <c r="FB120" s="14">
        <v>0</v>
      </c>
      <c r="FC120" t="s">
        <v>83</v>
      </c>
      <c r="FD120">
        <v>0</v>
      </c>
      <c r="FE120" s="40">
        <f t="shared" si="131"/>
        <v>0</v>
      </c>
      <c r="FF120">
        <v>2</v>
      </c>
      <c r="FG120" t="s">
        <v>83</v>
      </c>
      <c r="FH120">
        <v>1</v>
      </c>
      <c r="FI120" s="40">
        <f t="shared" si="132"/>
        <v>3</v>
      </c>
      <c r="FJ120">
        <v>2</v>
      </c>
      <c r="FK120" t="s">
        <v>83</v>
      </c>
      <c r="FL120">
        <v>2</v>
      </c>
      <c r="FM120" s="40">
        <f t="shared" si="133"/>
        <v>4</v>
      </c>
      <c r="FN120">
        <v>2</v>
      </c>
      <c r="FO120" t="s">
        <v>83</v>
      </c>
      <c r="FP120">
        <v>1</v>
      </c>
      <c r="FQ120" s="40">
        <f t="shared" si="94"/>
        <v>4</v>
      </c>
      <c r="FR120">
        <v>1</v>
      </c>
      <c r="FS120" t="s">
        <v>83</v>
      </c>
      <c r="FT120">
        <v>2</v>
      </c>
      <c r="FU120" s="40">
        <f t="shared" si="134"/>
        <v>4</v>
      </c>
      <c r="FV120">
        <v>1</v>
      </c>
      <c r="FW120" t="s">
        <v>83</v>
      </c>
      <c r="FX120">
        <v>2</v>
      </c>
      <c r="FY120" s="40">
        <f t="shared" si="95"/>
        <v>0</v>
      </c>
      <c r="FZ120" s="24">
        <f t="shared" si="96"/>
        <v>15</v>
      </c>
      <c r="GA120" s="14">
        <v>1</v>
      </c>
      <c r="GB120" t="s">
        <v>83</v>
      </c>
      <c r="GC120">
        <v>1</v>
      </c>
      <c r="GD120" s="40">
        <f t="shared" si="135"/>
        <v>4</v>
      </c>
      <c r="GE120">
        <v>2</v>
      </c>
      <c r="GF120" t="s">
        <v>83</v>
      </c>
      <c r="GG120">
        <v>1</v>
      </c>
      <c r="GH120" s="40">
        <f t="shared" si="159"/>
        <v>4</v>
      </c>
      <c r="GI120">
        <v>1</v>
      </c>
      <c r="GJ120" t="s">
        <v>83</v>
      </c>
      <c r="GK120">
        <v>1</v>
      </c>
      <c r="GL120" s="40">
        <f t="shared" si="136"/>
        <v>0</v>
      </c>
      <c r="GM120">
        <v>2</v>
      </c>
      <c r="GN120" t="s">
        <v>83</v>
      </c>
      <c r="GO120">
        <v>1</v>
      </c>
      <c r="GP120" s="40">
        <f t="shared" si="137"/>
        <v>3</v>
      </c>
      <c r="GQ120">
        <v>2</v>
      </c>
      <c r="GR120" t="s">
        <v>83</v>
      </c>
      <c r="GS120">
        <v>1</v>
      </c>
      <c r="GT120" s="40">
        <f t="shared" si="97"/>
        <v>0</v>
      </c>
      <c r="GU120">
        <v>2</v>
      </c>
      <c r="GV120" t="s">
        <v>83</v>
      </c>
      <c r="GW120">
        <v>2</v>
      </c>
      <c r="GX120" s="40">
        <f t="shared" si="138"/>
        <v>0</v>
      </c>
      <c r="GY120" s="24">
        <f t="shared" si="139"/>
        <v>11</v>
      </c>
      <c r="GZ120" s="28">
        <f t="shared" si="98"/>
        <v>72</v>
      </c>
      <c r="HA120" t="s">
        <v>84</v>
      </c>
      <c r="HB120">
        <f t="shared" si="99"/>
        <v>9</v>
      </c>
      <c r="HC120" t="s">
        <v>85</v>
      </c>
      <c r="HD120">
        <f t="shared" si="153"/>
        <v>9</v>
      </c>
      <c r="HE120" t="s">
        <v>93</v>
      </c>
      <c r="HF120">
        <f t="shared" si="100"/>
        <v>9</v>
      </c>
      <c r="HG120" t="s">
        <v>94</v>
      </c>
      <c r="HH120">
        <f t="shared" si="158"/>
        <v>9</v>
      </c>
      <c r="HI120" t="s">
        <v>130</v>
      </c>
      <c r="HJ120">
        <f t="shared" si="140"/>
        <v>5</v>
      </c>
      <c r="HK120" t="s">
        <v>131</v>
      </c>
      <c r="HL120">
        <f t="shared" si="141"/>
        <v>0</v>
      </c>
      <c r="HM120" t="s">
        <v>90</v>
      </c>
      <c r="HN120">
        <f t="shared" si="101"/>
        <v>9</v>
      </c>
      <c r="HO120" t="s">
        <v>96</v>
      </c>
      <c r="HP120">
        <f t="shared" si="142"/>
        <v>9</v>
      </c>
      <c r="HQ120" t="s">
        <v>132</v>
      </c>
      <c r="HR120" s="1">
        <f t="shared" si="143"/>
        <v>6</v>
      </c>
      <c r="HS120" t="s">
        <v>92</v>
      </c>
      <c r="HT120" s="1">
        <f t="shared" si="144"/>
        <v>0</v>
      </c>
      <c r="HU120" t="s">
        <v>86</v>
      </c>
      <c r="HV120" s="1">
        <f t="shared" si="145"/>
        <v>6</v>
      </c>
      <c r="HW120" t="s">
        <v>129</v>
      </c>
      <c r="HX120" s="1">
        <f t="shared" si="146"/>
        <v>0</v>
      </c>
      <c r="HY120" t="s">
        <v>88</v>
      </c>
      <c r="HZ120" s="1">
        <f t="shared" si="147"/>
        <v>0</v>
      </c>
      <c r="IA120" t="s">
        <v>95</v>
      </c>
      <c r="IB120" s="1">
        <f t="shared" si="148"/>
        <v>6</v>
      </c>
      <c r="IC120" t="s">
        <v>134</v>
      </c>
      <c r="ID120" s="1">
        <f t="shared" si="149"/>
        <v>6</v>
      </c>
      <c r="IE120" t="s">
        <v>91</v>
      </c>
      <c r="IF120" s="1">
        <f t="shared" si="150"/>
        <v>6</v>
      </c>
      <c r="IG120">
        <f t="shared" si="155"/>
        <v>89</v>
      </c>
      <c r="IH120" s="1">
        <f t="shared" si="151"/>
        <v>161</v>
      </c>
    </row>
    <row r="121" spans="1:242" ht="14.65" thickBot="1" x14ac:dyDescent="0.5">
      <c r="A121" s="1">
        <v>118</v>
      </c>
      <c r="B121" s="45">
        <f t="shared" si="86"/>
        <v>356</v>
      </c>
      <c r="C121" s="14" t="s">
        <v>390</v>
      </c>
      <c r="D121" t="s">
        <v>391</v>
      </c>
      <c r="E121" s="15" t="s">
        <v>355</v>
      </c>
      <c r="F121" s="28">
        <f t="shared" si="87"/>
        <v>155</v>
      </c>
      <c r="H121" s="14">
        <v>1</v>
      </c>
      <c r="I121" t="s">
        <v>83</v>
      </c>
      <c r="J121">
        <v>1</v>
      </c>
      <c r="K121" s="40">
        <f t="shared" si="102"/>
        <v>0</v>
      </c>
      <c r="L121">
        <v>1</v>
      </c>
      <c r="M121" t="s">
        <v>83</v>
      </c>
      <c r="N121">
        <v>2</v>
      </c>
      <c r="O121" s="40">
        <f t="shared" si="156"/>
        <v>3</v>
      </c>
      <c r="P121">
        <v>1</v>
      </c>
      <c r="Q121" t="s">
        <v>83</v>
      </c>
      <c r="R121">
        <v>2</v>
      </c>
      <c r="S121" s="40">
        <f t="shared" si="103"/>
        <v>3</v>
      </c>
      <c r="T121">
        <v>2</v>
      </c>
      <c r="U121" t="s">
        <v>83</v>
      </c>
      <c r="V121">
        <v>0</v>
      </c>
      <c r="W121" s="40">
        <f t="shared" si="88"/>
        <v>0</v>
      </c>
      <c r="X121">
        <v>0</v>
      </c>
      <c r="Y121" t="s">
        <v>83</v>
      </c>
      <c r="Z121">
        <v>1</v>
      </c>
      <c r="AA121" s="40">
        <f t="shared" si="89"/>
        <v>4</v>
      </c>
      <c r="AB121">
        <v>2</v>
      </c>
      <c r="AC121" t="s">
        <v>83</v>
      </c>
      <c r="AD121">
        <v>0</v>
      </c>
      <c r="AE121" s="40">
        <f t="shared" si="104"/>
        <v>6</v>
      </c>
      <c r="AF121" s="24">
        <f t="shared" si="105"/>
        <v>16</v>
      </c>
      <c r="AG121" s="14">
        <v>3</v>
      </c>
      <c r="AH121" t="s">
        <v>83</v>
      </c>
      <c r="AI121">
        <v>1</v>
      </c>
      <c r="AJ121" s="40">
        <f t="shared" si="154"/>
        <v>3</v>
      </c>
      <c r="AK121">
        <v>1</v>
      </c>
      <c r="AL121" t="s">
        <v>83</v>
      </c>
      <c r="AM121">
        <v>2</v>
      </c>
      <c r="AN121" s="40">
        <f t="shared" si="106"/>
        <v>0</v>
      </c>
      <c r="AO121">
        <v>1</v>
      </c>
      <c r="AP121" t="s">
        <v>83</v>
      </c>
      <c r="AQ121">
        <v>1</v>
      </c>
      <c r="AR121" s="40">
        <f t="shared" si="85"/>
        <v>0</v>
      </c>
      <c r="AS121">
        <v>3</v>
      </c>
      <c r="AT121" t="s">
        <v>83</v>
      </c>
      <c r="AU121">
        <v>1</v>
      </c>
      <c r="AV121" s="40">
        <f t="shared" si="107"/>
        <v>0</v>
      </c>
      <c r="AW121">
        <v>1</v>
      </c>
      <c r="AX121" t="s">
        <v>83</v>
      </c>
      <c r="AY121">
        <v>1</v>
      </c>
      <c r="AZ121" s="40">
        <f t="shared" si="108"/>
        <v>0</v>
      </c>
      <c r="BA121">
        <v>2</v>
      </c>
      <c r="BB121" t="s">
        <v>83</v>
      </c>
      <c r="BC121">
        <v>2</v>
      </c>
      <c r="BD121" s="40">
        <f t="shared" si="90"/>
        <v>0</v>
      </c>
      <c r="BE121" s="24">
        <f t="shared" si="109"/>
        <v>3</v>
      </c>
      <c r="BF121" s="14">
        <v>3</v>
      </c>
      <c r="BG121" t="s">
        <v>83</v>
      </c>
      <c r="BH121">
        <v>0</v>
      </c>
      <c r="BI121" s="40">
        <f t="shared" si="110"/>
        <v>0</v>
      </c>
      <c r="BJ121">
        <v>1</v>
      </c>
      <c r="BK121" t="s">
        <v>83</v>
      </c>
      <c r="BL121">
        <v>1</v>
      </c>
      <c r="BM121" s="40">
        <f t="shared" si="111"/>
        <v>4</v>
      </c>
      <c r="BN121">
        <v>2</v>
      </c>
      <c r="BO121" t="s">
        <v>83</v>
      </c>
      <c r="BP121">
        <v>1</v>
      </c>
      <c r="BQ121" s="40">
        <f t="shared" si="91"/>
        <v>3</v>
      </c>
      <c r="BR121">
        <v>3</v>
      </c>
      <c r="BS121" t="s">
        <v>83</v>
      </c>
      <c r="BT121">
        <v>1</v>
      </c>
      <c r="BU121" s="40">
        <f t="shared" si="112"/>
        <v>4</v>
      </c>
      <c r="BV121">
        <v>1</v>
      </c>
      <c r="BW121" t="s">
        <v>83</v>
      </c>
      <c r="BX121">
        <v>2</v>
      </c>
      <c r="BY121" s="40">
        <f t="shared" si="113"/>
        <v>3</v>
      </c>
      <c r="BZ121">
        <v>1</v>
      </c>
      <c r="CA121" t="s">
        <v>83</v>
      </c>
      <c r="CB121">
        <v>2</v>
      </c>
      <c r="CC121" s="40">
        <f t="shared" si="114"/>
        <v>6</v>
      </c>
      <c r="CD121" s="24">
        <f t="shared" si="115"/>
        <v>20</v>
      </c>
      <c r="CE121" s="14">
        <v>2</v>
      </c>
      <c r="CF121" t="s">
        <v>83</v>
      </c>
      <c r="CG121">
        <v>0</v>
      </c>
      <c r="CH121" s="40">
        <f t="shared" si="116"/>
        <v>0</v>
      </c>
      <c r="CI121">
        <v>3</v>
      </c>
      <c r="CJ121" t="s">
        <v>83</v>
      </c>
      <c r="CK121">
        <v>0</v>
      </c>
      <c r="CL121" s="40">
        <f t="shared" si="117"/>
        <v>4</v>
      </c>
      <c r="CM121">
        <v>1</v>
      </c>
      <c r="CN121" t="s">
        <v>83</v>
      </c>
      <c r="CO121">
        <v>1</v>
      </c>
      <c r="CP121" s="40">
        <f t="shared" si="118"/>
        <v>0</v>
      </c>
      <c r="CQ121">
        <v>1</v>
      </c>
      <c r="CR121" t="s">
        <v>83</v>
      </c>
      <c r="CS121">
        <v>2</v>
      </c>
      <c r="CT121" s="40">
        <f t="shared" si="119"/>
        <v>0</v>
      </c>
      <c r="CU121">
        <v>1</v>
      </c>
      <c r="CV121" t="s">
        <v>83</v>
      </c>
      <c r="CW121">
        <v>2</v>
      </c>
      <c r="CX121" s="40">
        <f t="shared" si="120"/>
        <v>0</v>
      </c>
      <c r="CY121">
        <v>1</v>
      </c>
      <c r="CZ121" t="s">
        <v>83</v>
      </c>
      <c r="DA121">
        <v>2</v>
      </c>
      <c r="DB121" s="40">
        <f t="shared" si="121"/>
        <v>0</v>
      </c>
      <c r="DC121" s="24">
        <f t="shared" si="122"/>
        <v>4</v>
      </c>
      <c r="DD121" s="14">
        <v>2</v>
      </c>
      <c r="DE121" t="s">
        <v>83</v>
      </c>
      <c r="DF121">
        <v>0</v>
      </c>
      <c r="DG121" s="40">
        <f t="shared" si="152"/>
        <v>0</v>
      </c>
      <c r="DH121">
        <v>3</v>
      </c>
      <c r="DI121" t="s">
        <v>83</v>
      </c>
      <c r="DJ121">
        <v>1</v>
      </c>
      <c r="DK121" s="40">
        <f t="shared" si="92"/>
        <v>3</v>
      </c>
      <c r="DL121">
        <v>1</v>
      </c>
      <c r="DM121" t="s">
        <v>83</v>
      </c>
      <c r="DN121">
        <v>1</v>
      </c>
      <c r="DO121" s="40">
        <f t="shared" si="123"/>
        <v>0</v>
      </c>
      <c r="DP121">
        <v>3</v>
      </c>
      <c r="DQ121" t="s">
        <v>83</v>
      </c>
      <c r="DR121">
        <v>1</v>
      </c>
      <c r="DS121" s="40">
        <f t="shared" si="83"/>
        <v>0</v>
      </c>
      <c r="DT121">
        <v>0</v>
      </c>
      <c r="DU121" t="s">
        <v>83</v>
      </c>
      <c r="DV121">
        <v>2</v>
      </c>
      <c r="DW121" s="40">
        <f t="shared" si="84"/>
        <v>1</v>
      </c>
      <c r="DX121">
        <v>1</v>
      </c>
      <c r="DY121" t="s">
        <v>83</v>
      </c>
      <c r="DZ121">
        <v>2</v>
      </c>
      <c r="EA121" s="39">
        <f t="shared" si="124"/>
        <v>3</v>
      </c>
      <c r="EB121" s="24">
        <f t="shared" si="93"/>
        <v>7</v>
      </c>
      <c r="EC121" s="14">
        <v>1</v>
      </c>
      <c r="ED121" t="s">
        <v>83</v>
      </c>
      <c r="EE121">
        <v>2</v>
      </c>
      <c r="EF121" s="40">
        <f t="shared" si="125"/>
        <v>0</v>
      </c>
      <c r="EG121">
        <v>3</v>
      </c>
      <c r="EH121" t="s">
        <v>83</v>
      </c>
      <c r="EI121">
        <v>0</v>
      </c>
      <c r="EJ121" s="40">
        <f t="shared" si="126"/>
        <v>3</v>
      </c>
      <c r="EK121">
        <v>2</v>
      </c>
      <c r="EL121" t="s">
        <v>83</v>
      </c>
      <c r="EM121">
        <v>1</v>
      </c>
      <c r="EN121" s="40">
        <f t="shared" si="157"/>
        <v>0</v>
      </c>
      <c r="EO121">
        <v>2</v>
      </c>
      <c r="EP121" t="s">
        <v>83</v>
      </c>
      <c r="EQ121">
        <v>1</v>
      </c>
      <c r="ER121" s="40">
        <f t="shared" si="127"/>
        <v>3</v>
      </c>
      <c r="ES121">
        <v>1</v>
      </c>
      <c r="ET121" t="s">
        <v>83</v>
      </c>
      <c r="EU121">
        <v>2</v>
      </c>
      <c r="EV121" s="40">
        <f t="shared" si="128"/>
        <v>0</v>
      </c>
      <c r="EW121">
        <v>1</v>
      </c>
      <c r="EX121" t="s">
        <v>83</v>
      </c>
      <c r="EY121">
        <v>1</v>
      </c>
      <c r="EZ121" s="40">
        <f t="shared" si="129"/>
        <v>0</v>
      </c>
      <c r="FA121" s="24">
        <f t="shared" si="130"/>
        <v>6</v>
      </c>
      <c r="FB121" s="14">
        <v>2</v>
      </c>
      <c r="FC121" t="s">
        <v>83</v>
      </c>
      <c r="FD121">
        <v>0</v>
      </c>
      <c r="FE121" s="40">
        <f t="shared" si="131"/>
        <v>3</v>
      </c>
      <c r="FF121">
        <v>2</v>
      </c>
      <c r="FG121" t="s">
        <v>83</v>
      </c>
      <c r="FH121">
        <v>1</v>
      </c>
      <c r="FI121" s="40">
        <f t="shared" si="132"/>
        <v>3</v>
      </c>
      <c r="FJ121">
        <v>0</v>
      </c>
      <c r="FK121" t="s">
        <v>83</v>
      </c>
      <c r="FL121">
        <v>2</v>
      </c>
      <c r="FM121" s="40">
        <f t="shared" si="133"/>
        <v>0</v>
      </c>
      <c r="FN121">
        <v>2</v>
      </c>
      <c r="FO121" t="s">
        <v>83</v>
      </c>
      <c r="FP121">
        <v>1</v>
      </c>
      <c r="FQ121" s="40">
        <f t="shared" si="94"/>
        <v>4</v>
      </c>
      <c r="FR121">
        <v>1</v>
      </c>
      <c r="FS121" t="s">
        <v>83</v>
      </c>
      <c r="FT121">
        <v>1</v>
      </c>
      <c r="FU121" s="40">
        <f t="shared" si="134"/>
        <v>0</v>
      </c>
      <c r="FV121">
        <v>0</v>
      </c>
      <c r="FW121" t="s">
        <v>83</v>
      </c>
      <c r="FX121">
        <v>3</v>
      </c>
      <c r="FY121" s="40">
        <f t="shared" si="95"/>
        <v>0</v>
      </c>
      <c r="FZ121" s="24">
        <f t="shared" si="96"/>
        <v>10</v>
      </c>
      <c r="GA121" s="14">
        <v>2</v>
      </c>
      <c r="GB121" t="s">
        <v>83</v>
      </c>
      <c r="GC121">
        <v>1</v>
      </c>
      <c r="GD121" s="40">
        <f t="shared" si="135"/>
        <v>0</v>
      </c>
      <c r="GE121">
        <v>3</v>
      </c>
      <c r="GF121" t="s">
        <v>83</v>
      </c>
      <c r="GG121">
        <v>0</v>
      </c>
      <c r="GH121" s="40">
        <f t="shared" si="159"/>
        <v>3</v>
      </c>
      <c r="GI121">
        <v>1</v>
      </c>
      <c r="GJ121" t="s">
        <v>83</v>
      </c>
      <c r="GK121">
        <v>0</v>
      </c>
      <c r="GL121" s="40">
        <f t="shared" si="136"/>
        <v>0</v>
      </c>
      <c r="GM121">
        <v>1</v>
      </c>
      <c r="GN121" t="s">
        <v>83</v>
      </c>
      <c r="GO121">
        <v>1</v>
      </c>
      <c r="GP121" s="40">
        <f t="shared" si="137"/>
        <v>0</v>
      </c>
      <c r="GQ121">
        <v>1</v>
      </c>
      <c r="GR121" t="s">
        <v>83</v>
      </c>
      <c r="GS121">
        <v>2</v>
      </c>
      <c r="GT121" s="40">
        <f t="shared" si="97"/>
        <v>3</v>
      </c>
      <c r="GU121">
        <v>1</v>
      </c>
      <c r="GV121" t="s">
        <v>83</v>
      </c>
      <c r="GW121">
        <v>2</v>
      </c>
      <c r="GX121" s="40">
        <f t="shared" si="138"/>
        <v>0</v>
      </c>
      <c r="GY121" s="24">
        <f t="shared" si="139"/>
        <v>6</v>
      </c>
      <c r="GZ121" s="28">
        <f t="shared" si="98"/>
        <v>72</v>
      </c>
      <c r="HA121" t="s">
        <v>84</v>
      </c>
      <c r="HB121">
        <f t="shared" si="99"/>
        <v>9</v>
      </c>
      <c r="HC121" t="s">
        <v>85</v>
      </c>
      <c r="HD121">
        <f t="shared" si="153"/>
        <v>9</v>
      </c>
      <c r="HE121" t="s">
        <v>93</v>
      </c>
      <c r="HF121">
        <f t="shared" si="100"/>
        <v>9</v>
      </c>
      <c r="HG121" t="s">
        <v>94</v>
      </c>
      <c r="HH121">
        <f t="shared" si="158"/>
        <v>9</v>
      </c>
      <c r="HI121" t="s">
        <v>130</v>
      </c>
      <c r="HJ121">
        <f t="shared" si="140"/>
        <v>5</v>
      </c>
      <c r="HK121" t="s">
        <v>131</v>
      </c>
      <c r="HL121">
        <f t="shared" si="141"/>
        <v>0</v>
      </c>
      <c r="HM121" t="s">
        <v>90</v>
      </c>
      <c r="HN121">
        <f t="shared" si="101"/>
        <v>9</v>
      </c>
      <c r="HO121" t="s">
        <v>96</v>
      </c>
      <c r="HP121">
        <f t="shared" si="142"/>
        <v>9</v>
      </c>
      <c r="HQ121" t="s">
        <v>132</v>
      </c>
      <c r="HR121" s="1">
        <f t="shared" si="143"/>
        <v>6</v>
      </c>
      <c r="HS121" t="s">
        <v>92</v>
      </c>
      <c r="HT121" s="1">
        <f t="shared" si="144"/>
        <v>0</v>
      </c>
      <c r="HU121" t="s">
        <v>86</v>
      </c>
      <c r="HV121" s="1">
        <f t="shared" si="145"/>
        <v>6</v>
      </c>
      <c r="HW121" t="s">
        <v>129</v>
      </c>
      <c r="HX121" s="1">
        <f t="shared" si="146"/>
        <v>0</v>
      </c>
      <c r="HY121" t="s">
        <v>88</v>
      </c>
      <c r="HZ121" s="1">
        <f t="shared" si="147"/>
        <v>0</v>
      </c>
      <c r="IA121" t="s">
        <v>95</v>
      </c>
      <c r="IB121" s="1">
        <f t="shared" si="148"/>
        <v>6</v>
      </c>
      <c r="IC121" t="s">
        <v>134</v>
      </c>
      <c r="ID121" s="1">
        <f t="shared" si="149"/>
        <v>6</v>
      </c>
      <c r="IE121" t="s">
        <v>135</v>
      </c>
      <c r="IF121" s="1">
        <f t="shared" si="150"/>
        <v>0</v>
      </c>
      <c r="IG121">
        <f t="shared" si="155"/>
        <v>83</v>
      </c>
      <c r="IH121" s="1">
        <f t="shared" si="151"/>
        <v>155</v>
      </c>
    </row>
    <row r="122" spans="1:242" ht="14.65" thickBot="1" x14ac:dyDescent="0.5">
      <c r="A122" s="1">
        <v>119</v>
      </c>
      <c r="B122" s="45">
        <f t="shared" si="86"/>
        <v>376</v>
      </c>
      <c r="C122" s="14" t="s">
        <v>392</v>
      </c>
      <c r="D122" t="s">
        <v>393</v>
      </c>
      <c r="E122" s="15" t="s">
        <v>355</v>
      </c>
      <c r="F122" s="28">
        <f t="shared" si="87"/>
        <v>154</v>
      </c>
      <c r="H122" s="14">
        <v>1</v>
      </c>
      <c r="I122" t="s">
        <v>83</v>
      </c>
      <c r="J122">
        <v>2</v>
      </c>
      <c r="K122" s="40">
        <f t="shared" si="102"/>
        <v>3</v>
      </c>
      <c r="L122">
        <v>1</v>
      </c>
      <c r="M122" t="s">
        <v>83</v>
      </c>
      <c r="N122">
        <v>3</v>
      </c>
      <c r="O122" s="40">
        <f t="shared" si="156"/>
        <v>4</v>
      </c>
      <c r="P122">
        <v>2</v>
      </c>
      <c r="Q122" t="s">
        <v>83</v>
      </c>
      <c r="R122">
        <v>3</v>
      </c>
      <c r="S122" s="40">
        <f t="shared" si="103"/>
        <v>3</v>
      </c>
      <c r="T122">
        <v>4</v>
      </c>
      <c r="U122" t="s">
        <v>83</v>
      </c>
      <c r="V122">
        <v>1</v>
      </c>
      <c r="W122" s="40">
        <f t="shared" si="88"/>
        <v>0</v>
      </c>
      <c r="X122">
        <v>1</v>
      </c>
      <c r="Y122" t="s">
        <v>83</v>
      </c>
      <c r="Z122">
        <v>3</v>
      </c>
      <c r="AA122" s="40">
        <f t="shared" si="89"/>
        <v>3</v>
      </c>
      <c r="AB122">
        <v>2</v>
      </c>
      <c r="AC122" t="s">
        <v>83</v>
      </c>
      <c r="AD122">
        <v>1</v>
      </c>
      <c r="AE122" s="40">
        <f t="shared" si="104"/>
        <v>3</v>
      </c>
      <c r="AF122" s="24">
        <f t="shared" si="105"/>
        <v>16</v>
      </c>
      <c r="AG122" s="14">
        <v>4</v>
      </c>
      <c r="AH122" t="s">
        <v>83</v>
      </c>
      <c r="AI122">
        <v>1</v>
      </c>
      <c r="AJ122" s="40">
        <f t="shared" si="154"/>
        <v>3</v>
      </c>
      <c r="AK122">
        <v>1</v>
      </c>
      <c r="AL122" t="s">
        <v>83</v>
      </c>
      <c r="AM122">
        <v>3</v>
      </c>
      <c r="AN122" s="40">
        <f t="shared" si="106"/>
        <v>0</v>
      </c>
      <c r="AO122">
        <v>3</v>
      </c>
      <c r="AP122" t="s">
        <v>83</v>
      </c>
      <c r="AQ122">
        <v>2</v>
      </c>
      <c r="AR122" s="40">
        <f t="shared" si="85"/>
        <v>0</v>
      </c>
      <c r="AS122">
        <v>4</v>
      </c>
      <c r="AT122" t="s">
        <v>83</v>
      </c>
      <c r="AU122">
        <v>1</v>
      </c>
      <c r="AV122" s="40">
        <f t="shared" si="107"/>
        <v>0</v>
      </c>
      <c r="AW122">
        <v>1</v>
      </c>
      <c r="AX122" t="s">
        <v>83</v>
      </c>
      <c r="AY122">
        <v>3</v>
      </c>
      <c r="AZ122" s="40">
        <f t="shared" si="108"/>
        <v>3</v>
      </c>
      <c r="BA122">
        <v>1</v>
      </c>
      <c r="BB122" t="s">
        <v>83</v>
      </c>
      <c r="BC122">
        <v>2</v>
      </c>
      <c r="BD122" s="40">
        <f t="shared" si="90"/>
        <v>4</v>
      </c>
      <c r="BE122" s="24">
        <f t="shared" si="109"/>
        <v>10</v>
      </c>
      <c r="BF122" s="14">
        <v>4</v>
      </c>
      <c r="BG122" t="s">
        <v>83</v>
      </c>
      <c r="BH122">
        <v>2</v>
      </c>
      <c r="BI122" s="40">
        <f t="shared" si="110"/>
        <v>0</v>
      </c>
      <c r="BJ122">
        <v>1</v>
      </c>
      <c r="BK122" t="s">
        <v>83</v>
      </c>
      <c r="BL122">
        <v>2</v>
      </c>
      <c r="BM122" s="40">
        <f t="shared" si="111"/>
        <v>0</v>
      </c>
      <c r="BN122">
        <v>3</v>
      </c>
      <c r="BO122" t="s">
        <v>83</v>
      </c>
      <c r="BP122">
        <v>1</v>
      </c>
      <c r="BQ122" s="40">
        <f t="shared" si="91"/>
        <v>4</v>
      </c>
      <c r="BR122">
        <v>3</v>
      </c>
      <c r="BS122" t="s">
        <v>83</v>
      </c>
      <c r="BT122">
        <v>1</v>
      </c>
      <c r="BU122" s="40">
        <f t="shared" si="112"/>
        <v>4</v>
      </c>
      <c r="BV122">
        <v>1</v>
      </c>
      <c r="BW122" t="s">
        <v>83</v>
      </c>
      <c r="BX122">
        <v>3</v>
      </c>
      <c r="BY122" s="40">
        <f t="shared" si="113"/>
        <v>4</v>
      </c>
      <c r="BZ122">
        <v>1</v>
      </c>
      <c r="CA122" t="s">
        <v>83</v>
      </c>
      <c r="CB122">
        <v>2</v>
      </c>
      <c r="CC122" s="40">
        <f t="shared" si="114"/>
        <v>6</v>
      </c>
      <c r="CD122" s="24">
        <f t="shared" si="115"/>
        <v>18</v>
      </c>
      <c r="CE122" s="14">
        <v>3</v>
      </c>
      <c r="CF122" t="s">
        <v>83</v>
      </c>
      <c r="CG122">
        <v>1</v>
      </c>
      <c r="CH122" s="40">
        <f t="shared" si="116"/>
        <v>0</v>
      </c>
      <c r="CI122">
        <v>4</v>
      </c>
      <c r="CJ122" t="s">
        <v>83</v>
      </c>
      <c r="CK122">
        <v>0</v>
      </c>
      <c r="CL122" s="40">
        <f t="shared" si="117"/>
        <v>3</v>
      </c>
      <c r="CM122">
        <v>2</v>
      </c>
      <c r="CN122" t="s">
        <v>83</v>
      </c>
      <c r="CO122">
        <v>1</v>
      </c>
      <c r="CP122" s="40">
        <f t="shared" si="118"/>
        <v>0</v>
      </c>
      <c r="CQ122">
        <v>3</v>
      </c>
      <c r="CR122" t="s">
        <v>83</v>
      </c>
      <c r="CS122">
        <v>1</v>
      </c>
      <c r="CT122" s="40">
        <f t="shared" si="119"/>
        <v>3</v>
      </c>
      <c r="CU122">
        <v>1</v>
      </c>
      <c r="CV122" t="s">
        <v>83</v>
      </c>
      <c r="CW122">
        <v>2</v>
      </c>
      <c r="CX122" s="40">
        <f t="shared" si="120"/>
        <v>0</v>
      </c>
      <c r="CY122">
        <v>0</v>
      </c>
      <c r="CZ122" t="s">
        <v>83</v>
      </c>
      <c r="DA122">
        <v>3</v>
      </c>
      <c r="DB122" s="40">
        <f t="shared" si="121"/>
        <v>0</v>
      </c>
      <c r="DC122" s="24">
        <f t="shared" si="122"/>
        <v>6</v>
      </c>
      <c r="DD122" s="14">
        <v>3</v>
      </c>
      <c r="DE122" t="s">
        <v>83</v>
      </c>
      <c r="DF122">
        <v>1</v>
      </c>
      <c r="DG122" s="40">
        <f t="shared" si="152"/>
        <v>0</v>
      </c>
      <c r="DH122">
        <v>2</v>
      </c>
      <c r="DI122" t="s">
        <v>83</v>
      </c>
      <c r="DJ122">
        <v>3</v>
      </c>
      <c r="DK122" s="40">
        <f t="shared" si="92"/>
        <v>0</v>
      </c>
      <c r="DL122">
        <v>2</v>
      </c>
      <c r="DM122" t="s">
        <v>83</v>
      </c>
      <c r="DN122">
        <v>3</v>
      </c>
      <c r="DO122" s="40">
        <f t="shared" si="123"/>
        <v>4</v>
      </c>
      <c r="DP122">
        <v>2</v>
      </c>
      <c r="DQ122" t="s">
        <v>83</v>
      </c>
      <c r="DR122">
        <v>3</v>
      </c>
      <c r="DS122" s="40">
        <f t="shared" si="83"/>
        <v>0</v>
      </c>
      <c r="DT122">
        <v>1</v>
      </c>
      <c r="DU122" t="s">
        <v>83</v>
      </c>
      <c r="DV122">
        <v>3</v>
      </c>
      <c r="DW122" s="40">
        <f t="shared" si="84"/>
        <v>1</v>
      </c>
      <c r="DX122">
        <v>1</v>
      </c>
      <c r="DY122" t="s">
        <v>83</v>
      </c>
      <c r="DZ122">
        <v>3</v>
      </c>
      <c r="EA122" s="39">
        <f t="shared" si="124"/>
        <v>4</v>
      </c>
      <c r="EB122" s="24">
        <f t="shared" si="93"/>
        <v>9</v>
      </c>
      <c r="EC122" s="14">
        <v>1</v>
      </c>
      <c r="ED122" t="s">
        <v>83</v>
      </c>
      <c r="EE122">
        <v>3</v>
      </c>
      <c r="EF122" s="40">
        <f t="shared" si="125"/>
        <v>0</v>
      </c>
      <c r="EG122">
        <v>4</v>
      </c>
      <c r="EH122" t="s">
        <v>83</v>
      </c>
      <c r="EI122">
        <v>1</v>
      </c>
      <c r="EJ122" s="40">
        <f t="shared" si="126"/>
        <v>3</v>
      </c>
      <c r="EK122">
        <v>3</v>
      </c>
      <c r="EL122" t="s">
        <v>83</v>
      </c>
      <c r="EM122">
        <v>1</v>
      </c>
      <c r="EN122" s="40">
        <f t="shared" si="157"/>
        <v>0</v>
      </c>
      <c r="EO122">
        <v>3</v>
      </c>
      <c r="EP122" t="s">
        <v>83</v>
      </c>
      <c r="EQ122">
        <v>1</v>
      </c>
      <c r="ER122" s="40">
        <f t="shared" si="127"/>
        <v>3</v>
      </c>
      <c r="ES122">
        <v>1</v>
      </c>
      <c r="ET122" t="s">
        <v>83</v>
      </c>
      <c r="EU122">
        <v>3</v>
      </c>
      <c r="EV122" s="40">
        <f t="shared" si="128"/>
        <v>0</v>
      </c>
      <c r="EW122">
        <v>2</v>
      </c>
      <c r="EX122" t="s">
        <v>83</v>
      </c>
      <c r="EY122">
        <v>1</v>
      </c>
      <c r="EZ122" s="40">
        <f t="shared" si="129"/>
        <v>0</v>
      </c>
      <c r="FA122" s="24">
        <f t="shared" si="130"/>
        <v>6</v>
      </c>
      <c r="FB122" s="14">
        <v>2</v>
      </c>
      <c r="FC122" t="s">
        <v>83</v>
      </c>
      <c r="FD122">
        <v>1</v>
      </c>
      <c r="FE122" s="40">
        <f t="shared" si="131"/>
        <v>4</v>
      </c>
      <c r="FF122">
        <v>3</v>
      </c>
      <c r="FG122" t="s">
        <v>83</v>
      </c>
      <c r="FH122">
        <v>1</v>
      </c>
      <c r="FI122" s="40">
        <f t="shared" si="132"/>
        <v>4</v>
      </c>
      <c r="FJ122">
        <v>2</v>
      </c>
      <c r="FK122" t="s">
        <v>83</v>
      </c>
      <c r="FL122">
        <v>3</v>
      </c>
      <c r="FM122" s="40">
        <f t="shared" si="133"/>
        <v>0</v>
      </c>
      <c r="FN122">
        <v>0</v>
      </c>
      <c r="FO122" t="s">
        <v>83</v>
      </c>
      <c r="FP122">
        <v>0</v>
      </c>
      <c r="FQ122" s="40">
        <f t="shared" si="94"/>
        <v>0</v>
      </c>
      <c r="FR122">
        <v>2</v>
      </c>
      <c r="FS122" t="s">
        <v>83</v>
      </c>
      <c r="FT122">
        <v>1</v>
      </c>
      <c r="FU122" s="40">
        <f t="shared" si="134"/>
        <v>0</v>
      </c>
      <c r="FV122">
        <v>2</v>
      </c>
      <c r="FW122" t="s">
        <v>83</v>
      </c>
      <c r="FX122">
        <v>4</v>
      </c>
      <c r="FY122" s="40">
        <f t="shared" si="95"/>
        <v>0</v>
      </c>
      <c r="FZ122" s="24">
        <f t="shared" si="96"/>
        <v>8</v>
      </c>
      <c r="GA122" s="14">
        <v>2</v>
      </c>
      <c r="GB122" t="s">
        <v>83</v>
      </c>
      <c r="GC122">
        <v>4</v>
      </c>
      <c r="GD122" s="40">
        <f t="shared" si="135"/>
        <v>0</v>
      </c>
      <c r="GE122">
        <v>3</v>
      </c>
      <c r="GF122" t="s">
        <v>83</v>
      </c>
      <c r="GG122">
        <v>1</v>
      </c>
      <c r="GH122" s="40">
        <f t="shared" si="159"/>
        <v>3</v>
      </c>
      <c r="GI122">
        <v>3</v>
      </c>
      <c r="GJ122" t="s">
        <v>83</v>
      </c>
      <c r="GK122">
        <v>1</v>
      </c>
      <c r="GL122" s="40">
        <f t="shared" si="136"/>
        <v>0</v>
      </c>
      <c r="GM122">
        <v>3</v>
      </c>
      <c r="GN122" t="s">
        <v>83</v>
      </c>
      <c r="GO122">
        <v>2</v>
      </c>
      <c r="GP122" s="40">
        <f t="shared" si="137"/>
        <v>3</v>
      </c>
      <c r="GQ122">
        <v>1</v>
      </c>
      <c r="GR122" t="s">
        <v>83</v>
      </c>
      <c r="GS122">
        <v>2</v>
      </c>
      <c r="GT122" s="40">
        <f t="shared" si="97"/>
        <v>3</v>
      </c>
      <c r="GU122">
        <v>1</v>
      </c>
      <c r="GV122" t="s">
        <v>83</v>
      </c>
      <c r="GW122">
        <v>2</v>
      </c>
      <c r="GX122" s="40">
        <f t="shared" si="138"/>
        <v>0</v>
      </c>
      <c r="GY122" s="24">
        <f t="shared" si="139"/>
        <v>9</v>
      </c>
      <c r="GZ122" s="28">
        <f t="shared" si="98"/>
        <v>82</v>
      </c>
      <c r="HA122" t="s">
        <v>84</v>
      </c>
      <c r="HB122">
        <f t="shared" si="99"/>
        <v>9</v>
      </c>
      <c r="HC122" t="s">
        <v>85</v>
      </c>
      <c r="HD122">
        <f t="shared" si="153"/>
        <v>9</v>
      </c>
      <c r="HE122" t="s">
        <v>93</v>
      </c>
      <c r="HF122">
        <f t="shared" si="100"/>
        <v>9</v>
      </c>
      <c r="HG122" t="s">
        <v>94</v>
      </c>
      <c r="HH122">
        <f t="shared" si="158"/>
        <v>9</v>
      </c>
      <c r="HI122" t="s">
        <v>88</v>
      </c>
      <c r="HJ122">
        <f t="shared" si="140"/>
        <v>0</v>
      </c>
      <c r="HK122" t="s">
        <v>131</v>
      </c>
      <c r="HL122">
        <f t="shared" si="141"/>
        <v>0</v>
      </c>
      <c r="HM122" t="s">
        <v>90</v>
      </c>
      <c r="HN122">
        <f t="shared" si="101"/>
        <v>9</v>
      </c>
      <c r="HO122" t="s">
        <v>96</v>
      </c>
      <c r="HP122">
        <f t="shared" si="142"/>
        <v>9</v>
      </c>
      <c r="HQ122" t="s">
        <v>136</v>
      </c>
      <c r="HR122" s="1">
        <f t="shared" si="143"/>
        <v>0</v>
      </c>
      <c r="HS122" t="s">
        <v>92</v>
      </c>
      <c r="HT122" s="1">
        <f t="shared" si="144"/>
        <v>0</v>
      </c>
      <c r="HU122" t="s">
        <v>86</v>
      </c>
      <c r="HV122" s="1">
        <f t="shared" si="145"/>
        <v>6</v>
      </c>
      <c r="HW122" t="s">
        <v>129</v>
      </c>
      <c r="HX122" s="1">
        <f t="shared" si="146"/>
        <v>0</v>
      </c>
      <c r="HY122" t="s">
        <v>130</v>
      </c>
      <c r="HZ122" s="1">
        <f t="shared" si="147"/>
        <v>6</v>
      </c>
      <c r="IA122" t="s">
        <v>95</v>
      </c>
      <c r="IB122" s="1">
        <f t="shared" si="148"/>
        <v>6</v>
      </c>
      <c r="IC122" t="s">
        <v>150</v>
      </c>
      <c r="ID122" s="1">
        <f t="shared" si="149"/>
        <v>0</v>
      </c>
      <c r="IE122" t="s">
        <v>135</v>
      </c>
      <c r="IF122" s="1">
        <f t="shared" si="150"/>
        <v>0</v>
      </c>
      <c r="IG122">
        <f t="shared" si="155"/>
        <v>72</v>
      </c>
      <c r="IH122" s="1">
        <f t="shared" si="151"/>
        <v>154</v>
      </c>
    </row>
    <row r="123" spans="1:242" ht="14.65" thickBot="1" x14ac:dyDescent="0.5">
      <c r="A123" s="1">
        <v>120</v>
      </c>
      <c r="B123" s="45">
        <f t="shared" si="86"/>
        <v>707</v>
      </c>
      <c r="C123" s="14" t="s">
        <v>394</v>
      </c>
      <c r="D123" t="s">
        <v>395</v>
      </c>
      <c r="E123" s="15" t="s">
        <v>355</v>
      </c>
      <c r="F123" s="28">
        <f t="shared" si="87"/>
        <v>115</v>
      </c>
      <c r="H123" s="14">
        <v>1</v>
      </c>
      <c r="I123" t="s">
        <v>83</v>
      </c>
      <c r="J123">
        <v>1</v>
      </c>
      <c r="K123" s="40">
        <f t="shared" si="102"/>
        <v>0</v>
      </c>
      <c r="L123">
        <v>2</v>
      </c>
      <c r="M123" t="s">
        <v>83</v>
      </c>
      <c r="N123">
        <v>2</v>
      </c>
      <c r="O123" s="40">
        <f t="shared" si="156"/>
        <v>0</v>
      </c>
      <c r="P123">
        <v>2</v>
      </c>
      <c r="Q123" t="s">
        <v>83</v>
      </c>
      <c r="R123">
        <v>3</v>
      </c>
      <c r="S123" s="40">
        <f t="shared" si="103"/>
        <v>3</v>
      </c>
      <c r="T123">
        <v>2</v>
      </c>
      <c r="U123" t="s">
        <v>83</v>
      </c>
      <c r="V123">
        <v>3</v>
      </c>
      <c r="W123" s="40">
        <f t="shared" si="88"/>
        <v>0</v>
      </c>
      <c r="X123">
        <v>2</v>
      </c>
      <c r="Y123" t="s">
        <v>83</v>
      </c>
      <c r="Z123">
        <v>2</v>
      </c>
      <c r="AA123" s="40">
        <f t="shared" si="89"/>
        <v>0</v>
      </c>
      <c r="AB123">
        <v>2</v>
      </c>
      <c r="AC123" t="s">
        <v>83</v>
      </c>
      <c r="AD123">
        <v>2</v>
      </c>
      <c r="AE123" s="40">
        <f t="shared" si="104"/>
        <v>0</v>
      </c>
      <c r="AF123" s="24">
        <f t="shared" si="105"/>
        <v>3</v>
      </c>
      <c r="AG123" s="14">
        <v>3</v>
      </c>
      <c r="AH123" t="s">
        <v>83</v>
      </c>
      <c r="AI123">
        <v>2</v>
      </c>
      <c r="AJ123" s="40">
        <f t="shared" si="154"/>
        <v>3</v>
      </c>
      <c r="AK123">
        <v>1</v>
      </c>
      <c r="AL123" t="s">
        <v>83</v>
      </c>
      <c r="AM123">
        <v>1</v>
      </c>
      <c r="AN123" s="40">
        <f t="shared" si="106"/>
        <v>6</v>
      </c>
      <c r="AO123">
        <v>2</v>
      </c>
      <c r="AP123" t="s">
        <v>83</v>
      </c>
      <c r="AQ123">
        <v>3</v>
      </c>
      <c r="AR123" s="40">
        <f t="shared" si="85"/>
        <v>3</v>
      </c>
      <c r="AS123">
        <v>2</v>
      </c>
      <c r="AT123" t="s">
        <v>83</v>
      </c>
      <c r="AU123">
        <v>2</v>
      </c>
      <c r="AV123" s="40">
        <f t="shared" si="107"/>
        <v>3</v>
      </c>
      <c r="AW123">
        <v>1</v>
      </c>
      <c r="AX123" t="s">
        <v>83</v>
      </c>
      <c r="AY123">
        <v>2</v>
      </c>
      <c r="AZ123" s="40">
        <f t="shared" si="108"/>
        <v>3</v>
      </c>
      <c r="BA123">
        <v>1</v>
      </c>
      <c r="BB123" t="s">
        <v>83</v>
      </c>
      <c r="BC123">
        <v>2</v>
      </c>
      <c r="BD123" s="40">
        <f t="shared" si="90"/>
        <v>4</v>
      </c>
      <c r="BE123" s="24">
        <f t="shared" si="109"/>
        <v>22</v>
      </c>
      <c r="BF123" s="14">
        <v>2</v>
      </c>
      <c r="BG123" t="s">
        <v>83</v>
      </c>
      <c r="BH123">
        <v>1</v>
      </c>
      <c r="BI123" s="40">
        <f t="shared" si="110"/>
        <v>0</v>
      </c>
      <c r="BJ123">
        <v>2</v>
      </c>
      <c r="BK123" t="s">
        <v>83</v>
      </c>
      <c r="BL123">
        <v>2</v>
      </c>
      <c r="BM123" s="40">
        <f t="shared" si="111"/>
        <v>3</v>
      </c>
      <c r="BN123">
        <v>1</v>
      </c>
      <c r="BO123" t="s">
        <v>83</v>
      </c>
      <c r="BP123">
        <v>2</v>
      </c>
      <c r="BQ123" s="40">
        <f t="shared" si="91"/>
        <v>0</v>
      </c>
      <c r="BR123">
        <v>2</v>
      </c>
      <c r="BS123" t="s">
        <v>83</v>
      </c>
      <c r="BT123">
        <v>3</v>
      </c>
      <c r="BU123" s="40">
        <f t="shared" si="112"/>
        <v>0</v>
      </c>
      <c r="BV123">
        <v>1</v>
      </c>
      <c r="BW123" t="s">
        <v>83</v>
      </c>
      <c r="BX123">
        <v>1</v>
      </c>
      <c r="BY123" s="40">
        <f t="shared" si="113"/>
        <v>0</v>
      </c>
      <c r="BZ123">
        <v>3</v>
      </c>
      <c r="CA123" t="s">
        <v>83</v>
      </c>
      <c r="CB123">
        <v>2</v>
      </c>
      <c r="CC123" s="40">
        <f t="shared" si="114"/>
        <v>0</v>
      </c>
      <c r="CD123" s="24">
        <f t="shared" si="115"/>
        <v>3</v>
      </c>
      <c r="CE123" s="14">
        <v>2</v>
      </c>
      <c r="CF123" t="s">
        <v>83</v>
      </c>
      <c r="CG123">
        <v>2</v>
      </c>
      <c r="CH123" s="40">
        <f t="shared" si="116"/>
        <v>3</v>
      </c>
      <c r="CI123">
        <v>2</v>
      </c>
      <c r="CJ123" t="s">
        <v>83</v>
      </c>
      <c r="CK123">
        <v>2</v>
      </c>
      <c r="CL123" s="40">
        <f t="shared" si="117"/>
        <v>0</v>
      </c>
      <c r="CM123">
        <v>1</v>
      </c>
      <c r="CN123" t="s">
        <v>83</v>
      </c>
      <c r="CO123">
        <v>2</v>
      </c>
      <c r="CP123" s="40">
        <f t="shared" si="118"/>
        <v>4</v>
      </c>
      <c r="CQ123">
        <v>3</v>
      </c>
      <c r="CR123" t="s">
        <v>83</v>
      </c>
      <c r="CS123">
        <v>3</v>
      </c>
      <c r="CT123" s="40">
        <f t="shared" si="119"/>
        <v>0</v>
      </c>
      <c r="CU123">
        <v>2</v>
      </c>
      <c r="CV123" t="s">
        <v>83</v>
      </c>
      <c r="CW123">
        <v>1</v>
      </c>
      <c r="CX123" s="40">
        <f t="shared" si="120"/>
        <v>4</v>
      </c>
      <c r="CY123">
        <v>2</v>
      </c>
      <c r="CZ123" t="s">
        <v>83</v>
      </c>
      <c r="DA123">
        <v>1</v>
      </c>
      <c r="DB123" s="40">
        <f t="shared" si="121"/>
        <v>4</v>
      </c>
      <c r="DC123" s="24">
        <f t="shared" si="122"/>
        <v>15</v>
      </c>
      <c r="DD123" s="14">
        <v>2</v>
      </c>
      <c r="DE123" t="s">
        <v>83</v>
      </c>
      <c r="DF123">
        <v>1</v>
      </c>
      <c r="DG123" s="40">
        <f t="shared" si="152"/>
        <v>0</v>
      </c>
      <c r="DH123">
        <v>2</v>
      </c>
      <c r="DI123" t="s">
        <v>83</v>
      </c>
      <c r="DJ123">
        <v>3</v>
      </c>
      <c r="DK123" s="40">
        <f t="shared" si="92"/>
        <v>0</v>
      </c>
      <c r="DL123">
        <v>1</v>
      </c>
      <c r="DM123" t="s">
        <v>83</v>
      </c>
      <c r="DN123">
        <v>3</v>
      </c>
      <c r="DO123" s="40">
        <f t="shared" si="123"/>
        <v>3</v>
      </c>
      <c r="DP123">
        <v>2</v>
      </c>
      <c r="DQ123" t="s">
        <v>83</v>
      </c>
      <c r="DR123">
        <v>1</v>
      </c>
      <c r="DS123" s="40">
        <f t="shared" si="83"/>
        <v>0</v>
      </c>
      <c r="DT123">
        <v>1</v>
      </c>
      <c r="DU123" t="s">
        <v>83</v>
      </c>
      <c r="DV123">
        <v>2</v>
      </c>
      <c r="DW123" s="40">
        <f t="shared" si="84"/>
        <v>1</v>
      </c>
      <c r="DX123">
        <v>3</v>
      </c>
      <c r="DY123" t="s">
        <v>83</v>
      </c>
      <c r="DZ123">
        <v>2</v>
      </c>
      <c r="EA123" s="39">
        <f t="shared" si="124"/>
        <v>0</v>
      </c>
      <c r="EB123" s="24">
        <f t="shared" si="93"/>
        <v>4</v>
      </c>
      <c r="EC123" s="14">
        <v>2</v>
      </c>
      <c r="ED123" t="s">
        <v>83</v>
      </c>
      <c r="EE123">
        <v>2</v>
      </c>
      <c r="EF123" s="40">
        <f t="shared" si="125"/>
        <v>3</v>
      </c>
      <c r="EG123">
        <v>3</v>
      </c>
      <c r="EH123" t="s">
        <v>83</v>
      </c>
      <c r="EI123">
        <v>2</v>
      </c>
      <c r="EJ123" s="40">
        <f t="shared" si="126"/>
        <v>4</v>
      </c>
      <c r="EK123">
        <v>2</v>
      </c>
      <c r="EL123" t="s">
        <v>83</v>
      </c>
      <c r="EM123">
        <v>2</v>
      </c>
      <c r="EN123" s="40">
        <f t="shared" si="157"/>
        <v>0</v>
      </c>
      <c r="EO123">
        <v>3</v>
      </c>
      <c r="EP123" t="s">
        <v>83</v>
      </c>
      <c r="EQ123">
        <v>3</v>
      </c>
      <c r="ER123" s="40">
        <f t="shared" si="127"/>
        <v>0</v>
      </c>
      <c r="ES123">
        <v>1</v>
      </c>
      <c r="ET123" t="s">
        <v>83</v>
      </c>
      <c r="EU123">
        <v>2</v>
      </c>
      <c r="EV123" s="40">
        <f t="shared" si="128"/>
        <v>0</v>
      </c>
      <c r="EW123">
        <v>2</v>
      </c>
      <c r="EX123" t="s">
        <v>83</v>
      </c>
      <c r="EY123">
        <v>2</v>
      </c>
      <c r="EZ123" s="40">
        <f t="shared" si="129"/>
        <v>0</v>
      </c>
      <c r="FA123" s="24">
        <f t="shared" si="130"/>
        <v>7</v>
      </c>
      <c r="FB123" s="14">
        <v>2</v>
      </c>
      <c r="FC123" t="s">
        <v>83</v>
      </c>
      <c r="FD123">
        <v>1</v>
      </c>
      <c r="FE123" s="40">
        <f t="shared" si="131"/>
        <v>4</v>
      </c>
      <c r="FF123">
        <v>2</v>
      </c>
      <c r="FG123" t="s">
        <v>83</v>
      </c>
      <c r="FH123">
        <v>2</v>
      </c>
      <c r="FI123" s="40">
        <f t="shared" si="132"/>
        <v>0</v>
      </c>
      <c r="FJ123">
        <v>2</v>
      </c>
      <c r="FK123" t="s">
        <v>83</v>
      </c>
      <c r="FL123">
        <v>3</v>
      </c>
      <c r="FM123" s="40">
        <f t="shared" si="133"/>
        <v>0</v>
      </c>
      <c r="FN123">
        <v>3</v>
      </c>
      <c r="FO123" t="s">
        <v>83</v>
      </c>
      <c r="FP123">
        <v>1</v>
      </c>
      <c r="FQ123" s="40">
        <f t="shared" si="94"/>
        <v>3</v>
      </c>
      <c r="FR123">
        <v>3</v>
      </c>
      <c r="FS123" t="s">
        <v>83</v>
      </c>
      <c r="FT123">
        <v>3</v>
      </c>
      <c r="FU123" s="40">
        <f t="shared" si="134"/>
        <v>0</v>
      </c>
      <c r="FV123">
        <v>2</v>
      </c>
      <c r="FW123" t="s">
        <v>83</v>
      </c>
      <c r="FX123">
        <v>2</v>
      </c>
      <c r="FY123" s="40">
        <f t="shared" si="95"/>
        <v>0</v>
      </c>
      <c r="FZ123" s="24">
        <f t="shared" si="96"/>
        <v>7</v>
      </c>
      <c r="GA123" s="14">
        <v>3</v>
      </c>
      <c r="GB123" t="s">
        <v>83</v>
      </c>
      <c r="GC123">
        <v>2</v>
      </c>
      <c r="GD123" s="40">
        <f t="shared" si="135"/>
        <v>0</v>
      </c>
      <c r="GE123">
        <v>2</v>
      </c>
      <c r="GF123" t="s">
        <v>83</v>
      </c>
      <c r="GG123">
        <v>2</v>
      </c>
      <c r="GH123" s="40">
        <f t="shared" si="159"/>
        <v>0</v>
      </c>
      <c r="GI123">
        <v>1</v>
      </c>
      <c r="GJ123" t="s">
        <v>83</v>
      </c>
      <c r="GK123">
        <v>2</v>
      </c>
      <c r="GL123" s="40">
        <f t="shared" si="136"/>
        <v>4</v>
      </c>
      <c r="GM123">
        <v>2</v>
      </c>
      <c r="GN123" t="s">
        <v>83</v>
      </c>
      <c r="GO123">
        <v>3</v>
      </c>
      <c r="GP123" s="40">
        <f t="shared" si="137"/>
        <v>0</v>
      </c>
      <c r="GQ123">
        <v>3</v>
      </c>
      <c r="GR123" t="s">
        <v>83</v>
      </c>
      <c r="GS123">
        <v>3</v>
      </c>
      <c r="GT123" s="40">
        <f t="shared" si="97"/>
        <v>0</v>
      </c>
      <c r="GU123">
        <v>1</v>
      </c>
      <c r="GV123" t="s">
        <v>83</v>
      </c>
      <c r="GW123">
        <v>2</v>
      </c>
      <c r="GX123" s="40">
        <f t="shared" si="138"/>
        <v>0</v>
      </c>
      <c r="GY123" s="24">
        <f t="shared" si="139"/>
        <v>4</v>
      </c>
      <c r="GZ123" s="28">
        <f t="shared" si="98"/>
        <v>65</v>
      </c>
      <c r="HA123" t="s">
        <v>84</v>
      </c>
      <c r="HB123">
        <f t="shared" si="99"/>
        <v>9</v>
      </c>
      <c r="HC123" t="s">
        <v>181</v>
      </c>
      <c r="HD123">
        <f t="shared" si="153"/>
        <v>0</v>
      </c>
      <c r="HE123" t="s">
        <v>93</v>
      </c>
      <c r="HF123">
        <f t="shared" si="100"/>
        <v>9</v>
      </c>
      <c r="HG123" t="s">
        <v>164</v>
      </c>
      <c r="HH123">
        <f t="shared" si="158"/>
        <v>0</v>
      </c>
      <c r="HI123" t="s">
        <v>141</v>
      </c>
      <c r="HJ123">
        <f t="shared" si="140"/>
        <v>0</v>
      </c>
      <c r="HK123" t="s">
        <v>131</v>
      </c>
      <c r="HL123">
        <f t="shared" si="141"/>
        <v>0</v>
      </c>
      <c r="HM123" t="s">
        <v>90</v>
      </c>
      <c r="HN123">
        <f t="shared" si="101"/>
        <v>9</v>
      </c>
      <c r="HO123" t="s">
        <v>138</v>
      </c>
      <c r="HP123">
        <f t="shared" si="142"/>
        <v>0</v>
      </c>
      <c r="HQ123" t="s">
        <v>132</v>
      </c>
      <c r="HR123" s="1">
        <f t="shared" si="143"/>
        <v>6</v>
      </c>
      <c r="HS123" t="s">
        <v>85</v>
      </c>
      <c r="HT123" s="1">
        <f t="shared" si="144"/>
        <v>5</v>
      </c>
      <c r="HU123" t="s">
        <v>133</v>
      </c>
      <c r="HV123" s="1">
        <f t="shared" si="145"/>
        <v>0</v>
      </c>
      <c r="HW123" t="s">
        <v>129</v>
      </c>
      <c r="HX123" s="1">
        <f t="shared" si="146"/>
        <v>0</v>
      </c>
      <c r="HY123" t="s">
        <v>130</v>
      </c>
      <c r="HZ123" s="1">
        <f t="shared" si="147"/>
        <v>6</v>
      </c>
      <c r="IA123" t="s">
        <v>95</v>
      </c>
      <c r="IB123" s="1">
        <f t="shared" si="148"/>
        <v>6</v>
      </c>
      <c r="IC123" t="s">
        <v>150</v>
      </c>
      <c r="ID123" s="1">
        <f t="shared" si="149"/>
        <v>0</v>
      </c>
      <c r="IE123" t="s">
        <v>135</v>
      </c>
      <c r="IF123" s="1">
        <f t="shared" si="150"/>
        <v>0</v>
      </c>
      <c r="IG123">
        <f t="shared" si="155"/>
        <v>50</v>
      </c>
      <c r="IH123" s="1">
        <f t="shared" si="151"/>
        <v>115</v>
      </c>
    </row>
    <row r="124" spans="1:242" ht="14.65" thickBot="1" x14ac:dyDescent="0.5">
      <c r="A124" s="1">
        <v>121</v>
      </c>
      <c r="B124" s="45">
        <f t="shared" si="86"/>
        <v>491</v>
      </c>
      <c r="C124" s="14" t="s">
        <v>396</v>
      </c>
      <c r="D124" t="s">
        <v>397</v>
      </c>
      <c r="E124" s="15" t="s">
        <v>355</v>
      </c>
      <c r="F124" s="28">
        <f t="shared" si="87"/>
        <v>144</v>
      </c>
      <c r="H124" s="14">
        <v>4</v>
      </c>
      <c r="I124" t="s">
        <v>83</v>
      </c>
      <c r="J124">
        <v>4</v>
      </c>
      <c r="K124" s="40">
        <f t="shared" si="102"/>
        <v>0</v>
      </c>
      <c r="L124">
        <v>0</v>
      </c>
      <c r="M124" t="s">
        <v>83</v>
      </c>
      <c r="N124">
        <v>1</v>
      </c>
      <c r="O124" s="40">
        <f t="shared" si="156"/>
        <v>3</v>
      </c>
      <c r="P124">
        <v>2</v>
      </c>
      <c r="Q124" t="s">
        <v>83</v>
      </c>
      <c r="R124">
        <v>4</v>
      </c>
      <c r="S124" s="40">
        <f t="shared" si="103"/>
        <v>4</v>
      </c>
      <c r="T124">
        <v>3</v>
      </c>
      <c r="U124" t="s">
        <v>83</v>
      </c>
      <c r="V124">
        <v>1</v>
      </c>
      <c r="W124" s="40">
        <f t="shared" si="88"/>
        <v>0</v>
      </c>
      <c r="X124">
        <v>1</v>
      </c>
      <c r="Y124" t="s">
        <v>83</v>
      </c>
      <c r="Z124">
        <v>5</v>
      </c>
      <c r="AA124" s="40">
        <f t="shared" si="89"/>
        <v>3</v>
      </c>
      <c r="AB124">
        <v>4</v>
      </c>
      <c r="AC124" t="s">
        <v>83</v>
      </c>
      <c r="AD124">
        <v>0</v>
      </c>
      <c r="AE124" s="40">
        <f t="shared" si="104"/>
        <v>3</v>
      </c>
      <c r="AF124" s="24">
        <f t="shared" si="105"/>
        <v>13</v>
      </c>
      <c r="AG124" s="14">
        <v>4</v>
      </c>
      <c r="AH124" t="s">
        <v>83</v>
      </c>
      <c r="AI124">
        <v>3</v>
      </c>
      <c r="AJ124" s="40">
        <f t="shared" si="154"/>
        <v>3</v>
      </c>
      <c r="AK124">
        <v>1</v>
      </c>
      <c r="AL124" t="s">
        <v>83</v>
      </c>
      <c r="AM124">
        <v>3</v>
      </c>
      <c r="AN124" s="40">
        <f t="shared" si="106"/>
        <v>0</v>
      </c>
      <c r="AO124">
        <v>2</v>
      </c>
      <c r="AP124" t="s">
        <v>83</v>
      </c>
      <c r="AQ124">
        <v>1</v>
      </c>
      <c r="AR124" s="40">
        <f t="shared" si="85"/>
        <v>0</v>
      </c>
      <c r="AS124">
        <v>4</v>
      </c>
      <c r="AT124" t="s">
        <v>83</v>
      </c>
      <c r="AU124">
        <v>1</v>
      </c>
      <c r="AV124" s="40">
        <f t="shared" si="107"/>
        <v>0</v>
      </c>
      <c r="AW124">
        <v>2</v>
      </c>
      <c r="AX124" t="s">
        <v>83</v>
      </c>
      <c r="AY124">
        <v>2</v>
      </c>
      <c r="AZ124" s="40">
        <f t="shared" si="108"/>
        <v>0</v>
      </c>
      <c r="BA124">
        <v>3</v>
      </c>
      <c r="BB124" t="s">
        <v>83</v>
      </c>
      <c r="BC124">
        <v>1</v>
      </c>
      <c r="BD124" s="40">
        <f t="shared" si="90"/>
        <v>0</v>
      </c>
      <c r="BE124" s="24">
        <f t="shared" si="109"/>
        <v>3</v>
      </c>
      <c r="BF124" s="14">
        <v>5</v>
      </c>
      <c r="BG124" t="s">
        <v>83</v>
      </c>
      <c r="BH124">
        <v>1</v>
      </c>
      <c r="BI124" s="40">
        <f t="shared" si="110"/>
        <v>0</v>
      </c>
      <c r="BJ124">
        <v>2</v>
      </c>
      <c r="BK124" t="s">
        <v>83</v>
      </c>
      <c r="BL124">
        <v>3</v>
      </c>
      <c r="BM124" s="40">
        <f t="shared" si="111"/>
        <v>0</v>
      </c>
      <c r="BN124">
        <v>5</v>
      </c>
      <c r="BO124" t="s">
        <v>83</v>
      </c>
      <c r="BP124">
        <v>2</v>
      </c>
      <c r="BQ124" s="40">
        <f t="shared" si="91"/>
        <v>3</v>
      </c>
      <c r="BR124">
        <v>3</v>
      </c>
      <c r="BS124" t="s">
        <v>83</v>
      </c>
      <c r="BT124">
        <v>2</v>
      </c>
      <c r="BU124" s="40">
        <f t="shared" si="112"/>
        <v>3</v>
      </c>
      <c r="BV124">
        <v>1</v>
      </c>
      <c r="BW124" t="s">
        <v>83</v>
      </c>
      <c r="BX124">
        <v>1</v>
      </c>
      <c r="BY124" s="40">
        <f t="shared" si="113"/>
        <v>0</v>
      </c>
      <c r="BZ124">
        <v>3</v>
      </c>
      <c r="CA124" t="s">
        <v>83</v>
      </c>
      <c r="CB124">
        <v>4</v>
      </c>
      <c r="CC124" s="40">
        <f t="shared" si="114"/>
        <v>4</v>
      </c>
      <c r="CD124" s="24">
        <f t="shared" si="115"/>
        <v>10</v>
      </c>
      <c r="CE124" s="14">
        <v>3</v>
      </c>
      <c r="CF124" t="s">
        <v>83</v>
      </c>
      <c r="CG124">
        <v>2</v>
      </c>
      <c r="CH124" s="40">
        <f t="shared" si="116"/>
        <v>0</v>
      </c>
      <c r="CI124">
        <v>4</v>
      </c>
      <c r="CJ124" t="s">
        <v>83</v>
      </c>
      <c r="CK124">
        <v>1</v>
      </c>
      <c r="CL124" s="40">
        <f t="shared" si="117"/>
        <v>6</v>
      </c>
      <c r="CM124">
        <v>2</v>
      </c>
      <c r="CN124" t="s">
        <v>83</v>
      </c>
      <c r="CO124">
        <v>2</v>
      </c>
      <c r="CP124" s="40">
        <f t="shared" si="118"/>
        <v>0</v>
      </c>
      <c r="CQ124">
        <v>5</v>
      </c>
      <c r="CR124" t="s">
        <v>83</v>
      </c>
      <c r="CS124">
        <v>3</v>
      </c>
      <c r="CT124" s="40">
        <f t="shared" si="119"/>
        <v>3</v>
      </c>
      <c r="CU124">
        <v>1</v>
      </c>
      <c r="CV124" t="s">
        <v>83</v>
      </c>
      <c r="CW124">
        <v>2</v>
      </c>
      <c r="CX124" s="40">
        <f t="shared" si="120"/>
        <v>0</v>
      </c>
      <c r="CY124">
        <v>2</v>
      </c>
      <c r="CZ124" t="s">
        <v>83</v>
      </c>
      <c r="DA124">
        <v>7</v>
      </c>
      <c r="DB124" s="40">
        <f t="shared" si="121"/>
        <v>0</v>
      </c>
      <c r="DC124" s="24">
        <f t="shared" si="122"/>
        <v>9</v>
      </c>
      <c r="DD124" s="14">
        <v>4</v>
      </c>
      <c r="DE124" t="s">
        <v>83</v>
      </c>
      <c r="DF124">
        <v>0</v>
      </c>
      <c r="DG124" s="40">
        <f t="shared" si="152"/>
        <v>0</v>
      </c>
      <c r="DH124">
        <v>3</v>
      </c>
      <c r="DI124" t="s">
        <v>83</v>
      </c>
      <c r="DJ124">
        <v>0</v>
      </c>
      <c r="DK124" s="40">
        <f t="shared" si="92"/>
        <v>3</v>
      </c>
      <c r="DL124">
        <v>2</v>
      </c>
      <c r="DM124" t="s">
        <v>83</v>
      </c>
      <c r="DN124">
        <v>2</v>
      </c>
      <c r="DO124" s="40">
        <f t="shared" si="123"/>
        <v>0</v>
      </c>
      <c r="DP124">
        <v>2</v>
      </c>
      <c r="DQ124" t="s">
        <v>83</v>
      </c>
      <c r="DR124">
        <v>1</v>
      </c>
      <c r="DS124" s="40">
        <f t="shared" si="83"/>
        <v>0</v>
      </c>
      <c r="DT124">
        <v>1</v>
      </c>
      <c r="DU124" t="s">
        <v>83</v>
      </c>
      <c r="DV124">
        <v>3</v>
      </c>
      <c r="DW124" s="40">
        <f t="shared" si="84"/>
        <v>1</v>
      </c>
      <c r="DX124">
        <v>1</v>
      </c>
      <c r="DY124" t="s">
        <v>83</v>
      </c>
      <c r="DZ124">
        <v>1</v>
      </c>
      <c r="EA124" s="39">
        <f t="shared" si="124"/>
        <v>0</v>
      </c>
      <c r="EB124" s="24">
        <f t="shared" si="93"/>
        <v>4</v>
      </c>
      <c r="EC124" s="14">
        <v>1</v>
      </c>
      <c r="ED124" t="s">
        <v>83</v>
      </c>
      <c r="EE124">
        <v>3</v>
      </c>
      <c r="EF124" s="40">
        <f t="shared" si="125"/>
        <v>0</v>
      </c>
      <c r="EG124">
        <v>3</v>
      </c>
      <c r="EH124" t="s">
        <v>83</v>
      </c>
      <c r="EI124">
        <v>0</v>
      </c>
      <c r="EJ124" s="40">
        <f t="shared" si="126"/>
        <v>3</v>
      </c>
      <c r="EK124">
        <v>3</v>
      </c>
      <c r="EL124" t="s">
        <v>83</v>
      </c>
      <c r="EM124">
        <v>1</v>
      </c>
      <c r="EN124" s="40">
        <f t="shared" si="157"/>
        <v>0</v>
      </c>
      <c r="EO124">
        <v>2</v>
      </c>
      <c r="EP124" t="s">
        <v>83</v>
      </c>
      <c r="EQ124">
        <v>2</v>
      </c>
      <c r="ER124" s="40">
        <f t="shared" si="127"/>
        <v>0</v>
      </c>
      <c r="ES124">
        <v>1</v>
      </c>
      <c r="ET124" t="s">
        <v>83</v>
      </c>
      <c r="EU124">
        <v>2</v>
      </c>
      <c r="EV124" s="40">
        <f t="shared" si="128"/>
        <v>0</v>
      </c>
      <c r="EW124">
        <v>2</v>
      </c>
      <c r="EX124" t="s">
        <v>83</v>
      </c>
      <c r="EY124">
        <v>2</v>
      </c>
      <c r="EZ124" s="40">
        <f t="shared" si="129"/>
        <v>0</v>
      </c>
      <c r="FA124" s="24">
        <f t="shared" si="130"/>
        <v>3</v>
      </c>
      <c r="FB124" s="14">
        <v>3</v>
      </c>
      <c r="FC124" t="s">
        <v>83</v>
      </c>
      <c r="FD124">
        <v>2</v>
      </c>
      <c r="FE124" s="40">
        <f t="shared" si="131"/>
        <v>4</v>
      </c>
      <c r="FF124">
        <v>3</v>
      </c>
      <c r="FG124" t="s">
        <v>83</v>
      </c>
      <c r="FH124">
        <v>1</v>
      </c>
      <c r="FI124" s="40">
        <f t="shared" si="132"/>
        <v>4</v>
      </c>
      <c r="FJ124">
        <v>2</v>
      </c>
      <c r="FK124" t="s">
        <v>83</v>
      </c>
      <c r="FL124">
        <v>2</v>
      </c>
      <c r="FM124" s="40">
        <f t="shared" si="133"/>
        <v>4</v>
      </c>
      <c r="FN124">
        <v>4</v>
      </c>
      <c r="FO124" t="s">
        <v>83</v>
      </c>
      <c r="FP124">
        <v>2</v>
      </c>
      <c r="FQ124" s="40">
        <f t="shared" si="94"/>
        <v>3</v>
      </c>
      <c r="FR124">
        <v>0</v>
      </c>
      <c r="FS124" t="s">
        <v>83</v>
      </c>
      <c r="FT124">
        <v>2</v>
      </c>
      <c r="FU124" s="40">
        <f t="shared" si="134"/>
        <v>3</v>
      </c>
      <c r="FV124">
        <v>1</v>
      </c>
      <c r="FW124" t="s">
        <v>83</v>
      </c>
      <c r="FX124">
        <v>3</v>
      </c>
      <c r="FY124" s="40">
        <f t="shared" si="95"/>
        <v>0</v>
      </c>
      <c r="FZ124" s="24">
        <f t="shared" si="96"/>
        <v>18</v>
      </c>
      <c r="GA124" s="14">
        <v>3</v>
      </c>
      <c r="GB124" t="s">
        <v>83</v>
      </c>
      <c r="GC124">
        <v>1</v>
      </c>
      <c r="GD124" s="40">
        <f t="shared" si="135"/>
        <v>0</v>
      </c>
      <c r="GE124">
        <v>2</v>
      </c>
      <c r="GF124" t="s">
        <v>83</v>
      </c>
      <c r="GG124">
        <v>1</v>
      </c>
      <c r="GH124" s="40">
        <f t="shared" si="159"/>
        <v>4</v>
      </c>
      <c r="GI124">
        <v>2</v>
      </c>
      <c r="GJ124" t="s">
        <v>83</v>
      </c>
      <c r="GK124">
        <v>1</v>
      </c>
      <c r="GL124" s="40">
        <f t="shared" si="136"/>
        <v>0</v>
      </c>
      <c r="GM124">
        <v>6</v>
      </c>
      <c r="GN124" t="s">
        <v>83</v>
      </c>
      <c r="GO124">
        <v>3</v>
      </c>
      <c r="GP124" s="40">
        <f t="shared" si="137"/>
        <v>3</v>
      </c>
      <c r="GQ124">
        <v>1</v>
      </c>
      <c r="GR124" t="s">
        <v>83</v>
      </c>
      <c r="GS124">
        <v>3</v>
      </c>
      <c r="GT124" s="40">
        <f t="shared" si="97"/>
        <v>4</v>
      </c>
      <c r="GU124">
        <v>1</v>
      </c>
      <c r="GV124" t="s">
        <v>83</v>
      </c>
      <c r="GW124">
        <v>5</v>
      </c>
      <c r="GX124" s="40">
        <f t="shared" si="138"/>
        <v>0</v>
      </c>
      <c r="GY124" s="24">
        <f t="shared" si="139"/>
        <v>11</v>
      </c>
      <c r="GZ124" s="28">
        <f t="shared" si="98"/>
        <v>71</v>
      </c>
      <c r="HA124" t="s">
        <v>84</v>
      </c>
      <c r="HB124">
        <f t="shared" si="99"/>
        <v>9</v>
      </c>
      <c r="HC124" t="s">
        <v>85</v>
      </c>
      <c r="HD124">
        <f t="shared" si="153"/>
        <v>9</v>
      </c>
      <c r="HE124" t="s">
        <v>86</v>
      </c>
      <c r="HF124">
        <f t="shared" si="100"/>
        <v>5</v>
      </c>
      <c r="HG124" t="s">
        <v>94</v>
      </c>
      <c r="HH124">
        <f t="shared" si="158"/>
        <v>9</v>
      </c>
      <c r="HI124" t="s">
        <v>130</v>
      </c>
      <c r="HJ124">
        <f t="shared" si="140"/>
        <v>5</v>
      </c>
      <c r="HK124" t="s">
        <v>131</v>
      </c>
      <c r="HL124">
        <f t="shared" si="141"/>
        <v>0</v>
      </c>
      <c r="HM124" t="s">
        <v>90</v>
      </c>
      <c r="HN124">
        <f t="shared" si="101"/>
        <v>9</v>
      </c>
      <c r="HO124" t="s">
        <v>96</v>
      </c>
      <c r="HP124">
        <f t="shared" si="142"/>
        <v>9</v>
      </c>
      <c r="HQ124" t="s">
        <v>132</v>
      </c>
      <c r="HR124" s="1">
        <f t="shared" si="143"/>
        <v>6</v>
      </c>
      <c r="HS124" t="s">
        <v>92</v>
      </c>
      <c r="HT124" s="1">
        <f t="shared" si="144"/>
        <v>0</v>
      </c>
      <c r="HU124" t="s">
        <v>133</v>
      </c>
      <c r="HV124" s="1">
        <f t="shared" si="145"/>
        <v>0</v>
      </c>
      <c r="HW124" t="s">
        <v>129</v>
      </c>
      <c r="HX124" s="1">
        <f t="shared" si="146"/>
        <v>0</v>
      </c>
      <c r="HY124" t="s">
        <v>88</v>
      </c>
      <c r="HZ124" s="1">
        <f t="shared" si="147"/>
        <v>0</v>
      </c>
      <c r="IA124" t="s">
        <v>95</v>
      </c>
      <c r="IB124" s="1">
        <f t="shared" si="148"/>
        <v>6</v>
      </c>
      <c r="IC124" t="s">
        <v>134</v>
      </c>
      <c r="ID124" s="1">
        <f t="shared" si="149"/>
        <v>6</v>
      </c>
      <c r="IE124" t="s">
        <v>135</v>
      </c>
      <c r="IF124" s="1">
        <f t="shared" si="150"/>
        <v>0</v>
      </c>
      <c r="IG124">
        <f t="shared" si="155"/>
        <v>73</v>
      </c>
      <c r="IH124" s="1">
        <f t="shared" si="151"/>
        <v>144</v>
      </c>
    </row>
    <row r="125" spans="1:242" ht="14.65" thickBot="1" x14ac:dyDescent="0.5">
      <c r="A125" s="1">
        <v>122</v>
      </c>
      <c r="B125" s="45">
        <f t="shared" si="86"/>
        <v>723</v>
      </c>
      <c r="C125" s="14" t="s">
        <v>348</v>
      </c>
      <c r="D125" t="s">
        <v>398</v>
      </c>
      <c r="E125" s="15" t="s">
        <v>355</v>
      </c>
      <c r="F125" s="28">
        <f t="shared" si="87"/>
        <v>109</v>
      </c>
      <c r="H125" s="14">
        <v>4</v>
      </c>
      <c r="I125" t="s">
        <v>83</v>
      </c>
      <c r="J125">
        <v>4</v>
      </c>
      <c r="K125" s="40">
        <f t="shared" si="102"/>
        <v>0</v>
      </c>
      <c r="L125">
        <v>1</v>
      </c>
      <c r="M125" t="s">
        <v>83</v>
      </c>
      <c r="N125">
        <v>3</v>
      </c>
      <c r="O125" s="40">
        <f t="shared" si="156"/>
        <v>4</v>
      </c>
      <c r="P125">
        <v>1</v>
      </c>
      <c r="Q125" t="s">
        <v>83</v>
      </c>
      <c r="R125">
        <v>2</v>
      </c>
      <c r="S125" s="40">
        <f t="shared" si="103"/>
        <v>3</v>
      </c>
      <c r="T125">
        <v>6</v>
      </c>
      <c r="U125" t="s">
        <v>83</v>
      </c>
      <c r="V125">
        <v>2</v>
      </c>
      <c r="W125" s="40">
        <f t="shared" si="88"/>
        <v>0</v>
      </c>
      <c r="X125">
        <v>1</v>
      </c>
      <c r="Y125" t="s">
        <v>83</v>
      </c>
      <c r="Z125">
        <v>2</v>
      </c>
      <c r="AA125" s="40">
        <f t="shared" si="89"/>
        <v>6</v>
      </c>
      <c r="AB125">
        <v>3</v>
      </c>
      <c r="AC125" t="s">
        <v>83</v>
      </c>
      <c r="AD125">
        <v>2</v>
      </c>
      <c r="AE125" s="40">
        <f t="shared" si="104"/>
        <v>3</v>
      </c>
      <c r="AF125" s="24">
        <f t="shared" si="105"/>
        <v>16</v>
      </c>
      <c r="AG125" s="14">
        <v>1</v>
      </c>
      <c r="AH125" t="s">
        <v>83</v>
      </c>
      <c r="AI125">
        <v>2</v>
      </c>
      <c r="AJ125" s="40">
        <f t="shared" si="154"/>
        <v>0</v>
      </c>
      <c r="AK125">
        <v>1</v>
      </c>
      <c r="AL125" t="s">
        <v>83</v>
      </c>
      <c r="AM125">
        <v>3</v>
      </c>
      <c r="AN125" s="40">
        <f t="shared" si="106"/>
        <v>0</v>
      </c>
      <c r="AO125">
        <v>1</v>
      </c>
      <c r="AP125" t="s">
        <v>83</v>
      </c>
      <c r="AQ125">
        <v>2</v>
      </c>
      <c r="AR125" s="40">
        <f t="shared" si="85"/>
        <v>3</v>
      </c>
      <c r="AS125">
        <v>1</v>
      </c>
      <c r="AT125" t="s">
        <v>83</v>
      </c>
      <c r="AU125">
        <v>2</v>
      </c>
      <c r="AV125" s="40">
        <f t="shared" si="107"/>
        <v>0</v>
      </c>
      <c r="AW125">
        <v>1</v>
      </c>
      <c r="AX125" t="s">
        <v>83</v>
      </c>
      <c r="AY125">
        <v>3</v>
      </c>
      <c r="AZ125" s="40">
        <f t="shared" si="108"/>
        <v>3</v>
      </c>
      <c r="BA125">
        <v>3</v>
      </c>
      <c r="BB125" t="s">
        <v>83</v>
      </c>
      <c r="BC125">
        <v>2</v>
      </c>
      <c r="BD125" s="40">
        <f t="shared" si="90"/>
        <v>0</v>
      </c>
      <c r="BE125" s="24">
        <f t="shared" si="109"/>
        <v>6</v>
      </c>
      <c r="BF125" s="14">
        <v>1</v>
      </c>
      <c r="BG125" t="s">
        <v>83</v>
      </c>
      <c r="BH125">
        <v>2</v>
      </c>
      <c r="BI125" s="40">
        <f t="shared" si="110"/>
        <v>6</v>
      </c>
      <c r="BJ125">
        <v>1</v>
      </c>
      <c r="BK125" t="s">
        <v>83</v>
      </c>
      <c r="BL125">
        <v>2</v>
      </c>
      <c r="BM125" s="40">
        <f t="shared" si="111"/>
        <v>0</v>
      </c>
      <c r="BN125">
        <v>1</v>
      </c>
      <c r="BO125" t="s">
        <v>83</v>
      </c>
      <c r="BP125">
        <v>2</v>
      </c>
      <c r="BQ125" s="40">
        <f t="shared" si="91"/>
        <v>0</v>
      </c>
      <c r="BR125">
        <v>1</v>
      </c>
      <c r="BS125" t="s">
        <v>83</v>
      </c>
      <c r="BT125">
        <v>2</v>
      </c>
      <c r="BU125" s="40">
        <f t="shared" si="112"/>
        <v>0</v>
      </c>
      <c r="BV125">
        <v>1</v>
      </c>
      <c r="BW125" t="s">
        <v>83</v>
      </c>
      <c r="BX125">
        <v>2</v>
      </c>
      <c r="BY125" s="40">
        <f t="shared" si="113"/>
        <v>3</v>
      </c>
      <c r="BZ125">
        <v>3</v>
      </c>
      <c r="CA125" t="s">
        <v>83</v>
      </c>
      <c r="CB125">
        <v>2</v>
      </c>
      <c r="CC125" s="40">
        <f t="shared" si="114"/>
        <v>0</v>
      </c>
      <c r="CD125" s="24">
        <f t="shared" si="115"/>
        <v>9</v>
      </c>
      <c r="CE125" s="14">
        <v>3</v>
      </c>
      <c r="CF125" t="s">
        <v>83</v>
      </c>
      <c r="CG125">
        <v>2</v>
      </c>
      <c r="CH125" s="40">
        <f t="shared" si="116"/>
        <v>0</v>
      </c>
      <c r="CI125">
        <v>1</v>
      </c>
      <c r="CJ125" t="s">
        <v>83</v>
      </c>
      <c r="CK125">
        <v>2</v>
      </c>
      <c r="CL125" s="40">
        <f t="shared" si="117"/>
        <v>0</v>
      </c>
      <c r="CM125">
        <v>1</v>
      </c>
      <c r="CN125" t="s">
        <v>83</v>
      </c>
      <c r="CO125">
        <v>2</v>
      </c>
      <c r="CP125" s="40">
        <f t="shared" si="118"/>
        <v>4</v>
      </c>
      <c r="CQ125">
        <v>1</v>
      </c>
      <c r="CR125" t="s">
        <v>83</v>
      </c>
      <c r="CS125">
        <v>2</v>
      </c>
      <c r="CT125" s="40">
        <f t="shared" si="119"/>
        <v>0</v>
      </c>
      <c r="CU125">
        <v>3</v>
      </c>
      <c r="CV125" t="s">
        <v>83</v>
      </c>
      <c r="CW125">
        <v>2</v>
      </c>
      <c r="CX125" s="40">
        <f t="shared" si="120"/>
        <v>4</v>
      </c>
      <c r="CY125">
        <v>1</v>
      </c>
      <c r="CZ125" t="s">
        <v>83</v>
      </c>
      <c r="DA125">
        <v>2</v>
      </c>
      <c r="DB125" s="40">
        <f t="shared" si="121"/>
        <v>0</v>
      </c>
      <c r="DC125" s="24">
        <f t="shared" si="122"/>
        <v>8</v>
      </c>
      <c r="DD125" s="14">
        <v>3</v>
      </c>
      <c r="DE125" t="s">
        <v>83</v>
      </c>
      <c r="DF125">
        <v>2</v>
      </c>
      <c r="DG125" s="40">
        <f t="shared" si="152"/>
        <v>0</v>
      </c>
      <c r="DH125">
        <v>1</v>
      </c>
      <c r="DI125" t="s">
        <v>83</v>
      </c>
      <c r="DJ125">
        <v>2</v>
      </c>
      <c r="DK125" s="40">
        <f t="shared" si="92"/>
        <v>0</v>
      </c>
      <c r="DL125">
        <v>1</v>
      </c>
      <c r="DM125" t="s">
        <v>83</v>
      </c>
      <c r="DN125">
        <v>3</v>
      </c>
      <c r="DO125" s="40">
        <f t="shared" si="123"/>
        <v>3</v>
      </c>
      <c r="DP125">
        <v>3</v>
      </c>
      <c r="DQ125" t="s">
        <v>83</v>
      </c>
      <c r="DR125">
        <v>2</v>
      </c>
      <c r="DS125" s="40">
        <f t="shared" si="83"/>
        <v>0</v>
      </c>
      <c r="DT125">
        <v>3</v>
      </c>
      <c r="DU125" t="s">
        <v>83</v>
      </c>
      <c r="DV125">
        <v>4</v>
      </c>
      <c r="DW125" s="40">
        <f t="shared" si="84"/>
        <v>1</v>
      </c>
      <c r="DX125">
        <v>3</v>
      </c>
      <c r="DY125" t="s">
        <v>83</v>
      </c>
      <c r="DZ125">
        <v>2</v>
      </c>
      <c r="EA125" s="39">
        <f t="shared" si="124"/>
        <v>0</v>
      </c>
      <c r="EB125" s="24">
        <f t="shared" si="93"/>
        <v>4</v>
      </c>
      <c r="EC125" s="14">
        <v>1</v>
      </c>
      <c r="ED125" t="s">
        <v>83</v>
      </c>
      <c r="EE125">
        <v>3</v>
      </c>
      <c r="EF125" s="40">
        <f t="shared" si="125"/>
        <v>0</v>
      </c>
      <c r="EG125">
        <v>2</v>
      </c>
      <c r="EH125" t="s">
        <v>83</v>
      </c>
      <c r="EI125">
        <v>3</v>
      </c>
      <c r="EJ125" s="40">
        <f t="shared" si="126"/>
        <v>0</v>
      </c>
      <c r="EK125">
        <v>2</v>
      </c>
      <c r="EL125" t="s">
        <v>83</v>
      </c>
      <c r="EM125">
        <v>1</v>
      </c>
      <c r="EN125" s="40">
        <f t="shared" si="157"/>
        <v>0</v>
      </c>
      <c r="EO125">
        <v>3</v>
      </c>
      <c r="EP125" t="s">
        <v>83</v>
      </c>
      <c r="EQ125">
        <v>3</v>
      </c>
      <c r="ER125" s="40">
        <f t="shared" si="127"/>
        <v>0</v>
      </c>
      <c r="ES125">
        <v>2</v>
      </c>
      <c r="ET125" t="s">
        <v>83</v>
      </c>
      <c r="EU125">
        <v>1</v>
      </c>
      <c r="EV125" s="40">
        <f t="shared" si="128"/>
        <v>0</v>
      </c>
      <c r="EW125">
        <v>3</v>
      </c>
      <c r="EX125" t="s">
        <v>83</v>
      </c>
      <c r="EY125">
        <v>2</v>
      </c>
      <c r="EZ125" s="40">
        <f t="shared" si="129"/>
        <v>0</v>
      </c>
      <c r="FA125" s="24">
        <f t="shared" si="130"/>
        <v>0</v>
      </c>
      <c r="FB125" s="14">
        <v>1</v>
      </c>
      <c r="FC125" t="s">
        <v>83</v>
      </c>
      <c r="FD125">
        <v>2</v>
      </c>
      <c r="FE125" s="40">
        <f t="shared" si="131"/>
        <v>0</v>
      </c>
      <c r="FF125">
        <v>3</v>
      </c>
      <c r="FG125" t="s">
        <v>83</v>
      </c>
      <c r="FH125">
        <v>1</v>
      </c>
      <c r="FI125" s="40">
        <f t="shared" si="132"/>
        <v>4</v>
      </c>
      <c r="FJ125">
        <v>2</v>
      </c>
      <c r="FK125" t="s">
        <v>83</v>
      </c>
      <c r="FL125">
        <v>3</v>
      </c>
      <c r="FM125" s="40">
        <f t="shared" si="133"/>
        <v>0</v>
      </c>
      <c r="FN125">
        <v>1</v>
      </c>
      <c r="FO125" t="s">
        <v>83</v>
      </c>
      <c r="FP125">
        <v>3</v>
      </c>
      <c r="FQ125" s="40">
        <f t="shared" si="94"/>
        <v>0</v>
      </c>
      <c r="FR125">
        <v>2</v>
      </c>
      <c r="FS125" t="s">
        <v>83</v>
      </c>
      <c r="FT125">
        <v>1</v>
      </c>
      <c r="FU125" s="40">
        <f t="shared" si="134"/>
        <v>0</v>
      </c>
      <c r="FV125">
        <v>2</v>
      </c>
      <c r="FW125" t="s">
        <v>83</v>
      </c>
      <c r="FX125">
        <v>3</v>
      </c>
      <c r="FY125" s="40">
        <f t="shared" si="95"/>
        <v>0</v>
      </c>
      <c r="FZ125" s="24">
        <f t="shared" si="96"/>
        <v>4</v>
      </c>
      <c r="GA125" s="14">
        <v>2</v>
      </c>
      <c r="GB125" t="s">
        <v>83</v>
      </c>
      <c r="GC125">
        <v>1</v>
      </c>
      <c r="GD125" s="40">
        <f t="shared" si="135"/>
        <v>0</v>
      </c>
      <c r="GE125">
        <v>2</v>
      </c>
      <c r="GF125" t="s">
        <v>83</v>
      </c>
      <c r="GG125">
        <v>1</v>
      </c>
      <c r="GH125" s="40">
        <f t="shared" si="159"/>
        <v>4</v>
      </c>
      <c r="GI125">
        <v>3</v>
      </c>
      <c r="GJ125" t="s">
        <v>83</v>
      </c>
      <c r="GK125">
        <v>2</v>
      </c>
      <c r="GL125" s="40">
        <f t="shared" si="136"/>
        <v>0</v>
      </c>
      <c r="GM125">
        <v>1</v>
      </c>
      <c r="GN125" t="s">
        <v>83</v>
      </c>
      <c r="GO125">
        <v>3</v>
      </c>
      <c r="GP125" s="40">
        <f t="shared" si="137"/>
        <v>0</v>
      </c>
      <c r="GQ125">
        <v>2</v>
      </c>
      <c r="GR125" t="s">
        <v>83</v>
      </c>
      <c r="GS125">
        <v>1</v>
      </c>
      <c r="GT125" s="40">
        <f t="shared" si="97"/>
        <v>0</v>
      </c>
      <c r="GU125">
        <v>3</v>
      </c>
      <c r="GV125" t="s">
        <v>83</v>
      </c>
      <c r="GW125">
        <v>1</v>
      </c>
      <c r="GX125" s="40">
        <f t="shared" si="138"/>
        <v>3</v>
      </c>
      <c r="GY125" s="24">
        <f t="shared" si="139"/>
        <v>7</v>
      </c>
      <c r="GZ125" s="28">
        <f t="shared" si="98"/>
        <v>54</v>
      </c>
      <c r="HA125" t="s">
        <v>140</v>
      </c>
      <c r="HB125">
        <f t="shared" si="99"/>
        <v>0</v>
      </c>
      <c r="HC125" t="s">
        <v>181</v>
      </c>
      <c r="HD125">
        <f t="shared" si="153"/>
        <v>0</v>
      </c>
      <c r="HE125" t="s">
        <v>169</v>
      </c>
      <c r="HF125">
        <f t="shared" si="100"/>
        <v>0</v>
      </c>
      <c r="HG125" t="s">
        <v>94</v>
      </c>
      <c r="HH125">
        <f t="shared" si="158"/>
        <v>9</v>
      </c>
      <c r="HI125" t="s">
        <v>130</v>
      </c>
      <c r="HJ125">
        <f t="shared" si="140"/>
        <v>5</v>
      </c>
      <c r="HK125" t="s">
        <v>89</v>
      </c>
      <c r="HL125">
        <f t="shared" si="141"/>
        <v>9</v>
      </c>
      <c r="HM125" t="s">
        <v>166</v>
      </c>
      <c r="HN125">
        <f t="shared" si="101"/>
        <v>0</v>
      </c>
      <c r="HO125" t="s">
        <v>91</v>
      </c>
      <c r="HP125">
        <f t="shared" si="142"/>
        <v>5</v>
      </c>
      <c r="HQ125" t="s">
        <v>84</v>
      </c>
      <c r="HR125" s="1">
        <f t="shared" si="143"/>
        <v>5</v>
      </c>
      <c r="HS125" t="s">
        <v>137</v>
      </c>
      <c r="HT125" s="1">
        <f t="shared" si="144"/>
        <v>6</v>
      </c>
      <c r="HU125" t="s">
        <v>93</v>
      </c>
      <c r="HV125" s="1">
        <f t="shared" si="145"/>
        <v>5</v>
      </c>
      <c r="HW125" t="s">
        <v>164</v>
      </c>
      <c r="HX125" s="1">
        <f t="shared" si="146"/>
        <v>0</v>
      </c>
      <c r="HY125" t="s">
        <v>165</v>
      </c>
      <c r="HZ125" s="1">
        <f t="shared" si="147"/>
        <v>5</v>
      </c>
      <c r="IA125" t="s">
        <v>142</v>
      </c>
      <c r="IB125" s="1">
        <f t="shared" si="148"/>
        <v>0</v>
      </c>
      <c r="IC125" t="s">
        <v>134</v>
      </c>
      <c r="ID125" s="1">
        <f t="shared" si="149"/>
        <v>6</v>
      </c>
      <c r="IE125" t="s">
        <v>138</v>
      </c>
      <c r="IF125" s="1">
        <f t="shared" si="150"/>
        <v>0</v>
      </c>
      <c r="IG125">
        <f t="shared" si="155"/>
        <v>55</v>
      </c>
      <c r="IH125" s="1">
        <f t="shared" si="151"/>
        <v>109</v>
      </c>
    </row>
    <row r="126" spans="1:242" ht="14.65" thickBot="1" x14ac:dyDescent="0.5">
      <c r="A126" s="1">
        <v>123</v>
      </c>
      <c r="B126" s="45">
        <f t="shared" si="86"/>
        <v>256</v>
      </c>
      <c r="C126" s="14" t="s">
        <v>399</v>
      </c>
      <c r="D126" t="s">
        <v>400</v>
      </c>
      <c r="E126" s="15" t="s">
        <v>355</v>
      </c>
      <c r="F126" s="28">
        <f t="shared" si="87"/>
        <v>162</v>
      </c>
      <c r="H126" s="14">
        <v>1</v>
      </c>
      <c r="I126" t="s">
        <v>83</v>
      </c>
      <c r="J126">
        <v>2</v>
      </c>
      <c r="K126" s="40">
        <f t="shared" si="102"/>
        <v>3</v>
      </c>
      <c r="L126">
        <v>1</v>
      </c>
      <c r="M126" t="s">
        <v>83</v>
      </c>
      <c r="N126">
        <v>1</v>
      </c>
      <c r="O126" s="40">
        <f t="shared" si="156"/>
        <v>0</v>
      </c>
      <c r="P126">
        <v>0</v>
      </c>
      <c r="Q126" t="s">
        <v>83</v>
      </c>
      <c r="R126">
        <v>2</v>
      </c>
      <c r="S126" s="40">
        <f t="shared" si="103"/>
        <v>4</v>
      </c>
      <c r="T126">
        <v>3</v>
      </c>
      <c r="U126" t="s">
        <v>83</v>
      </c>
      <c r="V126">
        <v>2</v>
      </c>
      <c r="W126" s="40">
        <f t="shared" si="88"/>
        <v>0</v>
      </c>
      <c r="X126">
        <v>2</v>
      </c>
      <c r="Y126" t="s">
        <v>83</v>
      </c>
      <c r="Z126">
        <v>1</v>
      </c>
      <c r="AA126" s="40">
        <f t="shared" si="89"/>
        <v>0</v>
      </c>
      <c r="AB126">
        <v>3</v>
      </c>
      <c r="AC126" t="s">
        <v>83</v>
      </c>
      <c r="AD126">
        <v>2</v>
      </c>
      <c r="AE126" s="40">
        <f t="shared" si="104"/>
        <v>3</v>
      </c>
      <c r="AF126" s="24">
        <f t="shared" si="105"/>
        <v>10</v>
      </c>
      <c r="AG126" s="14">
        <v>2</v>
      </c>
      <c r="AH126" t="s">
        <v>83</v>
      </c>
      <c r="AI126">
        <v>1</v>
      </c>
      <c r="AJ126" s="40">
        <f t="shared" si="154"/>
        <v>3</v>
      </c>
      <c r="AK126">
        <v>2</v>
      </c>
      <c r="AL126" t="s">
        <v>83</v>
      </c>
      <c r="AM126">
        <v>2</v>
      </c>
      <c r="AN126" s="40">
        <f t="shared" si="106"/>
        <v>4</v>
      </c>
      <c r="AO126">
        <v>1</v>
      </c>
      <c r="AP126" t="s">
        <v>83</v>
      </c>
      <c r="AQ126">
        <v>2</v>
      </c>
      <c r="AR126" s="40">
        <f t="shared" si="85"/>
        <v>3</v>
      </c>
      <c r="AS126">
        <v>2</v>
      </c>
      <c r="AT126" t="s">
        <v>83</v>
      </c>
      <c r="AU126">
        <v>1</v>
      </c>
      <c r="AV126" s="40">
        <f t="shared" si="107"/>
        <v>0</v>
      </c>
      <c r="AW126">
        <v>0</v>
      </c>
      <c r="AX126" t="s">
        <v>83</v>
      </c>
      <c r="AY126">
        <v>2</v>
      </c>
      <c r="AZ126" s="40">
        <f t="shared" si="108"/>
        <v>3</v>
      </c>
      <c r="BA126">
        <v>1</v>
      </c>
      <c r="BB126" t="s">
        <v>83</v>
      </c>
      <c r="BC126">
        <v>2</v>
      </c>
      <c r="BD126" s="40">
        <f t="shared" si="90"/>
        <v>4</v>
      </c>
      <c r="BE126" s="24">
        <f t="shared" si="109"/>
        <v>17</v>
      </c>
      <c r="BF126" s="14">
        <v>3</v>
      </c>
      <c r="BG126" t="s">
        <v>83</v>
      </c>
      <c r="BH126">
        <v>1</v>
      </c>
      <c r="BI126" s="40">
        <f t="shared" si="110"/>
        <v>0</v>
      </c>
      <c r="BJ126">
        <v>2</v>
      </c>
      <c r="BK126" t="s">
        <v>83</v>
      </c>
      <c r="BL126">
        <v>1</v>
      </c>
      <c r="BM126" s="40">
        <f t="shared" si="111"/>
        <v>0</v>
      </c>
      <c r="BN126">
        <v>1</v>
      </c>
      <c r="BO126" t="s">
        <v>83</v>
      </c>
      <c r="BP126">
        <v>1</v>
      </c>
      <c r="BQ126" s="40">
        <f t="shared" si="91"/>
        <v>0</v>
      </c>
      <c r="BR126">
        <v>2</v>
      </c>
      <c r="BS126" t="s">
        <v>83</v>
      </c>
      <c r="BT126">
        <v>1</v>
      </c>
      <c r="BU126" s="40">
        <f t="shared" si="112"/>
        <v>3</v>
      </c>
      <c r="BV126">
        <v>1</v>
      </c>
      <c r="BW126" t="s">
        <v>83</v>
      </c>
      <c r="BX126">
        <v>3</v>
      </c>
      <c r="BY126" s="40">
        <f t="shared" si="113"/>
        <v>4</v>
      </c>
      <c r="BZ126">
        <v>2</v>
      </c>
      <c r="CA126" t="s">
        <v>83</v>
      </c>
      <c r="CB126">
        <v>2</v>
      </c>
      <c r="CC126" s="40">
        <f t="shared" si="114"/>
        <v>0</v>
      </c>
      <c r="CD126" s="24">
        <f t="shared" si="115"/>
        <v>7</v>
      </c>
      <c r="CE126" s="14">
        <v>2</v>
      </c>
      <c r="CF126" t="s">
        <v>83</v>
      </c>
      <c r="CG126">
        <v>1</v>
      </c>
      <c r="CH126" s="40">
        <f t="shared" si="116"/>
        <v>0</v>
      </c>
      <c r="CI126">
        <v>3</v>
      </c>
      <c r="CJ126" t="s">
        <v>83</v>
      </c>
      <c r="CK126">
        <v>1</v>
      </c>
      <c r="CL126" s="40">
        <f t="shared" si="117"/>
        <v>3</v>
      </c>
      <c r="CM126">
        <v>2</v>
      </c>
      <c r="CN126" t="s">
        <v>83</v>
      </c>
      <c r="CO126">
        <v>2</v>
      </c>
      <c r="CP126" s="40">
        <f t="shared" si="118"/>
        <v>0</v>
      </c>
      <c r="CQ126">
        <v>2</v>
      </c>
      <c r="CR126" t="s">
        <v>83</v>
      </c>
      <c r="CS126">
        <v>1</v>
      </c>
      <c r="CT126" s="40">
        <f t="shared" si="119"/>
        <v>6</v>
      </c>
      <c r="CU126">
        <v>1</v>
      </c>
      <c r="CV126" t="s">
        <v>83</v>
      </c>
      <c r="CW126">
        <v>2</v>
      </c>
      <c r="CX126" s="40">
        <f t="shared" si="120"/>
        <v>0</v>
      </c>
      <c r="CY126">
        <v>0</v>
      </c>
      <c r="CZ126" t="s">
        <v>83</v>
      </c>
      <c r="DA126">
        <v>2</v>
      </c>
      <c r="DB126" s="40">
        <f t="shared" si="121"/>
        <v>0</v>
      </c>
      <c r="DC126" s="24">
        <f t="shared" si="122"/>
        <v>9</v>
      </c>
      <c r="DD126" s="14">
        <v>2</v>
      </c>
      <c r="DE126" t="s">
        <v>83</v>
      </c>
      <c r="DF126">
        <v>1</v>
      </c>
      <c r="DG126" s="40">
        <f t="shared" si="152"/>
        <v>0</v>
      </c>
      <c r="DH126">
        <v>2</v>
      </c>
      <c r="DI126" t="s">
        <v>83</v>
      </c>
      <c r="DJ126">
        <v>0</v>
      </c>
      <c r="DK126" s="40">
        <f t="shared" si="92"/>
        <v>3</v>
      </c>
      <c r="DL126">
        <v>1</v>
      </c>
      <c r="DM126" t="s">
        <v>83</v>
      </c>
      <c r="DN126">
        <v>1</v>
      </c>
      <c r="DO126" s="40">
        <f t="shared" si="123"/>
        <v>0</v>
      </c>
      <c r="DP126">
        <v>2</v>
      </c>
      <c r="DQ126" t="s">
        <v>83</v>
      </c>
      <c r="DR126">
        <v>1</v>
      </c>
      <c r="DS126" s="40">
        <f t="shared" si="83"/>
        <v>0</v>
      </c>
      <c r="DT126">
        <v>0</v>
      </c>
      <c r="DU126" t="s">
        <v>83</v>
      </c>
      <c r="DV126">
        <v>2</v>
      </c>
      <c r="DW126" s="40">
        <f t="shared" si="84"/>
        <v>1</v>
      </c>
      <c r="DX126">
        <v>1</v>
      </c>
      <c r="DY126" t="s">
        <v>83</v>
      </c>
      <c r="DZ126">
        <v>2</v>
      </c>
      <c r="EA126" s="39">
        <f t="shared" si="124"/>
        <v>3</v>
      </c>
      <c r="EB126" s="24">
        <f t="shared" si="93"/>
        <v>7</v>
      </c>
      <c r="EC126" s="14">
        <v>1</v>
      </c>
      <c r="ED126" t="s">
        <v>83</v>
      </c>
      <c r="EE126">
        <v>1</v>
      </c>
      <c r="EF126" s="40">
        <f t="shared" si="125"/>
        <v>4</v>
      </c>
      <c r="EG126">
        <v>2</v>
      </c>
      <c r="EH126" t="s">
        <v>83</v>
      </c>
      <c r="EI126">
        <v>1</v>
      </c>
      <c r="EJ126" s="40">
        <f t="shared" si="126"/>
        <v>4</v>
      </c>
      <c r="EK126">
        <v>2</v>
      </c>
      <c r="EL126" t="s">
        <v>83</v>
      </c>
      <c r="EM126">
        <v>0</v>
      </c>
      <c r="EN126" s="40">
        <f t="shared" si="157"/>
        <v>0</v>
      </c>
      <c r="EO126">
        <v>2</v>
      </c>
      <c r="EP126" t="s">
        <v>83</v>
      </c>
      <c r="EQ126">
        <v>1</v>
      </c>
      <c r="ER126" s="40">
        <f t="shared" si="127"/>
        <v>3</v>
      </c>
      <c r="ES126">
        <v>1</v>
      </c>
      <c r="ET126" t="s">
        <v>83</v>
      </c>
      <c r="EU126">
        <v>2</v>
      </c>
      <c r="EV126" s="40">
        <f t="shared" si="128"/>
        <v>0</v>
      </c>
      <c r="EW126">
        <v>1</v>
      </c>
      <c r="EX126" t="s">
        <v>83</v>
      </c>
      <c r="EY126">
        <v>1</v>
      </c>
      <c r="EZ126" s="40">
        <f t="shared" si="129"/>
        <v>0</v>
      </c>
      <c r="FA126" s="24">
        <f t="shared" si="130"/>
        <v>11</v>
      </c>
      <c r="FB126" s="14">
        <v>2</v>
      </c>
      <c r="FC126" t="s">
        <v>83</v>
      </c>
      <c r="FD126">
        <v>1</v>
      </c>
      <c r="FE126" s="40">
        <f t="shared" si="131"/>
        <v>4</v>
      </c>
      <c r="FF126">
        <v>2</v>
      </c>
      <c r="FG126" t="s">
        <v>83</v>
      </c>
      <c r="FH126">
        <v>0</v>
      </c>
      <c r="FI126" s="40">
        <f t="shared" si="132"/>
        <v>6</v>
      </c>
      <c r="FJ126">
        <v>1</v>
      </c>
      <c r="FK126" t="s">
        <v>83</v>
      </c>
      <c r="FL126">
        <v>1</v>
      </c>
      <c r="FM126" s="40">
        <f t="shared" si="133"/>
        <v>3</v>
      </c>
      <c r="FN126">
        <v>2</v>
      </c>
      <c r="FO126" t="s">
        <v>83</v>
      </c>
      <c r="FP126">
        <v>2</v>
      </c>
      <c r="FQ126" s="40">
        <f t="shared" si="94"/>
        <v>0</v>
      </c>
      <c r="FR126">
        <v>1</v>
      </c>
      <c r="FS126" t="s">
        <v>83</v>
      </c>
      <c r="FT126">
        <v>2</v>
      </c>
      <c r="FU126" s="40">
        <f t="shared" si="134"/>
        <v>4</v>
      </c>
      <c r="FV126">
        <v>1</v>
      </c>
      <c r="FW126" t="s">
        <v>83</v>
      </c>
      <c r="FX126">
        <v>2</v>
      </c>
      <c r="FY126" s="40">
        <f t="shared" si="95"/>
        <v>0</v>
      </c>
      <c r="FZ126" s="24">
        <f t="shared" si="96"/>
        <v>17</v>
      </c>
      <c r="GA126" s="14">
        <v>1</v>
      </c>
      <c r="GB126" t="s">
        <v>83</v>
      </c>
      <c r="GC126">
        <v>2</v>
      </c>
      <c r="GD126" s="40">
        <f t="shared" si="135"/>
        <v>0</v>
      </c>
      <c r="GE126">
        <v>2</v>
      </c>
      <c r="GF126" t="s">
        <v>83</v>
      </c>
      <c r="GG126">
        <v>1</v>
      </c>
      <c r="GH126" s="40">
        <f t="shared" si="159"/>
        <v>4</v>
      </c>
      <c r="GI126">
        <v>0</v>
      </c>
      <c r="GJ126" t="s">
        <v>83</v>
      </c>
      <c r="GK126">
        <v>0</v>
      </c>
      <c r="GL126" s="40">
        <f t="shared" si="136"/>
        <v>0</v>
      </c>
      <c r="GM126">
        <v>2</v>
      </c>
      <c r="GN126" t="s">
        <v>83</v>
      </c>
      <c r="GO126">
        <v>1</v>
      </c>
      <c r="GP126" s="40">
        <f t="shared" si="137"/>
        <v>3</v>
      </c>
      <c r="GQ126">
        <v>1</v>
      </c>
      <c r="GR126" t="s">
        <v>83</v>
      </c>
      <c r="GS126">
        <v>1</v>
      </c>
      <c r="GT126" s="40">
        <f t="shared" si="97"/>
        <v>0</v>
      </c>
      <c r="GU126">
        <v>2</v>
      </c>
      <c r="GV126" t="s">
        <v>83</v>
      </c>
      <c r="GW126">
        <v>2</v>
      </c>
      <c r="GX126" s="40">
        <f t="shared" si="138"/>
        <v>0</v>
      </c>
      <c r="GY126" s="24">
        <f t="shared" si="139"/>
        <v>7</v>
      </c>
      <c r="GZ126" s="28">
        <f t="shared" si="98"/>
        <v>85</v>
      </c>
      <c r="HA126" t="s">
        <v>84</v>
      </c>
      <c r="HB126">
        <f t="shared" si="99"/>
        <v>9</v>
      </c>
      <c r="HC126" t="s">
        <v>85</v>
      </c>
      <c r="HD126">
        <f t="shared" si="153"/>
        <v>9</v>
      </c>
      <c r="HE126" t="s">
        <v>93</v>
      </c>
      <c r="HF126">
        <f t="shared" si="100"/>
        <v>9</v>
      </c>
      <c r="HG126" t="s">
        <v>94</v>
      </c>
      <c r="HH126">
        <f t="shared" si="158"/>
        <v>9</v>
      </c>
      <c r="HI126" t="s">
        <v>130</v>
      </c>
      <c r="HJ126">
        <f t="shared" si="140"/>
        <v>5</v>
      </c>
      <c r="HK126" t="s">
        <v>131</v>
      </c>
      <c r="HL126">
        <f t="shared" si="141"/>
        <v>0</v>
      </c>
      <c r="HM126" t="s">
        <v>90</v>
      </c>
      <c r="HN126">
        <f t="shared" si="101"/>
        <v>9</v>
      </c>
      <c r="HO126" t="s">
        <v>96</v>
      </c>
      <c r="HP126">
        <f t="shared" si="142"/>
        <v>9</v>
      </c>
      <c r="HQ126" t="s">
        <v>136</v>
      </c>
      <c r="HR126" s="1">
        <f t="shared" si="143"/>
        <v>0</v>
      </c>
      <c r="HS126" t="s">
        <v>92</v>
      </c>
      <c r="HT126" s="1">
        <f t="shared" si="144"/>
        <v>0</v>
      </c>
      <c r="HU126" t="s">
        <v>169</v>
      </c>
      <c r="HV126" s="1">
        <f t="shared" si="145"/>
        <v>0</v>
      </c>
      <c r="HW126" t="s">
        <v>129</v>
      </c>
      <c r="HX126" s="1">
        <f t="shared" si="146"/>
        <v>0</v>
      </c>
      <c r="HY126" t="s">
        <v>88</v>
      </c>
      <c r="HZ126" s="1">
        <f t="shared" si="147"/>
        <v>0</v>
      </c>
      <c r="IA126" t="s">
        <v>95</v>
      </c>
      <c r="IB126" s="1">
        <f t="shared" si="148"/>
        <v>6</v>
      </c>
      <c r="IC126" t="s">
        <v>134</v>
      </c>
      <c r="ID126" s="1">
        <f t="shared" si="149"/>
        <v>6</v>
      </c>
      <c r="IE126" t="s">
        <v>91</v>
      </c>
      <c r="IF126" s="1">
        <f t="shared" si="150"/>
        <v>6</v>
      </c>
      <c r="IG126">
        <f t="shared" si="155"/>
        <v>77</v>
      </c>
      <c r="IH126" s="1">
        <f t="shared" si="151"/>
        <v>162</v>
      </c>
    </row>
    <row r="127" spans="1:242" ht="14.65" thickBot="1" x14ac:dyDescent="0.5">
      <c r="A127" s="1">
        <v>124</v>
      </c>
      <c r="B127" s="45">
        <f t="shared" si="86"/>
        <v>547</v>
      </c>
      <c r="C127" s="14" t="s">
        <v>401</v>
      </c>
      <c r="D127" t="s">
        <v>402</v>
      </c>
      <c r="E127" s="15" t="s">
        <v>355</v>
      </c>
      <c r="F127" s="28">
        <f t="shared" si="87"/>
        <v>139</v>
      </c>
      <c r="H127" s="14">
        <v>1</v>
      </c>
      <c r="I127" t="s">
        <v>83</v>
      </c>
      <c r="J127">
        <v>2</v>
      </c>
      <c r="K127" s="40">
        <f t="shared" si="102"/>
        <v>3</v>
      </c>
      <c r="L127">
        <v>1</v>
      </c>
      <c r="M127" t="s">
        <v>83</v>
      </c>
      <c r="N127">
        <v>3</v>
      </c>
      <c r="O127" s="40">
        <f t="shared" si="156"/>
        <v>4</v>
      </c>
      <c r="P127">
        <v>2</v>
      </c>
      <c r="Q127" t="s">
        <v>83</v>
      </c>
      <c r="R127">
        <v>1</v>
      </c>
      <c r="S127" s="40">
        <f t="shared" si="103"/>
        <v>0</v>
      </c>
      <c r="T127">
        <v>3</v>
      </c>
      <c r="U127" t="s">
        <v>83</v>
      </c>
      <c r="V127">
        <v>1</v>
      </c>
      <c r="W127" s="40">
        <f t="shared" si="88"/>
        <v>0</v>
      </c>
      <c r="X127">
        <v>1</v>
      </c>
      <c r="Y127" t="s">
        <v>83</v>
      </c>
      <c r="Z127">
        <v>1</v>
      </c>
      <c r="AA127" s="40">
        <f t="shared" si="89"/>
        <v>0</v>
      </c>
      <c r="AB127">
        <v>3</v>
      </c>
      <c r="AC127" t="s">
        <v>83</v>
      </c>
      <c r="AD127">
        <v>1</v>
      </c>
      <c r="AE127" s="40">
        <f t="shared" si="104"/>
        <v>4</v>
      </c>
      <c r="AF127" s="24">
        <f t="shared" si="105"/>
        <v>11</v>
      </c>
      <c r="AG127" s="14">
        <v>3</v>
      </c>
      <c r="AH127" t="s">
        <v>83</v>
      </c>
      <c r="AI127">
        <v>1</v>
      </c>
      <c r="AJ127" s="40">
        <f t="shared" si="154"/>
        <v>3</v>
      </c>
      <c r="AK127">
        <v>4</v>
      </c>
      <c r="AL127" t="s">
        <v>83</v>
      </c>
      <c r="AM127">
        <v>1</v>
      </c>
      <c r="AN127" s="40">
        <f t="shared" si="106"/>
        <v>0</v>
      </c>
      <c r="AO127">
        <v>3</v>
      </c>
      <c r="AP127" t="s">
        <v>83</v>
      </c>
      <c r="AQ127">
        <v>2</v>
      </c>
      <c r="AR127" s="40">
        <f t="shared" si="85"/>
        <v>0</v>
      </c>
      <c r="AS127">
        <v>3</v>
      </c>
      <c r="AT127" t="s">
        <v>83</v>
      </c>
      <c r="AU127">
        <v>2</v>
      </c>
      <c r="AV127" s="40">
        <f t="shared" si="107"/>
        <v>0</v>
      </c>
      <c r="AW127">
        <v>2</v>
      </c>
      <c r="AX127" t="s">
        <v>83</v>
      </c>
      <c r="AY127">
        <v>2</v>
      </c>
      <c r="AZ127" s="40">
        <f t="shared" si="108"/>
        <v>0</v>
      </c>
      <c r="BA127">
        <v>2</v>
      </c>
      <c r="BB127" t="s">
        <v>83</v>
      </c>
      <c r="BC127">
        <v>3</v>
      </c>
      <c r="BD127" s="40">
        <f t="shared" si="90"/>
        <v>4</v>
      </c>
      <c r="BE127" s="24">
        <f t="shared" si="109"/>
        <v>7</v>
      </c>
      <c r="BF127" s="14">
        <v>2</v>
      </c>
      <c r="BG127" t="s">
        <v>83</v>
      </c>
      <c r="BH127">
        <v>1</v>
      </c>
      <c r="BI127" s="40">
        <f t="shared" si="110"/>
        <v>0</v>
      </c>
      <c r="BJ127">
        <v>2</v>
      </c>
      <c r="BK127" t="s">
        <v>83</v>
      </c>
      <c r="BL127">
        <v>2</v>
      </c>
      <c r="BM127" s="40">
        <f t="shared" si="111"/>
        <v>3</v>
      </c>
      <c r="BN127">
        <v>2</v>
      </c>
      <c r="BO127" t="s">
        <v>83</v>
      </c>
      <c r="BP127">
        <v>1</v>
      </c>
      <c r="BQ127" s="40">
        <f t="shared" si="91"/>
        <v>3</v>
      </c>
      <c r="BR127">
        <v>2</v>
      </c>
      <c r="BS127" t="s">
        <v>83</v>
      </c>
      <c r="BT127">
        <v>1</v>
      </c>
      <c r="BU127" s="40">
        <f t="shared" si="112"/>
        <v>3</v>
      </c>
      <c r="BV127">
        <v>2</v>
      </c>
      <c r="BW127" t="s">
        <v>83</v>
      </c>
      <c r="BX127">
        <v>1</v>
      </c>
      <c r="BY127" s="40">
        <f t="shared" si="113"/>
        <v>0</v>
      </c>
      <c r="BZ127">
        <v>1</v>
      </c>
      <c r="CA127" t="s">
        <v>83</v>
      </c>
      <c r="CB127">
        <v>3</v>
      </c>
      <c r="CC127" s="40">
        <f t="shared" si="114"/>
        <v>3</v>
      </c>
      <c r="CD127" s="24">
        <f t="shared" si="115"/>
        <v>12</v>
      </c>
      <c r="CE127" s="14">
        <v>3</v>
      </c>
      <c r="CF127" t="s">
        <v>83</v>
      </c>
      <c r="CG127">
        <v>2</v>
      </c>
      <c r="CH127" s="40">
        <f t="shared" si="116"/>
        <v>0</v>
      </c>
      <c r="CI127">
        <v>3</v>
      </c>
      <c r="CJ127" t="s">
        <v>83</v>
      </c>
      <c r="CK127">
        <v>1</v>
      </c>
      <c r="CL127" s="40">
        <f t="shared" si="117"/>
        <v>3</v>
      </c>
      <c r="CM127">
        <v>0</v>
      </c>
      <c r="CN127" t="s">
        <v>83</v>
      </c>
      <c r="CO127">
        <v>0</v>
      </c>
      <c r="CP127" s="40">
        <f t="shared" si="118"/>
        <v>0</v>
      </c>
      <c r="CQ127">
        <v>4</v>
      </c>
      <c r="CR127" t="s">
        <v>83</v>
      </c>
      <c r="CS127">
        <v>2</v>
      </c>
      <c r="CT127" s="40">
        <f t="shared" si="119"/>
        <v>3</v>
      </c>
      <c r="CU127">
        <v>1</v>
      </c>
      <c r="CV127" t="s">
        <v>83</v>
      </c>
      <c r="CW127">
        <v>3</v>
      </c>
      <c r="CX127" s="40">
        <f t="shared" si="120"/>
        <v>0</v>
      </c>
      <c r="CY127">
        <v>2</v>
      </c>
      <c r="CZ127" t="s">
        <v>83</v>
      </c>
      <c r="DA127">
        <v>3</v>
      </c>
      <c r="DB127" s="40">
        <f t="shared" si="121"/>
        <v>0</v>
      </c>
      <c r="DC127" s="24">
        <f t="shared" si="122"/>
        <v>6</v>
      </c>
      <c r="DD127" s="14">
        <v>2</v>
      </c>
      <c r="DE127" t="s">
        <v>83</v>
      </c>
      <c r="DF127">
        <v>4</v>
      </c>
      <c r="DG127" s="40">
        <f t="shared" si="152"/>
        <v>3</v>
      </c>
      <c r="DH127">
        <v>2</v>
      </c>
      <c r="DI127" t="s">
        <v>83</v>
      </c>
      <c r="DJ127">
        <v>0</v>
      </c>
      <c r="DK127" s="40">
        <f t="shared" si="92"/>
        <v>3</v>
      </c>
      <c r="DL127">
        <v>1</v>
      </c>
      <c r="DM127" t="s">
        <v>83</v>
      </c>
      <c r="DN127">
        <v>1</v>
      </c>
      <c r="DO127" s="40">
        <f t="shared" si="123"/>
        <v>0</v>
      </c>
      <c r="DP127">
        <v>2</v>
      </c>
      <c r="DQ127" t="s">
        <v>83</v>
      </c>
      <c r="DR127">
        <v>1</v>
      </c>
      <c r="DS127" s="40">
        <f t="shared" si="83"/>
        <v>0</v>
      </c>
      <c r="DT127">
        <v>2</v>
      </c>
      <c r="DU127" t="s">
        <v>83</v>
      </c>
      <c r="DV127">
        <v>3</v>
      </c>
      <c r="DW127" s="40">
        <f t="shared" si="84"/>
        <v>1</v>
      </c>
      <c r="DX127">
        <v>1</v>
      </c>
      <c r="DY127" t="s">
        <v>83</v>
      </c>
      <c r="DZ127">
        <v>2</v>
      </c>
      <c r="EA127" s="39">
        <f t="shared" si="124"/>
        <v>3</v>
      </c>
      <c r="EB127" s="24">
        <f t="shared" si="93"/>
        <v>10</v>
      </c>
      <c r="EC127" s="14">
        <v>1</v>
      </c>
      <c r="ED127" t="s">
        <v>83</v>
      </c>
      <c r="EE127">
        <v>2</v>
      </c>
      <c r="EF127" s="40">
        <f t="shared" si="125"/>
        <v>0</v>
      </c>
      <c r="EG127">
        <v>3</v>
      </c>
      <c r="EH127" t="s">
        <v>83</v>
      </c>
      <c r="EI127">
        <v>3</v>
      </c>
      <c r="EJ127" s="40">
        <f t="shared" si="126"/>
        <v>0</v>
      </c>
      <c r="EK127">
        <v>2</v>
      </c>
      <c r="EL127" t="s">
        <v>83</v>
      </c>
      <c r="EM127">
        <v>0</v>
      </c>
      <c r="EN127" s="40">
        <f t="shared" si="157"/>
        <v>0</v>
      </c>
      <c r="EO127">
        <v>1</v>
      </c>
      <c r="EP127" t="s">
        <v>83</v>
      </c>
      <c r="EQ127">
        <v>1</v>
      </c>
      <c r="ER127" s="40">
        <f t="shared" si="127"/>
        <v>0</v>
      </c>
      <c r="ES127">
        <v>2</v>
      </c>
      <c r="ET127" t="s">
        <v>83</v>
      </c>
      <c r="EU127">
        <v>3</v>
      </c>
      <c r="EV127" s="40">
        <f t="shared" si="128"/>
        <v>0</v>
      </c>
      <c r="EW127">
        <v>2</v>
      </c>
      <c r="EX127" t="s">
        <v>83</v>
      </c>
      <c r="EY127">
        <v>2</v>
      </c>
      <c r="EZ127" s="40">
        <f t="shared" si="129"/>
        <v>0</v>
      </c>
      <c r="FA127" s="24">
        <f t="shared" si="130"/>
        <v>0</v>
      </c>
      <c r="FB127" s="14">
        <v>4</v>
      </c>
      <c r="FC127" t="s">
        <v>83</v>
      </c>
      <c r="FD127">
        <v>1</v>
      </c>
      <c r="FE127" s="40">
        <f t="shared" si="131"/>
        <v>3</v>
      </c>
      <c r="FF127">
        <v>4</v>
      </c>
      <c r="FG127" t="s">
        <v>83</v>
      </c>
      <c r="FH127">
        <v>3</v>
      </c>
      <c r="FI127" s="40">
        <f t="shared" si="132"/>
        <v>3</v>
      </c>
      <c r="FJ127">
        <v>1</v>
      </c>
      <c r="FK127" t="s">
        <v>83</v>
      </c>
      <c r="FL127">
        <v>1</v>
      </c>
      <c r="FM127" s="40">
        <f t="shared" si="133"/>
        <v>3</v>
      </c>
      <c r="FN127">
        <v>2</v>
      </c>
      <c r="FO127" t="s">
        <v>83</v>
      </c>
      <c r="FP127">
        <v>1</v>
      </c>
      <c r="FQ127" s="40">
        <f t="shared" si="94"/>
        <v>4</v>
      </c>
      <c r="FR127">
        <v>2</v>
      </c>
      <c r="FS127" t="s">
        <v>83</v>
      </c>
      <c r="FT127">
        <v>4</v>
      </c>
      <c r="FU127" s="40">
        <f t="shared" si="134"/>
        <v>3</v>
      </c>
      <c r="FV127">
        <v>2</v>
      </c>
      <c r="FW127" t="s">
        <v>83</v>
      </c>
      <c r="FX127">
        <v>3</v>
      </c>
      <c r="FY127" s="40">
        <f t="shared" si="95"/>
        <v>0</v>
      </c>
      <c r="FZ127" s="24">
        <f t="shared" si="96"/>
        <v>16</v>
      </c>
      <c r="GA127" s="14">
        <v>3</v>
      </c>
      <c r="GB127" t="s">
        <v>83</v>
      </c>
      <c r="GC127">
        <v>2</v>
      </c>
      <c r="GD127" s="40">
        <f t="shared" si="135"/>
        <v>0</v>
      </c>
      <c r="GE127">
        <v>2</v>
      </c>
      <c r="GF127" t="s">
        <v>83</v>
      </c>
      <c r="GG127">
        <v>0</v>
      </c>
      <c r="GH127" s="40">
        <f t="shared" si="159"/>
        <v>3</v>
      </c>
      <c r="GI127">
        <v>3</v>
      </c>
      <c r="GJ127" t="s">
        <v>83</v>
      </c>
      <c r="GK127">
        <v>1</v>
      </c>
      <c r="GL127" s="40">
        <f t="shared" si="136"/>
        <v>0</v>
      </c>
      <c r="GM127">
        <v>2</v>
      </c>
      <c r="GN127" t="s">
        <v>83</v>
      </c>
      <c r="GO127">
        <v>0</v>
      </c>
      <c r="GP127" s="40">
        <f t="shared" si="137"/>
        <v>6</v>
      </c>
      <c r="GQ127">
        <v>1</v>
      </c>
      <c r="GR127" t="s">
        <v>83</v>
      </c>
      <c r="GS127">
        <v>1</v>
      </c>
      <c r="GT127" s="40">
        <f t="shared" si="97"/>
        <v>0</v>
      </c>
      <c r="GU127">
        <v>2</v>
      </c>
      <c r="GV127" t="s">
        <v>83</v>
      </c>
      <c r="GW127">
        <v>3</v>
      </c>
      <c r="GX127" s="40">
        <f t="shared" si="138"/>
        <v>0</v>
      </c>
      <c r="GY127" s="24">
        <f t="shared" si="139"/>
        <v>9</v>
      </c>
      <c r="GZ127" s="28">
        <f t="shared" si="98"/>
        <v>71</v>
      </c>
      <c r="HA127" t="s">
        <v>84</v>
      </c>
      <c r="HB127">
        <f t="shared" si="99"/>
        <v>9</v>
      </c>
      <c r="HC127" t="s">
        <v>137</v>
      </c>
      <c r="HD127">
        <f t="shared" si="153"/>
        <v>5</v>
      </c>
      <c r="HE127" t="s">
        <v>133</v>
      </c>
      <c r="HF127">
        <f t="shared" si="100"/>
        <v>0</v>
      </c>
      <c r="HG127" t="s">
        <v>94</v>
      </c>
      <c r="HH127">
        <f t="shared" si="158"/>
        <v>9</v>
      </c>
      <c r="HI127" t="s">
        <v>165</v>
      </c>
      <c r="HJ127">
        <f t="shared" si="140"/>
        <v>9</v>
      </c>
      <c r="HK127" t="s">
        <v>131</v>
      </c>
      <c r="HL127">
        <f t="shared" si="141"/>
        <v>0</v>
      </c>
      <c r="HM127" t="s">
        <v>90</v>
      </c>
      <c r="HN127">
        <f t="shared" si="101"/>
        <v>9</v>
      </c>
      <c r="HO127" t="s">
        <v>91</v>
      </c>
      <c r="HP127">
        <f t="shared" si="142"/>
        <v>5</v>
      </c>
      <c r="HQ127" t="s">
        <v>136</v>
      </c>
      <c r="HR127" s="1">
        <f t="shared" si="143"/>
        <v>0</v>
      </c>
      <c r="HS127" t="s">
        <v>85</v>
      </c>
      <c r="HT127" s="1">
        <f t="shared" si="144"/>
        <v>5</v>
      </c>
      <c r="HU127" t="s">
        <v>86</v>
      </c>
      <c r="HV127" s="1">
        <f t="shared" si="145"/>
        <v>6</v>
      </c>
      <c r="HW127" t="s">
        <v>129</v>
      </c>
      <c r="HX127" s="1">
        <f t="shared" si="146"/>
        <v>0</v>
      </c>
      <c r="HY127" t="s">
        <v>88</v>
      </c>
      <c r="HZ127" s="1">
        <f t="shared" si="147"/>
        <v>0</v>
      </c>
      <c r="IA127" t="s">
        <v>89</v>
      </c>
      <c r="IB127" s="1">
        <f t="shared" si="148"/>
        <v>5</v>
      </c>
      <c r="IC127" t="s">
        <v>134</v>
      </c>
      <c r="ID127" s="1">
        <f t="shared" si="149"/>
        <v>6</v>
      </c>
      <c r="IE127" t="s">
        <v>135</v>
      </c>
      <c r="IF127" s="1">
        <f t="shared" si="150"/>
        <v>0</v>
      </c>
      <c r="IG127">
        <f t="shared" si="155"/>
        <v>68</v>
      </c>
      <c r="IH127" s="1">
        <f t="shared" si="151"/>
        <v>139</v>
      </c>
    </row>
    <row r="128" spans="1:242" ht="14.65" thickBot="1" x14ac:dyDescent="0.5">
      <c r="A128" s="1">
        <v>125</v>
      </c>
      <c r="B128" s="45">
        <f t="shared" si="86"/>
        <v>298</v>
      </c>
      <c r="C128" s="14" t="s">
        <v>403</v>
      </c>
      <c r="D128" t="s">
        <v>404</v>
      </c>
      <c r="E128" s="15" t="s">
        <v>355</v>
      </c>
      <c r="F128" s="28">
        <f t="shared" si="87"/>
        <v>159</v>
      </c>
      <c r="H128" s="14">
        <v>0</v>
      </c>
      <c r="I128" t="s">
        <v>83</v>
      </c>
      <c r="J128">
        <v>3</v>
      </c>
      <c r="K128" s="40">
        <f t="shared" si="102"/>
        <v>3</v>
      </c>
      <c r="L128">
        <v>1</v>
      </c>
      <c r="M128" t="s">
        <v>83</v>
      </c>
      <c r="N128">
        <v>2</v>
      </c>
      <c r="O128" s="40">
        <f t="shared" si="156"/>
        <v>3</v>
      </c>
      <c r="P128">
        <v>1</v>
      </c>
      <c r="Q128" t="s">
        <v>83</v>
      </c>
      <c r="R128">
        <v>1</v>
      </c>
      <c r="S128" s="40">
        <f t="shared" si="103"/>
        <v>0</v>
      </c>
      <c r="T128">
        <v>1</v>
      </c>
      <c r="U128" t="s">
        <v>83</v>
      </c>
      <c r="V128">
        <v>1</v>
      </c>
      <c r="W128" s="40">
        <f t="shared" si="88"/>
        <v>6</v>
      </c>
      <c r="X128">
        <v>4</v>
      </c>
      <c r="Y128" t="s">
        <v>83</v>
      </c>
      <c r="Z128">
        <v>2</v>
      </c>
      <c r="AA128" s="40">
        <f t="shared" si="89"/>
        <v>0</v>
      </c>
      <c r="AB128">
        <v>2</v>
      </c>
      <c r="AC128" t="s">
        <v>83</v>
      </c>
      <c r="AD128">
        <v>1</v>
      </c>
      <c r="AE128" s="40">
        <f t="shared" si="104"/>
        <v>3</v>
      </c>
      <c r="AF128" s="24">
        <f t="shared" si="105"/>
        <v>15</v>
      </c>
      <c r="AG128" s="14">
        <v>5</v>
      </c>
      <c r="AH128" t="s">
        <v>83</v>
      </c>
      <c r="AI128">
        <v>0</v>
      </c>
      <c r="AJ128" s="40">
        <f t="shared" si="154"/>
        <v>3</v>
      </c>
      <c r="AK128">
        <v>4</v>
      </c>
      <c r="AL128" t="s">
        <v>83</v>
      </c>
      <c r="AM128">
        <v>1</v>
      </c>
      <c r="AN128" s="40">
        <f t="shared" si="106"/>
        <v>0</v>
      </c>
      <c r="AO128">
        <v>3</v>
      </c>
      <c r="AP128" t="s">
        <v>83</v>
      </c>
      <c r="AQ128">
        <v>3</v>
      </c>
      <c r="AR128" s="40">
        <f t="shared" si="85"/>
        <v>0</v>
      </c>
      <c r="AS128">
        <v>2</v>
      </c>
      <c r="AT128" t="s">
        <v>83</v>
      </c>
      <c r="AU128">
        <v>3</v>
      </c>
      <c r="AV128" s="40">
        <f t="shared" si="107"/>
        <v>0</v>
      </c>
      <c r="AW128">
        <v>2</v>
      </c>
      <c r="AX128" t="s">
        <v>83</v>
      </c>
      <c r="AY128">
        <v>4</v>
      </c>
      <c r="AZ128" s="40">
        <f t="shared" si="108"/>
        <v>3</v>
      </c>
      <c r="BA128">
        <v>1</v>
      </c>
      <c r="BB128" t="s">
        <v>83</v>
      </c>
      <c r="BC128">
        <v>3</v>
      </c>
      <c r="BD128" s="40">
        <f t="shared" si="90"/>
        <v>3</v>
      </c>
      <c r="BE128" s="24">
        <f t="shared" si="109"/>
        <v>9</v>
      </c>
      <c r="BF128" s="14">
        <v>2</v>
      </c>
      <c r="BG128" t="s">
        <v>83</v>
      </c>
      <c r="BH128">
        <v>1</v>
      </c>
      <c r="BI128" s="40">
        <f t="shared" si="110"/>
        <v>0</v>
      </c>
      <c r="BJ128">
        <v>3</v>
      </c>
      <c r="BK128" t="s">
        <v>83</v>
      </c>
      <c r="BL128">
        <v>1</v>
      </c>
      <c r="BM128" s="40">
        <f t="shared" si="111"/>
        <v>0</v>
      </c>
      <c r="BN128">
        <v>2</v>
      </c>
      <c r="BO128" t="s">
        <v>83</v>
      </c>
      <c r="BP128">
        <v>1</v>
      </c>
      <c r="BQ128" s="40">
        <f t="shared" si="91"/>
        <v>3</v>
      </c>
      <c r="BR128">
        <v>3</v>
      </c>
      <c r="BS128" t="s">
        <v>83</v>
      </c>
      <c r="BT128">
        <v>4</v>
      </c>
      <c r="BU128" s="40">
        <f t="shared" si="112"/>
        <v>0</v>
      </c>
      <c r="BV128">
        <v>3</v>
      </c>
      <c r="BW128" t="s">
        <v>83</v>
      </c>
      <c r="BX128">
        <v>3</v>
      </c>
      <c r="BY128" s="40">
        <f t="shared" si="113"/>
        <v>0</v>
      </c>
      <c r="BZ128">
        <v>1</v>
      </c>
      <c r="CA128" t="s">
        <v>83</v>
      </c>
      <c r="CB128">
        <v>2</v>
      </c>
      <c r="CC128" s="40">
        <f t="shared" si="114"/>
        <v>6</v>
      </c>
      <c r="CD128" s="24">
        <f t="shared" si="115"/>
        <v>9</v>
      </c>
      <c r="CE128" s="14">
        <v>3</v>
      </c>
      <c r="CF128" t="s">
        <v>83</v>
      </c>
      <c r="CG128">
        <v>2</v>
      </c>
      <c r="CH128" s="40">
        <f t="shared" si="116"/>
        <v>0</v>
      </c>
      <c r="CI128">
        <v>3</v>
      </c>
      <c r="CJ128" t="s">
        <v>83</v>
      </c>
      <c r="CK128">
        <v>1</v>
      </c>
      <c r="CL128" s="40">
        <f t="shared" si="117"/>
        <v>3</v>
      </c>
      <c r="CM128">
        <v>1</v>
      </c>
      <c r="CN128" t="s">
        <v>83</v>
      </c>
      <c r="CO128">
        <v>1</v>
      </c>
      <c r="CP128" s="40">
        <f t="shared" si="118"/>
        <v>0</v>
      </c>
      <c r="CQ128">
        <v>2</v>
      </c>
      <c r="CR128" t="s">
        <v>83</v>
      </c>
      <c r="CS128">
        <v>1</v>
      </c>
      <c r="CT128" s="40">
        <f t="shared" si="119"/>
        <v>6</v>
      </c>
      <c r="CU128">
        <v>2</v>
      </c>
      <c r="CV128" t="s">
        <v>83</v>
      </c>
      <c r="CW128">
        <v>2</v>
      </c>
      <c r="CX128" s="40">
        <f t="shared" si="120"/>
        <v>0</v>
      </c>
      <c r="CY128">
        <v>1</v>
      </c>
      <c r="CZ128" t="s">
        <v>83</v>
      </c>
      <c r="DA128">
        <v>3</v>
      </c>
      <c r="DB128" s="40">
        <f t="shared" si="121"/>
        <v>0</v>
      </c>
      <c r="DC128" s="24">
        <f t="shared" si="122"/>
        <v>9</v>
      </c>
      <c r="DD128" s="14">
        <v>2</v>
      </c>
      <c r="DE128" t="s">
        <v>83</v>
      </c>
      <c r="DF128">
        <v>2</v>
      </c>
      <c r="DG128" s="40">
        <f t="shared" si="152"/>
        <v>0</v>
      </c>
      <c r="DH128">
        <v>3</v>
      </c>
      <c r="DI128" t="s">
        <v>83</v>
      </c>
      <c r="DJ128">
        <v>2</v>
      </c>
      <c r="DK128" s="40">
        <f t="shared" si="92"/>
        <v>3</v>
      </c>
      <c r="DL128">
        <v>2</v>
      </c>
      <c r="DM128" t="s">
        <v>83</v>
      </c>
      <c r="DN128">
        <v>1</v>
      </c>
      <c r="DO128" s="40">
        <f t="shared" si="123"/>
        <v>0</v>
      </c>
      <c r="DP128">
        <v>3</v>
      </c>
      <c r="DQ128" t="s">
        <v>83</v>
      </c>
      <c r="DR128">
        <v>1</v>
      </c>
      <c r="DS128" s="40">
        <f t="shared" si="83"/>
        <v>0</v>
      </c>
      <c r="DT128">
        <v>2</v>
      </c>
      <c r="DU128" t="s">
        <v>83</v>
      </c>
      <c r="DV128">
        <v>3</v>
      </c>
      <c r="DW128" s="40">
        <f t="shared" si="84"/>
        <v>1</v>
      </c>
      <c r="DX128">
        <v>2</v>
      </c>
      <c r="DY128" t="s">
        <v>83</v>
      </c>
      <c r="DZ128">
        <v>3</v>
      </c>
      <c r="EA128" s="39">
        <f t="shared" si="124"/>
        <v>3</v>
      </c>
      <c r="EB128" s="24">
        <f t="shared" si="93"/>
        <v>7</v>
      </c>
      <c r="EC128" s="14">
        <v>1</v>
      </c>
      <c r="ED128" t="s">
        <v>83</v>
      </c>
      <c r="EE128">
        <v>2</v>
      </c>
      <c r="EF128" s="40">
        <f t="shared" si="125"/>
        <v>0</v>
      </c>
      <c r="EG128">
        <v>2</v>
      </c>
      <c r="EH128" t="s">
        <v>83</v>
      </c>
      <c r="EI128">
        <v>3</v>
      </c>
      <c r="EJ128" s="40">
        <f t="shared" si="126"/>
        <v>0</v>
      </c>
      <c r="EK128">
        <v>2</v>
      </c>
      <c r="EL128" t="s">
        <v>83</v>
      </c>
      <c r="EM128">
        <v>1</v>
      </c>
      <c r="EN128" s="40">
        <f t="shared" si="157"/>
        <v>0</v>
      </c>
      <c r="EO128">
        <v>4</v>
      </c>
      <c r="EP128" t="s">
        <v>83</v>
      </c>
      <c r="EQ128">
        <v>3</v>
      </c>
      <c r="ER128" s="40">
        <f t="shared" si="127"/>
        <v>3</v>
      </c>
      <c r="ES128">
        <v>3</v>
      </c>
      <c r="ET128" t="s">
        <v>83</v>
      </c>
      <c r="EU128">
        <v>3</v>
      </c>
      <c r="EV128" s="40">
        <f t="shared" si="128"/>
        <v>3</v>
      </c>
      <c r="EW128">
        <v>3</v>
      </c>
      <c r="EX128" t="s">
        <v>83</v>
      </c>
      <c r="EY128">
        <v>3</v>
      </c>
      <c r="EZ128" s="40">
        <f t="shared" si="129"/>
        <v>0</v>
      </c>
      <c r="FA128" s="24">
        <f t="shared" si="130"/>
        <v>6</v>
      </c>
      <c r="FB128" s="14">
        <v>2</v>
      </c>
      <c r="FC128" t="s">
        <v>83</v>
      </c>
      <c r="FD128">
        <v>1</v>
      </c>
      <c r="FE128" s="40">
        <f t="shared" si="131"/>
        <v>4</v>
      </c>
      <c r="FF128">
        <v>4</v>
      </c>
      <c r="FG128" t="s">
        <v>83</v>
      </c>
      <c r="FH128">
        <v>2</v>
      </c>
      <c r="FI128" s="40">
        <f t="shared" si="132"/>
        <v>4</v>
      </c>
      <c r="FJ128">
        <v>2</v>
      </c>
      <c r="FK128" t="s">
        <v>83</v>
      </c>
      <c r="FL128">
        <v>2</v>
      </c>
      <c r="FM128" s="40">
        <f t="shared" si="133"/>
        <v>4</v>
      </c>
      <c r="FN128">
        <v>3</v>
      </c>
      <c r="FO128" t="s">
        <v>83</v>
      </c>
      <c r="FP128">
        <v>1</v>
      </c>
      <c r="FQ128" s="40">
        <f t="shared" si="94"/>
        <v>3</v>
      </c>
      <c r="FR128">
        <v>2</v>
      </c>
      <c r="FS128" t="s">
        <v>83</v>
      </c>
      <c r="FT128">
        <v>3</v>
      </c>
      <c r="FU128" s="40">
        <f t="shared" si="134"/>
        <v>6</v>
      </c>
      <c r="FV128">
        <v>1</v>
      </c>
      <c r="FW128" t="s">
        <v>83</v>
      </c>
      <c r="FX128">
        <v>2</v>
      </c>
      <c r="FY128" s="40">
        <f t="shared" si="95"/>
        <v>0</v>
      </c>
      <c r="FZ128" s="24">
        <f t="shared" si="96"/>
        <v>21</v>
      </c>
      <c r="GA128" s="14">
        <v>2</v>
      </c>
      <c r="GB128" t="s">
        <v>83</v>
      </c>
      <c r="GC128">
        <v>2</v>
      </c>
      <c r="GD128" s="40">
        <f t="shared" si="135"/>
        <v>3</v>
      </c>
      <c r="GE128">
        <v>3</v>
      </c>
      <c r="GF128" t="s">
        <v>83</v>
      </c>
      <c r="GG128">
        <v>1</v>
      </c>
      <c r="GH128" s="40">
        <f t="shared" si="159"/>
        <v>3</v>
      </c>
      <c r="GI128">
        <v>1</v>
      </c>
      <c r="GJ128" t="s">
        <v>83</v>
      </c>
      <c r="GK128">
        <v>3</v>
      </c>
      <c r="GL128" s="40">
        <f t="shared" si="136"/>
        <v>3</v>
      </c>
      <c r="GM128">
        <v>4</v>
      </c>
      <c r="GN128" t="s">
        <v>83</v>
      </c>
      <c r="GO128">
        <v>2</v>
      </c>
      <c r="GP128" s="40">
        <f t="shared" si="137"/>
        <v>4</v>
      </c>
      <c r="GQ128">
        <v>3</v>
      </c>
      <c r="GR128" t="s">
        <v>83</v>
      </c>
      <c r="GS128">
        <v>3</v>
      </c>
      <c r="GT128" s="40">
        <f t="shared" si="97"/>
        <v>0</v>
      </c>
      <c r="GU128">
        <v>2</v>
      </c>
      <c r="GV128" t="s">
        <v>83</v>
      </c>
      <c r="GW128">
        <v>2</v>
      </c>
      <c r="GX128" s="40">
        <f t="shared" si="138"/>
        <v>0</v>
      </c>
      <c r="GY128" s="24">
        <f t="shared" si="139"/>
        <v>13</v>
      </c>
      <c r="GZ128" s="28">
        <f t="shared" si="98"/>
        <v>89</v>
      </c>
      <c r="HA128" t="s">
        <v>136</v>
      </c>
      <c r="HB128">
        <f t="shared" si="99"/>
        <v>0</v>
      </c>
      <c r="HC128" t="s">
        <v>137</v>
      </c>
      <c r="HD128">
        <f t="shared" si="153"/>
        <v>5</v>
      </c>
      <c r="HE128" t="s">
        <v>133</v>
      </c>
      <c r="HF128">
        <f t="shared" si="100"/>
        <v>0</v>
      </c>
      <c r="HG128" t="s">
        <v>94</v>
      </c>
      <c r="HH128">
        <f t="shared" si="158"/>
        <v>9</v>
      </c>
      <c r="HI128" t="s">
        <v>130</v>
      </c>
      <c r="HJ128">
        <f t="shared" si="140"/>
        <v>5</v>
      </c>
      <c r="HK128" t="s">
        <v>95</v>
      </c>
      <c r="HL128">
        <f t="shared" si="141"/>
        <v>5</v>
      </c>
      <c r="HM128" t="s">
        <v>90</v>
      </c>
      <c r="HN128">
        <f t="shared" si="101"/>
        <v>9</v>
      </c>
      <c r="HO128" t="s">
        <v>96</v>
      </c>
      <c r="HP128">
        <f t="shared" si="142"/>
        <v>9</v>
      </c>
      <c r="HQ128" t="s">
        <v>84</v>
      </c>
      <c r="HR128" s="1">
        <f t="shared" si="143"/>
        <v>5</v>
      </c>
      <c r="HS128" t="s">
        <v>85</v>
      </c>
      <c r="HT128" s="1">
        <f t="shared" si="144"/>
        <v>5</v>
      </c>
      <c r="HU128" t="s">
        <v>86</v>
      </c>
      <c r="HV128" s="1">
        <f t="shared" si="145"/>
        <v>6</v>
      </c>
      <c r="HW128" t="s">
        <v>129</v>
      </c>
      <c r="HX128" s="1">
        <f t="shared" si="146"/>
        <v>0</v>
      </c>
      <c r="HY128" t="s">
        <v>88</v>
      </c>
      <c r="HZ128" s="1">
        <f t="shared" si="147"/>
        <v>0</v>
      </c>
      <c r="IA128" t="s">
        <v>131</v>
      </c>
      <c r="IB128" s="1">
        <f t="shared" si="148"/>
        <v>0</v>
      </c>
      <c r="IC128" t="s">
        <v>134</v>
      </c>
      <c r="ID128" s="1">
        <f t="shared" si="149"/>
        <v>6</v>
      </c>
      <c r="IE128" t="s">
        <v>91</v>
      </c>
      <c r="IF128" s="1">
        <f t="shared" si="150"/>
        <v>6</v>
      </c>
      <c r="IG128">
        <f t="shared" si="155"/>
        <v>70</v>
      </c>
      <c r="IH128" s="1">
        <f t="shared" si="151"/>
        <v>159</v>
      </c>
    </row>
    <row r="129" spans="1:242" s="17" customFormat="1" ht="14.65" thickBot="1" x14ac:dyDescent="0.5">
      <c r="A129" s="21">
        <v>126</v>
      </c>
      <c r="B129" s="45">
        <f t="shared" si="86"/>
        <v>454</v>
      </c>
      <c r="C129" s="16" t="s">
        <v>1284</v>
      </c>
      <c r="D129" s="17" t="s">
        <v>1285</v>
      </c>
      <c r="E129" s="18" t="s">
        <v>355</v>
      </c>
      <c r="F129" s="29">
        <f t="shared" si="87"/>
        <v>147</v>
      </c>
      <c r="H129" s="16">
        <v>2</v>
      </c>
      <c r="I129" s="17" t="s">
        <v>83</v>
      </c>
      <c r="J129" s="17">
        <v>1</v>
      </c>
      <c r="K129" s="41">
        <f t="shared" si="102"/>
        <v>0</v>
      </c>
      <c r="L129" s="17">
        <v>1</v>
      </c>
      <c r="M129" s="17" t="s">
        <v>83</v>
      </c>
      <c r="N129" s="17">
        <v>3</v>
      </c>
      <c r="O129" s="41">
        <f t="shared" si="156"/>
        <v>4</v>
      </c>
      <c r="P129" s="17">
        <v>4</v>
      </c>
      <c r="Q129" s="17" t="s">
        <v>83</v>
      </c>
      <c r="R129" s="17">
        <v>3</v>
      </c>
      <c r="S129" s="41">
        <f t="shared" si="103"/>
        <v>0</v>
      </c>
      <c r="T129" s="17">
        <v>4</v>
      </c>
      <c r="U129" s="17" t="s">
        <v>83</v>
      </c>
      <c r="V129" s="17">
        <v>2</v>
      </c>
      <c r="W129" s="41">
        <f t="shared" si="88"/>
        <v>0</v>
      </c>
      <c r="X129" s="17">
        <v>5</v>
      </c>
      <c r="Y129" s="17" t="s">
        <v>83</v>
      </c>
      <c r="Z129" s="17">
        <v>5</v>
      </c>
      <c r="AA129" s="41">
        <f t="shared" si="89"/>
        <v>0</v>
      </c>
      <c r="AB129" s="17">
        <v>3</v>
      </c>
      <c r="AC129" s="17" t="s">
        <v>83</v>
      </c>
      <c r="AD129" s="17">
        <v>3</v>
      </c>
      <c r="AE129" s="41">
        <f t="shared" si="104"/>
        <v>0</v>
      </c>
      <c r="AF129" s="25">
        <f t="shared" si="105"/>
        <v>4</v>
      </c>
      <c r="AG129" s="16">
        <v>4</v>
      </c>
      <c r="AH129" s="17" t="s">
        <v>83</v>
      </c>
      <c r="AI129" s="17">
        <v>2</v>
      </c>
      <c r="AJ129" s="41">
        <f t="shared" si="154"/>
        <v>3</v>
      </c>
      <c r="AK129" s="17">
        <v>3</v>
      </c>
      <c r="AL129" s="17" t="s">
        <v>83</v>
      </c>
      <c r="AM129" s="17">
        <v>3</v>
      </c>
      <c r="AN129" s="41">
        <f t="shared" si="106"/>
        <v>3</v>
      </c>
      <c r="AO129" s="17">
        <v>4</v>
      </c>
      <c r="AP129" s="17" t="s">
        <v>83</v>
      </c>
      <c r="AQ129" s="17">
        <v>1</v>
      </c>
      <c r="AR129" s="41">
        <f t="shared" si="85"/>
        <v>0</v>
      </c>
      <c r="AS129" s="17">
        <v>2</v>
      </c>
      <c r="AT129" s="17" t="s">
        <v>83</v>
      </c>
      <c r="AU129" s="17">
        <v>2</v>
      </c>
      <c r="AV129" s="41">
        <f t="shared" si="107"/>
        <v>3</v>
      </c>
      <c r="AW129" s="17">
        <v>1</v>
      </c>
      <c r="AX129" s="17" t="s">
        <v>83</v>
      </c>
      <c r="AY129" s="17">
        <v>3</v>
      </c>
      <c r="AZ129" s="41">
        <f t="shared" si="108"/>
        <v>3</v>
      </c>
      <c r="BA129" s="17">
        <v>0</v>
      </c>
      <c r="BB129" s="17" t="s">
        <v>83</v>
      </c>
      <c r="BC129" s="17">
        <v>2</v>
      </c>
      <c r="BD129" s="41">
        <f t="shared" si="90"/>
        <v>3</v>
      </c>
      <c r="BE129" s="25">
        <f t="shared" si="109"/>
        <v>15</v>
      </c>
      <c r="BF129" s="16">
        <v>4</v>
      </c>
      <c r="BG129" s="17" t="s">
        <v>83</v>
      </c>
      <c r="BH129" s="17">
        <v>2</v>
      </c>
      <c r="BI129" s="41">
        <f t="shared" si="110"/>
        <v>0</v>
      </c>
      <c r="BJ129" s="17">
        <v>3</v>
      </c>
      <c r="BK129" s="17" t="s">
        <v>83</v>
      </c>
      <c r="BL129" s="17">
        <v>2</v>
      </c>
      <c r="BM129" s="41">
        <f t="shared" si="111"/>
        <v>0</v>
      </c>
      <c r="BN129" s="17">
        <v>2</v>
      </c>
      <c r="BO129" s="17" t="s">
        <v>83</v>
      </c>
      <c r="BP129" s="17">
        <v>2</v>
      </c>
      <c r="BQ129" s="41">
        <f t="shared" si="91"/>
        <v>0</v>
      </c>
      <c r="BR129" s="17">
        <v>5</v>
      </c>
      <c r="BS129" s="17" t="s">
        <v>83</v>
      </c>
      <c r="BT129" s="17">
        <v>3</v>
      </c>
      <c r="BU129" s="41">
        <f t="shared" si="112"/>
        <v>4</v>
      </c>
      <c r="BV129" s="17">
        <v>3</v>
      </c>
      <c r="BW129" s="17" t="s">
        <v>83</v>
      </c>
      <c r="BX129" s="17">
        <v>4</v>
      </c>
      <c r="BY129" s="41">
        <f t="shared" si="113"/>
        <v>3</v>
      </c>
      <c r="BZ129" s="17">
        <v>1</v>
      </c>
      <c r="CA129" s="17" t="s">
        <v>83</v>
      </c>
      <c r="CB129" s="17">
        <v>1</v>
      </c>
      <c r="CC129" s="41">
        <f t="shared" si="114"/>
        <v>0</v>
      </c>
      <c r="CD129" s="25">
        <f t="shared" si="115"/>
        <v>7</v>
      </c>
      <c r="CE129" s="16">
        <v>3</v>
      </c>
      <c r="CF129" s="17" t="s">
        <v>83</v>
      </c>
      <c r="CG129" s="17">
        <v>3</v>
      </c>
      <c r="CH129" s="41">
        <f t="shared" si="116"/>
        <v>3</v>
      </c>
      <c r="CI129" s="17">
        <v>4</v>
      </c>
      <c r="CJ129" s="17" t="s">
        <v>83</v>
      </c>
      <c r="CK129" s="17">
        <v>4</v>
      </c>
      <c r="CL129" s="41">
        <f t="shared" si="117"/>
        <v>0</v>
      </c>
      <c r="CM129" s="17">
        <v>2</v>
      </c>
      <c r="CN129" s="17" t="s">
        <v>83</v>
      </c>
      <c r="CO129" s="17">
        <v>3</v>
      </c>
      <c r="CP129" s="41">
        <f t="shared" si="118"/>
        <v>4</v>
      </c>
      <c r="CQ129" s="17">
        <v>1</v>
      </c>
      <c r="CR129" s="17" t="s">
        <v>83</v>
      </c>
      <c r="CS129" s="17">
        <v>2</v>
      </c>
      <c r="CT129" s="41">
        <f t="shared" si="119"/>
        <v>0</v>
      </c>
      <c r="CU129" s="17">
        <v>4</v>
      </c>
      <c r="CV129" s="17" t="s">
        <v>83</v>
      </c>
      <c r="CW129" s="17">
        <v>1</v>
      </c>
      <c r="CX129" s="41">
        <f t="shared" si="120"/>
        <v>3</v>
      </c>
      <c r="CY129" s="17">
        <v>3</v>
      </c>
      <c r="CZ129" s="17" t="s">
        <v>83</v>
      </c>
      <c r="DA129" s="17">
        <v>4</v>
      </c>
      <c r="DB129" s="41">
        <f t="shared" si="121"/>
        <v>0</v>
      </c>
      <c r="DC129" s="25">
        <f t="shared" si="122"/>
        <v>10</v>
      </c>
      <c r="DD129" s="16">
        <v>3</v>
      </c>
      <c r="DE129" s="17" t="s">
        <v>83</v>
      </c>
      <c r="DF129" s="17">
        <v>1</v>
      </c>
      <c r="DG129" s="41">
        <f t="shared" si="152"/>
        <v>0</v>
      </c>
      <c r="DH129" s="17">
        <v>4</v>
      </c>
      <c r="DI129" s="17" t="s">
        <v>83</v>
      </c>
      <c r="DJ129" s="17">
        <v>3</v>
      </c>
      <c r="DK129" s="41">
        <f t="shared" si="92"/>
        <v>3</v>
      </c>
      <c r="DL129" s="17">
        <v>4</v>
      </c>
      <c r="DM129" s="17" t="s">
        <v>83</v>
      </c>
      <c r="DN129" s="17">
        <v>4</v>
      </c>
      <c r="DO129" s="41">
        <f t="shared" si="123"/>
        <v>0</v>
      </c>
      <c r="DP129" s="17">
        <v>3</v>
      </c>
      <c r="DQ129" s="17" t="s">
        <v>83</v>
      </c>
      <c r="DR129" s="17">
        <v>1</v>
      </c>
      <c r="DS129" s="41">
        <f t="shared" ref="DS129:DS192" si="160">IF(AND(DP129=1,DR129=1),6,IF(AND(DP129=DR129,OR(DP129=0,DP129=2)),4,IF(DP129=DR129,3,0)))</f>
        <v>0</v>
      </c>
      <c r="DT129" s="17">
        <v>4</v>
      </c>
      <c r="DU129" s="17" t="s">
        <v>83</v>
      </c>
      <c r="DV129" s="17">
        <v>2</v>
      </c>
      <c r="DW129" s="41">
        <f t="shared" ref="DW129:DW192" si="161">IF(AND(DT129=2,DV129=1),6,IF(DT129-DV129=1,4,IF(DT129&gt;DV129,3,1)))</f>
        <v>3</v>
      </c>
      <c r="DX129" s="17">
        <v>3</v>
      </c>
      <c r="DY129" s="17" t="s">
        <v>83</v>
      </c>
      <c r="DZ129" s="17">
        <v>0</v>
      </c>
      <c r="EA129" s="39">
        <f t="shared" si="124"/>
        <v>0</v>
      </c>
      <c r="EB129" s="25">
        <f t="shared" si="93"/>
        <v>6</v>
      </c>
      <c r="EC129" s="16">
        <v>3</v>
      </c>
      <c r="ED129" s="17" t="s">
        <v>83</v>
      </c>
      <c r="EE129" s="17">
        <v>2</v>
      </c>
      <c r="EF129" s="41">
        <f t="shared" si="125"/>
        <v>0</v>
      </c>
      <c r="EG129" s="17">
        <v>2</v>
      </c>
      <c r="EH129" s="17" t="s">
        <v>83</v>
      </c>
      <c r="EI129" s="17">
        <v>2</v>
      </c>
      <c r="EJ129" s="41">
        <f t="shared" si="126"/>
        <v>0</v>
      </c>
      <c r="EK129" s="17">
        <v>1</v>
      </c>
      <c r="EL129" s="17" t="s">
        <v>83</v>
      </c>
      <c r="EM129" s="17">
        <v>0</v>
      </c>
      <c r="EN129" s="41">
        <f t="shared" si="157"/>
        <v>0</v>
      </c>
      <c r="EO129" s="17">
        <v>4</v>
      </c>
      <c r="EP129" s="17" t="s">
        <v>83</v>
      </c>
      <c r="EQ129" s="17">
        <v>3</v>
      </c>
      <c r="ER129" s="41">
        <f t="shared" si="127"/>
        <v>3</v>
      </c>
      <c r="ES129" s="17">
        <v>2</v>
      </c>
      <c r="ET129" s="17" t="s">
        <v>83</v>
      </c>
      <c r="EU129" s="17">
        <v>2</v>
      </c>
      <c r="EV129" s="41">
        <f t="shared" si="128"/>
        <v>3</v>
      </c>
      <c r="EW129" s="17">
        <v>2</v>
      </c>
      <c r="EX129" s="17" t="s">
        <v>83</v>
      </c>
      <c r="EY129" s="17">
        <v>5</v>
      </c>
      <c r="EZ129" s="41">
        <f t="shared" si="129"/>
        <v>0</v>
      </c>
      <c r="FA129" s="25">
        <f t="shared" si="130"/>
        <v>6</v>
      </c>
      <c r="FB129" s="16">
        <v>3</v>
      </c>
      <c r="FC129" s="17" t="s">
        <v>83</v>
      </c>
      <c r="FD129" s="17">
        <v>2</v>
      </c>
      <c r="FE129" s="41">
        <f t="shared" si="131"/>
        <v>4</v>
      </c>
      <c r="FF129" s="17">
        <v>4</v>
      </c>
      <c r="FG129" s="17" t="s">
        <v>83</v>
      </c>
      <c r="FH129" s="17">
        <v>4</v>
      </c>
      <c r="FI129" s="41">
        <f t="shared" si="132"/>
        <v>0</v>
      </c>
      <c r="FJ129" s="17">
        <v>3</v>
      </c>
      <c r="FK129" s="17" t="s">
        <v>83</v>
      </c>
      <c r="FL129" s="17">
        <v>3</v>
      </c>
      <c r="FM129" s="41">
        <f t="shared" si="133"/>
        <v>6</v>
      </c>
      <c r="FN129" s="17">
        <v>4</v>
      </c>
      <c r="FO129" s="17" t="s">
        <v>83</v>
      </c>
      <c r="FP129" s="17">
        <v>2</v>
      </c>
      <c r="FQ129" s="41">
        <f t="shared" si="94"/>
        <v>3</v>
      </c>
      <c r="FR129" s="17">
        <v>2</v>
      </c>
      <c r="FS129" s="17" t="s">
        <v>83</v>
      </c>
      <c r="FT129" s="17">
        <v>3</v>
      </c>
      <c r="FU129" s="41">
        <f t="shared" si="134"/>
        <v>6</v>
      </c>
      <c r="FV129" s="17">
        <v>4</v>
      </c>
      <c r="FW129" s="17" t="s">
        <v>83</v>
      </c>
      <c r="FX129" s="17">
        <v>4</v>
      </c>
      <c r="FY129" s="41">
        <f t="shared" si="95"/>
        <v>0</v>
      </c>
      <c r="FZ129" s="25">
        <f t="shared" si="96"/>
        <v>19</v>
      </c>
      <c r="GA129" s="16">
        <v>3</v>
      </c>
      <c r="GB129" s="17" t="s">
        <v>83</v>
      </c>
      <c r="GC129" s="17">
        <v>3</v>
      </c>
      <c r="GD129" s="41">
        <f t="shared" si="135"/>
        <v>3</v>
      </c>
      <c r="GE129" s="17">
        <v>2</v>
      </c>
      <c r="GF129" s="17" t="s">
        <v>83</v>
      </c>
      <c r="GG129" s="17">
        <v>1</v>
      </c>
      <c r="GH129" s="41">
        <f t="shared" si="159"/>
        <v>4</v>
      </c>
      <c r="GI129" s="17">
        <v>4</v>
      </c>
      <c r="GJ129" s="17" t="s">
        <v>83</v>
      </c>
      <c r="GK129" s="17">
        <v>3</v>
      </c>
      <c r="GL129" s="41">
        <f t="shared" si="136"/>
        <v>0</v>
      </c>
      <c r="GM129" s="17">
        <v>3</v>
      </c>
      <c r="GN129" s="17" t="s">
        <v>83</v>
      </c>
      <c r="GO129" s="17">
        <v>3</v>
      </c>
      <c r="GP129" s="41">
        <f t="shared" si="137"/>
        <v>0</v>
      </c>
      <c r="GQ129" s="17">
        <v>4</v>
      </c>
      <c r="GR129" s="17" t="s">
        <v>83</v>
      </c>
      <c r="GS129" s="17">
        <v>1</v>
      </c>
      <c r="GT129" s="41">
        <f t="shared" si="97"/>
        <v>0</v>
      </c>
      <c r="GU129" s="17">
        <v>2</v>
      </c>
      <c r="GV129" s="17" t="s">
        <v>83</v>
      </c>
      <c r="GW129" s="17">
        <v>3</v>
      </c>
      <c r="GX129" s="41">
        <f t="shared" si="138"/>
        <v>0</v>
      </c>
      <c r="GY129" s="25">
        <f t="shared" si="139"/>
        <v>7</v>
      </c>
      <c r="GZ129" s="29">
        <f t="shared" si="98"/>
        <v>74</v>
      </c>
      <c r="HA129" s="17" t="s">
        <v>84</v>
      </c>
      <c r="HB129">
        <f t="shared" si="99"/>
        <v>9</v>
      </c>
      <c r="HC129" s="17" t="s">
        <v>137</v>
      </c>
      <c r="HD129">
        <f t="shared" si="153"/>
        <v>5</v>
      </c>
      <c r="HE129" s="17" t="s">
        <v>93</v>
      </c>
      <c r="HF129">
        <f t="shared" si="100"/>
        <v>9</v>
      </c>
      <c r="HG129" s="17" t="s">
        <v>94</v>
      </c>
      <c r="HH129">
        <f t="shared" si="158"/>
        <v>9</v>
      </c>
      <c r="HI129" s="17" t="s">
        <v>141</v>
      </c>
      <c r="HJ129">
        <f t="shared" si="140"/>
        <v>0</v>
      </c>
      <c r="HK129" s="17" t="s">
        <v>142</v>
      </c>
      <c r="HL129">
        <f t="shared" si="141"/>
        <v>0</v>
      </c>
      <c r="HM129" s="17" t="s">
        <v>90</v>
      </c>
      <c r="HN129">
        <f t="shared" si="101"/>
        <v>9</v>
      </c>
      <c r="HO129" s="17" t="s">
        <v>96</v>
      </c>
      <c r="HP129">
        <f t="shared" si="142"/>
        <v>9</v>
      </c>
      <c r="HQ129" s="17" t="s">
        <v>140</v>
      </c>
      <c r="HR129" s="1">
        <f t="shared" si="143"/>
        <v>0</v>
      </c>
      <c r="HS129" s="17" t="s">
        <v>85</v>
      </c>
      <c r="HT129" s="1">
        <f t="shared" si="144"/>
        <v>5</v>
      </c>
      <c r="HU129" s="17" t="s">
        <v>133</v>
      </c>
      <c r="HV129" s="1">
        <f t="shared" si="145"/>
        <v>0</v>
      </c>
      <c r="HW129" s="17" t="s">
        <v>87</v>
      </c>
      <c r="HX129" s="1">
        <f t="shared" si="146"/>
        <v>6</v>
      </c>
      <c r="HY129" s="17" t="s">
        <v>130</v>
      </c>
      <c r="HZ129" s="1">
        <f t="shared" si="147"/>
        <v>6</v>
      </c>
      <c r="IA129" s="17" t="s">
        <v>95</v>
      </c>
      <c r="IB129" s="1">
        <f t="shared" si="148"/>
        <v>6</v>
      </c>
      <c r="IC129" s="17" t="s">
        <v>166</v>
      </c>
      <c r="ID129" s="1">
        <f t="shared" si="149"/>
        <v>0</v>
      </c>
      <c r="IE129" s="17" t="s">
        <v>138</v>
      </c>
      <c r="IF129" s="1">
        <f t="shared" si="150"/>
        <v>0</v>
      </c>
      <c r="IG129">
        <f t="shared" si="155"/>
        <v>73</v>
      </c>
      <c r="IH129" s="1">
        <f t="shared" si="151"/>
        <v>147</v>
      </c>
    </row>
    <row r="130" spans="1:242" ht="14.65" thickBot="1" x14ac:dyDescent="0.5">
      <c r="A130" s="1">
        <v>127</v>
      </c>
      <c r="B130" s="45">
        <f t="shared" si="86"/>
        <v>356</v>
      </c>
      <c r="C130" s="14" t="s">
        <v>411</v>
      </c>
      <c r="D130" t="s">
        <v>412</v>
      </c>
      <c r="E130" s="15" t="s">
        <v>413</v>
      </c>
      <c r="F130" s="28">
        <f t="shared" si="87"/>
        <v>155</v>
      </c>
      <c r="H130" s="14">
        <v>0</v>
      </c>
      <c r="I130" t="s">
        <v>83</v>
      </c>
      <c r="J130">
        <v>1</v>
      </c>
      <c r="K130" s="40">
        <f t="shared" si="102"/>
        <v>3</v>
      </c>
      <c r="L130">
        <v>1</v>
      </c>
      <c r="M130" t="s">
        <v>83</v>
      </c>
      <c r="N130">
        <v>2</v>
      </c>
      <c r="O130" s="40">
        <f t="shared" si="156"/>
        <v>3</v>
      </c>
      <c r="P130">
        <v>0</v>
      </c>
      <c r="Q130" t="s">
        <v>83</v>
      </c>
      <c r="R130">
        <v>2</v>
      </c>
      <c r="S130" s="40">
        <f t="shared" si="103"/>
        <v>4</v>
      </c>
      <c r="T130">
        <v>3</v>
      </c>
      <c r="U130" t="s">
        <v>83</v>
      </c>
      <c r="V130">
        <v>1</v>
      </c>
      <c r="W130" s="40">
        <f t="shared" si="88"/>
        <v>0</v>
      </c>
      <c r="X130">
        <v>1</v>
      </c>
      <c r="Y130" t="s">
        <v>83</v>
      </c>
      <c r="Z130">
        <v>1</v>
      </c>
      <c r="AA130" s="40">
        <f t="shared" si="89"/>
        <v>0</v>
      </c>
      <c r="AB130">
        <v>2</v>
      </c>
      <c r="AC130" t="s">
        <v>83</v>
      </c>
      <c r="AD130">
        <v>0</v>
      </c>
      <c r="AE130" s="40">
        <f t="shared" si="104"/>
        <v>6</v>
      </c>
      <c r="AF130" s="24">
        <f t="shared" si="105"/>
        <v>16</v>
      </c>
      <c r="AG130" s="14">
        <v>3</v>
      </c>
      <c r="AH130" t="s">
        <v>83</v>
      </c>
      <c r="AI130">
        <v>0</v>
      </c>
      <c r="AJ130" s="40">
        <f t="shared" si="154"/>
        <v>3</v>
      </c>
      <c r="AK130">
        <v>1</v>
      </c>
      <c r="AL130" t="s">
        <v>83</v>
      </c>
      <c r="AM130">
        <v>1</v>
      </c>
      <c r="AN130" s="40">
        <f t="shared" si="106"/>
        <v>6</v>
      </c>
      <c r="AO130">
        <v>1</v>
      </c>
      <c r="AP130" t="s">
        <v>83</v>
      </c>
      <c r="AQ130">
        <v>0</v>
      </c>
      <c r="AR130" s="40">
        <f t="shared" si="85"/>
        <v>0</v>
      </c>
      <c r="AS130">
        <v>2</v>
      </c>
      <c r="AT130" t="s">
        <v>83</v>
      </c>
      <c r="AU130">
        <v>1</v>
      </c>
      <c r="AV130" s="40">
        <f t="shared" si="107"/>
        <v>0</v>
      </c>
      <c r="AW130">
        <v>2</v>
      </c>
      <c r="AX130" t="s">
        <v>83</v>
      </c>
      <c r="AY130">
        <v>3</v>
      </c>
      <c r="AZ130" s="40">
        <f t="shared" si="108"/>
        <v>3</v>
      </c>
      <c r="BA130">
        <v>0</v>
      </c>
      <c r="BB130" t="s">
        <v>83</v>
      </c>
      <c r="BC130">
        <v>2</v>
      </c>
      <c r="BD130" s="40">
        <f t="shared" si="90"/>
        <v>3</v>
      </c>
      <c r="BE130" s="24">
        <f t="shared" si="109"/>
        <v>15</v>
      </c>
      <c r="BF130" s="14">
        <v>3</v>
      </c>
      <c r="BG130" t="s">
        <v>83</v>
      </c>
      <c r="BH130">
        <v>0</v>
      </c>
      <c r="BI130" s="40">
        <f t="shared" si="110"/>
        <v>0</v>
      </c>
      <c r="BJ130">
        <v>1</v>
      </c>
      <c r="BK130" t="s">
        <v>83</v>
      </c>
      <c r="BL130">
        <v>0</v>
      </c>
      <c r="BM130" s="40">
        <f t="shared" si="111"/>
        <v>0</v>
      </c>
      <c r="BN130">
        <v>1</v>
      </c>
      <c r="BO130" t="s">
        <v>83</v>
      </c>
      <c r="BP130">
        <v>0</v>
      </c>
      <c r="BQ130" s="40">
        <f t="shared" si="91"/>
        <v>3</v>
      </c>
      <c r="BR130">
        <v>2</v>
      </c>
      <c r="BS130" t="s">
        <v>83</v>
      </c>
      <c r="BT130">
        <v>2</v>
      </c>
      <c r="BU130" s="40">
        <f t="shared" si="112"/>
        <v>0</v>
      </c>
      <c r="BV130">
        <v>1</v>
      </c>
      <c r="BW130" t="s">
        <v>83</v>
      </c>
      <c r="BX130">
        <v>2</v>
      </c>
      <c r="BY130" s="40">
        <f t="shared" si="113"/>
        <v>3</v>
      </c>
      <c r="BZ130">
        <v>0</v>
      </c>
      <c r="CA130" t="s">
        <v>83</v>
      </c>
      <c r="CB130">
        <v>2</v>
      </c>
      <c r="CC130" s="40">
        <f t="shared" si="114"/>
        <v>3</v>
      </c>
      <c r="CD130" s="24">
        <f t="shared" si="115"/>
        <v>9</v>
      </c>
      <c r="CE130" s="14">
        <v>3</v>
      </c>
      <c r="CF130" t="s">
        <v>83</v>
      </c>
      <c r="CG130">
        <v>0</v>
      </c>
      <c r="CH130" s="40">
        <f t="shared" si="116"/>
        <v>0</v>
      </c>
      <c r="CI130">
        <v>4</v>
      </c>
      <c r="CJ130" t="s">
        <v>83</v>
      </c>
      <c r="CK130">
        <v>1</v>
      </c>
      <c r="CL130" s="40">
        <f t="shared" si="117"/>
        <v>6</v>
      </c>
      <c r="CM130">
        <v>1</v>
      </c>
      <c r="CN130" t="s">
        <v>83</v>
      </c>
      <c r="CO130">
        <v>2</v>
      </c>
      <c r="CP130" s="40">
        <f t="shared" si="118"/>
        <v>4</v>
      </c>
      <c r="CQ130">
        <v>3</v>
      </c>
      <c r="CR130" t="s">
        <v>83</v>
      </c>
      <c r="CS130">
        <v>1</v>
      </c>
      <c r="CT130" s="40">
        <f t="shared" si="119"/>
        <v>3</v>
      </c>
      <c r="CU130">
        <v>1</v>
      </c>
      <c r="CV130" t="s">
        <v>83</v>
      </c>
      <c r="CW130">
        <v>1</v>
      </c>
      <c r="CX130" s="40">
        <f t="shared" si="120"/>
        <v>0</v>
      </c>
      <c r="CY130">
        <v>0</v>
      </c>
      <c r="CZ130" t="s">
        <v>83</v>
      </c>
      <c r="DA130">
        <v>3</v>
      </c>
      <c r="DB130" s="40">
        <f t="shared" si="121"/>
        <v>0</v>
      </c>
      <c r="DC130" s="24">
        <f t="shared" si="122"/>
        <v>13</v>
      </c>
      <c r="DD130" s="14">
        <v>1</v>
      </c>
      <c r="DE130" t="s">
        <v>83</v>
      </c>
      <c r="DF130">
        <v>0</v>
      </c>
      <c r="DG130" s="40">
        <f t="shared" si="152"/>
        <v>0</v>
      </c>
      <c r="DH130">
        <v>3</v>
      </c>
      <c r="DI130" t="s">
        <v>83</v>
      </c>
      <c r="DJ130">
        <v>0</v>
      </c>
      <c r="DK130" s="40">
        <f t="shared" si="92"/>
        <v>3</v>
      </c>
      <c r="DL130">
        <v>0</v>
      </c>
      <c r="DM130" t="s">
        <v>83</v>
      </c>
      <c r="DN130">
        <v>0</v>
      </c>
      <c r="DO130" s="40">
        <f t="shared" si="123"/>
        <v>0</v>
      </c>
      <c r="DP130">
        <v>2</v>
      </c>
      <c r="DQ130" t="s">
        <v>83</v>
      </c>
      <c r="DR130">
        <v>1</v>
      </c>
      <c r="DS130" s="40">
        <f t="shared" si="160"/>
        <v>0</v>
      </c>
      <c r="DT130">
        <v>0</v>
      </c>
      <c r="DU130" t="s">
        <v>83</v>
      </c>
      <c r="DV130">
        <v>2</v>
      </c>
      <c r="DW130" s="40">
        <f t="shared" si="161"/>
        <v>1</v>
      </c>
      <c r="DX130">
        <v>0</v>
      </c>
      <c r="DY130" t="s">
        <v>83</v>
      </c>
      <c r="DZ130">
        <v>2</v>
      </c>
      <c r="EA130" s="39">
        <f t="shared" si="124"/>
        <v>4</v>
      </c>
      <c r="EB130" s="24">
        <f t="shared" si="93"/>
        <v>8</v>
      </c>
      <c r="EC130" s="14">
        <v>1</v>
      </c>
      <c r="ED130" t="s">
        <v>83</v>
      </c>
      <c r="EE130">
        <v>2</v>
      </c>
      <c r="EF130" s="40">
        <f t="shared" si="125"/>
        <v>0</v>
      </c>
      <c r="EG130">
        <v>1</v>
      </c>
      <c r="EH130" t="s">
        <v>83</v>
      </c>
      <c r="EI130">
        <v>1</v>
      </c>
      <c r="EJ130" s="40">
        <f t="shared" si="126"/>
        <v>0</v>
      </c>
      <c r="EK130">
        <v>0</v>
      </c>
      <c r="EL130" t="s">
        <v>83</v>
      </c>
      <c r="EM130">
        <v>0</v>
      </c>
      <c r="EN130" s="40">
        <f t="shared" si="157"/>
        <v>0</v>
      </c>
      <c r="EO130">
        <v>2</v>
      </c>
      <c r="EP130" t="s">
        <v>83</v>
      </c>
      <c r="EQ130">
        <v>1</v>
      </c>
      <c r="ER130" s="40">
        <f t="shared" si="127"/>
        <v>3</v>
      </c>
      <c r="ES130">
        <v>1</v>
      </c>
      <c r="ET130" t="s">
        <v>83</v>
      </c>
      <c r="EU130">
        <v>2</v>
      </c>
      <c r="EV130" s="40">
        <f t="shared" si="128"/>
        <v>0</v>
      </c>
      <c r="EW130">
        <v>2</v>
      </c>
      <c r="EX130" t="s">
        <v>83</v>
      </c>
      <c r="EY130">
        <v>1</v>
      </c>
      <c r="EZ130" s="40">
        <f t="shared" si="129"/>
        <v>3</v>
      </c>
      <c r="FA130" s="24">
        <f t="shared" si="130"/>
        <v>6</v>
      </c>
      <c r="FB130" s="14">
        <v>0</v>
      </c>
      <c r="FC130" t="s">
        <v>83</v>
      </c>
      <c r="FD130">
        <v>0</v>
      </c>
      <c r="FE130" s="40">
        <f t="shared" si="131"/>
        <v>0</v>
      </c>
      <c r="FF130">
        <v>3</v>
      </c>
      <c r="FG130" t="s">
        <v>83</v>
      </c>
      <c r="FH130">
        <v>0</v>
      </c>
      <c r="FI130" s="40">
        <f t="shared" si="132"/>
        <v>3</v>
      </c>
      <c r="FJ130">
        <v>0</v>
      </c>
      <c r="FK130" t="s">
        <v>83</v>
      </c>
      <c r="FL130">
        <v>1</v>
      </c>
      <c r="FM130" s="40">
        <f t="shared" si="133"/>
        <v>0</v>
      </c>
      <c r="FN130">
        <v>2</v>
      </c>
      <c r="FO130" t="s">
        <v>83</v>
      </c>
      <c r="FP130">
        <v>0</v>
      </c>
      <c r="FQ130" s="40">
        <f t="shared" si="94"/>
        <v>3</v>
      </c>
      <c r="FR130">
        <v>0</v>
      </c>
      <c r="FS130" t="s">
        <v>83</v>
      </c>
      <c r="FT130">
        <v>0</v>
      </c>
      <c r="FU130" s="40">
        <f t="shared" si="134"/>
        <v>0</v>
      </c>
      <c r="FV130">
        <v>0</v>
      </c>
      <c r="FW130" t="s">
        <v>83</v>
      </c>
      <c r="FX130">
        <v>3</v>
      </c>
      <c r="FY130" s="40">
        <f t="shared" si="95"/>
        <v>0</v>
      </c>
      <c r="FZ130" s="24">
        <f t="shared" si="96"/>
        <v>6</v>
      </c>
      <c r="GA130" s="14">
        <v>1</v>
      </c>
      <c r="GB130" t="s">
        <v>83</v>
      </c>
      <c r="GC130">
        <v>0</v>
      </c>
      <c r="GD130" s="40">
        <f t="shared" si="135"/>
        <v>0</v>
      </c>
      <c r="GE130">
        <v>2</v>
      </c>
      <c r="GF130" t="s">
        <v>83</v>
      </c>
      <c r="GG130">
        <v>0</v>
      </c>
      <c r="GH130" s="40">
        <f t="shared" si="159"/>
        <v>3</v>
      </c>
      <c r="GI130">
        <v>0</v>
      </c>
      <c r="GJ130" t="s">
        <v>83</v>
      </c>
      <c r="GK130">
        <v>0</v>
      </c>
      <c r="GL130" s="40">
        <f t="shared" si="136"/>
        <v>0</v>
      </c>
      <c r="GM130">
        <v>2</v>
      </c>
      <c r="GN130" t="s">
        <v>83</v>
      </c>
      <c r="GO130">
        <v>1</v>
      </c>
      <c r="GP130" s="40">
        <f t="shared" si="137"/>
        <v>3</v>
      </c>
      <c r="GQ130">
        <v>1</v>
      </c>
      <c r="GR130" t="s">
        <v>83</v>
      </c>
      <c r="GS130">
        <v>1</v>
      </c>
      <c r="GT130" s="40">
        <f t="shared" si="97"/>
        <v>0</v>
      </c>
      <c r="GU130">
        <v>0</v>
      </c>
      <c r="GV130" t="s">
        <v>83</v>
      </c>
      <c r="GW130">
        <v>3</v>
      </c>
      <c r="GX130" s="40">
        <f t="shared" si="138"/>
        <v>0</v>
      </c>
      <c r="GY130" s="24">
        <f t="shared" si="139"/>
        <v>6</v>
      </c>
      <c r="GZ130" s="28">
        <f t="shared" si="98"/>
        <v>79</v>
      </c>
      <c r="HA130" t="s">
        <v>84</v>
      </c>
      <c r="HB130">
        <f t="shared" si="99"/>
        <v>9</v>
      </c>
      <c r="HC130" t="s">
        <v>85</v>
      </c>
      <c r="HD130">
        <f t="shared" si="153"/>
        <v>9</v>
      </c>
      <c r="HE130" t="s">
        <v>93</v>
      </c>
      <c r="HF130">
        <f t="shared" si="100"/>
        <v>9</v>
      </c>
      <c r="HG130" t="s">
        <v>94</v>
      </c>
      <c r="HH130">
        <f t="shared" si="158"/>
        <v>9</v>
      </c>
      <c r="HI130" t="s">
        <v>130</v>
      </c>
      <c r="HJ130">
        <f t="shared" si="140"/>
        <v>5</v>
      </c>
      <c r="HK130" t="s">
        <v>95</v>
      </c>
      <c r="HL130">
        <f t="shared" si="141"/>
        <v>5</v>
      </c>
      <c r="HM130" t="s">
        <v>90</v>
      </c>
      <c r="HN130">
        <f t="shared" si="101"/>
        <v>9</v>
      </c>
      <c r="HO130" t="s">
        <v>96</v>
      </c>
      <c r="HP130">
        <f t="shared" si="142"/>
        <v>9</v>
      </c>
      <c r="HQ130" t="s">
        <v>132</v>
      </c>
      <c r="HR130" s="1">
        <f t="shared" si="143"/>
        <v>6</v>
      </c>
      <c r="HS130" t="s">
        <v>137</v>
      </c>
      <c r="HT130" s="1">
        <f t="shared" si="144"/>
        <v>6</v>
      </c>
      <c r="HU130" t="s">
        <v>133</v>
      </c>
      <c r="HV130" s="1">
        <f t="shared" si="145"/>
        <v>0</v>
      </c>
      <c r="HW130" t="s">
        <v>129</v>
      </c>
      <c r="HX130" s="1">
        <f t="shared" si="146"/>
        <v>0</v>
      </c>
      <c r="HY130" t="s">
        <v>88</v>
      </c>
      <c r="HZ130" s="1">
        <f t="shared" si="147"/>
        <v>0</v>
      </c>
      <c r="IA130" t="s">
        <v>131</v>
      </c>
      <c r="IB130" s="1">
        <f t="shared" si="148"/>
        <v>0</v>
      </c>
      <c r="IC130" t="s">
        <v>150</v>
      </c>
      <c r="ID130" s="1">
        <f t="shared" si="149"/>
        <v>0</v>
      </c>
      <c r="IE130" t="s">
        <v>135</v>
      </c>
      <c r="IF130" s="1">
        <f t="shared" si="150"/>
        <v>0</v>
      </c>
      <c r="IG130">
        <f t="shared" si="155"/>
        <v>76</v>
      </c>
      <c r="IH130" s="1">
        <f t="shared" si="151"/>
        <v>155</v>
      </c>
    </row>
    <row r="131" spans="1:242" ht="14.65" thickBot="1" x14ac:dyDescent="0.5">
      <c r="A131" s="1">
        <v>128</v>
      </c>
      <c r="B131" s="45">
        <f t="shared" si="86"/>
        <v>30</v>
      </c>
      <c r="C131" s="14" t="s">
        <v>146</v>
      </c>
      <c r="D131" t="s">
        <v>415</v>
      </c>
      <c r="E131" s="15" t="s">
        <v>413</v>
      </c>
      <c r="F131" s="28">
        <f t="shared" si="87"/>
        <v>187</v>
      </c>
      <c r="H131" s="14">
        <v>0</v>
      </c>
      <c r="I131" t="s">
        <v>83</v>
      </c>
      <c r="J131">
        <v>2</v>
      </c>
      <c r="K131" s="40">
        <f t="shared" si="102"/>
        <v>6</v>
      </c>
      <c r="L131">
        <v>2</v>
      </c>
      <c r="M131" t="s">
        <v>83</v>
      </c>
      <c r="N131">
        <v>4</v>
      </c>
      <c r="O131" s="40">
        <f t="shared" si="156"/>
        <v>4</v>
      </c>
      <c r="P131">
        <v>0</v>
      </c>
      <c r="Q131" t="s">
        <v>83</v>
      </c>
      <c r="R131">
        <v>2</v>
      </c>
      <c r="S131" s="40">
        <f t="shared" si="103"/>
        <v>4</v>
      </c>
      <c r="T131">
        <v>3</v>
      </c>
      <c r="U131" t="s">
        <v>83</v>
      </c>
      <c r="V131">
        <v>1</v>
      </c>
      <c r="W131" s="40">
        <f t="shared" si="88"/>
        <v>0</v>
      </c>
      <c r="X131">
        <v>1</v>
      </c>
      <c r="Y131" t="s">
        <v>83</v>
      </c>
      <c r="Z131">
        <v>2</v>
      </c>
      <c r="AA131" s="40">
        <f t="shared" si="89"/>
        <v>6</v>
      </c>
      <c r="AB131">
        <v>3</v>
      </c>
      <c r="AC131" t="s">
        <v>83</v>
      </c>
      <c r="AD131">
        <v>0</v>
      </c>
      <c r="AE131" s="40">
        <f t="shared" si="104"/>
        <v>3</v>
      </c>
      <c r="AF131" s="24">
        <f t="shared" si="105"/>
        <v>23</v>
      </c>
      <c r="AG131" s="14">
        <v>3</v>
      </c>
      <c r="AH131" t="s">
        <v>83</v>
      </c>
      <c r="AI131">
        <v>1</v>
      </c>
      <c r="AJ131" s="40">
        <f t="shared" si="154"/>
        <v>3</v>
      </c>
      <c r="AK131">
        <v>2</v>
      </c>
      <c r="AL131" t="s">
        <v>83</v>
      </c>
      <c r="AM131">
        <v>1</v>
      </c>
      <c r="AN131" s="40">
        <f t="shared" si="106"/>
        <v>0</v>
      </c>
      <c r="AO131">
        <v>1</v>
      </c>
      <c r="AP131" t="s">
        <v>83</v>
      </c>
      <c r="AQ131">
        <v>1</v>
      </c>
      <c r="AR131" s="40">
        <f t="shared" ref="AR131:AR194" si="162">IF(AND(AO131=0,AQ131=2),6,IF(AO131-AQ131=-2,4,IF(AO131&lt;AQ131,3,0)))</f>
        <v>0</v>
      </c>
      <c r="AS131">
        <v>2</v>
      </c>
      <c r="AT131" t="s">
        <v>83</v>
      </c>
      <c r="AU131">
        <v>0</v>
      </c>
      <c r="AV131" s="40">
        <f t="shared" si="107"/>
        <v>0</v>
      </c>
      <c r="AW131">
        <v>1</v>
      </c>
      <c r="AX131" t="s">
        <v>83</v>
      </c>
      <c r="AY131">
        <v>3</v>
      </c>
      <c r="AZ131" s="40">
        <f t="shared" si="108"/>
        <v>3</v>
      </c>
      <c r="BA131">
        <v>1</v>
      </c>
      <c r="BB131" t="s">
        <v>83</v>
      </c>
      <c r="BC131">
        <v>2</v>
      </c>
      <c r="BD131" s="40">
        <f t="shared" si="90"/>
        <v>4</v>
      </c>
      <c r="BE131" s="24">
        <f t="shared" si="109"/>
        <v>10</v>
      </c>
      <c r="BF131" s="14">
        <v>2</v>
      </c>
      <c r="BG131" t="s">
        <v>83</v>
      </c>
      <c r="BH131">
        <v>0</v>
      </c>
      <c r="BI131" s="40">
        <f t="shared" si="110"/>
        <v>0</v>
      </c>
      <c r="BJ131">
        <v>1</v>
      </c>
      <c r="BK131" t="s">
        <v>83</v>
      </c>
      <c r="BL131">
        <v>2</v>
      </c>
      <c r="BM131" s="40">
        <f t="shared" si="111"/>
        <v>0</v>
      </c>
      <c r="BN131">
        <v>2</v>
      </c>
      <c r="BO131" t="s">
        <v>83</v>
      </c>
      <c r="BP131">
        <v>0</v>
      </c>
      <c r="BQ131" s="40">
        <f t="shared" si="91"/>
        <v>6</v>
      </c>
      <c r="BR131">
        <v>3</v>
      </c>
      <c r="BS131" t="s">
        <v>83</v>
      </c>
      <c r="BT131">
        <v>1</v>
      </c>
      <c r="BU131" s="40">
        <f t="shared" si="112"/>
        <v>4</v>
      </c>
      <c r="BV131">
        <v>1</v>
      </c>
      <c r="BW131" t="s">
        <v>83</v>
      </c>
      <c r="BX131">
        <v>2</v>
      </c>
      <c r="BY131" s="40">
        <f t="shared" si="113"/>
        <v>3</v>
      </c>
      <c r="BZ131">
        <v>0</v>
      </c>
      <c r="CA131" t="s">
        <v>83</v>
      </c>
      <c r="CB131">
        <v>2</v>
      </c>
      <c r="CC131" s="40">
        <f t="shared" si="114"/>
        <v>3</v>
      </c>
      <c r="CD131" s="24">
        <f t="shared" si="115"/>
        <v>16</v>
      </c>
      <c r="CE131" s="14">
        <v>2</v>
      </c>
      <c r="CF131" t="s">
        <v>83</v>
      </c>
      <c r="CG131">
        <v>1</v>
      </c>
      <c r="CH131" s="40">
        <f t="shared" si="116"/>
        <v>0</v>
      </c>
      <c r="CI131">
        <v>3</v>
      </c>
      <c r="CJ131" t="s">
        <v>83</v>
      </c>
      <c r="CK131">
        <v>0</v>
      </c>
      <c r="CL131" s="40">
        <f t="shared" si="117"/>
        <v>4</v>
      </c>
      <c r="CM131">
        <v>1</v>
      </c>
      <c r="CN131" t="s">
        <v>83</v>
      </c>
      <c r="CO131">
        <v>2</v>
      </c>
      <c r="CP131" s="40">
        <f t="shared" si="118"/>
        <v>4</v>
      </c>
      <c r="CQ131">
        <v>3</v>
      </c>
      <c r="CR131" t="s">
        <v>83</v>
      </c>
      <c r="CS131">
        <v>1</v>
      </c>
      <c r="CT131" s="40">
        <f t="shared" si="119"/>
        <v>3</v>
      </c>
      <c r="CU131">
        <v>1</v>
      </c>
      <c r="CV131" t="s">
        <v>83</v>
      </c>
      <c r="CW131">
        <v>2</v>
      </c>
      <c r="CX131" s="40">
        <f t="shared" si="120"/>
        <v>0</v>
      </c>
      <c r="CY131">
        <v>1</v>
      </c>
      <c r="CZ131" t="s">
        <v>83</v>
      </c>
      <c r="DA131">
        <v>4</v>
      </c>
      <c r="DB131" s="40">
        <f t="shared" si="121"/>
        <v>0</v>
      </c>
      <c r="DC131" s="24">
        <f t="shared" si="122"/>
        <v>11</v>
      </c>
      <c r="DD131" s="14">
        <v>3</v>
      </c>
      <c r="DE131" t="s">
        <v>83</v>
      </c>
      <c r="DF131">
        <v>0</v>
      </c>
      <c r="DG131" s="40">
        <f t="shared" si="152"/>
        <v>0</v>
      </c>
      <c r="DH131">
        <v>3</v>
      </c>
      <c r="DI131" t="s">
        <v>83</v>
      </c>
      <c r="DJ131">
        <v>0</v>
      </c>
      <c r="DK131" s="40">
        <f t="shared" si="92"/>
        <v>3</v>
      </c>
      <c r="DL131">
        <v>1</v>
      </c>
      <c r="DM131" t="s">
        <v>83</v>
      </c>
      <c r="DN131">
        <v>1</v>
      </c>
      <c r="DO131" s="40">
        <f t="shared" si="123"/>
        <v>0</v>
      </c>
      <c r="DP131">
        <v>1</v>
      </c>
      <c r="DQ131" t="s">
        <v>83</v>
      </c>
      <c r="DR131">
        <v>3</v>
      </c>
      <c r="DS131" s="40">
        <f t="shared" si="160"/>
        <v>0</v>
      </c>
      <c r="DT131">
        <v>0</v>
      </c>
      <c r="DU131" t="s">
        <v>83</v>
      </c>
      <c r="DV131">
        <v>2</v>
      </c>
      <c r="DW131" s="40">
        <f t="shared" si="161"/>
        <v>1</v>
      </c>
      <c r="DX131">
        <v>0</v>
      </c>
      <c r="DY131" t="s">
        <v>83</v>
      </c>
      <c r="DZ131">
        <v>3</v>
      </c>
      <c r="EA131" s="39">
        <f t="shared" si="124"/>
        <v>3</v>
      </c>
      <c r="EB131" s="24">
        <f t="shared" si="93"/>
        <v>7</v>
      </c>
      <c r="EC131" s="14">
        <v>0</v>
      </c>
      <c r="ED131" t="s">
        <v>83</v>
      </c>
      <c r="EE131">
        <v>2</v>
      </c>
      <c r="EF131" s="40">
        <f t="shared" si="125"/>
        <v>0</v>
      </c>
      <c r="EG131">
        <v>2</v>
      </c>
      <c r="EH131" t="s">
        <v>83</v>
      </c>
      <c r="EI131">
        <v>1</v>
      </c>
      <c r="EJ131" s="40">
        <f t="shared" si="126"/>
        <v>4</v>
      </c>
      <c r="EK131">
        <v>2</v>
      </c>
      <c r="EL131" t="s">
        <v>83</v>
      </c>
      <c r="EM131">
        <v>0</v>
      </c>
      <c r="EN131" s="40">
        <f t="shared" si="157"/>
        <v>0</v>
      </c>
      <c r="EO131">
        <v>2</v>
      </c>
      <c r="EP131" t="s">
        <v>83</v>
      </c>
      <c r="EQ131">
        <v>1</v>
      </c>
      <c r="ER131" s="40">
        <f t="shared" si="127"/>
        <v>3</v>
      </c>
      <c r="ES131">
        <v>1</v>
      </c>
      <c r="ET131" t="s">
        <v>83</v>
      </c>
      <c r="EU131">
        <v>3</v>
      </c>
      <c r="EV131" s="40">
        <f t="shared" si="128"/>
        <v>0</v>
      </c>
      <c r="EW131">
        <v>2</v>
      </c>
      <c r="EX131" t="s">
        <v>83</v>
      </c>
      <c r="EY131">
        <v>1</v>
      </c>
      <c r="EZ131" s="40">
        <f t="shared" si="129"/>
        <v>0</v>
      </c>
      <c r="FA131" s="24">
        <f t="shared" si="130"/>
        <v>7</v>
      </c>
      <c r="FB131" s="14">
        <v>3</v>
      </c>
      <c r="FC131" t="s">
        <v>83</v>
      </c>
      <c r="FD131">
        <v>0</v>
      </c>
      <c r="FE131" s="40">
        <f t="shared" si="131"/>
        <v>3</v>
      </c>
      <c r="FF131">
        <v>2</v>
      </c>
      <c r="FG131" t="s">
        <v>83</v>
      </c>
      <c r="FH131">
        <v>1</v>
      </c>
      <c r="FI131" s="40">
        <f t="shared" si="132"/>
        <v>3</v>
      </c>
      <c r="FJ131">
        <v>1</v>
      </c>
      <c r="FK131" t="s">
        <v>83</v>
      </c>
      <c r="FL131">
        <v>2</v>
      </c>
      <c r="FM131" s="40">
        <f t="shared" si="133"/>
        <v>0</v>
      </c>
      <c r="FN131">
        <v>2</v>
      </c>
      <c r="FO131" t="s">
        <v>83</v>
      </c>
      <c r="FP131">
        <v>1</v>
      </c>
      <c r="FQ131" s="40">
        <f t="shared" si="94"/>
        <v>4</v>
      </c>
      <c r="FR131">
        <v>1</v>
      </c>
      <c r="FS131" t="s">
        <v>83</v>
      </c>
      <c r="FT131">
        <v>2</v>
      </c>
      <c r="FU131" s="40">
        <f t="shared" si="134"/>
        <v>4</v>
      </c>
      <c r="FV131">
        <v>0</v>
      </c>
      <c r="FW131" t="s">
        <v>83</v>
      </c>
      <c r="FX131">
        <v>2</v>
      </c>
      <c r="FY131" s="40">
        <f t="shared" si="95"/>
        <v>0</v>
      </c>
      <c r="FZ131" s="24">
        <f t="shared" si="96"/>
        <v>14</v>
      </c>
      <c r="GA131" s="14">
        <v>2</v>
      </c>
      <c r="GB131" t="s">
        <v>83</v>
      </c>
      <c r="GC131">
        <v>1</v>
      </c>
      <c r="GD131" s="40">
        <f t="shared" si="135"/>
        <v>0</v>
      </c>
      <c r="GE131">
        <v>2</v>
      </c>
      <c r="GF131" t="s">
        <v>83</v>
      </c>
      <c r="GG131">
        <v>0</v>
      </c>
      <c r="GH131" s="40">
        <f t="shared" si="159"/>
        <v>3</v>
      </c>
      <c r="GI131">
        <v>2</v>
      </c>
      <c r="GJ131" t="s">
        <v>83</v>
      </c>
      <c r="GK131">
        <v>1</v>
      </c>
      <c r="GL131" s="40">
        <f t="shared" si="136"/>
        <v>0</v>
      </c>
      <c r="GM131">
        <v>2</v>
      </c>
      <c r="GN131" t="s">
        <v>83</v>
      </c>
      <c r="GO131">
        <v>1</v>
      </c>
      <c r="GP131" s="40">
        <f t="shared" si="137"/>
        <v>3</v>
      </c>
      <c r="GQ131">
        <v>1</v>
      </c>
      <c r="GR131" t="s">
        <v>83</v>
      </c>
      <c r="GS131">
        <v>2</v>
      </c>
      <c r="GT131" s="40">
        <f t="shared" si="97"/>
        <v>3</v>
      </c>
      <c r="GU131">
        <v>1</v>
      </c>
      <c r="GV131" t="s">
        <v>83</v>
      </c>
      <c r="GW131">
        <v>2</v>
      </c>
      <c r="GX131" s="40">
        <f t="shared" si="138"/>
        <v>0</v>
      </c>
      <c r="GY131" s="24">
        <f t="shared" si="139"/>
        <v>9</v>
      </c>
      <c r="GZ131" s="28">
        <f t="shared" si="98"/>
        <v>97</v>
      </c>
      <c r="HA131" t="s">
        <v>84</v>
      </c>
      <c r="HB131">
        <f t="shared" si="99"/>
        <v>9</v>
      </c>
      <c r="HC131" t="s">
        <v>85</v>
      </c>
      <c r="HD131">
        <f t="shared" si="153"/>
        <v>9</v>
      </c>
      <c r="HE131" t="s">
        <v>93</v>
      </c>
      <c r="HF131">
        <f t="shared" si="100"/>
        <v>9</v>
      </c>
      <c r="HG131" t="s">
        <v>94</v>
      </c>
      <c r="HH131">
        <f t="shared" si="158"/>
        <v>9</v>
      </c>
      <c r="HI131" t="s">
        <v>88</v>
      </c>
      <c r="HJ131">
        <f t="shared" si="140"/>
        <v>0</v>
      </c>
      <c r="HK131" t="s">
        <v>131</v>
      </c>
      <c r="HL131">
        <f t="shared" si="141"/>
        <v>0</v>
      </c>
      <c r="HM131" t="s">
        <v>90</v>
      </c>
      <c r="HN131">
        <f t="shared" si="101"/>
        <v>9</v>
      </c>
      <c r="HO131" t="s">
        <v>96</v>
      </c>
      <c r="HP131">
        <f t="shared" si="142"/>
        <v>9</v>
      </c>
      <c r="HQ131" t="s">
        <v>132</v>
      </c>
      <c r="HR131" s="1">
        <f t="shared" si="143"/>
        <v>6</v>
      </c>
      <c r="HS131" t="s">
        <v>137</v>
      </c>
      <c r="HT131" s="1">
        <f t="shared" si="144"/>
        <v>6</v>
      </c>
      <c r="HU131" t="s">
        <v>86</v>
      </c>
      <c r="HV131" s="1">
        <f t="shared" si="145"/>
        <v>6</v>
      </c>
      <c r="HW131" t="s">
        <v>129</v>
      </c>
      <c r="HX131" s="1">
        <f t="shared" si="146"/>
        <v>0</v>
      </c>
      <c r="HY131" t="s">
        <v>130</v>
      </c>
      <c r="HZ131" s="1">
        <f t="shared" si="147"/>
        <v>6</v>
      </c>
      <c r="IA131" t="s">
        <v>95</v>
      </c>
      <c r="IB131" s="1">
        <f t="shared" si="148"/>
        <v>6</v>
      </c>
      <c r="IC131" t="s">
        <v>134</v>
      </c>
      <c r="ID131" s="1">
        <f t="shared" si="149"/>
        <v>6</v>
      </c>
      <c r="IE131" t="s">
        <v>135</v>
      </c>
      <c r="IF131" s="1">
        <f t="shared" si="150"/>
        <v>0</v>
      </c>
      <c r="IG131">
        <f t="shared" si="155"/>
        <v>90</v>
      </c>
      <c r="IH131" s="1">
        <f t="shared" si="151"/>
        <v>187</v>
      </c>
    </row>
    <row r="132" spans="1:242" ht="14.65" thickBot="1" x14ac:dyDescent="0.5">
      <c r="A132" s="1">
        <v>129</v>
      </c>
      <c r="B132" s="45">
        <f t="shared" ref="B132:B195" si="163">RANK(F132,$F$4:$F$771)</f>
        <v>547</v>
      </c>
      <c r="C132" s="14" t="s">
        <v>417</v>
      </c>
      <c r="D132" t="s">
        <v>418</v>
      </c>
      <c r="E132" s="15" t="s">
        <v>413</v>
      </c>
      <c r="F132" s="28">
        <f t="shared" ref="F132:F195" si="164">AF132+BE132+CD132+DC132+EB132+FA132+FZ132+GY132+IG132</f>
        <v>139</v>
      </c>
      <c r="H132" s="14">
        <v>0</v>
      </c>
      <c r="I132" t="s">
        <v>83</v>
      </c>
      <c r="J132">
        <v>2</v>
      </c>
      <c r="K132" s="40">
        <f t="shared" si="102"/>
        <v>6</v>
      </c>
      <c r="L132">
        <v>1</v>
      </c>
      <c r="M132" t="s">
        <v>83</v>
      </c>
      <c r="N132">
        <v>2</v>
      </c>
      <c r="O132" s="40">
        <f t="shared" si="156"/>
        <v>3</v>
      </c>
      <c r="P132">
        <v>1</v>
      </c>
      <c r="Q132" t="s">
        <v>83</v>
      </c>
      <c r="R132">
        <v>2</v>
      </c>
      <c r="S132" s="40">
        <f t="shared" si="103"/>
        <v>3</v>
      </c>
      <c r="T132">
        <v>2</v>
      </c>
      <c r="U132" t="s">
        <v>83</v>
      </c>
      <c r="V132">
        <v>1</v>
      </c>
      <c r="W132" s="40">
        <f t="shared" ref="W132:W195" si="165">IF(AND(T132=1,V132=1),6,IF(AND(T132=V132,OR(T132=0,T132=2)),4,IF(T132=V132,3,0)))</f>
        <v>0</v>
      </c>
      <c r="X132">
        <v>0</v>
      </c>
      <c r="Y132" t="s">
        <v>83</v>
      </c>
      <c r="Z132">
        <v>2</v>
      </c>
      <c r="AA132" s="40">
        <f t="shared" ref="AA132:AA195" si="166">IF(AND(X132=1,Z132=2),6,IF(X132-Z132=-1,4,IF(X132&lt;Z132,3,0)))</f>
        <v>3</v>
      </c>
      <c r="AB132">
        <v>2</v>
      </c>
      <c r="AC132" t="s">
        <v>83</v>
      </c>
      <c r="AD132">
        <v>1</v>
      </c>
      <c r="AE132" s="40">
        <f t="shared" si="104"/>
        <v>3</v>
      </c>
      <c r="AF132" s="24">
        <f t="shared" si="105"/>
        <v>18</v>
      </c>
      <c r="AG132" s="14">
        <v>3</v>
      </c>
      <c r="AH132" t="s">
        <v>83</v>
      </c>
      <c r="AI132">
        <v>1</v>
      </c>
      <c r="AJ132" s="40">
        <f t="shared" si="154"/>
        <v>3</v>
      </c>
      <c r="AK132">
        <v>2</v>
      </c>
      <c r="AL132" t="s">
        <v>83</v>
      </c>
      <c r="AM132">
        <v>1</v>
      </c>
      <c r="AN132" s="40">
        <f t="shared" si="106"/>
        <v>0</v>
      </c>
      <c r="AO132">
        <v>1</v>
      </c>
      <c r="AP132" t="s">
        <v>83</v>
      </c>
      <c r="AQ132">
        <v>2</v>
      </c>
      <c r="AR132" s="40">
        <f t="shared" si="162"/>
        <v>3</v>
      </c>
      <c r="AS132">
        <v>2</v>
      </c>
      <c r="AT132" t="s">
        <v>83</v>
      </c>
      <c r="AU132">
        <v>1</v>
      </c>
      <c r="AV132" s="40">
        <f t="shared" si="107"/>
        <v>0</v>
      </c>
      <c r="AW132">
        <v>1</v>
      </c>
      <c r="AX132" t="s">
        <v>83</v>
      </c>
      <c r="AY132">
        <v>3</v>
      </c>
      <c r="AZ132" s="40">
        <f t="shared" si="108"/>
        <v>3</v>
      </c>
      <c r="BA132">
        <v>3</v>
      </c>
      <c r="BB132" t="s">
        <v>83</v>
      </c>
      <c r="BC132">
        <v>2</v>
      </c>
      <c r="BD132" s="40">
        <f t="shared" ref="BD132:BD195" si="167">IF(AND(BA132=0,BC132=1),6,IF(BA132-BC132=-1,4,IF(BA132&lt;BC132,3,0)))</f>
        <v>0</v>
      </c>
      <c r="BE132" s="24">
        <f t="shared" si="109"/>
        <v>9</v>
      </c>
      <c r="BF132" s="14">
        <v>2</v>
      </c>
      <c r="BG132" t="s">
        <v>83</v>
      </c>
      <c r="BH132">
        <v>1</v>
      </c>
      <c r="BI132" s="40">
        <f t="shared" si="110"/>
        <v>0</v>
      </c>
      <c r="BJ132">
        <v>1</v>
      </c>
      <c r="BK132" t="s">
        <v>83</v>
      </c>
      <c r="BL132">
        <v>2</v>
      </c>
      <c r="BM132" s="40">
        <f t="shared" si="111"/>
        <v>0</v>
      </c>
      <c r="BN132">
        <v>1</v>
      </c>
      <c r="BO132" t="s">
        <v>83</v>
      </c>
      <c r="BP132">
        <v>2</v>
      </c>
      <c r="BQ132" s="40">
        <f t="shared" ref="BQ132:BQ195" si="168">IF(AND(BN132=2,BP132=0),6,IF(BN132-BP132=2,4,IF(BN132&gt;BP132,3,0)))</f>
        <v>0</v>
      </c>
      <c r="BR132">
        <v>3</v>
      </c>
      <c r="BS132" t="s">
        <v>83</v>
      </c>
      <c r="BT132">
        <v>1</v>
      </c>
      <c r="BU132" s="40">
        <f t="shared" si="112"/>
        <v>4</v>
      </c>
      <c r="BV132">
        <v>1</v>
      </c>
      <c r="BW132" t="s">
        <v>83</v>
      </c>
      <c r="BX132">
        <v>2</v>
      </c>
      <c r="BY132" s="40">
        <f t="shared" si="113"/>
        <v>3</v>
      </c>
      <c r="BZ132">
        <v>2</v>
      </c>
      <c r="CA132" t="s">
        <v>83</v>
      </c>
      <c r="CB132">
        <v>0</v>
      </c>
      <c r="CC132" s="40">
        <f t="shared" si="114"/>
        <v>0</v>
      </c>
      <c r="CD132" s="24">
        <f t="shared" si="115"/>
        <v>7</v>
      </c>
      <c r="CE132" s="14">
        <v>2</v>
      </c>
      <c r="CF132" t="s">
        <v>83</v>
      </c>
      <c r="CG132">
        <v>0</v>
      </c>
      <c r="CH132" s="40">
        <f t="shared" si="116"/>
        <v>0</v>
      </c>
      <c r="CI132">
        <v>2</v>
      </c>
      <c r="CJ132" t="s">
        <v>83</v>
      </c>
      <c r="CK132">
        <v>1</v>
      </c>
      <c r="CL132" s="40">
        <f t="shared" si="117"/>
        <v>3</v>
      </c>
      <c r="CM132">
        <v>1</v>
      </c>
      <c r="CN132" t="s">
        <v>83</v>
      </c>
      <c r="CO132">
        <v>0</v>
      </c>
      <c r="CP132" s="40">
        <f t="shared" si="118"/>
        <v>0</v>
      </c>
      <c r="CQ132">
        <v>3</v>
      </c>
      <c r="CR132" t="s">
        <v>83</v>
      </c>
      <c r="CS132">
        <v>1</v>
      </c>
      <c r="CT132" s="40">
        <f t="shared" si="119"/>
        <v>3</v>
      </c>
      <c r="CU132">
        <v>1</v>
      </c>
      <c r="CV132" t="s">
        <v>83</v>
      </c>
      <c r="CW132">
        <v>3</v>
      </c>
      <c r="CX132" s="40">
        <f t="shared" si="120"/>
        <v>0</v>
      </c>
      <c r="CY132">
        <v>1</v>
      </c>
      <c r="CZ132" t="s">
        <v>83</v>
      </c>
      <c r="DA132">
        <v>2</v>
      </c>
      <c r="DB132" s="40">
        <f t="shared" si="121"/>
        <v>0</v>
      </c>
      <c r="DC132" s="24">
        <f t="shared" si="122"/>
        <v>6</v>
      </c>
      <c r="DD132" s="14">
        <v>2</v>
      </c>
      <c r="DE132" t="s">
        <v>83</v>
      </c>
      <c r="DF132">
        <v>1</v>
      </c>
      <c r="DG132" s="40">
        <f t="shared" si="152"/>
        <v>0</v>
      </c>
      <c r="DH132">
        <v>2</v>
      </c>
      <c r="DI132" t="s">
        <v>83</v>
      </c>
      <c r="DJ132">
        <v>1</v>
      </c>
      <c r="DK132" s="40">
        <f t="shared" ref="DK132:DK195" si="169">IF(AND(DH132=7,DJ132=0),6,IF(DH132-DJ132=7,4,IF(DH132&gt;DJ132,3,0)))</f>
        <v>3</v>
      </c>
      <c r="DL132">
        <v>2</v>
      </c>
      <c r="DM132" t="s">
        <v>83</v>
      </c>
      <c r="DN132">
        <v>0</v>
      </c>
      <c r="DO132" s="40">
        <f t="shared" si="123"/>
        <v>0</v>
      </c>
      <c r="DP132">
        <v>2</v>
      </c>
      <c r="DQ132" t="s">
        <v>83</v>
      </c>
      <c r="DR132">
        <v>3</v>
      </c>
      <c r="DS132" s="40">
        <f t="shared" si="160"/>
        <v>0</v>
      </c>
      <c r="DT132">
        <v>0</v>
      </c>
      <c r="DU132" t="s">
        <v>83</v>
      </c>
      <c r="DV132">
        <v>1</v>
      </c>
      <c r="DW132" s="40">
        <f t="shared" si="161"/>
        <v>1</v>
      </c>
      <c r="DX132">
        <v>2</v>
      </c>
      <c r="DY132" t="s">
        <v>83</v>
      </c>
      <c r="DZ132">
        <v>1</v>
      </c>
      <c r="EA132" s="39">
        <f t="shared" si="124"/>
        <v>0</v>
      </c>
      <c r="EB132" s="24">
        <f t="shared" ref="EB132:EB195" si="170">DG132+DK132+DO132+DS132+DW132+EA132</f>
        <v>4</v>
      </c>
      <c r="EC132" s="14">
        <v>0</v>
      </c>
      <c r="ED132" t="s">
        <v>83</v>
      </c>
      <c r="EE132">
        <v>1</v>
      </c>
      <c r="EF132" s="40">
        <f t="shared" si="125"/>
        <v>0</v>
      </c>
      <c r="EG132">
        <v>1</v>
      </c>
      <c r="EH132" t="s">
        <v>83</v>
      </c>
      <c r="EI132">
        <v>2</v>
      </c>
      <c r="EJ132" s="40">
        <f t="shared" si="126"/>
        <v>0</v>
      </c>
      <c r="EK132">
        <v>2</v>
      </c>
      <c r="EL132" t="s">
        <v>83</v>
      </c>
      <c r="EM132">
        <v>1</v>
      </c>
      <c r="EN132" s="40">
        <f t="shared" si="157"/>
        <v>0</v>
      </c>
      <c r="EO132">
        <v>2</v>
      </c>
      <c r="EP132" t="s">
        <v>83</v>
      </c>
      <c r="EQ132">
        <v>0</v>
      </c>
      <c r="ER132" s="40">
        <f t="shared" si="127"/>
        <v>3</v>
      </c>
      <c r="ES132">
        <v>2</v>
      </c>
      <c r="ET132" t="s">
        <v>83</v>
      </c>
      <c r="EU132">
        <v>1</v>
      </c>
      <c r="EV132" s="40">
        <f t="shared" si="128"/>
        <v>0</v>
      </c>
      <c r="EW132">
        <v>2</v>
      </c>
      <c r="EX132" t="s">
        <v>83</v>
      </c>
      <c r="EY132">
        <v>0</v>
      </c>
      <c r="EZ132" s="40">
        <f t="shared" si="129"/>
        <v>0</v>
      </c>
      <c r="FA132" s="24">
        <f t="shared" si="130"/>
        <v>3</v>
      </c>
      <c r="FB132" s="14">
        <v>2</v>
      </c>
      <c r="FC132" t="s">
        <v>83</v>
      </c>
      <c r="FD132">
        <v>1</v>
      </c>
      <c r="FE132" s="40">
        <f t="shared" si="131"/>
        <v>4</v>
      </c>
      <c r="FF132">
        <v>2</v>
      </c>
      <c r="FG132" t="s">
        <v>83</v>
      </c>
      <c r="FH132">
        <v>1</v>
      </c>
      <c r="FI132" s="40">
        <f t="shared" si="132"/>
        <v>3</v>
      </c>
      <c r="FJ132">
        <v>0</v>
      </c>
      <c r="FK132" t="s">
        <v>83</v>
      </c>
      <c r="FL132">
        <v>2</v>
      </c>
      <c r="FM132" s="40">
        <f t="shared" si="133"/>
        <v>0</v>
      </c>
      <c r="FN132">
        <v>1</v>
      </c>
      <c r="FO132" t="s">
        <v>83</v>
      </c>
      <c r="FP132">
        <v>2</v>
      </c>
      <c r="FQ132" s="40">
        <f t="shared" ref="FQ132:FQ195" si="171">(IF(AND(FN132=1,FP132=0),6,IF(FN132-FP132=1,4,IF(FN132&gt;FP132,3,0))))</f>
        <v>0</v>
      </c>
      <c r="FR132">
        <v>0</v>
      </c>
      <c r="FS132" t="s">
        <v>83</v>
      </c>
      <c r="FT132">
        <v>2</v>
      </c>
      <c r="FU132" s="40">
        <f t="shared" si="134"/>
        <v>3</v>
      </c>
      <c r="FV132">
        <v>1</v>
      </c>
      <c r="FW132" t="s">
        <v>83</v>
      </c>
      <c r="FX132">
        <v>2</v>
      </c>
      <c r="FY132" s="40">
        <f t="shared" ref="FY132:FY195" si="172">IF(AND(FV132=1,FX132=0),6,IF(FV132-FX132=1,4,IF(FV132&gt;FX132,3,0)))</f>
        <v>0</v>
      </c>
      <c r="FZ132" s="24">
        <f t="shared" ref="FZ132:FZ195" si="173">FE132+FI132+FM132+FQ132+FU132+FY132</f>
        <v>10</v>
      </c>
      <c r="GA132" s="14">
        <v>1</v>
      </c>
      <c r="GB132" t="s">
        <v>83</v>
      </c>
      <c r="GC132">
        <v>2</v>
      </c>
      <c r="GD132" s="40">
        <f t="shared" si="135"/>
        <v>0</v>
      </c>
      <c r="GE132">
        <v>2</v>
      </c>
      <c r="GF132" t="s">
        <v>83</v>
      </c>
      <c r="GG132">
        <v>1</v>
      </c>
      <c r="GH132" s="40">
        <f t="shared" si="159"/>
        <v>4</v>
      </c>
      <c r="GI132">
        <v>0</v>
      </c>
      <c r="GJ132" t="s">
        <v>83</v>
      </c>
      <c r="GK132">
        <v>1</v>
      </c>
      <c r="GL132" s="40">
        <f t="shared" si="136"/>
        <v>4</v>
      </c>
      <c r="GM132">
        <v>3</v>
      </c>
      <c r="GN132" t="s">
        <v>83</v>
      </c>
      <c r="GO132">
        <v>1</v>
      </c>
      <c r="GP132" s="40">
        <f t="shared" si="137"/>
        <v>4</v>
      </c>
      <c r="GQ132">
        <v>0</v>
      </c>
      <c r="GR132" t="s">
        <v>83</v>
      </c>
      <c r="GS132">
        <v>1</v>
      </c>
      <c r="GT132" s="40">
        <f t="shared" ref="GT132:GT195" si="174">IF(AND(GQ132=0,GS132=2),6,IF(GQ132-GS132=-2,4,IF(GQ132&lt;GS132,3,0)))</f>
        <v>3</v>
      </c>
      <c r="GU132">
        <v>1</v>
      </c>
      <c r="GV132" t="s">
        <v>83</v>
      </c>
      <c r="GW132">
        <v>2</v>
      </c>
      <c r="GX132" s="40">
        <f t="shared" si="138"/>
        <v>0</v>
      </c>
      <c r="GY132" s="24">
        <f t="shared" si="139"/>
        <v>15</v>
      </c>
      <c r="GZ132" s="28">
        <f t="shared" ref="GZ132:GZ195" si="175">AF132+BE132+CD132+DC132+EB132+FA132+FZ132+GY132</f>
        <v>72</v>
      </c>
      <c r="HA132" t="s">
        <v>84</v>
      </c>
      <c r="HB132">
        <f t="shared" ref="HB132:HB195" si="176">IF(HA132="Niederlande",9,IF(HA132="Senegal",5,0))</f>
        <v>9</v>
      </c>
      <c r="HC132" t="s">
        <v>85</v>
      </c>
      <c r="HD132">
        <f t="shared" si="153"/>
        <v>9</v>
      </c>
      <c r="HE132" t="s">
        <v>93</v>
      </c>
      <c r="HF132">
        <f t="shared" ref="HF132:HF195" si="177">IF(HE132="Argentinien",9,IF(HE132="Polen",5,0))</f>
        <v>9</v>
      </c>
      <c r="HG132" t="s">
        <v>94</v>
      </c>
      <c r="HH132">
        <f t="shared" si="158"/>
        <v>9</v>
      </c>
      <c r="HI132" t="s">
        <v>88</v>
      </c>
      <c r="HJ132">
        <f t="shared" si="140"/>
        <v>0</v>
      </c>
      <c r="HK132" t="s">
        <v>142</v>
      </c>
      <c r="HL132">
        <f t="shared" si="141"/>
        <v>0</v>
      </c>
      <c r="HM132" t="s">
        <v>134</v>
      </c>
      <c r="HN132">
        <f t="shared" ref="HN132:HN195" si="178">IF(HM132="Brasilien",9,IF(HM132="Schweiz",5,0))</f>
        <v>5</v>
      </c>
      <c r="HO132" t="s">
        <v>96</v>
      </c>
      <c r="HP132">
        <f t="shared" si="142"/>
        <v>9</v>
      </c>
      <c r="HQ132" t="s">
        <v>132</v>
      </c>
      <c r="HR132" s="1">
        <f t="shared" si="143"/>
        <v>6</v>
      </c>
      <c r="HS132" t="s">
        <v>181</v>
      </c>
      <c r="HT132" s="1">
        <f t="shared" si="144"/>
        <v>0</v>
      </c>
      <c r="HU132" t="s">
        <v>169</v>
      </c>
      <c r="HV132" s="1">
        <f t="shared" si="145"/>
        <v>0</v>
      </c>
      <c r="HW132" t="s">
        <v>129</v>
      </c>
      <c r="HX132" s="1">
        <f t="shared" si="146"/>
        <v>0</v>
      </c>
      <c r="HY132" t="s">
        <v>130</v>
      </c>
      <c r="HZ132" s="1">
        <f t="shared" si="147"/>
        <v>6</v>
      </c>
      <c r="IA132" t="s">
        <v>131</v>
      </c>
      <c r="IB132" s="1">
        <f t="shared" si="148"/>
        <v>0</v>
      </c>
      <c r="IC132" t="s">
        <v>90</v>
      </c>
      <c r="ID132" s="1">
        <f t="shared" si="149"/>
        <v>5</v>
      </c>
      <c r="IE132" t="s">
        <v>138</v>
      </c>
      <c r="IF132" s="1">
        <f t="shared" si="150"/>
        <v>0</v>
      </c>
      <c r="IG132">
        <f t="shared" si="155"/>
        <v>67</v>
      </c>
      <c r="IH132" s="1">
        <f t="shared" si="151"/>
        <v>139</v>
      </c>
    </row>
    <row r="133" spans="1:242" ht="14.65" thickBot="1" x14ac:dyDescent="0.5">
      <c r="A133" s="1">
        <v>130</v>
      </c>
      <c r="B133" s="45">
        <f t="shared" si="163"/>
        <v>298</v>
      </c>
      <c r="C133" s="14" t="s">
        <v>419</v>
      </c>
      <c r="D133" t="s">
        <v>420</v>
      </c>
      <c r="E133" s="15" t="s">
        <v>413</v>
      </c>
      <c r="F133" s="28">
        <f t="shared" si="164"/>
        <v>159</v>
      </c>
      <c r="H133" s="14">
        <v>4</v>
      </c>
      <c r="I133" t="s">
        <v>83</v>
      </c>
      <c r="J133">
        <v>4</v>
      </c>
      <c r="K133" s="40">
        <f t="shared" ref="K133:K196" si="179">IF(AND(H133=0,J133=2),6,IF(H133-J133=-2,4,IF(H133&lt;J133,3,0)))</f>
        <v>0</v>
      </c>
      <c r="L133">
        <v>1</v>
      </c>
      <c r="M133" t="s">
        <v>83</v>
      </c>
      <c r="N133">
        <v>2</v>
      </c>
      <c r="O133" s="40">
        <f t="shared" si="156"/>
        <v>3</v>
      </c>
      <c r="P133">
        <v>0</v>
      </c>
      <c r="Q133" t="s">
        <v>83</v>
      </c>
      <c r="R133">
        <v>1</v>
      </c>
      <c r="S133" s="40">
        <f t="shared" ref="S133:S196" si="180">IF(AND(P133=1,R133=3),6,IF(P133-R133=-2,4,IF(P133&lt;R133,3,0)))</f>
        <v>3</v>
      </c>
      <c r="T133">
        <v>3</v>
      </c>
      <c r="U133" t="s">
        <v>83</v>
      </c>
      <c r="V133">
        <v>2</v>
      </c>
      <c r="W133" s="40">
        <f t="shared" si="165"/>
        <v>0</v>
      </c>
      <c r="X133">
        <v>0</v>
      </c>
      <c r="Y133" t="s">
        <v>83</v>
      </c>
      <c r="Z133">
        <v>0</v>
      </c>
      <c r="AA133" s="40">
        <f t="shared" si="166"/>
        <v>0</v>
      </c>
      <c r="AB133">
        <v>1</v>
      </c>
      <c r="AC133" t="s">
        <v>83</v>
      </c>
      <c r="AD133">
        <v>0</v>
      </c>
      <c r="AE133" s="40">
        <f t="shared" ref="AE133:AE196" si="181">IF(AND(AB133=2,AD133=0),6,IF(AB133-AD133=2,4,IF(AB133&gt;AD133,3,0)))</f>
        <v>3</v>
      </c>
      <c r="AF133" s="24">
        <f t="shared" ref="AF133:AF196" si="182">K133+O133+S133+W133+AA133+AE133</f>
        <v>9</v>
      </c>
      <c r="AG133" s="14">
        <v>2</v>
      </c>
      <c r="AH133" t="s">
        <v>83</v>
      </c>
      <c r="AI133">
        <v>1</v>
      </c>
      <c r="AJ133" s="40">
        <f t="shared" si="154"/>
        <v>3</v>
      </c>
      <c r="AK133">
        <v>3</v>
      </c>
      <c r="AL133" t="s">
        <v>83</v>
      </c>
      <c r="AM133">
        <v>2</v>
      </c>
      <c r="AN133" s="40">
        <f t="shared" ref="AN133:AN196" si="183">IF(AND(AK133=1,AM133=1),6,IF(AND(AK133=AM133,OR(AK133=0,AK133=2)),4,IF(AK133=AM133,3,0)))</f>
        <v>0</v>
      </c>
      <c r="AO133">
        <v>0</v>
      </c>
      <c r="AP133" t="s">
        <v>83</v>
      </c>
      <c r="AQ133">
        <v>0</v>
      </c>
      <c r="AR133" s="40">
        <f t="shared" si="162"/>
        <v>0</v>
      </c>
      <c r="AS133">
        <v>1</v>
      </c>
      <c r="AT133" t="s">
        <v>83</v>
      </c>
      <c r="AU133">
        <v>1</v>
      </c>
      <c r="AV133" s="40">
        <f t="shared" ref="AV133:AV196" si="184">IF(AND(AS133=0,AU133=0),6,IF(AND(AS133=AU133,AS133=1),4,IF(AS133=AU133,3,0)))</f>
        <v>4</v>
      </c>
      <c r="AW133">
        <v>2</v>
      </c>
      <c r="AX133" t="s">
        <v>83</v>
      </c>
      <c r="AY133">
        <v>1</v>
      </c>
      <c r="AZ133" s="40">
        <f t="shared" ref="AZ133:AZ196" si="185">IF(AND(AW133=0,AY133=3),6,IF(AW133-AY133=-3,4,IF(AW133&lt;AY133,3,0)))</f>
        <v>0</v>
      </c>
      <c r="BA133">
        <v>1</v>
      </c>
      <c r="BB133" t="s">
        <v>83</v>
      </c>
      <c r="BC133">
        <v>2</v>
      </c>
      <c r="BD133" s="40">
        <f t="shared" si="167"/>
        <v>4</v>
      </c>
      <c r="BE133" s="24">
        <f t="shared" ref="BE133:BE196" si="186">AJ133+AN133+AR133+AV133+AZ133+BD133</f>
        <v>11</v>
      </c>
      <c r="BF133" s="14">
        <v>3</v>
      </c>
      <c r="BG133" t="s">
        <v>83</v>
      </c>
      <c r="BH133">
        <v>2</v>
      </c>
      <c r="BI133" s="40">
        <f t="shared" ref="BI133:BI196" si="187">IF(AND(BF133=1,BH133=2),6,IF(BF133-BH133=-1,4,IF(BF133&lt;BH133,3,0)))</f>
        <v>0</v>
      </c>
      <c r="BJ133">
        <v>4</v>
      </c>
      <c r="BK133" t="s">
        <v>83</v>
      </c>
      <c r="BL133">
        <v>2</v>
      </c>
      <c r="BM133" s="40">
        <f t="shared" ref="BM133:BM196" si="188">IF(AND(BJ133=0,BL133=0),6,IF(AND(BJ133=BL133,BJ133=1),4,IF(BJ133=BL133,3,0)))</f>
        <v>0</v>
      </c>
      <c r="BN133">
        <v>1</v>
      </c>
      <c r="BO133" t="s">
        <v>83</v>
      </c>
      <c r="BP133">
        <v>2</v>
      </c>
      <c r="BQ133" s="40">
        <f t="shared" si="168"/>
        <v>0</v>
      </c>
      <c r="BR133">
        <v>2</v>
      </c>
      <c r="BS133" t="s">
        <v>83</v>
      </c>
      <c r="BT133">
        <v>2</v>
      </c>
      <c r="BU133" s="40">
        <f t="shared" ref="BU133:BU196" si="189">IF(AND(BR133=2,BT133=0),6,IF(BR133-BT133=2,4,IF(BR133&gt;BT133,3,0)))</f>
        <v>0</v>
      </c>
      <c r="BV133">
        <v>2</v>
      </c>
      <c r="BW133" t="s">
        <v>83</v>
      </c>
      <c r="BX133">
        <v>1</v>
      </c>
      <c r="BY133" s="40">
        <f t="shared" ref="BY133:BY196" si="190">IF(AND(BV133=0,BX133=2),6,IF(BV133-BX133=-2,4,IF(BV133&lt;BX133,3,0)))</f>
        <v>0</v>
      </c>
      <c r="BZ133">
        <v>2</v>
      </c>
      <c r="CA133" t="s">
        <v>83</v>
      </c>
      <c r="CB133">
        <v>1</v>
      </c>
      <c r="CC133" s="40">
        <f t="shared" ref="CC133:CC196" si="191">IF(AND(BZ133=1,CB133=2),6,IF(BZ133-CB133=-1,4,IF(BZ133&lt;CB133,3,0)))</f>
        <v>0</v>
      </c>
      <c r="CD133" s="24">
        <f t="shared" ref="CD133:CD196" si="192">BI133+BM133+BQ133+BU133+BY133+CC133</f>
        <v>0</v>
      </c>
      <c r="CE133" s="14">
        <v>3</v>
      </c>
      <c r="CF133" t="s">
        <v>83</v>
      </c>
      <c r="CG133">
        <v>2</v>
      </c>
      <c r="CH133" s="40">
        <f t="shared" ref="CH133:CH196" si="193">IF(AND(CE133=0,CG133=0),6,IF(AND(CE133=CG133,CE133=1),4,IF(CE133=CG133,3,0)))</f>
        <v>0</v>
      </c>
      <c r="CI133">
        <v>3</v>
      </c>
      <c r="CJ133" t="s">
        <v>83</v>
      </c>
      <c r="CK133">
        <v>3</v>
      </c>
      <c r="CL133" s="40">
        <f t="shared" ref="CL133:CL196" si="194">IF(AND(CI133=4,CK133=1),6,IF(CI133-CK133=3,4,IF(CI133&gt;CK133,3,0)))</f>
        <v>0</v>
      </c>
      <c r="CM133">
        <v>2</v>
      </c>
      <c r="CN133" t="s">
        <v>83</v>
      </c>
      <c r="CO133">
        <v>3</v>
      </c>
      <c r="CP133" s="40">
        <f t="shared" ref="CP133:CP196" si="195">IF(AND(CM133=0,CO133=1),6,IF(CM133-CO133=-1,4,IF(CM133&lt;CO133,3,0)))</f>
        <v>4</v>
      </c>
      <c r="CQ133">
        <v>1</v>
      </c>
      <c r="CR133" t="s">
        <v>83</v>
      </c>
      <c r="CS133">
        <v>2</v>
      </c>
      <c r="CT133" s="40">
        <f t="shared" ref="CT133:CT196" si="196">IF(AND(CQ133=2,CS133=1),6,IF(CQ133-CS133=1,4,IF(CQ133&gt;CS133,3,0)))</f>
        <v>0</v>
      </c>
      <c r="CU133">
        <v>2</v>
      </c>
      <c r="CV133" t="s">
        <v>83</v>
      </c>
      <c r="CW133">
        <v>3</v>
      </c>
      <c r="CX133" s="40">
        <f t="shared" ref="CX133:CX196" si="197">IF(AND(CU133=1,CW133=0),6,IF(CU133-CW133=1,4,IF(CU133&gt;CW133,3,0)))</f>
        <v>0</v>
      </c>
      <c r="CY133">
        <v>2</v>
      </c>
      <c r="CZ133" t="s">
        <v>83</v>
      </c>
      <c r="DA133">
        <v>3</v>
      </c>
      <c r="DB133" s="40">
        <f t="shared" ref="DB133:DB196" si="198">IF(AND(CY133=1,DA133=0),6,IF(CY133-DA133=1,4,IF(CY133&gt;DA133,3,0)))</f>
        <v>0</v>
      </c>
      <c r="DC133" s="24">
        <f t="shared" ref="DC133:DC196" si="199">CH133+CL133+CP133+CT133+CX133+DB133</f>
        <v>4</v>
      </c>
      <c r="DD133" s="14">
        <v>0</v>
      </c>
      <c r="DE133" t="s">
        <v>83</v>
      </c>
      <c r="DF133">
        <v>3</v>
      </c>
      <c r="DG133" s="40">
        <f t="shared" si="152"/>
        <v>3</v>
      </c>
      <c r="DH133">
        <v>2</v>
      </c>
      <c r="DI133" t="s">
        <v>83</v>
      </c>
      <c r="DJ133">
        <v>3</v>
      </c>
      <c r="DK133" s="40">
        <f t="shared" si="169"/>
        <v>0</v>
      </c>
      <c r="DL133">
        <v>3</v>
      </c>
      <c r="DM133" t="s">
        <v>83</v>
      </c>
      <c r="DN133">
        <v>1</v>
      </c>
      <c r="DO133" s="40">
        <f t="shared" ref="DO133:DO196" si="200">IF(AND(DL133=0,DN133=1),6,IF(DL133-DN133=-1,4,IF(DL133&lt;DN133,3,0)))</f>
        <v>0</v>
      </c>
      <c r="DP133">
        <v>2</v>
      </c>
      <c r="DQ133" t="s">
        <v>83</v>
      </c>
      <c r="DR133">
        <v>1</v>
      </c>
      <c r="DS133" s="40">
        <f t="shared" si="160"/>
        <v>0</v>
      </c>
      <c r="DT133">
        <v>3</v>
      </c>
      <c r="DU133" t="s">
        <v>83</v>
      </c>
      <c r="DV133">
        <v>2</v>
      </c>
      <c r="DW133" s="40">
        <f t="shared" si="161"/>
        <v>4</v>
      </c>
      <c r="DX133">
        <v>3</v>
      </c>
      <c r="DY133" t="s">
        <v>83</v>
      </c>
      <c r="DZ133">
        <v>1</v>
      </c>
      <c r="EA133" s="39">
        <f t="shared" ref="EA133:EA196" si="201">IF(AND(DX133=2,DZ132=4),6,IF(DX133-DZ133=-2,4,IF(DX133&lt;DZ133,3,0)))</f>
        <v>0</v>
      </c>
      <c r="EB133" s="24">
        <f t="shared" si="170"/>
        <v>7</v>
      </c>
      <c r="EC133" s="14">
        <v>1</v>
      </c>
      <c r="ED133" t="s">
        <v>83</v>
      </c>
      <c r="EE133">
        <v>3</v>
      </c>
      <c r="EF133" s="40">
        <f t="shared" ref="EF133:EF196" si="202">IF(AND(EC133=0,EE133=0),6,IF(AND(EC133=EE133,EC133=1),4,IF(EC133=EE133,3,0)))</f>
        <v>0</v>
      </c>
      <c r="EG133">
        <v>1</v>
      </c>
      <c r="EH133" t="s">
        <v>83</v>
      </c>
      <c r="EI133">
        <v>3</v>
      </c>
      <c r="EJ133" s="40">
        <f t="shared" ref="EJ133:EJ196" si="203">IF(AND(EG133=1,EI133=0),6,IF(EG133-EI133=1,4,IF(EG133&gt;EI133,3,0)))</f>
        <v>0</v>
      </c>
      <c r="EK133">
        <v>2</v>
      </c>
      <c r="EL133" t="s">
        <v>83</v>
      </c>
      <c r="EM133">
        <v>2</v>
      </c>
      <c r="EN133" s="40">
        <f t="shared" si="157"/>
        <v>0</v>
      </c>
      <c r="EO133">
        <v>3</v>
      </c>
      <c r="EP133" t="s">
        <v>83</v>
      </c>
      <c r="EQ133">
        <v>1</v>
      </c>
      <c r="ER133" s="40">
        <f t="shared" ref="ER133:ER196" si="204">IF(AND(EO133=4,EQ133=1),6,IF(EO133-EQ133=3,4,IF(EO133&gt;EQ133,3,0)))</f>
        <v>3</v>
      </c>
      <c r="ES133">
        <v>2</v>
      </c>
      <c r="ET133" t="s">
        <v>83</v>
      </c>
      <c r="EU133">
        <v>2</v>
      </c>
      <c r="EV133" s="40">
        <f t="shared" ref="EV133:EV196" si="205">IF(AND(ES133=0,EU133=0),6,IF(AND(ES133=EU133,ES133=1),4,IF(ES133=EU133,3,0)))</f>
        <v>3</v>
      </c>
      <c r="EW133">
        <v>3</v>
      </c>
      <c r="EX133" t="s">
        <v>83</v>
      </c>
      <c r="EY133">
        <v>4</v>
      </c>
      <c r="EZ133" s="40">
        <f t="shared" ref="EZ133:EZ196" si="206">IF(AND(EW133=1,EY133=2),6,IF(EW133-EY133=-1,4,IF(EW132&lt;EY132,3,0)))</f>
        <v>4</v>
      </c>
      <c r="FA133" s="24">
        <f t="shared" ref="FA133:FA196" si="207">EF133+EJ133+EN133+ER133+EV133+EZ133</f>
        <v>10</v>
      </c>
      <c r="FB133" s="14">
        <v>2</v>
      </c>
      <c r="FC133" t="s">
        <v>83</v>
      </c>
      <c r="FD133">
        <v>2</v>
      </c>
      <c r="FE133" s="40">
        <f t="shared" ref="FE133:FE196" si="208">IF(AND(FB133=1,FD133=0),6,IF(FB133-FD133=1,4,IF(FB133&gt;FD133,3,0)))</f>
        <v>0</v>
      </c>
      <c r="FF133">
        <v>3</v>
      </c>
      <c r="FG133" t="s">
        <v>83</v>
      </c>
      <c r="FH133">
        <v>1</v>
      </c>
      <c r="FI133" s="40">
        <f t="shared" ref="FI133:FI196" si="209">IF(AND(FF133=2,FH133=0),6,IF(FF133-FH133=2,4,IF(FF133&gt;FH133,3,0)))</f>
        <v>4</v>
      </c>
      <c r="FJ133">
        <v>2</v>
      </c>
      <c r="FK133" t="s">
        <v>83</v>
      </c>
      <c r="FL133">
        <v>3</v>
      </c>
      <c r="FM133" s="40">
        <f t="shared" ref="FM133:FM196" si="210">IF(AND(FJ133=3,FL133=3),6,IF(AND(FJ133=FL133,OR(FJ133=2,FJ133=4)),4,IF(FJ133=FL133,3,0)))</f>
        <v>0</v>
      </c>
      <c r="FN133">
        <v>3</v>
      </c>
      <c r="FO133" t="s">
        <v>83</v>
      </c>
      <c r="FP133">
        <v>2</v>
      </c>
      <c r="FQ133" s="40">
        <f t="shared" si="171"/>
        <v>4</v>
      </c>
      <c r="FR133">
        <v>2</v>
      </c>
      <c r="FS133" t="s">
        <v>83</v>
      </c>
      <c r="FT133">
        <v>3</v>
      </c>
      <c r="FU133" s="40">
        <f t="shared" ref="FU133:FU196" si="211">IF(AND(FR133=2,FT133=3),6,IF(FR133-FT133=-1,4,IF(FR133&lt;FT133,3,0)))</f>
        <v>6</v>
      </c>
      <c r="FV133">
        <v>2</v>
      </c>
      <c r="FW133" t="s">
        <v>83</v>
      </c>
      <c r="FX133">
        <v>3</v>
      </c>
      <c r="FY133" s="40">
        <f t="shared" si="172"/>
        <v>0</v>
      </c>
      <c r="FZ133" s="24">
        <f t="shared" si="173"/>
        <v>14</v>
      </c>
      <c r="GA133" s="14">
        <v>2</v>
      </c>
      <c r="GB133" t="s">
        <v>83</v>
      </c>
      <c r="GC133">
        <v>4</v>
      </c>
      <c r="GD133" s="40">
        <f t="shared" ref="GD133:GD196" si="212">IF(AND(GA133=0,GC133=0),6,IF(AND(GA133=GC133,GA133=1),4,IF(GA133=GC133,3,0)))</f>
        <v>0</v>
      </c>
      <c r="GE133">
        <v>2</v>
      </c>
      <c r="GF133" t="s">
        <v>83</v>
      </c>
      <c r="GG133">
        <v>1</v>
      </c>
      <c r="GH133" s="40">
        <f t="shared" si="159"/>
        <v>4</v>
      </c>
      <c r="GI133">
        <v>2</v>
      </c>
      <c r="GJ133" t="s">
        <v>83</v>
      </c>
      <c r="GK133">
        <v>3</v>
      </c>
      <c r="GL133" s="40">
        <f t="shared" ref="GL133:GL196" si="213">IF(AND(GI133=2,GK133=3),6,IF(GI133-GK133=-1,4,IF(GI133&lt;GK133,3,0)))</f>
        <v>6</v>
      </c>
      <c r="GM133">
        <v>3</v>
      </c>
      <c r="GN133" t="s">
        <v>83</v>
      </c>
      <c r="GO133">
        <v>1</v>
      </c>
      <c r="GP133" s="40">
        <f t="shared" ref="GP133:GP196" si="214">IF(AND(GM133=2,GO133=0),6,IF(GM133-GO133=2,4,IF(GM133&gt;GO133,3,0)))</f>
        <v>4</v>
      </c>
      <c r="GQ133">
        <v>2</v>
      </c>
      <c r="GR133" t="s">
        <v>83</v>
      </c>
      <c r="GS133">
        <v>2</v>
      </c>
      <c r="GT133" s="40">
        <f t="shared" si="174"/>
        <v>0</v>
      </c>
      <c r="GU133">
        <v>3</v>
      </c>
      <c r="GV133" t="s">
        <v>83</v>
      </c>
      <c r="GW133">
        <v>2</v>
      </c>
      <c r="GX133" s="40">
        <f t="shared" ref="GX133:GX196" si="215">IF(AND(GU133=2,GW133=1),6,IF(GU133-GW133=1,4,IF(GU133&gt;GW133,3,0)))</f>
        <v>4</v>
      </c>
      <c r="GY133" s="24">
        <f t="shared" ref="GY133:GY196" si="216">GD133+GH133+GL133+GP133+GT133+GX133</f>
        <v>18</v>
      </c>
      <c r="GZ133" s="28">
        <f t="shared" si="175"/>
        <v>73</v>
      </c>
      <c r="HA133" t="s">
        <v>84</v>
      </c>
      <c r="HB133">
        <f t="shared" si="176"/>
        <v>9</v>
      </c>
      <c r="HC133" t="s">
        <v>137</v>
      </c>
      <c r="HD133">
        <f t="shared" si="153"/>
        <v>5</v>
      </c>
      <c r="HE133" t="s">
        <v>93</v>
      </c>
      <c r="HF133">
        <f t="shared" si="177"/>
        <v>9</v>
      </c>
      <c r="HG133" t="s">
        <v>87</v>
      </c>
      <c r="HH133">
        <f t="shared" si="158"/>
        <v>5</v>
      </c>
      <c r="HI133" t="s">
        <v>165</v>
      </c>
      <c r="HJ133">
        <f t="shared" ref="HJ133:HJ196" si="217">IF(HI133="Japan",9,IF(HI133="Spanien",5,0))</f>
        <v>9</v>
      </c>
      <c r="HK133" t="s">
        <v>89</v>
      </c>
      <c r="HL133">
        <f t="shared" ref="HL133:HL196" si="218">IF(HK133="Marokko",9,IF(HK133="Kroatien",5,0))</f>
        <v>9</v>
      </c>
      <c r="HM133" t="s">
        <v>90</v>
      </c>
      <c r="HN133">
        <f t="shared" si="178"/>
        <v>9</v>
      </c>
      <c r="HO133" t="s">
        <v>96</v>
      </c>
      <c r="HP133">
        <f t="shared" ref="HP133:HP196" si="219">IF(HO133="Portugal",9,IF(HO133="Südkorea",5,0))</f>
        <v>9</v>
      </c>
      <c r="HQ133" t="s">
        <v>140</v>
      </c>
      <c r="HR133" s="1">
        <f t="shared" ref="HR133:HR196" si="220">IF(HQ133="Senegal",6,IF(HQ133="Niederlande",5,0))</f>
        <v>0</v>
      </c>
      <c r="HS133" t="s">
        <v>85</v>
      </c>
      <c r="HT133" s="1">
        <f t="shared" ref="HT133:HT196" si="221">IF(HS133="USA",6,IF(HS133="England",5,0))</f>
        <v>5</v>
      </c>
      <c r="HU133" t="s">
        <v>133</v>
      </c>
      <c r="HV133" s="1">
        <f t="shared" ref="HV133:HV196" si="222">IF(HU133="Polen",6,IF(HU133="Argentinien",5,0))</f>
        <v>0</v>
      </c>
      <c r="HW133" t="s">
        <v>94</v>
      </c>
      <c r="HX133" s="1">
        <f t="shared" ref="HX133:HX196" si="223">IF(HW133="Australien",6,IF(HW133="Frankreich",5,0))</f>
        <v>5</v>
      </c>
      <c r="HY133" t="s">
        <v>130</v>
      </c>
      <c r="HZ133" s="1">
        <f t="shared" ref="HZ133:HZ196" si="224">IF(HY133="Spanien",6,IF(HY133="Japan",5,0))</f>
        <v>6</v>
      </c>
      <c r="IA133" t="s">
        <v>142</v>
      </c>
      <c r="IB133" s="1">
        <f t="shared" ref="IB133:IB196" si="225">IF(IA133="Kroatien",6,IF(IA133="Marokko",5,0))</f>
        <v>0</v>
      </c>
      <c r="IC133" t="s">
        <v>166</v>
      </c>
      <c r="ID133" s="1">
        <f t="shared" ref="ID133:ID196" si="226">IF(IC133="Schweiz",6,IF(IC133="Brasilien",5,0))</f>
        <v>0</v>
      </c>
      <c r="IE133" t="s">
        <v>91</v>
      </c>
      <c r="IF133" s="1">
        <f t="shared" ref="IF133:IF196" si="227">IF(IE133="Südkorea",6,IF(IE133="Portugal",5,0))</f>
        <v>6</v>
      </c>
      <c r="IG133">
        <f t="shared" si="155"/>
        <v>86</v>
      </c>
      <c r="IH133" s="1">
        <f t="shared" ref="IH133:IH196" si="228">IG133+GZ133</f>
        <v>159</v>
      </c>
    </row>
    <row r="134" spans="1:242" ht="14.65" thickBot="1" x14ac:dyDescent="0.5">
      <c r="A134" s="1">
        <v>131</v>
      </c>
      <c r="B134" s="45">
        <f t="shared" si="163"/>
        <v>684</v>
      </c>
      <c r="C134" s="14" t="s">
        <v>421</v>
      </c>
      <c r="D134" t="s">
        <v>422</v>
      </c>
      <c r="E134" s="15" t="s">
        <v>413</v>
      </c>
      <c r="F134" s="28">
        <f t="shared" si="164"/>
        <v>121</v>
      </c>
      <c r="H134" s="14">
        <v>2</v>
      </c>
      <c r="I134" t="s">
        <v>83</v>
      </c>
      <c r="J134">
        <v>4</v>
      </c>
      <c r="K134" s="40">
        <f t="shared" si="179"/>
        <v>4</v>
      </c>
      <c r="L134">
        <v>1</v>
      </c>
      <c r="M134" t="s">
        <v>83</v>
      </c>
      <c r="N134">
        <v>4</v>
      </c>
      <c r="O134" s="40">
        <f t="shared" si="156"/>
        <v>3</v>
      </c>
      <c r="P134">
        <v>3</v>
      </c>
      <c r="Q134" t="s">
        <v>83</v>
      </c>
      <c r="R134">
        <v>5</v>
      </c>
      <c r="S134" s="40">
        <f t="shared" si="180"/>
        <v>4</v>
      </c>
      <c r="T134">
        <v>1</v>
      </c>
      <c r="U134" t="s">
        <v>83</v>
      </c>
      <c r="V134">
        <v>2</v>
      </c>
      <c r="W134" s="40">
        <f t="shared" si="165"/>
        <v>0</v>
      </c>
      <c r="X134">
        <v>7</v>
      </c>
      <c r="Y134" t="s">
        <v>83</v>
      </c>
      <c r="Z134">
        <v>3</v>
      </c>
      <c r="AA134" s="40">
        <f t="shared" si="166"/>
        <v>0</v>
      </c>
      <c r="AB134">
        <v>1</v>
      </c>
      <c r="AC134" t="s">
        <v>83</v>
      </c>
      <c r="AD134">
        <v>3</v>
      </c>
      <c r="AE134" s="40">
        <f t="shared" si="181"/>
        <v>0</v>
      </c>
      <c r="AF134" s="24">
        <f t="shared" si="182"/>
        <v>11</v>
      </c>
      <c r="AG134" s="14">
        <v>1</v>
      </c>
      <c r="AH134" t="s">
        <v>83</v>
      </c>
      <c r="AI134">
        <v>4</v>
      </c>
      <c r="AJ134" s="40">
        <f t="shared" si="154"/>
        <v>0</v>
      </c>
      <c r="AK134">
        <v>2</v>
      </c>
      <c r="AL134" t="s">
        <v>83</v>
      </c>
      <c r="AM134">
        <v>5</v>
      </c>
      <c r="AN134" s="40">
        <f t="shared" si="183"/>
        <v>0</v>
      </c>
      <c r="AO134">
        <v>3</v>
      </c>
      <c r="AP134" t="s">
        <v>83</v>
      </c>
      <c r="AQ134">
        <v>1</v>
      </c>
      <c r="AR134" s="40">
        <f t="shared" si="162"/>
        <v>0</v>
      </c>
      <c r="AS134">
        <v>4</v>
      </c>
      <c r="AT134" t="s">
        <v>83</v>
      </c>
      <c r="AU134">
        <v>2</v>
      </c>
      <c r="AV134" s="40">
        <f t="shared" si="184"/>
        <v>0</v>
      </c>
      <c r="AW134">
        <v>6</v>
      </c>
      <c r="AX134" t="s">
        <v>83</v>
      </c>
      <c r="AY134">
        <v>2</v>
      </c>
      <c r="AZ134" s="40">
        <f t="shared" si="185"/>
        <v>0</v>
      </c>
      <c r="BA134">
        <v>3</v>
      </c>
      <c r="BB134" t="s">
        <v>83</v>
      </c>
      <c r="BC134">
        <v>5</v>
      </c>
      <c r="BD134" s="40">
        <f t="shared" si="167"/>
        <v>3</v>
      </c>
      <c r="BE134" s="24">
        <f t="shared" si="186"/>
        <v>3</v>
      </c>
      <c r="BF134" s="14">
        <v>4</v>
      </c>
      <c r="BG134" t="s">
        <v>83</v>
      </c>
      <c r="BH134">
        <v>5</v>
      </c>
      <c r="BI134" s="40">
        <f t="shared" si="187"/>
        <v>4</v>
      </c>
      <c r="BJ134">
        <v>4</v>
      </c>
      <c r="BK134" t="s">
        <v>83</v>
      </c>
      <c r="BL134">
        <v>9</v>
      </c>
      <c r="BM134" s="40">
        <f t="shared" si="188"/>
        <v>0</v>
      </c>
      <c r="BN134">
        <v>6</v>
      </c>
      <c r="BO134" t="s">
        <v>83</v>
      </c>
      <c r="BP134">
        <v>1</v>
      </c>
      <c r="BQ134" s="40">
        <f t="shared" si="168"/>
        <v>3</v>
      </c>
      <c r="BR134">
        <v>6</v>
      </c>
      <c r="BS134" t="s">
        <v>83</v>
      </c>
      <c r="BT134">
        <v>3</v>
      </c>
      <c r="BU134" s="40">
        <f t="shared" si="189"/>
        <v>3</v>
      </c>
      <c r="BV134">
        <v>6</v>
      </c>
      <c r="BW134" t="s">
        <v>83</v>
      </c>
      <c r="BX134">
        <v>2</v>
      </c>
      <c r="BY134" s="40">
        <f t="shared" si="190"/>
        <v>0</v>
      </c>
      <c r="BZ134">
        <v>2</v>
      </c>
      <c r="CA134" t="s">
        <v>83</v>
      </c>
      <c r="CB134">
        <v>8</v>
      </c>
      <c r="CC134" s="40">
        <f t="shared" si="191"/>
        <v>3</v>
      </c>
      <c r="CD134" s="24">
        <f t="shared" si="192"/>
        <v>13</v>
      </c>
      <c r="CE134" s="14">
        <v>2</v>
      </c>
      <c r="CF134" t="s">
        <v>83</v>
      </c>
      <c r="CG134">
        <v>3</v>
      </c>
      <c r="CH134" s="40">
        <f t="shared" si="193"/>
        <v>0</v>
      </c>
      <c r="CI134">
        <v>5</v>
      </c>
      <c r="CJ134" t="s">
        <v>83</v>
      </c>
      <c r="CK134">
        <v>4</v>
      </c>
      <c r="CL134" s="40">
        <f t="shared" si="194"/>
        <v>3</v>
      </c>
      <c r="CM134">
        <v>6</v>
      </c>
      <c r="CN134" t="s">
        <v>83</v>
      </c>
      <c r="CO134">
        <v>7</v>
      </c>
      <c r="CP134" s="40">
        <f t="shared" si="195"/>
        <v>4</v>
      </c>
      <c r="CQ134">
        <v>3</v>
      </c>
      <c r="CR134" t="s">
        <v>83</v>
      </c>
      <c r="CS134">
        <v>5</v>
      </c>
      <c r="CT134" s="40">
        <f t="shared" si="196"/>
        <v>0</v>
      </c>
      <c r="CU134">
        <v>3</v>
      </c>
      <c r="CV134" t="s">
        <v>83</v>
      </c>
      <c r="CW134">
        <v>9</v>
      </c>
      <c r="CX134" s="40">
        <f t="shared" si="197"/>
        <v>0</v>
      </c>
      <c r="CY134">
        <v>5</v>
      </c>
      <c r="CZ134" t="s">
        <v>83</v>
      </c>
      <c r="DA134">
        <v>4</v>
      </c>
      <c r="DB134" s="40">
        <f t="shared" si="198"/>
        <v>4</v>
      </c>
      <c r="DC134" s="24">
        <f t="shared" si="199"/>
        <v>11</v>
      </c>
      <c r="DD134" s="14">
        <v>3</v>
      </c>
      <c r="DE134" t="s">
        <v>83</v>
      </c>
      <c r="DF134">
        <v>4</v>
      </c>
      <c r="DG134" s="40">
        <f t="shared" ref="DG134:DG197" si="229">IF(AND(DD134=1,DF134=2),6,IF(DD134-DF134=-1,4,IF(DD134&lt;DF134,3,0)))</f>
        <v>4</v>
      </c>
      <c r="DH134">
        <v>5</v>
      </c>
      <c r="DI134" t="s">
        <v>83</v>
      </c>
      <c r="DJ134">
        <v>4</v>
      </c>
      <c r="DK134" s="40">
        <f t="shared" si="169"/>
        <v>3</v>
      </c>
      <c r="DL134">
        <v>6</v>
      </c>
      <c r="DM134" t="s">
        <v>83</v>
      </c>
      <c r="DN134">
        <v>3</v>
      </c>
      <c r="DO134" s="40">
        <f t="shared" si="200"/>
        <v>0</v>
      </c>
      <c r="DP134">
        <v>4</v>
      </c>
      <c r="DQ134" t="s">
        <v>83</v>
      </c>
      <c r="DR134">
        <v>9</v>
      </c>
      <c r="DS134" s="40">
        <f t="shared" si="160"/>
        <v>0</v>
      </c>
      <c r="DT134">
        <v>5</v>
      </c>
      <c r="DU134" t="s">
        <v>83</v>
      </c>
      <c r="DV134">
        <v>4</v>
      </c>
      <c r="DW134" s="40">
        <f t="shared" si="161"/>
        <v>4</v>
      </c>
      <c r="DX134">
        <v>3</v>
      </c>
      <c r="DY134" t="s">
        <v>83</v>
      </c>
      <c r="DZ134">
        <v>4</v>
      </c>
      <c r="EA134" s="39">
        <f t="shared" si="201"/>
        <v>3</v>
      </c>
      <c r="EB134" s="24">
        <f t="shared" si="170"/>
        <v>14</v>
      </c>
      <c r="EC134" s="14">
        <v>6</v>
      </c>
      <c r="ED134" t="s">
        <v>83</v>
      </c>
      <c r="EE134">
        <v>5</v>
      </c>
      <c r="EF134" s="40">
        <f t="shared" si="202"/>
        <v>0</v>
      </c>
      <c r="EG134">
        <v>2</v>
      </c>
      <c r="EH134" t="s">
        <v>83</v>
      </c>
      <c r="EI134">
        <v>4</v>
      </c>
      <c r="EJ134" s="40">
        <f t="shared" si="203"/>
        <v>0</v>
      </c>
      <c r="EK134">
        <v>2</v>
      </c>
      <c r="EL134" t="s">
        <v>83</v>
      </c>
      <c r="EM134">
        <v>1</v>
      </c>
      <c r="EN134" s="40">
        <f t="shared" si="157"/>
        <v>0</v>
      </c>
      <c r="EO134">
        <v>4</v>
      </c>
      <c r="EP134" t="s">
        <v>83</v>
      </c>
      <c r="EQ134">
        <v>2</v>
      </c>
      <c r="ER134" s="40">
        <f t="shared" si="204"/>
        <v>3</v>
      </c>
      <c r="ES134">
        <v>1</v>
      </c>
      <c r="ET134" t="s">
        <v>83</v>
      </c>
      <c r="EU134">
        <v>3</v>
      </c>
      <c r="EV134" s="40">
        <f t="shared" si="205"/>
        <v>0</v>
      </c>
      <c r="EW134">
        <v>4</v>
      </c>
      <c r="EX134" t="s">
        <v>83</v>
      </c>
      <c r="EY134">
        <v>3</v>
      </c>
      <c r="EZ134" s="40">
        <f t="shared" si="206"/>
        <v>3</v>
      </c>
      <c r="FA134" s="24">
        <f t="shared" si="207"/>
        <v>6</v>
      </c>
      <c r="FB134" s="14">
        <v>2</v>
      </c>
      <c r="FC134" t="s">
        <v>83</v>
      </c>
      <c r="FD134">
        <v>5</v>
      </c>
      <c r="FE134" s="40">
        <f t="shared" si="208"/>
        <v>0</v>
      </c>
      <c r="FF134">
        <v>4</v>
      </c>
      <c r="FG134" t="s">
        <v>83</v>
      </c>
      <c r="FH134">
        <v>1</v>
      </c>
      <c r="FI134" s="40">
        <f t="shared" si="209"/>
        <v>3</v>
      </c>
      <c r="FJ134">
        <v>2</v>
      </c>
      <c r="FK134" t="s">
        <v>83</v>
      </c>
      <c r="FL134">
        <v>3</v>
      </c>
      <c r="FM134" s="40">
        <f t="shared" si="210"/>
        <v>0</v>
      </c>
      <c r="FN134">
        <v>4</v>
      </c>
      <c r="FO134" t="s">
        <v>83</v>
      </c>
      <c r="FP134">
        <v>3</v>
      </c>
      <c r="FQ134" s="40">
        <f t="shared" si="171"/>
        <v>4</v>
      </c>
      <c r="FR134">
        <v>3</v>
      </c>
      <c r="FS134" t="s">
        <v>83</v>
      </c>
      <c r="FT134">
        <v>6</v>
      </c>
      <c r="FU134" s="40">
        <f t="shared" si="211"/>
        <v>3</v>
      </c>
      <c r="FV134">
        <v>8</v>
      </c>
      <c r="FW134" t="s">
        <v>83</v>
      </c>
      <c r="FX134">
        <v>5</v>
      </c>
      <c r="FY134" s="40">
        <f t="shared" si="172"/>
        <v>3</v>
      </c>
      <c r="FZ134" s="24">
        <f t="shared" si="173"/>
        <v>13</v>
      </c>
      <c r="GA134" s="14">
        <v>0</v>
      </c>
      <c r="GB134" t="s">
        <v>83</v>
      </c>
      <c r="GC134">
        <v>4</v>
      </c>
      <c r="GD134" s="40">
        <f t="shared" si="212"/>
        <v>0</v>
      </c>
      <c r="GE134">
        <v>2</v>
      </c>
      <c r="GF134" t="s">
        <v>83</v>
      </c>
      <c r="GG134">
        <v>1</v>
      </c>
      <c r="GH134" s="40">
        <f t="shared" si="159"/>
        <v>4</v>
      </c>
      <c r="GI134">
        <v>1</v>
      </c>
      <c r="GJ134" t="s">
        <v>83</v>
      </c>
      <c r="GK134">
        <v>6</v>
      </c>
      <c r="GL134" s="40">
        <f t="shared" si="213"/>
        <v>3</v>
      </c>
      <c r="GM134">
        <v>2</v>
      </c>
      <c r="GN134" t="s">
        <v>83</v>
      </c>
      <c r="GO134">
        <v>4</v>
      </c>
      <c r="GP134" s="40">
        <f t="shared" si="214"/>
        <v>0</v>
      </c>
      <c r="GQ134">
        <v>5</v>
      </c>
      <c r="GR134" t="s">
        <v>83</v>
      </c>
      <c r="GS134">
        <v>7</v>
      </c>
      <c r="GT134" s="40">
        <f t="shared" si="174"/>
        <v>4</v>
      </c>
      <c r="GU134">
        <v>1</v>
      </c>
      <c r="GV134" t="s">
        <v>83</v>
      </c>
      <c r="GW134">
        <v>8</v>
      </c>
      <c r="GX134" s="40">
        <f t="shared" si="215"/>
        <v>0</v>
      </c>
      <c r="GY134" s="24">
        <f t="shared" si="216"/>
        <v>11</v>
      </c>
      <c r="GZ134" s="28">
        <f t="shared" si="175"/>
        <v>82</v>
      </c>
      <c r="HA134" t="s">
        <v>136</v>
      </c>
      <c r="HB134">
        <f t="shared" si="176"/>
        <v>0</v>
      </c>
      <c r="HC134" t="s">
        <v>92</v>
      </c>
      <c r="HD134">
        <f t="shared" ref="HD134:HD197" si="230">IF(HC134="England",9,IF(HC134="USA",5,0))</f>
        <v>0</v>
      </c>
      <c r="HE134" t="s">
        <v>86</v>
      </c>
      <c r="HF134">
        <f t="shared" si="177"/>
        <v>5</v>
      </c>
      <c r="HG134" t="s">
        <v>129</v>
      </c>
      <c r="HH134">
        <f t="shared" si="158"/>
        <v>0</v>
      </c>
      <c r="HI134" t="s">
        <v>88</v>
      </c>
      <c r="HJ134">
        <f t="shared" si="217"/>
        <v>0</v>
      </c>
      <c r="HK134" t="s">
        <v>142</v>
      </c>
      <c r="HL134">
        <f t="shared" si="218"/>
        <v>0</v>
      </c>
      <c r="HM134" t="s">
        <v>166</v>
      </c>
      <c r="HN134">
        <f t="shared" si="178"/>
        <v>0</v>
      </c>
      <c r="HO134" t="s">
        <v>135</v>
      </c>
      <c r="HP134">
        <f t="shared" si="219"/>
        <v>0</v>
      </c>
      <c r="HQ134" t="s">
        <v>132</v>
      </c>
      <c r="HR134" s="1">
        <f t="shared" si="220"/>
        <v>6</v>
      </c>
      <c r="HS134" t="s">
        <v>137</v>
      </c>
      <c r="HT134" s="1">
        <f t="shared" si="221"/>
        <v>6</v>
      </c>
      <c r="HU134" t="s">
        <v>133</v>
      </c>
      <c r="HV134" s="1">
        <f t="shared" si="222"/>
        <v>0</v>
      </c>
      <c r="HW134" t="s">
        <v>164</v>
      </c>
      <c r="HX134" s="1">
        <f t="shared" si="223"/>
        <v>0</v>
      </c>
      <c r="HY134" t="s">
        <v>165</v>
      </c>
      <c r="HZ134" s="1">
        <f t="shared" si="224"/>
        <v>5</v>
      </c>
      <c r="IA134" t="s">
        <v>95</v>
      </c>
      <c r="IB134" s="1">
        <f t="shared" si="225"/>
        <v>6</v>
      </c>
      <c r="IC134" t="s">
        <v>134</v>
      </c>
      <c r="ID134" s="1">
        <f t="shared" si="226"/>
        <v>6</v>
      </c>
      <c r="IE134" t="s">
        <v>96</v>
      </c>
      <c r="IF134" s="1">
        <f t="shared" si="227"/>
        <v>5</v>
      </c>
      <c r="IG134">
        <f t="shared" si="155"/>
        <v>39</v>
      </c>
      <c r="IH134" s="1">
        <f t="shared" si="228"/>
        <v>121</v>
      </c>
    </row>
    <row r="135" spans="1:242" ht="14.65" thickBot="1" x14ac:dyDescent="0.5">
      <c r="A135" s="1">
        <v>132</v>
      </c>
      <c r="B135" s="45">
        <f t="shared" si="163"/>
        <v>593</v>
      </c>
      <c r="C135" s="14" t="s">
        <v>423</v>
      </c>
      <c r="D135" t="s">
        <v>424</v>
      </c>
      <c r="E135" s="15" t="s">
        <v>413</v>
      </c>
      <c r="F135" s="28">
        <f t="shared" si="164"/>
        <v>135</v>
      </c>
      <c r="H135" s="14">
        <v>2</v>
      </c>
      <c r="I135" t="s">
        <v>83</v>
      </c>
      <c r="J135">
        <v>5</v>
      </c>
      <c r="K135" s="40">
        <f t="shared" si="179"/>
        <v>3</v>
      </c>
      <c r="L135">
        <v>3</v>
      </c>
      <c r="M135" t="s">
        <v>83</v>
      </c>
      <c r="N135">
        <v>4</v>
      </c>
      <c r="O135" s="40">
        <f t="shared" si="156"/>
        <v>3</v>
      </c>
      <c r="P135">
        <v>8</v>
      </c>
      <c r="Q135" t="s">
        <v>83</v>
      </c>
      <c r="R135">
        <v>3</v>
      </c>
      <c r="S135" s="40">
        <f t="shared" si="180"/>
        <v>0</v>
      </c>
      <c r="T135">
        <v>5</v>
      </c>
      <c r="U135" t="s">
        <v>83</v>
      </c>
      <c r="V135">
        <v>6</v>
      </c>
      <c r="W135" s="40">
        <f t="shared" si="165"/>
        <v>0</v>
      </c>
      <c r="X135">
        <v>2</v>
      </c>
      <c r="Y135" t="s">
        <v>83</v>
      </c>
      <c r="Z135">
        <v>4</v>
      </c>
      <c r="AA135" s="40">
        <f t="shared" si="166"/>
        <v>3</v>
      </c>
      <c r="AB135">
        <v>3</v>
      </c>
      <c r="AC135" t="s">
        <v>83</v>
      </c>
      <c r="AD135">
        <v>2</v>
      </c>
      <c r="AE135" s="40">
        <f t="shared" si="181"/>
        <v>3</v>
      </c>
      <c r="AF135" s="24">
        <f t="shared" si="182"/>
        <v>12</v>
      </c>
      <c r="AG135" s="14">
        <v>3</v>
      </c>
      <c r="AH135" t="s">
        <v>83</v>
      </c>
      <c r="AI135">
        <v>5</v>
      </c>
      <c r="AJ135" s="40">
        <f t="shared" ref="AJ135:AJ198" si="231">IF(AND(AG135=6,AI135=2),6,IF(AG135-AI135=4,4,IF(AG135&gt;AI135,3,0)))</f>
        <v>0</v>
      </c>
      <c r="AK135">
        <v>3</v>
      </c>
      <c r="AL135" t="s">
        <v>83</v>
      </c>
      <c r="AM135">
        <v>5</v>
      </c>
      <c r="AN135" s="40">
        <f t="shared" si="183"/>
        <v>0</v>
      </c>
      <c r="AO135">
        <v>4</v>
      </c>
      <c r="AP135" t="s">
        <v>83</v>
      </c>
      <c r="AQ135">
        <v>1</v>
      </c>
      <c r="AR135" s="40">
        <f t="shared" si="162"/>
        <v>0</v>
      </c>
      <c r="AS135">
        <v>2</v>
      </c>
      <c r="AT135" t="s">
        <v>83</v>
      </c>
      <c r="AU135">
        <v>4</v>
      </c>
      <c r="AV135" s="40">
        <f t="shared" si="184"/>
        <v>0</v>
      </c>
      <c r="AW135">
        <v>1</v>
      </c>
      <c r="AX135" t="s">
        <v>83</v>
      </c>
      <c r="AY135">
        <v>4</v>
      </c>
      <c r="AZ135" s="40">
        <f t="shared" si="185"/>
        <v>4</v>
      </c>
      <c r="BA135">
        <v>2</v>
      </c>
      <c r="BB135" t="s">
        <v>83</v>
      </c>
      <c r="BC135">
        <v>3</v>
      </c>
      <c r="BD135" s="40">
        <f t="shared" si="167"/>
        <v>4</v>
      </c>
      <c r="BE135" s="24">
        <f t="shared" si="186"/>
        <v>8</v>
      </c>
      <c r="BF135" s="14">
        <v>1</v>
      </c>
      <c r="BG135" t="s">
        <v>83</v>
      </c>
      <c r="BH135">
        <v>4</v>
      </c>
      <c r="BI135" s="40">
        <f t="shared" si="187"/>
        <v>3</v>
      </c>
      <c r="BJ135">
        <v>3</v>
      </c>
      <c r="BK135" t="s">
        <v>83</v>
      </c>
      <c r="BL135">
        <v>3</v>
      </c>
      <c r="BM135" s="40">
        <f t="shared" si="188"/>
        <v>3</v>
      </c>
      <c r="BN135">
        <v>5</v>
      </c>
      <c r="BO135" t="s">
        <v>83</v>
      </c>
      <c r="BP135">
        <v>4</v>
      </c>
      <c r="BQ135" s="40">
        <f t="shared" si="168"/>
        <v>3</v>
      </c>
      <c r="BR135">
        <v>1</v>
      </c>
      <c r="BS135" t="s">
        <v>83</v>
      </c>
      <c r="BT135">
        <v>3</v>
      </c>
      <c r="BU135" s="40">
        <f t="shared" si="189"/>
        <v>0</v>
      </c>
      <c r="BV135">
        <v>4</v>
      </c>
      <c r="BW135" t="s">
        <v>83</v>
      </c>
      <c r="BX135">
        <v>3</v>
      </c>
      <c r="BY135" s="40">
        <f t="shared" si="190"/>
        <v>0</v>
      </c>
      <c r="BZ135">
        <v>2</v>
      </c>
      <c r="CA135" t="s">
        <v>83</v>
      </c>
      <c r="CB135">
        <v>1</v>
      </c>
      <c r="CC135" s="40">
        <f t="shared" si="191"/>
        <v>0</v>
      </c>
      <c r="CD135" s="24">
        <f t="shared" si="192"/>
        <v>9</v>
      </c>
      <c r="CE135" s="14">
        <v>3</v>
      </c>
      <c r="CF135" t="s">
        <v>83</v>
      </c>
      <c r="CG135">
        <v>4</v>
      </c>
      <c r="CH135" s="40">
        <f t="shared" si="193"/>
        <v>0</v>
      </c>
      <c r="CI135">
        <v>2</v>
      </c>
      <c r="CJ135" t="s">
        <v>83</v>
      </c>
      <c r="CK135">
        <v>3</v>
      </c>
      <c r="CL135" s="40">
        <f t="shared" si="194"/>
        <v>0</v>
      </c>
      <c r="CM135">
        <v>2</v>
      </c>
      <c r="CN135" t="s">
        <v>83</v>
      </c>
      <c r="CO135">
        <v>2</v>
      </c>
      <c r="CP135" s="40">
        <f t="shared" si="195"/>
        <v>0</v>
      </c>
      <c r="CQ135">
        <v>5</v>
      </c>
      <c r="CR135" t="s">
        <v>83</v>
      </c>
      <c r="CS135">
        <v>4</v>
      </c>
      <c r="CT135" s="40">
        <f t="shared" si="196"/>
        <v>4</v>
      </c>
      <c r="CU135">
        <v>1</v>
      </c>
      <c r="CV135" t="s">
        <v>83</v>
      </c>
      <c r="CW135">
        <v>4</v>
      </c>
      <c r="CX135" s="40">
        <f t="shared" si="197"/>
        <v>0</v>
      </c>
      <c r="CY135">
        <v>4</v>
      </c>
      <c r="CZ135" t="s">
        <v>83</v>
      </c>
      <c r="DA135">
        <v>3</v>
      </c>
      <c r="DB135" s="40">
        <f t="shared" si="198"/>
        <v>4</v>
      </c>
      <c r="DC135" s="24">
        <f t="shared" si="199"/>
        <v>8</v>
      </c>
      <c r="DD135" s="14">
        <v>5</v>
      </c>
      <c r="DE135" t="s">
        <v>83</v>
      </c>
      <c r="DF135">
        <v>2</v>
      </c>
      <c r="DG135" s="40">
        <f t="shared" si="229"/>
        <v>0</v>
      </c>
      <c r="DH135">
        <v>5</v>
      </c>
      <c r="DI135" t="s">
        <v>83</v>
      </c>
      <c r="DJ135">
        <v>3</v>
      </c>
      <c r="DK135" s="40">
        <f t="shared" si="169"/>
        <v>3</v>
      </c>
      <c r="DL135">
        <v>2</v>
      </c>
      <c r="DM135" t="s">
        <v>83</v>
      </c>
      <c r="DN135">
        <v>4</v>
      </c>
      <c r="DO135" s="40">
        <f t="shared" si="200"/>
        <v>3</v>
      </c>
      <c r="DP135">
        <v>1</v>
      </c>
      <c r="DQ135" t="s">
        <v>83</v>
      </c>
      <c r="DR135">
        <v>4</v>
      </c>
      <c r="DS135" s="40">
        <f t="shared" si="160"/>
        <v>0</v>
      </c>
      <c r="DT135">
        <v>1</v>
      </c>
      <c r="DU135" t="s">
        <v>83</v>
      </c>
      <c r="DV135">
        <v>3</v>
      </c>
      <c r="DW135" s="40">
        <f t="shared" si="161"/>
        <v>1</v>
      </c>
      <c r="DX135">
        <v>4</v>
      </c>
      <c r="DY135" t="s">
        <v>83</v>
      </c>
      <c r="DZ135">
        <v>5</v>
      </c>
      <c r="EA135" s="39">
        <f t="shared" si="201"/>
        <v>3</v>
      </c>
      <c r="EB135" s="24">
        <f t="shared" si="170"/>
        <v>10</v>
      </c>
      <c r="EC135" s="14">
        <v>1</v>
      </c>
      <c r="ED135" t="s">
        <v>83</v>
      </c>
      <c r="EE135">
        <v>3</v>
      </c>
      <c r="EF135" s="40">
        <f t="shared" si="202"/>
        <v>0</v>
      </c>
      <c r="EG135">
        <v>4</v>
      </c>
      <c r="EH135" t="s">
        <v>83</v>
      </c>
      <c r="EI135">
        <v>3</v>
      </c>
      <c r="EJ135" s="40">
        <f t="shared" si="203"/>
        <v>4</v>
      </c>
      <c r="EK135">
        <v>1</v>
      </c>
      <c r="EL135" t="s">
        <v>83</v>
      </c>
      <c r="EM135">
        <v>3</v>
      </c>
      <c r="EN135" s="40">
        <f t="shared" si="157"/>
        <v>4</v>
      </c>
      <c r="EO135">
        <v>2</v>
      </c>
      <c r="EP135" t="s">
        <v>83</v>
      </c>
      <c r="EQ135">
        <v>2</v>
      </c>
      <c r="ER135" s="40">
        <f t="shared" si="204"/>
        <v>0</v>
      </c>
      <c r="ES135">
        <v>4</v>
      </c>
      <c r="ET135" t="s">
        <v>83</v>
      </c>
      <c r="EU135">
        <v>1</v>
      </c>
      <c r="EV135" s="40">
        <f t="shared" si="205"/>
        <v>0</v>
      </c>
      <c r="EW135">
        <v>2</v>
      </c>
      <c r="EX135" t="s">
        <v>83</v>
      </c>
      <c r="EY135">
        <v>4</v>
      </c>
      <c r="EZ135" s="40">
        <f t="shared" si="206"/>
        <v>0</v>
      </c>
      <c r="FA135" s="24">
        <f t="shared" si="207"/>
        <v>8</v>
      </c>
      <c r="FB135" s="14">
        <v>5</v>
      </c>
      <c r="FC135" t="s">
        <v>83</v>
      </c>
      <c r="FD135">
        <v>3</v>
      </c>
      <c r="FE135" s="40">
        <f t="shared" si="208"/>
        <v>3</v>
      </c>
      <c r="FF135">
        <v>1</v>
      </c>
      <c r="FG135" t="s">
        <v>83</v>
      </c>
      <c r="FH135">
        <v>2</v>
      </c>
      <c r="FI135" s="40">
        <f t="shared" si="209"/>
        <v>0</v>
      </c>
      <c r="FJ135">
        <v>3</v>
      </c>
      <c r="FK135" t="s">
        <v>83</v>
      </c>
      <c r="FL135">
        <v>4</v>
      </c>
      <c r="FM135" s="40">
        <f t="shared" si="210"/>
        <v>0</v>
      </c>
      <c r="FN135">
        <v>2</v>
      </c>
      <c r="FO135" t="s">
        <v>83</v>
      </c>
      <c r="FP135">
        <v>5</v>
      </c>
      <c r="FQ135" s="40">
        <f t="shared" si="171"/>
        <v>0</v>
      </c>
      <c r="FR135">
        <v>1</v>
      </c>
      <c r="FS135" t="s">
        <v>83</v>
      </c>
      <c r="FT135">
        <v>3</v>
      </c>
      <c r="FU135" s="40">
        <f t="shared" si="211"/>
        <v>3</v>
      </c>
      <c r="FV135">
        <v>4</v>
      </c>
      <c r="FW135" t="s">
        <v>83</v>
      </c>
      <c r="FX135">
        <v>4</v>
      </c>
      <c r="FY135" s="40">
        <f t="shared" si="172"/>
        <v>0</v>
      </c>
      <c r="FZ135" s="24">
        <f t="shared" si="173"/>
        <v>6</v>
      </c>
      <c r="GA135" s="14">
        <v>3</v>
      </c>
      <c r="GB135" t="s">
        <v>83</v>
      </c>
      <c r="GC135">
        <v>2</v>
      </c>
      <c r="GD135" s="40">
        <f t="shared" si="212"/>
        <v>0</v>
      </c>
      <c r="GE135">
        <v>2</v>
      </c>
      <c r="GF135" t="s">
        <v>83</v>
      </c>
      <c r="GG135">
        <v>1</v>
      </c>
      <c r="GH135" s="40">
        <f t="shared" si="159"/>
        <v>4</v>
      </c>
      <c r="GI135">
        <v>4</v>
      </c>
      <c r="GJ135" t="s">
        <v>83</v>
      </c>
      <c r="GK135">
        <v>5</v>
      </c>
      <c r="GL135" s="40">
        <f t="shared" si="213"/>
        <v>4</v>
      </c>
      <c r="GM135">
        <v>2</v>
      </c>
      <c r="GN135" t="s">
        <v>83</v>
      </c>
      <c r="GO135">
        <v>3</v>
      </c>
      <c r="GP135" s="40">
        <f t="shared" si="214"/>
        <v>0</v>
      </c>
      <c r="GQ135">
        <v>4</v>
      </c>
      <c r="GR135" t="s">
        <v>83</v>
      </c>
      <c r="GS135">
        <v>2</v>
      </c>
      <c r="GT135" s="40">
        <f t="shared" si="174"/>
        <v>0</v>
      </c>
      <c r="GU135">
        <v>2</v>
      </c>
      <c r="GV135" t="s">
        <v>83</v>
      </c>
      <c r="GW135">
        <v>3</v>
      </c>
      <c r="GX135" s="40">
        <f t="shared" si="215"/>
        <v>0</v>
      </c>
      <c r="GY135" s="24">
        <f t="shared" si="216"/>
        <v>8</v>
      </c>
      <c r="GZ135" s="28">
        <f t="shared" si="175"/>
        <v>69</v>
      </c>
      <c r="HA135" t="s">
        <v>140</v>
      </c>
      <c r="HB135">
        <f t="shared" si="176"/>
        <v>0</v>
      </c>
      <c r="HC135" t="s">
        <v>137</v>
      </c>
      <c r="HD135">
        <f t="shared" si="230"/>
        <v>5</v>
      </c>
      <c r="HE135" t="s">
        <v>133</v>
      </c>
      <c r="HF135">
        <f t="shared" si="177"/>
        <v>0</v>
      </c>
      <c r="HG135" t="s">
        <v>94</v>
      </c>
      <c r="HH135">
        <f t="shared" si="158"/>
        <v>9</v>
      </c>
      <c r="HI135" t="s">
        <v>88</v>
      </c>
      <c r="HJ135">
        <f t="shared" si="217"/>
        <v>0</v>
      </c>
      <c r="HK135" t="s">
        <v>89</v>
      </c>
      <c r="HL135">
        <f t="shared" si="218"/>
        <v>9</v>
      </c>
      <c r="HM135" t="s">
        <v>150</v>
      </c>
      <c r="HN135">
        <f t="shared" si="178"/>
        <v>0</v>
      </c>
      <c r="HO135" t="s">
        <v>96</v>
      </c>
      <c r="HP135">
        <f t="shared" si="219"/>
        <v>9</v>
      </c>
      <c r="HQ135" t="s">
        <v>84</v>
      </c>
      <c r="HR135" s="1">
        <f t="shared" si="220"/>
        <v>5</v>
      </c>
      <c r="HS135" t="s">
        <v>85</v>
      </c>
      <c r="HT135" s="1">
        <f t="shared" si="221"/>
        <v>5</v>
      </c>
      <c r="HU135" t="s">
        <v>86</v>
      </c>
      <c r="HV135" s="1">
        <f t="shared" si="222"/>
        <v>6</v>
      </c>
      <c r="HW135" t="s">
        <v>425</v>
      </c>
      <c r="HX135" s="1">
        <f t="shared" si="223"/>
        <v>0</v>
      </c>
      <c r="HY135" t="s">
        <v>130</v>
      </c>
      <c r="HZ135" s="1">
        <f t="shared" si="224"/>
        <v>6</v>
      </c>
      <c r="IA135" t="s">
        <v>95</v>
      </c>
      <c r="IB135" s="1">
        <f t="shared" si="225"/>
        <v>6</v>
      </c>
      <c r="IC135" t="s">
        <v>134</v>
      </c>
      <c r="ID135" s="1">
        <f t="shared" si="226"/>
        <v>6</v>
      </c>
      <c r="IE135" t="s">
        <v>138</v>
      </c>
      <c r="IF135" s="1">
        <f t="shared" si="227"/>
        <v>0</v>
      </c>
      <c r="IG135">
        <f t="shared" ref="IG135:IG198" si="232">IF135+ID135+IB135+HZ135+HX135+HV135+HT135+HR135+HP135+HN135+HL135+HJ135+HH135+HF135+HD135+HB135</f>
        <v>66</v>
      </c>
      <c r="IH135" s="1">
        <f t="shared" si="228"/>
        <v>135</v>
      </c>
    </row>
    <row r="136" spans="1:242" ht="14.65" thickBot="1" x14ac:dyDescent="0.5">
      <c r="A136" s="1">
        <v>133</v>
      </c>
      <c r="B136" s="45">
        <f t="shared" si="163"/>
        <v>547</v>
      </c>
      <c r="C136" s="14" t="s">
        <v>426</v>
      </c>
      <c r="D136" t="s">
        <v>427</v>
      </c>
      <c r="E136" s="15" t="s">
        <v>413</v>
      </c>
      <c r="F136" s="28">
        <f t="shared" si="164"/>
        <v>139</v>
      </c>
      <c r="H136" s="14">
        <v>4</v>
      </c>
      <c r="I136" t="s">
        <v>83</v>
      </c>
      <c r="J136">
        <v>4</v>
      </c>
      <c r="K136" s="40">
        <f t="shared" si="179"/>
        <v>0</v>
      </c>
      <c r="L136">
        <v>1</v>
      </c>
      <c r="M136" t="s">
        <v>83</v>
      </c>
      <c r="N136">
        <v>2</v>
      </c>
      <c r="O136" s="40">
        <f t="shared" ref="O136:O199" si="233">IF(AND(L136=0,N136=2),6,IF(L136-N136=-2,4,IF(L136&lt;N136,3,0)))</f>
        <v>3</v>
      </c>
      <c r="P136">
        <v>2</v>
      </c>
      <c r="Q136" t="s">
        <v>83</v>
      </c>
      <c r="R136">
        <v>1</v>
      </c>
      <c r="S136" s="40">
        <f t="shared" si="180"/>
        <v>0</v>
      </c>
      <c r="T136">
        <v>3</v>
      </c>
      <c r="U136" t="s">
        <v>83</v>
      </c>
      <c r="V136">
        <v>1</v>
      </c>
      <c r="W136" s="40">
        <f t="shared" si="165"/>
        <v>0</v>
      </c>
      <c r="X136">
        <v>2</v>
      </c>
      <c r="Y136" t="s">
        <v>83</v>
      </c>
      <c r="Z136">
        <v>1</v>
      </c>
      <c r="AA136" s="40">
        <f t="shared" si="166"/>
        <v>0</v>
      </c>
      <c r="AB136">
        <v>2</v>
      </c>
      <c r="AC136" t="s">
        <v>83</v>
      </c>
      <c r="AD136">
        <v>2</v>
      </c>
      <c r="AE136" s="40">
        <f t="shared" si="181"/>
        <v>0</v>
      </c>
      <c r="AF136" s="24">
        <f t="shared" si="182"/>
        <v>3</v>
      </c>
      <c r="AG136" s="14">
        <v>2</v>
      </c>
      <c r="AH136" t="s">
        <v>83</v>
      </c>
      <c r="AI136">
        <v>1</v>
      </c>
      <c r="AJ136" s="40">
        <f t="shared" si="231"/>
        <v>3</v>
      </c>
      <c r="AK136">
        <v>2</v>
      </c>
      <c r="AL136" t="s">
        <v>83</v>
      </c>
      <c r="AM136">
        <v>2</v>
      </c>
      <c r="AN136" s="40">
        <f t="shared" si="183"/>
        <v>4</v>
      </c>
      <c r="AO136">
        <v>2</v>
      </c>
      <c r="AP136" t="s">
        <v>83</v>
      </c>
      <c r="AQ136">
        <v>1</v>
      </c>
      <c r="AR136" s="40">
        <f t="shared" si="162"/>
        <v>0</v>
      </c>
      <c r="AS136">
        <v>1</v>
      </c>
      <c r="AT136" t="s">
        <v>83</v>
      </c>
      <c r="AU136">
        <v>2</v>
      </c>
      <c r="AV136" s="40">
        <f t="shared" si="184"/>
        <v>0</v>
      </c>
      <c r="AW136">
        <v>0</v>
      </c>
      <c r="AX136" t="s">
        <v>83</v>
      </c>
      <c r="AY136">
        <v>1</v>
      </c>
      <c r="AZ136" s="40">
        <f t="shared" si="185"/>
        <v>3</v>
      </c>
      <c r="BA136">
        <v>0</v>
      </c>
      <c r="BB136" t="s">
        <v>83</v>
      </c>
      <c r="BC136">
        <v>1</v>
      </c>
      <c r="BD136" s="40">
        <f t="shared" si="167"/>
        <v>6</v>
      </c>
      <c r="BE136" s="24">
        <f t="shared" si="186"/>
        <v>16</v>
      </c>
      <c r="BF136" s="14">
        <v>2</v>
      </c>
      <c r="BG136" t="s">
        <v>83</v>
      </c>
      <c r="BH136">
        <v>1</v>
      </c>
      <c r="BI136" s="40">
        <f t="shared" si="187"/>
        <v>0</v>
      </c>
      <c r="BJ136">
        <v>2</v>
      </c>
      <c r="BK136" t="s">
        <v>83</v>
      </c>
      <c r="BL136">
        <v>2</v>
      </c>
      <c r="BM136" s="40">
        <f t="shared" si="188"/>
        <v>3</v>
      </c>
      <c r="BN136">
        <v>1</v>
      </c>
      <c r="BO136" t="s">
        <v>83</v>
      </c>
      <c r="BP136">
        <v>1</v>
      </c>
      <c r="BQ136" s="40">
        <f t="shared" si="168"/>
        <v>0</v>
      </c>
      <c r="BR136">
        <v>2</v>
      </c>
      <c r="BS136" t="s">
        <v>83</v>
      </c>
      <c r="BT136">
        <v>1</v>
      </c>
      <c r="BU136" s="40">
        <f t="shared" si="189"/>
        <v>3</v>
      </c>
      <c r="BV136">
        <v>1</v>
      </c>
      <c r="BW136" t="s">
        <v>83</v>
      </c>
      <c r="BX136">
        <v>2</v>
      </c>
      <c r="BY136" s="40">
        <f t="shared" si="190"/>
        <v>3</v>
      </c>
      <c r="BZ136">
        <v>1</v>
      </c>
      <c r="CA136" t="s">
        <v>83</v>
      </c>
      <c r="CB136">
        <v>2</v>
      </c>
      <c r="CC136" s="40">
        <f t="shared" si="191"/>
        <v>6</v>
      </c>
      <c r="CD136" s="24">
        <f t="shared" si="192"/>
        <v>15</v>
      </c>
      <c r="CE136" s="14">
        <v>2</v>
      </c>
      <c r="CF136" t="s">
        <v>83</v>
      </c>
      <c r="CG136">
        <v>0</v>
      </c>
      <c r="CH136" s="40">
        <f t="shared" si="193"/>
        <v>0</v>
      </c>
      <c r="CI136">
        <v>2</v>
      </c>
      <c r="CJ136" t="s">
        <v>83</v>
      </c>
      <c r="CK136">
        <v>1</v>
      </c>
      <c r="CL136" s="40">
        <f t="shared" si="194"/>
        <v>3</v>
      </c>
      <c r="CM136">
        <v>1</v>
      </c>
      <c r="CN136" t="s">
        <v>83</v>
      </c>
      <c r="CO136">
        <v>2</v>
      </c>
      <c r="CP136" s="40">
        <f t="shared" si="195"/>
        <v>4</v>
      </c>
      <c r="CQ136">
        <v>2</v>
      </c>
      <c r="CR136" t="s">
        <v>83</v>
      </c>
      <c r="CS136">
        <v>2</v>
      </c>
      <c r="CT136" s="40">
        <f t="shared" si="196"/>
        <v>0</v>
      </c>
      <c r="CU136">
        <v>1</v>
      </c>
      <c r="CV136" t="s">
        <v>83</v>
      </c>
      <c r="CW136">
        <v>2</v>
      </c>
      <c r="CX136" s="40">
        <f t="shared" si="197"/>
        <v>0</v>
      </c>
      <c r="CY136">
        <v>0</v>
      </c>
      <c r="CZ136" t="s">
        <v>83</v>
      </c>
      <c r="DA136">
        <v>1</v>
      </c>
      <c r="DB136" s="40">
        <f t="shared" si="198"/>
        <v>0</v>
      </c>
      <c r="DC136" s="24">
        <f t="shared" si="199"/>
        <v>7</v>
      </c>
      <c r="DD136" s="14">
        <v>2</v>
      </c>
      <c r="DE136" t="s">
        <v>83</v>
      </c>
      <c r="DF136">
        <v>2</v>
      </c>
      <c r="DG136" s="40">
        <f t="shared" si="229"/>
        <v>0</v>
      </c>
      <c r="DH136">
        <v>2</v>
      </c>
      <c r="DI136" t="s">
        <v>83</v>
      </c>
      <c r="DJ136">
        <v>0</v>
      </c>
      <c r="DK136" s="40">
        <f t="shared" si="169"/>
        <v>3</v>
      </c>
      <c r="DL136">
        <v>1</v>
      </c>
      <c r="DM136" t="s">
        <v>83</v>
      </c>
      <c r="DN136">
        <v>1</v>
      </c>
      <c r="DO136" s="40">
        <f t="shared" si="200"/>
        <v>0</v>
      </c>
      <c r="DP136">
        <v>2</v>
      </c>
      <c r="DQ136" t="s">
        <v>83</v>
      </c>
      <c r="DR136">
        <v>1</v>
      </c>
      <c r="DS136" s="40">
        <f t="shared" si="160"/>
        <v>0</v>
      </c>
      <c r="DT136">
        <v>1</v>
      </c>
      <c r="DU136" t="s">
        <v>83</v>
      </c>
      <c r="DV136">
        <v>1</v>
      </c>
      <c r="DW136" s="40">
        <f t="shared" si="161"/>
        <v>1</v>
      </c>
      <c r="DX136">
        <v>1</v>
      </c>
      <c r="DY136" t="s">
        <v>83</v>
      </c>
      <c r="DZ136">
        <v>2</v>
      </c>
      <c r="EA136" s="39">
        <f t="shared" si="201"/>
        <v>3</v>
      </c>
      <c r="EB136" s="24">
        <f t="shared" si="170"/>
        <v>7</v>
      </c>
      <c r="EC136" s="14">
        <v>1</v>
      </c>
      <c r="ED136" t="s">
        <v>83</v>
      </c>
      <c r="EE136">
        <v>1</v>
      </c>
      <c r="EF136" s="40">
        <f t="shared" si="202"/>
        <v>4</v>
      </c>
      <c r="EG136">
        <v>2</v>
      </c>
      <c r="EH136" t="s">
        <v>83</v>
      </c>
      <c r="EI136">
        <v>1</v>
      </c>
      <c r="EJ136" s="40">
        <f t="shared" si="203"/>
        <v>4</v>
      </c>
      <c r="EK136">
        <v>2</v>
      </c>
      <c r="EL136" t="s">
        <v>83</v>
      </c>
      <c r="EM136">
        <v>2</v>
      </c>
      <c r="EN136" s="40">
        <f t="shared" si="157"/>
        <v>0</v>
      </c>
      <c r="EO136">
        <v>1</v>
      </c>
      <c r="EP136" t="s">
        <v>83</v>
      </c>
      <c r="EQ136">
        <v>1</v>
      </c>
      <c r="ER136" s="40">
        <f t="shared" si="204"/>
        <v>0</v>
      </c>
      <c r="ES136">
        <v>1</v>
      </c>
      <c r="ET136" t="s">
        <v>83</v>
      </c>
      <c r="EU136">
        <v>2</v>
      </c>
      <c r="EV136" s="40">
        <f t="shared" si="205"/>
        <v>0</v>
      </c>
      <c r="EW136">
        <v>2</v>
      </c>
      <c r="EX136" t="s">
        <v>83</v>
      </c>
      <c r="EY136">
        <v>1</v>
      </c>
      <c r="EZ136" s="40">
        <f t="shared" si="206"/>
        <v>3</v>
      </c>
      <c r="FA136" s="24">
        <f t="shared" si="207"/>
        <v>11</v>
      </c>
      <c r="FB136" s="14">
        <v>1</v>
      </c>
      <c r="FC136" t="s">
        <v>83</v>
      </c>
      <c r="FD136">
        <v>0</v>
      </c>
      <c r="FE136" s="40">
        <f t="shared" si="208"/>
        <v>6</v>
      </c>
      <c r="FF136">
        <v>2</v>
      </c>
      <c r="FG136" t="s">
        <v>83</v>
      </c>
      <c r="FH136">
        <v>1</v>
      </c>
      <c r="FI136" s="40">
        <f t="shared" si="209"/>
        <v>3</v>
      </c>
      <c r="FJ136">
        <v>1</v>
      </c>
      <c r="FK136" t="s">
        <v>83</v>
      </c>
      <c r="FL136">
        <v>0</v>
      </c>
      <c r="FM136" s="40">
        <f t="shared" si="210"/>
        <v>0</v>
      </c>
      <c r="FN136">
        <v>1</v>
      </c>
      <c r="FO136" t="s">
        <v>83</v>
      </c>
      <c r="FP136">
        <v>1</v>
      </c>
      <c r="FQ136" s="40">
        <f t="shared" si="171"/>
        <v>0</v>
      </c>
      <c r="FR136">
        <v>0</v>
      </c>
      <c r="FS136" t="s">
        <v>83</v>
      </c>
      <c r="FT136">
        <v>1</v>
      </c>
      <c r="FU136" s="40">
        <f t="shared" si="211"/>
        <v>4</v>
      </c>
      <c r="FV136">
        <v>1</v>
      </c>
      <c r="FW136" t="s">
        <v>83</v>
      </c>
      <c r="FX136">
        <v>2</v>
      </c>
      <c r="FY136" s="40">
        <f t="shared" si="172"/>
        <v>0</v>
      </c>
      <c r="FZ136" s="24">
        <f t="shared" si="173"/>
        <v>13</v>
      </c>
      <c r="GA136" s="14">
        <v>1</v>
      </c>
      <c r="GB136" t="s">
        <v>83</v>
      </c>
      <c r="GC136">
        <v>2</v>
      </c>
      <c r="GD136" s="40">
        <f t="shared" si="212"/>
        <v>0</v>
      </c>
      <c r="GE136">
        <v>2</v>
      </c>
      <c r="GF136" t="s">
        <v>83</v>
      </c>
      <c r="GG136">
        <v>1</v>
      </c>
      <c r="GH136" s="40">
        <f t="shared" si="159"/>
        <v>4</v>
      </c>
      <c r="GI136">
        <v>2</v>
      </c>
      <c r="GJ136" t="s">
        <v>83</v>
      </c>
      <c r="GK136">
        <v>2</v>
      </c>
      <c r="GL136" s="40">
        <f t="shared" si="213"/>
        <v>0</v>
      </c>
      <c r="GM136">
        <v>2</v>
      </c>
      <c r="GN136" t="s">
        <v>83</v>
      </c>
      <c r="GO136">
        <v>2</v>
      </c>
      <c r="GP136" s="40">
        <f t="shared" si="214"/>
        <v>0</v>
      </c>
      <c r="GQ136">
        <v>1</v>
      </c>
      <c r="GR136" t="s">
        <v>83</v>
      </c>
      <c r="GS136">
        <v>1</v>
      </c>
      <c r="GT136" s="40">
        <f t="shared" si="174"/>
        <v>0</v>
      </c>
      <c r="GU136">
        <v>1</v>
      </c>
      <c r="GV136" t="s">
        <v>83</v>
      </c>
      <c r="GW136">
        <v>3</v>
      </c>
      <c r="GX136" s="40">
        <f t="shared" si="215"/>
        <v>0</v>
      </c>
      <c r="GY136" s="24">
        <f t="shared" si="216"/>
        <v>4</v>
      </c>
      <c r="GZ136" s="28">
        <f t="shared" si="175"/>
        <v>76</v>
      </c>
      <c r="HA136" t="s">
        <v>84</v>
      </c>
      <c r="HB136">
        <f t="shared" si="176"/>
        <v>9</v>
      </c>
      <c r="HC136" t="s">
        <v>92</v>
      </c>
      <c r="HD136">
        <f t="shared" si="230"/>
        <v>0</v>
      </c>
      <c r="HE136" t="s">
        <v>93</v>
      </c>
      <c r="HF136">
        <f t="shared" si="177"/>
        <v>9</v>
      </c>
      <c r="HG136" t="s">
        <v>129</v>
      </c>
      <c r="HH136">
        <f t="shared" si="158"/>
        <v>0</v>
      </c>
      <c r="HI136" t="s">
        <v>130</v>
      </c>
      <c r="HJ136">
        <f t="shared" si="217"/>
        <v>5</v>
      </c>
      <c r="HK136" t="s">
        <v>131</v>
      </c>
      <c r="HL136">
        <f t="shared" si="218"/>
        <v>0</v>
      </c>
      <c r="HM136" t="s">
        <v>90</v>
      </c>
      <c r="HN136">
        <f t="shared" si="178"/>
        <v>9</v>
      </c>
      <c r="HO136" t="s">
        <v>96</v>
      </c>
      <c r="HP136">
        <f t="shared" si="219"/>
        <v>9</v>
      </c>
      <c r="HQ136" t="s">
        <v>136</v>
      </c>
      <c r="HR136" s="1">
        <f t="shared" si="220"/>
        <v>0</v>
      </c>
      <c r="HS136" t="s">
        <v>137</v>
      </c>
      <c r="HT136" s="1">
        <f t="shared" si="221"/>
        <v>6</v>
      </c>
      <c r="HU136" t="s">
        <v>133</v>
      </c>
      <c r="HV136" s="1">
        <f t="shared" si="222"/>
        <v>0</v>
      </c>
      <c r="HW136" t="s">
        <v>94</v>
      </c>
      <c r="HX136" s="1">
        <f t="shared" si="223"/>
        <v>5</v>
      </c>
      <c r="HY136" t="s">
        <v>88</v>
      </c>
      <c r="HZ136" s="1">
        <f t="shared" si="224"/>
        <v>0</v>
      </c>
      <c r="IA136" t="s">
        <v>89</v>
      </c>
      <c r="IB136" s="1">
        <f t="shared" si="225"/>
        <v>5</v>
      </c>
      <c r="IC136" t="s">
        <v>150</v>
      </c>
      <c r="ID136" s="1">
        <f t="shared" si="226"/>
        <v>0</v>
      </c>
      <c r="IE136" t="s">
        <v>91</v>
      </c>
      <c r="IF136" s="1">
        <f t="shared" si="227"/>
        <v>6</v>
      </c>
      <c r="IG136">
        <f t="shared" si="232"/>
        <v>63</v>
      </c>
      <c r="IH136" s="1">
        <f t="shared" si="228"/>
        <v>139</v>
      </c>
    </row>
    <row r="137" spans="1:242" ht="14.65" thickBot="1" x14ac:dyDescent="0.5">
      <c r="A137" s="1">
        <v>134</v>
      </c>
      <c r="B137" s="45">
        <f t="shared" si="163"/>
        <v>401</v>
      </c>
      <c r="C137" s="14" t="s">
        <v>411</v>
      </c>
      <c r="D137" t="s">
        <v>412</v>
      </c>
      <c r="E137" s="15" t="s">
        <v>413</v>
      </c>
      <c r="F137" s="28">
        <f t="shared" si="164"/>
        <v>152</v>
      </c>
      <c r="H137" s="14">
        <v>0</v>
      </c>
      <c r="I137" t="s">
        <v>83</v>
      </c>
      <c r="J137">
        <v>1</v>
      </c>
      <c r="K137" s="40">
        <f t="shared" si="179"/>
        <v>3</v>
      </c>
      <c r="L137">
        <v>1</v>
      </c>
      <c r="M137" t="s">
        <v>83</v>
      </c>
      <c r="N137">
        <v>2</v>
      </c>
      <c r="O137" s="40">
        <f t="shared" si="233"/>
        <v>3</v>
      </c>
      <c r="P137">
        <v>0</v>
      </c>
      <c r="Q137" t="s">
        <v>83</v>
      </c>
      <c r="R137">
        <v>2</v>
      </c>
      <c r="S137" s="40">
        <f t="shared" si="180"/>
        <v>4</v>
      </c>
      <c r="T137">
        <v>3</v>
      </c>
      <c r="U137" t="s">
        <v>83</v>
      </c>
      <c r="V137">
        <v>1</v>
      </c>
      <c r="W137" s="40">
        <f t="shared" si="165"/>
        <v>0</v>
      </c>
      <c r="X137">
        <v>1</v>
      </c>
      <c r="Y137" t="s">
        <v>83</v>
      </c>
      <c r="Z137">
        <v>1</v>
      </c>
      <c r="AA137" s="40">
        <f t="shared" si="166"/>
        <v>0</v>
      </c>
      <c r="AB137">
        <v>2</v>
      </c>
      <c r="AC137" t="s">
        <v>83</v>
      </c>
      <c r="AD137">
        <v>0</v>
      </c>
      <c r="AE137" s="40">
        <f t="shared" si="181"/>
        <v>6</v>
      </c>
      <c r="AF137" s="24">
        <f t="shared" si="182"/>
        <v>16</v>
      </c>
      <c r="AG137" s="14">
        <v>3</v>
      </c>
      <c r="AH137" t="s">
        <v>83</v>
      </c>
      <c r="AI137">
        <v>0</v>
      </c>
      <c r="AJ137" s="40">
        <f t="shared" si="231"/>
        <v>3</v>
      </c>
      <c r="AK137">
        <v>1</v>
      </c>
      <c r="AL137" t="s">
        <v>83</v>
      </c>
      <c r="AM137">
        <v>1</v>
      </c>
      <c r="AN137" s="40">
        <f t="shared" si="183"/>
        <v>6</v>
      </c>
      <c r="AO137">
        <v>1</v>
      </c>
      <c r="AP137" t="s">
        <v>83</v>
      </c>
      <c r="AQ137">
        <v>0</v>
      </c>
      <c r="AR137" s="40">
        <f t="shared" si="162"/>
        <v>0</v>
      </c>
      <c r="AS137">
        <v>2</v>
      </c>
      <c r="AT137" t="s">
        <v>83</v>
      </c>
      <c r="AU137">
        <v>1</v>
      </c>
      <c r="AV137" s="40">
        <f t="shared" si="184"/>
        <v>0</v>
      </c>
      <c r="AW137">
        <v>2</v>
      </c>
      <c r="AX137" t="s">
        <v>83</v>
      </c>
      <c r="AY137">
        <v>3</v>
      </c>
      <c r="AZ137" s="40">
        <f t="shared" si="185"/>
        <v>3</v>
      </c>
      <c r="BA137">
        <v>0</v>
      </c>
      <c r="BB137" t="s">
        <v>83</v>
      </c>
      <c r="BC137">
        <v>2</v>
      </c>
      <c r="BD137" s="40">
        <f t="shared" si="167"/>
        <v>3</v>
      </c>
      <c r="BE137" s="24">
        <f t="shared" si="186"/>
        <v>15</v>
      </c>
      <c r="BF137" s="14">
        <v>3</v>
      </c>
      <c r="BG137" t="s">
        <v>83</v>
      </c>
      <c r="BH137">
        <v>0</v>
      </c>
      <c r="BI137" s="40">
        <f t="shared" si="187"/>
        <v>0</v>
      </c>
      <c r="BJ137">
        <v>1</v>
      </c>
      <c r="BK137" t="s">
        <v>83</v>
      </c>
      <c r="BL137">
        <v>0</v>
      </c>
      <c r="BM137" s="40">
        <f t="shared" si="188"/>
        <v>0</v>
      </c>
      <c r="BN137">
        <v>1</v>
      </c>
      <c r="BO137" t="s">
        <v>83</v>
      </c>
      <c r="BP137">
        <v>0</v>
      </c>
      <c r="BQ137" s="40">
        <f t="shared" si="168"/>
        <v>3</v>
      </c>
      <c r="BR137">
        <v>2</v>
      </c>
      <c r="BS137" t="s">
        <v>83</v>
      </c>
      <c r="BT137">
        <v>2</v>
      </c>
      <c r="BU137" s="40">
        <f t="shared" si="189"/>
        <v>0</v>
      </c>
      <c r="BV137">
        <v>1</v>
      </c>
      <c r="BW137" t="s">
        <v>83</v>
      </c>
      <c r="BX137">
        <v>2</v>
      </c>
      <c r="BY137" s="40">
        <f t="shared" si="190"/>
        <v>3</v>
      </c>
      <c r="BZ137">
        <v>0</v>
      </c>
      <c r="CA137" t="s">
        <v>83</v>
      </c>
      <c r="CB137">
        <v>2</v>
      </c>
      <c r="CC137" s="40">
        <f t="shared" si="191"/>
        <v>3</v>
      </c>
      <c r="CD137" s="24">
        <f t="shared" si="192"/>
        <v>9</v>
      </c>
      <c r="CE137" s="14">
        <v>3</v>
      </c>
      <c r="CF137" t="s">
        <v>83</v>
      </c>
      <c r="CG137">
        <v>0</v>
      </c>
      <c r="CH137" s="40">
        <f t="shared" si="193"/>
        <v>0</v>
      </c>
      <c r="CI137">
        <v>4</v>
      </c>
      <c r="CJ137" t="s">
        <v>83</v>
      </c>
      <c r="CK137">
        <v>1</v>
      </c>
      <c r="CL137" s="40">
        <f t="shared" si="194"/>
        <v>6</v>
      </c>
      <c r="CM137">
        <v>1</v>
      </c>
      <c r="CN137" t="s">
        <v>83</v>
      </c>
      <c r="CO137">
        <v>2</v>
      </c>
      <c r="CP137" s="40">
        <f t="shared" si="195"/>
        <v>4</v>
      </c>
      <c r="CQ137">
        <v>3</v>
      </c>
      <c r="CR137" t="s">
        <v>83</v>
      </c>
      <c r="CS137">
        <v>1</v>
      </c>
      <c r="CT137" s="40">
        <f t="shared" si="196"/>
        <v>3</v>
      </c>
      <c r="CU137">
        <v>1</v>
      </c>
      <c r="CV137" t="s">
        <v>83</v>
      </c>
      <c r="CW137">
        <v>1</v>
      </c>
      <c r="CX137" s="40">
        <f t="shared" si="197"/>
        <v>0</v>
      </c>
      <c r="CY137">
        <v>0</v>
      </c>
      <c r="CZ137" t="s">
        <v>83</v>
      </c>
      <c r="DA137">
        <v>3</v>
      </c>
      <c r="DB137" s="40">
        <f t="shared" si="198"/>
        <v>0</v>
      </c>
      <c r="DC137" s="24">
        <f t="shared" si="199"/>
        <v>13</v>
      </c>
      <c r="DD137" s="14">
        <v>1</v>
      </c>
      <c r="DE137" t="s">
        <v>83</v>
      </c>
      <c r="DF137">
        <v>0</v>
      </c>
      <c r="DG137" s="40">
        <f t="shared" si="229"/>
        <v>0</v>
      </c>
      <c r="DH137">
        <v>3</v>
      </c>
      <c r="DI137" t="s">
        <v>83</v>
      </c>
      <c r="DJ137">
        <v>0</v>
      </c>
      <c r="DK137" s="40">
        <f t="shared" si="169"/>
        <v>3</v>
      </c>
      <c r="DL137">
        <v>0</v>
      </c>
      <c r="DM137" t="s">
        <v>83</v>
      </c>
      <c r="DN137">
        <v>0</v>
      </c>
      <c r="DO137" s="40">
        <f t="shared" si="200"/>
        <v>0</v>
      </c>
      <c r="DP137">
        <v>2</v>
      </c>
      <c r="DQ137" t="s">
        <v>83</v>
      </c>
      <c r="DR137">
        <v>1</v>
      </c>
      <c r="DS137" s="40">
        <f t="shared" si="160"/>
        <v>0</v>
      </c>
      <c r="DT137">
        <v>0</v>
      </c>
      <c r="DU137" t="s">
        <v>83</v>
      </c>
      <c r="DV137">
        <v>2</v>
      </c>
      <c r="DW137" s="40">
        <f t="shared" si="161"/>
        <v>1</v>
      </c>
      <c r="DX137">
        <v>0</v>
      </c>
      <c r="DY137" t="s">
        <v>83</v>
      </c>
      <c r="DZ137">
        <v>2</v>
      </c>
      <c r="EA137" s="39">
        <f t="shared" si="201"/>
        <v>4</v>
      </c>
      <c r="EB137" s="24">
        <f t="shared" si="170"/>
        <v>8</v>
      </c>
      <c r="EC137" s="14">
        <v>1</v>
      </c>
      <c r="ED137" t="s">
        <v>83</v>
      </c>
      <c r="EE137">
        <v>2</v>
      </c>
      <c r="EF137" s="40">
        <f t="shared" si="202"/>
        <v>0</v>
      </c>
      <c r="EG137">
        <v>1</v>
      </c>
      <c r="EH137" t="s">
        <v>83</v>
      </c>
      <c r="EI137">
        <v>1</v>
      </c>
      <c r="EJ137" s="40">
        <f t="shared" si="203"/>
        <v>0</v>
      </c>
      <c r="EK137">
        <v>0</v>
      </c>
      <c r="EL137" t="s">
        <v>83</v>
      </c>
      <c r="EM137">
        <v>0</v>
      </c>
      <c r="EN137" s="40">
        <f t="shared" ref="EN137:EN200" si="234">IF(AND(EK137=0,EM137=2),6,IF(EK137-EM137=-2,4,IF(EK137&lt;EM137,3,0)))</f>
        <v>0</v>
      </c>
      <c r="EO137">
        <v>2</v>
      </c>
      <c r="EP137" t="s">
        <v>83</v>
      </c>
      <c r="EQ137">
        <v>1</v>
      </c>
      <c r="ER137" s="40">
        <f t="shared" si="204"/>
        <v>3</v>
      </c>
      <c r="ES137">
        <v>1</v>
      </c>
      <c r="ET137" t="s">
        <v>83</v>
      </c>
      <c r="EU137">
        <v>2</v>
      </c>
      <c r="EV137" s="40">
        <f t="shared" si="205"/>
        <v>0</v>
      </c>
      <c r="EW137">
        <v>2</v>
      </c>
      <c r="EX137" t="s">
        <v>83</v>
      </c>
      <c r="EY137">
        <v>1</v>
      </c>
      <c r="EZ137" s="40">
        <f t="shared" si="206"/>
        <v>0</v>
      </c>
      <c r="FA137" s="24">
        <f t="shared" si="207"/>
        <v>3</v>
      </c>
      <c r="FB137" s="14">
        <v>0</v>
      </c>
      <c r="FC137" t="s">
        <v>83</v>
      </c>
      <c r="FD137">
        <v>0</v>
      </c>
      <c r="FE137" s="40">
        <f t="shared" si="208"/>
        <v>0</v>
      </c>
      <c r="FF137">
        <v>3</v>
      </c>
      <c r="FG137" t="s">
        <v>83</v>
      </c>
      <c r="FH137">
        <v>0</v>
      </c>
      <c r="FI137" s="40">
        <f t="shared" si="209"/>
        <v>3</v>
      </c>
      <c r="FJ137">
        <v>0</v>
      </c>
      <c r="FK137" t="s">
        <v>83</v>
      </c>
      <c r="FL137">
        <v>1</v>
      </c>
      <c r="FM137" s="40">
        <f t="shared" si="210"/>
        <v>0</v>
      </c>
      <c r="FN137">
        <v>2</v>
      </c>
      <c r="FO137" t="s">
        <v>83</v>
      </c>
      <c r="FP137">
        <v>0</v>
      </c>
      <c r="FQ137" s="40">
        <f t="shared" si="171"/>
        <v>3</v>
      </c>
      <c r="FR137">
        <v>0</v>
      </c>
      <c r="FS137" t="s">
        <v>83</v>
      </c>
      <c r="FT137">
        <v>0</v>
      </c>
      <c r="FU137" s="40">
        <f t="shared" si="211"/>
        <v>0</v>
      </c>
      <c r="FV137">
        <v>0</v>
      </c>
      <c r="FW137" t="s">
        <v>83</v>
      </c>
      <c r="FX137">
        <v>3</v>
      </c>
      <c r="FY137" s="40">
        <f t="shared" si="172"/>
        <v>0</v>
      </c>
      <c r="FZ137" s="24">
        <f t="shared" si="173"/>
        <v>6</v>
      </c>
      <c r="GA137" s="14">
        <v>1</v>
      </c>
      <c r="GB137" t="s">
        <v>83</v>
      </c>
      <c r="GC137">
        <v>0</v>
      </c>
      <c r="GD137" s="40">
        <f t="shared" si="212"/>
        <v>0</v>
      </c>
      <c r="GE137">
        <v>2</v>
      </c>
      <c r="GF137" t="s">
        <v>83</v>
      </c>
      <c r="GG137">
        <v>0</v>
      </c>
      <c r="GH137" s="40">
        <f t="shared" si="159"/>
        <v>3</v>
      </c>
      <c r="GI137">
        <v>0</v>
      </c>
      <c r="GJ137" t="s">
        <v>83</v>
      </c>
      <c r="GK137">
        <v>0</v>
      </c>
      <c r="GL137" s="40">
        <f t="shared" si="213"/>
        <v>0</v>
      </c>
      <c r="GM137">
        <v>2</v>
      </c>
      <c r="GN137" t="s">
        <v>83</v>
      </c>
      <c r="GO137">
        <v>1</v>
      </c>
      <c r="GP137" s="40">
        <f t="shared" si="214"/>
        <v>3</v>
      </c>
      <c r="GQ137">
        <v>1</v>
      </c>
      <c r="GR137" t="s">
        <v>83</v>
      </c>
      <c r="GS137">
        <v>1</v>
      </c>
      <c r="GT137" s="40">
        <f t="shared" si="174"/>
        <v>0</v>
      </c>
      <c r="GU137">
        <v>0</v>
      </c>
      <c r="GV137" t="s">
        <v>83</v>
      </c>
      <c r="GW137">
        <v>3</v>
      </c>
      <c r="GX137" s="40">
        <f t="shared" si="215"/>
        <v>0</v>
      </c>
      <c r="GY137" s="24">
        <f t="shared" si="216"/>
        <v>6</v>
      </c>
      <c r="GZ137" s="28">
        <f t="shared" si="175"/>
        <v>76</v>
      </c>
      <c r="HA137" t="s">
        <v>84</v>
      </c>
      <c r="HB137">
        <f t="shared" si="176"/>
        <v>9</v>
      </c>
      <c r="HC137" t="s">
        <v>85</v>
      </c>
      <c r="HD137">
        <f t="shared" si="230"/>
        <v>9</v>
      </c>
      <c r="HE137" t="s">
        <v>93</v>
      </c>
      <c r="HF137">
        <f t="shared" si="177"/>
        <v>9</v>
      </c>
      <c r="HG137" t="s">
        <v>94</v>
      </c>
      <c r="HH137">
        <f t="shared" ref="HH137:HH200" si="235">IF(HG137="Frankreich",9,IF(HG137="Australien",5,0))</f>
        <v>9</v>
      </c>
      <c r="HI137" t="s">
        <v>130</v>
      </c>
      <c r="HJ137">
        <f t="shared" si="217"/>
        <v>5</v>
      </c>
      <c r="HK137" t="s">
        <v>95</v>
      </c>
      <c r="HL137">
        <f t="shared" si="218"/>
        <v>5</v>
      </c>
      <c r="HM137" t="s">
        <v>90</v>
      </c>
      <c r="HN137">
        <f t="shared" si="178"/>
        <v>9</v>
      </c>
      <c r="HO137" t="s">
        <v>96</v>
      </c>
      <c r="HP137">
        <f t="shared" si="219"/>
        <v>9</v>
      </c>
      <c r="HQ137" t="s">
        <v>132</v>
      </c>
      <c r="HR137" s="1">
        <f t="shared" si="220"/>
        <v>6</v>
      </c>
      <c r="HS137" t="s">
        <v>137</v>
      </c>
      <c r="HT137" s="1">
        <f t="shared" si="221"/>
        <v>6</v>
      </c>
      <c r="HU137" t="s">
        <v>133</v>
      </c>
      <c r="HV137" s="1">
        <f t="shared" si="222"/>
        <v>0</v>
      </c>
      <c r="HW137" t="s">
        <v>129</v>
      </c>
      <c r="HX137" s="1">
        <f t="shared" si="223"/>
        <v>0</v>
      </c>
      <c r="HY137" t="s">
        <v>88</v>
      </c>
      <c r="HZ137" s="1">
        <f t="shared" si="224"/>
        <v>0</v>
      </c>
      <c r="IA137" t="s">
        <v>131</v>
      </c>
      <c r="IB137" s="1">
        <f t="shared" si="225"/>
        <v>0</v>
      </c>
      <c r="IC137" t="s">
        <v>150</v>
      </c>
      <c r="ID137" s="1">
        <f t="shared" si="226"/>
        <v>0</v>
      </c>
      <c r="IE137" t="s">
        <v>135</v>
      </c>
      <c r="IF137" s="1">
        <f t="shared" si="227"/>
        <v>0</v>
      </c>
      <c r="IG137">
        <f t="shared" si="232"/>
        <v>76</v>
      </c>
      <c r="IH137" s="1">
        <f t="shared" si="228"/>
        <v>152</v>
      </c>
    </row>
    <row r="138" spans="1:242" ht="14.65" thickBot="1" x14ac:dyDescent="0.5">
      <c r="A138" s="1">
        <v>135</v>
      </c>
      <c r="B138" s="45">
        <f t="shared" si="163"/>
        <v>66</v>
      </c>
      <c r="C138" s="14" t="s">
        <v>429</v>
      </c>
      <c r="D138" t="s">
        <v>430</v>
      </c>
      <c r="E138" s="15" t="s">
        <v>413</v>
      </c>
      <c r="F138" s="28">
        <f t="shared" si="164"/>
        <v>181</v>
      </c>
      <c r="H138" s="14">
        <v>1</v>
      </c>
      <c r="I138" t="s">
        <v>83</v>
      </c>
      <c r="J138">
        <v>2</v>
      </c>
      <c r="K138" s="40">
        <f t="shared" si="179"/>
        <v>3</v>
      </c>
      <c r="L138">
        <v>0</v>
      </c>
      <c r="M138" t="s">
        <v>83</v>
      </c>
      <c r="N138">
        <v>3</v>
      </c>
      <c r="O138" s="40">
        <f t="shared" si="233"/>
        <v>3</v>
      </c>
      <c r="P138">
        <v>1</v>
      </c>
      <c r="Q138" t="s">
        <v>83</v>
      </c>
      <c r="R138">
        <v>3</v>
      </c>
      <c r="S138" s="40">
        <f t="shared" si="180"/>
        <v>6</v>
      </c>
      <c r="T138">
        <v>4</v>
      </c>
      <c r="U138" t="s">
        <v>83</v>
      </c>
      <c r="V138">
        <v>2</v>
      </c>
      <c r="W138" s="40">
        <f t="shared" si="165"/>
        <v>0</v>
      </c>
      <c r="X138">
        <v>2</v>
      </c>
      <c r="Y138" t="s">
        <v>83</v>
      </c>
      <c r="Z138">
        <v>3</v>
      </c>
      <c r="AA138" s="40">
        <f t="shared" si="166"/>
        <v>4</v>
      </c>
      <c r="AB138">
        <v>1</v>
      </c>
      <c r="AC138" t="s">
        <v>83</v>
      </c>
      <c r="AD138">
        <v>0</v>
      </c>
      <c r="AE138" s="40">
        <f t="shared" si="181"/>
        <v>3</v>
      </c>
      <c r="AF138" s="24">
        <f t="shared" si="182"/>
        <v>19</v>
      </c>
      <c r="AG138" s="14">
        <v>2</v>
      </c>
      <c r="AH138" t="s">
        <v>83</v>
      </c>
      <c r="AI138">
        <v>0</v>
      </c>
      <c r="AJ138" s="40">
        <f t="shared" si="231"/>
        <v>3</v>
      </c>
      <c r="AK138">
        <v>1</v>
      </c>
      <c r="AL138" t="s">
        <v>83</v>
      </c>
      <c r="AM138">
        <v>2</v>
      </c>
      <c r="AN138" s="40">
        <f t="shared" si="183"/>
        <v>0</v>
      </c>
      <c r="AO138">
        <v>4</v>
      </c>
      <c r="AP138" t="s">
        <v>83</v>
      </c>
      <c r="AQ138">
        <v>1</v>
      </c>
      <c r="AR138" s="40">
        <f t="shared" si="162"/>
        <v>0</v>
      </c>
      <c r="AS138">
        <v>3</v>
      </c>
      <c r="AT138" t="s">
        <v>83</v>
      </c>
      <c r="AU138">
        <v>2</v>
      </c>
      <c r="AV138" s="40">
        <f t="shared" si="184"/>
        <v>0</v>
      </c>
      <c r="AW138">
        <v>1</v>
      </c>
      <c r="AX138" t="s">
        <v>83</v>
      </c>
      <c r="AY138">
        <v>0</v>
      </c>
      <c r="AZ138" s="40">
        <f t="shared" si="185"/>
        <v>0</v>
      </c>
      <c r="BA138">
        <v>0</v>
      </c>
      <c r="BB138" t="s">
        <v>83</v>
      </c>
      <c r="BC138">
        <v>1</v>
      </c>
      <c r="BD138" s="40">
        <f t="shared" si="167"/>
        <v>6</v>
      </c>
      <c r="BE138" s="24">
        <f t="shared" si="186"/>
        <v>9</v>
      </c>
      <c r="BF138" s="14">
        <v>3</v>
      </c>
      <c r="BG138" t="s">
        <v>83</v>
      </c>
      <c r="BH138">
        <v>1</v>
      </c>
      <c r="BI138" s="40">
        <f t="shared" si="187"/>
        <v>0</v>
      </c>
      <c r="BJ138">
        <v>2</v>
      </c>
      <c r="BK138" t="s">
        <v>83</v>
      </c>
      <c r="BL138">
        <v>3</v>
      </c>
      <c r="BM138" s="40">
        <f t="shared" si="188"/>
        <v>0</v>
      </c>
      <c r="BN138">
        <v>2</v>
      </c>
      <c r="BO138" t="s">
        <v>83</v>
      </c>
      <c r="BP138">
        <v>0</v>
      </c>
      <c r="BQ138" s="40">
        <f t="shared" si="168"/>
        <v>6</v>
      </c>
      <c r="BR138">
        <v>2</v>
      </c>
      <c r="BS138" t="s">
        <v>83</v>
      </c>
      <c r="BT138">
        <v>0</v>
      </c>
      <c r="BU138" s="40">
        <f t="shared" si="189"/>
        <v>6</v>
      </c>
      <c r="BV138">
        <v>2</v>
      </c>
      <c r="BW138" t="s">
        <v>83</v>
      </c>
      <c r="BX138">
        <v>4</v>
      </c>
      <c r="BY138" s="40">
        <f t="shared" si="190"/>
        <v>4</v>
      </c>
      <c r="BZ138">
        <v>1</v>
      </c>
      <c r="CA138" t="s">
        <v>83</v>
      </c>
      <c r="CB138">
        <v>3</v>
      </c>
      <c r="CC138" s="40">
        <f t="shared" si="191"/>
        <v>3</v>
      </c>
      <c r="CD138" s="24">
        <f t="shared" si="192"/>
        <v>19</v>
      </c>
      <c r="CE138" s="14">
        <v>2</v>
      </c>
      <c r="CF138" t="s">
        <v>83</v>
      </c>
      <c r="CG138">
        <v>0</v>
      </c>
      <c r="CH138" s="40">
        <f t="shared" si="193"/>
        <v>0</v>
      </c>
      <c r="CI138">
        <v>2</v>
      </c>
      <c r="CJ138" t="s">
        <v>83</v>
      </c>
      <c r="CK138">
        <v>0</v>
      </c>
      <c r="CL138" s="40">
        <f t="shared" si="194"/>
        <v>3</v>
      </c>
      <c r="CM138">
        <v>2</v>
      </c>
      <c r="CN138" t="s">
        <v>83</v>
      </c>
      <c r="CO138">
        <v>3</v>
      </c>
      <c r="CP138" s="40">
        <f t="shared" si="195"/>
        <v>4</v>
      </c>
      <c r="CQ138">
        <v>3</v>
      </c>
      <c r="CR138" t="s">
        <v>83</v>
      </c>
      <c r="CS138">
        <v>2</v>
      </c>
      <c r="CT138" s="40">
        <f t="shared" si="196"/>
        <v>4</v>
      </c>
      <c r="CU138">
        <v>2</v>
      </c>
      <c r="CV138" t="s">
        <v>83</v>
      </c>
      <c r="CW138">
        <v>2</v>
      </c>
      <c r="CX138" s="40">
        <f t="shared" si="197"/>
        <v>0</v>
      </c>
      <c r="CY138">
        <v>1</v>
      </c>
      <c r="CZ138" t="s">
        <v>83</v>
      </c>
      <c r="DA138">
        <v>3</v>
      </c>
      <c r="DB138" s="40">
        <f t="shared" si="198"/>
        <v>0</v>
      </c>
      <c r="DC138" s="24">
        <f t="shared" si="199"/>
        <v>11</v>
      </c>
      <c r="DD138" s="14">
        <v>1</v>
      </c>
      <c r="DE138" t="s">
        <v>83</v>
      </c>
      <c r="DF138">
        <v>2</v>
      </c>
      <c r="DG138" s="40">
        <f t="shared" si="229"/>
        <v>6</v>
      </c>
      <c r="DH138">
        <v>2</v>
      </c>
      <c r="DI138" t="s">
        <v>83</v>
      </c>
      <c r="DJ138">
        <v>3</v>
      </c>
      <c r="DK138" s="40">
        <f t="shared" si="169"/>
        <v>0</v>
      </c>
      <c r="DL138">
        <v>2</v>
      </c>
      <c r="DM138" t="s">
        <v>83</v>
      </c>
      <c r="DN138">
        <v>0</v>
      </c>
      <c r="DO138" s="40">
        <f t="shared" si="200"/>
        <v>0</v>
      </c>
      <c r="DP138">
        <v>2</v>
      </c>
      <c r="DQ138" t="s">
        <v>83</v>
      </c>
      <c r="DR138">
        <v>1</v>
      </c>
      <c r="DS138" s="40">
        <f t="shared" si="160"/>
        <v>0</v>
      </c>
      <c r="DT138">
        <v>3</v>
      </c>
      <c r="DU138" t="s">
        <v>83</v>
      </c>
      <c r="DV138">
        <v>1</v>
      </c>
      <c r="DW138" s="40">
        <f t="shared" si="161"/>
        <v>3</v>
      </c>
      <c r="DX138">
        <v>3</v>
      </c>
      <c r="DY138" t="s">
        <v>83</v>
      </c>
      <c r="DZ138">
        <v>2</v>
      </c>
      <c r="EA138" s="39">
        <f t="shared" si="201"/>
        <v>0</v>
      </c>
      <c r="EB138" s="24">
        <f t="shared" si="170"/>
        <v>9</v>
      </c>
      <c r="EC138" s="14">
        <v>1</v>
      </c>
      <c r="ED138" t="s">
        <v>83</v>
      </c>
      <c r="EE138">
        <v>2</v>
      </c>
      <c r="EF138" s="40">
        <f t="shared" si="202"/>
        <v>0</v>
      </c>
      <c r="EG138">
        <v>4</v>
      </c>
      <c r="EH138" t="s">
        <v>83</v>
      </c>
      <c r="EI138">
        <v>2</v>
      </c>
      <c r="EJ138" s="40">
        <f t="shared" si="203"/>
        <v>3</v>
      </c>
      <c r="EK138">
        <v>1</v>
      </c>
      <c r="EL138" t="s">
        <v>83</v>
      </c>
      <c r="EM138">
        <v>2</v>
      </c>
      <c r="EN138" s="40">
        <f t="shared" si="234"/>
        <v>3</v>
      </c>
      <c r="EO138">
        <v>2</v>
      </c>
      <c r="EP138" t="s">
        <v>83</v>
      </c>
      <c r="EQ138">
        <v>0</v>
      </c>
      <c r="ER138" s="40">
        <f t="shared" si="204"/>
        <v>3</v>
      </c>
      <c r="ES138">
        <v>1</v>
      </c>
      <c r="ET138" t="s">
        <v>83</v>
      </c>
      <c r="EU138">
        <v>3</v>
      </c>
      <c r="EV138" s="40">
        <f t="shared" si="205"/>
        <v>0</v>
      </c>
      <c r="EW138">
        <v>4</v>
      </c>
      <c r="EX138" t="s">
        <v>83</v>
      </c>
      <c r="EY138">
        <v>2</v>
      </c>
      <c r="EZ138" s="40">
        <f t="shared" si="206"/>
        <v>0</v>
      </c>
      <c r="FA138" s="24">
        <f t="shared" si="207"/>
        <v>9</v>
      </c>
      <c r="FB138" s="14">
        <v>2</v>
      </c>
      <c r="FC138" t="s">
        <v>83</v>
      </c>
      <c r="FD138">
        <v>0</v>
      </c>
      <c r="FE138" s="40">
        <f t="shared" si="208"/>
        <v>3</v>
      </c>
      <c r="FF138">
        <v>3</v>
      </c>
      <c r="FG138" t="s">
        <v>83</v>
      </c>
      <c r="FH138">
        <v>1</v>
      </c>
      <c r="FI138" s="40">
        <f t="shared" si="209"/>
        <v>4</v>
      </c>
      <c r="FJ138">
        <v>2</v>
      </c>
      <c r="FK138" t="s">
        <v>83</v>
      </c>
      <c r="FL138">
        <v>0</v>
      </c>
      <c r="FM138" s="40">
        <f t="shared" si="210"/>
        <v>0</v>
      </c>
      <c r="FN138">
        <v>3</v>
      </c>
      <c r="FO138" t="s">
        <v>83</v>
      </c>
      <c r="FP138">
        <v>2</v>
      </c>
      <c r="FQ138" s="40">
        <f t="shared" si="171"/>
        <v>4</v>
      </c>
      <c r="FR138">
        <v>3</v>
      </c>
      <c r="FS138" t="s">
        <v>83</v>
      </c>
      <c r="FT138">
        <v>4</v>
      </c>
      <c r="FU138" s="40">
        <f t="shared" si="211"/>
        <v>4</v>
      </c>
      <c r="FV138">
        <v>1</v>
      </c>
      <c r="FW138" t="s">
        <v>83</v>
      </c>
      <c r="FX138">
        <v>0</v>
      </c>
      <c r="FY138" s="40">
        <f t="shared" si="172"/>
        <v>6</v>
      </c>
      <c r="FZ138" s="24">
        <f t="shared" si="173"/>
        <v>21</v>
      </c>
      <c r="GA138" s="14">
        <v>1</v>
      </c>
      <c r="GB138" t="s">
        <v>83</v>
      </c>
      <c r="GC138">
        <v>0</v>
      </c>
      <c r="GD138" s="40">
        <f t="shared" si="212"/>
        <v>0</v>
      </c>
      <c r="GE138">
        <v>2</v>
      </c>
      <c r="GF138" t="s">
        <v>83</v>
      </c>
      <c r="GG138">
        <v>1</v>
      </c>
      <c r="GH138" s="40">
        <f t="shared" si="159"/>
        <v>4</v>
      </c>
      <c r="GI138">
        <v>2</v>
      </c>
      <c r="GJ138" t="s">
        <v>83</v>
      </c>
      <c r="GK138">
        <v>1</v>
      </c>
      <c r="GL138" s="40">
        <f t="shared" si="213"/>
        <v>0</v>
      </c>
      <c r="GM138">
        <v>3</v>
      </c>
      <c r="GN138" t="s">
        <v>83</v>
      </c>
      <c r="GO138">
        <v>0</v>
      </c>
      <c r="GP138" s="40">
        <f t="shared" si="214"/>
        <v>3</v>
      </c>
      <c r="GQ138">
        <v>1</v>
      </c>
      <c r="GR138" t="s">
        <v>83</v>
      </c>
      <c r="GS138">
        <v>0</v>
      </c>
      <c r="GT138" s="40">
        <f t="shared" si="174"/>
        <v>0</v>
      </c>
      <c r="GU138">
        <v>1</v>
      </c>
      <c r="GV138" t="s">
        <v>83</v>
      </c>
      <c r="GW138">
        <v>2</v>
      </c>
      <c r="GX138" s="40">
        <f t="shared" si="215"/>
        <v>0</v>
      </c>
      <c r="GY138" s="24">
        <f t="shared" si="216"/>
        <v>7</v>
      </c>
      <c r="GZ138" s="28">
        <f t="shared" si="175"/>
        <v>104</v>
      </c>
      <c r="HA138" t="s">
        <v>84</v>
      </c>
      <c r="HB138">
        <f t="shared" si="176"/>
        <v>9</v>
      </c>
      <c r="HC138" t="s">
        <v>92</v>
      </c>
      <c r="HD138">
        <f t="shared" si="230"/>
        <v>0</v>
      </c>
      <c r="HE138" t="s">
        <v>93</v>
      </c>
      <c r="HF138">
        <f t="shared" si="177"/>
        <v>9</v>
      </c>
      <c r="HG138" t="s">
        <v>94</v>
      </c>
      <c r="HH138">
        <f t="shared" si="235"/>
        <v>9</v>
      </c>
      <c r="HI138" t="s">
        <v>165</v>
      </c>
      <c r="HJ138">
        <f t="shared" si="217"/>
        <v>9</v>
      </c>
      <c r="HK138" t="s">
        <v>95</v>
      </c>
      <c r="HL138">
        <f t="shared" si="218"/>
        <v>5</v>
      </c>
      <c r="HM138" t="s">
        <v>134</v>
      </c>
      <c r="HN138">
        <f t="shared" si="178"/>
        <v>5</v>
      </c>
      <c r="HO138" t="s">
        <v>96</v>
      </c>
      <c r="HP138">
        <f t="shared" si="219"/>
        <v>9</v>
      </c>
      <c r="HQ138" t="s">
        <v>132</v>
      </c>
      <c r="HR138" s="1">
        <f t="shared" si="220"/>
        <v>6</v>
      </c>
      <c r="HS138" t="s">
        <v>85</v>
      </c>
      <c r="HT138" s="1">
        <f t="shared" si="221"/>
        <v>5</v>
      </c>
      <c r="HU138" t="s">
        <v>86</v>
      </c>
      <c r="HV138" s="1">
        <f t="shared" si="222"/>
        <v>6</v>
      </c>
      <c r="HW138" t="s">
        <v>129</v>
      </c>
      <c r="HX138" s="1">
        <f t="shared" si="223"/>
        <v>0</v>
      </c>
      <c r="HY138" t="s">
        <v>141</v>
      </c>
      <c r="HZ138" s="1">
        <f t="shared" si="224"/>
        <v>0</v>
      </c>
      <c r="IA138" t="s">
        <v>131</v>
      </c>
      <c r="IB138" s="1">
        <f t="shared" si="225"/>
        <v>0</v>
      </c>
      <c r="IC138" t="s">
        <v>90</v>
      </c>
      <c r="ID138" s="1">
        <f t="shared" si="226"/>
        <v>5</v>
      </c>
      <c r="IE138" t="s">
        <v>135</v>
      </c>
      <c r="IF138" s="1">
        <f t="shared" si="227"/>
        <v>0</v>
      </c>
      <c r="IG138">
        <f t="shared" si="232"/>
        <v>77</v>
      </c>
      <c r="IH138" s="1">
        <f t="shared" si="228"/>
        <v>181</v>
      </c>
    </row>
    <row r="139" spans="1:242" ht="14.65" thickBot="1" x14ac:dyDescent="0.5">
      <c r="A139" s="1">
        <v>136</v>
      </c>
      <c r="B139" s="45">
        <f t="shared" si="163"/>
        <v>117</v>
      </c>
      <c r="C139" s="14" t="s">
        <v>433</v>
      </c>
      <c r="D139" t="s">
        <v>434</v>
      </c>
      <c r="E139" s="15" t="s">
        <v>413</v>
      </c>
      <c r="F139" s="28">
        <f t="shared" si="164"/>
        <v>174</v>
      </c>
      <c r="H139" s="14">
        <v>0</v>
      </c>
      <c r="I139" t="s">
        <v>83</v>
      </c>
      <c r="J139">
        <v>1</v>
      </c>
      <c r="K139" s="40">
        <f t="shared" si="179"/>
        <v>3</v>
      </c>
      <c r="L139">
        <v>2</v>
      </c>
      <c r="M139" t="s">
        <v>83</v>
      </c>
      <c r="N139">
        <v>1</v>
      </c>
      <c r="O139" s="40">
        <f t="shared" si="233"/>
        <v>0</v>
      </c>
      <c r="P139">
        <v>0</v>
      </c>
      <c r="Q139" t="s">
        <v>83</v>
      </c>
      <c r="R139">
        <v>5</v>
      </c>
      <c r="S139" s="40">
        <f t="shared" si="180"/>
        <v>3</v>
      </c>
      <c r="T139">
        <v>4</v>
      </c>
      <c r="U139" t="s">
        <v>83</v>
      </c>
      <c r="V139">
        <v>1</v>
      </c>
      <c r="W139" s="40">
        <f t="shared" si="165"/>
        <v>0</v>
      </c>
      <c r="X139">
        <v>1</v>
      </c>
      <c r="Y139" t="s">
        <v>83</v>
      </c>
      <c r="Z139">
        <v>5</v>
      </c>
      <c r="AA139" s="40">
        <f t="shared" si="166"/>
        <v>3</v>
      </c>
      <c r="AB139">
        <v>3</v>
      </c>
      <c r="AC139" t="s">
        <v>83</v>
      </c>
      <c r="AD139">
        <v>0</v>
      </c>
      <c r="AE139" s="40">
        <f t="shared" si="181"/>
        <v>3</v>
      </c>
      <c r="AF139" s="24">
        <f t="shared" si="182"/>
        <v>12</v>
      </c>
      <c r="AG139" s="14">
        <v>3</v>
      </c>
      <c r="AH139" t="s">
        <v>83</v>
      </c>
      <c r="AI139">
        <v>0</v>
      </c>
      <c r="AJ139" s="40">
        <f t="shared" si="231"/>
        <v>3</v>
      </c>
      <c r="AK139">
        <v>2</v>
      </c>
      <c r="AL139" t="s">
        <v>83</v>
      </c>
      <c r="AM139">
        <v>1</v>
      </c>
      <c r="AN139" s="40">
        <f t="shared" si="183"/>
        <v>0</v>
      </c>
      <c r="AO139">
        <v>3</v>
      </c>
      <c r="AP139" t="s">
        <v>83</v>
      </c>
      <c r="AQ139">
        <v>1</v>
      </c>
      <c r="AR139" s="40">
        <f t="shared" si="162"/>
        <v>0</v>
      </c>
      <c r="AS139">
        <v>3</v>
      </c>
      <c r="AT139" t="s">
        <v>83</v>
      </c>
      <c r="AU139">
        <v>2</v>
      </c>
      <c r="AV139" s="40">
        <f t="shared" si="184"/>
        <v>0</v>
      </c>
      <c r="AW139">
        <v>1</v>
      </c>
      <c r="AX139" t="s">
        <v>83</v>
      </c>
      <c r="AY139">
        <v>2</v>
      </c>
      <c r="AZ139" s="40">
        <f t="shared" si="185"/>
        <v>3</v>
      </c>
      <c r="BA139">
        <v>1</v>
      </c>
      <c r="BB139" t="s">
        <v>83</v>
      </c>
      <c r="BC139">
        <v>3</v>
      </c>
      <c r="BD139" s="40">
        <f t="shared" si="167"/>
        <v>3</v>
      </c>
      <c r="BE139" s="24">
        <f t="shared" si="186"/>
        <v>9</v>
      </c>
      <c r="BF139" s="14">
        <v>6</v>
      </c>
      <c r="BG139" t="s">
        <v>83</v>
      </c>
      <c r="BH139">
        <v>1</v>
      </c>
      <c r="BI139" s="40">
        <f t="shared" si="187"/>
        <v>0</v>
      </c>
      <c r="BJ139">
        <v>1</v>
      </c>
      <c r="BK139" t="s">
        <v>83</v>
      </c>
      <c r="BL139">
        <v>2</v>
      </c>
      <c r="BM139" s="40">
        <f t="shared" si="188"/>
        <v>0</v>
      </c>
      <c r="BN139">
        <v>3</v>
      </c>
      <c r="BO139" t="s">
        <v>83</v>
      </c>
      <c r="BP139">
        <v>0</v>
      </c>
      <c r="BQ139" s="40">
        <f t="shared" si="168"/>
        <v>3</v>
      </c>
      <c r="BR139">
        <v>3</v>
      </c>
      <c r="BS139" t="s">
        <v>83</v>
      </c>
      <c r="BT139">
        <v>1</v>
      </c>
      <c r="BU139" s="40">
        <f t="shared" si="189"/>
        <v>4</v>
      </c>
      <c r="BV139">
        <v>1</v>
      </c>
      <c r="BW139" t="s">
        <v>83</v>
      </c>
      <c r="BX139">
        <v>2</v>
      </c>
      <c r="BY139" s="40">
        <f t="shared" si="190"/>
        <v>3</v>
      </c>
      <c r="BZ139">
        <v>1</v>
      </c>
      <c r="CA139" t="s">
        <v>83</v>
      </c>
      <c r="CB139">
        <v>3</v>
      </c>
      <c r="CC139" s="40">
        <f t="shared" si="191"/>
        <v>3</v>
      </c>
      <c r="CD139" s="24">
        <f t="shared" si="192"/>
        <v>13</v>
      </c>
      <c r="CE139" s="14">
        <v>3</v>
      </c>
      <c r="CF139" t="s">
        <v>83</v>
      </c>
      <c r="CG139">
        <v>0</v>
      </c>
      <c r="CH139" s="40">
        <f t="shared" si="193"/>
        <v>0</v>
      </c>
      <c r="CI139">
        <v>4</v>
      </c>
      <c r="CJ139" t="s">
        <v>83</v>
      </c>
      <c r="CK139">
        <v>1</v>
      </c>
      <c r="CL139" s="40">
        <f t="shared" si="194"/>
        <v>6</v>
      </c>
      <c r="CM139">
        <v>1</v>
      </c>
      <c r="CN139" t="s">
        <v>83</v>
      </c>
      <c r="CO139">
        <v>2</v>
      </c>
      <c r="CP139" s="40">
        <f t="shared" si="195"/>
        <v>4</v>
      </c>
      <c r="CQ139">
        <v>2</v>
      </c>
      <c r="CR139" t="s">
        <v>83</v>
      </c>
      <c r="CS139">
        <v>1</v>
      </c>
      <c r="CT139" s="40">
        <f t="shared" si="196"/>
        <v>6</v>
      </c>
      <c r="CU139">
        <v>1</v>
      </c>
      <c r="CV139" t="s">
        <v>83</v>
      </c>
      <c r="CW139">
        <v>2</v>
      </c>
      <c r="CX139" s="40">
        <f t="shared" si="197"/>
        <v>0</v>
      </c>
      <c r="CY139">
        <v>0</v>
      </c>
      <c r="CZ139" t="s">
        <v>83</v>
      </c>
      <c r="DA139">
        <v>5</v>
      </c>
      <c r="DB139" s="40">
        <f t="shared" si="198"/>
        <v>0</v>
      </c>
      <c r="DC139" s="24">
        <f t="shared" si="199"/>
        <v>16</v>
      </c>
      <c r="DD139" s="14">
        <v>3</v>
      </c>
      <c r="DE139" t="s">
        <v>83</v>
      </c>
      <c r="DF139">
        <v>0</v>
      </c>
      <c r="DG139" s="40">
        <f t="shared" si="229"/>
        <v>0</v>
      </c>
      <c r="DH139">
        <v>3</v>
      </c>
      <c r="DI139" t="s">
        <v>83</v>
      </c>
      <c r="DJ139">
        <v>1</v>
      </c>
      <c r="DK139" s="40">
        <f t="shared" si="169"/>
        <v>3</v>
      </c>
      <c r="DL139">
        <v>2</v>
      </c>
      <c r="DM139" t="s">
        <v>83</v>
      </c>
      <c r="DN139">
        <v>1</v>
      </c>
      <c r="DO139" s="40">
        <f t="shared" si="200"/>
        <v>0</v>
      </c>
      <c r="DP139">
        <v>2</v>
      </c>
      <c r="DQ139" t="s">
        <v>83</v>
      </c>
      <c r="DR139">
        <v>3</v>
      </c>
      <c r="DS139" s="40">
        <f t="shared" si="160"/>
        <v>0</v>
      </c>
      <c r="DT139">
        <v>0</v>
      </c>
      <c r="DU139" t="s">
        <v>83</v>
      </c>
      <c r="DV139">
        <v>2</v>
      </c>
      <c r="DW139" s="40">
        <f t="shared" si="161"/>
        <v>1</v>
      </c>
      <c r="DX139">
        <v>1</v>
      </c>
      <c r="DY139" t="s">
        <v>83</v>
      </c>
      <c r="DZ139">
        <v>4</v>
      </c>
      <c r="EA139" s="39">
        <f t="shared" si="201"/>
        <v>3</v>
      </c>
      <c r="EB139" s="24">
        <f t="shared" si="170"/>
        <v>7</v>
      </c>
      <c r="EC139" s="14">
        <v>0</v>
      </c>
      <c r="ED139" t="s">
        <v>83</v>
      </c>
      <c r="EE139">
        <v>2</v>
      </c>
      <c r="EF139" s="40">
        <f t="shared" si="202"/>
        <v>0</v>
      </c>
      <c r="EG139">
        <v>3</v>
      </c>
      <c r="EH139" t="s">
        <v>83</v>
      </c>
      <c r="EI139">
        <v>0</v>
      </c>
      <c r="EJ139" s="40">
        <f t="shared" si="203"/>
        <v>3</v>
      </c>
      <c r="EK139">
        <v>4</v>
      </c>
      <c r="EL139" t="s">
        <v>83</v>
      </c>
      <c r="EM139">
        <v>0</v>
      </c>
      <c r="EN139" s="40">
        <f t="shared" si="234"/>
        <v>0</v>
      </c>
      <c r="EO139">
        <v>2</v>
      </c>
      <c r="EP139" t="s">
        <v>83</v>
      </c>
      <c r="EQ139">
        <v>1</v>
      </c>
      <c r="ER139" s="40">
        <f t="shared" si="204"/>
        <v>3</v>
      </c>
      <c r="ES139">
        <v>0</v>
      </c>
      <c r="ET139" t="s">
        <v>83</v>
      </c>
      <c r="EU139">
        <v>2</v>
      </c>
      <c r="EV139" s="40">
        <f t="shared" si="205"/>
        <v>0</v>
      </c>
      <c r="EW139">
        <v>1</v>
      </c>
      <c r="EX139" t="s">
        <v>83</v>
      </c>
      <c r="EY139">
        <v>0</v>
      </c>
      <c r="EZ139" s="40">
        <f t="shared" si="206"/>
        <v>0</v>
      </c>
      <c r="FA139" s="24">
        <f t="shared" si="207"/>
        <v>6</v>
      </c>
      <c r="FB139" s="14">
        <v>2</v>
      </c>
      <c r="FC139" t="s">
        <v>83</v>
      </c>
      <c r="FD139">
        <v>1</v>
      </c>
      <c r="FE139" s="40">
        <f t="shared" si="208"/>
        <v>4</v>
      </c>
      <c r="FF139">
        <v>5</v>
      </c>
      <c r="FG139" t="s">
        <v>83</v>
      </c>
      <c r="FH139">
        <v>1</v>
      </c>
      <c r="FI139" s="40">
        <f t="shared" si="209"/>
        <v>3</v>
      </c>
      <c r="FJ139">
        <v>0</v>
      </c>
      <c r="FK139" t="s">
        <v>83</v>
      </c>
      <c r="FL139">
        <v>1</v>
      </c>
      <c r="FM139" s="40">
        <f t="shared" si="210"/>
        <v>0</v>
      </c>
      <c r="FN139">
        <v>3</v>
      </c>
      <c r="FO139" t="s">
        <v>83</v>
      </c>
      <c r="FP139">
        <v>0</v>
      </c>
      <c r="FQ139" s="40">
        <f t="shared" si="171"/>
        <v>3</v>
      </c>
      <c r="FR139">
        <v>1</v>
      </c>
      <c r="FS139" t="s">
        <v>83</v>
      </c>
      <c r="FT139">
        <v>2</v>
      </c>
      <c r="FU139" s="40">
        <f t="shared" si="211"/>
        <v>4</v>
      </c>
      <c r="FV139">
        <v>0</v>
      </c>
      <c r="FW139" t="s">
        <v>83</v>
      </c>
      <c r="FX139">
        <v>3</v>
      </c>
      <c r="FY139" s="40">
        <f t="shared" si="172"/>
        <v>0</v>
      </c>
      <c r="FZ139" s="24">
        <f t="shared" si="173"/>
        <v>14</v>
      </c>
      <c r="GA139" s="14">
        <v>2</v>
      </c>
      <c r="GB139" t="s">
        <v>83</v>
      </c>
      <c r="GC139">
        <v>1</v>
      </c>
      <c r="GD139" s="40">
        <f t="shared" si="212"/>
        <v>0</v>
      </c>
      <c r="GE139">
        <v>3</v>
      </c>
      <c r="GF139" t="s">
        <v>83</v>
      </c>
      <c r="GG139">
        <v>2</v>
      </c>
      <c r="GH139" s="40">
        <f t="shared" si="159"/>
        <v>6</v>
      </c>
      <c r="GI139">
        <v>3</v>
      </c>
      <c r="GJ139" t="s">
        <v>83</v>
      </c>
      <c r="GK139">
        <v>1</v>
      </c>
      <c r="GL139" s="40">
        <f t="shared" si="213"/>
        <v>0</v>
      </c>
      <c r="GM139">
        <v>2</v>
      </c>
      <c r="GN139" t="s">
        <v>83</v>
      </c>
      <c r="GO139">
        <v>1</v>
      </c>
      <c r="GP139" s="40">
        <f t="shared" si="214"/>
        <v>3</v>
      </c>
      <c r="GQ139">
        <v>0</v>
      </c>
      <c r="GR139" t="s">
        <v>83</v>
      </c>
      <c r="GS139">
        <v>3</v>
      </c>
      <c r="GT139" s="40">
        <f t="shared" si="174"/>
        <v>3</v>
      </c>
      <c r="GU139">
        <v>0</v>
      </c>
      <c r="GV139" t="s">
        <v>83</v>
      </c>
      <c r="GW139">
        <v>4</v>
      </c>
      <c r="GX139" s="40">
        <f t="shared" si="215"/>
        <v>0</v>
      </c>
      <c r="GY139" s="24">
        <f t="shared" si="216"/>
        <v>12</v>
      </c>
      <c r="GZ139" s="28">
        <f t="shared" si="175"/>
        <v>89</v>
      </c>
      <c r="HA139" t="s">
        <v>435</v>
      </c>
      <c r="HB139">
        <f t="shared" si="176"/>
        <v>5</v>
      </c>
      <c r="HC139" t="s">
        <v>333</v>
      </c>
      <c r="HD139">
        <f t="shared" si="230"/>
        <v>9</v>
      </c>
      <c r="HE139" t="s">
        <v>436</v>
      </c>
      <c r="HF139">
        <f t="shared" si="177"/>
        <v>9</v>
      </c>
      <c r="HG139" t="s">
        <v>94</v>
      </c>
      <c r="HH139">
        <f t="shared" si="235"/>
        <v>9</v>
      </c>
      <c r="HI139" t="s">
        <v>337</v>
      </c>
      <c r="HJ139">
        <f t="shared" si="217"/>
        <v>0</v>
      </c>
      <c r="HK139" t="s">
        <v>338</v>
      </c>
      <c r="HL139">
        <f t="shared" si="218"/>
        <v>0</v>
      </c>
      <c r="HM139" t="s">
        <v>301</v>
      </c>
      <c r="HN139">
        <f t="shared" si="178"/>
        <v>9</v>
      </c>
      <c r="HO139" t="s">
        <v>340</v>
      </c>
      <c r="HP139">
        <f t="shared" si="219"/>
        <v>9</v>
      </c>
      <c r="HQ139" t="s">
        <v>161</v>
      </c>
      <c r="HR139" s="1">
        <f t="shared" si="220"/>
        <v>5</v>
      </c>
      <c r="HS139" t="s">
        <v>336</v>
      </c>
      <c r="HT139" s="1">
        <f t="shared" si="221"/>
        <v>6</v>
      </c>
      <c r="HU139" t="s">
        <v>86</v>
      </c>
      <c r="HV139" s="1">
        <f t="shared" si="222"/>
        <v>6</v>
      </c>
      <c r="HW139" t="s">
        <v>129</v>
      </c>
      <c r="HX139" s="1">
        <f t="shared" si="223"/>
        <v>0</v>
      </c>
      <c r="HY139" t="s">
        <v>300</v>
      </c>
      <c r="HZ139" s="1">
        <f t="shared" si="224"/>
        <v>6</v>
      </c>
      <c r="IA139" t="s">
        <v>302</v>
      </c>
      <c r="IB139" s="1">
        <f t="shared" si="225"/>
        <v>6</v>
      </c>
      <c r="IC139" t="s">
        <v>339</v>
      </c>
      <c r="ID139" s="1">
        <f t="shared" si="226"/>
        <v>6</v>
      </c>
      <c r="IE139" t="s">
        <v>342</v>
      </c>
      <c r="IF139" s="1">
        <f t="shared" si="227"/>
        <v>0</v>
      </c>
      <c r="IG139">
        <f t="shared" si="232"/>
        <v>85</v>
      </c>
      <c r="IH139" s="1">
        <f t="shared" si="228"/>
        <v>174</v>
      </c>
    </row>
    <row r="140" spans="1:242" ht="14.65" thickBot="1" x14ac:dyDescent="0.5">
      <c r="A140" s="1">
        <v>137</v>
      </c>
      <c r="B140" s="45">
        <f t="shared" si="163"/>
        <v>464</v>
      </c>
      <c r="C140" s="14" t="s">
        <v>316</v>
      </c>
      <c r="D140" t="s">
        <v>437</v>
      </c>
      <c r="E140" s="15" t="s">
        <v>413</v>
      </c>
      <c r="F140" s="28">
        <f t="shared" si="164"/>
        <v>146</v>
      </c>
      <c r="H140" s="14">
        <v>4</v>
      </c>
      <c r="I140" t="s">
        <v>83</v>
      </c>
      <c r="J140">
        <v>4</v>
      </c>
      <c r="K140" s="40">
        <f t="shared" si="179"/>
        <v>0</v>
      </c>
      <c r="L140">
        <v>1</v>
      </c>
      <c r="M140" t="s">
        <v>83</v>
      </c>
      <c r="N140">
        <v>2</v>
      </c>
      <c r="O140" s="40">
        <f t="shared" si="233"/>
        <v>3</v>
      </c>
      <c r="P140">
        <v>2</v>
      </c>
      <c r="Q140" t="s">
        <v>83</v>
      </c>
      <c r="R140">
        <v>1</v>
      </c>
      <c r="S140" s="40">
        <f t="shared" si="180"/>
        <v>0</v>
      </c>
      <c r="T140">
        <v>2</v>
      </c>
      <c r="U140" t="s">
        <v>83</v>
      </c>
      <c r="V140">
        <v>2</v>
      </c>
      <c r="W140" s="40">
        <f t="shared" si="165"/>
        <v>4</v>
      </c>
      <c r="X140">
        <v>2</v>
      </c>
      <c r="Y140" t="s">
        <v>83</v>
      </c>
      <c r="Z140">
        <v>1</v>
      </c>
      <c r="AA140" s="40">
        <f t="shared" si="166"/>
        <v>0</v>
      </c>
      <c r="AB140">
        <v>2</v>
      </c>
      <c r="AC140" t="s">
        <v>83</v>
      </c>
      <c r="AD140">
        <v>2</v>
      </c>
      <c r="AE140" s="40">
        <f t="shared" si="181"/>
        <v>0</v>
      </c>
      <c r="AF140" s="24">
        <f t="shared" si="182"/>
        <v>7</v>
      </c>
      <c r="AG140" s="14">
        <v>2</v>
      </c>
      <c r="AH140" t="s">
        <v>83</v>
      </c>
      <c r="AI140">
        <v>1</v>
      </c>
      <c r="AJ140" s="40">
        <f t="shared" si="231"/>
        <v>3</v>
      </c>
      <c r="AK140">
        <v>2</v>
      </c>
      <c r="AL140" t="s">
        <v>83</v>
      </c>
      <c r="AM140">
        <v>2</v>
      </c>
      <c r="AN140" s="40">
        <f t="shared" si="183"/>
        <v>4</v>
      </c>
      <c r="AO140">
        <v>2</v>
      </c>
      <c r="AP140" t="s">
        <v>83</v>
      </c>
      <c r="AQ140">
        <v>1</v>
      </c>
      <c r="AR140" s="40">
        <f t="shared" si="162"/>
        <v>0</v>
      </c>
      <c r="AS140">
        <v>1</v>
      </c>
      <c r="AT140" t="s">
        <v>83</v>
      </c>
      <c r="AU140">
        <v>2</v>
      </c>
      <c r="AV140" s="40">
        <f t="shared" si="184"/>
        <v>0</v>
      </c>
      <c r="AW140">
        <v>0</v>
      </c>
      <c r="AX140" t="s">
        <v>83</v>
      </c>
      <c r="AY140">
        <v>0</v>
      </c>
      <c r="AZ140" s="40">
        <f t="shared" si="185"/>
        <v>0</v>
      </c>
      <c r="BA140">
        <v>0</v>
      </c>
      <c r="BB140" t="s">
        <v>83</v>
      </c>
      <c r="BC140">
        <v>1</v>
      </c>
      <c r="BD140" s="40">
        <f t="shared" si="167"/>
        <v>6</v>
      </c>
      <c r="BE140" s="24">
        <f t="shared" si="186"/>
        <v>13</v>
      </c>
      <c r="BF140" s="14">
        <v>2</v>
      </c>
      <c r="BG140" t="s">
        <v>83</v>
      </c>
      <c r="BH140">
        <v>1</v>
      </c>
      <c r="BI140" s="40">
        <f t="shared" si="187"/>
        <v>0</v>
      </c>
      <c r="BJ140">
        <v>2</v>
      </c>
      <c r="BK140" t="s">
        <v>83</v>
      </c>
      <c r="BL140">
        <v>0</v>
      </c>
      <c r="BM140" s="40">
        <f t="shared" si="188"/>
        <v>0</v>
      </c>
      <c r="BN140">
        <v>1</v>
      </c>
      <c r="BO140" t="s">
        <v>83</v>
      </c>
      <c r="BP140">
        <v>0</v>
      </c>
      <c r="BQ140" s="40">
        <f t="shared" si="168"/>
        <v>3</v>
      </c>
      <c r="BR140">
        <v>1</v>
      </c>
      <c r="BS140" t="s">
        <v>83</v>
      </c>
      <c r="BT140">
        <v>1</v>
      </c>
      <c r="BU140" s="40">
        <f t="shared" si="189"/>
        <v>0</v>
      </c>
      <c r="BV140">
        <v>1</v>
      </c>
      <c r="BW140" t="s">
        <v>83</v>
      </c>
      <c r="BX140">
        <v>2</v>
      </c>
      <c r="BY140" s="40">
        <f t="shared" si="190"/>
        <v>3</v>
      </c>
      <c r="BZ140">
        <v>1</v>
      </c>
      <c r="CA140" t="s">
        <v>83</v>
      </c>
      <c r="CB140">
        <v>2</v>
      </c>
      <c r="CC140" s="40">
        <f t="shared" si="191"/>
        <v>6</v>
      </c>
      <c r="CD140" s="24">
        <f t="shared" si="192"/>
        <v>12</v>
      </c>
      <c r="CE140" s="14">
        <v>1</v>
      </c>
      <c r="CF140" t="s">
        <v>83</v>
      </c>
      <c r="CG140">
        <v>0</v>
      </c>
      <c r="CH140" s="40">
        <f t="shared" si="193"/>
        <v>0</v>
      </c>
      <c r="CI140">
        <v>2</v>
      </c>
      <c r="CJ140" t="s">
        <v>83</v>
      </c>
      <c r="CK140">
        <v>1</v>
      </c>
      <c r="CL140" s="40">
        <f t="shared" si="194"/>
        <v>3</v>
      </c>
      <c r="CM140">
        <v>1</v>
      </c>
      <c r="CN140" t="s">
        <v>83</v>
      </c>
      <c r="CO140">
        <v>2</v>
      </c>
      <c r="CP140" s="40">
        <f t="shared" si="195"/>
        <v>4</v>
      </c>
      <c r="CQ140">
        <v>2</v>
      </c>
      <c r="CR140" t="s">
        <v>83</v>
      </c>
      <c r="CS140">
        <v>2</v>
      </c>
      <c r="CT140" s="40">
        <f t="shared" si="196"/>
        <v>0</v>
      </c>
      <c r="CU140">
        <v>1</v>
      </c>
      <c r="CV140" t="s">
        <v>83</v>
      </c>
      <c r="CW140">
        <v>1</v>
      </c>
      <c r="CX140" s="40">
        <f t="shared" si="197"/>
        <v>0</v>
      </c>
      <c r="CY140">
        <v>0</v>
      </c>
      <c r="CZ140" t="s">
        <v>83</v>
      </c>
      <c r="DA140">
        <v>1</v>
      </c>
      <c r="DB140" s="40">
        <f t="shared" si="198"/>
        <v>0</v>
      </c>
      <c r="DC140" s="24">
        <f t="shared" si="199"/>
        <v>7</v>
      </c>
      <c r="DD140" s="14">
        <v>1</v>
      </c>
      <c r="DE140" t="s">
        <v>83</v>
      </c>
      <c r="DF140">
        <v>2</v>
      </c>
      <c r="DG140" s="40">
        <f t="shared" si="229"/>
        <v>6</v>
      </c>
      <c r="DH140">
        <v>2</v>
      </c>
      <c r="DI140" t="s">
        <v>83</v>
      </c>
      <c r="DJ140">
        <v>2</v>
      </c>
      <c r="DK140" s="40">
        <f t="shared" si="169"/>
        <v>0</v>
      </c>
      <c r="DL140">
        <v>2</v>
      </c>
      <c r="DM140" t="s">
        <v>83</v>
      </c>
      <c r="DN140">
        <v>1</v>
      </c>
      <c r="DO140" s="40">
        <f t="shared" si="200"/>
        <v>0</v>
      </c>
      <c r="DP140">
        <v>2</v>
      </c>
      <c r="DQ140" t="s">
        <v>83</v>
      </c>
      <c r="DR140">
        <v>1</v>
      </c>
      <c r="DS140" s="40">
        <f t="shared" si="160"/>
        <v>0</v>
      </c>
      <c r="DT140">
        <v>2</v>
      </c>
      <c r="DU140" t="s">
        <v>83</v>
      </c>
      <c r="DV140">
        <v>1</v>
      </c>
      <c r="DW140" s="40">
        <f t="shared" si="161"/>
        <v>6</v>
      </c>
      <c r="DX140">
        <v>1</v>
      </c>
      <c r="DY140" t="s">
        <v>83</v>
      </c>
      <c r="DZ140">
        <v>2</v>
      </c>
      <c r="EA140" s="39">
        <f t="shared" si="201"/>
        <v>3</v>
      </c>
      <c r="EB140" s="24">
        <f t="shared" si="170"/>
        <v>15</v>
      </c>
      <c r="EC140" s="14">
        <v>1</v>
      </c>
      <c r="ED140" t="s">
        <v>83</v>
      </c>
      <c r="EE140">
        <v>1</v>
      </c>
      <c r="EF140" s="40">
        <f t="shared" si="202"/>
        <v>4</v>
      </c>
      <c r="EG140">
        <v>2</v>
      </c>
      <c r="EH140" t="s">
        <v>83</v>
      </c>
      <c r="EI140">
        <v>1</v>
      </c>
      <c r="EJ140" s="40">
        <f t="shared" si="203"/>
        <v>4</v>
      </c>
      <c r="EK140">
        <v>2</v>
      </c>
      <c r="EL140" t="s">
        <v>83</v>
      </c>
      <c r="EM140">
        <v>1</v>
      </c>
      <c r="EN140" s="40">
        <f t="shared" si="234"/>
        <v>0</v>
      </c>
      <c r="EO140">
        <v>1</v>
      </c>
      <c r="EP140" t="s">
        <v>83</v>
      </c>
      <c r="EQ140">
        <v>1</v>
      </c>
      <c r="ER140" s="40">
        <f t="shared" si="204"/>
        <v>0</v>
      </c>
      <c r="ES140">
        <v>1</v>
      </c>
      <c r="ET140" t="s">
        <v>83</v>
      </c>
      <c r="EU140">
        <v>2</v>
      </c>
      <c r="EV140" s="40">
        <f t="shared" si="205"/>
        <v>0</v>
      </c>
      <c r="EW140">
        <v>2</v>
      </c>
      <c r="EX140" t="s">
        <v>83</v>
      </c>
      <c r="EY140">
        <v>1</v>
      </c>
      <c r="EZ140" s="40">
        <f t="shared" si="206"/>
        <v>0</v>
      </c>
      <c r="FA140" s="24">
        <f t="shared" si="207"/>
        <v>8</v>
      </c>
      <c r="FB140" s="14">
        <v>1</v>
      </c>
      <c r="FC140" t="s">
        <v>83</v>
      </c>
      <c r="FD140">
        <v>0</v>
      </c>
      <c r="FE140" s="40">
        <f t="shared" si="208"/>
        <v>6</v>
      </c>
      <c r="FF140">
        <v>2</v>
      </c>
      <c r="FG140" t="s">
        <v>83</v>
      </c>
      <c r="FH140">
        <v>1</v>
      </c>
      <c r="FI140" s="40">
        <f t="shared" si="209"/>
        <v>3</v>
      </c>
      <c r="FJ140">
        <v>1</v>
      </c>
      <c r="FK140" t="s">
        <v>83</v>
      </c>
      <c r="FL140">
        <v>0</v>
      </c>
      <c r="FM140" s="40">
        <f t="shared" si="210"/>
        <v>0</v>
      </c>
      <c r="FN140">
        <v>1</v>
      </c>
      <c r="FO140" t="s">
        <v>83</v>
      </c>
      <c r="FP140">
        <v>1</v>
      </c>
      <c r="FQ140" s="40">
        <f t="shared" si="171"/>
        <v>0</v>
      </c>
      <c r="FR140">
        <v>0</v>
      </c>
      <c r="FS140" t="s">
        <v>83</v>
      </c>
      <c r="FT140">
        <v>1</v>
      </c>
      <c r="FU140" s="40">
        <f t="shared" si="211"/>
        <v>4</v>
      </c>
      <c r="FV140">
        <v>1</v>
      </c>
      <c r="FW140" t="s">
        <v>83</v>
      </c>
      <c r="FX140">
        <v>2</v>
      </c>
      <c r="FY140" s="40">
        <f t="shared" si="172"/>
        <v>0</v>
      </c>
      <c r="FZ140" s="24">
        <f t="shared" si="173"/>
        <v>13</v>
      </c>
      <c r="GA140" s="14">
        <v>1</v>
      </c>
      <c r="GB140" t="s">
        <v>83</v>
      </c>
      <c r="GC140">
        <v>2</v>
      </c>
      <c r="GD140" s="40">
        <f t="shared" si="212"/>
        <v>0</v>
      </c>
      <c r="GE140">
        <v>2</v>
      </c>
      <c r="GF140" t="s">
        <v>83</v>
      </c>
      <c r="GG140">
        <v>1</v>
      </c>
      <c r="GH140" s="40">
        <f t="shared" si="159"/>
        <v>4</v>
      </c>
      <c r="GI140">
        <v>2</v>
      </c>
      <c r="GJ140" t="s">
        <v>83</v>
      </c>
      <c r="GK140">
        <v>1</v>
      </c>
      <c r="GL140" s="40">
        <f t="shared" si="213"/>
        <v>0</v>
      </c>
      <c r="GM140">
        <v>2</v>
      </c>
      <c r="GN140" t="s">
        <v>83</v>
      </c>
      <c r="GO140">
        <v>2</v>
      </c>
      <c r="GP140" s="40">
        <f t="shared" si="214"/>
        <v>0</v>
      </c>
      <c r="GQ140">
        <v>1</v>
      </c>
      <c r="GR140" t="s">
        <v>83</v>
      </c>
      <c r="GS140">
        <v>1</v>
      </c>
      <c r="GT140" s="40">
        <f t="shared" si="174"/>
        <v>0</v>
      </c>
      <c r="GU140">
        <v>1</v>
      </c>
      <c r="GV140" t="s">
        <v>83</v>
      </c>
      <c r="GW140">
        <v>1</v>
      </c>
      <c r="GX140" s="40">
        <f t="shared" si="215"/>
        <v>0</v>
      </c>
      <c r="GY140" s="24">
        <f t="shared" si="216"/>
        <v>4</v>
      </c>
      <c r="GZ140" s="28">
        <f t="shared" si="175"/>
        <v>79</v>
      </c>
      <c r="HA140" t="s">
        <v>84</v>
      </c>
      <c r="HB140">
        <f t="shared" si="176"/>
        <v>9</v>
      </c>
      <c r="HC140" t="s">
        <v>137</v>
      </c>
      <c r="HD140">
        <f t="shared" si="230"/>
        <v>5</v>
      </c>
      <c r="HE140" t="s">
        <v>93</v>
      </c>
      <c r="HF140">
        <f t="shared" si="177"/>
        <v>9</v>
      </c>
      <c r="HG140" t="s">
        <v>94</v>
      </c>
      <c r="HH140">
        <f t="shared" si="235"/>
        <v>9</v>
      </c>
      <c r="HI140" t="s">
        <v>130</v>
      </c>
      <c r="HJ140">
        <f t="shared" si="217"/>
        <v>5</v>
      </c>
      <c r="HK140" t="s">
        <v>131</v>
      </c>
      <c r="HL140">
        <f t="shared" si="218"/>
        <v>0</v>
      </c>
      <c r="HM140" t="s">
        <v>90</v>
      </c>
      <c r="HN140">
        <f t="shared" si="178"/>
        <v>9</v>
      </c>
      <c r="HO140" t="s">
        <v>91</v>
      </c>
      <c r="HP140">
        <f t="shared" si="219"/>
        <v>5</v>
      </c>
      <c r="HQ140" t="s">
        <v>136</v>
      </c>
      <c r="HR140" s="1">
        <f t="shared" si="220"/>
        <v>0</v>
      </c>
      <c r="HS140" t="s">
        <v>85</v>
      </c>
      <c r="HT140" s="1">
        <f t="shared" si="221"/>
        <v>5</v>
      </c>
      <c r="HU140" t="s">
        <v>86</v>
      </c>
      <c r="HV140" s="1">
        <f t="shared" si="222"/>
        <v>6</v>
      </c>
      <c r="HW140" t="s">
        <v>129</v>
      </c>
      <c r="HX140" s="1">
        <f t="shared" si="223"/>
        <v>0</v>
      </c>
      <c r="HY140" t="s">
        <v>88</v>
      </c>
      <c r="HZ140" s="1">
        <f t="shared" si="224"/>
        <v>0</v>
      </c>
      <c r="IA140" t="s">
        <v>142</v>
      </c>
      <c r="IB140" s="1">
        <f t="shared" si="225"/>
        <v>0</v>
      </c>
      <c r="IC140" t="s">
        <v>150</v>
      </c>
      <c r="ID140" s="1">
        <f t="shared" si="226"/>
        <v>0</v>
      </c>
      <c r="IE140" t="s">
        <v>96</v>
      </c>
      <c r="IF140" s="1">
        <f t="shared" si="227"/>
        <v>5</v>
      </c>
      <c r="IG140">
        <f t="shared" si="232"/>
        <v>67</v>
      </c>
      <c r="IH140" s="1">
        <f t="shared" si="228"/>
        <v>146</v>
      </c>
    </row>
    <row r="141" spans="1:242" ht="14.65" thickBot="1" x14ac:dyDescent="0.5">
      <c r="A141" s="1">
        <v>138</v>
      </c>
      <c r="B141" s="45">
        <f t="shared" si="163"/>
        <v>286</v>
      </c>
      <c r="C141" s="14" t="s">
        <v>438</v>
      </c>
      <c r="D141" t="s">
        <v>439</v>
      </c>
      <c r="E141" s="15" t="s">
        <v>413</v>
      </c>
      <c r="F141" s="28">
        <f t="shared" si="164"/>
        <v>160</v>
      </c>
      <c r="H141" s="14">
        <v>1</v>
      </c>
      <c r="I141" t="s">
        <v>83</v>
      </c>
      <c r="J141">
        <v>2</v>
      </c>
      <c r="K141" s="40">
        <f t="shared" si="179"/>
        <v>3</v>
      </c>
      <c r="L141">
        <v>2</v>
      </c>
      <c r="M141" t="s">
        <v>83</v>
      </c>
      <c r="N141">
        <v>2</v>
      </c>
      <c r="O141" s="40">
        <f t="shared" si="233"/>
        <v>0</v>
      </c>
      <c r="P141">
        <v>3</v>
      </c>
      <c r="Q141" t="s">
        <v>83</v>
      </c>
      <c r="R141">
        <v>2</v>
      </c>
      <c r="S141" s="40">
        <f t="shared" si="180"/>
        <v>0</v>
      </c>
      <c r="T141">
        <v>3</v>
      </c>
      <c r="U141" t="s">
        <v>83</v>
      </c>
      <c r="V141">
        <v>2</v>
      </c>
      <c r="W141" s="40">
        <f t="shared" si="165"/>
        <v>0</v>
      </c>
      <c r="X141">
        <v>1</v>
      </c>
      <c r="Y141" t="s">
        <v>83</v>
      </c>
      <c r="Z141">
        <v>2</v>
      </c>
      <c r="AA141" s="40">
        <f t="shared" si="166"/>
        <v>6</v>
      </c>
      <c r="AB141">
        <v>2</v>
      </c>
      <c r="AC141" t="s">
        <v>83</v>
      </c>
      <c r="AD141">
        <v>1</v>
      </c>
      <c r="AE141" s="40">
        <f t="shared" si="181"/>
        <v>3</v>
      </c>
      <c r="AF141" s="24">
        <f t="shared" si="182"/>
        <v>12</v>
      </c>
      <c r="AG141" s="14">
        <v>3</v>
      </c>
      <c r="AH141" t="s">
        <v>83</v>
      </c>
      <c r="AI141">
        <v>1</v>
      </c>
      <c r="AJ141" s="40">
        <f t="shared" si="231"/>
        <v>3</v>
      </c>
      <c r="AK141">
        <v>3</v>
      </c>
      <c r="AL141" t="s">
        <v>83</v>
      </c>
      <c r="AM141">
        <v>0</v>
      </c>
      <c r="AN141" s="40">
        <f t="shared" si="183"/>
        <v>0</v>
      </c>
      <c r="AO141">
        <v>2</v>
      </c>
      <c r="AP141" t="s">
        <v>83</v>
      </c>
      <c r="AQ141">
        <v>0</v>
      </c>
      <c r="AR141" s="40">
        <f t="shared" si="162"/>
        <v>0</v>
      </c>
      <c r="AS141">
        <v>3</v>
      </c>
      <c r="AT141" t="s">
        <v>83</v>
      </c>
      <c r="AU141">
        <v>3</v>
      </c>
      <c r="AV141" s="40">
        <f t="shared" si="184"/>
        <v>3</v>
      </c>
      <c r="AW141">
        <v>2</v>
      </c>
      <c r="AX141" t="s">
        <v>83</v>
      </c>
      <c r="AY141">
        <v>2</v>
      </c>
      <c r="AZ141" s="40">
        <f t="shared" si="185"/>
        <v>0</v>
      </c>
      <c r="BA141">
        <v>1</v>
      </c>
      <c r="BB141" t="s">
        <v>83</v>
      </c>
      <c r="BC141">
        <v>2</v>
      </c>
      <c r="BD141" s="40">
        <f t="shared" si="167"/>
        <v>4</v>
      </c>
      <c r="BE141" s="24">
        <f t="shared" si="186"/>
        <v>10</v>
      </c>
      <c r="BF141" s="14">
        <v>0</v>
      </c>
      <c r="BG141" t="s">
        <v>83</v>
      </c>
      <c r="BH141">
        <v>1</v>
      </c>
      <c r="BI141" s="40">
        <f t="shared" si="187"/>
        <v>4</v>
      </c>
      <c r="BJ141">
        <v>0</v>
      </c>
      <c r="BK141" t="s">
        <v>83</v>
      </c>
      <c r="BL141">
        <v>1</v>
      </c>
      <c r="BM141" s="40">
        <f t="shared" si="188"/>
        <v>0</v>
      </c>
      <c r="BN141">
        <v>2</v>
      </c>
      <c r="BO141" t="s">
        <v>83</v>
      </c>
      <c r="BP141">
        <v>0</v>
      </c>
      <c r="BQ141" s="40">
        <f t="shared" si="168"/>
        <v>6</v>
      </c>
      <c r="BR141">
        <v>1</v>
      </c>
      <c r="BS141" t="s">
        <v>83</v>
      </c>
      <c r="BT141">
        <v>2</v>
      </c>
      <c r="BU141" s="40">
        <f t="shared" si="189"/>
        <v>0</v>
      </c>
      <c r="BV141">
        <v>1</v>
      </c>
      <c r="BW141" t="s">
        <v>83</v>
      </c>
      <c r="BX141">
        <v>1</v>
      </c>
      <c r="BY141" s="40">
        <f t="shared" si="190"/>
        <v>0</v>
      </c>
      <c r="BZ141">
        <v>3</v>
      </c>
      <c r="CA141" t="s">
        <v>83</v>
      </c>
      <c r="CB141">
        <v>1</v>
      </c>
      <c r="CC141" s="40">
        <f t="shared" si="191"/>
        <v>0</v>
      </c>
      <c r="CD141" s="24">
        <f t="shared" si="192"/>
        <v>10</v>
      </c>
      <c r="CE141" s="14">
        <v>1</v>
      </c>
      <c r="CF141" t="s">
        <v>83</v>
      </c>
      <c r="CG141">
        <v>1</v>
      </c>
      <c r="CH141" s="40">
        <f t="shared" si="193"/>
        <v>4</v>
      </c>
      <c r="CI141">
        <v>3</v>
      </c>
      <c r="CJ141" t="s">
        <v>83</v>
      </c>
      <c r="CK141">
        <v>1</v>
      </c>
      <c r="CL141" s="40">
        <f t="shared" si="194"/>
        <v>3</v>
      </c>
      <c r="CM141">
        <v>1</v>
      </c>
      <c r="CN141" t="s">
        <v>83</v>
      </c>
      <c r="CO141">
        <v>2</v>
      </c>
      <c r="CP141" s="40">
        <f t="shared" si="195"/>
        <v>4</v>
      </c>
      <c r="CQ141">
        <v>3</v>
      </c>
      <c r="CR141" t="s">
        <v>83</v>
      </c>
      <c r="CS141">
        <v>1</v>
      </c>
      <c r="CT141" s="40">
        <f t="shared" si="196"/>
        <v>3</v>
      </c>
      <c r="CU141">
        <v>2</v>
      </c>
      <c r="CV141" t="s">
        <v>83</v>
      </c>
      <c r="CW141">
        <v>1</v>
      </c>
      <c r="CX141" s="40">
        <f t="shared" si="197"/>
        <v>4</v>
      </c>
      <c r="CY141">
        <v>0</v>
      </c>
      <c r="CZ141" t="s">
        <v>83</v>
      </c>
      <c r="DA141">
        <v>2</v>
      </c>
      <c r="DB141" s="40">
        <f t="shared" si="198"/>
        <v>0</v>
      </c>
      <c r="DC141" s="24">
        <f t="shared" si="199"/>
        <v>18</v>
      </c>
      <c r="DD141" s="14">
        <v>1</v>
      </c>
      <c r="DE141" t="s">
        <v>83</v>
      </c>
      <c r="DF141">
        <v>2</v>
      </c>
      <c r="DG141" s="40">
        <f t="shared" si="229"/>
        <v>6</v>
      </c>
      <c r="DH141">
        <v>2</v>
      </c>
      <c r="DI141" t="s">
        <v>83</v>
      </c>
      <c r="DJ141">
        <v>2</v>
      </c>
      <c r="DK141" s="40">
        <f t="shared" si="169"/>
        <v>0</v>
      </c>
      <c r="DL141">
        <v>2</v>
      </c>
      <c r="DM141" t="s">
        <v>83</v>
      </c>
      <c r="DN141">
        <v>1</v>
      </c>
      <c r="DO141" s="40">
        <f t="shared" si="200"/>
        <v>0</v>
      </c>
      <c r="DP141">
        <v>2</v>
      </c>
      <c r="DQ141" t="s">
        <v>83</v>
      </c>
      <c r="DR141">
        <v>1</v>
      </c>
      <c r="DS141" s="40">
        <f t="shared" si="160"/>
        <v>0</v>
      </c>
      <c r="DT141">
        <v>2</v>
      </c>
      <c r="DU141" t="s">
        <v>83</v>
      </c>
      <c r="DV141">
        <v>2</v>
      </c>
      <c r="DW141" s="40">
        <f t="shared" si="161"/>
        <v>1</v>
      </c>
      <c r="DX141">
        <v>1</v>
      </c>
      <c r="DY141" t="s">
        <v>83</v>
      </c>
      <c r="DZ141">
        <v>1</v>
      </c>
      <c r="EA141" s="39">
        <f t="shared" si="201"/>
        <v>0</v>
      </c>
      <c r="EB141" s="24">
        <f t="shared" si="170"/>
        <v>7</v>
      </c>
      <c r="EC141" s="14">
        <v>2</v>
      </c>
      <c r="ED141" t="s">
        <v>83</v>
      </c>
      <c r="EE141">
        <v>1</v>
      </c>
      <c r="EF141" s="40">
        <f t="shared" si="202"/>
        <v>0</v>
      </c>
      <c r="EG141">
        <v>1</v>
      </c>
      <c r="EH141" t="s">
        <v>83</v>
      </c>
      <c r="EI141">
        <v>2</v>
      </c>
      <c r="EJ141" s="40">
        <f t="shared" si="203"/>
        <v>0</v>
      </c>
      <c r="EK141">
        <v>1</v>
      </c>
      <c r="EL141" t="s">
        <v>83</v>
      </c>
      <c r="EM141">
        <v>2</v>
      </c>
      <c r="EN141" s="40">
        <f t="shared" si="234"/>
        <v>3</v>
      </c>
      <c r="EO141">
        <v>1</v>
      </c>
      <c r="EP141" t="s">
        <v>83</v>
      </c>
      <c r="EQ141">
        <v>1</v>
      </c>
      <c r="ER141" s="40">
        <f t="shared" si="204"/>
        <v>0</v>
      </c>
      <c r="ES141">
        <v>2</v>
      </c>
      <c r="ET141" t="s">
        <v>83</v>
      </c>
      <c r="EU141">
        <v>1</v>
      </c>
      <c r="EV141" s="40">
        <f t="shared" si="205"/>
        <v>0</v>
      </c>
      <c r="EW141">
        <v>3</v>
      </c>
      <c r="EX141" t="s">
        <v>83</v>
      </c>
      <c r="EY141">
        <v>2</v>
      </c>
      <c r="EZ141" s="40">
        <f t="shared" si="206"/>
        <v>0</v>
      </c>
      <c r="FA141" s="24">
        <f t="shared" si="207"/>
        <v>3</v>
      </c>
      <c r="FB141" s="14">
        <v>2</v>
      </c>
      <c r="FC141" t="s">
        <v>83</v>
      </c>
      <c r="FD141">
        <v>1</v>
      </c>
      <c r="FE141" s="40">
        <f t="shared" si="208"/>
        <v>4</v>
      </c>
      <c r="FF141">
        <v>2</v>
      </c>
      <c r="FG141" t="s">
        <v>83</v>
      </c>
      <c r="FH141">
        <v>1</v>
      </c>
      <c r="FI141" s="40">
        <f t="shared" si="209"/>
        <v>3</v>
      </c>
      <c r="FJ141">
        <v>1</v>
      </c>
      <c r="FK141" t="s">
        <v>83</v>
      </c>
      <c r="FL141">
        <v>2</v>
      </c>
      <c r="FM141" s="40">
        <f t="shared" si="210"/>
        <v>0</v>
      </c>
      <c r="FN141">
        <v>2</v>
      </c>
      <c r="FO141" t="s">
        <v>83</v>
      </c>
      <c r="FP141">
        <v>1</v>
      </c>
      <c r="FQ141" s="40">
        <f t="shared" si="171"/>
        <v>4</v>
      </c>
      <c r="FR141">
        <v>2</v>
      </c>
      <c r="FS141" t="s">
        <v>83</v>
      </c>
      <c r="FT141">
        <v>1</v>
      </c>
      <c r="FU141" s="40">
        <f t="shared" si="211"/>
        <v>0</v>
      </c>
      <c r="FV141">
        <v>2</v>
      </c>
      <c r="FW141" t="s">
        <v>83</v>
      </c>
      <c r="FX141">
        <v>3</v>
      </c>
      <c r="FY141" s="40">
        <f t="shared" si="172"/>
        <v>0</v>
      </c>
      <c r="FZ141" s="24">
        <f t="shared" si="173"/>
        <v>11</v>
      </c>
      <c r="GA141" s="14">
        <v>2</v>
      </c>
      <c r="GB141" t="s">
        <v>83</v>
      </c>
      <c r="GC141">
        <v>1</v>
      </c>
      <c r="GD141" s="40">
        <f t="shared" si="212"/>
        <v>0</v>
      </c>
      <c r="GE141">
        <v>2</v>
      </c>
      <c r="GF141" t="s">
        <v>83</v>
      </c>
      <c r="GG141">
        <v>1</v>
      </c>
      <c r="GH141" s="40">
        <f t="shared" si="159"/>
        <v>4</v>
      </c>
      <c r="GI141">
        <v>2</v>
      </c>
      <c r="GJ141" t="s">
        <v>83</v>
      </c>
      <c r="GK141">
        <v>1</v>
      </c>
      <c r="GL141" s="40">
        <f t="shared" si="213"/>
        <v>0</v>
      </c>
      <c r="GM141">
        <v>2</v>
      </c>
      <c r="GN141" t="s">
        <v>83</v>
      </c>
      <c r="GO141">
        <v>1</v>
      </c>
      <c r="GP141" s="40">
        <f t="shared" si="214"/>
        <v>3</v>
      </c>
      <c r="GQ141">
        <v>3</v>
      </c>
      <c r="GR141" t="s">
        <v>83</v>
      </c>
      <c r="GS141">
        <v>1</v>
      </c>
      <c r="GT141" s="40">
        <f t="shared" si="174"/>
        <v>0</v>
      </c>
      <c r="GU141">
        <v>2</v>
      </c>
      <c r="GV141" t="s">
        <v>83</v>
      </c>
      <c r="GW141">
        <v>1</v>
      </c>
      <c r="GX141" s="40">
        <f t="shared" si="215"/>
        <v>6</v>
      </c>
      <c r="GY141" s="24">
        <f t="shared" si="216"/>
        <v>13</v>
      </c>
      <c r="GZ141" s="28">
        <f t="shared" si="175"/>
        <v>84</v>
      </c>
      <c r="HA141" t="s">
        <v>84</v>
      </c>
      <c r="HB141">
        <f t="shared" si="176"/>
        <v>9</v>
      </c>
      <c r="HC141" t="s">
        <v>137</v>
      </c>
      <c r="HD141">
        <f t="shared" si="230"/>
        <v>5</v>
      </c>
      <c r="HE141" t="s">
        <v>93</v>
      </c>
      <c r="HF141">
        <f t="shared" si="177"/>
        <v>9</v>
      </c>
      <c r="HG141" t="s">
        <v>94</v>
      </c>
      <c r="HH141">
        <f t="shared" si="235"/>
        <v>9</v>
      </c>
      <c r="HI141" t="s">
        <v>130</v>
      </c>
      <c r="HJ141">
        <f t="shared" si="217"/>
        <v>5</v>
      </c>
      <c r="HK141" t="s">
        <v>95</v>
      </c>
      <c r="HL141">
        <f t="shared" si="218"/>
        <v>5</v>
      </c>
      <c r="HM141" t="s">
        <v>90</v>
      </c>
      <c r="HN141">
        <f t="shared" si="178"/>
        <v>9</v>
      </c>
      <c r="HO141" t="s">
        <v>96</v>
      </c>
      <c r="HP141">
        <f t="shared" si="219"/>
        <v>9</v>
      </c>
      <c r="HQ141" t="s">
        <v>140</v>
      </c>
      <c r="HR141" s="1">
        <f t="shared" si="220"/>
        <v>0</v>
      </c>
      <c r="HS141" t="s">
        <v>85</v>
      </c>
      <c r="HT141" s="1">
        <f t="shared" si="221"/>
        <v>5</v>
      </c>
      <c r="HU141" t="s">
        <v>133</v>
      </c>
      <c r="HV141" s="1">
        <f t="shared" si="222"/>
        <v>0</v>
      </c>
      <c r="HW141" t="s">
        <v>87</v>
      </c>
      <c r="HX141" s="1">
        <f t="shared" si="223"/>
        <v>6</v>
      </c>
      <c r="HY141" t="s">
        <v>165</v>
      </c>
      <c r="HZ141" s="1">
        <f t="shared" si="224"/>
        <v>5</v>
      </c>
      <c r="IA141" t="s">
        <v>142</v>
      </c>
      <c r="IB141" s="1">
        <f t="shared" si="225"/>
        <v>0</v>
      </c>
      <c r="IC141" t="s">
        <v>166</v>
      </c>
      <c r="ID141" s="1">
        <f t="shared" si="226"/>
        <v>0</v>
      </c>
      <c r="IE141" t="s">
        <v>135</v>
      </c>
      <c r="IF141" s="1">
        <f t="shared" si="227"/>
        <v>0</v>
      </c>
      <c r="IG141">
        <f t="shared" si="232"/>
        <v>76</v>
      </c>
      <c r="IH141" s="1">
        <f t="shared" si="228"/>
        <v>160</v>
      </c>
    </row>
    <row r="142" spans="1:242" ht="14.65" thickBot="1" x14ac:dyDescent="0.5">
      <c r="A142" s="1">
        <v>139</v>
      </c>
      <c r="B142" s="45">
        <f t="shared" si="163"/>
        <v>4</v>
      </c>
      <c r="C142" s="14" t="s">
        <v>440</v>
      </c>
      <c r="D142" t="s">
        <v>441</v>
      </c>
      <c r="E142" s="15" t="s">
        <v>413</v>
      </c>
      <c r="F142" s="28">
        <f t="shared" si="164"/>
        <v>200</v>
      </c>
      <c r="H142" s="14">
        <v>1</v>
      </c>
      <c r="I142" t="s">
        <v>83</v>
      </c>
      <c r="J142">
        <v>2</v>
      </c>
      <c r="K142" s="40">
        <f t="shared" si="179"/>
        <v>3</v>
      </c>
      <c r="L142">
        <v>3</v>
      </c>
      <c r="M142" t="s">
        <v>83</v>
      </c>
      <c r="N142">
        <v>4</v>
      </c>
      <c r="O142" s="40">
        <f t="shared" si="233"/>
        <v>3</v>
      </c>
      <c r="P142">
        <v>1</v>
      </c>
      <c r="Q142" t="s">
        <v>83</v>
      </c>
      <c r="R142">
        <v>2</v>
      </c>
      <c r="S142" s="40">
        <f t="shared" si="180"/>
        <v>3</v>
      </c>
      <c r="T142">
        <v>0</v>
      </c>
      <c r="U142" t="s">
        <v>83</v>
      </c>
      <c r="V142">
        <v>0</v>
      </c>
      <c r="W142" s="40">
        <f t="shared" si="165"/>
        <v>4</v>
      </c>
      <c r="X142">
        <v>0</v>
      </c>
      <c r="Y142" t="s">
        <v>83</v>
      </c>
      <c r="Z142">
        <v>0</v>
      </c>
      <c r="AA142" s="40">
        <f t="shared" si="166"/>
        <v>0</v>
      </c>
      <c r="AB142">
        <v>2</v>
      </c>
      <c r="AC142" t="s">
        <v>83</v>
      </c>
      <c r="AD142">
        <v>0</v>
      </c>
      <c r="AE142" s="40">
        <f t="shared" si="181"/>
        <v>6</v>
      </c>
      <c r="AF142" s="24">
        <f t="shared" si="182"/>
        <v>19</v>
      </c>
      <c r="AG142" s="14">
        <v>3</v>
      </c>
      <c r="AH142" t="s">
        <v>83</v>
      </c>
      <c r="AI142">
        <v>1</v>
      </c>
      <c r="AJ142" s="40">
        <f t="shared" si="231"/>
        <v>3</v>
      </c>
      <c r="AK142">
        <v>2</v>
      </c>
      <c r="AL142" t="s">
        <v>83</v>
      </c>
      <c r="AM142">
        <v>2</v>
      </c>
      <c r="AN142" s="40">
        <f t="shared" si="183"/>
        <v>4</v>
      </c>
      <c r="AO142">
        <v>2</v>
      </c>
      <c r="AP142" t="s">
        <v>83</v>
      </c>
      <c r="AQ142">
        <v>1</v>
      </c>
      <c r="AR142" s="40">
        <f t="shared" si="162"/>
        <v>0</v>
      </c>
      <c r="AS142">
        <v>3</v>
      </c>
      <c r="AT142" t="s">
        <v>83</v>
      </c>
      <c r="AU142">
        <v>3</v>
      </c>
      <c r="AV142" s="40">
        <f t="shared" si="184"/>
        <v>3</v>
      </c>
      <c r="AW142">
        <v>2</v>
      </c>
      <c r="AX142" t="s">
        <v>83</v>
      </c>
      <c r="AY142">
        <v>3</v>
      </c>
      <c r="AZ142" s="40">
        <f t="shared" si="185"/>
        <v>3</v>
      </c>
      <c r="BA142">
        <v>1</v>
      </c>
      <c r="BB142" t="s">
        <v>83</v>
      </c>
      <c r="BC142">
        <v>3</v>
      </c>
      <c r="BD142" s="40">
        <f t="shared" si="167"/>
        <v>3</v>
      </c>
      <c r="BE142" s="24">
        <f t="shared" si="186"/>
        <v>16</v>
      </c>
      <c r="BF142" s="14">
        <v>3</v>
      </c>
      <c r="BG142" t="s">
        <v>83</v>
      </c>
      <c r="BH142">
        <v>2</v>
      </c>
      <c r="BI142" s="40">
        <f t="shared" si="187"/>
        <v>0</v>
      </c>
      <c r="BJ142">
        <v>1</v>
      </c>
      <c r="BK142" t="s">
        <v>83</v>
      </c>
      <c r="BL142">
        <v>1</v>
      </c>
      <c r="BM142" s="40">
        <f t="shared" si="188"/>
        <v>4</v>
      </c>
      <c r="BN142">
        <v>1</v>
      </c>
      <c r="BO142" t="s">
        <v>83</v>
      </c>
      <c r="BP142">
        <v>0</v>
      </c>
      <c r="BQ142" s="40">
        <f t="shared" si="168"/>
        <v>3</v>
      </c>
      <c r="BR142">
        <v>2</v>
      </c>
      <c r="BS142" t="s">
        <v>83</v>
      </c>
      <c r="BT142">
        <v>1</v>
      </c>
      <c r="BU142" s="40">
        <f t="shared" si="189"/>
        <v>3</v>
      </c>
      <c r="BV142">
        <v>1</v>
      </c>
      <c r="BW142" t="s">
        <v>83</v>
      </c>
      <c r="BX142">
        <v>2</v>
      </c>
      <c r="BY142" s="40">
        <f t="shared" si="190"/>
        <v>3</v>
      </c>
      <c r="BZ142">
        <v>0</v>
      </c>
      <c r="CA142" t="s">
        <v>83</v>
      </c>
      <c r="CB142">
        <v>2</v>
      </c>
      <c r="CC142" s="40">
        <f t="shared" si="191"/>
        <v>3</v>
      </c>
      <c r="CD142" s="24">
        <f t="shared" si="192"/>
        <v>16</v>
      </c>
      <c r="CE142" s="14">
        <v>1</v>
      </c>
      <c r="CF142" t="s">
        <v>83</v>
      </c>
      <c r="CG142">
        <v>1</v>
      </c>
      <c r="CH142" s="40">
        <f t="shared" si="193"/>
        <v>4</v>
      </c>
      <c r="CI142">
        <v>3</v>
      </c>
      <c r="CJ142" t="s">
        <v>83</v>
      </c>
      <c r="CK142">
        <v>2</v>
      </c>
      <c r="CL142" s="40">
        <f t="shared" si="194"/>
        <v>3</v>
      </c>
      <c r="CM142">
        <v>0</v>
      </c>
      <c r="CN142" t="s">
        <v>83</v>
      </c>
      <c r="CO142">
        <v>3</v>
      </c>
      <c r="CP142" s="40">
        <f t="shared" si="195"/>
        <v>3</v>
      </c>
      <c r="CQ142">
        <v>3</v>
      </c>
      <c r="CR142" t="s">
        <v>83</v>
      </c>
      <c r="CS142">
        <v>1</v>
      </c>
      <c r="CT142" s="40">
        <f t="shared" si="196"/>
        <v>3</v>
      </c>
      <c r="CU142">
        <v>1</v>
      </c>
      <c r="CV142" t="s">
        <v>83</v>
      </c>
      <c r="CW142">
        <v>3</v>
      </c>
      <c r="CX142" s="40">
        <f t="shared" si="197"/>
        <v>0</v>
      </c>
      <c r="CY142">
        <v>0</v>
      </c>
      <c r="CZ142" t="s">
        <v>83</v>
      </c>
      <c r="DA142">
        <v>3</v>
      </c>
      <c r="DB142" s="40">
        <f t="shared" si="198"/>
        <v>0</v>
      </c>
      <c r="DC142" s="24">
        <f t="shared" si="199"/>
        <v>13</v>
      </c>
      <c r="DD142" s="14">
        <v>4</v>
      </c>
      <c r="DE142" t="s">
        <v>83</v>
      </c>
      <c r="DF142">
        <v>0</v>
      </c>
      <c r="DG142" s="40">
        <f t="shared" si="229"/>
        <v>0</v>
      </c>
      <c r="DH142">
        <v>3</v>
      </c>
      <c r="DI142" t="s">
        <v>83</v>
      </c>
      <c r="DJ142">
        <v>2</v>
      </c>
      <c r="DK142" s="40">
        <f t="shared" si="169"/>
        <v>3</v>
      </c>
      <c r="DL142">
        <v>1</v>
      </c>
      <c r="DM142" t="s">
        <v>83</v>
      </c>
      <c r="DN142">
        <v>1</v>
      </c>
      <c r="DO142" s="40">
        <f t="shared" si="200"/>
        <v>0</v>
      </c>
      <c r="DP142">
        <v>3</v>
      </c>
      <c r="DQ142" t="s">
        <v>83</v>
      </c>
      <c r="DR142">
        <v>3</v>
      </c>
      <c r="DS142" s="40">
        <f t="shared" si="160"/>
        <v>3</v>
      </c>
      <c r="DT142">
        <v>1</v>
      </c>
      <c r="DU142" t="s">
        <v>83</v>
      </c>
      <c r="DV142">
        <v>3</v>
      </c>
      <c r="DW142" s="40">
        <f t="shared" si="161"/>
        <v>1</v>
      </c>
      <c r="DX142">
        <v>0</v>
      </c>
      <c r="DY142" t="s">
        <v>83</v>
      </c>
      <c r="DZ142">
        <v>3</v>
      </c>
      <c r="EA142" s="39">
        <f t="shared" si="201"/>
        <v>3</v>
      </c>
      <c r="EB142" s="24">
        <f t="shared" si="170"/>
        <v>10</v>
      </c>
      <c r="EC142" s="14">
        <v>1</v>
      </c>
      <c r="ED142" t="s">
        <v>83</v>
      </c>
      <c r="EE142">
        <v>2</v>
      </c>
      <c r="EF142" s="40">
        <f t="shared" si="202"/>
        <v>0</v>
      </c>
      <c r="EG142">
        <v>3</v>
      </c>
      <c r="EH142" t="s">
        <v>83</v>
      </c>
      <c r="EI142">
        <v>1</v>
      </c>
      <c r="EJ142" s="40">
        <f t="shared" si="203"/>
        <v>3</v>
      </c>
      <c r="EK142">
        <v>3</v>
      </c>
      <c r="EL142" t="s">
        <v>83</v>
      </c>
      <c r="EM142">
        <v>2</v>
      </c>
      <c r="EN142" s="40">
        <f t="shared" si="234"/>
        <v>0</v>
      </c>
      <c r="EO142">
        <v>2</v>
      </c>
      <c r="EP142" t="s">
        <v>83</v>
      </c>
      <c r="EQ142">
        <v>1</v>
      </c>
      <c r="ER142" s="40">
        <f t="shared" si="204"/>
        <v>3</v>
      </c>
      <c r="ES142">
        <v>1</v>
      </c>
      <c r="ET142" t="s">
        <v>83</v>
      </c>
      <c r="EU142">
        <v>3</v>
      </c>
      <c r="EV142" s="40">
        <f t="shared" si="205"/>
        <v>0</v>
      </c>
      <c r="EW142">
        <v>2</v>
      </c>
      <c r="EX142" t="s">
        <v>83</v>
      </c>
      <c r="EY142">
        <v>1</v>
      </c>
      <c r="EZ142" s="40">
        <f t="shared" si="206"/>
        <v>0</v>
      </c>
      <c r="FA142" s="24">
        <f t="shared" si="207"/>
        <v>6</v>
      </c>
      <c r="FB142" s="14">
        <v>2</v>
      </c>
      <c r="FC142" t="s">
        <v>83</v>
      </c>
      <c r="FD142">
        <v>0</v>
      </c>
      <c r="FE142" s="40">
        <f t="shared" si="208"/>
        <v>3</v>
      </c>
      <c r="FF142">
        <v>0</v>
      </c>
      <c r="FG142" t="s">
        <v>83</v>
      </c>
      <c r="FH142">
        <v>0</v>
      </c>
      <c r="FI142" s="40">
        <f t="shared" si="209"/>
        <v>0</v>
      </c>
      <c r="FJ142">
        <v>1</v>
      </c>
      <c r="FK142" t="s">
        <v>83</v>
      </c>
      <c r="FL142">
        <v>1</v>
      </c>
      <c r="FM142" s="40">
        <f t="shared" si="210"/>
        <v>3</v>
      </c>
      <c r="FN142">
        <v>2</v>
      </c>
      <c r="FO142" t="s">
        <v>83</v>
      </c>
      <c r="FP142">
        <v>1</v>
      </c>
      <c r="FQ142" s="40">
        <f t="shared" si="171"/>
        <v>4</v>
      </c>
      <c r="FR142">
        <v>0</v>
      </c>
      <c r="FS142" t="s">
        <v>83</v>
      </c>
      <c r="FT142">
        <v>2</v>
      </c>
      <c r="FU142" s="40">
        <f t="shared" si="211"/>
        <v>3</v>
      </c>
      <c r="FV142">
        <v>0</v>
      </c>
      <c r="FW142" t="s">
        <v>83</v>
      </c>
      <c r="FX142">
        <v>2</v>
      </c>
      <c r="FY142" s="40">
        <f t="shared" si="172"/>
        <v>0</v>
      </c>
      <c r="FZ142" s="24">
        <f t="shared" si="173"/>
        <v>13</v>
      </c>
      <c r="GA142" s="14">
        <v>0</v>
      </c>
      <c r="GB142" t="s">
        <v>83</v>
      </c>
      <c r="GC142">
        <v>0</v>
      </c>
      <c r="GD142" s="40">
        <f t="shared" si="212"/>
        <v>6</v>
      </c>
      <c r="GE142">
        <v>2</v>
      </c>
      <c r="GF142" t="s">
        <v>83</v>
      </c>
      <c r="GG142">
        <v>1</v>
      </c>
      <c r="GH142" s="40">
        <f t="shared" ref="GH142:GH205" si="236">(IF(AND(GE142=3,GG142=2),6,IF(GE142-GG142=1,4,IF(GE142&gt;GG142,3,0))))</f>
        <v>4</v>
      </c>
      <c r="GI142">
        <v>1</v>
      </c>
      <c r="GJ142" t="s">
        <v>83</v>
      </c>
      <c r="GK142">
        <v>2</v>
      </c>
      <c r="GL142" s="40">
        <f t="shared" si="213"/>
        <v>4</v>
      </c>
      <c r="GM142">
        <v>3</v>
      </c>
      <c r="GN142" t="s">
        <v>83</v>
      </c>
      <c r="GO142">
        <v>1</v>
      </c>
      <c r="GP142" s="40">
        <f t="shared" si="214"/>
        <v>4</v>
      </c>
      <c r="GQ142">
        <v>2</v>
      </c>
      <c r="GR142" t="s">
        <v>83</v>
      </c>
      <c r="GS142">
        <v>2</v>
      </c>
      <c r="GT142" s="40">
        <f t="shared" si="174"/>
        <v>0</v>
      </c>
      <c r="GU142">
        <v>2</v>
      </c>
      <c r="GV142" t="s">
        <v>83</v>
      </c>
      <c r="GW142">
        <v>2</v>
      </c>
      <c r="GX142" s="40">
        <f t="shared" si="215"/>
        <v>0</v>
      </c>
      <c r="GY142" s="24">
        <f t="shared" si="216"/>
        <v>18</v>
      </c>
      <c r="GZ142" s="28">
        <f t="shared" si="175"/>
        <v>111</v>
      </c>
      <c r="HA142" t="s">
        <v>84</v>
      </c>
      <c r="HB142">
        <f t="shared" si="176"/>
        <v>9</v>
      </c>
      <c r="HC142" t="s">
        <v>85</v>
      </c>
      <c r="HD142">
        <f t="shared" si="230"/>
        <v>9</v>
      </c>
      <c r="HE142" t="s">
        <v>93</v>
      </c>
      <c r="HF142">
        <f t="shared" si="177"/>
        <v>9</v>
      </c>
      <c r="HG142" t="s">
        <v>94</v>
      </c>
      <c r="HH142">
        <f t="shared" si="235"/>
        <v>9</v>
      </c>
      <c r="HI142" t="s">
        <v>130</v>
      </c>
      <c r="HJ142">
        <f t="shared" si="217"/>
        <v>5</v>
      </c>
      <c r="HK142" t="s">
        <v>131</v>
      </c>
      <c r="HL142">
        <f t="shared" si="218"/>
        <v>0</v>
      </c>
      <c r="HM142" t="s">
        <v>90</v>
      </c>
      <c r="HN142">
        <f t="shared" si="178"/>
        <v>9</v>
      </c>
      <c r="HO142" t="s">
        <v>96</v>
      </c>
      <c r="HP142">
        <f t="shared" si="219"/>
        <v>9</v>
      </c>
      <c r="HQ142" t="s">
        <v>132</v>
      </c>
      <c r="HR142" s="1">
        <f t="shared" si="220"/>
        <v>6</v>
      </c>
      <c r="HS142" t="s">
        <v>92</v>
      </c>
      <c r="HT142" s="1">
        <f t="shared" si="221"/>
        <v>0</v>
      </c>
      <c r="HU142" t="s">
        <v>86</v>
      </c>
      <c r="HV142" s="1">
        <f t="shared" si="222"/>
        <v>6</v>
      </c>
      <c r="HW142" t="s">
        <v>129</v>
      </c>
      <c r="HX142" s="1">
        <f t="shared" si="223"/>
        <v>0</v>
      </c>
      <c r="HY142" t="s">
        <v>88</v>
      </c>
      <c r="HZ142" s="1">
        <f t="shared" si="224"/>
        <v>0</v>
      </c>
      <c r="IA142" t="s">
        <v>95</v>
      </c>
      <c r="IB142" s="1">
        <f t="shared" si="225"/>
        <v>6</v>
      </c>
      <c r="IC142" t="s">
        <v>134</v>
      </c>
      <c r="ID142" s="1">
        <f t="shared" si="226"/>
        <v>6</v>
      </c>
      <c r="IE142" t="s">
        <v>442</v>
      </c>
      <c r="IF142" s="1">
        <f t="shared" si="227"/>
        <v>6</v>
      </c>
      <c r="IG142">
        <f t="shared" si="232"/>
        <v>89</v>
      </c>
      <c r="IH142" s="1">
        <f t="shared" si="228"/>
        <v>200</v>
      </c>
    </row>
    <row r="143" spans="1:242" ht="14.65" thickBot="1" x14ac:dyDescent="0.5">
      <c r="A143" s="1">
        <v>140</v>
      </c>
      <c r="B143" s="45">
        <f t="shared" si="163"/>
        <v>464</v>
      </c>
      <c r="C143" s="14" t="s">
        <v>443</v>
      </c>
      <c r="D143" t="s">
        <v>444</v>
      </c>
      <c r="E143" s="15" t="s">
        <v>413</v>
      </c>
      <c r="F143" s="28">
        <f t="shared" si="164"/>
        <v>146</v>
      </c>
      <c r="H143" s="14">
        <v>4</v>
      </c>
      <c r="I143" t="s">
        <v>83</v>
      </c>
      <c r="J143">
        <v>4</v>
      </c>
      <c r="K143" s="40">
        <f t="shared" si="179"/>
        <v>0</v>
      </c>
      <c r="L143">
        <v>0</v>
      </c>
      <c r="M143" t="s">
        <v>83</v>
      </c>
      <c r="N143">
        <v>1</v>
      </c>
      <c r="O143" s="40">
        <f t="shared" si="233"/>
        <v>3</v>
      </c>
      <c r="P143">
        <v>2</v>
      </c>
      <c r="Q143" t="s">
        <v>83</v>
      </c>
      <c r="R143">
        <v>1</v>
      </c>
      <c r="S143" s="40">
        <f t="shared" si="180"/>
        <v>0</v>
      </c>
      <c r="T143">
        <v>2</v>
      </c>
      <c r="U143" t="s">
        <v>83</v>
      </c>
      <c r="V143">
        <v>1</v>
      </c>
      <c r="W143" s="40">
        <f t="shared" si="165"/>
        <v>0</v>
      </c>
      <c r="X143">
        <v>1</v>
      </c>
      <c r="Y143" t="s">
        <v>83</v>
      </c>
      <c r="Z143">
        <v>2</v>
      </c>
      <c r="AA143" s="40">
        <f t="shared" si="166"/>
        <v>6</v>
      </c>
      <c r="AB143">
        <v>2</v>
      </c>
      <c r="AC143" t="s">
        <v>83</v>
      </c>
      <c r="AD143">
        <v>0</v>
      </c>
      <c r="AE143" s="40">
        <f t="shared" si="181"/>
        <v>6</v>
      </c>
      <c r="AF143" s="24">
        <f t="shared" si="182"/>
        <v>15</v>
      </c>
      <c r="AG143" s="14">
        <v>2</v>
      </c>
      <c r="AH143" t="s">
        <v>83</v>
      </c>
      <c r="AI143">
        <v>1</v>
      </c>
      <c r="AJ143" s="40">
        <f t="shared" si="231"/>
        <v>3</v>
      </c>
      <c r="AK143">
        <v>2</v>
      </c>
      <c r="AL143" t="s">
        <v>83</v>
      </c>
      <c r="AM143">
        <v>1</v>
      </c>
      <c r="AN143" s="40">
        <f t="shared" si="183"/>
        <v>0</v>
      </c>
      <c r="AO143">
        <v>2</v>
      </c>
      <c r="AP143" t="s">
        <v>83</v>
      </c>
      <c r="AQ143">
        <v>1</v>
      </c>
      <c r="AR143" s="40">
        <f t="shared" si="162"/>
        <v>0</v>
      </c>
      <c r="AS143">
        <v>2</v>
      </c>
      <c r="AT143" t="s">
        <v>83</v>
      </c>
      <c r="AU143">
        <v>2</v>
      </c>
      <c r="AV143" s="40">
        <f t="shared" si="184"/>
        <v>3</v>
      </c>
      <c r="AW143">
        <v>1</v>
      </c>
      <c r="AX143" t="s">
        <v>83</v>
      </c>
      <c r="AY143">
        <v>2</v>
      </c>
      <c r="AZ143" s="40">
        <f t="shared" si="185"/>
        <v>3</v>
      </c>
      <c r="BA143">
        <v>2</v>
      </c>
      <c r="BB143" t="s">
        <v>83</v>
      </c>
      <c r="BC143">
        <v>3</v>
      </c>
      <c r="BD143" s="40">
        <f t="shared" si="167"/>
        <v>4</v>
      </c>
      <c r="BE143" s="24">
        <f t="shared" si="186"/>
        <v>13</v>
      </c>
      <c r="BF143" s="14">
        <v>2</v>
      </c>
      <c r="BG143" t="s">
        <v>83</v>
      </c>
      <c r="BH143">
        <v>1</v>
      </c>
      <c r="BI143" s="40">
        <f t="shared" si="187"/>
        <v>0</v>
      </c>
      <c r="BJ143">
        <v>0</v>
      </c>
      <c r="BK143" t="s">
        <v>83</v>
      </c>
      <c r="BL143">
        <v>1</v>
      </c>
      <c r="BM143" s="40">
        <f t="shared" si="188"/>
        <v>0</v>
      </c>
      <c r="BN143">
        <v>1</v>
      </c>
      <c r="BO143" t="s">
        <v>83</v>
      </c>
      <c r="BP143">
        <v>0</v>
      </c>
      <c r="BQ143" s="40">
        <f t="shared" si="168"/>
        <v>3</v>
      </c>
      <c r="BR143">
        <v>1</v>
      </c>
      <c r="BS143" t="s">
        <v>83</v>
      </c>
      <c r="BT143">
        <v>2</v>
      </c>
      <c r="BU143" s="40">
        <f t="shared" si="189"/>
        <v>0</v>
      </c>
      <c r="BV143">
        <v>3</v>
      </c>
      <c r="BW143" t="s">
        <v>83</v>
      </c>
      <c r="BX143">
        <v>1</v>
      </c>
      <c r="BY143" s="40">
        <f t="shared" si="190"/>
        <v>0</v>
      </c>
      <c r="BZ143">
        <v>1</v>
      </c>
      <c r="CA143" t="s">
        <v>83</v>
      </c>
      <c r="CB143">
        <v>1</v>
      </c>
      <c r="CC143" s="40">
        <f t="shared" si="191"/>
        <v>0</v>
      </c>
      <c r="CD143" s="24">
        <f t="shared" si="192"/>
        <v>3</v>
      </c>
      <c r="CE143" s="14">
        <v>2</v>
      </c>
      <c r="CF143" t="s">
        <v>83</v>
      </c>
      <c r="CG143">
        <v>2</v>
      </c>
      <c r="CH143" s="40">
        <f t="shared" si="193"/>
        <v>3</v>
      </c>
      <c r="CI143">
        <v>2</v>
      </c>
      <c r="CJ143" t="s">
        <v>83</v>
      </c>
      <c r="CK143">
        <v>3</v>
      </c>
      <c r="CL143" s="40">
        <f t="shared" si="194"/>
        <v>0</v>
      </c>
      <c r="CM143">
        <v>1</v>
      </c>
      <c r="CN143" t="s">
        <v>83</v>
      </c>
      <c r="CO143">
        <v>2</v>
      </c>
      <c r="CP143" s="40">
        <f t="shared" si="195"/>
        <v>4</v>
      </c>
      <c r="CQ143">
        <v>2</v>
      </c>
      <c r="CR143" t="s">
        <v>83</v>
      </c>
      <c r="CS143">
        <v>2</v>
      </c>
      <c r="CT143" s="40">
        <f t="shared" si="196"/>
        <v>0</v>
      </c>
      <c r="CU143">
        <v>1</v>
      </c>
      <c r="CV143" t="s">
        <v>83</v>
      </c>
      <c r="CW143">
        <v>1</v>
      </c>
      <c r="CX143" s="40">
        <f t="shared" si="197"/>
        <v>0</v>
      </c>
      <c r="CY143">
        <v>1</v>
      </c>
      <c r="CZ143" t="s">
        <v>83</v>
      </c>
      <c r="DA143">
        <v>2</v>
      </c>
      <c r="DB143" s="40">
        <f t="shared" si="198"/>
        <v>0</v>
      </c>
      <c r="DC143" s="24">
        <f t="shared" si="199"/>
        <v>7</v>
      </c>
      <c r="DD143" s="14">
        <v>1</v>
      </c>
      <c r="DE143" t="s">
        <v>83</v>
      </c>
      <c r="DF143">
        <v>1</v>
      </c>
      <c r="DG143" s="40">
        <f t="shared" si="229"/>
        <v>0</v>
      </c>
      <c r="DH143">
        <v>2</v>
      </c>
      <c r="DI143" t="s">
        <v>83</v>
      </c>
      <c r="DJ143">
        <v>1</v>
      </c>
      <c r="DK143" s="40">
        <f t="shared" si="169"/>
        <v>3</v>
      </c>
      <c r="DL143">
        <v>2</v>
      </c>
      <c r="DM143" t="s">
        <v>83</v>
      </c>
      <c r="DN143">
        <v>1</v>
      </c>
      <c r="DO143" s="40">
        <f t="shared" si="200"/>
        <v>0</v>
      </c>
      <c r="DP143">
        <v>3</v>
      </c>
      <c r="DQ143" t="s">
        <v>83</v>
      </c>
      <c r="DR143">
        <v>2</v>
      </c>
      <c r="DS143" s="40">
        <f t="shared" si="160"/>
        <v>0</v>
      </c>
      <c r="DT143">
        <v>1</v>
      </c>
      <c r="DU143" t="s">
        <v>83</v>
      </c>
      <c r="DV143">
        <v>1</v>
      </c>
      <c r="DW143" s="40">
        <f t="shared" si="161"/>
        <v>1</v>
      </c>
      <c r="DX143">
        <v>1</v>
      </c>
      <c r="DY143" t="s">
        <v>83</v>
      </c>
      <c r="DZ143">
        <v>1</v>
      </c>
      <c r="EA143" s="39">
        <f t="shared" si="201"/>
        <v>0</v>
      </c>
      <c r="EB143" s="24">
        <f t="shared" si="170"/>
        <v>4</v>
      </c>
      <c r="EC143" s="14">
        <v>1</v>
      </c>
      <c r="ED143" t="s">
        <v>83</v>
      </c>
      <c r="EE143">
        <v>2</v>
      </c>
      <c r="EF143" s="40">
        <f t="shared" si="202"/>
        <v>0</v>
      </c>
      <c r="EG143">
        <v>2</v>
      </c>
      <c r="EH143" t="s">
        <v>83</v>
      </c>
      <c r="EI143">
        <v>2</v>
      </c>
      <c r="EJ143" s="40">
        <f t="shared" si="203"/>
        <v>0</v>
      </c>
      <c r="EK143">
        <v>1</v>
      </c>
      <c r="EL143" t="s">
        <v>83</v>
      </c>
      <c r="EM143">
        <v>0</v>
      </c>
      <c r="EN143" s="40">
        <f t="shared" si="234"/>
        <v>0</v>
      </c>
      <c r="EO143">
        <v>2</v>
      </c>
      <c r="EP143" t="s">
        <v>83</v>
      </c>
      <c r="EQ143">
        <v>2</v>
      </c>
      <c r="ER143" s="40">
        <f t="shared" si="204"/>
        <v>0</v>
      </c>
      <c r="ES143">
        <v>2</v>
      </c>
      <c r="ET143" t="s">
        <v>83</v>
      </c>
      <c r="EU143">
        <v>1</v>
      </c>
      <c r="EV143" s="40">
        <f t="shared" si="205"/>
        <v>0</v>
      </c>
      <c r="EW143">
        <v>2</v>
      </c>
      <c r="EX143" t="s">
        <v>83</v>
      </c>
      <c r="EY143">
        <v>1</v>
      </c>
      <c r="EZ143" s="40">
        <f t="shared" si="206"/>
        <v>0</v>
      </c>
      <c r="FA143" s="24">
        <f t="shared" si="207"/>
        <v>0</v>
      </c>
      <c r="FB143" s="14">
        <v>2</v>
      </c>
      <c r="FC143" t="s">
        <v>83</v>
      </c>
      <c r="FD143">
        <v>1</v>
      </c>
      <c r="FE143" s="40">
        <f t="shared" si="208"/>
        <v>4</v>
      </c>
      <c r="FF143">
        <v>3</v>
      </c>
      <c r="FG143" t="s">
        <v>83</v>
      </c>
      <c r="FH143">
        <v>1</v>
      </c>
      <c r="FI143" s="40">
        <f t="shared" si="209"/>
        <v>4</v>
      </c>
      <c r="FJ143">
        <v>1</v>
      </c>
      <c r="FK143" t="s">
        <v>83</v>
      </c>
      <c r="FL143">
        <v>2</v>
      </c>
      <c r="FM143" s="40">
        <f t="shared" si="210"/>
        <v>0</v>
      </c>
      <c r="FN143">
        <v>3</v>
      </c>
      <c r="FO143" t="s">
        <v>83</v>
      </c>
      <c r="FP143">
        <v>1</v>
      </c>
      <c r="FQ143" s="40">
        <f t="shared" si="171"/>
        <v>3</v>
      </c>
      <c r="FR143">
        <v>1</v>
      </c>
      <c r="FS143" t="s">
        <v>83</v>
      </c>
      <c r="FT143">
        <v>2</v>
      </c>
      <c r="FU143" s="40">
        <f t="shared" si="211"/>
        <v>4</v>
      </c>
      <c r="FV143">
        <v>1</v>
      </c>
      <c r="FW143" t="s">
        <v>83</v>
      </c>
      <c r="FX143">
        <v>3</v>
      </c>
      <c r="FY143" s="40">
        <f t="shared" si="172"/>
        <v>0</v>
      </c>
      <c r="FZ143" s="24">
        <f t="shared" si="173"/>
        <v>15</v>
      </c>
      <c r="GA143" s="14">
        <v>2</v>
      </c>
      <c r="GB143" t="s">
        <v>83</v>
      </c>
      <c r="GC143">
        <v>2</v>
      </c>
      <c r="GD143" s="40">
        <f t="shared" si="212"/>
        <v>3</v>
      </c>
      <c r="GE143">
        <v>2</v>
      </c>
      <c r="GF143" t="s">
        <v>83</v>
      </c>
      <c r="GG143">
        <v>1</v>
      </c>
      <c r="GH143" s="40">
        <f t="shared" si="236"/>
        <v>4</v>
      </c>
      <c r="GI143">
        <v>1</v>
      </c>
      <c r="GJ143" t="s">
        <v>83</v>
      </c>
      <c r="GK143">
        <v>1</v>
      </c>
      <c r="GL143" s="40">
        <f t="shared" si="213"/>
        <v>0</v>
      </c>
      <c r="GM143">
        <v>2</v>
      </c>
      <c r="GN143" t="s">
        <v>83</v>
      </c>
      <c r="GO143">
        <v>1</v>
      </c>
      <c r="GP143" s="40">
        <f t="shared" si="214"/>
        <v>3</v>
      </c>
      <c r="GQ143">
        <v>1</v>
      </c>
      <c r="GR143" t="s">
        <v>83</v>
      </c>
      <c r="GS143">
        <v>1</v>
      </c>
      <c r="GT143" s="40">
        <f t="shared" si="174"/>
        <v>0</v>
      </c>
      <c r="GU143">
        <v>2</v>
      </c>
      <c r="GV143" t="s">
        <v>83</v>
      </c>
      <c r="GW143">
        <v>1</v>
      </c>
      <c r="GX143" s="40">
        <f t="shared" si="215"/>
        <v>6</v>
      </c>
      <c r="GY143" s="24">
        <f t="shared" si="216"/>
        <v>16</v>
      </c>
      <c r="GZ143" s="28">
        <f t="shared" si="175"/>
        <v>73</v>
      </c>
      <c r="HA143" t="s">
        <v>84</v>
      </c>
      <c r="HB143">
        <f t="shared" si="176"/>
        <v>9</v>
      </c>
      <c r="HC143" t="s">
        <v>137</v>
      </c>
      <c r="HD143">
        <f t="shared" si="230"/>
        <v>5</v>
      </c>
      <c r="HE143" t="s">
        <v>86</v>
      </c>
      <c r="HF143">
        <f t="shared" si="177"/>
        <v>5</v>
      </c>
      <c r="HG143" t="s">
        <v>87</v>
      </c>
      <c r="HH143">
        <f t="shared" si="235"/>
        <v>5</v>
      </c>
      <c r="HI143" t="s">
        <v>130</v>
      </c>
      <c r="HJ143">
        <f t="shared" si="217"/>
        <v>5</v>
      </c>
      <c r="HK143" t="s">
        <v>95</v>
      </c>
      <c r="HL143">
        <f t="shared" si="218"/>
        <v>5</v>
      </c>
      <c r="HM143" t="s">
        <v>90</v>
      </c>
      <c r="HN143">
        <f t="shared" si="178"/>
        <v>9</v>
      </c>
      <c r="HO143" t="s">
        <v>96</v>
      </c>
      <c r="HP143">
        <f t="shared" si="219"/>
        <v>9</v>
      </c>
      <c r="HQ143" t="s">
        <v>140</v>
      </c>
      <c r="HR143" s="1">
        <f t="shared" si="220"/>
        <v>0</v>
      </c>
      <c r="HS143" t="s">
        <v>85</v>
      </c>
      <c r="HT143" s="1">
        <f t="shared" si="221"/>
        <v>5</v>
      </c>
      <c r="HU143" t="s">
        <v>93</v>
      </c>
      <c r="HV143" s="1">
        <f t="shared" si="222"/>
        <v>5</v>
      </c>
      <c r="HW143" t="s">
        <v>94</v>
      </c>
      <c r="HX143" s="1">
        <f t="shared" si="223"/>
        <v>5</v>
      </c>
      <c r="HY143" t="s">
        <v>88</v>
      </c>
      <c r="HZ143" s="1">
        <f t="shared" si="224"/>
        <v>0</v>
      </c>
      <c r="IA143" t="s">
        <v>142</v>
      </c>
      <c r="IB143" s="1">
        <f t="shared" si="225"/>
        <v>0</v>
      </c>
      <c r="IC143" t="s">
        <v>150</v>
      </c>
      <c r="ID143" s="1">
        <f t="shared" si="226"/>
        <v>0</v>
      </c>
      <c r="IE143" t="s">
        <v>91</v>
      </c>
      <c r="IF143" s="1">
        <f t="shared" si="227"/>
        <v>6</v>
      </c>
      <c r="IG143">
        <f t="shared" si="232"/>
        <v>73</v>
      </c>
      <c r="IH143" s="1">
        <f t="shared" si="228"/>
        <v>146</v>
      </c>
    </row>
    <row r="144" spans="1:242" ht="14.65" thickBot="1" x14ac:dyDescent="0.5">
      <c r="A144" s="1">
        <v>141</v>
      </c>
      <c r="B144" s="45">
        <f t="shared" si="163"/>
        <v>91</v>
      </c>
      <c r="C144" s="14" t="s">
        <v>446</v>
      </c>
      <c r="D144" t="s">
        <v>447</v>
      </c>
      <c r="E144" s="15" t="s">
        <v>413</v>
      </c>
      <c r="F144" s="28">
        <f t="shared" si="164"/>
        <v>178</v>
      </c>
      <c r="H144" s="14">
        <v>0</v>
      </c>
      <c r="I144" t="s">
        <v>83</v>
      </c>
      <c r="J144">
        <v>2</v>
      </c>
      <c r="K144" s="40">
        <f t="shared" si="179"/>
        <v>6</v>
      </c>
      <c r="L144">
        <v>2</v>
      </c>
      <c r="M144" t="s">
        <v>83</v>
      </c>
      <c r="N144">
        <v>3</v>
      </c>
      <c r="O144" s="40">
        <f t="shared" si="233"/>
        <v>3</v>
      </c>
      <c r="P144">
        <v>0</v>
      </c>
      <c r="Q144" t="s">
        <v>83</v>
      </c>
      <c r="R144">
        <v>2</v>
      </c>
      <c r="S144" s="40">
        <f t="shared" si="180"/>
        <v>4</v>
      </c>
      <c r="T144">
        <v>2</v>
      </c>
      <c r="U144" t="s">
        <v>83</v>
      </c>
      <c r="V144">
        <v>1</v>
      </c>
      <c r="W144" s="40">
        <f t="shared" si="165"/>
        <v>0</v>
      </c>
      <c r="X144">
        <v>1</v>
      </c>
      <c r="Y144" t="s">
        <v>83</v>
      </c>
      <c r="Z144">
        <v>1</v>
      </c>
      <c r="AA144" s="40">
        <f t="shared" si="166"/>
        <v>0</v>
      </c>
      <c r="AB144">
        <v>2</v>
      </c>
      <c r="AC144" t="s">
        <v>83</v>
      </c>
      <c r="AD144">
        <v>0</v>
      </c>
      <c r="AE144" s="40">
        <f t="shared" si="181"/>
        <v>6</v>
      </c>
      <c r="AF144" s="24">
        <f t="shared" si="182"/>
        <v>19</v>
      </c>
      <c r="AG144" s="14">
        <v>3</v>
      </c>
      <c r="AH144" t="s">
        <v>83</v>
      </c>
      <c r="AI144">
        <v>1</v>
      </c>
      <c r="AJ144" s="40">
        <f t="shared" si="231"/>
        <v>3</v>
      </c>
      <c r="AK144">
        <v>2</v>
      </c>
      <c r="AL144" t="s">
        <v>83</v>
      </c>
      <c r="AM144">
        <v>2</v>
      </c>
      <c r="AN144" s="40">
        <f t="shared" si="183"/>
        <v>4</v>
      </c>
      <c r="AO144">
        <v>2</v>
      </c>
      <c r="AP144" t="s">
        <v>83</v>
      </c>
      <c r="AQ144">
        <v>0</v>
      </c>
      <c r="AR144" s="40">
        <f t="shared" si="162"/>
        <v>0</v>
      </c>
      <c r="AS144">
        <v>3</v>
      </c>
      <c r="AT144" t="s">
        <v>83</v>
      </c>
      <c r="AU144">
        <v>3</v>
      </c>
      <c r="AV144" s="40">
        <f t="shared" si="184"/>
        <v>3</v>
      </c>
      <c r="AW144">
        <v>3</v>
      </c>
      <c r="AX144" t="s">
        <v>83</v>
      </c>
      <c r="AY144">
        <v>2</v>
      </c>
      <c r="AZ144" s="40">
        <f t="shared" si="185"/>
        <v>0</v>
      </c>
      <c r="BA144">
        <v>1</v>
      </c>
      <c r="BB144" t="s">
        <v>83</v>
      </c>
      <c r="BC144">
        <v>3</v>
      </c>
      <c r="BD144" s="40">
        <f t="shared" si="167"/>
        <v>3</v>
      </c>
      <c r="BE144" s="24">
        <f t="shared" si="186"/>
        <v>13</v>
      </c>
      <c r="BF144" s="14">
        <v>4</v>
      </c>
      <c r="BG144" t="s">
        <v>83</v>
      </c>
      <c r="BH144">
        <v>2</v>
      </c>
      <c r="BI144" s="40">
        <f t="shared" si="187"/>
        <v>0</v>
      </c>
      <c r="BJ144">
        <v>1</v>
      </c>
      <c r="BK144" t="s">
        <v>83</v>
      </c>
      <c r="BL144">
        <v>1</v>
      </c>
      <c r="BM144" s="40">
        <f t="shared" si="188"/>
        <v>4</v>
      </c>
      <c r="BN144">
        <v>1</v>
      </c>
      <c r="BO144" t="s">
        <v>83</v>
      </c>
      <c r="BP144">
        <v>1</v>
      </c>
      <c r="BQ144" s="40">
        <f t="shared" si="168"/>
        <v>0</v>
      </c>
      <c r="BR144">
        <v>2</v>
      </c>
      <c r="BS144" t="s">
        <v>83</v>
      </c>
      <c r="BT144">
        <v>2</v>
      </c>
      <c r="BU144" s="40">
        <f t="shared" si="189"/>
        <v>0</v>
      </c>
      <c r="BV144">
        <v>1</v>
      </c>
      <c r="BW144" t="s">
        <v>83</v>
      </c>
      <c r="BX144">
        <v>2</v>
      </c>
      <c r="BY144" s="40">
        <f t="shared" si="190"/>
        <v>3</v>
      </c>
      <c r="BZ144">
        <v>0</v>
      </c>
      <c r="CA144" t="s">
        <v>83</v>
      </c>
      <c r="CB144">
        <v>2</v>
      </c>
      <c r="CC144" s="40">
        <f t="shared" si="191"/>
        <v>3</v>
      </c>
      <c r="CD144" s="24">
        <f t="shared" si="192"/>
        <v>10</v>
      </c>
      <c r="CE144" s="14">
        <v>1</v>
      </c>
      <c r="CF144" t="s">
        <v>83</v>
      </c>
      <c r="CG144">
        <v>1</v>
      </c>
      <c r="CH144" s="40">
        <f t="shared" si="193"/>
        <v>4</v>
      </c>
      <c r="CI144">
        <v>3</v>
      </c>
      <c r="CJ144" t="s">
        <v>83</v>
      </c>
      <c r="CK144">
        <v>2</v>
      </c>
      <c r="CL144" s="40">
        <f t="shared" si="194"/>
        <v>3</v>
      </c>
      <c r="CM144">
        <v>0</v>
      </c>
      <c r="CN144" t="s">
        <v>83</v>
      </c>
      <c r="CO144">
        <v>2</v>
      </c>
      <c r="CP144" s="40">
        <f t="shared" si="195"/>
        <v>3</v>
      </c>
      <c r="CQ144">
        <v>3</v>
      </c>
      <c r="CR144" t="s">
        <v>83</v>
      </c>
      <c r="CS144">
        <v>1</v>
      </c>
      <c r="CT144" s="40">
        <f t="shared" si="196"/>
        <v>3</v>
      </c>
      <c r="CU144">
        <v>1</v>
      </c>
      <c r="CV144" t="s">
        <v>83</v>
      </c>
      <c r="CW144">
        <v>3</v>
      </c>
      <c r="CX144" s="40">
        <f t="shared" si="197"/>
        <v>0</v>
      </c>
      <c r="CY144">
        <v>0</v>
      </c>
      <c r="CZ144" t="s">
        <v>83</v>
      </c>
      <c r="DA144">
        <v>3</v>
      </c>
      <c r="DB144" s="40">
        <f t="shared" si="198"/>
        <v>0</v>
      </c>
      <c r="DC144" s="24">
        <f t="shared" si="199"/>
        <v>13</v>
      </c>
      <c r="DD144" s="14">
        <v>3</v>
      </c>
      <c r="DE144" t="s">
        <v>83</v>
      </c>
      <c r="DF144">
        <v>1</v>
      </c>
      <c r="DG144" s="40">
        <f t="shared" si="229"/>
        <v>0</v>
      </c>
      <c r="DH144">
        <v>3</v>
      </c>
      <c r="DI144" t="s">
        <v>83</v>
      </c>
      <c r="DJ144">
        <v>2</v>
      </c>
      <c r="DK144" s="40">
        <f t="shared" si="169"/>
        <v>3</v>
      </c>
      <c r="DL144">
        <v>1</v>
      </c>
      <c r="DM144" t="s">
        <v>83</v>
      </c>
      <c r="DN144">
        <v>1</v>
      </c>
      <c r="DO144" s="40">
        <f t="shared" si="200"/>
        <v>0</v>
      </c>
      <c r="DP144">
        <v>3</v>
      </c>
      <c r="DQ144" t="s">
        <v>83</v>
      </c>
      <c r="DR144">
        <v>3</v>
      </c>
      <c r="DS144" s="40">
        <f t="shared" si="160"/>
        <v>3</v>
      </c>
      <c r="DT144">
        <v>2</v>
      </c>
      <c r="DU144" t="s">
        <v>83</v>
      </c>
      <c r="DV144">
        <v>3</v>
      </c>
      <c r="DW144" s="40">
        <f t="shared" si="161"/>
        <v>1</v>
      </c>
      <c r="DX144">
        <v>1</v>
      </c>
      <c r="DY144" t="s">
        <v>83</v>
      </c>
      <c r="DZ144">
        <v>2</v>
      </c>
      <c r="EA144" s="39">
        <f t="shared" si="201"/>
        <v>3</v>
      </c>
      <c r="EB144" s="24">
        <f t="shared" si="170"/>
        <v>10</v>
      </c>
      <c r="EC144" s="14">
        <v>1</v>
      </c>
      <c r="ED144" t="s">
        <v>83</v>
      </c>
      <c r="EE144">
        <v>2</v>
      </c>
      <c r="EF144" s="40">
        <f t="shared" si="202"/>
        <v>0</v>
      </c>
      <c r="EG144">
        <v>3</v>
      </c>
      <c r="EH144" t="s">
        <v>83</v>
      </c>
      <c r="EI144">
        <v>1</v>
      </c>
      <c r="EJ144" s="40">
        <f t="shared" si="203"/>
        <v>3</v>
      </c>
      <c r="EK144">
        <v>3</v>
      </c>
      <c r="EL144" t="s">
        <v>83</v>
      </c>
      <c r="EM144">
        <v>2</v>
      </c>
      <c r="EN144" s="40">
        <f t="shared" si="234"/>
        <v>0</v>
      </c>
      <c r="EO144">
        <v>2</v>
      </c>
      <c r="EP144" t="s">
        <v>83</v>
      </c>
      <c r="EQ144">
        <v>2</v>
      </c>
      <c r="ER144" s="40">
        <f t="shared" si="204"/>
        <v>0</v>
      </c>
      <c r="ES144">
        <v>1</v>
      </c>
      <c r="ET144" t="s">
        <v>83</v>
      </c>
      <c r="EU144">
        <v>2</v>
      </c>
      <c r="EV144" s="40">
        <f t="shared" si="205"/>
        <v>0</v>
      </c>
      <c r="EW144">
        <v>2</v>
      </c>
      <c r="EX144" t="s">
        <v>83</v>
      </c>
      <c r="EY144">
        <v>1</v>
      </c>
      <c r="EZ144" s="40">
        <f t="shared" si="206"/>
        <v>0</v>
      </c>
      <c r="FA144" s="24">
        <f t="shared" si="207"/>
        <v>3</v>
      </c>
      <c r="FB144" s="14">
        <v>1</v>
      </c>
      <c r="FC144" t="s">
        <v>83</v>
      </c>
      <c r="FD144">
        <v>0</v>
      </c>
      <c r="FE144" s="40">
        <f t="shared" si="208"/>
        <v>6</v>
      </c>
      <c r="FF144">
        <v>0</v>
      </c>
      <c r="FG144" t="s">
        <v>83</v>
      </c>
      <c r="FH144">
        <v>0</v>
      </c>
      <c r="FI144" s="40">
        <f t="shared" si="209"/>
        <v>0</v>
      </c>
      <c r="FJ144">
        <v>1</v>
      </c>
      <c r="FK144" t="s">
        <v>83</v>
      </c>
      <c r="FL144">
        <v>1</v>
      </c>
      <c r="FM144" s="40">
        <f t="shared" si="210"/>
        <v>3</v>
      </c>
      <c r="FN144">
        <v>1</v>
      </c>
      <c r="FO144" t="s">
        <v>83</v>
      </c>
      <c r="FP144">
        <v>3</v>
      </c>
      <c r="FQ144" s="40">
        <f t="shared" si="171"/>
        <v>0</v>
      </c>
      <c r="FR144">
        <v>1</v>
      </c>
      <c r="FS144" t="s">
        <v>83</v>
      </c>
      <c r="FT144">
        <v>2</v>
      </c>
      <c r="FU144" s="40">
        <f t="shared" si="211"/>
        <v>4</v>
      </c>
      <c r="FV144">
        <v>0</v>
      </c>
      <c r="FW144" t="s">
        <v>83</v>
      </c>
      <c r="FX144">
        <v>0</v>
      </c>
      <c r="FY144" s="40">
        <f t="shared" si="172"/>
        <v>0</v>
      </c>
      <c r="FZ144" s="24">
        <f t="shared" si="173"/>
        <v>13</v>
      </c>
      <c r="GA144" s="14">
        <v>0</v>
      </c>
      <c r="GB144" t="s">
        <v>83</v>
      </c>
      <c r="GC144">
        <v>0</v>
      </c>
      <c r="GD144" s="40">
        <f t="shared" si="212"/>
        <v>6</v>
      </c>
      <c r="GE144">
        <v>2</v>
      </c>
      <c r="GF144" t="s">
        <v>83</v>
      </c>
      <c r="GG144">
        <v>1</v>
      </c>
      <c r="GH144" s="40">
        <f t="shared" si="236"/>
        <v>4</v>
      </c>
      <c r="GI144">
        <v>1</v>
      </c>
      <c r="GJ144" t="s">
        <v>83</v>
      </c>
      <c r="GK144">
        <v>2</v>
      </c>
      <c r="GL144" s="40">
        <f t="shared" si="213"/>
        <v>4</v>
      </c>
      <c r="GM144">
        <v>3</v>
      </c>
      <c r="GN144" t="s">
        <v>83</v>
      </c>
      <c r="GO144">
        <v>1</v>
      </c>
      <c r="GP144" s="40">
        <f t="shared" si="214"/>
        <v>4</v>
      </c>
      <c r="GQ144">
        <v>2</v>
      </c>
      <c r="GR144" t="s">
        <v>83</v>
      </c>
      <c r="GS144">
        <v>2</v>
      </c>
      <c r="GT144" s="40">
        <f t="shared" si="174"/>
        <v>0</v>
      </c>
      <c r="GU144">
        <v>1</v>
      </c>
      <c r="GV144" t="s">
        <v>83</v>
      </c>
      <c r="GW144">
        <v>2</v>
      </c>
      <c r="GX144" s="40">
        <f t="shared" si="215"/>
        <v>0</v>
      </c>
      <c r="GY144" s="24">
        <f t="shared" si="216"/>
        <v>18</v>
      </c>
      <c r="GZ144" s="28">
        <f t="shared" si="175"/>
        <v>99</v>
      </c>
      <c r="HA144" t="s">
        <v>84</v>
      </c>
      <c r="HB144">
        <f t="shared" si="176"/>
        <v>9</v>
      </c>
      <c r="HC144" t="s">
        <v>92</v>
      </c>
      <c r="HD144">
        <f t="shared" si="230"/>
        <v>0</v>
      </c>
      <c r="HE144" t="s">
        <v>93</v>
      </c>
      <c r="HF144">
        <f t="shared" si="177"/>
        <v>9</v>
      </c>
      <c r="HG144" t="s">
        <v>94</v>
      </c>
      <c r="HH144">
        <f t="shared" si="235"/>
        <v>9</v>
      </c>
      <c r="HI144" t="s">
        <v>130</v>
      </c>
      <c r="HJ144">
        <f t="shared" si="217"/>
        <v>5</v>
      </c>
      <c r="HK144" t="s">
        <v>131</v>
      </c>
      <c r="HL144">
        <f t="shared" si="218"/>
        <v>0</v>
      </c>
      <c r="HM144" t="s">
        <v>90</v>
      </c>
      <c r="HN144">
        <f t="shared" si="178"/>
        <v>9</v>
      </c>
      <c r="HO144" t="s">
        <v>96</v>
      </c>
      <c r="HP144">
        <f t="shared" si="219"/>
        <v>9</v>
      </c>
      <c r="HQ144" t="s">
        <v>132</v>
      </c>
      <c r="HR144" s="1">
        <f t="shared" si="220"/>
        <v>6</v>
      </c>
      <c r="HS144" t="s">
        <v>85</v>
      </c>
      <c r="HT144" s="1">
        <f t="shared" si="221"/>
        <v>5</v>
      </c>
      <c r="HU144" t="s">
        <v>133</v>
      </c>
      <c r="HV144" s="1">
        <f t="shared" si="222"/>
        <v>0</v>
      </c>
      <c r="HW144" t="s">
        <v>129</v>
      </c>
      <c r="HX144" s="1">
        <f t="shared" si="223"/>
        <v>0</v>
      </c>
      <c r="HY144" t="s">
        <v>88</v>
      </c>
      <c r="HZ144" s="1">
        <f t="shared" si="224"/>
        <v>0</v>
      </c>
      <c r="IA144" t="s">
        <v>95</v>
      </c>
      <c r="IB144" s="1">
        <f t="shared" si="225"/>
        <v>6</v>
      </c>
      <c r="IC144" t="s">
        <v>134</v>
      </c>
      <c r="ID144" s="1">
        <f t="shared" si="226"/>
        <v>6</v>
      </c>
      <c r="IE144" t="s">
        <v>91</v>
      </c>
      <c r="IF144" s="1">
        <f t="shared" si="227"/>
        <v>6</v>
      </c>
      <c r="IG144">
        <f t="shared" si="232"/>
        <v>79</v>
      </c>
      <c r="IH144" s="1">
        <f t="shared" si="228"/>
        <v>178</v>
      </c>
    </row>
    <row r="145" spans="1:242" ht="14.65" thickBot="1" x14ac:dyDescent="0.5">
      <c r="A145" s="1">
        <v>142</v>
      </c>
      <c r="B145" s="45">
        <f t="shared" si="163"/>
        <v>298</v>
      </c>
      <c r="C145" s="14" t="s">
        <v>448</v>
      </c>
      <c r="D145" t="s">
        <v>449</v>
      </c>
      <c r="E145" s="15" t="s">
        <v>413</v>
      </c>
      <c r="F145" s="28">
        <f t="shared" si="164"/>
        <v>159</v>
      </c>
      <c r="H145" s="14">
        <v>1</v>
      </c>
      <c r="I145" t="s">
        <v>83</v>
      </c>
      <c r="J145">
        <v>2</v>
      </c>
      <c r="K145" s="40">
        <f t="shared" si="179"/>
        <v>3</v>
      </c>
      <c r="L145">
        <v>2</v>
      </c>
      <c r="M145" t="s">
        <v>83</v>
      </c>
      <c r="N145">
        <v>3</v>
      </c>
      <c r="O145" s="40">
        <f t="shared" si="233"/>
        <v>3</v>
      </c>
      <c r="P145">
        <v>1</v>
      </c>
      <c r="Q145" t="s">
        <v>83</v>
      </c>
      <c r="R145">
        <v>4</v>
      </c>
      <c r="S145" s="40">
        <f t="shared" si="180"/>
        <v>3</v>
      </c>
      <c r="T145">
        <v>4</v>
      </c>
      <c r="U145" t="s">
        <v>83</v>
      </c>
      <c r="V145">
        <v>1</v>
      </c>
      <c r="W145" s="40">
        <f t="shared" si="165"/>
        <v>0</v>
      </c>
      <c r="X145">
        <v>1</v>
      </c>
      <c r="Y145" t="s">
        <v>83</v>
      </c>
      <c r="Z145">
        <v>2</v>
      </c>
      <c r="AA145" s="40">
        <f t="shared" si="166"/>
        <v>6</v>
      </c>
      <c r="AB145">
        <v>3</v>
      </c>
      <c r="AC145" t="s">
        <v>83</v>
      </c>
      <c r="AD145">
        <v>0</v>
      </c>
      <c r="AE145" s="40">
        <f t="shared" si="181"/>
        <v>3</v>
      </c>
      <c r="AF145" s="24">
        <f t="shared" si="182"/>
        <v>18</v>
      </c>
      <c r="AG145" s="14">
        <v>4</v>
      </c>
      <c r="AH145" t="s">
        <v>83</v>
      </c>
      <c r="AI145">
        <v>0</v>
      </c>
      <c r="AJ145" s="40">
        <f t="shared" si="231"/>
        <v>4</v>
      </c>
      <c r="AK145">
        <v>2</v>
      </c>
      <c r="AL145" t="s">
        <v>83</v>
      </c>
      <c r="AM145">
        <v>3</v>
      </c>
      <c r="AN145" s="40">
        <f t="shared" si="183"/>
        <v>0</v>
      </c>
      <c r="AO145">
        <v>4</v>
      </c>
      <c r="AP145" t="s">
        <v>83</v>
      </c>
      <c r="AQ145">
        <v>2</v>
      </c>
      <c r="AR145" s="40">
        <f t="shared" si="162"/>
        <v>0</v>
      </c>
      <c r="AS145">
        <v>4</v>
      </c>
      <c r="AT145" t="s">
        <v>83</v>
      </c>
      <c r="AU145">
        <v>2</v>
      </c>
      <c r="AV145" s="40">
        <f t="shared" si="184"/>
        <v>0</v>
      </c>
      <c r="AW145">
        <v>2</v>
      </c>
      <c r="AX145" t="s">
        <v>83</v>
      </c>
      <c r="AY145">
        <v>3</v>
      </c>
      <c r="AZ145" s="40">
        <f t="shared" si="185"/>
        <v>3</v>
      </c>
      <c r="BA145">
        <v>2</v>
      </c>
      <c r="BB145" t="s">
        <v>83</v>
      </c>
      <c r="BC145">
        <v>5</v>
      </c>
      <c r="BD145" s="40">
        <f t="shared" si="167"/>
        <v>3</v>
      </c>
      <c r="BE145" s="24">
        <f t="shared" si="186"/>
        <v>10</v>
      </c>
      <c r="BF145" s="14">
        <v>5</v>
      </c>
      <c r="BG145" t="s">
        <v>83</v>
      </c>
      <c r="BH145">
        <v>0</v>
      </c>
      <c r="BI145" s="40">
        <f t="shared" si="187"/>
        <v>0</v>
      </c>
      <c r="BJ145">
        <v>2</v>
      </c>
      <c r="BK145" t="s">
        <v>83</v>
      </c>
      <c r="BL145">
        <v>1</v>
      </c>
      <c r="BM145" s="40">
        <f t="shared" si="188"/>
        <v>0</v>
      </c>
      <c r="BN145">
        <v>2</v>
      </c>
      <c r="BO145" t="s">
        <v>83</v>
      </c>
      <c r="BP145">
        <v>1</v>
      </c>
      <c r="BQ145" s="40">
        <f t="shared" si="168"/>
        <v>3</v>
      </c>
      <c r="BR145">
        <v>2</v>
      </c>
      <c r="BS145" t="s">
        <v>83</v>
      </c>
      <c r="BT145">
        <v>1</v>
      </c>
      <c r="BU145" s="40">
        <f t="shared" si="189"/>
        <v>3</v>
      </c>
      <c r="BV145">
        <v>1</v>
      </c>
      <c r="BW145" t="s">
        <v>83</v>
      </c>
      <c r="BX145">
        <v>3</v>
      </c>
      <c r="BY145" s="40">
        <f t="shared" si="190"/>
        <v>4</v>
      </c>
      <c r="BZ145">
        <v>1</v>
      </c>
      <c r="CA145" t="s">
        <v>83</v>
      </c>
      <c r="CB145">
        <v>5</v>
      </c>
      <c r="CC145" s="40">
        <f t="shared" si="191"/>
        <v>3</v>
      </c>
      <c r="CD145" s="24">
        <f t="shared" si="192"/>
        <v>13</v>
      </c>
      <c r="CE145" s="14">
        <v>4</v>
      </c>
      <c r="CF145" t="s">
        <v>83</v>
      </c>
      <c r="CG145">
        <v>2</v>
      </c>
      <c r="CH145" s="40">
        <f t="shared" si="193"/>
        <v>0</v>
      </c>
      <c r="CI145">
        <v>5</v>
      </c>
      <c r="CJ145" t="s">
        <v>83</v>
      </c>
      <c r="CK145">
        <v>1</v>
      </c>
      <c r="CL145" s="40">
        <f t="shared" si="194"/>
        <v>3</v>
      </c>
      <c r="CM145">
        <v>1</v>
      </c>
      <c r="CN145" t="s">
        <v>83</v>
      </c>
      <c r="CO145">
        <v>3</v>
      </c>
      <c r="CP145" s="40">
        <f t="shared" si="195"/>
        <v>3</v>
      </c>
      <c r="CQ145">
        <v>4</v>
      </c>
      <c r="CR145" t="s">
        <v>83</v>
      </c>
      <c r="CS145">
        <v>2</v>
      </c>
      <c r="CT145" s="40">
        <f t="shared" si="196"/>
        <v>3</v>
      </c>
      <c r="CU145">
        <v>2</v>
      </c>
      <c r="CV145" t="s">
        <v>83</v>
      </c>
      <c r="CW145">
        <v>4</v>
      </c>
      <c r="CX145" s="40">
        <f t="shared" si="197"/>
        <v>0</v>
      </c>
      <c r="CY145">
        <v>1</v>
      </c>
      <c r="CZ145" t="s">
        <v>83</v>
      </c>
      <c r="DA145">
        <v>5</v>
      </c>
      <c r="DB145" s="40">
        <f t="shared" si="198"/>
        <v>0</v>
      </c>
      <c r="DC145" s="24">
        <f t="shared" si="199"/>
        <v>9</v>
      </c>
      <c r="DD145" s="14">
        <v>3</v>
      </c>
      <c r="DE145" t="s">
        <v>83</v>
      </c>
      <c r="DF145">
        <v>1</v>
      </c>
      <c r="DG145" s="40">
        <f t="shared" si="229"/>
        <v>0</v>
      </c>
      <c r="DH145">
        <v>4</v>
      </c>
      <c r="DI145" t="s">
        <v>83</v>
      </c>
      <c r="DJ145">
        <v>2</v>
      </c>
      <c r="DK145" s="40">
        <f t="shared" si="169"/>
        <v>3</v>
      </c>
      <c r="DL145">
        <v>2</v>
      </c>
      <c r="DM145" t="s">
        <v>83</v>
      </c>
      <c r="DN145">
        <v>1</v>
      </c>
      <c r="DO145" s="40">
        <f t="shared" si="200"/>
        <v>0</v>
      </c>
      <c r="DP145">
        <v>3</v>
      </c>
      <c r="DQ145" t="s">
        <v>83</v>
      </c>
      <c r="DR145">
        <v>2</v>
      </c>
      <c r="DS145" s="40">
        <f t="shared" si="160"/>
        <v>0</v>
      </c>
      <c r="DT145">
        <v>2</v>
      </c>
      <c r="DU145" t="s">
        <v>83</v>
      </c>
      <c r="DV145">
        <v>3</v>
      </c>
      <c r="DW145" s="40">
        <f t="shared" si="161"/>
        <v>1</v>
      </c>
      <c r="DX145">
        <v>2</v>
      </c>
      <c r="DY145" t="s">
        <v>83</v>
      </c>
      <c r="DZ145">
        <v>4</v>
      </c>
      <c r="EA145" s="39">
        <f t="shared" si="201"/>
        <v>4</v>
      </c>
      <c r="EB145" s="24">
        <f t="shared" si="170"/>
        <v>8</v>
      </c>
      <c r="EC145" s="14">
        <v>2</v>
      </c>
      <c r="ED145" t="s">
        <v>83</v>
      </c>
      <c r="EE145">
        <v>4</v>
      </c>
      <c r="EF145" s="40">
        <f t="shared" si="202"/>
        <v>0</v>
      </c>
      <c r="EG145">
        <v>3</v>
      </c>
      <c r="EH145" t="s">
        <v>83</v>
      </c>
      <c r="EI145">
        <v>2</v>
      </c>
      <c r="EJ145" s="40">
        <f t="shared" si="203"/>
        <v>4</v>
      </c>
      <c r="EK145">
        <v>3</v>
      </c>
      <c r="EL145" t="s">
        <v>83</v>
      </c>
      <c r="EM145">
        <v>2</v>
      </c>
      <c r="EN145" s="40">
        <f t="shared" si="234"/>
        <v>0</v>
      </c>
      <c r="EO145">
        <v>4</v>
      </c>
      <c r="EP145" t="s">
        <v>83</v>
      </c>
      <c r="EQ145">
        <v>3</v>
      </c>
      <c r="ER145" s="40">
        <f t="shared" si="204"/>
        <v>3</v>
      </c>
      <c r="ES145">
        <v>3</v>
      </c>
      <c r="ET145" t="s">
        <v>83</v>
      </c>
      <c r="EU145">
        <v>2</v>
      </c>
      <c r="EV145" s="40">
        <f t="shared" si="205"/>
        <v>0</v>
      </c>
      <c r="EW145">
        <v>2</v>
      </c>
      <c r="EX145" t="s">
        <v>83</v>
      </c>
      <c r="EY145">
        <v>1</v>
      </c>
      <c r="EZ145" s="40">
        <f t="shared" si="206"/>
        <v>0</v>
      </c>
      <c r="FA145" s="24">
        <f t="shared" si="207"/>
        <v>7</v>
      </c>
      <c r="FB145" s="14">
        <v>2</v>
      </c>
      <c r="FC145" t="s">
        <v>83</v>
      </c>
      <c r="FD145">
        <v>2</v>
      </c>
      <c r="FE145" s="40">
        <f t="shared" si="208"/>
        <v>0</v>
      </c>
      <c r="FF145">
        <v>4</v>
      </c>
      <c r="FG145" t="s">
        <v>83</v>
      </c>
      <c r="FH145">
        <v>2</v>
      </c>
      <c r="FI145" s="40">
        <f t="shared" si="209"/>
        <v>4</v>
      </c>
      <c r="FJ145">
        <v>3</v>
      </c>
      <c r="FK145" t="s">
        <v>83</v>
      </c>
      <c r="FL145">
        <v>2</v>
      </c>
      <c r="FM145" s="40">
        <f t="shared" si="210"/>
        <v>0</v>
      </c>
      <c r="FN145">
        <v>4</v>
      </c>
      <c r="FO145" t="s">
        <v>83</v>
      </c>
      <c r="FP145">
        <v>3</v>
      </c>
      <c r="FQ145" s="40">
        <f t="shared" si="171"/>
        <v>4</v>
      </c>
      <c r="FR145">
        <v>2</v>
      </c>
      <c r="FS145" t="s">
        <v>83</v>
      </c>
      <c r="FT145">
        <v>4</v>
      </c>
      <c r="FU145" s="40">
        <f t="shared" si="211"/>
        <v>3</v>
      </c>
      <c r="FV145">
        <v>3</v>
      </c>
      <c r="FW145" t="s">
        <v>83</v>
      </c>
      <c r="FX145">
        <v>4</v>
      </c>
      <c r="FY145" s="40">
        <f t="shared" si="172"/>
        <v>0</v>
      </c>
      <c r="FZ145" s="24">
        <f t="shared" si="173"/>
        <v>11</v>
      </c>
      <c r="GA145" s="14">
        <v>3</v>
      </c>
      <c r="GB145" t="s">
        <v>83</v>
      </c>
      <c r="GC145">
        <v>2</v>
      </c>
      <c r="GD145" s="40">
        <f t="shared" si="212"/>
        <v>0</v>
      </c>
      <c r="GE145">
        <v>2</v>
      </c>
      <c r="GF145" t="s">
        <v>83</v>
      </c>
      <c r="GG145">
        <v>1</v>
      </c>
      <c r="GH145" s="40">
        <f t="shared" si="236"/>
        <v>4</v>
      </c>
      <c r="GI145">
        <v>2</v>
      </c>
      <c r="GJ145" t="s">
        <v>83</v>
      </c>
      <c r="GK145">
        <v>2</v>
      </c>
      <c r="GL145" s="40">
        <f t="shared" si="213"/>
        <v>0</v>
      </c>
      <c r="GM145">
        <v>4</v>
      </c>
      <c r="GN145" t="s">
        <v>83</v>
      </c>
      <c r="GO145">
        <v>3</v>
      </c>
      <c r="GP145" s="40">
        <f t="shared" si="214"/>
        <v>3</v>
      </c>
      <c r="GQ145">
        <v>3</v>
      </c>
      <c r="GR145" t="s">
        <v>83</v>
      </c>
      <c r="GS145">
        <v>4</v>
      </c>
      <c r="GT145" s="40">
        <f t="shared" si="174"/>
        <v>3</v>
      </c>
      <c r="GU145">
        <v>2</v>
      </c>
      <c r="GV145" t="s">
        <v>83</v>
      </c>
      <c r="GW145">
        <v>4</v>
      </c>
      <c r="GX145" s="40">
        <f t="shared" si="215"/>
        <v>0</v>
      </c>
      <c r="GY145" s="24">
        <f t="shared" si="216"/>
        <v>10</v>
      </c>
      <c r="GZ145" s="28">
        <f t="shared" si="175"/>
        <v>86</v>
      </c>
      <c r="HA145" t="s">
        <v>161</v>
      </c>
      <c r="HB145">
        <f t="shared" si="176"/>
        <v>9</v>
      </c>
      <c r="HC145" t="s">
        <v>333</v>
      </c>
      <c r="HD145">
        <f t="shared" si="230"/>
        <v>9</v>
      </c>
      <c r="HE145" t="s">
        <v>436</v>
      </c>
      <c r="HF145">
        <f t="shared" si="177"/>
        <v>9</v>
      </c>
      <c r="HG145" t="s">
        <v>94</v>
      </c>
      <c r="HH145">
        <f t="shared" si="235"/>
        <v>9</v>
      </c>
      <c r="HI145" t="s">
        <v>130</v>
      </c>
      <c r="HJ145">
        <f t="shared" si="217"/>
        <v>5</v>
      </c>
      <c r="HK145" t="s">
        <v>131</v>
      </c>
      <c r="HL145">
        <f t="shared" si="218"/>
        <v>0</v>
      </c>
      <c r="HM145" t="s">
        <v>90</v>
      </c>
      <c r="HN145">
        <f t="shared" si="178"/>
        <v>9</v>
      </c>
      <c r="HO145" t="s">
        <v>342</v>
      </c>
      <c r="HP145">
        <f t="shared" si="219"/>
        <v>0</v>
      </c>
      <c r="HQ145" t="s">
        <v>435</v>
      </c>
      <c r="HR145" s="1">
        <f t="shared" si="220"/>
        <v>6</v>
      </c>
      <c r="HS145" t="s">
        <v>326</v>
      </c>
      <c r="HT145" s="1">
        <f t="shared" si="221"/>
        <v>0</v>
      </c>
      <c r="HU145" t="s">
        <v>297</v>
      </c>
      <c r="HV145" s="1">
        <f t="shared" si="222"/>
        <v>0</v>
      </c>
      <c r="HW145" t="s">
        <v>129</v>
      </c>
      <c r="HX145" s="1">
        <f t="shared" si="223"/>
        <v>0</v>
      </c>
      <c r="HY145" t="s">
        <v>88</v>
      </c>
      <c r="HZ145" s="1">
        <f t="shared" si="224"/>
        <v>0</v>
      </c>
      <c r="IA145" t="s">
        <v>302</v>
      </c>
      <c r="IB145" s="1">
        <f t="shared" si="225"/>
        <v>6</v>
      </c>
      <c r="IC145" t="s">
        <v>339</v>
      </c>
      <c r="ID145" s="1">
        <f t="shared" si="226"/>
        <v>6</v>
      </c>
      <c r="IE145" t="s">
        <v>340</v>
      </c>
      <c r="IF145" s="1">
        <f t="shared" si="227"/>
        <v>5</v>
      </c>
      <c r="IG145">
        <f t="shared" si="232"/>
        <v>73</v>
      </c>
      <c r="IH145" s="1">
        <f t="shared" si="228"/>
        <v>159</v>
      </c>
    </row>
    <row r="146" spans="1:242" ht="14.65" thickBot="1" x14ac:dyDescent="0.5">
      <c r="A146" s="1">
        <v>143</v>
      </c>
      <c r="B146" s="45">
        <f t="shared" si="163"/>
        <v>664</v>
      </c>
      <c r="C146" s="14" t="s">
        <v>448</v>
      </c>
      <c r="D146" t="s">
        <v>450</v>
      </c>
      <c r="E146" s="15" t="s">
        <v>413</v>
      </c>
      <c r="F146" s="28">
        <f t="shared" si="164"/>
        <v>125</v>
      </c>
      <c r="H146" s="14">
        <v>0</v>
      </c>
      <c r="I146" t="s">
        <v>83</v>
      </c>
      <c r="J146">
        <v>2</v>
      </c>
      <c r="K146" s="40">
        <f t="shared" si="179"/>
        <v>6</v>
      </c>
      <c r="L146">
        <v>2</v>
      </c>
      <c r="M146" t="s">
        <v>83</v>
      </c>
      <c r="N146">
        <v>0</v>
      </c>
      <c r="O146" s="40">
        <f t="shared" si="233"/>
        <v>0</v>
      </c>
      <c r="P146">
        <v>2</v>
      </c>
      <c r="Q146" t="s">
        <v>83</v>
      </c>
      <c r="R146">
        <v>5</v>
      </c>
      <c r="S146" s="40">
        <f t="shared" si="180"/>
        <v>3</v>
      </c>
      <c r="T146">
        <v>4</v>
      </c>
      <c r="U146" t="s">
        <v>83</v>
      </c>
      <c r="V146">
        <v>1</v>
      </c>
      <c r="W146" s="40">
        <f t="shared" si="165"/>
        <v>0</v>
      </c>
      <c r="X146">
        <v>3</v>
      </c>
      <c r="Y146" t="s">
        <v>83</v>
      </c>
      <c r="Z146">
        <v>0</v>
      </c>
      <c r="AA146" s="40">
        <f t="shared" si="166"/>
        <v>0</v>
      </c>
      <c r="AB146">
        <v>3</v>
      </c>
      <c r="AC146" t="s">
        <v>83</v>
      </c>
      <c r="AD146">
        <v>1</v>
      </c>
      <c r="AE146" s="40">
        <f t="shared" si="181"/>
        <v>4</v>
      </c>
      <c r="AF146" s="24">
        <f t="shared" si="182"/>
        <v>13</v>
      </c>
      <c r="AG146" s="14">
        <v>0</v>
      </c>
      <c r="AH146" t="s">
        <v>83</v>
      </c>
      <c r="AI146">
        <v>8</v>
      </c>
      <c r="AJ146" s="40">
        <f t="shared" si="231"/>
        <v>0</v>
      </c>
      <c r="AK146">
        <v>2</v>
      </c>
      <c r="AL146" t="s">
        <v>83</v>
      </c>
      <c r="AM146">
        <v>1</v>
      </c>
      <c r="AN146" s="40">
        <f t="shared" si="183"/>
        <v>0</v>
      </c>
      <c r="AO146">
        <v>2</v>
      </c>
      <c r="AP146" t="s">
        <v>83</v>
      </c>
      <c r="AQ146">
        <v>2</v>
      </c>
      <c r="AR146" s="40">
        <f t="shared" si="162"/>
        <v>0</v>
      </c>
      <c r="AS146">
        <v>5</v>
      </c>
      <c r="AT146" t="s">
        <v>83</v>
      </c>
      <c r="AU146">
        <v>2</v>
      </c>
      <c r="AV146" s="40">
        <f t="shared" si="184"/>
        <v>0</v>
      </c>
      <c r="AW146">
        <v>1</v>
      </c>
      <c r="AX146" t="s">
        <v>83</v>
      </c>
      <c r="AY146">
        <v>0</v>
      </c>
      <c r="AZ146" s="40">
        <f t="shared" si="185"/>
        <v>0</v>
      </c>
      <c r="BA146">
        <v>4</v>
      </c>
      <c r="BB146" t="s">
        <v>83</v>
      </c>
      <c r="BC146">
        <v>0</v>
      </c>
      <c r="BD146" s="40">
        <f t="shared" si="167"/>
        <v>0</v>
      </c>
      <c r="BE146" s="24">
        <f t="shared" si="186"/>
        <v>0</v>
      </c>
      <c r="BF146" s="14">
        <v>7</v>
      </c>
      <c r="BG146" t="s">
        <v>83</v>
      </c>
      <c r="BH146">
        <v>1</v>
      </c>
      <c r="BI146" s="40">
        <f t="shared" si="187"/>
        <v>0</v>
      </c>
      <c r="BJ146">
        <v>1</v>
      </c>
      <c r="BK146" t="s">
        <v>83</v>
      </c>
      <c r="BL146">
        <v>3</v>
      </c>
      <c r="BM146" s="40">
        <f t="shared" si="188"/>
        <v>0</v>
      </c>
      <c r="BN146">
        <v>3</v>
      </c>
      <c r="BO146" t="s">
        <v>83</v>
      </c>
      <c r="BP146">
        <v>0</v>
      </c>
      <c r="BQ146" s="40">
        <f t="shared" si="168"/>
        <v>3</v>
      </c>
      <c r="BR146">
        <v>6</v>
      </c>
      <c r="BS146" t="s">
        <v>83</v>
      </c>
      <c r="BT146">
        <v>3</v>
      </c>
      <c r="BU146" s="40">
        <f t="shared" si="189"/>
        <v>3</v>
      </c>
      <c r="BV146">
        <v>2</v>
      </c>
      <c r="BW146" t="s">
        <v>83</v>
      </c>
      <c r="BX146">
        <v>1</v>
      </c>
      <c r="BY146" s="40">
        <f t="shared" si="190"/>
        <v>0</v>
      </c>
      <c r="BZ146">
        <v>1</v>
      </c>
      <c r="CA146" t="s">
        <v>83</v>
      </c>
      <c r="CB146">
        <v>3</v>
      </c>
      <c r="CC146" s="40">
        <f t="shared" si="191"/>
        <v>3</v>
      </c>
      <c r="CD146" s="24">
        <f t="shared" si="192"/>
        <v>9</v>
      </c>
      <c r="CE146" s="14">
        <v>5</v>
      </c>
      <c r="CF146" t="s">
        <v>83</v>
      </c>
      <c r="CG146">
        <v>3</v>
      </c>
      <c r="CH146" s="40">
        <f t="shared" si="193"/>
        <v>0</v>
      </c>
      <c r="CI146">
        <v>5</v>
      </c>
      <c r="CJ146" t="s">
        <v>83</v>
      </c>
      <c r="CK146">
        <v>2</v>
      </c>
      <c r="CL146" s="40">
        <f t="shared" si="194"/>
        <v>4</v>
      </c>
      <c r="CM146">
        <v>1</v>
      </c>
      <c r="CN146" t="s">
        <v>83</v>
      </c>
      <c r="CO146">
        <v>4</v>
      </c>
      <c r="CP146" s="40">
        <f t="shared" si="195"/>
        <v>3</v>
      </c>
      <c r="CQ146">
        <v>1</v>
      </c>
      <c r="CR146" t="s">
        <v>83</v>
      </c>
      <c r="CS146">
        <v>0</v>
      </c>
      <c r="CT146" s="40">
        <f t="shared" si="196"/>
        <v>4</v>
      </c>
      <c r="CU146">
        <v>0</v>
      </c>
      <c r="CV146" t="s">
        <v>83</v>
      </c>
      <c r="CW146">
        <v>3</v>
      </c>
      <c r="CX146" s="40">
        <f t="shared" si="197"/>
        <v>0</v>
      </c>
      <c r="CY146">
        <v>2</v>
      </c>
      <c r="CZ146" t="s">
        <v>83</v>
      </c>
      <c r="DA146">
        <v>4</v>
      </c>
      <c r="DB146" s="40">
        <f t="shared" si="198"/>
        <v>0</v>
      </c>
      <c r="DC146" s="24">
        <f t="shared" si="199"/>
        <v>11</v>
      </c>
      <c r="DD146" s="14">
        <v>3</v>
      </c>
      <c r="DE146" t="s">
        <v>83</v>
      </c>
      <c r="DF146">
        <v>3</v>
      </c>
      <c r="DG146" s="40">
        <f t="shared" si="229"/>
        <v>0</v>
      </c>
      <c r="DH146">
        <v>4</v>
      </c>
      <c r="DI146" t="s">
        <v>83</v>
      </c>
      <c r="DJ146">
        <v>5</v>
      </c>
      <c r="DK146" s="40">
        <f t="shared" si="169"/>
        <v>0</v>
      </c>
      <c r="DL146">
        <v>2</v>
      </c>
      <c r="DM146" t="s">
        <v>83</v>
      </c>
      <c r="DN146">
        <v>1</v>
      </c>
      <c r="DO146" s="40">
        <f t="shared" si="200"/>
        <v>0</v>
      </c>
      <c r="DP146">
        <v>0</v>
      </c>
      <c r="DQ146" t="s">
        <v>83</v>
      </c>
      <c r="DR146">
        <v>3</v>
      </c>
      <c r="DS146" s="40">
        <f t="shared" si="160"/>
        <v>0</v>
      </c>
      <c r="DT146">
        <v>2</v>
      </c>
      <c r="DU146" t="s">
        <v>83</v>
      </c>
      <c r="DV146">
        <v>2</v>
      </c>
      <c r="DW146" s="40">
        <f t="shared" si="161"/>
        <v>1</v>
      </c>
      <c r="DX146">
        <v>1</v>
      </c>
      <c r="DY146" t="s">
        <v>83</v>
      </c>
      <c r="DZ146">
        <v>3</v>
      </c>
      <c r="EA146" s="39">
        <f t="shared" si="201"/>
        <v>4</v>
      </c>
      <c r="EB146" s="24">
        <f t="shared" si="170"/>
        <v>5</v>
      </c>
      <c r="EC146" s="14">
        <v>0</v>
      </c>
      <c r="ED146" t="s">
        <v>83</v>
      </c>
      <c r="EE146">
        <v>2</v>
      </c>
      <c r="EF146" s="40">
        <f t="shared" si="202"/>
        <v>0</v>
      </c>
      <c r="EG146">
        <v>3</v>
      </c>
      <c r="EH146" t="s">
        <v>83</v>
      </c>
      <c r="EI146">
        <v>6</v>
      </c>
      <c r="EJ146" s="40">
        <f t="shared" si="203"/>
        <v>0</v>
      </c>
      <c r="EK146">
        <v>3</v>
      </c>
      <c r="EL146" t="s">
        <v>83</v>
      </c>
      <c r="EM146">
        <v>0</v>
      </c>
      <c r="EN146" s="40">
        <f t="shared" si="234"/>
        <v>0</v>
      </c>
      <c r="EO146">
        <v>3</v>
      </c>
      <c r="EP146" t="s">
        <v>83</v>
      </c>
      <c r="EQ146">
        <v>1</v>
      </c>
      <c r="ER146" s="40">
        <f t="shared" si="204"/>
        <v>3</v>
      </c>
      <c r="ES146">
        <v>0</v>
      </c>
      <c r="ET146" t="s">
        <v>83</v>
      </c>
      <c r="EU146">
        <v>3</v>
      </c>
      <c r="EV146" s="40">
        <f t="shared" si="205"/>
        <v>0</v>
      </c>
      <c r="EW146">
        <v>4</v>
      </c>
      <c r="EX146" t="s">
        <v>83</v>
      </c>
      <c r="EY146">
        <v>1</v>
      </c>
      <c r="EZ146" s="40">
        <f t="shared" si="206"/>
        <v>0</v>
      </c>
      <c r="FA146" s="24">
        <f t="shared" si="207"/>
        <v>3</v>
      </c>
      <c r="FB146" s="14">
        <v>1</v>
      </c>
      <c r="FC146" t="s">
        <v>83</v>
      </c>
      <c r="FD146">
        <v>1</v>
      </c>
      <c r="FE146" s="40">
        <f t="shared" si="208"/>
        <v>0</v>
      </c>
      <c r="FF146">
        <v>3</v>
      </c>
      <c r="FG146" t="s">
        <v>83</v>
      </c>
      <c r="FH146">
        <v>2</v>
      </c>
      <c r="FI146" s="40">
        <f t="shared" si="209"/>
        <v>3</v>
      </c>
      <c r="FJ146">
        <v>5</v>
      </c>
      <c r="FK146" t="s">
        <v>83</v>
      </c>
      <c r="FL146">
        <v>2</v>
      </c>
      <c r="FM146" s="40">
        <f t="shared" si="210"/>
        <v>0</v>
      </c>
      <c r="FN146">
        <v>4</v>
      </c>
      <c r="FO146" t="s">
        <v>83</v>
      </c>
      <c r="FP146">
        <v>2</v>
      </c>
      <c r="FQ146" s="40">
        <f t="shared" si="171"/>
        <v>3</v>
      </c>
      <c r="FR146">
        <v>1</v>
      </c>
      <c r="FS146" t="s">
        <v>83</v>
      </c>
      <c r="FT146">
        <v>2</v>
      </c>
      <c r="FU146" s="40">
        <f t="shared" si="211"/>
        <v>4</v>
      </c>
      <c r="FV146">
        <v>3</v>
      </c>
      <c r="FW146" t="s">
        <v>83</v>
      </c>
      <c r="FX146">
        <v>3</v>
      </c>
      <c r="FY146" s="40">
        <f t="shared" si="172"/>
        <v>0</v>
      </c>
      <c r="FZ146" s="24">
        <f t="shared" si="173"/>
        <v>10</v>
      </c>
      <c r="GA146" s="14">
        <v>0</v>
      </c>
      <c r="GB146" t="s">
        <v>83</v>
      </c>
      <c r="GC146">
        <v>0</v>
      </c>
      <c r="GD146" s="40">
        <f t="shared" si="212"/>
        <v>6</v>
      </c>
      <c r="GE146">
        <v>1</v>
      </c>
      <c r="GF146" t="s">
        <v>83</v>
      </c>
      <c r="GG146">
        <v>0</v>
      </c>
      <c r="GH146" s="40">
        <f t="shared" si="236"/>
        <v>4</v>
      </c>
      <c r="GI146">
        <v>3</v>
      </c>
      <c r="GJ146" t="s">
        <v>83</v>
      </c>
      <c r="GK146">
        <v>1</v>
      </c>
      <c r="GL146" s="40">
        <f t="shared" si="213"/>
        <v>0</v>
      </c>
      <c r="GM146">
        <v>3</v>
      </c>
      <c r="GN146" t="s">
        <v>83</v>
      </c>
      <c r="GO146">
        <v>3</v>
      </c>
      <c r="GP146" s="40">
        <f t="shared" si="214"/>
        <v>0</v>
      </c>
      <c r="GQ146">
        <v>0</v>
      </c>
      <c r="GR146" t="s">
        <v>83</v>
      </c>
      <c r="GS146">
        <v>4</v>
      </c>
      <c r="GT146" s="40">
        <f t="shared" si="174"/>
        <v>3</v>
      </c>
      <c r="GU146">
        <v>0</v>
      </c>
      <c r="GV146" t="s">
        <v>83</v>
      </c>
      <c r="GW146">
        <v>1</v>
      </c>
      <c r="GX146" s="40">
        <f t="shared" si="215"/>
        <v>0</v>
      </c>
      <c r="GY146" s="24">
        <f t="shared" si="216"/>
        <v>13</v>
      </c>
      <c r="GZ146" s="28">
        <f t="shared" si="175"/>
        <v>64</v>
      </c>
      <c r="HA146" t="s">
        <v>136</v>
      </c>
      <c r="HB146">
        <f t="shared" si="176"/>
        <v>0</v>
      </c>
      <c r="HC146" t="s">
        <v>85</v>
      </c>
      <c r="HD146">
        <f t="shared" si="230"/>
        <v>9</v>
      </c>
      <c r="HE146" t="s">
        <v>93</v>
      </c>
      <c r="HF146">
        <f t="shared" si="177"/>
        <v>9</v>
      </c>
      <c r="HG146" t="s">
        <v>94</v>
      </c>
      <c r="HH146">
        <f t="shared" si="235"/>
        <v>9</v>
      </c>
      <c r="HI146" t="s">
        <v>88</v>
      </c>
      <c r="HJ146">
        <f t="shared" si="217"/>
        <v>0</v>
      </c>
      <c r="HK146" t="s">
        <v>131</v>
      </c>
      <c r="HL146">
        <f t="shared" si="218"/>
        <v>0</v>
      </c>
      <c r="HM146" t="s">
        <v>90</v>
      </c>
      <c r="HN146">
        <f t="shared" si="178"/>
        <v>9</v>
      </c>
      <c r="HO146" t="s">
        <v>96</v>
      </c>
      <c r="HP146">
        <f t="shared" si="219"/>
        <v>9</v>
      </c>
      <c r="HQ146" t="s">
        <v>84</v>
      </c>
      <c r="HR146" s="1">
        <f t="shared" si="220"/>
        <v>5</v>
      </c>
      <c r="HS146" t="s">
        <v>92</v>
      </c>
      <c r="HT146" s="1">
        <f t="shared" si="221"/>
        <v>0</v>
      </c>
      <c r="HU146" t="s">
        <v>425</v>
      </c>
      <c r="HV146" s="1">
        <f t="shared" si="222"/>
        <v>0</v>
      </c>
      <c r="HW146" t="s">
        <v>129</v>
      </c>
      <c r="HX146" s="1">
        <f t="shared" si="223"/>
        <v>0</v>
      </c>
      <c r="HY146" t="s">
        <v>165</v>
      </c>
      <c r="HZ146" s="1">
        <f t="shared" si="224"/>
        <v>5</v>
      </c>
      <c r="IA146" t="s">
        <v>95</v>
      </c>
      <c r="IB146" s="1">
        <f t="shared" si="225"/>
        <v>6</v>
      </c>
      <c r="IC146" t="s">
        <v>150</v>
      </c>
      <c r="ID146" s="1">
        <f t="shared" si="226"/>
        <v>0</v>
      </c>
      <c r="IE146" t="s">
        <v>135</v>
      </c>
      <c r="IF146" s="1">
        <f t="shared" si="227"/>
        <v>0</v>
      </c>
      <c r="IG146">
        <f t="shared" si="232"/>
        <v>61</v>
      </c>
      <c r="IH146" s="1">
        <f t="shared" si="228"/>
        <v>125</v>
      </c>
    </row>
    <row r="147" spans="1:242" ht="14.65" thickBot="1" x14ac:dyDescent="0.5">
      <c r="A147" s="1">
        <v>144</v>
      </c>
      <c r="B147" s="45">
        <f t="shared" si="163"/>
        <v>559</v>
      </c>
      <c r="C147" s="14" t="s">
        <v>451</v>
      </c>
      <c r="D147" t="s">
        <v>452</v>
      </c>
      <c r="E147" s="15" t="s">
        <v>413</v>
      </c>
      <c r="F147" s="28">
        <f t="shared" si="164"/>
        <v>138</v>
      </c>
      <c r="H147" s="14">
        <v>0</v>
      </c>
      <c r="I147" t="s">
        <v>83</v>
      </c>
      <c r="J147">
        <v>2</v>
      </c>
      <c r="K147" s="40">
        <f t="shared" si="179"/>
        <v>6</v>
      </c>
      <c r="L147">
        <v>1</v>
      </c>
      <c r="M147" t="s">
        <v>83</v>
      </c>
      <c r="N147">
        <v>3</v>
      </c>
      <c r="O147" s="40">
        <f t="shared" si="233"/>
        <v>4</v>
      </c>
      <c r="P147">
        <v>0</v>
      </c>
      <c r="Q147" t="s">
        <v>83</v>
      </c>
      <c r="R147">
        <v>2</v>
      </c>
      <c r="S147" s="40">
        <f t="shared" si="180"/>
        <v>4</v>
      </c>
      <c r="T147">
        <v>2</v>
      </c>
      <c r="U147" t="s">
        <v>83</v>
      </c>
      <c r="V147">
        <v>1</v>
      </c>
      <c r="W147" s="40">
        <f t="shared" si="165"/>
        <v>0</v>
      </c>
      <c r="X147">
        <v>0</v>
      </c>
      <c r="Y147" t="s">
        <v>83</v>
      </c>
      <c r="Z147">
        <v>1</v>
      </c>
      <c r="AA147" s="40">
        <f t="shared" si="166"/>
        <v>4</v>
      </c>
      <c r="AB147">
        <v>2</v>
      </c>
      <c r="AC147" t="s">
        <v>83</v>
      </c>
      <c r="AD147">
        <v>1</v>
      </c>
      <c r="AE147" s="40">
        <f t="shared" si="181"/>
        <v>3</v>
      </c>
      <c r="AF147" s="24">
        <f t="shared" si="182"/>
        <v>21</v>
      </c>
      <c r="AG147" s="14">
        <v>2</v>
      </c>
      <c r="AH147" t="s">
        <v>83</v>
      </c>
      <c r="AI147">
        <v>1</v>
      </c>
      <c r="AJ147" s="40">
        <f t="shared" si="231"/>
        <v>3</v>
      </c>
      <c r="AK147">
        <v>1</v>
      </c>
      <c r="AL147" t="s">
        <v>83</v>
      </c>
      <c r="AM147">
        <v>2</v>
      </c>
      <c r="AN147" s="40">
        <f t="shared" si="183"/>
        <v>0</v>
      </c>
      <c r="AO147">
        <v>1</v>
      </c>
      <c r="AP147" t="s">
        <v>83</v>
      </c>
      <c r="AQ147">
        <v>0</v>
      </c>
      <c r="AR147" s="40">
        <f t="shared" si="162"/>
        <v>0</v>
      </c>
      <c r="AS147">
        <v>2</v>
      </c>
      <c r="AT147" t="s">
        <v>83</v>
      </c>
      <c r="AU147">
        <v>0</v>
      </c>
      <c r="AV147" s="40">
        <f t="shared" si="184"/>
        <v>0</v>
      </c>
      <c r="AW147">
        <v>2</v>
      </c>
      <c r="AX147" t="s">
        <v>83</v>
      </c>
      <c r="AY147">
        <v>3</v>
      </c>
      <c r="AZ147" s="40">
        <f t="shared" si="185"/>
        <v>3</v>
      </c>
      <c r="BA147">
        <v>2</v>
      </c>
      <c r="BB147" t="s">
        <v>83</v>
      </c>
      <c r="BC147">
        <v>1</v>
      </c>
      <c r="BD147" s="40">
        <f t="shared" si="167"/>
        <v>0</v>
      </c>
      <c r="BE147" s="24">
        <f t="shared" si="186"/>
        <v>6</v>
      </c>
      <c r="BF147" s="14">
        <v>1</v>
      </c>
      <c r="BG147" t="s">
        <v>83</v>
      </c>
      <c r="BH147">
        <v>0</v>
      </c>
      <c r="BI147" s="40">
        <f t="shared" si="187"/>
        <v>0</v>
      </c>
      <c r="BJ147">
        <v>2</v>
      </c>
      <c r="BK147" t="s">
        <v>83</v>
      </c>
      <c r="BL147">
        <v>1</v>
      </c>
      <c r="BM147" s="40">
        <f t="shared" si="188"/>
        <v>0</v>
      </c>
      <c r="BN147">
        <v>1</v>
      </c>
      <c r="BO147" t="s">
        <v>83</v>
      </c>
      <c r="BP147">
        <v>3</v>
      </c>
      <c r="BQ147" s="40">
        <f t="shared" si="168"/>
        <v>0</v>
      </c>
      <c r="BR147">
        <v>2</v>
      </c>
      <c r="BS147" t="s">
        <v>83</v>
      </c>
      <c r="BT147">
        <v>1</v>
      </c>
      <c r="BU147" s="40">
        <f t="shared" si="189"/>
        <v>3</v>
      </c>
      <c r="BV147">
        <v>2</v>
      </c>
      <c r="BW147" t="s">
        <v>83</v>
      </c>
      <c r="BX147">
        <v>1</v>
      </c>
      <c r="BY147" s="40">
        <f t="shared" si="190"/>
        <v>0</v>
      </c>
      <c r="BZ147">
        <v>0</v>
      </c>
      <c r="CA147" t="s">
        <v>83</v>
      </c>
      <c r="CB147">
        <v>1</v>
      </c>
      <c r="CC147" s="40">
        <f t="shared" si="191"/>
        <v>4</v>
      </c>
      <c r="CD147" s="24">
        <f t="shared" si="192"/>
        <v>7</v>
      </c>
      <c r="CE147" s="14">
        <v>2</v>
      </c>
      <c r="CF147" t="s">
        <v>83</v>
      </c>
      <c r="CG147">
        <v>1</v>
      </c>
      <c r="CH147" s="40">
        <f t="shared" si="193"/>
        <v>0</v>
      </c>
      <c r="CI147">
        <v>1</v>
      </c>
      <c r="CJ147" t="s">
        <v>83</v>
      </c>
      <c r="CK147">
        <v>2</v>
      </c>
      <c r="CL147" s="40">
        <f t="shared" si="194"/>
        <v>0</v>
      </c>
      <c r="CM147">
        <v>2</v>
      </c>
      <c r="CN147" t="s">
        <v>83</v>
      </c>
      <c r="CO147">
        <v>3</v>
      </c>
      <c r="CP147" s="40">
        <f t="shared" si="195"/>
        <v>4</v>
      </c>
      <c r="CQ147">
        <v>1</v>
      </c>
      <c r="CR147" t="s">
        <v>83</v>
      </c>
      <c r="CS147">
        <v>2</v>
      </c>
      <c r="CT147" s="40">
        <f t="shared" si="196"/>
        <v>0</v>
      </c>
      <c r="CU147">
        <v>2</v>
      </c>
      <c r="CV147" t="s">
        <v>83</v>
      </c>
      <c r="CW147">
        <v>1</v>
      </c>
      <c r="CX147" s="40">
        <f t="shared" si="197"/>
        <v>4</v>
      </c>
      <c r="CY147">
        <v>0</v>
      </c>
      <c r="CZ147" t="s">
        <v>83</v>
      </c>
      <c r="DA147">
        <v>1</v>
      </c>
      <c r="DB147" s="40">
        <f t="shared" si="198"/>
        <v>0</v>
      </c>
      <c r="DC147" s="24">
        <f t="shared" si="199"/>
        <v>8</v>
      </c>
      <c r="DD147" s="14">
        <v>2</v>
      </c>
      <c r="DE147" t="s">
        <v>83</v>
      </c>
      <c r="DF147">
        <v>1</v>
      </c>
      <c r="DG147" s="40">
        <f t="shared" si="229"/>
        <v>0</v>
      </c>
      <c r="DH147">
        <v>2</v>
      </c>
      <c r="DI147" t="s">
        <v>83</v>
      </c>
      <c r="DJ147">
        <v>1</v>
      </c>
      <c r="DK147" s="40">
        <f t="shared" si="169"/>
        <v>3</v>
      </c>
      <c r="DL147">
        <v>2</v>
      </c>
      <c r="DM147" t="s">
        <v>83</v>
      </c>
      <c r="DN147">
        <v>3</v>
      </c>
      <c r="DO147" s="40">
        <f t="shared" si="200"/>
        <v>4</v>
      </c>
      <c r="DP147">
        <v>2</v>
      </c>
      <c r="DQ147" t="s">
        <v>83</v>
      </c>
      <c r="DR147">
        <v>3</v>
      </c>
      <c r="DS147" s="40">
        <f t="shared" si="160"/>
        <v>0</v>
      </c>
      <c r="DT147">
        <v>1</v>
      </c>
      <c r="DU147" t="s">
        <v>83</v>
      </c>
      <c r="DV147">
        <v>2</v>
      </c>
      <c r="DW147" s="40">
        <f t="shared" si="161"/>
        <v>1</v>
      </c>
      <c r="DX147">
        <v>2</v>
      </c>
      <c r="DY147" t="s">
        <v>83</v>
      </c>
      <c r="DZ147">
        <v>1</v>
      </c>
      <c r="EA147" s="39">
        <f t="shared" si="201"/>
        <v>0</v>
      </c>
      <c r="EB147" s="24">
        <f t="shared" si="170"/>
        <v>8</v>
      </c>
      <c r="EC147" s="14">
        <v>2</v>
      </c>
      <c r="ED147" t="s">
        <v>83</v>
      </c>
      <c r="EE147">
        <v>1</v>
      </c>
      <c r="EF147" s="40">
        <f t="shared" si="202"/>
        <v>0</v>
      </c>
      <c r="EG147">
        <v>3</v>
      </c>
      <c r="EH147" t="s">
        <v>83</v>
      </c>
      <c r="EI147">
        <v>0</v>
      </c>
      <c r="EJ147" s="40">
        <f t="shared" si="203"/>
        <v>3</v>
      </c>
      <c r="EK147">
        <v>2</v>
      </c>
      <c r="EL147" t="s">
        <v>83</v>
      </c>
      <c r="EM147">
        <v>1</v>
      </c>
      <c r="EN147" s="40">
        <f t="shared" si="234"/>
        <v>0</v>
      </c>
      <c r="EO147">
        <v>2</v>
      </c>
      <c r="EP147" t="s">
        <v>83</v>
      </c>
      <c r="EQ147">
        <v>3</v>
      </c>
      <c r="ER147" s="40">
        <f t="shared" si="204"/>
        <v>0</v>
      </c>
      <c r="ES147">
        <v>3</v>
      </c>
      <c r="ET147" t="s">
        <v>83</v>
      </c>
      <c r="EU147">
        <v>1</v>
      </c>
      <c r="EV147" s="40">
        <f t="shared" si="205"/>
        <v>0</v>
      </c>
      <c r="EW147">
        <v>2</v>
      </c>
      <c r="EX147" t="s">
        <v>83</v>
      </c>
      <c r="EY147">
        <v>1</v>
      </c>
      <c r="EZ147" s="40">
        <f t="shared" si="206"/>
        <v>0</v>
      </c>
      <c r="FA147" s="24">
        <f t="shared" si="207"/>
        <v>3</v>
      </c>
      <c r="FB147" s="14">
        <v>1</v>
      </c>
      <c r="FC147" t="s">
        <v>83</v>
      </c>
      <c r="FD147">
        <v>2</v>
      </c>
      <c r="FE147" s="40">
        <f t="shared" si="208"/>
        <v>0</v>
      </c>
      <c r="FF147">
        <v>4</v>
      </c>
      <c r="FG147" t="s">
        <v>83</v>
      </c>
      <c r="FH147">
        <v>1</v>
      </c>
      <c r="FI147" s="40">
        <f t="shared" si="209"/>
        <v>3</v>
      </c>
      <c r="FJ147">
        <v>2</v>
      </c>
      <c r="FK147" t="s">
        <v>83</v>
      </c>
      <c r="FL147">
        <v>1</v>
      </c>
      <c r="FM147" s="40">
        <f t="shared" si="210"/>
        <v>0</v>
      </c>
      <c r="FN147">
        <v>3</v>
      </c>
      <c r="FO147" t="s">
        <v>83</v>
      </c>
      <c r="FP147">
        <v>2</v>
      </c>
      <c r="FQ147" s="40">
        <f t="shared" si="171"/>
        <v>4</v>
      </c>
      <c r="FR147">
        <v>2</v>
      </c>
      <c r="FS147" t="s">
        <v>83</v>
      </c>
      <c r="FT147">
        <v>1</v>
      </c>
      <c r="FU147" s="40">
        <f t="shared" si="211"/>
        <v>0</v>
      </c>
      <c r="FV147">
        <v>2</v>
      </c>
      <c r="FW147" t="s">
        <v>83</v>
      </c>
      <c r="FX147">
        <v>0</v>
      </c>
      <c r="FY147" s="40">
        <f t="shared" si="172"/>
        <v>3</v>
      </c>
      <c r="FZ147" s="24">
        <f t="shared" si="173"/>
        <v>10</v>
      </c>
      <c r="GA147" s="14">
        <v>2</v>
      </c>
      <c r="GB147" t="s">
        <v>83</v>
      </c>
      <c r="GC147">
        <v>1</v>
      </c>
      <c r="GD147" s="40">
        <f t="shared" si="212"/>
        <v>0</v>
      </c>
      <c r="GE147">
        <v>2</v>
      </c>
      <c r="GF147" t="s">
        <v>83</v>
      </c>
      <c r="GG147">
        <v>1</v>
      </c>
      <c r="GH147" s="40">
        <f t="shared" si="236"/>
        <v>4</v>
      </c>
      <c r="GI147">
        <v>2</v>
      </c>
      <c r="GJ147" t="s">
        <v>83</v>
      </c>
      <c r="GK147">
        <v>3</v>
      </c>
      <c r="GL147" s="40">
        <f t="shared" si="213"/>
        <v>6</v>
      </c>
      <c r="GM147">
        <v>1</v>
      </c>
      <c r="GN147" t="s">
        <v>83</v>
      </c>
      <c r="GO147">
        <v>2</v>
      </c>
      <c r="GP147" s="40">
        <f t="shared" si="214"/>
        <v>0</v>
      </c>
      <c r="GQ147">
        <v>3</v>
      </c>
      <c r="GR147" t="s">
        <v>83</v>
      </c>
      <c r="GS147">
        <v>1</v>
      </c>
      <c r="GT147" s="40">
        <f t="shared" si="174"/>
        <v>0</v>
      </c>
      <c r="GU147">
        <v>2</v>
      </c>
      <c r="GV147" t="s">
        <v>83</v>
      </c>
      <c r="GW147">
        <v>3</v>
      </c>
      <c r="GX147" s="40">
        <f t="shared" si="215"/>
        <v>0</v>
      </c>
      <c r="GY147" s="24">
        <f t="shared" si="216"/>
        <v>10</v>
      </c>
      <c r="GZ147" s="28">
        <f t="shared" si="175"/>
        <v>73</v>
      </c>
      <c r="HA147" t="s">
        <v>84</v>
      </c>
      <c r="HB147">
        <f t="shared" si="176"/>
        <v>9</v>
      </c>
      <c r="HC147" t="s">
        <v>85</v>
      </c>
      <c r="HD147">
        <f t="shared" si="230"/>
        <v>9</v>
      </c>
      <c r="HE147" t="s">
        <v>133</v>
      </c>
      <c r="HF147">
        <f t="shared" si="177"/>
        <v>0</v>
      </c>
      <c r="HG147" t="s">
        <v>87</v>
      </c>
      <c r="HH147">
        <f t="shared" si="235"/>
        <v>5</v>
      </c>
      <c r="HI147" t="s">
        <v>88</v>
      </c>
      <c r="HJ147">
        <f t="shared" si="217"/>
        <v>0</v>
      </c>
      <c r="HK147" t="s">
        <v>95</v>
      </c>
      <c r="HL147">
        <f t="shared" si="218"/>
        <v>5</v>
      </c>
      <c r="HM147" t="s">
        <v>90</v>
      </c>
      <c r="HN147">
        <f t="shared" si="178"/>
        <v>9</v>
      </c>
      <c r="HO147" t="s">
        <v>138</v>
      </c>
      <c r="HP147">
        <f t="shared" si="219"/>
        <v>0</v>
      </c>
      <c r="HQ147" t="s">
        <v>132</v>
      </c>
      <c r="HR147" s="1">
        <f t="shared" si="220"/>
        <v>6</v>
      </c>
      <c r="HS147" t="s">
        <v>92</v>
      </c>
      <c r="HT147" s="1">
        <f t="shared" si="221"/>
        <v>0</v>
      </c>
      <c r="HU147" t="s">
        <v>86</v>
      </c>
      <c r="HV147" s="1">
        <f t="shared" si="222"/>
        <v>6</v>
      </c>
      <c r="HW147" t="s">
        <v>129</v>
      </c>
      <c r="HX147" s="1">
        <f t="shared" si="223"/>
        <v>0</v>
      </c>
      <c r="HY147" t="s">
        <v>141</v>
      </c>
      <c r="HZ147" s="1">
        <f t="shared" si="224"/>
        <v>0</v>
      </c>
      <c r="IA147" t="s">
        <v>89</v>
      </c>
      <c r="IB147" s="1">
        <f t="shared" si="225"/>
        <v>5</v>
      </c>
      <c r="IC147" t="s">
        <v>134</v>
      </c>
      <c r="ID147" s="1">
        <f t="shared" si="226"/>
        <v>6</v>
      </c>
      <c r="IE147" t="s">
        <v>96</v>
      </c>
      <c r="IF147" s="1">
        <f t="shared" si="227"/>
        <v>5</v>
      </c>
      <c r="IG147">
        <f t="shared" si="232"/>
        <v>65</v>
      </c>
      <c r="IH147" s="1">
        <f t="shared" si="228"/>
        <v>138</v>
      </c>
    </row>
    <row r="148" spans="1:242" ht="14.65" thickBot="1" x14ac:dyDescent="0.5">
      <c r="A148" s="1">
        <v>145</v>
      </c>
      <c r="B148" s="45">
        <f t="shared" si="163"/>
        <v>389</v>
      </c>
      <c r="C148" s="14" t="s">
        <v>453</v>
      </c>
      <c r="D148" t="s">
        <v>454</v>
      </c>
      <c r="E148" s="15" t="s">
        <v>413</v>
      </c>
      <c r="F148" s="28">
        <f t="shared" si="164"/>
        <v>153</v>
      </c>
      <c r="H148" s="14">
        <v>1</v>
      </c>
      <c r="I148" t="s">
        <v>83</v>
      </c>
      <c r="J148">
        <v>2</v>
      </c>
      <c r="K148" s="40">
        <f t="shared" si="179"/>
        <v>3</v>
      </c>
      <c r="L148">
        <v>0</v>
      </c>
      <c r="M148" t="s">
        <v>83</v>
      </c>
      <c r="N148">
        <v>2</v>
      </c>
      <c r="O148" s="40">
        <f t="shared" si="233"/>
        <v>6</v>
      </c>
      <c r="P148">
        <v>2</v>
      </c>
      <c r="Q148" t="s">
        <v>83</v>
      </c>
      <c r="R148">
        <v>0</v>
      </c>
      <c r="S148" s="40">
        <f t="shared" si="180"/>
        <v>0</v>
      </c>
      <c r="T148">
        <v>2</v>
      </c>
      <c r="U148" t="s">
        <v>83</v>
      </c>
      <c r="V148">
        <v>1</v>
      </c>
      <c r="W148" s="40">
        <f t="shared" si="165"/>
        <v>0</v>
      </c>
      <c r="X148">
        <v>0</v>
      </c>
      <c r="Y148" t="s">
        <v>83</v>
      </c>
      <c r="Z148">
        <v>1</v>
      </c>
      <c r="AA148" s="40">
        <f t="shared" si="166"/>
        <v>4</v>
      </c>
      <c r="AB148">
        <v>2</v>
      </c>
      <c r="AC148" t="s">
        <v>83</v>
      </c>
      <c r="AD148">
        <v>1</v>
      </c>
      <c r="AE148" s="40">
        <f t="shared" si="181"/>
        <v>3</v>
      </c>
      <c r="AF148" s="24">
        <f t="shared" si="182"/>
        <v>16</v>
      </c>
      <c r="AG148" s="14">
        <v>3</v>
      </c>
      <c r="AH148" t="s">
        <v>83</v>
      </c>
      <c r="AI148">
        <v>2</v>
      </c>
      <c r="AJ148" s="40">
        <f t="shared" si="231"/>
        <v>3</v>
      </c>
      <c r="AK148">
        <v>2</v>
      </c>
      <c r="AL148" t="s">
        <v>83</v>
      </c>
      <c r="AM148">
        <v>1</v>
      </c>
      <c r="AN148" s="40">
        <f t="shared" si="183"/>
        <v>0</v>
      </c>
      <c r="AO148">
        <v>0</v>
      </c>
      <c r="AP148" t="s">
        <v>83</v>
      </c>
      <c r="AQ148">
        <v>2</v>
      </c>
      <c r="AR148" s="40">
        <f t="shared" si="162"/>
        <v>6</v>
      </c>
      <c r="AS148">
        <v>3</v>
      </c>
      <c r="AT148" t="s">
        <v>83</v>
      </c>
      <c r="AU148">
        <v>2</v>
      </c>
      <c r="AV148" s="40">
        <f t="shared" si="184"/>
        <v>0</v>
      </c>
      <c r="AW148">
        <v>1</v>
      </c>
      <c r="AX148" t="s">
        <v>83</v>
      </c>
      <c r="AY148">
        <v>3</v>
      </c>
      <c r="AZ148" s="40">
        <f t="shared" si="185"/>
        <v>3</v>
      </c>
      <c r="BA148">
        <v>3</v>
      </c>
      <c r="BB148" t="s">
        <v>83</v>
      </c>
      <c r="BC148">
        <v>2</v>
      </c>
      <c r="BD148" s="40">
        <f t="shared" si="167"/>
        <v>0</v>
      </c>
      <c r="BE148" s="24">
        <f t="shared" si="186"/>
        <v>12</v>
      </c>
      <c r="BF148" s="14">
        <v>3</v>
      </c>
      <c r="BG148" t="s">
        <v>83</v>
      </c>
      <c r="BH148">
        <v>1</v>
      </c>
      <c r="BI148" s="40">
        <f t="shared" si="187"/>
        <v>0</v>
      </c>
      <c r="BJ148">
        <v>2</v>
      </c>
      <c r="BK148" t="s">
        <v>83</v>
      </c>
      <c r="BL148">
        <v>3</v>
      </c>
      <c r="BM148" s="40">
        <f t="shared" si="188"/>
        <v>0</v>
      </c>
      <c r="BN148">
        <v>0</v>
      </c>
      <c r="BO148" t="s">
        <v>83</v>
      </c>
      <c r="BP148">
        <v>1</v>
      </c>
      <c r="BQ148" s="40">
        <f t="shared" si="168"/>
        <v>0</v>
      </c>
      <c r="BR148">
        <v>2</v>
      </c>
      <c r="BS148" t="s">
        <v>83</v>
      </c>
      <c r="BT148">
        <v>0</v>
      </c>
      <c r="BU148" s="40">
        <f t="shared" si="189"/>
        <v>6</v>
      </c>
      <c r="BV148">
        <v>1</v>
      </c>
      <c r="BW148" t="s">
        <v>83</v>
      </c>
      <c r="BX148">
        <v>3</v>
      </c>
      <c r="BY148" s="40">
        <f t="shared" si="190"/>
        <v>4</v>
      </c>
      <c r="BZ148">
        <v>2</v>
      </c>
      <c r="CA148" t="s">
        <v>83</v>
      </c>
      <c r="CB148">
        <v>1</v>
      </c>
      <c r="CC148" s="40">
        <f t="shared" si="191"/>
        <v>0</v>
      </c>
      <c r="CD148" s="24">
        <f t="shared" si="192"/>
        <v>10</v>
      </c>
      <c r="CE148" s="14">
        <v>1</v>
      </c>
      <c r="CF148" t="s">
        <v>83</v>
      </c>
      <c r="CG148">
        <v>0</v>
      </c>
      <c r="CH148" s="40">
        <f t="shared" si="193"/>
        <v>0</v>
      </c>
      <c r="CI148">
        <v>3</v>
      </c>
      <c r="CJ148" t="s">
        <v>83</v>
      </c>
      <c r="CK148">
        <v>0</v>
      </c>
      <c r="CL148" s="40">
        <f t="shared" si="194"/>
        <v>4</v>
      </c>
      <c r="CM148">
        <v>2</v>
      </c>
      <c r="CN148" t="s">
        <v>83</v>
      </c>
      <c r="CO148">
        <v>0</v>
      </c>
      <c r="CP148" s="40">
        <f t="shared" si="195"/>
        <v>0</v>
      </c>
      <c r="CQ148">
        <v>4</v>
      </c>
      <c r="CR148" t="s">
        <v>83</v>
      </c>
      <c r="CS148">
        <v>1</v>
      </c>
      <c r="CT148" s="40">
        <f t="shared" si="196"/>
        <v>3</v>
      </c>
      <c r="CU148">
        <v>1</v>
      </c>
      <c r="CV148" t="s">
        <v>83</v>
      </c>
      <c r="CW148">
        <v>3</v>
      </c>
      <c r="CX148" s="40">
        <f t="shared" si="197"/>
        <v>0</v>
      </c>
      <c r="CY148">
        <v>1</v>
      </c>
      <c r="CZ148" t="s">
        <v>83</v>
      </c>
      <c r="DA148">
        <v>3</v>
      </c>
      <c r="DB148" s="40">
        <f t="shared" si="198"/>
        <v>0</v>
      </c>
      <c r="DC148" s="24">
        <f t="shared" si="199"/>
        <v>7</v>
      </c>
      <c r="DD148" s="14">
        <v>3</v>
      </c>
      <c r="DE148" t="s">
        <v>83</v>
      </c>
      <c r="DF148">
        <v>1</v>
      </c>
      <c r="DG148" s="40">
        <f t="shared" si="229"/>
        <v>0</v>
      </c>
      <c r="DH148">
        <v>4</v>
      </c>
      <c r="DI148" t="s">
        <v>83</v>
      </c>
      <c r="DJ148">
        <v>1</v>
      </c>
      <c r="DK148" s="40">
        <f t="shared" si="169"/>
        <v>3</v>
      </c>
      <c r="DL148">
        <v>2</v>
      </c>
      <c r="DM148" t="s">
        <v>83</v>
      </c>
      <c r="DN148">
        <v>0</v>
      </c>
      <c r="DO148" s="40">
        <f t="shared" si="200"/>
        <v>0</v>
      </c>
      <c r="DP148">
        <v>2</v>
      </c>
      <c r="DQ148" t="s">
        <v>83</v>
      </c>
      <c r="DR148">
        <v>3</v>
      </c>
      <c r="DS148" s="40">
        <f t="shared" si="160"/>
        <v>0</v>
      </c>
      <c r="DT148">
        <v>1</v>
      </c>
      <c r="DU148" t="s">
        <v>83</v>
      </c>
      <c r="DV148">
        <v>3</v>
      </c>
      <c r="DW148" s="40">
        <f t="shared" si="161"/>
        <v>1</v>
      </c>
      <c r="DX148">
        <v>1</v>
      </c>
      <c r="DY148" t="s">
        <v>83</v>
      </c>
      <c r="DZ148">
        <v>4</v>
      </c>
      <c r="EA148" s="39">
        <f t="shared" si="201"/>
        <v>3</v>
      </c>
      <c r="EB148" s="24">
        <f t="shared" si="170"/>
        <v>7</v>
      </c>
      <c r="EC148" s="14">
        <v>2</v>
      </c>
      <c r="ED148" t="s">
        <v>83</v>
      </c>
      <c r="EE148">
        <v>1</v>
      </c>
      <c r="EF148" s="40">
        <f t="shared" si="202"/>
        <v>0</v>
      </c>
      <c r="EG148">
        <v>3</v>
      </c>
      <c r="EH148" t="s">
        <v>83</v>
      </c>
      <c r="EI148">
        <v>0</v>
      </c>
      <c r="EJ148" s="40">
        <f t="shared" si="203"/>
        <v>3</v>
      </c>
      <c r="EK148">
        <v>3</v>
      </c>
      <c r="EL148" t="s">
        <v>83</v>
      </c>
      <c r="EM148">
        <v>1</v>
      </c>
      <c r="EN148" s="40">
        <f t="shared" si="234"/>
        <v>0</v>
      </c>
      <c r="EO148">
        <v>3</v>
      </c>
      <c r="EP148" t="s">
        <v>83</v>
      </c>
      <c r="EQ148">
        <v>1</v>
      </c>
      <c r="ER148" s="40">
        <f t="shared" si="204"/>
        <v>3</v>
      </c>
      <c r="ES148">
        <v>0</v>
      </c>
      <c r="ET148" t="s">
        <v>83</v>
      </c>
      <c r="EU148">
        <v>2</v>
      </c>
      <c r="EV148" s="40">
        <f t="shared" si="205"/>
        <v>0</v>
      </c>
      <c r="EW148">
        <v>1</v>
      </c>
      <c r="EX148" t="s">
        <v>83</v>
      </c>
      <c r="EY148">
        <v>0</v>
      </c>
      <c r="EZ148" s="40">
        <f t="shared" si="206"/>
        <v>0</v>
      </c>
      <c r="FA148" s="24">
        <f t="shared" si="207"/>
        <v>6</v>
      </c>
      <c r="FB148" s="14">
        <v>3</v>
      </c>
      <c r="FC148" t="s">
        <v>83</v>
      </c>
      <c r="FD148">
        <v>2</v>
      </c>
      <c r="FE148" s="40">
        <f t="shared" si="208"/>
        <v>4</v>
      </c>
      <c r="FF148">
        <v>3</v>
      </c>
      <c r="FG148" t="s">
        <v>83</v>
      </c>
      <c r="FH148">
        <v>1</v>
      </c>
      <c r="FI148" s="40">
        <f t="shared" si="209"/>
        <v>4</v>
      </c>
      <c r="FJ148">
        <v>2</v>
      </c>
      <c r="FK148" t="s">
        <v>83</v>
      </c>
      <c r="FL148">
        <v>1</v>
      </c>
      <c r="FM148" s="40">
        <f t="shared" si="210"/>
        <v>0</v>
      </c>
      <c r="FN148">
        <v>2</v>
      </c>
      <c r="FO148" t="s">
        <v>83</v>
      </c>
      <c r="FP148">
        <v>1</v>
      </c>
      <c r="FQ148" s="40">
        <f t="shared" si="171"/>
        <v>4</v>
      </c>
      <c r="FR148">
        <v>2</v>
      </c>
      <c r="FS148" t="s">
        <v>83</v>
      </c>
      <c r="FT148">
        <v>0</v>
      </c>
      <c r="FU148" s="40">
        <f t="shared" si="211"/>
        <v>0</v>
      </c>
      <c r="FV148">
        <v>0</v>
      </c>
      <c r="FW148" t="s">
        <v>83</v>
      </c>
      <c r="FX148">
        <v>1</v>
      </c>
      <c r="FY148" s="40">
        <f t="shared" si="172"/>
        <v>0</v>
      </c>
      <c r="FZ148" s="24">
        <f t="shared" si="173"/>
        <v>12</v>
      </c>
      <c r="GA148" s="14">
        <v>0</v>
      </c>
      <c r="GB148" t="s">
        <v>83</v>
      </c>
      <c r="GC148">
        <v>2</v>
      </c>
      <c r="GD148" s="40">
        <f t="shared" si="212"/>
        <v>0</v>
      </c>
      <c r="GE148">
        <v>2</v>
      </c>
      <c r="GF148" t="s">
        <v>83</v>
      </c>
      <c r="GG148">
        <v>1</v>
      </c>
      <c r="GH148" s="40">
        <f t="shared" si="236"/>
        <v>4</v>
      </c>
      <c r="GI148">
        <v>2</v>
      </c>
      <c r="GJ148" t="s">
        <v>83</v>
      </c>
      <c r="GK148">
        <v>1</v>
      </c>
      <c r="GL148" s="40">
        <f t="shared" si="213"/>
        <v>0</v>
      </c>
      <c r="GM148">
        <v>0</v>
      </c>
      <c r="GN148" t="s">
        <v>83</v>
      </c>
      <c r="GO148">
        <v>1</v>
      </c>
      <c r="GP148" s="40">
        <f t="shared" si="214"/>
        <v>0</v>
      </c>
      <c r="GQ148">
        <v>2</v>
      </c>
      <c r="GR148" t="s">
        <v>83</v>
      </c>
      <c r="GS148">
        <v>3</v>
      </c>
      <c r="GT148" s="40">
        <f t="shared" si="174"/>
        <v>3</v>
      </c>
      <c r="GU148">
        <v>4</v>
      </c>
      <c r="GV148" t="s">
        <v>83</v>
      </c>
      <c r="GW148">
        <v>1</v>
      </c>
      <c r="GX148" s="40">
        <f t="shared" si="215"/>
        <v>3</v>
      </c>
      <c r="GY148" s="24">
        <f t="shared" si="216"/>
        <v>10</v>
      </c>
      <c r="GZ148" s="28">
        <f t="shared" si="175"/>
        <v>80</v>
      </c>
      <c r="HA148" t="s">
        <v>84</v>
      </c>
      <c r="HB148">
        <f t="shared" si="176"/>
        <v>9</v>
      </c>
      <c r="HC148" t="s">
        <v>137</v>
      </c>
      <c r="HD148">
        <f t="shared" si="230"/>
        <v>5</v>
      </c>
      <c r="HE148" t="s">
        <v>93</v>
      </c>
      <c r="HF148">
        <f t="shared" si="177"/>
        <v>9</v>
      </c>
      <c r="HG148" t="s">
        <v>94</v>
      </c>
      <c r="HH148">
        <f t="shared" si="235"/>
        <v>9</v>
      </c>
      <c r="HI148" t="s">
        <v>88</v>
      </c>
      <c r="HJ148">
        <f t="shared" si="217"/>
        <v>0</v>
      </c>
      <c r="HK148" t="s">
        <v>95</v>
      </c>
      <c r="HL148">
        <f t="shared" si="218"/>
        <v>5</v>
      </c>
      <c r="HM148" t="s">
        <v>90</v>
      </c>
      <c r="HN148">
        <f t="shared" si="178"/>
        <v>9</v>
      </c>
      <c r="HO148" t="s">
        <v>96</v>
      </c>
      <c r="HP148">
        <f t="shared" si="219"/>
        <v>9</v>
      </c>
      <c r="HQ148" t="s">
        <v>140</v>
      </c>
      <c r="HR148" s="1">
        <f t="shared" si="220"/>
        <v>0</v>
      </c>
      <c r="HS148" t="s">
        <v>181</v>
      </c>
      <c r="HT148" s="1">
        <f t="shared" si="221"/>
        <v>0</v>
      </c>
      <c r="HU148" t="s">
        <v>86</v>
      </c>
      <c r="HV148" s="1">
        <f t="shared" si="222"/>
        <v>6</v>
      </c>
      <c r="HW148" t="s">
        <v>129</v>
      </c>
      <c r="HX148" s="1">
        <f t="shared" si="223"/>
        <v>0</v>
      </c>
      <c r="HY148" t="s">
        <v>130</v>
      </c>
      <c r="HZ148" s="1">
        <f t="shared" si="224"/>
        <v>6</v>
      </c>
      <c r="IA148" t="s">
        <v>142</v>
      </c>
      <c r="IB148" s="1">
        <f t="shared" si="225"/>
        <v>0</v>
      </c>
      <c r="IC148" t="s">
        <v>134</v>
      </c>
      <c r="ID148" s="1">
        <f t="shared" si="226"/>
        <v>6</v>
      </c>
      <c r="IE148" t="s">
        <v>138</v>
      </c>
      <c r="IF148" s="1">
        <f t="shared" si="227"/>
        <v>0</v>
      </c>
      <c r="IG148">
        <f t="shared" si="232"/>
        <v>73</v>
      </c>
      <c r="IH148" s="1">
        <f t="shared" si="228"/>
        <v>153</v>
      </c>
    </row>
    <row r="149" spans="1:242" ht="14.65" thickBot="1" x14ac:dyDescent="0.5">
      <c r="A149" s="1">
        <v>146</v>
      </c>
      <c r="B149" s="45">
        <f t="shared" si="163"/>
        <v>593</v>
      </c>
      <c r="C149" s="14" t="s">
        <v>455</v>
      </c>
      <c r="D149" t="s">
        <v>456</v>
      </c>
      <c r="E149" s="15" t="s">
        <v>413</v>
      </c>
      <c r="F149" s="28">
        <f t="shared" si="164"/>
        <v>135</v>
      </c>
      <c r="H149" s="14">
        <v>2</v>
      </c>
      <c r="I149" t="s">
        <v>83</v>
      </c>
      <c r="J149">
        <v>5</v>
      </c>
      <c r="K149" s="40">
        <f t="shared" si="179"/>
        <v>3</v>
      </c>
      <c r="L149">
        <v>3</v>
      </c>
      <c r="M149" t="s">
        <v>83</v>
      </c>
      <c r="N149">
        <v>4</v>
      </c>
      <c r="O149" s="40">
        <f t="shared" si="233"/>
        <v>3</v>
      </c>
      <c r="P149">
        <v>8</v>
      </c>
      <c r="Q149" t="s">
        <v>83</v>
      </c>
      <c r="R149">
        <v>3</v>
      </c>
      <c r="S149" s="40">
        <f t="shared" si="180"/>
        <v>0</v>
      </c>
      <c r="T149">
        <v>5</v>
      </c>
      <c r="U149" t="s">
        <v>83</v>
      </c>
      <c r="V149">
        <v>6</v>
      </c>
      <c r="W149" s="40">
        <f t="shared" si="165"/>
        <v>0</v>
      </c>
      <c r="X149">
        <v>2</v>
      </c>
      <c r="Y149" t="s">
        <v>83</v>
      </c>
      <c r="Z149">
        <v>4</v>
      </c>
      <c r="AA149" s="40">
        <f t="shared" si="166"/>
        <v>3</v>
      </c>
      <c r="AB149">
        <v>3</v>
      </c>
      <c r="AC149" t="s">
        <v>83</v>
      </c>
      <c r="AD149">
        <v>2</v>
      </c>
      <c r="AE149" s="40">
        <f t="shared" si="181"/>
        <v>3</v>
      </c>
      <c r="AF149" s="24">
        <f t="shared" si="182"/>
        <v>12</v>
      </c>
      <c r="AG149" s="14">
        <v>3</v>
      </c>
      <c r="AH149" t="s">
        <v>83</v>
      </c>
      <c r="AI149">
        <v>5</v>
      </c>
      <c r="AJ149" s="40">
        <f t="shared" si="231"/>
        <v>0</v>
      </c>
      <c r="AK149">
        <v>3</v>
      </c>
      <c r="AL149" t="s">
        <v>83</v>
      </c>
      <c r="AM149">
        <v>5</v>
      </c>
      <c r="AN149" s="40">
        <f t="shared" si="183"/>
        <v>0</v>
      </c>
      <c r="AO149">
        <v>4</v>
      </c>
      <c r="AP149" t="s">
        <v>83</v>
      </c>
      <c r="AQ149">
        <v>1</v>
      </c>
      <c r="AR149" s="40">
        <f t="shared" si="162"/>
        <v>0</v>
      </c>
      <c r="AS149">
        <v>2</v>
      </c>
      <c r="AT149" t="s">
        <v>83</v>
      </c>
      <c r="AU149">
        <v>4</v>
      </c>
      <c r="AV149" s="40">
        <f t="shared" si="184"/>
        <v>0</v>
      </c>
      <c r="AW149">
        <v>1</v>
      </c>
      <c r="AX149" t="s">
        <v>83</v>
      </c>
      <c r="AY149">
        <v>4</v>
      </c>
      <c r="AZ149" s="40">
        <f t="shared" si="185"/>
        <v>4</v>
      </c>
      <c r="BA149">
        <v>2</v>
      </c>
      <c r="BB149" t="s">
        <v>83</v>
      </c>
      <c r="BC149">
        <v>3</v>
      </c>
      <c r="BD149" s="40">
        <f t="shared" si="167"/>
        <v>4</v>
      </c>
      <c r="BE149" s="24">
        <f t="shared" si="186"/>
        <v>8</v>
      </c>
      <c r="BF149" s="14">
        <v>1</v>
      </c>
      <c r="BG149" t="s">
        <v>83</v>
      </c>
      <c r="BH149">
        <v>4</v>
      </c>
      <c r="BI149" s="40">
        <f t="shared" si="187"/>
        <v>3</v>
      </c>
      <c r="BJ149">
        <v>3</v>
      </c>
      <c r="BK149" t="s">
        <v>83</v>
      </c>
      <c r="BL149">
        <v>3</v>
      </c>
      <c r="BM149" s="40">
        <f t="shared" si="188"/>
        <v>3</v>
      </c>
      <c r="BN149">
        <v>5</v>
      </c>
      <c r="BO149" t="s">
        <v>83</v>
      </c>
      <c r="BP149">
        <v>4</v>
      </c>
      <c r="BQ149" s="40">
        <f t="shared" si="168"/>
        <v>3</v>
      </c>
      <c r="BR149">
        <v>1</v>
      </c>
      <c r="BS149" t="s">
        <v>83</v>
      </c>
      <c r="BT149">
        <v>3</v>
      </c>
      <c r="BU149" s="40">
        <f t="shared" si="189"/>
        <v>0</v>
      </c>
      <c r="BV149">
        <v>4</v>
      </c>
      <c r="BW149" t="s">
        <v>83</v>
      </c>
      <c r="BX149">
        <v>3</v>
      </c>
      <c r="BY149" s="40">
        <f t="shared" si="190"/>
        <v>0</v>
      </c>
      <c r="BZ149">
        <v>2</v>
      </c>
      <c r="CA149" t="s">
        <v>83</v>
      </c>
      <c r="CB149">
        <v>1</v>
      </c>
      <c r="CC149" s="40">
        <f t="shared" si="191"/>
        <v>0</v>
      </c>
      <c r="CD149" s="24">
        <f t="shared" si="192"/>
        <v>9</v>
      </c>
      <c r="CE149" s="14">
        <v>3</v>
      </c>
      <c r="CF149" t="s">
        <v>83</v>
      </c>
      <c r="CG149">
        <v>4</v>
      </c>
      <c r="CH149" s="40">
        <f t="shared" si="193"/>
        <v>0</v>
      </c>
      <c r="CI149">
        <v>2</v>
      </c>
      <c r="CJ149" t="s">
        <v>83</v>
      </c>
      <c r="CK149">
        <v>3</v>
      </c>
      <c r="CL149" s="40">
        <f t="shared" si="194"/>
        <v>0</v>
      </c>
      <c r="CM149">
        <v>2</v>
      </c>
      <c r="CN149" t="s">
        <v>83</v>
      </c>
      <c r="CO149">
        <v>2</v>
      </c>
      <c r="CP149" s="40">
        <f t="shared" si="195"/>
        <v>0</v>
      </c>
      <c r="CQ149">
        <v>5</v>
      </c>
      <c r="CR149" t="s">
        <v>83</v>
      </c>
      <c r="CS149">
        <v>4</v>
      </c>
      <c r="CT149" s="40">
        <f t="shared" si="196"/>
        <v>4</v>
      </c>
      <c r="CU149">
        <v>1</v>
      </c>
      <c r="CV149" t="s">
        <v>83</v>
      </c>
      <c r="CW149">
        <v>4</v>
      </c>
      <c r="CX149" s="40">
        <f t="shared" si="197"/>
        <v>0</v>
      </c>
      <c r="CY149">
        <v>4</v>
      </c>
      <c r="CZ149" t="s">
        <v>83</v>
      </c>
      <c r="DA149">
        <v>3</v>
      </c>
      <c r="DB149" s="40">
        <f t="shared" si="198"/>
        <v>4</v>
      </c>
      <c r="DC149" s="24">
        <f t="shared" si="199"/>
        <v>8</v>
      </c>
      <c r="DD149" s="14">
        <v>5</v>
      </c>
      <c r="DE149" t="s">
        <v>83</v>
      </c>
      <c r="DF149">
        <v>2</v>
      </c>
      <c r="DG149" s="40">
        <f t="shared" si="229"/>
        <v>0</v>
      </c>
      <c r="DH149">
        <v>5</v>
      </c>
      <c r="DI149" t="s">
        <v>83</v>
      </c>
      <c r="DJ149">
        <v>3</v>
      </c>
      <c r="DK149" s="40">
        <f t="shared" si="169"/>
        <v>3</v>
      </c>
      <c r="DL149">
        <v>2</v>
      </c>
      <c r="DM149" t="s">
        <v>83</v>
      </c>
      <c r="DN149">
        <v>4</v>
      </c>
      <c r="DO149" s="40">
        <f t="shared" si="200"/>
        <v>3</v>
      </c>
      <c r="DP149">
        <v>1</v>
      </c>
      <c r="DQ149" t="s">
        <v>83</v>
      </c>
      <c r="DR149">
        <v>4</v>
      </c>
      <c r="DS149" s="40">
        <f t="shared" si="160"/>
        <v>0</v>
      </c>
      <c r="DT149">
        <v>1</v>
      </c>
      <c r="DU149" t="s">
        <v>83</v>
      </c>
      <c r="DV149">
        <v>3</v>
      </c>
      <c r="DW149" s="40">
        <f t="shared" si="161"/>
        <v>1</v>
      </c>
      <c r="DX149">
        <v>4</v>
      </c>
      <c r="DY149" t="s">
        <v>83</v>
      </c>
      <c r="DZ149">
        <v>5</v>
      </c>
      <c r="EA149" s="39">
        <f t="shared" si="201"/>
        <v>3</v>
      </c>
      <c r="EB149" s="24">
        <f t="shared" si="170"/>
        <v>10</v>
      </c>
      <c r="EC149" s="14">
        <v>1</v>
      </c>
      <c r="ED149" t="s">
        <v>83</v>
      </c>
      <c r="EE149">
        <v>3</v>
      </c>
      <c r="EF149" s="40">
        <f t="shared" si="202"/>
        <v>0</v>
      </c>
      <c r="EG149">
        <v>4</v>
      </c>
      <c r="EH149" t="s">
        <v>83</v>
      </c>
      <c r="EI149">
        <v>3</v>
      </c>
      <c r="EJ149" s="40">
        <f t="shared" si="203"/>
        <v>4</v>
      </c>
      <c r="EK149">
        <v>1</v>
      </c>
      <c r="EL149" t="s">
        <v>83</v>
      </c>
      <c r="EM149">
        <v>3</v>
      </c>
      <c r="EN149" s="40">
        <f t="shared" si="234"/>
        <v>4</v>
      </c>
      <c r="EO149">
        <v>2</v>
      </c>
      <c r="EP149" t="s">
        <v>83</v>
      </c>
      <c r="EQ149">
        <v>2</v>
      </c>
      <c r="ER149" s="40">
        <f t="shared" si="204"/>
        <v>0</v>
      </c>
      <c r="ES149">
        <v>4</v>
      </c>
      <c r="ET149" t="s">
        <v>83</v>
      </c>
      <c r="EU149">
        <v>1</v>
      </c>
      <c r="EV149" s="40">
        <f t="shared" si="205"/>
        <v>0</v>
      </c>
      <c r="EW149">
        <v>2</v>
      </c>
      <c r="EX149" t="s">
        <v>83</v>
      </c>
      <c r="EY149">
        <v>4</v>
      </c>
      <c r="EZ149" s="40">
        <f t="shared" si="206"/>
        <v>0</v>
      </c>
      <c r="FA149" s="24">
        <f t="shared" si="207"/>
        <v>8</v>
      </c>
      <c r="FB149" s="14">
        <v>5</v>
      </c>
      <c r="FC149" t="s">
        <v>83</v>
      </c>
      <c r="FD149">
        <v>3</v>
      </c>
      <c r="FE149" s="40">
        <f t="shared" si="208"/>
        <v>3</v>
      </c>
      <c r="FF149">
        <v>1</v>
      </c>
      <c r="FG149" t="s">
        <v>83</v>
      </c>
      <c r="FH149">
        <v>2</v>
      </c>
      <c r="FI149" s="40">
        <f t="shared" si="209"/>
        <v>0</v>
      </c>
      <c r="FJ149">
        <v>3</v>
      </c>
      <c r="FK149" t="s">
        <v>83</v>
      </c>
      <c r="FL149">
        <v>4</v>
      </c>
      <c r="FM149" s="40">
        <f t="shared" si="210"/>
        <v>0</v>
      </c>
      <c r="FN149">
        <v>2</v>
      </c>
      <c r="FO149" t="s">
        <v>83</v>
      </c>
      <c r="FP149">
        <v>5</v>
      </c>
      <c r="FQ149" s="40">
        <f t="shared" si="171"/>
        <v>0</v>
      </c>
      <c r="FR149">
        <v>1</v>
      </c>
      <c r="FS149" t="s">
        <v>83</v>
      </c>
      <c r="FT149">
        <v>3</v>
      </c>
      <c r="FU149" s="40">
        <f t="shared" si="211"/>
        <v>3</v>
      </c>
      <c r="FV149">
        <v>4</v>
      </c>
      <c r="FW149" t="s">
        <v>83</v>
      </c>
      <c r="FX149">
        <v>4</v>
      </c>
      <c r="FY149" s="40">
        <f t="shared" si="172"/>
        <v>0</v>
      </c>
      <c r="FZ149" s="24">
        <f t="shared" si="173"/>
        <v>6</v>
      </c>
      <c r="GA149" s="14">
        <v>3</v>
      </c>
      <c r="GB149" t="s">
        <v>83</v>
      </c>
      <c r="GC149">
        <v>2</v>
      </c>
      <c r="GD149" s="40">
        <f t="shared" si="212"/>
        <v>0</v>
      </c>
      <c r="GE149">
        <v>2</v>
      </c>
      <c r="GF149" t="s">
        <v>83</v>
      </c>
      <c r="GG149">
        <v>1</v>
      </c>
      <c r="GH149" s="40">
        <f t="shared" si="236"/>
        <v>4</v>
      </c>
      <c r="GI149">
        <v>4</v>
      </c>
      <c r="GJ149" t="s">
        <v>83</v>
      </c>
      <c r="GK149">
        <v>5</v>
      </c>
      <c r="GL149" s="40">
        <f t="shared" si="213"/>
        <v>4</v>
      </c>
      <c r="GM149">
        <v>2</v>
      </c>
      <c r="GN149" t="s">
        <v>83</v>
      </c>
      <c r="GO149">
        <v>3</v>
      </c>
      <c r="GP149" s="40">
        <f t="shared" si="214"/>
        <v>0</v>
      </c>
      <c r="GQ149">
        <v>4</v>
      </c>
      <c r="GR149" t="s">
        <v>83</v>
      </c>
      <c r="GS149">
        <v>2</v>
      </c>
      <c r="GT149" s="40">
        <f t="shared" si="174"/>
        <v>0</v>
      </c>
      <c r="GU149">
        <v>2</v>
      </c>
      <c r="GV149" t="s">
        <v>83</v>
      </c>
      <c r="GW149">
        <v>3</v>
      </c>
      <c r="GX149" s="40">
        <f t="shared" si="215"/>
        <v>0</v>
      </c>
      <c r="GY149" s="24">
        <f t="shared" si="216"/>
        <v>8</v>
      </c>
      <c r="GZ149" s="28">
        <f t="shared" si="175"/>
        <v>69</v>
      </c>
      <c r="HA149" t="s">
        <v>140</v>
      </c>
      <c r="HB149">
        <f t="shared" si="176"/>
        <v>0</v>
      </c>
      <c r="HC149" t="s">
        <v>137</v>
      </c>
      <c r="HD149">
        <f t="shared" si="230"/>
        <v>5</v>
      </c>
      <c r="HE149" t="s">
        <v>133</v>
      </c>
      <c r="HF149">
        <f t="shared" si="177"/>
        <v>0</v>
      </c>
      <c r="HG149" t="s">
        <v>94</v>
      </c>
      <c r="HH149">
        <f t="shared" si="235"/>
        <v>9</v>
      </c>
      <c r="HI149" t="s">
        <v>88</v>
      </c>
      <c r="HJ149">
        <f t="shared" si="217"/>
        <v>0</v>
      </c>
      <c r="HK149" t="s">
        <v>89</v>
      </c>
      <c r="HL149">
        <f t="shared" si="218"/>
        <v>9</v>
      </c>
      <c r="HM149" t="s">
        <v>150</v>
      </c>
      <c r="HN149">
        <f t="shared" si="178"/>
        <v>0</v>
      </c>
      <c r="HO149" t="s">
        <v>96</v>
      </c>
      <c r="HP149">
        <f t="shared" si="219"/>
        <v>9</v>
      </c>
      <c r="HQ149" t="s">
        <v>84</v>
      </c>
      <c r="HR149" s="1">
        <f t="shared" si="220"/>
        <v>5</v>
      </c>
      <c r="HS149" t="s">
        <v>85</v>
      </c>
      <c r="HT149" s="1">
        <f t="shared" si="221"/>
        <v>5</v>
      </c>
      <c r="HU149" t="s">
        <v>86</v>
      </c>
      <c r="HV149" s="1">
        <f t="shared" si="222"/>
        <v>6</v>
      </c>
      <c r="HW149" t="s">
        <v>425</v>
      </c>
      <c r="HX149" s="1">
        <f t="shared" si="223"/>
        <v>0</v>
      </c>
      <c r="HY149" t="s">
        <v>130</v>
      </c>
      <c r="HZ149" s="1">
        <f t="shared" si="224"/>
        <v>6</v>
      </c>
      <c r="IA149" t="s">
        <v>95</v>
      </c>
      <c r="IB149" s="1">
        <f t="shared" si="225"/>
        <v>6</v>
      </c>
      <c r="IC149" t="s">
        <v>134</v>
      </c>
      <c r="ID149" s="1">
        <f t="shared" si="226"/>
        <v>6</v>
      </c>
      <c r="IE149" t="s">
        <v>138</v>
      </c>
      <c r="IF149" s="1">
        <f t="shared" si="227"/>
        <v>0</v>
      </c>
      <c r="IG149">
        <f t="shared" si="232"/>
        <v>66</v>
      </c>
      <c r="IH149" s="1">
        <f t="shared" si="228"/>
        <v>135</v>
      </c>
    </row>
    <row r="150" spans="1:242" ht="14.65" thickBot="1" x14ac:dyDescent="0.5">
      <c r="A150" s="1">
        <v>147</v>
      </c>
      <c r="B150" s="45">
        <f t="shared" si="163"/>
        <v>91</v>
      </c>
      <c r="C150" s="14" t="s">
        <v>457</v>
      </c>
      <c r="D150" t="s">
        <v>458</v>
      </c>
      <c r="E150" s="15" t="s">
        <v>413</v>
      </c>
      <c r="F150" s="28">
        <f t="shared" si="164"/>
        <v>178</v>
      </c>
      <c r="H150" s="14">
        <v>1</v>
      </c>
      <c r="I150" t="s">
        <v>83</v>
      </c>
      <c r="J150">
        <v>2</v>
      </c>
      <c r="K150" s="40">
        <f t="shared" si="179"/>
        <v>3</v>
      </c>
      <c r="L150">
        <v>1</v>
      </c>
      <c r="M150" t="s">
        <v>83</v>
      </c>
      <c r="N150">
        <v>3</v>
      </c>
      <c r="O150" s="40">
        <f t="shared" si="233"/>
        <v>4</v>
      </c>
      <c r="P150">
        <v>0</v>
      </c>
      <c r="Q150" t="s">
        <v>83</v>
      </c>
      <c r="R150">
        <v>2</v>
      </c>
      <c r="S150" s="40">
        <f t="shared" si="180"/>
        <v>4</v>
      </c>
      <c r="T150">
        <v>3</v>
      </c>
      <c r="U150" t="s">
        <v>83</v>
      </c>
      <c r="V150">
        <v>1</v>
      </c>
      <c r="W150" s="40">
        <f t="shared" si="165"/>
        <v>0</v>
      </c>
      <c r="X150">
        <v>1</v>
      </c>
      <c r="Y150" t="s">
        <v>83</v>
      </c>
      <c r="Z150">
        <v>2</v>
      </c>
      <c r="AA150" s="40">
        <f t="shared" si="166"/>
        <v>6</v>
      </c>
      <c r="AB150">
        <v>4</v>
      </c>
      <c r="AC150" t="s">
        <v>83</v>
      </c>
      <c r="AD150">
        <v>1</v>
      </c>
      <c r="AE150" s="40">
        <f t="shared" si="181"/>
        <v>3</v>
      </c>
      <c r="AF150" s="24">
        <f t="shared" si="182"/>
        <v>20</v>
      </c>
      <c r="AG150" s="14">
        <v>3</v>
      </c>
      <c r="AH150" t="s">
        <v>83</v>
      </c>
      <c r="AI150">
        <v>1</v>
      </c>
      <c r="AJ150" s="40">
        <f t="shared" si="231"/>
        <v>3</v>
      </c>
      <c r="AK150">
        <v>2</v>
      </c>
      <c r="AL150" t="s">
        <v>83</v>
      </c>
      <c r="AM150">
        <v>2</v>
      </c>
      <c r="AN150" s="40">
        <f t="shared" si="183"/>
        <v>4</v>
      </c>
      <c r="AO150">
        <v>1</v>
      </c>
      <c r="AP150" t="s">
        <v>83</v>
      </c>
      <c r="AQ150">
        <v>1</v>
      </c>
      <c r="AR150" s="40">
        <f t="shared" si="162"/>
        <v>0</v>
      </c>
      <c r="AS150">
        <v>3</v>
      </c>
      <c r="AT150" t="s">
        <v>83</v>
      </c>
      <c r="AU150">
        <v>1</v>
      </c>
      <c r="AV150" s="40">
        <f t="shared" si="184"/>
        <v>0</v>
      </c>
      <c r="AW150">
        <v>1</v>
      </c>
      <c r="AX150" t="s">
        <v>83</v>
      </c>
      <c r="AY150">
        <v>2</v>
      </c>
      <c r="AZ150" s="40">
        <f t="shared" si="185"/>
        <v>3</v>
      </c>
      <c r="BA150">
        <v>1</v>
      </c>
      <c r="BB150" t="s">
        <v>83</v>
      </c>
      <c r="BC150">
        <v>2</v>
      </c>
      <c r="BD150" s="40">
        <f t="shared" si="167"/>
        <v>4</v>
      </c>
      <c r="BE150" s="24">
        <f t="shared" si="186"/>
        <v>14</v>
      </c>
      <c r="BF150" s="14">
        <v>5</v>
      </c>
      <c r="BG150" t="s">
        <v>83</v>
      </c>
      <c r="BH150">
        <v>0</v>
      </c>
      <c r="BI150" s="40">
        <f t="shared" si="187"/>
        <v>0</v>
      </c>
      <c r="BJ150">
        <v>2</v>
      </c>
      <c r="BK150" t="s">
        <v>83</v>
      </c>
      <c r="BL150">
        <v>2</v>
      </c>
      <c r="BM150" s="40">
        <f t="shared" si="188"/>
        <v>3</v>
      </c>
      <c r="BN150">
        <v>2</v>
      </c>
      <c r="BO150" t="s">
        <v>83</v>
      </c>
      <c r="BP150">
        <v>0</v>
      </c>
      <c r="BQ150" s="40">
        <f t="shared" si="168"/>
        <v>6</v>
      </c>
      <c r="BR150">
        <v>4</v>
      </c>
      <c r="BS150" t="s">
        <v>83</v>
      </c>
      <c r="BT150">
        <v>2</v>
      </c>
      <c r="BU150" s="40">
        <f t="shared" si="189"/>
        <v>4</v>
      </c>
      <c r="BV150">
        <v>1</v>
      </c>
      <c r="BW150" t="s">
        <v>83</v>
      </c>
      <c r="BX150">
        <v>3</v>
      </c>
      <c r="BY150" s="40">
        <f t="shared" si="190"/>
        <v>4</v>
      </c>
      <c r="BZ150">
        <v>0</v>
      </c>
      <c r="CA150" t="s">
        <v>83</v>
      </c>
      <c r="CB150">
        <v>3</v>
      </c>
      <c r="CC150" s="40">
        <f t="shared" si="191"/>
        <v>3</v>
      </c>
      <c r="CD150" s="24">
        <f t="shared" si="192"/>
        <v>20</v>
      </c>
      <c r="CE150" s="14">
        <v>2</v>
      </c>
      <c r="CF150" t="s">
        <v>83</v>
      </c>
      <c r="CG150">
        <v>0</v>
      </c>
      <c r="CH150" s="40">
        <f t="shared" si="193"/>
        <v>0</v>
      </c>
      <c r="CI150">
        <v>6</v>
      </c>
      <c r="CJ150" t="s">
        <v>83</v>
      </c>
      <c r="CK150">
        <v>1</v>
      </c>
      <c r="CL150" s="40">
        <f t="shared" si="194"/>
        <v>3</v>
      </c>
      <c r="CM150">
        <v>0</v>
      </c>
      <c r="CN150" t="s">
        <v>83</v>
      </c>
      <c r="CO150">
        <v>0</v>
      </c>
      <c r="CP150" s="40">
        <f t="shared" si="195"/>
        <v>0</v>
      </c>
      <c r="CQ150">
        <v>4</v>
      </c>
      <c r="CR150" t="s">
        <v>83</v>
      </c>
      <c r="CS150">
        <v>2</v>
      </c>
      <c r="CT150" s="40">
        <f t="shared" si="196"/>
        <v>3</v>
      </c>
      <c r="CU150">
        <v>1</v>
      </c>
      <c r="CV150" t="s">
        <v>83</v>
      </c>
      <c r="CW150">
        <v>3</v>
      </c>
      <c r="CX150" s="40">
        <f t="shared" si="197"/>
        <v>0</v>
      </c>
      <c r="CY150">
        <v>1</v>
      </c>
      <c r="CZ150" t="s">
        <v>83</v>
      </c>
      <c r="DA150">
        <v>4</v>
      </c>
      <c r="DB150" s="40">
        <f t="shared" si="198"/>
        <v>0</v>
      </c>
      <c r="DC150" s="24">
        <f t="shared" si="199"/>
        <v>6</v>
      </c>
      <c r="DD150" s="14">
        <v>1</v>
      </c>
      <c r="DE150" t="s">
        <v>83</v>
      </c>
      <c r="DF150">
        <v>0</v>
      </c>
      <c r="DG150" s="40">
        <f t="shared" si="229"/>
        <v>0</v>
      </c>
      <c r="DH150">
        <v>3</v>
      </c>
      <c r="DI150" t="s">
        <v>83</v>
      </c>
      <c r="DJ150">
        <v>1</v>
      </c>
      <c r="DK150" s="40">
        <f t="shared" si="169"/>
        <v>3</v>
      </c>
      <c r="DL150">
        <v>2</v>
      </c>
      <c r="DM150" t="s">
        <v>83</v>
      </c>
      <c r="DN150">
        <v>1</v>
      </c>
      <c r="DO150" s="40">
        <f t="shared" si="200"/>
        <v>0</v>
      </c>
      <c r="DP150">
        <v>2</v>
      </c>
      <c r="DQ150" t="s">
        <v>83</v>
      </c>
      <c r="DR150">
        <v>2</v>
      </c>
      <c r="DS150" s="40">
        <f t="shared" si="160"/>
        <v>4</v>
      </c>
      <c r="DT150">
        <v>1</v>
      </c>
      <c r="DU150" t="s">
        <v>83</v>
      </c>
      <c r="DV150">
        <v>2</v>
      </c>
      <c r="DW150" s="40">
        <f t="shared" si="161"/>
        <v>1</v>
      </c>
      <c r="DX150">
        <v>0</v>
      </c>
      <c r="DY150" t="s">
        <v>83</v>
      </c>
      <c r="DZ150">
        <v>3</v>
      </c>
      <c r="EA150" s="39">
        <f t="shared" si="201"/>
        <v>3</v>
      </c>
      <c r="EB150" s="24">
        <f t="shared" si="170"/>
        <v>11</v>
      </c>
      <c r="EC150" s="14">
        <v>1</v>
      </c>
      <c r="ED150" t="s">
        <v>83</v>
      </c>
      <c r="EE150">
        <v>3</v>
      </c>
      <c r="EF150" s="40">
        <f t="shared" si="202"/>
        <v>0</v>
      </c>
      <c r="EG150">
        <v>3</v>
      </c>
      <c r="EH150" t="s">
        <v>83</v>
      </c>
      <c r="EI150">
        <v>2</v>
      </c>
      <c r="EJ150" s="40">
        <f t="shared" si="203"/>
        <v>4</v>
      </c>
      <c r="EK150">
        <v>2</v>
      </c>
      <c r="EL150" t="s">
        <v>83</v>
      </c>
      <c r="EM150">
        <v>0</v>
      </c>
      <c r="EN150" s="40">
        <f t="shared" si="234"/>
        <v>0</v>
      </c>
      <c r="EO150">
        <v>2</v>
      </c>
      <c r="EP150" t="s">
        <v>83</v>
      </c>
      <c r="EQ150">
        <v>2</v>
      </c>
      <c r="ER150" s="40">
        <f t="shared" si="204"/>
        <v>0</v>
      </c>
      <c r="ES150">
        <v>2</v>
      </c>
      <c r="ET150" t="s">
        <v>83</v>
      </c>
      <c r="EU150">
        <v>1</v>
      </c>
      <c r="EV150" s="40">
        <f t="shared" si="205"/>
        <v>0</v>
      </c>
      <c r="EW150">
        <v>3</v>
      </c>
      <c r="EX150" t="s">
        <v>83</v>
      </c>
      <c r="EY150">
        <v>1</v>
      </c>
      <c r="EZ150" s="40">
        <f t="shared" si="206"/>
        <v>3</v>
      </c>
      <c r="FA150" s="24">
        <f t="shared" si="207"/>
        <v>7</v>
      </c>
      <c r="FB150" s="14">
        <v>2</v>
      </c>
      <c r="FC150" t="s">
        <v>83</v>
      </c>
      <c r="FD150">
        <v>1</v>
      </c>
      <c r="FE150" s="40">
        <f t="shared" si="208"/>
        <v>4</v>
      </c>
      <c r="FF150">
        <v>4</v>
      </c>
      <c r="FG150" t="s">
        <v>83</v>
      </c>
      <c r="FH150">
        <v>1</v>
      </c>
      <c r="FI150" s="40">
        <f t="shared" si="209"/>
        <v>3</v>
      </c>
      <c r="FJ150">
        <v>1</v>
      </c>
      <c r="FK150" t="s">
        <v>83</v>
      </c>
      <c r="FL150">
        <v>2</v>
      </c>
      <c r="FM150" s="40">
        <f t="shared" si="210"/>
        <v>0</v>
      </c>
      <c r="FN150">
        <v>5</v>
      </c>
      <c r="FO150" t="s">
        <v>83</v>
      </c>
      <c r="FP150">
        <v>2</v>
      </c>
      <c r="FQ150" s="40">
        <f t="shared" si="171"/>
        <v>3</v>
      </c>
      <c r="FR150">
        <v>2</v>
      </c>
      <c r="FS150" t="s">
        <v>83</v>
      </c>
      <c r="FT150">
        <v>1</v>
      </c>
      <c r="FU150" s="40">
        <f t="shared" si="211"/>
        <v>0</v>
      </c>
      <c r="FV150">
        <v>1</v>
      </c>
      <c r="FW150" t="s">
        <v>83</v>
      </c>
      <c r="FX150">
        <v>2</v>
      </c>
      <c r="FY150" s="40">
        <f t="shared" si="172"/>
        <v>0</v>
      </c>
      <c r="FZ150" s="24">
        <f t="shared" si="173"/>
        <v>10</v>
      </c>
      <c r="GA150" s="14">
        <v>3</v>
      </c>
      <c r="GB150" t="s">
        <v>83</v>
      </c>
      <c r="GC150">
        <v>2</v>
      </c>
      <c r="GD150" s="40">
        <f t="shared" si="212"/>
        <v>0</v>
      </c>
      <c r="GE150">
        <v>2</v>
      </c>
      <c r="GF150" t="s">
        <v>83</v>
      </c>
      <c r="GG150">
        <v>1</v>
      </c>
      <c r="GH150" s="40">
        <f t="shared" si="236"/>
        <v>4</v>
      </c>
      <c r="GI150">
        <v>3</v>
      </c>
      <c r="GJ150" t="s">
        <v>83</v>
      </c>
      <c r="GK150">
        <v>1</v>
      </c>
      <c r="GL150" s="40">
        <f t="shared" si="213"/>
        <v>0</v>
      </c>
      <c r="GM150">
        <v>3</v>
      </c>
      <c r="GN150" t="s">
        <v>83</v>
      </c>
      <c r="GO150">
        <v>2</v>
      </c>
      <c r="GP150" s="40">
        <f t="shared" si="214"/>
        <v>3</v>
      </c>
      <c r="GQ150">
        <v>0</v>
      </c>
      <c r="GR150" t="s">
        <v>83</v>
      </c>
      <c r="GS150">
        <v>2</v>
      </c>
      <c r="GT150" s="40">
        <f t="shared" si="174"/>
        <v>6</v>
      </c>
      <c r="GU150">
        <v>1</v>
      </c>
      <c r="GV150" t="s">
        <v>83</v>
      </c>
      <c r="GW150">
        <v>3</v>
      </c>
      <c r="GX150" s="40">
        <f t="shared" si="215"/>
        <v>0</v>
      </c>
      <c r="GY150" s="24">
        <f t="shared" si="216"/>
        <v>13</v>
      </c>
      <c r="GZ150" s="28">
        <f t="shared" si="175"/>
        <v>101</v>
      </c>
      <c r="HA150" t="s">
        <v>84</v>
      </c>
      <c r="HB150">
        <f t="shared" si="176"/>
        <v>9</v>
      </c>
      <c r="HC150" t="s">
        <v>85</v>
      </c>
      <c r="HD150">
        <f t="shared" si="230"/>
        <v>9</v>
      </c>
      <c r="HE150" t="s">
        <v>93</v>
      </c>
      <c r="HF150">
        <f t="shared" si="177"/>
        <v>9</v>
      </c>
      <c r="HG150" t="s">
        <v>94</v>
      </c>
      <c r="HH150">
        <f t="shared" si="235"/>
        <v>9</v>
      </c>
      <c r="HI150" t="s">
        <v>88</v>
      </c>
      <c r="HJ150">
        <f t="shared" si="217"/>
        <v>0</v>
      </c>
      <c r="HK150" t="s">
        <v>95</v>
      </c>
      <c r="HL150">
        <f t="shared" si="218"/>
        <v>5</v>
      </c>
      <c r="HM150" t="s">
        <v>90</v>
      </c>
      <c r="HN150">
        <f t="shared" si="178"/>
        <v>9</v>
      </c>
      <c r="HO150" t="s">
        <v>96</v>
      </c>
      <c r="HP150">
        <f t="shared" si="219"/>
        <v>9</v>
      </c>
      <c r="HQ150" t="s">
        <v>132</v>
      </c>
      <c r="HR150" s="1">
        <f t="shared" si="220"/>
        <v>6</v>
      </c>
      <c r="HS150" t="s">
        <v>137</v>
      </c>
      <c r="HT150" s="1">
        <f t="shared" si="221"/>
        <v>6</v>
      </c>
      <c r="HU150" t="s">
        <v>133</v>
      </c>
      <c r="HV150" s="1">
        <f t="shared" si="222"/>
        <v>0</v>
      </c>
      <c r="HW150" t="s">
        <v>129</v>
      </c>
      <c r="HX150" s="1">
        <f t="shared" si="223"/>
        <v>0</v>
      </c>
      <c r="HY150" t="s">
        <v>130</v>
      </c>
      <c r="HZ150" s="1">
        <f t="shared" si="224"/>
        <v>6</v>
      </c>
      <c r="IA150" t="s">
        <v>131</v>
      </c>
      <c r="IB150" s="1">
        <f t="shared" si="225"/>
        <v>0</v>
      </c>
      <c r="IC150" t="s">
        <v>150</v>
      </c>
      <c r="ID150" s="1">
        <f t="shared" si="226"/>
        <v>0</v>
      </c>
      <c r="IE150" t="s">
        <v>135</v>
      </c>
      <c r="IF150" s="1">
        <f t="shared" si="227"/>
        <v>0</v>
      </c>
      <c r="IG150">
        <f t="shared" si="232"/>
        <v>77</v>
      </c>
      <c r="IH150" s="1">
        <f t="shared" si="228"/>
        <v>178</v>
      </c>
    </row>
    <row r="151" spans="1:242" ht="14.65" thickBot="1" x14ac:dyDescent="0.5">
      <c r="A151" s="1">
        <v>148</v>
      </c>
      <c r="B151" s="45">
        <f t="shared" si="163"/>
        <v>577</v>
      </c>
      <c r="C151" s="14" t="s">
        <v>460</v>
      </c>
      <c r="D151" t="s">
        <v>461</v>
      </c>
      <c r="E151" s="15" t="s">
        <v>413</v>
      </c>
      <c r="F151" s="28">
        <f t="shared" si="164"/>
        <v>137</v>
      </c>
      <c r="H151" s="14">
        <v>0</v>
      </c>
      <c r="I151" t="s">
        <v>83</v>
      </c>
      <c r="J151">
        <v>2</v>
      </c>
      <c r="K151" s="40">
        <f t="shared" si="179"/>
        <v>6</v>
      </c>
      <c r="L151">
        <v>2</v>
      </c>
      <c r="M151" t="s">
        <v>83</v>
      </c>
      <c r="N151">
        <v>3</v>
      </c>
      <c r="O151" s="40">
        <f t="shared" si="233"/>
        <v>3</v>
      </c>
      <c r="P151">
        <v>0</v>
      </c>
      <c r="Q151" t="s">
        <v>83</v>
      </c>
      <c r="R151">
        <v>2</v>
      </c>
      <c r="S151" s="40">
        <f t="shared" si="180"/>
        <v>4</v>
      </c>
      <c r="T151">
        <v>1</v>
      </c>
      <c r="U151" t="s">
        <v>83</v>
      </c>
      <c r="V151">
        <v>1</v>
      </c>
      <c r="W151" s="40">
        <f t="shared" si="165"/>
        <v>6</v>
      </c>
      <c r="X151">
        <v>1</v>
      </c>
      <c r="Y151" t="s">
        <v>83</v>
      </c>
      <c r="Z151">
        <v>3</v>
      </c>
      <c r="AA151" s="40">
        <f t="shared" si="166"/>
        <v>3</v>
      </c>
      <c r="AB151">
        <v>2</v>
      </c>
      <c r="AC151" t="s">
        <v>83</v>
      </c>
      <c r="AD151">
        <v>1</v>
      </c>
      <c r="AE151" s="40">
        <f t="shared" si="181"/>
        <v>3</v>
      </c>
      <c r="AF151" s="24">
        <f t="shared" si="182"/>
        <v>25</v>
      </c>
      <c r="AG151" s="14">
        <v>3</v>
      </c>
      <c r="AH151" t="s">
        <v>83</v>
      </c>
      <c r="AI151">
        <v>1</v>
      </c>
      <c r="AJ151" s="40">
        <f t="shared" si="231"/>
        <v>3</v>
      </c>
      <c r="AK151">
        <v>3</v>
      </c>
      <c r="AL151" t="s">
        <v>83</v>
      </c>
      <c r="AM151">
        <v>2</v>
      </c>
      <c r="AN151" s="40">
        <f t="shared" si="183"/>
        <v>0</v>
      </c>
      <c r="AO151">
        <v>3</v>
      </c>
      <c r="AP151" t="s">
        <v>83</v>
      </c>
      <c r="AQ151">
        <v>2</v>
      </c>
      <c r="AR151" s="40">
        <f t="shared" si="162"/>
        <v>0</v>
      </c>
      <c r="AS151">
        <v>1</v>
      </c>
      <c r="AT151" t="s">
        <v>83</v>
      </c>
      <c r="AU151">
        <v>1</v>
      </c>
      <c r="AV151" s="40">
        <f t="shared" si="184"/>
        <v>4</v>
      </c>
      <c r="AW151">
        <v>0</v>
      </c>
      <c r="AX151" t="s">
        <v>83</v>
      </c>
      <c r="AY151">
        <v>1</v>
      </c>
      <c r="AZ151" s="40">
        <f t="shared" si="185"/>
        <v>3</v>
      </c>
      <c r="BA151">
        <v>0</v>
      </c>
      <c r="BB151" t="s">
        <v>83</v>
      </c>
      <c r="BC151">
        <v>1</v>
      </c>
      <c r="BD151" s="40">
        <f t="shared" si="167"/>
        <v>6</v>
      </c>
      <c r="BE151" s="24">
        <f t="shared" si="186"/>
        <v>16</v>
      </c>
      <c r="BF151" s="14">
        <v>1</v>
      </c>
      <c r="BG151" t="s">
        <v>83</v>
      </c>
      <c r="BH151">
        <v>1</v>
      </c>
      <c r="BI151" s="40">
        <f t="shared" si="187"/>
        <v>0</v>
      </c>
      <c r="BJ151">
        <v>2</v>
      </c>
      <c r="BK151" t="s">
        <v>83</v>
      </c>
      <c r="BL151">
        <v>1</v>
      </c>
      <c r="BM151" s="40">
        <f t="shared" si="188"/>
        <v>0</v>
      </c>
      <c r="BN151">
        <v>4</v>
      </c>
      <c r="BO151" t="s">
        <v>83</v>
      </c>
      <c r="BP151">
        <v>4</v>
      </c>
      <c r="BQ151" s="40">
        <f t="shared" si="168"/>
        <v>0</v>
      </c>
      <c r="BR151">
        <v>1</v>
      </c>
      <c r="BS151" t="s">
        <v>83</v>
      </c>
      <c r="BT151">
        <v>1</v>
      </c>
      <c r="BU151" s="40">
        <f t="shared" si="189"/>
        <v>0</v>
      </c>
      <c r="BV151">
        <v>3</v>
      </c>
      <c r="BW151" t="s">
        <v>83</v>
      </c>
      <c r="BX151">
        <v>2</v>
      </c>
      <c r="BY151" s="40">
        <f t="shared" si="190"/>
        <v>0</v>
      </c>
      <c r="BZ151">
        <v>2</v>
      </c>
      <c r="CA151" t="s">
        <v>83</v>
      </c>
      <c r="CB151">
        <v>1</v>
      </c>
      <c r="CC151" s="40">
        <f t="shared" si="191"/>
        <v>0</v>
      </c>
      <c r="CD151" s="24">
        <f t="shared" si="192"/>
        <v>0</v>
      </c>
      <c r="CE151" s="14">
        <v>2</v>
      </c>
      <c r="CF151" t="s">
        <v>83</v>
      </c>
      <c r="CG151">
        <v>1</v>
      </c>
      <c r="CH151" s="40">
        <f t="shared" si="193"/>
        <v>0</v>
      </c>
      <c r="CI151">
        <v>2</v>
      </c>
      <c r="CJ151" t="s">
        <v>83</v>
      </c>
      <c r="CK151">
        <v>2</v>
      </c>
      <c r="CL151" s="40">
        <f t="shared" si="194"/>
        <v>0</v>
      </c>
      <c r="CM151">
        <v>1</v>
      </c>
      <c r="CN151" t="s">
        <v>83</v>
      </c>
      <c r="CO151">
        <v>0</v>
      </c>
      <c r="CP151" s="40">
        <f t="shared" si="195"/>
        <v>0</v>
      </c>
      <c r="CQ151">
        <v>2</v>
      </c>
      <c r="CR151" t="s">
        <v>83</v>
      </c>
      <c r="CS151">
        <v>2</v>
      </c>
      <c r="CT151" s="40">
        <f t="shared" si="196"/>
        <v>0</v>
      </c>
      <c r="CU151">
        <v>3</v>
      </c>
      <c r="CV151" t="s">
        <v>83</v>
      </c>
      <c r="CW151">
        <v>1</v>
      </c>
      <c r="CX151" s="40">
        <f t="shared" si="197"/>
        <v>3</v>
      </c>
      <c r="CY151">
        <v>2</v>
      </c>
      <c r="CZ151" t="s">
        <v>83</v>
      </c>
      <c r="DA151">
        <v>2</v>
      </c>
      <c r="DB151" s="40">
        <f t="shared" si="198"/>
        <v>0</v>
      </c>
      <c r="DC151" s="24">
        <f t="shared" si="199"/>
        <v>3</v>
      </c>
      <c r="DD151" s="14">
        <v>4</v>
      </c>
      <c r="DE151" t="s">
        <v>83</v>
      </c>
      <c r="DF151">
        <v>0</v>
      </c>
      <c r="DG151" s="40">
        <f t="shared" si="229"/>
        <v>0</v>
      </c>
      <c r="DH151">
        <v>1</v>
      </c>
      <c r="DI151" t="s">
        <v>83</v>
      </c>
      <c r="DJ151">
        <v>2</v>
      </c>
      <c r="DK151" s="40">
        <f t="shared" si="169"/>
        <v>0</v>
      </c>
      <c r="DL151">
        <v>2</v>
      </c>
      <c r="DM151" t="s">
        <v>83</v>
      </c>
      <c r="DN151">
        <v>2</v>
      </c>
      <c r="DO151" s="40">
        <f t="shared" si="200"/>
        <v>0</v>
      </c>
      <c r="DP151">
        <v>1</v>
      </c>
      <c r="DQ151" t="s">
        <v>83</v>
      </c>
      <c r="DR151">
        <v>3</v>
      </c>
      <c r="DS151" s="40">
        <f t="shared" si="160"/>
        <v>0</v>
      </c>
      <c r="DT151">
        <v>1</v>
      </c>
      <c r="DU151" t="s">
        <v>83</v>
      </c>
      <c r="DV151">
        <v>0</v>
      </c>
      <c r="DW151" s="40">
        <f t="shared" si="161"/>
        <v>4</v>
      </c>
      <c r="DX151">
        <v>0</v>
      </c>
      <c r="DY151" t="s">
        <v>83</v>
      </c>
      <c r="DZ151">
        <v>2</v>
      </c>
      <c r="EA151" s="39">
        <f t="shared" si="201"/>
        <v>4</v>
      </c>
      <c r="EB151" s="24">
        <f t="shared" si="170"/>
        <v>8</v>
      </c>
      <c r="EC151" s="14">
        <v>2</v>
      </c>
      <c r="ED151" t="s">
        <v>83</v>
      </c>
      <c r="EE151">
        <v>2</v>
      </c>
      <c r="EF151" s="40">
        <f t="shared" si="202"/>
        <v>3</v>
      </c>
      <c r="EG151">
        <v>3</v>
      </c>
      <c r="EH151" t="s">
        <v>83</v>
      </c>
      <c r="EI151">
        <v>2</v>
      </c>
      <c r="EJ151" s="40">
        <f t="shared" si="203"/>
        <v>4</v>
      </c>
      <c r="EK151">
        <v>3</v>
      </c>
      <c r="EL151" t="s">
        <v>83</v>
      </c>
      <c r="EM151">
        <v>1</v>
      </c>
      <c r="EN151" s="40">
        <f t="shared" si="234"/>
        <v>0</v>
      </c>
      <c r="EO151">
        <v>1</v>
      </c>
      <c r="EP151" t="s">
        <v>83</v>
      </c>
      <c r="EQ151">
        <v>1</v>
      </c>
      <c r="ER151" s="40">
        <f t="shared" si="204"/>
        <v>0</v>
      </c>
      <c r="ES151">
        <v>1</v>
      </c>
      <c r="ET151" t="s">
        <v>83</v>
      </c>
      <c r="EU151">
        <v>2</v>
      </c>
      <c r="EV151" s="40">
        <f t="shared" si="205"/>
        <v>0</v>
      </c>
      <c r="EW151">
        <v>2</v>
      </c>
      <c r="EX151" t="s">
        <v>83</v>
      </c>
      <c r="EY151">
        <v>2</v>
      </c>
      <c r="EZ151" s="40">
        <f t="shared" si="206"/>
        <v>0</v>
      </c>
      <c r="FA151" s="24">
        <f t="shared" si="207"/>
        <v>7</v>
      </c>
      <c r="FB151" s="14">
        <v>2</v>
      </c>
      <c r="FC151" t="s">
        <v>83</v>
      </c>
      <c r="FD151">
        <v>2</v>
      </c>
      <c r="FE151" s="40">
        <f t="shared" si="208"/>
        <v>0</v>
      </c>
      <c r="FF151">
        <v>3</v>
      </c>
      <c r="FG151" t="s">
        <v>83</v>
      </c>
      <c r="FH151">
        <v>2</v>
      </c>
      <c r="FI151" s="40">
        <f t="shared" si="209"/>
        <v>3</v>
      </c>
      <c r="FJ151">
        <v>2</v>
      </c>
      <c r="FK151" t="s">
        <v>83</v>
      </c>
      <c r="FL151">
        <v>1</v>
      </c>
      <c r="FM151" s="40">
        <f t="shared" si="210"/>
        <v>0</v>
      </c>
      <c r="FN151">
        <v>2</v>
      </c>
      <c r="FO151" t="s">
        <v>83</v>
      </c>
      <c r="FP151">
        <v>3</v>
      </c>
      <c r="FQ151" s="40">
        <f t="shared" si="171"/>
        <v>0</v>
      </c>
      <c r="FR151">
        <v>1</v>
      </c>
      <c r="FS151" t="s">
        <v>83</v>
      </c>
      <c r="FT151">
        <v>2</v>
      </c>
      <c r="FU151" s="40">
        <f t="shared" si="211"/>
        <v>4</v>
      </c>
      <c r="FV151">
        <v>2</v>
      </c>
      <c r="FW151" t="s">
        <v>83</v>
      </c>
      <c r="FX151">
        <v>2</v>
      </c>
      <c r="FY151" s="40">
        <f t="shared" si="172"/>
        <v>0</v>
      </c>
      <c r="FZ151" s="24">
        <f t="shared" si="173"/>
        <v>7</v>
      </c>
      <c r="GA151" s="14">
        <v>1</v>
      </c>
      <c r="GB151" t="s">
        <v>83</v>
      </c>
      <c r="GC151">
        <v>1</v>
      </c>
      <c r="GD151" s="40">
        <f t="shared" si="212"/>
        <v>4</v>
      </c>
      <c r="GE151">
        <v>2</v>
      </c>
      <c r="GF151" t="s">
        <v>83</v>
      </c>
      <c r="GG151">
        <v>1</v>
      </c>
      <c r="GH151" s="40">
        <f t="shared" si="236"/>
        <v>4</v>
      </c>
      <c r="GI151">
        <v>2</v>
      </c>
      <c r="GJ151" t="s">
        <v>83</v>
      </c>
      <c r="GK151">
        <v>2</v>
      </c>
      <c r="GL151" s="40">
        <f t="shared" si="213"/>
        <v>0</v>
      </c>
      <c r="GM151">
        <v>3</v>
      </c>
      <c r="GN151" t="s">
        <v>83</v>
      </c>
      <c r="GO151">
        <v>3</v>
      </c>
      <c r="GP151" s="40">
        <f t="shared" si="214"/>
        <v>0</v>
      </c>
      <c r="GQ151">
        <v>1</v>
      </c>
      <c r="GR151" t="s">
        <v>83</v>
      </c>
      <c r="GS151">
        <v>1</v>
      </c>
      <c r="GT151" s="40">
        <f t="shared" si="174"/>
        <v>0</v>
      </c>
      <c r="GU151">
        <v>4</v>
      </c>
      <c r="GV151" t="s">
        <v>83</v>
      </c>
      <c r="GW151">
        <v>2</v>
      </c>
      <c r="GX151" s="40">
        <f t="shared" si="215"/>
        <v>3</v>
      </c>
      <c r="GY151" s="24">
        <f t="shared" si="216"/>
        <v>11</v>
      </c>
      <c r="GZ151" s="28">
        <f t="shared" si="175"/>
        <v>77</v>
      </c>
      <c r="HA151" t="s">
        <v>84</v>
      </c>
      <c r="HB151">
        <f t="shared" si="176"/>
        <v>9</v>
      </c>
      <c r="HC151" t="s">
        <v>85</v>
      </c>
      <c r="HD151">
        <f t="shared" si="230"/>
        <v>9</v>
      </c>
      <c r="HE151" t="s">
        <v>169</v>
      </c>
      <c r="HF151">
        <f t="shared" si="177"/>
        <v>0</v>
      </c>
      <c r="HG151" t="s">
        <v>129</v>
      </c>
      <c r="HH151">
        <f t="shared" si="235"/>
        <v>0</v>
      </c>
      <c r="HI151" t="s">
        <v>88</v>
      </c>
      <c r="HJ151">
        <f t="shared" si="217"/>
        <v>0</v>
      </c>
      <c r="HK151" t="s">
        <v>131</v>
      </c>
      <c r="HL151">
        <f t="shared" si="218"/>
        <v>0</v>
      </c>
      <c r="HM151" t="s">
        <v>134</v>
      </c>
      <c r="HN151">
        <f t="shared" si="178"/>
        <v>5</v>
      </c>
      <c r="HO151" t="s">
        <v>91</v>
      </c>
      <c r="HP151">
        <f t="shared" si="219"/>
        <v>5</v>
      </c>
      <c r="HQ151" t="s">
        <v>132</v>
      </c>
      <c r="HR151" s="1">
        <f t="shared" si="220"/>
        <v>6</v>
      </c>
      <c r="HS151" t="s">
        <v>137</v>
      </c>
      <c r="HT151" s="1">
        <f t="shared" si="221"/>
        <v>6</v>
      </c>
      <c r="HU151" t="s">
        <v>93</v>
      </c>
      <c r="HV151" s="1">
        <f t="shared" si="222"/>
        <v>5</v>
      </c>
      <c r="HW151" t="s">
        <v>94</v>
      </c>
      <c r="HX151" s="1">
        <f t="shared" si="223"/>
        <v>5</v>
      </c>
      <c r="HY151" t="s">
        <v>141</v>
      </c>
      <c r="HZ151" s="1">
        <f t="shared" si="224"/>
        <v>0</v>
      </c>
      <c r="IA151" t="s">
        <v>89</v>
      </c>
      <c r="IB151" s="1">
        <f t="shared" si="225"/>
        <v>5</v>
      </c>
      <c r="IC151" t="s">
        <v>90</v>
      </c>
      <c r="ID151" s="1">
        <f t="shared" si="226"/>
        <v>5</v>
      </c>
      <c r="IE151" t="s">
        <v>138</v>
      </c>
      <c r="IF151" s="1">
        <f t="shared" si="227"/>
        <v>0</v>
      </c>
      <c r="IG151">
        <f t="shared" si="232"/>
        <v>60</v>
      </c>
      <c r="IH151" s="1">
        <f t="shared" si="228"/>
        <v>137</v>
      </c>
    </row>
    <row r="152" spans="1:242" ht="14.65" thickBot="1" x14ac:dyDescent="0.5">
      <c r="A152" s="1">
        <v>149</v>
      </c>
      <c r="B152" s="45">
        <f t="shared" si="163"/>
        <v>697</v>
      </c>
      <c r="C152" s="14" t="s">
        <v>463</v>
      </c>
      <c r="D152" t="s">
        <v>464</v>
      </c>
      <c r="E152" s="15" t="s">
        <v>413</v>
      </c>
      <c r="F152" s="28">
        <f t="shared" si="164"/>
        <v>118</v>
      </c>
      <c r="H152" s="14">
        <v>2</v>
      </c>
      <c r="I152" t="s">
        <v>83</v>
      </c>
      <c r="J152">
        <v>4</v>
      </c>
      <c r="K152" s="40">
        <f t="shared" si="179"/>
        <v>4</v>
      </c>
      <c r="L152">
        <v>1</v>
      </c>
      <c r="M152" t="s">
        <v>83</v>
      </c>
      <c r="N152">
        <v>4</v>
      </c>
      <c r="O152" s="40">
        <f t="shared" si="233"/>
        <v>3</v>
      </c>
      <c r="P152">
        <v>3</v>
      </c>
      <c r="Q152" t="s">
        <v>83</v>
      </c>
      <c r="R152">
        <v>5</v>
      </c>
      <c r="S152" s="40">
        <f t="shared" si="180"/>
        <v>4</v>
      </c>
      <c r="T152">
        <v>1</v>
      </c>
      <c r="U152" t="s">
        <v>83</v>
      </c>
      <c r="V152">
        <v>2</v>
      </c>
      <c r="W152" s="40">
        <f t="shared" si="165"/>
        <v>0</v>
      </c>
      <c r="X152">
        <v>7</v>
      </c>
      <c r="Y152" t="s">
        <v>83</v>
      </c>
      <c r="Z152">
        <v>3</v>
      </c>
      <c r="AA152" s="40">
        <f t="shared" si="166"/>
        <v>0</v>
      </c>
      <c r="AB152">
        <v>1</v>
      </c>
      <c r="AC152" t="s">
        <v>83</v>
      </c>
      <c r="AD152">
        <v>3</v>
      </c>
      <c r="AE152" s="40">
        <f t="shared" si="181"/>
        <v>0</v>
      </c>
      <c r="AF152" s="24">
        <f t="shared" si="182"/>
        <v>11</v>
      </c>
      <c r="AG152" s="14">
        <v>1</v>
      </c>
      <c r="AH152" t="s">
        <v>83</v>
      </c>
      <c r="AI152">
        <v>4</v>
      </c>
      <c r="AJ152" s="40">
        <f t="shared" si="231"/>
        <v>0</v>
      </c>
      <c r="AK152">
        <v>2</v>
      </c>
      <c r="AL152" t="s">
        <v>83</v>
      </c>
      <c r="AM152">
        <v>5</v>
      </c>
      <c r="AN152" s="40">
        <f t="shared" si="183"/>
        <v>0</v>
      </c>
      <c r="AO152">
        <v>3</v>
      </c>
      <c r="AP152" t="s">
        <v>83</v>
      </c>
      <c r="AQ152">
        <v>1</v>
      </c>
      <c r="AR152" s="40">
        <f t="shared" si="162"/>
        <v>0</v>
      </c>
      <c r="AS152">
        <v>4</v>
      </c>
      <c r="AT152" t="s">
        <v>83</v>
      </c>
      <c r="AU152">
        <v>2</v>
      </c>
      <c r="AV152" s="40">
        <f t="shared" si="184"/>
        <v>0</v>
      </c>
      <c r="AW152">
        <v>6</v>
      </c>
      <c r="AX152" t="s">
        <v>83</v>
      </c>
      <c r="AY152">
        <v>2</v>
      </c>
      <c r="AZ152" s="40">
        <f t="shared" si="185"/>
        <v>0</v>
      </c>
      <c r="BA152">
        <v>3</v>
      </c>
      <c r="BB152" t="s">
        <v>83</v>
      </c>
      <c r="BC152">
        <v>5</v>
      </c>
      <c r="BD152" s="40">
        <f t="shared" si="167"/>
        <v>3</v>
      </c>
      <c r="BE152" s="24">
        <f t="shared" si="186"/>
        <v>3</v>
      </c>
      <c r="BF152" s="14">
        <v>4</v>
      </c>
      <c r="BG152" t="s">
        <v>83</v>
      </c>
      <c r="BH152">
        <v>5</v>
      </c>
      <c r="BI152" s="40">
        <f t="shared" si="187"/>
        <v>4</v>
      </c>
      <c r="BJ152">
        <v>4</v>
      </c>
      <c r="BK152" t="s">
        <v>83</v>
      </c>
      <c r="BL152">
        <v>9</v>
      </c>
      <c r="BM152" s="40">
        <f t="shared" si="188"/>
        <v>0</v>
      </c>
      <c r="BN152">
        <v>6</v>
      </c>
      <c r="BO152" t="s">
        <v>83</v>
      </c>
      <c r="BP152">
        <v>1</v>
      </c>
      <c r="BQ152" s="40">
        <f t="shared" si="168"/>
        <v>3</v>
      </c>
      <c r="BR152">
        <v>6</v>
      </c>
      <c r="BS152" t="s">
        <v>83</v>
      </c>
      <c r="BT152">
        <v>3</v>
      </c>
      <c r="BU152" s="40">
        <f t="shared" si="189"/>
        <v>3</v>
      </c>
      <c r="BV152">
        <v>6</v>
      </c>
      <c r="BW152" t="s">
        <v>83</v>
      </c>
      <c r="BX152">
        <v>2</v>
      </c>
      <c r="BY152" s="40">
        <f t="shared" si="190"/>
        <v>0</v>
      </c>
      <c r="BZ152">
        <v>2</v>
      </c>
      <c r="CA152" t="s">
        <v>83</v>
      </c>
      <c r="CB152">
        <v>8</v>
      </c>
      <c r="CC152" s="40">
        <f t="shared" si="191"/>
        <v>3</v>
      </c>
      <c r="CD152" s="24">
        <f t="shared" si="192"/>
        <v>13</v>
      </c>
      <c r="CE152" s="14">
        <v>2</v>
      </c>
      <c r="CF152" t="s">
        <v>83</v>
      </c>
      <c r="CG152">
        <v>3</v>
      </c>
      <c r="CH152" s="40">
        <f t="shared" si="193"/>
        <v>0</v>
      </c>
      <c r="CI152">
        <v>5</v>
      </c>
      <c r="CJ152" t="s">
        <v>83</v>
      </c>
      <c r="CK152">
        <v>4</v>
      </c>
      <c r="CL152" s="40">
        <f t="shared" si="194"/>
        <v>3</v>
      </c>
      <c r="CM152">
        <v>6</v>
      </c>
      <c r="CN152" t="s">
        <v>83</v>
      </c>
      <c r="CO152">
        <v>7</v>
      </c>
      <c r="CP152" s="40">
        <f t="shared" si="195"/>
        <v>4</v>
      </c>
      <c r="CQ152">
        <v>3</v>
      </c>
      <c r="CR152" t="s">
        <v>83</v>
      </c>
      <c r="CS152">
        <v>5</v>
      </c>
      <c r="CT152" s="40">
        <f t="shared" si="196"/>
        <v>0</v>
      </c>
      <c r="CU152">
        <v>3</v>
      </c>
      <c r="CV152" t="s">
        <v>83</v>
      </c>
      <c r="CW152">
        <v>9</v>
      </c>
      <c r="CX152" s="40">
        <f t="shared" si="197"/>
        <v>0</v>
      </c>
      <c r="CY152">
        <v>5</v>
      </c>
      <c r="CZ152" t="s">
        <v>83</v>
      </c>
      <c r="DA152">
        <v>4</v>
      </c>
      <c r="DB152" s="40">
        <f t="shared" si="198"/>
        <v>4</v>
      </c>
      <c r="DC152" s="24">
        <f t="shared" si="199"/>
        <v>11</v>
      </c>
      <c r="DD152" s="14">
        <v>3</v>
      </c>
      <c r="DE152" t="s">
        <v>83</v>
      </c>
      <c r="DF152">
        <v>4</v>
      </c>
      <c r="DG152" s="40">
        <f t="shared" si="229"/>
        <v>4</v>
      </c>
      <c r="DH152">
        <v>5</v>
      </c>
      <c r="DI152" t="s">
        <v>83</v>
      </c>
      <c r="DJ152">
        <v>4</v>
      </c>
      <c r="DK152" s="40">
        <f t="shared" si="169"/>
        <v>3</v>
      </c>
      <c r="DL152">
        <v>6</v>
      </c>
      <c r="DM152" t="s">
        <v>83</v>
      </c>
      <c r="DN152">
        <v>3</v>
      </c>
      <c r="DO152" s="40">
        <f t="shared" si="200"/>
        <v>0</v>
      </c>
      <c r="DP152">
        <v>4</v>
      </c>
      <c r="DQ152" t="s">
        <v>83</v>
      </c>
      <c r="DR152">
        <v>9</v>
      </c>
      <c r="DS152" s="40">
        <f t="shared" si="160"/>
        <v>0</v>
      </c>
      <c r="DT152">
        <v>5</v>
      </c>
      <c r="DU152" t="s">
        <v>83</v>
      </c>
      <c r="DV152">
        <v>4</v>
      </c>
      <c r="DW152" s="40">
        <f t="shared" si="161"/>
        <v>4</v>
      </c>
      <c r="DX152">
        <v>3</v>
      </c>
      <c r="DY152" t="s">
        <v>83</v>
      </c>
      <c r="DZ152">
        <v>4</v>
      </c>
      <c r="EA152" s="39">
        <f t="shared" si="201"/>
        <v>3</v>
      </c>
      <c r="EB152" s="24">
        <f t="shared" si="170"/>
        <v>14</v>
      </c>
      <c r="EC152" s="14">
        <v>6</v>
      </c>
      <c r="ED152" t="s">
        <v>83</v>
      </c>
      <c r="EE152">
        <v>5</v>
      </c>
      <c r="EF152" s="40">
        <f t="shared" si="202"/>
        <v>0</v>
      </c>
      <c r="EG152">
        <v>2</v>
      </c>
      <c r="EH152" t="s">
        <v>83</v>
      </c>
      <c r="EI152">
        <v>4</v>
      </c>
      <c r="EJ152" s="40">
        <f t="shared" si="203"/>
        <v>0</v>
      </c>
      <c r="EK152">
        <v>2</v>
      </c>
      <c r="EL152" t="s">
        <v>83</v>
      </c>
      <c r="EM152">
        <v>1</v>
      </c>
      <c r="EN152" s="40">
        <f t="shared" si="234"/>
        <v>0</v>
      </c>
      <c r="EO152">
        <v>4</v>
      </c>
      <c r="EP152" t="s">
        <v>83</v>
      </c>
      <c r="EQ152">
        <v>2</v>
      </c>
      <c r="ER152" s="40">
        <f t="shared" si="204"/>
        <v>3</v>
      </c>
      <c r="ES152">
        <v>1</v>
      </c>
      <c r="ET152" t="s">
        <v>83</v>
      </c>
      <c r="EU152">
        <v>3</v>
      </c>
      <c r="EV152" s="40">
        <f t="shared" si="205"/>
        <v>0</v>
      </c>
      <c r="EW152">
        <v>4</v>
      </c>
      <c r="EX152" t="s">
        <v>83</v>
      </c>
      <c r="EY152">
        <v>3</v>
      </c>
      <c r="EZ152" s="40">
        <f t="shared" si="206"/>
        <v>0</v>
      </c>
      <c r="FA152" s="24">
        <f t="shared" si="207"/>
        <v>3</v>
      </c>
      <c r="FB152" s="14">
        <v>2</v>
      </c>
      <c r="FC152" t="s">
        <v>83</v>
      </c>
      <c r="FD152">
        <v>5</v>
      </c>
      <c r="FE152" s="40">
        <f t="shared" si="208"/>
        <v>0</v>
      </c>
      <c r="FF152">
        <v>4</v>
      </c>
      <c r="FG152" t="s">
        <v>83</v>
      </c>
      <c r="FH152">
        <v>1</v>
      </c>
      <c r="FI152" s="40">
        <f t="shared" si="209"/>
        <v>3</v>
      </c>
      <c r="FJ152">
        <v>2</v>
      </c>
      <c r="FK152" t="s">
        <v>83</v>
      </c>
      <c r="FL152">
        <v>3</v>
      </c>
      <c r="FM152" s="40">
        <f t="shared" si="210"/>
        <v>0</v>
      </c>
      <c r="FN152">
        <v>4</v>
      </c>
      <c r="FO152" t="s">
        <v>83</v>
      </c>
      <c r="FP152">
        <v>3</v>
      </c>
      <c r="FQ152" s="40">
        <f t="shared" si="171"/>
        <v>4</v>
      </c>
      <c r="FR152">
        <v>3</v>
      </c>
      <c r="FS152" t="s">
        <v>83</v>
      </c>
      <c r="FT152">
        <v>6</v>
      </c>
      <c r="FU152" s="40">
        <f t="shared" si="211"/>
        <v>3</v>
      </c>
      <c r="FV152">
        <v>8</v>
      </c>
      <c r="FW152" t="s">
        <v>83</v>
      </c>
      <c r="FX152">
        <v>5</v>
      </c>
      <c r="FY152" s="40">
        <f t="shared" si="172"/>
        <v>3</v>
      </c>
      <c r="FZ152" s="24">
        <f t="shared" si="173"/>
        <v>13</v>
      </c>
      <c r="GA152" s="14">
        <v>0</v>
      </c>
      <c r="GB152" t="s">
        <v>83</v>
      </c>
      <c r="GC152">
        <v>4</v>
      </c>
      <c r="GD152" s="40">
        <f t="shared" si="212"/>
        <v>0</v>
      </c>
      <c r="GE152">
        <v>2</v>
      </c>
      <c r="GF152" t="s">
        <v>83</v>
      </c>
      <c r="GG152">
        <v>1</v>
      </c>
      <c r="GH152" s="40">
        <f t="shared" si="236"/>
        <v>4</v>
      </c>
      <c r="GI152">
        <v>1</v>
      </c>
      <c r="GJ152" t="s">
        <v>83</v>
      </c>
      <c r="GK152">
        <v>6</v>
      </c>
      <c r="GL152" s="40">
        <f t="shared" si="213"/>
        <v>3</v>
      </c>
      <c r="GM152">
        <v>2</v>
      </c>
      <c r="GN152" t="s">
        <v>83</v>
      </c>
      <c r="GO152">
        <v>4</v>
      </c>
      <c r="GP152" s="40">
        <f t="shared" si="214"/>
        <v>0</v>
      </c>
      <c r="GQ152">
        <v>5</v>
      </c>
      <c r="GR152" t="s">
        <v>83</v>
      </c>
      <c r="GS152">
        <v>7</v>
      </c>
      <c r="GT152" s="40">
        <f t="shared" si="174"/>
        <v>4</v>
      </c>
      <c r="GU152">
        <v>1</v>
      </c>
      <c r="GV152" t="s">
        <v>83</v>
      </c>
      <c r="GW152">
        <v>8</v>
      </c>
      <c r="GX152" s="40">
        <f t="shared" si="215"/>
        <v>0</v>
      </c>
      <c r="GY152" s="24">
        <f t="shared" si="216"/>
        <v>11</v>
      </c>
      <c r="GZ152" s="28">
        <f t="shared" si="175"/>
        <v>79</v>
      </c>
      <c r="HA152" t="s">
        <v>136</v>
      </c>
      <c r="HB152">
        <f t="shared" si="176"/>
        <v>0</v>
      </c>
      <c r="HC152" t="s">
        <v>92</v>
      </c>
      <c r="HD152">
        <f t="shared" si="230"/>
        <v>0</v>
      </c>
      <c r="HE152" t="s">
        <v>86</v>
      </c>
      <c r="HF152">
        <f t="shared" si="177"/>
        <v>5</v>
      </c>
      <c r="HG152" t="s">
        <v>129</v>
      </c>
      <c r="HH152">
        <f t="shared" si="235"/>
        <v>0</v>
      </c>
      <c r="HI152" t="s">
        <v>88</v>
      </c>
      <c r="HJ152">
        <f t="shared" si="217"/>
        <v>0</v>
      </c>
      <c r="HK152" t="s">
        <v>142</v>
      </c>
      <c r="HL152">
        <f t="shared" si="218"/>
        <v>0</v>
      </c>
      <c r="HM152" t="s">
        <v>166</v>
      </c>
      <c r="HN152">
        <f t="shared" si="178"/>
        <v>0</v>
      </c>
      <c r="HO152" t="s">
        <v>135</v>
      </c>
      <c r="HP152">
        <f t="shared" si="219"/>
        <v>0</v>
      </c>
      <c r="HQ152" t="s">
        <v>132</v>
      </c>
      <c r="HR152" s="1">
        <f t="shared" si="220"/>
        <v>6</v>
      </c>
      <c r="HS152" t="s">
        <v>137</v>
      </c>
      <c r="HT152" s="1">
        <f t="shared" si="221"/>
        <v>6</v>
      </c>
      <c r="HU152" t="s">
        <v>133</v>
      </c>
      <c r="HV152" s="1">
        <f t="shared" si="222"/>
        <v>0</v>
      </c>
      <c r="HW152" t="s">
        <v>164</v>
      </c>
      <c r="HX152" s="1">
        <f t="shared" si="223"/>
        <v>0</v>
      </c>
      <c r="HY152" t="s">
        <v>165</v>
      </c>
      <c r="HZ152" s="1">
        <f t="shared" si="224"/>
        <v>5</v>
      </c>
      <c r="IA152" t="s">
        <v>95</v>
      </c>
      <c r="IB152" s="1">
        <f t="shared" si="225"/>
        <v>6</v>
      </c>
      <c r="IC152" t="s">
        <v>134</v>
      </c>
      <c r="ID152" s="1">
        <f t="shared" si="226"/>
        <v>6</v>
      </c>
      <c r="IE152" t="s">
        <v>96</v>
      </c>
      <c r="IF152" s="1">
        <f t="shared" si="227"/>
        <v>5</v>
      </c>
      <c r="IG152">
        <f t="shared" si="232"/>
        <v>39</v>
      </c>
      <c r="IH152" s="1">
        <f t="shared" si="228"/>
        <v>118</v>
      </c>
    </row>
    <row r="153" spans="1:242" ht="14.65" thickBot="1" x14ac:dyDescent="0.5">
      <c r="A153" s="1">
        <v>150</v>
      </c>
      <c r="B153" s="45">
        <f t="shared" si="163"/>
        <v>128</v>
      </c>
      <c r="C153" s="14" t="s">
        <v>466</v>
      </c>
      <c r="D153" t="s">
        <v>467</v>
      </c>
      <c r="E153" s="15" t="s">
        <v>413</v>
      </c>
      <c r="F153" s="28">
        <f t="shared" si="164"/>
        <v>172</v>
      </c>
      <c r="H153" s="14">
        <v>1</v>
      </c>
      <c r="I153" t="s">
        <v>83</v>
      </c>
      <c r="J153">
        <v>2</v>
      </c>
      <c r="K153" s="40">
        <f t="shared" si="179"/>
        <v>3</v>
      </c>
      <c r="L153">
        <v>2</v>
      </c>
      <c r="M153" t="s">
        <v>83</v>
      </c>
      <c r="N153">
        <v>3</v>
      </c>
      <c r="O153" s="40">
        <f t="shared" si="233"/>
        <v>3</v>
      </c>
      <c r="P153">
        <v>1</v>
      </c>
      <c r="Q153" t="s">
        <v>83</v>
      </c>
      <c r="R153">
        <v>2</v>
      </c>
      <c r="S153" s="40">
        <f t="shared" si="180"/>
        <v>3</v>
      </c>
      <c r="T153">
        <v>3</v>
      </c>
      <c r="U153" t="s">
        <v>83</v>
      </c>
      <c r="V153">
        <v>2</v>
      </c>
      <c r="W153" s="40">
        <f t="shared" si="165"/>
        <v>0</v>
      </c>
      <c r="X153">
        <v>2</v>
      </c>
      <c r="Y153" t="s">
        <v>83</v>
      </c>
      <c r="Z153">
        <v>2</v>
      </c>
      <c r="AA153" s="40">
        <f t="shared" si="166"/>
        <v>0</v>
      </c>
      <c r="AB153">
        <v>3</v>
      </c>
      <c r="AC153" t="s">
        <v>83</v>
      </c>
      <c r="AD153">
        <v>0</v>
      </c>
      <c r="AE153" s="40">
        <f t="shared" si="181"/>
        <v>3</v>
      </c>
      <c r="AF153" s="24">
        <f t="shared" si="182"/>
        <v>12</v>
      </c>
      <c r="AG153" s="14">
        <v>3</v>
      </c>
      <c r="AH153" t="s">
        <v>83</v>
      </c>
      <c r="AI153">
        <v>1</v>
      </c>
      <c r="AJ153" s="40">
        <f t="shared" si="231"/>
        <v>3</v>
      </c>
      <c r="AK153">
        <v>2</v>
      </c>
      <c r="AL153" t="s">
        <v>83</v>
      </c>
      <c r="AM153">
        <v>1</v>
      </c>
      <c r="AN153" s="40">
        <f t="shared" si="183"/>
        <v>0</v>
      </c>
      <c r="AO153">
        <v>2</v>
      </c>
      <c r="AP153" t="s">
        <v>83</v>
      </c>
      <c r="AQ153">
        <v>1</v>
      </c>
      <c r="AR153" s="40">
        <f t="shared" si="162"/>
        <v>0</v>
      </c>
      <c r="AS153">
        <v>3</v>
      </c>
      <c r="AT153" t="s">
        <v>83</v>
      </c>
      <c r="AU153">
        <v>2</v>
      </c>
      <c r="AV153" s="40">
        <f t="shared" si="184"/>
        <v>0</v>
      </c>
      <c r="AW153">
        <v>1</v>
      </c>
      <c r="AX153" t="s">
        <v>83</v>
      </c>
      <c r="AY153">
        <v>2</v>
      </c>
      <c r="AZ153" s="40">
        <f t="shared" si="185"/>
        <v>3</v>
      </c>
      <c r="BA153">
        <v>1</v>
      </c>
      <c r="BB153" t="s">
        <v>83</v>
      </c>
      <c r="BC153">
        <v>2</v>
      </c>
      <c r="BD153" s="40">
        <f t="shared" si="167"/>
        <v>4</v>
      </c>
      <c r="BE153" s="24">
        <f t="shared" si="186"/>
        <v>10</v>
      </c>
      <c r="BF153" s="14">
        <v>4</v>
      </c>
      <c r="BG153" t="s">
        <v>83</v>
      </c>
      <c r="BH153">
        <v>0</v>
      </c>
      <c r="BI153" s="40">
        <f t="shared" si="187"/>
        <v>0</v>
      </c>
      <c r="BJ153">
        <v>1</v>
      </c>
      <c r="BK153" t="s">
        <v>83</v>
      </c>
      <c r="BL153">
        <v>2</v>
      </c>
      <c r="BM153" s="40">
        <f t="shared" si="188"/>
        <v>0</v>
      </c>
      <c r="BN153">
        <v>2</v>
      </c>
      <c r="BO153" t="s">
        <v>83</v>
      </c>
      <c r="BP153">
        <v>1</v>
      </c>
      <c r="BQ153" s="40">
        <f t="shared" si="168"/>
        <v>3</v>
      </c>
      <c r="BR153">
        <v>3</v>
      </c>
      <c r="BS153" t="s">
        <v>83</v>
      </c>
      <c r="BT153">
        <v>2</v>
      </c>
      <c r="BU153" s="40">
        <f t="shared" si="189"/>
        <v>3</v>
      </c>
      <c r="BV153">
        <v>2</v>
      </c>
      <c r="BW153" t="s">
        <v>83</v>
      </c>
      <c r="BX153">
        <v>3</v>
      </c>
      <c r="BY153" s="40">
        <f t="shared" si="190"/>
        <v>3</v>
      </c>
      <c r="BZ153">
        <v>1</v>
      </c>
      <c r="CA153" t="s">
        <v>83</v>
      </c>
      <c r="CB153">
        <v>1</v>
      </c>
      <c r="CC153" s="40">
        <f t="shared" si="191"/>
        <v>0</v>
      </c>
      <c r="CD153" s="24">
        <f t="shared" si="192"/>
        <v>9</v>
      </c>
      <c r="CE153" s="14">
        <v>2</v>
      </c>
      <c r="CF153" t="s">
        <v>83</v>
      </c>
      <c r="CG153">
        <v>1</v>
      </c>
      <c r="CH153" s="40">
        <f t="shared" si="193"/>
        <v>0</v>
      </c>
      <c r="CI153">
        <v>3</v>
      </c>
      <c r="CJ153" t="s">
        <v>83</v>
      </c>
      <c r="CK153">
        <v>1</v>
      </c>
      <c r="CL153" s="40">
        <f t="shared" si="194"/>
        <v>3</v>
      </c>
      <c r="CM153">
        <v>1</v>
      </c>
      <c r="CN153" t="s">
        <v>83</v>
      </c>
      <c r="CO153">
        <v>2</v>
      </c>
      <c r="CP153" s="40">
        <f t="shared" si="195"/>
        <v>4</v>
      </c>
      <c r="CQ153">
        <v>3</v>
      </c>
      <c r="CR153" t="s">
        <v>83</v>
      </c>
      <c r="CS153">
        <v>1</v>
      </c>
      <c r="CT153" s="40">
        <f t="shared" si="196"/>
        <v>3</v>
      </c>
      <c r="CU153">
        <v>1</v>
      </c>
      <c r="CV153" t="s">
        <v>83</v>
      </c>
      <c r="CW153">
        <v>1</v>
      </c>
      <c r="CX153" s="40">
        <f t="shared" si="197"/>
        <v>0</v>
      </c>
      <c r="CY153">
        <v>1</v>
      </c>
      <c r="CZ153" t="s">
        <v>83</v>
      </c>
      <c r="DA153">
        <v>3</v>
      </c>
      <c r="DB153" s="40">
        <f t="shared" si="198"/>
        <v>0</v>
      </c>
      <c r="DC153" s="24">
        <f t="shared" si="199"/>
        <v>10</v>
      </c>
      <c r="DD153" s="14">
        <v>3</v>
      </c>
      <c r="DE153" t="s">
        <v>83</v>
      </c>
      <c r="DF153">
        <v>0</v>
      </c>
      <c r="DG153" s="40">
        <f t="shared" si="229"/>
        <v>0</v>
      </c>
      <c r="DH153">
        <v>3</v>
      </c>
      <c r="DI153" t="s">
        <v>83</v>
      </c>
      <c r="DJ153">
        <v>1</v>
      </c>
      <c r="DK153" s="40">
        <f t="shared" si="169"/>
        <v>3</v>
      </c>
      <c r="DL153">
        <v>1</v>
      </c>
      <c r="DM153" t="s">
        <v>83</v>
      </c>
      <c r="DN153">
        <v>1</v>
      </c>
      <c r="DO153" s="40">
        <f t="shared" si="200"/>
        <v>0</v>
      </c>
      <c r="DP153">
        <v>2</v>
      </c>
      <c r="DQ153" t="s">
        <v>83</v>
      </c>
      <c r="DR153">
        <v>3</v>
      </c>
      <c r="DS153" s="40">
        <f t="shared" si="160"/>
        <v>0</v>
      </c>
      <c r="DT153">
        <v>1</v>
      </c>
      <c r="DU153" t="s">
        <v>83</v>
      </c>
      <c r="DV153">
        <v>3</v>
      </c>
      <c r="DW153" s="40">
        <f t="shared" si="161"/>
        <v>1</v>
      </c>
      <c r="DX153">
        <v>0</v>
      </c>
      <c r="DY153" t="s">
        <v>83</v>
      </c>
      <c r="DZ153">
        <v>3</v>
      </c>
      <c r="EA153" s="39">
        <f t="shared" si="201"/>
        <v>3</v>
      </c>
      <c r="EB153" s="24">
        <f t="shared" si="170"/>
        <v>7</v>
      </c>
      <c r="EC153" s="14">
        <v>0</v>
      </c>
      <c r="ED153" t="s">
        <v>83</v>
      </c>
      <c r="EE153">
        <v>2</v>
      </c>
      <c r="EF153" s="40">
        <f t="shared" si="202"/>
        <v>0</v>
      </c>
      <c r="EG153">
        <v>2</v>
      </c>
      <c r="EH153" t="s">
        <v>83</v>
      </c>
      <c r="EI153">
        <v>1</v>
      </c>
      <c r="EJ153" s="40">
        <f t="shared" si="203"/>
        <v>4</v>
      </c>
      <c r="EK153">
        <v>2</v>
      </c>
      <c r="EL153" t="s">
        <v>83</v>
      </c>
      <c r="EM153">
        <v>0</v>
      </c>
      <c r="EN153" s="40">
        <f t="shared" si="234"/>
        <v>0</v>
      </c>
      <c r="EO153">
        <v>2</v>
      </c>
      <c r="EP153" t="s">
        <v>83</v>
      </c>
      <c r="EQ153">
        <v>0</v>
      </c>
      <c r="ER153" s="40">
        <f t="shared" si="204"/>
        <v>3</v>
      </c>
      <c r="ES153">
        <v>1</v>
      </c>
      <c r="ET153" t="s">
        <v>83</v>
      </c>
      <c r="EU153">
        <v>3</v>
      </c>
      <c r="EV153" s="40">
        <f t="shared" si="205"/>
        <v>0</v>
      </c>
      <c r="EW153">
        <v>1</v>
      </c>
      <c r="EX153" t="s">
        <v>83</v>
      </c>
      <c r="EY153">
        <v>0</v>
      </c>
      <c r="EZ153" s="40">
        <f t="shared" si="206"/>
        <v>0</v>
      </c>
      <c r="FA153" s="24">
        <f t="shared" si="207"/>
        <v>7</v>
      </c>
      <c r="FB153" s="14">
        <v>3</v>
      </c>
      <c r="FC153" t="s">
        <v>83</v>
      </c>
      <c r="FD153">
        <v>1</v>
      </c>
      <c r="FE153" s="40">
        <f t="shared" si="208"/>
        <v>3</v>
      </c>
      <c r="FF153">
        <v>2</v>
      </c>
      <c r="FG153" t="s">
        <v>83</v>
      </c>
      <c r="FH153">
        <v>1</v>
      </c>
      <c r="FI153" s="40">
        <f t="shared" si="209"/>
        <v>3</v>
      </c>
      <c r="FJ153">
        <v>1</v>
      </c>
      <c r="FK153" t="s">
        <v>83</v>
      </c>
      <c r="FL153">
        <v>1</v>
      </c>
      <c r="FM153" s="40">
        <f t="shared" si="210"/>
        <v>3</v>
      </c>
      <c r="FN153">
        <v>2</v>
      </c>
      <c r="FO153" t="s">
        <v>83</v>
      </c>
      <c r="FP153">
        <v>1</v>
      </c>
      <c r="FQ153" s="40">
        <f t="shared" si="171"/>
        <v>4</v>
      </c>
      <c r="FR153">
        <v>1</v>
      </c>
      <c r="FS153" t="s">
        <v>83</v>
      </c>
      <c r="FT153">
        <v>2</v>
      </c>
      <c r="FU153" s="40">
        <f t="shared" si="211"/>
        <v>4</v>
      </c>
      <c r="FV153">
        <v>0</v>
      </c>
      <c r="FW153" t="s">
        <v>83</v>
      </c>
      <c r="FX153">
        <v>2</v>
      </c>
      <c r="FY153" s="40">
        <f t="shared" si="172"/>
        <v>0</v>
      </c>
      <c r="FZ153" s="24">
        <f t="shared" si="173"/>
        <v>17</v>
      </c>
      <c r="GA153" s="14">
        <v>2</v>
      </c>
      <c r="GB153" t="s">
        <v>83</v>
      </c>
      <c r="GC153">
        <v>1</v>
      </c>
      <c r="GD153" s="40">
        <f t="shared" si="212"/>
        <v>0</v>
      </c>
      <c r="GE153">
        <v>2</v>
      </c>
      <c r="GF153" t="s">
        <v>83</v>
      </c>
      <c r="GG153">
        <v>1</v>
      </c>
      <c r="GH153" s="40">
        <f t="shared" si="236"/>
        <v>4</v>
      </c>
      <c r="GI153">
        <v>2</v>
      </c>
      <c r="GJ153" t="s">
        <v>83</v>
      </c>
      <c r="GK153">
        <v>1</v>
      </c>
      <c r="GL153" s="40">
        <f t="shared" si="213"/>
        <v>0</v>
      </c>
      <c r="GM153">
        <v>3</v>
      </c>
      <c r="GN153" t="s">
        <v>83</v>
      </c>
      <c r="GO153">
        <v>2</v>
      </c>
      <c r="GP153" s="40">
        <f t="shared" si="214"/>
        <v>3</v>
      </c>
      <c r="GQ153">
        <v>1</v>
      </c>
      <c r="GR153" t="s">
        <v>83</v>
      </c>
      <c r="GS153">
        <v>2</v>
      </c>
      <c r="GT153" s="40">
        <f t="shared" si="174"/>
        <v>3</v>
      </c>
      <c r="GU153">
        <v>1</v>
      </c>
      <c r="GV153" t="s">
        <v>83</v>
      </c>
      <c r="GW153">
        <v>3</v>
      </c>
      <c r="GX153" s="40">
        <f t="shared" si="215"/>
        <v>0</v>
      </c>
      <c r="GY153" s="24">
        <f t="shared" si="216"/>
        <v>10</v>
      </c>
      <c r="GZ153" s="28">
        <f t="shared" si="175"/>
        <v>82</v>
      </c>
      <c r="HA153" t="s">
        <v>84</v>
      </c>
      <c r="HB153">
        <f t="shared" si="176"/>
        <v>9</v>
      </c>
      <c r="HC153" t="s">
        <v>85</v>
      </c>
      <c r="HD153">
        <f t="shared" si="230"/>
        <v>9</v>
      </c>
      <c r="HE153" t="s">
        <v>93</v>
      </c>
      <c r="HF153">
        <f t="shared" si="177"/>
        <v>9</v>
      </c>
      <c r="HG153" t="s">
        <v>94</v>
      </c>
      <c r="HH153">
        <f t="shared" si="235"/>
        <v>9</v>
      </c>
      <c r="HI153" t="s">
        <v>88</v>
      </c>
      <c r="HJ153">
        <f t="shared" si="217"/>
        <v>0</v>
      </c>
      <c r="HK153" t="s">
        <v>131</v>
      </c>
      <c r="HL153">
        <f t="shared" si="218"/>
        <v>0</v>
      </c>
      <c r="HM153" t="s">
        <v>90</v>
      </c>
      <c r="HN153">
        <f t="shared" si="178"/>
        <v>9</v>
      </c>
      <c r="HO153" t="s">
        <v>96</v>
      </c>
      <c r="HP153">
        <f t="shared" si="219"/>
        <v>9</v>
      </c>
      <c r="HQ153" t="s">
        <v>132</v>
      </c>
      <c r="HR153" s="1">
        <f t="shared" si="220"/>
        <v>6</v>
      </c>
      <c r="HS153" t="s">
        <v>137</v>
      </c>
      <c r="HT153" s="1">
        <f t="shared" si="221"/>
        <v>6</v>
      </c>
      <c r="HU153" t="s">
        <v>86</v>
      </c>
      <c r="HV153" s="1">
        <f t="shared" si="222"/>
        <v>6</v>
      </c>
      <c r="HW153" t="s">
        <v>129</v>
      </c>
      <c r="HX153" s="1">
        <f t="shared" si="223"/>
        <v>0</v>
      </c>
      <c r="HY153" t="s">
        <v>130</v>
      </c>
      <c r="HZ153" s="1">
        <f t="shared" si="224"/>
        <v>6</v>
      </c>
      <c r="IA153" t="s">
        <v>95</v>
      </c>
      <c r="IB153" s="1">
        <f t="shared" si="225"/>
        <v>6</v>
      </c>
      <c r="IC153" t="s">
        <v>134</v>
      </c>
      <c r="ID153" s="1">
        <f t="shared" si="226"/>
        <v>6</v>
      </c>
      <c r="IE153" t="s">
        <v>135</v>
      </c>
      <c r="IF153" s="1">
        <f t="shared" si="227"/>
        <v>0</v>
      </c>
      <c r="IG153">
        <f t="shared" si="232"/>
        <v>90</v>
      </c>
      <c r="IH153" s="1">
        <f t="shared" si="228"/>
        <v>172</v>
      </c>
    </row>
    <row r="154" spans="1:242" ht="14.65" thickBot="1" x14ac:dyDescent="0.5">
      <c r="A154" s="1">
        <v>151</v>
      </c>
      <c r="B154" s="45">
        <f t="shared" si="163"/>
        <v>632</v>
      </c>
      <c r="C154" s="14" t="s">
        <v>376</v>
      </c>
      <c r="D154" t="s">
        <v>468</v>
      </c>
      <c r="E154" s="15" t="s">
        <v>413</v>
      </c>
      <c r="F154" s="28">
        <f t="shared" si="164"/>
        <v>130</v>
      </c>
      <c r="H154" s="14">
        <v>4</v>
      </c>
      <c r="I154" t="s">
        <v>83</v>
      </c>
      <c r="J154">
        <v>4</v>
      </c>
      <c r="K154" s="40">
        <f t="shared" si="179"/>
        <v>0</v>
      </c>
      <c r="L154">
        <v>4</v>
      </c>
      <c r="M154" t="s">
        <v>83</v>
      </c>
      <c r="N154">
        <v>3</v>
      </c>
      <c r="O154" s="40">
        <f t="shared" si="233"/>
        <v>0</v>
      </c>
      <c r="P154">
        <v>2</v>
      </c>
      <c r="Q154" t="s">
        <v>83</v>
      </c>
      <c r="R154">
        <v>1</v>
      </c>
      <c r="S154" s="40">
        <f t="shared" si="180"/>
        <v>0</v>
      </c>
      <c r="T154">
        <v>2</v>
      </c>
      <c r="U154" t="s">
        <v>83</v>
      </c>
      <c r="V154">
        <v>2</v>
      </c>
      <c r="W154" s="40">
        <f t="shared" si="165"/>
        <v>4</v>
      </c>
      <c r="X154">
        <v>0</v>
      </c>
      <c r="Y154" t="s">
        <v>83</v>
      </c>
      <c r="Z154">
        <v>1</v>
      </c>
      <c r="AA154" s="40">
        <f t="shared" si="166"/>
        <v>4</v>
      </c>
      <c r="AB154">
        <v>4</v>
      </c>
      <c r="AC154" t="s">
        <v>83</v>
      </c>
      <c r="AD154">
        <v>3</v>
      </c>
      <c r="AE154" s="40">
        <f t="shared" si="181"/>
        <v>3</v>
      </c>
      <c r="AF154" s="24">
        <f t="shared" si="182"/>
        <v>11</v>
      </c>
      <c r="AG154" s="14">
        <v>2</v>
      </c>
      <c r="AH154" t="s">
        <v>83</v>
      </c>
      <c r="AI154">
        <v>1</v>
      </c>
      <c r="AJ154" s="40">
        <f t="shared" si="231"/>
        <v>3</v>
      </c>
      <c r="AK154">
        <v>4</v>
      </c>
      <c r="AL154" t="s">
        <v>83</v>
      </c>
      <c r="AM154">
        <v>2</v>
      </c>
      <c r="AN154" s="40">
        <f t="shared" si="183"/>
        <v>0</v>
      </c>
      <c r="AO154">
        <v>3</v>
      </c>
      <c r="AP154" t="s">
        <v>83</v>
      </c>
      <c r="AQ154">
        <v>1</v>
      </c>
      <c r="AR154" s="40">
        <f t="shared" si="162"/>
        <v>0</v>
      </c>
      <c r="AS154">
        <v>4</v>
      </c>
      <c r="AT154" t="s">
        <v>83</v>
      </c>
      <c r="AU154">
        <v>5</v>
      </c>
      <c r="AV154" s="40">
        <f t="shared" si="184"/>
        <v>0</v>
      </c>
      <c r="AW154">
        <v>3</v>
      </c>
      <c r="AX154" t="s">
        <v>83</v>
      </c>
      <c r="AY154">
        <v>4</v>
      </c>
      <c r="AZ154" s="40">
        <f t="shared" si="185"/>
        <v>3</v>
      </c>
      <c r="BA154">
        <v>1</v>
      </c>
      <c r="BB154" t="s">
        <v>83</v>
      </c>
      <c r="BC154">
        <v>4</v>
      </c>
      <c r="BD154" s="40">
        <f t="shared" si="167"/>
        <v>3</v>
      </c>
      <c r="BE154" s="24">
        <f t="shared" si="186"/>
        <v>9</v>
      </c>
      <c r="BF154" s="14">
        <v>1</v>
      </c>
      <c r="BG154" t="s">
        <v>83</v>
      </c>
      <c r="BH154">
        <v>2</v>
      </c>
      <c r="BI154" s="40">
        <f t="shared" si="187"/>
        <v>6</v>
      </c>
      <c r="BJ154">
        <v>4</v>
      </c>
      <c r="BK154" t="s">
        <v>83</v>
      </c>
      <c r="BL154">
        <v>1</v>
      </c>
      <c r="BM154" s="40">
        <f t="shared" si="188"/>
        <v>0</v>
      </c>
      <c r="BN154">
        <v>1</v>
      </c>
      <c r="BO154" t="s">
        <v>83</v>
      </c>
      <c r="BP154">
        <v>2</v>
      </c>
      <c r="BQ154" s="40">
        <f t="shared" si="168"/>
        <v>0</v>
      </c>
      <c r="BR154">
        <v>1</v>
      </c>
      <c r="BS154" t="s">
        <v>83</v>
      </c>
      <c r="BT154">
        <v>5</v>
      </c>
      <c r="BU154" s="40">
        <f t="shared" si="189"/>
        <v>0</v>
      </c>
      <c r="BV154">
        <v>2</v>
      </c>
      <c r="BW154" t="s">
        <v>83</v>
      </c>
      <c r="BX154">
        <v>1</v>
      </c>
      <c r="BY154" s="40">
        <f t="shared" si="190"/>
        <v>0</v>
      </c>
      <c r="BZ154">
        <v>1</v>
      </c>
      <c r="CA154" t="s">
        <v>83</v>
      </c>
      <c r="CB154">
        <v>2</v>
      </c>
      <c r="CC154" s="40">
        <f t="shared" si="191"/>
        <v>6</v>
      </c>
      <c r="CD154" s="24">
        <f t="shared" si="192"/>
        <v>12</v>
      </c>
      <c r="CE154" s="14">
        <v>3</v>
      </c>
      <c r="CF154" t="s">
        <v>83</v>
      </c>
      <c r="CG154">
        <v>3</v>
      </c>
      <c r="CH154" s="40">
        <f t="shared" si="193"/>
        <v>3</v>
      </c>
      <c r="CI154">
        <v>3</v>
      </c>
      <c r="CJ154" t="s">
        <v>83</v>
      </c>
      <c r="CK154">
        <v>2</v>
      </c>
      <c r="CL154" s="40">
        <f t="shared" si="194"/>
        <v>3</v>
      </c>
      <c r="CM154">
        <v>0</v>
      </c>
      <c r="CN154" t="s">
        <v>83</v>
      </c>
      <c r="CO154">
        <v>3</v>
      </c>
      <c r="CP154" s="40">
        <f t="shared" si="195"/>
        <v>3</v>
      </c>
      <c r="CQ154">
        <v>3</v>
      </c>
      <c r="CR154" t="s">
        <v>83</v>
      </c>
      <c r="CS154">
        <v>5</v>
      </c>
      <c r="CT154" s="40">
        <f t="shared" si="196"/>
        <v>0</v>
      </c>
      <c r="CU154">
        <v>1</v>
      </c>
      <c r="CV154" t="s">
        <v>83</v>
      </c>
      <c r="CW154">
        <v>2</v>
      </c>
      <c r="CX154" s="40">
        <f t="shared" si="197"/>
        <v>0</v>
      </c>
      <c r="CY154">
        <v>3</v>
      </c>
      <c r="CZ154" t="s">
        <v>83</v>
      </c>
      <c r="DA154">
        <v>2</v>
      </c>
      <c r="DB154" s="40">
        <f t="shared" si="198"/>
        <v>4</v>
      </c>
      <c r="DC154" s="24">
        <f t="shared" si="199"/>
        <v>13</v>
      </c>
      <c r="DD154" s="14">
        <v>5</v>
      </c>
      <c r="DE154" t="s">
        <v>83</v>
      </c>
      <c r="DF154">
        <v>2</v>
      </c>
      <c r="DG154" s="40">
        <f t="shared" si="229"/>
        <v>0</v>
      </c>
      <c r="DH154">
        <v>2</v>
      </c>
      <c r="DI154" t="s">
        <v>83</v>
      </c>
      <c r="DJ154">
        <v>3</v>
      </c>
      <c r="DK154" s="40">
        <f t="shared" si="169"/>
        <v>0</v>
      </c>
      <c r="DL154">
        <v>2</v>
      </c>
      <c r="DM154" t="s">
        <v>83</v>
      </c>
      <c r="DN154">
        <v>4</v>
      </c>
      <c r="DO154" s="40">
        <f t="shared" si="200"/>
        <v>3</v>
      </c>
      <c r="DP154">
        <v>2</v>
      </c>
      <c r="DQ154" t="s">
        <v>83</v>
      </c>
      <c r="DR154">
        <v>4</v>
      </c>
      <c r="DS154" s="40">
        <f t="shared" si="160"/>
        <v>0</v>
      </c>
      <c r="DT154">
        <v>1</v>
      </c>
      <c r="DU154" t="s">
        <v>83</v>
      </c>
      <c r="DV154">
        <v>3</v>
      </c>
      <c r="DW154" s="40">
        <f t="shared" si="161"/>
        <v>1</v>
      </c>
      <c r="DX154">
        <v>3</v>
      </c>
      <c r="DY154" t="s">
        <v>83</v>
      </c>
      <c r="DZ154">
        <v>5</v>
      </c>
      <c r="EA154" s="39">
        <f t="shared" si="201"/>
        <v>4</v>
      </c>
      <c r="EB154" s="24">
        <f t="shared" si="170"/>
        <v>8</v>
      </c>
      <c r="EC154" s="14">
        <v>1</v>
      </c>
      <c r="ED154" t="s">
        <v>83</v>
      </c>
      <c r="EE154">
        <v>2</v>
      </c>
      <c r="EF154" s="40">
        <f t="shared" si="202"/>
        <v>0</v>
      </c>
      <c r="EG154">
        <v>4</v>
      </c>
      <c r="EH154" t="s">
        <v>83</v>
      </c>
      <c r="EI154">
        <v>2</v>
      </c>
      <c r="EJ154" s="40">
        <f t="shared" si="203"/>
        <v>3</v>
      </c>
      <c r="EK154">
        <v>2</v>
      </c>
      <c r="EL154" t="s">
        <v>83</v>
      </c>
      <c r="EM154">
        <v>1</v>
      </c>
      <c r="EN154" s="40">
        <f t="shared" si="234"/>
        <v>0</v>
      </c>
      <c r="EO154">
        <v>3</v>
      </c>
      <c r="EP154" t="s">
        <v>83</v>
      </c>
      <c r="EQ154">
        <v>3</v>
      </c>
      <c r="ER154" s="40">
        <f t="shared" si="204"/>
        <v>0</v>
      </c>
      <c r="ES154">
        <v>3</v>
      </c>
      <c r="ET154" t="s">
        <v>83</v>
      </c>
      <c r="EU154">
        <v>1</v>
      </c>
      <c r="EV154" s="40">
        <f t="shared" si="205"/>
        <v>0</v>
      </c>
      <c r="EW154">
        <v>2</v>
      </c>
      <c r="EX154" t="s">
        <v>83</v>
      </c>
      <c r="EY154">
        <v>1</v>
      </c>
      <c r="EZ154" s="40">
        <f t="shared" si="206"/>
        <v>0</v>
      </c>
      <c r="FA154" s="24">
        <f t="shared" si="207"/>
        <v>3</v>
      </c>
      <c r="FB154" s="14">
        <v>1</v>
      </c>
      <c r="FC154" t="s">
        <v>83</v>
      </c>
      <c r="FD154">
        <v>2</v>
      </c>
      <c r="FE154" s="40">
        <f t="shared" si="208"/>
        <v>0</v>
      </c>
      <c r="FF154">
        <v>1</v>
      </c>
      <c r="FG154" t="s">
        <v>83</v>
      </c>
      <c r="FH154">
        <v>1</v>
      </c>
      <c r="FI154" s="40">
        <f t="shared" si="209"/>
        <v>0</v>
      </c>
      <c r="FJ154">
        <v>1</v>
      </c>
      <c r="FK154" t="s">
        <v>83</v>
      </c>
      <c r="FL154">
        <v>1</v>
      </c>
      <c r="FM154" s="40">
        <f t="shared" si="210"/>
        <v>3</v>
      </c>
      <c r="FN154">
        <v>4</v>
      </c>
      <c r="FO154" t="s">
        <v>83</v>
      </c>
      <c r="FP154">
        <v>1</v>
      </c>
      <c r="FQ154" s="40">
        <f t="shared" si="171"/>
        <v>3</v>
      </c>
      <c r="FR154">
        <v>4</v>
      </c>
      <c r="FS154" t="s">
        <v>83</v>
      </c>
      <c r="FT154">
        <v>2</v>
      </c>
      <c r="FU154" s="40">
        <f t="shared" si="211"/>
        <v>0</v>
      </c>
      <c r="FV154">
        <v>2</v>
      </c>
      <c r="FW154" t="s">
        <v>83</v>
      </c>
      <c r="FX154">
        <v>4</v>
      </c>
      <c r="FY154" s="40">
        <f t="shared" si="172"/>
        <v>0</v>
      </c>
      <c r="FZ154" s="24">
        <f t="shared" si="173"/>
        <v>6</v>
      </c>
      <c r="GA154" s="14">
        <v>2</v>
      </c>
      <c r="GB154" t="s">
        <v>83</v>
      </c>
      <c r="GC154">
        <v>2</v>
      </c>
      <c r="GD154" s="40">
        <f t="shared" si="212"/>
        <v>3</v>
      </c>
      <c r="GE154">
        <v>2</v>
      </c>
      <c r="GF154" t="s">
        <v>83</v>
      </c>
      <c r="GG154">
        <v>1</v>
      </c>
      <c r="GH154" s="40">
        <f t="shared" si="236"/>
        <v>4</v>
      </c>
      <c r="GI154">
        <v>2</v>
      </c>
      <c r="GJ154" t="s">
        <v>83</v>
      </c>
      <c r="GK154">
        <v>1</v>
      </c>
      <c r="GL154" s="40">
        <f t="shared" si="213"/>
        <v>0</v>
      </c>
      <c r="GM154">
        <v>2</v>
      </c>
      <c r="GN154" t="s">
        <v>83</v>
      </c>
      <c r="GO154">
        <v>1</v>
      </c>
      <c r="GP154" s="40">
        <f t="shared" si="214"/>
        <v>3</v>
      </c>
      <c r="GQ154">
        <v>1</v>
      </c>
      <c r="GR154" t="s">
        <v>83</v>
      </c>
      <c r="GS154">
        <v>1</v>
      </c>
      <c r="GT154" s="40">
        <f t="shared" si="174"/>
        <v>0</v>
      </c>
      <c r="GU154">
        <v>3</v>
      </c>
      <c r="GV154" t="s">
        <v>83</v>
      </c>
      <c r="GW154">
        <v>3</v>
      </c>
      <c r="GX154" s="40">
        <f t="shared" si="215"/>
        <v>0</v>
      </c>
      <c r="GY154" s="24">
        <f t="shared" si="216"/>
        <v>10</v>
      </c>
      <c r="GZ154" s="28">
        <f t="shared" si="175"/>
        <v>72</v>
      </c>
      <c r="HA154">
        <v>0</v>
      </c>
      <c r="HB154">
        <f t="shared" si="176"/>
        <v>0</v>
      </c>
      <c r="HC154" t="s">
        <v>85</v>
      </c>
      <c r="HD154">
        <f t="shared" si="230"/>
        <v>9</v>
      </c>
      <c r="HE154" t="s">
        <v>86</v>
      </c>
      <c r="HF154">
        <f t="shared" si="177"/>
        <v>5</v>
      </c>
      <c r="HG154" t="s">
        <v>94</v>
      </c>
      <c r="HH154">
        <f t="shared" si="235"/>
        <v>9</v>
      </c>
      <c r="HI154" t="s">
        <v>130</v>
      </c>
      <c r="HJ154">
        <f t="shared" si="217"/>
        <v>5</v>
      </c>
      <c r="HK154" t="s">
        <v>131</v>
      </c>
      <c r="HL154">
        <f t="shared" si="218"/>
        <v>0</v>
      </c>
      <c r="HM154" t="s">
        <v>134</v>
      </c>
      <c r="HN154">
        <f t="shared" si="178"/>
        <v>5</v>
      </c>
      <c r="HO154" t="s">
        <v>96</v>
      </c>
      <c r="HP154">
        <f t="shared" si="219"/>
        <v>9</v>
      </c>
      <c r="HQ154" t="s">
        <v>425</v>
      </c>
      <c r="HR154" s="1">
        <f t="shared" si="220"/>
        <v>0</v>
      </c>
      <c r="HS154" t="s">
        <v>92</v>
      </c>
      <c r="HT154" s="1">
        <f t="shared" si="221"/>
        <v>0</v>
      </c>
      <c r="HU154" t="s">
        <v>93</v>
      </c>
      <c r="HV154" s="1">
        <f t="shared" si="222"/>
        <v>5</v>
      </c>
      <c r="HW154" t="s">
        <v>87</v>
      </c>
      <c r="HX154" s="1">
        <f t="shared" si="223"/>
        <v>6</v>
      </c>
      <c r="HY154" t="s">
        <v>88</v>
      </c>
      <c r="HZ154" s="1">
        <f t="shared" si="224"/>
        <v>0</v>
      </c>
      <c r="IA154" t="s">
        <v>142</v>
      </c>
      <c r="IB154" s="1">
        <f t="shared" si="225"/>
        <v>0</v>
      </c>
      <c r="IC154" t="s">
        <v>90</v>
      </c>
      <c r="ID154" s="1">
        <f t="shared" si="226"/>
        <v>5</v>
      </c>
      <c r="IE154" t="s">
        <v>135</v>
      </c>
      <c r="IF154" s="1">
        <f t="shared" si="227"/>
        <v>0</v>
      </c>
      <c r="IG154">
        <f t="shared" si="232"/>
        <v>58</v>
      </c>
      <c r="IH154" s="1">
        <f t="shared" si="228"/>
        <v>130</v>
      </c>
    </row>
    <row r="155" spans="1:242" ht="14.65" thickBot="1" x14ac:dyDescent="0.5">
      <c r="A155" s="1">
        <v>152</v>
      </c>
      <c r="B155" s="45">
        <f t="shared" si="163"/>
        <v>200</v>
      </c>
      <c r="C155" s="14" t="s">
        <v>470</v>
      </c>
      <c r="D155" t="s">
        <v>471</v>
      </c>
      <c r="E155" s="15" t="s">
        <v>472</v>
      </c>
      <c r="F155" s="28">
        <f t="shared" si="164"/>
        <v>167</v>
      </c>
      <c r="H155" s="14">
        <v>0</v>
      </c>
      <c r="I155" t="s">
        <v>83</v>
      </c>
      <c r="J155">
        <v>1</v>
      </c>
      <c r="K155" s="40">
        <f t="shared" si="179"/>
        <v>3</v>
      </c>
      <c r="L155">
        <v>1</v>
      </c>
      <c r="M155" t="s">
        <v>83</v>
      </c>
      <c r="N155">
        <v>2</v>
      </c>
      <c r="O155" s="40">
        <f t="shared" si="233"/>
        <v>3</v>
      </c>
      <c r="P155">
        <v>1</v>
      </c>
      <c r="Q155" t="s">
        <v>83</v>
      </c>
      <c r="R155">
        <v>2</v>
      </c>
      <c r="S155" s="40">
        <f t="shared" si="180"/>
        <v>3</v>
      </c>
      <c r="T155">
        <v>2</v>
      </c>
      <c r="U155" t="s">
        <v>83</v>
      </c>
      <c r="V155">
        <v>1</v>
      </c>
      <c r="W155" s="40">
        <f t="shared" si="165"/>
        <v>0</v>
      </c>
      <c r="X155">
        <v>2</v>
      </c>
      <c r="Y155" t="s">
        <v>83</v>
      </c>
      <c r="Z155">
        <v>0</v>
      </c>
      <c r="AA155" s="40">
        <f t="shared" si="166"/>
        <v>0</v>
      </c>
      <c r="AB155">
        <v>3</v>
      </c>
      <c r="AC155" t="s">
        <v>83</v>
      </c>
      <c r="AD155">
        <v>0</v>
      </c>
      <c r="AE155" s="40">
        <f t="shared" si="181"/>
        <v>3</v>
      </c>
      <c r="AF155" s="24">
        <f t="shared" si="182"/>
        <v>12</v>
      </c>
      <c r="AG155" s="14">
        <v>3</v>
      </c>
      <c r="AH155" t="s">
        <v>83</v>
      </c>
      <c r="AI155">
        <v>1</v>
      </c>
      <c r="AJ155" s="40">
        <f t="shared" si="231"/>
        <v>3</v>
      </c>
      <c r="AK155">
        <v>2</v>
      </c>
      <c r="AL155" t="s">
        <v>83</v>
      </c>
      <c r="AM155">
        <v>2</v>
      </c>
      <c r="AN155" s="40">
        <f t="shared" si="183"/>
        <v>4</v>
      </c>
      <c r="AO155">
        <v>2</v>
      </c>
      <c r="AP155" t="s">
        <v>83</v>
      </c>
      <c r="AQ155">
        <v>1</v>
      </c>
      <c r="AR155" s="40">
        <f t="shared" si="162"/>
        <v>0</v>
      </c>
      <c r="AS155">
        <v>4</v>
      </c>
      <c r="AT155" t="s">
        <v>83</v>
      </c>
      <c r="AU155">
        <v>2</v>
      </c>
      <c r="AV155" s="40">
        <f t="shared" si="184"/>
        <v>0</v>
      </c>
      <c r="AW155">
        <v>2</v>
      </c>
      <c r="AX155" t="s">
        <v>83</v>
      </c>
      <c r="AY155">
        <v>4</v>
      </c>
      <c r="AZ155" s="40">
        <f t="shared" si="185"/>
        <v>3</v>
      </c>
      <c r="BA155">
        <v>1</v>
      </c>
      <c r="BB155" t="s">
        <v>83</v>
      </c>
      <c r="BC155">
        <v>2</v>
      </c>
      <c r="BD155" s="40">
        <f t="shared" si="167"/>
        <v>4</v>
      </c>
      <c r="BE155" s="24">
        <f t="shared" si="186"/>
        <v>14</v>
      </c>
      <c r="BF155" s="14">
        <v>3</v>
      </c>
      <c r="BG155" t="s">
        <v>83</v>
      </c>
      <c r="BH155">
        <v>1</v>
      </c>
      <c r="BI155" s="40">
        <f t="shared" si="187"/>
        <v>0</v>
      </c>
      <c r="BJ155">
        <v>1</v>
      </c>
      <c r="BK155" t="s">
        <v>83</v>
      </c>
      <c r="BL155">
        <v>3</v>
      </c>
      <c r="BM155" s="40">
        <f t="shared" si="188"/>
        <v>0</v>
      </c>
      <c r="BN155">
        <v>2</v>
      </c>
      <c r="BO155" t="s">
        <v>83</v>
      </c>
      <c r="BP155">
        <v>1</v>
      </c>
      <c r="BQ155" s="40">
        <f t="shared" si="168"/>
        <v>3</v>
      </c>
      <c r="BR155">
        <v>3</v>
      </c>
      <c r="BS155" t="s">
        <v>83</v>
      </c>
      <c r="BT155">
        <v>1</v>
      </c>
      <c r="BU155" s="40">
        <f t="shared" si="189"/>
        <v>4</v>
      </c>
      <c r="BV155">
        <v>1</v>
      </c>
      <c r="BW155" t="s">
        <v>83</v>
      </c>
      <c r="BX155">
        <v>2</v>
      </c>
      <c r="BY155" s="40">
        <f t="shared" si="190"/>
        <v>3</v>
      </c>
      <c r="BZ155">
        <v>1</v>
      </c>
      <c r="CA155" t="s">
        <v>83</v>
      </c>
      <c r="CB155">
        <v>2</v>
      </c>
      <c r="CC155" s="40">
        <f t="shared" si="191"/>
        <v>6</v>
      </c>
      <c r="CD155" s="24">
        <f t="shared" si="192"/>
        <v>16</v>
      </c>
      <c r="CE155" s="14">
        <v>3</v>
      </c>
      <c r="CF155" t="s">
        <v>83</v>
      </c>
      <c r="CG155">
        <v>1</v>
      </c>
      <c r="CH155" s="40">
        <f t="shared" si="193"/>
        <v>0</v>
      </c>
      <c r="CI155">
        <v>3</v>
      </c>
      <c r="CJ155" t="s">
        <v>83</v>
      </c>
      <c r="CK155">
        <v>0</v>
      </c>
      <c r="CL155" s="40">
        <f t="shared" si="194"/>
        <v>4</v>
      </c>
      <c r="CM155">
        <v>1</v>
      </c>
      <c r="CN155" t="s">
        <v>83</v>
      </c>
      <c r="CO155">
        <v>2</v>
      </c>
      <c r="CP155" s="40">
        <f t="shared" si="195"/>
        <v>4</v>
      </c>
      <c r="CQ155">
        <v>3</v>
      </c>
      <c r="CR155" t="s">
        <v>83</v>
      </c>
      <c r="CS155">
        <v>2</v>
      </c>
      <c r="CT155" s="40">
        <f t="shared" si="196"/>
        <v>4</v>
      </c>
      <c r="CU155">
        <v>2</v>
      </c>
      <c r="CV155" t="s">
        <v>83</v>
      </c>
      <c r="CW155">
        <v>3</v>
      </c>
      <c r="CX155" s="40">
        <f t="shared" si="197"/>
        <v>0</v>
      </c>
      <c r="CY155">
        <v>2</v>
      </c>
      <c r="CZ155" t="s">
        <v>83</v>
      </c>
      <c r="DA155">
        <v>4</v>
      </c>
      <c r="DB155" s="40">
        <f t="shared" si="198"/>
        <v>0</v>
      </c>
      <c r="DC155" s="24">
        <f t="shared" si="199"/>
        <v>12</v>
      </c>
      <c r="DD155" s="14">
        <v>2</v>
      </c>
      <c r="DE155" t="s">
        <v>83</v>
      </c>
      <c r="DF155">
        <v>2</v>
      </c>
      <c r="DG155" s="40">
        <f t="shared" si="229"/>
        <v>0</v>
      </c>
      <c r="DH155">
        <v>2</v>
      </c>
      <c r="DI155" t="s">
        <v>83</v>
      </c>
      <c r="DJ155">
        <v>1</v>
      </c>
      <c r="DK155" s="40">
        <f t="shared" si="169"/>
        <v>3</v>
      </c>
      <c r="DL155">
        <v>4</v>
      </c>
      <c r="DM155" t="s">
        <v>83</v>
      </c>
      <c r="DN155">
        <v>1</v>
      </c>
      <c r="DO155" s="40">
        <f t="shared" si="200"/>
        <v>0</v>
      </c>
      <c r="DP155">
        <v>2</v>
      </c>
      <c r="DQ155" t="s">
        <v>83</v>
      </c>
      <c r="DR155">
        <v>3</v>
      </c>
      <c r="DS155" s="40">
        <f t="shared" si="160"/>
        <v>0</v>
      </c>
      <c r="DT155">
        <v>3</v>
      </c>
      <c r="DU155" t="s">
        <v>83</v>
      </c>
      <c r="DV155">
        <v>1</v>
      </c>
      <c r="DW155" s="40">
        <f t="shared" si="161"/>
        <v>3</v>
      </c>
      <c r="DX155">
        <v>2</v>
      </c>
      <c r="DY155" t="s">
        <v>83</v>
      </c>
      <c r="DZ155">
        <v>4</v>
      </c>
      <c r="EA155" s="39">
        <f t="shared" si="201"/>
        <v>4</v>
      </c>
      <c r="EB155" s="24">
        <f t="shared" si="170"/>
        <v>10</v>
      </c>
      <c r="EC155" s="14">
        <v>1</v>
      </c>
      <c r="ED155" t="s">
        <v>83</v>
      </c>
      <c r="EE155">
        <v>1</v>
      </c>
      <c r="EF155" s="40">
        <f t="shared" si="202"/>
        <v>4</v>
      </c>
      <c r="EG155">
        <v>2</v>
      </c>
      <c r="EH155" t="s">
        <v>83</v>
      </c>
      <c r="EI155">
        <v>1</v>
      </c>
      <c r="EJ155" s="40">
        <f t="shared" si="203"/>
        <v>4</v>
      </c>
      <c r="EK155">
        <v>2</v>
      </c>
      <c r="EL155" t="s">
        <v>83</v>
      </c>
      <c r="EM155">
        <v>1</v>
      </c>
      <c r="EN155" s="40">
        <f t="shared" si="234"/>
        <v>0</v>
      </c>
      <c r="EO155">
        <v>2</v>
      </c>
      <c r="EP155" t="s">
        <v>83</v>
      </c>
      <c r="EQ155">
        <v>1</v>
      </c>
      <c r="ER155" s="40">
        <f t="shared" si="204"/>
        <v>3</v>
      </c>
      <c r="ES155">
        <v>3</v>
      </c>
      <c r="ET155" t="s">
        <v>83</v>
      </c>
      <c r="EU155">
        <v>2</v>
      </c>
      <c r="EV155" s="40">
        <f t="shared" si="205"/>
        <v>0</v>
      </c>
      <c r="EW155">
        <v>1</v>
      </c>
      <c r="EX155" t="s">
        <v>83</v>
      </c>
      <c r="EY155">
        <v>2</v>
      </c>
      <c r="EZ155" s="40">
        <f t="shared" si="206"/>
        <v>6</v>
      </c>
      <c r="FA155" s="24">
        <f t="shared" si="207"/>
        <v>17</v>
      </c>
      <c r="FB155" s="14">
        <v>1</v>
      </c>
      <c r="FC155" t="s">
        <v>83</v>
      </c>
      <c r="FD155">
        <v>2</v>
      </c>
      <c r="FE155" s="40">
        <f t="shared" si="208"/>
        <v>0</v>
      </c>
      <c r="FF155">
        <v>2</v>
      </c>
      <c r="FG155" t="s">
        <v>83</v>
      </c>
      <c r="FH155">
        <v>1</v>
      </c>
      <c r="FI155" s="40">
        <f t="shared" si="209"/>
        <v>3</v>
      </c>
      <c r="FJ155">
        <v>1</v>
      </c>
      <c r="FK155" t="s">
        <v>83</v>
      </c>
      <c r="FL155">
        <v>2</v>
      </c>
      <c r="FM155" s="40">
        <f t="shared" si="210"/>
        <v>0</v>
      </c>
      <c r="FN155">
        <v>3</v>
      </c>
      <c r="FO155" t="s">
        <v>83</v>
      </c>
      <c r="FP155">
        <v>1</v>
      </c>
      <c r="FQ155" s="40">
        <f t="shared" si="171"/>
        <v>3</v>
      </c>
      <c r="FR155">
        <v>2</v>
      </c>
      <c r="FS155" t="s">
        <v>83</v>
      </c>
      <c r="FT155">
        <v>1</v>
      </c>
      <c r="FU155" s="40">
        <f t="shared" si="211"/>
        <v>0</v>
      </c>
      <c r="FV155">
        <v>1</v>
      </c>
      <c r="FW155" t="s">
        <v>83</v>
      </c>
      <c r="FX155">
        <v>2</v>
      </c>
      <c r="FY155" s="40">
        <f t="shared" si="172"/>
        <v>0</v>
      </c>
      <c r="FZ155" s="24">
        <f t="shared" si="173"/>
        <v>6</v>
      </c>
      <c r="GA155" s="14">
        <v>1</v>
      </c>
      <c r="GB155" t="s">
        <v>83</v>
      </c>
      <c r="GC155">
        <v>4</v>
      </c>
      <c r="GD155" s="40">
        <f t="shared" si="212"/>
        <v>0</v>
      </c>
      <c r="GE155">
        <v>2</v>
      </c>
      <c r="GF155" t="s">
        <v>83</v>
      </c>
      <c r="GG155">
        <v>1</v>
      </c>
      <c r="GH155" s="40">
        <f t="shared" si="236"/>
        <v>4</v>
      </c>
      <c r="GI155">
        <v>4</v>
      </c>
      <c r="GJ155" t="s">
        <v>83</v>
      </c>
      <c r="GK155">
        <v>1</v>
      </c>
      <c r="GL155" s="40">
        <f t="shared" si="213"/>
        <v>0</v>
      </c>
      <c r="GM155">
        <v>4</v>
      </c>
      <c r="GN155" t="s">
        <v>83</v>
      </c>
      <c r="GO155">
        <v>1</v>
      </c>
      <c r="GP155" s="40">
        <f t="shared" si="214"/>
        <v>3</v>
      </c>
      <c r="GQ155">
        <v>1</v>
      </c>
      <c r="GR155" t="s">
        <v>83</v>
      </c>
      <c r="GS155">
        <v>1</v>
      </c>
      <c r="GT155" s="40">
        <f t="shared" si="174"/>
        <v>0</v>
      </c>
      <c r="GU155">
        <v>3</v>
      </c>
      <c r="GV155" t="s">
        <v>83</v>
      </c>
      <c r="GW155">
        <v>4</v>
      </c>
      <c r="GX155" s="40">
        <f t="shared" si="215"/>
        <v>0</v>
      </c>
      <c r="GY155" s="24">
        <f t="shared" si="216"/>
        <v>7</v>
      </c>
      <c r="GZ155" s="28">
        <f t="shared" si="175"/>
        <v>94</v>
      </c>
      <c r="HA155" t="s">
        <v>84</v>
      </c>
      <c r="HB155">
        <f t="shared" si="176"/>
        <v>9</v>
      </c>
      <c r="HC155" t="s">
        <v>181</v>
      </c>
      <c r="HD155">
        <f t="shared" si="230"/>
        <v>0</v>
      </c>
      <c r="HE155" t="s">
        <v>93</v>
      </c>
      <c r="HF155">
        <f t="shared" si="177"/>
        <v>9</v>
      </c>
      <c r="HG155" t="s">
        <v>94</v>
      </c>
      <c r="HH155">
        <f t="shared" si="235"/>
        <v>9</v>
      </c>
      <c r="HI155" t="s">
        <v>165</v>
      </c>
      <c r="HJ155">
        <f t="shared" si="217"/>
        <v>9</v>
      </c>
      <c r="HK155" t="s">
        <v>131</v>
      </c>
      <c r="HL155">
        <f t="shared" si="218"/>
        <v>0</v>
      </c>
      <c r="HM155" t="s">
        <v>90</v>
      </c>
      <c r="HN155">
        <f t="shared" si="178"/>
        <v>9</v>
      </c>
      <c r="HO155" t="s">
        <v>91</v>
      </c>
      <c r="HP155">
        <f t="shared" si="219"/>
        <v>5</v>
      </c>
      <c r="HQ155" t="s">
        <v>136</v>
      </c>
      <c r="HR155" s="1">
        <f t="shared" si="220"/>
        <v>0</v>
      </c>
      <c r="HS155" t="s">
        <v>137</v>
      </c>
      <c r="HT155" s="1">
        <f t="shared" si="221"/>
        <v>6</v>
      </c>
      <c r="HU155" t="s">
        <v>86</v>
      </c>
      <c r="HV155" s="1">
        <f t="shared" si="222"/>
        <v>6</v>
      </c>
      <c r="HW155" t="s">
        <v>129</v>
      </c>
      <c r="HX155" s="1">
        <f t="shared" si="223"/>
        <v>0</v>
      </c>
      <c r="HY155" t="s">
        <v>88</v>
      </c>
      <c r="HZ155" s="1">
        <f t="shared" si="224"/>
        <v>0</v>
      </c>
      <c r="IA155" t="s">
        <v>95</v>
      </c>
      <c r="IB155" s="1">
        <f t="shared" si="225"/>
        <v>6</v>
      </c>
      <c r="IC155" t="s">
        <v>150</v>
      </c>
      <c r="ID155" s="1">
        <f t="shared" si="226"/>
        <v>0</v>
      </c>
      <c r="IE155" t="s">
        <v>96</v>
      </c>
      <c r="IF155" s="1">
        <f t="shared" si="227"/>
        <v>5</v>
      </c>
      <c r="IG155">
        <f t="shared" si="232"/>
        <v>73</v>
      </c>
      <c r="IH155" s="1">
        <f t="shared" si="228"/>
        <v>167</v>
      </c>
    </row>
    <row r="156" spans="1:242" ht="14.65" thickBot="1" x14ac:dyDescent="0.5">
      <c r="A156" s="1">
        <v>153</v>
      </c>
      <c r="B156" s="45">
        <f t="shared" si="163"/>
        <v>66</v>
      </c>
      <c r="C156" s="14" t="s">
        <v>473</v>
      </c>
      <c r="D156" t="s">
        <v>474</v>
      </c>
      <c r="E156" s="15" t="s">
        <v>472</v>
      </c>
      <c r="F156" s="28">
        <f t="shared" si="164"/>
        <v>181</v>
      </c>
      <c r="H156" s="14">
        <v>3</v>
      </c>
      <c r="I156" t="s">
        <v>83</v>
      </c>
      <c r="J156">
        <v>3</v>
      </c>
      <c r="K156" s="40">
        <f t="shared" si="179"/>
        <v>0</v>
      </c>
      <c r="L156">
        <v>1</v>
      </c>
      <c r="M156" t="s">
        <v>83</v>
      </c>
      <c r="N156">
        <v>4</v>
      </c>
      <c r="O156" s="40">
        <f t="shared" si="233"/>
        <v>3</v>
      </c>
      <c r="P156">
        <v>1</v>
      </c>
      <c r="Q156" t="s">
        <v>83</v>
      </c>
      <c r="R156">
        <v>1</v>
      </c>
      <c r="S156" s="40">
        <f t="shared" si="180"/>
        <v>0</v>
      </c>
      <c r="T156">
        <v>3</v>
      </c>
      <c r="U156" t="s">
        <v>83</v>
      </c>
      <c r="V156">
        <v>2</v>
      </c>
      <c r="W156" s="40">
        <f t="shared" si="165"/>
        <v>0</v>
      </c>
      <c r="X156">
        <v>1</v>
      </c>
      <c r="Y156" t="s">
        <v>83</v>
      </c>
      <c r="Z156">
        <v>1</v>
      </c>
      <c r="AA156" s="40">
        <f t="shared" si="166"/>
        <v>0</v>
      </c>
      <c r="AB156">
        <v>2</v>
      </c>
      <c r="AC156" t="s">
        <v>83</v>
      </c>
      <c r="AD156">
        <v>1</v>
      </c>
      <c r="AE156" s="40">
        <f t="shared" si="181"/>
        <v>3</v>
      </c>
      <c r="AF156" s="24">
        <f t="shared" si="182"/>
        <v>6</v>
      </c>
      <c r="AG156" s="14">
        <v>4</v>
      </c>
      <c r="AH156" t="s">
        <v>83</v>
      </c>
      <c r="AI156">
        <v>1</v>
      </c>
      <c r="AJ156" s="40">
        <f t="shared" si="231"/>
        <v>3</v>
      </c>
      <c r="AK156">
        <v>1</v>
      </c>
      <c r="AL156" t="s">
        <v>83</v>
      </c>
      <c r="AM156">
        <v>1</v>
      </c>
      <c r="AN156" s="40">
        <f t="shared" si="183"/>
        <v>6</v>
      </c>
      <c r="AO156">
        <v>2</v>
      </c>
      <c r="AP156" t="s">
        <v>83</v>
      </c>
      <c r="AQ156">
        <v>1</v>
      </c>
      <c r="AR156" s="40">
        <f t="shared" si="162"/>
        <v>0</v>
      </c>
      <c r="AS156">
        <v>4</v>
      </c>
      <c r="AT156" t="s">
        <v>83</v>
      </c>
      <c r="AU156">
        <v>3</v>
      </c>
      <c r="AV156" s="40">
        <f t="shared" si="184"/>
        <v>0</v>
      </c>
      <c r="AW156">
        <v>3</v>
      </c>
      <c r="AX156" t="s">
        <v>83</v>
      </c>
      <c r="AY156">
        <v>5</v>
      </c>
      <c r="AZ156" s="40">
        <f t="shared" si="185"/>
        <v>3</v>
      </c>
      <c r="BA156">
        <v>2</v>
      </c>
      <c r="BB156" t="s">
        <v>83</v>
      </c>
      <c r="BC156">
        <v>4</v>
      </c>
      <c r="BD156" s="40">
        <f t="shared" si="167"/>
        <v>3</v>
      </c>
      <c r="BE156" s="24">
        <f t="shared" si="186"/>
        <v>15</v>
      </c>
      <c r="BF156" s="14">
        <v>2</v>
      </c>
      <c r="BG156" t="s">
        <v>83</v>
      </c>
      <c r="BH156">
        <v>2</v>
      </c>
      <c r="BI156" s="40">
        <f t="shared" si="187"/>
        <v>0</v>
      </c>
      <c r="BJ156">
        <v>1</v>
      </c>
      <c r="BK156" t="s">
        <v>83</v>
      </c>
      <c r="BL156">
        <v>3</v>
      </c>
      <c r="BM156" s="40">
        <f t="shared" si="188"/>
        <v>0</v>
      </c>
      <c r="BN156">
        <v>2</v>
      </c>
      <c r="BO156" t="s">
        <v>83</v>
      </c>
      <c r="BP156">
        <v>1</v>
      </c>
      <c r="BQ156" s="40">
        <f t="shared" si="168"/>
        <v>3</v>
      </c>
      <c r="BR156">
        <v>3</v>
      </c>
      <c r="BS156" t="s">
        <v>83</v>
      </c>
      <c r="BT156">
        <v>2</v>
      </c>
      <c r="BU156" s="40">
        <f t="shared" si="189"/>
        <v>3</v>
      </c>
      <c r="BV156">
        <v>2</v>
      </c>
      <c r="BW156" t="s">
        <v>83</v>
      </c>
      <c r="BX156">
        <v>2</v>
      </c>
      <c r="BY156" s="40">
        <f t="shared" si="190"/>
        <v>0</v>
      </c>
      <c r="BZ156">
        <v>2</v>
      </c>
      <c r="CA156" t="s">
        <v>83</v>
      </c>
      <c r="CB156">
        <v>2</v>
      </c>
      <c r="CC156" s="40">
        <f t="shared" si="191"/>
        <v>0</v>
      </c>
      <c r="CD156" s="24">
        <f t="shared" si="192"/>
        <v>6</v>
      </c>
      <c r="CE156" s="14">
        <v>3</v>
      </c>
      <c r="CF156" t="s">
        <v>83</v>
      </c>
      <c r="CG156">
        <v>2</v>
      </c>
      <c r="CH156" s="40">
        <f t="shared" si="193"/>
        <v>0</v>
      </c>
      <c r="CI156">
        <v>4</v>
      </c>
      <c r="CJ156" t="s">
        <v>83</v>
      </c>
      <c r="CK156">
        <v>4</v>
      </c>
      <c r="CL156" s="40">
        <f t="shared" si="194"/>
        <v>0</v>
      </c>
      <c r="CM156">
        <v>0</v>
      </c>
      <c r="CN156" t="s">
        <v>83</v>
      </c>
      <c r="CO156">
        <v>3</v>
      </c>
      <c r="CP156" s="40">
        <f t="shared" si="195"/>
        <v>3</v>
      </c>
      <c r="CQ156">
        <v>4</v>
      </c>
      <c r="CR156" t="s">
        <v>83</v>
      </c>
      <c r="CS156">
        <v>2</v>
      </c>
      <c r="CT156" s="40">
        <f t="shared" si="196"/>
        <v>3</v>
      </c>
      <c r="CU156">
        <v>3</v>
      </c>
      <c r="CV156" t="s">
        <v>83</v>
      </c>
      <c r="CW156">
        <v>2</v>
      </c>
      <c r="CX156" s="40">
        <f t="shared" si="197"/>
        <v>4</v>
      </c>
      <c r="CY156">
        <v>2</v>
      </c>
      <c r="CZ156" t="s">
        <v>83</v>
      </c>
      <c r="DA156">
        <v>4</v>
      </c>
      <c r="DB156" s="40">
        <f t="shared" si="198"/>
        <v>0</v>
      </c>
      <c r="DC156" s="24">
        <f t="shared" si="199"/>
        <v>10</v>
      </c>
      <c r="DD156" s="14">
        <v>4</v>
      </c>
      <c r="DE156" t="s">
        <v>83</v>
      </c>
      <c r="DF156">
        <v>2</v>
      </c>
      <c r="DG156" s="40">
        <f t="shared" si="229"/>
        <v>0</v>
      </c>
      <c r="DH156">
        <v>3</v>
      </c>
      <c r="DI156" t="s">
        <v>83</v>
      </c>
      <c r="DJ156">
        <v>1</v>
      </c>
      <c r="DK156" s="40">
        <f t="shared" si="169"/>
        <v>3</v>
      </c>
      <c r="DL156">
        <v>2</v>
      </c>
      <c r="DM156" t="s">
        <v>83</v>
      </c>
      <c r="DN156">
        <v>0</v>
      </c>
      <c r="DO156" s="40">
        <f t="shared" si="200"/>
        <v>0</v>
      </c>
      <c r="DP156">
        <v>3</v>
      </c>
      <c r="DQ156" t="s">
        <v>83</v>
      </c>
      <c r="DR156">
        <v>3</v>
      </c>
      <c r="DS156" s="40">
        <f t="shared" si="160"/>
        <v>3</v>
      </c>
      <c r="DT156">
        <v>2</v>
      </c>
      <c r="DU156" t="s">
        <v>83</v>
      </c>
      <c r="DV156">
        <v>3</v>
      </c>
      <c r="DW156" s="40">
        <f t="shared" si="161"/>
        <v>1</v>
      </c>
      <c r="DX156">
        <v>0</v>
      </c>
      <c r="DY156" t="s">
        <v>83</v>
      </c>
      <c r="DZ156">
        <v>4</v>
      </c>
      <c r="EA156" s="39">
        <f t="shared" si="201"/>
        <v>3</v>
      </c>
      <c r="EB156" s="24">
        <f t="shared" si="170"/>
        <v>10</v>
      </c>
      <c r="EC156" s="14">
        <v>1</v>
      </c>
      <c r="ED156" t="s">
        <v>83</v>
      </c>
      <c r="EE156">
        <v>3</v>
      </c>
      <c r="EF156" s="40">
        <f t="shared" si="202"/>
        <v>0</v>
      </c>
      <c r="EG156">
        <v>2</v>
      </c>
      <c r="EH156" t="s">
        <v>83</v>
      </c>
      <c r="EI156">
        <v>0</v>
      </c>
      <c r="EJ156" s="40">
        <f t="shared" si="203"/>
        <v>3</v>
      </c>
      <c r="EK156">
        <v>3</v>
      </c>
      <c r="EL156" t="s">
        <v>83</v>
      </c>
      <c r="EM156">
        <v>2</v>
      </c>
      <c r="EN156" s="40">
        <f t="shared" si="234"/>
        <v>0</v>
      </c>
      <c r="EO156">
        <v>4</v>
      </c>
      <c r="EP156" t="s">
        <v>83</v>
      </c>
      <c r="EQ156">
        <v>1</v>
      </c>
      <c r="ER156" s="40">
        <f t="shared" si="204"/>
        <v>6</v>
      </c>
      <c r="ES156">
        <v>3</v>
      </c>
      <c r="ET156" t="s">
        <v>83</v>
      </c>
      <c r="EU156">
        <v>3</v>
      </c>
      <c r="EV156" s="40">
        <f t="shared" si="205"/>
        <v>3</v>
      </c>
      <c r="EW156">
        <v>1</v>
      </c>
      <c r="EX156" t="s">
        <v>83</v>
      </c>
      <c r="EY156">
        <v>1</v>
      </c>
      <c r="EZ156" s="40">
        <f t="shared" si="206"/>
        <v>3</v>
      </c>
      <c r="FA156" s="24">
        <f t="shared" si="207"/>
        <v>15</v>
      </c>
      <c r="FB156" s="14">
        <v>4</v>
      </c>
      <c r="FC156" t="s">
        <v>83</v>
      </c>
      <c r="FD156">
        <v>2</v>
      </c>
      <c r="FE156" s="40">
        <f t="shared" si="208"/>
        <v>3</v>
      </c>
      <c r="FF156">
        <v>3</v>
      </c>
      <c r="FG156" t="s">
        <v>83</v>
      </c>
      <c r="FH156">
        <v>0</v>
      </c>
      <c r="FI156" s="40">
        <f t="shared" si="209"/>
        <v>3</v>
      </c>
      <c r="FJ156">
        <v>0</v>
      </c>
      <c r="FK156" t="s">
        <v>83</v>
      </c>
      <c r="FL156">
        <v>2</v>
      </c>
      <c r="FM156" s="40">
        <f t="shared" si="210"/>
        <v>0</v>
      </c>
      <c r="FN156">
        <v>3</v>
      </c>
      <c r="FO156" t="s">
        <v>83</v>
      </c>
      <c r="FP156">
        <v>2</v>
      </c>
      <c r="FQ156" s="40">
        <f t="shared" si="171"/>
        <v>4</v>
      </c>
      <c r="FR156">
        <v>1</v>
      </c>
      <c r="FS156" t="s">
        <v>83</v>
      </c>
      <c r="FT156">
        <v>2</v>
      </c>
      <c r="FU156" s="40">
        <f t="shared" si="211"/>
        <v>4</v>
      </c>
      <c r="FV156">
        <v>0</v>
      </c>
      <c r="FW156" t="s">
        <v>83</v>
      </c>
      <c r="FX156">
        <v>3</v>
      </c>
      <c r="FY156" s="40">
        <f t="shared" si="172"/>
        <v>0</v>
      </c>
      <c r="FZ156" s="24">
        <f t="shared" si="173"/>
        <v>14</v>
      </c>
      <c r="GA156" s="14">
        <v>1</v>
      </c>
      <c r="GB156" t="s">
        <v>83</v>
      </c>
      <c r="GC156">
        <v>1</v>
      </c>
      <c r="GD156" s="40">
        <f t="shared" si="212"/>
        <v>4</v>
      </c>
      <c r="GE156">
        <v>4</v>
      </c>
      <c r="GF156" t="s">
        <v>83</v>
      </c>
      <c r="GG156">
        <v>1</v>
      </c>
      <c r="GH156" s="40">
        <f t="shared" si="236"/>
        <v>3</v>
      </c>
      <c r="GI156">
        <v>3</v>
      </c>
      <c r="GJ156" t="s">
        <v>83</v>
      </c>
      <c r="GK156">
        <v>1</v>
      </c>
      <c r="GL156" s="40">
        <f t="shared" si="213"/>
        <v>0</v>
      </c>
      <c r="GM156">
        <v>4</v>
      </c>
      <c r="GN156" t="s">
        <v>83</v>
      </c>
      <c r="GO156">
        <v>1</v>
      </c>
      <c r="GP156" s="40">
        <f t="shared" si="214"/>
        <v>3</v>
      </c>
      <c r="GQ156">
        <v>1</v>
      </c>
      <c r="GR156" t="s">
        <v>83</v>
      </c>
      <c r="GS156">
        <v>1</v>
      </c>
      <c r="GT156" s="40">
        <f t="shared" si="174"/>
        <v>0</v>
      </c>
      <c r="GU156">
        <v>2</v>
      </c>
      <c r="GV156" t="s">
        <v>83</v>
      </c>
      <c r="GW156">
        <v>4</v>
      </c>
      <c r="GX156" s="40">
        <f t="shared" si="215"/>
        <v>0</v>
      </c>
      <c r="GY156" s="24">
        <f t="shared" si="216"/>
        <v>10</v>
      </c>
      <c r="GZ156" s="28">
        <f t="shared" si="175"/>
        <v>86</v>
      </c>
      <c r="HA156" t="s">
        <v>84</v>
      </c>
      <c r="HB156">
        <f t="shared" si="176"/>
        <v>9</v>
      </c>
      <c r="HC156" t="s">
        <v>85</v>
      </c>
      <c r="HD156">
        <f t="shared" si="230"/>
        <v>9</v>
      </c>
      <c r="HE156" t="s">
        <v>93</v>
      </c>
      <c r="HF156">
        <f t="shared" si="177"/>
        <v>9</v>
      </c>
      <c r="HG156" t="s">
        <v>94</v>
      </c>
      <c r="HH156">
        <f t="shared" si="235"/>
        <v>9</v>
      </c>
      <c r="HI156" t="s">
        <v>88</v>
      </c>
      <c r="HJ156">
        <f t="shared" si="217"/>
        <v>0</v>
      </c>
      <c r="HK156" t="s">
        <v>95</v>
      </c>
      <c r="HL156">
        <f t="shared" si="218"/>
        <v>5</v>
      </c>
      <c r="HM156" t="s">
        <v>90</v>
      </c>
      <c r="HN156">
        <f t="shared" si="178"/>
        <v>9</v>
      </c>
      <c r="HO156" t="s">
        <v>96</v>
      </c>
      <c r="HP156">
        <f t="shared" si="219"/>
        <v>9</v>
      </c>
      <c r="HQ156" t="s">
        <v>136</v>
      </c>
      <c r="HR156" s="1">
        <f t="shared" si="220"/>
        <v>0</v>
      </c>
      <c r="HS156" t="s">
        <v>137</v>
      </c>
      <c r="HT156" s="1">
        <f t="shared" si="221"/>
        <v>6</v>
      </c>
      <c r="HU156" t="s">
        <v>86</v>
      </c>
      <c r="HV156" s="1">
        <f t="shared" si="222"/>
        <v>6</v>
      </c>
      <c r="HW156" t="s">
        <v>87</v>
      </c>
      <c r="HX156" s="1">
        <f t="shared" si="223"/>
        <v>6</v>
      </c>
      <c r="HY156" t="s">
        <v>130</v>
      </c>
      <c r="HZ156" s="1">
        <f t="shared" si="224"/>
        <v>6</v>
      </c>
      <c r="IA156" t="s">
        <v>131</v>
      </c>
      <c r="IB156" s="1">
        <f t="shared" si="225"/>
        <v>0</v>
      </c>
      <c r="IC156" t="s">
        <v>134</v>
      </c>
      <c r="ID156" s="1">
        <f t="shared" si="226"/>
        <v>6</v>
      </c>
      <c r="IE156" t="s">
        <v>91</v>
      </c>
      <c r="IF156" s="1">
        <f t="shared" si="227"/>
        <v>6</v>
      </c>
      <c r="IG156">
        <f t="shared" si="232"/>
        <v>95</v>
      </c>
      <c r="IH156" s="1">
        <f t="shared" si="228"/>
        <v>181</v>
      </c>
    </row>
    <row r="157" spans="1:242" ht="14.65" thickBot="1" x14ac:dyDescent="0.5">
      <c r="A157" s="1">
        <v>154</v>
      </c>
      <c r="B157" s="45">
        <f t="shared" si="163"/>
        <v>200</v>
      </c>
      <c r="C157" s="14" t="s">
        <v>475</v>
      </c>
      <c r="D157" t="s">
        <v>476</v>
      </c>
      <c r="E157" s="15" t="s">
        <v>472</v>
      </c>
      <c r="F157" s="28">
        <f t="shared" si="164"/>
        <v>167</v>
      </c>
      <c r="H157" s="14">
        <v>1</v>
      </c>
      <c r="I157" t="s">
        <v>83</v>
      </c>
      <c r="J157">
        <v>0</v>
      </c>
      <c r="K157" s="40">
        <f t="shared" si="179"/>
        <v>0</v>
      </c>
      <c r="L157">
        <v>0</v>
      </c>
      <c r="M157" t="s">
        <v>83</v>
      </c>
      <c r="N157">
        <v>3</v>
      </c>
      <c r="O157" s="40">
        <f t="shared" si="233"/>
        <v>3</v>
      </c>
      <c r="P157">
        <v>0</v>
      </c>
      <c r="Q157" t="s">
        <v>83</v>
      </c>
      <c r="R157">
        <v>1</v>
      </c>
      <c r="S157" s="40">
        <f t="shared" si="180"/>
        <v>3</v>
      </c>
      <c r="T157">
        <v>3</v>
      </c>
      <c r="U157" t="s">
        <v>83</v>
      </c>
      <c r="V157">
        <v>0</v>
      </c>
      <c r="W157" s="40">
        <f t="shared" si="165"/>
        <v>0</v>
      </c>
      <c r="X157">
        <v>0</v>
      </c>
      <c r="Y157" t="s">
        <v>83</v>
      </c>
      <c r="Z157">
        <v>1</v>
      </c>
      <c r="AA157" s="40">
        <f t="shared" si="166"/>
        <v>4</v>
      </c>
      <c r="AB157">
        <v>2</v>
      </c>
      <c r="AC157" t="s">
        <v>83</v>
      </c>
      <c r="AD157">
        <v>0</v>
      </c>
      <c r="AE157" s="40">
        <f t="shared" si="181"/>
        <v>6</v>
      </c>
      <c r="AF157" s="24">
        <f t="shared" si="182"/>
        <v>16</v>
      </c>
      <c r="AG157" s="14">
        <v>3</v>
      </c>
      <c r="AH157" t="s">
        <v>83</v>
      </c>
      <c r="AI157">
        <v>0</v>
      </c>
      <c r="AJ157" s="40">
        <f t="shared" si="231"/>
        <v>3</v>
      </c>
      <c r="AK157">
        <v>0</v>
      </c>
      <c r="AL157" t="s">
        <v>83</v>
      </c>
      <c r="AM157">
        <v>2</v>
      </c>
      <c r="AN157" s="40">
        <f t="shared" si="183"/>
        <v>0</v>
      </c>
      <c r="AO157">
        <v>2</v>
      </c>
      <c r="AP157" t="s">
        <v>83</v>
      </c>
      <c r="AQ157">
        <v>0</v>
      </c>
      <c r="AR157" s="40">
        <f t="shared" si="162"/>
        <v>0</v>
      </c>
      <c r="AS157">
        <v>2</v>
      </c>
      <c r="AT157" t="s">
        <v>83</v>
      </c>
      <c r="AU157">
        <v>0</v>
      </c>
      <c r="AV157" s="40">
        <f t="shared" si="184"/>
        <v>0</v>
      </c>
      <c r="AW157">
        <v>0</v>
      </c>
      <c r="AX157" t="s">
        <v>83</v>
      </c>
      <c r="AY157">
        <v>2</v>
      </c>
      <c r="AZ157" s="40">
        <f t="shared" si="185"/>
        <v>3</v>
      </c>
      <c r="BA157">
        <v>1</v>
      </c>
      <c r="BB157" t="s">
        <v>83</v>
      </c>
      <c r="BC157">
        <v>0</v>
      </c>
      <c r="BD157" s="40">
        <f t="shared" si="167"/>
        <v>0</v>
      </c>
      <c r="BE157" s="24">
        <f t="shared" si="186"/>
        <v>6</v>
      </c>
      <c r="BF157" s="14">
        <v>3</v>
      </c>
      <c r="BG157" t="s">
        <v>83</v>
      </c>
      <c r="BH157">
        <v>1</v>
      </c>
      <c r="BI157" s="40">
        <f t="shared" si="187"/>
        <v>0</v>
      </c>
      <c r="BJ157">
        <v>1</v>
      </c>
      <c r="BK157" t="s">
        <v>83</v>
      </c>
      <c r="BL157">
        <v>1</v>
      </c>
      <c r="BM157" s="40">
        <f t="shared" si="188"/>
        <v>4</v>
      </c>
      <c r="BN157">
        <v>1</v>
      </c>
      <c r="BO157" t="s">
        <v>83</v>
      </c>
      <c r="BP157">
        <v>0</v>
      </c>
      <c r="BQ157" s="40">
        <f t="shared" si="168"/>
        <v>3</v>
      </c>
      <c r="BR157">
        <v>3</v>
      </c>
      <c r="BS157" t="s">
        <v>83</v>
      </c>
      <c r="BT157">
        <v>0</v>
      </c>
      <c r="BU157" s="40">
        <f t="shared" si="189"/>
        <v>3</v>
      </c>
      <c r="BV157">
        <v>0</v>
      </c>
      <c r="BW157" t="s">
        <v>83</v>
      </c>
      <c r="BX157">
        <v>2</v>
      </c>
      <c r="BY157" s="40">
        <f t="shared" si="190"/>
        <v>6</v>
      </c>
      <c r="BZ157">
        <v>0</v>
      </c>
      <c r="CA157" t="s">
        <v>83</v>
      </c>
      <c r="CB157">
        <v>2</v>
      </c>
      <c r="CC157" s="40">
        <f t="shared" si="191"/>
        <v>3</v>
      </c>
      <c r="CD157" s="24">
        <f t="shared" si="192"/>
        <v>19</v>
      </c>
      <c r="CE157" s="14">
        <v>3</v>
      </c>
      <c r="CF157" t="s">
        <v>83</v>
      </c>
      <c r="CG157">
        <v>0</v>
      </c>
      <c r="CH157" s="40">
        <f t="shared" si="193"/>
        <v>0</v>
      </c>
      <c r="CI157">
        <v>2</v>
      </c>
      <c r="CJ157" t="s">
        <v>83</v>
      </c>
      <c r="CK157">
        <v>0</v>
      </c>
      <c r="CL157" s="40">
        <f t="shared" si="194"/>
        <v>3</v>
      </c>
      <c r="CM157">
        <v>0</v>
      </c>
      <c r="CN157" t="s">
        <v>83</v>
      </c>
      <c r="CO157">
        <v>2</v>
      </c>
      <c r="CP157" s="40">
        <f t="shared" si="195"/>
        <v>3</v>
      </c>
      <c r="CQ157">
        <v>2</v>
      </c>
      <c r="CR157" t="s">
        <v>83</v>
      </c>
      <c r="CS157">
        <v>0</v>
      </c>
      <c r="CT157" s="40">
        <f t="shared" si="196"/>
        <v>3</v>
      </c>
      <c r="CU157">
        <v>0</v>
      </c>
      <c r="CV157" t="s">
        <v>83</v>
      </c>
      <c r="CW157">
        <v>1</v>
      </c>
      <c r="CX157" s="40">
        <f t="shared" si="197"/>
        <v>0</v>
      </c>
      <c r="CY157">
        <v>0</v>
      </c>
      <c r="CZ157" t="s">
        <v>83</v>
      </c>
      <c r="DA157">
        <v>3</v>
      </c>
      <c r="DB157" s="40">
        <f t="shared" si="198"/>
        <v>0</v>
      </c>
      <c r="DC157" s="24">
        <f t="shared" si="199"/>
        <v>9</v>
      </c>
      <c r="DD157" s="14">
        <v>2</v>
      </c>
      <c r="DE157" t="s">
        <v>83</v>
      </c>
      <c r="DF157">
        <v>1</v>
      </c>
      <c r="DG157" s="40">
        <f t="shared" si="229"/>
        <v>0</v>
      </c>
      <c r="DH157">
        <v>3</v>
      </c>
      <c r="DI157" t="s">
        <v>83</v>
      </c>
      <c r="DJ157">
        <v>0</v>
      </c>
      <c r="DK157" s="40">
        <f t="shared" si="169"/>
        <v>3</v>
      </c>
      <c r="DL157">
        <v>2</v>
      </c>
      <c r="DM157" t="s">
        <v>83</v>
      </c>
      <c r="DN157">
        <v>1</v>
      </c>
      <c r="DO157" s="40">
        <f t="shared" si="200"/>
        <v>0</v>
      </c>
      <c r="DP157">
        <v>0</v>
      </c>
      <c r="DQ157" t="s">
        <v>83</v>
      </c>
      <c r="DR157">
        <v>3</v>
      </c>
      <c r="DS157" s="40">
        <f t="shared" si="160"/>
        <v>0</v>
      </c>
      <c r="DT157">
        <v>0</v>
      </c>
      <c r="DU157" t="s">
        <v>83</v>
      </c>
      <c r="DV157">
        <v>2</v>
      </c>
      <c r="DW157" s="40">
        <f t="shared" si="161"/>
        <v>1</v>
      </c>
      <c r="DX157">
        <v>1</v>
      </c>
      <c r="DY157" t="s">
        <v>83</v>
      </c>
      <c r="DZ157">
        <v>2</v>
      </c>
      <c r="EA157" s="39">
        <f t="shared" si="201"/>
        <v>3</v>
      </c>
      <c r="EB157" s="24">
        <f t="shared" si="170"/>
        <v>7</v>
      </c>
      <c r="EC157" s="14">
        <v>0</v>
      </c>
      <c r="ED157" t="s">
        <v>83</v>
      </c>
      <c r="EE157">
        <v>2</v>
      </c>
      <c r="EF157" s="40">
        <f t="shared" si="202"/>
        <v>0</v>
      </c>
      <c r="EG157">
        <v>2</v>
      </c>
      <c r="EH157" t="s">
        <v>83</v>
      </c>
      <c r="EI157">
        <v>0</v>
      </c>
      <c r="EJ157" s="40">
        <f t="shared" si="203"/>
        <v>3</v>
      </c>
      <c r="EK157">
        <v>3</v>
      </c>
      <c r="EL157" t="s">
        <v>83</v>
      </c>
      <c r="EM157">
        <v>0</v>
      </c>
      <c r="EN157" s="40">
        <f t="shared" si="234"/>
        <v>0</v>
      </c>
      <c r="EO157">
        <v>3</v>
      </c>
      <c r="EP157" t="s">
        <v>83</v>
      </c>
      <c r="EQ157">
        <v>0</v>
      </c>
      <c r="ER157" s="40">
        <f t="shared" si="204"/>
        <v>4</v>
      </c>
      <c r="ES157">
        <v>2</v>
      </c>
      <c r="ET157" t="s">
        <v>83</v>
      </c>
      <c r="EU157">
        <v>1</v>
      </c>
      <c r="EV157" s="40">
        <f t="shared" si="205"/>
        <v>0</v>
      </c>
      <c r="EW157">
        <v>1</v>
      </c>
      <c r="EX157" t="s">
        <v>83</v>
      </c>
      <c r="EY157">
        <v>0</v>
      </c>
      <c r="EZ157" s="40">
        <f t="shared" si="206"/>
        <v>0</v>
      </c>
      <c r="FA157" s="24">
        <f t="shared" si="207"/>
        <v>7</v>
      </c>
      <c r="FB157" s="14">
        <v>2</v>
      </c>
      <c r="FC157" t="s">
        <v>83</v>
      </c>
      <c r="FD157">
        <v>0</v>
      </c>
      <c r="FE157" s="40">
        <f t="shared" si="208"/>
        <v>3</v>
      </c>
      <c r="FF157">
        <v>3</v>
      </c>
      <c r="FG157" t="s">
        <v>83</v>
      </c>
      <c r="FH157">
        <v>1</v>
      </c>
      <c r="FI157" s="40">
        <f t="shared" si="209"/>
        <v>4</v>
      </c>
      <c r="FJ157">
        <v>0</v>
      </c>
      <c r="FK157" t="s">
        <v>83</v>
      </c>
      <c r="FL157">
        <v>1</v>
      </c>
      <c r="FM157" s="40">
        <f t="shared" si="210"/>
        <v>0</v>
      </c>
      <c r="FN157">
        <v>2</v>
      </c>
      <c r="FO157" t="s">
        <v>83</v>
      </c>
      <c r="FP157">
        <v>1</v>
      </c>
      <c r="FQ157" s="40">
        <f t="shared" si="171"/>
        <v>4</v>
      </c>
      <c r="FR157">
        <v>2</v>
      </c>
      <c r="FS157" t="s">
        <v>83</v>
      </c>
      <c r="FT157">
        <v>1</v>
      </c>
      <c r="FU157" s="40">
        <f t="shared" si="211"/>
        <v>0</v>
      </c>
      <c r="FV157">
        <v>0</v>
      </c>
      <c r="FW157" t="s">
        <v>83</v>
      </c>
      <c r="FX157">
        <v>3</v>
      </c>
      <c r="FY157" s="40">
        <f t="shared" si="172"/>
        <v>0</v>
      </c>
      <c r="FZ157" s="24">
        <f t="shared" si="173"/>
        <v>11</v>
      </c>
      <c r="GA157" s="14">
        <v>3</v>
      </c>
      <c r="GB157" t="s">
        <v>83</v>
      </c>
      <c r="GC157">
        <v>1</v>
      </c>
      <c r="GD157" s="40">
        <f t="shared" si="212"/>
        <v>0</v>
      </c>
      <c r="GE157">
        <v>2</v>
      </c>
      <c r="GF157" t="s">
        <v>83</v>
      </c>
      <c r="GG157">
        <v>1</v>
      </c>
      <c r="GH157" s="40">
        <f t="shared" si="236"/>
        <v>4</v>
      </c>
      <c r="GI157">
        <v>1</v>
      </c>
      <c r="GJ157" t="s">
        <v>83</v>
      </c>
      <c r="GK157">
        <v>0</v>
      </c>
      <c r="GL157" s="40">
        <f t="shared" si="213"/>
        <v>0</v>
      </c>
      <c r="GM157">
        <v>2</v>
      </c>
      <c r="GN157" t="s">
        <v>83</v>
      </c>
      <c r="GO157">
        <v>1</v>
      </c>
      <c r="GP157" s="40">
        <f t="shared" si="214"/>
        <v>3</v>
      </c>
      <c r="GQ157">
        <v>0</v>
      </c>
      <c r="GR157" t="s">
        <v>83</v>
      </c>
      <c r="GS157">
        <v>2</v>
      </c>
      <c r="GT157" s="40">
        <f t="shared" si="174"/>
        <v>6</v>
      </c>
      <c r="GU157">
        <v>1</v>
      </c>
      <c r="GV157" t="s">
        <v>83</v>
      </c>
      <c r="GW157">
        <v>2</v>
      </c>
      <c r="GX157" s="40">
        <f t="shared" si="215"/>
        <v>0</v>
      </c>
      <c r="GY157" s="24">
        <f t="shared" si="216"/>
        <v>13</v>
      </c>
      <c r="GZ157" s="28">
        <f t="shared" si="175"/>
        <v>88</v>
      </c>
      <c r="HA157" t="s">
        <v>84</v>
      </c>
      <c r="HB157">
        <f t="shared" si="176"/>
        <v>9</v>
      </c>
      <c r="HC157" t="s">
        <v>85</v>
      </c>
      <c r="HD157">
        <f t="shared" si="230"/>
        <v>9</v>
      </c>
      <c r="HE157" t="s">
        <v>93</v>
      </c>
      <c r="HF157">
        <f t="shared" si="177"/>
        <v>9</v>
      </c>
      <c r="HG157" t="s">
        <v>94</v>
      </c>
      <c r="HH157">
        <f t="shared" si="235"/>
        <v>9</v>
      </c>
      <c r="HI157" t="s">
        <v>88</v>
      </c>
      <c r="HJ157">
        <f t="shared" si="217"/>
        <v>0</v>
      </c>
      <c r="HK157" t="s">
        <v>95</v>
      </c>
      <c r="HL157">
        <f t="shared" si="218"/>
        <v>5</v>
      </c>
      <c r="HM157" t="s">
        <v>90</v>
      </c>
      <c r="HN157">
        <f t="shared" si="178"/>
        <v>9</v>
      </c>
      <c r="HO157" t="s">
        <v>135</v>
      </c>
      <c r="HP157">
        <f t="shared" si="219"/>
        <v>0</v>
      </c>
      <c r="HQ157" t="s">
        <v>132</v>
      </c>
      <c r="HR157" s="1">
        <f t="shared" si="220"/>
        <v>6</v>
      </c>
      <c r="HS157" t="s">
        <v>92</v>
      </c>
      <c r="HT157" s="1">
        <f t="shared" si="221"/>
        <v>0</v>
      </c>
      <c r="HU157" t="s">
        <v>86</v>
      </c>
      <c r="HV157" s="1">
        <f t="shared" si="222"/>
        <v>6</v>
      </c>
      <c r="HW157" t="s">
        <v>129</v>
      </c>
      <c r="HX157" s="1">
        <f t="shared" si="223"/>
        <v>0</v>
      </c>
      <c r="HY157" t="s">
        <v>130</v>
      </c>
      <c r="HZ157" s="1">
        <f t="shared" si="224"/>
        <v>6</v>
      </c>
      <c r="IA157" t="s">
        <v>131</v>
      </c>
      <c r="IB157" s="1">
        <f t="shared" si="225"/>
        <v>0</v>
      </c>
      <c r="IC157" t="s">
        <v>134</v>
      </c>
      <c r="ID157" s="1">
        <f t="shared" si="226"/>
        <v>6</v>
      </c>
      <c r="IE157" t="s">
        <v>96</v>
      </c>
      <c r="IF157" s="1">
        <f t="shared" si="227"/>
        <v>5</v>
      </c>
      <c r="IG157">
        <f t="shared" si="232"/>
        <v>79</v>
      </c>
      <c r="IH157" s="1">
        <f t="shared" si="228"/>
        <v>167</v>
      </c>
    </row>
    <row r="158" spans="1:242" ht="14.65" thickBot="1" x14ac:dyDescent="0.5">
      <c r="A158" s="1">
        <v>155</v>
      </c>
      <c r="B158" s="45">
        <f t="shared" si="163"/>
        <v>161</v>
      </c>
      <c r="C158" s="14" t="s">
        <v>477</v>
      </c>
      <c r="D158" t="s">
        <v>478</v>
      </c>
      <c r="E158" s="15" t="s">
        <v>472</v>
      </c>
      <c r="F158" s="28">
        <f t="shared" si="164"/>
        <v>170</v>
      </c>
      <c r="H158" s="14">
        <v>0</v>
      </c>
      <c r="I158" t="s">
        <v>83</v>
      </c>
      <c r="J158">
        <v>1</v>
      </c>
      <c r="K158" s="40">
        <f t="shared" si="179"/>
        <v>3</v>
      </c>
      <c r="L158">
        <v>1</v>
      </c>
      <c r="M158" t="s">
        <v>83</v>
      </c>
      <c r="N158">
        <v>3</v>
      </c>
      <c r="O158" s="40">
        <f t="shared" si="233"/>
        <v>4</v>
      </c>
      <c r="P158">
        <v>1</v>
      </c>
      <c r="Q158" t="s">
        <v>83</v>
      </c>
      <c r="R158">
        <v>1</v>
      </c>
      <c r="S158" s="40">
        <f t="shared" si="180"/>
        <v>0</v>
      </c>
      <c r="T158">
        <v>2</v>
      </c>
      <c r="U158" t="s">
        <v>83</v>
      </c>
      <c r="V158">
        <v>1</v>
      </c>
      <c r="W158" s="40">
        <f t="shared" si="165"/>
        <v>0</v>
      </c>
      <c r="X158">
        <v>1</v>
      </c>
      <c r="Y158" t="s">
        <v>83</v>
      </c>
      <c r="Z158">
        <v>1</v>
      </c>
      <c r="AA158" s="40">
        <f t="shared" si="166"/>
        <v>0</v>
      </c>
      <c r="AB158">
        <v>3</v>
      </c>
      <c r="AC158" t="s">
        <v>83</v>
      </c>
      <c r="AD158">
        <v>0</v>
      </c>
      <c r="AE158" s="40">
        <f t="shared" si="181"/>
        <v>3</v>
      </c>
      <c r="AF158" s="24">
        <f t="shared" si="182"/>
        <v>10</v>
      </c>
      <c r="AG158" s="14">
        <v>4</v>
      </c>
      <c r="AH158" t="s">
        <v>83</v>
      </c>
      <c r="AI158">
        <v>0</v>
      </c>
      <c r="AJ158" s="40">
        <f t="shared" si="231"/>
        <v>4</v>
      </c>
      <c r="AK158">
        <v>0</v>
      </c>
      <c r="AL158" t="s">
        <v>83</v>
      </c>
      <c r="AM158">
        <v>1</v>
      </c>
      <c r="AN158" s="40">
        <f t="shared" si="183"/>
        <v>0</v>
      </c>
      <c r="AO158">
        <v>1</v>
      </c>
      <c r="AP158" t="s">
        <v>83</v>
      </c>
      <c r="AQ158">
        <v>0</v>
      </c>
      <c r="AR158" s="40">
        <f t="shared" si="162"/>
        <v>0</v>
      </c>
      <c r="AS158">
        <v>3</v>
      </c>
      <c r="AT158" t="s">
        <v>83</v>
      </c>
      <c r="AU158">
        <v>1</v>
      </c>
      <c r="AV158" s="40">
        <f t="shared" si="184"/>
        <v>0</v>
      </c>
      <c r="AW158">
        <v>1</v>
      </c>
      <c r="AX158" t="s">
        <v>83</v>
      </c>
      <c r="AY158">
        <v>3</v>
      </c>
      <c r="AZ158" s="40">
        <f t="shared" si="185"/>
        <v>3</v>
      </c>
      <c r="BA158">
        <v>0</v>
      </c>
      <c r="BB158" t="s">
        <v>83</v>
      </c>
      <c r="BC158">
        <v>0</v>
      </c>
      <c r="BD158" s="40">
        <f t="shared" si="167"/>
        <v>0</v>
      </c>
      <c r="BE158" s="24">
        <f t="shared" si="186"/>
        <v>7</v>
      </c>
      <c r="BF158" s="14">
        <v>2</v>
      </c>
      <c r="BG158" t="s">
        <v>83</v>
      </c>
      <c r="BH158">
        <v>0</v>
      </c>
      <c r="BI158" s="40">
        <f t="shared" si="187"/>
        <v>0</v>
      </c>
      <c r="BJ158">
        <v>0</v>
      </c>
      <c r="BK158" t="s">
        <v>83</v>
      </c>
      <c r="BL158">
        <v>1</v>
      </c>
      <c r="BM158" s="40">
        <f t="shared" si="188"/>
        <v>0</v>
      </c>
      <c r="BN158">
        <v>1</v>
      </c>
      <c r="BO158" t="s">
        <v>83</v>
      </c>
      <c r="BP158">
        <v>0</v>
      </c>
      <c r="BQ158" s="40">
        <f t="shared" si="168"/>
        <v>3</v>
      </c>
      <c r="BR158">
        <v>2</v>
      </c>
      <c r="BS158" t="s">
        <v>83</v>
      </c>
      <c r="BT158">
        <v>0</v>
      </c>
      <c r="BU158" s="40">
        <f t="shared" si="189"/>
        <v>6</v>
      </c>
      <c r="BV158">
        <v>1</v>
      </c>
      <c r="BW158" t="s">
        <v>83</v>
      </c>
      <c r="BX158">
        <v>3</v>
      </c>
      <c r="BY158" s="40">
        <f t="shared" si="190"/>
        <v>4</v>
      </c>
      <c r="BZ158">
        <v>1</v>
      </c>
      <c r="CA158" t="s">
        <v>83</v>
      </c>
      <c r="CB158">
        <v>1</v>
      </c>
      <c r="CC158" s="40">
        <f t="shared" si="191"/>
        <v>0</v>
      </c>
      <c r="CD158" s="24">
        <f t="shared" si="192"/>
        <v>13</v>
      </c>
      <c r="CE158" s="14">
        <v>2</v>
      </c>
      <c r="CF158" t="s">
        <v>83</v>
      </c>
      <c r="CG158">
        <v>0</v>
      </c>
      <c r="CH158" s="40">
        <f t="shared" si="193"/>
        <v>0</v>
      </c>
      <c r="CI158">
        <v>4</v>
      </c>
      <c r="CJ158" t="s">
        <v>83</v>
      </c>
      <c r="CK158">
        <v>0</v>
      </c>
      <c r="CL158" s="40">
        <f t="shared" si="194"/>
        <v>3</v>
      </c>
      <c r="CM158">
        <v>0</v>
      </c>
      <c r="CN158" t="s">
        <v>83</v>
      </c>
      <c r="CO158">
        <v>0</v>
      </c>
      <c r="CP158" s="40">
        <f t="shared" si="195"/>
        <v>0</v>
      </c>
      <c r="CQ158">
        <v>2</v>
      </c>
      <c r="CR158" t="s">
        <v>83</v>
      </c>
      <c r="CS158">
        <v>1</v>
      </c>
      <c r="CT158" s="40">
        <f t="shared" si="196"/>
        <v>6</v>
      </c>
      <c r="CU158">
        <v>1</v>
      </c>
      <c r="CV158" t="s">
        <v>83</v>
      </c>
      <c r="CW158">
        <v>3</v>
      </c>
      <c r="CX158" s="40">
        <f t="shared" si="197"/>
        <v>0</v>
      </c>
      <c r="CY158">
        <v>0</v>
      </c>
      <c r="CZ158" t="s">
        <v>83</v>
      </c>
      <c r="DA158">
        <v>3</v>
      </c>
      <c r="DB158" s="40">
        <f t="shared" si="198"/>
        <v>0</v>
      </c>
      <c r="DC158" s="24">
        <f t="shared" si="199"/>
        <v>9</v>
      </c>
      <c r="DD158" s="14">
        <v>0</v>
      </c>
      <c r="DE158" t="s">
        <v>83</v>
      </c>
      <c r="DF158">
        <v>2</v>
      </c>
      <c r="DG158" s="40">
        <f t="shared" si="229"/>
        <v>3</v>
      </c>
      <c r="DH158">
        <v>2</v>
      </c>
      <c r="DI158" t="s">
        <v>83</v>
      </c>
      <c r="DJ158">
        <v>0</v>
      </c>
      <c r="DK158" s="40">
        <f t="shared" si="169"/>
        <v>3</v>
      </c>
      <c r="DL158">
        <v>2</v>
      </c>
      <c r="DM158" t="s">
        <v>83</v>
      </c>
      <c r="DN158">
        <v>0</v>
      </c>
      <c r="DO158" s="40">
        <f t="shared" si="200"/>
        <v>0</v>
      </c>
      <c r="DP158">
        <v>1</v>
      </c>
      <c r="DQ158" t="s">
        <v>83</v>
      </c>
      <c r="DR158">
        <v>0</v>
      </c>
      <c r="DS158" s="40">
        <f t="shared" si="160"/>
        <v>0</v>
      </c>
      <c r="DT158">
        <v>9</v>
      </c>
      <c r="DU158" t="s">
        <v>83</v>
      </c>
      <c r="DV158">
        <v>0</v>
      </c>
      <c r="DW158" s="40">
        <f t="shared" si="161"/>
        <v>3</v>
      </c>
      <c r="DX158">
        <v>0</v>
      </c>
      <c r="DY158" t="s">
        <v>83</v>
      </c>
      <c r="DZ158">
        <v>1</v>
      </c>
      <c r="EA158" s="39">
        <f t="shared" si="201"/>
        <v>3</v>
      </c>
      <c r="EB158" s="24">
        <f t="shared" si="170"/>
        <v>12</v>
      </c>
      <c r="EC158" s="14">
        <v>1</v>
      </c>
      <c r="ED158" t="s">
        <v>83</v>
      </c>
      <c r="EE158">
        <v>3</v>
      </c>
      <c r="EF158" s="40">
        <f t="shared" si="202"/>
        <v>0</v>
      </c>
      <c r="EG158">
        <v>2</v>
      </c>
      <c r="EH158" t="s">
        <v>83</v>
      </c>
      <c r="EI158">
        <v>0</v>
      </c>
      <c r="EJ158" s="40">
        <f t="shared" si="203"/>
        <v>3</v>
      </c>
      <c r="EK158">
        <v>3</v>
      </c>
      <c r="EL158" t="s">
        <v>83</v>
      </c>
      <c r="EM158">
        <v>1</v>
      </c>
      <c r="EN158" s="40">
        <f t="shared" si="234"/>
        <v>0</v>
      </c>
      <c r="EO158">
        <v>2</v>
      </c>
      <c r="EP158" t="s">
        <v>83</v>
      </c>
      <c r="EQ158">
        <v>0</v>
      </c>
      <c r="ER158" s="40">
        <f t="shared" si="204"/>
        <v>3</v>
      </c>
      <c r="ES158">
        <v>1</v>
      </c>
      <c r="ET158" t="s">
        <v>83</v>
      </c>
      <c r="EU158">
        <v>1</v>
      </c>
      <c r="EV158" s="40">
        <f t="shared" si="205"/>
        <v>4</v>
      </c>
      <c r="EW158">
        <v>2</v>
      </c>
      <c r="EX158" t="s">
        <v>83</v>
      </c>
      <c r="EY158">
        <v>1</v>
      </c>
      <c r="EZ158" s="40">
        <f t="shared" si="206"/>
        <v>0</v>
      </c>
      <c r="FA158" s="24">
        <f t="shared" si="207"/>
        <v>10</v>
      </c>
      <c r="FB158" s="14">
        <v>1</v>
      </c>
      <c r="FC158" t="s">
        <v>83</v>
      </c>
      <c r="FD158">
        <v>0</v>
      </c>
      <c r="FE158" s="40">
        <f t="shared" si="208"/>
        <v>6</v>
      </c>
      <c r="FF158">
        <v>2</v>
      </c>
      <c r="FG158" t="s">
        <v>83</v>
      </c>
      <c r="FH158">
        <v>0</v>
      </c>
      <c r="FI158" s="40">
        <f t="shared" si="209"/>
        <v>6</v>
      </c>
      <c r="FJ158">
        <v>0</v>
      </c>
      <c r="FK158" t="s">
        <v>83</v>
      </c>
      <c r="FL158">
        <v>1</v>
      </c>
      <c r="FM158" s="40">
        <f t="shared" si="210"/>
        <v>0</v>
      </c>
      <c r="FN158">
        <v>2</v>
      </c>
      <c r="FO158" t="s">
        <v>83</v>
      </c>
      <c r="FP158">
        <v>1</v>
      </c>
      <c r="FQ158" s="40">
        <f t="shared" si="171"/>
        <v>4</v>
      </c>
      <c r="FR158">
        <v>1</v>
      </c>
      <c r="FS158" t="s">
        <v>83</v>
      </c>
      <c r="FT158">
        <v>1</v>
      </c>
      <c r="FU158" s="40">
        <f t="shared" si="211"/>
        <v>0</v>
      </c>
      <c r="FV158">
        <v>0</v>
      </c>
      <c r="FW158" t="s">
        <v>83</v>
      </c>
      <c r="FX158">
        <v>2</v>
      </c>
      <c r="FY158" s="40">
        <f t="shared" si="172"/>
        <v>0</v>
      </c>
      <c r="FZ158" s="24">
        <f t="shared" si="173"/>
        <v>16</v>
      </c>
      <c r="GA158" s="14">
        <v>1</v>
      </c>
      <c r="GB158" t="s">
        <v>83</v>
      </c>
      <c r="GC158">
        <v>2</v>
      </c>
      <c r="GD158" s="40">
        <f t="shared" si="212"/>
        <v>0</v>
      </c>
      <c r="GE158">
        <v>2</v>
      </c>
      <c r="GF158" t="s">
        <v>83</v>
      </c>
      <c r="GG158">
        <v>1</v>
      </c>
      <c r="GH158" s="40">
        <f t="shared" si="236"/>
        <v>4</v>
      </c>
      <c r="GI158">
        <v>2</v>
      </c>
      <c r="GJ158" t="s">
        <v>83</v>
      </c>
      <c r="GK158">
        <v>0</v>
      </c>
      <c r="GL158" s="40">
        <f t="shared" si="213"/>
        <v>0</v>
      </c>
      <c r="GM158">
        <v>2</v>
      </c>
      <c r="GN158" t="s">
        <v>83</v>
      </c>
      <c r="GO158">
        <v>1</v>
      </c>
      <c r="GP158" s="40">
        <f t="shared" si="214"/>
        <v>3</v>
      </c>
      <c r="GQ158">
        <v>1</v>
      </c>
      <c r="GR158" t="s">
        <v>83</v>
      </c>
      <c r="GS158">
        <v>3</v>
      </c>
      <c r="GT158" s="40">
        <f t="shared" si="174"/>
        <v>4</v>
      </c>
      <c r="GU158">
        <v>1</v>
      </c>
      <c r="GV158" t="s">
        <v>83</v>
      </c>
      <c r="GW158">
        <v>1</v>
      </c>
      <c r="GX158" s="40">
        <f t="shared" si="215"/>
        <v>0</v>
      </c>
      <c r="GY158" s="24">
        <f t="shared" si="216"/>
        <v>11</v>
      </c>
      <c r="GZ158" s="28">
        <f t="shared" si="175"/>
        <v>88</v>
      </c>
      <c r="HA158" t="s">
        <v>84</v>
      </c>
      <c r="HB158">
        <f t="shared" si="176"/>
        <v>9</v>
      </c>
      <c r="HC158" t="s">
        <v>85</v>
      </c>
      <c r="HD158">
        <f t="shared" si="230"/>
        <v>9</v>
      </c>
      <c r="HE158" t="s">
        <v>93</v>
      </c>
      <c r="HF158">
        <f t="shared" si="177"/>
        <v>9</v>
      </c>
      <c r="HG158" t="s">
        <v>94</v>
      </c>
      <c r="HH158">
        <f t="shared" si="235"/>
        <v>9</v>
      </c>
      <c r="HI158" t="s">
        <v>165</v>
      </c>
      <c r="HJ158">
        <f t="shared" si="217"/>
        <v>9</v>
      </c>
      <c r="HK158" t="s">
        <v>131</v>
      </c>
      <c r="HL158">
        <f t="shared" si="218"/>
        <v>0</v>
      </c>
      <c r="HM158" t="s">
        <v>90</v>
      </c>
      <c r="HN158">
        <f t="shared" si="178"/>
        <v>9</v>
      </c>
      <c r="HO158" t="s">
        <v>91</v>
      </c>
      <c r="HP158">
        <f t="shared" si="219"/>
        <v>5</v>
      </c>
      <c r="HQ158" t="s">
        <v>136</v>
      </c>
      <c r="HR158" s="1">
        <f t="shared" si="220"/>
        <v>0</v>
      </c>
      <c r="HS158" t="s">
        <v>92</v>
      </c>
      <c r="HT158" s="1">
        <f t="shared" si="221"/>
        <v>0</v>
      </c>
      <c r="HU158" t="s">
        <v>86</v>
      </c>
      <c r="HV158" s="1">
        <f t="shared" si="222"/>
        <v>6</v>
      </c>
      <c r="HW158" t="s">
        <v>129</v>
      </c>
      <c r="HX158" s="1">
        <f t="shared" si="223"/>
        <v>0</v>
      </c>
      <c r="HY158" t="s">
        <v>130</v>
      </c>
      <c r="HZ158" s="1">
        <f t="shared" si="224"/>
        <v>6</v>
      </c>
      <c r="IA158" t="s">
        <v>95</v>
      </c>
      <c r="IB158" s="1">
        <f t="shared" si="225"/>
        <v>6</v>
      </c>
      <c r="IC158" t="s">
        <v>150</v>
      </c>
      <c r="ID158" s="1">
        <f t="shared" si="226"/>
        <v>0</v>
      </c>
      <c r="IE158" t="s">
        <v>96</v>
      </c>
      <c r="IF158" s="1">
        <f t="shared" si="227"/>
        <v>5</v>
      </c>
      <c r="IG158">
        <f t="shared" si="232"/>
        <v>82</v>
      </c>
      <c r="IH158" s="1">
        <f t="shared" si="228"/>
        <v>170</v>
      </c>
    </row>
    <row r="159" spans="1:242" ht="14.65" thickBot="1" x14ac:dyDescent="0.5">
      <c r="A159" s="1">
        <v>156</v>
      </c>
      <c r="B159" s="45">
        <f t="shared" si="163"/>
        <v>248</v>
      </c>
      <c r="C159" s="14" t="s">
        <v>480</v>
      </c>
      <c r="D159" t="s">
        <v>481</v>
      </c>
      <c r="E159" s="15" t="s">
        <v>472</v>
      </c>
      <c r="F159" s="28">
        <f t="shared" si="164"/>
        <v>163</v>
      </c>
      <c r="H159" s="14">
        <v>1</v>
      </c>
      <c r="I159" t="s">
        <v>83</v>
      </c>
      <c r="J159">
        <v>1</v>
      </c>
      <c r="K159" s="40">
        <f t="shared" si="179"/>
        <v>0</v>
      </c>
      <c r="L159">
        <v>1</v>
      </c>
      <c r="M159" t="s">
        <v>83</v>
      </c>
      <c r="N159">
        <v>3</v>
      </c>
      <c r="O159" s="40">
        <f t="shared" si="233"/>
        <v>4</v>
      </c>
      <c r="P159">
        <v>0</v>
      </c>
      <c r="Q159" t="s">
        <v>83</v>
      </c>
      <c r="R159">
        <v>1</v>
      </c>
      <c r="S159" s="40">
        <f t="shared" si="180"/>
        <v>3</v>
      </c>
      <c r="T159">
        <v>3</v>
      </c>
      <c r="U159" t="s">
        <v>83</v>
      </c>
      <c r="V159">
        <v>1</v>
      </c>
      <c r="W159" s="40">
        <f t="shared" si="165"/>
        <v>0</v>
      </c>
      <c r="X159">
        <v>1</v>
      </c>
      <c r="Y159" t="s">
        <v>83</v>
      </c>
      <c r="Z159">
        <v>1</v>
      </c>
      <c r="AA159" s="40">
        <f t="shared" si="166"/>
        <v>0</v>
      </c>
      <c r="AB159">
        <v>3</v>
      </c>
      <c r="AC159" t="s">
        <v>83</v>
      </c>
      <c r="AD159">
        <v>0</v>
      </c>
      <c r="AE159" s="40">
        <f t="shared" si="181"/>
        <v>3</v>
      </c>
      <c r="AF159" s="24">
        <f t="shared" si="182"/>
        <v>10</v>
      </c>
      <c r="AG159" s="14">
        <v>3</v>
      </c>
      <c r="AH159" t="s">
        <v>83</v>
      </c>
      <c r="AI159">
        <v>0</v>
      </c>
      <c r="AJ159" s="40">
        <f t="shared" si="231"/>
        <v>3</v>
      </c>
      <c r="AK159">
        <v>0</v>
      </c>
      <c r="AL159" t="s">
        <v>83</v>
      </c>
      <c r="AM159">
        <v>1</v>
      </c>
      <c r="AN159" s="40">
        <f t="shared" si="183"/>
        <v>0</v>
      </c>
      <c r="AO159">
        <v>1</v>
      </c>
      <c r="AP159" t="s">
        <v>83</v>
      </c>
      <c r="AQ159">
        <v>1</v>
      </c>
      <c r="AR159" s="40">
        <f t="shared" si="162"/>
        <v>0</v>
      </c>
      <c r="AS159">
        <v>3</v>
      </c>
      <c r="AT159" t="s">
        <v>83</v>
      </c>
      <c r="AU159">
        <v>1</v>
      </c>
      <c r="AV159" s="40">
        <f t="shared" si="184"/>
        <v>0</v>
      </c>
      <c r="AW159">
        <v>1</v>
      </c>
      <c r="AX159" t="s">
        <v>83</v>
      </c>
      <c r="AY159">
        <v>2</v>
      </c>
      <c r="AZ159" s="40">
        <f t="shared" si="185"/>
        <v>3</v>
      </c>
      <c r="BA159">
        <v>1</v>
      </c>
      <c r="BB159" t="s">
        <v>83</v>
      </c>
      <c r="BC159">
        <v>2</v>
      </c>
      <c r="BD159" s="40">
        <f t="shared" si="167"/>
        <v>4</v>
      </c>
      <c r="BE159" s="24">
        <f t="shared" si="186"/>
        <v>10</v>
      </c>
      <c r="BF159" s="14">
        <v>3</v>
      </c>
      <c r="BG159" t="s">
        <v>83</v>
      </c>
      <c r="BH159">
        <v>0</v>
      </c>
      <c r="BI159" s="40">
        <f t="shared" si="187"/>
        <v>0</v>
      </c>
      <c r="BJ159">
        <v>1</v>
      </c>
      <c r="BK159" t="s">
        <v>83</v>
      </c>
      <c r="BL159">
        <v>1</v>
      </c>
      <c r="BM159" s="40">
        <f t="shared" si="188"/>
        <v>4</v>
      </c>
      <c r="BN159">
        <v>1</v>
      </c>
      <c r="BO159" t="s">
        <v>83</v>
      </c>
      <c r="BP159">
        <v>1</v>
      </c>
      <c r="BQ159" s="40">
        <f t="shared" si="168"/>
        <v>0</v>
      </c>
      <c r="BR159">
        <v>2</v>
      </c>
      <c r="BS159" t="s">
        <v>83</v>
      </c>
      <c r="BT159">
        <v>1</v>
      </c>
      <c r="BU159" s="40">
        <f t="shared" si="189"/>
        <v>3</v>
      </c>
      <c r="BV159">
        <v>1</v>
      </c>
      <c r="BW159" t="s">
        <v>83</v>
      </c>
      <c r="BX159">
        <v>3</v>
      </c>
      <c r="BY159" s="40">
        <f t="shared" si="190"/>
        <v>4</v>
      </c>
      <c r="BZ159">
        <v>1</v>
      </c>
      <c r="CA159" t="s">
        <v>83</v>
      </c>
      <c r="CB159">
        <v>2</v>
      </c>
      <c r="CC159" s="40">
        <f t="shared" si="191"/>
        <v>6</v>
      </c>
      <c r="CD159" s="24">
        <f t="shared" si="192"/>
        <v>17</v>
      </c>
      <c r="CE159" s="14">
        <v>2</v>
      </c>
      <c r="CF159" t="s">
        <v>83</v>
      </c>
      <c r="CG159">
        <v>1</v>
      </c>
      <c r="CH159" s="40">
        <f t="shared" si="193"/>
        <v>0</v>
      </c>
      <c r="CI159">
        <v>3</v>
      </c>
      <c r="CJ159" t="s">
        <v>83</v>
      </c>
      <c r="CK159">
        <v>1</v>
      </c>
      <c r="CL159" s="40">
        <f t="shared" si="194"/>
        <v>3</v>
      </c>
      <c r="CM159">
        <v>1</v>
      </c>
      <c r="CN159" t="s">
        <v>83</v>
      </c>
      <c r="CO159">
        <v>1</v>
      </c>
      <c r="CP159" s="40">
        <f t="shared" si="195"/>
        <v>0</v>
      </c>
      <c r="CQ159">
        <v>3</v>
      </c>
      <c r="CR159" t="s">
        <v>83</v>
      </c>
      <c r="CS159">
        <v>1</v>
      </c>
      <c r="CT159" s="40">
        <f t="shared" si="196"/>
        <v>3</v>
      </c>
      <c r="CU159">
        <v>1</v>
      </c>
      <c r="CV159" t="s">
        <v>83</v>
      </c>
      <c r="CW159">
        <v>2</v>
      </c>
      <c r="CX159" s="40">
        <f t="shared" si="197"/>
        <v>0</v>
      </c>
      <c r="CY159">
        <v>1</v>
      </c>
      <c r="CZ159" t="s">
        <v>83</v>
      </c>
      <c r="DA159">
        <v>3</v>
      </c>
      <c r="DB159" s="40">
        <f t="shared" si="198"/>
        <v>0</v>
      </c>
      <c r="DC159" s="24">
        <f t="shared" si="199"/>
        <v>6</v>
      </c>
      <c r="DD159" s="14">
        <v>3</v>
      </c>
      <c r="DE159" t="s">
        <v>83</v>
      </c>
      <c r="DF159">
        <v>1</v>
      </c>
      <c r="DG159" s="40">
        <f t="shared" si="229"/>
        <v>0</v>
      </c>
      <c r="DH159">
        <v>1</v>
      </c>
      <c r="DI159" t="s">
        <v>83</v>
      </c>
      <c r="DJ159">
        <v>0</v>
      </c>
      <c r="DK159" s="40">
        <f t="shared" si="169"/>
        <v>3</v>
      </c>
      <c r="DL159">
        <v>0</v>
      </c>
      <c r="DM159" t="s">
        <v>83</v>
      </c>
      <c r="DN159">
        <v>0</v>
      </c>
      <c r="DO159" s="40">
        <f t="shared" si="200"/>
        <v>0</v>
      </c>
      <c r="DP159">
        <v>2</v>
      </c>
      <c r="DQ159" t="s">
        <v>83</v>
      </c>
      <c r="DR159">
        <v>2</v>
      </c>
      <c r="DS159" s="40">
        <f t="shared" si="160"/>
        <v>4</v>
      </c>
      <c r="DT159">
        <v>0</v>
      </c>
      <c r="DU159" t="s">
        <v>83</v>
      </c>
      <c r="DV159">
        <v>2</v>
      </c>
      <c r="DW159" s="40">
        <f t="shared" si="161"/>
        <v>1</v>
      </c>
      <c r="DX159">
        <v>1</v>
      </c>
      <c r="DY159" t="s">
        <v>83</v>
      </c>
      <c r="DZ159">
        <v>2</v>
      </c>
      <c r="EA159" s="39">
        <f t="shared" si="201"/>
        <v>3</v>
      </c>
      <c r="EB159" s="24">
        <f t="shared" si="170"/>
        <v>11</v>
      </c>
      <c r="EC159" s="14">
        <v>0</v>
      </c>
      <c r="ED159" t="s">
        <v>83</v>
      </c>
      <c r="EE159">
        <v>2</v>
      </c>
      <c r="EF159" s="40">
        <f t="shared" si="202"/>
        <v>0</v>
      </c>
      <c r="EG159">
        <v>2</v>
      </c>
      <c r="EH159" t="s">
        <v>83</v>
      </c>
      <c r="EI159">
        <v>1</v>
      </c>
      <c r="EJ159" s="40">
        <f t="shared" si="203"/>
        <v>4</v>
      </c>
      <c r="EK159">
        <v>2</v>
      </c>
      <c r="EL159" t="s">
        <v>83</v>
      </c>
      <c r="EM159">
        <v>1</v>
      </c>
      <c r="EN159" s="40">
        <f t="shared" si="234"/>
        <v>0</v>
      </c>
      <c r="EO159">
        <v>3</v>
      </c>
      <c r="EP159" t="s">
        <v>83</v>
      </c>
      <c r="EQ159">
        <v>2</v>
      </c>
      <c r="ER159" s="40">
        <f t="shared" si="204"/>
        <v>3</v>
      </c>
      <c r="ES159">
        <v>2</v>
      </c>
      <c r="ET159" t="s">
        <v>83</v>
      </c>
      <c r="EU159">
        <v>1</v>
      </c>
      <c r="EV159" s="40">
        <f t="shared" si="205"/>
        <v>0</v>
      </c>
      <c r="EW159">
        <v>1</v>
      </c>
      <c r="EX159" t="s">
        <v>83</v>
      </c>
      <c r="EY159">
        <v>1</v>
      </c>
      <c r="EZ159" s="40">
        <f t="shared" si="206"/>
        <v>0</v>
      </c>
      <c r="FA159" s="24">
        <f t="shared" si="207"/>
        <v>7</v>
      </c>
      <c r="FB159" s="14">
        <v>2</v>
      </c>
      <c r="FC159" t="s">
        <v>83</v>
      </c>
      <c r="FD159">
        <v>0</v>
      </c>
      <c r="FE159" s="40">
        <f t="shared" si="208"/>
        <v>3</v>
      </c>
      <c r="FF159">
        <v>3</v>
      </c>
      <c r="FG159" t="s">
        <v>83</v>
      </c>
      <c r="FH159">
        <v>1</v>
      </c>
      <c r="FI159" s="40">
        <f t="shared" si="209"/>
        <v>4</v>
      </c>
      <c r="FJ159">
        <v>0</v>
      </c>
      <c r="FK159" t="s">
        <v>83</v>
      </c>
      <c r="FL159">
        <v>1</v>
      </c>
      <c r="FM159" s="40">
        <f t="shared" si="210"/>
        <v>0</v>
      </c>
      <c r="FN159">
        <v>2</v>
      </c>
      <c r="FO159" t="s">
        <v>83</v>
      </c>
      <c r="FP159">
        <v>0</v>
      </c>
      <c r="FQ159" s="40">
        <f t="shared" si="171"/>
        <v>3</v>
      </c>
      <c r="FR159">
        <v>1</v>
      </c>
      <c r="FS159" t="s">
        <v>83</v>
      </c>
      <c r="FT159">
        <v>1</v>
      </c>
      <c r="FU159" s="40">
        <f t="shared" si="211"/>
        <v>0</v>
      </c>
      <c r="FV159">
        <v>0</v>
      </c>
      <c r="FW159" t="s">
        <v>83</v>
      </c>
      <c r="FX159">
        <v>2</v>
      </c>
      <c r="FY159" s="40">
        <f t="shared" si="172"/>
        <v>0</v>
      </c>
      <c r="FZ159" s="24">
        <f t="shared" si="173"/>
        <v>10</v>
      </c>
      <c r="GA159" s="14">
        <v>1</v>
      </c>
      <c r="GB159" t="s">
        <v>83</v>
      </c>
      <c r="GC159">
        <v>0</v>
      </c>
      <c r="GD159" s="40">
        <f t="shared" si="212"/>
        <v>0</v>
      </c>
      <c r="GE159">
        <v>3</v>
      </c>
      <c r="GF159" t="s">
        <v>83</v>
      </c>
      <c r="GG159">
        <v>1</v>
      </c>
      <c r="GH159" s="40">
        <f t="shared" si="236"/>
        <v>3</v>
      </c>
      <c r="GI159">
        <v>0</v>
      </c>
      <c r="GJ159" t="s">
        <v>83</v>
      </c>
      <c r="GK159">
        <v>0</v>
      </c>
      <c r="GL159" s="40">
        <f t="shared" si="213"/>
        <v>0</v>
      </c>
      <c r="GM159">
        <v>2</v>
      </c>
      <c r="GN159" t="s">
        <v>83</v>
      </c>
      <c r="GO159">
        <v>1</v>
      </c>
      <c r="GP159" s="40">
        <f t="shared" si="214"/>
        <v>3</v>
      </c>
      <c r="GQ159">
        <v>0</v>
      </c>
      <c r="GR159" t="s">
        <v>83</v>
      </c>
      <c r="GS159">
        <v>1</v>
      </c>
      <c r="GT159" s="40">
        <f t="shared" si="174"/>
        <v>3</v>
      </c>
      <c r="GU159">
        <v>1</v>
      </c>
      <c r="GV159" t="s">
        <v>83</v>
      </c>
      <c r="GW159">
        <v>2</v>
      </c>
      <c r="GX159" s="40">
        <f t="shared" si="215"/>
        <v>0</v>
      </c>
      <c r="GY159" s="24">
        <f t="shared" si="216"/>
        <v>9</v>
      </c>
      <c r="GZ159" s="28">
        <f t="shared" si="175"/>
        <v>80</v>
      </c>
      <c r="HA159" t="s">
        <v>84</v>
      </c>
      <c r="HB159">
        <f t="shared" si="176"/>
        <v>9</v>
      </c>
      <c r="HC159" t="s">
        <v>85</v>
      </c>
      <c r="HD159">
        <f t="shared" si="230"/>
        <v>9</v>
      </c>
      <c r="HE159" t="s">
        <v>93</v>
      </c>
      <c r="HF159">
        <f t="shared" si="177"/>
        <v>9</v>
      </c>
      <c r="HG159" t="s">
        <v>94</v>
      </c>
      <c r="HH159">
        <f t="shared" si="235"/>
        <v>9</v>
      </c>
      <c r="HI159" t="s">
        <v>88</v>
      </c>
      <c r="HJ159">
        <f t="shared" si="217"/>
        <v>0</v>
      </c>
      <c r="HK159" t="s">
        <v>95</v>
      </c>
      <c r="HL159">
        <f t="shared" si="218"/>
        <v>5</v>
      </c>
      <c r="HM159" t="s">
        <v>90</v>
      </c>
      <c r="HN159">
        <f t="shared" si="178"/>
        <v>9</v>
      </c>
      <c r="HO159" t="s">
        <v>96</v>
      </c>
      <c r="HP159">
        <f t="shared" si="219"/>
        <v>9</v>
      </c>
      <c r="HQ159" t="s">
        <v>132</v>
      </c>
      <c r="HR159" s="1">
        <f t="shared" si="220"/>
        <v>6</v>
      </c>
      <c r="HS159" t="s">
        <v>92</v>
      </c>
      <c r="HT159" s="1">
        <f t="shared" si="221"/>
        <v>0</v>
      </c>
      <c r="HU159" t="s">
        <v>86</v>
      </c>
      <c r="HV159" s="1">
        <f t="shared" si="222"/>
        <v>6</v>
      </c>
      <c r="HW159" t="s">
        <v>129</v>
      </c>
      <c r="HX159" s="1">
        <f t="shared" si="223"/>
        <v>0</v>
      </c>
      <c r="HY159" t="s">
        <v>130</v>
      </c>
      <c r="HZ159" s="1">
        <f t="shared" si="224"/>
        <v>6</v>
      </c>
      <c r="IA159" t="s">
        <v>131</v>
      </c>
      <c r="IB159" s="1">
        <f t="shared" si="225"/>
        <v>0</v>
      </c>
      <c r="IC159" t="s">
        <v>134</v>
      </c>
      <c r="ID159" s="1">
        <f t="shared" si="226"/>
        <v>6</v>
      </c>
      <c r="IE159" t="s">
        <v>135</v>
      </c>
      <c r="IF159" s="1">
        <f t="shared" si="227"/>
        <v>0</v>
      </c>
      <c r="IG159">
        <f t="shared" si="232"/>
        <v>83</v>
      </c>
      <c r="IH159" s="1">
        <f t="shared" si="228"/>
        <v>163</v>
      </c>
    </row>
    <row r="160" spans="1:242" ht="14.65" thickBot="1" x14ac:dyDescent="0.5">
      <c r="A160" s="1">
        <v>157</v>
      </c>
      <c r="B160" s="45">
        <f t="shared" si="163"/>
        <v>270</v>
      </c>
      <c r="C160" s="14" t="s">
        <v>482</v>
      </c>
      <c r="D160" t="s">
        <v>483</v>
      </c>
      <c r="E160" s="15" t="s">
        <v>472</v>
      </c>
      <c r="F160" s="28">
        <f t="shared" si="164"/>
        <v>161</v>
      </c>
      <c r="H160" s="14">
        <v>1</v>
      </c>
      <c r="I160" t="s">
        <v>83</v>
      </c>
      <c r="J160">
        <v>0</v>
      </c>
      <c r="K160" s="40">
        <f t="shared" si="179"/>
        <v>0</v>
      </c>
      <c r="L160">
        <v>0</v>
      </c>
      <c r="M160" t="s">
        <v>83</v>
      </c>
      <c r="N160">
        <v>2</v>
      </c>
      <c r="O160" s="40">
        <f t="shared" si="233"/>
        <v>6</v>
      </c>
      <c r="P160">
        <v>1</v>
      </c>
      <c r="Q160" t="s">
        <v>83</v>
      </c>
      <c r="R160">
        <v>1</v>
      </c>
      <c r="S160" s="40">
        <f t="shared" si="180"/>
        <v>0</v>
      </c>
      <c r="T160">
        <v>2</v>
      </c>
      <c r="U160" t="s">
        <v>83</v>
      </c>
      <c r="V160">
        <v>0</v>
      </c>
      <c r="W160" s="40">
        <f t="shared" si="165"/>
        <v>0</v>
      </c>
      <c r="X160">
        <v>0</v>
      </c>
      <c r="Y160" t="s">
        <v>83</v>
      </c>
      <c r="Z160">
        <v>0</v>
      </c>
      <c r="AA160" s="40">
        <f t="shared" si="166"/>
        <v>0</v>
      </c>
      <c r="AB160">
        <v>1</v>
      </c>
      <c r="AC160" t="s">
        <v>83</v>
      </c>
      <c r="AD160">
        <v>0</v>
      </c>
      <c r="AE160" s="40">
        <f t="shared" si="181"/>
        <v>3</v>
      </c>
      <c r="AF160" s="24">
        <f t="shared" si="182"/>
        <v>9</v>
      </c>
      <c r="AG160" s="14">
        <v>3</v>
      </c>
      <c r="AH160" t="s">
        <v>83</v>
      </c>
      <c r="AI160">
        <v>1</v>
      </c>
      <c r="AJ160" s="40">
        <f t="shared" si="231"/>
        <v>3</v>
      </c>
      <c r="AK160">
        <v>1</v>
      </c>
      <c r="AL160" t="s">
        <v>83</v>
      </c>
      <c r="AM160">
        <v>2</v>
      </c>
      <c r="AN160" s="40">
        <f t="shared" si="183"/>
        <v>0</v>
      </c>
      <c r="AO160">
        <v>1</v>
      </c>
      <c r="AP160" t="s">
        <v>83</v>
      </c>
      <c r="AQ160">
        <v>0</v>
      </c>
      <c r="AR160" s="40">
        <f t="shared" si="162"/>
        <v>0</v>
      </c>
      <c r="AS160">
        <v>2</v>
      </c>
      <c r="AT160" t="s">
        <v>83</v>
      </c>
      <c r="AU160">
        <v>0</v>
      </c>
      <c r="AV160" s="40">
        <f t="shared" si="184"/>
        <v>0</v>
      </c>
      <c r="AW160">
        <v>1</v>
      </c>
      <c r="AX160" t="s">
        <v>83</v>
      </c>
      <c r="AY160">
        <v>2</v>
      </c>
      <c r="AZ160" s="40">
        <f t="shared" si="185"/>
        <v>3</v>
      </c>
      <c r="BA160">
        <v>1</v>
      </c>
      <c r="BB160" t="s">
        <v>83</v>
      </c>
      <c r="BC160">
        <v>1</v>
      </c>
      <c r="BD160" s="40">
        <f t="shared" si="167"/>
        <v>0</v>
      </c>
      <c r="BE160" s="24">
        <f t="shared" si="186"/>
        <v>6</v>
      </c>
      <c r="BF160" s="14">
        <v>2</v>
      </c>
      <c r="BG160" t="s">
        <v>83</v>
      </c>
      <c r="BH160">
        <v>0</v>
      </c>
      <c r="BI160" s="40">
        <f t="shared" si="187"/>
        <v>0</v>
      </c>
      <c r="BJ160">
        <v>1</v>
      </c>
      <c r="BK160" t="s">
        <v>83</v>
      </c>
      <c r="BL160">
        <v>1</v>
      </c>
      <c r="BM160" s="40">
        <f t="shared" si="188"/>
        <v>4</v>
      </c>
      <c r="BN160">
        <v>1</v>
      </c>
      <c r="BO160" t="s">
        <v>83</v>
      </c>
      <c r="BP160">
        <v>0</v>
      </c>
      <c r="BQ160" s="40">
        <f t="shared" si="168"/>
        <v>3</v>
      </c>
      <c r="BR160">
        <v>2</v>
      </c>
      <c r="BS160" t="s">
        <v>83</v>
      </c>
      <c r="BT160">
        <v>0</v>
      </c>
      <c r="BU160" s="40">
        <f t="shared" si="189"/>
        <v>6</v>
      </c>
      <c r="BV160">
        <v>1</v>
      </c>
      <c r="BW160" t="s">
        <v>83</v>
      </c>
      <c r="BX160">
        <v>2</v>
      </c>
      <c r="BY160" s="40">
        <f t="shared" si="190"/>
        <v>3</v>
      </c>
      <c r="BZ160">
        <v>1</v>
      </c>
      <c r="CA160" t="s">
        <v>83</v>
      </c>
      <c r="CB160">
        <v>1</v>
      </c>
      <c r="CC160" s="40">
        <f t="shared" si="191"/>
        <v>0</v>
      </c>
      <c r="CD160" s="24">
        <f t="shared" si="192"/>
        <v>16</v>
      </c>
      <c r="CE160" s="14">
        <v>2</v>
      </c>
      <c r="CF160" t="s">
        <v>83</v>
      </c>
      <c r="CG160">
        <v>1</v>
      </c>
      <c r="CH160" s="40">
        <f t="shared" si="193"/>
        <v>0</v>
      </c>
      <c r="CI160">
        <v>3</v>
      </c>
      <c r="CJ160" t="s">
        <v>83</v>
      </c>
      <c r="CK160">
        <v>1</v>
      </c>
      <c r="CL160" s="40">
        <f t="shared" si="194"/>
        <v>3</v>
      </c>
      <c r="CM160">
        <v>1</v>
      </c>
      <c r="CN160" t="s">
        <v>83</v>
      </c>
      <c r="CO160">
        <v>1</v>
      </c>
      <c r="CP160" s="40">
        <f t="shared" si="195"/>
        <v>0</v>
      </c>
      <c r="CQ160">
        <v>2</v>
      </c>
      <c r="CR160" t="s">
        <v>83</v>
      </c>
      <c r="CS160">
        <v>1</v>
      </c>
      <c r="CT160" s="40">
        <f t="shared" si="196"/>
        <v>6</v>
      </c>
      <c r="CU160">
        <v>0</v>
      </c>
      <c r="CV160" t="s">
        <v>83</v>
      </c>
      <c r="CW160">
        <v>1</v>
      </c>
      <c r="CX160" s="40">
        <f t="shared" si="197"/>
        <v>0</v>
      </c>
      <c r="CY160">
        <v>0</v>
      </c>
      <c r="CZ160" t="s">
        <v>83</v>
      </c>
      <c r="DA160">
        <v>2</v>
      </c>
      <c r="DB160" s="40">
        <f t="shared" si="198"/>
        <v>0</v>
      </c>
      <c r="DC160" s="24">
        <f t="shared" si="199"/>
        <v>9</v>
      </c>
      <c r="DD160" s="14">
        <v>1</v>
      </c>
      <c r="DE160" t="s">
        <v>83</v>
      </c>
      <c r="DF160">
        <v>1</v>
      </c>
      <c r="DG160" s="40">
        <f t="shared" si="229"/>
        <v>0</v>
      </c>
      <c r="DH160">
        <v>2</v>
      </c>
      <c r="DI160" t="s">
        <v>83</v>
      </c>
      <c r="DJ160">
        <v>1</v>
      </c>
      <c r="DK160" s="40">
        <f t="shared" si="169"/>
        <v>3</v>
      </c>
      <c r="DL160">
        <v>1</v>
      </c>
      <c r="DM160" t="s">
        <v>83</v>
      </c>
      <c r="DN160">
        <v>0</v>
      </c>
      <c r="DO160" s="40">
        <f t="shared" si="200"/>
        <v>0</v>
      </c>
      <c r="DP160">
        <v>2</v>
      </c>
      <c r="DQ160" t="s">
        <v>83</v>
      </c>
      <c r="DR160">
        <v>1</v>
      </c>
      <c r="DS160" s="40">
        <f t="shared" si="160"/>
        <v>0</v>
      </c>
      <c r="DT160">
        <v>2</v>
      </c>
      <c r="DU160" t="s">
        <v>83</v>
      </c>
      <c r="DV160">
        <v>2</v>
      </c>
      <c r="DW160" s="40">
        <f t="shared" si="161"/>
        <v>1</v>
      </c>
      <c r="DX160">
        <v>1</v>
      </c>
      <c r="DY160" t="s">
        <v>83</v>
      </c>
      <c r="DZ160">
        <v>2</v>
      </c>
      <c r="EA160" s="39">
        <f t="shared" si="201"/>
        <v>3</v>
      </c>
      <c r="EB160" s="24">
        <f t="shared" si="170"/>
        <v>7</v>
      </c>
      <c r="EC160" s="14">
        <v>1</v>
      </c>
      <c r="ED160" t="s">
        <v>83</v>
      </c>
      <c r="EE160">
        <v>2</v>
      </c>
      <c r="EF160" s="40">
        <f t="shared" si="202"/>
        <v>0</v>
      </c>
      <c r="EG160">
        <v>3</v>
      </c>
      <c r="EH160" t="s">
        <v>83</v>
      </c>
      <c r="EI160">
        <v>1</v>
      </c>
      <c r="EJ160" s="40">
        <f t="shared" si="203"/>
        <v>3</v>
      </c>
      <c r="EK160">
        <v>2</v>
      </c>
      <c r="EL160" t="s">
        <v>83</v>
      </c>
      <c r="EM160">
        <v>0</v>
      </c>
      <c r="EN160" s="40">
        <f t="shared" si="234"/>
        <v>0</v>
      </c>
      <c r="EO160">
        <v>2</v>
      </c>
      <c r="EP160" t="s">
        <v>83</v>
      </c>
      <c r="EQ160">
        <v>1</v>
      </c>
      <c r="ER160" s="40">
        <f t="shared" si="204"/>
        <v>3</v>
      </c>
      <c r="ES160">
        <v>2</v>
      </c>
      <c r="ET160" t="s">
        <v>83</v>
      </c>
      <c r="EU160">
        <v>2</v>
      </c>
      <c r="EV160" s="40">
        <f t="shared" si="205"/>
        <v>3</v>
      </c>
      <c r="EW160">
        <v>1</v>
      </c>
      <c r="EX160" t="s">
        <v>83</v>
      </c>
      <c r="EY160">
        <v>1</v>
      </c>
      <c r="EZ160" s="40">
        <f t="shared" si="206"/>
        <v>0</v>
      </c>
      <c r="FA160" s="24">
        <f t="shared" si="207"/>
        <v>9</v>
      </c>
      <c r="FB160" s="14">
        <v>1</v>
      </c>
      <c r="FC160" t="s">
        <v>83</v>
      </c>
      <c r="FD160">
        <v>0</v>
      </c>
      <c r="FE160" s="40">
        <f t="shared" si="208"/>
        <v>6</v>
      </c>
      <c r="FF160">
        <v>3</v>
      </c>
      <c r="FG160" t="s">
        <v>83</v>
      </c>
      <c r="FH160">
        <v>1</v>
      </c>
      <c r="FI160" s="40">
        <f t="shared" si="209"/>
        <v>4</v>
      </c>
      <c r="FJ160">
        <v>1</v>
      </c>
      <c r="FK160" t="s">
        <v>83</v>
      </c>
      <c r="FL160">
        <v>1</v>
      </c>
      <c r="FM160" s="40">
        <f t="shared" si="210"/>
        <v>3</v>
      </c>
      <c r="FN160">
        <v>2</v>
      </c>
      <c r="FO160" t="s">
        <v>83</v>
      </c>
      <c r="FP160">
        <v>1</v>
      </c>
      <c r="FQ160" s="40">
        <f t="shared" si="171"/>
        <v>4</v>
      </c>
      <c r="FR160">
        <v>1</v>
      </c>
      <c r="FS160" t="s">
        <v>83</v>
      </c>
      <c r="FT160">
        <v>1</v>
      </c>
      <c r="FU160" s="40">
        <f t="shared" si="211"/>
        <v>0</v>
      </c>
      <c r="FV160">
        <v>0</v>
      </c>
      <c r="FW160" t="s">
        <v>83</v>
      </c>
      <c r="FX160">
        <v>2</v>
      </c>
      <c r="FY160" s="40">
        <f t="shared" si="172"/>
        <v>0</v>
      </c>
      <c r="FZ160" s="24">
        <f t="shared" si="173"/>
        <v>17</v>
      </c>
      <c r="GA160" s="14">
        <v>1</v>
      </c>
      <c r="GB160" t="s">
        <v>83</v>
      </c>
      <c r="GC160">
        <v>1</v>
      </c>
      <c r="GD160" s="40">
        <f t="shared" si="212"/>
        <v>4</v>
      </c>
      <c r="GE160">
        <v>3</v>
      </c>
      <c r="GF160" t="s">
        <v>83</v>
      </c>
      <c r="GG160">
        <v>1</v>
      </c>
      <c r="GH160" s="40">
        <f t="shared" si="236"/>
        <v>3</v>
      </c>
      <c r="GI160">
        <v>1</v>
      </c>
      <c r="GJ160" t="s">
        <v>83</v>
      </c>
      <c r="GK160">
        <v>1</v>
      </c>
      <c r="GL160" s="40">
        <f t="shared" si="213"/>
        <v>0</v>
      </c>
      <c r="GM160">
        <v>3</v>
      </c>
      <c r="GN160" t="s">
        <v>83</v>
      </c>
      <c r="GO160">
        <v>1</v>
      </c>
      <c r="GP160" s="40">
        <f t="shared" si="214"/>
        <v>4</v>
      </c>
      <c r="GQ160">
        <v>1</v>
      </c>
      <c r="GR160" t="s">
        <v>83</v>
      </c>
      <c r="GS160">
        <v>1</v>
      </c>
      <c r="GT160" s="40">
        <f t="shared" si="174"/>
        <v>0</v>
      </c>
      <c r="GU160">
        <v>1</v>
      </c>
      <c r="GV160" t="s">
        <v>83</v>
      </c>
      <c r="GW160">
        <v>2</v>
      </c>
      <c r="GX160" s="40">
        <f t="shared" si="215"/>
        <v>0</v>
      </c>
      <c r="GY160" s="24">
        <f t="shared" si="216"/>
        <v>11</v>
      </c>
      <c r="GZ160" s="28">
        <f t="shared" si="175"/>
        <v>84</v>
      </c>
      <c r="HA160" t="s">
        <v>84</v>
      </c>
      <c r="HB160">
        <f t="shared" si="176"/>
        <v>9</v>
      </c>
      <c r="HC160" t="s">
        <v>85</v>
      </c>
      <c r="HD160">
        <f t="shared" si="230"/>
        <v>9</v>
      </c>
      <c r="HE160" t="s">
        <v>93</v>
      </c>
      <c r="HF160">
        <f t="shared" si="177"/>
        <v>9</v>
      </c>
      <c r="HG160" t="s">
        <v>94</v>
      </c>
      <c r="HH160">
        <f t="shared" si="235"/>
        <v>9</v>
      </c>
      <c r="HI160" t="s">
        <v>130</v>
      </c>
      <c r="HJ160">
        <f t="shared" si="217"/>
        <v>5</v>
      </c>
      <c r="HK160" t="s">
        <v>131</v>
      </c>
      <c r="HL160">
        <f t="shared" si="218"/>
        <v>0</v>
      </c>
      <c r="HM160" t="s">
        <v>90</v>
      </c>
      <c r="HN160">
        <f t="shared" si="178"/>
        <v>9</v>
      </c>
      <c r="HO160" t="s">
        <v>96</v>
      </c>
      <c r="HP160">
        <f t="shared" si="219"/>
        <v>9</v>
      </c>
      <c r="HQ160" t="s">
        <v>136</v>
      </c>
      <c r="HR160" s="1">
        <f t="shared" si="220"/>
        <v>0</v>
      </c>
      <c r="HS160" t="s">
        <v>92</v>
      </c>
      <c r="HT160" s="1">
        <f t="shared" si="221"/>
        <v>0</v>
      </c>
      <c r="HU160" t="s">
        <v>86</v>
      </c>
      <c r="HV160" s="1">
        <f t="shared" si="222"/>
        <v>6</v>
      </c>
      <c r="HW160" t="s">
        <v>129</v>
      </c>
      <c r="HX160" s="1">
        <f t="shared" si="223"/>
        <v>0</v>
      </c>
      <c r="HY160" t="s">
        <v>88</v>
      </c>
      <c r="HZ160" s="1">
        <f t="shared" si="224"/>
        <v>0</v>
      </c>
      <c r="IA160" t="s">
        <v>95</v>
      </c>
      <c r="IB160" s="1">
        <f t="shared" si="225"/>
        <v>6</v>
      </c>
      <c r="IC160" t="s">
        <v>134</v>
      </c>
      <c r="ID160" s="1">
        <f t="shared" si="226"/>
        <v>6</v>
      </c>
      <c r="IE160" t="s">
        <v>135</v>
      </c>
      <c r="IF160" s="1">
        <f t="shared" si="227"/>
        <v>0</v>
      </c>
      <c r="IG160">
        <f t="shared" si="232"/>
        <v>77</v>
      </c>
      <c r="IH160" s="1">
        <f t="shared" si="228"/>
        <v>161</v>
      </c>
    </row>
    <row r="161" spans="1:242" ht="14.65" thickBot="1" x14ac:dyDescent="0.5">
      <c r="A161" s="1">
        <v>158</v>
      </c>
      <c r="B161" s="45">
        <f t="shared" si="163"/>
        <v>376</v>
      </c>
      <c r="C161" s="14" t="s">
        <v>482</v>
      </c>
      <c r="D161" t="s">
        <v>485</v>
      </c>
      <c r="E161" s="15" t="s">
        <v>472</v>
      </c>
      <c r="F161" s="28">
        <f t="shared" si="164"/>
        <v>154</v>
      </c>
      <c r="H161" s="14">
        <v>2</v>
      </c>
      <c r="I161" t="s">
        <v>83</v>
      </c>
      <c r="J161">
        <v>1</v>
      </c>
      <c r="K161" s="40">
        <f t="shared" si="179"/>
        <v>0</v>
      </c>
      <c r="L161">
        <v>1</v>
      </c>
      <c r="M161" t="s">
        <v>83</v>
      </c>
      <c r="N161">
        <v>3</v>
      </c>
      <c r="O161" s="40">
        <f t="shared" si="233"/>
        <v>4</v>
      </c>
      <c r="P161">
        <v>1</v>
      </c>
      <c r="Q161" t="s">
        <v>83</v>
      </c>
      <c r="R161">
        <v>1</v>
      </c>
      <c r="S161" s="40">
        <f t="shared" si="180"/>
        <v>0</v>
      </c>
      <c r="T161">
        <v>2</v>
      </c>
      <c r="U161" t="s">
        <v>83</v>
      </c>
      <c r="V161">
        <v>0</v>
      </c>
      <c r="W161" s="40">
        <f t="shared" si="165"/>
        <v>0</v>
      </c>
      <c r="X161">
        <v>1</v>
      </c>
      <c r="Y161" t="s">
        <v>83</v>
      </c>
      <c r="Z161">
        <v>1</v>
      </c>
      <c r="AA161" s="40">
        <f t="shared" si="166"/>
        <v>0</v>
      </c>
      <c r="AB161">
        <v>2</v>
      </c>
      <c r="AC161" t="s">
        <v>83</v>
      </c>
      <c r="AD161">
        <v>1</v>
      </c>
      <c r="AE161" s="40">
        <f t="shared" si="181"/>
        <v>3</v>
      </c>
      <c r="AF161" s="24">
        <f t="shared" si="182"/>
        <v>7</v>
      </c>
      <c r="AG161" s="14">
        <v>3</v>
      </c>
      <c r="AH161" t="s">
        <v>83</v>
      </c>
      <c r="AI161">
        <v>0</v>
      </c>
      <c r="AJ161" s="40">
        <f t="shared" si="231"/>
        <v>3</v>
      </c>
      <c r="AK161">
        <v>2</v>
      </c>
      <c r="AL161" t="s">
        <v>83</v>
      </c>
      <c r="AM161">
        <v>3</v>
      </c>
      <c r="AN161" s="40">
        <f t="shared" si="183"/>
        <v>0</v>
      </c>
      <c r="AO161">
        <v>2</v>
      </c>
      <c r="AP161" t="s">
        <v>83</v>
      </c>
      <c r="AQ161">
        <v>0</v>
      </c>
      <c r="AR161" s="40">
        <f t="shared" si="162"/>
        <v>0</v>
      </c>
      <c r="AS161">
        <v>2</v>
      </c>
      <c r="AT161" t="s">
        <v>83</v>
      </c>
      <c r="AU161">
        <v>1</v>
      </c>
      <c r="AV161" s="40">
        <f t="shared" si="184"/>
        <v>0</v>
      </c>
      <c r="AW161">
        <v>2</v>
      </c>
      <c r="AX161" t="s">
        <v>83</v>
      </c>
      <c r="AY161">
        <v>2</v>
      </c>
      <c r="AZ161" s="40">
        <f t="shared" si="185"/>
        <v>0</v>
      </c>
      <c r="BA161">
        <v>1</v>
      </c>
      <c r="BB161" t="s">
        <v>83</v>
      </c>
      <c r="BC161">
        <v>2</v>
      </c>
      <c r="BD161" s="40">
        <f t="shared" si="167"/>
        <v>4</v>
      </c>
      <c r="BE161" s="24">
        <f t="shared" si="186"/>
        <v>7</v>
      </c>
      <c r="BF161" s="14">
        <v>3</v>
      </c>
      <c r="BG161" t="s">
        <v>83</v>
      </c>
      <c r="BH161">
        <v>2</v>
      </c>
      <c r="BI161" s="40">
        <f t="shared" si="187"/>
        <v>0</v>
      </c>
      <c r="BJ161">
        <v>1</v>
      </c>
      <c r="BK161" t="s">
        <v>83</v>
      </c>
      <c r="BL161">
        <v>2</v>
      </c>
      <c r="BM161" s="40">
        <f t="shared" si="188"/>
        <v>0</v>
      </c>
      <c r="BN161">
        <v>3</v>
      </c>
      <c r="BO161" t="s">
        <v>83</v>
      </c>
      <c r="BP161">
        <v>1</v>
      </c>
      <c r="BQ161" s="40">
        <f t="shared" si="168"/>
        <v>4</v>
      </c>
      <c r="BR161">
        <v>2</v>
      </c>
      <c r="BS161" t="s">
        <v>83</v>
      </c>
      <c r="BT161">
        <v>1</v>
      </c>
      <c r="BU161" s="40">
        <f t="shared" si="189"/>
        <v>3</v>
      </c>
      <c r="BV161">
        <v>2</v>
      </c>
      <c r="BW161" t="s">
        <v>83</v>
      </c>
      <c r="BX161">
        <v>2</v>
      </c>
      <c r="BY161" s="40">
        <f t="shared" si="190"/>
        <v>0</v>
      </c>
      <c r="BZ161">
        <v>1</v>
      </c>
      <c r="CA161" t="s">
        <v>83</v>
      </c>
      <c r="CB161">
        <v>1</v>
      </c>
      <c r="CC161" s="40">
        <f t="shared" si="191"/>
        <v>0</v>
      </c>
      <c r="CD161" s="24">
        <f t="shared" si="192"/>
        <v>7</v>
      </c>
      <c r="CE161" s="14">
        <v>2</v>
      </c>
      <c r="CF161" t="s">
        <v>83</v>
      </c>
      <c r="CG161">
        <v>2</v>
      </c>
      <c r="CH161" s="40">
        <f t="shared" si="193"/>
        <v>3</v>
      </c>
      <c r="CI161">
        <v>3</v>
      </c>
      <c r="CJ161" t="s">
        <v>83</v>
      </c>
      <c r="CK161">
        <v>0</v>
      </c>
      <c r="CL161" s="40">
        <f t="shared" si="194"/>
        <v>4</v>
      </c>
      <c r="CM161">
        <v>1</v>
      </c>
      <c r="CN161" t="s">
        <v>83</v>
      </c>
      <c r="CO161">
        <v>1</v>
      </c>
      <c r="CP161" s="40">
        <f t="shared" si="195"/>
        <v>0</v>
      </c>
      <c r="CQ161">
        <v>3</v>
      </c>
      <c r="CR161" t="s">
        <v>83</v>
      </c>
      <c r="CS161">
        <v>1</v>
      </c>
      <c r="CT161" s="40">
        <f t="shared" si="196"/>
        <v>3</v>
      </c>
      <c r="CU161">
        <v>1</v>
      </c>
      <c r="CV161" t="s">
        <v>83</v>
      </c>
      <c r="CW161">
        <v>2</v>
      </c>
      <c r="CX161" s="40">
        <f t="shared" si="197"/>
        <v>0</v>
      </c>
      <c r="CY161">
        <v>1</v>
      </c>
      <c r="CZ161" t="s">
        <v>83</v>
      </c>
      <c r="DA161">
        <v>3</v>
      </c>
      <c r="DB161" s="40">
        <f t="shared" si="198"/>
        <v>0</v>
      </c>
      <c r="DC161" s="24">
        <f t="shared" si="199"/>
        <v>10</v>
      </c>
      <c r="DD161" s="14">
        <v>2</v>
      </c>
      <c r="DE161" t="s">
        <v>83</v>
      </c>
      <c r="DF161">
        <v>0</v>
      </c>
      <c r="DG161" s="40">
        <f t="shared" si="229"/>
        <v>0</v>
      </c>
      <c r="DH161">
        <v>2</v>
      </c>
      <c r="DI161" t="s">
        <v>83</v>
      </c>
      <c r="DJ161">
        <v>0</v>
      </c>
      <c r="DK161" s="40">
        <f t="shared" si="169"/>
        <v>3</v>
      </c>
      <c r="DL161">
        <v>1</v>
      </c>
      <c r="DM161" t="s">
        <v>83</v>
      </c>
      <c r="DN161">
        <v>1</v>
      </c>
      <c r="DO161" s="40">
        <f t="shared" si="200"/>
        <v>0</v>
      </c>
      <c r="DP161">
        <v>3</v>
      </c>
      <c r="DQ161" t="s">
        <v>83</v>
      </c>
      <c r="DR161">
        <v>3</v>
      </c>
      <c r="DS161" s="40">
        <f t="shared" si="160"/>
        <v>3</v>
      </c>
      <c r="DT161">
        <v>1</v>
      </c>
      <c r="DU161" t="s">
        <v>83</v>
      </c>
      <c r="DV161">
        <v>2</v>
      </c>
      <c r="DW161" s="40">
        <f t="shared" si="161"/>
        <v>1</v>
      </c>
      <c r="DX161">
        <v>0</v>
      </c>
      <c r="DY161" t="s">
        <v>83</v>
      </c>
      <c r="DZ161">
        <v>2</v>
      </c>
      <c r="EA161" s="39">
        <f t="shared" si="201"/>
        <v>4</v>
      </c>
      <c r="EB161" s="24">
        <f t="shared" si="170"/>
        <v>11</v>
      </c>
      <c r="EC161" s="14">
        <v>1</v>
      </c>
      <c r="ED161" t="s">
        <v>83</v>
      </c>
      <c r="EE161">
        <v>2</v>
      </c>
      <c r="EF161" s="40">
        <f t="shared" si="202"/>
        <v>0</v>
      </c>
      <c r="EG161">
        <v>2</v>
      </c>
      <c r="EH161" t="s">
        <v>83</v>
      </c>
      <c r="EI161">
        <v>1</v>
      </c>
      <c r="EJ161" s="40">
        <f t="shared" si="203"/>
        <v>4</v>
      </c>
      <c r="EK161">
        <v>2</v>
      </c>
      <c r="EL161" t="s">
        <v>83</v>
      </c>
      <c r="EM161">
        <v>1</v>
      </c>
      <c r="EN161" s="40">
        <f t="shared" si="234"/>
        <v>0</v>
      </c>
      <c r="EO161">
        <v>2</v>
      </c>
      <c r="EP161" t="s">
        <v>83</v>
      </c>
      <c r="EQ161">
        <v>1</v>
      </c>
      <c r="ER161" s="40">
        <f t="shared" si="204"/>
        <v>3</v>
      </c>
      <c r="ES161">
        <v>2</v>
      </c>
      <c r="ET161" t="s">
        <v>83</v>
      </c>
      <c r="EU161">
        <v>2</v>
      </c>
      <c r="EV161" s="40">
        <f t="shared" si="205"/>
        <v>3</v>
      </c>
      <c r="EW161">
        <v>1</v>
      </c>
      <c r="EX161" t="s">
        <v>83</v>
      </c>
      <c r="EY161">
        <v>1</v>
      </c>
      <c r="EZ161" s="40">
        <f t="shared" si="206"/>
        <v>0</v>
      </c>
      <c r="FA161" s="24">
        <f t="shared" si="207"/>
        <v>10</v>
      </c>
      <c r="FB161" s="14">
        <v>2</v>
      </c>
      <c r="FC161" t="s">
        <v>83</v>
      </c>
      <c r="FD161">
        <v>1</v>
      </c>
      <c r="FE161" s="40">
        <f t="shared" si="208"/>
        <v>4</v>
      </c>
      <c r="FF161">
        <v>3</v>
      </c>
      <c r="FG161" t="s">
        <v>83</v>
      </c>
      <c r="FH161">
        <v>1</v>
      </c>
      <c r="FI161" s="40">
        <f t="shared" si="209"/>
        <v>4</v>
      </c>
      <c r="FJ161">
        <v>1</v>
      </c>
      <c r="FK161" t="s">
        <v>83</v>
      </c>
      <c r="FL161">
        <v>1</v>
      </c>
      <c r="FM161" s="40">
        <f t="shared" si="210"/>
        <v>3</v>
      </c>
      <c r="FN161">
        <v>2</v>
      </c>
      <c r="FO161" t="s">
        <v>83</v>
      </c>
      <c r="FP161">
        <v>2</v>
      </c>
      <c r="FQ161" s="40">
        <f t="shared" si="171"/>
        <v>0</v>
      </c>
      <c r="FR161">
        <v>1</v>
      </c>
      <c r="FS161" t="s">
        <v>83</v>
      </c>
      <c r="FT161">
        <v>2</v>
      </c>
      <c r="FU161" s="40">
        <f t="shared" si="211"/>
        <v>4</v>
      </c>
      <c r="FV161">
        <v>1</v>
      </c>
      <c r="FW161" t="s">
        <v>83</v>
      </c>
      <c r="FX161">
        <v>3</v>
      </c>
      <c r="FY161" s="40">
        <f t="shared" si="172"/>
        <v>0</v>
      </c>
      <c r="FZ161" s="24">
        <f t="shared" si="173"/>
        <v>15</v>
      </c>
      <c r="GA161" s="14">
        <v>1</v>
      </c>
      <c r="GB161" t="s">
        <v>83</v>
      </c>
      <c r="GC161">
        <v>1</v>
      </c>
      <c r="GD161" s="40">
        <f t="shared" si="212"/>
        <v>4</v>
      </c>
      <c r="GE161">
        <v>2</v>
      </c>
      <c r="GF161" t="s">
        <v>83</v>
      </c>
      <c r="GG161">
        <v>1</v>
      </c>
      <c r="GH161" s="40">
        <f t="shared" si="236"/>
        <v>4</v>
      </c>
      <c r="GI161">
        <v>1</v>
      </c>
      <c r="GJ161" t="s">
        <v>83</v>
      </c>
      <c r="GK161">
        <v>1</v>
      </c>
      <c r="GL161" s="40">
        <f t="shared" si="213"/>
        <v>0</v>
      </c>
      <c r="GM161">
        <v>3</v>
      </c>
      <c r="GN161" t="s">
        <v>83</v>
      </c>
      <c r="GO161">
        <v>1</v>
      </c>
      <c r="GP161" s="40">
        <f t="shared" si="214"/>
        <v>4</v>
      </c>
      <c r="GQ161">
        <v>0</v>
      </c>
      <c r="GR161" t="s">
        <v>83</v>
      </c>
      <c r="GS161">
        <v>1</v>
      </c>
      <c r="GT161" s="40">
        <f t="shared" si="174"/>
        <v>3</v>
      </c>
      <c r="GU161">
        <v>1</v>
      </c>
      <c r="GV161" t="s">
        <v>83</v>
      </c>
      <c r="GW161">
        <v>3</v>
      </c>
      <c r="GX161" s="40">
        <f t="shared" si="215"/>
        <v>0</v>
      </c>
      <c r="GY161" s="24">
        <f t="shared" si="216"/>
        <v>15</v>
      </c>
      <c r="GZ161" s="28">
        <f t="shared" si="175"/>
        <v>82</v>
      </c>
      <c r="HA161" t="s">
        <v>84</v>
      </c>
      <c r="HB161">
        <f t="shared" si="176"/>
        <v>9</v>
      </c>
      <c r="HC161" t="s">
        <v>85</v>
      </c>
      <c r="HD161">
        <f t="shared" si="230"/>
        <v>9</v>
      </c>
      <c r="HE161" t="s">
        <v>86</v>
      </c>
      <c r="HF161">
        <f t="shared" si="177"/>
        <v>5</v>
      </c>
      <c r="HG161" t="s">
        <v>94</v>
      </c>
      <c r="HH161">
        <f t="shared" si="235"/>
        <v>9</v>
      </c>
      <c r="HI161" t="s">
        <v>130</v>
      </c>
      <c r="HJ161">
        <f t="shared" si="217"/>
        <v>5</v>
      </c>
      <c r="HK161" t="s">
        <v>131</v>
      </c>
      <c r="HL161">
        <f t="shared" si="218"/>
        <v>0</v>
      </c>
      <c r="HM161" t="s">
        <v>90</v>
      </c>
      <c r="HN161">
        <f t="shared" si="178"/>
        <v>9</v>
      </c>
      <c r="HO161" t="s">
        <v>96</v>
      </c>
      <c r="HP161">
        <f t="shared" si="219"/>
        <v>9</v>
      </c>
      <c r="HQ161" t="s">
        <v>140</v>
      </c>
      <c r="HR161" s="1">
        <f t="shared" si="220"/>
        <v>0</v>
      </c>
      <c r="HS161" t="s">
        <v>92</v>
      </c>
      <c r="HT161" s="1">
        <f t="shared" si="221"/>
        <v>0</v>
      </c>
      <c r="HU161" t="s">
        <v>93</v>
      </c>
      <c r="HV161" s="1">
        <f t="shared" si="222"/>
        <v>5</v>
      </c>
      <c r="HW161" t="s">
        <v>129</v>
      </c>
      <c r="HX161" s="1">
        <f t="shared" si="223"/>
        <v>0</v>
      </c>
      <c r="HY161" t="s">
        <v>88</v>
      </c>
      <c r="HZ161" s="1">
        <f t="shared" si="224"/>
        <v>0</v>
      </c>
      <c r="IA161" t="s">
        <v>95</v>
      </c>
      <c r="IB161" s="1">
        <f t="shared" si="225"/>
        <v>6</v>
      </c>
      <c r="IC161" t="s">
        <v>134</v>
      </c>
      <c r="ID161" s="1">
        <f t="shared" si="226"/>
        <v>6</v>
      </c>
      <c r="IE161" t="s">
        <v>135</v>
      </c>
      <c r="IF161" s="1">
        <f t="shared" si="227"/>
        <v>0</v>
      </c>
      <c r="IG161">
        <f t="shared" si="232"/>
        <v>72</v>
      </c>
      <c r="IH161" s="1">
        <f t="shared" si="228"/>
        <v>154</v>
      </c>
    </row>
    <row r="162" spans="1:242" ht="14.65" thickBot="1" x14ac:dyDescent="0.5">
      <c r="A162" s="1">
        <v>159</v>
      </c>
      <c r="B162" s="45">
        <f t="shared" si="163"/>
        <v>684</v>
      </c>
      <c r="C162" s="14" t="s">
        <v>486</v>
      </c>
      <c r="D162" t="s">
        <v>487</v>
      </c>
      <c r="E162" s="15" t="s">
        <v>472</v>
      </c>
      <c r="F162" s="28">
        <f t="shared" si="164"/>
        <v>121</v>
      </c>
      <c r="H162" s="14">
        <v>2</v>
      </c>
      <c r="I162" t="s">
        <v>83</v>
      </c>
      <c r="J162">
        <v>0</v>
      </c>
      <c r="K162" s="40">
        <f t="shared" si="179"/>
        <v>0</v>
      </c>
      <c r="L162">
        <v>0</v>
      </c>
      <c r="M162" t="s">
        <v>83</v>
      </c>
      <c r="N162">
        <v>1</v>
      </c>
      <c r="O162" s="40">
        <f t="shared" si="233"/>
        <v>3</v>
      </c>
      <c r="P162">
        <v>1</v>
      </c>
      <c r="Q162" t="s">
        <v>83</v>
      </c>
      <c r="R162">
        <v>0</v>
      </c>
      <c r="S162" s="40">
        <f t="shared" si="180"/>
        <v>0</v>
      </c>
      <c r="T162">
        <v>0</v>
      </c>
      <c r="U162" t="s">
        <v>83</v>
      </c>
      <c r="V162">
        <v>0</v>
      </c>
      <c r="W162" s="40">
        <f t="shared" si="165"/>
        <v>4</v>
      </c>
      <c r="X162">
        <v>0</v>
      </c>
      <c r="Y162" t="s">
        <v>83</v>
      </c>
      <c r="Z162">
        <v>0</v>
      </c>
      <c r="AA162" s="40">
        <f t="shared" si="166"/>
        <v>0</v>
      </c>
      <c r="AB162">
        <v>0</v>
      </c>
      <c r="AC162" t="s">
        <v>83</v>
      </c>
      <c r="AD162">
        <v>0</v>
      </c>
      <c r="AE162" s="40">
        <f t="shared" si="181"/>
        <v>0</v>
      </c>
      <c r="AF162" s="24">
        <f t="shared" si="182"/>
        <v>7</v>
      </c>
      <c r="AG162" s="14">
        <v>3</v>
      </c>
      <c r="AH162" t="s">
        <v>83</v>
      </c>
      <c r="AI162">
        <v>1</v>
      </c>
      <c r="AJ162" s="40">
        <f t="shared" si="231"/>
        <v>3</v>
      </c>
      <c r="AK162">
        <v>2</v>
      </c>
      <c r="AL162" t="s">
        <v>83</v>
      </c>
      <c r="AM162">
        <v>0</v>
      </c>
      <c r="AN162" s="40">
        <f t="shared" si="183"/>
        <v>0</v>
      </c>
      <c r="AO162">
        <v>0</v>
      </c>
      <c r="AP162" t="s">
        <v>83</v>
      </c>
      <c r="AQ162">
        <v>0</v>
      </c>
      <c r="AR162" s="40">
        <f t="shared" si="162"/>
        <v>0</v>
      </c>
      <c r="AS162">
        <v>2</v>
      </c>
      <c r="AT162" t="s">
        <v>83</v>
      </c>
      <c r="AU162">
        <v>4</v>
      </c>
      <c r="AV162" s="40">
        <f t="shared" si="184"/>
        <v>0</v>
      </c>
      <c r="AW162">
        <v>0</v>
      </c>
      <c r="AX162" t="s">
        <v>83</v>
      </c>
      <c r="AY162">
        <v>0</v>
      </c>
      <c r="AZ162" s="40">
        <f t="shared" si="185"/>
        <v>0</v>
      </c>
      <c r="BA162">
        <v>0</v>
      </c>
      <c r="BB162" t="s">
        <v>83</v>
      </c>
      <c r="BC162">
        <v>0</v>
      </c>
      <c r="BD162" s="40">
        <f t="shared" si="167"/>
        <v>0</v>
      </c>
      <c r="BE162" s="24">
        <f t="shared" si="186"/>
        <v>3</v>
      </c>
      <c r="BF162" s="14">
        <v>3</v>
      </c>
      <c r="BG162" t="s">
        <v>83</v>
      </c>
      <c r="BH162">
        <v>1</v>
      </c>
      <c r="BI162" s="40">
        <f t="shared" si="187"/>
        <v>0</v>
      </c>
      <c r="BJ162">
        <v>1</v>
      </c>
      <c r="BK162" t="s">
        <v>83</v>
      </c>
      <c r="BL162">
        <v>1</v>
      </c>
      <c r="BM162" s="40">
        <f t="shared" si="188"/>
        <v>4</v>
      </c>
      <c r="BN162">
        <v>0</v>
      </c>
      <c r="BO162" t="s">
        <v>83</v>
      </c>
      <c r="BP162">
        <v>0</v>
      </c>
      <c r="BQ162" s="40">
        <f t="shared" si="168"/>
        <v>0</v>
      </c>
      <c r="BR162">
        <v>0</v>
      </c>
      <c r="BS162" t="s">
        <v>83</v>
      </c>
      <c r="BT162">
        <v>0</v>
      </c>
      <c r="BU162" s="40">
        <f t="shared" si="189"/>
        <v>0</v>
      </c>
      <c r="BV162">
        <v>0</v>
      </c>
      <c r="BW162" t="s">
        <v>83</v>
      </c>
      <c r="BX162">
        <v>0</v>
      </c>
      <c r="BY162" s="40">
        <f t="shared" si="190"/>
        <v>0</v>
      </c>
      <c r="BZ162">
        <v>0</v>
      </c>
      <c r="CA162" t="s">
        <v>83</v>
      </c>
      <c r="CB162">
        <v>0</v>
      </c>
      <c r="CC162" s="40">
        <f t="shared" si="191"/>
        <v>0</v>
      </c>
      <c r="CD162" s="24">
        <f t="shared" si="192"/>
        <v>4</v>
      </c>
      <c r="CE162" s="14">
        <v>1</v>
      </c>
      <c r="CF162" t="s">
        <v>83</v>
      </c>
      <c r="CG162">
        <v>1</v>
      </c>
      <c r="CH162" s="40">
        <f t="shared" si="193"/>
        <v>4</v>
      </c>
      <c r="CI162">
        <v>3</v>
      </c>
      <c r="CJ162" t="s">
        <v>83</v>
      </c>
      <c r="CK162">
        <v>1</v>
      </c>
      <c r="CL162" s="40">
        <f t="shared" si="194"/>
        <v>3</v>
      </c>
      <c r="CM162">
        <v>0</v>
      </c>
      <c r="CN162" t="s">
        <v>83</v>
      </c>
      <c r="CO162">
        <v>0</v>
      </c>
      <c r="CP162" s="40">
        <f t="shared" si="195"/>
        <v>0</v>
      </c>
      <c r="CQ162">
        <v>0</v>
      </c>
      <c r="CR162" t="s">
        <v>83</v>
      </c>
      <c r="CS162">
        <v>0</v>
      </c>
      <c r="CT162" s="40">
        <f t="shared" si="196"/>
        <v>0</v>
      </c>
      <c r="CU162">
        <v>0</v>
      </c>
      <c r="CV162" t="s">
        <v>83</v>
      </c>
      <c r="CW162">
        <v>0</v>
      </c>
      <c r="CX162" s="40">
        <f t="shared" si="197"/>
        <v>0</v>
      </c>
      <c r="CY162">
        <v>0</v>
      </c>
      <c r="CZ162" t="s">
        <v>83</v>
      </c>
      <c r="DA162">
        <v>0</v>
      </c>
      <c r="DB162" s="40">
        <f t="shared" si="198"/>
        <v>0</v>
      </c>
      <c r="DC162" s="24">
        <f t="shared" si="199"/>
        <v>7</v>
      </c>
      <c r="DD162" s="14">
        <v>3</v>
      </c>
      <c r="DE162" t="s">
        <v>83</v>
      </c>
      <c r="DF162">
        <v>2</v>
      </c>
      <c r="DG162" s="40">
        <f t="shared" si="229"/>
        <v>0</v>
      </c>
      <c r="DH162">
        <v>3</v>
      </c>
      <c r="DI162" t="s">
        <v>83</v>
      </c>
      <c r="DJ162">
        <v>0</v>
      </c>
      <c r="DK162" s="40">
        <f t="shared" si="169"/>
        <v>3</v>
      </c>
      <c r="DL162">
        <v>0</v>
      </c>
      <c r="DM162" t="s">
        <v>83</v>
      </c>
      <c r="DN162">
        <v>0</v>
      </c>
      <c r="DO162" s="40">
        <f t="shared" si="200"/>
        <v>0</v>
      </c>
      <c r="DP162">
        <v>0</v>
      </c>
      <c r="DQ162" t="s">
        <v>83</v>
      </c>
      <c r="DR162">
        <v>0</v>
      </c>
      <c r="DS162" s="40">
        <f t="shared" si="160"/>
        <v>4</v>
      </c>
      <c r="DT162">
        <v>0</v>
      </c>
      <c r="DU162" t="s">
        <v>83</v>
      </c>
      <c r="DV162">
        <v>0</v>
      </c>
      <c r="DW162" s="40">
        <f t="shared" si="161"/>
        <v>1</v>
      </c>
      <c r="DX162">
        <v>0</v>
      </c>
      <c r="DY162" t="s">
        <v>83</v>
      </c>
      <c r="DZ162">
        <v>0</v>
      </c>
      <c r="EA162" s="39">
        <f t="shared" si="201"/>
        <v>0</v>
      </c>
      <c r="EB162" s="24">
        <f t="shared" si="170"/>
        <v>8</v>
      </c>
      <c r="EC162" s="14">
        <v>0</v>
      </c>
      <c r="ED162" t="s">
        <v>83</v>
      </c>
      <c r="EE162">
        <v>0</v>
      </c>
      <c r="EF162" s="40">
        <f t="shared" si="202"/>
        <v>6</v>
      </c>
      <c r="EG162">
        <v>2</v>
      </c>
      <c r="EH162" t="s">
        <v>83</v>
      </c>
      <c r="EI162">
        <v>2</v>
      </c>
      <c r="EJ162" s="40">
        <f t="shared" si="203"/>
        <v>0</v>
      </c>
      <c r="EK162">
        <v>0</v>
      </c>
      <c r="EL162" t="s">
        <v>83</v>
      </c>
      <c r="EM162">
        <v>0</v>
      </c>
      <c r="EN162" s="40">
        <f t="shared" si="234"/>
        <v>0</v>
      </c>
      <c r="EO162">
        <v>0</v>
      </c>
      <c r="EP162" t="s">
        <v>83</v>
      </c>
      <c r="EQ162">
        <v>0</v>
      </c>
      <c r="ER162" s="40">
        <f t="shared" si="204"/>
        <v>0</v>
      </c>
      <c r="ES162">
        <v>0</v>
      </c>
      <c r="ET162" t="s">
        <v>83</v>
      </c>
      <c r="EU162">
        <v>0</v>
      </c>
      <c r="EV162" s="40">
        <f t="shared" si="205"/>
        <v>6</v>
      </c>
      <c r="EW162">
        <v>0</v>
      </c>
      <c r="EX162" t="s">
        <v>83</v>
      </c>
      <c r="EY162">
        <v>0</v>
      </c>
      <c r="EZ162" s="40">
        <f t="shared" si="206"/>
        <v>0</v>
      </c>
      <c r="FA162" s="24">
        <f t="shared" si="207"/>
        <v>12</v>
      </c>
      <c r="FB162" s="14">
        <v>0</v>
      </c>
      <c r="FC162" t="s">
        <v>83</v>
      </c>
      <c r="FD162">
        <v>0</v>
      </c>
      <c r="FE162" s="40">
        <f t="shared" si="208"/>
        <v>0</v>
      </c>
      <c r="FF162">
        <v>3</v>
      </c>
      <c r="FG162" t="s">
        <v>83</v>
      </c>
      <c r="FH162">
        <v>1</v>
      </c>
      <c r="FI162" s="40">
        <f t="shared" si="209"/>
        <v>4</v>
      </c>
      <c r="FJ162">
        <v>0</v>
      </c>
      <c r="FK162" t="s">
        <v>83</v>
      </c>
      <c r="FL162">
        <v>0</v>
      </c>
      <c r="FM162" s="40">
        <f t="shared" si="210"/>
        <v>3</v>
      </c>
      <c r="FN162">
        <v>0</v>
      </c>
      <c r="FO162" t="s">
        <v>83</v>
      </c>
      <c r="FP162">
        <v>0</v>
      </c>
      <c r="FQ162" s="40">
        <f t="shared" si="171"/>
        <v>0</v>
      </c>
      <c r="FR162">
        <v>0</v>
      </c>
      <c r="FS162" t="s">
        <v>83</v>
      </c>
      <c r="FT162">
        <v>0</v>
      </c>
      <c r="FU162" s="40">
        <f t="shared" si="211"/>
        <v>0</v>
      </c>
      <c r="FV162">
        <v>0</v>
      </c>
      <c r="FW162" t="s">
        <v>83</v>
      </c>
      <c r="FX162">
        <v>0</v>
      </c>
      <c r="FY162" s="40">
        <f t="shared" si="172"/>
        <v>0</v>
      </c>
      <c r="FZ162" s="24">
        <f t="shared" si="173"/>
        <v>7</v>
      </c>
      <c r="GA162" s="14">
        <v>0</v>
      </c>
      <c r="GB162" t="s">
        <v>83</v>
      </c>
      <c r="GC162">
        <v>0</v>
      </c>
      <c r="GD162" s="40">
        <f t="shared" si="212"/>
        <v>6</v>
      </c>
      <c r="GE162">
        <v>3</v>
      </c>
      <c r="GF162" t="s">
        <v>83</v>
      </c>
      <c r="GG162">
        <v>1</v>
      </c>
      <c r="GH162" s="40">
        <f t="shared" si="236"/>
        <v>3</v>
      </c>
      <c r="GI162">
        <v>0</v>
      </c>
      <c r="GJ162" t="s">
        <v>83</v>
      </c>
      <c r="GK162">
        <v>0</v>
      </c>
      <c r="GL162" s="40">
        <f t="shared" si="213"/>
        <v>0</v>
      </c>
      <c r="GM162">
        <v>0</v>
      </c>
      <c r="GN162" t="s">
        <v>83</v>
      </c>
      <c r="GO162">
        <v>0</v>
      </c>
      <c r="GP162" s="40">
        <f t="shared" si="214"/>
        <v>0</v>
      </c>
      <c r="GQ162">
        <v>0</v>
      </c>
      <c r="GR162" t="s">
        <v>83</v>
      </c>
      <c r="GS162">
        <v>0</v>
      </c>
      <c r="GT162" s="40">
        <f t="shared" si="174"/>
        <v>0</v>
      </c>
      <c r="GU162">
        <v>0</v>
      </c>
      <c r="GV162" t="s">
        <v>83</v>
      </c>
      <c r="GW162">
        <v>0</v>
      </c>
      <c r="GX162" s="40">
        <f t="shared" si="215"/>
        <v>0</v>
      </c>
      <c r="GY162" s="24">
        <f t="shared" si="216"/>
        <v>9</v>
      </c>
      <c r="GZ162" s="28">
        <f t="shared" si="175"/>
        <v>57</v>
      </c>
      <c r="HA162">
        <v>0</v>
      </c>
      <c r="HB162">
        <f t="shared" si="176"/>
        <v>0</v>
      </c>
      <c r="HC162" t="s">
        <v>85</v>
      </c>
      <c r="HD162">
        <f t="shared" si="230"/>
        <v>9</v>
      </c>
      <c r="HE162" t="s">
        <v>86</v>
      </c>
      <c r="HF162">
        <f t="shared" si="177"/>
        <v>5</v>
      </c>
      <c r="HG162" t="s">
        <v>94</v>
      </c>
      <c r="HH162">
        <f t="shared" si="235"/>
        <v>9</v>
      </c>
      <c r="HI162" t="s">
        <v>88</v>
      </c>
      <c r="HJ162">
        <f t="shared" si="217"/>
        <v>0</v>
      </c>
      <c r="HK162" t="s">
        <v>142</v>
      </c>
      <c r="HL162">
        <f t="shared" si="218"/>
        <v>0</v>
      </c>
      <c r="HM162" t="s">
        <v>90</v>
      </c>
      <c r="HN162">
        <f t="shared" si="178"/>
        <v>9</v>
      </c>
      <c r="HO162" t="s">
        <v>96</v>
      </c>
      <c r="HP162">
        <f t="shared" si="219"/>
        <v>9</v>
      </c>
      <c r="HQ162" t="s">
        <v>425</v>
      </c>
      <c r="HR162" s="1">
        <f t="shared" si="220"/>
        <v>0</v>
      </c>
      <c r="HS162" t="s">
        <v>137</v>
      </c>
      <c r="HT162" s="1">
        <f t="shared" si="221"/>
        <v>6</v>
      </c>
      <c r="HU162" t="s">
        <v>93</v>
      </c>
      <c r="HV162" s="1">
        <f t="shared" si="222"/>
        <v>5</v>
      </c>
      <c r="HW162" t="s">
        <v>87</v>
      </c>
      <c r="HX162" s="1">
        <f t="shared" si="223"/>
        <v>6</v>
      </c>
      <c r="HY162" t="s">
        <v>130</v>
      </c>
      <c r="HZ162" s="1">
        <f t="shared" si="224"/>
        <v>6</v>
      </c>
      <c r="IA162" t="s">
        <v>131</v>
      </c>
      <c r="IB162" s="1">
        <f t="shared" si="225"/>
        <v>0</v>
      </c>
      <c r="IC162" t="s">
        <v>150</v>
      </c>
      <c r="ID162" s="1">
        <f t="shared" si="226"/>
        <v>0</v>
      </c>
      <c r="IE162" t="s">
        <v>135</v>
      </c>
      <c r="IF162" s="1">
        <f t="shared" si="227"/>
        <v>0</v>
      </c>
      <c r="IG162">
        <f t="shared" si="232"/>
        <v>64</v>
      </c>
      <c r="IH162" s="1">
        <f t="shared" si="228"/>
        <v>121</v>
      </c>
    </row>
    <row r="163" spans="1:242" ht="14.65" thickBot="1" x14ac:dyDescent="0.5">
      <c r="A163" s="1">
        <v>160</v>
      </c>
      <c r="B163" s="45">
        <f t="shared" si="163"/>
        <v>30</v>
      </c>
      <c r="C163" s="14" t="s">
        <v>489</v>
      </c>
      <c r="D163" t="s">
        <v>490</v>
      </c>
      <c r="E163" s="15" t="s">
        <v>472</v>
      </c>
      <c r="F163" s="28">
        <f t="shared" si="164"/>
        <v>187</v>
      </c>
      <c r="H163" s="14">
        <v>0</v>
      </c>
      <c r="I163" t="s">
        <v>83</v>
      </c>
      <c r="J163">
        <v>2</v>
      </c>
      <c r="K163" s="40">
        <f t="shared" si="179"/>
        <v>6</v>
      </c>
      <c r="L163">
        <v>0</v>
      </c>
      <c r="M163" t="s">
        <v>83</v>
      </c>
      <c r="N163">
        <v>2</v>
      </c>
      <c r="O163" s="40">
        <f t="shared" si="233"/>
        <v>6</v>
      </c>
      <c r="P163">
        <v>1</v>
      </c>
      <c r="Q163" t="s">
        <v>83</v>
      </c>
      <c r="R163">
        <v>1</v>
      </c>
      <c r="S163" s="40">
        <f t="shared" si="180"/>
        <v>0</v>
      </c>
      <c r="T163">
        <v>3</v>
      </c>
      <c r="U163" t="s">
        <v>83</v>
      </c>
      <c r="V163">
        <v>1</v>
      </c>
      <c r="W163" s="40">
        <f t="shared" si="165"/>
        <v>0</v>
      </c>
      <c r="X163">
        <v>2</v>
      </c>
      <c r="Y163" t="s">
        <v>83</v>
      </c>
      <c r="Z163">
        <v>1</v>
      </c>
      <c r="AA163" s="40">
        <f t="shared" si="166"/>
        <v>0</v>
      </c>
      <c r="AB163">
        <v>3</v>
      </c>
      <c r="AC163" t="s">
        <v>83</v>
      </c>
      <c r="AD163">
        <v>0</v>
      </c>
      <c r="AE163" s="40">
        <f t="shared" si="181"/>
        <v>3</v>
      </c>
      <c r="AF163" s="24">
        <f t="shared" si="182"/>
        <v>15</v>
      </c>
      <c r="AG163" s="14">
        <v>4</v>
      </c>
      <c r="AH163" t="s">
        <v>83</v>
      </c>
      <c r="AI163">
        <v>1</v>
      </c>
      <c r="AJ163" s="40">
        <f t="shared" si="231"/>
        <v>3</v>
      </c>
      <c r="AK163">
        <v>1</v>
      </c>
      <c r="AL163" t="s">
        <v>83</v>
      </c>
      <c r="AM163">
        <v>1</v>
      </c>
      <c r="AN163" s="40">
        <f t="shared" si="183"/>
        <v>6</v>
      </c>
      <c r="AO163">
        <v>2</v>
      </c>
      <c r="AP163" t="s">
        <v>83</v>
      </c>
      <c r="AQ163">
        <v>0</v>
      </c>
      <c r="AR163" s="40">
        <f t="shared" si="162"/>
        <v>0</v>
      </c>
      <c r="AS163">
        <v>4</v>
      </c>
      <c r="AT163" t="s">
        <v>83</v>
      </c>
      <c r="AU163">
        <v>1</v>
      </c>
      <c r="AV163" s="40">
        <f t="shared" si="184"/>
        <v>0</v>
      </c>
      <c r="AW163">
        <v>2</v>
      </c>
      <c r="AX163" t="s">
        <v>83</v>
      </c>
      <c r="AY163">
        <v>3</v>
      </c>
      <c r="AZ163" s="40">
        <f t="shared" si="185"/>
        <v>3</v>
      </c>
      <c r="BA163">
        <v>0</v>
      </c>
      <c r="BB163" t="s">
        <v>83</v>
      </c>
      <c r="BC163">
        <v>1</v>
      </c>
      <c r="BD163" s="40">
        <f t="shared" si="167"/>
        <v>6</v>
      </c>
      <c r="BE163" s="24">
        <f t="shared" si="186"/>
        <v>18</v>
      </c>
      <c r="BF163" s="14">
        <v>2</v>
      </c>
      <c r="BG163" t="s">
        <v>83</v>
      </c>
      <c r="BH163">
        <v>0</v>
      </c>
      <c r="BI163" s="40">
        <f t="shared" si="187"/>
        <v>0</v>
      </c>
      <c r="BJ163">
        <v>2</v>
      </c>
      <c r="BK163" t="s">
        <v>83</v>
      </c>
      <c r="BL163">
        <v>1</v>
      </c>
      <c r="BM163" s="40">
        <f t="shared" si="188"/>
        <v>0</v>
      </c>
      <c r="BN163">
        <v>2</v>
      </c>
      <c r="BO163" t="s">
        <v>83</v>
      </c>
      <c r="BP163">
        <v>0</v>
      </c>
      <c r="BQ163" s="40">
        <f t="shared" si="168"/>
        <v>6</v>
      </c>
      <c r="BR163">
        <v>2</v>
      </c>
      <c r="BS163" t="s">
        <v>83</v>
      </c>
      <c r="BT163">
        <v>0</v>
      </c>
      <c r="BU163" s="40">
        <f t="shared" si="189"/>
        <v>6</v>
      </c>
      <c r="BV163">
        <v>1</v>
      </c>
      <c r="BW163" t="s">
        <v>83</v>
      </c>
      <c r="BX163">
        <v>2</v>
      </c>
      <c r="BY163" s="40">
        <f t="shared" si="190"/>
        <v>3</v>
      </c>
      <c r="BZ163">
        <v>0</v>
      </c>
      <c r="CA163" t="s">
        <v>83</v>
      </c>
      <c r="CB163">
        <v>1</v>
      </c>
      <c r="CC163" s="40">
        <f t="shared" si="191"/>
        <v>4</v>
      </c>
      <c r="CD163" s="24">
        <f t="shared" si="192"/>
        <v>19</v>
      </c>
      <c r="CE163" s="14">
        <v>1</v>
      </c>
      <c r="CF163" t="s">
        <v>83</v>
      </c>
      <c r="CG163">
        <v>1</v>
      </c>
      <c r="CH163" s="40">
        <f t="shared" si="193"/>
        <v>4</v>
      </c>
      <c r="CI163">
        <v>3</v>
      </c>
      <c r="CJ163" t="s">
        <v>83</v>
      </c>
      <c r="CK163">
        <v>0</v>
      </c>
      <c r="CL163" s="40">
        <f t="shared" si="194"/>
        <v>4</v>
      </c>
      <c r="CM163">
        <v>0</v>
      </c>
      <c r="CN163" t="s">
        <v>83</v>
      </c>
      <c r="CO163">
        <v>2</v>
      </c>
      <c r="CP163" s="40">
        <f t="shared" si="195"/>
        <v>3</v>
      </c>
      <c r="CQ163">
        <v>5</v>
      </c>
      <c r="CR163" t="s">
        <v>83</v>
      </c>
      <c r="CS163">
        <v>1</v>
      </c>
      <c r="CT163" s="40">
        <f t="shared" si="196"/>
        <v>3</v>
      </c>
      <c r="CU163">
        <v>1</v>
      </c>
      <c r="CV163" t="s">
        <v>83</v>
      </c>
      <c r="CW163">
        <v>2</v>
      </c>
      <c r="CX163" s="40">
        <f t="shared" si="197"/>
        <v>0</v>
      </c>
      <c r="CY163">
        <v>0</v>
      </c>
      <c r="CZ163" t="s">
        <v>83</v>
      </c>
      <c r="DA163">
        <v>3</v>
      </c>
      <c r="DB163" s="40">
        <f t="shared" si="198"/>
        <v>0</v>
      </c>
      <c r="DC163" s="24">
        <f t="shared" si="199"/>
        <v>14</v>
      </c>
      <c r="DD163" s="14">
        <v>3</v>
      </c>
      <c r="DE163" t="s">
        <v>83</v>
      </c>
      <c r="DF163">
        <v>1</v>
      </c>
      <c r="DG163" s="40">
        <f t="shared" si="229"/>
        <v>0</v>
      </c>
      <c r="DH163">
        <v>2</v>
      </c>
      <c r="DI163" t="s">
        <v>83</v>
      </c>
      <c r="DJ163">
        <v>0</v>
      </c>
      <c r="DK163" s="40">
        <f t="shared" si="169"/>
        <v>3</v>
      </c>
      <c r="DL163">
        <v>2</v>
      </c>
      <c r="DM163" t="s">
        <v>83</v>
      </c>
      <c r="DN163">
        <v>1</v>
      </c>
      <c r="DO163" s="40">
        <f t="shared" si="200"/>
        <v>0</v>
      </c>
      <c r="DP163">
        <v>2</v>
      </c>
      <c r="DQ163" t="s">
        <v>83</v>
      </c>
      <c r="DR163">
        <v>2</v>
      </c>
      <c r="DS163" s="40">
        <f t="shared" si="160"/>
        <v>4</v>
      </c>
      <c r="DT163">
        <v>1</v>
      </c>
      <c r="DU163" t="s">
        <v>83</v>
      </c>
      <c r="DV163">
        <v>2</v>
      </c>
      <c r="DW163" s="40">
        <f t="shared" si="161"/>
        <v>1</v>
      </c>
      <c r="DX163">
        <v>2</v>
      </c>
      <c r="DY163" t="s">
        <v>83</v>
      </c>
      <c r="DZ163">
        <v>3</v>
      </c>
      <c r="EA163" s="39">
        <f t="shared" si="201"/>
        <v>3</v>
      </c>
      <c r="EB163" s="24">
        <f t="shared" si="170"/>
        <v>11</v>
      </c>
      <c r="EC163" s="14">
        <v>0</v>
      </c>
      <c r="ED163" t="s">
        <v>83</v>
      </c>
      <c r="EE163">
        <v>2</v>
      </c>
      <c r="EF163" s="40">
        <f t="shared" si="202"/>
        <v>0</v>
      </c>
      <c r="EG163">
        <v>3</v>
      </c>
      <c r="EH163" t="s">
        <v>83</v>
      </c>
      <c r="EI163">
        <v>0</v>
      </c>
      <c r="EJ163" s="40">
        <f t="shared" si="203"/>
        <v>3</v>
      </c>
      <c r="EK163">
        <v>3</v>
      </c>
      <c r="EL163" t="s">
        <v>83</v>
      </c>
      <c r="EM163">
        <v>0</v>
      </c>
      <c r="EN163" s="40">
        <f t="shared" si="234"/>
        <v>0</v>
      </c>
      <c r="EO163">
        <v>1</v>
      </c>
      <c r="EP163" t="s">
        <v>83</v>
      </c>
      <c r="EQ163">
        <v>1</v>
      </c>
      <c r="ER163" s="40">
        <f t="shared" si="204"/>
        <v>0</v>
      </c>
      <c r="ES163">
        <v>1</v>
      </c>
      <c r="ET163" t="s">
        <v>83</v>
      </c>
      <c r="EU163">
        <v>2</v>
      </c>
      <c r="EV163" s="40">
        <f t="shared" si="205"/>
        <v>0</v>
      </c>
      <c r="EW163">
        <v>2</v>
      </c>
      <c r="EX163" t="s">
        <v>83</v>
      </c>
      <c r="EY163">
        <v>1</v>
      </c>
      <c r="EZ163" s="40">
        <f t="shared" si="206"/>
        <v>0</v>
      </c>
      <c r="FA163" s="24">
        <f t="shared" si="207"/>
        <v>3</v>
      </c>
      <c r="FB163" s="14">
        <v>1</v>
      </c>
      <c r="FC163" t="s">
        <v>83</v>
      </c>
      <c r="FD163">
        <v>1</v>
      </c>
      <c r="FE163" s="40">
        <f t="shared" si="208"/>
        <v>0</v>
      </c>
      <c r="FF163">
        <v>4</v>
      </c>
      <c r="FG163" t="s">
        <v>83</v>
      </c>
      <c r="FH163">
        <v>0</v>
      </c>
      <c r="FI163" s="40">
        <f t="shared" si="209"/>
        <v>3</v>
      </c>
      <c r="FJ163">
        <v>0</v>
      </c>
      <c r="FK163" t="s">
        <v>83</v>
      </c>
      <c r="FL163">
        <v>0</v>
      </c>
      <c r="FM163" s="40">
        <f t="shared" si="210"/>
        <v>3</v>
      </c>
      <c r="FN163">
        <v>3</v>
      </c>
      <c r="FO163" t="s">
        <v>83</v>
      </c>
      <c r="FP163">
        <v>1</v>
      </c>
      <c r="FQ163" s="40">
        <f t="shared" si="171"/>
        <v>3</v>
      </c>
      <c r="FR163">
        <v>0</v>
      </c>
      <c r="FS163" t="s">
        <v>83</v>
      </c>
      <c r="FT163">
        <v>1</v>
      </c>
      <c r="FU163" s="40">
        <f t="shared" si="211"/>
        <v>4</v>
      </c>
      <c r="FV163">
        <v>1</v>
      </c>
      <c r="FW163" t="s">
        <v>83</v>
      </c>
      <c r="FX163">
        <v>2</v>
      </c>
      <c r="FY163" s="40">
        <f t="shared" si="172"/>
        <v>0</v>
      </c>
      <c r="FZ163" s="24">
        <f t="shared" si="173"/>
        <v>13</v>
      </c>
      <c r="GA163" s="14">
        <v>2</v>
      </c>
      <c r="GB163" t="s">
        <v>83</v>
      </c>
      <c r="GC163">
        <v>0</v>
      </c>
      <c r="GD163" s="40">
        <f t="shared" si="212"/>
        <v>0</v>
      </c>
      <c r="GE163">
        <v>3</v>
      </c>
      <c r="GF163" t="s">
        <v>83</v>
      </c>
      <c r="GG163">
        <v>2</v>
      </c>
      <c r="GH163" s="40">
        <f t="shared" si="236"/>
        <v>6</v>
      </c>
      <c r="GI163">
        <v>1</v>
      </c>
      <c r="GJ163" t="s">
        <v>83</v>
      </c>
      <c r="GK163">
        <v>0</v>
      </c>
      <c r="GL163" s="40">
        <f t="shared" si="213"/>
        <v>0</v>
      </c>
      <c r="GM163">
        <v>3</v>
      </c>
      <c r="GN163" t="s">
        <v>83</v>
      </c>
      <c r="GO163">
        <v>1</v>
      </c>
      <c r="GP163" s="40">
        <f t="shared" si="214"/>
        <v>4</v>
      </c>
      <c r="GQ163">
        <v>0</v>
      </c>
      <c r="GR163" t="s">
        <v>83</v>
      </c>
      <c r="GS163">
        <v>2</v>
      </c>
      <c r="GT163" s="40">
        <f t="shared" si="174"/>
        <v>6</v>
      </c>
      <c r="GU163">
        <v>0</v>
      </c>
      <c r="GV163" t="s">
        <v>83</v>
      </c>
      <c r="GW163">
        <v>4</v>
      </c>
      <c r="GX163" s="40">
        <f t="shared" si="215"/>
        <v>0</v>
      </c>
      <c r="GY163" s="24">
        <f t="shared" si="216"/>
        <v>16</v>
      </c>
      <c r="GZ163" s="28">
        <f t="shared" si="175"/>
        <v>109</v>
      </c>
      <c r="HA163" t="s">
        <v>84</v>
      </c>
      <c r="HB163">
        <f t="shared" si="176"/>
        <v>9</v>
      </c>
      <c r="HC163" t="s">
        <v>85</v>
      </c>
      <c r="HD163">
        <f t="shared" si="230"/>
        <v>9</v>
      </c>
      <c r="HE163" t="s">
        <v>93</v>
      </c>
      <c r="HF163">
        <f t="shared" si="177"/>
        <v>9</v>
      </c>
      <c r="HG163" t="s">
        <v>94</v>
      </c>
      <c r="HH163">
        <f t="shared" si="235"/>
        <v>9</v>
      </c>
      <c r="HI163" t="s">
        <v>88</v>
      </c>
      <c r="HJ163">
        <f t="shared" si="217"/>
        <v>0</v>
      </c>
      <c r="HK163" t="s">
        <v>131</v>
      </c>
      <c r="HL163">
        <f t="shared" si="218"/>
        <v>0</v>
      </c>
      <c r="HM163" t="s">
        <v>90</v>
      </c>
      <c r="HN163">
        <f t="shared" si="178"/>
        <v>9</v>
      </c>
      <c r="HO163" t="s">
        <v>96</v>
      </c>
      <c r="HP163">
        <f t="shared" si="219"/>
        <v>9</v>
      </c>
      <c r="HQ163" t="s">
        <v>136</v>
      </c>
      <c r="HR163" s="1">
        <f t="shared" si="220"/>
        <v>0</v>
      </c>
      <c r="HS163" t="s">
        <v>92</v>
      </c>
      <c r="HT163" s="1">
        <f t="shared" si="221"/>
        <v>0</v>
      </c>
      <c r="HU163" t="s">
        <v>86</v>
      </c>
      <c r="HV163" s="1">
        <f t="shared" si="222"/>
        <v>6</v>
      </c>
      <c r="HW163" t="s">
        <v>129</v>
      </c>
      <c r="HX163" s="1">
        <f t="shared" si="223"/>
        <v>0</v>
      </c>
      <c r="HY163" t="s">
        <v>130</v>
      </c>
      <c r="HZ163" s="1">
        <f t="shared" si="224"/>
        <v>6</v>
      </c>
      <c r="IA163" t="s">
        <v>95</v>
      </c>
      <c r="IB163" s="1">
        <f t="shared" si="225"/>
        <v>6</v>
      </c>
      <c r="IC163" t="s">
        <v>134</v>
      </c>
      <c r="ID163" s="1">
        <f t="shared" si="226"/>
        <v>6</v>
      </c>
      <c r="IE163" t="s">
        <v>135</v>
      </c>
      <c r="IF163" s="1">
        <f t="shared" si="227"/>
        <v>0</v>
      </c>
      <c r="IG163">
        <f t="shared" si="232"/>
        <v>78</v>
      </c>
      <c r="IH163" s="1">
        <f t="shared" si="228"/>
        <v>187</v>
      </c>
    </row>
    <row r="164" spans="1:242" ht="14.65" thickBot="1" x14ac:dyDescent="0.5">
      <c r="A164" s="1">
        <v>161</v>
      </c>
      <c r="B164" s="45">
        <f t="shared" si="163"/>
        <v>433</v>
      </c>
      <c r="C164" s="14" t="s">
        <v>491</v>
      </c>
      <c r="D164" t="s">
        <v>145</v>
      </c>
      <c r="E164" s="15" t="s">
        <v>472</v>
      </c>
      <c r="F164" s="28">
        <f t="shared" si="164"/>
        <v>149</v>
      </c>
      <c r="H164" s="14">
        <v>1</v>
      </c>
      <c r="I164" t="s">
        <v>83</v>
      </c>
      <c r="J164">
        <v>0</v>
      </c>
      <c r="K164" s="40">
        <f t="shared" si="179"/>
        <v>0</v>
      </c>
      <c r="L164">
        <v>0</v>
      </c>
      <c r="M164" t="s">
        <v>83</v>
      </c>
      <c r="N164">
        <v>2</v>
      </c>
      <c r="O164" s="40">
        <f t="shared" si="233"/>
        <v>6</v>
      </c>
      <c r="P164">
        <v>1</v>
      </c>
      <c r="Q164" t="s">
        <v>83</v>
      </c>
      <c r="R164">
        <v>1</v>
      </c>
      <c r="S164" s="40">
        <f t="shared" si="180"/>
        <v>0</v>
      </c>
      <c r="T164">
        <v>2</v>
      </c>
      <c r="U164" t="s">
        <v>83</v>
      </c>
      <c r="V164">
        <v>0</v>
      </c>
      <c r="W164" s="40">
        <f t="shared" si="165"/>
        <v>0</v>
      </c>
      <c r="X164">
        <v>0</v>
      </c>
      <c r="Y164" t="s">
        <v>83</v>
      </c>
      <c r="Z164">
        <v>0</v>
      </c>
      <c r="AA164" s="40">
        <f t="shared" si="166"/>
        <v>0</v>
      </c>
      <c r="AB164">
        <v>1</v>
      </c>
      <c r="AC164" t="s">
        <v>83</v>
      </c>
      <c r="AD164">
        <v>0</v>
      </c>
      <c r="AE164" s="40">
        <f t="shared" si="181"/>
        <v>3</v>
      </c>
      <c r="AF164" s="24">
        <f t="shared" si="182"/>
        <v>9</v>
      </c>
      <c r="AG164" s="14">
        <v>3</v>
      </c>
      <c r="AH164" t="s">
        <v>83</v>
      </c>
      <c r="AI164">
        <v>1</v>
      </c>
      <c r="AJ164" s="40">
        <f t="shared" si="231"/>
        <v>3</v>
      </c>
      <c r="AK164">
        <v>1</v>
      </c>
      <c r="AL164" t="s">
        <v>83</v>
      </c>
      <c r="AM164">
        <v>2</v>
      </c>
      <c r="AN164" s="40">
        <f t="shared" si="183"/>
        <v>0</v>
      </c>
      <c r="AO164">
        <v>2</v>
      </c>
      <c r="AP164" t="s">
        <v>83</v>
      </c>
      <c r="AQ164">
        <v>0</v>
      </c>
      <c r="AR164" s="40">
        <f t="shared" si="162"/>
        <v>0</v>
      </c>
      <c r="AS164">
        <v>2</v>
      </c>
      <c r="AT164" t="s">
        <v>83</v>
      </c>
      <c r="AU164">
        <v>0</v>
      </c>
      <c r="AV164" s="40">
        <f t="shared" si="184"/>
        <v>0</v>
      </c>
      <c r="AW164">
        <v>2</v>
      </c>
      <c r="AX164" t="s">
        <v>83</v>
      </c>
      <c r="AY164">
        <v>2</v>
      </c>
      <c r="AZ164" s="40">
        <f t="shared" si="185"/>
        <v>0</v>
      </c>
      <c r="BA164">
        <v>1</v>
      </c>
      <c r="BB164" t="s">
        <v>83</v>
      </c>
      <c r="BC164">
        <v>0</v>
      </c>
      <c r="BD164" s="40">
        <f t="shared" si="167"/>
        <v>0</v>
      </c>
      <c r="BE164" s="24">
        <f t="shared" si="186"/>
        <v>3</v>
      </c>
      <c r="BF164" s="14">
        <v>2</v>
      </c>
      <c r="BG164" t="s">
        <v>83</v>
      </c>
      <c r="BH164">
        <v>0</v>
      </c>
      <c r="BI164" s="40">
        <f t="shared" si="187"/>
        <v>0</v>
      </c>
      <c r="BJ164">
        <v>1</v>
      </c>
      <c r="BK164" t="s">
        <v>83</v>
      </c>
      <c r="BL164">
        <v>1</v>
      </c>
      <c r="BM164" s="40">
        <f t="shared" si="188"/>
        <v>4</v>
      </c>
      <c r="BN164">
        <v>1</v>
      </c>
      <c r="BO164" t="s">
        <v>83</v>
      </c>
      <c r="BP164">
        <v>1</v>
      </c>
      <c r="BQ164" s="40">
        <f t="shared" si="168"/>
        <v>0</v>
      </c>
      <c r="BR164">
        <v>2</v>
      </c>
      <c r="BS164" t="s">
        <v>83</v>
      </c>
      <c r="BT164">
        <v>1</v>
      </c>
      <c r="BU164" s="40">
        <f t="shared" si="189"/>
        <v>3</v>
      </c>
      <c r="BV164">
        <v>0</v>
      </c>
      <c r="BW164" t="s">
        <v>83</v>
      </c>
      <c r="BX164">
        <v>2</v>
      </c>
      <c r="BY164" s="40">
        <f t="shared" si="190"/>
        <v>6</v>
      </c>
      <c r="BZ164">
        <v>1</v>
      </c>
      <c r="CA164" t="s">
        <v>83</v>
      </c>
      <c r="CB164">
        <v>1</v>
      </c>
      <c r="CC164" s="40">
        <f t="shared" si="191"/>
        <v>0</v>
      </c>
      <c r="CD164" s="24">
        <f t="shared" si="192"/>
        <v>13</v>
      </c>
      <c r="CE164" s="14">
        <v>2</v>
      </c>
      <c r="CF164" t="s">
        <v>83</v>
      </c>
      <c r="CG164">
        <v>1</v>
      </c>
      <c r="CH164" s="40">
        <f t="shared" si="193"/>
        <v>0</v>
      </c>
      <c r="CI164">
        <v>3</v>
      </c>
      <c r="CJ164" t="s">
        <v>83</v>
      </c>
      <c r="CK164">
        <v>1</v>
      </c>
      <c r="CL164" s="40">
        <f t="shared" si="194"/>
        <v>3</v>
      </c>
      <c r="CM164">
        <v>1</v>
      </c>
      <c r="CN164" t="s">
        <v>83</v>
      </c>
      <c r="CO164">
        <v>2</v>
      </c>
      <c r="CP164" s="40">
        <f t="shared" si="195"/>
        <v>4</v>
      </c>
      <c r="CQ164">
        <v>2</v>
      </c>
      <c r="CR164" t="s">
        <v>83</v>
      </c>
      <c r="CS164">
        <v>1</v>
      </c>
      <c r="CT164" s="40">
        <f t="shared" si="196"/>
        <v>6</v>
      </c>
      <c r="CU164">
        <v>2</v>
      </c>
      <c r="CV164" t="s">
        <v>83</v>
      </c>
      <c r="CW164">
        <v>2</v>
      </c>
      <c r="CX164" s="40">
        <f t="shared" si="197"/>
        <v>0</v>
      </c>
      <c r="CY164">
        <v>0</v>
      </c>
      <c r="CZ164" t="s">
        <v>83</v>
      </c>
      <c r="DA164">
        <v>1</v>
      </c>
      <c r="DB164" s="40">
        <f t="shared" si="198"/>
        <v>0</v>
      </c>
      <c r="DC164" s="24">
        <f t="shared" si="199"/>
        <v>13</v>
      </c>
      <c r="DD164" s="14">
        <v>2</v>
      </c>
      <c r="DE164" t="s">
        <v>83</v>
      </c>
      <c r="DF164">
        <v>0</v>
      </c>
      <c r="DG164" s="40">
        <f t="shared" si="229"/>
        <v>0</v>
      </c>
      <c r="DH164">
        <v>2</v>
      </c>
      <c r="DI164" t="s">
        <v>83</v>
      </c>
      <c r="DJ164">
        <v>1</v>
      </c>
      <c r="DK164" s="40">
        <f t="shared" si="169"/>
        <v>3</v>
      </c>
      <c r="DL164">
        <v>2</v>
      </c>
      <c r="DM164" t="s">
        <v>83</v>
      </c>
      <c r="DN164">
        <v>0</v>
      </c>
      <c r="DO164" s="40">
        <f t="shared" si="200"/>
        <v>0</v>
      </c>
      <c r="DP164">
        <v>2</v>
      </c>
      <c r="DQ164" t="s">
        <v>83</v>
      </c>
      <c r="DR164">
        <v>2</v>
      </c>
      <c r="DS164" s="40">
        <f t="shared" si="160"/>
        <v>4</v>
      </c>
      <c r="DT164">
        <v>1</v>
      </c>
      <c r="DU164" t="s">
        <v>83</v>
      </c>
      <c r="DV164">
        <v>2</v>
      </c>
      <c r="DW164" s="40">
        <f t="shared" si="161"/>
        <v>1</v>
      </c>
      <c r="DX164">
        <v>0</v>
      </c>
      <c r="DY164" t="s">
        <v>83</v>
      </c>
      <c r="DZ164">
        <v>2</v>
      </c>
      <c r="EA164" s="39">
        <f t="shared" si="201"/>
        <v>4</v>
      </c>
      <c r="EB164" s="24">
        <f t="shared" si="170"/>
        <v>12</v>
      </c>
      <c r="EC164" s="14">
        <v>1</v>
      </c>
      <c r="ED164" t="s">
        <v>83</v>
      </c>
      <c r="EE164">
        <v>1</v>
      </c>
      <c r="EF164" s="40">
        <f t="shared" si="202"/>
        <v>4</v>
      </c>
      <c r="EG164">
        <v>2</v>
      </c>
      <c r="EH164" t="s">
        <v>83</v>
      </c>
      <c r="EI164">
        <v>1</v>
      </c>
      <c r="EJ164" s="40">
        <f t="shared" si="203"/>
        <v>4</v>
      </c>
      <c r="EK164">
        <v>2</v>
      </c>
      <c r="EL164" t="s">
        <v>83</v>
      </c>
      <c r="EM164">
        <v>1</v>
      </c>
      <c r="EN164" s="40">
        <f t="shared" si="234"/>
        <v>0</v>
      </c>
      <c r="EO164">
        <v>1</v>
      </c>
      <c r="EP164" t="s">
        <v>83</v>
      </c>
      <c r="EQ164">
        <v>1</v>
      </c>
      <c r="ER164" s="40">
        <f t="shared" si="204"/>
        <v>0</v>
      </c>
      <c r="ES164">
        <v>2</v>
      </c>
      <c r="ET164" t="s">
        <v>83</v>
      </c>
      <c r="EU164">
        <v>3</v>
      </c>
      <c r="EV164" s="40">
        <f t="shared" si="205"/>
        <v>0</v>
      </c>
      <c r="EW164">
        <v>1</v>
      </c>
      <c r="EX164" t="s">
        <v>83</v>
      </c>
      <c r="EY164">
        <v>1</v>
      </c>
      <c r="EZ164" s="40">
        <f t="shared" si="206"/>
        <v>0</v>
      </c>
      <c r="FA164" s="24">
        <f t="shared" si="207"/>
        <v>8</v>
      </c>
      <c r="FB164" s="14">
        <v>3</v>
      </c>
      <c r="FC164" t="s">
        <v>83</v>
      </c>
      <c r="FD164">
        <v>0</v>
      </c>
      <c r="FE164" s="40">
        <f t="shared" si="208"/>
        <v>3</v>
      </c>
      <c r="FF164">
        <v>2</v>
      </c>
      <c r="FG164" t="s">
        <v>83</v>
      </c>
      <c r="FH164">
        <v>1</v>
      </c>
      <c r="FI164" s="40">
        <f t="shared" si="209"/>
        <v>3</v>
      </c>
      <c r="FJ164">
        <v>1</v>
      </c>
      <c r="FK164" t="s">
        <v>83</v>
      </c>
      <c r="FL164">
        <v>1</v>
      </c>
      <c r="FM164" s="40">
        <f t="shared" si="210"/>
        <v>3</v>
      </c>
      <c r="FN164">
        <v>2</v>
      </c>
      <c r="FO164" t="s">
        <v>83</v>
      </c>
      <c r="FP164">
        <v>2</v>
      </c>
      <c r="FQ164" s="40">
        <f t="shared" si="171"/>
        <v>0</v>
      </c>
      <c r="FR164">
        <v>1</v>
      </c>
      <c r="FS164" t="s">
        <v>83</v>
      </c>
      <c r="FT164">
        <v>3</v>
      </c>
      <c r="FU164" s="40">
        <f t="shared" si="211"/>
        <v>3</v>
      </c>
      <c r="FV164">
        <v>0</v>
      </c>
      <c r="FW164" t="s">
        <v>83</v>
      </c>
      <c r="FX164">
        <v>2</v>
      </c>
      <c r="FY164" s="40">
        <f t="shared" si="172"/>
        <v>0</v>
      </c>
      <c r="FZ164" s="24">
        <f t="shared" si="173"/>
        <v>12</v>
      </c>
      <c r="GA164" s="14">
        <v>2</v>
      </c>
      <c r="GB164" t="s">
        <v>83</v>
      </c>
      <c r="GC164">
        <v>1</v>
      </c>
      <c r="GD164" s="40">
        <f t="shared" si="212"/>
        <v>0</v>
      </c>
      <c r="GE164">
        <v>2</v>
      </c>
      <c r="GF164" t="s">
        <v>83</v>
      </c>
      <c r="GG164">
        <v>1</v>
      </c>
      <c r="GH164" s="40">
        <f t="shared" si="236"/>
        <v>4</v>
      </c>
      <c r="GI164">
        <v>1</v>
      </c>
      <c r="GJ164" t="s">
        <v>83</v>
      </c>
      <c r="GK164">
        <v>1</v>
      </c>
      <c r="GL164" s="40">
        <f t="shared" si="213"/>
        <v>0</v>
      </c>
      <c r="GM164">
        <v>2</v>
      </c>
      <c r="GN164" t="s">
        <v>83</v>
      </c>
      <c r="GO164">
        <v>0</v>
      </c>
      <c r="GP164" s="40">
        <f t="shared" si="214"/>
        <v>6</v>
      </c>
      <c r="GQ164">
        <v>1</v>
      </c>
      <c r="GR164" t="s">
        <v>83</v>
      </c>
      <c r="GS164">
        <v>1</v>
      </c>
      <c r="GT164" s="40">
        <f t="shared" si="174"/>
        <v>0</v>
      </c>
      <c r="GU164">
        <v>2</v>
      </c>
      <c r="GV164" t="s">
        <v>83</v>
      </c>
      <c r="GW164">
        <v>3</v>
      </c>
      <c r="GX164" s="40">
        <f t="shared" si="215"/>
        <v>0</v>
      </c>
      <c r="GY164" s="24">
        <f t="shared" si="216"/>
        <v>10</v>
      </c>
      <c r="GZ164" s="28">
        <f t="shared" si="175"/>
        <v>80</v>
      </c>
      <c r="HA164" t="s">
        <v>84</v>
      </c>
      <c r="HB164">
        <f t="shared" si="176"/>
        <v>9</v>
      </c>
      <c r="HC164" t="s">
        <v>92</v>
      </c>
      <c r="HD164">
        <f t="shared" si="230"/>
        <v>0</v>
      </c>
      <c r="HE164" t="s">
        <v>93</v>
      </c>
      <c r="HF164">
        <f t="shared" si="177"/>
        <v>9</v>
      </c>
      <c r="HG164" t="s">
        <v>94</v>
      </c>
      <c r="HH164">
        <f t="shared" si="235"/>
        <v>9</v>
      </c>
      <c r="HI164" t="s">
        <v>88</v>
      </c>
      <c r="HJ164">
        <f t="shared" si="217"/>
        <v>0</v>
      </c>
      <c r="HK164" t="s">
        <v>131</v>
      </c>
      <c r="HL164">
        <f t="shared" si="218"/>
        <v>0</v>
      </c>
      <c r="HM164" t="s">
        <v>134</v>
      </c>
      <c r="HN164">
        <f t="shared" si="178"/>
        <v>5</v>
      </c>
      <c r="HO164" t="s">
        <v>96</v>
      </c>
      <c r="HP164">
        <f t="shared" si="219"/>
        <v>9</v>
      </c>
      <c r="HQ164" t="s">
        <v>140</v>
      </c>
      <c r="HR164" s="1">
        <f t="shared" si="220"/>
        <v>0</v>
      </c>
      <c r="HS164" t="s">
        <v>85</v>
      </c>
      <c r="HT164" s="1">
        <f t="shared" si="221"/>
        <v>5</v>
      </c>
      <c r="HU164" t="s">
        <v>133</v>
      </c>
      <c r="HV164" s="1">
        <f t="shared" si="222"/>
        <v>0</v>
      </c>
      <c r="HW164" t="s">
        <v>87</v>
      </c>
      <c r="HX164" s="1">
        <f t="shared" si="223"/>
        <v>6</v>
      </c>
      <c r="HY164" t="s">
        <v>130</v>
      </c>
      <c r="HZ164" s="1">
        <f t="shared" si="224"/>
        <v>6</v>
      </c>
      <c r="IA164" t="s">
        <v>95</v>
      </c>
      <c r="IB164" s="1">
        <f t="shared" si="225"/>
        <v>6</v>
      </c>
      <c r="IC164" t="s">
        <v>90</v>
      </c>
      <c r="ID164" s="1">
        <f t="shared" si="226"/>
        <v>5</v>
      </c>
      <c r="IE164" t="s">
        <v>135</v>
      </c>
      <c r="IF164" s="1">
        <f t="shared" si="227"/>
        <v>0</v>
      </c>
      <c r="IG164">
        <f t="shared" si="232"/>
        <v>69</v>
      </c>
      <c r="IH164" s="1">
        <f t="shared" si="228"/>
        <v>149</v>
      </c>
    </row>
    <row r="165" spans="1:242" ht="14.65" thickBot="1" x14ac:dyDescent="0.5">
      <c r="A165" s="1">
        <v>162</v>
      </c>
      <c r="B165" s="45">
        <f t="shared" si="163"/>
        <v>298</v>
      </c>
      <c r="C165" s="14" t="s">
        <v>493</v>
      </c>
      <c r="D165" t="s">
        <v>494</v>
      </c>
      <c r="E165" s="15" t="s">
        <v>472</v>
      </c>
      <c r="F165" s="28">
        <f t="shared" si="164"/>
        <v>159</v>
      </c>
      <c r="H165" s="14">
        <v>1</v>
      </c>
      <c r="I165" t="s">
        <v>83</v>
      </c>
      <c r="J165">
        <v>3</v>
      </c>
      <c r="K165" s="40">
        <f t="shared" si="179"/>
        <v>4</v>
      </c>
      <c r="L165">
        <v>1</v>
      </c>
      <c r="M165" t="s">
        <v>83</v>
      </c>
      <c r="N165">
        <v>1</v>
      </c>
      <c r="O165" s="40">
        <f t="shared" si="233"/>
        <v>0</v>
      </c>
      <c r="P165">
        <v>3</v>
      </c>
      <c r="Q165" t="s">
        <v>83</v>
      </c>
      <c r="R165">
        <v>1</v>
      </c>
      <c r="S165" s="40">
        <f t="shared" si="180"/>
        <v>0</v>
      </c>
      <c r="T165">
        <v>1</v>
      </c>
      <c r="U165" t="s">
        <v>83</v>
      </c>
      <c r="V165">
        <v>2</v>
      </c>
      <c r="W165" s="40">
        <f t="shared" si="165"/>
        <v>0</v>
      </c>
      <c r="X165">
        <v>3</v>
      </c>
      <c r="Y165" t="s">
        <v>83</v>
      </c>
      <c r="Z165">
        <v>4</v>
      </c>
      <c r="AA165" s="40">
        <f t="shared" si="166"/>
        <v>4</v>
      </c>
      <c r="AB165">
        <v>2</v>
      </c>
      <c r="AC165" t="s">
        <v>83</v>
      </c>
      <c r="AD165">
        <v>3</v>
      </c>
      <c r="AE165" s="40">
        <f t="shared" si="181"/>
        <v>0</v>
      </c>
      <c r="AF165" s="24">
        <f t="shared" si="182"/>
        <v>8</v>
      </c>
      <c r="AG165" s="14">
        <v>3</v>
      </c>
      <c r="AH165" t="s">
        <v>83</v>
      </c>
      <c r="AI165">
        <v>1</v>
      </c>
      <c r="AJ165" s="40">
        <f t="shared" si="231"/>
        <v>3</v>
      </c>
      <c r="AK165">
        <v>2</v>
      </c>
      <c r="AL165" t="s">
        <v>83</v>
      </c>
      <c r="AM165">
        <v>2</v>
      </c>
      <c r="AN165" s="40">
        <f t="shared" si="183"/>
        <v>4</v>
      </c>
      <c r="AO165">
        <v>2</v>
      </c>
      <c r="AP165" t="s">
        <v>83</v>
      </c>
      <c r="AQ165">
        <v>3</v>
      </c>
      <c r="AR165" s="40">
        <f t="shared" si="162"/>
        <v>3</v>
      </c>
      <c r="AS165">
        <v>3</v>
      </c>
      <c r="AT165" t="s">
        <v>83</v>
      </c>
      <c r="AU165">
        <v>1</v>
      </c>
      <c r="AV165" s="40">
        <f t="shared" si="184"/>
        <v>0</v>
      </c>
      <c r="AW165">
        <v>2</v>
      </c>
      <c r="AX165" t="s">
        <v>83</v>
      </c>
      <c r="AY165">
        <v>2</v>
      </c>
      <c r="AZ165" s="40">
        <f t="shared" si="185"/>
        <v>0</v>
      </c>
      <c r="BA165">
        <v>1</v>
      </c>
      <c r="BB165" t="s">
        <v>83</v>
      </c>
      <c r="BC165">
        <v>1</v>
      </c>
      <c r="BD165" s="40">
        <f t="shared" si="167"/>
        <v>0</v>
      </c>
      <c r="BE165" s="24">
        <f t="shared" si="186"/>
        <v>10</v>
      </c>
      <c r="BF165" s="14">
        <v>3</v>
      </c>
      <c r="BG165" t="s">
        <v>83</v>
      </c>
      <c r="BH165">
        <v>2</v>
      </c>
      <c r="BI165" s="40">
        <f t="shared" si="187"/>
        <v>0</v>
      </c>
      <c r="BJ165">
        <v>2</v>
      </c>
      <c r="BK165" t="s">
        <v>83</v>
      </c>
      <c r="BL165">
        <v>2</v>
      </c>
      <c r="BM165" s="40">
        <f t="shared" si="188"/>
        <v>3</v>
      </c>
      <c r="BN165">
        <v>1</v>
      </c>
      <c r="BO165" t="s">
        <v>83</v>
      </c>
      <c r="BP165">
        <v>0</v>
      </c>
      <c r="BQ165" s="40">
        <f t="shared" si="168"/>
        <v>3</v>
      </c>
      <c r="BR165">
        <v>2</v>
      </c>
      <c r="BS165" t="s">
        <v>83</v>
      </c>
      <c r="BT165">
        <v>3</v>
      </c>
      <c r="BU165" s="40">
        <f t="shared" si="189"/>
        <v>0</v>
      </c>
      <c r="BV165">
        <v>1</v>
      </c>
      <c r="BW165" t="s">
        <v>83</v>
      </c>
      <c r="BX165">
        <v>2</v>
      </c>
      <c r="BY165" s="40">
        <f t="shared" si="190"/>
        <v>3</v>
      </c>
      <c r="BZ165">
        <v>1</v>
      </c>
      <c r="CA165" t="s">
        <v>83</v>
      </c>
      <c r="CB165">
        <v>1</v>
      </c>
      <c r="CC165" s="40">
        <f t="shared" si="191"/>
        <v>0</v>
      </c>
      <c r="CD165" s="24">
        <f t="shared" si="192"/>
        <v>9</v>
      </c>
      <c r="CE165" s="14">
        <v>1</v>
      </c>
      <c r="CF165" t="s">
        <v>83</v>
      </c>
      <c r="CG165">
        <v>1</v>
      </c>
      <c r="CH165" s="40">
        <f t="shared" si="193"/>
        <v>4</v>
      </c>
      <c r="CI165">
        <v>3</v>
      </c>
      <c r="CJ165" t="s">
        <v>83</v>
      </c>
      <c r="CK165">
        <v>4</v>
      </c>
      <c r="CL165" s="40">
        <f t="shared" si="194"/>
        <v>0</v>
      </c>
      <c r="CM165">
        <v>3</v>
      </c>
      <c r="CN165" t="s">
        <v>83</v>
      </c>
      <c r="CO165">
        <v>3</v>
      </c>
      <c r="CP165" s="40">
        <f t="shared" si="195"/>
        <v>0</v>
      </c>
      <c r="CQ165">
        <v>1</v>
      </c>
      <c r="CR165" t="s">
        <v>83</v>
      </c>
      <c r="CS165">
        <v>4</v>
      </c>
      <c r="CT165" s="40">
        <f t="shared" si="196"/>
        <v>0</v>
      </c>
      <c r="CU165">
        <v>2</v>
      </c>
      <c r="CV165" t="s">
        <v>83</v>
      </c>
      <c r="CW165">
        <v>1</v>
      </c>
      <c r="CX165" s="40">
        <f t="shared" si="197"/>
        <v>4</v>
      </c>
      <c r="CY165">
        <v>3</v>
      </c>
      <c r="CZ165" t="s">
        <v>83</v>
      </c>
      <c r="DA165">
        <v>3</v>
      </c>
      <c r="DB165" s="40">
        <f t="shared" si="198"/>
        <v>0</v>
      </c>
      <c r="DC165" s="24">
        <f t="shared" si="199"/>
        <v>8</v>
      </c>
      <c r="DD165" s="14">
        <v>1</v>
      </c>
      <c r="DE165" t="s">
        <v>83</v>
      </c>
      <c r="DF165">
        <v>3</v>
      </c>
      <c r="DG165" s="40">
        <f t="shared" si="229"/>
        <v>3</v>
      </c>
      <c r="DH165">
        <v>2</v>
      </c>
      <c r="DI165" t="s">
        <v>83</v>
      </c>
      <c r="DJ165">
        <v>1</v>
      </c>
      <c r="DK165" s="40">
        <f t="shared" si="169"/>
        <v>3</v>
      </c>
      <c r="DL165">
        <v>3</v>
      </c>
      <c r="DM165" t="s">
        <v>83</v>
      </c>
      <c r="DN165">
        <v>2</v>
      </c>
      <c r="DO165" s="40">
        <f t="shared" si="200"/>
        <v>0</v>
      </c>
      <c r="DP165">
        <v>2</v>
      </c>
      <c r="DQ165" t="s">
        <v>83</v>
      </c>
      <c r="DR165">
        <v>0</v>
      </c>
      <c r="DS165" s="40">
        <f t="shared" si="160"/>
        <v>0</v>
      </c>
      <c r="DT165">
        <v>1</v>
      </c>
      <c r="DU165" t="s">
        <v>83</v>
      </c>
      <c r="DV165">
        <v>1</v>
      </c>
      <c r="DW165" s="40">
        <f t="shared" si="161"/>
        <v>1</v>
      </c>
      <c r="DX165">
        <v>2</v>
      </c>
      <c r="DY165" t="s">
        <v>83</v>
      </c>
      <c r="DZ165">
        <v>2</v>
      </c>
      <c r="EA165" s="39">
        <f t="shared" si="201"/>
        <v>0</v>
      </c>
      <c r="EB165" s="24">
        <f t="shared" si="170"/>
        <v>7</v>
      </c>
      <c r="EC165" s="14">
        <v>2</v>
      </c>
      <c r="ED165" t="s">
        <v>83</v>
      </c>
      <c r="EE165">
        <v>2</v>
      </c>
      <c r="EF165" s="40">
        <f t="shared" si="202"/>
        <v>3</v>
      </c>
      <c r="EG165">
        <v>1</v>
      </c>
      <c r="EH165" t="s">
        <v>83</v>
      </c>
      <c r="EI165">
        <v>1</v>
      </c>
      <c r="EJ165" s="40">
        <f t="shared" si="203"/>
        <v>0</v>
      </c>
      <c r="EK165">
        <v>0</v>
      </c>
      <c r="EL165" t="s">
        <v>83</v>
      </c>
      <c r="EM165">
        <v>0</v>
      </c>
      <c r="EN165" s="40">
        <f t="shared" si="234"/>
        <v>0</v>
      </c>
      <c r="EO165">
        <v>2</v>
      </c>
      <c r="EP165" t="s">
        <v>83</v>
      </c>
      <c r="EQ165">
        <v>2</v>
      </c>
      <c r="ER165" s="40">
        <f t="shared" si="204"/>
        <v>0</v>
      </c>
      <c r="ES165">
        <v>3</v>
      </c>
      <c r="ET165" t="s">
        <v>83</v>
      </c>
      <c r="EU165">
        <v>3</v>
      </c>
      <c r="EV165" s="40">
        <f t="shared" si="205"/>
        <v>3</v>
      </c>
      <c r="EW165">
        <v>2</v>
      </c>
      <c r="EX165" t="s">
        <v>83</v>
      </c>
      <c r="EY165">
        <v>2</v>
      </c>
      <c r="EZ165" s="40">
        <f t="shared" si="206"/>
        <v>0</v>
      </c>
      <c r="FA165" s="24">
        <f t="shared" si="207"/>
        <v>6</v>
      </c>
      <c r="FB165" s="14">
        <v>1</v>
      </c>
      <c r="FC165" t="s">
        <v>83</v>
      </c>
      <c r="FD165">
        <v>1</v>
      </c>
      <c r="FE165" s="40">
        <f t="shared" si="208"/>
        <v>0</v>
      </c>
      <c r="FF165">
        <v>3</v>
      </c>
      <c r="FG165" t="s">
        <v>83</v>
      </c>
      <c r="FH165">
        <v>2</v>
      </c>
      <c r="FI165" s="40">
        <f t="shared" si="209"/>
        <v>3</v>
      </c>
      <c r="FJ165">
        <v>2</v>
      </c>
      <c r="FK165" t="s">
        <v>83</v>
      </c>
      <c r="FL165">
        <v>2</v>
      </c>
      <c r="FM165" s="40">
        <f t="shared" si="210"/>
        <v>4</v>
      </c>
      <c r="FN165">
        <v>3</v>
      </c>
      <c r="FO165" t="s">
        <v>83</v>
      </c>
      <c r="FP165">
        <v>1</v>
      </c>
      <c r="FQ165" s="40">
        <f t="shared" si="171"/>
        <v>3</v>
      </c>
      <c r="FR165">
        <v>1</v>
      </c>
      <c r="FS165" t="s">
        <v>83</v>
      </c>
      <c r="FT165">
        <v>1</v>
      </c>
      <c r="FU165" s="40">
        <f t="shared" si="211"/>
        <v>0</v>
      </c>
      <c r="FV165">
        <v>0</v>
      </c>
      <c r="FW165" t="s">
        <v>83</v>
      </c>
      <c r="FX165">
        <v>0</v>
      </c>
      <c r="FY165" s="40">
        <f t="shared" si="172"/>
        <v>0</v>
      </c>
      <c r="FZ165" s="24">
        <f t="shared" si="173"/>
        <v>10</v>
      </c>
      <c r="GA165" s="14">
        <v>1</v>
      </c>
      <c r="GB165" t="s">
        <v>83</v>
      </c>
      <c r="GC165">
        <v>2</v>
      </c>
      <c r="GD165" s="40">
        <f t="shared" si="212"/>
        <v>0</v>
      </c>
      <c r="GE165">
        <v>3</v>
      </c>
      <c r="GF165" t="s">
        <v>83</v>
      </c>
      <c r="GG165">
        <v>2</v>
      </c>
      <c r="GH165" s="40">
        <f t="shared" si="236"/>
        <v>6</v>
      </c>
      <c r="GI165">
        <v>2</v>
      </c>
      <c r="GJ165" t="s">
        <v>83</v>
      </c>
      <c r="GK165">
        <v>1</v>
      </c>
      <c r="GL165" s="40">
        <f t="shared" si="213"/>
        <v>0</v>
      </c>
      <c r="GM165">
        <v>2</v>
      </c>
      <c r="GN165" t="s">
        <v>83</v>
      </c>
      <c r="GO165">
        <v>0</v>
      </c>
      <c r="GP165" s="40">
        <f t="shared" si="214"/>
        <v>6</v>
      </c>
      <c r="GQ165">
        <v>1</v>
      </c>
      <c r="GR165" t="s">
        <v>83</v>
      </c>
      <c r="GS165">
        <v>1</v>
      </c>
      <c r="GT165" s="40">
        <f t="shared" si="174"/>
        <v>0</v>
      </c>
      <c r="GU165">
        <v>3</v>
      </c>
      <c r="GV165" t="s">
        <v>83</v>
      </c>
      <c r="GW165">
        <v>3</v>
      </c>
      <c r="GX165" s="40">
        <f t="shared" si="215"/>
        <v>0</v>
      </c>
      <c r="GY165" s="24">
        <f t="shared" si="216"/>
        <v>12</v>
      </c>
      <c r="GZ165" s="28">
        <f t="shared" si="175"/>
        <v>70</v>
      </c>
      <c r="HA165" t="s">
        <v>140</v>
      </c>
      <c r="HB165">
        <f t="shared" si="176"/>
        <v>0</v>
      </c>
      <c r="HC165" t="s">
        <v>85</v>
      </c>
      <c r="HD165">
        <f t="shared" si="230"/>
        <v>9</v>
      </c>
      <c r="HE165" t="s">
        <v>93</v>
      </c>
      <c r="HF165">
        <f t="shared" si="177"/>
        <v>9</v>
      </c>
      <c r="HG165" t="s">
        <v>87</v>
      </c>
      <c r="HH165">
        <f t="shared" si="235"/>
        <v>5</v>
      </c>
      <c r="HI165" t="s">
        <v>165</v>
      </c>
      <c r="HJ165">
        <f t="shared" si="217"/>
        <v>9</v>
      </c>
      <c r="HK165" t="s">
        <v>142</v>
      </c>
      <c r="HL165">
        <f t="shared" si="218"/>
        <v>0</v>
      </c>
      <c r="HM165" t="s">
        <v>90</v>
      </c>
      <c r="HN165">
        <f t="shared" si="178"/>
        <v>9</v>
      </c>
      <c r="HO165" t="s">
        <v>96</v>
      </c>
      <c r="HP165">
        <f t="shared" si="219"/>
        <v>9</v>
      </c>
      <c r="HQ165" t="s">
        <v>84</v>
      </c>
      <c r="HR165" s="1">
        <f t="shared" si="220"/>
        <v>5</v>
      </c>
      <c r="HS165" t="s">
        <v>137</v>
      </c>
      <c r="HT165" s="1">
        <f t="shared" si="221"/>
        <v>6</v>
      </c>
      <c r="HU165" t="s">
        <v>133</v>
      </c>
      <c r="HV165" s="1">
        <f t="shared" si="222"/>
        <v>0</v>
      </c>
      <c r="HW165" t="s">
        <v>94</v>
      </c>
      <c r="HX165" s="1">
        <f t="shared" si="223"/>
        <v>5</v>
      </c>
      <c r="HY165" t="s">
        <v>130</v>
      </c>
      <c r="HZ165" s="1">
        <f t="shared" si="224"/>
        <v>6</v>
      </c>
      <c r="IA165" t="s">
        <v>89</v>
      </c>
      <c r="IB165" s="1">
        <f t="shared" si="225"/>
        <v>5</v>
      </c>
      <c r="IC165" t="s">
        <v>134</v>
      </c>
      <c r="ID165" s="1">
        <f t="shared" si="226"/>
        <v>6</v>
      </c>
      <c r="IE165" t="s">
        <v>91</v>
      </c>
      <c r="IF165" s="1">
        <f t="shared" si="227"/>
        <v>6</v>
      </c>
      <c r="IG165">
        <f t="shared" si="232"/>
        <v>89</v>
      </c>
      <c r="IH165" s="1">
        <f t="shared" si="228"/>
        <v>159</v>
      </c>
    </row>
    <row r="166" spans="1:242" ht="14.65" thickBot="1" x14ac:dyDescent="0.5">
      <c r="A166" s="1">
        <v>163</v>
      </c>
      <c r="B166" s="45">
        <f t="shared" si="163"/>
        <v>533</v>
      </c>
      <c r="C166" s="14" t="s">
        <v>495</v>
      </c>
      <c r="D166" t="s">
        <v>496</v>
      </c>
      <c r="E166" s="15" t="s">
        <v>472</v>
      </c>
      <c r="F166" s="28">
        <f t="shared" si="164"/>
        <v>140</v>
      </c>
      <c r="H166" s="14">
        <v>1</v>
      </c>
      <c r="I166" t="s">
        <v>83</v>
      </c>
      <c r="J166">
        <v>0</v>
      </c>
      <c r="K166" s="40">
        <f t="shared" si="179"/>
        <v>0</v>
      </c>
      <c r="L166">
        <v>0</v>
      </c>
      <c r="M166" t="s">
        <v>83</v>
      </c>
      <c r="N166">
        <v>2</v>
      </c>
      <c r="O166" s="40">
        <f t="shared" si="233"/>
        <v>6</v>
      </c>
      <c r="P166">
        <v>1</v>
      </c>
      <c r="Q166" t="s">
        <v>83</v>
      </c>
      <c r="R166">
        <v>1</v>
      </c>
      <c r="S166" s="40">
        <f t="shared" si="180"/>
        <v>0</v>
      </c>
      <c r="T166">
        <v>2</v>
      </c>
      <c r="U166" t="s">
        <v>83</v>
      </c>
      <c r="V166">
        <v>0</v>
      </c>
      <c r="W166" s="40">
        <f t="shared" si="165"/>
        <v>0</v>
      </c>
      <c r="X166">
        <v>0</v>
      </c>
      <c r="Y166" t="s">
        <v>83</v>
      </c>
      <c r="Z166">
        <v>0</v>
      </c>
      <c r="AA166" s="40">
        <f t="shared" si="166"/>
        <v>0</v>
      </c>
      <c r="AB166">
        <v>1</v>
      </c>
      <c r="AC166" t="s">
        <v>83</v>
      </c>
      <c r="AD166">
        <v>0</v>
      </c>
      <c r="AE166" s="40">
        <f t="shared" si="181"/>
        <v>3</v>
      </c>
      <c r="AF166" s="24">
        <f t="shared" si="182"/>
        <v>9</v>
      </c>
      <c r="AG166" s="14">
        <v>3</v>
      </c>
      <c r="AH166" t="s">
        <v>83</v>
      </c>
      <c r="AI166">
        <v>1</v>
      </c>
      <c r="AJ166" s="40">
        <f t="shared" si="231"/>
        <v>3</v>
      </c>
      <c r="AK166">
        <v>1</v>
      </c>
      <c r="AL166" t="s">
        <v>83</v>
      </c>
      <c r="AM166">
        <v>2</v>
      </c>
      <c r="AN166" s="40">
        <f t="shared" si="183"/>
        <v>0</v>
      </c>
      <c r="AO166">
        <v>1</v>
      </c>
      <c r="AP166" t="s">
        <v>83</v>
      </c>
      <c r="AQ166">
        <v>0</v>
      </c>
      <c r="AR166" s="40">
        <f t="shared" si="162"/>
        <v>0</v>
      </c>
      <c r="AS166">
        <v>2</v>
      </c>
      <c r="AT166" t="s">
        <v>83</v>
      </c>
      <c r="AU166">
        <v>0</v>
      </c>
      <c r="AV166" s="40">
        <f t="shared" si="184"/>
        <v>0</v>
      </c>
      <c r="AW166">
        <v>2</v>
      </c>
      <c r="AX166" t="s">
        <v>83</v>
      </c>
      <c r="AY166">
        <v>2</v>
      </c>
      <c r="AZ166" s="40">
        <f t="shared" si="185"/>
        <v>0</v>
      </c>
      <c r="BA166">
        <v>1</v>
      </c>
      <c r="BB166" t="s">
        <v>83</v>
      </c>
      <c r="BC166">
        <v>2</v>
      </c>
      <c r="BD166" s="40">
        <f t="shared" si="167"/>
        <v>4</v>
      </c>
      <c r="BE166" s="24">
        <f t="shared" si="186"/>
        <v>7</v>
      </c>
      <c r="BF166" s="14">
        <v>1</v>
      </c>
      <c r="BG166" t="s">
        <v>83</v>
      </c>
      <c r="BH166">
        <v>1</v>
      </c>
      <c r="BI166" s="40">
        <f t="shared" si="187"/>
        <v>0</v>
      </c>
      <c r="BJ166">
        <v>0</v>
      </c>
      <c r="BK166" t="s">
        <v>83</v>
      </c>
      <c r="BL166">
        <v>1</v>
      </c>
      <c r="BM166" s="40">
        <f t="shared" si="188"/>
        <v>0</v>
      </c>
      <c r="BN166">
        <v>1</v>
      </c>
      <c r="BO166" t="s">
        <v>83</v>
      </c>
      <c r="BP166">
        <v>1</v>
      </c>
      <c r="BQ166" s="40">
        <f t="shared" si="168"/>
        <v>0</v>
      </c>
      <c r="BR166">
        <v>1</v>
      </c>
      <c r="BS166" t="s">
        <v>83</v>
      </c>
      <c r="BT166">
        <v>1</v>
      </c>
      <c r="BU166" s="40">
        <f t="shared" si="189"/>
        <v>0</v>
      </c>
      <c r="BV166">
        <v>1</v>
      </c>
      <c r="BW166" t="s">
        <v>83</v>
      </c>
      <c r="BX166">
        <v>0</v>
      </c>
      <c r="BY166" s="40">
        <f t="shared" si="190"/>
        <v>0</v>
      </c>
      <c r="BZ166">
        <v>1</v>
      </c>
      <c r="CA166" t="s">
        <v>83</v>
      </c>
      <c r="CB166">
        <v>0</v>
      </c>
      <c r="CC166" s="40">
        <f t="shared" si="191"/>
        <v>0</v>
      </c>
      <c r="CD166" s="24">
        <f t="shared" si="192"/>
        <v>0</v>
      </c>
      <c r="CE166" s="14">
        <v>1</v>
      </c>
      <c r="CF166" t="s">
        <v>83</v>
      </c>
      <c r="CG166">
        <v>2</v>
      </c>
      <c r="CH166" s="40">
        <f t="shared" si="193"/>
        <v>0</v>
      </c>
      <c r="CI166">
        <v>3</v>
      </c>
      <c r="CJ166" t="s">
        <v>83</v>
      </c>
      <c r="CK166">
        <v>1</v>
      </c>
      <c r="CL166" s="40">
        <f t="shared" si="194"/>
        <v>3</v>
      </c>
      <c r="CM166">
        <v>2</v>
      </c>
      <c r="CN166" t="s">
        <v>83</v>
      </c>
      <c r="CO166">
        <v>3</v>
      </c>
      <c r="CP166" s="40">
        <f t="shared" si="195"/>
        <v>4</v>
      </c>
      <c r="CQ166">
        <v>3</v>
      </c>
      <c r="CR166" t="s">
        <v>83</v>
      </c>
      <c r="CS166">
        <v>1</v>
      </c>
      <c r="CT166" s="40">
        <f t="shared" si="196"/>
        <v>3</v>
      </c>
      <c r="CU166">
        <v>1</v>
      </c>
      <c r="CV166" t="s">
        <v>83</v>
      </c>
      <c r="CW166">
        <v>2</v>
      </c>
      <c r="CX166" s="40">
        <f t="shared" si="197"/>
        <v>0</v>
      </c>
      <c r="CY166">
        <v>0</v>
      </c>
      <c r="CZ166" t="s">
        <v>83</v>
      </c>
      <c r="DA166">
        <v>3</v>
      </c>
      <c r="DB166" s="40">
        <f t="shared" si="198"/>
        <v>0</v>
      </c>
      <c r="DC166" s="24">
        <f t="shared" si="199"/>
        <v>10</v>
      </c>
      <c r="DD166" s="14">
        <v>2</v>
      </c>
      <c r="DE166" t="s">
        <v>83</v>
      </c>
      <c r="DF166">
        <v>1</v>
      </c>
      <c r="DG166" s="40">
        <f t="shared" si="229"/>
        <v>0</v>
      </c>
      <c r="DH166">
        <v>2</v>
      </c>
      <c r="DI166" t="s">
        <v>83</v>
      </c>
      <c r="DJ166">
        <v>1</v>
      </c>
      <c r="DK166" s="40">
        <f t="shared" si="169"/>
        <v>3</v>
      </c>
      <c r="DL166">
        <v>2</v>
      </c>
      <c r="DM166" t="s">
        <v>83</v>
      </c>
      <c r="DN166">
        <v>3</v>
      </c>
      <c r="DO166" s="40">
        <f t="shared" si="200"/>
        <v>4</v>
      </c>
      <c r="DP166">
        <v>1</v>
      </c>
      <c r="DQ166" t="s">
        <v>83</v>
      </c>
      <c r="DR166">
        <v>1</v>
      </c>
      <c r="DS166" s="40">
        <f t="shared" si="160"/>
        <v>6</v>
      </c>
      <c r="DT166">
        <v>2</v>
      </c>
      <c r="DU166" t="s">
        <v>83</v>
      </c>
      <c r="DV166">
        <v>3</v>
      </c>
      <c r="DW166" s="40">
        <f t="shared" si="161"/>
        <v>1</v>
      </c>
      <c r="DX166">
        <v>2</v>
      </c>
      <c r="DY166" t="s">
        <v>83</v>
      </c>
      <c r="DZ166">
        <v>1</v>
      </c>
      <c r="EA166" s="39">
        <f t="shared" si="201"/>
        <v>0</v>
      </c>
      <c r="EB166" s="24">
        <f t="shared" si="170"/>
        <v>14</v>
      </c>
      <c r="EC166" s="14">
        <v>1</v>
      </c>
      <c r="ED166" t="s">
        <v>83</v>
      </c>
      <c r="EE166">
        <v>2</v>
      </c>
      <c r="EF166" s="40">
        <f t="shared" si="202"/>
        <v>0</v>
      </c>
      <c r="EG166">
        <v>3</v>
      </c>
      <c r="EH166" t="s">
        <v>83</v>
      </c>
      <c r="EI166">
        <v>2</v>
      </c>
      <c r="EJ166" s="40">
        <f t="shared" si="203"/>
        <v>4</v>
      </c>
      <c r="EK166">
        <v>2</v>
      </c>
      <c r="EL166" t="s">
        <v>83</v>
      </c>
      <c r="EM166">
        <v>1</v>
      </c>
      <c r="EN166" s="40">
        <f t="shared" si="234"/>
        <v>0</v>
      </c>
      <c r="EO166">
        <v>2</v>
      </c>
      <c r="EP166" t="s">
        <v>83</v>
      </c>
      <c r="EQ166">
        <v>1</v>
      </c>
      <c r="ER166" s="40">
        <f t="shared" si="204"/>
        <v>3</v>
      </c>
      <c r="ES166">
        <v>3</v>
      </c>
      <c r="ET166" t="s">
        <v>83</v>
      </c>
      <c r="EU166">
        <v>2</v>
      </c>
      <c r="EV166" s="40">
        <f t="shared" si="205"/>
        <v>0</v>
      </c>
      <c r="EW166">
        <v>1</v>
      </c>
      <c r="EX166" t="s">
        <v>83</v>
      </c>
      <c r="EY166">
        <v>2</v>
      </c>
      <c r="EZ166" s="40">
        <f t="shared" si="206"/>
        <v>6</v>
      </c>
      <c r="FA166" s="24">
        <f t="shared" si="207"/>
        <v>13</v>
      </c>
      <c r="FB166" s="14">
        <v>2</v>
      </c>
      <c r="FC166" t="s">
        <v>83</v>
      </c>
      <c r="FD166">
        <v>0</v>
      </c>
      <c r="FE166" s="40">
        <f t="shared" si="208"/>
        <v>3</v>
      </c>
      <c r="FF166">
        <v>0</v>
      </c>
      <c r="FG166" t="s">
        <v>83</v>
      </c>
      <c r="FH166">
        <v>2</v>
      </c>
      <c r="FI166" s="40">
        <f t="shared" si="209"/>
        <v>0</v>
      </c>
      <c r="FJ166">
        <v>1</v>
      </c>
      <c r="FK166" t="s">
        <v>83</v>
      </c>
      <c r="FL166">
        <v>0</v>
      </c>
      <c r="FM166" s="40">
        <f t="shared" si="210"/>
        <v>0</v>
      </c>
      <c r="FN166">
        <v>1</v>
      </c>
      <c r="FO166" t="s">
        <v>83</v>
      </c>
      <c r="FP166">
        <v>2</v>
      </c>
      <c r="FQ166" s="40">
        <f t="shared" si="171"/>
        <v>0</v>
      </c>
      <c r="FR166">
        <v>0</v>
      </c>
      <c r="FS166" t="s">
        <v>83</v>
      </c>
      <c r="FT166">
        <v>1</v>
      </c>
      <c r="FU166" s="40">
        <f t="shared" si="211"/>
        <v>4</v>
      </c>
      <c r="FV166">
        <v>2</v>
      </c>
      <c r="FW166" t="s">
        <v>83</v>
      </c>
      <c r="FX166">
        <v>2</v>
      </c>
      <c r="FY166" s="40">
        <f t="shared" si="172"/>
        <v>0</v>
      </c>
      <c r="FZ166" s="24">
        <f t="shared" si="173"/>
        <v>7</v>
      </c>
      <c r="GA166" s="14">
        <v>0</v>
      </c>
      <c r="GB166" t="s">
        <v>83</v>
      </c>
      <c r="GC166">
        <v>0</v>
      </c>
      <c r="GD166" s="40">
        <f t="shared" si="212"/>
        <v>6</v>
      </c>
      <c r="GE166">
        <v>2</v>
      </c>
      <c r="GF166" t="s">
        <v>83</v>
      </c>
      <c r="GG166">
        <v>1</v>
      </c>
      <c r="GH166" s="40">
        <f t="shared" si="236"/>
        <v>4</v>
      </c>
      <c r="GI166">
        <v>1</v>
      </c>
      <c r="GJ166" t="s">
        <v>83</v>
      </c>
      <c r="GK166">
        <v>0</v>
      </c>
      <c r="GL166" s="40">
        <f t="shared" si="213"/>
        <v>0</v>
      </c>
      <c r="GM166">
        <v>1</v>
      </c>
      <c r="GN166" t="s">
        <v>83</v>
      </c>
      <c r="GO166">
        <v>2</v>
      </c>
      <c r="GP166" s="40">
        <f t="shared" si="214"/>
        <v>0</v>
      </c>
      <c r="GQ166">
        <v>1</v>
      </c>
      <c r="GR166" t="s">
        <v>83</v>
      </c>
      <c r="GS166">
        <v>1</v>
      </c>
      <c r="GT166" s="40">
        <f t="shared" si="174"/>
        <v>0</v>
      </c>
      <c r="GU166">
        <v>1</v>
      </c>
      <c r="GV166" t="s">
        <v>83</v>
      </c>
      <c r="GW166">
        <v>0</v>
      </c>
      <c r="GX166" s="40">
        <f t="shared" si="215"/>
        <v>4</v>
      </c>
      <c r="GY166" s="24">
        <f t="shared" si="216"/>
        <v>14</v>
      </c>
      <c r="GZ166" s="28">
        <f t="shared" si="175"/>
        <v>74</v>
      </c>
      <c r="HA166" t="s">
        <v>84</v>
      </c>
      <c r="HB166">
        <f t="shared" si="176"/>
        <v>9</v>
      </c>
      <c r="HC166" t="s">
        <v>85</v>
      </c>
      <c r="HD166">
        <f t="shared" si="230"/>
        <v>9</v>
      </c>
      <c r="HE166" t="s">
        <v>86</v>
      </c>
      <c r="HF166">
        <f t="shared" si="177"/>
        <v>5</v>
      </c>
      <c r="HG166" t="s">
        <v>94</v>
      </c>
      <c r="HH166">
        <f t="shared" si="235"/>
        <v>9</v>
      </c>
      <c r="HI166" t="s">
        <v>130</v>
      </c>
      <c r="HJ166">
        <f t="shared" si="217"/>
        <v>5</v>
      </c>
      <c r="HK166" t="s">
        <v>95</v>
      </c>
      <c r="HL166">
        <f t="shared" si="218"/>
        <v>5</v>
      </c>
      <c r="HM166" t="s">
        <v>134</v>
      </c>
      <c r="HN166">
        <f t="shared" si="178"/>
        <v>5</v>
      </c>
      <c r="HO166" t="s">
        <v>96</v>
      </c>
      <c r="HP166">
        <f t="shared" si="219"/>
        <v>9</v>
      </c>
      <c r="HQ166" t="s">
        <v>140</v>
      </c>
      <c r="HR166" s="1">
        <f t="shared" si="220"/>
        <v>0</v>
      </c>
      <c r="HS166" t="s">
        <v>92</v>
      </c>
      <c r="HT166" s="1">
        <f t="shared" si="221"/>
        <v>0</v>
      </c>
      <c r="HU166" t="s">
        <v>93</v>
      </c>
      <c r="HV166" s="1">
        <f t="shared" si="222"/>
        <v>5</v>
      </c>
      <c r="HW166" t="s">
        <v>129</v>
      </c>
      <c r="HX166" s="1">
        <f t="shared" si="223"/>
        <v>0</v>
      </c>
      <c r="HY166" t="s">
        <v>88</v>
      </c>
      <c r="HZ166" s="1">
        <f t="shared" si="224"/>
        <v>0</v>
      </c>
      <c r="IA166" t="s">
        <v>131</v>
      </c>
      <c r="IB166" s="1">
        <f t="shared" si="225"/>
        <v>0</v>
      </c>
      <c r="IC166" t="s">
        <v>90</v>
      </c>
      <c r="ID166" s="1">
        <f t="shared" si="226"/>
        <v>5</v>
      </c>
      <c r="IE166" t="s">
        <v>135</v>
      </c>
      <c r="IF166" s="1">
        <f t="shared" si="227"/>
        <v>0</v>
      </c>
      <c r="IG166">
        <f t="shared" si="232"/>
        <v>66</v>
      </c>
      <c r="IH166" s="1">
        <f t="shared" si="228"/>
        <v>140</v>
      </c>
    </row>
    <row r="167" spans="1:242" ht="14.65" thickBot="1" x14ac:dyDescent="0.5">
      <c r="A167" s="1">
        <v>164</v>
      </c>
      <c r="B167" s="45">
        <f t="shared" si="163"/>
        <v>533</v>
      </c>
      <c r="C167" s="14" t="s">
        <v>497</v>
      </c>
      <c r="D167" t="s">
        <v>498</v>
      </c>
      <c r="E167" s="15" t="s">
        <v>472</v>
      </c>
      <c r="F167" s="28">
        <f t="shared" si="164"/>
        <v>140</v>
      </c>
      <c r="H167" s="14">
        <v>1</v>
      </c>
      <c r="I167" t="s">
        <v>83</v>
      </c>
      <c r="J167">
        <v>2</v>
      </c>
      <c r="K167" s="40">
        <f t="shared" si="179"/>
        <v>3</v>
      </c>
      <c r="L167">
        <v>2</v>
      </c>
      <c r="M167" t="s">
        <v>83</v>
      </c>
      <c r="N167">
        <v>3</v>
      </c>
      <c r="O167" s="40">
        <f t="shared" si="233"/>
        <v>3</v>
      </c>
      <c r="P167">
        <v>2</v>
      </c>
      <c r="Q167" t="s">
        <v>83</v>
      </c>
      <c r="R167">
        <v>3</v>
      </c>
      <c r="S167" s="40">
        <f t="shared" si="180"/>
        <v>3</v>
      </c>
      <c r="T167">
        <v>3</v>
      </c>
      <c r="U167" t="s">
        <v>83</v>
      </c>
      <c r="V167">
        <v>2</v>
      </c>
      <c r="W167" s="40">
        <f t="shared" si="165"/>
        <v>0</v>
      </c>
      <c r="X167">
        <v>2</v>
      </c>
      <c r="Y167" t="s">
        <v>83</v>
      </c>
      <c r="Z167">
        <v>1</v>
      </c>
      <c r="AA167" s="40">
        <f t="shared" si="166"/>
        <v>0</v>
      </c>
      <c r="AB167">
        <v>3</v>
      </c>
      <c r="AC167" t="s">
        <v>83</v>
      </c>
      <c r="AD167">
        <v>1</v>
      </c>
      <c r="AE167" s="40">
        <f t="shared" si="181"/>
        <v>4</v>
      </c>
      <c r="AF167" s="24">
        <f t="shared" si="182"/>
        <v>13</v>
      </c>
      <c r="AG167" s="14">
        <v>3</v>
      </c>
      <c r="AH167" t="s">
        <v>83</v>
      </c>
      <c r="AI167">
        <v>1</v>
      </c>
      <c r="AJ167" s="40">
        <f t="shared" si="231"/>
        <v>3</v>
      </c>
      <c r="AK167">
        <v>1</v>
      </c>
      <c r="AL167" t="s">
        <v>83</v>
      </c>
      <c r="AM167">
        <v>2</v>
      </c>
      <c r="AN167" s="40">
        <f t="shared" si="183"/>
        <v>0</v>
      </c>
      <c r="AO167">
        <v>2</v>
      </c>
      <c r="AP167" t="s">
        <v>83</v>
      </c>
      <c r="AQ167">
        <v>2</v>
      </c>
      <c r="AR167" s="40">
        <f t="shared" si="162"/>
        <v>0</v>
      </c>
      <c r="AS167">
        <v>3</v>
      </c>
      <c r="AT167" t="s">
        <v>83</v>
      </c>
      <c r="AU167">
        <v>2</v>
      </c>
      <c r="AV167" s="40">
        <f t="shared" si="184"/>
        <v>0</v>
      </c>
      <c r="AW167">
        <v>1</v>
      </c>
      <c r="AX167" t="s">
        <v>83</v>
      </c>
      <c r="AY167">
        <v>1</v>
      </c>
      <c r="AZ167" s="40">
        <f t="shared" si="185"/>
        <v>0</v>
      </c>
      <c r="BA167">
        <v>2</v>
      </c>
      <c r="BB167" t="s">
        <v>83</v>
      </c>
      <c r="BC167">
        <v>2</v>
      </c>
      <c r="BD167" s="40">
        <f t="shared" si="167"/>
        <v>0</v>
      </c>
      <c r="BE167" s="24">
        <f t="shared" si="186"/>
        <v>3</v>
      </c>
      <c r="BF167" s="14">
        <v>3</v>
      </c>
      <c r="BG167" t="s">
        <v>83</v>
      </c>
      <c r="BH167">
        <v>2</v>
      </c>
      <c r="BI167" s="40">
        <f t="shared" si="187"/>
        <v>0</v>
      </c>
      <c r="BJ167">
        <v>3</v>
      </c>
      <c r="BK167" t="s">
        <v>83</v>
      </c>
      <c r="BL167">
        <v>2</v>
      </c>
      <c r="BM167" s="40">
        <f t="shared" si="188"/>
        <v>0</v>
      </c>
      <c r="BN167">
        <v>3</v>
      </c>
      <c r="BO167" t="s">
        <v>83</v>
      </c>
      <c r="BP167">
        <v>1</v>
      </c>
      <c r="BQ167" s="40">
        <f t="shared" si="168"/>
        <v>4</v>
      </c>
      <c r="BR167">
        <v>2</v>
      </c>
      <c r="BS167" t="s">
        <v>83</v>
      </c>
      <c r="BT167">
        <v>2</v>
      </c>
      <c r="BU167" s="40">
        <f t="shared" si="189"/>
        <v>0</v>
      </c>
      <c r="BV167">
        <v>3</v>
      </c>
      <c r="BW167" t="s">
        <v>83</v>
      </c>
      <c r="BX167">
        <v>1</v>
      </c>
      <c r="BY167" s="40">
        <f t="shared" si="190"/>
        <v>0</v>
      </c>
      <c r="BZ167">
        <v>2</v>
      </c>
      <c r="CA167" t="s">
        <v>83</v>
      </c>
      <c r="CB167">
        <v>3</v>
      </c>
      <c r="CC167" s="40">
        <f t="shared" si="191"/>
        <v>4</v>
      </c>
      <c r="CD167" s="24">
        <f t="shared" si="192"/>
        <v>8</v>
      </c>
      <c r="CE167" s="14">
        <v>2</v>
      </c>
      <c r="CF167" t="s">
        <v>83</v>
      </c>
      <c r="CG167">
        <v>2</v>
      </c>
      <c r="CH167" s="40">
        <f t="shared" si="193"/>
        <v>3</v>
      </c>
      <c r="CI167">
        <v>3</v>
      </c>
      <c r="CJ167" t="s">
        <v>83</v>
      </c>
      <c r="CK167">
        <v>2</v>
      </c>
      <c r="CL167" s="40">
        <f t="shared" si="194"/>
        <v>3</v>
      </c>
      <c r="CM167">
        <v>1</v>
      </c>
      <c r="CN167" t="s">
        <v>83</v>
      </c>
      <c r="CO167">
        <v>2</v>
      </c>
      <c r="CP167" s="40">
        <f t="shared" si="195"/>
        <v>4</v>
      </c>
      <c r="CQ167">
        <v>3</v>
      </c>
      <c r="CR167" t="s">
        <v>83</v>
      </c>
      <c r="CS167">
        <v>2</v>
      </c>
      <c r="CT167" s="40">
        <f t="shared" si="196"/>
        <v>4</v>
      </c>
      <c r="CU167">
        <v>2</v>
      </c>
      <c r="CV167" t="s">
        <v>83</v>
      </c>
      <c r="CW167">
        <v>2</v>
      </c>
      <c r="CX167" s="40">
        <f t="shared" si="197"/>
        <v>0</v>
      </c>
      <c r="CY167">
        <v>1</v>
      </c>
      <c r="CZ167" t="s">
        <v>83</v>
      </c>
      <c r="DA167">
        <v>3</v>
      </c>
      <c r="DB167" s="40">
        <f t="shared" si="198"/>
        <v>0</v>
      </c>
      <c r="DC167" s="24">
        <f t="shared" si="199"/>
        <v>14</v>
      </c>
      <c r="DD167" s="14">
        <v>3</v>
      </c>
      <c r="DE167" t="s">
        <v>83</v>
      </c>
      <c r="DF167">
        <v>2</v>
      </c>
      <c r="DG167" s="40">
        <f t="shared" si="229"/>
        <v>0</v>
      </c>
      <c r="DH167">
        <v>3</v>
      </c>
      <c r="DI167" t="s">
        <v>83</v>
      </c>
      <c r="DJ167">
        <v>2</v>
      </c>
      <c r="DK167" s="40">
        <f t="shared" si="169"/>
        <v>3</v>
      </c>
      <c r="DL167">
        <v>1</v>
      </c>
      <c r="DM167" t="s">
        <v>83</v>
      </c>
      <c r="DN167">
        <v>2</v>
      </c>
      <c r="DO167" s="40">
        <f t="shared" si="200"/>
        <v>4</v>
      </c>
      <c r="DP167">
        <v>3</v>
      </c>
      <c r="DQ167" t="s">
        <v>83</v>
      </c>
      <c r="DR167">
        <v>3</v>
      </c>
      <c r="DS167" s="40">
        <f t="shared" si="160"/>
        <v>3</v>
      </c>
      <c r="DT167">
        <v>1</v>
      </c>
      <c r="DU167" t="s">
        <v>83</v>
      </c>
      <c r="DV167">
        <v>2</v>
      </c>
      <c r="DW167" s="40">
        <f t="shared" si="161"/>
        <v>1</v>
      </c>
      <c r="DX167">
        <v>2</v>
      </c>
      <c r="DY167" t="s">
        <v>83</v>
      </c>
      <c r="DZ167">
        <v>3</v>
      </c>
      <c r="EA167" s="39">
        <f t="shared" si="201"/>
        <v>3</v>
      </c>
      <c r="EB167" s="24">
        <f t="shared" si="170"/>
        <v>14</v>
      </c>
      <c r="EC167" s="14">
        <v>2</v>
      </c>
      <c r="ED167" t="s">
        <v>83</v>
      </c>
      <c r="EE167">
        <v>3</v>
      </c>
      <c r="EF167" s="40">
        <f t="shared" si="202"/>
        <v>0</v>
      </c>
      <c r="EG167">
        <v>2</v>
      </c>
      <c r="EH167" t="s">
        <v>83</v>
      </c>
      <c r="EI167">
        <v>2</v>
      </c>
      <c r="EJ167" s="40">
        <f t="shared" si="203"/>
        <v>0</v>
      </c>
      <c r="EK167">
        <v>1</v>
      </c>
      <c r="EL167" t="s">
        <v>83</v>
      </c>
      <c r="EM167">
        <v>2</v>
      </c>
      <c r="EN167" s="40">
        <f t="shared" si="234"/>
        <v>3</v>
      </c>
      <c r="EO167">
        <v>3</v>
      </c>
      <c r="EP167" t="s">
        <v>83</v>
      </c>
      <c r="EQ167">
        <v>1</v>
      </c>
      <c r="ER167" s="40">
        <f t="shared" si="204"/>
        <v>3</v>
      </c>
      <c r="ES167">
        <v>3</v>
      </c>
      <c r="ET167" t="s">
        <v>83</v>
      </c>
      <c r="EU167">
        <v>2</v>
      </c>
      <c r="EV167" s="40">
        <f t="shared" si="205"/>
        <v>0</v>
      </c>
      <c r="EW167">
        <v>2</v>
      </c>
      <c r="EX167" t="s">
        <v>83</v>
      </c>
      <c r="EY167">
        <v>1</v>
      </c>
      <c r="EZ167" s="40">
        <f t="shared" si="206"/>
        <v>3</v>
      </c>
      <c r="FA167" s="24">
        <f t="shared" si="207"/>
        <v>9</v>
      </c>
      <c r="FB167" s="14">
        <v>2</v>
      </c>
      <c r="FC167" t="s">
        <v>83</v>
      </c>
      <c r="FD167">
        <v>2</v>
      </c>
      <c r="FE167" s="40">
        <f t="shared" si="208"/>
        <v>0</v>
      </c>
      <c r="FF167">
        <v>1</v>
      </c>
      <c r="FG167" t="s">
        <v>83</v>
      </c>
      <c r="FH167">
        <v>2</v>
      </c>
      <c r="FI167" s="40">
        <f t="shared" si="209"/>
        <v>0</v>
      </c>
      <c r="FJ167">
        <v>1</v>
      </c>
      <c r="FK167" t="s">
        <v>83</v>
      </c>
      <c r="FL167">
        <v>2</v>
      </c>
      <c r="FM167" s="40">
        <f t="shared" si="210"/>
        <v>0</v>
      </c>
      <c r="FN167">
        <v>3</v>
      </c>
      <c r="FO167" t="s">
        <v>83</v>
      </c>
      <c r="FP167">
        <v>2</v>
      </c>
      <c r="FQ167" s="40">
        <f t="shared" si="171"/>
        <v>4</v>
      </c>
      <c r="FR167">
        <v>3</v>
      </c>
      <c r="FS167" t="s">
        <v>83</v>
      </c>
      <c r="FT167">
        <v>2</v>
      </c>
      <c r="FU167" s="40">
        <f t="shared" si="211"/>
        <v>0</v>
      </c>
      <c r="FV167">
        <v>1</v>
      </c>
      <c r="FW167" t="s">
        <v>83</v>
      </c>
      <c r="FX167">
        <v>3</v>
      </c>
      <c r="FY167" s="40">
        <f t="shared" si="172"/>
        <v>0</v>
      </c>
      <c r="FZ167" s="24">
        <f t="shared" si="173"/>
        <v>4</v>
      </c>
      <c r="GA167" s="14">
        <v>2</v>
      </c>
      <c r="GB167" t="s">
        <v>83</v>
      </c>
      <c r="GC167">
        <v>2</v>
      </c>
      <c r="GD167" s="40">
        <f t="shared" si="212"/>
        <v>3</v>
      </c>
      <c r="GE167">
        <v>2</v>
      </c>
      <c r="GF167" t="s">
        <v>83</v>
      </c>
      <c r="GG167">
        <v>1</v>
      </c>
      <c r="GH167" s="40">
        <f t="shared" si="236"/>
        <v>4</v>
      </c>
      <c r="GI167">
        <v>1</v>
      </c>
      <c r="GJ167" t="s">
        <v>83</v>
      </c>
      <c r="GK167">
        <v>2</v>
      </c>
      <c r="GL167" s="40">
        <f t="shared" si="213"/>
        <v>4</v>
      </c>
      <c r="GM167">
        <v>3</v>
      </c>
      <c r="GN167" t="s">
        <v>83</v>
      </c>
      <c r="GO167">
        <v>1</v>
      </c>
      <c r="GP167" s="40">
        <f t="shared" si="214"/>
        <v>4</v>
      </c>
      <c r="GQ167">
        <v>3</v>
      </c>
      <c r="GR167" t="s">
        <v>83</v>
      </c>
      <c r="GS167">
        <v>2</v>
      </c>
      <c r="GT167" s="40">
        <f t="shared" si="174"/>
        <v>0</v>
      </c>
      <c r="GU167">
        <v>2</v>
      </c>
      <c r="GV167" t="s">
        <v>83</v>
      </c>
      <c r="GW167">
        <v>3</v>
      </c>
      <c r="GX167" s="40">
        <f t="shared" si="215"/>
        <v>0</v>
      </c>
      <c r="GY167" s="24">
        <f t="shared" si="216"/>
        <v>15</v>
      </c>
      <c r="GZ167" s="28">
        <f t="shared" si="175"/>
        <v>80</v>
      </c>
      <c r="HA167" t="s">
        <v>84</v>
      </c>
      <c r="HB167">
        <f t="shared" si="176"/>
        <v>9</v>
      </c>
      <c r="HC167" t="s">
        <v>85</v>
      </c>
      <c r="HD167">
        <f t="shared" si="230"/>
        <v>9</v>
      </c>
      <c r="HE167" t="s">
        <v>86</v>
      </c>
      <c r="HF167">
        <f t="shared" si="177"/>
        <v>5</v>
      </c>
      <c r="HG167" t="s">
        <v>94</v>
      </c>
      <c r="HH167">
        <f t="shared" si="235"/>
        <v>9</v>
      </c>
      <c r="HI167" t="s">
        <v>130</v>
      </c>
      <c r="HJ167">
        <f t="shared" si="217"/>
        <v>5</v>
      </c>
      <c r="HK167" t="s">
        <v>95</v>
      </c>
      <c r="HL167">
        <f t="shared" si="218"/>
        <v>5</v>
      </c>
      <c r="HM167" t="s">
        <v>90</v>
      </c>
      <c r="HN167">
        <f t="shared" si="178"/>
        <v>9</v>
      </c>
      <c r="HO167" t="s">
        <v>96</v>
      </c>
      <c r="HP167">
        <f t="shared" si="219"/>
        <v>9</v>
      </c>
      <c r="HQ167" t="s">
        <v>136</v>
      </c>
      <c r="HR167" s="1">
        <f t="shared" si="220"/>
        <v>0</v>
      </c>
      <c r="HS167" t="s">
        <v>92</v>
      </c>
      <c r="HT167" s="1">
        <f t="shared" si="221"/>
        <v>0</v>
      </c>
      <c r="HU167" t="s">
        <v>169</v>
      </c>
      <c r="HV167" s="1">
        <f t="shared" si="222"/>
        <v>0</v>
      </c>
      <c r="HW167" t="s">
        <v>129</v>
      </c>
      <c r="HX167" s="1">
        <f t="shared" si="223"/>
        <v>0</v>
      </c>
      <c r="HY167" t="s">
        <v>88</v>
      </c>
      <c r="HZ167" s="1">
        <f t="shared" si="224"/>
        <v>0</v>
      </c>
      <c r="IA167" t="s">
        <v>142</v>
      </c>
      <c r="IB167" s="1">
        <f t="shared" si="225"/>
        <v>0</v>
      </c>
      <c r="IC167" t="s">
        <v>150</v>
      </c>
      <c r="ID167" s="1">
        <f t="shared" si="226"/>
        <v>0</v>
      </c>
      <c r="IE167" t="s">
        <v>138</v>
      </c>
      <c r="IF167" s="1">
        <f t="shared" si="227"/>
        <v>0</v>
      </c>
      <c r="IG167">
        <f t="shared" si="232"/>
        <v>60</v>
      </c>
      <c r="IH167" s="1">
        <f t="shared" si="228"/>
        <v>140</v>
      </c>
    </row>
    <row r="168" spans="1:242" ht="14.65" thickBot="1" x14ac:dyDescent="0.5">
      <c r="A168" s="1">
        <v>165</v>
      </c>
      <c r="B168" s="45">
        <f t="shared" si="163"/>
        <v>491</v>
      </c>
      <c r="C168" s="14" t="s">
        <v>499</v>
      </c>
      <c r="D168" t="s">
        <v>500</v>
      </c>
      <c r="E168" s="15" t="s">
        <v>472</v>
      </c>
      <c r="F168" s="28">
        <f t="shared" si="164"/>
        <v>144</v>
      </c>
      <c r="H168" s="14">
        <v>4</v>
      </c>
      <c r="I168" t="s">
        <v>83</v>
      </c>
      <c r="J168">
        <v>4</v>
      </c>
      <c r="K168" s="40">
        <f t="shared" si="179"/>
        <v>0</v>
      </c>
      <c r="L168">
        <v>2</v>
      </c>
      <c r="M168" t="s">
        <v>83</v>
      </c>
      <c r="N168">
        <v>3</v>
      </c>
      <c r="O168" s="40">
        <f t="shared" si="233"/>
        <v>3</v>
      </c>
      <c r="P168">
        <v>1</v>
      </c>
      <c r="Q168" t="s">
        <v>83</v>
      </c>
      <c r="R168">
        <v>3</v>
      </c>
      <c r="S168" s="40">
        <f t="shared" si="180"/>
        <v>6</v>
      </c>
      <c r="T168">
        <v>3</v>
      </c>
      <c r="U168" t="s">
        <v>83</v>
      </c>
      <c r="V168">
        <v>2</v>
      </c>
      <c r="W168" s="40">
        <f t="shared" si="165"/>
        <v>0</v>
      </c>
      <c r="X168">
        <v>2</v>
      </c>
      <c r="Y168" t="s">
        <v>83</v>
      </c>
      <c r="Z168">
        <v>3</v>
      </c>
      <c r="AA168" s="40">
        <f t="shared" si="166"/>
        <v>4</v>
      </c>
      <c r="AB168">
        <v>1</v>
      </c>
      <c r="AC168" t="s">
        <v>83</v>
      </c>
      <c r="AD168">
        <v>2</v>
      </c>
      <c r="AE168" s="40">
        <f t="shared" si="181"/>
        <v>0</v>
      </c>
      <c r="AF168" s="24">
        <f t="shared" si="182"/>
        <v>13</v>
      </c>
      <c r="AG168" s="14">
        <v>0</v>
      </c>
      <c r="AH168" t="s">
        <v>83</v>
      </c>
      <c r="AI168">
        <v>0</v>
      </c>
      <c r="AJ168" s="40">
        <f t="shared" si="231"/>
        <v>0</v>
      </c>
      <c r="AK168">
        <v>1</v>
      </c>
      <c r="AL168" t="s">
        <v>83</v>
      </c>
      <c r="AM168">
        <v>3</v>
      </c>
      <c r="AN168" s="40">
        <f t="shared" si="183"/>
        <v>0</v>
      </c>
      <c r="AO168">
        <v>2</v>
      </c>
      <c r="AP168" t="s">
        <v>83</v>
      </c>
      <c r="AQ168">
        <v>0</v>
      </c>
      <c r="AR168" s="40">
        <f t="shared" si="162"/>
        <v>0</v>
      </c>
      <c r="AS168">
        <v>1</v>
      </c>
      <c r="AT168" t="s">
        <v>83</v>
      </c>
      <c r="AU168">
        <v>2</v>
      </c>
      <c r="AV168" s="40">
        <f t="shared" si="184"/>
        <v>0</v>
      </c>
      <c r="AW168">
        <v>2</v>
      </c>
      <c r="AX168" t="s">
        <v>83</v>
      </c>
      <c r="AY168">
        <v>1</v>
      </c>
      <c r="AZ168" s="40">
        <f t="shared" si="185"/>
        <v>0</v>
      </c>
      <c r="BA168">
        <v>2</v>
      </c>
      <c r="BB168" t="s">
        <v>83</v>
      </c>
      <c r="BC168">
        <v>2</v>
      </c>
      <c r="BD168" s="40">
        <f t="shared" si="167"/>
        <v>0</v>
      </c>
      <c r="BE168" s="24">
        <f t="shared" si="186"/>
        <v>0</v>
      </c>
      <c r="BF168" s="14">
        <v>0</v>
      </c>
      <c r="BG168" t="s">
        <v>83</v>
      </c>
      <c r="BH168">
        <v>0</v>
      </c>
      <c r="BI168" s="40">
        <f t="shared" si="187"/>
        <v>0</v>
      </c>
      <c r="BJ168">
        <v>1</v>
      </c>
      <c r="BK168" t="s">
        <v>83</v>
      </c>
      <c r="BL168">
        <v>1</v>
      </c>
      <c r="BM168" s="40">
        <f t="shared" si="188"/>
        <v>4</v>
      </c>
      <c r="BN168">
        <v>2</v>
      </c>
      <c r="BO168" t="s">
        <v>83</v>
      </c>
      <c r="BP168">
        <v>3</v>
      </c>
      <c r="BQ168" s="40">
        <f t="shared" si="168"/>
        <v>0</v>
      </c>
      <c r="BR168">
        <v>4</v>
      </c>
      <c r="BS168" t="s">
        <v>83</v>
      </c>
      <c r="BT168">
        <v>4</v>
      </c>
      <c r="BU168" s="40">
        <f t="shared" si="189"/>
        <v>0</v>
      </c>
      <c r="BV168">
        <v>3</v>
      </c>
      <c r="BW168" t="s">
        <v>83</v>
      </c>
      <c r="BX168">
        <v>1</v>
      </c>
      <c r="BY168" s="40">
        <f t="shared" si="190"/>
        <v>0</v>
      </c>
      <c r="BZ168">
        <v>0</v>
      </c>
      <c r="CA168" t="s">
        <v>83</v>
      </c>
      <c r="CB168">
        <v>2</v>
      </c>
      <c r="CC168" s="40">
        <f t="shared" si="191"/>
        <v>3</v>
      </c>
      <c r="CD168" s="24">
        <f t="shared" si="192"/>
        <v>7</v>
      </c>
      <c r="CE168" s="14">
        <v>0</v>
      </c>
      <c r="CF168" t="s">
        <v>83</v>
      </c>
      <c r="CG168">
        <v>0</v>
      </c>
      <c r="CH168" s="40">
        <f t="shared" si="193"/>
        <v>6</v>
      </c>
      <c r="CI168">
        <v>3</v>
      </c>
      <c r="CJ168" t="s">
        <v>83</v>
      </c>
      <c r="CK168">
        <v>2</v>
      </c>
      <c r="CL168" s="40">
        <f t="shared" si="194"/>
        <v>3</v>
      </c>
      <c r="CM168">
        <v>1</v>
      </c>
      <c r="CN168" t="s">
        <v>83</v>
      </c>
      <c r="CO168">
        <v>3</v>
      </c>
      <c r="CP168" s="40">
        <f t="shared" si="195"/>
        <v>3</v>
      </c>
      <c r="CQ168">
        <v>3</v>
      </c>
      <c r="CR168" t="s">
        <v>83</v>
      </c>
      <c r="CS168">
        <v>2</v>
      </c>
      <c r="CT168" s="40">
        <f t="shared" si="196"/>
        <v>4</v>
      </c>
      <c r="CU168">
        <v>4</v>
      </c>
      <c r="CV168" t="s">
        <v>83</v>
      </c>
      <c r="CW168">
        <v>2</v>
      </c>
      <c r="CX168" s="40">
        <f t="shared" si="197"/>
        <v>3</v>
      </c>
      <c r="CY168">
        <v>3</v>
      </c>
      <c r="CZ168" t="s">
        <v>83</v>
      </c>
      <c r="DA168">
        <v>4</v>
      </c>
      <c r="DB168" s="40">
        <f t="shared" si="198"/>
        <v>0</v>
      </c>
      <c r="DC168" s="24">
        <f t="shared" si="199"/>
        <v>19</v>
      </c>
      <c r="DD168" s="14">
        <v>0</v>
      </c>
      <c r="DE168" t="s">
        <v>83</v>
      </c>
      <c r="DF168">
        <v>0</v>
      </c>
      <c r="DG168" s="40">
        <f t="shared" si="229"/>
        <v>0</v>
      </c>
      <c r="DH168">
        <v>3</v>
      </c>
      <c r="DI168" t="s">
        <v>83</v>
      </c>
      <c r="DJ168">
        <v>3</v>
      </c>
      <c r="DK168" s="40">
        <f t="shared" si="169"/>
        <v>0</v>
      </c>
      <c r="DL168">
        <v>9</v>
      </c>
      <c r="DM168" t="s">
        <v>83</v>
      </c>
      <c r="DN168">
        <v>1</v>
      </c>
      <c r="DO168" s="40">
        <f t="shared" si="200"/>
        <v>0</v>
      </c>
      <c r="DP168">
        <v>1</v>
      </c>
      <c r="DQ168" t="s">
        <v>83</v>
      </c>
      <c r="DR168">
        <v>3</v>
      </c>
      <c r="DS168" s="40">
        <f t="shared" si="160"/>
        <v>0</v>
      </c>
      <c r="DT168">
        <v>3</v>
      </c>
      <c r="DU168" t="s">
        <v>83</v>
      </c>
      <c r="DV168">
        <v>3</v>
      </c>
      <c r="DW168" s="40">
        <f t="shared" si="161"/>
        <v>1</v>
      </c>
      <c r="DX168">
        <v>1</v>
      </c>
      <c r="DY168" t="s">
        <v>83</v>
      </c>
      <c r="DZ168">
        <v>3</v>
      </c>
      <c r="EA168" s="39">
        <f t="shared" si="201"/>
        <v>4</v>
      </c>
      <c r="EB168" s="24">
        <f t="shared" si="170"/>
        <v>5</v>
      </c>
      <c r="EC168" s="14">
        <v>0</v>
      </c>
      <c r="ED168" t="s">
        <v>83</v>
      </c>
      <c r="EE168">
        <v>0</v>
      </c>
      <c r="EF168" s="40">
        <f t="shared" si="202"/>
        <v>6</v>
      </c>
      <c r="EG168">
        <v>5</v>
      </c>
      <c r="EH168" t="s">
        <v>83</v>
      </c>
      <c r="EI168">
        <v>1</v>
      </c>
      <c r="EJ168" s="40">
        <f t="shared" si="203"/>
        <v>3</v>
      </c>
      <c r="EK168">
        <v>2</v>
      </c>
      <c r="EL168" t="s">
        <v>83</v>
      </c>
      <c r="EM168">
        <v>1</v>
      </c>
      <c r="EN168" s="40">
        <f t="shared" si="234"/>
        <v>0</v>
      </c>
      <c r="EO168">
        <v>1</v>
      </c>
      <c r="EP168" t="s">
        <v>83</v>
      </c>
      <c r="EQ168">
        <v>2</v>
      </c>
      <c r="ER168" s="40">
        <f t="shared" si="204"/>
        <v>0</v>
      </c>
      <c r="ES168">
        <v>3</v>
      </c>
      <c r="ET168" t="s">
        <v>83</v>
      </c>
      <c r="EU168">
        <v>1</v>
      </c>
      <c r="EV168" s="40">
        <f t="shared" si="205"/>
        <v>0</v>
      </c>
      <c r="EW168">
        <v>2</v>
      </c>
      <c r="EX168" t="s">
        <v>83</v>
      </c>
      <c r="EY168">
        <v>3</v>
      </c>
      <c r="EZ168" s="40">
        <f t="shared" si="206"/>
        <v>4</v>
      </c>
      <c r="FA168" s="24">
        <f t="shared" si="207"/>
        <v>13</v>
      </c>
      <c r="FB168" s="14">
        <v>0</v>
      </c>
      <c r="FC168" t="s">
        <v>83</v>
      </c>
      <c r="FD168">
        <v>0</v>
      </c>
      <c r="FE168" s="40">
        <f t="shared" si="208"/>
        <v>0</v>
      </c>
      <c r="FF168">
        <v>3</v>
      </c>
      <c r="FG168" t="s">
        <v>83</v>
      </c>
      <c r="FH168">
        <v>3</v>
      </c>
      <c r="FI168" s="40">
        <f t="shared" si="209"/>
        <v>0</v>
      </c>
      <c r="FJ168">
        <v>1</v>
      </c>
      <c r="FK168" t="s">
        <v>83</v>
      </c>
      <c r="FL168">
        <v>2</v>
      </c>
      <c r="FM168" s="40">
        <f t="shared" si="210"/>
        <v>0</v>
      </c>
      <c r="FN168">
        <v>3</v>
      </c>
      <c r="FO168" t="s">
        <v>83</v>
      </c>
      <c r="FP168">
        <v>2</v>
      </c>
      <c r="FQ168" s="40">
        <f t="shared" si="171"/>
        <v>4</v>
      </c>
      <c r="FR168">
        <v>2</v>
      </c>
      <c r="FS168" t="s">
        <v>83</v>
      </c>
      <c r="FT168">
        <v>1</v>
      </c>
      <c r="FU168" s="40">
        <f t="shared" si="211"/>
        <v>0</v>
      </c>
      <c r="FV168">
        <v>3</v>
      </c>
      <c r="FW168" t="s">
        <v>83</v>
      </c>
      <c r="FX168">
        <v>2</v>
      </c>
      <c r="FY168" s="40">
        <f t="shared" si="172"/>
        <v>4</v>
      </c>
      <c r="FZ168" s="24">
        <f t="shared" si="173"/>
        <v>8</v>
      </c>
      <c r="GA168" s="14">
        <v>0</v>
      </c>
      <c r="GB168" t="s">
        <v>83</v>
      </c>
      <c r="GC168">
        <v>0</v>
      </c>
      <c r="GD168" s="40">
        <f t="shared" si="212"/>
        <v>6</v>
      </c>
      <c r="GE168">
        <v>2</v>
      </c>
      <c r="GF168" t="s">
        <v>83</v>
      </c>
      <c r="GG168">
        <v>1</v>
      </c>
      <c r="GH168" s="40">
        <f t="shared" si="236"/>
        <v>4</v>
      </c>
      <c r="GI168">
        <v>2</v>
      </c>
      <c r="GJ168" t="s">
        <v>83</v>
      </c>
      <c r="GK168">
        <v>1</v>
      </c>
      <c r="GL168" s="40">
        <f t="shared" si="213"/>
        <v>0</v>
      </c>
      <c r="GM168">
        <v>2</v>
      </c>
      <c r="GN168" t="s">
        <v>83</v>
      </c>
      <c r="GO168">
        <v>3</v>
      </c>
      <c r="GP168" s="40">
        <f t="shared" si="214"/>
        <v>0</v>
      </c>
      <c r="GQ168">
        <v>2</v>
      </c>
      <c r="GR168" t="s">
        <v>83</v>
      </c>
      <c r="GS168">
        <v>1</v>
      </c>
      <c r="GT168" s="40">
        <f t="shared" si="174"/>
        <v>0</v>
      </c>
      <c r="GU168">
        <v>3</v>
      </c>
      <c r="GV168" t="s">
        <v>83</v>
      </c>
      <c r="GW168">
        <v>2</v>
      </c>
      <c r="GX168" s="40">
        <f t="shared" si="215"/>
        <v>4</v>
      </c>
      <c r="GY168" s="24">
        <f t="shared" si="216"/>
        <v>14</v>
      </c>
      <c r="GZ168" s="28">
        <f t="shared" si="175"/>
        <v>79</v>
      </c>
      <c r="HA168" t="s">
        <v>84</v>
      </c>
      <c r="HB168">
        <f t="shared" si="176"/>
        <v>9</v>
      </c>
      <c r="HC168" t="s">
        <v>92</v>
      </c>
      <c r="HD168">
        <f t="shared" si="230"/>
        <v>0</v>
      </c>
      <c r="HE168" t="s">
        <v>133</v>
      </c>
      <c r="HF168">
        <f t="shared" si="177"/>
        <v>0</v>
      </c>
      <c r="HG168" t="s">
        <v>94</v>
      </c>
      <c r="HH168">
        <f t="shared" si="235"/>
        <v>9</v>
      </c>
      <c r="HI168" t="s">
        <v>88</v>
      </c>
      <c r="HJ168">
        <f t="shared" si="217"/>
        <v>0</v>
      </c>
      <c r="HK168" t="s">
        <v>131</v>
      </c>
      <c r="HL168">
        <f t="shared" si="218"/>
        <v>0</v>
      </c>
      <c r="HM168" t="s">
        <v>90</v>
      </c>
      <c r="HN168">
        <f t="shared" si="178"/>
        <v>9</v>
      </c>
      <c r="HO168" t="s">
        <v>96</v>
      </c>
      <c r="HP168">
        <f t="shared" si="219"/>
        <v>9</v>
      </c>
      <c r="HQ168" t="s">
        <v>132</v>
      </c>
      <c r="HR168" s="1">
        <f t="shared" si="220"/>
        <v>6</v>
      </c>
      <c r="HS168" t="s">
        <v>137</v>
      </c>
      <c r="HT168" s="1">
        <f t="shared" si="221"/>
        <v>6</v>
      </c>
      <c r="HU168" t="s">
        <v>86</v>
      </c>
      <c r="HV168" s="1">
        <f t="shared" si="222"/>
        <v>6</v>
      </c>
      <c r="HW168" t="s">
        <v>129</v>
      </c>
      <c r="HX168" s="1">
        <f t="shared" si="223"/>
        <v>0</v>
      </c>
      <c r="HY168" t="s">
        <v>165</v>
      </c>
      <c r="HZ168" s="1">
        <f t="shared" si="224"/>
        <v>5</v>
      </c>
      <c r="IA168" t="s">
        <v>142</v>
      </c>
      <c r="IB168" s="1">
        <f t="shared" si="225"/>
        <v>0</v>
      </c>
      <c r="IC168" t="s">
        <v>134</v>
      </c>
      <c r="ID168" s="1">
        <f t="shared" si="226"/>
        <v>6</v>
      </c>
      <c r="IE168" t="s">
        <v>135</v>
      </c>
      <c r="IF168" s="1">
        <f t="shared" si="227"/>
        <v>0</v>
      </c>
      <c r="IG168">
        <f t="shared" si="232"/>
        <v>65</v>
      </c>
      <c r="IH168" s="1">
        <f t="shared" si="228"/>
        <v>144</v>
      </c>
    </row>
    <row r="169" spans="1:242" ht="14.65" thickBot="1" x14ac:dyDescent="0.5">
      <c r="A169" s="1">
        <v>166</v>
      </c>
      <c r="B169" s="45">
        <f t="shared" si="163"/>
        <v>214</v>
      </c>
      <c r="C169" s="14" t="s">
        <v>501</v>
      </c>
      <c r="D169" t="s">
        <v>502</v>
      </c>
      <c r="E169" s="15" t="s">
        <v>472</v>
      </c>
      <c r="F169" s="28">
        <f t="shared" si="164"/>
        <v>166</v>
      </c>
      <c r="H169" s="14">
        <v>4</v>
      </c>
      <c r="I169" t="s">
        <v>83</v>
      </c>
      <c r="J169">
        <v>4</v>
      </c>
      <c r="K169" s="40">
        <f t="shared" si="179"/>
        <v>0</v>
      </c>
      <c r="L169">
        <v>1</v>
      </c>
      <c r="M169" t="s">
        <v>83</v>
      </c>
      <c r="N169">
        <v>2</v>
      </c>
      <c r="O169" s="40">
        <f t="shared" si="233"/>
        <v>3</v>
      </c>
      <c r="P169">
        <v>1</v>
      </c>
      <c r="Q169" t="s">
        <v>83</v>
      </c>
      <c r="R169">
        <v>0</v>
      </c>
      <c r="S169" s="40">
        <f t="shared" si="180"/>
        <v>0</v>
      </c>
      <c r="T169">
        <v>4</v>
      </c>
      <c r="U169" t="s">
        <v>83</v>
      </c>
      <c r="V169">
        <v>1</v>
      </c>
      <c r="W169" s="40">
        <f t="shared" si="165"/>
        <v>0</v>
      </c>
      <c r="X169">
        <v>1</v>
      </c>
      <c r="Y169" t="s">
        <v>83</v>
      </c>
      <c r="Z169">
        <v>1</v>
      </c>
      <c r="AA169" s="40">
        <f t="shared" si="166"/>
        <v>0</v>
      </c>
      <c r="AB169">
        <v>4</v>
      </c>
      <c r="AC169" t="s">
        <v>83</v>
      </c>
      <c r="AD169">
        <v>0</v>
      </c>
      <c r="AE169" s="40">
        <f t="shared" si="181"/>
        <v>3</v>
      </c>
      <c r="AF169" s="24">
        <f t="shared" si="182"/>
        <v>6</v>
      </c>
      <c r="AG169" s="14">
        <v>3</v>
      </c>
      <c r="AH169" t="s">
        <v>83</v>
      </c>
      <c r="AI169">
        <v>1</v>
      </c>
      <c r="AJ169" s="40">
        <f t="shared" si="231"/>
        <v>3</v>
      </c>
      <c r="AK169">
        <v>2</v>
      </c>
      <c r="AL169" t="s">
        <v>83</v>
      </c>
      <c r="AM169">
        <v>2</v>
      </c>
      <c r="AN169" s="40">
        <f t="shared" si="183"/>
        <v>4</v>
      </c>
      <c r="AO169">
        <v>1</v>
      </c>
      <c r="AP169" t="s">
        <v>83</v>
      </c>
      <c r="AQ169">
        <v>1</v>
      </c>
      <c r="AR169" s="40">
        <f t="shared" si="162"/>
        <v>0</v>
      </c>
      <c r="AS169">
        <v>4</v>
      </c>
      <c r="AT169" t="s">
        <v>83</v>
      </c>
      <c r="AU169">
        <v>1</v>
      </c>
      <c r="AV169" s="40">
        <f t="shared" si="184"/>
        <v>0</v>
      </c>
      <c r="AW169">
        <v>2</v>
      </c>
      <c r="AX169" t="s">
        <v>83</v>
      </c>
      <c r="AY169">
        <v>4</v>
      </c>
      <c r="AZ169" s="40">
        <f t="shared" si="185"/>
        <v>3</v>
      </c>
      <c r="BA169">
        <v>1</v>
      </c>
      <c r="BB169" t="s">
        <v>83</v>
      </c>
      <c r="BC169">
        <v>2</v>
      </c>
      <c r="BD169" s="40">
        <f t="shared" si="167"/>
        <v>4</v>
      </c>
      <c r="BE169" s="24">
        <f t="shared" si="186"/>
        <v>14</v>
      </c>
      <c r="BF169" s="14">
        <v>3</v>
      </c>
      <c r="BG169" t="s">
        <v>83</v>
      </c>
      <c r="BH169">
        <v>0</v>
      </c>
      <c r="BI169" s="40">
        <f t="shared" si="187"/>
        <v>0</v>
      </c>
      <c r="BJ169">
        <v>2</v>
      </c>
      <c r="BK169" t="s">
        <v>83</v>
      </c>
      <c r="BL169">
        <v>2</v>
      </c>
      <c r="BM169" s="40">
        <f t="shared" si="188"/>
        <v>3</v>
      </c>
      <c r="BN169">
        <v>3</v>
      </c>
      <c r="BO169" t="s">
        <v>83</v>
      </c>
      <c r="BP169">
        <v>2</v>
      </c>
      <c r="BQ169" s="40">
        <f t="shared" si="168"/>
        <v>3</v>
      </c>
      <c r="BR169">
        <v>3</v>
      </c>
      <c r="BS169" t="s">
        <v>83</v>
      </c>
      <c r="BT169">
        <v>2</v>
      </c>
      <c r="BU169" s="40">
        <f t="shared" si="189"/>
        <v>3</v>
      </c>
      <c r="BV169">
        <v>1</v>
      </c>
      <c r="BW169" t="s">
        <v>83</v>
      </c>
      <c r="BX169">
        <v>3</v>
      </c>
      <c r="BY169" s="40">
        <f t="shared" si="190"/>
        <v>4</v>
      </c>
      <c r="BZ169">
        <v>1</v>
      </c>
      <c r="CA169" t="s">
        <v>83</v>
      </c>
      <c r="CB169">
        <v>3</v>
      </c>
      <c r="CC169" s="40">
        <f t="shared" si="191"/>
        <v>3</v>
      </c>
      <c r="CD169" s="24">
        <f t="shared" si="192"/>
        <v>16</v>
      </c>
      <c r="CE169" s="14">
        <v>2</v>
      </c>
      <c r="CF169" t="s">
        <v>83</v>
      </c>
      <c r="CG169">
        <v>1</v>
      </c>
      <c r="CH169" s="40">
        <f t="shared" si="193"/>
        <v>0</v>
      </c>
      <c r="CI169">
        <v>3</v>
      </c>
      <c r="CJ169" t="s">
        <v>83</v>
      </c>
      <c r="CK169">
        <v>1</v>
      </c>
      <c r="CL169" s="40">
        <f t="shared" si="194"/>
        <v>3</v>
      </c>
      <c r="CM169">
        <v>2</v>
      </c>
      <c r="CN169" t="s">
        <v>83</v>
      </c>
      <c r="CO169">
        <v>2</v>
      </c>
      <c r="CP169" s="40">
        <f t="shared" si="195"/>
        <v>0</v>
      </c>
      <c r="CQ169">
        <v>1</v>
      </c>
      <c r="CR169" t="s">
        <v>83</v>
      </c>
      <c r="CS169">
        <v>1</v>
      </c>
      <c r="CT169" s="40">
        <f t="shared" si="196"/>
        <v>0</v>
      </c>
      <c r="CU169">
        <v>1</v>
      </c>
      <c r="CV169" t="s">
        <v>83</v>
      </c>
      <c r="CW169">
        <v>1</v>
      </c>
      <c r="CX169" s="40">
        <f t="shared" si="197"/>
        <v>0</v>
      </c>
      <c r="CY169">
        <v>2</v>
      </c>
      <c r="CZ169" t="s">
        <v>83</v>
      </c>
      <c r="DA169">
        <v>2</v>
      </c>
      <c r="DB169" s="40">
        <f t="shared" si="198"/>
        <v>0</v>
      </c>
      <c r="DC169" s="24">
        <f t="shared" si="199"/>
        <v>3</v>
      </c>
      <c r="DD169" s="14">
        <v>2</v>
      </c>
      <c r="DE169" t="s">
        <v>83</v>
      </c>
      <c r="DF169">
        <v>2</v>
      </c>
      <c r="DG169" s="40">
        <f t="shared" si="229"/>
        <v>0</v>
      </c>
      <c r="DH169">
        <v>1</v>
      </c>
      <c r="DI169" t="s">
        <v>83</v>
      </c>
      <c r="DJ169">
        <v>1</v>
      </c>
      <c r="DK169" s="40">
        <f t="shared" si="169"/>
        <v>0</v>
      </c>
      <c r="DL169">
        <v>1</v>
      </c>
      <c r="DM169" t="s">
        <v>83</v>
      </c>
      <c r="DN169">
        <v>1</v>
      </c>
      <c r="DO169" s="40">
        <f t="shared" si="200"/>
        <v>0</v>
      </c>
      <c r="DP169">
        <v>2</v>
      </c>
      <c r="DQ169" t="s">
        <v>83</v>
      </c>
      <c r="DR169">
        <v>3</v>
      </c>
      <c r="DS169" s="40">
        <f t="shared" si="160"/>
        <v>0</v>
      </c>
      <c r="DT169">
        <v>1</v>
      </c>
      <c r="DU169" t="s">
        <v>83</v>
      </c>
      <c r="DV169">
        <v>1</v>
      </c>
      <c r="DW169" s="40">
        <f t="shared" si="161"/>
        <v>1</v>
      </c>
      <c r="DX169">
        <v>2</v>
      </c>
      <c r="DY169" t="s">
        <v>83</v>
      </c>
      <c r="DZ169">
        <v>3</v>
      </c>
      <c r="EA169" s="39">
        <f t="shared" si="201"/>
        <v>3</v>
      </c>
      <c r="EB169" s="24">
        <f t="shared" si="170"/>
        <v>4</v>
      </c>
      <c r="EC169" s="14">
        <v>1</v>
      </c>
      <c r="ED169" t="s">
        <v>83</v>
      </c>
      <c r="EE169">
        <v>2</v>
      </c>
      <c r="EF169" s="40">
        <f t="shared" si="202"/>
        <v>0</v>
      </c>
      <c r="EG169">
        <v>3</v>
      </c>
      <c r="EH169" t="s">
        <v>83</v>
      </c>
      <c r="EI169">
        <v>2</v>
      </c>
      <c r="EJ169" s="40">
        <f t="shared" si="203"/>
        <v>4</v>
      </c>
      <c r="EK169">
        <v>3</v>
      </c>
      <c r="EL169" t="s">
        <v>83</v>
      </c>
      <c r="EM169">
        <v>1</v>
      </c>
      <c r="EN169" s="40">
        <f t="shared" si="234"/>
        <v>0</v>
      </c>
      <c r="EO169">
        <v>1</v>
      </c>
      <c r="EP169" t="s">
        <v>83</v>
      </c>
      <c r="EQ169">
        <v>1</v>
      </c>
      <c r="ER169" s="40">
        <f t="shared" si="204"/>
        <v>0</v>
      </c>
      <c r="ES169">
        <v>2</v>
      </c>
      <c r="ET169" t="s">
        <v>83</v>
      </c>
      <c r="EU169">
        <v>1</v>
      </c>
      <c r="EV169" s="40">
        <f t="shared" si="205"/>
        <v>0</v>
      </c>
      <c r="EW169">
        <v>3</v>
      </c>
      <c r="EX169" t="s">
        <v>83</v>
      </c>
      <c r="EY169">
        <v>1</v>
      </c>
      <c r="EZ169" s="40">
        <f t="shared" si="206"/>
        <v>3</v>
      </c>
      <c r="FA169" s="24">
        <f t="shared" si="207"/>
        <v>7</v>
      </c>
      <c r="FB169" s="14">
        <v>3</v>
      </c>
      <c r="FC169" t="s">
        <v>83</v>
      </c>
      <c r="FD169">
        <v>1</v>
      </c>
      <c r="FE169" s="40">
        <f t="shared" si="208"/>
        <v>3</v>
      </c>
      <c r="FF169">
        <v>4</v>
      </c>
      <c r="FG169" t="s">
        <v>83</v>
      </c>
      <c r="FH169">
        <v>2</v>
      </c>
      <c r="FI169" s="40">
        <f t="shared" si="209"/>
        <v>4</v>
      </c>
      <c r="FJ169">
        <v>1</v>
      </c>
      <c r="FK169" t="s">
        <v>83</v>
      </c>
      <c r="FL169">
        <v>1</v>
      </c>
      <c r="FM169" s="40">
        <f t="shared" si="210"/>
        <v>3</v>
      </c>
      <c r="FN169">
        <v>3</v>
      </c>
      <c r="FO169" t="s">
        <v>83</v>
      </c>
      <c r="FP169">
        <v>2</v>
      </c>
      <c r="FQ169" s="40">
        <f t="shared" si="171"/>
        <v>4</v>
      </c>
      <c r="FR169">
        <v>1</v>
      </c>
      <c r="FS169" t="s">
        <v>83</v>
      </c>
      <c r="FT169">
        <v>1</v>
      </c>
      <c r="FU169" s="40">
        <f t="shared" si="211"/>
        <v>0</v>
      </c>
      <c r="FV169">
        <v>1</v>
      </c>
      <c r="FW169" t="s">
        <v>83</v>
      </c>
      <c r="FX169">
        <v>1</v>
      </c>
      <c r="FY169" s="40">
        <f t="shared" si="172"/>
        <v>0</v>
      </c>
      <c r="FZ169" s="24">
        <f t="shared" si="173"/>
        <v>14</v>
      </c>
      <c r="GA169" s="14">
        <v>0</v>
      </c>
      <c r="GB169" t="s">
        <v>83</v>
      </c>
      <c r="GC169">
        <v>0</v>
      </c>
      <c r="GD169" s="40">
        <f t="shared" si="212"/>
        <v>6</v>
      </c>
      <c r="GE169">
        <v>2</v>
      </c>
      <c r="GF169" t="s">
        <v>83</v>
      </c>
      <c r="GG169">
        <v>1</v>
      </c>
      <c r="GH169" s="40">
        <f t="shared" si="236"/>
        <v>4</v>
      </c>
      <c r="GI169">
        <v>1</v>
      </c>
      <c r="GJ169" t="s">
        <v>83</v>
      </c>
      <c r="GK169">
        <v>1</v>
      </c>
      <c r="GL169" s="40">
        <f t="shared" si="213"/>
        <v>0</v>
      </c>
      <c r="GM169">
        <v>2</v>
      </c>
      <c r="GN169" t="s">
        <v>83</v>
      </c>
      <c r="GO169">
        <v>1</v>
      </c>
      <c r="GP169" s="40">
        <f t="shared" si="214"/>
        <v>3</v>
      </c>
      <c r="GQ169">
        <v>2</v>
      </c>
      <c r="GR169" t="s">
        <v>83</v>
      </c>
      <c r="GS169">
        <v>1</v>
      </c>
      <c r="GT169" s="40">
        <f t="shared" si="174"/>
        <v>0</v>
      </c>
      <c r="GU169">
        <v>1</v>
      </c>
      <c r="GV169" t="s">
        <v>83</v>
      </c>
      <c r="GW169">
        <v>3</v>
      </c>
      <c r="GX169" s="40">
        <f t="shared" si="215"/>
        <v>0</v>
      </c>
      <c r="GY169" s="24">
        <f t="shared" si="216"/>
        <v>13</v>
      </c>
      <c r="GZ169" s="28">
        <f t="shared" si="175"/>
        <v>77</v>
      </c>
      <c r="HA169" t="s">
        <v>84</v>
      </c>
      <c r="HB169">
        <f t="shared" si="176"/>
        <v>9</v>
      </c>
      <c r="HC169" t="s">
        <v>85</v>
      </c>
      <c r="HD169">
        <f t="shared" si="230"/>
        <v>9</v>
      </c>
      <c r="HE169" t="s">
        <v>93</v>
      </c>
      <c r="HF169">
        <f t="shared" si="177"/>
        <v>9</v>
      </c>
      <c r="HG169" t="s">
        <v>94</v>
      </c>
      <c r="HH169">
        <f t="shared" si="235"/>
        <v>9</v>
      </c>
      <c r="HI169" t="s">
        <v>88</v>
      </c>
      <c r="HJ169">
        <f t="shared" si="217"/>
        <v>0</v>
      </c>
      <c r="HK169" t="s">
        <v>131</v>
      </c>
      <c r="HL169">
        <f t="shared" si="218"/>
        <v>0</v>
      </c>
      <c r="HM169" t="s">
        <v>90</v>
      </c>
      <c r="HN169">
        <f t="shared" si="178"/>
        <v>9</v>
      </c>
      <c r="HO169" t="s">
        <v>96</v>
      </c>
      <c r="HP169">
        <f t="shared" si="219"/>
        <v>9</v>
      </c>
      <c r="HQ169" t="s">
        <v>132</v>
      </c>
      <c r="HR169" s="1">
        <f t="shared" si="220"/>
        <v>6</v>
      </c>
      <c r="HS169" t="s">
        <v>92</v>
      </c>
      <c r="HT169" s="1">
        <f t="shared" si="221"/>
        <v>0</v>
      </c>
      <c r="HU169" t="s">
        <v>86</v>
      </c>
      <c r="HV169" s="1">
        <f t="shared" si="222"/>
        <v>6</v>
      </c>
      <c r="HW169" t="s">
        <v>87</v>
      </c>
      <c r="HX169" s="1">
        <f t="shared" si="223"/>
        <v>6</v>
      </c>
      <c r="HY169" t="s">
        <v>165</v>
      </c>
      <c r="HZ169" s="1">
        <f t="shared" si="224"/>
        <v>5</v>
      </c>
      <c r="IA169" t="s">
        <v>95</v>
      </c>
      <c r="IB169" s="1">
        <f t="shared" si="225"/>
        <v>6</v>
      </c>
      <c r="IC169" t="s">
        <v>134</v>
      </c>
      <c r="ID169" s="1">
        <f t="shared" si="226"/>
        <v>6</v>
      </c>
      <c r="IE169" t="s">
        <v>138</v>
      </c>
      <c r="IF169" s="1">
        <f t="shared" si="227"/>
        <v>0</v>
      </c>
      <c r="IG169">
        <f t="shared" si="232"/>
        <v>89</v>
      </c>
      <c r="IH169" s="1">
        <f t="shared" si="228"/>
        <v>166</v>
      </c>
    </row>
    <row r="170" spans="1:242" ht="14.65" thickBot="1" x14ac:dyDescent="0.5">
      <c r="A170" s="1">
        <v>167</v>
      </c>
      <c r="B170" s="45">
        <f t="shared" si="163"/>
        <v>270</v>
      </c>
      <c r="C170" s="14" t="s">
        <v>503</v>
      </c>
      <c r="D170" t="s">
        <v>504</v>
      </c>
      <c r="E170" s="15" t="s">
        <v>472</v>
      </c>
      <c r="F170" s="28">
        <f t="shared" si="164"/>
        <v>161</v>
      </c>
      <c r="H170" s="14">
        <v>1</v>
      </c>
      <c r="I170" t="s">
        <v>83</v>
      </c>
      <c r="J170">
        <v>2</v>
      </c>
      <c r="K170" s="40">
        <f t="shared" si="179"/>
        <v>3</v>
      </c>
      <c r="L170">
        <v>1</v>
      </c>
      <c r="M170" t="s">
        <v>83</v>
      </c>
      <c r="N170">
        <v>0</v>
      </c>
      <c r="O170" s="40">
        <f t="shared" si="233"/>
        <v>0</v>
      </c>
      <c r="P170">
        <v>0</v>
      </c>
      <c r="Q170" t="s">
        <v>83</v>
      </c>
      <c r="R170">
        <v>1</v>
      </c>
      <c r="S170" s="40">
        <f t="shared" si="180"/>
        <v>3</v>
      </c>
      <c r="T170">
        <v>1</v>
      </c>
      <c r="U170" t="s">
        <v>83</v>
      </c>
      <c r="V170">
        <v>0</v>
      </c>
      <c r="W170" s="40">
        <f t="shared" si="165"/>
        <v>0</v>
      </c>
      <c r="X170">
        <v>0</v>
      </c>
      <c r="Y170" t="s">
        <v>83</v>
      </c>
      <c r="Z170">
        <v>1</v>
      </c>
      <c r="AA170" s="40">
        <f t="shared" si="166"/>
        <v>4</v>
      </c>
      <c r="AB170">
        <v>1</v>
      </c>
      <c r="AC170" t="s">
        <v>83</v>
      </c>
      <c r="AD170">
        <v>1</v>
      </c>
      <c r="AE170" s="40">
        <f t="shared" si="181"/>
        <v>0</v>
      </c>
      <c r="AF170" s="24">
        <f t="shared" si="182"/>
        <v>10</v>
      </c>
      <c r="AG170" s="14">
        <v>0</v>
      </c>
      <c r="AH170" t="s">
        <v>83</v>
      </c>
      <c r="AI170">
        <v>0</v>
      </c>
      <c r="AJ170" s="40">
        <f t="shared" si="231"/>
        <v>0</v>
      </c>
      <c r="AK170">
        <v>0</v>
      </c>
      <c r="AL170" t="s">
        <v>83</v>
      </c>
      <c r="AM170">
        <v>1</v>
      </c>
      <c r="AN170" s="40">
        <f t="shared" si="183"/>
        <v>0</v>
      </c>
      <c r="AO170">
        <v>1</v>
      </c>
      <c r="AP170" t="s">
        <v>83</v>
      </c>
      <c r="AQ170">
        <v>2</v>
      </c>
      <c r="AR170" s="40">
        <f t="shared" si="162"/>
        <v>3</v>
      </c>
      <c r="AS170">
        <v>1</v>
      </c>
      <c r="AT170" t="s">
        <v>83</v>
      </c>
      <c r="AU170">
        <v>1</v>
      </c>
      <c r="AV170" s="40">
        <f t="shared" si="184"/>
        <v>4</v>
      </c>
      <c r="AW170">
        <v>1</v>
      </c>
      <c r="AX170" t="s">
        <v>83</v>
      </c>
      <c r="AY170">
        <v>0</v>
      </c>
      <c r="AZ170" s="40">
        <f t="shared" si="185"/>
        <v>0</v>
      </c>
      <c r="BA170">
        <v>2</v>
      </c>
      <c r="BB170" t="s">
        <v>83</v>
      </c>
      <c r="BC170">
        <v>0</v>
      </c>
      <c r="BD170" s="40">
        <f t="shared" si="167"/>
        <v>0</v>
      </c>
      <c r="BE170" s="24">
        <f t="shared" si="186"/>
        <v>7</v>
      </c>
      <c r="BF170" s="14">
        <v>3</v>
      </c>
      <c r="BG170" t="s">
        <v>83</v>
      </c>
      <c r="BH170">
        <v>0</v>
      </c>
      <c r="BI170" s="40">
        <f t="shared" si="187"/>
        <v>0</v>
      </c>
      <c r="BJ170">
        <v>1</v>
      </c>
      <c r="BK170" t="s">
        <v>83</v>
      </c>
      <c r="BL170">
        <v>2</v>
      </c>
      <c r="BM170" s="40">
        <f t="shared" si="188"/>
        <v>0</v>
      </c>
      <c r="BN170">
        <v>2</v>
      </c>
      <c r="BO170" t="s">
        <v>83</v>
      </c>
      <c r="BP170">
        <v>0</v>
      </c>
      <c r="BQ170" s="40">
        <f t="shared" si="168"/>
        <v>6</v>
      </c>
      <c r="BR170">
        <v>2</v>
      </c>
      <c r="BS170" t="s">
        <v>83</v>
      </c>
      <c r="BT170">
        <v>0</v>
      </c>
      <c r="BU170" s="40">
        <f t="shared" si="189"/>
        <v>6</v>
      </c>
      <c r="BV170">
        <v>1</v>
      </c>
      <c r="BW170" t="s">
        <v>83</v>
      </c>
      <c r="BX170">
        <v>2</v>
      </c>
      <c r="BY170" s="40">
        <f t="shared" si="190"/>
        <v>3</v>
      </c>
      <c r="BZ170">
        <v>0</v>
      </c>
      <c r="CA170" t="s">
        <v>83</v>
      </c>
      <c r="CB170">
        <v>1</v>
      </c>
      <c r="CC170" s="40">
        <f t="shared" si="191"/>
        <v>4</v>
      </c>
      <c r="CD170" s="24">
        <f t="shared" si="192"/>
        <v>19</v>
      </c>
      <c r="CE170" s="14">
        <v>0</v>
      </c>
      <c r="CF170" t="s">
        <v>83</v>
      </c>
      <c r="CG170">
        <v>0</v>
      </c>
      <c r="CH170" s="40">
        <f t="shared" si="193"/>
        <v>6</v>
      </c>
      <c r="CI170">
        <v>2</v>
      </c>
      <c r="CJ170" t="s">
        <v>83</v>
      </c>
      <c r="CK170">
        <v>0</v>
      </c>
      <c r="CL170" s="40">
        <f t="shared" si="194"/>
        <v>3</v>
      </c>
      <c r="CM170">
        <v>1</v>
      </c>
      <c r="CN170" t="s">
        <v>83</v>
      </c>
      <c r="CO170">
        <v>1</v>
      </c>
      <c r="CP170" s="40">
        <f t="shared" si="195"/>
        <v>0</v>
      </c>
      <c r="CQ170">
        <v>3</v>
      </c>
      <c r="CR170" t="s">
        <v>83</v>
      </c>
      <c r="CS170">
        <v>1</v>
      </c>
      <c r="CT170" s="40">
        <f t="shared" si="196"/>
        <v>3</v>
      </c>
      <c r="CU170">
        <v>0</v>
      </c>
      <c r="CV170" t="s">
        <v>83</v>
      </c>
      <c r="CW170">
        <v>0</v>
      </c>
      <c r="CX170" s="40">
        <f t="shared" si="197"/>
        <v>0</v>
      </c>
      <c r="CY170">
        <v>0</v>
      </c>
      <c r="CZ170" t="s">
        <v>83</v>
      </c>
      <c r="DA170">
        <v>2</v>
      </c>
      <c r="DB170" s="40">
        <f t="shared" si="198"/>
        <v>0</v>
      </c>
      <c r="DC170" s="24">
        <f t="shared" si="199"/>
        <v>12</v>
      </c>
      <c r="DD170" s="14">
        <v>1</v>
      </c>
      <c r="DE170" t="s">
        <v>83</v>
      </c>
      <c r="DF170">
        <v>0</v>
      </c>
      <c r="DG170" s="40">
        <f t="shared" si="229"/>
        <v>0</v>
      </c>
      <c r="DH170">
        <v>2</v>
      </c>
      <c r="DI170" t="s">
        <v>83</v>
      </c>
      <c r="DJ170">
        <v>1</v>
      </c>
      <c r="DK170" s="40">
        <f t="shared" si="169"/>
        <v>3</v>
      </c>
      <c r="DL170">
        <v>0</v>
      </c>
      <c r="DM170" t="s">
        <v>83</v>
      </c>
      <c r="DN170">
        <v>0</v>
      </c>
      <c r="DO170" s="40">
        <f t="shared" si="200"/>
        <v>0</v>
      </c>
      <c r="DP170">
        <v>1</v>
      </c>
      <c r="DQ170" t="s">
        <v>83</v>
      </c>
      <c r="DR170">
        <v>0</v>
      </c>
      <c r="DS170" s="40">
        <f t="shared" si="160"/>
        <v>0</v>
      </c>
      <c r="DT170">
        <v>0</v>
      </c>
      <c r="DU170" t="s">
        <v>83</v>
      </c>
      <c r="DV170">
        <v>1</v>
      </c>
      <c r="DW170" s="40">
        <f t="shared" si="161"/>
        <v>1</v>
      </c>
      <c r="DX170">
        <v>0</v>
      </c>
      <c r="DY170" t="s">
        <v>83</v>
      </c>
      <c r="DZ170">
        <v>2</v>
      </c>
      <c r="EA170" s="39">
        <f t="shared" si="201"/>
        <v>4</v>
      </c>
      <c r="EB170" s="24">
        <f t="shared" si="170"/>
        <v>8</v>
      </c>
      <c r="EC170" s="14">
        <v>0</v>
      </c>
      <c r="ED170" t="s">
        <v>83</v>
      </c>
      <c r="EE170">
        <v>1</v>
      </c>
      <c r="EF170" s="40">
        <f t="shared" si="202"/>
        <v>0</v>
      </c>
      <c r="EG170">
        <v>0</v>
      </c>
      <c r="EH170" t="s">
        <v>83</v>
      </c>
      <c r="EI170">
        <v>0</v>
      </c>
      <c r="EJ170" s="40">
        <f t="shared" si="203"/>
        <v>0</v>
      </c>
      <c r="EK170">
        <v>1</v>
      </c>
      <c r="EL170" t="s">
        <v>83</v>
      </c>
      <c r="EM170">
        <v>0</v>
      </c>
      <c r="EN170" s="40">
        <f t="shared" si="234"/>
        <v>0</v>
      </c>
      <c r="EO170">
        <v>1</v>
      </c>
      <c r="EP170" t="s">
        <v>83</v>
      </c>
      <c r="EQ170">
        <v>0</v>
      </c>
      <c r="ER170" s="40">
        <f t="shared" si="204"/>
        <v>3</v>
      </c>
      <c r="ES170">
        <v>1</v>
      </c>
      <c r="ET170" t="s">
        <v>83</v>
      </c>
      <c r="EU170">
        <v>1</v>
      </c>
      <c r="EV170" s="40">
        <f t="shared" si="205"/>
        <v>4</v>
      </c>
      <c r="EW170">
        <v>0</v>
      </c>
      <c r="EX170" t="s">
        <v>83</v>
      </c>
      <c r="EY170">
        <v>0</v>
      </c>
      <c r="EZ170" s="40">
        <f t="shared" si="206"/>
        <v>0</v>
      </c>
      <c r="FA170" s="24">
        <f t="shared" si="207"/>
        <v>7</v>
      </c>
      <c r="FB170" s="14">
        <v>0</v>
      </c>
      <c r="FC170" t="s">
        <v>83</v>
      </c>
      <c r="FD170">
        <v>1</v>
      </c>
      <c r="FE170" s="40">
        <f t="shared" si="208"/>
        <v>0</v>
      </c>
      <c r="FF170">
        <v>2</v>
      </c>
      <c r="FG170" t="s">
        <v>83</v>
      </c>
      <c r="FH170">
        <v>0</v>
      </c>
      <c r="FI170" s="40">
        <f t="shared" si="209"/>
        <v>6</v>
      </c>
      <c r="FJ170">
        <v>1</v>
      </c>
      <c r="FK170" t="s">
        <v>83</v>
      </c>
      <c r="FL170">
        <v>0</v>
      </c>
      <c r="FM170" s="40">
        <f t="shared" si="210"/>
        <v>0</v>
      </c>
      <c r="FN170">
        <v>2</v>
      </c>
      <c r="FO170" t="s">
        <v>83</v>
      </c>
      <c r="FP170">
        <v>1</v>
      </c>
      <c r="FQ170" s="40">
        <f t="shared" si="171"/>
        <v>4</v>
      </c>
      <c r="FR170">
        <v>0</v>
      </c>
      <c r="FS170" t="s">
        <v>83</v>
      </c>
      <c r="FT170">
        <v>0</v>
      </c>
      <c r="FU170" s="40">
        <f t="shared" si="211"/>
        <v>0</v>
      </c>
      <c r="FV170">
        <v>0</v>
      </c>
      <c r="FW170" t="s">
        <v>83</v>
      </c>
      <c r="FX170">
        <v>2</v>
      </c>
      <c r="FY170" s="40">
        <f t="shared" si="172"/>
        <v>0</v>
      </c>
      <c r="FZ170" s="24">
        <f t="shared" si="173"/>
        <v>10</v>
      </c>
      <c r="GA170" s="14">
        <v>0</v>
      </c>
      <c r="GB170" t="s">
        <v>83</v>
      </c>
      <c r="GC170">
        <v>1</v>
      </c>
      <c r="GD170" s="40">
        <f t="shared" si="212"/>
        <v>0</v>
      </c>
      <c r="GE170">
        <v>2</v>
      </c>
      <c r="GF170" t="s">
        <v>83</v>
      </c>
      <c r="GG170">
        <v>1</v>
      </c>
      <c r="GH170" s="40">
        <f t="shared" si="236"/>
        <v>4</v>
      </c>
      <c r="GI170">
        <v>1</v>
      </c>
      <c r="GJ170" t="s">
        <v>83</v>
      </c>
      <c r="GK170">
        <v>0</v>
      </c>
      <c r="GL170" s="40">
        <f t="shared" si="213"/>
        <v>0</v>
      </c>
      <c r="GM170">
        <v>2</v>
      </c>
      <c r="GN170" t="s">
        <v>83</v>
      </c>
      <c r="GO170">
        <v>0</v>
      </c>
      <c r="GP170" s="40">
        <f t="shared" si="214"/>
        <v>6</v>
      </c>
      <c r="GQ170">
        <v>0</v>
      </c>
      <c r="GR170" t="s">
        <v>83</v>
      </c>
      <c r="GS170">
        <v>0</v>
      </c>
      <c r="GT170" s="40">
        <f t="shared" si="174"/>
        <v>0</v>
      </c>
      <c r="GU170">
        <v>1</v>
      </c>
      <c r="GV170" t="s">
        <v>83</v>
      </c>
      <c r="GW170">
        <v>2</v>
      </c>
      <c r="GX170" s="40">
        <f t="shared" si="215"/>
        <v>0</v>
      </c>
      <c r="GY170" s="24">
        <f t="shared" si="216"/>
        <v>10</v>
      </c>
      <c r="GZ170" s="28">
        <f t="shared" si="175"/>
        <v>83</v>
      </c>
      <c r="HA170" t="s">
        <v>132</v>
      </c>
      <c r="HB170">
        <f t="shared" si="176"/>
        <v>5</v>
      </c>
      <c r="HC170" t="s">
        <v>85</v>
      </c>
      <c r="HD170">
        <f t="shared" si="230"/>
        <v>9</v>
      </c>
      <c r="HE170" t="s">
        <v>93</v>
      </c>
      <c r="HF170">
        <f t="shared" si="177"/>
        <v>9</v>
      </c>
      <c r="HG170" t="s">
        <v>94</v>
      </c>
      <c r="HH170">
        <f t="shared" si="235"/>
        <v>9</v>
      </c>
      <c r="HI170" t="s">
        <v>88</v>
      </c>
      <c r="HJ170">
        <f t="shared" si="217"/>
        <v>0</v>
      </c>
      <c r="HK170" t="s">
        <v>95</v>
      </c>
      <c r="HL170">
        <f t="shared" si="218"/>
        <v>5</v>
      </c>
      <c r="HM170" t="s">
        <v>90</v>
      </c>
      <c r="HN170">
        <f t="shared" si="178"/>
        <v>9</v>
      </c>
      <c r="HO170" t="s">
        <v>96</v>
      </c>
      <c r="HP170">
        <f t="shared" si="219"/>
        <v>9</v>
      </c>
      <c r="HQ170" t="s">
        <v>84</v>
      </c>
      <c r="HR170" s="1">
        <f t="shared" si="220"/>
        <v>5</v>
      </c>
      <c r="HS170" t="s">
        <v>92</v>
      </c>
      <c r="HT170" s="1">
        <f t="shared" si="221"/>
        <v>0</v>
      </c>
      <c r="HU170" t="s">
        <v>86</v>
      </c>
      <c r="HV170" s="1">
        <f t="shared" si="222"/>
        <v>6</v>
      </c>
      <c r="HW170" t="s">
        <v>129</v>
      </c>
      <c r="HX170" s="1">
        <f t="shared" si="223"/>
        <v>0</v>
      </c>
      <c r="HY170" t="s">
        <v>130</v>
      </c>
      <c r="HZ170" s="1">
        <f t="shared" si="224"/>
        <v>6</v>
      </c>
      <c r="IA170" t="s">
        <v>131</v>
      </c>
      <c r="IB170" s="1">
        <f t="shared" si="225"/>
        <v>0</v>
      </c>
      <c r="IC170" t="s">
        <v>166</v>
      </c>
      <c r="ID170" s="1">
        <f t="shared" si="226"/>
        <v>0</v>
      </c>
      <c r="IE170" t="s">
        <v>91</v>
      </c>
      <c r="IF170" s="1">
        <f t="shared" si="227"/>
        <v>6</v>
      </c>
      <c r="IG170">
        <f t="shared" si="232"/>
        <v>78</v>
      </c>
      <c r="IH170" s="1">
        <f t="shared" si="228"/>
        <v>161</v>
      </c>
    </row>
    <row r="171" spans="1:242" ht="14.65" thickBot="1" x14ac:dyDescent="0.5">
      <c r="A171" s="1">
        <v>168</v>
      </c>
      <c r="B171" s="45">
        <f t="shared" si="163"/>
        <v>239</v>
      </c>
      <c r="C171" s="14" t="s">
        <v>506</v>
      </c>
      <c r="D171" t="s">
        <v>507</v>
      </c>
      <c r="E171" s="15" t="s">
        <v>472</v>
      </c>
      <c r="F171" s="28">
        <f t="shared" si="164"/>
        <v>164</v>
      </c>
      <c r="H171" s="14">
        <v>4</v>
      </c>
      <c r="I171" t="s">
        <v>83</v>
      </c>
      <c r="J171">
        <v>4</v>
      </c>
      <c r="K171" s="40">
        <f t="shared" si="179"/>
        <v>0</v>
      </c>
      <c r="L171">
        <v>3</v>
      </c>
      <c r="M171" t="s">
        <v>83</v>
      </c>
      <c r="N171">
        <v>1</v>
      </c>
      <c r="O171" s="40">
        <f t="shared" si="233"/>
        <v>0</v>
      </c>
      <c r="P171">
        <v>1</v>
      </c>
      <c r="Q171" t="s">
        <v>83</v>
      </c>
      <c r="R171">
        <v>2</v>
      </c>
      <c r="S171" s="40">
        <f t="shared" si="180"/>
        <v>3</v>
      </c>
      <c r="T171">
        <v>2</v>
      </c>
      <c r="U171" t="s">
        <v>83</v>
      </c>
      <c r="V171">
        <v>2</v>
      </c>
      <c r="W171" s="40">
        <f t="shared" si="165"/>
        <v>4</v>
      </c>
      <c r="X171">
        <v>2</v>
      </c>
      <c r="Y171" t="s">
        <v>83</v>
      </c>
      <c r="Z171">
        <v>3</v>
      </c>
      <c r="AA171" s="40">
        <f t="shared" si="166"/>
        <v>4</v>
      </c>
      <c r="AB171">
        <v>1</v>
      </c>
      <c r="AC171" t="s">
        <v>83</v>
      </c>
      <c r="AD171">
        <v>1</v>
      </c>
      <c r="AE171" s="40">
        <f t="shared" si="181"/>
        <v>0</v>
      </c>
      <c r="AF171" s="24">
        <f t="shared" si="182"/>
        <v>11</v>
      </c>
      <c r="AG171" s="14">
        <v>2</v>
      </c>
      <c r="AH171" t="s">
        <v>83</v>
      </c>
      <c r="AI171">
        <v>0</v>
      </c>
      <c r="AJ171" s="40">
        <f t="shared" si="231"/>
        <v>3</v>
      </c>
      <c r="AK171">
        <v>1</v>
      </c>
      <c r="AL171" t="s">
        <v>83</v>
      </c>
      <c r="AM171">
        <v>1</v>
      </c>
      <c r="AN171" s="40">
        <f t="shared" si="183"/>
        <v>6</v>
      </c>
      <c r="AO171">
        <v>2</v>
      </c>
      <c r="AP171" t="s">
        <v>83</v>
      </c>
      <c r="AQ171">
        <v>1</v>
      </c>
      <c r="AR171" s="40">
        <f t="shared" si="162"/>
        <v>0</v>
      </c>
      <c r="AS171">
        <v>3</v>
      </c>
      <c r="AT171" t="s">
        <v>83</v>
      </c>
      <c r="AU171">
        <v>1</v>
      </c>
      <c r="AV171" s="40">
        <f t="shared" si="184"/>
        <v>0</v>
      </c>
      <c r="AW171">
        <v>1</v>
      </c>
      <c r="AX171" t="s">
        <v>83</v>
      </c>
      <c r="AY171">
        <v>3</v>
      </c>
      <c r="AZ171" s="40">
        <f t="shared" si="185"/>
        <v>3</v>
      </c>
      <c r="BA171">
        <v>0</v>
      </c>
      <c r="BB171" t="s">
        <v>83</v>
      </c>
      <c r="BC171">
        <v>2</v>
      </c>
      <c r="BD171" s="40">
        <f t="shared" si="167"/>
        <v>3</v>
      </c>
      <c r="BE171" s="24">
        <f t="shared" si="186"/>
        <v>15</v>
      </c>
      <c r="BF171" s="14">
        <v>2</v>
      </c>
      <c r="BG171" t="s">
        <v>83</v>
      </c>
      <c r="BH171">
        <v>0</v>
      </c>
      <c r="BI171" s="40">
        <f t="shared" si="187"/>
        <v>0</v>
      </c>
      <c r="BJ171">
        <v>1</v>
      </c>
      <c r="BK171" t="s">
        <v>83</v>
      </c>
      <c r="BL171">
        <v>3</v>
      </c>
      <c r="BM171" s="40">
        <f t="shared" si="188"/>
        <v>0</v>
      </c>
      <c r="BN171">
        <v>3</v>
      </c>
      <c r="BO171" t="s">
        <v>83</v>
      </c>
      <c r="BP171">
        <v>0</v>
      </c>
      <c r="BQ171" s="40">
        <f t="shared" si="168"/>
        <v>3</v>
      </c>
      <c r="BR171">
        <v>1</v>
      </c>
      <c r="BS171" t="s">
        <v>83</v>
      </c>
      <c r="BT171">
        <v>1</v>
      </c>
      <c r="BU171" s="40">
        <f t="shared" si="189"/>
        <v>0</v>
      </c>
      <c r="BV171">
        <v>2</v>
      </c>
      <c r="BW171" t="s">
        <v>83</v>
      </c>
      <c r="BX171">
        <v>0</v>
      </c>
      <c r="BY171" s="40">
        <f t="shared" si="190"/>
        <v>0</v>
      </c>
      <c r="BZ171">
        <v>0</v>
      </c>
      <c r="CA171" t="s">
        <v>83</v>
      </c>
      <c r="CB171">
        <v>2</v>
      </c>
      <c r="CC171" s="40">
        <f t="shared" si="191"/>
        <v>3</v>
      </c>
      <c r="CD171" s="24">
        <f t="shared" si="192"/>
        <v>6</v>
      </c>
      <c r="CE171" s="14">
        <v>1</v>
      </c>
      <c r="CF171" t="s">
        <v>83</v>
      </c>
      <c r="CG171">
        <v>0</v>
      </c>
      <c r="CH171" s="40">
        <f t="shared" si="193"/>
        <v>0</v>
      </c>
      <c r="CI171">
        <v>3</v>
      </c>
      <c r="CJ171" t="s">
        <v>83</v>
      </c>
      <c r="CK171">
        <v>1</v>
      </c>
      <c r="CL171" s="40">
        <f t="shared" si="194"/>
        <v>3</v>
      </c>
      <c r="CM171">
        <v>0</v>
      </c>
      <c r="CN171" t="s">
        <v>83</v>
      </c>
      <c r="CO171">
        <v>0</v>
      </c>
      <c r="CP171" s="40">
        <f t="shared" si="195"/>
        <v>0</v>
      </c>
      <c r="CQ171">
        <v>2</v>
      </c>
      <c r="CR171" t="s">
        <v>83</v>
      </c>
      <c r="CS171">
        <v>1</v>
      </c>
      <c r="CT171" s="40">
        <f t="shared" si="196"/>
        <v>6</v>
      </c>
      <c r="CU171">
        <v>2</v>
      </c>
      <c r="CV171" t="s">
        <v>83</v>
      </c>
      <c r="CW171">
        <v>3</v>
      </c>
      <c r="CX171" s="40">
        <f t="shared" si="197"/>
        <v>0</v>
      </c>
      <c r="CY171">
        <v>1</v>
      </c>
      <c r="CZ171" t="s">
        <v>83</v>
      </c>
      <c r="DA171">
        <v>4</v>
      </c>
      <c r="DB171" s="40">
        <f t="shared" si="198"/>
        <v>0</v>
      </c>
      <c r="DC171" s="24">
        <f t="shared" si="199"/>
        <v>9</v>
      </c>
      <c r="DD171" s="14">
        <v>3</v>
      </c>
      <c r="DE171" t="s">
        <v>83</v>
      </c>
      <c r="DF171">
        <v>2</v>
      </c>
      <c r="DG171" s="40">
        <f t="shared" si="229"/>
        <v>0</v>
      </c>
      <c r="DH171">
        <v>2</v>
      </c>
      <c r="DI171" t="s">
        <v>83</v>
      </c>
      <c r="DJ171">
        <v>1</v>
      </c>
      <c r="DK171" s="40">
        <f t="shared" si="169"/>
        <v>3</v>
      </c>
      <c r="DL171">
        <v>1</v>
      </c>
      <c r="DM171" t="s">
        <v>83</v>
      </c>
      <c r="DN171">
        <v>1</v>
      </c>
      <c r="DO171" s="40">
        <f t="shared" si="200"/>
        <v>0</v>
      </c>
      <c r="DP171">
        <v>2</v>
      </c>
      <c r="DQ171" t="s">
        <v>83</v>
      </c>
      <c r="DR171">
        <v>3</v>
      </c>
      <c r="DS171" s="40">
        <f t="shared" si="160"/>
        <v>0</v>
      </c>
      <c r="DT171">
        <v>1</v>
      </c>
      <c r="DU171" t="s">
        <v>83</v>
      </c>
      <c r="DV171">
        <v>2</v>
      </c>
      <c r="DW171" s="40">
        <f t="shared" si="161"/>
        <v>1</v>
      </c>
      <c r="DX171">
        <v>1</v>
      </c>
      <c r="DY171" t="s">
        <v>83</v>
      </c>
      <c r="DZ171">
        <v>4</v>
      </c>
      <c r="EA171" s="39">
        <f t="shared" si="201"/>
        <v>3</v>
      </c>
      <c r="EB171" s="24">
        <f t="shared" si="170"/>
        <v>7</v>
      </c>
      <c r="EC171" s="14">
        <v>1</v>
      </c>
      <c r="ED171" t="s">
        <v>83</v>
      </c>
      <c r="EE171">
        <v>2</v>
      </c>
      <c r="EF171" s="40">
        <f t="shared" si="202"/>
        <v>0</v>
      </c>
      <c r="EG171">
        <v>3</v>
      </c>
      <c r="EH171" t="s">
        <v>83</v>
      </c>
      <c r="EI171">
        <v>1</v>
      </c>
      <c r="EJ171" s="40">
        <f t="shared" si="203"/>
        <v>3</v>
      </c>
      <c r="EK171">
        <v>3</v>
      </c>
      <c r="EL171" t="s">
        <v>83</v>
      </c>
      <c r="EM171">
        <v>1</v>
      </c>
      <c r="EN171" s="40">
        <f t="shared" si="234"/>
        <v>0</v>
      </c>
      <c r="EO171">
        <v>2</v>
      </c>
      <c r="EP171" t="s">
        <v>83</v>
      </c>
      <c r="EQ171">
        <v>1</v>
      </c>
      <c r="ER171" s="40">
        <f t="shared" si="204"/>
        <v>3</v>
      </c>
      <c r="ES171">
        <v>1</v>
      </c>
      <c r="ET171" t="s">
        <v>83</v>
      </c>
      <c r="EU171">
        <v>3</v>
      </c>
      <c r="EV171" s="40">
        <f t="shared" si="205"/>
        <v>0</v>
      </c>
      <c r="EW171">
        <v>0</v>
      </c>
      <c r="EX171" t="s">
        <v>83</v>
      </c>
      <c r="EY171">
        <v>1</v>
      </c>
      <c r="EZ171" s="40">
        <f t="shared" si="206"/>
        <v>4</v>
      </c>
      <c r="FA171" s="24">
        <f t="shared" si="207"/>
        <v>10</v>
      </c>
      <c r="FB171" s="14">
        <v>1</v>
      </c>
      <c r="FC171" t="s">
        <v>83</v>
      </c>
      <c r="FD171">
        <v>2</v>
      </c>
      <c r="FE171" s="40">
        <f t="shared" si="208"/>
        <v>0</v>
      </c>
      <c r="FF171">
        <v>3</v>
      </c>
      <c r="FG171" t="s">
        <v>83</v>
      </c>
      <c r="FH171">
        <v>1</v>
      </c>
      <c r="FI171" s="40">
        <f t="shared" si="209"/>
        <v>4</v>
      </c>
      <c r="FJ171">
        <v>1</v>
      </c>
      <c r="FK171" t="s">
        <v>83</v>
      </c>
      <c r="FL171">
        <v>1</v>
      </c>
      <c r="FM171" s="40">
        <f t="shared" si="210"/>
        <v>3</v>
      </c>
      <c r="FN171">
        <v>3</v>
      </c>
      <c r="FO171" t="s">
        <v>83</v>
      </c>
      <c r="FP171">
        <v>1</v>
      </c>
      <c r="FQ171" s="40">
        <f t="shared" si="171"/>
        <v>3</v>
      </c>
      <c r="FR171">
        <v>1</v>
      </c>
      <c r="FS171" t="s">
        <v>83</v>
      </c>
      <c r="FT171">
        <v>3</v>
      </c>
      <c r="FU171" s="40">
        <f t="shared" si="211"/>
        <v>3</v>
      </c>
      <c r="FV171">
        <v>0</v>
      </c>
      <c r="FW171" t="s">
        <v>83</v>
      </c>
      <c r="FX171">
        <v>3</v>
      </c>
      <c r="FY171" s="40">
        <f t="shared" si="172"/>
        <v>0</v>
      </c>
      <c r="FZ171" s="24">
        <f t="shared" si="173"/>
        <v>13</v>
      </c>
      <c r="GA171" s="14">
        <v>2</v>
      </c>
      <c r="GB171" t="s">
        <v>83</v>
      </c>
      <c r="GC171">
        <v>1</v>
      </c>
      <c r="GD171" s="40">
        <f t="shared" si="212"/>
        <v>0</v>
      </c>
      <c r="GE171">
        <v>3</v>
      </c>
      <c r="GF171" t="s">
        <v>83</v>
      </c>
      <c r="GG171">
        <v>1</v>
      </c>
      <c r="GH171" s="40">
        <f t="shared" si="236"/>
        <v>3</v>
      </c>
      <c r="GI171">
        <v>0</v>
      </c>
      <c r="GJ171" t="s">
        <v>83</v>
      </c>
      <c r="GK171">
        <v>1</v>
      </c>
      <c r="GL171" s="40">
        <f t="shared" si="213"/>
        <v>4</v>
      </c>
      <c r="GM171">
        <v>1</v>
      </c>
      <c r="GN171" t="s">
        <v>83</v>
      </c>
      <c r="GO171">
        <v>2</v>
      </c>
      <c r="GP171" s="40">
        <f t="shared" si="214"/>
        <v>0</v>
      </c>
      <c r="GQ171">
        <v>1</v>
      </c>
      <c r="GR171" t="s">
        <v>83</v>
      </c>
      <c r="GS171">
        <v>3</v>
      </c>
      <c r="GT171" s="40">
        <f t="shared" si="174"/>
        <v>4</v>
      </c>
      <c r="GU171">
        <v>2</v>
      </c>
      <c r="GV171" t="s">
        <v>83</v>
      </c>
      <c r="GW171">
        <v>1</v>
      </c>
      <c r="GX171" s="40">
        <f t="shared" si="215"/>
        <v>6</v>
      </c>
      <c r="GY171" s="24">
        <f t="shared" si="216"/>
        <v>17</v>
      </c>
      <c r="GZ171" s="28">
        <f t="shared" si="175"/>
        <v>88</v>
      </c>
      <c r="HA171" t="s">
        <v>84</v>
      </c>
      <c r="HB171">
        <f t="shared" si="176"/>
        <v>9</v>
      </c>
      <c r="HC171" t="s">
        <v>85</v>
      </c>
      <c r="HD171">
        <f t="shared" si="230"/>
        <v>9</v>
      </c>
      <c r="HE171" t="s">
        <v>133</v>
      </c>
      <c r="HF171">
        <f t="shared" si="177"/>
        <v>0</v>
      </c>
      <c r="HG171" t="s">
        <v>94</v>
      </c>
      <c r="HH171">
        <f t="shared" si="235"/>
        <v>9</v>
      </c>
      <c r="HI171" t="s">
        <v>88</v>
      </c>
      <c r="HJ171">
        <f t="shared" si="217"/>
        <v>0</v>
      </c>
      <c r="HK171" t="s">
        <v>131</v>
      </c>
      <c r="HL171">
        <f t="shared" si="218"/>
        <v>0</v>
      </c>
      <c r="HM171" t="s">
        <v>90</v>
      </c>
      <c r="HN171">
        <f t="shared" si="178"/>
        <v>9</v>
      </c>
      <c r="HO171" t="s">
        <v>135</v>
      </c>
      <c r="HP171">
        <f t="shared" si="219"/>
        <v>0</v>
      </c>
      <c r="HQ171" t="s">
        <v>132</v>
      </c>
      <c r="HR171" s="1">
        <f t="shared" si="220"/>
        <v>6</v>
      </c>
      <c r="HS171" t="s">
        <v>137</v>
      </c>
      <c r="HT171" s="1">
        <f t="shared" si="221"/>
        <v>6</v>
      </c>
      <c r="HU171" t="s">
        <v>86</v>
      </c>
      <c r="HV171" s="1">
        <f t="shared" si="222"/>
        <v>6</v>
      </c>
      <c r="HW171" t="s">
        <v>129</v>
      </c>
      <c r="HX171" s="1">
        <f t="shared" si="223"/>
        <v>0</v>
      </c>
      <c r="HY171" t="s">
        <v>130</v>
      </c>
      <c r="HZ171" s="1">
        <f t="shared" si="224"/>
        <v>6</v>
      </c>
      <c r="IA171" t="s">
        <v>89</v>
      </c>
      <c r="IB171" s="1">
        <f t="shared" si="225"/>
        <v>5</v>
      </c>
      <c r="IC171" t="s">
        <v>134</v>
      </c>
      <c r="ID171" s="1">
        <f t="shared" si="226"/>
        <v>6</v>
      </c>
      <c r="IE171" t="s">
        <v>96</v>
      </c>
      <c r="IF171" s="1">
        <f t="shared" si="227"/>
        <v>5</v>
      </c>
      <c r="IG171">
        <f t="shared" si="232"/>
        <v>76</v>
      </c>
      <c r="IH171" s="1">
        <f t="shared" si="228"/>
        <v>164</v>
      </c>
    </row>
    <row r="172" spans="1:242" ht="14.65" thickBot="1" x14ac:dyDescent="0.5">
      <c r="A172" s="1">
        <v>169</v>
      </c>
      <c r="B172" s="45">
        <f t="shared" si="163"/>
        <v>410</v>
      </c>
      <c r="C172" s="14" t="s">
        <v>508</v>
      </c>
      <c r="D172" t="s">
        <v>509</v>
      </c>
      <c r="E172" s="15" t="s">
        <v>472</v>
      </c>
      <c r="F172" s="28">
        <f t="shared" si="164"/>
        <v>151</v>
      </c>
      <c r="H172" s="14">
        <v>4</v>
      </c>
      <c r="I172" t="s">
        <v>83</v>
      </c>
      <c r="J172">
        <v>4</v>
      </c>
      <c r="K172" s="40">
        <f t="shared" si="179"/>
        <v>0</v>
      </c>
      <c r="L172">
        <v>1</v>
      </c>
      <c r="M172" t="s">
        <v>83</v>
      </c>
      <c r="N172">
        <v>3</v>
      </c>
      <c r="O172" s="40">
        <f t="shared" si="233"/>
        <v>4</v>
      </c>
      <c r="P172">
        <v>0</v>
      </c>
      <c r="Q172" t="s">
        <v>83</v>
      </c>
      <c r="R172">
        <v>1</v>
      </c>
      <c r="S172" s="40">
        <f t="shared" si="180"/>
        <v>3</v>
      </c>
      <c r="T172">
        <v>1</v>
      </c>
      <c r="U172" t="s">
        <v>83</v>
      </c>
      <c r="V172">
        <v>1</v>
      </c>
      <c r="W172" s="40">
        <f t="shared" si="165"/>
        <v>6</v>
      </c>
      <c r="X172">
        <v>1</v>
      </c>
      <c r="Y172" t="s">
        <v>83</v>
      </c>
      <c r="Z172">
        <v>1</v>
      </c>
      <c r="AA172" s="40">
        <f t="shared" si="166"/>
        <v>0</v>
      </c>
      <c r="AB172">
        <v>0</v>
      </c>
      <c r="AC172" t="s">
        <v>83</v>
      </c>
      <c r="AD172">
        <v>0</v>
      </c>
      <c r="AE172" s="40">
        <f t="shared" si="181"/>
        <v>0</v>
      </c>
      <c r="AF172" s="24">
        <f t="shared" si="182"/>
        <v>13</v>
      </c>
      <c r="AG172" s="14">
        <v>2</v>
      </c>
      <c r="AH172" t="s">
        <v>83</v>
      </c>
      <c r="AI172">
        <v>1</v>
      </c>
      <c r="AJ172" s="40">
        <f t="shared" si="231"/>
        <v>3</v>
      </c>
      <c r="AK172">
        <v>5</v>
      </c>
      <c r="AL172" t="s">
        <v>83</v>
      </c>
      <c r="AM172">
        <v>3</v>
      </c>
      <c r="AN172" s="40">
        <f t="shared" si="183"/>
        <v>0</v>
      </c>
      <c r="AO172">
        <v>5</v>
      </c>
      <c r="AP172" t="s">
        <v>83</v>
      </c>
      <c r="AQ172">
        <v>4</v>
      </c>
      <c r="AR172" s="40">
        <f t="shared" si="162"/>
        <v>0</v>
      </c>
      <c r="AS172">
        <v>2</v>
      </c>
      <c r="AT172" t="s">
        <v>83</v>
      </c>
      <c r="AU172">
        <v>2</v>
      </c>
      <c r="AV172" s="40">
        <f t="shared" si="184"/>
        <v>3</v>
      </c>
      <c r="AW172">
        <v>2</v>
      </c>
      <c r="AX172" t="s">
        <v>83</v>
      </c>
      <c r="AY172">
        <v>2</v>
      </c>
      <c r="AZ172" s="40">
        <f t="shared" si="185"/>
        <v>0</v>
      </c>
      <c r="BA172">
        <v>6</v>
      </c>
      <c r="BB172" t="s">
        <v>83</v>
      </c>
      <c r="BC172">
        <v>6</v>
      </c>
      <c r="BD172" s="40">
        <f t="shared" si="167"/>
        <v>0</v>
      </c>
      <c r="BE172" s="24">
        <f t="shared" si="186"/>
        <v>6</v>
      </c>
      <c r="BF172" s="14">
        <v>1</v>
      </c>
      <c r="BG172" t="s">
        <v>83</v>
      </c>
      <c r="BH172">
        <v>0</v>
      </c>
      <c r="BI172" s="40">
        <f t="shared" si="187"/>
        <v>0</v>
      </c>
      <c r="BJ172">
        <v>2</v>
      </c>
      <c r="BK172" t="s">
        <v>83</v>
      </c>
      <c r="BL172">
        <v>2</v>
      </c>
      <c r="BM172" s="40">
        <f t="shared" si="188"/>
        <v>3</v>
      </c>
      <c r="BN172">
        <v>3</v>
      </c>
      <c r="BO172" t="s">
        <v>83</v>
      </c>
      <c r="BP172">
        <v>1</v>
      </c>
      <c r="BQ172" s="40">
        <f t="shared" si="168"/>
        <v>4</v>
      </c>
      <c r="BR172">
        <v>1</v>
      </c>
      <c r="BS172" t="s">
        <v>83</v>
      </c>
      <c r="BT172">
        <v>1</v>
      </c>
      <c r="BU172" s="40">
        <f t="shared" si="189"/>
        <v>0</v>
      </c>
      <c r="BV172">
        <v>0</v>
      </c>
      <c r="BW172" t="s">
        <v>83</v>
      </c>
      <c r="BX172">
        <v>2</v>
      </c>
      <c r="BY172" s="40">
        <f t="shared" si="190"/>
        <v>6</v>
      </c>
      <c r="BZ172">
        <v>3</v>
      </c>
      <c r="CA172" t="s">
        <v>83</v>
      </c>
      <c r="CB172">
        <v>3</v>
      </c>
      <c r="CC172" s="40">
        <f t="shared" si="191"/>
        <v>0</v>
      </c>
      <c r="CD172" s="24">
        <f t="shared" si="192"/>
        <v>13</v>
      </c>
      <c r="CE172" s="14">
        <v>1</v>
      </c>
      <c r="CF172" t="s">
        <v>83</v>
      </c>
      <c r="CG172">
        <v>0</v>
      </c>
      <c r="CH172" s="40">
        <f t="shared" si="193"/>
        <v>0</v>
      </c>
      <c r="CI172">
        <v>9</v>
      </c>
      <c r="CJ172" t="s">
        <v>83</v>
      </c>
      <c r="CK172">
        <v>0</v>
      </c>
      <c r="CL172" s="40">
        <f t="shared" si="194"/>
        <v>3</v>
      </c>
      <c r="CM172">
        <v>1</v>
      </c>
      <c r="CN172" t="s">
        <v>83</v>
      </c>
      <c r="CO172">
        <v>1</v>
      </c>
      <c r="CP172" s="40">
        <f t="shared" si="195"/>
        <v>0</v>
      </c>
      <c r="CQ172">
        <v>3</v>
      </c>
      <c r="CR172" t="s">
        <v>83</v>
      </c>
      <c r="CS172">
        <v>2</v>
      </c>
      <c r="CT172" s="40">
        <f t="shared" si="196"/>
        <v>4</v>
      </c>
      <c r="CU172">
        <v>1</v>
      </c>
      <c r="CV172" t="s">
        <v>83</v>
      </c>
      <c r="CW172">
        <v>0</v>
      </c>
      <c r="CX172" s="40">
        <f t="shared" si="197"/>
        <v>6</v>
      </c>
      <c r="CY172">
        <v>3</v>
      </c>
      <c r="CZ172" t="s">
        <v>83</v>
      </c>
      <c r="DA172">
        <v>3</v>
      </c>
      <c r="DB172" s="40">
        <f t="shared" si="198"/>
        <v>0</v>
      </c>
      <c r="DC172" s="24">
        <f t="shared" si="199"/>
        <v>13</v>
      </c>
      <c r="DD172" s="14">
        <v>9</v>
      </c>
      <c r="DE172" t="s">
        <v>83</v>
      </c>
      <c r="DF172">
        <v>1</v>
      </c>
      <c r="DG172" s="40">
        <f t="shared" si="229"/>
        <v>0</v>
      </c>
      <c r="DH172">
        <v>2</v>
      </c>
      <c r="DI172" t="s">
        <v>83</v>
      </c>
      <c r="DJ172">
        <v>2</v>
      </c>
      <c r="DK172" s="40">
        <f t="shared" si="169"/>
        <v>0</v>
      </c>
      <c r="DL172">
        <v>1</v>
      </c>
      <c r="DM172" t="s">
        <v>83</v>
      </c>
      <c r="DN172">
        <v>0</v>
      </c>
      <c r="DO172" s="40">
        <f t="shared" si="200"/>
        <v>0</v>
      </c>
      <c r="DP172">
        <v>6</v>
      </c>
      <c r="DQ172" t="s">
        <v>83</v>
      </c>
      <c r="DR172">
        <v>4</v>
      </c>
      <c r="DS172" s="40">
        <f t="shared" si="160"/>
        <v>0</v>
      </c>
      <c r="DT172">
        <v>5</v>
      </c>
      <c r="DU172" t="s">
        <v>83</v>
      </c>
      <c r="DV172">
        <v>5</v>
      </c>
      <c r="DW172" s="40">
        <f t="shared" si="161"/>
        <v>1</v>
      </c>
      <c r="DX172">
        <v>1</v>
      </c>
      <c r="DY172" t="s">
        <v>83</v>
      </c>
      <c r="DZ172">
        <v>0</v>
      </c>
      <c r="EA172" s="39">
        <f t="shared" si="201"/>
        <v>0</v>
      </c>
      <c r="EB172" s="24">
        <f t="shared" si="170"/>
        <v>1</v>
      </c>
      <c r="EC172" s="14">
        <v>1</v>
      </c>
      <c r="ED172" t="s">
        <v>83</v>
      </c>
      <c r="EE172">
        <v>1</v>
      </c>
      <c r="EF172" s="40">
        <f t="shared" si="202"/>
        <v>4</v>
      </c>
      <c r="EG172">
        <v>2</v>
      </c>
      <c r="EH172" t="s">
        <v>83</v>
      </c>
      <c r="EI172">
        <v>1</v>
      </c>
      <c r="EJ172" s="40">
        <f t="shared" si="203"/>
        <v>4</v>
      </c>
      <c r="EK172">
        <v>2</v>
      </c>
      <c r="EL172" t="s">
        <v>83</v>
      </c>
      <c r="EM172">
        <v>2</v>
      </c>
      <c r="EN172" s="40">
        <f t="shared" si="234"/>
        <v>0</v>
      </c>
      <c r="EO172">
        <v>2</v>
      </c>
      <c r="EP172" t="s">
        <v>83</v>
      </c>
      <c r="EQ172">
        <v>3</v>
      </c>
      <c r="ER172" s="40">
        <f t="shared" si="204"/>
        <v>0</v>
      </c>
      <c r="ES172">
        <v>1</v>
      </c>
      <c r="ET172" t="s">
        <v>83</v>
      </c>
      <c r="EU172">
        <v>3</v>
      </c>
      <c r="EV172" s="40">
        <f t="shared" si="205"/>
        <v>0</v>
      </c>
      <c r="EW172">
        <v>1</v>
      </c>
      <c r="EX172" t="s">
        <v>83</v>
      </c>
      <c r="EY172">
        <v>2</v>
      </c>
      <c r="EZ172" s="40">
        <f t="shared" si="206"/>
        <v>6</v>
      </c>
      <c r="FA172" s="24">
        <f t="shared" si="207"/>
        <v>14</v>
      </c>
      <c r="FB172" s="14">
        <v>3</v>
      </c>
      <c r="FC172" t="s">
        <v>83</v>
      </c>
      <c r="FD172">
        <v>1</v>
      </c>
      <c r="FE172" s="40">
        <f t="shared" si="208"/>
        <v>3</v>
      </c>
      <c r="FF172">
        <v>2</v>
      </c>
      <c r="FG172" t="s">
        <v>83</v>
      </c>
      <c r="FH172">
        <v>2</v>
      </c>
      <c r="FI172" s="40">
        <f t="shared" si="209"/>
        <v>0</v>
      </c>
      <c r="FJ172">
        <v>3</v>
      </c>
      <c r="FK172" t="s">
        <v>83</v>
      </c>
      <c r="FL172">
        <v>3</v>
      </c>
      <c r="FM172" s="40">
        <f t="shared" si="210"/>
        <v>6</v>
      </c>
      <c r="FN172">
        <v>1</v>
      </c>
      <c r="FO172" t="s">
        <v>83</v>
      </c>
      <c r="FP172">
        <v>0</v>
      </c>
      <c r="FQ172" s="40">
        <f t="shared" si="171"/>
        <v>6</v>
      </c>
      <c r="FR172">
        <v>2</v>
      </c>
      <c r="FS172" t="s">
        <v>83</v>
      </c>
      <c r="FT172">
        <v>2</v>
      </c>
      <c r="FU172" s="40">
        <f t="shared" si="211"/>
        <v>0</v>
      </c>
      <c r="FV172">
        <v>1</v>
      </c>
      <c r="FW172" t="s">
        <v>83</v>
      </c>
      <c r="FX172">
        <v>0</v>
      </c>
      <c r="FY172" s="40">
        <f t="shared" si="172"/>
        <v>6</v>
      </c>
      <c r="FZ172" s="24">
        <f t="shared" si="173"/>
        <v>21</v>
      </c>
      <c r="GA172" s="14">
        <v>1</v>
      </c>
      <c r="GB172" t="s">
        <v>83</v>
      </c>
      <c r="GC172">
        <v>1</v>
      </c>
      <c r="GD172" s="40">
        <f t="shared" si="212"/>
        <v>4</v>
      </c>
      <c r="GE172">
        <v>2</v>
      </c>
      <c r="GF172" t="s">
        <v>83</v>
      </c>
      <c r="GG172">
        <v>1</v>
      </c>
      <c r="GH172" s="40">
        <f t="shared" si="236"/>
        <v>4</v>
      </c>
      <c r="GI172">
        <v>2</v>
      </c>
      <c r="GJ172" t="s">
        <v>83</v>
      </c>
      <c r="GK172">
        <v>3</v>
      </c>
      <c r="GL172" s="40">
        <f t="shared" si="213"/>
        <v>6</v>
      </c>
      <c r="GM172">
        <v>1</v>
      </c>
      <c r="GN172" t="s">
        <v>83</v>
      </c>
      <c r="GO172">
        <v>2</v>
      </c>
      <c r="GP172" s="40">
        <f t="shared" si="214"/>
        <v>0</v>
      </c>
      <c r="GQ172">
        <v>3</v>
      </c>
      <c r="GR172" t="s">
        <v>83</v>
      </c>
      <c r="GS172">
        <v>1</v>
      </c>
      <c r="GT172" s="40">
        <f t="shared" si="174"/>
        <v>0</v>
      </c>
      <c r="GU172">
        <v>5</v>
      </c>
      <c r="GV172" t="s">
        <v>83</v>
      </c>
      <c r="GW172">
        <v>1</v>
      </c>
      <c r="GX172" s="40">
        <f t="shared" si="215"/>
        <v>3</v>
      </c>
      <c r="GY172" s="24">
        <f t="shared" si="216"/>
        <v>17</v>
      </c>
      <c r="GZ172" s="28">
        <f t="shared" si="175"/>
        <v>98</v>
      </c>
      <c r="HA172" t="s">
        <v>84</v>
      </c>
      <c r="HB172">
        <f t="shared" si="176"/>
        <v>9</v>
      </c>
      <c r="HC172" t="s">
        <v>326</v>
      </c>
      <c r="HD172">
        <f t="shared" si="230"/>
        <v>0</v>
      </c>
      <c r="HE172" t="s">
        <v>86</v>
      </c>
      <c r="HF172">
        <f t="shared" si="177"/>
        <v>5</v>
      </c>
      <c r="HG172" t="s">
        <v>94</v>
      </c>
      <c r="HH172">
        <f t="shared" si="235"/>
        <v>9</v>
      </c>
      <c r="HI172" t="s">
        <v>88</v>
      </c>
      <c r="HJ172">
        <f t="shared" si="217"/>
        <v>0</v>
      </c>
      <c r="HK172" t="s">
        <v>131</v>
      </c>
      <c r="HL172">
        <f t="shared" si="218"/>
        <v>0</v>
      </c>
      <c r="HM172" t="s">
        <v>134</v>
      </c>
      <c r="HN172">
        <f t="shared" si="178"/>
        <v>5</v>
      </c>
      <c r="HO172" t="s">
        <v>91</v>
      </c>
      <c r="HP172">
        <f t="shared" si="219"/>
        <v>5</v>
      </c>
      <c r="HQ172" t="s">
        <v>140</v>
      </c>
      <c r="HR172" s="1">
        <f t="shared" si="220"/>
        <v>0</v>
      </c>
      <c r="HS172" t="s">
        <v>85</v>
      </c>
      <c r="HT172" s="1">
        <f t="shared" si="221"/>
        <v>5</v>
      </c>
      <c r="HU172" t="s">
        <v>169</v>
      </c>
      <c r="HV172" s="1">
        <f t="shared" si="222"/>
        <v>0</v>
      </c>
      <c r="HW172" t="s">
        <v>129</v>
      </c>
      <c r="HX172" s="1">
        <f t="shared" si="223"/>
        <v>0</v>
      </c>
      <c r="HY172" t="s">
        <v>165</v>
      </c>
      <c r="HZ172" s="1">
        <f t="shared" si="224"/>
        <v>5</v>
      </c>
      <c r="IA172" t="s">
        <v>89</v>
      </c>
      <c r="IB172" s="1">
        <f t="shared" si="225"/>
        <v>5</v>
      </c>
      <c r="IC172" t="s">
        <v>90</v>
      </c>
      <c r="ID172" s="1">
        <f t="shared" si="226"/>
        <v>5</v>
      </c>
      <c r="IE172" t="s">
        <v>138</v>
      </c>
      <c r="IF172" s="1">
        <f t="shared" si="227"/>
        <v>0</v>
      </c>
      <c r="IG172">
        <f t="shared" si="232"/>
        <v>53</v>
      </c>
      <c r="IH172" s="1">
        <f t="shared" si="228"/>
        <v>151</v>
      </c>
    </row>
    <row r="173" spans="1:242" ht="14.65" thickBot="1" x14ac:dyDescent="0.5">
      <c r="A173" s="1">
        <v>170</v>
      </c>
      <c r="B173" s="45">
        <f t="shared" si="163"/>
        <v>200</v>
      </c>
      <c r="C173" s="14" t="s">
        <v>510</v>
      </c>
      <c r="D173" t="s">
        <v>511</v>
      </c>
      <c r="E173" s="15" t="s">
        <v>472</v>
      </c>
      <c r="F173" s="28">
        <f t="shared" si="164"/>
        <v>167</v>
      </c>
      <c r="H173" s="14">
        <v>0</v>
      </c>
      <c r="I173" t="s">
        <v>83</v>
      </c>
      <c r="J173">
        <v>1</v>
      </c>
      <c r="K173" s="40">
        <f t="shared" si="179"/>
        <v>3</v>
      </c>
      <c r="L173">
        <v>1</v>
      </c>
      <c r="M173" t="s">
        <v>83</v>
      </c>
      <c r="N173">
        <v>2</v>
      </c>
      <c r="O173" s="40">
        <f t="shared" si="233"/>
        <v>3</v>
      </c>
      <c r="P173">
        <v>1</v>
      </c>
      <c r="Q173" t="s">
        <v>83</v>
      </c>
      <c r="R173">
        <v>2</v>
      </c>
      <c r="S173" s="40">
        <f t="shared" si="180"/>
        <v>3</v>
      </c>
      <c r="T173">
        <v>2</v>
      </c>
      <c r="U173" t="s">
        <v>83</v>
      </c>
      <c r="V173">
        <v>1</v>
      </c>
      <c r="W173" s="40">
        <f t="shared" si="165"/>
        <v>0</v>
      </c>
      <c r="X173">
        <v>2</v>
      </c>
      <c r="Y173" t="s">
        <v>83</v>
      </c>
      <c r="Z173">
        <v>0</v>
      </c>
      <c r="AA173" s="40">
        <f t="shared" si="166"/>
        <v>0</v>
      </c>
      <c r="AB173">
        <v>3</v>
      </c>
      <c r="AC173" t="s">
        <v>83</v>
      </c>
      <c r="AD173">
        <v>0</v>
      </c>
      <c r="AE173" s="40">
        <f t="shared" si="181"/>
        <v>3</v>
      </c>
      <c r="AF173" s="24">
        <f t="shared" si="182"/>
        <v>12</v>
      </c>
      <c r="AG173" s="14">
        <v>3</v>
      </c>
      <c r="AH173" t="s">
        <v>83</v>
      </c>
      <c r="AI173">
        <v>1</v>
      </c>
      <c r="AJ173" s="40">
        <f t="shared" si="231"/>
        <v>3</v>
      </c>
      <c r="AK173">
        <v>2</v>
      </c>
      <c r="AL173" t="s">
        <v>83</v>
      </c>
      <c r="AM173">
        <v>2</v>
      </c>
      <c r="AN173" s="40">
        <f t="shared" si="183"/>
        <v>4</v>
      </c>
      <c r="AO173">
        <v>2</v>
      </c>
      <c r="AP173" t="s">
        <v>83</v>
      </c>
      <c r="AQ173">
        <v>1</v>
      </c>
      <c r="AR173" s="40">
        <f t="shared" si="162"/>
        <v>0</v>
      </c>
      <c r="AS173">
        <v>4</v>
      </c>
      <c r="AT173" t="s">
        <v>83</v>
      </c>
      <c r="AU173">
        <v>2</v>
      </c>
      <c r="AV173" s="40">
        <f t="shared" si="184"/>
        <v>0</v>
      </c>
      <c r="AW173">
        <v>2</v>
      </c>
      <c r="AX173" t="s">
        <v>83</v>
      </c>
      <c r="AY173">
        <v>4</v>
      </c>
      <c r="AZ173" s="40">
        <f t="shared" si="185"/>
        <v>3</v>
      </c>
      <c r="BA173">
        <v>1</v>
      </c>
      <c r="BB173" t="s">
        <v>83</v>
      </c>
      <c r="BC173">
        <v>2</v>
      </c>
      <c r="BD173" s="40">
        <f t="shared" si="167"/>
        <v>4</v>
      </c>
      <c r="BE173" s="24">
        <f t="shared" si="186"/>
        <v>14</v>
      </c>
      <c r="BF173" s="14">
        <v>3</v>
      </c>
      <c r="BG173" t="s">
        <v>83</v>
      </c>
      <c r="BH173">
        <v>1</v>
      </c>
      <c r="BI173" s="40">
        <f t="shared" si="187"/>
        <v>0</v>
      </c>
      <c r="BJ173">
        <v>1</v>
      </c>
      <c r="BK173" t="s">
        <v>83</v>
      </c>
      <c r="BL173">
        <v>3</v>
      </c>
      <c r="BM173" s="40">
        <f t="shared" si="188"/>
        <v>0</v>
      </c>
      <c r="BN173">
        <v>2</v>
      </c>
      <c r="BO173" t="s">
        <v>83</v>
      </c>
      <c r="BP173">
        <v>1</v>
      </c>
      <c r="BQ173" s="40">
        <f t="shared" si="168"/>
        <v>3</v>
      </c>
      <c r="BR173">
        <v>3</v>
      </c>
      <c r="BS173" t="s">
        <v>83</v>
      </c>
      <c r="BT173">
        <v>1</v>
      </c>
      <c r="BU173" s="40">
        <f t="shared" si="189"/>
        <v>4</v>
      </c>
      <c r="BV173">
        <v>1</v>
      </c>
      <c r="BW173" t="s">
        <v>83</v>
      </c>
      <c r="BX173">
        <v>2</v>
      </c>
      <c r="BY173" s="40">
        <f t="shared" si="190"/>
        <v>3</v>
      </c>
      <c r="BZ173">
        <v>1</v>
      </c>
      <c r="CA173" t="s">
        <v>83</v>
      </c>
      <c r="CB173">
        <v>2</v>
      </c>
      <c r="CC173" s="40">
        <f t="shared" si="191"/>
        <v>6</v>
      </c>
      <c r="CD173" s="24">
        <f t="shared" si="192"/>
        <v>16</v>
      </c>
      <c r="CE173" s="14">
        <v>3</v>
      </c>
      <c r="CF173" t="s">
        <v>83</v>
      </c>
      <c r="CG173">
        <v>1</v>
      </c>
      <c r="CH173" s="40">
        <f t="shared" si="193"/>
        <v>0</v>
      </c>
      <c r="CI173">
        <v>3</v>
      </c>
      <c r="CJ173" t="s">
        <v>83</v>
      </c>
      <c r="CK173">
        <v>0</v>
      </c>
      <c r="CL173" s="40">
        <f t="shared" si="194"/>
        <v>4</v>
      </c>
      <c r="CM173">
        <v>1</v>
      </c>
      <c r="CN173" t="s">
        <v>83</v>
      </c>
      <c r="CO173">
        <v>2</v>
      </c>
      <c r="CP173" s="40">
        <f t="shared" si="195"/>
        <v>4</v>
      </c>
      <c r="CQ173">
        <v>3</v>
      </c>
      <c r="CR173" t="s">
        <v>83</v>
      </c>
      <c r="CS173">
        <v>2</v>
      </c>
      <c r="CT173" s="40">
        <f t="shared" si="196"/>
        <v>4</v>
      </c>
      <c r="CU173">
        <v>2</v>
      </c>
      <c r="CV173" t="s">
        <v>83</v>
      </c>
      <c r="CW173">
        <v>3</v>
      </c>
      <c r="CX173" s="40">
        <f t="shared" si="197"/>
        <v>0</v>
      </c>
      <c r="CY173">
        <v>2</v>
      </c>
      <c r="CZ173" t="s">
        <v>83</v>
      </c>
      <c r="DA173">
        <v>4</v>
      </c>
      <c r="DB173" s="40">
        <f t="shared" si="198"/>
        <v>0</v>
      </c>
      <c r="DC173" s="24">
        <f t="shared" si="199"/>
        <v>12</v>
      </c>
      <c r="DD173" s="14">
        <v>2</v>
      </c>
      <c r="DE173" t="s">
        <v>83</v>
      </c>
      <c r="DF173">
        <v>2</v>
      </c>
      <c r="DG173" s="40">
        <f t="shared" si="229"/>
        <v>0</v>
      </c>
      <c r="DH173">
        <v>2</v>
      </c>
      <c r="DI173" t="s">
        <v>83</v>
      </c>
      <c r="DJ173">
        <v>1</v>
      </c>
      <c r="DK173" s="40">
        <f t="shared" si="169"/>
        <v>3</v>
      </c>
      <c r="DL173">
        <v>4</v>
      </c>
      <c r="DM173" t="s">
        <v>83</v>
      </c>
      <c r="DN173">
        <v>1</v>
      </c>
      <c r="DO173" s="40">
        <f t="shared" si="200"/>
        <v>0</v>
      </c>
      <c r="DP173">
        <v>2</v>
      </c>
      <c r="DQ173" t="s">
        <v>83</v>
      </c>
      <c r="DR173">
        <v>3</v>
      </c>
      <c r="DS173" s="40">
        <f t="shared" si="160"/>
        <v>0</v>
      </c>
      <c r="DT173">
        <v>3</v>
      </c>
      <c r="DU173" t="s">
        <v>83</v>
      </c>
      <c r="DV173">
        <v>1</v>
      </c>
      <c r="DW173" s="40">
        <f t="shared" si="161"/>
        <v>3</v>
      </c>
      <c r="DX173">
        <v>2</v>
      </c>
      <c r="DY173" t="s">
        <v>83</v>
      </c>
      <c r="DZ173">
        <v>4</v>
      </c>
      <c r="EA173" s="39">
        <f t="shared" si="201"/>
        <v>4</v>
      </c>
      <c r="EB173" s="24">
        <f t="shared" si="170"/>
        <v>10</v>
      </c>
      <c r="EC173" s="14">
        <v>1</v>
      </c>
      <c r="ED173" t="s">
        <v>83</v>
      </c>
      <c r="EE173">
        <v>1</v>
      </c>
      <c r="EF173" s="40">
        <f t="shared" si="202"/>
        <v>4</v>
      </c>
      <c r="EG173">
        <v>2</v>
      </c>
      <c r="EH173" t="s">
        <v>83</v>
      </c>
      <c r="EI173">
        <v>1</v>
      </c>
      <c r="EJ173" s="40">
        <f t="shared" si="203"/>
        <v>4</v>
      </c>
      <c r="EK173">
        <v>2</v>
      </c>
      <c r="EL173" t="s">
        <v>83</v>
      </c>
      <c r="EM173">
        <v>1</v>
      </c>
      <c r="EN173" s="40">
        <f t="shared" si="234"/>
        <v>0</v>
      </c>
      <c r="EO173">
        <v>2</v>
      </c>
      <c r="EP173" t="s">
        <v>83</v>
      </c>
      <c r="EQ173">
        <v>1</v>
      </c>
      <c r="ER173" s="40">
        <f t="shared" si="204"/>
        <v>3</v>
      </c>
      <c r="ES173">
        <v>3</v>
      </c>
      <c r="ET173" t="s">
        <v>83</v>
      </c>
      <c r="EU173">
        <v>2</v>
      </c>
      <c r="EV173" s="40">
        <f t="shared" si="205"/>
        <v>0</v>
      </c>
      <c r="EW173">
        <v>1</v>
      </c>
      <c r="EX173" t="s">
        <v>83</v>
      </c>
      <c r="EY173">
        <v>2</v>
      </c>
      <c r="EZ173" s="40">
        <f t="shared" si="206"/>
        <v>6</v>
      </c>
      <c r="FA173" s="24">
        <f t="shared" si="207"/>
        <v>17</v>
      </c>
      <c r="FB173" s="14">
        <v>1</v>
      </c>
      <c r="FC173" t="s">
        <v>83</v>
      </c>
      <c r="FD173">
        <v>2</v>
      </c>
      <c r="FE173" s="40">
        <f t="shared" si="208"/>
        <v>0</v>
      </c>
      <c r="FF173">
        <v>2</v>
      </c>
      <c r="FG173" t="s">
        <v>83</v>
      </c>
      <c r="FH173">
        <v>1</v>
      </c>
      <c r="FI173" s="40">
        <f t="shared" si="209"/>
        <v>3</v>
      </c>
      <c r="FJ173">
        <v>1</v>
      </c>
      <c r="FK173" t="s">
        <v>83</v>
      </c>
      <c r="FL173">
        <v>2</v>
      </c>
      <c r="FM173" s="40">
        <f t="shared" si="210"/>
        <v>0</v>
      </c>
      <c r="FN173">
        <v>3</v>
      </c>
      <c r="FO173" t="s">
        <v>83</v>
      </c>
      <c r="FP173">
        <v>1</v>
      </c>
      <c r="FQ173" s="40">
        <f t="shared" si="171"/>
        <v>3</v>
      </c>
      <c r="FR173">
        <v>2</v>
      </c>
      <c r="FS173" t="s">
        <v>83</v>
      </c>
      <c r="FT173">
        <v>1</v>
      </c>
      <c r="FU173" s="40">
        <f t="shared" si="211"/>
        <v>0</v>
      </c>
      <c r="FV173">
        <v>1</v>
      </c>
      <c r="FW173" t="s">
        <v>83</v>
      </c>
      <c r="FX173">
        <v>2</v>
      </c>
      <c r="FY173" s="40">
        <f t="shared" si="172"/>
        <v>0</v>
      </c>
      <c r="FZ173" s="24">
        <f t="shared" si="173"/>
        <v>6</v>
      </c>
      <c r="GA173" s="14">
        <v>1</v>
      </c>
      <c r="GB173" t="s">
        <v>83</v>
      </c>
      <c r="GC173">
        <v>4</v>
      </c>
      <c r="GD173" s="40">
        <f t="shared" si="212"/>
        <v>0</v>
      </c>
      <c r="GE173">
        <v>2</v>
      </c>
      <c r="GF173" t="s">
        <v>83</v>
      </c>
      <c r="GG173">
        <v>1</v>
      </c>
      <c r="GH173" s="40">
        <f t="shared" si="236"/>
        <v>4</v>
      </c>
      <c r="GI173">
        <v>4</v>
      </c>
      <c r="GJ173" t="s">
        <v>83</v>
      </c>
      <c r="GK173">
        <v>1</v>
      </c>
      <c r="GL173" s="40">
        <f t="shared" si="213"/>
        <v>0</v>
      </c>
      <c r="GM173">
        <v>4</v>
      </c>
      <c r="GN173" t="s">
        <v>83</v>
      </c>
      <c r="GO173">
        <v>1</v>
      </c>
      <c r="GP173" s="40">
        <f t="shared" si="214"/>
        <v>3</v>
      </c>
      <c r="GQ173">
        <v>1</v>
      </c>
      <c r="GR173" t="s">
        <v>83</v>
      </c>
      <c r="GS173">
        <v>1</v>
      </c>
      <c r="GT173" s="40">
        <f t="shared" si="174"/>
        <v>0</v>
      </c>
      <c r="GU173">
        <v>3</v>
      </c>
      <c r="GV173" t="s">
        <v>83</v>
      </c>
      <c r="GW173">
        <v>4</v>
      </c>
      <c r="GX173" s="40">
        <f t="shared" si="215"/>
        <v>0</v>
      </c>
      <c r="GY173" s="24">
        <f t="shared" si="216"/>
        <v>7</v>
      </c>
      <c r="GZ173" s="28">
        <f t="shared" si="175"/>
        <v>94</v>
      </c>
      <c r="HA173" t="s">
        <v>84</v>
      </c>
      <c r="HB173">
        <f t="shared" si="176"/>
        <v>9</v>
      </c>
      <c r="HC173" t="s">
        <v>181</v>
      </c>
      <c r="HD173">
        <f t="shared" si="230"/>
        <v>0</v>
      </c>
      <c r="HE173" t="s">
        <v>93</v>
      </c>
      <c r="HF173">
        <f t="shared" si="177"/>
        <v>9</v>
      </c>
      <c r="HG173" t="s">
        <v>94</v>
      </c>
      <c r="HH173">
        <f t="shared" si="235"/>
        <v>9</v>
      </c>
      <c r="HI173" t="s">
        <v>165</v>
      </c>
      <c r="HJ173">
        <f t="shared" si="217"/>
        <v>9</v>
      </c>
      <c r="HK173" t="s">
        <v>131</v>
      </c>
      <c r="HL173">
        <f t="shared" si="218"/>
        <v>0</v>
      </c>
      <c r="HM173" t="s">
        <v>90</v>
      </c>
      <c r="HN173">
        <f t="shared" si="178"/>
        <v>9</v>
      </c>
      <c r="HO173" t="s">
        <v>91</v>
      </c>
      <c r="HP173">
        <f t="shared" si="219"/>
        <v>5</v>
      </c>
      <c r="HQ173" t="s">
        <v>136</v>
      </c>
      <c r="HR173" s="1">
        <f t="shared" si="220"/>
        <v>0</v>
      </c>
      <c r="HS173" t="s">
        <v>137</v>
      </c>
      <c r="HT173" s="1">
        <f t="shared" si="221"/>
        <v>6</v>
      </c>
      <c r="HU173" t="s">
        <v>86</v>
      </c>
      <c r="HV173" s="1">
        <f t="shared" si="222"/>
        <v>6</v>
      </c>
      <c r="HW173" t="s">
        <v>129</v>
      </c>
      <c r="HX173" s="1">
        <f t="shared" si="223"/>
        <v>0</v>
      </c>
      <c r="HY173" t="s">
        <v>88</v>
      </c>
      <c r="HZ173" s="1">
        <f t="shared" si="224"/>
        <v>0</v>
      </c>
      <c r="IA173" t="s">
        <v>95</v>
      </c>
      <c r="IB173" s="1">
        <f t="shared" si="225"/>
        <v>6</v>
      </c>
      <c r="IC173" t="s">
        <v>150</v>
      </c>
      <c r="ID173" s="1">
        <f t="shared" si="226"/>
        <v>0</v>
      </c>
      <c r="IE173" t="s">
        <v>96</v>
      </c>
      <c r="IF173" s="1">
        <f t="shared" si="227"/>
        <v>5</v>
      </c>
      <c r="IG173">
        <f t="shared" si="232"/>
        <v>73</v>
      </c>
      <c r="IH173" s="1">
        <f t="shared" si="228"/>
        <v>167</v>
      </c>
    </row>
    <row r="174" spans="1:242" ht="14.65" thickBot="1" x14ac:dyDescent="0.5">
      <c r="A174" s="1">
        <v>171</v>
      </c>
      <c r="B174" s="45">
        <f t="shared" si="163"/>
        <v>491</v>
      </c>
      <c r="C174" s="14" t="s">
        <v>512</v>
      </c>
      <c r="D174" t="s">
        <v>513</v>
      </c>
      <c r="E174" s="15" t="s">
        <v>472</v>
      </c>
      <c r="F174" s="28">
        <f t="shared" si="164"/>
        <v>144</v>
      </c>
      <c r="H174" s="14">
        <v>2</v>
      </c>
      <c r="I174" t="s">
        <v>83</v>
      </c>
      <c r="J174">
        <v>3</v>
      </c>
      <c r="K174" s="40">
        <f t="shared" si="179"/>
        <v>3</v>
      </c>
      <c r="L174">
        <v>0</v>
      </c>
      <c r="M174" t="s">
        <v>83</v>
      </c>
      <c r="N174">
        <v>1</v>
      </c>
      <c r="O174" s="40">
        <f t="shared" si="233"/>
        <v>3</v>
      </c>
      <c r="P174">
        <v>2</v>
      </c>
      <c r="Q174" t="s">
        <v>83</v>
      </c>
      <c r="R174">
        <v>2</v>
      </c>
      <c r="S174" s="40">
        <f t="shared" si="180"/>
        <v>0</v>
      </c>
      <c r="T174">
        <v>0</v>
      </c>
      <c r="U174" t="s">
        <v>83</v>
      </c>
      <c r="V174">
        <v>0</v>
      </c>
      <c r="W174" s="40">
        <f t="shared" si="165"/>
        <v>4</v>
      </c>
      <c r="X174">
        <v>1</v>
      </c>
      <c r="Y174" t="s">
        <v>83</v>
      </c>
      <c r="Z174">
        <v>2</v>
      </c>
      <c r="AA174" s="40">
        <f t="shared" si="166"/>
        <v>6</v>
      </c>
      <c r="AB174">
        <v>3</v>
      </c>
      <c r="AC174" t="s">
        <v>83</v>
      </c>
      <c r="AD174">
        <v>2</v>
      </c>
      <c r="AE174" s="40">
        <f t="shared" si="181"/>
        <v>3</v>
      </c>
      <c r="AF174" s="24">
        <f t="shared" si="182"/>
        <v>19</v>
      </c>
      <c r="AG174" s="14">
        <v>3</v>
      </c>
      <c r="AH174" t="s">
        <v>83</v>
      </c>
      <c r="AI174">
        <v>0</v>
      </c>
      <c r="AJ174" s="40">
        <f t="shared" si="231"/>
        <v>3</v>
      </c>
      <c r="AK174">
        <v>1</v>
      </c>
      <c r="AL174" t="s">
        <v>83</v>
      </c>
      <c r="AM174">
        <v>1</v>
      </c>
      <c r="AN174" s="40">
        <f t="shared" si="183"/>
        <v>6</v>
      </c>
      <c r="AO174">
        <v>2</v>
      </c>
      <c r="AP174" t="s">
        <v>83</v>
      </c>
      <c r="AQ174">
        <v>1</v>
      </c>
      <c r="AR174" s="40">
        <f t="shared" si="162"/>
        <v>0</v>
      </c>
      <c r="AS174">
        <v>4</v>
      </c>
      <c r="AT174" t="s">
        <v>83</v>
      </c>
      <c r="AU174">
        <v>3</v>
      </c>
      <c r="AV174" s="40">
        <f t="shared" si="184"/>
        <v>0</v>
      </c>
      <c r="AW174">
        <v>1</v>
      </c>
      <c r="AX174" t="s">
        <v>83</v>
      </c>
      <c r="AY174">
        <v>3</v>
      </c>
      <c r="AZ174" s="40">
        <f t="shared" si="185"/>
        <v>3</v>
      </c>
      <c r="BA174">
        <v>2</v>
      </c>
      <c r="BB174" t="s">
        <v>83</v>
      </c>
      <c r="BC174">
        <v>3</v>
      </c>
      <c r="BD174" s="40">
        <f t="shared" si="167"/>
        <v>4</v>
      </c>
      <c r="BE174" s="24">
        <f t="shared" si="186"/>
        <v>16</v>
      </c>
      <c r="BF174" s="14">
        <v>4</v>
      </c>
      <c r="BG174" t="s">
        <v>83</v>
      </c>
      <c r="BH174">
        <v>0</v>
      </c>
      <c r="BI174" s="40">
        <f t="shared" si="187"/>
        <v>0</v>
      </c>
      <c r="BJ174">
        <v>1</v>
      </c>
      <c r="BK174" t="s">
        <v>83</v>
      </c>
      <c r="BL174">
        <v>2</v>
      </c>
      <c r="BM174" s="40">
        <f t="shared" si="188"/>
        <v>0</v>
      </c>
      <c r="BN174">
        <v>3</v>
      </c>
      <c r="BO174" t="s">
        <v>83</v>
      </c>
      <c r="BP174">
        <v>1</v>
      </c>
      <c r="BQ174" s="40">
        <f t="shared" si="168"/>
        <v>4</v>
      </c>
      <c r="BR174">
        <v>4</v>
      </c>
      <c r="BS174" t="s">
        <v>83</v>
      </c>
      <c r="BT174">
        <v>2</v>
      </c>
      <c r="BU174" s="40">
        <f t="shared" si="189"/>
        <v>4</v>
      </c>
      <c r="BV174">
        <v>5</v>
      </c>
      <c r="BW174" t="s">
        <v>83</v>
      </c>
      <c r="BX174">
        <v>2</v>
      </c>
      <c r="BY174" s="40">
        <f t="shared" si="190"/>
        <v>0</v>
      </c>
      <c r="BZ174">
        <v>1</v>
      </c>
      <c r="CA174" t="s">
        <v>83</v>
      </c>
      <c r="CB174">
        <v>3</v>
      </c>
      <c r="CC174" s="40">
        <f t="shared" si="191"/>
        <v>3</v>
      </c>
      <c r="CD174" s="24">
        <f t="shared" si="192"/>
        <v>11</v>
      </c>
      <c r="CE174" s="14">
        <v>1</v>
      </c>
      <c r="CF174" t="s">
        <v>83</v>
      </c>
      <c r="CG174">
        <v>1</v>
      </c>
      <c r="CH174" s="40">
        <f t="shared" si="193"/>
        <v>4</v>
      </c>
      <c r="CI174">
        <v>2</v>
      </c>
      <c r="CJ174" t="s">
        <v>83</v>
      </c>
      <c r="CK174">
        <v>0</v>
      </c>
      <c r="CL174" s="40">
        <f t="shared" si="194"/>
        <v>3</v>
      </c>
      <c r="CM174">
        <v>0</v>
      </c>
      <c r="CN174" t="s">
        <v>83</v>
      </c>
      <c r="CO174">
        <v>1</v>
      </c>
      <c r="CP174" s="40">
        <f t="shared" si="195"/>
        <v>6</v>
      </c>
      <c r="CQ174">
        <v>3</v>
      </c>
      <c r="CR174" t="s">
        <v>83</v>
      </c>
      <c r="CS174">
        <v>2</v>
      </c>
      <c r="CT174" s="40">
        <f t="shared" si="196"/>
        <v>4</v>
      </c>
      <c r="CU174">
        <v>1</v>
      </c>
      <c r="CV174" t="s">
        <v>83</v>
      </c>
      <c r="CW174">
        <v>1</v>
      </c>
      <c r="CX174" s="40">
        <f t="shared" si="197"/>
        <v>0</v>
      </c>
      <c r="CY174">
        <v>2</v>
      </c>
      <c r="CZ174" t="s">
        <v>83</v>
      </c>
      <c r="DA174">
        <v>4</v>
      </c>
      <c r="DB174" s="40">
        <f t="shared" si="198"/>
        <v>0</v>
      </c>
      <c r="DC174" s="24">
        <f t="shared" si="199"/>
        <v>17</v>
      </c>
      <c r="DD174" s="14">
        <v>3</v>
      </c>
      <c r="DE174" t="s">
        <v>83</v>
      </c>
      <c r="DF174">
        <v>1</v>
      </c>
      <c r="DG174" s="40">
        <f t="shared" si="229"/>
        <v>0</v>
      </c>
      <c r="DH174">
        <v>2</v>
      </c>
      <c r="DI174" t="s">
        <v>83</v>
      </c>
      <c r="DJ174">
        <v>1</v>
      </c>
      <c r="DK174" s="40">
        <f t="shared" si="169"/>
        <v>3</v>
      </c>
      <c r="DL174">
        <v>2</v>
      </c>
      <c r="DM174" t="s">
        <v>83</v>
      </c>
      <c r="DN174">
        <v>3</v>
      </c>
      <c r="DO174" s="40">
        <f t="shared" si="200"/>
        <v>4</v>
      </c>
      <c r="DP174">
        <v>2</v>
      </c>
      <c r="DQ174" t="s">
        <v>83</v>
      </c>
      <c r="DR174">
        <v>4</v>
      </c>
      <c r="DS174" s="40">
        <f t="shared" si="160"/>
        <v>0</v>
      </c>
      <c r="DT174">
        <v>0</v>
      </c>
      <c r="DU174" t="s">
        <v>83</v>
      </c>
      <c r="DV174">
        <v>1</v>
      </c>
      <c r="DW174" s="40">
        <f t="shared" si="161"/>
        <v>1</v>
      </c>
      <c r="DX174">
        <v>0</v>
      </c>
      <c r="DY174" t="s">
        <v>83</v>
      </c>
      <c r="DZ174">
        <v>3</v>
      </c>
      <c r="EA174" s="39">
        <f t="shared" si="201"/>
        <v>3</v>
      </c>
      <c r="EB174" s="24">
        <f t="shared" si="170"/>
        <v>11</v>
      </c>
      <c r="EC174" s="14">
        <v>1</v>
      </c>
      <c r="ED174" t="s">
        <v>83</v>
      </c>
      <c r="EE174">
        <v>3</v>
      </c>
      <c r="EF174" s="40">
        <f t="shared" si="202"/>
        <v>0</v>
      </c>
      <c r="EG174">
        <v>4</v>
      </c>
      <c r="EH174" t="s">
        <v>83</v>
      </c>
      <c r="EI174">
        <v>3</v>
      </c>
      <c r="EJ174" s="40">
        <f t="shared" si="203"/>
        <v>4</v>
      </c>
      <c r="EK174">
        <v>2</v>
      </c>
      <c r="EL174" t="s">
        <v>83</v>
      </c>
      <c r="EM174">
        <v>1</v>
      </c>
      <c r="EN174" s="40">
        <f t="shared" si="234"/>
        <v>0</v>
      </c>
      <c r="EO174">
        <v>1</v>
      </c>
      <c r="EP174" t="s">
        <v>83</v>
      </c>
      <c r="EQ174">
        <v>3</v>
      </c>
      <c r="ER174" s="40">
        <f t="shared" si="204"/>
        <v>0</v>
      </c>
      <c r="ES174">
        <v>1</v>
      </c>
      <c r="ET174" t="s">
        <v>83</v>
      </c>
      <c r="EU174">
        <v>2</v>
      </c>
      <c r="EV174" s="40">
        <f t="shared" si="205"/>
        <v>0</v>
      </c>
      <c r="EW174">
        <v>0</v>
      </c>
      <c r="EX174" t="s">
        <v>83</v>
      </c>
      <c r="EY174">
        <v>1</v>
      </c>
      <c r="EZ174" s="40">
        <f t="shared" si="206"/>
        <v>4</v>
      </c>
      <c r="FA174" s="24">
        <f t="shared" si="207"/>
        <v>8</v>
      </c>
      <c r="FB174" s="14">
        <v>4</v>
      </c>
      <c r="FC174" t="s">
        <v>83</v>
      </c>
      <c r="FD174">
        <v>3</v>
      </c>
      <c r="FE174" s="40">
        <f t="shared" si="208"/>
        <v>4</v>
      </c>
      <c r="FF174">
        <v>2</v>
      </c>
      <c r="FG174" t="s">
        <v>83</v>
      </c>
      <c r="FH174">
        <v>6</v>
      </c>
      <c r="FI174" s="40">
        <f t="shared" si="209"/>
        <v>0</v>
      </c>
      <c r="FJ174">
        <v>5</v>
      </c>
      <c r="FK174" t="s">
        <v>83</v>
      </c>
      <c r="FL174">
        <v>3</v>
      </c>
      <c r="FM174" s="40">
        <f t="shared" si="210"/>
        <v>0</v>
      </c>
      <c r="FN174">
        <v>3</v>
      </c>
      <c r="FO174" t="s">
        <v>83</v>
      </c>
      <c r="FP174">
        <v>1</v>
      </c>
      <c r="FQ174" s="40">
        <f t="shared" si="171"/>
        <v>3</v>
      </c>
      <c r="FR174">
        <v>6</v>
      </c>
      <c r="FS174" t="s">
        <v>83</v>
      </c>
      <c r="FT174">
        <v>3</v>
      </c>
      <c r="FU174" s="40">
        <f t="shared" si="211"/>
        <v>0</v>
      </c>
      <c r="FV174">
        <v>3</v>
      </c>
      <c r="FW174" t="s">
        <v>83</v>
      </c>
      <c r="FX174">
        <v>1</v>
      </c>
      <c r="FY174" s="40">
        <f t="shared" si="172"/>
        <v>3</v>
      </c>
      <c r="FZ174" s="24">
        <f t="shared" si="173"/>
        <v>10</v>
      </c>
      <c r="GA174" s="14" t="s">
        <v>518</v>
      </c>
      <c r="GB174" t="s">
        <v>83</v>
      </c>
      <c r="GC174">
        <v>3</v>
      </c>
      <c r="GD174" s="40">
        <f t="shared" si="212"/>
        <v>0</v>
      </c>
      <c r="GE174">
        <v>1</v>
      </c>
      <c r="GF174" t="s">
        <v>83</v>
      </c>
      <c r="GG174">
        <v>3</v>
      </c>
      <c r="GH174" s="40">
        <f t="shared" si="236"/>
        <v>0</v>
      </c>
      <c r="GI174">
        <v>3</v>
      </c>
      <c r="GJ174" t="s">
        <v>83</v>
      </c>
      <c r="GK174">
        <v>5</v>
      </c>
      <c r="GL174" s="40">
        <f t="shared" si="213"/>
        <v>3</v>
      </c>
      <c r="GM174">
        <v>1</v>
      </c>
      <c r="GN174" t="s">
        <v>83</v>
      </c>
      <c r="GO174">
        <v>4</v>
      </c>
      <c r="GP174" s="40">
        <f t="shared" si="214"/>
        <v>0</v>
      </c>
      <c r="GQ174">
        <v>3</v>
      </c>
      <c r="GR174" t="s">
        <v>83</v>
      </c>
      <c r="GS174">
        <v>1</v>
      </c>
      <c r="GT174" s="40">
        <f t="shared" si="174"/>
        <v>0</v>
      </c>
      <c r="GU174">
        <v>9</v>
      </c>
      <c r="GV174" t="s">
        <v>83</v>
      </c>
      <c r="GW174">
        <v>9</v>
      </c>
      <c r="GX174" s="40">
        <f t="shared" si="215"/>
        <v>0</v>
      </c>
      <c r="GY174" s="24">
        <f t="shared" si="216"/>
        <v>3</v>
      </c>
      <c r="GZ174" s="28">
        <f t="shared" si="175"/>
        <v>95</v>
      </c>
      <c r="HA174" t="s">
        <v>84</v>
      </c>
      <c r="HB174">
        <f t="shared" si="176"/>
        <v>9</v>
      </c>
      <c r="HC174" t="s">
        <v>85</v>
      </c>
      <c r="HD174">
        <f t="shared" si="230"/>
        <v>9</v>
      </c>
      <c r="HE174" t="s">
        <v>86</v>
      </c>
      <c r="HF174">
        <f t="shared" si="177"/>
        <v>5</v>
      </c>
      <c r="HG174" t="s">
        <v>87</v>
      </c>
      <c r="HH174">
        <f t="shared" si="235"/>
        <v>5</v>
      </c>
      <c r="HI174" t="s">
        <v>88</v>
      </c>
      <c r="HJ174">
        <f t="shared" si="217"/>
        <v>0</v>
      </c>
      <c r="HK174" t="s">
        <v>131</v>
      </c>
      <c r="HL174">
        <f t="shared" si="218"/>
        <v>0</v>
      </c>
      <c r="HM174" t="s">
        <v>150</v>
      </c>
      <c r="HN174">
        <f t="shared" si="178"/>
        <v>0</v>
      </c>
      <c r="HO174" t="s">
        <v>91</v>
      </c>
      <c r="HP174">
        <f t="shared" si="219"/>
        <v>5</v>
      </c>
      <c r="HQ174" t="s">
        <v>136</v>
      </c>
      <c r="HR174" s="1">
        <f t="shared" si="220"/>
        <v>0</v>
      </c>
      <c r="HS174" t="s">
        <v>137</v>
      </c>
      <c r="HT174" s="1">
        <f t="shared" si="221"/>
        <v>6</v>
      </c>
      <c r="HU174" t="s">
        <v>133</v>
      </c>
      <c r="HV174" s="1">
        <f t="shared" si="222"/>
        <v>0</v>
      </c>
      <c r="HW174" t="s">
        <v>164</v>
      </c>
      <c r="HX174" s="1">
        <f t="shared" si="223"/>
        <v>0</v>
      </c>
      <c r="HY174" t="s">
        <v>165</v>
      </c>
      <c r="HZ174" s="1">
        <f t="shared" si="224"/>
        <v>5</v>
      </c>
      <c r="IA174" t="s">
        <v>89</v>
      </c>
      <c r="IB174" s="1">
        <f t="shared" si="225"/>
        <v>5</v>
      </c>
      <c r="IC174" t="s">
        <v>166</v>
      </c>
      <c r="ID174" s="1">
        <f t="shared" si="226"/>
        <v>0</v>
      </c>
      <c r="IE174" t="s">
        <v>138</v>
      </c>
      <c r="IF174" s="1">
        <f t="shared" si="227"/>
        <v>0</v>
      </c>
      <c r="IG174">
        <f t="shared" si="232"/>
        <v>49</v>
      </c>
      <c r="IH174" s="1">
        <f t="shared" si="228"/>
        <v>144</v>
      </c>
    </row>
    <row r="175" spans="1:242" ht="14.65" thickBot="1" x14ac:dyDescent="0.5">
      <c r="A175" s="1">
        <v>172</v>
      </c>
      <c r="B175" s="45">
        <f t="shared" si="163"/>
        <v>121</v>
      </c>
      <c r="C175" s="14" t="s">
        <v>514</v>
      </c>
      <c r="D175" t="s">
        <v>515</v>
      </c>
      <c r="E175" s="15" t="s">
        <v>472</v>
      </c>
      <c r="F175" s="28">
        <f t="shared" si="164"/>
        <v>173</v>
      </c>
      <c r="H175" s="14">
        <v>0</v>
      </c>
      <c r="I175" t="s">
        <v>83</v>
      </c>
      <c r="J175">
        <v>1</v>
      </c>
      <c r="K175" s="40">
        <f t="shared" si="179"/>
        <v>3</v>
      </c>
      <c r="L175">
        <v>1</v>
      </c>
      <c r="M175" t="s">
        <v>83</v>
      </c>
      <c r="N175">
        <v>3</v>
      </c>
      <c r="O175" s="40">
        <f t="shared" si="233"/>
        <v>4</v>
      </c>
      <c r="P175">
        <v>0</v>
      </c>
      <c r="Q175" t="s">
        <v>83</v>
      </c>
      <c r="R175">
        <v>1</v>
      </c>
      <c r="S175" s="40">
        <f t="shared" si="180"/>
        <v>3</v>
      </c>
      <c r="T175">
        <v>3</v>
      </c>
      <c r="U175" t="s">
        <v>83</v>
      </c>
      <c r="V175">
        <v>0</v>
      </c>
      <c r="W175" s="40">
        <f t="shared" si="165"/>
        <v>0</v>
      </c>
      <c r="X175">
        <v>1</v>
      </c>
      <c r="Y175" t="s">
        <v>83</v>
      </c>
      <c r="Z175">
        <v>2</v>
      </c>
      <c r="AA175" s="40">
        <f t="shared" si="166"/>
        <v>6</v>
      </c>
      <c r="AB175">
        <v>4</v>
      </c>
      <c r="AC175" t="s">
        <v>83</v>
      </c>
      <c r="AD175">
        <v>0</v>
      </c>
      <c r="AE175" s="40">
        <f t="shared" si="181"/>
        <v>3</v>
      </c>
      <c r="AF175" s="24">
        <f t="shared" si="182"/>
        <v>19</v>
      </c>
      <c r="AG175" s="14">
        <v>2</v>
      </c>
      <c r="AH175" t="s">
        <v>83</v>
      </c>
      <c r="AI175">
        <v>0</v>
      </c>
      <c r="AJ175" s="40">
        <f t="shared" si="231"/>
        <v>3</v>
      </c>
      <c r="AK175">
        <v>0</v>
      </c>
      <c r="AL175" t="s">
        <v>83</v>
      </c>
      <c r="AM175">
        <v>1</v>
      </c>
      <c r="AN175" s="40">
        <f t="shared" si="183"/>
        <v>0</v>
      </c>
      <c r="AO175">
        <v>2</v>
      </c>
      <c r="AP175" t="s">
        <v>83</v>
      </c>
      <c r="AQ175">
        <v>0</v>
      </c>
      <c r="AR175" s="40">
        <f t="shared" si="162"/>
        <v>0</v>
      </c>
      <c r="AS175">
        <v>3</v>
      </c>
      <c r="AT175" t="s">
        <v>83</v>
      </c>
      <c r="AU175">
        <v>0</v>
      </c>
      <c r="AV175" s="40">
        <f t="shared" si="184"/>
        <v>0</v>
      </c>
      <c r="AW175">
        <v>1</v>
      </c>
      <c r="AX175" t="s">
        <v>83</v>
      </c>
      <c r="AY175">
        <v>2</v>
      </c>
      <c r="AZ175" s="40">
        <f t="shared" si="185"/>
        <v>3</v>
      </c>
      <c r="BA175">
        <v>1</v>
      </c>
      <c r="BB175" t="s">
        <v>83</v>
      </c>
      <c r="BC175">
        <v>1</v>
      </c>
      <c r="BD175" s="40">
        <f t="shared" si="167"/>
        <v>0</v>
      </c>
      <c r="BE175" s="24">
        <f t="shared" si="186"/>
        <v>6</v>
      </c>
      <c r="BF175" s="14">
        <v>4</v>
      </c>
      <c r="BG175" t="s">
        <v>83</v>
      </c>
      <c r="BH175">
        <v>0</v>
      </c>
      <c r="BI175" s="40">
        <f t="shared" si="187"/>
        <v>0</v>
      </c>
      <c r="BJ175">
        <v>1</v>
      </c>
      <c r="BK175" t="s">
        <v>83</v>
      </c>
      <c r="BL175">
        <v>2</v>
      </c>
      <c r="BM175" s="40">
        <f t="shared" si="188"/>
        <v>0</v>
      </c>
      <c r="BN175">
        <v>3</v>
      </c>
      <c r="BO175" t="s">
        <v>83</v>
      </c>
      <c r="BP175">
        <v>0</v>
      </c>
      <c r="BQ175" s="40">
        <f t="shared" si="168"/>
        <v>3</v>
      </c>
      <c r="BR175">
        <v>3</v>
      </c>
      <c r="BS175" t="s">
        <v>83</v>
      </c>
      <c r="BT175">
        <v>1</v>
      </c>
      <c r="BU175" s="40">
        <f t="shared" si="189"/>
        <v>4</v>
      </c>
      <c r="BV175">
        <v>2</v>
      </c>
      <c r="BW175" t="s">
        <v>83</v>
      </c>
      <c r="BX175">
        <v>3</v>
      </c>
      <c r="BY175" s="40">
        <f t="shared" si="190"/>
        <v>3</v>
      </c>
      <c r="BZ175">
        <v>1</v>
      </c>
      <c r="CA175" t="s">
        <v>83</v>
      </c>
      <c r="CB175">
        <v>2</v>
      </c>
      <c r="CC175" s="40">
        <f t="shared" si="191"/>
        <v>6</v>
      </c>
      <c r="CD175" s="24">
        <f t="shared" si="192"/>
        <v>16</v>
      </c>
      <c r="CE175" s="14">
        <v>2</v>
      </c>
      <c r="CF175" t="s">
        <v>83</v>
      </c>
      <c r="CG175">
        <v>0</v>
      </c>
      <c r="CH175" s="40">
        <f t="shared" si="193"/>
        <v>0</v>
      </c>
      <c r="CI175">
        <v>3</v>
      </c>
      <c r="CJ175" t="s">
        <v>83</v>
      </c>
      <c r="CK175">
        <v>1</v>
      </c>
      <c r="CL175" s="40">
        <f t="shared" si="194"/>
        <v>3</v>
      </c>
      <c r="CM175">
        <v>1</v>
      </c>
      <c r="CN175" t="s">
        <v>83</v>
      </c>
      <c r="CO175">
        <v>1</v>
      </c>
      <c r="CP175" s="40">
        <f t="shared" si="195"/>
        <v>0</v>
      </c>
      <c r="CQ175">
        <v>2</v>
      </c>
      <c r="CR175" t="s">
        <v>83</v>
      </c>
      <c r="CS175">
        <v>1</v>
      </c>
      <c r="CT175" s="40">
        <f t="shared" si="196"/>
        <v>6</v>
      </c>
      <c r="CU175">
        <v>1</v>
      </c>
      <c r="CV175" t="s">
        <v>83</v>
      </c>
      <c r="CW175">
        <v>2</v>
      </c>
      <c r="CX175" s="40">
        <f t="shared" si="197"/>
        <v>0</v>
      </c>
      <c r="CY175">
        <v>1</v>
      </c>
      <c r="CZ175" t="s">
        <v>83</v>
      </c>
      <c r="DA175">
        <v>4</v>
      </c>
      <c r="DB175" s="40">
        <f t="shared" si="198"/>
        <v>0</v>
      </c>
      <c r="DC175" s="24">
        <f t="shared" si="199"/>
        <v>9</v>
      </c>
      <c r="DD175" s="14">
        <v>3</v>
      </c>
      <c r="DE175" t="s">
        <v>83</v>
      </c>
      <c r="DF175">
        <v>1</v>
      </c>
      <c r="DG175" s="40">
        <f t="shared" si="229"/>
        <v>0</v>
      </c>
      <c r="DH175">
        <v>2</v>
      </c>
      <c r="DI175" t="s">
        <v>83</v>
      </c>
      <c r="DJ175">
        <v>0</v>
      </c>
      <c r="DK175" s="40">
        <f t="shared" si="169"/>
        <v>3</v>
      </c>
      <c r="DL175">
        <v>2</v>
      </c>
      <c r="DM175" t="s">
        <v>83</v>
      </c>
      <c r="DN175">
        <v>1</v>
      </c>
      <c r="DO175" s="40">
        <f t="shared" si="200"/>
        <v>0</v>
      </c>
      <c r="DP175">
        <v>2</v>
      </c>
      <c r="DQ175" t="s">
        <v>83</v>
      </c>
      <c r="DR175">
        <v>2</v>
      </c>
      <c r="DS175" s="40">
        <f t="shared" si="160"/>
        <v>4</v>
      </c>
      <c r="DT175">
        <v>1</v>
      </c>
      <c r="DU175" t="s">
        <v>83</v>
      </c>
      <c r="DV175">
        <v>3</v>
      </c>
      <c r="DW175" s="40">
        <f t="shared" si="161"/>
        <v>1</v>
      </c>
      <c r="DX175">
        <v>0</v>
      </c>
      <c r="DY175" t="s">
        <v>83</v>
      </c>
      <c r="DZ175">
        <v>2</v>
      </c>
      <c r="EA175" s="39">
        <f t="shared" si="201"/>
        <v>4</v>
      </c>
      <c r="EB175" s="24">
        <f t="shared" si="170"/>
        <v>12</v>
      </c>
      <c r="EC175" s="14">
        <v>1</v>
      </c>
      <c r="ED175" t="s">
        <v>83</v>
      </c>
      <c r="EE175">
        <v>3</v>
      </c>
      <c r="EF175" s="40">
        <f t="shared" si="202"/>
        <v>0</v>
      </c>
      <c r="EG175">
        <v>2</v>
      </c>
      <c r="EH175" t="s">
        <v>83</v>
      </c>
      <c r="EI175">
        <v>1</v>
      </c>
      <c r="EJ175" s="40">
        <f t="shared" si="203"/>
        <v>4</v>
      </c>
      <c r="EK175">
        <v>3</v>
      </c>
      <c r="EL175" t="s">
        <v>83</v>
      </c>
      <c r="EM175">
        <v>1</v>
      </c>
      <c r="EN175" s="40">
        <f t="shared" si="234"/>
        <v>0</v>
      </c>
      <c r="EO175">
        <v>2</v>
      </c>
      <c r="EP175" t="s">
        <v>83</v>
      </c>
      <c r="EQ175">
        <v>0</v>
      </c>
      <c r="ER175" s="40">
        <f t="shared" si="204"/>
        <v>3</v>
      </c>
      <c r="ES175">
        <v>2</v>
      </c>
      <c r="ET175" t="s">
        <v>83</v>
      </c>
      <c r="EU175">
        <v>2</v>
      </c>
      <c r="EV175" s="40">
        <f t="shared" si="205"/>
        <v>3</v>
      </c>
      <c r="EW175">
        <v>1</v>
      </c>
      <c r="EX175" t="s">
        <v>83</v>
      </c>
      <c r="EY175">
        <v>0</v>
      </c>
      <c r="EZ175" s="40">
        <f t="shared" si="206"/>
        <v>3</v>
      </c>
      <c r="FA175" s="24">
        <f t="shared" si="207"/>
        <v>13</v>
      </c>
      <c r="FB175" s="14">
        <v>2</v>
      </c>
      <c r="FC175" t="s">
        <v>83</v>
      </c>
      <c r="FD175">
        <v>1</v>
      </c>
      <c r="FE175" s="40">
        <f t="shared" si="208"/>
        <v>4</v>
      </c>
      <c r="FF175">
        <v>3</v>
      </c>
      <c r="FG175" t="s">
        <v>83</v>
      </c>
      <c r="FH175">
        <v>0</v>
      </c>
      <c r="FI175" s="40">
        <f t="shared" si="209"/>
        <v>3</v>
      </c>
      <c r="FJ175">
        <v>1</v>
      </c>
      <c r="FK175" t="s">
        <v>83</v>
      </c>
      <c r="FL175">
        <v>2</v>
      </c>
      <c r="FM175" s="40">
        <f t="shared" si="210"/>
        <v>0</v>
      </c>
      <c r="FN175">
        <v>2</v>
      </c>
      <c r="FO175" t="s">
        <v>83</v>
      </c>
      <c r="FP175">
        <v>0</v>
      </c>
      <c r="FQ175" s="40">
        <f t="shared" si="171"/>
        <v>3</v>
      </c>
      <c r="FR175">
        <v>1</v>
      </c>
      <c r="FS175" t="s">
        <v>83</v>
      </c>
      <c r="FT175">
        <v>0</v>
      </c>
      <c r="FU175" s="40">
        <f t="shared" si="211"/>
        <v>0</v>
      </c>
      <c r="FV175">
        <v>1</v>
      </c>
      <c r="FW175" t="s">
        <v>83</v>
      </c>
      <c r="FX175">
        <v>3</v>
      </c>
      <c r="FY175" s="40">
        <f t="shared" si="172"/>
        <v>0</v>
      </c>
      <c r="FZ175" s="24">
        <f t="shared" si="173"/>
        <v>10</v>
      </c>
      <c r="GA175" s="14">
        <v>2</v>
      </c>
      <c r="GB175" t="s">
        <v>83</v>
      </c>
      <c r="GC175">
        <v>1</v>
      </c>
      <c r="GD175" s="40">
        <f t="shared" si="212"/>
        <v>0</v>
      </c>
      <c r="GE175">
        <v>2</v>
      </c>
      <c r="GF175" t="s">
        <v>83</v>
      </c>
      <c r="GG175">
        <v>1</v>
      </c>
      <c r="GH175" s="40">
        <f t="shared" si="236"/>
        <v>4</v>
      </c>
      <c r="GI175">
        <v>1</v>
      </c>
      <c r="GJ175" t="s">
        <v>83</v>
      </c>
      <c r="GK175">
        <v>0</v>
      </c>
      <c r="GL175" s="40">
        <f t="shared" si="213"/>
        <v>0</v>
      </c>
      <c r="GM175">
        <v>3</v>
      </c>
      <c r="GN175" t="s">
        <v>83</v>
      </c>
      <c r="GO175">
        <v>1</v>
      </c>
      <c r="GP175" s="40">
        <f t="shared" si="214"/>
        <v>4</v>
      </c>
      <c r="GQ175">
        <v>1</v>
      </c>
      <c r="GR175" t="s">
        <v>83</v>
      </c>
      <c r="GS175">
        <v>2</v>
      </c>
      <c r="GT175" s="40">
        <f t="shared" si="174"/>
        <v>3</v>
      </c>
      <c r="GU175">
        <v>1</v>
      </c>
      <c r="GV175" t="s">
        <v>83</v>
      </c>
      <c r="GW175">
        <v>2</v>
      </c>
      <c r="GX175" s="40">
        <f t="shared" si="215"/>
        <v>0</v>
      </c>
      <c r="GY175" s="24">
        <f t="shared" si="216"/>
        <v>11</v>
      </c>
      <c r="GZ175" s="28">
        <f t="shared" si="175"/>
        <v>96</v>
      </c>
      <c r="HA175" t="s">
        <v>84</v>
      </c>
      <c r="HB175">
        <f t="shared" si="176"/>
        <v>9</v>
      </c>
      <c r="HC175" t="s">
        <v>85</v>
      </c>
      <c r="HD175">
        <f t="shared" si="230"/>
        <v>9</v>
      </c>
      <c r="HE175" t="s">
        <v>93</v>
      </c>
      <c r="HF175">
        <f t="shared" si="177"/>
        <v>9</v>
      </c>
      <c r="HG175" t="s">
        <v>94</v>
      </c>
      <c r="HH175">
        <f t="shared" si="235"/>
        <v>9</v>
      </c>
      <c r="HI175" t="s">
        <v>88</v>
      </c>
      <c r="HJ175">
        <f t="shared" si="217"/>
        <v>0</v>
      </c>
      <c r="HK175" t="s">
        <v>95</v>
      </c>
      <c r="HL175">
        <f t="shared" si="218"/>
        <v>5</v>
      </c>
      <c r="HM175" t="s">
        <v>90</v>
      </c>
      <c r="HN175">
        <f t="shared" si="178"/>
        <v>9</v>
      </c>
      <c r="HO175" t="s">
        <v>96</v>
      </c>
      <c r="HP175">
        <f t="shared" si="219"/>
        <v>9</v>
      </c>
      <c r="HQ175" t="s">
        <v>132</v>
      </c>
      <c r="HR175" s="1">
        <f t="shared" si="220"/>
        <v>6</v>
      </c>
      <c r="HS175" t="s">
        <v>92</v>
      </c>
      <c r="HT175" s="1">
        <f t="shared" si="221"/>
        <v>0</v>
      </c>
      <c r="HU175" t="s">
        <v>86</v>
      </c>
      <c r="HV175" s="1">
        <f t="shared" si="222"/>
        <v>6</v>
      </c>
      <c r="HW175" t="s">
        <v>129</v>
      </c>
      <c r="HX175" s="1">
        <f t="shared" si="223"/>
        <v>0</v>
      </c>
      <c r="HY175" t="s">
        <v>130</v>
      </c>
      <c r="HZ175" s="1">
        <f t="shared" si="224"/>
        <v>6</v>
      </c>
      <c r="IA175" t="s">
        <v>131</v>
      </c>
      <c r="IB175" s="1">
        <f t="shared" si="225"/>
        <v>0</v>
      </c>
      <c r="IC175" t="s">
        <v>150</v>
      </c>
      <c r="ID175" s="1">
        <f t="shared" si="226"/>
        <v>0</v>
      </c>
      <c r="IE175" t="s">
        <v>135</v>
      </c>
      <c r="IF175" s="1">
        <f t="shared" si="227"/>
        <v>0</v>
      </c>
      <c r="IG175">
        <f t="shared" si="232"/>
        <v>77</v>
      </c>
      <c r="IH175" s="1">
        <f t="shared" si="228"/>
        <v>173</v>
      </c>
    </row>
    <row r="176" spans="1:242" ht="14.65" thickBot="1" x14ac:dyDescent="0.5">
      <c r="A176" s="1">
        <v>173</v>
      </c>
      <c r="B176" s="45">
        <f t="shared" si="163"/>
        <v>85</v>
      </c>
      <c r="C176" s="14" t="s">
        <v>516</v>
      </c>
      <c r="D176" t="s">
        <v>517</v>
      </c>
      <c r="E176" s="15" t="s">
        <v>472</v>
      </c>
      <c r="F176" s="28">
        <f t="shared" si="164"/>
        <v>179</v>
      </c>
      <c r="H176" s="14">
        <v>1</v>
      </c>
      <c r="I176" t="s">
        <v>83</v>
      </c>
      <c r="J176">
        <v>0</v>
      </c>
      <c r="K176" s="40">
        <f t="shared" si="179"/>
        <v>0</v>
      </c>
      <c r="L176">
        <v>0</v>
      </c>
      <c r="M176" t="s">
        <v>83</v>
      </c>
      <c r="N176">
        <v>2</v>
      </c>
      <c r="O176" s="40">
        <f t="shared" si="233"/>
        <v>6</v>
      </c>
      <c r="P176">
        <v>0</v>
      </c>
      <c r="Q176" t="s">
        <v>83</v>
      </c>
      <c r="R176">
        <v>2</v>
      </c>
      <c r="S176" s="40">
        <f t="shared" si="180"/>
        <v>4</v>
      </c>
      <c r="T176">
        <v>3</v>
      </c>
      <c r="U176" t="s">
        <v>83</v>
      </c>
      <c r="V176">
        <v>0</v>
      </c>
      <c r="W176" s="40">
        <f t="shared" si="165"/>
        <v>0</v>
      </c>
      <c r="X176">
        <v>0</v>
      </c>
      <c r="Y176" t="s">
        <v>83</v>
      </c>
      <c r="Z176">
        <v>1</v>
      </c>
      <c r="AA176" s="40">
        <f t="shared" si="166"/>
        <v>4</v>
      </c>
      <c r="AB176">
        <v>2</v>
      </c>
      <c r="AC176" t="s">
        <v>83</v>
      </c>
      <c r="AD176">
        <v>0</v>
      </c>
      <c r="AE176" s="40">
        <f t="shared" si="181"/>
        <v>6</v>
      </c>
      <c r="AF176" s="24">
        <f t="shared" si="182"/>
        <v>20</v>
      </c>
      <c r="AG176" s="14">
        <v>3</v>
      </c>
      <c r="AH176" t="s">
        <v>83</v>
      </c>
      <c r="AI176">
        <v>0</v>
      </c>
      <c r="AJ176" s="40">
        <f t="shared" si="231"/>
        <v>3</v>
      </c>
      <c r="AK176">
        <v>0</v>
      </c>
      <c r="AL176" t="s">
        <v>83</v>
      </c>
      <c r="AM176">
        <v>2</v>
      </c>
      <c r="AN176" s="40">
        <f t="shared" si="183"/>
        <v>0</v>
      </c>
      <c r="AO176">
        <v>2</v>
      </c>
      <c r="AP176" t="s">
        <v>83</v>
      </c>
      <c r="AQ176">
        <v>0</v>
      </c>
      <c r="AR176" s="40">
        <f t="shared" si="162"/>
        <v>0</v>
      </c>
      <c r="AS176">
        <v>3</v>
      </c>
      <c r="AT176" t="s">
        <v>83</v>
      </c>
      <c r="AU176">
        <v>0</v>
      </c>
      <c r="AV176" s="40">
        <f t="shared" si="184"/>
        <v>0</v>
      </c>
      <c r="AW176">
        <v>0</v>
      </c>
      <c r="AX176" t="s">
        <v>83</v>
      </c>
      <c r="AY176">
        <v>2</v>
      </c>
      <c r="AZ176" s="40">
        <f t="shared" si="185"/>
        <v>3</v>
      </c>
      <c r="BA176">
        <v>1</v>
      </c>
      <c r="BB176" t="s">
        <v>83</v>
      </c>
      <c r="BC176">
        <v>0</v>
      </c>
      <c r="BD176" s="40">
        <f t="shared" si="167"/>
        <v>0</v>
      </c>
      <c r="BE176" s="24">
        <f t="shared" si="186"/>
        <v>6</v>
      </c>
      <c r="BF176" s="14">
        <v>2</v>
      </c>
      <c r="BG176" t="s">
        <v>83</v>
      </c>
      <c r="BH176">
        <v>1</v>
      </c>
      <c r="BI176" s="40">
        <f t="shared" si="187"/>
        <v>0</v>
      </c>
      <c r="BJ176">
        <v>1</v>
      </c>
      <c r="BK176" t="s">
        <v>83</v>
      </c>
      <c r="BL176">
        <v>1</v>
      </c>
      <c r="BM176" s="40">
        <f t="shared" si="188"/>
        <v>4</v>
      </c>
      <c r="BN176">
        <v>1</v>
      </c>
      <c r="BO176" t="s">
        <v>83</v>
      </c>
      <c r="BP176">
        <v>0</v>
      </c>
      <c r="BQ176" s="40">
        <f t="shared" si="168"/>
        <v>3</v>
      </c>
      <c r="BR176">
        <v>2</v>
      </c>
      <c r="BS176" t="s">
        <v>83</v>
      </c>
      <c r="BT176">
        <v>0</v>
      </c>
      <c r="BU176" s="40">
        <f t="shared" si="189"/>
        <v>6</v>
      </c>
      <c r="BV176">
        <v>0</v>
      </c>
      <c r="BW176" t="s">
        <v>83</v>
      </c>
      <c r="BX176">
        <v>2</v>
      </c>
      <c r="BY176" s="40">
        <f t="shared" si="190"/>
        <v>6</v>
      </c>
      <c r="BZ176">
        <v>0</v>
      </c>
      <c r="CA176" t="s">
        <v>83</v>
      </c>
      <c r="CB176">
        <v>1</v>
      </c>
      <c r="CC176" s="40">
        <f t="shared" si="191"/>
        <v>4</v>
      </c>
      <c r="CD176" s="24">
        <f t="shared" si="192"/>
        <v>23</v>
      </c>
      <c r="CE176" s="14">
        <v>2</v>
      </c>
      <c r="CF176" t="s">
        <v>83</v>
      </c>
      <c r="CG176">
        <v>0</v>
      </c>
      <c r="CH176" s="40">
        <f t="shared" si="193"/>
        <v>0</v>
      </c>
      <c r="CI176">
        <v>3</v>
      </c>
      <c r="CJ176" t="s">
        <v>83</v>
      </c>
      <c r="CK176">
        <v>0</v>
      </c>
      <c r="CL176" s="40">
        <f t="shared" si="194"/>
        <v>4</v>
      </c>
      <c r="CM176">
        <v>0</v>
      </c>
      <c r="CN176" t="s">
        <v>83</v>
      </c>
      <c r="CO176">
        <v>2</v>
      </c>
      <c r="CP176" s="40">
        <f t="shared" si="195"/>
        <v>3</v>
      </c>
      <c r="CQ176">
        <v>2</v>
      </c>
      <c r="CR176" t="s">
        <v>83</v>
      </c>
      <c r="CS176">
        <v>1</v>
      </c>
      <c r="CT176" s="40">
        <f t="shared" si="196"/>
        <v>6</v>
      </c>
      <c r="CU176">
        <v>0</v>
      </c>
      <c r="CV176" t="s">
        <v>83</v>
      </c>
      <c r="CW176">
        <v>2</v>
      </c>
      <c r="CX176" s="40">
        <f t="shared" si="197"/>
        <v>0</v>
      </c>
      <c r="CY176">
        <v>0</v>
      </c>
      <c r="CZ176" t="s">
        <v>83</v>
      </c>
      <c r="DA176">
        <v>3</v>
      </c>
      <c r="DB176" s="40">
        <f t="shared" si="198"/>
        <v>0</v>
      </c>
      <c r="DC176" s="24">
        <f t="shared" si="199"/>
        <v>13</v>
      </c>
      <c r="DD176" s="14">
        <v>2</v>
      </c>
      <c r="DE176" t="s">
        <v>83</v>
      </c>
      <c r="DF176">
        <v>1</v>
      </c>
      <c r="DG176" s="40">
        <f t="shared" si="229"/>
        <v>0</v>
      </c>
      <c r="DH176">
        <v>3</v>
      </c>
      <c r="DI176" t="s">
        <v>83</v>
      </c>
      <c r="DJ176">
        <v>0</v>
      </c>
      <c r="DK176" s="40">
        <f t="shared" si="169"/>
        <v>3</v>
      </c>
      <c r="DL176">
        <v>3</v>
      </c>
      <c r="DM176" t="s">
        <v>83</v>
      </c>
      <c r="DN176">
        <v>0</v>
      </c>
      <c r="DO176" s="40">
        <f t="shared" si="200"/>
        <v>0</v>
      </c>
      <c r="DP176">
        <v>1</v>
      </c>
      <c r="DQ176" t="s">
        <v>83</v>
      </c>
      <c r="DR176">
        <v>2</v>
      </c>
      <c r="DS176" s="40">
        <f t="shared" si="160"/>
        <v>0</v>
      </c>
      <c r="DT176">
        <v>1</v>
      </c>
      <c r="DU176" t="s">
        <v>83</v>
      </c>
      <c r="DV176">
        <v>2</v>
      </c>
      <c r="DW176" s="40">
        <f t="shared" si="161"/>
        <v>1</v>
      </c>
      <c r="DX176">
        <v>1</v>
      </c>
      <c r="DY176" t="s">
        <v>83</v>
      </c>
      <c r="DZ176">
        <v>2</v>
      </c>
      <c r="EA176" s="39">
        <f t="shared" si="201"/>
        <v>3</v>
      </c>
      <c r="EB176" s="24">
        <f t="shared" si="170"/>
        <v>7</v>
      </c>
      <c r="EC176" s="14">
        <v>0</v>
      </c>
      <c r="ED176" t="s">
        <v>83</v>
      </c>
      <c r="EE176">
        <v>3</v>
      </c>
      <c r="EF176" s="40">
        <f t="shared" si="202"/>
        <v>0</v>
      </c>
      <c r="EG176">
        <v>2</v>
      </c>
      <c r="EH176" t="s">
        <v>83</v>
      </c>
      <c r="EI176">
        <v>0</v>
      </c>
      <c r="EJ176" s="40">
        <f t="shared" si="203"/>
        <v>3</v>
      </c>
      <c r="EK176">
        <v>3</v>
      </c>
      <c r="EL176" t="s">
        <v>83</v>
      </c>
      <c r="EM176">
        <v>0</v>
      </c>
      <c r="EN176" s="40">
        <f t="shared" si="234"/>
        <v>0</v>
      </c>
      <c r="EO176">
        <v>2</v>
      </c>
      <c r="EP176" t="s">
        <v>83</v>
      </c>
      <c r="EQ176">
        <v>0</v>
      </c>
      <c r="ER176" s="40">
        <f t="shared" si="204"/>
        <v>3</v>
      </c>
      <c r="ES176">
        <v>1</v>
      </c>
      <c r="ET176" t="s">
        <v>83</v>
      </c>
      <c r="EU176">
        <v>2</v>
      </c>
      <c r="EV176" s="40">
        <f t="shared" si="205"/>
        <v>0</v>
      </c>
      <c r="EW176">
        <v>1</v>
      </c>
      <c r="EX176" t="s">
        <v>83</v>
      </c>
      <c r="EY176">
        <v>0</v>
      </c>
      <c r="EZ176" s="40">
        <f t="shared" si="206"/>
        <v>0</v>
      </c>
      <c r="FA176" s="24">
        <f t="shared" si="207"/>
        <v>6</v>
      </c>
      <c r="FB176" s="14">
        <v>2</v>
      </c>
      <c r="FC176" t="s">
        <v>83</v>
      </c>
      <c r="FD176">
        <v>0</v>
      </c>
      <c r="FE176" s="40">
        <f t="shared" si="208"/>
        <v>3</v>
      </c>
      <c r="FF176">
        <v>3</v>
      </c>
      <c r="FG176" t="s">
        <v>83</v>
      </c>
      <c r="FH176">
        <v>1</v>
      </c>
      <c r="FI176" s="40">
        <f t="shared" si="209"/>
        <v>4</v>
      </c>
      <c r="FJ176">
        <v>0</v>
      </c>
      <c r="FK176" t="s">
        <v>83</v>
      </c>
      <c r="FL176">
        <v>1</v>
      </c>
      <c r="FM176" s="40">
        <f t="shared" si="210"/>
        <v>0</v>
      </c>
      <c r="FN176">
        <v>2</v>
      </c>
      <c r="FO176" t="s">
        <v>83</v>
      </c>
      <c r="FP176">
        <v>0</v>
      </c>
      <c r="FQ176" s="40">
        <f t="shared" si="171"/>
        <v>3</v>
      </c>
      <c r="FR176">
        <v>0</v>
      </c>
      <c r="FS176" t="s">
        <v>83</v>
      </c>
      <c r="FT176">
        <v>2</v>
      </c>
      <c r="FU176" s="40">
        <f t="shared" si="211"/>
        <v>3</v>
      </c>
      <c r="FV176">
        <v>0</v>
      </c>
      <c r="FW176" t="s">
        <v>83</v>
      </c>
      <c r="FX176">
        <v>3</v>
      </c>
      <c r="FY176" s="40">
        <f t="shared" si="172"/>
        <v>0</v>
      </c>
      <c r="FZ176" s="24">
        <f t="shared" si="173"/>
        <v>13</v>
      </c>
      <c r="GA176" s="14">
        <v>2</v>
      </c>
      <c r="GB176" t="s">
        <v>83</v>
      </c>
      <c r="GC176">
        <v>0</v>
      </c>
      <c r="GD176" s="40">
        <f t="shared" si="212"/>
        <v>0</v>
      </c>
      <c r="GE176">
        <v>2</v>
      </c>
      <c r="GF176" t="s">
        <v>83</v>
      </c>
      <c r="GG176">
        <v>1</v>
      </c>
      <c r="GH176" s="40">
        <f t="shared" si="236"/>
        <v>4</v>
      </c>
      <c r="GI176">
        <v>1</v>
      </c>
      <c r="GJ176" t="s">
        <v>83</v>
      </c>
      <c r="GK176">
        <v>0</v>
      </c>
      <c r="GL176" s="40">
        <f t="shared" si="213"/>
        <v>0</v>
      </c>
      <c r="GM176">
        <v>2</v>
      </c>
      <c r="GN176" t="s">
        <v>83</v>
      </c>
      <c r="GO176">
        <v>1</v>
      </c>
      <c r="GP176" s="40">
        <f t="shared" si="214"/>
        <v>3</v>
      </c>
      <c r="GQ176">
        <v>0</v>
      </c>
      <c r="GR176" t="s">
        <v>83</v>
      </c>
      <c r="GS176">
        <v>2</v>
      </c>
      <c r="GT176" s="40">
        <f t="shared" si="174"/>
        <v>6</v>
      </c>
      <c r="GU176">
        <v>1</v>
      </c>
      <c r="GV176" t="s">
        <v>83</v>
      </c>
      <c r="GW176">
        <v>2</v>
      </c>
      <c r="GX176" s="40">
        <f t="shared" si="215"/>
        <v>0</v>
      </c>
      <c r="GY176" s="24">
        <f t="shared" si="216"/>
        <v>13</v>
      </c>
      <c r="GZ176" s="28">
        <f t="shared" si="175"/>
        <v>101</v>
      </c>
      <c r="HA176" t="s">
        <v>84</v>
      </c>
      <c r="HB176">
        <f t="shared" si="176"/>
        <v>9</v>
      </c>
      <c r="HC176" t="s">
        <v>85</v>
      </c>
      <c r="HD176">
        <f t="shared" si="230"/>
        <v>9</v>
      </c>
      <c r="HE176" t="s">
        <v>93</v>
      </c>
      <c r="HF176">
        <f t="shared" si="177"/>
        <v>9</v>
      </c>
      <c r="HG176" t="s">
        <v>94</v>
      </c>
      <c r="HH176">
        <f t="shared" si="235"/>
        <v>9</v>
      </c>
      <c r="HI176" t="s">
        <v>130</v>
      </c>
      <c r="HJ176">
        <f t="shared" si="217"/>
        <v>5</v>
      </c>
      <c r="HK176" t="s">
        <v>95</v>
      </c>
      <c r="HL176">
        <f t="shared" si="218"/>
        <v>5</v>
      </c>
      <c r="HM176" t="s">
        <v>90</v>
      </c>
      <c r="HN176">
        <f t="shared" si="178"/>
        <v>9</v>
      </c>
      <c r="HO176" t="s">
        <v>135</v>
      </c>
      <c r="HP176">
        <f t="shared" si="219"/>
        <v>0</v>
      </c>
      <c r="HQ176" t="s">
        <v>132</v>
      </c>
      <c r="HR176" s="1">
        <f t="shared" si="220"/>
        <v>6</v>
      </c>
      <c r="HS176" t="s">
        <v>92</v>
      </c>
      <c r="HT176" s="1">
        <f t="shared" si="221"/>
        <v>0</v>
      </c>
      <c r="HU176" t="s">
        <v>86</v>
      </c>
      <c r="HV176" s="1">
        <f t="shared" si="222"/>
        <v>6</v>
      </c>
      <c r="HW176" t="s">
        <v>129</v>
      </c>
      <c r="HX176" s="1">
        <f t="shared" si="223"/>
        <v>0</v>
      </c>
      <c r="HY176" t="s">
        <v>88</v>
      </c>
      <c r="HZ176" s="1">
        <f t="shared" si="224"/>
        <v>0</v>
      </c>
      <c r="IA176" t="s">
        <v>131</v>
      </c>
      <c r="IB176" s="1">
        <f t="shared" si="225"/>
        <v>0</v>
      </c>
      <c r="IC176" t="s">
        <v>134</v>
      </c>
      <c r="ID176" s="1">
        <f t="shared" si="226"/>
        <v>6</v>
      </c>
      <c r="IE176" t="s">
        <v>96</v>
      </c>
      <c r="IF176" s="1">
        <f t="shared" si="227"/>
        <v>5</v>
      </c>
      <c r="IG176">
        <f t="shared" si="232"/>
        <v>78</v>
      </c>
      <c r="IH176" s="1">
        <f t="shared" si="228"/>
        <v>179</v>
      </c>
    </row>
    <row r="177" spans="1:242" ht="14.65" thickBot="1" x14ac:dyDescent="0.5">
      <c r="A177" s="1">
        <v>174</v>
      </c>
      <c r="B177" s="45">
        <f t="shared" si="163"/>
        <v>547</v>
      </c>
      <c r="C177" s="14" t="s">
        <v>1341</v>
      </c>
      <c r="D177" t="s">
        <v>1342</v>
      </c>
      <c r="E177" s="15" t="s">
        <v>472</v>
      </c>
      <c r="F177" s="28">
        <f t="shared" si="164"/>
        <v>139</v>
      </c>
      <c r="H177" s="14">
        <v>1</v>
      </c>
      <c r="I177" t="s">
        <v>83</v>
      </c>
      <c r="J177">
        <v>1</v>
      </c>
      <c r="K177" s="40">
        <f t="shared" si="179"/>
        <v>0</v>
      </c>
      <c r="L177">
        <v>0</v>
      </c>
      <c r="M177" t="s">
        <v>83</v>
      </c>
      <c r="N177">
        <v>2</v>
      </c>
      <c r="O177" s="40">
        <f t="shared" si="233"/>
        <v>6</v>
      </c>
      <c r="P177">
        <v>0</v>
      </c>
      <c r="Q177" t="s">
        <v>83</v>
      </c>
      <c r="R177">
        <v>0</v>
      </c>
      <c r="S177" s="40">
        <f t="shared" si="180"/>
        <v>0</v>
      </c>
      <c r="T177">
        <v>3</v>
      </c>
      <c r="U177" t="s">
        <v>83</v>
      </c>
      <c r="V177">
        <v>0</v>
      </c>
      <c r="W177" s="40">
        <f t="shared" si="165"/>
        <v>0</v>
      </c>
      <c r="X177">
        <v>0</v>
      </c>
      <c r="Y177" t="s">
        <v>83</v>
      </c>
      <c r="Z177">
        <v>0</v>
      </c>
      <c r="AA177" s="40">
        <f t="shared" si="166"/>
        <v>0</v>
      </c>
      <c r="AB177">
        <v>2</v>
      </c>
      <c r="AC177" t="s">
        <v>83</v>
      </c>
      <c r="AD177">
        <v>0</v>
      </c>
      <c r="AE177" s="40">
        <f t="shared" si="181"/>
        <v>6</v>
      </c>
      <c r="AF177" s="24">
        <f t="shared" si="182"/>
        <v>12</v>
      </c>
      <c r="AG177" s="14">
        <v>4</v>
      </c>
      <c r="AH177" t="s">
        <v>83</v>
      </c>
      <c r="AI177">
        <v>1</v>
      </c>
      <c r="AJ177" s="40">
        <f t="shared" si="231"/>
        <v>3</v>
      </c>
      <c r="AK177">
        <v>1</v>
      </c>
      <c r="AL177" t="s">
        <v>83</v>
      </c>
      <c r="AM177">
        <v>1</v>
      </c>
      <c r="AN177" s="40">
        <f t="shared" si="183"/>
        <v>6</v>
      </c>
      <c r="AO177">
        <v>3</v>
      </c>
      <c r="AP177" t="s">
        <v>83</v>
      </c>
      <c r="AQ177">
        <v>2</v>
      </c>
      <c r="AR177" s="40">
        <f t="shared" si="162"/>
        <v>0</v>
      </c>
      <c r="AS177">
        <v>1</v>
      </c>
      <c r="AT177" t="s">
        <v>83</v>
      </c>
      <c r="AU177">
        <v>0</v>
      </c>
      <c r="AV177" s="40">
        <f t="shared" si="184"/>
        <v>0</v>
      </c>
      <c r="AW177">
        <v>1</v>
      </c>
      <c r="AX177" t="s">
        <v>83</v>
      </c>
      <c r="AY177">
        <v>3</v>
      </c>
      <c r="AZ177" s="40">
        <f t="shared" si="185"/>
        <v>3</v>
      </c>
      <c r="BA177">
        <v>0</v>
      </c>
      <c r="BB177" t="s">
        <v>83</v>
      </c>
      <c r="BC177">
        <v>0</v>
      </c>
      <c r="BD177" s="40">
        <f t="shared" si="167"/>
        <v>0</v>
      </c>
      <c r="BE177" s="24">
        <f t="shared" si="186"/>
        <v>12</v>
      </c>
      <c r="BF177" s="14">
        <v>3</v>
      </c>
      <c r="BG177" t="s">
        <v>83</v>
      </c>
      <c r="BH177">
        <v>0</v>
      </c>
      <c r="BI177" s="40">
        <f t="shared" si="187"/>
        <v>0</v>
      </c>
      <c r="BJ177">
        <v>3</v>
      </c>
      <c r="BK177" t="s">
        <v>83</v>
      </c>
      <c r="BL177">
        <v>1</v>
      </c>
      <c r="BM177" s="40">
        <f t="shared" si="188"/>
        <v>0</v>
      </c>
      <c r="BN177">
        <v>1</v>
      </c>
      <c r="BO177" t="s">
        <v>83</v>
      </c>
      <c r="BP177">
        <v>1</v>
      </c>
      <c r="BQ177" s="40">
        <f t="shared" si="168"/>
        <v>0</v>
      </c>
      <c r="BR177">
        <v>2</v>
      </c>
      <c r="BS177" t="s">
        <v>83</v>
      </c>
      <c r="BT177">
        <v>2</v>
      </c>
      <c r="BU177" s="40">
        <f t="shared" si="189"/>
        <v>0</v>
      </c>
      <c r="BV177">
        <v>0</v>
      </c>
      <c r="BW177" t="s">
        <v>83</v>
      </c>
      <c r="BX177">
        <v>3</v>
      </c>
      <c r="BY177" s="40">
        <f t="shared" si="190"/>
        <v>3</v>
      </c>
      <c r="BZ177">
        <v>0</v>
      </c>
      <c r="CA177" t="s">
        <v>83</v>
      </c>
      <c r="CB177">
        <v>0</v>
      </c>
      <c r="CC177" s="40">
        <f t="shared" si="191"/>
        <v>0</v>
      </c>
      <c r="CD177" s="24">
        <f t="shared" si="192"/>
        <v>3</v>
      </c>
      <c r="CE177" s="14">
        <v>1</v>
      </c>
      <c r="CF177" t="s">
        <v>83</v>
      </c>
      <c r="CG177">
        <v>1</v>
      </c>
      <c r="CH177" s="40">
        <f t="shared" si="193"/>
        <v>4</v>
      </c>
      <c r="CI177">
        <v>4</v>
      </c>
      <c r="CJ177" t="s">
        <v>83</v>
      </c>
      <c r="CK177">
        <v>0</v>
      </c>
      <c r="CL177" s="40">
        <f t="shared" si="194"/>
        <v>3</v>
      </c>
      <c r="CM177">
        <v>1</v>
      </c>
      <c r="CN177" t="s">
        <v>83</v>
      </c>
      <c r="CO177">
        <v>0</v>
      </c>
      <c r="CP177" s="40">
        <f t="shared" si="195"/>
        <v>0</v>
      </c>
      <c r="CQ177">
        <v>3</v>
      </c>
      <c r="CR177" t="s">
        <v>83</v>
      </c>
      <c r="CS177">
        <v>1</v>
      </c>
      <c r="CT177" s="40">
        <f t="shared" si="196"/>
        <v>3</v>
      </c>
      <c r="CU177">
        <v>0</v>
      </c>
      <c r="CV177" t="s">
        <v>83</v>
      </c>
      <c r="CW177">
        <v>2</v>
      </c>
      <c r="CX177" s="40">
        <f t="shared" si="197"/>
        <v>0</v>
      </c>
      <c r="CY177">
        <v>0</v>
      </c>
      <c r="CZ177" t="s">
        <v>83</v>
      </c>
      <c r="DA177">
        <v>3</v>
      </c>
      <c r="DB177" s="40">
        <f t="shared" si="198"/>
        <v>0</v>
      </c>
      <c r="DC177" s="24">
        <f t="shared" si="199"/>
        <v>10</v>
      </c>
      <c r="DD177" s="14">
        <v>2</v>
      </c>
      <c r="DE177" t="s">
        <v>83</v>
      </c>
      <c r="DF177">
        <v>0</v>
      </c>
      <c r="DG177" s="40">
        <f t="shared" si="229"/>
        <v>0</v>
      </c>
      <c r="DH177">
        <v>2</v>
      </c>
      <c r="DI177" t="s">
        <v>83</v>
      </c>
      <c r="DJ177">
        <v>1</v>
      </c>
      <c r="DK177" s="40">
        <f t="shared" si="169"/>
        <v>3</v>
      </c>
      <c r="DL177">
        <v>2</v>
      </c>
      <c r="DM177" t="s">
        <v>83</v>
      </c>
      <c r="DN177">
        <v>0</v>
      </c>
      <c r="DO177" s="40">
        <f t="shared" si="200"/>
        <v>0</v>
      </c>
      <c r="DP177">
        <v>2</v>
      </c>
      <c r="DQ177" t="s">
        <v>83</v>
      </c>
      <c r="DR177">
        <v>1</v>
      </c>
      <c r="DS177" s="40">
        <f t="shared" si="160"/>
        <v>0</v>
      </c>
      <c r="DT177">
        <v>1</v>
      </c>
      <c r="DU177" t="s">
        <v>83</v>
      </c>
      <c r="DV177">
        <v>4</v>
      </c>
      <c r="DW177" s="40">
        <f t="shared" si="161"/>
        <v>1</v>
      </c>
      <c r="DX177">
        <v>0</v>
      </c>
      <c r="DY177" t="s">
        <v>83</v>
      </c>
      <c r="DZ177">
        <v>1</v>
      </c>
      <c r="EA177" s="39">
        <f t="shared" si="201"/>
        <v>3</v>
      </c>
      <c r="EB177" s="24">
        <f t="shared" si="170"/>
        <v>7</v>
      </c>
      <c r="EC177" s="14">
        <v>0</v>
      </c>
      <c r="ED177" t="s">
        <v>83</v>
      </c>
      <c r="EE177">
        <v>0</v>
      </c>
      <c r="EF177" s="40">
        <f t="shared" si="202"/>
        <v>6</v>
      </c>
      <c r="EG177">
        <v>3</v>
      </c>
      <c r="EH177" t="s">
        <v>83</v>
      </c>
      <c r="EI177">
        <v>0</v>
      </c>
      <c r="EJ177" s="40">
        <f t="shared" si="203"/>
        <v>3</v>
      </c>
      <c r="EK177">
        <v>2</v>
      </c>
      <c r="EL177" t="s">
        <v>83</v>
      </c>
      <c r="EM177">
        <v>0</v>
      </c>
      <c r="EN177" s="40">
        <f t="shared" si="234"/>
        <v>0</v>
      </c>
      <c r="EO177">
        <v>1</v>
      </c>
      <c r="EP177" t="s">
        <v>83</v>
      </c>
      <c r="EQ177">
        <v>0</v>
      </c>
      <c r="ER177" s="40">
        <f t="shared" si="204"/>
        <v>3</v>
      </c>
      <c r="ES177">
        <v>3</v>
      </c>
      <c r="ET177" t="s">
        <v>83</v>
      </c>
      <c r="EU177">
        <v>4</v>
      </c>
      <c r="EV177" s="40">
        <f t="shared" si="205"/>
        <v>0</v>
      </c>
      <c r="EW177">
        <v>0</v>
      </c>
      <c r="EX177" t="s">
        <v>83</v>
      </c>
      <c r="EY177">
        <v>0</v>
      </c>
      <c r="EZ177" s="40">
        <f t="shared" si="206"/>
        <v>0</v>
      </c>
      <c r="FA177" s="24">
        <f t="shared" si="207"/>
        <v>12</v>
      </c>
      <c r="FB177" s="14">
        <v>3</v>
      </c>
      <c r="FC177" t="s">
        <v>83</v>
      </c>
      <c r="FD177">
        <v>1</v>
      </c>
      <c r="FE177" s="40">
        <f t="shared" si="208"/>
        <v>3</v>
      </c>
      <c r="FF177">
        <v>4</v>
      </c>
      <c r="FG177" t="s">
        <v>83</v>
      </c>
      <c r="FH177">
        <v>1</v>
      </c>
      <c r="FI177" s="40">
        <f t="shared" si="209"/>
        <v>3</v>
      </c>
      <c r="FJ177">
        <v>0</v>
      </c>
      <c r="FK177" t="s">
        <v>83</v>
      </c>
      <c r="FL177">
        <v>0</v>
      </c>
      <c r="FM177" s="40">
        <f t="shared" si="210"/>
        <v>3</v>
      </c>
      <c r="FN177">
        <v>1</v>
      </c>
      <c r="FO177" t="s">
        <v>83</v>
      </c>
      <c r="FP177">
        <v>1</v>
      </c>
      <c r="FQ177" s="40">
        <f t="shared" si="171"/>
        <v>0</v>
      </c>
      <c r="FR177">
        <v>2</v>
      </c>
      <c r="FS177" t="s">
        <v>83</v>
      </c>
      <c r="FT177">
        <v>1</v>
      </c>
      <c r="FU177" s="40">
        <f t="shared" si="211"/>
        <v>0</v>
      </c>
      <c r="FV177">
        <v>0</v>
      </c>
      <c r="FW177" t="s">
        <v>83</v>
      </c>
      <c r="FX177">
        <v>2</v>
      </c>
      <c r="FY177" s="40">
        <f t="shared" si="172"/>
        <v>0</v>
      </c>
      <c r="FZ177" s="24">
        <f t="shared" si="173"/>
        <v>9</v>
      </c>
      <c r="GA177" s="14">
        <v>2</v>
      </c>
      <c r="GB177" t="s">
        <v>83</v>
      </c>
      <c r="GC177">
        <v>0</v>
      </c>
      <c r="GD177" s="40">
        <f t="shared" si="212"/>
        <v>0</v>
      </c>
      <c r="GE177">
        <v>3</v>
      </c>
      <c r="GF177" t="s">
        <v>83</v>
      </c>
      <c r="GG177">
        <v>0</v>
      </c>
      <c r="GH177" s="40">
        <f t="shared" si="236"/>
        <v>3</v>
      </c>
      <c r="GI177">
        <v>3</v>
      </c>
      <c r="GJ177" t="s">
        <v>83</v>
      </c>
      <c r="GK177">
        <v>1</v>
      </c>
      <c r="GL177" s="40">
        <f t="shared" si="213"/>
        <v>0</v>
      </c>
      <c r="GM177">
        <v>1</v>
      </c>
      <c r="GN177" t="s">
        <v>83</v>
      </c>
      <c r="GO177">
        <v>3</v>
      </c>
      <c r="GP177" s="40">
        <f t="shared" si="214"/>
        <v>0</v>
      </c>
      <c r="GQ177">
        <v>1</v>
      </c>
      <c r="GR177" t="s">
        <v>83</v>
      </c>
      <c r="GS177">
        <v>3</v>
      </c>
      <c r="GT177" s="40">
        <f t="shared" si="174"/>
        <v>4</v>
      </c>
      <c r="GU177">
        <v>2</v>
      </c>
      <c r="GV177" t="s">
        <v>83</v>
      </c>
      <c r="GW177">
        <v>2</v>
      </c>
      <c r="GX177" s="40">
        <f t="shared" si="215"/>
        <v>0</v>
      </c>
      <c r="GY177" s="24">
        <f t="shared" si="216"/>
        <v>7</v>
      </c>
      <c r="GZ177" s="28">
        <f t="shared" si="175"/>
        <v>72</v>
      </c>
      <c r="HA177" t="s">
        <v>84</v>
      </c>
      <c r="HB177">
        <f t="shared" si="176"/>
        <v>9</v>
      </c>
      <c r="HC177" t="s">
        <v>85</v>
      </c>
      <c r="HD177">
        <f t="shared" si="230"/>
        <v>9</v>
      </c>
      <c r="HE177" t="s">
        <v>93</v>
      </c>
      <c r="HF177">
        <f t="shared" si="177"/>
        <v>9</v>
      </c>
      <c r="HG177" t="s">
        <v>94</v>
      </c>
      <c r="HH177">
        <f t="shared" si="235"/>
        <v>9</v>
      </c>
      <c r="HI177" t="s">
        <v>130</v>
      </c>
      <c r="HJ177">
        <f t="shared" si="217"/>
        <v>5</v>
      </c>
      <c r="HK177" t="s">
        <v>131</v>
      </c>
      <c r="HL177">
        <f t="shared" si="218"/>
        <v>0</v>
      </c>
      <c r="HM177" t="s">
        <v>90</v>
      </c>
      <c r="HN177">
        <f t="shared" si="178"/>
        <v>9</v>
      </c>
      <c r="HO177" t="s">
        <v>135</v>
      </c>
      <c r="HP177">
        <f t="shared" si="219"/>
        <v>0</v>
      </c>
      <c r="HQ177" t="s">
        <v>140</v>
      </c>
      <c r="HR177" s="1">
        <f t="shared" si="220"/>
        <v>0</v>
      </c>
      <c r="HS177" t="s">
        <v>92</v>
      </c>
      <c r="HT177" s="1">
        <f t="shared" si="221"/>
        <v>0</v>
      </c>
      <c r="HU177" t="s">
        <v>133</v>
      </c>
      <c r="HV177" s="1">
        <f t="shared" si="222"/>
        <v>0</v>
      </c>
      <c r="HW177" t="s">
        <v>129</v>
      </c>
      <c r="HX177" s="1">
        <f t="shared" si="223"/>
        <v>0</v>
      </c>
      <c r="HY177" t="s">
        <v>88</v>
      </c>
      <c r="HZ177" s="1">
        <f t="shared" si="224"/>
        <v>0</v>
      </c>
      <c r="IA177" t="s">
        <v>95</v>
      </c>
      <c r="IB177" s="1">
        <f t="shared" si="225"/>
        <v>6</v>
      </c>
      <c r="IC177" t="s">
        <v>134</v>
      </c>
      <c r="ID177" s="1">
        <f t="shared" si="226"/>
        <v>6</v>
      </c>
      <c r="IE177" t="s">
        <v>96</v>
      </c>
      <c r="IF177" s="1">
        <f t="shared" si="227"/>
        <v>5</v>
      </c>
      <c r="IG177">
        <f t="shared" si="232"/>
        <v>67</v>
      </c>
      <c r="IH177" s="1">
        <f t="shared" si="228"/>
        <v>139</v>
      </c>
    </row>
    <row r="178" spans="1:242" ht="14.65" thickBot="1" x14ac:dyDescent="0.5">
      <c r="A178" s="1">
        <v>175</v>
      </c>
      <c r="B178" s="45">
        <f t="shared" si="163"/>
        <v>161</v>
      </c>
      <c r="C178" s="14" t="s">
        <v>519</v>
      </c>
      <c r="D178" t="s">
        <v>149</v>
      </c>
      <c r="E178" s="15" t="s">
        <v>520</v>
      </c>
      <c r="F178" s="28">
        <f t="shared" si="164"/>
        <v>170</v>
      </c>
      <c r="H178" s="14">
        <v>1</v>
      </c>
      <c r="I178" t="s">
        <v>83</v>
      </c>
      <c r="J178">
        <v>2</v>
      </c>
      <c r="K178" s="40">
        <f t="shared" si="179"/>
        <v>3</v>
      </c>
      <c r="L178">
        <v>2</v>
      </c>
      <c r="M178" t="s">
        <v>83</v>
      </c>
      <c r="N178">
        <v>3</v>
      </c>
      <c r="O178" s="40">
        <f t="shared" si="233"/>
        <v>3</v>
      </c>
      <c r="P178">
        <v>1</v>
      </c>
      <c r="Q178" t="s">
        <v>83</v>
      </c>
      <c r="R178">
        <v>2</v>
      </c>
      <c r="S178" s="40">
        <f t="shared" si="180"/>
        <v>3</v>
      </c>
      <c r="T178">
        <v>3</v>
      </c>
      <c r="U178" t="s">
        <v>83</v>
      </c>
      <c r="V178">
        <v>2</v>
      </c>
      <c r="W178" s="40">
        <f t="shared" si="165"/>
        <v>0</v>
      </c>
      <c r="X178">
        <v>2</v>
      </c>
      <c r="Y178" t="s">
        <v>83</v>
      </c>
      <c r="Z178">
        <v>3</v>
      </c>
      <c r="AA178" s="40">
        <f t="shared" si="166"/>
        <v>4</v>
      </c>
      <c r="AB178">
        <v>2</v>
      </c>
      <c r="AC178" t="s">
        <v>83</v>
      </c>
      <c r="AD178">
        <v>1</v>
      </c>
      <c r="AE178" s="40">
        <f t="shared" si="181"/>
        <v>3</v>
      </c>
      <c r="AF178" s="24">
        <f t="shared" si="182"/>
        <v>16</v>
      </c>
      <c r="AG178" s="14">
        <v>4</v>
      </c>
      <c r="AH178" t="s">
        <v>83</v>
      </c>
      <c r="AI178">
        <v>3</v>
      </c>
      <c r="AJ178" s="40">
        <f t="shared" si="231"/>
        <v>3</v>
      </c>
      <c r="AK178">
        <v>2</v>
      </c>
      <c r="AL178" t="s">
        <v>83</v>
      </c>
      <c r="AM178">
        <v>3</v>
      </c>
      <c r="AN178" s="40">
        <f t="shared" si="183"/>
        <v>0</v>
      </c>
      <c r="AO178">
        <v>1</v>
      </c>
      <c r="AP178" t="s">
        <v>83</v>
      </c>
      <c r="AQ178">
        <v>1</v>
      </c>
      <c r="AR178" s="40">
        <f t="shared" si="162"/>
        <v>0</v>
      </c>
      <c r="AS178">
        <v>3</v>
      </c>
      <c r="AT178" t="s">
        <v>83</v>
      </c>
      <c r="AU178">
        <v>2</v>
      </c>
      <c r="AV178" s="40">
        <f t="shared" si="184"/>
        <v>0</v>
      </c>
      <c r="AW178">
        <v>2</v>
      </c>
      <c r="AX178" t="s">
        <v>83</v>
      </c>
      <c r="AY178">
        <v>3</v>
      </c>
      <c r="AZ178" s="40">
        <f t="shared" si="185"/>
        <v>3</v>
      </c>
      <c r="BA178">
        <v>1</v>
      </c>
      <c r="BB178" t="s">
        <v>83</v>
      </c>
      <c r="BC178">
        <v>2</v>
      </c>
      <c r="BD178" s="40">
        <f t="shared" si="167"/>
        <v>4</v>
      </c>
      <c r="BE178" s="24">
        <f t="shared" si="186"/>
        <v>10</v>
      </c>
      <c r="BF178" s="14">
        <v>2</v>
      </c>
      <c r="BG178" t="s">
        <v>83</v>
      </c>
      <c r="BH178">
        <v>1</v>
      </c>
      <c r="BI178" s="40">
        <f t="shared" si="187"/>
        <v>0</v>
      </c>
      <c r="BJ178">
        <v>3</v>
      </c>
      <c r="BK178" t="s">
        <v>83</v>
      </c>
      <c r="BL178">
        <v>1</v>
      </c>
      <c r="BM178" s="40">
        <f t="shared" si="188"/>
        <v>0</v>
      </c>
      <c r="BN178">
        <v>3</v>
      </c>
      <c r="BO178" t="s">
        <v>83</v>
      </c>
      <c r="BP178">
        <v>2</v>
      </c>
      <c r="BQ178" s="40">
        <f t="shared" si="168"/>
        <v>3</v>
      </c>
      <c r="BR178">
        <v>3</v>
      </c>
      <c r="BS178" t="s">
        <v>83</v>
      </c>
      <c r="BT178">
        <v>1</v>
      </c>
      <c r="BU178" s="40">
        <f t="shared" si="189"/>
        <v>4</v>
      </c>
      <c r="BV178">
        <v>2</v>
      </c>
      <c r="BW178" t="s">
        <v>83</v>
      </c>
      <c r="BX178">
        <v>4</v>
      </c>
      <c r="BY178" s="40">
        <f t="shared" si="190"/>
        <v>4</v>
      </c>
      <c r="BZ178">
        <v>3</v>
      </c>
      <c r="CA178" t="s">
        <v>83</v>
      </c>
      <c r="CB178">
        <v>2</v>
      </c>
      <c r="CC178" s="40">
        <f t="shared" si="191"/>
        <v>0</v>
      </c>
      <c r="CD178" s="24">
        <f t="shared" si="192"/>
        <v>11</v>
      </c>
      <c r="CE178" s="14">
        <v>2</v>
      </c>
      <c r="CF178" t="s">
        <v>83</v>
      </c>
      <c r="CG178">
        <v>3</v>
      </c>
      <c r="CH178" s="40">
        <f t="shared" si="193"/>
        <v>0</v>
      </c>
      <c r="CI178">
        <v>4</v>
      </c>
      <c r="CJ178" t="s">
        <v>83</v>
      </c>
      <c r="CK178">
        <v>2</v>
      </c>
      <c r="CL178" s="40">
        <f t="shared" si="194"/>
        <v>3</v>
      </c>
      <c r="CM178">
        <v>4</v>
      </c>
      <c r="CN178" t="s">
        <v>83</v>
      </c>
      <c r="CO178">
        <v>3</v>
      </c>
      <c r="CP178" s="40">
        <f t="shared" si="195"/>
        <v>0</v>
      </c>
      <c r="CQ178">
        <v>3</v>
      </c>
      <c r="CR178" t="s">
        <v>83</v>
      </c>
      <c r="CS178">
        <v>2</v>
      </c>
      <c r="CT178" s="40">
        <f t="shared" si="196"/>
        <v>4</v>
      </c>
      <c r="CU178">
        <v>3</v>
      </c>
      <c r="CV178" t="s">
        <v>83</v>
      </c>
      <c r="CW178">
        <v>4</v>
      </c>
      <c r="CX178" s="40">
        <f t="shared" si="197"/>
        <v>0</v>
      </c>
      <c r="CY178">
        <v>0</v>
      </c>
      <c r="CZ178" t="s">
        <v>83</v>
      </c>
      <c r="DA178">
        <v>3</v>
      </c>
      <c r="DB178" s="40">
        <f t="shared" si="198"/>
        <v>0</v>
      </c>
      <c r="DC178" s="24">
        <f t="shared" si="199"/>
        <v>7</v>
      </c>
      <c r="DD178" s="14">
        <v>3</v>
      </c>
      <c r="DE178" t="s">
        <v>83</v>
      </c>
      <c r="DF178">
        <v>1</v>
      </c>
      <c r="DG178" s="40">
        <f t="shared" si="229"/>
        <v>0</v>
      </c>
      <c r="DH178">
        <v>2</v>
      </c>
      <c r="DI178" t="s">
        <v>83</v>
      </c>
      <c r="DJ178">
        <v>3</v>
      </c>
      <c r="DK178" s="40">
        <f t="shared" si="169"/>
        <v>0</v>
      </c>
      <c r="DL178">
        <v>2</v>
      </c>
      <c r="DM178" t="s">
        <v>83</v>
      </c>
      <c r="DN178">
        <v>2</v>
      </c>
      <c r="DO178" s="40">
        <f t="shared" si="200"/>
        <v>0</v>
      </c>
      <c r="DP178">
        <v>1</v>
      </c>
      <c r="DQ178" t="s">
        <v>83</v>
      </c>
      <c r="DR178">
        <v>3</v>
      </c>
      <c r="DS178" s="40">
        <f t="shared" si="160"/>
        <v>0</v>
      </c>
      <c r="DT178">
        <v>2</v>
      </c>
      <c r="DU178" t="s">
        <v>83</v>
      </c>
      <c r="DV178">
        <v>1</v>
      </c>
      <c r="DW178" s="40">
        <f t="shared" si="161"/>
        <v>6</v>
      </c>
      <c r="DX178">
        <v>3</v>
      </c>
      <c r="DY178" t="s">
        <v>83</v>
      </c>
      <c r="DZ178">
        <v>4</v>
      </c>
      <c r="EA178" s="39">
        <f t="shared" si="201"/>
        <v>3</v>
      </c>
      <c r="EB178" s="24">
        <f t="shared" si="170"/>
        <v>9</v>
      </c>
      <c r="EC178" s="14">
        <v>9</v>
      </c>
      <c r="ED178" t="s">
        <v>83</v>
      </c>
      <c r="EE178">
        <v>0</v>
      </c>
      <c r="EF178" s="40">
        <f t="shared" si="202"/>
        <v>0</v>
      </c>
      <c r="EG178">
        <v>0</v>
      </c>
      <c r="EH178" t="s">
        <v>83</v>
      </c>
      <c r="EI178">
        <v>0</v>
      </c>
      <c r="EJ178" s="40">
        <f t="shared" si="203"/>
        <v>0</v>
      </c>
      <c r="EK178">
        <v>0</v>
      </c>
      <c r="EL178" t="s">
        <v>83</v>
      </c>
      <c r="EM178">
        <v>9</v>
      </c>
      <c r="EN178" s="40">
        <f t="shared" si="234"/>
        <v>3</v>
      </c>
      <c r="EO178">
        <v>0</v>
      </c>
      <c r="EP178" t="s">
        <v>83</v>
      </c>
      <c r="EQ178">
        <v>0</v>
      </c>
      <c r="ER178" s="40">
        <f t="shared" si="204"/>
        <v>0</v>
      </c>
      <c r="ES178">
        <v>0</v>
      </c>
      <c r="ET178" t="s">
        <v>83</v>
      </c>
      <c r="EU178">
        <v>0</v>
      </c>
      <c r="EV178" s="40">
        <f t="shared" si="205"/>
        <v>6</v>
      </c>
      <c r="EW178">
        <v>0</v>
      </c>
      <c r="EX178" t="s">
        <v>83</v>
      </c>
      <c r="EY178">
        <v>9</v>
      </c>
      <c r="EZ178" s="40">
        <f t="shared" si="206"/>
        <v>0</v>
      </c>
      <c r="FA178" s="24">
        <f t="shared" si="207"/>
        <v>9</v>
      </c>
      <c r="FB178" s="14">
        <v>3</v>
      </c>
      <c r="FC178" t="s">
        <v>83</v>
      </c>
      <c r="FD178">
        <v>2</v>
      </c>
      <c r="FE178" s="40">
        <f t="shared" si="208"/>
        <v>4</v>
      </c>
      <c r="FF178">
        <v>1</v>
      </c>
      <c r="FG178" t="s">
        <v>83</v>
      </c>
      <c r="FH178">
        <v>4</v>
      </c>
      <c r="FI178" s="40">
        <f t="shared" si="209"/>
        <v>0</v>
      </c>
      <c r="FJ178">
        <v>5</v>
      </c>
      <c r="FK178" t="s">
        <v>83</v>
      </c>
      <c r="FL178">
        <v>9</v>
      </c>
      <c r="FM178" s="40">
        <f t="shared" si="210"/>
        <v>0</v>
      </c>
      <c r="FN178">
        <v>1</v>
      </c>
      <c r="FO178" t="s">
        <v>83</v>
      </c>
      <c r="FP178">
        <v>2</v>
      </c>
      <c r="FQ178" s="40">
        <f t="shared" si="171"/>
        <v>0</v>
      </c>
      <c r="FR178">
        <v>9</v>
      </c>
      <c r="FS178" t="s">
        <v>83</v>
      </c>
      <c r="FT178">
        <v>1</v>
      </c>
      <c r="FU178" s="40">
        <f t="shared" si="211"/>
        <v>0</v>
      </c>
      <c r="FV178">
        <v>0</v>
      </c>
      <c r="FW178" t="s">
        <v>83</v>
      </c>
      <c r="FX178">
        <v>0</v>
      </c>
      <c r="FY178" s="40">
        <f t="shared" si="172"/>
        <v>0</v>
      </c>
      <c r="FZ178" s="24">
        <f t="shared" si="173"/>
        <v>4</v>
      </c>
      <c r="GA178" s="14">
        <v>9</v>
      </c>
      <c r="GB178" t="s">
        <v>83</v>
      </c>
      <c r="GC178">
        <v>5</v>
      </c>
      <c r="GD178" s="40">
        <f t="shared" si="212"/>
        <v>0</v>
      </c>
      <c r="GE178">
        <v>4</v>
      </c>
      <c r="GF178" t="s">
        <v>83</v>
      </c>
      <c r="GG178">
        <v>3</v>
      </c>
      <c r="GH178" s="40">
        <f t="shared" si="236"/>
        <v>4</v>
      </c>
      <c r="GI178">
        <v>5</v>
      </c>
      <c r="GJ178" t="s">
        <v>83</v>
      </c>
      <c r="GK178">
        <v>9</v>
      </c>
      <c r="GL178" s="40">
        <f t="shared" si="213"/>
        <v>3</v>
      </c>
      <c r="GM178">
        <v>3</v>
      </c>
      <c r="GN178" t="s">
        <v>83</v>
      </c>
      <c r="GO178">
        <v>9</v>
      </c>
      <c r="GP178" s="40">
        <f t="shared" si="214"/>
        <v>0</v>
      </c>
      <c r="GQ178">
        <v>1</v>
      </c>
      <c r="GR178" t="s">
        <v>83</v>
      </c>
      <c r="GS178">
        <v>3</v>
      </c>
      <c r="GT178" s="40">
        <f t="shared" si="174"/>
        <v>4</v>
      </c>
      <c r="GU178">
        <v>2</v>
      </c>
      <c r="GV178" t="s">
        <v>83</v>
      </c>
      <c r="GW178">
        <v>5</v>
      </c>
      <c r="GX178" s="40">
        <f t="shared" si="215"/>
        <v>0</v>
      </c>
      <c r="GY178" s="24">
        <f t="shared" si="216"/>
        <v>11</v>
      </c>
      <c r="GZ178" s="28">
        <f t="shared" si="175"/>
        <v>77</v>
      </c>
      <c r="HA178" t="s">
        <v>84</v>
      </c>
      <c r="HB178">
        <f t="shared" si="176"/>
        <v>9</v>
      </c>
      <c r="HC178" t="s">
        <v>85</v>
      </c>
      <c r="HD178">
        <f t="shared" si="230"/>
        <v>9</v>
      </c>
      <c r="HE178" t="s">
        <v>93</v>
      </c>
      <c r="HF178">
        <f t="shared" si="177"/>
        <v>9</v>
      </c>
      <c r="HG178" t="s">
        <v>94</v>
      </c>
      <c r="HH178">
        <f t="shared" si="235"/>
        <v>9</v>
      </c>
      <c r="HI178" t="s">
        <v>88</v>
      </c>
      <c r="HJ178">
        <f t="shared" si="217"/>
        <v>0</v>
      </c>
      <c r="HK178" t="s">
        <v>95</v>
      </c>
      <c r="HL178">
        <f t="shared" si="218"/>
        <v>5</v>
      </c>
      <c r="HM178" t="s">
        <v>90</v>
      </c>
      <c r="HN178">
        <f t="shared" si="178"/>
        <v>9</v>
      </c>
      <c r="HO178" t="s">
        <v>96</v>
      </c>
      <c r="HP178">
        <f t="shared" si="219"/>
        <v>9</v>
      </c>
      <c r="HQ178" t="s">
        <v>132</v>
      </c>
      <c r="HR178" s="1">
        <f t="shared" si="220"/>
        <v>6</v>
      </c>
      <c r="HS178" t="s">
        <v>137</v>
      </c>
      <c r="HT178" s="1">
        <f t="shared" si="221"/>
        <v>6</v>
      </c>
      <c r="HU178" t="s">
        <v>133</v>
      </c>
      <c r="HV178" s="1">
        <f t="shared" si="222"/>
        <v>0</v>
      </c>
      <c r="HW178" t="s">
        <v>87</v>
      </c>
      <c r="HX178" s="1">
        <f t="shared" si="223"/>
        <v>6</v>
      </c>
      <c r="HY178" t="s">
        <v>165</v>
      </c>
      <c r="HZ178" s="1">
        <f t="shared" si="224"/>
        <v>5</v>
      </c>
      <c r="IA178" t="s">
        <v>89</v>
      </c>
      <c r="IB178" s="1">
        <f t="shared" si="225"/>
        <v>5</v>
      </c>
      <c r="IC178" t="s">
        <v>150</v>
      </c>
      <c r="ID178" s="1">
        <f t="shared" si="226"/>
        <v>0</v>
      </c>
      <c r="IE178" t="s">
        <v>91</v>
      </c>
      <c r="IF178" s="1">
        <f t="shared" si="227"/>
        <v>6</v>
      </c>
      <c r="IG178">
        <f t="shared" si="232"/>
        <v>93</v>
      </c>
      <c r="IH178" s="1">
        <f t="shared" si="228"/>
        <v>170</v>
      </c>
    </row>
    <row r="179" spans="1:242" ht="14.65" thickBot="1" x14ac:dyDescent="0.5">
      <c r="A179" s="1">
        <v>176</v>
      </c>
      <c r="B179" s="45">
        <f t="shared" si="163"/>
        <v>25</v>
      </c>
      <c r="C179" s="14" t="s">
        <v>521</v>
      </c>
      <c r="D179" t="s">
        <v>522</v>
      </c>
      <c r="E179" s="15" t="s">
        <v>520</v>
      </c>
      <c r="F179" s="28">
        <f t="shared" si="164"/>
        <v>188</v>
      </c>
      <c r="H179" s="14">
        <v>1</v>
      </c>
      <c r="I179" t="s">
        <v>83</v>
      </c>
      <c r="J179">
        <v>2</v>
      </c>
      <c r="K179" s="40">
        <f t="shared" si="179"/>
        <v>3</v>
      </c>
      <c r="L179">
        <v>0</v>
      </c>
      <c r="M179" t="s">
        <v>83</v>
      </c>
      <c r="N179">
        <v>2</v>
      </c>
      <c r="O179" s="40">
        <f t="shared" si="233"/>
        <v>6</v>
      </c>
      <c r="P179">
        <v>1</v>
      </c>
      <c r="Q179" t="s">
        <v>83</v>
      </c>
      <c r="R179">
        <v>2</v>
      </c>
      <c r="S179" s="40">
        <f t="shared" si="180"/>
        <v>3</v>
      </c>
      <c r="T179">
        <v>0</v>
      </c>
      <c r="U179" t="s">
        <v>83</v>
      </c>
      <c r="V179">
        <v>0</v>
      </c>
      <c r="W179" s="40">
        <f t="shared" si="165"/>
        <v>4</v>
      </c>
      <c r="X179">
        <v>1</v>
      </c>
      <c r="Y179" t="s">
        <v>83</v>
      </c>
      <c r="Z179">
        <v>2</v>
      </c>
      <c r="AA179" s="40">
        <f t="shared" si="166"/>
        <v>6</v>
      </c>
      <c r="AB179">
        <v>2</v>
      </c>
      <c r="AC179" t="s">
        <v>83</v>
      </c>
      <c r="AD179">
        <v>1</v>
      </c>
      <c r="AE179" s="40">
        <f t="shared" si="181"/>
        <v>3</v>
      </c>
      <c r="AF179" s="24">
        <f t="shared" si="182"/>
        <v>25</v>
      </c>
      <c r="AG179" s="14">
        <v>2</v>
      </c>
      <c r="AH179" t="s">
        <v>83</v>
      </c>
      <c r="AI179">
        <v>0</v>
      </c>
      <c r="AJ179" s="40">
        <f t="shared" si="231"/>
        <v>3</v>
      </c>
      <c r="AK179">
        <v>2</v>
      </c>
      <c r="AL179" t="s">
        <v>83</v>
      </c>
      <c r="AM179">
        <v>1</v>
      </c>
      <c r="AN179" s="40">
        <f t="shared" si="183"/>
        <v>0</v>
      </c>
      <c r="AO179">
        <v>2</v>
      </c>
      <c r="AP179" t="s">
        <v>83</v>
      </c>
      <c r="AQ179">
        <v>1</v>
      </c>
      <c r="AR179" s="40">
        <f t="shared" si="162"/>
        <v>0</v>
      </c>
      <c r="AS179">
        <v>2</v>
      </c>
      <c r="AT179" t="s">
        <v>83</v>
      </c>
      <c r="AU179">
        <v>1</v>
      </c>
      <c r="AV179" s="40">
        <f t="shared" si="184"/>
        <v>0</v>
      </c>
      <c r="AW179">
        <v>2</v>
      </c>
      <c r="AX179" t="s">
        <v>83</v>
      </c>
      <c r="AY179">
        <v>1</v>
      </c>
      <c r="AZ179" s="40">
        <f t="shared" si="185"/>
        <v>0</v>
      </c>
      <c r="BA179">
        <v>1</v>
      </c>
      <c r="BB179" t="s">
        <v>83</v>
      </c>
      <c r="BC179">
        <v>2</v>
      </c>
      <c r="BD179" s="40">
        <f t="shared" si="167"/>
        <v>4</v>
      </c>
      <c r="BE179" s="24">
        <f t="shared" si="186"/>
        <v>7</v>
      </c>
      <c r="BF179" s="14">
        <v>2</v>
      </c>
      <c r="BG179" t="s">
        <v>83</v>
      </c>
      <c r="BH179">
        <v>1</v>
      </c>
      <c r="BI179" s="40">
        <f t="shared" si="187"/>
        <v>0</v>
      </c>
      <c r="BJ179">
        <v>1</v>
      </c>
      <c r="BK179" t="s">
        <v>83</v>
      </c>
      <c r="BL179">
        <v>1</v>
      </c>
      <c r="BM179" s="40">
        <f t="shared" si="188"/>
        <v>4</v>
      </c>
      <c r="BN179">
        <v>2</v>
      </c>
      <c r="BO179" t="s">
        <v>83</v>
      </c>
      <c r="BP179">
        <v>1</v>
      </c>
      <c r="BQ179" s="40">
        <f t="shared" si="168"/>
        <v>3</v>
      </c>
      <c r="BR179">
        <v>1</v>
      </c>
      <c r="BS179" t="s">
        <v>83</v>
      </c>
      <c r="BT179">
        <v>2</v>
      </c>
      <c r="BU179" s="40">
        <f t="shared" si="189"/>
        <v>0</v>
      </c>
      <c r="BV179">
        <v>2</v>
      </c>
      <c r="BW179" t="s">
        <v>83</v>
      </c>
      <c r="BX179">
        <v>2</v>
      </c>
      <c r="BY179" s="40">
        <f t="shared" si="190"/>
        <v>0</v>
      </c>
      <c r="BZ179">
        <v>2</v>
      </c>
      <c r="CA179" t="s">
        <v>83</v>
      </c>
      <c r="CB179">
        <v>2</v>
      </c>
      <c r="CC179" s="40">
        <f t="shared" si="191"/>
        <v>0</v>
      </c>
      <c r="CD179" s="24">
        <f t="shared" si="192"/>
        <v>7</v>
      </c>
      <c r="CE179" s="14">
        <v>1</v>
      </c>
      <c r="CF179" t="s">
        <v>83</v>
      </c>
      <c r="CG179">
        <v>1</v>
      </c>
      <c r="CH179" s="40">
        <f t="shared" si="193"/>
        <v>4</v>
      </c>
      <c r="CI179">
        <v>2</v>
      </c>
      <c r="CJ179" t="s">
        <v>83</v>
      </c>
      <c r="CK179">
        <v>1</v>
      </c>
      <c r="CL179" s="40">
        <f t="shared" si="194"/>
        <v>3</v>
      </c>
      <c r="CM179">
        <v>1</v>
      </c>
      <c r="CN179" t="s">
        <v>83</v>
      </c>
      <c r="CO179">
        <v>1</v>
      </c>
      <c r="CP179" s="40">
        <f t="shared" si="195"/>
        <v>0</v>
      </c>
      <c r="CQ179">
        <v>1</v>
      </c>
      <c r="CR179" t="s">
        <v>83</v>
      </c>
      <c r="CS179">
        <v>0</v>
      </c>
      <c r="CT179" s="40">
        <f t="shared" si="196"/>
        <v>4</v>
      </c>
      <c r="CU179">
        <v>2</v>
      </c>
      <c r="CV179" t="s">
        <v>83</v>
      </c>
      <c r="CW179">
        <v>1</v>
      </c>
      <c r="CX179" s="40">
        <f t="shared" si="197"/>
        <v>4</v>
      </c>
      <c r="CY179">
        <v>2</v>
      </c>
      <c r="CZ179" t="s">
        <v>83</v>
      </c>
      <c r="DA179">
        <v>1</v>
      </c>
      <c r="DB179" s="40">
        <f t="shared" si="198"/>
        <v>4</v>
      </c>
      <c r="DC179" s="24">
        <f t="shared" si="199"/>
        <v>19</v>
      </c>
      <c r="DD179" s="14">
        <v>2</v>
      </c>
      <c r="DE179" t="s">
        <v>83</v>
      </c>
      <c r="DF179">
        <v>1</v>
      </c>
      <c r="DG179" s="40">
        <f t="shared" si="229"/>
        <v>0</v>
      </c>
      <c r="DH179">
        <v>2</v>
      </c>
      <c r="DI179" t="s">
        <v>83</v>
      </c>
      <c r="DJ179">
        <v>0</v>
      </c>
      <c r="DK179" s="40">
        <f t="shared" si="169"/>
        <v>3</v>
      </c>
      <c r="DL179">
        <v>0</v>
      </c>
      <c r="DM179" t="s">
        <v>83</v>
      </c>
      <c r="DN179">
        <v>1</v>
      </c>
      <c r="DO179" s="40">
        <f t="shared" si="200"/>
        <v>6</v>
      </c>
      <c r="DP179">
        <v>1</v>
      </c>
      <c r="DQ179" t="s">
        <v>83</v>
      </c>
      <c r="DR179">
        <v>2</v>
      </c>
      <c r="DS179" s="40">
        <f t="shared" si="160"/>
        <v>0</v>
      </c>
      <c r="DT179">
        <v>1</v>
      </c>
      <c r="DU179" t="s">
        <v>83</v>
      </c>
      <c r="DV179">
        <v>1</v>
      </c>
      <c r="DW179" s="40">
        <f t="shared" si="161"/>
        <v>1</v>
      </c>
      <c r="DX179">
        <v>0</v>
      </c>
      <c r="DY179" t="s">
        <v>83</v>
      </c>
      <c r="DZ179">
        <v>2</v>
      </c>
      <c r="EA179" s="39">
        <f t="shared" si="201"/>
        <v>4</v>
      </c>
      <c r="EB179" s="24">
        <f t="shared" si="170"/>
        <v>14</v>
      </c>
      <c r="EC179" s="14">
        <v>1</v>
      </c>
      <c r="ED179" t="s">
        <v>83</v>
      </c>
      <c r="EE179">
        <v>2</v>
      </c>
      <c r="EF179" s="40">
        <f t="shared" si="202"/>
        <v>0</v>
      </c>
      <c r="EG179">
        <v>2</v>
      </c>
      <c r="EH179" t="s">
        <v>83</v>
      </c>
      <c r="EI179">
        <v>2</v>
      </c>
      <c r="EJ179" s="40">
        <f t="shared" si="203"/>
        <v>0</v>
      </c>
      <c r="EK179">
        <v>0</v>
      </c>
      <c r="EL179" t="s">
        <v>83</v>
      </c>
      <c r="EM179">
        <v>2</v>
      </c>
      <c r="EN179" s="40">
        <f t="shared" si="234"/>
        <v>6</v>
      </c>
      <c r="EO179">
        <v>1</v>
      </c>
      <c r="EP179" t="s">
        <v>83</v>
      </c>
      <c r="EQ179">
        <v>2</v>
      </c>
      <c r="ER179" s="40">
        <f t="shared" si="204"/>
        <v>0</v>
      </c>
      <c r="ES179">
        <v>1</v>
      </c>
      <c r="ET179" t="s">
        <v>83</v>
      </c>
      <c r="EU179">
        <v>2</v>
      </c>
      <c r="EV179" s="40">
        <f t="shared" si="205"/>
        <v>0</v>
      </c>
      <c r="EW179">
        <v>1</v>
      </c>
      <c r="EX179" t="s">
        <v>83</v>
      </c>
      <c r="EY179">
        <v>0</v>
      </c>
      <c r="EZ179" s="40">
        <f t="shared" si="206"/>
        <v>3</v>
      </c>
      <c r="FA179" s="24">
        <f t="shared" si="207"/>
        <v>9</v>
      </c>
      <c r="FB179" s="14">
        <v>2</v>
      </c>
      <c r="FC179" t="s">
        <v>83</v>
      </c>
      <c r="FD179">
        <v>0</v>
      </c>
      <c r="FE179" s="40">
        <f t="shared" si="208"/>
        <v>3</v>
      </c>
      <c r="FF179">
        <v>1</v>
      </c>
      <c r="FG179" t="s">
        <v>83</v>
      </c>
      <c r="FH179">
        <v>2</v>
      </c>
      <c r="FI179" s="40">
        <f t="shared" si="209"/>
        <v>0</v>
      </c>
      <c r="FJ179">
        <v>2</v>
      </c>
      <c r="FK179" t="s">
        <v>83</v>
      </c>
      <c r="FL179">
        <v>1</v>
      </c>
      <c r="FM179" s="40">
        <f t="shared" si="210"/>
        <v>0</v>
      </c>
      <c r="FN179">
        <v>2</v>
      </c>
      <c r="FO179" t="s">
        <v>83</v>
      </c>
      <c r="FP179">
        <v>1</v>
      </c>
      <c r="FQ179" s="40">
        <f t="shared" si="171"/>
        <v>4</v>
      </c>
      <c r="FR179">
        <v>2</v>
      </c>
      <c r="FS179" t="s">
        <v>83</v>
      </c>
      <c r="FT179">
        <v>1</v>
      </c>
      <c r="FU179" s="40">
        <f t="shared" si="211"/>
        <v>0</v>
      </c>
      <c r="FV179">
        <v>2</v>
      </c>
      <c r="FW179" t="s">
        <v>83</v>
      </c>
      <c r="FX179">
        <v>0</v>
      </c>
      <c r="FY179" s="40">
        <f t="shared" si="172"/>
        <v>3</v>
      </c>
      <c r="FZ179" s="24">
        <f t="shared" si="173"/>
        <v>10</v>
      </c>
      <c r="GA179" s="14">
        <v>1</v>
      </c>
      <c r="GB179" t="s">
        <v>83</v>
      </c>
      <c r="GC179">
        <v>1</v>
      </c>
      <c r="GD179" s="40">
        <f t="shared" si="212"/>
        <v>4</v>
      </c>
      <c r="GE179">
        <v>2</v>
      </c>
      <c r="GF179" t="s">
        <v>83</v>
      </c>
      <c r="GG179">
        <v>1</v>
      </c>
      <c r="GH179" s="40">
        <f t="shared" si="236"/>
        <v>4</v>
      </c>
      <c r="GI179">
        <v>0</v>
      </c>
      <c r="GJ179" t="s">
        <v>83</v>
      </c>
      <c r="GK179">
        <v>1</v>
      </c>
      <c r="GL179" s="40">
        <f t="shared" si="213"/>
        <v>4</v>
      </c>
      <c r="GM179">
        <v>1</v>
      </c>
      <c r="GN179" t="s">
        <v>83</v>
      </c>
      <c r="GO179">
        <v>1</v>
      </c>
      <c r="GP179" s="40">
        <f t="shared" si="214"/>
        <v>0</v>
      </c>
      <c r="GQ179">
        <v>1</v>
      </c>
      <c r="GR179" t="s">
        <v>83</v>
      </c>
      <c r="GS179">
        <v>1</v>
      </c>
      <c r="GT179" s="40">
        <f t="shared" si="174"/>
        <v>0</v>
      </c>
      <c r="GU179">
        <v>0</v>
      </c>
      <c r="GV179" t="s">
        <v>83</v>
      </c>
      <c r="GW179">
        <v>0</v>
      </c>
      <c r="GX179" s="40">
        <f t="shared" si="215"/>
        <v>0</v>
      </c>
      <c r="GY179" s="24">
        <f t="shared" si="216"/>
        <v>12</v>
      </c>
      <c r="GZ179" s="28">
        <f t="shared" si="175"/>
        <v>103</v>
      </c>
      <c r="HA179" t="s">
        <v>84</v>
      </c>
      <c r="HB179">
        <f t="shared" si="176"/>
        <v>9</v>
      </c>
      <c r="HC179" t="s">
        <v>85</v>
      </c>
      <c r="HD179">
        <f t="shared" si="230"/>
        <v>9</v>
      </c>
      <c r="HE179" t="s">
        <v>86</v>
      </c>
      <c r="HF179">
        <f t="shared" si="177"/>
        <v>5</v>
      </c>
      <c r="HG179" t="s">
        <v>94</v>
      </c>
      <c r="HH179">
        <f t="shared" si="235"/>
        <v>9</v>
      </c>
      <c r="HI179" t="s">
        <v>88</v>
      </c>
      <c r="HJ179">
        <f t="shared" si="217"/>
        <v>0</v>
      </c>
      <c r="HK179" t="s">
        <v>131</v>
      </c>
      <c r="HL179">
        <f t="shared" si="218"/>
        <v>0</v>
      </c>
      <c r="HM179" t="s">
        <v>90</v>
      </c>
      <c r="HN179">
        <f t="shared" si="178"/>
        <v>9</v>
      </c>
      <c r="HO179" t="s">
        <v>91</v>
      </c>
      <c r="HP179">
        <f t="shared" si="219"/>
        <v>5</v>
      </c>
      <c r="HQ179" t="s">
        <v>132</v>
      </c>
      <c r="HR179" s="1">
        <f t="shared" si="220"/>
        <v>6</v>
      </c>
      <c r="HS179" t="s">
        <v>137</v>
      </c>
      <c r="HT179" s="1">
        <f t="shared" si="221"/>
        <v>6</v>
      </c>
      <c r="HU179" t="s">
        <v>93</v>
      </c>
      <c r="HV179" s="1">
        <f t="shared" si="222"/>
        <v>5</v>
      </c>
      <c r="HW179" t="s">
        <v>164</v>
      </c>
      <c r="HX179" s="1">
        <f t="shared" si="223"/>
        <v>0</v>
      </c>
      <c r="HY179" t="s">
        <v>130</v>
      </c>
      <c r="HZ179" s="1">
        <f t="shared" si="224"/>
        <v>6</v>
      </c>
      <c r="IA179" t="s">
        <v>89</v>
      </c>
      <c r="IB179" s="1">
        <f t="shared" si="225"/>
        <v>5</v>
      </c>
      <c r="IC179" t="s">
        <v>134</v>
      </c>
      <c r="ID179" s="1">
        <f t="shared" si="226"/>
        <v>6</v>
      </c>
      <c r="IE179" t="s">
        <v>96</v>
      </c>
      <c r="IF179" s="1">
        <f t="shared" si="227"/>
        <v>5</v>
      </c>
      <c r="IG179">
        <f t="shared" si="232"/>
        <v>85</v>
      </c>
      <c r="IH179" s="1">
        <f t="shared" si="228"/>
        <v>188</v>
      </c>
    </row>
    <row r="180" spans="1:242" ht="14.65" thickBot="1" x14ac:dyDescent="0.5">
      <c r="A180" s="1">
        <v>177</v>
      </c>
      <c r="B180" s="45">
        <f t="shared" si="163"/>
        <v>464</v>
      </c>
      <c r="C180" s="14" t="s">
        <v>523</v>
      </c>
      <c r="D180" t="s">
        <v>524</v>
      </c>
      <c r="E180" s="15" t="s">
        <v>520</v>
      </c>
      <c r="F180" s="28">
        <f t="shared" si="164"/>
        <v>146</v>
      </c>
      <c r="H180" s="14">
        <v>1</v>
      </c>
      <c r="I180" t="s">
        <v>83</v>
      </c>
      <c r="J180">
        <v>2</v>
      </c>
      <c r="K180" s="40">
        <f t="shared" si="179"/>
        <v>3</v>
      </c>
      <c r="L180">
        <v>2</v>
      </c>
      <c r="M180" t="s">
        <v>83</v>
      </c>
      <c r="N180">
        <v>3</v>
      </c>
      <c r="O180" s="40">
        <f t="shared" si="233"/>
        <v>3</v>
      </c>
      <c r="P180">
        <v>1</v>
      </c>
      <c r="Q180" t="s">
        <v>83</v>
      </c>
      <c r="R180">
        <v>2</v>
      </c>
      <c r="S180" s="40">
        <f t="shared" si="180"/>
        <v>3</v>
      </c>
      <c r="T180">
        <v>3</v>
      </c>
      <c r="U180" t="s">
        <v>83</v>
      </c>
      <c r="V180">
        <v>0</v>
      </c>
      <c r="W180" s="40">
        <f t="shared" si="165"/>
        <v>0</v>
      </c>
      <c r="X180">
        <v>1</v>
      </c>
      <c r="Y180" t="s">
        <v>83</v>
      </c>
      <c r="Z180">
        <v>3</v>
      </c>
      <c r="AA180" s="40">
        <f t="shared" si="166"/>
        <v>3</v>
      </c>
      <c r="AB180">
        <v>3</v>
      </c>
      <c r="AC180" t="s">
        <v>83</v>
      </c>
      <c r="AD180">
        <v>1</v>
      </c>
      <c r="AE180" s="40">
        <f t="shared" si="181"/>
        <v>4</v>
      </c>
      <c r="AF180" s="24">
        <f t="shared" si="182"/>
        <v>16</v>
      </c>
      <c r="AG180" s="14">
        <v>3</v>
      </c>
      <c r="AH180" t="s">
        <v>83</v>
      </c>
      <c r="AI180">
        <v>1</v>
      </c>
      <c r="AJ180" s="40">
        <f t="shared" si="231"/>
        <v>3</v>
      </c>
      <c r="AK180">
        <v>2</v>
      </c>
      <c r="AL180" t="s">
        <v>83</v>
      </c>
      <c r="AM180">
        <v>3</v>
      </c>
      <c r="AN180" s="40">
        <f t="shared" si="183"/>
        <v>0</v>
      </c>
      <c r="AO180">
        <v>1</v>
      </c>
      <c r="AP180" t="s">
        <v>83</v>
      </c>
      <c r="AQ180">
        <v>1</v>
      </c>
      <c r="AR180" s="40">
        <f t="shared" si="162"/>
        <v>0</v>
      </c>
      <c r="AS180">
        <v>2</v>
      </c>
      <c r="AT180" t="s">
        <v>83</v>
      </c>
      <c r="AU180">
        <v>1</v>
      </c>
      <c r="AV180" s="40">
        <f t="shared" si="184"/>
        <v>0</v>
      </c>
      <c r="AW180">
        <v>1</v>
      </c>
      <c r="AX180" t="s">
        <v>83</v>
      </c>
      <c r="AY180">
        <v>3</v>
      </c>
      <c r="AZ180" s="40">
        <f t="shared" si="185"/>
        <v>3</v>
      </c>
      <c r="BA180">
        <v>2</v>
      </c>
      <c r="BB180" t="s">
        <v>83</v>
      </c>
      <c r="BC180">
        <v>2</v>
      </c>
      <c r="BD180" s="40">
        <f t="shared" si="167"/>
        <v>0</v>
      </c>
      <c r="BE180" s="24">
        <f t="shared" si="186"/>
        <v>6</v>
      </c>
      <c r="BF180" s="14">
        <v>2</v>
      </c>
      <c r="BG180" t="s">
        <v>83</v>
      </c>
      <c r="BH180">
        <v>0</v>
      </c>
      <c r="BI180" s="40">
        <f t="shared" si="187"/>
        <v>0</v>
      </c>
      <c r="BJ180">
        <v>1</v>
      </c>
      <c r="BK180" t="s">
        <v>83</v>
      </c>
      <c r="BL180">
        <v>1</v>
      </c>
      <c r="BM180" s="40">
        <f t="shared" si="188"/>
        <v>4</v>
      </c>
      <c r="BN180">
        <v>2</v>
      </c>
      <c r="BO180" t="s">
        <v>83</v>
      </c>
      <c r="BP180">
        <v>1</v>
      </c>
      <c r="BQ180" s="40">
        <f t="shared" si="168"/>
        <v>3</v>
      </c>
      <c r="BR180">
        <v>2</v>
      </c>
      <c r="BS180" t="s">
        <v>83</v>
      </c>
      <c r="BT180">
        <v>1</v>
      </c>
      <c r="BU180" s="40">
        <f t="shared" si="189"/>
        <v>3</v>
      </c>
      <c r="BV180">
        <v>1</v>
      </c>
      <c r="BW180" t="s">
        <v>83</v>
      </c>
      <c r="BX180">
        <v>3</v>
      </c>
      <c r="BY180" s="40">
        <f t="shared" si="190"/>
        <v>4</v>
      </c>
      <c r="BZ180">
        <v>1</v>
      </c>
      <c r="CA180" t="s">
        <v>83</v>
      </c>
      <c r="CB180">
        <v>1</v>
      </c>
      <c r="CC180" s="40">
        <f t="shared" si="191"/>
        <v>0</v>
      </c>
      <c r="CD180" s="24">
        <f t="shared" si="192"/>
        <v>14</v>
      </c>
      <c r="CE180" s="14">
        <v>2</v>
      </c>
      <c r="CF180" t="s">
        <v>83</v>
      </c>
      <c r="CG180">
        <v>1</v>
      </c>
      <c r="CH180" s="40">
        <f t="shared" si="193"/>
        <v>0</v>
      </c>
      <c r="CI180">
        <v>2</v>
      </c>
      <c r="CJ180" t="s">
        <v>83</v>
      </c>
      <c r="CK180">
        <v>1</v>
      </c>
      <c r="CL180" s="40">
        <f t="shared" si="194"/>
        <v>3</v>
      </c>
      <c r="CM180">
        <v>1</v>
      </c>
      <c r="CN180" t="s">
        <v>83</v>
      </c>
      <c r="CO180">
        <v>1</v>
      </c>
      <c r="CP180" s="40">
        <f t="shared" si="195"/>
        <v>0</v>
      </c>
      <c r="CQ180">
        <v>1</v>
      </c>
      <c r="CR180" t="s">
        <v>83</v>
      </c>
      <c r="CS180">
        <v>2</v>
      </c>
      <c r="CT180" s="40">
        <f t="shared" si="196"/>
        <v>0</v>
      </c>
      <c r="CU180">
        <v>0</v>
      </c>
      <c r="CV180" t="s">
        <v>83</v>
      </c>
      <c r="CW180">
        <v>0</v>
      </c>
      <c r="CX180" s="40">
        <f t="shared" si="197"/>
        <v>0</v>
      </c>
      <c r="CY180">
        <v>1</v>
      </c>
      <c r="CZ180" t="s">
        <v>83</v>
      </c>
      <c r="DA180">
        <v>2</v>
      </c>
      <c r="DB180" s="40">
        <f t="shared" si="198"/>
        <v>0</v>
      </c>
      <c r="DC180" s="24">
        <f t="shared" si="199"/>
        <v>3</v>
      </c>
      <c r="DD180" s="14">
        <v>2</v>
      </c>
      <c r="DE180" t="s">
        <v>83</v>
      </c>
      <c r="DF180">
        <v>1</v>
      </c>
      <c r="DG180" s="40">
        <f t="shared" si="229"/>
        <v>0</v>
      </c>
      <c r="DH180">
        <v>2</v>
      </c>
      <c r="DI180" t="s">
        <v>83</v>
      </c>
      <c r="DJ180">
        <v>1</v>
      </c>
      <c r="DK180" s="40">
        <f t="shared" si="169"/>
        <v>3</v>
      </c>
      <c r="DL180">
        <v>1</v>
      </c>
      <c r="DM180" t="s">
        <v>83</v>
      </c>
      <c r="DN180">
        <v>1</v>
      </c>
      <c r="DO180" s="40">
        <f t="shared" si="200"/>
        <v>0</v>
      </c>
      <c r="DP180">
        <v>2</v>
      </c>
      <c r="DQ180" t="s">
        <v>83</v>
      </c>
      <c r="DR180">
        <v>2</v>
      </c>
      <c r="DS180" s="40">
        <f t="shared" si="160"/>
        <v>4</v>
      </c>
      <c r="DT180">
        <v>1</v>
      </c>
      <c r="DU180" t="s">
        <v>83</v>
      </c>
      <c r="DV180">
        <v>2</v>
      </c>
      <c r="DW180" s="40">
        <f t="shared" si="161"/>
        <v>1</v>
      </c>
      <c r="DX180">
        <v>1</v>
      </c>
      <c r="DY180" t="s">
        <v>83</v>
      </c>
      <c r="DZ180">
        <v>3</v>
      </c>
      <c r="EA180" s="39">
        <f t="shared" si="201"/>
        <v>4</v>
      </c>
      <c r="EB180" s="24">
        <f t="shared" si="170"/>
        <v>12</v>
      </c>
      <c r="EC180" s="14">
        <v>1</v>
      </c>
      <c r="ED180" t="s">
        <v>83</v>
      </c>
      <c r="EE180">
        <v>2</v>
      </c>
      <c r="EF180" s="40">
        <f t="shared" si="202"/>
        <v>0</v>
      </c>
      <c r="EG180">
        <v>3</v>
      </c>
      <c r="EH180" t="s">
        <v>83</v>
      </c>
      <c r="EI180">
        <v>1</v>
      </c>
      <c r="EJ180" s="40">
        <f t="shared" si="203"/>
        <v>3</v>
      </c>
      <c r="EK180">
        <v>3</v>
      </c>
      <c r="EL180" t="s">
        <v>83</v>
      </c>
      <c r="EM180">
        <v>2</v>
      </c>
      <c r="EN180" s="40">
        <f t="shared" si="234"/>
        <v>0</v>
      </c>
      <c r="EO180">
        <v>1</v>
      </c>
      <c r="EP180" t="s">
        <v>83</v>
      </c>
      <c r="EQ180">
        <v>1</v>
      </c>
      <c r="ER180" s="40">
        <f t="shared" si="204"/>
        <v>0</v>
      </c>
      <c r="ES180">
        <v>2</v>
      </c>
      <c r="ET180" t="s">
        <v>83</v>
      </c>
      <c r="EU180">
        <v>1</v>
      </c>
      <c r="EV180" s="40">
        <f t="shared" si="205"/>
        <v>0</v>
      </c>
      <c r="EW180">
        <v>0</v>
      </c>
      <c r="EX180" t="s">
        <v>83</v>
      </c>
      <c r="EY180">
        <v>1</v>
      </c>
      <c r="EZ180" s="40">
        <f t="shared" si="206"/>
        <v>4</v>
      </c>
      <c r="FA180" s="24">
        <f t="shared" si="207"/>
        <v>7</v>
      </c>
      <c r="FB180" s="14">
        <v>1</v>
      </c>
      <c r="FC180" t="s">
        <v>83</v>
      </c>
      <c r="FD180">
        <v>2</v>
      </c>
      <c r="FE180" s="40">
        <f t="shared" si="208"/>
        <v>0</v>
      </c>
      <c r="FF180">
        <v>4</v>
      </c>
      <c r="FG180" t="s">
        <v>83</v>
      </c>
      <c r="FH180">
        <v>1</v>
      </c>
      <c r="FI180" s="40">
        <f t="shared" si="209"/>
        <v>3</v>
      </c>
      <c r="FJ180">
        <v>1</v>
      </c>
      <c r="FK180" t="s">
        <v>83</v>
      </c>
      <c r="FL180">
        <v>2</v>
      </c>
      <c r="FM180" s="40">
        <f t="shared" si="210"/>
        <v>0</v>
      </c>
      <c r="FN180">
        <v>3</v>
      </c>
      <c r="FO180" t="s">
        <v>83</v>
      </c>
      <c r="FP180">
        <v>1</v>
      </c>
      <c r="FQ180" s="40">
        <f t="shared" si="171"/>
        <v>3</v>
      </c>
      <c r="FR180">
        <v>1</v>
      </c>
      <c r="FS180" t="s">
        <v>83</v>
      </c>
      <c r="FT180">
        <v>1</v>
      </c>
      <c r="FU180" s="40">
        <f t="shared" si="211"/>
        <v>0</v>
      </c>
      <c r="FV180">
        <v>1</v>
      </c>
      <c r="FW180" t="s">
        <v>83</v>
      </c>
      <c r="FX180">
        <v>3</v>
      </c>
      <c r="FY180" s="40">
        <f t="shared" si="172"/>
        <v>0</v>
      </c>
      <c r="FZ180" s="24">
        <f t="shared" si="173"/>
        <v>6</v>
      </c>
      <c r="GA180" s="14">
        <v>2</v>
      </c>
      <c r="GB180" t="s">
        <v>83</v>
      </c>
      <c r="GC180">
        <v>1</v>
      </c>
      <c r="GD180" s="40">
        <f t="shared" si="212"/>
        <v>0</v>
      </c>
      <c r="GE180">
        <v>2</v>
      </c>
      <c r="GF180" t="s">
        <v>83</v>
      </c>
      <c r="GG180">
        <v>1</v>
      </c>
      <c r="GH180" s="40">
        <f t="shared" si="236"/>
        <v>4</v>
      </c>
      <c r="GI180">
        <v>2</v>
      </c>
      <c r="GJ180" t="s">
        <v>83</v>
      </c>
      <c r="GK180">
        <v>1</v>
      </c>
      <c r="GL180" s="40">
        <f t="shared" si="213"/>
        <v>0</v>
      </c>
      <c r="GM180">
        <v>2</v>
      </c>
      <c r="GN180" t="s">
        <v>83</v>
      </c>
      <c r="GO180">
        <v>2</v>
      </c>
      <c r="GP180" s="40">
        <f t="shared" si="214"/>
        <v>0</v>
      </c>
      <c r="GQ180">
        <v>0</v>
      </c>
      <c r="GR180" t="s">
        <v>83</v>
      </c>
      <c r="GS180">
        <v>2</v>
      </c>
      <c r="GT180" s="40">
        <f t="shared" si="174"/>
        <v>6</v>
      </c>
      <c r="GU180">
        <v>1</v>
      </c>
      <c r="GV180" t="s">
        <v>83</v>
      </c>
      <c r="GW180">
        <v>2</v>
      </c>
      <c r="GX180" s="40">
        <f t="shared" si="215"/>
        <v>0</v>
      </c>
      <c r="GY180" s="24">
        <f t="shared" si="216"/>
        <v>10</v>
      </c>
      <c r="GZ180" s="28">
        <f t="shared" si="175"/>
        <v>74</v>
      </c>
      <c r="HA180" t="s">
        <v>84</v>
      </c>
      <c r="HB180">
        <f t="shared" si="176"/>
        <v>9</v>
      </c>
      <c r="HC180" t="s">
        <v>85</v>
      </c>
      <c r="HD180">
        <f t="shared" si="230"/>
        <v>9</v>
      </c>
      <c r="HE180" t="s">
        <v>93</v>
      </c>
      <c r="HF180">
        <f t="shared" si="177"/>
        <v>9</v>
      </c>
      <c r="HG180" t="s">
        <v>129</v>
      </c>
      <c r="HH180">
        <f t="shared" si="235"/>
        <v>0</v>
      </c>
      <c r="HI180" t="s">
        <v>130</v>
      </c>
      <c r="HJ180">
        <f t="shared" si="217"/>
        <v>5</v>
      </c>
      <c r="HK180" t="s">
        <v>95</v>
      </c>
      <c r="HL180">
        <f t="shared" si="218"/>
        <v>5</v>
      </c>
      <c r="HM180" t="s">
        <v>90</v>
      </c>
      <c r="HN180">
        <f t="shared" si="178"/>
        <v>9</v>
      </c>
      <c r="HO180" t="s">
        <v>96</v>
      </c>
      <c r="HP180">
        <f t="shared" si="219"/>
        <v>9</v>
      </c>
      <c r="HQ180" t="s">
        <v>132</v>
      </c>
      <c r="HR180" s="1">
        <f t="shared" si="220"/>
        <v>6</v>
      </c>
      <c r="HS180" t="s">
        <v>92</v>
      </c>
      <c r="HT180" s="1">
        <f t="shared" si="221"/>
        <v>0</v>
      </c>
      <c r="HU180" t="s">
        <v>86</v>
      </c>
      <c r="HV180" s="1">
        <f t="shared" si="222"/>
        <v>6</v>
      </c>
      <c r="HW180" t="s">
        <v>94</v>
      </c>
      <c r="HX180" s="1">
        <f t="shared" si="223"/>
        <v>5</v>
      </c>
      <c r="HY180" t="s">
        <v>88</v>
      </c>
      <c r="HZ180" s="1">
        <f t="shared" si="224"/>
        <v>0</v>
      </c>
      <c r="IA180" t="s">
        <v>131</v>
      </c>
      <c r="IB180" s="1">
        <f t="shared" si="225"/>
        <v>0</v>
      </c>
      <c r="IC180" t="s">
        <v>150</v>
      </c>
      <c r="ID180" s="1">
        <f t="shared" si="226"/>
        <v>0</v>
      </c>
      <c r="IE180" t="s">
        <v>135</v>
      </c>
      <c r="IF180" s="1">
        <f t="shared" si="227"/>
        <v>0</v>
      </c>
      <c r="IG180">
        <f t="shared" si="232"/>
        <v>72</v>
      </c>
      <c r="IH180" s="1">
        <f t="shared" si="228"/>
        <v>146</v>
      </c>
    </row>
    <row r="181" spans="1:242" ht="14.65" thickBot="1" x14ac:dyDescent="0.5">
      <c r="A181" s="1">
        <v>178</v>
      </c>
      <c r="B181" s="45">
        <f t="shared" si="163"/>
        <v>298</v>
      </c>
      <c r="C181" s="14" t="s">
        <v>525</v>
      </c>
      <c r="D181" t="s">
        <v>526</v>
      </c>
      <c r="E181" s="15" t="s">
        <v>520</v>
      </c>
      <c r="F181" s="28">
        <f t="shared" si="164"/>
        <v>159</v>
      </c>
      <c r="H181" s="14">
        <v>2</v>
      </c>
      <c r="I181" t="s">
        <v>83</v>
      </c>
      <c r="J181">
        <v>1</v>
      </c>
      <c r="K181" s="40">
        <f t="shared" si="179"/>
        <v>0</v>
      </c>
      <c r="L181">
        <v>1</v>
      </c>
      <c r="M181" t="s">
        <v>83</v>
      </c>
      <c r="N181">
        <v>3</v>
      </c>
      <c r="O181" s="40">
        <f t="shared" si="233"/>
        <v>4</v>
      </c>
      <c r="P181">
        <v>1</v>
      </c>
      <c r="Q181" t="s">
        <v>83</v>
      </c>
      <c r="R181">
        <v>0</v>
      </c>
      <c r="S181" s="40">
        <f t="shared" si="180"/>
        <v>0</v>
      </c>
      <c r="T181">
        <v>3</v>
      </c>
      <c r="U181" t="s">
        <v>83</v>
      </c>
      <c r="V181">
        <v>1</v>
      </c>
      <c r="W181" s="40">
        <f t="shared" si="165"/>
        <v>0</v>
      </c>
      <c r="X181">
        <v>2</v>
      </c>
      <c r="Y181" t="s">
        <v>83</v>
      </c>
      <c r="Z181">
        <v>2</v>
      </c>
      <c r="AA181" s="40">
        <f t="shared" si="166"/>
        <v>0</v>
      </c>
      <c r="AB181">
        <v>3</v>
      </c>
      <c r="AC181" t="s">
        <v>83</v>
      </c>
      <c r="AD181">
        <v>1</v>
      </c>
      <c r="AE181" s="40">
        <f t="shared" si="181"/>
        <v>4</v>
      </c>
      <c r="AF181" s="24">
        <f t="shared" si="182"/>
        <v>8</v>
      </c>
      <c r="AG181" s="14">
        <v>3</v>
      </c>
      <c r="AH181" t="s">
        <v>83</v>
      </c>
      <c r="AI181">
        <v>2</v>
      </c>
      <c r="AJ181" s="40">
        <f t="shared" si="231"/>
        <v>3</v>
      </c>
      <c r="AK181">
        <v>3</v>
      </c>
      <c r="AL181" t="s">
        <v>83</v>
      </c>
      <c r="AM181">
        <v>2</v>
      </c>
      <c r="AN181" s="40">
        <f t="shared" si="183"/>
        <v>0</v>
      </c>
      <c r="AO181">
        <v>2</v>
      </c>
      <c r="AP181" t="s">
        <v>83</v>
      </c>
      <c r="AQ181">
        <v>0</v>
      </c>
      <c r="AR181" s="40">
        <f t="shared" si="162"/>
        <v>0</v>
      </c>
      <c r="AS181">
        <v>3</v>
      </c>
      <c r="AT181" t="s">
        <v>83</v>
      </c>
      <c r="AU181">
        <v>2</v>
      </c>
      <c r="AV181" s="40">
        <f t="shared" si="184"/>
        <v>0</v>
      </c>
      <c r="AW181">
        <v>1</v>
      </c>
      <c r="AX181" t="s">
        <v>83</v>
      </c>
      <c r="AY181">
        <v>3</v>
      </c>
      <c r="AZ181" s="40">
        <f t="shared" si="185"/>
        <v>3</v>
      </c>
      <c r="BA181">
        <v>1</v>
      </c>
      <c r="BB181" t="s">
        <v>83</v>
      </c>
      <c r="BC181">
        <v>3</v>
      </c>
      <c r="BD181" s="40">
        <f t="shared" si="167"/>
        <v>3</v>
      </c>
      <c r="BE181" s="24">
        <f t="shared" si="186"/>
        <v>9</v>
      </c>
      <c r="BF181" s="14">
        <v>4</v>
      </c>
      <c r="BG181" t="s">
        <v>83</v>
      </c>
      <c r="BH181">
        <v>2</v>
      </c>
      <c r="BI181" s="40">
        <f t="shared" si="187"/>
        <v>0</v>
      </c>
      <c r="BJ181">
        <v>1</v>
      </c>
      <c r="BK181" t="s">
        <v>83</v>
      </c>
      <c r="BL181">
        <v>2</v>
      </c>
      <c r="BM181" s="40">
        <f t="shared" si="188"/>
        <v>0</v>
      </c>
      <c r="BN181">
        <v>2</v>
      </c>
      <c r="BO181" t="s">
        <v>83</v>
      </c>
      <c r="BP181">
        <v>1</v>
      </c>
      <c r="BQ181" s="40">
        <f t="shared" si="168"/>
        <v>3</v>
      </c>
      <c r="BR181">
        <v>4</v>
      </c>
      <c r="BS181" t="s">
        <v>83</v>
      </c>
      <c r="BT181">
        <v>2</v>
      </c>
      <c r="BU181" s="40">
        <f t="shared" si="189"/>
        <v>4</v>
      </c>
      <c r="BV181">
        <v>2</v>
      </c>
      <c r="BW181" t="s">
        <v>83</v>
      </c>
      <c r="BX181">
        <v>2</v>
      </c>
      <c r="BY181" s="40">
        <f t="shared" si="190"/>
        <v>0</v>
      </c>
      <c r="BZ181">
        <v>0</v>
      </c>
      <c r="CA181" t="s">
        <v>83</v>
      </c>
      <c r="CB181">
        <v>1</v>
      </c>
      <c r="CC181" s="40">
        <f t="shared" si="191"/>
        <v>4</v>
      </c>
      <c r="CD181" s="24">
        <f t="shared" si="192"/>
        <v>11</v>
      </c>
      <c r="CE181" s="14">
        <v>2</v>
      </c>
      <c r="CF181" t="s">
        <v>83</v>
      </c>
      <c r="CG181">
        <v>2</v>
      </c>
      <c r="CH181" s="40">
        <f t="shared" si="193"/>
        <v>3</v>
      </c>
      <c r="CI181">
        <v>3</v>
      </c>
      <c r="CJ181" t="s">
        <v>83</v>
      </c>
      <c r="CK181">
        <v>1</v>
      </c>
      <c r="CL181" s="40">
        <f t="shared" si="194"/>
        <v>3</v>
      </c>
      <c r="CM181">
        <v>4</v>
      </c>
      <c r="CN181" t="s">
        <v>83</v>
      </c>
      <c r="CO181">
        <v>2</v>
      </c>
      <c r="CP181" s="40">
        <f t="shared" si="195"/>
        <v>0</v>
      </c>
      <c r="CQ181">
        <v>4</v>
      </c>
      <c r="CR181" t="s">
        <v>83</v>
      </c>
      <c r="CS181">
        <v>1</v>
      </c>
      <c r="CT181" s="40">
        <f t="shared" si="196"/>
        <v>3</v>
      </c>
      <c r="CU181">
        <v>1</v>
      </c>
      <c r="CV181" t="s">
        <v>83</v>
      </c>
      <c r="CW181">
        <v>2</v>
      </c>
      <c r="CX181" s="40">
        <f t="shared" si="197"/>
        <v>0</v>
      </c>
      <c r="CY181">
        <v>1</v>
      </c>
      <c r="CZ181" t="s">
        <v>83</v>
      </c>
      <c r="DA181">
        <v>3</v>
      </c>
      <c r="DB181" s="40">
        <f t="shared" si="198"/>
        <v>0</v>
      </c>
      <c r="DC181" s="24">
        <f t="shared" si="199"/>
        <v>9</v>
      </c>
      <c r="DD181" s="14">
        <v>3</v>
      </c>
      <c r="DE181" t="s">
        <v>83</v>
      </c>
      <c r="DF181">
        <v>2</v>
      </c>
      <c r="DG181" s="40">
        <f t="shared" si="229"/>
        <v>0</v>
      </c>
      <c r="DH181">
        <v>4</v>
      </c>
      <c r="DI181" t="s">
        <v>83</v>
      </c>
      <c r="DJ181">
        <v>2</v>
      </c>
      <c r="DK181" s="40">
        <f t="shared" si="169"/>
        <v>3</v>
      </c>
      <c r="DL181">
        <v>3</v>
      </c>
      <c r="DM181" t="s">
        <v>83</v>
      </c>
      <c r="DN181">
        <v>1</v>
      </c>
      <c r="DO181" s="40">
        <f t="shared" si="200"/>
        <v>0</v>
      </c>
      <c r="DP181">
        <v>3</v>
      </c>
      <c r="DQ181" t="s">
        <v>83</v>
      </c>
      <c r="DR181">
        <v>2</v>
      </c>
      <c r="DS181" s="40">
        <f t="shared" si="160"/>
        <v>0</v>
      </c>
      <c r="DT181">
        <v>1</v>
      </c>
      <c r="DU181" t="s">
        <v>83</v>
      </c>
      <c r="DV181">
        <v>2</v>
      </c>
      <c r="DW181" s="40">
        <f t="shared" si="161"/>
        <v>1</v>
      </c>
      <c r="DX181">
        <v>0</v>
      </c>
      <c r="DY181" t="s">
        <v>83</v>
      </c>
      <c r="DZ181">
        <v>3</v>
      </c>
      <c r="EA181" s="39">
        <f t="shared" si="201"/>
        <v>3</v>
      </c>
      <c r="EB181" s="24">
        <f t="shared" si="170"/>
        <v>7</v>
      </c>
      <c r="EC181" s="14">
        <v>1</v>
      </c>
      <c r="ED181" t="s">
        <v>83</v>
      </c>
      <c r="EE181">
        <v>2</v>
      </c>
      <c r="EF181" s="40">
        <f t="shared" si="202"/>
        <v>0</v>
      </c>
      <c r="EG181">
        <v>2</v>
      </c>
      <c r="EH181" t="s">
        <v>83</v>
      </c>
      <c r="EI181">
        <v>1</v>
      </c>
      <c r="EJ181" s="40">
        <f t="shared" si="203"/>
        <v>4</v>
      </c>
      <c r="EK181">
        <v>2</v>
      </c>
      <c r="EL181" t="s">
        <v>83</v>
      </c>
      <c r="EM181">
        <v>3</v>
      </c>
      <c r="EN181" s="40">
        <f t="shared" si="234"/>
        <v>3</v>
      </c>
      <c r="EO181">
        <v>1</v>
      </c>
      <c r="EP181" t="s">
        <v>83</v>
      </c>
      <c r="EQ181">
        <v>0</v>
      </c>
      <c r="ER181" s="40">
        <f t="shared" si="204"/>
        <v>3</v>
      </c>
      <c r="ES181">
        <v>1</v>
      </c>
      <c r="ET181" t="s">
        <v>83</v>
      </c>
      <c r="EU181">
        <v>3</v>
      </c>
      <c r="EV181" s="40">
        <f t="shared" si="205"/>
        <v>0</v>
      </c>
      <c r="EW181">
        <v>1</v>
      </c>
      <c r="EX181" t="s">
        <v>83</v>
      </c>
      <c r="EY181">
        <v>0</v>
      </c>
      <c r="EZ181" s="40">
        <f t="shared" si="206"/>
        <v>3</v>
      </c>
      <c r="FA181" s="24">
        <f t="shared" si="207"/>
        <v>13</v>
      </c>
      <c r="FB181" s="14">
        <v>1</v>
      </c>
      <c r="FC181" t="s">
        <v>83</v>
      </c>
      <c r="FD181">
        <v>1</v>
      </c>
      <c r="FE181" s="40">
        <f t="shared" si="208"/>
        <v>0</v>
      </c>
      <c r="FF181">
        <v>5</v>
      </c>
      <c r="FG181" t="s">
        <v>83</v>
      </c>
      <c r="FH181">
        <v>1</v>
      </c>
      <c r="FI181" s="40">
        <f t="shared" si="209"/>
        <v>3</v>
      </c>
      <c r="FJ181">
        <v>2</v>
      </c>
      <c r="FK181" t="s">
        <v>83</v>
      </c>
      <c r="FL181">
        <v>2</v>
      </c>
      <c r="FM181" s="40">
        <f t="shared" si="210"/>
        <v>4</v>
      </c>
      <c r="FN181">
        <v>2</v>
      </c>
      <c r="FO181" t="s">
        <v>83</v>
      </c>
      <c r="FP181">
        <v>0</v>
      </c>
      <c r="FQ181" s="40">
        <f t="shared" si="171"/>
        <v>3</v>
      </c>
      <c r="FR181">
        <v>2</v>
      </c>
      <c r="FS181" t="s">
        <v>83</v>
      </c>
      <c r="FT181">
        <v>1</v>
      </c>
      <c r="FU181" s="40">
        <f t="shared" si="211"/>
        <v>0</v>
      </c>
      <c r="FV181">
        <v>1</v>
      </c>
      <c r="FW181" t="s">
        <v>83</v>
      </c>
      <c r="FX181">
        <v>3</v>
      </c>
      <c r="FY181" s="40">
        <f t="shared" si="172"/>
        <v>0</v>
      </c>
      <c r="FZ181" s="24">
        <f t="shared" si="173"/>
        <v>10</v>
      </c>
      <c r="GA181" s="14">
        <v>1</v>
      </c>
      <c r="GB181" t="s">
        <v>83</v>
      </c>
      <c r="GC181">
        <v>2</v>
      </c>
      <c r="GD181" s="40">
        <f t="shared" si="212"/>
        <v>0</v>
      </c>
      <c r="GE181">
        <v>2</v>
      </c>
      <c r="GF181" t="s">
        <v>83</v>
      </c>
      <c r="GG181">
        <v>0</v>
      </c>
      <c r="GH181" s="40">
        <f t="shared" si="236"/>
        <v>3</v>
      </c>
      <c r="GI181">
        <v>1</v>
      </c>
      <c r="GJ181" t="s">
        <v>83</v>
      </c>
      <c r="GK181">
        <v>1</v>
      </c>
      <c r="GL181" s="40">
        <f t="shared" si="213"/>
        <v>0</v>
      </c>
      <c r="GM181">
        <v>2</v>
      </c>
      <c r="GN181" t="s">
        <v>83</v>
      </c>
      <c r="GO181">
        <v>3</v>
      </c>
      <c r="GP181" s="40">
        <f t="shared" si="214"/>
        <v>0</v>
      </c>
      <c r="GQ181">
        <v>0</v>
      </c>
      <c r="GR181" t="s">
        <v>83</v>
      </c>
      <c r="GS181">
        <v>2</v>
      </c>
      <c r="GT181" s="40">
        <f t="shared" si="174"/>
        <v>6</v>
      </c>
      <c r="GU181">
        <v>1</v>
      </c>
      <c r="GV181" t="s">
        <v>83</v>
      </c>
      <c r="GW181">
        <v>2</v>
      </c>
      <c r="GX181" s="40">
        <f t="shared" si="215"/>
        <v>0</v>
      </c>
      <c r="GY181" s="24">
        <f t="shared" si="216"/>
        <v>9</v>
      </c>
      <c r="GZ181" s="28">
        <f t="shared" si="175"/>
        <v>76</v>
      </c>
      <c r="HA181" t="s">
        <v>84</v>
      </c>
      <c r="HB181">
        <f t="shared" si="176"/>
        <v>9</v>
      </c>
      <c r="HC181" t="s">
        <v>85</v>
      </c>
      <c r="HD181">
        <f t="shared" si="230"/>
        <v>9</v>
      </c>
      <c r="HE181" t="s">
        <v>93</v>
      </c>
      <c r="HF181">
        <f t="shared" si="177"/>
        <v>9</v>
      </c>
      <c r="HG181" t="s">
        <v>94</v>
      </c>
      <c r="HH181">
        <f t="shared" si="235"/>
        <v>9</v>
      </c>
      <c r="HI181" t="s">
        <v>88</v>
      </c>
      <c r="HJ181">
        <f t="shared" si="217"/>
        <v>0</v>
      </c>
      <c r="HK181" t="s">
        <v>131</v>
      </c>
      <c r="HL181">
        <f t="shared" si="218"/>
        <v>0</v>
      </c>
      <c r="HM181" t="s">
        <v>90</v>
      </c>
      <c r="HN181">
        <f t="shared" si="178"/>
        <v>9</v>
      </c>
      <c r="HO181" t="s">
        <v>96</v>
      </c>
      <c r="HP181">
        <f t="shared" si="219"/>
        <v>9</v>
      </c>
      <c r="HQ181" t="s">
        <v>132</v>
      </c>
      <c r="HR181" s="1">
        <f t="shared" si="220"/>
        <v>6</v>
      </c>
      <c r="HS181" t="s">
        <v>137</v>
      </c>
      <c r="HT181" s="1">
        <f t="shared" si="221"/>
        <v>6</v>
      </c>
      <c r="HU181" t="s">
        <v>86</v>
      </c>
      <c r="HV181" s="1">
        <f t="shared" si="222"/>
        <v>6</v>
      </c>
      <c r="HW181" t="s">
        <v>129</v>
      </c>
      <c r="HX181" s="1">
        <f t="shared" si="223"/>
        <v>0</v>
      </c>
      <c r="HY181" t="s">
        <v>130</v>
      </c>
      <c r="HZ181" s="1">
        <f t="shared" si="224"/>
        <v>6</v>
      </c>
      <c r="IA181" t="s">
        <v>89</v>
      </c>
      <c r="IB181" s="1">
        <f t="shared" si="225"/>
        <v>5</v>
      </c>
      <c r="IC181" t="s">
        <v>150</v>
      </c>
      <c r="ID181" s="1">
        <f t="shared" si="226"/>
        <v>0</v>
      </c>
      <c r="IE181" t="s">
        <v>135</v>
      </c>
      <c r="IF181" s="1">
        <f t="shared" si="227"/>
        <v>0</v>
      </c>
      <c r="IG181">
        <f t="shared" si="232"/>
        <v>83</v>
      </c>
      <c r="IH181" s="1">
        <f t="shared" si="228"/>
        <v>159</v>
      </c>
    </row>
    <row r="182" spans="1:242" ht="14.65" thickBot="1" x14ac:dyDescent="0.5">
      <c r="A182" s="1">
        <v>179</v>
      </c>
      <c r="B182" s="45">
        <f t="shared" si="163"/>
        <v>121</v>
      </c>
      <c r="C182" s="14" t="s">
        <v>527</v>
      </c>
      <c r="D182" t="s">
        <v>528</v>
      </c>
      <c r="E182" s="15" t="s">
        <v>520</v>
      </c>
      <c r="F182" s="28">
        <f t="shared" si="164"/>
        <v>173</v>
      </c>
      <c r="H182" s="14">
        <v>1</v>
      </c>
      <c r="I182" t="s">
        <v>83</v>
      </c>
      <c r="J182">
        <v>2</v>
      </c>
      <c r="K182" s="40">
        <f t="shared" si="179"/>
        <v>3</v>
      </c>
      <c r="L182">
        <v>1</v>
      </c>
      <c r="M182" t="s">
        <v>83</v>
      </c>
      <c r="N182">
        <v>2</v>
      </c>
      <c r="O182" s="40">
        <f t="shared" si="233"/>
        <v>3</v>
      </c>
      <c r="P182">
        <v>1</v>
      </c>
      <c r="Q182" t="s">
        <v>83</v>
      </c>
      <c r="R182">
        <v>1</v>
      </c>
      <c r="S182" s="40">
        <f t="shared" si="180"/>
        <v>0</v>
      </c>
      <c r="T182">
        <v>2</v>
      </c>
      <c r="U182" t="s">
        <v>83</v>
      </c>
      <c r="V182">
        <v>1</v>
      </c>
      <c r="W182" s="40">
        <f t="shared" si="165"/>
        <v>0</v>
      </c>
      <c r="X182">
        <v>1</v>
      </c>
      <c r="Y182" t="s">
        <v>83</v>
      </c>
      <c r="Z182">
        <v>1</v>
      </c>
      <c r="AA182" s="40">
        <f t="shared" si="166"/>
        <v>0</v>
      </c>
      <c r="AB182">
        <v>2</v>
      </c>
      <c r="AC182" t="s">
        <v>83</v>
      </c>
      <c r="AD182">
        <v>1</v>
      </c>
      <c r="AE182" s="40">
        <f t="shared" si="181"/>
        <v>3</v>
      </c>
      <c r="AF182" s="24">
        <f t="shared" si="182"/>
        <v>9</v>
      </c>
      <c r="AG182" s="14">
        <v>2</v>
      </c>
      <c r="AH182" t="s">
        <v>83</v>
      </c>
      <c r="AI182">
        <v>1</v>
      </c>
      <c r="AJ182" s="40">
        <f t="shared" si="231"/>
        <v>3</v>
      </c>
      <c r="AK182">
        <v>2</v>
      </c>
      <c r="AL182" t="s">
        <v>83</v>
      </c>
      <c r="AM182">
        <v>2</v>
      </c>
      <c r="AN182" s="40">
        <f t="shared" si="183"/>
        <v>4</v>
      </c>
      <c r="AO182">
        <v>2</v>
      </c>
      <c r="AP182" t="s">
        <v>83</v>
      </c>
      <c r="AQ182">
        <v>1</v>
      </c>
      <c r="AR182" s="40">
        <f t="shared" si="162"/>
        <v>0</v>
      </c>
      <c r="AS182">
        <v>2</v>
      </c>
      <c r="AT182" t="s">
        <v>83</v>
      </c>
      <c r="AU182">
        <v>2</v>
      </c>
      <c r="AV182" s="40">
        <f t="shared" si="184"/>
        <v>3</v>
      </c>
      <c r="AW182">
        <v>1</v>
      </c>
      <c r="AX182" t="s">
        <v>83</v>
      </c>
      <c r="AY182">
        <v>1</v>
      </c>
      <c r="AZ182" s="40">
        <f t="shared" si="185"/>
        <v>0</v>
      </c>
      <c r="BA182">
        <v>0</v>
      </c>
      <c r="BB182" t="s">
        <v>83</v>
      </c>
      <c r="BC182">
        <v>1</v>
      </c>
      <c r="BD182" s="40">
        <f t="shared" si="167"/>
        <v>6</v>
      </c>
      <c r="BE182" s="24">
        <f t="shared" si="186"/>
        <v>16</v>
      </c>
      <c r="BF182" s="14">
        <v>3</v>
      </c>
      <c r="BG182" t="s">
        <v>83</v>
      </c>
      <c r="BH182">
        <v>0</v>
      </c>
      <c r="BI182" s="40">
        <f t="shared" si="187"/>
        <v>0</v>
      </c>
      <c r="BJ182">
        <v>1</v>
      </c>
      <c r="BK182" t="s">
        <v>83</v>
      </c>
      <c r="BL182">
        <v>2</v>
      </c>
      <c r="BM182" s="40">
        <f t="shared" si="188"/>
        <v>0</v>
      </c>
      <c r="BN182">
        <v>2</v>
      </c>
      <c r="BO182" t="s">
        <v>83</v>
      </c>
      <c r="BP182">
        <v>1</v>
      </c>
      <c r="BQ182" s="40">
        <f t="shared" si="168"/>
        <v>3</v>
      </c>
      <c r="BR182">
        <v>3</v>
      </c>
      <c r="BS182" t="s">
        <v>83</v>
      </c>
      <c r="BT182">
        <v>1</v>
      </c>
      <c r="BU182" s="40">
        <f t="shared" si="189"/>
        <v>4</v>
      </c>
      <c r="BV182">
        <v>2</v>
      </c>
      <c r="BW182" t="s">
        <v>83</v>
      </c>
      <c r="BX182">
        <v>2</v>
      </c>
      <c r="BY182" s="40">
        <f t="shared" si="190"/>
        <v>0</v>
      </c>
      <c r="BZ182">
        <v>1</v>
      </c>
      <c r="CA182" t="s">
        <v>83</v>
      </c>
      <c r="CB182">
        <v>3</v>
      </c>
      <c r="CC182" s="40">
        <f t="shared" si="191"/>
        <v>3</v>
      </c>
      <c r="CD182" s="24">
        <f t="shared" si="192"/>
        <v>10</v>
      </c>
      <c r="CE182" s="14">
        <v>1</v>
      </c>
      <c r="CF182" t="s">
        <v>83</v>
      </c>
      <c r="CG182">
        <v>2</v>
      </c>
      <c r="CH182" s="40">
        <f t="shared" si="193"/>
        <v>0</v>
      </c>
      <c r="CI182">
        <v>3</v>
      </c>
      <c r="CJ182" t="s">
        <v>83</v>
      </c>
      <c r="CK182">
        <v>1</v>
      </c>
      <c r="CL182" s="40">
        <f t="shared" si="194"/>
        <v>3</v>
      </c>
      <c r="CM182">
        <v>1</v>
      </c>
      <c r="CN182" t="s">
        <v>83</v>
      </c>
      <c r="CO182">
        <v>2</v>
      </c>
      <c r="CP182" s="40">
        <f t="shared" si="195"/>
        <v>4</v>
      </c>
      <c r="CQ182">
        <v>3</v>
      </c>
      <c r="CR182" t="s">
        <v>83</v>
      </c>
      <c r="CS182">
        <v>0</v>
      </c>
      <c r="CT182" s="40">
        <f t="shared" si="196"/>
        <v>3</v>
      </c>
      <c r="CU182">
        <v>2</v>
      </c>
      <c r="CV182" t="s">
        <v>83</v>
      </c>
      <c r="CW182">
        <v>1</v>
      </c>
      <c r="CX182" s="40">
        <f t="shared" si="197"/>
        <v>4</v>
      </c>
      <c r="CY182">
        <v>2</v>
      </c>
      <c r="CZ182" t="s">
        <v>83</v>
      </c>
      <c r="DA182">
        <v>4</v>
      </c>
      <c r="DB182" s="40">
        <f t="shared" si="198"/>
        <v>0</v>
      </c>
      <c r="DC182" s="24">
        <f t="shared" si="199"/>
        <v>14</v>
      </c>
      <c r="DD182" s="14">
        <v>3</v>
      </c>
      <c r="DE182" t="s">
        <v>83</v>
      </c>
      <c r="DF182">
        <v>2</v>
      </c>
      <c r="DG182" s="40">
        <f t="shared" si="229"/>
        <v>0</v>
      </c>
      <c r="DH182">
        <v>2</v>
      </c>
      <c r="DI182" t="s">
        <v>83</v>
      </c>
      <c r="DJ182">
        <v>1</v>
      </c>
      <c r="DK182" s="40">
        <f t="shared" si="169"/>
        <v>3</v>
      </c>
      <c r="DL182">
        <v>2</v>
      </c>
      <c r="DM182" t="s">
        <v>83</v>
      </c>
      <c r="DN182">
        <v>1</v>
      </c>
      <c r="DO182" s="40">
        <f t="shared" si="200"/>
        <v>0</v>
      </c>
      <c r="DP182">
        <v>2</v>
      </c>
      <c r="DQ182" t="s">
        <v>83</v>
      </c>
      <c r="DR182">
        <v>2</v>
      </c>
      <c r="DS182" s="40">
        <f t="shared" si="160"/>
        <v>4</v>
      </c>
      <c r="DT182">
        <v>2</v>
      </c>
      <c r="DU182" t="s">
        <v>83</v>
      </c>
      <c r="DV182">
        <v>2</v>
      </c>
      <c r="DW182" s="40">
        <f t="shared" si="161"/>
        <v>1</v>
      </c>
      <c r="DX182">
        <v>1</v>
      </c>
      <c r="DY182" t="s">
        <v>83</v>
      </c>
      <c r="DZ182">
        <v>2</v>
      </c>
      <c r="EA182" s="39">
        <f t="shared" si="201"/>
        <v>3</v>
      </c>
      <c r="EB182" s="24">
        <f t="shared" si="170"/>
        <v>11</v>
      </c>
      <c r="EC182" s="14">
        <v>2</v>
      </c>
      <c r="ED182" t="s">
        <v>83</v>
      </c>
      <c r="EE182">
        <v>2</v>
      </c>
      <c r="EF182" s="40">
        <f t="shared" si="202"/>
        <v>3</v>
      </c>
      <c r="EG182">
        <v>1</v>
      </c>
      <c r="EH182" t="s">
        <v>83</v>
      </c>
      <c r="EI182">
        <v>2</v>
      </c>
      <c r="EJ182" s="40">
        <f t="shared" si="203"/>
        <v>0</v>
      </c>
      <c r="EK182">
        <v>2</v>
      </c>
      <c r="EL182" t="s">
        <v>83</v>
      </c>
      <c r="EM182">
        <v>1</v>
      </c>
      <c r="EN182" s="40">
        <f t="shared" si="234"/>
        <v>0</v>
      </c>
      <c r="EO182">
        <v>2</v>
      </c>
      <c r="EP182" t="s">
        <v>83</v>
      </c>
      <c r="EQ182">
        <v>2</v>
      </c>
      <c r="ER182" s="40">
        <f t="shared" si="204"/>
        <v>0</v>
      </c>
      <c r="ES182">
        <v>1</v>
      </c>
      <c r="ET182" t="s">
        <v>83</v>
      </c>
      <c r="EU182">
        <v>1</v>
      </c>
      <c r="EV182" s="40">
        <f t="shared" si="205"/>
        <v>4</v>
      </c>
      <c r="EW182">
        <v>3</v>
      </c>
      <c r="EX182" t="s">
        <v>83</v>
      </c>
      <c r="EY182">
        <v>2</v>
      </c>
      <c r="EZ182" s="40">
        <f t="shared" si="206"/>
        <v>0</v>
      </c>
      <c r="FA182" s="24">
        <f t="shared" si="207"/>
        <v>7</v>
      </c>
      <c r="FB182" s="14">
        <v>3</v>
      </c>
      <c r="FC182" t="s">
        <v>83</v>
      </c>
      <c r="FD182">
        <v>3</v>
      </c>
      <c r="FE182" s="40">
        <f t="shared" si="208"/>
        <v>0</v>
      </c>
      <c r="FF182">
        <v>4</v>
      </c>
      <c r="FG182" t="s">
        <v>83</v>
      </c>
      <c r="FH182">
        <v>1</v>
      </c>
      <c r="FI182" s="40">
        <f t="shared" si="209"/>
        <v>3</v>
      </c>
      <c r="FJ182">
        <v>6</v>
      </c>
      <c r="FK182" t="s">
        <v>83</v>
      </c>
      <c r="FL182">
        <v>4</v>
      </c>
      <c r="FM182" s="40">
        <f t="shared" si="210"/>
        <v>0</v>
      </c>
      <c r="FN182">
        <v>2</v>
      </c>
      <c r="FO182" t="s">
        <v>83</v>
      </c>
      <c r="FP182">
        <v>1</v>
      </c>
      <c r="FQ182" s="40">
        <f t="shared" si="171"/>
        <v>4</v>
      </c>
      <c r="FR182">
        <v>1</v>
      </c>
      <c r="FS182" t="s">
        <v>83</v>
      </c>
      <c r="FT182">
        <v>1</v>
      </c>
      <c r="FU182" s="40">
        <f t="shared" si="211"/>
        <v>0</v>
      </c>
      <c r="FV182">
        <v>2</v>
      </c>
      <c r="FW182" t="s">
        <v>83</v>
      </c>
      <c r="FX182">
        <v>1</v>
      </c>
      <c r="FY182" s="40">
        <f t="shared" si="172"/>
        <v>4</v>
      </c>
      <c r="FZ182" s="24">
        <f t="shared" si="173"/>
        <v>11</v>
      </c>
      <c r="GA182" s="14">
        <v>2</v>
      </c>
      <c r="GB182" t="s">
        <v>83</v>
      </c>
      <c r="GC182">
        <v>2</v>
      </c>
      <c r="GD182" s="40">
        <f t="shared" si="212"/>
        <v>3</v>
      </c>
      <c r="GE182">
        <v>2</v>
      </c>
      <c r="GF182" t="s">
        <v>83</v>
      </c>
      <c r="GG182">
        <v>1</v>
      </c>
      <c r="GH182" s="40">
        <f t="shared" si="236"/>
        <v>4</v>
      </c>
      <c r="GI182">
        <v>1</v>
      </c>
      <c r="GJ182" t="s">
        <v>83</v>
      </c>
      <c r="GK182">
        <v>1</v>
      </c>
      <c r="GL182" s="40">
        <f t="shared" si="213"/>
        <v>0</v>
      </c>
      <c r="GM182">
        <v>2</v>
      </c>
      <c r="GN182" t="s">
        <v>83</v>
      </c>
      <c r="GO182">
        <v>2</v>
      </c>
      <c r="GP182" s="40">
        <f t="shared" si="214"/>
        <v>0</v>
      </c>
      <c r="GQ182">
        <v>1</v>
      </c>
      <c r="GR182" t="s">
        <v>83</v>
      </c>
      <c r="GS182">
        <v>2</v>
      </c>
      <c r="GT182" s="40">
        <f t="shared" si="174"/>
        <v>3</v>
      </c>
      <c r="GU182">
        <v>3</v>
      </c>
      <c r="GV182" t="s">
        <v>83</v>
      </c>
      <c r="GW182">
        <v>3</v>
      </c>
      <c r="GX182" s="40">
        <f t="shared" si="215"/>
        <v>0</v>
      </c>
      <c r="GY182" s="24">
        <f t="shared" si="216"/>
        <v>10</v>
      </c>
      <c r="GZ182" s="28">
        <f t="shared" si="175"/>
        <v>88</v>
      </c>
      <c r="HA182" t="s">
        <v>84</v>
      </c>
      <c r="HB182">
        <f t="shared" si="176"/>
        <v>9</v>
      </c>
      <c r="HC182" t="s">
        <v>85</v>
      </c>
      <c r="HD182">
        <f t="shared" si="230"/>
        <v>9</v>
      </c>
      <c r="HE182" t="s">
        <v>93</v>
      </c>
      <c r="HF182">
        <f t="shared" si="177"/>
        <v>9</v>
      </c>
      <c r="HG182" t="s">
        <v>94</v>
      </c>
      <c r="HH182">
        <f t="shared" si="235"/>
        <v>9</v>
      </c>
      <c r="HI182" t="s">
        <v>130</v>
      </c>
      <c r="HJ182">
        <f t="shared" si="217"/>
        <v>5</v>
      </c>
      <c r="HK182" t="s">
        <v>131</v>
      </c>
      <c r="HL182">
        <f t="shared" si="218"/>
        <v>0</v>
      </c>
      <c r="HM182" t="s">
        <v>90</v>
      </c>
      <c r="HN182">
        <f t="shared" si="178"/>
        <v>9</v>
      </c>
      <c r="HO182" t="s">
        <v>135</v>
      </c>
      <c r="HP182">
        <f t="shared" si="219"/>
        <v>0</v>
      </c>
      <c r="HQ182" t="s">
        <v>132</v>
      </c>
      <c r="HR182" s="1">
        <f t="shared" si="220"/>
        <v>6</v>
      </c>
      <c r="HS182" t="s">
        <v>137</v>
      </c>
      <c r="HT182" s="1">
        <f t="shared" si="221"/>
        <v>6</v>
      </c>
      <c r="HU182" t="s">
        <v>86</v>
      </c>
      <c r="HV182" s="1">
        <f t="shared" si="222"/>
        <v>6</v>
      </c>
      <c r="HW182" t="s">
        <v>87</v>
      </c>
      <c r="HX182" s="1">
        <f t="shared" si="223"/>
        <v>6</v>
      </c>
      <c r="HY182" t="s">
        <v>88</v>
      </c>
      <c r="HZ182" s="1">
        <f t="shared" si="224"/>
        <v>0</v>
      </c>
      <c r="IA182" t="s">
        <v>95</v>
      </c>
      <c r="IB182" s="1">
        <f t="shared" si="225"/>
        <v>6</v>
      </c>
      <c r="IC182" t="s">
        <v>150</v>
      </c>
      <c r="ID182" s="1">
        <f t="shared" si="226"/>
        <v>0</v>
      </c>
      <c r="IE182" t="s">
        <v>96</v>
      </c>
      <c r="IF182" s="1">
        <f t="shared" si="227"/>
        <v>5</v>
      </c>
      <c r="IG182">
        <f t="shared" si="232"/>
        <v>85</v>
      </c>
      <c r="IH182" s="1">
        <f t="shared" si="228"/>
        <v>173</v>
      </c>
    </row>
    <row r="183" spans="1:242" ht="14.65" thickBot="1" x14ac:dyDescent="0.5">
      <c r="A183" s="1">
        <v>180</v>
      </c>
      <c r="B183" s="45">
        <f t="shared" si="163"/>
        <v>587</v>
      </c>
      <c r="C183" s="14" t="s">
        <v>529</v>
      </c>
      <c r="D183" t="s">
        <v>530</v>
      </c>
      <c r="E183" s="15" t="s">
        <v>520</v>
      </c>
      <c r="F183" s="28">
        <f t="shared" si="164"/>
        <v>136</v>
      </c>
      <c r="H183" s="14">
        <v>2</v>
      </c>
      <c r="I183" t="s">
        <v>83</v>
      </c>
      <c r="J183">
        <v>1</v>
      </c>
      <c r="K183" s="40">
        <f t="shared" si="179"/>
        <v>0</v>
      </c>
      <c r="L183">
        <v>1</v>
      </c>
      <c r="M183" t="s">
        <v>83</v>
      </c>
      <c r="N183">
        <v>2</v>
      </c>
      <c r="O183" s="40">
        <f t="shared" si="233"/>
        <v>3</v>
      </c>
      <c r="P183">
        <v>2</v>
      </c>
      <c r="Q183" t="s">
        <v>83</v>
      </c>
      <c r="R183">
        <v>0</v>
      </c>
      <c r="S183" s="40">
        <f t="shared" si="180"/>
        <v>0</v>
      </c>
      <c r="T183">
        <v>3</v>
      </c>
      <c r="U183" t="s">
        <v>83</v>
      </c>
      <c r="V183">
        <v>2</v>
      </c>
      <c r="W183" s="40">
        <f t="shared" si="165"/>
        <v>0</v>
      </c>
      <c r="X183">
        <v>1</v>
      </c>
      <c r="Y183" t="s">
        <v>83</v>
      </c>
      <c r="Z183">
        <v>2</v>
      </c>
      <c r="AA183" s="40">
        <f t="shared" si="166"/>
        <v>6</v>
      </c>
      <c r="AB183">
        <v>2</v>
      </c>
      <c r="AC183" t="s">
        <v>83</v>
      </c>
      <c r="AD183">
        <v>1</v>
      </c>
      <c r="AE183" s="40">
        <f t="shared" si="181"/>
        <v>3</v>
      </c>
      <c r="AF183" s="24">
        <f t="shared" si="182"/>
        <v>12</v>
      </c>
      <c r="AG183" s="14">
        <v>1</v>
      </c>
      <c r="AH183" t="s">
        <v>83</v>
      </c>
      <c r="AI183">
        <v>0</v>
      </c>
      <c r="AJ183" s="40">
        <f t="shared" si="231"/>
        <v>3</v>
      </c>
      <c r="AK183">
        <v>1</v>
      </c>
      <c r="AL183" t="s">
        <v>83</v>
      </c>
      <c r="AM183">
        <v>1</v>
      </c>
      <c r="AN183" s="40">
        <f t="shared" si="183"/>
        <v>6</v>
      </c>
      <c r="AO183">
        <v>1</v>
      </c>
      <c r="AP183" t="s">
        <v>83</v>
      </c>
      <c r="AQ183">
        <v>2</v>
      </c>
      <c r="AR183" s="40">
        <f t="shared" si="162"/>
        <v>3</v>
      </c>
      <c r="AS183">
        <v>2</v>
      </c>
      <c r="AT183" t="s">
        <v>83</v>
      </c>
      <c r="AU183">
        <v>2</v>
      </c>
      <c r="AV183" s="40">
        <f t="shared" si="184"/>
        <v>3</v>
      </c>
      <c r="AW183">
        <v>1</v>
      </c>
      <c r="AX183" t="s">
        <v>83</v>
      </c>
      <c r="AY183">
        <v>2</v>
      </c>
      <c r="AZ183" s="40">
        <f t="shared" si="185"/>
        <v>3</v>
      </c>
      <c r="BA183">
        <v>1</v>
      </c>
      <c r="BB183" t="s">
        <v>83</v>
      </c>
      <c r="BC183">
        <v>2</v>
      </c>
      <c r="BD183" s="40">
        <f t="shared" si="167"/>
        <v>4</v>
      </c>
      <c r="BE183" s="24">
        <f t="shared" si="186"/>
        <v>22</v>
      </c>
      <c r="BF183" s="14">
        <v>1</v>
      </c>
      <c r="BG183" t="s">
        <v>83</v>
      </c>
      <c r="BH183">
        <v>1</v>
      </c>
      <c r="BI183" s="40">
        <f t="shared" si="187"/>
        <v>0</v>
      </c>
      <c r="BJ183">
        <v>0</v>
      </c>
      <c r="BK183" t="s">
        <v>83</v>
      </c>
      <c r="BL183">
        <v>2</v>
      </c>
      <c r="BM183" s="40">
        <f t="shared" si="188"/>
        <v>0</v>
      </c>
      <c r="BN183">
        <v>2</v>
      </c>
      <c r="BO183" t="s">
        <v>83</v>
      </c>
      <c r="BP183">
        <v>3</v>
      </c>
      <c r="BQ183" s="40">
        <f t="shared" si="168"/>
        <v>0</v>
      </c>
      <c r="BR183">
        <v>0</v>
      </c>
      <c r="BS183" t="s">
        <v>83</v>
      </c>
      <c r="BT183">
        <v>1</v>
      </c>
      <c r="BU183" s="40">
        <f t="shared" si="189"/>
        <v>0</v>
      </c>
      <c r="BV183">
        <v>1</v>
      </c>
      <c r="BW183" t="s">
        <v>83</v>
      </c>
      <c r="BX183">
        <v>1</v>
      </c>
      <c r="BY183" s="40">
        <f t="shared" si="190"/>
        <v>0</v>
      </c>
      <c r="BZ183">
        <v>2</v>
      </c>
      <c r="CA183" t="s">
        <v>83</v>
      </c>
      <c r="CB183">
        <v>1</v>
      </c>
      <c r="CC183" s="40">
        <f t="shared" si="191"/>
        <v>0</v>
      </c>
      <c r="CD183" s="24">
        <f t="shared" si="192"/>
        <v>0</v>
      </c>
      <c r="CE183" s="14">
        <v>2</v>
      </c>
      <c r="CF183" t="s">
        <v>83</v>
      </c>
      <c r="CG183">
        <v>1</v>
      </c>
      <c r="CH183" s="40">
        <f t="shared" si="193"/>
        <v>0</v>
      </c>
      <c r="CI183">
        <v>1</v>
      </c>
      <c r="CJ183" t="s">
        <v>83</v>
      </c>
      <c r="CK183">
        <v>2</v>
      </c>
      <c r="CL183" s="40">
        <f t="shared" si="194"/>
        <v>0</v>
      </c>
      <c r="CM183">
        <v>2</v>
      </c>
      <c r="CN183" t="s">
        <v>83</v>
      </c>
      <c r="CO183">
        <v>1</v>
      </c>
      <c r="CP183" s="40">
        <f t="shared" si="195"/>
        <v>0</v>
      </c>
      <c r="CQ183">
        <v>3</v>
      </c>
      <c r="CR183" t="s">
        <v>83</v>
      </c>
      <c r="CS183">
        <v>2</v>
      </c>
      <c r="CT183" s="40">
        <f t="shared" si="196"/>
        <v>4</v>
      </c>
      <c r="CU183">
        <v>2</v>
      </c>
      <c r="CV183" t="s">
        <v>83</v>
      </c>
      <c r="CW183">
        <v>1</v>
      </c>
      <c r="CX183" s="40">
        <f t="shared" si="197"/>
        <v>4</v>
      </c>
      <c r="CY183">
        <v>3</v>
      </c>
      <c r="CZ183" t="s">
        <v>83</v>
      </c>
      <c r="DA183">
        <v>0</v>
      </c>
      <c r="DB183" s="40">
        <f t="shared" si="198"/>
        <v>3</v>
      </c>
      <c r="DC183" s="24">
        <f t="shared" si="199"/>
        <v>11</v>
      </c>
      <c r="DD183" s="14">
        <v>1</v>
      </c>
      <c r="DE183" t="s">
        <v>83</v>
      </c>
      <c r="DF183">
        <v>3</v>
      </c>
      <c r="DG183" s="40">
        <f t="shared" si="229"/>
        <v>3</v>
      </c>
      <c r="DH183">
        <v>2</v>
      </c>
      <c r="DI183" t="s">
        <v>83</v>
      </c>
      <c r="DJ183">
        <v>2</v>
      </c>
      <c r="DK183" s="40">
        <f t="shared" si="169"/>
        <v>0</v>
      </c>
      <c r="DL183">
        <v>4</v>
      </c>
      <c r="DM183" t="s">
        <v>83</v>
      </c>
      <c r="DN183">
        <v>1</v>
      </c>
      <c r="DO183" s="40">
        <f t="shared" si="200"/>
        <v>0</v>
      </c>
      <c r="DP183">
        <v>1</v>
      </c>
      <c r="DQ183" t="s">
        <v>83</v>
      </c>
      <c r="DR183">
        <v>2</v>
      </c>
      <c r="DS183" s="40">
        <f t="shared" si="160"/>
        <v>0</v>
      </c>
      <c r="DT183">
        <v>3</v>
      </c>
      <c r="DU183" t="s">
        <v>83</v>
      </c>
      <c r="DV183">
        <v>2</v>
      </c>
      <c r="DW183" s="40">
        <f t="shared" si="161"/>
        <v>4</v>
      </c>
      <c r="DX183">
        <v>3</v>
      </c>
      <c r="DY183" t="s">
        <v>83</v>
      </c>
      <c r="DZ183">
        <v>2</v>
      </c>
      <c r="EA183" s="39">
        <f t="shared" si="201"/>
        <v>0</v>
      </c>
      <c r="EB183" s="24">
        <f t="shared" si="170"/>
        <v>7</v>
      </c>
      <c r="EC183" s="14">
        <v>2</v>
      </c>
      <c r="ED183" t="s">
        <v>83</v>
      </c>
      <c r="EE183">
        <v>3</v>
      </c>
      <c r="EF183" s="40">
        <f t="shared" si="202"/>
        <v>0</v>
      </c>
      <c r="EG183">
        <v>1</v>
      </c>
      <c r="EH183" t="s">
        <v>83</v>
      </c>
      <c r="EI183">
        <v>3</v>
      </c>
      <c r="EJ183" s="40">
        <f t="shared" si="203"/>
        <v>0</v>
      </c>
      <c r="EK183">
        <v>2</v>
      </c>
      <c r="EL183" t="s">
        <v>83</v>
      </c>
      <c r="EM183">
        <v>1</v>
      </c>
      <c r="EN183" s="40">
        <f t="shared" si="234"/>
        <v>0</v>
      </c>
      <c r="EO183">
        <v>1</v>
      </c>
      <c r="EP183" t="s">
        <v>83</v>
      </c>
      <c r="EQ183">
        <v>2</v>
      </c>
      <c r="ER183" s="40">
        <f t="shared" si="204"/>
        <v>0</v>
      </c>
      <c r="ES183">
        <v>1</v>
      </c>
      <c r="ET183" t="s">
        <v>83</v>
      </c>
      <c r="EU183">
        <v>3</v>
      </c>
      <c r="EV183" s="40">
        <f t="shared" si="205"/>
        <v>0</v>
      </c>
      <c r="EW183">
        <v>2</v>
      </c>
      <c r="EX183" t="s">
        <v>83</v>
      </c>
      <c r="EY183">
        <v>2</v>
      </c>
      <c r="EZ183" s="40">
        <f t="shared" si="206"/>
        <v>0</v>
      </c>
      <c r="FA183" s="24">
        <f t="shared" si="207"/>
        <v>0</v>
      </c>
      <c r="FB183" s="14">
        <v>2</v>
      </c>
      <c r="FC183" t="s">
        <v>83</v>
      </c>
      <c r="FD183">
        <v>2</v>
      </c>
      <c r="FE183" s="40">
        <f t="shared" si="208"/>
        <v>0</v>
      </c>
      <c r="FF183">
        <v>1</v>
      </c>
      <c r="FG183" t="s">
        <v>83</v>
      </c>
      <c r="FH183">
        <v>3</v>
      </c>
      <c r="FI183" s="40">
        <f t="shared" si="209"/>
        <v>0</v>
      </c>
      <c r="FJ183">
        <v>1</v>
      </c>
      <c r="FK183" t="s">
        <v>83</v>
      </c>
      <c r="FL183">
        <v>2</v>
      </c>
      <c r="FM183" s="40">
        <f t="shared" si="210"/>
        <v>0</v>
      </c>
      <c r="FN183">
        <v>3</v>
      </c>
      <c r="FO183" t="s">
        <v>83</v>
      </c>
      <c r="FP183">
        <v>2</v>
      </c>
      <c r="FQ183" s="40">
        <f t="shared" si="171"/>
        <v>4</v>
      </c>
      <c r="FR183">
        <v>2</v>
      </c>
      <c r="FS183" t="s">
        <v>83</v>
      </c>
      <c r="FT183">
        <v>1</v>
      </c>
      <c r="FU183" s="40">
        <f t="shared" si="211"/>
        <v>0</v>
      </c>
      <c r="FV183">
        <v>1</v>
      </c>
      <c r="FW183" t="s">
        <v>83</v>
      </c>
      <c r="FX183">
        <v>2</v>
      </c>
      <c r="FY183" s="40">
        <f t="shared" si="172"/>
        <v>0</v>
      </c>
      <c r="FZ183" s="24">
        <f t="shared" si="173"/>
        <v>4</v>
      </c>
      <c r="GA183" s="14">
        <v>1</v>
      </c>
      <c r="GB183" t="s">
        <v>83</v>
      </c>
      <c r="GC183">
        <v>3</v>
      </c>
      <c r="GD183" s="40">
        <f t="shared" si="212"/>
        <v>0</v>
      </c>
      <c r="GE183">
        <v>3</v>
      </c>
      <c r="GF183" t="s">
        <v>83</v>
      </c>
      <c r="GG183">
        <v>2</v>
      </c>
      <c r="GH183" s="40">
        <f t="shared" si="236"/>
        <v>6</v>
      </c>
      <c r="GI183">
        <v>3</v>
      </c>
      <c r="GJ183" t="s">
        <v>83</v>
      </c>
      <c r="GK183">
        <v>1</v>
      </c>
      <c r="GL183" s="40">
        <f t="shared" si="213"/>
        <v>0</v>
      </c>
      <c r="GM183">
        <v>3</v>
      </c>
      <c r="GN183" t="s">
        <v>83</v>
      </c>
      <c r="GO183">
        <v>2</v>
      </c>
      <c r="GP183" s="40">
        <f t="shared" si="214"/>
        <v>3</v>
      </c>
      <c r="GQ183">
        <v>2</v>
      </c>
      <c r="GR183" t="s">
        <v>83</v>
      </c>
      <c r="GS183">
        <v>1</v>
      </c>
      <c r="GT183" s="40">
        <f t="shared" si="174"/>
        <v>0</v>
      </c>
      <c r="GU183">
        <v>3</v>
      </c>
      <c r="GV183" t="s">
        <v>83</v>
      </c>
      <c r="GW183">
        <v>1</v>
      </c>
      <c r="GX183" s="40">
        <f t="shared" si="215"/>
        <v>3</v>
      </c>
      <c r="GY183" s="24">
        <f t="shared" si="216"/>
        <v>12</v>
      </c>
      <c r="GZ183" s="28">
        <f t="shared" si="175"/>
        <v>68</v>
      </c>
      <c r="HA183" t="s">
        <v>84</v>
      </c>
      <c r="HB183">
        <f t="shared" si="176"/>
        <v>9</v>
      </c>
      <c r="HC183" t="s">
        <v>85</v>
      </c>
      <c r="HD183">
        <f t="shared" si="230"/>
        <v>9</v>
      </c>
      <c r="HE183" t="s">
        <v>169</v>
      </c>
      <c r="HF183">
        <f t="shared" si="177"/>
        <v>0</v>
      </c>
      <c r="HG183" t="s">
        <v>129</v>
      </c>
      <c r="HH183">
        <f t="shared" si="235"/>
        <v>0</v>
      </c>
      <c r="HI183" t="s">
        <v>165</v>
      </c>
      <c r="HJ183">
        <f t="shared" si="217"/>
        <v>9</v>
      </c>
      <c r="HK183" t="s">
        <v>142</v>
      </c>
      <c r="HL183">
        <f t="shared" si="218"/>
        <v>0</v>
      </c>
      <c r="HM183" t="s">
        <v>90</v>
      </c>
      <c r="HN183">
        <f t="shared" si="178"/>
        <v>9</v>
      </c>
      <c r="HO183" t="s">
        <v>91</v>
      </c>
      <c r="HP183">
        <f t="shared" si="219"/>
        <v>5</v>
      </c>
      <c r="HQ183" t="s">
        <v>140</v>
      </c>
      <c r="HR183" s="1">
        <f t="shared" si="220"/>
        <v>0</v>
      </c>
      <c r="HS183" t="s">
        <v>137</v>
      </c>
      <c r="HT183" s="1">
        <f t="shared" si="221"/>
        <v>6</v>
      </c>
      <c r="HU183" t="s">
        <v>133</v>
      </c>
      <c r="HV183" s="1">
        <f t="shared" si="222"/>
        <v>0</v>
      </c>
      <c r="HW183" t="s">
        <v>94</v>
      </c>
      <c r="HX183" s="1">
        <f t="shared" si="223"/>
        <v>5</v>
      </c>
      <c r="HY183" t="s">
        <v>88</v>
      </c>
      <c r="HZ183" s="1">
        <f t="shared" si="224"/>
        <v>0</v>
      </c>
      <c r="IA183" t="s">
        <v>89</v>
      </c>
      <c r="IB183" s="1">
        <f t="shared" si="225"/>
        <v>5</v>
      </c>
      <c r="IC183" t="s">
        <v>134</v>
      </c>
      <c r="ID183" s="1">
        <f t="shared" si="226"/>
        <v>6</v>
      </c>
      <c r="IE183" t="s">
        <v>96</v>
      </c>
      <c r="IF183" s="1">
        <f t="shared" si="227"/>
        <v>5</v>
      </c>
      <c r="IG183">
        <f t="shared" si="232"/>
        <v>68</v>
      </c>
      <c r="IH183" s="1">
        <f t="shared" si="228"/>
        <v>136</v>
      </c>
    </row>
    <row r="184" spans="1:242" ht="14.65" thickBot="1" x14ac:dyDescent="0.5">
      <c r="A184" s="1">
        <v>181</v>
      </c>
      <c r="B184" s="45">
        <f t="shared" si="163"/>
        <v>248</v>
      </c>
      <c r="C184" s="14" t="s">
        <v>148</v>
      </c>
      <c r="D184" t="s">
        <v>531</v>
      </c>
      <c r="E184" s="15" t="s">
        <v>520</v>
      </c>
      <c r="F184" s="28">
        <f t="shared" si="164"/>
        <v>163</v>
      </c>
      <c r="H184" s="14">
        <v>2</v>
      </c>
      <c r="I184" t="s">
        <v>83</v>
      </c>
      <c r="J184">
        <v>3</v>
      </c>
      <c r="K184" s="40">
        <f t="shared" si="179"/>
        <v>3</v>
      </c>
      <c r="L184">
        <v>2</v>
      </c>
      <c r="M184" t="s">
        <v>83</v>
      </c>
      <c r="N184">
        <v>4</v>
      </c>
      <c r="O184" s="40">
        <f t="shared" si="233"/>
        <v>4</v>
      </c>
      <c r="P184">
        <v>1</v>
      </c>
      <c r="Q184" t="s">
        <v>83</v>
      </c>
      <c r="R184">
        <v>2</v>
      </c>
      <c r="S184" s="40">
        <f t="shared" si="180"/>
        <v>3</v>
      </c>
      <c r="T184">
        <v>4</v>
      </c>
      <c r="U184" t="s">
        <v>83</v>
      </c>
      <c r="V184">
        <v>3</v>
      </c>
      <c r="W184" s="40">
        <f t="shared" si="165"/>
        <v>0</v>
      </c>
      <c r="X184">
        <v>2</v>
      </c>
      <c r="Y184" t="s">
        <v>83</v>
      </c>
      <c r="Z184">
        <v>3</v>
      </c>
      <c r="AA184" s="40">
        <f t="shared" si="166"/>
        <v>4</v>
      </c>
      <c r="AB184">
        <v>2</v>
      </c>
      <c r="AC184" t="s">
        <v>83</v>
      </c>
      <c r="AD184">
        <v>1</v>
      </c>
      <c r="AE184" s="40">
        <f t="shared" si="181"/>
        <v>3</v>
      </c>
      <c r="AF184" s="24">
        <f t="shared" si="182"/>
        <v>17</v>
      </c>
      <c r="AG184" s="14">
        <v>4</v>
      </c>
      <c r="AH184" t="s">
        <v>83</v>
      </c>
      <c r="AI184">
        <v>3</v>
      </c>
      <c r="AJ184" s="40">
        <f t="shared" si="231"/>
        <v>3</v>
      </c>
      <c r="AK184">
        <v>3</v>
      </c>
      <c r="AL184" t="s">
        <v>83</v>
      </c>
      <c r="AM184">
        <v>1</v>
      </c>
      <c r="AN184" s="40">
        <f t="shared" si="183"/>
        <v>0</v>
      </c>
      <c r="AO184">
        <v>2</v>
      </c>
      <c r="AP184" t="s">
        <v>83</v>
      </c>
      <c r="AQ184">
        <v>4</v>
      </c>
      <c r="AR184" s="40">
        <f t="shared" si="162"/>
        <v>4</v>
      </c>
      <c r="AS184">
        <v>5</v>
      </c>
      <c r="AT184" t="s">
        <v>83</v>
      </c>
      <c r="AU184">
        <v>3</v>
      </c>
      <c r="AV184" s="40">
        <f t="shared" si="184"/>
        <v>0</v>
      </c>
      <c r="AW184">
        <v>0</v>
      </c>
      <c r="AX184" t="s">
        <v>83</v>
      </c>
      <c r="AY184">
        <v>3</v>
      </c>
      <c r="AZ184" s="40">
        <f t="shared" si="185"/>
        <v>6</v>
      </c>
      <c r="BA184">
        <v>2</v>
      </c>
      <c r="BB184" t="s">
        <v>83</v>
      </c>
      <c r="BC184">
        <v>4</v>
      </c>
      <c r="BD184" s="40">
        <f t="shared" si="167"/>
        <v>3</v>
      </c>
      <c r="BE184" s="24">
        <f t="shared" si="186"/>
        <v>16</v>
      </c>
      <c r="BF184" s="14">
        <v>1</v>
      </c>
      <c r="BG184" t="s">
        <v>83</v>
      </c>
      <c r="BH184">
        <v>2</v>
      </c>
      <c r="BI184" s="40">
        <f t="shared" si="187"/>
        <v>6</v>
      </c>
      <c r="BJ184">
        <v>4</v>
      </c>
      <c r="BK184" t="s">
        <v>83</v>
      </c>
      <c r="BL184">
        <v>3</v>
      </c>
      <c r="BM184" s="40">
        <f t="shared" si="188"/>
        <v>0</v>
      </c>
      <c r="BN184">
        <v>0</v>
      </c>
      <c r="BO184" t="s">
        <v>83</v>
      </c>
      <c r="BP184">
        <v>0</v>
      </c>
      <c r="BQ184" s="40">
        <f t="shared" si="168"/>
        <v>0</v>
      </c>
      <c r="BR184">
        <v>3</v>
      </c>
      <c r="BS184" t="s">
        <v>83</v>
      </c>
      <c r="BT184">
        <v>2</v>
      </c>
      <c r="BU184" s="40">
        <f t="shared" si="189"/>
        <v>3</v>
      </c>
      <c r="BV184">
        <v>3</v>
      </c>
      <c r="BW184" t="s">
        <v>83</v>
      </c>
      <c r="BX184">
        <v>1</v>
      </c>
      <c r="BY184" s="40">
        <f t="shared" si="190"/>
        <v>0</v>
      </c>
      <c r="BZ184">
        <v>2</v>
      </c>
      <c r="CA184" t="s">
        <v>83</v>
      </c>
      <c r="CB184">
        <v>5</v>
      </c>
      <c r="CC184" s="40">
        <f t="shared" si="191"/>
        <v>3</v>
      </c>
      <c r="CD184" s="24">
        <f t="shared" si="192"/>
        <v>12</v>
      </c>
      <c r="CE184" s="14">
        <v>3</v>
      </c>
      <c r="CF184" t="s">
        <v>83</v>
      </c>
      <c r="CG184">
        <v>2</v>
      </c>
      <c r="CH184" s="40">
        <f t="shared" si="193"/>
        <v>0</v>
      </c>
      <c r="CI184">
        <v>4</v>
      </c>
      <c r="CJ184" t="s">
        <v>83</v>
      </c>
      <c r="CK184">
        <v>3</v>
      </c>
      <c r="CL184" s="40">
        <f t="shared" si="194"/>
        <v>3</v>
      </c>
      <c r="CM184">
        <v>2</v>
      </c>
      <c r="CN184" t="s">
        <v>83</v>
      </c>
      <c r="CO184">
        <v>2</v>
      </c>
      <c r="CP184" s="40">
        <f t="shared" si="195"/>
        <v>0</v>
      </c>
      <c r="CQ184">
        <v>4</v>
      </c>
      <c r="CR184" t="s">
        <v>83</v>
      </c>
      <c r="CS184">
        <v>3</v>
      </c>
      <c r="CT184" s="40">
        <f t="shared" si="196"/>
        <v>4</v>
      </c>
      <c r="CU184">
        <v>3</v>
      </c>
      <c r="CV184" t="s">
        <v>83</v>
      </c>
      <c r="CW184">
        <v>2</v>
      </c>
      <c r="CX184" s="40">
        <f t="shared" si="197"/>
        <v>4</v>
      </c>
      <c r="CY184">
        <v>2</v>
      </c>
      <c r="CZ184" t="s">
        <v>83</v>
      </c>
      <c r="DA184">
        <v>3</v>
      </c>
      <c r="DB184" s="40">
        <f t="shared" si="198"/>
        <v>0</v>
      </c>
      <c r="DC184" s="24">
        <f t="shared" si="199"/>
        <v>11</v>
      </c>
      <c r="DD184" s="14">
        <v>3</v>
      </c>
      <c r="DE184" t="s">
        <v>83</v>
      </c>
      <c r="DF184">
        <v>2</v>
      </c>
      <c r="DG184" s="40">
        <f t="shared" si="229"/>
        <v>0</v>
      </c>
      <c r="DH184">
        <v>3</v>
      </c>
      <c r="DI184" t="s">
        <v>83</v>
      </c>
      <c r="DJ184">
        <v>1</v>
      </c>
      <c r="DK184" s="40">
        <f t="shared" si="169"/>
        <v>3</v>
      </c>
      <c r="DL184">
        <v>3</v>
      </c>
      <c r="DM184" t="s">
        <v>83</v>
      </c>
      <c r="DN184">
        <v>1</v>
      </c>
      <c r="DO184" s="40">
        <f t="shared" si="200"/>
        <v>0</v>
      </c>
      <c r="DP184">
        <v>3</v>
      </c>
      <c r="DQ184" t="s">
        <v>83</v>
      </c>
      <c r="DR184">
        <v>3</v>
      </c>
      <c r="DS184" s="40">
        <f t="shared" si="160"/>
        <v>3</v>
      </c>
      <c r="DT184">
        <v>2</v>
      </c>
      <c r="DU184" t="s">
        <v>83</v>
      </c>
      <c r="DV184">
        <v>4</v>
      </c>
      <c r="DW184" s="40">
        <f t="shared" si="161"/>
        <v>1</v>
      </c>
      <c r="DX184">
        <v>1</v>
      </c>
      <c r="DY184" t="s">
        <v>83</v>
      </c>
      <c r="DZ184">
        <v>3</v>
      </c>
      <c r="EA184" s="39">
        <f t="shared" si="201"/>
        <v>4</v>
      </c>
      <c r="EB184" s="24">
        <f t="shared" si="170"/>
        <v>11</v>
      </c>
      <c r="EC184" s="14">
        <v>2</v>
      </c>
      <c r="ED184" t="s">
        <v>83</v>
      </c>
      <c r="EE184">
        <v>1</v>
      </c>
      <c r="EF184" s="40">
        <f t="shared" si="202"/>
        <v>0</v>
      </c>
      <c r="EG184">
        <v>2</v>
      </c>
      <c r="EH184" t="s">
        <v>83</v>
      </c>
      <c r="EI184">
        <v>3</v>
      </c>
      <c r="EJ184" s="40">
        <f t="shared" si="203"/>
        <v>0</v>
      </c>
      <c r="EK184">
        <v>1</v>
      </c>
      <c r="EL184" t="s">
        <v>83</v>
      </c>
      <c r="EM184">
        <v>1</v>
      </c>
      <c r="EN184" s="40">
        <f t="shared" si="234"/>
        <v>0</v>
      </c>
      <c r="EO184">
        <v>1</v>
      </c>
      <c r="EP184" t="s">
        <v>83</v>
      </c>
      <c r="EQ184">
        <v>2</v>
      </c>
      <c r="ER184" s="40">
        <f t="shared" si="204"/>
        <v>0</v>
      </c>
      <c r="ES184">
        <v>3</v>
      </c>
      <c r="ET184" t="s">
        <v>83</v>
      </c>
      <c r="EU184">
        <v>2</v>
      </c>
      <c r="EV184" s="40">
        <f t="shared" si="205"/>
        <v>0</v>
      </c>
      <c r="EW184">
        <v>2</v>
      </c>
      <c r="EX184" t="s">
        <v>83</v>
      </c>
      <c r="EY184">
        <v>3</v>
      </c>
      <c r="EZ184" s="40">
        <f t="shared" si="206"/>
        <v>4</v>
      </c>
      <c r="FA184" s="24">
        <f t="shared" si="207"/>
        <v>4</v>
      </c>
      <c r="FB184" s="14">
        <v>1</v>
      </c>
      <c r="FC184" t="s">
        <v>83</v>
      </c>
      <c r="FD184">
        <v>2</v>
      </c>
      <c r="FE184" s="40">
        <f t="shared" si="208"/>
        <v>0</v>
      </c>
      <c r="FF184">
        <v>2</v>
      </c>
      <c r="FG184" t="s">
        <v>83</v>
      </c>
      <c r="FH184">
        <v>2</v>
      </c>
      <c r="FI184" s="40">
        <f t="shared" si="209"/>
        <v>0</v>
      </c>
      <c r="FJ184">
        <v>2</v>
      </c>
      <c r="FK184" t="s">
        <v>83</v>
      </c>
      <c r="FL184">
        <v>1</v>
      </c>
      <c r="FM184" s="40">
        <f t="shared" si="210"/>
        <v>0</v>
      </c>
      <c r="FN184">
        <v>3</v>
      </c>
      <c r="FO184" t="s">
        <v>83</v>
      </c>
      <c r="FP184">
        <v>2</v>
      </c>
      <c r="FQ184" s="40">
        <f t="shared" si="171"/>
        <v>4</v>
      </c>
      <c r="FR184">
        <v>1</v>
      </c>
      <c r="FS184" t="s">
        <v>83</v>
      </c>
      <c r="FT184">
        <v>2</v>
      </c>
      <c r="FU184" s="40">
        <f t="shared" si="211"/>
        <v>4</v>
      </c>
      <c r="FV184">
        <v>2</v>
      </c>
      <c r="FW184" t="s">
        <v>83</v>
      </c>
      <c r="FX184">
        <v>3</v>
      </c>
      <c r="FY184" s="40">
        <f t="shared" si="172"/>
        <v>0</v>
      </c>
      <c r="FZ184" s="24">
        <f t="shared" si="173"/>
        <v>8</v>
      </c>
      <c r="GA184" s="14">
        <v>1</v>
      </c>
      <c r="GB184" t="s">
        <v>83</v>
      </c>
      <c r="GC184">
        <v>2</v>
      </c>
      <c r="GD184" s="40">
        <f t="shared" si="212"/>
        <v>0</v>
      </c>
      <c r="GE184">
        <v>3</v>
      </c>
      <c r="GF184" t="s">
        <v>83</v>
      </c>
      <c r="GG184">
        <v>1</v>
      </c>
      <c r="GH184" s="40">
        <f t="shared" si="236"/>
        <v>3</v>
      </c>
      <c r="GI184">
        <v>2</v>
      </c>
      <c r="GJ184" t="s">
        <v>83</v>
      </c>
      <c r="GK184">
        <v>1</v>
      </c>
      <c r="GL184" s="40">
        <f t="shared" si="213"/>
        <v>0</v>
      </c>
      <c r="GM184">
        <v>4</v>
      </c>
      <c r="GN184" t="s">
        <v>83</v>
      </c>
      <c r="GO184">
        <v>1</v>
      </c>
      <c r="GP184" s="40">
        <f t="shared" si="214"/>
        <v>3</v>
      </c>
      <c r="GQ184">
        <v>2</v>
      </c>
      <c r="GR184" t="s">
        <v>83</v>
      </c>
      <c r="GS184">
        <v>1</v>
      </c>
      <c r="GT184" s="40">
        <f t="shared" si="174"/>
        <v>0</v>
      </c>
      <c r="GU184">
        <v>2</v>
      </c>
      <c r="GV184" t="s">
        <v>83</v>
      </c>
      <c r="GW184">
        <v>4</v>
      </c>
      <c r="GX184" s="40">
        <f t="shared" si="215"/>
        <v>0</v>
      </c>
      <c r="GY184" s="24">
        <f t="shared" si="216"/>
        <v>6</v>
      </c>
      <c r="GZ184" s="28">
        <f t="shared" si="175"/>
        <v>85</v>
      </c>
      <c r="HA184" t="s">
        <v>84</v>
      </c>
      <c r="HB184">
        <f t="shared" si="176"/>
        <v>9</v>
      </c>
      <c r="HC184" t="s">
        <v>85</v>
      </c>
      <c r="HD184">
        <f t="shared" si="230"/>
        <v>9</v>
      </c>
      <c r="HE184" t="s">
        <v>133</v>
      </c>
      <c r="HF184">
        <f t="shared" si="177"/>
        <v>0</v>
      </c>
      <c r="HG184" t="s">
        <v>94</v>
      </c>
      <c r="HH184">
        <f t="shared" si="235"/>
        <v>9</v>
      </c>
      <c r="HI184" t="s">
        <v>130</v>
      </c>
      <c r="HJ184">
        <f t="shared" si="217"/>
        <v>5</v>
      </c>
      <c r="HK184" t="s">
        <v>89</v>
      </c>
      <c r="HL184">
        <f t="shared" si="218"/>
        <v>9</v>
      </c>
      <c r="HM184" t="s">
        <v>134</v>
      </c>
      <c r="HN184">
        <f t="shared" si="178"/>
        <v>5</v>
      </c>
      <c r="HO184" t="s">
        <v>96</v>
      </c>
      <c r="HP184">
        <f t="shared" si="219"/>
        <v>9</v>
      </c>
      <c r="HQ184" t="s">
        <v>140</v>
      </c>
      <c r="HR184" s="1">
        <f t="shared" si="220"/>
        <v>0</v>
      </c>
      <c r="HS184" t="s">
        <v>137</v>
      </c>
      <c r="HT184" s="1">
        <f t="shared" si="221"/>
        <v>6</v>
      </c>
      <c r="HU184" t="s">
        <v>86</v>
      </c>
      <c r="HV184" s="1">
        <f t="shared" si="222"/>
        <v>6</v>
      </c>
      <c r="HW184" t="s">
        <v>129</v>
      </c>
      <c r="HX184" s="1">
        <f t="shared" si="223"/>
        <v>0</v>
      </c>
      <c r="HY184" t="s">
        <v>88</v>
      </c>
      <c r="HZ184" s="1">
        <f t="shared" si="224"/>
        <v>0</v>
      </c>
      <c r="IA184" t="s">
        <v>131</v>
      </c>
      <c r="IB184" s="1">
        <f t="shared" si="225"/>
        <v>0</v>
      </c>
      <c r="IC184" t="s">
        <v>90</v>
      </c>
      <c r="ID184" s="1">
        <f t="shared" si="226"/>
        <v>5</v>
      </c>
      <c r="IE184" t="s">
        <v>91</v>
      </c>
      <c r="IF184" s="1">
        <f t="shared" si="227"/>
        <v>6</v>
      </c>
      <c r="IG184">
        <f t="shared" si="232"/>
        <v>78</v>
      </c>
      <c r="IH184" s="1">
        <f t="shared" si="228"/>
        <v>163</v>
      </c>
    </row>
    <row r="185" spans="1:242" ht="14.65" thickBot="1" x14ac:dyDescent="0.5">
      <c r="A185" s="1">
        <v>182</v>
      </c>
      <c r="B185" s="45">
        <f t="shared" si="163"/>
        <v>625</v>
      </c>
      <c r="C185" s="14" t="s">
        <v>480</v>
      </c>
      <c r="D185" t="s">
        <v>532</v>
      </c>
      <c r="E185" s="15" t="s">
        <v>520</v>
      </c>
      <c r="F185" s="28">
        <f t="shared" si="164"/>
        <v>131</v>
      </c>
      <c r="H185" s="14">
        <v>1</v>
      </c>
      <c r="I185" t="s">
        <v>83</v>
      </c>
      <c r="J185">
        <v>1</v>
      </c>
      <c r="K185" s="40">
        <f t="shared" si="179"/>
        <v>0</v>
      </c>
      <c r="L185">
        <v>2</v>
      </c>
      <c r="M185" t="s">
        <v>83</v>
      </c>
      <c r="N185">
        <v>3</v>
      </c>
      <c r="O185" s="40">
        <f t="shared" si="233"/>
        <v>3</v>
      </c>
      <c r="P185">
        <v>1</v>
      </c>
      <c r="Q185" t="s">
        <v>83</v>
      </c>
      <c r="R185">
        <v>1</v>
      </c>
      <c r="S185" s="40">
        <f t="shared" si="180"/>
        <v>0</v>
      </c>
      <c r="T185">
        <v>3</v>
      </c>
      <c r="U185" t="s">
        <v>83</v>
      </c>
      <c r="V185">
        <v>1</v>
      </c>
      <c r="W185" s="40">
        <f t="shared" si="165"/>
        <v>0</v>
      </c>
      <c r="X185">
        <v>1</v>
      </c>
      <c r="Y185" t="s">
        <v>83</v>
      </c>
      <c r="Z185">
        <v>1</v>
      </c>
      <c r="AA185" s="40">
        <f t="shared" si="166"/>
        <v>0</v>
      </c>
      <c r="AB185">
        <v>2</v>
      </c>
      <c r="AC185" t="s">
        <v>83</v>
      </c>
      <c r="AD185">
        <v>1</v>
      </c>
      <c r="AE185" s="40">
        <f t="shared" si="181"/>
        <v>3</v>
      </c>
      <c r="AF185" s="24">
        <f t="shared" si="182"/>
        <v>6</v>
      </c>
      <c r="AG185" s="14">
        <v>3</v>
      </c>
      <c r="AH185" t="s">
        <v>83</v>
      </c>
      <c r="AI185">
        <v>1</v>
      </c>
      <c r="AJ185" s="40">
        <f t="shared" si="231"/>
        <v>3</v>
      </c>
      <c r="AK185">
        <v>3</v>
      </c>
      <c r="AL185" t="s">
        <v>83</v>
      </c>
      <c r="AM185">
        <v>2</v>
      </c>
      <c r="AN185" s="40">
        <f t="shared" si="183"/>
        <v>0</v>
      </c>
      <c r="AO185">
        <v>4</v>
      </c>
      <c r="AP185" t="s">
        <v>83</v>
      </c>
      <c r="AQ185">
        <v>2</v>
      </c>
      <c r="AR185" s="40">
        <f t="shared" si="162"/>
        <v>0</v>
      </c>
      <c r="AS185">
        <v>1</v>
      </c>
      <c r="AT185" t="s">
        <v>83</v>
      </c>
      <c r="AU185">
        <v>2</v>
      </c>
      <c r="AV185" s="40">
        <f t="shared" si="184"/>
        <v>0</v>
      </c>
      <c r="AW185">
        <v>2</v>
      </c>
      <c r="AX185" t="s">
        <v>83</v>
      </c>
      <c r="AY185">
        <v>3</v>
      </c>
      <c r="AZ185" s="40">
        <f t="shared" si="185"/>
        <v>3</v>
      </c>
      <c r="BA185">
        <v>2</v>
      </c>
      <c r="BB185" t="s">
        <v>83</v>
      </c>
      <c r="BC185">
        <v>3</v>
      </c>
      <c r="BD185" s="40">
        <f t="shared" si="167"/>
        <v>4</v>
      </c>
      <c r="BE185" s="24">
        <f t="shared" si="186"/>
        <v>10</v>
      </c>
      <c r="BF185" s="14">
        <v>2</v>
      </c>
      <c r="BG185" t="s">
        <v>83</v>
      </c>
      <c r="BH185">
        <v>4</v>
      </c>
      <c r="BI185" s="40">
        <f t="shared" si="187"/>
        <v>3</v>
      </c>
      <c r="BJ185">
        <v>1</v>
      </c>
      <c r="BK185" t="s">
        <v>83</v>
      </c>
      <c r="BL185">
        <v>2</v>
      </c>
      <c r="BM185" s="40">
        <f t="shared" si="188"/>
        <v>0</v>
      </c>
      <c r="BN185">
        <v>3</v>
      </c>
      <c r="BO185" t="s">
        <v>83</v>
      </c>
      <c r="BP185">
        <v>3</v>
      </c>
      <c r="BQ185" s="40">
        <f t="shared" si="168"/>
        <v>0</v>
      </c>
      <c r="BR185">
        <v>4</v>
      </c>
      <c r="BS185" t="s">
        <v>83</v>
      </c>
      <c r="BT185">
        <v>0</v>
      </c>
      <c r="BU185" s="40">
        <f t="shared" si="189"/>
        <v>3</v>
      </c>
      <c r="BV185">
        <v>2</v>
      </c>
      <c r="BW185" t="s">
        <v>83</v>
      </c>
      <c r="BX185">
        <v>1</v>
      </c>
      <c r="BY185" s="40">
        <f t="shared" si="190"/>
        <v>0</v>
      </c>
      <c r="BZ185">
        <v>2</v>
      </c>
      <c r="CA185" t="s">
        <v>83</v>
      </c>
      <c r="CB185">
        <v>2</v>
      </c>
      <c r="CC185" s="40">
        <f t="shared" si="191"/>
        <v>0</v>
      </c>
      <c r="CD185" s="24">
        <f t="shared" si="192"/>
        <v>6</v>
      </c>
      <c r="CE185" s="14">
        <v>3</v>
      </c>
      <c r="CF185" t="s">
        <v>83</v>
      </c>
      <c r="CG185">
        <v>1</v>
      </c>
      <c r="CH185" s="40">
        <f t="shared" si="193"/>
        <v>0</v>
      </c>
      <c r="CI185">
        <v>3</v>
      </c>
      <c r="CJ185" t="s">
        <v>83</v>
      </c>
      <c r="CK185">
        <v>1</v>
      </c>
      <c r="CL185" s="40">
        <f t="shared" si="194"/>
        <v>3</v>
      </c>
      <c r="CM185">
        <v>1</v>
      </c>
      <c r="CN185" t="s">
        <v>83</v>
      </c>
      <c r="CO185">
        <v>0</v>
      </c>
      <c r="CP185" s="40">
        <f t="shared" si="195"/>
        <v>0</v>
      </c>
      <c r="CQ185">
        <v>2</v>
      </c>
      <c r="CR185" t="s">
        <v>83</v>
      </c>
      <c r="CS185">
        <v>2</v>
      </c>
      <c r="CT185" s="40">
        <f t="shared" si="196"/>
        <v>0</v>
      </c>
      <c r="CU185">
        <v>2</v>
      </c>
      <c r="CV185" t="s">
        <v>83</v>
      </c>
      <c r="CW185">
        <v>1</v>
      </c>
      <c r="CX185" s="40">
        <f t="shared" si="197"/>
        <v>4</v>
      </c>
      <c r="CY185">
        <v>0</v>
      </c>
      <c r="CZ185" t="s">
        <v>83</v>
      </c>
      <c r="DA185">
        <v>2</v>
      </c>
      <c r="DB185" s="40">
        <f t="shared" si="198"/>
        <v>0</v>
      </c>
      <c r="DC185" s="24">
        <f t="shared" si="199"/>
        <v>7</v>
      </c>
      <c r="DD185" s="14">
        <v>4</v>
      </c>
      <c r="DE185" t="s">
        <v>83</v>
      </c>
      <c r="DF185">
        <v>2</v>
      </c>
      <c r="DG185" s="40">
        <f t="shared" si="229"/>
        <v>0</v>
      </c>
      <c r="DH185">
        <v>4</v>
      </c>
      <c r="DI185" t="s">
        <v>83</v>
      </c>
      <c r="DJ185">
        <v>2</v>
      </c>
      <c r="DK185" s="40">
        <f t="shared" si="169"/>
        <v>3</v>
      </c>
      <c r="DL185">
        <v>1</v>
      </c>
      <c r="DM185" t="s">
        <v>83</v>
      </c>
      <c r="DN185">
        <v>1</v>
      </c>
      <c r="DO185" s="40">
        <f t="shared" si="200"/>
        <v>0</v>
      </c>
      <c r="DP185">
        <v>3</v>
      </c>
      <c r="DQ185" t="s">
        <v>83</v>
      </c>
      <c r="DR185">
        <v>4</v>
      </c>
      <c r="DS185" s="40">
        <f t="shared" si="160"/>
        <v>0</v>
      </c>
      <c r="DT185">
        <v>3</v>
      </c>
      <c r="DU185" t="s">
        <v>83</v>
      </c>
      <c r="DV185">
        <v>3</v>
      </c>
      <c r="DW185" s="40">
        <f t="shared" si="161"/>
        <v>1</v>
      </c>
      <c r="DX185">
        <v>2</v>
      </c>
      <c r="DY185" t="s">
        <v>83</v>
      </c>
      <c r="DZ185">
        <v>4</v>
      </c>
      <c r="EA185" s="39">
        <f t="shared" si="201"/>
        <v>4</v>
      </c>
      <c r="EB185" s="24">
        <f t="shared" si="170"/>
        <v>8</v>
      </c>
      <c r="EC185" s="14">
        <v>1</v>
      </c>
      <c r="ED185" t="s">
        <v>83</v>
      </c>
      <c r="EE185">
        <v>1</v>
      </c>
      <c r="EF185" s="40">
        <f t="shared" si="202"/>
        <v>4</v>
      </c>
      <c r="EG185">
        <v>3</v>
      </c>
      <c r="EH185" t="s">
        <v>83</v>
      </c>
      <c r="EI185">
        <v>0</v>
      </c>
      <c r="EJ185" s="40">
        <f t="shared" si="203"/>
        <v>3</v>
      </c>
      <c r="EK185">
        <v>2</v>
      </c>
      <c r="EL185" t="s">
        <v>83</v>
      </c>
      <c r="EM185">
        <v>1</v>
      </c>
      <c r="EN185" s="40">
        <f t="shared" si="234"/>
        <v>0</v>
      </c>
      <c r="EO185">
        <v>2</v>
      </c>
      <c r="EP185" t="s">
        <v>83</v>
      </c>
      <c r="EQ185">
        <v>2</v>
      </c>
      <c r="ER185" s="40">
        <f t="shared" si="204"/>
        <v>0</v>
      </c>
      <c r="ES185">
        <v>4</v>
      </c>
      <c r="ET185" t="s">
        <v>83</v>
      </c>
      <c r="EU185">
        <v>3</v>
      </c>
      <c r="EV185" s="40">
        <f t="shared" si="205"/>
        <v>0</v>
      </c>
      <c r="EW185">
        <v>2</v>
      </c>
      <c r="EX185" t="s">
        <v>83</v>
      </c>
      <c r="EY185">
        <v>1</v>
      </c>
      <c r="EZ185" s="40">
        <f t="shared" si="206"/>
        <v>3</v>
      </c>
      <c r="FA185" s="24">
        <f t="shared" si="207"/>
        <v>10</v>
      </c>
      <c r="FB185" s="14">
        <v>2</v>
      </c>
      <c r="FC185" t="s">
        <v>83</v>
      </c>
      <c r="FD185">
        <v>1</v>
      </c>
      <c r="FE185" s="40">
        <f t="shared" si="208"/>
        <v>4</v>
      </c>
      <c r="FF185">
        <v>1</v>
      </c>
      <c r="FG185" t="s">
        <v>83</v>
      </c>
      <c r="FH185">
        <v>2</v>
      </c>
      <c r="FI185" s="40">
        <f t="shared" si="209"/>
        <v>0</v>
      </c>
      <c r="FJ185">
        <v>1</v>
      </c>
      <c r="FK185" t="s">
        <v>83</v>
      </c>
      <c r="FL185">
        <v>1</v>
      </c>
      <c r="FM185" s="40">
        <f t="shared" si="210"/>
        <v>3</v>
      </c>
      <c r="FN185">
        <v>2</v>
      </c>
      <c r="FO185" t="s">
        <v>83</v>
      </c>
      <c r="FP185">
        <v>1</v>
      </c>
      <c r="FQ185" s="40">
        <f t="shared" si="171"/>
        <v>4</v>
      </c>
      <c r="FR185">
        <v>1</v>
      </c>
      <c r="FS185" t="s">
        <v>83</v>
      </c>
      <c r="FT185">
        <v>2</v>
      </c>
      <c r="FU185" s="40">
        <f t="shared" si="211"/>
        <v>4</v>
      </c>
      <c r="FV185">
        <v>1</v>
      </c>
      <c r="FW185" t="s">
        <v>83</v>
      </c>
      <c r="FX185">
        <v>4</v>
      </c>
      <c r="FY185" s="40">
        <f t="shared" si="172"/>
        <v>0</v>
      </c>
      <c r="FZ185" s="24">
        <f t="shared" si="173"/>
        <v>15</v>
      </c>
      <c r="GA185" s="14">
        <v>1</v>
      </c>
      <c r="GB185" t="s">
        <v>83</v>
      </c>
      <c r="GC185">
        <v>4</v>
      </c>
      <c r="GD185" s="40">
        <f t="shared" si="212"/>
        <v>0</v>
      </c>
      <c r="GE185">
        <v>2</v>
      </c>
      <c r="GF185" t="s">
        <v>83</v>
      </c>
      <c r="GG185">
        <v>1</v>
      </c>
      <c r="GH185" s="40">
        <f t="shared" si="236"/>
        <v>4</v>
      </c>
      <c r="GI185">
        <v>2</v>
      </c>
      <c r="GJ185" t="s">
        <v>83</v>
      </c>
      <c r="GK185">
        <v>2</v>
      </c>
      <c r="GL185" s="40">
        <f t="shared" si="213"/>
        <v>0</v>
      </c>
      <c r="GM185">
        <v>1</v>
      </c>
      <c r="GN185" t="s">
        <v>83</v>
      </c>
      <c r="GO185">
        <v>1</v>
      </c>
      <c r="GP185" s="40">
        <f t="shared" si="214"/>
        <v>0</v>
      </c>
      <c r="GQ185">
        <v>2</v>
      </c>
      <c r="GR185" t="s">
        <v>83</v>
      </c>
      <c r="GS185">
        <v>4</v>
      </c>
      <c r="GT185" s="40">
        <f t="shared" si="174"/>
        <v>4</v>
      </c>
      <c r="GU185">
        <v>4</v>
      </c>
      <c r="GV185" t="s">
        <v>83</v>
      </c>
      <c r="GW185">
        <v>5</v>
      </c>
      <c r="GX185" s="40">
        <f t="shared" si="215"/>
        <v>0</v>
      </c>
      <c r="GY185" s="24">
        <f t="shared" si="216"/>
        <v>8</v>
      </c>
      <c r="GZ185" s="28">
        <f t="shared" si="175"/>
        <v>70</v>
      </c>
      <c r="HA185" t="s">
        <v>84</v>
      </c>
      <c r="HB185">
        <f t="shared" si="176"/>
        <v>9</v>
      </c>
      <c r="HC185" t="s">
        <v>181</v>
      </c>
      <c r="HD185">
        <f t="shared" si="230"/>
        <v>0</v>
      </c>
      <c r="HE185" t="s">
        <v>86</v>
      </c>
      <c r="HF185">
        <f t="shared" si="177"/>
        <v>5</v>
      </c>
      <c r="HG185" t="s">
        <v>94</v>
      </c>
      <c r="HH185">
        <f t="shared" si="235"/>
        <v>9</v>
      </c>
      <c r="HI185" t="s">
        <v>88</v>
      </c>
      <c r="HJ185">
        <f t="shared" si="217"/>
        <v>0</v>
      </c>
      <c r="HK185" t="s">
        <v>142</v>
      </c>
      <c r="HL185">
        <f t="shared" si="218"/>
        <v>0</v>
      </c>
      <c r="HM185" t="s">
        <v>150</v>
      </c>
      <c r="HN185">
        <f t="shared" si="178"/>
        <v>0</v>
      </c>
      <c r="HO185" t="s">
        <v>96</v>
      </c>
      <c r="HP185">
        <f t="shared" si="219"/>
        <v>9</v>
      </c>
      <c r="HQ185" t="s">
        <v>136</v>
      </c>
      <c r="HR185" s="1">
        <f t="shared" si="220"/>
        <v>0</v>
      </c>
      <c r="HS185" t="s">
        <v>85</v>
      </c>
      <c r="HT185" s="1">
        <f t="shared" si="221"/>
        <v>5</v>
      </c>
      <c r="HU185" t="s">
        <v>133</v>
      </c>
      <c r="HV185" s="1">
        <f t="shared" si="222"/>
        <v>0</v>
      </c>
      <c r="HW185" t="s">
        <v>87</v>
      </c>
      <c r="HX185" s="1">
        <f t="shared" si="223"/>
        <v>6</v>
      </c>
      <c r="HY185" t="s">
        <v>130</v>
      </c>
      <c r="HZ185" s="1">
        <f t="shared" si="224"/>
        <v>6</v>
      </c>
      <c r="IA185" t="s">
        <v>131</v>
      </c>
      <c r="IB185" s="1">
        <f t="shared" si="225"/>
        <v>0</v>
      </c>
      <c r="IC185" t="s">
        <v>134</v>
      </c>
      <c r="ID185" s="1">
        <f t="shared" si="226"/>
        <v>6</v>
      </c>
      <c r="IE185" t="s">
        <v>91</v>
      </c>
      <c r="IF185" s="1">
        <f t="shared" si="227"/>
        <v>6</v>
      </c>
      <c r="IG185">
        <f t="shared" si="232"/>
        <v>61</v>
      </c>
      <c r="IH185" s="1">
        <f t="shared" si="228"/>
        <v>131</v>
      </c>
    </row>
    <row r="186" spans="1:242" ht="14.65" thickBot="1" x14ac:dyDescent="0.5">
      <c r="A186" s="1">
        <v>183</v>
      </c>
      <c r="B186" s="45">
        <f t="shared" si="163"/>
        <v>25</v>
      </c>
      <c r="C186" s="14" t="s">
        <v>533</v>
      </c>
      <c r="D186" t="s">
        <v>534</v>
      </c>
      <c r="E186" s="15" t="s">
        <v>520</v>
      </c>
      <c r="F186" s="28">
        <f t="shared" si="164"/>
        <v>188</v>
      </c>
      <c r="H186" s="14">
        <v>1</v>
      </c>
      <c r="I186" t="s">
        <v>83</v>
      </c>
      <c r="J186">
        <v>1</v>
      </c>
      <c r="K186" s="40">
        <f t="shared" si="179"/>
        <v>0</v>
      </c>
      <c r="L186">
        <v>1</v>
      </c>
      <c r="M186" t="s">
        <v>83</v>
      </c>
      <c r="N186">
        <v>2</v>
      </c>
      <c r="O186" s="40">
        <f t="shared" si="233"/>
        <v>3</v>
      </c>
      <c r="P186">
        <v>0</v>
      </c>
      <c r="Q186" t="s">
        <v>83</v>
      </c>
      <c r="R186">
        <v>3</v>
      </c>
      <c r="S186" s="40">
        <f t="shared" si="180"/>
        <v>3</v>
      </c>
      <c r="T186">
        <v>3</v>
      </c>
      <c r="U186" t="s">
        <v>83</v>
      </c>
      <c r="V186">
        <v>0</v>
      </c>
      <c r="W186" s="40">
        <f t="shared" si="165"/>
        <v>0</v>
      </c>
      <c r="X186">
        <v>0</v>
      </c>
      <c r="Y186" t="s">
        <v>83</v>
      </c>
      <c r="Z186">
        <v>2</v>
      </c>
      <c r="AA186" s="40">
        <f t="shared" si="166"/>
        <v>3</v>
      </c>
      <c r="AB186">
        <v>2</v>
      </c>
      <c r="AC186" t="s">
        <v>83</v>
      </c>
      <c r="AD186">
        <v>0</v>
      </c>
      <c r="AE186" s="40">
        <f t="shared" si="181"/>
        <v>6</v>
      </c>
      <c r="AF186" s="24">
        <f t="shared" si="182"/>
        <v>15</v>
      </c>
      <c r="AG186" s="14">
        <v>4</v>
      </c>
      <c r="AH186" t="s">
        <v>83</v>
      </c>
      <c r="AI186">
        <v>1</v>
      </c>
      <c r="AJ186" s="40">
        <f t="shared" si="231"/>
        <v>3</v>
      </c>
      <c r="AK186">
        <v>1</v>
      </c>
      <c r="AL186" t="s">
        <v>83</v>
      </c>
      <c r="AM186">
        <v>1</v>
      </c>
      <c r="AN186" s="40">
        <f t="shared" si="183"/>
        <v>6</v>
      </c>
      <c r="AO186">
        <v>1</v>
      </c>
      <c r="AP186" t="s">
        <v>83</v>
      </c>
      <c r="AQ186">
        <v>0</v>
      </c>
      <c r="AR186" s="40">
        <f t="shared" si="162"/>
        <v>0</v>
      </c>
      <c r="AS186">
        <v>3</v>
      </c>
      <c r="AT186" t="s">
        <v>83</v>
      </c>
      <c r="AU186">
        <v>1</v>
      </c>
      <c r="AV186" s="40">
        <f t="shared" si="184"/>
        <v>0</v>
      </c>
      <c r="AW186">
        <v>1</v>
      </c>
      <c r="AX186" t="s">
        <v>83</v>
      </c>
      <c r="AY186">
        <v>4</v>
      </c>
      <c r="AZ186" s="40">
        <f t="shared" si="185"/>
        <v>4</v>
      </c>
      <c r="BA186">
        <v>0</v>
      </c>
      <c r="BB186" t="s">
        <v>83</v>
      </c>
      <c r="BC186">
        <v>3</v>
      </c>
      <c r="BD186" s="40">
        <f t="shared" si="167"/>
        <v>3</v>
      </c>
      <c r="BE186" s="24">
        <f t="shared" si="186"/>
        <v>16</v>
      </c>
      <c r="BF186" s="14">
        <v>3</v>
      </c>
      <c r="BG186" t="s">
        <v>83</v>
      </c>
      <c r="BH186">
        <v>0</v>
      </c>
      <c r="BI186" s="40">
        <f t="shared" si="187"/>
        <v>0</v>
      </c>
      <c r="BJ186">
        <v>1</v>
      </c>
      <c r="BK186" t="s">
        <v>83</v>
      </c>
      <c r="BL186">
        <v>2</v>
      </c>
      <c r="BM186" s="40">
        <f t="shared" si="188"/>
        <v>0</v>
      </c>
      <c r="BN186">
        <v>2</v>
      </c>
      <c r="BO186" t="s">
        <v>83</v>
      </c>
      <c r="BP186">
        <v>0</v>
      </c>
      <c r="BQ186" s="40">
        <f t="shared" si="168"/>
        <v>6</v>
      </c>
      <c r="BR186">
        <v>3</v>
      </c>
      <c r="BS186" t="s">
        <v>83</v>
      </c>
      <c r="BT186">
        <v>1</v>
      </c>
      <c r="BU186" s="40">
        <f t="shared" si="189"/>
        <v>4</v>
      </c>
      <c r="BV186">
        <v>1</v>
      </c>
      <c r="BW186" t="s">
        <v>83</v>
      </c>
      <c r="BX186">
        <v>1</v>
      </c>
      <c r="BY186" s="40">
        <f t="shared" si="190"/>
        <v>0</v>
      </c>
      <c r="BZ186">
        <v>0</v>
      </c>
      <c r="CA186" t="s">
        <v>83</v>
      </c>
      <c r="CB186">
        <v>1</v>
      </c>
      <c r="CC186" s="40">
        <f t="shared" si="191"/>
        <v>4</v>
      </c>
      <c r="CD186" s="24">
        <f t="shared" si="192"/>
        <v>14</v>
      </c>
      <c r="CE186" s="14">
        <v>1</v>
      </c>
      <c r="CF186" t="s">
        <v>83</v>
      </c>
      <c r="CG186">
        <v>0</v>
      </c>
      <c r="CH186" s="40">
        <f t="shared" si="193"/>
        <v>0</v>
      </c>
      <c r="CI186">
        <v>3</v>
      </c>
      <c r="CJ186" t="s">
        <v>83</v>
      </c>
      <c r="CK186">
        <v>1</v>
      </c>
      <c r="CL186" s="40">
        <f t="shared" si="194"/>
        <v>3</v>
      </c>
      <c r="CM186">
        <v>1</v>
      </c>
      <c r="CN186" t="s">
        <v>83</v>
      </c>
      <c r="CO186">
        <v>2</v>
      </c>
      <c r="CP186" s="40">
        <f t="shared" si="195"/>
        <v>4</v>
      </c>
      <c r="CQ186">
        <v>2</v>
      </c>
      <c r="CR186" t="s">
        <v>83</v>
      </c>
      <c r="CS186">
        <v>0</v>
      </c>
      <c r="CT186" s="40">
        <f t="shared" si="196"/>
        <v>3</v>
      </c>
      <c r="CU186">
        <v>1</v>
      </c>
      <c r="CV186" t="s">
        <v>83</v>
      </c>
      <c r="CW186">
        <v>1</v>
      </c>
      <c r="CX186" s="40">
        <f t="shared" si="197"/>
        <v>0</v>
      </c>
      <c r="CY186">
        <v>0</v>
      </c>
      <c r="CZ186" t="s">
        <v>83</v>
      </c>
      <c r="DA186">
        <v>6</v>
      </c>
      <c r="DB186" s="40">
        <f t="shared" si="198"/>
        <v>0</v>
      </c>
      <c r="DC186" s="24">
        <f t="shared" si="199"/>
        <v>10</v>
      </c>
      <c r="DD186" s="14">
        <v>2</v>
      </c>
      <c r="DE186" t="s">
        <v>83</v>
      </c>
      <c r="DF186">
        <v>1</v>
      </c>
      <c r="DG186" s="40">
        <f t="shared" si="229"/>
        <v>0</v>
      </c>
      <c r="DH186">
        <v>3</v>
      </c>
      <c r="DI186" t="s">
        <v>83</v>
      </c>
      <c r="DJ186">
        <v>1</v>
      </c>
      <c r="DK186" s="40">
        <f t="shared" si="169"/>
        <v>3</v>
      </c>
      <c r="DL186">
        <v>1</v>
      </c>
      <c r="DM186" t="s">
        <v>83</v>
      </c>
      <c r="DN186">
        <v>1</v>
      </c>
      <c r="DO186" s="40">
        <f t="shared" si="200"/>
        <v>0</v>
      </c>
      <c r="DP186">
        <v>2</v>
      </c>
      <c r="DQ186" t="s">
        <v>83</v>
      </c>
      <c r="DR186">
        <v>2</v>
      </c>
      <c r="DS186" s="40">
        <f t="shared" si="160"/>
        <v>4</v>
      </c>
      <c r="DT186">
        <v>1</v>
      </c>
      <c r="DU186" t="s">
        <v>83</v>
      </c>
      <c r="DV186">
        <v>3</v>
      </c>
      <c r="DW186" s="40">
        <f t="shared" si="161"/>
        <v>1</v>
      </c>
      <c r="DX186">
        <v>0</v>
      </c>
      <c r="DY186" t="s">
        <v>83</v>
      </c>
      <c r="DZ186">
        <v>2</v>
      </c>
      <c r="EA186" s="39">
        <f t="shared" si="201"/>
        <v>4</v>
      </c>
      <c r="EB186" s="24">
        <f t="shared" si="170"/>
        <v>12</v>
      </c>
      <c r="EC186" s="14">
        <v>0</v>
      </c>
      <c r="ED186" t="s">
        <v>83</v>
      </c>
      <c r="EE186">
        <v>2</v>
      </c>
      <c r="EF186" s="40">
        <f t="shared" si="202"/>
        <v>0</v>
      </c>
      <c r="EG186">
        <v>3</v>
      </c>
      <c r="EH186" t="s">
        <v>83</v>
      </c>
      <c r="EI186">
        <v>1</v>
      </c>
      <c r="EJ186" s="40">
        <f t="shared" si="203"/>
        <v>3</v>
      </c>
      <c r="EK186">
        <v>3</v>
      </c>
      <c r="EL186" t="s">
        <v>83</v>
      </c>
      <c r="EM186">
        <v>0</v>
      </c>
      <c r="EN186" s="40">
        <f t="shared" si="234"/>
        <v>0</v>
      </c>
      <c r="EO186">
        <v>2</v>
      </c>
      <c r="EP186" t="s">
        <v>83</v>
      </c>
      <c r="EQ186">
        <v>1</v>
      </c>
      <c r="ER186" s="40">
        <f t="shared" si="204"/>
        <v>3</v>
      </c>
      <c r="ES186">
        <v>2</v>
      </c>
      <c r="ET186" t="s">
        <v>83</v>
      </c>
      <c r="EU186">
        <v>2</v>
      </c>
      <c r="EV186" s="40">
        <f t="shared" si="205"/>
        <v>3</v>
      </c>
      <c r="EW186">
        <v>1</v>
      </c>
      <c r="EX186" t="s">
        <v>83</v>
      </c>
      <c r="EY186">
        <v>0</v>
      </c>
      <c r="EZ186" s="40">
        <f t="shared" si="206"/>
        <v>0</v>
      </c>
      <c r="FA186" s="24">
        <f t="shared" si="207"/>
        <v>9</v>
      </c>
      <c r="FB186" s="14">
        <v>2</v>
      </c>
      <c r="FC186" t="s">
        <v>83</v>
      </c>
      <c r="FD186">
        <v>0</v>
      </c>
      <c r="FE186" s="40">
        <f t="shared" si="208"/>
        <v>3</v>
      </c>
      <c r="FF186">
        <v>3</v>
      </c>
      <c r="FG186" t="s">
        <v>83</v>
      </c>
      <c r="FH186">
        <v>1</v>
      </c>
      <c r="FI186" s="40">
        <f t="shared" si="209"/>
        <v>4</v>
      </c>
      <c r="FJ186">
        <v>0</v>
      </c>
      <c r="FK186" t="s">
        <v>83</v>
      </c>
      <c r="FL186">
        <v>2</v>
      </c>
      <c r="FM186" s="40">
        <f t="shared" si="210"/>
        <v>0</v>
      </c>
      <c r="FN186">
        <v>2</v>
      </c>
      <c r="FO186" t="s">
        <v>83</v>
      </c>
      <c r="FP186">
        <v>1</v>
      </c>
      <c r="FQ186" s="40">
        <f t="shared" si="171"/>
        <v>4</v>
      </c>
      <c r="FR186">
        <v>1</v>
      </c>
      <c r="FS186" t="s">
        <v>83</v>
      </c>
      <c r="FT186">
        <v>1</v>
      </c>
      <c r="FU186" s="40">
        <f t="shared" si="211"/>
        <v>0</v>
      </c>
      <c r="FV186">
        <v>0</v>
      </c>
      <c r="FW186" t="s">
        <v>83</v>
      </c>
      <c r="FX186">
        <v>3</v>
      </c>
      <c r="FY186" s="40">
        <f t="shared" si="172"/>
        <v>0</v>
      </c>
      <c r="FZ186" s="24">
        <f t="shared" si="173"/>
        <v>11</v>
      </c>
      <c r="GA186" s="14">
        <v>0</v>
      </c>
      <c r="GB186" t="s">
        <v>83</v>
      </c>
      <c r="GC186">
        <v>0</v>
      </c>
      <c r="GD186" s="40">
        <f t="shared" si="212"/>
        <v>6</v>
      </c>
      <c r="GE186">
        <v>2</v>
      </c>
      <c r="GF186" t="s">
        <v>83</v>
      </c>
      <c r="GG186">
        <v>1</v>
      </c>
      <c r="GH186" s="40">
        <f t="shared" si="236"/>
        <v>4</v>
      </c>
      <c r="GI186">
        <v>1</v>
      </c>
      <c r="GJ186" t="s">
        <v>83</v>
      </c>
      <c r="GK186">
        <v>0</v>
      </c>
      <c r="GL186" s="40">
        <f t="shared" si="213"/>
        <v>0</v>
      </c>
      <c r="GM186">
        <v>2</v>
      </c>
      <c r="GN186" t="s">
        <v>83</v>
      </c>
      <c r="GO186">
        <v>2</v>
      </c>
      <c r="GP186" s="40">
        <f t="shared" si="214"/>
        <v>0</v>
      </c>
      <c r="GQ186">
        <v>0</v>
      </c>
      <c r="GR186" t="s">
        <v>83</v>
      </c>
      <c r="GS186">
        <v>2</v>
      </c>
      <c r="GT186" s="40">
        <f t="shared" si="174"/>
        <v>6</v>
      </c>
      <c r="GU186">
        <v>1</v>
      </c>
      <c r="GV186" t="s">
        <v>83</v>
      </c>
      <c r="GW186">
        <v>2</v>
      </c>
      <c r="GX186" s="40">
        <f t="shared" si="215"/>
        <v>0</v>
      </c>
      <c r="GY186" s="24">
        <f t="shared" si="216"/>
        <v>16</v>
      </c>
      <c r="GZ186" s="28">
        <f t="shared" si="175"/>
        <v>103</v>
      </c>
      <c r="HA186" t="s">
        <v>84</v>
      </c>
      <c r="HB186">
        <f t="shared" si="176"/>
        <v>9</v>
      </c>
      <c r="HC186" t="s">
        <v>85</v>
      </c>
      <c r="HD186">
        <f t="shared" si="230"/>
        <v>9</v>
      </c>
      <c r="HE186" t="s">
        <v>93</v>
      </c>
      <c r="HF186">
        <f t="shared" si="177"/>
        <v>9</v>
      </c>
      <c r="HG186" t="s">
        <v>94</v>
      </c>
      <c r="HH186">
        <f t="shared" si="235"/>
        <v>9</v>
      </c>
      <c r="HI186" t="s">
        <v>130</v>
      </c>
      <c r="HJ186">
        <f t="shared" si="217"/>
        <v>5</v>
      </c>
      <c r="HK186" t="s">
        <v>131</v>
      </c>
      <c r="HL186">
        <f t="shared" si="218"/>
        <v>0</v>
      </c>
      <c r="HM186" t="s">
        <v>90</v>
      </c>
      <c r="HN186">
        <f t="shared" si="178"/>
        <v>9</v>
      </c>
      <c r="HO186" t="s">
        <v>135</v>
      </c>
      <c r="HP186">
        <f t="shared" si="219"/>
        <v>0</v>
      </c>
      <c r="HQ186" t="s">
        <v>132</v>
      </c>
      <c r="HR186" s="1">
        <f t="shared" si="220"/>
        <v>6</v>
      </c>
      <c r="HS186" t="s">
        <v>137</v>
      </c>
      <c r="HT186" s="1">
        <f t="shared" si="221"/>
        <v>6</v>
      </c>
      <c r="HU186" t="s">
        <v>86</v>
      </c>
      <c r="HV186" s="1">
        <f t="shared" si="222"/>
        <v>6</v>
      </c>
      <c r="HW186" t="s">
        <v>87</v>
      </c>
      <c r="HX186" s="1">
        <f t="shared" si="223"/>
        <v>6</v>
      </c>
      <c r="HY186" t="s">
        <v>88</v>
      </c>
      <c r="HZ186" s="1">
        <f t="shared" si="224"/>
        <v>0</v>
      </c>
      <c r="IA186" t="s">
        <v>95</v>
      </c>
      <c r="IB186" s="1">
        <f t="shared" si="225"/>
        <v>6</v>
      </c>
      <c r="IC186" t="s">
        <v>150</v>
      </c>
      <c r="ID186" s="1">
        <f t="shared" si="226"/>
        <v>0</v>
      </c>
      <c r="IE186" t="s">
        <v>96</v>
      </c>
      <c r="IF186" s="1">
        <f t="shared" si="227"/>
        <v>5</v>
      </c>
      <c r="IG186">
        <f t="shared" si="232"/>
        <v>85</v>
      </c>
      <c r="IH186" s="1">
        <f t="shared" si="228"/>
        <v>188</v>
      </c>
    </row>
    <row r="187" spans="1:242" ht="14.65" thickBot="1" x14ac:dyDescent="0.5">
      <c r="A187" s="1">
        <v>184</v>
      </c>
      <c r="B187" s="45">
        <f t="shared" si="163"/>
        <v>324</v>
      </c>
      <c r="C187" s="14" t="s">
        <v>535</v>
      </c>
      <c r="D187" t="s">
        <v>536</v>
      </c>
      <c r="E187" s="15" t="s">
        <v>520</v>
      </c>
      <c r="F187" s="28">
        <f t="shared" si="164"/>
        <v>157</v>
      </c>
      <c r="H187" s="14">
        <v>0</v>
      </c>
      <c r="I187" t="s">
        <v>83</v>
      </c>
      <c r="J187">
        <v>1</v>
      </c>
      <c r="K187" s="40">
        <f t="shared" si="179"/>
        <v>3</v>
      </c>
      <c r="L187">
        <v>1</v>
      </c>
      <c r="M187" t="s">
        <v>83</v>
      </c>
      <c r="N187">
        <v>3</v>
      </c>
      <c r="O187" s="40">
        <f t="shared" si="233"/>
        <v>4</v>
      </c>
      <c r="P187">
        <v>1</v>
      </c>
      <c r="Q187" t="s">
        <v>83</v>
      </c>
      <c r="R187">
        <v>3</v>
      </c>
      <c r="S187" s="40">
        <f t="shared" si="180"/>
        <v>6</v>
      </c>
      <c r="T187">
        <v>3</v>
      </c>
      <c r="U187" t="s">
        <v>83</v>
      </c>
      <c r="V187">
        <v>1</v>
      </c>
      <c r="W187" s="40">
        <f t="shared" si="165"/>
        <v>0</v>
      </c>
      <c r="X187">
        <v>1</v>
      </c>
      <c r="Y187" t="s">
        <v>83</v>
      </c>
      <c r="Z187">
        <v>3</v>
      </c>
      <c r="AA187" s="40">
        <f t="shared" si="166"/>
        <v>3</v>
      </c>
      <c r="AB187">
        <v>4</v>
      </c>
      <c r="AC187" t="s">
        <v>83</v>
      </c>
      <c r="AD187">
        <v>1</v>
      </c>
      <c r="AE187" s="40">
        <f t="shared" si="181"/>
        <v>3</v>
      </c>
      <c r="AF187" s="24">
        <f t="shared" si="182"/>
        <v>19</v>
      </c>
      <c r="AG187" s="14">
        <v>2</v>
      </c>
      <c r="AH187" t="s">
        <v>83</v>
      </c>
      <c r="AI187">
        <v>1</v>
      </c>
      <c r="AJ187" s="40">
        <f t="shared" si="231"/>
        <v>3</v>
      </c>
      <c r="AK187">
        <v>2</v>
      </c>
      <c r="AL187" t="s">
        <v>83</v>
      </c>
      <c r="AM187">
        <v>2</v>
      </c>
      <c r="AN187" s="40">
        <f t="shared" si="183"/>
        <v>4</v>
      </c>
      <c r="AO187">
        <v>2</v>
      </c>
      <c r="AP187" t="s">
        <v>83</v>
      </c>
      <c r="AQ187">
        <v>0</v>
      </c>
      <c r="AR187" s="40">
        <f t="shared" si="162"/>
        <v>0</v>
      </c>
      <c r="AS187">
        <v>3</v>
      </c>
      <c r="AT187" t="s">
        <v>83</v>
      </c>
      <c r="AU187">
        <v>1</v>
      </c>
      <c r="AV187" s="40">
        <f t="shared" si="184"/>
        <v>0</v>
      </c>
      <c r="AW187">
        <v>1</v>
      </c>
      <c r="AX187" t="s">
        <v>83</v>
      </c>
      <c r="AY187">
        <v>1</v>
      </c>
      <c r="AZ187" s="40">
        <f t="shared" si="185"/>
        <v>0</v>
      </c>
      <c r="BA187">
        <v>0</v>
      </c>
      <c r="BB187" t="s">
        <v>83</v>
      </c>
      <c r="BC187">
        <v>1</v>
      </c>
      <c r="BD187" s="40">
        <f t="shared" si="167"/>
        <v>6</v>
      </c>
      <c r="BE187" s="24">
        <f t="shared" si="186"/>
        <v>13</v>
      </c>
      <c r="BF187" s="14">
        <v>3</v>
      </c>
      <c r="BG187" t="s">
        <v>83</v>
      </c>
      <c r="BH187">
        <v>1</v>
      </c>
      <c r="BI187" s="40">
        <f t="shared" si="187"/>
        <v>0</v>
      </c>
      <c r="BJ187">
        <v>0</v>
      </c>
      <c r="BK187" t="s">
        <v>83</v>
      </c>
      <c r="BL187">
        <v>2</v>
      </c>
      <c r="BM187" s="40">
        <f t="shared" si="188"/>
        <v>0</v>
      </c>
      <c r="BN187">
        <v>3</v>
      </c>
      <c r="BO187" t="s">
        <v>83</v>
      </c>
      <c r="BP187">
        <v>1</v>
      </c>
      <c r="BQ187" s="40">
        <f t="shared" si="168"/>
        <v>4</v>
      </c>
      <c r="BR187">
        <v>2</v>
      </c>
      <c r="BS187" t="s">
        <v>83</v>
      </c>
      <c r="BT187">
        <v>1</v>
      </c>
      <c r="BU187" s="40">
        <f t="shared" si="189"/>
        <v>3</v>
      </c>
      <c r="BV187">
        <v>2</v>
      </c>
      <c r="BW187" t="s">
        <v>83</v>
      </c>
      <c r="BX187">
        <v>2</v>
      </c>
      <c r="BY187" s="40">
        <f t="shared" si="190"/>
        <v>0</v>
      </c>
      <c r="BZ187">
        <v>1</v>
      </c>
      <c r="CA187" t="s">
        <v>83</v>
      </c>
      <c r="CB187">
        <v>1</v>
      </c>
      <c r="CC187" s="40">
        <f t="shared" si="191"/>
        <v>0</v>
      </c>
      <c r="CD187" s="24">
        <f t="shared" si="192"/>
        <v>7</v>
      </c>
      <c r="CE187" s="14">
        <v>2</v>
      </c>
      <c r="CF187" t="s">
        <v>83</v>
      </c>
      <c r="CG187">
        <v>1</v>
      </c>
      <c r="CH187" s="40">
        <f t="shared" si="193"/>
        <v>0</v>
      </c>
      <c r="CI187">
        <v>3</v>
      </c>
      <c r="CJ187" t="s">
        <v>83</v>
      </c>
      <c r="CK187">
        <v>1</v>
      </c>
      <c r="CL187" s="40">
        <f t="shared" si="194"/>
        <v>3</v>
      </c>
      <c r="CM187">
        <v>0</v>
      </c>
      <c r="CN187" t="s">
        <v>83</v>
      </c>
      <c r="CO187">
        <v>0</v>
      </c>
      <c r="CP187" s="40">
        <f t="shared" si="195"/>
        <v>0</v>
      </c>
      <c r="CQ187">
        <v>4</v>
      </c>
      <c r="CR187" t="s">
        <v>83</v>
      </c>
      <c r="CS187">
        <v>1</v>
      </c>
      <c r="CT187" s="40">
        <f t="shared" si="196"/>
        <v>3</v>
      </c>
      <c r="CU187">
        <v>1</v>
      </c>
      <c r="CV187" t="s">
        <v>83</v>
      </c>
      <c r="CW187">
        <v>2</v>
      </c>
      <c r="CX187" s="40">
        <f t="shared" si="197"/>
        <v>0</v>
      </c>
      <c r="CY187">
        <v>1</v>
      </c>
      <c r="CZ187" t="s">
        <v>83</v>
      </c>
      <c r="DA187">
        <v>3</v>
      </c>
      <c r="DB187" s="40">
        <f t="shared" si="198"/>
        <v>0</v>
      </c>
      <c r="DC187" s="24">
        <f t="shared" si="199"/>
        <v>6</v>
      </c>
      <c r="DD187" s="14">
        <v>0</v>
      </c>
      <c r="DE187" t="s">
        <v>83</v>
      </c>
      <c r="DF187">
        <v>1</v>
      </c>
      <c r="DG187" s="40">
        <f t="shared" si="229"/>
        <v>4</v>
      </c>
      <c r="DH187">
        <v>2</v>
      </c>
      <c r="DI187" t="s">
        <v>83</v>
      </c>
      <c r="DJ187">
        <v>0</v>
      </c>
      <c r="DK187" s="40">
        <f t="shared" si="169"/>
        <v>3</v>
      </c>
      <c r="DL187">
        <v>1</v>
      </c>
      <c r="DM187" t="s">
        <v>83</v>
      </c>
      <c r="DN187">
        <v>0</v>
      </c>
      <c r="DO187" s="40">
        <f t="shared" si="200"/>
        <v>0</v>
      </c>
      <c r="DP187">
        <v>3</v>
      </c>
      <c r="DQ187" t="s">
        <v>83</v>
      </c>
      <c r="DR187">
        <v>2</v>
      </c>
      <c r="DS187" s="40">
        <f t="shared" si="160"/>
        <v>0</v>
      </c>
      <c r="DT187">
        <v>1</v>
      </c>
      <c r="DU187" t="s">
        <v>83</v>
      </c>
      <c r="DV187">
        <v>1</v>
      </c>
      <c r="DW187" s="40">
        <f t="shared" si="161"/>
        <v>1</v>
      </c>
      <c r="DX187">
        <v>0</v>
      </c>
      <c r="DY187" t="s">
        <v>83</v>
      </c>
      <c r="DZ187">
        <v>2</v>
      </c>
      <c r="EA187" s="39">
        <f t="shared" si="201"/>
        <v>4</v>
      </c>
      <c r="EB187" s="24">
        <f t="shared" si="170"/>
        <v>12</v>
      </c>
      <c r="EC187" s="14">
        <v>0</v>
      </c>
      <c r="ED187" t="s">
        <v>83</v>
      </c>
      <c r="EE187">
        <v>1</v>
      </c>
      <c r="EF187" s="40">
        <f t="shared" si="202"/>
        <v>0</v>
      </c>
      <c r="EG187">
        <v>2</v>
      </c>
      <c r="EH187" t="s">
        <v>83</v>
      </c>
      <c r="EI187">
        <v>1</v>
      </c>
      <c r="EJ187" s="40">
        <f t="shared" si="203"/>
        <v>4</v>
      </c>
      <c r="EK187">
        <v>2</v>
      </c>
      <c r="EL187" t="s">
        <v>83</v>
      </c>
      <c r="EM187">
        <v>0</v>
      </c>
      <c r="EN187" s="40">
        <f t="shared" si="234"/>
        <v>0</v>
      </c>
      <c r="EO187">
        <v>1</v>
      </c>
      <c r="EP187" t="s">
        <v>83</v>
      </c>
      <c r="EQ187">
        <v>0</v>
      </c>
      <c r="ER187" s="40">
        <f t="shared" si="204"/>
        <v>3</v>
      </c>
      <c r="ES187">
        <v>2</v>
      </c>
      <c r="ET187" t="s">
        <v>83</v>
      </c>
      <c r="EU187">
        <v>2</v>
      </c>
      <c r="EV187" s="40">
        <f t="shared" si="205"/>
        <v>3</v>
      </c>
      <c r="EW187">
        <v>0</v>
      </c>
      <c r="EX187" t="s">
        <v>83</v>
      </c>
      <c r="EY187">
        <v>0</v>
      </c>
      <c r="EZ187" s="40">
        <f t="shared" si="206"/>
        <v>0</v>
      </c>
      <c r="FA187" s="24">
        <f t="shared" si="207"/>
        <v>10</v>
      </c>
      <c r="FB187" s="14">
        <v>0</v>
      </c>
      <c r="FC187" t="s">
        <v>83</v>
      </c>
      <c r="FD187">
        <v>0</v>
      </c>
      <c r="FE187" s="40">
        <f t="shared" si="208"/>
        <v>0</v>
      </c>
      <c r="FF187">
        <v>5</v>
      </c>
      <c r="FG187" t="s">
        <v>83</v>
      </c>
      <c r="FH187">
        <v>1</v>
      </c>
      <c r="FI187" s="40">
        <f t="shared" si="209"/>
        <v>3</v>
      </c>
      <c r="FJ187">
        <v>1</v>
      </c>
      <c r="FK187" t="s">
        <v>83</v>
      </c>
      <c r="FL187">
        <v>3</v>
      </c>
      <c r="FM187" s="40">
        <f t="shared" si="210"/>
        <v>0</v>
      </c>
      <c r="FN187">
        <v>2</v>
      </c>
      <c r="FO187" t="s">
        <v>83</v>
      </c>
      <c r="FP187">
        <v>0</v>
      </c>
      <c r="FQ187" s="40">
        <f t="shared" si="171"/>
        <v>3</v>
      </c>
      <c r="FR187">
        <v>2</v>
      </c>
      <c r="FS187" t="s">
        <v>83</v>
      </c>
      <c r="FT187">
        <v>1</v>
      </c>
      <c r="FU187" s="40">
        <f t="shared" si="211"/>
        <v>0</v>
      </c>
      <c r="FV187">
        <v>1</v>
      </c>
      <c r="FW187" t="s">
        <v>83</v>
      </c>
      <c r="FX187">
        <v>2</v>
      </c>
      <c r="FY187" s="40">
        <f t="shared" si="172"/>
        <v>0</v>
      </c>
      <c r="FZ187" s="24">
        <f t="shared" si="173"/>
        <v>6</v>
      </c>
      <c r="GA187" s="14">
        <v>2</v>
      </c>
      <c r="GB187" t="s">
        <v>83</v>
      </c>
      <c r="GC187">
        <v>1</v>
      </c>
      <c r="GD187" s="40">
        <f t="shared" si="212"/>
        <v>0</v>
      </c>
      <c r="GE187">
        <v>2</v>
      </c>
      <c r="GF187" t="s">
        <v>83</v>
      </c>
      <c r="GG187">
        <v>0</v>
      </c>
      <c r="GH187" s="40">
        <f t="shared" si="236"/>
        <v>3</v>
      </c>
      <c r="GI187">
        <v>1</v>
      </c>
      <c r="GJ187" t="s">
        <v>83</v>
      </c>
      <c r="GK187">
        <v>1</v>
      </c>
      <c r="GL187" s="40">
        <f t="shared" si="213"/>
        <v>0</v>
      </c>
      <c r="GM187">
        <v>2</v>
      </c>
      <c r="GN187" t="s">
        <v>83</v>
      </c>
      <c r="GO187">
        <v>3</v>
      </c>
      <c r="GP187" s="40">
        <f t="shared" si="214"/>
        <v>0</v>
      </c>
      <c r="GQ187">
        <v>1</v>
      </c>
      <c r="GR187" t="s">
        <v>83</v>
      </c>
      <c r="GS187">
        <v>3</v>
      </c>
      <c r="GT187" s="40">
        <f t="shared" si="174"/>
        <v>4</v>
      </c>
      <c r="GU187">
        <v>1</v>
      </c>
      <c r="GV187" t="s">
        <v>83</v>
      </c>
      <c r="GW187">
        <v>2</v>
      </c>
      <c r="GX187" s="40">
        <f t="shared" si="215"/>
        <v>0</v>
      </c>
      <c r="GY187" s="24">
        <f t="shared" si="216"/>
        <v>7</v>
      </c>
      <c r="GZ187" s="28">
        <f t="shared" si="175"/>
        <v>80</v>
      </c>
      <c r="HA187" t="s">
        <v>84</v>
      </c>
      <c r="HB187">
        <f t="shared" si="176"/>
        <v>9</v>
      </c>
      <c r="HC187" t="s">
        <v>85</v>
      </c>
      <c r="HD187">
        <f t="shared" si="230"/>
        <v>9</v>
      </c>
      <c r="HE187" t="s">
        <v>93</v>
      </c>
      <c r="HF187">
        <f t="shared" si="177"/>
        <v>9</v>
      </c>
      <c r="HG187" t="s">
        <v>94</v>
      </c>
      <c r="HH187">
        <f t="shared" si="235"/>
        <v>9</v>
      </c>
      <c r="HI187" t="s">
        <v>130</v>
      </c>
      <c r="HJ187">
        <f t="shared" si="217"/>
        <v>5</v>
      </c>
      <c r="HK187" t="s">
        <v>131</v>
      </c>
      <c r="HL187">
        <f t="shared" si="218"/>
        <v>0</v>
      </c>
      <c r="HM187" t="s">
        <v>90</v>
      </c>
      <c r="HN187">
        <f t="shared" si="178"/>
        <v>9</v>
      </c>
      <c r="HO187" t="s">
        <v>96</v>
      </c>
      <c r="HP187">
        <f t="shared" si="219"/>
        <v>9</v>
      </c>
      <c r="HQ187" t="s">
        <v>132</v>
      </c>
      <c r="HR187" s="1">
        <f t="shared" si="220"/>
        <v>6</v>
      </c>
      <c r="HS187" t="s">
        <v>92</v>
      </c>
      <c r="HT187" s="1">
        <f t="shared" si="221"/>
        <v>0</v>
      </c>
      <c r="HU187" t="s">
        <v>86</v>
      </c>
      <c r="HV187" s="1">
        <f t="shared" si="222"/>
        <v>6</v>
      </c>
      <c r="HW187" t="s">
        <v>129</v>
      </c>
      <c r="HX187" s="1">
        <f t="shared" si="223"/>
        <v>0</v>
      </c>
      <c r="HY187" t="s">
        <v>88</v>
      </c>
      <c r="HZ187" s="1">
        <f t="shared" si="224"/>
        <v>0</v>
      </c>
      <c r="IA187" t="s">
        <v>95</v>
      </c>
      <c r="IB187" s="1">
        <f t="shared" si="225"/>
        <v>6</v>
      </c>
      <c r="IC187" t="s">
        <v>150</v>
      </c>
      <c r="ID187" s="1">
        <f t="shared" si="226"/>
        <v>0</v>
      </c>
      <c r="IE187" t="s">
        <v>135</v>
      </c>
      <c r="IF187" s="1">
        <f t="shared" si="227"/>
        <v>0</v>
      </c>
      <c r="IG187">
        <f t="shared" si="232"/>
        <v>77</v>
      </c>
      <c r="IH187" s="1">
        <f t="shared" si="228"/>
        <v>157</v>
      </c>
    </row>
    <row r="188" spans="1:242" ht="14.65" thickBot="1" x14ac:dyDescent="0.5">
      <c r="A188" s="1">
        <v>185</v>
      </c>
      <c r="B188" s="45">
        <f t="shared" si="163"/>
        <v>533</v>
      </c>
      <c r="C188" s="14" t="s">
        <v>438</v>
      </c>
      <c r="D188" t="s">
        <v>537</v>
      </c>
      <c r="E188" s="15" t="s">
        <v>520</v>
      </c>
      <c r="F188" s="28">
        <f t="shared" si="164"/>
        <v>140</v>
      </c>
      <c r="H188" s="14">
        <v>3</v>
      </c>
      <c r="I188" t="s">
        <v>83</v>
      </c>
      <c r="J188">
        <v>5</v>
      </c>
      <c r="K188" s="40">
        <f t="shared" si="179"/>
        <v>4</v>
      </c>
      <c r="L188">
        <v>2</v>
      </c>
      <c r="M188" t="s">
        <v>83</v>
      </c>
      <c r="N188">
        <v>6</v>
      </c>
      <c r="O188" s="40">
        <f t="shared" si="233"/>
        <v>3</v>
      </c>
      <c r="P188">
        <v>2</v>
      </c>
      <c r="Q188" t="s">
        <v>83</v>
      </c>
      <c r="R188">
        <v>1</v>
      </c>
      <c r="S188" s="40">
        <f t="shared" si="180"/>
        <v>0</v>
      </c>
      <c r="T188">
        <v>3</v>
      </c>
      <c r="U188" t="s">
        <v>83</v>
      </c>
      <c r="V188">
        <v>2</v>
      </c>
      <c r="W188" s="40">
        <f t="shared" si="165"/>
        <v>0</v>
      </c>
      <c r="X188">
        <v>3</v>
      </c>
      <c r="Y188" t="s">
        <v>83</v>
      </c>
      <c r="Z188">
        <v>4</v>
      </c>
      <c r="AA188" s="40">
        <f t="shared" si="166"/>
        <v>4</v>
      </c>
      <c r="AB188">
        <v>2</v>
      </c>
      <c r="AC188" t="s">
        <v>83</v>
      </c>
      <c r="AD188">
        <v>5</v>
      </c>
      <c r="AE188" s="40">
        <f t="shared" si="181"/>
        <v>0</v>
      </c>
      <c r="AF188" s="24">
        <f t="shared" si="182"/>
        <v>11</v>
      </c>
      <c r="AG188" s="14">
        <v>6</v>
      </c>
      <c r="AH188" t="s">
        <v>83</v>
      </c>
      <c r="AI188">
        <v>2</v>
      </c>
      <c r="AJ188" s="40">
        <f t="shared" si="231"/>
        <v>6</v>
      </c>
      <c r="AK188">
        <v>7</v>
      </c>
      <c r="AL188" t="s">
        <v>83</v>
      </c>
      <c r="AM188">
        <v>4</v>
      </c>
      <c r="AN188" s="40">
        <f t="shared" si="183"/>
        <v>0</v>
      </c>
      <c r="AO188">
        <v>5</v>
      </c>
      <c r="AP188" t="s">
        <v>83</v>
      </c>
      <c r="AQ188">
        <v>2</v>
      </c>
      <c r="AR188" s="40">
        <f t="shared" si="162"/>
        <v>0</v>
      </c>
      <c r="AS188">
        <v>4</v>
      </c>
      <c r="AT188" t="s">
        <v>83</v>
      </c>
      <c r="AU188">
        <v>6</v>
      </c>
      <c r="AV188" s="40">
        <f t="shared" si="184"/>
        <v>0</v>
      </c>
      <c r="AW188">
        <v>2</v>
      </c>
      <c r="AX188" t="s">
        <v>83</v>
      </c>
      <c r="AY188">
        <v>4</v>
      </c>
      <c r="AZ188" s="40">
        <f t="shared" si="185"/>
        <v>3</v>
      </c>
      <c r="BA188">
        <v>5</v>
      </c>
      <c r="BB188" t="s">
        <v>83</v>
      </c>
      <c r="BC188">
        <v>7</v>
      </c>
      <c r="BD188" s="40">
        <f t="shared" si="167"/>
        <v>3</v>
      </c>
      <c r="BE188" s="24">
        <f t="shared" si="186"/>
        <v>12</v>
      </c>
      <c r="BF188" s="14">
        <v>3</v>
      </c>
      <c r="BG188" t="s">
        <v>83</v>
      </c>
      <c r="BH188">
        <v>9</v>
      </c>
      <c r="BI188" s="40">
        <f t="shared" si="187"/>
        <v>3</v>
      </c>
      <c r="BJ188">
        <v>2</v>
      </c>
      <c r="BK188" t="s">
        <v>83</v>
      </c>
      <c r="BL188">
        <v>8</v>
      </c>
      <c r="BM188" s="40">
        <f t="shared" si="188"/>
        <v>0</v>
      </c>
      <c r="BN188">
        <v>7</v>
      </c>
      <c r="BO188" t="s">
        <v>83</v>
      </c>
      <c r="BP188">
        <v>5</v>
      </c>
      <c r="BQ188" s="40">
        <f t="shared" si="168"/>
        <v>4</v>
      </c>
      <c r="BR188">
        <v>3</v>
      </c>
      <c r="BS188" t="s">
        <v>83</v>
      </c>
      <c r="BT188">
        <v>4</v>
      </c>
      <c r="BU188" s="40">
        <f t="shared" si="189"/>
        <v>0</v>
      </c>
      <c r="BV188">
        <v>6</v>
      </c>
      <c r="BW188" t="s">
        <v>83</v>
      </c>
      <c r="BX188">
        <v>8</v>
      </c>
      <c r="BY188" s="40">
        <f t="shared" si="190"/>
        <v>4</v>
      </c>
      <c r="BZ188">
        <v>2</v>
      </c>
      <c r="CA188" t="s">
        <v>83</v>
      </c>
      <c r="CB188">
        <v>5</v>
      </c>
      <c r="CC188" s="40">
        <f t="shared" si="191"/>
        <v>3</v>
      </c>
      <c r="CD188" s="24">
        <f t="shared" si="192"/>
        <v>14</v>
      </c>
      <c r="CE188" s="14">
        <v>7</v>
      </c>
      <c r="CF188" t="s">
        <v>83</v>
      </c>
      <c r="CG188">
        <v>4</v>
      </c>
      <c r="CH188" s="40">
        <f t="shared" si="193"/>
        <v>0</v>
      </c>
      <c r="CI188">
        <v>6</v>
      </c>
      <c r="CJ188" t="s">
        <v>83</v>
      </c>
      <c r="CK188">
        <v>3</v>
      </c>
      <c r="CL188" s="40">
        <f t="shared" si="194"/>
        <v>4</v>
      </c>
      <c r="CM188">
        <v>3</v>
      </c>
      <c r="CN188" t="s">
        <v>83</v>
      </c>
      <c r="CO188">
        <v>4</v>
      </c>
      <c r="CP188" s="40">
        <f t="shared" si="195"/>
        <v>4</v>
      </c>
      <c r="CQ188">
        <v>4</v>
      </c>
      <c r="CR188" t="s">
        <v>83</v>
      </c>
      <c r="CS188">
        <v>4</v>
      </c>
      <c r="CT188" s="40">
        <f t="shared" si="196"/>
        <v>0</v>
      </c>
      <c r="CU188">
        <v>5</v>
      </c>
      <c r="CV188" t="s">
        <v>83</v>
      </c>
      <c r="CW188">
        <v>6</v>
      </c>
      <c r="CX188" s="40">
        <f t="shared" si="197"/>
        <v>0</v>
      </c>
      <c r="CY188">
        <v>2</v>
      </c>
      <c r="CZ188" t="s">
        <v>83</v>
      </c>
      <c r="DA188">
        <v>3</v>
      </c>
      <c r="DB188" s="40">
        <f t="shared" si="198"/>
        <v>0</v>
      </c>
      <c r="DC188" s="24">
        <f t="shared" si="199"/>
        <v>8</v>
      </c>
      <c r="DD188" s="14">
        <v>4</v>
      </c>
      <c r="DE188" t="s">
        <v>83</v>
      </c>
      <c r="DF188">
        <v>5</v>
      </c>
      <c r="DG188" s="40">
        <f t="shared" si="229"/>
        <v>4</v>
      </c>
      <c r="DH188">
        <v>6</v>
      </c>
      <c r="DI188" t="s">
        <v>83</v>
      </c>
      <c r="DJ188">
        <v>2</v>
      </c>
      <c r="DK188" s="40">
        <f t="shared" si="169"/>
        <v>3</v>
      </c>
      <c r="DL188">
        <v>7</v>
      </c>
      <c r="DM188" t="s">
        <v>83</v>
      </c>
      <c r="DN188">
        <v>5</v>
      </c>
      <c r="DO188" s="40">
        <f t="shared" si="200"/>
        <v>0</v>
      </c>
      <c r="DP188">
        <v>7</v>
      </c>
      <c r="DQ188" t="s">
        <v>83</v>
      </c>
      <c r="DR188">
        <v>6</v>
      </c>
      <c r="DS188" s="40">
        <f t="shared" si="160"/>
        <v>0</v>
      </c>
      <c r="DT188">
        <v>5</v>
      </c>
      <c r="DU188" t="s">
        <v>83</v>
      </c>
      <c r="DV188">
        <v>6</v>
      </c>
      <c r="DW188" s="40">
        <f t="shared" si="161"/>
        <v>1</v>
      </c>
      <c r="DX188">
        <v>4</v>
      </c>
      <c r="DY188" t="s">
        <v>83</v>
      </c>
      <c r="DZ188">
        <v>6</v>
      </c>
      <c r="EA188" s="39">
        <f t="shared" si="201"/>
        <v>4</v>
      </c>
      <c r="EB188" s="24">
        <f t="shared" si="170"/>
        <v>12</v>
      </c>
      <c r="EC188" s="14">
        <v>6</v>
      </c>
      <c r="ED188" t="s">
        <v>83</v>
      </c>
      <c r="EE188">
        <v>5</v>
      </c>
      <c r="EF188" s="40">
        <f t="shared" si="202"/>
        <v>0</v>
      </c>
      <c r="EG188">
        <v>4</v>
      </c>
      <c r="EH188" t="s">
        <v>83</v>
      </c>
      <c r="EI188">
        <v>7</v>
      </c>
      <c r="EJ188" s="40">
        <f t="shared" si="203"/>
        <v>0</v>
      </c>
      <c r="EK188">
        <v>4</v>
      </c>
      <c r="EL188" t="s">
        <v>83</v>
      </c>
      <c r="EM188">
        <v>6</v>
      </c>
      <c r="EN188" s="40">
        <f t="shared" si="234"/>
        <v>4</v>
      </c>
      <c r="EO188">
        <v>5</v>
      </c>
      <c r="EP188" t="s">
        <v>83</v>
      </c>
      <c r="EQ188">
        <v>4</v>
      </c>
      <c r="ER188" s="40">
        <f t="shared" si="204"/>
        <v>3</v>
      </c>
      <c r="ES188">
        <v>3</v>
      </c>
      <c r="ET188" t="s">
        <v>83</v>
      </c>
      <c r="EU188">
        <v>3</v>
      </c>
      <c r="EV188" s="40">
        <f t="shared" si="205"/>
        <v>3</v>
      </c>
      <c r="EW188">
        <v>1</v>
      </c>
      <c r="EX188" t="s">
        <v>83</v>
      </c>
      <c r="EY188">
        <v>3</v>
      </c>
      <c r="EZ188" s="40">
        <f t="shared" si="206"/>
        <v>0</v>
      </c>
      <c r="FA188" s="24">
        <f t="shared" si="207"/>
        <v>10</v>
      </c>
      <c r="FB188" s="14">
        <v>1</v>
      </c>
      <c r="FC188" t="s">
        <v>83</v>
      </c>
      <c r="FD188">
        <v>2</v>
      </c>
      <c r="FE188" s="40">
        <f t="shared" si="208"/>
        <v>0</v>
      </c>
      <c r="FF188">
        <v>5</v>
      </c>
      <c r="FG188" t="s">
        <v>83</v>
      </c>
      <c r="FH188">
        <v>7</v>
      </c>
      <c r="FI188" s="40">
        <f t="shared" si="209"/>
        <v>0</v>
      </c>
      <c r="FJ188">
        <v>1</v>
      </c>
      <c r="FK188" t="s">
        <v>83</v>
      </c>
      <c r="FL188">
        <v>3</v>
      </c>
      <c r="FM188" s="40">
        <f t="shared" si="210"/>
        <v>0</v>
      </c>
      <c r="FN188">
        <v>4</v>
      </c>
      <c r="FO188" t="s">
        <v>83</v>
      </c>
      <c r="FP188">
        <v>6</v>
      </c>
      <c r="FQ188" s="40">
        <f t="shared" si="171"/>
        <v>0</v>
      </c>
      <c r="FR188">
        <v>7</v>
      </c>
      <c r="FS188" t="s">
        <v>83</v>
      </c>
      <c r="FT188">
        <v>3</v>
      </c>
      <c r="FU188" s="40">
        <f t="shared" si="211"/>
        <v>0</v>
      </c>
      <c r="FV188">
        <v>4</v>
      </c>
      <c r="FW188" t="s">
        <v>83</v>
      </c>
      <c r="FX188">
        <v>5</v>
      </c>
      <c r="FY188" s="40">
        <f t="shared" si="172"/>
        <v>0</v>
      </c>
      <c r="FZ188" s="24">
        <f t="shared" si="173"/>
        <v>0</v>
      </c>
      <c r="GA188" s="14">
        <v>4</v>
      </c>
      <c r="GB188" t="s">
        <v>83</v>
      </c>
      <c r="GC188">
        <v>5</v>
      </c>
      <c r="GD188" s="40">
        <f t="shared" si="212"/>
        <v>0</v>
      </c>
      <c r="GE188">
        <v>1</v>
      </c>
      <c r="GF188" t="s">
        <v>83</v>
      </c>
      <c r="GG188">
        <v>3</v>
      </c>
      <c r="GH188" s="40">
        <f t="shared" si="236"/>
        <v>0</v>
      </c>
      <c r="GI188">
        <v>0</v>
      </c>
      <c r="GJ188" t="s">
        <v>83</v>
      </c>
      <c r="GK188">
        <v>6</v>
      </c>
      <c r="GL188" s="40">
        <f t="shared" si="213"/>
        <v>3</v>
      </c>
      <c r="GM188">
        <v>1</v>
      </c>
      <c r="GN188" t="s">
        <v>83</v>
      </c>
      <c r="GO188">
        <v>3</v>
      </c>
      <c r="GP188" s="40">
        <f t="shared" si="214"/>
        <v>0</v>
      </c>
      <c r="GQ188">
        <v>4</v>
      </c>
      <c r="GR188" t="s">
        <v>83</v>
      </c>
      <c r="GS188">
        <v>5</v>
      </c>
      <c r="GT188" s="40">
        <f t="shared" si="174"/>
        <v>3</v>
      </c>
      <c r="GU188">
        <v>6</v>
      </c>
      <c r="GV188" t="s">
        <v>83</v>
      </c>
      <c r="GW188">
        <v>3</v>
      </c>
      <c r="GX188" s="40">
        <f t="shared" si="215"/>
        <v>3</v>
      </c>
      <c r="GY188" s="24">
        <f t="shared" si="216"/>
        <v>9</v>
      </c>
      <c r="GZ188" s="28">
        <f t="shared" si="175"/>
        <v>76</v>
      </c>
      <c r="HA188" t="s">
        <v>84</v>
      </c>
      <c r="HB188">
        <f t="shared" si="176"/>
        <v>9</v>
      </c>
      <c r="HC188" t="s">
        <v>137</v>
      </c>
      <c r="HD188">
        <f t="shared" si="230"/>
        <v>5</v>
      </c>
      <c r="HE188" t="s">
        <v>86</v>
      </c>
      <c r="HF188">
        <f t="shared" si="177"/>
        <v>5</v>
      </c>
      <c r="HG188" t="s">
        <v>129</v>
      </c>
      <c r="HH188">
        <f t="shared" si="235"/>
        <v>0</v>
      </c>
      <c r="HI188" t="s">
        <v>165</v>
      </c>
      <c r="HJ188">
        <f t="shared" si="217"/>
        <v>9</v>
      </c>
      <c r="HK188" t="s">
        <v>89</v>
      </c>
      <c r="HL188">
        <f t="shared" si="218"/>
        <v>9</v>
      </c>
      <c r="HM188" t="s">
        <v>150</v>
      </c>
      <c r="HN188">
        <f t="shared" si="178"/>
        <v>0</v>
      </c>
      <c r="HO188" t="s">
        <v>91</v>
      </c>
      <c r="HP188">
        <f t="shared" si="219"/>
        <v>5</v>
      </c>
      <c r="HQ188" t="s">
        <v>136</v>
      </c>
      <c r="HR188" s="1">
        <f t="shared" si="220"/>
        <v>0</v>
      </c>
      <c r="HS188" t="s">
        <v>85</v>
      </c>
      <c r="HT188" s="1">
        <f t="shared" si="221"/>
        <v>5</v>
      </c>
      <c r="HU188" t="s">
        <v>169</v>
      </c>
      <c r="HV188" s="1">
        <f t="shared" si="222"/>
        <v>0</v>
      </c>
      <c r="HW188" t="s">
        <v>87</v>
      </c>
      <c r="HX188" s="1">
        <f t="shared" si="223"/>
        <v>6</v>
      </c>
      <c r="HY188" t="s">
        <v>88</v>
      </c>
      <c r="HZ188" s="1">
        <f t="shared" si="224"/>
        <v>0</v>
      </c>
      <c r="IA188" t="s">
        <v>95</v>
      </c>
      <c r="IB188" s="1">
        <f t="shared" si="225"/>
        <v>6</v>
      </c>
      <c r="IC188" t="s">
        <v>166</v>
      </c>
      <c r="ID188" s="1">
        <f t="shared" si="226"/>
        <v>0</v>
      </c>
      <c r="IE188" t="s">
        <v>96</v>
      </c>
      <c r="IF188" s="1">
        <f t="shared" si="227"/>
        <v>5</v>
      </c>
      <c r="IG188">
        <f t="shared" si="232"/>
        <v>64</v>
      </c>
      <c r="IH188" s="1">
        <f t="shared" si="228"/>
        <v>140</v>
      </c>
    </row>
    <row r="189" spans="1:242" ht="14.65" thickBot="1" x14ac:dyDescent="0.5">
      <c r="A189" s="1">
        <v>186</v>
      </c>
      <c r="B189" s="45">
        <f t="shared" si="163"/>
        <v>298</v>
      </c>
      <c r="C189" s="14" t="s">
        <v>538</v>
      </c>
      <c r="D189" t="s">
        <v>539</v>
      </c>
      <c r="E189" s="15" t="s">
        <v>520</v>
      </c>
      <c r="F189" s="28">
        <f t="shared" si="164"/>
        <v>159</v>
      </c>
      <c r="H189" s="14">
        <v>0</v>
      </c>
      <c r="I189" t="s">
        <v>83</v>
      </c>
      <c r="J189">
        <v>1</v>
      </c>
      <c r="K189" s="40">
        <f t="shared" si="179"/>
        <v>3</v>
      </c>
      <c r="L189">
        <v>3</v>
      </c>
      <c r="M189" t="s">
        <v>83</v>
      </c>
      <c r="N189">
        <v>2</v>
      </c>
      <c r="O189" s="40">
        <f t="shared" si="233"/>
        <v>0</v>
      </c>
      <c r="P189">
        <v>0</v>
      </c>
      <c r="Q189" t="s">
        <v>83</v>
      </c>
      <c r="R189">
        <v>2</v>
      </c>
      <c r="S189" s="40">
        <f t="shared" si="180"/>
        <v>4</v>
      </c>
      <c r="T189">
        <v>2</v>
      </c>
      <c r="U189" t="s">
        <v>83</v>
      </c>
      <c r="V189">
        <v>1</v>
      </c>
      <c r="W189" s="40">
        <f t="shared" si="165"/>
        <v>0</v>
      </c>
      <c r="X189">
        <v>1</v>
      </c>
      <c r="Y189" t="s">
        <v>83</v>
      </c>
      <c r="Z189">
        <v>3</v>
      </c>
      <c r="AA189" s="40">
        <f t="shared" si="166"/>
        <v>3</v>
      </c>
      <c r="AB189">
        <v>2</v>
      </c>
      <c r="AC189" t="s">
        <v>83</v>
      </c>
      <c r="AD189">
        <v>1</v>
      </c>
      <c r="AE189" s="40">
        <f t="shared" si="181"/>
        <v>3</v>
      </c>
      <c r="AF189" s="24">
        <f t="shared" si="182"/>
        <v>13</v>
      </c>
      <c r="AG189" s="14">
        <v>3</v>
      </c>
      <c r="AH189" t="s">
        <v>83</v>
      </c>
      <c r="AI189">
        <v>1</v>
      </c>
      <c r="AJ189" s="40">
        <f t="shared" si="231"/>
        <v>3</v>
      </c>
      <c r="AK189">
        <v>2</v>
      </c>
      <c r="AL189" t="s">
        <v>83</v>
      </c>
      <c r="AM189">
        <v>1</v>
      </c>
      <c r="AN189" s="40">
        <f t="shared" si="183"/>
        <v>0</v>
      </c>
      <c r="AO189">
        <v>2</v>
      </c>
      <c r="AP189" t="s">
        <v>83</v>
      </c>
      <c r="AQ189">
        <v>0</v>
      </c>
      <c r="AR189" s="40">
        <f t="shared" si="162"/>
        <v>0</v>
      </c>
      <c r="AS189">
        <v>2</v>
      </c>
      <c r="AT189" t="s">
        <v>83</v>
      </c>
      <c r="AU189">
        <v>3</v>
      </c>
      <c r="AV189" s="40">
        <f t="shared" si="184"/>
        <v>0</v>
      </c>
      <c r="AW189">
        <v>1</v>
      </c>
      <c r="AX189" t="s">
        <v>83</v>
      </c>
      <c r="AY189">
        <v>3</v>
      </c>
      <c r="AZ189" s="40">
        <f t="shared" si="185"/>
        <v>3</v>
      </c>
      <c r="BA189">
        <v>1</v>
      </c>
      <c r="BB189" t="s">
        <v>83</v>
      </c>
      <c r="BC189">
        <v>3</v>
      </c>
      <c r="BD189" s="40">
        <f t="shared" si="167"/>
        <v>3</v>
      </c>
      <c r="BE189" s="24">
        <f t="shared" si="186"/>
        <v>9</v>
      </c>
      <c r="BF189" s="14">
        <v>2</v>
      </c>
      <c r="BG189" t="s">
        <v>83</v>
      </c>
      <c r="BH189">
        <v>0</v>
      </c>
      <c r="BI189" s="40">
        <f t="shared" si="187"/>
        <v>0</v>
      </c>
      <c r="BJ189">
        <v>4</v>
      </c>
      <c r="BK189" t="s">
        <v>83</v>
      </c>
      <c r="BL189">
        <v>2</v>
      </c>
      <c r="BM189" s="40">
        <f t="shared" si="188"/>
        <v>0</v>
      </c>
      <c r="BN189">
        <v>2</v>
      </c>
      <c r="BO189" t="s">
        <v>83</v>
      </c>
      <c r="BP189">
        <v>1</v>
      </c>
      <c r="BQ189" s="40">
        <f t="shared" si="168"/>
        <v>3</v>
      </c>
      <c r="BR189">
        <v>3</v>
      </c>
      <c r="BS189" t="s">
        <v>83</v>
      </c>
      <c r="BT189">
        <v>2</v>
      </c>
      <c r="BU189" s="40">
        <f t="shared" si="189"/>
        <v>3</v>
      </c>
      <c r="BV189">
        <v>2</v>
      </c>
      <c r="BW189" t="s">
        <v>83</v>
      </c>
      <c r="BX189">
        <v>2</v>
      </c>
      <c r="BY189" s="40">
        <f t="shared" si="190"/>
        <v>0</v>
      </c>
      <c r="BZ189">
        <v>1</v>
      </c>
      <c r="CA189" t="s">
        <v>83</v>
      </c>
      <c r="CB189">
        <v>2</v>
      </c>
      <c r="CC189" s="40">
        <f t="shared" si="191"/>
        <v>6</v>
      </c>
      <c r="CD189" s="24">
        <f t="shared" si="192"/>
        <v>12</v>
      </c>
      <c r="CE189" s="14">
        <v>2</v>
      </c>
      <c r="CF189" t="s">
        <v>83</v>
      </c>
      <c r="CG189">
        <v>1</v>
      </c>
      <c r="CH189" s="40">
        <f t="shared" si="193"/>
        <v>0</v>
      </c>
      <c r="CI189">
        <v>3</v>
      </c>
      <c r="CJ189" t="s">
        <v>83</v>
      </c>
      <c r="CK189">
        <v>1</v>
      </c>
      <c r="CL189" s="40">
        <f t="shared" si="194"/>
        <v>3</v>
      </c>
      <c r="CM189">
        <v>1</v>
      </c>
      <c r="CN189" t="s">
        <v>83</v>
      </c>
      <c r="CO189">
        <v>2</v>
      </c>
      <c r="CP189" s="40">
        <f t="shared" si="195"/>
        <v>4</v>
      </c>
      <c r="CQ189">
        <v>4</v>
      </c>
      <c r="CR189" t="s">
        <v>83</v>
      </c>
      <c r="CS189">
        <v>3</v>
      </c>
      <c r="CT189" s="40">
        <f t="shared" si="196"/>
        <v>4</v>
      </c>
      <c r="CU189">
        <v>2</v>
      </c>
      <c r="CV189" t="s">
        <v>83</v>
      </c>
      <c r="CW189">
        <v>2</v>
      </c>
      <c r="CX189" s="40">
        <f t="shared" si="197"/>
        <v>0</v>
      </c>
      <c r="CY189">
        <v>1</v>
      </c>
      <c r="CZ189" t="s">
        <v>83</v>
      </c>
      <c r="DA189">
        <v>3</v>
      </c>
      <c r="DB189" s="40">
        <f t="shared" si="198"/>
        <v>0</v>
      </c>
      <c r="DC189" s="24">
        <f t="shared" si="199"/>
        <v>11</v>
      </c>
      <c r="DD189" s="14">
        <v>3</v>
      </c>
      <c r="DE189" t="s">
        <v>83</v>
      </c>
      <c r="DF189">
        <v>1</v>
      </c>
      <c r="DG189" s="40">
        <f t="shared" si="229"/>
        <v>0</v>
      </c>
      <c r="DH189">
        <v>2</v>
      </c>
      <c r="DI189" t="s">
        <v>83</v>
      </c>
      <c r="DJ189">
        <v>0</v>
      </c>
      <c r="DK189" s="40">
        <f t="shared" si="169"/>
        <v>3</v>
      </c>
      <c r="DL189">
        <v>1</v>
      </c>
      <c r="DM189" t="s">
        <v>83</v>
      </c>
      <c r="DN189">
        <v>2</v>
      </c>
      <c r="DO189" s="40">
        <f t="shared" si="200"/>
        <v>4</v>
      </c>
      <c r="DP189">
        <v>3</v>
      </c>
      <c r="DQ189" t="s">
        <v>83</v>
      </c>
      <c r="DR189">
        <v>3</v>
      </c>
      <c r="DS189" s="40">
        <f t="shared" si="160"/>
        <v>3</v>
      </c>
      <c r="DT189">
        <v>2</v>
      </c>
      <c r="DU189" t="s">
        <v>83</v>
      </c>
      <c r="DV189">
        <v>3</v>
      </c>
      <c r="DW189" s="40">
        <f t="shared" si="161"/>
        <v>1</v>
      </c>
      <c r="DX189">
        <v>0</v>
      </c>
      <c r="DY189" t="s">
        <v>83</v>
      </c>
      <c r="DZ189">
        <v>7</v>
      </c>
      <c r="EA189" s="39">
        <f t="shared" si="201"/>
        <v>3</v>
      </c>
      <c r="EB189" s="24">
        <f t="shared" si="170"/>
        <v>14</v>
      </c>
      <c r="EC189" s="14">
        <v>2</v>
      </c>
      <c r="ED189" t="s">
        <v>83</v>
      </c>
      <c r="EE189">
        <v>3</v>
      </c>
      <c r="EF189" s="40">
        <f t="shared" si="202"/>
        <v>0</v>
      </c>
      <c r="EG189">
        <v>1</v>
      </c>
      <c r="EH189" t="s">
        <v>83</v>
      </c>
      <c r="EI189">
        <v>2</v>
      </c>
      <c r="EJ189" s="40">
        <f t="shared" si="203"/>
        <v>0</v>
      </c>
      <c r="EK189">
        <v>2</v>
      </c>
      <c r="EL189" t="s">
        <v>83</v>
      </c>
      <c r="EM189">
        <v>1</v>
      </c>
      <c r="EN189" s="40">
        <f t="shared" si="234"/>
        <v>0</v>
      </c>
      <c r="EO189">
        <v>3</v>
      </c>
      <c r="EP189" t="s">
        <v>83</v>
      </c>
      <c r="EQ189">
        <v>3</v>
      </c>
      <c r="ER189" s="40">
        <f t="shared" si="204"/>
        <v>0</v>
      </c>
      <c r="ES189">
        <v>1</v>
      </c>
      <c r="ET189" t="s">
        <v>83</v>
      </c>
      <c r="EU189">
        <v>2</v>
      </c>
      <c r="EV189" s="40">
        <f t="shared" si="205"/>
        <v>0</v>
      </c>
      <c r="EW189">
        <v>1</v>
      </c>
      <c r="EX189" t="s">
        <v>83</v>
      </c>
      <c r="EY189">
        <v>2</v>
      </c>
      <c r="EZ189" s="40">
        <f t="shared" si="206"/>
        <v>6</v>
      </c>
      <c r="FA189" s="24">
        <f t="shared" si="207"/>
        <v>6</v>
      </c>
      <c r="FB189" s="14">
        <v>1</v>
      </c>
      <c r="FC189" t="s">
        <v>83</v>
      </c>
      <c r="FD189">
        <v>2</v>
      </c>
      <c r="FE189" s="40">
        <f t="shared" si="208"/>
        <v>0</v>
      </c>
      <c r="FF189">
        <v>4</v>
      </c>
      <c r="FG189" t="s">
        <v>83</v>
      </c>
      <c r="FH189">
        <v>0</v>
      </c>
      <c r="FI189" s="40">
        <f t="shared" si="209"/>
        <v>3</v>
      </c>
      <c r="FJ189">
        <v>2</v>
      </c>
      <c r="FK189" t="s">
        <v>83</v>
      </c>
      <c r="FL189">
        <v>0</v>
      </c>
      <c r="FM189" s="40">
        <f t="shared" si="210"/>
        <v>0</v>
      </c>
      <c r="FN189">
        <v>3</v>
      </c>
      <c r="FO189" t="s">
        <v>83</v>
      </c>
      <c r="FP189">
        <v>2</v>
      </c>
      <c r="FQ189" s="40">
        <f t="shared" si="171"/>
        <v>4</v>
      </c>
      <c r="FR189">
        <v>1</v>
      </c>
      <c r="FS189" t="s">
        <v>83</v>
      </c>
      <c r="FT189">
        <v>2</v>
      </c>
      <c r="FU189" s="40">
        <f t="shared" si="211"/>
        <v>4</v>
      </c>
      <c r="FV189">
        <v>1</v>
      </c>
      <c r="FW189" t="s">
        <v>83</v>
      </c>
      <c r="FX189">
        <v>3</v>
      </c>
      <c r="FY189" s="40">
        <f t="shared" si="172"/>
        <v>0</v>
      </c>
      <c r="FZ189" s="24">
        <f t="shared" si="173"/>
        <v>11</v>
      </c>
      <c r="GA189" s="14">
        <v>2</v>
      </c>
      <c r="GB189" t="s">
        <v>83</v>
      </c>
      <c r="GC189">
        <v>3</v>
      </c>
      <c r="GD189" s="40">
        <f t="shared" si="212"/>
        <v>0</v>
      </c>
      <c r="GE189">
        <v>3</v>
      </c>
      <c r="GF189" t="s">
        <v>83</v>
      </c>
      <c r="GG189">
        <v>1</v>
      </c>
      <c r="GH189" s="40">
        <f t="shared" si="236"/>
        <v>3</v>
      </c>
      <c r="GI189">
        <v>2</v>
      </c>
      <c r="GJ189" t="s">
        <v>83</v>
      </c>
      <c r="GK189">
        <v>0</v>
      </c>
      <c r="GL189" s="40">
        <f t="shared" si="213"/>
        <v>0</v>
      </c>
      <c r="GM189">
        <v>2</v>
      </c>
      <c r="GN189" t="s">
        <v>83</v>
      </c>
      <c r="GO189">
        <v>1</v>
      </c>
      <c r="GP189" s="40">
        <f t="shared" si="214"/>
        <v>3</v>
      </c>
      <c r="GQ189">
        <v>0</v>
      </c>
      <c r="GR189" t="s">
        <v>83</v>
      </c>
      <c r="GS189">
        <v>1</v>
      </c>
      <c r="GT189" s="40">
        <f t="shared" si="174"/>
        <v>3</v>
      </c>
      <c r="GU189">
        <v>2</v>
      </c>
      <c r="GV189" t="s">
        <v>83</v>
      </c>
      <c r="GW189">
        <v>3</v>
      </c>
      <c r="GX189" s="40">
        <f t="shared" si="215"/>
        <v>0</v>
      </c>
      <c r="GY189" s="24">
        <f t="shared" si="216"/>
        <v>9</v>
      </c>
      <c r="GZ189" s="28">
        <f t="shared" si="175"/>
        <v>85</v>
      </c>
      <c r="HA189" t="s">
        <v>132</v>
      </c>
      <c r="HB189">
        <f t="shared" si="176"/>
        <v>5</v>
      </c>
      <c r="HC189" t="s">
        <v>137</v>
      </c>
      <c r="HD189">
        <f t="shared" si="230"/>
        <v>5</v>
      </c>
      <c r="HE189" t="s">
        <v>93</v>
      </c>
      <c r="HF189">
        <f t="shared" si="177"/>
        <v>9</v>
      </c>
      <c r="HG189" t="s">
        <v>94</v>
      </c>
      <c r="HH189">
        <f t="shared" si="235"/>
        <v>9</v>
      </c>
      <c r="HI189" t="s">
        <v>88</v>
      </c>
      <c r="HJ189">
        <f t="shared" si="217"/>
        <v>0</v>
      </c>
      <c r="HK189" t="s">
        <v>142</v>
      </c>
      <c r="HL189">
        <f t="shared" si="218"/>
        <v>0</v>
      </c>
      <c r="HM189" t="s">
        <v>90</v>
      </c>
      <c r="HN189">
        <f t="shared" si="178"/>
        <v>9</v>
      </c>
      <c r="HO189" t="s">
        <v>96</v>
      </c>
      <c r="HP189">
        <f t="shared" si="219"/>
        <v>9</v>
      </c>
      <c r="HQ189" t="s">
        <v>84</v>
      </c>
      <c r="HR189" s="1">
        <f t="shared" si="220"/>
        <v>5</v>
      </c>
      <c r="HS189" t="s">
        <v>85</v>
      </c>
      <c r="HT189" s="1">
        <f t="shared" si="221"/>
        <v>5</v>
      </c>
      <c r="HU189" t="s">
        <v>133</v>
      </c>
      <c r="HV189" s="1">
        <f t="shared" si="222"/>
        <v>0</v>
      </c>
      <c r="HW189" t="s">
        <v>129</v>
      </c>
      <c r="HX189" s="1">
        <f t="shared" si="223"/>
        <v>0</v>
      </c>
      <c r="HY189" t="s">
        <v>130</v>
      </c>
      <c r="HZ189" s="1">
        <f t="shared" si="224"/>
        <v>6</v>
      </c>
      <c r="IA189" t="s">
        <v>131</v>
      </c>
      <c r="IB189" s="1">
        <f t="shared" si="225"/>
        <v>0</v>
      </c>
      <c r="IC189" t="s">
        <v>134</v>
      </c>
      <c r="ID189" s="1">
        <f t="shared" si="226"/>
        <v>6</v>
      </c>
      <c r="IE189" t="s">
        <v>91</v>
      </c>
      <c r="IF189" s="1">
        <f t="shared" si="227"/>
        <v>6</v>
      </c>
      <c r="IG189">
        <f t="shared" si="232"/>
        <v>74</v>
      </c>
      <c r="IH189" s="1">
        <f t="shared" si="228"/>
        <v>159</v>
      </c>
    </row>
    <row r="190" spans="1:242" ht="14.65" thickBot="1" x14ac:dyDescent="0.5">
      <c r="A190" s="1">
        <v>187</v>
      </c>
      <c r="B190" s="45">
        <f t="shared" si="163"/>
        <v>338</v>
      </c>
      <c r="C190" s="14" t="s">
        <v>540</v>
      </c>
      <c r="D190" t="s">
        <v>541</v>
      </c>
      <c r="E190" s="15" t="s">
        <v>520</v>
      </c>
      <c r="F190" s="28">
        <f t="shared" si="164"/>
        <v>156</v>
      </c>
      <c r="H190" s="14">
        <v>1</v>
      </c>
      <c r="I190" t="s">
        <v>83</v>
      </c>
      <c r="J190">
        <v>2</v>
      </c>
      <c r="K190" s="40">
        <f t="shared" si="179"/>
        <v>3</v>
      </c>
      <c r="L190">
        <v>3</v>
      </c>
      <c r="M190" t="s">
        <v>83</v>
      </c>
      <c r="N190">
        <v>1</v>
      </c>
      <c r="O190" s="40">
        <f t="shared" si="233"/>
        <v>0</v>
      </c>
      <c r="P190">
        <v>2</v>
      </c>
      <c r="Q190" t="s">
        <v>83</v>
      </c>
      <c r="R190">
        <v>3</v>
      </c>
      <c r="S190" s="40">
        <f t="shared" si="180"/>
        <v>3</v>
      </c>
      <c r="T190">
        <v>2</v>
      </c>
      <c r="U190" t="s">
        <v>83</v>
      </c>
      <c r="V190">
        <v>3</v>
      </c>
      <c r="W190" s="40">
        <f t="shared" si="165"/>
        <v>0</v>
      </c>
      <c r="X190">
        <v>1</v>
      </c>
      <c r="Y190" t="s">
        <v>83</v>
      </c>
      <c r="Z190">
        <v>3</v>
      </c>
      <c r="AA190" s="40">
        <f t="shared" si="166"/>
        <v>3</v>
      </c>
      <c r="AB190">
        <v>2</v>
      </c>
      <c r="AC190" t="s">
        <v>83</v>
      </c>
      <c r="AD190">
        <v>1</v>
      </c>
      <c r="AE190" s="40">
        <f t="shared" si="181"/>
        <v>3</v>
      </c>
      <c r="AF190" s="24">
        <f t="shared" si="182"/>
        <v>12</v>
      </c>
      <c r="AG190" s="14">
        <v>1</v>
      </c>
      <c r="AH190" t="s">
        <v>83</v>
      </c>
      <c r="AI190">
        <v>2</v>
      </c>
      <c r="AJ190" s="40">
        <f t="shared" si="231"/>
        <v>0</v>
      </c>
      <c r="AK190">
        <v>3</v>
      </c>
      <c r="AL190" t="s">
        <v>83</v>
      </c>
      <c r="AM190">
        <v>2</v>
      </c>
      <c r="AN190" s="40">
        <f t="shared" si="183"/>
        <v>0</v>
      </c>
      <c r="AO190">
        <v>3</v>
      </c>
      <c r="AP190" t="s">
        <v>83</v>
      </c>
      <c r="AQ190">
        <v>2</v>
      </c>
      <c r="AR190" s="40">
        <f t="shared" si="162"/>
        <v>0</v>
      </c>
      <c r="AS190">
        <v>3</v>
      </c>
      <c r="AT190" t="s">
        <v>83</v>
      </c>
      <c r="AU190">
        <v>4</v>
      </c>
      <c r="AV190" s="40">
        <f t="shared" si="184"/>
        <v>0</v>
      </c>
      <c r="AW190">
        <v>3</v>
      </c>
      <c r="AX190" t="s">
        <v>83</v>
      </c>
      <c r="AY190">
        <v>4</v>
      </c>
      <c r="AZ190" s="40">
        <f t="shared" si="185"/>
        <v>3</v>
      </c>
      <c r="BA190">
        <v>1</v>
      </c>
      <c r="BB190" t="s">
        <v>83</v>
      </c>
      <c r="BC190">
        <v>3</v>
      </c>
      <c r="BD190" s="40">
        <f t="shared" si="167"/>
        <v>3</v>
      </c>
      <c r="BE190" s="24">
        <f t="shared" si="186"/>
        <v>6</v>
      </c>
      <c r="BF190" s="14">
        <v>2</v>
      </c>
      <c r="BG190" t="s">
        <v>83</v>
      </c>
      <c r="BH190">
        <v>3</v>
      </c>
      <c r="BI190" s="40">
        <f t="shared" si="187"/>
        <v>4</v>
      </c>
      <c r="BJ190">
        <v>2</v>
      </c>
      <c r="BK190" t="s">
        <v>83</v>
      </c>
      <c r="BL190">
        <v>3</v>
      </c>
      <c r="BM190" s="40">
        <f t="shared" si="188"/>
        <v>0</v>
      </c>
      <c r="BN190">
        <v>0</v>
      </c>
      <c r="BO190" t="s">
        <v>83</v>
      </c>
      <c r="BP190">
        <v>2</v>
      </c>
      <c r="BQ190" s="40">
        <f t="shared" si="168"/>
        <v>0</v>
      </c>
      <c r="BR190">
        <v>3</v>
      </c>
      <c r="BS190" t="s">
        <v>83</v>
      </c>
      <c r="BT190">
        <v>4</v>
      </c>
      <c r="BU190" s="40">
        <f t="shared" si="189"/>
        <v>0</v>
      </c>
      <c r="BV190">
        <v>3</v>
      </c>
      <c r="BW190" t="s">
        <v>83</v>
      </c>
      <c r="BX190">
        <v>2</v>
      </c>
      <c r="BY190" s="40">
        <f t="shared" si="190"/>
        <v>0</v>
      </c>
      <c r="BZ190">
        <v>1</v>
      </c>
      <c r="CA190" t="s">
        <v>83</v>
      </c>
      <c r="CB190">
        <v>3</v>
      </c>
      <c r="CC190" s="40">
        <f t="shared" si="191"/>
        <v>3</v>
      </c>
      <c r="CD190" s="24">
        <f t="shared" si="192"/>
        <v>7</v>
      </c>
      <c r="CE190" s="14">
        <v>4</v>
      </c>
      <c r="CF190" t="s">
        <v>83</v>
      </c>
      <c r="CG190">
        <v>1</v>
      </c>
      <c r="CH190" s="40">
        <f t="shared" si="193"/>
        <v>0</v>
      </c>
      <c r="CI190">
        <v>3</v>
      </c>
      <c r="CJ190" t="s">
        <v>83</v>
      </c>
      <c r="CK190">
        <v>4</v>
      </c>
      <c r="CL190" s="40">
        <f t="shared" si="194"/>
        <v>0</v>
      </c>
      <c r="CM190">
        <v>1</v>
      </c>
      <c r="CN190" t="s">
        <v>83</v>
      </c>
      <c r="CO190">
        <v>3</v>
      </c>
      <c r="CP190" s="40">
        <f t="shared" si="195"/>
        <v>3</v>
      </c>
      <c r="CQ190">
        <v>2</v>
      </c>
      <c r="CR190" t="s">
        <v>83</v>
      </c>
      <c r="CS190">
        <v>1</v>
      </c>
      <c r="CT190" s="40">
        <f t="shared" si="196"/>
        <v>6</v>
      </c>
      <c r="CU190">
        <v>3</v>
      </c>
      <c r="CV190" t="s">
        <v>83</v>
      </c>
      <c r="CW190">
        <v>2</v>
      </c>
      <c r="CX190" s="40">
        <f t="shared" si="197"/>
        <v>4</v>
      </c>
      <c r="CY190">
        <v>3</v>
      </c>
      <c r="CZ190" t="s">
        <v>83</v>
      </c>
      <c r="DA190">
        <v>4</v>
      </c>
      <c r="DB190" s="40">
        <f t="shared" si="198"/>
        <v>0</v>
      </c>
      <c r="DC190" s="24">
        <f t="shared" si="199"/>
        <v>13</v>
      </c>
      <c r="DD190" s="14">
        <v>2</v>
      </c>
      <c r="DE190" t="s">
        <v>83</v>
      </c>
      <c r="DF190">
        <v>1</v>
      </c>
      <c r="DG190" s="40">
        <f t="shared" si="229"/>
        <v>0</v>
      </c>
      <c r="DH190">
        <v>3</v>
      </c>
      <c r="DI190" t="s">
        <v>83</v>
      </c>
      <c r="DJ190">
        <v>2</v>
      </c>
      <c r="DK190" s="40">
        <f t="shared" si="169"/>
        <v>3</v>
      </c>
      <c r="DL190">
        <v>1</v>
      </c>
      <c r="DM190" t="s">
        <v>83</v>
      </c>
      <c r="DN190">
        <v>4</v>
      </c>
      <c r="DO190" s="40">
        <f t="shared" si="200"/>
        <v>3</v>
      </c>
      <c r="DP190">
        <v>3</v>
      </c>
      <c r="DQ190" t="s">
        <v>83</v>
      </c>
      <c r="DR190">
        <v>5</v>
      </c>
      <c r="DS190" s="40">
        <f t="shared" si="160"/>
        <v>0</v>
      </c>
      <c r="DT190">
        <v>1</v>
      </c>
      <c r="DU190" t="s">
        <v>83</v>
      </c>
      <c r="DV190">
        <v>4</v>
      </c>
      <c r="DW190" s="40">
        <f t="shared" si="161"/>
        <v>1</v>
      </c>
      <c r="DX190">
        <v>3</v>
      </c>
      <c r="DY190" t="s">
        <v>83</v>
      </c>
      <c r="DZ190">
        <v>5</v>
      </c>
      <c r="EA190" s="39">
        <f t="shared" si="201"/>
        <v>4</v>
      </c>
      <c r="EB190" s="24">
        <f t="shared" si="170"/>
        <v>11</v>
      </c>
      <c r="EC190" s="14">
        <v>1</v>
      </c>
      <c r="ED190" t="s">
        <v>83</v>
      </c>
      <c r="EE190">
        <v>2</v>
      </c>
      <c r="EF190" s="40">
        <f t="shared" si="202"/>
        <v>0</v>
      </c>
      <c r="EG190">
        <v>4</v>
      </c>
      <c r="EH190" t="s">
        <v>83</v>
      </c>
      <c r="EI190">
        <v>2</v>
      </c>
      <c r="EJ190" s="40">
        <f t="shared" si="203"/>
        <v>3</v>
      </c>
      <c r="EK190">
        <v>3</v>
      </c>
      <c r="EL190" t="s">
        <v>83</v>
      </c>
      <c r="EM190">
        <v>2</v>
      </c>
      <c r="EN190" s="40">
        <f t="shared" si="234"/>
        <v>0</v>
      </c>
      <c r="EO190">
        <v>3</v>
      </c>
      <c r="EP190" t="s">
        <v>83</v>
      </c>
      <c r="EQ190">
        <v>2</v>
      </c>
      <c r="ER190" s="40">
        <f t="shared" si="204"/>
        <v>3</v>
      </c>
      <c r="ES190">
        <v>4</v>
      </c>
      <c r="ET190" t="s">
        <v>83</v>
      </c>
      <c r="EU190">
        <v>3</v>
      </c>
      <c r="EV190" s="40">
        <f t="shared" si="205"/>
        <v>0</v>
      </c>
      <c r="EW190">
        <v>4</v>
      </c>
      <c r="EX190" t="s">
        <v>83</v>
      </c>
      <c r="EY190">
        <v>2</v>
      </c>
      <c r="EZ190" s="40">
        <f t="shared" si="206"/>
        <v>3</v>
      </c>
      <c r="FA190" s="24">
        <f t="shared" si="207"/>
        <v>9</v>
      </c>
      <c r="FB190" s="14">
        <v>2</v>
      </c>
      <c r="FC190" t="s">
        <v>83</v>
      </c>
      <c r="FD190">
        <v>0</v>
      </c>
      <c r="FE190" s="40">
        <f t="shared" si="208"/>
        <v>3</v>
      </c>
      <c r="FF190">
        <v>3</v>
      </c>
      <c r="FG190" t="s">
        <v>83</v>
      </c>
      <c r="FH190">
        <v>1</v>
      </c>
      <c r="FI190" s="40">
        <f t="shared" si="209"/>
        <v>4</v>
      </c>
      <c r="FJ190">
        <v>2</v>
      </c>
      <c r="FK190" t="s">
        <v>83</v>
      </c>
      <c r="FL190">
        <v>4</v>
      </c>
      <c r="FM190" s="40">
        <f t="shared" si="210"/>
        <v>0</v>
      </c>
      <c r="FN190">
        <v>4</v>
      </c>
      <c r="FO190" t="s">
        <v>83</v>
      </c>
      <c r="FP190">
        <v>0</v>
      </c>
      <c r="FQ190" s="40">
        <f t="shared" si="171"/>
        <v>3</v>
      </c>
      <c r="FR190">
        <v>2</v>
      </c>
      <c r="FS190" t="s">
        <v>83</v>
      </c>
      <c r="FT190">
        <v>1</v>
      </c>
      <c r="FU190" s="40">
        <f t="shared" si="211"/>
        <v>0</v>
      </c>
      <c r="FV190">
        <v>1</v>
      </c>
      <c r="FW190" t="s">
        <v>83</v>
      </c>
      <c r="FX190">
        <v>3</v>
      </c>
      <c r="FY190" s="40">
        <f t="shared" si="172"/>
        <v>0</v>
      </c>
      <c r="FZ190" s="24">
        <f t="shared" si="173"/>
        <v>10</v>
      </c>
      <c r="GA190" s="14">
        <v>1</v>
      </c>
      <c r="GB190" t="s">
        <v>83</v>
      </c>
      <c r="GC190">
        <v>2</v>
      </c>
      <c r="GD190" s="40">
        <f t="shared" si="212"/>
        <v>0</v>
      </c>
      <c r="GE190">
        <v>1</v>
      </c>
      <c r="GF190" t="s">
        <v>83</v>
      </c>
      <c r="GG190">
        <v>0</v>
      </c>
      <c r="GH190" s="40">
        <f t="shared" si="236"/>
        <v>4</v>
      </c>
      <c r="GI190">
        <v>2</v>
      </c>
      <c r="GJ190" t="s">
        <v>83</v>
      </c>
      <c r="GK190">
        <v>3</v>
      </c>
      <c r="GL190" s="40">
        <f t="shared" si="213"/>
        <v>6</v>
      </c>
      <c r="GM190">
        <v>1</v>
      </c>
      <c r="GN190" t="s">
        <v>83</v>
      </c>
      <c r="GO190">
        <v>0</v>
      </c>
      <c r="GP190" s="40">
        <f t="shared" si="214"/>
        <v>3</v>
      </c>
      <c r="GQ190">
        <v>1</v>
      </c>
      <c r="GR190" t="s">
        <v>83</v>
      </c>
      <c r="GS190">
        <v>2</v>
      </c>
      <c r="GT190" s="40">
        <f t="shared" si="174"/>
        <v>3</v>
      </c>
      <c r="GU190">
        <v>4</v>
      </c>
      <c r="GV190" t="s">
        <v>83</v>
      </c>
      <c r="GW190">
        <v>2</v>
      </c>
      <c r="GX190" s="40">
        <f t="shared" si="215"/>
        <v>3</v>
      </c>
      <c r="GY190" s="24">
        <f t="shared" si="216"/>
        <v>19</v>
      </c>
      <c r="GZ190" s="28">
        <f t="shared" si="175"/>
        <v>87</v>
      </c>
      <c r="HA190" t="s">
        <v>84</v>
      </c>
      <c r="HB190">
        <f t="shared" si="176"/>
        <v>9</v>
      </c>
      <c r="HC190" t="s">
        <v>137</v>
      </c>
      <c r="HD190">
        <f t="shared" si="230"/>
        <v>5</v>
      </c>
      <c r="HE190" t="s">
        <v>86</v>
      </c>
      <c r="HF190">
        <f t="shared" si="177"/>
        <v>5</v>
      </c>
      <c r="HG190" t="s">
        <v>94</v>
      </c>
      <c r="HH190">
        <f t="shared" si="235"/>
        <v>9</v>
      </c>
      <c r="HI190" t="s">
        <v>88</v>
      </c>
      <c r="HJ190">
        <f t="shared" si="217"/>
        <v>0</v>
      </c>
      <c r="HK190" t="s">
        <v>95</v>
      </c>
      <c r="HL190">
        <f t="shared" si="218"/>
        <v>5</v>
      </c>
      <c r="HM190" t="s">
        <v>134</v>
      </c>
      <c r="HN190">
        <f t="shared" si="178"/>
        <v>5</v>
      </c>
      <c r="HO190" t="s">
        <v>96</v>
      </c>
      <c r="HP190">
        <f t="shared" si="219"/>
        <v>9</v>
      </c>
      <c r="HQ190" t="s">
        <v>140</v>
      </c>
      <c r="HR190" s="1">
        <f t="shared" si="220"/>
        <v>0</v>
      </c>
      <c r="HS190" t="s">
        <v>92</v>
      </c>
      <c r="HT190" s="1">
        <f t="shared" si="221"/>
        <v>0</v>
      </c>
      <c r="HU190" t="s">
        <v>169</v>
      </c>
      <c r="HV190" s="1">
        <f t="shared" si="222"/>
        <v>0</v>
      </c>
      <c r="HW190" t="s">
        <v>129</v>
      </c>
      <c r="HX190" s="1">
        <f t="shared" si="223"/>
        <v>0</v>
      </c>
      <c r="HY190" t="s">
        <v>130</v>
      </c>
      <c r="HZ190" s="1">
        <f t="shared" si="224"/>
        <v>6</v>
      </c>
      <c r="IA190" t="s">
        <v>89</v>
      </c>
      <c r="IB190" s="1">
        <f t="shared" si="225"/>
        <v>5</v>
      </c>
      <c r="IC190" t="s">
        <v>90</v>
      </c>
      <c r="ID190" s="1">
        <f t="shared" si="226"/>
        <v>5</v>
      </c>
      <c r="IE190" t="s">
        <v>91</v>
      </c>
      <c r="IF190" s="1">
        <f t="shared" si="227"/>
        <v>6</v>
      </c>
      <c r="IG190">
        <f t="shared" si="232"/>
        <v>69</v>
      </c>
      <c r="IH190" s="1">
        <f t="shared" si="228"/>
        <v>156</v>
      </c>
    </row>
    <row r="191" spans="1:242" ht="14.65" thickBot="1" x14ac:dyDescent="0.5">
      <c r="A191" s="1">
        <v>188</v>
      </c>
      <c r="B191" s="45">
        <f t="shared" si="163"/>
        <v>442</v>
      </c>
      <c r="C191" s="14" t="s">
        <v>542</v>
      </c>
      <c r="D191" t="s">
        <v>543</v>
      </c>
      <c r="E191" s="15" t="s">
        <v>520</v>
      </c>
      <c r="F191" s="28">
        <f t="shared" si="164"/>
        <v>148</v>
      </c>
      <c r="H191" s="14">
        <v>1</v>
      </c>
      <c r="I191" t="s">
        <v>83</v>
      </c>
      <c r="J191">
        <v>0</v>
      </c>
      <c r="K191" s="40">
        <f t="shared" si="179"/>
        <v>0</v>
      </c>
      <c r="L191">
        <v>0</v>
      </c>
      <c r="M191" t="s">
        <v>83</v>
      </c>
      <c r="N191">
        <v>1</v>
      </c>
      <c r="O191" s="40">
        <f t="shared" si="233"/>
        <v>3</v>
      </c>
      <c r="P191">
        <v>0</v>
      </c>
      <c r="Q191" t="s">
        <v>83</v>
      </c>
      <c r="R191">
        <v>0</v>
      </c>
      <c r="S191" s="40">
        <f t="shared" si="180"/>
        <v>0</v>
      </c>
      <c r="T191">
        <v>2</v>
      </c>
      <c r="U191" t="s">
        <v>83</v>
      </c>
      <c r="V191">
        <v>0</v>
      </c>
      <c r="W191" s="40">
        <f t="shared" si="165"/>
        <v>0</v>
      </c>
      <c r="X191">
        <v>0</v>
      </c>
      <c r="Y191" t="s">
        <v>83</v>
      </c>
      <c r="Z191">
        <v>0</v>
      </c>
      <c r="AA191" s="40">
        <f t="shared" si="166"/>
        <v>0</v>
      </c>
      <c r="AB191">
        <v>2</v>
      </c>
      <c r="AC191" t="s">
        <v>83</v>
      </c>
      <c r="AD191">
        <v>1</v>
      </c>
      <c r="AE191" s="40">
        <f t="shared" si="181"/>
        <v>3</v>
      </c>
      <c r="AF191" s="24">
        <f t="shared" si="182"/>
        <v>6</v>
      </c>
      <c r="AG191" s="14">
        <v>4</v>
      </c>
      <c r="AH191" t="s">
        <v>83</v>
      </c>
      <c r="AI191">
        <v>2</v>
      </c>
      <c r="AJ191" s="40">
        <f t="shared" si="231"/>
        <v>3</v>
      </c>
      <c r="AK191">
        <v>1</v>
      </c>
      <c r="AL191" t="s">
        <v>83</v>
      </c>
      <c r="AM191">
        <v>1</v>
      </c>
      <c r="AN191" s="40">
        <f t="shared" si="183"/>
        <v>6</v>
      </c>
      <c r="AO191">
        <v>1</v>
      </c>
      <c r="AP191" t="s">
        <v>83</v>
      </c>
      <c r="AQ191">
        <v>0</v>
      </c>
      <c r="AR191" s="40">
        <f t="shared" si="162"/>
        <v>0</v>
      </c>
      <c r="AS191">
        <v>3</v>
      </c>
      <c r="AT191" t="s">
        <v>83</v>
      </c>
      <c r="AU191">
        <v>1</v>
      </c>
      <c r="AV191" s="40">
        <f t="shared" si="184"/>
        <v>0</v>
      </c>
      <c r="AW191">
        <v>2</v>
      </c>
      <c r="AX191" t="s">
        <v>83</v>
      </c>
      <c r="AY191">
        <v>3</v>
      </c>
      <c r="AZ191" s="40">
        <f t="shared" si="185"/>
        <v>3</v>
      </c>
      <c r="BA191">
        <v>1</v>
      </c>
      <c r="BB191" t="s">
        <v>83</v>
      </c>
      <c r="BC191">
        <v>1</v>
      </c>
      <c r="BD191" s="40">
        <f t="shared" si="167"/>
        <v>0</v>
      </c>
      <c r="BE191" s="24">
        <f t="shared" si="186"/>
        <v>12</v>
      </c>
      <c r="BF191" s="14">
        <v>1</v>
      </c>
      <c r="BG191" t="s">
        <v>83</v>
      </c>
      <c r="BH191">
        <v>1</v>
      </c>
      <c r="BI191" s="40">
        <f t="shared" si="187"/>
        <v>0</v>
      </c>
      <c r="BJ191">
        <v>2</v>
      </c>
      <c r="BK191" t="s">
        <v>83</v>
      </c>
      <c r="BL191">
        <v>1</v>
      </c>
      <c r="BM191" s="40">
        <f t="shared" si="188"/>
        <v>0</v>
      </c>
      <c r="BN191">
        <v>1</v>
      </c>
      <c r="BO191" t="s">
        <v>83</v>
      </c>
      <c r="BP191">
        <v>0</v>
      </c>
      <c r="BQ191" s="40">
        <f t="shared" si="168"/>
        <v>3</v>
      </c>
      <c r="BR191">
        <v>1</v>
      </c>
      <c r="BS191" t="s">
        <v>83</v>
      </c>
      <c r="BT191">
        <v>2</v>
      </c>
      <c r="BU191" s="40">
        <f t="shared" si="189"/>
        <v>0</v>
      </c>
      <c r="BV191">
        <v>1</v>
      </c>
      <c r="BW191" t="s">
        <v>83</v>
      </c>
      <c r="BX191">
        <v>0</v>
      </c>
      <c r="BY191" s="40">
        <f t="shared" si="190"/>
        <v>0</v>
      </c>
      <c r="BZ191">
        <v>1</v>
      </c>
      <c r="CA191" t="s">
        <v>83</v>
      </c>
      <c r="CB191">
        <v>2</v>
      </c>
      <c r="CC191" s="40">
        <f t="shared" si="191"/>
        <v>6</v>
      </c>
      <c r="CD191" s="24">
        <f t="shared" si="192"/>
        <v>9</v>
      </c>
      <c r="CE191" s="14">
        <v>2</v>
      </c>
      <c r="CF191" t="s">
        <v>83</v>
      </c>
      <c r="CG191">
        <v>2</v>
      </c>
      <c r="CH191" s="40">
        <f t="shared" si="193"/>
        <v>3</v>
      </c>
      <c r="CI191">
        <v>3</v>
      </c>
      <c r="CJ191" t="s">
        <v>83</v>
      </c>
      <c r="CK191">
        <v>1</v>
      </c>
      <c r="CL191" s="40">
        <f t="shared" si="194"/>
        <v>3</v>
      </c>
      <c r="CM191">
        <v>1</v>
      </c>
      <c r="CN191" t="s">
        <v>83</v>
      </c>
      <c r="CO191">
        <v>1</v>
      </c>
      <c r="CP191" s="40">
        <f t="shared" si="195"/>
        <v>0</v>
      </c>
      <c r="CQ191">
        <v>2</v>
      </c>
      <c r="CR191" t="s">
        <v>83</v>
      </c>
      <c r="CS191">
        <v>2</v>
      </c>
      <c r="CT191" s="40">
        <f t="shared" si="196"/>
        <v>0</v>
      </c>
      <c r="CU191">
        <v>2</v>
      </c>
      <c r="CV191" t="s">
        <v>83</v>
      </c>
      <c r="CW191">
        <v>2</v>
      </c>
      <c r="CX191" s="40">
        <f t="shared" si="197"/>
        <v>0</v>
      </c>
      <c r="CY191">
        <v>1</v>
      </c>
      <c r="CZ191" t="s">
        <v>83</v>
      </c>
      <c r="DA191">
        <v>3</v>
      </c>
      <c r="DB191" s="40">
        <f t="shared" si="198"/>
        <v>0</v>
      </c>
      <c r="DC191" s="24">
        <f t="shared" si="199"/>
        <v>6</v>
      </c>
      <c r="DD191" s="14">
        <v>2</v>
      </c>
      <c r="DE191" t="s">
        <v>83</v>
      </c>
      <c r="DF191">
        <v>2</v>
      </c>
      <c r="DG191" s="40">
        <f t="shared" si="229"/>
        <v>0</v>
      </c>
      <c r="DH191">
        <v>3</v>
      </c>
      <c r="DI191" t="s">
        <v>83</v>
      </c>
      <c r="DJ191">
        <v>2</v>
      </c>
      <c r="DK191" s="40">
        <f t="shared" si="169"/>
        <v>3</v>
      </c>
      <c r="DL191">
        <v>2</v>
      </c>
      <c r="DM191" t="s">
        <v>83</v>
      </c>
      <c r="DN191">
        <v>2</v>
      </c>
      <c r="DO191" s="40">
        <f t="shared" si="200"/>
        <v>0</v>
      </c>
      <c r="DP191">
        <v>2</v>
      </c>
      <c r="DQ191" t="s">
        <v>83</v>
      </c>
      <c r="DR191">
        <v>2</v>
      </c>
      <c r="DS191" s="40">
        <f t="shared" si="160"/>
        <v>4</v>
      </c>
      <c r="DT191">
        <v>1</v>
      </c>
      <c r="DU191" t="s">
        <v>83</v>
      </c>
      <c r="DV191">
        <v>2</v>
      </c>
      <c r="DW191" s="40">
        <f t="shared" si="161"/>
        <v>1</v>
      </c>
      <c r="DX191">
        <v>0</v>
      </c>
      <c r="DY191" t="s">
        <v>83</v>
      </c>
      <c r="DZ191">
        <v>3</v>
      </c>
      <c r="EA191" s="39">
        <f t="shared" si="201"/>
        <v>3</v>
      </c>
      <c r="EB191" s="24">
        <f t="shared" si="170"/>
        <v>11</v>
      </c>
      <c r="EC191" s="14">
        <v>1</v>
      </c>
      <c r="ED191" t="s">
        <v>83</v>
      </c>
      <c r="EE191">
        <v>2</v>
      </c>
      <c r="EF191" s="40">
        <f t="shared" si="202"/>
        <v>0</v>
      </c>
      <c r="EG191">
        <v>2</v>
      </c>
      <c r="EH191" t="s">
        <v>83</v>
      </c>
      <c r="EI191">
        <v>0</v>
      </c>
      <c r="EJ191" s="40">
        <f t="shared" si="203"/>
        <v>3</v>
      </c>
      <c r="EK191">
        <v>1</v>
      </c>
      <c r="EL191" t="s">
        <v>83</v>
      </c>
      <c r="EM191">
        <v>1</v>
      </c>
      <c r="EN191" s="40">
        <f t="shared" si="234"/>
        <v>0</v>
      </c>
      <c r="EO191">
        <v>1</v>
      </c>
      <c r="EP191" t="s">
        <v>83</v>
      </c>
      <c r="EQ191">
        <v>0</v>
      </c>
      <c r="ER191" s="40">
        <f t="shared" si="204"/>
        <v>3</v>
      </c>
      <c r="ES191">
        <v>1</v>
      </c>
      <c r="ET191" t="s">
        <v>83</v>
      </c>
      <c r="EU191">
        <v>1</v>
      </c>
      <c r="EV191" s="40">
        <f t="shared" si="205"/>
        <v>4</v>
      </c>
      <c r="EW191">
        <v>2</v>
      </c>
      <c r="EX191" t="s">
        <v>83</v>
      </c>
      <c r="EY191">
        <v>1</v>
      </c>
      <c r="EZ191" s="40">
        <f t="shared" si="206"/>
        <v>0</v>
      </c>
      <c r="FA191" s="24">
        <f t="shared" si="207"/>
        <v>10</v>
      </c>
      <c r="FB191" s="14">
        <v>1</v>
      </c>
      <c r="FC191" t="s">
        <v>83</v>
      </c>
      <c r="FD191">
        <v>0</v>
      </c>
      <c r="FE191" s="40">
        <f t="shared" si="208"/>
        <v>6</v>
      </c>
      <c r="FF191">
        <v>1</v>
      </c>
      <c r="FG191" t="s">
        <v>83</v>
      </c>
      <c r="FH191">
        <v>1</v>
      </c>
      <c r="FI191" s="40">
        <f t="shared" si="209"/>
        <v>0</v>
      </c>
      <c r="FJ191">
        <v>0</v>
      </c>
      <c r="FK191" t="s">
        <v>83</v>
      </c>
      <c r="FL191">
        <v>1</v>
      </c>
      <c r="FM191" s="40">
        <f t="shared" si="210"/>
        <v>0</v>
      </c>
      <c r="FN191">
        <v>2</v>
      </c>
      <c r="FO191" t="s">
        <v>83</v>
      </c>
      <c r="FP191">
        <v>1</v>
      </c>
      <c r="FQ191" s="40">
        <f t="shared" si="171"/>
        <v>4</v>
      </c>
      <c r="FR191">
        <v>1</v>
      </c>
      <c r="FS191" t="s">
        <v>83</v>
      </c>
      <c r="FT191">
        <v>2</v>
      </c>
      <c r="FU191" s="40">
        <f t="shared" si="211"/>
        <v>4</v>
      </c>
      <c r="FV191">
        <v>0</v>
      </c>
      <c r="FW191" t="s">
        <v>83</v>
      </c>
      <c r="FX191">
        <v>1</v>
      </c>
      <c r="FY191" s="40">
        <f t="shared" si="172"/>
        <v>0</v>
      </c>
      <c r="FZ191" s="24">
        <f t="shared" si="173"/>
        <v>14</v>
      </c>
      <c r="GA191" s="14">
        <v>1</v>
      </c>
      <c r="GB191" t="s">
        <v>83</v>
      </c>
      <c r="GC191">
        <v>3</v>
      </c>
      <c r="GD191" s="40">
        <f t="shared" si="212"/>
        <v>0</v>
      </c>
      <c r="GE191">
        <v>2</v>
      </c>
      <c r="GF191" t="s">
        <v>83</v>
      </c>
      <c r="GG191">
        <v>1</v>
      </c>
      <c r="GH191" s="40">
        <f t="shared" si="236"/>
        <v>4</v>
      </c>
      <c r="GI191">
        <v>2</v>
      </c>
      <c r="GJ191" t="s">
        <v>83</v>
      </c>
      <c r="GK191">
        <v>1</v>
      </c>
      <c r="GL191" s="40">
        <f t="shared" si="213"/>
        <v>0</v>
      </c>
      <c r="GM191">
        <v>2</v>
      </c>
      <c r="GN191" t="s">
        <v>83</v>
      </c>
      <c r="GO191">
        <v>1</v>
      </c>
      <c r="GP191" s="40">
        <f t="shared" si="214"/>
        <v>3</v>
      </c>
      <c r="GQ191">
        <v>0</v>
      </c>
      <c r="GR191" t="s">
        <v>83</v>
      </c>
      <c r="GS191">
        <v>1</v>
      </c>
      <c r="GT191" s="40">
        <f t="shared" si="174"/>
        <v>3</v>
      </c>
      <c r="GU191">
        <v>2</v>
      </c>
      <c r="GV191" t="s">
        <v>83</v>
      </c>
      <c r="GW191">
        <v>2</v>
      </c>
      <c r="GX191" s="40">
        <f t="shared" si="215"/>
        <v>0</v>
      </c>
      <c r="GY191" s="24">
        <f t="shared" si="216"/>
        <v>10</v>
      </c>
      <c r="GZ191" s="28">
        <f t="shared" si="175"/>
        <v>78</v>
      </c>
      <c r="HA191" t="s">
        <v>84</v>
      </c>
      <c r="HB191">
        <f t="shared" si="176"/>
        <v>9</v>
      </c>
      <c r="HC191" t="s">
        <v>137</v>
      </c>
      <c r="HD191">
        <f t="shared" si="230"/>
        <v>5</v>
      </c>
      <c r="HE191" t="s">
        <v>86</v>
      </c>
      <c r="HF191">
        <f t="shared" si="177"/>
        <v>5</v>
      </c>
      <c r="HG191" t="s">
        <v>94</v>
      </c>
      <c r="HH191">
        <f t="shared" si="235"/>
        <v>9</v>
      </c>
      <c r="HI191" t="s">
        <v>88</v>
      </c>
      <c r="HJ191">
        <f t="shared" si="217"/>
        <v>0</v>
      </c>
      <c r="HK191" t="s">
        <v>142</v>
      </c>
      <c r="HL191">
        <f t="shared" si="218"/>
        <v>0</v>
      </c>
      <c r="HM191" t="s">
        <v>90</v>
      </c>
      <c r="HN191">
        <f t="shared" si="178"/>
        <v>9</v>
      </c>
      <c r="HO191" t="s">
        <v>91</v>
      </c>
      <c r="HP191">
        <f t="shared" si="219"/>
        <v>5</v>
      </c>
      <c r="HQ191" t="s">
        <v>136</v>
      </c>
      <c r="HR191" s="1">
        <f t="shared" si="220"/>
        <v>0</v>
      </c>
      <c r="HS191" t="s">
        <v>85</v>
      </c>
      <c r="HT191" s="1">
        <f t="shared" si="221"/>
        <v>5</v>
      </c>
      <c r="HU191" t="s">
        <v>133</v>
      </c>
      <c r="HV191" s="1">
        <f t="shared" si="222"/>
        <v>0</v>
      </c>
      <c r="HW191" t="s">
        <v>129</v>
      </c>
      <c r="HX191" s="1">
        <f t="shared" si="223"/>
        <v>0</v>
      </c>
      <c r="HY191" t="s">
        <v>130</v>
      </c>
      <c r="HZ191" s="1">
        <f t="shared" si="224"/>
        <v>6</v>
      </c>
      <c r="IA191" t="s">
        <v>95</v>
      </c>
      <c r="IB191" s="1">
        <f t="shared" si="225"/>
        <v>6</v>
      </c>
      <c r="IC191" t="s">
        <v>134</v>
      </c>
      <c r="ID191" s="1">
        <f t="shared" si="226"/>
        <v>6</v>
      </c>
      <c r="IE191" t="s">
        <v>96</v>
      </c>
      <c r="IF191" s="1">
        <f t="shared" si="227"/>
        <v>5</v>
      </c>
      <c r="IG191">
        <f t="shared" si="232"/>
        <v>70</v>
      </c>
      <c r="IH191" s="1">
        <f t="shared" si="228"/>
        <v>148</v>
      </c>
    </row>
    <row r="192" spans="1:242" ht="14.65" thickBot="1" x14ac:dyDescent="0.5">
      <c r="A192" s="1">
        <v>189</v>
      </c>
      <c r="B192" s="45">
        <f t="shared" si="163"/>
        <v>141</v>
      </c>
      <c r="C192" s="14" t="s">
        <v>544</v>
      </c>
      <c r="D192" t="s">
        <v>474</v>
      </c>
      <c r="E192" s="15" t="s">
        <v>520</v>
      </c>
      <c r="F192" s="28">
        <f t="shared" si="164"/>
        <v>171</v>
      </c>
      <c r="H192" s="14">
        <v>1</v>
      </c>
      <c r="I192" t="s">
        <v>83</v>
      </c>
      <c r="J192">
        <v>1</v>
      </c>
      <c r="K192" s="40">
        <f t="shared" si="179"/>
        <v>0</v>
      </c>
      <c r="L192">
        <v>0</v>
      </c>
      <c r="M192" t="s">
        <v>83</v>
      </c>
      <c r="N192">
        <v>1</v>
      </c>
      <c r="O192" s="40">
        <f t="shared" si="233"/>
        <v>3</v>
      </c>
      <c r="P192">
        <v>0</v>
      </c>
      <c r="Q192" t="s">
        <v>83</v>
      </c>
      <c r="R192">
        <v>1</v>
      </c>
      <c r="S192" s="40">
        <f t="shared" si="180"/>
        <v>3</v>
      </c>
      <c r="T192">
        <v>2</v>
      </c>
      <c r="U192" t="s">
        <v>83</v>
      </c>
      <c r="V192">
        <v>0</v>
      </c>
      <c r="W192" s="40">
        <f t="shared" si="165"/>
        <v>0</v>
      </c>
      <c r="X192">
        <v>1</v>
      </c>
      <c r="Y192" t="s">
        <v>83</v>
      </c>
      <c r="Z192">
        <v>1</v>
      </c>
      <c r="AA192" s="40">
        <f t="shared" si="166"/>
        <v>0</v>
      </c>
      <c r="AB192">
        <v>2</v>
      </c>
      <c r="AC192" t="s">
        <v>83</v>
      </c>
      <c r="AD192">
        <v>1</v>
      </c>
      <c r="AE192" s="40">
        <f t="shared" si="181"/>
        <v>3</v>
      </c>
      <c r="AF192" s="24">
        <f t="shared" si="182"/>
        <v>9</v>
      </c>
      <c r="AG192" s="14">
        <v>3</v>
      </c>
      <c r="AH192" t="s">
        <v>83</v>
      </c>
      <c r="AI192">
        <v>0</v>
      </c>
      <c r="AJ192" s="40">
        <f t="shared" si="231"/>
        <v>3</v>
      </c>
      <c r="AK192">
        <v>2</v>
      </c>
      <c r="AL192" t="s">
        <v>83</v>
      </c>
      <c r="AM192">
        <v>1</v>
      </c>
      <c r="AN192" s="40">
        <f t="shared" si="183"/>
        <v>0</v>
      </c>
      <c r="AO192">
        <v>1</v>
      </c>
      <c r="AP192" t="s">
        <v>83</v>
      </c>
      <c r="AQ192">
        <v>0</v>
      </c>
      <c r="AR192" s="40">
        <f t="shared" si="162"/>
        <v>0</v>
      </c>
      <c r="AS192">
        <v>3</v>
      </c>
      <c r="AT192" t="s">
        <v>83</v>
      </c>
      <c r="AU192">
        <v>2</v>
      </c>
      <c r="AV192" s="40">
        <f t="shared" si="184"/>
        <v>0</v>
      </c>
      <c r="AW192">
        <v>2</v>
      </c>
      <c r="AX192" t="s">
        <v>83</v>
      </c>
      <c r="AY192">
        <v>4</v>
      </c>
      <c r="AZ192" s="40">
        <f t="shared" si="185"/>
        <v>3</v>
      </c>
      <c r="BA192">
        <v>0</v>
      </c>
      <c r="BB192" t="s">
        <v>83</v>
      </c>
      <c r="BC192">
        <v>2</v>
      </c>
      <c r="BD192" s="40">
        <f t="shared" si="167"/>
        <v>3</v>
      </c>
      <c r="BE192" s="24">
        <f t="shared" si="186"/>
        <v>9</v>
      </c>
      <c r="BF192" s="14">
        <v>2</v>
      </c>
      <c r="BG192" t="s">
        <v>83</v>
      </c>
      <c r="BH192">
        <v>1</v>
      </c>
      <c r="BI192" s="40">
        <f t="shared" si="187"/>
        <v>0</v>
      </c>
      <c r="BJ192">
        <v>1</v>
      </c>
      <c r="BK192" t="s">
        <v>83</v>
      </c>
      <c r="BL192">
        <v>2</v>
      </c>
      <c r="BM192" s="40">
        <f t="shared" si="188"/>
        <v>0</v>
      </c>
      <c r="BN192">
        <v>2</v>
      </c>
      <c r="BO192" t="s">
        <v>83</v>
      </c>
      <c r="BP192">
        <v>2</v>
      </c>
      <c r="BQ192" s="40">
        <f t="shared" si="168"/>
        <v>0</v>
      </c>
      <c r="BR192">
        <v>3</v>
      </c>
      <c r="BS192" t="s">
        <v>83</v>
      </c>
      <c r="BT192">
        <v>1</v>
      </c>
      <c r="BU192" s="40">
        <f t="shared" si="189"/>
        <v>4</v>
      </c>
      <c r="BV192">
        <v>2</v>
      </c>
      <c r="BW192" t="s">
        <v>83</v>
      </c>
      <c r="BX192">
        <v>3</v>
      </c>
      <c r="BY192" s="40">
        <f t="shared" si="190"/>
        <v>3</v>
      </c>
      <c r="BZ192">
        <v>0</v>
      </c>
      <c r="CA192" t="s">
        <v>83</v>
      </c>
      <c r="CB192">
        <v>1</v>
      </c>
      <c r="CC192" s="40">
        <f t="shared" si="191"/>
        <v>4</v>
      </c>
      <c r="CD192" s="24">
        <f t="shared" si="192"/>
        <v>11</v>
      </c>
      <c r="CE192" s="14">
        <v>1</v>
      </c>
      <c r="CF192" t="s">
        <v>83</v>
      </c>
      <c r="CG192">
        <v>0</v>
      </c>
      <c r="CH192" s="40">
        <f t="shared" si="193"/>
        <v>0</v>
      </c>
      <c r="CI192">
        <v>4</v>
      </c>
      <c r="CJ192" t="s">
        <v>83</v>
      </c>
      <c r="CK192">
        <v>0</v>
      </c>
      <c r="CL192" s="40">
        <f t="shared" si="194"/>
        <v>3</v>
      </c>
      <c r="CM192">
        <v>0</v>
      </c>
      <c r="CN192" t="s">
        <v>83</v>
      </c>
      <c r="CO192">
        <v>1</v>
      </c>
      <c r="CP192" s="40">
        <f t="shared" si="195"/>
        <v>6</v>
      </c>
      <c r="CQ192">
        <v>3</v>
      </c>
      <c r="CR192" t="s">
        <v>83</v>
      </c>
      <c r="CS192">
        <v>1</v>
      </c>
      <c r="CT192" s="40">
        <f t="shared" si="196"/>
        <v>3</v>
      </c>
      <c r="CU192">
        <v>0</v>
      </c>
      <c r="CV192" t="s">
        <v>83</v>
      </c>
      <c r="CW192">
        <v>0</v>
      </c>
      <c r="CX192" s="40">
        <f t="shared" si="197"/>
        <v>0</v>
      </c>
      <c r="CY192">
        <v>0</v>
      </c>
      <c r="CZ192" t="s">
        <v>83</v>
      </c>
      <c r="DA192">
        <v>3</v>
      </c>
      <c r="DB192" s="40">
        <f t="shared" si="198"/>
        <v>0</v>
      </c>
      <c r="DC192" s="24">
        <f t="shared" si="199"/>
        <v>12</v>
      </c>
      <c r="DD192" s="14">
        <v>3</v>
      </c>
      <c r="DE192" t="s">
        <v>83</v>
      </c>
      <c r="DF192">
        <v>1</v>
      </c>
      <c r="DG192" s="40">
        <f t="shared" si="229"/>
        <v>0</v>
      </c>
      <c r="DH192">
        <v>3</v>
      </c>
      <c r="DI192" t="s">
        <v>83</v>
      </c>
      <c r="DJ192">
        <v>0</v>
      </c>
      <c r="DK192" s="40">
        <f t="shared" si="169"/>
        <v>3</v>
      </c>
      <c r="DL192">
        <v>1</v>
      </c>
      <c r="DM192" t="s">
        <v>83</v>
      </c>
      <c r="DN192">
        <v>1</v>
      </c>
      <c r="DO192" s="40">
        <f t="shared" si="200"/>
        <v>0</v>
      </c>
      <c r="DP192">
        <v>2</v>
      </c>
      <c r="DQ192" t="s">
        <v>83</v>
      </c>
      <c r="DR192">
        <v>3</v>
      </c>
      <c r="DS192" s="40">
        <f t="shared" si="160"/>
        <v>0</v>
      </c>
      <c r="DT192">
        <v>1</v>
      </c>
      <c r="DU192" t="s">
        <v>83</v>
      </c>
      <c r="DV192">
        <v>3</v>
      </c>
      <c r="DW192" s="40">
        <f t="shared" si="161"/>
        <v>1</v>
      </c>
      <c r="DX192">
        <v>0</v>
      </c>
      <c r="DY192" t="s">
        <v>83</v>
      </c>
      <c r="DZ192">
        <v>2</v>
      </c>
      <c r="EA192" s="39">
        <f t="shared" si="201"/>
        <v>4</v>
      </c>
      <c r="EB192" s="24">
        <f t="shared" si="170"/>
        <v>8</v>
      </c>
      <c r="EC192" s="14">
        <v>1</v>
      </c>
      <c r="ED192" t="s">
        <v>83</v>
      </c>
      <c r="EE192">
        <v>2</v>
      </c>
      <c r="EF192" s="40">
        <f t="shared" si="202"/>
        <v>0</v>
      </c>
      <c r="EG192">
        <v>2</v>
      </c>
      <c r="EH192" t="s">
        <v>83</v>
      </c>
      <c r="EI192">
        <v>1</v>
      </c>
      <c r="EJ192" s="40">
        <f t="shared" si="203"/>
        <v>4</v>
      </c>
      <c r="EK192">
        <v>2</v>
      </c>
      <c r="EL192" t="s">
        <v>83</v>
      </c>
      <c r="EM192">
        <v>0</v>
      </c>
      <c r="EN192" s="40">
        <f t="shared" si="234"/>
        <v>0</v>
      </c>
      <c r="EO192">
        <v>2</v>
      </c>
      <c r="EP192" t="s">
        <v>83</v>
      </c>
      <c r="EQ192">
        <v>2</v>
      </c>
      <c r="ER192" s="40">
        <f t="shared" si="204"/>
        <v>0</v>
      </c>
      <c r="ES192">
        <v>1</v>
      </c>
      <c r="ET192" t="s">
        <v>83</v>
      </c>
      <c r="EU192">
        <v>2</v>
      </c>
      <c r="EV192" s="40">
        <f t="shared" si="205"/>
        <v>0</v>
      </c>
      <c r="EW192">
        <v>0</v>
      </c>
      <c r="EX192" t="s">
        <v>83</v>
      </c>
      <c r="EY192">
        <v>0</v>
      </c>
      <c r="EZ192" s="40">
        <f t="shared" si="206"/>
        <v>0</v>
      </c>
      <c r="FA192" s="24">
        <f t="shared" si="207"/>
        <v>4</v>
      </c>
      <c r="FB192" s="14">
        <v>1</v>
      </c>
      <c r="FC192" t="s">
        <v>83</v>
      </c>
      <c r="FD192">
        <v>0</v>
      </c>
      <c r="FE192" s="40">
        <f t="shared" si="208"/>
        <v>6</v>
      </c>
      <c r="FF192">
        <v>2</v>
      </c>
      <c r="FG192" t="s">
        <v>83</v>
      </c>
      <c r="FH192">
        <v>1</v>
      </c>
      <c r="FI192" s="40">
        <f t="shared" si="209"/>
        <v>3</v>
      </c>
      <c r="FJ192">
        <v>0</v>
      </c>
      <c r="FK192" t="s">
        <v>83</v>
      </c>
      <c r="FL192">
        <v>0</v>
      </c>
      <c r="FM192" s="40">
        <f t="shared" si="210"/>
        <v>3</v>
      </c>
      <c r="FN192">
        <v>2</v>
      </c>
      <c r="FO192" t="s">
        <v>83</v>
      </c>
      <c r="FP192">
        <v>1</v>
      </c>
      <c r="FQ192" s="40">
        <f t="shared" si="171"/>
        <v>4</v>
      </c>
      <c r="FR192">
        <v>1</v>
      </c>
      <c r="FS192" t="s">
        <v>83</v>
      </c>
      <c r="FT192">
        <v>1</v>
      </c>
      <c r="FU192" s="40">
        <f t="shared" si="211"/>
        <v>0</v>
      </c>
      <c r="FV192">
        <v>0</v>
      </c>
      <c r="FW192" t="s">
        <v>83</v>
      </c>
      <c r="FX192">
        <v>2</v>
      </c>
      <c r="FY192" s="40">
        <f t="shared" si="172"/>
        <v>0</v>
      </c>
      <c r="FZ192" s="24">
        <f t="shared" si="173"/>
        <v>16</v>
      </c>
      <c r="GA192" s="14">
        <v>1</v>
      </c>
      <c r="GB192" t="s">
        <v>83</v>
      </c>
      <c r="GC192">
        <v>1</v>
      </c>
      <c r="GD192" s="40">
        <f t="shared" si="212"/>
        <v>4</v>
      </c>
      <c r="GE192">
        <v>2</v>
      </c>
      <c r="GF192" t="s">
        <v>83</v>
      </c>
      <c r="GG192">
        <v>0</v>
      </c>
      <c r="GH192" s="40">
        <f t="shared" si="236"/>
        <v>3</v>
      </c>
      <c r="GI192">
        <v>1</v>
      </c>
      <c r="GJ192" t="s">
        <v>83</v>
      </c>
      <c r="GK192">
        <v>0</v>
      </c>
      <c r="GL192" s="40">
        <f t="shared" si="213"/>
        <v>0</v>
      </c>
      <c r="GM192">
        <v>3</v>
      </c>
      <c r="GN192" t="s">
        <v>83</v>
      </c>
      <c r="GO192">
        <v>2</v>
      </c>
      <c r="GP192" s="40">
        <f t="shared" si="214"/>
        <v>3</v>
      </c>
      <c r="GQ192">
        <v>0</v>
      </c>
      <c r="GR192" t="s">
        <v>83</v>
      </c>
      <c r="GS192">
        <v>2</v>
      </c>
      <c r="GT192" s="40">
        <f t="shared" si="174"/>
        <v>6</v>
      </c>
      <c r="GU192">
        <v>1</v>
      </c>
      <c r="GV192" t="s">
        <v>83</v>
      </c>
      <c r="GW192">
        <v>2</v>
      </c>
      <c r="GX192" s="40">
        <f t="shared" si="215"/>
        <v>0</v>
      </c>
      <c r="GY192" s="24">
        <f t="shared" si="216"/>
        <v>16</v>
      </c>
      <c r="GZ192" s="28">
        <f t="shared" si="175"/>
        <v>85</v>
      </c>
      <c r="HA192" t="s">
        <v>84</v>
      </c>
      <c r="HB192">
        <f t="shared" si="176"/>
        <v>9</v>
      </c>
      <c r="HC192" t="s">
        <v>85</v>
      </c>
      <c r="HD192">
        <f t="shared" si="230"/>
        <v>9</v>
      </c>
      <c r="HE192" t="s">
        <v>93</v>
      </c>
      <c r="HF192">
        <f t="shared" si="177"/>
        <v>9</v>
      </c>
      <c r="HG192" t="s">
        <v>94</v>
      </c>
      <c r="HH192">
        <f t="shared" si="235"/>
        <v>9</v>
      </c>
      <c r="HI192" t="s">
        <v>88</v>
      </c>
      <c r="HJ192">
        <f t="shared" si="217"/>
        <v>0</v>
      </c>
      <c r="HK192" t="s">
        <v>131</v>
      </c>
      <c r="HL192">
        <f t="shared" si="218"/>
        <v>0</v>
      </c>
      <c r="HM192" t="s">
        <v>90</v>
      </c>
      <c r="HN192">
        <f t="shared" si="178"/>
        <v>9</v>
      </c>
      <c r="HO192" t="s">
        <v>135</v>
      </c>
      <c r="HP192">
        <f t="shared" si="219"/>
        <v>0</v>
      </c>
      <c r="HQ192" t="s">
        <v>132</v>
      </c>
      <c r="HR192" s="1">
        <f t="shared" si="220"/>
        <v>6</v>
      </c>
      <c r="HS192" t="s">
        <v>137</v>
      </c>
      <c r="HT192" s="1">
        <f t="shared" si="221"/>
        <v>6</v>
      </c>
      <c r="HU192" t="s">
        <v>86</v>
      </c>
      <c r="HV192" s="1">
        <f t="shared" si="222"/>
        <v>6</v>
      </c>
      <c r="HW192" t="s">
        <v>129</v>
      </c>
      <c r="HX192" s="1">
        <f t="shared" si="223"/>
        <v>0</v>
      </c>
      <c r="HY192" t="s">
        <v>130</v>
      </c>
      <c r="HZ192" s="1">
        <f t="shared" si="224"/>
        <v>6</v>
      </c>
      <c r="IA192" t="s">
        <v>95</v>
      </c>
      <c r="IB192" s="1">
        <f t="shared" si="225"/>
        <v>6</v>
      </c>
      <c r="IC192" t="s">
        <v>134</v>
      </c>
      <c r="ID192" s="1">
        <f t="shared" si="226"/>
        <v>6</v>
      </c>
      <c r="IE192" t="s">
        <v>96</v>
      </c>
      <c r="IF192" s="1">
        <f t="shared" si="227"/>
        <v>5</v>
      </c>
      <c r="IG192">
        <f t="shared" si="232"/>
        <v>86</v>
      </c>
      <c r="IH192" s="1">
        <f t="shared" si="228"/>
        <v>171</v>
      </c>
    </row>
    <row r="193" spans="1:242" ht="14.65" thickBot="1" x14ac:dyDescent="0.5">
      <c r="A193" s="1">
        <v>190</v>
      </c>
      <c r="B193" s="45">
        <f t="shared" si="163"/>
        <v>577</v>
      </c>
      <c r="C193" s="14" t="s">
        <v>545</v>
      </c>
      <c r="D193" t="s">
        <v>546</v>
      </c>
      <c r="E193" s="15" t="s">
        <v>520</v>
      </c>
      <c r="F193" s="28">
        <f t="shared" si="164"/>
        <v>137</v>
      </c>
      <c r="H193" s="14">
        <v>1</v>
      </c>
      <c r="I193" t="s">
        <v>83</v>
      </c>
      <c r="J193">
        <v>2</v>
      </c>
      <c r="K193" s="40">
        <f t="shared" si="179"/>
        <v>3</v>
      </c>
      <c r="L193">
        <v>0</v>
      </c>
      <c r="M193" t="s">
        <v>83</v>
      </c>
      <c r="N193">
        <v>2</v>
      </c>
      <c r="O193" s="40">
        <f t="shared" si="233"/>
        <v>6</v>
      </c>
      <c r="P193">
        <v>2</v>
      </c>
      <c r="Q193" t="s">
        <v>83</v>
      </c>
      <c r="R193">
        <v>1</v>
      </c>
      <c r="S193" s="40">
        <f t="shared" si="180"/>
        <v>0</v>
      </c>
      <c r="T193">
        <v>1</v>
      </c>
      <c r="U193" t="s">
        <v>83</v>
      </c>
      <c r="V193">
        <v>1</v>
      </c>
      <c r="W193" s="40">
        <f t="shared" si="165"/>
        <v>6</v>
      </c>
      <c r="X193">
        <v>2</v>
      </c>
      <c r="Y193" t="s">
        <v>83</v>
      </c>
      <c r="Z193">
        <v>0</v>
      </c>
      <c r="AA193" s="40">
        <f t="shared" si="166"/>
        <v>0</v>
      </c>
      <c r="AB193">
        <v>3</v>
      </c>
      <c r="AC193" t="s">
        <v>83</v>
      </c>
      <c r="AD193">
        <v>0</v>
      </c>
      <c r="AE193" s="40">
        <f t="shared" si="181"/>
        <v>3</v>
      </c>
      <c r="AF193" s="24">
        <f t="shared" si="182"/>
        <v>18</v>
      </c>
      <c r="AG193" s="14">
        <v>3</v>
      </c>
      <c r="AH193" t="s">
        <v>83</v>
      </c>
      <c r="AI193">
        <v>1</v>
      </c>
      <c r="AJ193" s="40">
        <f t="shared" si="231"/>
        <v>3</v>
      </c>
      <c r="AK193">
        <v>1</v>
      </c>
      <c r="AL193" t="s">
        <v>83</v>
      </c>
      <c r="AM193">
        <v>2</v>
      </c>
      <c r="AN193" s="40">
        <f t="shared" si="183"/>
        <v>0</v>
      </c>
      <c r="AO193">
        <v>3</v>
      </c>
      <c r="AP193" t="s">
        <v>83</v>
      </c>
      <c r="AQ193">
        <v>1</v>
      </c>
      <c r="AR193" s="40">
        <f t="shared" si="162"/>
        <v>0</v>
      </c>
      <c r="AS193">
        <v>3</v>
      </c>
      <c r="AT193" t="s">
        <v>83</v>
      </c>
      <c r="AU193">
        <v>3</v>
      </c>
      <c r="AV193" s="40">
        <f t="shared" si="184"/>
        <v>3</v>
      </c>
      <c r="AW193">
        <v>2</v>
      </c>
      <c r="AX193" t="s">
        <v>83</v>
      </c>
      <c r="AY193">
        <v>3</v>
      </c>
      <c r="AZ193" s="40">
        <f t="shared" si="185"/>
        <v>3</v>
      </c>
      <c r="BA193">
        <v>1</v>
      </c>
      <c r="BB193" t="s">
        <v>83</v>
      </c>
      <c r="BC193">
        <v>3</v>
      </c>
      <c r="BD193" s="40">
        <f t="shared" si="167"/>
        <v>3</v>
      </c>
      <c r="BE193" s="24">
        <f t="shared" si="186"/>
        <v>12</v>
      </c>
      <c r="BF193" s="14">
        <v>5</v>
      </c>
      <c r="BG193" t="s">
        <v>83</v>
      </c>
      <c r="BH193">
        <v>4</v>
      </c>
      <c r="BI193" s="40">
        <f t="shared" si="187"/>
        <v>0</v>
      </c>
      <c r="BJ193">
        <v>1</v>
      </c>
      <c r="BK193" t="s">
        <v>83</v>
      </c>
      <c r="BL193">
        <v>3</v>
      </c>
      <c r="BM193" s="40">
        <f t="shared" si="188"/>
        <v>0</v>
      </c>
      <c r="BN193">
        <v>3</v>
      </c>
      <c r="BO193" t="s">
        <v>83</v>
      </c>
      <c r="BP193">
        <v>5</v>
      </c>
      <c r="BQ193" s="40">
        <f t="shared" si="168"/>
        <v>0</v>
      </c>
      <c r="BR193">
        <v>2</v>
      </c>
      <c r="BS193" t="s">
        <v>83</v>
      </c>
      <c r="BT193">
        <v>3</v>
      </c>
      <c r="BU193" s="40">
        <f t="shared" si="189"/>
        <v>0</v>
      </c>
      <c r="BV193">
        <v>2</v>
      </c>
      <c r="BW193" t="s">
        <v>83</v>
      </c>
      <c r="BX193">
        <v>4</v>
      </c>
      <c r="BY193" s="40">
        <f t="shared" si="190"/>
        <v>4</v>
      </c>
      <c r="BZ193">
        <v>3</v>
      </c>
      <c r="CA193" t="s">
        <v>83</v>
      </c>
      <c r="CB193">
        <v>2</v>
      </c>
      <c r="CC193" s="40">
        <f t="shared" si="191"/>
        <v>0</v>
      </c>
      <c r="CD193" s="24">
        <f t="shared" si="192"/>
        <v>4</v>
      </c>
      <c r="CE193" s="14">
        <v>2</v>
      </c>
      <c r="CF193" t="s">
        <v>83</v>
      </c>
      <c r="CG193">
        <v>4</v>
      </c>
      <c r="CH193" s="40">
        <f t="shared" si="193"/>
        <v>0</v>
      </c>
      <c r="CI193">
        <v>4</v>
      </c>
      <c r="CJ193" t="s">
        <v>83</v>
      </c>
      <c r="CK193">
        <v>5</v>
      </c>
      <c r="CL193" s="40">
        <f t="shared" si="194"/>
        <v>0</v>
      </c>
      <c r="CM193">
        <v>3</v>
      </c>
      <c r="CN193" t="s">
        <v>83</v>
      </c>
      <c r="CO193">
        <v>4</v>
      </c>
      <c r="CP193" s="40">
        <f t="shared" si="195"/>
        <v>4</v>
      </c>
      <c r="CQ193">
        <v>4</v>
      </c>
      <c r="CR193" t="s">
        <v>83</v>
      </c>
      <c r="CS193">
        <v>2</v>
      </c>
      <c r="CT193" s="40">
        <f t="shared" si="196"/>
        <v>3</v>
      </c>
      <c r="CU193">
        <v>4</v>
      </c>
      <c r="CV193" t="s">
        <v>83</v>
      </c>
      <c r="CW193">
        <v>2</v>
      </c>
      <c r="CX193" s="40">
        <f t="shared" si="197"/>
        <v>3</v>
      </c>
      <c r="CY193">
        <v>3</v>
      </c>
      <c r="CZ193" t="s">
        <v>83</v>
      </c>
      <c r="DA193">
        <v>4</v>
      </c>
      <c r="DB193" s="40">
        <f t="shared" si="198"/>
        <v>0</v>
      </c>
      <c r="DC193" s="24">
        <f t="shared" si="199"/>
        <v>10</v>
      </c>
      <c r="DD193" s="14">
        <v>4</v>
      </c>
      <c r="DE193" t="s">
        <v>83</v>
      </c>
      <c r="DF193">
        <v>0</v>
      </c>
      <c r="DG193" s="40">
        <f t="shared" si="229"/>
        <v>0</v>
      </c>
      <c r="DH193">
        <v>4</v>
      </c>
      <c r="DI193" t="s">
        <v>83</v>
      </c>
      <c r="DJ193">
        <v>3</v>
      </c>
      <c r="DK193" s="40">
        <f t="shared" si="169"/>
        <v>3</v>
      </c>
      <c r="DL193">
        <v>2</v>
      </c>
      <c r="DM193" t="s">
        <v>83</v>
      </c>
      <c r="DN193">
        <v>4</v>
      </c>
      <c r="DO193" s="40">
        <f t="shared" si="200"/>
        <v>3</v>
      </c>
      <c r="DP193">
        <v>3</v>
      </c>
      <c r="DQ193" t="s">
        <v>83</v>
      </c>
      <c r="DR193">
        <v>3</v>
      </c>
      <c r="DS193" s="40">
        <f t="shared" ref="DS193:DS256" si="237">IF(AND(DP193=1,DR193=1),6,IF(AND(DP193=DR193,OR(DP193=0,DP193=2)),4,IF(DP193=DR193,3,0)))</f>
        <v>3</v>
      </c>
      <c r="DT193">
        <v>0</v>
      </c>
      <c r="DU193" t="s">
        <v>83</v>
      </c>
      <c r="DV193">
        <v>5</v>
      </c>
      <c r="DW193" s="40">
        <f t="shared" ref="DW193:DW256" si="238">IF(AND(DT193=2,DV193=1),6,IF(DT193-DV193=1,4,IF(DT193&gt;DV193,3,1)))</f>
        <v>1</v>
      </c>
      <c r="DX193">
        <v>3</v>
      </c>
      <c r="DY193" t="s">
        <v>83</v>
      </c>
      <c r="DZ193">
        <v>4</v>
      </c>
      <c r="EA193" s="39">
        <f t="shared" si="201"/>
        <v>3</v>
      </c>
      <c r="EB193" s="24">
        <f t="shared" si="170"/>
        <v>13</v>
      </c>
      <c r="EC193" s="14">
        <v>2</v>
      </c>
      <c r="ED193" t="s">
        <v>83</v>
      </c>
      <c r="EE193">
        <v>3</v>
      </c>
      <c r="EF193" s="40">
        <f t="shared" si="202"/>
        <v>0</v>
      </c>
      <c r="EG193">
        <v>4</v>
      </c>
      <c r="EH193" t="s">
        <v>83</v>
      </c>
      <c r="EI193">
        <v>1</v>
      </c>
      <c r="EJ193" s="40">
        <f t="shared" si="203"/>
        <v>3</v>
      </c>
      <c r="EK193">
        <v>3</v>
      </c>
      <c r="EL193" t="s">
        <v>83</v>
      </c>
      <c r="EM193">
        <v>1</v>
      </c>
      <c r="EN193" s="40">
        <f t="shared" si="234"/>
        <v>0</v>
      </c>
      <c r="EO193">
        <v>1</v>
      </c>
      <c r="EP193" t="s">
        <v>83</v>
      </c>
      <c r="EQ193">
        <v>1</v>
      </c>
      <c r="ER193" s="40">
        <f t="shared" si="204"/>
        <v>0</v>
      </c>
      <c r="ES193">
        <v>4</v>
      </c>
      <c r="ET193" t="s">
        <v>83</v>
      </c>
      <c r="EU193">
        <v>3</v>
      </c>
      <c r="EV193" s="40">
        <f t="shared" si="205"/>
        <v>0</v>
      </c>
      <c r="EW193">
        <v>4</v>
      </c>
      <c r="EX193" t="s">
        <v>83</v>
      </c>
      <c r="EY193">
        <v>2</v>
      </c>
      <c r="EZ193" s="40">
        <f t="shared" si="206"/>
        <v>0</v>
      </c>
      <c r="FA193" s="24">
        <f t="shared" si="207"/>
        <v>3</v>
      </c>
      <c r="FB193" s="14">
        <v>0</v>
      </c>
      <c r="FC193" t="s">
        <v>83</v>
      </c>
      <c r="FD193">
        <v>3</v>
      </c>
      <c r="FE193" s="40">
        <f t="shared" si="208"/>
        <v>0</v>
      </c>
      <c r="FF193">
        <v>3</v>
      </c>
      <c r="FG193" t="s">
        <v>83</v>
      </c>
      <c r="FH193">
        <v>1</v>
      </c>
      <c r="FI193" s="40">
        <f t="shared" si="209"/>
        <v>4</v>
      </c>
      <c r="FJ193">
        <v>1</v>
      </c>
      <c r="FK193" t="s">
        <v>83</v>
      </c>
      <c r="FL193">
        <v>1</v>
      </c>
      <c r="FM193" s="40">
        <f t="shared" si="210"/>
        <v>3</v>
      </c>
      <c r="FN193">
        <v>4</v>
      </c>
      <c r="FO193" t="s">
        <v>83</v>
      </c>
      <c r="FP193">
        <v>2</v>
      </c>
      <c r="FQ193" s="40">
        <f t="shared" si="171"/>
        <v>3</v>
      </c>
      <c r="FR193">
        <v>2</v>
      </c>
      <c r="FS193" t="s">
        <v>83</v>
      </c>
      <c r="FT193">
        <v>3</v>
      </c>
      <c r="FU193" s="40">
        <f t="shared" si="211"/>
        <v>6</v>
      </c>
      <c r="FV193">
        <v>2</v>
      </c>
      <c r="FW193" t="s">
        <v>83</v>
      </c>
      <c r="FX193">
        <v>3</v>
      </c>
      <c r="FY193" s="40">
        <f t="shared" si="172"/>
        <v>0</v>
      </c>
      <c r="FZ193" s="24">
        <f t="shared" si="173"/>
        <v>16</v>
      </c>
      <c r="GA193" s="14">
        <v>2</v>
      </c>
      <c r="GB193" t="s">
        <v>83</v>
      </c>
      <c r="GC193">
        <v>0</v>
      </c>
      <c r="GD193" s="40">
        <f t="shared" si="212"/>
        <v>0</v>
      </c>
      <c r="GE193">
        <v>3</v>
      </c>
      <c r="GF193" t="s">
        <v>83</v>
      </c>
      <c r="GG193">
        <v>1</v>
      </c>
      <c r="GH193" s="40">
        <f t="shared" si="236"/>
        <v>3</v>
      </c>
      <c r="GI193">
        <v>1</v>
      </c>
      <c r="GJ193" t="s">
        <v>83</v>
      </c>
      <c r="GK193">
        <v>2</v>
      </c>
      <c r="GL193" s="40">
        <f t="shared" si="213"/>
        <v>4</v>
      </c>
      <c r="GM193">
        <v>5</v>
      </c>
      <c r="GN193" t="s">
        <v>83</v>
      </c>
      <c r="GO193">
        <v>3</v>
      </c>
      <c r="GP193" s="40">
        <f t="shared" si="214"/>
        <v>4</v>
      </c>
      <c r="GQ193">
        <v>2</v>
      </c>
      <c r="GR193" t="s">
        <v>83</v>
      </c>
      <c r="GS193">
        <v>3</v>
      </c>
      <c r="GT193" s="40">
        <f t="shared" si="174"/>
        <v>3</v>
      </c>
      <c r="GU193">
        <v>0</v>
      </c>
      <c r="GV193" t="s">
        <v>83</v>
      </c>
      <c r="GW193">
        <v>5</v>
      </c>
      <c r="GX193" s="40">
        <f t="shared" si="215"/>
        <v>0</v>
      </c>
      <c r="GY193" s="24">
        <f t="shared" si="216"/>
        <v>14</v>
      </c>
      <c r="GZ193" s="28">
        <f t="shared" si="175"/>
        <v>90</v>
      </c>
      <c r="HA193" t="s">
        <v>136</v>
      </c>
      <c r="HB193">
        <f t="shared" si="176"/>
        <v>0</v>
      </c>
      <c r="HC193" t="s">
        <v>85</v>
      </c>
      <c r="HD193">
        <f t="shared" si="230"/>
        <v>9</v>
      </c>
      <c r="HE193" t="s">
        <v>169</v>
      </c>
      <c r="HF193">
        <f t="shared" si="177"/>
        <v>0</v>
      </c>
      <c r="HG193" t="s">
        <v>164</v>
      </c>
      <c r="HH193">
        <f t="shared" si="235"/>
        <v>0</v>
      </c>
      <c r="HI193" t="s">
        <v>130</v>
      </c>
      <c r="HJ193">
        <f t="shared" si="217"/>
        <v>5</v>
      </c>
      <c r="HK193" t="s">
        <v>95</v>
      </c>
      <c r="HL193">
        <f t="shared" si="218"/>
        <v>5</v>
      </c>
      <c r="HM193" t="s">
        <v>90</v>
      </c>
      <c r="HN193">
        <f t="shared" si="178"/>
        <v>9</v>
      </c>
      <c r="HO193" t="s">
        <v>96</v>
      </c>
      <c r="HP193">
        <f t="shared" si="219"/>
        <v>9</v>
      </c>
      <c r="HQ193" t="s">
        <v>140</v>
      </c>
      <c r="HR193" s="1">
        <f t="shared" si="220"/>
        <v>0</v>
      </c>
      <c r="HS193" t="s">
        <v>92</v>
      </c>
      <c r="HT193" s="1">
        <f t="shared" si="221"/>
        <v>0</v>
      </c>
      <c r="HU193" t="s">
        <v>93</v>
      </c>
      <c r="HV193" s="1">
        <f t="shared" si="222"/>
        <v>5</v>
      </c>
      <c r="HW193" t="s">
        <v>94</v>
      </c>
      <c r="HX193" s="1">
        <f t="shared" si="223"/>
        <v>5</v>
      </c>
      <c r="HY193" t="s">
        <v>141</v>
      </c>
      <c r="HZ193" s="1">
        <f t="shared" si="224"/>
        <v>0</v>
      </c>
      <c r="IA193" t="s">
        <v>131</v>
      </c>
      <c r="IB193" s="1">
        <f t="shared" si="225"/>
        <v>0</v>
      </c>
      <c r="IC193" t="s">
        <v>166</v>
      </c>
      <c r="ID193" s="1">
        <f t="shared" si="226"/>
        <v>0</v>
      </c>
      <c r="IE193" t="s">
        <v>138</v>
      </c>
      <c r="IF193" s="1">
        <f t="shared" si="227"/>
        <v>0</v>
      </c>
      <c r="IG193">
        <f t="shared" si="232"/>
        <v>47</v>
      </c>
      <c r="IH193" s="1">
        <f t="shared" si="228"/>
        <v>137</v>
      </c>
    </row>
    <row r="194" spans="1:242" ht="14.65" thickBot="1" x14ac:dyDescent="0.5">
      <c r="A194" s="1">
        <v>191</v>
      </c>
      <c r="B194" s="45">
        <f t="shared" si="163"/>
        <v>756</v>
      </c>
      <c r="C194" s="14" t="s">
        <v>547</v>
      </c>
      <c r="D194" t="s">
        <v>548</v>
      </c>
      <c r="E194" s="15" t="s">
        <v>520</v>
      </c>
      <c r="F194" s="28">
        <f t="shared" si="164"/>
        <v>89</v>
      </c>
      <c r="H194" s="14">
        <v>1</v>
      </c>
      <c r="I194" t="s">
        <v>83</v>
      </c>
      <c r="J194">
        <v>3</v>
      </c>
      <c r="K194" s="40">
        <f t="shared" si="179"/>
        <v>4</v>
      </c>
      <c r="L194">
        <v>9</v>
      </c>
      <c r="M194" t="s">
        <v>83</v>
      </c>
      <c r="N194">
        <v>9</v>
      </c>
      <c r="O194" s="40">
        <f t="shared" si="233"/>
        <v>0</v>
      </c>
      <c r="P194">
        <v>9</v>
      </c>
      <c r="Q194" t="s">
        <v>83</v>
      </c>
      <c r="R194">
        <v>9</v>
      </c>
      <c r="S194" s="40">
        <f t="shared" si="180"/>
        <v>0</v>
      </c>
      <c r="T194">
        <v>9</v>
      </c>
      <c r="U194" t="s">
        <v>83</v>
      </c>
      <c r="V194">
        <v>9</v>
      </c>
      <c r="W194" s="40">
        <f t="shared" si="165"/>
        <v>3</v>
      </c>
      <c r="X194">
        <v>9</v>
      </c>
      <c r="Y194" t="s">
        <v>83</v>
      </c>
      <c r="Z194">
        <v>9</v>
      </c>
      <c r="AA194" s="40">
        <f t="shared" si="166"/>
        <v>0</v>
      </c>
      <c r="AB194">
        <v>9</v>
      </c>
      <c r="AC194" t="s">
        <v>83</v>
      </c>
      <c r="AD194">
        <v>9</v>
      </c>
      <c r="AE194" s="40">
        <f t="shared" si="181"/>
        <v>0</v>
      </c>
      <c r="AF194" s="24">
        <f t="shared" si="182"/>
        <v>7</v>
      </c>
      <c r="AG194" s="14">
        <v>2</v>
      </c>
      <c r="AH194" t="s">
        <v>83</v>
      </c>
      <c r="AI194">
        <v>1</v>
      </c>
      <c r="AJ194" s="40">
        <f t="shared" si="231"/>
        <v>3</v>
      </c>
      <c r="AK194">
        <v>9</v>
      </c>
      <c r="AL194" t="s">
        <v>83</v>
      </c>
      <c r="AM194">
        <v>9</v>
      </c>
      <c r="AN194" s="40">
        <f t="shared" si="183"/>
        <v>3</v>
      </c>
      <c r="AO194">
        <v>9</v>
      </c>
      <c r="AP194" t="s">
        <v>83</v>
      </c>
      <c r="AQ194">
        <v>9</v>
      </c>
      <c r="AR194" s="40">
        <f t="shared" si="162"/>
        <v>0</v>
      </c>
      <c r="AS194">
        <v>9</v>
      </c>
      <c r="AT194" t="s">
        <v>83</v>
      </c>
      <c r="AU194">
        <v>9</v>
      </c>
      <c r="AV194" s="40">
        <f t="shared" si="184"/>
        <v>3</v>
      </c>
      <c r="AW194">
        <v>9</v>
      </c>
      <c r="AX194" t="s">
        <v>83</v>
      </c>
      <c r="AY194">
        <v>9</v>
      </c>
      <c r="AZ194" s="40">
        <f t="shared" si="185"/>
        <v>0</v>
      </c>
      <c r="BA194">
        <v>9</v>
      </c>
      <c r="BB194" t="s">
        <v>83</v>
      </c>
      <c r="BC194">
        <v>9</v>
      </c>
      <c r="BD194" s="40">
        <f t="shared" si="167"/>
        <v>0</v>
      </c>
      <c r="BE194" s="24">
        <f t="shared" si="186"/>
        <v>9</v>
      </c>
      <c r="BF194" s="14">
        <v>2</v>
      </c>
      <c r="BG194" t="s">
        <v>83</v>
      </c>
      <c r="BH194">
        <v>2</v>
      </c>
      <c r="BI194" s="40">
        <f t="shared" si="187"/>
        <v>0</v>
      </c>
      <c r="BJ194">
        <v>9</v>
      </c>
      <c r="BK194" t="s">
        <v>83</v>
      </c>
      <c r="BL194">
        <v>9</v>
      </c>
      <c r="BM194" s="40">
        <f t="shared" si="188"/>
        <v>3</v>
      </c>
      <c r="BN194">
        <v>9</v>
      </c>
      <c r="BO194" t="s">
        <v>83</v>
      </c>
      <c r="BP194">
        <v>9</v>
      </c>
      <c r="BQ194" s="40">
        <f t="shared" si="168"/>
        <v>0</v>
      </c>
      <c r="BR194">
        <v>9</v>
      </c>
      <c r="BS194" t="s">
        <v>83</v>
      </c>
      <c r="BT194">
        <v>9</v>
      </c>
      <c r="BU194" s="40">
        <f t="shared" si="189"/>
        <v>0</v>
      </c>
      <c r="BV194">
        <v>9</v>
      </c>
      <c r="BW194" t="s">
        <v>83</v>
      </c>
      <c r="BX194">
        <v>9</v>
      </c>
      <c r="BY194" s="40">
        <f t="shared" si="190"/>
        <v>0</v>
      </c>
      <c r="BZ194">
        <v>9</v>
      </c>
      <c r="CA194" t="s">
        <v>83</v>
      </c>
      <c r="CB194">
        <v>9</v>
      </c>
      <c r="CC194" s="40">
        <f t="shared" si="191"/>
        <v>0</v>
      </c>
      <c r="CD194" s="24">
        <f t="shared" si="192"/>
        <v>3</v>
      </c>
      <c r="CE194" s="14">
        <v>6</v>
      </c>
      <c r="CF194" t="s">
        <v>83</v>
      </c>
      <c r="CG194">
        <v>0</v>
      </c>
      <c r="CH194" s="40">
        <f t="shared" si="193"/>
        <v>0</v>
      </c>
      <c r="CI194">
        <v>9</v>
      </c>
      <c r="CJ194" t="s">
        <v>83</v>
      </c>
      <c r="CK194">
        <v>9</v>
      </c>
      <c r="CL194" s="40">
        <f t="shared" si="194"/>
        <v>0</v>
      </c>
      <c r="CM194">
        <v>9</v>
      </c>
      <c r="CN194" t="s">
        <v>83</v>
      </c>
      <c r="CO194">
        <v>9</v>
      </c>
      <c r="CP194" s="40">
        <f t="shared" si="195"/>
        <v>0</v>
      </c>
      <c r="CQ194">
        <v>9</v>
      </c>
      <c r="CR194" t="s">
        <v>83</v>
      </c>
      <c r="CS194">
        <v>9</v>
      </c>
      <c r="CT194" s="40">
        <f t="shared" si="196"/>
        <v>0</v>
      </c>
      <c r="CU194">
        <v>9</v>
      </c>
      <c r="CV194" t="s">
        <v>83</v>
      </c>
      <c r="CW194">
        <v>9</v>
      </c>
      <c r="CX194" s="40">
        <f t="shared" si="197"/>
        <v>0</v>
      </c>
      <c r="CY194">
        <v>9</v>
      </c>
      <c r="CZ194" t="s">
        <v>83</v>
      </c>
      <c r="DA194">
        <v>9</v>
      </c>
      <c r="DB194" s="40">
        <f t="shared" si="198"/>
        <v>0</v>
      </c>
      <c r="DC194" s="24">
        <f t="shared" si="199"/>
        <v>0</v>
      </c>
      <c r="DD194" s="14">
        <v>0</v>
      </c>
      <c r="DE194" t="s">
        <v>83</v>
      </c>
      <c r="DF194">
        <v>9</v>
      </c>
      <c r="DG194" s="40">
        <f t="shared" si="229"/>
        <v>3</v>
      </c>
      <c r="DH194">
        <v>9</v>
      </c>
      <c r="DI194" t="s">
        <v>83</v>
      </c>
      <c r="DJ194">
        <v>9</v>
      </c>
      <c r="DK194" s="40">
        <f t="shared" si="169"/>
        <v>0</v>
      </c>
      <c r="DL194">
        <v>9</v>
      </c>
      <c r="DM194" t="s">
        <v>83</v>
      </c>
      <c r="DN194">
        <v>9</v>
      </c>
      <c r="DO194" s="40">
        <f t="shared" si="200"/>
        <v>0</v>
      </c>
      <c r="DP194">
        <v>9</v>
      </c>
      <c r="DQ194" t="s">
        <v>83</v>
      </c>
      <c r="DR194">
        <v>9</v>
      </c>
      <c r="DS194" s="40">
        <f t="shared" si="237"/>
        <v>3</v>
      </c>
      <c r="DT194">
        <v>9</v>
      </c>
      <c r="DU194" t="s">
        <v>83</v>
      </c>
      <c r="DV194">
        <v>9</v>
      </c>
      <c r="DW194" s="40">
        <f t="shared" si="238"/>
        <v>1</v>
      </c>
      <c r="DX194">
        <v>9</v>
      </c>
      <c r="DY194" t="s">
        <v>83</v>
      </c>
      <c r="DZ194">
        <v>9</v>
      </c>
      <c r="EA194" s="39">
        <f t="shared" si="201"/>
        <v>0</v>
      </c>
      <c r="EB194" s="24">
        <f t="shared" si="170"/>
        <v>7</v>
      </c>
      <c r="EC194" s="14">
        <v>0</v>
      </c>
      <c r="ED194" t="s">
        <v>83</v>
      </c>
      <c r="EE194">
        <v>9</v>
      </c>
      <c r="EF194" s="40">
        <f t="shared" si="202"/>
        <v>0</v>
      </c>
      <c r="EG194">
        <v>9</v>
      </c>
      <c r="EH194" t="s">
        <v>83</v>
      </c>
      <c r="EI194">
        <v>9</v>
      </c>
      <c r="EJ194" s="40">
        <f t="shared" si="203"/>
        <v>0</v>
      </c>
      <c r="EK194">
        <v>9</v>
      </c>
      <c r="EL194" t="s">
        <v>83</v>
      </c>
      <c r="EM194">
        <v>9</v>
      </c>
      <c r="EN194" s="40">
        <f t="shared" si="234"/>
        <v>0</v>
      </c>
      <c r="EO194">
        <v>9</v>
      </c>
      <c r="EP194" t="s">
        <v>83</v>
      </c>
      <c r="EQ194">
        <v>9</v>
      </c>
      <c r="ER194" s="40">
        <f t="shared" si="204"/>
        <v>0</v>
      </c>
      <c r="ES194">
        <v>9</v>
      </c>
      <c r="ET194" t="s">
        <v>83</v>
      </c>
      <c r="EU194">
        <v>9</v>
      </c>
      <c r="EV194" s="40">
        <f t="shared" si="205"/>
        <v>3</v>
      </c>
      <c r="EW194">
        <v>9</v>
      </c>
      <c r="EX194" t="s">
        <v>83</v>
      </c>
      <c r="EY194">
        <v>9</v>
      </c>
      <c r="EZ194" s="40">
        <f t="shared" si="206"/>
        <v>0</v>
      </c>
      <c r="FA194" s="24">
        <f t="shared" si="207"/>
        <v>3</v>
      </c>
      <c r="FB194" s="14">
        <v>0</v>
      </c>
      <c r="FC194" t="s">
        <v>83</v>
      </c>
      <c r="FD194">
        <v>9</v>
      </c>
      <c r="FE194" s="40">
        <f t="shared" si="208"/>
        <v>0</v>
      </c>
      <c r="FF194">
        <v>9</v>
      </c>
      <c r="FG194" t="s">
        <v>83</v>
      </c>
      <c r="FH194">
        <v>9</v>
      </c>
      <c r="FI194" s="40">
        <f t="shared" si="209"/>
        <v>0</v>
      </c>
      <c r="FJ194">
        <v>9</v>
      </c>
      <c r="FK194" t="s">
        <v>83</v>
      </c>
      <c r="FL194">
        <v>9</v>
      </c>
      <c r="FM194" s="40">
        <f t="shared" si="210"/>
        <v>3</v>
      </c>
      <c r="FN194">
        <v>9</v>
      </c>
      <c r="FO194" t="s">
        <v>83</v>
      </c>
      <c r="FP194">
        <v>9</v>
      </c>
      <c r="FQ194" s="40">
        <f t="shared" si="171"/>
        <v>0</v>
      </c>
      <c r="FR194">
        <v>9</v>
      </c>
      <c r="FS194" t="s">
        <v>83</v>
      </c>
      <c r="FT194">
        <v>9</v>
      </c>
      <c r="FU194" s="40">
        <f t="shared" si="211"/>
        <v>0</v>
      </c>
      <c r="FV194">
        <v>9</v>
      </c>
      <c r="FW194" t="s">
        <v>83</v>
      </c>
      <c r="FX194">
        <v>9</v>
      </c>
      <c r="FY194" s="40">
        <f t="shared" si="172"/>
        <v>0</v>
      </c>
      <c r="FZ194" s="24">
        <f t="shared" si="173"/>
        <v>3</v>
      </c>
      <c r="GA194" s="14">
        <v>9</v>
      </c>
      <c r="GB194" t="s">
        <v>83</v>
      </c>
      <c r="GC194">
        <v>9</v>
      </c>
      <c r="GD194" s="40">
        <f t="shared" si="212"/>
        <v>3</v>
      </c>
      <c r="GE194">
        <v>2</v>
      </c>
      <c r="GF194" t="s">
        <v>83</v>
      </c>
      <c r="GG194">
        <v>1</v>
      </c>
      <c r="GH194" s="40">
        <f t="shared" si="236"/>
        <v>4</v>
      </c>
      <c r="GI194">
        <v>9</v>
      </c>
      <c r="GJ194" t="s">
        <v>83</v>
      </c>
      <c r="GK194">
        <v>9</v>
      </c>
      <c r="GL194" s="40">
        <f t="shared" si="213"/>
        <v>0</v>
      </c>
      <c r="GM194">
        <v>9</v>
      </c>
      <c r="GN194" t="s">
        <v>83</v>
      </c>
      <c r="GO194">
        <v>9</v>
      </c>
      <c r="GP194" s="40">
        <f t="shared" si="214"/>
        <v>0</v>
      </c>
      <c r="GQ194">
        <v>9</v>
      </c>
      <c r="GR194" t="s">
        <v>83</v>
      </c>
      <c r="GS194">
        <v>9</v>
      </c>
      <c r="GT194" s="40">
        <f t="shared" si="174"/>
        <v>0</v>
      </c>
      <c r="GU194">
        <v>9</v>
      </c>
      <c r="GV194" t="s">
        <v>83</v>
      </c>
      <c r="GW194">
        <v>9</v>
      </c>
      <c r="GX194" s="40">
        <f t="shared" si="215"/>
        <v>0</v>
      </c>
      <c r="GY194" s="24">
        <f t="shared" si="216"/>
        <v>7</v>
      </c>
      <c r="GZ194" s="28">
        <f t="shared" si="175"/>
        <v>39</v>
      </c>
      <c r="HA194" t="s">
        <v>84</v>
      </c>
      <c r="HB194">
        <f t="shared" si="176"/>
        <v>9</v>
      </c>
      <c r="HC194" t="s">
        <v>181</v>
      </c>
      <c r="HD194">
        <f t="shared" si="230"/>
        <v>0</v>
      </c>
      <c r="HE194" t="s">
        <v>133</v>
      </c>
      <c r="HF194">
        <f t="shared" si="177"/>
        <v>0</v>
      </c>
      <c r="HG194" t="s">
        <v>164</v>
      </c>
      <c r="HH194">
        <f t="shared" si="235"/>
        <v>0</v>
      </c>
      <c r="HI194" t="s">
        <v>165</v>
      </c>
      <c r="HJ194">
        <f t="shared" si="217"/>
        <v>9</v>
      </c>
      <c r="HK194" t="s">
        <v>142</v>
      </c>
      <c r="HL194">
        <f t="shared" si="218"/>
        <v>0</v>
      </c>
      <c r="HM194" t="s">
        <v>134</v>
      </c>
      <c r="HN194">
        <f t="shared" si="178"/>
        <v>5</v>
      </c>
      <c r="HO194" t="s">
        <v>96</v>
      </c>
      <c r="HP194">
        <f t="shared" si="219"/>
        <v>9</v>
      </c>
      <c r="HQ194" t="s">
        <v>140</v>
      </c>
      <c r="HR194" s="1">
        <f t="shared" si="220"/>
        <v>0</v>
      </c>
      <c r="HS194" t="s">
        <v>137</v>
      </c>
      <c r="HT194" s="1">
        <f t="shared" si="221"/>
        <v>6</v>
      </c>
      <c r="HU194" t="s">
        <v>169</v>
      </c>
      <c r="HV194" s="1">
        <f t="shared" si="222"/>
        <v>0</v>
      </c>
      <c r="HW194" t="s">
        <v>129</v>
      </c>
      <c r="HX194" s="1">
        <f t="shared" si="223"/>
        <v>0</v>
      </c>
      <c r="HY194" t="s">
        <v>88</v>
      </c>
      <c r="HZ194" s="1">
        <f t="shared" si="224"/>
        <v>0</v>
      </c>
      <c r="IA194" t="s">
        <v>95</v>
      </c>
      <c r="IB194" s="1">
        <f t="shared" si="225"/>
        <v>6</v>
      </c>
      <c r="IC194" t="s">
        <v>150</v>
      </c>
      <c r="ID194" s="1">
        <f t="shared" si="226"/>
        <v>0</v>
      </c>
      <c r="IE194" t="s">
        <v>91</v>
      </c>
      <c r="IF194" s="1">
        <f t="shared" si="227"/>
        <v>6</v>
      </c>
      <c r="IG194">
        <f t="shared" si="232"/>
        <v>50</v>
      </c>
      <c r="IH194" s="1">
        <f t="shared" si="228"/>
        <v>89</v>
      </c>
    </row>
    <row r="195" spans="1:242" ht="14.65" thickBot="1" x14ac:dyDescent="0.5">
      <c r="A195" s="1">
        <v>192</v>
      </c>
      <c r="B195" s="45">
        <f t="shared" si="163"/>
        <v>256</v>
      </c>
      <c r="C195" s="14" t="s">
        <v>549</v>
      </c>
      <c r="D195" t="s">
        <v>550</v>
      </c>
      <c r="E195" s="15" t="s">
        <v>520</v>
      </c>
      <c r="F195" s="28">
        <f t="shared" si="164"/>
        <v>162</v>
      </c>
      <c r="H195" s="14">
        <v>1</v>
      </c>
      <c r="I195" t="s">
        <v>83</v>
      </c>
      <c r="J195">
        <v>1</v>
      </c>
      <c r="K195" s="40">
        <f t="shared" si="179"/>
        <v>0</v>
      </c>
      <c r="L195">
        <v>2</v>
      </c>
      <c r="M195" t="s">
        <v>83</v>
      </c>
      <c r="N195">
        <v>1</v>
      </c>
      <c r="O195" s="40">
        <f t="shared" si="233"/>
        <v>0</v>
      </c>
      <c r="P195">
        <v>4</v>
      </c>
      <c r="Q195" t="s">
        <v>83</v>
      </c>
      <c r="R195">
        <v>1</v>
      </c>
      <c r="S195" s="40">
        <f t="shared" si="180"/>
        <v>0</v>
      </c>
      <c r="T195">
        <v>3</v>
      </c>
      <c r="U195" t="s">
        <v>83</v>
      </c>
      <c r="V195">
        <v>2</v>
      </c>
      <c r="W195" s="40">
        <f t="shared" si="165"/>
        <v>0</v>
      </c>
      <c r="X195">
        <v>1</v>
      </c>
      <c r="Y195" t="s">
        <v>83</v>
      </c>
      <c r="Z195">
        <v>2</v>
      </c>
      <c r="AA195" s="40">
        <f t="shared" si="166"/>
        <v>6</v>
      </c>
      <c r="AB195">
        <v>0</v>
      </c>
      <c r="AC195" t="s">
        <v>83</v>
      </c>
      <c r="AD195">
        <v>0</v>
      </c>
      <c r="AE195" s="40">
        <f t="shared" si="181"/>
        <v>0</v>
      </c>
      <c r="AF195" s="24">
        <f t="shared" si="182"/>
        <v>6</v>
      </c>
      <c r="AG195" s="14">
        <v>3</v>
      </c>
      <c r="AH195" t="s">
        <v>83</v>
      </c>
      <c r="AI195">
        <v>1</v>
      </c>
      <c r="AJ195" s="40">
        <f t="shared" si="231"/>
        <v>3</v>
      </c>
      <c r="AK195">
        <v>1</v>
      </c>
      <c r="AL195" t="s">
        <v>83</v>
      </c>
      <c r="AM195">
        <v>1</v>
      </c>
      <c r="AN195" s="40">
        <f t="shared" si="183"/>
        <v>6</v>
      </c>
      <c r="AO195">
        <v>0</v>
      </c>
      <c r="AP195" t="s">
        <v>83</v>
      </c>
      <c r="AQ195">
        <v>2</v>
      </c>
      <c r="AR195" s="40">
        <f t="shared" ref="AR195:AR258" si="239">IF(AND(AO195=0,AQ195=2),6,IF(AO195-AQ195=-2,4,IF(AO195&lt;AQ195,3,0)))</f>
        <v>6</v>
      </c>
      <c r="AS195">
        <v>3</v>
      </c>
      <c r="AT195" t="s">
        <v>83</v>
      </c>
      <c r="AU195">
        <v>2</v>
      </c>
      <c r="AV195" s="40">
        <f t="shared" si="184"/>
        <v>0</v>
      </c>
      <c r="AW195">
        <v>2</v>
      </c>
      <c r="AX195" t="s">
        <v>83</v>
      </c>
      <c r="AY195">
        <v>5</v>
      </c>
      <c r="AZ195" s="40">
        <f t="shared" si="185"/>
        <v>4</v>
      </c>
      <c r="BA195">
        <v>3</v>
      </c>
      <c r="BB195" t="s">
        <v>83</v>
      </c>
      <c r="BC195">
        <v>1</v>
      </c>
      <c r="BD195" s="40">
        <f t="shared" si="167"/>
        <v>0</v>
      </c>
      <c r="BE195" s="24">
        <f t="shared" si="186"/>
        <v>19</v>
      </c>
      <c r="BF195" s="14">
        <v>2</v>
      </c>
      <c r="BG195" t="s">
        <v>83</v>
      </c>
      <c r="BH195">
        <v>0</v>
      </c>
      <c r="BI195" s="40">
        <f t="shared" si="187"/>
        <v>0</v>
      </c>
      <c r="BJ195">
        <v>4</v>
      </c>
      <c r="BK195" t="s">
        <v>83</v>
      </c>
      <c r="BL195">
        <v>3</v>
      </c>
      <c r="BM195" s="40">
        <f t="shared" si="188"/>
        <v>0</v>
      </c>
      <c r="BN195">
        <v>2</v>
      </c>
      <c r="BO195" t="s">
        <v>83</v>
      </c>
      <c r="BP195">
        <v>4</v>
      </c>
      <c r="BQ195" s="40">
        <f t="shared" si="168"/>
        <v>0</v>
      </c>
      <c r="BR195">
        <v>2</v>
      </c>
      <c r="BS195" t="s">
        <v>83</v>
      </c>
      <c r="BT195">
        <v>2</v>
      </c>
      <c r="BU195" s="40">
        <f t="shared" si="189"/>
        <v>0</v>
      </c>
      <c r="BV195">
        <v>1</v>
      </c>
      <c r="BW195" t="s">
        <v>83</v>
      </c>
      <c r="BX195">
        <v>4</v>
      </c>
      <c r="BY195" s="40">
        <f t="shared" si="190"/>
        <v>3</v>
      </c>
      <c r="BZ195">
        <v>2</v>
      </c>
      <c r="CA195" t="s">
        <v>83</v>
      </c>
      <c r="CB195">
        <v>3</v>
      </c>
      <c r="CC195" s="40">
        <f t="shared" si="191"/>
        <v>4</v>
      </c>
      <c r="CD195" s="24">
        <f t="shared" si="192"/>
        <v>7</v>
      </c>
      <c r="CE195" s="14">
        <v>1</v>
      </c>
      <c r="CF195" t="s">
        <v>83</v>
      </c>
      <c r="CG195">
        <v>1</v>
      </c>
      <c r="CH195" s="40">
        <f t="shared" si="193"/>
        <v>4</v>
      </c>
      <c r="CI195">
        <v>2</v>
      </c>
      <c r="CJ195" t="s">
        <v>83</v>
      </c>
      <c r="CK195">
        <v>0</v>
      </c>
      <c r="CL195" s="40">
        <f t="shared" si="194"/>
        <v>3</v>
      </c>
      <c r="CM195">
        <v>1</v>
      </c>
      <c r="CN195" t="s">
        <v>83</v>
      </c>
      <c r="CO195">
        <v>1</v>
      </c>
      <c r="CP195" s="40">
        <f t="shared" si="195"/>
        <v>0</v>
      </c>
      <c r="CQ195">
        <v>3</v>
      </c>
      <c r="CR195" t="s">
        <v>83</v>
      </c>
      <c r="CS195">
        <v>1</v>
      </c>
      <c r="CT195" s="40">
        <f t="shared" si="196"/>
        <v>3</v>
      </c>
      <c r="CU195">
        <v>1</v>
      </c>
      <c r="CV195" t="s">
        <v>83</v>
      </c>
      <c r="CW195">
        <v>1</v>
      </c>
      <c r="CX195" s="40">
        <f t="shared" si="197"/>
        <v>0</v>
      </c>
      <c r="CY195">
        <v>1</v>
      </c>
      <c r="CZ195" t="s">
        <v>83</v>
      </c>
      <c r="DA195">
        <v>3</v>
      </c>
      <c r="DB195" s="40">
        <f t="shared" si="198"/>
        <v>0</v>
      </c>
      <c r="DC195" s="24">
        <f t="shared" si="199"/>
        <v>10</v>
      </c>
      <c r="DD195" s="14">
        <v>0</v>
      </c>
      <c r="DE195" t="s">
        <v>83</v>
      </c>
      <c r="DF195">
        <v>7</v>
      </c>
      <c r="DG195" s="40">
        <f t="shared" si="229"/>
        <v>3</v>
      </c>
      <c r="DH195">
        <v>5</v>
      </c>
      <c r="DI195" t="s">
        <v>83</v>
      </c>
      <c r="DJ195">
        <v>4</v>
      </c>
      <c r="DK195" s="40">
        <f t="shared" si="169"/>
        <v>3</v>
      </c>
      <c r="DL195">
        <v>4</v>
      </c>
      <c r="DM195" t="s">
        <v>83</v>
      </c>
      <c r="DN195">
        <v>1</v>
      </c>
      <c r="DO195" s="40">
        <f t="shared" si="200"/>
        <v>0</v>
      </c>
      <c r="DP195">
        <v>2</v>
      </c>
      <c r="DQ195" t="s">
        <v>83</v>
      </c>
      <c r="DR195">
        <v>0</v>
      </c>
      <c r="DS195" s="40">
        <f t="shared" si="237"/>
        <v>0</v>
      </c>
      <c r="DT195">
        <v>1</v>
      </c>
      <c r="DU195" t="s">
        <v>83</v>
      </c>
      <c r="DV195">
        <v>2</v>
      </c>
      <c r="DW195" s="40">
        <f t="shared" si="238"/>
        <v>1</v>
      </c>
      <c r="DX195">
        <v>2</v>
      </c>
      <c r="DY195" t="s">
        <v>83</v>
      </c>
      <c r="DZ195">
        <v>3</v>
      </c>
      <c r="EA195" s="39">
        <f t="shared" si="201"/>
        <v>3</v>
      </c>
      <c r="EB195" s="24">
        <f t="shared" si="170"/>
        <v>10</v>
      </c>
      <c r="EC195" s="14">
        <v>1</v>
      </c>
      <c r="ED195" t="s">
        <v>83</v>
      </c>
      <c r="EE195">
        <v>2</v>
      </c>
      <c r="EF195" s="40">
        <f t="shared" si="202"/>
        <v>0</v>
      </c>
      <c r="EG195">
        <v>2</v>
      </c>
      <c r="EH195" t="s">
        <v>83</v>
      </c>
      <c r="EI195">
        <v>0</v>
      </c>
      <c r="EJ195" s="40">
        <f t="shared" si="203"/>
        <v>3</v>
      </c>
      <c r="EK195">
        <v>1</v>
      </c>
      <c r="EL195" t="s">
        <v>83</v>
      </c>
      <c r="EM195">
        <v>0</v>
      </c>
      <c r="EN195" s="40">
        <f t="shared" si="234"/>
        <v>0</v>
      </c>
      <c r="EO195">
        <v>2</v>
      </c>
      <c r="EP195" t="s">
        <v>83</v>
      </c>
      <c r="EQ195">
        <v>0</v>
      </c>
      <c r="ER195" s="40">
        <f t="shared" si="204"/>
        <v>3</v>
      </c>
      <c r="ES195">
        <v>2</v>
      </c>
      <c r="ET195" t="s">
        <v>83</v>
      </c>
      <c r="EU195">
        <v>2</v>
      </c>
      <c r="EV195" s="40">
        <f t="shared" si="205"/>
        <v>3</v>
      </c>
      <c r="EW195">
        <v>0</v>
      </c>
      <c r="EX195" t="s">
        <v>83</v>
      </c>
      <c r="EY195">
        <v>1</v>
      </c>
      <c r="EZ195" s="40">
        <f t="shared" si="206"/>
        <v>4</v>
      </c>
      <c r="FA195" s="24">
        <f t="shared" si="207"/>
        <v>13</v>
      </c>
      <c r="FB195" s="14">
        <v>5</v>
      </c>
      <c r="FC195" t="s">
        <v>83</v>
      </c>
      <c r="FD195">
        <v>0</v>
      </c>
      <c r="FE195" s="40">
        <f t="shared" si="208"/>
        <v>3</v>
      </c>
      <c r="FF195">
        <v>1</v>
      </c>
      <c r="FG195" t="s">
        <v>83</v>
      </c>
      <c r="FH195">
        <v>2</v>
      </c>
      <c r="FI195" s="40">
        <f t="shared" si="209"/>
        <v>0</v>
      </c>
      <c r="FJ195">
        <v>1</v>
      </c>
      <c r="FK195" t="s">
        <v>83</v>
      </c>
      <c r="FL195">
        <v>1</v>
      </c>
      <c r="FM195" s="40">
        <f t="shared" si="210"/>
        <v>3</v>
      </c>
      <c r="FN195">
        <v>4</v>
      </c>
      <c r="FO195" t="s">
        <v>83</v>
      </c>
      <c r="FP195">
        <v>1</v>
      </c>
      <c r="FQ195" s="40">
        <f t="shared" si="171"/>
        <v>3</v>
      </c>
      <c r="FR195">
        <v>2</v>
      </c>
      <c r="FS195" t="s">
        <v>83</v>
      </c>
      <c r="FT195">
        <v>3</v>
      </c>
      <c r="FU195" s="40">
        <f t="shared" si="211"/>
        <v>6</v>
      </c>
      <c r="FV195">
        <v>1</v>
      </c>
      <c r="FW195" t="s">
        <v>83</v>
      </c>
      <c r="FX195">
        <v>4</v>
      </c>
      <c r="FY195" s="40">
        <f t="shared" si="172"/>
        <v>0</v>
      </c>
      <c r="FZ195" s="24">
        <f t="shared" si="173"/>
        <v>15</v>
      </c>
      <c r="GA195" s="14">
        <v>2</v>
      </c>
      <c r="GB195" t="s">
        <v>83</v>
      </c>
      <c r="GC195">
        <v>3</v>
      </c>
      <c r="GD195" s="40">
        <f t="shared" si="212"/>
        <v>0</v>
      </c>
      <c r="GE195">
        <v>2</v>
      </c>
      <c r="GF195" t="s">
        <v>83</v>
      </c>
      <c r="GG195">
        <v>1</v>
      </c>
      <c r="GH195" s="40">
        <f t="shared" si="236"/>
        <v>4</v>
      </c>
      <c r="GI195">
        <v>5</v>
      </c>
      <c r="GJ195" t="s">
        <v>83</v>
      </c>
      <c r="GK195">
        <v>2</v>
      </c>
      <c r="GL195" s="40">
        <f t="shared" si="213"/>
        <v>0</v>
      </c>
      <c r="GM195">
        <v>3</v>
      </c>
      <c r="GN195" t="s">
        <v>83</v>
      </c>
      <c r="GO195">
        <v>2</v>
      </c>
      <c r="GP195" s="40">
        <f t="shared" si="214"/>
        <v>3</v>
      </c>
      <c r="GQ195">
        <v>0</v>
      </c>
      <c r="GR195" t="s">
        <v>83</v>
      </c>
      <c r="GS195">
        <v>2</v>
      </c>
      <c r="GT195" s="40">
        <f t="shared" si="174"/>
        <v>6</v>
      </c>
      <c r="GU195">
        <v>2</v>
      </c>
      <c r="GV195" t="s">
        <v>83</v>
      </c>
      <c r="GW195">
        <v>3</v>
      </c>
      <c r="GX195" s="40">
        <f t="shared" si="215"/>
        <v>0</v>
      </c>
      <c r="GY195" s="24">
        <f t="shared" si="216"/>
        <v>13</v>
      </c>
      <c r="GZ195" s="28">
        <f t="shared" si="175"/>
        <v>93</v>
      </c>
      <c r="HA195" t="s">
        <v>84</v>
      </c>
      <c r="HB195">
        <f t="shared" si="176"/>
        <v>9</v>
      </c>
      <c r="HC195" t="s">
        <v>85</v>
      </c>
      <c r="HD195">
        <f t="shared" si="230"/>
        <v>9</v>
      </c>
      <c r="HE195" t="s">
        <v>93</v>
      </c>
      <c r="HF195">
        <f t="shared" si="177"/>
        <v>9</v>
      </c>
      <c r="HG195" t="s">
        <v>94</v>
      </c>
      <c r="HH195">
        <f t="shared" si="235"/>
        <v>9</v>
      </c>
      <c r="HI195" t="s">
        <v>130</v>
      </c>
      <c r="HJ195">
        <f t="shared" si="217"/>
        <v>5</v>
      </c>
      <c r="HK195" t="s">
        <v>95</v>
      </c>
      <c r="HL195">
        <f t="shared" si="218"/>
        <v>5</v>
      </c>
      <c r="HM195" t="s">
        <v>90</v>
      </c>
      <c r="HN195">
        <f t="shared" si="178"/>
        <v>9</v>
      </c>
      <c r="HO195" t="s">
        <v>96</v>
      </c>
      <c r="HP195">
        <f t="shared" si="219"/>
        <v>9</v>
      </c>
      <c r="HQ195" t="s">
        <v>140</v>
      </c>
      <c r="HR195" s="1">
        <f t="shared" si="220"/>
        <v>0</v>
      </c>
      <c r="HS195" t="s">
        <v>181</v>
      </c>
      <c r="HT195" s="1">
        <f t="shared" si="221"/>
        <v>0</v>
      </c>
      <c r="HU195" t="s">
        <v>169</v>
      </c>
      <c r="HV195" s="1">
        <f t="shared" si="222"/>
        <v>0</v>
      </c>
      <c r="HW195" t="s">
        <v>164</v>
      </c>
      <c r="HX195" s="1">
        <f t="shared" si="223"/>
        <v>0</v>
      </c>
      <c r="HY195" t="s">
        <v>165</v>
      </c>
      <c r="HZ195" s="1">
        <f t="shared" si="224"/>
        <v>5</v>
      </c>
      <c r="IA195" t="s">
        <v>131</v>
      </c>
      <c r="IB195" s="1">
        <f t="shared" si="225"/>
        <v>0</v>
      </c>
      <c r="IC195" t="s">
        <v>150</v>
      </c>
      <c r="ID195" s="1">
        <f t="shared" si="226"/>
        <v>0</v>
      </c>
      <c r="IE195" t="s">
        <v>138</v>
      </c>
      <c r="IF195" s="1">
        <f t="shared" si="227"/>
        <v>0</v>
      </c>
      <c r="IG195">
        <f t="shared" si="232"/>
        <v>69</v>
      </c>
      <c r="IH195" s="1">
        <f t="shared" si="228"/>
        <v>162</v>
      </c>
    </row>
    <row r="196" spans="1:242" ht="14.65" thickBot="1" x14ac:dyDescent="0.5">
      <c r="A196" s="1">
        <v>193</v>
      </c>
      <c r="B196" s="45">
        <f t="shared" ref="B196:B259" si="240">RANK(F196,$F$4:$F$771)</f>
        <v>559</v>
      </c>
      <c r="C196" s="14" t="s">
        <v>551</v>
      </c>
      <c r="D196" t="s">
        <v>552</v>
      </c>
      <c r="E196" s="15" t="s">
        <v>520</v>
      </c>
      <c r="F196" s="28">
        <f t="shared" ref="F196:F259" si="241">AF196+BE196+CD196+DC196+EB196+FA196+FZ196+GY196+IG196</f>
        <v>138</v>
      </c>
      <c r="H196" s="14">
        <v>2</v>
      </c>
      <c r="I196" t="s">
        <v>83</v>
      </c>
      <c r="J196">
        <v>1</v>
      </c>
      <c r="K196" s="40">
        <f t="shared" si="179"/>
        <v>0</v>
      </c>
      <c r="L196">
        <v>1</v>
      </c>
      <c r="M196" t="s">
        <v>83</v>
      </c>
      <c r="N196">
        <v>1</v>
      </c>
      <c r="O196" s="40">
        <f t="shared" si="233"/>
        <v>0</v>
      </c>
      <c r="P196">
        <v>2</v>
      </c>
      <c r="Q196" t="s">
        <v>83</v>
      </c>
      <c r="R196">
        <v>2</v>
      </c>
      <c r="S196" s="40">
        <f t="shared" si="180"/>
        <v>0</v>
      </c>
      <c r="T196">
        <v>1</v>
      </c>
      <c r="U196" t="s">
        <v>83</v>
      </c>
      <c r="V196">
        <v>2</v>
      </c>
      <c r="W196" s="40">
        <f t="shared" ref="W196:W259" si="242">IF(AND(T196=1,V196=1),6,IF(AND(T196=V196,OR(T196=0,T196=2)),4,IF(T196=V196,3,0)))</f>
        <v>0</v>
      </c>
      <c r="X196">
        <v>2</v>
      </c>
      <c r="Y196" t="s">
        <v>83</v>
      </c>
      <c r="Z196">
        <v>0</v>
      </c>
      <c r="AA196" s="40">
        <f t="shared" ref="AA196:AA259" si="243">IF(AND(X196=1,Z196=2),6,IF(X196-Z196=-1,4,IF(X196&lt;Z196,3,0)))</f>
        <v>0</v>
      </c>
      <c r="AB196">
        <v>2</v>
      </c>
      <c r="AC196" t="s">
        <v>83</v>
      </c>
      <c r="AD196">
        <v>3</v>
      </c>
      <c r="AE196" s="40">
        <f t="shared" si="181"/>
        <v>0</v>
      </c>
      <c r="AF196" s="24">
        <f t="shared" si="182"/>
        <v>0</v>
      </c>
      <c r="AG196" s="14">
        <v>2</v>
      </c>
      <c r="AH196" t="s">
        <v>83</v>
      </c>
      <c r="AI196">
        <v>1</v>
      </c>
      <c r="AJ196" s="40">
        <f t="shared" si="231"/>
        <v>3</v>
      </c>
      <c r="AK196">
        <v>3</v>
      </c>
      <c r="AL196" t="s">
        <v>83</v>
      </c>
      <c r="AM196">
        <v>3</v>
      </c>
      <c r="AN196" s="40">
        <f t="shared" si="183"/>
        <v>3</v>
      </c>
      <c r="AO196">
        <v>2</v>
      </c>
      <c r="AP196" t="s">
        <v>83</v>
      </c>
      <c r="AQ196">
        <v>1</v>
      </c>
      <c r="AR196" s="40">
        <f t="shared" si="239"/>
        <v>0</v>
      </c>
      <c r="AS196">
        <v>2</v>
      </c>
      <c r="AT196" t="s">
        <v>83</v>
      </c>
      <c r="AU196">
        <v>1</v>
      </c>
      <c r="AV196" s="40">
        <f t="shared" si="184"/>
        <v>0</v>
      </c>
      <c r="AW196">
        <v>2</v>
      </c>
      <c r="AX196" t="s">
        <v>83</v>
      </c>
      <c r="AY196">
        <v>3</v>
      </c>
      <c r="AZ196" s="40">
        <f t="shared" si="185"/>
        <v>3</v>
      </c>
      <c r="BA196">
        <v>1</v>
      </c>
      <c r="BB196" t="s">
        <v>83</v>
      </c>
      <c r="BC196">
        <v>2</v>
      </c>
      <c r="BD196" s="40">
        <f t="shared" ref="BD196:BD259" si="244">IF(AND(BA196=0,BC196=1),6,IF(BA196-BC196=-1,4,IF(BA196&lt;BC196,3,0)))</f>
        <v>4</v>
      </c>
      <c r="BE196" s="24">
        <f t="shared" si="186"/>
        <v>13</v>
      </c>
      <c r="BF196" s="14">
        <v>2</v>
      </c>
      <c r="BG196" t="s">
        <v>83</v>
      </c>
      <c r="BH196">
        <v>3</v>
      </c>
      <c r="BI196" s="40">
        <f t="shared" si="187"/>
        <v>4</v>
      </c>
      <c r="BJ196">
        <v>3</v>
      </c>
      <c r="BK196" t="s">
        <v>83</v>
      </c>
      <c r="BL196">
        <v>2</v>
      </c>
      <c r="BM196" s="40">
        <f t="shared" si="188"/>
        <v>0</v>
      </c>
      <c r="BN196">
        <v>1</v>
      </c>
      <c r="BO196" t="s">
        <v>83</v>
      </c>
      <c r="BP196">
        <v>1</v>
      </c>
      <c r="BQ196" s="40">
        <f t="shared" ref="BQ196:BQ259" si="245">IF(AND(BN196=2,BP196=0),6,IF(BN196-BP196=2,4,IF(BN196&gt;BP196,3,0)))</f>
        <v>0</v>
      </c>
      <c r="BR196">
        <v>2</v>
      </c>
      <c r="BS196" t="s">
        <v>83</v>
      </c>
      <c r="BT196">
        <v>3</v>
      </c>
      <c r="BU196" s="40">
        <f t="shared" si="189"/>
        <v>0</v>
      </c>
      <c r="BV196">
        <v>2</v>
      </c>
      <c r="BW196" t="s">
        <v>83</v>
      </c>
      <c r="BX196">
        <v>2</v>
      </c>
      <c r="BY196" s="40">
        <f t="shared" si="190"/>
        <v>0</v>
      </c>
      <c r="BZ196">
        <v>1</v>
      </c>
      <c r="CA196" t="s">
        <v>83</v>
      </c>
      <c r="CB196">
        <v>2</v>
      </c>
      <c r="CC196" s="40">
        <f t="shared" si="191"/>
        <v>6</v>
      </c>
      <c r="CD196" s="24">
        <f t="shared" si="192"/>
        <v>10</v>
      </c>
      <c r="CE196" s="14">
        <v>2</v>
      </c>
      <c r="CF196" t="s">
        <v>83</v>
      </c>
      <c r="CG196">
        <v>2</v>
      </c>
      <c r="CH196" s="40">
        <f t="shared" si="193"/>
        <v>3</v>
      </c>
      <c r="CI196">
        <v>1</v>
      </c>
      <c r="CJ196" t="s">
        <v>83</v>
      </c>
      <c r="CK196">
        <v>2</v>
      </c>
      <c r="CL196" s="40">
        <f t="shared" si="194"/>
        <v>0</v>
      </c>
      <c r="CM196">
        <v>2</v>
      </c>
      <c r="CN196" t="s">
        <v>83</v>
      </c>
      <c r="CO196">
        <v>2</v>
      </c>
      <c r="CP196" s="40">
        <f t="shared" si="195"/>
        <v>0</v>
      </c>
      <c r="CQ196">
        <v>1</v>
      </c>
      <c r="CR196" t="s">
        <v>83</v>
      </c>
      <c r="CS196">
        <v>1</v>
      </c>
      <c r="CT196" s="40">
        <f t="shared" si="196"/>
        <v>0</v>
      </c>
      <c r="CU196">
        <v>1</v>
      </c>
      <c r="CV196" t="s">
        <v>83</v>
      </c>
      <c r="CW196">
        <v>2</v>
      </c>
      <c r="CX196" s="40">
        <f t="shared" si="197"/>
        <v>0</v>
      </c>
      <c r="CY196">
        <v>0</v>
      </c>
      <c r="CZ196" t="s">
        <v>83</v>
      </c>
      <c r="DA196">
        <v>1</v>
      </c>
      <c r="DB196" s="40">
        <f t="shared" si="198"/>
        <v>0</v>
      </c>
      <c r="DC196" s="24">
        <f t="shared" si="199"/>
        <v>3</v>
      </c>
      <c r="DD196" s="14">
        <v>2</v>
      </c>
      <c r="DE196" t="s">
        <v>83</v>
      </c>
      <c r="DF196">
        <v>1</v>
      </c>
      <c r="DG196" s="40">
        <f t="shared" si="229"/>
        <v>0</v>
      </c>
      <c r="DH196">
        <v>3</v>
      </c>
      <c r="DI196" t="s">
        <v>83</v>
      </c>
      <c r="DJ196">
        <v>2</v>
      </c>
      <c r="DK196" s="40">
        <f t="shared" ref="DK196:DK259" si="246">IF(AND(DH196=7,DJ196=0),6,IF(DH196-DJ196=7,4,IF(DH196&gt;DJ196,3,0)))</f>
        <v>3</v>
      </c>
      <c r="DL196">
        <v>1</v>
      </c>
      <c r="DM196" t="s">
        <v>83</v>
      </c>
      <c r="DN196">
        <v>2</v>
      </c>
      <c r="DO196" s="40">
        <f t="shared" si="200"/>
        <v>4</v>
      </c>
      <c r="DP196">
        <v>2</v>
      </c>
      <c r="DQ196" t="s">
        <v>83</v>
      </c>
      <c r="DR196">
        <v>3</v>
      </c>
      <c r="DS196" s="40">
        <f t="shared" si="237"/>
        <v>0</v>
      </c>
      <c r="DT196">
        <v>1</v>
      </c>
      <c r="DU196" t="s">
        <v>83</v>
      </c>
      <c r="DV196">
        <v>2</v>
      </c>
      <c r="DW196" s="40">
        <f t="shared" si="238"/>
        <v>1</v>
      </c>
      <c r="DX196">
        <v>2</v>
      </c>
      <c r="DY196" t="s">
        <v>83</v>
      </c>
      <c r="DZ196">
        <v>3</v>
      </c>
      <c r="EA196" s="39">
        <f t="shared" si="201"/>
        <v>3</v>
      </c>
      <c r="EB196" s="24">
        <f t="shared" ref="EB196:EB259" si="247">DG196+DK196+DO196+DS196+DW196+EA196</f>
        <v>11</v>
      </c>
      <c r="EC196" s="14">
        <v>2</v>
      </c>
      <c r="ED196" t="s">
        <v>83</v>
      </c>
      <c r="EE196">
        <v>3</v>
      </c>
      <c r="EF196" s="40">
        <f t="shared" si="202"/>
        <v>0</v>
      </c>
      <c r="EG196">
        <v>1</v>
      </c>
      <c r="EH196" t="s">
        <v>83</v>
      </c>
      <c r="EI196">
        <v>2</v>
      </c>
      <c r="EJ196" s="40">
        <f t="shared" si="203"/>
        <v>0</v>
      </c>
      <c r="EK196">
        <v>1</v>
      </c>
      <c r="EL196" t="s">
        <v>83</v>
      </c>
      <c r="EM196">
        <v>1</v>
      </c>
      <c r="EN196" s="40">
        <f t="shared" si="234"/>
        <v>0</v>
      </c>
      <c r="EO196">
        <v>2</v>
      </c>
      <c r="EP196" t="s">
        <v>83</v>
      </c>
      <c r="EQ196">
        <v>1</v>
      </c>
      <c r="ER196" s="40">
        <f t="shared" si="204"/>
        <v>3</v>
      </c>
      <c r="ES196">
        <v>3</v>
      </c>
      <c r="ET196" t="s">
        <v>83</v>
      </c>
      <c r="EU196">
        <v>2</v>
      </c>
      <c r="EV196" s="40">
        <f t="shared" si="205"/>
        <v>0</v>
      </c>
      <c r="EW196">
        <v>2</v>
      </c>
      <c r="EX196" t="s">
        <v>83</v>
      </c>
      <c r="EY196">
        <v>1</v>
      </c>
      <c r="EZ196" s="40">
        <f t="shared" si="206"/>
        <v>3</v>
      </c>
      <c r="FA196" s="24">
        <f t="shared" si="207"/>
        <v>6</v>
      </c>
      <c r="FB196" s="14">
        <v>1</v>
      </c>
      <c r="FC196" t="s">
        <v>83</v>
      </c>
      <c r="FD196">
        <v>1</v>
      </c>
      <c r="FE196" s="40">
        <f t="shared" si="208"/>
        <v>0</v>
      </c>
      <c r="FF196">
        <v>2</v>
      </c>
      <c r="FG196" t="s">
        <v>83</v>
      </c>
      <c r="FH196">
        <v>1</v>
      </c>
      <c r="FI196" s="40">
        <f t="shared" si="209"/>
        <v>3</v>
      </c>
      <c r="FJ196">
        <v>3</v>
      </c>
      <c r="FK196" t="s">
        <v>83</v>
      </c>
      <c r="FL196">
        <v>1</v>
      </c>
      <c r="FM196" s="40">
        <f t="shared" si="210"/>
        <v>0</v>
      </c>
      <c r="FN196">
        <v>2</v>
      </c>
      <c r="FO196" t="s">
        <v>83</v>
      </c>
      <c r="FP196">
        <v>1</v>
      </c>
      <c r="FQ196" s="40">
        <f t="shared" ref="FQ196:FQ259" si="248">(IF(AND(FN196=1,FP196=0),6,IF(FN196-FP196=1,4,IF(FN196&gt;FP196,3,0))))</f>
        <v>4</v>
      </c>
      <c r="FR196">
        <v>2</v>
      </c>
      <c r="FS196" t="s">
        <v>83</v>
      </c>
      <c r="FT196">
        <v>3</v>
      </c>
      <c r="FU196" s="40">
        <f t="shared" si="211"/>
        <v>6</v>
      </c>
      <c r="FV196">
        <v>1</v>
      </c>
      <c r="FW196" t="s">
        <v>83</v>
      </c>
      <c r="FX196">
        <v>3</v>
      </c>
      <c r="FY196" s="40">
        <f t="shared" ref="FY196:FY259" si="249">IF(AND(FV196=1,FX196=0),6,IF(FV196-FX196=1,4,IF(FV196&gt;FX196,3,0)))</f>
        <v>0</v>
      </c>
      <c r="FZ196" s="24">
        <f t="shared" ref="FZ196:FZ259" si="250">FE196+FI196+FM196+FQ196+FU196+FY196</f>
        <v>13</v>
      </c>
      <c r="GA196" s="14">
        <v>2</v>
      </c>
      <c r="GB196" t="s">
        <v>83</v>
      </c>
      <c r="GC196">
        <v>3</v>
      </c>
      <c r="GD196" s="40">
        <f t="shared" si="212"/>
        <v>0</v>
      </c>
      <c r="GE196">
        <v>2</v>
      </c>
      <c r="GF196" t="s">
        <v>83</v>
      </c>
      <c r="GG196">
        <v>1</v>
      </c>
      <c r="GH196" s="40">
        <f t="shared" si="236"/>
        <v>4</v>
      </c>
      <c r="GI196">
        <v>1</v>
      </c>
      <c r="GJ196" t="s">
        <v>83</v>
      </c>
      <c r="GK196">
        <v>3</v>
      </c>
      <c r="GL196" s="40">
        <f t="shared" si="213"/>
        <v>3</v>
      </c>
      <c r="GM196">
        <v>3</v>
      </c>
      <c r="GN196" t="s">
        <v>83</v>
      </c>
      <c r="GO196">
        <v>2</v>
      </c>
      <c r="GP196" s="40">
        <f t="shared" si="214"/>
        <v>3</v>
      </c>
      <c r="GQ196">
        <v>1</v>
      </c>
      <c r="GR196" t="s">
        <v>83</v>
      </c>
      <c r="GS196">
        <v>1</v>
      </c>
      <c r="GT196" s="40">
        <f t="shared" ref="GT196:GT259" si="251">IF(AND(GQ196=0,GS196=2),6,IF(GQ196-GS196=-2,4,IF(GQ196&lt;GS196,3,0)))</f>
        <v>0</v>
      </c>
      <c r="GU196">
        <v>3</v>
      </c>
      <c r="GV196" t="s">
        <v>83</v>
      </c>
      <c r="GW196">
        <v>2</v>
      </c>
      <c r="GX196" s="40">
        <f t="shared" si="215"/>
        <v>4</v>
      </c>
      <c r="GY196" s="24">
        <f t="shared" si="216"/>
        <v>14</v>
      </c>
      <c r="GZ196" s="28">
        <f t="shared" ref="GZ196:GZ259" si="252">AF196+BE196+CD196+DC196+EB196+FA196+FZ196+GY196</f>
        <v>70</v>
      </c>
      <c r="HA196" t="s">
        <v>140</v>
      </c>
      <c r="HB196">
        <f t="shared" ref="HB196:HB259" si="253">IF(HA196="Niederlande",9,IF(HA196="Senegal",5,0))</f>
        <v>0</v>
      </c>
      <c r="HC196" t="s">
        <v>137</v>
      </c>
      <c r="HD196">
        <f t="shared" si="230"/>
        <v>5</v>
      </c>
      <c r="HE196" t="s">
        <v>133</v>
      </c>
      <c r="HF196">
        <f t="shared" ref="HF196:HF259" si="254">IF(HE196="Argentinien",9,IF(HE196="Polen",5,0))</f>
        <v>0</v>
      </c>
      <c r="HG196" t="s">
        <v>129</v>
      </c>
      <c r="HH196">
        <f t="shared" si="235"/>
        <v>0</v>
      </c>
      <c r="HI196" t="s">
        <v>88</v>
      </c>
      <c r="HJ196">
        <f t="shared" si="217"/>
        <v>0</v>
      </c>
      <c r="HK196" t="s">
        <v>131</v>
      </c>
      <c r="HL196">
        <f t="shared" si="218"/>
        <v>0</v>
      </c>
      <c r="HM196" t="s">
        <v>90</v>
      </c>
      <c r="HN196">
        <f t="shared" ref="HN196:HN259" si="255">IF(HM196="Brasilien",9,IF(HM196="Schweiz",5,0))</f>
        <v>9</v>
      </c>
      <c r="HO196" t="s">
        <v>96</v>
      </c>
      <c r="HP196">
        <f t="shared" si="219"/>
        <v>9</v>
      </c>
      <c r="HQ196" t="s">
        <v>84</v>
      </c>
      <c r="HR196" s="1">
        <f t="shared" si="220"/>
        <v>5</v>
      </c>
      <c r="HS196" t="s">
        <v>85</v>
      </c>
      <c r="HT196" s="1">
        <f t="shared" si="221"/>
        <v>5</v>
      </c>
      <c r="HU196" t="s">
        <v>86</v>
      </c>
      <c r="HV196" s="1">
        <f t="shared" si="222"/>
        <v>6</v>
      </c>
      <c r="HW196" t="s">
        <v>94</v>
      </c>
      <c r="HX196" s="1">
        <f t="shared" si="223"/>
        <v>5</v>
      </c>
      <c r="HY196" t="s">
        <v>130</v>
      </c>
      <c r="HZ196" s="1">
        <f t="shared" si="224"/>
        <v>6</v>
      </c>
      <c r="IA196" t="s">
        <v>95</v>
      </c>
      <c r="IB196" s="1">
        <f t="shared" si="225"/>
        <v>6</v>
      </c>
      <c r="IC196" t="s">
        <v>134</v>
      </c>
      <c r="ID196" s="1">
        <f t="shared" si="226"/>
        <v>6</v>
      </c>
      <c r="IE196" t="s">
        <v>91</v>
      </c>
      <c r="IF196" s="1">
        <f t="shared" si="227"/>
        <v>6</v>
      </c>
      <c r="IG196">
        <f t="shared" si="232"/>
        <v>68</v>
      </c>
      <c r="IH196" s="1">
        <f t="shared" si="228"/>
        <v>138</v>
      </c>
    </row>
    <row r="197" spans="1:242" ht="14.65" thickBot="1" x14ac:dyDescent="0.5">
      <c r="A197" s="1">
        <v>194</v>
      </c>
      <c r="B197" s="45">
        <f t="shared" si="240"/>
        <v>42</v>
      </c>
      <c r="C197" s="14" t="s">
        <v>553</v>
      </c>
      <c r="D197" t="s">
        <v>554</v>
      </c>
      <c r="E197" s="15" t="s">
        <v>520</v>
      </c>
      <c r="F197" s="28">
        <f t="shared" si="241"/>
        <v>185</v>
      </c>
      <c r="H197" s="14">
        <v>1</v>
      </c>
      <c r="I197" t="s">
        <v>83</v>
      </c>
      <c r="J197">
        <v>1</v>
      </c>
      <c r="K197" s="40">
        <f t="shared" ref="K197:K260" si="256">IF(AND(H197=0,J197=2),6,IF(H197-J197=-2,4,IF(H197&lt;J197,3,0)))</f>
        <v>0</v>
      </c>
      <c r="L197">
        <v>0</v>
      </c>
      <c r="M197" t="s">
        <v>83</v>
      </c>
      <c r="N197">
        <v>1</v>
      </c>
      <c r="O197" s="40">
        <f t="shared" si="233"/>
        <v>3</v>
      </c>
      <c r="P197">
        <v>1</v>
      </c>
      <c r="Q197" t="s">
        <v>83</v>
      </c>
      <c r="R197">
        <v>0</v>
      </c>
      <c r="S197" s="40">
        <f t="shared" ref="S197:S260" si="257">IF(AND(P197=1,R197=3),6,IF(P197-R197=-2,4,IF(P197&lt;R197,3,0)))</f>
        <v>0</v>
      </c>
      <c r="T197">
        <v>1</v>
      </c>
      <c r="U197" t="s">
        <v>83</v>
      </c>
      <c r="V197">
        <v>0</v>
      </c>
      <c r="W197" s="40">
        <f t="shared" si="242"/>
        <v>0</v>
      </c>
      <c r="X197">
        <v>1</v>
      </c>
      <c r="Y197" t="s">
        <v>83</v>
      </c>
      <c r="Z197">
        <v>1</v>
      </c>
      <c r="AA197" s="40">
        <f t="shared" si="243"/>
        <v>0</v>
      </c>
      <c r="AB197">
        <v>2</v>
      </c>
      <c r="AC197" t="s">
        <v>83</v>
      </c>
      <c r="AD197">
        <v>1</v>
      </c>
      <c r="AE197" s="40">
        <f t="shared" ref="AE197:AE260" si="258">IF(AND(AB197=2,AD197=0),6,IF(AB197-AD197=2,4,IF(AB197&gt;AD197,3,0)))</f>
        <v>3</v>
      </c>
      <c r="AF197" s="24">
        <f t="shared" ref="AF197:AF260" si="259">K197+O197+S197+W197+AA197+AE197</f>
        <v>6</v>
      </c>
      <c r="AG197" s="14">
        <v>3</v>
      </c>
      <c r="AH197" t="s">
        <v>83</v>
      </c>
      <c r="AI197">
        <v>0</v>
      </c>
      <c r="AJ197" s="40">
        <f t="shared" si="231"/>
        <v>3</v>
      </c>
      <c r="AK197">
        <v>1</v>
      </c>
      <c r="AL197" t="s">
        <v>83</v>
      </c>
      <c r="AM197">
        <v>2</v>
      </c>
      <c r="AN197" s="40">
        <f t="shared" ref="AN197:AN260" si="260">IF(AND(AK197=1,AM197=1),6,IF(AND(AK197=AM197,OR(AK197=0,AK197=2)),4,IF(AK197=AM197,3,0)))</f>
        <v>0</v>
      </c>
      <c r="AO197">
        <v>2</v>
      </c>
      <c r="AP197" t="s">
        <v>83</v>
      </c>
      <c r="AQ197">
        <v>0</v>
      </c>
      <c r="AR197" s="40">
        <f t="shared" si="239"/>
        <v>0</v>
      </c>
      <c r="AS197">
        <v>2</v>
      </c>
      <c r="AT197" t="s">
        <v>83</v>
      </c>
      <c r="AU197">
        <v>1</v>
      </c>
      <c r="AV197" s="40">
        <f t="shared" ref="AV197:AV260" si="261">IF(AND(AS197=0,AU197=0),6,IF(AND(AS197=AU197,AS197=1),4,IF(AS197=AU197,3,0)))</f>
        <v>0</v>
      </c>
      <c r="AW197">
        <v>2</v>
      </c>
      <c r="AX197" t="s">
        <v>83</v>
      </c>
      <c r="AY197">
        <v>3</v>
      </c>
      <c r="AZ197" s="40">
        <f t="shared" ref="AZ197:AZ260" si="262">IF(AND(AW197=0,AY197=3),6,IF(AW197-AY197=-3,4,IF(AW197&lt;AY197,3,0)))</f>
        <v>3</v>
      </c>
      <c r="BA197">
        <v>0</v>
      </c>
      <c r="BB197" t="s">
        <v>83</v>
      </c>
      <c r="BC197">
        <v>1</v>
      </c>
      <c r="BD197" s="40">
        <f t="shared" si="244"/>
        <v>6</v>
      </c>
      <c r="BE197" s="24">
        <f t="shared" ref="BE197:BE260" si="263">AJ197+AN197+AR197+AV197+AZ197+BD197</f>
        <v>12</v>
      </c>
      <c r="BF197" s="14">
        <v>2</v>
      </c>
      <c r="BG197" t="s">
        <v>83</v>
      </c>
      <c r="BH197">
        <v>1</v>
      </c>
      <c r="BI197" s="40">
        <f t="shared" ref="BI197:BI260" si="264">IF(AND(BF197=1,BH197=2),6,IF(BF197-BH197=-1,4,IF(BF197&lt;BH197,3,0)))</f>
        <v>0</v>
      </c>
      <c r="BJ197">
        <v>1</v>
      </c>
      <c r="BK197" t="s">
        <v>83</v>
      </c>
      <c r="BL197">
        <v>1</v>
      </c>
      <c r="BM197" s="40">
        <f t="shared" ref="BM197:BM260" si="265">IF(AND(BJ197=0,BL197=0),6,IF(AND(BJ197=BL197,BJ197=1),4,IF(BJ197=BL197,3,0)))</f>
        <v>4</v>
      </c>
      <c r="BN197">
        <v>1</v>
      </c>
      <c r="BO197" t="s">
        <v>83</v>
      </c>
      <c r="BP197">
        <v>1</v>
      </c>
      <c r="BQ197" s="40">
        <f t="shared" si="245"/>
        <v>0</v>
      </c>
      <c r="BR197">
        <v>2</v>
      </c>
      <c r="BS197" t="s">
        <v>83</v>
      </c>
      <c r="BT197">
        <v>1</v>
      </c>
      <c r="BU197" s="40">
        <f t="shared" ref="BU197:BU260" si="266">IF(AND(BR197=2,BT197=0),6,IF(BR197-BT197=2,4,IF(BR197&gt;BT197,3,0)))</f>
        <v>3</v>
      </c>
      <c r="BV197">
        <v>0</v>
      </c>
      <c r="BW197" t="s">
        <v>83</v>
      </c>
      <c r="BX197">
        <v>1</v>
      </c>
      <c r="BY197" s="40">
        <f t="shared" ref="BY197:BY260" si="267">IF(AND(BV197=0,BX197=2),6,IF(BV197-BX197=-2,4,IF(BV197&lt;BX197,3,0)))</f>
        <v>3</v>
      </c>
      <c r="BZ197">
        <v>1</v>
      </c>
      <c r="CA197" t="s">
        <v>83</v>
      </c>
      <c r="CB197">
        <v>2</v>
      </c>
      <c r="CC197" s="40">
        <f t="shared" ref="CC197:CC260" si="268">IF(AND(BZ197=1,CB197=2),6,IF(BZ197-CB197=-1,4,IF(BZ197&lt;CB197,3,0)))</f>
        <v>6</v>
      </c>
      <c r="CD197" s="24">
        <f t="shared" ref="CD197:CD260" si="269">BI197+BM197+BQ197+BU197+BY197+CC197</f>
        <v>16</v>
      </c>
      <c r="CE197" s="14">
        <v>2</v>
      </c>
      <c r="CF197" t="s">
        <v>83</v>
      </c>
      <c r="CG197">
        <v>2</v>
      </c>
      <c r="CH197" s="40">
        <f t="shared" ref="CH197:CH260" si="270">IF(AND(CE197=0,CG197=0),6,IF(AND(CE197=CG197,CE197=1),4,IF(CE197=CG197,3,0)))</f>
        <v>3</v>
      </c>
      <c r="CI197">
        <v>4</v>
      </c>
      <c r="CJ197" t="s">
        <v>83</v>
      </c>
      <c r="CK197">
        <v>3</v>
      </c>
      <c r="CL197" s="40">
        <f t="shared" ref="CL197:CL260" si="271">IF(AND(CI197=4,CK197=1),6,IF(CI197-CK197=3,4,IF(CI197&gt;CK197,3,0)))</f>
        <v>3</v>
      </c>
      <c r="CM197">
        <v>1</v>
      </c>
      <c r="CN197" t="s">
        <v>83</v>
      </c>
      <c r="CO197">
        <v>2</v>
      </c>
      <c r="CP197" s="40">
        <f t="shared" ref="CP197:CP260" si="272">IF(AND(CM197=0,CO197=1),6,IF(CM197-CO197=-1,4,IF(CM197&lt;CO197,3,0)))</f>
        <v>4</v>
      </c>
      <c r="CQ197">
        <v>5</v>
      </c>
      <c r="CR197" t="s">
        <v>83</v>
      </c>
      <c r="CS197">
        <v>3</v>
      </c>
      <c r="CT197" s="40">
        <f t="shared" ref="CT197:CT260" si="273">IF(AND(CQ197=2,CS197=1),6,IF(CQ197-CS197=1,4,IF(CQ197&gt;CS197,3,0)))</f>
        <v>3</v>
      </c>
      <c r="CU197">
        <v>2</v>
      </c>
      <c r="CV197" t="s">
        <v>83</v>
      </c>
      <c r="CW197">
        <v>1</v>
      </c>
      <c r="CX197" s="40">
        <f t="shared" ref="CX197:CX260" si="274">IF(AND(CU197=1,CW197=0),6,IF(CU197-CW197=1,4,IF(CU197&gt;CW197,3,0)))</f>
        <v>4</v>
      </c>
      <c r="CY197">
        <v>0</v>
      </c>
      <c r="CZ197" t="s">
        <v>83</v>
      </c>
      <c r="DA197">
        <v>3</v>
      </c>
      <c r="DB197" s="40">
        <f t="shared" ref="DB197:DB260" si="275">IF(AND(CY197=1,DA197=0),6,IF(CY197-DA197=1,4,IF(CY197&gt;DA197,3,0)))</f>
        <v>0</v>
      </c>
      <c r="DC197" s="24">
        <f t="shared" ref="DC197:DC260" si="276">CH197+CL197+CP197+CT197+CX197+DB197</f>
        <v>17</v>
      </c>
      <c r="DD197" s="14">
        <v>2</v>
      </c>
      <c r="DE197" t="s">
        <v>83</v>
      </c>
      <c r="DF197">
        <v>0</v>
      </c>
      <c r="DG197" s="40">
        <f t="shared" si="229"/>
        <v>0</v>
      </c>
      <c r="DH197">
        <v>3</v>
      </c>
      <c r="DI197" t="s">
        <v>83</v>
      </c>
      <c r="DJ197">
        <v>2</v>
      </c>
      <c r="DK197" s="40">
        <f t="shared" si="246"/>
        <v>3</v>
      </c>
      <c r="DL197">
        <v>1</v>
      </c>
      <c r="DM197" t="s">
        <v>83</v>
      </c>
      <c r="DN197">
        <v>1</v>
      </c>
      <c r="DO197" s="40">
        <f t="shared" ref="DO197:DO260" si="277">IF(AND(DL197=0,DN197=1),6,IF(DL197-DN197=-1,4,IF(DL197&lt;DN197,3,0)))</f>
        <v>0</v>
      </c>
      <c r="DP197">
        <v>2</v>
      </c>
      <c r="DQ197" t="s">
        <v>83</v>
      </c>
      <c r="DR197">
        <v>3</v>
      </c>
      <c r="DS197" s="40">
        <f t="shared" si="237"/>
        <v>0</v>
      </c>
      <c r="DT197">
        <v>1</v>
      </c>
      <c r="DU197" t="s">
        <v>83</v>
      </c>
      <c r="DV197">
        <v>3</v>
      </c>
      <c r="DW197" s="40">
        <f t="shared" si="238"/>
        <v>1</v>
      </c>
      <c r="DX197">
        <v>1</v>
      </c>
      <c r="DY197" t="s">
        <v>83</v>
      </c>
      <c r="DZ197">
        <v>2</v>
      </c>
      <c r="EA197" s="39">
        <f t="shared" ref="EA197:EA260" si="278">IF(AND(DX197=2,DZ196=4),6,IF(DX197-DZ197=-2,4,IF(DX197&lt;DZ197,3,0)))</f>
        <v>3</v>
      </c>
      <c r="EB197" s="24">
        <f t="shared" si="247"/>
        <v>7</v>
      </c>
      <c r="EC197" s="14">
        <v>1</v>
      </c>
      <c r="ED197" t="s">
        <v>83</v>
      </c>
      <c r="EE197">
        <v>3</v>
      </c>
      <c r="EF197" s="40">
        <f t="shared" ref="EF197:EF260" si="279">IF(AND(EC197=0,EE197=0),6,IF(AND(EC197=EE197,EC197=1),4,IF(EC197=EE197,3,0)))</f>
        <v>0</v>
      </c>
      <c r="EG197">
        <v>1</v>
      </c>
      <c r="EH197" t="s">
        <v>83</v>
      </c>
      <c r="EI197">
        <v>1</v>
      </c>
      <c r="EJ197" s="40">
        <f t="shared" ref="EJ197:EJ260" si="280">IF(AND(EG197=1,EI197=0),6,IF(EG197-EI197=1,4,IF(EG197&gt;EI197,3,0)))</f>
        <v>0</v>
      </c>
      <c r="EK197">
        <v>1</v>
      </c>
      <c r="EL197" t="s">
        <v>83</v>
      </c>
      <c r="EM197">
        <v>2</v>
      </c>
      <c r="EN197" s="40">
        <f t="shared" si="234"/>
        <v>3</v>
      </c>
      <c r="EO197">
        <v>2</v>
      </c>
      <c r="EP197" t="s">
        <v>83</v>
      </c>
      <c r="EQ197">
        <v>0</v>
      </c>
      <c r="ER197" s="40">
        <f t="shared" ref="ER197:ER260" si="281">IF(AND(EO197=4,EQ197=1),6,IF(EO197-EQ197=3,4,IF(EO197&gt;EQ197,3,0)))</f>
        <v>3</v>
      </c>
      <c r="ES197">
        <v>1</v>
      </c>
      <c r="ET197" t="s">
        <v>83</v>
      </c>
      <c r="EU197">
        <v>1</v>
      </c>
      <c r="EV197" s="40">
        <f t="shared" ref="EV197:EV260" si="282">IF(AND(ES197=0,EU197=0),6,IF(AND(ES197=EU197,ES197=1),4,IF(ES197=EU197,3,0)))</f>
        <v>4</v>
      </c>
      <c r="EW197">
        <v>1</v>
      </c>
      <c r="EX197" t="s">
        <v>83</v>
      </c>
      <c r="EY197">
        <v>2</v>
      </c>
      <c r="EZ197" s="40">
        <f t="shared" ref="EZ197:EZ260" si="283">IF(AND(EW197=1,EY197=2),6,IF(EW197-EY197=-1,4,IF(EW196&lt;EY196,3,0)))</f>
        <v>6</v>
      </c>
      <c r="FA197" s="24">
        <f t="shared" ref="FA197:FA260" si="284">EF197+EJ197+EN197+ER197+EV197+EZ197</f>
        <v>16</v>
      </c>
      <c r="FB197" s="14">
        <v>2</v>
      </c>
      <c r="FC197" t="s">
        <v>83</v>
      </c>
      <c r="FD197">
        <v>2</v>
      </c>
      <c r="FE197" s="40">
        <f t="shared" ref="FE197:FE260" si="285">IF(AND(FB197=1,FD197=0),6,IF(FB197-FD197=1,4,IF(FB197&gt;FD197,3,0)))</f>
        <v>0</v>
      </c>
      <c r="FF197">
        <v>3</v>
      </c>
      <c r="FG197" t="s">
        <v>83</v>
      </c>
      <c r="FH197">
        <v>1</v>
      </c>
      <c r="FI197" s="40">
        <f t="shared" ref="FI197:FI260" si="286">IF(AND(FF197=2,FH197=0),6,IF(FF197-FH197=2,4,IF(FF197&gt;FH197,3,0)))</f>
        <v>4</v>
      </c>
      <c r="FJ197">
        <v>1</v>
      </c>
      <c r="FK197" t="s">
        <v>83</v>
      </c>
      <c r="FL197">
        <v>1</v>
      </c>
      <c r="FM197" s="40">
        <f t="shared" ref="FM197:FM260" si="287">IF(AND(FJ197=3,FL197=3),6,IF(AND(FJ197=FL197,OR(FJ197=2,FJ197=4)),4,IF(FJ197=FL197,3,0)))</f>
        <v>3</v>
      </c>
      <c r="FN197">
        <v>3</v>
      </c>
      <c r="FO197" t="s">
        <v>83</v>
      </c>
      <c r="FP197">
        <v>2</v>
      </c>
      <c r="FQ197" s="40">
        <f t="shared" si="248"/>
        <v>4</v>
      </c>
      <c r="FR197">
        <v>0</v>
      </c>
      <c r="FS197" t="s">
        <v>83</v>
      </c>
      <c r="FT197">
        <v>1</v>
      </c>
      <c r="FU197" s="40">
        <f t="shared" ref="FU197:FU260" si="288">IF(AND(FR197=2,FT197=3),6,IF(FR197-FT197=-1,4,IF(FR197&lt;FT197,3,0)))</f>
        <v>4</v>
      </c>
      <c r="FV197">
        <v>1</v>
      </c>
      <c r="FW197" t="s">
        <v>83</v>
      </c>
      <c r="FX197">
        <v>2</v>
      </c>
      <c r="FY197" s="40">
        <f t="shared" si="249"/>
        <v>0</v>
      </c>
      <c r="FZ197" s="24">
        <f t="shared" si="250"/>
        <v>15</v>
      </c>
      <c r="GA197" s="14">
        <v>0</v>
      </c>
      <c r="GB197" t="s">
        <v>83</v>
      </c>
      <c r="GC197">
        <v>1</v>
      </c>
      <c r="GD197" s="40">
        <f t="shared" ref="GD197:GD260" si="289">IF(AND(GA197=0,GC197=0),6,IF(AND(GA197=GC197,GA197=1),4,IF(GA197=GC197,3,0)))</f>
        <v>0</v>
      </c>
      <c r="GE197">
        <v>2</v>
      </c>
      <c r="GF197" t="s">
        <v>83</v>
      </c>
      <c r="GG197">
        <v>1</v>
      </c>
      <c r="GH197" s="40">
        <f t="shared" si="236"/>
        <v>4</v>
      </c>
      <c r="GI197">
        <v>1</v>
      </c>
      <c r="GJ197" t="s">
        <v>83</v>
      </c>
      <c r="GK197">
        <v>1</v>
      </c>
      <c r="GL197" s="40">
        <f t="shared" ref="GL197:GL260" si="290">IF(AND(GI197=2,GK197=3),6,IF(GI197-GK197=-1,4,IF(GI197&lt;GK197,3,0)))</f>
        <v>0</v>
      </c>
      <c r="GM197">
        <v>3</v>
      </c>
      <c r="GN197" t="s">
        <v>83</v>
      </c>
      <c r="GO197">
        <v>1</v>
      </c>
      <c r="GP197" s="40">
        <f t="shared" ref="GP197:GP260" si="291">IF(AND(GM197=2,GO197=0),6,IF(GM197-GO197=2,4,IF(GM197&gt;GO197,3,0)))</f>
        <v>4</v>
      </c>
      <c r="GQ197">
        <v>2</v>
      </c>
      <c r="GR197" t="s">
        <v>83</v>
      </c>
      <c r="GS197">
        <v>1</v>
      </c>
      <c r="GT197" s="40">
        <f t="shared" si="251"/>
        <v>0</v>
      </c>
      <c r="GU197">
        <v>1</v>
      </c>
      <c r="GV197" t="s">
        <v>83</v>
      </c>
      <c r="GW197">
        <v>2</v>
      </c>
      <c r="GX197" s="40">
        <f t="shared" ref="GX197:GX260" si="292">IF(AND(GU197=2,GW197=1),6,IF(GU197-GW197=1,4,IF(GU197&gt;GW197,3,0)))</f>
        <v>0</v>
      </c>
      <c r="GY197" s="24">
        <f t="shared" ref="GY197:GY260" si="293">GD197+GH197+GL197+GP197+GT197+GX197</f>
        <v>8</v>
      </c>
      <c r="GZ197" s="28">
        <f t="shared" si="252"/>
        <v>97</v>
      </c>
      <c r="HA197" t="s">
        <v>84</v>
      </c>
      <c r="HB197">
        <f t="shared" si="253"/>
        <v>9</v>
      </c>
      <c r="HC197" t="s">
        <v>85</v>
      </c>
      <c r="HD197">
        <f t="shared" si="230"/>
        <v>9</v>
      </c>
      <c r="HE197" t="s">
        <v>93</v>
      </c>
      <c r="HF197">
        <f t="shared" si="254"/>
        <v>9</v>
      </c>
      <c r="HG197" t="s">
        <v>94</v>
      </c>
      <c r="HH197">
        <f t="shared" si="235"/>
        <v>9</v>
      </c>
      <c r="HI197" t="s">
        <v>88</v>
      </c>
      <c r="HJ197">
        <f t="shared" ref="HJ197:HJ260" si="294">IF(HI197="Japan",9,IF(HI197="Spanien",5,0))</f>
        <v>0</v>
      </c>
      <c r="HK197" t="s">
        <v>95</v>
      </c>
      <c r="HL197">
        <f t="shared" ref="HL197:HL260" si="295">IF(HK197="Marokko",9,IF(HK197="Kroatien",5,0))</f>
        <v>5</v>
      </c>
      <c r="HM197" t="s">
        <v>90</v>
      </c>
      <c r="HN197">
        <f t="shared" si="255"/>
        <v>9</v>
      </c>
      <c r="HO197" t="s">
        <v>96</v>
      </c>
      <c r="HP197">
        <f t="shared" ref="HP197:HP260" si="296">IF(HO197="Portugal",9,IF(HO197="Südkorea",5,0))</f>
        <v>9</v>
      </c>
      <c r="HQ197" t="s">
        <v>132</v>
      </c>
      <c r="HR197" s="1">
        <f t="shared" ref="HR197:HR260" si="297">IF(HQ197="Senegal",6,IF(HQ197="Niederlande",5,0))</f>
        <v>6</v>
      </c>
      <c r="HS197" t="s">
        <v>92</v>
      </c>
      <c r="HT197" s="1">
        <f t="shared" ref="HT197:HT260" si="298">IF(HS197="USA",6,IF(HS197="England",5,0))</f>
        <v>0</v>
      </c>
      <c r="HU197" t="s">
        <v>133</v>
      </c>
      <c r="HV197" s="1">
        <f t="shared" ref="HV197:HV260" si="299">IF(HU197="Polen",6,IF(HU197="Argentinien",5,0))</f>
        <v>0</v>
      </c>
      <c r="HW197" t="s">
        <v>87</v>
      </c>
      <c r="HX197" s="1">
        <f t="shared" ref="HX197:HX260" si="300">IF(HW197="Australien",6,IF(HW197="Frankreich",5,0))</f>
        <v>6</v>
      </c>
      <c r="HY197" t="s">
        <v>130</v>
      </c>
      <c r="HZ197" s="1">
        <f t="shared" ref="HZ197:HZ260" si="301">IF(HY197="Spanien",6,IF(HY197="Japan",5,0))</f>
        <v>6</v>
      </c>
      <c r="IA197" t="s">
        <v>89</v>
      </c>
      <c r="IB197" s="1">
        <f t="shared" ref="IB197:IB260" si="302">IF(IA197="Kroatien",6,IF(IA197="Marokko",5,0))</f>
        <v>5</v>
      </c>
      <c r="IC197" t="s">
        <v>134</v>
      </c>
      <c r="ID197" s="1">
        <f t="shared" ref="ID197:ID260" si="303">IF(IC197="Schweiz",6,IF(IC197="Brasilien",5,0))</f>
        <v>6</v>
      </c>
      <c r="IE197" t="s">
        <v>138</v>
      </c>
      <c r="IF197" s="1">
        <f t="shared" ref="IF197:IF260" si="304">IF(IE197="Südkorea",6,IF(IE197="Portugal",5,0))</f>
        <v>0</v>
      </c>
      <c r="IG197">
        <f t="shared" si="232"/>
        <v>88</v>
      </c>
      <c r="IH197" s="1">
        <f t="shared" ref="IH197:IH260" si="305">IG197+GZ197</f>
        <v>185</v>
      </c>
    </row>
    <row r="198" spans="1:242" ht="14.65" thickBot="1" x14ac:dyDescent="0.5">
      <c r="A198" s="1">
        <v>195</v>
      </c>
      <c r="B198" s="45">
        <f t="shared" si="240"/>
        <v>356</v>
      </c>
      <c r="C198" s="14" t="s">
        <v>555</v>
      </c>
      <c r="D198" t="s">
        <v>556</v>
      </c>
      <c r="E198" s="15" t="s">
        <v>520</v>
      </c>
      <c r="F198" s="28">
        <f t="shared" si="241"/>
        <v>155</v>
      </c>
      <c r="H198" s="14">
        <v>1</v>
      </c>
      <c r="I198" t="s">
        <v>83</v>
      </c>
      <c r="J198">
        <v>1</v>
      </c>
      <c r="K198" s="40">
        <f t="shared" si="256"/>
        <v>0</v>
      </c>
      <c r="L198">
        <v>0</v>
      </c>
      <c r="M198" t="s">
        <v>83</v>
      </c>
      <c r="N198">
        <v>2</v>
      </c>
      <c r="O198" s="40">
        <f t="shared" si="233"/>
        <v>6</v>
      </c>
      <c r="P198">
        <v>2</v>
      </c>
      <c r="Q198" t="s">
        <v>83</v>
      </c>
      <c r="R198">
        <v>1</v>
      </c>
      <c r="S198" s="40">
        <f t="shared" si="257"/>
        <v>0</v>
      </c>
      <c r="T198">
        <v>1</v>
      </c>
      <c r="U198" t="s">
        <v>83</v>
      </c>
      <c r="V198">
        <v>1</v>
      </c>
      <c r="W198" s="40">
        <f t="shared" si="242"/>
        <v>6</v>
      </c>
      <c r="X198">
        <v>2</v>
      </c>
      <c r="Y198" t="s">
        <v>83</v>
      </c>
      <c r="Z198">
        <v>1</v>
      </c>
      <c r="AA198" s="40">
        <f t="shared" si="243"/>
        <v>0</v>
      </c>
      <c r="AB198">
        <v>3</v>
      </c>
      <c r="AC198" t="s">
        <v>83</v>
      </c>
      <c r="AD198">
        <v>0</v>
      </c>
      <c r="AE198" s="40">
        <f t="shared" si="258"/>
        <v>3</v>
      </c>
      <c r="AF198" s="24">
        <f t="shared" si="259"/>
        <v>15</v>
      </c>
      <c r="AG198" s="14">
        <v>3</v>
      </c>
      <c r="AH198" t="s">
        <v>83</v>
      </c>
      <c r="AI198">
        <v>1</v>
      </c>
      <c r="AJ198" s="40">
        <f t="shared" si="231"/>
        <v>3</v>
      </c>
      <c r="AK198">
        <v>1</v>
      </c>
      <c r="AL198" t="s">
        <v>83</v>
      </c>
      <c r="AM198">
        <v>3</v>
      </c>
      <c r="AN198" s="40">
        <f t="shared" si="260"/>
        <v>0</v>
      </c>
      <c r="AO198">
        <v>2</v>
      </c>
      <c r="AP198" t="s">
        <v>83</v>
      </c>
      <c r="AQ198">
        <v>1</v>
      </c>
      <c r="AR198" s="40">
        <f t="shared" si="239"/>
        <v>0</v>
      </c>
      <c r="AS198">
        <v>4</v>
      </c>
      <c r="AT198" t="s">
        <v>83</v>
      </c>
      <c r="AU198">
        <v>2</v>
      </c>
      <c r="AV198" s="40">
        <f t="shared" si="261"/>
        <v>0</v>
      </c>
      <c r="AW198">
        <v>0</v>
      </c>
      <c r="AX198" t="s">
        <v>83</v>
      </c>
      <c r="AY198">
        <v>3</v>
      </c>
      <c r="AZ198" s="40">
        <f t="shared" si="262"/>
        <v>6</v>
      </c>
      <c r="BA198">
        <v>1</v>
      </c>
      <c r="BB198" t="s">
        <v>83</v>
      </c>
      <c r="BC198">
        <v>2</v>
      </c>
      <c r="BD198" s="40">
        <f t="shared" si="244"/>
        <v>4</v>
      </c>
      <c r="BE198" s="24">
        <f t="shared" si="263"/>
        <v>13</v>
      </c>
      <c r="BF198" s="14">
        <v>3</v>
      </c>
      <c r="BG198" t="s">
        <v>83</v>
      </c>
      <c r="BH198">
        <v>1</v>
      </c>
      <c r="BI198" s="40">
        <f t="shared" si="264"/>
        <v>0</v>
      </c>
      <c r="BJ198">
        <v>1</v>
      </c>
      <c r="BK198" t="s">
        <v>83</v>
      </c>
      <c r="BL198">
        <v>1</v>
      </c>
      <c r="BM198" s="40">
        <f t="shared" si="265"/>
        <v>4</v>
      </c>
      <c r="BN198">
        <v>1</v>
      </c>
      <c r="BO198" t="s">
        <v>83</v>
      </c>
      <c r="BP198">
        <v>1</v>
      </c>
      <c r="BQ198" s="40">
        <f t="shared" si="245"/>
        <v>0</v>
      </c>
      <c r="BR198">
        <v>3</v>
      </c>
      <c r="BS198" t="s">
        <v>83</v>
      </c>
      <c r="BT198">
        <v>2</v>
      </c>
      <c r="BU198" s="40">
        <f t="shared" si="266"/>
        <v>3</v>
      </c>
      <c r="BV198">
        <v>1</v>
      </c>
      <c r="BW198" t="s">
        <v>83</v>
      </c>
      <c r="BX198">
        <v>3</v>
      </c>
      <c r="BY198" s="40">
        <f t="shared" si="267"/>
        <v>4</v>
      </c>
      <c r="BZ198">
        <v>2</v>
      </c>
      <c r="CA198" t="s">
        <v>83</v>
      </c>
      <c r="CB198">
        <v>2</v>
      </c>
      <c r="CC198" s="40">
        <f t="shared" si="268"/>
        <v>0</v>
      </c>
      <c r="CD198" s="24">
        <f t="shared" si="269"/>
        <v>11</v>
      </c>
      <c r="CE198" s="14">
        <v>3</v>
      </c>
      <c r="CF198" t="s">
        <v>83</v>
      </c>
      <c r="CG198">
        <v>2</v>
      </c>
      <c r="CH198" s="40">
        <f t="shared" si="270"/>
        <v>0</v>
      </c>
      <c r="CI198">
        <v>2</v>
      </c>
      <c r="CJ198" t="s">
        <v>83</v>
      </c>
      <c r="CK198">
        <v>1</v>
      </c>
      <c r="CL198" s="40">
        <f t="shared" si="271"/>
        <v>3</v>
      </c>
      <c r="CM198">
        <v>0</v>
      </c>
      <c r="CN198" t="s">
        <v>83</v>
      </c>
      <c r="CO198">
        <v>2</v>
      </c>
      <c r="CP198" s="40">
        <f t="shared" si="272"/>
        <v>3</v>
      </c>
      <c r="CQ198">
        <v>3</v>
      </c>
      <c r="CR198" t="s">
        <v>83</v>
      </c>
      <c r="CS198">
        <v>1</v>
      </c>
      <c r="CT198" s="40">
        <f t="shared" si="273"/>
        <v>3</v>
      </c>
      <c r="CU198">
        <v>1</v>
      </c>
      <c r="CV198" t="s">
        <v>83</v>
      </c>
      <c r="CW198">
        <v>1</v>
      </c>
      <c r="CX198" s="40">
        <f t="shared" si="274"/>
        <v>0</v>
      </c>
      <c r="CY198">
        <v>0</v>
      </c>
      <c r="CZ198" t="s">
        <v>83</v>
      </c>
      <c r="DA198">
        <v>3</v>
      </c>
      <c r="DB198" s="40">
        <f t="shared" si="275"/>
        <v>0</v>
      </c>
      <c r="DC198" s="24">
        <f t="shared" si="276"/>
        <v>9</v>
      </c>
      <c r="DD198" s="14">
        <v>4</v>
      </c>
      <c r="DE198" t="s">
        <v>83</v>
      </c>
      <c r="DF198">
        <v>2</v>
      </c>
      <c r="DG198" s="40">
        <f t="shared" ref="DG198:DG261" si="306">IF(AND(DD198=1,DF198=2),6,IF(DD198-DF198=-1,4,IF(DD198&lt;DF198,3,0)))</f>
        <v>0</v>
      </c>
      <c r="DH198">
        <v>2</v>
      </c>
      <c r="DI198" t="s">
        <v>83</v>
      </c>
      <c r="DJ198">
        <v>2</v>
      </c>
      <c r="DK198" s="40">
        <f t="shared" si="246"/>
        <v>0</v>
      </c>
      <c r="DL198">
        <v>1</v>
      </c>
      <c r="DM198" t="s">
        <v>83</v>
      </c>
      <c r="DN198">
        <v>3</v>
      </c>
      <c r="DO198" s="40">
        <f t="shared" si="277"/>
        <v>3</v>
      </c>
      <c r="DP198">
        <v>3</v>
      </c>
      <c r="DQ198" t="s">
        <v>83</v>
      </c>
      <c r="DR198">
        <v>4</v>
      </c>
      <c r="DS198" s="40">
        <f t="shared" si="237"/>
        <v>0</v>
      </c>
      <c r="DT198">
        <v>1</v>
      </c>
      <c r="DU198" t="s">
        <v>83</v>
      </c>
      <c r="DV198">
        <v>3</v>
      </c>
      <c r="DW198" s="40">
        <f t="shared" si="238"/>
        <v>1</v>
      </c>
      <c r="DX198">
        <v>2</v>
      </c>
      <c r="DY198" t="s">
        <v>83</v>
      </c>
      <c r="DZ198">
        <v>4</v>
      </c>
      <c r="EA198" s="39">
        <f t="shared" si="278"/>
        <v>4</v>
      </c>
      <c r="EB198" s="24">
        <f t="shared" si="247"/>
        <v>8</v>
      </c>
      <c r="EC198" s="14">
        <v>2</v>
      </c>
      <c r="ED198" t="s">
        <v>83</v>
      </c>
      <c r="EE198">
        <v>3</v>
      </c>
      <c r="EF198" s="40">
        <f t="shared" si="279"/>
        <v>0</v>
      </c>
      <c r="EG198">
        <v>3</v>
      </c>
      <c r="EH198" t="s">
        <v>83</v>
      </c>
      <c r="EI198">
        <v>1</v>
      </c>
      <c r="EJ198" s="40">
        <f t="shared" si="280"/>
        <v>3</v>
      </c>
      <c r="EK198">
        <v>3</v>
      </c>
      <c r="EL198" t="s">
        <v>83</v>
      </c>
      <c r="EM198">
        <v>1</v>
      </c>
      <c r="EN198" s="40">
        <f t="shared" si="234"/>
        <v>0</v>
      </c>
      <c r="EO198">
        <v>2</v>
      </c>
      <c r="EP198" t="s">
        <v>83</v>
      </c>
      <c r="EQ198">
        <v>0</v>
      </c>
      <c r="ER198" s="40">
        <f t="shared" si="281"/>
        <v>3</v>
      </c>
      <c r="ES198">
        <v>2</v>
      </c>
      <c r="ET198" t="s">
        <v>83</v>
      </c>
      <c r="EU198">
        <v>3</v>
      </c>
      <c r="EV198" s="40">
        <f t="shared" si="282"/>
        <v>0</v>
      </c>
      <c r="EW198">
        <v>1</v>
      </c>
      <c r="EX198" t="s">
        <v>83</v>
      </c>
      <c r="EY198">
        <v>3</v>
      </c>
      <c r="EZ198" s="40">
        <f t="shared" si="283"/>
        <v>3</v>
      </c>
      <c r="FA198" s="24">
        <f t="shared" si="284"/>
        <v>9</v>
      </c>
      <c r="FB198" s="14">
        <v>2</v>
      </c>
      <c r="FC198" t="s">
        <v>83</v>
      </c>
      <c r="FD198">
        <v>2</v>
      </c>
      <c r="FE198" s="40">
        <f t="shared" si="285"/>
        <v>0</v>
      </c>
      <c r="FF198">
        <v>3</v>
      </c>
      <c r="FG198" t="s">
        <v>83</v>
      </c>
      <c r="FH198">
        <v>1</v>
      </c>
      <c r="FI198" s="40">
        <f t="shared" si="286"/>
        <v>4</v>
      </c>
      <c r="FJ198">
        <v>1</v>
      </c>
      <c r="FK198" t="s">
        <v>83</v>
      </c>
      <c r="FL198">
        <v>2</v>
      </c>
      <c r="FM198" s="40">
        <f t="shared" si="287"/>
        <v>0</v>
      </c>
      <c r="FN198">
        <v>3</v>
      </c>
      <c r="FO198" t="s">
        <v>83</v>
      </c>
      <c r="FP198">
        <v>2</v>
      </c>
      <c r="FQ198" s="40">
        <f t="shared" si="248"/>
        <v>4</v>
      </c>
      <c r="FR198">
        <v>2</v>
      </c>
      <c r="FS198" t="s">
        <v>83</v>
      </c>
      <c r="FT198">
        <v>3</v>
      </c>
      <c r="FU198" s="40">
        <f t="shared" si="288"/>
        <v>6</v>
      </c>
      <c r="FV198">
        <v>1</v>
      </c>
      <c r="FW198" t="s">
        <v>83</v>
      </c>
      <c r="FX198">
        <v>3</v>
      </c>
      <c r="FY198" s="40">
        <f t="shared" si="249"/>
        <v>0</v>
      </c>
      <c r="FZ198" s="24">
        <f t="shared" si="250"/>
        <v>14</v>
      </c>
      <c r="GA198" s="14">
        <v>2</v>
      </c>
      <c r="GB198" t="s">
        <v>83</v>
      </c>
      <c r="GC198">
        <v>3</v>
      </c>
      <c r="GD198" s="40">
        <f t="shared" si="289"/>
        <v>0</v>
      </c>
      <c r="GE198">
        <v>4</v>
      </c>
      <c r="GF198" t="s">
        <v>83</v>
      </c>
      <c r="GG198">
        <v>1</v>
      </c>
      <c r="GH198" s="40">
        <f t="shared" si="236"/>
        <v>3</v>
      </c>
      <c r="GI198">
        <v>1</v>
      </c>
      <c r="GJ198" t="s">
        <v>83</v>
      </c>
      <c r="GK198">
        <v>2</v>
      </c>
      <c r="GL198" s="40">
        <f t="shared" si="290"/>
        <v>4</v>
      </c>
      <c r="GM198">
        <v>3</v>
      </c>
      <c r="GN198" t="s">
        <v>83</v>
      </c>
      <c r="GO198">
        <v>2</v>
      </c>
      <c r="GP198" s="40">
        <f t="shared" si="291"/>
        <v>3</v>
      </c>
      <c r="GQ198">
        <v>3</v>
      </c>
      <c r="GR198" t="s">
        <v>83</v>
      </c>
      <c r="GS198">
        <v>2</v>
      </c>
      <c r="GT198" s="40">
        <f t="shared" si="251"/>
        <v>0</v>
      </c>
      <c r="GU198">
        <v>2</v>
      </c>
      <c r="GV198" t="s">
        <v>83</v>
      </c>
      <c r="GW198">
        <v>4</v>
      </c>
      <c r="GX198" s="40">
        <f t="shared" si="292"/>
        <v>0</v>
      </c>
      <c r="GY198" s="24">
        <f t="shared" si="293"/>
        <v>10</v>
      </c>
      <c r="GZ198" s="28">
        <f t="shared" si="252"/>
        <v>89</v>
      </c>
      <c r="HA198" t="s">
        <v>136</v>
      </c>
      <c r="HB198">
        <f t="shared" si="253"/>
        <v>0</v>
      </c>
      <c r="HC198" t="s">
        <v>92</v>
      </c>
      <c r="HD198">
        <f t="shared" ref="HD198:HD261" si="307">IF(HC198="England",9,IF(HC198="USA",5,0))</f>
        <v>0</v>
      </c>
      <c r="HE198" t="s">
        <v>169</v>
      </c>
      <c r="HF198">
        <f t="shared" si="254"/>
        <v>0</v>
      </c>
      <c r="HG198" t="s">
        <v>94</v>
      </c>
      <c r="HH198">
        <f t="shared" si="235"/>
        <v>9</v>
      </c>
      <c r="HI198" t="s">
        <v>88</v>
      </c>
      <c r="HJ198">
        <f t="shared" si="294"/>
        <v>0</v>
      </c>
      <c r="HK198" t="s">
        <v>131</v>
      </c>
      <c r="HL198">
        <f t="shared" si="295"/>
        <v>0</v>
      </c>
      <c r="HM198" t="s">
        <v>90</v>
      </c>
      <c r="HN198">
        <f t="shared" si="255"/>
        <v>9</v>
      </c>
      <c r="HO198" t="s">
        <v>96</v>
      </c>
      <c r="HP198">
        <f t="shared" si="296"/>
        <v>9</v>
      </c>
      <c r="HQ198" t="s">
        <v>84</v>
      </c>
      <c r="HR198" s="1">
        <f t="shared" si="297"/>
        <v>5</v>
      </c>
      <c r="HS198" t="s">
        <v>85</v>
      </c>
      <c r="HT198" s="1">
        <f t="shared" si="298"/>
        <v>5</v>
      </c>
      <c r="HU198" t="s">
        <v>93</v>
      </c>
      <c r="HV198" s="1">
        <f t="shared" si="299"/>
        <v>5</v>
      </c>
      <c r="HW198" t="s">
        <v>87</v>
      </c>
      <c r="HX198" s="1">
        <f t="shared" si="300"/>
        <v>6</v>
      </c>
      <c r="HY198" t="s">
        <v>130</v>
      </c>
      <c r="HZ198" s="1">
        <f t="shared" si="301"/>
        <v>6</v>
      </c>
      <c r="IA198" t="s">
        <v>95</v>
      </c>
      <c r="IB198" s="1">
        <f t="shared" si="302"/>
        <v>6</v>
      </c>
      <c r="IC198" t="s">
        <v>150</v>
      </c>
      <c r="ID198" s="1">
        <f t="shared" si="303"/>
        <v>0</v>
      </c>
      <c r="IE198" t="s">
        <v>91</v>
      </c>
      <c r="IF198" s="1">
        <f t="shared" si="304"/>
        <v>6</v>
      </c>
      <c r="IG198">
        <f t="shared" si="232"/>
        <v>66</v>
      </c>
      <c r="IH198" s="1">
        <f t="shared" si="305"/>
        <v>155</v>
      </c>
    </row>
    <row r="199" spans="1:242" ht="14.65" thickBot="1" x14ac:dyDescent="0.5">
      <c r="A199" s="1">
        <v>196</v>
      </c>
      <c r="B199" s="45">
        <f t="shared" si="240"/>
        <v>59</v>
      </c>
      <c r="C199" s="14" t="s">
        <v>555</v>
      </c>
      <c r="D199" t="s">
        <v>557</v>
      </c>
      <c r="E199" s="15" t="s">
        <v>520</v>
      </c>
      <c r="F199" s="28">
        <f t="shared" si="241"/>
        <v>182</v>
      </c>
      <c r="H199" s="14">
        <v>0</v>
      </c>
      <c r="I199" t="s">
        <v>83</v>
      </c>
      <c r="J199">
        <v>2</v>
      </c>
      <c r="K199" s="40">
        <f t="shared" si="256"/>
        <v>6</v>
      </c>
      <c r="L199">
        <v>1</v>
      </c>
      <c r="M199" t="s">
        <v>83</v>
      </c>
      <c r="N199">
        <v>2</v>
      </c>
      <c r="O199" s="40">
        <f t="shared" si="233"/>
        <v>3</v>
      </c>
      <c r="P199">
        <v>3</v>
      </c>
      <c r="Q199" t="s">
        <v>83</v>
      </c>
      <c r="R199">
        <v>1</v>
      </c>
      <c r="S199" s="40">
        <f t="shared" si="257"/>
        <v>0</v>
      </c>
      <c r="T199">
        <v>3</v>
      </c>
      <c r="U199" t="s">
        <v>83</v>
      </c>
      <c r="V199">
        <v>1</v>
      </c>
      <c r="W199" s="40">
        <f t="shared" si="242"/>
        <v>0</v>
      </c>
      <c r="X199">
        <v>1</v>
      </c>
      <c r="Y199" t="s">
        <v>83</v>
      </c>
      <c r="Z199">
        <v>2</v>
      </c>
      <c r="AA199" s="40">
        <f t="shared" si="243"/>
        <v>6</v>
      </c>
      <c r="AB199">
        <v>2</v>
      </c>
      <c r="AC199" t="s">
        <v>83</v>
      </c>
      <c r="AD199">
        <v>1</v>
      </c>
      <c r="AE199" s="40">
        <f t="shared" si="258"/>
        <v>3</v>
      </c>
      <c r="AF199" s="24">
        <f t="shared" si="259"/>
        <v>18</v>
      </c>
      <c r="AG199" s="14">
        <v>3</v>
      </c>
      <c r="AH199" t="s">
        <v>83</v>
      </c>
      <c r="AI199">
        <v>1</v>
      </c>
      <c r="AJ199" s="40">
        <f t="shared" ref="AJ199:AJ262" si="308">IF(AND(AG199=6,AI199=2),6,IF(AG199-AI199=4,4,IF(AG199&gt;AI199,3,0)))</f>
        <v>3</v>
      </c>
      <c r="AK199">
        <v>3</v>
      </c>
      <c r="AL199" t="s">
        <v>83</v>
      </c>
      <c r="AM199">
        <v>0</v>
      </c>
      <c r="AN199" s="40">
        <f t="shared" si="260"/>
        <v>0</v>
      </c>
      <c r="AO199">
        <v>0</v>
      </c>
      <c r="AP199" t="s">
        <v>83</v>
      </c>
      <c r="AQ199">
        <v>2</v>
      </c>
      <c r="AR199" s="40">
        <f t="shared" si="239"/>
        <v>6</v>
      </c>
      <c r="AS199">
        <v>3</v>
      </c>
      <c r="AT199" t="s">
        <v>83</v>
      </c>
      <c r="AU199">
        <v>1</v>
      </c>
      <c r="AV199" s="40">
        <f t="shared" si="261"/>
        <v>0</v>
      </c>
      <c r="AW199">
        <v>2</v>
      </c>
      <c r="AX199" t="s">
        <v>83</v>
      </c>
      <c r="AY199">
        <v>1</v>
      </c>
      <c r="AZ199" s="40">
        <f t="shared" si="262"/>
        <v>0</v>
      </c>
      <c r="BA199">
        <v>0</v>
      </c>
      <c r="BB199" t="s">
        <v>83</v>
      </c>
      <c r="BC199">
        <v>2</v>
      </c>
      <c r="BD199" s="40">
        <f t="shared" si="244"/>
        <v>3</v>
      </c>
      <c r="BE199" s="24">
        <f t="shared" si="263"/>
        <v>12</v>
      </c>
      <c r="BF199" s="14">
        <v>2</v>
      </c>
      <c r="BG199" t="s">
        <v>83</v>
      </c>
      <c r="BH199">
        <v>1</v>
      </c>
      <c r="BI199" s="40">
        <f t="shared" si="264"/>
        <v>0</v>
      </c>
      <c r="BJ199">
        <v>2</v>
      </c>
      <c r="BK199" t="s">
        <v>83</v>
      </c>
      <c r="BL199">
        <v>1</v>
      </c>
      <c r="BM199" s="40">
        <f t="shared" si="265"/>
        <v>0</v>
      </c>
      <c r="BN199">
        <v>3</v>
      </c>
      <c r="BO199" t="s">
        <v>83</v>
      </c>
      <c r="BP199">
        <v>1</v>
      </c>
      <c r="BQ199" s="40">
        <f t="shared" si="245"/>
        <v>4</v>
      </c>
      <c r="BR199">
        <v>2</v>
      </c>
      <c r="BS199" t="s">
        <v>83</v>
      </c>
      <c r="BT199">
        <v>1</v>
      </c>
      <c r="BU199" s="40">
        <f t="shared" si="266"/>
        <v>3</v>
      </c>
      <c r="BV199">
        <v>2</v>
      </c>
      <c r="BW199" t="s">
        <v>83</v>
      </c>
      <c r="BX199">
        <v>1</v>
      </c>
      <c r="BY199" s="40">
        <f t="shared" si="267"/>
        <v>0</v>
      </c>
      <c r="BZ199">
        <v>1</v>
      </c>
      <c r="CA199" t="s">
        <v>83</v>
      </c>
      <c r="CB199">
        <v>1</v>
      </c>
      <c r="CC199" s="40">
        <f t="shared" si="268"/>
        <v>0</v>
      </c>
      <c r="CD199" s="24">
        <f t="shared" si="269"/>
        <v>7</v>
      </c>
      <c r="CE199" s="14">
        <v>0</v>
      </c>
      <c r="CF199" t="s">
        <v>83</v>
      </c>
      <c r="CG199">
        <v>2</v>
      </c>
      <c r="CH199" s="40">
        <f t="shared" si="270"/>
        <v>0</v>
      </c>
      <c r="CI199">
        <v>3</v>
      </c>
      <c r="CJ199" t="s">
        <v>83</v>
      </c>
      <c r="CK199">
        <v>1</v>
      </c>
      <c r="CL199" s="40">
        <f t="shared" si="271"/>
        <v>3</v>
      </c>
      <c r="CM199">
        <v>2</v>
      </c>
      <c r="CN199" t="s">
        <v>83</v>
      </c>
      <c r="CO199">
        <v>1</v>
      </c>
      <c r="CP199" s="40">
        <f t="shared" si="272"/>
        <v>0</v>
      </c>
      <c r="CQ199">
        <v>4</v>
      </c>
      <c r="CR199" t="s">
        <v>83</v>
      </c>
      <c r="CS199">
        <v>1</v>
      </c>
      <c r="CT199" s="40">
        <f t="shared" si="273"/>
        <v>3</v>
      </c>
      <c r="CU199">
        <v>3</v>
      </c>
      <c r="CV199" t="s">
        <v>83</v>
      </c>
      <c r="CW199">
        <v>1</v>
      </c>
      <c r="CX199" s="40">
        <f t="shared" si="274"/>
        <v>3</v>
      </c>
      <c r="CY199">
        <v>2</v>
      </c>
      <c r="CZ199" t="s">
        <v>83</v>
      </c>
      <c r="DA199">
        <v>0</v>
      </c>
      <c r="DB199" s="40">
        <f t="shared" si="275"/>
        <v>3</v>
      </c>
      <c r="DC199" s="24">
        <f t="shared" si="276"/>
        <v>12</v>
      </c>
      <c r="DD199" s="14">
        <v>4</v>
      </c>
      <c r="DE199" t="s">
        <v>83</v>
      </c>
      <c r="DF199">
        <v>1</v>
      </c>
      <c r="DG199" s="40">
        <f t="shared" si="306"/>
        <v>0</v>
      </c>
      <c r="DH199">
        <v>2</v>
      </c>
      <c r="DI199" t="s">
        <v>83</v>
      </c>
      <c r="DJ199">
        <v>0</v>
      </c>
      <c r="DK199" s="40">
        <f t="shared" si="246"/>
        <v>3</v>
      </c>
      <c r="DL199">
        <v>4</v>
      </c>
      <c r="DM199" t="s">
        <v>83</v>
      </c>
      <c r="DN199">
        <v>1</v>
      </c>
      <c r="DO199" s="40">
        <f t="shared" si="277"/>
        <v>0</v>
      </c>
      <c r="DP199">
        <v>3</v>
      </c>
      <c r="DQ199" t="s">
        <v>83</v>
      </c>
      <c r="DR199">
        <v>2</v>
      </c>
      <c r="DS199" s="40">
        <f t="shared" si="237"/>
        <v>0</v>
      </c>
      <c r="DT199">
        <v>1</v>
      </c>
      <c r="DU199" t="s">
        <v>83</v>
      </c>
      <c r="DV199">
        <v>0</v>
      </c>
      <c r="DW199" s="40">
        <f t="shared" si="238"/>
        <v>4</v>
      </c>
      <c r="DX199">
        <v>0</v>
      </c>
      <c r="DY199" t="s">
        <v>83</v>
      </c>
      <c r="DZ199">
        <v>3</v>
      </c>
      <c r="EA199" s="39">
        <f t="shared" si="278"/>
        <v>3</v>
      </c>
      <c r="EB199" s="24">
        <f t="shared" si="247"/>
        <v>10</v>
      </c>
      <c r="EC199" s="14">
        <v>0</v>
      </c>
      <c r="ED199" t="s">
        <v>83</v>
      </c>
      <c r="EE199">
        <v>2</v>
      </c>
      <c r="EF199" s="40">
        <f t="shared" si="279"/>
        <v>0</v>
      </c>
      <c r="EG199">
        <v>2</v>
      </c>
      <c r="EH199" t="s">
        <v>83</v>
      </c>
      <c r="EI199">
        <v>1</v>
      </c>
      <c r="EJ199" s="40">
        <f t="shared" si="280"/>
        <v>4</v>
      </c>
      <c r="EK199">
        <v>4</v>
      </c>
      <c r="EL199" t="s">
        <v>83</v>
      </c>
      <c r="EM199">
        <v>0</v>
      </c>
      <c r="EN199" s="40">
        <f t="shared" si="234"/>
        <v>0</v>
      </c>
      <c r="EO199">
        <v>1</v>
      </c>
      <c r="EP199" t="s">
        <v>83</v>
      </c>
      <c r="EQ199">
        <v>0</v>
      </c>
      <c r="ER199" s="40">
        <f t="shared" si="281"/>
        <v>3</v>
      </c>
      <c r="ES199">
        <v>1</v>
      </c>
      <c r="ET199" t="s">
        <v>83</v>
      </c>
      <c r="EU199">
        <v>1</v>
      </c>
      <c r="EV199" s="40">
        <f t="shared" si="282"/>
        <v>4</v>
      </c>
      <c r="EW199">
        <v>2</v>
      </c>
      <c r="EX199" t="s">
        <v>83</v>
      </c>
      <c r="EY199">
        <v>1</v>
      </c>
      <c r="EZ199" s="40">
        <f t="shared" si="283"/>
        <v>3</v>
      </c>
      <c r="FA199" s="24">
        <f t="shared" si="284"/>
        <v>14</v>
      </c>
      <c r="FB199" s="14">
        <v>0</v>
      </c>
      <c r="FC199" t="s">
        <v>83</v>
      </c>
      <c r="FD199">
        <v>1</v>
      </c>
      <c r="FE199" s="40">
        <f t="shared" si="285"/>
        <v>0</v>
      </c>
      <c r="FF199">
        <v>4</v>
      </c>
      <c r="FG199" t="s">
        <v>83</v>
      </c>
      <c r="FH199">
        <v>1</v>
      </c>
      <c r="FI199" s="40">
        <f t="shared" si="286"/>
        <v>3</v>
      </c>
      <c r="FJ199">
        <v>1</v>
      </c>
      <c r="FK199" t="s">
        <v>83</v>
      </c>
      <c r="FL199">
        <v>2</v>
      </c>
      <c r="FM199" s="40">
        <f t="shared" si="287"/>
        <v>0</v>
      </c>
      <c r="FN199">
        <v>2</v>
      </c>
      <c r="FO199" t="s">
        <v>83</v>
      </c>
      <c r="FP199">
        <v>0</v>
      </c>
      <c r="FQ199" s="40">
        <f t="shared" si="248"/>
        <v>3</v>
      </c>
      <c r="FR199">
        <v>2</v>
      </c>
      <c r="FS199" t="s">
        <v>83</v>
      </c>
      <c r="FT199">
        <v>0</v>
      </c>
      <c r="FU199" s="40">
        <f t="shared" si="288"/>
        <v>0</v>
      </c>
      <c r="FV199">
        <v>1</v>
      </c>
      <c r="FW199" t="s">
        <v>83</v>
      </c>
      <c r="FX199">
        <v>0</v>
      </c>
      <c r="FY199" s="40">
        <f t="shared" si="249"/>
        <v>6</v>
      </c>
      <c r="FZ199" s="24">
        <f t="shared" si="250"/>
        <v>12</v>
      </c>
      <c r="GA199" s="14">
        <v>2</v>
      </c>
      <c r="GB199" t="s">
        <v>83</v>
      </c>
      <c r="GC199">
        <v>1</v>
      </c>
      <c r="GD199" s="40">
        <f t="shared" si="289"/>
        <v>0</v>
      </c>
      <c r="GE199">
        <v>2</v>
      </c>
      <c r="GF199" t="s">
        <v>83</v>
      </c>
      <c r="GG199">
        <v>1</v>
      </c>
      <c r="GH199" s="40">
        <f t="shared" si="236"/>
        <v>4</v>
      </c>
      <c r="GI199">
        <v>3</v>
      </c>
      <c r="GJ199" t="s">
        <v>83</v>
      </c>
      <c r="GK199">
        <v>1</v>
      </c>
      <c r="GL199" s="40">
        <f t="shared" si="290"/>
        <v>0</v>
      </c>
      <c r="GM199">
        <v>2</v>
      </c>
      <c r="GN199" t="s">
        <v>83</v>
      </c>
      <c r="GO199">
        <v>1</v>
      </c>
      <c r="GP199" s="40">
        <f t="shared" si="291"/>
        <v>3</v>
      </c>
      <c r="GQ199">
        <v>1</v>
      </c>
      <c r="GR199" t="s">
        <v>83</v>
      </c>
      <c r="GS199">
        <v>1</v>
      </c>
      <c r="GT199" s="40">
        <f t="shared" si="251"/>
        <v>0</v>
      </c>
      <c r="GU199">
        <v>1</v>
      </c>
      <c r="GV199" t="s">
        <v>83</v>
      </c>
      <c r="GW199">
        <v>2</v>
      </c>
      <c r="GX199" s="40">
        <f t="shared" si="292"/>
        <v>0</v>
      </c>
      <c r="GY199" s="24">
        <f t="shared" si="293"/>
        <v>7</v>
      </c>
      <c r="GZ199" s="28">
        <f t="shared" si="252"/>
        <v>92</v>
      </c>
      <c r="HA199" t="s">
        <v>132</v>
      </c>
      <c r="HB199">
        <f t="shared" si="253"/>
        <v>5</v>
      </c>
      <c r="HC199" t="s">
        <v>85</v>
      </c>
      <c r="HD199">
        <f t="shared" si="307"/>
        <v>9</v>
      </c>
      <c r="HE199" t="s">
        <v>93</v>
      </c>
      <c r="HF199">
        <f t="shared" si="254"/>
        <v>9</v>
      </c>
      <c r="HG199" t="s">
        <v>94</v>
      </c>
      <c r="HH199">
        <f t="shared" si="235"/>
        <v>9</v>
      </c>
      <c r="HI199" t="s">
        <v>88</v>
      </c>
      <c r="HJ199">
        <f t="shared" si="294"/>
        <v>0</v>
      </c>
      <c r="HK199" t="s">
        <v>131</v>
      </c>
      <c r="HL199">
        <f t="shared" si="295"/>
        <v>0</v>
      </c>
      <c r="HM199" t="s">
        <v>90</v>
      </c>
      <c r="HN199">
        <f t="shared" si="255"/>
        <v>9</v>
      </c>
      <c r="HO199" t="s">
        <v>96</v>
      </c>
      <c r="HP199">
        <f t="shared" si="296"/>
        <v>9</v>
      </c>
      <c r="HQ199" t="s">
        <v>84</v>
      </c>
      <c r="HR199" s="1">
        <f t="shared" si="297"/>
        <v>5</v>
      </c>
      <c r="HS199" t="s">
        <v>137</v>
      </c>
      <c r="HT199" s="1">
        <f t="shared" si="298"/>
        <v>6</v>
      </c>
      <c r="HU199" t="s">
        <v>86</v>
      </c>
      <c r="HV199" s="1">
        <f t="shared" si="299"/>
        <v>6</v>
      </c>
      <c r="HW199" t="s">
        <v>87</v>
      </c>
      <c r="HX199" s="1">
        <f t="shared" si="300"/>
        <v>6</v>
      </c>
      <c r="HY199" t="s">
        <v>130</v>
      </c>
      <c r="HZ199" s="1">
        <f t="shared" si="301"/>
        <v>6</v>
      </c>
      <c r="IA199" t="s">
        <v>89</v>
      </c>
      <c r="IB199" s="1">
        <f t="shared" si="302"/>
        <v>5</v>
      </c>
      <c r="IC199" t="s">
        <v>166</v>
      </c>
      <c r="ID199" s="1">
        <f t="shared" si="303"/>
        <v>0</v>
      </c>
      <c r="IE199" t="s">
        <v>91</v>
      </c>
      <c r="IF199" s="1">
        <f t="shared" si="304"/>
        <v>6</v>
      </c>
      <c r="IG199">
        <f t="shared" ref="IG199:IG262" si="309">IF199+ID199+IB199+HZ199+HX199+HV199+HT199+HR199+HP199+HN199+HL199+HJ199+HH199+HF199+HD199+HB199</f>
        <v>90</v>
      </c>
      <c r="IH199" s="1">
        <f t="shared" si="305"/>
        <v>182</v>
      </c>
    </row>
    <row r="200" spans="1:242" ht="14.65" thickBot="1" x14ac:dyDescent="0.5">
      <c r="A200" s="1">
        <v>197</v>
      </c>
      <c r="B200" s="45">
        <f t="shared" si="240"/>
        <v>547</v>
      </c>
      <c r="C200" s="14" t="s">
        <v>558</v>
      </c>
      <c r="D200" t="s">
        <v>559</v>
      </c>
      <c r="E200" s="15" t="s">
        <v>520</v>
      </c>
      <c r="F200" s="28">
        <f t="shared" si="241"/>
        <v>139</v>
      </c>
      <c r="H200" s="14">
        <v>1</v>
      </c>
      <c r="I200" t="s">
        <v>83</v>
      </c>
      <c r="J200">
        <v>2</v>
      </c>
      <c r="K200" s="40">
        <f t="shared" si="256"/>
        <v>3</v>
      </c>
      <c r="L200">
        <v>3</v>
      </c>
      <c r="M200" t="s">
        <v>83</v>
      </c>
      <c r="N200">
        <v>2</v>
      </c>
      <c r="O200" s="40">
        <f t="shared" ref="O200:O263" si="310">IF(AND(L200=0,N200=2),6,IF(L200-N200=-2,4,IF(L200&lt;N200,3,0)))</f>
        <v>0</v>
      </c>
      <c r="P200">
        <v>0</v>
      </c>
      <c r="Q200" t="s">
        <v>83</v>
      </c>
      <c r="R200">
        <v>2</v>
      </c>
      <c r="S200" s="40">
        <f t="shared" si="257"/>
        <v>4</v>
      </c>
      <c r="T200">
        <v>2</v>
      </c>
      <c r="U200" t="s">
        <v>83</v>
      </c>
      <c r="V200">
        <v>1</v>
      </c>
      <c r="W200" s="40">
        <f t="shared" si="242"/>
        <v>0</v>
      </c>
      <c r="X200">
        <v>1</v>
      </c>
      <c r="Y200" t="s">
        <v>83</v>
      </c>
      <c r="Z200">
        <v>3</v>
      </c>
      <c r="AA200" s="40">
        <f t="shared" si="243"/>
        <v>3</v>
      </c>
      <c r="AB200">
        <v>2</v>
      </c>
      <c r="AC200" t="s">
        <v>83</v>
      </c>
      <c r="AD200">
        <v>1</v>
      </c>
      <c r="AE200" s="40">
        <f t="shared" si="258"/>
        <v>3</v>
      </c>
      <c r="AF200" s="24">
        <f t="shared" si="259"/>
        <v>13</v>
      </c>
      <c r="AG200" s="14">
        <v>3</v>
      </c>
      <c r="AH200" t="s">
        <v>83</v>
      </c>
      <c r="AI200">
        <v>1</v>
      </c>
      <c r="AJ200" s="40">
        <f t="shared" si="308"/>
        <v>3</v>
      </c>
      <c r="AK200">
        <v>2</v>
      </c>
      <c r="AL200" t="s">
        <v>83</v>
      </c>
      <c r="AM200">
        <v>1</v>
      </c>
      <c r="AN200" s="40">
        <f t="shared" si="260"/>
        <v>0</v>
      </c>
      <c r="AO200">
        <v>2</v>
      </c>
      <c r="AP200" t="s">
        <v>83</v>
      </c>
      <c r="AQ200">
        <v>0</v>
      </c>
      <c r="AR200" s="40">
        <f t="shared" si="239"/>
        <v>0</v>
      </c>
      <c r="AS200">
        <v>2</v>
      </c>
      <c r="AT200" t="s">
        <v>83</v>
      </c>
      <c r="AU200">
        <v>3</v>
      </c>
      <c r="AV200" s="40">
        <f t="shared" si="261"/>
        <v>0</v>
      </c>
      <c r="AW200">
        <v>1</v>
      </c>
      <c r="AX200" t="s">
        <v>83</v>
      </c>
      <c r="AY200">
        <v>2</v>
      </c>
      <c r="AZ200" s="40">
        <f t="shared" si="262"/>
        <v>3</v>
      </c>
      <c r="BA200">
        <v>1</v>
      </c>
      <c r="BB200" t="s">
        <v>83</v>
      </c>
      <c r="BC200">
        <v>3</v>
      </c>
      <c r="BD200" s="40">
        <f t="shared" si="244"/>
        <v>3</v>
      </c>
      <c r="BE200" s="24">
        <f t="shared" si="263"/>
        <v>9</v>
      </c>
      <c r="BF200" s="14">
        <v>2</v>
      </c>
      <c r="BG200" t="s">
        <v>83</v>
      </c>
      <c r="BH200">
        <v>0</v>
      </c>
      <c r="BI200" s="40">
        <f t="shared" si="264"/>
        <v>0</v>
      </c>
      <c r="BJ200">
        <v>3</v>
      </c>
      <c r="BK200" t="s">
        <v>83</v>
      </c>
      <c r="BL200">
        <v>1</v>
      </c>
      <c r="BM200" s="40">
        <f t="shared" si="265"/>
        <v>0</v>
      </c>
      <c r="BN200">
        <v>2</v>
      </c>
      <c r="BO200" t="s">
        <v>83</v>
      </c>
      <c r="BP200">
        <v>1</v>
      </c>
      <c r="BQ200" s="40">
        <f t="shared" si="245"/>
        <v>3</v>
      </c>
      <c r="BR200">
        <v>3</v>
      </c>
      <c r="BS200" t="s">
        <v>83</v>
      </c>
      <c r="BT200">
        <v>4</v>
      </c>
      <c r="BU200" s="40">
        <f t="shared" si="266"/>
        <v>0</v>
      </c>
      <c r="BV200">
        <v>2</v>
      </c>
      <c r="BW200" t="s">
        <v>83</v>
      </c>
      <c r="BX200">
        <v>2</v>
      </c>
      <c r="BY200" s="40">
        <f t="shared" si="267"/>
        <v>0</v>
      </c>
      <c r="BZ200">
        <v>1</v>
      </c>
      <c r="CA200" t="s">
        <v>83</v>
      </c>
      <c r="CB200">
        <v>1</v>
      </c>
      <c r="CC200" s="40">
        <f t="shared" si="268"/>
        <v>0</v>
      </c>
      <c r="CD200" s="24">
        <f t="shared" si="269"/>
        <v>3</v>
      </c>
      <c r="CE200" s="14">
        <v>1</v>
      </c>
      <c r="CF200" t="s">
        <v>83</v>
      </c>
      <c r="CG200">
        <v>0</v>
      </c>
      <c r="CH200" s="40">
        <f t="shared" si="270"/>
        <v>0</v>
      </c>
      <c r="CI200">
        <v>3</v>
      </c>
      <c r="CJ200" t="s">
        <v>83</v>
      </c>
      <c r="CK200">
        <v>4</v>
      </c>
      <c r="CL200" s="40">
        <f t="shared" si="271"/>
        <v>0</v>
      </c>
      <c r="CM200">
        <v>1</v>
      </c>
      <c r="CN200" t="s">
        <v>83</v>
      </c>
      <c r="CO200">
        <v>2</v>
      </c>
      <c r="CP200" s="40">
        <f t="shared" si="272"/>
        <v>4</v>
      </c>
      <c r="CQ200">
        <v>3</v>
      </c>
      <c r="CR200" t="s">
        <v>83</v>
      </c>
      <c r="CS200">
        <v>2</v>
      </c>
      <c r="CT200" s="40">
        <f t="shared" si="273"/>
        <v>4</v>
      </c>
      <c r="CU200">
        <v>3</v>
      </c>
      <c r="CV200" t="s">
        <v>83</v>
      </c>
      <c r="CW200">
        <v>1</v>
      </c>
      <c r="CX200" s="40">
        <f t="shared" si="274"/>
        <v>3</v>
      </c>
      <c r="CY200">
        <v>2</v>
      </c>
      <c r="CZ200" t="s">
        <v>83</v>
      </c>
      <c r="DA200">
        <v>4</v>
      </c>
      <c r="DB200" s="40">
        <f t="shared" si="275"/>
        <v>0</v>
      </c>
      <c r="DC200" s="24">
        <f t="shared" si="276"/>
        <v>11</v>
      </c>
      <c r="DD200" s="14">
        <v>4</v>
      </c>
      <c r="DE200" t="s">
        <v>83</v>
      </c>
      <c r="DF200">
        <v>1</v>
      </c>
      <c r="DG200" s="40">
        <f t="shared" si="306"/>
        <v>0</v>
      </c>
      <c r="DH200">
        <v>2</v>
      </c>
      <c r="DI200" t="s">
        <v>83</v>
      </c>
      <c r="DJ200">
        <v>0</v>
      </c>
      <c r="DK200" s="40">
        <f t="shared" si="246"/>
        <v>3</v>
      </c>
      <c r="DL200">
        <v>1</v>
      </c>
      <c r="DM200" t="s">
        <v>83</v>
      </c>
      <c r="DN200">
        <v>2</v>
      </c>
      <c r="DO200" s="40">
        <f t="shared" si="277"/>
        <v>4</v>
      </c>
      <c r="DP200">
        <v>3</v>
      </c>
      <c r="DQ200" t="s">
        <v>83</v>
      </c>
      <c r="DR200">
        <v>2</v>
      </c>
      <c r="DS200" s="40">
        <f t="shared" si="237"/>
        <v>0</v>
      </c>
      <c r="DT200">
        <v>1</v>
      </c>
      <c r="DU200" t="s">
        <v>83</v>
      </c>
      <c r="DV200">
        <v>3</v>
      </c>
      <c r="DW200" s="40">
        <f t="shared" si="238"/>
        <v>1</v>
      </c>
      <c r="DX200">
        <v>0</v>
      </c>
      <c r="DY200" t="s">
        <v>83</v>
      </c>
      <c r="DZ200">
        <v>5</v>
      </c>
      <c r="EA200" s="39">
        <f t="shared" si="278"/>
        <v>3</v>
      </c>
      <c r="EB200" s="24">
        <f t="shared" si="247"/>
        <v>11</v>
      </c>
      <c r="EC200" s="14">
        <v>2</v>
      </c>
      <c r="ED200" t="s">
        <v>83</v>
      </c>
      <c r="EE200">
        <v>3</v>
      </c>
      <c r="EF200" s="40">
        <f t="shared" si="279"/>
        <v>0</v>
      </c>
      <c r="EG200">
        <v>2</v>
      </c>
      <c r="EH200" t="s">
        <v>83</v>
      </c>
      <c r="EI200">
        <v>3</v>
      </c>
      <c r="EJ200" s="40">
        <f t="shared" si="280"/>
        <v>0</v>
      </c>
      <c r="EK200">
        <v>1</v>
      </c>
      <c r="EL200" t="s">
        <v>83</v>
      </c>
      <c r="EM200">
        <v>0</v>
      </c>
      <c r="EN200" s="40">
        <f t="shared" si="234"/>
        <v>0</v>
      </c>
      <c r="EO200">
        <v>2</v>
      </c>
      <c r="EP200" t="s">
        <v>83</v>
      </c>
      <c r="EQ200">
        <v>3</v>
      </c>
      <c r="ER200" s="40">
        <f t="shared" si="281"/>
        <v>0</v>
      </c>
      <c r="ES200">
        <v>1</v>
      </c>
      <c r="ET200" t="s">
        <v>83</v>
      </c>
      <c r="EU200">
        <v>2</v>
      </c>
      <c r="EV200" s="40">
        <f t="shared" si="282"/>
        <v>0</v>
      </c>
      <c r="EW200">
        <v>3</v>
      </c>
      <c r="EX200" t="s">
        <v>83</v>
      </c>
      <c r="EY200">
        <v>0</v>
      </c>
      <c r="EZ200" s="40">
        <f t="shared" si="283"/>
        <v>0</v>
      </c>
      <c r="FA200" s="24">
        <f t="shared" si="284"/>
        <v>0</v>
      </c>
      <c r="FB200" s="14">
        <v>2</v>
      </c>
      <c r="FC200" t="s">
        <v>83</v>
      </c>
      <c r="FD200">
        <v>1</v>
      </c>
      <c r="FE200" s="40">
        <f t="shared" si="285"/>
        <v>4</v>
      </c>
      <c r="FF200">
        <v>4</v>
      </c>
      <c r="FG200" t="s">
        <v>83</v>
      </c>
      <c r="FH200">
        <v>2</v>
      </c>
      <c r="FI200" s="40">
        <f t="shared" si="286"/>
        <v>4</v>
      </c>
      <c r="FJ200">
        <v>2</v>
      </c>
      <c r="FK200" t="s">
        <v>83</v>
      </c>
      <c r="FL200">
        <v>0</v>
      </c>
      <c r="FM200" s="40">
        <f t="shared" si="287"/>
        <v>0</v>
      </c>
      <c r="FN200">
        <v>3</v>
      </c>
      <c r="FO200" t="s">
        <v>83</v>
      </c>
      <c r="FP200">
        <v>2</v>
      </c>
      <c r="FQ200" s="40">
        <f t="shared" si="248"/>
        <v>4</v>
      </c>
      <c r="FR200">
        <v>1</v>
      </c>
      <c r="FS200" t="s">
        <v>83</v>
      </c>
      <c r="FT200">
        <v>3</v>
      </c>
      <c r="FU200" s="40">
        <f t="shared" si="288"/>
        <v>3</v>
      </c>
      <c r="FV200">
        <v>3</v>
      </c>
      <c r="FW200" t="s">
        <v>83</v>
      </c>
      <c r="FX200">
        <v>4</v>
      </c>
      <c r="FY200" s="40">
        <f t="shared" si="249"/>
        <v>0</v>
      </c>
      <c r="FZ200" s="24">
        <f t="shared" si="250"/>
        <v>15</v>
      </c>
      <c r="GA200" s="14">
        <v>2</v>
      </c>
      <c r="GB200" t="s">
        <v>83</v>
      </c>
      <c r="GC200">
        <v>1</v>
      </c>
      <c r="GD200" s="40">
        <f t="shared" si="289"/>
        <v>0</v>
      </c>
      <c r="GE200">
        <v>3</v>
      </c>
      <c r="GF200" t="s">
        <v>83</v>
      </c>
      <c r="GG200">
        <v>1</v>
      </c>
      <c r="GH200" s="40">
        <f t="shared" si="236"/>
        <v>3</v>
      </c>
      <c r="GI200">
        <v>2</v>
      </c>
      <c r="GJ200" t="s">
        <v>83</v>
      </c>
      <c r="GK200">
        <v>0</v>
      </c>
      <c r="GL200" s="40">
        <f t="shared" si="290"/>
        <v>0</v>
      </c>
      <c r="GM200">
        <v>3</v>
      </c>
      <c r="GN200" t="s">
        <v>83</v>
      </c>
      <c r="GO200">
        <v>1</v>
      </c>
      <c r="GP200" s="40">
        <f t="shared" si="291"/>
        <v>4</v>
      </c>
      <c r="GQ200">
        <v>3</v>
      </c>
      <c r="GR200" t="s">
        <v>83</v>
      </c>
      <c r="GS200">
        <v>2</v>
      </c>
      <c r="GT200" s="40">
        <f t="shared" si="251"/>
        <v>0</v>
      </c>
      <c r="GU200">
        <v>3</v>
      </c>
      <c r="GV200" t="s">
        <v>83</v>
      </c>
      <c r="GW200">
        <v>4</v>
      </c>
      <c r="GX200" s="40">
        <f t="shared" si="292"/>
        <v>0</v>
      </c>
      <c r="GY200" s="24">
        <f t="shared" si="293"/>
        <v>7</v>
      </c>
      <c r="GZ200" s="28">
        <f t="shared" si="252"/>
        <v>69</v>
      </c>
      <c r="HA200" t="s">
        <v>132</v>
      </c>
      <c r="HB200">
        <f t="shared" si="253"/>
        <v>5</v>
      </c>
      <c r="HC200" t="s">
        <v>158</v>
      </c>
      <c r="HD200">
        <f t="shared" si="307"/>
        <v>5</v>
      </c>
      <c r="HE200" t="s">
        <v>93</v>
      </c>
      <c r="HF200">
        <f t="shared" si="254"/>
        <v>9</v>
      </c>
      <c r="HG200" t="s">
        <v>94</v>
      </c>
      <c r="HH200">
        <f t="shared" si="235"/>
        <v>9</v>
      </c>
      <c r="HI200" t="s">
        <v>88</v>
      </c>
      <c r="HJ200">
        <f t="shared" si="294"/>
        <v>0</v>
      </c>
      <c r="HK200" t="s">
        <v>142</v>
      </c>
      <c r="HL200">
        <f t="shared" si="295"/>
        <v>0</v>
      </c>
      <c r="HM200" t="s">
        <v>90</v>
      </c>
      <c r="HN200">
        <f t="shared" si="255"/>
        <v>9</v>
      </c>
      <c r="HO200" t="s">
        <v>91</v>
      </c>
      <c r="HP200">
        <f t="shared" si="296"/>
        <v>5</v>
      </c>
      <c r="HQ200" t="s">
        <v>161</v>
      </c>
      <c r="HR200" s="1">
        <f t="shared" si="297"/>
        <v>5</v>
      </c>
      <c r="HS200" t="s">
        <v>85</v>
      </c>
      <c r="HT200" s="1">
        <f t="shared" si="298"/>
        <v>5</v>
      </c>
      <c r="HU200" t="s">
        <v>133</v>
      </c>
      <c r="HV200" s="1">
        <f t="shared" si="299"/>
        <v>0</v>
      </c>
      <c r="HW200" t="s">
        <v>87</v>
      </c>
      <c r="HX200" s="1">
        <f t="shared" si="300"/>
        <v>6</v>
      </c>
      <c r="HY200" t="s">
        <v>130</v>
      </c>
      <c r="HZ200" s="1">
        <f t="shared" si="301"/>
        <v>6</v>
      </c>
      <c r="IA200" t="s">
        <v>131</v>
      </c>
      <c r="IB200" s="1">
        <f t="shared" si="302"/>
        <v>0</v>
      </c>
      <c r="IC200" t="s">
        <v>134</v>
      </c>
      <c r="ID200" s="1">
        <f t="shared" si="303"/>
        <v>6</v>
      </c>
      <c r="IE200">
        <v>0</v>
      </c>
      <c r="IF200" s="1">
        <f t="shared" si="304"/>
        <v>0</v>
      </c>
      <c r="IG200">
        <f t="shared" si="309"/>
        <v>70</v>
      </c>
      <c r="IH200" s="1">
        <f t="shared" si="305"/>
        <v>139</v>
      </c>
    </row>
    <row r="201" spans="1:242" ht="14.65" thickBot="1" x14ac:dyDescent="0.5">
      <c r="A201" s="1">
        <v>198</v>
      </c>
      <c r="B201" s="45">
        <f t="shared" si="240"/>
        <v>749</v>
      </c>
      <c r="C201" s="14" t="s">
        <v>560</v>
      </c>
      <c r="D201" t="s">
        <v>561</v>
      </c>
      <c r="E201" s="15" t="s">
        <v>520</v>
      </c>
      <c r="F201" s="28">
        <f t="shared" si="241"/>
        <v>98</v>
      </c>
      <c r="H201" s="14">
        <v>3</v>
      </c>
      <c r="I201" t="s">
        <v>83</v>
      </c>
      <c r="J201">
        <v>1</v>
      </c>
      <c r="K201" s="40">
        <f t="shared" si="256"/>
        <v>0</v>
      </c>
      <c r="L201">
        <v>3</v>
      </c>
      <c r="M201" t="s">
        <v>83</v>
      </c>
      <c r="N201">
        <v>4</v>
      </c>
      <c r="O201" s="40">
        <f t="shared" si="310"/>
        <v>3</v>
      </c>
      <c r="P201">
        <v>2</v>
      </c>
      <c r="Q201" t="s">
        <v>83</v>
      </c>
      <c r="R201">
        <v>1</v>
      </c>
      <c r="S201" s="40">
        <f t="shared" si="257"/>
        <v>0</v>
      </c>
      <c r="T201">
        <v>1</v>
      </c>
      <c r="U201" t="s">
        <v>83</v>
      </c>
      <c r="V201">
        <v>3</v>
      </c>
      <c r="W201" s="40">
        <f t="shared" si="242"/>
        <v>0</v>
      </c>
      <c r="X201">
        <v>4</v>
      </c>
      <c r="Y201" t="s">
        <v>83</v>
      </c>
      <c r="Z201">
        <v>1</v>
      </c>
      <c r="AA201" s="40">
        <f t="shared" si="243"/>
        <v>0</v>
      </c>
      <c r="AB201">
        <v>1</v>
      </c>
      <c r="AC201" t="s">
        <v>83</v>
      </c>
      <c r="AD201">
        <v>2</v>
      </c>
      <c r="AE201" s="40">
        <f t="shared" si="258"/>
        <v>0</v>
      </c>
      <c r="AF201" s="24">
        <f t="shared" si="259"/>
        <v>3</v>
      </c>
      <c r="AG201" s="14">
        <v>2</v>
      </c>
      <c r="AH201" t="s">
        <v>83</v>
      </c>
      <c r="AI201">
        <v>2</v>
      </c>
      <c r="AJ201" s="40">
        <f t="shared" si="308"/>
        <v>0</v>
      </c>
      <c r="AK201">
        <v>1</v>
      </c>
      <c r="AL201" t="s">
        <v>83</v>
      </c>
      <c r="AM201">
        <v>9</v>
      </c>
      <c r="AN201" s="40">
        <f t="shared" si="260"/>
        <v>0</v>
      </c>
      <c r="AO201">
        <v>1</v>
      </c>
      <c r="AP201" t="s">
        <v>83</v>
      </c>
      <c r="AQ201">
        <v>3</v>
      </c>
      <c r="AR201" s="40">
        <f t="shared" si="239"/>
        <v>4</v>
      </c>
      <c r="AS201">
        <v>6</v>
      </c>
      <c r="AT201" t="s">
        <v>83</v>
      </c>
      <c r="AU201">
        <v>0</v>
      </c>
      <c r="AV201" s="40">
        <f t="shared" si="261"/>
        <v>0</v>
      </c>
      <c r="AW201">
        <v>1</v>
      </c>
      <c r="AX201" t="s">
        <v>83</v>
      </c>
      <c r="AY201">
        <v>6</v>
      </c>
      <c r="AZ201" s="40">
        <f t="shared" si="262"/>
        <v>3</v>
      </c>
      <c r="BA201">
        <v>6</v>
      </c>
      <c r="BB201" t="s">
        <v>83</v>
      </c>
      <c r="BC201">
        <v>3</v>
      </c>
      <c r="BD201" s="40">
        <f t="shared" si="244"/>
        <v>0</v>
      </c>
      <c r="BE201" s="24">
        <f t="shared" si="263"/>
        <v>7</v>
      </c>
      <c r="BF201" s="14">
        <v>1</v>
      </c>
      <c r="BG201" t="s">
        <v>83</v>
      </c>
      <c r="BH201">
        <v>1</v>
      </c>
      <c r="BI201" s="40">
        <f t="shared" si="264"/>
        <v>0</v>
      </c>
      <c r="BJ201">
        <v>1</v>
      </c>
      <c r="BK201" t="s">
        <v>83</v>
      </c>
      <c r="BL201">
        <v>0</v>
      </c>
      <c r="BM201" s="40">
        <f t="shared" si="265"/>
        <v>0</v>
      </c>
      <c r="BN201">
        <v>2</v>
      </c>
      <c r="BO201" t="s">
        <v>83</v>
      </c>
      <c r="BP201">
        <v>1</v>
      </c>
      <c r="BQ201" s="40">
        <f t="shared" si="245"/>
        <v>3</v>
      </c>
      <c r="BR201">
        <v>4</v>
      </c>
      <c r="BS201" t="s">
        <v>83</v>
      </c>
      <c r="BT201">
        <v>1</v>
      </c>
      <c r="BU201" s="40">
        <f t="shared" si="266"/>
        <v>3</v>
      </c>
      <c r="BV201">
        <v>2</v>
      </c>
      <c r="BW201" t="s">
        <v>83</v>
      </c>
      <c r="BX201">
        <v>3</v>
      </c>
      <c r="BY201" s="40">
        <f t="shared" si="267"/>
        <v>3</v>
      </c>
      <c r="BZ201">
        <v>1</v>
      </c>
      <c r="CA201" t="s">
        <v>83</v>
      </c>
      <c r="CB201">
        <v>1</v>
      </c>
      <c r="CC201" s="40">
        <f t="shared" si="268"/>
        <v>0</v>
      </c>
      <c r="CD201" s="24">
        <f t="shared" si="269"/>
        <v>9</v>
      </c>
      <c r="CE201" s="14">
        <v>1</v>
      </c>
      <c r="CF201" t="s">
        <v>83</v>
      </c>
      <c r="CG201">
        <v>1</v>
      </c>
      <c r="CH201" s="40">
        <f t="shared" si="270"/>
        <v>4</v>
      </c>
      <c r="CI201">
        <v>0</v>
      </c>
      <c r="CJ201" t="s">
        <v>83</v>
      </c>
      <c r="CK201">
        <v>0</v>
      </c>
      <c r="CL201" s="40">
        <f t="shared" si="271"/>
        <v>0</v>
      </c>
      <c r="CM201">
        <v>3</v>
      </c>
      <c r="CN201" t="s">
        <v>83</v>
      </c>
      <c r="CO201">
        <v>1</v>
      </c>
      <c r="CP201" s="40">
        <f t="shared" si="272"/>
        <v>0</v>
      </c>
      <c r="CQ201">
        <v>4</v>
      </c>
      <c r="CR201" t="s">
        <v>83</v>
      </c>
      <c r="CS201">
        <v>1</v>
      </c>
      <c r="CT201" s="40">
        <f t="shared" si="273"/>
        <v>3</v>
      </c>
      <c r="CU201">
        <v>0</v>
      </c>
      <c r="CV201" t="s">
        <v>83</v>
      </c>
      <c r="CW201">
        <v>0</v>
      </c>
      <c r="CX201" s="40">
        <f t="shared" si="274"/>
        <v>0</v>
      </c>
      <c r="CY201">
        <v>1</v>
      </c>
      <c r="CZ201" t="s">
        <v>83</v>
      </c>
      <c r="DA201">
        <v>3</v>
      </c>
      <c r="DB201" s="40">
        <f t="shared" si="275"/>
        <v>0</v>
      </c>
      <c r="DC201" s="24">
        <f t="shared" si="276"/>
        <v>7</v>
      </c>
      <c r="DD201" s="14">
        <v>9</v>
      </c>
      <c r="DE201" t="s">
        <v>83</v>
      </c>
      <c r="DF201">
        <v>1</v>
      </c>
      <c r="DG201" s="40">
        <f t="shared" si="306"/>
        <v>0</v>
      </c>
      <c r="DH201">
        <v>2</v>
      </c>
      <c r="DI201" t="s">
        <v>83</v>
      </c>
      <c r="DJ201">
        <v>1</v>
      </c>
      <c r="DK201" s="40">
        <f t="shared" si="246"/>
        <v>3</v>
      </c>
      <c r="DL201">
        <v>3</v>
      </c>
      <c r="DM201" t="s">
        <v>83</v>
      </c>
      <c r="DN201">
        <v>2</v>
      </c>
      <c r="DO201" s="40">
        <f t="shared" si="277"/>
        <v>0</v>
      </c>
      <c r="DP201">
        <v>2</v>
      </c>
      <c r="DQ201" t="s">
        <v>83</v>
      </c>
      <c r="DR201">
        <v>2</v>
      </c>
      <c r="DS201" s="40">
        <f t="shared" si="237"/>
        <v>4</v>
      </c>
      <c r="DT201">
        <v>1</v>
      </c>
      <c r="DU201" t="s">
        <v>83</v>
      </c>
      <c r="DV201">
        <v>2</v>
      </c>
      <c r="DW201" s="40">
        <f t="shared" si="238"/>
        <v>1</v>
      </c>
      <c r="DX201">
        <v>1</v>
      </c>
      <c r="DY201" t="s">
        <v>83</v>
      </c>
      <c r="DZ201">
        <v>3</v>
      </c>
      <c r="EA201" s="39">
        <f t="shared" si="278"/>
        <v>4</v>
      </c>
      <c r="EB201" s="24">
        <f t="shared" si="247"/>
        <v>12</v>
      </c>
      <c r="EC201" s="14">
        <v>2</v>
      </c>
      <c r="ED201" t="s">
        <v>83</v>
      </c>
      <c r="EE201">
        <v>1</v>
      </c>
      <c r="EF201" s="40">
        <f t="shared" si="279"/>
        <v>0</v>
      </c>
      <c r="EG201">
        <v>1</v>
      </c>
      <c r="EH201" t="s">
        <v>83</v>
      </c>
      <c r="EI201">
        <v>1</v>
      </c>
      <c r="EJ201" s="40">
        <f t="shared" si="280"/>
        <v>0</v>
      </c>
      <c r="EK201">
        <v>0</v>
      </c>
      <c r="EL201" t="s">
        <v>83</v>
      </c>
      <c r="EM201">
        <v>0</v>
      </c>
      <c r="EN201" s="40">
        <f t="shared" ref="EN201:EN264" si="311">IF(AND(EK201=0,EM201=2),6,IF(EK201-EM201=-2,4,IF(EK201&lt;EM201,3,0)))</f>
        <v>0</v>
      </c>
      <c r="EO201">
        <v>1</v>
      </c>
      <c r="EP201" t="s">
        <v>83</v>
      </c>
      <c r="EQ201">
        <v>2</v>
      </c>
      <c r="ER201" s="40">
        <f t="shared" si="281"/>
        <v>0</v>
      </c>
      <c r="ES201">
        <v>4</v>
      </c>
      <c r="ET201" t="s">
        <v>83</v>
      </c>
      <c r="EU201">
        <v>1</v>
      </c>
      <c r="EV201" s="40">
        <f t="shared" si="282"/>
        <v>0</v>
      </c>
      <c r="EW201">
        <v>1</v>
      </c>
      <c r="EX201" t="s">
        <v>83</v>
      </c>
      <c r="EY201">
        <v>3</v>
      </c>
      <c r="EZ201" s="40">
        <f t="shared" si="283"/>
        <v>0</v>
      </c>
      <c r="FA201" s="24">
        <f t="shared" si="284"/>
        <v>0</v>
      </c>
      <c r="FB201" s="14">
        <v>0</v>
      </c>
      <c r="FC201" t="s">
        <v>83</v>
      </c>
      <c r="FD201">
        <v>0</v>
      </c>
      <c r="FE201" s="40">
        <f t="shared" si="285"/>
        <v>0</v>
      </c>
      <c r="FF201">
        <v>2</v>
      </c>
      <c r="FG201" t="s">
        <v>83</v>
      </c>
      <c r="FH201">
        <v>1</v>
      </c>
      <c r="FI201" s="40">
        <f t="shared" si="286"/>
        <v>3</v>
      </c>
      <c r="FJ201">
        <v>2</v>
      </c>
      <c r="FK201" t="s">
        <v>83</v>
      </c>
      <c r="FL201">
        <v>3</v>
      </c>
      <c r="FM201" s="40">
        <f t="shared" si="287"/>
        <v>0</v>
      </c>
      <c r="FN201">
        <v>1</v>
      </c>
      <c r="FO201" t="s">
        <v>83</v>
      </c>
      <c r="FP201">
        <v>1</v>
      </c>
      <c r="FQ201" s="40">
        <f t="shared" si="248"/>
        <v>0</v>
      </c>
      <c r="FR201">
        <v>0</v>
      </c>
      <c r="FS201" t="s">
        <v>83</v>
      </c>
      <c r="FT201">
        <v>0</v>
      </c>
      <c r="FU201" s="40">
        <f t="shared" si="288"/>
        <v>0</v>
      </c>
      <c r="FV201">
        <v>3</v>
      </c>
      <c r="FW201" t="s">
        <v>83</v>
      </c>
      <c r="FX201">
        <v>1</v>
      </c>
      <c r="FY201" s="40">
        <f t="shared" si="249"/>
        <v>3</v>
      </c>
      <c r="FZ201" s="24">
        <f t="shared" si="250"/>
        <v>6</v>
      </c>
      <c r="GA201" s="14">
        <v>1</v>
      </c>
      <c r="GB201" t="s">
        <v>83</v>
      </c>
      <c r="GC201">
        <v>4</v>
      </c>
      <c r="GD201" s="40">
        <f t="shared" si="289"/>
        <v>0</v>
      </c>
      <c r="GE201">
        <v>2</v>
      </c>
      <c r="GF201" t="s">
        <v>83</v>
      </c>
      <c r="GG201">
        <v>1</v>
      </c>
      <c r="GH201" s="40">
        <f t="shared" si="236"/>
        <v>4</v>
      </c>
      <c r="GI201">
        <v>5</v>
      </c>
      <c r="GJ201" t="s">
        <v>83</v>
      </c>
      <c r="GK201">
        <v>1</v>
      </c>
      <c r="GL201" s="40">
        <f t="shared" si="290"/>
        <v>0</v>
      </c>
      <c r="GM201">
        <v>3</v>
      </c>
      <c r="GN201" t="s">
        <v>83</v>
      </c>
      <c r="GO201">
        <v>2</v>
      </c>
      <c r="GP201" s="40">
        <f t="shared" si="291"/>
        <v>3</v>
      </c>
      <c r="GQ201">
        <v>2</v>
      </c>
      <c r="GR201" t="s">
        <v>83</v>
      </c>
      <c r="GS201">
        <v>3</v>
      </c>
      <c r="GT201" s="40">
        <f t="shared" si="251"/>
        <v>3</v>
      </c>
      <c r="GU201">
        <v>4</v>
      </c>
      <c r="GV201" t="s">
        <v>83</v>
      </c>
      <c r="GW201">
        <v>1</v>
      </c>
      <c r="GX201" s="40">
        <f t="shared" si="292"/>
        <v>3</v>
      </c>
      <c r="GY201" s="24">
        <f t="shared" si="293"/>
        <v>13</v>
      </c>
      <c r="GZ201" s="28">
        <f t="shared" si="252"/>
        <v>57</v>
      </c>
      <c r="HA201" t="s">
        <v>140</v>
      </c>
      <c r="HB201">
        <f t="shared" si="253"/>
        <v>0</v>
      </c>
      <c r="HC201" t="s">
        <v>181</v>
      </c>
      <c r="HD201">
        <f t="shared" si="307"/>
        <v>0</v>
      </c>
      <c r="HE201" t="s">
        <v>169</v>
      </c>
      <c r="HF201">
        <f t="shared" si="254"/>
        <v>0</v>
      </c>
      <c r="HG201" t="s">
        <v>87</v>
      </c>
      <c r="HH201">
        <f t="shared" ref="HH201:HH264" si="312">IF(HG201="Frankreich",9,IF(HG201="Australien",5,0))</f>
        <v>5</v>
      </c>
      <c r="HI201" t="s">
        <v>88</v>
      </c>
      <c r="HJ201">
        <f t="shared" si="294"/>
        <v>0</v>
      </c>
      <c r="HK201" t="s">
        <v>89</v>
      </c>
      <c r="HL201">
        <f t="shared" si="295"/>
        <v>9</v>
      </c>
      <c r="HM201" t="s">
        <v>150</v>
      </c>
      <c r="HN201">
        <f t="shared" si="255"/>
        <v>0</v>
      </c>
      <c r="HO201" t="s">
        <v>91</v>
      </c>
      <c r="HP201">
        <f t="shared" si="296"/>
        <v>5</v>
      </c>
      <c r="HQ201" t="s">
        <v>84</v>
      </c>
      <c r="HR201" s="1">
        <f t="shared" si="297"/>
        <v>5</v>
      </c>
      <c r="HS201" t="s">
        <v>92</v>
      </c>
      <c r="HT201" s="1">
        <f t="shared" si="298"/>
        <v>0</v>
      </c>
      <c r="HU201" t="s">
        <v>86</v>
      </c>
      <c r="HV201" s="1">
        <f t="shared" si="299"/>
        <v>6</v>
      </c>
      <c r="HW201" t="s">
        <v>129</v>
      </c>
      <c r="HX201" s="1">
        <f t="shared" si="300"/>
        <v>0</v>
      </c>
      <c r="HY201" t="s">
        <v>165</v>
      </c>
      <c r="HZ201" s="1">
        <f t="shared" si="301"/>
        <v>5</v>
      </c>
      <c r="IA201" t="s">
        <v>142</v>
      </c>
      <c r="IB201" s="1">
        <f t="shared" si="302"/>
        <v>0</v>
      </c>
      <c r="IC201" t="s">
        <v>134</v>
      </c>
      <c r="ID201" s="1">
        <f t="shared" si="303"/>
        <v>6</v>
      </c>
      <c r="IE201">
        <v>0</v>
      </c>
      <c r="IF201" s="1">
        <f t="shared" si="304"/>
        <v>0</v>
      </c>
      <c r="IG201">
        <f t="shared" si="309"/>
        <v>41</v>
      </c>
      <c r="IH201" s="1">
        <f t="shared" si="305"/>
        <v>98</v>
      </c>
    </row>
    <row r="202" spans="1:242" s="17" customFormat="1" ht="14.65" thickBot="1" x14ac:dyDescent="0.5">
      <c r="A202" s="21">
        <v>199</v>
      </c>
      <c r="B202" s="45">
        <f t="shared" si="240"/>
        <v>677</v>
      </c>
      <c r="C202" s="16" t="s">
        <v>562</v>
      </c>
      <c r="D202" s="17" t="s">
        <v>563</v>
      </c>
      <c r="E202" s="18" t="s">
        <v>520</v>
      </c>
      <c r="F202" s="29">
        <f t="shared" si="241"/>
        <v>123</v>
      </c>
      <c r="H202" s="16">
        <v>1</v>
      </c>
      <c r="I202" s="17" t="s">
        <v>83</v>
      </c>
      <c r="J202" s="17">
        <v>2</v>
      </c>
      <c r="K202" s="41">
        <f t="shared" si="256"/>
        <v>3</v>
      </c>
      <c r="L202" s="17">
        <v>2</v>
      </c>
      <c r="M202" s="17" t="s">
        <v>83</v>
      </c>
      <c r="N202" s="17">
        <v>2</v>
      </c>
      <c r="O202" s="41">
        <f t="shared" si="310"/>
        <v>0</v>
      </c>
      <c r="P202" s="17">
        <v>2</v>
      </c>
      <c r="Q202" s="17" t="s">
        <v>83</v>
      </c>
      <c r="R202" s="17">
        <v>0</v>
      </c>
      <c r="S202" s="41">
        <f t="shared" si="257"/>
        <v>0</v>
      </c>
      <c r="T202" s="17">
        <v>3</v>
      </c>
      <c r="U202" s="17" t="s">
        <v>83</v>
      </c>
      <c r="V202" s="17">
        <v>2</v>
      </c>
      <c r="W202" s="41">
        <f t="shared" si="242"/>
        <v>0</v>
      </c>
      <c r="X202" s="17">
        <v>2</v>
      </c>
      <c r="Y202" s="17" t="s">
        <v>83</v>
      </c>
      <c r="Z202" s="17">
        <v>1</v>
      </c>
      <c r="AA202" s="41">
        <f t="shared" si="243"/>
        <v>0</v>
      </c>
      <c r="AB202" s="17">
        <v>2</v>
      </c>
      <c r="AC202" s="17" t="s">
        <v>83</v>
      </c>
      <c r="AD202" s="17">
        <v>0</v>
      </c>
      <c r="AE202" s="41">
        <f t="shared" si="258"/>
        <v>6</v>
      </c>
      <c r="AF202" s="25">
        <f t="shared" si="259"/>
        <v>9</v>
      </c>
      <c r="AG202" s="16">
        <v>1</v>
      </c>
      <c r="AH202" s="17" t="s">
        <v>83</v>
      </c>
      <c r="AI202" s="17">
        <v>0</v>
      </c>
      <c r="AJ202" s="41">
        <f t="shared" si="308"/>
        <v>3</v>
      </c>
      <c r="AK202" s="17">
        <v>2</v>
      </c>
      <c r="AL202" s="17" t="s">
        <v>83</v>
      </c>
      <c r="AM202" s="17">
        <v>2</v>
      </c>
      <c r="AN202" s="41">
        <f t="shared" si="260"/>
        <v>4</v>
      </c>
      <c r="AO202" s="17">
        <v>2</v>
      </c>
      <c r="AP202" s="17" t="s">
        <v>83</v>
      </c>
      <c r="AQ202" s="17">
        <v>1</v>
      </c>
      <c r="AR202" s="41">
        <f t="shared" si="239"/>
        <v>0</v>
      </c>
      <c r="AS202" s="17">
        <v>1</v>
      </c>
      <c r="AT202" s="17" t="s">
        <v>83</v>
      </c>
      <c r="AU202" s="17">
        <v>1</v>
      </c>
      <c r="AV202" s="41">
        <f t="shared" si="261"/>
        <v>4</v>
      </c>
      <c r="AW202" s="17">
        <v>2</v>
      </c>
      <c r="AX202" s="17" t="s">
        <v>83</v>
      </c>
      <c r="AY202" s="17">
        <v>2</v>
      </c>
      <c r="AZ202" s="41">
        <f t="shared" si="262"/>
        <v>0</v>
      </c>
      <c r="BA202" s="17">
        <v>1</v>
      </c>
      <c r="BB202" s="17" t="s">
        <v>83</v>
      </c>
      <c r="BC202" s="17">
        <v>2</v>
      </c>
      <c r="BD202" s="41">
        <f t="shared" si="244"/>
        <v>4</v>
      </c>
      <c r="BE202" s="25">
        <f t="shared" si="263"/>
        <v>15</v>
      </c>
      <c r="BF202" s="16">
        <v>0</v>
      </c>
      <c r="BG202" s="17" t="s">
        <v>83</v>
      </c>
      <c r="BH202" s="17">
        <v>0</v>
      </c>
      <c r="BI202" s="41">
        <f t="shared" si="264"/>
        <v>0</v>
      </c>
      <c r="BJ202" s="17">
        <v>2</v>
      </c>
      <c r="BK202" s="17" t="s">
        <v>83</v>
      </c>
      <c r="BL202" s="17">
        <v>3</v>
      </c>
      <c r="BM202" s="41">
        <f t="shared" si="265"/>
        <v>0</v>
      </c>
      <c r="BN202" s="17">
        <v>3</v>
      </c>
      <c r="BO202" s="17" t="s">
        <v>83</v>
      </c>
      <c r="BP202" s="17">
        <v>2</v>
      </c>
      <c r="BQ202" s="41">
        <f t="shared" si="245"/>
        <v>3</v>
      </c>
      <c r="BR202" s="17">
        <v>1</v>
      </c>
      <c r="BS202" s="17" t="s">
        <v>83</v>
      </c>
      <c r="BT202" s="17">
        <v>1</v>
      </c>
      <c r="BU202" s="41">
        <f t="shared" si="266"/>
        <v>0</v>
      </c>
      <c r="BV202" s="17">
        <v>3</v>
      </c>
      <c r="BW202" s="17" t="s">
        <v>83</v>
      </c>
      <c r="BX202" s="17">
        <v>2</v>
      </c>
      <c r="BY202" s="41">
        <f t="shared" si="267"/>
        <v>0</v>
      </c>
      <c r="BZ202" s="17">
        <v>1</v>
      </c>
      <c r="CA202" s="17" t="s">
        <v>83</v>
      </c>
      <c r="CB202" s="17">
        <v>2</v>
      </c>
      <c r="CC202" s="41">
        <f t="shared" si="268"/>
        <v>6</v>
      </c>
      <c r="CD202" s="25">
        <f t="shared" si="269"/>
        <v>9</v>
      </c>
      <c r="CE202" s="16">
        <v>2</v>
      </c>
      <c r="CF202" s="17" t="s">
        <v>83</v>
      </c>
      <c r="CG202" s="17">
        <v>3</v>
      </c>
      <c r="CH202" s="41">
        <f t="shared" si="270"/>
        <v>0</v>
      </c>
      <c r="CI202" s="17">
        <v>2</v>
      </c>
      <c r="CJ202" s="17" t="s">
        <v>83</v>
      </c>
      <c r="CK202" s="17">
        <v>1</v>
      </c>
      <c r="CL202" s="41">
        <f t="shared" si="271"/>
        <v>3</v>
      </c>
      <c r="CM202" s="17">
        <v>1</v>
      </c>
      <c r="CN202" s="17" t="s">
        <v>83</v>
      </c>
      <c r="CO202" s="17">
        <v>1</v>
      </c>
      <c r="CP202" s="41">
        <f t="shared" si="272"/>
        <v>0</v>
      </c>
      <c r="CQ202" s="17">
        <v>1</v>
      </c>
      <c r="CR202" s="17" t="s">
        <v>83</v>
      </c>
      <c r="CS202" s="17">
        <v>1</v>
      </c>
      <c r="CT202" s="41">
        <f t="shared" si="273"/>
        <v>0</v>
      </c>
      <c r="CU202" s="17">
        <v>2</v>
      </c>
      <c r="CV202" s="17" t="s">
        <v>83</v>
      </c>
      <c r="CW202" s="17">
        <v>2</v>
      </c>
      <c r="CX202" s="41">
        <f t="shared" si="274"/>
        <v>0</v>
      </c>
      <c r="CY202" s="17">
        <v>1</v>
      </c>
      <c r="CZ202" s="17" t="s">
        <v>83</v>
      </c>
      <c r="DA202" s="17">
        <v>1</v>
      </c>
      <c r="DB202" s="41">
        <f t="shared" si="275"/>
        <v>0</v>
      </c>
      <c r="DC202" s="25">
        <f t="shared" si="276"/>
        <v>3</v>
      </c>
      <c r="DD202" s="16">
        <v>3</v>
      </c>
      <c r="DE202" s="17" t="s">
        <v>83</v>
      </c>
      <c r="DF202" s="17">
        <v>3</v>
      </c>
      <c r="DG202" s="41">
        <f t="shared" si="306"/>
        <v>0</v>
      </c>
      <c r="DH202" s="17">
        <v>2</v>
      </c>
      <c r="DI202" s="17" t="s">
        <v>83</v>
      </c>
      <c r="DJ202" s="17">
        <v>1</v>
      </c>
      <c r="DK202" s="41">
        <f t="shared" si="246"/>
        <v>3</v>
      </c>
      <c r="DL202" s="17">
        <v>3</v>
      </c>
      <c r="DM202" s="17" t="s">
        <v>83</v>
      </c>
      <c r="DN202" s="17">
        <v>1</v>
      </c>
      <c r="DO202" s="41">
        <f t="shared" si="277"/>
        <v>0</v>
      </c>
      <c r="DP202" s="17">
        <v>2</v>
      </c>
      <c r="DQ202" s="17" t="s">
        <v>83</v>
      </c>
      <c r="DR202" s="17">
        <v>2</v>
      </c>
      <c r="DS202" s="41">
        <f t="shared" si="237"/>
        <v>4</v>
      </c>
      <c r="DT202" s="17">
        <v>3</v>
      </c>
      <c r="DU202" s="17" t="s">
        <v>83</v>
      </c>
      <c r="DV202" s="17">
        <v>2</v>
      </c>
      <c r="DW202" s="41">
        <f t="shared" si="238"/>
        <v>4</v>
      </c>
      <c r="DX202" s="17">
        <v>2</v>
      </c>
      <c r="DY202" s="17" t="s">
        <v>83</v>
      </c>
      <c r="DZ202" s="17">
        <v>2</v>
      </c>
      <c r="EA202" s="39">
        <f t="shared" si="278"/>
        <v>0</v>
      </c>
      <c r="EB202" s="25">
        <f t="shared" si="247"/>
        <v>11</v>
      </c>
      <c r="EC202" s="16">
        <v>2</v>
      </c>
      <c r="ED202" s="17" t="s">
        <v>83</v>
      </c>
      <c r="EE202" s="17">
        <v>1</v>
      </c>
      <c r="EF202" s="41">
        <f t="shared" si="279"/>
        <v>0</v>
      </c>
      <c r="EG202" s="17">
        <v>1</v>
      </c>
      <c r="EH202" s="17" t="s">
        <v>83</v>
      </c>
      <c r="EI202" s="17">
        <v>2</v>
      </c>
      <c r="EJ202" s="41">
        <f t="shared" si="280"/>
        <v>0</v>
      </c>
      <c r="EK202" s="17">
        <v>3</v>
      </c>
      <c r="EL202" s="17" t="s">
        <v>83</v>
      </c>
      <c r="EM202" s="17">
        <v>2</v>
      </c>
      <c r="EN202" s="41">
        <f t="shared" si="311"/>
        <v>0</v>
      </c>
      <c r="EO202" s="17">
        <v>1</v>
      </c>
      <c r="EP202" s="17" t="s">
        <v>83</v>
      </c>
      <c r="EQ202" s="17">
        <v>2</v>
      </c>
      <c r="ER202" s="41">
        <f t="shared" si="281"/>
        <v>0</v>
      </c>
      <c r="ES202" s="17">
        <v>2</v>
      </c>
      <c r="ET202" s="17" t="s">
        <v>83</v>
      </c>
      <c r="EU202" s="17">
        <v>1</v>
      </c>
      <c r="EV202" s="41">
        <f t="shared" si="282"/>
        <v>0</v>
      </c>
      <c r="EW202" s="17">
        <v>2</v>
      </c>
      <c r="EX202" s="17" t="s">
        <v>83</v>
      </c>
      <c r="EY202" s="17">
        <v>1</v>
      </c>
      <c r="EZ202" s="41">
        <f t="shared" si="283"/>
        <v>3</v>
      </c>
      <c r="FA202" s="25">
        <f t="shared" si="284"/>
        <v>3</v>
      </c>
      <c r="FB202" s="16">
        <v>2</v>
      </c>
      <c r="FC202" s="17" t="s">
        <v>83</v>
      </c>
      <c r="FD202" s="17">
        <v>1</v>
      </c>
      <c r="FE202" s="41">
        <f t="shared" si="285"/>
        <v>4</v>
      </c>
      <c r="FF202" s="17">
        <v>3</v>
      </c>
      <c r="FG202" s="17" t="s">
        <v>83</v>
      </c>
      <c r="FH202" s="17">
        <v>1</v>
      </c>
      <c r="FI202" s="41">
        <f t="shared" si="286"/>
        <v>4</v>
      </c>
      <c r="FJ202" s="17">
        <v>2</v>
      </c>
      <c r="FK202" s="17" t="s">
        <v>83</v>
      </c>
      <c r="FL202" s="17">
        <v>3</v>
      </c>
      <c r="FM202" s="41">
        <f t="shared" si="287"/>
        <v>0</v>
      </c>
      <c r="FN202" s="17">
        <v>3</v>
      </c>
      <c r="FO202" s="17" t="s">
        <v>83</v>
      </c>
      <c r="FP202" s="17">
        <v>2</v>
      </c>
      <c r="FQ202" s="41">
        <f t="shared" si="248"/>
        <v>4</v>
      </c>
      <c r="FR202" s="17">
        <v>2</v>
      </c>
      <c r="FS202" s="17" t="s">
        <v>83</v>
      </c>
      <c r="FT202" s="17">
        <v>1</v>
      </c>
      <c r="FU202" s="41">
        <f t="shared" si="288"/>
        <v>0</v>
      </c>
      <c r="FV202" s="17">
        <v>2</v>
      </c>
      <c r="FW202" s="17" t="s">
        <v>83</v>
      </c>
      <c r="FX202" s="17">
        <v>1</v>
      </c>
      <c r="FY202" s="41">
        <f t="shared" si="249"/>
        <v>4</v>
      </c>
      <c r="FZ202" s="25">
        <f t="shared" si="250"/>
        <v>16</v>
      </c>
      <c r="GA202" s="16">
        <v>2</v>
      </c>
      <c r="GB202" s="17" t="s">
        <v>83</v>
      </c>
      <c r="GC202" s="17">
        <v>3</v>
      </c>
      <c r="GD202" s="41">
        <f t="shared" si="289"/>
        <v>0</v>
      </c>
      <c r="GE202" s="17">
        <v>1</v>
      </c>
      <c r="GF202" s="17" t="s">
        <v>83</v>
      </c>
      <c r="GG202" s="17">
        <v>2</v>
      </c>
      <c r="GH202" s="41">
        <f t="shared" si="236"/>
        <v>0</v>
      </c>
      <c r="GI202" s="17">
        <v>3</v>
      </c>
      <c r="GJ202" s="17" t="s">
        <v>83</v>
      </c>
      <c r="GK202" s="17">
        <v>2</v>
      </c>
      <c r="GL202" s="41">
        <f t="shared" si="290"/>
        <v>0</v>
      </c>
      <c r="GM202" s="17">
        <v>2</v>
      </c>
      <c r="GN202" s="17" t="s">
        <v>83</v>
      </c>
      <c r="GO202" s="17">
        <v>1</v>
      </c>
      <c r="GP202" s="41">
        <f t="shared" si="291"/>
        <v>3</v>
      </c>
      <c r="GQ202" s="17">
        <v>2</v>
      </c>
      <c r="GR202" s="17" t="s">
        <v>83</v>
      </c>
      <c r="GS202" s="17">
        <v>2</v>
      </c>
      <c r="GT202" s="41">
        <f t="shared" si="251"/>
        <v>0</v>
      </c>
      <c r="GU202" s="17">
        <v>3</v>
      </c>
      <c r="GV202" s="17" t="s">
        <v>83</v>
      </c>
      <c r="GW202" s="17">
        <v>2</v>
      </c>
      <c r="GX202" s="41">
        <f t="shared" si="292"/>
        <v>4</v>
      </c>
      <c r="GY202" s="25">
        <f t="shared" si="293"/>
        <v>7</v>
      </c>
      <c r="GZ202" s="29">
        <f t="shared" si="252"/>
        <v>73</v>
      </c>
      <c r="HA202" s="17" t="s">
        <v>84</v>
      </c>
      <c r="HB202">
        <f t="shared" si="253"/>
        <v>9</v>
      </c>
      <c r="HC202" s="17" t="s">
        <v>92</v>
      </c>
      <c r="HD202">
        <f t="shared" si="307"/>
        <v>0</v>
      </c>
      <c r="HE202" s="17" t="s">
        <v>86</v>
      </c>
      <c r="HF202">
        <f t="shared" si="254"/>
        <v>5</v>
      </c>
      <c r="HG202" s="17" t="s">
        <v>129</v>
      </c>
      <c r="HH202">
        <f t="shared" si="312"/>
        <v>0</v>
      </c>
      <c r="HI202" s="17" t="s">
        <v>165</v>
      </c>
      <c r="HJ202">
        <f t="shared" si="294"/>
        <v>9</v>
      </c>
      <c r="HK202" s="17" t="s">
        <v>142</v>
      </c>
      <c r="HL202">
        <f t="shared" si="295"/>
        <v>0</v>
      </c>
      <c r="HM202" s="17" t="s">
        <v>134</v>
      </c>
      <c r="HN202">
        <f t="shared" si="255"/>
        <v>5</v>
      </c>
      <c r="HO202" s="17" t="s">
        <v>91</v>
      </c>
      <c r="HP202">
        <f t="shared" si="296"/>
        <v>5</v>
      </c>
      <c r="HQ202" s="17" t="s">
        <v>136</v>
      </c>
      <c r="HR202" s="1">
        <f t="shared" si="297"/>
        <v>0</v>
      </c>
      <c r="HS202" s="17" t="s">
        <v>137</v>
      </c>
      <c r="HT202" s="1">
        <f t="shared" si="298"/>
        <v>6</v>
      </c>
      <c r="HU202" s="17" t="s">
        <v>133</v>
      </c>
      <c r="HV202" s="1">
        <f t="shared" si="299"/>
        <v>0</v>
      </c>
      <c r="HW202" s="17" t="s">
        <v>164</v>
      </c>
      <c r="HX202" s="1">
        <f t="shared" si="300"/>
        <v>0</v>
      </c>
      <c r="HY202" s="17" t="s">
        <v>88</v>
      </c>
      <c r="HZ202" s="1">
        <f t="shared" si="301"/>
        <v>0</v>
      </c>
      <c r="IA202" s="17" t="s">
        <v>95</v>
      </c>
      <c r="IB202" s="1">
        <f t="shared" si="302"/>
        <v>6</v>
      </c>
      <c r="IC202" s="17" t="s">
        <v>90</v>
      </c>
      <c r="ID202" s="1">
        <f t="shared" si="303"/>
        <v>5</v>
      </c>
      <c r="IE202" s="17" t="s">
        <v>138</v>
      </c>
      <c r="IF202" s="1">
        <f t="shared" si="304"/>
        <v>0</v>
      </c>
      <c r="IG202">
        <f t="shared" si="309"/>
        <v>50</v>
      </c>
      <c r="IH202" s="1">
        <f t="shared" si="305"/>
        <v>123</v>
      </c>
    </row>
    <row r="203" spans="1:242" ht="14.65" thickBot="1" x14ac:dyDescent="0.5">
      <c r="A203" s="1">
        <v>200</v>
      </c>
      <c r="B203" s="45">
        <f t="shared" si="240"/>
        <v>601</v>
      </c>
      <c r="C203" s="14" t="s">
        <v>568</v>
      </c>
      <c r="D203" t="s">
        <v>569</v>
      </c>
      <c r="E203" s="15" t="s">
        <v>611</v>
      </c>
      <c r="F203" s="28">
        <f t="shared" si="241"/>
        <v>134</v>
      </c>
      <c r="H203" s="14">
        <v>2</v>
      </c>
      <c r="I203" t="s">
        <v>83</v>
      </c>
      <c r="J203">
        <v>1</v>
      </c>
      <c r="K203" s="40">
        <f t="shared" si="256"/>
        <v>0</v>
      </c>
      <c r="L203">
        <v>1</v>
      </c>
      <c r="M203" t="s">
        <v>83</v>
      </c>
      <c r="N203">
        <v>2</v>
      </c>
      <c r="O203" s="40">
        <f t="shared" si="310"/>
        <v>3</v>
      </c>
      <c r="P203">
        <v>2</v>
      </c>
      <c r="Q203" t="s">
        <v>83</v>
      </c>
      <c r="R203">
        <v>1</v>
      </c>
      <c r="S203" s="40">
        <f t="shared" si="257"/>
        <v>0</v>
      </c>
      <c r="T203">
        <v>3</v>
      </c>
      <c r="U203" t="s">
        <v>83</v>
      </c>
      <c r="V203">
        <v>1</v>
      </c>
      <c r="W203" s="40">
        <f t="shared" si="242"/>
        <v>0</v>
      </c>
      <c r="X203">
        <v>1</v>
      </c>
      <c r="Y203" t="s">
        <v>83</v>
      </c>
      <c r="Z203">
        <v>1</v>
      </c>
      <c r="AA203" s="40">
        <f t="shared" si="243"/>
        <v>0</v>
      </c>
      <c r="AB203">
        <v>4</v>
      </c>
      <c r="AC203" t="s">
        <v>83</v>
      </c>
      <c r="AD203">
        <v>3</v>
      </c>
      <c r="AE203" s="40">
        <f t="shared" si="258"/>
        <v>3</v>
      </c>
      <c r="AF203" s="24">
        <f t="shared" si="259"/>
        <v>6</v>
      </c>
      <c r="AG203" s="14">
        <v>4</v>
      </c>
      <c r="AH203" t="s">
        <v>83</v>
      </c>
      <c r="AI203">
        <v>1</v>
      </c>
      <c r="AJ203" s="40">
        <f t="shared" si="308"/>
        <v>3</v>
      </c>
      <c r="AK203">
        <v>5</v>
      </c>
      <c r="AL203" t="s">
        <v>83</v>
      </c>
      <c r="AM203">
        <v>4</v>
      </c>
      <c r="AN203" s="40">
        <f t="shared" si="260"/>
        <v>0</v>
      </c>
      <c r="AO203">
        <v>3</v>
      </c>
      <c r="AP203" t="s">
        <v>83</v>
      </c>
      <c r="AQ203">
        <v>1</v>
      </c>
      <c r="AR203" s="40">
        <f t="shared" si="239"/>
        <v>0</v>
      </c>
      <c r="AS203">
        <v>3</v>
      </c>
      <c r="AT203" t="s">
        <v>83</v>
      </c>
      <c r="AU203">
        <v>4</v>
      </c>
      <c r="AV203" s="40">
        <f t="shared" si="261"/>
        <v>0</v>
      </c>
      <c r="AW203">
        <v>2</v>
      </c>
      <c r="AX203" t="s">
        <v>83</v>
      </c>
      <c r="AY203">
        <v>3</v>
      </c>
      <c r="AZ203" s="40">
        <f t="shared" si="262"/>
        <v>3</v>
      </c>
      <c r="BA203">
        <v>0</v>
      </c>
      <c r="BB203" t="s">
        <v>83</v>
      </c>
      <c r="BC203">
        <v>3</v>
      </c>
      <c r="BD203" s="40">
        <f t="shared" si="244"/>
        <v>3</v>
      </c>
      <c r="BE203" s="24">
        <f t="shared" si="263"/>
        <v>9</v>
      </c>
      <c r="BF203" s="14">
        <v>0</v>
      </c>
      <c r="BG203" t="s">
        <v>83</v>
      </c>
      <c r="BH203">
        <v>1</v>
      </c>
      <c r="BI203" s="40">
        <f t="shared" si="264"/>
        <v>4</v>
      </c>
      <c r="BJ203">
        <v>2</v>
      </c>
      <c r="BK203" t="s">
        <v>83</v>
      </c>
      <c r="BL203">
        <v>2</v>
      </c>
      <c r="BM203" s="40">
        <f t="shared" si="265"/>
        <v>3</v>
      </c>
      <c r="BN203">
        <v>3</v>
      </c>
      <c r="BO203" t="s">
        <v>83</v>
      </c>
      <c r="BP203">
        <v>1</v>
      </c>
      <c r="BQ203" s="40">
        <f t="shared" si="245"/>
        <v>4</v>
      </c>
      <c r="BR203">
        <v>2</v>
      </c>
      <c r="BS203" t="s">
        <v>83</v>
      </c>
      <c r="BT203">
        <v>4</v>
      </c>
      <c r="BU203" s="40">
        <f t="shared" si="266"/>
        <v>0</v>
      </c>
      <c r="BV203">
        <v>4</v>
      </c>
      <c r="BW203" t="s">
        <v>83</v>
      </c>
      <c r="BX203">
        <v>1</v>
      </c>
      <c r="BY203" s="40">
        <f t="shared" si="267"/>
        <v>0</v>
      </c>
      <c r="BZ203">
        <v>1</v>
      </c>
      <c r="CA203" t="s">
        <v>83</v>
      </c>
      <c r="CB203">
        <v>2</v>
      </c>
      <c r="CC203" s="40">
        <f t="shared" si="268"/>
        <v>6</v>
      </c>
      <c r="CD203" s="24">
        <f t="shared" si="269"/>
        <v>17</v>
      </c>
      <c r="CE203" s="14">
        <v>2</v>
      </c>
      <c r="CF203" t="s">
        <v>83</v>
      </c>
      <c r="CG203">
        <v>1</v>
      </c>
      <c r="CH203" s="40">
        <f t="shared" si="270"/>
        <v>0</v>
      </c>
      <c r="CI203">
        <v>3</v>
      </c>
      <c r="CJ203" t="s">
        <v>83</v>
      </c>
      <c r="CK203">
        <v>0</v>
      </c>
      <c r="CL203" s="40">
        <f t="shared" si="271"/>
        <v>4</v>
      </c>
      <c r="CM203">
        <v>1</v>
      </c>
      <c r="CN203" t="s">
        <v>83</v>
      </c>
      <c r="CO203">
        <v>0</v>
      </c>
      <c r="CP203" s="40">
        <f t="shared" si="272"/>
        <v>0</v>
      </c>
      <c r="CQ203">
        <v>4</v>
      </c>
      <c r="CR203" t="s">
        <v>83</v>
      </c>
      <c r="CS203">
        <v>3</v>
      </c>
      <c r="CT203" s="40">
        <f t="shared" si="273"/>
        <v>4</v>
      </c>
      <c r="CU203">
        <v>1</v>
      </c>
      <c r="CV203" t="s">
        <v>83</v>
      </c>
      <c r="CW203">
        <v>3</v>
      </c>
      <c r="CX203" s="40">
        <f t="shared" si="274"/>
        <v>0</v>
      </c>
      <c r="CY203">
        <v>1</v>
      </c>
      <c r="CZ203" t="s">
        <v>83</v>
      </c>
      <c r="DA203">
        <v>2</v>
      </c>
      <c r="DB203" s="40">
        <f t="shared" si="275"/>
        <v>0</v>
      </c>
      <c r="DC203" s="24">
        <f t="shared" si="276"/>
        <v>8</v>
      </c>
      <c r="DD203" s="14">
        <v>4</v>
      </c>
      <c r="DE203" t="s">
        <v>83</v>
      </c>
      <c r="DF203">
        <v>1</v>
      </c>
      <c r="DG203" s="40">
        <f t="shared" si="306"/>
        <v>0</v>
      </c>
      <c r="DH203">
        <v>4</v>
      </c>
      <c r="DI203" t="s">
        <v>83</v>
      </c>
      <c r="DJ203">
        <v>1</v>
      </c>
      <c r="DK203" s="40">
        <f t="shared" si="246"/>
        <v>3</v>
      </c>
      <c r="DL203">
        <v>3</v>
      </c>
      <c r="DM203" t="s">
        <v>83</v>
      </c>
      <c r="DN203">
        <v>2</v>
      </c>
      <c r="DO203" s="40">
        <f t="shared" si="277"/>
        <v>0</v>
      </c>
      <c r="DP203">
        <v>3</v>
      </c>
      <c r="DQ203" t="s">
        <v>83</v>
      </c>
      <c r="DR203">
        <v>2</v>
      </c>
      <c r="DS203" s="40">
        <f t="shared" si="237"/>
        <v>0</v>
      </c>
      <c r="DT203">
        <v>2</v>
      </c>
      <c r="DU203" t="s">
        <v>83</v>
      </c>
      <c r="DV203">
        <v>4</v>
      </c>
      <c r="DW203" s="40">
        <f t="shared" si="238"/>
        <v>1</v>
      </c>
      <c r="DX203">
        <v>1</v>
      </c>
      <c r="DY203" t="s">
        <v>83</v>
      </c>
      <c r="DZ203">
        <v>3</v>
      </c>
      <c r="EA203" s="39">
        <f t="shared" si="278"/>
        <v>4</v>
      </c>
      <c r="EB203" s="24">
        <f t="shared" si="247"/>
        <v>8</v>
      </c>
      <c r="EC203" s="14">
        <v>1</v>
      </c>
      <c r="ED203" t="s">
        <v>83</v>
      </c>
      <c r="EE203">
        <v>1</v>
      </c>
      <c r="EF203" s="40">
        <f t="shared" si="279"/>
        <v>4</v>
      </c>
      <c r="EG203">
        <v>3</v>
      </c>
      <c r="EH203" t="s">
        <v>83</v>
      </c>
      <c r="EI203">
        <v>2</v>
      </c>
      <c r="EJ203" s="40">
        <f t="shared" si="280"/>
        <v>4</v>
      </c>
      <c r="EK203">
        <v>3</v>
      </c>
      <c r="EL203" t="s">
        <v>83</v>
      </c>
      <c r="EM203">
        <v>1</v>
      </c>
      <c r="EN203" s="40">
        <f t="shared" si="311"/>
        <v>0</v>
      </c>
      <c r="EO203">
        <v>1</v>
      </c>
      <c r="EP203" t="s">
        <v>83</v>
      </c>
      <c r="EQ203">
        <v>3</v>
      </c>
      <c r="ER203" s="40">
        <f t="shared" si="281"/>
        <v>0</v>
      </c>
      <c r="ES203">
        <v>2</v>
      </c>
      <c r="ET203" t="s">
        <v>83</v>
      </c>
      <c r="EU203">
        <v>3</v>
      </c>
      <c r="EV203" s="40">
        <f t="shared" si="282"/>
        <v>0</v>
      </c>
      <c r="EW203">
        <v>2</v>
      </c>
      <c r="EX203" t="s">
        <v>83</v>
      </c>
      <c r="EY203">
        <v>2</v>
      </c>
      <c r="EZ203" s="40">
        <f t="shared" si="283"/>
        <v>0</v>
      </c>
      <c r="FA203" s="24">
        <f t="shared" si="284"/>
        <v>8</v>
      </c>
      <c r="FB203" s="14">
        <v>3</v>
      </c>
      <c r="FC203" t="s">
        <v>83</v>
      </c>
      <c r="FD203">
        <v>2</v>
      </c>
      <c r="FE203" s="40">
        <f t="shared" si="285"/>
        <v>4</v>
      </c>
      <c r="FF203">
        <v>4</v>
      </c>
      <c r="FG203" t="s">
        <v>83</v>
      </c>
      <c r="FH203">
        <v>1</v>
      </c>
      <c r="FI203" s="40">
        <f t="shared" si="286"/>
        <v>3</v>
      </c>
      <c r="FJ203">
        <v>2</v>
      </c>
      <c r="FK203" t="s">
        <v>83</v>
      </c>
      <c r="FL203">
        <v>1</v>
      </c>
      <c r="FM203" s="40">
        <f t="shared" si="287"/>
        <v>0</v>
      </c>
      <c r="FN203">
        <v>2</v>
      </c>
      <c r="FO203" t="s">
        <v>83</v>
      </c>
      <c r="FP203">
        <v>1</v>
      </c>
      <c r="FQ203" s="40">
        <f t="shared" si="248"/>
        <v>4</v>
      </c>
      <c r="FR203">
        <v>1</v>
      </c>
      <c r="FS203" t="s">
        <v>83</v>
      </c>
      <c r="FT203">
        <v>3</v>
      </c>
      <c r="FU203" s="40">
        <f t="shared" si="288"/>
        <v>3</v>
      </c>
      <c r="FV203">
        <v>1</v>
      </c>
      <c r="FW203" t="s">
        <v>83</v>
      </c>
      <c r="FX203">
        <v>2</v>
      </c>
      <c r="FY203" s="40">
        <f t="shared" si="249"/>
        <v>0</v>
      </c>
      <c r="FZ203" s="24">
        <f t="shared" si="250"/>
        <v>14</v>
      </c>
      <c r="GA203" s="14">
        <v>2</v>
      </c>
      <c r="GB203" t="s">
        <v>83</v>
      </c>
      <c r="GC203">
        <v>1</v>
      </c>
      <c r="GD203" s="40">
        <f t="shared" si="289"/>
        <v>0</v>
      </c>
      <c r="GE203">
        <v>3</v>
      </c>
      <c r="GF203" t="s">
        <v>83</v>
      </c>
      <c r="GG203">
        <v>1</v>
      </c>
      <c r="GH203" s="40">
        <f t="shared" si="236"/>
        <v>3</v>
      </c>
      <c r="GI203">
        <v>1</v>
      </c>
      <c r="GJ203" t="s">
        <v>83</v>
      </c>
      <c r="GK203">
        <v>1</v>
      </c>
      <c r="GL203" s="40">
        <f t="shared" si="290"/>
        <v>0</v>
      </c>
      <c r="GM203">
        <v>4</v>
      </c>
      <c r="GN203" t="s">
        <v>83</v>
      </c>
      <c r="GO203">
        <v>1</v>
      </c>
      <c r="GP203" s="40">
        <f t="shared" si="291"/>
        <v>3</v>
      </c>
      <c r="GQ203">
        <v>1</v>
      </c>
      <c r="GR203" t="s">
        <v>83</v>
      </c>
      <c r="GS203">
        <v>1</v>
      </c>
      <c r="GT203" s="40">
        <f t="shared" si="251"/>
        <v>0</v>
      </c>
      <c r="GU203">
        <v>0</v>
      </c>
      <c r="GV203" t="s">
        <v>83</v>
      </c>
      <c r="GW203">
        <v>4</v>
      </c>
      <c r="GX203" s="40">
        <f t="shared" si="292"/>
        <v>0</v>
      </c>
      <c r="GY203" s="24">
        <f t="shared" si="293"/>
        <v>6</v>
      </c>
      <c r="GZ203" s="28">
        <f t="shared" si="252"/>
        <v>76</v>
      </c>
      <c r="HA203" t="s">
        <v>84</v>
      </c>
      <c r="HB203">
        <f t="shared" si="253"/>
        <v>9</v>
      </c>
      <c r="HC203" t="s">
        <v>137</v>
      </c>
      <c r="HD203">
        <f t="shared" si="307"/>
        <v>5</v>
      </c>
      <c r="HE203" t="s">
        <v>133</v>
      </c>
      <c r="HF203">
        <f t="shared" si="254"/>
        <v>0</v>
      </c>
      <c r="HG203" t="s">
        <v>94</v>
      </c>
      <c r="HH203">
        <f t="shared" si="312"/>
        <v>9</v>
      </c>
      <c r="HI203" t="s">
        <v>130</v>
      </c>
      <c r="HJ203">
        <f t="shared" si="294"/>
        <v>5</v>
      </c>
      <c r="HK203" t="s">
        <v>131</v>
      </c>
      <c r="HL203">
        <f t="shared" si="295"/>
        <v>0</v>
      </c>
      <c r="HM203" t="s">
        <v>90</v>
      </c>
      <c r="HN203">
        <f t="shared" si="255"/>
        <v>9</v>
      </c>
      <c r="HO203" t="s">
        <v>96</v>
      </c>
      <c r="HP203">
        <f t="shared" si="296"/>
        <v>9</v>
      </c>
      <c r="HQ203" t="s">
        <v>140</v>
      </c>
      <c r="HR203" s="1">
        <f t="shared" si="297"/>
        <v>0</v>
      </c>
      <c r="HS203" t="s">
        <v>92</v>
      </c>
      <c r="HT203" s="1">
        <f t="shared" si="298"/>
        <v>0</v>
      </c>
      <c r="HU203" t="s">
        <v>86</v>
      </c>
      <c r="HV203" s="1">
        <f t="shared" si="299"/>
        <v>6</v>
      </c>
      <c r="HW203" t="s">
        <v>129</v>
      </c>
      <c r="HX203" s="1">
        <f t="shared" si="300"/>
        <v>0</v>
      </c>
      <c r="HY203" t="s">
        <v>88</v>
      </c>
      <c r="HZ203" s="1">
        <f t="shared" si="301"/>
        <v>0</v>
      </c>
      <c r="IA203" t="s">
        <v>142</v>
      </c>
      <c r="IB203" s="1">
        <f t="shared" si="302"/>
        <v>0</v>
      </c>
      <c r="IC203" t="s">
        <v>134</v>
      </c>
      <c r="ID203" s="1">
        <f t="shared" si="303"/>
        <v>6</v>
      </c>
      <c r="IE203" t="s">
        <v>135</v>
      </c>
      <c r="IF203" s="1">
        <f t="shared" si="304"/>
        <v>0</v>
      </c>
      <c r="IG203">
        <f t="shared" si="309"/>
        <v>58</v>
      </c>
      <c r="IH203" s="1">
        <f t="shared" si="305"/>
        <v>134</v>
      </c>
    </row>
    <row r="204" spans="1:242" ht="14.65" thickBot="1" x14ac:dyDescent="0.5">
      <c r="A204" s="1">
        <v>201</v>
      </c>
      <c r="B204" s="45">
        <f t="shared" si="240"/>
        <v>324</v>
      </c>
      <c r="C204" s="14" t="s">
        <v>571</v>
      </c>
      <c r="D204" t="s">
        <v>536</v>
      </c>
      <c r="E204" s="15" t="s">
        <v>611</v>
      </c>
      <c r="F204" s="28">
        <f t="shared" si="241"/>
        <v>157</v>
      </c>
      <c r="H204" s="14">
        <v>0</v>
      </c>
      <c r="I204" t="s">
        <v>83</v>
      </c>
      <c r="J204">
        <v>2</v>
      </c>
      <c r="K204" s="40">
        <f t="shared" si="256"/>
        <v>6</v>
      </c>
      <c r="L204">
        <v>1</v>
      </c>
      <c r="M204" t="s">
        <v>83</v>
      </c>
      <c r="N204">
        <v>2</v>
      </c>
      <c r="O204" s="40">
        <f t="shared" si="310"/>
        <v>3</v>
      </c>
      <c r="P204">
        <v>1</v>
      </c>
      <c r="Q204" t="s">
        <v>83</v>
      </c>
      <c r="R204">
        <v>3</v>
      </c>
      <c r="S204" s="40">
        <f t="shared" si="257"/>
        <v>6</v>
      </c>
      <c r="T204">
        <v>2</v>
      </c>
      <c r="U204" t="s">
        <v>83</v>
      </c>
      <c r="V204">
        <v>0</v>
      </c>
      <c r="W204" s="40">
        <f t="shared" si="242"/>
        <v>0</v>
      </c>
      <c r="X204">
        <v>1</v>
      </c>
      <c r="Y204" t="s">
        <v>83</v>
      </c>
      <c r="Z204">
        <v>1</v>
      </c>
      <c r="AA204" s="40">
        <f t="shared" si="243"/>
        <v>0</v>
      </c>
      <c r="AB204">
        <v>3</v>
      </c>
      <c r="AC204" t="s">
        <v>83</v>
      </c>
      <c r="AD204">
        <v>0</v>
      </c>
      <c r="AE204" s="40">
        <f t="shared" si="258"/>
        <v>3</v>
      </c>
      <c r="AF204" s="24">
        <f t="shared" si="259"/>
        <v>18</v>
      </c>
      <c r="AG204" s="14">
        <v>3</v>
      </c>
      <c r="AH204" t="s">
        <v>83</v>
      </c>
      <c r="AI204">
        <v>1</v>
      </c>
      <c r="AJ204" s="40">
        <f t="shared" si="308"/>
        <v>3</v>
      </c>
      <c r="AK204">
        <v>1</v>
      </c>
      <c r="AL204" t="s">
        <v>83</v>
      </c>
      <c r="AM204">
        <v>2</v>
      </c>
      <c r="AN204" s="40">
        <f t="shared" si="260"/>
        <v>0</v>
      </c>
      <c r="AO204">
        <v>2</v>
      </c>
      <c r="AP204" t="s">
        <v>83</v>
      </c>
      <c r="AQ204">
        <v>1</v>
      </c>
      <c r="AR204" s="40">
        <f t="shared" si="239"/>
        <v>0</v>
      </c>
      <c r="AS204">
        <v>1</v>
      </c>
      <c r="AT204" t="s">
        <v>83</v>
      </c>
      <c r="AU204">
        <v>0</v>
      </c>
      <c r="AV204" s="40">
        <f t="shared" si="261"/>
        <v>0</v>
      </c>
      <c r="AW204">
        <v>1</v>
      </c>
      <c r="AX204" t="s">
        <v>83</v>
      </c>
      <c r="AY204">
        <v>2</v>
      </c>
      <c r="AZ204" s="40">
        <f t="shared" si="262"/>
        <v>3</v>
      </c>
      <c r="BA204">
        <v>1</v>
      </c>
      <c r="BB204" t="s">
        <v>83</v>
      </c>
      <c r="BC204">
        <v>1</v>
      </c>
      <c r="BD204" s="40">
        <f t="shared" si="244"/>
        <v>0</v>
      </c>
      <c r="BE204" s="24">
        <f t="shared" si="263"/>
        <v>6</v>
      </c>
      <c r="BF204" s="14">
        <v>3</v>
      </c>
      <c r="BG204" t="s">
        <v>83</v>
      </c>
      <c r="BH204">
        <v>1</v>
      </c>
      <c r="BI204" s="40">
        <f t="shared" si="264"/>
        <v>0</v>
      </c>
      <c r="BJ204">
        <v>1</v>
      </c>
      <c r="BK204" t="s">
        <v>83</v>
      </c>
      <c r="BL204">
        <v>2</v>
      </c>
      <c r="BM204" s="40">
        <f t="shared" si="265"/>
        <v>0</v>
      </c>
      <c r="BN204">
        <v>2</v>
      </c>
      <c r="BO204" t="s">
        <v>83</v>
      </c>
      <c r="BP204">
        <v>2</v>
      </c>
      <c r="BQ204" s="40">
        <f t="shared" si="245"/>
        <v>0</v>
      </c>
      <c r="BR204">
        <v>2</v>
      </c>
      <c r="BS204" t="s">
        <v>83</v>
      </c>
      <c r="BT204">
        <v>1</v>
      </c>
      <c r="BU204" s="40">
        <f t="shared" si="266"/>
        <v>3</v>
      </c>
      <c r="BV204">
        <v>2</v>
      </c>
      <c r="BW204" t="s">
        <v>83</v>
      </c>
      <c r="BX204">
        <v>3</v>
      </c>
      <c r="BY204" s="40">
        <f t="shared" si="267"/>
        <v>3</v>
      </c>
      <c r="BZ204">
        <v>1</v>
      </c>
      <c r="CA204" t="s">
        <v>83</v>
      </c>
      <c r="CB204">
        <v>2</v>
      </c>
      <c r="CC204" s="40">
        <f t="shared" si="268"/>
        <v>6</v>
      </c>
      <c r="CD204" s="24">
        <f t="shared" si="269"/>
        <v>12</v>
      </c>
      <c r="CE204" s="14">
        <v>2</v>
      </c>
      <c r="CF204" t="s">
        <v>83</v>
      </c>
      <c r="CG204">
        <v>0</v>
      </c>
      <c r="CH204" s="40">
        <f t="shared" si="270"/>
        <v>0</v>
      </c>
      <c r="CI204">
        <v>2</v>
      </c>
      <c r="CJ204" t="s">
        <v>83</v>
      </c>
      <c r="CK204">
        <v>1</v>
      </c>
      <c r="CL204" s="40">
        <f t="shared" si="271"/>
        <v>3</v>
      </c>
      <c r="CM204">
        <v>0</v>
      </c>
      <c r="CN204" t="s">
        <v>83</v>
      </c>
      <c r="CO204">
        <v>1</v>
      </c>
      <c r="CP204" s="40">
        <f t="shared" si="272"/>
        <v>6</v>
      </c>
      <c r="CQ204">
        <v>2</v>
      </c>
      <c r="CR204" t="s">
        <v>83</v>
      </c>
      <c r="CS204">
        <v>2</v>
      </c>
      <c r="CT204" s="40">
        <f t="shared" si="273"/>
        <v>0</v>
      </c>
      <c r="CU204">
        <v>1</v>
      </c>
      <c r="CV204" t="s">
        <v>83</v>
      </c>
      <c r="CW204">
        <v>1</v>
      </c>
      <c r="CX204" s="40">
        <f t="shared" si="274"/>
        <v>0</v>
      </c>
      <c r="CY204">
        <v>0</v>
      </c>
      <c r="CZ204" t="s">
        <v>83</v>
      </c>
      <c r="DA204">
        <v>3</v>
      </c>
      <c r="DB204" s="40">
        <f t="shared" si="275"/>
        <v>0</v>
      </c>
      <c r="DC204" s="24">
        <f t="shared" si="276"/>
        <v>9</v>
      </c>
      <c r="DD204" s="14">
        <v>2</v>
      </c>
      <c r="DE204" t="s">
        <v>83</v>
      </c>
      <c r="DF204">
        <v>0</v>
      </c>
      <c r="DG204" s="40">
        <f t="shared" si="306"/>
        <v>0</v>
      </c>
      <c r="DH204">
        <v>2</v>
      </c>
      <c r="DI204" t="s">
        <v>83</v>
      </c>
      <c r="DJ204">
        <v>0</v>
      </c>
      <c r="DK204" s="40">
        <f t="shared" si="246"/>
        <v>3</v>
      </c>
      <c r="DL204">
        <v>1</v>
      </c>
      <c r="DM204" t="s">
        <v>83</v>
      </c>
      <c r="DN204">
        <v>1</v>
      </c>
      <c r="DO204" s="40">
        <f t="shared" si="277"/>
        <v>0</v>
      </c>
      <c r="DP204">
        <v>2</v>
      </c>
      <c r="DQ204" t="s">
        <v>83</v>
      </c>
      <c r="DR204">
        <v>3</v>
      </c>
      <c r="DS204" s="40">
        <f t="shared" si="237"/>
        <v>0</v>
      </c>
      <c r="DT204">
        <v>1</v>
      </c>
      <c r="DU204" t="s">
        <v>83</v>
      </c>
      <c r="DV204">
        <v>2</v>
      </c>
      <c r="DW204" s="40">
        <f t="shared" si="238"/>
        <v>1</v>
      </c>
      <c r="DX204">
        <v>1</v>
      </c>
      <c r="DY204" t="s">
        <v>83</v>
      </c>
      <c r="DZ204">
        <v>3</v>
      </c>
      <c r="EA204" s="39">
        <f t="shared" si="278"/>
        <v>4</v>
      </c>
      <c r="EB204" s="24">
        <f t="shared" si="247"/>
        <v>8</v>
      </c>
      <c r="EC204" s="14">
        <v>1</v>
      </c>
      <c r="ED204" t="s">
        <v>83</v>
      </c>
      <c r="EE204">
        <v>2</v>
      </c>
      <c r="EF204" s="40">
        <f t="shared" si="279"/>
        <v>0</v>
      </c>
      <c r="EG204">
        <v>1</v>
      </c>
      <c r="EH204" t="s">
        <v>83</v>
      </c>
      <c r="EI204">
        <v>1</v>
      </c>
      <c r="EJ204" s="40">
        <f t="shared" si="280"/>
        <v>0</v>
      </c>
      <c r="EK204">
        <v>1</v>
      </c>
      <c r="EL204" t="s">
        <v>83</v>
      </c>
      <c r="EM204">
        <v>1</v>
      </c>
      <c r="EN204" s="40">
        <f t="shared" si="311"/>
        <v>0</v>
      </c>
      <c r="EO204">
        <v>2</v>
      </c>
      <c r="EP204" t="s">
        <v>83</v>
      </c>
      <c r="EQ204">
        <v>2</v>
      </c>
      <c r="ER204" s="40">
        <f t="shared" si="281"/>
        <v>0</v>
      </c>
      <c r="ES204">
        <v>2</v>
      </c>
      <c r="ET204" t="s">
        <v>83</v>
      </c>
      <c r="EU204">
        <v>1</v>
      </c>
      <c r="EV204" s="40">
        <f t="shared" si="282"/>
        <v>0</v>
      </c>
      <c r="EW204">
        <v>2</v>
      </c>
      <c r="EX204" t="s">
        <v>83</v>
      </c>
      <c r="EY204">
        <v>0</v>
      </c>
      <c r="EZ204" s="40">
        <f t="shared" si="283"/>
        <v>0</v>
      </c>
      <c r="FA204" s="24">
        <f t="shared" si="284"/>
        <v>0</v>
      </c>
      <c r="FB204" s="14">
        <v>2</v>
      </c>
      <c r="FC204" t="s">
        <v>83</v>
      </c>
      <c r="FD204">
        <v>0</v>
      </c>
      <c r="FE204" s="40">
        <f t="shared" si="285"/>
        <v>3</v>
      </c>
      <c r="FF204">
        <v>3</v>
      </c>
      <c r="FG204" t="s">
        <v>83</v>
      </c>
      <c r="FH204">
        <v>1</v>
      </c>
      <c r="FI204" s="40">
        <f t="shared" si="286"/>
        <v>4</v>
      </c>
      <c r="FJ204">
        <v>1</v>
      </c>
      <c r="FK204" t="s">
        <v>83</v>
      </c>
      <c r="FL204">
        <v>2</v>
      </c>
      <c r="FM204" s="40">
        <f t="shared" si="287"/>
        <v>0</v>
      </c>
      <c r="FN204">
        <v>2</v>
      </c>
      <c r="FO204" t="s">
        <v>83</v>
      </c>
      <c r="FP204">
        <v>2</v>
      </c>
      <c r="FQ204" s="40">
        <f t="shared" si="248"/>
        <v>0</v>
      </c>
      <c r="FR204">
        <v>2</v>
      </c>
      <c r="FS204" t="s">
        <v>83</v>
      </c>
      <c r="FT204">
        <v>2</v>
      </c>
      <c r="FU204" s="40">
        <f t="shared" si="288"/>
        <v>0</v>
      </c>
      <c r="FV204">
        <v>0</v>
      </c>
      <c r="FW204" t="s">
        <v>83</v>
      </c>
      <c r="FX204">
        <v>3</v>
      </c>
      <c r="FY204" s="40">
        <f t="shared" si="249"/>
        <v>0</v>
      </c>
      <c r="FZ204" s="24">
        <f t="shared" si="250"/>
        <v>7</v>
      </c>
      <c r="GA204" s="14">
        <v>1</v>
      </c>
      <c r="GB204" t="s">
        <v>83</v>
      </c>
      <c r="GC204">
        <v>1</v>
      </c>
      <c r="GD204" s="40">
        <f t="shared" si="289"/>
        <v>4</v>
      </c>
      <c r="GE204">
        <v>2</v>
      </c>
      <c r="GF204" t="s">
        <v>83</v>
      </c>
      <c r="GG204">
        <v>1</v>
      </c>
      <c r="GH204" s="40">
        <f t="shared" si="236"/>
        <v>4</v>
      </c>
      <c r="GI204">
        <v>1</v>
      </c>
      <c r="GJ204" t="s">
        <v>83</v>
      </c>
      <c r="GK204">
        <v>1</v>
      </c>
      <c r="GL204" s="40">
        <f t="shared" si="290"/>
        <v>0</v>
      </c>
      <c r="GM204">
        <v>2</v>
      </c>
      <c r="GN204" t="s">
        <v>83</v>
      </c>
      <c r="GO204">
        <v>1</v>
      </c>
      <c r="GP204" s="40">
        <f t="shared" si="291"/>
        <v>3</v>
      </c>
      <c r="GQ204">
        <v>1</v>
      </c>
      <c r="GR204" t="s">
        <v>83</v>
      </c>
      <c r="GS204">
        <v>2</v>
      </c>
      <c r="GT204" s="40">
        <f t="shared" si="251"/>
        <v>3</v>
      </c>
      <c r="GU204">
        <v>0</v>
      </c>
      <c r="GV204" t="s">
        <v>83</v>
      </c>
      <c r="GW204">
        <v>1</v>
      </c>
      <c r="GX204" s="40">
        <f t="shared" si="292"/>
        <v>0</v>
      </c>
      <c r="GY204" s="24">
        <f t="shared" si="293"/>
        <v>14</v>
      </c>
      <c r="GZ204" s="28">
        <f t="shared" si="252"/>
        <v>74</v>
      </c>
      <c r="HA204" t="s">
        <v>84</v>
      </c>
      <c r="HB204">
        <f t="shared" si="253"/>
        <v>9</v>
      </c>
      <c r="HC204" t="s">
        <v>85</v>
      </c>
      <c r="HD204">
        <f t="shared" si="307"/>
        <v>9</v>
      </c>
      <c r="HE204" t="s">
        <v>93</v>
      </c>
      <c r="HF204">
        <f t="shared" si="254"/>
        <v>9</v>
      </c>
      <c r="HG204" t="s">
        <v>94</v>
      </c>
      <c r="HH204">
        <f t="shared" si="312"/>
        <v>9</v>
      </c>
      <c r="HI204" t="s">
        <v>130</v>
      </c>
      <c r="HJ204">
        <f t="shared" si="294"/>
        <v>5</v>
      </c>
      <c r="HK204" t="s">
        <v>131</v>
      </c>
      <c r="HL204">
        <f t="shared" si="295"/>
        <v>0</v>
      </c>
      <c r="HM204" t="s">
        <v>90</v>
      </c>
      <c r="HN204">
        <f t="shared" si="255"/>
        <v>9</v>
      </c>
      <c r="HO204" t="s">
        <v>96</v>
      </c>
      <c r="HP204">
        <f t="shared" si="296"/>
        <v>9</v>
      </c>
      <c r="HQ204" t="s">
        <v>132</v>
      </c>
      <c r="HR204" s="1">
        <f t="shared" si="297"/>
        <v>6</v>
      </c>
      <c r="HS204" t="s">
        <v>92</v>
      </c>
      <c r="HT204" s="1">
        <f t="shared" si="298"/>
        <v>0</v>
      </c>
      <c r="HU204" t="s">
        <v>86</v>
      </c>
      <c r="HV204" s="1">
        <f t="shared" si="299"/>
        <v>6</v>
      </c>
      <c r="HW204" t="s">
        <v>129</v>
      </c>
      <c r="HX204" s="1">
        <f t="shared" si="300"/>
        <v>0</v>
      </c>
      <c r="HY204" t="s">
        <v>88</v>
      </c>
      <c r="HZ204" s="1">
        <f t="shared" si="301"/>
        <v>0</v>
      </c>
      <c r="IA204" t="s">
        <v>95</v>
      </c>
      <c r="IB204" s="1">
        <f t="shared" si="302"/>
        <v>6</v>
      </c>
      <c r="IC204" t="s">
        <v>134</v>
      </c>
      <c r="ID204" s="1">
        <f t="shared" si="303"/>
        <v>6</v>
      </c>
      <c r="IE204" t="s">
        <v>135</v>
      </c>
      <c r="IF204" s="1">
        <f t="shared" si="304"/>
        <v>0</v>
      </c>
      <c r="IG204">
        <f t="shared" si="309"/>
        <v>83</v>
      </c>
      <c r="IH204" s="1">
        <f t="shared" si="305"/>
        <v>157</v>
      </c>
    </row>
    <row r="205" spans="1:242" ht="14.65" thickBot="1" x14ac:dyDescent="0.5">
      <c r="A205" s="1">
        <v>202</v>
      </c>
      <c r="B205" s="45">
        <f t="shared" si="240"/>
        <v>106</v>
      </c>
      <c r="C205" s="14" t="s">
        <v>572</v>
      </c>
      <c r="D205">
        <v>0</v>
      </c>
      <c r="E205" s="15" t="s">
        <v>611</v>
      </c>
      <c r="F205" s="28">
        <f t="shared" si="241"/>
        <v>176</v>
      </c>
      <c r="H205" s="14">
        <v>0</v>
      </c>
      <c r="I205" t="s">
        <v>83</v>
      </c>
      <c r="J205">
        <v>2</v>
      </c>
      <c r="K205" s="40">
        <f t="shared" si="256"/>
        <v>6</v>
      </c>
      <c r="L205">
        <v>1</v>
      </c>
      <c r="M205" t="s">
        <v>83</v>
      </c>
      <c r="N205">
        <v>3</v>
      </c>
      <c r="O205" s="40">
        <f t="shared" si="310"/>
        <v>4</v>
      </c>
      <c r="P205">
        <v>1</v>
      </c>
      <c r="Q205" t="s">
        <v>83</v>
      </c>
      <c r="R205">
        <v>3</v>
      </c>
      <c r="S205" s="40">
        <f t="shared" si="257"/>
        <v>6</v>
      </c>
      <c r="T205">
        <v>3</v>
      </c>
      <c r="U205" t="s">
        <v>83</v>
      </c>
      <c r="V205">
        <v>1</v>
      </c>
      <c r="W205" s="40">
        <f t="shared" si="242"/>
        <v>0</v>
      </c>
      <c r="X205">
        <v>1</v>
      </c>
      <c r="Y205" t="s">
        <v>83</v>
      </c>
      <c r="Z205">
        <v>1</v>
      </c>
      <c r="AA205" s="40">
        <f t="shared" si="243"/>
        <v>0</v>
      </c>
      <c r="AB205">
        <v>5</v>
      </c>
      <c r="AC205" t="s">
        <v>83</v>
      </c>
      <c r="AD205">
        <v>0</v>
      </c>
      <c r="AE205" s="40">
        <f t="shared" si="258"/>
        <v>3</v>
      </c>
      <c r="AF205" s="24">
        <f t="shared" si="259"/>
        <v>19</v>
      </c>
      <c r="AG205" s="14">
        <v>3</v>
      </c>
      <c r="AH205" t="s">
        <v>83</v>
      </c>
      <c r="AI205">
        <v>1</v>
      </c>
      <c r="AJ205" s="40">
        <f t="shared" si="308"/>
        <v>3</v>
      </c>
      <c r="AK205">
        <v>1</v>
      </c>
      <c r="AL205" t="s">
        <v>83</v>
      </c>
      <c r="AM205">
        <v>1</v>
      </c>
      <c r="AN205" s="40">
        <f t="shared" si="260"/>
        <v>6</v>
      </c>
      <c r="AO205">
        <v>1</v>
      </c>
      <c r="AP205" t="s">
        <v>83</v>
      </c>
      <c r="AQ205">
        <v>1</v>
      </c>
      <c r="AR205" s="40">
        <f t="shared" si="239"/>
        <v>0</v>
      </c>
      <c r="AS205">
        <v>2</v>
      </c>
      <c r="AT205" t="s">
        <v>83</v>
      </c>
      <c r="AU205">
        <v>0</v>
      </c>
      <c r="AV205" s="40">
        <f t="shared" si="261"/>
        <v>0</v>
      </c>
      <c r="AW205">
        <v>1</v>
      </c>
      <c r="AX205" t="s">
        <v>83</v>
      </c>
      <c r="AY205">
        <v>4</v>
      </c>
      <c r="AZ205" s="40">
        <f t="shared" si="262"/>
        <v>4</v>
      </c>
      <c r="BA205">
        <v>2</v>
      </c>
      <c r="BB205" t="s">
        <v>83</v>
      </c>
      <c r="BC205">
        <v>1</v>
      </c>
      <c r="BD205" s="40">
        <f t="shared" si="244"/>
        <v>0</v>
      </c>
      <c r="BE205" s="24">
        <f t="shared" si="263"/>
        <v>13</v>
      </c>
      <c r="BF205" s="14">
        <v>4</v>
      </c>
      <c r="BG205" t="s">
        <v>83</v>
      </c>
      <c r="BH205">
        <v>2</v>
      </c>
      <c r="BI205" s="40">
        <f t="shared" si="264"/>
        <v>0</v>
      </c>
      <c r="BJ205">
        <v>1</v>
      </c>
      <c r="BK205" t="s">
        <v>83</v>
      </c>
      <c r="BL205">
        <v>1</v>
      </c>
      <c r="BM205" s="40">
        <f t="shared" si="265"/>
        <v>4</v>
      </c>
      <c r="BN205">
        <v>2</v>
      </c>
      <c r="BO205" t="s">
        <v>83</v>
      </c>
      <c r="BP205">
        <v>1</v>
      </c>
      <c r="BQ205" s="40">
        <f t="shared" si="245"/>
        <v>3</v>
      </c>
      <c r="BR205">
        <v>3</v>
      </c>
      <c r="BS205" t="s">
        <v>83</v>
      </c>
      <c r="BT205">
        <v>0</v>
      </c>
      <c r="BU205" s="40">
        <f t="shared" si="266"/>
        <v>3</v>
      </c>
      <c r="BV205">
        <v>1</v>
      </c>
      <c r="BW205" t="s">
        <v>83</v>
      </c>
      <c r="BX205">
        <v>3</v>
      </c>
      <c r="BY205" s="40">
        <f t="shared" si="267"/>
        <v>4</v>
      </c>
      <c r="BZ205">
        <v>1</v>
      </c>
      <c r="CA205" t="s">
        <v>83</v>
      </c>
      <c r="CB205">
        <v>0</v>
      </c>
      <c r="CC205" s="40">
        <f t="shared" si="268"/>
        <v>0</v>
      </c>
      <c r="CD205" s="24">
        <f t="shared" si="269"/>
        <v>14</v>
      </c>
      <c r="CE205" s="14">
        <v>2</v>
      </c>
      <c r="CF205" t="s">
        <v>83</v>
      </c>
      <c r="CG205">
        <v>0</v>
      </c>
      <c r="CH205" s="40">
        <f t="shared" si="270"/>
        <v>0</v>
      </c>
      <c r="CI205">
        <v>3</v>
      </c>
      <c r="CJ205" t="s">
        <v>83</v>
      </c>
      <c r="CK205">
        <v>1</v>
      </c>
      <c r="CL205" s="40">
        <f t="shared" si="271"/>
        <v>3</v>
      </c>
      <c r="CM205">
        <v>1</v>
      </c>
      <c r="CN205" t="s">
        <v>83</v>
      </c>
      <c r="CO205">
        <v>1</v>
      </c>
      <c r="CP205" s="40">
        <f t="shared" si="272"/>
        <v>0</v>
      </c>
      <c r="CQ205">
        <v>2</v>
      </c>
      <c r="CR205" t="s">
        <v>83</v>
      </c>
      <c r="CS205">
        <v>1</v>
      </c>
      <c r="CT205" s="40">
        <f t="shared" si="273"/>
        <v>6</v>
      </c>
      <c r="CU205">
        <v>1</v>
      </c>
      <c r="CV205" t="s">
        <v>83</v>
      </c>
      <c r="CW205">
        <v>3</v>
      </c>
      <c r="CX205" s="40">
        <f t="shared" si="274"/>
        <v>0</v>
      </c>
      <c r="CY205">
        <v>0</v>
      </c>
      <c r="CZ205" t="s">
        <v>83</v>
      </c>
      <c r="DA205">
        <v>4</v>
      </c>
      <c r="DB205" s="40">
        <f t="shared" si="275"/>
        <v>0</v>
      </c>
      <c r="DC205" s="24">
        <f t="shared" si="276"/>
        <v>9</v>
      </c>
      <c r="DD205" s="14">
        <v>2</v>
      </c>
      <c r="DE205" t="s">
        <v>83</v>
      </c>
      <c r="DF205">
        <v>1</v>
      </c>
      <c r="DG205" s="40">
        <f t="shared" si="306"/>
        <v>0</v>
      </c>
      <c r="DH205">
        <v>4</v>
      </c>
      <c r="DI205" t="s">
        <v>83</v>
      </c>
      <c r="DJ205">
        <v>0</v>
      </c>
      <c r="DK205" s="40">
        <f t="shared" si="246"/>
        <v>3</v>
      </c>
      <c r="DL205">
        <v>0</v>
      </c>
      <c r="DM205" t="s">
        <v>83</v>
      </c>
      <c r="DN205">
        <v>1</v>
      </c>
      <c r="DO205" s="40">
        <f t="shared" si="277"/>
        <v>6</v>
      </c>
      <c r="DP205">
        <v>2</v>
      </c>
      <c r="DQ205" t="s">
        <v>83</v>
      </c>
      <c r="DR205">
        <v>2</v>
      </c>
      <c r="DS205" s="40">
        <f t="shared" si="237"/>
        <v>4</v>
      </c>
      <c r="DT205">
        <v>1</v>
      </c>
      <c r="DU205" t="s">
        <v>83</v>
      </c>
      <c r="DV205">
        <v>4</v>
      </c>
      <c r="DW205" s="40">
        <f t="shared" si="238"/>
        <v>1</v>
      </c>
      <c r="DX205">
        <v>1</v>
      </c>
      <c r="DY205" t="s">
        <v>83</v>
      </c>
      <c r="DZ205">
        <v>4</v>
      </c>
      <c r="EA205" s="39">
        <f t="shared" si="278"/>
        <v>3</v>
      </c>
      <c r="EB205" s="24">
        <f t="shared" si="247"/>
        <v>17</v>
      </c>
      <c r="EC205" s="14">
        <v>1</v>
      </c>
      <c r="ED205" t="s">
        <v>83</v>
      </c>
      <c r="EE205">
        <v>3</v>
      </c>
      <c r="EF205" s="40">
        <f t="shared" si="279"/>
        <v>0</v>
      </c>
      <c r="EG205">
        <v>3</v>
      </c>
      <c r="EH205" t="s">
        <v>83</v>
      </c>
      <c r="EI205">
        <v>1</v>
      </c>
      <c r="EJ205" s="40">
        <f t="shared" si="280"/>
        <v>3</v>
      </c>
      <c r="EK205">
        <v>3</v>
      </c>
      <c r="EL205" t="s">
        <v>83</v>
      </c>
      <c r="EM205">
        <v>2</v>
      </c>
      <c r="EN205" s="40">
        <f t="shared" si="311"/>
        <v>0</v>
      </c>
      <c r="EO205">
        <v>1</v>
      </c>
      <c r="EP205" t="s">
        <v>83</v>
      </c>
      <c r="EQ205">
        <v>1</v>
      </c>
      <c r="ER205" s="40">
        <f t="shared" si="281"/>
        <v>0</v>
      </c>
      <c r="ES205">
        <v>1</v>
      </c>
      <c r="ET205" t="s">
        <v>83</v>
      </c>
      <c r="EU205">
        <v>3</v>
      </c>
      <c r="EV205" s="40">
        <f t="shared" si="282"/>
        <v>0</v>
      </c>
      <c r="EW205">
        <v>2</v>
      </c>
      <c r="EX205" t="s">
        <v>83</v>
      </c>
      <c r="EY205">
        <v>1</v>
      </c>
      <c r="EZ205" s="40">
        <f t="shared" si="283"/>
        <v>0</v>
      </c>
      <c r="FA205" s="24">
        <f t="shared" si="284"/>
        <v>3</v>
      </c>
      <c r="FB205" s="14">
        <v>2</v>
      </c>
      <c r="FC205" t="s">
        <v>83</v>
      </c>
      <c r="FD205">
        <v>1</v>
      </c>
      <c r="FE205" s="40">
        <f t="shared" si="285"/>
        <v>4</v>
      </c>
      <c r="FF205">
        <v>2</v>
      </c>
      <c r="FG205" t="s">
        <v>83</v>
      </c>
      <c r="FH205">
        <v>1</v>
      </c>
      <c r="FI205" s="40">
        <f t="shared" si="286"/>
        <v>3</v>
      </c>
      <c r="FJ205">
        <v>1</v>
      </c>
      <c r="FK205" t="s">
        <v>83</v>
      </c>
      <c r="FL205">
        <v>1</v>
      </c>
      <c r="FM205" s="40">
        <f t="shared" si="287"/>
        <v>3</v>
      </c>
      <c r="FN205">
        <v>3</v>
      </c>
      <c r="FO205" t="s">
        <v>83</v>
      </c>
      <c r="FP205">
        <v>1</v>
      </c>
      <c r="FQ205" s="40">
        <f t="shared" si="248"/>
        <v>3</v>
      </c>
      <c r="FR205">
        <v>1</v>
      </c>
      <c r="FS205" t="s">
        <v>83</v>
      </c>
      <c r="FT205">
        <v>0</v>
      </c>
      <c r="FU205" s="40">
        <f t="shared" si="288"/>
        <v>0</v>
      </c>
      <c r="FV205">
        <v>1</v>
      </c>
      <c r="FW205" t="s">
        <v>83</v>
      </c>
      <c r="FX205">
        <v>3</v>
      </c>
      <c r="FY205" s="40">
        <f t="shared" si="249"/>
        <v>0</v>
      </c>
      <c r="FZ205" s="24">
        <f t="shared" si="250"/>
        <v>13</v>
      </c>
      <c r="GA205" s="14">
        <v>2</v>
      </c>
      <c r="GB205" t="s">
        <v>83</v>
      </c>
      <c r="GC205">
        <v>1</v>
      </c>
      <c r="GD205" s="40">
        <f t="shared" si="289"/>
        <v>0</v>
      </c>
      <c r="GE205">
        <v>2</v>
      </c>
      <c r="GF205" t="s">
        <v>83</v>
      </c>
      <c r="GG205">
        <v>1</v>
      </c>
      <c r="GH205" s="40">
        <f t="shared" si="236"/>
        <v>4</v>
      </c>
      <c r="GI205">
        <v>2</v>
      </c>
      <c r="GJ205" t="s">
        <v>83</v>
      </c>
      <c r="GK205">
        <v>2</v>
      </c>
      <c r="GL205" s="40">
        <f t="shared" si="290"/>
        <v>0</v>
      </c>
      <c r="GM205">
        <v>2</v>
      </c>
      <c r="GN205" t="s">
        <v>83</v>
      </c>
      <c r="GO205">
        <v>1</v>
      </c>
      <c r="GP205" s="40">
        <f t="shared" si="291"/>
        <v>3</v>
      </c>
      <c r="GQ205">
        <v>0</v>
      </c>
      <c r="GR205" t="s">
        <v>83</v>
      </c>
      <c r="GS205">
        <v>1</v>
      </c>
      <c r="GT205" s="40">
        <f t="shared" si="251"/>
        <v>3</v>
      </c>
      <c r="GU205">
        <v>1</v>
      </c>
      <c r="GV205" t="s">
        <v>83</v>
      </c>
      <c r="GW205">
        <v>2</v>
      </c>
      <c r="GX205" s="40">
        <f t="shared" si="292"/>
        <v>0</v>
      </c>
      <c r="GY205" s="24">
        <f t="shared" si="293"/>
        <v>10</v>
      </c>
      <c r="GZ205" s="28">
        <f t="shared" si="252"/>
        <v>98</v>
      </c>
      <c r="HA205" t="s">
        <v>84</v>
      </c>
      <c r="HB205">
        <f t="shared" si="253"/>
        <v>9</v>
      </c>
      <c r="HC205" t="s">
        <v>85</v>
      </c>
      <c r="HD205">
        <f t="shared" si="307"/>
        <v>9</v>
      </c>
      <c r="HE205" t="s">
        <v>93</v>
      </c>
      <c r="HF205">
        <f t="shared" si="254"/>
        <v>9</v>
      </c>
      <c r="HG205" t="s">
        <v>94</v>
      </c>
      <c r="HH205">
        <f t="shared" si="312"/>
        <v>9</v>
      </c>
      <c r="HI205" t="s">
        <v>88</v>
      </c>
      <c r="HJ205">
        <f t="shared" si="294"/>
        <v>0</v>
      </c>
      <c r="HK205" t="s">
        <v>131</v>
      </c>
      <c r="HL205">
        <f t="shared" si="295"/>
        <v>0</v>
      </c>
      <c r="HM205" t="s">
        <v>90</v>
      </c>
      <c r="HN205">
        <f t="shared" si="255"/>
        <v>9</v>
      </c>
      <c r="HO205" t="s">
        <v>96</v>
      </c>
      <c r="HP205">
        <f t="shared" si="296"/>
        <v>9</v>
      </c>
      <c r="HQ205" t="s">
        <v>132</v>
      </c>
      <c r="HR205" s="1">
        <f t="shared" si="297"/>
        <v>6</v>
      </c>
      <c r="HS205" t="s">
        <v>181</v>
      </c>
      <c r="HT205" s="1">
        <f t="shared" si="298"/>
        <v>0</v>
      </c>
      <c r="HU205" t="s">
        <v>86</v>
      </c>
      <c r="HV205" s="1">
        <f t="shared" si="299"/>
        <v>6</v>
      </c>
      <c r="HW205" t="s">
        <v>129</v>
      </c>
      <c r="HX205" s="1">
        <f t="shared" si="300"/>
        <v>0</v>
      </c>
      <c r="HY205" t="s">
        <v>130</v>
      </c>
      <c r="HZ205" s="1">
        <f t="shared" si="301"/>
        <v>6</v>
      </c>
      <c r="IA205" t="s">
        <v>142</v>
      </c>
      <c r="IB205" s="1">
        <f t="shared" si="302"/>
        <v>0</v>
      </c>
      <c r="IC205" t="s">
        <v>134</v>
      </c>
      <c r="ID205" s="1">
        <f t="shared" si="303"/>
        <v>6</v>
      </c>
      <c r="IE205" t="s">
        <v>135</v>
      </c>
      <c r="IF205" s="1">
        <f t="shared" si="304"/>
        <v>0</v>
      </c>
      <c r="IG205">
        <f t="shared" si="309"/>
        <v>78</v>
      </c>
      <c r="IH205" s="1">
        <f t="shared" si="305"/>
        <v>176</v>
      </c>
    </row>
    <row r="206" spans="1:242" ht="14.65" thickBot="1" x14ac:dyDescent="0.5">
      <c r="A206" s="1">
        <v>203</v>
      </c>
      <c r="B206" s="45">
        <f t="shared" si="240"/>
        <v>723</v>
      </c>
      <c r="C206" s="14" t="s">
        <v>573</v>
      </c>
      <c r="D206" t="s">
        <v>574</v>
      </c>
      <c r="E206" s="15" t="s">
        <v>611</v>
      </c>
      <c r="F206" s="28">
        <f t="shared" si="241"/>
        <v>109</v>
      </c>
      <c r="H206" s="14">
        <v>3</v>
      </c>
      <c r="I206" t="s">
        <v>83</v>
      </c>
      <c r="J206">
        <v>1</v>
      </c>
      <c r="K206" s="40">
        <f t="shared" si="256"/>
        <v>0</v>
      </c>
      <c r="L206">
        <v>2</v>
      </c>
      <c r="M206" t="s">
        <v>83</v>
      </c>
      <c r="N206">
        <v>1</v>
      </c>
      <c r="O206" s="40">
        <f t="shared" si="310"/>
        <v>0</v>
      </c>
      <c r="P206">
        <v>2</v>
      </c>
      <c r="Q206" t="s">
        <v>83</v>
      </c>
      <c r="R206">
        <v>1</v>
      </c>
      <c r="S206" s="40">
        <f t="shared" si="257"/>
        <v>0</v>
      </c>
      <c r="T206">
        <v>4</v>
      </c>
      <c r="U206" t="s">
        <v>83</v>
      </c>
      <c r="V206">
        <v>2</v>
      </c>
      <c r="W206" s="40">
        <f t="shared" si="242"/>
        <v>0</v>
      </c>
      <c r="X206">
        <v>1</v>
      </c>
      <c r="Y206" t="s">
        <v>83</v>
      </c>
      <c r="Z206">
        <v>2</v>
      </c>
      <c r="AA206" s="40">
        <f t="shared" si="243"/>
        <v>6</v>
      </c>
      <c r="AB206">
        <v>2</v>
      </c>
      <c r="AC206" t="s">
        <v>83</v>
      </c>
      <c r="AD206">
        <v>1</v>
      </c>
      <c r="AE206" s="40">
        <f t="shared" si="258"/>
        <v>3</v>
      </c>
      <c r="AF206" s="24">
        <f t="shared" si="259"/>
        <v>9</v>
      </c>
      <c r="AG206" s="14">
        <v>3</v>
      </c>
      <c r="AH206" t="s">
        <v>83</v>
      </c>
      <c r="AI206">
        <v>1</v>
      </c>
      <c r="AJ206" s="40">
        <f t="shared" si="308"/>
        <v>3</v>
      </c>
      <c r="AK206">
        <v>1</v>
      </c>
      <c r="AL206" t="s">
        <v>83</v>
      </c>
      <c r="AM206">
        <v>0</v>
      </c>
      <c r="AN206" s="40">
        <f t="shared" si="260"/>
        <v>0</v>
      </c>
      <c r="AO206">
        <v>3</v>
      </c>
      <c r="AP206" t="s">
        <v>83</v>
      </c>
      <c r="AQ206">
        <v>6</v>
      </c>
      <c r="AR206" s="40">
        <f t="shared" si="239"/>
        <v>3</v>
      </c>
      <c r="AS206">
        <v>1</v>
      </c>
      <c r="AT206" t="s">
        <v>83</v>
      </c>
      <c r="AU206">
        <v>0</v>
      </c>
      <c r="AV206" s="40">
        <f t="shared" si="261"/>
        <v>0</v>
      </c>
      <c r="AW206">
        <v>3</v>
      </c>
      <c r="AX206" t="s">
        <v>83</v>
      </c>
      <c r="AY206">
        <v>4</v>
      </c>
      <c r="AZ206" s="40">
        <f t="shared" si="262"/>
        <v>3</v>
      </c>
      <c r="BA206">
        <v>2</v>
      </c>
      <c r="BB206" t="s">
        <v>83</v>
      </c>
      <c r="BC206">
        <v>2</v>
      </c>
      <c r="BD206" s="40">
        <f t="shared" si="244"/>
        <v>0</v>
      </c>
      <c r="BE206" s="24">
        <f t="shared" si="263"/>
        <v>9</v>
      </c>
      <c r="BF206" s="14">
        <v>2</v>
      </c>
      <c r="BG206" t="s">
        <v>83</v>
      </c>
      <c r="BH206">
        <v>1</v>
      </c>
      <c r="BI206" s="40">
        <f t="shared" si="264"/>
        <v>0</v>
      </c>
      <c r="BJ206">
        <v>2</v>
      </c>
      <c r="BK206" t="s">
        <v>83</v>
      </c>
      <c r="BL206">
        <v>1</v>
      </c>
      <c r="BM206" s="40">
        <f t="shared" si="265"/>
        <v>0</v>
      </c>
      <c r="BN206">
        <v>2</v>
      </c>
      <c r="BO206" t="s">
        <v>83</v>
      </c>
      <c r="BP206">
        <v>4</v>
      </c>
      <c r="BQ206" s="40">
        <f t="shared" si="245"/>
        <v>0</v>
      </c>
      <c r="BR206">
        <v>2</v>
      </c>
      <c r="BS206" t="s">
        <v>83</v>
      </c>
      <c r="BT206">
        <v>5</v>
      </c>
      <c r="BU206" s="40">
        <f t="shared" si="266"/>
        <v>0</v>
      </c>
      <c r="BV206">
        <v>2</v>
      </c>
      <c r="BW206" t="s">
        <v>83</v>
      </c>
      <c r="BX206">
        <v>1</v>
      </c>
      <c r="BY206" s="40">
        <f t="shared" si="267"/>
        <v>0</v>
      </c>
      <c r="BZ206">
        <v>1</v>
      </c>
      <c r="CA206" t="s">
        <v>83</v>
      </c>
      <c r="CB206">
        <v>2</v>
      </c>
      <c r="CC206" s="40">
        <f t="shared" si="268"/>
        <v>6</v>
      </c>
      <c r="CD206" s="24">
        <f t="shared" si="269"/>
        <v>6</v>
      </c>
      <c r="CE206" s="14">
        <v>2</v>
      </c>
      <c r="CF206" t="s">
        <v>83</v>
      </c>
      <c r="CG206">
        <v>1</v>
      </c>
      <c r="CH206" s="40">
        <f t="shared" si="270"/>
        <v>0</v>
      </c>
      <c r="CI206">
        <v>1</v>
      </c>
      <c r="CJ206" t="s">
        <v>83</v>
      </c>
      <c r="CK206">
        <v>2</v>
      </c>
      <c r="CL206" s="40">
        <f t="shared" si="271"/>
        <v>0</v>
      </c>
      <c r="CM206">
        <v>2</v>
      </c>
      <c r="CN206" t="s">
        <v>83</v>
      </c>
      <c r="CO206">
        <v>9</v>
      </c>
      <c r="CP206" s="40">
        <f t="shared" si="272"/>
        <v>3</v>
      </c>
      <c r="CQ206">
        <v>6</v>
      </c>
      <c r="CR206" t="s">
        <v>83</v>
      </c>
      <c r="CS206">
        <v>1</v>
      </c>
      <c r="CT206" s="40">
        <f t="shared" si="273"/>
        <v>3</v>
      </c>
      <c r="CU206">
        <v>2</v>
      </c>
      <c r="CV206" t="s">
        <v>83</v>
      </c>
      <c r="CW206">
        <v>5</v>
      </c>
      <c r="CX206" s="40">
        <f t="shared" si="274"/>
        <v>0</v>
      </c>
      <c r="CY206">
        <v>3</v>
      </c>
      <c r="CZ206" t="s">
        <v>83</v>
      </c>
      <c r="DA206">
        <v>1</v>
      </c>
      <c r="DB206" s="40">
        <f t="shared" si="275"/>
        <v>3</v>
      </c>
      <c r="DC206" s="24">
        <f t="shared" si="276"/>
        <v>9</v>
      </c>
      <c r="DD206" s="14">
        <v>1</v>
      </c>
      <c r="DE206" t="s">
        <v>83</v>
      </c>
      <c r="DF206">
        <v>1</v>
      </c>
      <c r="DG206" s="40">
        <f t="shared" si="306"/>
        <v>0</v>
      </c>
      <c r="DH206">
        <v>3</v>
      </c>
      <c r="DI206" t="s">
        <v>83</v>
      </c>
      <c r="DJ206">
        <v>1</v>
      </c>
      <c r="DK206" s="40">
        <f t="shared" si="246"/>
        <v>3</v>
      </c>
      <c r="DL206">
        <v>2</v>
      </c>
      <c r="DM206" t="s">
        <v>83</v>
      </c>
      <c r="DN206">
        <v>1</v>
      </c>
      <c r="DO206" s="40">
        <f t="shared" si="277"/>
        <v>0</v>
      </c>
      <c r="DP206">
        <v>3</v>
      </c>
      <c r="DQ206" t="s">
        <v>83</v>
      </c>
      <c r="DR206">
        <v>3</v>
      </c>
      <c r="DS206" s="40">
        <f t="shared" si="237"/>
        <v>3</v>
      </c>
      <c r="DT206">
        <v>3</v>
      </c>
      <c r="DU206" t="s">
        <v>83</v>
      </c>
      <c r="DV206">
        <v>1</v>
      </c>
      <c r="DW206" s="40">
        <f t="shared" si="238"/>
        <v>3</v>
      </c>
      <c r="DX206">
        <v>0</v>
      </c>
      <c r="DY206" t="s">
        <v>83</v>
      </c>
      <c r="DZ206">
        <v>3</v>
      </c>
      <c r="EA206" s="39">
        <f t="shared" si="278"/>
        <v>3</v>
      </c>
      <c r="EB206" s="24">
        <f t="shared" si="247"/>
        <v>12</v>
      </c>
      <c r="EC206" s="14">
        <v>3</v>
      </c>
      <c r="ED206" t="s">
        <v>83</v>
      </c>
      <c r="EE206">
        <v>0</v>
      </c>
      <c r="EF206" s="40">
        <f t="shared" si="279"/>
        <v>0</v>
      </c>
      <c r="EG206">
        <v>2</v>
      </c>
      <c r="EH206" t="s">
        <v>83</v>
      </c>
      <c r="EI206">
        <v>1</v>
      </c>
      <c r="EJ206" s="40">
        <f t="shared" si="280"/>
        <v>4</v>
      </c>
      <c r="EK206">
        <v>1</v>
      </c>
      <c r="EL206" t="s">
        <v>83</v>
      </c>
      <c r="EM206">
        <v>1</v>
      </c>
      <c r="EN206" s="40">
        <f t="shared" si="311"/>
        <v>0</v>
      </c>
      <c r="EO206">
        <v>2</v>
      </c>
      <c r="EP206" t="s">
        <v>83</v>
      </c>
      <c r="EQ206">
        <v>1</v>
      </c>
      <c r="ER206" s="40">
        <f t="shared" si="281"/>
        <v>3</v>
      </c>
      <c r="ES206">
        <v>2</v>
      </c>
      <c r="ET206" t="s">
        <v>83</v>
      </c>
      <c r="EU206">
        <v>1</v>
      </c>
      <c r="EV206" s="40">
        <f t="shared" si="282"/>
        <v>0</v>
      </c>
      <c r="EW206">
        <v>2</v>
      </c>
      <c r="EX206" t="s">
        <v>83</v>
      </c>
      <c r="EY206">
        <v>1</v>
      </c>
      <c r="EZ206" s="40">
        <f t="shared" si="283"/>
        <v>0</v>
      </c>
      <c r="FA206" s="24">
        <f t="shared" si="284"/>
        <v>7</v>
      </c>
      <c r="FB206" s="14">
        <v>2</v>
      </c>
      <c r="FC206" t="s">
        <v>83</v>
      </c>
      <c r="FD206">
        <v>1</v>
      </c>
      <c r="FE206" s="40">
        <f t="shared" si="285"/>
        <v>4</v>
      </c>
      <c r="FF206">
        <v>2</v>
      </c>
      <c r="FG206" t="s">
        <v>83</v>
      </c>
      <c r="FH206">
        <v>3</v>
      </c>
      <c r="FI206" s="40">
        <f t="shared" si="286"/>
        <v>0</v>
      </c>
      <c r="FJ206">
        <v>2</v>
      </c>
      <c r="FK206" t="s">
        <v>83</v>
      </c>
      <c r="FL206">
        <v>3</v>
      </c>
      <c r="FM206" s="40">
        <f t="shared" si="287"/>
        <v>0</v>
      </c>
      <c r="FN206">
        <v>3</v>
      </c>
      <c r="FO206" t="s">
        <v>83</v>
      </c>
      <c r="FP206">
        <v>3</v>
      </c>
      <c r="FQ206" s="40">
        <f t="shared" si="248"/>
        <v>0</v>
      </c>
      <c r="FR206">
        <v>2</v>
      </c>
      <c r="FS206" t="s">
        <v>83</v>
      </c>
      <c r="FT206">
        <v>2</v>
      </c>
      <c r="FU206" s="40">
        <f t="shared" si="288"/>
        <v>0</v>
      </c>
      <c r="FV206">
        <v>3</v>
      </c>
      <c r="FW206" t="s">
        <v>83</v>
      </c>
      <c r="FX206">
        <v>2</v>
      </c>
      <c r="FY206" s="40">
        <f t="shared" si="249"/>
        <v>4</v>
      </c>
      <c r="FZ206" s="24">
        <f t="shared" si="250"/>
        <v>8</v>
      </c>
      <c r="GA206" s="14">
        <v>2</v>
      </c>
      <c r="GB206" t="s">
        <v>83</v>
      </c>
      <c r="GC206">
        <v>2</v>
      </c>
      <c r="GD206" s="40">
        <f t="shared" si="289"/>
        <v>3</v>
      </c>
      <c r="GE206">
        <v>2</v>
      </c>
      <c r="GF206" t="s">
        <v>83</v>
      </c>
      <c r="GG206">
        <v>1</v>
      </c>
      <c r="GH206" s="40">
        <f t="shared" ref="GH206:GH269" si="313">(IF(AND(GE206=3,GG206=2),6,IF(GE206-GG206=1,4,IF(GE206&gt;GG206,3,0))))</f>
        <v>4</v>
      </c>
      <c r="GI206">
        <v>4</v>
      </c>
      <c r="GJ206" t="s">
        <v>83</v>
      </c>
      <c r="GK206">
        <v>1</v>
      </c>
      <c r="GL206" s="40">
        <f t="shared" si="290"/>
        <v>0</v>
      </c>
      <c r="GM206">
        <v>1</v>
      </c>
      <c r="GN206" t="s">
        <v>83</v>
      </c>
      <c r="GO206">
        <v>3</v>
      </c>
      <c r="GP206" s="40">
        <f t="shared" si="291"/>
        <v>0</v>
      </c>
      <c r="GQ206">
        <v>4</v>
      </c>
      <c r="GR206" t="s">
        <v>83</v>
      </c>
      <c r="GS206">
        <v>3</v>
      </c>
      <c r="GT206" s="40">
        <f t="shared" si="251"/>
        <v>0</v>
      </c>
      <c r="GU206">
        <v>3</v>
      </c>
      <c r="GV206" t="s">
        <v>83</v>
      </c>
      <c r="GW206">
        <v>4</v>
      </c>
      <c r="GX206" s="40">
        <f t="shared" si="292"/>
        <v>0</v>
      </c>
      <c r="GY206" s="24">
        <f t="shared" si="293"/>
        <v>7</v>
      </c>
      <c r="GZ206" s="28">
        <f t="shared" si="252"/>
        <v>67</v>
      </c>
      <c r="HA206" t="s">
        <v>136</v>
      </c>
      <c r="HB206">
        <f t="shared" si="253"/>
        <v>0</v>
      </c>
      <c r="HC206" t="s">
        <v>92</v>
      </c>
      <c r="HD206">
        <f t="shared" si="307"/>
        <v>0</v>
      </c>
      <c r="HE206" t="s">
        <v>133</v>
      </c>
      <c r="HF206">
        <f t="shared" si="254"/>
        <v>0</v>
      </c>
      <c r="HG206" t="s">
        <v>164</v>
      </c>
      <c r="HH206">
        <f t="shared" si="312"/>
        <v>0</v>
      </c>
      <c r="HI206" t="s">
        <v>88</v>
      </c>
      <c r="HJ206">
        <f t="shared" si="294"/>
        <v>0</v>
      </c>
      <c r="HK206" t="s">
        <v>95</v>
      </c>
      <c r="HL206">
        <f t="shared" si="295"/>
        <v>5</v>
      </c>
      <c r="HM206" t="s">
        <v>166</v>
      </c>
      <c r="HN206">
        <f t="shared" si="255"/>
        <v>0</v>
      </c>
      <c r="HO206" t="s">
        <v>96</v>
      </c>
      <c r="HP206">
        <f t="shared" si="296"/>
        <v>9</v>
      </c>
      <c r="HQ206" t="s">
        <v>140</v>
      </c>
      <c r="HR206" s="1">
        <f t="shared" si="297"/>
        <v>0</v>
      </c>
      <c r="HS206" t="s">
        <v>85</v>
      </c>
      <c r="HT206" s="1">
        <f t="shared" si="298"/>
        <v>5</v>
      </c>
      <c r="HU206" t="s">
        <v>169</v>
      </c>
      <c r="HV206" s="1">
        <f t="shared" si="299"/>
        <v>0</v>
      </c>
      <c r="HW206" t="s">
        <v>87</v>
      </c>
      <c r="HX206" s="1">
        <f t="shared" si="300"/>
        <v>6</v>
      </c>
      <c r="HY206" t="s">
        <v>141</v>
      </c>
      <c r="HZ206" s="1">
        <f t="shared" si="301"/>
        <v>0</v>
      </c>
      <c r="IA206" t="s">
        <v>89</v>
      </c>
      <c r="IB206" s="1">
        <f t="shared" si="302"/>
        <v>5</v>
      </c>
      <c r="IC206" t="s">
        <v>134</v>
      </c>
      <c r="ID206" s="1">
        <f t="shared" si="303"/>
        <v>6</v>
      </c>
      <c r="IE206" t="s">
        <v>91</v>
      </c>
      <c r="IF206" s="1">
        <f t="shared" si="304"/>
        <v>6</v>
      </c>
      <c r="IG206">
        <f t="shared" si="309"/>
        <v>42</v>
      </c>
      <c r="IH206" s="1">
        <f t="shared" si="305"/>
        <v>109</v>
      </c>
    </row>
    <row r="207" spans="1:242" ht="14.65" thickBot="1" x14ac:dyDescent="0.5">
      <c r="A207" s="1">
        <v>204</v>
      </c>
      <c r="B207" s="45">
        <f t="shared" si="240"/>
        <v>30</v>
      </c>
      <c r="C207" s="14" t="s">
        <v>214</v>
      </c>
      <c r="D207" t="s">
        <v>575</v>
      </c>
      <c r="E207" s="15" t="s">
        <v>611</v>
      </c>
      <c r="F207" s="28">
        <f t="shared" si="241"/>
        <v>187</v>
      </c>
      <c r="H207" s="14">
        <v>4</v>
      </c>
      <c r="I207" t="s">
        <v>83</v>
      </c>
      <c r="J207">
        <v>3</v>
      </c>
      <c r="K207" s="40">
        <f t="shared" si="256"/>
        <v>0</v>
      </c>
      <c r="L207">
        <v>1</v>
      </c>
      <c r="M207" t="s">
        <v>83</v>
      </c>
      <c r="N207">
        <v>2</v>
      </c>
      <c r="O207" s="40">
        <f t="shared" si="310"/>
        <v>3</v>
      </c>
      <c r="P207">
        <v>3</v>
      </c>
      <c r="Q207" t="s">
        <v>83</v>
      </c>
      <c r="R207">
        <v>1</v>
      </c>
      <c r="S207" s="40">
        <f t="shared" si="257"/>
        <v>0</v>
      </c>
      <c r="T207">
        <v>2</v>
      </c>
      <c r="U207" t="s">
        <v>83</v>
      </c>
      <c r="V207">
        <v>1</v>
      </c>
      <c r="W207" s="40">
        <f t="shared" si="242"/>
        <v>0</v>
      </c>
      <c r="X207">
        <v>2</v>
      </c>
      <c r="Y207" t="s">
        <v>83</v>
      </c>
      <c r="Z207">
        <v>2</v>
      </c>
      <c r="AA207" s="40">
        <f t="shared" si="243"/>
        <v>0</v>
      </c>
      <c r="AB207">
        <v>4</v>
      </c>
      <c r="AC207" t="s">
        <v>83</v>
      </c>
      <c r="AD207">
        <v>2</v>
      </c>
      <c r="AE207" s="40">
        <f t="shared" si="258"/>
        <v>4</v>
      </c>
      <c r="AF207" s="24">
        <f t="shared" si="259"/>
        <v>7</v>
      </c>
      <c r="AG207" s="14">
        <v>5</v>
      </c>
      <c r="AH207" t="s">
        <v>83</v>
      </c>
      <c r="AI207">
        <v>1</v>
      </c>
      <c r="AJ207" s="40">
        <f t="shared" si="308"/>
        <v>4</v>
      </c>
      <c r="AK207">
        <v>4</v>
      </c>
      <c r="AL207" t="s">
        <v>83</v>
      </c>
      <c r="AM207">
        <v>3</v>
      </c>
      <c r="AN207" s="40">
        <f t="shared" si="260"/>
        <v>0</v>
      </c>
      <c r="AO207">
        <v>2</v>
      </c>
      <c r="AP207" t="s">
        <v>83</v>
      </c>
      <c r="AQ207">
        <v>0</v>
      </c>
      <c r="AR207" s="40">
        <f t="shared" si="239"/>
        <v>0</v>
      </c>
      <c r="AS207">
        <v>4</v>
      </c>
      <c r="AT207" t="s">
        <v>83</v>
      </c>
      <c r="AU207">
        <v>2</v>
      </c>
      <c r="AV207" s="40">
        <f t="shared" si="261"/>
        <v>0</v>
      </c>
      <c r="AW207">
        <v>2</v>
      </c>
      <c r="AX207" t="s">
        <v>83</v>
      </c>
      <c r="AY207">
        <v>3</v>
      </c>
      <c r="AZ207" s="40">
        <f t="shared" si="262"/>
        <v>3</v>
      </c>
      <c r="BA207">
        <v>1</v>
      </c>
      <c r="BB207" t="s">
        <v>83</v>
      </c>
      <c r="BC207">
        <v>3</v>
      </c>
      <c r="BD207" s="40">
        <f t="shared" si="244"/>
        <v>3</v>
      </c>
      <c r="BE207" s="24">
        <f t="shared" si="263"/>
        <v>10</v>
      </c>
      <c r="BF207" s="14">
        <v>3</v>
      </c>
      <c r="BG207" t="s">
        <v>83</v>
      </c>
      <c r="BH207">
        <v>0</v>
      </c>
      <c r="BI207" s="40">
        <f t="shared" si="264"/>
        <v>0</v>
      </c>
      <c r="BJ207">
        <v>2</v>
      </c>
      <c r="BK207" t="s">
        <v>83</v>
      </c>
      <c r="BL207">
        <v>2</v>
      </c>
      <c r="BM207" s="40">
        <f t="shared" si="265"/>
        <v>3</v>
      </c>
      <c r="BN207">
        <v>2</v>
      </c>
      <c r="BO207" t="s">
        <v>83</v>
      </c>
      <c r="BP207">
        <v>1</v>
      </c>
      <c r="BQ207" s="40">
        <f t="shared" si="245"/>
        <v>3</v>
      </c>
      <c r="BR207">
        <v>3</v>
      </c>
      <c r="BS207" t="s">
        <v>83</v>
      </c>
      <c r="BT207">
        <v>1</v>
      </c>
      <c r="BU207" s="40">
        <f t="shared" si="266"/>
        <v>4</v>
      </c>
      <c r="BV207">
        <v>2</v>
      </c>
      <c r="BW207" t="s">
        <v>83</v>
      </c>
      <c r="BX207">
        <v>3</v>
      </c>
      <c r="BY207" s="40">
        <f t="shared" si="267"/>
        <v>3</v>
      </c>
      <c r="BZ207">
        <v>1</v>
      </c>
      <c r="CA207" t="s">
        <v>83</v>
      </c>
      <c r="CB207">
        <v>1</v>
      </c>
      <c r="CC207" s="40">
        <f t="shared" si="268"/>
        <v>0</v>
      </c>
      <c r="CD207" s="24">
        <f t="shared" si="269"/>
        <v>13</v>
      </c>
      <c r="CE207" s="14">
        <v>1</v>
      </c>
      <c r="CF207" t="s">
        <v>83</v>
      </c>
      <c r="CG207">
        <v>1</v>
      </c>
      <c r="CH207" s="40">
        <f t="shared" si="270"/>
        <v>4</v>
      </c>
      <c r="CI207">
        <v>3</v>
      </c>
      <c r="CJ207" t="s">
        <v>83</v>
      </c>
      <c r="CK207">
        <v>0</v>
      </c>
      <c r="CL207" s="40">
        <f t="shared" si="271"/>
        <v>4</v>
      </c>
      <c r="CM207">
        <v>0</v>
      </c>
      <c r="CN207" t="s">
        <v>83</v>
      </c>
      <c r="CO207">
        <v>2</v>
      </c>
      <c r="CP207" s="40">
        <f t="shared" si="272"/>
        <v>3</v>
      </c>
      <c r="CQ207">
        <v>2</v>
      </c>
      <c r="CR207" t="s">
        <v>83</v>
      </c>
      <c r="CS207">
        <v>0</v>
      </c>
      <c r="CT207" s="40">
        <f t="shared" si="273"/>
        <v>3</v>
      </c>
      <c r="CU207">
        <v>3</v>
      </c>
      <c r="CV207" t="s">
        <v>83</v>
      </c>
      <c r="CW207">
        <v>1</v>
      </c>
      <c r="CX207" s="40">
        <f t="shared" si="274"/>
        <v>3</v>
      </c>
      <c r="CY207">
        <v>0</v>
      </c>
      <c r="CZ207" t="s">
        <v>83</v>
      </c>
      <c r="DA207">
        <v>4</v>
      </c>
      <c r="DB207" s="40">
        <f t="shared" si="275"/>
        <v>0</v>
      </c>
      <c r="DC207" s="24">
        <f t="shared" si="276"/>
        <v>17</v>
      </c>
      <c r="DD207" s="14">
        <v>0</v>
      </c>
      <c r="DE207" t="s">
        <v>83</v>
      </c>
      <c r="DF207">
        <v>2</v>
      </c>
      <c r="DG207" s="40">
        <f t="shared" si="306"/>
        <v>3</v>
      </c>
      <c r="DH207">
        <v>3</v>
      </c>
      <c r="DI207" t="s">
        <v>83</v>
      </c>
      <c r="DJ207">
        <v>0</v>
      </c>
      <c r="DK207" s="40">
        <f t="shared" si="246"/>
        <v>3</v>
      </c>
      <c r="DL207">
        <v>4</v>
      </c>
      <c r="DM207" t="s">
        <v>83</v>
      </c>
      <c r="DN207">
        <v>0</v>
      </c>
      <c r="DO207" s="40">
        <f t="shared" si="277"/>
        <v>0</v>
      </c>
      <c r="DP207">
        <v>2</v>
      </c>
      <c r="DQ207" t="s">
        <v>83</v>
      </c>
      <c r="DR207">
        <v>1</v>
      </c>
      <c r="DS207" s="40">
        <f t="shared" si="237"/>
        <v>0</v>
      </c>
      <c r="DT207">
        <v>3</v>
      </c>
      <c r="DU207" t="s">
        <v>83</v>
      </c>
      <c r="DV207">
        <v>4</v>
      </c>
      <c r="DW207" s="40">
        <f t="shared" si="238"/>
        <v>1</v>
      </c>
      <c r="DX207">
        <v>0</v>
      </c>
      <c r="DY207" t="s">
        <v>83</v>
      </c>
      <c r="DZ207">
        <v>2</v>
      </c>
      <c r="EA207" s="39">
        <f t="shared" si="278"/>
        <v>4</v>
      </c>
      <c r="EB207" s="24">
        <f t="shared" si="247"/>
        <v>11</v>
      </c>
      <c r="EC207" s="14">
        <v>1</v>
      </c>
      <c r="ED207" t="s">
        <v>83</v>
      </c>
      <c r="EE207">
        <v>3</v>
      </c>
      <c r="EF207" s="40">
        <f t="shared" si="279"/>
        <v>0</v>
      </c>
      <c r="EG207">
        <v>3</v>
      </c>
      <c r="EH207" t="s">
        <v>83</v>
      </c>
      <c r="EI207">
        <v>1</v>
      </c>
      <c r="EJ207" s="40">
        <f t="shared" si="280"/>
        <v>3</v>
      </c>
      <c r="EK207">
        <v>1</v>
      </c>
      <c r="EL207" t="s">
        <v>83</v>
      </c>
      <c r="EM207">
        <v>0</v>
      </c>
      <c r="EN207" s="40">
        <f t="shared" si="311"/>
        <v>0</v>
      </c>
      <c r="EO207">
        <v>4</v>
      </c>
      <c r="EP207" t="s">
        <v>83</v>
      </c>
      <c r="EQ207">
        <v>1</v>
      </c>
      <c r="ER207" s="40">
        <f t="shared" si="281"/>
        <v>6</v>
      </c>
      <c r="ES207">
        <v>2</v>
      </c>
      <c r="ET207" t="s">
        <v>83</v>
      </c>
      <c r="EU207">
        <v>1</v>
      </c>
      <c r="EV207" s="40">
        <f t="shared" si="282"/>
        <v>0</v>
      </c>
      <c r="EW207">
        <v>1</v>
      </c>
      <c r="EX207" t="s">
        <v>83</v>
      </c>
      <c r="EY207">
        <v>2</v>
      </c>
      <c r="EZ207" s="40">
        <f t="shared" si="283"/>
        <v>6</v>
      </c>
      <c r="FA207" s="24">
        <f t="shared" si="284"/>
        <v>15</v>
      </c>
      <c r="FB207" s="14">
        <v>0</v>
      </c>
      <c r="FC207" t="s">
        <v>83</v>
      </c>
      <c r="FD207">
        <v>0</v>
      </c>
      <c r="FE207" s="40">
        <f t="shared" si="285"/>
        <v>0</v>
      </c>
      <c r="FF207">
        <v>2</v>
      </c>
      <c r="FG207" t="s">
        <v>83</v>
      </c>
      <c r="FH207">
        <v>0</v>
      </c>
      <c r="FI207" s="40">
        <f t="shared" si="286"/>
        <v>6</v>
      </c>
      <c r="FJ207">
        <v>1</v>
      </c>
      <c r="FK207" t="s">
        <v>83</v>
      </c>
      <c r="FL207">
        <v>1</v>
      </c>
      <c r="FM207" s="40">
        <f t="shared" si="287"/>
        <v>3</v>
      </c>
      <c r="FN207">
        <v>3</v>
      </c>
      <c r="FO207" t="s">
        <v>83</v>
      </c>
      <c r="FP207">
        <v>1</v>
      </c>
      <c r="FQ207" s="40">
        <f t="shared" si="248"/>
        <v>3</v>
      </c>
      <c r="FR207">
        <v>1</v>
      </c>
      <c r="FS207" t="s">
        <v>83</v>
      </c>
      <c r="FT207">
        <v>1</v>
      </c>
      <c r="FU207" s="40">
        <f t="shared" si="288"/>
        <v>0</v>
      </c>
      <c r="FV207">
        <v>2</v>
      </c>
      <c r="FW207" t="s">
        <v>83</v>
      </c>
      <c r="FX207">
        <v>4</v>
      </c>
      <c r="FY207" s="40">
        <f t="shared" si="249"/>
        <v>0</v>
      </c>
      <c r="FZ207" s="24">
        <f t="shared" si="250"/>
        <v>12</v>
      </c>
      <c r="GA207" s="14">
        <v>1</v>
      </c>
      <c r="GB207" t="s">
        <v>83</v>
      </c>
      <c r="GC207">
        <v>2</v>
      </c>
      <c r="GD207" s="40">
        <f t="shared" si="289"/>
        <v>0</v>
      </c>
      <c r="GE207">
        <v>2</v>
      </c>
      <c r="GF207" t="s">
        <v>83</v>
      </c>
      <c r="GG207">
        <v>1</v>
      </c>
      <c r="GH207" s="40">
        <f t="shared" si="313"/>
        <v>4</v>
      </c>
      <c r="GI207">
        <v>0</v>
      </c>
      <c r="GJ207" t="s">
        <v>83</v>
      </c>
      <c r="GK207">
        <v>0</v>
      </c>
      <c r="GL207" s="40">
        <f t="shared" si="290"/>
        <v>0</v>
      </c>
      <c r="GM207">
        <v>2</v>
      </c>
      <c r="GN207" t="s">
        <v>83</v>
      </c>
      <c r="GO207">
        <v>1</v>
      </c>
      <c r="GP207" s="40">
        <f t="shared" si="291"/>
        <v>3</v>
      </c>
      <c r="GQ207">
        <v>3</v>
      </c>
      <c r="GR207" t="s">
        <v>83</v>
      </c>
      <c r="GS207">
        <v>2</v>
      </c>
      <c r="GT207" s="40">
        <f t="shared" si="251"/>
        <v>0</v>
      </c>
      <c r="GU207">
        <v>0</v>
      </c>
      <c r="GV207" t="s">
        <v>83</v>
      </c>
      <c r="GW207">
        <v>3</v>
      </c>
      <c r="GX207" s="40">
        <f t="shared" si="292"/>
        <v>0</v>
      </c>
      <c r="GY207" s="24">
        <f t="shared" si="293"/>
        <v>7</v>
      </c>
      <c r="GZ207" s="28">
        <f t="shared" si="252"/>
        <v>92</v>
      </c>
      <c r="HA207" t="s">
        <v>136</v>
      </c>
      <c r="HB207">
        <f t="shared" si="253"/>
        <v>0</v>
      </c>
      <c r="HC207" t="s">
        <v>85</v>
      </c>
      <c r="HD207">
        <f t="shared" si="307"/>
        <v>9</v>
      </c>
      <c r="HE207" t="s">
        <v>93</v>
      </c>
      <c r="HF207">
        <f t="shared" si="254"/>
        <v>9</v>
      </c>
      <c r="HG207" t="s">
        <v>94</v>
      </c>
      <c r="HH207">
        <f t="shared" si="312"/>
        <v>9</v>
      </c>
      <c r="HI207" t="s">
        <v>130</v>
      </c>
      <c r="HJ207">
        <f t="shared" si="294"/>
        <v>5</v>
      </c>
      <c r="HK207" t="s">
        <v>95</v>
      </c>
      <c r="HL207">
        <f t="shared" si="295"/>
        <v>5</v>
      </c>
      <c r="HM207" t="s">
        <v>90</v>
      </c>
      <c r="HN207">
        <f t="shared" si="255"/>
        <v>9</v>
      </c>
      <c r="HO207" t="s">
        <v>96</v>
      </c>
      <c r="HP207">
        <f t="shared" si="296"/>
        <v>9</v>
      </c>
      <c r="HQ207" t="s">
        <v>84</v>
      </c>
      <c r="HR207" s="1">
        <f t="shared" si="297"/>
        <v>5</v>
      </c>
      <c r="HS207" t="s">
        <v>137</v>
      </c>
      <c r="HT207" s="1">
        <f t="shared" si="298"/>
        <v>6</v>
      </c>
      <c r="HU207" t="s">
        <v>86</v>
      </c>
      <c r="HV207" s="1">
        <f t="shared" si="299"/>
        <v>6</v>
      </c>
      <c r="HW207" t="s">
        <v>87</v>
      </c>
      <c r="HX207" s="1">
        <f t="shared" si="300"/>
        <v>6</v>
      </c>
      <c r="HY207" t="s">
        <v>165</v>
      </c>
      <c r="HZ207" s="1">
        <f t="shared" si="301"/>
        <v>5</v>
      </c>
      <c r="IA207" t="s">
        <v>131</v>
      </c>
      <c r="IB207" s="1">
        <f t="shared" si="302"/>
        <v>0</v>
      </c>
      <c r="IC207" t="s">
        <v>134</v>
      </c>
      <c r="ID207" s="1">
        <f t="shared" si="303"/>
        <v>6</v>
      </c>
      <c r="IE207" t="s">
        <v>91</v>
      </c>
      <c r="IF207" s="1">
        <f t="shared" si="304"/>
        <v>6</v>
      </c>
      <c r="IG207">
        <f t="shared" si="309"/>
        <v>95</v>
      </c>
      <c r="IH207" s="1">
        <f t="shared" si="305"/>
        <v>187</v>
      </c>
    </row>
    <row r="208" spans="1:242" ht="14.65" thickBot="1" x14ac:dyDescent="0.5">
      <c r="A208" s="1">
        <v>205</v>
      </c>
      <c r="B208" s="45">
        <f t="shared" si="240"/>
        <v>752</v>
      </c>
      <c r="C208" s="14" t="s">
        <v>576</v>
      </c>
      <c r="D208" t="s">
        <v>291</v>
      </c>
      <c r="E208" s="15" t="s">
        <v>611</v>
      </c>
      <c r="F208" s="28">
        <f t="shared" si="241"/>
        <v>93</v>
      </c>
      <c r="H208" s="14">
        <v>4</v>
      </c>
      <c r="I208" t="s">
        <v>83</v>
      </c>
      <c r="J208">
        <v>4</v>
      </c>
      <c r="K208" s="40">
        <f t="shared" si="256"/>
        <v>0</v>
      </c>
      <c r="L208">
        <v>2</v>
      </c>
      <c r="M208" t="s">
        <v>83</v>
      </c>
      <c r="N208">
        <v>3</v>
      </c>
      <c r="O208" s="40">
        <f t="shared" si="310"/>
        <v>3</v>
      </c>
      <c r="P208">
        <v>3</v>
      </c>
      <c r="Q208" t="s">
        <v>83</v>
      </c>
      <c r="R208">
        <v>2</v>
      </c>
      <c r="S208" s="40">
        <f t="shared" si="257"/>
        <v>0</v>
      </c>
      <c r="T208">
        <v>1</v>
      </c>
      <c r="U208" t="s">
        <v>83</v>
      </c>
      <c r="V208">
        <v>3</v>
      </c>
      <c r="W208" s="40">
        <f t="shared" si="242"/>
        <v>0</v>
      </c>
      <c r="X208">
        <v>3</v>
      </c>
      <c r="Y208" t="s">
        <v>83</v>
      </c>
      <c r="Z208">
        <v>3</v>
      </c>
      <c r="AA208" s="40">
        <f t="shared" si="243"/>
        <v>0</v>
      </c>
      <c r="AB208">
        <v>1</v>
      </c>
      <c r="AC208" t="s">
        <v>83</v>
      </c>
      <c r="AD208">
        <v>2</v>
      </c>
      <c r="AE208" s="40">
        <f t="shared" si="258"/>
        <v>0</v>
      </c>
      <c r="AF208" s="24">
        <f t="shared" si="259"/>
        <v>3</v>
      </c>
      <c r="AG208" s="14">
        <v>3</v>
      </c>
      <c r="AH208" t="s">
        <v>83</v>
      </c>
      <c r="AI208">
        <v>2</v>
      </c>
      <c r="AJ208" s="40">
        <f t="shared" si="308"/>
        <v>3</v>
      </c>
      <c r="AK208">
        <v>2</v>
      </c>
      <c r="AL208" t="s">
        <v>83</v>
      </c>
      <c r="AM208">
        <v>2</v>
      </c>
      <c r="AN208" s="40">
        <f t="shared" si="260"/>
        <v>4</v>
      </c>
      <c r="AO208">
        <v>1</v>
      </c>
      <c r="AP208" t="s">
        <v>83</v>
      </c>
      <c r="AQ208">
        <v>4</v>
      </c>
      <c r="AR208" s="40">
        <f t="shared" si="239"/>
        <v>3</v>
      </c>
      <c r="AS208">
        <v>2</v>
      </c>
      <c r="AT208" t="s">
        <v>83</v>
      </c>
      <c r="AU208">
        <v>3</v>
      </c>
      <c r="AV208" s="40">
        <f t="shared" si="261"/>
        <v>0</v>
      </c>
      <c r="AW208">
        <v>2</v>
      </c>
      <c r="AX208" t="s">
        <v>83</v>
      </c>
      <c r="AY208">
        <v>1</v>
      </c>
      <c r="AZ208" s="40">
        <f t="shared" si="262"/>
        <v>0</v>
      </c>
      <c r="BA208">
        <v>2</v>
      </c>
      <c r="BB208" t="s">
        <v>83</v>
      </c>
      <c r="BC208">
        <v>3</v>
      </c>
      <c r="BD208" s="40">
        <f t="shared" si="244"/>
        <v>4</v>
      </c>
      <c r="BE208" s="24">
        <f t="shared" si="263"/>
        <v>14</v>
      </c>
      <c r="BF208" s="14">
        <v>2</v>
      </c>
      <c r="BG208" t="s">
        <v>83</v>
      </c>
      <c r="BH208">
        <v>3</v>
      </c>
      <c r="BI208" s="40">
        <f t="shared" si="264"/>
        <v>4</v>
      </c>
      <c r="BJ208">
        <v>2</v>
      </c>
      <c r="BK208" t="s">
        <v>83</v>
      </c>
      <c r="BL208">
        <v>1</v>
      </c>
      <c r="BM208" s="40">
        <f t="shared" si="265"/>
        <v>0</v>
      </c>
      <c r="BN208">
        <v>2</v>
      </c>
      <c r="BO208" t="s">
        <v>83</v>
      </c>
      <c r="BP208">
        <v>3</v>
      </c>
      <c r="BQ208" s="40">
        <f t="shared" si="245"/>
        <v>0</v>
      </c>
      <c r="BR208">
        <v>1</v>
      </c>
      <c r="BS208" t="s">
        <v>83</v>
      </c>
      <c r="BT208">
        <v>2</v>
      </c>
      <c r="BU208" s="40">
        <f t="shared" si="266"/>
        <v>0</v>
      </c>
      <c r="BV208">
        <v>1</v>
      </c>
      <c r="BW208" t="s">
        <v>83</v>
      </c>
      <c r="BX208">
        <v>1</v>
      </c>
      <c r="BY208" s="40">
        <f t="shared" si="267"/>
        <v>0</v>
      </c>
      <c r="BZ208">
        <v>4</v>
      </c>
      <c r="CA208" t="s">
        <v>83</v>
      </c>
      <c r="CB208">
        <v>2</v>
      </c>
      <c r="CC208" s="40">
        <f t="shared" si="268"/>
        <v>0</v>
      </c>
      <c r="CD208" s="24">
        <f t="shared" si="269"/>
        <v>4</v>
      </c>
      <c r="CE208" s="14">
        <v>4</v>
      </c>
      <c r="CF208" t="s">
        <v>83</v>
      </c>
      <c r="CG208">
        <v>1</v>
      </c>
      <c r="CH208" s="40">
        <f t="shared" si="270"/>
        <v>0</v>
      </c>
      <c r="CI208">
        <v>3</v>
      </c>
      <c r="CJ208" t="s">
        <v>83</v>
      </c>
      <c r="CK208">
        <v>2</v>
      </c>
      <c r="CL208" s="40">
        <f t="shared" si="271"/>
        <v>3</v>
      </c>
      <c r="CM208">
        <v>1</v>
      </c>
      <c r="CN208" t="s">
        <v>83</v>
      </c>
      <c r="CO208">
        <v>1</v>
      </c>
      <c r="CP208" s="40">
        <f t="shared" si="272"/>
        <v>0</v>
      </c>
      <c r="CQ208">
        <v>2</v>
      </c>
      <c r="CR208" t="s">
        <v>83</v>
      </c>
      <c r="CS208">
        <v>4</v>
      </c>
      <c r="CT208" s="40">
        <f t="shared" si="273"/>
        <v>0</v>
      </c>
      <c r="CU208">
        <v>2</v>
      </c>
      <c r="CV208" t="s">
        <v>83</v>
      </c>
      <c r="CW208">
        <v>3</v>
      </c>
      <c r="CX208" s="40">
        <f t="shared" si="274"/>
        <v>0</v>
      </c>
      <c r="CY208">
        <v>2</v>
      </c>
      <c r="CZ208" t="s">
        <v>83</v>
      </c>
      <c r="DA208">
        <v>3</v>
      </c>
      <c r="DB208" s="40">
        <f t="shared" si="275"/>
        <v>0</v>
      </c>
      <c r="DC208" s="24">
        <f t="shared" si="276"/>
        <v>3</v>
      </c>
      <c r="DD208" s="14">
        <v>3</v>
      </c>
      <c r="DE208" t="s">
        <v>83</v>
      </c>
      <c r="DF208">
        <v>1</v>
      </c>
      <c r="DG208" s="40">
        <f t="shared" si="306"/>
        <v>0</v>
      </c>
      <c r="DH208">
        <v>2</v>
      </c>
      <c r="DI208" t="s">
        <v>83</v>
      </c>
      <c r="DJ208">
        <v>3</v>
      </c>
      <c r="DK208" s="40">
        <f t="shared" si="246"/>
        <v>0</v>
      </c>
      <c r="DL208">
        <v>1</v>
      </c>
      <c r="DM208" t="s">
        <v>83</v>
      </c>
      <c r="DN208">
        <v>0</v>
      </c>
      <c r="DO208" s="40">
        <f t="shared" si="277"/>
        <v>0</v>
      </c>
      <c r="DP208">
        <v>1</v>
      </c>
      <c r="DQ208" t="s">
        <v>83</v>
      </c>
      <c r="DR208">
        <v>3</v>
      </c>
      <c r="DS208" s="40">
        <f t="shared" si="237"/>
        <v>0</v>
      </c>
      <c r="DT208">
        <v>1</v>
      </c>
      <c r="DU208" t="s">
        <v>83</v>
      </c>
      <c r="DV208">
        <v>0</v>
      </c>
      <c r="DW208" s="40">
        <f t="shared" si="238"/>
        <v>4</v>
      </c>
      <c r="DX208">
        <v>2</v>
      </c>
      <c r="DY208" t="s">
        <v>83</v>
      </c>
      <c r="DZ208">
        <v>3</v>
      </c>
      <c r="EA208" s="39">
        <f t="shared" si="278"/>
        <v>3</v>
      </c>
      <c r="EB208" s="24">
        <f t="shared" si="247"/>
        <v>7</v>
      </c>
      <c r="EC208" s="14">
        <v>2</v>
      </c>
      <c r="ED208" t="s">
        <v>83</v>
      </c>
      <c r="EE208">
        <v>3</v>
      </c>
      <c r="EF208" s="40">
        <f t="shared" si="279"/>
        <v>0</v>
      </c>
      <c r="EG208">
        <v>2</v>
      </c>
      <c r="EH208" t="s">
        <v>83</v>
      </c>
      <c r="EI208">
        <v>2</v>
      </c>
      <c r="EJ208" s="40">
        <f t="shared" si="280"/>
        <v>0</v>
      </c>
      <c r="EK208">
        <v>1</v>
      </c>
      <c r="EL208" t="s">
        <v>83</v>
      </c>
      <c r="EM208">
        <v>3</v>
      </c>
      <c r="EN208" s="40">
        <f t="shared" si="311"/>
        <v>4</v>
      </c>
      <c r="EO208">
        <v>1</v>
      </c>
      <c r="EP208" t="s">
        <v>83</v>
      </c>
      <c r="EQ208">
        <v>4</v>
      </c>
      <c r="ER208" s="40">
        <f t="shared" si="281"/>
        <v>0</v>
      </c>
      <c r="ES208">
        <v>1</v>
      </c>
      <c r="ET208" t="s">
        <v>83</v>
      </c>
      <c r="EU208">
        <v>0</v>
      </c>
      <c r="EV208" s="40">
        <f t="shared" si="282"/>
        <v>0</v>
      </c>
      <c r="EW208">
        <v>1</v>
      </c>
      <c r="EX208" t="s">
        <v>83</v>
      </c>
      <c r="EY208">
        <v>1</v>
      </c>
      <c r="EZ208" s="40">
        <f t="shared" si="283"/>
        <v>3</v>
      </c>
      <c r="FA208" s="24">
        <f t="shared" si="284"/>
        <v>7</v>
      </c>
      <c r="FB208" s="14">
        <v>2</v>
      </c>
      <c r="FC208" t="s">
        <v>83</v>
      </c>
      <c r="FD208">
        <v>3</v>
      </c>
      <c r="FE208" s="40">
        <f t="shared" si="285"/>
        <v>0</v>
      </c>
      <c r="FF208">
        <v>1</v>
      </c>
      <c r="FG208" t="s">
        <v>83</v>
      </c>
      <c r="FH208">
        <v>0</v>
      </c>
      <c r="FI208" s="40">
        <f t="shared" si="286"/>
        <v>3</v>
      </c>
      <c r="FJ208">
        <v>1</v>
      </c>
      <c r="FK208" t="s">
        <v>83</v>
      </c>
      <c r="FL208">
        <v>3</v>
      </c>
      <c r="FM208" s="40">
        <f t="shared" si="287"/>
        <v>0</v>
      </c>
      <c r="FN208">
        <v>1</v>
      </c>
      <c r="FO208" t="s">
        <v>83</v>
      </c>
      <c r="FP208">
        <v>4</v>
      </c>
      <c r="FQ208" s="40">
        <f t="shared" si="248"/>
        <v>0</v>
      </c>
      <c r="FR208">
        <v>1</v>
      </c>
      <c r="FS208" t="s">
        <v>83</v>
      </c>
      <c r="FT208">
        <v>3</v>
      </c>
      <c r="FU208" s="40">
        <f t="shared" si="288"/>
        <v>3</v>
      </c>
      <c r="FV208">
        <v>2</v>
      </c>
      <c r="FW208" t="s">
        <v>83</v>
      </c>
      <c r="FX208">
        <v>2</v>
      </c>
      <c r="FY208" s="40">
        <f t="shared" si="249"/>
        <v>0</v>
      </c>
      <c r="FZ208" s="24">
        <f t="shared" si="250"/>
        <v>6</v>
      </c>
      <c r="GA208" s="14">
        <v>2</v>
      </c>
      <c r="GB208" t="s">
        <v>83</v>
      </c>
      <c r="GC208">
        <v>2</v>
      </c>
      <c r="GD208" s="40">
        <f t="shared" si="289"/>
        <v>3</v>
      </c>
      <c r="GE208">
        <v>2</v>
      </c>
      <c r="GF208" t="s">
        <v>83</v>
      </c>
      <c r="GG208">
        <v>1</v>
      </c>
      <c r="GH208" s="40">
        <f t="shared" si="313"/>
        <v>4</v>
      </c>
      <c r="GI208">
        <v>2</v>
      </c>
      <c r="GJ208" t="s">
        <v>83</v>
      </c>
      <c r="GK208">
        <v>2</v>
      </c>
      <c r="GL208" s="40">
        <f t="shared" si="290"/>
        <v>0</v>
      </c>
      <c r="GM208">
        <v>1</v>
      </c>
      <c r="GN208" t="s">
        <v>83</v>
      </c>
      <c r="GO208">
        <v>2</v>
      </c>
      <c r="GP208" s="40">
        <f t="shared" si="291"/>
        <v>0</v>
      </c>
      <c r="GQ208">
        <v>1</v>
      </c>
      <c r="GR208" t="s">
        <v>83</v>
      </c>
      <c r="GS208">
        <v>2</v>
      </c>
      <c r="GT208" s="40">
        <f t="shared" si="251"/>
        <v>3</v>
      </c>
      <c r="GU208">
        <v>1</v>
      </c>
      <c r="GV208" t="s">
        <v>83</v>
      </c>
      <c r="GW208">
        <v>3</v>
      </c>
      <c r="GX208" s="40">
        <f t="shared" si="292"/>
        <v>0</v>
      </c>
      <c r="GY208" s="24">
        <f t="shared" si="293"/>
        <v>10</v>
      </c>
      <c r="GZ208" s="28">
        <f t="shared" si="252"/>
        <v>54</v>
      </c>
      <c r="HA208" t="s">
        <v>84</v>
      </c>
      <c r="HB208">
        <f t="shared" si="253"/>
        <v>9</v>
      </c>
      <c r="HC208" t="s">
        <v>137</v>
      </c>
      <c r="HD208">
        <f t="shared" si="307"/>
        <v>5</v>
      </c>
      <c r="HE208" t="s">
        <v>169</v>
      </c>
      <c r="HF208">
        <f t="shared" si="254"/>
        <v>0</v>
      </c>
      <c r="HG208" t="s">
        <v>129</v>
      </c>
      <c r="HH208">
        <f t="shared" si="312"/>
        <v>0</v>
      </c>
      <c r="HI208" t="s">
        <v>88</v>
      </c>
      <c r="HJ208">
        <f t="shared" si="294"/>
        <v>0</v>
      </c>
      <c r="HK208" t="s">
        <v>142</v>
      </c>
      <c r="HL208">
        <f t="shared" si="295"/>
        <v>0</v>
      </c>
      <c r="HM208" t="s">
        <v>134</v>
      </c>
      <c r="HN208">
        <f t="shared" si="255"/>
        <v>5</v>
      </c>
      <c r="HO208" t="s">
        <v>91</v>
      </c>
      <c r="HP208">
        <f t="shared" si="296"/>
        <v>5</v>
      </c>
      <c r="HQ208" t="s">
        <v>140</v>
      </c>
      <c r="HR208" s="1">
        <f t="shared" si="297"/>
        <v>0</v>
      </c>
      <c r="HS208" t="s">
        <v>181</v>
      </c>
      <c r="HT208" s="1">
        <f t="shared" si="298"/>
        <v>0</v>
      </c>
      <c r="HU208" t="s">
        <v>133</v>
      </c>
      <c r="HV208" s="1">
        <f t="shared" si="299"/>
        <v>0</v>
      </c>
      <c r="HW208" t="s">
        <v>94</v>
      </c>
      <c r="HX208" s="1">
        <f t="shared" si="300"/>
        <v>5</v>
      </c>
      <c r="HY208" t="s">
        <v>141</v>
      </c>
      <c r="HZ208" s="1">
        <f t="shared" si="301"/>
        <v>0</v>
      </c>
      <c r="IA208" t="s">
        <v>89</v>
      </c>
      <c r="IB208" s="1">
        <f t="shared" si="302"/>
        <v>5</v>
      </c>
      <c r="IC208" t="s">
        <v>166</v>
      </c>
      <c r="ID208" s="1">
        <f t="shared" si="303"/>
        <v>0</v>
      </c>
      <c r="IE208" t="s">
        <v>96</v>
      </c>
      <c r="IF208" s="1">
        <f t="shared" si="304"/>
        <v>5</v>
      </c>
      <c r="IG208">
        <f t="shared" si="309"/>
        <v>39</v>
      </c>
      <c r="IH208" s="1">
        <f t="shared" si="305"/>
        <v>93</v>
      </c>
    </row>
    <row r="209" spans="1:242" ht="14.65" thickBot="1" x14ac:dyDescent="0.5">
      <c r="A209" s="1">
        <v>206</v>
      </c>
      <c r="B209" s="45">
        <f t="shared" si="240"/>
        <v>239</v>
      </c>
      <c r="C209" s="14" t="s">
        <v>577</v>
      </c>
      <c r="D209" t="s">
        <v>578</v>
      </c>
      <c r="E209" s="15" t="s">
        <v>611</v>
      </c>
      <c r="F209" s="28">
        <f t="shared" si="241"/>
        <v>164</v>
      </c>
      <c r="H209" s="14">
        <v>1</v>
      </c>
      <c r="I209" t="s">
        <v>83</v>
      </c>
      <c r="J209">
        <v>0</v>
      </c>
      <c r="K209" s="40">
        <f t="shared" si="256"/>
        <v>0</v>
      </c>
      <c r="L209">
        <v>1</v>
      </c>
      <c r="M209" t="s">
        <v>83</v>
      </c>
      <c r="N209">
        <v>2</v>
      </c>
      <c r="O209" s="40">
        <f t="shared" si="310"/>
        <v>3</v>
      </c>
      <c r="P209">
        <v>2</v>
      </c>
      <c r="Q209" t="s">
        <v>83</v>
      </c>
      <c r="R209">
        <v>1</v>
      </c>
      <c r="S209" s="40">
        <f t="shared" si="257"/>
        <v>0</v>
      </c>
      <c r="T209">
        <v>1</v>
      </c>
      <c r="U209" t="s">
        <v>83</v>
      </c>
      <c r="V209">
        <v>1</v>
      </c>
      <c r="W209" s="40">
        <f t="shared" si="242"/>
        <v>6</v>
      </c>
      <c r="X209">
        <v>2</v>
      </c>
      <c r="Y209" t="s">
        <v>83</v>
      </c>
      <c r="Z209">
        <v>1</v>
      </c>
      <c r="AA209" s="40">
        <f t="shared" si="243"/>
        <v>0</v>
      </c>
      <c r="AB209">
        <v>2</v>
      </c>
      <c r="AC209" t="s">
        <v>83</v>
      </c>
      <c r="AD209">
        <v>2</v>
      </c>
      <c r="AE209" s="40">
        <f t="shared" si="258"/>
        <v>0</v>
      </c>
      <c r="AF209" s="24">
        <f t="shared" si="259"/>
        <v>9</v>
      </c>
      <c r="AG209" s="14">
        <v>2</v>
      </c>
      <c r="AH209" t="s">
        <v>83</v>
      </c>
      <c r="AI209">
        <v>1</v>
      </c>
      <c r="AJ209" s="40">
        <f t="shared" si="308"/>
        <v>3</v>
      </c>
      <c r="AK209">
        <v>2</v>
      </c>
      <c r="AL209" t="s">
        <v>83</v>
      </c>
      <c r="AM209">
        <v>1</v>
      </c>
      <c r="AN209" s="40">
        <f t="shared" si="260"/>
        <v>0</v>
      </c>
      <c r="AO209">
        <v>2</v>
      </c>
      <c r="AP209" t="s">
        <v>83</v>
      </c>
      <c r="AQ209">
        <v>0</v>
      </c>
      <c r="AR209" s="40">
        <f t="shared" si="239"/>
        <v>0</v>
      </c>
      <c r="AS209">
        <v>1</v>
      </c>
      <c r="AT209" t="s">
        <v>83</v>
      </c>
      <c r="AU209">
        <v>2</v>
      </c>
      <c r="AV209" s="40">
        <f t="shared" si="261"/>
        <v>0</v>
      </c>
      <c r="AW209">
        <v>1</v>
      </c>
      <c r="AX209" t="s">
        <v>83</v>
      </c>
      <c r="AY209">
        <v>2</v>
      </c>
      <c r="AZ209" s="40">
        <f t="shared" si="262"/>
        <v>3</v>
      </c>
      <c r="BA209">
        <v>1</v>
      </c>
      <c r="BB209" t="s">
        <v>83</v>
      </c>
      <c r="BC209">
        <v>3</v>
      </c>
      <c r="BD209" s="40">
        <f t="shared" si="244"/>
        <v>3</v>
      </c>
      <c r="BE209" s="24">
        <f t="shared" si="263"/>
        <v>9</v>
      </c>
      <c r="BF209" s="14">
        <v>2</v>
      </c>
      <c r="BG209" t="s">
        <v>83</v>
      </c>
      <c r="BH209">
        <v>0</v>
      </c>
      <c r="BI209" s="40">
        <f t="shared" si="264"/>
        <v>0</v>
      </c>
      <c r="BJ209">
        <v>1</v>
      </c>
      <c r="BK209" t="s">
        <v>83</v>
      </c>
      <c r="BL209">
        <v>2</v>
      </c>
      <c r="BM209" s="40">
        <f t="shared" si="265"/>
        <v>0</v>
      </c>
      <c r="BN209">
        <v>3</v>
      </c>
      <c r="BO209" t="s">
        <v>83</v>
      </c>
      <c r="BP209">
        <v>1</v>
      </c>
      <c r="BQ209" s="40">
        <f t="shared" si="245"/>
        <v>4</v>
      </c>
      <c r="BR209">
        <v>0</v>
      </c>
      <c r="BS209" t="s">
        <v>83</v>
      </c>
      <c r="BT209">
        <v>1</v>
      </c>
      <c r="BU209" s="40">
        <f t="shared" si="266"/>
        <v>0</v>
      </c>
      <c r="BV209">
        <v>2</v>
      </c>
      <c r="BW209" t="s">
        <v>83</v>
      </c>
      <c r="BX209">
        <v>1</v>
      </c>
      <c r="BY209" s="40">
        <f t="shared" si="267"/>
        <v>0</v>
      </c>
      <c r="BZ209">
        <v>0</v>
      </c>
      <c r="CA209" t="s">
        <v>83</v>
      </c>
      <c r="CB209">
        <v>2</v>
      </c>
      <c r="CC209" s="40">
        <f t="shared" si="268"/>
        <v>3</v>
      </c>
      <c r="CD209" s="24">
        <f t="shared" si="269"/>
        <v>7</v>
      </c>
      <c r="CE209" s="14">
        <v>1</v>
      </c>
      <c r="CF209" t="s">
        <v>83</v>
      </c>
      <c r="CG209">
        <v>0</v>
      </c>
      <c r="CH209" s="40">
        <f t="shared" si="270"/>
        <v>0</v>
      </c>
      <c r="CI209">
        <v>2</v>
      </c>
      <c r="CJ209" t="s">
        <v>83</v>
      </c>
      <c r="CK209">
        <v>0</v>
      </c>
      <c r="CL209" s="40">
        <f t="shared" si="271"/>
        <v>3</v>
      </c>
      <c r="CM209">
        <v>1</v>
      </c>
      <c r="CN209" t="s">
        <v>83</v>
      </c>
      <c r="CO209">
        <v>1</v>
      </c>
      <c r="CP209" s="40">
        <f t="shared" si="272"/>
        <v>0</v>
      </c>
      <c r="CQ209">
        <v>2</v>
      </c>
      <c r="CR209" t="s">
        <v>83</v>
      </c>
      <c r="CS209">
        <v>1</v>
      </c>
      <c r="CT209" s="40">
        <f t="shared" si="273"/>
        <v>6</v>
      </c>
      <c r="CU209">
        <v>1</v>
      </c>
      <c r="CV209" t="s">
        <v>83</v>
      </c>
      <c r="CW209">
        <v>1</v>
      </c>
      <c r="CX209" s="40">
        <f t="shared" si="274"/>
        <v>0</v>
      </c>
      <c r="CY209">
        <v>1</v>
      </c>
      <c r="CZ209" t="s">
        <v>83</v>
      </c>
      <c r="DA209">
        <v>3</v>
      </c>
      <c r="DB209" s="40">
        <f t="shared" si="275"/>
        <v>0</v>
      </c>
      <c r="DC209" s="24">
        <f t="shared" si="276"/>
        <v>9</v>
      </c>
      <c r="DD209" s="14">
        <v>2</v>
      </c>
      <c r="DE209" t="s">
        <v>83</v>
      </c>
      <c r="DF209">
        <v>1</v>
      </c>
      <c r="DG209" s="40">
        <f t="shared" si="306"/>
        <v>0</v>
      </c>
      <c r="DH209">
        <v>1</v>
      </c>
      <c r="DI209" t="s">
        <v>83</v>
      </c>
      <c r="DJ209">
        <v>0</v>
      </c>
      <c r="DK209" s="40">
        <f t="shared" si="246"/>
        <v>3</v>
      </c>
      <c r="DL209">
        <v>2</v>
      </c>
      <c r="DM209" t="s">
        <v>83</v>
      </c>
      <c r="DN209">
        <v>1</v>
      </c>
      <c r="DO209" s="40">
        <f t="shared" si="277"/>
        <v>0</v>
      </c>
      <c r="DP209">
        <v>1</v>
      </c>
      <c r="DQ209" t="s">
        <v>83</v>
      </c>
      <c r="DR209">
        <v>3</v>
      </c>
      <c r="DS209" s="40">
        <f t="shared" si="237"/>
        <v>0</v>
      </c>
      <c r="DT209">
        <v>1</v>
      </c>
      <c r="DU209" t="s">
        <v>83</v>
      </c>
      <c r="DV209">
        <v>2</v>
      </c>
      <c r="DW209" s="40">
        <f t="shared" si="238"/>
        <v>1</v>
      </c>
      <c r="DX209">
        <v>1</v>
      </c>
      <c r="DY209" t="s">
        <v>83</v>
      </c>
      <c r="DZ209">
        <v>2</v>
      </c>
      <c r="EA209" s="39">
        <f t="shared" si="278"/>
        <v>3</v>
      </c>
      <c r="EB209" s="24">
        <f t="shared" si="247"/>
        <v>7</v>
      </c>
      <c r="EC209" s="14">
        <v>2</v>
      </c>
      <c r="ED209" t="s">
        <v>83</v>
      </c>
      <c r="EE209">
        <v>2</v>
      </c>
      <c r="EF209" s="40">
        <f t="shared" si="279"/>
        <v>3</v>
      </c>
      <c r="EG209">
        <v>1</v>
      </c>
      <c r="EH209" t="s">
        <v>83</v>
      </c>
      <c r="EI209">
        <v>2</v>
      </c>
      <c r="EJ209" s="40">
        <f t="shared" si="280"/>
        <v>0</v>
      </c>
      <c r="EK209">
        <v>1</v>
      </c>
      <c r="EL209" t="s">
        <v>83</v>
      </c>
      <c r="EM209">
        <v>2</v>
      </c>
      <c r="EN209" s="40">
        <f t="shared" si="311"/>
        <v>3</v>
      </c>
      <c r="EO209">
        <v>1</v>
      </c>
      <c r="EP209" t="s">
        <v>83</v>
      </c>
      <c r="EQ209">
        <v>1</v>
      </c>
      <c r="ER209" s="40">
        <f t="shared" si="281"/>
        <v>0</v>
      </c>
      <c r="ES209">
        <v>0</v>
      </c>
      <c r="ET209" t="s">
        <v>83</v>
      </c>
      <c r="EU209">
        <v>0</v>
      </c>
      <c r="EV209" s="40">
        <f t="shared" si="282"/>
        <v>6</v>
      </c>
      <c r="EW209">
        <v>2</v>
      </c>
      <c r="EX209" t="s">
        <v>83</v>
      </c>
      <c r="EY209">
        <v>2</v>
      </c>
      <c r="EZ209" s="40">
        <f t="shared" si="283"/>
        <v>0</v>
      </c>
      <c r="FA209" s="24">
        <f t="shared" si="284"/>
        <v>12</v>
      </c>
      <c r="FB209" s="14">
        <v>1</v>
      </c>
      <c r="FC209" t="s">
        <v>83</v>
      </c>
      <c r="FD209">
        <v>0</v>
      </c>
      <c r="FE209" s="40">
        <f t="shared" si="285"/>
        <v>6</v>
      </c>
      <c r="FF209">
        <v>2</v>
      </c>
      <c r="FG209" t="s">
        <v>83</v>
      </c>
      <c r="FH209">
        <v>1</v>
      </c>
      <c r="FI209" s="40">
        <f t="shared" si="286"/>
        <v>3</v>
      </c>
      <c r="FJ209">
        <v>0</v>
      </c>
      <c r="FK209" t="s">
        <v>83</v>
      </c>
      <c r="FL209">
        <v>1</v>
      </c>
      <c r="FM209" s="40">
        <f t="shared" si="287"/>
        <v>0</v>
      </c>
      <c r="FN209">
        <v>1</v>
      </c>
      <c r="FO209" t="s">
        <v>83</v>
      </c>
      <c r="FP209">
        <v>2</v>
      </c>
      <c r="FQ209" s="40">
        <f t="shared" si="248"/>
        <v>0</v>
      </c>
      <c r="FR209">
        <v>1</v>
      </c>
      <c r="FS209" t="s">
        <v>83</v>
      </c>
      <c r="FT209">
        <v>1</v>
      </c>
      <c r="FU209" s="40">
        <f t="shared" si="288"/>
        <v>0</v>
      </c>
      <c r="FV209">
        <v>2</v>
      </c>
      <c r="FW209" t="s">
        <v>83</v>
      </c>
      <c r="FX209">
        <v>1</v>
      </c>
      <c r="FY209" s="40">
        <f t="shared" si="249"/>
        <v>4</v>
      </c>
      <c r="FZ209" s="24">
        <f t="shared" si="250"/>
        <v>13</v>
      </c>
      <c r="GA209" s="14">
        <v>1</v>
      </c>
      <c r="GB209" t="s">
        <v>83</v>
      </c>
      <c r="GC209">
        <v>2</v>
      </c>
      <c r="GD209" s="40">
        <f t="shared" si="289"/>
        <v>0</v>
      </c>
      <c r="GE209">
        <v>2</v>
      </c>
      <c r="GF209" t="s">
        <v>83</v>
      </c>
      <c r="GG209">
        <v>1</v>
      </c>
      <c r="GH209" s="40">
        <f t="shared" si="313"/>
        <v>4</v>
      </c>
      <c r="GI209">
        <v>0</v>
      </c>
      <c r="GJ209" t="s">
        <v>83</v>
      </c>
      <c r="GK209">
        <v>1</v>
      </c>
      <c r="GL209" s="40">
        <f t="shared" si="290"/>
        <v>4</v>
      </c>
      <c r="GM209">
        <v>2</v>
      </c>
      <c r="GN209" t="s">
        <v>83</v>
      </c>
      <c r="GO209">
        <v>0</v>
      </c>
      <c r="GP209" s="40">
        <f t="shared" si="291"/>
        <v>6</v>
      </c>
      <c r="GQ209">
        <v>1</v>
      </c>
      <c r="GR209" t="s">
        <v>83</v>
      </c>
      <c r="GS209">
        <v>1</v>
      </c>
      <c r="GT209" s="40">
        <f t="shared" si="251"/>
        <v>0</v>
      </c>
      <c r="GU209">
        <v>2</v>
      </c>
      <c r="GV209" t="s">
        <v>83</v>
      </c>
      <c r="GW209">
        <v>2</v>
      </c>
      <c r="GX209" s="40">
        <f t="shared" si="292"/>
        <v>0</v>
      </c>
      <c r="GY209" s="24">
        <f t="shared" si="293"/>
        <v>14</v>
      </c>
      <c r="GZ209" s="28">
        <f t="shared" si="252"/>
        <v>80</v>
      </c>
      <c r="HA209" t="s">
        <v>84</v>
      </c>
      <c r="HB209">
        <f t="shared" si="253"/>
        <v>9</v>
      </c>
      <c r="HC209" t="s">
        <v>85</v>
      </c>
      <c r="HD209">
        <f t="shared" si="307"/>
        <v>9</v>
      </c>
      <c r="HE209" t="s">
        <v>86</v>
      </c>
      <c r="HF209">
        <f t="shared" si="254"/>
        <v>5</v>
      </c>
      <c r="HG209" t="s">
        <v>94</v>
      </c>
      <c r="HH209">
        <f t="shared" si="312"/>
        <v>9</v>
      </c>
      <c r="HI209" t="s">
        <v>88</v>
      </c>
      <c r="HJ209">
        <f t="shared" si="294"/>
        <v>0</v>
      </c>
      <c r="HK209" t="s">
        <v>89</v>
      </c>
      <c r="HL209">
        <f t="shared" si="295"/>
        <v>9</v>
      </c>
      <c r="HM209" t="s">
        <v>134</v>
      </c>
      <c r="HN209">
        <f t="shared" si="255"/>
        <v>5</v>
      </c>
      <c r="HO209" t="s">
        <v>96</v>
      </c>
      <c r="HP209">
        <f t="shared" si="296"/>
        <v>9</v>
      </c>
      <c r="HQ209" t="s">
        <v>140</v>
      </c>
      <c r="HR209" s="1">
        <f t="shared" si="297"/>
        <v>0</v>
      </c>
      <c r="HS209" t="s">
        <v>137</v>
      </c>
      <c r="HT209" s="1">
        <f t="shared" si="298"/>
        <v>6</v>
      </c>
      <c r="HU209" t="s">
        <v>133</v>
      </c>
      <c r="HV209" s="1">
        <f t="shared" si="299"/>
        <v>0</v>
      </c>
      <c r="HW209" t="s">
        <v>129</v>
      </c>
      <c r="HX209" s="1">
        <f t="shared" si="300"/>
        <v>0</v>
      </c>
      <c r="HY209" t="s">
        <v>130</v>
      </c>
      <c r="HZ209" s="1">
        <f t="shared" si="301"/>
        <v>6</v>
      </c>
      <c r="IA209" t="s">
        <v>95</v>
      </c>
      <c r="IB209" s="1">
        <f t="shared" si="302"/>
        <v>6</v>
      </c>
      <c r="IC209" t="s">
        <v>90</v>
      </c>
      <c r="ID209" s="1">
        <f t="shared" si="303"/>
        <v>5</v>
      </c>
      <c r="IE209" t="s">
        <v>91</v>
      </c>
      <c r="IF209" s="1">
        <f t="shared" si="304"/>
        <v>6</v>
      </c>
      <c r="IG209">
        <f t="shared" si="309"/>
        <v>84</v>
      </c>
      <c r="IH209" s="1">
        <f t="shared" si="305"/>
        <v>164</v>
      </c>
    </row>
    <row r="210" spans="1:242" ht="14.65" thickBot="1" x14ac:dyDescent="0.5">
      <c r="A210" s="1">
        <v>207</v>
      </c>
      <c r="B210" s="45">
        <f t="shared" si="240"/>
        <v>653</v>
      </c>
      <c r="C210" s="14" t="s">
        <v>579</v>
      </c>
      <c r="D210" t="s">
        <v>580</v>
      </c>
      <c r="E210" s="15" t="s">
        <v>611</v>
      </c>
      <c r="F210" s="28">
        <f t="shared" si="241"/>
        <v>127</v>
      </c>
      <c r="H210" s="14">
        <v>4</v>
      </c>
      <c r="I210" t="s">
        <v>83</v>
      </c>
      <c r="J210">
        <v>4</v>
      </c>
      <c r="K210" s="40">
        <f t="shared" si="256"/>
        <v>0</v>
      </c>
      <c r="L210">
        <v>1</v>
      </c>
      <c r="M210" t="s">
        <v>83</v>
      </c>
      <c r="N210">
        <v>3</v>
      </c>
      <c r="O210" s="40">
        <f t="shared" si="310"/>
        <v>4</v>
      </c>
      <c r="P210">
        <v>2</v>
      </c>
      <c r="Q210" t="s">
        <v>83</v>
      </c>
      <c r="R210">
        <v>1</v>
      </c>
      <c r="S210" s="40">
        <f t="shared" si="257"/>
        <v>0</v>
      </c>
      <c r="T210">
        <v>3</v>
      </c>
      <c r="U210" t="s">
        <v>83</v>
      </c>
      <c r="V210">
        <v>4</v>
      </c>
      <c r="W210" s="40">
        <f t="shared" si="242"/>
        <v>0</v>
      </c>
      <c r="X210">
        <v>5</v>
      </c>
      <c r="Y210" t="s">
        <v>83</v>
      </c>
      <c r="Z210">
        <v>1</v>
      </c>
      <c r="AA210" s="40">
        <f t="shared" si="243"/>
        <v>0</v>
      </c>
      <c r="AB210">
        <v>4</v>
      </c>
      <c r="AC210" t="s">
        <v>83</v>
      </c>
      <c r="AD210">
        <v>1</v>
      </c>
      <c r="AE210" s="40">
        <f t="shared" si="258"/>
        <v>3</v>
      </c>
      <c r="AF210" s="24">
        <f t="shared" si="259"/>
        <v>7</v>
      </c>
      <c r="AG210" s="14">
        <v>2</v>
      </c>
      <c r="AH210" t="s">
        <v>83</v>
      </c>
      <c r="AI210">
        <v>5</v>
      </c>
      <c r="AJ210" s="40">
        <f t="shared" si="308"/>
        <v>0</v>
      </c>
      <c r="AK210">
        <v>1</v>
      </c>
      <c r="AL210" t="s">
        <v>83</v>
      </c>
      <c r="AM210">
        <v>3</v>
      </c>
      <c r="AN210" s="40">
        <f t="shared" si="260"/>
        <v>0</v>
      </c>
      <c r="AO210">
        <v>3</v>
      </c>
      <c r="AP210" t="s">
        <v>83</v>
      </c>
      <c r="AQ210">
        <v>5</v>
      </c>
      <c r="AR210" s="40">
        <f t="shared" si="239"/>
        <v>4</v>
      </c>
      <c r="AS210">
        <v>4</v>
      </c>
      <c r="AT210" t="s">
        <v>83</v>
      </c>
      <c r="AU210">
        <v>2</v>
      </c>
      <c r="AV210" s="40">
        <f t="shared" si="261"/>
        <v>0</v>
      </c>
      <c r="AW210">
        <v>3</v>
      </c>
      <c r="AX210" t="s">
        <v>83</v>
      </c>
      <c r="AY210">
        <v>3</v>
      </c>
      <c r="AZ210" s="40">
        <f t="shared" si="262"/>
        <v>0</v>
      </c>
      <c r="BA210">
        <v>4</v>
      </c>
      <c r="BB210" t="s">
        <v>83</v>
      </c>
      <c r="BC210">
        <v>2</v>
      </c>
      <c r="BD210" s="40">
        <f t="shared" si="244"/>
        <v>0</v>
      </c>
      <c r="BE210" s="24">
        <f t="shared" si="263"/>
        <v>4</v>
      </c>
      <c r="BF210" s="14">
        <v>5</v>
      </c>
      <c r="BG210" t="s">
        <v>83</v>
      </c>
      <c r="BH210">
        <v>2</v>
      </c>
      <c r="BI210" s="40">
        <f t="shared" si="264"/>
        <v>0</v>
      </c>
      <c r="BJ210">
        <v>1</v>
      </c>
      <c r="BK210" t="s">
        <v>83</v>
      </c>
      <c r="BL210">
        <v>4</v>
      </c>
      <c r="BM210" s="40">
        <f t="shared" si="265"/>
        <v>0</v>
      </c>
      <c r="BN210">
        <v>3</v>
      </c>
      <c r="BO210" t="s">
        <v>83</v>
      </c>
      <c r="BP210">
        <v>1</v>
      </c>
      <c r="BQ210" s="40">
        <f t="shared" si="245"/>
        <v>4</v>
      </c>
      <c r="BR210">
        <v>3</v>
      </c>
      <c r="BS210" t="s">
        <v>83</v>
      </c>
      <c r="BT210">
        <v>0</v>
      </c>
      <c r="BU210" s="40">
        <f t="shared" si="266"/>
        <v>3</v>
      </c>
      <c r="BV210">
        <v>2</v>
      </c>
      <c r="BW210" t="s">
        <v>83</v>
      </c>
      <c r="BX210">
        <v>3</v>
      </c>
      <c r="BY210" s="40">
        <f t="shared" si="267"/>
        <v>3</v>
      </c>
      <c r="BZ210">
        <v>0</v>
      </c>
      <c r="CA210" t="s">
        <v>83</v>
      </c>
      <c r="CB210">
        <v>1</v>
      </c>
      <c r="CC210" s="40">
        <f t="shared" si="268"/>
        <v>4</v>
      </c>
      <c r="CD210" s="24">
        <f t="shared" si="269"/>
        <v>14</v>
      </c>
      <c r="CE210" s="14">
        <v>3</v>
      </c>
      <c r="CF210" t="s">
        <v>83</v>
      </c>
      <c r="CG210">
        <v>1</v>
      </c>
      <c r="CH210" s="40">
        <f t="shared" si="270"/>
        <v>0</v>
      </c>
      <c r="CI210">
        <v>4</v>
      </c>
      <c r="CJ210" t="s">
        <v>83</v>
      </c>
      <c r="CK210">
        <v>0</v>
      </c>
      <c r="CL210" s="40">
        <f t="shared" si="271"/>
        <v>3</v>
      </c>
      <c r="CM210">
        <v>3</v>
      </c>
      <c r="CN210" t="s">
        <v>83</v>
      </c>
      <c r="CO210">
        <v>0</v>
      </c>
      <c r="CP210" s="40">
        <f t="shared" si="272"/>
        <v>0</v>
      </c>
      <c r="CQ210">
        <v>5</v>
      </c>
      <c r="CR210" t="s">
        <v>83</v>
      </c>
      <c r="CS210">
        <v>2</v>
      </c>
      <c r="CT210" s="40">
        <f t="shared" si="273"/>
        <v>3</v>
      </c>
      <c r="CU210">
        <v>0</v>
      </c>
      <c r="CV210" t="s">
        <v>83</v>
      </c>
      <c r="CW210">
        <v>2</v>
      </c>
      <c r="CX210" s="40">
        <f t="shared" si="274"/>
        <v>0</v>
      </c>
      <c r="CY210">
        <v>2</v>
      </c>
      <c r="CZ210" t="s">
        <v>83</v>
      </c>
      <c r="DA210">
        <v>4</v>
      </c>
      <c r="DB210" s="40">
        <f t="shared" si="275"/>
        <v>0</v>
      </c>
      <c r="DC210" s="24">
        <f t="shared" si="276"/>
        <v>6</v>
      </c>
      <c r="DD210" s="14">
        <v>4</v>
      </c>
      <c r="DE210" t="s">
        <v>83</v>
      </c>
      <c r="DF210">
        <v>2</v>
      </c>
      <c r="DG210" s="40">
        <f t="shared" si="306"/>
        <v>0</v>
      </c>
      <c r="DH210">
        <v>3</v>
      </c>
      <c r="DI210" t="s">
        <v>83</v>
      </c>
      <c r="DJ210">
        <v>4</v>
      </c>
      <c r="DK210" s="40">
        <f t="shared" si="246"/>
        <v>0</v>
      </c>
      <c r="DL210">
        <v>2</v>
      </c>
      <c r="DM210" t="s">
        <v>83</v>
      </c>
      <c r="DN210">
        <v>5</v>
      </c>
      <c r="DO210" s="40">
        <f t="shared" si="277"/>
        <v>3</v>
      </c>
      <c r="DP210">
        <v>3</v>
      </c>
      <c r="DQ210" t="s">
        <v>83</v>
      </c>
      <c r="DR210">
        <v>3</v>
      </c>
      <c r="DS210" s="40">
        <f t="shared" si="237"/>
        <v>3</v>
      </c>
      <c r="DT210">
        <v>3</v>
      </c>
      <c r="DU210" t="s">
        <v>83</v>
      </c>
      <c r="DV210">
        <v>2</v>
      </c>
      <c r="DW210" s="40">
        <f t="shared" si="238"/>
        <v>4</v>
      </c>
      <c r="DX210">
        <v>4</v>
      </c>
      <c r="DY210" t="s">
        <v>83</v>
      </c>
      <c r="DZ210">
        <v>3</v>
      </c>
      <c r="EA210" s="39">
        <f t="shared" si="278"/>
        <v>0</v>
      </c>
      <c r="EB210" s="24">
        <f t="shared" si="247"/>
        <v>10</v>
      </c>
      <c r="EC210" s="14">
        <v>2</v>
      </c>
      <c r="ED210" t="s">
        <v>83</v>
      </c>
      <c r="EE210">
        <v>4</v>
      </c>
      <c r="EF210" s="40">
        <f t="shared" si="279"/>
        <v>0</v>
      </c>
      <c r="EG210">
        <v>2</v>
      </c>
      <c r="EH210" t="s">
        <v>83</v>
      </c>
      <c r="EI210">
        <v>2</v>
      </c>
      <c r="EJ210" s="40">
        <f t="shared" si="280"/>
        <v>0</v>
      </c>
      <c r="EK210">
        <v>2</v>
      </c>
      <c r="EL210" t="s">
        <v>83</v>
      </c>
      <c r="EM210">
        <v>3</v>
      </c>
      <c r="EN210" s="40">
        <f t="shared" si="311"/>
        <v>3</v>
      </c>
      <c r="EO210">
        <v>4</v>
      </c>
      <c r="EP210" t="s">
        <v>83</v>
      </c>
      <c r="EQ210">
        <v>2</v>
      </c>
      <c r="ER210" s="40">
        <f t="shared" si="281"/>
        <v>3</v>
      </c>
      <c r="ES210">
        <v>3</v>
      </c>
      <c r="ET210" t="s">
        <v>83</v>
      </c>
      <c r="EU210">
        <v>2</v>
      </c>
      <c r="EV210" s="40">
        <f t="shared" si="282"/>
        <v>0</v>
      </c>
      <c r="EW210">
        <v>2</v>
      </c>
      <c r="EX210" t="s">
        <v>83</v>
      </c>
      <c r="EY210">
        <v>2</v>
      </c>
      <c r="EZ210" s="40">
        <f t="shared" si="283"/>
        <v>0</v>
      </c>
      <c r="FA210" s="24">
        <f t="shared" si="284"/>
        <v>6</v>
      </c>
      <c r="FB210" s="14">
        <v>3</v>
      </c>
      <c r="FC210" t="s">
        <v>83</v>
      </c>
      <c r="FD210">
        <v>1</v>
      </c>
      <c r="FE210" s="40">
        <f t="shared" si="285"/>
        <v>3</v>
      </c>
      <c r="FF210">
        <v>4</v>
      </c>
      <c r="FG210" t="s">
        <v>83</v>
      </c>
      <c r="FH210">
        <v>1</v>
      </c>
      <c r="FI210" s="40">
        <f t="shared" si="286"/>
        <v>3</v>
      </c>
      <c r="FJ210">
        <v>1</v>
      </c>
      <c r="FK210" t="s">
        <v>83</v>
      </c>
      <c r="FL210">
        <v>2</v>
      </c>
      <c r="FM210" s="40">
        <f t="shared" si="287"/>
        <v>0</v>
      </c>
      <c r="FN210">
        <v>3</v>
      </c>
      <c r="FO210" t="s">
        <v>83</v>
      </c>
      <c r="FP210">
        <v>2</v>
      </c>
      <c r="FQ210" s="40">
        <f t="shared" si="248"/>
        <v>4</v>
      </c>
      <c r="FR210">
        <v>1</v>
      </c>
      <c r="FS210" t="s">
        <v>83</v>
      </c>
      <c r="FT210">
        <v>3</v>
      </c>
      <c r="FU210" s="40">
        <f t="shared" si="288"/>
        <v>3</v>
      </c>
      <c r="FV210">
        <v>0</v>
      </c>
      <c r="FW210" t="s">
        <v>83</v>
      </c>
      <c r="FX210">
        <v>4</v>
      </c>
      <c r="FY210" s="40">
        <f t="shared" si="249"/>
        <v>0</v>
      </c>
      <c r="FZ210" s="24">
        <f t="shared" si="250"/>
        <v>13</v>
      </c>
      <c r="GA210" s="14">
        <v>1</v>
      </c>
      <c r="GB210" t="s">
        <v>83</v>
      </c>
      <c r="GC210">
        <v>2</v>
      </c>
      <c r="GD210" s="40">
        <f t="shared" si="289"/>
        <v>0</v>
      </c>
      <c r="GE210">
        <v>2</v>
      </c>
      <c r="GF210" t="s">
        <v>83</v>
      </c>
      <c r="GG210">
        <v>1</v>
      </c>
      <c r="GH210" s="40">
        <f t="shared" si="313"/>
        <v>4</v>
      </c>
      <c r="GI210">
        <v>2</v>
      </c>
      <c r="GJ210" t="s">
        <v>83</v>
      </c>
      <c r="GK210">
        <v>2</v>
      </c>
      <c r="GL210" s="40">
        <f t="shared" si="290"/>
        <v>0</v>
      </c>
      <c r="GM210">
        <v>2</v>
      </c>
      <c r="GN210" t="s">
        <v>83</v>
      </c>
      <c r="GO210">
        <v>3</v>
      </c>
      <c r="GP210" s="40">
        <f t="shared" si="291"/>
        <v>0</v>
      </c>
      <c r="GQ210">
        <v>1</v>
      </c>
      <c r="GR210" t="s">
        <v>83</v>
      </c>
      <c r="GS210">
        <v>3</v>
      </c>
      <c r="GT210" s="40">
        <f t="shared" si="251"/>
        <v>4</v>
      </c>
      <c r="GU210">
        <v>2</v>
      </c>
      <c r="GV210" t="s">
        <v>83</v>
      </c>
      <c r="GW210">
        <v>3</v>
      </c>
      <c r="GX210" s="40">
        <f t="shared" si="292"/>
        <v>0</v>
      </c>
      <c r="GY210" s="24">
        <f t="shared" si="293"/>
        <v>8</v>
      </c>
      <c r="GZ210" s="28">
        <f t="shared" si="252"/>
        <v>68</v>
      </c>
      <c r="HA210" t="s">
        <v>136</v>
      </c>
      <c r="HB210">
        <f t="shared" si="253"/>
        <v>0</v>
      </c>
      <c r="HC210" t="s">
        <v>181</v>
      </c>
      <c r="HD210">
        <f t="shared" si="307"/>
        <v>0</v>
      </c>
      <c r="HE210" t="s">
        <v>93</v>
      </c>
      <c r="HF210">
        <f t="shared" si="254"/>
        <v>9</v>
      </c>
      <c r="HG210" t="s">
        <v>94</v>
      </c>
      <c r="HH210">
        <f t="shared" si="312"/>
        <v>9</v>
      </c>
      <c r="HI210" t="s">
        <v>141</v>
      </c>
      <c r="HJ210">
        <f t="shared" si="294"/>
        <v>0</v>
      </c>
      <c r="HK210" t="s">
        <v>95</v>
      </c>
      <c r="HL210">
        <f t="shared" si="295"/>
        <v>5</v>
      </c>
      <c r="HM210" t="s">
        <v>90</v>
      </c>
      <c r="HN210">
        <f t="shared" si="255"/>
        <v>9</v>
      </c>
      <c r="HO210" t="s">
        <v>91</v>
      </c>
      <c r="HP210">
        <f t="shared" si="296"/>
        <v>5</v>
      </c>
      <c r="HQ210" t="s">
        <v>84</v>
      </c>
      <c r="HR210" s="1">
        <f t="shared" si="297"/>
        <v>5</v>
      </c>
      <c r="HS210" t="s">
        <v>92</v>
      </c>
      <c r="HT210" s="1">
        <f t="shared" si="298"/>
        <v>0</v>
      </c>
      <c r="HU210" t="s">
        <v>86</v>
      </c>
      <c r="HV210" s="1">
        <f t="shared" si="299"/>
        <v>6</v>
      </c>
      <c r="HW210" t="s">
        <v>129</v>
      </c>
      <c r="HX210" s="1">
        <f t="shared" si="300"/>
        <v>0</v>
      </c>
      <c r="HY210" t="s">
        <v>88</v>
      </c>
      <c r="HZ210" s="1">
        <f t="shared" si="301"/>
        <v>0</v>
      </c>
      <c r="IA210" t="s">
        <v>89</v>
      </c>
      <c r="IB210" s="1">
        <f t="shared" si="302"/>
        <v>5</v>
      </c>
      <c r="IC210" t="s">
        <v>134</v>
      </c>
      <c r="ID210" s="1">
        <f t="shared" si="303"/>
        <v>6</v>
      </c>
      <c r="IE210" t="s">
        <v>135</v>
      </c>
      <c r="IF210" s="1">
        <f t="shared" si="304"/>
        <v>0</v>
      </c>
      <c r="IG210">
        <f t="shared" si="309"/>
        <v>59</v>
      </c>
      <c r="IH210" s="1">
        <f t="shared" si="305"/>
        <v>127</v>
      </c>
    </row>
    <row r="211" spans="1:242" ht="14.65" thickBot="1" x14ac:dyDescent="0.5">
      <c r="A211" s="1">
        <v>208</v>
      </c>
      <c r="B211" s="45">
        <f t="shared" si="240"/>
        <v>711</v>
      </c>
      <c r="C211" s="14" t="s">
        <v>581</v>
      </c>
      <c r="D211" t="s">
        <v>582</v>
      </c>
      <c r="E211" s="15" t="s">
        <v>611</v>
      </c>
      <c r="F211" s="28">
        <f t="shared" si="241"/>
        <v>114</v>
      </c>
      <c r="H211" s="14">
        <v>4</v>
      </c>
      <c r="I211" t="s">
        <v>83</v>
      </c>
      <c r="J211">
        <v>4</v>
      </c>
      <c r="K211" s="40">
        <f t="shared" si="256"/>
        <v>0</v>
      </c>
      <c r="L211">
        <v>2</v>
      </c>
      <c r="M211" t="s">
        <v>83</v>
      </c>
      <c r="N211">
        <v>3</v>
      </c>
      <c r="O211" s="40">
        <f t="shared" si="310"/>
        <v>3</v>
      </c>
      <c r="P211">
        <v>2</v>
      </c>
      <c r="Q211" t="s">
        <v>83</v>
      </c>
      <c r="R211">
        <v>1</v>
      </c>
      <c r="S211" s="40">
        <f t="shared" si="257"/>
        <v>0</v>
      </c>
      <c r="T211">
        <v>2</v>
      </c>
      <c r="U211" t="s">
        <v>83</v>
      </c>
      <c r="V211">
        <v>2</v>
      </c>
      <c r="W211" s="40">
        <f t="shared" si="242"/>
        <v>4</v>
      </c>
      <c r="X211">
        <v>3</v>
      </c>
      <c r="Y211" t="s">
        <v>83</v>
      </c>
      <c r="Z211">
        <v>1</v>
      </c>
      <c r="AA211" s="40">
        <f t="shared" si="243"/>
        <v>0</v>
      </c>
      <c r="AB211">
        <v>1</v>
      </c>
      <c r="AC211" t="s">
        <v>83</v>
      </c>
      <c r="AD211">
        <v>2</v>
      </c>
      <c r="AE211" s="40">
        <f t="shared" si="258"/>
        <v>0</v>
      </c>
      <c r="AF211" s="24">
        <f t="shared" si="259"/>
        <v>7</v>
      </c>
      <c r="AG211" s="14">
        <v>3</v>
      </c>
      <c r="AH211" t="s">
        <v>83</v>
      </c>
      <c r="AI211">
        <v>2</v>
      </c>
      <c r="AJ211" s="40">
        <f t="shared" si="308"/>
        <v>3</v>
      </c>
      <c r="AK211">
        <v>0</v>
      </c>
      <c r="AL211" t="s">
        <v>83</v>
      </c>
      <c r="AM211">
        <v>1</v>
      </c>
      <c r="AN211" s="40">
        <f t="shared" si="260"/>
        <v>0</v>
      </c>
      <c r="AO211">
        <v>2</v>
      </c>
      <c r="AP211" t="s">
        <v>83</v>
      </c>
      <c r="AQ211">
        <v>1</v>
      </c>
      <c r="AR211" s="40">
        <f t="shared" si="239"/>
        <v>0</v>
      </c>
      <c r="AS211">
        <v>2</v>
      </c>
      <c r="AT211" t="s">
        <v>83</v>
      </c>
      <c r="AU211">
        <v>2</v>
      </c>
      <c r="AV211" s="40">
        <f t="shared" si="261"/>
        <v>3</v>
      </c>
      <c r="AW211">
        <v>2</v>
      </c>
      <c r="AX211" t="s">
        <v>83</v>
      </c>
      <c r="AY211">
        <v>1</v>
      </c>
      <c r="AZ211" s="40">
        <f t="shared" si="262"/>
        <v>0</v>
      </c>
      <c r="BA211">
        <v>2</v>
      </c>
      <c r="BB211" t="s">
        <v>83</v>
      </c>
      <c r="BC211">
        <v>1</v>
      </c>
      <c r="BD211" s="40">
        <f t="shared" si="244"/>
        <v>0</v>
      </c>
      <c r="BE211" s="24">
        <f t="shared" si="263"/>
        <v>6</v>
      </c>
      <c r="BF211" s="14">
        <v>3</v>
      </c>
      <c r="BG211" t="s">
        <v>83</v>
      </c>
      <c r="BH211">
        <v>2</v>
      </c>
      <c r="BI211" s="40">
        <f t="shared" si="264"/>
        <v>0</v>
      </c>
      <c r="BJ211">
        <v>1</v>
      </c>
      <c r="BK211" t="s">
        <v>83</v>
      </c>
      <c r="BL211">
        <v>5</v>
      </c>
      <c r="BM211" s="40">
        <f t="shared" si="265"/>
        <v>0</v>
      </c>
      <c r="BN211">
        <v>3</v>
      </c>
      <c r="BO211" t="s">
        <v>83</v>
      </c>
      <c r="BP211">
        <v>1</v>
      </c>
      <c r="BQ211" s="40">
        <f t="shared" si="245"/>
        <v>4</v>
      </c>
      <c r="BR211">
        <v>1</v>
      </c>
      <c r="BS211" t="s">
        <v>83</v>
      </c>
      <c r="BT211">
        <v>2</v>
      </c>
      <c r="BU211" s="40">
        <f t="shared" si="266"/>
        <v>0</v>
      </c>
      <c r="BV211">
        <v>2</v>
      </c>
      <c r="BW211" t="s">
        <v>83</v>
      </c>
      <c r="BX211">
        <v>1</v>
      </c>
      <c r="BY211" s="40">
        <f t="shared" si="267"/>
        <v>0</v>
      </c>
      <c r="BZ211">
        <v>3</v>
      </c>
      <c r="CA211" t="s">
        <v>83</v>
      </c>
      <c r="CB211">
        <v>2</v>
      </c>
      <c r="CC211" s="40">
        <f t="shared" si="268"/>
        <v>0</v>
      </c>
      <c r="CD211" s="24">
        <f t="shared" si="269"/>
        <v>4</v>
      </c>
      <c r="CE211" s="14">
        <v>1</v>
      </c>
      <c r="CF211" t="s">
        <v>83</v>
      </c>
      <c r="CG211">
        <v>2</v>
      </c>
      <c r="CH211" s="40">
        <f t="shared" si="270"/>
        <v>0</v>
      </c>
      <c r="CI211">
        <v>3</v>
      </c>
      <c r="CJ211" t="s">
        <v>83</v>
      </c>
      <c r="CK211">
        <v>2</v>
      </c>
      <c r="CL211" s="40">
        <f t="shared" si="271"/>
        <v>3</v>
      </c>
      <c r="CM211">
        <v>2</v>
      </c>
      <c r="CN211" t="s">
        <v>83</v>
      </c>
      <c r="CO211">
        <v>1</v>
      </c>
      <c r="CP211" s="40">
        <f t="shared" si="272"/>
        <v>0</v>
      </c>
      <c r="CQ211">
        <v>3</v>
      </c>
      <c r="CR211" t="s">
        <v>83</v>
      </c>
      <c r="CS211">
        <v>1</v>
      </c>
      <c r="CT211" s="40">
        <f t="shared" si="273"/>
        <v>3</v>
      </c>
      <c r="CU211">
        <v>2</v>
      </c>
      <c r="CV211" t="s">
        <v>83</v>
      </c>
      <c r="CW211">
        <v>1</v>
      </c>
      <c r="CX211" s="40">
        <f t="shared" si="274"/>
        <v>4</v>
      </c>
      <c r="CY211">
        <v>2</v>
      </c>
      <c r="CZ211" t="s">
        <v>83</v>
      </c>
      <c r="DA211">
        <v>3</v>
      </c>
      <c r="DB211" s="40">
        <f t="shared" si="275"/>
        <v>0</v>
      </c>
      <c r="DC211" s="24">
        <f t="shared" si="276"/>
        <v>10</v>
      </c>
      <c r="DD211" s="14">
        <v>2</v>
      </c>
      <c r="DE211" t="s">
        <v>83</v>
      </c>
      <c r="DF211">
        <v>3</v>
      </c>
      <c r="DG211" s="40">
        <f t="shared" si="306"/>
        <v>4</v>
      </c>
      <c r="DH211">
        <v>4</v>
      </c>
      <c r="DI211" t="s">
        <v>83</v>
      </c>
      <c r="DJ211">
        <v>2</v>
      </c>
      <c r="DK211" s="40">
        <f t="shared" si="246"/>
        <v>3</v>
      </c>
      <c r="DL211">
        <v>2</v>
      </c>
      <c r="DM211" t="s">
        <v>83</v>
      </c>
      <c r="DN211">
        <v>1</v>
      </c>
      <c r="DO211" s="40">
        <f t="shared" si="277"/>
        <v>0</v>
      </c>
      <c r="DP211">
        <v>3</v>
      </c>
      <c r="DQ211" t="s">
        <v>83</v>
      </c>
      <c r="DR211">
        <v>2</v>
      </c>
      <c r="DS211" s="40">
        <f t="shared" si="237"/>
        <v>0</v>
      </c>
      <c r="DT211">
        <v>1</v>
      </c>
      <c r="DU211" t="s">
        <v>83</v>
      </c>
      <c r="DV211">
        <v>2</v>
      </c>
      <c r="DW211" s="40">
        <f t="shared" si="238"/>
        <v>1</v>
      </c>
      <c r="DX211">
        <v>1</v>
      </c>
      <c r="DY211" t="s">
        <v>83</v>
      </c>
      <c r="DZ211">
        <v>0</v>
      </c>
      <c r="EA211" s="39">
        <f t="shared" si="278"/>
        <v>0</v>
      </c>
      <c r="EB211" s="24">
        <f t="shared" si="247"/>
        <v>8</v>
      </c>
      <c r="EC211" s="14">
        <v>2</v>
      </c>
      <c r="ED211" t="s">
        <v>83</v>
      </c>
      <c r="EE211">
        <v>3</v>
      </c>
      <c r="EF211" s="40">
        <f t="shared" si="279"/>
        <v>0</v>
      </c>
      <c r="EG211">
        <v>2</v>
      </c>
      <c r="EH211" t="s">
        <v>83</v>
      </c>
      <c r="EI211">
        <v>3</v>
      </c>
      <c r="EJ211" s="40">
        <f t="shared" si="280"/>
        <v>0</v>
      </c>
      <c r="EK211">
        <v>1</v>
      </c>
      <c r="EL211" t="s">
        <v>83</v>
      </c>
      <c r="EM211">
        <v>2</v>
      </c>
      <c r="EN211" s="40">
        <f t="shared" si="311"/>
        <v>3</v>
      </c>
      <c r="EO211">
        <v>1</v>
      </c>
      <c r="EP211" t="s">
        <v>83</v>
      </c>
      <c r="EQ211">
        <v>3</v>
      </c>
      <c r="ER211" s="40">
        <f t="shared" si="281"/>
        <v>0</v>
      </c>
      <c r="ES211">
        <v>2</v>
      </c>
      <c r="ET211" t="s">
        <v>83</v>
      </c>
      <c r="EU211">
        <v>1</v>
      </c>
      <c r="EV211" s="40">
        <f t="shared" si="282"/>
        <v>0</v>
      </c>
      <c r="EW211">
        <v>3</v>
      </c>
      <c r="EX211" t="s">
        <v>83</v>
      </c>
      <c r="EY211">
        <v>2</v>
      </c>
      <c r="EZ211" s="40">
        <f t="shared" si="283"/>
        <v>0</v>
      </c>
      <c r="FA211" s="24">
        <f t="shared" si="284"/>
        <v>3</v>
      </c>
      <c r="FB211" s="14">
        <v>2</v>
      </c>
      <c r="FC211" t="s">
        <v>83</v>
      </c>
      <c r="FD211">
        <v>1</v>
      </c>
      <c r="FE211" s="40">
        <f t="shared" si="285"/>
        <v>4</v>
      </c>
      <c r="FF211">
        <v>2</v>
      </c>
      <c r="FG211" t="s">
        <v>83</v>
      </c>
      <c r="FH211">
        <v>1</v>
      </c>
      <c r="FI211" s="40">
        <f t="shared" si="286"/>
        <v>3</v>
      </c>
      <c r="FJ211">
        <v>2</v>
      </c>
      <c r="FK211" t="s">
        <v>83</v>
      </c>
      <c r="FL211">
        <v>1</v>
      </c>
      <c r="FM211" s="40">
        <f t="shared" si="287"/>
        <v>0</v>
      </c>
      <c r="FN211">
        <v>3</v>
      </c>
      <c r="FO211" t="s">
        <v>83</v>
      </c>
      <c r="FP211">
        <v>2</v>
      </c>
      <c r="FQ211" s="40">
        <f t="shared" si="248"/>
        <v>4</v>
      </c>
      <c r="FR211">
        <v>2</v>
      </c>
      <c r="FS211" t="s">
        <v>83</v>
      </c>
      <c r="FT211">
        <v>1</v>
      </c>
      <c r="FU211" s="40">
        <f t="shared" si="288"/>
        <v>0</v>
      </c>
      <c r="FV211">
        <v>2</v>
      </c>
      <c r="FW211" t="s">
        <v>83</v>
      </c>
      <c r="FX211">
        <v>3</v>
      </c>
      <c r="FY211" s="40">
        <f t="shared" si="249"/>
        <v>0</v>
      </c>
      <c r="FZ211" s="24">
        <f t="shared" si="250"/>
        <v>11</v>
      </c>
      <c r="GA211" s="14">
        <v>2</v>
      </c>
      <c r="GB211" t="s">
        <v>83</v>
      </c>
      <c r="GC211">
        <v>1</v>
      </c>
      <c r="GD211" s="40">
        <f t="shared" si="289"/>
        <v>0</v>
      </c>
      <c r="GE211">
        <v>2</v>
      </c>
      <c r="GF211" t="s">
        <v>83</v>
      </c>
      <c r="GG211">
        <v>1</v>
      </c>
      <c r="GH211" s="40">
        <f t="shared" si="313"/>
        <v>4</v>
      </c>
      <c r="GI211">
        <v>4</v>
      </c>
      <c r="GJ211" t="s">
        <v>83</v>
      </c>
      <c r="GK211">
        <v>2</v>
      </c>
      <c r="GL211" s="40">
        <f t="shared" si="290"/>
        <v>0</v>
      </c>
      <c r="GM211">
        <v>4</v>
      </c>
      <c r="GN211" t="s">
        <v>83</v>
      </c>
      <c r="GO211">
        <v>1</v>
      </c>
      <c r="GP211" s="40">
        <f t="shared" si="291"/>
        <v>3</v>
      </c>
      <c r="GQ211">
        <v>3</v>
      </c>
      <c r="GR211" t="s">
        <v>83</v>
      </c>
      <c r="GS211">
        <v>5</v>
      </c>
      <c r="GT211" s="40">
        <f t="shared" si="251"/>
        <v>4</v>
      </c>
      <c r="GU211">
        <v>2</v>
      </c>
      <c r="GV211" t="s">
        <v>83</v>
      </c>
      <c r="GW211">
        <v>3</v>
      </c>
      <c r="GX211" s="40">
        <f t="shared" si="292"/>
        <v>0</v>
      </c>
      <c r="GY211" s="24">
        <f t="shared" si="293"/>
        <v>11</v>
      </c>
      <c r="GZ211" s="28">
        <f t="shared" si="252"/>
        <v>60</v>
      </c>
      <c r="HA211" t="s">
        <v>140</v>
      </c>
      <c r="HB211">
        <f t="shared" si="253"/>
        <v>0</v>
      </c>
      <c r="HC211" t="s">
        <v>92</v>
      </c>
      <c r="HD211">
        <f t="shared" si="307"/>
        <v>0</v>
      </c>
      <c r="HE211" t="s">
        <v>86</v>
      </c>
      <c r="HF211">
        <f t="shared" si="254"/>
        <v>5</v>
      </c>
      <c r="HG211" t="s">
        <v>94</v>
      </c>
      <c r="HH211">
        <f t="shared" si="312"/>
        <v>9</v>
      </c>
      <c r="HI211" t="s">
        <v>130</v>
      </c>
      <c r="HJ211">
        <f t="shared" si="294"/>
        <v>5</v>
      </c>
      <c r="HK211" t="s">
        <v>142</v>
      </c>
      <c r="HL211">
        <f t="shared" si="295"/>
        <v>0</v>
      </c>
      <c r="HM211" t="s">
        <v>90</v>
      </c>
      <c r="HN211">
        <f t="shared" si="255"/>
        <v>9</v>
      </c>
      <c r="HO211" t="s">
        <v>96</v>
      </c>
      <c r="HP211">
        <f t="shared" si="296"/>
        <v>9</v>
      </c>
      <c r="HQ211" t="s">
        <v>132</v>
      </c>
      <c r="HR211" s="1">
        <f t="shared" si="297"/>
        <v>6</v>
      </c>
      <c r="HS211" t="s">
        <v>181</v>
      </c>
      <c r="HT211" s="1">
        <f t="shared" si="298"/>
        <v>0</v>
      </c>
      <c r="HU211" t="s">
        <v>169</v>
      </c>
      <c r="HV211" s="1">
        <f t="shared" si="299"/>
        <v>0</v>
      </c>
      <c r="HW211" t="s">
        <v>164</v>
      </c>
      <c r="HX211" s="1">
        <f t="shared" si="300"/>
        <v>0</v>
      </c>
      <c r="HY211" t="s">
        <v>165</v>
      </c>
      <c r="HZ211" s="1">
        <f t="shared" si="301"/>
        <v>5</v>
      </c>
      <c r="IA211" t="s">
        <v>95</v>
      </c>
      <c r="IB211" s="1">
        <f t="shared" si="302"/>
        <v>6</v>
      </c>
      <c r="IC211" t="s">
        <v>150</v>
      </c>
      <c r="ID211" s="1">
        <f t="shared" si="303"/>
        <v>0</v>
      </c>
      <c r="IE211" t="s">
        <v>135</v>
      </c>
      <c r="IF211" s="1">
        <f t="shared" si="304"/>
        <v>0</v>
      </c>
      <c r="IG211">
        <f t="shared" si="309"/>
        <v>54</v>
      </c>
      <c r="IH211" s="1">
        <f t="shared" si="305"/>
        <v>114</v>
      </c>
    </row>
    <row r="212" spans="1:242" ht="14.65" thickBot="1" x14ac:dyDescent="0.5">
      <c r="A212" s="1">
        <v>209</v>
      </c>
      <c r="B212" s="45">
        <f t="shared" si="240"/>
        <v>418</v>
      </c>
      <c r="C212" s="14" t="s">
        <v>583</v>
      </c>
      <c r="D212" t="s">
        <v>584</v>
      </c>
      <c r="E212" s="15" t="s">
        <v>611</v>
      </c>
      <c r="F212" s="28">
        <f t="shared" si="241"/>
        <v>150</v>
      </c>
      <c r="H212" s="14">
        <v>4</v>
      </c>
      <c r="I212" t="s">
        <v>83</v>
      </c>
      <c r="J212">
        <v>4</v>
      </c>
      <c r="K212" s="40">
        <f t="shared" si="256"/>
        <v>0</v>
      </c>
      <c r="L212">
        <v>2</v>
      </c>
      <c r="M212" t="s">
        <v>83</v>
      </c>
      <c r="N212">
        <v>3</v>
      </c>
      <c r="O212" s="40">
        <f t="shared" si="310"/>
        <v>3</v>
      </c>
      <c r="P212">
        <v>2</v>
      </c>
      <c r="Q212" t="s">
        <v>83</v>
      </c>
      <c r="R212">
        <v>1</v>
      </c>
      <c r="S212" s="40">
        <f t="shared" si="257"/>
        <v>0</v>
      </c>
      <c r="T212">
        <v>4</v>
      </c>
      <c r="U212" t="s">
        <v>83</v>
      </c>
      <c r="V212">
        <v>2</v>
      </c>
      <c r="W212" s="40">
        <f t="shared" si="242"/>
        <v>0</v>
      </c>
      <c r="X212">
        <v>3</v>
      </c>
      <c r="Y212" t="s">
        <v>83</v>
      </c>
      <c r="Z212">
        <v>2</v>
      </c>
      <c r="AA212" s="40">
        <f t="shared" si="243"/>
        <v>0</v>
      </c>
      <c r="AB212">
        <v>2</v>
      </c>
      <c r="AC212" t="s">
        <v>83</v>
      </c>
      <c r="AD212">
        <v>1</v>
      </c>
      <c r="AE212" s="40">
        <f t="shared" si="258"/>
        <v>3</v>
      </c>
      <c r="AF212" s="24">
        <f t="shared" si="259"/>
        <v>6</v>
      </c>
      <c r="AG212" s="14">
        <v>4</v>
      </c>
      <c r="AH212" t="s">
        <v>83</v>
      </c>
      <c r="AI212">
        <v>2</v>
      </c>
      <c r="AJ212" s="40">
        <f t="shared" si="308"/>
        <v>3</v>
      </c>
      <c r="AK212">
        <v>2</v>
      </c>
      <c r="AL212" t="s">
        <v>83</v>
      </c>
      <c r="AM212">
        <v>2</v>
      </c>
      <c r="AN212" s="40">
        <f t="shared" si="260"/>
        <v>4</v>
      </c>
      <c r="AO212">
        <v>3</v>
      </c>
      <c r="AP212" t="s">
        <v>83</v>
      </c>
      <c r="AQ212">
        <v>1</v>
      </c>
      <c r="AR212" s="40">
        <f t="shared" si="239"/>
        <v>0</v>
      </c>
      <c r="AS212">
        <v>3</v>
      </c>
      <c r="AT212" t="s">
        <v>83</v>
      </c>
      <c r="AU212">
        <v>2</v>
      </c>
      <c r="AV212" s="40">
        <f t="shared" si="261"/>
        <v>0</v>
      </c>
      <c r="AW212">
        <v>1</v>
      </c>
      <c r="AX212" t="s">
        <v>83</v>
      </c>
      <c r="AY212">
        <v>3</v>
      </c>
      <c r="AZ212" s="40">
        <f t="shared" si="262"/>
        <v>3</v>
      </c>
      <c r="BA212">
        <v>2</v>
      </c>
      <c r="BB212" t="s">
        <v>83</v>
      </c>
      <c r="BC212">
        <v>2</v>
      </c>
      <c r="BD212" s="40">
        <f t="shared" si="244"/>
        <v>0</v>
      </c>
      <c r="BE212" s="24">
        <f t="shared" si="263"/>
        <v>10</v>
      </c>
      <c r="BF212" s="14">
        <v>2</v>
      </c>
      <c r="BG212" t="s">
        <v>83</v>
      </c>
      <c r="BH212">
        <v>1</v>
      </c>
      <c r="BI212" s="40">
        <f t="shared" si="264"/>
        <v>0</v>
      </c>
      <c r="BJ212">
        <v>1</v>
      </c>
      <c r="BK212" t="s">
        <v>83</v>
      </c>
      <c r="BL212">
        <v>2</v>
      </c>
      <c r="BM212" s="40">
        <f t="shared" si="265"/>
        <v>0</v>
      </c>
      <c r="BN212">
        <v>1</v>
      </c>
      <c r="BO212" t="s">
        <v>83</v>
      </c>
      <c r="BP212">
        <v>3</v>
      </c>
      <c r="BQ212" s="40">
        <f t="shared" si="245"/>
        <v>0</v>
      </c>
      <c r="BR212">
        <v>1</v>
      </c>
      <c r="BS212" t="s">
        <v>83</v>
      </c>
      <c r="BT212">
        <v>2</v>
      </c>
      <c r="BU212" s="40">
        <f t="shared" si="266"/>
        <v>0</v>
      </c>
      <c r="BV212">
        <v>3</v>
      </c>
      <c r="BW212" t="s">
        <v>83</v>
      </c>
      <c r="BX212">
        <v>4</v>
      </c>
      <c r="BY212" s="40">
        <f t="shared" si="267"/>
        <v>3</v>
      </c>
      <c r="BZ212">
        <v>3</v>
      </c>
      <c r="CA212" t="s">
        <v>83</v>
      </c>
      <c r="CB212">
        <v>1</v>
      </c>
      <c r="CC212" s="40">
        <f t="shared" si="268"/>
        <v>0</v>
      </c>
      <c r="CD212" s="24">
        <f t="shared" si="269"/>
        <v>3</v>
      </c>
      <c r="CE212" s="14">
        <v>2</v>
      </c>
      <c r="CF212" t="s">
        <v>83</v>
      </c>
      <c r="CG212">
        <v>3</v>
      </c>
      <c r="CH212" s="40">
        <f t="shared" si="270"/>
        <v>0</v>
      </c>
      <c r="CI212">
        <v>4</v>
      </c>
      <c r="CJ212" t="s">
        <v>83</v>
      </c>
      <c r="CK212">
        <v>1</v>
      </c>
      <c r="CL212" s="40">
        <f t="shared" si="271"/>
        <v>6</v>
      </c>
      <c r="CM212">
        <v>1</v>
      </c>
      <c r="CN212" t="s">
        <v>83</v>
      </c>
      <c r="CO212">
        <v>2</v>
      </c>
      <c r="CP212" s="40">
        <f t="shared" si="272"/>
        <v>4</v>
      </c>
      <c r="CQ212">
        <v>3</v>
      </c>
      <c r="CR212" t="s">
        <v>83</v>
      </c>
      <c r="CS212">
        <v>1</v>
      </c>
      <c r="CT212" s="40">
        <f t="shared" si="273"/>
        <v>3</v>
      </c>
      <c r="CU212">
        <v>2</v>
      </c>
      <c r="CV212" t="s">
        <v>83</v>
      </c>
      <c r="CW212">
        <v>1</v>
      </c>
      <c r="CX212" s="40">
        <f t="shared" si="274"/>
        <v>4</v>
      </c>
      <c r="CY212">
        <v>1</v>
      </c>
      <c r="CZ212" t="s">
        <v>83</v>
      </c>
      <c r="DA212">
        <v>3</v>
      </c>
      <c r="DB212" s="40">
        <f t="shared" si="275"/>
        <v>0</v>
      </c>
      <c r="DC212" s="24">
        <f t="shared" si="276"/>
        <v>17</v>
      </c>
      <c r="DD212" s="14">
        <v>3</v>
      </c>
      <c r="DE212" t="s">
        <v>83</v>
      </c>
      <c r="DF212">
        <v>1</v>
      </c>
      <c r="DG212" s="40">
        <f t="shared" si="306"/>
        <v>0</v>
      </c>
      <c r="DH212">
        <v>2</v>
      </c>
      <c r="DI212" t="s">
        <v>83</v>
      </c>
      <c r="DJ212">
        <v>1</v>
      </c>
      <c r="DK212" s="40">
        <f t="shared" si="246"/>
        <v>3</v>
      </c>
      <c r="DL212">
        <v>3</v>
      </c>
      <c r="DM212" t="s">
        <v>83</v>
      </c>
      <c r="DN212">
        <v>1</v>
      </c>
      <c r="DO212" s="40">
        <f t="shared" si="277"/>
        <v>0</v>
      </c>
      <c r="DP212">
        <v>3</v>
      </c>
      <c r="DQ212" t="s">
        <v>83</v>
      </c>
      <c r="DR212">
        <v>2</v>
      </c>
      <c r="DS212" s="40">
        <f t="shared" si="237"/>
        <v>0</v>
      </c>
      <c r="DT212">
        <v>3</v>
      </c>
      <c r="DU212" t="s">
        <v>83</v>
      </c>
      <c r="DV212">
        <v>3</v>
      </c>
      <c r="DW212" s="40">
        <f t="shared" si="238"/>
        <v>1</v>
      </c>
      <c r="DX212">
        <v>2</v>
      </c>
      <c r="DY212" t="s">
        <v>83</v>
      </c>
      <c r="DZ212">
        <v>3</v>
      </c>
      <c r="EA212" s="39">
        <f t="shared" si="278"/>
        <v>3</v>
      </c>
      <c r="EB212" s="24">
        <f t="shared" si="247"/>
        <v>7</v>
      </c>
      <c r="EC212" s="14">
        <v>1</v>
      </c>
      <c r="ED212" t="s">
        <v>83</v>
      </c>
      <c r="EE212">
        <v>2</v>
      </c>
      <c r="EF212" s="40">
        <f t="shared" si="279"/>
        <v>0</v>
      </c>
      <c r="EG212">
        <v>3</v>
      </c>
      <c r="EH212" t="s">
        <v>83</v>
      </c>
      <c r="EI212">
        <v>2</v>
      </c>
      <c r="EJ212" s="40">
        <f t="shared" si="280"/>
        <v>4</v>
      </c>
      <c r="EK212">
        <v>2</v>
      </c>
      <c r="EL212" t="s">
        <v>83</v>
      </c>
      <c r="EM212">
        <v>1</v>
      </c>
      <c r="EN212" s="40">
        <f t="shared" si="311"/>
        <v>0</v>
      </c>
      <c r="EO212">
        <v>3</v>
      </c>
      <c r="EP212" t="s">
        <v>83</v>
      </c>
      <c r="EQ212">
        <v>1</v>
      </c>
      <c r="ER212" s="40">
        <f t="shared" si="281"/>
        <v>3</v>
      </c>
      <c r="ES212">
        <v>2</v>
      </c>
      <c r="ET212" t="s">
        <v>83</v>
      </c>
      <c r="EU212">
        <v>1</v>
      </c>
      <c r="EV212" s="40">
        <f t="shared" si="282"/>
        <v>0</v>
      </c>
      <c r="EW212">
        <v>3</v>
      </c>
      <c r="EX212" t="s">
        <v>83</v>
      </c>
      <c r="EY212">
        <v>1</v>
      </c>
      <c r="EZ212" s="40">
        <f t="shared" si="283"/>
        <v>0</v>
      </c>
      <c r="FA212" s="24">
        <f t="shared" si="284"/>
        <v>7</v>
      </c>
      <c r="FB212" s="14">
        <v>1</v>
      </c>
      <c r="FC212" t="s">
        <v>83</v>
      </c>
      <c r="FD212">
        <v>2</v>
      </c>
      <c r="FE212" s="40">
        <f t="shared" si="285"/>
        <v>0</v>
      </c>
      <c r="FF212">
        <v>4</v>
      </c>
      <c r="FG212" t="s">
        <v>83</v>
      </c>
      <c r="FH212">
        <v>2</v>
      </c>
      <c r="FI212" s="40">
        <f t="shared" si="286"/>
        <v>4</v>
      </c>
      <c r="FJ212">
        <v>2</v>
      </c>
      <c r="FK212" t="s">
        <v>83</v>
      </c>
      <c r="FL212">
        <v>3</v>
      </c>
      <c r="FM212" s="40">
        <f t="shared" si="287"/>
        <v>0</v>
      </c>
      <c r="FN212">
        <v>3</v>
      </c>
      <c r="FO212" t="s">
        <v>83</v>
      </c>
      <c r="FP212">
        <v>1</v>
      </c>
      <c r="FQ212" s="40">
        <f t="shared" si="248"/>
        <v>3</v>
      </c>
      <c r="FR212">
        <v>2</v>
      </c>
      <c r="FS212" t="s">
        <v>83</v>
      </c>
      <c r="FT212">
        <v>2</v>
      </c>
      <c r="FU212" s="40">
        <f t="shared" si="288"/>
        <v>0</v>
      </c>
      <c r="FV212">
        <v>1</v>
      </c>
      <c r="FW212" t="s">
        <v>83</v>
      </c>
      <c r="FX212">
        <v>3</v>
      </c>
      <c r="FY212" s="40">
        <f t="shared" si="249"/>
        <v>0</v>
      </c>
      <c r="FZ212" s="24">
        <f t="shared" si="250"/>
        <v>7</v>
      </c>
      <c r="GA212" s="14">
        <v>1</v>
      </c>
      <c r="GB212" t="s">
        <v>83</v>
      </c>
      <c r="GC212">
        <v>4</v>
      </c>
      <c r="GD212" s="40">
        <f t="shared" si="289"/>
        <v>0</v>
      </c>
      <c r="GE212">
        <v>2</v>
      </c>
      <c r="GF212" t="s">
        <v>83</v>
      </c>
      <c r="GG212">
        <v>1</v>
      </c>
      <c r="GH212" s="40">
        <f t="shared" si="313"/>
        <v>4</v>
      </c>
      <c r="GI212">
        <v>2</v>
      </c>
      <c r="GJ212" t="s">
        <v>83</v>
      </c>
      <c r="GK212">
        <v>2</v>
      </c>
      <c r="GL212" s="40">
        <f t="shared" si="290"/>
        <v>0</v>
      </c>
      <c r="GM212">
        <v>2</v>
      </c>
      <c r="GN212" t="s">
        <v>83</v>
      </c>
      <c r="GO212">
        <v>1</v>
      </c>
      <c r="GP212" s="40">
        <f t="shared" si="291"/>
        <v>3</v>
      </c>
      <c r="GQ212">
        <v>1</v>
      </c>
      <c r="GR212" t="s">
        <v>83</v>
      </c>
      <c r="GS212">
        <v>2</v>
      </c>
      <c r="GT212" s="40">
        <f t="shared" si="251"/>
        <v>3</v>
      </c>
      <c r="GU212">
        <v>3</v>
      </c>
      <c r="GV212" t="s">
        <v>83</v>
      </c>
      <c r="GW212">
        <v>4</v>
      </c>
      <c r="GX212" s="40">
        <f t="shared" si="292"/>
        <v>0</v>
      </c>
      <c r="GY212" s="24">
        <f t="shared" si="293"/>
        <v>10</v>
      </c>
      <c r="GZ212" s="28">
        <f t="shared" si="252"/>
        <v>67</v>
      </c>
      <c r="HA212" t="s">
        <v>84</v>
      </c>
      <c r="HB212">
        <f t="shared" si="253"/>
        <v>9</v>
      </c>
      <c r="HC212" t="s">
        <v>85</v>
      </c>
      <c r="HD212">
        <f t="shared" si="307"/>
        <v>9</v>
      </c>
      <c r="HE212" t="s">
        <v>133</v>
      </c>
      <c r="HF212">
        <f t="shared" si="254"/>
        <v>0</v>
      </c>
      <c r="HG212" t="s">
        <v>94</v>
      </c>
      <c r="HH212">
        <f t="shared" si="312"/>
        <v>9</v>
      </c>
      <c r="HI212" t="s">
        <v>165</v>
      </c>
      <c r="HJ212">
        <f t="shared" si="294"/>
        <v>9</v>
      </c>
      <c r="HK212" t="s">
        <v>95</v>
      </c>
      <c r="HL212">
        <f t="shared" si="295"/>
        <v>5</v>
      </c>
      <c r="HM212" t="s">
        <v>90</v>
      </c>
      <c r="HN212">
        <f t="shared" si="255"/>
        <v>9</v>
      </c>
      <c r="HO212" t="s">
        <v>96</v>
      </c>
      <c r="HP212">
        <f t="shared" si="296"/>
        <v>9</v>
      </c>
      <c r="HQ212" t="s">
        <v>136</v>
      </c>
      <c r="HR212" s="1">
        <f t="shared" si="297"/>
        <v>0</v>
      </c>
      <c r="HS212" t="s">
        <v>137</v>
      </c>
      <c r="HT212" s="1">
        <f t="shared" si="298"/>
        <v>6</v>
      </c>
      <c r="HU212" t="s">
        <v>169</v>
      </c>
      <c r="HV212" s="1">
        <f t="shared" si="299"/>
        <v>0</v>
      </c>
      <c r="HW212" t="s">
        <v>87</v>
      </c>
      <c r="HX212" s="1">
        <f t="shared" si="300"/>
        <v>6</v>
      </c>
      <c r="HY212" t="s">
        <v>130</v>
      </c>
      <c r="HZ212" s="1">
        <f t="shared" si="301"/>
        <v>6</v>
      </c>
      <c r="IA212" t="s">
        <v>131</v>
      </c>
      <c r="IB212" s="1">
        <f t="shared" si="302"/>
        <v>0</v>
      </c>
      <c r="IC212" t="s">
        <v>166</v>
      </c>
      <c r="ID212" s="1">
        <f t="shared" si="303"/>
        <v>0</v>
      </c>
      <c r="IE212" t="s">
        <v>91</v>
      </c>
      <c r="IF212" s="1">
        <f t="shared" si="304"/>
        <v>6</v>
      </c>
      <c r="IG212">
        <f t="shared" si="309"/>
        <v>83</v>
      </c>
      <c r="IH212" s="1">
        <f t="shared" si="305"/>
        <v>150</v>
      </c>
    </row>
    <row r="213" spans="1:242" ht="14.65" thickBot="1" x14ac:dyDescent="0.5">
      <c r="A213" s="1">
        <v>210</v>
      </c>
      <c r="B213" s="45">
        <f t="shared" si="240"/>
        <v>764</v>
      </c>
      <c r="C213" s="14" t="s">
        <v>585</v>
      </c>
      <c r="D213" t="s">
        <v>586</v>
      </c>
      <c r="E213" s="15" t="s">
        <v>611</v>
      </c>
      <c r="F213" s="28">
        <f t="shared" si="241"/>
        <v>73</v>
      </c>
      <c r="H213" s="14">
        <v>4</v>
      </c>
      <c r="I213" t="s">
        <v>83</v>
      </c>
      <c r="J213">
        <v>4</v>
      </c>
      <c r="K213" s="40">
        <f t="shared" si="256"/>
        <v>0</v>
      </c>
      <c r="L213">
        <v>3</v>
      </c>
      <c r="M213" t="s">
        <v>83</v>
      </c>
      <c r="N213">
        <v>1</v>
      </c>
      <c r="O213" s="40">
        <f t="shared" si="310"/>
        <v>0</v>
      </c>
      <c r="P213">
        <v>2</v>
      </c>
      <c r="Q213" t="s">
        <v>83</v>
      </c>
      <c r="R213">
        <v>1</v>
      </c>
      <c r="S213" s="40">
        <f t="shared" si="257"/>
        <v>0</v>
      </c>
      <c r="T213">
        <v>4</v>
      </c>
      <c r="U213" t="s">
        <v>83</v>
      </c>
      <c r="V213">
        <v>4</v>
      </c>
      <c r="W213" s="40">
        <f t="shared" si="242"/>
        <v>3</v>
      </c>
      <c r="X213">
        <v>3</v>
      </c>
      <c r="Y213" t="s">
        <v>83</v>
      </c>
      <c r="Z213">
        <v>4</v>
      </c>
      <c r="AA213" s="40">
        <f t="shared" si="243"/>
        <v>4</v>
      </c>
      <c r="AB213">
        <v>2</v>
      </c>
      <c r="AC213" t="s">
        <v>83</v>
      </c>
      <c r="AD213">
        <v>3</v>
      </c>
      <c r="AE213" s="40">
        <f t="shared" si="258"/>
        <v>0</v>
      </c>
      <c r="AF213" s="24">
        <f t="shared" si="259"/>
        <v>7</v>
      </c>
      <c r="AG213" s="14">
        <v>1</v>
      </c>
      <c r="AH213" t="s">
        <v>83</v>
      </c>
      <c r="AI213">
        <v>3</v>
      </c>
      <c r="AJ213" s="40">
        <f t="shared" si="308"/>
        <v>0</v>
      </c>
      <c r="AK213">
        <v>3</v>
      </c>
      <c r="AL213" t="s">
        <v>83</v>
      </c>
      <c r="AM213">
        <v>2</v>
      </c>
      <c r="AN213" s="40">
        <f t="shared" si="260"/>
        <v>0</v>
      </c>
      <c r="AO213">
        <v>3</v>
      </c>
      <c r="AP213" t="s">
        <v>83</v>
      </c>
      <c r="AQ213">
        <v>1</v>
      </c>
      <c r="AR213" s="40">
        <f t="shared" si="239"/>
        <v>0</v>
      </c>
      <c r="AS213">
        <v>2</v>
      </c>
      <c r="AT213" t="s">
        <v>83</v>
      </c>
      <c r="AU213">
        <v>3</v>
      </c>
      <c r="AV213" s="40">
        <f t="shared" si="261"/>
        <v>0</v>
      </c>
      <c r="AW213">
        <v>1</v>
      </c>
      <c r="AX213" t="s">
        <v>83</v>
      </c>
      <c r="AY213">
        <v>1</v>
      </c>
      <c r="AZ213" s="40">
        <f t="shared" si="262"/>
        <v>0</v>
      </c>
      <c r="BA213">
        <v>4</v>
      </c>
      <c r="BB213" t="s">
        <v>83</v>
      </c>
      <c r="BC213">
        <v>2</v>
      </c>
      <c r="BD213" s="40">
        <f t="shared" si="244"/>
        <v>0</v>
      </c>
      <c r="BE213" s="24">
        <f t="shared" si="263"/>
        <v>0</v>
      </c>
      <c r="BF213" s="14">
        <v>0</v>
      </c>
      <c r="BG213" t="s">
        <v>83</v>
      </c>
      <c r="BH213">
        <v>2</v>
      </c>
      <c r="BI213" s="40">
        <f t="shared" si="264"/>
        <v>3</v>
      </c>
      <c r="BJ213">
        <v>2</v>
      </c>
      <c r="BK213" t="s">
        <v>83</v>
      </c>
      <c r="BL213">
        <v>4</v>
      </c>
      <c r="BM213" s="40">
        <f t="shared" si="265"/>
        <v>0</v>
      </c>
      <c r="BN213">
        <v>4</v>
      </c>
      <c r="BO213" t="s">
        <v>83</v>
      </c>
      <c r="BP213">
        <v>3</v>
      </c>
      <c r="BQ213" s="40">
        <f t="shared" si="245"/>
        <v>3</v>
      </c>
      <c r="BR213">
        <v>2</v>
      </c>
      <c r="BS213" t="s">
        <v>83</v>
      </c>
      <c r="BT213">
        <v>3</v>
      </c>
      <c r="BU213" s="40">
        <f t="shared" si="266"/>
        <v>0</v>
      </c>
      <c r="BV213">
        <v>1</v>
      </c>
      <c r="BW213" t="s">
        <v>83</v>
      </c>
      <c r="BX213">
        <v>3</v>
      </c>
      <c r="BY213" s="40">
        <f t="shared" si="267"/>
        <v>4</v>
      </c>
      <c r="BZ213">
        <v>3</v>
      </c>
      <c r="CA213" t="s">
        <v>83</v>
      </c>
      <c r="CB213">
        <v>3</v>
      </c>
      <c r="CC213" s="40">
        <f t="shared" si="268"/>
        <v>0</v>
      </c>
      <c r="CD213" s="24">
        <f t="shared" si="269"/>
        <v>10</v>
      </c>
      <c r="CE213" s="14">
        <v>2</v>
      </c>
      <c r="CF213" t="s">
        <v>83</v>
      </c>
      <c r="CG213">
        <v>4</v>
      </c>
      <c r="CH213" s="40">
        <f t="shared" si="270"/>
        <v>0</v>
      </c>
      <c r="CI213">
        <v>5</v>
      </c>
      <c r="CJ213" t="s">
        <v>83</v>
      </c>
      <c r="CK213">
        <v>3</v>
      </c>
      <c r="CL213" s="40">
        <f t="shared" si="271"/>
        <v>3</v>
      </c>
      <c r="CM213">
        <v>2</v>
      </c>
      <c r="CN213" t="s">
        <v>83</v>
      </c>
      <c r="CO213">
        <v>3</v>
      </c>
      <c r="CP213" s="40">
        <f t="shared" si="272"/>
        <v>4</v>
      </c>
      <c r="CQ213">
        <v>5</v>
      </c>
      <c r="CR213" t="s">
        <v>83</v>
      </c>
      <c r="CS213">
        <v>3</v>
      </c>
      <c r="CT213" s="40">
        <f t="shared" si="273"/>
        <v>3</v>
      </c>
      <c r="CU213">
        <v>2</v>
      </c>
      <c r="CV213" t="s">
        <v>83</v>
      </c>
      <c r="CW213">
        <v>3</v>
      </c>
      <c r="CX213" s="40">
        <f t="shared" si="274"/>
        <v>0</v>
      </c>
      <c r="CY213">
        <v>2</v>
      </c>
      <c r="CZ213" t="s">
        <v>83</v>
      </c>
      <c r="DA213">
        <v>3</v>
      </c>
      <c r="DB213" s="40">
        <f t="shared" si="275"/>
        <v>0</v>
      </c>
      <c r="DC213" s="24">
        <f t="shared" si="276"/>
        <v>10</v>
      </c>
      <c r="DD213" s="14">
        <v>1</v>
      </c>
      <c r="DE213" t="s">
        <v>83</v>
      </c>
      <c r="DF213">
        <v>2</v>
      </c>
      <c r="DG213" s="40">
        <f t="shared" si="306"/>
        <v>6</v>
      </c>
      <c r="DH213">
        <v>2</v>
      </c>
      <c r="DI213" t="s">
        <v>83</v>
      </c>
      <c r="DJ213">
        <v>0</v>
      </c>
      <c r="DK213" s="40">
        <f t="shared" si="246"/>
        <v>3</v>
      </c>
      <c r="DL213">
        <v>2</v>
      </c>
      <c r="DM213" t="s">
        <v>83</v>
      </c>
      <c r="DN213">
        <v>4</v>
      </c>
      <c r="DO213" s="40">
        <f t="shared" si="277"/>
        <v>3</v>
      </c>
      <c r="DP213">
        <v>2</v>
      </c>
      <c r="DQ213" t="s">
        <v>83</v>
      </c>
      <c r="DR213">
        <v>1</v>
      </c>
      <c r="DS213" s="40">
        <f t="shared" si="237"/>
        <v>0</v>
      </c>
      <c r="DT213">
        <v>4</v>
      </c>
      <c r="DU213" t="s">
        <v>83</v>
      </c>
      <c r="DV213">
        <v>1</v>
      </c>
      <c r="DW213" s="40">
        <f t="shared" si="238"/>
        <v>3</v>
      </c>
      <c r="DX213">
        <v>1</v>
      </c>
      <c r="DY213" t="s">
        <v>83</v>
      </c>
      <c r="DZ213">
        <v>3</v>
      </c>
      <c r="EA213" s="39">
        <f t="shared" si="278"/>
        <v>4</v>
      </c>
      <c r="EB213" s="24">
        <f t="shared" si="247"/>
        <v>19</v>
      </c>
      <c r="EC213" s="14">
        <v>3</v>
      </c>
      <c r="ED213" t="s">
        <v>83</v>
      </c>
      <c r="EE213">
        <v>1</v>
      </c>
      <c r="EF213" s="40">
        <f t="shared" si="279"/>
        <v>0</v>
      </c>
      <c r="EG213">
        <v>1</v>
      </c>
      <c r="EH213" t="s">
        <v>83</v>
      </c>
      <c r="EI213">
        <v>3</v>
      </c>
      <c r="EJ213" s="40">
        <f t="shared" si="280"/>
        <v>0</v>
      </c>
      <c r="EK213">
        <v>3</v>
      </c>
      <c r="EL213" t="s">
        <v>83</v>
      </c>
      <c r="EM213">
        <v>2</v>
      </c>
      <c r="EN213" s="40">
        <f t="shared" si="311"/>
        <v>0</v>
      </c>
      <c r="EO213">
        <v>3</v>
      </c>
      <c r="EP213" t="s">
        <v>83</v>
      </c>
      <c r="EQ213">
        <v>4</v>
      </c>
      <c r="ER213" s="40">
        <f t="shared" si="281"/>
        <v>0</v>
      </c>
      <c r="ES213">
        <v>2</v>
      </c>
      <c r="ET213" t="s">
        <v>83</v>
      </c>
      <c r="EU213">
        <v>3</v>
      </c>
      <c r="EV213" s="40">
        <f t="shared" si="282"/>
        <v>0</v>
      </c>
      <c r="EW213">
        <v>2</v>
      </c>
      <c r="EX213" t="s">
        <v>83</v>
      </c>
      <c r="EY213">
        <v>4</v>
      </c>
      <c r="EZ213" s="40">
        <f t="shared" si="283"/>
        <v>0</v>
      </c>
      <c r="FA213" s="24">
        <f t="shared" si="284"/>
        <v>0</v>
      </c>
      <c r="FB213" s="14">
        <v>2</v>
      </c>
      <c r="FC213" t="s">
        <v>83</v>
      </c>
      <c r="FD213">
        <v>2</v>
      </c>
      <c r="FE213" s="40">
        <f t="shared" si="285"/>
        <v>0</v>
      </c>
      <c r="FF213">
        <v>0</v>
      </c>
      <c r="FG213" t="s">
        <v>83</v>
      </c>
      <c r="FH213">
        <v>0</v>
      </c>
      <c r="FI213" s="40">
        <f t="shared" si="286"/>
        <v>0</v>
      </c>
      <c r="FJ213">
        <v>2</v>
      </c>
      <c r="FK213" t="s">
        <v>83</v>
      </c>
      <c r="FL213">
        <v>1</v>
      </c>
      <c r="FM213" s="40">
        <f t="shared" si="287"/>
        <v>0</v>
      </c>
      <c r="FN213">
        <v>1</v>
      </c>
      <c r="FO213" t="s">
        <v>83</v>
      </c>
      <c r="FP213">
        <v>1</v>
      </c>
      <c r="FQ213" s="40">
        <f t="shared" si="248"/>
        <v>0</v>
      </c>
      <c r="FR213">
        <v>4</v>
      </c>
      <c r="FS213" t="s">
        <v>83</v>
      </c>
      <c r="FT213">
        <v>4</v>
      </c>
      <c r="FU213" s="40">
        <f t="shared" si="288"/>
        <v>0</v>
      </c>
      <c r="FV213">
        <v>2</v>
      </c>
      <c r="FW213" t="s">
        <v>83</v>
      </c>
      <c r="FX213">
        <v>2</v>
      </c>
      <c r="FY213" s="40">
        <f t="shared" si="249"/>
        <v>0</v>
      </c>
      <c r="FZ213" s="24">
        <f t="shared" si="250"/>
        <v>0</v>
      </c>
      <c r="GA213" s="14">
        <v>3</v>
      </c>
      <c r="GB213" t="s">
        <v>83</v>
      </c>
      <c r="GC213">
        <v>1</v>
      </c>
      <c r="GD213" s="40">
        <f t="shared" si="289"/>
        <v>0</v>
      </c>
      <c r="GE213">
        <v>2</v>
      </c>
      <c r="GF213" t="s">
        <v>83</v>
      </c>
      <c r="GG213">
        <v>1</v>
      </c>
      <c r="GH213" s="40">
        <f t="shared" si="313"/>
        <v>4</v>
      </c>
      <c r="GI213">
        <v>2</v>
      </c>
      <c r="GJ213" t="s">
        <v>83</v>
      </c>
      <c r="GK213">
        <v>4</v>
      </c>
      <c r="GL213" s="40">
        <f t="shared" si="290"/>
        <v>3</v>
      </c>
      <c r="GM213">
        <v>3</v>
      </c>
      <c r="GN213" t="s">
        <v>83</v>
      </c>
      <c r="GO213">
        <v>2</v>
      </c>
      <c r="GP213" s="40">
        <f t="shared" si="291"/>
        <v>3</v>
      </c>
      <c r="GQ213">
        <v>2</v>
      </c>
      <c r="GR213" t="s">
        <v>83</v>
      </c>
      <c r="GS213">
        <v>1</v>
      </c>
      <c r="GT213" s="40">
        <f t="shared" si="251"/>
        <v>0</v>
      </c>
      <c r="GU213">
        <v>1</v>
      </c>
      <c r="GV213" t="s">
        <v>83</v>
      </c>
      <c r="GW213">
        <v>2</v>
      </c>
      <c r="GX213" s="40">
        <f t="shared" si="292"/>
        <v>0</v>
      </c>
      <c r="GY213" s="24">
        <f t="shared" si="293"/>
        <v>10</v>
      </c>
      <c r="GZ213" s="28">
        <f t="shared" si="252"/>
        <v>56</v>
      </c>
      <c r="HA213" t="s">
        <v>140</v>
      </c>
      <c r="HB213">
        <f t="shared" si="253"/>
        <v>0</v>
      </c>
      <c r="HC213" t="s">
        <v>181</v>
      </c>
      <c r="HD213">
        <f t="shared" si="307"/>
        <v>0</v>
      </c>
      <c r="HE213" t="s">
        <v>86</v>
      </c>
      <c r="HF213">
        <f t="shared" si="254"/>
        <v>5</v>
      </c>
      <c r="HG213">
        <v>0</v>
      </c>
      <c r="HH213">
        <f t="shared" si="312"/>
        <v>0</v>
      </c>
      <c r="HI213">
        <v>0</v>
      </c>
      <c r="HJ213">
        <f t="shared" si="294"/>
        <v>0</v>
      </c>
      <c r="HK213">
        <v>0</v>
      </c>
      <c r="HL213">
        <f t="shared" si="295"/>
        <v>0</v>
      </c>
      <c r="HM213">
        <v>0</v>
      </c>
      <c r="HN213">
        <f t="shared" si="255"/>
        <v>0</v>
      </c>
      <c r="HO213">
        <v>0</v>
      </c>
      <c r="HP213">
        <f t="shared" si="296"/>
        <v>0</v>
      </c>
      <c r="HQ213" t="s">
        <v>132</v>
      </c>
      <c r="HR213" s="1">
        <f t="shared" si="297"/>
        <v>6</v>
      </c>
      <c r="HS213" t="s">
        <v>137</v>
      </c>
      <c r="HT213" s="1">
        <f t="shared" si="298"/>
        <v>6</v>
      </c>
      <c r="HU213" t="s">
        <v>169</v>
      </c>
      <c r="HV213" s="1">
        <f t="shared" si="299"/>
        <v>0</v>
      </c>
      <c r="HW213" t="s">
        <v>425</v>
      </c>
      <c r="HX213" s="1">
        <f t="shared" si="300"/>
        <v>0</v>
      </c>
      <c r="HY213" t="s">
        <v>425</v>
      </c>
      <c r="HZ213" s="1">
        <f t="shared" si="301"/>
        <v>0</v>
      </c>
      <c r="IA213" t="s">
        <v>425</v>
      </c>
      <c r="IB213" s="1">
        <f t="shared" si="302"/>
        <v>0</v>
      </c>
      <c r="IC213" t="s">
        <v>425</v>
      </c>
      <c r="ID213" s="1">
        <f t="shared" si="303"/>
        <v>0</v>
      </c>
      <c r="IE213" t="s">
        <v>425</v>
      </c>
      <c r="IF213" s="1">
        <f t="shared" si="304"/>
        <v>0</v>
      </c>
      <c r="IG213">
        <f t="shared" si="309"/>
        <v>17</v>
      </c>
      <c r="IH213" s="1">
        <f t="shared" si="305"/>
        <v>73</v>
      </c>
    </row>
    <row r="214" spans="1:242" ht="14.65" thickBot="1" x14ac:dyDescent="0.5">
      <c r="A214" s="1">
        <v>211</v>
      </c>
      <c r="B214" s="45">
        <f t="shared" si="240"/>
        <v>632</v>
      </c>
      <c r="C214" s="14" t="s">
        <v>376</v>
      </c>
      <c r="D214" t="s">
        <v>587</v>
      </c>
      <c r="E214" s="15" t="s">
        <v>611</v>
      </c>
      <c r="F214" s="28">
        <f t="shared" si="241"/>
        <v>130</v>
      </c>
      <c r="H214" s="14">
        <v>4</v>
      </c>
      <c r="I214" t="s">
        <v>83</v>
      </c>
      <c r="J214">
        <v>4</v>
      </c>
      <c r="K214" s="40">
        <f t="shared" si="256"/>
        <v>0</v>
      </c>
      <c r="L214">
        <v>2</v>
      </c>
      <c r="M214" t="s">
        <v>83</v>
      </c>
      <c r="N214">
        <v>4</v>
      </c>
      <c r="O214" s="40">
        <f t="shared" si="310"/>
        <v>4</v>
      </c>
      <c r="P214">
        <v>2</v>
      </c>
      <c r="Q214" t="s">
        <v>83</v>
      </c>
      <c r="R214">
        <v>3</v>
      </c>
      <c r="S214" s="40">
        <f t="shared" si="257"/>
        <v>3</v>
      </c>
      <c r="T214">
        <v>3</v>
      </c>
      <c r="U214" t="s">
        <v>83</v>
      </c>
      <c r="V214">
        <v>4</v>
      </c>
      <c r="W214" s="40">
        <f t="shared" si="242"/>
        <v>0</v>
      </c>
      <c r="X214">
        <v>4</v>
      </c>
      <c r="Y214" t="s">
        <v>83</v>
      </c>
      <c r="Z214">
        <v>2</v>
      </c>
      <c r="AA214" s="40">
        <f t="shared" si="243"/>
        <v>0</v>
      </c>
      <c r="AB214">
        <v>2</v>
      </c>
      <c r="AC214" t="s">
        <v>83</v>
      </c>
      <c r="AD214">
        <v>4</v>
      </c>
      <c r="AE214" s="40">
        <f t="shared" si="258"/>
        <v>0</v>
      </c>
      <c r="AF214" s="24">
        <f t="shared" si="259"/>
        <v>7</v>
      </c>
      <c r="AG214" s="14">
        <v>3</v>
      </c>
      <c r="AH214" t="s">
        <v>83</v>
      </c>
      <c r="AI214">
        <v>1</v>
      </c>
      <c r="AJ214" s="40">
        <f t="shared" si="308"/>
        <v>3</v>
      </c>
      <c r="AK214">
        <v>4</v>
      </c>
      <c r="AL214" t="s">
        <v>83</v>
      </c>
      <c r="AM214">
        <v>3</v>
      </c>
      <c r="AN214" s="40">
        <f t="shared" si="260"/>
        <v>0</v>
      </c>
      <c r="AO214">
        <v>4</v>
      </c>
      <c r="AP214" t="s">
        <v>83</v>
      </c>
      <c r="AQ214">
        <v>1</v>
      </c>
      <c r="AR214" s="40">
        <f t="shared" si="239"/>
        <v>0</v>
      </c>
      <c r="AS214">
        <v>3</v>
      </c>
      <c r="AT214" t="s">
        <v>83</v>
      </c>
      <c r="AU214">
        <v>4</v>
      </c>
      <c r="AV214" s="40">
        <f t="shared" si="261"/>
        <v>0</v>
      </c>
      <c r="AW214">
        <v>3</v>
      </c>
      <c r="AX214" t="s">
        <v>83</v>
      </c>
      <c r="AY214">
        <v>3</v>
      </c>
      <c r="AZ214" s="40">
        <f t="shared" si="262"/>
        <v>0</v>
      </c>
      <c r="BA214">
        <v>1</v>
      </c>
      <c r="BB214" t="s">
        <v>83</v>
      </c>
      <c r="BC214">
        <v>5</v>
      </c>
      <c r="BD214" s="40">
        <f t="shared" si="244"/>
        <v>3</v>
      </c>
      <c r="BE214" s="24">
        <f t="shared" si="263"/>
        <v>6</v>
      </c>
      <c r="BF214" s="14">
        <v>2</v>
      </c>
      <c r="BG214" t="s">
        <v>83</v>
      </c>
      <c r="BH214">
        <v>2</v>
      </c>
      <c r="BI214" s="40">
        <f t="shared" si="264"/>
        <v>0</v>
      </c>
      <c r="BJ214">
        <v>2</v>
      </c>
      <c r="BK214" t="s">
        <v>83</v>
      </c>
      <c r="BL214">
        <v>3</v>
      </c>
      <c r="BM214" s="40">
        <f t="shared" si="265"/>
        <v>0</v>
      </c>
      <c r="BN214">
        <v>2</v>
      </c>
      <c r="BO214" t="s">
        <v>83</v>
      </c>
      <c r="BP214">
        <v>1</v>
      </c>
      <c r="BQ214" s="40">
        <f t="shared" si="245"/>
        <v>3</v>
      </c>
      <c r="BR214">
        <v>4</v>
      </c>
      <c r="BS214" t="s">
        <v>83</v>
      </c>
      <c r="BT214">
        <v>4</v>
      </c>
      <c r="BU214" s="40">
        <f t="shared" si="266"/>
        <v>0</v>
      </c>
      <c r="BV214">
        <v>2</v>
      </c>
      <c r="BW214" t="s">
        <v>83</v>
      </c>
      <c r="BX214">
        <v>4</v>
      </c>
      <c r="BY214" s="40">
        <f t="shared" si="267"/>
        <v>4</v>
      </c>
      <c r="BZ214">
        <v>2</v>
      </c>
      <c r="CA214" t="s">
        <v>83</v>
      </c>
      <c r="CB214">
        <v>4</v>
      </c>
      <c r="CC214" s="40">
        <f t="shared" si="268"/>
        <v>3</v>
      </c>
      <c r="CD214" s="24">
        <f t="shared" si="269"/>
        <v>10</v>
      </c>
      <c r="CE214" s="14">
        <v>1</v>
      </c>
      <c r="CF214" t="s">
        <v>83</v>
      </c>
      <c r="CG214">
        <v>3</v>
      </c>
      <c r="CH214" s="40">
        <f t="shared" si="270"/>
        <v>0</v>
      </c>
      <c r="CI214">
        <v>3</v>
      </c>
      <c r="CJ214" t="s">
        <v>83</v>
      </c>
      <c r="CK214">
        <v>4</v>
      </c>
      <c r="CL214" s="40">
        <f t="shared" si="271"/>
        <v>0</v>
      </c>
      <c r="CM214">
        <v>2</v>
      </c>
      <c r="CN214" t="s">
        <v>83</v>
      </c>
      <c r="CO214">
        <v>2</v>
      </c>
      <c r="CP214" s="40">
        <f t="shared" si="272"/>
        <v>0</v>
      </c>
      <c r="CQ214">
        <v>2</v>
      </c>
      <c r="CR214" t="s">
        <v>83</v>
      </c>
      <c r="CS214">
        <v>2</v>
      </c>
      <c r="CT214" s="40">
        <f t="shared" si="273"/>
        <v>0</v>
      </c>
      <c r="CU214">
        <v>4</v>
      </c>
      <c r="CV214" t="s">
        <v>83</v>
      </c>
      <c r="CW214">
        <v>1</v>
      </c>
      <c r="CX214" s="40">
        <f t="shared" si="274"/>
        <v>3</v>
      </c>
      <c r="CY214">
        <v>4</v>
      </c>
      <c r="CZ214" t="s">
        <v>83</v>
      </c>
      <c r="DA214">
        <v>2</v>
      </c>
      <c r="DB214" s="40">
        <f t="shared" si="275"/>
        <v>3</v>
      </c>
      <c r="DC214" s="24">
        <f t="shared" si="276"/>
        <v>6</v>
      </c>
      <c r="DD214" s="14">
        <v>2</v>
      </c>
      <c r="DE214" t="s">
        <v>83</v>
      </c>
      <c r="DF214">
        <v>4</v>
      </c>
      <c r="DG214" s="40">
        <f t="shared" si="306"/>
        <v>3</v>
      </c>
      <c r="DH214">
        <v>2</v>
      </c>
      <c r="DI214" t="s">
        <v>83</v>
      </c>
      <c r="DJ214">
        <v>2</v>
      </c>
      <c r="DK214" s="40">
        <f t="shared" si="246"/>
        <v>0</v>
      </c>
      <c r="DL214">
        <v>4</v>
      </c>
      <c r="DM214" t="s">
        <v>83</v>
      </c>
      <c r="DN214">
        <v>3</v>
      </c>
      <c r="DO214" s="40">
        <f t="shared" si="277"/>
        <v>0</v>
      </c>
      <c r="DP214">
        <v>3</v>
      </c>
      <c r="DQ214" t="s">
        <v>83</v>
      </c>
      <c r="DR214">
        <v>3</v>
      </c>
      <c r="DS214" s="40">
        <f t="shared" si="237"/>
        <v>3</v>
      </c>
      <c r="DT214">
        <v>3</v>
      </c>
      <c r="DU214" t="s">
        <v>83</v>
      </c>
      <c r="DV214">
        <v>2</v>
      </c>
      <c r="DW214" s="40">
        <f t="shared" si="238"/>
        <v>4</v>
      </c>
      <c r="DX214">
        <v>4</v>
      </c>
      <c r="DY214" t="s">
        <v>83</v>
      </c>
      <c r="DZ214">
        <v>3</v>
      </c>
      <c r="EA214" s="39">
        <f t="shared" si="278"/>
        <v>0</v>
      </c>
      <c r="EB214" s="24">
        <f t="shared" si="247"/>
        <v>10</v>
      </c>
      <c r="EC214" s="14">
        <v>3</v>
      </c>
      <c r="ED214" t="s">
        <v>83</v>
      </c>
      <c r="EE214">
        <v>3</v>
      </c>
      <c r="EF214" s="40">
        <f t="shared" si="279"/>
        <v>3</v>
      </c>
      <c r="EG214">
        <v>2</v>
      </c>
      <c r="EH214" t="s">
        <v>83</v>
      </c>
      <c r="EI214">
        <v>4</v>
      </c>
      <c r="EJ214" s="40">
        <f t="shared" si="280"/>
        <v>0</v>
      </c>
      <c r="EK214">
        <v>4</v>
      </c>
      <c r="EL214" t="s">
        <v>83</v>
      </c>
      <c r="EM214">
        <v>2</v>
      </c>
      <c r="EN214" s="40">
        <f t="shared" si="311"/>
        <v>0</v>
      </c>
      <c r="EO214">
        <v>3</v>
      </c>
      <c r="EP214" t="s">
        <v>83</v>
      </c>
      <c r="EQ214">
        <v>4</v>
      </c>
      <c r="ER214" s="40">
        <f t="shared" si="281"/>
        <v>0</v>
      </c>
      <c r="ES214">
        <v>4</v>
      </c>
      <c r="ET214" t="s">
        <v>83</v>
      </c>
      <c r="EU214">
        <v>3</v>
      </c>
      <c r="EV214" s="40">
        <f t="shared" si="282"/>
        <v>0</v>
      </c>
      <c r="EW214">
        <v>5</v>
      </c>
      <c r="EX214" t="s">
        <v>83</v>
      </c>
      <c r="EY214">
        <v>3</v>
      </c>
      <c r="EZ214" s="40">
        <f t="shared" si="283"/>
        <v>3</v>
      </c>
      <c r="FA214" s="24">
        <f t="shared" si="284"/>
        <v>6</v>
      </c>
      <c r="FB214" s="14">
        <v>2</v>
      </c>
      <c r="FC214" t="s">
        <v>83</v>
      </c>
      <c r="FD214">
        <v>1</v>
      </c>
      <c r="FE214" s="40">
        <f t="shared" si="285"/>
        <v>4</v>
      </c>
      <c r="FF214">
        <v>5</v>
      </c>
      <c r="FG214" t="s">
        <v>83</v>
      </c>
      <c r="FH214">
        <v>3</v>
      </c>
      <c r="FI214" s="40">
        <f t="shared" si="286"/>
        <v>4</v>
      </c>
      <c r="FJ214">
        <v>2</v>
      </c>
      <c r="FK214" t="s">
        <v>83</v>
      </c>
      <c r="FL214">
        <v>4</v>
      </c>
      <c r="FM214" s="40">
        <f t="shared" si="287"/>
        <v>0</v>
      </c>
      <c r="FN214">
        <v>4</v>
      </c>
      <c r="FO214" t="s">
        <v>83</v>
      </c>
      <c r="FP214">
        <v>2</v>
      </c>
      <c r="FQ214" s="40">
        <f t="shared" si="248"/>
        <v>3</v>
      </c>
      <c r="FR214">
        <v>3</v>
      </c>
      <c r="FS214" t="s">
        <v>83</v>
      </c>
      <c r="FT214">
        <v>2</v>
      </c>
      <c r="FU214" s="40">
        <f t="shared" si="288"/>
        <v>0</v>
      </c>
      <c r="FV214">
        <v>1</v>
      </c>
      <c r="FW214" t="s">
        <v>83</v>
      </c>
      <c r="FX214">
        <v>4</v>
      </c>
      <c r="FY214" s="40">
        <f t="shared" si="249"/>
        <v>0</v>
      </c>
      <c r="FZ214" s="24">
        <f t="shared" si="250"/>
        <v>11</v>
      </c>
      <c r="GA214" s="14">
        <v>2</v>
      </c>
      <c r="GB214" t="s">
        <v>83</v>
      </c>
      <c r="GC214">
        <v>2</v>
      </c>
      <c r="GD214" s="40">
        <f t="shared" si="289"/>
        <v>3</v>
      </c>
      <c r="GE214">
        <v>2</v>
      </c>
      <c r="GF214" t="s">
        <v>83</v>
      </c>
      <c r="GG214">
        <v>1</v>
      </c>
      <c r="GH214" s="40">
        <f t="shared" si="313"/>
        <v>4</v>
      </c>
      <c r="GI214">
        <v>3</v>
      </c>
      <c r="GJ214" t="s">
        <v>83</v>
      </c>
      <c r="GK214">
        <v>2</v>
      </c>
      <c r="GL214" s="40">
        <f t="shared" si="290"/>
        <v>0</v>
      </c>
      <c r="GM214">
        <v>4</v>
      </c>
      <c r="GN214" t="s">
        <v>83</v>
      </c>
      <c r="GO214">
        <v>2</v>
      </c>
      <c r="GP214" s="40">
        <f t="shared" si="291"/>
        <v>4</v>
      </c>
      <c r="GQ214">
        <v>3</v>
      </c>
      <c r="GR214" t="s">
        <v>83</v>
      </c>
      <c r="GS214">
        <v>3</v>
      </c>
      <c r="GT214" s="40">
        <f t="shared" si="251"/>
        <v>0</v>
      </c>
      <c r="GU214">
        <v>3</v>
      </c>
      <c r="GV214" t="s">
        <v>83</v>
      </c>
      <c r="GW214">
        <v>3</v>
      </c>
      <c r="GX214" s="40">
        <f t="shared" si="292"/>
        <v>0</v>
      </c>
      <c r="GY214" s="24">
        <f t="shared" si="293"/>
        <v>11</v>
      </c>
      <c r="GZ214" s="28">
        <f t="shared" si="252"/>
        <v>67</v>
      </c>
      <c r="HA214" t="s">
        <v>140</v>
      </c>
      <c r="HB214">
        <f t="shared" si="253"/>
        <v>0</v>
      </c>
      <c r="HC214" t="s">
        <v>137</v>
      </c>
      <c r="HD214">
        <f t="shared" si="307"/>
        <v>5</v>
      </c>
      <c r="HE214" t="s">
        <v>93</v>
      </c>
      <c r="HF214">
        <f t="shared" si="254"/>
        <v>9</v>
      </c>
      <c r="HG214" t="s">
        <v>87</v>
      </c>
      <c r="HH214">
        <f t="shared" si="312"/>
        <v>5</v>
      </c>
      <c r="HI214" t="s">
        <v>165</v>
      </c>
      <c r="HJ214">
        <f t="shared" si="294"/>
        <v>9</v>
      </c>
      <c r="HK214" t="s">
        <v>142</v>
      </c>
      <c r="HL214">
        <f t="shared" si="295"/>
        <v>0</v>
      </c>
      <c r="HM214" t="s">
        <v>90</v>
      </c>
      <c r="HN214">
        <f t="shared" si="255"/>
        <v>9</v>
      </c>
      <c r="HO214" t="s">
        <v>91</v>
      </c>
      <c r="HP214">
        <f t="shared" si="296"/>
        <v>5</v>
      </c>
      <c r="HQ214" t="s">
        <v>136</v>
      </c>
      <c r="HR214" s="1">
        <f t="shared" si="297"/>
        <v>0</v>
      </c>
      <c r="HS214" t="s">
        <v>92</v>
      </c>
      <c r="HT214" s="1">
        <f t="shared" si="298"/>
        <v>0</v>
      </c>
      <c r="HU214" t="s">
        <v>169</v>
      </c>
      <c r="HV214" s="1">
        <f t="shared" si="299"/>
        <v>0</v>
      </c>
      <c r="HW214" t="s">
        <v>94</v>
      </c>
      <c r="HX214" s="1">
        <f t="shared" si="300"/>
        <v>5</v>
      </c>
      <c r="HY214" t="s">
        <v>130</v>
      </c>
      <c r="HZ214" s="1">
        <f t="shared" si="301"/>
        <v>6</v>
      </c>
      <c r="IA214" t="s">
        <v>89</v>
      </c>
      <c r="IB214" s="1">
        <f t="shared" si="302"/>
        <v>5</v>
      </c>
      <c r="IC214" t="s">
        <v>150</v>
      </c>
      <c r="ID214" s="1">
        <f t="shared" si="303"/>
        <v>0</v>
      </c>
      <c r="IE214" t="s">
        <v>96</v>
      </c>
      <c r="IF214" s="1">
        <f t="shared" si="304"/>
        <v>5</v>
      </c>
      <c r="IG214">
        <f t="shared" si="309"/>
        <v>63</v>
      </c>
      <c r="IH214" s="1">
        <f t="shared" si="305"/>
        <v>130</v>
      </c>
    </row>
    <row r="215" spans="1:242" ht="14.65" thickBot="1" x14ac:dyDescent="0.5">
      <c r="A215" s="1">
        <v>212</v>
      </c>
      <c r="B215" s="45">
        <f t="shared" si="240"/>
        <v>356</v>
      </c>
      <c r="C215" s="14" t="s">
        <v>438</v>
      </c>
      <c r="D215" t="s">
        <v>588</v>
      </c>
      <c r="E215" s="15" t="s">
        <v>611</v>
      </c>
      <c r="F215" s="28">
        <f t="shared" si="241"/>
        <v>155</v>
      </c>
      <c r="H215" s="14">
        <v>4</v>
      </c>
      <c r="I215" t="s">
        <v>83</v>
      </c>
      <c r="J215">
        <v>4</v>
      </c>
      <c r="K215" s="40">
        <f t="shared" si="256"/>
        <v>0</v>
      </c>
      <c r="L215">
        <v>3</v>
      </c>
      <c r="M215" t="s">
        <v>83</v>
      </c>
      <c r="N215">
        <v>2</v>
      </c>
      <c r="O215" s="40">
        <f t="shared" si="310"/>
        <v>0</v>
      </c>
      <c r="P215">
        <v>3</v>
      </c>
      <c r="Q215" t="s">
        <v>83</v>
      </c>
      <c r="R215">
        <v>3</v>
      </c>
      <c r="S215" s="40">
        <f t="shared" si="257"/>
        <v>0</v>
      </c>
      <c r="T215">
        <v>3</v>
      </c>
      <c r="U215" t="s">
        <v>83</v>
      </c>
      <c r="V215">
        <v>2</v>
      </c>
      <c r="W215" s="40">
        <f t="shared" si="242"/>
        <v>0</v>
      </c>
      <c r="X215">
        <v>3</v>
      </c>
      <c r="Y215" t="s">
        <v>83</v>
      </c>
      <c r="Z215">
        <v>2</v>
      </c>
      <c r="AA215" s="40">
        <f t="shared" si="243"/>
        <v>0</v>
      </c>
      <c r="AB215">
        <v>3</v>
      </c>
      <c r="AC215" t="s">
        <v>83</v>
      </c>
      <c r="AD215">
        <v>2</v>
      </c>
      <c r="AE215" s="40">
        <f t="shared" si="258"/>
        <v>3</v>
      </c>
      <c r="AF215" s="24">
        <f t="shared" si="259"/>
        <v>3</v>
      </c>
      <c r="AG215" s="14">
        <v>3</v>
      </c>
      <c r="AH215" t="s">
        <v>83</v>
      </c>
      <c r="AI215">
        <v>1</v>
      </c>
      <c r="AJ215" s="40">
        <f t="shared" si="308"/>
        <v>3</v>
      </c>
      <c r="AK215">
        <v>3</v>
      </c>
      <c r="AL215" t="s">
        <v>83</v>
      </c>
      <c r="AM215">
        <v>2</v>
      </c>
      <c r="AN215" s="40">
        <f t="shared" si="260"/>
        <v>0</v>
      </c>
      <c r="AO215">
        <v>3</v>
      </c>
      <c r="AP215" t="s">
        <v>83</v>
      </c>
      <c r="AQ215">
        <v>3</v>
      </c>
      <c r="AR215" s="40">
        <f t="shared" si="239"/>
        <v>0</v>
      </c>
      <c r="AS215">
        <v>3</v>
      </c>
      <c r="AT215" t="s">
        <v>83</v>
      </c>
      <c r="AU215">
        <v>3</v>
      </c>
      <c r="AV215" s="40">
        <f t="shared" si="261"/>
        <v>3</v>
      </c>
      <c r="AW215">
        <v>2</v>
      </c>
      <c r="AX215" t="s">
        <v>83</v>
      </c>
      <c r="AY215">
        <v>3</v>
      </c>
      <c r="AZ215" s="40">
        <f t="shared" si="262"/>
        <v>3</v>
      </c>
      <c r="BA215">
        <v>1</v>
      </c>
      <c r="BB215" t="s">
        <v>83</v>
      </c>
      <c r="BC215">
        <v>2</v>
      </c>
      <c r="BD215" s="40">
        <f t="shared" si="244"/>
        <v>4</v>
      </c>
      <c r="BE215" s="24">
        <f t="shared" si="263"/>
        <v>13</v>
      </c>
      <c r="BF215" s="14">
        <v>3</v>
      </c>
      <c r="BG215" t="s">
        <v>83</v>
      </c>
      <c r="BH215">
        <v>1</v>
      </c>
      <c r="BI215" s="40">
        <f t="shared" si="264"/>
        <v>0</v>
      </c>
      <c r="BJ215">
        <v>2</v>
      </c>
      <c r="BK215" t="s">
        <v>83</v>
      </c>
      <c r="BL215">
        <v>2</v>
      </c>
      <c r="BM215" s="40">
        <f t="shared" si="265"/>
        <v>3</v>
      </c>
      <c r="BN215">
        <v>2</v>
      </c>
      <c r="BO215" t="s">
        <v>83</v>
      </c>
      <c r="BP215">
        <v>1</v>
      </c>
      <c r="BQ215" s="40">
        <f t="shared" si="245"/>
        <v>3</v>
      </c>
      <c r="BR215">
        <v>2</v>
      </c>
      <c r="BS215" t="s">
        <v>83</v>
      </c>
      <c r="BT215">
        <v>2</v>
      </c>
      <c r="BU215" s="40">
        <f t="shared" si="266"/>
        <v>0</v>
      </c>
      <c r="BV215">
        <v>2</v>
      </c>
      <c r="BW215" t="s">
        <v>83</v>
      </c>
      <c r="BX215">
        <v>2</v>
      </c>
      <c r="BY215" s="40">
        <f t="shared" si="267"/>
        <v>0</v>
      </c>
      <c r="BZ215">
        <v>1</v>
      </c>
      <c r="CA215" t="s">
        <v>83</v>
      </c>
      <c r="CB215">
        <v>2</v>
      </c>
      <c r="CC215" s="40">
        <f t="shared" si="268"/>
        <v>6</v>
      </c>
      <c r="CD215" s="24">
        <f t="shared" si="269"/>
        <v>12</v>
      </c>
      <c r="CE215" s="14">
        <v>2</v>
      </c>
      <c r="CF215" t="s">
        <v>83</v>
      </c>
      <c r="CG215">
        <v>1</v>
      </c>
      <c r="CH215" s="40">
        <f t="shared" si="270"/>
        <v>0</v>
      </c>
      <c r="CI215">
        <v>2</v>
      </c>
      <c r="CJ215" t="s">
        <v>83</v>
      </c>
      <c r="CK215">
        <v>1</v>
      </c>
      <c r="CL215" s="40">
        <f t="shared" si="271"/>
        <v>3</v>
      </c>
      <c r="CM215">
        <v>1</v>
      </c>
      <c r="CN215" t="s">
        <v>83</v>
      </c>
      <c r="CO215">
        <v>1</v>
      </c>
      <c r="CP215" s="40">
        <f t="shared" si="272"/>
        <v>0</v>
      </c>
      <c r="CQ215">
        <v>2</v>
      </c>
      <c r="CR215" t="s">
        <v>83</v>
      </c>
      <c r="CS215">
        <v>2</v>
      </c>
      <c r="CT215" s="40">
        <f t="shared" si="273"/>
        <v>0</v>
      </c>
      <c r="CU215">
        <v>1</v>
      </c>
      <c r="CV215" t="s">
        <v>83</v>
      </c>
      <c r="CW215">
        <v>2</v>
      </c>
      <c r="CX215" s="40">
        <f t="shared" si="274"/>
        <v>0</v>
      </c>
      <c r="CY215">
        <v>2</v>
      </c>
      <c r="CZ215" t="s">
        <v>83</v>
      </c>
      <c r="DA215">
        <v>3</v>
      </c>
      <c r="DB215" s="40">
        <f t="shared" si="275"/>
        <v>0</v>
      </c>
      <c r="DC215" s="24">
        <f t="shared" si="276"/>
        <v>3</v>
      </c>
      <c r="DD215" s="14">
        <v>2</v>
      </c>
      <c r="DE215" t="s">
        <v>83</v>
      </c>
      <c r="DF215">
        <v>1</v>
      </c>
      <c r="DG215" s="40">
        <f t="shared" si="306"/>
        <v>0</v>
      </c>
      <c r="DH215">
        <v>2</v>
      </c>
      <c r="DI215" t="s">
        <v>83</v>
      </c>
      <c r="DJ215">
        <v>2</v>
      </c>
      <c r="DK215" s="40">
        <f t="shared" si="246"/>
        <v>0</v>
      </c>
      <c r="DL215">
        <v>2</v>
      </c>
      <c r="DM215" t="s">
        <v>83</v>
      </c>
      <c r="DN215">
        <v>2</v>
      </c>
      <c r="DO215" s="40">
        <f t="shared" si="277"/>
        <v>0</v>
      </c>
      <c r="DP215">
        <v>2</v>
      </c>
      <c r="DQ215" t="s">
        <v>83</v>
      </c>
      <c r="DR215">
        <v>3</v>
      </c>
      <c r="DS215" s="40">
        <f t="shared" si="237"/>
        <v>0</v>
      </c>
      <c r="DT215">
        <v>3</v>
      </c>
      <c r="DU215" t="s">
        <v>83</v>
      </c>
      <c r="DV215">
        <v>2</v>
      </c>
      <c r="DW215" s="40">
        <f t="shared" si="238"/>
        <v>4</v>
      </c>
      <c r="DX215">
        <v>2</v>
      </c>
      <c r="DY215" t="s">
        <v>83</v>
      </c>
      <c r="DZ215">
        <v>3</v>
      </c>
      <c r="EA215" s="39">
        <f t="shared" si="278"/>
        <v>3</v>
      </c>
      <c r="EB215" s="24">
        <f t="shared" si="247"/>
        <v>7</v>
      </c>
      <c r="EC215" s="14">
        <v>1</v>
      </c>
      <c r="ED215" t="s">
        <v>83</v>
      </c>
      <c r="EE215">
        <v>1</v>
      </c>
      <c r="EF215" s="40">
        <f t="shared" si="279"/>
        <v>4</v>
      </c>
      <c r="EG215">
        <v>2</v>
      </c>
      <c r="EH215" t="s">
        <v>83</v>
      </c>
      <c r="EI215">
        <v>2</v>
      </c>
      <c r="EJ215" s="40">
        <f t="shared" si="280"/>
        <v>0</v>
      </c>
      <c r="EK215">
        <v>3</v>
      </c>
      <c r="EL215" t="s">
        <v>83</v>
      </c>
      <c r="EM215">
        <v>2</v>
      </c>
      <c r="EN215" s="40">
        <f t="shared" si="311"/>
        <v>0</v>
      </c>
      <c r="EO215">
        <v>3</v>
      </c>
      <c r="EP215" t="s">
        <v>83</v>
      </c>
      <c r="EQ215">
        <v>2</v>
      </c>
      <c r="ER215" s="40">
        <f t="shared" si="281"/>
        <v>3</v>
      </c>
      <c r="ES215">
        <v>2</v>
      </c>
      <c r="ET215" t="s">
        <v>83</v>
      </c>
      <c r="EU215">
        <v>2</v>
      </c>
      <c r="EV215" s="40">
        <f t="shared" si="282"/>
        <v>3</v>
      </c>
      <c r="EW215">
        <v>2</v>
      </c>
      <c r="EX215" t="s">
        <v>83</v>
      </c>
      <c r="EY215">
        <v>1</v>
      </c>
      <c r="EZ215" s="40">
        <f t="shared" si="283"/>
        <v>0</v>
      </c>
      <c r="FA215" s="24">
        <f t="shared" si="284"/>
        <v>10</v>
      </c>
      <c r="FB215" s="14">
        <v>3</v>
      </c>
      <c r="FC215" t="s">
        <v>83</v>
      </c>
      <c r="FD215">
        <v>1</v>
      </c>
      <c r="FE215" s="40">
        <f t="shared" si="285"/>
        <v>3</v>
      </c>
      <c r="FF215">
        <v>2</v>
      </c>
      <c r="FG215" t="s">
        <v>83</v>
      </c>
      <c r="FH215">
        <v>1</v>
      </c>
      <c r="FI215" s="40">
        <f t="shared" si="286"/>
        <v>3</v>
      </c>
      <c r="FJ215">
        <v>1</v>
      </c>
      <c r="FK215" t="s">
        <v>83</v>
      </c>
      <c r="FL215">
        <v>1</v>
      </c>
      <c r="FM215" s="40">
        <f t="shared" si="287"/>
        <v>3</v>
      </c>
      <c r="FN215">
        <v>3</v>
      </c>
      <c r="FO215" t="s">
        <v>83</v>
      </c>
      <c r="FP215">
        <v>3</v>
      </c>
      <c r="FQ215" s="40">
        <f t="shared" si="248"/>
        <v>0</v>
      </c>
      <c r="FR215">
        <v>2</v>
      </c>
      <c r="FS215" t="s">
        <v>83</v>
      </c>
      <c r="FT215">
        <v>3</v>
      </c>
      <c r="FU215" s="40">
        <f t="shared" si="288"/>
        <v>6</v>
      </c>
      <c r="FV215">
        <v>1</v>
      </c>
      <c r="FW215" t="s">
        <v>83</v>
      </c>
      <c r="FX215">
        <v>2</v>
      </c>
      <c r="FY215" s="40">
        <f t="shared" si="249"/>
        <v>0</v>
      </c>
      <c r="FZ215" s="24">
        <f t="shared" si="250"/>
        <v>15</v>
      </c>
      <c r="GA215" s="14">
        <v>1</v>
      </c>
      <c r="GB215" t="s">
        <v>83</v>
      </c>
      <c r="GC215">
        <v>2</v>
      </c>
      <c r="GD215" s="40">
        <f t="shared" si="289"/>
        <v>0</v>
      </c>
      <c r="GE215">
        <v>2</v>
      </c>
      <c r="GF215" t="s">
        <v>83</v>
      </c>
      <c r="GG215">
        <v>1</v>
      </c>
      <c r="GH215" s="40">
        <f t="shared" si="313"/>
        <v>4</v>
      </c>
      <c r="GI215">
        <v>2</v>
      </c>
      <c r="GJ215" t="s">
        <v>83</v>
      </c>
      <c r="GK215">
        <v>2</v>
      </c>
      <c r="GL215" s="40">
        <f t="shared" si="290"/>
        <v>0</v>
      </c>
      <c r="GM215">
        <v>3</v>
      </c>
      <c r="GN215" t="s">
        <v>83</v>
      </c>
      <c r="GO215">
        <v>2</v>
      </c>
      <c r="GP215" s="40">
        <f t="shared" si="291"/>
        <v>3</v>
      </c>
      <c r="GQ215">
        <v>1</v>
      </c>
      <c r="GR215" t="s">
        <v>83</v>
      </c>
      <c r="GS215">
        <v>1</v>
      </c>
      <c r="GT215" s="40">
        <f t="shared" si="251"/>
        <v>0</v>
      </c>
      <c r="GU215">
        <v>1</v>
      </c>
      <c r="GV215" t="s">
        <v>83</v>
      </c>
      <c r="GW215">
        <v>1</v>
      </c>
      <c r="GX215" s="40">
        <f t="shared" si="292"/>
        <v>0</v>
      </c>
      <c r="GY215" s="24">
        <f t="shared" si="293"/>
        <v>7</v>
      </c>
      <c r="GZ215" s="28">
        <f t="shared" si="252"/>
        <v>70</v>
      </c>
      <c r="HA215" t="s">
        <v>84</v>
      </c>
      <c r="HB215">
        <f t="shared" si="253"/>
        <v>9</v>
      </c>
      <c r="HC215" t="s">
        <v>85</v>
      </c>
      <c r="HD215">
        <f t="shared" si="307"/>
        <v>9</v>
      </c>
      <c r="HE215" t="s">
        <v>93</v>
      </c>
      <c r="HF215">
        <f t="shared" si="254"/>
        <v>9</v>
      </c>
      <c r="HG215" t="s">
        <v>94</v>
      </c>
      <c r="HH215">
        <f t="shared" si="312"/>
        <v>9</v>
      </c>
      <c r="HI215" t="s">
        <v>88</v>
      </c>
      <c r="HJ215">
        <f t="shared" si="294"/>
        <v>0</v>
      </c>
      <c r="HK215" t="s">
        <v>131</v>
      </c>
      <c r="HL215">
        <f t="shared" si="295"/>
        <v>0</v>
      </c>
      <c r="HM215" t="s">
        <v>134</v>
      </c>
      <c r="HN215">
        <f t="shared" si="255"/>
        <v>5</v>
      </c>
      <c r="HO215" t="s">
        <v>96</v>
      </c>
      <c r="HP215">
        <f t="shared" si="296"/>
        <v>9</v>
      </c>
      <c r="HQ215" t="s">
        <v>136</v>
      </c>
      <c r="HR215" s="1">
        <f t="shared" si="297"/>
        <v>0</v>
      </c>
      <c r="HS215" t="s">
        <v>137</v>
      </c>
      <c r="HT215" s="1">
        <f t="shared" si="298"/>
        <v>6</v>
      </c>
      <c r="HU215" t="s">
        <v>86</v>
      </c>
      <c r="HV215" s="1">
        <f t="shared" si="299"/>
        <v>6</v>
      </c>
      <c r="HW215" t="s">
        <v>129</v>
      </c>
      <c r="HX215" s="1">
        <f t="shared" si="300"/>
        <v>0</v>
      </c>
      <c r="HY215" t="s">
        <v>130</v>
      </c>
      <c r="HZ215" s="1">
        <f t="shared" si="301"/>
        <v>6</v>
      </c>
      <c r="IA215" t="s">
        <v>95</v>
      </c>
      <c r="IB215" s="1">
        <f t="shared" si="302"/>
        <v>6</v>
      </c>
      <c r="IC215" t="s">
        <v>90</v>
      </c>
      <c r="ID215" s="1">
        <f t="shared" si="303"/>
        <v>5</v>
      </c>
      <c r="IE215" t="s">
        <v>91</v>
      </c>
      <c r="IF215" s="1">
        <f t="shared" si="304"/>
        <v>6</v>
      </c>
      <c r="IG215">
        <f t="shared" si="309"/>
        <v>85</v>
      </c>
      <c r="IH215" s="1">
        <f t="shared" si="305"/>
        <v>155</v>
      </c>
    </row>
    <row r="216" spans="1:242" ht="14.65" thickBot="1" x14ac:dyDescent="0.5">
      <c r="A216" s="1">
        <v>213</v>
      </c>
      <c r="B216" s="45">
        <f t="shared" si="240"/>
        <v>286</v>
      </c>
      <c r="C216" s="14" t="s">
        <v>589</v>
      </c>
      <c r="D216" t="s">
        <v>590</v>
      </c>
      <c r="E216" s="15" t="s">
        <v>611</v>
      </c>
      <c r="F216" s="28">
        <f t="shared" si="241"/>
        <v>160</v>
      </c>
      <c r="H216" s="14">
        <v>3</v>
      </c>
      <c r="I216" t="s">
        <v>83</v>
      </c>
      <c r="J216">
        <v>0</v>
      </c>
      <c r="K216" s="40">
        <f t="shared" si="256"/>
        <v>0</v>
      </c>
      <c r="L216">
        <v>0</v>
      </c>
      <c r="M216" t="s">
        <v>83</v>
      </c>
      <c r="N216">
        <v>1</v>
      </c>
      <c r="O216" s="40">
        <f t="shared" si="310"/>
        <v>3</v>
      </c>
      <c r="P216">
        <v>2</v>
      </c>
      <c r="Q216" t="s">
        <v>83</v>
      </c>
      <c r="R216">
        <v>1</v>
      </c>
      <c r="S216" s="40">
        <f t="shared" si="257"/>
        <v>0</v>
      </c>
      <c r="T216">
        <v>1</v>
      </c>
      <c r="U216" t="s">
        <v>83</v>
      </c>
      <c r="V216">
        <v>0</v>
      </c>
      <c r="W216" s="40">
        <f t="shared" si="242"/>
        <v>0</v>
      </c>
      <c r="X216">
        <v>2</v>
      </c>
      <c r="Y216" t="s">
        <v>83</v>
      </c>
      <c r="Z216">
        <v>1</v>
      </c>
      <c r="AA216" s="40">
        <f t="shared" si="243"/>
        <v>0</v>
      </c>
      <c r="AB216">
        <v>0</v>
      </c>
      <c r="AC216" t="s">
        <v>83</v>
      </c>
      <c r="AD216">
        <v>1</v>
      </c>
      <c r="AE216" s="40">
        <f t="shared" si="258"/>
        <v>0</v>
      </c>
      <c r="AF216" s="24">
        <f t="shared" si="259"/>
        <v>3</v>
      </c>
      <c r="AG216" s="14">
        <v>4</v>
      </c>
      <c r="AH216" t="s">
        <v>83</v>
      </c>
      <c r="AI216">
        <v>0</v>
      </c>
      <c r="AJ216" s="40">
        <f t="shared" si="308"/>
        <v>4</v>
      </c>
      <c r="AK216">
        <v>0</v>
      </c>
      <c r="AL216" t="s">
        <v>83</v>
      </c>
      <c r="AM216">
        <v>1</v>
      </c>
      <c r="AN216" s="40">
        <f t="shared" si="260"/>
        <v>0</v>
      </c>
      <c r="AO216">
        <v>1</v>
      </c>
      <c r="AP216" t="s">
        <v>83</v>
      </c>
      <c r="AQ216">
        <v>2</v>
      </c>
      <c r="AR216" s="40">
        <f t="shared" si="239"/>
        <v>3</v>
      </c>
      <c r="AS216">
        <v>3</v>
      </c>
      <c r="AT216" t="s">
        <v>83</v>
      </c>
      <c r="AU216">
        <v>1</v>
      </c>
      <c r="AV216" s="40">
        <f t="shared" si="261"/>
        <v>0</v>
      </c>
      <c r="AW216">
        <v>1</v>
      </c>
      <c r="AX216" t="s">
        <v>83</v>
      </c>
      <c r="AY216">
        <v>2</v>
      </c>
      <c r="AZ216" s="40">
        <f t="shared" si="262"/>
        <v>3</v>
      </c>
      <c r="BA216">
        <v>0</v>
      </c>
      <c r="BB216" t="s">
        <v>83</v>
      </c>
      <c r="BC216">
        <v>1</v>
      </c>
      <c r="BD216" s="40">
        <f t="shared" si="244"/>
        <v>6</v>
      </c>
      <c r="BE216" s="24">
        <f t="shared" si="263"/>
        <v>16</v>
      </c>
      <c r="BF216" s="14">
        <v>4</v>
      </c>
      <c r="BG216" t="s">
        <v>83</v>
      </c>
      <c r="BH216">
        <v>1</v>
      </c>
      <c r="BI216" s="40">
        <f t="shared" si="264"/>
        <v>0</v>
      </c>
      <c r="BJ216">
        <v>2</v>
      </c>
      <c r="BK216" t="s">
        <v>83</v>
      </c>
      <c r="BL216">
        <v>1</v>
      </c>
      <c r="BM216" s="40">
        <f t="shared" si="265"/>
        <v>0</v>
      </c>
      <c r="BN216">
        <v>1</v>
      </c>
      <c r="BO216" t="s">
        <v>83</v>
      </c>
      <c r="BP216">
        <v>2</v>
      </c>
      <c r="BQ216" s="40">
        <f t="shared" si="245"/>
        <v>0</v>
      </c>
      <c r="BR216">
        <v>1</v>
      </c>
      <c r="BS216" t="s">
        <v>83</v>
      </c>
      <c r="BT216">
        <v>0</v>
      </c>
      <c r="BU216" s="40">
        <f t="shared" si="266"/>
        <v>3</v>
      </c>
      <c r="BV216">
        <v>1</v>
      </c>
      <c r="BW216" t="s">
        <v>83</v>
      </c>
      <c r="BX216">
        <v>2</v>
      </c>
      <c r="BY216" s="40">
        <f t="shared" si="267"/>
        <v>3</v>
      </c>
      <c r="BZ216">
        <v>0</v>
      </c>
      <c r="CA216" t="s">
        <v>83</v>
      </c>
      <c r="CB216">
        <v>1</v>
      </c>
      <c r="CC216" s="40">
        <f t="shared" si="268"/>
        <v>4</v>
      </c>
      <c r="CD216" s="24">
        <f t="shared" si="269"/>
        <v>10</v>
      </c>
      <c r="CE216" s="14">
        <v>2</v>
      </c>
      <c r="CF216" t="s">
        <v>83</v>
      </c>
      <c r="CG216">
        <v>1</v>
      </c>
      <c r="CH216" s="40">
        <f t="shared" si="270"/>
        <v>0</v>
      </c>
      <c r="CI216">
        <v>3</v>
      </c>
      <c r="CJ216" t="s">
        <v>83</v>
      </c>
      <c r="CK216">
        <v>0</v>
      </c>
      <c r="CL216" s="40">
        <f t="shared" si="271"/>
        <v>4</v>
      </c>
      <c r="CM216">
        <v>0</v>
      </c>
      <c r="CN216" t="s">
        <v>83</v>
      </c>
      <c r="CO216">
        <v>1</v>
      </c>
      <c r="CP216" s="40">
        <f t="shared" si="272"/>
        <v>6</v>
      </c>
      <c r="CQ216">
        <v>4</v>
      </c>
      <c r="CR216" t="s">
        <v>83</v>
      </c>
      <c r="CS216">
        <v>3</v>
      </c>
      <c r="CT216" s="40">
        <f t="shared" si="273"/>
        <v>4</v>
      </c>
      <c r="CU216">
        <v>1</v>
      </c>
      <c r="CV216" t="s">
        <v>83</v>
      </c>
      <c r="CW216">
        <v>3</v>
      </c>
      <c r="CX216" s="40">
        <f t="shared" si="274"/>
        <v>0</v>
      </c>
      <c r="CY216">
        <v>0</v>
      </c>
      <c r="CZ216" t="s">
        <v>83</v>
      </c>
      <c r="DA216">
        <v>3</v>
      </c>
      <c r="DB216" s="40">
        <f t="shared" si="275"/>
        <v>0</v>
      </c>
      <c r="DC216" s="24">
        <f t="shared" si="276"/>
        <v>14</v>
      </c>
      <c r="DD216" s="14">
        <v>2</v>
      </c>
      <c r="DE216" t="s">
        <v>83</v>
      </c>
      <c r="DF216">
        <v>0</v>
      </c>
      <c r="DG216" s="40">
        <f t="shared" si="306"/>
        <v>0</v>
      </c>
      <c r="DH216">
        <v>3</v>
      </c>
      <c r="DI216" t="s">
        <v>83</v>
      </c>
      <c r="DJ216">
        <v>1</v>
      </c>
      <c r="DK216" s="40">
        <f t="shared" si="246"/>
        <v>3</v>
      </c>
      <c r="DL216">
        <v>1</v>
      </c>
      <c r="DM216" t="s">
        <v>83</v>
      </c>
      <c r="DN216">
        <v>0</v>
      </c>
      <c r="DO216" s="40">
        <f t="shared" si="277"/>
        <v>0</v>
      </c>
      <c r="DP216">
        <v>2</v>
      </c>
      <c r="DQ216" t="s">
        <v>83</v>
      </c>
      <c r="DR216">
        <v>3</v>
      </c>
      <c r="DS216" s="40">
        <f t="shared" si="237"/>
        <v>0</v>
      </c>
      <c r="DT216">
        <v>1</v>
      </c>
      <c r="DU216" t="s">
        <v>83</v>
      </c>
      <c r="DV216">
        <v>2</v>
      </c>
      <c r="DW216" s="40">
        <f t="shared" si="238"/>
        <v>1</v>
      </c>
      <c r="DX216">
        <v>0</v>
      </c>
      <c r="DY216" t="s">
        <v>83</v>
      </c>
      <c r="DZ216">
        <v>2</v>
      </c>
      <c r="EA216" s="39">
        <f t="shared" si="278"/>
        <v>4</v>
      </c>
      <c r="EB216" s="24">
        <f t="shared" si="247"/>
        <v>8</v>
      </c>
      <c r="EC216" s="14">
        <v>0</v>
      </c>
      <c r="ED216" t="s">
        <v>83</v>
      </c>
      <c r="EE216">
        <v>1</v>
      </c>
      <c r="EF216" s="40">
        <f t="shared" si="279"/>
        <v>0</v>
      </c>
      <c r="EG216">
        <v>2</v>
      </c>
      <c r="EH216" t="s">
        <v>83</v>
      </c>
      <c r="EI216">
        <v>1</v>
      </c>
      <c r="EJ216" s="40">
        <f t="shared" si="280"/>
        <v>4</v>
      </c>
      <c r="EK216">
        <v>1</v>
      </c>
      <c r="EL216" t="s">
        <v>83</v>
      </c>
      <c r="EM216">
        <v>0</v>
      </c>
      <c r="EN216" s="40">
        <f t="shared" si="311"/>
        <v>0</v>
      </c>
      <c r="EO216">
        <v>2</v>
      </c>
      <c r="EP216" t="s">
        <v>83</v>
      </c>
      <c r="EQ216">
        <v>1</v>
      </c>
      <c r="ER216" s="40">
        <f t="shared" si="281"/>
        <v>3</v>
      </c>
      <c r="ES216">
        <v>0</v>
      </c>
      <c r="ET216" t="s">
        <v>83</v>
      </c>
      <c r="EU216">
        <v>1</v>
      </c>
      <c r="EV216" s="40">
        <f t="shared" si="282"/>
        <v>0</v>
      </c>
      <c r="EW216">
        <v>0</v>
      </c>
      <c r="EX216" t="s">
        <v>83</v>
      </c>
      <c r="EY216">
        <v>1</v>
      </c>
      <c r="EZ216" s="40">
        <f t="shared" si="283"/>
        <v>4</v>
      </c>
      <c r="FA216" s="24">
        <f t="shared" si="284"/>
        <v>11</v>
      </c>
      <c r="FB216" s="14">
        <v>1</v>
      </c>
      <c r="FC216" t="s">
        <v>83</v>
      </c>
      <c r="FD216">
        <v>1</v>
      </c>
      <c r="FE216" s="40">
        <f t="shared" si="285"/>
        <v>0</v>
      </c>
      <c r="FF216">
        <v>3</v>
      </c>
      <c r="FG216" t="s">
        <v>83</v>
      </c>
      <c r="FH216">
        <v>2</v>
      </c>
      <c r="FI216" s="40">
        <f t="shared" si="286"/>
        <v>3</v>
      </c>
      <c r="FJ216">
        <v>2</v>
      </c>
      <c r="FK216" t="s">
        <v>83</v>
      </c>
      <c r="FL216">
        <v>0</v>
      </c>
      <c r="FM216" s="40">
        <f t="shared" si="287"/>
        <v>0</v>
      </c>
      <c r="FN216">
        <v>3</v>
      </c>
      <c r="FO216" t="s">
        <v>83</v>
      </c>
      <c r="FP216">
        <v>0</v>
      </c>
      <c r="FQ216" s="40">
        <f t="shared" si="248"/>
        <v>3</v>
      </c>
      <c r="FR216">
        <v>1</v>
      </c>
      <c r="FS216" t="s">
        <v>83</v>
      </c>
      <c r="FT216">
        <v>1</v>
      </c>
      <c r="FU216" s="40">
        <f t="shared" si="288"/>
        <v>0</v>
      </c>
      <c r="FV216">
        <v>0</v>
      </c>
      <c r="FW216" t="s">
        <v>83</v>
      </c>
      <c r="FX216">
        <v>3</v>
      </c>
      <c r="FY216" s="40">
        <f t="shared" si="249"/>
        <v>0</v>
      </c>
      <c r="FZ216" s="24">
        <f t="shared" si="250"/>
        <v>6</v>
      </c>
      <c r="GA216" s="14">
        <v>0</v>
      </c>
      <c r="GB216" t="s">
        <v>83</v>
      </c>
      <c r="GC216">
        <v>1</v>
      </c>
      <c r="GD216" s="40">
        <f t="shared" si="289"/>
        <v>0</v>
      </c>
      <c r="GE216">
        <v>1</v>
      </c>
      <c r="GF216" t="s">
        <v>83</v>
      </c>
      <c r="GG216">
        <v>0</v>
      </c>
      <c r="GH216" s="40">
        <f t="shared" si="313"/>
        <v>4</v>
      </c>
      <c r="GI216">
        <v>0</v>
      </c>
      <c r="GJ216" t="s">
        <v>83</v>
      </c>
      <c r="GK216">
        <v>1</v>
      </c>
      <c r="GL216" s="40">
        <f t="shared" si="290"/>
        <v>4</v>
      </c>
      <c r="GM216">
        <v>2</v>
      </c>
      <c r="GN216" t="s">
        <v>83</v>
      </c>
      <c r="GO216">
        <v>0</v>
      </c>
      <c r="GP216" s="40">
        <f t="shared" si="291"/>
        <v>6</v>
      </c>
      <c r="GQ216">
        <v>1</v>
      </c>
      <c r="GR216" t="s">
        <v>83</v>
      </c>
      <c r="GS216">
        <v>1</v>
      </c>
      <c r="GT216" s="40">
        <f t="shared" si="251"/>
        <v>0</v>
      </c>
      <c r="GU216">
        <v>2</v>
      </c>
      <c r="GV216" t="s">
        <v>83</v>
      </c>
      <c r="GW216">
        <v>0</v>
      </c>
      <c r="GX216" s="40">
        <f t="shared" si="292"/>
        <v>3</v>
      </c>
      <c r="GY216" s="24">
        <f t="shared" si="293"/>
        <v>17</v>
      </c>
      <c r="GZ216" s="28">
        <f t="shared" si="252"/>
        <v>85</v>
      </c>
      <c r="HA216" t="s">
        <v>140</v>
      </c>
      <c r="HB216">
        <f t="shared" si="253"/>
        <v>0</v>
      </c>
      <c r="HC216" t="s">
        <v>85</v>
      </c>
      <c r="HD216">
        <f t="shared" si="307"/>
        <v>9</v>
      </c>
      <c r="HE216" t="s">
        <v>86</v>
      </c>
      <c r="HF216">
        <f t="shared" si="254"/>
        <v>5</v>
      </c>
      <c r="HG216" t="s">
        <v>94</v>
      </c>
      <c r="HH216">
        <f t="shared" si="312"/>
        <v>9</v>
      </c>
      <c r="HI216" t="s">
        <v>88</v>
      </c>
      <c r="HJ216">
        <f t="shared" si="294"/>
        <v>0</v>
      </c>
      <c r="HK216" t="s">
        <v>131</v>
      </c>
      <c r="HL216">
        <f t="shared" si="295"/>
        <v>0</v>
      </c>
      <c r="HM216" t="s">
        <v>90</v>
      </c>
      <c r="HN216">
        <f t="shared" si="255"/>
        <v>9</v>
      </c>
      <c r="HO216" t="s">
        <v>96</v>
      </c>
      <c r="HP216">
        <f t="shared" si="296"/>
        <v>9</v>
      </c>
      <c r="HQ216" t="s">
        <v>84</v>
      </c>
      <c r="HR216" s="1">
        <f t="shared" si="297"/>
        <v>5</v>
      </c>
      <c r="HS216" t="s">
        <v>92</v>
      </c>
      <c r="HT216" s="1">
        <f t="shared" si="298"/>
        <v>0</v>
      </c>
      <c r="HU216" t="s">
        <v>93</v>
      </c>
      <c r="HV216" s="1">
        <f t="shared" si="299"/>
        <v>5</v>
      </c>
      <c r="HW216" t="s">
        <v>129</v>
      </c>
      <c r="HX216" s="1">
        <f t="shared" si="300"/>
        <v>0</v>
      </c>
      <c r="HY216" t="s">
        <v>130</v>
      </c>
      <c r="HZ216" s="1">
        <f t="shared" si="301"/>
        <v>6</v>
      </c>
      <c r="IA216" t="s">
        <v>95</v>
      </c>
      <c r="IB216" s="1">
        <f t="shared" si="302"/>
        <v>6</v>
      </c>
      <c r="IC216" t="s">
        <v>134</v>
      </c>
      <c r="ID216" s="1">
        <f t="shared" si="303"/>
        <v>6</v>
      </c>
      <c r="IE216" t="s">
        <v>91</v>
      </c>
      <c r="IF216" s="1">
        <f t="shared" si="304"/>
        <v>6</v>
      </c>
      <c r="IG216">
        <f t="shared" si="309"/>
        <v>75</v>
      </c>
      <c r="IH216" s="1">
        <f t="shared" si="305"/>
        <v>160</v>
      </c>
    </row>
    <row r="217" spans="1:242" ht="14.65" thickBot="1" x14ac:dyDescent="0.5">
      <c r="A217" s="1">
        <v>214</v>
      </c>
      <c r="B217" s="45">
        <f t="shared" si="240"/>
        <v>697</v>
      </c>
      <c r="C217" s="14" t="s">
        <v>591</v>
      </c>
      <c r="D217" t="s">
        <v>592</v>
      </c>
      <c r="E217" s="15" t="s">
        <v>611</v>
      </c>
      <c r="F217" s="28">
        <f t="shared" si="241"/>
        <v>118</v>
      </c>
      <c r="H217" s="14">
        <v>4</v>
      </c>
      <c r="I217" t="s">
        <v>83</v>
      </c>
      <c r="J217">
        <v>4</v>
      </c>
      <c r="K217" s="40">
        <f t="shared" si="256"/>
        <v>0</v>
      </c>
      <c r="L217">
        <v>2</v>
      </c>
      <c r="M217" t="s">
        <v>83</v>
      </c>
      <c r="N217">
        <v>3</v>
      </c>
      <c r="O217" s="40">
        <f t="shared" si="310"/>
        <v>3</v>
      </c>
      <c r="P217">
        <v>1</v>
      </c>
      <c r="Q217" t="s">
        <v>83</v>
      </c>
      <c r="R217">
        <v>2</v>
      </c>
      <c r="S217" s="40">
        <f t="shared" si="257"/>
        <v>3</v>
      </c>
      <c r="T217">
        <v>3</v>
      </c>
      <c r="U217" t="s">
        <v>83</v>
      </c>
      <c r="V217">
        <v>2</v>
      </c>
      <c r="W217" s="40">
        <f t="shared" si="242"/>
        <v>0</v>
      </c>
      <c r="X217">
        <v>1</v>
      </c>
      <c r="Y217" t="s">
        <v>83</v>
      </c>
      <c r="Z217">
        <v>1</v>
      </c>
      <c r="AA217" s="40">
        <f t="shared" si="243"/>
        <v>0</v>
      </c>
      <c r="AB217">
        <v>1</v>
      </c>
      <c r="AC217" t="s">
        <v>83</v>
      </c>
      <c r="AD217">
        <v>3</v>
      </c>
      <c r="AE217" s="40">
        <f t="shared" si="258"/>
        <v>0</v>
      </c>
      <c r="AF217" s="24">
        <f t="shared" si="259"/>
        <v>6</v>
      </c>
      <c r="AG217" s="14">
        <v>2</v>
      </c>
      <c r="AH217" t="s">
        <v>83</v>
      </c>
      <c r="AI217">
        <v>1</v>
      </c>
      <c r="AJ217" s="40">
        <f t="shared" si="308"/>
        <v>3</v>
      </c>
      <c r="AK217">
        <v>3</v>
      </c>
      <c r="AL217" t="s">
        <v>83</v>
      </c>
      <c r="AM217">
        <v>4</v>
      </c>
      <c r="AN217" s="40">
        <f t="shared" si="260"/>
        <v>0</v>
      </c>
      <c r="AO217">
        <v>2</v>
      </c>
      <c r="AP217" t="s">
        <v>83</v>
      </c>
      <c r="AQ217">
        <v>1</v>
      </c>
      <c r="AR217" s="40">
        <f t="shared" si="239"/>
        <v>0</v>
      </c>
      <c r="AS217">
        <v>2</v>
      </c>
      <c r="AT217" t="s">
        <v>83</v>
      </c>
      <c r="AU217">
        <v>3</v>
      </c>
      <c r="AV217" s="40">
        <f t="shared" si="261"/>
        <v>0</v>
      </c>
      <c r="AW217">
        <v>2</v>
      </c>
      <c r="AX217" t="s">
        <v>83</v>
      </c>
      <c r="AY217">
        <v>1</v>
      </c>
      <c r="AZ217" s="40">
        <f t="shared" si="262"/>
        <v>0</v>
      </c>
      <c r="BA217">
        <v>1</v>
      </c>
      <c r="BB217" t="s">
        <v>83</v>
      </c>
      <c r="BC217">
        <v>2</v>
      </c>
      <c r="BD217" s="40">
        <f t="shared" si="244"/>
        <v>4</v>
      </c>
      <c r="BE217" s="24">
        <f t="shared" si="263"/>
        <v>7</v>
      </c>
      <c r="BF217" s="14">
        <v>2</v>
      </c>
      <c r="BG217" t="s">
        <v>83</v>
      </c>
      <c r="BH217">
        <v>1</v>
      </c>
      <c r="BI217" s="40">
        <f t="shared" si="264"/>
        <v>0</v>
      </c>
      <c r="BJ217">
        <v>1</v>
      </c>
      <c r="BK217" t="s">
        <v>83</v>
      </c>
      <c r="BL217">
        <v>3</v>
      </c>
      <c r="BM217" s="40">
        <f t="shared" si="265"/>
        <v>0</v>
      </c>
      <c r="BN217">
        <v>3</v>
      </c>
      <c r="BO217" t="s">
        <v>83</v>
      </c>
      <c r="BP217">
        <v>2</v>
      </c>
      <c r="BQ217" s="40">
        <f t="shared" si="245"/>
        <v>3</v>
      </c>
      <c r="BR217">
        <v>3</v>
      </c>
      <c r="BS217" t="s">
        <v>83</v>
      </c>
      <c r="BT217">
        <v>4</v>
      </c>
      <c r="BU217" s="40">
        <f t="shared" si="266"/>
        <v>0</v>
      </c>
      <c r="BV217">
        <v>2</v>
      </c>
      <c r="BW217" t="s">
        <v>83</v>
      </c>
      <c r="BX217">
        <v>3</v>
      </c>
      <c r="BY217" s="40">
        <f t="shared" si="267"/>
        <v>3</v>
      </c>
      <c r="BZ217">
        <v>1</v>
      </c>
      <c r="CA217" t="s">
        <v>83</v>
      </c>
      <c r="CB217">
        <v>3</v>
      </c>
      <c r="CC217" s="40">
        <f t="shared" si="268"/>
        <v>3</v>
      </c>
      <c r="CD217" s="24">
        <f t="shared" si="269"/>
        <v>9</v>
      </c>
      <c r="CE217" s="14">
        <v>3</v>
      </c>
      <c r="CF217" t="s">
        <v>83</v>
      </c>
      <c r="CG217">
        <v>1</v>
      </c>
      <c r="CH217" s="40">
        <f t="shared" si="270"/>
        <v>0</v>
      </c>
      <c r="CI217">
        <v>2</v>
      </c>
      <c r="CJ217" t="s">
        <v>83</v>
      </c>
      <c r="CK217">
        <v>3</v>
      </c>
      <c r="CL217" s="40">
        <f t="shared" si="271"/>
        <v>0</v>
      </c>
      <c r="CM217">
        <v>1</v>
      </c>
      <c r="CN217" t="s">
        <v>83</v>
      </c>
      <c r="CO217">
        <v>1</v>
      </c>
      <c r="CP217" s="40">
        <f t="shared" si="272"/>
        <v>0</v>
      </c>
      <c r="CQ217">
        <v>1</v>
      </c>
      <c r="CR217" t="s">
        <v>83</v>
      </c>
      <c r="CS217">
        <v>2</v>
      </c>
      <c r="CT217" s="40">
        <f t="shared" si="273"/>
        <v>0</v>
      </c>
      <c r="CU217">
        <v>3</v>
      </c>
      <c r="CV217" t="s">
        <v>83</v>
      </c>
      <c r="CW217">
        <v>2</v>
      </c>
      <c r="CX217" s="40">
        <f t="shared" si="274"/>
        <v>4</v>
      </c>
      <c r="CY217">
        <v>2</v>
      </c>
      <c r="CZ217" t="s">
        <v>83</v>
      </c>
      <c r="DA217">
        <v>3</v>
      </c>
      <c r="DB217" s="40">
        <f t="shared" si="275"/>
        <v>0</v>
      </c>
      <c r="DC217" s="24">
        <f t="shared" si="276"/>
        <v>4</v>
      </c>
      <c r="DD217" s="14">
        <v>3</v>
      </c>
      <c r="DE217" t="s">
        <v>83</v>
      </c>
      <c r="DF217">
        <v>2</v>
      </c>
      <c r="DG217" s="40">
        <f t="shared" si="306"/>
        <v>0</v>
      </c>
      <c r="DH217">
        <v>3</v>
      </c>
      <c r="DI217" t="s">
        <v>83</v>
      </c>
      <c r="DJ217">
        <v>1</v>
      </c>
      <c r="DK217" s="40">
        <f t="shared" si="246"/>
        <v>3</v>
      </c>
      <c r="DL217">
        <v>2</v>
      </c>
      <c r="DM217" t="s">
        <v>83</v>
      </c>
      <c r="DN217">
        <v>3</v>
      </c>
      <c r="DO217" s="40">
        <f t="shared" si="277"/>
        <v>4</v>
      </c>
      <c r="DP217">
        <v>3</v>
      </c>
      <c r="DQ217" t="s">
        <v>83</v>
      </c>
      <c r="DR217">
        <v>4</v>
      </c>
      <c r="DS217" s="40">
        <f t="shared" si="237"/>
        <v>0</v>
      </c>
      <c r="DT217">
        <v>2</v>
      </c>
      <c r="DU217" t="s">
        <v>83</v>
      </c>
      <c r="DV217">
        <v>3</v>
      </c>
      <c r="DW217" s="40">
        <f t="shared" si="238"/>
        <v>1</v>
      </c>
      <c r="DX217">
        <v>2</v>
      </c>
      <c r="DY217" t="s">
        <v>83</v>
      </c>
      <c r="DZ217">
        <v>3</v>
      </c>
      <c r="EA217" s="39">
        <f t="shared" si="278"/>
        <v>3</v>
      </c>
      <c r="EB217" s="24">
        <f t="shared" si="247"/>
        <v>11</v>
      </c>
      <c r="EC217" s="14">
        <v>2</v>
      </c>
      <c r="ED217" t="s">
        <v>83</v>
      </c>
      <c r="EE217">
        <v>2</v>
      </c>
      <c r="EF217" s="40">
        <f t="shared" si="279"/>
        <v>3</v>
      </c>
      <c r="EG217">
        <v>2</v>
      </c>
      <c r="EH217" t="s">
        <v>83</v>
      </c>
      <c r="EI217">
        <v>1</v>
      </c>
      <c r="EJ217" s="40">
        <f t="shared" si="280"/>
        <v>4</v>
      </c>
      <c r="EK217">
        <v>2</v>
      </c>
      <c r="EL217" t="s">
        <v>83</v>
      </c>
      <c r="EM217">
        <v>1</v>
      </c>
      <c r="EN217" s="40">
        <f t="shared" si="311"/>
        <v>0</v>
      </c>
      <c r="EO217">
        <v>2</v>
      </c>
      <c r="EP217" t="s">
        <v>83</v>
      </c>
      <c r="EQ217">
        <v>2</v>
      </c>
      <c r="ER217" s="40">
        <f t="shared" si="281"/>
        <v>0</v>
      </c>
      <c r="ES217">
        <v>1</v>
      </c>
      <c r="ET217" t="s">
        <v>83</v>
      </c>
      <c r="EU217">
        <v>2</v>
      </c>
      <c r="EV217" s="40">
        <f t="shared" si="282"/>
        <v>0</v>
      </c>
      <c r="EW217">
        <v>3</v>
      </c>
      <c r="EX217" t="s">
        <v>83</v>
      </c>
      <c r="EY217">
        <v>1</v>
      </c>
      <c r="EZ217" s="40">
        <f t="shared" si="283"/>
        <v>3</v>
      </c>
      <c r="FA217" s="24">
        <f t="shared" si="284"/>
        <v>10</v>
      </c>
      <c r="FB217" s="14">
        <v>3</v>
      </c>
      <c r="FC217" t="s">
        <v>83</v>
      </c>
      <c r="FD217">
        <v>3</v>
      </c>
      <c r="FE217" s="40">
        <f t="shared" si="285"/>
        <v>0</v>
      </c>
      <c r="FF217">
        <v>2</v>
      </c>
      <c r="FG217" t="s">
        <v>83</v>
      </c>
      <c r="FH217">
        <v>1</v>
      </c>
      <c r="FI217" s="40">
        <f t="shared" si="286"/>
        <v>3</v>
      </c>
      <c r="FJ217">
        <v>2</v>
      </c>
      <c r="FK217" t="s">
        <v>83</v>
      </c>
      <c r="FL217">
        <v>3</v>
      </c>
      <c r="FM217" s="40">
        <f t="shared" si="287"/>
        <v>0</v>
      </c>
      <c r="FN217">
        <v>4</v>
      </c>
      <c r="FO217" t="s">
        <v>83</v>
      </c>
      <c r="FP217">
        <v>3</v>
      </c>
      <c r="FQ217" s="40">
        <f t="shared" si="248"/>
        <v>4</v>
      </c>
      <c r="FR217">
        <v>2</v>
      </c>
      <c r="FS217" t="s">
        <v>83</v>
      </c>
      <c r="FT217">
        <v>3</v>
      </c>
      <c r="FU217" s="40">
        <f t="shared" si="288"/>
        <v>6</v>
      </c>
      <c r="FV217">
        <v>2</v>
      </c>
      <c r="FW217" t="s">
        <v>83</v>
      </c>
      <c r="FX217">
        <v>3</v>
      </c>
      <c r="FY217" s="40">
        <f t="shared" si="249"/>
        <v>0</v>
      </c>
      <c r="FZ217" s="24">
        <f t="shared" si="250"/>
        <v>13</v>
      </c>
      <c r="GA217" s="14">
        <v>1</v>
      </c>
      <c r="GB217" t="s">
        <v>83</v>
      </c>
      <c r="GC217">
        <v>2</v>
      </c>
      <c r="GD217" s="40">
        <f t="shared" si="289"/>
        <v>0</v>
      </c>
      <c r="GE217">
        <v>2</v>
      </c>
      <c r="GF217" t="s">
        <v>83</v>
      </c>
      <c r="GG217">
        <v>1</v>
      </c>
      <c r="GH217" s="40">
        <f t="shared" si="313"/>
        <v>4</v>
      </c>
      <c r="GI217">
        <v>3</v>
      </c>
      <c r="GJ217" t="s">
        <v>83</v>
      </c>
      <c r="GK217">
        <v>0</v>
      </c>
      <c r="GL217" s="40">
        <f t="shared" si="290"/>
        <v>0</v>
      </c>
      <c r="GM217">
        <v>2</v>
      </c>
      <c r="GN217" t="s">
        <v>83</v>
      </c>
      <c r="GO217">
        <v>1</v>
      </c>
      <c r="GP217" s="40">
        <f t="shared" si="291"/>
        <v>3</v>
      </c>
      <c r="GQ217">
        <v>2</v>
      </c>
      <c r="GR217" t="s">
        <v>83</v>
      </c>
      <c r="GS217">
        <v>0</v>
      </c>
      <c r="GT217" s="40">
        <f t="shared" si="251"/>
        <v>0</v>
      </c>
      <c r="GU217">
        <v>2</v>
      </c>
      <c r="GV217" t="s">
        <v>83</v>
      </c>
      <c r="GW217">
        <v>2</v>
      </c>
      <c r="GX217" s="40">
        <f t="shared" si="292"/>
        <v>0</v>
      </c>
      <c r="GY217" s="24">
        <f t="shared" si="293"/>
        <v>7</v>
      </c>
      <c r="GZ217" s="28">
        <f t="shared" si="252"/>
        <v>67</v>
      </c>
      <c r="HA217" t="s">
        <v>84</v>
      </c>
      <c r="HB217">
        <f t="shared" si="253"/>
        <v>9</v>
      </c>
      <c r="HC217" t="s">
        <v>137</v>
      </c>
      <c r="HD217">
        <f t="shared" si="307"/>
        <v>5</v>
      </c>
      <c r="HE217" t="s">
        <v>86</v>
      </c>
      <c r="HF217">
        <f t="shared" si="254"/>
        <v>5</v>
      </c>
      <c r="HG217" t="s">
        <v>129</v>
      </c>
      <c r="HH217">
        <f t="shared" si="312"/>
        <v>0</v>
      </c>
      <c r="HI217" t="s">
        <v>88</v>
      </c>
      <c r="HJ217">
        <f t="shared" si="294"/>
        <v>0</v>
      </c>
      <c r="HK217" t="s">
        <v>131</v>
      </c>
      <c r="HL217">
        <f t="shared" si="295"/>
        <v>0</v>
      </c>
      <c r="HM217" t="s">
        <v>150</v>
      </c>
      <c r="HN217">
        <f t="shared" si="255"/>
        <v>0</v>
      </c>
      <c r="HO217" t="s">
        <v>96</v>
      </c>
      <c r="HP217">
        <f t="shared" si="296"/>
        <v>9</v>
      </c>
      <c r="HQ217" t="s">
        <v>140</v>
      </c>
      <c r="HR217" s="1">
        <f t="shared" si="297"/>
        <v>0</v>
      </c>
      <c r="HS217" t="s">
        <v>92</v>
      </c>
      <c r="HT217" s="1">
        <f t="shared" si="298"/>
        <v>0</v>
      </c>
      <c r="HU217" t="s">
        <v>133</v>
      </c>
      <c r="HV217" s="1">
        <f t="shared" si="299"/>
        <v>0</v>
      </c>
      <c r="HW217" t="s">
        <v>425</v>
      </c>
      <c r="HX217" s="1">
        <f t="shared" si="300"/>
        <v>0</v>
      </c>
      <c r="HY217" t="s">
        <v>130</v>
      </c>
      <c r="HZ217" s="1">
        <f t="shared" si="301"/>
        <v>6</v>
      </c>
      <c r="IA217" t="s">
        <v>95</v>
      </c>
      <c r="IB217" s="1">
        <f t="shared" si="302"/>
        <v>6</v>
      </c>
      <c r="IC217" t="s">
        <v>90</v>
      </c>
      <c r="ID217" s="1">
        <f t="shared" si="303"/>
        <v>5</v>
      </c>
      <c r="IE217" t="s">
        <v>91</v>
      </c>
      <c r="IF217" s="1">
        <f t="shared" si="304"/>
        <v>6</v>
      </c>
      <c r="IG217">
        <f t="shared" si="309"/>
        <v>51</v>
      </c>
      <c r="IH217" s="1">
        <f t="shared" si="305"/>
        <v>118</v>
      </c>
    </row>
    <row r="218" spans="1:242" ht="14.65" thickBot="1" x14ac:dyDescent="0.5">
      <c r="A218" s="1">
        <v>215</v>
      </c>
      <c r="B218" s="45">
        <f t="shared" si="240"/>
        <v>533</v>
      </c>
      <c r="C218" s="14" t="s">
        <v>388</v>
      </c>
      <c r="D218" t="s">
        <v>593</v>
      </c>
      <c r="E218" s="15" t="s">
        <v>611</v>
      </c>
      <c r="F218" s="28">
        <f t="shared" si="241"/>
        <v>140</v>
      </c>
      <c r="H218" s="14">
        <v>1</v>
      </c>
      <c r="I218" t="s">
        <v>83</v>
      </c>
      <c r="J218">
        <v>2</v>
      </c>
      <c r="K218" s="40">
        <f t="shared" si="256"/>
        <v>3</v>
      </c>
      <c r="L218">
        <v>1</v>
      </c>
      <c r="M218" t="s">
        <v>83</v>
      </c>
      <c r="N218">
        <v>3</v>
      </c>
      <c r="O218" s="40">
        <f t="shared" si="310"/>
        <v>4</v>
      </c>
      <c r="P218">
        <v>0</v>
      </c>
      <c r="Q218" t="s">
        <v>83</v>
      </c>
      <c r="R218">
        <v>2</v>
      </c>
      <c r="S218" s="40">
        <f t="shared" si="257"/>
        <v>4</v>
      </c>
      <c r="T218">
        <v>2</v>
      </c>
      <c r="U218" t="s">
        <v>83</v>
      </c>
      <c r="V218">
        <v>1</v>
      </c>
      <c r="W218" s="40">
        <f t="shared" si="242"/>
        <v>0</v>
      </c>
      <c r="X218">
        <v>1</v>
      </c>
      <c r="Y218" t="s">
        <v>83</v>
      </c>
      <c r="Z218">
        <v>1</v>
      </c>
      <c r="AA218" s="40">
        <f t="shared" si="243"/>
        <v>0</v>
      </c>
      <c r="AB218">
        <v>4</v>
      </c>
      <c r="AC218" t="s">
        <v>83</v>
      </c>
      <c r="AD218">
        <v>1</v>
      </c>
      <c r="AE218" s="40">
        <f t="shared" si="258"/>
        <v>3</v>
      </c>
      <c r="AF218" s="24">
        <f t="shared" si="259"/>
        <v>14</v>
      </c>
      <c r="AG218" s="14">
        <v>3</v>
      </c>
      <c r="AH218" t="s">
        <v>83</v>
      </c>
      <c r="AI218">
        <v>1</v>
      </c>
      <c r="AJ218" s="40">
        <f t="shared" si="308"/>
        <v>3</v>
      </c>
      <c r="AK218">
        <v>1</v>
      </c>
      <c r="AL218" t="s">
        <v>83</v>
      </c>
      <c r="AM218">
        <v>2</v>
      </c>
      <c r="AN218" s="40">
        <f t="shared" si="260"/>
        <v>0</v>
      </c>
      <c r="AO218">
        <v>2</v>
      </c>
      <c r="AP218" t="s">
        <v>83</v>
      </c>
      <c r="AQ218">
        <v>1</v>
      </c>
      <c r="AR218" s="40">
        <f t="shared" si="239"/>
        <v>0</v>
      </c>
      <c r="AS218">
        <v>3</v>
      </c>
      <c r="AT218" t="s">
        <v>83</v>
      </c>
      <c r="AU218">
        <v>1</v>
      </c>
      <c r="AV218" s="40">
        <f t="shared" si="261"/>
        <v>0</v>
      </c>
      <c r="AW218">
        <v>2</v>
      </c>
      <c r="AX218" t="s">
        <v>83</v>
      </c>
      <c r="AY218">
        <v>1</v>
      </c>
      <c r="AZ218" s="40">
        <f t="shared" si="262"/>
        <v>0</v>
      </c>
      <c r="BA218">
        <v>1</v>
      </c>
      <c r="BB218" t="s">
        <v>83</v>
      </c>
      <c r="BC218">
        <v>1</v>
      </c>
      <c r="BD218" s="40">
        <f t="shared" si="244"/>
        <v>0</v>
      </c>
      <c r="BE218" s="24">
        <f t="shared" si="263"/>
        <v>3</v>
      </c>
      <c r="BF218" s="14">
        <v>4</v>
      </c>
      <c r="BG218" t="s">
        <v>83</v>
      </c>
      <c r="BH218">
        <v>1</v>
      </c>
      <c r="BI218" s="40">
        <f t="shared" si="264"/>
        <v>0</v>
      </c>
      <c r="BJ218">
        <v>1</v>
      </c>
      <c r="BK218" t="s">
        <v>83</v>
      </c>
      <c r="BL218">
        <v>1</v>
      </c>
      <c r="BM218" s="40">
        <f t="shared" si="265"/>
        <v>4</v>
      </c>
      <c r="BN218">
        <v>2</v>
      </c>
      <c r="BO218" t="s">
        <v>83</v>
      </c>
      <c r="BP218">
        <v>1</v>
      </c>
      <c r="BQ218" s="40">
        <f t="shared" si="245"/>
        <v>3</v>
      </c>
      <c r="BR218">
        <v>3</v>
      </c>
      <c r="BS218" t="s">
        <v>83</v>
      </c>
      <c r="BT218">
        <v>1</v>
      </c>
      <c r="BU218" s="40">
        <f t="shared" si="266"/>
        <v>4</v>
      </c>
      <c r="BV218">
        <v>1</v>
      </c>
      <c r="BW218" t="s">
        <v>83</v>
      </c>
      <c r="BX218">
        <v>2</v>
      </c>
      <c r="BY218" s="40">
        <f t="shared" si="267"/>
        <v>3</v>
      </c>
      <c r="BZ218">
        <v>1</v>
      </c>
      <c r="CA218" t="s">
        <v>83</v>
      </c>
      <c r="CB218">
        <v>1</v>
      </c>
      <c r="CC218" s="40">
        <f t="shared" si="268"/>
        <v>0</v>
      </c>
      <c r="CD218" s="24">
        <f t="shared" si="269"/>
        <v>14</v>
      </c>
      <c r="CE218" s="14">
        <v>2</v>
      </c>
      <c r="CF218" t="s">
        <v>83</v>
      </c>
      <c r="CG218">
        <v>1</v>
      </c>
      <c r="CH218" s="40">
        <f t="shared" si="270"/>
        <v>0</v>
      </c>
      <c r="CI218">
        <v>1</v>
      </c>
      <c r="CJ218" t="s">
        <v>83</v>
      </c>
      <c r="CK218">
        <v>2</v>
      </c>
      <c r="CL218" s="40">
        <f t="shared" si="271"/>
        <v>0</v>
      </c>
      <c r="CM218">
        <v>2</v>
      </c>
      <c r="CN218" t="s">
        <v>83</v>
      </c>
      <c r="CO218">
        <v>1</v>
      </c>
      <c r="CP218" s="40">
        <f t="shared" si="272"/>
        <v>0</v>
      </c>
      <c r="CQ218">
        <v>1</v>
      </c>
      <c r="CR218" t="s">
        <v>83</v>
      </c>
      <c r="CS218">
        <v>2</v>
      </c>
      <c r="CT218" s="40">
        <f t="shared" si="273"/>
        <v>0</v>
      </c>
      <c r="CU218">
        <v>1</v>
      </c>
      <c r="CV218" t="s">
        <v>83</v>
      </c>
      <c r="CW218">
        <v>1</v>
      </c>
      <c r="CX218" s="40">
        <f t="shared" si="274"/>
        <v>0</v>
      </c>
      <c r="CY218">
        <v>1</v>
      </c>
      <c r="CZ218" t="s">
        <v>83</v>
      </c>
      <c r="DA218">
        <v>2</v>
      </c>
      <c r="DB218" s="40">
        <f t="shared" si="275"/>
        <v>0</v>
      </c>
      <c r="DC218" s="24">
        <f t="shared" si="276"/>
        <v>0</v>
      </c>
      <c r="DD218" s="14">
        <v>3</v>
      </c>
      <c r="DE218" t="s">
        <v>83</v>
      </c>
      <c r="DF218">
        <v>1</v>
      </c>
      <c r="DG218" s="40">
        <f t="shared" si="306"/>
        <v>0</v>
      </c>
      <c r="DH218">
        <v>3</v>
      </c>
      <c r="DI218" t="s">
        <v>83</v>
      </c>
      <c r="DJ218">
        <v>0</v>
      </c>
      <c r="DK218" s="40">
        <f t="shared" si="246"/>
        <v>3</v>
      </c>
      <c r="DL218">
        <v>1</v>
      </c>
      <c r="DM218" t="s">
        <v>83</v>
      </c>
      <c r="DN218">
        <v>0</v>
      </c>
      <c r="DO218" s="40">
        <f t="shared" si="277"/>
        <v>0</v>
      </c>
      <c r="DP218">
        <v>1</v>
      </c>
      <c r="DQ218" t="s">
        <v>83</v>
      </c>
      <c r="DR218">
        <v>2</v>
      </c>
      <c r="DS218" s="40">
        <f t="shared" si="237"/>
        <v>0</v>
      </c>
      <c r="DT218">
        <v>1</v>
      </c>
      <c r="DU218" t="s">
        <v>83</v>
      </c>
      <c r="DV218">
        <v>3</v>
      </c>
      <c r="DW218" s="40">
        <f t="shared" si="238"/>
        <v>1</v>
      </c>
      <c r="DX218">
        <v>2</v>
      </c>
      <c r="DY218" t="s">
        <v>83</v>
      </c>
      <c r="DZ218">
        <v>3</v>
      </c>
      <c r="EA218" s="39">
        <f t="shared" si="278"/>
        <v>3</v>
      </c>
      <c r="EB218" s="24">
        <f t="shared" si="247"/>
        <v>7</v>
      </c>
      <c r="EC218" s="14">
        <v>2</v>
      </c>
      <c r="ED218" t="s">
        <v>83</v>
      </c>
      <c r="EE218">
        <v>1</v>
      </c>
      <c r="EF218" s="40">
        <f t="shared" si="279"/>
        <v>0</v>
      </c>
      <c r="EG218">
        <v>3</v>
      </c>
      <c r="EH218" t="s">
        <v>83</v>
      </c>
      <c r="EI218">
        <v>1</v>
      </c>
      <c r="EJ218" s="40">
        <f t="shared" si="280"/>
        <v>3</v>
      </c>
      <c r="EK218">
        <v>2</v>
      </c>
      <c r="EL218" t="s">
        <v>83</v>
      </c>
      <c r="EM218">
        <v>1</v>
      </c>
      <c r="EN218" s="40">
        <f t="shared" si="311"/>
        <v>0</v>
      </c>
      <c r="EO218">
        <v>1</v>
      </c>
      <c r="EP218" t="s">
        <v>83</v>
      </c>
      <c r="EQ218">
        <v>1</v>
      </c>
      <c r="ER218" s="40">
        <f t="shared" si="281"/>
        <v>0</v>
      </c>
      <c r="ES218">
        <v>0</v>
      </c>
      <c r="ET218" t="s">
        <v>83</v>
      </c>
      <c r="EU218">
        <v>2</v>
      </c>
      <c r="EV218" s="40">
        <f t="shared" si="282"/>
        <v>0</v>
      </c>
      <c r="EW218">
        <v>3</v>
      </c>
      <c r="EX218" t="s">
        <v>83</v>
      </c>
      <c r="EY218">
        <v>1</v>
      </c>
      <c r="EZ218" s="40">
        <f t="shared" si="283"/>
        <v>0</v>
      </c>
      <c r="FA218" s="24">
        <f t="shared" si="284"/>
        <v>3</v>
      </c>
      <c r="FB218" s="14">
        <v>2</v>
      </c>
      <c r="FC218" t="s">
        <v>83</v>
      </c>
      <c r="FD218">
        <v>1</v>
      </c>
      <c r="FE218" s="40">
        <f t="shared" si="285"/>
        <v>4</v>
      </c>
      <c r="FF218">
        <v>3</v>
      </c>
      <c r="FG218" t="s">
        <v>83</v>
      </c>
      <c r="FH218">
        <v>1</v>
      </c>
      <c r="FI218" s="40">
        <f t="shared" si="286"/>
        <v>4</v>
      </c>
      <c r="FJ218">
        <v>1</v>
      </c>
      <c r="FK218" t="s">
        <v>83</v>
      </c>
      <c r="FL218">
        <v>1</v>
      </c>
      <c r="FM218" s="40">
        <f t="shared" si="287"/>
        <v>3</v>
      </c>
      <c r="FN218">
        <v>2</v>
      </c>
      <c r="FO218" t="s">
        <v>83</v>
      </c>
      <c r="FP218">
        <v>1</v>
      </c>
      <c r="FQ218" s="40">
        <f t="shared" si="248"/>
        <v>4</v>
      </c>
      <c r="FR218">
        <v>1</v>
      </c>
      <c r="FS218" t="s">
        <v>83</v>
      </c>
      <c r="FT218">
        <v>1</v>
      </c>
      <c r="FU218" s="40">
        <f t="shared" si="288"/>
        <v>0</v>
      </c>
      <c r="FV218">
        <v>1</v>
      </c>
      <c r="FW218" t="s">
        <v>83</v>
      </c>
      <c r="FX218">
        <v>3</v>
      </c>
      <c r="FY218" s="40">
        <f t="shared" si="249"/>
        <v>0</v>
      </c>
      <c r="FZ218" s="24">
        <f t="shared" si="250"/>
        <v>15</v>
      </c>
      <c r="GA218" s="14">
        <v>2</v>
      </c>
      <c r="GB218" t="s">
        <v>83</v>
      </c>
      <c r="GC218">
        <v>1</v>
      </c>
      <c r="GD218" s="40">
        <f t="shared" si="289"/>
        <v>0</v>
      </c>
      <c r="GE218">
        <v>2</v>
      </c>
      <c r="GF218" t="s">
        <v>83</v>
      </c>
      <c r="GG218">
        <v>1</v>
      </c>
      <c r="GH218" s="40">
        <f t="shared" si="313"/>
        <v>4</v>
      </c>
      <c r="GI218">
        <v>1</v>
      </c>
      <c r="GJ218" t="s">
        <v>83</v>
      </c>
      <c r="GK218">
        <v>2</v>
      </c>
      <c r="GL218" s="40">
        <f t="shared" si="290"/>
        <v>4</v>
      </c>
      <c r="GM218">
        <v>3</v>
      </c>
      <c r="GN218" t="s">
        <v>83</v>
      </c>
      <c r="GO218">
        <v>1</v>
      </c>
      <c r="GP218" s="40">
        <f t="shared" si="291"/>
        <v>4</v>
      </c>
      <c r="GQ218">
        <v>1</v>
      </c>
      <c r="GR218" t="s">
        <v>83</v>
      </c>
      <c r="GS218">
        <v>2</v>
      </c>
      <c r="GT218" s="40">
        <f t="shared" si="251"/>
        <v>3</v>
      </c>
      <c r="GU218">
        <v>1</v>
      </c>
      <c r="GV218" t="s">
        <v>83</v>
      </c>
      <c r="GW218">
        <v>0</v>
      </c>
      <c r="GX218" s="40">
        <f t="shared" si="292"/>
        <v>4</v>
      </c>
      <c r="GY218" s="24">
        <f t="shared" si="293"/>
        <v>19</v>
      </c>
      <c r="GZ218" s="28">
        <f t="shared" si="252"/>
        <v>75</v>
      </c>
      <c r="HA218" t="s">
        <v>84</v>
      </c>
      <c r="HB218">
        <f t="shared" si="253"/>
        <v>9</v>
      </c>
      <c r="HC218" t="s">
        <v>92</v>
      </c>
      <c r="HD218">
        <f t="shared" si="307"/>
        <v>0</v>
      </c>
      <c r="HE218" t="s">
        <v>93</v>
      </c>
      <c r="HF218">
        <f t="shared" si="254"/>
        <v>9</v>
      </c>
      <c r="HG218" t="s">
        <v>129</v>
      </c>
      <c r="HH218">
        <f t="shared" si="312"/>
        <v>0</v>
      </c>
      <c r="HI218" t="s">
        <v>88</v>
      </c>
      <c r="HJ218">
        <f t="shared" si="294"/>
        <v>0</v>
      </c>
      <c r="HK218" t="s">
        <v>131</v>
      </c>
      <c r="HL218">
        <f t="shared" si="295"/>
        <v>0</v>
      </c>
      <c r="HM218" t="s">
        <v>90</v>
      </c>
      <c r="HN218">
        <f t="shared" si="255"/>
        <v>9</v>
      </c>
      <c r="HO218" t="s">
        <v>96</v>
      </c>
      <c r="HP218">
        <f t="shared" si="296"/>
        <v>9</v>
      </c>
      <c r="HQ218" t="s">
        <v>136</v>
      </c>
      <c r="HR218" s="1">
        <f t="shared" si="297"/>
        <v>0</v>
      </c>
      <c r="HS218" t="s">
        <v>85</v>
      </c>
      <c r="HT218" s="1">
        <f t="shared" si="298"/>
        <v>5</v>
      </c>
      <c r="HU218" t="s">
        <v>86</v>
      </c>
      <c r="HV218" s="1">
        <f t="shared" si="299"/>
        <v>6</v>
      </c>
      <c r="HW218" t="s">
        <v>87</v>
      </c>
      <c r="HX218" s="1">
        <f t="shared" si="300"/>
        <v>6</v>
      </c>
      <c r="HY218" t="s">
        <v>130</v>
      </c>
      <c r="HZ218" s="1">
        <f t="shared" si="301"/>
        <v>6</v>
      </c>
      <c r="IA218" t="s">
        <v>142</v>
      </c>
      <c r="IB218" s="1">
        <f t="shared" si="302"/>
        <v>0</v>
      </c>
      <c r="IC218" t="s">
        <v>134</v>
      </c>
      <c r="ID218" s="1">
        <f t="shared" si="303"/>
        <v>6</v>
      </c>
      <c r="IE218" t="s">
        <v>135</v>
      </c>
      <c r="IF218" s="1">
        <f t="shared" si="304"/>
        <v>0</v>
      </c>
      <c r="IG218">
        <f t="shared" si="309"/>
        <v>65</v>
      </c>
      <c r="IH218" s="1">
        <f t="shared" si="305"/>
        <v>140</v>
      </c>
    </row>
    <row r="219" spans="1:242" ht="14.65" thickBot="1" x14ac:dyDescent="0.5">
      <c r="A219" s="1">
        <v>216</v>
      </c>
      <c r="B219" s="45">
        <f t="shared" si="240"/>
        <v>664</v>
      </c>
      <c r="C219" s="14" t="s">
        <v>594</v>
      </c>
      <c r="D219" t="s">
        <v>284</v>
      </c>
      <c r="E219" s="15" t="s">
        <v>611</v>
      </c>
      <c r="F219" s="28">
        <f t="shared" si="241"/>
        <v>125</v>
      </c>
      <c r="H219" s="14">
        <v>3</v>
      </c>
      <c r="I219" t="s">
        <v>83</v>
      </c>
      <c r="J219">
        <v>1</v>
      </c>
      <c r="K219" s="40">
        <f t="shared" si="256"/>
        <v>0</v>
      </c>
      <c r="L219">
        <v>2</v>
      </c>
      <c r="M219" t="s">
        <v>83</v>
      </c>
      <c r="N219">
        <v>1</v>
      </c>
      <c r="O219" s="40">
        <f t="shared" si="310"/>
        <v>0</v>
      </c>
      <c r="P219">
        <v>0</v>
      </c>
      <c r="Q219" t="s">
        <v>83</v>
      </c>
      <c r="R219">
        <v>0</v>
      </c>
      <c r="S219" s="40">
        <f t="shared" si="257"/>
        <v>0</v>
      </c>
      <c r="T219">
        <v>2</v>
      </c>
      <c r="U219" t="s">
        <v>83</v>
      </c>
      <c r="V219">
        <v>2</v>
      </c>
      <c r="W219" s="40">
        <f t="shared" si="242"/>
        <v>4</v>
      </c>
      <c r="X219">
        <v>1</v>
      </c>
      <c r="Y219" t="s">
        <v>83</v>
      </c>
      <c r="Z219">
        <v>0</v>
      </c>
      <c r="AA219" s="40">
        <f t="shared" si="243"/>
        <v>0</v>
      </c>
      <c r="AB219">
        <v>1</v>
      </c>
      <c r="AC219" t="s">
        <v>83</v>
      </c>
      <c r="AD219">
        <v>1</v>
      </c>
      <c r="AE219" s="40">
        <f t="shared" si="258"/>
        <v>0</v>
      </c>
      <c r="AF219" s="24">
        <f t="shared" si="259"/>
        <v>4</v>
      </c>
      <c r="AG219" s="14">
        <v>3</v>
      </c>
      <c r="AH219" t="s">
        <v>83</v>
      </c>
      <c r="AI219">
        <v>1</v>
      </c>
      <c r="AJ219" s="40">
        <f t="shared" si="308"/>
        <v>3</v>
      </c>
      <c r="AK219">
        <v>1</v>
      </c>
      <c r="AL219" t="s">
        <v>83</v>
      </c>
      <c r="AM219">
        <v>0</v>
      </c>
      <c r="AN219" s="40">
        <f t="shared" si="260"/>
        <v>0</v>
      </c>
      <c r="AO219">
        <v>3</v>
      </c>
      <c r="AP219" t="s">
        <v>83</v>
      </c>
      <c r="AQ219">
        <v>1</v>
      </c>
      <c r="AR219" s="40">
        <f t="shared" si="239"/>
        <v>0</v>
      </c>
      <c r="AS219">
        <v>3</v>
      </c>
      <c r="AT219" t="s">
        <v>83</v>
      </c>
      <c r="AU219">
        <v>1</v>
      </c>
      <c r="AV219" s="40">
        <f t="shared" si="261"/>
        <v>0</v>
      </c>
      <c r="AW219">
        <v>1</v>
      </c>
      <c r="AX219" t="s">
        <v>83</v>
      </c>
      <c r="AY219">
        <v>3</v>
      </c>
      <c r="AZ219" s="40">
        <f t="shared" si="262"/>
        <v>3</v>
      </c>
      <c r="BA219">
        <v>1</v>
      </c>
      <c r="BB219" t="s">
        <v>83</v>
      </c>
      <c r="BC219">
        <v>2</v>
      </c>
      <c r="BD219" s="40">
        <f t="shared" si="244"/>
        <v>4</v>
      </c>
      <c r="BE219" s="24">
        <f t="shared" si="263"/>
        <v>10</v>
      </c>
      <c r="BF219" s="14">
        <v>2</v>
      </c>
      <c r="BG219" t="s">
        <v>83</v>
      </c>
      <c r="BH219">
        <v>1</v>
      </c>
      <c r="BI219" s="40">
        <f t="shared" si="264"/>
        <v>0</v>
      </c>
      <c r="BJ219">
        <v>2</v>
      </c>
      <c r="BK219" t="s">
        <v>83</v>
      </c>
      <c r="BL219">
        <v>2</v>
      </c>
      <c r="BM219" s="40">
        <f t="shared" si="265"/>
        <v>3</v>
      </c>
      <c r="BN219">
        <v>0</v>
      </c>
      <c r="BO219" t="s">
        <v>83</v>
      </c>
      <c r="BP219">
        <v>2</v>
      </c>
      <c r="BQ219" s="40">
        <f t="shared" si="245"/>
        <v>0</v>
      </c>
      <c r="BR219">
        <v>2</v>
      </c>
      <c r="BS219" t="s">
        <v>83</v>
      </c>
      <c r="BT219">
        <v>1</v>
      </c>
      <c r="BU219" s="40">
        <f t="shared" si="266"/>
        <v>3</v>
      </c>
      <c r="BV219">
        <v>2</v>
      </c>
      <c r="BW219" t="s">
        <v>83</v>
      </c>
      <c r="BX219">
        <v>3</v>
      </c>
      <c r="BY219" s="40">
        <f t="shared" si="267"/>
        <v>3</v>
      </c>
      <c r="BZ219">
        <v>2</v>
      </c>
      <c r="CA219" t="s">
        <v>83</v>
      </c>
      <c r="CB219">
        <v>3</v>
      </c>
      <c r="CC219" s="40">
        <f t="shared" si="268"/>
        <v>4</v>
      </c>
      <c r="CD219" s="24">
        <f t="shared" si="269"/>
        <v>13</v>
      </c>
      <c r="CE219" s="14">
        <v>2</v>
      </c>
      <c r="CF219" t="s">
        <v>83</v>
      </c>
      <c r="CG219">
        <v>0</v>
      </c>
      <c r="CH219" s="40">
        <f t="shared" si="270"/>
        <v>0</v>
      </c>
      <c r="CI219">
        <v>2</v>
      </c>
      <c r="CJ219" t="s">
        <v>83</v>
      </c>
      <c r="CK219">
        <v>0</v>
      </c>
      <c r="CL219" s="40">
        <f t="shared" si="271"/>
        <v>3</v>
      </c>
      <c r="CM219">
        <v>1</v>
      </c>
      <c r="CN219" t="s">
        <v>83</v>
      </c>
      <c r="CO219">
        <v>1</v>
      </c>
      <c r="CP219" s="40">
        <f t="shared" si="272"/>
        <v>0</v>
      </c>
      <c r="CQ219">
        <v>2</v>
      </c>
      <c r="CR219" t="s">
        <v>83</v>
      </c>
      <c r="CS219">
        <v>1</v>
      </c>
      <c r="CT219" s="40">
        <f t="shared" si="273"/>
        <v>6</v>
      </c>
      <c r="CU219">
        <v>2</v>
      </c>
      <c r="CV219" t="s">
        <v>83</v>
      </c>
      <c r="CW219">
        <v>1</v>
      </c>
      <c r="CX219" s="40">
        <f t="shared" si="274"/>
        <v>4</v>
      </c>
      <c r="CY219">
        <v>1</v>
      </c>
      <c r="CZ219" t="s">
        <v>83</v>
      </c>
      <c r="DA219">
        <v>2</v>
      </c>
      <c r="DB219" s="40">
        <f t="shared" si="275"/>
        <v>0</v>
      </c>
      <c r="DC219" s="24">
        <f t="shared" si="276"/>
        <v>13</v>
      </c>
      <c r="DD219" s="14">
        <v>1</v>
      </c>
      <c r="DE219" t="s">
        <v>83</v>
      </c>
      <c r="DF219">
        <v>0</v>
      </c>
      <c r="DG219" s="40">
        <f t="shared" si="306"/>
        <v>0</v>
      </c>
      <c r="DH219">
        <v>3</v>
      </c>
      <c r="DI219" t="s">
        <v>83</v>
      </c>
      <c r="DJ219">
        <v>1</v>
      </c>
      <c r="DK219" s="40">
        <f t="shared" si="246"/>
        <v>3</v>
      </c>
      <c r="DL219">
        <v>2</v>
      </c>
      <c r="DM219" t="s">
        <v>83</v>
      </c>
      <c r="DN219">
        <v>1</v>
      </c>
      <c r="DO219" s="40">
        <f t="shared" si="277"/>
        <v>0</v>
      </c>
      <c r="DP219">
        <v>1</v>
      </c>
      <c r="DQ219" t="s">
        <v>83</v>
      </c>
      <c r="DR219">
        <v>5</v>
      </c>
      <c r="DS219" s="40">
        <f t="shared" si="237"/>
        <v>0</v>
      </c>
      <c r="DT219">
        <v>3</v>
      </c>
      <c r="DU219" t="s">
        <v>83</v>
      </c>
      <c r="DV219">
        <v>2</v>
      </c>
      <c r="DW219" s="40">
        <f t="shared" si="238"/>
        <v>4</v>
      </c>
      <c r="DX219">
        <v>1</v>
      </c>
      <c r="DY219" t="s">
        <v>83</v>
      </c>
      <c r="DZ219">
        <v>3</v>
      </c>
      <c r="EA219" s="39">
        <f t="shared" si="278"/>
        <v>4</v>
      </c>
      <c r="EB219" s="24">
        <f t="shared" si="247"/>
        <v>11</v>
      </c>
      <c r="EC219" s="14">
        <v>3</v>
      </c>
      <c r="ED219" t="s">
        <v>83</v>
      </c>
      <c r="EE219">
        <v>0</v>
      </c>
      <c r="EF219" s="40">
        <f t="shared" si="279"/>
        <v>0</v>
      </c>
      <c r="EG219">
        <v>1</v>
      </c>
      <c r="EH219" t="s">
        <v>83</v>
      </c>
      <c r="EI219">
        <v>1</v>
      </c>
      <c r="EJ219" s="40">
        <f t="shared" si="280"/>
        <v>0</v>
      </c>
      <c r="EK219">
        <v>1</v>
      </c>
      <c r="EL219" t="s">
        <v>83</v>
      </c>
      <c r="EM219">
        <v>0</v>
      </c>
      <c r="EN219" s="40">
        <f t="shared" si="311"/>
        <v>0</v>
      </c>
      <c r="EO219">
        <v>1</v>
      </c>
      <c r="EP219" t="s">
        <v>83</v>
      </c>
      <c r="EQ219">
        <v>2</v>
      </c>
      <c r="ER219" s="40">
        <f t="shared" si="281"/>
        <v>0</v>
      </c>
      <c r="ES219">
        <v>2</v>
      </c>
      <c r="ET219" t="s">
        <v>83</v>
      </c>
      <c r="EU219">
        <v>1</v>
      </c>
      <c r="EV219" s="40">
        <f t="shared" si="282"/>
        <v>0</v>
      </c>
      <c r="EW219">
        <v>2</v>
      </c>
      <c r="EX219" t="s">
        <v>83</v>
      </c>
      <c r="EY219">
        <v>3</v>
      </c>
      <c r="EZ219" s="40">
        <f t="shared" si="283"/>
        <v>4</v>
      </c>
      <c r="FA219" s="24">
        <f t="shared" si="284"/>
        <v>4</v>
      </c>
      <c r="FB219" s="14">
        <v>2</v>
      </c>
      <c r="FC219" t="s">
        <v>83</v>
      </c>
      <c r="FD219">
        <v>1</v>
      </c>
      <c r="FE219" s="40">
        <f t="shared" si="285"/>
        <v>4</v>
      </c>
      <c r="FF219">
        <v>2</v>
      </c>
      <c r="FG219" t="s">
        <v>83</v>
      </c>
      <c r="FH219">
        <v>3</v>
      </c>
      <c r="FI219" s="40">
        <f t="shared" si="286"/>
        <v>0</v>
      </c>
      <c r="FJ219">
        <v>1</v>
      </c>
      <c r="FK219" t="s">
        <v>83</v>
      </c>
      <c r="FL219">
        <v>1</v>
      </c>
      <c r="FM219" s="40">
        <f t="shared" si="287"/>
        <v>3</v>
      </c>
      <c r="FN219">
        <v>3</v>
      </c>
      <c r="FO219" t="s">
        <v>83</v>
      </c>
      <c r="FP219">
        <v>2</v>
      </c>
      <c r="FQ219" s="40">
        <f t="shared" si="248"/>
        <v>4</v>
      </c>
      <c r="FR219">
        <v>3</v>
      </c>
      <c r="FS219" t="s">
        <v>83</v>
      </c>
      <c r="FT219">
        <v>2</v>
      </c>
      <c r="FU219" s="40">
        <f t="shared" si="288"/>
        <v>0</v>
      </c>
      <c r="FV219">
        <v>1</v>
      </c>
      <c r="FW219" t="s">
        <v>83</v>
      </c>
      <c r="FX219">
        <v>2</v>
      </c>
      <c r="FY219" s="40">
        <f t="shared" si="249"/>
        <v>0</v>
      </c>
      <c r="FZ219" s="24">
        <f t="shared" si="250"/>
        <v>11</v>
      </c>
      <c r="GA219" s="14">
        <v>2</v>
      </c>
      <c r="GB219" t="s">
        <v>83</v>
      </c>
      <c r="GC219">
        <v>0</v>
      </c>
      <c r="GD219" s="40">
        <f t="shared" si="289"/>
        <v>0</v>
      </c>
      <c r="GE219">
        <v>2</v>
      </c>
      <c r="GF219" t="s">
        <v>83</v>
      </c>
      <c r="GG219">
        <v>1</v>
      </c>
      <c r="GH219" s="40">
        <f t="shared" si="313"/>
        <v>4</v>
      </c>
      <c r="GI219">
        <v>1</v>
      </c>
      <c r="GJ219" t="s">
        <v>83</v>
      </c>
      <c r="GK219">
        <v>2</v>
      </c>
      <c r="GL219" s="40">
        <f t="shared" si="290"/>
        <v>4</v>
      </c>
      <c r="GM219">
        <v>2</v>
      </c>
      <c r="GN219" t="s">
        <v>83</v>
      </c>
      <c r="GO219">
        <v>2</v>
      </c>
      <c r="GP219" s="40">
        <f t="shared" si="291"/>
        <v>0</v>
      </c>
      <c r="GQ219">
        <v>1</v>
      </c>
      <c r="GR219" t="s">
        <v>83</v>
      </c>
      <c r="GS219">
        <v>2</v>
      </c>
      <c r="GT219" s="40">
        <f t="shared" si="251"/>
        <v>3</v>
      </c>
      <c r="GU219">
        <v>3</v>
      </c>
      <c r="GV219" t="s">
        <v>83</v>
      </c>
      <c r="GW219">
        <v>2</v>
      </c>
      <c r="GX219" s="40">
        <f t="shared" si="292"/>
        <v>4</v>
      </c>
      <c r="GY219" s="24">
        <f t="shared" si="293"/>
        <v>15</v>
      </c>
      <c r="GZ219" s="28">
        <f t="shared" si="252"/>
        <v>81</v>
      </c>
      <c r="HA219" t="s">
        <v>84</v>
      </c>
      <c r="HB219">
        <f t="shared" si="253"/>
        <v>9</v>
      </c>
      <c r="HC219" t="s">
        <v>137</v>
      </c>
      <c r="HD219">
        <f t="shared" si="307"/>
        <v>5</v>
      </c>
      <c r="HE219" t="s">
        <v>169</v>
      </c>
      <c r="HF219">
        <f t="shared" si="254"/>
        <v>0</v>
      </c>
      <c r="HG219" t="s">
        <v>164</v>
      </c>
      <c r="HH219">
        <f t="shared" si="312"/>
        <v>0</v>
      </c>
      <c r="HI219" t="s">
        <v>88</v>
      </c>
      <c r="HJ219">
        <f t="shared" si="294"/>
        <v>0</v>
      </c>
      <c r="HK219" t="s">
        <v>89</v>
      </c>
      <c r="HL219">
        <f t="shared" si="295"/>
        <v>9</v>
      </c>
      <c r="HM219" t="s">
        <v>166</v>
      </c>
      <c r="HN219">
        <f t="shared" si="255"/>
        <v>0</v>
      </c>
      <c r="HO219" t="s">
        <v>138</v>
      </c>
      <c r="HP219">
        <f t="shared" si="296"/>
        <v>0</v>
      </c>
      <c r="HQ219" t="s">
        <v>140</v>
      </c>
      <c r="HR219" s="1">
        <f t="shared" si="297"/>
        <v>0</v>
      </c>
      <c r="HS219" t="s">
        <v>85</v>
      </c>
      <c r="HT219" s="1">
        <f t="shared" si="298"/>
        <v>5</v>
      </c>
      <c r="HU219" t="s">
        <v>86</v>
      </c>
      <c r="HV219" s="1">
        <f t="shared" si="299"/>
        <v>6</v>
      </c>
      <c r="HW219" t="s">
        <v>129</v>
      </c>
      <c r="HX219" s="1">
        <f t="shared" si="300"/>
        <v>0</v>
      </c>
      <c r="HY219" t="s">
        <v>141</v>
      </c>
      <c r="HZ219" s="1">
        <f t="shared" si="301"/>
        <v>0</v>
      </c>
      <c r="IA219" t="s">
        <v>131</v>
      </c>
      <c r="IB219" s="1">
        <f t="shared" si="302"/>
        <v>0</v>
      </c>
      <c r="IC219" t="s">
        <v>90</v>
      </c>
      <c r="ID219" s="1">
        <f t="shared" si="303"/>
        <v>5</v>
      </c>
      <c r="IE219" t="s">
        <v>96</v>
      </c>
      <c r="IF219" s="1">
        <f t="shared" si="304"/>
        <v>5</v>
      </c>
      <c r="IG219">
        <f t="shared" si="309"/>
        <v>44</v>
      </c>
      <c r="IH219" s="1">
        <f t="shared" si="305"/>
        <v>125</v>
      </c>
    </row>
    <row r="220" spans="1:242" ht="14.65" thickBot="1" x14ac:dyDescent="0.5">
      <c r="A220" s="1">
        <v>217</v>
      </c>
      <c r="B220" s="45">
        <f t="shared" si="240"/>
        <v>559</v>
      </c>
      <c r="C220" s="14" t="s">
        <v>595</v>
      </c>
      <c r="D220" t="s">
        <v>504</v>
      </c>
      <c r="E220" s="15" t="s">
        <v>611</v>
      </c>
      <c r="F220" s="28">
        <f t="shared" si="241"/>
        <v>138</v>
      </c>
      <c r="H220" s="14">
        <v>4</v>
      </c>
      <c r="I220" t="s">
        <v>83</v>
      </c>
      <c r="J220">
        <v>4</v>
      </c>
      <c r="K220" s="40">
        <f t="shared" si="256"/>
        <v>0</v>
      </c>
      <c r="L220">
        <v>2</v>
      </c>
      <c r="M220" t="s">
        <v>83</v>
      </c>
      <c r="N220">
        <v>1</v>
      </c>
      <c r="O220" s="40">
        <f t="shared" si="310"/>
        <v>0</v>
      </c>
      <c r="P220">
        <v>3</v>
      </c>
      <c r="Q220" t="s">
        <v>83</v>
      </c>
      <c r="R220">
        <v>2</v>
      </c>
      <c r="S220" s="40">
        <f t="shared" si="257"/>
        <v>0</v>
      </c>
      <c r="T220">
        <v>2</v>
      </c>
      <c r="U220" t="s">
        <v>83</v>
      </c>
      <c r="V220">
        <v>1</v>
      </c>
      <c r="W220" s="40">
        <f t="shared" si="242"/>
        <v>0</v>
      </c>
      <c r="X220">
        <v>2</v>
      </c>
      <c r="Y220" t="s">
        <v>83</v>
      </c>
      <c r="Z220">
        <v>2</v>
      </c>
      <c r="AA220" s="40">
        <f t="shared" si="243"/>
        <v>0</v>
      </c>
      <c r="AB220">
        <v>0</v>
      </c>
      <c r="AC220" t="s">
        <v>83</v>
      </c>
      <c r="AD220">
        <v>2</v>
      </c>
      <c r="AE220" s="40">
        <f t="shared" si="258"/>
        <v>0</v>
      </c>
      <c r="AF220" s="24">
        <f t="shared" si="259"/>
        <v>0</v>
      </c>
      <c r="AG220" s="14">
        <v>4</v>
      </c>
      <c r="AH220" t="s">
        <v>83</v>
      </c>
      <c r="AI220">
        <v>2</v>
      </c>
      <c r="AJ220" s="40">
        <f t="shared" si="308"/>
        <v>3</v>
      </c>
      <c r="AK220">
        <v>2</v>
      </c>
      <c r="AL220" t="s">
        <v>83</v>
      </c>
      <c r="AM220">
        <v>3</v>
      </c>
      <c r="AN220" s="40">
        <f t="shared" si="260"/>
        <v>0</v>
      </c>
      <c r="AO220">
        <v>2</v>
      </c>
      <c r="AP220" t="s">
        <v>83</v>
      </c>
      <c r="AQ220">
        <v>2</v>
      </c>
      <c r="AR220" s="40">
        <f t="shared" si="239"/>
        <v>0</v>
      </c>
      <c r="AS220">
        <v>4</v>
      </c>
      <c r="AT220" t="s">
        <v>83</v>
      </c>
      <c r="AU220">
        <v>5</v>
      </c>
      <c r="AV220" s="40">
        <f t="shared" si="261"/>
        <v>0</v>
      </c>
      <c r="AW220">
        <v>3</v>
      </c>
      <c r="AX220" t="s">
        <v>83</v>
      </c>
      <c r="AY220">
        <v>5</v>
      </c>
      <c r="AZ220" s="40">
        <f t="shared" si="262"/>
        <v>3</v>
      </c>
      <c r="BA220">
        <v>1</v>
      </c>
      <c r="BB220" t="s">
        <v>83</v>
      </c>
      <c r="BC220">
        <v>3</v>
      </c>
      <c r="BD220" s="40">
        <f t="shared" si="244"/>
        <v>3</v>
      </c>
      <c r="BE220" s="24">
        <f t="shared" si="263"/>
        <v>9</v>
      </c>
      <c r="BF220" s="14">
        <v>2</v>
      </c>
      <c r="BG220" t="s">
        <v>83</v>
      </c>
      <c r="BH220">
        <v>3</v>
      </c>
      <c r="BI220" s="40">
        <f t="shared" si="264"/>
        <v>4</v>
      </c>
      <c r="BJ220">
        <v>2</v>
      </c>
      <c r="BK220" t="s">
        <v>83</v>
      </c>
      <c r="BL220">
        <v>1</v>
      </c>
      <c r="BM220" s="40">
        <f t="shared" si="265"/>
        <v>0</v>
      </c>
      <c r="BN220">
        <v>1</v>
      </c>
      <c r="BO220" t="s">
        <v>83</v>
      </c>
      <c r="BP220">
        <v>3</v>
      </c>
      <c r="BQ220" s="40">
        <f t="shared" si="245"/>
        <v>0</v>
      </c>
      <c r="BR220">
        <v>3</v>
      </c>
      <c r="BS220" t="s">
        <v>83</v>
      </c>
      <c r="BT220">
        <v>2</v>
      </c>
      <c r="BU220" s="40">
        <f t="shared" si="266"/>
        <v>3</v>
      </c>
      <c r="BV220">
        <v>3</v>
      </c>
      <c r="BW220" t="s">
        <v>83</v>
      </c>
      <c r="BX220">
        <v>4</v>
      </c>
      <c r="BY220" s="40">
        <f t="shared" si="267"/>
        <v>3</v>
      </c>
      <c r="BZ220">
        <v>2</v>
      </c>
      <c r="CA220" t="s">
        <v>83</v>
      </c>
      <c r="CB220">
        <v>3</v>
      </c>
      <c r="CC220" s="40">
        <f t="shared" si="268"/>
        <v>4</v>
      </c>
      <c r="CD220" s="24">
        <f t="shared" si="269"/>
        <v>14</v>
      </c>
      <c r="CE220" s="14">
        <v>2</v>
      </c>
      <c r="CF220" t="s">
        <v>83</v>
      </c>
      <c r="CG220">
        <v>3</v>
      </c>
      <c r="CH220" s="40">
        <f t="shared" si="270"/>
        <v>0</v>
      </c>
      <c r="CI220">
        <v>2</v>
      </c>
      <c r="CJ220" t="s">
        <v>83</v>
      </c>
      <c r="CK220">
        <v>3</v>
      </c>
      <c r="CL220" s="40">
        <f t="shared" si="271"/>
        <v>0</v>
      </c>
      <c r="CM220">
        <v>2</v>
      </c>
      <c r="CN220" t="s">
        <v>83</v>
      </c>
      <c r="CO220">
        <v>1</v>
      </c>
      <c r="CP220" s="40">
        <f t="shared" si="272"/>
        <v>0</v>
      </c>
      <c r="CQ220">
        <v>2</v>
      </c>
      <c r="CR220" t="s">
        <v>83</v>
      </c>
      <c r="CS220">
        <v>0</v>
      </c>
      <c r="CT220" s="40">
        <f t="shared" si="273"/>
        <v>3</v>
      </c>
      <c r="CU220">
        <v>3</v>
      </c>
      <c r="CV220" t="s">
        <v>83</v>
      </c>
      <c r="CW220">
        <v>2</v>
      </c>
      <c r="CX220" s="40">
        <f t="shared" si="274"/>
        <v>4</v>
      </c>
      <c r="CY220">
        <v>3</v>
      </c>
      <c r="CZ220" t="s">
        <v>83</v>
      </c>
      <c r="DA220">
        <v>2</v>
      </c>
      <c r="DB220" s="40">
        <f t="shared" si="275"/>
        <v>4</v>
      </c>
      <c r="DC220" s="24">
        <f t="shared" si="276"/>
        <v>11</v>
      </c>
      <c r="DD220" s="14">
        <v>1</v>
      </c>
      <c r="DE220" t="s">
        <v>83</v>
      </c>
      <c r="DF220">
        <v>3</v>
      </c>
      <c r="DG220" s="40">
        <f t="shared" si="306"/>
        <v>3</v>
      </c>
      <c r="DH220">
        <v>2</v>
      </c>
      <c r="DI220" t="s">
        <v>83</v>
      </c>
      <c r="DJ220">
        <v>3</v>
      </c>
      <c r="DK220" s="40">
        <f t="shared" si="246"/>
        <v>0</v>
      </c>
      <c r="DL220">
        <v>2</v>
      </c>
      <c r="DM220" t="s">
        <v>83</v>
      </c>
      <c r="DN220">
        <v>1</v>
      </c>
      <c r="DO220" s="40">
        <f t="shared" si="277"/>
        <v>0</v>
      </c>
      <c r="DP220">
        <v>3</v>
      </c>
      <c r="DQ220" t="s">
        <v>83</v>
      </c>
      <c r="DR220">
        <v>0</v>
      </c>
      <c r="DS220" s="40">
        <f t="shared" si="237"/>
        <v>0</v>
      </c>
      <c r="DT220">
        <v>2</v>
      </c>
      <c r="DU220" t="s">
        <v>83</v>
      </c>
      <c r="DV220">
        <v>3</v>
      </c>
      <c r="DW220" s="40">
        <f t="shared" si="238"/>
        <v>1</v>
      </c>
      <c r="DX220">
        <v>2</v>
      </c>
      <c r="DY220" t="s">
        <v>83</v>
      </c>
      <c r="DZ220">
        <v>0</v>
      </c>
      <c r="EA220" s="39">
        <f t="shared" si="278"/>
        <v>0</v>
      </c>
      <c r="EB220" s="24">
        <f t="shared" si="247"/>
        <v>4</v>
      </c>
      <c r="EC220" s="14">
        <v>2</v>
      </c>
      <c r="ED220" t="s">
        <v>83</v>
      </c>
      <c r="EE220">
        <v>3</v>
      </c>
      <c r="EF220" s="40">
        <f t="shared" si="279"/>
        <v>0</v>
      </c>
      <c r="EG220">
        <v>2</v>
      </c>
      <c r="EH220" t="s">
        <v>83</v>
      </c>
      <c r="EI220">
        <v>4</v>
      </c>
      <c r="EJ220" s="40">
        <f t="shared" si="280"/>
        <v>0</v>
      </c>
      <c r="EK220">
        <v>1</v>
      </c>
      <c r="EL220" t="s">
        <v>83</v>
      </c>
      <c r="EM220">
        <v>3</v>
      </c>
      <c r="EN220" s="40">
        <f t="shared" si="311"/>
        <v>4</v>
      </c>
      <c r="EO220">
        <v>3</v>
      </c>
      <c r="EP220" t="s">
        <v>83</v>
      </c>
      <c r="EQ220">
        <v>3</v>
      </c>
      <c r="ER220" s="40">
        <f t="shared" si="281"/>
        <v>0</v>
      </c>
      <c r="ES220">
        <v>1</v>
      </c>
      <c r="ET220" t="s">
        <v>83</v>
      </c>
      <c r="EU220">
        <v>2</v>
      </c>
      <c r="EV220" s="40">
        <f t="shared" si="282"/>
        <v>0</v>
      </c>
      <c r="EW220">
        <v>3</v>
      </c>
      <c r="EX220" t="s">
        <v>83</v>
      </c>
      <c r="EY220">
        <v>2</v>
      </c>
      <c r="EZ220" s="40">
        <f t="shared" si="283"/>
        <v>3</v>
      </c>
      <c r="FA220" s="24">
        <f t="shared" si="284"/>
        <v>7</v>
      </c>
      <c r="FB220" s="14">
        <v>2</v>
      </c>
      <c r="FC220" t="s">
        <v>83</v>
      </c>
      <c r="FD220">
        <v>3</v>
      </c>
      <c r="FE220" s="40">
        <f t="shared" si="285"/>
        <v>0</v>
      </c>
      <c r="FF220">
        <v>4</v>
      </c>
      <c r="FG220" t="s">
        <v>83</v>
      </c>
      <c r="FH220">
        <v>3</v>
      </c>
      <c r="FI220" s="40">
        <f t="shared" si="286"/>
        <v>3</v>
      </c>
      <c r="FJ220">
        <v>2</v>
      </c>
      <c r="FK220" t="s">
        <v>83</v>
      </c>
      <c r="FL220">
        <v>3</v>
      </c>
      <c r="FM220" s="40">
        <f t="shared" si="287"/>
        <v>0</v>
      </c>
      <c r="FN220">
        <v>4</v>
      </c>
      <c r="FO220" t="s">
        <v>83</v>
      </c>
      <c r="FP220">
        <v>1</v>
      </c>
      <c r="FQ220" s="40">
        <f t="shared" si="248"/>
        <v>3</v>
      </c>
      <c r="FR220">
        <v>2</v>
      </c>
      <c r="FS220" t="s">
        <v>83</v>
      </c>
      <c r="FT220">
        <v>1</v>
      </c>
      <c r="FU220" s="40">
        <f t="shared" si="288"/>
        <v>0</v>
      </c>
      <c r="FV220">
        <v>3</v>
      </c>
      <c r="FW220" t="s">
        <v>83</v>
      </c>
      <c r="FX220">
        <v>2</v>
      </c>
      <c r="FY220" s="40">
        <f t="shared" si="249"/>
        <v>4</v>
      </c>
      <c r="FZ220" s="24">
        <f t="shared" si="250"/>
        <v>10</v>
      </c>
      <c r="GA220" s="14">
        <v>3</v>
      </c>
      <c r="GB220" t="s">
        <v>83</v>
      </c>
      <c r="GC220">
        <v>3</v>
      </c>
      <c r="GD220" s="40">
        <f t="shared" si="289"/>
        <v>3</v>
      </c>
      <c r="GE220">
        <v>2</v>
      </c>
      <c r="GF220" t="s">
        <v>83</v>
      </c>
      <c r="GG220">
        <v>1</v>
      </c>
      <c r="GH220" s="40">
        <f t="shared" si="313"/>
        <v>4</v>
      </c>
      <c r="GI220">
        <v>3</v>
      </c>
      <c r="GJ220" t="s">
        <v>83</v>
      </c>
      <c r="GK220">
        <v>2</v>
      </c>
      <c r="GL220" s="40">
        <f t="shared" si="290"/>
        <v>0</v>
      </c>
      <c r="GM220">
        <v>3</v>
      </c>
      <c r="GN220" t="s">
        <v>83</v>
      </c>
      <c r="GO220">
        <v>2</v>
      </c>
      <c r="GP220" s="40">
        <f t="shared" si="291"/>
        <v>3</v>
      </c>
      <c r="GQ220">
        <v>4</v>
      </c>
      <c r="GR220" t="s">
        <v>83</v>
      </c>
      <c r="GS220">
        <v>0</v>
      </c>
      <c r="GT220" s="40">
        <f t="shared" si="251"/>
        <v>0</v>
      </c>
      <c r="GU220">
        <v>2</v>
      </c>
      <c r="GV220" t="s">
        <v>83</v>
      </c>
      <c r="GW220">
        <v>1</v>
      </c>
      <c r="GX220" s="40">
        <f t="shared" si="292"/>
        <v>6</v>
      </c>
      <c r="GY220" s="24">
        <f t="shared" si="293"/>
        <v>16</v>
      </c>
      <c r="GZ220" s="28">
        <f t="shared" si="252"/>
        <v>71</v>
      </c>
      <c r="HA220" t="s">
        <v>140</v>
      </c>
      <c r="HB220">
        <f t="shared" si="253"/>
        <v>0</v>
      </c>
      <c r="HC220" t="s">
        <v>85</v>
      </c>
      <c r="HD220">
        <f t="shared" si="307"/>
        <v>9</v>
      </c>
      <c r="HE220" t="s">
        <v>93</v>
      </c>
      <c r="HF220">
        <f t="shared" si="254"/>
        <v>9</v>
      </c>
      <c r="HG220" t="s">
        <v>94</v>
      </c>
      <c r="HH220">
        <f t="shared" si="312"/>
        <v>9</v>
      </c>
      <c r="HI220" t="s">
        <v>130</v>
      </c>
      <c r="HJ220">
        <f t="shared" si="294"/>
        <v>5</v>
      </c>
      <c r="HK220" t="s">
        <v>95</v>
      </c>
      <c r="HL220">
        <f t="shared" si="295"/>
        <v>5</v>
      </c>
      <c r="HM220" t="s">
        <v>90</v>
      </c>
      <c r="HN220">
        <f t="shared" si="255"/>
        <v>9</v>
      </c>
      <c r="HO220" t="s">
        <v>96</v>
      </c>
      <c r="HP220">
        <f t="shared" si="296"/>
        <v>9</v>
      </c>
      <c r="HQ220" t="s">
        <v>132</v>
      </c>
      <c r="HR220" s="1">
        <f t="shared" si="297"/>
        <v>6</v>
      </c>
      <c r="HS220" t="s">
        <v>92</v>
      </c>
      <c r="HT220" s="1">
        <f t="shared" si="298"/>
        <v>0</v>
      </c>
      <c r="HU220" t="s">
        <v>133</v>
      </c>
      <c r="HV220" s="1">
        <f t="shared" si="299"/>
        <v>0</v>
      </c>
      <c r="HW220" t="s">
        <v>164</v>
      </c>
      <c r="HX220" s="1">
        <f t="shared" si="300"/>
        <v>0</v>
      </c>
      <c r="HY220" t="s">
        <v>141</v>
      </c>
      <c r="HZ220" s="1">
        <f t="shared" si="301"/>
        <v>0</v>
      </c>
      <c r="IA220" t="s">
        <v>131</v>
      </c>
      <c r="IB220" s="1">
        <f t="shared" si="302"/>
        <v>0</v>
      </c>
      <c r="IC220" t="s">
        <v>150</v>
      </c>
      <c r="ID220" s="1">
        <f t="shared" si="303"/>
        <v>0</v>
      </c>
      <c r="IE220" t="s">
        <v>91</v>
      </c>
      <c r="IF220" s="1">
        <f t="shared" si="304"/>
        <v>6</v>
      </c>
      <c r="IG220">
        <f t="shared" si="309"/>
        <v>67</v>
      </c>
      <c r="IH220" s="1">
        <f t="shared" si="305"/>
        <v>138</v>
      </c>
    </row>
    <row r="221" spans="1:242" ht="14.65" thickBot="1" x14ac:dyDescent="0.5">
      <c r="A221" s="1">
        <v>218</v>
      </c>
      <c r="B221" s="45">
        <f t="shared" si="240"/>
        <v>389</v>
      </c>
      <c r="C221" s="14" t="s">
        <v>596</v>
      </c>
      <c r="D221" t="s">
        <v>597</v>
      </c>
      <c r="E221" s="15" t="s">
        <v>611</v>
      </c>
      <c r="F221" s="28">
        <f t="shared" si="241"/>
        <v>153</v>
      </c>
      <c r="H221" s="14">
        <v>1</v>
      </c>
      <c r="I221" t="s">
        <v>83</v>
      </c>
      <c r="J221">
        <v>3</v>
      </c>
      <c r="K221" s="40">
        <f t="shared" si="256"/>
        <v>4</v>
      </c>
      <c r="L221">
        <v>1</v>
      </c>
      <c r="M221" t="s">
        <v>83</v>
      </c>
      <c r="N221">
        <v>3</v>
      </c>
      <c r="O221" s="40">
        <f t="shared" si="310"/>
        <v>4</v>
      </c>
      <c r="P221">
        <v>1</v>
      </c>
      <c r="Q221" t="s">
        <v>83</v>
      </c>
      <c r="R221">
        <v>3</v>
      </c>
      <c r="S221" s="40">
        <f t="shared" si="257"/>
        <v>6</v>
      </c>
      <c r="T221">
        <v>4</v>
      </c>
      <c r="U221" t="s">
        <v>83</v>
      </c>
      <c r="V221">
        <v>2</v>
      </c>
      <c r="W221" s="40">
        <f t="shared" si="242"/>
        <v>0</v>
      </c>
      <c r="X221">
        <v>2</v>
      </c>
      <c r="Y221" t="s">
        <v>83</v>
      </c>
      <c r="Z221">
        <v>2</v>
      </c>
      <c r="AA221" s="40">
        <f t="shared" si="243"/>
        <v>0</v>
      </c>
      <c r="AB221">
        <v>3</v>
      </c>
      <c r="AC221" t="s">
        <v>83</v>
      </c>
      <c r="AD221">
        <v>1</v>
      </c>
      <c r="AE221" s="40">
        <f t="shared" si="258"/>
        <v>4</v>
      </c>
      <c r="AF221" s="24">
        <f t="shared" si="259"/>
        <v>18</v>
      </c>
      <c r="AG221" s="14">
        <v>3</v>
      </c>
      <c r="AH221" t="s">
        <v>83</v>
      </c>
      <c r="AI221">
        <v>0</v>
      </c>
      <c r="AJ221" s="40">
        <f t="shared" si="308"/>
        <v>3</v>
      </c>
      <c r="AK221">
        <v>1</v>
      </c>
      <c r="AL221" t="s">
        <v>83</v>
      </c>
      <c r="AM221">
        <v>2</v>
      </c>
      <c r="AN221" s="40">
        <f t="shared" si="260"/>
        <v>0</v>
      </c>
      <c r="AO221">
        <v>3</v>
      </c>
      <c r="AP221" t="s">
        <v>83</v>
      </c>
      <c r="AQ221">
        <v>1</v>
      </c>
      <c r="AR221" s="40">
        <f t="shared" si="239"/>
        <v>0</v>
      </c>
      <c r="AS221">
        <v>3</v>
      </c>
      <c r="AT221" t="s">
        <v>83</v>
      </c>
      <c r="AU221">
        <v>1</v>
      </c>
      <c r="AV221" s="40">
        <f t="shared" si="261"/>
        <v>0</v>
      </c>
      <c r="AW221">
        <v>2</v>
      </c>
      <c r="AX221" t="s">
        <v>83</v>
      </c>
      <c r="AY221">
        <v>3</v>
      </c>
      <c r="AZ221" s="40">
        <f t="shared" si="262"/>
        <v>3</v>
      </c>
      <c r="BA221">
        <v>3</v>
      </c>
      <c r="BB221" t="s">
        <v>83</v>
      </c>
      <c r="BC221">
        <v>3</v>
      </c>
      <c r="BD221" s="40">
        <f t="shared" si="244"/>
        <v>0</v>
      </c>
      <c r="BE221" s="24">
        <f t="shared" si="263"/>
        <v>6</v>
      </c>
      <c r="BF221" s="14">
        <v>2</v>
      </c>
      <c r="BG221" t="s">
        <v>83</v>
      </c>
      <c r="BH221">
        <v>1</v>
      </c>
      <c r="BI221" s="40">
        <f t="shared" si="264"/>
        <v>0</v>
      </c>
      <c r="BJ221">
        <v>1</v>
      </c>
      <c r="BK221" t="s">
        <v>83</v>
      </c>
      <c r="BL221">
        <v>2</v>
      </c>
      <c r="BM221" s="40">
        <f t="shared" si="265"/>
        <v>0</v>
      </c>
      <c r="BN221">
        <v>2</v>
      </c>
      <c r="BO221" t="s">
        <v>83</v>
      </c>
      <c r="BP221">
        <v>2</v>
      </c>
      <c r="BQ221" s="40">
        <f t="shared" si="245"/>
        <v>0</v>
      </c>
      <c r="BR221">
        <v>3</v>
      </c>
      <c r="BS221" t="s">
        <v>83</v>
      </c>
      <c r="BT221">
        <v>0</v>
      </c>
      <c r="BU221" s="40">
        <f t="shared" si="266"/>
        <v>3</v>
      </c>
      <c r="BV221">
        <v>1</v>
      </c>
      <c r="BW221" t="s">
        <v>83</v>
      </c>
      <c r="BX221">
        <v>3</v>
      </c>
      <c r="BY221" s="40">
        <f t="shared" si="267"/>
        <v>4</v>
      </c>
      <c r="BZ221">
        <v>1</v>
      </c>
      <c r="CA221" t="s">
        <v>83</v>
      </c>
      <c r="CB221">
        <v>1</v>
      </c>
      <c r="CC221" s="40">
        <f t="shared" si="268"/>
        <v>0</v>
      </c>
      <c r="CD221" s="24">
        <f t="shared" si="269"/>
        <v>7</v>
      </c>
      <c r="CE221" s="14">
        <v>2</v>
      </c>
      <c r="CF221" t="s">
        <v>83</v>
      </c>
      <c r="CG221">
        <v>1</v>
      </c>
      <c r="CH221" s="40">
        <f t="shared" si="270"/>
        <v>0</v>
      </c>
      <c r="CI221">
        <v>3</v>
      </c>
      <c r="CJ221" t="s">
        <v>83</v>
      </c>
      <c r="CK221">
        <v>1</v>
      </c>
      <c r="CL221" s="40">
        <f t="shared" si="271"/>
        <v>3</v>
      </c>
      <c r="CM221">
        <v>2</v>
      </c>
      <c r="CN221" t="s">
        <v>83</v>
      </c>
      <c r="CO221">
        <v>2</v>
      </c>
      <c r="CP221" s="40">
        <f t="shared" si="272"/>
        <v>0</v>
      </c>
      <c r="CQ221">
        <v>2</v>
      </c>
      <c r="CR221" t="s">
        <v>83</v>
      </c>
      <c r="CS221">
        <v>1</v>
      </c>
      <c r="CT221" s="40">
        <f t="shared" si="273"/>
        <v>6</v>
      </c>
      <c r="CU221">
        <v>1</v>
      </c>
      <c r="CV221" t="s">
        <v>83</v>
      </c>
      <c r="CW221">
        <v>2</v>
      </c>
      <c r="CX221" s="40">
        <f t="shared" si="274"/>
        <v>0</v>
      </c>
      <c r="CY221">
        <v>0</v>
      </c>
      <c r="CZ221" t="s">
        <v>83</v>
      </c>
      <c r="DA221">
        <v>3</v>
      </c>
      <c r="DB221" s="40">
        <f t="shared" si="275"/>
        <v>0</v>
      </c>
      <c r="DC221" s="24">
        <f t="shared" si="276"/>
        <v>9</v>
      </c>
      <c r="DD221" s="14">
        <v>3</v>
      </c>
      <c r="DE221" t="s">
        <v>83</v>
      </c>
      <c r="DF221">
        <v>1</v>
      </c>
      <c r="DG221" s="40">
        <f t="shared" si="306"/>
        <v>0</v>
      </c>
      <c r="DH221">
        <v>3</v>
      </c>
      <c r="DI221" t="s">
        <v>83</v>
      </c>
      <c r="DJ221">
        <v>1</v>
      </c>
      <c r="DK221" s="40">
        <f t="shared" si="246"/>
        <v>3</v>
      </c>
      <c r="DL221">
        <v>1</v>
      </c>
      <c r="DM221" t="s">
        <v>83</v>
      </c>
      <c r="DN221">
        <v>0</v>
      </c>
      <c r="DO221" s="40">
        <f t="shared" si="277"/>
        <v>0</v>
      </c>
      <c r="DP221">
        <v>1</v>
      </c>
      <c r="DQ221" t="s">
        <v>83</v>
      </c>
      <c r="DR221">
        <v>2</v>
      </c>
      <c r="DS221" s="40">
        <f t="shared" si="237"/>
        <v>0</v>
      </c>
      <c r="DT221">
        <v>1</v>
      </c>
      <c r="DU221" t="s">
        <v>83</v>
      </c>
      <c r="DV221">
        <v>2</v>
      </c>
      <c r="DW221" s="40">
        <f t="shared" si="238"/>
        <v>1</v>
      </c>
      <c r="DX221">
        <v>1</v>
      </c>
      <c r="DY221" t="s">
        <v>83</v>
      </c>
      <c r="DZ221">
        <v>3</v>
      </c>
      <c r="EA221" s="39">
        <f t="shared" si="278"/>
        <v>4</v>
      </c>
      <c r="EB221" s="24">
        <f t="shared" si="247"/>
        <v>8</v>
      </c>
      <c r="EC221" s="14">
        <v>1</v>
      </c>
      <c r="ED221" t="s">
        <v>83</v>
      </c>
      <c r="EE221">
        <v>2</v>
      </c>
      <c r="EF221" s="40">
        <f t="shared" si="279"/>
        <v>0</v>
      </c>
      <c r="EG221">
        <v>3</v>
      </c>
      <c r="EH221" t="s">
        <v>83</v>
      </c>
      <c r="EI221">
        <v>2</v>
      </c>
      <c r="EJ221" s="40">
        <f t="shared" si="280"/>
        <v>4</v>
      </c>
      <c r="EK221">
        <v>2</v>
      </c>
      <c r="EL221" t="s">
        <v>83</v>
      </c>
      <c r="EM221">
        <v>0</v>
      </c>
      <c r="EN221" s="40">
        <f t="shared" si="311"/>
        <v>0</v>
      </c>
      <c r="EO221">
        <v>2</v>
      </c>
      <c r="EP221" t="s">
        <v>83</v>
      </c>
      <c r="EQ221">
        <v>2</v>
      </c>
      <c r="ER221" s="40">
        <f t="shared" si="281"/>
        <v>0</v>
      </c>
      <c r="ES221">
        <v>1</v>
      </c>
      <c r="ET221" t="s">
        <v>83</v>
      </c>
      <c r="EU221">
        <v>3</v>
      </c>
      <c r="EV221" s="40">
        <f t="shared" si="282"/>
        <v>0</v>
      </c>
      <c r="EW221">
        <v>2</v>
      </c>
      <c r="EX221" t="s">
        <v>83</v>
      </c>
      <c r="EY221">
        <v>0</v>
      </c>
      <c r="EZ221" s="40">
        <f t="shared" si="283"/>
        <v>0</v>
      </c>
      <c r="FA221" s="24">
        <f t="shared" si="284"/>
        <v>4</v>
      </c>
      <c r="FB221" s="14">
        <v>2</v>
      </c>
      <c r="FC221" t="s">
        <v>83</v>
      </c>
      <c r="FD221">
        <v>1</v>
      </c>
      <c r="FE221" s="40">
        <f t="shared" si="285"/>
        <v>4</v>
      </c>
      <c r="FF221">
        <v>3</v>
      </c>
      <c r="FG221" t="s">
        <v>83</v>
      </c>
      <c r="FH221">
        <v>1</v>
      </c>
      <c r="FI221" s="40">
        <f t="shared" si="286"/>
        <v>4</v>
      </c>
      <c r="FJ221">
        <v>2</v>
      </c>
      <c r="FK221" t="s">
        <v>83</v>
      </c>
      <c r="FL221">
        <v>1</v>
      </c>
      <c r="FM221" s="40">
        <f t="shared" si="287"/>
        <v>0</v>
      </c>
      <c r="FN221">
        <v>3</v>
      </c>
      <c r="FO221" t="s">
        <v>83</v>
      </c>
      <c r="FP221">
        <v>1</v>
      </c>
      <c r="FQ221" s="40">
        <f t="shared" si="248"/>
        <v>3</v>
      </c>
      <c r="FR221">
        <v>2</v>
      </c>
      <c r="FS221" t="s">
        <v>83</v>
      </c>
      <c r="FT221">
        <v>2</v>
      </c>
      <c r="FU221" s="40">
        <f t="shared" si="288"/>
        <v>0</v>
      </c>
      <c r="FV221">
        <v>1</v>
      </c>
      <c r="FW221" t="s">
        <v>83</v>
      </c>
      <c r="FX221">
        <v>4</v>
      </c>
      <c r="FY221" s="40">
        <f t="shared" si="249"/>
        <v>0</v>
      </c>
      <c r="FZ221" s="24">
        <f t="shared" si="250"/>
        <v>11</v>
      </c>
      <c r="GA221" s="14">
        <v>2</v>
      </c>
      <c r="GB221" t="s">
        <v>83</v>
      </c>
      <c r="GC221">
        <v>1</v>
      </c>
      <c r="GD221" s="40">
        <f t="shared" si="289"/>
        <v>0</v>
      </c>
      <c r="GE221">
        <v>2</v>
      </c>
      <c r="GF221" t="s">
        <v>83</v>
      </c>
      <c r="GG221">
        <v>1</v>
      </c>
      <c r="GH221" s="40">
        <f t="shared" si="313"/>
        <v>4</v>
      </c>
      <c r="GI221">
        <v>1</v>
      </c>
      <c r="GJ221" t="s">
        <v>83</v>
      </c>
      <c r="GK221">
        <v>2</v>
      </c>
      <c r="GL221" s="40">
        <f t="shared" si="290"/>
        <v>4</v>
      </c>
      <c r="GM221">
        <v>2</v>
      </c>
      <c r="GN221" t="s">
        <v>83</v>
      </c>
      <c r="GO221">
        <v>1</v>
      </c>
      <c r="GP221" s="40">
        <f t="shared" si="291"/>
        <v>3</v>
      </c>
      <c r="GQ221">
        <v>2</v>
      </c>
      <c r="GR221" t="s">
        <v>83</v>
      </c>
      <c r="GS221">
        <v>1</v>
      </c>
      <c r="GT221" s="40">
        <f t="shared" si="251"/>
        <v>0</v>
      </c>
      <c r="GU221">
        <v>2</v>
      </c>
      <c r="GV221" t="s">
        <v>83</v>
      </c>
      <c r="GW221">
        <v>4</v>
      </c>
      <c r="GX221" s="40">
        <f t="shared" si="292"/>
        <v>0</v>
      </c>
      <c r="GY221" s="24">
        <f t="shared" si="293"/>
        <v>11</v>
      </c>
      <c r="GZ221" s="28">
        <f t="shared" si="252"/>
        <v>74</v>
      </c>
      <c r="HA221" t="s">
        <v>84</v>
      </c>
      <c r="HB221">
        <f t="shared" si="253"/>
        <v>9</v>
      </c>
      <c r="HC221" t="s">
        <v>85</v>
      </c>
      <c r="HD221">
        <f t="shared" si="307"/>
        <v>9</v>
      </c>
      <c r="HE221" t="s">
        <v>93</v>
      </c>
      <c r="HF221">
        <f t="shared" si="254"/>
        <v>9</v>
      </c>
      <c r="HG221" t="s">
        <v>129</v>
      </c>
      <c r="HH221">
        <f t="shared" si="312"/>
        <v>0</v>
      </c>
      <c r="HI221" t="s">
        <v>88</v>
      </c>
      <c r="HJ221">
        <f t="shared" si="294"/>
        <v>0</v>
      </c>
      <c r="HK221" t="s">
        <v>131</v>
      </c>
      <c r="HL221">
        <f t="shared" si="295"/>
        <v>0</v>
      </c>
      <c r="HM221" t="s">
        <v>90</v>
      </c>
      <c r="HN221">
        <f t="shared" si="255"/>
        <v>9</v>
      </c>
      <c r="HO221" t="s">
        <v>96</v>
      </c>
      <c r="HP221">
        <f t="shared" si="296"/>
        <v>9</v>
      </c>
      <c r="HQ221" t="s">
        <v>132</v>
      </c>
      <c r="HR221" s="1">
        <f t="shared" si="297"/>
        <v>6</v>
      </c>
      <c r="HS221" t="s">
        <v>92</v>
      </c>
      <c r="HT221" s="1">
        <f t="shared" si="298"/>
        <v>0</v>
      </c>
      <c r="HU221" t="s">
        <v>86</v>
      </c>
      <c r="HV221" s="1">
        <f t="shared" si="299"/>
        <v>6</v>
      </c>
      <c r="HW221" t="s">
        <v>94</v>
      </c>
      <c r="HX221" s="1">
        <f t="shared" si="300"/>
        <v>5</v>
      </c>
      <c r="HY221" t="s">
        <v>130</v>
      </c>
      <c r="HZ221" s="1">
        <f t="shared" si="301"/>
        <v>6</v>
      </c>
      <c r="IA221" t="s">
        <v>89</v>
      </c>
      <c r="IB221" s="1">
        <f t="shared" si="302"/>
        <v>5</v>
      </c>
      <c r="IC221" t="s">
        <v>134</v>
      </c>
      <c r="ID221" s="1">
        <f t="shared" si="303"/>
        <v>6</v>
      </c>
      <c r="IE221" t="s">
        <v>135</v>
      </c>
      <c r="IF221" s="1">
        <f t="shared" si="304"/>
        <v>0</v>
      </c>
      <c r="IG221">
        <f t="shared" si="309"/>
        <v>79</v>
      </c>
      <c r="IH221" s="1">
        <f t="shared" si="305"/>
        <v>153</v>
      </c>
    </row>
    <row r="222" spans="1:242" ht="14.65" thickBot="1" x14ac:dyDescent="0.5">
      <c r="A222" s="1">
        <v>219</v>
      </c>
      <c r="B222" s="45">
        <f t="shared" si="240"/>
        <v>239</v>
      </c>
      <c r="C222" s="14" t="s">
        <v>598</v>
      </c>
      <c r="D222" t="s">
        <v>599</v>
      </c>
      <c r="E222" s="15" t="s">
        <v>611</v>
      </c>
      <c r="F222" s="28">
        <f t="shared" si="241"/>
        <v>164</v>
      </c>
      <c r="H222" s="14">
        <v>4</v>
      </c>
      <c r="I222" t="s">
        <v>83</v>
      </c>
      <c r="J222">
        <v>4</v>
      </c>
      <c r="K222" s="40">
        <f t="shared" si="256"/>
        <v>0</v>
      </c>
      <c r="L222">
        <v>1</v>
      </c>
      <c r="M222" t="s">
        <v>83</v>
      </c>
      <c r="N222">
        <v>3</v>
      </c>
      <c r="O222" s="40">
        <f t="shared" si="310"/>
        <v>4</v>
      </c>
      <c r="P222">
        <v>2</v>
      </c>
      <c r="Q222" t="s">
        <v>83</v>
      </c>
      <c r="R222">
        <v>2</v>
      </c>
      <c r="S222" s="40">
        <f t="shared" si="257"/>
        <v>0</v>
      </c>
      <c r="T222">
        <v>3</v>
      </c>
      <c r="U222" t="s">
        <v>83</v>
      </c>
      <c r="V222">
        <v>2</v>
      </c>
      <c r="W222" s="40">
        <f t="shared" si="242"/>
        <v>0</v>
      </c>
      <c r="X222">
        <v>2</v>
      </c>
      <c r="Y222" t="s">
        <v>83</v>
      </c>
      <c r="Z222">
        <v>0</v>
      </c>
      <c r="AA222" s="40">
        <f t="shared" si="243"/>
        <v>0</v>
      </c>
      <c r="AB222">
        <v>1</v>
      </c>
      <c r="AC222" t="s">
        <v>83</v>
      </c>
      <c r="AD222">
        <v>1</v>
      </c>
      <c r="AE222" s="40">
        <f t="shared" si="258"/>
        <v>0</v>
      </c>
      <c r="AF222" s="24">
        <f t="shared" si="259"/>
        <v>4</v>
      </c>
      <c r="AG222" s="14">
        <v>3</v>
      </c>
      <c r="AH222" t="s">
        <v>83</v>
      </c>
      <c r="AI222">
        <v>0</v>
      </c>
      <c r="AJ222" s="40">
        <f t="shared" si="308"/>
        <v>3</v>
      </c>
      <c r="AK222">
        <v>3</v>
      </c>
      <c r="AL222" t="s">
        <v>83</v>
      </c>
      <c r="AM222">
        <v>2</v>
      </c>
      <c r="AN222" s="40">
        <f t="shared" si="260"/>
        <v>0</v>
      </c>
      <c r="AO222">
        <v>2</v>
      </c>
      <c r="AP222" t="s">
        <v>83</v>
      </c>
      <c r="AQ222">
        <v>2</v>
      </c>
      <c r="AR222" s="40">
        <f t="shared" si="239"/>
        <v>0</v>
      </c>
      <c r="AS222">
        <v>2</v>
      </c>
      <c r="AT222" t="s">
        <v>83</v>
      </c>
      <c r="AU222">
        <v>2</v>
      </c>
      <c r="AV222" s="40">
        <f t="shared" si="261"/>
        <v>3</v>
      </c>
      <c r="AW222">
        <v>0</v>
      </c>
      <c r="AX222" t="s">
        <v>83</v>
      </c>
      <c r="AY222">
        <v>2</v>
      </c>
      <c r="AZ222" s="40">
        <f t="shared" si="262"/>
        <v>3</v>
      </c>
      <c r="BA222">
        <v>1</v>
      </c>
      <c r="BB222" t="s">
        <v>83</v>
      </c>
      <c r="BC222">
        <v>2</v>
      </c>
      <c r="BD222" s="40">
        <f t="shared" si="244"/>
        <v>4</v>
      </c>
      <c r="BE222" s="24">
        <f t="shared" si="263"/>
        <v>13</v>
      </c>
      <c r="BF222" s="14">
        <v>3</v>
      </c>
      <c r="BG222" t="s">
        <v>83</v>
      </c>
      <c r="BH222">
        <v>1</v>
      </c>
      <c r="BI222" s="40">
        <f t="shared" si="264"/>
        <v>0</v>
      </c>
      <c r="BJ222">
        <v>0</v>
      </c>
      <c r="BK222" t="s">
        <v>83</v>
      </c>
      <c r="BL222">
        <v>3</v>
      </c>
      <c r="BM222" s="40">
        <f t="shared" si="265"/>
        <v>0</v>
      </c>
      <c r="BN222">
        <v>2</v>
      </c>
      <c r="BO222" t="s">
        <v>83</v>
      </c>
      <c r="BP222">
        <v>2</v>
      </c>
      <c r="BQ222" s="40">
        <f t="shared" si="245"/>
        <v>0</v>
      </c>
      <c r="BR222">
        <v>2</v>
      </c>
      <c r="BS222" t="s">
        <v>83</v>
      </c>
      <c r="BT222">
        <v>1</v>
      </c>
      <c r="BU222" s="40">
        <f t="shared" si="266"/>
        <v>3</v>
      </c>
      <c r="BV222">
        <v>3</v>
      </c>
      <c r="BW222" t="s">
        <v>83</v>
      </c>
      <c r="BX222">
        <v>4</v>
      </c>
      <c r="BY222" s="40">
        <f t="shared" si="267"/>
        <v>3</v>
      </c>
      <c r="BZ222">
        <v>1</v>
      </c>
      <c r="CA222" t="s">
        <v>83</v>
      </c>
      <c r="CB222">
        <v>1</v>
      </c>
      <c r="CC222" s="40">
        <f t="shared" si="268"/>
        <v>0</v>
      </c>
      <c r="CD222" s="24">
        <f t="shared" si="269"/>
        <v>6</v>
      </c>
      <c r="CE222" s="14">
        <v>3</v>
      </c>
      <c r="CF222" t="s">
        <v>83</v>
      </c>
      <c r="CG222">
        <v>1</v>
      </c>
      <c r="CH222" s="40">
        <f t="shared" si="270"/>
        <v>0</v>
      </c>
      <c r="CI222">
        <v>4</v>
      </c>
      <c r="CJ222" t="s">
        <v>83</v>
      </c>
      <c r="CK222">
        <v>2</v>
      </c>
      <c r="CL222" s="40">
        <f t="shared" si="271"/>
        <v>3</v>
      </c>
      <c r="CM222">
        <v>0</v>
      </c>
      <c r="CN222" t="s">
        <v>83</v>
      </c>
      <c r="CO222">
        <v>1</v>
      </c>
      <c r="CP222" s="40">
        <f t="shared" si="272"/>
        <v>6</v>
      </c>
      <c r="CQ222">
        <v>2</v>
      </c>
      <c r="CR222" t="s">
        <v>83</v>
      </c>
      <c r="CS222">
        <v>2</v>
      </c>
      <c r="CT222" s="40">
        <f t="shared" si="273"/>
        <v>0</v>
      </c>
      <c r="CU222">
        <v>3</v>
      </c>
      <c r="CV222" t="s">
        <v>83</v>
      </c>
      <c r="CW222">
        <v>3</v>
      </c>
      <c r="CX222" s="40">
        <f t="shared" si="274"/>
        <v>0</v>
      </c>
      <c r="CY222">
        <v>1</v>
      </c>
      <c r="CZ222" t="s">
        <v>83</v>
      </c>
      <c r="DA222">
        <v>3</v>
      </c>
      <c r="DB222" s="40">
        <f t="shared" si="275"/>
        <v>0</v>
      </c>
      <c r="DC222" s="24">
        <f t="shared" si="276"/>
        <v>9</v>
      </c>
      <c r="DD222" s="14">
        <v>4</v>
      </c>
      <c r="DE222" t="s">
        <v>83</v>
      </c>
      <c r="DF222">
        <v>1</v>
      </c>
      <c r="DG222" s="40">
        <f t="shared" si="306"/>
        <v>0</v>
      </c>
      <c r="DH222">
        <v>3</v>
      </c>
      <c r="DI222" t="s">
        <v>83</v>
      </c>
      <c r="DJ222">
        <v>0</v>
      </c>
      <c r="DK222" s="40">
        <f t="shared" si="246"/>
        <v>3</v>
      </c>
      <c r="DL222">
        <v>2</v>
      </c>
      <c r="DM222" t="s">
        <v>83</v>
      </c>
      <c r="DN222">
        <v>2</v>
      </c>
      <c r="DO222" s="40">
        <f t="shared" si="277"/>
        <v>0</v>
      </c>
      <c r="DP222">
        <v>3</v>
      </c>
      <c r="DQ222" t="s">
        <v>83</v>
      </c>
      <c r="DR222">
        <v>4</v>
      </c>
      <c r="DS222" s="40">
        <f t="shared" si="237"/>
        <v>0</v>
      </c>
      <c r="DT222">
        <v>2</v>
      </c>
      <c r="DU222" t="s">
        <v>83</v>
      </c>
      <c r="DV222">
        <v>3</v>
      </c>
      <c r="DW222" s="40">
        <f t="shared" si="238"/>
        <v>1</v>
      </c>
      <c r="DX222">
        <v>1</v>
      </c>
      <c r="DY222" t="s">
        <v>83</v>
      </c>
      <c r="DZ222">
        <v>5</v>
      </c>
      <c r="EA222" s="39">
        <f t="shared" si="278"/>
        <v>3</v>
      </c>
      <c r="EB222" s="24">
        <f t="shared" si="247"/>
        <v>7</v>
      </c>
      <c r="EC222" s="14">
        <v>1</v>
      </c>
      <c r="ED222" t="s">
        <v>83</v>
      </c>
      <c r="EE222">
        <v>1</v>
      </c>
      <c r="EF222" s="40">
        <f t="shared" si="279"/>
        <v>4</v>
      </c>
      <c r="EG222">
        <v>4</v>
      </c>
      <c r="EH222" t="s">
        <v>83</v>
      </c>
      <c r="EI222">
        <v>4</v>
      </c>
      <c r="EJ222" s="40">
        <f t="shared" si="280"/>
        <v>0</v>
      </c>
      <c r="EK222">
        <v>3</v>
      </c>
      <c r="EL222" t="s">
        <v>83</v>
      </c>
      <c r="EM222">
        <v>2</v>
      </c>
      <c r="EN222" s="40">
        <f t="shared" si="311"/>
        <v>0</v>
      </c>
      <c r="EO222">
        <v>3</v>
      </c>
      <c r="EP222" t="s">
        <v>83</v>
      </c>
      <c r="EQ222">
        <v>2</v>
      </c>
      <c r="ER222" s="40">
        <f t="shared" si="281"/>
        <v>3</v>
      </c>
      <c r="ES222">
        <v>2</v>
      </c>
      <c r="ET222" t="s">
        <v>83</v>
      </c>
      <c r="EU222">
        <v>1</v>
      </c>
      <c r="EV222" s="40">
        <f t="shared" si="282"/>
        <v>0</v>
      </c>
      <c r="EW222">
        <v>1</v>
      </c>
      <c r="EX222" t="s">
        <v>83</v>
      </c>
      <c r="EY222">
        <v>0</v>
      </c>
      <c r="EZ222" s="40">
        <f t="shared" si="283"/>
        <v>0</v>
      </c>
      <c r="FA222" s="24">
        <f t="shared" si="284"/>
        <v>7</v>
      </c>
      <c r="FB222" s="14">
        <v>3</v>
      </c>
      <c r="FC222" t="s">
        <v>83</v>
      </c>
      <c r="FD222">
        <v>1</v>
      </c>
      <c r="FE222" s="40">
        <f t="shared" si="285"/>
        <v>3</v>
      </c>
      <c r="FF222">
        <v>4</v>
      </c>
      <c r="FG222" t="s">
        <v>83</v>
      </c>
      <c r="FH222">
        <v>2</v>
      </c>
      <c r="FI222" s="40">
        <f t="shared" si="286"/>
        <v>4</v>
      </c>
      <c r="FJ222">
        <v>2</v>
      </c>
      <c r="FK222" t="s">
        <v>83</v>
      </c>
      <c r="FL222">
        <v>2</v>
      </c>
      <c r="FM222" s="40">
        <f t="shared" si="287"/>
        <v>4</v>
      </c>
      <c r="FN222">
        <v>3</v>
      </c>
      <c r="FO222" t="s">
        <v>83</v>
      </c>
      <c r="FP222">
        <v>2</v>
      </c>
      <c r="FQ222" s="40">
        <f t="shared" si="248"/>
        <v>4</v>
      </c>
      <c r="FR222">
        <v>2</v>
      </c>
      <c r="FS222" t="s">
        <v>83</v>
      </c>
      <c r="FT222">
        <v>3</v>
      </c>
      <c r="FU222" s="40">
        <f t="shared" si="288"/>
        <v>6</v>
      </c>
      <c r="FV222">
        <v>1</v>
      </c>
      <c r="FW222" t="s">
        <v>83</v>
      </c>
      <c r="FX222">
        <v>3</v>
      </c>
      <c r="FY222" s="40">
        <f t="shared" si="249"/>
        <v>0</v>
      </c>
      <c r="FZ222" s="24">
        <f t="shared" si="250"/>
        <v>21</v>
      </c>
      <c r="GA222" s="14">
        <v>2</v>
      </c>
      <c r="GB222" t="s">
        <v>83</v>
      </c>
      <c r="GC222">
        <v>2</v>
      </c>
      <c r="GD222" s="40">
        <f t="shared" si="289"/>
        <v>3</v>
      </c>
      <c r="GE222">
        <v>2</v>
      </c>
      <c r="GF222" t="s">
        <v>83</v>
      </c>
      <c r="GG222">
        <v>1</v>
      </c>
      <c r="GH222" s="40">
        <f t="shared" si="313"/>
        <v>4</v>
      </c>
      <c r="GI222">
        <v>1</v>
      </c>
      <c r="GJ222" t="s">
        <v>83</v>
      </c>
      <c r="GK222">
        <v>1</v>
      </c>
      <c r="GL222" s="40">
        <f t="shared" si="290"/>
        <v>0</v>
      </c>
      <c r="GM222">
        <v>3</v>
      </c>
      <c r="GN222" t="s">
        <v>83</v>
      </c>
      <c r="GO222">
        <v>2</v>
      </c>
      <c r="GP222" s="40">
        <f t="shared" si="291"/>
        <v>3</v>
      </c>
      <c r="GQ222">
        <v>0</v>
      </c>
      <c r="GR222" t="s">
        <v>83</v>
      </c>
      <c r="GS222">
        <v>1</v>
      </c>
      <c r="GT222" s="40">
        <f t="shared" si="251"/>
        <v>3</v>
      </c>
      <c r="GU222">
        <v>1</v>
      </c>
      <c r="GV222" t="s">
        <v>83</v>
      </c>
      <c r="GW222">
        <v>4</v>
      </c>
      <c r="GX222" s="40">
        <f t="shared" si="292"/>
        <v>0</v>
      </c>
      <c r="GY222" s="24">
        <f t="shared" si="293"/>
        <v>13</v>
      </c>
      <c r="GZ222" s="28">
        <f t="shared" si="252"/>
        <v>80</v>
      </c>
      <c r="HA222" t="s">
        <v>84</v>
      </c>
      <c r="HB222">
        <f t="shared" si="253"/>
        <v>9</v>
      </c>
      <c r="HC222" t="s">
        <v>85</v>
      </c>
      <c r="HD222">
        <f t="shared" si="307"/>
        <v>9</v>
      </c>
      <c r="HE222" t="s">
        <v>93</v>
      </c>
      <c r="HF222">
        <f t="shared" si="254"/>
        <v>9</v>
      </c>
      <c r="HG222" t="s">
        <v>94</v>
      </c>
      <c r="HH222">
        <f t="shared" si="312"/>
        <v>9</v>
      </c>
      <c r="HI222" t="s">
        <v>88</v>
      </c>
      <c r="HJ222">
        <f t="shared" si="294"/>
        <v>0</v>
      </c>
      <c r="HK222" t="s">
        <v>131</v>
      </c>
      <c r="HL222">
        <f t="shared" si="295"/>
        <v>0</v>
      </c>
      <c r="HM222" t="s">
        <v>90</v>
      </c>
      <c r="HN222">
        <f t="shared" si="255"/>
        <v>9</v>
      </c>
      <c r="HO222" t="s">
        <v>96</v>
      </c>
      <c r="HP222">
        <f t="shared" si="296"/>
        <v>9</v>
      </c>
      <c r="HQ222" t="s">
        <v>136</v>
      </c>
      <c r="HR222" s="1">
        <f t="shared" si="297"/>
        <v>0</v>
      </c>
      <c r="HS222" t="s">
        <v>137</v>
      </c>
      <c r="HT222" s="1">
        <f t="shared" si="298"/>
        <v>6</v>
      </c>
      <c r="HU222" t="s">
        <v>86</v>
      </c>
      <c r="HV222" s="1">
        <f t="shared" si="299"/>
        <v>6</v>
      </c>
      <c r="HW222" t="s">
        <v>129</v>
      </c>
      <c r="HX222" s="1">
        <f t="shared" si="300"/>
        <v>0</v>
      </c>
      <c r="HY222" t="s">
        <v>130</v>
      </c>
      <c r="HZ222" s="1">
        <f t="shared" si="301"/>
        <v>6</v>
      </c>
      <c r="IA222" t="s">
        <v>95</v>
      </c>
      <c r="IB222" s="1">
        <f t="shared" si="302"/>
        <v>6</v>
      </c>
      <c r="IC222" t="s">
        <v>134</v>
      </c>
      <c r="ID222" s="1">
        <f t="shared" si="303"/>
        <v>6</v>
      </c>
      <c r="IE222" t="s">
        <v>135</v>
      </c>
      <c r="IF222" s="1">
        <f t="shared" si="304"/>
        <v>0</v>
      </c>
      <c r="IG222">
        <f t="shared" si="309"/>
        <v>84</v>
      </c>
      <c r="IH222" s="1">
        <f t="shared" si="305"/>
        <v>164</v>
      </c>
    </row>
    <row r="223" spans="1:242" ht="14.65" thickBot="1" x14ac:dyDescent="0.5">
      <c r="A223" s="1">
        <v>220</v>
      </c>
      <c r="B223" s="45">
        <f t="shared" si="240"/>
        <v>270</v>
      </c>
      <c r="C223" s="14" t="s">
        <v>600</v>
      </c>
      <c r="D223" t="s">
        <v>601</v>
      </c>
      <c r="E223" s="15" t="s">
        <v>611</v>
      </c>
      <c r="F223" s="28">
        <f t="shared" si="241"/>
        <v>161</v>
      </c>
      <c r="H223" s="14">
        <v>4</v>
      </c>
      <c r="I223" t="s">
        <v>83</v>
      </c>
      <c r="J223">
        <v>4</v>
      </c>
      <c r="K223" s="40">
        <f t="shared" si="256"/>
        <v>0</v>
      </c>
      <c r="L223">
        <v>0</v>
      </c>
      <c r="M223" t="s">
        <v>83</v>
      </c>
      <c r="N223">
        <v>3</v>
      </c>
      <c r="O223" s="40">
        <f t="shared" si="310"/>
        <v>3</v>
      </c>
      <c r="P223">
        <v>0</v>
      </c>
      <c r="Q223" t="s">
        <v>83</v>
      </c>
      <c r="R223">
        <v>1</v>
      </c>
      <c r="S223" s="40">
        <f t="shared" si="257"/>
        <v>3</v>
      </c>
      <c r="T223">
        <v>2</v>
      </c>
      <c r="U223" t="s">
        <v>83</v>
      </c>
      <c r="V223">
        <v>0</v>
      </c>
      <c r="W223" s="40">
        <f t="shared" si="242"/>
        <v>0</v>
      </c>
      <c r="X223">
        <v>0</v>
      </c>
      <c r="Y223" t="s">
        <v>83</v>
      </c>
      <c r="Z223">
        <v>0</v>
      </c>
      <c r="AA223" s="40">
        <f t="shared" si="243"/>
        <v>0</v>
      </c>
      <c r="AB223">
        <v>2</v>
      </c>
      <c r="AC223" t="s">
        <v>83</v>
      </c>
      <c r="AD223">
        <v>0</v>
      </c>
      <c r="AE223" s="40">
        <f t="shared" si="258"/>
        <v>6</v>
      </c>
      <c r="AF223" s="24">
        <f t="shared" si="259"/>
        <v>12</v>
      </c>
      <c r="AG223" s="14">
        <v>2</v>
      </c>
      <c r="AH223" t="s">
        <v>83</v>
      </c>
      <c r="AI223">
        <v>1</v>
      </c>
      <c r="AJ223" s="40">
        <f t="shared" si="308"/>
        <v>3</v>
      </c>
      <c r="AK223">
        <v>1</v>
      </c>
      <c r="AL223" t="s">
        <v>83</v>
      </c>
      <c r="AM223">
        <v>1</v>
      </c>
      <c r="AN223" s="40">
        <f t="shared" si="260"/>
        <v>6</v>
      </c>
      <c r="AO223">
        <v>0</v>
      </c>
      <c r="AP223" t="s">
        <v>83</v>
      </c>
      <c r="AQ223">
        <v>1</v>
      </c>
      <c r="AR223" s="40">
        <f t="shared" si="239"/>
        <v>3</v>
      </c>
      <c r="AS223">
        <v>7</v>
      </c>
      <c r="AT223" t="s">
        <v>83</v>
      </c>
      <c r="AU223">
        <v>1</v>
      </c>
      <c r="AV223" s="40">
        <f t="shared" si="261"/>
        <v>0</v>
      </c>
      <c r="AW223">
        <v>1</v>
      </c>
      <c r="AX223" t="s">
        <v>83</v>
      </c>
      <c r="AY223">
        <v>0</v>
      </c>
      <c r="AZ223" s="40">
        <f t="shared" si="262"/>
        <v>0</v>
      </c>
      <c r="BA223">
        <v>2</v>
      </c>
      <c r="BB223" t="s">
        <v>83</v>
      </c>
      <c r="BC223">
        <v>1</v>
      </c>
      <c r="BD223" s="40">
        <f t="shared" si="244"/>
        <v>0</v>
      </c>
      <c r="BE223" s="24">
        <f t="shared" si="263"/>
        <v>12</v>
      </c>
      <c r="BF223" s="14">
        <v>2</v>
      </c>
      <c r="BG223" t="s">
        <v>83</v>
      </c>
      <c r="BH223">
        <v>0</v>
      </c>
      <c r="BI223" s="40">
        <f t="shared" si="264"/>
        <v>0</v>
      </c>
      <c r="BJ223">
        <v>0</v>
      </c>
      <c r="BK223" t="s">
        <v>83</v>
      </c>
      <c r="BL223">
        <v>1</v>
      </c>
      <c r="BM223" s="40">
        <f t="shared" si="265"/>
        <v>0</v>
      </c>
      <c r="BN223">
        <v>1</v>
      </c>
      <c r="BO223" t="s">
        <v>83</v>
      </c>
      <c r="BP223">
        <v>0</v>
      </c>
      <c r="BQ223" s="40">
        <f t="shared" si="245"/>
        <v>3</v>
      </c>
      <c r="BR223">
        <v>2</v>
      </c>
      <c r="BS223" t="s">
        <v>83</v>
      </c>
      <c r="BT223">
        <v>0</v>
      </c>
      <c r="BU223" s="40">
        <f t="shared" si="266"/>
        <v>6</v>
      </c>
      <c r="BV223">
        <v>2</v>
      </c>
      <c r="BW223" t="s">
        <v>83</v>
      </c>
      <c r="BX223">
        <v>2</v>
      </c>
      <c r="BY223" s="40">
        <f t="shared" si="267"/>
        <v>0</v>
      </c>
      <c r="BZ223">
        <v>1</v>
      </c>
      <c r="CA223" t="s">
        <v>83</v>
      </c>
      <c r="CB223">
        <v>1</v>
      </c>
      <c r="CC223" s="40">
        <f t="shared" si="268"/>
        <v>0</v>
      </c>
      <c r="CD223" s="24">
        <f t="shared" si="269"/>
        <v>9</v>
      </c>
      <c r="CE223" s="14">
        <v>2</v>
      </c>
      <c r="CF223" t="s">
        <v>83</v>
      </c>
      <c r="CG223">
        <v>0</v>
      </c>
      <c r="CH223" s="40">
        <f t="shared" si="270"/>
        <v>0</v>
      </c>
      <c r="CI223">
        <v>2</v>
      </c>
      <c r="CJ223" t="s">
        <v>83</v>
      </c>
      <c r="CK223">
        <v>1</v>
      </c>
      <c r="CL223" s="40">
        <f t="shared" si="271"/>
        <v>3</v>
      </c>
      <c r="CM223">
        <v>0</v>
      </c>
      <c r="CN223" t="s">
        <v>83</v>
      </c>
      <c r="CO223">
        <v>0</v>
      </c>
      <c r="CP223" s="40">
        <f t="shared" si="272"/>
        <v>0</v>
      </c>
      <c r="CQ223">
        <v>1</v>
      </c>
      <c r="CR223" t="s">
        <v>83</v>
      </c>
      <c r="CS223">
        <v>2</v>
      </c>
      <c r="CT223" s="40">
        <f t="shared" si="273"/>
        <v>0</v>
      </c>
      <c r="CU223">
        <v>1</v>
      </c>
      <c r="CV223" t="s">
        <v>83</v>
      </c>
      <c r="CW223">
        <v>1</v>
      </c>
      <c r="CX223" s="40">
        <f t="shared" si="274"/>
        <v>0</v>
      </c>
      <c r="CY223">
        <v>0</v>
      </c>
      <c r="CZ223" t="s">
        <v>83</v>
      </c>
      <c r="DA223">
        <v>3</v>
      </c>
      <c r="DB223" s="40">
        <f t="shared" si="275"/>
        <v>0</v>
      </c>
      <c r="DC223" s="24">
        <f t="shared" si="276"/>
        <v>3</v>
      </c>
      <c r="DD223" s="14">
        <v>2</v>
      </c>
      <c r="DE223" t="s">
        <v>83</v>
      </c>
      <c r="DF223">
        <v>2</v>
      </c>
      <c r="DG223" s="40">
        <f t="shared" si="306"/>
        <v>0</v>
      </c>
      <c r="DH223">
        <v>3</v>
      </c>
      <c r="DI223" t="s">
        <v>83</v>
      </c>
      <c r="DJ223">
        <v>0</v>
      </c>
      <c r="DK223" s="40">
        <f t="shared" si="246"/>
        <v>3</v>
      </c>
      <c r="DL223">
        <v>0</v>
      </c>
      <c r="DM223" t="s">
        <v>83</v>
      </c>
      <c r="DN223">
        <v>1</v>
      </c>
      <c r="DO223" s="40">
        <f t="shared" si="277"/>
        <v>6</v>
      </c>
      <c r="DP223">
        <v>3</v>
      </c>
      <c r="DQ223" t="s">
        <v>83</v>
      </c>
      <c r="DR223">
        <v>2</v>
      </c>
      <c r="DS223" s="40">
        <f t="shared" si="237"/>
        <v>0</v>
      </c>
      <c r="DT223">
        <v>2</v>
      </c>
      <c r="DU223" t="s">
        <v>83</v>
      </c>
      <c r="DV223">
        <v>6</v>
      </c>
      <c r="DW223" s="40">
        <f t="shared" si="238"/>
        <v>1</v>
      </c>
      <c r="DX223">
        <v>0</v>
      </c>
      <c r="DY223" t="s">
        <v>83</v>
      </c>
      <c r="DZ223">
        <v>4</v>
      </c>
      <c r="EA223" s="39">
        <f t="shared" si="278"/>
        <v>3</v>
      </c>
      <c r="EB223" s="24">
        <f t="shared" si="247"/>
        <v>13</v>
      </c>
      <c r="EC223" s="14">
        <v>0</v>
      </c>
      <c r="ED223" t="s">
        <v>83</v>
      </c>
      <c r="EE223">
        <v>2</v>
      </c>
      <c r="EF223" s="40">
        <f t="shared" si="279"/>
        <v>0</v>
      </c>
      <c r="EG223">
        <v>2</v>
      </c>
      <c r="EH223" t="s">
        <v>83</v>
      </c>
      <c r="EI223">
        <v>1</v>
      </c>
      <c r="EJ223" s="40">
        <f t="shared" si="280"/>
        <v>4</v>
      </c>
      <c r="EK223">
        <v>1</v>
      </c>
      <c r="EL223" t="s">
        <v>83</v>
      </c>
      <c r="EM223">
        <v>0</v>
      </c>
      <c r="EN223" s="40">
        <f t="shared" si="311"/>
        <v>0</v>
      </c>
      <c r="EO223">
        <v>2</v>
      </c>
      <c r="EP223" t="s">
        <v>83</v>
      </c>
      <c r="EQ223">
        <v>2</v>
      </c>
      <c r="ER223" s="40">
        <f t="shared" si="281"/>
        <v>0</v>
      </c>
      <c r="ES223">
        <v>1</v>
      </c>
      <c r="ET223" t="s">
        <v>83</v>
      </c>
      <c r="EU223">
        <v>1</v>
      </c>
      <c r="EV223" s="40">
        <f t="shared" si="282"/>
        <v>4</v>
      </c>
      <c r="EW223">
        <v>1</v>
      </c>
      <c r="EX223" t="s">
        <v>83</v>
      </c>
      <c r="EY223">
        <v>0</v>
      </c>
      <c r="EZ223" s="40">
        <f t="shared" si="283"/>
        <v>0</v>
      </c>
      <c r="FA223" s="24">
        <f t="shared" si="284"/>
        <v>8</v>
      </c>
      <c r="FB223" s="14">
        <v>1</v>
      </c>
      <c r="FC223" t="s">
        <v>83</v>
      </c>
      <c r="FD223">
        <v>1</v>
      </c>
      <c r="FE223" s="40">
        <f t="shared" si="285"/>
        <v>0</v>
      </c>
      <c r="FF223">
        <v>5</v>
      </c>
      <c r="FG223" t="s">
        <v>83</v>
      </c>
      <c r="FH223">
        <v>1</v>
      </c>
      <c r="FI223" s="40">
        <f t="shared" si="286"/>
        <v>3</v>
      </c>
      <c r="FJ223">
        <v>1</v>
      </c>
      <c r="FK223" t="s">
        <v>83</v>
      </c>
      <c r="FL223">
        <v>1</v>
      </c>
      <c r="FM223" s="40">
        <f t="shared" si="287"/>
        <v>3</v>
      </c>
      <c r="FN223">
        <v>4</v>
      </c>
      <c r="FO223" t="s">
        <v>83</v>
      </c>
      <c r="FP223">
        <v>1</v>
      </c>
      <c r="FQ223" s="40">
        <f t="shared" si="248"/>
        <v>3</v>
      </c>
      <c r="FR223">
        <v>1</v>
      </c>
      <c r="FS223" t="s">
        <v>83</v>
      </c>
      <c r="FT223">
        <v>2</v>
      </c>
      <c r="FU223" s="40">
        <f t="shared" si="288"/>
        <v>4</v>
      </c>
      <c r="FV223">
        <v>0</v>
      </c>
      <c r="FW223" t="s">
        <v>83</v>
      </c>
      <c r="FX223">
        <v>5</v>
      </c>
      <c r="FY223" s="40">
        <f t="shared" si="249"/>
        <v>0</v>
      </c>
      <c r="FZ223" s="24">
        <f t="shared" si="250"/>
        <v>13</v>
      </c>
      <c r="GA223" s="14">
        <v>3</v>
      </c>
      <c r="GB223" t="s">
        <v>83</v>
      </c>
      <c r="GC223">
        <v>0</v>
      </c>
      <c r="GD223" s="40">
        <f t="shared" si="289"/>
        <v>0</v>
      </c>
      <c r="GE223">
        <v>2</v>
      </c>
      <c r="GF223" t="s">
        <v>83</v>
      </c>
      <c r="GG223">
        <v>1</v>
      </c>
      <c r="GH223" s="40">
        <f t="shared" si="313"/>
        <v>4</v>
      </c>
      <c r="GI223">
        <v>0</v>
      </c>
      <c r="GJ223" t="s">
        <v>83</v>
      </c>
      <c r="GK223">
        <v>1</v>
      </c>
      <c r="GL223" s="40">
        <f t="shared" si="290"/>
        <v>4</v>
      </c>
      <c r="GM223">
        <v>4</v>
      </c>
      <c r="GN223" t="s">
        <v>83</v>
      </c>
      <c r="GO223">
        <v>2</v>
      </c>
      <c r="GP223" s="40">
        <f t="shared" si="291"/>
        <v>4</v>
      </c>
      <c r="GQ223">
        <v>1</v>
      </c>
      <c r="GR223" t="s">
        <v>83</v>
      </c>
      <c r="GS223">
        <v>1</v>
      </c>
      <c r="GT223" s="40">
        <f t="shared" si="251"/>
        <v>0</v>
      </c>
      <c r="GU223">
        <v>0</v>
      </c>
      <c r="GV223" t="s">
        <v>83</v>
      </c>
      <c r="GW223">
        <v>2</v>
      </c>
      <c r="GX223" s="40">
        <f t="shared" si="292"/>
        <v>0</v>
      </c>
      <c r="GY223" s="24">
        <f t="shared" si="293"/>
        <v>12</v>
      </c>
      <c r="GZ223" s="28">
        <f t="shared" si="252"/>
        <v>82</v>
      </c>
      <c r="HA223" t="s">
        <v>84</v>
      </c>
      <c r="HB223">
        <f t="shared" si="253"/>
        <v>9</v>
      </c>
      <c r="HC223" t="s">
        <v>85</v>
      </c>
      <c r="HD223">
        <f t="shared" si="307"/>
        <v>9</v>
      </c>
      <c r="HE223" t="s">
        <v>93</v>
      </c>
      <c r="HF223">
        <f t="shared" si="254"/>
        <v>9</v>
      </c>
      <c r="HG223" t="s">
        <v>129</v>
      </c>
      <c r="HH223">
        <f t="shared" si="312"/>
        <v>0</v>
      </c>
      <c r="HI223" t="s">
        <v>130</v>
      </c>
      <c r="HJ223">
        <f t="shared" si="294"/>
        <v>5</v>
      </c>
      <c r="HK223" t="s">
        <v>131</v>
      </c>
      <c r="HL223">
        <f t="shared" si="295"/>
        <v>0</v>
      </c>
      <c r="HM223" t="s">
        <v>90</v>
      </c>
      <c r="HN223">
        <f t="shared" si="255"/>
        <v>9</v>
      </c>
      <c r="HO223" t="s">
        <v>96</v>
      </c>
      <c r="HP223">
        <f t="shared" si="296"/>
        <v>9</v>
      </c>
      <c r="HQ223" t="s">
        <v>132</v>
      </c>
      <c r="HR223" s="1">
        <f t="shared" si="297"/>
        <v>6</v>
      </c>
      <c r="HS223" t="s">
        <v>181</v>
      </c>
      <c r="HT223" s="1">
        <f t="shared" si="298"/>
        <v>0</v>
      </c>
      <c r="HU223" t="s">
        <v>86</v>
      </c>
      <c r="HV223" s="1">
        <f t="shared" si="299"/>
        <v>6</v>
      </c>
      <c r="HW223" t="s">
        <v>94</v>
      </c>
      <c r="HX223" s="1">
        <f t="shared" si="300"/>
        <v>5</v>
      </c>
      <c r="HY223" t="s">
        <v>88</v>
      </c>
      <c r="HZ223" s="1">
        <f t="shared" si="301"/>
        <v>0</v>
      </c>
      <c r="IA223" t="s">
        <v>95</v>
      </c>
      <c r="IB223" s="1">
        <f t="shared" si="302"/>
        <v>6</v>
      </c>
      <c r="IC223" t="s">
        <v>134</v>
      </c>
      <c r="ID223" s="1">
        <f t="shared" si="303"/>
        <v>6</v>
      </c>
      <c r="IE223" t="s">
        <v>135</v>
      </c>
      <c r="IF223" s="1">
        <f t="shared" si="304"/>
        <v>0</v>
      </c>
      <c r="IG223">
        <f t="shared" si="309"/>
        <v>79</v>
      </c>
      <c r="IH223" s="1">
        <f t="shared" si="305"/>
        <v>161</v>
      </c>
    </row>
    <row r="224" spans="1:242" ht="14.65" thickBot="1" x14ac:dyDescent="0.5">
      <c r="A224" s="1">
        <v>221</v>
      </c>
      <c r="B224" s="45">
        <f t="shared" si="240"/>
        <v>239</v>
      </c>
      <c r="C224" s="14" t="s">
        <v>602</v>
      </c>
      <c r="D224" t="s">
        <v>603</v>
      </c>
      <c r="E224" s="15" t="s">
        <v>611</v>
      </c>
      <c r="F224" s="28">
        <f t="shared" si="241"/>
        <v>164</v>
      </c>
      <c r="H224" s="14">
        <v>3</v>
      </c>
      <c r="I224" t="s">
        <v>83</v>
      </c>
      <c r="J224">
        <v>1</v>
      </c>
      <c r="K224" s="40">
        <f t="shared" si="256"/>
        <v>0</v>
      </c>
      <c r="L224">
        <v>0</v>
      </c>
      <c r="M224" t="s">
        <v>83</v>
      </c>
      <c r="N224">
        <v>1</v>
      </c>
      <c r="O224" s="40">
        <f t="shared" si="310"/>
        <v>3</v>
      </c>
      <c r="P224">
        <v>2</v>
      </c>
      <c r="Q224" t="s">
        <v>83</v>
      </c>
      <c r="R224">
        <v>1</v>
      </c>
      <c r="S224" s="40">
        <f t="shared" si="257"/>
        <v>0</v>
      </c>
      <c r="T224">
        <v>2</v>
      </c>
      <c r="U224" t="s">
        <v>83</v>
      </c>
      <c r="V224">
        <v>0</v>
      </c>
      <c r="W224" s="40">
        <f t="shared" si="242"/>
        <v>0</v>
      </c>
      <c r="X224">
        <v>1</v>
      </c>
      <c r="Y224" t="s">
        <v>83</v>
      </c>
      <c r="Z224">
        <v>1</v>
      </c>
      <c r="AA224" s="40">
        <f t="shared" si="243"/>
        <v>0</v>
      </c>
      <c r="AB224">
        <v>1</v>
      </c>
      <c r="AC224" t="s">
        <v>83</v>
      </c>
      <c r="AD224">
        <v>2</v>
      </c>
      <c r="AE224" s="40">
        <f t="shared" si="258"/>
        <v>0</v>
      </c>
      <c r="AF224" s="24">
        <f t="shared" si="259"/>
        <v>3</v>
      </c>
      <c r="AG224" s="14">
        <v>3</v>
      </c>
      <c r="AH224" t="s">
        <v>83</v>
      </c>
      <c r="AI224">
        <v>2</v>
      </c>
      <c r="AJ224" s="40">
        <f t="shared" si="308"/>
        <v>3</v>
      </c>
      <c r="AK224">
        <v>1</v>
      </c>
      <c r="AL224" t="s">
        <v>83</v>
      </c>
      <c r="AM224">
        <v>2</v>
      </c>
      <c r="AN224" s="40">
        <f t="shared" si="260"/>
        <v>0</v>
      </c>
      <c r="AO224">
        <v>2</v>
      </c>
      <c r="AP224" t="s">
        <v>83</v>
      </c>
      <c r="AQ224">
        <v>1</v>
      </c>
      <c r="AR224" s="40">
        <f t="shared" si="239"/>
        <v>0</v>
      </c>
      <c r="AS224">
        <v>2</v>
      </c>
      <c r="AT224" t="s">
        <v>83</v>
      </c>
      <c r="AU224">
        <v>2</v>
      </c>
      <c r="AV224" s="40">
        <f t="shared" si="261"/>
        <v>3</v>
      </c>
      <c r="AW224">
        <v>1</v>
      </c>
      <c r="AX224" t="s">
        <v>83</v>
      </c>
      <c r="AY224">
        <v>1</v>
      </c>
      <c r="AZ224" s="40">
        <f t="shared" si="262"/>
        <v>0</v>
      </c>
      <c r="BA224">
        <v>0</v>
      </c>
      <c r="BB224" t="s">
        <v>83</v>
      </c>
      <c r="BC224">
        <v>2</v>
      </c>
      <c r="BD224" s="40">
        <f t="shared" si="244"/>
        <v>3</v>
      </c>
      <c r="BE224" s="24">
        <f t="shared" si="263"/>
        <v>9</v>
      </c>
      <c r="BF224" s="14">
        <v>4</v>
      </c>
      <c r="BG224" t="s">
        <v>83</v>
      </c>
      <c r="BH224">
        <v>1</v>
      </c>
      <c r="BI224" s="40">
        <f t="shared" si="264"/>
        <v>0</v>
      </c>
      <c r="BJ224">
        <v>2</v>
      </c>
      <c r="BK224" t="s">
        <v>83</v>
      </c>
      <c r="BL224">
        <v>2</v>
      </c>
      <c r="BM224" s="40">
        <f t="shared" si="265"/>
        <v>3</v>
      </c>
      <c r="BN224">
        <v>2</v>
      </c>
      <c r="BO224" t="s">
        <v>83</v>
      </c>
      <c r="BP224">
        <v>1</v>
      </c>
      <c r="BQ224" s="40">
        <f t="shared" si="245"/>
        <v>3</v>
      </c>
      <c r="BR224">
        <v>3</v>
      </c>
      <c r="BS224" t="s">
        <v>83</v>
      </c>
      <c r="BT224">
        <v>2</v>
      </c>
      <c r="BU224" s="40">
        <f t="shared" si="266"/>
        <v>3</v>
      </c>
      <c r="BV224">
        <v>1</v>
      </c>
      <c r="BW224" t="s">
        <v>83</v>
      </c>
      <c r="BX224">
        <v>2</v>
      </c>
      <c r="BY224" s="40">
        <f t="shared" si="267"/>
        <v>3</v>
      </c>
      <c r="BZ224">
        <v>2</v>
      </c>
      <c r="CA224" t="s">
        <v>83</v>
      </c>
      <c r="CB224">
        <v>3</v>
      </c>
      <c r="CC224" s="40">
        <f t="shared" si="268"/>
        <v>4</v>
      </c>
      <c r="CD224" s="24">
        <f t="shared" si="269"/>
        <v>16</v>
      </c>
      <c r="CE224" s="14">
        <v>2</v>
      </c>
      <c r="CF224" t="s">
        <v>83</v>
      </c>
      <c r="CG224">
        <v>0</v>
      </c>
      <c r="CH224" s="40">
        <f t="shared" si="270"/>
        <v>0</v>
      </c>
      <c r="CI224">
        <v>3</v>
      </c>
      <c r="CJ224" t="s">
        <v>83</v>
      </c>
      <c r="CK224">
        <v>0</v>
      </c>
      <c r="CL224" s="40">
        <f t="shared" si="271"/>
        <v>4</v>
      </c>
      <c r="CM224">
        <v>0</v>
      </c>
      <c r="CN224" t="s">
        <v>83</v>
      </c>
      <c r="CO224">
        <v>1</v>
      </c>
      <c r="CP224" s="40">
        <f t="shared" si="272"/>
        <v>6</v>
      </c>
      <c r="CQ224">
        <v>3</v>
      </c>
      <c r="CR224" t="s">
        <v>83</v>
      </c>
      <c r="CS224">
        <v>1</v>
      </c>
      <c r="CT224" s="40">
        <f t="shared" si="273"/>
        <v>3</v>
      </c>
      <c r="CU224">
        <v>1</v>
      </c>
      <c r="CV224" t="s">
        <v>83</v>
      </c>
      <c r="CW224">
        <v>0</v>
      </c>
      <c r="CX224" s="40">
        <f t="shared" si="274"/>
        <v>6</v>
      </c>
      <c r="CY224">
        <v>0</v>
      </c>
      <c r="CZ224" t="s">
        <v>83</v>
      </c>
      <c r="DA224">
        <v>3</v>
      </c>
      <c r="DB224" s="40">
        <f t="shared" si="275"/>
        <v>0</v>
      </c>
      <c r="DC224" s="24">
        <f t="shared" si="276"/>
        <v>19</v>
      </c>
      <c r="DD224" s="14">
        <v>1</v>
      </c>
      <c r="DE224" t="s">
        <v>83</v>
      </c>
      <c r="DF224">
        <v>2</v>
      </c>
      <c r="DG224" s="40">
        <f t="shared" si="306"/>
        <v>6</v>
      </c>
      <c r="DH224">
        <v>2</v>
      </c>
      <c r="DI224" t="s">
        <v>83</v>
      </c>
      <c r="DJ224">
        <v>0</v>
      </c>
      <c r="DK224" s="40">
        <f t="shared" si="246"/>
        <v>3</v>
      </c>
      <c r="DL224">
        <v>0</v>
      </c>
      <c r="DM224" t="s">
        <v>83</v>
      </c>
      <c r="DN224">
        <v>2</v>
      </c>
      <c r="DO224" s="40">
        <f t="shared" si="277"/>
        <v>3</v>
      </c>
      <c r="DP224">
        <v>2</v>
      </c>
      <c r="DQ224" t="s">
        <v>83</v>
      </c>
      <c r="DR224">
        <v>0</v>
      </c>
      <c r="DS224" s="40">
        <f t="shared" si="237"/>
        <v>0</v>
      </c>
      <c r="DT224">
        <v>0</v>
      </c>
      <c r="DU224" t="s">
        <v>83</v>
      </c>
      <c r="DV224">
        <v>1</v>
      </c>
      <c r="DW224" s="40">
        <f t="shared" si="238"/>
        <v>1</v>
      </c>
      <c r="DX224">
        <v>3</v>
      </c>
      <c r="DY224" t="s">
        <v>83</v>
      </c>
      <c r="DZ224">
        <v>1</v>
      </c>
      <c r="EA224" s="39">
        <f t="shared" si="278"/>
        <v>0</v>
      </c>
      <c r="EB224" s="24">
        <f t="shared" si="247"/>
        <v>13</v>
      </c>
      <c r="EC224" s="14">
        <v>3</v>
      </c>
      <c r="ED224" t="s">
        <v>83</v>
      </c>
      <c r="EE224">
        <v>1</v>
      </c>
      <c r="EF224" s="40">
        <f t="shared" si="279"/>
        <v>0</v>
      </c>
      <c r="EG224">
        <v>1</v>
      </c>
      <c r="EH224" t="s">
        <v>83</v>
      </c>
      <c r="EI224">
        <v>0</v>
      </c>
      <c r="EJ224" s="40">
        <f t="shared" si="280"/>
        <v>6</v>
      </c>
      <c r="EK224">
        <v>1</v>
      </c>
      <c r="EL224" t="s">
        <v>83</v>
      </c>
      <c r="EM224">
        <v>3</v>
      </c>
      <c r="EN224" s="40">
        <f t="shared" si="311"/>
        <v>4</v>
      </c>
      <c r="EO224">
        <v>2</v>
      </c>
      <c r="EP224" t="s">
        <v>83</v>
      </c>
      <c r="EQ224">
        <v>1</v>
      </c>
      <c r="ER224" s="40">
        <f t="shared" si="281"/>
        <v>3</v>
      </c>
      <c r="ES224">
        <v>1</v>
      </c>
      <c r="ET224" t="s">
        <v>83</v>
      </c>
      <c r="EU224">
        <v>2</v>
      </c>
      <c r="EV224" s="40">
        <f t="shared" si="282"/>
        <v>0</v>
      </c>
      <c r="EW224">
        <v>2</v>
      </c>
      <c r="EX224" t="s">
        <v>83</v>
      </c>
      <c r="EY224">
        <v>2</v>
      </c>
      <c r="EZ224" s="40">
        <f t="shared" si="283"/>
        <v>0</v>
      </c>
      <c r="FA224" s="24">
        <f t="shared" si="284"/>
        <v>13</v>
      </c>
      <c r="FB224" s="14">
        <v>1</v>
      </c>
      <c r="FC224" t="s">
        <v>83</v>
      </c>
      <c r="FD224">
        <v>1</v>
      </c>
      <c r="FE224" s="40">
        <f t="shared" si="285"/>
        <v>0</v>
      </c>
      <c r="FF224">
        <v>3</v>
      </c>
      <c r="FG224" t="s">
        <v>83</v>
      </c>
      <c r="FH224">
        <v>1</v>
      </c>
      <c r="FI224" s="40">
        <f t="shared" si="286"/>
        <v>4</v>
      </c>
      <c r="FJ224">
        <v>2</v>
      </c>
      <c r="FK224" t="s">
        <v>83</v>
      </c>
      <c r="FL224">
        <v>1</v>
      </c>
      <c r="FM224" s="40">
        <f t="shared" si="287"/>
        <v>0</v>
      </c>
      <c r="FN224">
        <v>2</v>
      </c>
      <c r="FO224" t="s">
        <v>83</v>
      </c>
      <c r="FP224">
        <v>3</v>
      </c>
      <c r="FQ224" s="40">
        <f t="shared" si="248"/>
        <v>0</v>
      </c>
      <c r="FR224">
        <v>0</v>
      </c>
      <c r="FS224" t="s">
        <v>83</v>
      </c>
      <c r="FT224">
        <v>1</v>
      </c>
      <c r="FU224" s="40">
        <f t="shared" si="288"/>
        <v>4</v>
      </c>
      <c r="FV224">
        <v>2</v>
      </c>
      <c r="FW224" t="s">
        <v>83</v>
      </c>
      <c r="FX224">
        <v>4</v>
      </c>
      <c r="FY224" s="40">
        <f t="shared" si="249"/>
        <v>0</v>
      </c>
      <c r="FZ224" s="24">
        <f t="shared" si="250"/>
        <v>8</v>
      </c>
      <c r="GA224" s="14">
        <v>0</v>
      </c>
      <c r="GB224" t="s">
        <v>83</v>
      </c>
      <c r="GC224">
        <v>0</v>
      </c>
      <c r="GD224" s="40">
        <f t="shared" si="289"/>
        <v>6</v>
      </c>
      <c r="GE224">
        <v>2</v>
      </c>
      <c r="GF224" t="s">
        <v>83</v>
      </c>
      <c r="GG224">
        <v>1</v>
      </c>
      <c r="GH224" s="40">
        <f t="shared" si="313"/>
        <v>4</v>
      </c>
      <c r="GI224">
        <v>2</v>
      </c>
      <c r="GJ224" t="s">
        <v>83</v>
      </c>
      <c r="GK224">
        <v>0</v>
      </c>
      <c r="GL224" s="40">
        <f t="shared" si="290"/>
        <v>0</v>
      </c>
      <c r="GM224">
        <v>1</v>
      </c>
      <c r="GN224" t="s">
        <v>83</v>
      </c>
      <c r="GO224">
        <v>0</v>
      </c>
      <c r="GP224" s="40">
        <f t="shared" si="291"/>
        <v>3</v>
      </c>
      <c r="GQ224">
        <v>3</v>
      </c>
      <c r="GR224" t="s">
        <v>83</v>
      </c>
      <c r="GS224">
        <v>2</v>
      </c>
      <c r="GT224" s="40">
        <f t="shared" si="251"/>
        <v>0</v>
      </c>
      <c r="GU224">
        <v>1</v>
      </c>
      <c r="GV224" t="s">
        <v>83</v>
      </c>
      <c r="GW224">
        <v>3</v>
      </c>
      <c r="GX224" s="40">
        <f t="shared" si="292"/>
        <v>0</v>
      </c>
      <c r="GY224" s="24">
        <f t="shared" si="293"/>
        <v>13</v>
      </c>
      <c r="GZ224" s="28">
        <f t="shared" si="252"/>
        <v>94</v>
      </c>
      <c r="HA224" t="s">
        <v>136</v>
      </c>
      <c r="HB224">
        <f t="shared" si="253"/>
        <v>0</v>
      </c>
      <c r="HC224" t="s">
        <v>85</v>
      </c>
      <c r="HD224">
        <f t="shared" si="307"/>
        <v>9</v>
      </c>
      <c r="HE224" t="s">
        <v>93</v>
      </c>
      <c r="HF224">
        <f t="shared" si="254"/>
        <v>9</v>
      </c>
      <c r="HG224" t="s">
        <v>94</v>
      </c>
      <c r="HH224">
        <f t="shared" si="312"/>
        <v>9</v>
      </c>
      <c r="HI224" t="s">
        <v>130</v>
      </c>
      <c r="HJ224">
        <f t="shared" si="294"/>
        <v>5</v>
      </c>
      <c r="HK224" t="s">
        <v>89</v>
      </c>
      <c r="HL224">
        <f t="shared" si="295"/>
        <v>9</v>
      </c>
      <c r="HM224" t="s">
        <v>90</v>
      </c>
      <c r="HN224">
        <f t="shared" si="255"/>
        <v>9</v>
      </c>
      <c r="HO224" t="s">
        <v>96</v>
      </c>
      <c r="HP224">
        <f t="shared" si="296"/>
        <v>9</v>
      </c>
      <c r="HQ224" t="s">
        <v>140</v>
      </c>
      <c r="HR224" s="1">
        <f t="shared" si="297"/>
        <v>0</v>
      </c>
      <c r="HS224" t="s">
        <v>92</v>
      </c>
      <c r="HT224" s="1">
        <f t="shared" si="298"/>
        <v>0</v>
      </c>
      <c r="HU224" t="s">
        <v>169</v>
      </c>
      <c r="HV224" s="1">
        <f t="shared" si="299"/>
        <v>0</v>
      </c>
      <c r="HW224" t="s">
        <v>129</v>
      </c>
      <c r="HX224" s="1">
        <f t="shared" si="300"/>
        <v>0</v>
      </c>
      <c r="HY224" t="s">
        <v>165</v>
      </c>
      <c r="HZ224" s="1">
        <f t="shared" si="301"/>
        <v>5</v>
      </c>
      <c r="IA224" t="s">
        <v>95</v>
      </c>
      <c r="IB224" s="1">
        <f t="shared" si="302"/>
        <v>6</v>
      </c>
      <c r="IC224" t="s">
        <v>166</v>
      </c>
      <c r="ID224" s="1">
        <f t="shared" si="303"/>
        <v>0</v>
      </c>
      <c r="IE224" t="s">
        <v>138</v>
      </c>
      <c r="IF224" s="1">
        <f t="shared" si="304"/>
        <v>0</v>
      </c>
      <c r="IG224">
        <f t="shared" si="309"/>
        <v>70</v>
      </c>
      <c r="IH224" s="1">
        <f t="shared" si="305"/>
        <v>164</v>
      </c>
    </row>
    <row r="225" spans="1:242" ht="14.65" thickBot="1" x14ac:dyDescent="0.5">
      <c r="A225" s="1">
        <v>222</v>
      </c>
      <c r="B225" s="45">
        <f t="shared" si="240"/>
        <v>657</v>
      </c>
      <c r="C225" s="14" t="s">
        <v>604</v>
      </c>
      <c r="D225" t="s">
        <v>605</v>
      </c>
      <c r="E225" s="15" t="s">
        <v>611</v>
      </c>
      <c r="F225" s="28">
        <f t="shared" si="241"/>
        <v>126</v>
      </c>
      <c r="H225" s="14">
        <v>4</v>
      </c>
      <c r="I225" t="s">
        <v>83</v>
      </c>
      <c r="J225">
        <v>4</v>
      </c>
      <c r="K225" s="40">
        <f t="shared" si="256"/>
        <v>0</v>
      </c>
      <c r="L225">
        <v>1</v>
      </c>
      <c r="M225" t="s">
        <v>83</v>
      </c>
      <c r="N225">
        <v>3</v>
      </c>
      <c r="O225" s="40">
        <f t="shared" si="310"/>
        <v>4</v>
      </c>
      <c r="P225">
        <v>4</v>
      </c>
      <c r="Q225" t="s">
        <v>83</v>
      </c>
      <c r="R225">
        <v>2</v>
      </c>
      <c r="S225" s="40">
        <f t="shared" si="257"/>
        <v>0</v>
      </c>
      <c r="T225">
        <v>8</v>
      </c>
      <c r="U225" t="s">
        <v>83</v>
      </c>
      <c r="V225">
        <v>6</v>
      </c>
      <c r="W225" s="40">
        <f t="shared" si="242"/>
        <v>0</v>
      </c>
      <c r="X225">
        <v>9</v>
      </c>
      <c r="Y225" t="s">
        <v>83</v>
      </c>
      <c r="Z225">
        <v>4</v>
      </c>
      <c r="AA225" s="40">
        <f t="shared" si="243"/>
        <v>0</v>
      </c>
      <c r="AB225">
        <v>7</v>
      </c>
      <c r="AC225" t="s">
        <v>83</v>
      </c>
      <c r="AD225">
        <v>4</v>
      </c>
      <c r="AE225" s="40">
        <f t="shared" si="258"/>
        <v>3</v>
      </c>
      <c r="AF225" s="24">
        <f t="shared" si="259"/>
        <v>7</v>
      </c>
      <c r="AG225" s="14">
        <v>8</v>
      </c>
      <c r="AH225" t="s">
        <v>83</v>
      </c>
      <c r="AI225">
        <v>3</v>
      </c>
      <c r="AJ225" s="40">
        <f t="shared" si="308"/>
        <v>3</v>
      </c>
      <c r="AK225">
        <v>6</v>
      </c>
      <c r="AL225" t="s">
        <v>83</v>
      </c>
      <c r="AM225">
        <v>9</v>
      </c>
      <c r="AN225" s="40">
        <f t="shared" si="260"/>
        <v>0</v>
      </c>
      <c r="AO225">
        <v>7</v>
      </c>
      <c r="AP225" t="s">
        <v>83</v>
      </c>
      <c r="AQ225">
        <v>8</v>
      </c>
      <c r="AR225" s="40">
        <f t="shared" si="239"/>
        <v>3</v>
      </c>
      <c r="AS225">
        <v>5</v>
      </c>
      <c r="AT225" t="s">
        <v>83</v>
      </c>
      <c r="AU225">
        <v>3</v>
      </c>
      <c r="AV225" s="40">
        <f t="shared" si="261"/>
        <v>0</v>
      </c>
      <c r="AW225">
        <v>4</v>
      </c>
      <c r="AX225" t="s">
        <v>83</v>
      </c>
      <c r="AY225">
        <v>4</v>
      </c>
      <c r="AZ225" s="40">
        <f t="shared" si="262"/>
        <v>0</v>
      </c>
      <c r="BA225">
        <v>6</v>
      </c>
      <c r="BB225" t="s">
        <v>83</v>
      </c>
      <c r="BC225">
        <v>3</v>
      </c>
      <c r="BD225" s="40">
        <f t="shared" si="244"/>
        <v>0</v>
      </c>
      <c r="BE225" s="24">
        <f t="shared" si="263"/>
        <v>6</v>
      </c>
      <c r="BF225" s="14">
        <v>8</v>
      </c>
      <c r="BG225" t="s">
        <v>83</v>
      </c>
      <c r="BH225">
        <v>7</v>
      </c>
      <c r="BI225" s="40">
        <f t="shared" si="264"/>
        <v>0</v>
      </c>
      <c r="BJ225">
        <v>5</v>
      </c>
      <c r="BK225" t="s">
        <v>83</v>
      </c>
      <c r="BL225">
        <v>7</v>
      </c>
      <c r="BM225" s="40">
        <f t="shared" si="265"/>
        <v>0</v>
      </c>
      <c r="BN225">
        <v>7</v>
      </c>
      <c r="BO225" t="s">
        <v>83</v>
      </c>
      <c r="BP225">
        <v>6</v>
      </c>
      <c r="BQ225" s="40">
        <f t="shared" si="245"/>
        <v>3</v>
      </c>
      <c r="BR225">
        <v>9</v>
      </c>
      <c r="BS225" t="s">
        <v>83</v>
      </c>
      <c r="BT225">
        <v>8</v>
      </c>
      <c r="BU225" s="40">
        <f t="shared" si="266"/>
        <v>3</v>
      </c>
      <c r="BV225">
        <v>5</v>
      </c>
      <c r="BW225" t="s">
        <v>83</v>
      </c>
      <c r="BX225">
        <v>6</v>
      </c>
      <c r="BY225" s="40">
        <f t="shared" si="267"/>
        <v>3</v>
      </c>
      <c r="BZ225">
        <v>9</v>
      </c>
      <c r="CA225" t="s">
        <v>83</v>
      </c>
      <c r="CB225">
        <v>3</v>
      </c>
      <c r="CC225" s="40">
        <f t="shared" si="268"/>
        <v>0</v>
      </c>
      <c r="CD225" s="24">
        <f t="shared" si="269"/>
        <v>9</v>
      </c>
      <c r="CE225" s="14">
        <v>5</v>
      </c>
      <c r="CF225" t="s">
        <v>83</v>
      </c>
      <c r="CG225">
        <v>6</v>
      </c>
      <c r="CH225" s="40">
        <f t="shared" si="270"/>
        <v>0</v>
      </c>
      <c r="CI225">
        <v>8</v>
      </c>
      <c r="CJ225" t="s">
        <v>83</v>
      </c>
      <c r="CK225">
        <v>4</v>
      </c>
      <c r="CL225" s="40">
        <f t="shared" si="271"/>
        <v>3</v>
      </c>
      <c r="CM225">
        <v>4</v>
      </c>
      <c r="CN225" t="s">
        <v>83</v>
      </c>
      <c r="CO225">
        <v>4</v>
      </c>
      <c r="CP225" s="40">
        <f t="shared" si="272"/>
        <v>0</v>
      </c>
      <c r="CQ225">
        <v>5</v>
      </c>
      <c r="CR225" t="s">
        <v>83</v>
      </c>
      <c r="CS225">
        <v>2</v>
      </c>
      <c r="CT225" s="40">
        <f t="shared" si="273"/>
        <v>3</v>
      </c>
      <c r="CU225">
        <v>3</v>
      </c>
      <c r="CV225" t="s">
        <v>83</v>
      </c>
      <c r="CW225">
        <v>3</v>
      </c>
      <c r="CX225" s="40">
        <f t="shared" si="274"/>
        <v>0</v>
      </c>
      <c r="CY225">
        <v>7</v>
      </c>
      <c r="CZ225" t="s">
        <v>83</v>
      </c>
      <c r="DA225">
        <v>8</v>
      </c>
      <c r="DB225" s="40">
        <f t="shared" si="275"/>
        <v>0</v>
      </c>
      <c r="DC225" s="24">
        <f t="shared" si="276"/>
        <v>6</v>
      </c>
      <c r="DD225" s="14">
        <v>3</v>
      </c>
      <c r="DE225" t="s">
        <v>83</v>
      </c>
      <c r="DF225">
        <v>1</v>
      </c>
      <c r="DG225" s="40">
        <f t="shared" si="306"/>
        <v>0</v>
      </c>
      <c r="DH225">
        <v>1</v>
      </c>
      <c r="DI225" t="s">
        <v>83</v>
      </c>
      <c r="DJ225">
        <v>3</v>
      </c>
      <c r="DK225" s="40">
        <f t="shared" si="246"/>
        <v>0</v>
      </c>
      <c r="DL225">
        <v>2</v>
      </c>
      <c r="DM225" t="s">
        <v>83</v>
      </c>
      <c r="DN225">
        <v>3</v>
      </c>
      <c r="DO225" s="40">
        <f t="shared" si="277"/>
        <v>4</v>
      </c>
      <c r="DP225">
        <v>4</v>
      </c>
      <c r="DQ225" t="s">
        <v>83</v>
      </c>
      <c r="DR225">
        <v>6</v>
      </c>
      <c r="DS225" s="40">
        <f t="shared" si="237"/>
        <v>0</v>
      </c>
      <c r="DT225">
        <v>2</v>
      </c>
      <c r="DU225" t="s">
        <v>83</v>
      </c>
      <c r="DV225">
        <v>2</v>
      </c>
      <c r="DW225" s="40">
        <f t="shared" si="238"/>
        <v>1</v>
      </c>
      <c r="DX225">
        <v>2</v>
      </c>
      <c r="DY225" t="s">
        <v>83</v>
      </c>
      <c r="DZ225">
        <v>3</v>
      </c>
      <c r="EA225" s="39">
        <f t="shared" si="278"/>
        <v>3</v>
      </c>
      <c r="EB225" s="24">
        <f t="shared" si="247"/>
        <v>8</v>
      </c>
      <c r="EC225" s="14">
        <v>5</v>
      </c>
      <c r="ED225" t="s">
        <v>83</v>
      </c>
      <c r="EE225">
        <v>6</v>
      </c>
      <c r="EF225" s="40">
        <f t="shared" si="279"/>
        <v>0</v>
      </c>
      <c r="EG225">
        <v>4</v>
      </c>
      <c r="EH225" t="s">
        <v>83</v>
      </c>
      <c r="EI225">
        <v>2</v>
      </c>
      <c r="EJ225" s="40">
        <f t="shared" si="280"/>
        <v>3</v>
      </c>
      <c r="EK225">
        <v>2</v>
      </c>
      <c r="EL225" t="s">
        <v>83</v>
      </c>
      <c r="EM225">
        <v>2</v>
      </c>
      <c r="EN225" s="40">
        <f t="shared" si="311"/>
        <v>0</v>
      </c>
      <c r="EO225">
        <v>4</v>
      </c>
      <c r="EP225" t="s">
        <v>83</v>
      </c>
      <c r="EQ225">
        <v>4</v>
      </c>
      <c r="ER225" s="40">
        <f t="shared" si="281"/>
        <v>0</v>
      </c>
      <c r="ES225">
        <v>1</v>
      </c>
      <c r="ET225" t="s">
        <v>83</v>
      </c>
      <c r="EU225">
        <v>2</v>
      </c>
      <c r="EV225" s="40">
        <f t="shared" si="282"/>
        <v>0</v>
      </c>
      <c r="EW225">
        <v>3</v>
      </c>
      <c r="EX225" t="s">
        <v>83</v>
      </c>
      <c r="EY225">
        <v>4</v>
      </c>
      <c r="EZ225" s="40">
        <f t="shared" si="283"/>
        <v>4</v>
      </c>
      <c r="FA225" s="24">
        <f t="shared" si="284"/>
        <v>7</v>
      </c>
      <c r="FB225" s="14">
        <v>3</v>
      </c>
      <c r="FC225" t="s">
        <v>83</v>
      </c>
      <c r="FD225">
        <v>4</v>
      </c>
      <c r="FE225" s="40">
        <f t="shared" si="285"/>
        <v>0</v>
      </c>
      <c r="FF225">
        <v>8</v>
      </c>
      <c r="FG225" t="s">
        <v>83</v>
      </c>
      <c r="FH225">
        <v>3</v>
      </c>
      <c r="FI225" s="40">
        <f t="shared" si="286"/>
        <v>3</v>
      </c>
      <c r="FJ225">
        <v>3</v>
      </c>
      <c r="FK225" t="s">
        <v>83</v>
      </c>
      <c r="FL225">
        <v>2</v>
      </c>
      <c r="FM225" s="40">
        <f t="shared" si="287"/>
        <v>0</v>
      </c>
      <c r="FN225">
        <v>4</v>
      </c>
      <c r="FO225" t="s">
        <v>83</v>
      </c>
      <c r="FP225">
        <v>4</v>
      </c>
      <c r="FQ225" s="40">
        <f t="shared" si="248"/>
        <v>0</v>
      </c>
      <c r="FR225">
        <v>1</v>
      </c>
      <c r="FS225" t="s">
        <v>83</v>
      </c>
      <c r="FT225">
        <v>3</v>
      </c>
      <c r="FU225" s="40">
        <f t="shared" si="288"/>
        <v>3</v>
      </c>
      <c r="FV225">
        <v>4</v>
      </c>
      <c r="FW225" t="s">
        <v>83</v>
      </c>
      <c r="FX225">
        <v>5</v>
      </c>
      <c r="FY225" s="40">
        <f t="shared" si="249"/>
        <v>0</v>
      </c>
      <c r="FZ225" s="24">
        <f t="shared" si="250"/>
        <v>6</v>
      </c>
      <c r="GA225" s="14">
        <v>5</v>
      </c>
      <c r="GB225" t="s">
        <v>83</v>
      </c>
      <c r="GC225">
        <v>2</v>
      </c>
      <c r="GD225" s="40">
        <f t="shared" si="289"/>
        <v>0</v>
      </c>
      <c r="GE225">
        <v>9</v>
      </c>
      <c r="GF225" t="s">
        <v>83</v>
      </c>
      <c r="GG225">
        <v>3</v>
      </c>
      <c r="GH225" s="40">
        <f t="shared" si="313"/>
        <v>3</v>
      </c>
      <c r="GI225">
        <v>3</v>
      </c>
      <c r="GJ225" t="s">
        <v>83</v>
      </c>
      <c r="GK225">
        <v>3</v>
      </c>
      <c r="GL225" s="40">
        <f t="shared" si="290"/>
        <v>0</v>
      </c>
      <c r="GM225">
        <v>4</v>
      </c>
      <c r="GN225" t="s">
        <v>83</v>
      </c>
      <c r="GO225">
        <v>2</v>
      </c>
      <c r="GP225" s="40">
        <f t="shared" si="291"/>
        <v>4</v>
      </c>
      <c r="GQ225">
        <v>5</v>
      </c>
      <c r="GR225" t="s">
        <v>83</v>
      </c>
      <c r="GS225">
        <v>3</v>
      </c>
      <c r="GT225" s="40">
        <f t="shared" si="251"/>
        <v>0</v>
      </c>
      <c r="GU225">
        <v>4</v>
      </c>
      <c r="GV225" t="s">
        <v>83</v>
      </c>
      <c r="GW225">
        <v>5</v>
      </c>
      <c r="GX225" s="40">
        <f t="shared" si="292"/>
        <v>0</v>
      </c>
      <c r="GY225" s="24">
        <f t="shared" si="293"/>
        <v>7</v>
      </c>
      <c r="GZ225" s="28">
        <f t="shared" si="252"/>
        <v>56</v>
      </c>
      <c r="HA225" t="s">
        <v>140</v>
      </c>
      <c r="HB225">
        <f t="shared" si="253"/>
        <v>0</v>
      </c>
      <c r="HC225" t="s">
        <v>85</v>
      </c>
      <c r="HD225">
        <f t="shared" si="307"/>
        <v>9</v>
      </c>
      <c r="HE225" t="s">
        <v>86</v>
      </c>
      <c r="HF225">
        <f t="shared" si="254"/>
        <v>5</v>
      </c>
      <c r="HG225" t="s">
        <v>94</v>
      </c>
      <c r="HH225">
        <f t="shared" si="312"/>
        <v>9</v>
      </c>
      <c r="HI225" t="s">
        <v>141</v>
      </c>
      <c r="HJ225">
        <f t="shared" si="294"/>
        <v>0</v>
      </c>
      <c r="HK225" t="s">
        <v>95</v>
      </c>
      <c r="HL225">
        <f t="shared" si="295"/>
        <v>5</v>
      </c>
      <c r="HM225" t="s">
        <v>166</v>
      </c>
      <c r="HN225">
        <f t="shared" si="255"/>
        <v>0</v>
      </c>
      <c r="HO225" t="s">
        <v>96</v>
      </c>
      <c r="HP225">
        <f t="shared" si="296"/>
        <v>9</v>
      </c>
      <c r="HQ225" t="s">
        <v>84</v>
      </c>
      <c r="HR225" s="1">
        <f t="shared" si="297"/>
        <v>5</v>
      </c>
      <c r="HS225" t="s">
        <v>137</v>
      </c>
      <c r="HT225" s="1">
        <f t="shared" si="298"/>
        <v>6</v>
      </c>
      <c r="HU225" t="s">
        <v>93</v>
      </c>
      <c r="HV225" s="1">
        <f t="shared" si="299"/>
        <v>5</v>
      </c>
      <c r="HW225" t="s">
        <v>164</v>
      </c>
      <c r="HX225" s="1">
        <f t="shared" si="300"/>
        <v>0</v>
      </c>
      <c r="HY225" t="s">
        <v>165</v>
      </c>
      <c r="HZ225" s="1">
        <f t="shared" si="301"/>
        <v>5</v>
      </c>
      <c r="IA225" t="s">
        <v>142</v>
      </c>
      <c r="IB225" s="1">
        <f t="shared" si="302"/>
        <v>0</v>
      </c>
      <c r="IC225" t="s">
        <v>134</v>
      </c>
      <c r="ID225" s="1">
        <f t="shared" si="303"/>
        <v>6</v>
      </c>
      <c r="IE225" t="s">
        <v>91</v>
      </c>
      <c r="IF225" s="1">
        <f t="shared" si="304"/>
        <v>6</v>
      </c>
      <c r="IG225">
        <f t="shared" si="309"/>
        <v>70</v>
      </c>
      <c r="IH225" s="1">
        <f t="shared" si="305"/>
        <v>126</v>
      </c>
    </row>
    <row r="226" spans="1:242" ht="14.65" thickBot="1" x14ac:dyDescent="0.5">
      <c r="A226" s="1">
        <v>223</v>
      </c>
      <c r="B226" s="45">
        <f t="shared" si="240"/>
        <v>728</v>
      </c>
      <c r="C226" s="14" t="s">
        <v>606</v>
      </c>
      <c r="D226" t="s">
        <v>607</v>
      </c>
      <c r="E226" s="15" t="s">
        <v>611</v>
      </c>
      <c r="F226" s="28">
        <f t="shared" si="241"/>
        <v>107</v>
      </c>
      <c r="H226" s="14">
        <v>4</v>
      </c>
      <c r="I226" t="s">
        <v>83</v>
      </c>
      <c r="J226">
        <v>4</v>
      </c>
      <c r="K226" s="40">
        <f t="shared" si="256"/>
        <v>0</v>
      </c>
      <c r="L226">
        <v>3</v>
      </c>
      <c r="M226" t="s">
        <v>83</v>
      </c>
      <c r="N226">
        <v>3</v>
      </c>
      <c r="O226" s="40">
        <f t="shared" si="310"/>
        <v>0</v>
      </c>
      <c r="P226">
        <v>5</v>
      </c>
      <c r="Q226" t="s">
        <v>83</v>
      </c>
      <c r="R226">
        <v>3</v>
      </c>
      <c r="S226" s="40">
        <f t="shared" si="257"/>
        <v>0</v>
      </c>
      <c r="T226">
        <v>8</v>
      </c>
      <c r="U226" t="s">
        <v>83</v>
      </c>
      <c r="V226">
        <v>6</v>
      </c>
      <c r="W226" s="40">
        <f t="shared" si="242"/>
        <v>0</v>
      </c>
      <c r="X226">
        <v>9</v>
      </c>
      <c r="Y226" t="s">
        <v>83</v>
      </c>
      <c r="Z226">
        <v>4</v>
      </c>
      <c r="AA226" s="40">
        <f t="shared" si="243"/>
        <v>0</v>
      </c>
      <c r="AB226">
        <v>7</v>
      </c>
      <c r="AC226" t="s">
        <v>83</v>
      </c>
      <c r="AD226">
        <v>4</v>
      </c>
      <c r="AE226" s="40">
        <f t="shared" si="258"/>
        <v>3</v>
      </c>
      <c r="AF226" s="24">
        <f t="shared" si="259"/>
        <v>3</v>
      </c>
      <c r="AG226" s="14">
        <v>8</v>
      </c>
      <c r="AH226" t="s">
        <v>83</v>
      </c>
      <c r="AI226">
        <v>3</v>
      </c>
      <c r="AJ226" s="40">
        <f t="shared" si="308"/>
        <v>3</v>
      </c>
      <c r="AK226">
        <v>6</v>
      </c>
      <c r="AL226" t="s">
        <v>83</v>
      </c>
      <c r="AM226">
        <v>9</v>
      </c>
      <c r="AN226" s="40">
        <f t="shared" si="260"/>
        <v>0</v>
      </c>
      <c r="AO226">
        <v>7</v>
      </c>
      <c r="AP226" t="s">
        <v>83</v>
      </c>
      <c r="AQ226">
        <v>8</v>
      </c>
      <c r="AR226" s="40">
        <f t="shared" si="239"/>
        <v>3</v>
      </c>
      <c r="AS226">
        <v>5</v>
      </c>
      <c r="AT226" t="s">
        <v>83</v>
      </c>
      <c r="AU226">
        <v>3</v>
      </c>
      <c r="AV226" s="40">
        <f t="shared" si="261"/>
        <v>0</v>
      </c>
      <c r="AW226">
        <v>4</v>
      </c>
      <c r="AX226" t="s">
        <v>83</v>
      </c>
      <c r="AY226">
        <v>4</v>
      </c>
      <c r="AZ226" s="40">
        <f t="shared" si="262"/>
        <v>0</v>
      </c>
      <c r="BA226">
        <v>6</v>
      </c>
      <c r="BB226" t="s">
        <v>83</v>
      </c>
      <c r="BC226">
        <v>3</v>
      </c>
      <c r="BD226" s="40">
        <f t="shared" si="244"/>
        <v>0</v>
      </c>
      <c r="BE226" s="24">
        <f t="shared" si="263"/>
        <v>6</v>
      </c>
      <c r="BF226" s="14">
        <v>8</v>
      </c>
      <c r="BG226" t="s">
        <v>83</v>
      </c>
      <c r="BH226">
        <v>7</v>
      </c>
      <c r="BI226" s="40">
        <f t="shared" si="264"/>
        <v>0</v>
      </c>
      <c r="BJ226">
        <v>5</v>
      </c>
      <c r="BK226" t="s">
        <v>83</v>
      </c>
      <c r="BL226">
        <v>7</v>
      </c>
      <c r="BM226" s="40">
        <f t="shared" si="265"/>
        <v>0</v>
      </c>
      <c r="BN226">
        <v>7</v>
      </c>
      <c r="BO226" t="s">
        <v>83</v>
      </c>
      <c r="BP226">
        <v>6</v>
      </c>
      <c r="BQ226" s="40">
        <f t="shared" si="245"/>
        <v>3</v>
      </c>
      <c r="BR226">
        <v>9</v>
      </c>
      <c r="BS226" t="s">
        <v>83</v>
      </c>
      <c r="BT226">
        <v>8</v>
      </c>
      <c r="BU226" s="40">
        <f t="shared" si="266"/>
        <v>3</v>
      </c>
      <c r="BV226">
        <v>5</v>
      </c>
      <c r="BW226" t="s">
        <v>83</v>
      </c>
      <c r="BX226">
        <v>6</v>
      </c>
      <c r="BY226" s="40">
        <f t="shared" si="267"/>
        <v>3</v>
      </c>
      <c r="BZ226">
        <v>9</v>
      </c>
      <c r="CA226" t="s">
        <v>83</v>
      </c>
      <c r="CB226">
        <v>3</v>
      </c>
      <c r="CC226" s="40">
        <f t="shared" si="268"/>
        <v>0</v>
      </c>
      <c r="CD226" s="24">
        <f t="shared" si="269"/>
        <v>9</v>
      </c>
      <c r="CE226" s="14">
        <v>5</v>
      </c>
      <c r="CF226" t="s">
        <v>83</v>
      </c>
      <c r="CG226">
        <v>6</v>
      </c>
      <c r="CH226" s="40">
        <f t="shared" si="270"/>
        <v>0</v>
      </c>
      <c r="CI226">
        <v>8</v>
      </c>
      <c r="CJ226" t="s">
        <v>83</v>
      </c>
      <c r="CK226">
        <v>4</v>
      </c>
      <c r="CL226" s="40">
        <f t="shared" si="271"/>
        <v>3</v>
      </c>
      <c r="CM226">
        <v>4</v>
      </c>
      <c r="CN226" t="s">
        <v>83</v>
      </c>
      <c r="CO226">
        <v>4</v>
      </c>
      <c r="CP226" s="40">
        <f t="shared" si="272"/>
        <v>0</v>
      </c>
      <c r="CQ226">
        <v>5</v>
      </c>
      <c r="CR226" t="s">
        <v>83</v>
      </c>
      <c r="CS226">
        <v>2</v>
      </c>
      <c r="CT226" s="40">
        <f t="shared" si="273"/>
        <v>3</v>
      </c>
      <c r="CU226">
        <v>3</v>
      </c>
      <c r="CV226" t="s">
        <v>83</v>
      </c>
      <c r="CW226">
        <v>3</v>
      </c>
      <c r="CX226" s="40">
        <f t="shared" si="274"/>
        <v>0</v>
      </c>
      <c r="CY226">
        <v>7</v>
      </c>
      <c r="CZ226" t="s">
        <v>83</v>
      </c>
      <c r="DA226">
        <v>8</v>
      </c>
      <c r="DB226" s="40">
        <f t="shared" si="275"/>
        <v>0</v>
      </c>
      <c r="DC226" s="24">
        <f t="shared" si="276"/>
        <v>6</v>
      </c>
      <c r="DD226" s="14">
        <v>3</v>
      </c>
      <c r="DE226" t="s">
        <v>83</v>
      </c>
      <c r="DF226">
        <v>2</v>
      </c>
      <c r="DG226" s="40">
        <f t="shared" si="306"/>
        <v>0</v>
      </c>
      <c r="DH226">
        <v>1</v>
      </c>
      <c r="DI226" t="s">
        <v>83</v>
      </c>
      <c r="DJ226">
        <v>3</v>
      </c>
      <c r="DK226" s="40">
        <f t="shared" si="246"/>
        <v>0</v>
      </c>
      <c r="DL226">
        <v>2</v>
      </c>
      <c r="DM226" t="s">
        <v>83</v>
      </c>
      <c r="DN226">
        <v>3</v>
      </c>
      <c r="DO226" s="40">
        <f t="shared" si="277"/>
        <v>4</v>
      </c>
      <c r="DP226">
        <v>4</v>
      </c>
      <c r="DQ226" t="s">
        <v>83</v>
      </c>
      <c r="DR226">
        <v>6</v>
      </c>
      <c r="DS226" s="40">
        <f t="shared" si="237"/>
        <v>0</v>
      </c>
      <c r="DT226">
        <v>2</v>
      </c>
      <c r="DU226" t="s">
        <v>83</v>
      </c>
      <c r="DV226">
        <v>2</v>
      </c>
      <c r="DW226" s="40">
        <f t="shared" si="238"/>
        <v>1</v>
      </c>
      <c r="DX226">
        <v>3</v>
      </c>
      <c r="DY226" t="s">
        <v>83</v>
      </c>
      <c r="DZ226">
        <v>5</v>
      </c>
      <c r="EA226" s="39">
        <f t="shared" si="278"/>
        <v>4</v>
      </c>
      <c r="EB226" s="24">
        <f t="shared" si="247"/>
        <v>9</v>
      </c>
      <c r="EC226" s="14">
        <v>5</v>
      </c>
      <c r="ED226" t="s">
        <v>83</v>
      </c>
      <c r="EE226">
        <v>6</v>
      </c>
      <c r="EF226" s="40">
        <f t="shared" si="279"/>
        <v>0</v>
      </c>
      <c r="EG226">
        <v>4</v>
      </c>
      <c r="EH226" t="s">
        <v>83</v>
      </c>
      <c r="EI226">
        <v>2</v>
      </c>
      <c r="EJ226" s="40">
        <f t="shared" si="280"/>
        <v>3</v>
      </c>
      <c r="EK226">
        <v>2</v>
      </c>
      <c r="EL226" t="s">
        <v>83</v>
      </c>
      <c r="EM226">
        <v>2</v>
      </c>
      <c r="EN226" s="40">
        <f t="shared" si="311"/>
        <v>0</v>
      </c>
      <c r="EO226">
        <v>4</v>
      </c>
      <c r="EP226" t="s">
        <v>83</v>
      </c>
      <c r="EQ226">
        <v>5</v>
      </c>
      <c r="ER226" s="40">
        <f t="shared" si="281"/>
        <v>0</v>
      </c>
      <c r="ES226">
        <v>1</v>
      </c>
      <c r="ET226" t="s">
        <v>83</v>
      </c>
      <c r="EU226">
        <v>2</v>
      </c>
      <c r="EV226" s="40">
        <f t="shared" si="282"/>
        <v>0</v>
      </c>
      <c r="EW226">
        <v>3</v>
      </c>
      <c r="EX226" t="s">
        <v>83</v>
      </c>
      <c r="EY226">
        <v>4</v>
      </c>
      <c r="EZ226" s="40">
        <f t="shared" si="283"/>
        <v>4</v>
      </c>
      <c r="FA226" s="24">
        <f t="shared" si="284"/>
        <v>7</v>
      </c>
      <c r="FB226" s="14">
        <v>3</v>
      </c>
      <c r="FC226" t="s">
        <v>83</v>
      </c>
      <c r="FD226">
        <v>4</v>
      </c>
      <c r="FE226" s="40">
        <f t="shared" si="285"/>
        <v>0</v>
      </c>
      <c r="FF226">
        <v>8</v>
      </c>
      <c r="FG226" t="s">
        <v>83</v>
      </c>
      <c r="FH226">
        <v>3</v>
      </c>
      <c r="FI226" s="40">
        <f t="shared" si="286"/>
        <v>3</v>
      </c>
      <c r="FJ226">
        <v>3</v>
      </c>
      <c r="FK226" t="s">
        <v>83</v>
      </c>
      <c r="FL226">
        <v>2</v>
      </c>
      <c r="FM226" s="40">
        <f t="shared" si="287"/>
        <v>0</v>
      </c>
      <c r="FN226">
        <v>5</v>
      </c>
      <c r="FO226" t="s">
        <v>83</v>
      </c>
      <c r="FP226">
        <v>4</v>
      </c>
      <c r="FQ226" s="40">
        <f t="shared" si="248"/>
        <v>4</v>
      </c>
      <c r="FR226">
        <v>3</v>
      </c>
      <c r="FS226" t="s">
        <v>83</v>
      </c>
      <c r="FT226">
        <v>2</v>
      </c>
      <c r="FU226" s="40">
        <f t="shared" si="288"/>
        <v>0</v>
      </c>
      <c r="FV226">
        <v>4</v>
      </c>
      <c r="FW226" t="s">
        <v>83</v>
      </c>
      <c r="FX226">
        <v>6</v>
      </c>
      <c r="FY226" s="40">
        <f t="shared" si="249"/>
        <v>0</v>
      </c>
      <c r="FZ226" s="24">
        <f t="shared" si="250"/>
        <v>7</v>
      </c>
      <c r="GA226" s="14">
        <v>5</v>
      </c>
      <c r="GB226" t="s">
        <v>83</v>
      </c>
      <c r="GC226">
        <v>2</v>
      </c>
      <c r="GD226" s="40">
        <f t="shared" si="289"/>
        <v>0</v>
      </c>
      <c r="GE226">
        <v>9</v>
      </c>
      <c r="GF226" t="s">
        <v>83</v>
      </c>
      <c r="GG226">
        <v>3</v>
      </c>
      <c r="GH226" s="40">
        <f t="shared" si="313"/>
        <v>3</v>
      </c>
      <c r="GI226">
        <v>4</v>
      </c>
      <c r="GJ226" t="s">
        <v>83</v>
      </c>
      <c r="GK226">
        <v>3</v>
      </c>
      <c r="GL226" s="40">
        <f t="shared" si="290"/>
        <v>0</v>
      </c>
      <c r="GM226">
        <v>5</v>
      </c>
      <c r="GN226" t="s">
        <v>83</v>
      </c>
      <c r="GO226">
        <v>3</v>
      </c>
      <c r="GP226" s="40">
        <f t="shared" si="291"/>
        <v>4</v>
      </c>
      <c r="GQ226">
        <v>5</v>
      </c>
      <c r="GR226" t="s">
        <v>83</v>
      </c>
      <c r="GS226">
        <v>3</v>
      </c>
      <c r="GT226" s="40">
        <f t="shared" si="251"/>
        <v>0</v>
      </c>
      <c r="GU226">
        <v>4</v>
      </c>
      <c r="GV226" t="s">
        <v>83</v>
      </c>
      <c r="GW226">
        <v>6</v>
      </c>
      <c r="GX226" s="40">
        <f t="shared" si="292"/>
        <v>0</v>
      </c>
      <c r="GY226" s="24">
        <f t="shared" si="293"/>
        <v>7</v>
      </c>
      <c r="GZ226" s="28">
        <f t="shared" si="252"/>
        <v>54</v>
      </c>
      <c r="HA226" t="s">
        <v>132</v>
      </c>
      <c r="HB226">
        <f t="shared" si="253"/>
        <v>5</v>
      </c>
      <c r="HC226" t="s">
        <v>85</v>
      </c>
      <c r="HD226">
        <f t="shared" si="307"/>
        <v>9</v>
      </c>
      <c r="HE226" t="s">
        <v>86</v>
      </c>
      <c r="HF226">
        <f t="shared" si="254"/>
        <v>5</v>
      </c>
      <c r="HG226" t="s">
        <v>94</v>
      </c>
      <c r="HH226">
        <f t="shared" si="312"/>
        <v>9</v>
      </c>
      <c r="HI226" t="s">
        <v>141</v>
      </c>
      <c r="HJ226">
        <f t="shared" si="294"/>
        <v>0</v>
      </c>
      <c r="HK226" t="s">
        <v>95</v>
      </c>
      <c r="HL226">
        <f t="shared" si="295"/>
        <v>5</v>
      </c>
      <c r="HM226" t="s">
        <v>166</v>
      </c>
      <c r="HN226">
        <f t="shared" si="255"/>
        <v>0</v>
      </c>
      <c r="HO226" t="s">
        <v>96</v>
      </c>
      <c r="HP226">
        <f t="shared" si="296"/>
        <v>9</v>
      </c>
      <c r="HQ226" t="s">
        <v>140</v>
      </c>
      <c r="HR226" s="1">
        <f t="shared" si="297"/>
        <v>0</v>
      </c>
      <c r="HS226" t="s">
        <v>181</v>
      </c>
      <c r="HT226" s="1">
        <f t="shared" si="298"/>
        <v>0</v>
      </c>
      <c r="HU226" t="s">
        <v>133</v>
      </c>
      <c r="HV226" s="1">
        <f t="shared" si="299"/>
        <v>0</v>
      </c>
      <c r="HW226" t="s">
        <v>129</v>
      </c>
      <c r="HX226" s="1">
        <f t="shared" si="300"/>
        <v>0</v>
      </c>
      <c r="HY226" t="s">
        <v>130</v>
      </c>
      <c r="HZ226" s="1">
        <f t="shared" si="301"/>
        <v>6</v>
      </c>
      <c r="IA226" t="s">
        <v>142</v>
      </c>
      <c r="IB226" s="1">
        <f t="shared" si="302"/>
        <v>0</v>
      </c>
      <c r="IC226" t="s">
        <v>90</v>
      </c>
      <c r="ID226" s="1">
        <f t="shared" si="303"/>
        <v>5</v>
      </c>
      <c r="IE226" t="s">
        <v>135</v>
      </c>
      <c r="IF226" s="1">
        <f t="shared" si="304"/>
        <v>0</v>
      </c>
      <c r="IG226">
        <f t="shared" si="309"/>
        <v>53</v>
      </c>
      <c r="IH226" s="1">
        <f t="shared" si="305"/>
        <v>107</v>
      </c>
    </row>
    <row r="227" spans="1:242" ht="14.65" thickBot="1" x14ac:dyDescent="0.5">
      <c r="A227" s="1">
        <v>224</v>
      </c>
      <c r="B227" s="45">
        <f t="shared" si="240"/>
        <v>222</v>
      </c>
      <c r="C227" s="14" t="s">
        <v>573</v>
      </c>
      <c r="D227" t="s">
        <v>608</v>
      </c>
      <c r="E227" s="15" t="s">
        <v>611</v>
      </c>
      <c r="F227" s="28">
        <f t="shared" si="241"/>
        <v>165</v>
      </c>
      <c r="H227" s="14">
        <v>0</v>
      </c>
      <c r="I227" t="s">
        <v>83</v>
      </c>
      <c r="J227">
        <v>1</v>
      </c>
      <c r="K227" s="40">
        <f t="shared" si="256"/>
        <v>3</v>
      </c>
      <c r="L227">
        <v>1</v>
      </c>
      <c r="M227" t="s">
        <v>83</v>
      </c>
      <c r="N227">
        <v>3</v>
      </c>
      <c r="O227" s="40">
        <f t="shared" si="310"/>
        <v>4</v>
      </c>
      <c r="P227">
        <v>1</v>
      </c>
      <c r="Q227" t="s">
        <v>83</v>
      </c>
      <c r="R227">
        <v>3</v>
      </c>
      <c r="S227" s="40">
        <f t="shared" si="257"/>
        <v>6</v>
      </c>
      <c r="T227">
        <v>3</v>
      </c>
      <c r="U227" t="s">
        <v>83</v>
      </c>
      <c r="V227">
        <v>1</v>
      </c>
      <c r="W227" s="40">
        <f t="shared" si="242"/>
        <v>0</v>
      </c>
      <c r="X227">
        <v>1</v>
      </c>
      <c r="Y227" t="s">
        <v>83</v>
      </c>
      <c r="Z227">
        <v>1</v>
      </c>
      <c r="AA227" s="40">
        <f t="shared" si="243"/>
        <v>0</v>
      </c>
      <c r="AB227">
        <v>5</v>
      </c>
      <c r="AC227" t="s">
        <v>83</v>
      </c>
      <c r="AD227">
        <v>1</v>
      </c>
      <c r="AE227" s="40">
        <f t="shared" si="258"/>
        <v>3</v>
      </c>
      <c r="AF227" s="24">
        <f t="shared" si="259"/>
        <v>16</v>
      </c>
      <c r="AG227" s="14">
        <v>2</v>
      </c>
      <c r="AH227" t="s">
        <v>83</v>
      </c>
      <c r="AI227">
        <v>1</v>
      </c>
      <c r="AJ227" s="40">
        <f t="shared" si="308"/>
        <v>3</v>
      </c>
      <c r="AK227">
        <v>0</v>
      </c>
      <c r="AL227" t="s">
        <v>83</v>
      </c>
      <c r="AM227">
        <v>1</v>
      </c>
      <c r="AN227" s="40">
        <f t="shared" si="260"/>
        <v>0</v>
      </c>
      <c r="AO227">
        <v>2</v>
      </c>
      <c r="AP227" t="s">
        <v>83</v>
      </c>
      <c r="AQ227">
        <v>1</v>
      </c>
      <c r="AR227" s="40">
        <f t="shared" si="239"/>
        <v>0</v>
      </c>
      <c r="AS227">
        <v>3</v>
      </c>
      <c r="AT227" t="s">
        <v>83</v>
      </c>
      <c r="AU227">
        <v>1</v>
      </c>
      <c r="AV227" s="40">
        <f t="shared" si="261"/>
        <v>0</v>
      </c>
      <c r="AW227">
        <v>2</v>
      </c>
      <c r="AX227" t="s">
        <v>83</v>
      </c>
      <c r="AY227">
        <v>4</v>
      </c>
      <c r="AZ227" s="40">
        <f t="shared" si="262"/>
        <v>3</v>
      </c>
      <c r="BA227">
        <v>1</v>
      </c>
      <c r="BB227" t="s">
        <v>83</v>
      </c>
      <c r="BC227">
        <v>2</v>
      </c>
      <c r="BD227" s="40">
        <f t="shared" si="244"/>
        <v>4</v>
      </c>
      <c r="BE227" s="24">
        <f t="shared" si="263"/>
        <v>10</v>
      </c>
      <c r="BF227" s="14">
        <v>4</v>
      </c>
      <c r="BG227" t="s">
        <v>83</v>
      </c>
      <c r="BH227">
        <v>1</v>
      </c>
      <c r="BI227" s="40">
        <f t="shared" si="264"/>
        <v>0</v>
      </c>
      <c r="BJ227">
        <v>1</v>
      </c>
      <c r="BK227" t="s">
        <v>83</v>
      </c>
      <c r="BL227">
        <v>2</v>
      </c>
      <c r="BM227" s="40">
        <f t="shared" si="265"/>
        <v>0</v>
      </c>
      <c r="BN227">
        <v>2</v>
      </c>
      <c r="BO227" t="s">
        <v>83</v>
      </c>
      <c r="BP227">
        <v>0</v>
      </c>
      <c r="BQ227" s="40">
        <f t="shared" si="245"/>
        <v>6</v>
      </c>
      <c r="BR227">
        <v>4</v>
      </c>
      <c r="BS227" t="s">
        <v>83</v>
      </c>
      <c r="BT227">
        <v>1</v>
      </c>
      <c r="BU227" s="40">
        <f t="shared" si="266"/>
        <v>3</v>
      </c>
      <c r="BV227">
        <v>1</v>
      </c>
      <c r="BW227" t="s">
        <v>83</v>
      </c>
      <c r="BX227">
        <v>4</v>
      </c>
      <c r="BY227" s="40">
        <f t="shared" si="267"/>
        <v>3</v>
      </c>
      <c r="BZ227">
        <v>1</v>
      </c>
      <c r="CA227" t="s">
        <v>83</v>
      </c>
      <c r="CB227">
        <v>2</v>
      </c>
      <c r="CC227" s="40">
        <f t="shared" si="268"/>
        <v>6</v>
      </c>
      <c r="CD227" s="24">
        <f t="shared" si="269"/>
        <v>18</v>
      </c>
      <c r="CE227" s="14">
        <v>2</v>
      </c>
      <c r="CF227" t="s">
        <v>83</v>
      </c>
      <c r="CG227">
        <v>0</v>
      </c>
      <c r="CH227" s="40">
        <f t="shared" si="270"/>
        <v>0</v>
      </c>
      <c r="CI227">
        <v>4</v>
      </c>
      <c r="CJ227" t="s">
        <v>83</v>
      </c>
      <c r="CK227">
        <v>0</v>
      </c>
      <c r="CL227" s="40">
        <f t="shared" si="271"/>
        <v>3</v>
      </c>
      <c r="CM227">
        <v>1</v>
      </c>
      <c r="CN227" t="s">
        <v>83</v>
      </c>
      <c r="CO227">
        <v>1</v>
      </c>
      <c r="CP227" s="40">
        <f t="shared" si="272"/>
        <v>0</v>
      </c>
      <c r="CQ227">
        <v>2</v>
      </c>
      <c r="CR227" t="s">
        <v>83</v>
      </c>
      <c r="CS227">
        <v>2</v>
      </c>
      <c r="CT227" s="40">
        <f t="shared" si="273"/>
        <v>0</v>
      </c>
      <c r="CU227">
        <v>1</v>
      </c>
      <c r="CV227" t="s">
        <v>83</v>
      </c>
      <c r="CW227">
        <v>3</v>
      </c>
      <c r="CX227" s="40">
        <f t="shared" si="274"/>
        <v>0</v>
      </c>
      <c r="CY227">
        <v>0</v>
      </c>
      <c r="CZ227" t="s">
        <v>83</v>
      </c>
      <c r="DA227">
        <v>5</v>
      </c>
      <c r="DB227" s="40">
        <f t="shared" si="275"/>
        <v>0</v>
      </c>
      <c r="DC227" s="24">
        <f t="shared" si="276"/>
        <v>3</v>
      </c>
      <c r="DD227" s="14">
        <v>3</v>
      </c>
      <c r="DE227" t="s">
        <v>83</v>
      </c>
      <c r="DF227">
        <v>1</v>
      </c>
      <c r="DG227" s="40">
        <f t="shared" si="306"/>
        <v>0</v>
      </c>
      <c r="DH227">
        <v>4</v>
      </c>
      <c r="DI227" t="s">
        <v>83</v>
      </c>
      <c r="DJ227">
        <v>1</v>
      </c>
      <c r="DK227" s="40">
        <f t="shared" si="246"/>
        <v>3</v>
      </c>
      <c r="DL227">
        <v>2</v>
      </c>
      <c r="DM227" t="s">
        <v>83</v>
      </c>
      <c r="DN227">
        <v>1</v>
      </c>
      <c r="DO227" s="40">
        <f t="shared" si="277"/>
        <v>0</v>
      </c>
      <c r="DP227">
        <v>2</v>
      </c>
      <c r="DQ227" t="s">
        <v>83</v>
      </c>
      <c r="DR227">
        <v>3</v>
      </c>
      <c r="DS227" s="40">
        <f t="shared" si="237"/>
        <v>0</v>
      </c>
      <c r="DT227">
        <v>2</v>
      </c>
      <c r="DU227" t="s">
        <v>83</v>
      </c>
      <c r="DV227">
        <v>4</v>
      </c>
      <c r="DW227" s="40">
        <f t="shared" si="238"/>
        <v>1</v>
      </c>
      <c r="DX227">
        <v>1</v>
      </c>
      <c r="DY227" t="s">
        <v>83</v>
      </c>
      <c r="DZ227">
        <v>3</v>
      </c>
      <c r="EA227" s="39">
        <f t="shared" si="278"/>
        <v>4</v>
      </c>
      <c r="EB227" s="24">
        <f t="shared" si="247"/>
        <v>8</v>
      </c>
      <c r="EC227" s="14">
        <v>1</v>
      </c>
      <c r="ED227" t="s">
        <v>83</v>
      </c>
      <c r="EE227">
        <v>2</v>
      </c>
      <c r="EF227" s="40">
        <f t="shared" si="279"/>
        <v>0</v>
      </c>
      <c r="EG227">
        <v>3</v>
      </c>
      <c r="EH227" t="s">
        <v>83</v>
      </c>
      <c r="EI227">
        <v>2</v>
      </c>
      <c r="EJ227" s="40">
        <f t="shared" si="280"/>
        <v>4</v>
      </c>
      <c r="EK227">
        <v>3</v>
      </c>
      <c r="EL227" t="s">
        <v>83</v>
      </c>
      <c r="EM227">
        <v>1</v>
      </c>
      <c r="EN227" s="40">
        <f t="shared" si="311"/>
        <v>0</v>
      </c>
      <c r="EO227">
        <v>1</v>
      </c>
      <c r="EP227" t="s">
        <v>83</v>
      </c>
      <c r="EQ227">
        <v>1</v>
      </c>
      <c r="ER227" s="40">
        <f t="shared" si="281"/>
        <v>0</v>
      </c>
      <c r="ES227">
        <v>1</v>
      </c>
      <c r="ET227" t="s">
        <v>83</v>
      </c>
      <c r="EU227">
        <v>3</v>
      </c>
      <c r="EV227" s="40">
        <f t="shared" si="282"/>
        <v>0</v>
      </c>
      <c r="EW227">
        <v>2</v>
      </c>
      <c r="EX227" t="s">
        <v>83</v>
      </c>
      <c r="EY227">
        <v>3</v>
      </c>
      <c r="EZ227" s="40">
        <f t="shared" si="283"/>
        <v>4</v>
      </c>
      <c r="FA227" s="24">
        <f t="shared" si="284"/>
        <v>8</v>
      </c>
      <c r="FB227" s="14">
        <v>2</v>
      </c>
      <c r="FC227" t="s">
        <v>83</v>
      </c>
      <c r="FD227">
        <v>1</v>
      </c>
      <c r="FE227" s="40">
        <f t="shared" si="285"/>
        <v>4</v>
      </c>
      <c r="FF227">
        <v>4</v>
      </c>
      <c r="FG227" t="s">
        <v>83</v>
      </c>
      <c r="FH227">
        <v>1</v>
      </c>
      <c r="FI227" s="40">
        <f t="shared" si="286"/>
        <v>3</v>
      </c>
      <c r="FJ227">
        <v>0</v>
      </c>
      <c r="FK227" t="s">
        <v>83</v>
      </c>
      <c r="FL227">
        <v>2</v>
      </c>
      <c r="FM227" s="40">
        <f t="shared" si="287"/>
        <v>0</v>
      </c>
      <c r="FN227">
        <v>3</v>
      </c>
      <c r="FO227" t="s">
        <v>83</v>
      </c>
      <c r="FP227">
        <v>1</v>
      </c>
      <c r="FQ227" s="40">
        <f t="shared" si="248"/>
        <v>3</v>
      </c>
      <c r="FR227">
        <v>1</v>
      </c>
      <c r="FS227" t="s">
        <v>83</v>
      </c>
      <c r="FT227">
        <v>3</v>
      </c>
      <c r="FU227" s="40">
        <f t="shared" si="288"/>
        <v>3</v>
      </c>
      <c r="FV227">
        <v>1</v>
      </c>
      <c r="FW227" t="s">
        <v>83</v>
      </c>
      <c r="FX227">
        <v>4</v>
      </c>
      <c r="FY227" s="40">
        <f t="shared" si="249"/>
        <v>0</v>
      </c>
      <c r="FZ227" s="24">
        <f t="shared" si="250"/>
        <v>13</v>
      </c>
      <c r="GA227" s="14">
        <v>2</v>
      </c>
      <c r="GB227" t="s">
        <v>83</v>
      </c>
      <c r="GC227">
        <v>1</v>
      </c>
      <c r="GD227" s="40">
        <f t="shared" si="289"/>
        <v>0</v>
      </c>
      <c r="GE227">
        <v>3</v>
      </c>
      <c r="GF227" t="s">
        <v>83</v>
      </c>
      <c r="GG227">
        <v>0</v>
      </c>
      <c r="GH227" s="40">
        <f t="shared" si="313"/>
        <v>3</v>
      </c>
      <c r="GI227">
        <v>2</v>
      </c>
      <c r="GJ227" t="s">
        <v>83</v>
      </c>
      <c r="GK227">
        <v>1</v>
      </c>
      <c r="GL227" s="40">
        <f t="shared" si="290"/>
        <v>0</v>
      </c>
      <c r="GM227">
        <v>3</v>
      </c>
      <c r="GN227" t="s">
        <v>83</v>
      </c>
      <c r="GO227">
        <v>0</v>
      </c>
      <c r="GP227" s="40">
        <f t="shared" si="291"/>
        <v>3</v>
      </c>
      <c r="GQ227">
        <v>2</v>
      </c>
      <c r="GR227" t="s">
        <v>83</v>
      </c>
      <c r="GS227">
        <v>1</v>
      </c>
      <c r="GT227" s="40">
        <f t="shared" si="251"/>
        <v>0</v>
      </c>
      <c r="GU227">
        <v>1</v>
      </c>
      <c r="GV227" t="s">
        <v>83</v>
      </c>
      <c r="GW227">
        <v>4</v>
      </c>
      <c r="GX227" s="40">
        <f t="shared" si="292"/>
        <v>0</v>
      </c>
      <c r="GY227" s="24">
        <f t="shared" si="293"/>
        <v>6</v>
      </c>
      <c r="GZ227" s="28">
        <f t="shared" si="252"/>
        <v>82</v>
      </c>
      <c r="HA227" t="s">
        <v>84</v>
      </c>
      <c r="HB227">
        <f t="shared" si="253"/>
        <v>9</v>
      </c>
      <c r="HC227" t="s">
        <v>85</v>
      </c>
      <c r="HD227">
        <f t="shared" si="307"/>
        <v>9</v>
      </c>
      <c r="HE227" t="s">
        <v>93</v>
      </c>
      <c r="HF227">
        <f t="shared" si="254"/>
        <v>9</v>
      </c>
      <c r="HG227" t="s">
        <v>94</v>
      </c>
      <c r="HH227">
        <f t="shared" si="312"/>
        <v>9</v>
      </c>
      <c r="HI227" t="s">
        <v>88</v>
      </c>
      <c r="HJ227">
        <f t="shared" si="294"/>
        <v>0</v>
      </c>
      <c r="HK227" t="s">
        <v>131</v>
      </c>
      <c r="HL227">
        <f t="shared" si="295"/>
        <v>0</v>
      </c>
      <c r="HM227" t="s">
        <v>90</v>
      </c>
      <c r="HN227">
        <f t="shared" si="255"/>
        <v>9</v>
      </c>
      <c r="HO227" t="s">
        <v>96</v>
      </c>
      <c r="HP227">
        <f t="shared" si="296"/>
        <v>9</v>
      </c>
      <c r="HQ227" t="s">
        <v>136</v>
      </c>
      <c r="HR227" s="1">
        <f t="shared" si="297"/>
        <v>0</v>
      </c>
      <c r="HS227" t="s">
        <v>92</v>
      </c>
      <c r="HT227" s="1">
        <f t="shared" si="298"/>
        <v>0</v>
      </c>
      <c r="HU227" t="s">
        <v>86</v>
      </c>
      <c r="HV227" s="1">
        <f t="shared" si="299"/>
        <v>6</v>
      </c>
      <c r="HW227" t="s">
        <v>129</v>
      </c>
      <c r="HX227" s="1">
        <f t="shared" si="300"/>
        <v>0</v>
      </c>
      <c r="HY227" t="s">
        <v>130</v>
      </c>
      <c r="HZ227" s="1">
        <f t="shared" si="301"/>
        <v>6</v>
      </c>
      <c r="IA227" t="s">
        <v>89</v>
      </c>
      <c r="IB227" s="1">
        <f t="shared" si="302"/>
        <v>5</v>
      </c>
      <c r="IC227" t="s">
        <v>134</v>
      </c>
      <c r="ID227" s="1">
        <f t="shared" si="303"/>
        <v>6</v>
      </c>
      <c r="IE227" t="s">
        <v>91</v>
      </c>
      <c r="IF227" s="1">
        <f t="shared" si="304"/>
        <v>6</v>
      </c>
      <c r="IG227">
        <f t="shared" si="309"/>
        <v>83</v>
      </c>
      <c r="IH227" s="1">
        <f t="shared" si="305"/>
        <v>165</v>
      </c>
    </row>
    <row r="228" spans="1:242" ht="14.65" thickBot="1" x14ac:dyDescent="0.5">
      <c r="A228" s="1">
        <v>225</v>
      </c>
      <c r="B228" s="45">
        <f t="shared" si="240"/>
        <v>681</v>
      </c>
      <c r="C228" s="14" t="s">
        <v>609</v>
      </c>
      <c r="D228" t="s">
        <v>610</v>
      </c>
      <c r="E228" s="15" t="s">
        <v>611</v>
      </c>
      <c r="F228" s="28">
        <f t="shared" si="241"/>
        <v>122</v>
      </c>
      <c r="H228" s="14">
        <v>4</v>
      </c>
      <c r="I228" t="s">
        <v>83</v>
      </c>
      <c r="J228">
        <v>4</v>
      </c>
      <c r="K228" s="40">
        <f t="shared" si="256"/>
        <v>0</v>
      </c>
      <c r="L228">
        <v>3</v>
      </c>
      <c r="M228" t="s">
        <v>83</v>
      </c>
      <c r="N228">
        <v>3</v>
      </c>
      <c r="O228" s="40">
        <f t="shared" si="310"/>
        <v>0</v>
      </c>
      <c r="P228">
        <v>5</v>
      </c>
      <c r="Q228" t="s">
        <v>83</v>
      </c>
      <c r="R228">
        <v>3</v>
      </c>
      <c r="S228" s="40">
        <f t="shared" si="257"/>
        <v>0</v>
      </c>
      <c r="T228">
        <v>8</v>
      </c>
      <c r="U228" t="s">
        <v>83</v>
      </c>
      <c r="V228">
        <v>6</v>
      </c>
      <c r="W228" s="40">
        <f t="shared" si="242"/>
        <v>0</v>
      </c>
      <c r="X228">
        <v>9</v>
      </c>
      <c r="Y228" t="s">
        <v>83</v>
      </c>
      <c r="Z228">
        <v>4</v>
      </c>
      <c r="AA228" s="40">
        <f t="shared" si="243"/>
        <v>0</v>
      </c>
      <c r="AB228">
        <v>7</v>
      </c>
      <c r="AC228" t="s">
        <v>83</v>
      </c>
      <c r="AD228">
        <v>4</v>
      </c>
      <c r="AE228" s="40">
        <f t="shared" si="258"/>
        <v>3</v>
      </c>
      <c r="AF228" s="24">
        <f t="shared" si="259"/>
        <v>3</v>
      </c>
      <c r="AG228" s="14">
        <v>8</v>
      </c>
      <c r="AH228" t="s">
        <v>83</v>
      </c>
      <c r="AI228">
        <v>3</v>
      </c>
      <c r="AJ228" s="40">
        <f t="shared" si="308"/>
        <v>3</v>
      </c>
      <c r="AK228">
        <v>6</v>
      </c>
      <c r="AL228" t="s">
        <v>83</v>
      </c>
      <c r="AM228">
        <v>9</v>
      </c>
      <c r="AN228" s="40">
        <f t="shared" si="260"/>
        <v>0</v>
      </c>
      <c r="AO228">
        <v>7</v>
      </c>
      <c r="AP228" t="s">
        <v>83</v>
      </c>
      <c r="AQ228">
        <v>8</v>
      </c>
      <c r="AR228" s="40">
        <f t="shared" si="239"/>
        <v>3</v>
      </c>
      <c r="AS228">
        <v>5</v>
      </c>
      <c r="AT228" t="s">
        <v>83</v>
      </c>
      <c r="AU228">
        <v>3</v>
      </c>
      <c r="AV228" s="40">
        <f t="shared" si="261"/>
        <v>0</v>
      </c>
      <c r="AW228">
        <v>4</v>
      </c>
      <c r="AX228" t="s">
        <v>83</v>
      </c>
      <c r="AY228">
        <v>4</v>
      </c>
      <c r="AZ228" s="40">
        <f t="shared" si="262"/>
        <v>0</v>
      </c>
      <c r="BA228">
        <v>6</v>
      </c>
      <c r="BB228" t="s">
        <v>83</v>
      </c>
      <c r="BC228">
        <v>3</v>
      </c>
      <c r="BD228" s="40">
        <f t="shared" si="244"/>
        <v>0</v>
      </c>
      <c r="BE228" s="24">
        <f t="shared" si="263"/>
        <v>6</v>
      </c>
      <c r="BF228" s="14">
        <v>8</v>
      </c>
      <c r="BG228" t="s">
        <v>83</v>
      </c>
      <c r="BH228">
        <v>7</v>
      </c>
      <c r="BI228" s="40">
        <f t="shared" si="264"/>
        <v>0</v>
      </c>
      <c r="BJ228">
        <v>5</v>
      </c>
      <c r="BK228" t="s">
        <v>83</v>
      </c>
      <c r="BL228">
        <v>7</v>
      </c>
      <c r="BM228" s="40">
        <f t="shared" si="265"/>
        <v>0</v>
      </c>
      <c r="BN228">
        <v>7</v>
      </c>
      <c r="BO228" t="s">
        <v>83</v>
      </c>
      <c r="BP228">
        <v>6</v>
      </c>
      <c r="BQ228" s="40">
        <f t="shared" si="245"/>
        <v>3</v>
      </c>
      <c r="BR228">
        <v>9</v>
      </c>
      <c r="BS228" t="s">
        <v>83</v>
      </c>
      <c r="BT228">
        <v>8</v>
      </c>
      <c r="BU228" s="40">
        <f t="shared" si="266"/>
        <v>3</v>
      </c>
      <c r="BV228">
        <v>5</v>
      </c>
      <c r="BW228" t="s">
        <v>83</v>
      </c>
      <c r="BX228">
        <v>6</v>
      </c>
      <c r="BY228" s="40">
        <f t="shared" si="267"/>
        <v>3</v>
      </c>
      <c r="BZ228">
        <v>9</v>
      </c>
      <c r="CA228" t="s">
        <v>83</v>
      </c>
      <c r="CB228">
        <v>3</v>
      </c>
      <c r="CC228" s="40">
        <f t="shared" si="268"/>
        <v>0</v>
      </c>
      <c r="CD228" s="24">
        <f t="shared" si="269"/>
        <v>9</v>
      </c>
      <c r="CE228" s="14">
        <v>5</v>
      </c>
      <c r="CF228" t="s">
        <v>83</v>
      </c>
      <c r="CG228">
        <v>6</v>
      </c>
      <c r="CH228" s="40">
        <f t="shared" si="270"/>
        <v>0</v>
      </c>
      <c r="CI228">
        <v>8</v>
      </c>
      <c r="CJ228" t="s">
        <v>83</v>
      </c>
      <c r="CK228">
        <v>4</v>
      </c>
      <c r="CL228" s="40">
        <f t="shared" si="271"/>
        <v>3</v>
      </c>
      <c r="CM228">
        <v>4</v>
      </c>
      <c r="CN228" t="s">
        <v>83</v>
      </c>
      <c r="CO228">
        <v>4</v>
      </c>
      <c r="CP228" s="40">
        <f t="shared" si="272"/>
        <v>0</v>
      </c>
      <c r="CQ228">
        <v>5</v>
      </c>
      <c r="CR228" t="s">
        <v>83</v>
      </c>
      <c r="CS228">
        <v>2</v>
      </c>
      <c r="CT228" s="40">
        <f t="shared" si="273"/>
        <v>3</v>
      </c>
      <c r="CU228">
        <v>3</v>
      </c>
      <c r="CV228" t="s">
        <v>83</v>
      </c>
      <c r="CW228">
        <v>3</v>
      </c>
      <c r="CX228" s="40">
        <f t="shared" si="274"/>
        <v>0</v>
      </c>
      <c r="CY228">
        <v>7</v>
      </c>
      <c r="CZ228" t="s">
        <v>83</v>
      </c>
      <c r="DA228">
        <v>8</v>
      </c>
      <c r="DB228" s="40">
        <f t="shared" si="275"/>
        <v>0</v>
      </c>
      <c r="DC228" s="24">
        <f t="shared" si="276"/>
        <v>6</v>
      </c>
      <c r="DD228" s="14">
        <v>3</v>
      </c>
      <c r="DE228" t="s">
        <v>83</v>
      </c>
      <c r="DF228">
        <v>1</v>
      </c>
      <c r="DG228" s="40">
        <f t="shared" si="306"/>
        <v>0</v>
      </c>
      <c r="DH228">
        <v>1</v>
      </c>
      <c r="DI228" t="s">
        <v>83</v>
      </c>
      <c r="DJ228">
        <v>3</v>
      </c>
      <c r="DK228" s="40">
        <f t="shared" si="246"/>
        <v>0</v>
      </c>
      <c r="DL228">
        <v>2</v>
      </c>
      <c r="DM228" t="s">
        <v>83</v>
      </c>
      <c r="DN228">
        <v>3</v>
      </c>
      <c r="DO228" s="40">
        <f t="shared" si="277"/>
        <v>4</v>
      </c>
      <c r="DP228">
        <v>5</v>
      </c>
      <c r="DQ228" t="s">
        <v>83</v>
      </c>
      <c r="DR228">
        <v>4</v>
      </c>
      <c r="DS228" s="40">
        <f t="shared" si="237"/>
        <v>0</v>
      </c>
      <c r="DT228">
        <v>2</v>
      </c>
      <c r="DU228" t="s">
        <v>83</v>
      </c>
      <c r="DV228">
        <v>2</v>
      </c>
      <c r="DW228" s="40">
        <f t="shared" si="238"/>
        <v>1</v>
      </c>
      <c r="DX228">
        <v>2</v>
      </c>
      <c r="DY228" t="s">
        <v>83</v>
      </c>
      <c r="DZ228">
        <v>3</v>
      </c>
      <c r="EA228" s="39">
        <f t="shared" si="278"/>
        <v>3</v>
      </c>
      <c r="EB228" s="24">
        <f t="shared" si="247"/>
        <v>8</v>
      </c>
      <c r="EC228" s="14">
        <v>5</v>
      </c>
      <c r="ED228" t="s">
        <v>83</v>
      </c>
      <c r="EE228">
        <v>6</v>
      </c>
      <c r="EF228" s="40">
        <f t="shared" si="279"/>
        <v>0</v>
      </c>
      <c r="EG228">
        <v>4</v>
      </c>
      <c r="EH228" t="s">
        <v>83</v>
      </c>
      <c r="EI228">
        <v>2</v>
      </c>
      <c r="EJ228" s="40">
        <f t="shared" si="280"/>
        <v>3</v>
      </c>
      <c r="EK228">
        <v>2</v>
      </c>
      <c r="EL228" t="s">
        <v>83</v>
      </c>
      <c r="EM228">
        <v>2</v>
      </c>
      <c r="EN228" s="40">
        <f t="shared" si="311"/>
        <v>0</v>
      </c>
      <c r="EO228">
        <v>4</v>
      </c>
      <c r="EP228" t="s">
        <v>83</v>
      </c>
      <c r="EQ228">
        <v>5</v>
      </c>
      <c r="ER228" s="40">
        <f t="shared" si="281"/>
        <v>0</v>
      </c>
      <c r="ES228">
        <v>1</v>
      </c>
      <c r="ET228" t="s">
        <v>83</v>
      </c>
      <c r="EU228">
        <v>2</v>
      </c>
      <c r="EV228" s="40">
        <f t="shared" si="282"/>
        <v>0</v>
      </c>
      <c r="EW228">
        <v>3</v>
      </c>
      <c r="EX228" t="s">
        <v>83</v>
      </c>
      <c r="EY228">
        <v>4</v>
      </c>
      <c r="EZ228" s="40">
        <f t="shared" si="283"/>
        <v>4</v>
      </c>
      <c r="FA228" s="24">
        <f t="shared" si="284"/>
        <v>7</v>
      </c>
      <c r="FB228" s="14">
        <v>3</v>
      </c>
      <c r="FC228" t="s">
        <v>83</v>
      </c>
      <c r="FD228">
        <v>4</v>
      </c>
      <c r="FE228" s="40">
        <f t="shared" si="285"/>
        <v>0</v>
      </c>
      <c r="FF228">
        <v>8</v>
      </c>
      <c r="FG228" t="s">
        <v>83</v>
      </c>
      <c r="FH228">
        <v>3</v>
      </c>
      <c r="FI228" s="40">
        <f t="shared" si="286"/>
        <v>3</v>
      </c>
      <c r="FJ228">
        <v>3</v>
      </c>
      <c r="FK228" t="s">
        <v>83</v>
      </c>
      <c r="FL228">
        <v>2</v>
      </c>
      <c r="FM228" s="40">
        <f t="shared" si="287"/>
        <v>0</v>
      </c>
      <c r="FN228">
        <v>4</v>
      </c>
      <c r="FO228" t="s">
        <v>83</v>
      </c>
      <c r="FP228">
        <v>4</v>
      </c>
      <c r="FQ228" s="40">
        <f t="shared" si="248"/>
        <v>0</v>
      </c>
      <c r="FR228">
        <v>1</v>
      </c>
      <c r="FS228" t="s">
        <v>83</v>
      </c>
      <c r="FT228">
        <v>3</v>
      </c>
      <c r="FU228" s="40">
        <f t="shared" si="288"/>
        <v>3</v>
      </c>
      <c r="FV228">
        <v>4</v>
      </c>
      <c r="FW228" t="s">
        <v>83</v>
      </c>
      <c r="FX228">
        <v>5</v>
      </c>
      <c r="FY228" s="40">
        <f t="shared" si="249"/>
        <v>0</v>
      </c>
      <c r="FZ228" s="24">
        <f t="shared" si="250"/>
        <v>6</v>
      </c>
      <c r="GA228" s="14">
        <v>4</v>
      </c>
      <c r="GB228" t="s">
        <v>83</v>
      </c>
      <c r="GC228">
        <v>3</v>
      </c>
      <c r="GD228" s="40">
        <f t="shared" si="289"/>
        <v>0</v>
      </c>
      <c r="GE228">
        <v>8</v>
      </c>
      <c r="GF228" t="s">
        <v>83</v>
      </c>
      <c r="GG228">
        <v>2</v>
      </c>
      <c r="GH228" s="40">
        <f t="shared" si="313"/>
        <v>3</v>
      </c>
      <c r="GI228">
        <v>3</v>
      </c>
      <c r="GJ228" t="s">
        <v>83</v>
      </c>
      <c r="GK228">
        <v>3</v>
      </c>
      <c r="GL228" s="40">
        <f t="shared" si="290"/>
        <v>0</v>
      </c>
      <c r="GM228">
        <v>4</v>
      </c>
      <c r="GN228" t="s">
        <v>83</v>
      </c>
      <c r="GO228">
        <v>2</v>
      </c>
      <c r="GP228" s="40">
        <f t="shared" si="291"/>
        <v>4</v>
      </c>
      <c r="GQ228">
        <v>5</v>
      </c>
      <c r="GR228" t="s">
        <v>83</v>
      </c>
      <c r="GS228">
        <v>3</v>
      </c>
      <c r="GT228" s="40">
        <f t="shared" si="251"/>
        <v>0</v>
      </c>
      <c r="GU228">
        <v>4</v>
      </c>
      <c r="GV228" t="s">
        <v>83</v>
      </c>
      <c r="GW228">
        <v>5</v>
      </c>
      <c r="GX228" s="40">
        <f t="shared" si="292"/>
        <v>0</v>
      </c>
      <c r="GY228" s="24">
        <f t="shared" si="293"/>
        <v>7</v>
      </c>
      <c r="GZ228" s="28">
        <f t="shared" si="252"/>
        <v>52</v>
      </c>
      <c r="HA228" t="s">
        <v>140</v>
      </c>
      <c r="HB228">
        <f t="shared" si="253"/>
        <v>0</v>
      </c>
      <c r="HC228" t="s">
        <v>85</v>
      </c>
      <c r="HD228">
        <f t="shared" si="307"/>
        <v>9</v>
      </c>
      <c r="HE228" t="s">
        <v>86</v>
      </c>
      <c r="HF228">
        <f t="shared" si="254"/>
        <v>5</v>
      </c>
      <c r="HG228" t="s">
        <v>94</v>
      </c>
      <c r="HH228">
        <f t="shared" si="312"/>
        <v>9</v>
      </c>
      <c r="HI228" t="s">
        <v>141</v>
      </c>
      <c r="HJ228">
        <f t="shared" si="294"/>
        <v>0</v>
      </c>
      <c r="HK228" t="s">
        <v>95</v>
      </c>
      <c r="HL228">
        <f t="shared" si="295"/>
        <v>5</v>
      </c>
      <c r="HM228" t="s">
        <v>166</v>
      </c>
      <c r="HN228">
        <f t="shared" si="255"/>
        <v>0</v>
      </c>
      <c r="HO228" t="s">
        <v>96</v>
      </c>
      <c r="HP228">
        <f t="shared" si="296"/>
        <v>9</v>
      </c>
      <c r="HQ228" t="s">
        <v>84</v>
      </c>
      <c r="HR228" s="1">
        <f t="shared" si="297"/>
        <v>5</v>
      </c>
      <c r="HS228" t="s">
        <v>137</v>
      </c>
      <c r="HT228" s="1">
        <f t="shared" si="298"/>
        <v>6</v>
      </c>
      <c r="HU228" t="s">
        <v>93</v>
      </c>
      <c r="HV228" s="1">
        <f t="shared" si="299"/>
        <v>5</v>
      </c>
      <c r="HW228" t="s">
        <v>164</v>
      </c>
      <c r="HX228" s="1">
        <f t="shared" si="300"/>
        <v>0</v>
      </c>
      <c r="HY228" t="s">
        <v>165</v>
      </c>
      <c r="HZ228" s="1">
        <f t="shared" si="301"/>
        <v>5</v>
      </c>
      <c r="IA228" t="s">
        <v>142</v>
      </c>
      <c r="IB228" s="1">
        <f t="shared" si="302"/>
        <v>0</v>
      </c>
      <c r="IC228" t="s">
        <v>134</v>
      </c>
      <c r="ID228" s="1">
        <f t="shared" si="303"/>
        <v>6</v>
      </c>
      <c r="IE228" t="s">
        <v>91</v>
      </c>
      <c r="IF228" s="1">
        <f t="shared" si="304"/>
        <v>6</v>
      </c>
      <c r="IG228">
        <f t="shared" si="309"/>
        <v>70</v>
      </c>
      <c r="IH228" s="1">
        <f t="shared" si="305"/>
        <v>122</v>
      </c>
    </row>
    <row r="229" spans="1:242" ht="14.65" thickBot="1" x14ac:dyDescent="0.5">
      <c r="A229" s="1">
        <v>226</v>
      </c>
      <c r="B229" s="45">
        <f t="shared" si="240"/>
        <v>183</v>
      </c>
      <c r="C229" s="14" t="s">
        <v>619</v>
      </c>
      <c r="D229" t="s">
        <v>620</v>
      </c>
      <c r="E229" s="15" t="s">
        <v>642</v>
      </c>
      <c r="F229" s="28">
        <f t="shared" si="241"/>
        <v>168</v>
      </c>
      <c r="H229" s="14">
        <v>0</v>
      </c>
      <c r="I229" t="s">
        <v>83</v>
      </c>
      <c r="J229">
        <v>1</v>
      </c>
      <c r="K229" s="40">
        <f t="shared" si="256"/>
        <v>3</v>
      </c>
      <c r="L229">
        <v>1</v>
      </c>
      <c r="M229" t="s">
        <v>83</v>
      </c>
      <c r="N229">
        <v>2</v>
      </c>
      <c r="O229" s="40">
        <f t="shared" si="310"/>
        <v>3</v>
      </c>
      <c r="P229">
        <v>0</v>
      </c>
      <c r="Q229" t="s">
        <v>83</v>
      </c>
      <c r="R229">
        <v>2</v>
      </c>
      <c r="S229" s="40">
        <f t="shared" si="257"/>
        <v>4</v>
      </c>
      <c r="T229">
        <v>2</v>
      </c>
      <c r="U229" t="s">
        <v>83</v>
      </c>
      <c r="V229">
        <v>0</v>
      </c>
      <c r="W229" s="40">
        <f t="shared" si="242"/>
        <v>0</v>
      </c>
      <c r="X229">
        <v>1</v>
      </c>
      <c r="Y229" t="s">
        <v>83</v>
      </c>
      <c r="Z229">
        <v>1</v>
      </c>
      <c r="AA229" s="40">
        <f t="shared" si="243"/>
        <v>0</v>
      </c>
      <c r="AB229">
        <v>2</v>
      </c>
      <c r="AC229" t="s">
        <v>83</v>
      </c>
      <c r="AD229">
        <v>0</v>
      </c>
      <c r="AE229" s="40">
        <f t="shared" si="258"/>
        <v>6</v>
      </c>
      <c r="AF229" s="24">
        <f t="shared" si="259"/>
        <v>16</v>
      </c>
      <c r="AG229" s="14">
        <v>3</v>
      </c>
      <c r="AH229" t="s">
        <v>83</v>
      </c>
      <c r="AI229">
        <v>0</v>
      </c>
      <c r="AJ229" s="40">
        <f t="shared" si="308"/>
        <v>3</v>
      </c>
      <c r="AK229">
        <v>1</v>
      </c>
      <c r="AL229" t="s">
        <v>83</v>
      </c>
      <c r="AM229">
        <v>2</v>
      </c>
      <c r="AN229" s="40">
        <f t="shared" si="260"/>
        <v>0</v>
      </c>
      <c r="AO229">
        <v>2</v>
      </c>
      <c r="AP229" t="s">
        <v>83</v>
      </c>
      <c r="AQ229">
        <v>1</v>
      </c>
      <c r="AR229" s="40">
        <f t="shared" si="239"/>
        <v>0</v>
      </c>
      <c r="AS229">
        <v>3</v>
      </c>
      <c r="AT229" t="s">
        <v>83</v>
      </c>
      <c r="AU229">
        <v>1</v>
      </c>
      <c r="AV229" s="40">
        <f t="shared" si="261"/>
        <v>0</v>
      </c>
      <c r="AW229">
        <v>2</v>
      </c>
      <c r="AX229" t="s">
        <v>83</v>
      </c>
      <c r="AY229">
        <v>2</v>
      </c>
      <c r="AZ229" s="40">
        <f t="shared" si="262"/>
        <v>0</v>
      </c>
      <c r="BA229">
        <v>0</v>
      </c>
      <c r="BB229" t="s">
        <v>83</v>
      </c>
      <c r="BC229">
        <v>0</v>
      </c>
      <c r="BD229" s="40">
        <f t="shared" si="244"/>
        <v>0</v>
      </c>
      <c r="BE229" s="24">
        <f t="shared" si="263"/>
        <v>3</v>
      </c>
      <c r="BF229" s="14">
        <v>3</v>
      </c>
      <c r="BG229" t="s">
        <v>83</v>
      </c>
      <c r="BH229">
        <v>0</v>
      </c>
      <c r="BI229" s="40">
        <f t="shared" si="264"/>
        <v>0</v>
      </c>
      <c r="BJ229">
        <v>1</v>
      </c>
      <c r="BK229" t="s">
        <v>83</v>
      </c>
      <c r="BL229">
        <v>3</v>
      </c>
      <c r="BM229" s="40">
        <f t="shared" si="265"/>
        <v>0</v>
      </c>
      <c r="BN229">
        <v>2</v>
      </c>
      <c r="BO229" t="s">
        <v>83</v>
      </c>
      <c r="BP229">
        <v>1</v>
      </c>
      <c r="BQ229" s="40">
        <f t="shared" si="245"/>
        <v>3</v>
      </c>
      <c r="BR229">
        <v>4</v>
      </c>
      <c r="BS229" t="s">
        <v>83</v>
      </c>
      <c r="BT229">
        <v>1</v>
      </c>
      <c r="BU229" s="40">
        <f t="shared" si="266"/>
        <v>3</v>
      </c>
      <c r="BV229">
        <v>1</v>
      </c>
      <c r="BW229" t="s">
        <v>83</v>
      </c>
      <c r="BX229">
        <v>2</v>
      </c>
      <c r="BY229" s="40">
        <f t="shared" si="267"/>
        <v>3</v>
      </c>
      <c r="BZ229">
        <v>1</v>
      </c>
      <c r="CA229" t="s">
        <v>83</v>
      </c>
      <c r="CB229">
        <v>1</v>
      </c>
      <c r="CC229" s="40">
        <f t="shared" si="268"/>
        <v>0</v>
      </c>
      <c r="CD229" s="24">
        <f t="shared" si="269"/>
        <v>9</v>
      </c>
      <c r="CE229" s="14">
        <v>2</v>
      </c>
      <c r="CF229" t="s">
        <v>83</v>
      </c>
      <c r="CG229">
        <v>1</v>
      </c>
      <c r="CH229" s="40">
        <f t="shared" si="270"/>
        <v>0</v>
      </c>
      <c r="CI229">
        <v>3</v>
      </c>
      <c r="CJ229" t="s">
        <v>83</v>
      </c>
      <c r="CK229">
        <v>0</v>
      </c>
      <c r="CL229" s="40">
        <f t="shared" si="271"/>
        <v>4</v>
      </c>
      <c r="CM229">
        <v>1</v>
      </c>
      <c r="CN229" t="s">
        <v>83</v>
      </c>
      <c r="CO229">
        <v>1</v>
      </c>
      <c r="CP229" s="40">
        <f t="shared" si="272"/>
        <v>0</v>
      </c>
      <c r="CQ229">
        <v>1</v>
      </c>
      <c r="CR229" t="s">
        <v>83</v>
      </c>
      <c r="CS229">
        <v>1</v>
      </c>
      <c r="CT229" s="40">
        <f t="shared" si="273"/>
        <v>0</v>
      </c>
      <c r="CU229">
        <v>1</v>
      </c>
      <c r="CV229" t="s">
        <v>83</v>
      </c>
      <c r="CW229">
        <v>3</v>
      </c>
      <c r="CX229" s="40">
        <f t="shared" si="274"/>
        <v>0</v>
      </c>
      <c r="CY229">
        <v>0</v>
      </c>
      <c r="CZ229" t="s">
        <v>83</v>
      </c>
      <c r="DA229">
        <v>2</v>
      </c>
      <c r="DB229" s="40">
        <f t="shared" si="275"/>
        <v>0</v>
      </c>
      <c r="DC229" s="24">
        <f t="shared" si="276"/>
        <v>4</v>
      </c>
      <c r="DD229" s="14">
        <v>3</v>
      </c>
      <c r="DE229" t="s">
        <v>83</v>
      </c>
      <c r="DF229">
        <v>1</v>
      </c>
      <c r="DG229" s="40">
        <f t="shared" si="306"/>
        <v>0</v>
      </c>
      <c r="DH229">
        <v>2</v>
      </c>
      <c r="DI229" t="s">
        <v>83</v>
      </c>
      <c r="DJ229">
        <v>1</v>
      </c>
      <c r="DK229" s="40">
        <f t="shared" si="246"/>
        <v>3</v>
      </c>
      <c r="DL229">
        <v>1</v>
      </c>
      <c r="DM229" t="s">
        <v>83</v>
      </c>
      <c r="DN229">
        <v>0</v>
      </c>
      <c r="DO229" s="40">
        <f t="shared" si="277"/>
        <v>0</v>
      </c>
      <c r="DP229">
        <v>2</v>
      </c>
      <c r="DQ229" t="s">
        <v>83</v>
      </c>
      <c r="DR229">
        <v>2</v>
      </c>
      <c r="DS229" s="40">
        <f t="shared" si="237"/>
        <v>4</v>
      </c>
      <c r="DT229">
        <v>1</v>
      </c>
      <c r="DU229" t="s">
        <v>83</v>
      </c>
      <c r="DV229">
        <v>2</v>
      </c>
      <c r="DW229" s="40">
        <f t="shared" si="238"/>
        <v>1</v>
      </c>
      <c r="DX229">
        <v>1</v>
      </c>
      <c r="DY229" t="s">
        <v>83</v>
      </c>
      <c r="DZ229">
        <v>4</v>
      </c>
      <c r="EA229" s="39">
        <f t="shared" si="278"/>
        <v>3</v>
      </c>
      <c r="EB229" s="24">
        <f t="shared" si="247"/>
        <v>11</v>
      </c>
      <c r="EC229" s="14">
        <v>1</v>
      </c>
      <c r="ED229" t="s">
        <v>83</v>
      </c>
      <c r="EE229">
        <v>2</v>
      </c>
      <c r="EF229" s="40">
        <f t="shared" si="279"/>
        <v>0</v>
      </c>
      <c r="EG229">
        <v>4</v>
      </c>
      <c r="EH229" t="s">
        <v>83</v>
      </c>
      <c r="EI229">
        <v>0</v>
      </c>
      <c r="EJ229" s="40">
        <f t="shared" si="280"/>
        <v>3</v>
      </c>
      <c r="EK229">
        <v>3</v>
      </c>
      <c r="EL229" t="s">
        <v>83</v>
      </c>
      <c r="EM229">
        <v>1</v>
      </c>
      <c r="EN229" s="40">
        <f t="shared" si="311"/>
        <v>0</v>
      </c>
      <c r="EO229">
        <v>2</v>
      </c>
      <c r="EP229" t="s">
        <v>83</v>
      </c>
      <c r="EQ229">
        <v>0</v>
      </c>
      <c r="ER229" s="40">
        <f t="shared" si="281"/>
        <v>3</v>
      </c>
      <c r="ES229">
        <v>1</v>
      </c>
      <c r="ET229" t="s">
        <v>83</v>
      </c>
      <c r="EU229">
        <v>2</v>
      </c>
      <c r="EV229" s="40">
        <f t="shared" si="282"/>
        <v>0</v>
      </c>
      <c r="EW229">
        <v>1</v>
      </c>
      <c r="EX229" t="s">
        <v>83</v>
      </c>
      <c r="EY229">
        <v>1</v>
      </c>
      <c r="EZ229" s="40">
        <f t="shared" si="283"/>
        <v>3</v>
      </c>
      <c r="FA229" s="24">
        <f t="shared" si="284"/>
        <v>9</v>
      </c>
      <c r="FB229" s="14">
        <v>1</v>
      </c>
      <c r="FC229" t="s">
        <v>83</v>
      </c>
      <c r="FD229">
        <v>0</v>
      </c>
      <c r="FE229" s="40">
        <f t="shared" si="285"/>
        <v>6</v>
      </c>
      <c r="FF229">
        <v>3</v>
      </c>
      <c r="FG229" t="s">
        <v>83</v>
      </c>
      <c r="FH229">
        <v>1</v>
      </c>
      <c r="FI229" s="40">
        <f t="shared" si="286"/>
        <v>4</v>
      </c>
      <c r="FJ229">
        <v>1</v>
      </c>
      <c r="FK229" t="s">
        <v>83</v>
      </c>
      <c r="FL229">
        <v>1</v>
      </c>
      <c r="FM229" s="40">
        <f t="shared" si="287"/>
        <v>3</v>
      </c>
      <c r="FN229">
        <v>3</v>
      </c>
      <c r="FO229" t="s">
        <v>83</v>
      </c>
      <c r="FP229">
        <v>1</v>
      </c>
      <c r="FQ229" s="40">
        <f t="shared" si="248"/>
        <v>3</v>
      </c>
      <c r="FR229">
        <v>1</v>
      </c>
      <c r="FS229" t="s">
        <v>83</v>
      </c>
      <c r="FT229">
        <v>2</v>
      </c>
      <c r="FU229" s="40">
        <f t="shared" si="288"/>
        <v>4</v>
      </c>
      <c r="FV229">
        <v>1</v>
      </c>
      <c r="FW229" t="s">
        <v>83</v>
      </c>
      <c r="FX229">
        <v>4</v>
      </c>
      <c r="FY229" s="40">
        <f t="shared" si="249"/>
        <v>0</v>
      </c>
      <c r="FZ229" s="24">
        <f t="shared" si="250"/>
        <v>20</v>
      </c>
      <c r="GA229" s="14">
        <v>1</v>
      </c>
      <c r="GB229" t="s">
        <v>83</v>
      </c>
      <c r="GC229">
        <v>2</v>
      </c>
      <c r="GD229" s="40">
        <f t="shared" si="289"/>
        <v>0</v>
      </c>
      <c r="GE229">
        <v>2</v>
      </c>
      <c r="GF229" t="s">
        <v>83</v>
      </c>
      <c r="GG229">
        <v>1</v>
      </c>
      <c r="GH229" s="40">
        <f t="shared" si="313"/>
        <v>4</v>
      </c>
      <c r="GI229">
        <v>2</v>
      </c>
      <c r="GJ229" t="s">
        <v>83</v>
      </c>
      <c r="GK229">
        <v>1</v>
      </c>
      <c r="GL229" s="40">
        <f t="shared" si="290"/>
        <v>0</v>
      </c>
      <c r="GM229">
        <v>3</v>
      </c>
      <c r="GN229" t="s">
        <v>83</v>
      </c>
      <c r="GO229">
        <v>0</v>
      </c>
      <c r="GP229" s="40">
        <f t="shared" si="291"/>
        <v>3</v>
      </c>
      <c r="GQ229">
        <v>0</v>
      </c>
      <c r="GR229" t="s">
        <v>83</v>
      </c>
      <c r="GS229">
        <v>2</v>
      </c>
      <c r="GT229" s="40">
        <f t="shared" si="251"/>
        <v>6</v>
      </c>
      <c r="GU229">
        <v>1</v>
      </c>
      <c r="GV229" t="s">
        <v>83</v>
      </c>
      <c r="GW229">
        <v>3</v>
      </c>
      <c r="GX229" s="40">
        <f t="shared" si="292"/>
        <v>0</v>
      </c>
      <c r="GY229" s="24">
        <f t="shared" si="293"/>
        <v>13</v>
      </c>
      <c r="GZ229" s="28">
        <f t="shared" si="252"/>
        <v>85</v>
      </c>
      <c r="HA229" t="s">
        <v>84</v>
      </c>
      <c r="HB229">
        <f t="shared" si="253"/>
        <v>9</v>
      </c>
      <c r="HC229" t="s">
        <v>85</v>
      </c>
      <c r="HD229">
        <f t="shared" si="307"/>
        <v>9</v>
      </c>
      <c r="HE229" t="s">
        <v>93</v>
      </c>
      <c r="HF229">
        <f t="shared" si="254"/>
        <v>9</v>
      </c>
      <c r="HG229" t="s">
        <v>94</v>
      </c>
      <c r="HH229">
        <f t="shared" si="312"/>
        <v>9</v>
      </c>
      <c r="HI229" t="s">
        <v>130</v>
      </c>
      <c r="HJ229">
        <f t="shared" si="294"/>
        <v>5</v>
      </c>
      <c r="HK229" t="s">
        <v>131</v>
      </c>
      <c r="HL229">
        <f t="shared" si="295"/>
        <v>0</v>
      </c>
      <c r="HM229" t="s">
        <v>90</v>
      </c>
      <c r="HN229">
        <f t="shared" si="255"/>
        <v>9</v>
      </c>
      <c r="HO229" t="s">
        <v>96</v>
      </c>
      <c r="HP229">
        <f t="shared" si="296"/>
        <v>9</v>
      </c>
      <c r="HQ229" t="s">
        <v>132</v>
      </c>
      <c r="HR229" s="1">
        <f t="shared" si="297"/>
        <v>6</v>
      </c>
      <c r="HS229" t="s">
        <v>92</v>
      </c>
      <c r="HT229" s="1">
        <f t="shared" si="298"/>
        <v>0</v>
      </c>
      <c r="HU229" t="s">
        <v>86</v>
      </c>
      <c r="HV229" s="1">
        <f t="shared" si="299"/>
        <v>6</v>
      </c>
      <c r="HW229" t="s">
        <v>129</v>
      </c>
      <c r="HX229" s="1">
        <f t="shared" si="300"/>
        <v>0</v>
      </c>
      <c r="HY229" t="s">
        <v>88</v>
      </c>
      <c r="HZ229" s="1">
        <f t="shared" si="301"/>
        <v>0</v>
      </c>
      <c r="IA229" t="s">
        <v>95</v>
      </c>
      <c r="IB229" s="1">
        <f t="shared" si="302"/>
        <v>6</v>
      </c>
      <c r="IC229" t="s">
        <v>134</v>
      </c>
      <c r="ID229" s="1">
        <f t="shared" si="303"/>
        <v>6</v>
      </c>
      <c r="IE229" t="s">
        <v>135</v>
      </c>
      <c r="IF229" s="1">
        <f t="shared" si="304"/>
        <v>0</v>
      </c>
      <c r="IG229">
        <f t="shared" si="309"/>
        <v>83</v>
      </c>
      <c r="IH229" s="1">
        <f t="shared" si="305"/>
        <v>168</v>
      </c>
    </row>
    <row r="230" spans="1:242" ht="14.65" thickBot="1" x14ac:dyDescent="0.5">
      <c r="A230" s="1">
        <v>227</v>
      </c>
      <c r="B230" s="45">
        <f t="shared" si="240"/>
        <v>356</v>
      </c>
      <c r="C230" s="14" t="s">
        <v>622</v>
      </c>
      <c r="D230" t="s">
        <v>623</v>
      </c>
      <c r="E230" s="15" t="s">
        <v>642</v>
      </c>
      <c r="F230" s="28">
        <f t="shared" si="241"/>
        <v>155</v>
      </c>
      <c r="H230" s="14">
        <v>2</v>
      </c>
      <c r="I230" t="s">
        <v>83</v>
      </c>
      <c r="J230">
        <v>1</v>
      </c>
      <c r="K230" s="40">
        <f t="shared" si="256"/>
        <v>0</v>
      </c>
      <c r="L230">
        <v>1</v>
      </c>
      <c r="M230" t="s">
        <v>83</v>
      </c>
      <c r="N230">
        <v>1</v>
      </c>
      <c r="O230" s="40">
        <f t="shared" si="310"/>
        <v>0</v>
      </c>
      <c r="P230">
        <v>1</v>
      </c>
      <c r="Q230" t="s">
        <v>83</v>
      </c>
      <c r="R230">
        <v>2</v>
      </c>
      <c r="S230" s="40">
        <f t="shared" si="257"/>
        <v>3</v>
      </c>
      <c r="T230">
        <v>2</v>
      </c>
      <c r="U230" t="s">
        <v>83</v>
      </c>
      <c r="V230">
        <v>1</v>
      </c>
      <c r="W230" s="40">
        <f t="shared" si="242"/>
        <v>0</v>
      </c>
      <c r="X230">
        <v>0</v>
      </c>
      <c r="Y230" t="s">
        <v>83</v>
      </c>
      <c r="Z230">
        <v>2</v>
      </c>
      <c r="AA230" s="40">
        <f t="shared" si="243"/>
        <v>3</v>
      </c>
      <c r="AB230">
        <v>1</v>
      </c>
      <c r="AC230" t="s">
        <v>83</v>
      </c>
      <c r="AD230">
        <v>2</v>
      </c>
      <c r="AE230" s="40">
        <f t="shared" si="258"/>
        <v>0</v>
      </c>
      <c r="AF230" s="24">
        <f t="shared" si="259"/>
        <v>6</v>
      </c>
      <c r="AG230" s="14">
        <v>3</v>
      </c>
      <c r="AH230" t="s">
        <v>83</v>
      </c>
      <c r="AI230">
        <v>1</v>
      </c>
      <c r="AJ230" s="40">
        <f t="shared" si="308"/>
        <v>3</v>
      </c>
      <c r="AK230">
        <v>2</v>
      </c>
      <c r="AL230" t="s">
        <v>83</v>
      </c>
      <c r="AM230">
        <v>1</v>
      </c>
      <c r="AN230" s="40">
        <f t="shared" si="260"/>
        <v>0</v>
      </c>
      <c r="AO230">
        <v>2</v>
      </c>
      <c r="AP230" t="s">
        <v>83</v>
      </c>
      <c r="AQ230">
        <v>1</v>
      </c>
      <c r="AR230" s="40">
        <f t="shared" si="239"/>
        <v>0</v>
      </c>
      <c r="AS230">
        <v>3</v>
      </c>
      <c r="AT230" t="s">
        <v>83</v>
      </c>
      <c r="AU230">
        <v>1</v>
      </c>
      <c r="AV230" s="40">
        <f t="shared" si="261"/>
        <v>0</v>
      </c>
      <c r="AW230">
        <v>1</v>
      </c>
      <c r="AX230" t="s">
        <v>83</v>
      </c>
      <c r="AY230">
        <v>2</v>
      </c>
      <c r="AZ230" s="40">
        <f t="shared" si="262"/>
        <v>3</v>
      </c>
      <c r="BA230">
        <v>1</v>
      </c>
      <c r="BB230" t="s">
        <v>83</v>
      </c>
      <c r="BC230">
        <v>2</v>
      </c>
      <c r="BD230" s="40">
        <f t="shared" si="244"/>
        <v>4</v>
      </c>
      <c r="BE230" s="24">
        <f t="shared" si="263"/>
        <v>10</v>
      </c>
      <c r="BF230" s="14">
        <v>3</v>
      </c>
      <c r="BG230" t="s">
        <v>83</v>
      </c>
      <c r="BH230">
        <v>1</v>
      </c>
      <c r="BI230" s="40">
        <f t="shared" si="264"/>
        <v>0</v>
      </c>
      <c r="BJ230">
        <v>2</v>
      </c>
      <c r="BK230" t="s">
        <v>83</v>
      </c>
      <c r="BL230">
        <v>1</v>
      </c>
      <c r="BM230" s="40">
        <f t="shared" si="265"/>
        <v>0</v>
      </c>
      <c r="BN230">
        <v>2</v>
      </c>
      <c r="BO230" t="s">
        <v>83</v>
      </c>
      <c r="BP230">
        <v>1</v>
      </c>
      <c r="BQ230" s="40">
        <f t="shared" si="245"/>
        <v>3</v>
      </c>
      <c r="BR230">
        <v>2</v>
      </c>
      <c r="BS230" t="s">
        <v>83</v>
      </c>
      <c r="BT230">
        <v>1</v>
      </c>
      <c r="BU230" s="40">
        <f t="shared" si="266"/>
        <v>3</v>
      </c>
      <c r="BV230">
        <v>1</v>
      </c>
      <c r="BW230" t="s">
        <v>83</v>
      </c>
      <c r="BX230">
        <v>2</v>
      </c>
      <c r="BY230" s="40">
        <f t="shared" si="267"/>
        <v>3</v>
      </c>
      <c r="BZ230">
        <v>0</v>
      </c>
      <c r="CA230" t="s">
        <v>83</v>
      </c>
      <c r="CB230">
        <v>2</v>
      </c>
      <c r="CC230" s="40">
        <f t="shared" si="268"/>
        <v>3</v>
      </c>
      <c r="CD230" s="24">
        <f t="shared" si="269"/>
        <v>12</v>
      </c>
      <c r="CE230" s="14">
        <v>2</v>
      </c>
      <c r="CF230" t="s">
        <v>83</v>
      </c>
      <c r="CG230">
        <v>0</v>
      </c>
      <c r="CH230" s="40">
        <f t="shared" si="270"/>
        <v>0</v>
      </c>
      <c r="CI230">
        <v>3</v>
      </c>
      <c r="CJ230" t="s">
        <v>83</v>
      </c>
      <c r="CK230">
        <v>0</v>
      </c>
      <c r="CL230" s="40">
        <f t="shared" si="271"/>
        <v>4</v>
      </c>
      <c r="CM230">
        <v>1</v>
      </c>
      <c r="CN230" t="s">
        <v>83</v>
      </c>
      <c r="CO230">
        <v>2</v>
      </c>
      <c r="CP230" s="40">
        <f t="shared" si="272"/>
        <v>4</v>
      </c>
      <c r="CQ230">
        <v>2</v>
      </c>
      <c r="CR230" t="s">
        <v>83</v>
      </c>
      <c r="CS230">
        <v>3</v>
      </c>
      <c r="CT230" s="40">
        <f t="shared" si="273"/>
        <v>0</v>
      </c>
      <c r="CU230">
        <v>2</v>
      </c>
      <c r="CV230" t="s">
        <v>83</v>
      </c>
      <c r="CW230">
        <v>3</v>
      </c>
      <c r="CX230" s="40">
        <f t="shared" si="274"/>
        <v>0</v>
      </c>
      <c r="CY230">
        <v>1</v>
      </c>
      <c r="CZ230" t="s">
        <v>83</v>
      </c>
      <c r="DA230">
        <v>4</v>
      </c>
      <c r="DB230" s="40">
        <f t="shared" si="275"/>
        <v>0</v>
      </c>
      <c r="DC230" s="24">
        <f t="shared" si="276"/>
        <v>8</v>
      </c>
      <c r="DD230" s="14">
        <v>4</v>
      </c>
      <c r="DE230" t="s">
        <v>83</v>
      </c>
      <c r="DF230">
        <v>1</v>
      </c>
      <c r="DG230" s="40">
        <f t="shared" si="306"/>
        <v>0</v>
      </c>
      <c r="DH230">
        <v>2</v>
      </c>
      <c r="DI230" t="s">
        <v>83</v>
      </c>
      <c r="DJ230">
        <v>1</v>
      </c>
      <c r="DK230" s="40">
        <f t="shared" si="246"/>
        <v>3</v>
      </c>
      <c r="DL230">
        <v>1</v>
      </c>
      <c r="DM230" t="s">
        <v>83</v>
      </c>
      <c r="DN230">
        <v>0</v>
      </c>
      <c r="DO230" s="40">
        <f t="shared" si="277"/>
        <v>0</v>
      </c>
      <c r="DP230">
        <v>2</v>
      </c>
      <c r="DQ230" t="s">
        <v>83</v>
      </c>
      <c r="DR230">
        <v>2</v>
      </c>
      <c r="DS230" s="40">
        <f t="shared" si="237"/>
        <v>4</v>
      </c>
      <c r="DT230">
        <v>1</v>
      </c>
      <c r="DU230" t="s">
        <v>83</v>
      </c>
      <c r="DV230">
        <v>3</v>
      </c>
      <c r="DW230" s="40">
        <f t="shared" si="238"/>
        <v>1</v>
      </c>
      <c r="DX230">
        <v>0</v>
      </c>
      <c r="DY230" t="s">
        <v>83</v>
      </c>
      <c r="DZ230">
        <v>3</v>
      </c>
      <c r="EA230" s="39">
        <f t="shared" si="278"/>
        <v>3</v>
      </c>
      <c r="EB230" s="24">
        <f t="shared" si="247"/>
        <v>11</v>
      </c>
      <c r="EC230" s="14">
        <v>1</v>
      </c>
      <c r="ED230" t="s">
        <v>83</v>
      </c>
      <c r="EE230">
        <v>2</v>
      </c>
      <c r="EF230" s="40">
        <f t="shared" si="279"/>
        <v>0</v>
      </c>
      <c r="EG230">
        <v>3</v>
      </c>
      <c r="EH230" t="s">
        <v>83</v>
      </c>
      <c r="EI230">
        <v>1</v>
      </c>
      <c r="EJ230" s="40">
        <f t="shared" si="280"/>
        <v>3</v>
      </c>
      <c r="EK230">
        <v>2</v>
      </c>
      <c r="EL230" t="s">
        <v>83</v>
      </c>
      <c r="EM230">
        <v>1</v>
      </c>
      <c r="EN230" s="40">
        <f t="shared" si="311"/>
        <v>0</v>
      </c>
      <c r="EO230">
        <v>2</v>
      </c>
      <c r="EP230" t="s">
        <v>83</v>
      </c>
      <c r="EQ230">
        <v>1</v>
      </c>
      <c r="ER230" s="40">
        <f t="shared" si="281"/>
        <v>3</v>
      </c>
      <c r="ES230">
        <v>2</v>
      </c>
      <c r="ET230" t="s">
        <v>83</v>
      </c>
      <c r="EU230">
        <v>2</v>
      </c>
      <c r="EV230" s="40">
        <f t="shared" si="282"/>
        <v>3</v>
      </c>
      <c r="EW230">
        <v>1</v>
      </c>
      <c r="EX230" t="s">
        <v>83</v>
      </c>
      <c r="EY230">
        <v>1</v>
      </c>
      <c r="EZ230" s="40">
        <f t="shared" si="283"/>
        <v>0</v>
      </c>
      <c r="FA230" s="24">
        <f t="shared" si="284"/>
        <v>9</v>
      </c>
      <c r="FB230" s="14">
        <v>2</v>
      </c>
      <c r="FC230" t="s">
        <v>83</v>
      </c>
      <c r="FD230">
        <v>0</v>
      </c>
      <c r="FE230" s="40">
        <f t="shared" si="285"/>
        <v>3</v>
      </c>
      <c r="FF230">
        <v>3</v>
      </c>
      <c r="FG230" t="s">
        <v>83</v>
      </c>
      <c r="FH230">
        <v>1</v>
      </c>
      <c r="FI230" s="40">
        <f t="shared" si="286"/>
        <v>4</v>
      </c>
      <c r="FJ230">
        <v>0</v>
      </c>
      <c r="FK230" t="s">
        <v>83</v>
      </c>
      <c r="FL230">
        <v>1</v>
      </c>
      <c r="FM230" s="40">
        <f t="shared" si="287"/>
        <v>0</v>
      </c>
      <c r="FN230">
        <v>4</v>
      </c>
      <c r="FO230" t="s">
        <v>83</v>
      </c>
      <c r="FP230">
        <v>2</v>
      </c>
      <c r="FQ230" s="40">
        <f t="shared" si="248"/>
        <v>3</v>
      </c>
      <c r="FR230">
        <v>1</v>
      </c>
      <c r="FS230" t="s">
        <v>83</v>
      </c>
      <c r="FT230">
        <v>1</v>
      </c>
      <c r="FU230" s="40">
        <f t="shared" si="288"/>
        <v>0</v>
      </c>
      <c r="FV230">
        <v>0</v>
      </c>
      <c r="FW230" t="s">
        <v>83</v>
      </c>
      <c r="FX230">
        <v>3</v>
      </c>
      <c r="FY230" s="40">
        <f t="shared" si="249"/>
        <v>0</v>
      </c>
      <c r="FZ230" s="24">
        <f t="shared" si="250"/>
        <v>10</v>
      </c>
      <c r="GA230" s="14">
        <v>1</v>
      </c>
      <c r="GB230" t="s">
        <v>83</v>
      </c>
      <c r="GC230">
        <v>0</v>
      </c>
      <c r="GD230" s="40">
        <f t="shared" si="289"/>
        <v>0</v>
      </c>
      <c r="GE230">
        <v>2</v>
      </c>
      <c r="GF230" t="s">
        <v>83</v>
      </c>
      <c r="GG230">
        <v>1</v>
      </c>
      <c r="GH230" s="40">
        <f t="shared" si="313"/>
        <v>4</v>
      </c>
      <c r="GI230">
        <v>0</v>
      </c>
      <c r="GJ230" t="s">
        <v>83</v>
      </c>
      <c r="GK230">
        <v>1</v>
      </c>
      <c r="GL230" s="40">
        <f t="shared" si="290"/>
        <v>4</v>
      </c>
      <c r="GM230">
        <v>3</v>
      </c>
      <c r="GN230" t="s">
        <v>83</v>
      </c>
      <c r="GO230">
        <v>1</v>
      </c>
      <c r="GP230" s="40">
        <f t="shared" si="291"/>
        <v>4</v>
      </c>
      <c r="GQ230">
        <v>1</v>
      </c>
      <c r="GR230" t="s">
        <v>83</v>
      </c>
      <c r="GS230">
        <v>2</v>
      </c>
      <c r="GT230" s="40">
        <f t="shared" si="251"/>
        <v>3</v>
      </c>
      <c r="GU230">
        <v>1</v>
      </c>
      <c r="GV230" t="s">
        <v>83</v>
      </c>
      <c r="GW230">
        <v>2</v>
      </c>
      <c r="GX230" s="40">
        <f t="shared" si="292"/>
        <v>0</v>
      </c>
      <c r="GY230" s="24">
        <f t="shared" si="293"/>
        <v>15</v>
      </c>
      <c r="GZ230" s="28">
        <f t="shared" si="252"/>
        <v>81</v>
      </c>
      <c r="HA230" t="s">
        <v>84</v>
      </c>
      <c r="HB230">
        <f t="shared" si="253"/>
        <v>9</v>
      </c>
      <c r="HC230" t="s">
        <v>85</v>
      </c>
      <c r="HD230">
        <f t="shared" si="307"/>
        <v>9</v>
      </c>
      <c r="HE230" t="s">
        <v>93</v>
      </c>
      <c r="HF230">
        <f t="shared" si="254"/>
        <v>9</v>
      </c>
      <c r="HG230" t="s">
        <v>129</v>
      </c>
      <c r="HH230">
        <f t="shared" si="312"/>
        <v>0</v>
      </c>
      <c r="HI230" t="s">
        <v>88</v>
      </c>
      <c r="HJ230">
        <f t="shared" si="294"/>
        <v>0</v>
      </c>
      <c r="HK230" t="s">
        <v>131</v>
      </c>
      <c r="HL230">
        <f t="shared" si="295"/>
        <v>0</v>
      </c>
      <c r="HM230" t="s">
        <v>90</v>
      </c>
      <c r="HN230">
        <f t="shared" si="255"/>
        <v>9</v>
      </c>
      <c r="HO230" t="s">
        <v>96</v>
      </c>
      <c r="HP230">
        <f t="shared" si="296"/>
        <v>9</v>
      </c>
      <c r="HQ230" t="s">
        <v>140</v>
      </c>
      <c r="HR230" s="1">
        <f t="shared" si="297"/>
        <v>0</v>
      </c>
      <c r="HS230" t="s">
        <v>137</v>
      </c>
      <c r="HT230" s="1">
        <f t="shared" si="298"/>
        <v>6</v>
      </c>
      <c r="HU230" t="s">
        <v>133</v>
      </c>
      <c r="HV230" s="1">
        <f t="shared" si="299"/>
        <v>0</v>
      </c>
      <c r="HW230" t="s">
        <v>94</v>
      </c>
      <c r="HX230" s="1">
        <f t="shared" si="300"/>
        <v>5</v>
      </c>
      <c r="HY230" t="s">
        <v>130</v>
      </c>
      <c r="HZ230" s="1">
        <f t="shared" si="301"/>
        <v>6</v>
      </c>
      <c r="IA230" t="s">
        <v>95</v>
      </c>
      <c r="IB230" s="1">
        <f t="shared" si="302"/>
        <v>6</v>
      </c>
      <c r="IC230" t="s">
        <v>134</v>
      </c>
      <c r="ID230" s="1">
        <f t="shared" si="303"/>
        <v>6</v>
      </c>
      <c r="IE230" t="s">
        <v>135</v>
      </c>
      <c r="IF230" s="1">
        <f t="shared" si="304"/>
        <v>0</v>
      </c>
      <c r="IG230">
        <f t="shared" si="309"/>
        <v>74</v>
      </c>
      <c r="IH230" s="1">
        <f t="shared" si="305"/>
        <v>155</v>
      </c>
    </row>
    <row r="231" spans="1:242" ht="14.65" thickBot="1" x14ac:dyDescent="0.5">
      <c r="A231" s="1">
        <v>228</v>
      </c>
      <c r="B231" s="45">
        <f t="shared" si="240"/>
        <v>324</v>
      </c>
      <c r="C231" s="14" t="s">
        <v>624</v>
      </c>
      <c r="D231" t="s">
        <v>625</v>
      </c>
      <c r="E231" s="15" t="s">
        <v>642</v>
      </c>
      <c r="F231" s="28">
        <f t="shared" si="241"/>
        <v>157</v>
      </c>
      <c r="H231" s="14">
        <v>4</v>
      </c>
      <c r="I231" t="s">
        <v>83</v>
      </c>
      <c r="J231">
        <v>4</v>
      </c>
      <c r="K231" s="40">
        <f t="shared" si="256"/>
        <v>0</v>
      </c>
      <c r="L231">
        <v>2</v>
      </c>
      <c r="M231" t="s">
        <v>83</v>
      </c>
      <c r="N231">
        <v>4</v>
      </c>
      <c r="O231" s="40">
        <f t="shared" si="310"/>
        <v>4</v>
      </c>
      <c r="P231">
        <v>2</v>
      </c>
      <c r="Q231" t="s">
        <v>83</v>
      </c>
      <c r="R231">
        <v>1</v>
      </c>
      <c r="S231" s="40">
        <f t="shared" si="257"/>
        <v>0</v>
      </c>
      <c r="T231">
        <v>1</v>
      </c>
      <c r="U231" t="s">
        <v>83</v>
      </c>
      <c r="V231">
        <v>1</v>
      </c>
      <c r="W231" s="40">
        <f t="shared" si="242"/>
        <v>6</v>
      </c>
      <c r="X231">
        <v>1</v>
      </c>
      <c r="Y231" t="s">
        <v>83</v>
      </c>
      <c r="Z231">
        <v>3</v>
      </c>
      <c r="AA231" s="40">
        <f t="shared" si="243"/>
        <v>3</v>
      </c>
      <c r="AB231">
        <v>2</v>
      </c>
      <c r="AC231" t="s">
        <v>83</v>
      </c>
      <c r="AD231">
        <v>0</v>
      </c>
      <c r="AE231" s="40">
        <f t="shared" si="258"/>
        <v>6</v>
      </c>
      <c r="AF231" s="24">
        <f t="shared" si="259"/>
        <v>19</v>
      </c>
      <c r="AG231" s="14">
        <v>3</v>
      </c>
      <c r="AH231" t="s">
        <v>83</v>
      </c>
      <c r="AI231">
        <v>1</v>
      </c>
      <c r="AJ231" s="40">
        <f t="shared" si="308"/>
        <v>3</v>
      </c>
      <c r="AK231">
        <v>4</v>
      </c>
      <c r="AL231" t="s">
        <v>83</v>
      </c>
      <c r="AM231">
        <v>4</v>
      </c>
      <c r="AN231" s="40">
        <f t="shared" si="260"/>
        <v>3</v>
      </c>
      <c r="AO231">
        <v>2</v>
      </c>
      <c r="AP231" t="s">
        <v>83</v>
      </c>
      <c r="AQ231">
        <v>0</v>
      </c>
      <c r="AR231" s="40">
        <f t="shared" si="239"/>
        <v>0</v>
      </c>
      <c r="AS231">
        <v>2</v>
      </c>
      <c r="AT231" t="s">
        <v>83</v>
      </c>
      <c r="AU231">
        <v>4</v>
      </c>
      <c r="AV231" s="40">
        <f t="shared" si="261"/>
        <v>0</v>
      </c>
      <c r="AW231">
        <v>1</v>
      </c>
      <c r="AX231" t="s">
        <v>83</v>
      </c>
      <c r="AY231">
        <v>1</v>
      </c>
      <c r="AZ231" s="40">
        <f t="shared" si="262"/>
        <v>0</v>
      </c>
      <c r="BA231">
        <v>3</v>
      </c>
      <c r="BB231" t="s">
        <v>83</v>
      </c>
      <c r="BC231">
        <v>1</v>
      </c>
      <c r="BD231" s="40">
        <f t="shared" si="244"/>
        <v>0</v>
      </c>
      <c r="BE231" s="24">
        <f t="shared" si="263"/>
        <v>6</v>
      </c>
      <c r="BF231" s="14">
        <v>3</v>
      </c>
      <c r="BG231" t="s">
        <v>83</v>
      </c>
      <c r="BH231">
        <v>3</v>
      </c>
      <c r="BI231" s="40">
        <f t="shared" si="264"/>
        <v>0</v>
      </c>
      <c r="BJ231">
        <v>1</v>
      </c>
      <c r="BK231" t="s">
        <v>83</v>
      </c>
      <c r="BL231">
        <v>3</v>
      </c>
      <c r="BM231" s="40">
        <f t="shared" si="265"/>
        <v>0</v>
      </c>
      <c r="BN231">
        <v>2</v>
      </c>
      <c r="BO231" t="s">
        <v>83</v>
      </c>
      <c r="BP231">
        <v>0</v>
      </c>
      <c r="BQ231" s="40">
        <f t="shared" si="245"/>
        <v>6</v>
      </c>
      <c r="BR231">
        <v>2</v>
      </c>
      <c r="BS231" t="s">
        <v>83</v>
      </c>
      <c r="BT231">
        <v>2</v>
      </c>
      <c r="BU231" s="40">
        <f t="shared" si="266"/>
        <v>0</v>
      </c>
      <c r="BV231">
        <v>0</v>
      </c>
      <c r="BW231" t="s">
        <v>83</v>
      </c>
      <c r="BX231">
        <v>0</v>
      </c>
      <c r="BY231" s="40">
        <f t="shared" si="267"/>
        <v>0</v>
      </c>
      <c r="BZ231">
        <v>1</v>
      </c>
      <c r="CA231" t="s">
        <v>83</v>
      </c>
      <c r="CB231">
        <v>0</v>
      </c>
      <c r="CC231" s="40">
        <f t="shared" si="268"/>
        <v>0</v>
      </c>
      <c r="CD231" s="24">
        <f t="shared" si="269"/>
        <v>6</v>
      </c>
      <c r="CE231" s="14">
        <v>2</v>
      </c>
      <c r="CF231" t="s">
        <v>83</v>
      </c>
      <c r="CG231">
        <v>2</v>
      </c>
      <c r="CH231" s="40">
        <f t="shared" si="270"/>
        <v>3</v>
      </c>
      <c r="CI231">
        <v>4</v>
      </c>
      <c r="CJ231" t="s">
        <v>83</v>
      </c>
      <c r="CK231">
        <v>1</v>
      </c>
      <c r="CL231" s="40">
        <f t="shared" si="271"/>
        <v>6</v>
      </c>
      <c r="CM231">
        <v>2</v>
      </c>
      <c r="CN231" t="s">
        <v>83</v>
      </c>
      <c r="CO231">
        <v>1</v>
      </c>
      <c r="CP231" s="40">
        <f t="shared" si="272"/>
        <v>0</v>
      </c>
      <c r="CQ231">
        <v>3</v>
      </c>
      <c r="CR231" t="s">
        <v>83</v>
      </c>
      <c r="CS231">
        <v>3</v>
      </c>
      <c r="CT231" s="40">
        <f t="shared" si="273"/>
        <v>0</v>
      </c>
      <c r="CU231">
        <v>3</v>
      </c>
      <c r="CV231" t="s">
        <v>83</v>
      </c>
      <c r="CW231">
        <v>3</v>
      </c>
      <c r="CX231" s="40">
        <f t="shared" si="274"/>
        <v>0</v>
      </c>
      <c r="CY231">
        <v>1</v>
      </c>
      <c r="CZ231" t="s">
        <v>83</v>
      </c>
      <c r="DA231">
        <v>2</v>
      </c>
      <c r="DB231" s="40">
        <f t="shared" si="275"/>
        <v>0</v>
      </c>
      <c r="DC231" s="24">
        <f t="shared" si="276"/>
        <v>9</v>
      </c>
      <c r="DD231" s="14">
        <v>4</v>
      </c>
      <c r="DE231" t="s">
        <v>83</v>
      </c>
      <c r="DF231">
        <v>2</v>
      </c>
      <c r="DG231" s="40">
        <f t="shared" si="306"/>
        <v>0</v>
      </c>
      <c r="DH231">
        <v>3</v>
      </c>
      <c r="DI231" t="s">
        <v>83</v>
      </c>
      <c r="DJ231">
        <v>3</v>
      </c>
      <c r="DK231" s="40">
        <f t="shared" si="246"/>
        <v>0</v>
      </c>
      <c r="DL231">
        <v>1</v>
      </c>
      <c r="DM231" t="s">
        <v>83</v>
      </c>
      <c r="DN231">
        <v>2</v>
      </c>
      <c r="DO231" s="40">
        <f t="shared" si="277"/>
        <v>4</v>
      </c>
      <c r="DP231">
        <v>1</v>
      </c>
      <c r="DQ231" t="s">
        <v>83</v>
      </c>
      <c r="DR231">
        <v>3</v>
      </c>
      <c r="DS231" s="40">
        <f t="shared" si="237"/>
        <v>0</v>
      </c>
      <c r="DT231">
        <v>4</v>
      </c>
      <c r="DU231" t="s">
        <v>83</v>
      </c>
      <c r="DV231">
        <v>2</v>
      </c>
      <c r="DW231" s="40">
        <f t="shared" si="238"/>
        <v>3</v>
      </c>
      <c r="DX231">
        <v>1</v>
      </c>
      <c r="DY231" t="s">
        <v>83</v>
      </c>
      <c r="DZ231">
        <v>1</v>
      </c>
      <c r="EA231" s="39">
        <f t="shared" si="278"/>
        <v>0</v>
      </c>
      <c r="EB231" s="24">
        <f t="shared" si="247"/>
        <v>7</v>
      </c>
      <c r="EC231" s="14">
        <v>3</v>
      </c>
      <c r="ED231" t="s">
        <v>83</v>
      </c>
      <c r="EE231">
        <v>3</v>
      </c>
      <c r="EF231" s="40">
        <f t="shared" si="279"/>
        <v>3</v>
      </c>
      <c r="EG231">
        <v>2</v>
      </c>
      <c r="EH231" t="s">
        <v>83</v>
      </c>
      <c r="EI231">
        <v>2</v>
      </c>
      <c r="EJ231" s="40">
        <f t="shared" si="280"/>
        <v>0</v>
      </c>
      <c r="EK231">
        <v>4</v>
      </c>
      <c r="EL231" t="s">
        <v>83</v>
      </c>
      <c r="EM231">
        <v>2</v>
      </c>
      <c r="EN231" s="40">
        <f t="shared" si="311"/>
        <v>0</v>
      </c>
      <c r="EO231">
        <v>3</v>
      </c>
      <c r="EP231" t="s">
        <v>83</v>
      </c>
      <c r="EQ231">
        <v>1</v>
      </c>
      <c r="ER231" s="40">
        <f t="shared" si="281"/>
        <v>3</v>
      </c>
      <c r="ES231">
        <v>2</v>
      </c>
      <c r="ET231" t="s">
        <v>83</v>
      </c>
      <c r="EU231">
        <v>2</v>
      </c>
      <c r="EV231" s="40">
        <f t="shared" si="282"/>
        <v>3</v>
      </c>
      <c r="EW231">
        <v>1</v>
      </c>
      <c r="EX231" t="s">
        <v>83</v>
      </c>
      <c r="EY231">
        <v>2</v>
      </c>
      <c r="EZ231" s="40">
        <f t="shared" si="283"/>
        <v>6</v>
      </c>
      <c r="FA231" s="24">
        <f t="shared" si="284"/>
        <v>15</v>
      </c>
      <c r="FB231" s="14">
        <v>4</v>
      </c>
      <c r="FC231" t="s">
        <v>83</v>
      </c>
      <c r="FD231">
        <v>3</v>
      </c>
      <c r="FE231" s="40">
        <f t="shared" si="285"/>
        <v>4</v>
      </c>
      <c r="FF231">
        <v>1</v>
      </c>
      <c r="FG231" t="s">
        <v>83</v>
      </c>
      <c r="FH231">
        <v>4</v>
      </c>
      <c r="FI231" s="40">
        <f t="shared" si="286"/>
        <v>0</v>
      </c>
      <c r="FJ231">
        <v>1</v>
      </c>
      <c r="FK231" t="s">
        <v>83</v>
      </c>
      <c r="FL231">
        <v>0</v>
      </c>
      <c r="FM231" s="40">
        <f t="shared" si="287"/>
        <v>0</v>
      </c>
      <c r="FN231">
        <v>0</v>
      </c>
      <c r="FO231" t="s">
        <v>83</v>
      </c>
      <c r="FP231">
        <v>0</v>
      </c>
      <c r="FQ231" s="40">
        <f t="shared" si="248"/>
        <v>0</v>
      </c>
      <c r="FR231">
        <v>1</v>
      </c>
      <c r="FS231" t="s">
        <v>83</v>
      </c>
      <c r="FT231">
        <v>0</v>
      </c>
      <c r="FU231" s="40">
        <f t="shared" si="288"/>
        <v>0</v>
      </c>
      <c r="FV231">
        <v>0</v>
      </c>
      <c r="FW231" t="s">
        <v>83</v>
      </c>
      <c r="FX231">
        <v>3</v>
      </c>
      <c r="FY231" s="40">
        <f t="shared" si="249"/>
        <v>0</v>
      </c>
      <c r="FZ231" s="24">
        <f t="shared" si="250"/>
        <v>4</v>
      </c>
      <c r="GA231" s="14">
        <v>2</v>
      </c>
      <c r="GB231" t="s">
        <v>83</v>
      </c>
      <c r="GC231">
        <v>2</v>
      </c>
      <c r="GD231" s="40">
        <f t="shared" si="289"/>
        <v>3</v>
      </c>
      <c r="GE231">
        <v>2</v>
      </c>
      <c r="GF231" t="s">
        <v>83</v>
      </c>
      <c r="GG231">
        <v>1</v>
      </c>
      <c r="GH231" s="40">
        <f t="shared" si="313"/>
        <v>4</v>
      </c>
      <c r="GI231">
        <v>0</v>
      </c>
      <c r="GJ231" t="s">
        <v>83</v>
      </c>
      <c r="GK231">
        <v>0</v>
      </c>
      <c r="GL231" s="40">
        <f t="shared" si="290"/>
        <v>0</v>
      </c>
      <c r="GM231">
        <v>1</v>
      </c>
      <c r="GN231" t="s">
        <v>83</v>
      </c>
      <c r="GO231">
        <v>4</v>
      </c>
      <c r="GP231" s="40">
        <f t="shared" si="291"/>
        <v>0</v>
      </c>
      <c r="GQ231">
        <v>1</v>
      </c>
      <c r="GR231" t="s">
        <v>83</v>
      </c>
      <c r="GS231">
        <v>2</v>
      </c>
      <c r="GT231" s="40">
        <f t="shared" si="251"/>
        <v>3</v>
      </c>
      <c r="GU231">
        <v>2</v>
      </c>
      <c r="GV231" t="s">
        <v>83</v>
      </c>
      <c r="GW231">
        <v>3</v>
      </c>
      <c r="GX231" s="40">
        <f t="shared" si="292"/>
        <v>0</v>
      </c>
      <c r="GY231" s="24">
        <f t="shared" si="293"/>
        <v>10</v>
      </c>
      <c r="GZ231" s="28">
        <f t="shared" si="252"/>
        <v>76</v>
      </c>
      <c r="HA231" t="s">
        <v>84</v>
      </c>
      <c r="HB231">
        <f t="shared" si="253"/>
        <v>9</v>
      </c>
      <c r="HC231" t="s">
        <v>137</v>
      </c>
      <c r="HD231">
        <f t="shared" si="307"/>
        <v>5</v>
      </c>
      <c r="HE231" t="s">
        <v>93</v>
      </c>
      <c r="HF231">
        <f t="shared" si="254"/>
        <v>9</v>
      </c>
      <c r="HG231" t="s">
        <v>94</v>
      </c>
      <c r="HH231">
        <f t="shared" si="312"/>
        <v>9</v>
      </c>
      <c r="HI231" t="s">
        <v>88</v>
      </c>
      <c r="HJ231">
        <f t="shared" si="294"/>
        <v>0</v>
      </c>
      <c r="HK231" t="s">
        <v>131</v>
      </c>
      <c r="HL231">
        <f t="shared" si="295"/>
        <v>0</v>
      </c>
      <c r="HM231" t="s">
        <v>134</v>
      </c>
      <c r="HN231">
        <f t="shared" si="255"/>
        <v>5</v>
      </c>
      <c r="HO231" t="s">
        <v>96</v>
      </c>
      <c r="HP231">
        <f t="shared" si="296"/>
        <v>9</v>
      </c>
      <c r="HQ231" t="s">
        <v>132</v>
      </c>
      <c r="HR231" s="1">
        <f t="shared" si="297"/>
        <v>6</v>
      </c>
      <c r="HS231" t="s">
        <v>92</v>
      </c>
      <c r="HT231" s="1">
        <f t="shared" si="298"/>
        <v>0</v>
      </c>
      <c r="HU231" t="s">
        <v>86</v>
      </c>
      <c r="HV231" s="1">
        <f t="shared" si="299"/>
        <v>6</v>
      </c>
      <c r="HW231" t="s">
        <v>129</v>
      </c>
      <c r="HX231" s="1">
        <f t="shared" si="300"/>
        <v>0</v>
      </c>
      <c r="HY231" t="s">
        <v>130</v>
      </c>
      <c r="HZ231" s="1">
        <f t="shared" si="301"/>
        <v>6</v>
      </c>
      <c r="IA231" t="s">
        <v>95</v>
      </c>
      <c r="IB231" s="1">
        <f t="shared" si="302"/>
        <v>6</v>
      </c>
      <c r="IC231" t="s">
        <v>90</v>
      </c>
      <c r="ID231" s="1">
        <f t="shared" si="303"/>
        <v>5</v>
      </c>
      <c r="IE231" t="s">
        <v>91</v>
      </c>
      <c r="IF231" s="1">
        <f t="shared" si="304"/>
        <v>6</v>
      </c>
      <c r="IG231">
        <f t="shared" si="309"/>
        <v>81</v>
      </c>
      <c r="IH231" s="1">
        <f t="shared" si="305"/>
        <v>157</v>
      </c>
    </row>
    <row r="232" spans="1:242" ht="14.65" thickBot="1" x14ac:dyDescent="0.5">
      <c r="A232" s="1">
        <v>229</v>
      </c>
      <c r="B232" s="45">
        <f t="shared" si="240"/>
        <v>98</v>
      </c>
      <c r="C232" s="14" t="s">
        <v>626</v>
      </c>
      <c r="D232" t="s">
        <v>627</v>
      </c>
      <c r="E232" s="15" t="s">
        <v>642</v>
      </c>
      <c r="F232" s="28">
        <f t="shared" si="241"/>
        <v>177</v>
      </c>
      <c r="H232" s="14">
        <v>1</v>
      </c>
      <c r="I232" t="s">
        <v>83</v>
      </c>
      <c r="J232">
        <v>3</v>
      </c>
      <c r="K232" s="40">
        <f t="shared" si="256"/>
        <v>4</v>
      </c>
      <c r="L232">
        <v>1</v>
      </c>
      <c r="M232" t="s">
        <v>83</v>
      </c>
      <c r="N232">
        <v>3</v>
      </c>
      <c r="O232" s="40">
        <f t="shared" si="310"/>
        <v>4</v>
      </c>
      <c r="P232">
        <v>1</v>
      </c>
      <c r="Q232" t="s">
        <v>83</v>
      </c>
      <c r="R232">
        <v>1</v>
      </c>
      <c r="S232" s="40">
        <f t="shared" si="257"/>
        <v>0</v>
      </c>
      <c r="T232">
        <v>4</v>
      </c>
      <c r="U232" t="s">
        <v>83</v>
      </c>
      <c r="V232">
        <v>2</v>
      </c>
      <c r="W232" s="40">
        <f t="shared" si="242"/>
        <v>0</v>
      </c>
      <c r="X232">
        <v>2</v>
      </c>
      <c r="Y232" t="s">
        <v>83</v>
      </c>
      <c r="Z232">
        <v>0</v>
      </c>
      <c r="AA232" s="40">
        <f t="shared" si="243"/>
        <v>0</v>
      </c>
      <c r="AB232">
        <v>3</v>
      </c>
      <c r="AC232" t="s">
        <v>83</v>
      </c>
      <c r="AD232">
        <v>0</v>
      </c>
      <c r="AE232" s="40">
        <f t="shared" si="258"/>
        <v>3</v>
      </c>
      <c r="AF232" s="24">
        <f t="shared" si="259"/>
        <v>11</v>
      </c>
      <c r="AG232" s="14">
        <v>2</v>
      </c>
      <c r="AH232" t="s">
        <v>83</v>
      </c>
      <c r="AI232">
        <v>1</v>
      </c>
      <c r="AJ232" s="40">
        <f t="shared" si="308"/>
        <v>3</v>
      </c>
      <c r="AK232">
        <v>1</v>
      </c>
      <c r="AL232" t="s">
        <v>83</v>
      </c>
      <c r="AM232">
        <v>1</v>
      </c>
      <c r="AN232" s="40">
        <f t="shared" si="260"/>
        <v>6</v>
      </c>
      <c r="AO232">
        <v>2</v>
      </c>
      <c r="AP232" t="s">
        <v>83</v>
      </c>
      <c r="AQ232">
        <v>0</v>
      </c>
      <c r="AR232" s="40">
        <f t="shared" si="239"/>
        <v>0</v>
      </c>
      <c r="AS232">
        <v>3</v>
      </c>
      <c r="AT232" t="s">
        <v>83</v>
      </c>
      <c r="AU232">
        <v>1</v>
      </c>
      <c r="AV232" s="40">
        <f t="shared" si="261"/>
        <v>0</v>
      </c>
      <c r="AW232">
        <v>2</v>
      </c>
      <c r="AX232" t="s">
        <v>83</v>
      </c>
      <c r="AY232">
        <v>1</v>
      </c>
      <c r="AZ232" s="40">
        <f t="shared" si="262"/>
        <v>0</v>
      </c>
      <c r="BA232">
        <v>0</v>
      </c>
      <c r="BB232" t="s">
        <v>83</v>
      </c>
      <c r="BC232">
        <v>2</v>
      </c>
      <c r="BD232" s="40">
        <f t="shared" si="244"/>
        <v>3</v>
      </c>
      <c r="BE232" s="24">
        <f t="shared" si="263"/>
        <v>12</v>
      </c>
      <c r="BF232" s="14">
        <v>3</v>
      </c>
      <c r="BG232" t="s">
        <v>83</v>
      </c>
      <c r="BH232">
        <v>1</v>
      </c>
      <c r="BI232" s="40">
        <f t="shared" si="264"/>
        <v>0</v>
      </c>
      <c r="BJ232">
        <v>1</v>
      </c>
      <c r="BK232" t="s">
        <v>83</v>
      </c>
      <c r="BL232">
        <v>1</v>
      </c>
      <c r="BM232" s="40">
        <f t="shared" si="265"/>
        <v>4</v>
      </c>
      <c r="BN232">
        <v>2</v>
      </c>
      <c r="BO232" t="s">
        <v>83</v>
      </c>
      <c r="BP232">
        <v>1</v>
      </c>
      <c r="BQ232" s="40">
        <f t="shared" si="245"/>
        <v>3</v>
      </c>
      <c r="BR232">
        <v>0</v>
      </c>
      <c r="BS232" t="s">
        <v>83</v>
      </c>
      <c r="BT232">
        <v>0</v>
      </c>
      <c r="BU232" s="40">
        <f t="shared" si="266"/>
        <v>0</v>
      </c>
      <c r="BV232">
        <v>2</v>
      </c>
      <c r="BW232" t="s">
        <v>83</v>
      </c>
      <c r="BX232">
        <v>3</v>
      </c>
      <c r="BY232" s="40">
        <f t="shared" si="267"/>
        <v>3</v>
      </c>
      <c r="BZ232">
        <v>1</v>
      </c>
      <c r="CA232" t="s">
        <v>83</v>
      </c>
      <c r="CB232">
        <v>2</v>
      </c>
      <c r="CC232" s="40">
        <f t="shared" si="268"/>
        <v>6</v>
      </c>
      <c r="CD232" s="24">
        <f t="shared" si="269"/>
        <v>16</v>
      </c>
      <c r="CE232" s="14">
        <v>2</v>
      </c>
      <c r="CF232" t="s">
        <v>83</v>
      </c>
      <c r="CG232">
        <v>3</v>
      </c>
      <c r="CH232" s="40">
        <f t="shared" si="270"/>
        <v>0</v>
      </c>
      <c r="CI232">
        <v>3</v>
      </c>
      <c r="CJ232" t="s">
        <v>83</v>
      </c>
      <c r="CK232">
        <v>2</v>
      </c>
      <c r="CL232" s="40">
        <f t="shared" si="271"/>
        <v>3</v>
      </c>
      <c r="CM232">
        <v>2</v>
      </c>
      <c r="CN232" t="s">
        <v>83</v>
      </c>
      <c r="CO232">
        <v>1</v>
      </c>
      <c r="CP232" s="40">
        <f t="shared" si="272"/>
        <v>0</v>
      </c>
      <c r="CQ232">
        <v>1</v>
      </c>
      <c r="CR232" t="s">
        <v>83</v>
      </c>
      <c r="CS232">
        <v>1</v>
      </c>
      <c r="CT232" s="40">
        <f t="shared" si="273"/>
        <v>0</v>
      </c>
      <c r="CU232">
        <v>1</v>
      </c>
      <c r="CV232" t="s">
        <v>83</v>
      </c>
      <c r="CW232">
        <v>2</v>
      </c>
      <c r="CX232" s="40">
        <f t="shared" si="274"/>
        <v>0</v>
      </c>
      <c r="CY232">
        <v>2</v>
      </c>
      <c r="CZ232" t="s">
        <v>83</v>
      </c>
      <c r="DA232">
        <v>3</v>
      </c>
      <c r="DB232" s="40">
        <f t="shared" si="275"/>
        <v>0</v>
      </c>
      <c r="DC232" s="24">
        <f t="shared" si="276"/>
        <v>3</v>
      </c>
      <c r="DD232" s="14">
        <v>1</v>
      </c>
      <c r="DE232" t="s">
        <v>83</v>
      </c>
      <c r="DF232">
        <v>2</v>
      </c>
      <c r="DG232" s="40">
        <f t="shared" si="306"/>
        <v>6</v>
      </c>
      <c r="DH232">
        <v>2</v>
      </c>
      <c r="DI232" t="s">
        <v>83</v>
      </c>
      <c r="DJ232">
        <v>3</v>
      </c>
      <c r="DK232" s="40">
        <f t="shared" si="246"/>
        <v>0</v>
      </c>
      <c r="DL232">
        <v>1</v>
      </c>
      <c r="DM232" t="s">
        <v>83</v>
      </c>
      <c r="DN232">
        <v>1</v>
      </c>
      <c r="DO232" s="40">
        <f t="shared" si="277"/>
        <v>0</v>
      </c>
      <c r="DP232">
        <v>1</v>
      </c>
      <c r="DQ232" t="s">
        <v>83</v>
      </c>
      <c r="DR232">
        <v>2</v>
      </c>
      <c r="DS232" s="40">
        <f t="shared" si="237"/>
        <v>0</v>
      </c>
      <c r="DT232">
        <v>0</v>
      </c>
      <c r="DU232" t="s">
        <v>83</v>
      </c>
      <c r="DV232">
        <v>2</v>
      </c>
      <c r="DW232" s="40">
        <f t="shared" si="238"/>
        <v>1</v>
      </c>
      <c r="DX232">
        <v>3</v>
      </c>
      <c r="DY232" t="s">
        <v>83</v>
      </c>
      <c r="DZ232">
        <v>1</v>
      </c>
      <c r="EA232" s="39">
        <f t="shared" si="278"/>
        <v>0</v>
      </c>
      <c r="EB232" s="24">
        <f t="shared" si="247"/>
        <v>7</v>
      </c>
      <c r="EC232" s="14">
        <v>2</v>
      </c>
      <c r="ED232" t="s">
        <v>83</v>
      </c>
      <c r="EE232">
        <v>3</v>
      </c>
      <c r="EF232" s="40">
        <f t="shared" si="279"/>
        <v>0</v>
      </c>
      <c r="EG232">
        <v>1</v>
      </c>
      <c r="EH232" t="s">
        <v>83</v>
      </c>
      <c r="EI232">
        <v>1</v>
      </c>
      <c r="EJ232" s="40">
        <f t="shared" si="280"/>
        <v>0</v>
      </c>
      <c r="EK232">
        <v>2</v>
      </c>
      <c r="EL232" t="s">
        <v>83</v>
      </c>
      <c r="EM232">
        <v>3</v>
      </c>
      <c r="EN232" s="40">
        <f t="shared" si="311"/>
        <v>3</v>
      </c>
      <c r="EO232">
        <v>1</v>
      </c>
      <c r="EP232" t="s">
        <v>83</v>
      </c>
      <c r="EQ232">
        <v>1</v>
      </c>
      <c r="ER232" s="40">
        <f t="shared" si="281"/>
        <v>0</v>
      </c>
      <c r="ES232">
        <v>0</v>
      </c>
      <c r="ET232" t="s">
        <v>83</v>
      </c>
      <c r="EU232">
        <v>0</v>
      </c>
      <c r="EV232" s="40">
        <f t="shared" si="282"/>
        <v>6</v>
      </c>
      <c r="EW232">
        <v>1</v>
      </c>
      <c r="EX232" t="s">
        <v>83</v>
      </c>
      <c r="EY232">
        <v>1</v>
      </c>
      <c r="EZ232" s="40">
        <f t="shared" si="283"/>
        <v>3</v>
      </c>
      <c r="FA232" s="24">
        <f t="shared" si="284"/>
        <v>12</v>
      </c>
      <c r="FB232" s="14">
        <v>2</v>
      </c>
      <c r="FC232" t="s">
        <v>83</v>
      </c>
      <c r="FD232">
        <v>0</v>
      </c>
      <c r="FE232" s="40">
        <f t="shared" si="285"/>
        <v>3</v>
      </c>
      <c r="FF232">
        <v>2</v>
      </c>
      <c r="FG232" t="s">
        <v>83</v>
      </c>
      <c r="FH232">
        <v>1</v>
      </c>
      <c r="FI232" s="40">
        <f t="shared" si="286"/>
        <v>3</v>
      </c>
      <c r="FJ232">
        <v>1</v>
      </c>
      <c r="FK232" t="s">
        <v>83</v>
      </c>
      <c r="FL232">
        <v>3</v>
      </c>
      <c r="FM232" s="40">
        <f t="shared" si="287"/>
        <v>0</v>
      </c>
      <c r="FN232">
        <v>2</v>
      </c>
      <c r="FO232" t="s">
        <v>83</v>
      </c>
      <c r="FP232">
        <v>1</v>
      </c>
      <c r="FQ232" s="40">
        <f t="shared" si="248"/>
        <v>4</v>
      </c>
      <c r="FR232">
        <v>3</v>
      </c>
      <c r="FS232" t="s">
        <v>83</v>
      </c>
      <c r="FT232">
        <v>1</v>
      </c>
      <c r="FU232" s="40">
        <f t="shared" si="288"/>
        <v>0</v>
      </c>
      <c r="FV232">
        <v>0</v>
      </c>
      <c r="FW232" t="s">
        <v>83</v>
      </c>
      <c r="FX232">
        <v>2</v>
      </c>
      <c r="FY232" s="40">
        <f t="shared" si="249"/>
        <v>0</v>
      </c>
      <c r="FZ232" s="24">
        <f t="shared" si="250"/>
        <v>10</v>
      </c>
      <c r="GA232" s="14">
        <v>1</v>
      </c>
      <c r="GB232" t="s">
        <v>83</v>
      </c>
      <c r="GC232">
        <v>1</v>
      </c>
      <c r="GD232" s="40">
        <f t="shared" si="289"/>
        <v>4</v>
      </c>
      <c r="GE232">
        <v>2</v>
      </c>
      <c r="GF232" t="s">
        <v>83</v>
      </c>
      <c r="GG232">
        <v>1</v>
      </c>
      <c r="GH232" s="40">
        <f t="shared" si="313"/>
        <v>4</v>
      </c>
      <c r="GI232">
        <v>2</v>
      </c>
      <c r="GJ232" t="s">
        <v>83</v>
      </c>
      <c r="GK232">
        <v>3</v>
      </c>
      <c r="GL232" s="40">
        <f t="shared" si="290"/>
        <v>6</v>
      </c>
      <c r="GM232">
        <v>1</v>
      </c>
      <c r="GN232" t="s">
        <v>83</v>
      </c>
      <c r="GO232">
        <v>0</v>
      </c>
      <c r="GP232" s="40">
        <f t="shared" si="291"/>
        <v>3</v>
      </c>
      <c r="GQ232">
        <v>1</v>
      </c>
      <c r="GR232" t="s">
        <v>83</v>
      </c>
      <c r="GS232">
        <v>1</v>
      </c>
      <c r="GT232" s="40">
        <f t="shared" si="251"/>
        <v>0</v>
      </c>
      <c r="GU232">
        <v>1</v>
      </c>
      <c r="GV232" t="s">
        <v>83</v>
      </c>
      <c r="GW232">
        <v>3</v>
      </c>
      <c r="GX232" s="40">
        <f t="shared" si="292"/>
        <v>0</v>
      </c>
      <c r="GY232" s="24">
        <f t="shared" si="293"/>
        <v>17</v>
      </c>
      <c r="GZ232" s="28">
        <f t="shared" si="252"/>
        <v>88</v>
      </c>
      <c r="HA232" t="s">
        <v>84</v>
      </c>
      <c r="HB232">
        <f t="shared" si="253"/>
        <v>9</v>
      </c>
      <c r="HC232" t="s">
        <v>85</v>
      </c>
      <c r="HD232">
        <f t="shared" si="307"/>
        <v>9</v>
      </c>
      <c r="HE232" t="s">
        <v>93</v>
      </c>
      <c r="HF232">
        <f t="shared" si="254"/>
        <v>9</v>
      </c>
      <c r="HG232" t="s">
        <v>164</v>
      </c>
      <c r="HH232">
        <f t="shared" si="312"/>
        <v>0</v>
      </c>
      <c r="HI232" t="s">
        <v>141</v>
      </c>
      <c r="HJ232">
        <f t="shared" si="294"/>
        <v>0</v>
      </c>
      <c r="HK232" t="s">
        <v>89</v>
      </c>
      <c r="HL232">
        <f t="shared" si="295"/>
        <v>9</v>
      </c>
      <c r="HM232" t="s">
        <v>90</v>
      </c>
      <c r="HN232">
        <f t="shared" si="255"/>
        <v>9</v>
      </c>
      <c r="HO232" t="s">
        <v>96</v>
      </c>
      <c r="HP232">
        <f t="shared" si="296"/>
        <v>9</v>
      </c>
      <c r="HQ232" t="s">
        <v>136</v>
      </c>
      <c r="HR232" s="1">
        <f t="shared" si="297"/>
        <v>0</v>
      </c>
      <c r="HS232" t="s">
        <v>137</v>
      </c>
      <c r="HT232" s="1">
        <f t="shared" si="298"/>
        <v>6</v>
      </c>
      <c r="HU232" t="s">
        <v>133</v>
      </c>
      <c r="HV232" s="1">
        <f t="shared" si="299"/>
        <v>0</v>
      </c>
      <c r="HW232" t="s">
        <v>94</v>
      </c>
      <c r="HX232" s="1">
        <f t="shared" si="300"/>
        <v>5</v>
      </c>
      <c r="HY232" t="s">
        <v>130</v>
      </c>
      <c r="HZ232" s="1">
        <f t="shared" si="301"/>
        <v>6</v>
      </c>
      <c r="IA232" t="s">
        <v>95</v>
      </c>
      <c r="IB232" s="1">
        <f t="shared" si="302"/>
        <v>6</v>
      </c>
      <c r="IC232" t="s">
        <v>134</v>
      </c>
      <c r="ID232" s="1">
        <f t="shared" si="303"/>
        <v>6</v>
      </c>
      <c r="IE232" t="s">
        <v>91</v>
      </c>
      <c r="IF232" s="1">
        <f t="shared" si="304"/>
        <v>6</v>
      </c>
      <c r="IG232">
        <f t="shared" si="309"/>
        <v>89</v>
      </c>
      <c r="IH232" s="1">
        <f t="shared" si="305"/>
        <v>177</v>
      </c>
    </row>
    <row r="233" spans="1:242" ht="14.65" thickBot="1" x14ac:dyDescent="0.5">
      <c r="A233" s="1">
        <v>230</v>
      </c>
      <c r="B233" s="45">
        <f t="shared" si="240"/>
        <v>516</v>
      </c>
      <c r="C233" s="14" t="s">
        <v>628</v>
      </c>
      <c r="D233" t="s">
        <v>629</v>
      </c>
      <c r="E233" s="15" t="s">
        <v>642</v>
      </c>
      <c r="F233" s="28">
        <f t="shared" si="241"/>
        <v>142</v>
      </c>
      <c r="H233" s="14">
        <v>2</v>
      </c>
      <c r="I233" t="s">
        <v>83</v>
      </c>
      <c r="J233">
        <v>1</v>
      </c>
      <c r="K233" s="40">
        <f t="shared" si="256"/>
        <v>0</v>
      </c>
      <c r="L233">
        <v>1</v>
      </c>
      <c r="M233" t="s">
        <v>83</v>
      </c>
      <c r="N233">
        <v>3</v>
      </c>
      <c r="O233" s="40">
        <f t="shared" si="310"/>
        <v>4</v>
      </c>
      <c r="P233">
        <v>2</v>
      </c>
      <c r="Q233" t="s">
        <v>83</v>
      </c>
      <c r="R233">
        <v>0</v>
      </c>
      <c r="S233" s="40">
        <f t="shared" si="257"/>
        <v>0</v>
      </c>
      <c r="T233">
        <v>2</v>
      </c>
      <c r="U233" t="s">
        <v>83</v>
      </c>
      <c r="V233">
        <v>1</v>
      </c>
      <c r="W233" s="40">
        <f t="shared" si="242"/>
        <v>0</v>
      </c>
      <c r="X233">
        <v>1</v>
      </c>
      <c r="Y233" t="s">
        <v>83</v>
      </c>
      <c r="Z233">
        <v>0</v>
      </c>
      <c r="AA233" s="40">
        <f t="shared" si="243"/>
        <v>0</v>
      </c>
      <c r="AB233">
        <v>3</v>
      </c>
      <c r="AC233" t="s">
        <v>83</v>
      </c>
      <c r="AD233">
        <v>1</v>
      </c>
      <c r="AE233" s="40">
        <f t="shared" si="258"/>
        <v>4</v>
      </c>
      <c r="AF233" s="24">
        <f t="shared" si="259"/>
        <v>8</v>
      </c>
      <c r="AG233" s="14">
        <v>3</v>
      </c>
      <c r="AH233" t="s">
        <v>83</v>
      </c>
      <c r="AI233">
        <v>1</v>
      </c>
      <c r="AJ233" s="40">
        <f t="shared" si="308"/>
        <v>3</v>
      </c>
      <c r="AK233">
        <v>2</v>
      </c>
      <c r="AL233" t="s">
        <v>83</v>
      </c>
      <c r="AM233">
        <v>1</v>
      </c>
      <c r="AN233" s="40">
        <f t="shared" si="260"/>
        <v>0</v>
      </c>
      <c r="AO233">
        <v>1</v>
      </c>
      <c r="AP233" t="s">
        <v>83</v>
      </c>
      <c r="AQ233">
        <v>1</v>
      </c>
      <c r="AR233" s="40">
        <f t="shared" si="239"/>
        <v>0</v>
      </c>
      <c r="AS233">
        <v>4</v>
      </c>
      <c r="AT233" t="s">
        <v>83</v>
      </c>
      <c r="AU233">
        <v>3</v>
      </c>
      <c r="AV233" s="40">
        <f t="shared" si="261"/>
        <v>0</v>
      </c>
      <c r="AW233">
        <v>1</v>
      </c>
      <c r="AX233" t="s">
        <v>83</v>
      </c>
      <c r="AY233">
        <v>2</v>
      </c>
      <c r="AZ233" s="40">
        <f t="shared" si="262"/>
        <v>3</v>
      </c>
      <c r="BA233">
        <v>0</v>
      </c>
      <c r="BB233" t="s">
        <v>83</v>
      </c>
      <c r="BC233">
        <v>2</v>
      </c>
      <c r="BD233" s="40">
        <f t="shared" si="244"/>
        <v>3</v>
      </c>
      <c r="BE233" s="24">
        <f t="shared" si="263"/>
        <v>9</v>
      </c>
      <c r="BF233" s="14">
        <v>3</v>
      </c>
      <c r="BG233" t="s">
        <v>83</v>
      </c>
      <c r="BH233">
        <v>0</v>
      </c>
      <c r="BI233" s="40">
        <f t="shared" si="264"/>
        <v>0</v>
      </c>
      <c r="BJ233">
        <v>1</v>
      </c>
      <c r="BK233" t="s">
        <v>83</v>
      </c>
      <c r="BL233">
        <v>3</v>
      </c>
      <c r="BM233" s="40">
        <f t="shared" si="265"/>
        <v>0</v>
      </c>
      <c r="BN233">
        <v>4</v>
      </c>
      <c r="BO233" t="s">
        <v>83</v>
      </c>
      <c r="BP233">
        <v>1</v>
      </c>
      <c r="BQ233" s="40">
        <f t="shared" si="245"/>
        <v>3</v>
      </c>
      <c r="BR233">
        <v>2</v>
      </c>
      <c r="BS233" t="s">
        <v>83</v>
      </c>
      <c r="BT233">
        <v>0</v>
      </c>
      <c r="BU233" s="40">
        <f t="shared" si="266"/>
        <v>6</v>
      </c>
      <c r="BV233">
        <v>3</v>
      </c>
      <c r="BW233" t="s">
        <v>83</v>
      </c>
      <c r="BX233">
        <v>1</v>
      </c>
      <c r="BY233" s="40">
        <f t="shared" si="267"/>
        <v>0</v>
      </c>
      <c r="BZ233">
        <v>0</v>
      </c>
      <c r="CA233" t="s">
        <v>83</v>
      </c>
      <c r="CB233">
        <v>1</v>
      </c>
      <c r="CC233" s="40">
        <f t="shared" si="268"/>
        <v>4</v>
      </c>
      <c r="CD233" s="24">
        <f t="shared" si="269"/>
        <v>13</v>
      </c>
      <c r="CE233" s="14">
        <v>3</v>
      </c>
      <c r="CF233" t="s">
        <v>83</v>
      </c>
      <c r="CG233">
        <v>0</v>
      </c>
      <c r="CH233" s="40">
        <f t="shared" si="270"/>
        <v>0</v>
      </c>
      <c r="CI233">
        <v>4</v>
      </c>
      <c r="CJ233" t="s">
        <v>83</v>
      </c>
      <c r="CK233">
        <v>1</v>
      </c>
      <c r="CL233" s="40">
        <f t="shared" si="271"/>
        <v>6</v>
      </c>
      <c r="CM233">
        <v>1</v>
      </c>
      <c r="CN233" t="s">
        <v>83</v>
      </c>
      <c r="CO233">
        <v>2</v>
      </c>
      <c r="CP233" s="40">
        <f t="shared" si="272"/>
        <v>4</v>
      </c>
      <c r="CQ233">
        <v>3</v>
      </c>
      <c r="CR233" t="s">
        <v>83</v>
      </c>
      <c r="CS233">
        <v>3</v>
      </c>
      <c r="CT233" s="40">
        <f t="shared" si="273"/>
        <v>0</v>
      </c>
      <c r="CU233">
        <v>1</v>
      </c>
      <c r="CV233" t="s">
        <v>83</v>
      </c>
      <c r="CW233">
        <v>3</v>
      </c>
      <c r="CX233" s="40">
        <f t="shared" si="274"/>
        <v>0</v>
      </c>
      <c r="CY233">
        <v>0</v>
      </c>
      <c r="CZ233" t="s">
        <v>83</v>
      </c>
      <c r="DA233">
        <v>4</v>
      </c>
      <c r="DB233" s="40">
        <f t="shared" si="275"/>
        <v>0</v>
      </c>
      <c r="DC233" s="24">
        <f t="shared" si="276"/>
        <v>10</v>
      </c>
      <c r="DD233" s="14">
        <v>4</v>
      </c>
      <c r="DE233" t="s">
        <v>83</v>
      </c>
      <c r="DF233">
        <v>1</v>
      </c>
      <c r="DG233" s="40">
        <f t="shared" si="306"/>
        <v>0</v>
      </c>
      <c r="DH233">
        <v>2</v>
      </c>
      <c r="DI233" t="s">
        <v>83</v>
      </c>
      <c r="DJ233">
        <v>1</v>
      </c>
      <c r="DK233" s="40">
        <f t="shared" si="246"/>
        <v>3</v>
      </c>
      <c r="DL233">
        <v>1</v>
      </c>
      <c r="DM233" t="s">
        <v>83</v>
      </c>
      <c r="DN233">
        <v>0</v>
      </c>
      <c r="DO233" s="40">
        <f t="shared" si="277"/>
        <v>0</v>
      </c>
      <c r="DP233">
        <v>2</v>
      </c>
      <c r="DQ233" t="s">
        <v>83</v>
      </c>
      <c r="DR233">
        <v>5</v>
      </c>
      <c r="DS233" s="40">
        <f t="shared" si="237"/>
        <v>0</v>
      </c>
      <c r="DT233">
        <v>1</v>
      </c>
      <c r="DU233" t="s">
        <v>83</v>
      </c>
      <c r="DV233">
        <v>2</v>
      </c>
      <c r="DW233" s="40">
        <f t="shared" si="238"/>
        <v>1</v>
      </c>
      <c r="DX233">
        <v>0</v>
      </c>
      <c r="DY233" t="s">
        <v>83</v>
      </c>
      <c r="DZ233">
        <v>6</v>
      </c>
      <c r="EA233" s="39">
        <f t="shared" si="278"/>
        <v>3</v>
      </c>
      <c r="EB233" s="24">
        <f t="shared" si="247"/>
        <v>7</v>
      </c>
      <c r="EC233" s="14">
        <v>1</v>
      </c>
      <c r="ED233" t="s">
        <v>83</v>
      </c>
      <c r="EE233">
        <v>4</v>
      </c>
      <c r="EF233" s="40">
        <f t="shared" si="279"/>
        <v>0</v>
      </c>
      <c r="EG233">
        <v>3</v>
      </c>
      <c r="EH233" t="s">
        <v>83</v>
      </c>
      <c r="EI233">
        <v>2</v>
      </c>
      <c r="EJ233" s="40">
        <f t="shared" si="280"/>
        <v>4</v>
      </c>
      <c r="EK233">
        <v>2</v>
      </c>
      <c r="EL233" t="s">
        <v>83</v>
      </c>
      <c r="EM233">
        <v>1</v>
      </c>
      <c r="EN233" s="40">
        <f t="shared" si="311"/>
        <v>0</v>
      </c>
      <c r="EO233">
        <v>4</v>
      </c>
      <c r="EP233" t="s">
        <v>83</v>
      </c>
      <c r="EQ233">
        <v>3</v>
      </c>
      <c r="ER233" s="40">
        <f t="shared" si="281"/>
        <v>3</v>
      </c>
      <c r="ES233">
        <v>4</v>
      </c>
      <c r="ET233" t="s">
        <v>83</v>
      </c>
      <c r="EU233">
        <v>4</v>
      </c>
      <c r="EV233" s="40">
        <f t="shared" si="282"/>
        <v>3</v>
      </c>
      <c r="EW233">
        <v>2</v>
      </c>
      <c r="EX233" t="s">
        <v>83</v>
      </c>
      <c r="EY233">
        <v>0</v>
      </c>
      <c r="EZ233" s="40">
        <f t="shared" si="283"/>
        <v>0</v>
      </c>
      <c r="FA233" s="24">
        <f t="shared" si="284"/>
        <v>10</v>
      </c>
      <c r="FB233" s="14">
        <v>2</v>
      </c>
      <c r="FC233" t="s">
        <v>83</v>
      </c>
      <c r="FD233">
        <v>2</v>
      </c>
      <c r="FE233" s="40">
        <f t="shared" si="285"/>
        <v>0</v>
      </c>
      <c r="FF233">
        <v>1</v>
      </c>
      <c r="FG233" t="s">
        <v>83</v>
      </c>
      <c r="FH233">
        <v>0</v>
      </c>
      <c r="FI233" s="40">
        <f t="shared" si="286"/>
        <v>3</v>
      </c>
      <c r="FJ233">
        <v>2</v>
      </c>
      <c r="FK233" t="s">
        <v>83</v>
      </c>
      <c r="FL233">
        <v>0</v>
      </c>
      <c r="FM233" s="40">
        <f t="shared" si="287"/>
        <v>0</v>
      </c>
      <c r="FN233">
        <v>2</v>
      </c>
      <c r="FO233" t="s">
        <v>83</v>
      </c>
      <c r="FP233">
        <v>2</v>
      </c>
      <c r="FQ233" s="40">
        <f t="shared" si="248"/>
        <v>0</v>
      </c>
      <c r="FR233">
        <v>0</v>
      </c>
      <c r="FS233" t="s">
        <v>83</v>
      </c>
      <c r="FT233">
        <v>1</v>
      </c>
      <c r="FU233" s="40">
        <f t="shared" si="288"/>
        <v>4</v>
      </c>
      <c r="FV233">
        <v>2</v>
      </c>
      <c r="FW233" t="s">
        <v>83</v>
      </c>
      <c r="FX233">
        <v>1</v>
      </c>
      <c r="FY233" s="40">
        <f t="shared" si="249"/>
        <v>4</v>
      </c>
      <c r="FZ233" s="24">
        <f t="shared" si="250"/>
        <v>11</v>
      </c>
      <c r="GA233" s="14">
        <v>2</v>
      </c>
      <c r="GB233" t="s">
        <v>83</v>
      </c>
      <c r="GC233">
        <v>0</v>
      </c>
      <c r="GD233" s="40">
        <f t="shared" si="289"/>
        <v>0</v>
      </c>
      <c r="GE233">
        <v>3</v>
      </c>
      <c r="GF233" t="s">
        <v>83</v>
      </c>
      <c r="GG233">
        <v>0</v>
      </c>
      <c r="GH233" s="40">
        <f t="shared" si="313"/>
        <v>3</v>
      </c>
      <c r="GI233">
        <v>0</v>
      </c>
      <c r="GJ233" t="s">
        <v>83</v>
      </c>
      <c r="GK233">
        <v>0</v>
      </c>
      <c r="GL233" s="40">
        <f t="shared" si="290"/>
        <v>0</v>
      </c>
      <c r="GM233">
        <v>3</v>
      </c>
      <c r="GN233" t="s">
        <v>83</v>
      </c>
      <c r="GO233">
        <v>1</v>
      </c>
      <c r="GP233" s="40">
        <f t="shared" si="291"/>
        <v>4</v>
      </c>
      <c r="GQ233">
        <v>0</v>
      </c>
      <c r="GR233" t="s">
        <v>83</v>
      </c>
      <c r="GS233">
        <v>2</v>
      </c>
      <c r="GT233" s="40">
        <f t="shared" si="251"/>
        <v>6</v>
      </c>
      <c r="GU233">
        <v>0</v>
      </c>
      <c r="GV233" t="s">
        <v>83</v>
      </c>
      <c r="GW233">
        <v>4</v>
      </c>
      <c r="GX233" s="40">
        <f t="shared" si="292"/>
        <v>0</v>
      </c>
      <c r="GY233" s="24">
        <f t="shared" si="293"/>
        <v>13</v>
      </c>
      <c r="GZ233" s="28">
        <f t="shared" si="252"/>
        <v>81</v>
      </c>
      <c r="HA233" t="s">
        <v>84</v>
      </c>
      <c r="HB233">
        <f t="shared" si="253"/>
        <v>9</v>
      </c>
      <c r="HC233" t="s">
        <v>85</v>
      </c>
      <c r="HD233">
        <f t="shared" si="307"/>
        <v>9</v>
      </c>
      <c r="HE233" t="s">
        <v>298</v>
      </c>
      <c r="HF233">
        <f t="shared" si="254"/>
        <v>5</v>
      </c>
      <c r="HG233" t="s">
        <v>94</v>
      </c>
      <c r="HH233">
        <f t="shared" si="312"/>
        <v>9</v>
      </c>
      <c r="HI233" t="s">
        <v>88</v>
      </c>
      <c r="HJ233">
        <f t="shared" si="294"/>
        <v>0</v>
      </c>
      <c r="HK233" t="s">
        <v>95</v>
      </c>
      <c r="HL233">
        <f t="shared" si="295"/>
        <v>5</v>
      </c>
      <c r="HM233" t="s">
        <v>134</v>
      </c>
      <c r="HN233">
        <f t="shared" si="255"/>
        <v>5</v>
      </c>
      <c r="HO233" t="s">
        <v>96</v>
      </c>
      <c r="HP233">
        <f t="shared" si="296"/>
        <v>9</v>
      </c>
      <c r="HQ233" t="s">
        <v>140</v>
      </c>
      <c r="HR233" s="1">
        <f t="shared" si="297"/>
        <v>0</v>
      </c>
      <c r="HS233" t="s">
        <v>92</v>
      </c>
      <c r="HT233" s="1">
        <f t="shared" si="298"/>
        <v>0</v>
      </c>
      <c r="HU233" t="s">
        <v>93</v>
      </c>
      <c r="HV233" s="1">
        <f t="shared" si="299"/>
        <v>5</v>
      </c>
      <c r="HW233" t="s">
        <v>129</v>
      </c>
      <c r="HX233" s="1">
        <f t="shared" si="300"/>
        <v>0</v>
      </c>
      <c r="HY233" t="s">
        <v>141</v>
      </c>
      <c r="HZ233" s="1">
        <f t="shared" si="301"/>
        <v>0</v>
      </c>
      <c r="IA233" t="s">
        <v>131</v>
      </c>
      <c r="IB233" s="1">
        <f t="shared" si="302"/>
        <v>0</v>
      </c>
      <c r="IC233" t="s">
        <v>90</v>
      </c>
      <c r="ID233" s="1">
        <f t="shared" si="303"/>
        <v>5</v>
      </c>
      <c r="IE233" t="s">
        <v>135</v>
      </c>
      <c r="IF233" s="1">
        <f t="shared" si="304"/>
        <v>0</v>
      </c>
      <c r="IG233">
        <f t="shared" si="309"/>
        <v>61</v>
      </c>
      <c r="IH233" s="1">
        <f t="shared" si="305"/>
        <v>142</v>
      </c>
    </row>
    <row r="234" spans="1:242" ht="14.65" thickBot="1" x14ac:dyDescent="0.5">
      <c r="A234" s="1">
        <v>231</v>
      </c>
      <c r="B234" s="45">
        <f t="shared" si="240"/>
        <v>270</v>
      </c>
      <c r="C234" s="14" t="s">
        <v>631</v>
      </c>
      <c r="D234" t="s">
        <v>632</v>
      </c>
      <c r="E234" s="15" t="s">
        <v>642</v>
      </c>
      <c r="F234" s="28">
        <f t="shared" si="241"/>
        <v>161</v>
      </c>
      <c r="H234" s="14">
        <v>1</v>
      </c>
      <c r="I234" t="s">
        <v>83</v>
      </c>
      <c r="J234">
        <v>2</v>
      </c>
      <c r="K234" s="40">
        <f t="shared" si="256"/>
        <v>3</v>
      </c>
      <c r="L234">
        <v>1</v>
      </c>
      <c r="M234" t="s">
        <v>83</v>
      </c>
      <c r="N234">
        <v>1</v>
      </c>
      <c r="O234" s="40">
        <f t="shared" si="310"/>
        <v>0</v>
      </c>
      <c r="P234">
        <v>1</v>
      </c>
      <c r="Q234" t="s">
        <v>83</v>
      </c>
      <c r="R234">
        <v>2</v>
      </c>
      <c r="S234" s="40">
        <f t="shared" si="257"/>
        <v>3</v>
      </c>
      <c r="T234">
        <v>2</v>
      </c>
      <c r="U234" t="s">
        <v>83</v>
      </c>
      <c r="V234">
        <v>1</v>
      </c>
      <c r="W234" s="40">
        <f t="shared" si="242"/>
        <v>0</v>
      </c>
      <c r="X234">
        <v>0</v>
      </c>
      <c r="Y234" t="s">
        <v>83</v>
      </c>
      <c r="Z234">
        <v>2</v>
      </c>
      <c r="AA234" s="40">
        <f t="shared" si="243"/>
        <v>3</v>
      </c>
      <c r="AB234">
        <v>2</v>
      </c>
      <c r="AC234" t="s">
        <v>83</v>
      </c>
      <c r="AD234">
        <v>1</v>
      </c>
      <c r="AE234" s="40">
        <f t="shared" si="258"/>
        <v>3</v>
      </c>
      <c r="AF234" s="24">
        <f t="shared" si="259"/>
        <v>12</v>
      </c>
      <c r="AG234" s="14">
        <v>3</v>
      </c>
      <c r="AH234" t="s">
        <v>83</v>
      </c>
      <c r="AI234">
        <v>1</v>
      </c>
      <c r="AJ234" s="40">
        <f t="shared" si="308"/>
        <v>3</v>
      </c>
      <c r="AK234">
        <v>2</v>
      </c>
      <c r="AL234" t="s">
        <v>83</v>
      </c>
      <c r="AM234">
        <v>1</v>
      </c>
      <c r="AN234" s="40">
        <f t="shared" si="260"/>
        <v>0</v>
      </c>
      <c r="AO234">
        <v>2</v>
      </c>
      <c r="AP234" t="s">
        <v>83</v>
      </c>
      <c r="AQ234">
        <v>1</v>
      </c>
      <c r="AR234" s="40">
        <f t="shared" si="239"/>
        <v>0</v>
      </c>
      <c r="AS234">
        <v>3</v>
      </c>
      <c r="AT234" t="s">
        <v>83</v>
      </c>
      <c r="AU234">
        <v>1</v>
      </c>
      <c r="AV234" s="40">
        <f t="shared" si="261"/>
        <v>0</v>
      </c>
      <c r="AW234">
        <v>1</v>
      </c>
      <c r="AX234" t="s">
        <v>83</v>
      </c>
      <c r="AY234">
        <v>2</v>
      </c>
      <c r="AZ234" s="40">
        <f t="shared" si="262"/>
        <v>3</v>
      </c>
      <c r="BA234">
        <v>1</v>
      </c>
      <c r="BB234" t="s">
        <v>83</v>
      </c>
      <c r="BC234">
        <v>2</v>
      </c>
      <c r="BD234" s="40">
        <f t="shared" si="244"/>
        <v>4</v>
      </c>
      <c r="BE234" s="24">
        <f t="shared" si="263"/>
        <v>10</v>
      </c>
      <c r="BF234" s="14">
        <v>3</v>
      </c>
      <c r="BG234" t="s">
        <v>83</v>
      </c>
      <c r="BH234">
        <v>1</v>
      </c>
      <c r="BI234" s="40">
        <f t="shared" si="264"/>
        <v>0</v>
      </c>
      <c r="BJ234">
        <v>2</v>
      </c>
      <c r="BK234" t="s">
        <v>83</v>
      </c>
      <c r="BL234">
        <v>1</v>
      </c>
      <c r="BM234" s="40">
        <f t="shared" si="265"/>
        <v>0</v>
      </c>
      <c r="BN234">
        <v>2</v>
      </c>
      <c r="BO234" t="s">
        <v>83</v>
      </c>
      <c r="BP234">
        <v>1</v>
      </c>
      <c r="BQ234" s="40">
        <f t="shared" si="245"/>
        <v>3</v>
      </c>
      <c r="BR234">
        <v>2</v>
      </c>
      <c r="BS234" t="s">
        <v>83</v>
      </c>
      <c r="BT234">
        <v>1</v>
      </c>
      <c r="BU234" s="40">
        <f t="shared" si="266"/>
        <v>3</v>
      </c>
      <c r="BV234">
        <v>1</v>
      </c>
      <c r="BW234" t="s">
        <v>83</v>
      </c>
      <c r="BX234">
        <v>2</v>
      </c>
      <c r="BY234" s="40">
        <f t="shared" si="267"/>
        <v>3</v>
      </c>
      <c r="BZ234">
        <v>0</v>
      </c>
      <c r="CA234" t="s">
        <v>83</v>
      </c>
      <c r="CB234">
        <v>2</v>
      </c>
      <c r="CC234" s="40">
        <f t="shared" si="268"/>
        <v>3</v>
      </c>
      <c r="CD234" s="24">
        <f t="shared" si="269"/>
        <v>12</v>
      </c>
      <c r="CE234" s="14">
        <v>2</v>
      </c>
      <c r="CF234" t="s">
        <v>83</v>
      </c>
      <c r="CG234">
        <v>0</v>
      </c>
      <c r="CH234" s="40">
        <f t="shared" si="270"/>
        <v>0</v>
      </c>
      <c r="CI234">
        <v>3</v>
      </c>
      <c r="CJ234" t="s">
        <v>83</v>
      </c>
      <c r="CK234">
        <v>1</v>
      </c>
      <c r="CL234" s="40">
        <f t="shared" si="271"/>
        <v>3</v>
      </c>
      <c r="CM234">
        <v>1</v>
      </c>
      <c r="CN234" t="s">
        <v>83</v>
      </c>
      <c r="CO234">
        <v>2</v>
      </c>
      <c r="CP234" s="40">
        <f t="shared" si="272"/>
        <v>4</v>
      </c>
      <c r="CQ234">
        <v>2</v>
      </c>
      <c r="CR234" t="s">
        <v>83</v>
      </c>
      <c r="CS234">
        <v>3</v>
      </c>
      <c r="CT234" s="40">
        <f t="shared" si="273"/>
        <v>0</v>
      </c>
      <c r="CU234">
        <v>2</v>
      </c>
      <c r="CV234" t="s">
        <v>83</v>
      </c>
      <c r="CW234">
        <v>3</v>
      </c>
      <c r="CX234" s="40">
        <f t="shared" si="274"/>
        <v>0</v>
      </c>
      <c r="CY234">
        <v>1</v>
      </c>
      <c r="CZ234" t="s">
        <v>83</v>
      </c>
      <c r="DA234">
        <v>4</v>
      </c>
      <c r="DB234" s="40">
        <f t="shared" si="275"/>
        <v>0</v>
      </c>
      <c r="DC234" s="24">
        <f t="shared" si="276"/>
        <v>7</v>
      </c>
      <c r="DD234" s="14">
        <v>4</v>
      </c>
      <c r="DE234" t="s">
        <v>83</v>
      </c>
      <c r="DF234">
        <v>1</v>
      </c>
      <c r="DG234" s="40">
        <f t="shared" si="306"/>
        <v>0</v>
      </c>
      <c r="DH234">
        <v>2</v>
      </c>
      <c r="DI234" t="s">
        <v>83</v>
      </c>
      <c r="DJ234">
        <v>1</v>
      </c>
      <c r="DK234" s="40">
        <f t="shared" si="246"/>
        <v>3</v>
      </c>
      <c r="DL234">
        <v>1</v>
      </c>
      <c r="DM234" t="s">
        <v>83</v>
      </c>
      <c r="DN234">
        <v>0</v>
      </c>
      <c r="DO234" s="40">
        <f t="shared" si="277"/>
        <v>0</v>
      </c>
      <c r="DP234">
        <v>2</v>
      </c>
      <c r="DQ234" t="s">
        <v>83</v>
      </c>
      <c r="DR234">
        <v>2</v>
      </c>
      <c r="DS234" s="40">
        <f t="shared" si="237"/>
        <v>4</v>
      </c>
      <c r="DT234">
        <v>1</v>
      </c>
      <c r="DU234" t="s">
        <v>83</v>
      </c>
      <c r="DV234">
        <v>3</v>
      </c>
      <c r="DW234" s="40">
        <f t="shared" si="238"/>
        <v>1</v>
      </c>
      <c r="DX234">
        <v>0</v>
      </c>
      <c r="DY234" t="s">
        <v>83</v>
      </c>
      <c r="DZ234">
        <v>3</v>
      </c>
      <c r="EA234" s="39">
        <f t="shared" si="278"/>
        <v>3</v>
      </c>
      <c r="EB234" s="24">
        <f t="shared" si="247"/>
        <v>11</v>
      </c>
      <c r="EC234" s="14">
        <v>1</v>
      </c>
      <c r="ED234" t="s">
        <v>83</v>
      </c>
      <c r="EE234">
        <v>2</v>
      </c>
      <c r="EF234" s="40">
        <f t="shared" si="279"/>
        <v>0</v>
      </c>
      <c r="EG234">
        <v>3</v>
      </c>
      <c r="EH234" t="s">
        <v>83</v>
      </c>
      <c r="EI234">
        <v>1</v>
      </c>
      <c r="EJ234" s="40">
        <f t="shared" si="280"/>
        <v>3</v>
      </c>
      <c r="EK234">
        <v>2</v>
      </c>
      <c r="EL234" t="s">
        <v>83</v>
      </c>
      <c r="EM234">
        <v>1</v>
      </c>
      <c r="EN234" s="40">
        <f t="shared" si="311"/>
        <v>0</v>
      </c>
      <c r="EO234">
        <v>2</v>
      </c>
      <c r="EP234" t="s">
        <v>83</v>
      </c>
      <c r="EQ234">
        <v>1</v>
      </c>
      <c r="ER234" s="40">
        <f t="shared" si="281"/>
        <v>3</v>
      </c>
      <c r="ES234">
        <v>1</v>
      </c>
      <c r="ET234" t="s">
        <v>83</v>
      </c>
      <c r="EU234">
        <v>1</v>
      </c>
      <c r="EV234" s="40">
        <f t="shared" si="282"/>
        <v>4</v>
      </c>
      <c r="EW234">
        <v>1</v>
      </c>
      <c r="EX234" t="s">
        <v>83</v>
      </c>
      <c r="EY234">
        <v>1</v>
      </c>
      <c r="EZ234" s="40">
        <f t="shared" si="283"/>
        <v>0</v>
      </c>
      <c r="FA234" s="24">
        <f t="shared" si="284"/>
        <v>10</v>
      </c>
      <c r="FB234" s="14">
        <v>2</v>
      </c>
      <c r="FC234" t="s">
        <v>83</v>
      </c>
      <c r="FD234">
        <v>0</v>
      </c>
      <c r="FE234" s="40">
        <f t="shared" si="285"/>
        <v>3</v>
      </c>
      <c r="FF234">
        <v>3</v>
      </c>
      <c r="FG234" t="s">
        <v>83</v>
      </c>
      <c r="FH234">
        <v>1</v>
      </c>
      <c r="FI234" s="40">
        <f t="shared" si="286"/>
        <v>4</v>
      </c>
      <c r="FJ234">
        <v>0</v>
      </c>
      <c r="FK234" t="s">
        <v>83</v>
      </c>
      <c r="FL234">
        <v>1</v>
      </c>
      <c r="FM234" s="40">
        <f t="shared" si="287"/>
        <v>0</v>
      </c>
      <c r="FN234">
        <v>4</v>
      </c>
      <c r="FO234" t="s">
        <v>83</v>
      </c>
      <c r="FP234">
        <v>2</v>
      </c>
      <c r="FQ234" s="40">
        <f t="shared" si="248"/>
        <v>3</v>
      </c>
      <c r="FR234">
        <v>1</v>
      </c>
      <c r="FS234" t="s">
        <v>83</v>
      </c>
      <c r="FT234">
        <v>1</v>
      </c>
      <c r="FU234" s="40">
        <f t="shared" si="288"/>
        <v>0</v>
      </c>
      <c r="FV234">
        <v>0</v>
      </c>
      <c r="FW234" t="s">
        <v>83</v>
      </c>
      <c r="FX234">
        <v>3</v>
      </c>
      <c r="FY234" s="40">
        <f t="shared" si="249"/>
        <v>0</v>
      </c>
      <c r="FZ234" s="24">
        <f t="shared" si="250"/>
        <v>10</v>
      </c>
      <c r="GA234" s="14">
        <v>1</v>
      </c>
      <c r="GB234" t="s">
        <v>83</v>
      </c>
      <c r="GC234">
        <v>0</v>
      </c>
      <c r="GD234" s="40">
        <f t="shared" si="289"/>
        <v>0</v>
      </c>
      <c r="GE234">
        <v>2</v>
      </c>
      <c r="GF234" t="s">
        <v>83</v>
      </c>
      <c r="GG234">
        <v>1</v>
      </c>
      <c r="GH234" s="40">
        <f t="shared" si="313"/>
        <v>4</v>
      </c>
      <c r="GI234">
        <v>0</v>
      </c>
      <c r="GJ234" t="s">
        <v>83</v>
      </c>
      <c r="GK234">
        <v>1</v>
      </c>
      <c r="GL234" s="40">
        <f t="shared" si="290"/>
        <v>4</v>
      </c>
      <c r="GM234">
        <v>3</v>
      </c>
      <c r="GN234" t="s">
        <v>83</v>
      </c>
      <c r="GO234">
        <v>1</v>
      </c>
      <c r="GP234" s="40">
        <f t="shared" si="291"/>
        <v>4</v>
      </c>
      <c r="GQ234">
        <v>1</v>
      </c>
      <c r="GR234" t="s">
        <v>83</v>
      </c>
      <c r="GS234">
        <v>2</v>
      </c>
      <c r="GT234" s="40">
        <f t="shared" si="251"/>
        <v>3</v>
      </c>
      <c r="GU234">
        <v>1</v>
      </c>
      <c r="GV234" t="s">
        <v>83</v>
      </c>
      <c r="GW234">
        <v>2</v>
      </c>
      <c r="GX234" s="40">
        <f t="shared" si="292"/>
        <v>0</v>
      </c>
      <c r="GY234" s="24">
        <f t="shared" si="293"/>
        <v>15</v>
      </c>
      <c r="GZ234" s="28">
        <f t="shared" si="252"/>
        <v>87</v>
      </c>
      <c r="HA234" t="s">
        <v>84</v>
      </c>
      <c r="HB234">
        <f t="shared" si="253"/>
        <v>9</v>
      </c>
      <c r="HC234" t="s">
        <v>85</v>
      </c>
      <c r="HD234">
        <f t="shared" si="307"/>
        <v>9</v>
      </c>
      <c r="HE234" t="s">
        <v>93</v>
      </c>
      <c r="HF234">
        <f t="shared" si="254"/>
        <v>9</v>
      </c>
      <c r="HG234" t="s">
        <v>129</v>
      </c>
      <c r="HH234">
        <f t="shared" si="312"/>
        <v>0</v>
      </c>
      <c r="HI234" t="s">
        <v>88</v>
      </c>
      <c r="HJ234">
        <f t="shared" si="294"/>
        <v>0</v>
      </c>
      <c r="HK234" t="s">
        <v>131</v>
      </c>
      <c r="HL234">
        <f t="shared" si="295"/>
        <v>0</v>
      </c>
      <c r="HM234" t="s">
        <v>90</v>
      </c>
      <c r="HN234">
        <f t="shared" si="255"/>
        <v>9</v>
      </c>
      <c r="HO234" t="s">
        <v>96</v>
      </c>
      <c r="HP234">
        <f t="shared" si="296"/>
        <v>9</v>
      </c>
      <c r="HQ234" t="s">
        <v>140</v>
      </c>
      <c r="HR234" s="1">
        <f t="shared" si="297"/>
        <v>0</v>
      </c>
      <c r="HS234" t="s">
        <v>137</v>
      </c>
      <c r="HT234" s="1">
        <f t="shared" si="298"/>
        <v>6</v>
      </c>
      <c r="HU234" t="s">
        <v>133</v>
      </c>
      <c r="HV234" s="1">
        <f t="shared" si="299"/>
        <v>0</v>
      </c>
      <c r="HW234" t="s">
        <v>94</v>
      </c>
      <c r="HX234" s="1">
        <f t="shared" si="300"/>
        <v>5</v>
      </c>
      <c r="HY234" t="s">
        <v>130</v>
      </c>
      <c r="HZ234" s="1">
        <f t="shared" si="301"/>
        <v>6</v>
      </c>
      <c r="IA234" t="s">
        <v>95</v>
      </c>
      <c r="IB234" s="1">
        <f t="shared" si="302"/>
        <v>6</v>
      </c>
      <c r="IC234" t="s">
        <v>134</v>
      </c>
      <c r="ID234" s="1">
        <f t="shared" si="303"/>
        <v>6</v>
      </c>
      <c r="IE234" t="s">
        <v>135</v>
      </c>
      <c r="IF234" s="1">
        <f t="shared" si="304"/>
        <v>0</v>
      </c>
      <c r="IG234">
        <f t="shared" si="309"/>
        <v>74</v>
      </c>
      <c r="IH234" s="1">
        <f t="shared" si="305"/>
        <v>161</v>
      </c>
    </row>
    <row r="235" spans="1:242" ht="14.65" thickBot="1" x14ac:dyDescent="0.5">
      <c r="A235" s="1">
        <v>232</v>
      </c>
      <c r="B235" s="45">
        <f t="shared" si="240"/>
        <v>141</v>
      </c>
      <c r="C235" s="14" t="s">
        <v>631</v>
      </c>
      <c r="D235" t="s">
        <v>633</v>
      </c>
      <c r="E235" s="15" t="s">
        <v>642</v>
      </c>
      <c r="F235" s="28">
        <f t="shared" si="241"/>
        <v>171</v>
      </c>
      <c r="H235" s="14">
        <v>2</v>
      </c>
      <c r="I235" t="s">
        <v>83</v>
      </c>
      <c r="J235">
        <v>2</v>
      </c>
      <c r="K235" s="40">
        <f t="shared" si="256"/>
        <v>0</v>
      </c>
      <c r="L235">
        <v>3</v>
      </c>
      <c r="M235" t="s">
        <v>83</v>
      </c>
      <c r="N235">
        <v>1</v>
      </c>
      <c r="O235" s="40">
        <f t="shared" si="310"/>
        <v>0</v>
      </c>
      <c r="P235">
        <v>0</v>
      </c>
      <c r="Q235" t="s">
        <v>83</v>
      </c>
      <c r="R235">
        <v>2</v>
      </c>
      <c r="S235" s="40">
        <f t="shared" si="257"/>
        <v>4</v>
      </c>
      <c r="T235">
        <v>0</v>
      </c>
      <c r="U235" t="s">
        <v>83</v>
      </c>
      <c r="V235">
        <v>2</v>
      </c>
      <c r="W235" s="40">
        <f t="shared" si="242"/>
        <v>0</v>
      </c>
      <c r="X235">
        <v>1</v>
      </c>
      <c r="Y235" t="s">
        <v>83</v>
      </c>
      <c r="Z235">
        <v>2</v>
      </c>
      <c r="AA235" s="40">
        <f t="shared" si="243"/>
        <v>6</v>
      </c>
      <c r="AB235">
        <v>1</v>
      </c>
      <c r="AC235" t="s">
        <v>83</v>
      </c>
      <c r="AD235">
        <v>0</v>
      </c>
      <c r="AE235" s="40">
        <f t="shared" si="258"/>
        <v>3</v>
      </c>
      <c r="AF235" s="24">
        <f t="shared" si="259"/>
        <v>13</v>
      </c>
      <c r="AG235" s="14">
        <v>3</v>
      </c>
      <c r="AH235" t="s">
        <v>83</v>
      </c>
      <c r="AI235">
        <v>1</v>
      </c>
      <c r="AJ235" s="40">
        <f t="shared" si="308"/>
        <v>3</v>
      </c>
      <c r="AK235">
        <v>1</v>
      </c>
      <c r="AL235" t="s">
        <v>83</v>
      </c>
      <c r="AM235">
        <v>2</v>
      </c>
      <c r="AN235" s="40">
        <f t="shared" si="260"/>
        <v>0</v>
      </c>
      <c r="AO235">
        <v>1</v>
      </c>
      <c r="AP235" t="s">
        <v>83</v>
      </c>
      <c r="AQ235">
        <v>0</v>
      </c>
      <c r="AR235" s="40">
        <f t="shared" si="239"/>
        <v>0</v>
      </c>
      <c r="AS235">
        <v>3</v>
      </c>
      <c r="AT235" t="s">
        <v>83</v>
      </c>
      <c r="AU235">
        <v>1</v>
      </c>
      <c r="AV235" s="40">
        <f t="shared" si="261"/>
        <v>0</v>
      </c>
      <c r="AW235">
        <v>1</v>
      </c>
      <c r="AX235" t="s">
        <v>83</v>
      </c>
      <c r="AY235">
        <v>4</v>
      </c>
      <c r="AZ235" s="40">
        <f t="shared" si="262"/>
        <v>4</v>
      </c>
      <c r="BA235">
        <v>1</v>
      </c>
      <c r="BB235" t="s">
        <v>83</v>
      </c>
      <c r="BC235">
        <v>1</v>
      </c>
      <c r="BD235" s="40">
        <f t="shared" si="244"/>
        <v>0</v>
      </c>
      <c r="BE235" s="24">
        <f t="shared" si="263"/>
        <v>7</v>
      </c>
      <c r="BF235" s="14">
        <v>2</v>
      </c>
      <c r="BG235" t="s">
        <v>83</v>
      </c>
      <c r="BH235">
        <v>1</v>
      </c>
      <c r="BI235" s="40">
        <f t="shared" si="264"/>
        <v>0</v>
      </c>
      <c r="BJ235">
        <v>1</v>
      </c>
      <c r="BK235" t="s">
        <v>83</v>
      </c>
      <c r="BL235">
        <v>2</v>
      </c>
      <c r="BM235" s="40">
        <f t="shared" si="265"/>
        <v>0</v>
      </c>
      <c r="BN235">
        <v>3</v>
      </c>
      <c r="BO235" t="s">
        <v>83</v>
      </c>
      <c r="BP235">
        <v>1</v>
      </c>
      <c r="BQ235" s="40">
        <f t="shared" si="245"/>
        <v>4</v>
      </c>
      <c r="BR235">
        <v>2</v>
      </c>
      <c r="BS235" t="s">
        <v>83</v>
      </c>
      <c r="BT235">
        <v>0</v>
      </c>
      <c r="BU235" s="40">
        <f t="shared" si="266"/>
        <v>6</v>
      </c>
      <c r="BV235">
        <v>1</v>
      </c>
      <c r="BW235" t="s">
        <v>83</v>
      </c>
      <c r="BX235">
        <v>2</v>
      </c>
      <c r="BY235" s="40">
        <f t="shared" si="267"/>
        <v>3</v>
      </c>
      <c r="BZ235">
        <v>1</v>
      </c>
      <c r="CA235" t="s">
        <v>83</v>
      </c>
      <c r="CB235">
        <v>3</v>
      </c>
      <c r="CC235" s="40">
        <f t="shared" si="268"/>
        <v>3</v>
      </c>
      <c r="CD235" s="24">
        <f t="shared" si="269"/>
        <v>16</v>
      </c>
      <c r="CE235" s="14">
        <v>3</v>
      </c>
      <c r="CF235" t="s">
        <v>83</v>
      </c>
      <c r="CG235">
        <v>1</v>
      </c>
      <c r="CH235" s="40">
        <f t="shared" si="270"/>
        <v>0</v>
      </c>
      <c r="CI235">
        <v>2</v>
      </c>
      <c r="CJ235" t="s">
        <v>83</v>
      </c>
      <c r="CK235">
        <v>0</v>
      </c>
      <c r="CL235" s="40">
        <f t="shared" si="271"/>
        <v>3</v>
      </c>
      <c r="CM235">
        <v>0</v>
      </c>
      <c r="CN235" t="s">
        <v>83</v>
      </c>
      <c r="CO235">
        <v>1</v>
      </c>
      <c r="CP235" s="40">
        <f t="shared" si="272"/>
        <v>6</v>
      </c>
      <c r="CQ235">
        <v>3</v>
      </c>
      <c r="CR235" t="s">
        <v>83</v>
      </c>
      <c r="CS235">
        <v>2</v>
      </c>
      <c r="CT235" s="40">
        <f t="shared" si="273"/>
        <v>4</v>
      </c>
      <c r="CU235">
        <v>1</v>
      </c>
      <c r="CV235" t="s">
        <v>83</v>
      </c>
      <c r="CW235">
        <v>2</v>
      </c>
      <c r="CX235" s="40">
        <f t="shared" si="274"/>
        <v>0</v>
      </c>
      <c r="CY235">
        <v>1</v>
      </c>
      <c r="CZ235" t="s">
        <v>83</v>
      </c>
      <c r="DA235">
        <v>4</v>
      </c>
      <c r="DB235" s="40">
        <f t="shared" si="275"/>
        <v>0</v>
      </c>
      <c r="DC235" s="24">
        <f t="shared" si="276"/>
        <v>13</v>
      </c>
      <c r="DD235" s="14">
        <v>3</v>
      </c>
      <c r="DE235" t="s">
        <v>83</v>
      </c>
      <c r="DF235">
        <v>0</v>
      </c>
      <c r="DG235" s="40">
        <f t="shared" si="306"/>
        <v>0</v>
      </c>
      <c r="DH235">
        <v>2</v>
      </c>
      <c r="DI235" t="s">
        <v>83</v>
      </c>
      <c r="DJ235">
        <v>0</v>
      </c>
      <c r="DK235" s="40">
        <f t="shared" si="246"/>
        <v>3</v>
      </c>
      <c r="DL235">
        <v>1</v>
      </c>
      <c r="DM235" t="s">
        <v>83</v>
      </c>
      <c r="DN235">
        <v>0</v>
      </c>
      <c r="DO235" s="40">
        <f t="shared" si="277"/>
        <v>0</v>
      </c>
      <c r="DP235">
        <v>2</v>
      </c>
      <c r="DQ235" t="s">
        <v>83</v>
      </c>
      <c r="DR235">
        <v>2</v>
      </c>
      <c r="DS235" s="40">
        <f t="shared" si="237"/>
        <v>4</v>
      </c>
      <c r="DT235">
        <v>1</v>
      </c>
      <c r="DU235" t="s">
        <v>83</v>
      </c>
      <c r="DV235">
        <v>2</v>
      </c>
      <c r="DW235" s="40">
        <f t="shared" si="238"/>
        <v>1</v>
      </c>
      <c r="DX235">
        <v>1</v>
      </c>
      <c r="DY235" t="s">
        <v>83</v>
      </c>
      <c r="DZ235">
        <v>3</v>
      </c>
      <c r="EA235" s="39">
        <f t="shared" si="278"/>
        <v>4</v>
      </c>
      <c r="EB235" s="24">
        <f t="shared" si="247"/>
        <v>12</v>
      </c>
      <c r="EC235" s="14">
        <v>1</v>
      </c>
      <c r="ED235" t="s">
        <v>83</v>
      </c>
      <c r="EE235">
        <v>2</v>
      </c>
      <c r="EF235" s="40">
        <f t="shared" si="279"/>
        <v>0</v>
      </c>
      <c r="EG235">
        <v>3</v>
      </c>
      <c r="EH235" t="s">
        <v>83</v>
      </c>
      <c r="EI235">
        <v>2</v>
      </c>
      <c r="EJ235" s="40">
        <f t="shared" si="280"/>
        <v>4</v>
      </c>
      <c r="EK235">
        <v>1</v>
      </c>
      <c r="EL235" t="s">
        <v>83</v>
      </c>
      <c r="EM235">
        <v>2</v>
      </c>
      <c r="EN235" s="40">
        <f t="shared" si="311"/>
        <v>3</v>
      </c>
      <c r="EO235">
        <v>2</v>
      </c>
      <c r="EP235" t="s">
        <v>83</v>
      </c>
      <c r="EQ235">
        <v>3</v>
      </c>
      <c r="ER235" s="40">
        <f t="shared" si="281"/>
        <v>0</v>
      </c>
      <c r="ES235">
        <v>1</v>
      </c>
      <c r="ET235" t="s">
        <v>83</v>
      </c>
      <c r="EU235">
        <v>2</v>
      </c>
      <c r="EV235" s="40">
        <f t="shared" si="282"/>
        <v>0</v>
      </c>
      <c r="EW235">
        <v>1</v>
      </c>
      <c r="EX235" t="s">
        <v>83</v>
      </c>
      <c r="EY235">
        <v>0</v>
      </c>
      <c r="EZ235" s="40">
        <f t="shared" si="283"/>
        <v>0</v>
      </c>
      <c r="FA235" s="24">
        <f t="shared" si="284"/>
        <v>7</v>
      </c>
      <c r="FB235" s="14">
        <v>3</v>
      </c>
      <c r="FC235" t="s">
        <v>83</v>
      </c>
      <c r="FD235">
        <v>1</v>
      </c>
      <c r="FE235" s="40">
        <f t="shared" si="285"/>
        <v>3</v>
      </c>
      <c r="FF235">
        <v>3</v>
      </c>
      <c r="FG235" t="s">
        <v>83</v>
      </c>
      <c r="FH235">
        <v>2</v>
      </c>
      <c r="FI235" s="40">
        <f t="shared" si="286"/>
        <v>3</v>
      </c>
      <c r="FJ235">
        <v>1</v>
      </c>
      <c r="FK235" t="s">
        <v>83</v>
      </c>
      <c r="FL235">
        <v>3</v>
      </c>
      <c r="FM235" s="40">
        <f t="shared" si="287"/>
        <v>0</v>
      </c>
      <c r="FN235">
        <v>4</v>
      </c>
      <c r="FO235" t="s">
        <v>83</v>
      </c>
      <c r="FP235">
        <v>1</v>
      </c>
      <c r="FQ235" s="40">
        <f t="shared" si="248"/>
        <v>3</v>
      </c>
      <c r="FR235">
        <v>3</v>
      </c>
      <c r="FS235" t="s">
        <v>83</v>
      </c>
      <c r="FT235">
        <v>1</v>
      </c>
      <c r="FU235" s="40">
        <f t="shared" si="288"/>
        <v>0</v>
      </c>
      <c r="FV235">
        <v>2</v>
      </c>
      <c r="FW235" t="s">
        <v>83</v>
      </c>
      <c r="FX235">
        <v>4</v>
      </c>
      <c r="FY235" s="40">
        <f t="shared" si="249"/>
        <v>0</v>
      </c>
      <c r="FZ235" s="24">
        <f t="shared" si="250"/>
        <v>9</v>
      </c>
      <c r="GA235" s="14">
        <v>3</v>
      </c>
      <c r="GB235" t="s">
        <v>83</v>
      </c>
      <c r="GC235">
        <v>2</v>
      </c>
      <c r="GD235" s="40">
        <f t="shared" si="289"/>
        <v>0</v>
      </c>
      <c r="GE235">
        <v>1</v>
      </c>
      <c r="GF235" t="s">
        <v>83</v>
      </c>
      <c r="GG235">
        <v>2</v>
      </c>
      <c r="GH235" s="40">
        <f t="shared" si="313"/>
        <v>0</v>
      </c>
      <c r="GI235">
        <v>3</v>
      </c>
      <c r="GJ235" t="s">
        <v>83</v>
      </c>
      <c r="GK235">
        <v>1</v>
      </c>
      <c r="GL235" s="40">
        <f t="shared" si="290"/>
        <v>0</v>
      </c>
      <c r="GM235">
        <v>2</v>
      </c>
      <c r="GN235" t="s">
        <v>83</v>
      </c>
      <c r="GO235">
        <v>1</v>
      </c>
      <c r="GP235" s="40">
        <f t="shared" si="291"/>
        <v>3</v>
      </c>
      <c r="GQ235">
        <v>3</v>
      </c>
      <c r="GR235" t="s">
        <v>83</v>
      </c>
      <c r="GS235">
        <v>1</v>
      </c>
      <c r="GT235" s="40">
        <f t="shared" si="251"/>
        <v>0</v>
      </c>
      <c r="GU235">
        <v>3</v>
      </c>
      <c r="GV235" t="s">
        <v>83</v>
      </c>
      <c r="GW235">
        <v>1</v>
      </c>
      <c r="GX235" s="40">
        <f t="shared" si="292"/>
        <v>3</v>
      </c>
      <c r="GY235" s="24">
        <f t="shared" si="293"/>
        <v>6</v>
      </c>
      <c r="GZ235" s="28">
        <f t="shared" si="252"/>
        <v>83</v>
      </c>
      <c r="HA235" t="s">
        <v>84</v>
      </c>
      <c r="HB235">
        <f t="shared" si="253"/>
        <v>9</v>
      </c>
      <c r="HC235" t="s">
        <v>85</v>
      </c>
      <c r="HD235">
        <f t="shared" si="307"/>
        <v>9</v>
      </c>
      <c r="HE235" t="s">
        <v>93</v>
      </c>
      <c r="HF235">
        <f t="shared" si="254"/>
        <v>9</v>
      </c>
      <c r="HG235" t="s">
        <v>94</v>
      </c>
      <c r="HH235">
        <f t="shared" si="312"/>
        <v>9</v>
      </c>
      <c r="HI235" t="s">
        <v>88</v>
      </c>
      <c r="HJ235">
        <f t="shared" si="294"/>
        <v>0</v>
      </c>
      <c r="HK235" t="s">
        <v>95</v>
      </c>
      <c r="HL235">
        <f t="shared" si="295"/>
        <v>5</v>
      </c>
      <c r="HM235" t="s">
        <v>90</v>
      </c>
      <c r="HN235">
        <f t="shared" si="255"/>
        <v>9</v>
      </c>
      <c r="HO235" t="s">
        <v>96</v>
      </c>
      <c r="HP235">
        <f t="shared" si="296"/>
        <v>9</v>
      </c>
      <c r="HQ235" t="s">
        <v>132</v>
      </c>
      <c r="HR235" s="1">
        <f t="shared" si="297"/>
        <v>6</v>
      </c>
      <c r="HS235" t="s">
        <v>92</v>
      </c>
      <c r="HT235" s="1">
        <f t="shared" si="298"/>
        <v>0</v>
      </c>
      <c r="HU235" t="s">
        <v>86</v>
      </c>
      <c r="HV235" s="1">
        <f t="shared" si="299"/>
        <v>6</v>
      </c>
      <c r="HW235" t="s">
        <v>129</v>
      </c>
      <c r="HX235" s="1">
        <f t="shared" si="300"/>
        <v>0</v>
      </c>
      <c r="HY235" t="s">
        <v>130</v>
      </c>
      <c r="HZ235" s="1">
        <f t="shared" si="301"/>
        <v>6</v>
      </c>
      <c r="IA235" t="s">
        <v>89</v>
      </c>
      <c r="IB235" s="1">
        <f t="shared" si="302"/>
        <v>5</v>
      </c>
      <c r="IC235" t="s">
        <v>134</v>
      </c>
      <c r="ID235" s="1">
        <f t="shared" si="303"/>
        <v>6</v>
      </c>
      <c r="IE235" t="s">
        <v>135</v>
      </c>
      <c r="IF235" s="1">
        <f t="shared" si="304"/>
        <v>0</v>
      </c>
      <c r="IG235">
        <f t="shared" si="309"/>
        <v>88</v>
      </c>
      <c r="IH235" s="1">
        <f t="shared" si="305"/>
        <v>171</v>
      </c>
    </row>
    <row r="236" spans="1:242" ht="14.65" thickBot="1" x14ac:dyDescent="0.5">
      <c r="A236" s="1">
        <v>233</v>
      </c>
      <c r="B236" s="45">
        <f t="shared" si="240"/>
        <v>167</v>
      </c>
      <c r="C236" s="14" t="s">
        <v>634</v>
      </c>
      <c r="D236" t="s">
        <v>635</v>
      </c>
      <c r="E236" s="15" t="s">
        <v>642</v>
      </c>
      <c r="F236" s="28">
        <f t="shared" si="241"/>
        <v>169</v>
      </c>
      <c r="H236" s="14">
        <v>1</v>
      </c>
      <c r="I236" t="s">
        <v>83</v>
      </c>
      <c r="J236">
        <v>2</v>
      </c>
      <c r="K236" s="40">
        <f t="shared" si="256"/>
        <v>3</v>
      </c>
      <c r="L236">
        <v>1</v>
      </c>
      <c r="M236" t="s">
        <v>83</v>
      </c>
      <c r="N236">
        <v>0</v>
      </c>
      <c r="O236" s="40">
        <f t="shared" si="310"/>
        <v>0</v>
      </c>
      <c r="P236">
        <v>1</v>
      </c>
      <c r="Q236" t="s">
        <v>83</v>
      </c>
      <c r="R236">
        <v>3</v>
      </c>
      <c r="S236" s="40">
        <f t="shared" si="257"/>
        <v>6</v>
      </c>
      <c r="T236">
        <v>3</v>
      </c>
      <c r="U236" t="s">
        <v>83</v>
      </c>
      <c r="V236">
        <v>1</v>
      </c>
      <c r="W236" s="40">
        <f t="shared" si="242"/>
        <v>0</v>
      </c>
      <c r="X236">
        <v>1</v>
      </c>
      <c r="Y236" t="s">
        <v>83</v>
      </c>
      <c r="Z236">
        <v>3</v>
      </c>
      <c r="AA236" s="40">
        <f t="shared" si="243"/>
        <v>3</v>
      </c>
      <c r="AB236">
        <v>3</v>
      </c>
      <c r="AC236" t="s">
        <v>83</v>
      </c>
      <c r="AD236">
        <v>1</v>
      </c>
      <c r="AE236" s="40">
        <f t="shared" si="258"/>
        <v>4</v>
      </c>
      <c r="AF236" s="24">
        <f t="shared" si="259"/>
        <v>16</v>
      </c>
      <c r="AG236" s="14">
        <v>3</v>
      </c>
      <c r="AH236" t="s">
        <v>83</v>
      </c>
      <c r="AI236">
        <v>1</v>
      </c>
      <c r="AJ236" s="40">
        <f t="shared" si="308"/>
        <v>3</v>
      </c>
      <c r="AK236">
        <v>1</v>
      </c>
      <c r="AL236" t="s">
        <v>83</v>
      </c>
      <c r="AM236">
        <v>1</v>
      </c>
      <c r="AN236" s="40">
        <f t="shared" si="260"/>
        <v>6</v>
      </c>
      <c r="AO236">
        <v>1</v>
      </c>
      <c r="AP236" t="s">
        <v>83</v>
      </c>
      <c r="AQ236">
        <v>1</v>
      </c>
      <c r="AR236" s="40">
        <f t="shared" si="239"/>
        <v>0</v>
      </c>
      <c r="AS236">
        <v>4</v>
      </c>
      <c r="AT236" t="s">
        <v>83</v>
      </c>
      <c r="AU236">
        <v>1</v>
      </c>
      <c r="AV236" s="40">
        <f t="shared" si="261"/>
        <v>0</v>
      </c>
      <c r="AW236">
        <v>1</v>
      </c>
      <c r="AX236" t="s">
        <v>83</v>
      </c>
      <c r="AY236">
        <v>3</v>
      </c>
      <c r="AZ236" s="40">
        <f t="shared" si="262"/>
        <v>3</v>
      </c>
      <c r="BA236">
        <v>1</v>
      </c>
      <c r="BB236" t="s">
        <v>83</v>
      </c>
      <c r="BC236">
        <v>2</v>
      </c>
      <c r="BD236" s="40">
        <f t="shared" si="244"/>
        <v>4</v>
      </c>
      <c r="BE236" s="24">
        <f t="shared" si="263"/>
        <v>16</v>
      </c>
      <c r="BF236" s="14">
        <v>3</v>
      </c>
      <c r="BG236" t="s">
        <v>83</v>
      </c>
      <c r="BH236">
        <v>1</v>
      </c>
      <c r="BI236" s="40">
        <f t="shared" si="264"/>
        <v>0</v>
      </c>
      <c r="BJ236">
        <v>2</v>
      </c>
      <c r="BK236" t="s">
        <v>83</v>
      </c>
      <c r="BL236">
        <v>3</v>
      </c>
      <c r="BM236" s="40">
        <f t="shared" si="265"/>
        <v>0</v>
      </c>
      <c r="BN236">
        <v>2</v>
      </c>
      <c r="BO236" t="s">
        <v>83</v>
      </c>
      <c r="BP236">
        <v>1</v>
      </c>
      <c r="BQ236" s="40">
        <f t="shared" si="245"/>
        <v>3</v>
      </c>
      <c r="BR236">
        <v>2</v>
      </c>
      <c r="BS236" t="s">
        <v>83</v>
      </c>
      <c r="BT236">
        <v>1</v>
      </c>
      <c r="BU236" s="40">
        <f t="shared" si="266"/>
        <v>3</v>
      </c>
      <c r="BV236">
        <v>1</v>
      </c>
      <c r="BW236" t="s">
        <v>83</v>
      </c>
      <c r="BX236">
        <v>1</v>
      </c>
      <c r="BY236" s="40">
        <f t="shared" si="267"/>
        <v>0</v>
      </c>
      <c r="BZ236">
        <v>1</v>
      </c>
      <c r="CA236" t="s">
        <v>83</v>
      </c>
      <c r="CB236">
        <v>2</v>
      </c>
      <c r="CC236" s="40">
        <f t="shared" si="268"/>
        <v>6</v>
      </c>
      <c r="CD236" s="24">
        <f t="shared" si="269"/>
        <v>12</v>
      </c>
      <c r="CE236" s="14">
        <v>2</v>
      </c>
      <c r="CF236" t="s">
        <v>83</v>
      </c>
      <c r="CG236">
        <v>1</v>
      </c>
      <c r="CH236" s="40">
        <f t="shared" si="270"/>
        <v>0</v>
      </c>
      <c r="CI236">
        <v>4</v>
      </c>
      <c r="CJ236" t="s">
        <v>83</v>
      </c>
      <c r="CK236">
        <v>1</v>
      </c>
      <c r="CL236" s="40">
        <f t="shared" si="271"/>
        <v>6</v>
      </c>
      <c r="CM236">
        <v>1</v>
      </c>
      <c r="CN236" t="s">
        <v>83</v>
      </c>
      <c r="CO236">
        <v>1</v>
      </c>
      <c r="CP236" s="40">
        <f t="shared" si="272"/>
        <v>0</v>
      </c>
      <c r="CQ236">
        <v>3</v>
      </c>
      <c r="CR236" t="s">
        <v>83</v>
      </c>
      <c r="CS236">
        <v>1</v>
      </c>
      <c r="CT236" s="40">
        <f t="shared" si="273"/>
        <v>3</v>
      </c>
      <c r="CU236">
        <v>1</v>
      </c>
      <c r="CV236" t="s">
        <v>83</v>
      </c>
      <c r="CW236">
        <v>1</v>
      </c>
      <c r="CX236" s="40">
        <f t="shared" si="274"/>
        <v>0</v>
      </c>
      <c r="CY236">
        <v>1</v>
      </c>
      <c r="CZ236" t="s">
        <v>83</v>
      </c>
      <c r="DA236">
        <v>4</v>
      </c>
      <c r="DB236" s="40">
        <f t="shared" si="275"/>
        <v>0</v>
      </c>
      <c r="DC236" s="24">
        <f t="shared" si="276"/>
        <v>9</v>
      </c>
      <c r="DD236" s="14">
        <v>4</v>
      </c>
      <c r="DE236" t="s">
        <v>83</v>
      </c>
      <c r="DF236">
        <v>2</v>
      </c>
      <c r="DG236" s="40">
        <f t="shared" si="306"/>
        <v>0</v>
      </c>
      <c r="DH236">
        <v>3</v>
      </c>
      <c r="DI236" t="s">
        <v>83</v>
      </c>
      <c r="DJ236">
        <v>0</v>
      </c>
      <c r="DK236" s="40">
        <f t="shared" si="246"/>
        <v>3</v>
      </c>
      <c r="DL236">
        <v>1</v>
      </c>
      <c r="DM236" t="s">
        <v>83</v>
      </c>
      <c r="DN236">
        <v>1</v>
      </c>
      <c r="DO236" s="40">
        <f t="shared" si="277"/>
        <v>0</v>
      </c>
      <c r="DP236">
        <v>2</v>
      </c>
      <c r="DQ236" t="s">
        <v>83</v>
      </c>
      <c r="DR236">
        <v>1</v>
      </c>
      <c r="DS236" s="40">
        <f t="shared" si="237"/>
        <v>0</v>
      </c>
      <c r="DT236">
        <v>1</v>
      </c>
      <c r="DU236" t="s">
        <v>83</v>
      </c>
      <c r="DV236">
        <v>3</v>
      </c>
      <c r="DW236" s="40">
        <f t="shared" si="238"/>
        <v>1</v>
      </c>
      <c r="DX236">
        <v>1</v>
      </c>
      <c r="DY236" t="s">
        <v>83</v>
      </c>
      <c r="DZ236">
        <v>4</v>
      </c>
      <c r="EA236" s="39">
        <f t="shared" si="278"/>
        <v>3</v>
      </c>
      <c r="EB236" s="24">
        <f t="shared" si="247"/>
        <v>7</v>
      </c>
      <c r="EC236" s="14">
        <v>1</v>
      </c>
      <c r="ED236" t="s">
        <v>83</v>
      </c>
      <c r="EE236">
        <v>3</v>
      </c>
      <c r="EF236" s="40">
        <f t="shared" si="279"/>
        <v>0</v>
      </c>
      <c r="EG236">
        <v>1</v>
      </c>
      <c r="EH236" t="s">
        <v>83</v>
      </c>
      <c r="EI236">
        <v>0</v>
      </c>
      <c r="EJ236" s="40">
        <f t="shared" si="280"/>
        <v>6</v>
      </c>
      <c r="EK236">
        <v>1</v>
      </c>
      <c r="EL236" t="s">
        <v>83</v>
      </c>
      <c r="EM236">
        <v>0</v>
      </c>
      <c r="EN236" s="40">
        <f t="shared" si="311"/>
        <v>0</v>
      </c>
      <c r="EO236">
        <v>1</v>
      </c>
      <c r="EP236" t="s">
        <v>83</v>
      </c>
      <c r="EQ236">
        <v>0</v>
      </c>
      <c r="ER236" s="40">
        <f t="shared" si="281"/>
        <v>3</v>
      </c>
      <c r="ES236">
        <v>1</v>
      </c>
      <c r="ET236" t="s">
        <v>83</v>
      </c>
      <c r="EU236">
        <v>2</v>
      </c>
      <c r="EV236" s="40">
        <f t="shared" si="282"/>
        <v>0</v>
      </c>
      <c r="EW236">
        <v>1</v>
      </c>
      <c r="EX236" t="s">
        <v>83</v>
      </c>
      <c r="EY236">
        <v>0</v>
      </c>
      <c r="EZ236" s="40">
        <f t="shared" si="283"/>
        <v>0</v>
      </c>
      <c r="FA236" s="24">
        <f t="shared" si="284"/>
        <v>9</v>
      </c>
      <c r="FB236" s="14">
        <v>2</v>
      </c>
      <c r="FC236" t="s">
        <v>83</v>
      </c>
      <c r="FD236">
        <v>1</v>
      </c>
      <c r="FE236" s="40">
        <f t="shared" si="285"/>
        <v>4</v>
      </c>
      <c r="FF236">
        <v>3</v>
      </c>
      <c r="FG236" t="s">
        <v>83</v>
      </c>
      <c r="FH236">
        <v>1</v>
      </c>
      <c r="FI236" s="40">
        <f t="shared" si="286"/>
        <v>4</v>
      </c>
      <c r="FJ236">
        <v>1</v>
      </c>
      <c r="FK236" t="s">
        <v>83</v>
      </c>
      <c r="FL236">
        <v>1</v>
      </c>
      <c r="FM236" s="40">
        <f t="shared" si="287"/>
        <v>3</v>
      </c>
      <c r="FN236">
        <v>2</v>
      </c>
      <c r="FO236" t="s">
        <v>83</v>
      </c>
      <c r="FP236">
        <v>3</v>
      </c>
      <c r="FQ236" s="40">
        <f t="shared" si="248"/>
        <v>0</v>
      </c>
      <c r="FR236">
        <v>1</v>
      </c>
      <c r="FS236" t="s">
        <v>83</v>
      </c>
      <c r="FT236">
        <v>2</v>
      </c>
      <c r="FU236" s="40">
        <f t="shared" si="288"/>
        <v>4</v>
      </c>
      <c r="FV236">
        <v>1</v>
      </c>
      <c r="FW236" t="s">
        <v>83</v>
      </c>
      <c r="FX236">
        <v>3</v>
      </c>
      <c r="FY236" s="40">
        <f t="shared" si="249"/>
        <v>0</v>
      </c>
      <c r="FZ236" s="24">
        <f t="shared" si="250"/>
        <v>15</v>
      </c>
      <c r="GA236" s="14">
        <v>2</v>
      </c>
      <c r="GB236" t="s">
        <v>83</v>
      </c>
      <c r="GC236">
        <v>2</v>
      </c>
      <c r="GD236" s="40">
        <f t="shared" si="289"/>
        <v>3</v>
      </c>
      <c r="GE236">
        <v>2</v>
      </c>
      <c r="GF236" t="s">
        <v>83</v>
      </c>
      <c r="GG236">
        <v>1</v>
      </c>
      <c r="GH236" s="40">
        <f t="shared" si="313"/>
        <v>4</v>
      </c>
      <c r="GI236">
        <v>1</v>
      </c>
      <c r="GJ236" t="s">
        <v>83</v>
      </c>
      <c r="GK236">
        <v>1</v>
      </c>
      <c r="GL236" s="40">
        <f t="shared" si="290"/>
        <v>0</v>
      </c>
      <c r="GM236">
        <v>1</v>
      </c>
      <c r="GN236" t="s">
        <v>83</v>
      </c>
      <c r="GO236">
        <v>1</v>
      </c>
      <c r="GP236" s="40">
        <f t="shared" si="291"/>
        <v>0</v>
      </c>
      <c r="GQ236">
        <v>1</v>
      </c>
      <c r="GR236" t="s">
        <v>83</v>
      </c>
      <c r="GS236">
        <v>1</v>
      </c>
      <c r="GT236" s="40">
        <f t="shared" si="251"/>
        <v>0</v>
      </c>
      <c r="GU236">
        <v>1</v>
      </c>
      <c r="GV236" t="s">
        <v>83</v>
      </c>
      <c r="GW236">
        <v>2</v>
      </c>
      <c r="GX236" s="40">
        <f t="shared" si="292"/>
        <v>0</v>
      </c>
      <c r="GY236" s="24">
        <f t="shared" si="293"/>
        <v>7</v>
      </c>
      <c r="GZ236" s="28">
        <f t="shared" si="252"/>
        <v>91</v>
      </c>
      <c r="HA236" t="s">
        <v>84</v>
      </c>
      <c r="HB236">
        <f t="shared" si="253"/>
        <v>9</v>
      </c>
      <c r="HC236" t="s">
        <v>85</v>
      </c>
      <c r="HD236">
        <f t="shared" si="307"/>
        <v>9</v>
      </c>
      <c r="HE236" t="s">
        <v>93</v>
      </c>
      <c r="HF236">
        <f t="shared" si="254"/>
        <v>9</v>
      </c>
      <c r="HG236" t="s">
        <v>94</v>
      </c>
      <c r="HH236">
        <f t="shared" si="312"/>
        <v>9</v>
      </c>
      <c r="HI236" t="s">
        <v>88</v>
      </c>
      <c r="HJ236">
        <f t="shared" si="294"/>
        <v>0</v>
      </c>
      <c r="HK236" t="s">
        <v>131</v>
      </c>
      <c r="HL236">
        <f t="shared" si="295"/>
        <v>0</v>
      </c>
      <c r="HM236" t="s">
        <v>90</v>
      </c>
      <c r="HN236">
        <f t="shared" si="255"/>
        <v>9</v>
      </c>
      <c r="HO236" t="s">
        <v>96</v>
      </c>
      <c r="HP236">
        <f t="shared" si="296"/>
        <v>9</v>
      </c>
      <c r="HQ236" t="s">
        <v>132</v>
      </c>
      <c r="HR236" s="1">
        <f t="shared" si="297"/>
        <v>6</v>
      </c>
      <c r="HS236" t="s">
        <v>92</v>
      </c>
      <c r="HT236" s="1">
        <f t="shared" si="298"/>
        <v>0</v>
      </c>
      <c r="HU236" t="s">
        <v>86</v>
      </c>
      <c r="HV236" s="1">
        <f t="shared" si="299"/>
        <v>6</v>
      </c>
      <c r="HW236" t="s">
        <v>129</v>
      </c>
      <c r="HX236" s="1">
        <f t="shared" si="300"/>
        <v>0</v>
      </c>
      <c r="HY236" t="s">
        <v>130</v>
      </c>
      <c r="HZ236" s="1">
        <f t="shared" si="301"/>
        <v>6</v>
      </c>
      <c r="IA236" t="s">
        <v>142</v>
      </c>
      <c r="IB236" s="1">
        <f t="shared" si="302"/>
        <v>0</v>
      </c>
      <c r="IC236" t="s">
        <v>134</v>
      </c>
      <c r="ID236" s="1">
        <f t="shared" si="303"/>
        <v>6</v>
      </c>
      <c r="IE236" t="s">
        <v>135</v>
      </c>
      <c r="IF236" s="1">
        <f t="shared" si="304"/>
        <v>0</v>
      </c>
      <c r="IG236">
        <f t="shared" si="309"/>
        <v>78</v>
      </c>
      <c r="IH236" s="1">
        <f t="shared" si="305"/>
        <v>169</v>
      </c>
    </row>
    <row r="237" spans="1:242" ht="14.65" thickBot="1" x14ac:dyDescent="0.5">
      <c r="A237" s="1">
        <v>234</v>
      </c>
      <c r="B237" s="45">
        <f t="shared" si="240"/>
        <v>657</v>
      </c>
      <c r="C237" s="14" t="s">
        <v>636</v>
      </c>
      <c r="D237" t="s">
        <v>637</v>
      </c>
      <c r="E237" s="15" t="s">
        <v>642</v>
      </c>
      <c r="F237" s="28">
        <f t="shared" si="241"/>
        <v>126</v>
      </c>
      <c r="H237" s="14">
        <v>1</v>
      </c>
      <c r="I237" t="s">
        <v>83</v>
      </c>
      <c r="J237">
        <v>3</v>
      </c>
      <c r="K237" s="40">
        <f t="shared" si="256"/>
        <v>4</v>
      </c>
      <c r="L237">
        <v>3</v>
      </c>
      <c r="M237" t="s">
        <v>83</v>
      </c>
      <c r="N237">
        <v>5</v>
      </c>
      <c r="O237" s="40">
        <f t="shared" si="310"/>
        <v>4</v>
      </c>
      <c r="P237">
        <v>3</v>
      </c>
      <c r="Q237" t="s">
        <v>83</v>
      </c>
      <c r="R237">
        <v>6</v>
      </c>
      <c r="S237" s="40">
        <f t="shared" si="257"/>
        <v>3</v>
      </c>
      <c r="T237">
        <v>6</v>
      </c>
      <c r="U237" t="s">
        <v>83</v>
      </c>
      <c r="V237">
        <v>3</v>
      </c>
      <c r="W237" s="40">
        <f t="shared" si="242"/>
        <v>0</v>
      </c>
      <c r="X237">
        <v>2</v>
      </c>
      <c r="Y237" t="s">
        <v>83</v>
      </c>
      <c r="Z237">
        <v>4</v>
      </c>
      <c r="AA237" s="40">
        <f t="shared" si="243"/>
        <v>3</v>
      </c>
      <c r="AB237">
        <v>1</v>
      </c>
      <c r="AC237" t="s">
        <v>83</v>
      </c>
      <c r="AD237">
        <v>4</v>
      </c>
      <c r="AE237" s="40">
        <f t="shared" si="258"/>
        <v>0</v>
      </c>
      <c r="AF237" s="24">
        <f t="shared" si="259"/>
        <v>14</v>
      </c>
      <c r="AG237" s="14">
        <v>4</v>
      </c>
      <c r="AH237" t="s">
        <v>83</v>
      </c>
      <c r="AI237">
        <v>2</v>
      </c>
      <c r="AJ237" s="40">
        <f t="shared" si="308"/>
        <v>3</v>
      </c>
      <c r="AK237">
        <v>4</v>
      </c>
      <c r="AL237" t="s">
        <v>83</v>
      </c>
      <c r="AM237">
        <v>4</v>
      </c>
      <c r="AN237" s="40">
        <f t="shared" si="260"/>
        <v>3</v>
      </c>
      <c r="AO237">
        <v>3</v>
      </c>
      <c r="AP237" t="s">
        <v>83</v>
      </c>
      <c r="AQ237">
        <v>2</v>
      </c>
      <c r="AR237" s="40">
        <f t="shared" si="239"/>
        <v>0</v>
      </c>
      <c r="AS237">
        <v>1</v>
      </c>
      <c r="AT237" t="s">
        <v>83</v>
      </c>
      <c r="AU237">
        <v>1</v>
      </c>
      <c r="AV237" s="40">
        <f t="shared" si="261"/>
        <v>4</v>
      </c>
      <c r="AW237">
        <v>2</v>
      </c>
      <c r="AX237" t="s">
        <v>83</v>
      </c>
      <c r="AY237">
        <v>2</v>
      </c>
      <c r="AZ237" s="40">
        <f t="shared" si="262"/>
        <v>0</v>
      </c>
      <c r="BA237">
        <v>0</v>
      </c>
      <c r="BB237" t="s">
        <v>83</v>
      </c>
      <c r="BC237">
        <v>2</v>
      </c>
      <c r="BD237" s="40">
        <f t="shared" si="244"/>
        <v>3</v>
      </c>
      <c r="BE237" s="24">
        <f t="shared" si="263"/>
        <v>13</v>
      </c>
      <c r="BF237" s="14">
        <v>0</v>
      </c>
      <c r="BG237" t="s">
        <v>83</v>
      </c>
      <c r="BH237">
        <v>0</v>
      </c>
      <c r="BI237" s="40">
        <f t="shared" si="264"/>
        <v>0</v>
      </c>
      <c r="BJ237">
        <v>2</v>
      </c>
      <c r="BK237" t="s">
        <v>83</v>
      </c>
      <c r="BL237">
        <v>4</v>
      </c>
      <c r="BM237" s="40">
        <f t="shared" si="265"/>
        <v>0</v>
      </c>
      <c r="BN237">
        <v>3</v>
      </c>
      <c r="BO237" t="s">
        <v>83</v>
      </c>
      <c r="BP237">
        <v>1</v>
      </c>
      <c r="BQ237" s="40">
        <f t="shared" si="245"/>
        <v>4</v>
      </c>
      <c r="BR237">
        <v>1</v>
      </c>
      <c r="BS237" t="s">
        <v>83</v>
      </c>
      <c r="BT237">
        <v>3</v>
      </c>
      <c r="BU237" s="40">
        <f t="shared" si="266"/>
        <v>0</v>
      </c>
      <c r="BV237">
        <v>2</v>
      </c>
      <c r="BW237" t="s">
        <v>83</v>
      </c>
      <c r="BX237">
        <v>2</v>
      </c>
      <c r="BY237" s="40">
        <f t="shared" si="267"/>
        <v>0</v>
      </c>
      <c r="BZ237">
        <v>1</v>
      </c>
      <c r="CA237" t="s">
        <v>83</v>
      </c>
      <c r="CB237">
        <v>1</v>
      </c>
      <c r="CC237" s="40">
        <f t="shared" si="268"/>
        <v>0</v>
      </c>
      <c r="CD237" s="24">
        <f t="shared" si="269"/>
        <v>4</v>
      </c>
      <c r="CE237" s="14">
        <v>2</v>
      </c>
      <c r="CF237" t="s">
        <v>83</v>
      </c>
      <c r="CG237">
        <v>0</v>
      </c>
      <c r="CH237" s="40">
        <f t="shared" si="270"/>
        <v>0</v>
      </c>
      <c r="CI237">
        <v>3</v>
      </c>
      <c r="CJ237" t="s">
        <v>83</v>
      </c>
      <c r="CK237">
        <v>2</v>
      </c>
      <c r="CL237" s="40">
        <f t="shared" si="271"/>
        <v>3</v>
      </c>
      <c r="CM237">
        <v>0</v>
      </c>
      <c r="CN237" t="s">
        <v>83</v>
      </c>
      <c r="CO237">
        <v>1</v>
      </c>
      <c r="CP237" s="40">
        <f t="shared" si="272"/>
        <v>6</v>
      </c>
      <c r="CQ237">
        <v>3</v>
      </c>
      <c r="CR237" t="s">
        <v>83</v>
      </c>
      <c r="CS237">
        <v>3</v>
      </c>
      <c r="CT237" s="40">
        <f t="shared" si="273"/>
        <v>0</v>
      </c>
      <c r="CU237">
        <v>1</v>
      </c>
      <c r="CV237" t="s">
        <v>83</v>
      </c>
      <c r="CW237">
        <v>3</v>
      </c>
      <c r="CX237" s="40">
        <f t="shared" si="274"/>
        <v>0</v>
      </c>
      <c r="CY237">
        <v>0</v>
      </c>
      <c r="CZ237" t="s">
        <v>83</v>
      </c>
      <c r="DA237">
        <v>3</v>
      </c>
      <c r="DB237" s="40">
        <f t="shared" si="275"/>
        <v>0</v>
      </c>
      <c r="DC237" s="24">
        <f t="shared" si="276"/>
        <v>9</v>
      </c>
      <c r="DD237" s="14">
        <v>3</v>
      </c>
      <c r="DE237" t="s">
        <v>83</v>
      </c>
      <c r="DF237">
        <v>2</v>
      </c>
      <c r="DG237" s="40">
        <f t="shared" si="306"/>
        <v>0</v>
      </c>
      <c r="DH237">
        <v>3</v>
      </c>
      <c r="DI237" t="s">
        <v>83</v>
      </c>
      <c r="DJ237">
        <v>2</v>
      </c>
      <c r="DK237" s="40">
        <f t="shared" si="246"/>
        <v>3</v>
      </c>
      <c r="DL237">
        <v>2</v>
      </c>
      <c r="DM237" t="s">
        <v>83</v>
      </c>
      <c r="DN237">
        <v>2</v>
      </c>
      <c r="DO237" s="40">
        <f t="shared" si="277"/>
        <v>0</v>
      </c>
      <c r="DP237">
        <v>3</v>
      </c>
      <c r="DQ237" t="s">
        <v>83</v>
      </c>
      <c r="DR237">
        <v>4</v>
      </c>
      <c r="DS237" s="40">
        <f t="shared" si="237"/>
        <v>0</v>
      </c>
      <c r="DT237">
        <v>2</v>
      </c>
      <c r="DU237" t="s">
        <v>83</v>
      </c>
      <c r="DV237">
        <v>3</v>
      </c>
      <c r="DW237" s="40">
        <f t="shared" si="238"/>
        <v>1</v>
      </c>
      <c r="DX237">
        <v>3</v>
      </c>
      <c r="DY237" t="s">
        <v>83</v>
      </c>
      <c r="DZ237">
        <v>5</v>
      </c>
      <c r="EA237" s="39">
        <f t="shared" si="278"/>
        <v>4</v>
      </c>
      <c r="EB237" s="24">
        <f t="shared" si="247"/>
        <v>8</v>
      </c>
      <c r="EC237" s="14">
        <v>1</v>
      </c>
      <c r="ED237" t="s">
        <v>83</v>
      </c>
      <c r="EE237">
        <v>2</v>
      </c>
      <c r="EF237" s="40">
        <f t="shared" si="279"/>
        <v>0</v>
      </c>
      <c r="EG237">
        <v>1</v>
      </c>
      <c r="EH237" t="s">
        <v>83</v>
      </c>
      <c r="EI237">
        <v>4</v>
      </c>
      <c r="EJ237" s="40">
        <f t="shared" si="280"/>
        <v>0</v>
      </c>
      <c r="EK237">
        <v>4</v>
      </c>
      <c r="EL237" t="s">
        <v>83</v>
      </c>
      <c r="EM237">
        <v>1</v>
      </c>
      <c r="EN237" s="40">
        <f t="shared" si="311"/>
        <v>0</v>
      </c>
      <c r="EO237">
        <v>2</v>
      </c>
      <c r="EP237" t="s">
        <v>83</v>
      </c>
      <c r="EQ237">
        <v>3</v>
      </c>
      <c r="ER237" s="40">
        <f t="shared" si="281"/>
        <v>0</v>
      </c>
      <c r="ES237">
        <v>3</v>
      </c>
      <c r="ET237" t="s">
        <v>83</v>
      </c>
      <c r="EU237">
        <v>3</v>
      </c>
      <c r="EV237" s="40">
        <f t="shared" si="282"/>
        <v>3</v>
      </c>
      <c r="EW237">
        <v>4</v>
      </c>
      <c r="EX237" t="s">
        <v>83</v>
      </c>
      <c r="EY237">
        <v>1</v>
      </c>
      <c r="EZ237" s="40">
        <f t="shared" si="283"/>
        <v>0</v>
      </c>
      <c r="FA237" s="24">
        <f t="shared" si="284"/>
        <v>3</v>
      </c>
      <c r="FB237" s="14">
        <v>2</v>
      </c>
      <c r="FC237" t="s">
        <v>83</v>
      </c>
      <c r="FD237">
        <v>2</v>
      </c>
      <c r="FE237" s="40">
        <f t="shared" si="285"/>
        <v>0</v>
      </c>
      <c r="FF237">
        <v>1</v>
      </c>
      <c r="FG237" t="s">
        <v>83</v>
      </c>
      <c r="FH237">
        <v>1</v>
      </c>
      <c r="FI237" s="40">
        <f t="shared" si="286"/>
        <v>0</v>
      </c>
      <c r="FJ237">
        <v>0</v>
      </c>
      <c r="FK237" t="s">
        <v>83</v>
      </c>
      <c r="FL237">
        <v>0</v>
      </c>
      <c r="FM237" s="40">
        <f t="shared" si="287"/>
        <v>3</v>
      </c>
      <c r="FN237">
        <v>2</v>
      </c>
      <c r="FO237" t="s">
        <v>83</v>
      </c>
      <c r="FP237">
        <v>2</v>
      </c>
      <c r="FQ237" s="40">
        <f t="shared" si="248"/>
        <v>0</v>
      </c>
      <c r="FR237">
        <v>1</v>
      </c>
      <c r="FS237" t="s">
        <v>83</v>
      </c>
      <c r="FT237">
        <v>1</v>
      </c>
      <c r="FU237" s="40">
        <f t="shared" si="288"/>
        <v>0</v>
      </c>
      <c r="FV237">
        <v>1</v>
      </c>
      <c r="FW237" t="s">
        <v>83</v>
      </c>
      <c r="FX237">
        <v>2</v>
      </c>
      <c r="FY237" s="40">
        <f t="shared" si="249"/>
        <v>0</v>
      </c>
      <c r="FZ237" s="24">
        <f t="shared" si="250"/>
        <v>3</v>
      </c>
      <c r="GA237" s="14">
        <v>1</v>
      </c>
      <c r="GB237" t="s">
        <v>83</v>
      </c>
      <c r="GC237">
        <v>2</v>
      </c>
      <c r="GD237" s="40">
        <f t="shared" si="289"/>
        <v>0</v>
      </c>
      <c r="GE237">
        <v>2</v>
      </c>
      <c r="GF237" t="s">
        <v>83</v>
      </c>
      <c r="GG237">
        <v>1</v>
      </c>
      <c r="GH237" s="40">
        <f t="shared" si="313"/>
        <v>4</v>
      </c>
      <c r="GI237">
        <v>2</v>
      </c>
      <c r="GJ237" t="s">
        <v>83</v>
      </c>
      <c r="GK237">
        <v>1</v>
      </c>
      <c r="GL237" s="40">
        <f t="shared" si="290"/>
        <v>0</v>
      </c>
      <c r="GM237">
        <v>2</v>
      </c>
      <c r="GN237" t="s">
        <v>83</v>
      </c>
      <c r="GO237">
        <v>2</v>
      </c>
      <c r="GP237" s="40">
        <f t="shared" si="291"/>
        <v>0</v>
      </c>
      <c r="GQ237">
        <v>0</v>
      </c>
      <c r="GR237" t="s">
        <v>83</v>
      </c>
      <c r="GS237">
        <v>0</v>
      </c>
      <c r="GT237" s="40">
        <f t="shared" si="251"/>
        <v>0</v>
      </c>
      <c r="GU237">
        <v>3</v>
      </c>
      <c r="GV237" t="s">
        <v>83</v>
      </c>
      <c r="GW237">
        <v>4</v>
      </c>
      <c r="GX237" s="40">
        <f t="shared" si="292"/>
        <v>0</v>
      </c>
      <c r="GY237" s="24">
        <f t="shared" si="293"/>
        <v>4</v>
      </c>
      <c r="GZ237" s="28">
        <f t="shared" si="252"/>
        <v>58</v>
      </c>
      <c r="HA237" t="s">
        <v>84</v>
      </c>
      <c r="HB237">
        <f t="shared" si="253"/>
        <v>9</v>
      </c>
      <c r="HC237" t="s">
        <v>85</v>
      </c>
      <c r="HD237">
        <f t="shared" si="307"/>
        <v>9</v>
      </c>
      <c r="HE237" t="s">
        <v>86</v>
      </c>
      <c r="HF237">
        <f t="shared" si="254"/>
        <v>5</v>
      </c>
      <c r="HG237" t="s">
        <v>94</v>
      </c>
      <c r="HH237">
        <f t="shared" si="312"/>
        <v>9</v>
      </c>
      <c r="HI237" t="s">
        <v>88</v>
      </c>
      <c r="HJ237">
        <f t="shared" si="294"/>
        <v>0</v>
      </c>
      <c r="HK237" t="s">
        <v>95</v>
      </c>
      <c r="HL237">
        <f t="shared" si="295"/>
        <v>5</v>
      </c>
      <c r="HM237" t="s">
        <v>134</v>
      </c>
      <c r="HN237">
        <f t="shared" si="255"/>
        <v>5</v>
      </c>
      <c r="HO237" t="s">
        <v>96</v>
      </c>
      <c r="HP237">
        <f t="shared" si="296"/>
        <v>9</v>
      </c>
      <c r="HQ237" t="s">
        <v>136</v>
      </c>
      <c r="HR237" s="1">
        <f t="shared" si="297"/>
        <v>0</v>
      </c>
      <c r="HS237" t="s">
        <v>92</v>
      </c>
      <c r="HT237" s="1">
        <f t="shared" si="298"/>
        <v>0</v>
      </c>
      <c r="HU237" t="s">
        <v>133</v>
      </c>
      <c r="HV237" s="1">
        <f t="shared" si="299"/>
        <v>0</v>
      </c>
      <c r="HW237" t="s">
        <v>129</v>
      </c>
      <c r="HX237" s="1">
        <f t="shared" si="300"/>
        <v>0</v>
      </c>
      <c r="HY237" t="s">
        <v>130</v>
      </c>
      <c r="HZ237" s="1">
        <f t="shared" si="301"/>
        <v>6</v>
      </c>
      <c r="IA237" t="s">
        <v>142</v>
      </c>
      <c r="IB237" s="1">
        <f t="shared" si="302"/>
        <v>0</v>
      </c>
      <c r="IC237" t="s">
        <v>90</v>
      </c>
      <c r="ID237" s="1">
        <f t="shared" si="303"/>
        <v>5</v>
      </c>
      <c r="IE237" t="s">
        <v>91</v>
      </c>
      <c r="IF237" s="1">
        <f t="shared" si="304"/>
        <v>6</v>
      </c>
      <c r="IG237">
        <f t="shared" si="309"/>
        <v>68</v>
      </c>
      <c r="IH237" s="1">
        <f t="shared" si="305"/>
        <v>126</v>
      </c>
    </row>
    <row r="238" spans="1:242" ht="14.65" thickBot="1" x14ac:dyDescent="0.5">
      <c r="A238" s="1">
        <v>235</v>
      </c>
      <c r="B238" s="45">
        <f t="shared" si="240"/>
        <v>632</v>
      </c>
      <c r="C238" s="14" t="s">
        <v>638</v>
      </c>
      <c r="D238" t="s">
        <v>639</v>
      </c>
      <c r="E238" s="15" t="s">
        <v>642</v>
      </c>
      <c r="F238" s="28">
        <f t="shared" si="241"/>
        <v>130</v>
      </c>
      <c r="H238" s="14">
        <v>1</v>
      </c>
      <c r="I238" t="s">
        <v>83</v>
      </c>
      <c r="J238">
        <v>2</v>
      </c>
      <c r="K238" s="40">
        <f t="shared" si="256"/>
        <v>3</v>
      </c>
      <c r="L238">
        <v>0</v>
      </c>
      <c r="M238" t="s">
        <v>83</v>
      </c>
      <c r="N238">
        <v>1</v>
      </c>
      <c r="O238" s="40">
        <f t="shared" si="310"/>
        <v>3</v>
      </c>
      <c r="P238">
        <v>2</v>
      </c>
      <c r="Q238" t="s">
        <v>83</v>
      </c>
      <c r="R238">
        <v>1</v>
      </c>
      <c r="S238" s="40">
        <f t="shared" si="257"/>
        <v>0</v>
      </c>
      <c r="T238">
        <v>2</v>
      </c>
      <c r="U238" t="s">
        <v>83</v>
      </c>
      <c r="V238">
        <v>2</v>
      </c>
      <c r="W238" s="40">
        <f t="shared" si="242"/>
        <v>4</v>
      </c>
      <c r="X238">
        <v>1</v>
      </c>
      <c r="Y238" t="s">
        <v>83</v>
      </c>
      <c r="Z238">
        <v>1</v>
      </c>
      <c r="AA238" s="40">
        <f t="shared" si="243"/>
        <v>0</v>
      </c>
      <c r="AB238">
        <v>1</v>
      </c>
      <c r="AC238" t="s">
        <v>83</v>
      </c>
      <c r="AD238">
        <v>3</v>
      </c>
      <c r="AE238" s="40">
        <f t="shared" si="258"/>
        <v>0</v>
      </c>
      <c r="AF238" s="24">
        <f t="shared" si="259"/>
        <v>10</v>
      </c>
      <c r="AG238" s="14">
        <v>4</v>
      </c>
      <c r="AH238" t="s">
        <v>83</v>
      </c>
      <c r="AI238">
        <v>2</v>
      </c>
      <c r="AJ238" s="40">
        <f t="shared" si="308"/>
        <v>3</v>
      </c>
      <c r="AK238">
        <v>4</v>
      </c>
      <c r="AL238" t="s">
        <v>83</v>
      </c>
      <c r="AM238">
        <v>0</v>
      </c>
      <c r="AN238" s="40">
        <f t="shared" si="260"/>
        <v>0</v>
      </c>
      <c r="AO238">
        <v>2</v>
      </c>
      <c r="AP238" t="s">
        <v>83</v>
      </c>
      <c r="AQ238">
        <v>2</v>
      </c>
      <c r="AR238" s="40">
        <f t="shared" si="239"/>
        <v>0</v>
      </c>
      <c r="AS238">
        <v>2</v>
      </c>
      <c r="AT238" t="s">
        <v>83</v>
      </c>
      <c r="AU238">
        <v>2</v>
      </c>
      <c r="AV238" s="40">
        <f t="shared" si="261"/>
        <v>3</v>
      </c>
      <c r="AW238">
        <v>0</v>
      </c>
      <c r="AX238" t="s">
        <v>83</v>
      </c>
      <c r="AY238">
        <v>1</v>
      </c>
      <c r="AZ238" s="40">
        <f t="shared" si="262"/>
        <v>3</v>
      </c>
      <c r="BA238">
        <v>1</v>
      </c>
      <c r="BB238" t="s">
        <v>83</v>
      </c>
      <c r="BC238">
        <v>1</v>
      </c>
      <c r="BD238" s="40">
        <f t="shared" si="244"/>
        <v>0</v>
      </c>
      <c r="BE238" s="24">
        <f t="shared" si="263"/>
        <v>9</v>
      </c>
      <c r="BF238" s="14">
        <v>3</v>
      </c>
      <c r="BG238" t="s">
        <v>83</v>
      </c>
      <c r="BH238">
        <v>3</v>
      </c>
      <c r="BI238" s="40">
        <f t="shared" si="264"/>
        <v>0</v>
      </c>
      <c r="BJ238">
        <v>4</v>
      </c>
      <c r="BK238" t="s">
        <v>83</v>
      </c>
      <c r="BL238">
        <v>2</v>
      </c>
      <c r="BM238" s="40">
        <f t="shared" si="265"/>
        <v>0</v>
      </c>
      <c r="BN238">
        <v>2</v>
      </c>
      <c r="BO238" t="s">
        <v>83</v>
      </c>
      <c r="BP238">
        <v>3</v>
      </c>
      <c r="BQ238" s="40">
        <f t="shared" si="245"/>
        <v>0</v>
      </c>
      <c r="BR238">
        <v>1</v>
      </c>
      <c r="BS238" t="s">
        <v>83</v>
      </c>
      <c r="BT238">
        <v>1</v>
      </c>
      <c r="BU238" s="40">
        <f t="shared" si="266"/>
        <v>0</v>
      </c>
      <c r="BV238">
        <v>5</v>
      </c>
      <c r="BW238" t="s">
        <v>83</v>
      </c>
      <c r="BX238">
        <v>4</v>
      </c>
      <c r="BY238" s="40">
        <f t="shared" si="267"/>
        <v>0</v>
      </c>
      <c r="BZ238">
        <v>2</v>
      </c>
      <c r="CA238" t="s">
        <v>83</v>
      </c>
      <c r="CB238">
        <v>1</v>
      </c>
      <c r="CC238" s="40">
        <f t="shared" si="268"/>
        <v>0</v>
      </c>
      <c r="CD238" s="24">
        <f t="shared" si="269"/>
        <v>0</v>
      </c>
      <c r="CE238" s="14">
        <v>3</v>
      </c>
      <c r="CF238" t="s">
        <v>83</v>
      </c>
      <c r="CG238">
        <v>0</v>
      </c>
      <c r="CH238" s="40">
        <f t="shared" si="270"/>
        <v>0</v>
      </c>
      <c r="CI238">
        <v>3</v>
      </c>
      <c r="CJ238" t="s">
        <v>83</v>
      </c>
      <c r="CK238">
        <v>2</v>
      </c>
      <c r="CL238" s="40">
        <f t="shared" si="271"/>
        <v>3</v>
      </c>
      <c r="CM238">
        <v>1</v>
      </c>
      <c r="CN238" t="s">
        <v>83</v>
      </c>
      <c r="CO238">
        <v>1</v>
      </c>
      <c r="CP238" s="40">
        <f t="shared" si="272"/>
        <v>0</v>
      </c>
      <c r="CQ238">
        <v>3</v>
      </c>
      <c r="CR238" t="s">
        <v>83</v>
      </c>
      <c r="CS238">
        <v>3</v>
      </c>
      <c r="CT238" s="40">
        <f t="shared" si="273"/>
        <v>0</v>
      </c>
      <c r="CU238">
        <v>2</v>
      </c>
      <c r="CV238" t="s">
        <v>83</v>
      </c>
      <c r="CW238">
        <v>1</v>
      </c>
      <c r="CX238" s="40">
        <f t="shared" si="274"/>
        <v>4</v>
      </c>
      <c r="CY238">
        <v>0</v>
      </c>
      <c r="CZ238" t="s">
        <v>83</v>
      </c>
      <c r="DA238">
        <v>2</v>
      </c>
      <c r="DB238" s="40">
        <f t="shared" si="275"/>
        <v>0</v>
      </c>
      <c r="DC238" s="24">
        <f t="shared" si="276"/>
        <v>7</v>
      </c>
      <c r="DD238" s="14">
        <v>6</v>
      </c>
      <c r="DE238" t="s">
        <v>83</v>
      </c>
      <c r="DF238">
        <v>3</v>
      </c>
      <c r="DG238" s="40">
        <f t="shared" si="306"/>
        <v>0</v>
      </c>
      <c r="DH238">
        <v>2</v>
      </c>
      <c r="DI238" t="s">
        <v>83</v>
      </c>
      <c r="DJ238">
        <v>3</v>
      </c>
      <c r="DK238" s="40">
        <f t="shared" si="246"/>
        <v>0</v>
      </c>
      <c r="DL238">
        <v>1</v>
      </c>
      <c r="DM238" t="s">
        <v>83</v>
      </c>
      <c r="DN238">
        <v>1</v>
      </c>
      <c r="DO238" s="40">
        <f t="shared" si="277"/>
        <v>0</v>
      </c>
      <c r="DP238">
        <v>2</v>
      </c>
      <c r="DQ238" t="s">
        <v>83</v>
      </c>
      <c r="DR238">
        <v>3</v>
      </c>
      <c r="DS238" s="40">
        <f t="shared" si="237"/>
        <v>0</v>
      </c>
      <c r="DT238">
        <v>2</v>
      </c>
      <c r="DU238" t="s">
        <v>83</v>
      </c>
      <c r="DV238">
        <v>2</v>
      </c>
      <c r="DW238" s="40">
        <f t="shared" si="238"/>
        <v>1</v>
      </c>
      <c r="DX238">
        <v>2</v>
      </c>
      <c r="DY238" t="s">
        <v>83</v>
      </c>
      <c r="DZ238">
        <v>2</v>
      </c>
      <c r="EA238" s="39">
        <f t="shared" si="278"/>
        <v>0</v>
      </c>
      <c r="EB238" s="24">
        <f t="shared" si="247"/>
        <v>1</v>
      </c>
      <c r="EC238" s="14">
        <v>2</v>
      </c>
      <c r="ED238" t="s">
        <v>83</v>
      </c>
      <c r="EE238">
        <v>2</v>
      </c>
      <c r="EF238" s="40">
        <f t="shared" si="279"/>
        <v>3</v>
      </c>
      <c r="EG238">
        <v>1</v>
      </c>
      <c r="EH238" t="s">
        <v>83</v>
      </c>
      <c r="EI238">
        <v>3</v>
      </c>
      <c r="EJ238" s="40">
        <f t="shared" si="280"/>
        <v>0</v>
      </c>
      <c r="EK238">
        <v>0</v>
      </c>
      <c r="EL238" t="s">
        <v>83</v>
      </c>
      <c r="EM238">
        <v>4</v>
      </c>
      <c r="EN238" s="40">
        <f t="shared" si="311"/>
        <v>3</v>
      </c>
      <c r="EO238">
        <v>3</v>
      </c>
      <c r="EP238" t="s">
        <v>83</v>
      </c>
      <c r="EQ238">
        <v>2</v>
      </c>
      <c r="ER238" s="40">
        <f t="shared" si="281"/>
        <v>3</v>
      </c>
      <c r="ES238">
        <v>1</v>
      </c>
      <c r="ET238" t="s">
        <v>83</v>
      </c>
      <c r="EU238">
        <v>1</v>
      </c>
      <c r="EV238" s="40">
        <f t="shared" si="282"/>
        <v>4</v>
      </c>
      <c r="EW238">
        <v>4</v>
      </c>
      <c r="EX238" t="s">
        <v>83</v>
      </c>
      <c r="EY238">
        <v>3</v>
      </c>
      <c r="EZ238" s="40">
        <f t="shared" si="283"/>
        <v>0</v>
      </c>
      <c r="FA238" s="24">
        <f t="shared" si="284"/>
        <v>13</v>
      </c>
      <c r="FB238" s="14">
        <v>3</v>
      </c>
      <c r="FC238" t="s">
        <v>83</v>
      </c>
      <c r="FD238">
        <v>1</v>
      </c>
      <c r="FE238" s="40">
        <f t="shared" si="285"/>
        <v>3</v>
      </c>
      <c r="FF238">
        <v>2</v>
      </c>
      <c r="FG238" t="s">
        <v>83</v>
      </c>
      <c r="FH238">
        <v>0</v>
      </c>
      <c r="FI238" s="40">
        <f t="shared" si="286"/>
        <v>6</v>
      </c>
      <c r="FJ238">
        <v>1</v>
      </c>
      <c r="FK238" t="s">
        <v>83</v>
      </c>
      <c r="FL238">
        <v>1</v>
      </c>
      <c r="FM238" s="40">
        <f t="shared" si="287"/>
        <v>3</v>
      </c>
      <c r="FN238">
        <v>2</v>
      </c>
      <c r="FO238" t="s">
        <v>83</v>
      </c>
      <c r="FP238">
        <v>2</v>
      </c>
      <c r="FQ238" s="40">
        <f t="shared" si="248"/>
        <v>0</v>
      </c>
      <c r="FR238">
        <v>1</v>
      </c>
      <c r="FS238" t="s">
        <v>83</v>
      </c>
      <c r="FT238">
        <v>2</v>
      </c>
      <c r="FU238" s="40">
        <f t="shared" si="288"/>
        <v>4</v>
      </c>
      <c r="FV238">
        <v>1</v>
      </c>
      <c r="FW238" t="s">
        <v>83</v>
      </c>
      <c r="FX238">
        <v>2</v>
      </c>
      <c r="FY238" s="40">
        <f t="shared" si="249"/>
        <v>0</v>
      </c>
      <c r="FZ238" s="24">
        <f t="shared" si="250"/>
        <v>16</v>
      </c>
      <c r="GA238" s="14">
        <v>0</v>
      </c>
      <c r="GB238" t="s">
        <v>83</v>
      </c>
      <c r="GC238">
        <v>2</v>
      </c>
      <c r="GD238" s="40">
        <f t="shared" si="289"/>
        <v>0</v>
      </c>
      <c r="GE238">
        <v>2</v>
      </c>
      <c r="GF238" t="s">
        <v>83</v>
      </c>
      <c r="GG238">
        <v>1</v>
      </c>
      <c r="GH238" s="40">
        <f t="shared" si="313"/>
        <v>4</v>
      </c>
      <c r="GI238">
        <v>1</v>
      </c>
      <c r="GJ238" t="s">
        <v>83</v>
      </c>
      <c r="GK238">
        <v>1</v>
      </c>
      <c r="GL238" s="40">
        <f t="shared" si="290"/>
        <v>0</v>
      </c>
      <c r="GM238">
        <v>2</v>
      </c>
      <c r="GN238" t="s">
        <v>83</v>
      </c>
      <c r="GO238">
        <v>1</v>
      </c>
      <c r="GP238" s="40">
        <f t="shared" si="291"/>
        <v>3</v>
      </c>
      <c r="GQ238">
        <v>1</v>
      </c>
      <c r="GR238" t="s">
        <v>83</v>
      </c>
      <c r="GS238">
        <v>2</v>
      </c>
      <c r="GT238" s="40">
        <f t="shared" si="251"/>
        <v>3</v>
      </c>
      <c r="GU238">
        <v>2</v>
      </c>
      <c r="GV238" t="s">
        <v>83</v>
      </c>
      <c r="GW238">
        <v>2</v>
      </c>
      <c r="GX238" s="40">
        <f t="shared" si="292"/>
        <v>0</v>
      </c>
      <c r="GY238" s="24">
        <f t="shared" si="293"/>
        <v>10</v>
      </c>
      <c r="GZ238" s="28">
        <f t="shared" si="252"/>
        <v>66</v>
      </c>
      <c r="HA238" t="s">
        <v>136</v>
      </c>
      <c r="HB238">
        <f t="shared" si="253"/>
        <v>0</v>
      </c>
      <c r="HC238" t="s">
        <v>85</v>
      </c>
      <c r="HD238">
        <f t="shared" si="307"/>
        <v>9</v>
      </c>
      <c r="HE238" t="s">
        <v>86</v>
      </c>
      <c r="HF238">
        <f t="shared" si="254"/>
        <v>5</v>
      </c>
      <c r="HG238" t="s">
        <v>94</v>
      </c>
      <c r="HH238">
        <f t="shared" si="312"/>
        <v>9</v>
      </c>
      <c r="HI238" t="s">
        <v>88</v>
      </c>
      <c r="HJ238">
        <f t="shared" si="294"/>
        <v>0</v>
      </c>
      <c r="HK238" t="s">
        <v>142</v>
      </c>
      <c r="HL238">
        <f t="shared" si="295"/>
        <v>0</v>
      </c>
      <c r="HM238" t="s">
        <v>134</v>
      </c>
      <c r="HN238">
        <f t="shared" si="255"/>
        <v>5</v>
      </c>
      <c r="HO238" t="s">
        <v>96</v>
      </c>
      <c r="HP238">
        <f t="shared" si="296"/>
        <v>9</v>
      </c>
      <c r="HQ238" t="s">
        <v>84</v>
      </c>
      <c r="HR238" s="1">
        <f t="shared" si="297"/>
        <v>5</v>
      </c>
      <c r="HS238" t="s">
        <v>92</v>
      </c>
      <c r="HT238" s="1">
        <f t="shared" si="298"/>
        <v>0</v>
      </c>
      <c r="HU238" t="s">
        <v>93</v>
      </c>
      <c r="HV238" s="1">
        <f t="shared" si="299"/>
        <v>5</v>
      </c>
      <c r="HW238" t="s">
        <v>129</v>
      </c>
      <c r="HX238" s="1">
        <f t="shared" si="300"/>
        <v>0</v>
      </c>
      <c r="HY238" t="s">
        <v>141</v>
      </c>
      <c r="HZ238" s="1">
        <f t="shared" si="301"/>
        <v>0</v>
      </c>
      <c r="IA238" t="s">
        <v>95</v>
      </c>
      <c r="IB238" s="1">
        <f t="shared" si="302"/>
        <v>6</v>
      </c>
      <c r="IC238" t="s">
        <v>90</v>
      </c>
      <c r="ID238" s="1">
        <f t="shared" si="303"/>
        <v>5</v>
      </c>
      <c r="IE238" t="s">
        <v>91</v>
      </c>
      <c r="IF238" s="1">
        <f t="shared" si="304"/>
        <v>6</v>
      </c>
      <c r="IG238">
        <f t="shared" si="309"/>
        <v>64</v>
      </c>
      <c r="IH238" s="1">
        <f t="shared" si="305"/>
        <v>130</v>
      </c>
    </row>
    <row r="239" spans="1:242" ht="14.65" thickBot="1" x14ac:dyDescent="0.5">
      <c r="A239" s="1">
        <v>236</v>
      </c>
      <c r="B239" s="45">
        <f t="shared" si="240"/>
        <v>298</v>
      </c>
      <c r="C239" s="14" t="s">
        <v>640</v>
      </c>
      <c r="D239" t="s">
        <v>641</v>
      </c>
      <c r="E239" s="15" t="s">
        <v>642</v>
      </c>
      <c r="F239" s="28">
        <f t="shared" si="241"/>
        <v>159</v>
      </c>
      <c r="H239" s="14">
        <v>1</v>
      </c>
      <c r="I239" t="s">
        <v>83</v>
      </c>
      <c r="J239">
        <v>2</v>
      </c>
      <c r="K239" s="40">
        <f t="shared" si="256"/>
        <v>3</v>
      </c>
      <c r="L239">
        <v>1</v>
      </c>
      <c r="M239" t="s">
        <v>83</v>
      </c>
      <c r="N239">
        <v>0</v>
      </c>
      <c r="O239" s="40">
        <f t="shared" si="310"/>
        <v>0</v>
      </c>
      <c r="P239">
        <v>1</v>
      </c>
      <c r="Q239" t="s">
        <v>83</v>
      </c>
      <c r="R239">
        <v>3</v>
      </c>
      <c r="S239" s="40">
        <f t="shared" si="257"/>
        <v>6</v>
      </c>
      <c r="T239">
        <v>3</v>
      </c>
      <c r="U239" t="s">
        <v>83</v>
      </c>
      <c r="V239">
        <v>1</v>
      </c>
      <c r="W239" s="40">
        <f t="shared" si="242"/>
        <v>0</v>
      </c>
      <c r="X239">
        <v>1</v>
      </c>
      <c r="Y239" t="s">
        <v>83</v>
      </c>
      <c r="Z239">
        <v>3</v>
      </c>
      <c r="AA239" s="40">
        <f t="shared" si="243"/>
        <v>3</v>
      </c>
      <c r="AB239">
        <v>3</v>
      </c>
      <c r="AC239" t="s">
        <v>83</v>
      </c>
      <c r="AD239">
        <v>1</v>
      </c>
      <c r="AE239" s="40">
        <f t="shared" si="258"/>
        <v>4</v>
      </c>
      <c r="AF239" s="24">
        <f t="shared" si="259"/>
        <v>16</v>
      </c>
      <c r="AG239" s="14">
        <v>3</v>
      </c>
      <c r="AH239" t="s">
        <v>83</v>
      </c>
      <c r="AI239">
        <v>1</v>
      </c>
      <c r="AJ239" s="40">
        <f t="shared" si="308"/>
        <v>3</v>
      </c>
      <c r="AK239">
        <v>2</v>
      </c>
      <c r="AL239" t="s">
        <v>83</v>
      </c>
      <c r="AM239">
        <v>1</v>
      </c>
      <c r="AN239" s="40">
        <f t="shared" si="260"/>
        <v>0</v>
      </c>
      <c r="AO239">
        <v>1</v>
      </c>
      <c r="AP239" t="s">
        <v>83</v>
      </c>
      <c r="AQ239">
        <v>1</v>
      </c>
      <c r="AR239" s="40">
        <f t="shared" si="239"/>
        <v>0</v>
      </c>
      <c r="AS239">
        <v>4</v>
      </c>
      <c r="AT239" t="s">
        <v>83</v>
      </c>
      <c r="AU239">
        <v>1</v>
      </c>
      <c r="AV239" s="40">
        <f t="shared" si="261"/>
        <v>0</v>
      </c>
      <c r="AW239">
        <v>1</v>
      </c>
      <c r="AX239" t="s">
        <v>83</v>
      </c>
      <c r="AY239">
        <v>3</v>
      </c>
      <c r="AZ239" s="40">
        <f t="shared" si="262"/>
        <v>3</v>
      </c>
      <c r="BA239">
        <v>1</v>
      </c>
      <c r="BB239" t="s">
        <v>83</v>
      </c>
      <c r="BC239">
        <v>2</v>
      </c>
      <c r="BD239" s="40">
        <f t="shared" si="244"/>
        <v>4</v>
      </c>
      <c r="BE239" s="24">
        <f t="shared" si="263"/>
        <v>10</v>
      </c>
      <c r="BF239" s="14">
        <v>3</v>
      </c>
      <c r="BG239" t="s">
        <v>83</v>
      </c>
      <c r="BH239">
        <v>1</v>
      </c>
      <c r="BI239" s="40">
        <f t="shared" si="264"/>
        <v>0</v>
      </c>
      <c r="BJ239">
        <v>2</v>
      </c>
      <c r="BK239" t="s">
        <v>83</v>
      </c>
      <c r="BL239">
        <v>3</v>
      </c>
      <c r="BM239" s="40">
        <f t="shared" si="265"/>
        <v>0</v>
      </c>
      <c r="BN239">
        <v>2</v>
      </c>
      <c r="BO239" t="s">
        <v>83</v>
      </c>
      <c r="BP239">
        <v>1</v>
      </c>
      <c r="BQ239" s="40">
        <f t="shared" si="245"/>
        <v>3</v>
      </c>
      <c r="BR239">
        <v>1</v>
      </c>
      <c r="BS239" t="s">
        <v>83</v>
      </c>
      <c r="BT239">
        <v>1</v>
      </c>
      <c r="BU239" s="40">
        <f t="shared" si="266"/>
        <v>0</v>
      </c>
      <c r="BV239">
        <v>2</v>
      </c>
      <c r="BW239" t="s">
        <v>83</v>
      </c>
      <c r="BX239">
        <v>1</v>
      </c>
      <c r="BY239" s="40">
        <f t="shared" si="267"/>
        <v>0</v>
      </c>
      <c r="BZ239">
        <v>1</v>
      </c>
      <c r="CA239" t="s">
        <v>83</v>
      </c>
      <c r="CB239">
        <v>1</v>
      </c>
      <c r="CC239" s="40">
        <f t="shared" si="268"/>
        <v>0</v>
      </c>
      <c r="CD239" s="24">
        <f t="shared" si="269"/>
        <v>3</v>
      </c>
      <c r="CE239" s="14">
        <v>2</v>
      </c>
      <c r="CF239" t="s">
        <v>83</v>
      </c>
      <c r="CG239">
        <v>1</v>
      </c>
      <c r="CH239" s="40">
        <f t="shared" si="270"/>
        <v>0</v>
      </c>
      <c r="CI239">
        <v>4</v>
      </c>
      <c r="CJ239" t="s">
        <v>83</v>
      </c>
      <c r="CK239">
        <v>1</v>
      </c>
      <c r="CL239" s="40">
        <f t="shared" si="271"/>
        <v>6</v>
      </c>
      <c r="CM239">
        <v>1</v>
      </c>
      <c r="CN239" t="s">
        <v>83</v>
      </c>
      <c r="CO239">
        <v>1</v>
      </c>
      <c r="CP239" s="40">
        <f t="shared" si="272"/>
        <v>0</v>
      </c>
      <c r="CQ239">
        <v>3</v>
      </c>
      <c r="CR239" t="s">
        <v>83</v>
      </c>
      <c r="CS239">
        <v>1</v>
      </c>
      <c r="CT239" s="40">
        <f t="shared" si="273"/>
        <v>3</v>
      </c>
      <c r="CU239">
        <v>1</v>
      </c>
      <c r="CV239" t="s">
        <v>83</v>
      </c>
      <c r="CW239">
        <v>2</v>
      </c>
      <c r="CX239" s="40">
        <f t="shared" si="274"/>
        <v>0</v>
      </c>
      <c r="CY239">
        <v>1</v>
      </c>
      <c r="CZ239" t="s">
        <v>83</v>
      </c>
      <c r="DA239">
        <v>2</v>
      </c>
      <c r="DB239" s="40">
        <f t="shared" si="275"/>
        <v>0</v>
      </c>
      <c r="DC239" s="24">
        <f t="shared" si="276"/>
        <v>9</v>
      </c>
      <c r="DD239" s="14">
        <v>4</v>
      </c>
      <c r="DE239" t="s">
        <v>83</v>
      </c>
      <c r="DF239">
        <v>2</v>
      </c>
      <c r="DG239" s="40">
        <f t="shared" si="306"/>
        <v>0</v>
      </c>
      <c r="DH239">
        <v>3</v>
      </c>
      <c r="DI239" t="s">
        <v>83</v>
      </c>
      <c r="DJ239">
        <v>2</v>
      </c>
      <c r="DK239" s="40">
        <f t="shared" si="246"/>
        <v>3</v>
      </c>
      <c r="DL239">
        <v>2</v>
      </c>
      <c r="DM239" t="s">
        <v>83</v>
      </c>
      <c r="DN239">
        <v>2</v>
      </c>
      <c r="DO239" s="40">
        <f t="shared" si="277"/>
        <v>0</v>
      </c>
      <c r="DP239">
        <v>2</v>
      </c>
      <c r="DQ239" t="s">
        <v>83</v>
      </c>
      <c r="DR239">
        <v>4</v>
      </c>
      <c r="DS239" s="40">
        <f t="shared" si="237"/>
        <v>0</v>
      </c>
      <c r="DT239">
        <v>1</v>
      </c>
      <c r="DU239" t="s">
        <v>83</v>
      </c>
      <c r="DV239">
        <v>2</v>
      </c>
      <c r="DW239" s="40">
        <f t="shared" si="238"/>
        <v>1</v>
      </c>
      <c r="DX239">
        <v>1</v>
      </c>
      <c r="DY239" t="s">
        <v>83</v>
      </c>
      <c r="DZ239">
        <v>3</v>
      </c>
      <c r="EA239" s="39">
        <f t="shared" si="278"/>
        <v>4</v>
      </c>
      <c r="EB239" s="24">
        <f t="shared" si="247"/>
        <v>8</v>
      </c>
      <c r="EC239" s="14">
        <v>1</v>
      </c>
      <c r="ED239" t="s">
        <v>83</v>
      </c>
      <c r="EE239">
        <v>2</v>
      </c>
      <c r="EF239" s="40">
        <f t="shared" si="279"/>
        <v>0</v>
      </c>
      <c r="EG239">
        <v>3</v>
      </c>
      <c r="EH239" t="s">
        <v>83</v>
      </c>
      <c r="EI239">
        <v>2</v>
      </c>
      <c r="EJ239" s="40">
        <f t="shared" si="280"/>
        <v>4</v>
      </c>
      <c r="EK239">
        <v>2</v>
      </c>
      <c r="EL239" t="s">
        <v>83</v>
      </c>
      <c r="EM239">
        <v>1</v>
      </c>
      <c r="EN239" s="40">
        <f t="shared" si="311"/>
        <v>0</v>
      </c>
      <c r="EO239">
        <v>2</v>
      </c>
      <c r="EP239" t="s">
        <v>83</v>
      </c>
      <c r="EQ239">
        <v>2</v>
      </c>
      <c r="ER239" s="40">
        <f t="shared" si="281"/>
        <v>0</v>
      </c>
      <c r="ES239">
        <v>1</v>
      </c>
      <c r="ET239" t="s">
        <v>83</v>
      </c>
      <c r="EU239">
        <v>2</v>
      </c>
      <c r="EV239" s="40">
        <f t="shared" si="282"/>
        <v>0</v>
      </c>
      <c r="EW239">
        <v>2</v>
      </c>
      <c r="EX239" t="s">
        <v>83</v>
      </c>
      <c r="EY239">
        <v>1</v>
      </c>
      <c r="EZ239" s="40">
        <f t="shared" si="283"/>
        <v>0</v>
      </c>
      <c r="FA239" s="24">
        <f t="shared" si="284"/>
        <v>4</v>
      </c>
      <c r="FB239" s="14">
        <v>2</v>
      </c>
      <c r="FC239" t="s">
        <v>83</v>
      </c>
      <c r="FD239">
        <v>1</v>
      </c>
      <c r="FE239" s="40">
        <f t="shared" si="285"/>
        <v>4</v>
      </c>
      <c r="FF239">
        <v>4</v>
      </c>
      <c r="FG239" t="s">
        <v>83</v>
      </c>
      <c r="FH239">
        <v>1</v>
      </c>
      <c r="FI239" s="40">
        <f t="shared" si="286"/>
        <v>3</v>
      </c>
      <c r="FJ239">
        <v>1</v>
      </c>
      <c r="FK239" t="s">
        <v>83</v>
      </c>
      <c r="FL239">
        <v>1</v>
      </c>
      <c r="FM239" s="40">
        <f t="shared" si="287"/>
        <v>3</v>
      </c>
      <c r="FN239">
        <v>2</v>
      </c>
      <c r="FO239" t="s">
        <v>83</v>
      </c>
      <c r="FP239">
        <v>1</v>
      </c>
      <c r="FQ239" s="40">
        <f t="shared" si="248"/>
        <v>4</v>
      </c>
      <c r="FR239">
        <v>1</v>
      </c>
      <c r="FS239" t="s">
        <v>83</v>
      </c>
      <c r="FT239">
        <v>2</v>
      </c>
      <c r="FU239" s="40">
        <f t="shared" si="288"/>
        <v>4</v>
      </c>
      <c r="FV239">
        <v>1</v>
      </c>
      <c r="FW239" t="s">
        <v>83</v>
      </c>
      <c r="FX239">
        <v>3</v>
      </c>
      <c r="FY239" s="40">
        <f t="shared" si="249"/>
        <v>0</v>
      </c>
      <c r="FZ239" s="24">
        <f t="shared" si="250"/>
        <v>18</v>
      </c>
      <c r="GA239" s="14">
        <v>2</v>
      </c>
      <c r="GB239" t="s">
        <v>83</v>
      </c>
      <c r="GC239">
        <v>1</v>
      </c>
      <c r="GD239" s="40">
        <f t="shared" si="289"/>
        <v>0</v>
      </c>
      <c r="GE239">
        <v>3</v>
      </c>
      <c r="GF239" t="s">
        <v>83</v>
      </c>
      <c r="GG239">
        <v>1</v>
      </c>
      <c r="GH239" s="40">
        <f t="shared" si="313"/>
        <v>3</v>
      </c>
      <c r="GI239">
        <v>1</v>
      </c>
      <c r="GJ239" t="s">
        <v>83</v>
      </c>
      <c r="GK239">
        <v>1</v>
      </c>
      <c r="GL239" s="40">
        <f t="shared" si="290"/>
        <v>0</v>
      </c>
      <c r="GM239">
        <v>2</v>
      </c>
      <c r="GN239" t="s">
        <v>83</v>
      </c>
      <c r="GO239">
        <v>1</v>
      </c>
      <c r="GP239" s="40">
        <f t="shared" si="291"/>
        <v>3</v>
      </c>
      <c r="GQ239">
        <v>1</v>
      </c>
      <c r="GR239" t="s">
        <v>83</v>
      </c>
      <c r="GS239">
        <v>1</v>
      </c>
      <c r="GT239" s="40">
        <f t="shared" si="251"/>
        <v>0</v>
      </c>
      <c r="GU239">
        <v>1</v>
      </c>
      <c r="GV239" t="s">
        <v>83</v>
      </c>
      <c r="GW239">
        <v>3</v>
      </c>
      <c r="GX239" s="40">
        <f t="shared" si="292"/>
        <v>0</v>
      </c>
      <c r="GY239" s="24">
        <f t="shared" si="293"/>
        <v>6</v>
      </c>
      <c r="GZ239" s="28">
        <f t="shared" si="252"/>
        <v>74</v>
      </c>
      <c r="HA239" t="s">
        <v>84</v>
      </c>
      <c r="HB239">
        <f t="shared" si="253"/>
        <v>9</v>
      </c>
      <c r="HC239" t="s">
        <v>85</v>
      </c>
      <c r="HD239">
        <f t="shared" si="307"/>
        <v>9</v>
      </c>
      <c r="HE239" t="s">
        <v>86</v>
      </c>
      <c r="HF239">
        <f t="shared" si="254"/>
        <v>5</v>
      </c>
      <c r="HG239" t="s">
        <v>94</v>
      </c>
      <c r="HH239">
        <f t="shared" si="312"/>
        <v>9</v>
      </c>
      <c r="HI239" t="s">
        <v>88</v>
      </c>
      <c r="HJ239">
        <f t="shared" si="294"/>
        <v>0</v>
      </c>
      <c r="HK239" t="s">
        <v>131</v>
      </c>
      <c r="HL239">
        <f t="shared" si="295"/>
        <v>0</v>
      </c>
      <c r="HM239" t="s">
        <v>90</v>
      </c>
      <c r="HN239">
        <f t="shared" si="255"/>
        <v>9</v>
      </c>
      <c r="HO239" t="s">
        <v>96</v>
      </c>
      <c r="HP239">
        <f t="shared" si="296"/>
        <v>9</v>
      </c>
      <c r="HQ239" t="s">
        <v>132</v>
      </c>
      <c r="HR239" s="1">
        <f t="shared" si="297"/>
        <v>6</v>
      </c>
      <c r="HS239" t="s">
        <v>137</v>
      </c>
      <c r="HT239" s="1">
        <f t="shared" si="298"/>
        <v>6</v>
      </c>
      <c r="HU239" t="s">
        <v>93</v>
      </c>
      <c r="HV239" s="1">
        <f t="shared" si="299"/>
        <v>5</v>
      </c>
      <c r="HW239" t="s">
        <v>87</v>
      </c>
      <c r="HX239" s="1">
        <f t="shared" si="300"/>
        <v>6</v>
      </c>
      <c r="HY239" t="s">
        <v>130</v>
      </c>
      <c r="HZ239" s="1">
        <f t="shared" si="301"/>
        <v>6</v>
      </c>
      <c r="IA239" t="s">
        <v>142</v>
      </c>
      <c r="IB239" s="1">
        <f t="shared" si="302"/>
        <v>0</v>
      </c>
      <c r="IC239" t="s">
        <v>134</v>
      </c>
      <c r="ID239" s="1">
        <f t="shared" si="303"/>
        <v>6</v>
      </c>
      <c r="IE239" t="s">
        <v>135</v>
      </c>
      <c r="IF239" s="1">
        <f t="shared" si="304"/>
        <v>0</v>
      </c>
      <c r="IG239">
        <f t="shared" si="309"/>
        <v>85</v>
      </c>
      <c r="IH239" s="1">
        <f t="shared" si="305"/>
        <v>159</v>
      </c>
    </row>
    <row r="240" spans="1:242" ht="14.65" thickBot="1" x14ac:dyDescent="0.5">
      <c r="A240" s="1">
        <v>237</v>
      </c>
      <c r="B240" s="45">
        <f t="shared" si="240"/>
        <v>527</v>
      </c>
      <c r="C240" s="14" t="s">
        <v>480</v>
      </c>
      <c r="D240" t="s">
        <v>643</v>
      </c>
      <c r="E240" s="15" t="s">
        <v>642</v>
      </c>
      <c r="F240" s="28">
        <f t="shared" si="241"/>
        <v>141</v>
      </c>
      <c r="H240" s="14">
        <v>1</v>
      </c>
      <c r="I240" t="s">
        <v>83</v>
      </c>
      <c r="J240">
        <v>2</v>
      </c>
      <c r="K240" s="40">
        <f t="shared" si="256"/>
        <v>3</v>
      </c>
      <c r="L240">
        <v>2</v>
      </c>
      <c r="M240" t="s">
        <v>83</v>
      </c>
      <c r="N240">
        <v>3</v>
      </c>
      <c r="O240" s="40">
        <f t="shared" si="310"/>
        <v>3</v>
      </c>
      <c r="P240">
        <v>2</v>
      </c>
      <c r="Q240" t="s">
        <v>83</v>
      </c>
      <c r="R240">
        <v>2</v>
      </c>
      <c r="S240" s="40">
        <f t="shared" si="257"/>
        <v>0</v>
      </c>
      <c r="T240">
        <v>2</v>
      </c>
      <c r="U240" t="s">
        <v>83</v>
      </c>
      <c r="V240">
        <v>1</v>
      </c>
      <c r="W240" s="40">
        <f t="shared" si="242"/>
        <v>0</v>
      </c>
      <c r="X240">
        <v>1</v>
      </c>
      <c r="Y240" t="s">
        <v>83</v>
      </c>
      <c r="Z240">
        <v>1</v>
      </c>
      <c r="AA240" s="40">
        <f t="shared" si="243"/>
        <v>0</v>
      </c>
      <c r="AB240">
        <v>1</v>
      </c>
      <c r="AC240" t="s">
        <v>83</v>
      </c>
      <c r="AD240">
        <v>3</v>
      </c>
      <c r="AE240" s="40">
        <f t="shared" si="258"/>
        <v>0</v>
      </c>
      <c r="AF240" s="24">
        <f t="shared" si="259"/>
        <v>6</v>
      </c>
      <c r="AG240" s="14">
        <v>3</v>
      </c>
      <c r="AH240" t="s">
        <v>83</v>
      </c>
      <c r="AI240">
        <v>1</v>
      </c>
      <c r="AJ240" s="40">
        <f t="shared" si="308"/>
        <v>3</v>
      </c>
      <c r="AK240">
        <v>1</v>
      </c>
      <c r="AL240" t="s">
        <v>83</v>
      </c>
      <c r="AM240">
        <v>3</v>
      </c>
      <c r="AN240" s="40">
        <f t="shared" si="260"/>
        <v>0</v>
      </c>
      <c r="AO240">
        <v>2</v>
      </c>
      <c r="AP240" t="s">
        <v>83</v>
      </c>
      <c r="AQ240">
        <v>3</v>
      </c>
      <c r="AR240" s="40">
        <f t="shared" si="239"/>
        <v>3</v>
      </c>
      <c r="AS240">
        <v>2</v>
      </c>
      <c r="AT240" t="s">
        <v>83</v>
      </c>
      <c r="AU240">
        <v>2</v>
      </c>
      <c r="AV240" s="40">
        <f t="shared" si="261"/>
        <v>3</v>
      </c>
      <c r="AW240">
        <v>3</v>
      </c>
      <c r="AX240" t="s">
        <v>83</v>
      </c>
      <c r="AY240">
        <v>2</v>
      </c>
      <c r="AZ240" s="40">
        <f t="shared" si="262"/>
        <v>0</v>
      </c>
      <c r="BA240">
        <v>2</v>
      </c>
      <c r="BB240" t="s">
        <v>83</v>
      </c>
      <c r="BC240">
        <v>1</v>
      </c>
      <c r="BD240" s="40">
        <f t="shared" si="244"/>
        <v>0</v>
      </c>
      <c r="BE240" s="24">
        <f t="shared" si="263"/>
        <v>9</v>
      </c>
      <c r="BF240" s="14">
        <v>3</v>
      </c>
      <c r="BG240" t="s">
        <v>83</v>
      </c>
      <c r="BH240">
        <v>4</v>
      </c>
      <c r="BI240" s="40">
        <f t="shared" si="264"/>
        <v>4</v>
      </c>
      <c r="BJ240">
        <v>2</v>
      </c>
      <c r="BK240" t="s">
        <v>83</v>
      </c>
      <c r="BL240">
        <v>3</v>
      </c>
      <c r="BM240" s="40">
        <f t="shared" si="265"/>
        <v>0</v>
      </c>
      <c r="BN240">
        <v>1</v>
      </c>
      <c r="BO240" t="s">
        <v>83</v>
      </c>
      <c r="BP240">
        <v>4</v>
      </c>
      <c r="BQ240" s="40">
        <f t="shared" si="245"/>
        <v>0</v>
      </c>
      <c r="BR240">
        <v>1</v>
      </c>
      <c r="BS240" t="s">
        <v>83</v>
      </c>
      <c r="BT240">
        <v>1</v>
      </c>
      <c r="BU240" s="40">
        <f t="shared" si="266"/>
        <v>0</v>
      </c>
      <c r="BV240">
        <v>1</v>
      </c>
      <c r="BW240" t="s">
        <v>83</v>
      </c>
      <c r="BX240">
        <v>2</v>
      </c>
      <c r="BY240" s="40">
        <f t="shared" si="267"/>
        <v>3</v>
      </c>
      <c r="BZ240">
        <v>2</v>
      </c>
      <c r="CA240" t="s">
        <v>83</v>
      </c>
      <c r="CB240">
        <v>1</v>
      </c>
      <c r="CC240" s="40">
        <f t="shared" si="268"/>
        <v>0</v>
      </c>
      <c r="CD240" s="24">
        <f t="shared" si="269"/>
        <v>7</v>
      </c>
      <c r="CE240" s="14">
        <v>2</v>
      </c>
      <c r="CF240" t="s">
        <v>83</v>
      </c>
      <c r="CG240">
        <v>1</v>
      </c>
      <c r="CH240" s="40">
        <f t="shared" si="270"/>
        <v>0</v>
      </c>
      <c r="CI240">
        <v>2</v>
      </c>
      <c r="CJ240" t="s">
        <v>83</v>
      </c>
      <c r="CK240">
        <v>2</v>
      </c>
      <c r="CL240" s="40">
        <f t="shared" si="271"/>
        <v>0</v>
      </c>
      <c r="CM240">
        <v>2</v>
      </c>
      <c r="CN240" t="s">
        <v>83</v>
      </c>
      <c r="CO240">
        <v>1</v>
      </c>
      <c r="CP240" s="40">
        <f t="shared" si="272"/>
        <v>0</v>
      </c>
      <c r="CQ240">
        <v>1</v>
      </c>
      <c r="CR240" t="s">
        <v>83</v>
      </c>
      <c r="CS240">
        <v>1</v>
      </c>
      <c r="CT240" s="40">
        <f t="shared" si="273"/>
        <v>0</v>
      </c>
      <c r="CU240">
        <v>1</v>
      </c>
      <c r="CV240" t="s">
        <v>83</v>
      </c>
      <c r="CW240">
        <v>2</v>
      </c>
      <c r="CX240" s="40">
        <f t="shared" si="274"/>
        <v>0</v>
      </c>
      <c r="CY240">
        <v>1</v>
      </c>
      <c r="CZ240" t="s">
        <v>83</v>
      </c>
      <c r="DA240">
        <v>1</v>
      </c>
      <c r="DB240" s="40">
        <f t="shared" si="275"/>
        <v>0</v>
      </c>
      <c r="DC240" s="24">
        <f t="shared" si="276"/>
        <v>0</v>
      </c>
      <c r="DD240" s="14">
        <v>2</v>
      </c>
      <c r="DE240" t="s">
        <v>83</v>
      </c>
      <c r="DF240">
        <v>1</v>
      </c>
      <c r="DG240" s="40">
        <f t="shared" si="306"/>
        <v>0</v>
      </c>
      <c r="DH240">
        <v>4</v>
      </c>
      <c r="DI240" t="s">
        <v>83</v>
      </c>
      <c r="DJ240">
        <v>5</v>
      </c>
      <c r="DK240" s="40">
        <f t="shared" si="246"/>
        <v>0</v>
      </c>
      <c r="DL240">
        <v>1</v>
      </c>
      <c r="DM240" t="s">
        <v>83</v>
      </c>
      <c r="DN240">
        <v>2</v>
      </c>
      <c r="DO240" s="40">
        <f t="shared" si="277"/>
        <v>4</v>
      </c>
      <c r="DP240">
        <v>4</v>
      </c>
      <c r="DQ240" t="s">
        <v>83</v>
      </c>
      <c r="DR240">
        <v>1</v>
      </c>
      <c r="DS240" s="40">
        <f t="shared" si="237"/>
        <v>0</v>
      </c>
      <c r="DT240">
        <v>2</v>
      </c>
      <c r="DU240" t="s">
        <v>83</v>
      </c>
      <c r="DV240">
        <v>2</v>
      </c>
      <c r="DW240" s="40">
        <f t="shared" si="238"/>
        <v>1</v>
      </c>
      <c r="DX240">
        <v>2</v>
      </c>
      <c r="DY240" t="s">
        <v>83</v>
      </c>
      <c r="DZ240">
        <v>3</v>
      </c>
      <c r="EA240" s="39">
        <f t="shared" si="278"/>
        <v>3</v>
      </c>
      <c r="EB240" s="24">
        <f t="shared" si="247"/>
        <v>8</v>
      </c>
      <c r="EC240" s="14">
        <v>3</v>
      </c>
      <c r="ED240" t="s">
        <v>83</v>
      </c>
      <c r="EE240">
        <v>3</v>
      </c>
      <c r="EF240" s="40">
        <f t="shared" si="279"/>
        <v>3</v>
      </c>
      <c r="EG240">
        <v>1</v>
      </c>
      <c r="EH240" t="s">
        <v>83</v>
      </c>
      <c r="EI240">
        <v>3</v>
      </c>
      <c r="EJ240" s="40">
        <f t="shared" si="280"/>
        <v>0</v>
      </c>
      <c r="EK240">
        <v>2</v>
      </c>
      <c r="EL240" t="s">
        <v>83</v>
      </c>
      <c r="EM240">
        <v>3</v>
      </c>
      <c r="EN240" s="40">
        <f t="shared" si="311"/>
        <v>3</v>
      </c>
      <c r="EO240">
        <v>3</v>
      </c>
      <c r="EP240" t="s">
        <v>83</v>
      </c>
      <c r="EQ240">
        <v>4</v>
      </c>
      <c r="ER240" s="40">
        <f t="shared" si="281"/>
        <v>0</v>
      </c>
      <c r="ES240">
        <v>2</v>
      </c>
      <c r="ET240" t="s">
        <v>83</v>
      </c>
      <c r="EU240">
        <v>2</v>
      </c>
      <c r="EV240" s="40">
        <f t="shared" si="282"/>
        <v>3</v>
      </c>
      <c r="EW240">
        <v>1</v>
      </c>
      <c r="EX240" t="s">
        <v>83</v>
      </c>
      <c r="EY240">
        <v>1</v>
      </c>
      <c r="EZ240" s="40">
        <f t="shared" si="283"/>
        <v>0</v>
      </c>
      <c r="FA240" s="24">
        <f t="shared" si="284"/>
        <v>9</v>
      </c>
      <c r="FB240" s="14">
        <v>2</v>
      </c>
      <c r="FC240" t="s">
        <v>83</v>
      </c>
      <c r="FD240">
        <v>1</v>
      </c>
      <c r="FE240" s="40">
        <f t="shared" si="285"/>
        <v>4</v>
      </c>
      <c r="FF240">
        <v>3</v>
      </c>
      <c r="FG240" t="s">
        <v>83</v>
      </c>
      <c r="FH240">
        <v>1</v>
      </c>
      <c r="FI240" s="40">
        <f t="shared" si="286"/>
        <v>4</v>
      </c>
      <c r="FJ240">
        <v>2</v>
      </c>
      <c r="FK240" t="s">
        <v>83</v>
      </c>
      <c r="FL240">
        <v>1</v>
      </c>
      <c r="FM240" s="40">
        <f t="shared" si="287"/>
        <v>0</v>
      </c>
      <c r="FN240">
        <v>2</v>
      </c>
      <c r="FO240" t="s">
        <v>83</v>
      </c>
      <c r="FP240">
        <v>1</v>
      </c>
      <c r="FQ240" s="40">
        <f t="shared" si="248"/>
        <v>4</v>
      </c>
      <c r="FR240">
        <v>3</v>
      </c>
      <c r="FS240" t="s">
        <v>83</v>
      </c>
      <c r="FT240">
        <v>3</v>
      </c>
      <c r="FU240" s="40">
        <f t="shared" si="288"/>
        <v>0</v>
      </c>
      <c r="FV240">
        <v>1</v>
      </c>
      <c r="FW240" t="s">
        <v>83</v>
      </c>
      <c r="FX240">
        <v>3</v>
      </c>
      <c r="FY240" s="40">
        <f t="shared" si="249"/>
        <v>0</v>
      </c>
      <c r="FZ240" s="24">
        <f t="shared" si="250"/>
        <v>12</v>
      </c>
      <c r="GA240" s="14">
        <v>3</v>
      </c>
      <c r="GB240" t="s">
        <v>83</v>
      </c>
      <c r="GC240">
        <v>1</v>
      </c>
      <c r="GD240" s="40">
        <f t="shared" si="289"/>
        <v>0</v>
      </c>
      <c r="GE240">
        <v>3</v>
      </c>
      <c r="GF240" t="s">
        <v>83</v>
      </c>
      <c r="GG240">
        <v>2</v>
      </c>
      <c r="GH240" s="40">
        <f t="shared" si="313"/>
        <v>6</v>
      </c>
      <c r="GI240">
        <v>1</v>
      </c>
      <c r="GJ240" t="s">
        <v>83</v>
      </c>
      <c r="GK240">
        <v>3</v>
      </c>
      <c r="GL240" s="40">
        <f t="shared" si="290"/>
        <v>3</v>
      </c>
      <c r="GM240">
        <v>2</v>
      </c>
      <c r="GN240" t="s">
        <v>83</v>
      </c>
      <c r="GO240">
        <v>1</v>
      </c>
      <c r="GP240" s="40">
        <f t="shared" si="291"/>
        <v>3</v>
      </c>
      <c r="GQ240">
        <v>3</v>
      </c>
      <c r="GR240" t="s">
        <v>83</v>
      </c>
      <c r="GS240">
        <v>3</v>
      </c>
      <c r="GT240" s="40">
        <f t="shared" si="251"/>
        <v>0</v>
      </c>
      <c r="GU240">
        <v>1</v>
      </c>
      <c r="GV240" t="s">
        <v>83</v>
      </c>
      <c r="GW240">
        <v>4</v>
      </c>
      <c r="GX240" s="40">
        <f t="shared" si="292"/>
        <v>0</v>
      </c>
      <c r="GY240" s="24">
        <f t="shared" si="293"/>
        <v>12</v>
      </c>
      <c r="GZ240" s="28">
        <f t="shared" si="252"/>
        <v>63</v>
      </c>
      <c r="HA240" t="s">
        <v>435</v>
      </c>
      <c r="HB240">
        <f t="shared" si="253"/>
        <v>5</v>
      </c>
      <c r="HC240" t="s">
        <v>326</v>
      </c>
      <c r="HD240">
        <f t="shared" si="307"/>
        <v>0</v>
      </c>
      <c r="HE240" t="s">
        <v>93</v>
      </c>
      <c r="HF240">
        <f t="shared" si="254"/>
        <v>9</v>
      </c>
      <c r="HG240" t="s">
        <v>94</v>
      </c>
      <c r="HH240">
        <f t="shared" si="312"/>
        <v>9</v>
      </c>
      <c r="HI240" t="s">
        <v>141</v>
      </c>
      <c r="HJ240">
        <f t="shared" si="294"/>
        <v>0</v>
      </c>
      <c r="HK240" t="s">
        <v>89</v>
      </c>
      <c r="HL240">
        <f t="shared" si="295"/>
        <v>9</v>
      </c>
      <c r="HM240" t="s">
        <v>90</v>
      </c>
      <c r="HN240">
        <f t="shared" si="255"/>
        <v>9</v>
      </c>
      <c r="HO240" t="s">
        <v>96</v>
      </c>
      <c r="HP240">
        <f t="shared" si="296"/>
        <v>9</v>
      </c>
      <c r="HQ240" t="s">
        <v>84</v>
      </c>
      <c r="HR240" s="1">
        <f t="shared" si="297"/>
        <v>5</v>
      </c>
      <c r="HS240" t="s">
        <v>85</v>
      </c>
      <c r="HT240" s="1">
        <f t="shared" si="298"/>
        <v>5</v>
      </c>
      <c r="HU240" t="s">
        <v>86</v>
      </c>
      <c r="HV240" s="1">
        <f t="shared" si="299"/>
        <v>6</v>
      </c>
      <c r="HW240" t="s">
        <v>87</v>
      </c>
      <c r="HX240" s="1">
        <f t="shared" si="300"/>
        <v>6</v>
      </c>
      <c r="HY240" t="s">
        <v>88</v>
      </c>
      <c r="HZ240" s="1">
        <f t="shared" si="301"/>
        <v>0</v>
      </c>
      <c r="IA240" t="s">
        <v>131</v>
      </c>
      <c r="IB240" s="1">
        <f t="shared" si="302"/>
        <v>0</v>
      </c>
      <c r="IC240" t="s">
        <v>134</v>
      </c>
      <c r="ID240" s="1">
        <f t="shared" si="303"/>
        <v>6</v>
      </c>
      <c r="IE240" t="s">
        <v>135</v>
      </c>
      <c r="IF240" s="1">
        <f t="shared" si="304"/>
        <v>0</v>
      </c>
      <c r="IG240">
        <f t="shared" si="309"/>
        <v>78</v>
      </c>
      <c r="IH240" s="1">
        <f t="shared" si="305"/>
        <v>141</v>
      </c>
    </row>
    <row r="241" spans="1:242" ht="14.65" thickBot="1" x14ac:dyDescent="0.5">
      <c r="A241" s="1">
        <v>238</v>
      </c>
      <c r="B241" s="45">
        <f t="shared" si="240"/>
        <v>376</v>
      </c>
      <c r="C241" s="14" t="s">
        <v>645</v>
      </c>
      <c r="D241" t="s">
        <v>160</v>
      </c>
      <c r="E241" s="15" t="s">
        <v>642</v>
      </c>
      <c r="F241" s="28">
        <f t="shared" si="241"/>
        <v>154</v>
      </c>
      <c r="H241" s="14">
        <v>1</v>
      </c>
      <c r="I241" t="s">
        <v>83</v>
      </c>
      <c r="J241">
        <v>1</v>
      </c>
      <c r="K241" s="40">
        <f t="shared" si="256"/>
        <v>0</v>
      </c>
      <c r="L241">
        <v>0</v>
      </c>
      <c r="M241" t="s">
        <v>83</v>
      </c>
      <c r="N241">
        <v>2</v>
      </c>
      <c r="O241" s="40">
        <f t="shared" si="310"/>
        <v>6</v>
      </c>
      <c r="P241">
        <v>1</v>
      </c>
      <c r="Q241" t="s">
        <v>83</v>
      </c>
      <c r="R241">
        <v>0</v>
      </c>
      <c r="S241" s="40">
        <f t="shared" si="257"/>
        <v>0</v>
      </c>
      <c r="T241">
        <v>2</v>
      </c>
      <c r="U241" t="s">
        <v>83</v>
      </c>
      <c r="V241">
        <v>0</v>
      </c>
      <c r="W241" s="40">
        <f t="shared" si="242"/>
        <v>0</v>
      </c>
      <c r="X241">
        <v>0</v>
      </c>
      <c r="Y241" t="s">
        <v>83</v>
      </c>
      <c r="Z241">
        <v>0</v>
      </c>
      <c r="AA241" s="40">
        <f t="shared" si="243"/>
        <v>0</v>
      </c>
      <c r="AB241">
        <v>1</v>
      </c>
      <c r="AC241" t="s">
        <v>83</v>
      </c>
      <c r="AD241">
        <v>0</v>
      </c>
      <c r="AE241" s="40">
        <f t="shared" si="258"/>
        <v>3</v>
      </c>
      <c r="AF241" s="24">
        <f t="shared" si="259"/>
        <v>9</v>
      </c>
      <c r="AG241" s="14">
        <v>2</v>
      </c>
      <c r="AH241" t="s">
        <v>83</v>
      </c>
      <c r="AI241">
        <v>1</v>
      </c>
      <c r="AJ241" s="40">
        <f t="shared" si="308"/>
        <v>3</v>
      </c>
      <c r="AK241">
        <v>1</v>
      </c>
      <c r="AL241" t="s">
        <v>83</v>
      </c>
      <c r="AM241">
        <v>3</v>
      </c>
      <c r="AN241" s="40">
        <f t="shared" si="260"/>
        <v>0</v>
      </c>
      <c r="AO241">
        <v>2</v>
      </c>
      <c r="AP241" t="s">
        <v>83</v>
      </c>
      <c r="AQ241">
        <v>0</v>
      </c>
      <c r="AR241" s="40">
        <f t="shared" si="239"/>
        <v>0</v>
      </c>
      <c r="AS241">
        <v>3</v>
      </c>
      <c r="AT241" t="s">
        <v>83</v>
      </c>
      <c r="AU241">
        <v>1</v>
      </c>
      <c r="AV241" s="40">
        <f t="shared" si="261"/>
        <v>0</v>
      </c>
      <c r="AW241">
        <v>2</v>
      </c>
      <c r="AX241" t="s">
        <v>83</v>
      </c>
      <c r="AY241">
        <v>3</v>
      </c>
      <c r="AZ241" s="40">
        <f t="shared" si="262"/>
        <v>3</v>
      </c>
      <c r="BA241">
        <v>0</v>
      </c>
      <c r="BB241" t="s">
        <v>83</v>
      </c>
      <c r="BC241">
        <v>1</v>
      </c>
      <c r="BD241" s="40">
        <f t="shared" si="244"/>
        <v>6</v>
      </c>
      <c r="BE241" s="24">
        <f t="shared" si="263"/>
        <v>12</v>
      </c>
      <c r="BF241" s="14">
        <v>1</v>
      </c>
      <c r="BG241" t="s">
        <v>83</v>
      </c>
      <c r="BH241">
        <v>0</v>
      </c>
      <c r="BI241" s="40">
        <f t="shared" si="264"/>
        <v>0</v>
      </c>
      <c r="BJ241">
        <v>1</v>
      </c>
      <c r="BK241" t="s">
        <v>83</v>
      </c>
      <c r="BL241">
        <v>2</v>
      </c>
      <c r="BM241" s="40">
        <f t="shared" si="265"/>
        <v>0</v>
      </c>
      <c r="BN241">
        <v>2</v>
      </c>
      <c r="BO241" t="s">
        <v>83</v>
      </c>
      <c r="BP241">
        <v>0</v>
      </c>
      <c r="BQ241" s="40">
        <f t="shared" si="245"/>
        <v>6</v>
      </c>
      <c r="BR241">
        <v>1</v>
      </c>
      <c r="BS241" t="s">
        <v>83</v>
      </c>
      <c r="BT241">
        <v>2</v>
      </c>
      <c r="BU241" s="40">
        <f t="shared" si="266"/>
        <v>0</v>
      </c>
      <c r="BV241">
        <v>2</v>
      </c>
      <c r="BW241" t="s">
        <v>83</v>
      </c>
      <c r="BX241">
        <v>1</v>
      </c>
      <c r="BY241" s="40">
        <f t="shared" si="267"/>
        <v>0</v>
      </c>
      <c r="BZ241">
        <v>1</v>
      </c>
      <c r="CA241" t="s">
        <v>83</v>
      </c>
      <c r="CB241">
        <v>2</v>
      </c>
      <c r="CC241" s="40">
        <f t="shared" si="268"/>
        <v>6</v>
      </c>
      <c r="CD241" s="24">
        <f t="shared" si="269"/>
        <v>12</v>
      </c>
      <c r="CE241" s="14">
        <v>2</v>
      </c>
      <c r="CF241" t="s">
        <v>83</v>
      </c>
      <c r="CG241">
        <v>1</v>
      </c>
      <c r="CH241" s="40">
        <f t="shared" si="270"/>
        <v>0</v>
      </c>
      <c r="CI241">
        <v>4</v>
      </c>
      <c r="CJ241" t="s">
        <v>83</v>
      </c>
      <c r="CK241">
        <v>1</v>
      </c>
      <c r="CL241" s="40">
        <f t="shared" si="271"/>
        <v>6</v>
      </c>
      <c r="CM241">
        <v>1</v>
      </c>
      <c r="CN241" t="s">
        <v>83</v>
      </c>
      <c r="CO241">
        <v>1</v>
      </c>
      <c r="CP241" s="40">
        <f t="shared" si="272"/>
        <v>0</v>
      </c>
      <c r="CQ241">
        <v>4</v>
      </c>
      <c r="CR241" t="s">
        <v>83</v>
      </c>
      <c r="CS241">
        <v>0</v>
      </c>
      <c r="CT241" s="40">
        <f t="shared" si="273"/>
        <v>3</v>
      </c>
      <c r="CU241">
        <v>2</v>
      </c>
      <c r="CV241" t="s">
        <v>83</v>
      </c>
      <c r="CW241">
        <v>2</v>
      </c>
      <c r="CX241" s="40">
        <f t="shared" si="274"/>
        <v>0</v>
      </c>
      <c r="CY241">
        <v>1</v>
      </c>
      <c r="CZ241" t="s">
        <v>83</v>
      </c>
      <c r="DA241">
        <v>3</v>
      </c>
      <c r="DB241" s="40">
        <f t="shared" si="275"/>
        <v>0</v>
      </c>
      <c r="DC241" s="24">
        <f t="shared" si="276"/>
        <v>9</v>
      </c>
      <c r="DD241" s="14">
        <v>3</v>
      </c>
      <c r="DE241" t="s">
        <v>83</v>
      </c>
      <c r="DF241">
        <v>1</v>
      </c>
      <c r="DG241" s="40">
        <f t="shared" si="306"/>
        <v>0</v>
      </c>
      <c r="DH241">
        <v>2</v>
      </c>
      <c r="DI241" t="s">
        <v>83</v>
      </c>
      <c r="DJ241">
        <v>0</v>
      </c>
      <c r="DK241" s="40">
        <f t="shared" si="246"/>
        <v>3</v>
      </c>
      <c r="DL241">
        <v>1</v>
      </c>
      <c r="DM241" t="s">
        <v>83</v>
      </c>
      <c r="DN241">
        <v>0</v>
      </c>
      <c r="DO241" s="40">
        <f t="shared" si="277"/>
        <v>0</v>
      </c>
      <c r="DP241">
        <v>2</v>
      </c>
      <c r="DQ241" t="s">
        <v>83</v>
      </c>
      <c r="DR241">
        <v>2</v>
      </c>
      <c r="DS241" s="40">
        <f t="shared" si="237"/>
        <v>4</v>
      </c>
      <c r="DT241">
        <v>1</v>
      </c>
      <c r="DU241" t="s">
        <v>83</v>
      </c>
      <c r="DV241">
        <v>2</v>
      </c>
      <c r="DW241" s="40">
        <f t="shared" si="238"/>
        <v>1</v>
      </c>
      <c r="DX241">
        <v>0</v>
      </c>
      <c r="DY241" t="s">
        <v>83</v>
      </c>
      <c r="DZ241">
        <v>2</v>
      </c>
      <c r="EA241" s="39">
        <f t="shared" si="278"/>
        <v>4</v>
      </c>
      <c r="EB241" s="24">
        <f t="shared" si="247"/>
        <v>12</v>
      </c>
      <c r="EC241" s="14">
        <v>2</v>
      </c>
      <c r="ED241" t="s">
        <v>83</v>
      </c>
      <c r="EE241">
        <v>1</v>
      </c>
      <c r="EF241" s="40">
        <f t="shared" si="279"/>
        <v>0</v>
      </c>
      <c r="EG241">
        <v>3</v>
      </c>
      <c r="EH241" t="s">
        <v>83</v>
      </c>
      <c r="EI241">
        <v>1</v>
      </c>
      <c r="EJ241" s="40">
        <f t="shared" si="280"/>
        <v>3</v>
      </c>
      <c r="EK241">
        <v>2</v>
      </c>
      <c r="EL241" t="s">
        <v>83</v>
      </c>
      <c r="EM241">
        <v>1</v>
      </c>
      <c r="EN241" s="40">
        <f t="shared" si="311"/>
        <v>0</v>
      </c>
      <c r="EO241">
        <v>1</v>
      </c>
      <c r="EP241" t="s">
        <v>83</v>
      </c>
      <c r="EQ241">
        <v>1</v>
      </c>
      <c r="ER241" s="40">
        <f t="shared" si="281"/>
        <v>0</v>
      </c>
      <c r="ES241">
        <v>1</v>
      </c>
      <c r="ET241" t="s">
        <v>83</v>
      </c>
      <c r="EU241">
        <v>2</v>
      </c>
      <c r="EV241" s="40">
        <f t="shared" si="282"/>
        <v>0</v>
      </c>
      <c r="EW241">
        <v>1</v>
      </c>
      <c r="EX241" t="s">
        <v>83</v>
      </c>
      <c r="EY241">
        <v>1</v>
      </c>
      <c r="EZ241" s="40">
        <f t="shared" si="283"/>
        <v>0</v>
      </c>
      <c r="FA241" s="24">
        <f t="shared" si="284"/>
        <v>3</v>
      </c>
      <c r="FB241" s="14">
        <v>1</v>
      </c>
      <c r="FC241" t="s">
        <v>83</v>
      </c>
      <c r="FD241">
        <v>0</v>
      </c>
      <c r="FE241" s="40">
        <f t="shared" si="285"/>
        <v>6</v>
      </c>
      <c r="FF241">
        <v>3</v>
      </c>
      <c r="FG241" t="s">
        <v>83</v>
      </c>
      <c r="FH241">
        <v>1</v>
      </c>
      <c r="FI241" s="40">
        <f t="shared" si="286"/>
        <v>4</v>
      </c>
      <c r="FJ241">
        <v>1</v>
      </c>
      <c r="FK241" t="s">
        <v>83</v>
      </c>
      <c r="FL241">
        <v>0</v>
      </c>
      <c r="FM241" s="40">
        <f t="shared" si="287"/>
        <v>0</v>
      </c>
      <c r="FN241">
        <v>3</v>
      </c>
      <c r="FO241" t="s">
        <v>83</v>
      </c>
      <c r="FP241">
        <v>1</v>
      </c>
      <c r="FQ241" s="40">
        <f t="shared" si="248"/>
        <v>3</v>
      </c>
      <c r="FR241">
        <v>2</v>
      </c>
      <c r="FS241" t="s">
        <v>83</v>
      </c>
      <c r="FT241">
        <v>2</v>
      </c>
      <c r="FU241" s="40">
        <f t="shared" si="288"/>
        <v>0</v>
      </c>
      <c r="FV241">
        <v>1</v>
      </c>
      <c r="FW241" t="s">
        <v>83</v>
      </c>
      <c r="FX241">
        <v>3</v>
      </c>
      <c r="FY241" s="40">
        <f t="shared" si="249"/>
        <v>0</v>
      </c>
      <c r="FZ241" s="24">
        <f t="shared" si="250"/>
        <v>13</v>
      </c>
      <c r="GA241" s="14">
        <v>0</v>
      </c>
      <c r="GB241" t="s">
        <v>83</v>
      </c>
      <c r="GC241">
        <v>2</v>
      </c>
      <c r="GD241" s="40">
        <f t="shared" si="289"/>
        <v>0</v>
      </c>
      <c r="GE241">
        <v>2</v>
      </c>
      <c r="GF241" t="s">
        <v>83</v>
      </c>
      <c r="GG241">
        <v>0</v>
      </c>
      <c r="GH241" s="40">
        <f t="shared" si="313"/>
        <v>3</v>
      </c>
      <c r="GI241">
        <v>1</v>
      </c>
      <c r="GJ241" t="s">
        <v>83</v>
      </c>
      <c r="GK241">
        <v>0</v>
      </c>
      <c r="GL241" s="40">
        <f t="shared" si="290"/>
        <v>0</v>
      </c>
      <c r="GM241">
        <v>3</v>
      </c>
      <c r="GN241" t="s">
        <v>83</v>
      </c>
      <c r="GO241">
        <v>0</v>
      </c>
      <c r="GP241" s="40">
        <f t="shared" si="291"/>
        <v>3</v>
      </c>
      <c r="GQ241">
        <v>0</v>
      </c>
      <c r="GR241" t="s">
        <v>83</v>
      </c>
      <c r="GS241">
        <v>0</v>
      </c>
      <c r="GT241" s="40">
        <f t="shared" si="251"/>
        <v>0</v>
      </c>
      <c r="GU241">
        <v>1</v>
      </c>
      <c r="GV241" t="s">
        <v>83</v>
      </c>
      <c r="GW241">
        <v>3</v>
      </c>
      <c r="GX241" s="40">
        <f t="shared" si="292"/>
        <v>0</v>
      </c>
      <c r="GY241" s="24">
        <f t="shared" si="293"/>
        <v>6</v>
      </c>
      <c r="GZ241" s="28">
        <f t="shared" si="252"/>
        <v>76</v>
      </c>
      <c r="HA241" t="s">
        <v>84</v>
      </c>
      <c r="HB241">
        <f t="shared" si="253"/>
        <v>9</v>
      </c>
      <c r="HC241" t="s">
        <v>85</v>
      </c>
      <c r="HD241">
        <f t="shared" si="307"/>
        <v>9</v>
      </c>
      <c r="HE241" t="s">
        <v>93</v>
      </c>
      <c r="HF241">
        <f t="shared" si="254"/>
        <v>9</v>
      </c>
      <c r="HG241" t="s">
        <v>94</v>
      </c>
      <c r="HH241">
        <f t="shared" si="312"/>
        <v>9</v>
      </c>
      <c r="HI241" t="s">
        <v>88</v>
      </c>
      <c r="HJ241">
        <f t="shared" si="294"/>
        <v>0</v>
      </c>
      <c r="HK241" t="s">
        <v>131</v>
      </c>
      <c r="HL241">
        <f t="shared" si="295"/>
        <v>0</v>
      </c>
      <c r="HM241" t="s">
        <v>90</v>
      </c>
      <c r="HN241">
        <f t="shared" si="255"/>
        <v>9</v>
      </c>
      <c r="HO241" t="s">
        <v>96</v>
      </c>
      <c r="HP241">
        <f t="shared" si="296"/>
        <v>9</v>
      </c>
      <c r="HQ241" t="s">
        <v>140</v>
      </c>
      <c r="HR241" s="1">
        <f t="shared" si="297"/>
        <v>0</v>
      </c>
      <c r="HS241" t="s">
        <v>92</v>
      </c>
      <c r="HT241" s="1">
        <f t="shared" si="298"/>
        <v>0</v>
      </c>
      <c r="HU241" t="s">
        <v>86</v>
      </c>
      <c r="HV241" s="1">
        <f t="shared" si="299"/>
        <v>6</v>
      </c>
      <c r="HW241" t="s">
        <v>129</v>
      </c>
      <c r="HX241" s="1">
        <f t="shared" si="300"/>
        <v>0</v>
      </c>
      <c r="HY241" t="s">
        <v>130</v>
      </c>
      <c r="HZ241" s="1">
        <f t="shared" si="301"/>
        <v>6</v>
      </c>
      <c r="IA241" t="s">
        <v>95</v>
      </c>
      <c r="IB241" s="1">
        <f t="shared" si="302"/>
        <v>6</v>
      </c>
      <c r="IC241" t="s">
        <v>134</v>
      </c>
      <c r="ID241" s="1">
        <f t="shared" si="303"/>
        <v>6</v>
      </c>
      <c r="IE241" t="s">
        <v>135</v>
      </c>
      <c r="IF241" s="1">
        <f t="shared" si="304"/>
        <v>0</v>
      </c>
      <c r="IG241">
        <f t="shared" si="309"/>
        <v>78</v>
      </c>
      <c r="IH241" s="1">
        <f t="shared" si="305"/>
        <v>154</v>
      </c>
    </row>
    <row r="242" spans="1:242" ht="14.65" thickBot="1" x14ac:dyDescent="0.5">
      <c r="A242" s="1">
        <v>239</v>
      </c>
      <c r="B242" s="45">
        <f t="shared" si="240"/>
        <v>66</v>
      </c>
      <c r="C242" s="14" t="s">
        <v>646</v>
      </c>
      <c r="D242" t="s">
        <v>647</v>
      </c>
      <c r="E242" s="15" t="s">
        <v>642</v>
      </c>
      <c r="F242" s="28">
        <f t="shared" si="241"/>
        <v>181</v>
      </c>
      <c r="H242" s="14">
        <v>2</v>
      </c>
      <c r="I242" t="s">
        <v>83</v>
      </c>
      <c r="J242">
        <v>2</v>
      </c>
      <c r="K242" s="40">
        <f t="shared" si="256"/>
        <v>0</v>
      </c>
      <c r="L242">
        <v>2</v>
      </c>
      <c r="M242" t="s">
        <v>83</v>
      </c>
      <c r="N242">
        <v>1</v>
      </c>
      <c r="O242" s="40">
        <f t="shared" si="310"/>
        <v>0</v>
      </c>
      <c r="P242">
        <v>0</v>
      </c>
      <c r="Q242" t="s">
        <v>83</v>
      </c>
      <c r="R242">
        <v>2</v>
      </c>
      <c r="S242" s="40">
        <f t="shared" si="257"/>
        <v>4</v>
      </c>
      <c r="T242">
        <v>0</v>
      </c>
      <c r="U242" t="s">
        <v>83</v>
      </c>
      <c r="V242">
        <v>2</v>
      </c>
      <c r="W242" s="40">
        <f t="shared" si="242"/>
        <v>0</v>
      </c>
      <c r="X242">
        <v>1</v>
      </c>
      <c r="Y242" t="s">
        <v>83</v>
      </c>
      <c r="Z242">
        <v>2</v>
      </c>
      <c r="AA242" s="40">
        <f t="shared" si="243"/>
        <v>6</v>
      </c>
      <c r="AB242">
        <v>2</v>
      </c>
      <c r="AC242" t="s">
        <v>83</v>
      </c>
      <c r="AD242">
        <v>0</v>
      </c>
      <c r="AE242" s="40">
        <f t="shared" si="258"/>
        <v>6</v>
      </c>
      <c r="AF242" s="24">
        <f t="shared" si="259"/>
        <v>16</v>
      </c>
      <c r="AG242" s="14">
        <v>3</v>
      </c>
      <c r="AH242" t="s">
        <v>83</v>
      </c>
      <c r="AI242">
        <v>1</v>
      </c>
      <c r="AJ242" s="40">
        <f t="shared" si="308"/>
        <v>3</v>
      </c>
      <c r="AK242">
        <v>1</v>
      </c>
      <c r="AL242" t="s">
        <v>83</v>
      </c>
      <c r="AM242">
        <v>2</v>
      </c>
      <c r="AN242" s="40">
        <f t="shared" si="260"/>
        <v>0</v>
      </c>
      <c r="AO242">
        <v>1</v>
      </c>
      <c r="AP242" t="s">
        <v>83</v>
      </c>
      <c r="AQ242">
        <v>0</v>
      </c>
      <c r="AR242" s="40">
        <f t="shared" si="239"/>
        <v>0</v>
      </c>
      <c r="AS242">
        <v>3</v>
      </c>
      <c r="AT242" t="s">
        <v>83</v>
      </c>
      <c r="AU242">
        <v>1</v>
      </c>
      <c r="AV242" s="40">
        <f t="shared" si="261"/>
        <v>0</v>
      </c>
      <c r="AW242">
        <v>1</v>
      </c>
      <c r="AX242" t="s">
        <v>83</v>
      </c>
      <c r="AY242">
        <v>4</v>
      </c>
      <c r="AZ242" s="40">
        <f t="shared" si="262"/>
        <v>4</v>
      </c>
      <c r="BA242">
        <v>1</v>
      </c>
      <c r="BB242" t="s">
        <v>83</v>
      </c>
      <c r="BC242">
        <v>1</v>
      </c>
      <c r="BD242" s="40">
        <f t="shared" si="244"/>
        <v>0</v>
      </c>
      <c r="BE242" s="24">
        <f t="shared" si="263"/>
        <v>7</v>
      </c>
      <c r="BF242" s="14">
        <v>2</v>
      </c>
      <c r="BG242" t="s">
        <v>83</v>
      </c>
      <c r="BH242">
        <v>0</v>
      </c>
      <c r="BI242" s="40">
        <f t="shared" si="264"/>
        <v>0</v>
      </c>
      <c r="BJ242">
        <v>1</v>
      </c>
      <c r="BK242" t="s">
        <v>83</v>
      </c>
      <c r="BL242">
        <v>1</v>
      </c>
      <c r="BM242" s="40">
        <f t="shared" si="265"/>
        <v>4</v>
      </c>
      <c r="BN242">
        <v>3</v>
      </c>
      <c r="BO242" t="s">
        <v>83</v>
      </c>
      <c r="BP242">
        <v>1</v>
      </c>
      <c r="BQ242" s="40">
        <f t="shared" si="245"/>
        <v>4</v>
      </c>
      <c r="BR242">
        <v>2</v>
      </c>
      <c r="BS242" t="s">
        <v>83</v>
      </c>
      <c r="BT242">
        <v>0</v>
      </c>
      <c r="BU242" s="40">
        <f t="shared" si="266"/>
        <v>6</v>
      </c>
      <c r="BV242">
        <v>1</v>
      </c>
      <c r="BW242" t="s">
        <v>83</v>
      </c>
      <c r="BX242">
        <v>2</v>
      </c>
      <c r="BY242" s="40">
        <f t="shared" si="267"/>
        <v>3</v>
      </c>
      <c r="BZ242">
        <v>1</v>
      </c>
      <c r="CA242" t="s">
        <v>83</v>
      </c>
      <c r="CB242">
        <v>2</v>
      </c>
      <c r="CC242" s="40">
        <f t="shared" si="268"/>
        <v>6</v>
      </c>
      <c r="CD242" s="24">
        <f t="shared" si="269"/>
        <v>23</v>
      </c>
      <c r="CE242" s="14">
        <v>3</v>
      </c>
      <c r="CF242" t="s">
        <v>83</v>
      </c>
      <c r="CG242">
        <v>1</v>
      </c>
      <c r="CH242" s="40">
        <f t="shared" si="270"/>
        <v>0</v>
      </c>
      <c r="CI242">
        <v>2</v>
      </c>
      <c r="CJ242" t="s">
        <v>83</v>
      </c>
      <c r="CK242">
        <v>0</v>
      </c>
      <c r="CL242" s="40">
        <f t="shared" si="271"/>
        <v>3</v>
      </c>
      <c r="CM242">
        <v>0</v>
      </c>
      <c r="CN242" t="s">
        <v>83</v>
      </c>
      <c r="CO242">
        <v>1</v>
      </c>
      <c r="CP242" s="40">
        <f t="shared" si="272"/>
        <v>6</v>
      </c>
      <c r="CQ242">
        <v>2</v>
      </c>
      <c r="CR242" t="s">
        <v>83</v>
      </c>
      <c r="CS242">
        <v>2</v>
      </c>
      <c r="CT242" s="40">
        <f t="shared" si="273"/>
        <v>0</v>
      </c>
      <c r="CU242">
        <v>1</v>
      </c>
      <c r="CV242" t="s">
        <v>83</v>
      </c>
      <c r="CW242">
        <v>2</v>
      </c>
      <c r="CX242" s="40">
        <f t="shared" si="274"/>
        <v>0</v>
      </c>
      <c r="CY242">
        <v>1</v>
      </c>
      <c r="CZ242" t="s">
        <v>83</v>
      </c>
      <c r="DA242">
        <v>4</v>
      </c>
      <c r="DB242" s="40">
        <f t="shared" si="275"/>
        <v>0</v>
      </c>
      <c r="DC242" s="24">
        <f t="shared" si="276"/>
        <v>9</v>
      </c>
      <c r="DD242" s="14">
        <v>3</v>
      </c>
      <c r="DE242" t="s">
        <v>83</v>
      </c>
      <c r="DF242">
        <v>0</v>
      </c>
      <c r="DG242" s="40">
        <f t="shared" si="306"/>
        <v>0</v>
      </c>
      <c r="DH242">
        <v>2</v>
      </c>
      <c r="DI242" t="s">
        <v>83</v>
      </c>
      <c r="DJ242">
        <v>0</v>
      </c>
      <c r="DK242" s="40">
        <f t="shared" si="246"/>
        <v>3</v>
      </c>
      <c r="DL242">
        <v>1</v>
      </c>
      <c r="DM242" t="s">
        <v>83</v>
      </c>
      <c r="DN242">
        <v>0</v>
      </c>
      <c r="DO242" s="40">
        <f t="shared" si="277"/>
        <v>0</v>
      </c>
      <c r="DP242">
        <v>2</v>
      </c>
      <c r="DQ242" t="s">
        <v>83</v>
      </c>
      <c r="DR242">
        <v>2</v>
      </c>
      <c r="DS242" s="40">
        <f t="shared" si="237"/>
        <v>4</v>
      </c>
      <c r="DT242">
        <v>1</v>
      </c>
      <c r="DU242" t="s">
        <v>83</v>
      </c>
      <c r="DV242">
        <v>2</v>
      </c>
      <c r="DW242" s="40">
        <f t="shared" si="238"/>
        <v>1</v>
      </c>
      <c r="DX242">
        <v>1</v>
      </c>
      <c r="DY242" t="s">
        <v>83</v>
      </c>
      <c r="DZ242">
        <v>3</v>
      </c>
      <c r="EA242" s="39">
        <f t="shared" si="278"/>
        <v>4</v>
      </c>
      <c r="EB242" s="24">
        <f t="shared" si="247"/>
        <v>12</v>
      </c>
      <c r="EC242" s="14">
        <v>1</v>
      </c>
      <c r="ED242" t="s">
        <v>83</v>
      </c>
      <c r="EE242">
        <v>3</v>
      </c>
      <c r="EF242" s="40">
        <f t="shared" si="279"/>
        <v>0</v>
      </c>
      <c r="EG242">
        <v>3</v>
      </c>
      <c r="EH242" t="s">
        <v>83</v>
      </c>
      <c r="EI242">
        <v>2</v>
      </c>
      <c r="EJ242" s="40">
        <f t="shared" si="280"/>
        <v>4</v>
      </c>
      <c r="EK242">
        <v>2</v>
      </c>
      <c r="EL242" t="s">
        <v>83</v>
      </c>
      <c r="EM242">
        <v>2</v>
      </c>
      <c r="EN242" s="40">
        <f t="shared" si="311"/>
        <v>0</v>
      </c>
      <c r="EO242">
        <v>2</v>
      </c>
      <c r="EP242" t="s">
        <v>83</v>
      </c>
      <c r="EQ242">
        <v>0</v>
      </c>
      <c r="ER242" s="40">
        <f t="shared" si="281"/>
        <v>3</v>
      </c>
      <c r="ES242">
        <v>1</v>
      </c>
      <c r="ET242" t="s">
        <v>83</v>
      </c>
      <c r="EU242">
        <v>1</v>
      </c>
      <c r="EV242" s="40">
        <f t="shared" si="282"/>
        <v>4</v>
      </c>
      <c r="EW242">
        <v>1</v>
      </c>
      <c r="EX242" t="s">
        <v>83</v>
      </c>
      <c r="EY242">
        <v>1</v>
      </c>
      <c r="EZ242" s="40">
        <f t="shared" si="283"/>
        <v>0</v>
      </c>
      <c r="FA242" s="24">
        <f t="shared" si="284"/>
        <v>11</v>
      </c>
      <c r="FB242" s="14">
        <v>3</v>
      </c>
      <c r="FC242" t="s">
        <v>83</v>
      </c>
      <c r="FD242">
        <v>2</v>
      </c>
      <c r="FE242" s="40">
        <f t="shared" si="285"/>
        <v>4</v>
      </c>
      <c r="FF242">
        <v>2</v>
      </c>
      <c r="FG242" t="s">
        <v>83</v>
      </c>
      <c r="FH242">
        <v>1</v>
      </c>
      <c r="FI242" s="40">
        <f t="shared" si="286"/>
        <v>3</v>
      </c>
      <c r="FJ242">
        <v>0</v>
      </c>
      <c r="FK242" t="s">
        <v>83</v>
      </c>
      <c r="FL242">
        <v>0</v>
      </c>
      <c r="FM242" s="40">
        <f t="shared" si="287"/>
        <v>3</v>
      </c>
      <c r="FN242">
        <v>2</v>
      </c>
      <c r="FO242" t="s">
        <v>83</v>
      </c>
      <c r="FP242">
        <v>2</v>
      </c>
      <c r="FQ242" s="40">
        <f t="shared" si="248"/>
        <v>0</v>
      </c>
      <c r="FR242">
        <v>0</v>
      </c>
      <c r="FS242" t="s">
        <v>83</v>
      </c>
      <c r="FT242">
        <v>0</v>
      </c>
      <c r="FU242" s="40">
        <f t="shared" si="288"/>
        <v>0</v>
      </c>
      <c r="FV242">
        <v>0</v>
      </c>
      <c r="FW242" t="s">
        <v>83</v>
      </c>
      <c r="FX242">
        <v>1</v>
      </c>
      <c r="FY242" s="40">
        <f t="shared" si="249"/>
        <v>0</v>
      </c>
      <c r="FZ242" s="24">
        <f t="shared" si="250"/>
        <v>10</v>
      </c>
      <c r="GA242" s="14">
        <v>2</v>
      </c>
      <c r="GB242" t="s">
        <v>83</v>
      </c>
      <c r="GC242">
        <v>0</v>
      </c>
      <c r="GD242" s="40">
        <f t="shared" si="289"/>
        <v>0</v>
      </c>
      <c r="GE242">
        <v>2</v>
      </c>
      <c r="GF242" t="s">
        <v>83</v>
      </c>
      <c r="GG242">
        <v>1</v>
      </c>
      <c r="GH242" s="40">
        <f t="shared" si="313"/>
        <v>4</v>
      </c>
      <c r="GI242">
        <v>1</v>
      </c>
      <c r="GJ242" t="s">
        <v>83</v>
      </c>
      <c r="GK242">
        <v>1</v>
      </c>
      <c r="GL242" s="40">
        <f t="shared" si="290"/>
        <v>0</v>
      </c>
      <c r="GM242">
        <v>4</v>
      </c>
      <c r="GN242" t="s">
        <v>83</v>
      </c>
      <c r="GO242">
        <v>1</v>
      </c>
      <c r="GP242" s="40">
        <f t="shared" si="291"/>
        <v>3</v>
      </c>
      <c r="GQ242">
        <v>1</v>
      </c>
      <c r="GR242" t="s">
        <v>83</v>
      </c>
      <c r="GS242">
        <v>2</v>
      </c>
      <c r="GT242" s="40">
        <f t="shared" si="251"/>
        <v>3</v>
      </c>
      <c r="GU242">
        <v>0</v>
      </c>
      <c r="GV242" t="s">
        <v>83</v>
      </c>
      <c r="GW242">
        <v>4</v>
      </c>
      <c r="GX242" s="40">
        <f t="shared" si="292"/>
        <v>0</v>
      </c>
      <c r="GY242" s="24">
        <f t="shared" si="293"/>
        <v>10</v>
      </c>
      <c r="GZ242" s="28">
        <f t="shared" si="252"/>
        <v>98</v>
      </c>
      <c r="HA242" t="s">
        <v>84</v>
      </c>
      <c r="HB242">
        <f t="shared" si="253"/>
        <v>9</v>
      </c>
      <c r="HC242" t="s">
        <v>85</v>
      </c>
      <c r="HD242">
        <f t="shared" si="307"/>
        <v>9</v>
      </c>
      <c r="HE242" t="s">
        <v>93</v>
      </c>
      <c r="HF242">
        <f t="shared" si="254"/>
        <v>9</v>
      </c>
      <c r="HG242" t="s">
        <v>94</v>
      </c>
      <c r="HH242">
        <f t="shared" si="312"/>
        <v>9</v>
      </c>
      <c r="HI242" t="s">
        <v>88</v>
      </c>
      <c r="HJ242">
        <f t="shared" si="294"/>
        <v>0</v>
      </c>
      <c r="HK242" t="s">
        <v>95</v>
      </c>
      <c r="HL242">
        <f t="shared" si="295"/>
        <v>5</v>
      </c>
      <c r="HM242" t="s">
        <v>90</v>
      </c>
      <c r="HN242">
        <f t="shared" si="255"/>
        <v>9</v>
      </c>
      <c r="HO242" t="s">
        <v>96</v>
      </c>
      <c r="HP242">
        <f t="shared" si="296"/>
        <v>9</v>
      </c>
      <c r="HQ242" t="s">
        <v>132</v>
      </c>
      <c r="HR242" s="1">
        <f t="shared" si="297"/>
        <v>6</v>
      </c>
      <c r="HS242" t="s">
        <v>92</v>
      </c>
      <c r="HT242" s="1">
        <f t="shared" si="298"/>
        <v>0</v>
      </c>
      <c r="HU242" t="s">
        <v>86</v>
      </c>
      <c r="HV242" s="1">
        <f t="shared" si="299"/>
        <v>6</v>
      </c>
      <c r="HW242" t="s">
        <v>129</v>
      </c>
      <c r="HX242" s="1">
        <f t="shared" si="300"/>
        <v>0</v>
      </c>
      <c r="HY242" t="s">
        <v>130</v>
      </c>
      <c r="HZ242" s="1">
        <f t="shared" si="301"/>
        <v>6</v>
      </c>
      <c r="IA242" t="s">
        <v>131</v>
      </c>
      <c r="IB242" s="1">
        <f t="shared" si="302"/>
        <v>0</v>
      </c>
      <c r="IC242" t="s">
        <v>134</v>
      </c>
      <c r="ID242" s="1">
        <f t="shared" si="303"/>
        <v>6</v>
      </c>
      <c r="IE242" t="s">
        <v>135</v>
      </c>
      <c r="IF242" s="1">
        <f t="shared" si="304"/>
        <v>0</v>
      </c>
      <c r="IG242">
        <f t="shared" si="309"/>
        <v>83</v>
      </c>
      <c r="IH242" s="1">
        <f t="shared" si="305"/>
        <v>181</v>
      </c>
    </row>
    <row r="243" spans="1:242" ht="14.65" thickBot="1" x14ac:dyDescent="0.5">
      <c r="A243" s="1">
        <v>240</v>
      </c>
      <c r="B243" s="45">
        <f t="shared" si="240"/>
        <v>85</v>
      </c>
      <c r="C243" s="14" t="s">
        <v>648</v>
      </c>
      <c r="D243" t="s">
        <v>449</v>
      </c>
      <c r="E243" s="15" t="s">
        <v>642</v>
      </c>
      <c r="F243" s="28">
        <f t="shared" si="241"/>
        <v>179</v>
      </c>
      <c r="H243" s="14">
        <v>0</v>
      </c>
      <c r="I243" t="s">
        <v>83</v>
      </c>
      <c r="J243">
        <v>1</v>
      </c>
      <c r="K243" s="40">
        <f t="shared" si="256"/>
        <v>3</v>
      </c>
      <c r="L243">
        <v>1</v>
      </c>
      <c r="M243" t="s">
        <v>83</v>
      </c>
      <c r="N243">
        <v>3</v>
      </c>
      <c r="O243" s="40">
        <f t="shared" si="310"/>
        <v>4</v>
      </c>
      <c r="P243">
        <v>0</v>
      </c>
      <c r="Q243" t="s">
        <v>83</v>
      </c>
      <c r="R243">
        <v>2</v>
      </c>
      <c r="S243" s="40">
        <f t="shared" si="257"/>
        <v>4</v>
      </c>
      <c r="T243">
        <v>2</v>
      </c>
      <c r="U243" t="s">
        <v>83</v>
      </c>
      <c r="V243">
        <v>0</v>
      </c>
      <c r="W243" s="40">
        <f t="shared" si="242"/>
        <v>0</v>
      </c>
      <c r="X243">
        <v>1</v>
      </c>
      <c r="Y243" t="s">
        <v>83</v>
      </c>
      <c r="Z243">
        <v>1</v>
      </c>
      <c r="AA243" s="40">
        <f t="shared" si="243"/>
        <v>0</v>
      </c>
      <c r="AB243">
        <v>2</v>
      </c>
      <c r="AC243" t="s">
        <v>83</v>
      </c>
      <c r="AD243">
        <v>0</v>
      </c>
      <c r="AE243" s="40">
        <f t="shared" si="258"/>
        <v>6</v>
      </c>
      <c r="AF243" s="24">
        <f t="shared" si="259"/>
        <v>17</v>
      </c>
      <c r="AG243" s="14">
        <v>2</v>
      </c>
      <c r="AH243" t="s">
        <v>83</v>
      </c>
      <c r="AI243">
        <v>0</v>
      </c>
      <c r="AJ243" s="40">
        <f t="shared" si="308"/>
        <v>3</v>
      </c>
      <c r="AK243">
        <v>1</v>
      </c>
      <c r="AL243" t="s">
        <v>83</v>
      </c>
      <c r="AM243">
        <v>1</v>
      </c>
      <c r="AN243" s="40">
        <f t="shared" si="260"/>
        <v>6</v>
      </c>
      <c r="AO243">
        <v>1</v>
      </c>
      <c r="AP243" t="s">
        <v>83</v>
      </c>
      <c r="AQ243">
        <v>1</v>
      </c>
      <c r="AR243" s="40">
        <f t="shared" si="239"/>
        <v>0</v>
      </c>
      <c r="AS243">
        <v>3</v>
      </c>
      <c r="AT243" t="s">
        <v>83</v>
      </c>
      <c r="AU243">
        <v>0</v>
      </c>
      <c r="AV243" s="40">
        <f t="shared" si="261"/>
        <v>0</v>
      </c>
      <c r="AW243">
        <v>0</v>
      </c>
      <c r="AX243" t="s">
        <v>83</v>
      </c>
      <c r="AY243">
        <v>2</v>
      </c>
      <c r="AZ243" s="40">
        <f t="shared" si="262"/>
        <v>3</v>
      </c>
      <c r="BA243">
        <v>0</v>
      </c>
      <c r="BB243" t="s">
        <v>83</v>
      </c>
      <c r="BC243">
        <v>1</v>
      </c>
      <c r="BD243" s="40">
        <f t="shared" si="244"/>
        <v>6</v>
      </c>
      <c r="BE243" s="24">
        <f t="shared" si="263"/>
        <v>18</v>
      </c>
      <c r="BF243" s="14">
        <v>3</v>
      </c>
      <c r="BG243" t="s">
        <v>83</v>
      </c>
      <c r="BH243">
        <v>0</v>
      </c>
      <c r="BI243" s="40">
        <f t="shared" si="264"/>
        <v>0</v>
      </c>
      <c r="BJ243">
        <v>1</v>
      </c>
      <c r="BK243" t="s">
        <v>83</v>
      </c>
      <c r="BL243">
        <v>2</v>
      </c>
      <c r="BM243" s="40">
        <f t="shared" si="265"/>
        <v>0</v>
      </c>
      <c r="BN243">
        <v>2</v>
      </c>
      <c r="BO243" t="s">
        <v>83</v>
      </c>
      <c r="BP243">
        <v>0</v>
      </c>
      <c r="BQ243" s="40">
        <f t="shared" si="245"/>
        <v>6</v>
      </c>
      <c r="BR243">
        <v>2</v>
      </c>
      <c r="BS243" t="s">
        <v>83</v>
      </c>
      <c r="BT243">
        <v>0</v>
      </c>
      <c r="BU243" s="40">
        <f t="shared" si="266"/>
        <v>6</v>
      </c>
      <c r="BV243">
        <v>2</v>
      </c>
      <c r="BW243" t="s">
        <v>83</v>
      </c>
      <c r="BX243">
        <v>2</v>
      </c>
      <c r="BY243" s="40">
        <f t="shared" si="267"/>
        <v>0</v>
      </c>
      <c r="BZ243">
        <v>1</v>
      </c>
      <c r="CA243" t="s">
        <v>83</v>
      </c>
      <c r="CB243">
        <v>1</v>
      </c>
      <c r="CC243" s="40">
        <f t="shared" si="268"/>
        <v>0</v>
      </c>
      <c r="CD243" s="24">
        <f t="shared" si="269"/>
        <v>12</v>
      </c>
      <c r="CE243" s="14">
        <v>2</v>
      </c>
      <c r="CF243" t="s">
        <v>83</v>
      </c>
      <c r="CG243">
        <v>0</v>
      </c>
      <c r="CH243" s="40">
        <f t="shared" si="270"/>
        <v>0</v>
      </c>
      <c r="CI243">
        <v>5</v>
      </c>
      <c r="CJ243" t="s">
        <v>83</v>
      </c>
      <c r="CK243">
        <v>0</v>
      </c>
      <c r="CL243" s="40">
        <f t="shared" si="271"/>
        <v>3</v>
      </c>
      <c r="CM243">
        <v>1</v>
      </c>
      <c r="CN243" t="s">
        <v>83</v>
      </c>
      <c r="CO243">
        <v>1</v>
      </c>
      <c r="CP243" s="40">
        <f t="shared" si="272"/>
        <v>0</v>
      </c>
      <c r="CQ243">
        <v>2</v>
      </c>
      <c r="CR243" t="s">
        <v>83</v>
      </c>
      <c r="CS243">
        <v>2</v>
      </c>
      <c r="CT243" s="40">
        <f t="shared" si="273"/>
        <v>0</v>
      </c>
      <c r="CU243">
        <v>0</v>
      </c>
      <c r="CV243" t="s">
        <v>83</v>
      </c>
      <c r="CW243">
        <v>3</v>
      </c>
      <c r="CX243" s="40">
        <f t="shared" si="274"/>
        <v>0</v>
      </c>
      <c r="CY243">
        <v>0</v>
      </c>
      <c r="CZ243" t="s">
        <v>83</v>
      </c>
      <c r="DA243">
        <v>4</v>
      </c>
      <c r="DB243" s="40">
        <f t="shared" si="275"/>
        <v>0</v>
      </c>
      <c r="DC243" s="24">
        <f t="shared" si="276"/>
        <v>3</v>
      </c>
      <c r="DD243" s="14">
        <v>3</v>
      </c>
      <c r="DE243" t="s">
        <v>83</v>
      </c>
      <c r="DF243">
        <v>0</v>
      </c>
      <c r="DG243" s="40">
        <f t="shared" si="306"/>
        <v>0</v>
      </c>
      <c r="DH243">
        <v>3</v>
      </c>
      <c r="DI243" t="s">
        <v>83</v>
      </c>
      <c r="DJ243">
        <v>0</v>
      </c>
      <c r="DK243" s="40">
        <f t="shared" si="246"/>
        <v>3</v>
      </c>
      <c r="DL243">
        <v>0</v>
      </c>
      <c r="DM243" t="s">
        <v>83</v>
      </c>
      <c r="DN243">
        <v>0</v>
      </c>
      <c r="DO243" s="40">
        <f t="shared" si="277"/>
        <v>0</v>
      </c>
      <c r="DP243">
        <v>1</v>
      </c>
      <c r="DQ243" t="s">
        <v>83</v>
      </c>
      <c r="DR243">
        <v>2</v>
      </c>
      <c r="DS243" s="40">
        <f t="shared" si="237"/>
        <v>0</v>
      </c>
      <c r="DT243">
        <v>1</v>
      </c>
      <c r="DU243" t="s">
        <v>83</v>
      </c>
      <c r="DV243">
        <v>3</v>
      </c>
      <c r="DW243" s="40">
        <f t="shared" si="238"/>
        <v>1</v>
      </c>
      <c r="DX243">
        <v>1</v>
      </c>
      <c r="DY243" t="s">
        <v>83</v>
      </c>
      <c r="DZ243">
        <v>4</v>
      </c>
      <c r="EA243" s="39">
        <f t="shared" si="278"/>
        <v>3</v>
      </c>
      <c r="EB243" s="24">
        <f t="shared" si="247"/>
        <v>7</v>
      </c>
      <c r="EC243" s="14">
        <v>1</v>
      </c>
      <c r="ED243" t="s">
        <v>83</v>
      </c>
      <c r="EE243">
        <v>3</v>
      </c>
      <c r="EF243" s="40">
        <f t="shared" si="279"/>
        <v>0</v>
      </c>
      <c r="EG243">
        <v>3</v>
      </c>
      <c r="EH243" t="s">
        <v>83</v>
      </c>
      <c r="EI243">
        <v>0</v>
      </c>
      <c r="EJ243" s="40">
        <f t="shared" si="280"/>
        <v>3</v>
      </c>
      <c r="EK243">
        <v>3</v>
      </c>
      <c r="EL243" t="s">
        <v>83</v>
      </c>
      <c r="EM243">
        <v>0</v>
      </c>
      <c r="EN243" s="40">
        <f t="shared" si="311"/>
        <v>0</v>
      </c>
      <c r="EO243">
        <v>3</v>
      </c>
      <c r="EP243" t="s">
        <v>83</v>
      </c>
      <c r="EQ243">
        <v>0</v>
      </c>
      <c r="ER243" s="40">
        <f t="shared" si="281"/>
        <v>4</v>
      </c>
      <c r="ES243">
        <v>1</v>
      </c>
      <c r="ET243" t="s">
        <v>83</v>
      </c>
      <c r="EU243">
        <v>3</v>
      </c>
      <c r="EV243" s="40">
        <f t="shared" si="282"/>
        <v>0</v>
      </c>
      <c r="EW243">
        <v>0</v>
      </c>
      <c r="EX243" t="s">
        <v>83</v>
      </c>
      <c r="EY243">
        <v>1</v>
      </c>
      <c r="EZ243" s="40">
        <f t="shared" si="283"/>
        <v>4</v>
      </c>
      <c r="FA243" s="24">
        <f t="shared" si="284"/>
        <v>11</v>
      </c>
      <c r="FB243" s="14">
        <v>2</v>
      </c>
      <c r="FC243" t="s">
        <v>83</v>
      </c>
      <c r="FD243">
        <v>0</v>
      </c>
      <c r="FE243" s="40">
        <f t="shared" si="285"/>
        <v>3</v>
      </c>
      <c r="FF243">
        <v>3</v>
      </c>
      <c r="FG243" t="s">
        <v>83</v>
      </c>
      <c r="FH243">
        <v>0</v>
      </c>
      <c r="FI243" s="40">
        <f t="shared" si="286"/>
        <v>3</v>
      </c>
      <c r="FJ243">
        <v>1</v>
      </c>
      <c r="FK243" t="s">
        <v>83</v>
      </c>
      <c r="FL243">
        <v>1</v>
      </c>
      <c r="FM243" s="40">
        <f t="shared" si="287"/>
        <v>3</v>
      </c>
      <c r="FN243">
        <v>2</v>
      </c>
      <c r="FO243" t="s">
        <v>83</v>
      </c>
      <c r="FP243">
        <v>0</v>
      </c>
      <c r="FQ243" s="40">
        <f t="shared" si="248"/>
        <v>3</v>
      </c>
      <c r="FR243">
        <v>0</v>
      </c>
      <c r="FS243" t="s">
        <v>83</v>
      </c>
      <c r="FT243">
        <v>2</v>
      </c>
      <c r="FU243" s="40">
        <f t="shared" si="288"/>
        <v>3</v>
      </c>
      <c r="FV243">
        <v>0</v>
      </c>
      <c r="FW243" t="s">
        <v>83</v>
      </c>
      <c r="FX243">
        <v>3</v>
      </c>
      <c r="FY243" s="40">
        <f t="shared" si="249"/>
        <v>0</v>
      </c>
      <c r="FZ243" s="24">
        <f t="shared" si="250"/>
        <v>15</v>
      </c>
      <c r="GA243" s="14">
        <v>2</v>
      </c>
      <c r="GB243" t="s">
        <v>83</v>
      </c>
      <c r="GC243">
        <v>0</v>
      </c>
      <c r="GD243" s="40">
        <f t="shared" si="289"/>
        <v>0</v>
      </c>
      <c r="GE243">
        <v>2</v>
      </c>
      <c r="GF243" t="s">
        <v>83</v>
      </c>
      <c r="GG243">
        <v>0</v>
      </c>
      <c r="GH243" s="40">
        <f t="shared" si="313"/>
        <v>3</v>
      </c>
      <c r="GI243">
        <v>1</v>
      </c>
      <c r="GJ243" t="s">
        <v>83</v>
      </c>
      <c r="GK243">
        <v>1</v>
      </c>
      <c r="GL243" s="40">
        <f t="shared" si="290"/>
        <v>0</v>
      </c>
      <c r="GM243">
        <v>3</v>
      </c>
      <c r="GN243" t="s">
        <v>83</v>
      </c>
      <c r="GO243">
        <v>1</v>
      </c>
      <c r="GP243" s="40">
        <f t="shared" si="291"/>
        <v>4</v>
      </c>
      <c r="GQ243">
        <v>0</v>
      </c>
      <c r="GR243" t="s">
        <v>83</v>
      </c>
      <c r="GS243">
        <v>1</v>
      </c>
      <c r="GT243" s="40">
        <f t="shared" si="251"/>
        <v>3</v>
      </c>
      <c r="GU243">
        <v>1</v>
      </c>
      <c r="GV243" t="s">
        <v>83</v>
      </c>
      <c r="GW243">
        <v>3</v>
      </c>
      <c r="GX243" s="40">
        <f t="shared" si="292"/>
        <v>0</v>
      </c>
      <c r="GY243" s="24">
        <f t="shared" si="293"/>
        <v>10</v>
      </c>
      <c r="GZ243" s="28">
        <f t="shared" si="252"/>
        <v>93</v>
      </c>
      <c r="HA243" t="s">
        <v>84</v>
      </c>
      <c r="HB243">
        <f t="shared" si="253"/>
        <v>9</v>
      </c>
      <c r="HC243" t="s">
        <v>85</v>
      </c>
      <c r="HD243">
        <f t="shared" si="307"/>
        <v>9</v>
      </c>
      <c r="HE243" t="s">
        <v>93</v>
      </c>
      <c r="HF243">
        <f t="shared" si="254"/>
        <v>9</v>
      </c>
      <c r="HG243" t="s">
        <v>94</v>
      </c>
      <c r="HH243">
        <f t="shared" si="312"/>
        <v>9</v>
      </c>
      <c r="HI243" t="s">
        <v>88</v>
      </c>
      <c r="HJ243">
        <f t="shared" si="294"/>
        <v>0</v>
      </c>
      <c r="HK243" t="s">
        <v>131</v>
      </c>
      <c r="HL243">
        <f t="shared" si="295"/>
        <v>0</v>
      </c>
      <c r="HM243" t="s">
        <v>90</v>
      </c>
      <c r="HN243">
        <f t="shared" si="255"/>
        <v>9</v>
      </c>
      <c r="HO243" t="s">
        <v>91</v>
      </c>
      <c r="HP243">
        <f t="shared" si="296"/>
        <v>5</v>
      </c>
      <c r="HQ243" t="s">
        <v>132</v>
      </c>
      <c r="HR243" s="1">
        <f t="shared" si="297"/>
        <v>6</v>
      </c>
      <c r="HS243" t="s">
        <v>137</v>
      </c>
      <c r="HT243" s="1">
        <f t="shared" si="298"/>
        <v>6</v>
      </c>
      <c r="HU243" t="s">
        <v>86</v>
      </c>
      <c r="HV243" s="1">
        <f t="shared" si="299"/>
        <v>6</v>
      </c>
      <c r="HW243" t="s">
        <v>129</v>
      </c>
      <c r="HX243" s="1">
        <f t="shared" si="300"/>
        <v>0</v>
      </c>
      <c r="HY243" t="s">
        <v>130</v>
      </c>
      <c r="HZ243" s="1">
        <f t="shared" si="301"/>
        <v>6</v>
      </c>
      <c r="IA243" t="s">
        <v>95</v>
      </c>
      <c r="IB243" s="1">
        <f t="shared" si="302"/>
        <v>6</v>
      </c>
      <c r="IC243" t="s">
        <v>134</v>
      </c>
      <c r="ID243" s="1">
        <f t="shared" si="303"/>
        <v>6</v>
      </c>
      <c r="IE243" t="s">
        <v>135</v>
      </c>
      <c r="IF243" s="1">
        <f t="shared" si="304"/>
        <v>0</v>
      </c>
      <c r="IG243">
        <f t="shared" si="309"/>
        <v>86</v>
      </c>
      <c r="IH243" s="1">
        <f t="shared" si="305"/>
        <v>179</v>
      </c>
    </row>
    <row r="244" spans="1:242" ht="14.65" thickBot="1" x14ac:dyDescent="0.5">
      <c r="A244" s="1">
        <v>241</v>
      </c>
      <c r="B244" s="45">
        <f t="shared" si="240"/>
        <v>664</v>
      </c>
      <c r="C244" s="14" t="s">
        <v>649</v>
      </c>
      <c r="D244" t="s">
        <v>650</v>
      </c>
      <c r="E244" s="15" t="s">
        <v>642</v>
      </c>
      <c r="F244" s="28">
        <f t="shared" si="241"/>
        <v>125</v>
      </c>
      <c r="H244" s="14">
        <v>1</v>
      </c>
      <c r="I244" t="s">
        <v>83</v>
      </c>
      <c r="J244">
        <v>2</v>
      </c>
      <c r="K244" s="40">
        <f t="shared" si="256"/>
        <v>3</v>
      </c>
      <c r="L244">
        <v>0</v>
      </c>
      <c r="M244" t="s">
        <v>83</v>
      </c>
      <c r="N244">
        <v>1</v>
      </c>
      <c r="O244" s="40">
        <f t="shared" si="310"/>
        <v>3</v>
      </c>
      <c r="P244">
        <v>2</v>
      </c>
      <c r="Q244" t="s">
        <v>83</v>
      </c>
      <c r="R244">
        <v>0</v>
      </c>
      <c r="S244" s="40">
        <f t="shared" si="257"/>
        <v>0</v>
      </c>
      <c r="T244">
        <v>1</v>
      </c>
      <c r="U244" t="s">
        <v>83</v>
      </c>
      <c r="V244">
        <v>2</v>
      </c>
      <c r="W244" s="40">
        <f t="shared" si="242"/>
        <v>0</v>
      </c>
      <c r="X244">
        <v>1</v>
      </c>
      <c r="Y244" t="s">
        <v>83</v>
      </c>
      <c r="Z244">
        <v>2</v>
      </c>
      <c r="AA244" s="40">
        <f t="shared" si="243"/>
        <v>6</v>
      </c>
      <c r="AB244">
        <v>1</v>
      </c>
      <c r="AC244" t="s">
        <v>83</v>
      </c>
      <c r="AD244">
        <v>2</v>
      </c>
      <c r="AE244" s="40">
        <f t="shared" si="258"/>
        <v>0</v>
      </c>
      <c r="AF244" s="24">
        <f t="shared" si="259"/>
        <v>12</v>
      </c>
      <c r="AG244" s="14">
        <v>2</v>
      </c>
      <c r="AH244" t="s">
        <v>83</v>
      </c>
      <c r="AI244">
        <v>1</v>
      </c>
      <c r="AJ244" s="40">
        <f t="shared" si="308"/>
        <v>3</v>
      </c>
      <c r="AK244">
        <v>1</v>
      </c>
      <c r="AL244" t="s">
        <v>83</v>
      </c>
      <c r="AM244">
        <v>3</v>
      </c>
      <c r="AN244" s="40">
        <f t="shared" si="260"/>
        <v>0</v>
      </c>
      <c r="AO244">
        <v>2</v>
      </c>
      <c r="AP244" t="s">
        <v>83</v>
      </c>
      <c r="AQ244">
        <v>1</v>
      </c>
      <c r="AR244" s="40">
        <f t="shared" si="239"/>
        <v>0</v>
      </c>
      <c r="AS244">
        <v>2</v>
      </c>
      <c r="AT244" t="s">
        <v>83</v>
      </c>
      <c r="AU244">
        <v>1</v>
      </c>
      <c r="AV244" s="40">
        <f t="shared" si="261"/>
        <v>0</v>
      </c>
      <c r="AW244">
        <v>2</v>
      </c>
      <c r="AX244" t="s">
        <v>83</v>
      </c>
      <c r="AY244">
        <v>1</v>
      </c>
      <c r="AZ244" s="40">
        <f t="shared" si="262"/>
        <v>0</v>
      </c>
      <c r="BA244">
        <v>2</v>
      </c>
      <c r="BB244" t="s">
        <v>83</v>
      </c>
      <c r="BC244">
        <v>2</v>
      </c>
      <c r="BD244" s="40">
        <f t="shared" si="244"/>
        <v>0</v>
      </c>
      <c r="BE244" s="24">
        <f t="shared" si="263"/>
        <v>3</v>
      </c>
      <c r="BF244" s="14">
        <v>2</v>
      </c>
      <c r="BG244" t="s">
        <v>83</v>
      </c>
      <c r="BH244">
        <v>0</v>
      </c>
      <c r="BI244" s="40">
        <f t="shared" si="264"/>
        <v>0</v>
      </c>
      <c r="BJ244">
        <v>1</v>
      </c>
      <c r="BK244" t="s">
        <v>83</v>
      </c>
      <c r="BL244">
        <v>3</v>
      </c>
      <c r="BM244" s="40">
        <f t="shared" si="265"/>
        <v>0</v>
      </c>
      <c r="BN244">
        <v>2</v>
      </c>
      <c r="BO244" t="s">
        <v>83</v>
      </c>
      <c r="BP244">
        <v>0</v>
      </c>
      <c r="BQ244" s="40">
        <f t="shared" si="245"/>
        <v>6</v>
      </c>
      <c r="BR244">
        <v>1</v>
      </c>
      <c r="BS244" t="s">
        <v>83</v>
      </c>
      <c r="BT244">
        <v>2</v>
      </c>
      <c r="BU244" s="40">
        <f t="shared" si="266"/>
        <v>0</v>
      </c>
      <c r="BV244">
        <v>1</v>
      </c>
      <c r="BW244" t="s">
        <v>83</v>
      </c>
      <c r="BX244">
        <v>0</v>
      </c>
      <c r="BY244" s="40">
        <f t="shared" si="267"/>
        <v>0</v>
      </c>
      <c r="BZ244">
        <v>0</v>
      </c>
      <c r="CA244" t="s">
        <v>83</v>
      </c>
      <c r="CB244">
        <v>2</v>
      </c>
      <c r="CC244" s="40">
        <f t="shared" si="268"/>
        <v>3</v>
      </c>
      <c r="CD244" s="24">
        <f t="shared" si="269"/>
        <v>9</v>
      </c>
      <c r="CE244" s="14">
        <v>2</v>
      </c>
      <c r="CF244" t="s">
        <v>83</v>
      </c>
      <c r="CG244">
        <v>5</v>
      </c>
      <c r="CH244" s="40">
        <f t="shared" si="270"/>
        <v>0</v>
      </c>
      <c r="CI244">
        <v>3</v>
      </c>
      <c r="CJ244" t="s">
        <v>83</v>
      </c>
      <c r="CK244">
        <v>1</v>
      </c>
      <c r="CL244" s="40">
        <f t="shared" si="271"/>
        <v>3</v>
      </c>
      <c r="CM244">
        <v>2</v>
      </c>
      <c r="CN244" t="s">
        <v>83</v>
      </c>
      <c r="CO244">
        <v>1</v>
      </c>
      <c r="CP244" s="40">
        <f t="shared" si="272"/>
        <v>0</v>
      </c>
      <c r="CQ244">
        <v>3</v>
      </c>
      <c r="CR244" t="s">
        <v>83</v>
      </c>
      <c r="CS244">
        <v>1</v>
      </c>
      <c r="CT244" s="40">
        <f t="shared" si="273"/>
        <v>3</v>
      </c>
      <c r="CU244">
        <v>3</v>
      </c>
      <c r="CV244" t="s">
        <v>83</v>
      </c>
      <c r="CW244">
        <v>2</v>
      </c>
      <c r="CX244" s="40">
        <f t="shared" si="274"/>
        <v>4</v>
      </c>
      <c r="CY244">
        <v>2</v>
      </c>
      <c r="CZ244" t="s">
        <v>83</v>
      </c>
      <c r="DA244">
        <v>1</v>
      </c>
      <c r="DB244" s="40">
        <f t="shared" si="275"/>
        <v>4</v>
      </c>
      <c r="DC244" s="24">
        <f t="shared" si="276"/>
        <v>14</v>
      </c>
      <c r="DD244" s="14">
        <v>9</v>
      </c>
      <c r="DE244" t="s">
        <v>83</v>
      </c>
      <c r="DF244">
        <v>1</v>
      </c>
      <c r="DG244" s="40">
        <f t="shared" si="306"/>
        <v>0</v>
      </c>
      <c r="DH244">
        <v>1</v>
      </c>
      <c r="DI244" t="s">
        <v>83</v>
      </c>
      <c r="DJ244">
        <v>1</v>
      </c>
      <c r="DK244" s="40">
        <f t="shared" si="246"/>
        <v>0</v>
      </c>
      <c r="DL244">
        <v>1</v>
      </c>
      <c r="DM244" t="s">
        <v>83</v>
      </c>
      <c r="DN244">
        <v>1</v>
      </c>
      <c r="DO244" s="40">
        <f t="shared" si="277"/>
        <v>0</v>
      </c>
      <c r="DP244">
        <v>1</v>
      </c>
      <c r="DQ244" t="s">
        <v>83</v>
      </c>
      <c r="DR244">
        <v>2</v>
      </c>
      <c r="DS244" s="40">
        <f t="shared" si="237"/>
        <v>0</v>
      </c>
      <c r="DT244">
        <v>3</v>
      </c>
      <c r="DU244" t="s">
        <v>83</v>
      </c>
      <c r="DV244">
        <v>1</v>
      </c>
      <c r="DW244" s="40">
        <f t="shared" si="238"/>
        <v>3</v>
      </c>
      <c r="DX244">
        <v>2</v>
      </c>
      <c r="DY244" t="s">
        <v>83</v>
      </c>
      <c r="DZ244">
        <v>3</v>
      </c>
      <c r="EA244" s="39">
        <f t="shared" si="278"/>
        <v>6</v>
      </c>
      <c r="EB244" s="24">
        <f t="shared" si="247"/>
        <v>9</v>
      </c>
      <c r="EC244" s="14">
        <v>2</v>
      </c>
      <c r="ED244" t="s">
        <v>83</v>
      </c>
      <c r="EE244">
        <v>1</v>
      </c>
      <c r="EF244" s="40">
        <f t="shared" si="279"/>
        <v>0</v>
      </c>
      <c r="EG244">
        <v>2</v>
      </c>
      <c r="EH244" t="s">
        <v>83</v>
      </c>
      <c r="EI244">
        <v>4</v>
      </c>
      <c r="EJ244" s="40">
        <f t="shared" si="280"/>
        <v>0</v>
      </c>
      <c r="EK244">
        <v>3</v>
      </c>
      <c r="EL244" t="s">
        <v>83</v>
      </c>
      <c r="EM244">
        <v>2</v>
      </c>
      <c r="EN244" s="40">
        <f t="shared" si="311"/>
        <v>0</v>
      </c>
      <c r="EO244">
        <v>1</v>
      </c>
      <c r="EP244" t="s">
        <v>83</v>
      </c>
      <c r="EQ244">
        <v>2</v>
      </c>
      <c r="ER244" s="40">
        <f t="shared" si="281"/>
        <v>0</v>
      </c>
      <c r="ES244">
        <v>3</v>
      </c>
      <c r="ET244" t="s">
        <v>83</v>
      </c>
      <c r="EU244">
        <v>7</v>
      </c>
      <c r="EV244" s="40">
        <f t="shared" si="282"/>
        <v>0</v>
      </c>
      <c r="EW244">
        <v>3</v>
      </c>
      <c r="EX244" t="s">
        <v>83</v>
      </c>
      <c r="EY244">
        <v>2</v>
      </c>
      <c r="EZ244" s="40">
        <f t="shared" si="283"/>
        <v>3</v>
      </c>
      <c r="FA244" s="24">
        <f t="shared" si="284"/>
        <v>3</v>
      </c>
      <c r="FB244" s="14">
        <v>1</v>
      </c>
      <c r="FC244" t="s">
        <v>83</v>
      </c>
      <c r="FD244">
        <v>3</v>
      </c>
      <c r="FE244" s="40">
        <f t="shared" si="285"/>
        <v>0</v>
      </c>
      <c r="FF244">
        <v>3</v>
      </c>
      <c r="FG244" t="s">
        <v>83</v>
      </c>
      <c r="FH244">
        <v>1</v>
      </c>
      <c r="FI244" s="40">
        <f t="shared" si="286"/>
        <v>4</v>
      </c>
      <c r="FJ244">
        <v>3</v>
      </c>
      <c r="FK244" t="s">
        <v>83</v>
      </c>
      <c r="FL244">
        <v>1</v>
      </c>
      <c r="FM244" s="40">
        <f t="shared" si="287"/>
        <v>0</v>
      </c>
      <c r="FN244">
        <v>2</v>
      </c>
      <c r="FO244" t="s">
        <v>83</v>
      </c>
      <c r="FP244">
        <v>1</v>
      </c>
      <c r="FQ244" s="40">
        <f t="shared" si="248"/>
        <v>4</v>
      </c>
      <c r="FR244">
        <v>1</v>
      </c>
      <c r="FS244" t="s">
        <v>83</v>
      </c>
      <c r="FT244">
        <v>3</v>
      </c>
      <c r="FU244" s="40">
        <f t="shared" si="288"/>
        <v>3</v>
      </c>
      <c r="FV244">
        <v>1</v>
      </c>
      <c r="FW244" t="s">
        <v>83</v>
      </c>
      <c r="FX244">
        <v>2</v>
      </c>
      <c r="FY244" s="40">
        <f t="shared" si="249"/>
        <v>0</v>
      </c>
      <c r="FZ244" s="24">
        <f t="shared" si="250"/>
        <v>11</v>
      </c>
      <c r="GA244" s="14">
        <v>1</v>
      </c>
      <c r="GB244" t="s">
        <v>83</v>
      </c>
      <c r="GC244">
        <v>2</v>
      </c>
      <c r="GD244" s="40">
        <f t="shared" si="289"/>
        <v>0</v>
      </c>
      <c r="GE244">
        <v>2</v>
      </c>
      <c r="GF244" t="s">
        <v>83</v>
      </c>
      <c r="GG244">
        <v>1</v>
      </c>
      <c r="GH244" s="40">
        <f t="shared" si="313"/>
        <v>4</v>
      </c>
      <c r="GI244">
        <v>1</v>
      </c>
      <c r="GJ244" t="s">
        <v>83</v>
      </c>
      <c r="GK244">
        <v>2</v>
      </c>
      <c r="GL244" s="40">
        <f t="shared" si="290"/>
        <v>4</v>
      </c>
      <c r="GM244">
        <v>2</v>
      </c>
      <c r="GN244" t="s">
        <v>83</v>
      </c>
      <c r="GO244">
        <v>1</v>
      </c>
      <c r="GP244" s="40">
        <f t="shared" si="291"/>
        <v>3</v>
      </c>
      <c r="GQ244">
        <v>1</v>
      </c>
      <c r="GR244" t="s">
        <v>83</v>
      </c>
      <c r="GS244">
        <v>2</v>
      </c>
      <c r="GT244" s="40">
        <f t="shared" si="251"/>
        <v>3</v>
      </c>
      <c r="GU244">
        <v>2</v>
      </c>
      <c r="GV244" t="s">
        <v>83</v>
      </c>
      <c r="GW244">
        <v>2</v>
      </c>
      <c r="GX244" s="40">
        <f t="shared" si="292"/>
        <v>0</v>
      </c>
      <c r="GY244" s="24">
        <f t="shared" si="293"/>
        <v>14</v>
      </c>
      <c r="GZ244" s="28">
        <f t="shared" si="252"/>
        <v>75</v>
      </c>
      <c r="HA244" t="s">
        <v>136</v>
      </c>
      <c r="HB244">
        <f t="shared" si="253"/>
        <v>0</v>
      </c>
      <c r="HC244" t="s">
        <v>92</v>
      </c>
      <c r="HD244">
        <f t="shared" si="307"/>
        <v>0</v>
      </c>
      <c r="HE244" t="s">
        <v>86</v>
      </c>
      <c r="HF244">
        <f t="shared" si="254"/>
        <v>5</v>
      </c>
      <c r="HG244" t="s">
        <v>94</v>
      </c>
      <c r="HH244">
        <f t="shared" si="312"/>
        <v>9</v>
      </c>
      <c r="HI244" t="s">
        <v>130</v>
      </c>
      <c r="HJ244">
        <f t="shared" si="294"/>
        <v>5</v>
      </c>
      <c r="HK244" t="s">
        <v>142</v>
      </c>
      <c r="HL244">
        <f t="shared" si="295"/>
        <v>0</v>
      </c>
      <c r="HM244" t="s">
        <v>90</v>
      </c>
      <c r="HN244">
        <f t="shared" si="255"/>
        <v>9</v>
      </c>
      <c r="HO244" t="s">
        <v>138</v>
      </c>
      <c r="HP244">
        <f t="shared" si="296"/>
        <v>0</v>
      </c>
      <c r="HQ244" t="s">
        <v>132</v>
      </c>
      <c r="HR244" s="1">
        <f t="shared" si="297"/>
        <v>6</v>
      </c>
      <c r="HS244" t="s">
        <v>85</v>
      </c>
      <c r="HT244" s="1">
        <f t="shared" si="298"/>
        <v>5</v>
      </c>
      <c r="HU244" t="s">
        <v>133</v>
      </c>
      <c r="HV244" s="1">
        <f t="shared" si="299"/>
        <v>0</v>
      </c>
      <c r="HW244" t="s">
        <v>87</v>
      </c>
      <c r="HX244" s="1">
        <f t="shared" si="300"/>
        <v>6</v>
      </c>
      <c r="HY244" t="s">
        <v>88</v>
      </c>
      <c r="HZ244" s="1">
        <f t="shared" si="301"/>
        <v>0</v>
      </c>
      <c r="IA244" t="s">
        <v>131</v>
      </c>
      <c r="IB244" s="1">
        <f t="shared" si="302"/>
        <v>0</v>
      </c>
      <c r="IC244" t="s">
        <v>166</v>
      </c>
      <c r="ID244" s="1">
        <f t="shared" si="303"/>
        <v>0</v>
      </c>
      <c r="IE244" t="s">
        <v>96</v>
      </c>
      <c r="IF244" s="1">
        <f t="shared" si="304"/>
        <v>5</v>
      </c>
      <c r="IG244">
        <f t="shared" si="309"/>
        <v>50</v>
      </c>
      <c r="IH244" s="1">
        <f t="shared" si="305"/>
        <v>125</v>
      </c>
    </row>
    <row r="245" spans="1:242" ht="14.65" thickBot="1" x14ac:dyDescent="0.5">
      <c r="A245" s="1">
        <v>242</v>
      </c>
      <c r="B245" s="45">
        <f t="shared" si="240"/>
        <v>200</v>
      </c>
      <c r="C245" s="14" t="s">
        <v>651</v>
      </c>
      <c r="D245" t="s">
        <v>652</v>
      </c>
      <c r="E245" s="15" t="s">
        <v>642</v>
      </c>
      <c r="F245" s="28">
        <f t="shared" si="241"/>
        <v>167</v>
      </c>
      <c r="H245" s="14">
        <v>4</v>
      </c>
      <c r="I245" t="s">
        <v>83</v>
      </c>
      <c r="J245">
        <v>4</v>
      </c>
      <c r="K245" s="40">
        <f t="shared" si="256"/>
        <v>0</v>
      </c>
      <c r="L245">
        <v>1</v>
      </c>
      <c r="M245" t="s">
        <v>83</v>
      </c>
      <c r="N245">
        <v>3</v>
      </c>
      <c r="O245" s="40">
        <f t="shared" si="310"/>
        <v>4</v>
      </c>
      <c r="P245">
        <v>3</v>
      </c>
      <c r="Q245" t="s">
        <v>83</v>
      </c>
      <c r="R245">
        <v>2</v>
      </c>
      <c r="S245" s="40">
        <f t="shared" si="257"/>
        <v>0</v>
      </c>
      <c r="T245">
        <v>2</v>
      </c>
      <c r="U245" t="s">
        <v>83</v>
      </c>
      <c r="V245">
        <v>1</v>
      </c>
      <c r="W245" s="40">
        <f t="shared" si="242"/>
        <v>0</v>
      </c>
      <c r="X245">
        <v>1</v>
      </c>
      <c r="Y245" t="s">
        <v>83</v>
      </c>
      <c r="Z245">
        <v>1</v>
      </c>
      <c r="AA245" s="40">
        <f t="shared" si="243"/>
        <v>0</v>
      </c>
      <c r="AB245">
        <v>3</v>
      </c>
      <c r="AC245" t="s">
        <v>83</v>
      </c>
      <c r="AD245">
        <v>2</v>
      </c>
      <c r="AE245" s="40">
        <f t="shared" si="258"/>
        <v>3</v>
      </c>
      <c r="AF245" s="24">
        <f t="shared" si="259"/>
        <v>7</v>
      </c>
      <c r="AG245" s="14">
        <v>2</v>
      </c>
      <c r="AH245" t="s">
        <v>83</v>
      </c>
      <c r="AI245">
        <v>2</v>
      </c>
      <c r="AJ245" s="40">
        <f t="shared" si="308"/>
        <v>0</v>
      </c>
      <c r="AK245">
        <v>1</v>
      </c>
      <c r="AL245" t="s">
        <v>83</v>
      </c>
      <c r="AM245">
        <v>0</v>
      </c>
      <c r="AN245" s="40">
        <f t="shared" si="260"/>
        <v>0</v>
      </c>
      <c r="AO245">
        <v>1</v>
      </c>
      <c r="AP245" t="s">
        <v>83</v>
      </c>
      <c r="AQ245">
        <v>2</v>
      </c>
      <c r="AR245" s="40">
        <f t="shared" si="239"/>
        <v>3</v>
      </c>
      <c r="AS245">
        <v>2</v>
      </c>
      <c r="AT245" t="s">
        <v>83</v>
      </c>
      <c r="AU245">
        <v>1</v>
      </c>
      <c r="AV245" s="40">
        <f t="shared" si="261"/>
        <v>0</v>
      </c>
      <c r="AW245">
        <v>1</v>
      </c>
      <c r="AX245" t="s">
        <v>83</v>
      </c>
      <c r="AY245">
        <v>2</v>
      </c>
      <c r="AZ245" s="40">
        <f t="shared" si="262"/>
        <v>3</v>
      </c>
      <c r="BA245">
        <v>0</v>
      </c>
      <c r="BB245" t="s">
        <v>83</v>
      </c>
      <c r="BC245">
        <v>1</v>
      </c>
      <c r="BD245" s="40">
        <f t="shared" si="244"/>
        <v>6</v>
      </c>
      <c r="BE245" s="24">
        <f t="shared" si="263"/>
        <v>12</v>
      </c>
      <c r="BF245" s="14">
        <v>3</v>
      </c>
      <c r="BG245" t="s">
        <v>83</v>
      </c>
      <c r="BH245">
        <v>1</v>
      </c>
      <c r="BI245" s="40">
        <f t="shared" si="264"/>
        <v>0</v>
      </c>
      <c r="BJ245">
        <v>0</v>
      </c>
      <c r="BK245" t="s">
        <v>83</v>
      </c>
      <c r="BL245">
        <v>0</v>
      </c>
      <c r="BM245" s="40">
        <f t="shared" si="265"/>
        <v>6</v>
      </c>
      <c r="BN245">
        <v>0</v>
      </c>
      <c r="BO245" t="s">
        <v>83</v>
      </c>
      <c r="BP245">
        <v>0</v>
      </c>
      <c r="BQ245" s="40">
        <f t="shared" si="245"/>
        <v>0</v>
      </c>
      <c r="BR245">
        <v>2</v>
      </c>
      <c r="BS245" t="s">
        <v>83</v>
      </c>
      <c r="BT245">
        <v>1</v>
      </c>
      <c r="BU245" s="40">
        <f t="shared" si="266"/>
        <v>3</v>
      </c>
      <c r="BV245">
        <v>2</v>
      </c>
      <c r="BW245" t="s">
        <v>83</v>
      </c>
      <c r="BX245">
        <v>3</v>
      </c>
      <c r="BY245" s="40">
        <f t="shared" si="267"/>
        <v>3</v>
      </c>
      <c r="BZ245">
        <v>0</v>
      </c>
      <c r="CA245" t="s">
        <v>83</v>
      </c>
      <c r="CB245">
        <v>1</v>
      </c>
      <c r="CC245" s="40">
        <f t="shared" si="268"/>
        <v>4</v>
      </c>
      <c r="CD245" s="24">
        <f t="shared" si="269"/>
        <v>16</v>
      </c>
      <c r="CE245" s="14">
        <v>1</v>
      </c>
      <c r="CF245" t="s">
        <v>83</v>
      </c>
      <c r="CG245">
        <v>1</v>
      </c>
      <c r="CH245" s="40">
        <f t="shared" si="270"/>
        <v>4</v>
      </c>
      <c r="CI245">
        <v>1</v>
      </c>
      <c r="CJ245" t="s">
        <v>83</v>
      </c>
      <c r="CK245">
        <v>2</v>
      </c>
      <c r="CL245" s="40">
        <f t="shared" si="271"/>
        <v>0</v>
      </c>
      <c r="CM245">
        <v>1</v>
      </c>
      <c r="CN245" t="s">
        <v>83</v>
      </c>
      <c r="CO245">
        <v>1</v>
      </c>
      <c r="CP245" s="40">
        <f t="shared" si="272"/>
        <v>0</v>
      </c>
      <c r="CQ245">
        <v>2</v>
      </c>
      <c r="CR245" t="s">
        <v>83</v>
      </c>
      <c r="CS245">
        <v>3</v>
      </c>
      <c r="CT245" s="40">
        <f t="shared" si="273"/>
        <v>0</v>
      </c>
      <c r="CU245">
        <v>1</v>
      </c>
      <c r="CV245" t="s">
        <v>83</v>
      </c>
      <c r="CW245">
        <v>1</v>
      </c>
      <c r="CX245" s="40">
        <f t="shared" si="274"/>
        <v>0</v>
      </c>
      <c r="CY245">
        <v>0</v>
      </c>
      <c r="CZ245" t="s">
        <v>83</v>
      </c>
      <c r="DA245">
        <v>0</v>
      </c>
      <c r="DB245" s="40">
        <f t="shared" si="275"/>
        <v>0</v>
      </c>
      <c r="DC245" s="24">
        <f t="shared" si="276"/>
        <v>4</v>
      </c>
      <c r="DD245" s="14">
        <v>1</v>
      </c>
      <c r="DE245" t="s">
        <v>83</v>
      </c>
      <c r="DF245">
        <v>2</v>
      </c>
      <c r="DG245" s="40">
        <f t="shared" si="306"/>
        <v>6</v>
      </c>
      <c r="DH245">
        <v>2</v>
      </c>
      <c r="DI245" t="s">
        <v>83</v>
      </c>
      <c r="DJ245">
        <v>1</v>
      </c>
      <c r="DK245" s="40">
        <f t="shared" si="246"/>
        <v>3</v>
      </c>
      <c r="DL245">
        <v>3</v>
      </c>
      <c r="DM245" t="s">
        <v>83</v>
      </c>
      <c r="DN245">
        <v>2</v>
      </c>
      <c r="DO245" s="40">
        <f t="shared" si="277"/>
        <v>0</v>
      </c>
      <c r="DP245">
        <v>1</v>
      </c>
      <c r="DQ245" t="s">
        <v>83</v>
      </c>
      <c r="DR245">
        <v>1</v>
      </c>
      <c r="DS245" s="40">
        <f t="shared" si="237"/>
        <v>6</v>
      </c>
      <c r="DT245">
        <v>1</v>
      </c>
      <c r="DU245" t="s">
        <v>83</v>
      </c>
      <c r="DV245">
        <v>0</v>
      </c>
      <c r="DW245" s="40">
        <f t="shared" si="238"/>
        <v>4</v>
      </c>
      <c r="DX245">
        <v>1</v>
      </c>
      <c r="DY245" t="s">
        <v>83</v>
      </c>
      <c r="DZ245">
        <v>1</v>
      </c>
      <c r="EA245" s="39">
        <f t="shared" si="278"/>
        <v>0</v>
      </c>
      <c r="EB245" s="24">
        <f t="shared" si="247"/>
        <v>19</v>
      </c>
      <c r="EC245" s="14">
        <v>2</v>
      </c>
      <c r="ED245" t="s">
        <v>83</v>
      </c>
      <c r="EE245">
        <v>3</v>
      </c>
      <c r="EF245" s="40">
        <f t="shared" si="279"/>
        <v>0</v>
      </c>
      <c r="EG245">
        <v>1</v>
      </c>
      <c r="EH245" t="s">
        <v>83</v>
      </c>
      <c r="EI245">
        <v>1</v>
      </c>
      <c r="EJ245" s="40">
        <f t="shared" si="280"/>
        <v>0</v>
      </c>
      <c r="EK245">
        <v>2</v>
      </c>
      <c r="EL245" t="s">
        <v>83</v>
      </c>
      <c r="EM245">
        <v>1</v>
      </c>
      <c r="EN245" s="40">
        <f t="shared" si="311"/>
        <v>0</v>
      </c>
      <c r="EO245">
        <v>1</v>
      </c>
      <c r="EP245" t="s">
        <v>83</v>
      </c>
      <c r="EQ245">
        <v>0</v>
      </c>
      <c r="ER245" s="40">
        <f t="shared" si="281"/>
        <v>3</v>
      </c>
      <c r="ES245">
        <v>2</v>
      </c>
      <c r="ET245" t="s">
        <v>83</v>
      </c>
      <c r="EU245">
        <v>2</v>
      </c>
      <c r="EV245" s="40">
        <f t="shared" si="282"/>
        <v>3</v>
      </c>
      <c r="EW245">
        <v>2</v>
      </c>
      <c r="EX245" t="s">
        <v>83</v>
      </c>
      <c r="EY245">
        <v>3</v>
      </c>
      <c r="EZ245" s="40">
        <f t="shared" si="283"/>
        <v>4</v>
      </c>
      <c r="FA245" s="24">
        <f t="shared" si="284"/>
        <v>10</v>
      </c>
      <c r="FB245" s="14">
        <v>1</v>
      </c>
      <c r="FC245" t="s">
        <v>83</v>
      </c>
      <c r="FD245">
        <v>1</v>
      </c>
      <c r="FE245" s="40">
        <f t="shared" si="285"/>
        <v>0</v>
      </c>
      <c r="FF245">
        <v>4</v>
      </c>
      <c r="FG245" t="s">
        <v>83</v>
      </c>
      <c r="FH245">
        <v>2</v>
      </c>
      <c r="FI245" s="40">
        <f t="shared" si="286"/>
        <v>4</v>
      </c>
      <c r="FJ245">
        <v>1</v>
      </c>
      <c r="FK245" t="s">
        <v>83</v>
      </c>
      <c r="FL245">
        <v>1</v>
      </c>
      <c r="FM245" s="40">
        <f t="shared" si="287"/>
        <v>3</v>
      </c>
      <c r="FN245">
        <v>3</v>
      </c>
      <c r="FO245" t="s">
        <v>83</v>
      </c>
      <c r="FP245">
        <v>1</v>
      </c>
      <c r="FQ245" s="40">
        <f t="shared" si="248"/>
        <v>3</v>
      </c>
      <c r="FR245">
        <v>1</v>
      </c>
      <c r="FS245" t="s">
        <v>83</v>
      </c>
      <c r="FT245">
        <v>2</v>
      </c>
      <c r="FU245" s="40">
        <f t="shared" si="288"/>
        <v>4</v>
      </c>
      <c r="FV245">
        <v>2</v>
      </c>
      <c r="FW245" t="s">
        <v>83</v>
      </c>
      <c r="FX245">
        <v>4</v>
      </c>
      <c r="FY245" s="40">
        <f t="shared" si="249"/>
        <v>0</v>
      </c>
      <c r="FZ245" s="24">
        <f t="shared" si="250"/>
        <v>14</v>
      </c>
      <c r="GA245" s="14">
        <v>1</v>
      </c>
      <c r="GB245" t="s">
        <v>83</v>
      </c>
      <c r="GC245">
        <v>2</v>
      </c>
      <c r="GD245" s="40">
        <f t="shared" si="289"/>
        <v>0</v>
      </c>
      <c r="GE245">
        <v>2</v>
      </c>
      <c r="GF245" t="s">
        <v>83</v>
      </c>
      <c r="GG245">
        <v>1</v>
      </c>
      <c r="GH245" s="40">
        <f t="shared" si="313"/>
        <v>4</v>
      </c>
      <c r="GI245">
        <v>2</v>
      </c>
      <c r="GJ245" t="s">
        <v>83</v>
      </c>
      <c r="GK245">
        <v>1</v>
      </c>
      <c r="GL245" s="40">
        <f t="shared" si="290"/>
        <v>0</v>
      </c>
      <c r="GM245">
        <v>3</v>
      </c>
      <c r="GN245" t="s">
        <v>83</v>
      </c>
      <c r="GO245">
        <v>1</v>
      </c>
      <c r="GP245" s="40">
        <f t="shared" si="291"/>
        <v>4</v>
      </c>
      <c r="GQ245">
        <v>1</v>
      </c>
      <c r="GR245" t="s">
        <v>83</v>
      </c>
      <c r="GS245">
        <v>1</v>
      </c>
      <c r="GT245" s="40">
        <f t="shared" si="251"/>
        <v>0</v>
      </c>
      <c r="GU245">
        <v>2</v>
      </c>
      <c r="GV245" t="s">
        <v>83</v>
      </c>
      <c r="GW245">
        <v>2</v>
      </c>
      <c r="GX245" s="40">
        <f t="shared" si="292"/>
        <v>0</v>
      </c>
      <c r="GY245" s="24">
        <f t="shared" si="293"/>
        <v>8</v>
      </c>
      <c r="GZ245" s="28">
        <f t="shared" si="252"/>
        <v>90</v>
      </c>
      <c r="HA245" t="s">
        <v>84</v>
      </c>
      <c r="HB245">
        <f t="shared" si="253"/>
        <v>9</v>
      </c>
      <c r="HC245" t="s">
        <v>85</v>
      </c>
      <c r="HD245">
        <f t="shared" si="307"/>
        <v>9</v>
      </c>
      <c r="HE245" t="s">
        <v>93</v>
      </c>
      <c r="HF245">
        <f t="shared" si="254"/>
        <v>9</v>
      </c>
      <c r="HG245" t="s">
        <v>94</v>
      </c>
      <c r="HH245">
        <f t="shared" si="312"/>
        <v>9</v>
      </c>
      <c r="HI245" t="s">
        <v>130</v>
      </c>
      <c r="HJ245">
        <f t="shared" si="294"/>
        <v>5</v>
      </c>
      <c r="HK245" t="s">
        <v>131</v>
      </c>
      <c r="HL245">
        <f t="shared" si="295"/>
        <v>0</v>
      </c>
      <c r="HM245" t="s">
        <v>90</v>
      </c>
      <c r="HN245">
        <f t="shared" si="255"/>
        <v>9</v>
      </c>
      <c r="HO245" t="s">
        <v>96</v>
      </c>
      <c r="HP245">
        <f t="shared" si="296"/>
        <v>9</v>
      </c>
      <c r="HQ245" t="s">
        <v>140</v>
      </c>
      <c r="HR245" s="1">
        <f t="shared" si="297"/>
        <v>0</v>
      </c>
      <c r="HS245" t="s">
        <v>92</v>
      </c>
      <c r="HT245" s="1">
        <f t="shared" si="298"/>
        <v>0</v>
      </c>
      <c r="HU245" t="s">
        <v>133</v>
      </c>
      <c r="HV245" s="1">
        <f t="shared" si="299"/>
        <v>0</v>
      </c>
      <c r="HW245" t="s">
        <v>129</v>
      </c>
      <c r="HX245" s="1">
        <f t="shared" si="300"/>
        <v>0</v>
      </c>
      <c r="HY245" t="s">
        <v>88</v>
      </c>
      <c r="HZ245" s="1">
        <f t="shared" si="301"/>
        <v>0</v>
      </c>
      <c r="IA245" t="s">
        <v>95</v>
      </c>
      <c r="IB245" s="1">
        <f t="shared" si="302"/>
        <v>6</v>
      </c>
      <c r="IC245" t="s">
        <v>134</v>
      </c>
      <c r="ID245" s="1">
        <f t="shared" si="303"/>
        <v>6</v>
      </c>
      <c r="IE245" t="s">
        <v>91</v>
      </c>
      <c r="IF245" s="1">
        <f t="shared" si="304"/>
        <v>6</v>
      </c>
      <c r="IG245">
        <f t="shared" si="309"/>
        <v>77</v>
      </c>
      <c r="IH245" s="1">
        <f t="shared" si="305"/>
        <v>167</v>
      </c>
    </row>
    <row r="246" spans="1:242" ht="14.65" thickBot="1" x14ac:dyDescent="0.5">
      <c r="A246" s="1">
        <v>243</v>
      </c>
      <c r="B246" s="45">
        <f t="shared" si="240"/>
        <v>642</v>
      </c>
      <c r="C246" s="14" t="s">
        <v>653</v>
      </c>
      <c r="D246" t="s">
        <v>654</v>
      </c>
      <c r="E246" s="15" t="s">
        <v>642</v>
      </c>
      <c r="F246" s="28">
        <f t="shared" si="241"/>
        <v>129</v>
      </c>
      <c r="H246" s="14">
        <v>4</v>
      </c>
      <c r="I246" t="s">
        <v>83</v>
      </c>
      <c r="J246">
        <v>4</v>
      </c>
      <c r="K246" s="40">
        <f t="shared" si="256"/>
        <v>0</v>
      </c>
      <c r="L246">
        <v>1</v>
      </c>
      <c r="M246" t="s">
        <v>83</v>
      </c>
      <c r="N246">
        <v>0</v>
      </c>
      <c r="O246" s="40">
        <f t="shared" si="310"/>
        <v>0</v>
      </c>
      <c r="P246">
        <v>2</v>
      </c>
      <c r="Q246" t="s">
        <v>83</v>
      </c>
      <c r="R246">
        <v>1</v>
      </c>
      <c r="S246" s="40">
        <f t="shared" si="257"/>
        <v>0</v>
      </c>
      <c r="T246">
        <v>3</v>
      </c>
      <c r="U246" t="s">
        <v>83</v>
      </c>
      <c r="V246">
        <v>0</v>
      </c>
      <c r="W246" s="40">
        <f t="shared" si="242"/>
        <v>0</v>
      </c>
      <c r="X246">
        <v>1</v>
      </c>
      <c r="Y246" t="s">
        <v>83</v>
      </c>
      <c r="Z246">
        <v>2</v>
      </c>
      <c r="AA246" s="40">
        <f t="shared" si="243"/>
        <v>6</v>
      </c>
      <c r="AB246">
        <v>3</v>
      </c>
      <c r="AC246" t="s">
        <v>83</v>
      </c>
      <c r="AD246">
        <v>4</v>
      </c>
      <c r="AE246" s="40">
        <f t="shared" si="258"/>
        <v>0</v>
      </c>
      <c r="AF246" s="24">
        <f t="shared" si="259"/>
        <v>6</v>
      </c>
      <c r="AG246" s="14">
        <v>3</v>
      </c>
      <c r="AH246" t="s">
        <v>83</v>
      </c>
      <c r="AI246">
        <v>2</v>
      </c>
      <c r="AJ246" s="40">
        <f t="shared" si="308"/>
        <v>3</v>
      </c>
      <c r="AK246">
        <v>1</v>
      </c>
      <c r="AL246" t="s">
        <v>83</v>
      </c>
      <c r="AM246">
        <v>1</v>
      </c>
      <c r="AN246" s="40">
        <f t="shared" si="260"/>
        <v>6</v>
      </c>
      <c r="AO246">
        <v>2</v>
      </c>
      <c r="AP246" t="s">
        <v>83</v>
      </c>
      <c r="AQ246">
        <v>0</v>
      </c>
      <c r="AR246" s="40">
        <f t="shared" si="239"/>
        <v>0</v>
      </c>
      <c r="AS246">
        <v>0</v>
      </c>
      <c r="AT246" t="s">
        <v>83</v>
      </c>
      <c r="AU246">
        <v>2</v>
      </c>
      <c r="AV246" s="40">
        <f t="shared" si="261"/>
        <v>0</v>
      </c>
      <c r="AW246">
        <v>2</v>
      </c>
      <c r="AX246" t="s">
        <v>83</v>
      </c>
      <c r="AY246">
        <v>1</v>
      </c>
      <c r="AZ246" s="40">
        <f t="shared" si="262"/>
        <v>0</v>
      </c>
      <c r="BA246">
        <v>1</v>
      </c>
      <c r="BB246" t="s">
        <v>83</v>
      </c>
      <c r="BC246">
        <v>0</v>
      </c>
      <c r="BD246" s="40">
        <f t="shared" si="244"/>
        <v>0</v>
      </c>
      <c r="BE246" s="24">
        <f t="shared" si="263"/>
        <v>9</v>
      </c>
      <c r="BF246" s="14">
        <v>1</v>
      </c>
      <c r="BG246" t="s">
        <v>83</v>
      </c>
      <c r="BH246">
        <v>2</v>
      </c>
      <c r="BI246" s="40">
        <f t="shared" si="264"/>
        <v>6</v>
      </c>
      <c r="BJ246">
        <v>2</v>
      </c>
      <c r="BK246" t="s">
        <v>83</v>
      </c>
      <c r="BL246">
        <v>3</v>
      </c>
      <c r="BM246" s="40">
        <f t="shared" si="265"/>
        <v>0</v>
      </c>
      <c r="BN246">
        <v>1</v>
      </c>
      <c r="BO246" t="s">
        <v>83</v>
      </c>
      <c r="BP246">
        <v>2</v>
      </c>
      <c r="BQ246" s="40">
        <f t="shared" si="245"/>
        <v>0</v>
      </c>
      <c r="BR246">
        <v>0</v>
      </c>
      <c r="BS246" t="s">
        <v>83</v>
      </c>
      <c r="BT246">
        <v>1</v>
      </c>
      <c r="BU246" s="40">
        <f t="shared" si="266"/>
        <v>0</v>
      </c>
      <c r="BV246">
        <v>2</v>
      </c>
      <c r="BW246" t="s">
        <v>83</v>
      </c>
      <c r="BX246">
        <v>1</v>
      </c>
      <c r="BY246" s="40">
        <f t="shared" si="267"/>
        <v>0</v>
      </c>
      <c r="BZ246">
        <v>2</v>
      </c>
      <c r="CA246" t="s">
        <v>83</v>
      </c>
      <c r="CB246">
        <v>3</v>
      </c>
      <c r="CC246" s="40">
        <f t="shared" si="268"/>
        <v>4</v>
      </c>
      <c r="CD246" s="24">
        <f t="shared" si="269"/>
        <v>10</v>
      </c>
      <c r="CE246" s="14">
        <v>2</v>
      </c>
      <c r="CF246" t="s">
        <v>83</v>
      </c>
      <c r="CG246">
        <v>3</v>
      </c>
      <c r="CH246" s="40">
        <f t="shared" si="270"/>
        <v>0</v>
      </c>
      <c r="CI246">
        <v>1</v>
      </c>
      <c r="CJ246" t="s">
        <v>83</v>
      </c>
      <c r="CK246">
        <v>0</v>
      </c>
      <c r="CL246" s="40">
        <f t="shared" si="271"/>
        <v>3</v>
      </c>
      <c r="CM246">
        <v>2</v>
      </c>
      <c r="CN246" t="s">
        <v>83</v>
      </c>
      <c r="CO246">
        <v>1</v>
      </c>
      <c r="CP246" s="40">
        <f t="shared" si="272"/>
        <v>0</v>
      </c>
      <c r="CQ246">
        <v>0</v>
      </c>
      <c r="CR246" t="s">
        <v>83</v>
      </c>
      <c r="CS246">
        <v>1</v>
      </c>
      <c r="CT246" s="40">
        <f t="shared" si="273"/>
        <v>0</v>
      </c>
      <c r="CU246">
        <v>2</v>
      </c>
      <c r="CV246" t="s">
        <v>83</v>
      </c>
      <c r="CW246">
        <v>3</v>
      </c>
      <c r="CX246" s="40">
        <f t="shared" si="274"/>
        <v>0</v>
      </c>
      <c r="CY246">
        <v>1</v>
      </c>
      <c r="CZ246" t="s">
        <v>83</v>
      </c>
      <c r="DA246">
        <v>2</v>
      </c>
      <c r="DB246" s="40">
        <f t="shared" si="275"/>
        <v>0</v>
      </c>
      <c r="DC246" s="24">
        <f t="shared" si="276"/>
        <v>3</v>
      </c>
      <c r="DD246" s="14">
        <v>2</v>
      </c>
      <c r="DE246" t="s">
        <v>83</v>
      </c>
      <c r="DF246">
        <v>1</v>
      </c>
      <c r="DG246" s="40">
        <f t="shared" si="306"/>
        <v>0</v>
      </c>
      <c r="DH246">
        <v>2</v>
      </c>
      <c r="DI246" t="s">
        <v>83</v>
      </c>
      <c r="DJ246">
        <v>3</v>
      </c>
      <c r="DK246" s="40">
        <f t="shared" si="246"/>
        <v>0</v>
      </c>
      <c r="DL246">
        <v>2</v>
      </c>
      <c r="DM246" t="s">
        <v>83</v>
      </c>
      <c r="DN246">
        <v>1</v>
      </c>
      <c r="DO246" s="40">
        <f t="shared" si="277"/>
        <v>0</v>
      </c>
      <c r="DP246">
        <v>4</v>
      </c>
      <c r="DQ246" t="s">
        <v>83</v>
      </c>
      <c r="DR246">
        <v>3</v>
      </c>
      <c r="DS246" s="40">
        <f t="shared" si="237"/>
        <v>0</v>
      </c>
      <c r="DT246">
        <v>2</v>
      </c>
      <c r="DU246" t="s">
        <v>83</v>
      </c>
      <c r="DV246">
        <v>1</v>
      </c>
      <c r="DW246" s="40">
        <f t="shared" si="238"/>
        <v>6</v>
      </c>
      <c r="DX246">
        <v>1</v>
      </c>
      <c r="DY246" t="s">
        <v>83</v>
      </c>
      <c r="DZ246">
        <v>0</v>
      </c>
      <c r="EA246" s="39">
        <f t="shared" si="278"/>
        <v>0</v>
      </c>
      <c r="EB246" s="24">
        <f t="shared" si="247"/>
        <v>6</v>
      </c>
      <c r="EC246" s="14">
        <v>2</v>
      </c>
      <c r="ED246" t="s">
        <v>83</v>
      </c>
      <c r="EE246">
        <v>2</v>
      </c>
      <c r="EF246" s="40">
        <f t="shared" si="279"/>
        <v>3</v>
      </c>
      <c r="EG246">
        <v>1</v>
      </c>
      <c r="EH246" t="s">
        <v>83</v>
      </c>
      <c r="EI246">
        <v>0</v>
      </c>
      <c r="EJ246" s="40">
        <f t="shared" si="280"/>
        <v>6</v>
      </c>
      <c r="EK246">
        <v>2</v>
      </c>
      <c r="EL246" t="s">
        <v>83</v>
      </c>
      <c r="EM246">
        <v>1</v>
      </c>
      <c r="EN246" s="40">
        <f t="shared" si="311"/>
        <v>0</v>
      </c>
      <c r="EO246">
        <v>2</v>
      </c>
      <c r="EP246" t="s">
        <v>83</v>
      </c>
      <c r="EQ246">
        <v>3</v>
      </c>
      <c r="ER246" s="40">
        <f t="shared" si="281"/>
        <v>0</v>
      </c>
      <c r="ES246">
        <v>0</v>
      </c>
      <c r="ET246" t="s">
        <v>83</v>
      </c>
      <c r="EU246">
        <v>1</v>
      </c>
      <c r="EV246" s="40">
        <f t="shared" si="282"/>
        <v>0</v>
      </c>
      <c r="EW246">
        <v>2</v>
      </c>
      <c r="EX246" t="s">
        <v>83</v>
      </c>
      <c r="EY246">
        <v>1</v>
      </c>
      <c r="EZ246" s="40">
        <f t="shared" si="283"/>
        <v>3</v>
      </c>
      <c r="FA246" s="24">
        <f t="shared" si="284"/>
        <v>12</v>
      </c>
      <c r="FB246" s="14">
        <v>2</v>
      </c>
      <c r="FC246" t="s">
        <v>83</v>
      </c>
      <c r="FD246">
        <v>1</v>
      </c>
      <c r="FE246" s="40">
        <f t="shared" si="285"/>
        <v>4</v>
      </c>
      <c r="FF246">
        <v>0</v>
      </c>
      <c r="FG246" t="s">
        <v>83</v>
      </c>
      <c r="FH246">
        <v>1</v>
      </c>
      <c r="FI246" s="40">
        <f t="shared" si="286"/>
        <v>0</v>
      </c>
      <c r="FJ246">
        <v>2</v>
      </c>
      <c r="FK246" t="s">
        <v>83</v>
      </c>
      <c r="FL246">
        <v>2</v>
      </c>
      <c r="FM246" s="40">
        <f t="shared" si="287"/>
        <v>4</v>
      </c>
      <c r="FN246">
        <v>3</v>
      </c>
      <c r="FO246" t="s">
        <v>83</v>
      </c>
      <c r="FP246">
        <v>2</v>
      </c>
      <c r="FQ246" s="40">
        <f t="shared" si="248"/>
        <v>4</v>
      </c>
      <c r="FR246">
        <v>2</v>
      </c>
      <c r="FS246" t="s">
        <v>83</v>
      </c>
      <c r="FT246">
        <v>1</v>
      </c>
      <c r="FU246" s="40">
        <f t="shared" si="288"/>
        <v>0</v>
      </c>
      <c r="FV246">
        <v>2</v>
      </c>
      <c r="FW246" t="s">
        <v>83</v>
      </c>
      <c r="FX246">
        <v>1</v>
      </c>
      <c r="FY246" s="40">
        <f t="shared" si="249"/>
        <v>4</v>
      </c>
      <c r="FZ246" s="24">
        <f t="shared" si="250"/>
        <v>16</v>
      </c>
      <c r="GA246" s="14">
        <v>3</v>
      </c>
      <c r="GB246" t="s">
        <v>83</v>
      </c>
      <c r="GC246">
        <v>3</v>
      </c>
      <c r="GD246" s="40">
        <f t="shared" si="289"/>
        <v>3</v>
      </c>
      <c r="GE246">
        <v>2</v>
      </c>
      <c r="GF246" t="s">
        <v>83</v>
      </c>
      <c r="GG246">
        <v>1</v>
      </c>
      <c r="GH246" s="40">
        <f t="shared" si="313"/>
        <v>4</v>
      </c>
      <c r="GI246">
        <v>1</v>
      </c>
      <c r="GJ246" t="s">
        <v>83</v>
      </c>
      <c r="GK246">
        <v>2</v>
      </c>
      <c r="GL246" s="40">
        <f t="shared" si="290"/>
        <v>4</v>
      </c>
      <c r="GM246">
        <v>3</v>
      </c>
      <c r="GN246" t="s">
        <v>83</v>
      </c>
      <c r="GO246">
        <v>2</v>
      </c>
      <c r="GP246" s="40">
        <f t="shared" si="291"/>
        <v>3</v>
      </c>
      <c r="GQ246">
        <v>4</v>
      </c>
      <c r="GR246" t="s">
        <v>83</v>
      </c>
      <c r="GS246">
        <v>2</v>
      </c>
      <c r="GT246" s="40">
        <f t="shared" si="251"/>
        <v>0</v>
      </c>
      <c r="GU246">
        <v>2</v>
      </c>
      <c r="GV246" t="s">
        <v>83</v>
      </c>
      <c r="GW246">
        <v>3</v>
      </c>
      <c r="GX246" s="40">
        <f t="shared" si="292"/>
        <v>0</v>
      </c>
      <c r="GY246" s="24">
        <f t="shared" si="293"/>
        <v>14</v>
      </c>
      <c r="GZ246" s="28">
        <f t="shared" si="252"/>
        <v>76</v>
      </c>
      <c r="HA246" t="s">
        <v>84</v>
      </c>
      <c r="HB246">
        <f t="shared" si="253"/>
        <v>9</v>
      </c>
      <c r="HC246" t="s">
        <v>85</v>
      </c>
      <c r="HD246">
        <f t="shared" si="307"/>
        <v>9</v>
      </c>
      <c r="HE246" t="s">
        <v>93</v>
      </c>
      <c r="HF246">
        <f t="shared" si="254"/>
        <v>9</v>
      </c>
      <c r="HG246" t="s">
        <v>94</v>
      </c>
      <c r="HH246">
        <f t="shared" si="312"/>
        <v>9</v>
      </c>
      <c r="HI246" t="s">
        <v>141</v>
      </c>
      <c r="HJ246">
        <f t="shared" si="294"/>
        <v>0</v>
      </c>
      <c r="HK246" t="s">
        <v>131</v>
      </c>
      <c r="HL246">
        <f t="shared" si="295"/>
        <v>0</v>
      </c>
      <c r="HM246" t="s">
        <v>166</v>
      </c>
      <c r="HN246">
        <f t="shared" si="255"/>
        <v>0</v>
      </c>
      <c r="HO246" t="s">
        <v>138</v>
      </c>
      <c r="HP246">
        <f t="shared" si="296"/>
        <v>0</v>
      </c>
      <c r="HQ246" t="s">
        <v>136</v>
      </c>
      <c r="HR246" s="1">
        <f t="shared" si="297"/>
        <v>0</v>
      </c>
      <c r="HS246" t="s">
        <v>92</v>
      </c>
      <c r="HT246" s="1">
        <f t="shared" si="298"/>
        <v>0</v>
      </c>
      <c r="HU246" t="s">
        <v>86</v>
      </c>
      <c r="HV246" s="1">
        <f t="shared" si="299"/>
        <v>6</v>
      </c>
      <c r="HW246" t="s">
        <v>164</v>
      </c>
      <c r="HX246" s="1">
        <f t="shared" si="300"/>
        <v>0</v>
      </c>
      <c r="HY246" t="s">
        <v>88</v>
      </c>
      <c r="HZ246" s="1">
        <f t="shared" si="301"/>
        <v>0</v>
      </c>
      <c r="IA246" t="s">
        <v>89</v>
      </c>
      <c r="IB246" s="1">
        <f t="shared" si="302"/>
        <v>5</v>
      </c>
      <c r="IC246" t="s">
        <v>134</v>
      </c>
      <c r="ID246" s="1">
        <f t="shared" si="303"/>
        <v>6</v>
      </c>
      <c r="IE246" t="s">
        <v>135</v>
      </c>
      <c r="IF246" s="1">
        <f t="shared" si="304"/>
        <v>0</v>
      </c>
      <c r="IG246">
        <f t="shared" si="309"/>
        <v>53</v>
      </c>
      <c r="IH246" s="1">
        <f t="shared" si="305"/>
        <v>129</v>
      </c>
    </row>
    <row r="247" spans="1:242" ht="14.65" thickBot="1" x14ac:dyDescent="0.5">
      <c r="A247" s="1">
        <v>244</v>
      </c>
      <c r="B247" s="45">
        <f t="shared" si="240"/>
        <v>222</v>
      </c>
      <c r="C247" s="14" t="s">
        <v>655</v>
      </c>
      <c r="D247" t="s">
        <v>656</v>
      </c>
      <c r="E247" s="15" t="s">
        <v>642</v>
      </c>
      <c r="F247" s="28">
        <f t="shared" si="241"/>
        <v>165</v>
      </c>
      <c r="H247" s="14">
        <v>1</v>
      </c>
      <c r="I247" t="s">
        <v>83</v>
      </c>
      <c r="J247">
        <v>0</v>
      </c>
      <c r="K247" s="40">
        <f t="shared" si="256"/>
        <v>0</v>
      </c>
      <c r="L247">
        <v>1</v>
      </c>
      <c r="M247" t="s">
        <v>83</v>
      </c>
      <c r="N247">
        <v>2</v>
      </c>
      <c r="O247" s="40">
        <f t="shared" si="310"/>
        <v>3</v>
      </c>
      <c r="P247">
        <v>0</v>
      </c>
      <c r="Q247" t="s">
        <v>83</v>
      </c>
      <c r="R247">
        <v>2</v>
      </c>
      <c r="S247" s="40">
        <f t="shared" si="257"/>
        <v>4</v>
      </c>
      <c r="T247">
        <v>4</v>
      </c>
      <c r="U247" t="s">
        <v>83</v>
      </c>
      <c r="V247">
        <v>1</v>
      </c>
      <c r="W247" s="40">
        <f t="shared" si="242"/>
        <v>0</v>
      </c>
      <c r="X247">
        <v>0</v>
      </c>
      <c r="Y247" t="s">
        <v>83</v>
      </c>
      <c r="Z247">
        <v>3</v>
      </c>
      <c r="AA247" s="40">
        <f t="shared" si="243"/>
        <v>3</v>
      </c>
      <c r="AB247">
        <v>5</v>
      </c>
      <c r="AC247" t="s">
        <v>83</v>
      </c>
      <c r="AD247">
        <v>0</v>
      </c>
      <c r="AE247" s="40">
        <f t="shared" si="258"/>
        <v>3</v>
      </c>
      <c r="AF247" s="24">
        <f t="shared" si="259"/>
        <v>13</v>
      </c>
      <c r="AG247" s="14">
        <v>2</v>
      </c>
      <c r="AH247" t="s">
        <v>83</v>
      </c>
      <c r="AI247">
        <v>0</v>
      </c>
      <c r="AJ247" s="40">
        <f t="shared" si="308"/>
        <v>3</v>
      </c>
      <c r="AK247">
        <v>1</v>
      </c>
      <c r="AL247" t="s">
        <v>83</v>
      </c>
      <c r="AM247">
        <v>2</v>
      </c>
      <c r="AN247" s="40">
        <f t="shared" si="260"/>
        <v>0</v>
      </c>
      <c r="AO247">
        <v>2</v>
      </c>
      <c r="AP247" t="s">
        <v>83</v>
      </c>
      <c r="AQ247">
        <v>0</v>
      </c>
      <c r="AR247" s="40">
        <f t="shared" si="239"/>
        <v>0</v>
      </c>
      <c r="AS247">
        <v>4</v>
      </c>
      <c r="AT247" t="s">
        <v>83</v>
      </c>
      <c r="AU247">
        <v>2</v>
      </c>
      <c r="AV247" s="40">
        <f t="shared" si="261"/>
        <v>0</v>
      </c>
      <c r="AW247">
        <v>2</v>
      </c>
      <c r="AX247" t="s">
        <v>83</v>
      </c>
      <c r="AY247">
        <v>4</v>
      </c>
      <c r="AZ247" s="40">
        <f t="shared" si="262"/>
        <v>3</v>
      </c>
      <c r="BA247">
        <v>1</v>
      </c>
      <c r="BB247" t="s">
        <v>83</v>
      </c>
      <c r="BC247">
        <v>2</v>
      </c>
      <c r="BD247" s="40">
        <f t="shared" si="244"/>
        <v>4</v>
      </c>
      <c r="BE247" s="24">
        <f t="shared" si="263"/>
        <v>10</v>
      </c>
      <c r="BF247" s="14">
        <v>3</v>
      </c>
      <c r="BG247" t="s">
        <v>83</v>
      </c>
      <c r="BH247">
        <v>0</v>
      </c>
      <c r="BI247" s="40">
        <f t="shared" si="264"/>
        <v>0</v>
      </c>
      <c r="BJ247">
        <v>2</v>
      </c>
      <c r="BK247" t="s">
        <v>83</v>
      </c>
      <c r="BL247">
        <v>3</v>
      </c>
      <c r="BM247" s="40">
        <f t="shared" si="265"/>
        <v>0</v>
      </c>
      <c r="BN247">
        <v>2</v>
      </c>
      <c r="BO247" t="s">
        <v>83</v>
      </c>
      <c r="BP247">
        <v>0</v>
      </c>
      <c r="BQ247" s="40">
        <f t="shared" si="245"/>
        <v>6</v>
      </c>
      <c r="BR247">
        <v>2</v>
      </c>
      <c r="BS247" t="s">
        <v>83</v>
      </c>
      <c r="BT247">
        <v>1</v>
      </c>
      <c r="BU247" s="40">
        <f t="shared" si="266"/>
        <v>3</v>
      </c>
      <c r="BV247">
        <v>1</v>
      </c>
      <c r="BW247" t="s">
        <v>83</v>
      </c>
      <c r="BX247">
        <v>2</v>
      </c>
      <c r="BY247" s="40">
        <f t="shared" si="267"/>
        <v>3</v>
      </c>
      <c r="BZ247">
        <v>0</v>
      </c>
      <c r="CA247" t="s">
        <v>83</v>
      </c>
      <c r="CB247">
        <v>1</v>
      </c>
      <c r="CC247" s="40">
        <f t="shared" si="268"/>
        <v>4</v>
      </c>
      <c r="CD247" s="24">
        <f t="shared" si="269"/>
        <v>16</v>
      </c>
      <c r="CE247" s="14">
        <v>3</v>
      </c>
      <c r="CF247" t="s">
        <v>83</v>
      </c>
      <c r="CG247">
        <v>1</v>
      </c>
      <c r="CH247" s="40">
        <f t="shared" si="270"/>
        <v>0</v>
      </c>
      <c r="CI247">
        <v>4</v>
      </c>
      <c r="CJ247" t="s">
        <v>83</v>
      </c>
      <c r="CK247">
        <v>1</v>
      </c>
      <c r="CL247" s="40">
        <f t="shared" si="271"/>
        <v>6</v>
      </c>
      <c r="CM247">
        <v>2</v>
      </c>
      <c r="CN247" t="s">
        <v>83</v>
      </c>
      <c r="CO247">
        <v>1</v>
      </c>
      <c r="CP247" s="40">
        <f t="shared" si="272"/>
        <v>0</v>
      </c>
      <c r="CQ247">
        <v>3</v>
      </c>
      <c r="CR247" t="s">
        <v>83</v>
      </c>
      <c r="CS247">
        <v>2</v>
      </c>
      <c r="CT247" s="40">
        <f t="shared" si="273"/>
        <v>4</v>
      </c>
      <c r="CU247">
        <v>0</v>
      </c>
      <c r="CV247" t="s">
        <v>83</v>
      </c>
      <c r="CW247">
        <v>2</v>
      </c>
      <c r="CX247" s="40">
        <f t="shared" si="274"/>
        <v>0</v>
      </c>
      <c r="CY247">
        <v>1</v>
      </c>
      <c r="CZ247" t="s">
        <v>83</v>
      </c>
      <c r="DA247">
        <v>4</v>
      </c>
      <c r="DB247" s="40">
        <f t="shared" si="275"/>
        <v>0</v>
      </c>
      <c r="DC247" s="24">
        <f t="shared" si="276"/>
        <v>10</v>
      </c>
      <c r="DD247" s="14">
        <v>4</v>
      </c>
      <c r="DE247" t="s">
        <v>83</v>
      </c>
      <c r="DF247">
        <v>1</v>
      </c>
      <c r="DG247" s="40">
        <f t="shared" si="306"/>
        <v>0</v>
      </c>
      <c r="DH247">
        <v>3</v>
      </c>
      <c r="DI247" t="s">
        <v>83</v>
      </c>
      <c r="DJ247">
        <v>0</v>
      </c>
      <c r="DK247" s="40">
        <f t="shared" si="246"/>
        <v>3</v>
      </c>
      <c r="DL247">
        <v>1</v>
      </c>
      <c r="DM247" t="s">
        <v>83</v>
      </c>
      <c r="DN247">
        <v>1</v>
      </c>
      <c r="DO247" s="40">
        <f t="shared" si="277"/>
        <v>0</v>
      </c>
      <c r="DP247">
        <v>3</v>
      </c>
      <c r="DQ247" t="s">
        <v>83</v>
      </c>
      <c r="DR247">
        <v>4</v>
      </c>
      <c r="DS247" s="40">
        <f t="shared" si="237"/>
        <v>0</v>
      </c>
      <c r="DT247">
        <v>0</v>
      </c>
      <c r="DU247" t="s">
        <v>83</v>
      </c>
      <c r="DV247">
        <v>3</v>
      </c>
      <c r="DW247" s="40">
        <f t="shared" si="238"/>
        <v>1</v>
      </c>
      <c r="DX247">
        <v>0</v>
      </c>
      <c r="DY247" t="s">
        <v>83</v>
      </c>
      <c r="DZ247">
        <v>4</v>
      </c>
      <c r="EA247" s="39">
        <f t="shared" si="278"/>
        <v>3</v>
      </c>
      <c r="EB247" s="24">
        <f t="shared" si="247"/>
        <v>7</v>
      </c>
      <c r="EC247" s="14">
        <v>0</v>
      </c>
      <c r="ED247" t="s">
        <v>83</v>
      </c>
      <c r="EE247">
        <v>1</v>
      </c>
      <c r="EF247" s="40">
        <f t="shared" si="279"/>
        <v>0</v>
      </c>
      <c r="EG247">
        <v>3</v>
      </c>
      <c r="EH247" t="s">
        <v>83</v>
      </c>
      <c r="EI247">
        <v>1</v>
      </c>
      <c r="EJ247" s="40">
        <f t="shared" si="280"/>
        <v>3</v>
      </c>
      <c r="EK247">
        <v>3</v>
      </c>
      <c r="EL247" t="s">
        <v>83</v>
      </c>
      <c r="EM247">
        <v>0</v>
      </c>
      <c r="EN247" s="40">
        <f t="shared" si="311"/>
        <v>0</v>
      </c>
      <c r="EO247">
        <v>2</v>
      </c>
      <c r="EP247" t="s">
        <v>83</v>
      </c>
      <c r="EQ247">
        <v>1</v>
      </c>
      <c r="ER247" s="40">
        <f t="shared" si="281"/>
        <v>3</v>
      </c>
      <c r="ES247">
        <v>2</v>
      </c>
      <c r="ET247" t="s">
        <v>83</v>
      </c>
      <c r="EU247">
        <v>3</v>
      </c>
      <c r="EV247" s="40">
        <f t="shared" si="282"/>
        <v>0</v>
      </c>
      <c r="EW247">
        <v>1</v>
      </c>
      <c r="EX247" t="s">
        <v>83</v>
      </c>
      <c r="EY247">
        <v>0</v>
      </c>
      <c r="EZ247" s="40">
        <f t="shared" si="283"/>
        <v>0</v>
      </c>
      <c r="FA247" s="24">
        <f t="shared" si="284"/>
        <v>6</v>
      </c>
      <c r="FB247" s="14">
        <v>1</v>
      </c>
      <c r="FC247" t="s">
        <v>83</v>
      </c>
      <c r="FD247">
        <v>0</v>
      </c>
      <c r="FE247" s="40">
        <f t="shared" si="285"/>
        <v>6</v>
      </c>
      <c r="FF247">
        <v>3</v>
      </c>
      <c r="FG247" t="s">
        <v>83</v>
      </c>
      <c r="FH247">
        <v>0</v>
      </c>
      <c r="FI247" s="40">
        <f t="shared" si="286"/>
        <v>3</v>
      </c>
      <c r="FJ247">
        <v>1</v>
      </c>
      <c r="FK247" t="s">
        <v>83</v>
      </c>
      <c r="FL247">
        <v>2</v>
      </c>
      <c r="FM247" s="40">
        <f t="shared" si="287"/>
        <v>0</v>
      </c>
      <c r="FN247">
        <v>3</v>
      </c>
      <c r="FO247" t="s">
        <v>83</v>
      </c>
      <c r="FP247">
        <v>1</v>
      </c>
      <c r="FQ247" s="40">
        <f t="shared" si="248"/>
        <v>3</v>
      </c>
      <c r="FR247">
        <v>2</v>
      </c>
      <c r="FS247" t="s">
        <v>83</v>
      </c>
      <c r="FT247">
        <v>3</v>
      </c>
      <c r="FU247" s="40">
        <f t="shared" si="288"/>
        <v>6</v>
      </c>
      <c r="FV247">
        <v>1</v>
      </c>
      <c r="FW247" t="s">
        <v>83</v>
      </c>
      <c r="FX247">
        <v>3</v>
      </c>
      <c r="FY247" s="40">
        <f t="shared" si="249"/>
        <v>0</v>
      </c>
      <c r="FZ247" s="24">
        <f t="shared" si="250"/>
        <v>18</v>
      </c>
      <c r="GA247" s="14">
        <v>1</v>
      </c>
      <c r="GB247" t="s">
        <v>83</v>
      </c>
      <c r="GC247">
        <v>0</v>
      </c>
      <c r="GD247" s="40">
        <f t="shared" si="289"/>
        <v>0</v>
      </c>
      <c r="GE247">
        <v>3</v>
      </c>
      <c r="GF247" t="s">
        <v>83</v>
      </c>
      <c r="GG247">
        <v>0</v>
      </c>
      <c r="GH247" s="40">
        <f t="shared" si="313"/>
        <v>3</v>
      </c>
      <c r="GI247">
        <v>1</v>
      </c>
      <c r="GJ247" t="s">
        <v>83</v>
      </c>
      <c r="GK247">
        <v>0</v>
      </c>
      <c r="GL247" s="40">
        <f t="shared" si="290"/>
        <v>0</v>
      </c>
      <c r="GM247">
        <v>3</v>
      </c>
      <c r="GN247" t="s">
        <v>83</v>
      </c>
      <c r="GO247">
        <v>1</v>
      </c>
      <c r="GP247" s="40">
        <f t="shared" si="291"/>
        <v>4</v>
      </c>
      <c r="GQ247">
        <v>2</v>
      </c>
      <c r="GR247" t="s">
        <v>83</v>
      </c>
      <c r="GS247">
        <v>1</v>
      </c>
      <c r="GT247" s="40">
        <f t="shared" si="251"/>
        <v>0</v>
      </c>
      <c r="GU247">
        <v>0</v>
      </c>
      <c r="GV247" t="s">
        <v>83</v>
      </c>
      <c r="GW247">
        <v>5</v>
      </c>
      <c r="GX247" s="40">
        <f t="shared" si="292"/>
        <v>0</v>
      </c>
      <c r="GY247" s="24">
        <f t="shared" si="293"/>
        <v>7</v>
      </c>
      <c r="GZ247" s="28">
        <f t="shared" si="252"/>
        <v>87</v>
      </c>
      <c r="HA247" t="s">
        <v>84</v>
      </c>
      <c r="HB247">
        <f t="shared" si="253"/>
        <v>9</v>
      </c>
      <c r="HC247" t="s">
        <v>85</v>
      </c>
      <c r="HD247">
        <f t="shared" si="307"/>
        <v>9</v>
      </c>
      <c r="HE247" t="s">
        <v>93</v>
      </c>
      <c r="HF247">
        <f t="shared" si="254"/>
        <v>9</v>
      </c>
      <c r="HG247" t="s">
        <v>94</v>
      </c>
      <c r="HH247">
        <f t="shared" si="312"/>
        <v>9</v>
      </c>
      <c r="HI247" t="s">
        <v>88</v>
      </c>
      <c r="HJ247">
        <f t="shared" si="294"/>
        <v>0</v>
      </c>
      <c r="HK247" t="s">
        <v>131</v>
      </c>
      <c r="HL247">
        <f t="shared" si="295"/>
        <v>0</v>
      </c>
      <c r="HM247" t="s">
        <v>90</v>
      </c>
      <c r="HN247">
        <f t="shared" si="255"/>
        <v>9</v>
      </c>
      <c r="HO247" t="s">
        <v>96</v>
      </c>
      <c r="HP247">
        <f t="shared" si="296"/>
        <v>9</v>
      </c>
      <c r="HQ247" t="s">
        <v>132</v>
      </c>
      <c r="HR247" s="1">
        <f t="shared" si="297"/>
        <v>6</v>
      </c>
      <c r="HS247" t="s">
        <v>181</v>
      </c>
      <c r="HT247" s="1">
        <f t="shared" si="298"/>
        <v>0</v>
      </c>
      <c r="HU247" t="s">
        <v>86</v>
      </c>
      <c r="HV247" s="1">
        <f t="shared" si="299"/>
        <v>6</v>
      </c>
      <c r="HW247" t="s">
        <v>129</v>
      </c>
      <c r="HX247" s="1">
        <f t="shared" si="300"/>
        <v>0</v>
      </c>
      <c r="HY247" t="s">
        <v>130</v>
      </c>
      <c r="HZ247" s="1">
        <f t="shared" si="301"/>
        <v>6</v>
      </c>
      <c r="IA247" t="s">
        <v>95</v>
      </c>
      <c r="IB247" s="1">
        <f t="shared" si="302"/>
        <v>6</v>
      </c>
      <c r="IC247" t="s">
        <v>150</v>
      </c>
      <c r="ID247" s="1">
        <f t="shared" si="303"/>
        <v>0</v>
      </c>
      <c r="IE247" t="s">
        <v>138</v>
      </c>
      <c r="IF247" s="1">
        <f t="shared" si="304"/>
        <v>0</v>
      </c>
      <c r="IG247">
        <f t="shared" si="309"/>
        <v>78</v>
      </c>
      <c r="IH247" s="1">
        <f t="shared" si="305"/>
        <v>165</v>
      </c>
    </row>
    <row r="248" spans="1:242" ht="14.65" thickBot="1" x14ac:dyDescent="0.5">
      <c r="A248" s="1">
        <v>245</v>
      </c>
      <c r="B248" s="45">
        <f t="shared" si="240"/>
        <v>418</v>
      </c>
      <c r="C248" s="14" t="s">
        <v>657</v>
      </c>
      <c r="D248" t="s">
        <v>658</v>
      </c>
      <c r="E248" s="15" t="s">
        <v>642</v>
      </c>
      <c r="F248" s="28">
        <f t="shared" si="241"/>
        <v>150</v>
      </c>
      <c r="H248" s="14">
        <v>1</v>
      </c>
      <c r="I248" t="s">
        <v>83</v>
      </c>
      <c r="J248">
        <v>1</v>
      </c>
      <c r="K248" s="40">
        <f t="shared" si="256"/>
        <v>0</v>
      </c>
      <c r="L248">
        <v>2</v>
      </c>
      <c r="M248" t="s">
        <v>83</v>
      </c>
      <c r="N248">
        <v>2</v>
      </c>
      <c r="O248" s="40">
        <f t="shared" si="310"/>
        <v>0</v>
      </c>
      <c r="P248">
        <v>3</v>
      </c>
      <c r="Q248" t="s">
        <v>83</v>
      </c>
      <c r="R248">
        <v>1</v>
      </c>
      <c r="S248" s="40">
        <f t="shared" si="257"/>
        <v>0</v>
      </c>
      <c r="T248">
        <v>3</v>
      </c>
      <c r="U248" t="s">
        <v>83</v>
      </c>
      <c r="V248">
        <v>2</v>
      </c>
      <c r="W248" s="40">
        <f t="shared" si="242"/>
        <v>0</v>
      </c>
      <c r="X248">
        <v>2</v>
      </c>
      <c r="Y248" t="s">
        <v>83</v>
      </c>
      <c r="Z248">
        <v>3</v>
      </c>
      <c r="AA248" s="40">
        <f t="shared" si="243"/>
        <v>4</v>
      </c>
      <c r="AB248">
        <v>1</v>
      </c>
      <c r="AC248" t="s">
        <v>83</v>
      </c>
      <c r="AD248">
        <v>2</v>
      </c>
      <c r="AE248" s="40">
        <f t="shared" si="258"/>
        <v>0</v>
      </c>
      <c r="AF248" s="24">
        <f t="shared" si="259"/>
        <v>4</v>
      </c>
      <c r="AG248" s="14">
        <v>4</v>
      </c>
      <c r="AH248" t="s">
        <v>83</v>
      </c>
      <c r="AI248">
        <v>1</v>
      </c>
      <c r="AJ248" s="40">
        <f t="shared" si="308"/>
        <v>3</v>
      </c>
      <c r="AK248">
        <v>2</v>
      </c>
      <c r="AL248" t="s">
        <v>83</v>
      </c>
      <c r="AM248">
        <v>3</v>
      </c>
      <c r="AN248" s="40">
        <f t="shared" si="260"/>
        <v>0</v>
      </c>
      <c r="AO248">
        <v>3</v>
      </c>
      <c r="AP248" t="s">
        <v>83</v>
      </c>
      <c r="AQ248">
        <v>1</v>
      </c>
      <c r="AR248" s="40">
        <f t="shared" si="239"/>
        <v>0</v>
      </c>
      <c r="AS248">
        <v>3</v>
      </c>
      <c r="AT248" t="s">
        <v>83</v>
      </c>
      <c r="AU248">
        <v>3</v>
      </c>
      <c r="AV248" s="40">
        <f t="shared" si="261"/>
        <v>3</v>
      </c>
      <c r="AW248">
        <v>4</v>
      </c>
      <c r="AX248" t="s">
        <v>83</v>
      </c>
      <c r="AY248">
        <v>3</v>
      </c>
      <c r="AZ248" s="40">
        <f t="shared" si="262"/>
        <v>0</v>
      </c>
      <c r="BA248">
        <v>2</v>
      </c>
      <c r="BB248" t="s">
        <v>83</v>
      </c>
      <c r="BC248">
        <v>4</v>
      </c>
      <c r="BD248" s="40">
        <f t="shared" si="244"/>
        <v>3</v>
      </c>
      <c r="BE248" s="24">
        <f t="shared" si="263"/>
        <v>9</v>
      </c>
      <c r="BF248" s="14">
        <v>2</v>
      </c>
      <c r="BG248" t="s">
        <v>83</v>
      </c>
      <c r="BH248">
        <v>1</v>
      </c>
      <c r="BI248" s="40">
        <f t="shared" si="264"/>
        <v>0</v>
      </c>
      <c r="BJ248">
        <v>2</v>
      </c>
      <c r="BK248" t="s">
        <v>83</v>
      </c>
      <c r="BL248">
        <v>3</v>
      </c>
      <c r="BM248" s="40">
        <f t="shared" si="265"/>
        <v>0</v>
      </c>
      <c r="BN248">
        <v>2</v>
      </c>
      <c r="BO248" t="s">
        <v>83</v>
      </c>
      <c r="BP248">
        <v>0</v>
      </c>
      <c r="BQ248" s="40">
        <f t="shared" si="245"/>
        <v>6</v>
      </c>
      <c r="BR248">
        <v>3</v>
      </c>
      <c r="BS248" t="s">
        <v>83</v>
      </c>
      <c r="BT248">
        <v>4</v>
      </c>
      <c r="BU248" s="40">
        <f t="shared" si="266"/>
        <v>0</v>
      </c>
      <c r="BV248">
        <v>2</v>
      </c>
      <c r="BW248" t="s">
        <v>83</v>
      </c>
      <c r="BX248">
        <v>3</v>
      </c>
      <c r="BY248" s="40">
        <f t="shared" si="267"/>
        <v>3</v>
      </c>
      <c r="BZ248">
        <v>1</v>
      </c>
      <c r="CA248" t="s">
        <v>83</v>
      </c>
      <c r="CB248">
        <v>3</v>
      </c>
      <c r="CC248" s="40">
        <f t="shared" si="268"/>
        <v>3</v>
      </c>
      <c r="CD248" s="24">
        <f t="shared" si="269"/>
        <v>12</v>
      </c>
      <c r="CE248" s="14">
        <v>4</v>
      </c>
      <c r="CF248" t="s">
        <v>83</v>
      </c>
      <c r="CG248">
        <v>2</v>
      </c>
      <c r="CH248" s="40">
        <f t="shared" si="270"/>
        <v>0</v>
      </c>
      <c r="CI248">
        <v>4</v>
      </c>
      <c r="CJ248" t="s">
        <v>83</v>
      </c>
      <c r="CK248">
        <v>1</v>
      </c>
      <c r="CL248" s="40">
        <f t="shared" si="271"/>
        <v>6</v>
      </c>
      <c r="CM248">
        <v>2</v>
      </c>
      <c r="CN248" t="s">
        <v>83</v>
      </c>
      <c r="CO248">
        <v>1</v>
      </c>
      <c r="CP248" s="40">
        <f t="shared" si="272"/>
        <v>0</v>
      </c>
      <c r="CQ248">
        <v>2</v>
      </c>
      <c r="CR248" t="s">
        <v>83</v>
      </c>
      <c r="CS248">
        <v>3</v>
      </c>
      <c r="CT248" s="40">
        <f t="shared" si="273"/>
        <v>0</v>
      </c>
      <c r="CU248">
        <v>3</v>
      </c>
      <c r="CV248" t="s">
        <v>83</v>
      </c>
      <c r="CW248">
        <v>2</v>
      </c>
      <c r="CX248" s="40">
        <f t="shared" si="274"/>
        <v>4</v>
      </c>
      <c r="CY248">
        <v>1</v>
      </c>
      <c r="CZ248" t="s">
        <v>83</v>
      </c>
      <c r="DA248">
        <v>3</v>
      </c>
      <c r="DB248" s="40">
        <f t="shared" si="275"/>
        <v>0</v>
      </c>
      <c r="DC248" s="24">
        <f t="shared" si="276"/>
        <v>10</v>
      </c>
      <c r="DD248" s="14">
        <v>3</v>
      </c>
      <c r="DE248" t="s">
        <v>83</v>
      </c>
      <c r="DF248">
        <v>3</v>
      </c>
      <c r="DG248" s="40">
        <f t="shared" si="306"/>
        <v>0</v>
      </c>
      <c r="DH248">
        <v>3</v>
      </c>
      <c r="DI248" t="s">
        <v>83</v>
      </c>
      <c r="DJ248">
        <v>2</v>
      </c>
      <c r="DK248" s="40">
        <f t="shared" si="246"/>
        <v>3</v>
      </c>
      <c r="DL248">
        <v>2</v>
      </c>
      <c r="DM248" t="s">
        <v>83</v>
      </c>
      <c r="DN248">
        <v>1</v>
      </c>
      <c r="DO248" s="40">
        <f t="shared" si="277"/>
        <v>0</v>
      </c>
      <c r="DP248">
        <v>4</v>
      </c>
      <c r="DQ248" t="s">
        <v>83</v>
      </c>
      <c r="DR248">
        <v>2</v>
      </c>
      <c r="DS248" s="40">
        <f t="shared" si="237"/>
        <v>0</v>
      </c>
      <c r="DT248">
        <v>2</v>
      </c>
      <c r="DU248" t="s">
        <v>83</v>
      </c>
      <c r="DV248">
        <v>3</v>
      </c>
      <c r="DW248" s="40">
        <f t="shared" si="238"/>
        <v>1</v>
      </c>
      <c r="DX248">
        <v>2</v>
      </c>
      <c r="DY248" t="s">
        <v>83</v>
      </c>
      <c r="DZ248">
        <v>3</v>
      </c>
      <c r="EA248" s="39">
        <f t="shared" si="278"/>
        <v>6</v>
      </c>
      <c r="EB248" s="24">
        <f t="shared" si="247"/>
        <v>10</v>
      </c>
      <c r="EC248" s="14">
        <v>3</v>
      </c>
      <c r="ED248" t="s">
        <v>83</v>
      </c>
      <c r="EE248">
        <v>1</v>
      </c>
      <c r="EF248" s="40">
        <f t="shared" si="279"/>
        <v>0</v>
      </c>
      <c r="EG248">
        <v>2</v>
      </c>
      <c r="EH248" t="s">
        <v>83</v>
      </c>
      <c r="EI248">
        <v>3</v>
      </c>
      <c r="EJ248" s="40">
        <f t="shared" si="280"/>
        <v>0</v>
      </c>
      <c r="EK248">
        <v>1</v>
      </c>
      <c r="EL248" t="s">
        <v>83</v>
      </c>
      <c r="EM248">
        <v>1</v>
      </c>
      <c r="EN248" s="40">
        <f t="shared" si="311"/>
        <v>0</v>
      </c>
      <c r="EO248">
        <v>1</v>
      </c>
      <c r="EP248" t="s">
        <v>83</v>
      </c>
      <c r="EQ248">
        <v>2</v>
      </c>
      <c r="ER248" s="40">
        <f t="shared" si="281"/>
        <v>0</v>
      </c>
      <c r="ES248">
        <v>3</v>
      </c>
      <c r="ET248" t="s">
        <v>83</v>
      </c>
      <c r="EU248">
        <v>2</v>
      </c>
      <c r="EV248" s="40">
        <f t="shared" si="282"/>
        <v>0</v>
      </c>
      <c r="EW248">
        <v>1</v>
      </c>
      <c r="EX248" t="s">
        <v>83</v>
      </c>
      <c r="EY248">
        <v>3</v>
      </c>
      <c r="EZ248" s="40">
        <f t="shared" si="283"/>
        <v>0</v>
      </c>
      <c r="FA248" s="24">
        <f t="shared" si="284"/>
        <v>0</v>
      </c>
      <c r="FB248" s="14">
        <v>2</v>
      </c>
      <c r="FC248" t="s">
        <v>83</v>
      </c>
      <c r="FD248">
        <v>3</v>
      </c>
      <c r="FE248" s="40">
        <f t="shared" si="285"/>
        <v>0</v>
      </c>
      <c r="FF248">
        <v>4</v>
      </c>
      <c r="FG248" t="s">
        <v>83</v>
      </c>
      <c r="FH248">
        <v>1</v>
      </c>
      <c r="FI248" s="40">
        <f t="shared" si="286"/>
        <v>3</v>
      </c>
      <c r="FJ248">
        <v>3</v>
      </c>
      <c r="FK248" t="s">
        <v>83</v>
      </c>
      <c r="FL248">
        <v>1</v>
      </c>
      <c r="FM248" s="40">
        <f t="shared" si="287"/>
        <v>0</v>
      </c>
      <c r="FN248">
        <v>4</v>
      </c>
      <c r="FO248" t="s">
        <v>83</v>
      </c>
      <c r="FP248">
        <v>2</v>
      </c>
      <c r="FQ248" s="40">
        <f t="shared" si="248"/>
        <v>3</v>
      </c>
      <c r="FR248">
        <v>2</v>
      </c>
      <c r="FS248" t="s">
        <v>83</v>
      </c>
      <c r="FT248">
        <v>1</v>
      </c>
      <c r="FU248" s="40">
        <f t="shared" si="288"/>
        <v>0</v>
      </c>
      <c r="FV248">
        <v>2</v>
      </c>
      <c r="FW248" t="s">
        <v>83</v>
      </c>
      <c r="FX248">
        <v>4</v>
      </c>
      <c r="FY248" s="40">
        <f t="shared" si="249"/>
        <v>0</v>
      </c>
      <c r="FZ248" s="24">
        <f t="shared" si="250"/>
        <v>6</v>
      </c>
      <c r="GA248" s="14">
        <v>2</v>
      </c>
      <c r="GB248" t="s">
        <v>83</v>
      </c>
      <c r="GC248">
        <v>2</v>
      </c>
      <c r="GD248" s="40">
        <f t="shared" si="289"/>
        <v>3</v>
      </c>
      <c r="GE248">
        <v>3</v>
      </c>
      <c r="GF248" t="s">
        <v>83</v>
      </c>
      <c r="GG248">
        <v>1</v>
      </c>
      <c r="GH248" s="40">
        <f t="shared" si="313"/>
        <v>3</v>
      </c>
      <c r="GI248">
        <v>2</v>
      </c>
      <c r="GJ248" t="s">
        <v>83</v>
      </c>
      <c r="GK248">
        <v>3</v>
      </c>
      <c r="GL248" s="40">
        <f t="shared" si="290"/>
        <v>6</v>
      </c>
      <c r="GM248">
        <v>3</v>
      </c>
      <c r="GN248" t="s">
        <v>83</v>
      </c>
      <c r="GO248">
        <v>1</v>
      </c>
      <c r="GP248" s="40">
        <f t="shared" si="291"/>
        <v>4</v>
      </c>
      <c r="GQ248">
        <v>2</v>
      </c>
      <c r="GR248" t="s">
        <v>83</v>
      </c>
      <c r="GS248">
        <v>3</v>
      </c>
      <c r="GT248" s="40">
        <f t="shared" si="251"/>
        <v>3</v>
      </c>
      <c r="GU248">
        <v>3</v>
      </c>
      <c r="GV248" t="s">
        <v>83</v>
      </c>
      <c r="GW248">
        <v>1</v>
      </c>
      <c r="GX248" s="40">
        <f t="shared" si="292"/>
        <v>3</v>
      </c>
      <c r="GY248" s="24">
        <f t="shared" si="293"/>
        <v>22</v>
      </c>
      <c r="GZ248" s="28">
        <f t="shared" si="252"/>
        <v>73</v>
      </c>
      <c r="HA248" t="s">
        <v>84</v>
      </c>
      <c r="HB248">
        <f t="shared" si="253"/>
        <v>9</v>
      </c>
      <c r="HC248" t="s">
        <v>85</v>
      </c>
      <c r="HD248">
        <f t="shared" si="307"/>
        <v>9</v>
      </c>
      <c r="HE248" t="s">
        <v>86</v>
      </c>
      <c r="HF248">
        <f t="shared" si="254"/>
        <v>5</v>
      </c>
      <c r="HG248" t="s">
        <v>94</v>
      </c>
      <c r="HH248">
        <f t="shared" si="312"/>
        <v>9</v>
      </c>
      <c r="HI248" t="s">
        <v>130</v>
      </c>
      <c r="HJ248">
        <f t="shared" si="294"/>
        <v>5</v>
      </c>
      <c r="HK248" t="s">
        <v>95</v>
      </c>
      <c r="HL248">
        <f t="shared" si="295"/>
        <v>5</v>
      </c>
      <c r="HM248" t="s">
        <v>90</v>
      </c>
      <c r="HN248">
        <f t="shared" si="255"/>
        <v>9</v>
      </c>
      <c r="HO248" t="s">
        <v>96</v>
      </c>
      <c r="HP248">
        <f t="shared" si="296"/>
        <v>9</v>
      </c>
      <c r="HQ248" t="s">
        <v>136</v>
      </c>
      <c r="HR248" s="1">
        <f t="shared" si="297"/>
        <v>0</v>
      </c>
      <c r="HS248" t="s">
        <v>92</v>
      </c>
      <c r="HT248" s="1">
        <f t="shared" si="298"/>
        <v>0</v>
      </c>
      <c r="HU248" t="s">
        <v>133</v>
      </c>
      <c r="HV248" s="1">
        <f t="shared" si="299"/>
        <v>0</v>
      </c>
      <c r="HW248" t="s">
        <v>129</v>
      </c>
      <c r="HX248" s="1">
        <f t="shared" si="300"/>
        <v>0</v>
      </c>
      <c r="HY248" t="s">
        <v>88</v>
      </c>
      <c r="HZ248" s="1">
        <f t="shared" si="301"/>
        <v>0</v>
      </c>
      <c r="IA248" t="s">
        <v>89</v>
      </c>
      <c r="IB248" s="1">
        <f t="shared" si="302"/>
        <v>5</v>
      </c>
      <c r="IC248" t="s">
        <v>134</v>
      </c>
      <c r="ID248" s="1">
        <f t="shared" si="303"/>
        <v>6</v>
      </c>
      <c r="IE248" t="s">
        <v>91</v>
      </c>
      <c r="IF248" s="1">
        <f t="shared" si="304"/>
        <v>6</v>
      </c>
      <c r="IG248">
        <f t="shared" si="309"/>
        <v>77</v>
      </c>
      <c r="IH248" s="1">
        <f t="shared" si="305"/>
        <v>150</v>
      </c>
    </row>
    <row r="249" spans="1:242" ht="14.65" thickBot="1" x14ac:dyDescent="0.5">
      <c r="A249" s="1">
        <v>246</v>
      </c>
      <c r="B249" s="45">
        <f t="shared" si="240"/>
        <v>183</v>
      </c>
      <c r="C249" s="14" t="s">
        <v>659</v>
      </c>
      <c r="D249" t="s">
        <v>660</v>
      </c>
      <c r="E249" s="15" t="s">
        <v>642</v>
      </c>
      <c r="F249" s="28">
        <f t="shared" si="241"/>
        <v>168</v>
      </c>
      <c r="H249" s="14">
        <v>1</v>
      </c>
      <c r="I249" t="s">
        <v>83</v>
      </c>
      <c r="J249">
        <v>1</v>
      </c>
      <c r="K249" s="40">
        <f t="shared" si="256"/>
        <v>0</v>
      </c>
      <c r="L249">
        <v>1</v>
      </c>
      <c r="M249" t="s">
        <v>83</v>
      </c>
      <c r="N249">
        <v>0</v>
      </c>
      <c r="O249" s="40">
        <f t="shared" si="310"/>
        <v>0</v>
      </c>
      <c r="P249">
        <v>1</v>
      </c>
      <c r="Q249" t="s">
        <v>83</v>
      </c>
      <c r="R249">
        <v>2</v>
      </c>
      <c r="S249" s="40">
        <f t="shared" si="257"/>
        <v>3</v>
      </c>
      <c r="T249">
        <v>1</v>
      </c>
      <c r="U249" t="s">
        <v>83</v>
      </c>
      <c r="V249">
        <v>1</v>
      </c>
      <c r="W249" s="40">
        <f t="shared" si="242"/>
        <v>6</v>
      </c>
      <c r="X249">
        <v>1</v>
      </c>
      <c r="Y249" t="s">
        <v>83</v>
      </c>
      <c r="Z249">
        <v>3</v>
      </c>
      <c r="AA249" s="40">
        <f t="shared" si="243"/>
        <v>3</v>
      </c>
      <c r="AB249">
        <v>2</v>
      </c>
      <c r="AC249" t="s">
        <v>83</v>
      </c>
      <c r="AD249">
        <v>1</v>
      </c>
      <c r="AE249" s="40">
        <f t="shared" si="258"/>
        <v>3</v>
      </c>
      <c r="AF249" s="24">
        <f t="shared" si="259"/>
        <v>15</v>
      </c>
      <c r="AG249" s="14">
        <v>2</v>
      </c>
      <c r="AH249" t="s">
        <v>83</v>
      </c>
      <c r="AI249">
        <v>0</v>
      </c>
      <c r="AJ249" s="40">
        <f t="shared" si="308"/>
        <v>3</v>
      </c>
      <c r="AK249">
        <v>0</v>
      </c>
      <c r="AL249" t="s">
        <v>83</v>
      </c>
      <c r="AM249">
        <v>0</v>
      </c>
      <c r="AN249" s="40">
        <f t="shared" si="260"/>
        <v>4</v>
      </c>
      <c r="AO249">
        <v>0</v>
      </c>
      <c r="AP249" t="s">
        <v>83</v>
      </c>
      <c r="AQ249">
        <v>0</v>
      </c>
      <c r="AR249" s="40">
        <f t="shared" si="239"/>
        <v>0</v>
      </c>
      <c r="AS249">
        <v>4</v>
      </c>
      <c r="AT249" t="s">
        <v>83</v>
      </c>
      <c r="AU249">
        <v>2</v>
      </c>
      <c r="AV249" s="40">
        <f t="shared" si="261"/>
        <v>0</v>
      </c>
      <c r="AW249">
        <v>1</v>
      </c>
      <c r="AX249" t="s">
        <v>83</v>
      </c>
      <c r="AY249">
        <v>3</v>
      </c>
      <c r="AZ249" s="40">
        <f t="shared" si="262"/>
        <v>3</v>
      </c>
      <c r="BA249">
        <v>0</v>
      </c>
      <c r="BB249" t="s">
        <v>83</v>
      </c>
      <c r="BC249">
        <v>1</v>
      </c>
      <c r="BD249" s="40">
        <f t="shared" si="244"/>
        <v>6</v>
      </c>
      <c r="BE249" s="24">
        <f t="shared" si="263"/>
        <v>16</v>
      </c>
      <c r="BF249" s="14">
        <v>3</v>
      </c>
      <c r="BG249" t="s">
        <v>83</v>
      </c>
      <c r="BH249">
        <v>1</v>
      </c>
      <c r="BI249" s="40">
        <f t="shared" si="264"/>
        <v>0</v>
      </c>
      <c r="BJ249">
        <v>1</v>
      </c>
      <c r="BK249" t="s">
        <v>83</v>
      </c>
      <c r="BL249">
        <v>0</v>
      </c>
      <c r="BM249" s="40">
        <f t="shared" si="265"/>
        <v>0</v>
      </c>
      <c r="BN249">
        <v>1</v>
      </c>
      <c r="BO249" t="s">
        <v>83</v>
      </c>
      <c r="BP249">
        <v>0</v>
      </c>
      <c r="BQ249" s="40">
        <f t="shared" si="245"/>
        <v>3</v>
      </c>
      <c r="BR249">
        <v>2</v>
      </c>
      <c r="BS249" t="s">
        <v>83</v>
      </c>
      <c r="BT249">
        <v>1</v>
      </c>
      <c r="BU249" s="40">
        <f t="shared" si="266"/>
        <v>3</v>
      </c>
      <c r="BV249">
        <v>1</v>
      </c>
      <c r="BW249" t="s">
        <v>83</v>
      </c>
      <c r="BX249">
        <v>2</v>
      </c>
      <c r="BY249" s="40">
        <f t="shared" si="267"/>
        <v>3</v>
      </c>
      <c r="BZ249">
        <v>0</v>
      </c>
      <c r="CA249" t="s">
        <v>83</v>
      </c>
      <c r="CB249">
        <v>1</v>
      </c>
      <c r="CC249" s="40">
        <f t="shared" si="268"/>
        <v>4</v>
      </c>
      <c r="CD249" s="24">
        <f t="shared" si="269"/>
        <v>13</v>
      </c>
      <c r="CE249" s="14">
        <v>3</v>
      </c>
      <c r="CF249" t="s">
        <v>83</v>
      </c>
      <c r="CG249">
        <v>0</v>
      </c>
      <c r="CH249" s="40">
        <f t="shared" si="270"/>
        <v>0</v>
      </c>
      <c r="CI249">
        <v>2</v>
      </c>
      <c r="CJ249" t="s">
        <v>83</v>
      </c>
      <c r="CK249">
        <v>1</v>
      </c>
      <c r="CL249" s="40">
        <f t="shared" si="271"/>
        <v>3</v>
      </c>
      <c r="CM249">
        <v>1</v>
      </c>
      <c r="CN249" t="s">
        <v>83</v>
      </c>
      <c r="CO249">
        <v>2</v>
      </c>
      <c r="CP249" s="40">
        <f t="shared" si="272"/>
        <v>4</v>
      </c>
      <c r="CQ249">
        <v>4</v>
      </c>
      <c r="CR249" t="s">
        <v>83</v>
      </c>
      <c r="CS249">
        <v>1</v>
      </c>
      <c r="CT249" s="40">
        <f t="shared" si="273"/>
        <v>3</v>
      </c>
      <c r="CU249">
        <v>0</v>
      </c>
      <c r="CV249" t="s">
        <v>83</v>
      </c>
      <c r="CW249">
        <v>0</v>
      </c>
      <c r="CX249" s="40">
        <f t="shared" si="274"/>
        <v>0</v>
      </c>
      <c r="CY249">
        <v>1</v>
      </c>
      <c r="CZ249" t="s">
        <v>83</v>
      </c>
      <c r="DA249">
        <v>4</v>
      </c>
      <c r="DB249" s="40">
        <f t="shared" si="275"/>
        <v>0</v>
      </c>
      <c r="DC249" s="24">
        <f t="shared" si="276"/>
        <v>10</v>
      </c>
      <c r="DD249" s="14">
        <v>2</v>
      </c>
      <c r="DE249" t="s">
        <v>83</v>
      </c>
      <c r="DF249">
        <v>0</v>
      </c>
      <c r="DG249" s="40">
        <f t="shared" si="306"/>
        <v>0</v>
      </c>
      <c r="DH249">
        <v>4</v>
      </c>
      <c r="DI249" t="s">
        <v>83</v>
      </c>
      <c r="DJ249">
        <v>1</v>
      </c>
      <c r="DK249" s="40">
        <f t="shared" si="246"/>
        <v>3</v>
      </c>
      <c r="DL249">
        <v>3</v>
      </c>
      <c r="DM249" t="s">
        <v>83</v>
      </c>
      <c r="DN249">
        <v>1</v>
      </c>
      <c r="DO249" s="40">
        <f t="shared" si="277"/>
        <v>0</v>
      </c>
      <c r="DP249">
        <v>3</v>
      </c>
      <c r="DQ249" t="s">
        <v>83</v>
      </c>
      <c r="DR249">
        <v>3</v>
      </c>
      <c r="DS249" s="40">
        <f t="shared" si="237"/>
        <v>3</v>
      </c>
      <c r="DT249">
        <v>1</v>
      </c>
      <c r="DU249" t="s">
        <v>83</v>
      </c>
      <c r="DV249">
        <v>3</v>
      </c>
      <c r="DW249" s="40">
        <f t="shared" si="238"/>
        <v>1</v>
      </c>
      <c r="DX249">
        <v>1</v>
      </c>
      <c r="DY249" t="s">
        <v>83</v>
      </c>
      <c r="DZ249">
        <v>1</v>
      </c>
      <c r="EA249" s="39">
        <f t="shared" si="278"/>
        <v>0</v>
      </c>
      <c r="EB249" s="24">
        <f t="shared" si="247"/>
        <v>7</v>
      </c>
      <c r="EC249" s="14">
        <v>1</v>
      </c>
      <c r="ED249" t="s">
        <v>83</v>
      </c>
      <c r="EE249">
        <v>0</v>
      </c>
      <c r="EF249" s="40">
        <f t="shared" si="279"/>
        <v>0</v>
      </c>
      <c r="EG249">
        <v>2</v>
      </c>
      <c r="EH249" t="s">
        <v>83</v>
      </c>
      <c r="EI249">
        <v>1</v>
      </c>
      <c r="EJ249" s="40">
        <f t="shared" si="280"/>
        <v>4</v>
      </c>
      <c r="EK249">
        <v>2</v>
      </c>
      <c r="EL249" t="s">
        <v>83</v>
      </c>
      <c r="EM249">
        <v>1</v>
      </c>
      <c r="EN249" s="40">
        <f t="shared" si="311"/>
        <v>0</v>
      </c>
      <c r="EO249">
        <v>2</v>
      </c>
      <c r="EP249" t="s">
        <v>83</v>
      </c>
      <c r="EQ249">
        <v>2</v>
      </c>
      <c r="ER249" s="40">
        <f t="shared" si="281"/>
        <v>0</v>
      </c>
      <c r="ES249">
        <v>2</v>
      </c>
      <c r="ET249" t="s">
        <v>83</v>
      </c>
      <c r="EU249">
        <v>3</v>
      </c>
      <c r="EV249" s="40">
        <f t="shared" si="282"/>
        <v>0</v>
      </c>
      <c r="EW249">
        <v>2</v>
      </c>
      <c r="EX249" t="s">
        <v>83</v>
      </c>
      <c r="EY249">
        <v>0</v>
      </c>
      <c r="EZ249" s="40">
        <f t="shared" si="283"/>
        <v>3</v>
      </c>
      <c r="FA249" s="24">
        <f t="shared" si="284"/>
        <v>7</v>
      </c>
      <c r="FB249" s="14">
        <v>0</v>
      </c>
      <c r="FC249" t="s">
        <v>83</v>
      </c>
      <c r="FD249">
        <v>0</v>
      </c>
      <c r="FE249" s="40">
        <f t="shared" si="285"/>
        <v>0</v>
      </c>
      <c r="FF249">
        <v>2</v>
      </c>
      <c r="FG249" t="s">
        <v>83</v>
      </c>
      <c r="FH249">
        <v>0</v>
      </c>
      <c r="FI249" s="40">
        <f t="shared" si="286"/>
        <v>6</v>
      </c>
      <c r="FJ249">
        <v>0</v>
      </c>
      <c r="FK249" t="s">
        <v>83</v>
      </c>
      <c r="FL249">
        <v>0</v>
      </c>
      <c r="FM249" s="40">
        <f t="shared" si="287"/>
        <v>3</v>
      </c>
      <c r="FN249">
        <v>2</v>
      </c>
      <c r="FO249" t="s">
        <v>83</v>
      </c>
      <c r="FP249">
        <v>1</v>
      </c>
      <c r="FQ249" s="40">
        <f t="shared" si="248"/>
        <v>4</v>
      </c>
      <c r="FR249">
        <v>1</v>
      </c>
      <c r="FS249" t="s">
        <v>83</v>
      </c>
      <c r="FT249">
        <v>2</v>
      </c>
      <c r="FU249" s="40">
        <f t="shared" si="288"/>
        <v>4</v>
      </c>
      <c r="FV249">
        <v>1</v>
      </c>
      <c r="FW249" t="s">
        <v>83</v>
      </c>
      <c r="FX249">
        <v>3</v>
      </c>
      <c r="FY249" s="40">
        <f t="shared" si="249"/>
        <v>0</v>
      </c>
      <c r="FZ249" s="24">
        <f t="shared" si="250"/>
        <v>17</v>
      </c>
      <c r="GA249" s="14">
        <v>1</v>
      </c>
      <c r="GB249" t="s">
        <v>83</v>
      </c>
      <c r="GC249">
        <v>0</v>
      </c>
      <c r="GD249" s="40">
        <f t="shared" si="289"/>
        <v>0</v>
      </c>
      <c r="GE249">
        <v>2</v>
      </c>
      <c r="GF249" t="s">
        <v>83</v>
      </c>
      <c r="GG249">
        <v>1</v>
      </c>
      <c r="GH249" s="40">
        <f t="shared" si="313"/>
        <v>4</v>
      </c>
      <c r="GI249">
        <v>1</v>
      </c>
      <c r="GJ249" t="s">
        <v>83</v>
      </c>
      <c r="GK249">
        <v>1</v>
      </c>
      <c r="GL249" s="40">
        <f t="shared" si="290"/>
        <v>0</v>
      </c>
      <c r="GM249">
        <v>3</v>
      </c>
      <c r="GN249" t="s">
        <v>83</v>
      </c>
      <c r="GO249">
        <v>1</v>
      </c>
      <c r="GP249" s="40">
        <f t="shared" si="291"/>
        <v>4</v>
      </c>
      <c r="GQ249">
        <v>0</v>
      </c>
      <c r="GR249" t="s">
        <v>83</v>
      </c>
      <c r="GS249">
        <v>1</v>
      </c>
      <c r="GT249" s="40">
        <f t="shared" si="251"/>
        <v>3</v>
      </c>
      <c r="GU249">
        <v>2</v>
      </c>
      <c r="GV249" t="s">
        <v>83</v>
      </c>
      <c r="GW249">
        <v>4</v>
      </c>
      <c r="GX249" s="40">
        <f t="shared" si="292"/>
        <v>0</v>
      </c>
      <c r="GY249" s="24">
        <f t="shared" si="293"/>
        <v>11</v>
      </c>
      <c r="GZ249" s="28">
        <f t="shared" si="252"/>
        <v>96</v>
      </c>
      <c r="HA249" t="s">
        <v>84</v>
      </c>
      <c r="HB249">
        <f t="shared" si="253"/>
        <v>9</v>
      </c>
      <c r="HC249" t="s">
        <v>85</v>
      </c>
      <c r="HD249">
        <f t="shared" si="307"/>
        <v>9</v>
      </c>
      <c r="HE249" t="s">
        <v>93</v>
      </c>
      <c r="HF249">
        <f t="shared" si="254"/>
        <v>9</v>
      </c>
      <c r="HG249" t="s">
        <v>94</v>
      </c>
      <c r="HH249">
        <f t="shared" si="312"/>
        <v>9</v>
      </c>
      <c r="HI249" t="s">
        <v>88</v>
      </c>
      <c r="HJ249">
        <f t="shared" si="294"/>
        <v>0</v>
      </c>
      <c r="HK249" t="s">
        <v>142</v>
      </c>
      <c r="HL249">
        <f t="shared" si="295"/>
        <v>0</v>
      </c>
      <c r="HM249" t="s">
        <v>90</v>
      </c>
      <c r="HN249">
        <f t="shared" si="255"/>
        <v>9</v>
      </c>
      <c r="HO249" t="s">
        <v>96</v>
      </c>
      <c r="HP249">
        <f t="shared" si="296"/>
        <v>9</v>
      </c>
      <c r="HQ249" t="s">
        <v>132</v>
      </c>
      <c r="HR249" s="1">
        <f t="shared" si="297"/>
        <v>6</v>
      </c>
      <c r="HS249" t="s">
        <v>92</v>
      </c>
      <c r="HT249" s="1">
        <f t="shared" si="298"/>
        <v>0</v>
      </c>
      <c r="HU249" t="s">
        <v>133</v>
      </c>
      <c r="HV249" s="1">
        <f t="shared" si="299"/>
        <v>0</v>
      </c>
      <c r="HW249" t="s">
        <v>129</v>
      </c>
      <c r="HX249" s="1">
        <f t="shared" si="300"/>
        <v>0</v>
      </c>
      <c r="HY249" t="s">
        <v>130</v>
      </c>
      <c r="HZ249" s="1">
        <f t="shared" si="301"/>
        <v>6</v>
      </c>
      <c r="IA249" t="s">
        <v>131</v>
      </c>
      <c r="IB249" s="1">
        <f t="shared" si="302"/>
        <v>0</v>
      </c>
      <c r="IC249" t="s">
        <v>134</v>
      </c>
      <c r="ID249" s="1">
        <f t="shared" si="303"/>
        <v>6</v>
      </c>
      <c r="IE249" t="s">
        <v>135</v>
      </c>
      <c r="IF249" s="1">
        <f t="shared" si="304"/>
        <v>0</v>
      </c>
      <c r="IG249">
        <f t="shared" si="309"/>
        <v>72</v>
      </c>
      <c r="IH249" s="1">
        <f t="shared" si="305"/>
        <v>168</v>
      </c>
    </row>
    <row r="250" spans="1:242" ht="14.65" thickBot="1" x14ac:dyDescent="0.5">
      <c r="A250" s="1">
        <v>247</v>
      </c>
      <c r="B250" s="45">
        <f t="shared" si="240"/>
        <v>270</v>
      </c>
      <c r="C250" s="14" t="s">
        <v>661</v>
      </c>
      <c r="D250" t="s">
        <v>662</v>
      </c>
      <c r="E250" s="15" t="s">
        <v>642</v>
      </c>
      <c r="F250" s="28">
        <f t="shared" si="241"/>
        <v>161</v>
      </c>
      <c r="H250" s="14">
        <v>1</v>
      </c>
      <c r="I250" t="s">
        <v>83</v>
      </c>
      <c r="J250">
        <v>1</v>
      </c>
      <c r="K250" s="40">
        <f t="shared" si="256"/>
        <v>0</v>
      </c>
      <c r="L250">
        <v>3</v>
      </c>
      <c r="M250" t="s">
        <v>83</v>
      </c>
      <c r="N250">
        <v>1</v>
      </c>
      <c r="O250" s="40">
        <f t="shared" si="310"/>
        <v>0</v>
      </c>
      <c r="P250">
        <v>0</v>
      </c>
      <c r="Q250" t="s">
        <v>83</v>
      </c>
      <c r="R250">
        <v>2</v>
      </c>
      <c r="S250" s="40">
        <f t="shared" si="257"/>
        <v>4</v>
      </c>
      <c r="T250">
        <v>2</v>
      </c>
      <c r="U250" t="s">
        <v>83</v>
      </c>
      <c r="V250">
        <v>1</v>
      </c>
      <c r="W250" s="40">
        <f t="shared" si="242"/>
        <v>0</v>
      </c>
      <c r="X250">
        <v>1</v>
      </c>
      <c r="Y250" t="s">
        <v>83</v>
      </c>
      <c r="Z250">
        <v>3</v>
      </c>
      <c r="AA250" s="40">
        <f t="shared" si="243"/>
        <v>3</v>
      </c>
      <c r="AB250">
        <v>5</v>
      </c>
      <c r="AC250" t="s">
        <v>83</v>
      </c>
      <c r="AD250">
        <v>0</v>
      </c>
      <c r="AE250" s="40">
        <f t="shared" si="258"/>
        <v>3</v>
      </c>
      <c r="AF250" s="24">
        <f t="shared" si="259"/>
        <v>10</v>
      </c>
      <c r="AG250" s="14">
        <v>3</v>
      </c>
      <c r="AH250" t="s">
        <v>83</v>
      </c>
      <c r="AI250">
        <v>0</v>
      </c>
      <c r="AJ250" s="40">
        <f t="shared" si="308"/>
        <v>3</v>
      </c>
      <c r="AK250">
        <v>0</v>
      </c>
      <c r="AL250" t="s">
        <v>83</v>
      </c>
      <c r="AM250">
        <v>1</v>
      </c>
      <c r="AN250" s="40">
        <f t="shared" si="260"/>
        <v>0</v>
      </c>
      <c r="AO250">
        <v>1</v>
      </c>
      <c r="AP250" t="s">
        <v>83</v>
      </c>
      <c r="AQ250">
        <v>1</v>
      </c>
      <c r="AR250" s="40">
        <f t="shared" si="239"/>
        <v>0</v>
      </c>
      <c r="AS250">
        <v>2</v>
      </c>
      <c r="AT250" t="s">
        <v>83</v>
      </c>
      <c r="AU250">
        <v>1</v>
      </c>
      <c r="AV250" s="40">
        <f t="shared" si="261"/>
        <v>0</v>
      </c>
      <c r="AW250">
        <v>1</v>
      </c>
      <c r="AX250" t="s">
        <v>83</v>
      </c>
      <c r="AY250">
        <v>2</v>
      </c>
      <c r="AZ250" s="40">
        <f t="shared" si="262"/>
        <v>3</v>
      </c>
      <c r="BA250">
        <v>1</v>
      </c>
      <c r="BB250" t="s">
        <v>83</v>
      </c>
      <c r="BC250">
        <v>2</v>
      </c>
      <c r="BD250" s="40">
        <f t="shared" si="244"/>
        <v>4</v>
      </c>
      <c r="BE250" s="24">
        <f t="shared" si="263"/>
        <v>10</v>
      </c>
      <c r="BF250" s="14">
        <v>2</v>
      </c>
      <c r="BG250" t="s">
        <v>83</v>
      </c>
      <c r="BH250">
        <v>1</v>
      </c>
      <c r="BI250" s="40">
        <f t="shared" si="264"/>
        <v>0</v>
      </c>
      <c r="BJ250">
        <v>2</v>
      </c>
      <c r="BK250" t="s">
        <v>83</v>
      </c>
      <c r="BL250">
        <v>2</v>
      </c>
      <c r="BM250" s="40">
        <f t="shared" si="265"/>
        <v>3</v>
      </c>
      <c r="BN250">
        <v>2</v>
      </c>
      <c r="BO250" t="s">
        <v>83</v>
      </c>
      <c r="BP250">
        <v>1</v>
      </c>
      <c r="BQ250" s="40">
        <f t="shared" si="245"/>
        <v>3</v>
      </c>
      <c r="BR250">
        <v>3</v>
      </c>
      <c r="BS250" t="s">
        <v>83</v>
      </c>
      <c r="BT250">
        <v>0</v>
      </c>
      <c r="BU250" s="40">
        <f t="shared" si="266"/>
        <v>3</v>
      </c>
      <c r="BV250">
        <v>1</v>
      </c>
      <c r="BW250" t="s">
        <v>83</v>
      </c>
      <c r="BX250">
        <v>3</v>
      </c>
      <c r="BY250" s="40">
        <f t="shared" si="267"/>
        <v>4</v>
      </c>
      <c r="BZ250">
        <v>1</v>
      </c>
      <c r="CA250" t="s">
        <v>83</v>
      </c>
      <c r="CB250">
        <v>1</v>
      </c>
      <c r="CC250" s="40">
        <f t="shared" si="268"/>
        <v>0</v>
      </c>
      <c r="CD250" s="24">
        <f t="shared" si="269"/>
        <v>13</v>
      </c>
      <c r="CE250" s="14">
        <v>4</v>
      </c>
      <c r="CF250" t="s">
        <v>83</v>
      </c>
      <c r="CG250">
        <v>1</v>
      </c>
      <c r="CH250" s="40">
        <f t="shared" si="270"/>
        <v>0</v>
      </c>
      <c r="CI250">
        <v>4</v>
      </c>
      <c r="CJ250" t="s">
        <v>83</v>
      </c>
      <c r="CK250">
        <v>0</v>
      </c>
      <c r="CL250" s="40">
        <f t="shared" si="271"/>
        <v>3</v>
      </c>
      <c r="CM250">
        <v>2</v>
      </c>
      <c r="CN250" t="s">
        <v>83</v>
      </c>
      <c r="CO250">
        <v>2</v>
      </c>
      <c r="CP250" s="40">
        <f t="shared" si="272"/>
        <v>0</v>
      </c>
      <c r="CQ250">
        <v>2</v>
      </c>
      <c r="CR250" t="s">
        <v>83</v>
      </c>
      <c r="CS250">
        <v>1</v>
      </c>
      <c r="CT250" s="40">
        <f t="shared" si="273"/>
        <v>6</v>
      </c>
      <c r="CU250">
        <v>1</v>
      </c>
      <c r="CV250" t="s">
        <v>83</v>
      </c>
      <c r="CW250">
        <v>3</v>
      </c>
      <c r="CX250" s="40">
        <f t="shared" si="274"/>
        <v>0</v>
      </c>
      <c r="CY250">
        <v>1</v>
      </c>
      <c r="CZ250" t="s">
        <v>83</v>
      </c>
      <c r="DA250">
        <v>3</v>
      </c>
      <c r="DB250" s="40">
        <f t="shared" si="275"/>
        <v>0</v>
      </c>
      <c r="DC250" s="24">
        <f t="shared" si="276"/>
        <v>9</v>
      </c>
      <c r="DD250" s="14">
        <v>2</v>
      </c>
      <c r="DE250" t="s">
        <v>83</v>
      </c>
      <c r="DF250">
        <v>1</v>
      </c>
      <c r="DG250" s="40">
        <f t="shared" si="306"/>
        <v>0</v>
      </c>
      <c r="DH250">
        <v>3</v>
      </c>
      <c r="DI250" t="s">
        <v>83</v>
      </c>
      <c r="DJ250">
        <v>2</v>
      </c>
      <c r="DK250" s="40">
        <f t="shared" si="246"/>
        <v>3</v>
      </c>
      <c r="DL250">
        <v>3</v>
      </c>
      <c r="DM250" t="s">
        <v>83</v>
      </c>
      <c r="DN250">
        <v>2</v>
      </c>
      <c r="DO250" s="40">
        <f t="shared" si="277"/>
        <v>0</v>
      </c>
      <c r="DP250">
        <v>1</v>
      </c>
      <c r="DQ250" t="s">
        <v>83</v>
      </c>
      <c r="DR250">
        <v>1</v>
      </c>
      <c r="DS250" s="40">
        <f t="shared" si="237"/>
        <v>6</v>
      </c>
      <c r="DT250">
        <v>1</v>
      </c>
      <c r="DU250" t="s">
        <v>83</v>
      </c>
      <c r="DV250">
        <v>4</v>
      </c>
      <c r="DW250" s="40">
        <f t="shared" si="238"/>
        <v>1</v>
      </c>
      <c r="DX250">
        <v>2</v>
      </c>
      <c r="DY250" t="s">
        <v>83</v>
      </c>
      <c r="DZ250">
        <v>5</v>
      </c>
      <c r="EA250" s="39">
        <f t="shared" si="278"/>
        <v>3</v>
      </c>
      <c r="EB250" s="24">
        <f t="shared" si="247"/>
        <v>13</v>
      </c>
      <c r="EC250" s="14">
        <v>2</v>
      </c>
      <c r="ED250" t="s">
        <v>83</v>
      </c>
      <c r="EE250">
        <v>0</v>
      </c>
      <c r="EF250" s="40">
        <f t="shared" si="279"/>
        <v>0</v>
      </c>
      <c r="EG250">
        <v>1</v>
      </c>
      <c r="EH250" t="s">
        <v>83</v>
      </c>
      <c r="EI250">
        <v>0</v>
      </c>
      <c r="EJ250" s="40">
        <f t="shared" si="280"/>
        <v>6</v>
      </c>
      <c r="EK250">
        <v>5</v>
      </c>
      <c r="EL250" t="s">
        <v>83</v>
      </c>
      <c r="EM250">
        <v>1</v>
      </c>
      <c r="EN250" s="40">
        <f t="shared" si="311"/>
        <v>0</v>
      </c>
      <c r="EO250">
        <v>1</v>
      </c>
      <c r="EP250" t="s">
        <v>83</v>
      </c>
      <c r="EQ250">
        <v>0</v>
      </c>
      <c r="ER250" s="40">
        <f t="shared" si="281"/>
        <v>3</v>
      </c>
      <c r="ES250">
        <v>1</v>
      </c>
      <c r="ET250" t="s">
        <v>83</v>
      </c>
      <c r="EU250">
        <v>1</v>
      </c>
      <c r="EV250" s="40">
        <f t="shared" si="282"/>
        <v>4</v>
      </c>
      <c r="EW250">
        <v>1</v>
      </c>
      <c r="EX250" t="s">
        <v>83</v>
      </c>
      <c r="EY250">
        <v>0</v>
      </c>
      <c r="EZ250" s="40">
        <f t="shared" si="283"/>
        <v>0</v>
      </c>
      <c r="FA250" s="24">
        <f t="shared" si="284"/>
        <v>13</v>
      </c>
      <c r="FB250" s="14">
        <v>0</v>
      </c>
      <c r="FC250" t="s">
        <v>83</v>
      </c>
      <c r="FD250">
        <v>0</v>
      </c>
      <c r="FE250" s="40">
        <f t="shared" si="285"/>
        <v>0</v>
      </c>
      <c r="FF250">
        <v>3</v>
      </c>
      <c r="FG250" t="s">
        <v>83</v>
      </c>
      <c r="FH250">
        <v>1</v>
      </c>
      <c r="FI250" s="40">
        <f t="shared" si="286"/>
        <v>4</v>
      </c>
      <c r="FJ250">
        <v>1</v>
      </c>
      <c r="FK250" t="s">
        <v>83</v>
      </c>
      <c r="FL250">
        <v>1</v>
      </c>
      <c r="FM250" s="40">
        <f t="shared" si="287"/>
        <v>3</v>
      </c>
      <c r="FN250">
        <v>2</v>
      </c>
      <c r="FO250" t="s">
        <v>83</v>
      </c>
      <c r="FP250">
        <v>0</v>
      </c>
      <c r="FQ250" s="40">
        <f t="shared" si="248"/>
        <v>3</v>
      </c>
      <c r="FR250">
        <v>1</v>
      </c>
      <c r="FS250" t="s">
        <v>83</v>
      </c>
      <c r="FT250">
        <v>0</v>
      </c>
      <c r="FU250" s="40">
        <f t="shared" si="288"/>
        <v>0</v>
      </c>
      <c r="FV250">
        <v>1</v>
      </c>
      <c r="FW250" t="s">
        <v>83</v>
      </c>
      <c r="FX250">
        <v>2</v>
      </c>
      <c r="FY250" s="40">
        <f t="shared" si="249"/>
        <v>0</v>
      </c>
      <c r="FZ250" s="24">
        <f t="shared" si="250"/>
        <v>10</v>
      </c>
      <c r="GA250" s="14">
        <v>2</v>
      </c>
      <c r="GB250" t="s">
        <v>83</v>
      </c>
      <c r="GC250">
        <v>0</v>
      </c>
      <c r="GD250" s="40">
        <f t="shared" si="289"/>
        <v>0</v>
      </c>
      <c r="GE250">
        <v>1</v>
      </c>
      <c r="GF250" t="s">
        <v>83</v>
      </c>
      <c r="GG250">
        <v>0</v>
      </c>
      <c r="GH250" s="40">
        <f t="shared" si="313"/>
        <v>4</v>
      </c>
      <c r="GI250">
        <v>1</v>
      </c>
      <c r="GJ250" t="s">
        <v>83</v>
      </c>
      <c r="GK250">
        <v>1</v>
      </c>
      <c r="GL250" s="40">
        <f t="shared" si="290"/>
        <v>0</v>
      </c>
      <c r="GM250">
        <v>2</v>
      </c>
      <c r="GN250" t="s">
        <v>83</v>
      </c>
      <c r="GO250">
        <v>0</v>
      </c>
      <c r="GP250" s="40">
        <f t="shared" si="291"/>
        <v>6</v>
      </c>
      <c r="GQ250">
        <v>1</v>
      </c>
      <c r="GR250" t="s">
        <v>83</v>
      </c>
      <c r="GS250">
        <v>1</v>
      </c>
      <c r="GT250" s="40">
        <f t="shared" si="251"/>
        <v>0</v>
      </c>
      <c r="GU250">
        <v>0</v>
      </c>
      <c r="GV250" t="s">
        <v>83</v>
      </c>
      <c r="GW250">
        <v>0</v>
      </c>
      <c r="GX250" s="40">
        <f t="shared" si="292"/>
        <v>0</v>
      </c>
      <c r="GY250" s="24">
        <f t="shared" si="293"/>
        <v>10</v>
      </c>
      <c r="GZ250" s="28">
        <f t="shared" si="252"/>
        <v>88</v>
      </c>
      <c r="HA250" t="s">
        <v>132</v>
      </c>
      <c r="HB250">
        <f t="shared" si="253"/>
        <v>5</v>
      </c>
      <c r="HC250" t="s">
        <v>85</v>
      </c>
      <c r="HD250">
        <f t="shared" si="307"/>
        <v>9</v>
      </c>
      <c r="HE250" t="s">
        <v>93</v>
      </c>
      <c r="HF250">
        <f t="shared" si="254"/>
        <v>9</v>
      </c>
      <c r="HG250" t="s">
        <v>94</v>
      </c>
      <c r="HH250">
        <f t="shared" si="312"/>
        <v>9</v>
      </c>
      <c r="HI250" t="s">
        <v>88</v>
      </c>
      <c r="HJ250">
        <f t="shared" si="294"/>
        <v>0</v>
      </c>
      <c r="HK250" t="s">
        <v>131</v>
      </c>
      <c r="HL250">
        <f t="shared" si="295"/>
        <v>0</v>
      </c>
      <c r="HM250" t="s">
        <v>90</v>
      </c>
      <c r="HN250">
        <f t="shared" si="255"/>
        <v>9</v>
      </c>
      <c r="HO250" t="s">
        <v>96</v>
      </c>
      <c r="HP250">
        <f t="shared" si="296"/>
        <v>9</v>
      </c>
      <c r="HQ250" t="s">
        <v>84</v>
      </c>
      <c r="HR250" s="1">
        <f t="shared" si="297"/>
        <v>5</v>
      </c>
      <c r="HS250" t="s">
        <v>92</v>
      </c>
      <c r="HT250" s="1">
        <f t="shared" si="298"/>
        <v>0</v>
      </c>
      <c r="HU250" t="s">
        <v>133</v>
      </c>
      <c r="HV250" s="1">
        <f t="shared" si="299"/>
        <v>0</v>
      </c>
      <c r="HW250" t="s">
        <v>129</v>
      </c>
      <c r="HX250" s="1">
        <f t="shared" si="300"/>
        <v>0</v>
      </c>
      <c r="HY250" t="s">
        <v>130</v>
      </c>
      <c r="HZ250" s="1">
        <f t="shared" si="301"/>
        <v>6</v>
      </c>
      <c r="IA250" t="s">
        <v>95</v>
      </c>
      <c r="IB250" s="1">
        <f t="shared" si="302"/>
        <v>6</v>
      </c>
      <c r="IC250" t="s">
        <v>134</v>
      </c>
      <c r="ID250" s="1">
        <f t="shared" si="303"/>
        <v>6</v>
      </c>
      <c r="IE250" t="s">
        <v>135</v>
      </c>
      <c r="IF250" s="1">
        <f t="shared" si="304"/>
        <v>0</v>
      </c>
      <c r="IG250">
        <f t="shared" si="309"/>
        <v>73</v>
      </c>
      <c r="IH250" s="1">
        <f t="shared" si="305"/>
        <v>161</v>
      </c>
    </row>
    <row r="251" spans="1:242" ht="14.65" thickBot="1" x14ac:dyDescent="0.5">
      <c r="A251" s="1">
        <v>248</v>
      </c>
      <c r="B251" s="45">
        <f t="shared" si="240"/>
        <v>742</v>
      </c>
      <c r="C251" s="14" t="s">
        <v>663</v>
      </c>
      <c r="D251" t="s">
        <v>664</v>
      </c>
      <c r="E251" s="15" t="s">
        <v>642</v>
      </c>
      <c r="F251" s="28">
        <f t="shared" si="241"/>
        <v>103</v>
      </c>
      <c r="H251" s="14">
        <v>2</v>
      </c>
      <c r="I251" t="s">
        <v>83</v>
      </c>
      <c r="J251">
        <v>1</v>
      </c>
      <c r="K251" s="40">
        <f t="shared" si="256"/>
        <v>0</v>
      </c>
      <c r="L251">
        <v>3</v>
      </c>
      <c r="M251" t="s">
        <v>83</v>
      </c>
      <c r="N251">
        <v>2</v>
      </c>
      <c r="O251" s="40">
        <f t="shared" si="310"/>
        <v>0</v>
      </c>
      <c r="P251">
        <v>1</v>
      </c>
      <c r="Q251" t="s">
        <v>83</v>
      </c>
      <c r="R251">
        <v>0</v>
      </c>
      <c r="S251" s="40">
        <f t="shared" si="257"/>
        <v>0</v>
      </c>
      <c r="T251">
        <v>2</v>
      </c>
      <c r="U251" t="s">
        <v>83</v>
      </c>
      <c r="V251">
        <v>0</v>
      </c>
      <c r="W251" s="40">
        <f t="shared" si="242"/>
        <v>0</v>
      </c>
      <c r="X251">
        <v>0</v>
      </c>
      <c r="Y251" t="s">
        <v>83</v>
      </c>
      <c r="Z251">
        <v>1</v>
      </c>
      <c r="AA251" s="40">
        <f t="shared" si="243"/>
        <v>4</v>
      </c>
      <c r="AB251">
        <v>3</v>
      </c>
      <c r="AC251" t="s">
        <v>83</v>
      </c>
      <c r="AD251">
        <v>0</v>
      </c>
      <c r="AE251" s="40">
        <f t="shared" si="258"/>
        <v>3</v>
      </c>
      <c r="AF251" s="24">
        <f t="shared" si="259"/>
        <v>7</v>
      </c>
      <c r="AG251" s="14">
        <v>2</v>
      </c>
      <c r="AH251" t="s">
        <v>83</v>
      </c>
      <c r="AI251">
        <v>1</v>
      </c>
      <c r="AJ251" s="40">
        <f t="shared" si="308"/>
        <v>3</v>
      </c>
      <c r="AK251">
        <v>1</v>
      </c>
      <c r="AL251" t="s">
        <v>83</v>
      </c>
      <c r="AM251">
        <v>0</v>
      </c>
      <c r="AN251" s="40">
        <f t="shared" si="260"/>
        <v>0</v>
      </c>
      <c r="AO251">
        <v>1</v>
      </c>
      <c r="AP251" t="s">
        <v>83</v>
      </c>
      <c r="AQ251">
        <v>1</v>
      </c>
      <c r="AR251" s="40">
        <f t="shared" si="239"/>
        <v>0</v>
      </c>
      <c r="AS251">
        <v>1</v>
      </c>
      <c r="AT251" t="s">
        <v>83</v>
      </c>
      <c r="AU251">
        <v>2</v>
      </c>
      <c r="AV251" s="40">
        <f t="shared" si="261"/>
        <v>0</v>
      </c>
      <c r="AW251">
        <v>1</v>
      </c>
      <c r="AX251" t="s">
        <v>83</v>
      </c>
      <c r="AY251">
        <v>1</v>
      </c>
      <c r="AZ251" s="40">
        <f t="shared" si="262"/>
        <v>0</v>
      </c>
      <c r="BA251">
        <v>2</v>
      </c>
      <c r="BB251" t="s">
        <v>83</v>
      </c>
      <c r="BC251">
        <v>0</v>
      </c>
      <c r="BD251" s="40">
        <f t="shared" si="244"/>
        <v>0</v>
      </c>
      <c r="BE251" s="24">
        <f t="shared" si="263"/>
        <v>3</v>
      </c>
      <c r="BF251" s="14">
        <v>1</v>
      </c>
      <c r="BG251" t="s">
        <v>83</v>
      </c>
      <c r="BH251">
        <v>2</v>
      </c>
      <c r="BI251" s="40">
        <f t="shared" si="264"/>
        <v>6</v>
      </c>
      <c r="BJ251">
        <v>1</v>
      </c>
      <c r="BK251" t="s">
        <v>83</v>
      </c>
      <c r="BL251">
        <v>1</v>
      </c>
      <c r="BM251" s="40">
        <f t="shared" si="265"/>
        <v>4</v>
      </c>
      <c r="BN251">
        <v>2</v>
      </c>
      <c r="BO251" t="s">
        <v>83</v>
      </c>
      <c r="BP251">
        <v>1</v>
      </c>
      <c r="BQ251" s="40">
        <f t="shared" si="245"/>
        <v>3</v>
      </c>
      <c r="BR251">
        <v>1</v>
      </c>
      <c r="BS251" t="s">
        <v>83</v>
      </c>
      <c r="BT251">
        <v>1</v>
      </c>
      <c r="BU251" s="40">
        <f t="shared" si="266"/>
        <v>0</v>
      </c>
      <c r="BV251">
        <v>1</v>
      </c>
      <c r="BW251" t="s">
        <v>83</v>
      </c>
      <c r="BX251">
        <v>0</v>
      </c>
      <c r="BY251" s="40">
        <f t="shared" si="267"/>
        <v>0</v>
      </c>
      <c r="BZ251">
        <v>1</v>
      </c>
      <c r="CA251" t="s">
        <v>83</v>
      </c>
      <c r="CB251">
        <v>2</v>
      </c>
      <c r="CC251" s="40">
        <f t="shared" si="268"/>
        <v>6</v>
      </c>
      <c r="CD251" s="24">
        <f t="shared" si="269"/>
        <v>19</v>
      </c>
      <c r="CE251" s="14">
        <v>2</v>
      </c>
      <c r="CF251" t="s">
        <v>83</v>
      </c>
      <c r="CG251">
        <v>0</v>
      </c>
      <c r="CH251" s="40">
        <f t="shared" si="270"/>
        <v>0</v>
      </c>
      <c r="CI251">
        <v>2</v>
      </c>
      <c r="CJ251" t="s">
        <v>83</v>
      </c>
      <c r="CK251">
        <v>1</v>
      </c>
      <c r="CL251" s="40">
        <f t="shared" si="271"/>
        <v>3</v>
      </c>
      <c r="CM251">
        <v>1</v>
      </c>
      <c r="CN251" t="s">
        <v>83</v>
      </c>
      <c r="CO251">
        <v>1</v>
      </c>
      <c r="CP251" s="40">
        <f t="shared" si="272"/>
        <v>0</v>
      </c>
      <c r="CQ251">
        <v>1</v>
      </c>
      <c r="CR251" t="s">
        <v>83</v>
      </c>
      <c r="CS251">
        <v>3</v>
      </c>
      <c r="CT251" s="40">
        <f t="shared" si="273"/>
        <v>0</v>
      </c>
      <c r="CU251">
        <v>1</v>
      </c>
      <c r="CV251" t="s">
        <v>83</v>
      </c>
      <c r="CW251">
        <v>2</v>
      </c>
      <c r="CX251" s="40">
        <f t="shared" si="274"/>
        <v>0</v>
      </c>
      <c r="CY251">
        <v>1</v>
      </c>
      <c r="CZ251" t="s">
        <v>83</v>
      </c>
      <c r="DA251">
        <v>2</v>
      </c>
      <c r="DB251" s="40">
        <f t="shared" si="275"/>
        <v>0</v>
      </c>
      <c r="DC251" s="24">
        <f t="shared" si="276"/>
        <v>3</v>
      </c>
      <c r="DD251" s="14">
        <v>1</v>
      </c>
      <c r="DE251" t="s">
        <v>83</v>
      </c>
      <c r="DF251">
        <v>2</v>
      </c>
      <c r="DG251" s="40">
        <f t="shared" si="306"/>
        <v>6</v>
      </c>
      <c r="DH251">
        <v>1</v>
      </c>
      <c r="DI251" t="s">
        <v>83</v>
      </c>
      <c r="DJ251">
        <v>1</v>
      </c>
      <c r="DK251" s="40">
        <f t="shared" si="246"/>
        <v>0</v>
      </c>
      <c r="DL251">
        <v>2</v>
      </c>
      <c r="DM251" t="s">
        <v>83</v>
      </c>
      <c r="DN251">
        <v>1</v>
      </c>
      <c r="DO251" s="40">
        <f t="shared" si="277"/>
        <v>0</v>
      </c>
      <c r="DP251">
        <v>0</v>
      </c>
      <c r="DQ251" t="s">
        <v>83</v>
      </c>
      <c r="DR251">
        <v>1</v>
      </c>
      <c r="DS251" s="40">
        <f t="shared" si="237"/>
        <v>0</v>
      </c>
      <c r="DT251">
        <v>1</v>
      </c>
      <c r="DU251" t="s">
        <v>83</v>
      </c>
      <c r="DV251">
        <v>2</v>
      </c>
      <c r="DW251" s="40">
        <f t="shared" si="238"/>
        <v>1</v>
      </c>
      <c r="DX251">
        <v>2</v>
      </c>
      <c r="DY251" t="s">
        <v>83</v>
      </c>
      <c r="DZ251">
        <v>1</v>
      </c>
      <c r="EA251" s="39">
        <f t="shared" si="278"/>
        <v>0</v>
      </c>
      <c r="EB251" s="24">
        <f t="shared" si="247"/>
        <v>7</v>
      </c>
      <c r="EC251" s="14">
        <v>0</v>
      </c>
      <c r="ED251" t="s">
        <v>83</v>
      </c>
      <c r="EE251">
        <v>1</v>
      </c>
      <c r="EF251" s="40">
        <f t="shared" si="279"/>
        <v>0</v>
      </c>
      <c r="EG251">
        <v>1</v>
      </c>
      <c r="EH251" t="s">
        <v>83</v>
      </c>
      <c r="EI251">
        <v>2</v>
      </c>
      <c r="EJ251" s="40">
        <f t="shared" si="280"/>
        <v>0</v>
      </c>
      <c r="EK251">
        <v>2</v>
      </c>
      <c r="EL251" t="s">
        <v>83</v>
      </c>
      <c r="EM251">
        <v>0</v>
      </c>
      <c r="EN251" s="40">
        <f t="shared" si="311"/>
        <v>0</v>
      </c>
      <c r="EO251">
        <v>1</v>
      </c>
      <c r="EP251" t="s">
        <v>83</v>
      </c>
      <c r="EQ251">
        <v>1</v>
      </c>
      <c r="ER251" s="40">
        <f t="shared" si="281"/>
        <v>0</v>
      </c>
      <c r="ES251">
        <v>2</v>
      </c>
      <c r="ET251" t="s">
        <v>83</v>
      </c>
      <c r="EU251">
        <v>1</v>
      </c>
      <c r="EV251" s="40">
        <f t="shared" si="282"/>
        <v>0</v>
      </c>
      <c r="EW251">
        <v>1</v>
      </c>
      <c r="EX251" t="s">
        <v>83</v>
      </c>
      <c r="EY251">
        <v>1</v>
      </c>
      <c r="EZ251" s="40">
        <f t="shared" si="283"/>
        <v>0</v>
      </c>
      <c r="FA251" s="24">
        <f t="shared" si="284"/>
        <v>0</v>
      </c>
      <c r="FB251" s="14">
        <v>2</v>
      </c>
      <c r="FC251" t="s">
        <v>83</v>
      </c>
      <c r="FD251">
        <v>1</v>
      </c>
      <c r="FE251" s="40">
        <f t="shared" si="285"/>
        <v>4</v>
      </c>
      <c r="FF251">
        <v>1</v>
      </c>
      <c r="FG251" t="s">
        <v>83</v>
      </c>
      <c r="FH251">
        <v>1</v>
      </c>
      <c r="FI251" s="40">
        <f t="shared" si="286"/>
        <v>0</v>
      </c>
      <c r="FJ251">
        <v>1</v>
      </c>
      <c r="FK251" t="s">
        <v>83</v>
      </c>
      <c r="FL251">
        <v>2</v>
      </c>
      <c r="FM251" s="40">
        <f t="shared" si="287"/>
        <v>0</v>
      </c>
      <c r="FN251">
        <v>1</v>
      </c>
      <c r="FO251" t="s">
        <v>83</v>
      </c>
      <c r="FP251">
        <v>1</v>
      </c>
      <c r="FQ251" s="40">
        <f t="shared" si="248"/>
        <v>0</v>
      </c>
      <c r="FR251">
        <v>1</v>
      </c>
      <c r="FS251" t="s">
        <v>83</v>
      </c>
      <c r="FT251">
        <v>2</v>
      </c>
      <c r="FU251" s="40">
        <f t="shared" si="288"/>
        <v>4</v>
      </c>
      <c r="FV251">
        <v>2</v>
      </c>
      <c r="FW251" t="s">
        <v>83</v>
      </c>
      <c r="FX251">
        <v>1</v>
      </c>
      <c r="FY251" s="40">
        <f t="shared" si="249"/>
        <v>4</v>
      </c>
      <c r="FZ251" s="24">
        <f t="shared" si="250"/>
        <v>12</v>
      </c>
      <c r="GA251" s="14">
        <v>1</v>
      </c>
      <c r="GB251" t="s">
        <v>83</v>
      </c>
      <c r="GC251">
        <v>2</v>
      </c>
      <c r="GD251" s="40">
        <f t="shared" si="289"/>
        <v>0</v>
      </c>
      <c r="GE251">
        <v>1</v>
      </c>
      <c r="GF251" t="s">
        <v>83</v>
      </c>
      <c r="GG251">
        <v>1</v>
      </c>
      <c r="GH251" s="40">
        <f t="shared" si="313"/>
        <v>0</v>
      </c>
      <c r="GI251">
        <v>2</v>
      </c>
      <c r="GJ251" t="s">
        <v>83</v>
      </c>
      <c r="GK251">
        <v>1</v>
      </c>
      <c r="GL251" s="40">
        <f t="shared" si="290"/>
        <v>0</v>
      </c>
      <c r="GM251">
        <v>1</v>
      </c>
      <c r="GN251" t="s">
        <v>83</v>
      </c>
      <c r="GO251">
        <v>1</v>
      </c>
      <c r="GP251" s="40">
        <f t="shared" si="291"/>
        <v>0</v>
      </c>
      <c r="GQ251">
        <v>2</v>
      </c>
      <c r="GR251" t="s">
        <v>83</v>
      </c>
      <c r="GS251">
        <v>1</v>
      </c>
      <c r="GT251" s="40">
        <f t="shared" si="251"/>
        <v>0</v>
      </c>
      <c r="GU251">
        <v>1</v>
      </c>
      <c r="GV251" t="s">
        <v>83</v>
      </c>
      <c r="GW251">
        <v>1</v>
      </c>
      <c r="GX251" s="40">
        <f t="shared" si="292"/>
        <v>0</v>
      </c>
      <c r="GY251" s="24">
        <f t="shared" si="293"/>
        <v>0</v>
      </c>
      <c r="GZ251" s="28">
        <f t="shared" si="252"/>
        <v>51</v>
      </c>
      <c r="HA251" t="s">
        <v>84</v>
      </c>
      <c r="HB251">
        <f t="shared" si="253"/>
        <v>9</v>
      </c>
      <c r="HC251" t="s">
        <v>92</v>
      </c>
      <c r="HD251">
        <f t="shared" si="307"/>
        <v>0</v>
      </c>
      <c r="HE251" t="s">
        <v>93</v>
      </c>
      <c r="HF251">
        <f t="shared" si="254"/>
        <v>9</v>
      </c>
      <c r="HG251" t="s">
        <v>94</v>
      </c>
      <c r="HH251">
        <f t="shared" si="312"/>
        <v>9</v>
      </c>
      <c r="HI251" t="s">
        <v>88</v>
      </c>
      <c r="HJ251">
        <f t="shared" si="294"/>
        <v>0</v>
      </c>
      <c r="HK251" t="s">
        <v>142</v>
      </c>
      <c r="HL251">
        <f t="shared" si="295"/>
        <v>0</v>
      </c>
      <c r="HM251" t="s">
        <v>90</v>
      </c>
      <c r="HN251">
        <f t="shared" si="255"/>
        <v>9</v>
      </c>
      <c r="HO251" t="s">
        <v>135</v>
      </c>
      <c r="HP251">
        <f t="shared" si="296"/>
        <v>0</v>
      </c>
      <c r="HQ251" t="s">
        <v>136</v>
      </c>
      <c r="HR251" s="1">
        <f t="shared" si="297"/>
        <v>0</v>
      </c>
      <c r="HS251" t="s">
        <v>85</v>
      </c>
      <c r="HT251" s="1">
        <f t="shared" si="298"/>
        <v>5</v>
      </c>
      <c r="HU251" t="s">
        <v>133</v>
      </c>
      <c r="HV251" s="1">
        <f t="shared" si="299"/>
        <v>0</v>
      </c>
      <c r="HW251" t="s">
        <v>129</v>
      </c>
      <c r="HX251" s="1">
        <f t="shared" si="300"/>
        <v>0</v>
      </c>
      <c r="HY251" t="s">
        <v>165</v>
      </c>
      <c r="HZ251" s="1">
        <f t="shared" si="301"/>
        <v>5</v>
      </c>
      <c r="IA251" t="s">
        <v>131</v>
      </c>
      <c r="IB251" s="1">
        <f t="shared" si="302"/>
        <v>0</v>
      </c>
      <c r="IC251" t="s">
        <v>166</v>
      </c>
      <c r="ID251" s="1">
        <f t="shared" si="303"/>
        <v>0</v>
      </c>
      <c r="IE251" t="s">
        <v>91</v>
      </c>
      <c r="IF251" s="1">
        <f t="shared" si="304"/>
        <v>6</v>
      </c>
      <c r="IG251">
        <f t="shared" si="309"/>
        <v>52</v>
      </c>
      <c r="IH251" s="1">
        <f t="shared" si="305"/>
        <v>103</v>
      </c>
    </row>
    <row r="252" spans="1:242" ht="14.65" thickBot="1" x14ac:dyDescent="0.5">
      <c r="A252" s="1">
        <v>249</v>
      </c>
      <c r="B252" s="45">
        <f t="shared" si="240"/>
        <v>53</v>
      </c>
      <c r="C252" s="14" t="s">
        <v>665</v>
      </c>
      <c r="D252" t="s">
        <v>666</v>
      </c>
      <c r="E252" s="15" t="s">
        <v>642</v>
      </c>
      <c r="F252" s="28">
        <f t="shared" si="241"/>
        <v>183</v>
      </c>
      <c r="H252" s="14">
        <v>1</v>
      </c>
      <c r="I252" t="s">
        <v>83</v>
      </c>
      <c r="J252">
        <v>1</v>
      </c>
      <c r="K252" s="40">
        <f t="shared" si="256"/>
        <v>0</v>
      </c>
      <c r="L252">
        <v>1</v>
      </c>
      <c r="M252" t="s">
        <v>83</v>
      </c>
      <c r="N252">
        <v>3</v>
      </c>
      <c r="O252" s="40">
        <f t="shared" si="310"/>
        <v>4</v>
      </c>
      <c r="P252">
        <v>1</v>
      </c>
      <c r="Q252" t="s">
        <v>83</v>
      </c>
      <c r="R252">
        <v>2</v>
      </c>
      <c r="S252" s="40">
        <f t="shared" si="257"/>
        <v>3</v>
      </c>
      <c r="T252">
        <v>2</v>
      </c>
      <c r="U252" t="s">
        <v>83</v>
      </c>
      <c r="V252">
        <v>0</v>
      </c>
      <c r="W252" s="40">
        <f t="shared" si="242"/>
        <v>0</v>
      </c>
      <c r="X252">
        <v>1</v>
      </c>
      <c r="Y252" t="s">
        <v>83</v>
      </c>
      <c r="Z252">
        <v>2</v>
      </c>
      <c r="AA252" s="40">
        <f t="shared" si="243"/>
        <v>6</v>
      </c>
      <c r="AB252">
        <v>3</v>
      </c>
      <c r="AC252" t="s">
        <v>83</v>
      </c>
      <c r="AD252">
        <v>0</v>
      </c>
      <c r="AE252" s="40">
        <f t="shared" si="258"/>
        <v>3</v>
      </c>
      <c r="AF252" s="24">
        <f t="shared" si="259"/>
        <v>16</v>
      </c>
      <c r="AG252" s="14">
        <v>3</v>
      </c>
      <c r="AH252" t="s">
        <v>83</v>
      </c>
      <c r="AI252">
        <v>1</v>
      </c>
      <c r="AJ252" s="40">
        <f t="shared" si="308"/>
        <v>3</v>
      </c>
      <c r="AK252">
        <v>1</v>
      </c>
      <c r="AL252" t="s">
        <v>83</v>
      </c>
      <c r="AM252">
        <v>2</v>
      </c>
      <c r="AN252" s="40">
        <f t="shared" si="260"/>
        <v>0</v>
      </c>
      <c r="AO252">
        <v>2</v>
      </c>
      <c r="AP252" t="s">
        <v>83</v>
      </c>
      <c r="AQ252">
        <v>1</v>
      </c>
      <c r="AR252" s="40">
        <f t="shared" si="239"/>
        <v>0</v>
      </c>
      <c r="AS252">
        <v>2</v>
      </c>
      <c r="AT252" t="s">
        <v>83</v>
      </c>
      <c r="AU252">
        <v>0</v>
      </c>
      <c r="AV252" s="40">
        <f t="shared" si="261"/>
        <v>0</v>
      </c>
      <c r="AW252">
        <v>0</v>
      </c>
      <c r="AX252" t="s">
        <v>83</v>
      </c>
      <c r="AY252">
        <v>1</v>
      </c>
      <c r="AZ252" s="40">
        <f t="shared" si="262"/>
        <v>3</v>
      </c>
      <c r="BA252">
        <v>1</v>
      </c>
      <c r="BB252" t="s">
        <v>83</v>
      </c>
      <c r="BC252">
        <v>0</v>
      </c>
      <c r="BD252" s="40">
        <f t="shared" si="244"/>
        <v>0</v>
      </c>
      <c r="BE252" s="24">
        <f t="shared" si="263"/>
        <v>6</v>
      </c>
      <c r="BF252" s="14">
        <v>3</v>
      </c>
      <c r="BG252" t="s">
        <v>83</v>
      </c>
      <c r="BH252">
        <v>0</v>
      </c>
      <c r="BI252" s="40">
        <f t="shared" si="264"/>
        <v>0</v>
      </c>
      <c r="BJ252">
        <v>1</v>
      </c>
      <c r="BK252" t="s">
        <v>83</v>
      </c>
      <c r="BL252">
        <v>1</v>
      </c>
      <c r="BM252" s="40">
        <f t="shared" si="265"/>
        <v>4</v>
      </c>
      <c r="BN252">
        <v>2</v>
      </c>
      <c r="BO252" t="s">
        <v>83</v>
      </c>
      <c r="BP252">
        <v>0</v>
      </c>
      <c r="BQ252" s="40">
        <f t="shared" si="245"/>
        <v>6</v>
      </c>
      <c r="BR252">
        <v>2</v>
      </c>
      <c r="BS252" t="s">
        <v>83</v>
      </c>
      <c r="BT252">
        <v>1</v>
      </c>
      <c r="BU252" s="40">
        <f t="shared" si="266"/>
        <v>3</v>
      </c>
      <c r="BV252">
        <v>1</v>
      </c>
      <c r="BW252" t="s">
        <v>83</v>
      </c>
      <c r="BX252">
        <v>2</v>
      </c>
      <c r="BY252" s="40">
        <f t="shared" si="267"/>
        <v>3</v>
      </c>
      <c r="BZ252">
        <v>1</v>
      </c>
      <c r="CA252" t="s">
        <v>83</v>
      </c>
      <c r="CB252">
        <v>2</v>
      </c>
      <c r="CC252" s="40">
        <f t="shared" si="268"/>
        <v>6</v>
      </c>
      <c r="CD252" s="24">
        <f t="shared" si="269"/>
        <v>22</v>
      </c>
      <c r="CE252" s="14">
        <v>2</v>
      </c>
      <c r="CF252" t="s">
        <v>83</v>
      </c>
      <c r="CG252">
        <v>0</v>
      </c>
      <c r="CH252" s="40">
        <f t="shared" si="270"/>
        <v>0</v>
      </c>
      <c r="CI252">
        <v>3</v>
      </c>
      <c r="CJ252" t="s">
        <v>83</v>
      </c>
      <c r="CK252">
        <v>1</v>
      </c>
      <c r="CL252" s="40">
        <f t="shared" si="271"/>
        <v>3</v>
      </c>
      <c r="CM252">
        <v>1</v>
      </c>
      <c r="CN252" t="s">
        <v>83</v>
      </c>
      <c r="CO252">
        <v>2</v>
      </c>
      <c r="CP252" s="40">
        <f t="shared" si="272"/>
        <v>4</v>
      </c>
      <c r="CQ252">
        <v>1</v>
      </c>
      <c r="CR252" t="s">
        <v>83</v>
      </c>
      <c r="CS252">
        <v>0</v>
      </c>
      <c r="CT252" s="40">
        <f t="shared" si="273"/>
        <v>4</v>
      </c>
      <c r="CU252">
        <v>1</v>
      </c>
      <c r="CV252" t="s">
        <v>83</v>
      </c>
      <c r="CW252">
        <v>2</v>
      </c>
      <c r="CX252" s="40">
        <f t="shared" si="274"/>
        <v>0</v>
      </c>
      <c r="CY252">
        <v>0</v>
      </c>
      <c r="CZ252" t="s">
        <v>83</v>
      </c>
      <c r="DA252">
        <v>2</v>
      </c>
      <c r="DB252" s="40">
        <f t="shared" si="275"/>
        <v>0</v>
      </c>
      <c r="DC252" s="24">
        <f t="shared" si="276"/>
        <v>11</v>
      </c>
      <c r="DD252" s="14">
        <v>2</v>
      </c>
      <c r="DE252" t="s">
        <v>83</v>
      </c>
      <c r="DF252">
        <v>1</v>
      </c>
      <c r="DG252" s="40">
        <f t="shared" si="306"/>
        <v>0</v>
      </c>
      <c r="DH252">
        <v>2</v>
      </c>
      <c r="DI252" t="s">
        <v>83</v>
      </c>
      <c r="DJ252">
        <v>0</v>
      </c>
      <c r="DK252" s="40">
        <f t="shared" si="246"/>
        <v>3</v>
      </c>
      <c r="DL252">
        <v>1</v>
      </c>
      <c r="DM252" t="s">
        <v>83</v>
      </c>
      <c r="DN252">
        <v>0</v>
      </c>
      <c r="DO252" s="40">
        <f t="shared" si="277"/>
        <v>0</v>
      </c>
      <c r="DP252">
        <v>2</v>
      </c>
      <c r="DQ252" t="s">
        <v>83</v>
      </c>
      <c r="DR252">
        <v>2</v>
      </c>
      <c r="DS252" s="40">
        <f t="shared" si="237"/>
        <v>4</v>
      </c>
      <c r="DT252">
        <v>0</v>
      </c>
      <c r="DU252" t="s">
        <v>83</v>
      </c>
      <c r="DV252">
        <v>2</v>
      </c>
      <c r="DW252" s="40">
        <f t="shared" si="238"/>
        <v>1</v>
      </c>
      <c r="DX252">
        <v>1</v>
      </c>
      <c r="DY252" t="s">
        <v>83</v>
      </c>
      <c r="DZ252">
        <v>2</v>
      </c>
      <c r="EA252" s="39">
        <f t="shared" si="278"/>
        <v>3</v>
      </c>
      <c r="EB252" s="24">
        <f t="shared" si="247"/>
        <v>11</v>
      </c>
      <c r="EC252" s="14">
        <v>1</v>
      </c>
      <c r="ED252" t="s">
        <v>83</v>
      </c>
      <c r="EE252">
        <v>3</v>
      </c>
      <c r="EF252" s="40">
        <f t="shared" si="279"/>
        <v>0</v>
      </c>
      <c r="EG252">
        <v>2</v>
      </c>
      <c r="EH252" t="s">
        <v>83</v>
      </c>
      <c r="EI252">
        <v>0</v>
      </c>
      <c r="EJ252" s="40">
        <f t="shared" si="280"/>
        <v>3</v>
      </c>
      <c r="EK252">
        <v>2</v>
      </c>
      <c r="EL252" t="s">
        <v>83</v>
      </c>
      <c r="EM252">
        <v>0</v>
      </c>
      <c r="EN252" s="40">
        <f t="shared" si="311"/>
        <v>0</v>
      </c>
      <c r="EO252">
        <v>2</v>
      </c>
      <c r="EP252" t="s">
        <v>83</v>
      </c>
      <c r="EQ252">
        <v>0</v>
      </c>
      <c r="ER252" s="40">
        <f t="shared" si="281"/>
        <v>3</v>
      </c>
      <c r="ES252">
        <v>1</v>
      </c>
      <c r="ET252" t="s">
        <v>83</v>
      </c>
      <c r="EU252">
        <v>2</v>
      </c>
      <c r="EV252" s="40">
        <f t="shared" si="282"/>
        <v>0</v>
      </c>
      <c r="EW252">
        <v>2</v>
      </c>
      <c r="EX252" t="s">
        <v>83</v>
      </c>
      <c r="EY252">
        <v>1</v>
      </c>
      <c r="EZ252" s="40">
        <f t="shared" si="283"/>
        <v>0</v>
      </c>
      <c r="FA252" s="24">
        <f t="shared" si="284"/>
        <v>6</v>
      </c>
      <c r="FB252" s="14">
        <v>2</v>
      </c>
      <c r="FC252" t="s">
        <v>83</v>
      </c>
      <c r="FD252">
        <v>1</v>
      </c>
      <c r="FE252" s="40">
        <f t="shared" si="285"/>
        <v>4</v>
      </c>
      <c r="FF252">
        <v>4</v>
      </c>
      <c r="FG252" t="s">
        <v>83</v>
      </c>
      <c r="FH252">
        <v>1</v>
      </c>
      <c r="FI252" s="40">
        <f t="shared" si="286"/>
        <v>3</v>
      </c>
      <c r="FJ252">
        <v>1</v>
      </c>
      <c r="FK252" t="s">
        <v>83</v>
      </c>
      <c r="FL252">
        <v>1</v>
      </c>
      <c r="FM252" s="40">
        <f t="shared" si="287"/>
        <v>3</v>
      </c>
      <c r="FN252">
        <v>2</v>
      </c>
      <c r="FO252" t="s">
        <v>83</v>
      </c>
      <c r="FP252">
        <v>1</v>
      </c>
      <c r="FQ252" s="40">
        <f t="shared" si="248"/>
        <v>4</v>
      </c>
      <c r="FR252">
        <v>1</v>
      </c>
      <c r="FS252" t="s">
        <v>83</v>
      </c>
      <c r="FT252">
        <v>2</v>
      </c>
      <c r="FU252" s="40">
        <f t="shared" si="288"/>
        <v>4</v>
      </c>
      <c r="FV252">
        <v>0</v>
      </c>
      <c r="FW252" t="s">
        <v>83</v>
      </c>
      <c r="FX252">
        <v>4</v>
      </c>
      <c r="FY252" s="40">
        <f t="shared" si="249"/>
        <v>0</v>
      </c>
      <c r="FZ252" s="24">
        <f t="shared" si="250"/>
        <v>18</v>
      </c>
      <c r="GA252" s="14">
        <v>3</v>
      </c>
      <c r="GB252" t="s">
        <v>83</v>
      </c>
      <c r="GC252">
        <v>1</v>
      </c>
      <c r="GD252" s="40">
        <f t="shared" si="289"/>
        <v>0</v>
      </c>
      <c r="GE252">
        <v>2</v>
      </c>
      <c r="GF252" t="s">
        <v>83</v>
      </c>
      <c r="GG252">
        <v>0</v>
      </c>
      <c r="GH252" s="40">
        <f t="shared" si="313"/>
        <v>3</v>
      </c>
      <c r="GI252">
        <v>2</v>
      </c>
      <c r="GJ252" t="s">
        <v>83</v>
      </c>
      <c r="GK252">
        <v>1</v>
      </c>
      <c r="GL252" s="40">
        <f t="shared" si="290"/>
        <v>0</v>
      </c>
      <c r="GM252">
        <v>2</v>
      </c>
      <c r="GN252" t="s">
        <v>83</v>
      </c>
      <c r="GO252">
        <v>1</v>
      </c>
      <c r="GP252" s="40">
        <f t="shared" si="291"/>
        <v>3</v>
      </c>
      <c r="GQ252">
        <v>1</v>
      </c>
      <c r="GR252" t="s">
        <v>83</v>
      </c>
      <c r="GS252">
        <v>3</v>
      </c>
      <c r="GT252" s="40">
        <f t="shared" si="251"/>
        <v>4</v>
      </c>
      <c r="GU252">
        <v>1</v>
      </c>
      <c r="GV252" t="s">
        <v>83</v>
      </c>
      <c r="GW252">
        <v>3</v>
      </c>
      <c r="GX252" s="40">
        <f t="shared" si="292"/>
        <v>0</v>
      </c>
      <c r="GY252" s="24">
        <f t="shared" si="293"/>
        <v>10</v>
      </c>
      <c r="GZ252" s="28">
        <f t="shared" si="252"/>
        <v>100</v>
      </c>
      <c r="HA252" t="s">
        <v>161</v>
      </c>
      <c r="HB252">
        <f t="shared" si="253"/>
        <v>9</v>
      </c>
      <c r="HC252" t="s">
        <v>333</v>
      </c>
      <c r="HD252">
        <f t="shared" si="307"/>
        <v>9</v>
      </c>
      <c r="HE252" t="s">
        <v>436</v>
      </c>
      <c r="HF252">
        <f t="shared" si="254"/>
        <v>9</v>
      </c>
      <c r="HG252" t="s">
        <v>334</v>
      </c>
      <c r="HH252">
        <f t="shared" si="312"/>
        <v>9</v>
      </c>
      <c r="HI252" t="s">
        <v>300</v>
      </c>
      <c r="HJ252">
        <f t="shared" si="294"/>
        <v>5</v>
      </c>
      <c r="HK252" t="s">
        <v>338</v>
      </c>
      <c r="HL252">
        <f t="shared" si="295"/>
        <v>0</v>
      </c>
      <c r="HM252" t="s">
        <v>90</v>
      </c>
      <c r="HN252">
        <f t="shared" si="255"/>
        <v>9</v>
      </c>
      <c r="HO252" t="s">
        <v>96</v>
      </c>
      <c r="HP252">
        <f t="shared" si="296"/>
        <v>9</v>
      </c>
      <c r="HQ252" t="s">
        <v>435</v>
      </c>
      <c r="HR252" s="1">
        <f t="shared" si="297"/>
        <v>6</v>
      </c>
      <c r="HS252" t="s">
        <v>326</v>
      </c>
      <c r="HT252" s="1">
        <f t="shared" si="298"/>
        <v>0</v>
      </c>
      <c r="HU252" t="s">
        <v>298</v>
      </c>
      <c r="HV252" s="1">
        <f t="shared" si="299"/>
        <v>6</v>
      </c>
      <c r="HW252" t="s">
        <v>335</v>
      </c>
      <c r="HX252" s="1">
        <f t="shared" si="300"/>
        <v>0</v>
      </c>
      <c r="HY252" t="s">
        <v>337</v>
      </c>
      <c r="HZ252" s="1">
        <f t="shared" si="301"/>
        <v>0</v>
      </c>
      <c r="IA252" t="s">
        <v>302</v>
      </c>
      <c r="IB252" s="1">
        <f t="shared" si="302"/>
        <v>6</v>
      </c>
      <c r="IC252" t="s">
        <v>134</v>
      </c>
      <c r="ID252" s="1">
        <f t="shared" si="303"/>
        <v>6</v>
      </c>
      <c r="IE252" t="s">
        <v>135</v>
      </c>
      <c r="IF252" s="1">
        <f t="shared" si="304"/>
        <v>0</v>
      </c>
      <c r="IG252">
        <f t="shared" si="309"/>
        <v>83</v>
      </c>
      <c r="IH252" s="1">
        <f t="shared" si="305"/>
        <v>183</v>
      </c>
    </row>
    <row r="253" spans="1:242" ht="14.65" thickBot="1" x14ac:dyDescent="0.5">
      <c r="A253" s="1">
        <v>250</v>
      </c>
      <c r="B253" s="45">
        <f t="shared" si="240"/>
        <v>270</v>
      </c>
      <c r="C253" s="14" t="s">
        <v>667</v>
      </c>
      <c r="D253" t="s">
        <v>668</v>
      </c>
      <c r="E253" s="15" t="s">
        <v>642</v>
      </c>
      <c r="F253" s="28">
        <f t="shared" si="241"/>
        <v>161</v>
      </c>
      <c r="H253" s="14">
        <v>4</v>
      </c>
      <c r="I253" t="s">
        <v>83</v>
      </c>
      <c r="J253">
        <v>4</v>
      </c>
      <c r="K253" s="40">
        <f t="shared" si="256"/>
        <v>0</v>
      </c>
      <c r="L253">
        <v>1</v>
      </c>
      <c r="M253" t="s">
        <v>83</v>
      </c>
      <c r="N253">
        <v>3</v>
      </c>
      <c r="O253" s="40">
        <f t="shared" si="310"/>
        <v>4</v>
      </c>
      <c r="P253">
        <v>3</v>
      </c>
      <c r="Q253" t="s">
        <v>83</v>
      </c>
      <c r="R253">
        <v>2</v>
      </c>
      <c r="S253" s="40">
        <f t="shared" si="257"/>
        <v>0</v>
      </c>
      <c r="T253">
        <v>2</v>
      </c>
      <c r="U253" t="s">
        <v>83</v>
      </c>
      <c r="V253">
        <v>1</v>
      </c>
      <c r="W253" s="40">
        <f t="shared" si="242"/>
        <v>0</v>
      </c>
      <c r="X253">
        <v>1</v>
      </c>
      <c r="Y253" t="s">
        <v>83</v>
      </c>
      <c r="Z253">
        <v>1</v>
      </c>
      <c r="AA253" s="40">
        <f t="shared" si="243"/>
        <v>0</v>
      </c>
      <c r="AB253">
        <v>3</v>
      </c>
      <c r="AC253" t="s">
        <v>83</v>
      </c>
      <c r="AD253">
        <v>2</v>
      </c>
      <c r="AE253" s="40">
        <f t="shared" si="258"/>
        <v>3</v>
      </c>
      <c r="AF253" s="24">
        <f t="shared" si="259"/>
        <v>7</v>
      </c>
      <c r="AG253" s="14">
        <v>2</v>
      </c>
      <c r="AH253" t="s">
        <v>83</v>
      </c>
      <c r="AI253">
        <v>2</v>
      </c>
      <c r="AJ253" s="40">
        <f t="shared" si="308"/>
        <v>0</v>
      </c>
      <c r="AK253">
        <v>1</v>
      </c>
      <c r="AL253" t="s">
        <v>83</v>
      </c>
      <c r="AM253">
        <v>0</v>
      </c>
      <c r="AN253" s="40">
        <f t="shared" si="260"/>
        <v>0</v>
      </c>
      <c r="AO253">
        <v>1</v>
      </c>
      <c r="AP253" t="s">
        <v>83</v>
      </c>
      <c r="AQ253">
        <v>2</v>
      </c>
      <c r="AR253" s="40">
        <f t="shared" si="239"/>
        <v>3</v>
      </c>
      <c r="AS253">
        <v>2</v>
      </c>
      <c r="AT253" t="s">
        <v>83</v>
      </c>
      <c r="AU253">
        <v>1</v>
      </c>
      <c r="AV253" s="40">
        <f t="shared" si="261"/>
        <v>0</v>
      </c>
      <c r="AW253">
        <v>1</v>
      </c>
      <c r="AX253" t="s">
        <v>83</v>
      </c>
      <c r="AY253">
        <v>2</v>
      </c>
      <c r="AZ253" s="40">
        <f t="shared" si="262"/>
        <v>3</v>
      </c>
      <c r="BA253">
        <v>0</v>
      </c>
      <c r="BB253" t="s">
        <v>83</v>
      </c>
      <c r="BC253">
        <v>0</v>
      </c>
      <c r="BD253" s="40">
        <f t="shared" si="244"/>
        <v>0</v>
      </c>
      <c r="BE253" s="24">
        <f t="shared" si="263"/>
        <v>6</v>
      </c>
      <c r="BF253" s="14">
        <v>3</v>
      </c>
      <c r="BG253" t="s">
        <v>83</v>
      </c>
      <c r="BH253">
        <v>1</v>
      </c>
      <c r="BI253" s="40">
        <f t="shared" si="264"/>
        <v>0</v>
      </c>
      <c r="BJ253">
        <v>0</v>
      </c>
      <c r="BK253" t="s">
        <v>83</v>
      </c>
      <c r="BL253">
        <v>0</v>
      </c>
      <c r="BM253" s="40">
        <f t="shared" si="265"/>
        <v>6</v>
      </c>
      <c r="BN253">
        <v>0</v>
      </c>
      <c r="BO253" t="s">
        <v>83</v>
      </c>
      <c r="BP253">
        <v>0</v>
      </c>
      <c r="BQ253" s="40">
        <f t="shared" si="245"/>
        <v>0</v>
      </c>
      <c r="BR253">
        <v>2</v>
      </c>
      <c r="BS253" t="s">
        <v>83</v>
      </c>
      <c r="BT253">
        <v>0</v>
      </c>
      <c r="BU253" s="40">
        <f t="shared" si="266"/>
        <v>6</v>
      </c>
      <c r="BV253">
        <v>0</v>
      </c>
      <c r="BW253" t="s">
        <v>83</v>
      </c>
      <c r="BX253">
        <v>2</v>
      </c>
      <c r="BY253" s="40">
        <f t="shared" si="267"/>
        <v>6</v>
      </c>
      <c r="BZ253">
        <v>1</v>
      </c>
      <c r="CA253" t="s">
        <v>83</v>
      </c>
      <c r="CB253">
        <v>0</v>
      </c>
      <c r="CC253" s="40">
        <f t="shared" si="268"/>
        <v>0</v>
      </c>
      <c r="CD253" s="24">
        <f t="shared" si="269"/>
        <v>18</v>
      </c>
      <c r="CE253" s="14">
        <v>1</v>
      </c>
      <c r="CF253" t="s">
        <v>83</v>
      </c>
      <c r="CG253">
        <v>1</v>
      </c>
      <c r="CH253" s="40">
        <f t="shared" si="270"/>
        <v>4</v>
      </c>
      <c r="CI253">
        <v>1</v>
      </c>
      <c r="CJ253" t="s">
        <v>83</v>
      </c>
      <c r="CK253">
        <v>2</v>
      </c>
      <c r="CL253" s="40">
        <f t="shared" si="271"/>
        <v>0</v>
      </c>
      <c r="CM253">
        <v>2</v>
      </c>
      <c r="CN253" t="s">
        <v>83</v>
      </c>
      <c r="CO253">
        <v>1</v>
      </c>
      <c r="CP253" s="40">
        <f t="shared" si="272"/>
        <v>0</v>
      </c>
      <c r="CQ253">
        <v>1</v>
      </c>
      <c r="CR253" t="s">
        <v>83</v>
      </c>
      <c r="CS253">
        <v>2</v>
      </c>
      <c r="CT253" s="40">
        <f t="shared" si="273"/>
        <v>0</v>
      </c>
      <c r="CU253">
        <v>1</v>
      </c>
      <c r="CV253" t="s">
        <v>83</v>
      </c>
      <c r="CW253">
        <v>1</v>
      </c>
      <c r="CX253" s="40">
        <f t="shared" si="274"/>
        <v>0</v>
      </c>
      <c r="CY253">
        <v>0</v>
      </c>
      <c r="CZ253" t="s">
        <v>83</v>
      </c>
      <c r="DA253">
        <v>0</v>
      </c>
      <c r="DB253" s="40">
        <f t="shared" si="275"/>
        <v>0</v>
      </c>
      <c r="DC253" s="24">
        <f t="shared" si="276"/>
        <v>4</v>
      </c>
      <c r="DD253" s="14">
        <v>1</v>
      </c>
      <c r="DE253" t="s">
        <v>83</v>
      </c>
      <c r="DF253">
        <v>2</v>
      </c>
      <c r="DG253" s="40">
        <f t="shared" si="306"/>
        <v>6</v>
      </c>
      <c r="DH253">
        <v>2</v>
      </c>
      <c r="DI253" t="s">
        <v>83</v>
      </c>
      <c r="DJ253">
        <v>1</v>
      </c>
      <c r="DK253" s="40">
        <f t="shared" si="246"/>
        <v>3</v>
      </c>
      <c r="DL253">
        <v>2</v>
      </c>
      <c r="DM253" t="s">
        <v>83</v>
      </c>
      <c r="DN253">
        <v>1</v>
      </c>
      <c r="DO253" s="40">
        <f t="shared" si="277"/>
        <v>0</v>
      </c>
      <c r="DP253">
        <v>1</v>
      </c>
      <c r="DQ253" t="s">
        <v>83</v>
      </c>
      <c r="DR253">
        <v>1</v>
      </c>
      <c r="DS253" s="40">
        <f t="shared" si="237"/>
        <v>6</v>
      </c>
      <c r="DT253">
        <v>1</v>
      </c>
      <c r="DU253" t="s">
        <v>83</v>
      </c>
      <c r="DV253">
        <v>0</v>
      </c>
      <c r="DW253" s="40">
        <f t="shared" si="238"/>
        <v>4</v>
      </c>
      <c r="DX253">
        <v>1</v>
      </c>
      <c r="DY253" t="s">
        <v>83</v>
      </c>
      <c r="DZ253">
        <v>1</v>
      </c>
      <c r="EA253" s="39">
        <f t="shared" si="278"/>
        <v>0</v>
      </c>
      <c r="EB253" s="24">
        <f t="shared" si="247"/>
        <v>19</v>
      </c>
      <c r="EC253" s="14">
        <v>2</v>
      </c>
      <c r="ED253" t="s">
        <v>83</v>
      </c>
      <c r="EE253">
        <v>3</v>
      </c>
      <c r="EF253" s="40">
        <f t="shared" si="279"/>
        <v>0</v>
      </c>
      <c r="EG253">
        <v>1</v>
      </c>
      <c r="EH253" t="s">
        <v>83</v>
      </c>
      <c r="EI253">
        <v>1</v>
      </c>
      <c r="EJ253" s="40">
        <f t="shared" si="280"/>
        <v>0</v>
      </c>
      <c r="EK253">
        <v>2</v>
      </c>
      <c r="EL253" t="s">
        <v>83</v>
      </c>
      <c r="EM253">
        <v>1</v>
      </c>
      <c r="EN253" s="40">
        <f t="shared" si="311"/>
        <v>0</v>
      </c>
      <c r="EO253">
        <v>1</v>
      </c>
      <c r="EP253" t="s">
        <v>83</v>
      </c>
      <c r="EQ253">
        <v>0</v>
      </c>
      <c r="ER253" s="40">
        <f t="shared" si="281"/>
        <v>3</v>
      </c>
      <c r="ES253">
        <v>2</v>
      </c>
      <c r="ET253" t="s">
        <v>83</v>
      </c>
      <c r="EU253">
        <v>2</v>
      </c>
      <c r="EV253" s="40">
        <f t="shared" si="282"/>
        <v>3</v>
      </c>
      <c r="EW253">
        <v>2</v>
      </c>
      <c r="EX253" t="s">
        <v>83</v>
      </c>
      <c r="EY253">
        <v>3</v>
      </c>
      <c r="EZ253" s="40">
        <f t="shared" si="283"/>
        <v>4</v>
      </c>
      <c r="FA253" s="24">
        <f t="shared" si="284"/>
        <v>10</v>
      </c>
      <c r="FB253" s="14">
        <v>1</v>
      </c>
      <c r="FC253" t="s">
        <v>83</v>
      </c>
      <c r="FD253">
        <v>1</v>
      </c>
      <c r="FE253" s="40">
        <f t="shared" si="285"/>
        <v>0</v>
      </c>
      <c r="FF253">
        <v>4</v>
      </c>
      <c r="FG253" t="s">
        <v>83</v>
      </c>
      <c r="FH253">
        <v>2</v>
      </c>
      <c r="FI253" s="40">
        <f t="shared" si="286"/>
        <v>4</v>
      </c>
      <c r="FJ253">
        <v>1</v>
      </c>
      <c r="FK253" t="s">
        <v>83</v>
      </c>
      <c r="FL253">
        <v>1</v>
      </c>
      <c r="FM253" s="40">
        <f t="shared" si="287"/>
        <v>3</v>
      </c>
      <c r="FN253">
        <v>3</v>
      </c>
      <c r="FO253" t="s">
        <v>83</v>
      </c>
      <c r="FP253">
        <v>1</v>
      </c>
      <c r="FQ253" s="40">
        <f t="shared" si="248"/>
        <v>3</v>
      </c>
      <c r="FR253">
        <v>1</v>
      </c>
      <c r="FS253" t="s">
        <v>83</v>
      </c>
      <c r="FT253">
        <v>2</v>
      </c>
      <c r="FU253" s="40">
        <f t="shared" si="288"/>
        <v>4</v>
      </c>
      <c r="FV253">
        <v>2</v>
      </c>
      <c r="FW253" t="s">
        <v>83</v>
      </c>
      <c r="FX253">
        <v>4</v>
      </c>
      <c r="FY253" s="40">
        <f t="shared" si="249"/>
        <v>0</v>
      </c>
      <c r="FZ253" s="24">
        <f t="shared" si="250"/>
        <v>14</v>
      </c>
      <c r="GA253" s="14">
        <v>1</v>
      </c>
      <c r="GB253" t="s">
        <v>83</v>
      </c>
      <c r="GC253">
        <v>2</v>
      </c>
      <c r="GD253" s="40">
        <f t="shared" si="289"/>
        <v>0</v>
      </c>
      <c r="GE253">
        <v>2</v>
      </c>
      <c r="GF253" t="s">
        <v>83</v>
      </c>
      <c r="GG253">
        <v>1</v>
      </c>
      <c r="GH253" s="40">
        <f t="shared" si="313"/>
        <v>4</v>
      </c>
      <c r="GI253">
        <v>2</v>
      </c>
      <c r="GJ253" t="s">
        <v>83</v>
      </c>
      <c r="GK253">
        <v>1</v>
      </c>
      <c r="GL253" s="40">
        <f t="shared" si="290"/>
        <v>0</v>
      </c>
      <c r="GM253">
        <v>2</v>
      </c>
      <c r="GN253" t="s">
        <v>83</v>
      </c>
      <c r="GO253">
        <v>1</v>
      </c>
      <c r="GP253" s="40">
        <f t="shared" si="291"/>
        <v>3</v>
      </c>
      <c r="GQ253">
        <v>1</v>
      </c>
      <c r="GR253" t="s">
        <v>83</v>
      </c>
      <c r="GS253">
        <v>1</v>
      </c>
      <c r="GT253" s="40">
        <f t="shared" si="251"/>
        <v>0</v>
      </c>
      <c r="GU253">
        <v>1</v>
      </c>
      <c r="GV253" t="s">
        <v>83</v>
      </c>
      <c r="GW253">
        <v>2</v>
      </c>
      <c r="GX253" s="40">
        <f t="shared" si="292"/>
        <v>0</v>
      </c>
      <c r="GY253" s="24">
        <f t="shared" si="293"/>
        <v>7</v>
      </c>
      <c r="GZ253" s="28">
        <f t="shared" si="252"/>
        <v>85</v>
      </c>
      <c r="HA253" t="s">
        <v>84</v>
      </c>
      <c r="HB253">
        <f t="shared" si="253"/>
        <v>9</v>
      </c>
      <c r="HC253" t="s">
        <v>85</v>
      </c>
      <c r="HD253">
        <f t="shared" si="307"/>
        <v>9</v>
      </c>
      <c r="HE253" t="s">
        <v>93</v>
      </c>
      <c r="HF253">
        <f t="shared" si="254"/>
        <v>9</v>
      </c>
      <c r="HG253" t="s">
        <v>94</v>
      </c>
      <c r="HH253">
        <f t="shared" si="312"/>
        <v>9</v>
      </c>
      <c r="HI253" t="s">
        <v>130</v>
      </c>
      <c r="HJ253">
        <f t="shared" si="294"/>
        <v>5</v>
      </c>
      <c r="HK253" t="s">
        <v>95</v>
      </c>
      <c r="HL253">
        <f t="shared" si="295"/>
        <v>5</v>
      </c>
      <c r="HM253" t="s">
        <v>90</v>
      </c>
      <c r="HN253">
        <f t="shared" si="255"/>
        <v>9</v>
      </c>
      <c r="HO253" t="s">
        <v>96</v>
      </c>
      <c r="HP253">
        <f t="shared" si="296"/>
        <v>9</v>
      </c>
      <c r="HQ253" t="s">
        <v>140</v>
      </c>
      <c r="HR253" s="1">
        <f t="shared" si="297"/>
        <v>0</v>
      </c>
      <c r="HS253" t="s">
        <v>92</v>
      </c>
      <c r="HT253" s="1">
        <f t="shared" si="298"/>
        <v>0</v>
      </c>
      <c r="HU253" t="s">
        <v>133</v>
      </c>
      <c r="HV253" s="1">
        <f t="shared" si="299"/>
        <v>0</v>
      </c>
      <c r="HW253" t="s">
        <v>129</v>
      </c>
      <c r="HX253" s="1">
        <f t="shared" si="300"/>
        <v>0</v>
      </c>
      <c r="HY253" t="s">
        <v>88</v>
      </c>
      <c r="HZ253" s="1">
        <f t="shared" si="301"/>
        <v>0</v>
      </c>
      <c r="IA253" t="s">
        <v>425</v>
      </c>
      <c r="IB253" s="1">
        <f t="shared" si="302"/>
        <v>0</v>
      </c>
      <c r="IC253" t="s">
        <v>134</v>
      </c>
      <c r="ID253" s="1">
        <f t="shared" si="303"/>
        <v>6</v>
      </c>
      <c r="IE253" t="s">
        <v>91</v>
      </c>
      <c r="IF253" s="1">
        <f t="shared" si="304"/>
        <v>6</v>
      </c>
      <c r="IG253">
        <f t="shared" si="309"/>
        <v>76</v>
      </c>
      <c r="IH253" s="1">
        <f t="shared" si="305"/>
        <v>161</v>
      </c>
    </row>
    <row r="254" spans="1:242" ht="14.65" thickBot="1" x14ac:dyDescent="0.5">
      <c r="A254" s="1">
        <v>251</v>
      </c>
      <c r="B254" s="45">
        <f t="shared" si="240"/>
        <v>19</v>
      </c>
      <c r="C254" s="14" t="s">
        <v>669</v>
      </c>
      <c r="D254" t="s">
        <v>325</v>
      </c>
      <c r="E254" s="15" t="s">
        <v>642</v>
      </c>
      <c r="F254" s="28">
        <f t="shared" si="241"/>
        <v>190</v>
      </c>
      <c r="H254" s="14">
        <v>2</v>
      </c>
      <c r="I254" t="s">
        <v>83</v>
      </c>
      <c r="J254">
        <v>2</v>
      </c>
      <c r="K254" s="40">
        <f t="shared" si="256"/>
        <v>0</v>
      </c>
      <c r="L254">
        <v>2</v>
      </c>
      <c r="M254" t="s">
        <v>83</v>
      </c>
      <c r="N254">
        <v>3</v>
      </c>
      <c r="O254" s="40">
        <f t="shared" si="310"/>
        <v>3</v>
      </c>
      <c r="P254">
        <v>1</v>
      </c>
      <c r="Q254" t="s">
        <v>83</v>
      </c>
      <c r="R254">
        <v>2</v>
      </c>
      <c r="S254" s="40">
        <f t="shared" si="257"/>
        <v>3</v>
      </c>
      <c r="T254">
        <v>3</v>
      </c>
      <c r="U254" t="s">
        <v>83</v>
      </c>
      <c r="V254">
        <v>1</v>
      </c>
      <c r="W254" s="40">
        <f t="shared" si="242"/>
        <v>0</v>
      </c>
      <c r="X254">
        <v>0</v>
      </c>
      <c r="Y254" t="s">
        <v>83</v>
      </c>
      <c r="Z254">
        <v>2</v>
      </c>
      <c r="AA254" s="40">
        <f t="shared" si="243"/>
        <v>3</v>
      </c>
      <c r="AB254">
        <v>2</v>
      </c>
      <c r="AC254" t="s">
        <v>83</v>
      </c>
      <c r="AD254">
        <v>0</v>
      </c>
      <c r="AE254" s="40">
        <f t="shared" si="258"/>
        <v>6</v>
      </c>
      <c r="AF254" s="24">
        <f t="shared" si="259"/>
        <v>15</v>
      </c>
      <c r="AG254" s="14">
        <v>2</v>
      </c>
      <c r="AH254" t="s">
        <v>83</v>
      </c>
      <c r="AI254">
        <v>1</v>
      </c>
      <c r="AJ254" s="40">
        <f t="shared" si="308"/>
        <v>3</v>
      </c>
      <c r="AK254">
        <v>1</v>
      </c>
      <c r="AL254" t="s">
        <v>83</v>
      </c>
      <c r="AM254">
        <v>1</v>
      </c>
      <c r="AN254" s="40">
        <f t="shared" si="260"/>
        <v>6</v>
      </c>
      <c r="AO254">
        <v>1</v>
      </c>
      <c r="AP254" t="s">
        <v>83</v>
      </c>
      <c r="AQ254">
        <v>1</v>
      </c>
      <c r="AR254" s="40">
        <f t="shared" si="239"/>
        <v>0</v>
      </c>
      <c r="AS254">
        <v>1</v>
      </c>
      <c r="AT254" t="s">
        <v>83</v>
      </c>
      <c r="AU254">
        <v>0</v>
      </c>
      <c r="AV254" s="40">
        <f t="shared" si="261"/>
        <v>0</v>
      </c>
      <c r="AW254">
        <v>1</v>
      </c>
      <c r="AX254" t="s">
        <v>83</v>
      </c>
      <c r="AY254">
        <v>2</v>
      </c>
      <c r="AZ254" s="40">
        <f t="shared" si="262"/>
        <v>3</v>
      </c>
      <c r="BA254">
        <v>1</v>
      </c>
      <c r="BB254" t="s">
        <v>83</v>
      </c>
      <c r="BC254">
        <v>1</v>
      </c>
      <c r="BD254" s="40">
        <f t="shared" si="244"/>
        <v>0</v>
      </c>
      <c r="BE254" s="24">
        <f t="shared" si="263"/>
        <v>12</v>
      </c>
      <c r="BF254" s="14">
        <v>2</v>
      </c>
      <c r="BG254" t="s">
        <v>83</v>
      </c>
      <c r="BH254">
        <v>0</v>
      </c>
      <c r="BI254" s="40">
        <f t="shared" si="264"/>
        <v>0</v>
      </c>
      <c r="BJ254">
        <v>1</v>
      </c>
      <c r="BK254" t="s">
        <v>83</v>
      </c>
      <c r="BL254">
        <v>1</v>
      </c>
      <c r="BM254" s="40">
        <f t="shared" si="265"/>
        <v>4</v>
      </c>
      <c r="BN254">
        <v>1</v>
      </c>
      <c r="BO254" t="s">
        <v>83</v>
      </c>
      <c r="BP254">
        <v>0</v>
      </c>
      <c r="BQ254" s="40">
        <f t="shared" si="245"/>
        <v>3</v>
      </c>
      <c r="BR254">
        <v>2</v>
      </c>
      <c r="BS254" t="s">
        <v>83</v>
      </c>
      <c r="BT254">
        <v>1</v>
      </c>
      <c r="BU254" s="40">
        <f t="shared" si="266"/>
        <v>3</v>
      </c>
      <c r="BV254">
        <v>1</v>
      </c>
      <c r="BW254" t="s">
        <v>83</v>
      </c>
      <c r="BX254">
        <v>2</v>
      </c>
      <c r="BY254" s="40">
        <f t="shared" si="267"/>
        <v>3</v>
      </c>
      <c r="BZ254">
        <v>1</v>
      </c>
      <c r="CA254" t="s">
        <v>83</v>
      </c>
      <c r="CB254">
        <v>1</v>
      </c>
      <c r="CC254" s="40">
        <f t="shared" si="268"/>
        <v>0</v>
      </c>
      <c r="CD254" s="24">
        <f t="shared" si="269"/>
        <v>13</v>
      </c>
      <c r="CE254" s="14">
        <v>3</v>
      </c>
      <c r="CF254" t="s">
        <v>83</v>
      </c>
      <c r="CG254">
        <v>0</v>
      </c>
      <c r="CH254" s="40">
        <f t="shared" si="270"/>
        <v>0</v>
      </c>
      <c r="CI254">
        <v>2</v>
      </c>
      <c r="CJ254" t="s">
        <v>83</v>
      </c>
      <c r="CK254">
        <v>0</v>
      </c>
      <c r="CL254" s="40">
        <f t="shared" si="271"/>
        <v>3</v>
      </c>
      <c r="CM254">
        <v>0</v>
      </c>
      <c r="CN254" t="s">
        <v>83</v>
      </c>
      <c r="CO254">
        <v>1</v>
      </c>
      <c r="CP254" s="40">
        <f t="shared" si="272"/>
        <v>6</v>
      </c>
      <c r="CQ254">
        <v>2</v>
      </c>
      <c r="CR254" t="s">
        <v>83</v>
      </c>
      <c r="CS254">
        <v>1</v>
      </c>
      <c r="CT254" s="40">
        <f t="shared" si="273"/>
        <v>6</v>
      </c>
      <c r="CU254">
        <v>1</v>
      </c>
      <c r="CV254" t="s">
        <v>83</v>
      </c>
      <c r="CW254">
        <v>3</v>
      </c>
      <c r="CX254" s="40">
        <f t="shared" si="274"/>
        <v>0</v>
      </c>
      <c r="CY254">
        <v>0</v>
      </c>
      <c r="CZ254" t="s">
        <v>83</v>
      </c>
      <c r="DA254">
        <v>3</v>
      </c>
      <c r="DB254" s="40">
        <f t="shared" si="275"/>
        <v>0</v>
      </c>
      <c r="DC254" s="24">
        <f t="shared" si="276"/>
        <v>15</v>
      </c>
      <c r="DD254" s="14">
        <v>2</v>
      </c>
      <c r="DE254" t="s">
        <v>83</v>
      </c>
      <c r="DF254">
        <v>0</v>
      </c>
      <c r="DG254" s="40">
        <f t="shared" si="306"/>
        <v>0</v>
      </c>
      <c r="DH254">
        <v>2</v>
      </c>
      <c r="DI254" t="s">
        <v>83</v>
      </c>
      <c r="DJ254">
        <v>1</v>
      </c>
      <c r="DK254" s="40">
        <f t="shared" si="246"/>
        <v>3</v>
      </c>
      <c r="DL254">
        <v>0</v>
      </c>
      <c r="DM254" t="s">
        <v>83</v>
      </c>
      <c r="DN254">
        <v>0</v>
      </c>
      <c r="DO254" s="40">
        <f t="shared" si="277"/>
        <v>0</v>
      </c>
      <c r="DP254">
        <v>2</v>
      </c>
      <c r="DQ254" t="s">
        <v>83</v>
      </c>
      <c r="DR254">
        <v>2</v>
      </c>
      <c r="DS254" s="40">
        <f t="shared" si="237"/>
        <v>4</v>
      </c>
      <c r="DT254">
        <v>0</v>
      </c>
      <c r="DU254" t="s">
        <v>83</v>
      </c>
      <c r="DV254">
        <v>2</v>
      </c>
      <c r="DW254" s="40">
        <f t="shared" si="238"/>
        <v>1</v>
      </c>
      <c r="DX254">
        <v>0</v>
      </c>
      <c r="DY254" t="s">
        <v>83</v>
      </c>
      <c r="DZ254">
        <v>3</v>
      </c>
      <c r="EA254" s="39">
        <f t="shared" si="278"/>
        <v>3</v>
      </c>
      <c r="EB254" s="24">
        <f t="shared" si="247"/>
        <v>11</v>
      </c>
      <c r="EC254" s="14">
        <v>1</v>
      </c>
      <c r="ED254" t="s">
        <v>83</v>
      </c>
      <c r="EE254">
        <v>1</v>
      </c>
      <c r="EF254" s="40">
        <f t="shared" si="279"/>
        <v>4</v>
      </c>
      <c r="EG254">
        <v>3</v>
      </c>
      <c r="EH254" t="s">
        <v>83</v>
      </c>
      <c r="EI254">
        <v>1</v>
      </c>
      <c r="EJ254" s="40">
        <f t="shared" si="280"/>
        <v>3</v>
      </c>
      <c r="EK254">
        <v>2</v>
      </c>
      <c r="EL254" t="s">
        <v>83</v>
      </c>
      <c r="EM254">
        <v>1</v>
      </c>
      <c r="EN254" s="40">
        <f t="shared" si="311"/>
        <v>0</v>
      </c>
      <c r="EO254">
        <v>1</v>
      </c>
      <c r="EP254" t="s">
        <v>83</v>
      </c>
      <c r="EQ254">
        <v>1</v>
      </c>
      <c r="ER254" s="40">
        <f t="shared" si="281"/>
        <v>0</v>
      </c>
      <c r="ES254">
        <v>1</v>
      </c>
      <c r="ET254" t="s">
        <v>83</v>
      </c>
      <c r="EU254">
        <v>2</v>
      </c>
      <c r="EV254" s="40">
        <f t="shared" si="282"/>
        <v>0</v>
      </c>
      <c r="EW254">
        <v>1</v>
      </c>
      <c r="EX254" t="s">
        <v>83</v>
      </c>
      <c r="EY254">
        <v>1</v>
      </c>
      <c r="EZ254" s="40">
        <f t="shared" si="283"/>
        <v>3</v>
      </c>
      <c r="FA254" s="24">
        <f t="shared" si="284"/>
        <v>10</v>
      </c>
      <c r="FB254" s="14">
        <v>1</v>
      </c>
      <c r="FC254" t="s">
        <v>83</v>
      </c>
      <c r="FD254">
        <v>0</v>
      </c>
      <c r="FE254" s="40">
        <f t="shared" si="285"/>
        <v>6</v>
      </c>
      <c r="FF254">
        <v>2</v>
      </c>
      <c r="FG254" t="s">
        <v>83</v>
      </c>
      <c r="FH254">
        <v>0</v>
      </c>
      <c r="FI254" s="40">
        <f t="shared" si="286"/>
        <v>6</v>
      </c>
      <c r="FJ254">
        <v>0</v>
      </c>
      <c r="FK254" t="s">
        <v>83</v>
      </c>
      <c r="FL254">
        <v>1</v>
      </c>
      <c r="FM254" s="40">
        <f t="shared" si="287"/>
        <v>0</v>
      </c>
      <c r="FN254">
        <v>2</v>
      </c>
      <c r="FO254" t="s">
        <v>83</v>
      </c>
      <c r="FP254">
        <v>1</v>
      </c>
      <c r="FQ254" s="40">
        <f t="shared" si="248"/>
        <v>4</v>
      </c>
      <c r="FR254">
        <v>1</v>
      </c>
      <c r="FS254" t="s">
        <v>83</v>
      </c>
      <c r="FT254">
        <v>2</v>
      </c>
      <c r="FU254" s="40">
        <f t="shared" si="288"/>
        <v>4</v>
      </c>
      <c r="FV254">
        <v>0</v>
      </c>
      <c r="FW254" t="s">
        <v>83</v>
      </c>
      <c r="FX254">
        <v>3</v>
      </c>
      <c r="FY254" s="40">
        <f t="shared" si="249"/>
        <v>0</v>
      </c>
      <c r="FZ254" s="24">
        <f t="shared" si="250"/>
        <v>20</v>
      </c>
      <c r="GA254" s="14">
        <v>2</v>
      </c>
      <c r="GB254" t="s">
        <v>83</v>
      </c>
      <c r="GC254">
        <v>0</v>
      </c>
      <c r="GD254" s="40">
        <f t="shared" si="289"/>
        <v>0</v>
      </c>
      <c r="GE254">
        <v>2</v>
      </c>
      <c r="GF254" t="s">
        <v>83</v>
      </c>
      <c r="GG254">
        <v>1</v>
      </c>
      <c r="GH254" s="40">
        <f t="shared" si="313"/>
        <v>4</v>
      </c>
      <c r="GI254">
        <v>0</v>
      </c>
      <c r="GJ254" t="s">
        <v>83</v>
      </c>
      <c r="GK254">
        <v>0</v>
      </c>
      <c r="GL254" s="40">
        <f t="shared" si="290"/>
        <v>0</v>
      </c>
      <c r="GM254">
        <v>2</v>
      </c>
      <c r="GN254" t="s">
        <v>83</v>
      </c>
      <c r="GO254">
        <v>0</v>
      </c>
      <c r="GP254" s="40">
        <f t="shared" si="291"/>
        <v>6</v>
      </c>
      <c r="GQ254">
        <v>1</v>
      </c>
      <c r="GR254" t="s">
        <v>83</v>
      </c>
      <c r="GS254">
        <v>1</v>
      </c>
      <c r="GT254" s="40">
        <f t="shared" si="251"/>
        <v>0</v>
      </c>
      <c r="GU254">
        <v>0</v>
      </c>
      <c r="GV254" t="s">
        <v>83</v>
      </c>
      <c r="GW254">
        <v>2</v>
      </c>
      <c r="GX254" s="40">
        <f t="shared" si="292"/>
        <v>0</v>
      </c>
      <c r="GY254" s="24">
        <f t="shared" si="293"/>
        <v>10</v>
      </c>
      <c r="GZ254" s="28">
        <f t="shared" si="252"/>
        <v>106</v>
      </c>
      <c r="HA254" t="s">
        <v>84</v>
      </c>
      <c r="HB254">
        <f t="shared" si="253"/>
        <v>9</v>
      </c>
      <c r="HC254" t="s">
        <v>85</v>
      </c>
      <c r="HD254">
        <f t="shared" si="307"/>
        <v>9</v>
      </c>
      <c r="HE254" t="s">
        <v>93</v>
      </c>
      <c r="HF254">
        <f t="shared" si="254"/>
        <v>9</v>
      </c>
      <c r="HG254" t="s">
        <v>94</v>
      </c>
      <c r="HH254">
        <f t="shared" si="312"/>
        <v>9</v>
      </c>
      <c r="HI254" t="s">
        <v>88</v>
      </c>
      <c r="HJ254">
        <f t="shared" si="294"/>
        <v>0</v>
      </c>
      <c r="HK254" t="s">
        <v>131</v>
      </c>
      <c r="HL254">
        <f t="shared" si="295"/>
        <v>0</v>
      </c>
      <c r="HM254" t="s">
        <v>90</v>
      </c>
      <c r="HN254">
        <f t="shared" si="255"/>
        <v>9</v>
      </c>
      <c r="HO254" t="s">
        <v>96</v>
      </c>
      <c r="HP254">
        <f t="shared" si="296"/>
        <v>9</v>
      </c>
      <c r="HQ254" t="s">
        <v>132</v>
      </c>
      <c r="HR254" s="1">
        <f t="shared" si="297"/>
        <v>6</v>
      </c>
      <c r="HS254" t="s">
        <v>92</v>
      </c>
      <c r="HT254" s="1">
        <f t="shared" si="298"/>
        <v>0</v>
      </c>
      <c r="HU254" t="s">
        <v>86</v>
      </c>
      <c r="HV254" s="1">
        <f t="shared" si="299"/>
        <v>6</v>
      </c>
      <c r="HW254" t="s">
        <v>129</v>
      </c>
      <c r="HX254" s="1">
        <f t="shared" si="300"/>
        <v>0</v>
      </c>
      <c r="HY254" t="s">
        <v>130</v>
      </c>
      <c r="HZ254" s="1">
        <f t="shared" si="301"/>
        <v>6</v>
      </c>
      <c r="IA254" t="s">
        <v>95</v>
      </c>
      <c r="IB254" s="1">
        <f t="shared" si="302"/>
        <v>6</v>
      </c>
      <c r="IC254" t="s">
        <v>134</v>
      </c>
      <c r="ID254" s="1">
        <f t="shared" si="303"/>
        <v>6</v>
      </c>
      <c r="IE254" t="s">
        <v>135</v>
      </c>
      <c r="IF254" s="1">
        <f t="shared" si="304"/>
        <v>0</v>
      </c>
      <c r="IG254">
        <f t="shared" si="309"/>
        <v>84</v>
      </c>
      <c r="IH254" s="1">
        <f t="shared" si="305"/>
        <v>190</v>
      </c>
    </row>
    <row r="255" spans="1:242" ht="14.65" thickBot="1" x14ac:dyDescent="0.5">
      <c r="A255" s="1">
        <v>252</v>
      </c>
      <c r="B255" s="45">
        <f t="shared" si="240"/>
        <v>577</v>
      </c>
      <c r="C255" s="14" t="s">
        <v>670</v>
      </c>
      <c r="D255" t="s">
        <v>671</v>
      </c>
      <c r="E255" s="15" t="s">
        <v>642</v>
      </c>
      <c r="F255" s="28">
        <f t="shared" si="241"/>
        <v>137</v>
      </c>
      <c r="H255" s="14">
        <v>1</v>
      </c>
      <c r="I255" t="s">
        <v>83</v>
      </c>
      <c r="J255">
        <v>0</v>
      </c>
      <c r="K255" s="40">
        <f t="shared" si="256"/>
        <v>0</v>
      </c>
      <c r="L255">
        <v>2</v>
      </c>
      <c r="M255" t="s">
        <v>83</v>
      </c>
      <c r="N255">
        <v>2</v>
      </c>
      <c r="O255" s="40">
        <f t="shared" si="310"/>
        <v>0</v>
      </c>
      <c r="P255">
        <v>1</v>
      </c>
      <c r="Q255" t="s">
        <v>83</v>
      </c>
      <c r="R255">
        <v>2</v>
      </c>
      <c r="S255" s="40">
        <f t="shared" si="257"/>
        <v>3</v>
      </c>
      <c r="T255">
        <v>1</v>
      </c>
      <c r="U255" t="s">
        <v>83</v>
      </c>
      <c r="V255">
        <v>0</v>
      </c>
      <c r="W255" s="40">
        <f t="shared" si="242"/>
        <v>0</v>
      </c>
      <c r="X255">
        <v>2</v>
      </c>
      <c r="Y255" t="s">
        <v>83</v>
      </c>
      <c r="Z255">
        <v>3</v>
      </c>
      <c r="AA255" s="40">
        <f t="shared" si="243"/>
        <v>4</v>
      </c>
      <c r="AB255">
        <v>2</v>
      </c>
      <c r="AC255" t="s">
        <v>83</v>
      </c>
      <c r="AD255">
        <v>2</v>
      </c>
      <c r="AE255" s="40">
        <f t="shared" si="258"/>
        <v>0</v>
      </c>
      <c r="AF255" s="24">
        <f t="shared" si="259"/>
        <v>7</v>
      </c>
      <c r="AG255" s="14">
        <v>2</v>
      </c>
      <c r="AH255" t="s">
        <v>83</v>
      </c>
      <c r="AI255">
        <v>0</v>
      </c>
      <c r="AJ255" s="40">
        <f t="shared" si="308"/>
        <v>3</v>
      </c>
      <c r="AK255">
        <v>0</v>
      </c>
      <c r="AL255" t="s">
        <v>83</v>
      </c>
      <c r="AM255">
        <v>0</v>
      </c>
      <c r="AN255" s="40">
        <f t="shared" si="260"/>
        <v>4</v>
      </c>
      <c r="AO255">
        <v>1</v>
      </c>
      <c r="AP255" t="s">
        <v>83</v>
      </c>
      <c r="AQ255">
        <v>1</v>
      </c>
      <c r="AR255" s="40">
        <f t="shared" si="239"/>
        <v>0</v>
      </c>
      <c r="AS255">
        <v>3</v>
      </c>
      <c r="AT255" t="s">
        <v>83</v>
      </c>
      <c r="AU255">
        <v>1</v>
      </c>
      <c r="AV255" s="40">
        <f t="shared" si="261"/>
        <v>0</v>
      </c>
      <c r="AW255">
        <v>1</v>
      </c>
      <c r="AX255" t="s">
        <v>83</v>
      </c>
      <c r="AY255">
        <v>1</v>
      </c>
      <c r="AZ255" s="40">
        <f t="shared" si="262"/>
        <v>0</v>
      </c>
      <c r="BA255">
        <v>1</v>
      </c>
      <c r="BB255" t="s">
        <v>83</v>
      </c>
      <c r="BC255">
        <v>1</v>
      </c>
      <c r="BD255" s="40">
        <f t="shared" si="244"/>
        <v>0</v>
      </c>
      <c r="BE255" s="24">
        <f t="shared" si="263"/>
        <v>7</v>
      </c>
      <c r="BF255" s="14">
        <v>3</v>
      </c>
      <c r="BG255" t="s">
        <v>83</v>
      </c>
      <c r="BH255">
        <v>1</v>
      </c>
      <c r="BI255" s="40">
        <f t="shared" si="264"/>
        <v>0</v>
      </c>
      <c r="BJ255">
        <v>1</v>
      </c>
      <c r="BK255" t="s">
        <v>83</v>
      </c>
      <c r="BL255">
        <v>1</v>
      </c>
      <c r="BM255" s="40">
        <f t="shared" si="265"/>
        <v>4</v>
      </c>
      <c r="BN255">
        <v>1</v>
      </c>
      <c r="BO255" t="s">
        <v>83</v>
      </c>
      <c r="BP255">
        <v>1</v>
      </c>
      <c r="BQ255" s="40">
        <f t="shared" si="245"/>
        <v>0</v>
      </c>
      <c r="BR255">
        <v>2</v>
      </c>
      <c r="BS255" t="s">
        <v>83</v>
      </c>
      <c r="BT255">
        <v>2</v>
      </c>
      <c r="BU255" s="40">
        <f t="shared" si="266"/>
        <v>0</v>
      </c>
      <c r="BV255">
        <v>3</v>
      </c>
      <c r="BW255" t="s">
        <v>83</v>
      </c>
      <c r="BX255">
        <v>3</v>
      </c>
      <c r="BY255" s="40">
        <f t="shared" si="267"/>
        <v>0</v>
      </c>
      <c r="BZ255">
        <v>0</v>
      </c>
      <c r="CA255" t="s">
        <v>83</v>
      </c>
      <c r="CB255">
        <v>0</v>
      </c>
      <c r="CC255" s="40">
        <f t="shared" si="268"/>
        <v>0</v>
      </c>
      <c r="CD255" s="24">
        <f t="shared" si="269"/>
        <v>4</v>
      </c>
      <c r="CE255" s="14">
        <v>2</v>
      </c>
      <c r="CF255" t="s">
        <v>83</v>
      </c>
      <c r="CG255">
        <v>0</v>
      </c>
      <c r="CH255" s="40">
        <f t="shared" si="270"/>
        <v>0</v>
      </c>
      <c r="CI255">
        <v>3</v>
      </c>
      <c r="CJ255" t="s">
        <v>83</v>
      </c>
      <c r="CK255">
        <v>1</v>
      </c>
      <c r="CL255" s="40">
        <f t="shared" si="271"/>
        <v>3</v>
      </c>
      <c r="CM255">
        <v>2</v>
      </c>
      <c r="CN255" t="s">
        <v>83</v>
      </c>
      <c r="CO255">
        <v>1</v>
      </c>
      <c r="CP255" s="40">
        <f t="shared" si="272"/>
        <v>0</v>
      </c>
      <c r="CQ255">
        <v>3</v>
      </c>
      <c r="CR255" t="s">
        <v>83</v>
      </c>
      <c r="CS255">
        <v>2</v>
      </c>
      <c r="CT255" s="40">
        <f t="shared" si="273"/>
        <v>4</v>
      </c>
      <c r="CU255">
        <v>1</v>
      </c>
      <c r="CV255" t="s">
        <v>83</v>
      </c>
      <c r="CW255">
        <v>0</v>
      </c>
      <c r="CX255" s="40">
        <f t="shared" si="274"/>
        <v>6</v>
      </c>
      <c r="CY255">
        <v>1</v>
      </c>
      <c r="CZ255" t="s">
        <v>83</v>
      </c>
      <c r="DA255">
        <v>4</v>
      </c>
      <c r="DB255" s="40">
        <f t="shared" si="275"/>
        <v>0</v>
      </c>
      <c r="DC255" s="24">
        <f t="shared" si="276"/>
        <v>13</v>
      </c>
      <c r="DD255" s="14">
        <v>3</v>
      </c>
      <c r="DE255" t="s">
        <v>83</v>
      </c>
      <c r="DF255">
        <v>2</v>
      </c>
      <c r="DG255" s="40">
        <f t="shared" si="306"/>
        <v>0</v>
      </c>
      <c r="DH255">
        <v>4</v>
      </c>
      <c r="DI255" t="s">
        <v>83</v>
      </c>
      <c r="DJ255">
        <v>3</v>
      </c>
      <c r="DK255" s="40">
        <f t="shared" si="246"/>
        <v>3</v>
      </c>
      <c r="DL255">
        <v>3</v>
      </c>
      <c r="DM255" t="s">
        <v>83</v>
      </c>
      <c r="DN255">
        <v>1</v>
      </c>
      <c r="DO255" s="40">
        <f t="shared" si="277"/>
        <v>0</v>
      </c>
      <c r="DP255">
        <v>1</v>
      </c>
      <c r="DQ255" t="s">
        <v>83</v>
      </c>
      <c r="DR255">
        <v>1</v>
      </c>
      <c r="DS255" s="40">
        <f t="shared" si="237"/>
        <v>6</v>
      </c>
      <c r="DT255">
        <v>0</v>
      </c>
      <c r="DU255" t="s">
        <v>83</v>
      </c>
      <c r="DV255">
        <v>2</v>
      </c>
      <c r="DW255" s="40">
        <f t="shared" si="238"/>
        <v>1</v>
      </c>
      <c r="DX255">
        <v>1</v>
      </c>
      <c r="DY255" t="s">
        <v>83</v>
      </c>
      <c r="DZ255">
        <v>3</v>
      </c>
      <c r="EA255" s="39">
        <f t="shared" si="278"/>
        <v>4</v>
      </c>
      <c r="EB255" s="24">
        <f t="shared" si="247"/>
        <v>14</v>
      </c>
      <c r="EC255" s="14">
        <v>1</v>
      </c>
      <c r="ED255" t="s">
        <v>83</v>
      </c>
      <c r="EE255">
        <v>1</v>
      </c>
      <c r="EF255" s="40">
        <f t="shared" si="279"/>
        <v>4</v>
      </c>
      <c r="EG255">
        <v>1</v>
      </c>
      <c r="EH255" t="s">
        <v>83</v>
      </c>
      <c r="EI255">
        <v>0</v>
      </c>
      <c r="EJ255" s="40">
        <f t="shared" si="280"/>
        <v>6</v>
      </c>
      <c r="EK255">
        <v>1</v>
      </c>
      <c r="EL255" t="s">
        <v>83</v>
      </c>
      <c r="EM255">
        <v>1</v>
      </c>
      <c r="EN255" s="40">
        <f t="shared" si="311"/>
        <v>0</v>
      </c>
      <c r="EO255">
        <v>2</v>
      </c>
      <c r="EP255" t="s">
        <v>83</v>
      </c>
      <c r="EQ255">
        <v>0</v>
      </c>
      <c r="ER255" s="40">
        <f t="shared" si="281"/>
        <v>3</v>
      </c>
      <c r="ES255">
        <v>1</v>
      </c>
      <c r="ET255" t="s">
        <v>83</v>
      </c>
      <c r="EU255">
        <v>1</v>
      </c>
      <c r="EV255" s="40">
        <f t="shared" si="282"/>
        <v>4</v>
      </c>
      <c r="EW255">
        <v>0</v>
      </c>
      <c r="EX255" t="s">
        <v>83</v>
      </c>
      <c r="EY255">
        <v>0</v>
      </c>
      <c r="EZ255" s="40">
        <f t="shared" si="283"/>
        <v>0</v>
      </c>
      <c r="FA255" s="24">
        <f t="shared" si="284"/>
        <v>17</v>
      </c>
      <c r="FB255" s="14">
        <v>0</v>
      </c>
      <c r="FC255" t="s">
        <v>83</v>
      </c>
      <c r="FD255">
        <v>0</v>
      </c>
      <c r="FE255" s="40">
        <f t="shared" si="285"/>
        <v>0</v>
      </c>
      <c r="FF255">
        <v>3</v>
      </c>
      <c r="FG255" t="s">
        <v>83</v>
      </c>
      <c r="FH255">
        <v>0</v>
      </c>
      <c r="FI255" s="40">
        <f t="shared" si="286"/>
        <v>3</v>
      </c>
      <c r="FJ255">
        <v>1</v>
      </c>
      <c r="FK255" t="s">
        <v>83</v>
      </c>
      <c r="FL255">
        <v>4</v>
      </c>
      <c r="FM255" s="40">
        <f t="shared" si="287"/>
        <v>0</v>
      </c>
      <c r="FN255">
        <v>2</v>
      </c>
      <c r="FO255" t="s">
        <v>83</v>
      </c>
      <c r="FP255">
        <v>2</v>
      </c>
      <c r="FQ255" s="40">
        <f t="shared" si="248"/>
        <v>0</v>
      </c>
      <c r="FR255">
        <v>2</v>
      </c>
      <c r="FS255" t="s">
        <v>83</v>
      </c>
      <c r="FT255">
        <v>0</v>
      </c>
      <c r="FU255" s="40">
        <f t="shared" si="288"/>
        <v>0</v>
      </c>
      <c r="FV255">
        <v>3</v>
      </c>
      <c r="FW255" t="s">
        <v>83</v>
      </c>
      <c r="FX255">
        <v>5</v>
      </c>
      <c r="FY255" s="40">
        <f t="shared" si="249"/>
        <v>0</v>
      </c>
      <c r="FZ255" s="24">
        <f t="shared" si="250"/>
        <v>3</v>
      </c>
      <c r="GA255" s="14">
        <v>1</v>
      </c>
      <c r="GB255" t="s">
        <v>83</v>
      </c>
      <c r="GC255">
        <v>0</v>
      </c>
      <c r="GD255" s="40">
        <f t="shared" si="289"/>
        <v>0</v>
      </c>
      <c r="GE255">
        <v>1</v>
      </c>
      <c r="GF255" t="s">
        <v>83</v>
      </c>
      <c r="GG255">
        <v>0</v>
      </c>
      <c r="GH255" s="40">
        <f t="shared" si="313"/>
        <v>4</v>
      </c>
      <c r="GI255">
        <v>0</v>
      </c>
      <c r="GJ255" t="s">
        <v>83</v>
      </c>
      <c r="GK255">
        <v>0</v>
      </c>
      <c r="GL255" s="40">
        <f t="shared" si="290"/>
        <v>0</v>
      </c>
      <c r="GM255">
        <v>1</v>
      </c>
      <c r="GN255" t="s">
        <v>83</v>
      </c>
      <c r="GO255">
        <v>1</v>
      </c>
      <c r="GP255" s="40">
        <f t="shared" si="291"/>
        <v>0</v>
      </c>
      <c r="GQ255">
        <v>0</v>
      </c>
      <c r="GR255" t="s">
        <v>83</v>
      </c>
      <c r="GS255">
        <v>0</v>
      </c>
      <c r="GT255" s="40">
        <f t="shared" si="251"/>
        <v>0</v>
      </c>
      <c r="GU255">
        <v>0</v>
      </c>
      <c r="GV255" t="s">
        <v>83</v>
      </c>
      <c r="GW255">
        <v>2</v>
      </c>
      <c r="GX255" s="40">
        <f t="shared" si="292"/>
        <v>0</v>
      </c>
      <c r="GY255" s="24">
        <f t="shared" si="293"/>
        <v>4</v>
      </c>
      <c r="GZ255" s="28">
        <f t="shared" si="252"/>
        <v>69</v>
      </c>
      <c r="HA255" t="s">
        <v>132</v>
      </c>
      <c r="HB255">
        <f t="shared" si="253"/>
        <v>5</v>
      </c>
      <c r="HC255" t="s">
        <v>85</v>
      </c>
      <c r="HD255">
        <f t="shared" si="307"/>
        <v>9</v>
      </c>
      <c r="HE255" t="s">
        <v>86</v>
      </c>
      <c r="HF255">
        <f t="shared" si="254"/>
        <v>5</v>
      </c>
      <c r="HG255" t="s">
        <v>129</v>
      </c>
      <c r="HH255">
        <f t="shared" si="312"/>
        <v>0</v>
      </c>
      <c r="HI255" t="s">
        <v>130</v>
      </c>
      <c r="HJ255">
        <f t="shared" si="294"/>
        <v>5</v>
      </c>
      <c r="HK255" t="s">
        <v>95</v>
      </c>
      <c r="HL255">
        <f t="shared" si="295"/>
        <v>5</v>
      </c>
      <c r="HM255" t="s">
        <v>90</v>
      </c>
      <c r="HN255">
        <f t="shared" si="255"/>
        <v>9</v>
      </c>
      <c r="HO255" t="s">
        <v>96</v>
      </c>
      <c r="HP255">
        <f t="shared" si="296"/>
        <v>9</v>
      </c>
      <c r="HQ255" t="s">
        <v>84</v>
      </c>
      <c r="HR255" s="1">
        <f t="shared" si="297"/>
        <v>5</v>
      </c>
      <c r="HS255" t="s">
        <v>92</v>
      </c>
      <c r="HT255" s="1">
        <f t="shared" si="298"/>
        <v>0</v>
      </c>
      <c r="HU255" t="s">
        <v>93</v>
      </c>
      <c r="HV255" s="1">
        <f t="shared" si="299"/>
        <v>5</v>
      </c>
      <c r="HW255" t="s">
        <v>94</v>
      </c>
      <c r="HX255" s="1">
        <f t="shared" si="300"/>
        <v>5</v>
      </c>
      <c r="HY255" t="s">
        <v>88</v>
      </c>
      <c r="HZ255" s="1">
        <f t="shared" si="301"/>
        <v>0</v>
      </c>
      <c r="IA255" t="s">
        <v>131</v>
      </c>
      <c r="IB255" s="1">
        <f t="shared" si="302"/>
        <v>0</v>
      </c>
      <c r="IC255" t="s">
        <v>134</v>
      </c>
      <c r="ID255" s="1">
        <f t="shared" si="303"/>
        <v>6</v>
      </c>
      <c r="IE255" t="s">
        <v>138</v>
      </c>
      <c r="IF255" s="1">
        <f t="shared" si="304"/>
        <v>0</v>
      </c>
      <c r="IG255">
        <f t="shared" si="309"/>
        <v>68</v>
      </c>
      <c r="IH255" s="1">
        <f t="shared" si="305"/>
        <v>137</v>
      </c>
    </row>
    <row r="256" spans="1:242" ht="14.65" thickBot="1" x14ac:dyDescent="0.5">
      <c r="A256" s="1">
        <v>253</v>
      </c>
      <c r="B256" s="45">
        <f t="shared" si="240"/>
        <v>418</v>
      </c>
      <c r="C256" s="14" t="s">
        <v>672</v>
      </c>
      <c r="D256" t="s">
        <v>673</v>
      </c>
      <c r="E256" s="15" t="s">
        <v>642</v>
      </c>
      <c r="F256" s="28">
        <f t="shared" si="241"/>
        <v>150</v>
      </c>
      <c r="H256" s="14">
        <v>1</v>
      </c>
      <c r="I256" t="s">
        <v>83</v>
      </c>
      <c r="J256">
        <v>2</v>
      </c>
      <c r="K256" s="40">
        <f t="shared" si="256"/>
        <v>3</v>
      </c>
      <c r="L256">
        <v>1</v>
      </c>
      <c r="M256" t="s">
        <v>83</v>
      </c>
      <c r="N256">
        <v>0</v>
      </c>
      <c r="O256" s="40">
        <f t="shared" si="310"/>
        <v>0</v>
      </c>
      <c r="P256">
        <v>1</v>
      </c>
      <c r="Q256" t="s">
        <v>83</v>
      </c>
      <c r="R256">
        <v>1</v>
      </c>
      <c r="S256" s="40">
        <f t="shared" si="257"/>
        <v>0</v>
      </c>
      <c r="T256">
        <v>3</v>
      </c>
      <c r="U256" t="s">
        <v>83</v>
      </c>
      <c r="V256">
        <v>1</v>
      </c>
      <c r="W256" s="40">
        <f t="shared" si="242"/>
        <v>0</v>
      </c>
      <c r="X256">
        <v>1</v>
      </c>
      <c r="Y256" t="s">
        <v>83</v>
      </c>
      <c r="Z256">
        <v>3</v>
      </c>
      <c r="AA256" s="40">
        <f t="shared" si="243"/>
        <v>3</v>
      </c>
      <c r="AB256">
        <v>3</v>
      </c>
      <c r="AC256" t="s">
        <v>83</v>
      </c>
      <c r="AD256">
        <v>1</v>
      </c>
      <c r="AE256" s="40">
        <f t="shared" si="258"/>
        <v>4</v>
      </c>
      <c r="AF256" s="24">
        <f t="shared" si="259"/>
        <v>10</v>
      </c>
      <c r="AG256" s="14">
        <v>3</v>
      </c>
      <c r="AH256" t="s">
        <v>83</v>
      </c>
      <c r="AI256">
        <v>1</v>
      </c>
      <c r="AJ256" s="40">
        <f t="shared" si="308"/>
        <v>3</v>
      </c>
      <c r="AK256">
        <v>2</v>
      </c>
      <c r="AL256" t="s">
        <v>83</v>
      </c>
      <c r="AM256">
        <v>1</v>
      </c>
      <c r="AN256" s="40">
        <f t="shared" si="260"/>
        <v>0</v>
      </c>
      <c r="AO256">
        <v>1</v>
      </c>
      <c r="AP256" t="s">
        <v>83</v>
      </c>
      <c r="AQ256">
        <v>1</v>
      </c>
      <c r="AR256" s="40">
        <f t="shared" si="239"/>
        <v>0</v>
      </c>
      <c r="AS256">
        <v>4</v>
      </c>
      <c r="AT256" t="s">
        <v>83</v>
      </c>
      <c r="AU256">
        <v>1</v>
      </c>
      <c r="AV256" s="40">
        <f t="shared" si="261"/>
        <v>0</v>
      </c>
      <c r="AW256">
        <v>1</v>
      </c>
      <c r="AX256" t="s">
        <v>83</v>
      </c>
      <c r="AY256">
        <v>3</v>
      </c>
      <c r="AZ256" s="40">
        <f t="shared" si="262"/>
        <v>3</v>
      </c>
      <c r="BA256">
        <v>1</v>
      </c>
      <c r="BB256" t="s">
        <v>83</v>
      </c>
      <c r="BC256">
        <v>2</v>
      </c>
      <c r="BD256" s="40">
        <f t="shared" si="244"/>
        <v>4</v>
      </c>
      <c r="BE256" s="24">
        <f t="shared" si="263"/>
        <v>10</v>
      </c>
      <c r="BF256" s="14">
        <v>3</v>
      </c>
      <c r="BG256" t="s">
        <v>83</v>
      </c>
      <c r="BH256">
        <v>1</v>
      </c>
      <c r="BI256" s="40">
        <f t="shared" si="264"/>
        <v>0</v>
      </c>
      <c r="BJ256">
        <v>2</v>
      </c>
      <c r="BK256" t="s">
        <v>83</v>
      </c>
      <c r="BL256">
        <v>3</v>
      </c>
      <c r="BM256" s="40">
        <f t="shared" si="265"/>
        <v>0</v>
      </c>
      <c r="BN256">
        <v>4</v>
      </c>
      <c r="BO256" t="s">
        <v>83</v>
      </c>
      <c r="BP256">
        <v>2</v>
      </c>
      <c r="BQ256" s="40">
        <f t="shared" si="245"/>
        <v>4</v>
      </c>
      <c r="BR256">
        <v>1</v>
      </c>
      <c r="BS256" t="s">
        <v>83</v>
      </c>
      <c r="BT256">
        <v>1</v>
      </c>
      <c r="BU256" s="40">
        <f t="shared" si="266"/>
        <v>0</v>
      </c>
      <c r="BV256">
        <v>2</v>
      </c>
      <c r="BW256" t="s">
        <v>83</v>
      </c>
      <c r="BX256">
        <v>2</v>
      </c>
      <c r="BY256" s="40">
        <f t="shared" si="267"/>
        <v>0</v>
      </c>
      <c r="BZ256">
        <v>1</v>
      </c>
      <c r="CA256" t="s">
        <v>83</v>
      </c>
      <c r="CB256">
        <v>1</v>
      </c>
      <c r="CC256" s="40">
        <f t="shared" si="268"/>
        <v>0</v>
      </c>
      <c r="CD256" s="24">
        <f t="shared" si="269"/>
        <v>4</v>
      </c>
      <c r="CE256" s="14">
        <v>2</v>
      </c>
      <c r="CF256" t="s">
        <v>83</v>
      </c>
      <c r="CG256">
        <v>1</v>
      </c>
      <c r="CH256" s="40">
        <f t="shared" si="270"/>
        <v>0</v>
      </c>
      <c r="CI256">
        <v>2</v>
      </c>
      <c r="CJ256" t="s">
        <v>83</v>
      </c>
      <c r="CK256">
        <v>1</v>
      </c>
      <c r="CL256" s="40">
        <f t="shared" si="271"/>
        <v>3</v>
      </c>
      <c r="CM256">
        <v>1</v>
      </c>
      <c r="CN256" t="s">
        <v>83</v>
      </c>
      <c r="CO256">
        <v>1</v>
      </c>
      <c r="CP256" s="40">
        <f t="shared" si="272"/>
        <v>0</v>
      </c>
      <c r="CQ256">
        <v>3</v>
      </c>
      <c r="CR256" t="s">
        <v>83</v>
      </c>
      <c r="CS256">
        <v>1</v>
      </c>
      <c r="CT256" s="40">
        <f t="shared" si="273"/>
        <v>3</v>
      </c>
      <c r="CU256">
        <v>2</v>
      </c>
      <c r="CV256" t="s">
        <v>83</v>
      </c>
      <c r="CW256">
        <v>1</v>
      </c>
      <c r="CX256" s="40">
        <f t="shared" si="274"/>
        <v>4</v>
      </c>
      <c r="CY256">
        <v>1</v>
      </c>
      <c r="CZ256" t="s">
        <v>83</v>
      </c>
      <c r="DA256">
        <v>2</v>
      </c>
      <c r="DB256" s="40">
        <f t="shared" si="275"/>
        <v>0</v>
      </c>
      <c r="DC256" s="24">
        <f t="shared" si="276"/>
        <v>10</v>
      </c>
      <c r="DD256" s="14">
        <v>4</v>
      </c>
      <c r="DE256" t="s">
        <v>83</v>
      </c>
      <c r="DF256">
        <v>2</v>
      </c>
      <c r="DG256" s="40">
        <f t="shared" si="306"/>
        <v>0</v>
      </c>
      <c r="DH256">
        <v>2</v>
      </c>
      <c r="DI256" t="s">
        <v>83</v>
      </c>
      <c r="DJ256">
        <v>2</v>
      </c>
      <c r="DK256" s="40">
        <f t="shared" si="246"/>
        <v>0</v>
      </c>
      <c r="DL256">
        <v>1</v>
      </c>
      <c r="DM256" t="s">
        <v>83</v>
      </c>
      <c r="DN256">
        <v>1</v>
      </c>
      <c r="DO256" s="40">
        <f t="shared" si="277"/>
        <v>0</v>
      </c>
      <c r="DP256">
        <v>1</v>
      </c>
      <c r="DQ256" t="s">
        <v>83</v>
      </c>
      <c r="DR256">
        <v>1</v>
      </c>
      <c r="DS256" s="40">
        <f t="shared" si="237"/>
        <v>6</v>
      </c>
      <c r="DT256">
        <v>2</v>
      </c>
      <c r="DU256" t="s">
        <v>83</v>
      </c>
      <c r="DV256">
        <v>3</v>
      </c>
      <c r="DW256" s="40">
        <f t="shared" si="238"/>
        <v>1</v>
      </c>
      <c r="DX256">
        <v>3</v>
      </c>
      <c r="DY256" t="s">
        <v>83</v>
      </c>
      <c r="DZ256">
        <v>1</v>
      </c>
      <c r="EA256" s="39">
        <f t="shared" si="278"/>
        <v>0</v>
      </c>
      <c r="EB256" s="24">
        <f t="shared" si="247"/>
        <v>7</v>
      </c>
      <c r="EC256" s="14">
        <v>1</v>
      </c>
      <c r="ED256" t="s">
        <v>83</v>
      </c>
      <c r="EE256">
        <v>2</v>
      </c>
      <c r="EF256" s="40">
        <f t="shared" si="279"/>
        <v>0</v>
      </c>
      <c r="EG256">
        <v>1</v>
      </c>
      <c r="EH256" t="s">
        <v>83</v>
      </c>
      <c r="EI256">
        <v>1</v>
      </c>
      <c r="EJ256" s="40">
        <f t="shared" si="280"/>
        <v>0</v>
      </c>
      <c r="EK256">
        <v>1</v>
      </c>
      <c r="EL256" t="s">
        <v>83</v>
      </c>
      <c r="EM256">
        <v>1</v>
      </c>
      <c r="EN256" s="40">
        <f t="shared" si="311"/>
        <v>0</v>
      </c>
      <c r="EO256">
        <v>2</v>
      </c>
      <c r="EP256" t="s">
        <v>83</v>
      </c>
      <c r="EQ256">
        <v>1</v>
      </c>
      <c r="ER256" s="40">
        <f t="shared" si="281"/>
        <v>3</v>
      </c>
      <c r="ES256">
        <v>2</v>
      </c>
      <c r="ET256" t="s">
        <v>83</v>
      </c>
      <c r="EU256">
        <v>1</v>
      </c>
      <c r="EV256" s="40">
        <f t="shared" si="282"/>
        <v>0</v>
      </c>
      <c r="EW256">
        <v>2</v>
      </c>
      <c r="EX256" t="s">
        <v>83</v>
      </c>
      <c r="EY256">
        <v>1</v>
      </c>
      <c r="EZ256" s="40">
        <f t="shared" si="283"/>
        <v>0</v>
      </c>
      <c r="FA256" s="24">
        <f t="shared" si="284"/>
        <v>3</v>
      </c>
      <c r="FB256" s="14">
        <v>2</v>
      </c>
      <c r="FC256" t="s">
        <v>83</v>
      </c>
      <c r="FD256">
        <v>1</v>
      </c>
      <c r="FE256" s="40">
        <f t="shared" si="285"/>
        <v>4</v>
      </c>
      <c r="FF256">
        <v>3</v>
      </c>
      <c r="FG256" t="s">
        <v>83</v>
      </c>
      <c r="FH256">
        <v>2</v>
      </c>
      <c r="FI256" s="40">
        <f t="shared" si="286"/>
        <v>3</v>
      </c>
      <c r="FJ256">
        <v>1</v>
      </c>
      <c r="FK256" t="s">
        <v>83</v>
      </c>
      <c r="FL256">
        <v>1</v>
      </c>
      <c r="FM256" s="40">
        <f t="shared" si="287"/>
        <v>3</v>
      </c>
      <c r="FN256">
        <v>2</v>
      </c>
      <c r="FO256" t="s">
        <v>83</v>
      </c>
      <c r="FP256">
        <v>1</v>
      </c>
      <c r="FQ256" s="40">
        <f t="shared" si="248"/>
        <v>4</v>
      </c>
      <c r="FR256">
        <v>2</v>
      </c>
      <c r="FS256" t="s">
        <v>83</v>
      </c>
      <c r="FT256">
        <v>2</v>
      </c>
      <c r="FU256" s="40">
        <f t="shared" si="288"/>
        <v>0</v>
      </c>
      <c r="FV256">
        <v>1</v>
      </c>
      <c r="FW256" t="s">
        <v>83</v>
      </c>
      <c r="FX256">
        <v>3</v>
      </c>
      <c r="FY256" s="40">
        <f t="shared" si="249"/>
        <v>0</v>
      </c>
      <c r="FZ256" s="24">
        <f t="shared" si="250"/>
        <v>14</v>
      </c>
      <c r="GA256" s="14">
        <v>2</v>
      </c>
      <c r="GB256" t="s">
        <v>83</v>
      </c>
      <c r="GC256">
        <v>1</v>
      </c>
      <c r="GD256" s="40">
        <f t="shared" si="289"/>
        <v>0</v>
      </c>
      <c r="GE256">
        <v>2</v>
      </c>
      <c r="GF256" t="s">
        <v>83</v>
      </c>
      <c r="GG256">
        <v>2</v>
      </c>
      <c r="GH256" s="40">
        <f t="shared" si="313"/>
        <v>0</v>
      </c>
      <c r="GI256">
        <v>1</v>
      </c>
      <c r="GJ256" t="s">
        <v>83</v>
      </c>
      <c r="GK256">
        <v>1</v>
      </c>
      <c r="GL256" s="40">
        <f t="shared" si="290"/>
        <v>0</v>
      </c>
      <c r="GM256">
        <v>2</v>
      </c>
      <c r="GN256" t="s">
        <v>83</v>
      </c>
      <c r="GO256">
        <v>1</v>
      </c>
      <c r="GP256" s="40">
        <f t="shared" si="291"/>
        <v>3</v>
      </c>
      <c r="GQ256">
        <v>2</v>
      </c>
      <c r="GR256" t="s">
        <v>83</v>
      </c>
      <c r="GS256">
        <v>2</v>
      </c>
      <c r="GT256" s="40">
        <f t="shared" si="251"/>
        <v>0</v>
      </c>
      <c r="GU256">
        <v>1</v>
      </c>
      <c r="GV256" t="s">
        <v>83</v>
      </c>
      <c r="GW256">
        <v>3</v>
      </c>
      <c r="GX256" s="40">
        <f t="shared" si="292"/>
        <v>0</v>
      </c>
      <c r="GY256" s="24">
        <f t="shared" si="293"/>
        <v>3</v>
      </c>
      <c r="GZ256" s="28">
        <f t="shared" si="252"/>
        <v>61</v>
      </c>
      <c r="HA256" t="s">
        <v>84</v>
      </c>
      <c r="HB256">
        <f t="shared" si="253"/>
        <v>9</v>
      </c>
      <c r="HC256" t="s">
        <v>85</v>
      </c>
      <c r="HD256">
        <f t="shared" si="307"/>
        <v>9</v>
      </c>
      <c r="HE256" t="s">
        <v>86</v>
      </c>
      <c r="HF256">
        <f t="shared" si="254"/>
        <v>5</v>
      </c>
      <c r="HG256" t="s">
        <v>94</v>
      </c>
      <c r="HH256">
        <f t="shared" si="312"/>
        <v>9</v>
      </c>
      <c r="HI256" t="s">
        <v>130</v>
      </c>
      <c r="HJ256">
        <f t="shared" si="294"/>
        <v>5</v>
      </c>
      <c r="HK256" t="s">
        <v>95</v>
      </c>
      <c r="HL256">
        <f t="shared" si="295"/>
        <v>5</v>
      </c>
      <c r="HM256" t="s">
        <v>90</v>
      </c>
      <c r="HN256">
        <f t="shared" si="255"/>
        <v>9</v>
      </c>
      <c r="HO256" t="s">
        <v>96</v>
      </c>
      <c r="HP256">
        <f t="shared" si="296"/>
        <v>9</v>
      </c>
      <c r="HQ256" t="s">
        <v>132</v>
      </c>
      <c r="HR256" s="1">
        <f t="shared" si="297"/>
        <v>6</v>
      </c>
      <c r="HS256" t="s">
        <v>137</v>
      </c>
      <c r="HT256" s="1">
        <f t="shared" si="298"/>
        <v>6</v>
      </c>
      <c r="HU256" t="s">
        <v>93</v>
      </c>
      <c r="HV256" s="1">
        <f t="shared" si="299"/>
        <v>5</v>
      </c>
      <c r="HW256" t="s">
        <v>87</v>
      </c>
      <c r="HX256" s="1">
        <f t="shared" si="300"/>
        <v>6</v>
      </c>
      <c r="HY256" t="s">
        <v>88</v>
      </c>
      <c r="HZ256" s="1">
        <f t="shared" si="301"/>
        <v>0</v>
      </c>
      <c r="IA256" t="s">
        <v>131</v>
      </c>
      <c r="IB256" s="1">
        <f t="shared" si="302"/>
        <v>0</v>
      </c>
      <c r="IC256" t="s">
        <v>150</v>
      </c>
      <c r="ID256" s="1">
        <f t="shared" si="303"/>
        <v>0</v>
      </c>
      <c r="IE256" t="s">
        <v>91</v>
      </c>
      <c r="IF256" s="1">
        <f t="shared" si="304"/>
        <v>6</v>
      </c>
      <c r="IG256">
        <f t="shared" si="309"/>
        <v>89</v>
      </c>
      <c r="IH256" s="1">
        <f t="shared" si="305"/>
        <v>150</v>
      </c>
    </row>
    <row r="257" spans="1:242" ht="14.65" thickBot="1" x14ac:dyDescent="0.5">
      <c r="A257" s="1">
        <v>254</v>
      </c>
      <c r="B257" s="45">
        <f t="shared" si="240"/>
        <v>711</v>
      </c>
      <c r="C257" s="14" t="s">
        <v>674</v>
      </c>
      <c r="D257" t="s">
        <v>675</v>
      </c>
      <c r="E257" s="15" t="s">
        <v>642</v>
      </c>
      <c r="F257" s="28">
        <f t="shared" si="241"/>
        <v>114</v>
      </c>
      <c r="H257" s="14">
        <v>4</v>
      </c>
      <c r="I257" t="s">
        <v>83</v>
      </c>
      <c r="J257">
        <v>4</v>
      </c>
      <c r="K257" s="40">
        <f t="shared" si="256"/>
        <v>0</v>
      </c>
      <c r="L257">
        <v>1</v>
      </c>
      <c r="M257" t="s">
        <v>83</v>
      </c>
      <c r="N257">
        <v>2</v>
      </c>
      <c r="O257" s="40">
        <f t="shared" si="310"/>
        <v>3</v>
      </c>
      <c r="P257">
        <v>3</v>
      </c>
      <c r="Q257" t="s">
        <v>83</v>
      </c>
      <c r="R257">
        <v>2</v>
      </c>
      <c r="S257" s="40">
        <f t="shared" si="257"/>
        <v>0</v>
      </c>
      <c r="T257">
        <v>1</v>
      </c>
      <c r="U257" t="s">
        <v>83</v>
      </c>
      <c r="V257">
        <v>1</v>
      </c>
      <c r="W257" s="40">
        <f t="shared" si="242"/>
        <v>6</v>
      </c>
      <c r="X257">
        <v>1</v>
      </c>
      <c r="Y257" t="s">
        <v>83</v>
      </c>
      <c r="Z257">
        <v>2</v>
      </c>
      <c r="AA257" s="40">
        <f t="shared" si="243"/>
        <v>6</v>
      </c>
      <c r="AB257">
        <v>2</v>
      </c>
      <c r="AC257" t="s">
        <v>83</v>
      </c>
      <c r="AD257">
        <v>3</v>
      </c>
      <c r="AE257" s="40">
        <f t="shared" si="258"/>
        <v>0</v>
      </c>
      <c r="AF257" s="24">
        <f t="shared" si="259"/>
        <v>15</v>
      </c>
      <c r="AG257" s="14">
        <v>4</v>
      </c>
      <c r="AH257" t="s">
        <v>83</v>
      </c>
      <c r="AI257">
        <v>2</v>
      </c>
      <c r="AJ257" s="40">
        <f t="shared" si="308"/>
        <v>3</v>
      </c>
      <c r="AK257">
        <v>3</v>
      </c>
      <c r="AL257" t="s">
        <v>83</v>
      </c>
      <c r="AM257">
        <v>2</v>
      </c>
      <c r="AN257" s="40">
        <f t="shared" si="260"/>
        <v>0</v>
      </c>
      <c r="AO257">
        <v>2</v>
      </c>
      <c r="AP257" t="s">
        <v>83</v>
      </c>
      <c r="AQ257">
        <v>1</v>
      </c>
      <c r="AR257" s="40">
        <f t="shared" si="239"/>
        <v>0</v>
      </c>
      <c r="AS257">
        <v>1</v>
      </c>
      <c r="AT257" t="s">
        <v>83</v>
      </c>
      <c r="AU257">
        <v>3</v>
      </c>
      <c r="AV257" s="40">
        <f t="shared" si="261"/>
        <v>0</v>
      </c>
      <c r="AW257">
        <v>1</v>
      </c>
      <c r="AX257" t="s">
        <v>83</v>
      </c>
      <c r="AY257">
        <v>1</v>
      </c>
      <c r="AZ257" s="40">
        <f t="shared" si="262"/>
        <v>0</v>
      </c>
      <c r="BA257">
        <v>1</v>
      </c>
      <c r="BB257" t="s">
        <v>83</v>
      </c>
      <c r="BC257">
        <v>3</v>
      </c>
      <c r="BD257" s="40">
        <f t="shared" si="244"/>
        <v>3</v>
      </c>
      <c r="BE257" s="24">
        <f t="shared" si="263"/>
        <v>6</v>
      </c>
      <c r="BF257" s="14">
        <v>2</v>
      </c>
      <c r="BG257" t="s">
        <v>83</v>
      </c>
      <c r="BH257">
        <v>2</v>
      </c>
      <c r="BI257" s="40">
        <f t="shared" si="264"/>
        <v>0</v>
      </c>
      <c r="BJ257">
        <v>1</v>
      </c>
      <c r="BK257" t="s">
        <v>83</v>
      </c>
      <c r="BL257">
        <v>0</v>
      </c>
      <c r="BM257" s="40">
        <f t="shared" si="265"/>
        <v>0</v>
      </c>
      <c r="BN257">
        <v>0</v>
      </c>
      <c r="BO257" t="s">
        <v>83</v>
      </c>
      <c r="BP257">
        <v>2</v>
      </c>
      <c r="BQ257" s="40">
        <f t="shared" si="245"/>
        <v>0</v>
      </c>
      <c r="BR257">
        <v>1</v>
      </c>
      <c r="BS257" t="s">
        <v>83</v>
      </c>
      <c r="BT257">
        <v>2</v>
      </c>
      <c r="BU257" s="40">
        <f t="shared" si="266"/>
        <v>0</v>
      </c>
      <c r="BV257">
        <v>0</v>
      </c>
      <c r="BW257" t="s">
        <v>83</v>
      </c>
      <c r="BX257">
        <v>0</v>
      </c>
      <c r="BY257" s="40">
        <f t="shared" si="267"/>
        <v>0</v>
      </c>
      <c r="BZ257">
        <v>1</v>
      </c>
      <c r="CA257" t="s">
        <v>83</v>
      </c>
      <c r="CB257">
        <v>0</v>
      </c>
      <c r="CC257" s="40">
        <f t="shared" si="268"/>
        <v>0</v>
      </c>
      <c r="CD257" s="24">
        <f t="shared" si="269"/>
        <v>0</v>
      </c>
      <c r="CE257" s="14">
        <v>2</v>
      </c>
      <c r="CF257" t="s">
        <v>83</v>
      </c>
      <c r="CG257">
        <v>1</v>
      </c>
      <c r="CH257" s="40">
        <f t="shared" si="270"/>
        <v>0</v>
      </c>
      <c r="CI257">
        <v>1</v>
      </c>
      <c r="CJ257" t="s">
        <v>83</v>
      </c>
      <c r="CK257">
        <v>1</v>
      </c>
      <c r="CL257" s="40">
        <f t="shared" si="271"/>
        <v>0</v>
      </c>
      <c r="CM257">
        <v>1</v>
      </c>
      <c r="CN257" t="s">
        <v>83</v>
      </c>
      <c r="CO257">
        <v>2</v>
      </c>
      <c r="CP257" s="40">
        <f t="shared" si="272"/>
        <v>4</v>
      </c>
      <c r="CQ257">
        <v>1</v>
      </c>
      <c r="CR257" t="s">
        <v>83</v>
      </c>
      <c r="CS257">
        <v>2</v>
      </c>
      <c r="CT257" s="40">
        <f t="shared" si="273"/>
        <v>0</v>
      </c>
      <c r="CU257">
        <v>3</v>
      </c>
      <c r="CV257" t="s">
        <v>83</v>
      </c>
      <c r="CW257">
        <v>3</v>
      </c>
      <c r="CX257" s="40">
        <f t="shared" si="274"/>
        <v>0</v>
      </c>
      <c r="CY257">
        <v>1</v>
      </c>
      <c r="CZ257" t="s">
        <v>83</v>
      </c>
      <c r="DA257">
        <v>0</v>
      </c>
      <c r="DB257" s="40">
        <f t="shared" si="275"/>
        <v>6</v>
      </c>
      <c r="DC257" s="24">
        <f t="shared" si="276"/>
        <v>10</v>
      </c>
      <c r="DD257" s="14">
        <v>0</v>
      </c>
      <c r="DE257" t="s">
        <v>83</v>
      </c>
      <c r="DF257">
        <v>1</v>
      </c>
      <c r="DG257" s="40">
        <f t="shared" si="306"/>
        <v>4</v>
      </c>
      <c r="DH257">
        <v>1</v>
      </c>
      <c r="DI257" t="s">
        <v>83</v>
      </c>
      <c r="DJ257">
        <v>1</v>
      </c>
      <c r="DK257" s="40">
        <f t="shared" si="246"/>
        <v>0</v>
      </c>
      <c r="DL257">
        <v>2</v>
      </c>
      <c r="DM257" t="s">
        <v>83</v>
      </c>
      <c r="DN257">
        <v>2</v>
      </c>
      <c r="DO257" s="40">
        <f t="shared" si="277"/>
        <v>0</v>
      </c>
      <c r="DP257">
        <v>1</v>
      </c>
      <c r="DQ257" t="s">
        <v>83</v>
      </c>
      <c r="DR257">
        <v>1</v>
      </c>
      <c r="DS257" s="40">
        <f t="shared" ref="DS257:DS320" si="314">IF(AND(DP257=1,DR257=1),6,IF(AND(DP257=DR257,OR(DP257=0,DP257=2)),4,IF(DP257=DR257,3,0)))</f>
        <v>6</v>
      </c>
      <c r="DT257">
        <v>0</v>
      </c>
      <c r="DU257" t="s">
        <v>83</v>
      </c>
      <c r="DV257">
        <v>1</v>
      </c>
      <c r="DW257" s="40">
        <f t="shared" ref="DW257:DW320" si="315">IF(AND(DT257=2,DV257=1),6,IF(DT257-DV257=1,4,IF(DT257&gt;DV257,3,1)))</f>
        <v>1</v>
      </c>
      <c r="DX257">
        <v>1</v>
      </c>
      <c r="DY257" t="s">
        <v>83</v>
      </c>
      <c r="DZ257">
        <v>1</v>
      </c>
      <c r="EA257" s="39">
        <f t="shared" si="278"/>
        <v>0</v>
      </c>
      <c r="EB257" s="24">
        <f t="shared" si="247"/>
        <v>11</v>
      </c>
      <c r="EC257" s="14">
        <v>2</v>
      </c>
      <c r="ED257" t="s">
        <v>83</v>
      </c>
      <c r="EE257">
        <v>1</v>
      </c>
      <c r="EF257" s="40">
        <f t="shared" si="279"/>
        <v>0</v>
      </c>
      <c r="EG257">
        <v>1</v>
      </c>
      <c r="EH257" t="s">
        <v>83</v>
      </c>
      <c r="EI257">
        <v>2</v>
      </c>
      <c r="EJ257" s="40">
        <f t="shared" si="280"/>
        <v>0</v>
      </c>
      <c r="EK257">
        <v>1</v>
      </c>
      <c r="EL257" t="s">
        <v>83</v>
      </c>
      <c r="EM257">
        <v>2</v>
      </c>
      <c r="EN257" s="40">
        <f t="shared" si="311"/>
        <v>3</v>
      </c>
      <c r="EO257">
        <v>1</v>
      </c>
      <c r="EP257" t="s">
        <v>83</v>
      </c>
      <c r="EQ257">
        <v>2</v>
      </c>
      <c r="ER257" s="40">
        <f t="shared" si="281"/>
        <v>0</v>
      </c>
      <c r="ES257">
        <v>1</v>
      </c>
      <c r="ET257" t="s">
        <v>83</v>
      </c>
      <c r="EU257">
        <v>0</v>
      </c>
      <c r="EV257" s="40">
        <f t="shared" si="282"/>
        <v>0</v>
      </c>
      <c r="EW257">
        <v>2</v>
      </c>
      <c r="EX257" t="s">
        <v>83</v>
      </c>
      <c r="EY257">
        <v>1</v>
      </c>
      <c r="EZ257" s="40">
        <f t="shared" si="283"/>
        <v>0</v>
      </c>
      <c r="FA257" s="24">
        <f t="shared" si="284"/>
        <v>3</v>
      </c>
      <c r="FB257" s="14">
        <v>2</v>
      </c>
      <c r="FC257" t="s">
        <v>83</v>
      </c>
      <c r="FD257">
        <v>1</v>
      </c>
      <c r="FE257" s="40">
        <f t="shared" si="285"/>
        <v>4</v>
      </c>
      <c r="FF257">
        <v>1</v>
      </c>
      <c r="FG257" t="s">
        <v>83</v>
      </c>
      <c r="FH257">
        <v>1</v>
      </c>
      <c r="FI257" s="40">
        <f t="shared" si="286"/>
        <v>0</v>
      </c>
      <c r="FJ257">
        <v>1</v>
      </c>
      <c r="FK257" t="s">
        <v>83</v>
      </c>
      <c r="FL257">
        <v>2</v>
      </c>
      <c r="FM257" s="40">
        <f t="shared" si="287"/>
        <v>0</v>
      </c>
      <c r="FN257">
        <v>1</v>
      </c>
      <c r="FO257" t="s">
        <v>83</v>
      </c>
      <c r="FP257">
        <v>2</v>
      </c>
      <c r="FQ257" s="40">
        <f t="shared" si="248"/>
        <v>0</v>
      </c>
      <c r="FR257">
        <v>1</v>
      </c>
      <c r="FS257" t="s">
        <v>83</v>
      </c>
      <c r="FT257">
        <v>1</v>
      </c>
      <c r="FU257" s="40">
        <f t="shared" si="288"/>
        <v>0</v>
      </c>
      <c r="FV257">
        <v>2</v>
      </c>
      <c r="FW257" t="s">
        <v>83</v>
      </c>
      <c r="FX257">
        <v>1</v>
      </c>
      <c r="FY257" s="40">
        <f t="shared" si="249"/>
        <v>4</v>
      </c>
      <c r="FZ257" s="24">
        <f t="shared" si="250"/>
        <v>8</v>
      </c>
      <c r="GA257" s="14">
        <v>1</v>
      </c>
      <c r="GB257" t="s">
        <v>83</v>
      </c>
      <c r="GC257">
        <v>2</v>
      </c>
      <c r="GD257" s="40">
        <f t="shared" si="289"/>
        <v>0</v>
      </c>
      <c r="GE257">
        <v>2</v>
      </c>
      <c r="GF257" t="s">
        <v>83</v>
      </c>
      <c r="GG257">
        <v>1</v>
      </c>
      <c r="GH257" s="40">
        <f t="shared" si="313"/>
        <v>4</v>
      </c>
      <c r="GI257">
        <v>1</v>
      </c>
      <c r="GJ257" t="s">
        <v>83</v>
      </c>
      <c r="GK257">
        <v>0</v>
      </c>
      <c r="GL257" s="40">
        <f t="shared" si="290"/>
        <v>0</v>
      </c>
      <c r="GM257">
        <v>1</v>
      </c>
      <c r="GN257" t="s">
        <v>83</v>
      </c>
      <c r="GO257">
        <v>2</v>
      </c>
      <c r="GP257" s="40">
        <f t="shared" si="291"/>
        <v>0</v>
      </c>
      <c r="GQ257">
        <v>1</v>
      </c>
      <c r="GR257" t="s">
        <v>83</v>
      </c>
      <c r="GS257">
        <v>2</v>
      </c>
      <c r="GT257" s="40">
        <f t="shared" si="251"/>
        <v>3</v>
      </c>
      <c r="GU257">
        <v>0</v>
      </c>
      <c r="GV257" t="s">
        <v>83</v>
      </c>
      <c r="GW257">
        <v>3</v>
      </c>
      <c r="GX257" s="40">
        <f t="shared" si="292"/>
        <v>0</v>
      </c>
      <c r="GY257" s="24">
        <f t="shared" si="293"/>
        <v>7</v>
      </c>
      <c r="GZ257" s="28">
        <f t="shared" si="252"/>
        <v>60</v>
      </c>
      <c r="HA257" t="s">
        <v>84</v>
      </c>
      <c r="HB257">
        <f t="shared" si="253"/>
        <v>9</v>
      </c>
      <c r="HC257" t="s">
        <v>137</v>
      </c>
      <c r="HD257">
        <f t="shared" si="307"/>
        <v>5</v>
      </c>
      <c r="HE257" t="s">
        <v>169</v>
      </c>
      <c r="HF257">
        <f t="shared" si="254"/>
        <v>0</v>
      </c>
      <c r="HG257" t="s">
        <v>129</v>
      </c>
      <c r="HH257">
        <f t="shared" si="312"/>
        <v>0</v>
      </c>
      <c r="HI257" t="s">
        <v>130</v>
      </c>
      <c r="HJ257">
        <f t="shared" si="294"/>
        <v>5</v>
      </c>
      <c r="HK257" t="s">
        <v>142</v>
      </c>
      <c r="HL257">
        <f t="shared" si="295"/>
        <v>0</v>
      </c>
      <c r="HM257" t="s">
        <v>134</v>
      </c>
      <c r="HN257">
        <f t="shared" si="255"/>
        <v>5</v>
      </c>
      <c r="HO257" t="s">
        <v>96</v>
      </c>
      <c r="HP257">
        <f t="shared" si="296"/>
        <v>9</v>
      </c>
      <c r="HQ257" t="s">
        <v>140</v>
      </c>
      <c r="HR257" s="1">
        <f t="shared" si="297"/>
        <v>0</v>
      </c>
      <c r="HS257" t="s">
        <v>92</v>
      </c>
      <c r="HT257" s="1">
        <f t="shared" si="298"/>
        <v>0</v>
      </c>
      <c r="HU257" t="s">
        <v>133</v>
      </c>
      <c r="HV257" s="1">
        <f t="shared" si="299"/>
        <v>0</v>
      </c>
      <c r="HW257" t="s">
        <v>164</v>
      </c>
      <c r="HX257" s="1">
        <f t="shared" si="300"/>
        <v>0</v>
      </c>
      <c r="HY257" t="s">
        <v>165</v>
      </c>
      <c r="HZ257" s="1">
        <f t="shared" si="301"/>
        <v>5</v>
      </c>
      <c r="IA257" t="s">
        <v>89</v>
      </c>
      <c r="IB257" s="1">
        <f t="shared" si="302"/>
        <v>5</v>
      </c>
      <c r="IC257" t="s">
        <v>90</v>
      </c>
      <c r="ID257" s="1">
        <f t="shared" si="303"/>
        <v>5</v>
      </c>
      <c r="IE257" t="s">
        <v>91</v>
      </c>
      <c r="IF257" s="1">
        <f t="shared" si="304"/>
        <v>6</v>
      </c>
      <c r="IG257">
        <f t="shared" si="309"/>
        <v>54</v>
      </c>
      <c r="IH257" s="1">
        <f t="shared" si="305"/>
        <v>114</v>
      </c>
    </row>
    <row r="258" spans="1:242" ht="14.65" thickBot="1" x14ac:dyDescent="0.5">
      <c r="A258" s="1">
        <v>255</v>
      </c>
      <c r="B258" s="45">
        <f t="shared" si="240"/>
        <v>324</v>
      </c>
      <c r="C258" s="14" t="s">
        <v>676</v>
      </c>
      <c r="D258" t="s">
        <v>677</v>
      </c>
      <c r="E258" s="15" t="s">
        <v>745</v>
      </c>
      <c r="F258" s="28">
        <f t="shared" si="241"/>
        <v>157</v>
      </c>
      <c r="H258" s="14">
        <v>2</v>
      </c>
      <c r="I258" t="s">
        <v>83</v>
      </c>
      <c r="J258">
        <v>1</v>
      </c>
      <c r="K258" s="40">
        <f t="shared" si="256"/>
        <v>0</v>
      </c>
      <c r="L258">
        <v>1</v>
      </c>
      <c r="M258" t="s">
        <v>83</v>
      </c>
      <c r="N258">
        <v>2</v>
      </c>
      <c r="O258" s="40">
        <f t="shared" si="310"/>
        <v>3</v>
      </c>
      <c r="P258">
        <v>4</v>
      </c>
      <c r="Q258" t="s">
        <v>83</v>
      </c>
      <c r="R258">
        <v>2</v>
      </c>
      <c r="S258" s="40">
        <f t="shared" si="257"/>
        <v>0</v>
      </c>
      <c r="T258">
        <v>2</v>
      </c>
      <c r="U258" t="s">
        <v>83</v>
      </c>
      <c r="V258">
        <v>1</v>
      </c>
      <c r="W258" s="40">
        <f t="shared" si="242"/>
        <v>0</v>
      </c>
      <c r="X258">
        <v>2</v>
      </c>
      <c r="Y258" t="s">
        <v>83</v>
      </c>
      <c r="Z258">
        <v>1</v>
      </c>
      <c r="AA258" s="40">
        <f t="shared" si="243"/>
        <v>0</v>
      </c>
      <c r="AB258">
        <v>1</v>
      </c>
      <c r="AC258" t="s">
        <v>83</v>
      </c>
      <c r="AD258">
        <v>2</v>
      </c>
      <c r="AE258" s="40">
        <f t="shared" si="258"/>
        <v>0</v>
      </c>
      <c r="AF258" s="24">
        <f t="shared" si="259"/>
        <v>3</v>
      </c>
      <c r="AG258" s="14">
        <v>2</v>
      </c>
      <c r="AH258" t="s">
        <v>83</v>
      </c>
      <c r="AI258">
        <v>1</v>
      </c>
      <c r="AJ258" s="40">
        <f t="shared" si="308"/>
        <v>3</v>
      </c>
      <c r="AK258">
        <v>4</v>
      </c>
      <c r="AL258" t="s">
        <v>83</v>
      </c>
      <c r="AM258">
        <v>3</v>
      </c>
      <c r="AN258" s="40">
        <f t="shared" si="260"/>
        <v>0</v>
      </c>
      <c r="AO258">
        <v>3</v>
      </c>
      <c r="AP258" t="s">
        <v>83</v>
      </c>
      <c r="AQ258">
        <v>2</v>
      </c>
      <c r="AR258" s="40">
        <f t="shared" si="239"/>
        <v>0</v>
      </c>
      <c r="AS258">
        <v>2</v>
      </c>
      <c r="AT258" t="s">
        <v>83</v>
      </c>
      <c r="AU258">
        <v>2</v>
      </c>
      <c r="AV258" s="40">
        <f t="shared" si="261"/>
        <v>3</v>
      </c>
      <c r="AW258">
        <v>1</v>
      </c>
      <c r="AX258" t="s">
        <v>83</v>
      </c>
      <c r="AY258">
        <v>2</v>
      </c>
      <c r="AZ258" s="40">
        <f t="shared" si="262"/>
        <v>3</v>
      </c>
      <c r="BA258">
        <v>3</v>
      </c>
      <c r="BB258" t="s">
        <v>83</v>
      </c>
      <c r="BC258">
        <v>4</v>
      </c>
      <c r="BD258" s="40">
        <f t="shared" si="244"/>
        <v>4</v>
      </c>
      <c r="BE258" s="24">
        <f t="shared" si="263"/>
        <v>13</v>
      </c>
      <c r="BF258" s="14">
        <v>1</v>
      </c>
      <c r="BG258" t="s">
        <v>83</v>
      </c>
      <c r="BH258">
        <v>3</v>
      </c>
      <c r="BI258" s="40">
        <f t="shared" si="264"/>
        <v>3</v>
      </c>
      <c r="BJ258">
        <v>3</v>
      </c>
      <c r="BK258" t="s">
        <v>83</v>
      </c>
      <c r="BL258">
        <v>2</v>
      </c>
      <c r="BM258" s="40">
        <f t="shared" si="265"/>
        <v>0</v>
      </c>
      <c r="BN258">
        <v>1</v>
      </c>
      <c r="BO258" t="s">
        <v>83</v>
      </c>
      <c r="BP258">
        <v>2</v>
      </c>
      <c r="BQ258" s="40">
        <f t="shared" si="245"/>
        <v>0</v>
      </c>
      <c r="BR258">
        <v>2</v>
      </c>
      <c r="BS258" t="s">
        <v>83</v>
      </c>
      <c r="BT258">
        <v>3</v>
      </c>
      <c r="BU258" s="40">
        <f t="shared" si="266"/>
        <v>0</v>
      </c>
      <c r="BV258">
        <v>2</v>
      </c>
      <c r="BW258" t="s">
        <v>83</v>
      </c>
      <c r="BX258">
        <v>1</v>
      </c>
      <c r="BY258" s="40">
        <f t="shared" si="267"/>
        <v>0</v>
      </c>
      <c r="BZ258">
        <v>2</v>
      </c>
      <c r="CA258" t="s">
        <v>83</v>
      </c>
      <c r="CB258">
        <v>2</v>
      </c>
      <c r="CC258" s="40">
        <f t="shared" si="268"/>
        <v>0</v>
      </c>
      <c r="CD258" s="24">
        <f t="shared" si="269"/>
        <v>3</v>
      </c>
      <c r="CE258" s="14">
        <v>2</v>
      </c>
      <c r="CF258" t="s">
        <v>83</v>
      </c>
      <c r="CG258">
        <v>3</v>
      </c>
      <c r="CH258" s="40">
        <f t="shared" si="270"/>
        <v>0</v>
      </c>
      <c r="CI258">
        <v>3</v>
      </c>
      <c r="CJ258" t="s">
        <v>83</v>
      </c>
      <c r="CK258">
        <v>1</v>
      </c>
      <c r="CL258" s="40">
        <f t="shared" si="271"/>
        <v>3</v>
      </c>
      <c r="CM258">
        <v>2</v>
      </c>
      <c r="CN258" t="s">
        <v>83</v>
      </c>
      <c r="CO258">
        <v>2</v>
      </c>
      <c r="CP258" s="40">
        <f t="shared" si="272"/>
        <v>0</v>
      </c>
      <c r="CQ258">
        <v>4</v>
      </c>
      <c r="CR258" t="s">
        <v>83</v>
      </c>
      <c r="CS258">
        <v>3</v>
      </c>
      <c r="CT258" s="40">
        <f t="shared" si="273"/>
        <v>4</v>
      </c>
      <c r="CU258">
        <v>3</v>
      </c>
      <c r="CV258" t="s">
        <v>83</v>
      </c>
      <c r="CW258">
        <v>2</v>
      </c>
      <c r="CX258" s="40">
        <f t="shared" si="274"/>
        <v>4</v>
      </c>
      <c r="CY258">
        <v>2</v>
      </c>
      <c r="CZ258" t="s">
        <v>83</v>
      </c>
      <c r="DA258">
        <v>3</v>
      </c>
      <c r="DB258" s="40">
        <f t="shared" si="275"/>
        <v>0</v>
      </c>
      <c r="DC258" s="24">
        <f t="shared" si="276"/>
        <v>11</v>
      </c>
      <c r="DD258" s="14">
        <v>2</v>
      </c>
      <c r="DE258" t="s">
        <v>83</v>
      </c>
      <c r="DF258">
        <v>2</v>
      </c>
      <c r="DG258" s="40">
        <f t="shared" si="306"/>
        <v>0</v>
      </c>
      <c r="DH258">
        <v>3</v>
      </c>
      <c r="DI258" t="s">
        <v>83</v>
      </c>
      <c r="DJ258">
        <v>2</v>
      </c>
      <c r="DK258" s="40">
        <f t="shared" si="246"/>
        <v>3</v>
      </c>
      <c r="DL258">
        <v>2</v>
      </c>
      <c r="DM258" t="s">
        <v>83</v>
      </c>
      <c r="DN258">
        <v>1</v>
      </c>
      <c r="DO258" s="40">
        <f t="shared" si="277"/>
        <v>0</v>
      </c>
      <c r="DP258">
        <v>2</v>
      </c>
      <c r="DQ258" t="s">
        <v>83</v>
      </c>
      <c r="DR258">
        <v>2</v>
      </c>
      <c r="DS258" s="40">
        <f t="shared" si="314"/>
        <v>4</v>
      </c>
      <c r="DT258">
        <v>4</v>
      </c>
      <c r="DU258" t="s">
        <v>83</v>
      </c>
      <c r="DV258">
        <v>3</v>
      </c>
      <c r="DW258" s="40">
        <f t="shared" si="315"/>
        <v>4</v>
      </c>
      <c r="DX258">
        <v>1</v>
      </c>
      <c r="DY258" t="s">
        <v>83</v>
      </c>
      <c r="DZ258">
        <v>2</v>
      </c>
      <c r="EA258" s="39">
        <f t="shared" si="278"/>
        <v>3</v>
      </c>
      <c r="EB258" s="24">
        <f t="shared" si="247"/>
        <v>14</v>
      </c>
      <c r="EC258" s="14">
        <v>2</v>
      </c>
      <c r="ED258" t="s">
        <v>83</v>
      </c>
      <c r="EE258">
        <v>1</v>
      </c>
      <c r="EF258" s="40">
        <f t="shared" si="279"/>
        <v>0</v>
      </c>
      <c r="EG258">
        <v>2</v>
      </c>
      <c r="EH258" t="s">
        <v>83</v>
      </c>
      <c r="EI258">
        <v>1</v>
      </c>
      <c r="EJ258" s="40">
        <f t="shared" si="280"/>
        <v>4</v>
      </c>
      <c r="EK258">
        <v>2</v>
      </c>
      <c r="EL258" t="s">
        <v>83</v>
      </c>
      <c r="EM258">
        <v>2</v>
      </c>
      <c r="EN258" s="40">
        <f t="shared" si="311"/>
        <v>0</v>
      </c>
      <c r="EO258">
        <v>2</v>
      </c>
      <c r="EP258" t="s">
        <v>83</v>
      </c>
      <c r="EQ258">
        <v>1</v>
      </c>
      <c r="ER258" s="40">
        <f t="shared" si="281"/>
        <v>3</v>
      </c>
      <c r="ES258">
        <v>2</v>
      </c>
      <c r="ET258" t="s">
        <v>83</v>
      </c>
      <c r="EU258">
        <v>1</v>
      </c>
      <c r="EV258" s="40">
        <f t="shared" si="282"/>
        <v>0</v>
      </c>
      <c r="EW258">
        <v>2</v>
      </c>
      <c r="EX258" t="s">
        <v>83</v>
      </c>
      <c r="EY258">
        <v>3</v>
      </c>
      <c r="EZ258" s="40">
        <f t="shared" si="283"/>
        <v>4</v>
      </c>
      <c r="FA258" s="24">
        <f t="shared" si="284"/>
        <v>11</v>
      </c>
      <c r="FB258" s="14">
        <v>2</v>
      </c>
      <c r="FC258" t="s">
        <v>83</v>
      </c>
      <c r="FD258">
        <v>1</v>
      </c>
      <c r="FE258" s="40">
        <f t="shared" si="285"/>
        <v>4</v>
      </c>
      <c r="FF258">
        <v>3</v>
      </c>
      <c r="FG258" t="s">
        <v>83</v>
      </c>
      <c r="FH258">
        <v>2</v>
      </c>
      <c r="FI258" s="40">
        <f t="shared" si="286"/>
        <v>3</v>
      </c>
      <c r="FJ258">
        <v>2</v>
      </c>
      <c r="FK258" t="s">
        <v>83</v>
      </c>
      <c r="FL258">
        <v>2</v>
      </c>
      <c r="FM258" s="40">
        <f t="shared" si="287"/>
        <v>4</v>
      </c>
      <c r="FN258">
        <v>2</v>
      </c>
      <c r="FO258" t="s">
        <v>83</v>
      </c>
      <c r="FP258">
        <v>2</v>
      </c>
      <c r="FQ258" s="40">
        <f t="shared" si="248"/>
        <v>0</v>
      </c>
      <c r="FR258">
        <v>1</v>
      </c>
      <c r="FS258" t="s">
        <v>83</v>
      </c>
      <c r="FT258">
        <v>2</v>
      </c>
      <c r="FU258" s="40">
        <f t="shared" si="288"/>
        <v>4</v>
      </c>
      <c r="FV258">
        <v>1</v>
      </c>
      <c r="FW258" t="s">
        <v>83</v>
      </c>
      <c r="FX258">
        <v>2</v>
      </c>
      <c r="FY258" s="40">
        <f t="shared" si="249"/>
        <v>0</v>
      </c>
      <c r="FZ258" s="24">
        <f t="shared" si="250"/>
        <v>15</v>
      </c>
      <c r="GA258" s="14">
        <v>1</v>
      </c>
      <c r="GB258" t="s">
        <v>83</v>
      </c>
      <c r="GC258">
        <v>3</v>
      </c>
      <c r="GD258" s="40">
        <f t="shared" si="289"/>
        <v>0</v>
      </c>
      <c r="GE258">
        <v>2</v>
      </c>
      <c r="GF258" t="s">
        <v>83</v>
      </c>
      <c r="GG258">
        <v>1</v>
      </c>
      <c r="GH258" s="40">
        <f t="shared" si="313"/>
        <v>4</v>
      </c>
      <c r="GI258">
        <v>3</v>
      </c>
      <c r="GJ258" t="s">
        <v>83</v>
      </c>
      <c r="GK258">
        <v>2</v>
      </c>
      <c r="GL258" s="40">
        <f t="shared" si="290"/>
        <v>0</v>
      </c>
      <c r="GM258">
        <v>2</v>
      </c>
      <c r="GN258" t="s">
        <v>83</v>
      </c>
      <c r="GO258">
        <v>1</v>
      </c>
      <c r="GP258" s="40">
        <f t="shared" si="291"/>
        <v>3</v>
      </c>
      <c r="GQ258">
        <v>1</v>
      </c>
      <c r="GR258" t="s">
        <v>83</v>
      </c>
      <c r="GS258">
        <v>3</v>
      </c>
      <c r="GT258" s="40">
        <f t="shared" si="251"/>
        <v>4</v>
      </c>
      <c r="GU258">
        <v>3</v>
      </c>
      <c r="GV258" t="s">
        <v>83</v>
      </c>
      <c r="GW258">
        <v>2</v>
      </c>
      <c r="GX258" s="40">
        <f t="shared" si="292"/>
        <v>4</v>
      </c>
      <c r="GY258" s="24">
        <f t="shared" si="293"/>
        <v>15</v>
      </c>
      <c r="GZ258" s="28">
        <f t="shared" si="252"/>
        <v>85</v>
      </c>
      <c r="HA258" t="s">
        <v>140</v>
      </c>
      <c r="HB258">
        <f t="shared" si="253"/>
        <v>0</v>
      </c>
      <c r="HC258" t="s">
        <v>85</v>
      </c>
      <c r="HD258">
        <f t="shared" si="307"/>
        <v>9</v>
      </c>
      <c r="HE258" t="s">
        <v>133</v>
      </c>
      <c r="HF258">
        <f t="shared" si="254"/>
        <v>0</v>
      </c>
      <c r="HG258" t="s">
        <v>94</v>
      </c>
      <c r="HH258">
        <f t="shared" si="312"/>
        <v>9</v>
      </c>
      <c r="HI258" t="s">
        <v>165</v>
      </c>
      <c r="HJ258">
        <f t="shared" si="294"/>
        <v>9</v>
      </c>
      <c r="HK258" t="s">
        <v>89</v>
      </c>
      <c r="HL258">
        <f t="shared" si="295"/>
        <v>9</v>
      </c>
      <c r="HM258" t="s">
        <v>90</v>
      </c>
      <c r="HN258">
        <f t="shared" si="255"/>
        <v>9</v>
      </c>
      <c r="HO258" t="s">
        <v>96</v>
      </c>
      <c r="HP258">
        <f t="shared" si="296"/>
        <v>9</v>
      </c>
      <c r="HQ258" t="s">
        <v>136</v>
      </c>
      <c r="HR258" s="1">
        <f t="shared" si="297"/>
        <v>0</v>
      </c>
      <c r="HS258" t="s">
        <v>137</v>
      </c>
      <c r="HT258" s="1">
        <f t="shared" si="298"/>
        <v>6</v>
      </c>
      <c r="HU258" t="s">
        <v>86</v>
      </c>
      <c r="HV258" s="1">
        <f t="shared" si="299"/>
        <v>6</v>
      </c>
      <c r="HW258" t="s">
        <v>129</v>
      </c>
      <c r="HX258" s="1">
        <f t="shared" si="300"/>
        <v>0</v>
      </c>
      <c r="HY258" t="s">
        <v>130</v>
      </c>
      <c r="HZ258" s="1">
        <f t="shared" si="301"/>
        <v>6</v>
      </c>
      <c r="IA258" t="s">
        <v>142</v>
      </c>
      <c r="IB258" s="1">
        <f t="shared" si="302"/>
        <v>0</v>
      </c>
      <c r="IC258" t="s">
        <v>150</v>
      </c>
      <c r="ID258" s="1">
        <f t="shared" si="303"/>
        <v>0</v>
      </c>
      <c r="IE258" t="s">
        <v>135</v>
      </c>
      <c r="IF258" s="1">
        <f t="shared" si="304"/>
        <v>0</v>
      </c>
      <c r="IG258">
        <f t="shared" si="309"/>
        <v>72</v>
      </c>
      <c r="IH258" s="1">
        <f t="shared" si="305"/>
        <v>157</v>
      </c>
    </row>
    <row r="259" spans="1:242" ht="14.65" thickBot="1" x14ac:dyDescent="0.5">
      <c r="A259" s="1">
        <v>256</v>
      </c>
      <c r="B259" s="45">
        <f t="shared" si="240"/>
        <v>559</v>
      </c>
      <c r="C259" s="14" t="s">
        <v>679</v>
      </c>
      <c r="D259" t="s">
        <v>680</v>
      </c>
      <c r="E259" s="15" t="s">
        <v>745</v>
      </c>
      <c r="F259" s="28">
        <f t="shared" si="241"/>
        <v>138</v>
      </c>
      <c r="H259" s="14">
        <v>1</v>
      </c>
      <c r="I259" t="s">
        <v>83</v>
      </c>
      <c r="J259">
        <v>1</v>
      </c>
      <c r="K259" s="40">
        <f t="shared" si="256"/>
        <v>0</v>
      </c>
      <c r="L259">
        <v>1</v>
      </c>
      <c r="M259" t="s">
        <v>83</v>
      </c>
      <c r="N259">
        <v>3</v>
      </c>
      <c r="O259" s="40">
        <f t="shared" si="310"/>
        <v>4</v>
      </c>
      <c r="P259">
        <v>2</v>
      </c>
      <c r="Q259" t="s">
        <v>83</v>
      </c>
      <c r="R259">
        <v>2</v>
      </c>
      <c r="S259" s="40">
        <f t="shared" si="257"/>
        <v>0</v>
      </c>
      <c r="T259">
        <v>3</v>
      </c>
      <c r="U259" t="s">
        <v>83</v>
      </c>
      <c r="V259">
        <v>1</v>
      </c>
      <c r="W259" s="40">
        <f t="shared" si="242"/>
        <v>0</v>
      </c>
      <c r="X259">
        <v>2</v>
      </c>
      <c r="Y259" t="s">
        <v>83</v>
      </c>
      <c r="Z259">
        <v>1</v>
      </c>
      <c r="AA259" s="40">
        <f t="shared" si="243"/>
        <v>0</v>
      </c>
      <c r="AB259">
        <v>3</v>
      </c>
      <c r="AC259" t="s">
        <v>83</v>
      </c>
      <c r="AD259">
        <v>1</v>
      </c>
      <c r="AE259" s="40">
        <f t="shared" si="258"/>
        <v>4</v>
      </c>
      <c r="AF259" s="24">
        <f t="shared" si="259"/>
        <v>8</v>
      </c>
      <c r="AG259" s="14">
        <v>4</v>
      </c>
      <c r="AH259" t="s">
        <v>83</v>
      </c>
      <c r="AI259">
        <v>1</v>
      </c>
      <c r="AJ259" s="40">
        <f t="shared" si="308"/>
        <v>3</v>
      </c>
      <c r="AK259">
        <v>1</v>
      </c>
      <c r="AL259" t="s">
        <v>83</v>
      </c>
      <c r="AM259">
        <v>3</v>
      </c>
      <c r="AN259" s="40">
        <f t="shared" si="260"/>
        <v>0</v>
      </c>
      <c r="AO259">
        <v>3</v>
      </c>
      <c r="AP259" t="s">
        <v>83</v>
      </c>
      <c r="AQ259">
        <v>1</v>
      </c>
      <c r="AR259" s="40">
        <f t="shared" ref="AR259:AR322" si="316">IF(AND(AO259=0,AQ259=2),6,IF(AO259-AQ259=-2,4,IF(AO259&lt;AQ259,3,0)))</f>
        <v>0</v>
      </c>
      <c r="AS259">
        <v>3</v>
      </c>
      <c r="AT259" t="s">
        <v>83</v>
      </c>
      <c r="AU259">
        <v>1</v>
      </c>
      <c r="AV259" s="40">
        <f t="shared" si="261"/>
        <v>0</v>
      </c>
      <c r="AW259">
        <v>1</v>
      </c>
      <c r="AX259" t="s">
        <v>83</v>
      </c>
      <c r="AY259">
        <v>2</v>
      </c>
      <c r="AZ259" s="40">
        <f t="shared" si="262"/>
        <v>3</v>
      </c>
      <c r="BA259">
        <v>2</v>
      </c>
      <c r="BB259" t="s">
        <v>83</v>
      </c>
      <c r="BC259">
        <v>2</v>
      </c>
      <c r="BD259" s="40">
        <f t="shared" si="244"/>
        <v>0</v>
      </c>
      <c r="BE259" s="24">
        <f t="shared" si="263"/>
        <v>6</v>
      </c>
      <c r="BF259" s="14">
        <v>4</v>
      </c>
      <c r="BG259" t="s">
        <v>83</v>
      </c>
      <c r="BH259">
        <v>1</v>
      </c>
      <c r="BI259" s="40">
        <f t="shared" si="264"/>
        <v>0</v>
      </c>
      <c r="BJ259">
        <v>2</v>
      </c>
      <c r="BK259" t="s">
        <v>83</v>
      </c>
      <c r="BL259">
        <v>2</v>
      </c>
      <c r="BM259" s="40">
        <f t="shared" si="265"/>
        <v>3</v>
      </c>
      <c r="BN259">
        <v>2</v>
      </c>
      <c r="BO259" t="s">
        <v>83</v>
      </c>
      <c r="BP259">
        <v>1</v>
      </c>
      <c r="BQ259" s="40">
        <f t="shared" si="245"/>
        <v>3</v>
      </c>
      <c r="BR259">
        <v>4</v>
      </c>
      <c r="BS259" t="s">
        <v>83</v>
      </c>
      <c r="BT259">
        <v>2</v>
      </c>
      <c r="BU259" s="40">
        <f t="shared" si="266"/>
        <v>4</v>
      </c>
      <c r="BV259">
        <v>2</v>
      </c>
      <c r="BW259" t="s">
        <v>83</v>
      </c>
      <c r="BX259">
        <v>3</v>
      </c>
      <c r="BY259" s="40">
        <f t="shared" si="267"/>
        <v>3</v>
      </c>
      <c r="BZ259">
        <v>2</v>
      </c>
      <c r="CA259" t="s">
        <v>83</v>
      </c>
      <c r="CB259">
        <v>2</v>
      </c>
      <c r="CC259" s="40">
        <f t="shared" si="268"/>
        <v>0</v>
      </c>
      <c r="CD259" s="24">
        <f t="shared" si="269"/>
        <v>13</v>
      </c>
      <c r="CE259" s="14">
        <v>2</v>
      </c>
      <c r="CF259" t="s">
        <v>83</v>
      </c>
      <c r="CG259">
        <v>1</v>
      </c>
      <c r="CH259" s="40">
        <f t="shared" si="270"/>
        <v>0</v>
      </c>
      <c r="CI259">
        <v>3</v>
      </c>
      <c r="CJ259" t="s">
        <v>83</v>
      </c>
      <c r="CK259">
        <v>0</v>
      </c>
      <c r="CL259" s="40">
        <f t="shared" si="271"/>
        <v>4</v>
      </c>
      <c r="CM259">
        <v>1</v>
      </c>
      <c r="CN259" t="s">
        <v>83</v>
      </c>
      <c r="CO259">
        <v>1</v>
      </c>
      <c r="CP259" s="40">
        <f t="shared" si="272"/>
        <v>0</v>
      </c>
      <c r="CQ259">
        <v>4</v>
      </c>
      <c r="CR259" t="s">
        <v>83</v>
      </c>
      <c r="CS259">
        <v>2</v>
      </c>
      <c r="CT259" s="40">
        <f t="shared" si="273"/>
        <v>3</v>
      </c>
      <c r="CU259">
        <v>1</v>
      </c>
      <c r="CV259" t="s">
        <v>83</v>
      </c>
      <c r="CW259">
        <v>1</v>
      </c>
      <c r="CX259" s="40">
        <f t="shared" si="274"/>
        <v>0</v>
      </c>
      <c r="CY259">
        <v>2</v>
      </c>
      <c r="CZ259" t="s">
        <v>83</v>
      </c>
      <c r="DA259">
        <v>4</v>
      </c>
      <c r="DB259" s="40">
        <f t="shared" si="275"/>
        <v>0</v>
      </c>
      <c r="DC259" s="24">
        <f t="shared" si="276"/>
        <v>7</v>
      </c>
      <c r="DD259" s="14">
        <v>3</v>
      </c>
      <c r="DE259" t="s">
        <v>83</v>
      </c>
      <c r="DF259">
        <v>1</v>
      </c>
      <c r="DG259" s="40">
        <f t="shared" si="306"/>
        <v>0</v>
      </c>
      <c r="DH259">
        <v>4</v>
      </c>
      <c r="DI259" t="s">
        <v>83</v>
      </c>
      <c r="DJ259">
        <v>1</v>
      </c>
      <c r="DK259" s="40">
        <f t="shared" si="246"/>
        <v>3</v>
      </c>
      <c r="DL259">
        <v>3</v>
      </c>
      <c r="DM259" t="s">
        <v>83</v>
      </c>
      <c r="DN259">
        <v>2</v>
      </c>
      <c r="DO259" s="40">
        <f t="shared" si="277"/>
        <v>0</v>
      </c>
      <c r="DP259">
        <v>3</v>
      </c>
      <c r="DQ259" t="s">
        <v>83</v>
      </c>
      <c r="DR259">
        <v>2</v>
      </c>
      <c r="DS259" s="40">
        <f t="shared" si="314"/>
        <v>0</v>
      </c>
      <c r="DT259">
        <v>2</v>
      </c>
      <c r="DU259" t="s">
        <v>83</v>
      </c>
      <c r="DV259">
        <v>4</v>
      </c>
      <c r="DW259" s="40">
        <f t="shared" si="315"/>
        <v>1</v>
      </c>
      <c r="DX259">
        <v>1</v>
      </c>
      <c r="DY259" t="s">
        <v>83</v>
      </c>
      <c r="DZ259">
        <v>4</v>
      </c>
      <c r="EA259" s="39">
        <f t="shared" si="278"/>
        <v>3</v>
      </c>
      <c r="EB259" s="24">
        <f t="shared" si="247"/>
        <v>7</v>
      </c>
      <c r="EC259" s="14">
        <v>3</v>
      </c>
      <c r="ED259" t="s">
        <v>83</v>
      </c>
      <c r="EE259">
        <v>2</v>
      </c>
      <c r="EF259" s="40">
        <f t="shared" si="279"/>
        <v>0</v>
      </c>
      <c r="EG259">
        <v>1</v>
      </c>
      <c r="EH259" t="s">
        <v>83</v>
      </c>
      <c r="EI259">
        <v>3</v>
      </c>
      <c r="EJ259" s="40">
        <f t="shared" si="280"/>
        <v>0</v>
      </c>
      <c r="EK259">
        <v>2</v>
      </c>
      <c r="EL259" t="s">
        <v>83</v>
      </c>
      <c r="EM259">
        <v>1</v>
      </c>
      <c r="EN259" s="40">
        <f t="shared" si="311"/>
        <v>0</v>
      </c>
      <c r="EO259">
        <v>3</v>
      </c>
      <c r="EP259" t="s">
        <v>83</v>
      </c>
      <c r="EQ259">
        <v>2</v>
      </c>
      <c r="ER259" s="40">
        <f t="shared" si="281"/>
        <v>3</v>
      </c>
      <c r="ES259">
        <v>2</v>
      </c>
      <c r="ET259" t="s">
        <v>83</v>
      </c>
      <c r="EU259">
        <v>2</v>
      </c>
      <c r="EV259" s="40">
        <f t="shared" si="282"/>
        <v>3</v>
      </c>
      <c r="EW259">
        <v>2</v>
      </c>
      <c r="EX259" t="s">
        <v>83</v>
      </c>
      <c r="EY259">
        <v>3</v>
      </c>
      <c r="EZ259" s="40">
        <f t="shared" si="283"/>
        <v>4</v>
      </c>
      <c r="FA259" s="24">
        <f t="shared" si="284"/>
        <v>10</v>
      </c>
      <c r="FB259" s="14">
        <v>0</v>
      </c>
      <c r="FC259" t="s">
        <v>83</v>
      </c>
      <c r="FD259">
        <v>0</v>
      </c>
      <c r="FE259" s="40">
        <f t="shared" si="285"/>
        <v>0</v>
      </c>
      <c r="FF259">
        <v>0</v>
      </c>
      <c r="FG259" t="s">
        <v>83</v>
      </c>
      <c r="FH259">
        <v>0</v>
      </c>
      <c r="FI259" s="40">
        <f t="shared" si="286"/>
        <v>0</v>
      </c>
      <c r="FJ259">
        <v>0</v>
      </c>
      <c r="FK259" t="s">
        <v>83</v>
      </c>
      <c r="FL259">
        <v>0</v>
      </c>
      <c r="FM259" s="40">
        <f t="shared" si="287"/>
        <v>3</v>
      </c>
      <c r="FN259">
        <v>2</v>
      </c>
      <c r="FO259" t="s">
        <v>83</v>
      </c>
      <c r="FP259">
        <v>3</v>
      </c>
      <c r="FQ259" s="40">
        <f t="shared" si="248"/>
        <v>0</v>
      </c>
      <c r="FR259">
        <v>1</v>
      </c>
      <c r="FS259" t="s">
        <v>83</v>
      </c>
      <c r="FT259">
        <v>2</v>
      </c>
      <c r="FU259" s="40">
        <f t="shared" si="288"/>
        <v>4</v>
      </c>
      <c r="FV259">
        <v>1</v>
      </c>
      <c r="FW259" t="s">
        <v>83</v>
      </c>
      <c r="FX259">
        <v>4</v>
      </c>
      <c r="FY259" s="40">
        <f t="shared" si="249"/>
        <v>0</v>
      </c>
      <c r="FZ259" s="24">
        <f t="shared" si="250"/>
        <v>7</v>
      </c>
      <c r="GA259" s="14">
        <v>0</v>
      </c>
      <c r="GB259" t="s">
        <v>83</v>
      </c>
      <c r="GC259">
        <v>0</v>
      </c>
      <c r="GD259" s="40">
        <f t="shared" si="289"/>
        <v>6</v>
      </c>
      <c r="GE259">
        <v>0</v>
      </c>
      <c r="GF259" t="s">
        <v>83</v>
      </c>
      <c r="GG259">
        <v>0</v>
      </c>
      <c r="GH259" s="40">
        <f t="shared" si="313"/>
        <v>0</v>
      </c>
      <c r="GI259">
        <v>0</v>
      </c>
      <c r="GJ259" t="s">
        <v>83</v>
      </c>
      <c r="GK259">
        <v>0</v>
      </c>
      <c r="GL259" s="40">
        <f t="shared" si="290"/>
        <v>0</v>
      </c>
      <c r="GM259">
        <v>3</v>
      </c>
      <c r="GN259" t="s">
        <v>83</v>
      </c>
      <c r="GO259">
        <v>3</v>
      </c>
      <c r="GP259" s="40">
        <f t="shared" si="291"/>
        <v>0</v>
      </c>
      <c r="GQ259">
        <v>1</v>
      </c>
      <c r="GR259" t="s">
        <v>83</v>
      </c>
      <c r="GS259">
        <v>3</v>
      </c>
      <c r="GT259" s="40">
        <f t="shared" si="251"/>
        <v>4</v>
      </c>
      <c r="GU259">
        <v>2</v>
      </c>
      <c r="GV259" t="s">
        <v>83</v>
      </c>
      <c r="GW259">
        <v>4</v>
      </c>
      <c r="GX259" s="40">
        <f t="shared" si="292"/>
        <v>0</v>
      </c>
      <c r="GY259" s="24">
        <f t="shared" si="293"/>
        <v>10</v>
      </c>
      <c r="GZ259" s="28">
        <f t="shared" si="252"/>
        <v>68</v>
      </c>
      <c r="HA259" t="s">
        <v>84</v>
      </c>
      <c r="HB259">
        <f t="shared" si="253"/>
        <v>9</v>
      </c>
      <c r="HC259" t="s">
        <v>85</v>
      </c>
      <c r="HD259">
        <f t="shared" si="307"/>
        <v>9</v>
      </c>
      <c r="HE259" t="s">
        <v>93</v>
      </c>
      <c r="HF259">
        <f t="shared" si="254"/>
        <v>9</v>
      </c>
      <c r="HG259" t="s">
        <v>94</v>
      </c>
      <c r="HH259">
        <f t="shared" si="312"/>
        <v>9</v>
      </c>
      <c r="HI259" t="s">
        <v>130</v>
      </c>
      <c r="HJ259">
        <f t="shared" si="294"/>
        <v>5</v>
      </c>
      <c r="HK259" t="s">
        <v>95</v>
      </c>
      <c r="HL259">
        <f t="shared" si="295"/>
        <v>5</v>
      </c>
      <c r="HM259" t="s">
        <v>90</v>
      </c>
      <c r="HN259">
        <f t="shared" si="255"/>
        <v>9</v>
      </c>
      <c r="HO259" t="s">
        <v>96</v>
      </c>
      <c r="HP259">
        <f t="shared" si="296"/>
        <v>9</v>
      </c>
      <c r="HQ259" t="s">
        <v>140</v>
      </c>
      <c r="HR259" s="1">
        <f t="shared" si="297"/>
        <v>0</v>
      </c>
      <c r="HS259" t="s">
        <v>92</v>
      </c>
      <c r="HT259" s="1">
        <f t="shared" si="298"/>
        <v>0</v>
      </c>
      <c r="HU259" t="s">
        <v>86</v>
      </c>
      <c r="HV259" s="1">
        <f t="shared" si="299"/>
        <v>6</v>
      </c>
      <c r="HW259" t="s">
        <v>129</v>
      </c>
      <c r="HX259" s="1">
        <f t="shared" si="300"/>
        <v>0</v>
      </c>
      <c r="HY259" t="s">
        <v>88</v>
      </c>
      <c r="HZ259" s="1">
        <f t="shared" si="301"/>
        <v>0</v>
      </c>
      <c r="IA259" t="s">
        <v>131</v>
      </c>
      <c r="IB259" s="1">
        <f t="shared" si="302"/>
        <v>0</v>
      </c>
      <c r="IC259" t="s">
        <v>150</v>
      </c>
      <c r="ID259" s="1">
        <f t="shared" si="303"/>
        <v>0</v>
      </c>
      <c r="IE259" t="s">
        <v>135</v>
      </c>
      <c r="IF259" s="1">
        <f t="shared" si="304"/>
        <v>0</v>
      </c>
      <c r="IG259">
        <f t="shared" si="309"/>
        <v>70</v>
      </c>
      <c r="IH259" s="1">
        <f t="shared" si="305"/>
        <v>138</v>
      </c>
    </row>
    <row r="260" spans="1:242" ht="14.65" thickBot="1" x14ac:dyDescent="0.5">
      <c r="A260" s="1">
        <v>257</v>
      </c>
      <c r="B260" s="45">
        <f t="shared" ref="B260:B323" si="317">RANK(F260,$F$4:$F$771)</f>
        <v>700</v>
      </c>
      <c r="C260" s="14" t="s">
        <v>681</v>
      </c>
      <c r="D260" t="s">
        <v>682</v>
      </c>
      <c r="E260" s="15" t="s">
        <v>745</v>
      </c>
      <c r="F260" s="28">
        <f t="shared" ref="F260:F323" si="318">AF260+BE260+CD260+DC260+EB260+FA260+FZ260+GY260+IG260</f>
        <v>117</v>
      </c>
      <c r="H260" s="14">
        <v>2</v>
      </c>
      <c r="I260" t="s">
        <v>83</v>
      </c>
      <c r="J260">
        <v>1</v>
      </c>
      <c r="K260" s="40">
        <f t="shared" si="256"/>
        <v>0</v>
      </c>
      <c r="L260">
        <v>0</v>
      </c>
      <c r="M260" t="s">
        <v>83</v>
      </c>
      <c r="N260">
        <v>1</v>
      </c>
      <c r="O260" s="40">
        <f t="shared" si="310"/>
        <v>3</v>
      </c>
      <c r="P260">
        <v>1</v>
      </c>
      <c r="Q260" t="s">
        <v>83</v>
      </c>
      <c r="R260">
        <v>0</v>
      </c>
      <c r="S260" s="40">
        <f t="shared" si="257"/>
        <v>0</v>
      </c>
      <c r="T260">
        <v>1</v>
      </c>
      <c r="U260" t="s">
        <v>83</v>
      </c>
      <c r="V260">
        <v>2</v>
      </c>
      <c r="W260" s="40">
        <f t="shared" ref="W260:W323" si="319">IF(AND(T260=1,V260=1),6,IF(AND(T260=V260,OR(T260=0,T260=2)),4,IF(T260=V260,3,0)))</f>
        <v>0</v>
      </c>
      <c r="X260">
        <v>2</v>
      </c>
      <c r="Y260" t="s">
        <v>83</v>
      </c>
      <c r="Z260">
        <v>1</v>
      </c>
      <c r="AA260" s="40">
        <f t="shared" ref="AA260:AA323" si="320">IF(AND(X260=1,Z260=2),6,IF(X260-Z260=-1,4,IF(X260&lt;Z260,3,0)))</f>
        <v>0</v>
      </c>
      <c r="AB260">
        <v>1</v>
      </c>
      <c r="AC260" t="s">
        <v>83</v>
      </c>
      <c r="AD260">
        <v>1</v>
      </c>
      <c r="AE260" s="40">
        <f t="shared" si="258"/>
        <v>0</v>
      </c>
      <c r="AF260" s="24">
        <f t="shared" si="259"/>
        <v>3</v>
      </c>
      <c r="AG260" s="14">
        <v>2</v>
      </c>
      <c r="AH260" t="s">
        <v>83</v>
      </c>
      <c r="AI260">
        <v>1</v>
      </c>
      <c r="AJ260" s="40">
        <f t="shared" si="308"/>
        <v>3</v>
      </c>
      <c r="AK260">
        <v>1</v>
      </c>
      <c r="AL260" t="s">
        <v>83</v>
      </c>
      <c r="AM260">
        <v>1</v>
      </c>
      <c r="AN260" s="40">
        <f t="shared" si="260"/>
        <v>6</v>
      </c>
      <c r="AO260">
        <v>2</v>
      </c>
      <c r="AP260" t="s">
        <v>83</v>
      </c>
      <c r="AQ260">
        <v>1</v>
      </c>
      <c r="AR260" s="40">
        <f t="shared" si="316"/>
        <v>0</v>
      </c>
      <c r="AS260">
        <v>3</v>
      </c>
      <c r="AT260" t="s">
        <v>83</v>
      </c>
      <c r="AU260">
        <v>2</v>
      </c>
      <c r="AV260" s="40">
        <f t="shared" si="261"/>
        <v>0</v>
      </c>
      <c r="AW260">
        <v>1</v>
      </c>
      <c r="AX260" t="s">
        <v>83</v>
      </c>
      <c r="AY260">
        <v>2</v>
      </c>
      <c r="AZ260" s="40">
        <f t="shared" si="262"/>
        <v>3</v>
      </c>
      <c r="BA260">
        <v>1</v>
      </c>
      <c r="BB260" t="s">
        <v>83</v>
      </c>
      <c r="BC260">
        <v>2</v>
      </c>
      <c r="BD260" s="40">
        <f t="shared" ref="BD260:BD323" si="321">IF(AND(BA260=0,BC260=1),6,IF(BA260-BC260=-1,4,IF(BA260&lt;BC260,3,0)))</f>
        <v>4</v>
      </c>
      <c r="BE260" s="24">
        <f t="shared" si="263"/>
        <v>16</v>
      </c>
      <c r="BF260" s="14">
        <v>1</v>
      </c>
      <c r="BG260" t="s">
        <v>83</v>
      </c>
      <c r="BH260">
        <v>1</v>
      </c>
      <c r="BI260" s="40">
        <f t="shared" si="264"/>
        <v>0</v>
      </c>
      <c r="BJ260">
        <v>2</v>
      </c>
      <c r="BK260" t="s">
        <v>83</v>
      </c>
      <c r="BL260">
        <v>2</v>
      </c>
      <c r="BM260" s="40">
        <f t="shared" si="265"/>
        <v>3</v>
      </c>
      <c r="BN260">
        <v>1</v>
      </c>
      <c r="BO260" t="s">
        <v>83</v>
      </c>
      <c r="BP260">
        <v>1</v>
      </c>
      <c r="BQ260" s="40">
        <f t="shared" ref="BQ260:BQ323" si="322">IF(AND(BN260=2,BP260=0),6,IF(BN260-BP260=2,4,IF(BN260&gt;BP260,3,0)))</f>
        <v>0</v>
      </c>
      <c r="BR260">
        <v>1</v>
      </c>
      <c r="BS260" t="s">
        <v>83</v>
      </c>
      <c r="BT260">
        <v>1</v>
      </c>
      <c r="BU260" s="40">
        <f t="shared" si="266"/>
        <v>0</v>
      </c>
      <c r="BV260">
        <v>1</v>
      </c>
      <c r="BW260" t="s">
        <v>83</v>
      </c>
      <c r="BX260">
        <v>1</v>
      </c>
      <c r="BY260" s="40">
        <f t="shared" si="267"/>
        <v>0</v>
      </c>
      <c r="BZ260">
        <v>1</v>
      </c>
      <c r="CA260" t="s">
        <v>83</v>
      </c>
      <c r="CB260">
        <v>1</v>
      </c>
      <c r="CC260" s="40">
        <f t="shared" si="268"/>
        <v>0</v>
      </c>
      <c r="CD260" s="24">
        <f t="shared" si="269"/>
        <v>3</v>
      </c>
      <c r="CE260" s="14">
        <v>1</v>
      </c>
      <c r="CF260" t="s">
        <v>83</v>
      </c>
      <c r="CG260">
        <v>2</v>
      </c>
      <c r="CH260" s="40">
        <f t="shared" si="270"/>
        <v>0</v>
      </c>
      <c r="CI260">
        <v>2</v>
      </c>
      <c r="CJ260" t="s">
        <v>83</v>
      </c>
      <c r="CK260">
        <v>1</v>
      </c>
      <c r="CL260" s="40">
        <f t="shared" si="271"/>
        <v>3</v>
      </c>
      <c r="CM260">
        <v>1</v>
      </c>
      <c r="CN260" t="s">
        <v>83</v>
      </c>
      <c r="CO260">
        <v>1</v>
      </c>
      <c r="CP260" s="40">
        <f t="shared" si="272"/>
        <v>0</v>
      </c>
      <c r="CQ260">
        <v>1</v>
      </c>
      <c r="CR260" t="s">
        <v>83</v>
      </c>
      <c r="CS260">
        <v>1</v>
      </c>
      <c r="CT260" s="40">
        <f t="shared" si="273"/>
        <v>0</v>
      </c>
      <c r="CU260">
        <v>1</v>
      </c>
      <c r="CV260" t="s">
        <v>83</v>
      </c>
      <c r="CW260">
        <v>1</v>
      </c>
      <c r="CX260" s="40">
        <f t="shared" si="274"/>
        <v>0</v>
      </c>
      <c r="CY260">
        <v>2</v>
      </c>
      <c r="CZ260" t="s">
        <v>83</v>
      </c>
      <c r="DA260">
        <v>3</v>
      </c>
      <c r="DB260" s="40">
        <f t="shared" si="275"/>
        <v>0</v>
      </c>
      <c r="DC260" s="24">
        <f t="shared" si="276"/>
        <v>3</v>
      </c>
      <c r="DD260" s="14">
        <v>2</v>
      </c>
      <c r="DE260" t="s">
        <v>83</v>
      </c>
      <c r="DF260">
        <v>0</v>
      </c>
      <c r="DG260" s="40">
        <f t="shared" si="306"/>
        <v>0</v>
      </c>
      <c r="DH260">
        <v>1</v>
      </c>
      <c r="DI260" t="s">
        <v>83</v>
      </c>
      <c r="DJ260">
        <v>2</v>
      </c>
      <c r="DK260" s="40">
        <f t="shared" ref="DK260:DK323" si="323">IF(AND(DH260=7,DJ260=0),6,IF(DH260-DJ260=7,4,IF(DH260&gt;DJ260,3,0)))</f>
        <v>0</v>
      </c>
      <c r="DL260">
        <v>0</v>
      </c>
      <c r="DM260" t="s">
        <v>83</v>
      </c>
      <c r="DN260">
        <v>2</v>
      </c>
      <c r="DO260" s="40">
        <f t="shared" si="277"/>
        <v>3</v>
      </c>
      <c r="DP260">
        <v>1</v>
      </c>
      <c r="DQ260" t="s">
        <v>83</v>
      </c>
      <c r="DR260">
        <v>2</v>
      </c>
      <c r="DS260" s="40">
        <f t="shared" si="314"/>
        <v>0</v>
      </c>
      <c r="DT260">
        <v>1</v>
      </c>
      <c r="DU260" t="s">
        <v>83</v>
      </c>
      <c r="DV260">
        <v>1</v>
      </c>
      <c r="DW260" s="40">
        <f t="shared" si="315"/>
        <v>1</v>
      </c>
      <c r="DX260">
        <v>0</v>
      </c>
      <c r="DY260" t="s">
        <v>83</v>
      </c>
      <c r="DZ260">
        <v>2</v>
      </c>
      <c r="EA260" s="39">
        <f t="shared" si="278"/>
        <v>4</v>
      </c>
      <c r="EB260" s="24">
        <f t="shared" ref="EB260:EB323" si="324">DG260+DK260+DO260+DS260+DW260+EA260</f>
        <v>8</v>
      </c>
      <c r="EC260" s="14">
        <v>1</v>
      </c>
      <c r="ED260" t="s">
        <v>83</v>
      </c>
      <c r="EE260">
        <v>0</v>
      </c>
      <c r="EF260" s="40">
        <f t="shared" si="279"/>
        <v>0</v>
      </c>
      <c r="EG260">
        <v>1</v>
      </c>
      <c r="EH260" t="s">
        <v>83</v>
      </c>
      <c r="EI260">
        <v>2</v>
      </c>
      <c r="EJ260" s="40">
        <f t="shared" si="280"/>
        <v>0</v>
      </c>
      <c r="EK260">
        <v>1</v>
      </c>
      <c r="EL260" t="s">
        <v>83</v>
      </c>
      <c r="EM260">
        <v>1</v>
      </c>
      <c r="EN260" s="40">
        <f t="shared" si="311"/>
        <v>0</v>
      </c>
      <c r="EO260">
        <v>0</v>
      </c>
      <c r="EP260" t="s">
        <v>83</v>
      </c>
      <c r="EQ260">
        <v>2</v>
      </c>
      <c r="ER260" s="40">
        <f t="shared" si="281"/>
        <v>0</v>
      </c>
      <c r="ES260">
        <v>1</v>
      </c>
      <c r="ET260" t="s">
        <v>83</v>
      </c>
      <c r="EU260">
        <v>2</v>
      </c>
      <c r="EV260" s="40">
        <f t="shared" si="282"/>
        <v>0</v>
      </c>
      <c r="EW260">
        <v>2</v>
      </c>
      <c r="EX260" t="s">
        <v>83</v>
      </c>
      <c r="EY260">
        <v>1</v>
      </c>
      <c r="EZ260" s="40">
        <f t="shared" si="283"/>
        <v>3</v>
      </c>
      <c r="FA260" s="24">
        <f t="shared" si="284"/>
        <v>3</v>
      </c>
      <c r="FB260" s="14">
        <v>2</v>
      </c>
      <c r="FC260" t="s">
        <v>83</v>
      </c>
      <c r="FD260">
        <v>1</v>
      </c>
      <c r="FE260" s="40">
        <f t="shared" si="285"/>
        <v>4</v>
      </c>
      <c r="FF260">
        <v>2</v>
      </c>
      <c r="FG260" t="s">
        <v>83</v>
      </c>
      <c r="FH260">
        <v>0</v>
      </c>
      <c r="FI260" s="40">
        <f t="shared" si="286"/>
        <v>6</v>
      </c>
      <c r="FJ260">
        <v>1</v>
      </c>
      <c r="FK260" t="s">
        <v>83</v>
      </c>
      <c r="FL260">
        <v>1</v>
      </c>
      <c r="FM260" s="40">
        <f t="shared" si="287"/>
        <v>3</v>
      </c>
      <c r="FN260">
        <v>1</v>
      </c>
      <c r="FO260" t="s">
        <v>83</v>
      </c>
      <c r="FP260">
        <v>2</v>
      </c>
      <c r="FQ260" s="40">
        <f t="shared" ref="FQ260:FQ323" si="325">(IF(AND(FN260=1,FP260=0),6,IF(FN260-FP260=1,4,IF(FN260&gt;FP260,3,0))))</f>
        <v>0</v>
      </c>
      <c r="FR260">
        <v>0</v>
      </c>
      <c r="FS260" t="s">
        <v>83</v>
      </c>
      <c r="FT260">
        <v>2</v>
      </c>
      <c r="FU260" s="40">
        <f t="shared" si="288"/>
        <v>3</v>
      </c>
      <c r="FV260">
        <v>1</v>
      </c>
      <c r="FW260" t="s">
        <v>83</v>
      </c>
      <c r="FX260">
        <v>2</v>
      </c>
      <c r="FY260" s="40">
        <f t="shared" ref="FY260:FY323" si="326">IF(AND(FV260=1,FX260=0),6,IF(FV260-FX260=1,4,IF(FV260&gt;FX260,3,0)))</f>
        <v>0</v>
      </c>
      <c r="FZ260" s="24">
        <f t="shared" ref="FZ260:FZ323" si="327">FE260+FI260+FM260+FQ260+FU260+FY260</f>
        <v>16</v>
      </c>
      <c r="GA260" s="14">
        <v>1</v>
      </c>
      <c r="GB260" t="s">
        <v>83</v>
      </c>
      <c r="GC260">
        <v>1</v>
      </c>
      <c r="GD260" s="40">
        <f t="shared" si="289"/>
        <v>4</v>
      </c>
      <c r="GE260">
        <v>2</v>
      </c>
      <c r="GF260" t="s">
        <v>83</v>
      </c>
      <c r="GG260">
        <v>1</v>
      </c>
      <c r="GH260" s="40">
        <f t="shared" si="313"/>
        <v>4</v>
      </c>
      <c r="GI260">
        <v>1</v>
      </c>
      <c r="GJ260" t="s">
        <v>83</v>
      </c>
      <c r="GK260">
        <v>1</v>
      </c>
      <c r="GL260" s="40">
        <f t="shared" si="290"/>
        <v>0</v>
      </c>
      <c r="GM260">
        <v>2</v>
      </c>
      <c r="GN260" t="s">
        <v>83</v>
      </c>
      <c r="GO260">
        <v>1</v>
      </c>
      <c r="GP260" s="40">
        <f t="shared" si="291"/>
        <v>3</v>
      </c>
      <c r="GQ260">
        <v>2</v>
      </c>
      <c r="GR260" t="s">
        <v>83</v>
      </c>
      <c r="GS260">
        <v>1</v>
      </c>
      <c r="GT260" s="40">
        <f t="shared" ref="GT260:GT323" si="328">IF(AND(GQ260=0,GS260=2),6,IF(GQ260-GS260=-2,4,IF(GQ260&lt;GS260,3,0)))</f>
        <v>0</v>
      </c>
      <c r="GU260">
        <v>1</v>
      </c>
      <c r="GV260" t="s">
        <v>83</v>
      </c>
      <c r="GW260">
        <v>2</v>
      </c>
      <c r="GX260" s="40">
        <f t="shared" si="292"/>
        <v>0</v>
      </c>
      <c r="GY260" s="24">
        <f t="shared" si="293"/>
        <v>11</v>
      </c>
      <c r="GZ260" s="28">
        <f t="shared" ref="GZ260:GZ323" si="329">AF260+BE260+CD260+DC260+EB260+FA260+FZ260+GY260</f>
        <v>63</v>
      </c>
      <c r="HA260" t="s">
        <v>136</v>
      </c>
      <c r="HB260">
        <f t="shared" ref="HB260:HB323" si="330">IF(HA260="Niederlande",9,IF(HA260="Senegal",5,0))</f>
        <v>0</v>
      </c>
      <c r="HC260" t="s">
        <v>85</v>
      </c>
      <c r="HD260">
        <f t="shared" si="307"/>
        <v>9</v>
      </c>
      <c r="HE260" t="s">
        <v>86</v>
      </c>
      <c r="HF260">
        <f t="shared" ref="HF260:HF323" si="331">IF(HE260="Argentinien",9,IF(HE260="Polen",5,0))</f>
        <v>5</v>
      </c>
      <c r="HG260" t="s">
        <v>94</v>
      </c>
      <c r="HH260">
        <f t="shared" si="312"/>
        <v>9</v>
      </c>
      <c r="HI260" t="s">
        <v>88</v>
      </c>
      <c r="HJ260">
        <f t="shared" si="294"/>
        <v>0</v>
      </c>
      <c r="HK260" t="s">
        <v>142</v>
      </c>
      <c r="HL260">
        <f t="shared" si="295"/>
        <v>0</v>
      </c>
      <c r="HM260" t="s">
        <v>134</v>
      </c>
      <c r="HN260">
        <f t="shared" ref="HN260:HN323" si="332">IF(HM260="Brasilien",9,IF(HM260="Schweiz",5,0))</f>
        <v>5</v>
      </c>
      <c r="HO260" t="s">
        <v>96</v>
      </c>
      <c r="HP260">
        <f t="shared" si="296"/>
        <v>9</v>
      </c>
      <c r="HQ260" t="s">
        <v>140</v>
      </c>
      <c r="HR260" s="1">
        <f t="shared" si="297"/>
        <v>0</v>
      </c>
      <c r="HS260" t="s">
        <v>137</v>
      </c>
      <c r="HT260" s="1">
        <f t="shared" si="298"/>
        <v>6</v>
      </c>
      <c r="HU260" t="s">
        <v>133</v>
      </c>
      <c r="HV260" s="1">
        <f t="shared" si="299"/>
        <v>0</v>
      </c>
      <c r="HW260" t="s">
        <v>164</v>
      </c>
      <c r="HX260" s="1">
        <f t="shared" si="300"/>
        <v>0</v>
      </c>
      <c r="HY260" t="s">
        <v>130</v>
      </c>
      <c r="HZ260" s="1">
        <f t="shared" si="301"/>
        <v>6</v>
      </c>
      <c r="IA260" t="s">
        <v>131</v>
      </c>
      <c r="IB260" s="1">
        <f t="shared" si="302"/>
        <v>0</v>
      </c>
      <c r="IC260" t="s">
        <v>90</v>
      </c>
      <c r="ID260" s="1">
        <f t="shared" si="303"/>
        <v>5</v>
      </c>
      <c r="IE260" t="s">
        <v>138</v>
      </c>
      <c r="IF260" s="1">
        <f t="shared" si="304"/>
        <v>0</v>
      </c>
      <c r="IG260">
        <f t="shared" si="309"/>
        <v>54</v>
      </c>
      <c r="IH260" s="1">
        <f t="shared" si="305"/>
        <v>117</v>
      </c>
    </row>
    <row r="261" spans="1:242" ht="14.65" thickBot="1" x14ac:dyDescent="0.5">
      <c r="A261" s="1">
        <v>258</v>
      </c>
      <c r="B261" s="45">
        <f t="shared" si="317"/>
        <v>356</v>
      </c>
      <c r="C261" s="14" t="s">
        <v>683</v>
      </c>
      <c r="D261" t="s">
        <v>684</v>
      </c>
      <c r="E261" s="15" t="s">
        <v>745</v>
      </c>
      <c r="F261" s="28">
        <f t="shared" si="318"/>
        <v>155</v>
      </c>
      <c r="H261" s="14">
        <v>1</v>
      </c>
      <c r="I261" t="s">
        <v>83</v>
      </c>
      <c r="J261">
        <v>2</v>
      </c>
      <c r="K261" s="40">
        <f t="shared" ref="K261:K324" si="333">IF(AND(H261=0,J261=2),6,IF(H261-J261=-2,4,IF(H261&lt;J261,3,0)))</f>
        <v>3</v>
      </c>
      <c r="L261">
        <v>1</v>
      </c>
      <c r="M261" t="s">
        <v>83</v>
      </c>
      <c r="N261">
        <v>2</v>
      </c>
      <c r="O261" s="40">
        <f t="shared" si="310"/>
        <v>3</v>
      </c>
      <c r="P261">
        <v>1</v>
      </c>
      <c r="Q261" t="s">
        <v>83</v>
      </c>
      <c r="R261">
        <v>3</v>
      </c>
      <c r="S261" s="40">
        <f t="shared" ref="S261:S324" si="334">IF(AND(P261=1,R261=3),6,IF(P261-R261=-2,4,IF(P261&lt;R261,3,0)))</f>
        <v>6</v>
      </c>
      <c r="T261">
        <v>2</v>
      </c>
      <c r="U261" t="s">
        <v>83</v>
      </c>
      <c r="V261">
        <v>1</v>
      </c>
      <c r="W261" s="40">
        <f t="shared" si="319"/>
        <v>0</v>
      </c>
      <c r="X261">
        <v>1</v>
      </c>
      <c r="Y261" t="s">
        <v>83</v>
      </c>
      <c r="Z261">
        <v>3</v>
      </c>
      <c r="AA261" s="40">
        <f t="shared" si="320"/>
        <v>3</v>
      </c>
      <c r="AB261">
        <v>1</v>
      </c>
      <c r="AC261" t="s">
        <v>83</v>
      </c>
      <c r="AD261">
        <v>2</v>
      </c>
      <c r="AE261" s="40">
        <f t="shared" ref="AE261:AE324" si="335">IF(AND(AB261=2,AD261=0),6,IF(AB261-AD261=2,4,IF(AB261&gt;AD261,3,0)))</f>
        <v>0</v>
      </c>
      <c r="AF261" s="24">
        <f t="shared" ref="AF261:AF324" si="336">K261+O261+S261+W261+AA261+AE261</f>
        <v>15</v>
      </c>
      <c r="AG261" s="14">
        <v>2</v>
      </c>
      <c r="AH261" t="s">
        <v>83</v>
      </c>
      <c r="AI261">
        <v>0</v>
      </c>
      <c r="AJ261" s="40">
        <f t="shared" si="308"/>
        <v>3</v>
      </c>
      <c r="AK261">
        <v>1</v>
      </c>
      <c r="AL261" t="s">
        <v>83</v>
      </c>
      <c r="AM261">
        <v>1</v>
      </c>
      <c r="AN261" s="40">
        <f t="shared" ref="AN261:AN324" si="337">IF(AND(AK261=1,AM261=1),6,IF(AND(AK261=AM261,OR(AK261=0,AK261=2)),4,IF(AK261=AM261,3,0)))</f>
        <v>6</v>
      </c>
      <c r="AO261">
        <v>1</v>
      </c>
      <c r="AP261" t="s">
        <v>83</v>
      </c>
      <c r="AQ261">
        <v>1</v>
      </c>
      <c r="AR261" s="40">
        <f t="shared" si="316"/>
        <v>0</v>
      </c>
      <c r="AS261">
        <v>2</v>
      </c>
      <c r="AT261" t="s">
        <v>83</v>
      </c>
      <c r="AU261">
        <v>1</v>
      </c>
      <c r="AV261" s="40">
        <f t="shared" ref="AV261:AV324" si="338">IF(AND(AS261=0,AU261=0),6,IF(AND(AS261=AU261,AS261=1),4,IF(AS261=AU261,3,0)))</f>
        <v>0</v>
      </c>
      <c r="AW261">
        <v>1</v>
      </c>
      <c r="AX261" t="s">
        <v>83</v>
      </c>
      <c r="AY261">
        <v>3</v>
      </c>
      <c r="AZ261" s="40">
        <f t="shared" ref="AZ261:AZ324" si="339">IF(AND(AW261=0,AY261=3),6,IF(AW261-AY261=-3,4,IF(AW261&lt;AY261,3,0)))</f>
        <v>3</v>
      </c>
      <c r="BA261">
        <v>2</v>
      </c>
      <c r="BB261" t="s">
        <v>83</v>
      </c>
      <c r="BC261">
        <v>1</v>
      </c>
      <c r="BD261" s="40">
        <f t="shared" si="321"/>
        <v>0</v>
      </c>
      <c r="BE261" s="24">
        <f t="shared" ref="BE261:BE324" si="340">AJ261+AN261+AR261+AV261+AZ261+BD261</f>
        <v>12</v>
      </c>
      <c r="BF261" s="14">
        <v>3</v>
      </c>
      <c r="BG261" t="s">
        <v>83</v>
      </c>
      <c r="BH261">
        <v>1</v>
      </c>
      <c r="BI261" s="40">
        <f t="shared" ref="BI261:BI324" si="341">IF(AND(BF261=1,BH261=2),6,IF(BF261-BH261=-1,4,IF(BF261&lt;BH261,3,0)))</f>
        <v>0</v>
      </c>
      <c r="BJ261">
        <v>1</v>
      </c>
      <c r="BK261" t="s">
        <v>83</v>
      </c>
      <c r="BL261">
        <v>2</v>
      </c>
      <c r="BM261" s="40">
        <f t="shared" ref="BM261:BM324" si="342">IF(AND(BJ261=0,BL261=0),6,IF(AND(BJ261=BL261,BJ261=1),4,IF(BJ261=BL261,3,0)))</f>
        <v>0</v>
      </c>
      <c r="BN261">
        <v>2</v>
      </c>
      <c r="BO261" t="s">
        <v>83</v>
      </c>
      <c r="BP261">
        <v>0</v>
      </c>
      <c r="BQ261" s="40">
        <f t="shared" si="322"/>
        <v>6</v>
      </c>
      <c r="BR261">
        <v>3</v>
      </c>
      <c r="BS261" t="s">
        <v>83</v>
      </c>
      <c r="BT261">
        <v>1</v>
      </c>
      <c r="BU261" s="40">
        <f t="shared" ref="BU261:BU324" si="343">IF(AND(BR261=2,BT261=0),6,IF(BR261-BT261=2,4,IF(BR261&gt;BT261,3,0)))</f>
        <v>4</v>
      </c>
      <c r="BV261">
        <v>2</v>
      </c>
      <c r="BW261" t="s">
        <v>83</v>
      </c>
      <c r="BX261">
        <v>1</v>
      </c>
      <c r="BY261" s="40">
        <f t="shared" ref="BY261:BY324" si="344">IF(AND(BV261=0,BX261=2),6,IF(BV261-BX261=-2,4,IF(BV261&lt;BX261,3,0)))</f>
        <v>0</v>
      </c>
      <c r="BZ261">
        <v>1</v>
      </c>
      <c r="CA261" t="s">
        <v>83</v>
      </c>
      <c r="CB261">
        <v>1</v>
      </c>
      <c r="CC261" s="40">
        <f t="shared" ref="CC261:CC324" si="345">IF(AND(BZ261=1,CB261=2),6,IF(BZ261-CB261=-1,4,IF(BZ261&lt;CB261,3,0)))</f>
        <v>0</v>
      </c>
      <c r="CD261" s="24">
        <f t="shared" ref="CD261:CD324" si="346">BI261+BM261+BQ261+BU261+BY261+CC261</f>
        <v>10</v>
      </c>
      <c r="CE261" s="14">
        <v>1</v>
      </c>
      <c r="CF261" t="s">
        <v>83</v>
      </c>
      <c r="CG261">
        <v>0</v>
      </c>
      <c r="CH261" s="40">
        <f t="shared" ref="CH261:CH324" si="347">IF(AND(CE261=0,CG261=0),6,IF(AND(CE261=CG261,CE261=1),4,IF(CE261=CG261,3,0)))</f>
        <v>0</v>
      </c>
      <c r="CI261">
        <v>3</v>
      </c>
      <c r="CJ261" t="s">
        <v>83</v>
      </c>
      <c r="CK261">
        <v>1</v>
      </c>
      <c r="CL261" s="40">
        <f t="shared" ref="CL261:CL324" si="348">IF(AND(CI261=4,CK261=1),6,IF(CI261-CK261=3,4,IF(CI261&gt;CK261,3,0)))</f>
        <v>3</v>
      </c>
      <c r="CM261">
        <v>3</v>
      </c>
      <c r="CN261" t="s">
        <v>83</v>
      </c>
      <c r="CO261">
        <v>1</v>
      </c>
      <c r="CP261" s="40">
        <f t="shared" ref="CP261:CP324" si="349">IF(AND(CM261=0,CO261=1),6,IF(CM261-CO261=-1,4,IF(CM261&lt;CO261,3,0)))</f>
        <v>0</v>
      </c>
      <c r="CQ261">
        <v>1</v>
      </c>
      <c r="CR261" t="s">
        <v>83</v>
      </c>
      <c r="CS261">
        <v>1</v>
      </c>
      <c r="CT261" s="40">
        <f t="shared" ref="CT261:CT324" si="350">IF(AND(CQ261=2,CS261=1),6,IF(CQ261-CS261=1,4,IF(CQ261&gt;CS261,3,0)))</f>
        <v>0</v>
      </c>
      <c r="CU261">
        <v>0</v>
      </c>
      <c r="CV261" t="s">
        <v>83</v>
      </c>
      <c r="CW261">
        <v>2</v>
      </c>
      <c r="CX261" s="40">
        <f t="shared" ref="CX261:CX324" si="351">IF(AND(CU261=1,CW261=0),6,IF(CU261-CW261=1,4,IF(CU261&gt;CW261,3,0)))</f>
        <v>0</v>
      </c>
      <c r="CY261">
        <v>1</v>
      </c>
      <c r="CZ261" t="s">
        <v>83</v>
      </c>
      <c r="DA261">
        <v>3</v>
      </c>
      <c r="DB261" s="40">
        <f t="shared" ref="DB261:DB324" si="352">IF(AND(CY261=1,DA261=0),6,IF(CY261-DA261=1,4,IF(CY261&gt;DA261,3,0)))</f>
        <v>0</v>
      </c>
      <c r="DC261" s="24">
        <f t="shared" ref="DC261:DC324" si="353">CH261+CL261+CP261+CT261+CX261+DB261</f>
        <v>3</v>
      </c>
      <c r="DD261" s="14">
        <v>2</v>
      </c>
      <c r="DE261" t="s">
        <v>83</v>
      </c>
      <c r="DF261">
        <v>0</v>
      </c>
      <c r="DG261" s="40">
        <f t="shared" si="306"/>
        <v>0</v>
      </c>
      <c r="DH261">
        <v>2</v>
      </c>
      <c r="DI261" t="s">
        <v>83</v>
      </c>
      <c r="DJ261">
        <v>0</v>
      </c>
      <c r="DK261" s="40">
        <f t="shared" si="323"/>
        <v>3</v>
      </c>
      <c r="DL261">
        <v>2</v>
      </c>
      <c r="DM261" t="s">
        <v>83</v>
      </c>
      <c r="DN261">
        <v>1</v>
      </c>
      <c r="DO261" s="40">
        <f t="shared" ref="DO261:DO324" si="354">IF(AND(DL261=0,DN261=1),6,IF(DL261-DN261=-1,4,IF(DL261&lt;DN261,3,0)))</f>
        <v>0</v>
      </c>
      <c r="DP261">
        <v>2</v>
      </c>
      <c r="DQ261" t="s">
        <v>83</v>
      </c>
      <c r="DR261">
        <v>1</v>
      </c>
      <c r="DS261" s="40">
        <f t="shared" si="314"/>
        <v>0</v>
      </c>
      <c r="DT261">
        <v>1</v>
      </c>
      <c r="DU261" t="s">
        <v>83</v>
      </c>
      <c r="DV261">
        <v>3</v>
      </c>
      <c r="DW261" s="40">
        <f t="shared" si="315"/>
        <v>1</v>
      </c>
      <c r="DX261">
        <v>0</v>
      </c>
      <c r="DY261" t="s">
        <v>83</v>
      </c>
      <c r="DZ261">
        <v>4</v>
      </c>
      <c r="EA261" s="39">
        <f t="shared" ref="EA261:EA324" si="355">IF(AND(DX261=2,DZ260=4),6,IF(DX261-DZ261=-2,4,IF(DX261&lt;DZ261,3,0)))</f>
        <v>3</v>
      </c>
      <c r="EB261" s="24">
        <f t="shared" si="324"/>
        <v>7</v>
      </c>
      <c r="EC261" s="14">
        <v>0</v>
      </c>
      <c r="ED261" t="s">
        <v>83</v>
      </c>
      <c r="EE261">
        <v>2</v>
      </c>
      <c r="EF261" s="40">
        <f t="shared" ref="EF261:EF324" si="356">IF(AND(EC261=0,EE261=0),6,IF(AND(EC261=EE261,EC261=1),4,IF(EC261=EE261,3,0)))</f>
        <v>0</v>
      </c>
      <c r="EG261">
        <v>2</v>
      </c>
      <c r="EH261" t="s">
        <v>83</v>
      </c>
      <c r="EI261">
        <v>1</v>
      </c>
      <c r="EJ261" s="40">
        <f t="shared" ref="EJ261:EJ324" si="357">IF(AND(EG261=1,EI261=0),6,IF(EG261-EI261=1,4,IF(EG261&gt;EI261,3,0)))</f>
        <v>4</v>
      </c>
      <c r="EK261">
        <v>2</v>
      </c>
      <c r="EL261" t="s">
        <v>83</v>
      </c>
      <c r="EM261">
        <v>0</v>
      </c>
      <c r="EN261" s="40">
        <f t="shared" si="311"/>
        <v>0</v>
      </c>
      <c r="EO261">
        <v>2</v>
      </c>
      <c r="EP261" t="s">
        <v>83</v>
      </c>
      <c r="EQ261">
        <v>1</v>
      </c>
      <c r="ER261" s="40">
        <f t="shared" ref="ER261:ER324" si="358">IF(AND(EO261=4,EQ261=1),6,IF(EO261-EQ261=3,4,IF(EO261&gt;EQ261,3,0)))</f>
        <v>3</v>
      </c>
      <c r="ES261">
        <v>2</v>
      </c>
      <c r="ET261" t="s">
        <v>83</v>
      </c>
      <c r="EU261">
        <v>3</v>
      </c>
      <c r="EV261" s="40">
        <f t="shared" ref="EV261:EV324" si="359">IF(AND(ES261=0,EU261=0),6,IF(AND(ES261=EU261,ES261=1),4,IF(ES261=EU261,3,0)))</f>
        <v>0</v>
      </c>
      <c r="EW261">
        <v>1</v>
      </c>
      <c r="EX261" t="s">
        <v>83</v>
      </c>
      <c r="EY261">
        <v>2</v>
      </c>
      <c r="EZ261" s="40">
        <f t="shared" ref="EZ261:EZ324" si="360">IF(AND(EW261=1,EY261=2),6,IF(EW261-EY261=-1,4,IF(EW260&lt;EY260,3,0)))</f>
        <v>6</v>
      </c>
      <c r="FA261" s="24">
        <f t="shared" ref="FA261:FA324" si="361">EF261+EJ261+EN261+ER261+EV261+EZ261</f>
        <v>13</v>
      </c>
      <c r="FB261" s="14">
        <v>1</v>
      </c>
      <c r="FC261" t="s">
        <v>83</v>
      </c>
      <c r="FD261">
        <v>0</v>
      </c>
      <c r="FE261" s="40">
        <f t="shared" ref="FE261:FE324" si="362">IF(AND(FB261=1,FD261=0),6,IF(FB261-FD261=1,4,IF(FB261&gt;FD261,3,0)))</f>
        <v>6</v>
      </c>
      <c r="FF261">
        <v>3</v>
      </c>
      <c r="FG261" t="s">
        <v>83</v>
      </c>
      <c r="FH261">
        <v>0</v>
      </c>
      <c r="FI261" s="40">
        <f t="shared" ref="FI261:FI324" si="363">IF(AND(FF261=2,FH261=0),6,IF(FF261-FH261=2,4,IF(FF261&gt;FH261,3,0)))</f>
        <v>3</v>
      </c>
      <c r="FJ261">
        <v>2</v>
      </c>
      <c r="FK261" t="s">
        <v>83</v>
      </c>
      <c r="FL261">
        <v>1</v>
      </c>
      <c r="FM261" s="40">
        <f t="shared" ref="FM261:FM324" si="364">IF(AND(FJ261=3,FL261=3),6,IF(AND(FJ261=FL261,OR(FJ261=2,FJ261=4)),4,IF(FJ261=FL261,3,0)))</f>
        <v>0</v>
      </c>
      <c r="FN261">
        <v>2</v>
      </c>
      <c r="FO261" t="s">
        <v>83</v>
      </c>
      <c r="FP261">
        <v>1</v>
      </c>
      <c r="FQ261" s="40">
        <f t="shared" si="325"/>
        <v>4</v>
      </c>
      <c r="FR261">
        <v>2</v>
      </c>
      <c r="FS261" t="s">
        <v>83</v>
      </c>
      <c r="FT261">
        <v>3</v>
      </c>
      <c r="FU261" s="40">
        <f t="shared" ref="FU261:FU324" si="365">IF(AND(FR261=2,FT261=3),6,IF(FR261-FT261=-1,4,IF(FR261&lt;FT261,3,0)))</f>
        <v>6</v>
      </c>
      <c r="FV261">
        <v>2</v>
      </c>
      <c r="FW261" t="s">
        <v>83</v>
      </c>
      <c r="FX261">
        <v>3</v>
      </c>
      <c r="FY261" s="40">
        <f t="shared" si="326"/>
        <v>0</v>
      </c>
      <c r="FZ261" s="24">
        <f t="shared" si="327"/>
        <v>19</v>
      </c>
      <c r="GA261" s="14">
        <v>3</v>
      </c>
      <c r="GB261" t="s">
        <v>83</v>
      </c>
      <c r="GC261">
        <v>1</v>
      </c>
      <c r="GD261" s="40">
        <f t="shared" ref="GD261:GD324" si="366">IF(AND(GA261=0,GC261=0),6,IF(AND(GA261=GC261,GA261=1),4,IF(GA261=GC261,3,0)))</f>
        <v>0</v>
      </c>
      <c r="GE261">
        <v>2</v>
      </c>
      <c r="GF261" t="s">
        <v>83</v>
      </c>
      <c r="GG261">
        <v>1</v>
      </c>
      <c r="GH261" s="40">
        <f t="shared" si="313"/>
        <v>4</v>
      </c>
      <c r="GI261">
        <v>2</v>
      </c>
      <c r="GJ261" t="s">
        <v>83</v>
      </c>
      <c r="GK261">
        <v>1</v>
      </c>
      <c r="GL261" s="40">
        <f t="shared" ref="GL261:GL324" si="367">IF(AND(GI261=2,GK261=3),6,IF(GI261-GK261=-1,4,IF(GI261&lt;GK261,3,0)))</f>
        <v>0</v>
      </c>
      <c r="GM261">
        <v>3</v>
      </c>
      <c r="GN261" t="s">
        <v>83</v>
      </c>
      <c r="GO261">
        <v>2</v>
      </c>
      <c r="GP261" s="40">
        <f t="shared" ref="GP261:GP324" si="368">IF(AND(GM261=2,GO261=0),6,IF(GM261-GO261=2,4,IF(GM261&gt;GO261,3,0)))</f>
        <v>3</v>
      </c>
      <c r="GQ261">
        <v>1</v>
      </c>
      <c r="GR261" t="s">
        <v>83</v>
      </c>
      <c r="GS261">
        <v>3</v>
      </c>
      <c r="GT261" s="40">
        <f t="shared" si="328"/>
        <v>4</v>
      </c>
      <c r="GU261">
        <v>1</v>
      </c>
      <c r="GV261" t="s">
        <v>83</v>
      </c>
      <c r="GW261">
        <v>3</v>
      </c>
      <c r="GX261" s="40">
        <f t="shared" ref="GX261:GX324" si="369">IF(AND(GU261=2,GW261=1),6,IF(GU261-GW261=1,4,IF(GU261&gt;GW261,3,0)))</f>
        <v>0</v>
      </c>
      <c r="GY261" s="24">
        <f t="shared" ref="GY261:GY324" si="370">GD261+GH261+GL261+GP261+GT261+GX261</f>
        <v>11</v>
      </c>
      <c r="GZ261" s="28">
        <f t="shared" si="329"/>
        <v>90</v>
      </c>
      <c r="HA261" t="s">
        <v>132</v>
      </c>
      <c r="HB261">
        <f t="shared" si="330"/>
        <v>5</v>
      </c>
      <c r="HC261" t="s">
        <v>85</v>
      </c>
      <c r="HD261">
        <f t="shared" si="307"/>
        <v>9</v>
      </c>
      <c r="HE261" t="s">
        <v>93</v>
      </c>
      <c r="HF261">
        <f t="shared" si="331"/>
        <v>9</v>
      </c>
      <c r="HG261" t="s">
        <v>164</v>
      </c>
      <c r="HH261">
        <f t="shared" si="312"/>
        <v>0</v>
      </c>
      <c r="HI261" t="s">
        <v>130</v>
      </c>
      <c r="HJ261">
        <f t="shared" ref="HJ261:HJ324" si="371">IF(HI261="Japan",9,IF(HI261="Spanien",5,0))</f>
        <v>5</v>
      </c>
      <c r="HK261" t="s">
        <v>131</v>
      </c>
      <c r="HL261">
        <f t="shared" ref="HL261:HL324" si="372">IF(HK261="Marokko",9,IF(HK261="Kroatien",5,0))</f>
        <v>0</v>
      </c>
      <c r="HM261" t="s">
        <v>90</v>
      </c>
      <c r="HN261">
        <f t="shared" si="332"/>
        <v>9</v>
      </c>
      <c r="HO261" t="s">
        <v>135</v>
      </c>
      <c r="HP261">
        <f t="shared" ref="HP261:HP324" si="373">IF(HO261="Portugal",9,IF(HO261="Südkorea",5,0))</f>
        <v>0</v>
      </c>
      <c r="HQ261" t="s">
        <v>84</v>
      </c>
      <c r="HR261" s="1">
        <f t="shared" ref="HR261:HR324" si="374">IF(HQ261="Senegal",6,IF(HQ261="Niederlande",5,0))</f>
        <v>5</v>
      </c>
      <c r="HS261" t="s">
        <v>92</v>
      </c>
      <c r="HT261" s="1">
        <f t="shared" ref="HT261:HT324" si="375">IF(HS261="USA",6,IF(HS261="England",5,0))</f>
        <v>0</v>
      </c>
      <c r="HU261" t="s">
        <v>86</v>
      </c>
      <c r="HV261" s="1">
        <f t="shared" ref="HV261:HV324" si="376">IF(HU261="Polen",6,IF(HU261="Argentinien",5,0))</f>
        <v>6</v>
      </c>
      <c r="HW261" t="s">
        <v>129</v>
      </c>
      <c r="HX261" s="1">
        <f t="shared" ref="HX261:HX324" si="377">IF(HW261="Australien",6,IF(HW261="Frankreich",5,0))</f>
        <v>0</v>
      </c>
      <c r="HY261" t="s">
        <v>88</v>
      </c>
      <c r="HZ261" s="1">
        <f t="shared" ref="HZ261:HZ324" si="378">IF(HY261="Spanien",6,IF(HY261="Japan",5,0))</f>
        <v>0</v>
      </c>
      <c r="IA261" t="s">
        <v>95</v>
      </c>
      <c r="IB261" s="1">
        <f t="shared" ref="IB261:IB324" si="379">IF(IA261="Kroatien",6,IF(IA261="Marokko",5,0))</f>
        <v>6</v>
      </c>
      <c r="IC261" t="s">
        <v>134</v>
      </c>
      <c r="ID261" s="1">
        <f t="shared" ref="ID261:ID324" si="380">IF(IC261="Schweiz",6,IF(IC261="Brasilien",5,0))</f>
        <v>6</v>
      </c>
      <c r="IE261" t="s">
        <v>96</v>
      </c>
      <c r="IF261" s="1">
        <f t="shared" ref="IF261:IF324" si="381">IF(IE261="Südkorea",6,IF(IE261="Portugal",5,0))</f>
        <v>5</v>
      </c>
      <c r="IG261">
        <f t="shared" si="309"/>
        <v>65</v>
      </c>
      <c r="IH261" s="1">
        <f t="shared" ref="IH261:IH324" si="382">IG261+GZ261</f>
        <v>155</v>
      </c>
    </row>
    <row r="262" spans="1:242" ht="14.65" thickBot="1" x14ac:dyDescent="0.5">
      <c r="A262" s="1">
        <v>259</v>
      </c>
      <c r="B262" s="45">
        <f t="shared" si="317"/>
        <v>737</v>
      </c>
      <c r="C262" s="14" t="s">
        <v>686</v>
      </c>
      <c r="D262" t="s">
        <v>687</v>
      </c>
      <c r="E262" s="15" t="s">
        <v>745</v>
      </c>
      <c r="F262" s="28">
        <f t="shared" si="318"/>
        <v>104</v>
      </c>
      <c r="H262" s="14">
        <v>3</v>
      </c>
      <c r="I262" t="s">
        <v>83</v>
      </c>
      <c r="J262">
        <v>2</v>
      </c>
      <c r="K262" s="40">
        <f t="shared" si="333"/>
        <v>0</v>
      </c>
      <c r="L262">
        <v>1</v>
      </c>
      <c r="M262" t="s">
        <v>83</v>
      </c>
      <c r="N262">
        <v>1</v>
      </c>
      <c r="O262" s="40">
        <f t="shared" si="310"/>
        <v>0</v>
      </c>
      <c r="P262">
        <v>4</v>
      </c>
      <c r="Q262" t="s">
        <v>83</v>
      </c>
      <c r="R262">
        <v>2</v>
      </c>
      <c r="S262" s="40">
        <f t="shared" si="334"/>
        <v>0</v>
      </c>
      <c r="T262">
        <v>2</v>
      </c>
      <c r="U262" t="s">
        <v>83</v>
      </c>
      <c r="V262">
        <v>1</v>
      </c>
      <c r="W262" s="40">
        <f t="shared" si="319"/>
        <v>0</v>
      </c>
      <c r="X262">
        <v>1</v>
      </c>
      <c r="Y262" t="s">
        <v>83</v>
      </c>
      <c r="Z262">
        <v>0</v>
      </c>
      <c r="AA262" s="40">
        <f t="shared" si="320"/>
        <v>0</v>
      </c>
      <c r="AB262">
        <v>0</v>
      </c>
      <c r="AC262" t="s">
        <v>83</v>
      </c>
      <c r="AD262">
        <v>2</v>
      </c>
      <c r="AE262" s="40">
        <f t="shared" si="335"/>
        <v>0</v>
      </c>
      <c r="AF262" s="24">
        <f t="shared" si="336"/>
        <v>0</v>
      </c>
      <c r="AG262" s="14">
        <v>2</v>
      </c>
      <c r="AH262" t="s">
        <v>83</v>
      </c>
      <c r="AI262">
        <v>3</v>
      </c>
      <c r="AJ262" s="40">
        <f t="shared" si="308"/>
        <v>0</v>
      </c>
      <c r="AK262">
        <v>1</v>
      </c>
      <c r="AL262" t="s">
        <v>83</v>
      </c>
      <c r="AM262">
        <v>3</v>
      </c>
      <c r="AN262" s="40">
        <f t="shared" si="337"/>
        <v>0</v>
      </c>
      <c r="AO262">
        <v>3</v>
      </c>
      <c r="AP262" t="s">
        <v>83</v>
      </c>
      <c r="AQ262">
        <v>2</v>
      </c>
      <c r="AR262" s="40">
        <f t="shared" si="316"/>
        <v>0</v>
      </c>
      <c r="AS262">
        <v>1</v>
      </c>
      <c r="AT262" t="s">
        <v>83</v>
      </c>
      <c r="AU262">
        <v>0</v>
      </c>
      <c r="AV262" s="40">
        <f t="shared" si="338"/>
        <v>0</v>
      </c>
      <c r="AW262">
        <v>1</v>
      </c>
      <c r="AX262" t="s">
        <v>83</v>
      </c>
      <c r="AY262">
        <v>1</v>
      </c>
      <c r="AZ262" s="40">
        <f t="shared" si="339"/>
        <v>0</v>
      </c>
      <c r="BA262">
        <v>2</v>
      </c>
      <c r="BB262" t="s">
        <v>83</v>
      </c>
      <c r="BC262">
        <v>2</v>
      </c>
      <c r="BD262" s="40">
        <f t="shared" si="321"/>
        <v>0</v>
      </c>
      <c r="BE262" s="24">
        <f t="shared" si="340"/>
        <v>0</v>
      </c>
      <c r="BF262" s="14">
        <v>2</v>
      </c>
      <c r="BG262" t="s">
        <v>83</v>
      </c>
      <c r="BH262">
        <v>1</v>
      </c>
      <c r="BI262" s="40">
        <f t="shared" si="341"/>
        <v>0</v>
      </c>
      <c r="BJ262">
        <v>3</v>
      </c>
      <c r="BK262" t="s">
        <v>83</v>
      </c>
      <c r="BL262">
        <v>0</v>
      </c>
      <c r="BM262" s="40">
        <f t="shared" si="342"/>
        <v>0</v>
      </c>
      <c r="BN262">
        <v>2</v>
      </c>
      <c r="BO262" t="s">
        <v>83</v>
      </c>
      <c r="BP262">
        <v>1</v>
      </c>
      <c r="BQ262" s="40">
        <f t="shared" si="322"/>
        <v>3</v>
      </c>
      <c r="BR262">
        <v>4</v>
      </c>
      <c r="BS262" t="s">
        <v>83</v>
      </c>
      <c r="BT262">
        <v>2</v>
      </c>
      <c r="BU262" s="40">
        <f t="shared" si="343"/>
        <v>4</v>
      </c>
      <c r="BV262">
        <v>1</v>
      </c>
      <c r="BW262" t="s">
        <v>83</v>
      </c>
      <c r="BX262">
        <v>2</v>
      </c>
      <c r="BY262" s="40">
        <f t="shared" si="344"/>
        <v>3</v>
      </c>
      <c r="BZ262">
        <v>1</v>
      </c>
      <c r="CA262" t="s">
        <v>83</v>
      </c>
      <c r="CB262">
        <v>0</v>
      </c>
      <c r="CC262" s="40">
        <f t="shared" si="345"/>
        <v>0</v>
      </c>
      <c r="CD262" s="24">
        <f t="shared" si="346"/>
        <v>10</v>
      </c>
      <c r="CE262" s="14">
        <v>3</v>
      </c>
      <c r="CF262" t="s">
        <v>83</v>
      </c>
      <c r="CG262">
        <v>2</v>
      </c>
      <c r="CH262" s="40">
        <f t="shared" si="347"/>
        <v>0</v>
      </c>
      <c r="CI262">
        <v>1</v>
      </c>
      <c r="CJ262" t="s">
        <v>83</v>
      </c>
      <c r="CK262">
        <v>3</v>
      </c>
      <c r="CL262" s="40">
        <f t="shared" si="348"/>
        <v>0</v>
      </c>
      <c r="CM262">
        <v>3</v>
      </c>
      <c r="CN262" t="s">
        <v>83</v>
      </c>
      <c r="CO262">
        <v>1</v>
      </c>
      <c r="CP262" s="40">
        <f t="shared" si="349"/>
        <v>0</v>
      </c>
      <c r="CQ262">
        <v>3</v>
      </c>
      <c r="CR262" t="s">
        <v>83</v>
      </c>
      <c r="CS262">
        <v>0</v>
      </c>
      <c r="CT262" s="40">
        <f t="shared" si="350"/>
        <v>3</v>
      </c>
      <c r="CU262">
        <v>3</v>
      </c>
      <c r="CV262" t="s">
        <v>83</v>
      </c>
      <c r="CW262">
        <v>2</v>
      </c>
      <c r="CX262" s="40">
        <f t="shared" si="351"/>
        <v>4</v>
      </c>
      <c r="CY262">
        <v>2</v>
      </c>
      <c r="CZ262" t="s">
        <v>83</v>
      </c>
      <c r="DA262">
        <v>1</v>
      </c>
      <c r="DB262" s="40">
        <f t="shared" si="352"/>
        <v>4</v>
      </c>
      <c r="DC262" s="24">
        <f t="shared" si="353"/>
        <v>11</v>
      </c>
      <c r="DD262" s="14">
        <v>5</v>
      </c>
      <c r="DE262" t="s">
        <v>83</v>
      </c>
      <c r="DF262">
        <v>2</v>
      </c>
      <c r="DG262" s="40">
        <f t="shared" ref="DG262:DG325" si="383">IF(AND(DD262=1,DF262=2),6,IF(DD262-DF262=-1,4,IF(DD262&lt;DF262,3,0)))</f>
        <v>0</v>
      </c>
      <c r="DH262">
        <v>1</v>
      </c>
      <c r="DI262" t="s">
        <v>83</v>
      </c>
      <c r="DJ262">
        <v>2</v>
      </c>
      <c r="DK262" s="40">
        <f t="shared" si="323"/>
        <v>0</v>
      </c>
      <c r="DL262">
        <v>1</v>
      </c>
      <c r="DM262" t="s">
        <v>83</v>
      </c>
      <c r="DN262">
        <v>0</v>
      </c>
      <c r="DO262" s="40">
        <f t="shared" si="354"/>
        <v>0</v>
      </c>
      <c r="DP262">
        <v>2</v>
      </c>
      <c r="DQ262" t="s">
        <v>83</v>
      </c>
      <c r="DR262">
        <v>3</v>
      </c>
      <c r="DS262" s="40">
        <f t="shared" si="314"/>
        <v>0</v>
      </c>
      <c r="DT262">
        <v>2</v>
      </c>
      <c r="DU262" t="s">
        <v>83</v>
      </c>
      <c r="DV262">
        <v>3</v>
      </c>
      <c r="DW262" s="40">
        <f t="shared" si="315"/>
        <v>1</v>
      </c>
      <c r="DX262">
        <v>1</v>
      </c>
      <c r="DY262" t="s">
        <v>83</v>
      </c>
      <c r="DZ262">
        <v>2</v>
      </c>
      <c r="EA262" s="39">
        <f t="shared" si="355"/>
        <v>3</v>
      </c>
      <c r="EB262" s="24">
        <f t="shared" si="324"/>
        <v>4</v>
      </c>
      <c r="EC262" s="14">
        <v>2</v>
      </c>
      <c r="ED262" t="s">
        <v>83</v>
      </c>
      <c r="EE262">
        <v>1</v>
      </c>
      <c r="EF262" s="40">
        <f t="shared" si="356"/>
        <v>0</v>
      </c>
      <c r="EG262">
        <v>1</v>
      </c>
      <c r="EH262" t="s">
        <v>83</v>
      </c>
      <c r="EI262">
        <v>2</v>
      </c>
      <c r="EJ262" s="40">
        <f t="shared" si="357"/>
        <v>0</v>
      </c>
      <c r="EK262">
        <v>3</v>
      </c>
      <c r="EL262" t="s">
        <v>83</v>
      </c>
      <c r="EM262">
        <v>3</v>
      </c>
      <c r="EN262" s="40">
        <f t="shared" si="311"/>
        <v>0</v>
      </c>
      <c r="EO262">
        <v>3</v>
      </c>
      <c r="EP262" t="s">
        <v>83</v>
      </c>
      <c r="EQ262">
        <v>2</v>
      </c>
      <c r="ER262" s="40">
        <f t="shared" si="358"/>
        <v>3</v>
      </c>
      <c r="ES262">
        <v>0</v>
      </c>
      <c r="ET262" t="s">
        <v>83</v>
      </c>
      <c r="EU262">
        <v>1</v>
      </c>
      <c r="EV262" s="40">
        <f t="shared" si="359"/>
        <v>0</v>
      </c>
      <c r="EW262">
        <v>3</v>
      </c>
      <c r="EX262" t="s">
        <v>83</v>
      </c>
      <c r="EY262">
        <v>0</v>
      </c>
      <c r="EZ262" s="40">
        <f t="shared" si="360"/>
        <v>3</v>
      </c>
      <c r="FA262" s="24">
        <f t="shared" si="361"/>
        <v>6</v>
      </c>
      <c r="FB262" s="14">
        <v>4</v>
      </c>
      <c r="FC262" t="s">
        <v>83</v>
      </c>
      <c r="FD262">
        <v>2</v>
      </c>
      <c r="FE262" s="40">
        <f t="shared" si="362"/>
        <v>3</v>
      </c>
      <c r="FF262">
        <v>2</v>
      </c>
      <c r="FG262" t="s">
        <v>83</v>
      </c>
      <c r="FH262">
        <v>0</v>
      </c>
      <c r="FI262" s="40">
        <f t="shared" si="363"/>
        <v>6</v>
      </c>
      <c r="FJ262">
        <v>1</v>
      </c>
      <c r="FK262" t="s">
        <v>83</v>
      </c>
      <c r="FL262">
        <v>2</v>
      </c>
      <c r="FM262" s="40">
        <f t="shared" si="364"/>
        <v>0</v>
      </c>
      <c r="FN262">
        <v>1</v>
      </c>
      <c r="FO262" t="s">
        <v>83</v>
      </c>
      <c r="FP262">
        <v>1</v>
      </c>
      <c r="FQ262" s="40">
        <f t="shared" si="325"/>
        <v>0</v>
      </c>
      <c r="FR262">
        <v>0</v>
      </c>
      <c r="FS262" t="s">
        <v>83</v>
      </c>
      <c r="FT262">
        <v>2</v>
      </c>
      <c r="FU262" s="40">
        <f t="shared" si="365"/>
        <v>3</v>
      </c>
      <c r="FV262">
        <v>3</v>
      </c>
      <c r="FW262" t="s">
        <v>83</v>
      </c>
      <c r="FX262">
        <v>0</v>
      </c>
      <c r="FY262" s="40">
        <f t="shared" si="326"/>
        <v>3</v>
      </c>
      <c r="FZ262" s="24">
        <f t="shared" si="327"/>
        <v>15</v>
      </c>
      <c r="GA262" s="14">
        <v>1</v>
      </c>
      <c r="GB262" t="s">
        <v>83</v>
      </c>
      <c r="GC262">
        <v>3</v>
      </c>
      <c r="GD262" s="40">
        <f t="shared" si="366"/>
        <v>0</v>
      </c>
      <c r="GE262">
        <v>2</v>
      </c>
      <c r="GF262" t="s">
        <v>83</v>
      </c>
      <c r="GG262">
        <v>3</v>
      </c>
      <c r="GH262" s="40">
        <f t="shared" si="313"/>
        <v>0</v>
      </c>
      <c r="GI262">
        <v>2</v>
      </c>
      <c r="GJ262" t="s">
        <v>83</v>
      </c>
      <c r="GK262">
        <v>1</v>
      </c>
      <c r="GL262" s="40">
        <f t="shared" si="367"/>
        <v>0</v>
      </c>
      <c r="GM262">
        <v>3</v>
      </c>
      <c r="GN262" t="s">
        <v>83</v>
      </c>
      <c r="GO262">
        <v>3</v>
      </c>
      <c r="GP262" s="40">
        <f t="shared" si="368"/>
        <v>0</v>
      </c>
      <c r="GQ262">
        <v>0</v>
      </c>
      <c r="GR262" t="s">
        <v>83</v>
      </c>
      <c r="GS262">
        <v>1</v>
      </c>
      <c r="GT262" s="40">
        <f t="shared" si="328"/>
        <v>3</v>
      </c>
      <c r="GU262">
        <v>1</v>
      </c>
      <c r="GV262" t="s">
        <v>83</v>
      </c>
      <c r="GW262">
        <v>1</v>
      </c>
      <c r="GX262" s="40">
        <f t="shared" si="369"/>
        <v>0</v>
      </c>
      <c r="GY262" s="24">
        <f t="shared" si="370"/>
        <v>3</v>
      </c>
      <c r="GZ262" s="28">
        <f t="shared" si="329"/>
        <v>49</v>
      </c>
      <c r="HA262" t="s">
        <v>140</v>
      </c>
      <c r="HB262">
        <f t="shared" si="330"/>
        <v>0</v>
      </c>
      <c r="HC262" t="s">
        <v>92</v>
      </c>
      <c r="HD262">
        <f t="shared" ref="HD262:HD325" si="384">IF(HC262="England",9,IF(HC262="USA",5,0))</f>
        <v>0</v>
      </c>
      <c r="HE262" t="s">
        <v>93</v>
      </c>
      <c r="HF262">
        <f t="shared" si="331"/>
        <v>9</v>
      </c>
      <c r="HG262" t="s">
        <v>94</v>
      </c>
      <c r="HH262">
        <f t="shared" si="312"/>
        <v>9</v>
      </c>
      <c r="HI262" t="s">
        <v>88</v>
      </c>
      <c r="HJ262">
        <f t="shared" si="371"/>
        <v>0</v>
      </c>
      <c r="HK262" t="s">
        <v>142</v>
      </c>
      <c r="HL262">
        <f t="shared" si="372"/>
        <v>0</v>
      </c>
      <c r="HM262" t="s">
        <v>134</v>
      </c>
      <c r="HN262">
        <f t="shared" si="332"/>
        <v>5</v>
      </c>
      <c r="HO262" t="s">
        <v>96</v>
      </c>
      <c r="HP262">
        <f t="shared" si="373"/>
        <v>9</v>
      </c>
      <c r="HQ262" t="s">
        <v>136</v>
      </c>
      <c r="HR262" s="1">
        <f t="shared" si="374"/>
        <v>0</v>
      </c>
      <c r="HS262" t="s">
        <v>181</v>
      </c>
      <c r="HT262" s="1">
        <f t="shared" si="375"/>
        <v>0</v>
      </c>
      <c r="HU262" t="s">
        <v>133</v>
      </c>
      <c r="HV262" s="1">
        <f t="shared" si="376"/>
        <v>0</v>
      </c>
      <c r="HW262" t="s">
        <v>87</v>
      </c>
      <c r="HX262" s="1">
        <f t="shared" si="377"/>
        <v>6</v>
      </c>
      <c r="HY262" t="s">
        <v>130</v>
      </c>
      <c r="HZ262" s="1">
        <f t="shared" si="378"/>
        <v>6</v>
      </c>
      <c r="IA262" t="s">
        <v>89</v>
      </c>
      <c r="IB262" s="1">
        <f t="shared" si="379"/>
        <v>5</v>
      </c>
      <c r="IC262" t="s">
        <v>150</v>
      </c>
      <c r="ID262" s="1">
        <f t="shared" si="380"/>
        <v>0</v>
      </c>
      <c r="IE262" t="s">
        <v>91</v>
      </c>
      <c r="IF262" s="1">
        <f t="shared" si="381"/>
        <v>6</v>
      </c>
      <c r="IG262">
        <f t="shared" si="309"/>
        <v>55</v>
      </c>
      <c r="IH262" s="1">
        <f t="shared" si="382"/>
        <v>104</v>
      </c>
    </row>
    <row r="263" spans="1:242" ht="14.65" thickBot="1" x14ac:dyDescent="0.5">
      <c r="A263" s="1">
        <v>260</v>
      </c>
      <c r="B263" s="45">
        <f t="shared" si="317"/>
        <v>619</v>
      </c>
      <c r="C263" s="14" t="s">
        <v>688</v>
      </c>
      <c r="D263" t="s">
        <v>689</v>
      </c>
      <c r="E263" s="15" t="s">
        <v>745</v>
      </c>
      <c r="F263" s="28">
        <f t="shared" si="318"/>
        <v>132</v>
      </c>
      <c r="H263" s="14">
        <v>2</v>
      </c>
      <c r="I263" t="s">
        <v>83</v>
      </c>
      <c r="J263">
        <v>2</v>
      </c>
      <c r="K263" s="40">
        <f t="shared" si="333"/>
        <v>0</v>
      </c>
      <c r="L263">
        <v>1</v>
      </c>
      <c r="M263" t="s">
        <v>83</v>
      </c>
      <c r="N263">
        <v>3</v>
      </c>
      <c r="O263" s="40">
        <f t="shared" si="310"/>
        <v>4</v>
      </c>
      <c r="P263">
        <v>4</v>
      </c>
      <c r="Q263" t="s">
        <v>83</v>
      </c>
      <c r="R263">
        <v>2</v>
      </c>
      <c r="S263" s="40">
        <f t="shared" si="334"/>
        <v>0</v>
      </c>
      <c r="T263">
        <v>3</v>
      </c>
      <c r="U263" t="s">
        <v>83</v>
      </c>
      <c r="V263">
        <v>1</v>
      </c>
      <c r="W263" s="40">
        <f t="shared" si="319"/>
        <v>0</v>
      </c>
      <c r="X263">
        <v>1</v>
      </c>
      <c r="Y263" t="s">
        <v>83</v>
      </c>
      <c r="Z263">
        <v>0</v>
      </c>
      <c r="AA263" s="40">
        <f t="shared" si="320"/>
        <v>0</v>
      </c>
      <c r="AB263">
        <v>2</v>
      </c>
      <c r="AC263" t="s">
        <v>83</v>
      </c>
      <c r="AD263">
        <v>0</v>
      </c>
      <c r="AE263" s="40">
        <f t="shared" si="335"/>
        <v>6</v>
      </c>
      <c r="AF263" s="24">
        <f t="shared" si="336"/>
        <v>10</v>
      </c>
      <c r="AG263" s="14">
        <v>2</v>
      </c>
      <c r="AH263" t="s">
        <v>83</v>
      </c>
      <c r="AI263">
        <v>0</v>
      </c>
      <c r="AJ263" s="40">
        <f t="shared" ref="AJ263:AJ326" si="385">IF(AND(AG263=6,AI263=2),6,IF(AG263-AI263=4,4,IF(AG263&gt;AI263,3,0)))</f>
        <v>3</v>
      </c>
      <c r="AK263">
        <v>0</v>
      </c>
      <c r="AL263" t="s">
        <v>83</v>
      </c>
      <c r="AM263">
        <v>3</v>
      </c>
      <c r="AN263" s="40">
        <f t="shared" si="337"/>
        <v>0</v>
      </c>
      <c r="AO263">
        <v>3</v>
      </c>
      <c r="AP263" t="s">
        <v>83</v>
      </c>
      <c r="AQ263">
        <v>1</v>
      </c>
      <c r="AR263" s="40">
        <f t="shared" si="316"/>
        <v>0</v>
      </c>
      <c r="AS263">
        <v>3</v>
      </c>
      <c r="AT263" t="s">
        <v>83</v>
      </c>
      <c r="AU263">
        <v>0</v>
      </c>
      <c r="AV263" s="40">
        <f t="shared" si="338"/>
        <v>0</v>
      </c>
      <c r="AW263">
        <v>3</v>
      </c>
      <c r="AX263" t="s">
        <v>83</v>
      </c>
      <c r="AY263">
        <v>4</v>
      </c>
      <c r="AZ263" s="40">
        <f t="shared" si="339"/>
        <v>3</v>
      </c>
      <c r="BA263">
        <v>1</v>
      </c>
      <c r="BB263" t="s">
        <v>83</v>
      </c>
      <c r="BC263">
        <v>0</v>
      </c>
      <c r="BD263" s="40">
        <f t="shared" si="321"/>
        <v>0</v>
      </c>
      <c r="BE263" s="24">
        <f t="shared" si="340"/>
        <v>6</v>
      </c>
      <c r="BF263" s="14">
        <v>4</v>
      </c>
      <c r="BG263" t="s">
        <v>83</v>
      </c>
      <c r="BH263">
        <v>2</v>
      </c>
      <c r="BI263" s="40">
        <f t="shared" si="341"/>
        <v>0</v>
      </c>
      <c r="BJ263">
        <v>2</v>
      </c>
      <c r="BK263" t="s">
        <v>83</v>
      </c>
      <c r="BL263">
        <v>4</v>
      </c>
      <c r="BM263" s="40">
        <f t="shared" si="342"/>
        <v>0</v>
      </c>
      <c r="BN263">
        <v>4</v>
      </c>
      <c r="BO263" t="s">
        <v>83</v>
      </c>
      <c r="BP263">
        <v>0</v>
      </c>
      <c r="BQ263" s="40">
        <f t="shared" si="322"/>
        <v>3</v>
      </c>
      <c r="BR263">
        <v>2</v>
      </c>
      <c r="BS263" t="s">
        <v>83</v>
      </c>
      <c r="BT263">
        <v>1</v>
      </c>
      <c r="BU263" s="40">
        <f t="shared" si="343"/>
        <v>3</v>
      </c>
      <c r="BV263">
        <v>3</v>
      </c>
      <c r="BW263" t="s">
        <v>83</v>
      </c>
      <c r="BX263">
        <v>2</v>
      </c>
      <c r="BY263" s="40">
        <f t="shared" si="344"/>
        <v>0</v>
      </c>
      <c r="BZ263">
        <v>2</v>
      </c>
      <c r="CA263" t="s">
        <v>83</v>
      </c>
      <c r="CB263">
        <v>2</v>
      </c>
      <c r="CC263" s="40">
        <f t="shared" si="345"/>
        <v>0</v>
      </c>
      <c r="CD263" s="24">
        <f t="shared" si="346"/>
        <v>6</v>
      </c>
      <c r="CE263" s="14">
        <v>4</v>
      </c>
      <c r="CF263" t="s">
        <v>83</v>
      </c>
      <c r="CG263">
        <v>1</v>
      </c>
      <c r="CH263" s="40">
        <f t="shared" si="347"/>
        <v>0</v>
      </c>
      <c r="CI263">
        <v>5</v>
      </c>
      <c r="CJ263" t="s">
        <v>83</v>
      </c>
      <c r="CK263">
        <v>2</v>
      </c>
      <c r="CL263" s="40">
        <f t="shared" si="348"/>
        <v>4</v>
      </c>
      <c r="CM263">
        <v>1</v>
      </c>
      <c r="CN263" t="s">
        <v>83</v>
      </c>
      <c r="CO263">
        <v>2</v>
      </c>
      <c r="CP263" s="40">
        <f t="shared" si="349"/>
        <v>4</v>
      </c>
      <c r="CQ263">
        <v>4</v>
      </c>
      <c r="CR263" t="s">
        <v>83</v>
      </c>
      <c r="CS263">
        <v>3</v>
      </c>
      <c r="CT263" s="40">
        <f t="shared" si="350"/>
        <v>4</v>
      </c>
      <c r="CU263">
        <v>2</v>
      </c>
      <c r="CV263" t="s">
        <v>83</v>
      </c>
      <c r="CW263">
        <v>3</v>
      </c>
      <c r="CX263" s="40">
        <f t="shared" si="351"/>
        <v>0</v>
      </c>
      <c r="CY263">
        <v>1</v>
      </c>
      <c r="CZ263" t="s">
        <v>83</v>
      </c>
      <c r="DA263">
        <v>4</v>
      </c>
      <c r="DB263" s="40">
        <f t="shared" si="352"/>
        <v>0</v>
      </c>
      <c r="DC263" s="24">
        <f t="shared" si="353"/>
        <v>12</v>
      </c>
      <c r="DD263" s="14">
        <v>2</v>
      </c>
      <c r="DE263" t="s">
        <v>83</v>
      </c>
      <c r="DF263">
        <v>1</v>
      </c>
      <c r="DG263" s="40">
        <f t="shared" si="383"/>
        <v>0</v>
      </c>
      <c r="DH263">
        <v>3</v>
      </c>
      <c r="DI263" t="s">
        <v>83</v>
      </c>
      <c r="DJ263">
        <v>0</v>
      </c>
      <c r="DK263" s="40">
        <f t="shared" si="323"/>
        <v>3</v>
      </c>
      <c r="DL263">
        <v>1</v>
      </c>
      <c r="DM263" t="s">
        <v>83</v>
      </c>
      <c r="DN263">
        <v>0</v>
      </c>
      <c r="DO263" s="40">
        <f t="shared" si="354"/>
        <v>0</v>
      </c>
      <c r="DP263">
        <v>2</v>
      </c>
      <c r="DQ263" t="s">
        <v>83</v>
      </c>
      <c r="DR263">
        <v>3</v>
      </c>
      <c r="DS263" s="40">
        <f t="shared" si="314"/>
        <v>0</v>
      </c>
      <c r="DT263">
        <v>1</v>
      </c>
      <c r="DU263" t="s">
        <v>83</v>
      </c>
      <c r="DV263">
        <v>4</v>
      </c>
      <c r="DW263" s="40">
        <f t="shared" si="315"/>
        <v>1</v>
      </c>
      <c r="DX263">
        <v>0</v>
      </c>
      <c r="DY263" t="s">
        <v>83</v>
      </c>
      <c r="DZ263">
        <v>2</v>
      </c>
      <c r="EA263" s="39">
        <f t="shared" si="355"/>
        <v>4</v>
      </c>
      <c r="EB263" s="24">
        <f t="shared" si="324"/>
        <v>8</v>
      </c>
      <c r="EC263" s="14">
        <v>1</v>
      </c>
      <c r="ED263" t="s">
        <v>83</v>
      </c>
      <c r="EE263">
        <v>2</v>
      </c>
      <c r="EF263" s="40">
        <f t="shared" si="356"/>
        <v>0</v>
      </c>
      <c r="EG263">
        <v>4</v>
      </c>
      <c r="EH263" t="s">
        <v>83</v>
      </c>
      <c r="EI263">
        <v>1</v>
      </c>
      <c r="EJ263" s="40">
        <f t="shared" si="357"/>
        <v>3</v>
      </c>
      <c r="EK263">
        <v>3</v>
      </c>
      <c r="EL263" t="s">
        <v>83</v>
      </c>
      <c r="EM263">
        <v>1</v>
      </c>
      <c r="EN263" s="40">
        <f t="shared" si="311"/>
        <v>0</v>
      </c>
      <c r="EO263">
        <v>3</v>
      </c>
      <c r="EP263" t="s">
        <v>83</v>
      </c>
      <c r="EQ263">
        <v>4</v>
      </c>
      <c r="ER263" s="40">
        <f t="shared" si="358"/>
        <v>0</v>
      </c>
      <c r="ES263">
        <v>2</v>
      </c>
      <c r="ET263" t="s">
        <v>83</v>
      </c>
      <c r="EU263">
        <v>3</v>
      </c>
      <c r="EV263" s="40">
        <f t="shared" si="359"/>
        <v>0</v>
      </c>
      <c r="EW263">
        <v>3</v>
      </c>
      <c r="EX263" t="s">
        <v>83</v>
      </c>
      <c r="EY263">
        <v>1</v>
      </c>
      <c r="EZ263" s="40">
        <f t="shared" si="360"/>
        <v>0</v>
      </c>
      <c r="FA263" s="24">
        <f t="shared" si="361"/>
        <v>3</v>
      </c>
      <c r="FB263" s="14">
        <v>3</v>
      </c>
      <c r="FC263" t="s">
        <v>83</v>
      </c>
      <c r="FD263">
        <v>1</v>
      </c>
      <c r="FE263" s="40">
        <f t="shared" si="362"/>
        <v>3</v>
      </c>
      <c r="FF263">
        <v>3</v>
      </c>
      <c r="FG263" t="s">
        <v>83</v>
      </c>
      <c r="FH263">
        <v>2</v>
      </c>
      <c r="FI263" s="40">
        <f t="shared" si="363"/>
        <v>3</v>
      </c>
      <c r="FJ263">
        <v>2</v>
      </c>
      <c r="FK263" t="s">
        <v>83</v>
      </c>
      <c r="FL263">
        <v>3</v>
      </c>
      <c r="FM263" s="40">
        <f t="shared" si="364"/>
        <v>0</v>
      </c>
      <c r="FN263">
        <v>4</v>
      </c>
      <c r="FO263" t="s">
        <v>83</v>
      </c>
      <c r="FP263">
        <v>2</v>
      </c>
      <c r="FQ263" s="40">
        <f t="shared" si="325"/>
        <v>3</v>
      </c>
      <c r="FR263">
        <v>2</v>
      </c>
      <c r="FS263" t="s">
        <v>83</v>
      </c>
      <c r="FT263">
        <v>2</v>
      </c>
      <c r="FU263" s="40">
        <f t="shared" si="365"/>
        <v>0</v>
      </c>
      <c r="FV263">
        <v>1</v>
      </c>
      <c r="FW263" t="s">
        <v>83</v>
      </c>
      <c r="FX263">
        <v>4</v>
      </c>
      <c r="FY263" s="40">
        <f t="shared" si="326"/>
        <v>0</v>
      </c>
      <c r="FZ263" s="24">
        <f t="shared" si="327"/>
        <v>9</v>
      </c>
      <c r="GA263" s="14">
        <v>2</v>
      </c>
      <c r="GB263" t="s">
        <v>83</v>
      </c>
      <c r="GC263">
        <v>1</v>
      </c>
      <c r="GD263" s="40">
        <f t="shared" si="366"/>
        <v>0</v>
      </c>
      <c r="GE263">
        <v>3</v>
      </c>
      <c r="GF263" t="s">
        <v>83</v>
      </c>
      <c r="GG263">
        <v>0</v>
      </c>
      <c r="GH263" s="40">
        <f t="shared" si="313"/>
        <v>3</v>
      </c>
      <c r="GI263">
        <v>3</v>
      </c>
      <c r="GJ263" t="s">
        <v>83</v>
      </c>
      <c r="GK263">
        <v>2</v>
      </c>
      <c r="GL263" s="40">
        <f t="shared" si="367"/>
        <v>0</v>
      </c>
      <c r="GM263">
        <v>2</v>
      </c>
      <c r="GN263" t="s">
        <v>83</v>
      </c>
      <c r="GO263">
        <v>2</v>
      </c>
      <c r="GP263" s="40">
        <f t="shared" si="368"/>
        <v>0</v>
      </c>
      <c r="GQ263">
        <v>1</v>
      </c>
      <c r="GR263" t="s">
        <v>83</v>
      </c>
      <c r="GS263">
        <v>3</v>
      </c>
      <c r="GT263" s="40">
        <f t="shared" si="328"/>
        <v>4</v>
      </c>
      <c r="GU263">
        <v>2</v>
      </c>
      <c r="GV263" t="s">
        <v>83</v>
      </c>
      <c r="GW263">
        <v>3</v>
      </c>
      <c r="GX263" s="40">
        <f t="shared" si="369"/>
        <v>0</v>
      </c>
      <c r="GY263" s="24">
        <f t="shared" si="370"/>
        <v>7</v>
      </c>
      <c r="GZ263" s="28">
        <f t="shared" si="329"/>
        <v>61</v>
      </c>
      <c r="HA263" t="s">
        <v>84</v>
      </c>
      <c r="HB263">
        <f t="shared" si="330"/>
        <v>9</v>
      </c>
      <c r="HC263" t="s">
        <v>85</v>
      </c>
      <c r="HD263">
        <f t="shared" si="384"/>
        <v>9</v>
      </c>
      <c r="HE263" t="s">
        <v>93</v>
      </c>
      <c r="HF263">
        <f t="shared" si="331"/>
        <v>9</v>
      </c>
      <c r="HG263" t="s">
        <v>94</v>
      </c>
      <c r="HH263">
        <f t="shared" si="312"/>
        <v>9</v>
      </c>
      <c r="HI263" t="s">
        <v>130</v>
      </c>
      <c r="HJ263">
        <f t="shared" si="371"/>
        <v>5</v>
      </c>
      <c r="HK263" t="s">
        <v>131</v>
      </c>
      <c r="HL263">
        <f t="shared" si="372"/>
        <v>0</v>
      </c>
      <c r="HM263" t="s">
        <v>90</v>
      </c>
      <c r="HN263">
        <f t="shared" si="332"/>
        <v>9</v>
      </c>
      <c r="HO263" t="s">
        <v>96</v>
      </c>
      <c r="HP263">
        <f t="shared" si="373"/>
        <v>9</v>
      </c>
      <c r="HQ263" t="s">
        <v>140</v>
      </c>
      <c r="HR263" s="1">
        <f t="shared" si="374"/>
        <v>0</v>
      </c>
      <c r="HS263" t="s">
        <v>92</v>
      </c>
      <c r="HT263" s="1">
        <f t="shared" si="375"/>
        <v>0</v>
      </c>
      <c r="HU263" t="s">
        <v>86</v>
      </c>
      <c r="HV263" s="1">
        <f t="shared" si="376"/>
        <v>6</v>
      </c>
      <c r="HW263" t="s">
        <v>129</v>
      </c>
      <c r="HX263" s="1">
        <f t="shared" si="377"/>
        <v>0</v>
      </c>
      <c r="HY263" t="s">
        <v>88</v>
      </c>
      <c r="HZ263" s="1">
        <f t="shared" si="378"/>
        <v>0</v>
      </c>
      <c r="IA263" t="s">
        <v>142</v>
      </c>
      <c r="IB263" s="1">
        <f t="shared" si="379"/>
        <v>0</v>
      </c>
      <c r="IC263" t="s">
        <v>134</v>
      </c>
      <c r="ID263" s="1">
        <f t="shared" si="380"/>
        <v>6</v>
      </c>
      <c r="IE263" t="s">
        <v>135</v>
      </c>
      <c r="IF263" s="1">
        <f t="shared" si="381"/>
        <v>0</v>
      </c>
      <c r="IG263">
        <f t="shared" ref="IG263:IG326" si="386">IF263+ID263+IB263+HZ263+HX263+HV263+HT263+HR263+HP263+HN263+HL263+HJ263+HH263+HF263+HD263+HB263</f>
        <v>71</v>
      </c>
      <c r="IH263" s="1">
        <f t="shared" si="382"/>
        <v>132</v>
      </c>
    </row>
    <row r="264" spans="1:242" ht="14.65" thickBot="1" x14ac:dyDescent="0.5">
      <c r="A264" s="1">
        <v>261</v>
      </c>
      <c r="B264" s="45">
        <f t="shared" si="317"/>
        <v>735</v>
      </c>
      <c r="C264" s="14" t="s">
        <v>690</v>
      </c>
      <c r="D264" t="s">
        <v>691</v>
      </c>
      <c r="E264" s="15" t="s">
        <v>745</v>
      </c>
      <c r="F264" s="28">
        <f t="shared" si="318"/>
        <v>105</v>
      </c>
      <c r="H264" s="14">
        <v>3</v>
      </c>
      <c r="I264" t="s">
        <v>83</v>
      </c>
      <c r="J264">
        <v>4</v>
      </c>
      <c r="K264" s="40">
        <f t="shared" si="333"/>
        <v>3</v>
      </c>
      <c r="L264">
        <v>4</v>
      </c>
      <c r="M264" t="s">
        <v>83</v>
      </c>
      <c r="N264">
        <v>5</v>
      </c>
      <c r="O264" s="40">
        <f t="shared" ref="O264:O327" si="387">IF(AND(L264=0,N264=2),6,IF(L264-N264=-2,4,IF(L264&lt;N264,3,0)))</f>
        <v>3</v>
      </c>
      <c r="P264">
        <v>1</v>
      </c>
      <c r="Q264" t="s">
        <v>83</v>
      </c>
      <c r="R264">
        <v>0</v>
      </c>
      <c r="S264" s="40">
        <f t="shared" si="334"/>
        <v>0</v>
      </c>
      <c r="T264">
        <v>2</v>
      </c>
      <c r="U264" t="s">
        <v>83</v>
      </c>
      <c r="V264">
        <v>1</v>
      </c>
      <c r="W264" s="40">
        <f t="shared" si="319"/>
        <v>0</v>
      </c>
      <c r="X264">
        <v>1</v>
      </c>
      <c r="Y264" t="s">
        <v>83</v>
      </c>
      <c r="Z264">
        <v>0</v>
      </c>
      <c r="AA264" s="40">
        <f t="shared" si="320"/>
        <v>0</v>
      </c>
      <c r="AB264">
        <v>2</v>
      </c>
      <c r="AC264" t="s">
        <v>83</v>
      </c>
      <c r="AD264">
        <v>4</v>
      </c>
      <c r="AE264" s="40">
        <f t="shared" si="335"/>
        <v>0</v>
      </c>
      <c r="AF264" s="24">
        <f t="shared" si="336"/>
        <v>6</v>
      </c>
      <c r="AG264" s="14">
        <v>1</v>
      </c>
      <c r="AH264" t="s">
        <v>83</v>
      </c>
      <c r="AI264">
        <v>2</v>
      </c>
      <c r="AJ264" s="40">
        <f t="shared" si="385"/>
        <v>0</v>
      </c>
      <c r="AK264">
        <v>2</v>
      </c>
      <c r="AL264" t="s">
        <v>83</v>
      </c>
      <c r="AM264">
        <v>3</v>
      </c>
      <c r="AN264" s="40">
        <f t="shared" si="337"/>
        <v>0</v>
      </c>
      <c r="AO264">
        <v>2</v>
      </c>
      <c r="AP264" t="s">
        <v>83</v>
      </c>
      <c r="AQ264">
        <v>1</v>
      </c>
      <c r="AR264" s="40">
        <f t="shared" si="316"/>
        <v>0</v>
      </c>
      <c r="AS264">
        <v>4</v>
      </c>
      <c r="AT264" t="s">
        <v>83</v>
      </c>
      <c r="AU264">
        <v>1</v>
      </c>
      <c r="AV264" s="40">
        <f t="shared" si="338"/>
        <v>0</v>
      </c>
      <c r="AW264">
        <v>2</v>
      </c>
      <c r="AX264" t="s">
        <v>83</v>
      </c>
      <c r="AY264">
        <v>4</v>
      </c>
      <c r="AZ264" s="40">
        <f t="shared" si="339"/>
        <v>3</v>
      </c>
      <c r="BA264">
        <v>1</v>
      </c>
      <c r="BB264" t="s">
        <v>83</v>
      </c>
      <c r="BC264">
        <v>1</v>
      </c>
      <c r="BD264" s="40">
        <f t="shared" si="321"/>
        <v>0</v>
      </c>
      <c r="BE264" s="24">
        <f t="shared" si="340"/>
        <v>3</v>
      </c>
      <c r="BF264" s="14">
        <v>2</v>
      </c>
      <c r="BG264" t="s">
        <v>83</v>
      </c>
      <c r="BH264">
        <v>5</v>
      </c>
      <c r="BI264" s="40">
        <f t="shared" si="341"/>
        <v>3</v>
      </c>
      <c r="BJ264">
        <v>3</v>
      </c>
      <c r="BK264" t="s">
        <v>83</v>
      </c>
      <c r="BL264">
        <v>2</v>
      </c>
      <c r="BM264" s="40">
        <f t="shared" si="342"/>
        <v>0</v>
      </c>
      <c r="BN264">
        <v>3</v>
      </c>
      <c r="BO264" t="s">
        <v>83</v>
      </c>
      <c r="BP264">
        <v>4</v>
      </c>
      <c r="BQ264" s="40">
        <f t="shared" si="322"/>
        <v>0</v>
      </c>
      <c r="BR264">
        <v>1</v>
      </c>
      <c r="BS264" t="s">
        <v>83</v>
      </c>
      <c r="BT264">
        <v>2</v>
      </c>
      <c r="BU264" s="40">
        <f t="shared" si="343"/>
        <v>0</v>
      </c>
      <c r="BV264">
        <v>3</v>
      </c>
      <c r="BW264" t="s">
        <v>83</v>
      </c>
      <c r="BX264">
        <v>3</v>
      </c>
      <c r="BY264" s="40">
        <f t="shared" si="344"/>
        <v>0</v>
      </c>
      <c r="BZ264">
        <v>2</v>
      </c>
      <c r="CA264" t="s">
        <v>83</v>
      </c>
      <c r="CB264">
        <v>2</v>
      </c>
      <c r="CC264" s="40">
        <f t="shared" si="345"/>
        <v>0</v>
      </c>
      <c r="CD264" s="24">
        <f t="shared" si="346"/>
        <v>3</v>
      </c>
      <c r="CE264" s="14">
        <v>5</v>
      </c>
      <c r="CF264" t="s">
        <v>83</v>
      </c>
      <c r="CG264">
        <v>4</v>
      </c>
      <c r="CH264" s="40">
        <f t="shared" si="347"/>
        <v>0</v>
      </c>
      <c r="CI264">
        <v>3</v>
      </c>
      <c r="CJ264" t="s">
        <v>83</v>
      </c>
      <c r="CK264">
        <v>2</v>
      </c>
      <c r="CL264" s="40">
        <f t="shared" si="348"/>
        <v>3</v>
      </c>
      <c r="CM264">
        <v>1</v>
      </c>
      <c r="CN264" t="s">
        <v>83</v>
      </c>
      <c r="CO264">
        <v>3</v>
      </c>
      <c r="CP264" s="40">
        <f t="shared" si="349"/>
        <v>3</v>
      </c>
      <c r="CQ264">
        <v>3</v>
      </c>
      <c r="CR264" t="s">
        <v>83</v>
      </c>
      <c r="CS264">
        <v>5</v>
      </c>
      <c r="CT264" s="40">
        <f t="shared" si="350"/>
        <v>0</v>
      </c>
      <c r="CU264">
        <v>3</v>
      </c>
      <c r="CV264" t="s">
        <v>83</v>
      </c>
      <c r="CW264">
        <v>5</v>
      </c>
      <c r="CX264" s="40">
        <f t="shared" si="351"/>
        <v>0</v>
      </c>
      <c r="CY264">
        <v>2</v>
      </c>
      <c r="CZ264" t="s">
        <v>83</v>
      </c>
      <c r="DA264">
        <v>3</v>
      </c>
      <c r="DB264" s="40">
        <f t="shared" si="352"/>
        <v>0</v>
      </c>
      <c r="DC264" s="24">
        <f t="shared" si="353"/>
        <v>6</v>
      </c>
      <c r="DD264" s="14">
        <v>2</v>
      </c>
      <c r="DE264" t="s">
        <v>83</v>
      </c>
      <c r="DF264">
        <v>1</v>
      </c>
      <c r="DG264" s="40">
        <f t="shared" si="383"/>
        <v>0</v>
      </c>
      <c r="DH264">
        <v>4</v>
      </c>
      <c r="DI264" t="s">
        <v>83</v>
      </c>
      <c r="DJ264">
        <v>1</v>
      </c>
      <c r="DK264" s="40">
        <f t="shared" si="323"/>
        <v>3</v>
      </c>
      <c r="DL264">
        <v>2</v>
      </c>
      <c r="DM264" t="s">
        <v>83</v>
      </c>
      <c r="DN264">
        <v>4</v>
      </c>
      <c r="DO264" s="40">
        <f t="shared" si="354"/>
        <v>3</v>
      </c>
      <c r="DP264">
        <v>5</v>
      </c>
      <c r="DQ264" t="s">
        <v>83</v>
      </c>
      <c r="DR264">
        <v>3</v>
      </c>
      <c r="DS264" s="40">
        <f t="shared" si="314"/>
        <v>0</v>
      </c>
      <c r="DT264">
        <v>3</v>
      </c>
      <c r="DU264" t="s">
        <v>83</v>
      </c>
      <c r="DV264">
        <v>2</v>
      </c>
      <c r="DW264" s="40">
        <f t="shared" si="315"/>
        <v>4</v>
      </c>
      <c r="DX264">
        <v>4</v>
      </c>
      <c r="DY264" t="s">
        <v>83</v>
      </c>
      <c r="DZ264">
        <v>2</v>
      </c>
      <c r="EA264" s="39">
        <f t="shared" si="355"/>
        <v>0</v>
      </c>
      <c r="EB264" s="24">
        <f t="shared" si="324"/>
        <v>10</v>
      </c>
      <c r="EC264" s="14">
        <v>3</v>
      </c>
      <c r="ED264" t="s">
        <v>83</v>
      </c>
      <c r="EE264">
        <v>2</v>
      </c>
      <c r="EF264" s="40">
        <f t="shared" si="356"/>
        <v>0</v>
      </c>
      <c r="EG264">
        <v>3</v>
      </c>
      <c r="EH264" t="s">
        <v>83</v>
      </c>
      <c r="EI264">
        <v>3</v>
      </c>
      <c r="EJ264" s="40">
        <f t="shared" si="357"/>
        <v>0</v>
      </c>
      <c r="EK264">
        <v>1</v>
      </c>
      <c r="EL264" t="s">
        <v>83</v>
      </c>
      <c r="EM264">
        <v>3</v>
      </c>
      <c r="EN264" s="40">
        <f t="shared" si="311"/>
        <v>4</v>
      </c>
      <c r="EO264">
        <v>3</v>
      </c>
      <c r="EP264" t="s">
        <v>83</v>
      </c>
      <c r="EQ264">
        <v>6</v>
      </c>
      <c r="ER264" s="40">
        <f t="shared" si="358"/>
        <v>0</v>
      </c>
      <c r="ES264">
        <v>2</v>
      </c>
      <c r="ET264" t="s">
        <v>83</v>
      </c>
      <c r="EU264">
        <v>1</v>
      </c>
      <c r="EV264" s="40">
        <f t="shared" si="359"/>
        <v>0</v>
      </c>
      <c r="EW264">
        <v>4</v>
      </c>
      <c r="EX264" t="s">
        <v>83</v>
      </c>
      <c r="EY264">
        <v>5</v>
      </c>
      <c r="EZ264" s="40">
        <f t="shared" si="360"/>
        <v>4</v>
      </c>
      <c r="FA264" s="24">
        <f t="shared" si="361"/>
        <v>8</v>
      </c>
      <c r="FB264" s="14">
        <v>3</v>
      </c>
      <c r="FC264" t="s">
        <v>83</v>
      </c>
      <c r="FD264">
        <v>1</v>
      </c>
      <c r="FE264" s="40">
        <f t="shared" si="362"/>
        <v>3</v>
      </c>
      <c r="FF264">
        <v>1</v>
      </c>
      <c r="FG264" t="s">
        <v>83</v>
      </c>
      <c r="FH264">
        <v>2</v>
      </c>
      <c r="FI264" s="40">
        <f t="shared" si="363"/>
        <v>0</v>
      </c>
      <c r="FJ264">
        <v>2</v>
      </c>
      <c r="FK264" t="s">
        <v>83</v>
      </c>
      <c r="FL264">
        <v>3</v>
      </c>
      <c r="FM264" s="40">
        <f t="shared" si="364"/>
        <v>0</v>
      </c>
      <c r="FN264">
        <v>4</v>
      </c>
      <c r="FO264" t="s">
        <v>83</v>
      </c>
      <c r="FP264">
        <v>2</v>
      </c>
      <c r="FQ264" s="40">
        <f t="shared" si="325"/>
        <v>3</v>
      </c>
      <c r="FR264">
        <v>1</v>
      </c>
      <c r="FS264" t="s">
        <v>83</v>
      </c>
      <c r="FT264">
        <v>3</v>
      </c>
      <c r="FU264" s="40">
        <f t="shared" si="365"/>
        <v>3</v>
      </c>
      <c r="FV264">
        <v>2</v>
      </c>
      <c r="FW264" t="s">
        <v>83</v>
      </c>
      <c r="FX264">
        <v>4</v>
      </c>
      <c r="FY264" s="40">
        <f t="shared" si="326"/>
        <v>0</v>
      </c>
      <c r="FZ264" s="24">
        <f t="shared" si="327"/>
        <v>9</v>
      </c>
      <c r="GA264" s="14">
        <v>2</v>
      </c>
      <c r="GB264" t="s">
        <v>83</v>
      </c>
      <c r="GC264">
        <v>1</v>
      </c>
      <c r="GD264" s="40">
        <f t="shared" si="366"/>
        <v>0</v>
      </c>
      <c r="GE264">
        <v>2</v>
      </c>
      <c r="GF264" t="s">
        <v>83</v>
      </c>
      <c r="GG264">
        <v>0</v>
      </c>
      <c r="GH264" s="40">
        <f t="shared" si="313"/>
        <v>3</v>
      </c>
      <c r="GI264">
        <v>3</v>
      </c>
      <c r="GJ264" t="s">
        <v>83</v>
      </c>
      <c r="GK264">
        <v>2</v>
      </c>
      <c r="GL264" s="40">
        <f t="shared" si="367"/>
        <v>0</v>
      </c>
      <c r="GM264">
        <v>2</v>
      </c>
      <c r="GN264" t="s">
        <v>83</v>
      </c>
      <c r="GO264">
        <v>2</v>
      </c>
      <c r="GP264" s="40">
        <f t="shared" si="368"/>
        <v>0</v>
      </c>
      <c r="GQ264">
        <v>2</v>
      </c>
      <c r="GR264" t="s">
        <v>83</v>
      </c>
      <c r="GS264">
        <v>1</v>
      </c>
      <c r="GT264" s="40">
        <f t="shared" si="328"/>
        <v>0</v>
      </c>
      <c r="GU264">
        <v>1</v>
      </c>
      <c r="GV264" t="s">
        <v>83</v>
      </c>
      <c r="GW264">
        <v>2</v>
      </c>
      <c r="GX264" s="40">
        <f t="shared" si="369"/>
        <v>0</v>
      </c>
      <c r="GY264" s="24">
        <f t="shared" si="370"/>
        <v>3</v>
      </c>
      <c r="GZ264" s="28">
        <f t="shared" si="329"/>
        <v>48</v>
      </c>
      <c r="HA264" t="s">
        <v>84</v>
      </c>
      <c r="HB264">
        <f t="shared" si="330"/>
        <v>9</v>
      </c>
      <c r="HC264" t="s">
        <v>85</v>
      </c>
      <c r="HD264">
        <f t="shared" si="384"/>
        <v>9</v>
      </c>
      <c r="HE264" t="s">
        <v>86</v>
      </c>
      <c r="HF264">
        <f t="shared" si="331"/>
        <v>5</v>
      </c>
      <c r="HG264" t="s">
        <v>94</v>
      </c>
      <c r="HH264">
        <f t="shared" si="312"/>
        <v>9</v>
      </c>
      <c r="HI264" t="s">
        <v>130</v>
      </c>
      <c r="HJ264">
        <f t="shared" si="371"/>
        <v>5</v>
      </c>
      <c r="HK264" t="s">
        <v>142</v>
      </c>
      <c r="HL264">
        <f t="shared" si="372"/>
        <v>0</v>
      </c>
      <c r="HM264" t="s">
        <v>150</v>
      </c>
      <c r="HN264">
        <f t="shared" si="332"/>
        <v>0</v>
      </c>
      <c r="HO264" t="s">
        <v>91</v>
      </c>
      <c r="HP264">
        <f t="shared" si="373"/>
        <v>5</v>
      </c>
      <c r="HQ264" t="s">
        <v>140</v>
      </c>
      <c r="HR264" s="1">
        <f t="shared" si="374"/>
        <v>0</v>
      </c>
      <c r="HS264" t="s">
        <v>92</v>
      </c>
      <c r="HT264" s="1">
        <f t="shared" si="375"/>
        <v>0</v>
      </c>
      <c r="HU264" t="s">
        <v>93</v>
      </c>
      <c r="HV264" s="1">
        <f t="shared" si="376"/>
        <v>5</v>
      </c>
      <c r="HW264" t="s">
        <v>129</v>
      </c>
      <c r="HX264" s="1">
        <f t="shared" si="377"/>
        <v>0</v>
      </c>
      <c r="HY264" t="s">
        <v>88</v>
      </c>
      <c r="HZ264" s="1">
        <f t="shared" si="378"/>
        <v>0</v>
      </c>
      <c r="IA264" t="s">
        <v>89</v>
      </c>
      <c r="IB264" s="1">
        <f t="shared" si="379"/>
        <v>5</v>
      </c>
      <c r="IC264" t="s">
        <v>90</v>
      </c>
      <c r="ID264" s="1">
        <f t="shared" si="380"/>
        <v>5</v>
      </c>
      <c r="IE264" t="s">
        <v>138</v>
      </c>
      <c r="IF264" s="1">
        <f t="shared" si="381"/>
        <v>0</v>
      </c>
      <c r="IG264">
        <f t="shared" si="386"/>
        <v>57</v>
      </c>
      <c r="IH264" s="1">
        <f t="shared" si="382"/>
        <v>105</v>
      </c>
    </row>
    <row r="265" spans="1:242" ht="14.65" thickBot="1" x14ac:dyDescent="0.5">
      <c r="A265" s="1">
        <v>262</v>
      </c>
      <c r="B265" s="45">
        <f t="shared" si="317"/>
        <v>601</v>
      </c>
      <c r="C265" s="14" t="s">
        <v>576</v>
      </c>
      <c r="D265" t="s">
        <v>693</v>
      </c>
      <c r="E265" s="15" t="s">
        <v>745</v>
      </c>
      <c r="F265" s="28">
        <f t="shared" si="318"/>
        <v>134</v>
      </c>
      <c r="H265" s="14">
        <v>2</v>
      </c>
      <c r="I265" t="s">
        <v>83</v>
      </c>
      <c r="J265">
        <v>0</v>
      </c>
      <c r="K265" s="40">
        <f t="shared" si="333"/>
        <v>0</v>
      </c>
      <c r="L265">
        <v>1</v>
      </c>
      <c r="M265" t="s">
        <v>83</v>
      </c>
      <c r="N265">
        <v>1</v>
      </c>
      <c r="O265" s="40">
        <f t="shared" si="387"/>
        <v>0</v>
      </c>
      <c r="P265">
        <v>2</v>
      </c>
      <c r="Q265" t="s">
        <v>83</v>
      </c>
      <c r="R265">
        <v>1</v>
      </c>
      <c r="S265" s="40">
        <f t="shared" si="334"/>
        <v>0</v>
      </c>
      <c r="T265">
        <v>1</v>
      </c>
      <c r="U265" t="s">
        <v>83</v>
      </c>
      <c r="V265">
        <v>2</v>
      </c>
      <c r="W265" s="40">
        <f t="shared" si="319"/>
        <v>0</v>
      </c>
      <c r="X265">
        <v>0</v>
      </c>
      <c r="Y265" t="s">
        <v>83</v>
      </c>
      <c r="Z265">
        <v>2</v>
      </c>
      <c r="AA265" s="40">
        <f t="shared" si="320"/>
        <v>3</v>
      </c>
      <c r="AB265">
        <v>3</v>
      </c>
      <c r="AC265" t="s">
        <v>83</v>
      </c>
      <c r="AD265">
        <v>2</v>
      </c>
      <c r="AE265" s="40">
        <f t="shared" si="335"/>
        <v>3</v>
      </c>
      <c r="AF265" s="24">
        <f t="shared" si="336"/>
        <v>6</v>
      </c>
      <c r="AG265" s="14">
        <v>2</v>
      </c>
      <c r="AH265" t="s">
        <v>83</v>
      </c>
      <c r="AI265">
        <v>1</v>
      </c>
      <c r="AJ265" s="40">
        <f t="shared" si="385"/>
        <v>3</v>
      </c>
      <c r="AK265">
        <v>3</v>
      </c>
      <c r="AL265" t="s">
        <v>83</v>
      </c>
      <c r="AM265">
        <v>1</v>
      </c>
      <c r="AN265" s="40">
        <f t="shared" si="337"/>
        <v>0</v>
      </c>
      <c r="AO265">
        <v>1</v>
      </c>
      <c r="AP265" t="s">
        <v>83</v>
      </c>
      <c r="AQ265">
        <v>2</v>
      </c>
      <c r="AR265" s="40">
        <f t="shared" si="316"/>
        <v>3</v>
      </c>
      <c r="AS265">
        <v>1</v>
      </c>
      <c r="AT265" t="s">
        <v>83</v>
      </c>
      <c r="AU265">
        <v>1</v>
      </c>
      <c r="AV265" s="40">
        <f t="shared" si="338"/>
        <v>4</v>
      </c>
      <c r="AW265">
        <v>1</v>
      </c>
      <c r="AX265" t="s">
        <v>83</v>
      </c>
      <c r="AY265">
        <v>1</v>
      </c>
      <c r="AZ265" s="40">
        <f t="shared" si="339"/>
        <v>0</v>
      </c>
      <c r="BA265">
        <v>2</v>
      </c>
      <c r="BB265" t="s">
        <v>83</v>
      </c>
      <c r="BC265">
        <v>2</v>
      </c>
      <c r="BD265" s="40">
        <f t="shared" si="321"/>
        <v>0</v>
      </c>
      <c r="BE265" s="24">
        <f t="shared" si="340"/>
        <v>10</v>
      </c>
      <c r="BF265" s="14">
        <v>2</v>
      </c>
      <c r="BG265" t="s">
        <v>83</v>
      </c>
      <c r="BH265">
        <v>2</v>
      </c>
      <c r="BI265" s="40">
        <f t="shared" si="341"/>
        <v>0</v>
      </c>
      <c r="BJ265">
        <v>1</v>
      </c>
      <c r="BK265" t="s">
        <v>83</v>
      </c>
      <c r="BL265">
        <v>1</v>
      </c>
      <c r="BM265" s="40">
        <f t="shared" si="342"/>
        <v>4</v>
      </c>
      <c r="BN265">
        <v>1</v>
      </c>
      <c r="BO265" t="s">
        <v>83</v>
      </c>
      <c r="BP265">
        <v>2</v>
      </c>
      <c r="BQ265" s="40">
        <f t="shared" si="322"/>
        <v>0</v>
      </c>
      <c r="BR265">
        <v>3</v>
      </c>
      <c r="BS265" t="s">
        <v>83</v>
      </c>
      <c r="BT265">
        <v>2</v>
      </c>
      <c r="BU265" s="40">
        <f t="shared" si="343"/>
        <v>3</v>
      </c>
      <c r="BV265">
        <v>1</v>
      </c>
      <c r="BW265" t="s">
        <v>83</v>
      </c>
      <c r="BX265">
        <v>0</v>
      </c>
      <c r="BY265" s="40">
        <f t="shared" si="344"/>
        <v>0</v>
      </c>
      <c r="BZ265">
        <v>1</v>
      </c>
      <c r="CA265" t="s">
        <v>83</v>
      </c>
      <c r="CB265">
        <v>1</v>
      </c>
      <c r="CC265" s="40">
        <f t="shared" si="345"/>
        <v>0</v>
      </c>
      <c r="CD265" s="24">
        <f t="shared" si="346"/>
        <v>7</v>
      </c>
      <c r="CE265" s="14">
        <v>1</v>
      </c>
      <c r="CF265" t="s">
        <v>83</v>
      </c>
      <c r="CG265">
        <v>0</v>
      </c>
      <c r="CH265" s="40">
        <f t="shared" si="347"/>
        <v>0</v>
      </c>
      <c r="CI265">
        <v>0</v>
      </c>
      <c r="CJ265" t="s">
        <v>83</v>
      </c>
      <c r="CK265">
        <v>2</v>
      </c>
      <c r="CL265" s="40">
        <f t="shared" si="348"/>
        <v>0</v>
      </c>
      <c r="CM265">
        <v>2</v>
      </c>
      <c r="CN265" t="s">
        <v>83</v>
      </c>
      <c r="CO265">
        <v>3</v>
      </c>
      <c r="CP265" s="40">
        <f t="shared" si="349"/>
        <v>4</v>
      </c>
      <c r="CQ265">
        <v>0</v>
      </c>
      <c r="CR265" t="s">
        <v>83</v>
      </c>
      <c r="CS265">
        <v>1</v>
      </c>
      <c r="CT265" s="40">
        <f t="shared" si="350"/>
        <v>0</v>
      </c>
      <c r="CU265">
        <v>2</v>
      </c>
      <c r="CV265" t="s">
        <v>83</v>
      </c>
      <c r="CW265">
        <v>3</v>
      </c>
      <c r="CX265" s="40">
        <f t="shared" si="351"/>
        <v>0</v>
      </c>
      <c r="CY265">
        <v>2</v>
      </c>
      <c r="CZ265" t="s">
        <v>83</v>
      </c>
      <c r="DA265">
        <v>0</v>
      </c>
      <c r="DB265" s="40">
        <f t="shared" si="352"/>
        <v>3</v>
      </c>
      <c r="DC265" s="24">
        <f t="shared" si="353"/>
        <v>7</v>
      </c>
      <c r="DD265" s="14">
        <v>7</v>
      </c>
      <c r="DE265" t="s">
        <v>83</v>
      </c>
      <c r="DF265">
        <v>2</v>
      </c>
      <c r="DG265" s="40">
        <f t="shared" si="383"/>
        <v>0</v>
      </c>
      <c r="DH265">
        <v>2</v>
      </c>
      <c r="DI265" t="s">
        <v>83</v>
      </c>
      <c r="DJ265">
        <v>3</v>
      </c>
      <c r="DK265" s="40">
        <f t="shared" si="323"/>
        <v>0</v>
      </c>
      <c r="DL265">
        <v>2</v>
      </c>
      <c r="DM265" t="s">
        <v>83</v>
      </c>
      <c r="DN265">
        <v>4</v>
      </c>
      <c r="DO265" s="40">
        <f t="shared" si="354"/>
        <v>3</v>
      </c>
      <c r="DP265">
        <v>1</v>
      </c>
      <c r="DQ265" t="s">
        <v>83</v>
      </c>
      <c r="DR265">
        <v>2</v>
      </c>
      <c r="DS265" s="40">
        <f t="shared" si="314"/>
        <v>0</v>
      </c>
      <c r="DT265">
        <v>1</v>
      </c>
      <c r="DU265" t="s">
        <v>83</v>
      </c>
      <c r="DV265">
        <v>1</v>
      </c>
      <c r="DW265" s="40">
        <f t="shared" si="315"/>
        <v>1</v>
      </c>
      <c r="DX265">
        <v>1</v>
      </c>
      <c r="DY265" t="s">
        <v>83</v>
      </c>
      <c r="DZ265">
        <v>2</v>
      </c>
      <c r="EA265" s="39">
        <f t="shared" si="355"/>
        <v>3</v>
      </c>
      <c r="EB265" s="24">
        <f t="shared" si="324"/>
        <v>7</v>
      </c>
      <c r="EC265" s="14">
        <v>1</v>
      </c>
      <c r="ED265" t="s">
        <v>83</v>
      </c>
      <c r="EE265">
        <v>2</v>
      </c>
      <c r="EF265" s="40">
        <f t="shared" si="356"/>
        <v>0</v>
      </c>
      <c r="EG265">
        <v>2</v>
      </c>
      <c r="EH265" t="s">
        <v>83</v>
      </c>
      <c r="EI265">
        <v>1</v>
      </c>
      <c r="EJ265" s="40">
        <f t="shared" si="357"/>
        <v>4</v>
      </c>
      <c r="EK265">
        <v>3</v>
      </c>
      <c r="EL265" t="s">
        <v>83</v>
      </c>
      <c r="EM265">
        <v>1</v>
      </c>
      <c r="EN265" s="40">
        <f t="shared" ref="EN265:EN328" si="388">IF(AND(EK265=0,EM265=2),6,IF(EK265-EM265=-2,4,IF(EK265&lt;EM265,3,0)))</f>
        <v>0</v>
      </c>
      <c r="EO265">
        <v>5</v>
      </c>
      <c r="EP265" t="s">
        <v>83</v>
      </c>
      <c r="EQ265">
        <v>3</v>
      </c>
      <c r="ER265" s="40">
        <f t="shared" si="358"/>
        <v>3</v>
      </c>
      <c r="ES265">
        <v>4</v>
      </c>
      <c r="ET265" t="s">
        <v>83</v>
      </c>
      <c r="EU265">
        <v>1</v>
      </c>
      <c r="EV265" s="40">
        <f t="shared" si="359"/>
        <v>0</v>
      </c>
      <c r="EW265">
        <v>1</v>
      </c>
      <c r="EX265" t="s">
        <v>83</v>
      </c>
      <c r="EY265">
        <v>2</v>
      </c>
      <c r="EZ265" s="40">
        <f t="shared" si="360"/>
        <v>6</v>
      </c>
      <c r="FA265" s="24">
        <f t="shared" si="361"/>
        <v>13</v>
      </c>
      <c r="FB265" s="14">
        <v>0</v>
      </c>
      <c r="FC265" t="s">
        <v>83</v>
      </c>
      <c r="FD265">
        <v>1</v>
      </c>
      <c r="FE265" s="40">
        <f t="shared" si="362"/>
        <v>0</v>
      </c>
      <c r="FF265">
        <v>1</v>
      </c>
      <c r="FG265" t="s">
        <v>83</v>
      </c>
      <c r="FH265">
        <v>2</v>
      </c>
      <c r="FI265" s="40">
        <f t="shared" si="363"/>
        <v>0</v>
      </c>
      <c r="FJ265">
        <v>1</v>
      </c>
      <c r="FK265" t="s">
        <v>83</v>
      </c>
      <c r="FL265">
        <v>1</v>
      </c>
      <c r="FM265" s="40">
        <f t="shared" si="364"/>
        <v>3</v>
      </c>
      <c r="FN265">
        <v>2</v>
      </c>
      <c r="FO265" t="s">
        <v>83</v>
      </c>
      <c r="FP265">
        <v>1</v>
      </c>
      <c r="FQ265" s="40">
        <f t="shared" si="325"/>
        <v>4</v>
      </c>
      <c r="FR265">
        <v>2</v>
      </c>
      <c r="FS265" t="s">
        <v>83</v>
      </c>
      <c r="FT265">
        <v>1</v>
      </c>
      <c r="FU265" s="40">
        <f t="shared" si="365"/>
        <v>0</v>
      </c>
      <c r="FV265">
        <v>2</v>
      </c>
      <c r="FW265" t="s">
        <v>83</v>
      </c>
      <c r="FX265">
        <v>1</v>
      </c>
      <c r="FY265" s="40">
        <f t="shared" si="326"/>
        <v>4</v>
      </c>
      <c r="FZ265" s="24">
        <f t="shared" si="327"/>
        <v>11</v>
      </c>
      <c r="GA265" s="14">
        <v>2</v>
      </c>
      <c r="GB265" t="s">
        <v>83</v>
      </c>
      <c r="GC265">
        <v>1</v>
      </c>
      <c r="GD265" s="40">
        <f t="shared" si="366"/>
        <v>0</v>
      </c>
      <c r="GE265">
        <v>2</v>
      </c>
      <c r="GF265" t="s">
        <v>83</v>
      </c>
      <c r="GG265">
        <v>1</v>
      </c>
      <c r="GH265" s="40">
        <f t="shared" si="313"/>
        <v>4</v>
      </c>
      <c r="GI265">
        <v>2</v>
      </c>
      <c r="GJ265" t="s">
        <v>83</v>
      </c>
      <c r="GK265">
        <v>1</v>
      </c>
      <c r="GL265" s="40">
        <f t="shared" si="367"/>
        <v>0</v>
      </c>
      <c r="GM265">
        <v>1</v>
      </c>
      <c r="GN265" t="s">
        <v>83</v>
      </c>
      <c r="GO265">
        <v>2</v>
      </c>
      <c r="GP265" s="40">
        <f t="shared" si="368"/>
        <v>0</v>
      </c>
      <c r="GQ265">
        <v>1</v>
      </c>
      <c r="GR265" t="s">
        <v>83</v>
      </c>
      <c r="GS265">
        <v>3</v>
      </c>
      <c r="GT265" s="40">
        <f t="shared" si="328"/>
        <v>4</v>
      </c>
      <c r="GU265">
        <v>3</v>
      </c>
      <c r="GV265" t="s">
        <v>83</v>
      </c>
      <c r="GW265">
        <v>2</v>
      </c>
      <c r="GX265" s="40">
        <f t="shared" si="369"/>
        <v>4</v>
      </c>
      <c r="GY265" s="24">
        <f t="shared" si="370"/>
        <v>12</v>
      </c>
      <c r="GZ265" s="28">
        <f t="shared" si="329"/>
        <v>73</v>
      </c>
      <c r="HA265" t="s">
        <v>161</v>
      </c>
      <c r="HB265">
        <f t="shared" si="330"/>
        <v>9</v>
      </c>
      <c r="HC265" t="s">
        <v>137</v>
      </c>
      <c r="HD265">
        <f t="shared" si="384"/>
        <v>5</v>
      </c>
      <c r="HE265" t="s">
        <v>169</v>
      </c>
      <c r="HF265">
        <f t="shared" si="331"/>
        <v>0</v>
      </c>
      <c r="HG265" t="s">
        <v>129</v>
      </c>
      <c r="HH265">
        <f t="shared" ref="HH265:HH328" si="389">IF(HG265="Frankreich",9,IF(HG265="Australien",5,0))</f>
        <v>0</v>
      </c>
      <c r="HI265" t="s">
        <v>141</v>
      </c>
      <c r="HJ265">
        <f t="shared" si="371"/>
        <v>0</v>
      </c>
      <c r="HK265" t="s">
        <v>95</v>
      </c>
      <c r="HL265">
        <f t="shared" si="372"/>
        <v>5</v>
      </c>
      <c r="HM265" t="s">
        <v>150</v>
      </c>
      <c r="HN265">
        <f t="shared" si="332"/>
        <v>0</v>
      </c>
      <c r="HO265" t="s">
        <v>96</v>
      </c>
      <c r="HP265">
        <f t="shared" si="373"/>
        <v>9</v>
      </c>
      <c r="HQ265" t="s">
        <v>299</v>
      </c>
      <c r="HR265" s="1">
        <f t="shared" si="374"/>
        <v>0</v>
      </c>
      <c r="HS265" t="s">
        <v>85</v>
      </c>
      <c r="HT265" s="1">
        <f t="shared" si="375"/>
        <v>5</v>
      </c>
      <c r="HU265" t="s">
        <v>86</v>
      </c>
      <c r="HV265" s="1">
        <f t="shared" si="376"/>
        <v>6</v>
      </c>
      <c r="HW265" t="s">
        <v>94</v>
      </c>
      <c r="HX265" s="1">
        <f t="shared" si="377"/>
        <v>5</v>
      </c>
      <c r="HY265" t="s">
        <v>130</v>
      </c>
      <c r="HZ265" s="1">
        <f t="shared" si="378"/>
        <v>6</v>
      </c>
      <c r="IA265" t="s">
        <v>131</v>
      </c>
      <c r="IB265" s="1">
        <f t="shared" si="379"/>
        <v>0</v>
      </c>
      <c r="IC265" t="s">
        <v>90</v>
      </c>
      <c r="ID265" s="1">
        <f t="shared" si="380"/>
        <v>5</v>
      </c>
      <c r="IE265" t="s">
        <v>91</v>
      </c>
      <c r="IF265" s="1">
        <f t="shared" si="381"/>
        <v>6</v>
      </c>
      <c r="IG265">
        <f t="shared" si="386"/>
        <v>61</v>
      </c>
      <c r="IH265" s="1">
        <f t="shared" si="382"/>
        <v>134</v>
      </c>
    </row>
    <row r="266" spans="1:242" ht="14.65" thickBot="1" x14ac:dyDescent="0.5">
      <c r="A266" s="1">
        <v>263</v>
      </c>
      <c r="B266" s="45">
        <f t="shared" si="317"/>
        <v>418</v>
      </c>
      <c r="C266" s="14" t="s">
        <v>695</v>
      </c>
      <c r="D266" t="s">
        <v>696</v>
      </c>
      <c r="E266" s="15" t="s">
        <v>745</v>
      </c>
      <c r="F266" s="28">
        <f t="shared" si="318"/>
        <v>150</v>
      </c>
      <c r="H266" s="14">
        <v>1</v>
      </c>
      <c r="I266" t="s">
        <v>83</v>
      </c>
      <c r="J266">
        <v>1</v>
      </c>
      <c r="K266" s="40">
        <f t="shared" si="333"/>
        <v>0</v>
      </c>
      <c r="L266">
        <v>1</v>
      </c>
      <c r="M266" t="s">
        <v>83</v>
      </c>
      <c r="N266">
        <v>3</v>
      </c>
      <c r="O266" s="40">
        <f t="shared" si="387"/>
        <v>4</v>
      </c>
      <c r="P266">
        <v>2</v>
      </c>
      <c r="Q266" t="s">
        <v>83</v>
      </c>
      <c r="R266">
        <v>1</v>
      </c>
      <c r="S266" s="40">
        <f t="shared" si="334"/>
        <v>0</v>
      </c>
      <c r="T266">
        <v>2</v>
      </c>
      <c r="U266" t="s">
        <v>83</v>
      </c>
      <c r="V266">
        <v>1</v>
      </c>
      <c r="W266" s="40">
        <f t="shared" si="319"/>
        <v>0</v>
      </c>
      <c r="X266">
        <v>2</v>
      </c>
      <c r="Y266" t="s">
        <v>83</v>
      </c>
      <c r="Z266">
        <v>1</v>
      </c>
      <c r="AA266" s="40">
        <f t="shared" si="320"/>
        <v>0</v>
      </c>
      <c r="AB266">
        <v>3</v>
      </c>
      <c r="AC266" t="s">
        <v>83</v>
      </c>
      <c r="AD266">
        <v>1</v>
      </c>
      <c r="AE266" s="40">
        <f t="shared" si="335"/>
        <v>4</v>
      </c>
      <c r="AF266" s="24">
        <f t="shared" si="336"/>
        <v>8</v>
      </c>
      <c r="AG266" s="14">
        <v>3</v>
      </c>
      <c r="AH266" t="s">
        <v>83</v>
      </c>
      <c r="AI266">
        <v>1</v>
      </c>
      <c r="AJ266" s="40">
        <f t="shared" si="385"/>
        <v>3</v>
      </c>
      <c r="AK266">
        <v>0</v>
      </c>
      <c r="AL266" t="s">
        <v>83</v>
      </c>
      <c r="AM266">
        <v>2</v>
      </c>
      <c r="AN266" s="40">
        <f t="shared" si="337"/>
        <v>0</v>
      </c>
      <c r="AO266">
        <v>2</v>
      </c>
      <c r="AP266" t="s">
        <v>83</v>
      </c>
      <c r="AQ266">
        <v>1</v>
      </c>
      <c r="AR266" s="40">
        <f t="shared" si="316"/>
        <v>0</v>
      </c>
      <c r="AS266">
        <v>2</v>
      </c>
      <c r="AT266" t="s">
        <v>83</v>
      </c>
      <c r="AU266">
        <v>0</v>
      </c>
      <c r="AV266" s="40">
        <f t="shared" si="338"/>
        <v>0</v>
      </c>
      <c r="AW266">
        <v>2</v>
      </c>
      <c r="AX266" t="s">
        <v>83</v>
      </c>
      <c r="AY266">
        <v>1</v>
      </c>
      <c r="AZ266" s="40">
        <f t="shared" si="339"/>
        <v>0</v>
      </c>
      <c r="BA266">
        <v>2</v>
      </c>
      <c r="BB266" t="s">
        <v>83</v>
      </c>
      <c r="BC266">
        <v>1</v>
      </c>
      <c r="BD266" s="40">
        <f t="shared" si="321"/>
        <v>0</v>
      </c>
      <c r="BE266" s="24">
        <f t="shared" si="340"/>
        <v>3</v>
      </c>
      <c r="BF266" s="14">
        <v>3</v>
      </c>
      <c r="BG266" t="s">
        <v>83</v>
      </c>
      <c r="BH266">
        <v>1</v>
      </c>
      <c r="BI266" s="40">
        <f t="shared" si="341"/>
        <v>0</v>
      </c>
      <c r="BJ266">
        <v>1</v>
      </c>
      <c r="BK266" t="s">
        <v>83</v>
      </c>
      <c r="BL266">
        <v>2</v>
      </c>
      <c r="BM266" s="40">
        <f t="shared" si="342"/>
        <v>0</v>
      </c>
      <c r="BN266">
        <v>2</v>
      </c>
      <c r="BO266" t="s">
        <v>83</v>
      </c>
      <c r="BP266">
        <v>1</v>
      </c>
      <c r="BQ266" s="40">
        <f t="shared" si="322"/>
        <v>3</v>
      </c>
      <c r="BR266">
        <v>3</v>
      </c>
      <c r="BS266" t="s">
        <v>83</v>
      </c>
      <c r="BT266">
        <v>1</v>
      </c>
      <c r="BU266" s="40">
        <f t="shared" si="343"/>
        <v>4</v>
      </c>
      <c r="BV266">
        <v>2</v>
      </c>
      <c r="BW266" t="s">
        <v>83</v>
      </c>
      <c r="BX266">
        <v>3</v>
      </c>
      <c r="BY266" s="40">
        <f t="shared" si="344"/>
        <v>3</v>
      </c>
      <c r="BZ266">
        <v>1</v>
      </c>
      <c r="CA266" t="s">
        <v>83</v>
      </c>
      <c r="CB266">
        <v>2</v>
      </c>
      <c r="CC266" s="40">
        <f t="shared" si="345"/>
        <v>6</v>
      </c>
      <c r="CD266" s="24">
        <f t="shared" si="346"/>
        <v>16</v>
      </c>
      <c r="CE266" s="14">
        <v>3</v>
      </c>
      <c r="CF266" t="s">
        <v>83</v>
      </c>
      <c r="CG266">
        <v>1</v>
      </c>
      <c r="CH266" s="40">
        <f t="shared" si="347"/>
        <v>0</v>
      </c>
      <c r="CI266">
        <v>3</v>
      </c>
      <c r="CJ266" t="s">
        <v>83</v>
      </c>
      <c r="CK266">
        <v>1</v>
      </c>
      <c r="CL266" s="40">
        <f t="shared" si="348"/>
        <v>3</v>
      </c>
      <c r="CM266">
        <v>2</v>
      </c>
      <c r="CN266" t="s">
        <v>83</v>
      </c>
      <c r="CO266">
        <v>1</v>
      </c>
      <c r="CP266" s="40">
        <f t="shared" si="349"/>
        <v>0</v>
      </c>
      <c r="CQ266">
        <v>3</v>
      </c>
      <c r="CR266" t="s">
        <v>83</v>
      </c>
      <c r="CS266">
        <v>1</v>
      </c>
      <c r="CT266" s="40">
        <f t="shared" si="350"/>
        <v>3</v>
      </c>
      <c r="CU266">
        <v>1</v>
      </c>
      <c r="CV266" t="s">
        <v>83</v>
      </c>
      <c r="CW266">
        <v>2</v>
      </c>
      <c r="CX266" s="40">
        <f t="shared" si="351"/>
        <v>0</v>
      </c>
      <c r="CY266">
        <v>1</v>
      </c>
      <c r="CZ266" t="s">
        <v>83</v>
      </c>
      <c r="DA266">
        <v>3</v>
      </c>
      <c r="DB266" s="40">
        <f t="shared" si="352"/>
        <v>0</v>
      </c>
      <c r="DC266" s="24">
        <f t="shared" si="353"/>
        <v>6</v>
      </c>
      <c r="DD266" s="14">
        <v>2</v>
      </c>
      <c r="DE266" t="s">
        <v>83</v>
      </c>
      <c r="DF266">
        <v>1</v>
      </c>
      <c r="DG266" s="40">
        <f t="shared" si="383"/>
        <v>0</v>
      </c>
      <c r="DH266">
        <v>3</v>
      </c>
      <c r="DI266" t="s">
        <v>83</v>
      </c>
      <c r="DJ266">
        <v>1</v>
      </c>
      <c r="DK266" s="40">
        <f t="shared" si="323"/>
        <v>3</v>
      </c>
      <c r="DL266">
        <v>2</v>
      </c>
      <c r="DM266" t="s">
        <v>83</v>
      </c>
      <c r="DN266">
        <v>1</v>
      </c>
      <c r="DO266" s="40">
        <f t="shared" si="354"/>
        <v>0</v>
      </c>
      <c r="DP266">
        <v>2</v>
      </c>
      <c r="DQ266" t="s">
        <v>83</v>
      </c>
      <c r="DR266">
        <v>1</v>
      </c>
      <c r="DS266" s="40">
        <f t="shared" si="314"/>
        <v>0</v>
      </c>
      <c r="DT266">
        <v>1</v>
      </c>
      <c r="DU266" t="s">
        <v>83</v>
      </c>
      <c r="DV266">
        <v>2</v>
      </c>
      <c r="DW266" s="40">
        <f t="shared" si="315"/>
        <v>1</v>
      </c>
      <c r="DX266">
        <v>1</v>
      </c>
      <c r="DY266" t="s">
        <v>83</v>
      </c>
      <c r="DZ266">
        <v>2</v>
      </c>
      <c r="EA266" s="39">
        <f t="shared" si="355"/>
        <v>3</v>
      </c>
      <c r="EB266" s="24">
        <f t="shared" si="324"/>
        <v>7</v>
      </c>
      <c r="EC266" s="14">
        <v>1</v>
      </c>
      <c r="ED266" t="s">
        <v>83</v>
      </c>
      <c r="EE266">
        <v>2</v>
      </c>
      <c r="EF266" s="40">
        <f t="shared" si="356"/>
        <v>0</v>
      </c>
      <c r="EG266">
        <v>1</v>
      </c>
      <c r="EH266" t="s">
        <v>83</v>
      </c>
      <c r="EI266">
        <v>2</v>
      </c>
      <c r="EJ266" s="40">
        <f t="shared" si="357"/>
        <v>0</v>
      </c>
      <c r="EK266">
        <v>2</v>
      </c>
      <c r="EL266" t="s">
        <v>83</v>
      </c>
      <c r="EM266">
        <v>1</v>
      </c>
      <c r="EN266" s="40">
        <f t="shared" si="388"/>
        <v>0</v>
      </c>
      <c r="EO266">
        <v>2</v>
      </c>
      <c r="EP266" t="s">
        <v>83</v>
      </c>
      <c r="EQ266">
        <v>1</v>
      </c>
      <c r="ER266" s="40">
        <f t="shared" si="358"/>
        <v>3</v>
      </c>
      <c r="ES266">
        <v>1</v>
      </c>
      <c r="ET266" t="s">
        <v>83</v>
      </c>
      <c r="EU266">
        <v>2</v>
      </c>
      <c r="EV266" s="40">
        <f t="shared" si="359"/>
        <v>0</v>
      </c>
      <c r="EW266">
        <v>2</v>
      </c>
      <c r="EX266" t="s">
        <v>83</v>
      </c>
      <c r="EY266">
        <v>1</v>
      </c>
      <c r="EZ266" s="40">
        <f t="shared" si="360"/>
        <v>3</v>
      </c>
      <c r="FA266" s="24">
        <f t="shared" si="361"/>
        <v>6</v>
      </c>
      <c r="FB266" s="14">
        <v>2</v>
      </c>
      <c r="FC266" t="s">
        <v>83</v>
      </c>
      <c r="FD266">
        <v>1</v>
      </c>
      <c r="FE266" s="40">
        <f t="shared" si="362"/>
        <v>4</v>
      </c>
      <c r="FF266">
        <v>3</v>
      </c>
      <c r="FG266" t="s">
        <v>83</v>
      </c>
      <c r="FH266">
        <v>1</v>
      </c>
      <c r="FI266" s="40">
        <f t="shared" si="363"/>
        <v>4</v>
      </c>
      <c r="FJ266">
        <v>1</v>
      </c>
      <c r="FK266" t="s">
        <v>83</v>
      </c>
      <c r="FL266">
        <v>2</v>
      </c>
      <c r="FM266" s="40">
        <f t="shared" si="364"/>
        <v>0</v>
      </c>
      <c r="FN266">
        <v>2</v>
      </c>
      <c r="FO266" t="s">
        <v>83</v>
      </c>
      <c r="FP266">
        <v>1</v>
      </c>
      <c r="FQ266" s="40">
        <f t="shared" si="325"/>
        <v>4</v>
      </c>
      <c r="FR266">
        <v>1</v>
      </c>
      <c r="FS266" t="s">
        <v>83</v>
      </c>
      <c r="FT266">
        <v>2</v>
      </c>
      <c r="FU266" s="40">
        <f t="shared" si="365"/>
        <v>4</v>
      </c>
      <c r="FV266">
        <v>1</v>
      </c>
      <c r="FW266" t="s">
        <v>83</v>
      </c>
      <c r="FX266">
        <v>3</v>
      </c>
      <c r="FY266" s="40">
        <f t="shared" si="326"/>
        <v>0</v>
      </c>
      <c r="FZ266" s="24">
        <f t="shared" si="327"/>
        <v>16</v>
      </c>
      <c r="GA266" s="14">
        <v>1</v>
      </c>
      <c r="GB266" t="s">
        <v>83</v>
      </c>
      <c r="GC266">
        <v>2</v>
      </c>
      <c r="GD266" s="40">
        <f t="shared" si="366"/>
        <v>0</v>
      </c>
      <c r="GE266">
        <v>3</v>
      </c>
      <c r="GF266" t="s">
        <v>83</v>
      </c>
      <c r="GG266">
        <v>1</v>
      </c>
      <c r="GH266" s="40">
        <f t="shared" si="313"/>
        <v>3</v>
      </c>
      <c r="GI266">
        <v>2</v>
      </c>
      <c r="GJ266" t="s">
        <v>83</v>
      </c>
      <c r="GK266">
        <v>1</v>
      </c>
      <c r="GL266" s="40">
        <f t="shared" si="367"/>
        <v>0</v>
      </c>
      <c r="GM266">
        <v>2</v>
      </c>
      <c r="GN266" t="s">
        <v>83</v>
      </c>
      <c r="GO266">
        <v>1</v>
      </c>
      <c r="GP266" s="40">
        <f t="shared" si="368"/>
        <v>3</v>
      </c>
      <c r="GQ266">
        <v>2</v>
      </c>
      <c r="GR266" t="s">
        <v>83</v>
      </c>
      <c r="GS266">
        <v>1</v>
      </c>
      <c r="GT266" s="40">
        <f t="shared" si="328"/>
        <v>0</v>
      </c>
      <c r="GU266">
        <v>1</v>
      </c>
      <c r="GV266" t="s">
        <v>83</v>
      </c>
      <c r="GW266">
        <v>3</v>
      </c>
      <c r="GX266" s="40">
        <f t="shared" si="369"/>
        <v>0</v>
      </c>
      <c r="GY266" s="24">
        <f t="shared" si="370"/>
        <v>6</v>
      </c>
      <c r="GZ266" s="28">
        <f t="shared" si="329"/>
        <v>68</v>
      </c>
      <c r="HA266" t="s">
        <v>84</v>
      </c>
      <c r="HB266">
        <f t="shared" si="330"/>
        <v>9</v>
      </c>
      <c r="HC266" t="s">
        <v>85</v>
      </c>
      <c r="HD266">
        <f t="shared" si="384"/>
        <v>9</v>
      </c>
      <c r="HE266" t="s">
        <v>93</v>
      </c>
      <c r="HF266">
        <f t="shared" si="331"/>
        <v>9</v>
      </c>
      <c r="HG266" t="s">
        <v>94</v>
      </c>
      <c r="HH266">
        <f t="shared" si="389"/>
        <v>9</v>
      </c>
      <c r="HI266" t="s">
        <v>130</v>
      </c>
      <c r="HJ266">
        <f t="shared" si="371"/>
        <v>5</v>
      </c>
      <c r="HK266" t="s">
        <v>95</v>
      </c>
      <c r="HL266">
        <f t="shared" si="372"/>
        <v>5</v>
      </c>
      <c r="HM266" t="s">
        <v>90</v>
      </c>
      <c r="HN266">
        <f t="shared" si="332"/>
        <v>9</v>
      </c>
      <c r="HO266" t="s">
        <v>96</v>
      </c>
      <c r="HP266">
        <f t="shared" si="373"/>
        <v>9</v>
      </c>
      <c r="HQ266" t="s">
        <v>140</v>
      </c>
      <c r="HR266" s="1">
        <f t="shared" si="374"/>
        <v>0</v>
      </c>
      <c r="HS266" t="s">
        <v>92</v>
      </c>
      <c r="HT266" s="1">
        <f t="shared" si="375"/>
        <v>0</v>
      </c>
      <c r="HU266" t="s">
        <v>86</v>
      </c>
      <c r="HV266" s="1">
        <f t="shared" si="376"/>
        <v>6</v>
      </c>
      <c r="HW266" t="s">
        <v>129</v>
      </c>
      <c r="HX266" s="1">
        <f t="shared" si="377"/>
        <v>0</v>
      </c>
      <c r="HY266" t="s">
        <v>88</v>
      </c>
      <c r="HZ266" s="1">
        <f t="shared" si="378"/>
        <v>0</v>
      </c>
      <c r="IA266" t="s">
        <v>131</v>
      </c>
      <c r="IB266" s="1">
        <f t="shared" si="379"/>
        <v>0</v>
      </c>
      <c r="IC266" t="s">
        <v>134</v>
      </c>
      <c r="ID266" s="1">
        <f t="shared" si="380"/>
        <v>6</v>
      </c>
      <c r="IE266" t="s">
        <v>91</v>
      </c>
      <c r="IF266" s="1">
        <f t="shared" si="381"/>
        <v>6</v>
      </c>
      <c r="IG266">
        <f t="shared" si="386"/>
        <v>82</v>
      </c>
      <c r="IH266" s="1">
        <f t="shared" si="382"/>
        <v>150</v>
      </c>
    </row>
    <row r="267" spans="1:242" ht="14.65" thickBot="1" x14ac:dyDescent="0.5">
      <c r="A267" s="1">
        <v>264</v>
      </c>
      <c r="B267" s="45">
        <f t="shared" si="317"/>
        <v>475</v>
      </c>
      <c r="C267" s="14" t="s">
        <v>697</v>
      </c>
      <c r="D267" t="s">
        <v>509</v>
      </c>
      <c r="E267" s="15" t="s">
        <v>745</v>
      </c>
      <c r="F267" s="28">
        <f t="shared" si="318"/>
        <v>145</v>
      </c>
      <c r="H267" s="14">
        <v>0</v>
      </c>
      <c r="I267" t="s">
        <v>83</v>
      </c>
      <c r="J267">
        <v>2</v>
      </c>
      <c r="K267" s="40">
        <f t="shared" si="333"/>
        <v>6</v>
      </c>
      <c r="L267">
        <v>1</v>
      </c>
      <c r="M267" t="s">
        <v>83</v>
      </c>
      <c r="N267">
        <v>1</v>
      </c>
      <c r="O267" s="40">
        <f t="shared" si="387"/>
        <v>0</v>
      </c>
      <c r="P267">
        <v>1</v>
      </c>
      <c r="Q267" t="s">
        <v>83</v>
      </c>
      <c r="R267">
        <v>2</v>
      </c>
      <c r="S267" s="40">
        <f t="shared" si="334"/>
        <v>3</v>
      </c>
      <c r="T267">
        <v>1</v>
      </c>
      <c r="U267" t="s">
        <v>83</v>
      </c>
      <c r="V267">
        <v>0</v>
      </c>
      <c r="W267" s="40">
        <f t="shared" si="319"/>
        <v>0</v>
      </c>
      <c r="X267">
        <v>2</v>
      </c>
      <c r="Y267" t="s">
        <v>83</v>
      </c>
      <c r="Z267">
        <v>3</v>
      </c>
      <c r="AA267" s="40">
        <f t="shared" si="320"/>
        <v>4</v>
      </c>
      <c r="AB267">
        <v>1</v>
      </c>
      <c r="AC267" t="s">
        <v>83</v>
      </c>
      <c r="AD267">
        <v>0</v>
      </c>
      <c r="AE267" s="40">
        <f t="shared" si="335"/>
        <v>3</v>
      </c>
      <c r="AF267" s="24">
        <f t="shared" si="336"/>
        <v>16</v>
      </c>
      <c r="AG267" s="14">
        <v>2</v>
      </c>
      <c r="AH267" t="s">
        <v>83</v>
      </c>
      <c r="AI267">
        <v>1</v>
      </c>
      <c r="AJ267" s="40">
        <f t="shared" si="385"/>
        <v>3</v>
      </c>
      <c r="AK267">
        <v>1</v>
      </c>
      <c r="AL267" t="s">
        <v>83</v>
      </c>
      <c r="AM267">
        <v>2</v>
      </c>
      <c r="AN267" s="40">
        <f t="shared" si="337"/>
        <v>0</v>
      </c>
      <c r="AO267">
        <v>1</v>
      </c>
      <c r="AP267" t="s">
        <v>83</v>
      </c>
      <c r="AQ267">
        <v>1</v>
      </c>
      <c r="AR267" s="40">
        <f t="shared" si="316"/>
        <v>0</v>
      </c>
      <c r="AS267">
        <v>2</v>
      </c>
      <c r="AT267" t="s">
        <v>83</v>
      </c>
      <c r="AU267">
        <v>0</v>
      </c>
      <c r="AV267" s="40">
        <f t="shared" si="338"/>
        <v>0</v>
      </c>
      <c r="AW267">
        <v>1</v>
      </c>
      <c r="AX267" t="s">
        <v>83</v>
      </c>
      <c r="AY267">
        <v>1</v>
      </c>
      <c r="AZ267" s="40">
        <f t="shared" si="339"/>
        <v>0</v>
      </c>
      <c r="BA267">
        <v>1</v>
      </c>
      <c r="BB267" t="s">
        <v>83</v>
      </c>
      <c r="BC267">
        <v>1</v>
      </c>
      <c r="BD267" s="40">
        <f t="shared" si="321"/>
        <v>0</v>
      </c>
      <c r="BE267" s="24">
        <f t="shared" si="340"/>
        <v>3</v>
      </c>
      <c r="BF267" s="14">
        <v>1</v>
      </c>
      <c r="BG267" t="s">
        <v>83</v>
      </c>
      <c r="BH267">
        <v>3</v>
      </c>
      <c r="BI267" s="40">
        <f t="shared" si="341"/>
        <v>3</v>
      </c>
      <c r="BJ267">
        <v>1</v>
      </c>
      <c r="BK267" t="s">
        <v>83</v>
      </c>
      <c r="BL267">
        <v>1</v>
      </c>
      <c r="BM267" s="40">
        <f t="shared" si="342"/>
        <v>4</v>
      </c>
      <c r="BN267">
        <v>2</v>
      </c>
      <c r="BO267" t="s">
        <v>83</v>
      </c>
      <c r="BP267">
        <v>0</v>
      </c>
      <c r="BQ267" s="40">
        <f t="shared" si="322"/>
        <v>6</v>
      </c>
      <c r="BR267">
        <v>0</v>
      </c>
      <c r="BS267" t="s">
        <v>83</v>
      </c>
      <c r="BT267">
        <v>1</v>
      </c>
      <c r="BU267" s="40">
        <f t="shared" si="343"/>
        <v>0</v>
      </c>
      <c r="BV267">
        <v>2</v>
      </c>
      <c r="BW267" t="s">
        <v>83</v>
      </c>
      <c r="BX267">
        <v>1</v>
      </c>
      <c r="BY267" s="40">
        <f t="shared" si="344"/>
        <v>0</v>
      </c>
      <c r="BZ267">
        <v>2</v>
      </c>
      <c r="CA267" t="s">
        <v>83</v>
      </c>
      <c r="CB267">
        <v>2</v>
      </c>
      <c r="CC267" s="40">
        <f t="shared" si="345"/>
        <v>0</v>
      </c>
      <c r="CD267" s="24">
        <f t="shared" si="346"/>
        <v>13</v>
      </c>
      <c r="CE267" s="14">
        <v>2</v>
      </c>
      <c r="CF267" t="s">
        <v>83</v>
      </c>
      <c r="CG267">
        <v>0</v>
      </c>
      <c r="CH267" s="40">
        <f t="shared" si="347"/>
        <v>0</v>
      </c>
      <c r="CI267">
        <v>1</v>
      </c>
      <c r="CJ267" t="s">
        <v>83</v>
      </c>
      <c r="CK267">
        <v>0</v>
      </c>
      <c r="CL267" s="40">
        <f t="shared" si="348"/>
        <v>3</v>
      </c>
      <c r="CM267">
        <v>2</v>
      </c>
      <c r="CN267" t="s">
        <v>83</v>
      </c>
      <c r="CO267">
        <v>1</v>
      </c>
      <c r="CP267" s="40">
        <f t="shared" si="349"/>
        <v>0</v>
      </c>
      <c r="CQ267">
        <v>2</v>
      </c>
      <c r="CR267" t="s">
        <v>83</v>
      </c>
      <c r="CS267">
        <v>3</v>
      </c>
      <c r="CT267" s="40">
        <f t="shared" si="350"/>
        <v>0</v>
      </c>
      <c r="CU267">
        <v>0</v>
      </c>
      <c r="CV267" t="s">
        <v>83</v>
      </c>
      <c r="CW267">
        <v>2</v>
      </c>
      <c r="CX267" s="40">
        <f t="shared" si="351"/>
        <v>0</v>
      </c>
      <c r="CY267">
        <v>2</v>
      </c>
      <c r="CZ267" t="s">
        <v>83</v>
      </c>
      <c r="DA267">
        <v>3</v>
      </c>
      <c r="DB267" s="40">
        <f t="shared" si="352"/>
        <v>0</v>
      </c>
      <c r="DC267" s="24">
        <f t="shared" si="353"/>
        <v>3</v>
      </c>
      <c r="DD267" s="14">
        <v>1</v>
      </c>
      <c r="DE267" t="s">
        <v>83</v>
      </c>
      <c r="DF267">
        <v>0</v>
      </c>
      <c r="DG267" s="40">
        <f t="shared" si="383"/>
        <v>0</v>
      </c>
      <c r="DH267">
        <v>3</v>
      </c>
      <c r="DI267" t="s">
        <v>83</v>
      </c>
      <c r="DJ267">
        <v>0</v>
      </c>
      <c r="DK267" s="40">
        <f t="shared" si="323"/>
        <v>3</v>
      </c>
      <c r="DL267">
        <v>0</v>
      </c>
      <c r="DM267" t="s">
        <v>83</v>
      </c>
      <c r="DN267">
        <v>1</v>
      </c>
      <c r="DO267" s="40">
        <f t="shared" si="354"/>
        <v>6</v>
      </c>
      <c r="DP267">
        <v>3</v>
      </c>
      <c r="DQ267" t="s">
        <v>83</v>
      </c>
      <c r="DR267">
        <v>1</v>
      </c>
      <c r="DS267" s="40">
        <f t="shared" si="314"/>
        <v>0</v>
      </c>
      <c r="DT267">
        <v>0</v>
      </c>
      <c r="DU267" t="s">
        <v>83</v>
      </c>
      <c r="DV267">
        <v>2</v>
      </c>
      <c r="DW267" s="40">
        <f t="shared" si="315"/>
        <v>1</v>
      </c>
      <c r="DX267">
        <v>1</v>
      </c>
      <c r="DY267" t="s">
        <v>83</v>
      </c>
      <c r="DZ267">
        <v>2</v>
      </c>
      <c r="EA267" s="39">
        <f t="shared" si="355"/>
        <v>3</v>
      </c>
      <c r="EB267" s="24">
        <f t="shared" si="324"/>
        <v>13</v>
      </c>
      <c r="EC267" s="14">
        <v>1</v>
      </c>
      <c r="ED267" t="s">
        <v>83</v>
      </c>
      <c r="EE267">
        <v>0</v>
      </c>
      <c r="EF267" s="40">
        <f t="shared" si="356"/>
        <v>0</v>
      </c>
      <c r="EG267">
        <v>2</v>
      </c>
      <c r="EH267" t="s">
        <v>83</v>
      </c>
      <c r="EI267">
        <v>0</v>
      </c>
      <c r="EJ267" s="40">
        <f t="shared" si="357"/>
        <v>3</v>
      </c>
      <c r="EK267">
        <v>1</v>
      </c>
      <c r="EL267" t="s">
        <v>83</v>
      </c>
      <c r="EM267">
        <v>0</v>
      </c>
      <c r="EN267" s="40">
        <f t="shared" si="388"/>
        <v>0</v>
      </c>
      <c r="EO267">
        <v>2</v>
      </c>
      <c r="EP267" t="s">
        <v>83</v>
      </c>
      <c r="EQ267">
        <v>1</v>
      </c>
      <c r="ER267" s="40">
        <f t="shared" si="358"/>
        <v>3</v>
      </c>
      <c r="ES267">
        <v>1</v>
      </c>
      <c r="ET267" t="s">
        <v>83</v>
      </c>
      <c r="EU267">
        <v>2</v>
      </c>
      <c r="EV267" s="40">
        <f t="shared" si="359"/>
        <v>0</v>
      </c>
      <c r="EW267">
        <v>1</v>
      </c>
      <c r="EX267" t="s">
        <v>83</v>
      </c>
      <c r="EY267">
        <v>2</v>
      </c>
      <c r="EZ267" s="40">
        <f t="shared" si="360"/>
        <v>6</v>
      </c>
      <c r="FA267" s="24">
        <f t="shared" si="361"/>
        <v>12</v>
      </c>
      <c r="FB267" s="14">
        <v>1</v>
      </c>
      <c r="FC267" t="s">
        <v>83</v>
      </c>
      <c r="FD267">
        <v>1</v>
      </c>
      <c r="FE267" s="40">
        <f t="shared" si="362"/>
        <v>0</v>
      </c>
      <c r="FF267">
        <v>1</v>
      </c>
      <c r="FG267" t="s">
        <v>83</v>
      </c>
      <c r="FH267">
        <v>0</v>
      </c>
      <c r="FI267" s="40">
        <f t="shared" si="363"/>
        <v>3</v>
      </c>
      <c r="FJ267">
        <v>1</v>
      </c>
      <c r="FK267" t="s">
        <v>83</v>
      </c>
      <c r="FL267">
        <v>1</v>
      </c>
      <c r="FM267" s="40">
        <f t="shared" si="364"/>
        <v>3</v>
      </c>
      <c r="FN267">
        <v>2</v>
      </c>
      <c r="FO267" t="s">
        <v>83</v>
      </c>
      <c r="FP267">
        <v>2</v>
      </c>
      <c r="FQ267" s="40">
        <f t="shared" si="325"/>
        <v>0</v>
      </c>
      <c r="FR267">
        <v>1</v>
      </c>
      <c r="FS267" t="s">
        <v>83</v>
      </c>
      <c r="FT267">
        <v>2</v>
      </c>
      <c r="FU267" s="40">
        <f t="shared" si="365"/>
        <v>4</v>
      </c>
      <c r="FV267">
        <v>1</v>
      </c>
      <c r="FW267" t="s">
        <v>83</v>
      </c>
      <c r="FX267">
        <v>2</v>
      </c>
      <c r="FY267" s="40">
        <f t="shared" si="326"/>
        <v>0</v>
      </c>
      <c r="FZ267" s="24">
        <f t="shared" si="327"/>
        <v>10</v>
      </c>
      <c r="GA267" s="14">
        <v>2</v>
      </c>
      <c r="GB267" t="s">
        <v>83</v>
      </c>
      <c r="GC267">
        <v>0</v>
      </c>
      <c r="GD267" s="40">
        <f t="shared" si="366"/>
        <v>0</v>
      </c>
      <c r="GE267">
        <v>2</v>
      </c>
      <c r="GF267" t="s">
        <v>83</v>
      </c>
      <c r="GG267">
        <v>1</v>
      </c>
      <c r="GH267" s="40">
        <f t="shared" si="313"/>
        <v>4</v>
      </c>
      <c r="GI267">
        <v>2</v>
      </c>
      <c r="GJ267" t="s">
        <v>83</v>
      </c>
      <c r="GK267">
        <v>1</v>
      </c>
      <c r="GL267" s="40">
        <f t="shared" si="367"/>
        <v>0</v>
      </c>
      <c r="GM267">
        <v>3</v>
      </c>
      <c r="GN267" t="s">
        <v>83</v>
      </c>
      <c r="GO267">
        <v>1</v>
      </c>
      <c r="GP267" s="40">
        <f t="shared" si="368"/>
        <v>4</v>
      </c>
      <c r="GQ267">
        <v>1</v>
      </c>
      <c r="GR267" t="s">
        <v>83</v>
      </c>
      <c r="GS267">
        <v>2</v>
      </c>
      <c r="GT267" s="40">
        <f t="shared" si="328"/>
        <v>3</v>
      </c>
      <c r="GU267">
        <v>1</v>
      </c>
      <c r="GV267" t="s">
        <v>83</v>
      </c>
      <c r="GW267">
        <v>3</v>
      </c>
      <c r="GX267" s="40">
        <f t="shared" si="369"/>
        <v>0</v>
      </c>
      <c r="GY267" s="24">
        <f t="shared" si="370"/>
        <v>11</v>
      </c>
      <c r="GZ267" s="28">
        <f t="shared" si="329"/>
        <v>81</v>
      </c>
      <c r="HA267" t="s">
        <v>84</v>
      </c>
      <c r="HB267">
        <f t="shared" si="330"/>
        <v>9</v>
      </c>
      <c r="HC267" t="s">
        <v>85</v>
      </c>
      <c r="HD267">
        <f t="shared" si="384"/>
        <v>9</v>
      </c>
      <c r="HE267" t="s">
        <v>86</v>
      </c>
      <c r="HF267">
        <f t="shared" si="331"/>
        <v>5</v>
      </c>
      <c r="HG267" t="s">
        <v>129</v>
      </c>
      <c r="HH267">
        <f t="shared" si="389"/>
        <v>0</v>
      </c>
      <c r="HI267" t="s">
        <v>130</v>
      </c>
      <c r="HJ267">
        <f t="shared" si="371"/>
        <v>5</v>
      </c>
      <c r="HK267" t="s">
        <v>131</v>
      </c>
      <c r="HL267">
        <f t="shared" si="372"/>
        <v>0</v>
      </c>
      <c r="HM267" t="s">
        <v>134</v>
      </c>
      <c r="HN267">
        <f t="shared" si="332"/>
        <v>5</v>
      </c>
      <c r="HO267" t="s">
        <v>96</v>
      </c>
      <c r="HP267">
        <f t="shared" si="373"/>
        <v>9</v>
      </c>
      <c r="HQ267" t="s">
        <v>132</v>
      </c>
      <c r="HR267" s="1">
        <f t="shared" si="374"/>
        <v>6</v>
      </c>
      <c r="HS267" t="s">
        <v>92</v>
      </c>
      <c r="HT267" s="1">
        <f t="shared" si="375"/>
        <v>0</v>
      </c>
      <c r="HU267" t="s">
        <v>133</v>
      </c>
      <c r="HV267" s="1">
        <f t="shared" si="376"/>
        <v>0</v>
      </c>
      <c r="HW267" t="s">
        <v>94</v>
      </c>
      <c r="HX267" s="1">
        <f t="shared" si="377"/>
        <v>5</v>
      </c>
      <c r="HY267" t="s">
        <v>88</v>
      </c>
      <c r="HZ267" s="1">
        <f t="shared" si="378"/>
        <v>0</v>
      </c>
      <c r="IA267" t="s">
        <v>95</v>
      </c>
      <c r="IB267" s="1">
        <f t="shared" si="379"/>
        <v>6</v>
      </c>
      <c r="IC267" t="s">
        <v>90</v>
      </c>
      <c r="ID267" s="1">
        <f t="shared" si="380"/>
        <v>5</v>
      </c>
      <c r="IE267" t="s">
        <v>135</v>
      </c>
      <c r="IF267" s="1">
        <f t="shared" si="381"/>
        <v>0</v>
      </c>
      <c r="IG267">
        <f t="shared" si="386"/>
        <v>64</v>
      </c>
      <c r="IH267" s="1">
        <f t="shared" si="382"/>
        <v>145</v>
      </c>
    </row>
    <row r="268" spans="1:242" ht="14.65" thickBot="1" x14ac:dyDescent="0.5">
      <c r="A268" s="1">
        <v>265</v>
      </c>
      <c r="B268" s="45">
        <f t="shared" si="317"/>
        <v>200</v>
      </c>
      <c r="C268" s="14" t="s">
        <v>698</v>
      </c>
      <c r="D268" t="s">
        <v>699</v>
      </c>
      <c r="E268" s="15" t="s">
        <v>745</v>
      </c>
      <c r="F268" s="28">
        <f t="shared" si="318"/>
        <v>167</v>
      </c>
      <c r="H268" s="14">
        <v>0</v>
      </c>
      <c r="I268" t="s">
        <v>83</v>
      </c>
      <c r="J268">
        <v>1</v>
      </c>
      <c r="K268" s="40">
        <f t="shared" si="333"/>
        <v>3</v>
      </c>
      <c r="L268">
        <v>0</v>
      </c>
      <c r="M268" t="s">
        <v>83</v>
      </c>
      <c r="N268">
        <v>1</v>
      </c>
      <c r="O268" s="40">
        <f t="shared" si="387"/>
        <v>3</v>
      </c>
      <c r="P268">
        <v>1</v>
      </c>
      <c r="Q268" t="s">
        <v>83</v>
      </c>
      <c r="R268">
        <v>1</v>
      </c>
      <c r="S268" s="40">
        <f t="shared" si="334"/>
        <v>0</v>
      </c>
      <c r="T268">
        <v>1</v>
      </c>
      <c r="U268" t="s">
        <v>83</v>
      </c>
      <c r="V268">
        <v>0</v>
      </c>
      <c r="W268" s="40">
        <f t="shared" si="319"/>
        <v>0</v>
      </c>
      <c r="X268">
        <v>1</v>
      </c>
      <c r="Y268" t="s">
        <v>83</v>
      </c>
      <c r="Z268">
        <v>0</v>
      </c>
      <c r="AA268" s="40">
        <f t="shared" si="320"/>
        <v>0</v>
      </c>
      <c r="AB268">
        <v>2</v>
      </c>
      <c r="AC268" t="s">
        <v>83</v>
      </c>
      <c r="AD268">
        <v>1</v>
      </c>
      <c r="AE268" s="40">
        <f t="shared" si="335"/>
        <v>3</v>
      </c>
      <c r="AF268" s="24">
        <f t="shared" si="336"/>
        <v>9</v>
      </c>
      <c r="AG268" s="14">
        <v>2</v>
      </c>
      <c r="AH268" t="s">
        <v>83</v>
      </c>
      <c r="AI268">
        <v>1</v>
      </c>
      <c r="AJ268" s="40">
        <f t="shared" si="385"/>
        <v>3</v>
      </c>
      <c r="AK268">
        <v>2</v>
      </c>
      <c r="AL268" t="s">
        <v>83</v>
      </c>
      <c r="AM268">
        <v>0</v>
      </c>
      <c r="AN268" s="40">
        <f t="shared" si="337"/>
        <v>0</v>
      </c>
      <c r="AO268">
        <v>1</v>
      </c>
      <c r="AP268" t="s">
        <v>83</v>
      </c>
      <c r="AQ268">
        <v>0</v>
      </c>
      <c r="AR268" s="40">
        <f t="shared" si="316"/>
        <v>0</v>
      </c>
      <c r="AS268">
        <v>1</v>
      </c>
      <c r="AT268" t="s">
        <v>83</v>
      </c>
      <c r="AU268">
        <v>0</v>
      </c>
      <c r="AV268" s="40">
        <f t="shared" si="338"/>
        <v>0</v>
      </c>
      <c r="AW268">
        <v>0</v>
      </c>
      <c r="AX268" t="s">
        <v>83</v>
      </c>
      <c r="AY268">
        <v>1</v>
      </c>
      <c r="AZ268" s="40">
        <f t="shared" si="339"/>
        <v>3</v>
      </c>
      <c r="BA268">
        <v>0</v>
      </c>
      <c r="BB268" t="s">
        <v>83</v>
      </c>
      <c r="BC268">
        <v>1</v>
      </c>
      <c r="BD268" s="40">
        <f t="shared" si="321"/>
        <v>6</v>
      </c>
      <c r="BE268" s="24">
        <f t="shared" si="340"/>
        <v>12</v>
      </c>
      <c r="BF268" s="14">
        <v>1</v>
      </c>
      <c r="BG268" t="s">
        <v>83</v>
      </c>
      <c r="BH268">
        <v>0</v>
      </c>
      <c r="BI268" s="40">
        <f t="shared" si="341"/>
        <v>0</v>
      </c>
      <c r="BJ268">
        <v>1</v>
      </c>
      <c r="BK268" t="s">
        <v>83</v>
      </c>
      <c r="BL268">
        <v>1</v>
      </c>
      <c r="BM268" s="40">
        <f t="shared" si="342"/>
        <v>4</v>
      </c>
      <c r="BN268">
        <v>1</v>
      </c>
      <c r="BO268" t="s">
        <v>83</v>
      </c>
      <c r="BP268">
        <v>0</v>
      </c>
      <c r="BQ268" s="40">
        <f t="shared" si="322"/>
        <v>3</v>
      </c>
      <c r="BR268">
        <v>0</v>
      </c>
      <c r="BS268" t="s">
        <v>83</v>
      </c>
      <c r="BT268">
        <v>0</v>
      </c>
      <c r="BU268" s="40">
        <f t="shared" si="343"/>
        <v>0</v>
      </c>
      <c r="BV268">
        <v>1</v>
      </c>
      <c r="BW268" t="s">
        <v>83</v>
      </c>
      <c r="BX268">
        <v>0</v>
      </c>
      <c r="BY268" s="40">
        <f t="shared" si="344"/>
        <v>0</v>
      </c>
      <c r="BZ268">
        <v>1</v>
      </c>
      <c r="CA268" t="s">
        <v>83</v>
      </c>
      <c r="CB268">
        <v>0</v>
      </c>
      <c r="CC268" s="40">
        <f t="shared" si="345"/>
        <v>0</v>
      </c>
      <c r="CD268" s="24">
        <f t="shared" si="346"/>
        <v>7</v>
      </c>
      <c r="CE268" s="14">
        <v>1</v>
      </c>
      <c r="CF268" t="s">
        <v>83</v>
      </c>
      <c r="CG268">
        <v>0</v>
      </c>
      <c r="CH268" s="40">
        <f t="shared" si="347"/>
        <v>0</v>
      </c>
      <c r="CI268">
        <v>2</v>
      </c>
      <c r="CJ268" t="s">
        <v>83</v>
      </c>
      <c r="CK268">
        <v>0</v>
      </c>
      <c r="CL268" s="40">
        <f t="shared" si="348"/>
        <v>3</v>
      </c>
      <c r="CM268">
        <v>1</v>
      </c>
      <c r="CN268" t="s">
        <v>83</v>
      </c>
      <c r="CO268">
        <v>2</v>
      </c>
      <c r="CP268" s="40">
        <f t="shared" si="349"/>
        <v>4</v>
      </c>
      <c r="CQ268">
        <v>2</v>
      </c>
      <c r="CR268" t="s">
        <v>83</v>
      </c>
      <c r="CS268">
        <v>1</v>
      </c>
      <c r="CT268" s="40">
        <f t="shared" si="350"/>
        <v>6</v>
      </c>
      <c r="CU268">
        <v>0</v>
      </c>
      <c r="CV268" t="s">
        <v>83</v>
      </c>
      <c r="CW268">
        <v>1</v>
      </c>
      <c r="CX268" s="40">
        <f t="shared" si="351"/>
        <v>0</v>
      </c>
      <c r="CY268">
        <v>1</v>
      </c>
      <c r="CZ268" t="s">
        <v>83</v>
      </c>
      <c r="DA268">
        <v>3</v>
      </c>
      <c r="DB268" s="40">
        <f t="shared" si="352"/>
        <v>0</v>
      </c>
      <c r="DC268" s="24">
        <f t="shared" si="353"/>
        <v>13</v>
      </c>
      <c r="DD268" s="14">
        <v>1</v>
      </c>
      <c r="DE268" t="s">
        <v>83</v>
      </c>
      <c r="DF268">
        <v>0</v>
      </c>
      <c r="DG268" s="40">
        <f t="shared" si="383"/>
        <v>0</v>
      </c>
      <c r="DH268">
        <v>2</v>
      </c>
      <c r="DI268" t="s">
        <v>83</v>
      </c>
      <c r="DJ268">
        <v>0</v>
      </c>
      <c r="DK268" s="40">
        <f t="shared" si="323"/>
        <v>3</v>
      </c>
      <c r="DL268">
        <v>1</v>
      </c>
      <c r="DM268" t="s">
        <v>83</v>
      </c>
      <c r="DN268">
        <v>1</v>
      </c>
      <c r="DO268" s="40">
        <f t="shared" si="354"/>
        <v>0</v>
      </c>
      <c r="DP268">
        <v>1</v>
      </c>
      <c r="DQ268" t="s">
        <v>83</v>
      </c>
      <c r="DR268">
        <v>1</v>
      </c>
      <c r="DS268" s="40">
        <f t="shared" si="314"/>
        <v>6</v>
      </c>
      <c r="DT268">
        <v>1</v>
      </c>
      <c r="DU268" t="s">
        <v>83</v>
      </c>
      <c r="DV268">
        <v>2</v>
      </c>
      <c r="DW268" s="40">
        <f t="shared" si="315"/>
        <v>1</v>
      </c>
      <c r="DX268">
        <v>1</v>
      </c>
      <c r="DY268" t="s">
        <v>83</v>
      </c>
      <c r="DZ268">
        <v>2</v>
      </c>
      <c r="EA268" s="39">
        <f t="shared" si="355"/>
        <v>3</v>
      </c>
      <c r="EB268" s="24">
        <f t="shared" si="324"/>
        <v>13</v>
      </c>
      <c r="EC268" s="14">
        <v>0</v>
      </c>
      <c r="ED268" t="s">
        <v>83</v>
      </c>
      <c r="EE268">
        <v>1</v>
      </c>
      <c r="EF268" s="40">
        <f t="shared" si="356"/>
        <v>0</v>
      </c>
      <c r="EG268">
        <v>2</v>
      </c>
      <c r="EH268" t="s">
        <v>83</v>
      </c>
      <c r="EI268">
        <v>1</v>
      </c>
      <c r="EJ268" s="40">
        <f t="shared" si="357"/>
        <v>4</v>
      </c>
      <c r="EK268">
        <v>1</v>
      </c>
      <c r="EL268" t="s">
        <v>83</v>
      </c>
      <c r="EM268">
        <v>0</v>
      </c>
      <c r="EN268" s="40">
        <f t="shared" si="388"/>
        <v>0</v>
      </c>
      <c r="EO268">
        <v>0</v>
      </c>
      <c r="EP268" t="s">
        <v>83</v>
      </c>
      <c r="EQ268">
        <v>1</v>
      </c>
      <c r="ER268" s="40">
        <f t="shared" si="358"/>
        <v>0</v>
      </c>
      <c r="ES268">
        <v>0</v>
      </c>
      <c r="ET268" t="s">
        <v>83</v>
      </c>
      <c r="EU268">
        <v>3</v>
      </c>
      <c r="EV268" s="40">
        <f t="shared" si="359"/>
        <v>0</v>
      </c>
      <c r="EW268">
        <v>1</v>
      </c>
      <c r="EX268" t="s">
        <v>83</v>
      </c>
      <c r="EY268">
        <v>2</v>
      </c>
      <c r="EZ268" s="40">
        <f t="shared" si="360"/>
        <v>6</v>
      </c>
      <c r="FA268" s="24">
        <f t="shared" si="361"/>
        <v>10</v>
      </c>
      <c r="FB268" s="14">
        <v>2</v>
      </c>
      <c r="FC268" t="s">
        <v>83</v>
      </c>
      <c r="FD268">
        <v>1</v>
      </c>
      <c r="FE268" s="40">
        <f t="shared" si="362"/>
        <v>4</v>
      </c>
      <c r="FF268">
        <v>1</v>
      </c>
      <c r="FG268" t="s">
        <v>83</v>
      </c>
      <c r="FH268">
        <v>0</v>
      </c>
      <c r="FI268" s="40">
        <f t="shared" si="363"/>
        <v>3</v>
      </c>
      <c r="FJ268">
        <v>0</v>
      </c>
      <c r="FK268" t="s">
        <v>83</v>
      </c>
      <c r="FL268">
        <v>0</v>
      </c>
      <c r="FM268" s="40">
        <f t="shared" si="364"/>
        <v>3</v>
      </c>
      <c r="FN268">
        <v>1</v>
      </c>
      <c r="FO268" t="s">
        <v>83</v>
      </c>
      <c r="FP268">
        <v>1</v>
      </c>
      <c r="FQ268" s="40">
        <f t="shared" si="325"/>
        <v>0</v>
      </c>
      <c r="FR268">
        <v>0</v>
      </c>
      <c r="FS268" t="s">
        <v>83</v>
      </c>
      <c r="FT268">
        <v>2</v>
      </c>
      <c r="FU268" s="40">
        <f t="shared" si="365"/>
        <v>3</v>
      </c>
      <c r="FV268">
        <v>1</v>
      </c>
      <c r="FW268" t="s">
        <v>83</v>
      </c>
      <c r="FX268">
        <v>2</v>
      </c>
      <c r="FY268" s="40">
        <f t="shared" si="326"/>
        <v>0</v>
      </c>
      <c r="FZ268" s="24">
        <f t="shared" si="327"/>
        <v>13</v>
      </c>
      <c r="GA268" s="14">
        <v>1</v>
      </c>
      <c r="GB268" t="s">
        <v>83</v>
      </c>
      <c r="GC268">
        <v>1</v>
      </c>
      <c r="GD268" s="40">
        <f t="shared" si="366"/>
        <v>4</v>
      </c>
      <c r="GE268">
        <v>1</v>
      </c>
      <c r="GF268" t="s">
        <v>83</v>
      </c>
      <c r="GG268">
        <v>0</v>
      </c>
      <c r="GH268" s="40">
        <f t="shared" si="313"/>
        <v>4</v>
      </c>
      <c r="GI268">
        <v>0</v>
      </c>
      <c r="GJ268" t="s">
        <v>83</v>
      </c>
      <c r="GK268">
        <v>1</v>
      </c>
      <c r="GL268" s="40">
        <f t="shared" si="367"/>
        <v>4</v>
      </c>
      <c r="GM268">
        <v>2</v>
      </c>
      <c r="GN268" t="s">
        <v>83</v>
      </c>
      <c r="GO268">
        <v>0</v>
      </c>
      <c r="GP268" s="40">
        <f t="shared" si="368"/>
        <v>6</v>
      </c>
      <c r="GQ268">
        <v>1</v>
      </c>
      <c r="GR268" t="s">
        <v>83</v>
      </c>
      <c r="GS268">
        <v>1</v>
      </c>
      <c r="GT268" s="40">
        <f t="shared" si="328"/>
        <v>0</v>
      </c>
      <c r="GU268">
        <v>0</v>
      </c>
      <c r="GV268" t="s">
        <v>83</v>
      </c>
      <c r="GW268">
        <v>1</v>
      </c>
      <c r="GX268" s="40">
        <f t="shared" si="369"/>
        <v>0</v>
      </c>
      <c r="GY268" s="24">
        <f t="shared" si="370"/>
        <v>18</v>
      </c>
      <c r="GZ268" s="28">
        <f t="shared" si="329"/>
        <v>95</v>
      </c>
      <c r="HA268" t="s">
        <v>84</v>
      </c>
      <c r="HB268">
        <f t="shared" si="330"/>
        <v>9</v>
      </c>
      <c r="HC268" t="s">
        <v>85</v>
      </c>
      <c r="HD268">
        <f t="shared" si="384"/>
        <v>9</v>
      </c>
      <c r="HE268" t="s">
        <v>93</v>
      </c>
      <c r="HF268">
        <f t="shared" si="331"/>
        <v>9</v>
      </c>
      <c r="HG268" t="s">
        <v>94</v>
      </c>
      <c r="HH268">
        <f t="shared" si="389"/>
        <v>9</v>
      </c>
      <c r="HI268" t="s">
        <v>130</v>
      </c>
      <c r="HJ268">
        <f t="shared" si="371"/>
        <v>5</v>
      </c>
      <c r="HK268" t="s">
        <v>131</v>
      </c>
      <c r="HL268">
        <f t="shared" si="372"/>
        <v>0</v>
      </c>
      <c r="HM268" t="s">
        <v>134</v>
      </c>
      <c r="HN268">
        <f t="shared" si="332"/>
        <v>5</v>
      </c>
      <c r="HO268" t="s">
        <v>96</v>
      </c>
      <c r="HP268">
        <f t="shared" si="373"/>
        <v>9</v>
      </c>
      <c r="HQ268" t="s">
        <v>136</v>
      </c>
      <c r="HR268" s="1">
        <f t="shared" si="374"/>
        <v>0</v>
      </c>
      <c r="HS268" t="s">
        <v>92</v>
      </c>
      <c r="HT268" s="1">
        <f t="shared" si="375"/>
        <v>0</v>
      </c>
      <c r="HU268" t="s">
        <v>133</v>
      </c>
      <c r="HV268" s="1">
        <f t="shared" si="376"/>
        <v>0</v>
      </c>
      <c r="HW268" t="s">
        <v>129</v>
      </c>
      <c r="HX268" s="1">
        <f t="shared" si="377"/>
        <v>0</v>
      </c>
      <c r="HY268" t="s">
        <v>88</v>
      </c>
      <c r="HZ268" s="1">
        <f t="shared" si="378"/>
        <v>0</v>
      </c>
      <c r="IA268" t="s">
        <v>95</v>
      </c>
      <c r="IB268" s="1">
        <f t="shared" si="379"/>
        <v>6</v>
      </c>
      <c r="IC268" t="s">
        <v>90</v>
      </c>
      <c r="ID268" s="1">
        <f t="shared" si="380"/>
        <v>5</v>
      </c>
      <c r="IE268" t="s">
        <v>91</v>
      </c>
      <c r="IF268" s="1">
        <f t="shared" si="381"/>
        <v>6</v>
      </c>
      <c r="IG268">
        <f t="shared" si="386"/>
        <v>72</v>
      </c>
      <c r="IH268" s="1">
        <f t="shared" si="382"/>
        <v>167</v>
      </c>
    </row>
    <row r="269" spans="1:242" ht="14.65" thickBot="1" x14ac:dyDescent="0.5">
      <c r="A269" s="1">
        <v>266</v>
      </c>
      <c r="B269" s="45">
        <f t="shared" si="317"/>
        <v>690</v>
      </c>
      <c r="C269" s="14" t="s">
        <v>700</v>
      </c>
      <c r="D269" t="s">
        <v>701</v>
      </c>
      <c r="E269" s="15" t="s">
        <v>745</v>
      </c>
      <c r="F269" s="28">
        <f t="shared" si="318"/>
        <v>120</v>
      </c>
      <c r="H269" s="14">
        <v>1</v>
      </c>
      <c r="I269" t="s">
        <v>83</v>
      </c>
      <c r="J269">
        <v>3</v>
      </c>
      <c r="K269" s="40">
        <f t="shared" si="333"/>
        <v>4</v>
      </c>
      <c r="L269">
        <v>1</v>
      </c>
      <c r="M269" t="s">
        <v>83</v>
      </c>
      <c r="N269">
        <v>2</v>
      </c>
      <c r="O269" s="40">
        <f t="shared" si="387"/>
        <v>3</v>
      </c>
      <c r="P269">
        <v>1</v>
      </c>
      <c r="Q269" t="s">
        <v>83</v>
      </c>
      <c r="R269">
        <v>3</v>
      </c>
      <c r="S269" s="40">
        <f t="shared" si="334"/>
        <v>6</v>
      </c>
      <c r="T269">
        <v>2</v>
      </c>
      <c r="U269" t="s">
        <v>83</v>
      </c>
      <c r="V269">
        <v>1</v>
      </c>
      <c r="W269" s="40">
        <f t="shared" si="319"/>
        <v>0</v>
      </c>
      <c r="X269">
        <v>1</v>
      </c>
      <c r="Y269" t="s">
        <v>83</v>
      </c>
      <c r="Z269">
        <v>2</v>
      </c>
      <c r="AA269" s="40">
        <f t="shared" si="320"/>
        <v>6</v>
      </c>
      <c r="AB269">
        <v>2</v>
      </c>
      <c r="AC269" t="s">
        <v>83</v>
      </c>
      <c r="AD269">
        <v>1</v>
      </c>
      <c r="AE269" s="40">
        <f t="shared" si="335"/>
        <v>3</v>
      </c>
      <c r="AF269" s="24">
        <f t="shared" si="336"/>
        <v>22</v>
      </c>
      <c r="AG269" s="14">
        <v>3</v>
      </c>
      <c r="AH269" t="s">
        <v>83</v>
      </c>
      <c r="AI269">
        <v>2</v>
      </c>
      <c r="AJ269" s="40">
        <f t="shared" si="385"/>
        <v>3</v>
      </c>
      <c r="AK269">
        <v>3</v>
      </c>
      <c r="AL269" t="s">
        <v>83</v>
      </c>
      <c r="AM269">
        <v>1</v>
      </c>
      <c r="AN269" s="40">
        <f t="shared" si="337"/>
        <v>0</v>
      </c>
      <c r="AO269">
        <v>1</v>
      </c>
      <c r="AP269" t="s">
        <v>83</v>
      </c>
      <c r="AQ269">
        <v>0</v>
      </c>
      <c r="AR269" s="40">
        <f t="shared" si="316"/>
        <v>0</v>
      </c>
      <c r="AS269">
        <v>2</v>
      </c>
      <c r="AT269" t="s">
        <v>83</v>
      </c>
      <c r="AU269">
        <v>3</v>
      </c>
      <c r="AV269" s="40">
        <f t="shared" si="338"/>
        <v>0</v>
      </c>
      <c r="AW269">
        <v>2</v>
      </c>
      <c r="AX269" t="s">
        <v>83</v>
      </c>
      <c r="AY269">
        <v>1</v>
      </c>
      <c r="AZ269" s="40">
        <f t="shared" si="339"/>
        <v>0</v>
      </c>
      <c r="BA269">
        <v>1</v>
      </c>
      <c r="BB269" t="s">
        <v>83</v>
      </c>
      <c r="BC269">
        <v>2</v>
      </c>
      <c r="BD269" s="40">
        <f t="shared" si="321"/>
        <v>4</v>
      </c>
      <c r="BE269" s="24">
        <f t="shared" si="340"/>
        <v>7</v>
      </c>
      <c r="BF269" s="14">
        <v>2</v>
      </c>
      <c r="BG269" t="s">
        <v>83</v>
      </c>
      <c r="BH269">
        <v>1</v>
      </c>
      <c r="BI269" s="40">
        <f t="shared" si="341"/>
        <v>0</v>
      </c>
      <c r="BJ269">
        <v>1</v>
      </c>
      <c r="BK269" t="s">
        <v>83</v>
      </c>
      <c r="BL269">
        <v>2</v>
      </c>
      <c r="BM269" s="40">
        <f t="shared" si="342"/>
        <v>0</v>
      </c>
      <c r="BN269">
        <v>2</v>
      </c>
      <c r="BO269" t="s">
        <v>83</v>
      </c>
      <c r="BP269">
        <v>1</v>
      </c>
      <c r="BQ269" s="40">
        <f t="shared" si="322"/>
        <v>3</v>
      </c>
      <c r="BR269">
        <v>2</v>
      </c>
      <c r="BS269" t="s">
        <v>83</v>
      </c>
      <c r="BT269">
        <v>1</v>
      </c>
      <c r="BU269" s="40">
        <f t="shared" si="343"/>
        <v>3</v>
      </c>
      <c r="BV269">
        <v>2</v>
      </c>
      <c r="BW269" t="s">
        <v>83</v>
      </c>
      <c r="BX269">
        <v>1</v>
      </c>
      <c r="BY269" s="40">
        <f t="shared" si="344"/>
        <v>0</v>
      </c>
      <c r="BZ269">
        <v>0</v>
      </c>
      <c r="CA269" t="s">
        <v>83</v>
      </c>
      <c r="CB269">
        <v>0</v>
      </c>
      <c r="CC269" s="40">
        <f t="shared" si="345"/>
        <v>0</v>
      </c>
      <c r="CD269" s="24">
        <f t="shared" si="346"/>
        <v>6</v>
      </c>
      <c r="CE269" s="14">
        <v>2</v>
      </c>
      <c r="CF269" t="s">
        <v>83</v>
      </c>
      <c r="CG269">
        <v>1</v>
      </c>
      <c r="CH269" s="40">
        <f t="shared" si="347"/>
        <v>0</v>
      </c>
      <c r="CI269">
        <v>3</v>
      </c>
      <c r="CJ269" t="s">
        <v>83</v>
      </c>
      <c r="CK269">
        <v>1</v>
      </c>
      <c r="CL269" s="40">
        <f t="shared" si="348"/>
        <v>3</v>
      </c>
      <c r="CM269">
        <v>0</v>
      </c>
      <c r="CN269" t="s">
        <v>83</v>
      </c>
      <c r="CO269">
        <v>0</v>
      </c>
      <c r="CP269" s="40">
        <f t="shared" si="349"/>
        <v>0</v>
      </c>
      <c r="CQ269">
        <v>2</v>
      </c>
      <c r="CR269" t="s">
        <v>83</v>
      </c>
      <c r="CS269">
        <v>3</v>
      </c>
      <c r="CT269" s="40">
        <f t="shared" si="350"/>
        <v>0</v>
      </c>
      <c r="CU269">
        <v>2</v>
      </c>
      <c r="CV269" t="s">
        <v>83</v>
      </c>
      <c r="CW269">
        <v>3</v>
      </c>
      <c r="CX269" s="40">
        <f t="shared" si="351"/>
        <v>0</v>
      </c>
      <c r="CY269">
        <v>1</v>
      </c>
      <c r="CZ269" t="s">
        <v>83</v>
      </c>
      <c r="DA269">
        <v>2</v>
      </c>
      <c r="DB269" s="40">
        <f t="shared" si="352"/>
        <v>0</v>
      </c>
      <c r="DC269" s="24">
        <f t="shared" si="353"/>
        <v>3</v>
      </c>
      <c r="DD269" s="14">
        <v>1</v>
      </c>
      <c r="DE269" t="s">
        <v>83</v>
      </c>
      <c r="DF269">
        <v>3</v>
      </c>
      <c r="DG269" s="40">
        <f t="shared" si="383"/>
        <v>3</v>
      </c>
      <c r="DH269">
        <v>3</v>
      </c>
      <c r="DI269" t="s">
        <v>83</v>
      </c>
      <c r="DJ269">
        <v>2</v>
      </c>
      <c r="DK269" s="40">
        <f t="shared" si="323"/>
        <v>3</v>
      </c>
      <c r="DL269">
        <v>0</v>
      </c>
      <c r="DM269" t="s">
        <v>83</v>
      </c>
      <c r="DN269">
        <v>0</v>
      </c>
      <c r="DO269" s="40">
        <f t="shared" si="354"/>
        <v>0</v>
      </c>
      <c r="DP269">
        <v>1</v>
      </c>
      <c r="DQ269" t="s">
        <v>83</v>
      </c>
      <c r="DR269">
        <v>3</v>
      </c>
      <c r="DS269" s="40">
        <f t="shared" si="314"/>
        <v>0</v>
      </c>
      <c r="DT269">
        <v>1</v>
      </c>
      <c r="DU269" t="s">
        <v>83</v>
      </c>
      <c r="DV269">
        <v>0</v>
      </c>
      <c r="DW269" s="40">
        <f t="shared" si="315"/>
        <v>4</v>
      </c>
      <c r="DX269">
        <v>1</v>
      </c>
      <c r="DY269" t="s">
        <v>83</v>
      </c>
      <c r="DZ269">
        <v>2</v>
      </c>
      <c r="EA269" s="39">
        <f t="shared" si="355"/>
        <v>3</v>
      </c>
      <c r="EB269" s="24">
        <f t="shared" si="324"/>
        <v>13</v>
      </c>
      <c r="EC269" s="14">
        <v>2</v>
      </c>
      <c r="ED269" t="s">
        <v>83</v>
      </c>
      <c r="EE269">
        <v>1</v>
      </c>
      <c r="EF269" s="40">
        <f t="shared" si="356"/>
        <v>0</v>
      </c>
      <c r="EG269">
        <v>1</v>
      </c>
      <c r="EH269" t="s">
        <v>83</v>
      </c>
      <c r="EI269">
        <v>3</v>
      </c>
      <c r="EJ269" s="40">
        <f t="shared" si="357"/>
        <v>0</v>
      </c>
      <c r="EK269">
        <v>0</v>
      </c>
      <c r="EL269" t="s">
        <v>83</v>
      </c>
      <c r="EM269">
        <v>0</v>
      </c>
      <c r="EN269" s="40">
        <f t="shared" si="388"/>
        <v>0</v>
      </c>
      <c r="EO269">
        <v>2</v>
      </c>
      <c r="EP269" t="s">
        <v>83</v>
      </c>
      <c r="EQ269">
        <v>3</v>
      </c>
      <c r="ER269" s="40">
        <f t="shared" si="358"/>
        <v>0</v>
      </c>
      <c r="ES269">
        <v>1</v>
      </c>
      <c r="ET269" t="s">
        <v>83</v>
      </c>
      <c r="EU269">
        <v>2</v>
      </c>
      <c r="EV269" s="40">
        <f t="shared" si="359"/>
        <v>0</v>
      </c>
      <c r="EW269">
        <v>0</v>
      </c>
      <c r="EX269" t="s">
        <v>83</v>
      </c>
      <c r="EY269">
        <v>0</v>
      </c>
      <c r="EZ269" s="40">
        <f t="shared" si="360"/>
        <v>3</v>
      </c>
      <c r="FA269" s="24">
        <f t="shared" si="361"/>
        <v>3</v>
      </c>
      <c r="FB269" s="14">
        <v>4</v>
      </c>
      <c r="FC269" t="s">
        <v>83</v>
      </c>
      <c r="FD269">
        <v>2</v>
      </c>
      <c r="FE269" s="40">
        <f t="shared" si="362"/>
        <v>3</v>
      </c>
      <c r="FF269">
        <v>2</v>
      </c>
      <c r="FG269" t="s">
        <v>83</v>
      </c>
      <c r="FH269">
        <v>2</v>
      </c>
      <c r="FI269" s="40">
        <f t="shared" si="363"/>
        <v>0</v>
      </c>
      <c r="FJ269">
        <v>0</v>
      </c>
      <c r="FK269" t="s">
        <v>83</v>
      </c>
      <c r="FL269">
        <v>0</v>
      </c>
      <c r="FM269" s="40">
        <f t="shared" si="364"/>
        <v>3</v>
      </c>
      <c r="FN269">
        <v>1</v>
      </c>
      <c r="FO269" t="s">
        <v>83</v>
      </c>
      <c r="FP269">
        <v>3</v>
      </c>
      <c r="FQ269" s="40">
        <f t="shared" si="325"/>
        <v>0</v>
      </c>
      <c r="FR269">
        <v>3</v>
      </c>
      <c r="FS269" t="s">
        <v>83</v>
      </c>
      <c r="FT269">
        <v>1</v>
      </c>
      <c r="FU269" s="40">
        <f t="shared" si="365"/>
        <v>0</v>
      </c>
      <c r="FV269">
        <v>1</v>
      </c>
      <c r="FW269" t="s">
        <v>83</v>
      </c>
      <c r="FX269">
        <v>2</v>
      </c>
      <c r="FY269" s="40">
        <f t="shared" si="326"/>
        <v>0</v>
      </c>
      <c r="FZ269" s="24">
        <f t="shared" si="327"/>
        <v>6</v>
      </c>
      <c r="GA269" s="14">
        <v>3</v>
      </c>
      <c r="GB269" t="s">
        <v>83</v>
      </c>
      <c r="GC269">
        <v>1</v>
      </c>
      <c r="GD269" s="40">
        <f t="shared" si="366"/>
        <v>0</v>
      </c>
      <c r="GE269">
        <v>3</v>
      </c>
      <c r="GF269" t="s">
        <v>83</v>
      </c>
      <c r="GG269">
        <v>1</v>
      </c>
      <c r="GH269" s="40">
        <f t="shared" si="313"/>
        <v>3</v>
      </c>
      <c r="GI269">
        <v>0</v>
      </c>
      <c r="GJ269" t="s">
        <v>83</v>
      </c>
      <c r="GK269">
        <v>0</v>
      </c>
      <c r="GL269" s="40">
        <f t="shared" si="367"/>
        <v>0</v>
      </c>
      <c r="GM269">
        <v>2</v>
      </c>
      <c r="GN269" t="s">
        <v>83</v>
      </c>
      <c r="GO269">
        <v>1</v>
      </c>
      <c r="GP269" s="40">
        <f t="shared" si="368"/>
        <v>3</v>
      </c>
      <c r="GQ269">
        <v>3</v>
      </c>
      <c r="GR269" t="s">
        <v>83</v>
      </c>
      <c r="GS269">
        <v>2</v>
      </c>
      <c r="GT269" s="40">
        <f t="shared" si="328"/>
        <v>0</v>
      </c>
      <c r="GU269">
        <v>1</v>
      </c>
      <c r="GV269" t="s">
        <v>83</v>
      </c>
      <c r="GW269">
        <v>2</v>
      </c>
      <c r="GX269" s="40">
        <f t="shared" si="369"/>
        <v>0</v>
      </c>
      <c r="GY269" s="24">
        <f t="shared" si="370"/>
        <v>6</v>
      </c>
      <c r="GZ269" s="28">
        <f t="shared" si="329"/>
        <v>66</v>
      </c>
      <c r="HA269" t="s">
        <v>84</v>
      </c>
      <c r="HB269">
        <f t="shared" si="330"/>
        <v>9</v>
      </c>
      <c r="HC269" t="s">
        <v>137</v>
      </c>
      <c r="HD269">
        <f t="shared" si="384"/>
        <v>5</v>
      </c>
      <c r="HE269" t="s">
        <v>86</v>
      </c>
      <c r="HF269">
        <f t="shared" si="331"/>
        <v>5</v>
      </c>
      <c r="HG269" t="s">
        <v>129</v>
      </c>
      <c r="HH269">
        <f t="shared" si="389"/>
        <v>0</v>
      </c>
      <c r="HI269" t="s">
        <v>88</v>
      </c>
      <c r="HJ269">
        <f t="shared" si="371"/>
        <v>0</v>
      </c>
      <c r="HK269" t="s">
        <v>142</v>
      </c>
      <c r="HL269">
        <f t="shared" si="372"/>
        <v>0</v>
      </c>
      <c r="HM269" t="s">
        <v>134</v>
      </c>
      <c r="HN269">
        <f t="shared" si="332"/>
        <v>5</v>
      </c>
      <c r="HO269" t="s">
        <v>96</v>
      </c>
      <c r="HP269">
        <f t="shared" si="373"/>
        <v>9</v>
      </c>
      <c r="HQ269" t="s">
        <v>132</v>
      </c>
      <c r="HR269" s="1">
        <f t="shared" si="374"/>
        <v>6</v>
      </c>
      <c r="HS269" t="s">
        <v>92</v>
      </c>
      <c r="HT269" s="1">
        <f t="shared" si="375"/>
        <v>0</v>
      </c>
      <c r="HU269" t="s">
        <v>133</v>
      </c>
      <c r="HV269" s="1">
        <f t="shared" si="376"/>
        <v>0</v>
      </c>
      <c r="HW269" t="s">
        <v>94</v>
      </c>
      <c r="HX269" s="1">
        <f t="shared" si="377"/>
        <v>5</v>
      </c>
      <c r="HY269" t="s">
        <v>165</v>
      </c>
      <c r="HZ269" s="1">
        <f t="shared" si="378"/>
        <v>5</v>
      </c>
      <c r="IA269" t="s">
        <v>131</v>
      </c>
      <c r="IB269" s="1">
        <f t="shared" si="379"/>
        <v>0</v>
      </c>
      <c r="IC269" t="s">
        <v>90</v>
      </c>
      <c r="ID269" s="1">
        <f t="shared" si="380"/>
        <v>5</v>
      </c>
      <c r="IE269" t="s">
        <v>138</v>
      </c>
      <c r="IF269" s="1">
        <f t="shared" si="381"/>
        <v>0</v>
      </c>
      <c r="IG269">
        <f t="shared" si="386"/>
        <v>54</v>
      </c>
      <c r="IH269" s="1">
        <f t="shared" si="382"/>
        <v>120</v>
      </c>
    </row>
    <row r="270" spans="1:242" ht="14.65" thickBot="1" x14ac:dyDescent="0.5">
      <c r="A270" s="1">
        <v>267</v>
      </c>
      <c r="B270" s="45">
        <f t="shared" si="317"/>
        <v>577</v>
      </c>
      <c r="C270" s="14" t="s">
        <v>703</v>
      </c>
      <c r="D270" t="s">
        <v>357</v>
      </c>
      <c r="E270" s="15" t="s">
        <v>745</v>
      </c>
      <c r="F270" s="28">
        <f t="shared" si="318"/>
        <v>137</v>
      </c>
      <c r="H270" s="14">
        <v>0</v>
      </c>
      <c r="I270" t="s">
        <v>83</v>
      </c>
      <c r="J270">
        <v>1</v>
      </c>
      <c r="K270" s="40">
        <f t="shared" si="333"/>
        <v>3</v>
      </c>
      <c r="L270">
        <v>1</v>
      </c>
      <c r="M270" t="s">
        <v>83</v>
      </c>
      <c r="N270">
        <v>2</v>
      </c>
      <c r="O270" s="40">
        <f t="shared" si="387"/>
        <v>3</v>
      </c>
      <c r="P270">
        <v>1</v>
      </c>
      <c r="Q270" t="s">
        <v>83</v>
      </c>
      <c r="R270">
        <v>1</v>
      </c>
      <c r="S270" s="40">
        <f t="shared" si="334"/>
        <v>0</v>
      </c>
      <c r="T270">
        <v>2</v>
      </c>
      <c r="U270" t="s">
        <v>83</v>
      </c>
      <c r="V270">
        <v>1</v>
      </c>
      <c r="W270" s="40">
        <f t="shared" si="319"/>
        <v>0</v>
      </c>
      <c r="X270">
        <v>1</v>
      </c>
      <c r="Y270" t="s">
        <v>83</v>
      </c>
      <c r="Z270">
        <v>1</v>
      </c>
      <c r="AA270" s="40">
        <f t="shared" si="320"/>
        <v>0</v>
      </c>
      <c r="AB270">
        <v>2</v>
      </c>
      <c r="AC270" t="s">
        <v>83</v>
      </c>
      <c r="AD270">
        <v>1</v>
      </c>
      <c r="AE270" s="40">
        <f t="shared" si="335"/>
        <v>3</v>
      </c>
      <c r="AF270" s="24">
        <f t="shared" si="336"/>
        <v>9</v>
      </c>
      <c r="AG270" s="14">
        <v>4</v>
      </c>
      <c r="AH270" t="s">
        <v>83</v>
      </c>
      <c r="AI270">
        <v>1</v>
      </c>
      <c r="AJ270" s="40">
        <f t="shared" si="385"/>
        <v>3</v>
      </c>
      <c r="AK270">
        <v>3</v>
      </c>
      <c r="AL270" t="s">
        <v>83</v>
      </c>
      <c r="AM270">
        <v>1</v>
      </c>
      <c r="AN270" s="40">
        <f t="shared" si="337"/>
        <v>0</v>
      </c>
      <c r="AO270">
        <v>2</v>
      </c>
      <c r="AP270" t="s">
        <v>83</v>
      </c>
      <c r="AQ270">
        <v>1</v>
      </c>
      <c r="AR270" s="40">
        <f t="shared" si="316"/>
        <v>0</v>
      </c>
      <c r="AS270">
        <v>3</v>
      </c>
      <c r="AT270" t="s">
        <v>83</v>
      </c>
      <c r="AU270">
        <v>2</v>
      </c>
      <c r="AV270" s="40">
        <f t="shared" si="338"/>
        <v>0</v>
      </c>
      <c r="AW270">
        <v>1</v>
      </c>
      <c r="AX270" t="s">
        <v>83</v>
      </c>
      <c r="AY270">
        <v>3</v>
      </c>
      <c r="AZ270" s="40">
        <f t="shared" si="339"/>
        <v>3</v>
      </c>
      <c r="BA270">
        <v>1</v>
      </c>
      <c r="BB270" t="s">
        <v>83</v>
      </c>
      <c r="BC270">
        <v>4</v>
      </c>
      <c r="BD270" s="40">
        <f t="shared" si="321"/>
        <v>3</v>
      </c>
      <c r="BE270" s="24">
        <f t="shared" si="340"/>
        <v>9</v>
      </c>
      <c r="BF270" s="14">
        <v>2</v>
      </c>
      <c r="BG270" t="s">
        <v>83</v>
      </c>
      <c r="BH270">
        <v>0</v>
      </c>
      <c r="BI270" s="40">
        <f t="shared" si="341"/>
        <v>0</v>
      </c>
      <c r="BJ270">
        <v>2</v>
      </c>
      <c r="BK270" t="s">
        <v>83</v>
      </c>
      <c r="BL270">
        <v>2</v>
      </c>
      <c r="BM270" s="40">
        <f t="shared" si="342"/>
        <v>3</v>
      </c>
      <c r="BN270">
        <v>2</v>
      </c>
      <c r="BO270" t="s">
        <v>83</v>
      </c>
      <c r="BP270">
        <v>1</v>
      </c>
      <c r="BQ270" s="40">
        <f t="shared" si="322"/>
        <v>3</v>
      </c>
      <c r="BR270">
        <v>2</v>
      </c>
      <c r="BS270" t="s">
        <v>83</v>
      </c>
      <c r="BT270">
        <v>2</v>
      </c>
      <c r="BU270" s="40">
        <f t="shared" si="343"/>
        <v>0</v>
      </c>
      <c r="BV270">
        <v>2</v>
      </c>
      <c r="BW270" t="s">
        <v>83</v>
      </c>
      <c r="BX270">
        <v>2</v>
      </c>
      <c r="BY270" s="40">
        <f t="shared" si="344"/>
        <v>0</v>
      </c>
      <c r="BZ270">
        <v>2</v>
      </c>
      <c r="CA270" t="s">
        <v>83</v>
      </c>
      <c r="CB270">
        <v>4</v>
      </c>
      <c r="CC270" s="40">
        <f t="shared" si="345"/>
        <v>3</v>
      </c>
      <c r="CD270" s="24">
        <f t="shared" si="346"/>
        <v>9</v>
      </c>
      <c r="CE270" s="14">
        <v>3</v>
      </c>
      <c r="CF270" t="s">
        <v>83</v>
      </c>
      <c r="CG270">
        <v>2</v>
      </c>
      <c r="CH270" s="40">
        <f t="shared" si="347"/>
        <v>0</v>
      </c>
      <c r="CI270">
        <v>3</v>
      </c>
      <c r="CJ270" t="s">
        <v>83</v>
      </c>
      <c r="CK270">
        <v>2</v>
      </c>
      <c r="CL270" s="40">
        <f t="shared" si="348"/>
        <v>3</v>
      </c>
      <c r="CM270">
        <v>2</v>
      </c>
      <c r="CN270" t="s">
        <v>83</v>
      </c>
      <c r="CO270">
        <v>2</v>
      </c>
      <c r="CP270" s="40">
        <f t="shared" si="349"/>
        <v>0</v>
      </c>
      <c r="CQ270">
        <v>3</v>
      </c>
      <c r="CR270" t="s">
        <v>83</v>
      </c>
      <c r="CS270">
        <v>3</v>
      </c>
      <c r="CT270" s="40">
        <f t="shared" si="350"/>
        <v>0</v>
      </c>
      <c r="CU270">
        <v>2</v>
      </c>
      <c r="CV270" t="s">
        <v>83</v>
      </c>
      <c r="CW270">
        <v>3</v>
      </c>
      <c r="CX270" s="40">
        <f t="shared" si="351"/>
        <v>0</v>
      </c>
      <c r="CY270">
        <v>3</v>
      </c>
      <c r="CZ270" t="s">
        <v>83</v>
      </c>
      <c r="DA270">
        <v>4</v>
      </c>
      <c r="DB270" s="40">
        <f t="shared" si="352"/>
        <v>0</v>
      </c>
      <c r="DC270" s="24">
        <f t="shared" si="353"/>
        <v>3</v>
      </c>
      <c r="DD270" s="14">
        <v>3</v>
      </c>
      <c r="DE270" t="s">
        <v>83</v>
      </c>
      <c r="DF270">
        <v>1</v>
      </c>
      <c r="DG270" s="40">
        <f t="shared" si="383"/>
        <v>0</v>
      </c>
      <c r="DH270">
        <v>2</v>
      </c>
      <c r="DI270" t="s">
        <v>83</v>
      </c>
      <c r="DJ270">
        <v>1</v>
      </c>
      <c r="DK270" s="40">
        <f t="shared" si="323"/>
        <v>3</v>
      </c>
      <c r="DL270">
        <v>1</v>
      </c>
      <c r="DM270" t="s">
        <v>83</v>
      </c>
      <c r="DN270">
        <v>1</v>
      </c>
      <c r="DO270" s="40">
        <f t="shared" si="354"/>
        <v>0</v>
      </c>
      <c r="DP270">
        <v>2</v>
      </c>
      <c r="DQ270" t="s">
        <v>83</v>
      </c>
      <c r="DR270">
        <v>3</v>
      </c>
      <c r="DS270" s="40">
        <f t="shared" si="314"/>
        <v>0</v>
      </c>
      <c r="DT270">
        <v>2</v>
      </c>
      <c r="DU270" t="s">
        <v>83</v>
      </c>
      <c r="DV270">
        <v>2</v>
      </c>
      <c r="DW270" s="40">
        <f t="shared" si="315"/>
        <v>1</v>
      </c>
      <c r="DX270">
        <v>3</v>
      </c>
      <c r="DY270" t="s">
        <v>83</v>
      </c>
      <c r="DZ270">
        <v>3</v>
      </c>
      <c r="EA270" s="39">
        <f t="shared" si="355"/>
        <v>0</v>
      </c>
      <c r="EB270" s="24">
        <f t="shared" si="324"/>
        <v>4</v>
      </c>
      <c r="EC270" s="14">
        <v>1</v>
      </c>
      <c r="ED270" t="s">
        <v>83</v>
      </c>
      <c r="EE270">
        <v>2</v>
      </c>
      <c r="EF270" s="40">
        <f t="shared" si="356"/>
        <v>0</v>
      </c>
      <c r="EG270">
        <v>2</v>
      </c>
      <c r="EH270" t="s">
        <v>83</v>
      </c>
      <c r="EI270">
        <v>2</v>
      </c>
      <c r="EJ270" s="40">
        <f t="shared" si="357"/>
        <v>0</v>
      </c>
      <c r="EK270">
        <v>2</v>
      </c>
      <c r="EL270" t="s">
        <v>83</v>
      </c>
      <c r="EM270">
        <v>1</v>
      </c>
      <c r="EN270" s="40">
        <f t="shared" si="388"/>
        <v>0</v>
      </c>
      <c r="EO270">
        <v>2</v>
      </c>
      <c r="EP270" t="s">
        <v>83</v>
      </c>
      <c r="EQ270">
        <v>2</v>
      </c>
      <c r="ER270" s="40">
        <f t="shared" si="358"/>
        <v>0</v>
      </c>
      <c r="ES270">
        <v>2</v>
      </c>
      <c r="ET270" t="s">
        <v>83</v>
      </c>
      <c r="EU270">
        <v>2</v>
      </c>
      <c r="EV270" s="40">
        <f t="shared" si="359"/>
        <v>3</v>
      </c>
      <c r="EW270">
        <v>2</v>
      </c>
      <c r="EX270" t="s">
        <v>83</v>
      </c>
      <c r="EY270">
        <v>2</v>
      </c>
      <c r="EZ270" s="40">
        <f t="shared" si="360"/>
        <v>0</v>
      </c>
      <c r="FA270" s="24">
        <f t="shared" si="361"/>
        <v>3</v>
      </c>
      <c r="FB270" s="14">
        <v>1</v>
      </c>
      <c r="FC270" t="s">
        <v>83</v>
      </c>
      <c r="FD270">
        <v>1</v>
      </c>
      <c r="FE270" s="40">
        <f t="shared" si="362"/>
        <v>0</v>
      </c>
      <c r="FF270">
        <v>3</v>
      </c>
      <c r="FG270" t="s">
        <v>83</v>
      </c>
      <c r="FH270">
        <v>1</v>
      </c>
      <c r="FI270" s="40">
        <f t="shared" si="363"/>
        <v>4</v>
      </c>
      <c r="FJ270">
        <v>1</v>
      </c>
      <c r="FK270" t="s">
        <v>83</v>
      </c>
      <c r="FL270">
        <v>1</v>
      </c>
      <c r="FM270" s="40">
        <f t="shared" si="364"/>
        <v>3</v>
      </c>
      <c r="FN270">
        <v>3</v>
      </c>
      <c r="FO270" t="s">
        <v>83</v>
      </c>
      <c r="FP270">
        <v>2</v>
      </c>
      <c r="FQ270" s="40">
        <f t="shared" si="325"/>
        <v>4</v>
      </c>
      <c r="FR270">
        <v>2</v>
      </c>
      <c r="FS270" t="s">
        <v>83</v>
      </c>
      <c r="FT270">
        <v>3</v>
      </c>
      <c r="FU270" s="40">
        <f t="shared" si="365"/>
        <v>6</v>
      </c>
      <c r="FV270">
        <v>2</v>
      </c>
      <c r="FW270" t="s">
        <v>83</v>
      </c>
      <c r="FX270">
        <v>4</v>
      </c>
      <c r="FY270" s="40">
        <f t="shared" si="326"/>
        <v>0</v>
      </c>
      <c r="FZ270" s="24">
        <f t="shared" si="327"/>
        <v>17</v>
      </c>
      <c r="GA270" s="14">
        <v>1</v>
      </c>
      <c r="GB270" t="s">
        <v>83</v>
      </c>
      <c r="GC270">
        <v>1</v>
      </c>
      <c r="GD270" s="40">
        <f t="shared" si="366"/>
        <v>4</v>
      </c>
      <c r="GE270">
        <v>2</v>
      </c>
      <c r="GF270" t="s">
        <v>83</v>
      </c>
      <c r="GG270">
        <v>1</v>
      </c>
      <c r="GH270" s="40">
        <f t="shared" ref="GH270:GH333" si="390">(IF(AND(GE270=3,GG270=2),6,IF(GE270-GG270=1,4,IF(GE270&gt;GG270,3,0))))</f>
        <v>4</v>
      </c>
      <c r="GI270">
        <v>1</v>
      </c>
      <c r="GJ270" t="s">
        <v>83</v>
      </c>
      <c r="GK270">
        <v>2</v>
      </c>
      <c r="GL270" s="40">
        <f t="shared" si="367"/>
        <v>4</v>
      </c>
      <c r="GM270">
        <v>2</v>
      </c>
      <c r="GN270" t="s">
        <v>83</v>
      </c>
      <c r="GO270">
        <v>1</v>
      </c>
      <c r="GP270" s="40">
        <f t="shared" si="368"/>
        <v>3</v>
      </c>
      <c r="GQ270">
        <v>2</v>
      </c>
      <c r="GR270" t="s">
        <v>83</v>
      </c>
      <c r="GS270">
        <v>2</v>
      </c>
      <c r="GT270" s="40">
        <f t="shared" si="328"/>
        <v>0</v>
      </c>
      <c r="GU270">
        <v>2</v>
      </c>
      <c r="GV270" t="s">
        <v>83</v>
      </c>
      <c r="GW270">
        <v>4</v>
      </c>
      <c r="GX270" s="40">
        <f t="shared" si="369"/>
        <v>0</v>
      </c>
      <c r="GY270" s="24">
        <f t="shared" si="370"/>
        <v>15</v>
      </c>
      <c r="GZ270" s="28">
        <f t="shared" si="329"/>
        <v>69</v>
      </c>
      <c r="HA270" t="s">
        <v>84</v>
      </c>
      <c r="HB270">
        <f t="shared" si="330"/>
        <v>9</v>
      </c>
      <c r="HC270" t="s">
        <v>333</v>
      </c>
      <c r="HD270">
        <f t="shared" si="384"/>
        <v>9</v>
      </c>
      <c r="HE270" t="s">
        <v>297</v>
      </c>
      <c r="HF270">
        <f t="shared" si="331"/>
        <v>0</v>
      </c>
      <c r="HG270" t="s">
        <v>334</v>
      </c>
      <c r="HH270">
        <f t="shared" si="389"/>
        <v>9</v>
      </c>
      <c r="HI270" t="s">
        <v>337</v>
      </c>
      <c r="HJ270">
        <f t="shared" si="371"/>
        <v>0</v>
      </c>
      <c r="HK270" t="s">
        <v>338</v>
      </c>
      <c r="HL270">
        <f t="shared" si="372"/>
        <v>0</v>
      </c>
      <c r="HM270" t="s">
        <v>301</v>
      </c>
      <c r="HN270">
        <f t="shared" si="332"/>
        <v>9</v>
      </c>
      <c r="HO270" t="s">
        <v>340</v>
      </c>
      <c r="HP270">
        <f t="shared" si="373"/>
        <v>9</v>
      </c>
      <c r="HQ270" t="s">
        <v>705</v>
      </c>
      <c r="HR270" s="1">
        <f t="shared" si="374"/>
        <v>0</v>
      </c>
      <c r="HS270" t="s">
        <v>137</v>
      </c>
      <c r="HT270" s="1">
        <f t="shared" si="375"/>
        <v>6</v>
      </c>
      <c r="HU270" t="s">
        <v>436</v>
      </c>
      <c r="HV270" s="1">
        <f t="shared" si="376"/>
        <v>5</v>
      </c>
      <c r="HW270" t="s">
        <v>704</v>
      </c>
      <c r="HX270" s="1">
        <f t="shared" si="377"/>
        <v>0</v>
      </c>
      <c r="HY270" t="s">
        <v>300</v>
      </c>
      <c r="HZ270" s="1">
        <f t="shared" si="378"/>
        <v>6</v>
      </c>
      <c r="IA270" t="s">
        <v>706</v>
      </c>
      <c r="IB270" s="1">
        <f t="shared" si="379"/>
        <v>0</v>
      </c>
      <c r="IC270" t="s">
        <v>339</v>
      </c>
      <c r="ID270" s="1">
        <f t="shared" si="380"/>
        <v>6</v>
      </c>
      <c r="IE270" t="s">
        <v>342</v>
      </c>
      <c r="IF270" s="1">
        <f t="shared" si="381"/>
        <v>0</v>
      </c>
      <c r="IG270">
        <f t="shared" si="386"/>
        <v>68</v>
      </c>
      <c r="IH270" s="1">
        <f t="shared" si="382"/>
        <v>137</v>
      </c>
    </row>
    <row r="271" spans="1:242" ht="14.65" thickBot="1" x14ac:dyDescent="0.5">
      <c r="A271" s="1">
        <v>268</v>
      </c>
      <c r="B271" s="45">
        <f t="shared" si="317"/>
        <v>507</v>
      </c>
      <c r="C271" s="14" t="s">
        <v>707</v>
      </c>
      <c r="D271" t="s">
        <v>708</v>
      </c>
      <c r="E271" s="15" t="s">
        <v>745</v>
      </c>
      <c r="F271" s="28">
        <f t="shared" si="318"/>
        <v>143</v>
      </c>
      <c r="H271" s="14">
        <v>1</v>
      </c>
      <c r="I271" t="s">
        <v>83</v>
      </c>
      <c r="J271">
        <v>2</v>
      </c>
      <c r="K271" s="40">
        <f t="shared" si="333"/>
        <v>3</v>
      </c>
      <c r="L271">
        <v>0</v>
      </c>
      <c r="M271" t="s">
        <v>83</v>
      </c>
      <c r="N271">
        <v>1</v>
      </c>
      <c r="O271" s="40">
        <f t="shared" si="387"/>
        <v>3</v>
      </c>
      <c r="P271">
        <v>1</v>
      </c>
      <c r="Q271" t="s">
        <v>83</v>
      </c>
      <c r="R271">
        <v>1</v>
      </c>
      <c r="S271" s="40">
        <f t="shared" si="334"/>
        <v>0</v>
      </c>
      <c r="T271">
        <v>2</v>
      </c>
      <c r="U271" t="s">
        <v>83</v>
      </c>
      <c r="V271">
        <v>1</v>
      </c>
      <c r="W271" s="40">
        <f t="shared" si="319"/>
        <v>0</v>
      </c>
      <c r="X271">
        <v>0</v>
      </c>
      <c r="Y271" t="s">
        <v>83</v>
      </c>
      <c r="Z271">
        <v>1</v>
      </c>
      <c r="AA271" s="40">
        <f t="shared" si="320"/>
        <v>4</v>
      </c>
      <c r="AB271">
        <v>2</v>
      </c>
      <c r="AC271" t="s">
        <v>83</v>
      </c>
      <c r="AD271">
        <v>1</v>
      </c>
      <c r="AE271" s="40">
        <f t="shared" si="335"/>
        <v>3</v>
      </c>
      <c r="AF271" s="24">
        <f t="shared" si="336"/>
        <v>13</v>
      </c>
      <c r="AG271" s="14">
        <v>2</v>
      </c>
      <c r="AH271" t="s">
        <v>83</v>
      </c>
      <c r="AI271">
        <v>2</v>
      </c>
      <c r="AJ271" s="40">
        <f t="shared" si="385"/>
        <v>0</v>
      </c>
      <c r="AK271">
        <v>2</v>
      </c>
      <c r="AL271" t="s">
        <v>83</v>
      </c>
      <c r="AM271">
        <v>1</v>
      </c>
      <c r="AN271" s="40">
        <f t="shared" si="337"/>
        <v>0</v>
      </c>
      <c r="AO271">
        <v>1</v>
      </c>
      <c r="AP271" t="s">
        <v>83</v>
      </c>
      <c r="AQ271">
        <v>2</v>
      </c>
      <c r="AR271" s="40">
        <f t="shared" si="316"/>
        <v>3</v>
      </c>
      <c r="AS271">
        <v>2</v>
      </c>
      <c r="AT271" t="s">
        <v>83</v>
      </c>
      <c r="AU271">
        <v>3</v>
      </c>
      <c r="AV271" s="40">
        <f t="shared" si="338"/>
        <v>0</v>
      </c>
      <c r="AW271">
        <v>1</v>
      </c>
      <c r="AX271" t="s">
        <v>83</v>
      </c>
      <c r="AY271">
        <v>2</v>
      </c>
      <c r="AZ271" s="40">
        <f t="shared" si="339"/>
        <v>3</v>
      </c>
      <c r="BA271">
        <v>1</v>
      </c>
      <c r="BB271" t="s">
        <v>83</v>
      </c>
      <c r="BC271">
        <v>2</v>
      </c>
      <c r="BD271" s="40">
        <f t="shared" si="321"/>
        <v>4</v>
      </c>
      <c r="BE271" s="24">
        <f t="shared" si="340"/>
        <v>10</v>
      </c>
      <c r="BF271" s="14">
        <v>1</v>
      </c>
      <c r="BG271" t="s">
        <v>83</v>
      </c>
      <c r="BH271">
        <v>1</v>
      </c>
      <c r="BI271" s="40">
        <f t="shared" si="341"/>
        <v>0</v>
      </c>
      <c r="BJ271">
        <v>1</v>
      </c>
      <c r="BK271" t="s">
        <v>83</v>
      </c>
      <c r="BL271">
        <v>2</v>
      </c>
      <c r="BM271" s="40">
        <f t="shared" si="342"/>
        <v>0</v>
      </c>
      <c r="BN271">
        <v>2</v>
      </c>
      <c r="BO271" t="s">
        <v>83</v>
      </c>
      <c r="BP271">
        <v>0</v>
      </c>
      <c r="BQ271" s="40">
        <f t="shared" si="322"/>
        <v>6</v>
      </c>
      <c r="BR271">
        <v>1</v>
      </c>
      <c r="BS271" t="s">
        <v>83</v>
      </c>
      <c r="BT271">
        <v>1</v>
      </c>
      <c r="BU271" s="40">
        <f t="shared" si="343"/>
        <v>0</v>
      </c>
      <c r="BV271">
        <v>2</v>
      </c>
      <c r="BW271" t="s">
        <v>83</v>
      </c>
      <c r="BX271">
        <v>1</v>
      </c>
      <c r="BY271" s="40">
        <f t="shared" si="344"/>
        <v>0</v>
      </c>
      <c r="BZ271">
        <v>2</v>
      </c>
      <c r="CA271" t="s">
        <v>83</v>
      </c>
      <c r="CB271">
        <v>2</v>
      </c>
      <c r="CC271" s="40">
        <f t="shared" si="345"/>
        <v>0</v>
      </c>
      <c r="CD271" s="24">
        <f t="shared" si="346"/>
        <v>6</v>
      </c>
      <c r="CE271" s="14">
        <v>1</v>
      </c>
      <c r="CF271" t="s">
        <v>83</v>
      </c>
      <c r="CG271">
        <v>2</v>
      </c>
      <c r="CH271" s="40">
        <f t="shared" si="347"/>
        <v>0</v>
      </c>
      <c r="CI271">
        <v>2</v>
      </c>
      <c r="CJ271" t="s">
        <v>83</v>
      </c>
      <c r="CK271">
        <v>0</v>
      </c>
      <c r="CL271" s="40">
        <f t="shared" si="348"/>
        <v>3</v>
      </c>
      <c r="CM271">
        <v>1</v>
      </c>
      <c r="CN271" t="s">
        <v>83</v>
      </c>
      <c r="CO271">
        <v>2</v>
      </c>
      <c r="CP271" s="40">
        <f t="shared" si="349"/>
        <v>4</v>
      </c>
      <c r="CQ271">
        <v>2</v>
      </c>
      <c r="CR271" t="s">
        <v>83</v>
      </c>
      <c r="CS271">
        <v>1</v>
      </c>
      <c r="CT271" s="40">
        <f t="shared" si="350"/>
        <v>6</v>
      </c>
      <c r="CU271">
        <v>1</v>
      </c>
      <c r="CV271" t="s">
        <v>83</v>
      </c>
      <c r="CW271">
        <v>1</v>
      </c>
      <c r="CX271" s="40">
        <f t="shared" si="351"/>
        <v>0</v>
      </c>
      <c r="CY271">
        <v>1</v>
      </c>
      <c r="CZ271" t="s">
        <v>83</v>
      </c>
      <c r="DA271">
        <v>3</v>
      </c>
      <c r="DB271" s="40">
        <f t="shared" si="352"/>
        <v>0</v>
      </c>
      <c r="DC271" s="24">
        <f t="shared" si="353"/>
        <v>13</v>
      </c>
      <c r="DD271" s="14">
        <v>2</v>
      </c>
      <c r="DE271" t="s">
        <v>83</v>
      </c>
      <c r="DF271">
        <v>1</v>
      </c>
      <c r="DG271" s="40">
        <f t="shared" si="383"/>
        <v>0</v>
      </c>
      <c r="DH271">
        <v>2</v>
      </c>
      <c r="DI271" t="s">
        <v>83</v>
      </c>
      <c r="DJ271">
        <v>2</v>
      </c>
      <c r="DK271" s="40">
        <f t="shared" si="323"/>
        <v>0</v>
      </c>
      <c r="DL271">
        <v>1</v>
      </c>
      <c r="DM271" t="s">
        <v>83</v>
      </c>
      <c r="DN271">
        <v>1</v>
      </c>
      <c r="DO271" s="40">
        <f t="shared" si="354"/>
        <v>0</v>
      </c>
      <c r="DP271">
        <v>2</v>
      </c>
      <c r="DQ271" t="s">
        <v>83</v>
      </c>
      <c r="DR271">
        <v>2</v>
      </c>
      <c r="DS271" s="40">
        <f t="shared" si="314"/>
        <v>4</v>
      </c>
      <c r="DT271">
        <v>1</v>
      </c>
      <c r="DU271" t="s">
        <v>83</v>
      </c>
      <c r="DV271">
        <v>3</v>
      </c>
      <c r="DW271" s="40">
        <f t="shared" si="315"/>
        <v>1</v>
      </c>
      <c r="DX271">
        <v>1</v>
      </c>
      <c r="DY271" t="s">
        <v>83</v>
      </c>
      <c r="DZ271">
        <v>2</v>
      </c>
      <c r="EA271" s="39">
        <f t="shared" si="355"/>
        <v>3</v>
      </c>
      <c r="EB271" s="24">
        <f t="shared" si="324"/>
        <v>8</v>
      </c>
      <c r="EC271" s="14">
        <v>1</v>
      </c>
      <c r="ED271" t="s">
        <v>83</v>
      </c>
      <c r="EE271">
        <v>2</v>
      </c>
      <c r="EF271" s="40">
        <f t="shared" si="356"/>
        <v>0</v>
      </c>
      <c r="EG271">
        <v>2</v>
      </c>
      <c r="EH271" t="s">
        <v>83</v>
      </c>
      <c r="EI271">
        <v>1</v>
      </c>
      <c r="EJ271" s="40">
        <f t="shared" si="357"/>
        <v>4</v>
      </c>
      <c r="EK271">
        <v>2</v>
      </c>
      <c r="EL271" t="s">
        <v>83</v>
      </c>
      <c r="EM271">
        <v>2</v>
      </c>
      <c r="EN271" s="40">
        <f t="shared" si="388"/>
        <v>0</v>
      </c>
      <c r="EO271">
        <v>2</v>
      </c>
      <c r="EP271" t="s">
        <v>83</v>
      </c>
      <c r="EQ271">
        <v>2</v>
      </c>
      <c r="ER271" s="40">
        <f t="shared" si="358"/>
        <v>0</v>
      </c>
      <c r="ES271">
        <v>1</v>
      </c>
      <c r="ET271" t="s">
        <v>83</v>
      </c>
      <c r="EU271">
        <v>2</v>
      </c>
      <c r="EV271" s="40">
        <f t="shared" si="359"/>
        <v>0</v>
      </c>
      <c r="EW271">
        <v>1</v>
      </c>
      <c r="EX271" t="s">
        <v>83</v>
      </c>
      <c r="EY271">
        <v>2</v>
      </c>
      <c r="EZ271" s="40">
        <f t="shared" si="360"/>
        <v>6</v>
      </c>
      <c r="FA271" s="24">
        <f t="shared" si="361"/>
        <v>10</v>
      </c>
      <c r="FB271" s="14">
        <v>2</v>
      </c>
      <c r="FC271" t="s">
        <v>83</v>
      </c>
      <c r="FD271">
        <v>1</v>
      </c>
      <c r="FE271" s="40">
        <f t="shared" si="362"/>
        <v>4</v>
      </c>
      <c r="FF271">
        <v>2</v>
      </c>
      <c r="FG271" t="s">
        <v>83</v>
      </c>
      <c r="FH271">
        <v>2</v>
      </c>
      <c r="FI271" s="40">
        <f t="shared" si="363"/>
        <v>0</v>
      </c>
      <c r="FJ271">
        <v>1</v>
      </c>
      <c r="FK271" t="s">
        <v>83</v>
      </c>
      <c r="FL271">
        <v>2</v>
      </c>
      <c r="FM271" s="40">
        <f t="shared" si="364"/>
        <v>0</v>
      </c>
      <c r="FN271">
        <v>2</v>
      </c>
      <c r="FO271" t="s">
        <v>83</v>
      </c>
      <c r="FP271">
        <v>1</v>
      </c>
      <c r="FQ271" s="40">
        <f t="shared" si="325"/>
        <v>4</v>
      </c>
      <c r="FR271">
        <v>2</v>
      </c>
      <c r="FS271" t="s">
        <v>83</v>
      </c>
      <c r="FT271">
        <v>2</v>
      </c>
      <c r="FU271" s="40">
        <f t="shared" si="365"/>
        <v>0</v>
      </c>
      <c r="FV271">
        <v>1</v>
      </c>
      <c r="FW271" t="s">
        <v>83</v>
      </c>
      <c r="FX271">
        <v>3</v>
      </c>
      <c r="FY271" s="40">
        <f t="shared" si="326"/>
        <v>0</v>
      </c>
      <c r="FZ271" s="24">
        <f t="shared" si="327"/>
        <v>8</v>
      </c>
      <c r="GA271" s="14">
        <v>1</v>
      </c>
      <c r="GB271" t="s">
        <v>83</v>
      </c>
      <c r="GC271">
        <v>1</v>
      </c>
      <c r="GD271" s="40">
        <f t="shared" si="366"/>
        <v>4</v>
      </c>
      <c r="GE271">
        <v>2</v>
      </c>
      <c r="GF271" t="s">
        <v>83</v>
      </c>
      <c r="GG271">
        <v>2</v>
      </c>
      <c r="GH271" s="40">
        <f t="shared" si="390"/>
        <v>0</v>
      </c>
      <c r="GI271">
        <v>1</v>
      </c>
      <c r="GJ271" t="s">
        <v>83</v>
      </c>
      <c r="GK271">
        <v>1</v>
      </c>
      <c r="GL271" s="40">
        <f t="shared" si="367"/>
        <v>0</v>
      </c>
      <c r="GM271">
        <v>2</v>
      </c>
      <c r="GN271" t="s">
        <v>83</v>
      </c>
      <c r="GO271">
        <v>1</v>
      </c>
      <c r="GP271" s="40">
        <f t="shared" si="368"/>
        <v>3</v>
      </c>
      <c r="GQ271">
        <v>2</v>
      </c>
      <c r="GR271" t="s">
        <v>83</v>
      </c>
      <c r="GS271">
        <v>2</v>
      </c>
      <c r="GT271" s="40">
        <f t="shared" si="328"/>
        <v>0</v>
      </c>
      <c r="GU271">
        <v>1</v>
      </c>
      <c r="GV271" t="s">
        <v>83</v>
      </c>
      <c r="GW271">
        <v>2</v>
      </c>
      <c r="GX271" s="40">
        <f t="shared" si="369"/>
        <v>0</v>
      </c>
      <c r="GY271" s="24">
        <f t="shared" si="370"/>
        <v>7</v>
      </c>
      <c r="GZ271" s="28">
        <f t="shared" si="329"/>
        <v>75</v>
      </c>
      <c r="HA271" t="s">
        <v>161</v>
      </c>
      <c r="HB271">
        <f t="shared" si="330"/>
        <v>9</v>
      </c>
      <c r="HC271" t="s">
        <v>137</v>
      </c>
      <c r="HD271">
        <f t="shared" si="384"/>
        <v>5</v>
      </c>
      <c r="HE271" t="s">
        <v>86</v>
      </c>
      <c r="HF271">
        <f t="shared" si="331"/>
        <v>5</v>
      </c>
      <c r="HG271" t="s">
        <v>94</v>
      </c>
      <c r="HH271">
        <f t="shared" si="389"/>
        <v>9</v>
      </c>
      <c r="HI271" t="s">
        <v>130</v>
      </c>
      <c r="HJ271">
        <f t="shared" si="371"/>
        <v>5</v>
      </c>
      <c r="HK271" t="s">
        <v>131</v>
      </c>
      <c r="HL271">
        <f t="shared" si="372"/>
        <v>0</v>
      </c>
      <c r="HM271" t="s">
        <v>90</v>
      </c>
      <c r="HN271">
        <f t="shared" si="332"/>
        <v>9</v>
      </c>
      <c r="HO271" t="s">
        <v>96</v>
      </c>
      <c r="HP271">
        <f t="shared" si="373"/>
        <v>9</v>
      </c>
      <c r="HQ271" t="s">
        <v>136</v>
      </c>
      <c r="HR271" s="1">
        <f t="shared" si="374"/>
        <v>0</v>
      </c>
      <c r="HS271" t="s">
        <v>85</v>
      </c>
      <c r="HT271" s="1">
        <f t="shared" si="375"/>
        <v>5</v>
      </c>
      <c r="HU271" t="s">
        <v>133</v>
      </c>
      <c r="HV271" s="1">
        <f t="shared" si="376"/>
        <v>0</v>
      </c>
      <c r="HW271" t="s">
        <v>87</v>
      </c>
      <c r="HX271" s="1">
        <f t="shared" si="377"/>
        <v>6</v>
      </c>
      <c r="HY271" t="s">
        <v>88</v>
      </c>
      <c r="HZ271" s="1">
        <f t="shared" si="378"/>
        <v>0</v>
      </c>
      <c r="IA271" t="s">
        <v>95</v>
      </c>
      <c r="IB271" s="1">
        <f t="shared" si="379"/>
        <v>6</v>
      </c>
      <c r="IC271" t="s">
        <v>150</v>
      </c>
      <c r="ID271" s="1">
        <f t="shared" si="380"/>
        <v>0</v>
      </c>
      <c r="IE271" t="s">
        <v>138</v>
      </c>
      <c r="IF271" s="1">
        <f t="shared" si="381"/>
        <v>0</v>
      </c>
      <c r="IG271">
        <f t="shared" si="386"/>
        <v>68</v>
      </c>
      <c r="IH271" s="1">
        <f t="shared" si="382"/>
        <v>143</v>
      </c>
    </row>
    <row r="272" spans="1:242" ht="14.65" thickBot="1" x14ac:dyDescent="0.5">
      <c r="A272" s="1">
        <v>269</v>
      </c>
      <c r="B272" s="45">
        <f t="shared" si="317"/>
        <v>256</v>
      </c>
      <c r="C272" s="14" t="s">
        <v>709</v>
      </c>
      <c r="D272" t="s">
        <v>710</v>
      </c>
      <c r="E272" s="15" t="s">
        <v>745</v>
      </c>
      <c r="F272" s="28">
        <f t="shared" si="318"/>
        <v>162</v>
      </c>
      <c r="H272" s="14">
        <v>2</v>
      </c>
      <c r="I272" t="s">
        <v>83</v>
      </c>
      <c r="J272">
        <v>1</v>
      </c>
      <c r="K272" s="40">
        <f t="shared" si="333"/>
        <v>0</v>
      </c>
      <c r="L272">
        <v>1</v>
      </c>
      <c r="M272" t="s">
        <v>83</v>
      </c>
      <c r="N272">
        <v>3</v>
      </c>
      <c r="O272" s="40">
        <f t="shared" si="387"/>
        <v>4</v>
      </c>
      <c r="P272">
        <v>1</v>
      </c>
      <c r="Q272" t="s">
        <v>83</v>
      </c>
      <c r="R272">
        <v>0</v>
      </c>
      <c r="S272" s="40">
        <f t="shared" si="334"/>
        <v>0</v>
      </c>
      <c r="T272">
        <v>2</v>
      </c>
      <c r="U272" t="s">
        <v>83</v>
      </c>
      <c r="V272">
        <v>1</v>
      </c>
      <c r="W272" s="40">
        <f t="shared" si="319"/>
        <v>0</v>
      </c>
      <c r="X272">
        <v>2</v>
      </c>
      <c r="Y272" t="s">
        <v>83</v>
      </c>
      <c r="Z272">
        <v>0</v>
      </c>
      <c r="AA272" s="40">
        <f t="shared" si="320"/>
        <v>0</v>
      </c>
      <c r="AB272">
        <v>3</v>
      </c>
      <c r="AC272" t="s">
        <v>83</v>
      </c>
      <c r="AD272">
        <v>1</v>
      </c>
      <c r="AE272" s="40">
        <f t="shared" si="335"/>
        <v>4</v>
      </c>
      <c r="AF272" s="24">
        <f t="shared" si="336"/>
        <v>8</v>
      </c>
      <c r="AG272" s="14">
        <v>2</v>
      </c>
      <c r="AH272" t="s">
        <v>83</v>
      </c>
      <c r="AI272">
        <v>0</v>
      </c>
      <c r="AJ272" s="40">
        <f t="shared" si="385"/>
        <v>3</v>
      </c>
      <c r="AK272">
        <v>0</v>
      </c>
      <c r="AL272" t="s">
        <v>83</v>
      </c>
      <c r="AM272">
        <v>1</v>
      </c>
      <c r="AN272" s="40">
        <f t="shared" si="337"/>
        <v>0</v>
      </c>
      <c r="AO272">
        <v>2</v>
      </c>
      <c r="AP272" t="s">
        <v>83</v>
      </c>
      <c r="AQ272">
        <v>1</v>
      </c>
      <c r="AR272" s="40">
        <f t="shared" si="316"/>
        <v>0</v>
      </c>
      <c r="AS272">
        <v>2</v>
      </c>
      <c r="AT272" t="s">
        <v>83</v>
      </c>
      <c r="AU272">
        <v>1</v>
      </c>
      <c r="AV272" s="40">
        <f t="shared" si="338"/>
        <v>0</v>
      </c>
      <c r="AW272">
        <v>2</v>
      </c>
      <c r="AX272" t="s">
        <v>83</v>
      </c>
      <c r="AY272">
        <v>3</v>
      </c>
      <c r="AZ272" s="40">
        <f t="shared" si="339"/>
        <v>3</v>
      </c>
      <c r="BA272">
        <v>0</v>
      </c>
      <c r="BB272" t="s">
        <v>83</v>
      </c>
      <c r="BC272">
        <v>2</v>
      </c>
      <c r="BD272" s="40">
        <f t="shared" si="321"/>
        <v>3</v>
      </c>
      <c r="BE272" s="24">
        <f t="shared" si="340"/>
        <v>9</v>
      </c>
      <c r="BF272" s="14">
        <v>1</v>
      </c>
      <c r="BG272" t="s">
        <v>83</v>
      </c>
      <c r="BH272">
        <v>1</v>
      </c>
      <c r="BI272" s="40">
        <f t="shared" si="341"/>
        <v>0</v>
      </c>
      <c r="BJ272">
        <v>1</v>
      </c>
      <c r="BK272" t="s">
        <v>83</v>
      </c>
      <c r="BL272">
        <v>1</v>
      </c>
      <c r="BM272" s="40">
        <f t="shared" si="342"/>
        <v>4</v>
      </c>
      <c r="BN272">
        <v>2</v>
      </c>
      <c r="BO272" t="s">
        <v>83</v>
      </c>
      <c r="BP272">
        <v>2</v>
      </c>
      <c r="BQ272" s="40">
        <f t="shared" si="322"/>
        <v>0</v>
      </c>
      <c r="BR272">
        <v>1</v>
      </c>
      <c r="BS272" t="s">
        <v>83</v>
      </c>
      <c r="BT272">
        <v>3</v>
      </c>
      <c r="BU272" s="40">
        <f t="shared" si="343"/>
        <v>0</v>
      </c>
      <c r="BV272">
        <v>2</v>
      </c>
      <c r="BW272" t="s">
        <v>83</v>
      </c>
      <c r="BX272">
        <v>3</v>
      </c>
      <c r="BY272" s="40">
        <f t="shared" si="344"/>
        <v>3</v>
      </c>
      <c r="BZ272">
        <v>1</v>
      </c>
      <c r="CA272" t="s">
        <v>83</v>
      </c>
      <c r="CB272">
        <v>2</v>
      </c>
      <c r="CC272" s="40">
        <f t="shared" si="345"/>
        <v>6</v>
      </c>
      <c r="CD272" s="24">
        <f t="shared" si="346"/>
        <v>13</v>
      </c>
      <c r="CE272" s="14">
        <v>1</v>
      </c>
      <c r="CF272" t="s">
        <v>83</v>
      </c>
      <c r="CG272">
        <v>0</v>
      </c>
      <c r="CH272" s="40">
        <f t="shared" si="347"/>
        <v>0</v>
      </c>
      <c r="CI272">
        <v>2</v>
      </c>
      <c r="CJ272" t="s">
        <v>83</v>
      </c>
      <c r="CK272">
        <v>0</v>
      </c>
      <c r="CL272" s="40">
        <f t="shared" si="348"/>
        <v>3</v>
      </c>
      <c r="CM272">
        <v>0</v>
      </c>
      <c r="CN272" t="s">
        <v>83</v>
      </c>
      <c r="CO272">
        <v>1</v>
      </c>
      <c r="CP272" s="40">
        <f t="shared" si="349"/>
        <v>6</v>
      </c>
      <c r="CQ272">
        <v>2</v>
      </c>
      <c r="CR272" t="s">
        <v>83</v>
      </c>
      <c r="CS272">
        <v>0</v>
      </c>
      <c r="CT272" s="40">
        <f t="shared" si="350"/>
        <v>3</v>
      </c>
      <c r="CU272">
        <v>2</v>
      </c>
      <c r="CV272" t="s">
        <v>83</v>
      </c>
      <c r="CW272">
        <v>1</v>
      </c>
      <c r="CX272" s="40">
        <f t="shared" si="351"/>
        <v>4</v>
      </c>
      <c r="CY272">
        <v>1</v>
      </c>
      <c r="CZ272" t="s">
        <v>83</v>
      </c>
      <c r="DA272">
        <v>3</v>
      </c>
      <c r="DB272" s="40">
        <f t="shared" si="352"/>
        <v>0</v>
      </c>
      <c r="DC272" s="24">
        <f t="shared" si="353"/>
        <v>16</v>
      </c>
      <c r="DD272" s="14">
        <v>3</v>
      </c>
      <c r="DE272" t="s">
        <v>83</v>
      </c>
      <c r="DF272">
        <v>0</v>
      </c>
      <c r="DG272" s="40">
        <f t="shared" si="383"/>
        <v>0</v>
      </c>
      <c r="DH272">
        <v>2</v>
      </c>
      <c r="DI272" t="s">
        <v>83</v>
      </c>
      <c r="DJ272">
        <v>0</v>
      </c>
      <c r="DK272" s="40">
        <f t="shared" si="323"/>
        <v>3</v>
      </c>
      <c r="DL272">
        <v>1</v>
      </c>
      <c r="DM272" t="s">
        <v>83</v>
      </c>
      <c r="DN272">
        <v>0</v>
      </c>
      <c r="DO272" s="40">
        <f t="shared" si="354"/>
        <v>0</v>
      </c>
      <c r="DP272">
        <v>2</v>
      </c>
      <c r="DQ272" t="s">
        <v>83</v>
      </c>
      <c r="DR272">
        <v>2</v>
      </c>
      <c r="DS272" s="40">
        <f t="shared" si="314"/>
        <v>4</v>
      </c>
      <c r="DT272">
        <v>1</v>
      </c>
      <c r="DU272" t="s">
        <v>83</v>
      </c>
      <c r="DV272">
        <v>2</v>
      </c>
      <c r="DW272" s="40">
        <f t="shared" si="315"/>
        <v>1</v>
      </c>
      <c r="DX272">
        <v>1</v>
      </c>
      <c r="DY272" t="s">
        <v>83</v>
      </c>
      <c r="DZ272">
        <v>2</v>
      </c>
      <c r="EA272" s="39">
        <f t="shared" si="355"/>
        <v>3</v>
      </c>
      <c r="EB272" s="24">
        <f t="shared" si="324"/>
        <v>11</v>
      </c>
      <c r="EC272" s="14">
        <v>2</v>
      </c>
      <c r="ED272" t="s">
        <v>83</v>
      </c>
      <c r="EE272">
        <v>3</v>
      </c>
      <c r="EF272" s="40">
        <f t="shared" si="356"/>
        <v>0</v>
      </c>
      <c r="EG272">
        <v>0</v>
      </c>
      <c r="EH272" t="s">
        <v>83</v>
      </c>
      <c r="EI272">
        <v>0</v>
      </c>
      <c r="EJ272" s="40">
        <f t="shared" si="357"/>
        <v>0</v>
      </c>
      <c r="EK272">
        <v>2</v>
      </c>
      <c r="EL272" t="s">
        <v>83</v>
      </c>
      <c r="EM272">
        <v>0</v>
      </c>
      <c r="EN272" s="40">
        <f t="shared" si="388"/>
        <v>0</v>
      </c>
      <c r="EO272">
        <v>1</v>
      </c>
      <c r="EP272" t="s">
        <v>83</v>
      </c>
      <c r="EQ272">
        <v>2</v>
      </c>
      <c r="ER272" s="40">
        <f t="shared" si="358"/>
        <v>0</v>
      </c>
      <c r="ES272">
        <v>1</v>
      </c>
      <c r="ET272" t="s">
        <v>83</v>
      </c>
      <c r="EU272">
        <v>0</v>
      </c>
      <c r="EV272" s="40">
        <f t="shared" si="359"/>
        <v>0</v>
      </c>
      <c r="EW272">
        <v>2</v>
      </c>
      <c r="EX272" t="s">
        <v>83</v>
      </c>
      <c r="EY272">
        <v>1</v>
      </c>
      <c r="EZ272" s="40">
        <f t="shared" si="360"/>
        <v>3</v>
      </c>
      <c r="FA272" s="24">
        <f t="shared" si="361"/>
        <v>3</v>
      </c>
      <c r="FB272" s="14">
        <v>2</v>
      </c>
      <c r="FC272" t="s">
        <v>83</v>
      </c>
      <c r="FD272">
        <v>1</v>
      </c>
      <c r="FE272" s="40">
        <f t="shared" si="362"/>
        <v>4</v>
      </c>
      <c r="FF272">
        <v>2</v>
      </c>
      <c r="FG272" t="s">
        <v>83</v>
      </c>
      <c r="FH272">
        <v>2</v>
      </c>
      <c r="FI272" s="40">
        <f t="shared" si="363"/>
        <v>0</v>
      </c>
      <c r="FJ272">
        <v>6</v>
      </c>
      <c r="FK272" t="s">
        <v>83</v>
      </c>
      <c r="FL272">
        <v>5</v>
      </c>
      <c r="FM272" s="40">
        <f t="shared" si="364"/>
        <v>0</v>
      </c>
      <c r="FN272">
        <v>3</v>
      </c>
      <c r="FO272" t="s">
        <v>83</v>
      </c>
      <c r="FP272">
        <v>3</v>
      </c>
      <c r="FQ272" s="40">
        <f t="shared" si="325"/>
        <v>0</v>
      </c>
      <c r="FR272">
        <v>2</v>
      </c>
      <c r="FS272" t="s">
        <v>83</v>
      </c>
      <c r="FT272">
        <v>3</v>
      </c>
      <c r="FU272" s="40">
        <f t="shared" si="365"/>
        <v>6</v>
      </c>
      <c r="FV272">
        <v>1</v>
      </c>
      <c r="FW272" t="s">
        <v>83</v>
      </c>
      <c r="FX272">
        <v>0</v>
      </c>
      <c r="FY272" s="40">
        <f t="shared" si="326"/>
        <v>6</v>
      </c>
      <c r="FZ272" s="24">
        <f t="shared" si="327"/>
        <v>16</v>
      </c>
      <c r="GA272" s="14">
        <v>1</v>
      </c>
      <c r="GB272" t="s">
        <v>83</v>
      </c>
      <c r="GC272">
        <v>2</v>
      </c>
      <c r="GD272" s="40">
        <f t="shared" si="366"/>
        <v>0</v>
      </c>
      <c r="GE272">
        <v>2</v>
      </c>
      <c r="GF272" t="s">
        <v>83</v>
      </c>
      <c r="GG272">
        <v>1</v>
      </c>
      <c r="GH272" s="40">
        <f t="shared" si="390"/>
        <v>4</v>
      </c>
      <c r="GI272">
        <v>2</v>
      </c>
      <c r="GJ272" t="s">
        <v>83</v>
      </c>
      <c r="GK272">
        <v>1</v>
      </c>
      <c r="GL272" s="40">
        <f t="shared" si="367"/>
        <v>0</v>
      </c>
      <c r="GM272">
        <v>2</v>
      </c>
      <c r="GN272" t="s">
        <v>83</v>
      </c>
      <c r="GO272">
        <v>1</v>
      </c>
      <c r="GP272" s="40">
        <f t="shared" si="368"/>
        <v>3</v>
      </c>
      <c r="GQ272">
        <v>3</v>
      </c>
      <c r="GR272" t="s">
        <v>83</v>
      </c>
      <c r="GS272">
        <v>0</v>
      </c>
      <c r="GT272" s="40">
        <f t="shared" si="328"/>
        <v>0</v>
      </c>
      <c r="GU272">
        <v>2</v>
      </c>
      <c r="GV272" t="s">
        <v>83</v>
      </c>
      <c r="GW272">
        <v>3</v>
      </c>
      <c r="GX272" s="40">
        <f t="shared" si="369"/>
        <v>0</v>
      </c>
      <c r="GY272" s="24">
        <f t="shared" si="370"/>
        <v>7</v>
      </c>
      <c r="GZ272" s="28">
        <f t="shared" si="329"/>
        <v>83</v>
      </c>
      <c r="HA272" t="s">
        <v>84</v>
      </c>
      <c r="HB272">
        <f t="shared" si="330"/>
        <v>9</v>
      </c>
      <c r="HC272" t="s">
        <v>85</v>
      </c>
      <c r="HD272">
        <f t="shared" si="384"/>
        <v>9</v>
      </c>
      <c r="HE272" t="s">
        <v>93</v>
      </c>
      <c r="HF272">
        <f t="shared" si="331"/>
        <v>9</v>
      </c>
      <c r="HG272" t="s">
        <v>94</v>
      </c>
      <c r="HH272">
        <f t="shared" si="389"/>
        <v>9</v>
      </c>
      <c r="HI272" t="s">
        <v>88</v>
      </c>
      <c r="HJ272">
        <f t="shared" si="371"/>
        <v>0</v>
      </c>
      <c r="HK272" t="s">
        <v>142</v>
      </c>
      <c r="HL272">
        <f t="shared" si="372"/>
        <v>0</v>
      </c>
      <c r="HM272" t="s">
        <v>134</v>
      </c>
      <c r="HN272">
        <f t="shared" si="332"/>
        <v>5</v>
      </c>
      <c r="HO272" t="s">
        <v>96</v>
      </c>
      <c r="HP272">
        <f t="shared" si="373"/>
        <v>9</v>
      </c>
      <c r="HQ272" t="s">
        <v>140</v>
      </c>
      <c r="HR272" s="1">
        <f t="shared" si="374"/>
        <v>0</v>
      </c>
      <c r="HS272" t="s">
        <v>92</v>
      </c>
      <c r="HT272" s="1">
        <f t="shared" si="375"/>
        <v>0</v>
      </c>
      <c r="HU272" t="s">
        <v>86</v>
      </c>
      <c r="HV272" s="1">
        <f t="shared" si="376"/>
        <v>6</v>
      </c>
      <c r="HW272" t="s">
        <v>129</v>
      </c>
      <c r="HX272" s="1">
        <f t="shared" si="377"/>
        <v>0</v>
      </c>
      <c r="HY272" t="s">
        <v>130</v>
      </c>
      <c r="HZ272" s="1">
        <f t="shared" si="378"/>
        <v>6</v>
      </c>
      <c r="IA272" t="s">
        <v>95</v>
      </c>
      <c r="IB272" s="1">
        <f t="shared" si="379"/>
        <v>6</v>
      </c>
      <c r="IC272" t="s">
        <v>90</v>
      </c>
      <c r="ID272" s="1">
        <f t="shared" si="380"/>
        <v>5</v>
      </c>
      <c r="IE272" t="s">
        <v>91</v>
      </c>
      <c r="IF272" s="1">
        <f t="shared" si="381"/>
        <v>6</v>
      </c>
      <c r="IG272">
        <f t="shared" si="386"/>
        <v>79</v>
      </c>
      <c r="IH272" s="1">
        <f t="shared" si="382"/>
        <v>162</v>
      </c>
    </row>
    <row r="273" spans="1:242" ht="14.65" thickBot="1" x14ac:dyDescent="0.5">
      <c r="A273" s="1">
        <v>270</v>
      </c>
      <c r="B273" s="45">
        <f t="shared" si="317"/>
        <v>442</v>
      </c>
      <c r="C273" s="14" t="s">
        <v>711</v>
      </c>
      <c r="D273" t="s">
        <v>712</v>
      </c>
      <c r="E273" s="15" t="s">
        <v>745</v>
      </c>
      <c r="F273" s="28">
        <f t="shared" si="318"/>
        <v>148</v>
      </c>
      <c r="H273" s="14">
        <v>2</v>
      </c>
      <c r="I273" t="s">
        <v>83</v>
      </c>
      <c r="J273">
        <v>1</v>
      </c>
      <c r="K273" s="40">
        <f t="shared" si="333"/>
        <v>0</v>
      </c>
      <c r="L273">
        <v>1</v>
      </c>
      <c r="M273" t="s">
        <v>83</v>
      </c>
      <c r="N273">
        <v>1</v>
      </c>
      <c r="O273" s="40">
        <f t="shared" si="387"/>
        <v>0</v>
      </c>
      <c r="P273">
        <v>1</v>
      </c>
      <c r="Q273" t="s">
        <v>83</v>
      </c>
      <c r="R273">
        <v>2</v>
      </c>
      <c r="S273" s="40">
        <f t="shared" si="334"/>
        <v>3</v>
      </c>
      <c r="T273">
        <v>2</v>
      </c>
      <c r="U273" t="s">
        <v>83</v>
      </c>
      <c r="V273">
        <v>2</v>
      </c>
      <c r="W273" s="40">
        <f t="shared" si="319"/>
        <v>4</v>
      </c>
      <c r="X273">
        <v>2</v>
      </c>
      <c r="Y273" t="s">
        <v>83</v>
      </c>
      <c r="Z273">
        <v>1</v>
      </c>
      <c r="AA273" s="40">
        <f t="shared" si="320"/>
        <v>0</v>
      </c>
      <c r="AB273">
        <v>2</v>
      </c>
      <c r="AC273" t="s">
        <v>83</v>
      </c>
      <c r="AD273">
        <v>2</v>
      </c>
      <c r="AE273" s="40">
        <f t="shared" si="335"/>
        <v>0</v>
      </c>
      <c r="AF273" s="24">
        <f t="shared" si="336"/>
        <v>7</v>
      </c>
      <c r="AG273" s="14">
        <v>2</v>
      </c>
      <c r="AH273" t="s">
        <v>83</v>
      </c>
      <c r="AI273">
        <v>0</v>
      </c>
      <c r="AJ273" s="40">
        <f t="shared" si="385"/>
        <v>3</v>
      </c>
      <c r="AK273">
        <v>1</v>
      </c>
      <c r="AL273" t="s">
        <v>83</v>
      </c>
      <c r="AM273">
        <v>2</v>
      </c>
      <c r="AN273" s="40">
        <f t="shared" si="337"/>
        <v>0</v>
      </c>
      <c r="AO273">
        <v>2</v>
      </c>
      <c r="AP273" t="s">
        <v>83</v>
      </c>
      <c r="AQ273">
        <v>1</v>
      </c>
      <c r="AR273" s="40">
        <f t="shared" si="316"/>
        <v>0</v>
      </c>
      <c r="AS273">
        <v>1</v>
      </c>
      <c r="AT273" t="s">
        <v>83</v>
      </c>
      <c r="AU273">
        <v>2</v>
      </c>
      <c r="AV273" s="40">
        <f t="shared" si="338"/>
        <v>0</v>
      </c>
      <c r="AW273">
        <v>2</v>
      </c>
      <c r="AX273" t="s">
        <v>83</v>
      </c>
      <c r="AY273">
        <v>2</v>
      </c>
      <c r="AZ273" s="40">
        <f t="shared" si="339"/>
        <v>0</v>
      </c>
      <c r="BA273">
        <v>1</v>
      </c>
      <c r="BB273" t="s">
        <v>83</v>
      </c>
      <c r="BC273">
        <v>2</v>
      </c>
      <c r="BD273" s="40">
        <f t="shared" si="321"/>
        <v>4</v>
      </c>
      <c r="BE273" s="24">
        <f t="shared" si="340"/>
        <v>7</v>
      </c>
      <c r="BF273" s="14">
        <v>1</v>
      </c>
      <c r="BG273" t="s">
        <v>83</v>
      </c>
      <c r="BH273">
        <v>0</v>
      </c>
      <c r="BI273" s="40">
        <f t="shared" si="341"/>
        <v>0</v>
      </c>
      <c r="BJ273">
        <v>2</v>
      </c>
      <c r="BK273" t="s">
        <v>83</v>
      </c>
      <c r="BL273">
        <v>0</v>
      </c>
      <c r="BM273" s="40">
        <f t="shared" si="342"/>
        <v>0</v>
      </c>
      <c r="BN273">
        <v>1</v>
      </c>
      <c r="BO273" t="s">
        <v>83</v>
      </c>
      <c r="BP273">
        <v>2</v>
      </c>
      <c r="BQ273" s="40">
        <f t="shared" si="322"/>
        <v>0</v>
      </c>
      <c r="BR273">
        <v>2</v>
      </c>
      <c r="BS273" t="s">
        <v>83</v>
      </c>
      <c r="BT273">
        <v>2</v>
      </c>
      <c r="BU273" s="40">
        <f t="shared" si="343"/>
        <v>0</v>
      </c>
      <c r="BV273">
        <v>1</v>
      </c>
      <c r="BW273" t="s">
        <v>83</v>
      </c>
      <c r="BX273">
        <v>3</v>
      </c>
      <c r="BY273" s="40">
        <f t="shared" si="344"/>
        <v>4</v>
      </c>
      <c r="BZ273">
        <v>1</v>
      </c>
      <c r="CA273" t="s">
        <v>83</v>
      </c>
      <c r="CB273">
        <v>2</v>
      </c>
      <c r="CC273" s="40">
        <f t="shared" si="345"/>
        <v>6</v>
      </c>
      <c r="CD273" s="24">
        <f t="shared" si="346"/>
        <v>10</v>
      </c>
      <c r="CE273" s="14">
        <v>1</v>
      </c>
      <c r="CF273" t="s">
        <v>83</v>
      </c>
      <c r="CG273">
        <v>2</v>
      </c>
      <c r="CH273" s="40">
        <f t="shared" si="347"/>
        <v>0</v>
      </c>
      <c r="CI273">
        <v>3</v>
      </c>
      <c r="CJ273" t="s">
        <v>83</v>
      </c>
      <c r="CK273">
        <v>1</v>
      </c>
      <c r="CL273" s="40">
        <f t="shared" si="348"/>
        <v>3</v>
      </c>
      <c r="CM273">
        <v>1</v>
      </c>
      <c r="CN273" t="s">
        <v>83</v>
      </c>
      <c r="CO273">
        <v>2</v>
      </c>
      <c r="CP273" s="40">
        <f t="shared" si="349"/>
        <v>4</v>
      </c>
      <c r="CQ273">
        <v>3</v>
      </c>
      <c r="CR273" t="s">
        <v>83</v>
      </c>
      <c r="CS273">
        <v>1</v>
      </c>
      <c r="CT273" s="40">
        <f t="shared" si="350"/>
        <v>3</v>
      </c>
      <c r="CU273">
        <v>1</v>
      </c>
      <c r="CV273" t="s">
        <v>83</v>
      </c>
      <c r="CW273">
        <v>2</v>
      </c>
      <c r="CX273" s="40">
        <f t="shared" si="351"/>
        <v>0</v>
      </c>
      <c r="CY273">
        <v>1</v>
      </c>
      <c r="CZ273" t="s">
        <v>83</v>
      </c>
      <c r="DA273">
        <v>3</v>
      </c>
      <c r="DB273" s="40">
        <f t="shared" si="352"/>
        <v>0</v>
      </c>
      <c r="DC273" s="24">
        <f t="shared" si="353"/>
        <v>10</v>
      </c>
      <c r="DD273" s="14">
        <v>2</v>
      </c>
      <c r="DE273" t="s">
        <v>83</v>
      </c>
      <c r="DF273">
        <v>1</v>
      </c>
      <c r="DG273" s="40">
        <f t="shared" si="383"/>
        <v>0</v>
      </c>
      <c r="DH273">
        <v>1</v>
      </c>
      <c r="DI273" t="s">
        <v>83</v>
      </c>
      <c r="DJ273">
        <v>1</v>
      </c>
      <c r="DK273" s="40">
        <f t="shared" si="323"/>
        <v>0</v>
      </c>
      <c r="DL273">
        <v>3</v>
      </c>
      <c r="DM273" t="s">
        <v>83</v>
      </c>
      <c r="DN273">
        <v>1</v>
      </c>
      <c r="DO273" s="40">
        <f t="shared" si="354"/>
        <v>0</v>
      </c>
      <c r="DP273">
        <v>1</v>
      </c>
      <c r="DQ273" t="s">
        <v>83</v>
      </c>
      <c r="DR273">
        <v>2</v>
      </c>
      <c r="DS273" s="40">
        <f t="shared" si="314"/>
        <v>0</v>
      </c>
      <c r="DT273">
        <v>2</v>
      </c>
      <c r="DU273" t="s">
        <v>83</v>
      </c>
      <c r="DV273">
        <v>1</v>
      </c>
      <c r="DW273" s="40">
        <f t="shared" si="315"/>
        <v>6</v>
      </c>
      <c r="DX273">
        <v>1</v>
      </c>
      <c r="DY273" t="s">
        <v>83</v>
      </c>
      <c r="DZ273">
        <v>3</v>
      </c>
      <c r="EA273" s="39">
        <f t="shared" si="355"/>
        <v>4</v>
      </c>
      <c r="EB273" s="24">
        <f t="shared" si="324"/>
        <v>10</v>
      </c>
      <c r="EC273" s="14">
        <v>2</v>
      </c>
      <c r="ED273" t="s">
        <v>83</v>
      </c>
      <c r="EE273">
        <v>2</v>
      </c>
      <c r="EF273" s="40">
        <f t="shared" si="356"/>
        <v>3</v>
      </c>
      <c r="EG273">
        <v>1</v>
      </c>
      <c r="EH273" t="s">
        <v>83</v>
      </c>
      <c r="EI273">
        <v>2</v>
      </c>
      <c r="EJ273" s="40">
        <f t="shared" si="357"/>
        <v>0</v>
      </c>
      <c r="EK273">
        <v>2</v>
      </c>
      <c r="EL273" t="s">
        <v>83</v>
      </c>
      <c r="EM273">
        <v>1</v>
      </c>
      <c r="EN273" s="40">
        <f t="shared" si="388"/>
        <v>0</v>
      </c>
      <c r="EO273">
        <v>2</v>
      </c>
      <c r="EP273" t="s">
        <v>83</v>
      </c>
      <c r="EQ273">
        <v>1</v>
      </c>
      <c r="ER273" s="40">
        <f t="shared" si="358"/>
        <v>3</v>
      </c>
      <c r="ES273">
        <v>2</v>
      </c>
      <c r="ET273" t="s">
        <v>83</v>
      </c>
      <c r="EU273">
        <v>2</v>
      </c>
      <c r="EV273" s="40">
        <f t="shared" si="359"/>
        <v>3</v>
      </c>
      <c r="EW273">
        <v>2</v>
      </c>
      <c r="EX273" t="s">
        <v>83</v>
      </c>
      <c r="EY273">
        <v>1</v>
      </c>
      <c r="EZ273" s="40">
        <f t="shared" si="360"/>
        <v>0</v>
      </c>
      <c r="FA273" s="24">
        <f t="shared" si="361"/>
        <v>9</v>
      </c>
      <c r="FB273" s="14">
        <v>1</v>
      </c>
      <c r="FC273" t="s">
        <v>83</v>
      </c>
      <c r="FD273">
        <v>0</v>
      </c>
      <c r="FE273" s="40">
        <f t="shared" si="362"/>
        <v>6</v>
      </c>
      <c r="FF273">
        <v>3</v>
      </c>
      <c r="FG273" t="s">
        <v>83</v>
      </c>
      <c r="FH273">
        <v>2</v>
      </c>
      <c r="FI273" s="40">
        <f t="shared" si="363"/>
        <v>3</v>
      </c>
      <c r="FJ273">
        <v>1</v>
      </c>
      <c r="FK273" t="s">
        <v>83</v>
      </c>
      <c r="FL273">
        <v>2</v>
      </c>
      <c r="FM273" s="40">
        <f t="shared" si="364"/>
        <v>0</v>
      </c>
      <c r="FN273">
        <v>3</v>
      </c>
      <c r="FO273" t="s">
        <v>83</v>
      </c>
      <c r="FP273">
        <v>1</v>
      </c>
      <c r="FQ273" s="40">
        <f t="shared" si="325"/>
        <v>3</v>
      </c>
      <c r="FR273">
        <v>1</v>
      </c>
      <c r="FS273" t="s">
        <v>83</v>
      </c>
      <c r="FT273">
        <v>2</v>
      </c>
      <c r="FU273" s="40">
        <f t="shared" si="365"/>
        <v>4</v>
      </c>
      <c r="FV273">
        <v>0</v>
      </c>
      <c r="FW273" t="s">
        <v>83</v>
      </c>
      <c r="FX273">
        <v>2</v>
      </c>
      <c r="FY273" s="40">
        <f t="shared" si="326"/>
        <v>0</v>
      </c>
      <c r="FZ273" s="24">
        <f t="shared" si="327"/>
        <v>16</v>
      </c>
      <c r="GA273" s="14">
        <v>1</v>
      </c>
      <c r="GB273" t="s">
        <v>83</v>
      </c>
      <c r="GC273">
        <v>2</v>
      </c>
      <c r="GD273" s="40">
        <f t="shared" si="366"/>
        <v>0</v>
      </c>
      <c r="GE273">
        <v>3</v>
      </c>
      <c r="GF273" t="s">
        <v>83</v>
      </c>
      <c r="GG273">
        <v>1</v>
      </c>
      <c r="GH273" s="40">
        <f t="shared" si="390"/>
        <v>3</v>
      </c>
      <c r="GI273">
        <v>2</v>
      </c>
      <c r="GJ273" t="s">
        <v>83</v>
      </c>
      <c r="GK273">
        <v>1</v>
      </c>
      <c r="GL273" s="40">
        <f t="shared" si="367"/>
        <v>0</v>
      </c>
      <c r="GM273">
        <v>3</v>
      </c>
      <c r="GN273" t="s">
        <v>83</v>
      </c>
      <c r="GO273">
        <v>1</v>
      </c>
      <c r="GP273" s="40">
        <f t="shared" si="368"/>
        <v>4</v>
      </c>
      <c r="GQ273">
        <v>1</v>
      </c>
      <c r="GR273" t="s">
        <v>83</v>
      </c>
      <c r="GS273">
        <v>2</v>
      </c>
      <c r="GT273" s="40">
        <f t="shared" si="328"/>
        <v>3</v>
      </c>
      <c r="GU273">
        <v>1</v>
      </c>
      <c r="GV273" t="s">
        <v>83</v>
      </c>
      <c r="GW273">
        <v>1</v>
      </c>
      <c r="GX273" s="40">
        <f t="shared" si="369"/>
        <v>0</v>
      </c>
      <c r="GY273" s="24">
        <f t="shared" si="370"/>
        <v>10</v>
      </c>
      <c r="GZ273" s="28">
        <f t="shared" si="329"/>
        <v>79</v>
      </c>
      <c r="HA273" t="s">
        <v>84</v>
      </c>
      <c r="HB273">
        <f t="shared" si="330"/>
        <v>9</v>
      </c>
      <c r="HC273" t="s">
        <v>92</v>
      </c>
      <c r="HD273">
        <f t="shared" si="384"/>
        <v>0</v>
      </c>
      <c r="HE273" t="s">
        <v>133</v>
      </c>
      <c r="HF273">
        <f t="shared" si="331"/>
        <v>0</v>
      </c>
      <c r="HG273" t="s">
        <v>94</v>
      </c>
      <c r="HH273">
        <f t="shared" si="389"/>
        <v>9</v>
      </c>
      <c r="HI273" t="s">
        <v>88</v>
      </c>
      <c r="HJ273">
        <f t="shared" si="371"/>
        <v>0</v>
      </c>
      <c r="HK273" t="s">
        <v>95</v>
      </c>
      <c r="HL273">
        <f t="shared" si="372"/>
        <v>5</v>
      </c>
      <c r="HM273" t="s">
        <v>90</v>
      </c>
      <c r="HN273">
        <f t="shared" si="332"/>
        <v>9</v>
      </c>
      <c r="HO273" t="s">
        <v>91</v>
      </c>
      <c r="HP273">
        <f t="shared" si="373"/>
        <v>5</v>
      </c>
      <c r="HQ273" t="s">
        <v>136</v>
      </c>
      <c r="HR273" s="1">
        <f t="shared" si="374"/>
        <v>0</v>
      </c>
      <c r="HS273" t="s">
        <v>137</v>
      </c>
      <c r="HT273" s="1">
        <f t="shared" si="375"/>
        <v>6</v>
      </c>
      <c r="HU273" t="s">
        <v>93</v>
      </c>
      <c r="HV273" s="1">
        <f t="shared" si="376"/>
        <v>5</v>
      </c>
      <c r="HW273" t="s">
        <v>87</v>
      </c>
      <c r="HX273" s="1">
        <f t="shared" si="377"/>
        <v>6</v>
      </c>
      <c r="HY273" t="s">
        <v>165</v>
      </c>
      <c r="HZ273" s="1">
        <f t="shared" si="378"/>
        <v>5</v>
      </c>
      <c r="IA273" t="s">
        <v>89</v>
      </c>
      <c r="IB273" s="1">
        <f t="shared" si="379"/>
        <v>5</v>
      </c>
      <c r="IC273" t="s">
        <v>150</v>
      </c>
      <c r="ID273" s="1">
        <f t="shared" si="380"/>
        <v>0</v>
      </c>
      <c r="IE273" t="s">
        <v>96</v>
      </c>
      <c r="IF273" s="1">
        <f t="shared" si="381"/>
        <v>5</v>
      </c>
      <c r="IG273">
        <f t="shared" si="386"/>
        <v>69</v>
      </c>
      <c r="IH273" s="1">
        <f t="shared" si="382"/>
        <v>148</v>
      </c>
    </row>
    <row r="274" spans="1:242" ht="14.65" thickBot="1" x14ac:dyDescent="0.5">
      <c r="A274" s="1">
        <v>271</v>
      </c>
      <c r="B274" s="45">
        <f t="shared" si="317"/>
        <v>256</v>
      </c>
      <c r="C274" s="14" t="s">
        <v>457</v>
      </c>
      <c r="D274" t="s">
        <v>714</v>
      </c>
      <c r="E274" s="15" t="s">
        <v>745</v>
      </c>
      <c r="F274" s="28">
        <f t="shared" si="318"/>
        <v>162</v>
      </c>
      <c r="H274" s="14">
        <v>3</v>
      </c>
      <c r="I274" t="s">
        <v>83</v>
      </c>
      <c r="J274">
        <v>1</v>
      </c>
      <c r="K274" s="40">
        <f t="shared" si="333"/>
        <v>0</v>
      </c>
      <c r="L274">
        <v>1</v>
      </c>
      <c r="M274" t="s">
        <v>83</v>
      </c>
      <c r="N274">
        <v>4</v>
      </c>
      <c r="O274" s="40">
        <f t="shared" si="387"/>
        <v>3</v>
      </c>
      <c r="P274">
        <v>3</v>
      </c>
      <c r="Q274" t="s">
        <v>83</v>
      </c>
      <c r="R274">
        <v>1</v>
      </c>
      <c r="S274" s="40">
        <f t="shared" si="334"/>
        <v>0</v>
      </c>
      <c r="T274">
        <v>3</v>
      </c>
      <c r="U274" t="s">
        <v>83</v>
      </c>
      <c r="V274">
        <v>0</v>
      </c>
      <c r="W274" s="40">
        <f t="shared" si="319"/>
        <v>0</v>
      </c>
      <c r="X274">
        <v>1</v>
      </c>
      <c r="Y274" t="s">
        <v>83</v>
      </c>
      <c r="Z274">
        <v>1</v>
      </c>
      <c r="AA274" s="40">
        <f t="shared" si="320"/>
        <v>0</v>
      </c>
      <c r="AB274">
        <v>3</v>
      </c>
      <c r="AC274" t="s">
        <v>83</v>
      </c>
      <c r="AD274">
        <v>2</v>
      </c>
      <c r="AE274" s="40">
        <f t="shared" si="335"/>
        <v>3</v>
      </c>
      <c r="AF274" s="24">
        <f t="shared" si="336"/>
        <v>6</v>
      </c>
      <c r="AG274" s="14">
        <v>3</v>
      </c>
      <c r="AH274" t="s">
        <v>83</v>
      </c>
      <c r="AI274">
        <v>0</v>
      </c>
      <c r="AJ274" s="40">
        <f t="shared" si="385"/>
        <v>3</v>
      </c>
      <c r="AK274">
        <v>0</v>
      </c>
      <c r="AL274" t="s">
        <v>83</v>
      </c>
      <c r="AM274">
        <v>2</v>
      </c>
      <c r="AN274" s="40">
        <f t="shared" si="337"/>
        <v>0</v>
      </c>
      <c r="AO274">
        <v>2</v>
      </c>
      <c r="AP274" t="s">
        <v>83</v>
      </c>
      <c r="AQ274">
        <v>1</v>
      </c>
      <c r="AR274" s="40">
        <f t="shared" si="316"/>
        <v>0</v>
      </c>
      <c r="AS274">
        <v>3</v>
      </c>
      <c r="AT274" t="s">
        <v>83</v>
      </c>
      <c r="AU274">
        <v>1</v>
      </c>
      <c r="AV274" s="40">
        <f t="shared" si="338"/>
        <v>0</v>
      </c>
      <c r="AW274">
        <v>1</v>
      </c>
      <c r="AX274" t="s">
        <v>83</v>
      </c>
      <c r="AY274">
        <v>3</v>
      </c>
      <c r="AZ274" s="40">
        <f t="shared" si="339"/>
        <v>3</v>
      </c>
      <c r="BA274">
        <v>1</v>
      </c>
      <c r="BB274" t="s">
        <v>83</v>
      </c>
      <c r="BC274">
        <v>0</v>
      </c>
      <c r="BD274" s="40">
        <f t="shared" si="321"/>
        <v>0</v>
      </c>
      <c r="BE274" s="24">
        <f t="shared" si="340"/>
        <v>6</v>
      </c>
      <c r="BF274" s="14">
        <v>3</v>
      </c>
      <c r="BG274" t="s">
        <v>83</v>
      </c>
      <c r="BH274">
        <v>0</v>
      </c>
      <c r="BI274" s="40">
        <f t="shared" si="341"/>
        <v>0</v>
      </c>
      <c r="BJ274">
        <v>1</v>
      </c>
      <c r="BK274" t="s">
        <v>83</v>
      </c>
      <c r="BL274">
        <v>2</v>
      </c>
      <c r="BM274" s="40">
        <f t="shared" si="342"/>
        <v>0</v>
      </c>
      <c r="BN274">
        <v>3</v>
      </c>
      <c r="BO274" t="s">
        <v>83</v>
      </c>
      <c r="BP274">
        <v>1</v>
      </c>
      <c r="BQ274" s="40">
        <f t="shared" si="322"/>
        <v>4</v>
      </c>
      <c r="BR274">
        <v>4</v>
      </c>
      <c r="BS274" t="s">
        <v>83</v>
      </c>
      <c r="BT274">
        <v>2</v>
      </c>
      <c r="BU274" s="40">
        <f t="shared" si="343"/>
        <v>4</v>
      </c>
      <c r="BV274">
        <v>3</v>
      </c>
      <c r="BW274" t="s">
        <v>83</v>
      </c>
      <c r="BX274">
        <v>4</v>
      </c>
      <c r="BY274" s="40">
        <f t="shared" si="344"/>
        <v>3</v>
      </c>
      <c r="BZ274">
        <v>2</v>
      </c>
      <c r="CA274" t="s">
        <v>83</v>
      </c>
      <c r="CB274">
        <v>2</v>
      </c>
      <c r="CC274" s="40">
        <f t="shared" si="345"/>
        <v>0</v>
      </c>
      <c r="CD274" s="24">
        <f t="shared" si="346"/>
        <v>11</v>
      </c>
      <c r="CE274" s="14">
        <v>2</v>
      </c>
      <c r="CF274" t="s">
        <v>83</v>
      </c>
      <c r="CG274">
        <v>2</v>
      </c>
      <c r="CH274" s="40">
        <f t="shared" si="347"/>
        <v>3</v>
      </c>
      <c r="CI274">
        <v>4</v>
      </c>
      <c r="CJ274" t="s">
        <v>83</v>
      </c>
      <c r="CK274">
        <v>1</v>
      </c>
      <c r="CL274" s="40">
        <f t="shared" si="348"/>
        <v>6</v>
      </c>
      <c r="CM274">
        <v>1</v>
      </c>
      <c r="CN274" t="s">
        <v>83</v>
      </c>
      <c r="CO274">
        <v>2</v>
      </c>
      <c r="CP274" s="40">
        <f t="shared" si="349"/>
        <v>4</v>
      </c>
      <c r="CQ274">
        <v>3</v>
      </c>
      <c r="CR274" t="s">
        <v>83</v>
      </c>
      <c r="CS274">
        <v>2</v>
      </c>
      <c r="CT274" s="40">
        <f t="shared" si="350"/>
        <v>4</v>
      </c>
      <c r="CU274">
        <v>2</v>
      </c>
      <c r="CV274" t="s">
        <v>83</v>
      </c>
      <c r="CW274">
        <v>1</v>
      </c>
      <c r="CX274" s="40">
        <f t="shared" si="351"/>
        <v>4</v>
      </c>
      <c r="CY274">
        <v>1</v>
      </c>
      <c r="CZ274" t="s">
        <v>83</v>
      </c>
      <c r="DA274">
        <v>4</v>
      </c>
      <c r="DB274" s="40">
        <f t="shared" si="352"/>
        <v>0</v>
      </c>
      <c r="DC274" s="24">
        <f t="shared" si="353"/>
        <v>21</v>
      </c>
      <c r="DD274" s="14">
        <v>2</v>
      </c>
      <c r="DE274" t="s">
        <v>83</v>
      </c>
      <c r="DF274">
        <v>1</v>
      </c>
      <c r="DG274" s="40">
        <f t="shared" si="383"/>
        <v>0</v>
      </c>
      <c r="DH274">
        <v>2</v>
      </c>
      <c r="DI274" t="s">
        <v>83</v>
      </c>
      <c r="DJ274">
        <v>1</v>
      </c>
      <c r="DK274" s="40">
        <f t="shared" si="323"/>
        <v>3</v>
      </c>
      <c r="DL274">
        <v>2</v>
      </c>
      <c r="DM274" t="s">
        <v>83</v>
      </c>
      <c r="DN274">
        <v>2</v>
      </c>
      <c r="DO274" s="40">
        <f t="shared" si="354"/>
        <v>0</v>
      </c>
      <c r="DP274">
        <v>3</v>
      </c>
      <c r="DQ274" t="s">
        <v>83</v>
      </c>
      <c r="DR274">
        <v>2</v>
      </c>
      <c r="DS274" s="40">
        <f t="shared" si="314"/>
        <v>0</v>
      </c>
      <c r="DT274">
        <v>1</v>
      </c>
      <c r="DU274" t="s">
        <v>83</v>
      </c>
      <c r="DV274">
        <v>3</v>
      </c>
      <c r="DW274" s="40">
        <f t="shared" si="315"/>
        <v>1</v>
      </c>
      <c r="DX274">
        <v>2</v>
      </c>
      <c r="DY274" t="s">
        <v>83</v>
      </c>
      <c r="DZ274">
        <v>4</v>
      </c>
      <c r="EA274" s="39">
        <f t="shared" si="355"/>
        <v>4</v>
      </c>
      <c r="EB274" s="24">
        <f t="shared" si="324"/>
        <v>8</v>
      </c>
      <c r="EC274" s="14">
        <v>2</v>
      </c>
      <c r="ED274" t="s">
        <v>83</v>
      </c>
      <c r="EE274">
        <v>3</v>
      </c>
      <c r="EF274" s="40">
        <f t="shared" si="356"/>
        <v>0</v>
      </c>
      <c r="EG274">
        <v>2</v>
      </c>
      <c r="EH274" t="s">
        <v>83</v>
      </c>
      <c r="EI274">
        <v>1</v>
      </c>
      <c r="EJ274" s="40">
        <f t="shared" si="357"/>
        <v>4</v>
      </c>
      <c r="EK274">
        <v>2</v>
      </c>
      <c r="EL274" t="s">
        <v>83</v>
      </c>
      <c r="EM274">
        <v>0</v>
      </c>
      <c r="EN274" s="40">
        <f t="shared" si="388"/>
        <v>0</v>
      </c>
      <c r="EO274">
        <v>3</v>
      </c>
      <c r="EP274" t="s">
        <v>83</v>
      </c>
      <c r="EQ274">
        <v>1</v>
      </c>
      <c r="ER274" s="40">
        <f t="shared" si="358"/>
        <v>3</v>
      </c>
      <c r="ES274">
        <v>2</v>
      </c>
      <c r="ET274" t="s">
        <v>83</v>
      </c>
      <c r="EU274">
        <v>1</v>
      </c>
      <c r="EV274" s="40">
        <f t="shared" si="359"/>
        <v>0</v>
      </c>
      <c r="EW274">
        <v>1</v>
      </c>
      <c r="EX274" t="s">
        <v>83</v>
      </c>
      <c r="EY274">
        <v>1</v>
      </c>
      <c r="EZ274" s="40">
        <f t="shared" si="360"/>
        <v>0</v>
      </c>
      <c r="FA274" s="24">
        <f t="shared" si="361"/>
        <v>7</v>
      </c>
      <c r="FB274" s="14">
        <v>2</v>
      </c>
      <c r="FC274" t="s">
        <v>83</v>
      </c>
      <c r="FD274">
        <v>1</v>
      </c>
      <c r="FE274" s="40">
        <f t="shared" si="362"/>
        <v>4</v>
      </c>
      <c r="FF274">
        <v>3</v>
      </c>
      <c r="FG274" t="s">
        <v>83</v>
      </c>
      <c r="FH274">
        <v>1</v>
      </c>
      <c r="FI274" s="40">
        <f t="shared" si="363"/>
        <v>4</v>
      </c>
      <c r="FJ274">
        <v>0</v>
      </c>
      <c r="FK274" t="s">
        <v>83</v>
      </c>
      <c r="FL274">
        <v>2</v>
      </c>
      <c r="FM274" s="40">
        <f t="shared" si="364"/>
        <v>0</v>
      </c>
      <c r="FN274">
        <v>3</v>
      </c>
      <c r="FO274" t="s">
        <v>83</v>
      </c>
      <c r="FP274">
        <v>1</v>
      </c>
      <c r="FQ274" s="40">
        <f t="shared" si="325"/>
        <v>3</v>
      </c>
      <c r="FR274">
        <v>2</v>
      </c>
      <c r="FS274" t="s">
        <v>83</v>
      </c>
      <c r="FT274">
        <v>3</v>
      </c>
      <c r="FU274" s="40">
        <f t="shared" si="365"/>
        <v>6</v>
      </c>
      <c r="FV274">
        <v>0</v>
      </c>
      <c r="FW274" t="s">
        <v>83</v>
      </c>
      <c r="FX274">
        <v>4</v>
      </c>
      <c r="FY274" s="40">
        <f t="shared" si="326"/>
        <v>0</v>
      </c>
      <c r="FZ274" s="24">
        <f t="shared" si="327"/>
        <v>17</v>
      </c>
      <c r="GA274" s="14">
        <v>3</v>
      </c>
      <c r="GB274" t="s">
        <v>83</v>
      </c>
      <c r="GC274">
        <v>0</v>
      </c>
      <c r="GD274" s="40">
        <f t="shared" si="366"/>
        <v>0</v>
      </c>
      <c r="GE274">
        <v>4</v>
      </c>
      <c r="GF274" t="s">
        <v>83</v>
      </c>
      <c r="GG274">
        <v>0</v>
      </c>
      <c r="GH274" s="40">
        <f t="shared" si="390"/>
        <v>3</v>
      </c>
      <c r="GI274">
        <v>1</v>
      </c>
      <c r="GJ274" t="s">
        <v>83</v>
      </c>
      <c r="GK274">
        <v>0</v>
      </c>
      <c r="GL274" s="40">
        <f t="shared" si="367"/>
        <v>0</v>
      </c>
      <c r="GM274">
        <v>3</v>
      </c>
      <c r="GN274" t="s">
        <v>83</v>
      </c>
      <c r="GO274">
        <v>1</v>
      </c>
      <c r="GP274" s="40">
        <f t="shared" si="368"/>
        <v>4</v>
      </c>
      <c r="GQ274">
        <v>0</v>
      </c>
      <c r="GR274" t="s">
        <v>83</v>
      </c>
      <c r="GS274">
        <v>3</v>
      </c>
      <c r="GT274" s="40">
        <f t="shared" si="328"/>
        <v>3</v>
      </c>
      <c r="GU274">
        <v>1</v>
      </c>
      <c r="GV274" t="s">
        <v>83</v>
      </c>
      <c r="GW274">
        <v>4</v>
      </c>
      <c r="GX274" s="40">
        <f t="shared" si="369"/>
        <v>0</v>
      </c>
      <c r="GY274" s="24">
        <f t="shared" si="370"/>
        <v>10</v>
      </c>
      <c r="GZ274" s="28">
        <f t="shared" si="329"/>
        <v>86</v>
      </c>
      <c r="HA274" t="s">
        <v>84</v>
      </c>
      <c r="HB274">
        <f t="shared" si="330"/>
        <v>9</v>
      </c>
      <c r="HC274" t="s">
        <v>85</v>
      </c>
      <c r="HD274">
        <f t="shared" si="384"/>
        <v>9</v>
      </c>
      <c r="HE274" t="s">
        <v>93</v>
      </c>
      <c r="HF274">
        <f t="shared" si="331"/>
        <v>9</v>
      </c>
      <c r="HG274" t="s">
        <v>94</v>
      </c>
      <c r="HH274">
        <f t="shared" si="389"/>
        <v>9</v>
      </c>
      <c r="HI274" t="s">
        <v>130</v>
      </c>
      <c r="HJ274">
        <f t="shared" si="371"/>
        <v>5</v>
      </c>
      <c r="HK274" t="s">
        <v>95</v>
      </c>
      <c r="HL274">
        <f t="shared" si="372"/>
        <v>5</v>
      </c>
      <c r="HM274" t="s">
        <v>90</v>
      </c>
      <c r="HN274">
        <f t="shared" si="332"/>
        <v>9</v>
      </c>
      <c r="HO274" t="s">
        <v>96</v>
      </c>
      <c r="HP274">
        <f t="shared" si="373"/>
        <v>9</v>
      </c>
      <c r="HQ274" t="s">
        <v>140</v>
      </c>
      <c r="HR274" s="1">
        <f t="shared" si="374"/>
        <v>0</v>
      </c>
      <c r="HS274" t="s">
        <v>92</v>
      </c>
      <c r="HT274" s="1">
        <f t="shared" si="375"/>
        <v>0</v>
      </c>
      <c r="HU274" t="s">
        <v>86</v>
      </c>
      <c r="HV274" s="1">
        <f t="shared" si="376"/>
        <v>6</v>
      </c>
      <c r="HW274" t="s">
        <v>129</v>
      </c>
      <c r="HX274" s="1">
        <f t="shared" si="377"/>
        <v>0</v>
      </c>
      <c r="HY274" t="s">
        <v>88</v>
      </c>
      <c r="HZ274" s="1">
        <f t="shared" si="378"/>
        <v>0</v>
      </c>
      <c r="IA274" t="s">
        <v>131</v>
      </c>
      <c r="IB274" s="1">
        <f t="shared" si="379"/>
        <v>0</v>
      </c>
      <c r="IC274" t="s">
        <v>134</v>
      </c>
      <c r="ID274" s="1">
        <f t="shared" si="380"/>
        <v>6</v>
      </c>
      <c r="IE274" t="s">
        <v>135</v>
      </c>
      <c r="IF274" s="1">
        <f t="shared" si="381"/>
        <v>0</v>
      </c>
      <c r="IG274">
        <f t="shared" si="386"/>
        <v>76</v>
      </c>
      <c r="IH274" s="1">
        <f t="shared" si="382"/>
        <v>162</v>
      </c>
    </row>
    <row r="275" spans="1:242" ht="14.65" thickBot="1" x14ac:dyDescent="0.5">
      <c r="A275" s="1">
        <v>272</v>
      </c>
      <c r="B275" s="45">
        <f t="shared" si="317"/>
        <v>167</v>
      </c>
      <c r="C275" s="14" t="s">
        <v>329</v>
      </c>
      <c r="D275" t="s">
        <v>715</v>
      </c>
      <c r="E275" s="15" t="s">
        <v>745</v>
      </c>
      <c r="F275" s="28">
        <f t="shared" si="318"/>
        <v>169</v>
      </c>
      <c r="H275" s="14">
        <v>2</v>
      </c>
      <c r="I275" t="s">
        <v>83</v>
      </c>
      <c r="J275">
        <v>3</v>
      </c>
      <c r="K275" s="40">
        <f t="shared" si="333"/>
        <v>3</v>
      </c>
      <c r="L275">
        <v>1</v>
      </c>
      <c r="M275" t="s">
        <v>83</v>
      </c>
      <c r="N275">
        <v>2</v>
      </c>
      <c r="O275" s="40">
        <f t="shared" si="387"/>
        <v>3</v>
      </c>
      <c r="P275">
        <v>2</v>
      </c>
      <c r="Q275" t="s">
        <v>83</v>
      </c>
      <c r="R275">
        <v>2</v>
      </c>
      <c r="S275" s="40">
        <f t="shared" si="334"/>
        <v>0</v>
      </c>
      <c r="T275">
        <v>2</v>
      </c>
      <c r="U275" t="s">
        <v>83</v>
      </c>
      <c r="V275">
        <v>1</v>
      </c>
      <c r="W275" s="40">
        <f t="shared" si="319"/>
        <v>0</v>
      </c>
      <c r="X275">
        <v>2</v>
      </c>
      <c r="Y275" t="s">
        <v>83</v>
      </c>
      <c r="Z275">
        <v>3</v>
      </c>
      <c r="AA275" s="40">
        <f t="shared" si="320"/>
        <v>4</v>
      </c>
      <c r="AB275">
        <v>3</v>
      </c>
      <c r="AC275" t="s">
        <v>83</v>
      </c>
      <c r="AD275">
        <v>2</v>
      </c>
      <c r="AE275" s="40">
        <f t="shared" si="335"/>
        <v>3</v>
      </c>
      <c r="AF275" s="24">
        <f t="shared" si="336"/>
        <v>13</v>
      </c>
      <c r="AG275" s="14">
        <v>3</v>
      </c>
      <c r="AH275" t="s">
        <v>83</v>
      </c>
      <c r="AI275">
        <v>1</v>
      </c>
      <c r="AJ275" s="40">
        <f t="shared" si="385"/>
        <v>3</v>
      </c>
      <c r="AK275">
        <v>2</v>
      </c>
      <c r="AL275" t="s">
        <v>83</v>
      </c>
      <c r="AM275">
        <v>2</v>
      </c>
      <c r="AN275" s="40">
        <f t="shared" si="337"/>
        <v>4</v>
      </c>
      <c r="AO275">
        <v>2</v>
      </c>
      <c r="AP275" t="s">
        <v>83</v>
      </c>
      <c r="AQ275">
        <v>1</v>
      </c>
      <c r="AR275" s="40">
        <f t="shared" si="316"/>
        <v>0</v>
      </c>
      <c r="AS275">
        <v>3</v>
      </c>
      <c r="AT275" t="s">
        <v>83</v>
      </c>
      <c r="AU275">
        <v>1</v>
      </c>
      <c r="AV275" s="40">
        <f t="shared" si="338"/>
        <v>0</v>
      </c>
      <c r="AW275">
        <v>2</v>
      </c>
      <c r="AX275" t="s">
        <v>83</v>
      </c>
      <c r="AY275">
        <v>3</v>
      </c>
      <c r="AZ275" s="40">
        <f t="shared" si="339"/>
        <v>3</v>
      </c>
      <c r="BA275">
        <v>1</v>
      </c>
      <c r="BB275" t="s">
        <v>83</v>
      </c>
      <c r="BC275">
        <v>3</v>
      </c>
      <c r="BD275" s="40">
        <f t="shared" si="321"/>
        <v>3</v>
      </c>
      <c r="BE275" s="24">
        <f t="shared" si="340"/>
        <v>13</v>
      </c>
      <c r="BF275" s="14">
        <v>4</v>
      </c>
      <c r="BG275" t="s">
        <v>83</v>
      </c>
      <c r="BH275">
        <v>1</v>
      </c>
      <c r="BI275" s="40">
        <f t="shared" si="341"/>
        <v>0</v>
      </c>
      <c r="BJ275">
        <v>2</v>
      </c>
      <c r="BK275" t="s">
        <v>83</v>
      </c>
      <c r="BL275">
        <v>2</v>
      </c>
      <c r="BM275" s="40">
        <f t="shared" si="342"/>
        <v>3</v>
      </c>
      <c r="BN275">
        <v>3</v>
      </c>
      <c r="BO275" t="s">
        <v>83</v>
      </c>
      <c r="BP275">
        <v>1</v>
      </c>
      <c r="BQ275" s="40">
        <f t="shared" si="322"/>
        <v>4</v>
      </c>
      <c r="BR275">
        <v>3</v>
      </c>
      <c r="BS275" t="s">
        <v>83</v>
      </c>
      <c r="BT275">
        <v>1</v>
      </c>
      <c r="BU275" s="40">
        <f t="shared" si="343"/>
        <v>4</v>
      </c>
      <c r="BV275">
        <v>1</v>
      </c>
      <c r="BW275" t="s">
        <v>83</v>
      </c>
      <c r="BX275">
        <v>3</v>
      </c>
      <c r="BY275" s="40">
        <f t="shared" si="344"/>
        <v>4</v>
      </c>
      <c r="BZ275">
        <v>1</v>
      </c>
      <c r="CA275" t="s">
        <v>83</v>
      </c>
      <c r="CB275">
        <v>3</v>
      </c>
      <c r="CC275" s="40">
        <f t="shared" si="345"/>
        <v>3</v>
      </c>
      <c r="CD275" s="24">
        <f t="shared" si="346"/>
        <v>18</v>
      </c>
      <c r="CE275" s="14">
        <v>2</v>
      </c>
      <c r="CF275" t="s">
        <v>83</v>
      </c>
      <c r="CG275">
        <v>1</v>
      </c>
      <c r="CH275" s="40">
        <f t="shared" si="347"/>
        <v>0</v>
      </c>
      <c r="CI275">
        <v>2</v>
      </c>
      <c r="CJ275" t="s">
        <v>83</v>
      </c>
      <c r="CK275">
        <v>3</v>
      </c>
      <c r="CL275" s="40">
        <f t="shared" si="348"/>
        <v>0</v>
      </c>
      <c r="CM275">
        <v>1</v>
      </c>
      <c r="CN275" t="s">
        <v>83</v>
      </c>
      <c r="CO275">
        <v>2</v>
      </c>
      <c r="CP275" s="40">
        <f t="shared" si="349"/>
        <v>4</v>
      </c>
      <c r="CQ275">
        <v>2</v>
      </c>
      <c r="CR275" t="s">
        <v>83</v>
      </c>
      <c r="CS275">
        <v>3</v>
      </c>
      <c r="CT275" s="40">
        <f t="shared" si="350"/>
        <v>0</v>
      </c>
      <c r="CU275">
        <v>0</v>
      </c>
      <c r="CV275" t="s">
        <v>83</v>
      </c>
      <c r="CW275">
        <v>2</v>
      </c>
      <c r="CX275" s="40">
        <f t="shared" si="351"/>
        <v>0</v>
      </c>
      <c r="CY275">
        <v>1</v>
      </c>
      <c r="CZ275" t="s">
        <v>83</v>
      </c>
      <c r="DA275">
        <v>2</v>
      </c>
      <c r="DB275" s="40">
        <f t="shared" si="352"/>
        <v>0</v>
      </c>
      <c r="DC275" s="24">
        <f t="shared" si="353"/>
        <v>4</v>
      </c>
      <c r="DD275" s="14">
        <v>3</v>
      </c>
      <c r="DE275" t="s">
        <v>83</v>
      </c>
      <c r="DF275">
        <v>2</v>
      </c>
      <c r="DG275" s="40">
        <f t="shared" si="383"/>
        <v>0</v>
      </c>
      <c r="DH275">
        <v>2</v>
      </c>
      <c r="DI275" t="s">
        <v>83</v>
      </c>
      <c r="DJ275">
        <v>1</v>
      </c>
      <c r="DK275" s="40">
        <f t="shared" si="323"/>
        <v>3</v>
      </c>
      <c r="DL275">
        <v>2</v>
      </c>
      <c r="DM275" t="s">
        <v>83</v>
      </c>
      <c r="DN275">
        <v>1</v>
      </c>
      <c r="DO275" s="40">
        <f t="shared" si="354"/>
        <v>0</v>
      </c>
      <c r="DP275">
        <v>1</v>
      </c>
      <c r="DQ275" t="s">
        <v>83</v>
      </c>
      <c r="DR275">
        <v>3</v>
      </c>
      <c r="DS275" s="40">
        <f t="shared" si="314"/>
        <v>0</v>
      </c>
      <c r="DT275">
        <v>2</v>
      </c>
      <c r="DU275" t="s">
        <v>83</v>
      </c>
      <c r="DV275">
        <v>2</v>
      </c>
      <c r="DW275" s="40">
        <f t="shared" si="315"/>
        <v>1</v>
      </c>
      <c r="DX275">
        <v>1</v>
      </c>
      <c r="DY275" t="s">
        <v>83</v>
      </c>
      <c r="DZ275">
        <v>3</v>
      </c>
      <c r="EA275" s="39">
        <f t="shared" si="355"/>
        <v>4</v>
      </c>
      <c r="EB275" s="24">
        <f t="shared" si="324"/>
        <v>8</v>
      </c>
      <c r="EC275" s="14">
        <v>1</v>
      </c>
      <c r="ED275" t="s">
        <v>83</v>
      </c>
      <c r="EE275">
        <v>3</v>
      </c>
      <c r="EF275" s="40">
        <f t="shared" si="356"/>
        <v>0</v>
      </c>
      <c r="EG275">
        <v>3</v>
      </c>
      <c r="EH275" t="s">
        <v>83</v>
      </c>
      <c r="EI275">
        <v>2</v>
      </c>
      <c r="EJ275" s="40">
        <f t="shared" si="357"/>
        <v>4</v>
      </c>
      <c r="EK275">
        <v>3</v>
      </c>
      <c r="EL275" t="s">
        <v>83</v>
      </c>
      <c r="EM275">
        <v>1</v>
      </c>
      <c r="EN275" s="40">
        <f t="shared" si="388"/>
        <v>0</v>
      </c>
      <c r="EO275">
        <v>3</v>
      </c>
      <c r="EP275" t="s">
        <v>83</v>
      </c>
      <c r="EQ275">
        <v>2</v>
      </c>
      <c r="ER275" s="40">
        <f t="shared" si="358"/>
        <v>3</v>
      </c>
      <c r="ES275">
        <v>2</v>
      </c>
      <c r="ET275" t="s">
        <v>83</v>
      </c>
      <c r="EU275">
        <v>3</v>
      </c>
      <c r="EV275" s="40">
        <f t="shared" si="359"/>
        <v>0</v>
      </c>
      <c r="EW275">
        <v>2</v>
      </c>
      <c r="EX275" t="s">
        <v>83</v>
      </c>
      <c r="EY275">
        <v>1</v>
      </c>
      <c r="EZ275" s="40">
        <f t="shared" si="360"/>
        <v>0</v>
      </c>
      <c r="FA275" s="24">
        <f t="shared" si="361"/>
        <v>7</v>
      </c>
      <c r="FB275" s="14">
        <v>2</v>
      </c>
      <c r="FC275" t="s">
        <v>83</v>
      </c>
      <c r="FD275">
        <v>0</v>
      </c>
      <c r="FE275" s="40">
        <f t="shared" si="362"/>
        <v>3</v>
      </c>
      <c r="FF275">
        <v>4</v>
      </c>
      <c r="FG275" t="s">
        <v>83</v>
      </c>
      <c r="FH275">
        <v>0</v>
      </c>
      <c r="FI275" s="40">
        <f t="shared" si="363"/>
        <v>3</v>
      </c>
      <c r="FJ275">
        <v>3</v>
      </c>
      <c r="FK275" t="s">
        <v>83</v>
      </c>
      <c r="FL275">
        <v>2</v>
      </c>
      <c r="FM275" s="40">
        <f t="shared" si="364"/>
        <v>0</v>
      </c>
      <c r="FN275">
        <v>3</v>
      </c>
      <c r="FO275" t="s">
        <v>83</v>
      </c>
      <c r="FP275">
        <v>1</v>
      </c>
      <c r="FQ275" s="40">
        <f t="shared" si="325"/>
        <v>3</v>
      </c>
      <c r="FR275">
        <v>1</v>
      </c>
      <c r="FS275" t="s">
        <v>83</v>
      </c>
      <c r="FT275">
        <v>3</v>
      </c>
      <c r="FU275" s="40">
        <f t="shared" si="365"/>
        <v>3</v>
      </c>
      <c r="FV275">
        <v>1</v>
      </c>
      <c r="FW275" t="s">
        <v>83</v>
      </c>
      <c r="FX275">
        <v>4</v>
      </c>
      <c r="FY275" s="40">
        <f t="shared" si="326"/>
        <v>0</v>
      </c>
      <c r="FZ275" s="24">
        <f t="shared" si="327"/>
        <v>12</v>
      </c>
      <c r="GA275" s="14">
        <v>2</v>
      </c>
      <c r="GB275" t="s">
        <v>83</v>
      </c>
      <c r="GC275">
        <v>1</v>
      </c>
      <c r="GD275" s="40">
        <f t="shared" si="366"/>
        <v>0</v>
      </c>
      <c r="GE275">
        <v>3</v>
      </c>
      <c r="GF275" t="s">
        <v>83</v>
      </c>
      <c r="GG275">
        <v>1</v>
      </c>
      <c r="GH275" s="40">
        <f t="shared" si="390"/>
        <v>3</v>
      </c>
      <c r="GI275">
        <v>2</v>
      </c>
      <c r="GJ275" t="s">
        <v>83</v>
      </c>
      <c r="GK275">
        <v>1</v>
      </c>
      <c r="GL275" s="40">
        <f t="shared" si="367"/>
        <v>0</v>
      </c>
      <c r="GM275">
        <v>3</v>
      </c>
      <c r="GN275" t="s">
        <v>83</v>
      </c>
      <c r="GO275">
        <v>1</v>
      </c>
      <c r="GP275" s="40">
        <f t="shared" si="368"/>
        <v>4</v>
      </c>
      <c r="GQ275">
        <v>2</v>
      </c>
      <c r="GR275" t="s">
        <v>83</v>
      </c>
      <c r="GS275">
        <v>3</v>
      </c>
      <c r="GT275" s="40">
        <f t="shared" si="328"/>
        <v>3</v>
      </c>
      <c r="GU275">
        <v>2</v>
      </c>
      <c r="GV275" t="s">
        <v>83</v>
      </c>
      <c r="GW275">
        <v>3</v>
      </c>
      <c r="GX275" s="40">
        <f t="shared" si="369"/>
        <v>0</v>
      </c>
      <c r="GY275" s="24">
        <f t="shared" si="370"/>
        <v>10</v>
      </c>
      <c r="GZ275" s="28">
        <f t="shared" si="329"/>
        <v>85</v>
      </c>
      <c r="HA275" t="s">
        <v>84</v>
      </c>
      <c r="HB275">
        <f t="shared" si="330"/>
        <v>9</v>
      </c>
      <c r="HC275" t="s">
        <v>85</v>
      </c>
      <c r="HD275">
        <f t="shared" si="384"/>
        <v>9</v>
      </c>
      <c r="HE275" t="s">
        <v>93</v>
      </c>
      <c r="HF275">
        <f t="shared" si="331"/>
        <v>9</v>
      </c>
      <c r="HG275" t="s">
        <v>94</v>
      </c>
      <c r="HH275">
        <f t="shared" si="389"/>
        <v>9</v>
      </c>
      <c r="HI275" t="s">
        <v>88</v>
      </c>
      <c r="HJ275">
        <f t="shared" si="371"/>
        <v>0</v>
      </c>
      <c r="HK275" t="s">
        <v>131</v>
      </c>
      <c r="HL275">
        <f t="shared" si="372"/>
        <v>0</v>
      </c>
      <c r="HM275" t="s">
        <v>90</v>
      </c>
      <c r="HN275">
        <f t="shared" si="332"/>
        <v>9</v>
      </c>
      <c r="HO275" t="s">
        <v>96</v>
      </c>
      <c r="HP275">
        <f t="shared" si="373"/>
        <v>9</v>
      </c>
      <c r="HQ275" t="s">
        <v>132</v>
      </c>
      <c r="HR275" s="1">
        <f t="shared" si="374"/>
        <v>6</v>
      </c>
      <c r="HS275" t="s">
        <v>92</v>
      </c>
      <c r="HT275" s="1">
        <f t="shared" si="375"/>
        <v>0</v>
      </c>
      <c r="HU275" t="s">
        <v>86</v>
      </c>
      <c r="HV275" s="1">
        <f t="shared" si="376"/>
        <v>6</v>
      </c>
      <c r="HW275" t="s">
        <v>129</v>
      </c>
      <c r="HX275" s="1">
        <f t="shared" si="377"/>
        <v>0</v>
      </c>
      <c r="HY275" t="s">
        <v>130</v>
      </c>
      <c r="HZ275" s="1">
        <f t="shared" si="378"/>
        <v>6</v>
      </c>
      <c r="IA275" t="s">
        <v>142</v>
      </c>
      <c r="IB275" s="1">
        <f t="shared" si="379"/>
        <v>0</v>
      </c>
      <c r="IC275" t="s">
        <v>134</v>
      </c>
      <c r="ID275" s="1">
        <f t="shared" si="380"/>
        <v>6</v>
      </c>
      <c r="IE275" t="s">
        <v>91</v>
      </c>
      <c r="IF275" s="1">
        <f t="shared" si="381"/>
        <v>6</v>
      </c>
      <c r="IG275">
        <f t="shared" si="386"/>
        <v>84</v>
      </c>
      <c r="IH275" s="1">
        <f t="shared" si="382"/>
        <v>169</v>
      </c>
    </row>
    <row r="276" spans="1:242" ht="14.65" thickBot="1" x14ac:dyDescent="0.5">
      <c r="A276" s="1">
        <v>273</v>
      </c>
      <c r="B276" s="45">
        <f t="shared" si="317"/>
        <v>593</v>
      </c>
      <c r="C276" s="14" t="s">
        <v>514</v>
      </c>
      <c r="D276" t="s">
        <v>716</v>
      </c>
      <c r="E276" s="15" t="s">
        <v>745</v>
      </c>
      <c r="F276" s="28">
        <f t="shared" si="318"/>
        <v>135</v>
      </c>
      <c r="H276" s="14">
        <v>0</v>
      </c>
      <c r="I276" t="s">
        <v>83</v>
      </c>
      <c r="J276">
        <v>3</v>
      </c>
      <c r="K276" s="40">
        <f t="shared" si="333"/>
        <v>3</v>
      </c>
      <c r="L276">
        <v>3</v>
      </c>
      <c r="M276" t="s">
        <v>83</v>
      </c>
      <c r="N276">
        <v>2</v>
      </c>
      <c r="O276" s="40">
        <f t="shared" si="387"/>
        <v>0</v>
      </c>
      <c r="P276">
        <v>3</v>
      </c>
      <c r="Q276" t="s">
        <v>83</v>
      </c>
      <c r="R276">
        <v>3</v>
      </c>
      <c r="S276" s="40">
        <f t="shared" si="334"/>
        <v>0</v>
      </c>
      <c r="T276">
        <v>4</v>
      </c>
      <c r="U276" t="s">
        <v>83</v>
      </c>
      <c r="V276">
        <v>3</v>
      </c>
      <c r="W276" s="40">
        <f t="shared" si="319"/>
        <v>0</v>
      </c>
      <c r="X276">
        <v>2</v>
      </c>
      <c r="Y276" t="s">
        <v>83</v>
      </c>
      <c r="Z276">
        <v>1</v>
      </c>
      <c r="AA276" s="40">
        <f t="shared" si="320"/>
        <v>0</v>
      </c>
      <c r="AB276">
        <v>4</v>
      </c>
      <c r="AC276" t="s">
        <v>83</v>
      </c>
      <c r="AD276">
        <v>3</v>
      </c>
      <c r="AE276" s="40">
        <f t="shared" si="335"/>
        <v>3</v>
      </c>
      <c r="AF276" s="24">
        <f t="shared" si="336"/>
        <v>6</v>
      </c>
      <c r="AG276" s="14">
        <v>2</v>
      </c>
      <c r="AH276" t="s">
        <v>83</v>
      </c>
      <c r="AI276">
        <v>0</v>
      </c>
      <c r="AJ276" s="40">
        <f t="shared" si="385"/>
        <v>3</v>
      </c>
      <c r="AK276">
        <v>2</v>
      </c>
      <c r="AL276" t="s">
        <v>83</v>
      </c>
      <c r="AM276">
        <v>3</v>
      </c>
      <c r="AN276" s="40">
        <f t="shared" si="337"/>
        <v>0</v>
      </c>
      <c r="AO276">
        <v>2</v>
      </c>
      <c r="AP276" t="s">
        <v>83</v>
      </c>
      <c r="AQ276">
        <v>4</v>
      </c>
      <c r="AR276" s="40">
        <f t="shared" si="316"/>
        <v>4</v>
      </c>
      <c r="AS276">
        <v>2</v>
      </c>
      <c r="AT276" t="s">
        <v>83</v>
      </c>
      <c r="AU276">
        <v>3</v>
      </c>
      <c r="AV276" s="40">
        <f t="shared" si="338"/>
        <v>0</v>
      </c>
      <c r="AW276">
        <v>3</v>
      </c>
      <c r="AX276" t="s">
        <v>83</v>
      </c>
      <c r="AY276">
        <v>5</v>
      </c>
      <c r="AZ276" s="40">
        <f t="shared" si="339"/>
        <v>3</v>
      </c>
      <c r="BA276">
        <v>3</v>
      </c>
      <c r="BB276" t="s">
        <v>83</v>
      </c>
      <c r="BC276">
        <v>2</v>
      </c>
      <c r="BD276" s="40">
        <f t="shared" si="321"/>
        <v>0</v>
      </c>
      <c r="BE276" s="24">
        <f t="shared" si="340"/>
        <v>10</v>
      </c>
      <c r="BF276" s="14">
        <v>2</v>
      </c>
      <c r="BG276" t="s">
        <v>83</v>
      </c>
      <c r="BH276">
        <v>3</v>
      </c>
      <c r="BI276" s="40">
        <f t="shared" si="341"/>
        <v>4</v>
      </c>
      <c r="BJ276">
        <v>2</v>
      </c>
      <c r="BK276" t="s">
        <v>83</v>
      </c>
      <c r="BL276">
        <v>3</v>
      </c>
      <c r="BM276" s="40">
        <f t="shared" si="342"/>
        <v>0</v>
      </c>
      <c r="BN276">
        <v>3</v>
      </c>
      <c r="BO276" t="s">
        <v>83</v>
      </c>
      <c r="BP276">
        <v>2</v>
      </c>
      <c r="BQ276" s="40">
        <f t="shared" si="322"/>
        <v>3</v>
      </c>
      <c r="BR276">
        <v>2</v>
      </c>
      <c r="BS276" t="s">
        <v>83</v>
      </c>
      <c r="BT276">
        <v>3</v>
      </c>
      <c r="BU276" s="40">
        <f t="shared" si="343"/>
        <v>0</v>
      </c>
      <c r="BV276">
        <v>2</v>
      </c>
      <c r="BW276" t="s">
        <v>83</v>
      </c>
      <c r="BX276">
        <v>3</v>
      </c>
      <c r="BY276" s="40">
        <f t="shared" si="344"/>
        <v>3</v>
      </c>
      <c r="BZ276">
        <v>3</v>
      </c>
      <c r="CA276" t="s">
        <v>83</v>
      </c>
      <c r="CB276">
        <v>2</v>
      </c>
      <c r="CC276" s="40">
        <f t="shared" si="345"/>
        <v>0</v>
      </c>
      <c r="CD276" s="24">
        <f t="shared" si="346"/>
        <v>10</v>
      </c>
      <c r="CE276" s="14">
        <v>2</v>
      </c>
      <c r="CF276" t="s">
        <v>83</v>
      </c>
      <c r="CG276">
        <v>0</v>
      </c>
      <c r="CH276" s="40">
        <f t="shared" si="347"/>
        <v>0</v>
      </c>
      <c r="CI276">
        <v>3</v>
      </c>
      <c r="CJ276" t="s">
        <v>83</v>
      </c>
      <c r="CK276">
        <v>3</v>
      </c>
      <c r="CL276" s="40">
        <f t="shared" si="348"/>
        <v>0</v>
      </c>
      <c r="CM276">
        <v>0</v>
      </c>
      <c r="CN276" t="s">
        <v>83</v>
      </c>
      <c r="CO276">
        <v>3</v>
      </c>
      <c r="CP276" s="40">
        <f t="shared" si="349"/>
        <v>3</v>
      </c>
      <c r="CQ276">
        <v>0</v>
      </c>
      <c r="CR276" t="s">
        <v>83</v>
      </c>
      <c r="CS276">
        <v>0</v>
      </c>
      <c r="CT276" s="40">
        <f t="shared" si="350"/>
        <v>0</v>
      </c>
      <c r="CU276">
        <v>3</v>
      </c>
      <c r="CV276" t="s">
        <v>83</v>
      </c>
      <c r="CW276">
        <v>0</v>
      </c>
      <c r="CX276" s="40">
        <f t="shared" si="351"/>
        <v>3</v>
      </c>
      <c r="CY276">
        <v>0</v>
      </c>
      <c r="CZ276" t="s">
        <v>83</v>
      </c>
      <c r="DA276">
        <v>2</v>
      </c>
      <c r="DB276" s="40">
        <f t="shared" si="352"/>
        <v>0</v>
      </c>
      <c r="DC276" s="24">
        <f t="shared" si="353"/>
        <v>6</v>
      </c>
      <c r="DD276" s="14">
        <v>6</v>
      </c>
      <c r="DE276" t="s">
        <v>83</v>
      </c>
      <c r="DF276">
        <v>0</v>
      </c>
      <c r="DG276" s="40">
        <f t="shared" si="383"/>
        <v>0</v>
      </c>
      <c r="DH276">
        <v>1</v>
      </c>
      <c r="DI276" t="s">
        <v>83</v>
      </c>
      <c r="DJ276">
        <v>0</v>
      </c>
      <c r="DK276" s="40">
        <f t="shared" si="323"/>
        <v>3</v>
      </c>
      <c r="DL276">
        <v>1</v>
      </c>
      <c r="DM276" t="s">
        <v>83</v>
      </c>
      <c r="DN276">
        <v>0</v>
      </c>
      <c r="DO276" s="40">
        <f t="shared" si="354"/>
        <v>0</v>
      </c>
      <c r="DP276">
        <v>0</v>
      </c>
      <c r="DQ276" t="s">
        <v>83</v>
      </c>
      <c r="DR276">
        <v>0</v>
      </c>
      <c r="DS276" s="40">
        <f t="shared" si="314"/>
        <v>4</v>
      </c>
      <c r="DT276">
        <v>1</v>
      </c>
      <c r="DU276" t="s">
        <v>83</v>
      </c>
      <c r="DV276">
        <v>1</v>
      </c>
      <c r="DW276" s="40">
        <f t="shared" si="315"/>
        <v>1</v>
      </c>
      <c r="DX276">
        <v>0</v>
      </c>
      <c r="DY276" t="s">
        <v>83</v>
      </c>
      <c r="DZ276">
        <v>3</v>
      </c>
      <c r="EA276" s="39">
        <f t="shared" si="355"/>
        <v>3</v>
      </c>
      <c r="EB276" s="24">
        <f t="shared" si="324"/>
        <v>11</v>
      </c>
      <c r="EC276" s="14">
        <v>0</v>
      </c>
      <c r="ED276" t="s">
        <v>83</v>
      </c>
      <c r="EE276">
        <v>0</v>
      </c>
      <c r="EF276" s="40">
        <f t="shared" si="356"/>
        <v>6</v>
      </c>
      <c r="EG276">
        <v>0</v>
      </c>
      <c r="EH276" t="s">
        <v>83</v>
      </c>
      <c r="EI276">
        <v>3</v>
      </c>
      <c r="EJ276" s="40">
        <f t="shared" si="357"/>
        <v>0</v>
      </c>
      <c r="EK276">
        <v>0</v>
      </c>
      <c r="EL276" t="s">
        <v>83</v>
      </c>
      <c r="EM276">
        <v>0</v>
      </c>
      <c r="EN276" s="40">
        <f t="shared" si="388"/>
        <v>0</v>
      </c>
      <c r="EO276">
        <v>0</v>
      </c>
      <c r="EP276" t="s">
        <v>83</v>
      </c>
      <c r="EQ276">
        <v>3</v>
      </c>
      <c r="ER276" s="40">
        <f t="shared" si="358"/>
        <v>0</v>
      </c>
      <c r="ES276">
        <v>0</v>
      </c>
      <c r="ET276" t="s">
        <v>83</v>
      </c>
      <c r="EU276">
        <v>0</v>
      </c>
      <c r="EV276" s="40">
        <f t="shared" si="359"/>
        <v>6</v>
      </c>
      <c r="EW276">
        <v>1</v>
      </c>
      <c r="EX276" t="s">
        <v>83</v>
      </c>
      <c r="EY276">
        <v>0</v>
      </c>
      <c r="EZ276" s="40">
        <f t="shared" si="360"/>
        <v>0</v>
      </c>
      <c r="FA276" s="24">
        <f t="shared" si="361"/>
        <v>12</v>
      </c>
      <c r="FB276" s="14">
        <v>2</v>
      </c>
      <c r="FC276" t="s">
        <v>83</v>
      </c>
      <c r="FD276">
        <v>1</v>
      </c>
      <c r="FE276" s="40">
        <f t="shared" si="362"/>
        <v>4</v>
      </c>
      <c r="FF276">
        <v>0</v>
      </c>
      <c r="FG276" t="s">
        <v>83</v>
      </c>
      <c r="FH276">
        <v>0</v>
      </c>
      <c r="FI276" s="40">
        <f t="shared" si="363"/>
        <v>0</v>
      </c>
      <c r="FJ276">
        <v>0</v>
      </c>
      <c r="FK276" t="s">
        <v>83</v>
      </c>
      <c r="FL276">
        <v>0</v>
      </c>
      <c r="FM276" s="40">
        <f t="shared" si="364"/>
        <v>3</v>
      </c>
      <c r="FN276">
        <v>1</v>
      </c>
      <c r="FO276" t="s">
        <v>83</v>
      </c>
      <c r="FP276">
        <v>3</v>
      </c>
      <c r="FQ276" s="40">
        <f t="shared" si="325"/>
        <v>0</v>
      </c>
      <c r="FR276">
        <v>0</v>
      </c>
      <c r="FS276" t="s">
        <v>83</v>
      </c>
      <c r="FT276">
        <v>4</v>
      </c>
      <c r="FU276" s="40">
        <f t="shared" si="365"/>
        <v>3</v>
      </c>
      <c r="FV276">
        <v>0</v>
      </c>
      <c r="FW276" t="s">
        <v>83</v>
      </c>
      <c r="FX276">
        <v>0</v>
      </c>
      <c r="FY276" s="40">
        <f t="shared" si="326"/>
        <v>0</v>
      </c>
      <c r="FZ276" s="24">
        <f t="shared" si="327"/>
        <v>10</v>
      </c>
      <c r="GA276" s="14">
        <v>0</v>
      </c>
      <c r="GB276" t="s">
        <v>83</v>
      </c>
      <c r="GC276">
        <v>0</v>
      </c>
      <c r="GD276" s="40">
        <f t="shared" si="366"/>
        <v>6</v>
      </c>
      <c r="GE276">
        <v>1</v>
      </c>
      <c r="GF276" t="s">
        <v>83</v>
      </c>
      <c r="GG276">
        <v>0</v>
      </c>
      <c r="GH276" s="40">
        <f t="shared" si="390"/>
        <v>4</v>
      </c>
      <c r="GI276">
        <v>0</v>
      </c>
      <c r="GJ276" t="s">
        <v>83</v>
      </c>
      <c r="GK276">
        <v>0</v>
      </c>
      <c r="GL276" s="40">
        <f t="shared" si="367"/>
        <v>0</v>
      </c>
      <c r="GM276">
        <v>1</v>
      </c>
      <c r="GN276" t="s">
        <v>83</v>
      </c>
      <c r="GO276">
        <v>1</v>
      </c>
      <c r="GP276" s="40">
        <f t="shared" si="368"/>
        <v>0</v>
      </c>
      <c r="GQ276">
        <v>1</v>
      </c>
      <c r="GR276" t="s">
        <v>83</v>
      </c>
      <c r="GS276">
        <v>1</v>
      </c>
      <c r="GT276" s="40">
        <f t="shared" si="328"/>
        <v>0</v>
      </c>
      <c r="GU276">
        <v>0</v>
      </c>
      <c r="GV276" t="s">
        <v>83</v>
      </c>
      <c r="GW276">
        <v>1</v>
      </c>
      <c r="GX276" s="40">
        <f t="shared" si="369"/>
        <v>0</v>
      </c>
      <c r="GY276" s="24">
        <f t="shared" si="370"/>
        <v>10</v>
      </c>
      <c r="GZ276" s="28">
        <f t="shared" si="329"/>
        <v>75</v>
      </c>
      <c r="HA276" t="s">
        <v>299</v>
      </c>
      <c r="HB276">
        <f t="shared" si="330"/>
        <v>0</v>
      </c>
      <c r="HC276" t="s">
        <v>137</v>
      </c>
      <c r="HD276">
        <f t="shared" si="384"/>
        <v>5</v>
      </c>
      <c r="HE276" t="s">
        <v>133</v>
      </c>
      <c r="HF276">
        <f t="shared" si="331"/>
        <v>0</v>
      </c>
      <c r="HG276" t="s">
        <v>717</v>
      </c>
      <c r="HH276">
        <f t="shared" si="389"/>
        <v>5</v>
      </c>
      <c r="HI276" t="s">
        <v>337</v>
      </c>
      <c r="HJ276">
        <f t="shared" si="371"/>
        <v>0</v>
      </c>
      <c r="HK276" t="s">
        <v>706</v>
      </c>
      <c r="HL276">
        <f t="shared" si="372"/>
        <v>0</v>
      </c>
      <c r="HM276" t="s">
        <v>339</v>
      </c>
      <c r="HN276">
        <f t="shared" si="332"/>
        <v>5</v>
      </c>
      <c r="HO276" t="s">
        <v>340</v>
      </c>
      <c r="HP276">
        <f t="shared" si="373"/>
        <v>9</v>
      </c>
      <c r="HQ276" t="s">
        <v>161</v>
      </c>
      <c r="HR276" s="1">
        <f t="shared" si="374"/>
        <v>5</v>
      </c>
      <c r="HS276" t="s">
        <v>85</v>
      </c>
      <c r="HT276" s="1">
        <f t="shared" si="375"/>
        <v>5</v>
      </c>
      <c r="HU276" t="s">
        <v>93</v>
      </c>
      <c r="HV276" s="1">
        <f t="shared" si="376"/>
        <v>5</v>
      </c>
      <c r="HW276" t="s">
        <v>334</v>
      </c>
      <c r="HX276" s="1">
        <f t="shared" si="377"/>
        <v>5</v>
      </c>
      <c r="HY276" t="s">
        <v>341</v>
      </c>
      <c r="HZ276" s="1">
        <f t="shared" si="378"/>
        <v>5</v>
      </c>
      <c r="IA276" t="s">
        <v>718</v>
      </c>
      <c r="IB276" s="1">
        <f t="shared" si="379"/>
        <v>5</v>
      </c>
      <c r="IC276" t="s">
        <v>343</v>
      </c>
      <c r="ID276" s="1">
        <f t="shared" si="380"/>
        <v>0</v>
      </c>
      <c r="IE276" t="s">
        <v>442</v>
      </c>
      <c r="IF276" s="1">
        <f t="shared" si="381"/>
        <v>6</v>
      </c>
      <c r="IG276">
        <f t="shared" si="386"/>
        <v>60</v>
      </c>
      <c r="IH276" s="1">
        <f t="shared" si="382"/>
        <v>135</v>
      </c>
    </row>
    <row r="277" spans="1:242" ht="14.65" thickBot="1" x14ac:dyDescent="0.5">
      <c r="A277" s="1">
        <v>274</v>
      </c>
      <c r="B277" s="45">
        <f t="shared" si="317"/>
        <v>475</v>
      </c>
      <c r="C277" s="14" t="s">
        <v>719</v>
      </c>
      <c r="D277" t="s">
        <v>720</v>
      </c>
      <c r="E277" s="15" t="s">
        <v>745</v>
      </c>
      <c r="F277" s="28">
        <f t="shared" si="318"/>
        <v>145</v>
      </c>
      <c r="H277" s="14">
        <v>2</v>
      </c>
      <c r="I277" t="s">
        <v>83</v>
      </c>
      <c r="J277">
        <v>2</v>
      </c>
      <c r="K277" s="40">
        <f t="shared" si="333"/>
        <v>0</v>
      </c>
      <c r="L277">
        <v>1</v>
      </c>
      <c r="M277" t="s">
        <v>83</v>
      </c>
      <c r="N277">
        <v>2</v>
      </c>
      <c r="O277" s="40">
        <f t="shared" si="387"/>
        <v>3</v>
      </c>
      <c r="P277">
        <v>2</v>
      </c>
      <c r="Q277" t="s">
        <v>83</v>
      </c>
      <c r="R277">
        <v>1</v>
      </c>
      <c r="S277" s="40">
        <f t="shared" si="334"/>
        <v>0</v>
      </c>
      <c r="T277">
        <v>2</v>
      </c>
      <c r="U277" t="s">
        <v>83</v>
      </c>
      <c r="V277">
        <v>2</v>
      </c>
      <c r="W277" s="40">
        <f t="shared" si="319"/>
        <v>4</v>
      </c>
      <c r="X277">
        <v>2</v>
      </c>
      <c r="Y277" t="s">
        <v>83</v>
      </c>
      <c r="Z277">
        <v>2</v>
      </c>
      <c r="AA277" s="40">
        <f t="shared" si="320"/>
        <v>0</v>
      </c>
      <c r="AB277">
        <v>1</v>
      </c>
      <c r="AC277" t="s">
        <v>83</v>
      </c>
      <c r="AD277">
        <v>1</v>
      </c>
      <c r="AE277" s="40">
        <f t="shared" si="335"/>
        <v>0</v>
      </c>
      <c r="AF277" s="24">
        <f t="shared" si="336"/>
        <v>7</v>
      </c>
      <c r="AG277" s="14">
        <v>2</v>
      </c>
      <c r="AH277" t="s">
        <v>83</v>
      </c>
      <c r="AI277">
        <v>1</v>
      </c>
      <c r="AJ277" s="40">
        <f t="shared" si="385"/>
        <v>3</v>
      </c>
      <c r="AK277">
        <v>2</v>
      </c>
      <c r="AL277" t="s">
        <v>83</v>
      </c>
      <c r="AM277">
        <v>2</v>
      </c>
      <c r="AN277" s="40">
        <f t="shared" si="337"/>
        <v>4</v>
      </c>
      <c r="AO277">
        <v>2</v>
      </c>
      <c r="AP277" t="s">
        <v>83</v>
      </c>
      <c r="AQ277">
        <v>1</v>
      </c>
      <c r="AR277" s="40">
        <f t="shared" si="316"/>
        <v>0</v>
      </c>
      <c r="AS277">
        <v>2</v>
      </c>
      <c r="AT277" t="s">
        <v>83</v>
      </c>
      <c r="AU277">
        <v>2</v>
      </c>
      <c r="AV277" s="40">
        <f t="shared" si="338"/>
        <v>3</v>
      </c>
      <c r="AW277">
        <v>2</v>
      </c>
      <c r="AX277" t="s">
        <v>83</v>
      </c>
      <c r="AY277">
        <v>2</v>
      </c>
      <c r="AZ277" s="40">
        <f t="shared" si="339"/>
        <v>0</v>
      </c>
      <c r="BA277">
        <v>1</v>
      </c>
      <c r="BB277" t="s">
        <v>83</v>
      </c>
      <c r="BC277">
        <v>2</v>
      </c>
      <c r="BD277" s="40">
        <f t="shared" si="321"/>
        <v>4</v>
      </c>
      <c r="BE277" s="24">
        <f t="shared" si="340"/>
        <v>14</v>
      </c>
      <c r="BF277" s="14">
        <v>1</v>
      </c>
      <c r="BG277" t="s">
        <v>83</v>
      </c>
      <c r="BH277">
        <v>1</v>
      </c>
      <c r="BI277" s="40">
        <f t="shared" si="341"/>
        <v>0</v>
      </c>
      <c r="BJ277">
        <v>1</v>
      </c>
      <c r="BK277" t="s">
        <v>83</v>
      </c>
      <c r="BL277">
        <v>2</v>
      </c>
      <c r="BM277" s="40">
        <f t="shared" si="342"/>
        <v>0</v>
      </c>
      <c r="BN277">
        <v>2</v>
      </c>
      <c r="BO277" t="s">
        <v>83</v>
      </c>
      <c r="BP277">
        <v>1</v>
      </c>
      <c r="BQ277" s="40">
        <f t="shared" si="322"/>
        <v>3</v>
      </c>
      <c r="BR277">
        <v>2</v>
      </c>
      <c r="BS277" t="s">
        <v>83</v>
      </c>
      <c r="BT277">
        <v>1</v>
      </c>
      <c r="BU277" s="40">
        <f t="shared" si="343"/>
        <v>3</v>
      </c>
      <c r="BV277">
        <v>3</v>
      </c>
      <c r="BW277" t="s">
        <v>83</v>
      </c>
      <c r="BX277">
        <v>1</v>
      </c>
      <c r="BY277" s="40">
        <f t="shared" si="344"/>
        <v>0</v>
      </c>
      <c r="BZ277">
        <v>1</v>
      </c>
      <c r="CA277" t="s">
        <v>83</v>
      </c>
      <c r="CB277">
        <v>2</v>
      </c>
      <c r="CC277" s="40">
        <f t="shared" si="345"/>
        <v>6</v>
      </c>
      <c r="CD277" s="24">
        <f t="shared" si="346"/>
        <v>12</v>
      </c>
      <c r="CE277" s="14">
        <v>2</v>
      </c>
      <c r="CF277" t="s">
        <v>83</v>
      </c>
      <c r="CG277">
        <v>1</v>
      </c>
      <c r="CH277" s="40">
        <f t="shared" si="347"/>
        <v>0</v>
      </c>
      <c r="CI277">
        <v>4</v>
      </c>
      <c r="CJ277" t="s">
        <v>83</v>
      </c>
      <c r="CK277">
        <v>3</v>
      </c>
      <c r="CL277" s="40">
        <f t="shared" si="348"/>
        <v>3</v>
      </c>
      <c r="CM277">
        <v>1</v>
      </c>
      <c r="CN277" t="s">
        <v>83</v>
      </c>
      <c r="CO277">
        <v>1</v>
      </c>
      <c r="CP277" s="40">
        <f t="shared" si="349"/>
        <v>0</v>
      </c>
      <c r="CQ277">
        <v>3</v>
      </c>
      <c r="CR277" t="s">
        <v>83</v>
      </c>
      <c r="CS277">
        <v>2</v>
      </c>
      <c r="CT277" s="40">
        <f t="shared" si="350"/>
        <v>4</v>
      </c>
      <c r="CU277">
        <v>2</v>
      </c>
      <c r="CV277" t="s">
        <v>83</v>
      </c>
      <c r="CW277">
        <v>2</v>
      </c>
      <c r="CX277" s="40">
        <f t="shared" si="351"/>
        <v>0</v>
      </c>
      <c r="CY277">
        <v>1</v>
      </c>
      <c r="CZ277" t="s">
        <v>83</v>
      </c>
      <c r="DA277">
        <v>3</v>
      </c>
      <c r="DB277" s="40">
        <f t="shared" si="352"/>
        <v>0</v>
      </c>
      <c r="DC277" s="24">
        <f t="shared" si="353"/>
        <v>7</v>
      </c>
      <c r="DD277" s="14">
        <v>3</v>
      </c>
      <c r="DE277" t="s">
        <v>83</v>
      </c>
      <c r="DF277">
        <v>2</v>
      </c>
      <c r="DG277" s="40">
        <f t="shared" si="383"/>
        <v>0</v>
      </c>
      <c r="DH277">
        <v>3</v>
      </c>
      <c r="DI277" t="s">
        <v>83</v>
      </c>
      <c r="DJ277">
        <v>1</v>
      </c>
      <c r="DK277" s="40">
        <f t="shared" si="323"/>
        <v>3</v>
      </c>
      <c r="DL277">
        <v>2</v>
      </c>
      <c r="DM277" t="s">
        <v>83</v>
      </c>
      <c r="DN277">
        <v>1</v>
      </c>
      <c r="DO277" s="40">
        <f t="shared" si="354"/>
        <v>0</v>
      </c>
      <c r="DP277">
        <v>2</v>
      </c>
      <c r="DQ277" t="s">
        <v>83</v>
      </c>
      <c r="DR277">
        <v>1</v>
      </c>
      <c r="DS277" s="40">
        <f t="shared" si="314"/>
        <v>0</v>
      </c>
      <c r="DT277">
        <v>2</v>
      </c>
      <c r="DU277" t="s">
        <v>83</v>
      </c>
      <c r="DV277">
        <v>3</v>
      </c>
      <c r="DW277" s="40">
        <f t="shared" si="315"/>
        <v>1</v>
      </c>
      <c r="DX277">
        <v>2</v>
      </c>
      <c r="DY277" t="s">
        <v>83</v>
      </c>
      <c r="DZ277">
        <v>2</v>
      </c>
      <c r="EA277" s="39">
        <f t="shared" si="355"/>
        <v>0</v>
      </c>
      <c r="EB277" s="24">
        <f t="shared" si="324"/>
        <v>4</v>
      </c>
      <c r="EC277" s="14">
        <v>2</v>
      </c>
      <c r="ED277" t="s">
        <v>83</v>
      </c>
      <c r="EE277">
        <v>4</v>
      </c>
      <c r="EF277" s="40">
        <f t="shared" si="356"/>
        <v>0</v>
      </c>
      <c r="EG277">
        <v>1</v>
      </c>
      <c r="EH277" t="s">
        <v>83</v>
      </c>
      <c r="EI277">
        <v>3</v>
      </c>
      <c r="EJ277" s="40">
        <f t="shared" si="357"/>
        <v>0</v>
      </c>
      <c r="EK277">
        <v>2</v>
      </c>
      <c r="EL277" t="s">
        <v>83</v>
      </c>
      <c r="EM277">
        <v>1</v>
      </c>
      <c r="EN277" s="40">
        <f t="shared" si="388"/>
        <v>0</v>
      </c>
      <c r="EO277">
        <v>2</v>
      </c>
      <c r="EP277" t="s">
        <v>83</v>
      </c>
      <c r="EQ277">
        <v>2</v>
      </c>
      <c r="ER277" s="40">
        <f t="shared" si="358"/>
        <v>0</v>
      </c>
      <c r="ES277">
        <v>1</v>
      </c>
      <c r="ET277" t="s">
        <v>83</v>
      </c>
      <c r="EU277">
        <v>1</v>
      </c>
      <c r="EV277" s="40">
        <f t="shared" si="359"/>
        <v>4</v>
      </c>
      <c r="EW277">
        <v>2</v>
      </c>
      <c r="EX277" t="s">
        <v>83</v>
      </c>
      <c r="EY277">
        <v>1</v>
      </c>
      <c r="EZ277" s="40">
        <f t="shared" si="360"/>
        <v>0</v>
      </c>
      <c r="FA277" s="24">
        <f t="shared" si="361"/>
        <v>4</v>
      </c>
      <c r="FB277" s="14">
        <v>1</v>
      </c>
      <c r="FC277" t="s">
        <v>83</v>
      </c>
      <c r="FD277">
        <v>1</v>
      </c>
      <c r="FE277" s="40">
        <f t="shared" si="362"/>
        <v>0</v>
      </c>
      <c r="FF277">
        <v>2</v>
      </c>
      <c r="FG277" t="s">
        <v>83</v>
      </c>
      <c r="FH277">
        <v>2</v>
      </c>
      <c r="FI277" s="40">
        <f t="shared" si="363"/>
        <v>0</v>
      </c>
      <c r="FJ277">
        <v>2</v>
      </c>
      <c r="FK277" t="s">
        <v>83</v>
      </c>
      <c r="FL277">
        <v>3</v>
      </c>
      <c r="FM277" s="40">
        <f t="shared" si="364"/>
        <v>0</v>
      </c>
      <c r="FN277">
        <v>3</v>
      </c>
      <c r="FO277" t="s">
        <v>83</v>
      </c>
      <c r="FP277">
        <v>1</v>
      </c>
      <c r="FQ277" s="40">
        <f t="shared" si="325"/>
        <v>3</v>
      </c>
      <c r="FR277">
        <v>2</v>
      </c>
      <c r="FS277" t="s">
        <v>83</v>
      </c>
      <c r="FT277">
        <v>1</v>
      </c>
      <c r="FU277" s="40">
        <f t="shared" si="365"/>
        <v>0</v>
      </c>
      <c r="FV277">
        <v>1</v>
      </c>
      <c r="FW277" t="s">
        <v>83</v>
      </c>
      <c r="FX277">
        <v>3</v>
      </c>
      <c r="FY277" s="40">
        <f t="shared" si="326"/>
        <v>0</v>
      </c>
      <c r="FZ277" s="24">
        <f t="shared" si="327"/>
        <v>3</v>
      </c>
      <c r="GA277" s="14">
        <v>2</v>
      </c>
      <c r="GB277" t="s">
        <v>83</v>
      </c>
      <c r="GC277">
        <v>3</v>
      </c>
      <c r="GD277" s="40">
        <f t="shared" si="366"/>
        <v>0</v>
      </c>
      <c r="GE277">
        <v>3</v>
      </c>
      <c r="GF277" t="s">
        <v>83</v>
      </c>
      <c r="GG277">
        <v>1</v>
      </c>
      <c r="GH277" s="40">
        <f t="shared" si="390"/>
        <v>3</v>
      </c>
      <c r="GI277">
        <v>2</v>
      </c>
      <c r="GJ277" t="s">
        <v>83</v>
      </c>
      <c r="GK277">
        <v>1</v>
      </c>
      <c r="GL277" s="40">
        <f t="shared" si="367"/>
        <v>0</v>
      </c>
      <c r="GM277">
        <v>3</v>
      </c>
      <c r="GN277" t="s">
        <v>83</v>
      </c>
      <c r="GO277">
        <v>1</v>
      </c>
      <c r="GP277" s="40">
        <f t="shared" si="368"/>
        <v>4</v>
      </c>
      <c r="GQ277">
        <v>2</v>
      </c>
      <c r="GR277" t="s">
        <v>83</v>
      </c>
      <c r="GS277">
        <v>2</v>
      </c>
      <c r="GT277" s="40">
        <f t="shared" si="328"/>
        <v>0</v>
      </c>
      <c r="GU277">
        <v>2</v>
      </c>
      <c r="GV277" t="s">
        <v>83</v>
      </c>
      <c r="GW277">
        <v>3</v>
      </c>
      <c r="GX277" s="40">
        <f t="shared" si="369"/>
        <v>0</v>
      </c>
      <c r="GY277" s="24">
        <f t="shared" si="370"/>
        <v>7</v>
      </c>
      <c r="GZ277" s="28">
        <f t="shared" si="329"/>
        <v>58</v>
      </c>
      <c r="HA277" t="s">
        <v>84</v>
      </c>
      <c r="HB277">
        <f t="shared" si="330"/>
        <v>9</v>
      </c>
      <c r="HC277" t="s">
        <v>85</v>
      </c>
      <c r="HD277">
        <f t="shared" si="384"/>
        <v>9</v>
      </c>
      <c r="HE277" t="s">
        <v>86</v>
      </c>
      <c r="HF277">
        <f t="shared" si="331"/>
        <v>5</v>
      </c>
      <c r="HG277" t="s">
        <v>94</v>
      </c>
      <c r="HH277">
        <f t="shared" si="389"/>
        <v>9</v>
      </c>
      <c r="HI277" t="s">
        <v>165</v>
      </c>
      <c r="HJ277">
        <f t="shared" si="371"/>
        <v>9</v>
      </c>
      <c r="HK277" t="s">
        <v>95</v>
      </c>
      <c r="HL277">
        <f t="shared" si="372"/>
        <v>5</v>
      </c>
      <c r="HM277" t="s">
        <v>90</v>
      </c>
      <c r="HN277">
        <f t="shared" si="332"/>
        <v>9</v>
      </c>
      <c r="HO277" t="s">
        <v>96</v>
      </c>
      <c r="HP277">
        <f t="shared" si="373"/>
        <v>9</v>
      </c>
      <c r="HQ277" t="s">
        <v>140</v>
      </c>
      <c r="HR277" s="1">
        <f t="shared" si="374"/>
        <v>0</v>
      </c>
      <c r="HS277" t="s">
        <v>137</v>
      </c>
      <c r="HT277" s="1">
        <f t="shared" si="375"/>
        <v>6</v>
      </c>
      <c r="HU277" t="s">
        <v>93</v>
      </c>
      <c r="HV277" s="1">
        <f t="shared" si="376"/>
        <v>5</v>
      </c>
      <c r="HW277" t="s">
        <v>87</v>
      </c>
      <c r="HX277" s="1">
        <f t="shared" si="377"/>
        <v>6</v>
      </c>
      <c r="HY277" t="s">
        <v>88</v>
      </c>
      <c r="HZ277" s="1">
        <f t="shared" si="378"/>
        <v>0</v>
      </c>
      <c r="IA277" t="s">
        <v>142</v>
      </c>
      <c r="IB277" s="1">
        <f t="shared" si="379"/>
        <v>0</v>
      </c>
      <c r="IC277" t="s">
        <v>134</v>
      </c>
      <c r="ID277" s="1">
        <f t="shared" si="380"/>
        <v>6</v>
      </c>
      <c r="IE277" t="s">
        <v>135</v>
      </c>
      <c r="IF277" s="1">
        <f t="shared" si="381"/>
        <v>0</v>
      </c>
      <c r="IG277">
        <f t="shared" si="386"/>
        <v>87</v>
      </c>
      <c r="IH277" s="1">
        <f t="shared" si="382"/>
        <v>145</v>
      </c>
    </row>
    <row r="278" spans="1:242" ht="14.65" thickBot="1" x14ac:dyDescent="0.5">
      <c r="A278" s="1">
        <v>275</v>
      </c>
      <c r="B278" s="45">
        <f t="shared" si="317"/>
        <v>625</v>
      </c>
      <c r="C278" s="14" t="s">
        <v>721</v>
      </c>
      <c r="D278" t="s">
        <v>722</v>
      </c>
      <c r="E278" s="15" t="s">
        <v>745</v>
      </c>
      <c r="F278" s="28">
        <f t="shared" si="318"/>
        <v>131</v>
      </c>
      <c r="H278" s="14">
        <v>4</v>
      </c>
      <c r="I278" t="s">
        <v>83</v>
      </c>
      <c r="J278">
        <v>4</v>
      </c>
      <c r="K278" s="40">
        <f t="shared" si="333"/>
        <v>0</v>
      </c>
      <c r="L278">
        <v>3</v>
      </c>
      <c r="M278" t="s">
        <v>83</v>
      </c>
      <c r="N278">
        <v>2</v>
      </c>
      <c r="O278" s="40">
        <f t="shared" si="387"/>
        <v>0</v>
      </c>
      <c r="P278">
        <v>1</v>
      </c>
      <c r="Q278" t="s">
        <v>83</v>
      </c>
      <c r="R278">
        <v>3</v>
      </c>
      <c r="S278" s="40">
        <f t="shared" si="334"/>
        <v>6</v>
      </c>
      <c r="T278">
        <v>2</v>
      </c>
      <c r="U278" t="s">
        <v>83</v>
      </c>
      <c r="V278">
        <v>3</v>
      </c>
      <c r="W278" s="40">
        <f t="shared" si="319"/>
        <v>0</v>
      </c>
      <c r="X278">
        <v>3</v>
      </c>
      <c r="Y278" t="s">
        <v>83</v>
      </c>
      <c r="Z278">
        <v>2</v>
      </c>
      <c r="AA278" s="40">
        <f t="shared" si="320"/>
        <v>0</v>
      </c>
      <c r="AB278">
        <v>1</v>
      </c>
      <c r="AC278" t="s">
        <v>83</v>
      </c>
      <c r="AD278">
        <v>2</v>
      </c>
      <c r="AE278" s="40">
        <f t="shared" si="335"/>
        <v>0</v>
      </c>
      <c r="AF278" s="24">
        <f t="shared" si="336"/>
        <v>6</v>
      </c>
      <c r="AG278" s="14">
        <v>3</v>
      </c>
      <c r="AH278" t="s">
        <v>83</v>
      </c>
      <c r="AI278">
        <v>1</v>
      </c>
      <c r="AJ278" s="40">
        <f t="shared" si="385"/>
        <v>3</v>
      </c>
      <c r="AK278">
        <v>2</v>
      </c>
      <c r="AL278" t="s">
        <v>83</v>
      </c>
      <c r="AM278">
        <v>1</v>
      </c>
      <c r="AN278" s="40">
        <f t="shared" si="337"/>
        <v>0</v>
      </c>
      <c r="AO278">
        <v>3</v>
      </c>
      <c r="AP278" t="s">
        <v>83</v>
      </c>
      <c r="AQ278">
        <v>2</v>
      </c>
      <c r="AR278" s="40">
        <f t="shared" si="316"/>
        <v>0</v>
      </c>
      <c r="AS278">
        <v>3</v>
      </c>
      <c r="AT278" t="s">
        <v>83</v>
      </c>
      <c r="AU278">
        <v>2</v>
      </c>
      <c r="AV278" s="40">
        <f t="shared" si="338"/>
        <v>0</v>
      </c>
      <c r="AW278">
        <v>2</v>
      </c>
      <c r="AX278" t="s">
        <v>83</v>
      </c>
      <c r="AY278">
        <v>2</v>
      </c>
      <c r="AZ278" s="40">
        <f t="shared" si="339"/>
        <v>0</v>
      </c>
      <c r="BA278">
        <v>1</v>
      </c>
      <c r="BB278" t="s">
        <v>83</v>
      </c>
      <c r="BC278">
        <v>2</v>
      </c>
      <c r="BD278" s="40">
        <f t="shared" si="321"/>
        <v>4</v>
      </c>
      <c r="BE278" s="24">
        <f t="shared" si="340"/>
        <v>7</v>
      </c>
      <c r="BF278" s="14">
        <v>1</v>
      </c>
      <c r="BG278" t="s">
        <v>83</v>
      </c>
      <c r="BH278">
        <v>2</v>
      </c>
      <c r="BI278" s="40">
        <f t="shared" si="341"/>
        <v>6</v>
      </c>
      <c r="BJ278">
        <v>1</v>
      </c>
      <c r="BK278" t="s">
        <v>83</v>
      </c>
      <c r="BL278">
        <v>2</v>
      </c>
      <c r="BM278" s="40">
        <f t="shared" si="342"/>
        <v>0</v>
      </c>
      <c r="BN278">
        <v>2</v>
      </c>
      <c r="BO278" t="s">
        <v>83</v>
      </c>
      <c r="BP278">
        <v>1</v>
      </c>
      <c r="BQ278" s="40">
        <f t="shared" si="322"/>
        <v>3</v>
      </c>
      <c r="BR278">
        <v>1</v>
      </c>
      <c r="BS278" t="s">
        <v>83</v>
      </c>
      <c r="BT278">
        <v>2</v>
      </c>
      <c r="BU278" s="40">
        <f t="shared" si="343"/>
        <v>0</v>
      </c>
      <c r="BV278">
        <v>2</v>
      </c>
      <c r="BW278" t="s">
        <v>83</v>
      </c>
      <c r="BX278">
        <v>2</v>
      </c>
      <c r="BY278" s="40">
        <f t="shared" si="344"/>
        <v>0</v>
      </c>
      <c r="BZ278">
        <v>2</v>
      </c>
      <c r="CA278" t="s">
        <v>83</v>
      </c>
      <c r="CB278">
        <v>2</v>
      </c>
      <c r="CC278" s="40">
        <f t="shared" si="345"/>
        <v>0</v>
      </c>
      <c r="CD278" s="24">
        <f t="shared" si="346"/>
        <v>9</v>
      </c>
      <c r="CE278" s="14">
        <v>0</v>
      </c>
      <c r="CF278" t="s">
        <v>83</v>
      </c>
      <c r="CG278">
        <v>1</v>
      </c>
      <c r="CH278" s="40">
        <f t="shared" si="347"/>
        <v>0</v>
      </c>
      <c r="CI278">
        <v>3</v>
      </c>
      <c r="CJ278" t="s">
        <v>83</v>
      </c>
      <c r="CK278">
        <v>2</v>
      </c>
      <c r="CL278" s="40">
        <f t="shared" si="348"/>
        <v>3</v>
      </c>
      <c r="CM278">
        <v>1</v>
      </c>
      <c r="CN278" t="s">
        <v>83</v>
      </c>
      <c r="CO278">
        <v>2</v>
      </c>
      <c r="CP278" s="40">
        <f t="shared" si="349"/>
        <v>4</v>
      </c>
      <c r="CQ278">
        <v>3</v>
      </c>
      <c r="CR278" t="s">
        <v>83</v>
      </c>
      <c r="CS278">
        <v>2</v>
      </c>
      <c r="CT278" s="40">
        <f t="shared" si="350"/>
        <v>4</v>
      </c>
      <c r="CU278">
        <v>1</v>
      </c>
      <c r="CV278" t="s">
        <v>83</v>
      </c>
      <c r="CW278">
        <v>2</v>
      </c>
      <c r="CX278" s="40">
        <f t="shared" si="351"/>
        <v>0</v>
      </c>
      <c r="CY278">
        <v>2</v>
      </c>
      <c r="CZ278" t="s">
        <v>83</v>
      </c>
      <c r="DA278">
        <v>1</v>
      </c>
      <c r="DB278" s="40">
        <f t="shared" si="352"/>
        <v>4</v>
      </c>
      <c r="DC278" s="24">
        <f t="shared" si="353"/>
        <v>15</v>
      </c>
      <c r="DD278" s="14">
        <v>2</v>
      </c>
      <c r="DE278" t="s">
        <v>83</v>
      </c>
      <c r="DF278">
        <v>6</v>
      </c>
      <c r="DG278" s="40">
        <f t="shared" si="383"/>
        <v>3</v>
      </c>
      <c r="DH278">
        <v>2</v>
      </c>
      <c r="DI278" t="s">
        <v>83</v>
      </c>
      <c r="DJ278">
        <v>1</v>
      </c>
      <c r="DK278" s="40">
        <f t="shared" si="323"/>
        <v>3</v>
      </c>
      <c r="DL278">
        <v>2</v>
      </c>
      <c r="DM278" t="s">
        <v>83</v>
      </c>
      <c r="DN278">
        <v>1</v>
      </c>
      <c r="DO278" s="40">
        <f t="shared" si="354"/>
        <v>0</v>
      </c>
      <c r="DP278">
        <v>2</v>
      </c>
      <c r="DQ278" t="s">
        <v>83</v>
      </c>
      <c r="DR278">
        <v>2</v>
      </c>
      <c r="DS278" s="40">
        <f t="shared" si="314"/>
        <v>4</v>
      </c>
      <c r="DT278">
        <v>2</v>
      </c>
      <c r="DU278" t="s">
        <v>83</v>
      </c>
      <c r="DV278">
        <v>1</v>
      </c>
      <c r="DW278" s="40">
        <f t="shared" si="315"/>
        <v>6</v>
      </c>
      <c r="DX278">
        <v>3</v>
      </c>
      <c r="DY278" t="s">
        <v>83</v>
      </c>
      <c r="DZ278">
        <v>2</v>
      </c>
      <c r="EA278" s="39">
        <f t="shared" si="355"/>
        <v>0</v>
      </c>
      <c r="EB278" s="24">
        <f t="shared" si="324"/>
        <v>16</v>
      </c>
      <c r="EC278" s="14">
        <v>2</v>
      </c>
      <c r="ED278" t="s">
        <v>83</v>
      </c>
      <c r="EE278">
        <v>1</v>
      </c>
      <c r="EF278" s="40">
        <f t="shared" si="356"/>
        <v>0</v>
      </c>
      <c r="EG278">
        <v>2</v>
      </c>
      <c r="EH278" t="s">
        <v>83</v>
      </c>
      <c r="EI278">
        <v>1</v>
      </c>
      <c r="EJ278" s="40">
        <f t="shared" si="357"/>
        <v>4</v>
      </c>
      <c r="EK278">
        <v>1</v>
      </c>
      <c r="EL278" t="s">
        <v>83</v>
      </c>
      <c r="EM278">
        <v>2</v>
      </c>
      <c r="EN278" s="40">
        <f t="shared" si="388"/>
        <v>3</v>
      </c>
      <c r="EO278">
        <v>2</v>
      </c>
      <c r="EP278" t="s">
        <v>83</v>
      </c>
      <c r="EQ278">
        <v>4</v>
      </c>
      <c r="ER278" s="40">
        <f t="shared" si="358"/>
        <v>0</v>
      </c>
      <c r="ES278">
        <v>2</v>
      </c>
      <c r="ET278" t="s">
        <v>83</v>
      </c>
      <c r="EU278">
        <v>1</v>
      </c>
      <c r="EV278" s="40">
        <f t="shared" si="359"/>
        <v>0</v>
      </c>
      <c r="EW278">
        <v>3</v>
      </c>
      <c r="EX278" t="s">
        <v>83</v>
      </c>
      <c r="EY278">
        <v>2</v>
      </c>
      <c r="EZ278" s="40">
        <f t="shared" si="360"/>
        <v>0</v>
      </c>
      <c r="FA278" s="24">
        <f t="shared" si="361"/>
        <v>7</v>
      </c>
      <c r="FB278" s="14">
        <v>1</v>
      </c>
      <c r="FC278" t="s">
        <v>83</v>
      </c>
      <c r="FD278">
        <v>2</v>
      </c>
      <c r="FE278" s="40">
        <f t="shared" si="362"/>
        <v>0</v>
      </c>
      <c r="FF278">
        <v>2</v>
      </c>
      <c r="FG278" t="s">
        <v>83</v>
      </c>
      <c r="FH278">
        <v>1</v>
      </c>
      <c r="FI278" s="40">
        <f t="shared" si="363"/>
        <v>3</v>
      </c>
      <c r="FJ278">
        <v>3</v>
      </c>
      <c r="FK278" t="s">
        <v>83</v>
      </c>
      <c r="FL278">
        <v>2</v>
      </c>
      <c r="FM278" s="40">
        <f t="shared" si="364"/>
        <v>0</v>
      </c>
      <c r="FN278">
        <v>2</v>
      </c>
      <c r="FO278" t="s">
        <v>83</v>
      </c>
      <c r="FP278">
        <v>1</v>
      </c>
      <c r="FQ278" s="40">
        <f t="shared" si="325"/>
        <v>4</v>
      </c>
      <c r="FR278">
        <v>2</v>
      </c>
      <c r="FS278" t="s">
        <v>83</v>
      </c>
      <c r="FT278">
        <v>1</v>
      </c>
      <c r="FU278" s="40">
        <f t="shared" si="365"/>
        <v>0</v>
      </c>
      <c r="FV278">
        <v>3</v>
      </c>
      <c r="FW278" t="s">
        <v>83</v>
      </c>
      <c r="FX278">
        <v>1</v>
      </c>
      <c r="FY278" s="40">
        <f t="shared" si="326"/>
        <v>3</v>
      </c>
      <c r="FZ278" s="24">
        <f t="shared" si="327"/>
        <v>10</v>
      </c>
      <c r="GA278" s="14">
        <v>1</v>
      </c>
      <c r="GB278" t="s">
        <v>83</v>
      </c>
      <c r="GC278">
        <v>2</v>
      </c>
      <c r="GD278" s="40">
        <f t="shared" si="366"/>
        <v>0</v>
      </c>
      <c r="GE278">
        <v>2</v>
      </c>
      <c r="GF278" t="s">
        <v>83</v>
      </c>
      <c r="GG278">
        <v>1</v>
      </c>
      <c r="GH278" s="40">
        <f t="shared" si="390"/>
        <v>4</v>
      </c>
      <c r="GI278">
        <v>1</v>
      </c>
      <c r="GJ278" t="s">
        <v>83</v>
      </c>
      <c r="GK278">
        <v>2</v>
      </c>
      <c r="GL278" s="40">
        <f t="shared" si="367"/>
        <v>4</v>
      </c>
      <c r="GM278">
        <v>3</v>
      </c>
      <c r="GN278" t="s">
        <v>83</v>
      </c>
      <c r="GO278">
        <v>2</v>
      </c>
      <c r="GP278" s="40">
        <f t="shared" si="368"/>
        <v>3</v>
      </c>
      <c r="GQ278">
        <v>2</v>
      </c>
      <c r="GR278" t="s">
        <v>83</v>
      </c>
      <c r="GS278">
        <v>1</v>
      </c>
      <c r="GT278" s="40">
        <f t="shared" si="328"/>
        <v>0</v>
      </c>
      <c r="GU278">
        <v>2</v>
      </c>
      <c r="GV278" t="s">
        <v>83</v>
      </c>
      <c r="GW278">
        <v>1</v>
      </c>
      <c r="GX278" s="40">
        <f t="shared" si="369"/>
        <v>6</v>
      </c>
      <c r="GY278" s="24">
        <f t="shared" si="370"/>
        <v>17</v>
      </c>
      <c r="GZ278" s="28">
        <f t="shared" si="329"/>
        <v>87</v>
      </c>
      <c r="HA278" t="s">
        <v>84</v>
      </c>
      <c r="HB278">
        <f t="shared" si="330"/>
        <v>9</v>
      </c>
      <c r="HC278" t="s">
        <v>137</v>
      </c>
      <c r="HD278">
        <f t="shared" si="384"/>
        <v>5</v>
      </c>
      <c r="HE278" t="s">
        <v>169</v>
      </c>
      <c r="HF278">
        <f t="shared" si="331"/>
        <v>0</v>
      </c>
      <c r="HG278" t="s">
        <v>87</v>
      </c>
      <c r="HH278">
        <f t="shared" si="389"/>
        <v>5</v>
      </c>
      <c r="HI278" t="s">
        <v>165</v>
      </c>
      <c r="HJ278">
        <f t="shared" si="371"/>
        <v>9</v>
      </c>
      <c r="HK278" t="s">
        <v>142</v>
      </c>
      <c r="HL278">
        <f t="shared" si="372"/>
        <v>0</v>
      </c>
      <c r="HM278" t="s">
        <v>166</v>
      </c>
      <c r="HN278">
        <f t="shared" si="332"/>
        <v>0</v>
      </c>
      <c r="HO278" t="s">
        <v>138</v>
      </c>
      <c r="HP278">
        <f t="shared" si="373"/>
        <v>0</v>
      </c>
      <c r="HQ278" t="s">
        <v>136</v>
      </c>
      <c r="HR278" s="1">
        <f t="shared" si="374"/>
        <v>0</v>
      </c>
      <c r="HS278" t="s">
        <v>85</v>
      </c>
      <c r="HT278" s="1">
        <f t="shared" si="375"/>
        <v>5</v>
      </c>
      <c r="HU278" t="s">
        <v>133</v>
      </c>
      <c r="HV278" s="1">
        <f t="shared" si="376"/>
        <v>0</v>
      </c>
      <c r="HW278" t="s">
        <v>164</v>
      </c>
      <c r="HX278" s="1">
        <f t="shared" si="377"/>
        <v>0</v>
      </c>
      <c r="HY278" t="s">
        <v>141</v>
      </c>
      <c r="HZ278" s="1">
        <f t="shared" si="378"/>
        <v>0</v>
      </c>
      <c r="IA278">
        <v>0</v>
      </c>
      <c r="IB278" s="1">
        <f t="shared" si="379"/>
        <v>0</v>
      </c>
      <c r="IC278" t="s">
        <v>90</v>
      </c>
      <c r="ID278" s="1">
        <f t="shared" si="380"/>
        <v>5</v>
      </c>
      <c r="IE278" t="s">
        <v>91</v>
      </c>
      <c r="IF278" s="1">
        <f t="shared" si="381"/>
        <v>6</v>
      </c>
      <c r="IG278">
        <f t="shared" si="386"/>
        <v>44</v>
      </c>
      <c r="IH278" s="1">
        <f t="shared" si="382"/>
        <v>131</v>
      </c>
    </row>
    <row r="279" spans="1:242" ht="14.65" thickBot="1" x14ac:dyDescent="0.5">
      <c r="A279" s="1">
        <v>276</v>
      </c>
      <c r="B279" s="45">
        <f t="shared" si="317"/>
        <v>587</v>
      </c>
      <c r="C279" s="14" t="s">
        <v>724</v>
      </c>
      <c r="D279" t="s">
        <v>725</v>
      </c>
      <c r="E279" s="15" t="s">
        <v>745</v>
      </c>
      <c r="F279" s="28">
        <f t="shared" si="318"/>
        <v>136</v>
      </c>
      <c r="H279" s="14">
        <v>3</v>
      </c>
      <c r="I279" t="s">
        <v>83</v>
      </c>
      <c r="J279">
        <v>4</v>
      </c>
      <c r="K279" s="40">
        <f t="shared" si="333"/>
        <v>3</v>
      </c>
      <c r="L279">
        <v>2</v>
      </c>
      <c r="M279" t="s">
        <v>83</v>
      </c>
      <c r="N279">
        <v>3</v>
      </c>
      <c r="O279" s="40">
        <f t="shared" si="387"/>
        <v>3</v>
      </c>
      <c r="P279">
        <v>3</v>
      </c>
      <c r="Q279" t="s">
        <v>83</v>
      </c>
      <c r="R279">
        <v>3</v>
      </c>
      <c r="S279" s="40">
        <f t="shared" si="334"/>
        <v>0</v>
      </c>
      <c r="T279">
        <v>4</v>
      </c>
      <c r="U279" t="s">
        <v>83</v>
      </c>
      <c r="V279">
        <v>3</v>
      </c>
      <c r="W279" s="40">
        <f t="shared" si="319"/>
        <v>0</v>
      </c>
      <c r="X279">
        <v>2</v>
      </c>
      <c r="Y279" t="s">
        <v>83</v>
      </c>
      <c r="Z279">
        <v>3</v>
      </c>
      <c r="AA279" s="40">
        <f t="shared" si="320"/>
        <v>4</v>
      </c>
      <c r="AB279">
        <v>3</v>
      </c>
      <c r="AC279" t="s">
        <v>83</v>
      </c>
      <c r="AD279">
        <v>3</v>
      </c>
      <c r="AE279" s="40">
        <f t="shared" si="335"/>
        <v>0</v>
      </c>
      <c r="AF279" s="24">
        <f t="shared" si="336"/>
        <v>10</v>
      </c>
      <c r="AG279" s="14">
        <v>3</v>
      </c>
      <c r="AH279" t="s">
        <v>83</v>
      </c>
      <c r="AI279">
        <v>4</v>
      </c>
      <c r="AJ279" s="40">
        <f t="shared" si="385"/>
        <v>0</v>
      </c>
      <c r="AK279">
        <v>3</v>
      </c>
      <c r="AL279" t="s">
        <v>83</v>
      </c>
      <c r="AM279">
        <v>1</v>
      </c>
      <c r="AN279" s="40">
        <f t="shared" si="337"/>
        <v>0</v>
      </c>
      <c r="AO279">
        <v>3</v>
      </c>
      <c r="AP279" t="s">
        <v>83</v>
      </c>
      <c r="AQ279">
        <v>1</v>
      </c>
      <c r="AR279" s="40">
        <f t="shared" si="316"/>
        <v>0</v>
      </c>
      <c r="AS279">
        <v>2</v>
      </c>
      <c r="AT279" t="s">
        <v>83</v>
      </c>
      <c r="AU279">
        <v>3</v>
      </c>
      <c r="AV279" s="40">
        <f t="shared" si="338"/>
        <v>0</v>
      </c>
      <c r="AW279">
        <v>4</v>
      </c>
      <c r="AX279" t="s">
        <v>83</v>
      </c>
      <c r="AY279">
        <v>4</v>
      </c>
      <c r="AZ279" s="40">
        <f t="shared" si="339"/>
        <v>0</v>
      </c>
      <c r="BA279">
        <v>4</v>
      </c>
      <c r="BB279" t="s">
        <v>83</v>
      </c>
      <c r="BC279">
        <v>4</v>
      </c>
      <c r="BD279" s="40">
        <f t="shared" si="321"/>
        <v>0</v>
      </c>
      <c r="BE279" s="24">
        <f t="shared" si="340"/>
        <v>0</v>
      </c>
      <c r="BF279" s="14">
        <v>2</v>
      </c>
      <c r="BG279" t="s">
        <v>83</v>
      </c>
      <c r="BH279">
        <v>3</v>
      </c>
      <c r="BI279" s="40">
        <f t="shared" si="341"/>
        <v>4</v>
      </c>
      <c r="BJ279">
        <v>2</v>
      </c>
      <c r="BK279" t="s">
        <v>83</v>
      </c>
      <c r="BL279">
        <v>3</v>
      </c>
      <c r="BM279" s="40">
        <f t="shared" si="342"/>
        <v>0</v>
      </c>
      <c r="BN279">
        <v>4</v>
      </c>
      <c r="BO279" t="s">
        <v>83</v>
      </c>
      <c r="BP279">
        <v>3</v>
      </c>
      <c r="BQ279" s="40">
        <f t="shared" si="322"/>
        <v>3</v>
      </c>
      <c r="BR279">
        <v>2</v>
      </c>
      <c r="BS279" t="s">
        <v>83</v>
      </c>
      <c r="BT279">
        <v>3</v>
      </c>
      <c r="BU279" s="40">
        <f t="shared" si="343"/>
        <v>0</v>
      </c>
      <c r="BV279">
        <v>4</v>
      </c>
      <c r="BW279" t="s">
        <v>83</v>
      </c>
      <c r="BX279">
        <v>3</v>
      </c>
      <c r="BY279" s="40">
        <f t="shared" si="344"/>
        <v>0</v>
      </c>
      <c r="BZ279">
        <v>4</v>
      </c>
      <c r="CA279" t="s">
        <v>83</v>
      </c>
      <c r="CB279">
        <v>3</v>
      </c>
      <c r="CC279" s="40">
        <f t="shared" si="345"/>
        <v>0</v>
      </c>
      <c r="CD279" s="24">
        <f t="shared" si="346"/>
        <v>7</v>
      </c>
      <c r="CE279" s="14">
        <v>3</v>
      </c>
      <c r="CF279" t="s">
        <v>83</v>
      </c>
      <c r="CG279">
        <v>2</v>
      </c>
      <c r="CH279" s="40">
        <f t="shared" si="347"/>
        <v>0</v>
      </c>
      <c r="CI279">
        <v>3</v>
      </c>
      <c r="CJ279" t="s">
        <v>83</v>
      </c>
      <c r="CK279">
        <v>2</v>
      </c>
      <c r="CL279" s="40">
        <f t="shared" si="348"/>
        <v>3</v>
      </c>
      <c r="CM279">
        <v>3</v>
      </c>
      <c r="CN279" t="s">
        <v>83</v>
      </c>
      <c r="CO279">
        <v>4</v>
      </c>
      <c r="CP279" s="40">
        <f t="shared" si="349"/>
        <v>4</v>
      </c>
      <c r="CQ279">
        <v>3</v>
      </c>
      <c r="CR279" t="s">
        <v>83</v>
      </c>
      <c r="CS279">
        <v>2</v>
      </c>
      <c r="CT279" s="40">
        <f t="shared" si="350"/>
        <v>4</v>
      </c>
      <c r="CU279">
        <v>3</v>
      </c>
      <c r="CV279" t="s">
        <v>83</v>
      </c>
      <c r="CW279">
        <v>4</v>
      </c>
      <c r="CX279" s="40">
        <f t="shared" si="351"/>
        <v>0</v>
      </c>
      <c r="CY279">
        <v>3</v>
      </c>
      <c r="CZ279" t="s">
        <v>83</v>
      </c>
      <c r="DA279">
        <v>3</v>
      </c>
      <c r="DB279" s="40">
        <f t="shared" si="352"/>
        <v>0</v>
      </c>
      <c r="DC279" s="24">
        <f t="shared" si="353"/>
        <v>11</v>
      </c>
      <c r="DD279" s="14">
        <v>3</v>
      </c>
      <c r="DE279" t="s">
        <v>83</v>
      </c>
      <c r="DF279">
        <v>3</v>
      </c>
      <c r="DG279" s="40">
        <f t="shared" si="383"/>
        <v>0</v>
      </c>
      <c r="DH279">
        <v>2</v>
      </c>
      <c r="DI279" t="s">
        <v>83</v>
      </c>
      <c r="DJ279">
        <v>2</v>
      </c>
      <c r="DK279" s="40">
        <f t="shared" si="323"/>
        <v>0</v>
      </c>
      <c r="DL279">
        <v>4</v>
      </c>
      <c r="DM279" t="s">
        <v>83</v>
      </c>
      <c r="DN279">
        <v>3</v>
      </c>
      <c r="DO279" s="40">
        <f t="shared" si="354"/>
        <v>0</v>
      </c>
      <c r="DP279">
        <v>3</v>
      </c>
      <c r="DQ279" t="s">
        <v>83</v>
      </c>
      <c r="DR279">
        <v>4</v>
      </c>
      <c r="DS279" s="40">
        <f t="shared" si="314"/>
        <v>0</v>
      </c>
      <c r="DT279">
        <v>4</v>
      </c>
      <c r="DU279" t="s">
        <v>83</v>
      </c>
      <c r="DV279">
        <v>3</v>
      </c>
      <c r="DW279" s="40">
        <f t="shared" si="315"/>
        <v>4</v>
      </c>
      <c r="DX279">
        <v>2</v>
      </c>
      <c r="DY279" t="s">
        <v>83</v>
      </c>
      <c r="DZ279">
        <v>3</v>
      </c>
      <c r="EA279" s="39">
        <f t="shared" si="355"/>
        <v>3</v>
      </c>
      <c r="EB279" s="24">
        <f t="shared" si="324"/>
        <v>7</v>
      </c>
      <c r="EC279" s="14">
        <v>3</v>
      </c>
      <c r="ED279" t="s">
        <v>83</v>
      </c>
      <c r="EE279">
        <v>2</v>
      </c>
      <c r="EF279" s="40">
        <f t="shared" si="356"/>
        <v>0</v>
      </c>
      <c r="EG279">
        <v>2</v>
      </c>
      <c r="EH279" t="s">
        <v>83</v>
      </c>
      <c r="EI279">
        <v>1</v>
      </c>
      <c r="EJ279" s="40">
        <f t="shared" si="357"/>
        <v>4</v>
      </c>
      <c r="EK279">
        <v>1</v>
      </c>
      <c r="EL279" t="s">
        <v>83</v>
      </c>
      <c r="EM279">
        <v>3</v>
      </c>
      <c r="EN279" s="40">
        <f t="shared" si="388"/>
        <v>4</v>
      </c>
      <c r="EO279">
        <v>1</v>
      </c>
      <c r="EP279" t="s">
        <v>83</v>
      </c>
      <c r="EQ279">
        <v>3</v>
      </c>
      <c r="ER279" s="40">
        <f t="shared" si="358"/>
        <v>0</v>
      </c>
      <c r="ES279">
        <v>1</v>
      </c>
      <c r="ET279" t="s">
        <v>83</v>
      </c>
      <c r="EU279">
        <v>3</v>
      </c>
      <c r="EV279" s="40">
        <f t="shared" si="359"/>
        <v>0</v>
      </c>
      <c r="EW279">
        <v>3</v>
      </c>
      <c r="EX279" t="s">
        <v>83</v>
      </c>
      <c r="EY279">
        <v>4</v>
      </c>
      <c r="EZ279" s="40">
        <f t="shared" si="360"/>
        <v>4</v>
      </c>
      <c r="FA279" s="24">
        <f t="shared" si="361"/>
        <v>12</v>
      </c>
      <c r="FB279" s="14">
        <v>3</v>
      </c>
      <c r="FC279" t="s">
        <v>83</v>
      </c>
      <c r="FD279">
        <v>4</v>
      </c>
      <c r="FE279" s="40">
        <f t="shared" si="362"/>
        <v>0</v>
      </c>
      <c r="FF279">
        <v>4</v>
      </c>
      <c r="FG279" t="s">
        <v>83</v>
      </c>
      <c r="FH279">
        <v>2</v>
      </c>
      <c r="FI279" s="40">
        <f t="shared" si="363"/>
        <v>4</v>
      </c>
      <c r="FJ279">
        <v>3</v>
      </c>
      <c r="FK279" t="s">
        <v>83</v>
      </c>
      <c r="FL279">
        <v>4</v>
      </c>
      <c r="FM279" s="40">
        <f t="shared" si="364"/>
        <v>0</v>
      </c>
      <c r="FN279">
        <v>3</v>
      </c>
      <c r="FO279" t="s">
        <v>83</v>
      </c>
      <c r="FP279">
        <v>2</v>
      </c>
      <c r="FQ279" s="40">
        <f t="shared" si="325"/>
        <v>4</v>
      </c>
      <c r="FR279">
        <v>3</v>
      </c>
      <c r="FS279" t="s">
        <v>83</v>
      </c>
      <c r="FT279">
        <v>4</v>
      </c>
      <c r="FU279" s="40">
        <f t="shared" si="365"/>
        <v>4</v>
      </c>
      <c r="FV279">
        <v>3</v>
      </c>
      <c r="FW279" t="s">
        <v>83</v>
      </c>
      <c r="FX279">
        <v>4</v>
      </c>
      <c r="FY279" s="40">
        <f t="shared" si="326"/>
        <v>0</v>
      </c>
      <c r="FZ279" s="24">
        <f t="shared" si="327"/>
        <v>12</v>
      </c>
      <c r="GA279" s="14">
        <v>2</v>
      </c>
      <c r="GB279" t="s">
        <v>83</v>
      </c>
      <c r="GC279">
        <v>4</v>
      </c>
      <c r="GD279" s="40">
        <f t="shared" si="366"/>
        <v>0</v>
      </c>
      <c r="GE279">
        <v>2</v>
      </c>
      <c r="GF279" t="s">
        <v>83</v>
      </c>
      <c r="GG279">
        <v>1</v>
      </c>
      <c r="GH279" s="40">
        <f t="shared" si="390"/>
        <v>4</v>
      </c>
      <c r="GI279">
        <v>4</v>
      </c>
      <c r="GJ279" t="s">
        <v>83</v>
      </c>
      <c r="GK279">
        <v>2</v>
      </c>
      <c r="GL279" s="40">
        <f t="shared" si="367"/>
        <v>0</v>
      </c>
      <c r="GM279">
        <v>3</v>
      </c>
      <c r="GN279" t="s">
        <v>83</v>
      </c>
      <c r="GO279">
        <v>3</v>
      </c>
      <c r="GP279" s="40">
        <f t="shared" si="368"/>
        <v>0</v>
      </c>
      <c r="GQ279">
        <v>2</v>
      </c>
      <c r="GR279" t="s">
        <v>83</v>
      </c>
      <c r="GS279">
        <v>3</v>
      </c>
      <c r="GT279" s="40">
        <f t="shared" si="328"/>
        <v>3</v>
      </c>
      <c r="GU279">
        <v>4</v>
      </c>
      <c r="GV279" t="s">
        <v>83</v>
      </c>
      <c r="GW279">
        <v>3</v>
      </c>
      <c r="GX279" s="40">
        <f t="shared" si="369"/>
        <v>4</v>
      </c>
      <c r="GY279" s="24">
        <f t="shared" si="370"/>
        <v>11</v>
      </c>
      <c r="GZ279" s="28">
        <f t="shared" si="329"/>
        <v>70</v>
      </c>
      <c r="HA279" t="s">
        <v>84</v>
      </c>
      <c r="HB279">
        <f t="shared" si="330"/>
        <v>9</v>
      </c>
      <c r="HC279" t="s">
        <v>137</v>
      </c>
      <c r="HD279">
        <f t="shared" si="384"/>
        <v>5</v>
      </c>
      <c r="HE279" t="s">
        <v>169</v>
      </c>
      <c r="HF279">
        <f t="shared" si="331"/>
        <v>0</v>
      </c>
      <c r="HG279" t="s">
        <v>94</v>
      </c>
      <c r="HH279">
        <f t="shared" si="389"/>
        <v>9</v>
      </c>
      <c r="HI279" t="s">
        <v>165</v>
      </c>
      <c r="HJ279">
        <f t="shared" si="371"/>
        <v>9</v>
      </c>
      <c r="HK279" t="s">
        <v>89</v>
      </c>
      <c r="HL279">
        <f t="shared" si="372"/>
        <v>9</v>
      </c>
      <c r="HM279" t="s">
        <v>90</v>
      </c>
      <c r="HN279">
        <f t="shared" si="332"/>
        <v>9</v>
      </c>
      <c r="HO279" t="s">
        <v>91</v>
      </c>
      <c r="HP279">
        <f t="shared" si="373"/>
        <v>5</v>
      </c>
      <c r="HQ279" t="s">
        <v>136</v>
      </c>
      <c r="HR279" s="1">
        <f t="shared" si="374"/>
        <v>0</v>
      </c>
      <c r="HS279" t="s">
        <v>85</v>
      </c>
      <c r="HT279" s="1">
        <f t="shared" si="375"/>
        <v>5</v>
      </c>
      <c r="HU279" t="s">
        <v>86</v>
      </c>
      <c r="HV279" s="1">
        <f t="shared" si="376"/>
        <v>6</v>
      </c>
      <c r="HW279" t="s">
        <v>129</v>
      </c>
      <c r="HX279" s="1">
        <f t="shared" si="377"/>
        <v>0</v>
      </c>
      <c r="HY279" t="s">
        <v>88</v>
      </c>
      <c r="HZ279" s="1">
        <f t="shared" si="378"/>
        <v>0</v>
      </c>
      <c r="IA279" t="s">
        <v>131</v>
      </c>
      <c r="IB279" s="1">
        <f t="shared" si="379"/>
        <v>0</v>
      </c>
      <c r="IC279" t="s">
        <v>150</v>
      </c>
      <c r="ID279" s="1">
        <f t="shared" si="380"/>
        <v>0</v>
      </c>
      <c r="IE279" t="s">
        <v>135</v>
      </c>
      <c r="IF279" s="1">
        <f t="shared" si="381"/>
        <v>0</v>
      </c>
      <c r="IG279">
        <f t="shared" si="386"/>
        <v>66</v>
      </c>
      <c r="IH279" s="1">
        <f t="shared" si="382"/>
        <v>136</v>
      </c>
    </row>
    <row r="280" spans="1:242" ht="14.65" thickBot="1" x14ac:dyDescent="0.5">
      <c r="A280" s="1">
        <v>277</v>
      </c>
      <c r="B280" s="45">
        <f t="shared" si="317"/>
        <v>98</v>
      </c>
      <c r="C280" s="14" t="s">
        <v>726</v>
      </c>
      <c r="D280" t="s">
        <v>727</v>
      </c>
      <c r="E280" s="15" t="s">
        <v>745</v>
      </c>
      <c r="F280" s="28">
        <f t="shared" si="318"/>
        <v>177</v>
      </c>
      <c r="H280" s="14">
        <v>0</v>
      </c>
      <c r="I280" t="s">
        <v>83</v>
      </c>
      <c r="J280">
        <v>2</v>
      </c>
      <c r="K280" s="40">
        <f t="shared" si="333"/>
        <v>6</v>
      </c>
      <c r="L280">
        <v>0</v>
      </c>
      <c r="M280" t="s">
        <v>83</v>
      </c>
      <c r="N280">
        <v>3</v>
      </c>
      <c r="O280" s="40">
        <f t="shared" si="387"/>
        <v>3</v>
      </c>
      <c r="P280">
        <v>1</v>
      </c>
      <c r="Q280" t="s">
        <v>83</v>
      </c>
      <c r="R280">
        <v>1</v>
      </c>
      <c r="S280" s="40">
        <f t="shared" si="334"/>
        <v>0</v>
      </c>
      <c r="T280">
        <v>2</v>
      </c>
      <c r="U280" t="s">
        <v>83</v>
      </c>
      <c r="V280">
        <v>1</v>
      </c>
      <c r="W280" s="40">
        <f t="shared" si="319"/>
        <v>0</v>
      </c>
      <c r="X280">
        <v>1</v>
      </c>
      <c r="Y280" t="s">
        <v>83</v>
      </c>
      <c r="Z280">
        <v>0</v>
      </c>
      <c r="AA280" s="40">
        <f t="shared" si="320"/>
        <v>0</v>
      </c>
      <c r="AB280">
        <v>3</v>
      </c>
      <c r="AC280" t="s">
        <v>83</v>
      </c>
      <c r="AD280">
        <v>1</v>
      </c>
      <c r="AE280" s="40">
        <f t="shared" si="335"/>
        <v>4</v>
      </c>
      <c r="AF280" s="24">
        <f t="shared" si="336"/>
        <v>13</v>
      </c>
      <c r="AG280" s="14">
        <v>4</v>
      </c>
      <c r="AH280" t="s">
        <v>83</v>
      </c>
      <c r="AI280">
        <v>1</v>
      </c>
      <c r="AJ280" s="40">
        <f t="shared" si="385"/>
        <v>3</v>
      </c>
      <c r="AK280">
        <v>0</v>
      </c>
      <c r="AL280" t="s">
        <v>83</v>
      </c>
      <c r="AM280">
        <v>1</v>
      </c>
      <c r="AN280" s="40">
        <f t="shared" si="337"/>
        <v>0</v>
      </c>
      <c r="AO280">
        <v>2</v>
      </c>
      <c r="AP280" t="s">
        <v>83</v>
      </c>
      <c r="AQ280">
        <v>1</v>
      </c>
      <c r="AR280" s="40">
        <f t="shared" si="316"/>
        <v>0</v>
      </c>
      <c r="AS280">
        <v>3</v>
      </c>
      <c r="AT280" t="s">
        <v>83</v>
      </c>
      <c r="AU280">
        <v>1</v>
      </c>
      <c r="AV280" s="40">
        <f t="shared" si="338"/>
        <v>0</v>
      </c>
      <c r="AW280">
        <v>1</v>
      </c>
      <c r="AX280" t="s">
        <v>83</v>
      </c>
      <c r="AY280">
        <v>3</v>
      </c>
      <c r="AZ280" s="40">
        <f t="shared" si="339"/>
        <v>3</v>
      </c>
      <c r="BA280">
        <v>0</v>
      </c>
      <c r="BB280" t="s">
        <v>83</v>
      </c>
      <c r="BC280">
        <v>1</v>
      </c>
      <c r="BD280" s="40">
        <f t="shared" si="321"/>
        <v>6</v>
      </c>
      <c r="BE280" s="24">
        <f t="shared" si="340"/>
        <v>12</v>
      </c>
      <c r="BF280" s="14">
        <v>3</v>
      </c>
      <c r="BG280" t="s">
        <v>83</v>
      </c>
      <c r="BH280">
        <v>0</v>
      </c>
      <c r="BI280" s="40">
        <f t="shared" si="341"/>
        <v>0</v>
      </c>
      <c r="BJ280">
        <v>2</v>
      </c>
      <c r="BK280" t="s">
        <v>83</v>
      </c>
      <c r="BL280">
        <v>1</v>
      </c>
      <c r="BM280" s="40">
        <f t="shared" si="342"/>
        <v>0</v>
      </c>
      <c r="BN280">
        <v>2</v>
      </c>
      <c r="BO280" t="s">
        <v>83</v>
      </c>
      <c r="BP280">
        <v>0</v>
      </c>
      <c r="BQ280" s="40">
        <f t="shared" si="322"/>
        <v>6</v>
      </c>
      <c r="BR280">
        <v>2</v>
      </c>
      <c r="BS280" t="s">
        <v>83</v>
      </c>
      <c r="BT280">
        <v>1</v>
      </c>
      <c r="BU280" s="40">
        <f t="shared" si="343"/>
        <v>3</v>
      </c>
      <c r="BV280">
        <v>0</v>
      </c>
      <c r="BW280" t="s">
        <v>83</v>
      </c>
      <c r="BX280">
        <v>2</v>
      </c>
      <c r="BY280" s="40">
        <f t="shared" si="344"/>
        <v>6</v>
      </c>
      <c r="BZ280">
        <v>0</v>
      </c>
      <c r="CA280" t="s">
        <v>83</v>
      </c>
      <c r="CB280">
        <v>1</v>
      </c>
      <c r="CC280" s="40">
        <f t="shared" si="345"/>
        <v>4</v>
      </c>
      <c r="CD280" s="24">
        <f t="shared" si="346"/>
        <v>19</v>
      </c>
      <c r="CE280" s="14">
        <v>3</v>
      </c>
      <c r="CF280" t="s">
        <v>83</v>
      </c>
      <c r="CG280">
        <v>0</v>
      </c>
      <c r="CH280" s="40">
        <f t="shared" si="347"/>
        <v>0</v>
      </c>
      <c r="CI280">
        <v>4</v>
      </c>
      <c r="CJ280" t="s">
        <v>83</v>
      </c>
      <c r="CK280">
        <v>0</v>
      </c>
      <c r="CL280" s="40">
        <f t="shared" si="348"/>
        <v>3</v>
      </c>
      <c r="CM280">
        <v>0</v>
      </c>
      <c r="CN280" t="s">
        <v>83</v>
      </c>
      <c r="CO280">
        <v>1</v>
      </c>
      <c r="CP280" s="40">
        <f t="shared" si="349"/>
        <v>6</v>
      </c>
      <c r="CQ280">
        <v>3</v>
      </c>
      <c r="CR280" t="s">
        <v>83</v>
      </c>
      <c r="CS280">
        <v>0</v>
      </c>
      <c r="CT280" s="40">
        <f t="shared" si="350"/>
        <v>3</v>
      </c>
      <c r="CU280">
        <v>1</v>
      </c>
      <c r="CV280" t="s">
        <v>83</v>
      </c>
      <c r="CW280">
        <v>1</v>
      </c>
      <c r="CX280" s="40">
        <f t="shared" si="351"/>
        <v>0</v>
      </c>
      <c r="CY280">
        <v>0</v>
      </c>
      <c r="CZ280" t="s">
        <v>83</v>
      </c>
      <c r="DA280">
        <v>2</v>
      </c>
      <c r="DB280" s="40">
        <f t="shared" si="352"/>
        <v>0</v>
      </c>
      <c r="DC280" s="24">
        <f t="shared" si="353"/>
        <v>12</v>
      </c>
      <c r="DD280" s="14">
        <v>1</v>
      </c>
      <c r="DE280" t="s">
        <v>83</v>
      </c>
      <c r="DF280">
        <v>1</v>
      </c>
      <c r="DG280" s="40">
        <f t="shared" si="383"/>
        <v>0</v>
      </c>
      <c r="DH280">
        <v>3</v>
      </c>
      <c r="DI280" t="s">
        <v>83</v>
      </c>
      <c r="DJ280">
        <v>0</v>
      </c>
      <c r="DK280" s="40">
        <f t="shared" si="323"/>
        <v>3</v>
      </c>
      <c r="DL280">
        <v>1</v>
      </c>
      <c r="DM280" t="s">
        <v>83</v>
      </c>
      <c r="DN280">
        <v>0</v>
      </c>
      <c r="DO280" s="40">
        <f t="shared" si="354"/>
        <v>0</v>
      </c>
      <c r="DP280">
        <v>3</v>
      </c>
      <c r="DQ280" t="s">
        <v>83</v>
      </c>
      <c r="DR280">
        <v>1</v>
      </c>
      <c r="DS280" s="40">
        <f t="shared" si="314"/>
        <v>0</v>
      </c>
      <c r="DT280">
        <v>0</v>
      </c>
      <c r="DU280" t="s">
        <v>83</v>
      </c>
      <c r="DV280">
        <v>2</v>
      </c>
      <c r="DW280" s="40">
        <f t="shared" si="315"/>
        <v>1</v>
      </c>
      <c r="DX280">
        <v>0</v>
      </c>
      <c r="DY280" t="s">
        <v>83</v>
      </c>
      <c r="DZ280">
        <v>1</v>
      </c>
      <c r="EA280" s="39">
        <f t="shared" si="355"/>
        <v>3</v>
      </c>
      <c r="EB280" s="24">
        <f t="shared" si="324"/>
        <v>7</v>
      </c>
      <c r="EC280" s="14">
        <v>0</v>
      </c>
      <c r="ED280" t="s">
        <v>83</v>
      </c>
      <c r="EE280">
        <v>2</v>
      </c>
      <c r="EF280" s="40">
        <f t="shared" si="356"/>
        <v>0</v>
      </c>
      <c r="EG280">
        <v>1</v>
      </c>
      <c r="EH280" t="s">
        <v>83</v>
      </c>
      <c r="EI280">
        <v>0</v>
      </c>
      <c r="EJ280" s="40">
        <f t="shared" si="357"/>
        <v>6</v>
      </c>
      <c r="EK280">
        <v>2</v>
      </c>
      <c r="EL280" t="s">
        <v>83</v>
      </c>
      <c r="EM280">
        <v>0</v>
      </c>
      <c r="EN280" s="40">
        <f t="shared" si="388"/>
        <v>0</v>
      </c>
      <c r="EO280">
        <v>2</v>
      </c>
      <c r="EP280" t="s">
        <v>83</v>
      </c>
      <c r="EQ280">
        <v>1</v>
      </c>
      <c r="ER280" s="40">
        <f t="shared" si="358"/>
        <v>3</v>
      </c>
      <c r="ES280">
        <v>1</v>
      </c>
      <c r="ET280" t="s">
        <v>83</v>
      </c>
      <c r="EU280">
        <v>1</v>
      </c>
      <c r="EV280" s="40">
        <f t="shared" si="359"/>
        <v>4</v>
      </c>
      <c r="EW280">
        <v>1</v>
      </c>
      <c r="EX280" t="s">
        <v>83</v>
      </c>
      <c r="EY280">
        <v>0</v>
      </c>
      <c r="EZ280" s="40">
        <f t="shared" si="360"/>
        <v>3</v>
      </c>
      <c r="FA280" s="24">
        <f t="shared" si="361"/>
        <v>16</v>
      </c>
      <c r="FB280" s="14">
        <v>2</v>
      </c>
      <c r="FC280" t="s">
        <v>83</v>
      </c>
      <c r="FD280">
        <v>0</v>
      </c>
      <c r="FE280" s="40">
        <f t="shared" si="362"/>
        <v>3</v>
      </c>
      <c r="FF280">
        <v>3</v>
      </c>
      <c r="FG280" t="s">
        <v>83</v>
      </c>
      <c r="FH280">
        <v>0</v>
      </c>
      <c r="FI280" s="40">
        <f t="shared" si="363"/>
        <v>3</v>
      </c>
      <c r="FJ280">
        <v>0</v>
      </c>
      <c r="FK280" t="s">
        <v>83</v>
      </c>
      <c r="FL280">
        <v>1</v>
      </c>
      <c r="FM280" s="40">
        <f t="shared" si="364"/>
        <v>0</v>
      </c>
      <c r="FN280">
        <v>3</v>
      </c>
      <c r="FO280" t="s">
        <v>83</v>
      </c>
      <c r="FP280">
        <v>1</v>
      </c>
      <c r="FQ280" s="40">
        <f t="shared" si="325"/>
        <v>3</v>
      </c>
      <c r="FR280">
        <v>1</v>
      </c>
      <c r="FS280" t="s">
        <v>83</v>
      </c>
      <c r="FT280">
        <v>2</v>
      </c>
      <c r="FU280" s="40">
        <f t="shared" si="365"/>
        <v>4</v>
      </c>
      <c r="FV280">
        <v>0</v>
      </c>
      <c r="FW280" t="s">
        <v>83</v>
      </c>
      <c r="FX280">
        <v>4</v>
      </c>
      <c r="FY280" s="40">
        <f t="shared" si="326"/>
        <v>0</v>
      </c>
      <c r="FZ280" s="24">
        <f t="shared" si="327"/>
        <v>13</v>
      </c>
      <c r="GA280" s="14">
        <v>0</v>
      </c>
      <c r="GB280" t="s">
        <v>83</v>
      </c>
      <c r="GC280">
        <v>1</v>
      </c>
      <c r="GD280" s="40">
        <f t="shared" si="366"/>
        <v>0</v>
      </c>
      <c r="GE280">
        <v>3</v>
      </c>
      <c r="GF280" t="s">
        <v>83</v>
      </c>
      <c r="GG280">
        <v>0</v>
      </c>
      <c r="GH280" s="40">
        <f t="shared" si="390"/>
        <v>3</v>
      </c>
      <c r="GI280">
        <v>2</v>
      </c>
      <c r="GJ280" t="s">
        <v>83</v>
      </c>
      <c r="GK280">
        <v>0</v>
      </c>
      <c r="GL280" s="40">
        <f t="shared" si="367"/>
        <v>0</v>
      </c>
      <c r="GM280">
        <v>4</v>
      </c>
      <c r="GN280" t="s">
        <v>83</v>
      </c>
      <c r="GO280">
        <v>0</v>
      </c>
      <c r="GP280" s="40">
        <f t="shared" si="368"/>
        <v>3</v>
      </c>
      <c r="GQ280">
        <v>0</v>
      </c>
      <c r="GR280" t="s">
        <v>83</v>
      </c>
      <c r="GS280">
        <v>1</v>
      </c>
      <c r="GT280" s="40">
        <f t="shared" si="328"/>
        <v>3</v>
      </c>
      <c r="GU280">
        <v>1</v>
      </c>
      <c r="GV280" t="s">
        <v>83</v>
      </c>
      <c r="GW280">
        <v>3</v>
      </c>
      <c r="GX280" s="40">
        <f t="shared" si="369"/>
        <v>0</v>
      </c>
      <c r="GY280" s="24">
        <f t="shared" si="370"/>
        <v>9</v>
      </c>
      <c r="GZ280" s="28">
        <f t="shared" si="329"/>
        <v>101</v>
      </c>
      <c r="HA280" t="s">
        <v>84</v>
      </c>
      <c r="HB280">
        <f t="shared" si="330"/>
        <v>9</v>
      </c>
      <c r="HC280" t="s">
        <v>85</v>
      </c>
      <c r="HD280">
        <f t="shared" si="384"/>
        <v>9</v>
      </c>
      <c r="HE280" t="s">
        <v>93</v>
      </c>
      <c r="HF280">
        <f t="shared" si="331"/>
        <v>9</v>
      </c>
      <c r="HG280" t="s">
        <v>94</v>
      </c>
      <c r="HH280">
        <f t="shared" si="389"/>
        <v>9</v>
      </c>
      <c r="HI280" t="s">
        <v>130</v>
      </c>
      <c r="HJ280">
        <f t="shared" si="371"/>
        <v>5</v>
      </c>
      <c r="HK280" t="s">
        <v>95</v>
      </c>
      <c r="HL280">
        <f t="shared" si="372"/>
        <v>5</v>
      </c>
      <c r="HM280" t="s">
        <v>90</v>
      </c>
      <c r="HN280">
        <f t="shared" si="332"/>
        <v>9</v>
      </c>
      <c r="HO280" t="s">
        <v>96</v>
      </c>
      <c r="HP280">
        <f t="shared" si="373"/>
        <v>9</v>
      </c>
      <c r="HQ280" t="s">
        <v>136</v>
      </c>
      <c r="HR280" s="1">
        <f t="shared" si="374"/>
        <v>0</v>
      </c>
      <c r="HS280" t="s">
        <v>92</v>
      </c>
      <c r="HT280" s="1">
        <f t="shared" si="375"/>
        <v>0</v>
      </c>
      <c r="HU280" t="s">
        <v>133</v>
      </c>
      <c r="HV280" s="1">
        <f t="shared" si="376"/>
        <v>0</v>
      </c>
      <c r="HW280" t="s">
        <v>129</v>
      </c>
      <c r="HX280" s="1">
        <f t="shared" si="377"/>
        <v>0</v>
      </c>
      <c r="HY280" t="s">
        <v>88</v>
      </c>
      <c r="HZ280" s="1">
        <f t="shared" si="378"/>
        <v>0</v>
      </c>
      <c r="IA280" t="s">
        <v>131</v>
      </c>
      <c r="IB280" s="1">
        <f t="shared" si="379"/>
        <v>0</v>
      </c>
      <c r="IC280" t="s">
        <v>134</v>
      </c>
      <c r="ID280" s="1">
        <f t="shared" si="380"/>
        <v>6</v>
      </c>
      <c r="IE280" t="s">
        <v>91</v>
      </c>
      <c r="IF280" s="1">
        <f t="shared" si="381"/>
        <v>6</v>
      </c>
      <c r="IG280">
        <f t="shared" si="386"/>
        <v>76</v>
      </c>
      <c r="IH280" s="1">
        <f t="shared" si="382"/>
        <v>177</v>
      </c>
    </row>
    <row r="281" spans="1:242" ht="14.65" thickBot="1" x14ac:dyDescent="0.5">
      <c r="A281" s="1">
        <v>278</v>
      </c>
      <c r="B281" s="45">
        <f t="shared" si="317"/>
        <v>91</v>
      </c>
      <c r="C281" s="14" t="s">
        <v>729</v>
      </c>
      <c r="D281" t="s">
        <v>730</v>
      </c>
      <c r="E281" s="15" t="s">
        <v>745</v>
      </c>
      <c r="F281" s="28">
        <f t="shared" si="318"/>
        <v>178</v>
      </c>
      <c r="H281" s="14">
        <v>4</v>
      </c>
      <c r="I281" t="s">
        <v>83</v>
      </c>
      <c r="J281">
        <v>4</v>
      </c>
      <c r="K281" s="40">
        <f t="shared" si="333"/>
        <v>0</v>
      </c>
      <c r="L281">
        <v>1</v>
      </c>
      <c r="M281" t="s">
        <v>83</v>
      </c>
      <c r="N281">
        <v>2</v>
      </c>
      <c r="O281" s="40">
        <f t="shared" si="387"/>
        <v>3</v>
      </c>
      <c r="P281">
        <v>1</v>
      </c>
      <c r="Q281" t="s">
        <v>83</v>
      </c>
      <c r="R281">
        <v>3</v>
      </c>
      <c r="S281" s="40">
        <f t="shared" si="334"/>
        <v>6</v>
      </c>
      <c r="T281">
        <v>3</v>
      </c>
      <c r="U281" t="s">
        <v>83</v>
      </c>
      <c r="V281">
        <v>2</v>
      </c>
      <c r="W281" s="40">
        <f t="shared" si="319"/>
        <v>0</v>
      </c>
      <c r="X281">
        <v>0</v>
      </c>
      <c r="Y281" t="s">
        <v>83</v>
      </c>
      <c r="Z281">
        <v>2</v>
      </c>
      <c r="AA281" s="40">
        <f t="shared" si="320"/>
        <v>3</v>
      </c>
      <c r="AB281">
        <v>3</v>
      </c>
      <c r="AC281" t="s">
        <v>83</v>
      </c>
      <c r="AD281">
        <v>0</v>
      </c>
      <c r="AE281" s="40">
        <f t="shared" si="335"/>
        <v>3</v>
      </c>
      <c r="AF281" s="24">
        <f t="shared" si="336"/>
        <v>15</v>
      </c>
      <c r="AG281" s="14">
        <v>4</v>
      </c>
      <c r="AH281" t="s">
        <v>83</v>
      </c>
      <c r="AI281">
        <v>1</v>
      </c>
      <c r="AJ281" s="40">
        <f t="shared" si="385"/>
        <v>3</v>
      </c>
      <c r="AK281">
        <v>2</v>
      </c>
      <c r="AL281" t="s">
        <v>83</v>
      </c>
      <c r="AM281">
        <v>2</v>
      </c>
      <c r="AN281" s="40">
        <f t="shared" si="337"/>
        <v>4</v>
      </c>
      <c r="AO281">
        <v>3</v>
      </c>
      <c r="AP281" t="s">
        <v>83</v>
      </c>
      <c r="AQ281">
        <v>1</v>
      </c>
      <c r="AR281" s="40">
        <f t="shared" si="316"/>
        <v>0</v>
      </c>
      <c r="AS281">
        <v>4</v>
      </c>
      <c r="AT281" t="s">
        <v>83</v>
      </c>
      <c r="AU281">
        <v>1</v>
      </c>
      <c r="AV281" s="40">
        <f t="shared" si="338"/>
        <v>0</v>
      </c>
      <c r="AW281">
        <v>2</v>
      </c>
      <c r="AX281" t="s">
        <v>83</v>
      </c>
      <c r="AY281">
        <v>3</v>
      </c>
      <c r="AZ281" s="40">
        <f t="shared" si="339"/>
        <v>3</v>
      </c>
      <c r="BA281">
        <v>1</v>
      </c>
      <c r="BB281" t="s">
        <v>83</v>
      </c>
      <c r="BC281">
        <v>2</v>
      </c>
      <c r="BD281" s="40">
        <f t="shared" si="321"/>
        <v>4</v>
      </c>
      <c r="BE281" s="24">
        <f t="shared" si="340"/>
        <v>14</v>
      </c>
      <c r="BF281" s="14">
        <v>5</v>
      </c>
      <c r="BG281" t="s">
        <v>83</v>
      </c>
      <c r="BH281">
        <v>1</v>
      </c>
      <c r="BI281" s="40">
        <f t="shared" si="341"/>
        <v>0</v>
      </c>
      <c r="BJ281">
        <v>2</v>
      </c>
      <c r="BK281" t="s">
        <v>83</v>
      </c>
      <c r="BL281">
        <v>3</v>
      </c>
      <c r="BM281" s="40">
        <f t="shared" si="342"/>
        <v>0</v>
      </c>
      <c r="BN281">
        <v>3</v>
      </c>
      <c r="BO281" t="s">
        <v>83</v>
      </c>
      <c r="BP281">
        <v>1</v>
      </c>
      <c r="BQ281" s="40">
        <f t="shared" si="322"/>
        <v>4</v>
      </c>
      <c r="BR281">
        <v>3</v>
      </c>
      <c r="BS281" t="s">
        <v>83</v>
      </c>
      <c r="BT281">
        <v>2</v>
      </c>
      <c r="BU281" s="40">
        <f t="shared" si="343"/>
        <v>3</v>
      </c>
      <c r="BV281">
        <v>1</v>
      </c>
      <c r="BW281" t="s">
        <v>83</v>
      </c>
      <c r="BX281">
        <v>2</v>
      </c>
      <c r="BY281" s="40">
        <f t="shared" si="344"/>
        <v>3</v>
      </c>
      <c r="BZ281">
        <v>1</v>
      </c>
      <c r="CA281" t="s">
        <v>83</v>
      </c>
      <c r="CB281">
        <v>3</v>
      </c>
      <c r="CC281" s="40">
        <f t="shared" si="345"/>
        <v>3</v>
      </c>
      <c r="CD281" s="24">
        <f t="shared" si="346"/>
        <v>13</v>
      </c>
      <c r="CE281" s="14">
        <v>3</v>
      </c>
      <c r="CF281" t="s">
        <v>83</v>
      </c>
      <c r="CG281">
        <v>2</v>
      </c>
      <c r="CH281" s="40">
        <f t="shared" si="347"/>
        <v>0</v>
      </c>
      <c r="CI281">
        <v>4</v>
      </c>
      <c r="CJ281" t="s">
        <v>83</v>
      </c>
      <c r="CK281">
        <v>1</v>
      </c>
      <c r="CL281" s="40">
        <f t="shared" si="348"/>
        <v>6</v>
      </c>
      <c r="CM281">
        <v>2</v>
      </c>
      <c r="CN281" t="s">
        <v>83</v>
      </c>
      <c r="CO281">
        <v>1</v>
      </c>
      <c r="CP281" s="40">
        <f t="shared" si="349"/>
        <v>0</v>
      </c>
      <c r="CQ281">
        <v>3</v>
      </c>
      <c r="CR281" t="s">
        <v>83</v>
      </c>
      <c r="CS281">
        <v>2</v>
      </c>
      <c r="CT281" s="40">
        <f t="shared" si="350"/>
        <v>4</v>
      </c>
      <c r="CU281">
        <v>1</v>
      </c>
      <c r="CV281" t="s">
        <v>83</v>
      </c>
      <c r="CW281">
        <v>2</v>
      </c>
      <c r="CX281" s="40">
        <f t="shared" si="351"/>
        <v>0</v>
      </c>
      <c r="CY281">
        <v>2</v>
      </c>
      <c r="CZ281" t="s">
        <v>83</v>
      </c>
      <c r="DA281">
        <v>4</v>
      </c>
      <c r="DB281" s="40">
        <f t="shared" si="352"/>
        <v>0</v>
      </c>
      <c r="DC281" s="24">
        <f t="shared" si="353"/>
        <v>10</v>
      </c>
      <c r="DD281" s="14">
        <v>3</v>
      </c>
      <c r="DE281" t="s">
        <v>83</v>
      </c>
      <c r="DF281">
        <v>1</v>
      </c>
      <c r="DG281" s="40">
        <f t="shared" si="383"/>
        <v>0</v>
      </c>
      <c r="DH281">
        <v>4</v>
      </c>
      <c r="DI281" t="s">
        <v>83</v>
      </c>
      <c r="DJ281">
        <v>1</v>
      </c>
      <c r="DK281" s="40">
        <f t="shared" si="323"/>
        <v>3</v>
      </c>
      <c r="DL281">
        <v>2</v>
      </c>
      <c r="DM281" t="s">
        <v>83</v>
      </c>
      <c r="DN281">
        <v>1</v>
      </c>
      <c r="DO281" s="40">
        <f t="shared" si="354"/>
        <v>0</v>
      </c>
      <c r="DP281">
        <v>3</v>
      </c>
      <c r="DQ281" t="s">
        <v>83</v>
      </c>
      <c r="DR281">
        <v>1</v>
      </c>
      <c r="DS281" s="40">
        <f t="shared" si="314"/>
        <v>0</v>
      </c>
      <c r="DT281">
        <v>1</v>
      </c>
      <c r="DU281" t="s">
        <v>83</v>
      </c>
      <c r="DV281">
        <v>4</v>
      </c>
      <c r="DW281" s="40">
        <f t="shared" si="315"/>
        <v>1</v>
      </c>
      <c r="DX281">
        <v>1</v>
      </c>
      <c r="DY281" t="s">
        <v>83</v>
      </c>
      <c r="DZ281">
        <v>3</v>
      </c>
      <c r="EA281" s="39">
        <f t="shared" si="355"/>
        <v>4</v>
      </c>
      <c r="EB281" s="24">
        <f t="shared" si="324"/>
        <v>8</v>
      </c>
      <c r="EC281" s="14">
        <v>1</v>
      </c>
      <c r="ED281" t="s">
        <v>83</v>
      </c>
      <c r="EE281">
        <v>4</v>
      </c>
      <c r="EF281" s="40">
        <f t="shared" si="356"/>
        <v>0</v>
      </c>
      <c r="EG281">
        <v>3</v>
      </c>
      <c r="EH281" t="s">
        <v>83</v>
      </c>
      <c r="EI281">
        <v>2</v>
      </c>
      <c r="EJ281" s="40">
        <f t="shared" si="357"/>
        <v>4</v>
      </c>
      <c r="EK281">
        <v>2</v>
      </c>
      <c r="EL281" t="s">
        <v>83</v>
      </c>
      <c r="EM281">
        <v>1</v>
      </c>
      <c r="EN281" s="40">
        <f t="shared" si="388"/>
        <v>0</v>
      </c>
      <c r="EO281">
        <v>3</v>
      </c>
      <c r="EP281" t="s">
        <v>83</v>
      </c>
      <c r="EQ281">
        <v>2</v>
      </c>
      <c r="ER281" s="40">
        <f t="shared" si="358"/>
        <v>3</v>
      </c>
      <c r="ES281">
        <v>3</v>
      </c>
      <c r="ET281" t="s">
        <v>83</v>
      </c>
      <c r="EU281">
        <v>3</v>
      </c>
      <c r="EV281" s="40">
        <f t="shared" si="359"/>
        <v>3</v>
      </c>
      <c r="EW281">
        <v>2</v>
      </c>
      <c r="EX281" t="s">
        <v>83</v>
      </c>
      <c r="EY281">
        <v>1</v>
      </c>
      <c r="EZ281" s="40">
        <f t="shared" si="360"/>
        <v>0</v>
      </c>
      <c r="FA281" s="24">
        <f t="shared" si="361"/>
        <v>10</v>
      </c>
      <c r="FB281" s="14">
        <v>1</v>
      </c>
      <c r="FC281" t="s">
        <v>83</v>
      </c>
      <c r="FD281">
        <v>2</v>
      </c>
      <c r="FE281" s="40">
        <f t="shared" si="362"/>
        <v>0</v>
      </c>
      <c r="FF281">
        <v>6</v>
      </c>
      <c r="FG281" t="s">
        <v>83</v>
      </c>
      <c r="FH281">
        <v>1</v>
      </c>
      <c r="FI281" s="40">
        <f t="shared" si="363"/>
        <v>3</v>
      </c>
      <c r="FJ281">
        <v>3</v>
      </c>
      <c r="FK281" t="s">
        <v>83</v>
      </c>
      <c r="FL281">
        <v>2</v>
      </c>
      <c r="FM281" s="40">
        <f t="shared" si="364"/>
        <v>0</v>
      </c>
      <c r="FN281">
        <v>4</v>
      </c>
      <c r="FO281" t="s">
        <v>83</v>
      </c>
      <c r="FP281">
        <v>1</v>
      </c>
      <c r="FQ281" s="40">
        <f t="shared" si="325"/>
        <v>3</v>
      </c>
      <c r="FR281">
        <v>1</v>
      </c>
      <c r="FS281" t="s">
        <v>83</v>
      </c>
      <c r="FT281">
        <v>3</v>
      </c>
      <c r="FU281" s="40">
        <f t="shared" si="365"/>
        <v>3</v>
      </c>
      <c r="FV281">
        <v>2</v>
      </c>
      <c r="FW281" t="s">
        <v>83</v>
      </c>
      <c r="FX281">
        <v>4</v>
      </c>
      <c r="FY281" s="40">
        <f t="shared" si="326"/>
        <v>0</v>
      </c>
      <c r="FZ281" s="24">
        <f t="shared" si="327"/>
        <v>9</v>
      </c>
      <c r="GA281" s="14">
        <v>2</v>
      </c>
      <c r="GB281" t="s">
        <v>83</v>
      </c>
      <c r="GC281">
        <v>1</v>
      </c>
      <c r="GD281" s="40">
        <f t="shared" si="366"/>
        <v>0</v>
      </c>
      <c r="GE281">
        <v>4</v>
      </c>
      <c r="GF281" t="s">
        <v>83</v>
      </c>
      <c r="GG281">
        <v>1</v>
      </c>
      <c r="GH281" s="40">
        <f t="shared" si="390"/>
        <v>3</v>
      </c>
      <c r="GI281">
        <v>3</v>
      </c>
      <c r="GJ281" t="s">
        <v>83</v>
      </c>
      <c r="GK281">
        <v>1</v>
      </c>
      <c r="GL281" s="40">
        <f t="shared" si="367"/>
        <v>0</v>
      </c>
      <c r="GM281">
        <v>3</v>
      </c>
      <c r="GN281" t="s">
        <v>83</v>
      </c>
      <c r="GO281">
        <v>1</v>
      </c>
      <c r="GP281" s="40">
        <f t="shared" si="368"/>
        <v>4</v>
      </c>
      <c r="GQ281">
        <v>1</v>
      </c>
      <c r="GR281" t="s">
        <v>83</v>
      </c>
      <c r="GS281">
        <v>2</v>
      </c>
      <c r="GT281" s="40">
        <f t="shared" si="328"/>
        <v>3</v>
      </c>
      <c r="GU281">
        <v>1</v>
      </c>
      <c r="GV281" t="s">
        <v>83</v>
      </c>
      <c r="GW281">
        <v>3</v>
      </c>
      <c r="GX281" s="40">
        <f t="shared" si="369"/>
        <v>0</v>
      </c>
      <c r="GY281" s="24">
        <f t="shared" si="370"/>
        <v>10</v>
      </c>
      <c r="GZ281" s="28">
        <f t="shared" si="329"/>
        <v>89</v>
      </c>
      <c r="HA281" t="s">
        <v>84</v>
      </c>
      <c r="HB281">
        <f t="shared" si="330"/>
        <v>9</v>
      </c>
      <c r="HC281" t="s">
        <v>85</v>
      </c>
      <c r="HD281">
        <f t="shared" si="384"/>
        <v>9</v>
      </c>
      <c r="HE281" t="s">
        <v>93</v>
      </c>
      <c r="HF281">
        <f t="shared" si="331"/>
        <v>9</v>
      </c>
      <c r="HG281" t="s">
        <v>94</v>
      </c>
      <c r="HH281">
        <f t="shared" si="389"/>
        <v>9</v>
      </c>
      <c r="HI281" t="s">
        <v>130</v>
      </c>
      <c r="HJ281">
        <f t="shared" si="371"/>
        <v>5</v>
      </c>
      <c r="HK281" t="s">
        <v>131</v>
      </c>
      <c r="HL281">
        <f t="shared" si="372"/>
        <v>0</v>
      </c>
      <c r="HM281" t="s">
        <v>90</v>
      </c>
      <c r="HN281">
        <f t="shared" si="332"/>
        <v>9</v>
      </c>
      <c r="HO281" t="s">
        <v>96</v>
      </c>
      <c r="HP281">
        <f t="shared" si="373"/>
        <v>9</v>
      </c>
      <c r="HQ281" t="s">
        <v>132</v>
      </c>
      <c r="HR281" s="1">
        <f t="shared" si="374"/>
        <v>6</v>
      </c>
      <c r="HS281" t="s">
        <v>92</v>
      </c>
      <c r="HT281" s="1">
        <f t="shared" si="375"/>
        <v>0</v>
      </c>
      <c r="HU281" t="s">
        <v>86</v>
      </c>
      <c r="HV281" s="1">
        <f t="shared" si="376"/>
        <v>6</v>
      </c>
      <c r="HW281" t="s">
        <v>129</v>
      </c>
      <c r="HX281" s="1">
        <f t="shared" si="377"/>
        <v>0</v>
      </c>
      <c r="HY281" t="s">
        <v>88</v>
      </c>
      <c r="HZ281" s="1">
        <f t="shared" si="378"/>
        <v>0</v>
      </c>
      <c r="IA281" t="s">
        <v>95</v>
      </c>
      <c r="IB281" s="1">
        <f t="shared" si="379"/>
        <v>6</v>
      </c>
      <c r="IC281" t="s">
        <v>134</v>
      </c>
      <c r="ID281" s="1">
        <f t="shared" si="380"/>
        <v>6</v>
      </c>
      <c r="IE281" t="s">
        <v>91</v>
      </c>
      <c r="IF281" s="1">
        <f t="shared" si="381"/>
        <v>6</v>
      </c>
      <c r="IG281">
        <f t="shared" si="386"/>
        <v>89</v>
      </c>
      <c r="IH281" s="1">
        <f t="shared" si="382"/>
        <v>178</v>
      </c>
    </row>
    <row r="282" spans="1:242" ht="14.65" thickBot="1" x14ac:dyDescent="0.5">
      <c r="A282" s="1">
        <v>279</v>
      </c>
      <c r="B282" s="45">
        <f t="shared" si="317"/>
        <v>298</v>
      </c>
      <c r="C282" s="14" t="s">
        <v>731</v>
      </c>
      <c r="D282" t="s">
        <v>732</v>
      </c>
      <c r="E282" s="15" t="s">
        <v>745</v>
      </c>
      <c r="F282" s="28">
        <f t="shared" si="318"/>
        <v>159</v>
      </c>
      <c r="H282" s="14">
        <v>0</v>
      </c>
      <c r="I282" t="s">
        <v>83</v>
      </c>
      <c r="J282">
        <v>2</v>
      </c>
      <c r="K282" s="40">
        <f t="shared" si="333"/>
        <v>6</v>
      </c>
      <c r="L282">
        <v>1</v>
      </c>
      <c r="M282" t="s">
        <v>83</v>
      </c>
      <c r="N282">
        <v>2</v>
      </c>
      <c r="O282" s="40">
        <f t="shared" si="387"/>
        <v>3</v>
      </c>
      <c r="P282">
        <v>0</v>
      </c>
      <c r="Q282" t="s">
        <v>83</v>
      </c>
      <c r="R282">
        <v>1</v>
      </c>
      <c r="S282" s="40">
        <f t="shared" si="334"/>
        <v>3</v>
      </c>
      <c r="T282">
        <v>2</v>
      </c>
      <c r="U282" t="s">
        <v>83</v>
      </c>
      <c r="V282">
        <v>2</v>
      </c>
      <c r="W282" s="40">
        <f t="shared" si="319"/>
        <v>4</v>
      </c>
      <c r="X282">
        <v>1</v>
      </c>
      <c r="Y282" t="s">
        <v>83</v>
      </c>
      <c r="Z282">
        <v>1</v>
      </c>
      <c r="AA282" s="40">
        <f t="shared" si="320"/>
        <v>0</v>
      </c>
      <c r="AB282">
        <v>3</v>
      </c>
      <c r="AC282" t="s">
        <v>83</v>
      </c>
      <c r="AD282">
        <v>0</v>
      </c>
      <c r="AE282" s="40">
        <f t="shared" si="335"/>
        <v>3</v>
      </c>
      <c r="AF282" s="24">
        <f t="shared" si="336"/>
        <v>19</v>
      </c>
      <c r="AG282" s="14">
        <v>2</v>
      </c>
      <c r="AH282" t="s">
        <v>83</v>
      </c>
      <c r="AI282">
        <v>0</v>
      </c>
      <c r="AJ282" s="40">
        <f t="shared" si="385"/>
        <v>3</v>
      </c>
      <c r="AK282">
        <v>2</v>
      </c>
      <c r="AL282" t="s">
        <v>83</v>
      </c>
      <c r="AM282">
        <v>3</v>
      </c>
      <c r="AN282" s="40">
        <f t="shared" si="337"/>
        <v>0</v>
      </c>
      <c r="AO282">
        <v>1</v>
      </c>
      <c r="AP282" t="s">
        <v>83</v>
      </c>
      <c r="AQ282">
        <v>0</v>
      </c>
      <c r="AR282" s="40">
        <f t="shared" si="316"/>
        <v>0</v>
      </c>
      <c r="AS282">
        <v>2</v>
      </c>
      <c r="AT282" t="s">
        <v>83</v>
      </c>
      <c r="AU282">
        <v>1</v>
      </c>
      <c r="AV282" s="40">
        <f t="shared" si="338"/>
        <v>0</v>
      </c>
      <c r="AW282">
        <v>0</v>
      </c>
      <c r="AX282" t="s">
        <v>83</v>
      </c>
      <c r="AY282">
        <v>2</v>
      </c>
      <c r="AZ282" s="40">
        <f t="shared" si="339"/>
        <v>3</v>
      </c>
      <c r="BA282">
        <v>1</v>
      </c>
      <c r="BB282" t="s">
        <v>83</v>
      </c>
      <c r="BC282">
        <v>2</v>
      </c>
      <c r="BD282" s="40">
        <f t="shared" si="321"/>
        <v>4</v>
      </c>
      <c r="BE282" s="24">
        <f t="shared" si="340"/>
        <v>10</v>
      </c>
      <c r="BF282" s="14">
        <v>4</v>
      </c>
      <c r="BG282" t="s">
        <v>83</v>
      </c>
      <c r="BH282">
        <v>0</v>
      </c>
      <c r="BI282" s="40">
        <f t="shared" si="341"/>
        <v>0</v>
      </c>
      <c r="BJ282">
        <v>0</v>
      </c>
      <c r="BK282" t="s">
        <v>83</v>
      </c>
      <c r="BL282">
        <v>1</v>
      </c>
      <c r="BM282" s="40">
        <f t="shared" si="342"/>
        <v>0</v>
      </c>
      <c r="BN282">
        <v>2</v>
      </c>
      <c r="BO282" t="s">
        <v>83</v>
      </c>
      <c r="BP282">
        <v>1</v>
      </c>
      <c r="BQ282" s="40">
        <f t="shared" si="322"/>
        <v>3</v>
      </c>
      <c r="BR282">
        <v>2</v>
      </c>
      <c r="BS282" t="s">
        <v>83</v>
      </c>
      <c r="BT282">
        <v>2</v>
      </c>
      <c r="BU282" s="40">
        <f t="shared" si="343"/>
        <v>0</v>
      </c>
      <c r="BV282">
        <v>1</v>
      </c>
      <c r="BW282" t="s">
        <v>83</v>
      </c>
      <c r="BX282">
        <v>3</v>
      </c>
      <c r="BY282" s="40">
        <f t="shared" si="344"/>
        <v>4</v>
      </c>
      <c r="BZ282">
        <v>0</v>
      </c>
      <c r="CA282" t="s">
        <v>83</v>
      </c>
      <c r="CB282">
        <v>0</v>
      </c>
      <c r="CC282" s="40">
        <f t="shared" si="345"/>
        <v>0</v>
      </c>
      <c r="CD282" s="24">
        <f t="shared" si="346"/>
        <v>7</v>
      </c>
      <c r="CE282" s="14">
        <v>2</v>
      </c>
      <c r="CF282" t="s">
        <v>83</v>
      </c>
      <c r="CG282">
        <v>1</v>
      </c>
      <c r="CH282" s="40">
        <f t="shared" si="347"/>
        <v>0</v>
      </c>
      <c r="CI282">
        <v>2</v>
      </c>
      <c r="CJ282" t="s">
        <v>83</v>
      </c>
      <c r="CK282">
        <v>1</v>
      </c>
      <c r="CL282" s="40">
        <f t="shared" si="348"/>
        <v>3</v>
      </c>
      <c r="CM282">
        <v>2</v>
      </c>
      <c r="CN282" t="s">
        <v>83</v>
      </c>
      <c r="CO282">
        <v>1</v>
      </c>
      <c r="CP282" s="40">
        <f t="shared" si="349"/>
        <v>0</v>
      </c>
      <c r="CQ282">
        <v>4</v>
      </c>
      <c r="CR282" t="s">
        <v>83</v>
      </c>
      <c r="CS282">
        <v>3</v>
      </c>
      <c r="CT282" s="40">
        <f t="shared" si="350"/>
        <v>4</v>
      </c>
      <c r="CU282">
        <v>2</v>
      </c>
      <c r="CV282" t="s">
        <v>83</v>
      </c>
      <c r="CW282">
        <v>2</v>
      </c>
      <c r="CX282" s="40">
        <f t="shared" si="351"/>
        <v>0</v>
      </c>
      <c r="CY282">
        <v>1</v>
      </c>
      <c r="CZ282" t="s">
        <v>83</v>
      </c>
      <c r="DA282">
        <v>3</v>
      </c>
      <c r="DB282" s="40">
        <f t="shared" si="352"/>
        <v>0</v>
      </c>
      <c r="DC282" s="24">
        <f t="shared" si="353"/>
        <v>7</v>
      </c>
      <c r="DD282" s="14">
        <v>2</v>
      </c>
      <c r="DE282" t="s">
        <v>83</v>
      </c>
      <c r="DF282">
        <v>0</v>
      </c>
      <c r="DG282" s="40">
        <f t="shared" si="383"/>
        <v>0</v>
      </c>
      <c r="DH282">
        <v>3</v>
      </c>
      <c r="DI282" t="s">
        <v>83</v>
      </c>
      <c r="DJ282">
        <v>1</v>
      </c>
      <c r="DK282" s="40">
        <f t="shared" si="323"/>
        <v>3</v>
      </c>
      <c r="DL282">
        <v>0</v>
      </c>
      <c r="DM282" t="s">
        <v>83</v>
      </c>
      <c r="DN282">
        <v>0</v>
      </c>
      <c r="DO282" s="40">
        <f t="shared" si="354"/>
        <v>0</v>
      </c>
      <c r="DP282">
        <v>3</v>
      </c>
      <c r="DQ282" t="s">
        <v>83</v>
      </c>
      <c r="DR282">
        <v>3</v>
      </c>
      <c r="DS282" s="40">
        <f t="shared" si="314"/>
        <v>3</v>
      </c>
      <c r="DT282">
        <v>1</v>
      </c>
      <c r="DU282" t="s">
        <v>83</v>
      </c>
      <c r="DV282">
        <v>3</v>
      </c>
      <c r="DW282" s="40">
        <f t="shared" si="315"/>
        <v>1</v>
      </c>
      <c r="DX282">
        <v>0</v>
      </c>
      <c r="DY282" t="s">
        <v>83</v>
      </c>
      <c r="DZ282">
        <v>2</v>
      </c>
      <c r="EA282" s="39">
        <f t="shared" si="355"/>
        <v>4</v>
      </c>
      <c r="EB282" s="24">
        <f t="shared" si="324"/>
        <v>11</v>
      </c>
      <c r="EC282" s="14">
        <v>0</v>
      </c>
      <c r="ED282" t="s">
        <v>83</v>
      </c>
      <c r="EE282">
        <v>4</v>
      </c>
      <c r="EF282" s="40">
        <f t="shared" si="356"/>
        <v>0</v>
      </c>
      <c r="EG282">
        <v>3</v>
      </c>
      <c r="EH282" t="s">
        <v>83</v>
      </c>
      <c r="EI282">
        <v>2</v>
      </c>
      <c r="EJ282" s="40">
        <f t="shared" si="357"/>
        <v>4</v>
      </c>
      <c r="EK282">
        <v>3</v>
      </c>
      <c r="EL282" t="s">
        <v>83</v>
      </c>
      <c r="EM282">
        <v>1</v>
      </c>
      <c r="EN282" s="40">
        <f t="shared" si="388"/>
        <v>0</v>
      </c>
      <c r="EO282">
        <v>2</v>
      </c>
      <c r="EP282" t="s">
        <v>83</v>
      </c>
      <c r="EQ282">
        <v>1</v>
      </c>
      <c r="ER282" s="40">
        <f t="shared" si="358"/>
        <v>3</v>
      </c>
      <c r="ES282">
        <v>2</v>
      </c>
      <c r="ET282" t="s">
        <v>83</v>
      </c>
      <c r="EU282">
        <v>3</v>
      </c>
      <c r="EV282" s="40">
        <f t="shared" si="359"/>
        <v>0</v>
      </c>
      <c r="EW282">
        <v>1</v>
      </c>
      <c r="EX282" t="s">
        <v>83</v>
      </c>
      <c r="EY282">
        <v>2</v>
      </c>
      <c r="EZ282" s="40">
        <f t="shared" si="360"/>
        <v>6</v>
      </c>
      <c r="FA282" s="24">
        <f t="shared" si="361"/>
        <v>13</v>
      </c>
      <c r="FB282" s="14">
        <v>2</v>
      </c>
      <c r="FC282" t="s">
        <v>83</v>
      </c>
      <c r="FD282">
        <v>1</v>
      </c>
      <c r="FE282" s="40">
        <f t="shared" si="362"/>
        <v>4</v>
      </c>
      <c r="FF282">
        <v>4</v>
      </c>
      <c r="FG282" t="s">
        <v>83</v>
      </c>
      <c r="FH282">
        <v>1</v>
      </c>
      <c r="FI282" s="40">
        <f t="shared" si="363"/>
        <v>3</v>
      </c>
      <c r="FJ282">
        <v>1</v>
      </c>
      <c r="FK282" t="s">
        <v>83</v>
      </c>
      <c r="FL282">
        <v>2</v>
      </c>
      <c r="FM282" s="40">
        <f t="shared" si="364"/>
        <v>0</v>
      </c>
      <c r="FN282">
        <v>4</v>
      </c>
      <c r="FO282" t="s">
        <v>83</v>
      </c>
      <c r="FP282">
        <v>2</v>
      </c>
      <c r="FQ282" s="40">
        <f t="shared" si="325"/>
        <v>3</v>
      </c>
      <c r="FR282">
        <v>1</v>
      </c>
      <c r="FS282" t="s">
        <v>83</v>
      </c>
      <c r="FT282">
        <v>1</v>
      </c>
      <c r="FU282" s="40">
        <f t="shared" si="365"/>
        <v>0</v>
      </c>
      <c r="FV282">
        <v>2</v>
      </c>
      <c r="FW282" t="s">
        <v>83</v>
      </c>
      <c r="FX282">
        <v>4</v>
      </c>
      <c r="FY282" s="40">
        <f t="shared" si="326"/>
        <v>0</v>
      </c>
      <c r="FZ282" s="24">
        <f t="shared" si="327"/>
        <v>10</v>
      </c>
      <c r="GA282" s="14">
        <v>2</v>
      </c>
      <c r="GB282" t="s">
        <v>83</v>
      </c>
      <c r="GC282">
        <v>0</v>
      </c>
      <c r="GD282" s="40">
        <f t="shared" si="366"/>
        <v>0</v>
      </c>
      <c r="GE282">
        <v>2</v>
      </c>
      <c r="GF282" t="s">
        <v>83</v>
      </c>
      <c r="GG282">
        <v>1</v>
      </c>
      <c r="GH282" s="40">
        <f t="shared" si="390"/>
        <v>4</v>
      </c>
      <c r="GI282">
        <v>1</v>
      </c>
      <c r="GJ282" t="s">
        <v>83</v>
      </c>
      <c r="GK282">
        <v>1</v>
      </c>
      <c r="GL282" s="40">
        <f t="shared" si="367"/>
        <v>0</v>
      </c>
      <c r="GM282">
        <v>3</v>
      </c>
      <c r="GN282" t="s">
        <v>83</v>
      </c>
      <c r="GO282">
        <v>3</v>
      </c>
      <c r="GP282" s="40">
        <f t="shared" si="368"/>
        <v>0</v>
      </c>
      <c r="GQ282">
        <v>1</v>
      </c>
      <c r="GR282" t="s">
        <v>83</v>
      </c>
      <c r="GS282">
        <v>3</v>
      </c>
      <c r="GT282" s="40">
        <f t="shared" si="328"/>
        <v>4</v>
      </c>
      <c r="GU282">
        <v>1</v>
      </c>
      <c r="GV282" t="s">
        <v>83</v>
      </c>
      <c r="GW282">
        <v>3</v>
      </c>
      <c r="GX282" s="40">
        <f t="shared" si="369"/>
        <v>0</v>
      </c>
      <c r="GY282" s="24">
        <f t="shared" si="370"/>
        <v>8</v>
      </c>
      <c r="GZ282" s="28">
        <f t="shared" si="329"/>
        <v>85</v>
      </c>
      <c r="HA282" t="s">
        <v>84</v>
      </c>
      <c r="HB282">
        <f t="shared" si="330"/>
        <v>9</v>
      </c>
      <c r="HC282" t="s">
        <v>85</v>
      </c>
      <c r="HD282">
        <f t="shared" si="384"/>
        <v>9</v>
      </c>
      <c r="HE282" t="s">
        <v>93</v>
      </c>
      <c r="HF282">
        <f t="shared" si="331"/>
        <v>9</v>
      </c>
      <c r="HG282" t="s">
        <v>94</v>
      </c>
      <c r="HH282">
        <f t="shared" si="389"/>
        <v>9</v>
      </c>
      <c r="HI282" t="s">
        <v>130</v>
      </c>
      <c r="HJ282">
        <f t="shared" si="371"/>
        <v>5</v>
      </c>
      <c r="HK282" t="s">
        <v>131</v>
      </c>
      <c r="HL282">
        <f t="shared" si="372"/>
        <v>0</v>
      </c>
      <c r="HM282" t="s">
        <v>134</v>
      </c>
      <c r="HN282">
        <f t="shared" si="332"/>
        <v>5</v>
      </c>
      <c r="HO282" t="s">
        <v>135</v>
      </c>
      <c r="HP282">
        <f t="shared" si="373"/>
        <v>0</v>
      </c>
      <c r="HQ282" t="s">
        <v>132</v>
      </c>
      <c r="HR282" s="1">
        <f t="shared" si="374"/>
        <v>6</v>
      </c>
      <c r="HS282" t="s">
        <v>92</v>
      </c>
      <c r="HT282" s="1">
        <f t="shared" si="375"/>
        <v>0</v>
      </c>
      <c r="HU282" t="s">
        <v>86</v>
      </c>
      <c r="HV282" s="1">
        <f t="shared" si="376"/>
        <v>6</v>
      </c>
      <c r="HW282" t="s">
        <v>129</v>
      </c>
      <c r="HX282" s="1">
        <f t="shared" si="377"/>
        <v>0</v>
      </c>
      <c r="HY282" t="s">
        <v>88</v>
      </c>
      <c r="HZ282" s="1">
        <f t="shared" si="378"/>
        <v>0</v>
      </c>
      <c r="IA282" t="s">
        <v>95</v>
      </c>
      <c r="IB282" s="1">
        <f t="shared" si="379"/>
        <v>6</v>
      </c>
      <c r="IC282" t="s">
        <v>90</v>
      </c>
      <c r="ID282" s="1">
        <f t="shared" si="380"/>
        <v>5</v>
      </c>
      <c r="IE282" t="s">
        <v>96</v>
      </c>
      <c r="IF282" s="1">
        <f t="shared" si="381"/>
        <v>5</v>
      </c>
      <c r="IG282">
        <f t="shared" si="386"/>
        <v>74</v>
      </c>
      <c r="IH282" s="1">
        <f t="shared" si="382"/>
        <v>159</v>
      </c>
    </row>
    <row r="283" spans="1:242" ht="14.65" thickBot="1" x14ac:dyDescent="0.5">
      <c r="A283" s="1">
        <v>280</v>
      </c>
      <c r="B283" s="45">
        <f t="shared" si="317"/>
        <v>625</v>
      </c>
      <c r="C283" s="14" t="s">
        <v>734</v>
      </c>
      <c r="D283" t="s">
        <v>735</v>
      </c>
      <c r="E283" s="15" t="s">
        <v>745</v>
      </c>
      <c r="F283" s="28">
        <f t="shared" si="318"/>
        <v>131</v>
      </c>
      <c r="H283" s="14">
        <v>1</v>
      </c>
      <c r="I283" t="s">
        <v>83</v>
      </c>
      <c r="J283">
        <v>1</v>
      </c>
      <c r="K283" s="40">
        <f t="shared" si="333"/>
        <v>0</v>
      </c>
      <c r="L283">
        <v>0</v>
      </c>
      <c r="M283" t="s">
        <v>83</v>
      </c>
      <c r="N283">
        <v>2</v>
      </c>
      <c r="O283" s="40">
        <f t="shared" si="387"/>
        <v>6</v>
      </c>
      <c r="P283">
        <v>1</v>
      </c>
      <c r="Q283" t="s">
        <v>83</v>
      </c>
      <c r="R283">
        <v>4</v>
      </c>
      <c r="S283" s="40">
        <f t="shared" si="334"/>
        <v>3</v>
      </c>
      <c r="T283">
        <v>1</v>
      </c>
      <c r="U283" t="s">
        <v>83</v>
      </c>
      <c r="V283">
        <v>2</v>
      </c>
      <c r="W283" s="40">
        <f t="shared" si="319"/>
        <v>0</v>
      </c>
      <c r="X283">
        <v>2</v>
      </c>
      <c r="Y283" t="s">
        <v>83</v>
      </c>
      <c r="Z283">
        <v>1</v>
      </c>
      <c r="AA283" s="40">
        <f t="shared" si="320"/>
        <v>0</v>
      </c>
      <c r="AB283">
        <v>1</v>
      </c>
      <c r="AC283" t="s">
        <v>83</v>
      </c>
      <c r="AD283">
        <v>0</v>
      </c>
      <c r="AE283" s="40">
        <f t="shared" si="335"/>
        <v>3</v>
      </c>
      <c r="AF283" s="24">
        <f t="shared" si="336"/>
        <v>12</v>
      </c>
      <c r="AG283" s="14">
        <v>3</v>
      </c>
      <c r="AH283" t="s">
        <v>83</v>
      </c>
      <c r="AI283">
        <v>0</v>
      </c>
      <c r="AJ283" s="40">
        <f t="shared" si="385"/>
        <v>3</v>
      </c>
      <c r="AK283">
        <v>4</v>
      </c>
      <c r="AL283" t="s">
        <v>83</v>
      </c>
      <c r="AM283">
        <v>2</v>
      </c>
      <c r="AN283" s="40">
        <f t="shared" si="337"/>
        <v>0</v>
      </c>
      <c r="AO283">
        <v>1</v>
      </c>
      <c r="AP283" t="s">
        <v>83</v>
      </c>
      <c r="AQ283">
        <v>2</v>
      </c>
      <c r="AR283" s="40">
        <f t="shared" si="316"/>
        <v>3</v>
      </c>
      <c r="AS283">
        <v>2</v>
      </c>
      <c r="AT283" t="s">
        <v>83</v>
      </c>
      <c r="AU283">
        <v>2</v>
      </c>
      <c r="AV283" s="40">
        <f t="shared" si="338"/>
        <v>3</v>
      </c>
      <c r="AW283">
        <v>1</v>
      </c>
      <c r="AX283" t="s">
        <v>83</v>
      </c>
      <c r="AY283">
        <v>2</v>
      </c>
      <c r="AZ283" s="40">
        <f t="shared" si="339"/>
        <v>3</v>
      </c>
      <c r="BA283">
        <v>1</v>
      </c>
      <c r="BB283" t="s">
        <v>83</v>
      </c>
      <c r="BC283">
        <v>3</v>
      </c>
      <c r="BD283" s="40">
        <f t="shared" si="321"/>
        <v>3</v>
      </c>
      <c r="BE283" s="24">
        <f t="shared" si="340"/>
        <v>15</v>
      </c>
      <c r="BF283" s="14">
        <v>2</v>
      </c>
      <c r="BG283" t="s">
        <v>83</v>
      </c>
      <c r="BH283">
        <v>1</v>
      </c>
      <c r="BI283" s="40">
        <f t="shared" si="341"/>
        <v>0</v>
      </c>
      <c r="BJ283">
        <v>0</v>
      </c>
      <c r="BK283" t="s">
        <v>83</v>
      </c>
      <c r="BL283">
        <v>5</v>
      </c>
      <c r="BM283" s="40">
        <f t="shared" si="342"/>
        <v>0</v>
      </c>
      <c r="BN283">
        <v>3</v>
      </c>
      <c r="BO283" t="s">
        <v>83</v>
      </c>
      <c r="BP283">
        <v>1</v>
      </c>
      <c r="BQ283" s="40">
        <f t="shared" si="322"/>
        <v>4</v>
      </c>
      <c r="BR283">
        <v>1</v>
      </c>
      <c r="BS283" t="s">
        <v>83</v>
      </c>
      <c r="BT283">
        <v>3</v>
      </c>
      <c r="BU283" s="40">
        <f t="shared" si="343"/>
        <v>0</v>
      </c>
      <c r="BV283">
        <v>4</v>
      </c>
      <c r="BW283" t="s">
        <v>83</v>
      </c>
      <c r="BX283">
        <v>2</v>
      </c>
      <c r="BY283" s="40">
        <f t="shared" si="344"/>
        <v>0</v>
      </c>
      <c r="BZ283">
        <v>2</v>
      </c>
      <c r="CA283" t="s">
        <v>83</v>
      </c>
      <c r="CB283">
        <v>3</v>
      </c>
      <c r="CC283" s="40">
        <f t="shared" si="345"/>
        <v>4</v>
      </c>
      <c r="CD283" s="24">
        <f t="shared" si="346"/>
        <v>8</v>
      </c>
      <c r="CE283" s="14">
        <v>3</v>
      </c>
      <c r="CF283" t="s">
        <v>83</v>
      </c>
      <c r="CG283">
        <v>2</v>
      </c>
      <c r="CH283" s="40">
        <f t="shared" si="347"/>
        <v>0</v>
      </c>
      <c r="CI283">
        <v>3</v>
      </c>
      <c r="CJ283" t="s">
        <v>83</v>
      </c>
      <c r="CK283">
        <v>2</v>
      </c>
      <c r="CL283" s="40">
        <f t="shared" si="348"/>
        <v>3</v>
      </c>
      <c r="CM283">
        <v>3</v>
      </c>
      <c r="CN283" t="s">
        <v>83</v>
      </c>
      <c r="CO283">
        <v>2</v>
      </c>
      <c r="CP283" s="40">
        <f t="shared" si="349"/>
        <v>0</v>
      </c>
      <c r="CQ283">
        <v>2</v>
      </c>
      <c r="CR283" t="s">
        <v>83</v>
      </c>
      <c r="CS283">
        <v>3</v>
      </c>
      <c r="CT283" s="40">
        <f t="shared" si="350"/>
        <v>0</v>
      </c>
      <c r="CU283">
        <v>2</v>
      </c>
      <c r="CV283" t="s">
        <v>83</v>
      </c>
      <c r="CW283">
        <v>3</v>
      </c>
      <c r="CX283" s="40">
        <f t="shared" si="351"/>
        <v>0</v>
      </c>
      <c r="CY283">
        <v>4</v>
      </c>
      <c r="CZ283" t="s">
        <v>83</v>
      </c>
      <c r="DA283">
        <v>3</v>
      </c>
      <c r="DB283" s="40">
        <f t="shared" si="352"/>
        <v>4</v>
      </c>
      <c r="DC283" s="24">
        <f t="shared" si="353"/>
        <v>7</v>
      </c>
      <c r="DD283" s="14">
        <v>2</v>
      </c>
      <c r="DE283" t="s">
        <v>83</v>
      </c>
      <c r="DF283">
        <v>2</v>
      </c>
      <c r="DG283" s="40">
        <f t="shared" si="383"/>
        <v>0</v>
      </c>
      <c r="DH283">
        <v>2</v>
      </c>
      <c r="DI283" t="s">
        <v>83</v>
      </c>
      <c r="DJ283">
        <v>1</v>
      </c>
      <c r="DK283" s="40">
        <f t="shared" si="323"/>
        <v>3</v>
      </c>
      <c r="DL283">
        <v>3</v>
      </c>
      <c r="DM283" t="s">
        <v>83</v>
      </c>
      <c r="DN283">
        <v>2</v>
      </c>
      <c r="DO283" s="40">
        <f t="shared" si="354"/>
        <v>0</v>
      </c>
      <c r="DP283">
        <v>3</v>
      </c>
      <c r="DQ283" t="s">
        <v>83</v>
      </c>
      <c r="DR283">
        <v>1</v>
      </c>
      <c r="DS283" s="40">
        <f t="shared" si="314"/>
        <v>0</v>
      </c>
      <c r="DT283">
        <v>1</v>
      </c>
      <c r="DU283" t="s">
        <v>83</v>
      </c>
      <c r="DV283">
        <v>4</v>
      </c>
      <c r="DW283" s="40">
        <f t="shared" si="315"/>
        <v>1</v>
      </c>
      <c r="DX283">
        <v>2</v>
      </c>
      <c r="DY283" t="s">
        <v>83</v>
      </c>
      <c r="DZ283">
        <v>2</v>
      </c>
      <c r="EA283" s="39">
        <f t="shared" si="355"/>
        <v>0</v>
      </c>
      <c r="EB283" s="24">
        <f t="shared" si="324"/>
        <v>4</v>
      </c>
      <c r="EC283" s="14">
        <v>2</v>
      </c>
      <c r="ED283" t="s">
        <v>83</v>
      </c>
      <c r="EE283">
        <v>3</v>
      </c>
      <c r="EF283" s="40">
        <f t="shared" si="356"/>
        <v>0</v>
      </c>
      <c r="EG283">
        <v>1</v>
      </c>
      <c r="EH283" t="s">
        <v>83</v>
      </c>
      <c r="EI283">
        <v>1</v>
      </c>
      <c r="EJ283" s="40">
        <f t="shared" si="357"/>
        <v>0</v>
      </c>
      <c r="EK283">
        <v>3</v>
      </c>
      <c r="EL283" t="s">
        <v>83</v>
      </c>
      <c r="EM283">
        <v>2</v>
      </c>
      <c r="EN283" s="40">
        <f t="shared" si="388"/>
        <v>0</v>
      </c>
      <c r="EO283">
        <v>2</v>
      </c>
      <c r="EP283" t="s">
        <v>83</v>
      </c>
      <c r="EQ283">
        <v>2</v>
      </c>
      <c r="ER283" s="40">
        <f t="shared" si="358"/>
        <v>0</v>
      </c>
      <c r="ES283">
        <v>2</v>
      </c>
      <c r="ET283" t="s">
        <v>83</v>
      </c>
      <c r="EU283">
        <v>1</v>
      </c>
      <c r="EV283" s="40">
        <f t="shared" si="359"/>
        <v>0</v>
      </c>
      <c r="EW283">
        <v>4</v>
      </c>
      <c r="EX283" t="s">
        <v>83</v>
      </c>
      <c r="EY283">
        <v>2</v>
      </c>
      <c r="EZ283" s="40">
        <f t="shared" si="360"/>
        <v>3</v>
      </c>
      <c r="FA283" s="24">
        <f t="shared" si="361"/>
        <v>3</v>
      </c>
      <c r="FB283" s="14">
        <v>2</v>
      </c>
      <c r="FC283" t="s">
        <v>83</v>
      </c>
      <c r="FD283">
        <v>1</v>
      </c>
      <c r="FE283" s="40">
        <f t="shared" si="362"/>
        <v>4</v>
      </c>
      <c r="FF283">
        <v>2</v>
      </c>
      <c r="FG283" t="s">
        <v>83</v>
      </c>
      <c r="FH283">
        <v>3</v>
      </c>
      <c r="FI283" s="40">
        <f t="shared" si="363"/>
        <v>0</v>
      </c>
      <c r="FJ283">
        <v>0</v>
      </c>
      <c r="FK283" t="s">
        <v>83</v>
      </c>
      <c r="FL283">
        <v>3</v>
      </c>
      <c r="FM283" s="40">
        <f t="shared" si="364"/>
        <v>0</v>
      </c>
      <c r="FN283">
        <v>2</v>
      </c>
      <c r="FO283" t="s">
        <v>83</v>
      </c>
      <c r="FP283">
        <v>1</v>
      </c>
      <c r="FQ283" s="40">
        <f t="shared" si="325"/>
        <v>4</v>
      </c>
      <c r="FR283">
        <v>3</v>
      </c>
      <c r="FS283" t="s">
        <v>83</v>
      </c>
      <c r="FT283">
        <v>1</v>
      </c>
      <c r="FU283" s="40">
        <f t="shared" si="365"/>
        <v>0</v>
      </c>
      <c r="FV283">
        <v>2</v>
      </c>
      <c r="FW283" t="s">
        <v>83</v>
      </c>
      <c r="FX283">
        <v>4</v>
      </c>
      <c r="FY283" s="40">
        <f t="shared" si="326"/>
        <v>0</v>
      </c>
      <c r="FZ283" s="24">
        <f t="shared" si="327"/>
        <v>8</v>
      </c>
      <c r="GA283" s="14">
        <v>3</v>
      </c>
      <c r="GB283" t="s">
        <v>83</v>
      </c>
      <c r="GC283">
        <v>4</v>
      </c>
      <c r="GD283" s="40">
        <f t="shared" si="366"/>
        <v>0</v>
      </c>
      <c r="GE283">
        <v>2</v>
      </c>
      <c r="GF283" t="s">
        <v>83</v>
      </c>
      <c r="GG283">
        <v>1</v>
      </c>
      <c r="GH283" s="40">
        <f t="shared" si="390"/>
        <v>4</v>
      </c>
      <c r="GI283">
        <v>1</v>
      </c>
      <c r="GJ283" t="s">
        <v>83</v>
      </c>
      <c r="GK283">
        <v>2</v>
      </c>
      <c r="GL283" s="40">
        <f t="shared" si="367"/>
        <v>4</v>
      </c>
      <c r="GM283">
        <v>2</v>
      </c>
      <c r="GN283" t="s">
        <v>83</v>
      </c>
      <c r="GO283">
        <v>1</v>
      </c>
      <c r="GP283" s="40">
        <f t="shared" si="368"/>
        <v>3</v>
      </c>
      <c r="GQ283">
        <v>2</v>
      </c>
      <c r="GR283" t="s">
        <v>83</v>
      </c>
      <c r="GS283">
        <v>2</v>
      </c>
      <c r="GT283" s="40">
        <f t="shared" si="328"/>
        <v>0</v>
      </c>
      <c r="GU283">
        <v>2</v>
      </c>
      <c r="GV283" t="s">
        <v>83</v>
      </c>
      <c r="GW283">
        <v>3</v>
      </c>
      <c r="GX283" s="40">
        <f t="shared" si="369"/>
        <v>0</v>
      </c>
      <c r="GY283" s="24">
        <f t="shared" si="370"/>
        <v>11</v>
      </c>
      <c r="GZ283" s="28">
        <f t="shared" si="329"/>
        <v>68</v>
      </c>
      <c r="HA283" t="s">
        <v>161</v>
      </c>
      <c r="HB283">
        <f t="shared" si="330"/>
        <v>9</v>
      </c>
      <c r="HC283" t="s">
        <v>333</v>
      </c>
      <c r="HD283">
        <f t="shared" si="384"/>
        <v>9</v>
      </c>
      <c r="HE283" t="s">
        <v>298</v>
      </c>
      <c r="HF283">
        <f t="shared" si="331"/>
        <v>5</v>
      </c>
      <c r="HG283" t="s">
        <v>335</v>
      </c>
      <c r="HH283">
        <f t="shared" si="389"/>
        <v>0</v>
      </c>
      <c r="HI283" t="s">
        <v>300</v>
      </c>
      <c r="HJ283">
        <f t="shared" si="371"/>
        <v>5</v>
      </c>
      <c r="HK283" t="s">
        <v>706</v>
      </c>
      <c r="HL283">
        <f t="shared" si="372"/>
        <v>0</v>
      </c>
      <c r="HM283" t="s">
        <v>301</v>
      </c>
      <c r="HN283">
        <f t="shared" si="332"/>
        <v>9</v>
      </c>
      <c r="HO283" t="s">
        <v>340</v>
      </c>
      <c r="HP283">
        <f t="shared" si="373"/>
        <v>9</v>
      </c>
      <c r="HQ283" t="s">
        <v>705</v>
      </c>
      <c r="HR283" s="1">
        <f t="shared" si="374"/>
        <v>0</v>
      </c>
      <c r="HS283" t="s">
        <v>137</v>
      </c>
      <c r="HT283" s="1">
        <f t="shared" si="375"/>
        <v>6</v>
      </c>
      <c r="HU283" t="s">
        <v>436</v>
      </c>
      <c r="HV283" s="1">
        <f t="shared" si="376"/>
        <v>5</v>
      </c>
      <c r="HW283" t="s">
        <v>704</v>
      </c>
      <c r="HX283" s="1">
        <f t="shared" si="377"/>
        <v>0</v>
      </c>
      <c r="HY283" t="s">
        <v>337</v>
      </c>
      <c r="HZ283" s="1">
        <f t="shared" si="378"/>
        <v>0</v>
      </c>
      <c r="IA283" t="s">
        <v>302</v>
      </c>
      <c r="IB283" s="1">
        <f t="shared" si="379"/>
        <v>6</v>
      </c>
      <c r="IC283" t="s">
        <v>343</v>
      </c>
      <c r="ID283" s="1">
        <f t="shared" si="380"/>
        <v>0</v>
      </c>
      <c r="IE283" t="s">
        <v>736</v>
      </c>
      <c r="IF283" s="1">
        <f t="shared" si="381"/>
        <v>0</v>
      </c>
      <c r="IG283">
        <f t="shared" si="386"/>
        <v>63</v>
      </c>
      <c r="IH283" s="1">
        <f t="shared" si="382"/>
        <v>131</v>
      </c>
    </row>
    <row r="284" spans="1:242" ht="14.65" thickBot="1" x14ac:dyDescent="0.5">
      <c r="A284" s="1">
        <v>281</v>
      </c>
      <c r="B284" s="45">
        <f t="shared" si="317"/>
        <v>183</v>
      </c>
      <c r="C284" s="14" t="s">
        <v>734</v>
      </c>
      <c r="D284" t="s">
        <v>402</v>
      </c>
      <c r="E284" s="15" t="s">
        <v>745</v>
      </c>
      <c r="F284" s="28">
        <f t="shared" si="318"/>
        <v>168</v>
      </c>
      <c r="H284" s="14">
        <v>2</v>
      </c>
      <c r="I284" t="s">
        <v>83</v>
      </c>
      <c r="J284">
        <v>3</v>
      </c>
      <c r="K284" s="40">
        <f t="shared" si="333"/>
        <v>3</v>
      </c>
      <c r="L284">
        <v>0</v>
      </c>
      <c r="M284" t="s">
        <v>83</v>
      </c>
      <c r="N284">
        <v>2</v>
      </c>
      <c r="O284" s="40">
        <f t="shared" si="387"/>
        <v>6</v>
      </c>
      <c r="P284">
        <v>1</v>
      </c>
      <c r="Q284" t="s">
        <v>83</v>
      </c>
      <c r="R284">
        <v>1</v>
      </c>
      <c r="S284" s="40">
        <f t="shared" si="334"/>
        <v>0</v>
      </c>
      <c r="T284">
        <v>3</v>
      </c>
      <c r="U284" t="s">
        <v>83</v>
      </c>
      <c r="V284">
        <v>2</v>
      </c>
      <c r="W284" s="40">
        <f t="shared" si="319"/>
        <v>0</v>
      </c>
      <c r="X284">
        <v>2</v>
      </c>
      <c r="Y284" t="s">
        <v>83</v>
      </c>
      <c r="Z284">
        <v>1</v>
      </c>
      <c r="AA284" s="40">
        <f t="shared" si="320"/>
        <v>0</v>
      </c>
      <c r="AB284">
        <v>4</v>
      </c>
      <c r="AC284" t="s">
        <v>83</v>
      </c>
      <c r="AD284">
        <v>2</v>
      </c>
      <c r="AE284" s="40">
        <f t="shared" si="335"/>
        <v>4</v>
      </c>
      <c r="AF284" s="24">
        <f t="shared" si="336"/>
        <v>13</v>
      </c>
      <c r="AG284" s="14">
        <v>3</v>
      </c>
      <c r="AH284" t="s">
        <v>83</v>
      </c>
      <c r="AI284">
        <v>1</v>
      </c>
      <c r="AJ284" s="40">
        <f t="shared" si="385"/>
        <v>3</v>
      </c>
      <c r="AK284">
        <v>2</v>
      </c>
      <c r="AL284" t="s">
        <v>83</v>
      </c>
      <c r="AM284">
        <v>1</v>
      </c>
      <c r="AN284" s="40">
        <f t="shared" si="337"/>
        <v>0</v>
      </c>
      <c r="AO284">
        <v>2</v>
      </c>
      <c r="AP284" t="s">
        <v>83</v>
      </c>
      <c r="AQ284">
        <v>1</v>
      </c>
      <c r="AR284" s="40">
        <f t="shared" si="316"/>
        <v>0</v>
      </c>
      <c r="AS284">
        <v>2</v>
      </c>
      <c r="AT284" t="s">
        <v>83</v>
      </c>
      <c r="AU284">
        <v>1</v>
      </c>
      <c r="AV284" s="40">
        <f t="shared" si="338"/>
        <v>0</v>
      </c>
      <c r="AW284">
        <v>2</v>
      </c>
      <c r="AX284" t="s">
        <v>83</v>
      </c>
      <c r="AY284">
        <v>4</v>
      </c>
      <c r="AZ284" s="40">
        <f t="shared" si="339"/>
        <v>3</v>
      </c>
      <c r="BA284">
        <v>1</v>
      </c>
      <c r="BB284" t="s">
        <v>83</v>
      </c>
      <c r="BC284">
        <v>2</v>
      </c>
      <c r="BD284" s="40">
        <f t="shared" si="321"/>
        <v>4</v>
      </c>
      <c r="BE284" s="24">
        <f t="shared" si="340"/>
        <v>10</v>
      </c>
      <c r="BF284" s="14">
        <v>2</v>
      </c>
      <c r="BG284" t="s">
        <v>83</v>
      </c>
      <c r="BH284">
        <v>1</v>
      </c>
      <c r="BI284" s="40">
        <f t="shared" si="341"/>
        <v>0</v>
      </c>
      <c r="BJ284">
        <v>2</v>
      </c>
      <c r="BK284" t="s">
        <v>83</v>
      </c>
      <c r="BL284">
        <v>1</v>
      </c>
      <c r="BM284" s="40">
        <f t="shared" si="342"/>
        <v>0</v>
      </c>
      <c r="BN284">
        <v>2</v>
      </c>
      <c r="BO284" t="s">
        <v>83</v>
      </c>
      <c r="BP284">
        <v>1</v>
      </c>
      <c r="BQ284" s="40">
        <f t="shared" si="322"/>
        <v>3</v>
      </c>
      <c r="BR284">
        <v>2</v>
      </c>
      <c r="BS284" t="s">
        <v>83</v>
      </c>
      <c r="BT284">
        <v>1</v>
      </c>
      <c r="BU284" s="40">
        <f t="shared" si="343"/>
        <v>3</v>
      </c>
      <c r="BV284">
        <v>3</v>
      </c>
      <c r="BW284" t="s">
        <v>83</v>
      </c>
      <c r="BX284">
        <v>2</v>
      </c>
      <c r="BY284" s="40">
        <f t="shared" si="344"/>
        <v>0</v>
      </c>
      <c r="BZ284">
        <v>2</v>
      </c>
      <c r="CA284" t="s">
        <v>83</v>
      </c>
      <c r="CB284">
        <v>2</v>
      </c>
      <c r="CC284" s="40">
        <f t="shared" si="345"/>
        <v>0</v>
      </c>
      <c r="CD284" s="24">
        <f t="shared" si="346"/>
        <v>6</v>
      </c>
      <c r="CE284" s="14">
        <v>2</v>
      </c>
      <c r="CF284" t="s">
        <v>83</v>
      </c>
      <c r="CG284">
        <v>1</v>
      </c>
      <c r="CH284" s="40">
        <f t="shared" si="347"/>
        <v>0</v>
      </c>
      <c r="CI284">
        <v>3</v>
      </c>
      <c r="CJ284" t="s">
        <v>83</v>
      </c>
      <c r="CK284">
        <v>1</v>
      </c>
      <c r="CL284" s="40">
        <f t="shared" si="348"/>
        <v>3</v>
      </c>
      <c r="CM284">
        <v>1</v>
      </c>
      <c r="CN284" t="s">
        <v>83</v>
      </c>
      <c r="CO284">
        <v>2</v>
      </c>
      <c r="CP284" s="40">
        <f t="shared" si="349"/>
        <v>4</v>
      </c>
      <c r="CQ284">
        <v>2</v>
      </c>
      <c r="CR284" t="s">
        <v>83</v>
      </c>
      <c r="CS284">
        <v>1</v>
      </c>
      <c r="CT284" s="40">
        <f t="shared" si="350"/>
        <v>6</v>
      </c>
      <c r="CU284">
        <v>3</v>
      </c>
      <c r="CV284" t="s">
        <v>83</v>
      </c>
      <c r="CW284">
        <v>1</v>
      </c>
      <c r="CX284" s="40">
        <f t="shared" si="351"/>
        <v>3</v>
      </c>
      <c r="CY284">
        <v>1</v>
      </c>
      <c r="CZ284" t="s">
        <v>83</v>
      </c>
      <c r="DA284">
        <v>3</v>
      </c>
      <c r="DB284" s="40">
        <f t="shared" si="352"/>
        <v>0</v>
      </c>
      <c r="DC284" s="24">
        <f t="shared" si="353"/>
        <v>16</v>
      </c>
      <c r="DD284" s="14">
        <v>2</v>
      </c>
      <c r="DE284" t="s">
        <v>83</v>
      </c>
      <c r="DF284">
        <v>1</v>
      </c>
      <c r="DG284" s="40">
        <f t="shared" si="383"/>
        <v>0</v>
      </c>
      <c r="DH284">
        <v>3</v>
      </c>
      <c r="DI284" t="s">
        <v>83</v>
      </c>
      <c r="DJ284">
        <v>1</v>
      </c>
      <c r="DK284" s="40">
        <f t="shared" si="323"/>
        <v>3</v>
      </c>
      <c r="DL284">
        <v>2</v>
      </c>
      <c r="DM284" t="s">
        <v>83</v>
      </c>
      <c r="DN284">
        <v>0</v>
      </c>
      <c r="DO284" s="40">
        <f t="shared" si="354"/>
        <v>0</v>
      </c>
      <c r="DP284">
        <v>1</v>
      </c>
      <c r="DQ284" t="s">
        <v>83</v>
      </c>
      <c r="DR284">
        <v>1</v>
      </c>
      <c r="DS284" s="40">
        <f t="shared" si="314"/>
        <v>6</v>
      </c>
      <c r="DT284">
        <v>2</v>
      </c>
      <c r="DU284" t="s">
        <v>83</v>
      </c>
      <c r="DV284">
        <v>3</v>
      </c>
      <c r="DW284" s="40">
        <f t="shared" si="315"/>
        <v>1</v>
      </c>
      <c r="DX284">
        <v>1</v>
      </c>
      <c r="DY284" t="s">
        <v>83</v>
      </c>
      <c r="DZ284">
        <v>2</v>
      </c>
      <c r="EA284" s="39">
        <f t="shared" si="355"/>
        <v>3</v>
      </c>
      <c r="EB284" s="24">
        <f t="shared" si="324"/>
        <v>13</v>
      </c>
      <c r="EC284" s="14">
        <v>2</v>
      </c>
      <c r="ED284" t="s">
        <v>83</v>
      </c>
      <c r="EE284">
        <v>1</v>
      </c>
      <c r="EF284" s="40">
        <f t="shared" si="356"/>
        <v>0</v>
      </c>
      <c r="EG284">
        <v>2</v>
      </c>
      <c r="EH284" t="s">
        <v>83</v>
      </c>
      <c r="EI284">
        <v>1</v>
      </c>
      <c r="EJ284" s="40">
        <f t="shared" si="357"/>
        <v>4</v>
      </c>
      <c r="EK284">
        <v>3</v>
      </c>
      <c r="EL284" t="s">
        <v>83</v>
      </c>
      <c r="EM284">
        <v>2</v>
      </c>
      <c r="EN284" s="40">
        <f t="shared" si="388"/>
        <v>0</v>
      </c>
      <c r="EO284">
        <v>1</v>
      </c>
      <c r="EP284" t="s">
        <v>83</v>
      </c>
      <c r="EQ284">
        <v>2</v>
      </c>
      <c r="ER284" s="40">
        <f t="shared" si="358"/>
        <v>0</v>
      </c>
      <c r="ES284">
        <v>1</v>
      </c>
      <c r="ET284" t="s">
        <v>83</v>
      </c>
      <c r="EU284">
        <v>4</v>
      </c>
      <c r="EV284" s="40">
        <f t="shared" si="359"/>
        <v>0</v>
      </c>
      <c r="EW284">
        <v>2</v>
      </c>
      <c r="EX284" t="s">
        <v>83</v>
      </c>
      <c r="EY284">
        <v>2</v>
      </c>
      <c r="EZ284" s="40">
        <f t="shared" si="360"/>
        <v>0</v>
      </c>
      <c r="FA284" s="24">
        <f t="shared" si="361"/>
        <v>4</v>
      </c>
      <c r="FB284" s="14">
        <v>3</v>
      </c>
      <c r="FC284" t="s">
        <v>83</v>
      </c>
      <c r="FD284">
        <v>1</v>
      </c>
      <c r="FE284" s="40">
        <f t="shared" si="362"/>
        <v>3</v>
      </c>
      <c r="FF284">
        <v>3</v>
      </c>
      <c r="FG284" t="s">
        <v>83</v>
      </c>
      <c r="FH284">
        <v>1</v>
      </c>
      <c r="FI284" s="40">
        <f t="shared" si="363"/>
        <v>4</v>
      </c>
      <c r="FJ284">
        <v>1</v>
      </c>
      <c r="FK284" t="s">
        <v>83</v>
      </c>
      <c r="FL284">
        <v>1</v>
      </c>
      <c r="FM284" s="40">
        <f t="shared" si="364"/>
        <v>3</v>
      </c>
      <c r="FN284">
        <v>2</v>
      </c>
      <c r="FO284" t="s">
        <v>83</v>
      </c>
      <c r="FP284">
        <v>3</v>
      </c>
      <c r="FQ284" s="40">
        <f t="shared" si="325"/>
        <v>0</v>
      </c>
      <c r="FR284">
        <v>1</v>
      </c>
      <c r="FS284" t="s">
        <v>83</v>
      </c>
      <c r="FT284">
        <v>3</v>
      </c>
      <c r="FU284" s="40">
        <f t="shared" si="365"/>
        <v>3</v>
      </c>
      <c r="FV284">
        <v>1</v>
      </c>
      <c r="FW284" t="s">
        <v>83</v>
      </c>
      <c r="FX284">
        <v>2</v>
      </c>
      <c r="FY284" s="40">
        <f t="shared" si="326"/>
        <v>0</v>
      </c>
      <c r="FZ284" s="24">
        <f t="shared" si="327"/>
        <v>13</v>
      </c>
      <c r="GA284" s="14">
        <v>1</v>
      </c>
      <c r="GB284" t="s">
        <v>83</v>
      </c>
      <c r="GC284">
        <v>1</v>
      </c>
      <c r="GD284" s="40">
        <f t="shared" si="366"/>
        <v>4</v>
      </c>
      <c r="GE284">
        <v>2</v>
      </c>
      <c r="GF284" t="s">
        <v>83</v>
      </c>
      <c r="GG284">
        <v>1</v>
      </c>
      <c r="GH284" s="40">
        <f t="shared" si="390"/>
        <v>4</v>
      </c>
      <c r="GI284">
        <v>1</v>
      </c>
      <c r="GJ284" t="s">
        <v>83</v>
      </c>
      <c r="GK284">
        <v>2</v>
      </c>
      <c r="GL284" s="40">
        <f t="shared" si="367"/>
        <v>4</v>
      </c>
      <c r="GM284">
        <v>2</v>
      </c>
      <c r="GN284" t="s">
        <v>83</v>
      </c>
      <c r="GO284">
        <v>1</v>
      </c>
      <c r="GP284" s="40">
        <f t="shared" si="368"/>
        <v>3</v>
      </c>
      <c r="GQ284">
        <v>2</v>
      </c>
      <c r="GR284" t="s">
        <v>83</v>
      </c>
      <c r="GS284">
        <v>1</v>
      </c>
      <c r="GT284" s="40">
        <f t="shared" si="328"/>
        <v>0</v>
      </c>
      <c r="GU284">
        <v>1</v>
      </c>
      <c r="GV284" t="s">
        <v>83</v>
      </c>
      <c r="GW284">
        <v>2</v>
      </c>
      <c r="GX284" s="40">
        <f t="shared" si="369"/>
        <v>0</v>
      </c>
      <c r="GY284" s="24">
        <f t="shared" si="370"/>
        <v>15</v>
      </c>
      <c r="GZ284" s="28">
        <f t="shared" si="329"/>
        <v>90</v>
      </c>
      <c r="HA284" t="s">
        <v>84</v>
      </c>
      <c r="HB284">
        <f t="shared" si="330"/>
        <v>9</v>
      </c>
      <c r="HC284" t="s">
        <v>85</v>
      </c>
      <c r="HD284">
        <f t="shared" si="384"/>
        <v>9</v>
      </c>
      <c r="HE284" t="s">
        <v>93</v>
      </c>
      <c r="HF284">
        <f t="shared" si="331"/>
        <v>9</v>
      </c>
      <c r="HG284" t="s">
        <v>94</v>
      </c>
      <c r="HH284">
        <f t="shared" si="389"/>
        <v>9</v>
      </c>
      <c r="HI284" t="s">
        <v>130</v>
      </c>
      <c r="HJ284">
        <f t="shared" si="371"/>
        <v>5</v>
      </c>
      <c r="HK284" t="s">
        <v>131</v>
      </c>
      <c r="HL284">
        <f t="shared" si="372"/>
        <v>0</v>
      </c>
      <c r="HM284" t="s">
        <v>134</v>
      </c>
      <c r="HN284">
        <f t="shared" si="332"/>
        <v>5</v>
      </c>
      <c r="HO284" t="s">
        <v>96</v>
      </c>
      <c r="HP284">
        <f t="shared" si="373"/>
        <v>9</v>
      </c>
      <c r="HQ284" t="s">
        <v>140</v>
      </c>
      <c r="HR284" s="1">
        <f t="shared" si="374"/>
        <v>0</v>
      </c>
      <c r="HS284" t="s">
        <v>92</v>
      </c>
      <c r="HT284" s="1">
        <f t="shared" si="375"/>
        <v>0</v>
      </c>
      <c r="HU284" t="s">
        <v>86</v>
      </c>
      <c r="HV284" s="1">
        <f t="shared" si="376"/>
        <v>6</v>
      </c>
      <c r="HW284" t="s">
        <v>129</v>
      </c>
      <c r="HX284" s="1">
        <f t="shared" si="377"/>
        <v>0</v>
      </c>
      <c r="HY284" t="s">
        <v>88</v>
      </c>
      <c r="HZ284" s="1">
        <f t="shared" si="378"/>
        <v>0</v>
      </c>
      <c r="IA284" t="s">
        <v>95</v>
      </c>
      <c r="IB284" s="1">
        <f t="shared" si="379"/>
        <v>6</v>
      </c>
      <c r="IC284" t="s">
        <v>90</v>
      </c>
      <c r="ID284" s="1">
        <f t="shared" si="380"/>
        <v>5</v>
      </c>
      <c r="IE284" t="s">
        <v>91</v>
      </c>
      <c r="IF284" s="1">
        <f t="shared" si="381"/>
        <v>6</v>
      </c>
      <c r="IG284">
        <f t="shared" si="386"/>
        <v>78</v>
      </c>
      <c r="IH284" s="1">
        <f t="shared" si="382"/>
        <v>168</v>
      </c>
    </row>
    <row r="285" spans="1:242" ht="14.65" thickBot="1" x14ac:dyDescent="0.5">
      <c r="A285" s="1">
        <v>282</v>
      </c>
      <c r="B285" s="45">
        <f t="shared" si="317"/>
        <v>625</v>
      </c>
      <c r="C285" s="14" t="s">
        <v>738</v>
      </c>
      <c r="D285" t="s">
        <v>739</v>
      </c>
      <c r="E285" s="15" t="s">
        <v>745</v>
      </c>
      <c r="F285" s="28">
        <f t="shared" si="318"/>
        <v>131</v>
      </c>
      <c r="H285" s="14">
        <v>2</v>
      </c>
      <c r="I285" t="s">
        <v>83</v>
      </c>
      <c r="J285">
        <v>1</v>
      </c>
      <c r="K285" s="40">
        <f t="shared" si="333"/>
        <v>0</v>
      </c>
      <c r="L285">
        <v>1</v>
      </c>
      <c r="M285" t="s">
        <v>83</v>
      </c>
      <c r="N285">
        <v>3</v>
      </c>
      <c r="O285" s="40">
        <f t="shared" si="387"/>
        <v>4</v>
      </c>
      <c r="P285">
        <v>2</v>
      </c>
      <c r="Q285" t="s">
        <v>83</v>
      </c>
      <c r="R285">
        <v>1</v>
      </c>
      <c r="S285" s="40">
        <f t="shared" si="334"/>
        <v>0</v>
      </c>
      <c r="T285">
        <v>2</v>
      </c>
      <c r="U285" t="s">
        <v>83</v>
      </c>
      <c r="V285">
        <v>3</v>
      </c>
      <c r="W285" s="40">
        <f t="shared" si="319"/>
        <v>0</v>
      </c>
      <c r="X285">
        <v>2</v>
      </c>
      <c r="Y285" t="s">
        <v>83</v>
      </c>
      <c r="Z285">
        <v>3</v>
      </c>
      <c r="AA285" s="40">
        <f t="shared" si="320"/>
        <v>4</v>
      </c>
      <c r="AB285">
        <v>2</v>
      </c>
      <c r="AC285" t="s">
        <v>83</v>
      </c>
      <c r="AD285">
        <v>1</v>
      </c>
      <c r="AE285" s="40">
        <f t="shared" si="335"/>
        <v>3</v>
      </c>
      <c r="AF285" s="24">
        <f t="shared" si="336"/>
        <v>11</v>
      </c>
      <c r="AG285" s="14">
        <v>3</v>
      </c>
      <c r="AH285" t="s">
        <v>83</v>
      </c>
      <c r="AI285">
        <v>1</v>
      </c>
      <c r="AJ285" s="40">
        <f t="shared" si="385"/>
        <v>3</v>
      </c>
      <c r="AK285">
        <v>2</v>
      </c>
      <c r="AL285" t="s">
        <v>83</v>
      </c>
      <c r="AM285">
        <v>3</v>
      </c>
      <c r="AN285" s="40">
        <f t="shared" si="337"/>
        <v>0</v>
      </c>
      <c r="AO285">
        <v>1</v>
      </c>
      <c r="AP285" t="s">
        <v>83</v>
      </c>
      <c r="AQ285">
        <v>2</v>
      </c>
      <c r="AR285" s="40">
        <f t="shared" si="316"/>
        <v>3</v>
      </c>
      <c r="AS285">
        <v>3</v>
      </c>
      <c r="AT285" t="s">
        <v>83</v>
      </c>
      <c r="AU285">
        <v>2</v>
      </c>
      <c r="AV285" s="40">
        <f t="shared" si="338"/>
        <v>0</v>
      </c>
      <c r="AW285">
        <v>3</v>
      </c>
      <c r="AX285" t="s">
        <v>83</v>
      </c>
      <c r="AY285">
        <v>3</v>
      </c>
      <c r="AZ285" s="40">
        <f t="shared" si="339"/>
        <v>0</v>
      </c>
      <c r="BA285">
        <v>2</v>
      </c>
      <c r="BB285" t="s">
        <v>83</v>
      </c>
      <c r="BC285">
        <v>3</v>
      </c>
      <c r="BD285" s="40">
        <f t="shared" si="321"/>
        <v>4</v>
      </c>
      <c r="BE285" s="24">
        <f t="shared" si="340"/>
        <v>10</v>
      </c>
      <c r="BF285" s="14">
        <v>2</v>
      </c>
      <c r="BG285" t="s">
        <v>83</v>
      </c>
      <c r="BH285">
        <v>1</v>
      </c>
      <c r="BI285" s="40">
        <f t="shared" si="341"/>
        <v>0</v>
      </c>
      <c r="BJ285">
        <v>1</v>
      </c>
      <c r="BK285" t="s">
        <v>83</v>
      </c>
      <c r="BL285">
        <v>2</v>
      </c>
      <c r="BM285" s="40">
        <f t="shared" si="342"/>
        <v>0</v>
      </c>
      <c r="BN285">
        <v>3</v>
      </c>
      <c r="BO285" t="s">
        <v>83</v>
      </c>
      <c r="BP285">
        <v>1</v>
      </c>
      <c r="BQ285" s="40">
        <f t="shared" si="322"/>
        <v>4</v>
      </c>
      <c r="BR285">
        <v>1</v>
      </c>
      <c r="BS285" t="s">
        <v>83</v>
      </c>
      <c r="BT285">
        <v>2</v>
      </c>
      <c r="BU285" s="40">
        <f t="shared" si="343"/>
        <v>0</v>
      </c>
      <c r="BV285">
        <v>3</v>
      </c>
      <c r="BW285" t="s">
        <v>83</v>
      </c>
      <c r="BX285">
        <v>1</v>
      </c>
      <c r="BY285" s="40">
        <f t="shared" si="344"/>
        <v>0</v>
      </c>
      <c r="BZ285">
        <v>2</v>
      </c>
      <c r="CA285" t="s">
        <v>83</v>
      </c>
      <c r="CB285">
        <v>3</v>
      </c>
      <c r="CC285" s="40">
        <f t="shared" si="345"/>
        <v>4</v>
      </c>
      <c r="CD285" s="24">
        <f t="shared" si="346"/>
        <v>8</v>
      </c>
      <c r="CE285" s="14">
        <v>3</v>
      </c>
      <c r="CF285" t="s">
        <v>83</v>
      </c>
      <c r="CG285">
        <v>2</v>
      </c>
      <c r="CH285" s="40">
        <f t="shared" si="347"/>
        <v>0</v>
      </c>
      <c r="CI285">
        <v>3</v>
      </c>
      <c r="CJ285" t="s">
        <v>83</v>
      </c>
      <c r="CK285">
        <v>1</v>
      </c>
      <c r="CL285" s="40">
        <f t="shared" si="348"/>
        <v>3</v>
      </c>
      <c r="CM285">
        <v>1</v>
      </c>
      <c r="CN285" t="s">
        <v>83</v>
      </c>
      <c r="CO285">
        <v>2</v>
      </c>
      <c r="CP285" s="40">
        <f t="shared" si="349"/>
        <v>4</v>
      </c>
      <c r="CQ285">
        <v>3</v>
      </c>
      <c r="CR285" t="s">
        <v>83</v>
      </c>
      <c r="CS285">
        <v>1</v>
      </c>
      <c r="CT285" s="40">
        <f t="shared" si="350"/>
        <v>3</v>
      </c>
      <c r="CU285">
        <v>2</v>
      </c>
      <c r="CV285" t="s">
        <v>83</v>
      </c>
      <c r="CW285">
        <v>3</v>
      </c>
      <c r="CX285" s="40">
        <f t="shared" si="351"/>
        <v>0</v>
      </c>
      <c r="CY285">
        <v>1</v>
      </c>
      <c r="CZ285" t="s">
        <v>83</v>
      </c>
      <c r="DA285">
        <v>3</v>
      </c>
      <c r="DB285" s="40">
        <f t="shared" si="352"/>
        <v>0</v>
      </c>
      <c r="DC285" s="24">
        <f t="shared" si="353"/>
        <v>10</v>
      </c>
      <c r="DD285" s="14">
        <v>3</v>
      </c>
      <c r="DE285" t="s">
        <v>83</v>
      </c>
      <c r="DF285">
        <v>1</v>
      </c>
      <c r="DG285" s="40">
        <f t="shared" si="383"/>
        <v>0</v>
      </c>
      <c r="DH285">
        <v>2</v>
      </c>
      <c r="DI285" t="s">
        <v>83</v>
      </c>
      <c r="DJ285">
        <v>3</v>
      </c>
      <c r="DK285" s="40">
        <f t="shared" si="323"/>
        <v>0</v>
      </c>
      <c r="DL285">
        <v>2</v>
      </c>
      <c r="DM285" t="s">
        <v>83</v>
      </c>
      <c r="DN285">
        <v>1</v>
      </c>
      <c r="DO285" s="40">
        <f t="shared" si="354"/>
        <v>0</v>
      </c>
      <c r="DP285">
        <v>2</v>
      </c>
      <c r="DQ285" t="s">
        <v>83</v>
      </c>
      <c r="DR285">
        <v>3</v>
      </c>
      <c r="DS285" s="40">
        <f t="shared" si="314"/>
        <v>0</v>
      </c>
      <c r="DT285">
        <v>2</v>
      </c>
      <c r="DU285" t="s">
        <v>83</v>
      </c>
      <c r="DV285">
        <v>3</v>
      </c>
      <c r="DW285" s="40">
        <f t="shared" si="315"/>
        <v>1</v>
      </c>
      <c r="DX285">
        <v>2</v>
      </c>
      <c r="DY285" t="s">
        <v>83</v>
      </c>
      <c r="DZ285">
        <v>3</v>
      </c>
      <c r="EA285" s="39">
        <f t="shared" si="355"/>
        <v>3</v>
      </c>
      <c r="EB285" s="24">
        <f t="shared" si="324"/>
        <v>4</v>
      </c>
      <c r="EC285" s="14">
        <v>2</v>
      </c>
      <c r="ED285" t="s">
        <v>83</v>
      </c>
      <c r="EE285">
        <v>1</v>
      </c>
      <c r="EF285" s="40">
        <f t="shared" si="356"/>
        <v>0</v>
      </c>
      <c r="EG285">
        <v>2</v>
      </c>
      <c r="EH285" t="s">
        <v>83</v>
      </c>
      <c r="EI285">
        <v>1</v>
      </c>
      <c r="EJ285" s="40">
        <f t="shared" si="357"/>
        <v>4</v>
      </c>
      <c r="EK285">
        <v>2</v>
      </c>
      <c r="EL285" t="s">
        <v>83</v>
      </c>
      <c r="EM285">
        <v>1</v>
      </c>
      <c r="EN285" s="40">
        <f t="shared" si="388"/>
        <v>0</v>
      </c>
      <c r="EO285">
        <v>2</v>
      </c>
      <c r="EP285" t="s">
        <v>83</v>
      </c>
      <c r="EQ285">
        <v>1</v>
      </c>
      <c r="ER285" s="40">
        <f t="shared" si="358"/>
        <v>3</v>
      </c>
      <c r="ES285">
        <v>2</v>
      </c>
      <c r="ET285" t="s">
        <v>83</v>
      </c>
      <c r="EU285">
        <v>1</v>
      </c>
      <c r="EV285" s="40">
        <f t="shared" si="359"/>
        <v>0</v>
      </c>
      <c r="EW285">
        <v>2</v>
      </c>
      <c r="EX285" t="s">
        <v>83</v>
      </c>
      <c r="EY285">
        <v>1</v>
      </c>
      <c r="EZ285" s="40">
        <f t="shared" si="360"/>
        <v>0</v>
      </c>
      <c r="FA285" s="24">
        <f t="shared" si="361"/>
        <v>7</v>
      </c>
      <c r="FB285" s="14">
        <v>2</v>
      </c>
      <c r="FC285" t="s">
        <v>83</v>
      </c>
      <c r="FD285">
        <v>1</v>
      </c>
      <c r="FE285" s="40">
        <f t="shared" si="362"/>
        <v>4</v>
      </c>
      <c r="FF285">
        <v>2</v>
      </c>
      <c r="FG285" t="s">
        <v>83</v>
      </c>
      <c r="FH285">
        <v>1</v>
      </c>
      <c r="FI285" s="40">
        <f t="shared" si="363"/>
        <v>3</v>
      </c>
      <c r="FJ285">
        <v>2</v>
      </c>
      <c r="FK285" t="s">
        <v>83</v>
      </c>
      <c r="FL285">
        <v>1</v>
      </c>
      <c r="FM285" s="40">
        <f t="shared" si="364"/>
        <v>0</v>
      </c>
      <c r="FN285">
        <v>2</v>
      </c>
      <c r="FO285" t="s">
        <v>83</v>
      </c>
      <c r="FP285">
        <v>1</v>
      </c>
      <c r="FQ285" s="40">
        <f t="shared" si="325"/>
        <v>4</v>
      </c>
      <c r="FR285">
        <v>2</v>
      </c>
      <c r="FS285" t="s">
        <v>83</v>
      </c>
      <c r="FT285">
        <v>1</v>
      </c>
      <c r="FU285" s="40">
        <f t="shared" si="365"/>
        <v>0</v>
      </c>
      <c r="FV285">
        <v>2</v>
      </c>
      <c r="FW285" t="s">
        <v>83</v>
      </c>
      <c r="FX285">
        <v>1</v>
      </c>
      <c r="FY285" s="40">
        <f t="shared" si="326"/>
        <v>4</v>
      </c>
      <c r="FZ285" s="24">
        <f t="shared" si="327"/>
        <v>15</v>
      </c>
      <c r="GA285" s="14">
        <v>3</v>
      </c>
      <c r="GB285" t="s">
        <v>83</v>
      </c>
      <c r="GC285">
        <v>1</v>
      </c>
      <c r="GD285" s="40">
        <f t="shared" si="366"/>
        <v>0</v>
      </c>
      <c r="GE285">
        <v>3</v>
      </c>
      <c r="GF285" t="s">
        <v>83</v>
      </c>
      <c r="GG285">
        <v>1</v>
      </c>
      <c r="GH285" s="40">
        <f t="shared" si="390"/>
        <v>3</v>
      </c>
      <c r="GI285">
        <v>3</v>
      </c>
      <c r="GJ285" t="s">
        <v>83</v>
      </c>
      <c r="GK285">
        <v>1</v>
      </c>
      <c r="GL285" s="40">
        <f t="shared" si="367"/>
        <v>0</v>
      </c>
      <c r="GM285">
        <v>2</v>
      </c>
      <c r="GN285" t="s">
        <v>83</v>
      </c>
      <c r="GO285">
        <v>1</v>
      </c>
      <c r="GP285" s="40">
        <f t="shared" si="368"/>
        <v>3</v>
      </c>
      <c r="GQ285">
        <v>3</v>
      </c>
      <c r="GR285" t="s">
        <v>83</v>
      </c>
      <c r="GS285">
        <v>1</v>
      </c>
      <c r="GT285" s="40">
        <f t="shared" si="328"/>
        <v>0</v>
      </c>
      <c r="GU285">
        <v>3</v>
      </c>
      <c r="GV285" t="s">
        <v>83</v>
      </c>
      <c r="GW285">
        <v>1</v>
      </c>
      <c r="GX285" s="40">
        <f t="shared" si="369"/>
        <v>3</v>
      </c>
      <c r="GY285" s="24">
        <f t="shared" si="370"/>
        <v>9</v>
      </c>
      <c r="GZ285" s="28">
        <f t="shared" si="329"/>
        <v>74</v>
      </c>
      <c r="HA285" t="s">
        <v>136</v>
      </c>
      <c r="HB285">
        <f t="shared" si="330"/>
        <v>0</v>
      </c>
      <c r="HC285" t="s">
        <v>85</v>
      </c>
      <c r="HD285">
        <f t="shared" si="384"/>
        <v>9</v>
      </c>
      <c r="HE285" t="s">
        <v>86</v>
      </c>
      <c r="HF285">
        <f t="shared" si="331"/>
        <v>5</v>
      </c>
      <c r="HG285" t="s">
        <v>94</v>
      </c>
      <c r="HH285">
        <f t="shared" si="389"/>
        <v>9</v>
      </c>
      <c r="HI285" t="s">
        <v>88</v>
      </c>
      <c r="HJ285">
        <f t="shared" si="371"/>
        <v>0</v>
      </c>
      <c r="HK285" t="s">
        <v>95</v>
      </c>
      <c r="HL285">
        <f t="shared" si="372"/>
        <v>5</v>
      </c>
      <c r="HM285" t="s">
        <v>90</v>
      </c>
      <c r="HN285">
        <f t="shared" si="332"/>
        <v>9</v>
      </c>
      <c r="HO285" t="s">
        <v>96</v>
      </c>
      <c r="HP285">
        <f t="shared" si="373"/>
        <v>9</v>
      </c>
      <c r="HQ285" t="s">
        <v>84</v>
      </c>
      <c r="HR285" s="1">
        <f t="shared" si="374"/>
        <v>5</v>
      </c>
      <c r="HS285" t="s">
        <v>92</v>
      </c>
      <c r="HT285" s="1">
        <f t="shared" si="375"/>
        <v>0</v>
      </c>
      <c r="HU285" t="s">
        <v>133</v>
      </c>
      <c r="HV285" s="1">
        <f t="shared" si="376"/>
        <v>0</v>
      </c>
      <c r="HW285" t="s">
        <v>129</v>
      </c>
      <c r="HX285" s="1">
        <f t="shared" si="377"/>
        <v>0</v>
      </c>
      <c r="HY285" t="s">
        <v>130</v>
      </c>
      <c r="HZ285" s="1">
        <f t="shared" si="378"/>
        <v>6</v>
      </c>
      <c r="IA285" t="s">
        <v>131</v>
      </c>
      <c r="IB285" s="1">
        <f t="shared" si="379"/>
        <v>0</v>
      </c>
      <c r="IC285" t="s">
        <v>166</v>
      </c>
      <c r="ID285" s="1">
        <f t="shared" si="380"/>
        <v>0</v>
      </c>
      <c r="IE285" t="s">
        <v>135</v>
      </c>
      <c r="IF285" s="1">
        <f t="shared" si="381"/>
        <v>0</v>
      </c>
      <c r="IG285">
        <f t="shared" si="386"/>
        <v>57</v>
      </c>
      <c r="IH285" s="1">
        <f t="shared" si="382"/>
        <v>131</v>
      </c>
    </row>
    <row r="286" spans="1:242" ht="14.65" thickBot="1" x14ac:dyDescent="0.5">
      <c r="A286" s="1">
        <v>283</v>
      </c>
      <c r="B286" s="45">
        <f t="shared" si="317"/>
        <v>338</v>
      </c>
      <c r="C286" s="14" t="s">
        <v>499</v>
      </c>
      <c r="D286" t="s">
        <v>317</v>
      </c>
      <c r="E286" s="15" t="s">
        <v>745</v>
      </c>
      <c r="F286" s="28">
        <f t="shared" si="318"/>
        <v>156</v>
      </c>
      <c r="H286" s="14">
        <v>0</v>
      </c>
      <c r="I286" t="s">
        <v>83</v>
      </c>
      <c r="J286">
        <v>2</v>
      </c>
      <c r="K286" s="40">
        <f t="shared" si="333"/>
        <v>6</v>
      </c>
      <c r="L286">
        <v>1</v>
      </c>
      <c r="M286" t="s">
        <v>83</v>
      </c>
      <c r="N286">
        <v>3</v>
      </c>
      <c r="O286" s="40">
        <f t="shared" si="387"/>
        <v>4</v>
      </c>
      <c r="P286">
        <v>0</v>
      </c>
      <c r="Q286" t="s">
        <v>83</v>
      </c>
      <c r="R286">
        <v>1</v>
      </c>
      <c r="S286" s="40">
        <f t="shared" si="334"/>
        <v>3</v>
      </c>
      <c r="T286">
        <v>2</v>
      </c>
      <c r="U286" t="s">
        <v>83</v>
      </c>
      <c r="V286">
        <v>0</v>
      </c>
      <c r="W286" s="40">
        <f t="shared" si="319"/>
        <v>0</v>
      </c>
      <c r="X286">
        <v>1</v>
      </c>
      <c r="Y286" t="s">
        <v>83</v>
      </c>
      <c r="Z286">
        <v>1</v>
      </c>
      <c r="AA286" s="40">
        <f t="shared" si="320"/>
        <v>0</v>
      </c>
      <c r="AB286">
        <v>3</v>
      </c>
      <c r="AC286" t="s">
        <v>83</v>
      </c>
      <c r="AD286">
        <v>0</v>
      </c>
      <c r="AE286" s="40">
        <f t="shared" si="335"/>
        <v>3</v>
      </c>
      <c r="AF286" s="24">
        <f t="shared" si="336"/>
        <v>16</v>
      </c>
      <c r="AG286" s="14">
        <v>3</v>
      </c>
      <c r="AH286" t="s">
        <v>83</v>
      </c>
      <c r="AI286">
        <v>0</v>
      </c>
      <c r="AJ286" s="40">
        <f t="shared" si="385"/>
        <v>3</v>
      </c>
      <c r="AK286">
        <v>1</v>
      </c>
      <c r="AL286" t="s">
        <v>83</v>
      </c>
      <c r="AM286">
        <v>2</v>
      </c>
      <c r="AN286" s="40">
        <f t="shared" si="337"/>
        <v>0</v>
      </c>
      <c r="AO286">
        <v>1</v>
      </c>
      <c r="AP286" t="s">
        <v>83</v>
      </c>
      <c r="AQ286">
        <v>0</v>
      </c>
      <c r="AR286" s="40">
        <f t="shared" si="316"/>
        <v>0</v>
      </c>
      <c r="AS286">
        <v>2</v>
      </c>
      <c r="AT286" t="s">
        <v>83</v>
      </c>
      <c r="AU286">
        <v>0</v>
      </c>
      <c r="AV286" s="40">
        <f t="shared" si="338"/>
        <v>0</v>
      </c>
      <c r="AW286">
        <v>1</v>
      </c>
      <c r="AX286" t="s">
        <v>83</v>
      </c>
      <c r="AY286">
        <v>3</v>
      </c>
      <c r="AZ286" s="40">
        <f t="shared" si="339"/>
        <v>3</v>
      </c>
      <c r="BA286">
        <v>1</v>
      </c>
      <c r="BB286" t="s">
        <v>83</v>
      </c>
      <c r="BC286">
        <v>1</v>
      </c>
      <c r="BD286" s="40">
        <f t="shared" si="321"/>
        <v>0</v>
      </c>
      <c r="BE286" s="24">
        <f t="shared" si="340"/>
        <v>6</v>
      </c>
      <c r="BF286" s="14">
        <v>3</v>
      </c>
      <c r="BG286" t="s">
        <v>83</v>
      </c>
      <c r="BH286">
        <v>0</v>
      </c>
      <c r="BI286" s="40">
        <f t="shared" si="341"/>
        <v>0</v>
      </c>
      <c r="BJ286">
        <v>2</v>
      </c>
      <c r="BK286" t="s">
        <v>83</v>
      </c>
      <c r="BL286">
        <v>1</v>
      </c>
      <c r="BM286" s="40">
        <f t="shared" si="342"/>
        <v>0</v>
      </c>
      <c r="BN286">
        <v>1</v>
      </c>
      <c r="BO286" t="s">
        <v>83</v>
      </c>
      <c r="BP286">
        <v>1</v>
      </c>
      <c r="BQ286" s="40">
        <f t="shared" si="322"/>
        <v>0</v>
      </c>
      <c r="BR286">
        <v>3</v>
      </c>
      <c r="BS286" t="s">
        <v>83</v>
      </c>
      <c r="BT286">
        <v>1</v>
      </c>
      <c r="BU286" s="40">
        <f t="shared" si="343"/>
        <v>4</v>
      </c>
      <c r="BV286">
        <v>0</v>
      </c>
      <c r="BW286" t="s">
        <v>83</v>
      </c>
      <c r="BX286">
        <v>3</v>
      </c>
      <c r="BY286" s="40">
        <f t="shared" si="344"/>
        <v>3</v>
      </c>
      <c r="BZ286">
        <v>2</v>
      </c>
      <c r="CA286" t="s">
        <v>83</v>
      </c>
      <c r="CB286">
        <v>2</v>
      </c>
      <c r="CC286" s="40">
        <f t="shared" si="345"/>
        <v>0</v>
      </c>
      <c r="CD286" s="24">
        <f t="shared" si="346"/>
        <v>7</v>
      </c>
      <c r="CE286" s="14">
        <v>3</v>
      </c>
      <c r="CF286" t="s">
        <v>83</v>
      </c>
      <c r="CG286">
        <v>0</v>
      </c>
      <c r="CH286" s="40">
        <f t="shared" si="347"/>
        <v>0</v>
      </c>
      <c r="CI286">
        <v>2</v>
      </c>
      <c r="CJ286" t="s">
        <v>83</v>
      </c>
      <c r="CK286">
        <v>0</v>
      </c>
      <c r="CL286" s="40">
        <f t="shared" si="348"/>
        <v>3</v>
      </c>
      <c r="CM286">
        <v>1</v>
      </c>
      <c r="CN286" t="s">
        <v>83</v>
      </c>
      <c r="CO286">
        <v>1</v>
      </c>
      <c r="CP286" s="40">
        <f t="shared" si="349"/>
        <v>0</v>
      </c>
      <c r="CQ286">
        <v>2</v>
      </c>
      <c r="CR286" t="s">
        <v>83</v>
      </c>
      <c r="CS286">
        <v>1</v>
      </c>
      <c r="CT286" s="40">
        <f t="shared" si="350"/>
        <v>6</v>
      </c>
      <c r="CU286">
        <v>0</v>
      </c>
      <c r="CV286" t="s">
        <v>83</v>
      </c>
      <c r="CW286">
        <v>2</v>
      </c>
      <c r="CX286" s="40">
        <f t="shared" si="351"/>
        <v>0</v>
      </c>
      <c r="CY286">
        <v>0</v>
      </c>
      <c r="CZ286" t="s">
        <v>83</v>
      </c>
      <c r="DA286">
        <v>2</v>
      </c>
      <c r="DB286" s="40">
        <f t="shared" si="352"/>
        <v>0</v>
      </c>
      <c r="DC286" s="24">
        <f t="shared" si="353"/>
        <v>9</v>
      </c>
      <c r="DD286" s="14">
        <v>2</v>
      </c>
      <c r="DE286" t="s">
        <v>83</v>
      </c>
      <c r="DF286">
        <v>1</v>
      </c>
      <c r="DG286" s="40">
        <f t="shared" si="383"/>
        <v>0</v>
      </c>
      <c r="DH286">
        <v>3</v>
      </c>
      <c r="DI286" t="s">
        <v>83</v>
      </c>
      <c r="DJ286">
        <v>0</v>
      </c>
      <c r="DK286" s="40">
        <f t="shared" si="323"/>
        <v>3</v>
      </c>
      <c r="DL286">
        <v>1</v>
      </c>
      <c r="DM286" t="s">
        <v>83</v>
      </c>
      <c r="DN286">
        <v>0</v>
      </c>
      <c r="DO286" s="40">
        <f t="shared" si="354"/>
        <v>0</v>
      </c>
      <c r="DP286">
        <v>3</v>
      </c>
      <c r="DQ286" t="s">
        <v>83</v>
      </c>
      <c r="DR286">
        <v>1</v>
      </c>
      <c r="DS286" s="40">
        <f t="shared" si="314"/>
        <v>0</v>
      </c>
      <c r="DT286">
        <v>0</v>
      </c>
      <c r="DU286" t="s">
        <v>83</v>
      </c>
      <c r="DV286">
        <v>2</v>
      </c>
      <c r="DW286" s="40">
        <f t="shared" si="315"/>
        <v>1</v>
      </c>
      <c r="DX286">
        <v>0</v>
      </c>
      <c r="DY286" t="s">
        <v>83</v>
      </c>
      <c r="DZ286">
        <v>2</v>
      </c>
      <c r="EA286" s="39">
        <f t="shared" si="355"/>
        <v>4</v>
      </c>
      <c r="EB286" s="24">
        <f t="shared" si="324"/>
        <v>8</v>
      </c>
      <c r="EC286" s="14">
        <v>0</v>
      </c>
      <c r="ED286" t="s">
        <v>83</v>
      </c>
      <c r="EE286">
        <v>2</v>
      </c>
      <c r="EF286" s="40">
        <f t="shared" si="356"/>
        <v>0</v>
      </c>
      <c r="EG286">
        <v>3</v>
      </c>
      <c r="EH286" t="s">
        <v>83</v>
      </c>
      <c r="EI286">
        <v>1</v>
      </c>
      <c r="EJ286" s="40">
        <f t="shared" si="357"/>
        <v>3</v>
      </c>
      <c r="EK286">
        <v>4</v>
      </c>
      <c r="EL286" t="s">
        <v>83</v>
      </c>
      <c r="EM286">
        <v>0</v>
      </c>
      <c r="EN286" s="40">
        <f t="shared" si="388"/>
        <v>0</v>
      </c>
      <c r="EO286">
        <v>3</v>
      </c>
      <c r="EP286" t="s">
        <v>83</v>
      </c>
      <c r="EQ286">
        <v>0</v>
      </c>
      <c r="ER286" s="40">
        <f t="shared" si="358"/>
        <v>4</v>
      </c>
      <c r="ES286">
        <v>2</v>
      </c>
      <c r="ET286" t="s">
        <v>83</v>
      </c>
      <c r="EU286">
        <v>2</v>
      </c>
      <c r="EV286" s="40">
        <f t="shared" si="359"/>
        <v>3</v>
      </c>
      <c r="EW286">
        <v>1</v>
      </c>
      <c r="EX286" t="s">
        <v>83</v>
      </c>
      <c r="EY286">
        <v>1</v>
      </c>
      <c r="EZ286" s="40">
        <f t="shared" si="360"/>
        <v>0</v>
      </c>
      <c r="FA286" s="24">
        <f t="shared" si="361"/>
        <v>10</v>
      </c>
      <c r="FB286" s="14">
        <v>1</v>
      </c>
      <c r="FC286" t="s">
        <v>83</v>
      </c>
      <c r="FD286">
        <v>0</v>
      </c>
      <c r="FE286" s="40">
        <f t="shared" si="362"/>
        <v>6</v>
      </c>
      <c r="FF286">
        <v>4</v>
      </c>
      <c r="FG286" t="s">
        <v>83</v>
      </c>
      <c r="FH286">
        <v>0</v>
      </c>
      <c r="FI286" s="40">
        <f t="shared" si="363"/>
        <v>3</v>
      </c>
      <c r="FJ286">
        <v>1</v>
      </c>
      <c r="FK286" t="s">
        <v>83</v>
      </c>
      <c r="FL286">
        <v>2</v>
      </c>
      <c r="FM286" s="40">
        <f t="shared" si="364"/>
        <v>0</v>
      </c>
      <c r="FN286">
        <v>4</v>
      </c>
      <c r="FO286" t="s">
        <v>83</v>
      </c>
      <c r="FP286">
        <v>1</v>
      </c>
      <c r="FQ286" s="40">
        <f t="shared" si="325"/>
        <v>3</v>
      </c>
      <c r="FR286">
        <v>1</v>
      </c>
      <c r="FS286" t="s">
        <v>83</v>
      </c>
      <c r="FT286">
        <v>2</v>
      </c>
      <c r="FU286" s="40">
        <f t="shared" si="365"/>
        <v>4</v>
      </c>
      <c r="FV286">
        <v>0</v>
      </c>
      <c r="FW286" t="s">
        <v>83</v>
      </c>
      <c r="FX286">
        <v>5</v>
      </c>
      <c r="FY286" s="40">
        <f t="shared" si="326"/>
        <v>0</v>
      </c>
      <c r="FZ286" s="24">
        <f t="shared" si="327"/>
        <v>16</v>
      </c>
      <c r="GA286" s="14">
        <v>2</v>
      </c>
      <c r="GB286" t="s">
        <v>83</v>
      </c>
      <c r="GC286">
        <v>2</v>
      </c>
      <c r="GD286" s="40">
        <f t="shared" si="366"/>
        <v>3</v>
      </c>
      <c r="GE286">
        <v>3</v>
      </c>
      <c r="GF286" t="s">
        <v>83</v>
      </c>
      <c r="GG286">
        <v>0</v>
      </c>
      <c r="GH286" s="40">
        <f t="shared" si="390"/>
        <v>3</v>
      </c>
      <c r="GI286">
        <v>2</v>
      </c>
      <c r="GJ286" t="s">
        <v>83</v>
      </c>
      <c r="GK286">
        <v>1</v>
      </c>
      <c r="GL286" s="40">
        <f t="shared" si="367"/>
        <v>0</v>
      </c>
      <c r="GM286">
        <v>2</v>
      </c>
      <c r="GN286" t="s">
        <v>83</v>
      </c>
      <c r="GO286">
        <v>1</v>
      </c>
      <c r="GP286" s="40">
        <f t="shared" si="368"/>
        <v>3</v>
      </c>
      <c r="GQ286">
        <v>1</v>
      </c>
      <c r="GR286" t="s">
        <v>83</v>
      </c>
      <c r="GS286">
        <v>3</v>
      </c>
      <c r="GT286" s="40">
        <f t="shared" si="328"/>
        <v>4</v>
      </c>
      <c r="GU286">
        <v>1</v>
      </c>
      <c r="GV286" t="s">
        <v>83</v>
      </c>
      <c r="GW286">
        <v>2</v>
      </c>
      <c r="GX286" s="40">
        <f t="shared" si="369"/>
        <v>0</v>
      </c>
      <c r="GY286" s="24">
        <f t="shared" si="370"/>
        <v>13</v>
      </c>
      <c r="GZ286" s="28">
        <f t="shared" si="329"/>
        <v>85</v>
      </c>
      <c r="HA286" t="s">
        <v>84</v>
      </c>
      <c r="HB286">
        <f t="shared" si="330"/>
        <v>9</v>
      </c>
      <c r="HC286" t="s">
        <v>85</v>
      </c>
      <c r="HD286">
        <f t="shared" si="384"/>
        <v>9</v>
      </c>
      <c r="HE286" t="s">
        <v>93</v>
      </c>
      <c r="HF286">
        <f t="shared" si="331"/>
        <v>9</v>
      </c>
      <c r="HG286" t="s">
        <v>94</v>
      </c>
      <c r="HH286">
        <f t="shared" si="389"/>
        <v>9</v>
      </c>
      <c r="HI286" t="s">
        <v>130</v>
      </c>
      <c r="HJ286">
        <f t="shared" si="371"/>
        <v>5</v>
      </c>
      <c r="HK286" t="s">
        <v>131</v>
      </c>
      <c r="HL286">
        <f t="shared" si="372"/>
        <v>0</v>
      </c>
      <c r="HM286" t="s">
        <v>90</v>
      </c>
      <c r="HN286">
        <f t="shared" si="332"/>
        <v>9</v>
      </c>
      <c r="HO286" t="s">
        <v>96</v>
      </c>
      <c r="HP286">
        <f t="shared" si="373"/>
        <v>9</v>
      </c>
      <c r="HQ286" t="s">
        <v>136</v>
      </c>
      <c r="HR286" s="1">
        <f t="shared" si="374"/>
        <v>0</v>
      </c>
      <c r="HS286" t="s">
        <v>92</v>
      </c>
      <c r="HT286" s="1">
        <f t="shared" si="375"/>
        <v>0</v>
      </c>
      <c r="HU286" t="s">
        <v>133</v>
      </c>
      <c r="HV286" s="1">
        <f t="shared" si="376"/>
        <v>0</v>
      </c>
      <c r="HW286" t="s">
        <v>129</v>
      </c>
      <c r="HX286" s="1">
        <f t="shared" si="377"/>
        <v>0</v>
      </c>
      <c r="HY286" t="s">
        <v>88</v>
      </c>
      <c r="HZ286" s="1">
        <f t="shared" si="378"/>
        <v>0</v>
      </c>
      <c r="IA286" t="s">
        <v>95</v>
      </c>
      <c r="IB286" s="1">
        <f t="shared" si="379"/>
        <v>6</v>
      </c>
      <c r="IC286" t="s">
        <v>134</v>
      </c>
      <c r="ID286" s="1">
        <f t="shared" si="380"/>
        <v>6</v>
      </c>
      <c r="IE286" t="s">
        <v>135</v>
      </c>
      <c r="IF286" s="1">
        <f t="shared" si="381"/>
        <v>0</v>
      </c>
      <c r="IG286">
        <f t="shared" si="386"/>
        <v>71</v>
      </c>
      <c r="IH286" s="1">
        <f t="shared" si="382"/>
        <v>156</v>
      </c>
    </row>
    <row r="287" spans="1:242" ht="14.65" thickBot="1" x14ac:dyDescent="0.5">
      <c r="A287" s="1">
        <v>284</v>
      </c>
      <c r="B287" s="45">
        <f t="shared" si="317"/>
        <v>128</v>
      </c>
      <c r="C287" s="14" t="s">
        <v>740</v>
      </c>
      <c r="D287" t="s">
        <v>741</v>
      </c>
      <c r="E287" s="15" t="s">
        <v>745</v>
      </c>
      <c r="F287" s="28">
        <f t="shared" si="318"/>
        <v>172</v>
      </c>
      <c r="H287" s="14">
        <v>1</v>
      </c>
      <c r="I287" t="s">
        <v>83</v>
      </c>
      <c r="J287">
        <v>1</v>
      </c>
      <c r="K287" s="40">
        <f t="shared" si="333"/>
        <v>0</v>
      </c>
      <c r="L287">
        <v>1</v>
      </c>
      <c r="M287" t="s">
        <v>83</v>
      </c>
      <c r="N287">
        <v>2</v>
      </c>
      <c r="O287" s="40">
        <f t="shared" si="387"/>
        <v>3</v>
      </c>
      <c r="P287">
        <v>1</v>
      </c>
      <c r="Q287" t="s">
        <v>83</v>
      </c>
      <c r="R287">
        <v>2</v>
      </c>
      <c r="S287" s="40">
        <f t="shared" si="334"/>
        <v>3</v>
      </c>
      <c r="T287">
        <v>3</v>
      </c>
      <c r="U287" t="s">
        <v>83</v>
      </c>
      <c r="V287">
        <v>1</v>
      </c>
      <c r="W287" s="40">
        <f t="shared" si="319"/>
        <v>0</v>
      </c>
      <c r="X287">
        <v>1</v>
      </c>
      <c r="Y287" t="s">
        <v>83</v>
      </c>
      <c r="Z287">
        <v>2</v>
      </c>
      <c r="AA287" s="40">
        <f t="shared" si="320"/>
        <v>6</v>
      </c>
      <c r="AB287">
        <v>3</v>
      </c>
      <c r="AC287" t="s">
        <v>83</v>
      </c>
      <c r="AD287">
        <v>1</v>
      </c>
      <c r="AE287" s="40">
        <f t="shared" si="335"/>
        <v>4</v>
      </c>
      <c r="AF287" s="24">
        <f t="shared" si="336"/>
        <v>16</v>
      </c>
      <c r="AG287" s="14">
        <v>2</v>
      </c>
      <c r="AH287" t="s">
        <v>83</v>
      </c>
      <c r="AI287">
        <v>0</v>
      </c>
      <c r="AJ287" s="40">
        <f t="shared" si="385"/>
        <v>3</v>
      </c>
      <c r="AK287">
        <v>1</v>
      </c>
      <c r="AL287" t="s">
        <v>83</v>
      </c>
      <c r="AM287">
        <v>2</v>
      </c>
      <c r="AN287" s="40">
        <f t="shared" si="337"/>
        <v>0</v>
      </c>
      <c r="AO287">
        <v>1</v>
      </c>
      <c r="AP287" t="s">
        <v>83</v>
      </c>
      <c r="AQ287">
        <v>0</v>
      </c>
      <c r="AR287" s="40">
        <f t="shared" si="316"/>
        <v>0</v>
      </c>
      <c r="AS287">
        <v>2</v>
      </c>
      <c r="AT287" t="s">
        <v>83</v>
      </c>
      <c r="AU287">
        <v>0</v>
      </c>
      <c r="AV287" s="40">
        <f t="shared" si="338"/>
        <v>0</v>
      </c>
      <c r="AW287">
        <v>1</v>
      </c>
      <c r="AX287" t="s">
        <v>83</v>
      </c>
      <c r="AY287">
        <v>2</v>
      </c>
      <c r="AZ287" s="40">
        <f t="shared" si="339"/>
        <v>3</v>
      </c>
      <c r="BA287">
        <v>1</v>
      </c>
      <c r="BB287" t="s">
        <v>83</v>
      </c>
      <c r="BC287">
        <v>1</v>
      </c>
      <c r="BD287" s="40">
        <f t="shared" si="321"/>
        <v>0</v>
      </c>
      <c r="BE287" s="24">
        <f t="shared" si="340"/>
        <v>6</v>
      </c>
      <c r="BF287" s="14">
        <v>3</v>
      </c>
      <c r="BG287" t="s">
        <v>83</v>
      </c>
      <c r="BH287">
        <v>0</v>
      </c>
      <c r="BI287" s="40">
        <f t="shared" si="341"/>
        <v>0</v>
      </c>
      <c r="BJ287">
        <v>1</v>
      </c>
      <c r="BK287" t="s">
        <v>83</v>
      </c>
      <c r="BL287">
        <v>2</v>
      </c>
      <c r="BM287" s="40">
        <f t="shared" si="342"/>
        <v>0</v>
      </c>
      <c r="BN287">
        <v>2</v>
      </c>
      <c r="BO287" t="s">
        <v>83</v>
      </c>
      <c r="BP287">
        <v>0</v>
      </c>
      <c r="BQ287" s="40">
        <f t="shared" si="322"/>
        <v>6</v>
      </c>
      <c r="BR287">
        <v>3</v>
      </c>
      <c r="BS287" t="s">
        <v>83</v>
      </c>
      <c r="BT287">
        <v>1</v>
      </c>
      <c r="BU287" s="40">
        <f t="shared" si="343"/>
        <v>4</v>
      </c>
      <c r="BV287">
        <v>1</v>
      </c>
      <c r="BW287" t="s">
        <v>83</v>
      </c>
      <c r="BX287">
        <v>2</v>
      </c>
      <c r="BY287" s="40">
        <f t="shared" si="344"/>
        <v>3</v>
      </c>
      <c r="BZ287">
        <v>1</v>
      </c>
      <c r="CA287" t="s">
        <v>83</v>
      </c>
      <c r="CB287">
        <v>2</v>
      </c>
      <c r="CC287" s="40">
        <f t="shared" si="345"/>
        <v>6</v>
      </c>
      <c r="CD287" s="24">
        <f t="shared" si="346"/>
        <v>19</v>
      </c>
      <c r="CE287" s="14">
        <v>3</v>
      </c>
      <c r="CF287" t="s">
        <v>83</v>
      </c>
      <c r="CG287">
        <v>0</v>
      </c>
      <c r="CH287" s="40">
        <f t="shared" si="347"/>
        <v>0</v>
      </c>
      <c r="CI287">
        <v>3</v>
      </c>
      <c r="CJ287" t="s">
        <v>83</v>
      </c>
      <c r="CK287">
        <v>0</v>
      </c>
      <c r="CL287" s="40">
        <f t="shared" si="348"/>
        <v>4</v>
      </c>
      <c r="CM287">
        <v>1</v>
      </c>
      <c r="CN287" t="s">
        <v>83</v>
      </c>
      <c r="CO287">
        <v>1</v>
      </c>
      <c r="CP287" s="40">
        <f t="shared" si="349"/>
        <v>0</v>
      </c>
      <c r="CQ287">
        <v>3</v>
      </c>
      <c r="CR287" t="s">
        <v>83</v>
      </c>
      <c r="CS287">
        <v>2</v>
      </c>
      <c r="CT287" s="40">
        <f t="shared" si="350"/>
        <v>4</v>
      </c>
      <c r="CU287">
        <v>1</v>
      </c>
      <c r="CV287" t="s">
        <v>83</v>
      </c>
      <c r="CW287">
        <v>2</v>
      </c>
      <c r="CX287" s="40">
        <f t="shared" si="351"/>
        <v>0</v>
      </c>
      <c r="CY287">
        <v>1</v>
      </c>
      <c r="CZ287" t="s">
        <v>83</v>
      </c>
      <c r="DA287">
        <v>3</v>
      </c>
      <c r="DB287" s="40">
        <f t="shared" si="352"/>
        <v>0</v>
      </c>
      <c r="DC287" s="24">
        <f t="shared" si="353"/>
        <v>8</v>
      </c>
      <c r="DD287" s="14">
        <v>2</v>
      </c>
      <c r="DE287" t="s">
        <v>83</v>
      </c>
      <c r="DF287">
        <v>1</v>
      </c>
      <c r="DG287" s="40">
        <f t="shared" si="383"/>
        <v>0</v>
      </c>
      <c r="DH287">
        <v>2</v>
      </c>
      <c r="DI287" t="s">
        <v>83</v>
      </c>
      <c r="DJ287">
        <v>0</v>
      </c>
      <c r="DK287" s="40">
        <f t="shared" si="323"/>
        <v>3</v>
      </c>
      <c r="DL287">
        <v>2</v>
      </c>
      <c r="DM287" t="s">
        <v>83</v>
      </c>
      <c r="DN287">
        <v>1</v>
      </c>
      <c r="DO287" s="40">
        <f t="shared" si="354"/>
        <v>0</v>
      </c>
      <c r="DP287">
        <v>3</v>
      </c>
      <c r="DQ287" t="s">
        <v>83</v>
      </c>
      <c r="DR287">
        <v>2</v>
      </c>
      <c r="DS287" s="40">
        <f t="shared" si="314"/>
        <v>0</v>
      </c>
      <c r="DT287">
        <v>1</v>
      </c>
      <c r="DU287" t="s">
        <v>83</v>
      </c>
      <c r="DV287">
        <v>3</v>
      </c>
      <c r="DW287" s="40">
        <f t="shared" si="315"/>
        <v>1</v>
      </c>
      <c r="DX287">
        <v>1</v>
      </c>
      <c r="DY287" t="s">
        <v>83</v>
      </c>
      <c r="DZ287">
        <v>3</v>
      </c>
      <c r="EA287" s="39">
        <f t="shared" si="355"/>
        <v>4</v>
      </c>
      <c r="EB287" s="24">
        <f t="shared" si="324"/>
        <v>8</v>
      </c>
      <c r="EC287" s="14">
        <v>1</v>
      </c>
      <c r="ED287" t="s">
        <v>83</v>
      </c>
      <c r="EE287">
        <v>3</v>
      </c>
      <c r="EF287" s="40">
        <f t="shared" si="356"/>
        <v>0</v>
      </c>
      <c r="EG287">
        <v>2</v>
      </c>
      <c r="EH287" t="s">
        <v>83</v>
      </c>
      <c r="EI287">
        <v>0</v>
      </c>
      <c r="EJ287" s="40">
        <f t="shared" si="357"/>
        <v>3</v>
      </c>
      <c r="EK287">
        <v>2</v>
      </c>
      <c r="EL287" t="s">
        <v>83</v>
      </c>
      <c r="EM287">
        <v>0</v>
      </c>
      <c r="EN287" s="40">
        <f t="shared" si="388"/>
        <v>0</v>
      </c>
      <c r="EO287">
        <v>2</v>
      </c>
      <c r="EP287" t="s">
        <v>83</v>
      </c>
      <c r="EQ287">
        <v>1</v>
      </c>
      <c r="ER287" s="40">
        <f t="shared" si="358"/>
        <v>3</v>
      </c>
      <c r="ES287">
        <v>2</v>
      </c>
      <c r="ET287" t="s">
        <v>83</v>
      </c>
      <c r="EU287">
        <v>3</v>
      </c>
      <c r="EV287" s="40">
        <f t="shared" si="359"/>
        <v>0</v>
      </c>
      <c r="EW287">
        <v>1</v>
      </c>
      <c r="EX287" t="s">
        <v>83</v>
      </c>
      <c r="EY287">
        <v>2</v>
      </c>
      <c r="EZ287" s="40">
        <f t="shared" si="360"/>
        <v>6</v>
      </c>
      <c r="FA287" s="24">
        <f t="shared" si="361"/>
        <v>12</v>
      </c>
      <c r="FB287" s="14">
        <v>2</v>
      </c>
      <c r="FC287" t="s">
        <v>83</v>
      </c>
      <c r="FD287">
        <v>0</v>
      </c>
      <c r="FE287" s="40">
        <f t="shared" si="362"/>
        <v>3</v>
      </c>
      <c r="FF287">
        <v>2</v>
      </c>
      <c r="FG287" t="s">
        <v>83</v>
      </c>
      <c r="FH287">
        <v>1</v>
      </c>
      <c r="FI287" s="40">
        <f t="shared" si="363"/>
        <v>3</v>
      </c>
      <c r="FJ287">
        <v>0</v>
      </c>
      <c r="FK287" t="s">
        <v>83</v>
      </c>
      <c r="FL287">
        <v>2</v>
      </c>
      <c r="FM287" s="40">
        <f t="shared" si="364"/>
        <v>0</v>
      </c>
      <c r="FN287">
        <v>2</v>
      </c>
      <c r="FO287" t="s">
        <v>83</v>
      </c>
      <c r="FP287">
        <v>2</v>
      </c>
      <c r="FQ287" s="40">
        <f t="shared" si="325"/>
        <v>0</v>
      </c>
      <c r="FR287">
        <v>1</v>
      </c>
      <c r="FS287" t="s">
        <v>83</v>
      </c>
      <c r="FT287">
        <v>2</v>
      </c>
      <c r="FU287" s="40">
        <f t="shared" si="365"/>
        <v>4</v>
      </c>
      <c r="FV287">
        <v>1</v>
      </c>
      <c r="FW287" t="s">
        <v>83</v>
      </c>
      <c r="FX287">
        <v>3</v>
      </c>
      <c r="FY287" s="40">
        <f t="shared" si="326"/>
        <v>0</v>
      </c>
      <c r="FZ287" s="24">
        <f t="shared" si="327"/>
        <v>10</v>
      </c>
      <c r="GA287" s="14">
        <v>2</v>
      </c>
      <c r="GB287" t="s">
        <v>83</v>
      </c>
      <c r="GC287">
        <v>1</v>
      </c>
      <c r="GD287" s="40">
        <f t="shared" si="366"/>
        <v>0</v>
      </c>
      <c r="GE287">
        <v>3</v>
      </c>
      <c r="GF287" t="s">
        <v>83</v>
      </c>
      <c r="GG287">
        <v>0</v>
      </c>
      <c r="GH287" s="40">
        <f t="shared" si="390"/>
        <v>3</v>
      </c>
      <c r="GI287">
        <v>2</v>
      </c>
      <c r="GJ287" t="s">
        <v>83</v>
      </c>
      <c r="GK287">
        <v>0</v>
      </c>
      <c r="GL287" s="40">
        <f t="shared" si="367"/>
        <v>0</v>
      </c>
      <c r="GM287">
        <v>3</v>
      </c>
      <c r="GN287" t="s">
        <v>83</v>
      </c>
      <c r="GO287">
        <v>2</v>
      </c>
      <c r="GP287" s="40">
        <f t="shared" si="368"/>
        <v>3</v>
      </c>
      <c r="GQ287">
        <v>1</v>
      </c>
      <c r="GR287" t="s">
        <v>83</v>
      </c>
      <c r="GS287">
        <v>3</v>
      </c>
      <c r="GT287" s="40">
        <f t="shared" si="328"/>
        <v>4</v>
      </c>
      <c r="GU287">
        <v>2</v>
      </c>
      <c r="GV287" t="s">
        <v>83</v>
      </c>
      <c r="GW287">
        <v>3</v>
      </c>
      <c r="GX287" s="40">
        <f t="shared" si="369"/>
        <v>0</v>
      </c>
      <c r="GY287" s="24">
        <f t="shared" si="370"/>
        <v>10</v>
      </c>
      <c r="GZ287" s="28">
        <f t="shared" si="329"/>
        <v>89</v>
      </c>
      <c r="HA287" t="s">
        <v>84</v>
      </c>
      <c r="HB287">
        <f t="shared" si="330"/>
        <v>9</v>
      </c>
      <c r="HC287" t="s">
        <v>85</v>
      </c>
      <c r="HD287">
        <f t="shared" si="384"/>
        <v>9</v>
      </c>
      <c r="HE287" t="s">
        <v>93</v>
      </c>
      <c r="HF287">
        <f t="shared" si="331"/>
        <v>9</v>
      </c>
      <c r="HG287" t="s">
        <v>94</v>
      </c>
      <c r="HH287">
        <f t="shared" si="389"/>
        <v>9</v>
      </c>
      <c r="HI287" t="s">
        <v>130</v>
      </c>
      <c r="HJ287">
        <f t="shared" si="371"/>
        <v>5</v>
      </c>
      <c r="HK287" t="s">
        <v>131</v>
      </c>
      <c r="HL287">
        <f t="shared" si="372"/>
        <v>0</v>
      </c>
      <c r="HM287" t="s">
        <v>90</v>
      </c>
      <c r="HN287">
        <f t="shared" si="332"/>
        <v>9</v>
      </c>
      <c r="HO287" t="s">
        <v>96</v>
      </c>
      <c r="HP287">
        <f t="shared" si="373"/>
        <v>9</v>
      </c>
      <c r="HQ287" t="s">
        <v>132</v>
      </c>
      <c r="HR287" s="1">
        <f t="shared" si="374"/>
        <v>6</v>
      </c>
      <c r="HS287" t="s">
        <v>92</v>
      </c>
      <c r="HT287" s="1">
        <f t="shared" si="375"/>
        <v>0</v>
      </c>
      <c r="HU287" t="s">
        <v>86</v>
      </c>
      <c r="HV287" s="1">
        <f t="shared" si="376"/>
        <v>6</v>
      </c>
      <c r="HW287" t="s">
        <v>129</v>
      </c>
      <c r="HX287" s="1">
        <f t="shared" si="377"/>
        <v>0</v>
      </c>
      <c r="HY287" t="s">
        <v>88</v>
      </c>
      <c r="HZ287" s="1">
        <f t="shared" si="378"/>
        <v>0</v>
      </c>
      <c r="IA287" t="s">
        <v>95</v>
      </c>
      <c r="IB287" s="1">
        <f t="shared" si="379"/>
        <v>6</v>
      </c>
      <c r="IC287" t="s">
        <v>134</v>
      </c>
      <c r="ID287" s="1">
        <f t="shared" si="380"/>
        <v>6</v>
      </c>
      <c r="IE287" t="s">
        <v>135</v>
      </c>
      <c r="IF287" s="1">
        <f t="shared" si="381"/>
        <v>0</v>
      </c>
      <c r="IG287">
        <f t="shared" si="386"/>
        <v>83</v>
      </c>
      <c r="IH287" s="1">
        <f t="shared" si="382"/>
        <v>172</v>
      </c>
    </row>
    <row r="288" spans="1:242" ht="14.65" thickBot="1" x14ac:dyDescent="0.5">
      <c r="A288" s="1">
        <v>285</v>
      </c>
      <c r="B288" s="45">
        <f t="shared" si="317"/>
        <v>128</v>
      </c>
      <c r="C288" s="14" t="s">
        <v>743</v>
      </c>
      <c r="D288" t="s">
        <v>744</v>
      </c>
      <c r="E288" s="15" t="s">
        <v>745</v>
      </c>
      <c r="F288" s="28">
        <f t="shared" si="318"/>
        <v>172</v>
      </c>
      <c r="H288" s="14">
        <v>0</v>
      </c>
      <c r="I288" t="s">
        <v>83</v>
      </c>
      <c r="J288">
        <v>2</v>
      </c>
      <c r="K288" s="40">
        <f t="shared" si="333"/>
        <v>6</v>
      </c>
      <c r="L288">
        <v>1</v>
      </c>
      <c r="M288" t="s">
        <v>83</v>
      </c>
      <c r="N288">
        <v>3</v>
      </c>
      <c r="O288" s="40">
        <f t="shared" si="387"/>
        <v>4</v>
      </c>
      <c r="P288">
        <v>0</v>
      </c>
      <c r="Q288" t="s">
        <v>83</v>
      </c>
      <c r="R288">
        <v>2</v>
      </c>
      <c r="S288" s="40">
        <f t="shared" si="334"/>
        <v>4</v>
      </c>
      <c r="T288">
        <v>2</v>
      </c>
      <c r="U288" t="s">
        <v>83</v>
      </c>
      <c r="V288">
        <v>0</v>
      </c>
      <c r="W288" s="40">
        <f t="shared" si="319"/>
        <v>0</v>
      </c>
      <c r="X288">
        <v>1</v>
      </c>
      <c r="Y288" t="s">
        <v>83</v>
      </c>
      <c r="Z288">
        <v>2</v>
      </c>
      <c r="AA288" s="40">
        <f t="shared" si="320"/>
        <v>6</v>
      </c>
      <c r="AB288">
        <v>4</v>
      </c>
      <c r="AC288" t="s">
        <v>83</v>
      </c>
      <c r="AD288">
        <v>0</v>
      </c>
      <c r="AE288" s="40">
        <f t="shared" si="335"/>
        <v>3</v>
      </c>
      <c r="AF288" s="24">
        <f t="shared" si="336"/>
        <v>23</v>
      </c>
      <c r="AG288" s="14">
        <v>3</v>
      </c>
      <c r="AH288" t="s">
        <v>83</v>
      </c>
      <c r="AI288">
        <v>1</v>
      </c>
      <c r="AJ288" s="40">
        <f t="shared" si="385"/>
        <v>3</v>
      </c>
      <c r="AK288">
        <v>1</v>
      </c>
      <c r="AL288" t="s">
        <v>83</v>
      </c>
      <c r="AM288">
        <v>1</v>
      </c>
      <c r="AN288" s="40">
        <f t="shared" si="337"/>
        <v>6</v>
      </c>
      <c r="AO288">
        <v>2</v>
      </c>
      <c r="AP288" t="s">
        <v>83</v>
      </c>
      <c r="AQ288">
        <v>1</v>
      </c>
      <c r="AR288" s="40">
        <f t="shared" si="316"/>
        <v>0</v>
      </c>
      <c r="AS288">
        <v>4</v>
      </c>
      <c r="AT288" t="s">
        <v>83</v>
      </c>
      <c r="AU288">
        <v>2</v>
      </c>
      <c r="AV288" s="40">
        <f t="shared" si="338"/>
        <v>0</v>
      </c>
      <c r="AW288">
        <v>1</v>
      </c>
      <c r="AX288" t="s">
        <v>83</v>
      </c>
      <c r="AY288">
        <v>2</v>
      </c>
      <c r="AZ288" s="40">
        <f t="shared" si="339"/>
        <v>3</v>
      </c>
      <c r="BA288">
        <v>0</v>
      </c>
      <c r="BB288" t="s">
        <v>83</v>
      </c>
      <c r="BC288">
        <v>2</v>
      </c>
      <c r="BD288" s="40">
        <f t="shared" si="321"/>
        <v>3</v>
      </c>
      <c r="BE288" s="24">
        <f t="shared" si="340"/>
        <v>15</v>
      </c>
      <c r="BF288" s="14">
        <v>3</v>
      </c>
      <c r="BG288" t="s">
        <v>83</v>
      </c>
      <c r="BH288">
        <v>0</v>
      </c>
      <c r="BI288" s="40">
        <f t="shared" si="341"/>
        <v>0</v>
      </c>
      <c r="BJ288">
        <v>1</v>
      </c>
      <c r="BK288" t="s">
        <v>83</v>
      </c>
      <c r="BL288">
        <v>2</v>
      </c>
      <c r="BM288" s="40">
        <f t="shared" si="342"/>
        <v>0</v>
      </c>
      <c r="BN288">
        <v>1</v>
      </c>
      <c r="BO288" t="s">
        <v>83</v>
      </c>
      <c r="BP288">
        <v>1</v>
      </c>
      <c r="BQ288" s="40">
        <f t="shared" si="322"/>
        <v>0</v>
      </c>
      <c r="BR288">
        <v>3</v>
      </c>
      <c r="BS288" t="s">
        <v>83</v>
      </c>
      <c r="BT288">
        <v>2</v>
      </c>
      <c r="BU288" s="40">
        <f t="shared" si="343"/>
        <v>3</v>
      </c>
      <c r="BV288">
        <v>0</v>
      </c>
      <c r="BW288" t="s">
        <v>83</v>
      </c>
      <c r="BX288">
        <v>2</v>
      </c>
      <c r="BY288" s="40">
        <f t="shared" si="344"/>
        <v>6</v>
      </c>
      <c r="BZ288">
        <v>0</v>
      </c>
      <c r="CA288" t="s">
        <v>83</v>
      </c>
      <c r="CB288">
        <v>1</v>
      </c>
      <c r="CC288" s="40">
        <f t="shared" si="345"/>
        <v>4</v>
      </c>
      <c r="CD288" s="24">
        <f t="shared" si="346"/>
        <v>13</v>
      </c>
      <c r="CE288" s="14">
        <v>2</v>
      </c>
      <c r="CF288" t="s">
        <v>83</v>
      </c>
      <c r="CG288">
        <v>0</v>
      </c>
      <c r="CH288" s="40">
        <f t="shared" si="347"/>
        <v>0</v>
      </c>
      <c r="CI288">
        <v>4</v>
      </c>
      <c r="CJ288" t="s">
        <v>83</v>
      </c>
      <c r="CK288">
        <v>0</v>
      </c>
      <c r="CL288" s="40">
        <f t="shared" si="348"/>
        <v>3</v>
      </c>
      <c r="CM288">
        <v>1</v>
      </c>
      <c r="CN288" t="s">
        <v>83</v>
      </c>
      <c r="CO288">
        <v>1</v>
      </c>
      <c r="CP288" s="40">
        <f t="shared" si="349"/>
        <v>0</v>
      </c>
      <c r="CQ288">
        <v>3</v>
      </c>
      <c r="CR288" t="s">
        <v>83</v>
      </c>
      <c r="CS288">
        <v>1</v>
      </c>
      <c r="CT288" s="40">
        <f t="shared" si="350"/>
        <v>3</v>
      </c>
      <c r="CU288">
        <v>0</v>
      </c>
      <c r="CV288" t="s">
        <v>83</v>
      </c>
      <c r="CW288">
        <v>2</v>
      </c>
      <c r="CX288" s="40">
        <f t="shared" si="351"/>
        <v>0</v>
      </c>
      <c r="CY288">
        <v>0</v>
      </c>
      <c r="CZ288" t="s">
        <v>83</v>
      </c>
      <c r="DA288">
        <v>3</v>
      </c>
      <c r="DB288" s="40">
        <f t="shared" si="352"/>
        <v>0</v>
      </c>
      <c r="DC288" s="24">
        <f t="shared" si="353"/>
        <v>6</v>
      </c>
      <c r="DD288" s="14">
        <v>3</v>
      </c>
      <c r="DE288" t="s">
        <v>83</v>
      </c>
      <c r="DF288">
        <v>0</v>
      </c>
      <c r="DG288" s="40">
        <f t="shared" si="383"/>
        <v>0</v>
      </c>
      <c r="DH288">
        <v>3</v>
      </c>
      <c r="DI288" t="s">
        <v>83</v>
      </c>
      <c r="DJ288">
        <v>1</v>
      </c>
      <c r="DK288" s="40">
        <f t="shared" si="323"/>
        <v>3</v>
      </c>
      <c r="DL288">
        <v>1</v>
      </c>
      <c r="DM288" t="s">
        <v>83</v>
      </c>
      <c r="DN288">
        <v>1</v>
      </c>
      <c r="DO288" s="40">
        <f t="shared" si="354"/>
        <v>0</v>
      </c>
      <c r="DP288">
        <v>2</v>
      </c>
      <c r="DQ288" t="s">
        <v>83</v>
      </c>
      <c r="DR288">
        <v>2</v>
      </c>
      <c r="DS288" s="40">
        <f t="shared" si="314"/>
        <v>4</v>
      </c>
      <c r="DT288">
        <v>0</v>
      </c>
      <c r="DU288" t="s">
        <v>83</v>
      </c>
      <c r="DV288">
        <v>3</v>
      </c>
      <c r="DW288" s="40">
        <f t="shared" si="315"/>
        <v>1</v>
      </c>
      <c r="DX288">
        <v>1</v>
      </c>
      <c r="DY288" t="s">
        <v>83</v>
      </c>
      <c r="DZ288">
        <v>4</v>
      </c>
      <c r="EA288" s="39">
        <f t="shared" si="355"/>
        <v>3</v>
      </c>
      <c r="EB288" s="24">
        <f t="shared" si="324"/>
        <v>11</v>
      </c>
      <c r="EC288" s="14">
        <v>0</v>
      </c>
      <c r="ED288" t="s">
        <v>83</v>
      </c>
      <c r="EE288">
        <v>2</v>
      </c>
      <c r="EF288" s="40">
        <f t="shared" si="356"/>
        <v>0</v>
      </c>
      <c r="EG288">
        <v>3</v>
      </c>
      <c r="EH288" t="s">
        <v>83</v>
      </c>
      <c r="EI288">
        <v>0</v>
      </c>
      <c r="EJ288" s="40">
        <f t="shared" si="357"/>
        <v>3</v>
      </c>
      <c r="EK288">
        <v>4</v>
      </c>
      <c r="EL288" t="s">
        <v>83</v>
      </c>
      <c r="EM288">
        <v>2</v>
      </c>
      <c r="EN288" s="40">
        <f t="shared" si="388"/>
        <v>0</v>
      </c>
      <c r="EO288">
        <v>2</v>
      </c>
      <c r="EP288" t="s">
        <v>83</v>
      </c>
      <c r="EQ288">
        <v>1</v>
      </c>
      <c r="ER288" s="40">
        <f t="shared" si="358"/>
        <v>3</v>
      </c>
      <c r="ES288">
        <v>3</v>
      </c>
      <c r="ET288" t="s">
        <v>83</v>
      </c>
      <c r="EU288">
        <v>2</v>
      </c>
      <c r="EV288" s="40">
        <f t="shared" si="359"/>
        <v>0</v>
      </c>
      <c r="EW288">
        <v>2</v>
      </c>
      <c r="EX288" t="s">
        <v>83</v>
      </c>
      <c r="EY288">
        <v>1</v>
      </c>
      <c r="EZ288" s="40">
        <f t="shared" si="360"/>
        <v>3</v>
      </c>
      <c r="FA288" s="24">
        <f t="shared" si="361"/>
        <v>9</v>
      </c>
      <c r="FB288" s="14">
        <v>2</v>
      </c>
      <c r="FC288" t="s">
        <v>83</v>
      </c>
      <c r="FD288">
        <v>3</v>
      </c>
      <c r="FE288" s="40">
        <f t="shared" si="362"/>
        <v>0</v>
      </c>
      <c r="FF288">
        <v>2</v>
      </c>
      <c r="FG288" t="s">
        <v>83</v>
      </c>
      <c r="FH288">
        <v>1</v>
      </c>
      <c r="FI288" s="40">
        <f t="shared" si="363"/>
        <v>3</v>
      </c>
      <c r="FJ288">
        <v>1</v>
      </c>
      <c r="FK288" t="s">
        <v>83</v>
      </c>
      <c r="FL288">
        <v>2</v>
      </c>
      <c r="FM288" s="40">
        <f t="shared" si="364"/>
        <v>0</v>
      </c>
      <c r="FN288">
        <v>3</v>
      </c>
      <c r="FO288" t="s">
        <v>83</v>
      </c>
      <c r="FP288">
        <v>2</v>
      </c>
      <c r="FQ288" s="40">
        <f t="shared" si="325"/>
        <v>4</v>
      </c>
      <c r="FR288">
        <v>2</v>
      </c>
      <c r="FS288" t="s">
        <v>83</v>
      </c>
      <c r="FT288">
        <v>2</v>
      </c>
      <c r="FU288" s="40">
        <f t="shared" si="365"/>
        <v>0</v>
      </c>
      <c r="FV288">
        <v>0</v>
      </c>
      <c r="FW288" t="s">
        <v>83</v>
      </c>
      <c r="FX288">
        <v>3</v>
      </c>
      <c r="FY288" s="40">
        <f t="shared" si="326"/>
        <v>0</v>
      </c>
      <c r="FZ288" s="24">
        <f t="shared" si="327"/>
        <v>7</v>
      </c>
      <c r="GA288" s="14">
        <v>2</v>
      </c>
      <c r="GB288" t="s">
        <v>83</v>
      </c>
      <c r="GC288">
        <v>0</v>
      </c>
      <c r="GD288" s="40">
        <f t="shared" si="366"/>
        <v>0</v>
      </c>
      <c r="GE288">
        <v>2</v>
      </c>
      <c r="GF288" t="s">
        <v>83</v>
      </c>
      <c r="GG288">
        <v>1</v>
      </c>
      <c r="GH288" s="40">
        <f t="shared" si="390"/>
        <v>4</v>
      </c>
      <c r="GI288">
        <v>2</v>
      </c>
      <c r="GJ288" t="s">
        <v>83</v>
      </c>
      <c r="GK288">
        <v>1</v>
      </c>
      <c r="GL288" s="40">
        <f t="shared" si="367"/>
        <v>0</v>
      </c>
      <c r="GM288">
        <v>2</v>
      </c>
      <c r="GN288" t="s">
        <v>83</v>
      </c>
      <c r="GO288">
        <v>2</v>
      </c>
      <c r="GP288" s="40">
        <f t="shared" si="368"/>
        <v>0</v>
      </c>
      <c r="GQ288">
        <v>1</v>
      </c>
      <c r="GR288" t="s">
        <v>83</v>
      </c>
      <c r="GS288">
        <v>1</v>
      </c>
      <c r="GT288" s="40">
        <f t="shared" si="328"/>
        <v>0</v>
      </c>
      <c r="GU288">
        <v>1</v>
      </c>
      <c r="GV288" t="s">
        <v>83</v>
      </c>
      <c r="GW288">
        <v>3</v>
      </c>
      <c r="GX288" s="40">
        <f t="shared" si="369"/>
        <v>0</v>
      </c>
      <c r="GY288" s="24">
        <f t="shared" si="370"/>
        <v>4</v>
      </c>
      <c r="GZ288" s="28">
        <f t="shared" si="329"/>
        <v>88</v>
      </c>
      <c r="HA288" t="s">
        <v>84</v>
      </c>
      <c r="HB288">
        <f t="shared" si="330"/>
        <v>9</v>
      </c>
      <c r="HC288" t="s">
        <v>85</v>
      </c>
      <c r="HD288">
        <f t="shared" si="384"/>
        <v>9</v>
      </c>
      <c r="HE288" t="s">
        <v>93</v>
      </c>
      <c r="HF288">
        <f t="shared" si="331"/>
        <v>9</v>
      </c>
      <c r="HG288" t="s">
        <v>94</v>
      </c>
      <c r="HH288">
        <f t="shared" si="389"/>
        <v>9</v>
      </c>
      <c r="HI288" t="s">
        <v>88</v>
      </c>
      <c r="HJ288">
        <f t="shared" si="371"/>
        <v>0</v>
      </c>
      <c r="HK288" t="s">
        <v>131</v>
      </c>
      <c r="HL288">
        <f t="shared" si="372"/>
        <v>0</v>
      </c>
      <c r="HM288" t="s">
        <v>90</v>
      </c>
      <c r="HN288">
        <f t="shared" si="332"/>
        <v>9</v>
      </c>
      <c r="HO288" t="s">
        <v>96</v>
      </c>
      <c r="HP288">
        <f t="shared" si="373"/>
        <v>9</v>
      </c>
      <c r="HQ288" t="s">
        <v>132</v>
      </c>
      <c r="HR288" s="1">
        <f t="shared" si="374"/>
        <v>6</v>
      </c>
      <c r="HS288" t="s">
        <v>137</v>
      </c>
      <c r="HT288" s="1">
        <f t="shared" si="375"/>
        <v>6</v>
      </c>
      <c r="HU288" t="s">
        <v>86</v>
      </c>
      <c r="HV288" s="1">
        <f t="shared" si="376"/>
        <v>6</v>
      </c>
      <c r="HW288" t="s">
        <v>129</v>
      </c>
      <c r="HX288" s="1">
        <f t="shared" si="377"/>
        <v>0</v>
      </c>
      <c r="HY288" t="s">
        <v>130</v>
      </c>
      <c r="HZ288" s="1">
        <f t="shared" si="378"/>
        <v>6</v>
      </c>
      <c r="IA288" t="s">
        <v>95</v>
      </c>
      <c r="IB288" s="1">
        <f t="shared" si="379"/>
        <v>6</v>
      </c>
      <c r="IC288" t="s">
        <v>150</v>
      </c>
      <c r="ID288" s="1">
        <f t="shared" si="380"/>
        <v>0</v>
      </c>
      <c r="IE288" t="s">
        <v>135</v>
      </c>
      <c r="IF288" s="1">
        <f t="shared" si="381"/>
        <v>0</v>
      </c>
      <c r="IG288">
        <f t="shared" si="386"/>
        <v>84</v>
      </c>
      <c r="IH288" s="1">
        <f t="shared" si="382"/>
        <v>172</v>
      </c>
    </row>
    <row r="289" spans="1:242" s="17" customFormat="1" ht="14.65" thickBot="1" x14ac:dyDescent="0.5">
      <c r="A289" s="21">
        <v>286</v>
      </c>
      <c r="B289" s="45">
        <f t="shared" si="317"/>
        <v>475</v>
      </c>
      <c r="C289" s="16" t="s">
        <v>1354</v>
      </c>
      <c r="D289" s="17" t="s">
        <v>1355</v>
      </c>
      <c r="E289" s="18" t="s">
        <v>745</v>
      </c>
      <c r="F289" s="29">
        <f t="shared" si="318"/>
        <v>145</v>
      </c>
      <c r="H289" s="16">
        <v>4</v>
      </c>
      <c r="I289" s="17" t="s">
        <v>83</v>
      </c>
      <c r="J289" s="17">
        <v>4</v>
      </c>
      <c r="K289" s="41">
        <f t="shared" si="333"/>
        <v>0</v>
      </c>
      <c r="L289" s="17">
        <v>1</v>
      </c>
      <c r="M289" s="17" t="s">
        <v>83</v>
      </c>
      <c r="N289" s="17">
        <v>2</v>
      </c>
      <c r="O289" s="41">
        <f t="shared" si="387"/>
        <v>3</v>
      </c>
      <c r="P289" s="17">
        <v>0</v>
      </c>
      <c r="Q289" s="17" t="s">
        <v>83</v>
      </c>
      <c r="R289" s="17">
        <v>2</v>
      </c>
      <c r="S289" s="41">
        <f t="shared" si="334"/>
        <v>4</v>
      </c>
      <c r="T289" s="17">
        <v>2</v>
      </c>
      <c r="U289" s="17" t="s">
        <v>83</v>
      </c>
      <c r="V289" s="17">
        <v>3</v>
      </c>
      <c r="W289" s="41">
        <f t="shared" si="319"/>
        <v>0</v>
      </c>
      <c r="X289" s="17">
        <v>4</v>
      </c>
      <c r="Y289" s="17" t="s">
        <v>83</v>
      </c>
      <c r="Z289" s="17">
        <v>2</v>
      </c>
      <c r="AA289" s="41">
        <f t="shared" si="320"/>
        <v>0</v>
      </c>
      <c r="AB289" s="17">
        <v>4</v>
      </c>
      <c r="AC289" s="17" t="s">
        <v>83</v>
      </c>
      <c r="AD289" s="17">
        <v>0</v>
      </c>
      <c r="AE289" s="41">
        <f t="shared" si="335"/>
        <v>3</v>
      </c>
      <c r="AF289" s="25">
        <f t="shared" si="336"/>
        <v>10</v>
      </c>
      <c r="AG289" s="16">
        <v>3</v>
      </c>
      <c r="AH289" s="17" t="s">
        <v>83</v>
      </c>
      <c r="AI289" s="17">
        <v>1</v>
      </c>
      <c r="AJ289" s="41">
        <f t="shared" si="385"/>
        <v>3</v>
      </c>
      <c r="AK289" s="17">
        <v>1</v>
      </c>
      <c r="AL289" s="17" t="s">
        <v>83</v>
      </c>
      <c r="AM289" s="17">
        <v>1</v>
      </c>
      <c r="AN289" s="41">
        <f t="shared" si="337"/>
        <v>6</v>
      </c>
      <c r="AO289" s="17">
        <v>2</v>
      </c>
      <c r="AP289" s="17" t="s">
        <v>83</v>
      </c>
      <c r="AQ289" s="17">
        <v>1</v>
      </c>
      <c r="AR289" s="41">
        <f t="shared" si="316"/>
        <v>0</v>
      </c>
      <c r="AS289" s="17">
        <v>3</v>
      </c>
      <c r="AT289" s="17" t="s">
        <v>83</v>
      </c>
      <c r="AU289" s="17">
        <v>1</v>
      </c>
      <c r="AV289" s="41">
        <f t="shared" si="338"/>
        <v>0</v>
      </c>
      <c r="AW289" s="17">
        <v>2</v>
      </c>
      <c r="AX289" s="17" t="s">
        <v>83</v>
      </c>
      <c r="AY289" s="17">
        <v>2</v>
      </c>
      <c r="AZ289" s="41">
        <f t="shared" si="339"/>
        <v>0</v>
      </c>
      <c r="BA289" s="17">
        <v>0</v>
      </c>
      <c r="BB289" s="17" t="s">
        <v>83</v>
      </c>
      <c r="BC289" s="17">
        <v>2</v>
      </c>
      <c r="BD289" s="41">
        <f t="shared" si="321"/>
        <v>3</v>
      </c>
      <c r="BE289" s="25">
        <f t="shared" si="340"/>
        <v>12</v>
      </c>
      <c r="BF289" s="16">
        <v>2</v>
      </c>
      <c r="BG289" s="17" t="s">
        <v>83</v>
      </c>
      <c r="BH289" s="17">
        <v>0</v>
      </c>
      <c r="BI289" s="41">
        <f t="shared" si="341"/>
        <v>0</v>
      </c>
      <c r="BJ289" s="17">
        <v>0</v>
      </c>
      <c r="BK289" s="17" t="s">
        <v>83</v>
      </c>
      <c r="BL289" s="17">
        <v>0</v>
      </c>
      <c r="BM289" s="41">
        <f t="shared" si="342"/>
        <v>6</v>
      </c>
      <c r="BN289" s="17">
        <v>2</v>
      </c>
      <c r="BO289" s="17" t="s">
        <v>83</v>
      </c>
      <c r="BP289" s="17">
        <v>0</v>
      </c>
      <c r="BQ289" s="41">
        <f t="shared" si="322"/>
        <v>6</v>
      </c>
      <c r="BR289" s="17">
        <v>1</v>
      </c>
      <c r="BS289" s="17" t="s">
        <v>83</v>
      </c>
      <c r="BT289" s="17">
        <v>0</v>
      </c>
      <c r="BU289" s="41">
        <f t="shared" si="343"/>
        <v>3</v>
      </c>
      <c r="BV289" s="17">
        <v>1</v>
      </c>
      <c r="BW289" s="17" t="s">
        <v>83</v>
      </c>
      <c r="BX289" s="17">
        <v>3</v>
      </c>
      <c r="BY289" s="41">
        <f t="shared" si="344"/>
        <v>4</v>
      </c>
      <c r="BZ289" s="17">
        <v>3</v>
      </c>
      <c r="CA289" s="17" t="s">
        <v>83</v>
      </c>
      <c r="CB289" s="17">
        <v>0</v>
      </c>
      <c r="CC289" s="41">
        <f t="shared" si="345"/>
        <v>0</v>
      </c>
      <c r="CD289" s="25">
        <f t="shared" si="346"/>
        <v>19</v>
      </c>
      <c r="CE289" s="16">
        <v>2</v>
      </c>
      <c r="CF289" s="17" t="s">
        <v>83</v>
      </c>
      <c r="CG289" s="17">
        <v>0</v>
      </c>
      <c r="CH289" s="41">
        <f t="shared" si="347"/>
        <v>0</v>
      </c>
      <c r="CI289" s="17">
        <v>3</v>
      </c>
      <c r="CJ289" s="17" t="s">
        <v>83</v>
      </c>
      <c r="CK289" s="17">
        <v>1</v>
      </c>
      <c r="CL289" s="41">
        <f t="shared" si="348"/>
        <v>3</v>
      </c>
      <c r="CM289" s="17">
        <v>1</v>
      </c>
      <c r="CN289" s="17" t="s">
        <v>83</v>
      </c>
      <c r="CO289" s="17">
        <v>1</v>
      </c>
      <c r="CP289" s="41">
        <f t="shared" si="349"/>
        <v>0</v>
      </c>
      <c r="CQ289" s="17">
        <v>2</v>
      </c>
      <c r="CR289" s="17" t="s">
        <v>83</v>
      </c>
      <c r="CS289" s="17">
        <v>2</v>
      </c>
      <c r="CT289" s="41">
        <f t="shared" si="350"/>
        <v>0</v>
      </c>
      <c r="CU289" s="17">
        <v>1</v>
      </c>
      <c r="CV289" s="17" t="s">
        <v>83</v>
      </c>
      <c r="CW289" s="17">
        <v>2</v>
      </c>
      <c r="CX289" s="41">
        <f t="shared" si="351"/>
        <v>0</v>
      </c>
      <c r="CY289" s="17">
        <v>1</v>
      </c>
      <c r="CZ289" s="17" t="s">
        <v>83</v>
      </c>
      <c r="DA289" s="17">
        <v>3</v>
      </c>
      <c r="DB289" s="41">
        <f t="shared" si="352"/>
        <v>0</v>
      </c>
      <c r="DC289" s="25">
        <f t="shared" si="353"/>
        <v>3</v>
      </c>
      <c r="DD289" s="16">
        <v>4</v>
      </c>
      <c r="DE289" s="17" t="s">
        <v>83</v>
      </c>
      <c r="DF289" s="17">
        <v>2</v>
      </c>
      <c r="DG289" s="41">
        <f t="shared" si="383"/>
        <v>0</v>
      </c>
      <c r="DH289" s="17">
        <v>2</v>
      </c>
      <c r="DI289" s="17" t="s">
        <v>83</v>
      </c>
      <c r="DJ289" s="17">
        <v>1</v>
      </c>
      <c r="DK289" s="41">
        <f t="shared" si="323"/>
        <v>3</v>
      </c>
      <c r="DL289" s="17">
        <v>2</v>
      </c>
      <c r="DM289" s="17" t="s">
        <v>83</v>
      </c>
      <c r="DN289" s="17">
        <v>2</v>
      </c>
      <c r="DO289" s="41">
        <f t="shared" si="354"/>
        <v>0</v>
      </c>
      <c r="DP289" s="17">
        <v>3</v>
      </c>
      <c r="DQ289" s="17" t="s">
        <v>83</v>
      </c>
      <c r="DR289" s="17">
        <v>2</v>
      </c>
      <c r="DS289" s="41">
        <f t="shared" si="314"/>
        <v>0</v>
      </c>
      <c r="DT289" s="17">
        <v>0</v>
      </c>
      <c r="DU289" s="17" t="s">
        <v>83</v>
      </c>
      <c r="DV289" s="17">
        <v>3</v>
      </c>
      <c r="DW289" s="41">
        <f t="shared" si="315"/>
        <v>1</v>
      </c>
      <c r="DX289" s="17">
        <v>2</v>
      </c>
      <c r="DY289" s="17" t="s">
        <v>83</v>
      </c>
      <c r="DZ289" s="17">
        <v>3</v>
      </c>
      <c r="EA289" s="39">
        <f t="shared" si="355"/>
        <v>6</v>
      </c>
      <c r="EB289" s="25">
        <f t="shared" si="324"/>
        <v>10</v>
      </c>
      <c r="EC289" s="16">
        <v>0</v>
      </c>
      <c r="ED289" s="17" t="s">
        <v>83</v>
      </c>
      <c r="EE289" s="17">
        <v>2</v>
      </c>
      <c r="EF289" s="41">
        <f t="shared" si="356"/>
        <v>0</v>
      </c>
      <c r="EG289" s="17">
        <v>1</v>
      </c>
      <c r="EH289" s="17" t="s">
        <v>83</v>
      </c>
      <c r="EI289" s="17">
        <v>1</v>
      </c>
      <c r="EJ289" s="41">
        <f t="shared" si="357"/>
        <v>0</v>
      </c>
      <c r="EK289" s="17">
        <v>2</v>
      </c>
      <c r="EL289" s="17" t="s">
        <v>83</v>
      </c>
      <c r="EM289" s="17">
        <v>1</v>
      </c>
      <c r="EN289" s="41">
        <f t="shared" si="388"/>
        <v>0</v>
      </c>
      <c r="EO289" s="17">
        <v>3</v>
      </c>
      <c r="EP289" s="17" t="s">
        <v>83</v>
      </c>
      <c r="EQ289" s="17">
        <v>2</v>
      </c>
      <c r="ER289" s="41">
        <f t="shared" si="358"/>
        <v>3</v>
      </c>
      <c r="ES289" s="17">
        <v>1</v>
      </c>
      <c r="ET289" s="17" t="s">
        <v>83</v>
      </c>
      <c r="EU289" s="17">
        <v>1</v>
      </c>
      <c r="EV289" s="41">
        <f t="shared" si="359"/>
        <v>4</v>
      </c>
      <c r="EW289" s="17">
        <v>3</v>
      </c>
      <c r="EX289" s="17" t="s">
        <v>83</v>
      </c>
      <c r="EY289" s="17">
        <v>2</v>
      </c>
      <c r="EZ289" s="41">
        <f t="shared" si="360"/>
        <v>0</v>
      </c>
      <c r="FA289" s="25">
        <f t="shared" si="361"/>
        <v>7</v>
      </c>
      <c r="FB289" s="16">
        <v>2</v>
      </c>
      <c r="FC289" s="17" t="s">
        <v>83</v>
      </c>
      <c r="FD289" s="17">
        <v>1</v>
      </c>
      <c r="FE289" s="41">
        <f t="shared" si="362"/>
        <v>4</v>
      </c>
      <c r="FF289" s="17">
        <v>2</v>
      </c>
      <c r="FG289" s="17" t="s">
        <v>83</v>
      </c>
      <c r="FH289" s="17">
        <v>2</v>
      </c>
      <c r="FI289" s="41">
        <f t="shared" si="363"/>
        <v>0</v>
      </c>
      <c r="FJ289" s="17">
        <v>2</v>
      </c>
      <c r="FK289" s="17" t="s">
        <v>83</v>
      </c>
      <c r="FL289" s="17">
        <v>0</v>
      </c>
      <c r="FM289" s="41">
        <f t="shared" si="364"/>
        <v>0</v>
      </c>
      <c r="FN289" s="17">
        <v>3</v>
      </c>
      <c r="FO289" s="17" t="s">
        <v>83</v>
      </c>
      <c r="FP289" s="17">
        <v>1</v>
      </c>
      <c r="FQ289" s="41">
        <f t="shared" si="325"/>
        <v>3</v>
      </c>
      <c r="FR289" s="17">
        <v>0</v>
      </c>
      <c r="FS289" s="17" t="s">
        <v>83</v>
      </c>
      <c r="FT289" s="17">
        <v>3</v>
      </c>
      <c r="FU289" s="41">
        <f t="shared" si="365"/>
        <v>3</v>
      </c>
      <c r="FV289" s="17">
        <v>2</v>
      </c>
      <c r="FW289" s="17" t="s">
        <v>83</v>
      </c>
      <c r="FX289" s="17">
        <v>1</v>
      </c>
      <c r="FY289" s="41">
        <f t="shared" si="326"/>
        <v>4</v>
      </c>
      <c r="FZ289" s="25">
        <f t="shared" si="327"/>
        <v>14</v>
      </c>
      <c r="GA289" s="16">
        <v>1</v>
      </c>
      <c r="GB289" s="17" t="s">
        <v>83</v>
      </c>
      <c r="GC289" s="17">
        <v>3</v>
      </c>
      <c r="GD289" s="41">
        <f t="shared" si="366"/>
        <v>0</v>
      </c>
      <c r="GE289" s="17">
        <v>2</v>
      </c>
      <c r="GF289" s="17" t="s">
        <v>83</v>
      </c>
      <c r="GG289" s="17">
        <v>1</v>
      </c>
      <c r="GH289" s="41">
        <f t="shared" si="390"/>
        <v>4</v>
      </c>
      <c r="GI289" s="17">
        <v>2</v>
      </c>
      <c r="GJ289" s="17" t="s">
        <v>83</v>
      </c>
      <c r="GK289" s="17">
        <v>2</v>
      </c>
      <c r="GL289" s="41">
        <f t="shared" si="367"/>
        <v>0</v>
      </c>
      <c r="GM289" s="17">
        <v>2</v>
      </c>
      <c r="GN289" s="17" t="s">
        <v>83</v>
      </c>
      <c r="GO289" s="17">
        <v>1</v>
      </c>
      <c r="GP289" s="41">
        <f t="shared" si="368"/>
        <v>3</v>
      </c>
      <c r="GQ289" s="17">
        <v>1</v>
      </c>
      <c r="GR289" s="17" t="s">
        <v>83</v>
      </c>
      <c r="GS289" s="17">
        <v>0</v>
      </c>
      <c r="GT289" s="41">
        <f t="shared" si="328"/>
        <v>0</v>
      </c>
      <c r="GU289" s="17">
        <v>2</v>
      </c>
      <c r="GV289" s="17" t="s">
        <v>83</v>
      </c>
      <c r="GW289" s="17">
        <v>2</v>
      </c>
      <c r="GX289" s="41">
        <f t="shared" si="369"/>
        <v>0</v>
      </c>
      <c r="GY289" s="25">
        <f t="shared" si="370"/>
        <v>7</v>
      </c>
      <c r="GZ289" s="29">
        <f t="shared" si="329"/>
        <v>82</v>
      </c>
      <c r="HA289" s="17" t="s">
        <v>299</v>
      </c>
      <c r="HB289">
        <f t="shared" si="330"/>
        <v>0</v>
      </c>
      <c r="HC289" s="17" t="s">
        <v>333</v>
      </c>
      <c r="HD289">
        <f t="shared" si="384"/>
        <v>9</v>
      </c>
      <c r="HE289" s="17" t="s">
        <v>436</v>
      </c>
      <c r="HF289">
        <f t="shared" si="331"/>
        <v>9</v>
      </c>
      <c r="HG289" s="17" t="s">
        <v>334</v>
      </c>
      <c r="HH289">
        <f t="shared" si="389"/>
        <v>9</v>
      </c>
      <c r="HI289" s="17" t="s">
        <v>300</v>
      </c>
      <c r="HJ289">
        <f t="shared" si="371"/>
        <v>5</v>
      </c>
      <c r="HK289" s="17" t="s">
        <v>706</v>
      </c>
      <c r="HL289">
        <f t="shared" si="372"/>
        <v>0</v>
      </c>
      <c r="HM289" s="17" t="s">
        <v>301</v>
      </c>
      <c r="HN289">
        <f t="shared" si="332"/>
        <v>9</v>
      </c>
      <c r="HO289" s="17" t="s">
        <v>91</v>
      </c>
      <c r="HP289">
        <f t="shared" si="373"/>
        <v>5</v>
      </c>
      <c r="HQ289" s="17" t="s">
        <v>705</v>
      </c>
      <c r="HR289" s="1">
        <f t="shared" si="374"/>
        <v>0</v>
      </c>
      <c r="HS289" s="17" t="s">
        <v>336</v>
      </c>
      <c r="HT289" s="1">
        <f t="shared" si="375"/>
        <v>6</v>
      </c>
      <c r="HU289" s="17" t="s">
        <v>1356</v>
      </c>
      <c r="HV289" s="1">
        <f t="shared" si="376"/>
        <v>0</v>
      </c>
      <c r="HW289" s="17" t="s">
        <v>335</v>
      </c>
      <c r="HX289" s="1">
        <f t="shared" si="377"/>
        <v>0</v>
      </c>
      <c r="HY289" s="17" t="s">
        <v>337</v>
      </c>
      <c r="HZ289" s="1">
        <f t="shared" si="378"/>
        <v>0</v>
      </c>
      <c r="IA289" s="17" t="s">
        <v>302</v>
      </c>
      <c r="IB289" s="1">
        <f t="shared" si="379"/>
        <v>6</v>
      </c>
      <c r="IC289" s="17" t="s">
        <v>166</v>
      </c>
      <c r="ID289" s="1">
        <f t="shared" si="380"/>
        <v>0</v>
      </c>
      <c r="IE289" s="17" t="s">
        <v>96</v>
      </c>
      <c r="IF289" s="1">
        <f t="shared" si="381"/>
        <v>5</v>
      </c>
      <c r="IG289">
        <f t="shared" si="386"/>
        <v>63</v>
      </c>
      <c r="IH289" s="1">
        <f t="shared" si="382"/>
        <v>145</v>
      </c>
    </row>
    <row r="290" spans="1:242" ht="14.65" thickBot="1" x14ac:dyDescent="0.5">
      <c r="A290" s="1">
        <v>287</v>
      </c>
      <c r="B290" s="45">
        <f t="shared" si="317"/>
        <v>141</v>
      </c>
      <c r="C290" s="14" t="s">
        <v>746</v>
      </c>
      <c r="D290" t="s">
        <v>747</v>
      </c>
      <c r="E290" s="15" t="s">
        <v>748</v>
      </c>
      <c r="F290" s="28">
        <f t="shared" si="318"/>
        <v>171</v>
      </c>
      <c r="H290" s="14">
        <v>1</v>
      </c>
      <c r="I290" t="s">
        <v>83</v>
      </c>
      <c r="J290">
        <v>2</v>
      </c>
      <c r="K290" s="40">
        <f t="shared" si="333"/>
        <v>3</v>
      </c>
      <c r="L290">
        <v>1</v>
      </c>
      <c r="M290" t="s">
        <v>83</v>
      </c>
      <c r="N290">
        <v>2</v>
      </c>
      <c r="O290" s="40">
        <f t="shared" si="387"/>
        <v>3</v>
      </c>
      <c r="P290">
        <v>0</v>
      </c>
      <c r="Q290" t="s">
        <v>83</v>
      </c>
      <c r="R290">
        <v>3</v>
      </c>
      <c r="S290" s="40">
        <f t="shared" si="334"/>
        <v>3</v>
      </c>
      <c r="T290">
        <v>2</v>
      </c>
      <c r="U290" t="s">
        <v>83</v>
      </c>
      <c r="V290">
        <v>0</v>
      </c>
      <c r="W290" s="40">
        <f t="shared" si="319"/>
        <v>0</v>
      </c>
      <c r="X290">
        <v>1</v>
      </c>
      <c r="Y290" t="s">
        <v>83</v>
      </c>
      <c r="Z290">
        <v>2</v>
      </c>
      <c r="AA290" s="40">
        <f t="shared" si="320"/>
        <v>6</v>
      </c>
      <c r="AB290">
        <v>4</v>
      </c>
      <c r="AC290" t="s">
        <v>83</v>
      </c>
      <c r="AD290">
        <v>0</v>
      </c>
      <c r="AE290" s="40">
        <f t="shared" si="335"/>
        <v>3</v>
      </c>
      <c r="AF290" s="24">
        <f t="shared" si="336"/>
        <v>18</v>
      </c>
      <c r="AG290" s="14">
        <v>3</v>
      </c>
      <c r="AH290" t="s">
        <v>83</v>
      </c>
      <c r="AI290">
        <v>1</v>
      </c>
      <c r="AJ290" s="40">
        <f t="shared" si="385"/>
        <v>3</v>
      </c>
      <c r="AK290">
        <v>1</v>
      </c>
      <c r="AL290" t="s">
        <v>83</v>
      </c>
      <c r="AM290">
        <v>1</v>
      </c>
      <c r="AN290" s="40">
        <f t="shared" si="337"/>
        <v>6</v>
      </c>
      <c r="AO290">
        <v>1</v>
      </c>
      <c r="AP290" t="s">
        <v>83</v>
      </c>
      <c r="AQ290">
        <v>0</v>
      </c>
      <c r="AR290" s="40">
        <f t="shared" si="316"/>
        <v>0</v>
      </c>
      <c r="AS290">
        <v>2</v>
      </c>
      <c r="AT290" t="s">
        <v>83</v>
      </c>
      <c r="AU290">
        <v>1</v>
      </c>
      <c r="AV290" s="40">
        <f t="shared" si="338"/>
        <v>0</v>
      </c>
      <c r="AW290">
        <v>0</v>
      </c>
      <c r="AX290" t="s">
        <v>83</v>
      </c>
      <c r="AY290">
        <v>2</v>
      </c>
      <c r="AZ290" s="40">
        <f t="shared" si="339"/>
        <v>3</v>
      </c>
      <c r="BA290">
        <v>0</v>
      </c>
      <c r="BB290" t="s">
        <v>83</v>
      </c>
      <c r="BC290">
        <v>1</v>
      </c>
      <c r="BD290" s="40">
        <f t="shared" si="321"/>
        <v>6</v>
      </c>
      <c r="BE290" s="24">
        <f t="shared" si="340"/>
        <v>18</v>
      </c>
      <c r="BF290" s="14">
        <v>3</v>
      </c>
      <c r="BG290" t="s">
        <v>83</v>
      </c>
      <c r="BH290">
        <v>0</v>
      </c>
      <c r="BI290" s="40">
        <f t="shared" si="341"/>
        <v>0</v>
      </c>
      <c r="BJ290">
        <v>1</v>
      </c>
      <c r="BK290" t="s">
        <v>83</v>
      </c>
      <c r="BL290">
        <v>2</v>
      </c>
      <c r="BM290" s="40">
        <f t="shared" si="342"/>
        <v>0</v>
      </c>
      <c r="BN290">
        <v>1</v>
      </c>
      <c r="BO290" t="s">
        <v>83</v>
      </c>
      <c r="BP290">
        <v>0</v>
      </c>
      <c r="BQ290" s="40">
        <f t="shared" si="322"/>
        <v>3</v>
      </c>
      <c r="BR290">
        <v>3</v>
      </c>
      <c r="BS290" t="s">
        <v>83</v>
      </c>
      <c r="BT290">
        <v>1</v>
      </c>
      <c r="BU290" s="40">
        <f t="shared" si="343"/>
        <v>4</v>
      </c>
      <c r="BV290">
        <v>1</v>
      </c>
      <c r="BW290" t="s">
        <v>83</v>
      </c>
      <c r="BX290">
        <v>2</v>
      </c>
      <c r="BY290" s="40">
        <f t="shared" si="344"/>
        <v>3</v>
      </c>
      <c r="BZ290">
        <v>1</v>
      </c>
      <c r="CA290" t="s">
        <v>83</v>
      </c>
      <c r="CB290">
        <v>2</v>
      </c>
      <c r="CC290" s="40">
        <f t="shared" si="345"/>
        <v>6</v>
      </c>
      <c r="CD290" s="24">
        <f t="shared" si="346"/>
        <v>16</v>
      </c>
      <c r="CE290" s="14">
        <v>2</v>
      </c>
      <c r="CF290" t="s">
        <v>83</v>
      </c>
      <c r="CG290">
        <v>0</v>
      </c>
      <c r="CH290" s="40">
        <f t="shared" si="347"/>
        <v>0</v>
      </c>
      <c r="CI290">
        <v>1</v>
      </c>
      <c r="CJ290" t="s">
        <v>83</v>
      </c>
      <c r="CK290">
        <v>0</v>
      </c>
      <c r="CL290" s="40">
        <f t="shared" si="348"/>
        <v>3</v>
      </c>
      <c r="CM290">
        <v>1</v>
      </c>
      <c r="CN290" t="s">
        <v>83</v>
      </c>
      <c r="CO290">
        <v>1</v>
      </c>
      <c r="CP290" s="40">
        <f t="shared" si="349"/>
        <v>0</v>
      </c>
      <c r="CQ290">
        <v>1</v>
      </c>
      <c r="CR290" t="s">
        <v>83</v>
      </c>
      <c r="CS290">
        <v>2</v>
      </c>
      <c r="CT290" s="40">
        <f t="shared" si="350"/>
        <v>0</v>
      </c>
      <c r="CU290">
        <v>1</v>
      </c>
      <c r="CV290" t="s">
        <v>83</v>
      </c>
      <c r="CW290">
        <v>2</v>
      </c>
      <c r="CX290" s="40">
        <f t="shared" si="351"/>
        <v>0</v>
      </c>
      <c r="CY290">
        <v>0</v>
      </c>
      <c r="CZ290" t="s">
        <v>83</v>
      </c>
      <c r="DA290">
        <v>1</v>
      </c>
      <c r="DB290" s="40">
        <f t="shared" si="352"/>
        <v>0</v>
      </c>
      <c r="DC290" s="24">
        <f t="shared" si="353"/>
        <v>3</v>
      </c>
      <c r="DD290" s="14">
        <v>2</v>
      </c>
      <c r="DE290" t="s">
        <v>83</v>
      </c>
      <c r="DF290">
        <v>0</v>
      </c>
      <c r="DG290" s="40">
        <f t="shared" si="383"/>
        <v>0</v>
      </c>
      <c r="DH290">
        <v>2</v>
      </c>
      <c r="DI290" t="s">
        <v>83</v>
      </c>
      <c r="DJ290">
        <v>1</v>
      </c>
      <c r="DK290" s="40">
        <f t="shared" si="323"/>
        <v>3</v>
      </c>
      <c r="DL290">
        <v>1</v>
      </c>
      <c r="DM290" t="s">
        <v>83</v>
      </c>
      <c r="DN290">
        <v>1</v>
      </c>
      <c r="DO290" s="40">
        <f t="shared" si="354"/>
        <v>0</v>
      </c>
      <c r="DP290">
        <v>2</v>
      </c>
      <c r="DQ290" t="s">
        <v>83</v>
      </c>
      <c r="DR290">
        <v>2</v>
      </c>
      <c r="DS290" s="40">
        <f t="shared" si="314"/>
        <v>4</v>
      </c>
      <c r="DT290">
        <v>0</v>
      </c>
      <c r="DU290" t="s">
        <v>83</v>
      </c>
      <c r="DV290">
        <v>2</v>
      </c>
      <c r="DW290" s="40">
        <f t="shared" si="315"/>
        <v>1</v>
      </c>
      <c r="DX290">
        <v>1</v>
      </c>
      <c r="DY290" t="s">
        <v>83</v>
      </c>
      <c r="DZ290">
        <v>3</v>
      </c>
      <c r="EA290" s="39">
        <f t="shared" si="355"/>
        <v>4</v>
      </c>
      <c r="EB290" s="24">
        <f t="shared" si="324"/>
        <v>12</v>
      </c>
      <c r="EC290" s="14">
        <v>0</v>
      </c>
      <c r="ED290" t="s">
        <v>83</v>
      </c>
      <c r="EE290">
        <v>1</v>
      </c>
      <c r="EF290" s="40">
        <f t="shared" si="356"/>
        <v>0</v>
      </c>
      <c r="EG290">
        <v>2</v>
      </c>
      <c r="EH290" t="s">
        <v>83</v>
      </c>
      <c r="EI290">
        <v>0</v>
      </c>
      <c r="EJ290" s="40">
        <f t="shared" si="357"/>
        <v>3</v>
      </c>
      <c r="EK290">
        <v>2</v>
      </c>
      <c r="EL290" t="s">
        <v>83</v>
      </c>
      <c r="EM290">
        <v>0</v>
      </c>
      <c r="EN290" s="40">
        <f t="shared" si="388"/>
        <v>0</v>
      </c>
      <c r="EO290">
        <v>2</v>
      </c>
      <c r="EP290" t="s">
        <v>83</v>
      </c>
      <c r="EQ290">
        <v>1</v>
      </c>
      <c r="ER290" s="40">
        <f t="shared" si="358"/>
        <v>3</v>
      </c>
      <c r="ES290">
        <v>1</v>
      </c>
      <c r="ET290" t="s">
        <v>83</v>
      </c>
      <c r="EU290">
        <v>2</v>
      </c>
      <c r="EV290" s="40">
        <f t="shared" si="359"/>
        <v>0</v>
      </c>
      <c r="EW290">
        <v>1</v>
      </c>
      <c r="EX290" t="s">
        <v>83</v>
      </c>
      <c r="EY290">
        <v>1</v>
      </c>
      <c r="EZ290" s="40">
        <f t="shared" si="360"/>
        <v>0</v>
      </c>
      <c r="FA290" s="24">
        <f t="shared" si="361"/>
        <v>6</v>
      </c>
      <c r="FB290" s="14">
        <v>1</v>
      </c>
      <c r="FC290" t="s">
        <v>83</v>
      </c>
      <c r="FD290">
        <v>1</v>
      </c>
      <c r="FE290" s="40">
        <f t="shared" si="362"/>
        <v>0</v>
      </c>
      <c r="FF290">
        <v>2</v>
      </c>
      <c r="FG290" t="s">
        <v>83</v>
      </c>
      <c r="FH290">
        <v>0</v>
      </c>
      <c r="FI290" s="40">
        <f t="shared" si="363"/>
        <v>6</v>
      </c>
      <c r="FJ290">
        <v>1</v>
      </c>
      <c r="FK290" t="s">
        <v>83</v>
      </c>
      <c r="FL290">
        <v>0</v>
      </c>
      <c r="FM290" s="40">
        <f t="shared" si="364"/>
        <v>0</v>
      </c>
      <c r="FN290">
        <v>2</v>
      </c>
      <c r="FO290" t="s">
        <v>83</v>
      </c>
      <c r="FP290">
        <v>1</v>
      </c>
      <c r="FQ290" s="40">
        <f t="shared" si="325"/>
        <v>4</v>
      </c>
      <c r="FR290">
        <v>1</v>
      </c>
      <c r="FS290" t="s">
        <v>83</v>
      </c>
      <c r="FT290">
        <v>1</v>
      </c>
      <c r="FU290" s="40">
        <f t="shared" si="365"/>
        <v>0</v>
      </c>
      <c r="FV290">
        <v>0</v>
      </c>
      <c r="FW290" t="s">
        <v>83</v>
      </c>
      <c r="FX290">
        <v>2</v>
      </c>
      <c r="FY290" s="40">
        <f t="shared" si="326"/>
        <v>0</v>
      </c>
      <c r="FZ290" s="24">
        <f t="shared" si="327"/>
        <v>10</v>
      </c>
      <c r="GA290" s="14">
        <v>2</v>
      </c>
      <c r="GB290" t="s">
        <v>83</v>
      </c>
      <c r="GC290">
        <v>1</v>
      </c>
      <c r="GD290" s="40">
        <f t="shared" si="366"/>
        <v>0</v>
      </c>
      <c r="GE290">
        <v>2</v>
      </c>
      <c r="GF290" t="s">
        <v>83</v>
      </c>
      <c r="GG290">
        <v>0</v>
      </c>
      <c r="GH290" s="40">
        <f t="shared" si="390"/>
        <v>3</v>
      </c>
      <c r="GI290">
        <v>1</v>
      </c>
      <c r="GJ290" t="s">
        <v>83</v>
      </c>
      <c r="GK290">
        <v>1</v>
      </c>
      <c r="GL290" s="40">
        <f t="shared" si="367"/>
        <v>0</v>
      </c>
      <c r="GM290">
        <v>2</v>
      </c>
      <c r="GN290" t="s">
        <v>83</v>
      </c>
      <c r="GO290">
        <v>1</v>
      </c>
      <c r="GP290" s="40">
        <f t="shared" si="368"/>
        <v>3</v>
      </c>
      <c r="GQ290">
        <v>1</v>
      </c>
      <c r="GR290" t="s">
        <v>83</v>
      </c>
      <c r="GS290">
        <v>2</v>
      </c>
      <c r="GT290" s="40">
        <f t="shared" si="328"/>
        <v>3</v>
      </c>
      <c r="GU290">
        <v>0</v>
      </c>
      <c r="GV290" t="s">
        <v>83</v>
      </c>
      <c r="GW290">
        <v>2</v>
      </c>
      <c r="GX290" s="40">
        <f t="shared" si="369"/>
        <v>0</v>
      </c>
      <c r="GY290" s="24">
        <f t="shared" si="370"/>
        <v>9</v>
      </c>
      <c r="GZ290" s="28">
        <f t="shared" si="329"/>
        <v>92</v>
      </c>
      <c r="HA290" t="s">
        <v>84</v>
      </c>
      <c r="HB290">
        <f t="shared" si="330"/>
        <v>9</v>
      </c>
      <c r="HC290" t="s">
        <v>85</v>
      </c>
      <c r="HD290">
        <f t="shared" si="384"/>
        <v>9</v>
      </c>
      <c r="HE290" t="s">
        <v>93</v>
      </c>
      <c r="HF290">
        <f t="shared" si="331"/>
        <v>9</v>
      </c>
      <c r="HG290" t="s">
        <v>129</v>
      </c>
      <c r="HH290">
        <f t="shared" si="389"/>
        <v>0</v>
      </c>
      <c r="HI290" t="s">
        <v>130</v>
      </c>
      <c r="HJ290">
        <f t="shared" si="371"/>
        <v>5</v>
      </c>
      <c r="HK290" t="s">
        <v>131</v>
      </c>
      <c r="HL290">
        <f t="shared" si="372"/>
        <v>0</v>
      </c>
      <c r="HM290" t="s">
        <v>90</v>
      </c>
      <c r="HN290">
        <f t="shared" si="332"/>
        <v>9</v>
      </c>
      <c r="HO290" t="s">
        <v>96</v>
      </c>
      <c r="HP290">
        <f t="shared" si="373"/>
        <v>9</v>
      </c>
      <c r="HQ290" t="s">
        <v>132</v>
      </c>
      <c r="HR290" s="1">
        <f t="shared" si="374"/>
        <v>6</v>
      </c>
      <c r="HS290" t="s">
        <v>137</v>
      </c>
      <c r="HT290" s="1">
        <f t="shared" si="375"/>
        <v>6</v>
      </c>
      <c r="HU290" t="s">
        <v>86</v>
      </c>
      <c r="HV290" s="1">
        <f t="shared" si="376"/>
        <v>6</v>
      </c>
      <c r="HW290" t="s">
        <v>94</v>
      </c>
      <c r="HX290" s="1">
        <f t="shared" si="377"/>
        <v>5</v>
      </c>
      <c r="HY290" t="s">
        <v>88</v>
      </c>
      <c r="HZ290" s="1">
        <f t="shared" si="378"/>
        <v>0</v>
      </c>
      <c r="IA290" t="s">
        <v>95</v>
      </c>
      <c r="IB290" s="1">
        <f t="shared" si="379"/>
        <v>6</v>
      </c>
      <c r="IC290" t="s">
        <v>166</v>
      </c>
      <c r="ID290" s="1">
        <f t="shared" si="380"/>
        <v>0</v>
      </c>
      <c r="IE290" t="s">
        <v>135</v>
      </c>
      <c r="IF290" s="1">
        <f t="shared" si="381"/>
        <v>0</v>
      </c>
      <c r="IG290">
        <f t="shared" si="386"/>
        <v>79</v>
      </c>
      <c r="IH290" s="1">
        <f t="shared" si="382"/>
        <v>171</v>
      </c>
    </row>
    <row r="291" spans="1:242" ht="14.65" thickBot="1" x14ac:dyDescent="0.5">
      <c r="A291" s="1">
        <v>288</v>
      </c>
      <c r="B291" s="45">
        <f t="shared" si="317"/>
        <v>286</v>
      </c>
      <c r="C291" s="14" t="s">
        <v>750</v>
      </c>
      <c r="D291" t="s">
        <v>751</v>
      </c>
      <c r="E291" s="15" t="s">
        <v>748</v>
      </c>
      <c r="F291" s="28">
        <f t="shared" si="318"/>
        <v>160</v>
      </c>
      <c r="H291" s="14">
        <v>1</v>
      </c>
      <c r="I291" t="s">
        <v>83</v>
      </c>
      <c r="J291">
        <v>1</v>
      </c>
      <c r="K291" s="40">
        <f t="shared" si="333"/>
        <v>0</v>
      </c>
      <c r="L291">
        <v>1</v>
      </c>
      <c r="M291" t="s">
        <v>83</v>
      </c>
      <c r="N291">
        <v>3</v>
      </c>
      <c r="O291" s="40">
        <f t="shared" si="387"/>
        <v>4</v>
      </c>
      <c r="P291">
        <v>0</v>
      </c>
      <c r="Q291" t="s">
        <v>83</v>
      </c>
      <c r="R291">
        <v>2</v>
      </c>
      <c r="S291" s="40">
        <f t="shared" si="334"/>
        <v>4</v>
      </c>
      <c r="T291">
        <v>4</v>
      </c>
      <c r="U291" t="s">
        <v>83</v>
      </c>
      <c r="V291">
        <v>0</v>
      </c>
      <c r="W291" s="40">
        <f t="shared" si="319"/>
        <v>0</v>
      </c>
      <c r="X291">
        <v>0</v>
      </c>
      <c r="Y291" t="s">
        <v>83</v>
      </c>
      <c r="Z291">
        <v>1</v>
      </c>
      <c r="AA291" s="40">
        <f t="shared" si="320"/>
        <v>4</v>
      </c>
      <c r="AB291">
        <v>2</v>
      </c>
      <c r="AC291" t="s">
        <v>83</v>
      </c>
      <c r="AD291">
        <v>0</v>
      </c>
      <c r="AE291" s="40">
        <f t="shared" si="335"/>
        <v>6</v>
      </c>
      <c r="AF291" s="24">
        <f t="shared" si="336"/>
        <v>18</v>
      </c>
      <c r="AG291" s="14">
        <v>1</v>
      </c>
      <c r="AH291" t="s">
        <v>83</v>
      </c>
      <c r="AI291">
        <v>1</v>
      </c>
      <c r="AJ291" s="40">
        <f t="shared" si="385"/>
        <v>0</v>
      </c>
      <c r="AK291">
        <v>1</v>
      </c>
      <c r="AL291" t="s">
        <v>83</v>
      </c>
      <c r="AM291">
        <v>1</v>
      </c>
      <c r="AN291" s="40">
        <f t="shared" si="337"/>
        <v>6</v>
      </c>
      <c r="AO291">
        <v>1</v>
      </c>
      <c r="AP291" t="s">
        <v>83</v>
      </c>
      <c r="AQ291">
        <v>2</v>
      </c>
      <c r="AR291" s="40">
        <f t="shared" si="316"/>
        <v>3</v>
      </c>
      <c r="AS291">
        <v>2</v>
      </c>
      <c r="AT291" t="s">
        <v>83</v>
      </c>
      <c r="AU291">
        <v>0</v>
      </c>
      <c r="AV291" s="40">
        <f t="shared" si="338"/>
        <v>0</v>
      </c>
      <c r="AW291">
        <v>0</v>
      </c>
      <c r="AX291" t="s">
        <v>83</v>
      </c>
      <c r="AY291">
        <v>2</v>
      </c>
      <c r="AZ291" s="40">
        <f t="shared" si="339"/>
        <v>3</v>
      </c>
      <c r="BA291">
        <v>1</v>
      </c>
      <c r="BB291" t="s">
        <v>83</v>
      </c>
      <c r="BC291">
        <v>1</v>
      </c>
      <c r="BD291" s="40">
        <f t="shared" si="321"/>
        <v>0</v>
      </c>
      <c r="BE291" s="24">
        <f t="shared" si="340"/>
        <v>12</v>
      </c>
      <c r="BF291" s="14">
        <v>3</v>
      </c>
      <c r="BG291" t="s">
        <v>83</v>
      </c>
      <c r="BH291">
        <v>0</v>
      </c>
      <c r="BI291" s="40">
        <f t="shared" si="341"/>
        <v>0</v>
      </c>
      <c r="BJ291">
        <v>1</v>
      </c>
      <c r="BK291" t="s">
        <v>83</v>
      </c>
      <c r="BL291">
        <v>1</v>
      </c>
      <c r="BM291" s="40">
        <f t="shared" si="342"/>
        <v>4</v>
      </c>
      <c r="BN291">
        <v>2</v>
      </c>
      <c r="BO291" t="s">
        <v>83</v>
      </c>
      <c r="BP291">
        <v>0</v>
      </c>
      <c r="BQ291" s="40">
        <f t="shared" si="322"/>
        <v>6</v>
      </c>
      <c r="BR291">
        <v>1</v>
      </c>
      <c r="BS291" t="s">
        <v>83</v>
      </c>
      <c r="BT291">
        <v>0</v>
      </c>
      <c r="BU291" s="40">
        <f t="shared" si="343"/>
        <v>3</v>
      </c>
      <c r="BV291">
        <v>1</v>
      </c>
      <c r="BW291" t="s">
        <v>83</v>
      </c>
      <c r="BX291">
        <v>2</v>
      </c>
      <c r="BY291" s="40">
        <f t="shared" si="344"/>
        <v>3</v>
      </c>
      <c r="BZ291">
        <v>0</v>
      </c>
      <c r="CA291" t="s">
        <v>83</v>
      </c>
      <c r="CB291">
        <v>3</v>
      </c>
      <c r="CC291" s="40">
        <f t="shared" si="345"/>
        <v>3</v>
      </c>
      <c r="CD291" s="24">
        <f t="shared" si="346"/>
        <v>19</v>
      </c>
      <c r="CE291" s="14">
        <v>2</v>
      </c>
      <c r="CF291" t="s">
        <v>83</v>
      </c>
      <c r="CG291">
        <v>1</v>
      </c>
      <c r="CH291" s="40">
        <f t="shared" si="347"/>
        <v>0</v>
      </c>
      <c r="CI291">
        <v>3</v>
      </c>
      <c r="CJ291" t="s">
        <v>83</v>
      </c>
      <c r="CK291">
        <v>2</v>
      </c>
      <c r="CL291" s="40">
        <f t="shared" si="348"/>
        <v>3</v>
      </c>
      <c r="CM291">
        <v>1</v>
      </c>
      <c r="CN291" t="s">
        <v>83</v>
      </c>
      <c r="CO291">
        <v>1</v>
      </c>
      <c r="CP291" s="40">
        <f t="shared" si="349"/>
        <v>0</v>
      </c>
      <c r="CQ291">
        <v>1</v>
      </c>
      <c r="CR291" t="s">
        <v>83</v>
      </c>
      <c r="CS291">
        <v>2</v>
      </c>
      <c r="CT291" s="40">
        <f t="shared" si="350"/>
        <v>0</v>
      </c>
      <c r="CU291">
        <v>1</v>
      </c>
      <c r="CV291" t="s">
        <v>83</v>
      </c>
      <c r="CW291">
        <v>1</v>
      </c>
      <c r="CX291" s="40">
        <f t="shared" si="351"/>
        <v>0</v>
      </c>
      <c r="CY291">
        <v>1</v>
      </c>
      <c r="CZ291" t="s">
        <v>83</v>
      </c>
      <c r="DA291">
        <v>1</v>
      </c>
      <c r="DB291" s="40">
        <f t="shared" si="352"/>
        <v>0</v>
      </c>
      <c r="DC291" s="24">
        <f t="shared" si="353"/>
        <v>3</v>
      </c>
      <c r="DD291" s="14">
        <v>2</v>
      </c>
      <c r="DE291" t="s">
        <v>83</v>
      </c>
      <c r="DF291">
        <v>0</v>
      </c>
      <c r="DG291" s="40">
        <f t="shared" si="383"/>
        <v>0</v>
      </c>
      <c r="DH291">
        <v>4</v>
      </c>
      <c r="DI291" t="s">
        <v>83</v>
      </c>
      <c r="DJ291">
        <v>0</v>
      </c>
      <c r="DK291" s="40">
        <f t="shared" si="323"/>
        <v>3</v>
      </c>
      <c r="DL291">
        <v>2</v>
      </c>
      <c r="DM291" t="s">
        <v>83</v>
      </c>
      <c r="DN291">
        <v>1</v>
      </c>
      <c r="DO291" s="40">
        <f t="shared" si="354"/>
        <v>0</v>
      </c>
      <c r="DP291">
        <v>0</v>
      </c>
      <c r="DQ291" t="s">
        <v>83</v>
      </c>
      <c r="DR291">
        <v>0</v>
      </c>
      <c r="DS291" s="40">
        <f t="shared" si="314"/>
        <v>4</v>
      </c>
      <c r="DT291">
        <v>1</v>
      </c>
      <c r="DU291" t="s">
        <v>83</v>
      </c>
      <c r="DV291">
        <v>4</v>
      </c>
      <c r="DW291" s="40">
        <f t="shared" si="315"/>
        <v>1</v>
      </c>
      <c r="DX291">
        <v>0</v>
      </c>
      <c r="DY291" t="s">
        <v>83</v>
      </c>
      <c r="DZ291">
        <v>1</v>
      </c>
      <c r="EA291" s="39">
        <f t="shared" si="355"/>
        <v>3</v>
      </c>
      <c r="EB291" s="24">
        <f t="shared" si="324"/>
        <v>11</v>
      </c>
      <c r="EC291" s="14">
        <v>1</v>
      </c>
      <c r="ED291" t="s">
        <v>83</v>
      </c>
      <c r="EE291">
        <v>1</v>
      </c>
      <c r="EF291" s="40">
        <f t="shared" si="356"/>
        <v>4</v>
      </c>
      <c r="EG291">
        <v>0</v>
      </c>
      <c r="EH291" t="s">
        <v>83</v>
      </c>
      <c r="EI291">
        <v>0</v>
      </c>
      <c r="EJ291" s="40">
        <f t="shared" si="357"/>
        <v>0</v>
      </c>
      <c r="EK291">
        <v>3</v>
      </c>
      <c r="EL291" t="s">
        <v>83</v>
      </c>
      <c r="EM291">
        <v>2</v>
      </c>
      <c r="EN291" s="40">
        <f t="shared" si="388"/>
        <v>0</v>
      </c>
      <c r="EO291">
        <v>1</v>
      </c>
      <c r="EP291" t="s">
        <v>83</v>
      </c>
      <c r="EQ291">
        <v>2</v>
      </c>
      <c r="ER291" s="40">
        <f t="shared" si="358"/>
        <v>0</v>
      </c>
      <c r="ES291">
        <v>0</v>
      </c>
      <c r="ET291" t="s">
        <v>83</v>
      </c>
      <c r="EU291">
        <v>3</v>
      </c>
      <c r="EV291" s="40">
        <f t="shared" si="359"/>
        <v>0</v>
      </c>
      <c r="EW291">
        <v>1</v>
      </c>
      <c r="EX291" t="s">
        <v>83</v>
      </c>
      <c r="EY291">
        <v>2</v>
      </c>
      <c r="EZ291" s="40">
        <f t="shared" si="360"/>
        <v>6</v>
      </c>
      <c r="FA291" s="24">
        <f t="shared" si="361"/>
        <v>10</v>
      </c>
      <c r="FB291" s="14">
        <v>1</v>
      </c>
      <c r="FC291" t="s">
        <v>83</v>
      </c>
      <c r="FD291">
        <v>2</v>
      </c>
      <c r="FE291" s="40">
        <f t="shared" si="362"/>
        <v>0</v>
      </c>
      <c r="FF291">
        <v>4</v>
      </c>
      <c r="FG291" t="s">
        <v>83</v>
      </c>
      <c r="FH291">
        <v>1</v>
      </c>
      <c r="FI291" s="40">
        <f t="shared" si="363"/>
        <v>3</v>
      </c>
      <c r="FJ291">
        <v>1</v>
      </c>
      <c r="FK291" t="s">
        <v>83</v>
      </c>
      <c r="FL291">
        <v>0</v>
      </c>
      <c r="FM291" s="40">
        <f t="shared" si="364"/>
        <v>0</v>
      </c>
      <c r="FN291">
        <v>3</v>
      </c>
      <c r="FO291" t="s">
        <v>83</v>
      </c>
      <c r="FP291">
        <v>0</v>
      </c>
      <c r="FQ291" s="40">
        <f t="shared" si="325"/>
        <v>3</v>
      </c>
      <c r="FR291">
        <v>0</v>
      </c>
      <c r="FS291" t="s">
        <v>83</v>
      </c>
      <c r="FT291">
        <v>2</v>
      </c>
      <c r="FU291" s="40">
        <f t="shared" si="365"/>
        <v>3</v>
      </c>
      <c r="FV291">
        <v>2</v>
      </c>
      <c r="FW291" t="s">
        <v>83</v>
      </c>
      <c r="FX291">
        <v>5</v>
      </c>
      <c r="FY291" s="40">
        <f t="shared" si="326"/>
        <v>0</v>
      </c>
      <c r="FZ291" s="24">
        <f t="shared" si="327"/>
        <v>9</v>
      </c>
      <c r="GA291" s="14">
        <v>1</v>
      </c>
      <c r="GB291" t="s">
        <v>83</v>
      </c>
      <c r="GC291">
        <v>0</v>
      </c>
      <c r="GD291" s="40">
        <f t="shared" si="366"/>
        <v>0</v>
      </c>
      <c r="GE291">
        <v>2</v>
      </c>
      <c r="GF291" t="s">
        <v>83</v>
      </c>
      <c r="GG291">
        <v>1</v>
      </c>
      <c r="GH291" s="40">
        <f t="shared" si="390"/>
        <v>4</v>
      </c>
      <c r="GI291">
        <v>0</v>
      </c>
      <c r="GJ291" t="s">
        <v>83</v>
      </c>
      <c r="GK291">
        <v>1</v>
      </c>
      <c r="GL291" s="40">
        <f t="shared" si="367"/>
        <v>4</v>
      </c>
      <c r="GM291">
        <v>1</v>
      </c>
      <c r="GN291" t="s">
        <v>83</v>
      </c>
      <c r="GO291">
        <v>1</v>
      </c>
      <c r="GP291" s="40">
        <f t="shared" si="368"/>
        <v>0</v>
      </c>
      <c r="GQ291">
        <v>1</v>
      </c>
      <c r="GR291" t="s">
        <v>83</v>
      </c>
      <c r="GS291">
        <v>3</v>
      </c>
      <c r="GT291" s="40">
        <f t="shared" si="328"/>
        <v>4</v>
      </c>
      <c r="GU291">
        <v>1</v>
      </c>
      <c r="GV291" t="s">
        <v>83</v>
      </c>
      <c r="GW291">
        <v>4</v>
      </c>
      <c r="GX291" s="40">
        <f t="shared" si="369"/>
        <v>0</v>
      </c>
      <c r="GY291" s="24">
        <f t="shared" si="370"/>
        <v>12</v>
      </c>
      <c r="GZ291" s="28">
        <f t="shared" si="329"/>
        <v>94</v>
      </c>
      <c r="HA291" t="s">
        <v>84</v>
      </c>
      <c r="HB291">
        <f t="shared" si="330"/>
        <v>9</v>
      </c>
      <c r="HC291" t="s">
        <v>85</v>
      </c>
      <c r="HD291">
        <f t="shared" si="384"/>
        <v>9</v>
      </c>
      <c r="HE291" t="s">
        <v>93</v>
      </c>
      <c r="HF291">
        <f t="shared" si="331"/>
        <v>9</v>
      </c>
      <c r="HG291" t="s">
        <v>129</v>
      </c>
      <c r="HH291">
        <f t="shared" si="389"/>
        <v>0</v>
      </c>
      <c r="HI291" t="s">
        <v>130</v>
      </c>
      <c r="HJ291">
        <f t="shared" si="371"/>
        <v>5</v>
      </c>
      <c r="HK291" t="s">
        <v>131</v>
      </c>
      <c r="HL291">
        <f t="shared" si="372"/>
        <v>0</v>
      </c>
      <c r="HM291" t="s">
        <v>90</v>
      </c>
      <c r="HN291">
        <f t="shared" si="332"/>
        <v>9</v>
      </c>
      <c r="HO291" t="s">
        <v>96</v>
      </c>
      <c r="HP291">
        <f t="shared" si="373"/>
        <v>9</v>
      </c>
      <c r="HQ291" t="s">
        <v>132</v>
      </c>
      <c r="HR291" s="1">
        <f t="shared" si="374"/>
        <v>6</v>
      </c>
      <c r="HS291" t="s">
        <v>181</v>
      </c>
      <c r="HT291" s="1">
        <f t="shared" si="375"/>
        <v>0</v>
      </c>
      <c r="HU291" t="s">
        <v>133</v>
      </c>
      <c r="HV291" s="1">
        <f t="shared" si="376"/>
        <v>0</v>
      </c>
      <c r="HW291" t="s">
        <v>94</v>
      </c>
      <c r="HX291" s="1">
        <f t="shared" si="377"/>
        <v>5</v>
      </c>
      <c r="HY291" t="s">
        <v>88</v>
      </c>
      <c r="HZ291" s="1">
        <f t="shared" si="378"/>
        <v>0</v>
      </c>
      <c r="IA291" t="s">
        <v>89</v>
      </c>
      <c r="IB291" s="1">
        <f t="shared" si="379"/>
        <v>5</v>
      </c>
      <c r="IC291" t="s">
        <v>166</v>
      </c>
      <c r="ID291" s="1">
        <f t="shared" si="380"/>
        <v>0</v>
      </c>
      <c r="IE291" t="s">
        <v>138</v>
      </c>
      <c r="IF291" s="1">
        <f t="shared" si="381"/>
        <v>0</v>
      </c>
      <c r="IG291">
        <f t="shared" si="386"/>
        <v>66</v>
      </c>
      <c r="IH291" s="1">
        <f t="shared" si="382"/>
        <v>160</v>
      </c>
    </row>
    <row r="292" spans="1:242" ht="14.65" thickBot="1" x14ac:dyDescent="0.5">
      <c r="A292" s="1">
        <v>289</v>
      </c>
      <c r="B292" s="45">
        <f t="shared" si="317"/>
        <v>533</v>
      </c>
      <c r="C292" s="14" t="s">
        <v>753</v>
      </c>
      <c r="D292" t="s">
        <v>754</v>
      </c>
      <c r="E292" s="15" t="s">
        <v>748</v>
      </c>
      <c r="F292" s="28">
        <f t="shared" si="318"/>
        <v>140</v>
      </c>
      <c r="H292" s="14">
        <v>3</v>
      </c>
      <c r="I292" t="s">
        <v>83</v>
      </c>
      <c r="J292">
        <v>2</v>
      </c>
      <c r="K292" s="40">
        <f t="shared" si="333"/>
        <v>0</v>
      </c>
      <c r="L292">
        <v>3</v>
      </c>
      <c r="M292" t="s">
        <v>83</v>
      </c>
      <c r="N292">
        <v>2</v>
      </c>
      <c r="O292" s="40">
        <f t="shared" si="387"/>
        <v>0</v>
      </c>
      <c r="P292">
        <v>3</v>
      </c>
      <c r="Q292" t="s">
        <v>83</v>
      </c>
      <c r="R292">
        <v>2</v>
      </c>
      <c r="S292" s="40">
        <f t="shared" si="334"/>
        <v>0</v>
      </c>
      <c r="T292">
        <v>1</v>
      </c>
      <c r="U292" t="s">
        <v>83</v>
      </c>
      <c r="V292">
        <v>2</v>
      </c>
      <c r="W292" s="40">
        <f t="shared" si="319"/>
        <v>0</v>
      </c>
      <c r="X292">
        <v>2</v>
      </c>
      <c r="Y292" t="s">
        <v>83</v>
      </c>
      <c r="Z292">
        <v>3</v>
      </c>
      <c r="AA292" s="40">
        <f t="shared" si="320"/>
        <v>4</v>
      </c>
      <c r="AB292">
        <v>1</v>
      </c>
      <c r="AC292" t="s">
        <v>83</v>
      </c>
      <c r="AD292">
        <v>1</v>
      </c>
      <c r="AE292" s="40">
        <f t="shared" si="335"/>
        <v>0</v>
      </c>
      <c r="AF292" s="24">
        <f t="shared" si="336"/>
        <v>4</v>
      </c>
      <c r="AG292" s="14">
        <v>5</v>
      </c>
      <c r="AH292" t="s">
        <v>83</v>
      </c>
      <c r="AI292">
        <v>3</v>
      </c>
      <c r="AJ292" s="40">
        <f t="shared" si="385"/>
        <v>3</v>
      </c>
      <c r="AK292">
        <v>0</v>
      </c>
      <c r="AL292" t="s">
        <v>83</v>
      </c>
      <c r="AM292">
        <v>0</v>
      </c>
      <c r="AN292" s="40">
        <f t="shared" si="337"/>
        <v>4</v>
      </c>
      <c r="AO292">
        <v>4</v>
      </c>
      <c r="AP292" t="s">
        <v>83</v>
      </c>
      <c r="AQ292">
        <v>1</v>
      </c>
      <c r="AR292" s="40">
        <f t="shared" si="316"/>
        <v>0</v>
      </c>
      <c r="AS292">
        <v>2</v>
      </c>
      <c r="AT292" t="s">
        <v>83</v>
      </c>
      <c r="AU292">
        <v>2</v>
      </c>
      <c r="AV292" s="40">
        <f t="shared" si="338"/>
        <v>3</v>
      </c>
      <c r="AW292">
        <v>2</v>
      </c>
      <c r="AX292" t="s">
        <v>83</v>
      </c>
      <c r="AY292">
        <v>1</v>
      </c>
      <c r="AZ292" s="40">
        <f t="shared" si="339"/>
        <v>0</v>
      </c>
      <c r="BA292">
        <v>0</v>
      </c>
      <c r="BB292" t="s">
        <v>83</v>
      </c>
      <c r="BC292">
        <v>0</v>
      </c>
      <c r="BD292" s="40">
        <f t="shared" si="321"/>
        <v>0</v>
      </c>
      <c r="BE292" s="24">
        <f t="shared" si="340"/>
        <v>10</v>
      </c>
      <c r="BF292" s="14">
        <v>1</v>
      </c>
      <c r="BG292" t="s">
        <v>83</v>
      </c>
      <c r="BH292">
        <v>0</v>
      </c>
      <c r="BI292" s="40">
        <f t="shared" si="341"/>
        <v>0</v>
      </c>
      <c r="BJ292">
        <v>4</v>
      </c>
      <c r="BK292" t="s">
        <v>83</v>
      </c>
      <c r="BL292">
        <v>3</v>
      </c>
      <c r="BM292" s="40">
        <f t="shared" si="342"/>
        <v>0</v>
      </c>
      <c r="BN292">
        <v>1</v>
      </c>
      <c r="BO292" t="s">
        <v>83</v>
      </c>
      <c r="BP292">
        <v>1</v>
      </c>
      <c r="BQ292" s="40">
        <f t="shared" si="322"/>
        <v>0</v>
      </c>
      <c r="BR292">
        <v>3</v>
      </c>
      <c r="BS292" t="s">
        <v>83</v>
      </c>
      <c r="BT292">
        <v>3</v>
      </c>
      <c r="BU292" s="40">
        <f t="shared" si="343"/>
        <v>0</v>
      </c>
      <c r="BV292">
        <v>2</v>
      </c>
      <c r="BW292" t="s">
        <v>83</v>
      </c>
      <c r="BX292">
        <v>3</v>
      </c>
      <c r="BY292" s="40">
        <f t="shared" si="344"/>
        <v>3</v>
      </c>
      <c r="BZ292">
        <v>1</v>
      </c>
      <c r="CA292" t="s">
        <v>83</v>
      </c>
      <c r="CB292">
        <v>7</v>
      </c>
      <c r="CC292" s="40">
        <f t="shared" si="345"/>
        <v>3</v>
      </c>
      <c r="CD292" s="24">
        <f t="shared" si="346"/>
        <v>6</v>
      </c>
      <c r="CE292" s="14">
        <v>2</v>
      </c>
      <c r="CF292" t="s">
        <v>83</v>
      </c>
      <c r="CG292">
        <v>1</v>
      </c>
      <c r="CH292" s="40">
        <f t="shared" si="347"/>
        <v>0</v>
      </c>
      <c r="CI292">
        <v>4</v>
      </c>
      <c r="CJ292" t="s">
        <v>83</v>
      </c>
      <c r="CK292">
        <v>0</v>
      </c>
      <c r="CL292" s="40">
        <f t="shared" si="348"/>
        <v>3</v>
      </c>
      <c r="CM292">
        <v>2</v>
      </c>
      <c r="CN292" t="s">
        <v>83</v>
      </c>
      <c r="CO292">
        <v>3</v>
      </c>
      <c r="CP292" s="40">
        <f t="shared" si="349"/>
        <v>4</v>
      </c>
      <c r="CQ292">
        <v>3</v>
      </c>
      <c r="CR292" t="s">
        <v>83</v>
      </c>
      <c r="CS292">
        <v>2</v>
      </c>
      <c r="CT292" s="40">
        <f t="shared" si="350"/>
        <v>4</v>
      </c>
      <c r="CU292">
        <v>1</v>
      </c>
      <c r="CV292" t="s">
        <v>83</v>
      </c>
      <c r="CW292">
        <v>2</v>
      </c>
      <c r="CX292" s="40">
        <f t="shared" si="351"/>
        <v>0</v>
      </c>
      <c r="CY292">
        <v>0</v>
      </c>
      <c r="CZ292" t="s">
        <v>83</v>
      </c>
      <c r="DA292">
        <v>3</v>
      </c>
      <c r="DB292" s="40">
        <f t="shared" si="352"/>
        <v>0</v>
      </c>
      <c r="DC292" s="24">
        <f t="shared" si="353"/>
        <v>11</v>
      </c>
      <c r="DD292" s="14">
        <v>3</v>
      </c>
      <c r="DE292" t="s">
        <v>83</v>
      </c>
      <c r="DF292">
        <v>2</v>
      </c>
      <c r="DG292" s="40">
        <f t="shared" si="383"/>
        <v>0</v>
      </c>
      <c r="DH292">
        <v>3</v>
      </c>
      <c r="DI292" t="s">
        <v>83</v>
      </c>
      <c r="DJ292">
        <v>1</v>
      </c>
      <c r="DK292" s="40">
        <f t="shared" si="323"/>
        <v>3</v>
      </c>
      <c r="DL292">
        <v>3</v>
      </c>
      <c r="DM292" t="s">
        <v>83</v>
      </c>
      <c r="DN292">
        <v>1</v>
      </c>
      <c r="DO292" s="40">
        <f t="shared" si="354"/>
        <v>0</v>
      </c>
      <c r="DP292">
        <v>0</v>
      </c>
      <c r="DQ292" t="s">
        <v>83</v>
      </c>
      <c r="DR292">
        <v>0</v>
      </c>
      <c r="DS292" s="40">
        <f t="shared" si="314"/>
        <v>4</v>
      </c>
      <c r="DT292">
        <v>1</v>
      </c>
      <c r="DU292" t="s">
        <v>83</v>
      </c>
      <c r="DV292">
        <v>2</v>
      </c>
      <c r="DW292" s="40">
        <f t="shared" si="315"/>
        <v>1</v>
      </c>
      <c r="DX292">
        <v>1</v>
      </c>
      <c r="DY292" t="s">
        <v>83</v>
      </c>
      <c r="DZ292">
        <v>3</v>
      </c>
      <c r="EA292" s="39">
        <f t="shared" si="355"/>
        <v>4</v>
      </c>
      <c r="EB292" s="24">
        <f t="shared" si="324"/>
        <v>12</v>
      </c>
      <c r="EC292" s="14">
        <v>1</v>
      </c>
      <c r="ED292" t="s">
        <v>83</v>
      </c>
      <c r="EE292">
        <v>1</v>
      </c>
      <c r="EF292" s="40">
        <f t="shared" si="356"/>
        <v>4</v>
      </c>
      <c r="EG292">
        <v>3</v>
      </c>
      <c r="EH292" t="s">
        <v>83</v>
      </c>
      <c r="EI292">
        <v>1</v>
      </c>
      <c r="EJ292" s="40">
        <f t="shared" si="357"/>
        <v>3</v>
      </c>
      <c r="EK292">
        <v>4</v>
      </c>
      <c r="EL292" t="s">
        <v>83</v>
      </c>
      <c r="EM292">
        <v>2</v>
      </c>
      <c r="EN292" s="40">
        <f t="shared" si="388"/>
        <v>0</v>
      </c>
      <c r="EO292">
        <v>1</v>
      </c>
      <c r="EP292" t="s">
        <v>83</v>
      </c>
      <c r="EQ292">
        <v>2</v>
      </c>
      <c r="ER292" s="40">
        <f t="shared" si="358"/>
        <v>0</v>
      </c>
      <c r="ES292">
        <v>3</v>
      </c>
      <c r="ET292" t="s">
        <v>83</v>
      </c>
      <c r="EU292">
        <v>3</v>
      </c>
      <c r="EV292" s="40">
        <f t="shared" si="359"/>
        <v>3</v>
      </c>
      <c r="EW292">
        <v>3</v>
      </c>
      <c r="EX292" t="s">
        <v>83</v>
      </c>
      <c r="EY292">
        <v>3</v>
      </c>
      <c r="EZ292" s="40">
        <f t="shared" si="360"/>
        <v>3</v>
      </c>
      <c r="FA292" s="24">
        <f t="shared" si="361"/>
        <v>13</v>
      </c>
      <c r="FB292" s="14">
        <v>2</v>
      </c>
      <c r="FC292" t="s">
        <v>83</v>
      </c>
      <c r="FD292">
        <v>1</v>
      </c>
      <c r="FE292" s="40">
        <f t="shared" si="362"/>
        <v>4</v>
      </c>
      <c r="FF292">
        <v>4</v>
      </c>
      <c r="FG292" t="s">
        <v>83</v>
      </c>
      <c r="FH292">
        <v>2</v>
      </c>
      <c r="FI292" s="40">
        <f t="shared" si="363"/>
        <v>4</v>
      </c>
      <c r="FJ292">
        <v>2</v>
      </c>
      <c r="FK292" t="s">
        <v>83</v>
      </c>
      <c r="FL292">
        <v>0</v>
      </c>
      <c r="FM292" s="40">
        <f t="shared" si="364"/>
        <v>0</v>
      </c>
      <c r="FN292">
        <v>4</v>
      </c>
      <c r="FO292" t="s">
        <v>83</v>
      </c>
      <c r="FP292">
        <v>3</v>
      </c>
      <c r="FQ292" s="40">
        <f t="shared" si="325"/>
        <v>4</v>
      </c>
      <c r="FR292">
        <v>1</v>
      </c>
      <c r="FS292" t="s">
        <v>83</v>
      </c>
      <c r="FT292">
        <v>2</v>
      </c>
      <c r="FU292" s="40">
        <f t="shared" si="365"/>
        <v>4</v>
      </c>
      <c r="FV292">
        <v>3</v>
      </c>
      <c r="FW292" t="s">
        <v>83</v>
      </c>
      <c r="FX292">
        <v>3</v>
      </c>
      <c r="FY292" s="40">
        <f t="shared" si="326"/>
        <v>0</v>
      </c>
      <c r="FZ292" s="24">
        <f t="shared" si="327"/>
        <v>16</v>
      </c>
      <c r="GA292" s="14">
        <v>0</v>
      </c>
      <c r="GB292" t="s">
        <v>83</v>
      </c>
      <c r="GC292">
        <v>3</v>
      </c>
      <c r="GD292" s="40">
        <f t="shared" si="366"/>
        <v>0</v>
      </c>
      <c r="GE292">
        <v>5</v>
      </c>
      <c r="GF292" t="s">
        <v>83</v>
      </c>
      <c r="GG292">
        <v>0</v>
      </c>
      <c r="GH292" s="40">
        <f t="shared" si="390"/>
        <v>3</v>
      </c>
      <c r="GI292">
        <v>3</v>
      </c>
      <c r="GJ292" t="s">
        <v>83</v>
      </c>
      <c r="GK292">
        <v>1</v>
      </c>
      <c r="GL292" s="40">
        <f t="shared" si="367"/>
        <v>0</v>
      </c>
      <c r="GM292">
        <v>4</v>
      </c>
      <c r="GN292" t="s">
        <v>83</v>
      </c>
      <c r="GO292">
        <v>0</v>
      </c>
      <c r="GP292" s="40">
        <f t="shared" si="368"/>
        <v>3</v>
      </c>
      <c r="GQ292">
        <v>4</v>
      </c>
      <c r="GR292" t="s">
        <v>83</v>
      </c>
      <c r="GS292">
        <v>4</v>
      </c>
      <c r="GT292" s="40">
        <f t="shared" si="328"/>
        <v>0</v>
      </c>
      <c r="GU292">
        <v>4</v>
      </c>
      <c r="GV292" t="s">
        <v>83</v>
      </c>
      <c r="GW292">
        <v>3</v>
      </c>
      <c r="GX292" s="40">
        <f t="shared" si="369"/>
        <v>4</v>
      </c>
      <c r="GY292" s="24">
        <f t="shared" si="370"/>
        <v>10</v>
      </c>
      <c r="GZ292" s="28">
        <f t="shared" si="329"/>
        <v>82</v>
      </c>
      <c r="HA292" t="s">
        <v>84</v>
      </c>
      <c r="HB292">
        <f t="shared" si="330"/>
        <v>9</v>
      </c>
      <c r="HC292" t="s">
        <v>85</v>
      </c>
      <c r="HD292">
        <f t="shared" si="384"/>
        <v>9</v>
      </c>
      <c r="HE292" t="s">
        <v>133</v>
      </c>
      <c r="HF292">
        <f t="shared" si="331"/>
        <v>0</v>
      </c>
      <c r="HG292" t="s">
        <v>94</v>
      </c>
      <c r="HH292">
        <f t="shared" si="389"/>
        <v>9</v>
      </c>
      <c r="HI292" t="s">
        <v>88</v>
      </c>
      <c r="HJ292">
        <f t="shared" si="371"/>
        <v>0</v>
      </c>
      <c r="HK292" t="s">
        <v>142</v>
      </c>
      <c r="HL292">
        <f t="shared" si="372"/>
        <v>0</v>
      </c>
      <c r="HM292" t="s">
        <v>134</v>
      </c>
      <c r="HN292">
        <f t="shared" si="332"/>
        <v>5</v>
      </c>
      <c r="HO292" t="s">
        <v>96</v>
      </c>
      <c r="HP292">
        <f t="shared" si="373"/>
        <v>9</v>
      </c>
      <c r="HQ292" t="s">
        <v>140</v>
      </c>
      <c r="HR292" s="1">
        <f t="shared" si="374"/>
        <v>0</v>
      </c>
      <c r="HS292" t="s">
        <v>92</v>
      </c>
      <c r="HT292" s="1">
        <f t="shared" si="375"/>
        <v>0</v>
      </c>
      <c r="HU292" t="s">
        <v>169</v>
      </c>
      <c r="HV292" s="1">
        <f t="shared" si="376"/>
        <v>0</v>
      </c>
      <c r="HW292" t="s">
        <v>129</v>
      </c>
      <c r="HX292" s="1">
        <f t="shared" si="377"/>
        <v>0</v>
      </c>
      <c r="HY292" t="s">
        <v>130</v>
      </c>
      <c r="HZ292" s="1">
        <f t="shared" si="378"/>
        <v>6</v>
      </c>
      <c r="IA292" t="s">
        <v>131</v>
      </c>
      <c r="IB292" s="1">
        <f t="shared" si="379"/>
        <v>0</v>
      </c>
      <c r="IC292" t="s">
        <v>90</v>
      </c>
      <c r="ID292" s="1">
        <f t="shared" si="380"/>
        <v>5</v>
      </c>
      <c r="IE292" t="s">
        <v>91</v>
      </c>
      <c r="IF292" s="1">
        <f t="shared" si="381"/>
        <v>6</v>
      </c>
      <c r="IG292">
        <f t="shared" si="386"/>
        <v>58</v>
      </c>
      <c r="IH292" s="1">
        <f t="shared" si="382"/>
        <v>140</v>
      </c>
    </row>
    <row r="293" spans="1:242" ht="14.65" thickBot="1" x14ac:dyDescent="0.5">
      <c r="A293" s="1">
        <v>290</v>
      </c>
      <c r="B293" s="45">
        <f t="shared" si="317"/>
        <v>716</v>
      </c>
      <c r="C293" s="14" t="s">
        <v>755</v>
      </c>
      <c r="D293" t="s">
        <v>756</v>
      </c>
      <c r="E293" s="15" t="s">
        <v>748</v>
      </c>
      <c r="F293" s="28">
        <f t="shared" si="318"/>
        <v>113</v>
      </c>
      <c r="H293" s="14">
        <v>5</v>
      </c>
      <c r="I293" t="s">
        <v>83</v>
      </c>
      <c r="J293">
        <v>3</v>
      </c>
      <c r="K293" s="40">
        <f t="shared" si="333"/>
        <v>0</v>
      </c>
      <c r="L293">
        <v>6</v>
      </c>
      <c r="M293" t="s">
        <v>83</v>
      </c>
      <c r="N293">
        <v>5</v>
      </c>
      <c r="O293" s="40">
        <f t="shared" si="387"/>
        <v>0</v>
      </c>
      <c r="P293">
        <v>2</v>
      </c>
      <c r="Q293" t="s">
        <v>83</v>
      </c>
      <c r="R293">
        <v>4</v>
      </c>
      <c r="S293" s="40">
        <f t="shared" si="334"/>
        <v>4</v>
      </c>
      <c r="T293">
        <v>3</v>
      </c>
      <c r="U293" t="s">
        <v>83</v>
      </c>
      <c r="V293">
        <v>3</v>
      </c>
      <c r="W293" s="40">
        <f t="shared" si="319"/>
        <v>3</v>
      </c>
      <c r="X293">
        <v>6</v>
      </c>
      <c r="Y293" t="s">
        <v>83</v>
      </c>
      <c r="Z293">
        <v>2</v>
      </c>
      <c r="AA293" s="40">
        <f t="shared" si="320"/>
        <v>0</v>
      </c>
      <c r="AB293">
        <v>6</v>
      </c>
      <c r="AC293" t="s">
        <v>83</v>
      </c>
      <c r="AD293">
        <v>8</v>
      </c>
      <c r="AE293" s="40">
        <f t="shared" si="335"/>
        <v>0</v>
      </c>
      <c r="AF293" s="24">
        <f t="shared" si="336"/>
        <v>7</v>
      </c>
      <c r="AG293" s="14">
        <v>5</v>
      </c>
      <c r="AH293" t="s">
        <v>83</v>
      </c>
      <c r="AI293">
        <v>4</v>
      </c>
      <c r="AJ293" s="40">
        <f t="shared" si="385"/>
        <v>3</v>
      </c>
      <c r="AK293">
        <v>4</v>
      </c>
      <c r="AL293" t="s">
        <v>83</v>
      </c>
      <c r="AM293">
        <v>3</v>
      </c>
      <c r="AN293" s="40">
        <f t="shared" si="337"/>
        <v>0</v>
      </c>
      <c r="AO293">
        <v>3</v>
      </c>
      <c r="AP293" t="s">
        <v>83</v>
      </c>
      <c r="AQ293">
        <v>3</v>
      </c>
      <c r="AR293" s="40">
        <f t="shared" si="316"/>
        <v>0</v>
      </c>
      <c r="AS293">
        <v>6</v>
      </c>
      <c r="AT293" t="s">
        <v>83</v>
      </c>
      <c r="AU293">
        <v>3</v>
      </c>
      <c r="AV293" s="40">
        <f t="shared" si="338"/>
        <v>0</v>
      </c>
      <c r="AW293">
        <v>4</v>
      </c>
      <c r="AX293" t="s">
        <v>83</v>
      </c>
      <c r="AY293">
        <v>7</v>
      </c>
      <c r="AZ293" s="40">
        <f t="shared" si="339"/>
        <v>4</v>
      </c>
      <c r="BA293">
        <v>6</v>
      </c>
      <c r="BB293" t="s">
        <v>83</v>
      </c>
      <c r="BC293">
        <v>5</v>
      </c>
      <c r="BD293" s="40">
        <f t="shared" si="321"/>
        <v>0</v>
      </c>
      <c r="BE293" s="24">
        <f t="shared" si="340"/>
        <v>7</v>
      </c>
      <c r="BF293" s="14">
        <v>5</v>
      </c>
      <c r="BG293" t="s">
        <v>83</v>
      </c>
      <c r="BH293">
        <v>2</v>
      </c>
      <c r="BI293" s="40">
        <f t="shared" si="341"/>
        <v>0</v>
      </c>
      <c r="BJ293">
        <v>3</v>
      </c>
      <c r="BK293" t="s">
        <v>83</v>
      </c>
      <c r="BL293">
        <v>2</v>
      </c>
      <c r="BM293" s="40">
        <f t="shared" si="342"/>
        <v>0</v>
      </c>
      <c r="BN293">
        <v>5</v>
      </c>
      <c r="BO293" t="s">
        <v>83</v>
      </c>
      <c r="BP293">
        <v>2</v>
      </c>
      <c r="BQ293" s="40">
        <f t="shared" si="322"/>
        <v>3</v>
      </c>
      <c r="BR293">
        <v>2</v>
      </c>
      <c r="BS293" t="s">
        <v>83</v>
      </c>
      <c r="BT293">
        <v>6</v>
      </c>
      <c r="BU293" s="40">
        <f t="shared" si="343"/>
        <v>0</v>
      </c>
      <c r="BV293">
        <v>3</v>
      </c>
      <c r="BW293" t="s">
        <v>83</v>
      </c>
      <c r="BX293">
        <v>5</v>
      </c>
      <c r="BY293" s="40">
        <f t="shared" si="344"/>
        <v>4</v>
      </c>
      <c r="BZ293">
        <v>8</v>
      </c>
      <c r="CA293" t="s">
        <v>83</v>
      </c>
      <c r="CB293">
        <v>6</v>
      </c>
      <c r="CC293" s="40">
        <f t="shared" si="345"/>
        <v>0</v>
      </c>
      <c r="CD293" s="24">
        <f t="shared" si="346"/>
        <v>7</v>
      </c>
      <c r="CE293" s="14">
        <v>3</v>
      </c>
      <c r="CF293" t="s">
        <v>83</v>
      </c>
      <c r="CG293">
        <v>1</v>
      </c>
      <c r="CH293" s="40">
        <f t="shared" si="347"/>
        <v>0</v>
      </c>
      <c r="CI293">
        <v>5</v>
      </c>
      <c r="CJ293" t="s">
        <v>83</v>
      </c>
      <c r="CK293">
        <v>4</v>
      </c>
      <c r="CL293" s="40">
        <f t="shared" si="348"/>
        <v>3</v>
      </c>
      <c r="CM293">
        <v>4</v>
      </c>
      <c r="CN293" t="s">
        <v>83</v>
      </c>
      <c r="CO293">
        <v>3</v>
      </c>
      <c r="CP293" s="40">
        <f t="shared" si="349"/>
        <v>0</v>
      </c>
      <c r="CQ293">
        <v>8</v>
      </c>
      <c r="CR293" t="s">
        <v>83</v>
      </c>
      <c r="CS293">
        <v>5</v>
      </c>
      <c r="CT293" s="40">
        <f t="shared" si="350"/>
        <v>3</v>
      </c>
      <c r="CU293">
        <v>3</v>
      </c>
      <c r="CV293" t="s">
        <v>83</v>
      </c>
      <c r="CW293">
        <v>4</v>
      </c>
      <c r="CX293" s="40">
        <f t="shared" si="351"/>
        <v>0</v>
      </c>
      <c r="CY293">
        <v>4</v>
      </c>
      <c r="CZ293" t="s">
        <v>83</v>
      </c>
      <c r="DA293">
        <v>5</v>
      </c>
      <c r="DB293" s="40">
        <f t="shared" si="352"/>
        <v>0</v>
      </c>
      <c r="DC293" s="24">
        <f t="shared" si="353"/>
        <v>6</v>
      </c>
      <c r="DD293" s="14">
        <v>2</v>
      </c>
      <c r="DE293" t="s">
        <v>83</v>
      </c>
      <c r="DF293">
        <v>2</v>
      </c>
      <c r="DG293" s="40">
        <f t="shared" si="383"/>
        <v>0</v>
      </c>
      <c r="DH293">
        <v>6</v>
      </c>
      <c r="DI293" t="s">
        <v>83</v>
      </c>
      <c r="DJ293">
        <v>4</v>
      </c>
      <c r="DK293" s="40">
        <f t="shared" si="323"/>
        <v>3</v>
      </c>
      <c r="DL293">
        <v>3</v>
      </c>
      <c r="DM293" t="s">
        <v>83</v>
      </c>
      <c r="DN293">
        <v>7</v>
      </c>
      <c r="DO293" s="40">
        <f t="shared" si="354"/>
        <v>3</v>
      </c>
      <c r="DP293">
        <v>5</v>
      </c>
      <c r="DQ293" t="s">
        <v>83</v>
      </c>
      <c r="DR293">
        <v>5</v>
      </c>
      <c r="DS293" s="40">
        <f t="shared" si="314"/>
        <v>3</v>
      </c>
      <c r="DT293">
        <v>5</v>
      </c>
      <c r="DU293" t="s">
        <v>83</v>
      </c>
      <c r="DV293">
        <v>7</v>
      </c>
      <c r="DW293" s="40">
        <f t="shared" si="315"/>
        <v>1</v>
      </c>
      <c r="DX293">
        <v>6</v>
      </c>
      <c r="DY293" t="s">
        <v>83</v>
      </c>
      <c r="DZ293">
        <v>3</v>
      </c>
      <c r="EA293" s="39">
        <f t="shared" si="355"/>
        <v>0</v>
      </c>
      <c r="EB293" s="24">
        <f t="shared" si="324"/>
        <v>10</v>
      </c>
      <c r="EC293" s="14">
        <v>4</v>
      </c>
      <c r="ED293" t="s">
        <v>83</v>
      </c>
      <c r="EE293">
        <v>5</v>
      </c>
      <c r="EF293" s="40">
        <f t="shared" si="356"/>
        <v>0</v>
      </c>
      <c r="EG293">
        <v>2</v>
      </c>
      <c r="EH293" t="s">
        <v>83</v>
      </c>
      <c r="EI293">
        <v>4</v>
      </c>
      <c r="EJ293" s="40">
        <f t="shared" si="357"/>
        <v>0</v>
      </c>
      <c r="EK293">
        <v>5</v>
      </c>
      <c r="EL293" t="s">
        <v>83</v>
      </c>
      <c r="EM293">
        <v>4</v>
      </c>
      <c r="EN293" s="40">
        <f t="shared" si="388"/>
        <v>0</v>
      </c>
      <c r="EO293">
        <v>6</v>
      </c>
      <c r="EP293" t="s">
        <v>83</v>
      </c>
      <c r="EQ293">
        <v>3</v>
      </c>
      <c r="ER293" s="40">
        <f t="shared" si="358"/>
        <v>4</v>
      </c>
      <c r="ES293">
        <v>2</v>
      </c>
      <c r="ET293" t="s">
        <v>83</v>
      </c>
      <c r="EU293">
        <v>4</v>
      </c>
      <c r="EV293" s="40">
        <f t="shared" si="359"/>
        <v>0</v>
      </c>
      <c r="EW293">
        <v>4</v>
      </c>
      <c r="EX293" t="s">
        <v>83</v>
      </c>
      <c r="EY293">
        <v>5</v>
      </c>
      <c r="EZ293" s="40">
        <f t="shared" si="360"/>
        <v>4</v>
      </c>
      <c r="FA293" s="24">
        <f t="shared" si="361"/>
        <v>8</v>
      </c>
      <c r="FB293" s="14">
        <v>5</v>
      </c>
      <c r="FC293" t="s">
        <v>83</v>
      </c>
      <c r="FD293">
        <v>3</v>
      </c>
      <c r="FE293" s="40">
        <f t="shared" si="362"/>
        <v>3</v>
      </c>
      <c r="FF293">
        <v>4</v>
      </c>
      <c r="FG293" t="s">
        <v>83</v>
      </c>
      <c r="FH293">
        <v>4</v>
      </c>
      <c r="FI293" s="40">
        <f t="shared" si="363"/>
        <v>0</v>
      </c>
      <c r="FJ293">
        <v>7</v>
      </c>
      <c r="FK293" t="s">
        <v>83</v>
      </c>
      <c r="FL293">
        <v>6</v>
      </c>
      <c r="FM293" s="40">
        <f t="shared" si="364"/>
        <v>0</v>
      </c>
      <c r="FN293">
        <v>3</v>
      </c>
      <c r="FO293" t="s">
        <v>83</v>
      </c>
      <c r="FP293">
        <v>5</v>
      </c>
      <c r="FQ293" s="40">
        <f t="shared" si="325"/>
        <v>0</v>
      </c>
      <c r="FR293">
        <v>4</v>
      </c>
      <c r="FS293" t="s">
        <v>83</v>
      </c>
      <c r="FT293">
        <v>5</v>
      </c>
      <c r="FU293" s="40">
        <f t="shared" si="365"/>
        <v>4</v>
      </c>
      <c r="FV293">
        <v>3</v>
      </c>
      <c r="FW293" t="s">
        <v>83</v>
      </c>
      <c r="FX293">
        <v>2</v>
      </c>
      <c r="FY293" s="40">
        <f t="shared" si="326"/>
        <v>4</v>
      </c>
      <c r="FZ293" s="24">
        <f t="shared" si="327"/>
        <v>11</v>
      </c>
      <c r="GA293" s="14">
        <v>4</v>
      </c>
      <c r="GB293" t="s">
        <v>83</v>
      </c>
      <c r="GC293">
        <v>2</v>
      </c>
      <c r="GD293" s="40">
        <f t="shared" si="366"/>
        <v>0</v>
      </c>
      <c r="GE293">
        <v>5</v>
      </c>
      <c r="GF293" t="s">
        <v>83</v>
      </c>
      <c r="GG293">
        <v>2</v>
      </c>
      <c r="GH293" s="40">
        <f t="shared" si="390"/>
        <v>3</v>
      </c>
      <c r="GI293">
        <v>1</v>
      </c>
      <c r="GJ293" t="s">
        <v>83</v>
      </c>
      <c r="GK293">
        <v>1</v>
      </c>
      <c r="GL293" s="40">
        <f t="shared" si="367"/>
        <v>0</v>
      </c>
      <c r="GM293">
        <v>2</v>
      </c>
      <c r="GN293" t="s">
        <v>83</v>
      </c>
      <c r="GO293">
        <v>4</v>
      </c>
      <c r="GP293" s="40">
        <f t="shared" si="368"/>
        <v>0</v>
      </c>
      <c r="GQ293">
        <v>5</v>
      </c>
      <c r="GR293" t="s">
        <v>83</v>
      </c>
      <c r="GS293">
        <v>2</v>
      </c>
      <c r="GT293" s="40">
        <f t="shared" si="328"/>
        <v>0</v>
      </c>
      <c r="GU293">
        <v>5</v>
      </c>
      <c r="GV293" t="s">
        <v>83</v>
      </c>
      <c r="GW293">
        <v>5</v>
      </c>
      <c r="GX293" s="40">
        <f t="shared" si="369"/>
        <v>0</v>
      </c>
      <c r="GY293" s="24">
        <f t="shared" si="370"/>
        <v>3</v>
      </c>
      <c r="GZ293" s="28">
        <f t="shared" si="329"/>
        <v>59</v>
      </c>
      <c r="HA293" t="s">
        <v>140</v>
      </c>
      <c r="HB293">
        <f t="shared" si="330"/>
        <v>0</v>
      </c>
      <c r="HC293" t="s">
        <v>85</v>
      </c>
      <c r="HD293">
        <f t="shared" si="384"/>
        <v>9</v>
      </c>
      <c r="HE293" t="s">
        <v>133</v>
      </c>
      <c r="HF293">
        <f t="shared" si="331"/>
        <v>0</v>
      </c>
      <c r="HG293" t="s">
        <v>94</v>
      </c>
      <c r="HH293">
        <f t="shared" si="389"/>
        <v>9</v>
      </c>
      <c r="HI293" t="s">
        <v>130</v>
      </c>
      <c r="HJ293">
        <f t="shared" si="371"/>
        <v>5</v>
      </c>
      <c r="HK293" t="s">
        <v>95</v>
      </c>
      <c r="HL293">
        <f t="shared" si="372"/>
        <v>5</v>
      </c>
      <c r="HM293" t="s">
        <v>134</v>
      </c>
      <c r="HN293">
        <f t="shared" si="332"/>
        <v>5</v>
      </c>
      <c r="HO293" t="s">
        <v>135</v>
      </c>
      <c r="HP293">
        <f t="shared" si="373"/>
        <v>0</v>
      </c>
      <c r="HQ293" t="s">
        <v>132</v>
      </c>
      <c r="HR293" s="1">
        <f t="shared" si="374"/>
        <v>6</v>
      </c>
      <c r="HS293" t="s">
        <v>92</v>
      </c>
      <c r="HT293" s="1">
        <f t="shared" si="375"/>
        <v>0</v>
      </c>
      <c r="HU293" t="s">
        <v>93</v>
      </c>
      <c r="HV293" s="1">
        <f t="shared" si="376"/>
        <v>5</v>
      </c>
      <c r="HW293" t="s">
        <v>129</v>
      </c>
      <c r="HX293" s="1">
        <f t="shared" si="377"/>
        <v>0</v>
      </c>
      <c r="HY293" t="s">
        <v>141</v>
      </c>
      <c r="HZ293" s="1">
        <f t="shared" si="378"/>
        <v>0</v>
      </c>
      <c r="IA293" t="s">
        <v>89</v>
      </c>
      <c r="IB293" s="1">
        <f t="shared" si="379"/>
        <v>5</v>
      </c>
      <c r="IC293" t="s">
        <v>166</v>
      </c>
      <c r="ID293" s="1">
        <f t="shared" si="380"/>
        <v>0</v>
      </c>
      <c r="IE293" t="s">
        <v>96</v>
      </c>
      <c r="IF293" s="1">
        <f t="shared" si="381"/>
        <v>5</v>
      </c>
      <c r="IG293">
        <f t="shared" si="386"/>
        <v>54</v>
      </c>
      <c r="IH293" s="1">
        <f t="shared" si="382"/>
        <v>113</v>
      </c>
    </row>
    <row r="294" spans="1:242" ht="14.65" thickBot="1" x14ac:dyDescent="0.5">
      <c r="A294" s="1">
        <v>291</v>
      </c>
      <c r="B294" s="45">
        <f t="shared" si="317"/>
        <v>601</v>
      </c>
      <c r="C294" s="14" t="s">
        <v>757</v>
      </c>
      <c r="D294" t="s">
        <v>758</v>
      </c>
      <c r="E294" s="15" t="s">
        <v>748</v>
      </c>
      <c r="F294" s="28">
        <f t="shared" si="318"/>
        <v>134</v>
      </c>
      <c r="H294" s="14">
        <v>2</v>
      </c>
      <c r="I294" t="s">
        <v>83</v>
      </c>
      <c r="J294">
        <v>3</v>
      </c>
      <c r="K294" s="40">
        <f t="shared" si="333"/>
        <v>3</v>
      </c>
      <c r="L294">
        <v>1</v>
      </c>
      <c r="M294" t="s">
        <v>83</v>
      </c>
      <c r="N294">
        <v>0</v>
      </c>
      <c r="O294" s="40">
        <f t="shared" si="387"/>
        <v>0</v>
      </c>
      <c r="P294">
        <v>3</v>
      </c>
      <c r="Q294" t="s">
        <v>83</v>
      </c>
      <c r="R294">
        <v>1</v>
      </c>
      <c r="S294" s="40">
        <f t="shared" si="334"/>
        <v>0</v>
      </c>
      <c r="T294">
        <v>1</v>
      </c>
      <c r="U294" t="s">
        <v>83</v>
      </c>
      <c r="V294">
        <v>3</v>
      </c>
      <c r="W294" s="40">
        <f t="shared" si="319"/>
        <v>0</v>
      </c>
      <c r="X294">
        <v>3</v>
      </c>
      <c r="Y294" t="s">
        <v>83</v>
      </c>
      <c r="Z294">
        <v>2</v>
      </c>
      <c r="AA294" s="40">
        <f t="shared" si="320"/>
        <v>0</v>
      </c>
      <c r="AB294">
        <v>1</v>
      </c>
      <c r="AC294" t="s">
        <v>83</v>
      </c>
      <c r="AD294">
        <v>2</v>
      </c>
      <c r="AE294" s="40">
        <f t="shared" si="335"/>
        <v>0</v>
      </c>
      <c r="AF294" s="24">
        <f t="shared" si="336"/>
        <v>3</v>
      </c>
      <c r="AG294" s="14">
        <v>2</v>
      </c>
      <c r="AH294" t="s">
        <v>83</v>
      </c>
      <c r="AI294">
        <v>0</v>
      </c>
      <c r="AJ294" s="40">
        <f t="shared" si="385"/>
        <v>3</v>
      </c>
      <c r="AK294">
        <v>3</v>
      </c>
      <c r="AL294" t="s">
        <v>83</v>
      </c>
      <c r="AM294">
        <v>3</v>
      </c>
      <c r="AN294" s="40">
        <f t="shared" si="337"/>
        <v>3</v>
      </c>
      <c r="AO294">
        <v>4</v>
      </c>
      <c r="AP294" t="s">
        <v>83</v>
      </c>
      <c r="AQ294">
        <v>1</v>
      </c>
      <c r="AR294" s="40">
        <f t="shared" si="316"/>
        <v>0</v>
      </c>
      <c r="AS294">
        <v>0</v>
      </c>
      <c r="AT294" t="s">
        <v>83</v>
      </c>
      <c r="AU294">
        <v>2</v>
      </c>
      <c r="AV294" s="40">
        <f t="shared" si="338"/>
        <v>0</v>
      </c>
      <c r="AW294">
        <v>2</v>
      </c>
      <c r="AX294" t="s">
        <v>83</v>
      </c>
      <c r="AY294">
        <v>1</v>
      </c>
      <c r="AZ294" s="40">
        <f t="shared" si="339"/>
        <v>0</v>
      </c>
      <c r="BA294">
        <v>0</v>
      </c>
      <c r="BB294" t="s">
        <v>83</v>
      </c>
      <c r="BC294">
        <v>4</v>
      </c>
      <c r="BD294" s="40">
        <f t="shared" si="321"/>
        <v>3</v>
      </c>
      <c r="BE294" s="24">
        <f t="shared" si="340"/>
        <v>9</v>
      </c>
      <c r="BF294" s="14">
        <v>3</v>
      </c>
      <c r="BG294" t="s">
        <v>83</v>
      </c>
      <c r="BH294">
        <v>0</v>
      </c>
      <c r="BI294" s="40">
        <f t="shared" si="341"/>
        <v>0</v>
      </c>
      <c r="BJ294">
        <v>0</v>
      </c>
      <c r="BK294" t="s">
        <v>83</v>
      </c>
      <c r="BL294">
        <v>3</v>
      </c>
      <c r="BM294" s="40">
        <f t="shared" si="342"/>
        <v>0</v>
      </c>
      <c r="BN294">
        <v>2</v>
      </c>
      <c r="BO294" t="s">
        <v>83</v>
      </c>
      <c r="BP294">
        <v>0</v>
      </c>
      <c r="BQ294" s="40">
        <f t="shared" si="322"/>
        <v>6</v>
      </c>
      <c r="BR294">
        <v>2</v>
      </c>
      <c r="BS294" t="s">
        <v>83</v>
      </c>
      <c r="BT294">
        <v>1</v>
      </c>
      <c r="BU294" s="40">
        <f t="shared" si="343"/>
        <v>3</v>
      </c>
      <c r="BV294">
        <v>1</v>
      </c>
      <c r="BW294" t="s">
        <v>83</v>
      </c>
      <c r="BX294">
        <v>2</v>
      </c>
      <c r="BY294" s="40">
        <f t="shared" si="344"/>
        <v>3</v>
      </c>
      <c r="BZ294">
        <v>1</v>
      </c>
      <c r="CA294" t="s">
        <v>83</v>
      </c>
      <c r="CB294">
        <v>1</v>
      </c>
      <c r="CC294" s="40">
        <f t="shared" si="345"/>
        <v>0</v>
      </c>
      <c r="CD294" s="24">
        <f t="shared" si="346"/>
        <v>12</v>
      </c>
      <c r="CE294" s="14">
        <v>4</v>
      </c>
      <c r="CF294" t="s">
        <v>83</v>
      </c>
      <c r="CG294">
        <v>1</v>
      </c>
      <c r="CH294" s="40">
        <f t="shared" si="347"/>
        <v>0</v>
      </c>
      <c r="CI294">
        <v>3</v>
      </c>
      <c r="CJ294" t="s">
        <v>83</v>
      </c>
      <c r="CK294">
        <v>2</v>
      </c>
      <c r="CL294" s="40">
        <f t="shared" si="348"/>
        <v>3</v>
      </c>
      <c r="CM294">
        <v>1</v>
      </c>
      <c r="CN294" t="s">
        <v>83</v>
      </c>
      <c r="CO294">
        <v>2</v>
      </c>
      <c r="CP294" s="40">
        <f t="shared" si="349"/>
        <v>4</v>
      </c>
      <c r="CQ294">
        <v>2</v>
      </c>
      <c r="CR294" t="s">
        <v>83</v>
      </c>
      <c r="CS294">
        <v>1</v>
      </c>
      <c r="CT294" s="40">
        <f t="shared" si="350"/>
        <v>6</v>
      </c>
      <c r="CU294">
        <v>3</v>
      </c>
      <c r="CV294" t="s">
        <v>83</v>
      </c>
      <c r="CW294">
        <v>1</v>
      </c>
      <c r="CX294" s="40">
        <f t="shared" si="351"/>
        <v>3</v>
      </c>
      <c r="CY294">
        <v>2</v>
      </c>
      <c r="CZ294" t="s">
        <v>83</v>
      </c>
      <c r="DA294">
        <v>3</v>
      </c>
      <c r="DB294" s="40">
        <f t="shared" si="352"/>
        <v>0</v>
      </c>
      <c r="DC294" s="24">
        <f t="shared" si="353"/>
        <v>16</v>
      </c>
      <c r="DD294" s="14">
        <v>3</v>
      </c>
      <c r="DE294" t="s">
        <v>83</v>
      </c>
      <c r="DF294">
        <v>2</v>
      </c>
      <c r="DG294" s="40">
        <f t="shared" si="383"/>
        <v>0</v>
      </c>
      <c r="DH294">
        <v>4</v>
      </c>
      <c r="DI294" t="s">
        <v>83</v>
      </c>
      <c r="DJ294">
        <v>1</v>
      </c>
      <c r="DK294" s="40">
        <f t="shared" si="323"/>
        <v>3</v>
      </c>
      <c r="DL294">
        <v>3</v>
      </c>
      <c r="DM294" t="s">
        <v>83</v>
      </c>
      <c r="DN294">
        <v>1</v>
      </c>
      <c r="DO294" s="40">
        <f t="shared" si="354"/>
        <v>0</v>
      </c>
      <c r="DP294">
        <v>4</v>
      </c>
      <c r="DQ294" t="s">
        <v>83</v>
      </c>
      <c r="DR294">
        <v>4</v>
      </c>
      <c r="DS294" s="40">
        <f t="shared" si="314"/>
        <v>3</v>
      </c>
      <c r="DT294">
        <v>2</v>
      </c>
      <c r="DU294" t="s">
        <v>83</v>
      </c>
      <c r="DV294">
        <v>4</v>
      </c>
      <c r="DW294" s="40">
        <f t="shared" si="315"/>
        <v>1</v>
      </c>
      <c r="DX294">
        <v>0</v>
      </c>
      <c r="DY294" t="s">
        <v>83</v>
      </c>
      <c r="DZ294">
        <v>4</v>
      </c>
      <c r="EA294" s="39">
        <f t="shared" si="355"/>
        <v>3</v>
      </c>
      <c r="EB294" s="24">
        <f t="shared" si="324"/>
        <v>10</v>
      </c>
      <c r="EC294" s="14">
        <v>3</v>
      </c>
      <c r="ED294" t="s">
        <v>83</v>
      </c>
      <c r="EE294">
        <v>1</v>
      </c>
      <c r="EF294" s="40">
        <f t="shared" si="356"/>
        <v>0</v>
      </c>
      <c r="EG294">
        <v>0</v>
      </c>
      <c r="EH294" t="s">
        <v>83</v>
      </c>
      <c r="EI294">
        <v>3</v>
      </c>
      <c r="EJ294" s="40">
        <f t="shared" si="357"/>
        <v>0</v>
      </c>
      <c r="EK294">
        <v>2</v>
      </c>
      <c r="EL294" t="s">
        <v>83</v>
      </c>
      <c r="EM294">
        <v>4</v>
      </c>
      <c r="EN294" s="40">
        <f t="shared" si="388"/>
        <v>4</v>
      </c>
      <c r="EO294">
        <v>3</v>
      </c>
      <c r="EP294" t="s">
        <v>83</v>
      </c>
      <c r="EQ294">
        <v>3</v>
      </c>
      <c r="ER294" s="40">
        <f t="shared" si="358"/>
        <v>0</v>
      </c>
      <c r="ES294">
        <v>0</v>
      </c>
      <c r="ET294" t="s">
        <v>83</v>
      </c>
      <c r="EU294">
        <v>2</v>
      </c>
      <c r="EV294" s="40">
        <f t="shared" si="359"/>
        <v>0</v>
      </c>
      <c r="EW294">
        <v>4</v>
      </c>
      <c r="EX294" t="s">
        <v>83</v>
      </c>
      <c r="EY294">
        <v>1</v>
      </c>
      <c r="EZ294" s="40">
        <f t="shared" si="360"/>
        <v>3</v>
      </c>
      <c r="FA294" s="24">
        <f t="shared" si="361"/>
        <v>7</v>
      </c>
      <c r="FB294" s="14">
        <v>1</v>
      </c>
      <c r="FC294" t="s">
        <v>83</v>
      </c>
      <c r="FD294">
        <v>3</v>
      </c>
      <c r="FE294" s="40">
        <f t="shared" si="362"/>
        <v>0</v>
      </c>
      <c r="FF294">
        <v>5</v>
      </c>
      <c r="FG294" t="s">
        <v>83</v>
      </c>
      <c r="FH294">
        <v>2</v>
      </c>
      <c r="FI294" s="40">
        <f t="shared" si="363"/>
        <v>3</v>
      </c>
      <c r="FJ294">
        <v>2</v>
      </c>
      <c r="FK294" t="s">
        <v>83</v>
      </c>
      <c r="FL294">
        <v>2</v>
      </c>
      <c r="FM294" s="40">
        <f t="shared" si="364"/>
        <v>4</v>
      </c>
      <c r="FN294">
        <v>4</v>
      </c>
      <c r="FO294" t="s">
        <v>83</v>
      </c>
      <c r="FP294">
        <v>1</v>
      </c>
      <c r="FQ294" s="40">
        <f t="shared" si="325"/>
        <v>3</v>
      </c>
      <c r="FR294">
        <v>3</v>
      </c>
      <c r="FS294" t="s">
        <v>83</v>
      </c>
      <c r="FT294">
        <v>1</v>
      </c>
      <c r="FU294" s="40">
        <f t="shared" si="365"/>
        <v>0</v>
      </c>
      <c r="FV294">
        <v>2</v>
      </c>
      <c r="FW294" t="s">
        <v>83</v>
      </c>
      <c r="FX294">
        <v>5</v>
      </c>
      <c r="FY294" s="40">
        <f t="shared" si="326"/>
        <v>0</v>
      </c>
      <c r="FZ294" s="24">
        <f t="shared" si="327"/>
        <v>10</v>
      </c>
      <c r="GA294" s="14">
        <v>1</v>
      </c>
      <c r="GB294" t="s">
        <v>83</v>
      </c>
      <c r="GC294">
        <v>4</v>
      </c>
      <c r="GD294" s="40">
        <f t="shared" si="366"/>
        <v>0</v>
      </c>
      <c r="GE294">
        <v>3</v>
      </c>
      <c r="GF294" t="s">
        <v>83</v>
      </c>
      <c r="GG294">
        <v>1</v>
      </c>
      <c r="GH294" s="40">
        <f t="shared" si="390"/>
        <v>3</v>
      </c>
      <c r="GI294">
        <v>2</v>
      </c>
      <c r="GJ294" t="s">
        <v>83</v>
      </c>
      <c r="GK294">
        <v>1</v>
      </c>
      <c r="GL294" s="40">
        <f t="shared" si="367"/>
        <v>0</v>
      </c>
      <c r="GM294">
        <v>3</v>
      </c>
      <c r="GN294" t="s">
        <v>83</v>
      </c>
      <c r="GO294">
        <v>2</v>
      </c>
      <c r="GP294" s="40">
        <f t="shared" si="368"/>
        <v>3</v>
      </c>
      <c r="GQ294">
        <v>1</v>
      </c>
      <c r="GR294" t="s">
        <v>83</v>
      </c>
      <c r="GS294">
        <v>3</v>
      </c>
      <c r="GT294" s="40">
        <f t="shared" si="328"/>
        <v>4</v>
      </c>
      <c r="GU294">
        <v>2</v>
      </c>
      <c r="GV294" t="s">
        <v>83</v>
      </c>
      <c r="GW294">
        <v>3</v>
      </c>
      <c r="GX294" s="40">
        <f t="shared" si="369"/>
        <v>0</v>
      </c>
      <c r="GY294" s="24">
        <f t="shared" si="370"/>
        <v>10</v>
      </c>
      <c r="GZ294" s="28">
        <f t="shared" si="329"/>
        <v>77</v>
      </c>
      <c r="HA294" t="s">
        <v>136</v>
      </c>
      <c r="HB294">
        <f t="shared" si="330"/>
        <v>0</v>
      </c>
      <c r="HC294" t="s">
        <v>137</v>
      </c>
      <c r="HD294">
        <f t="shared" si="384"/>
        <v>5</v>
      </c>
      <c r="HE294" t="s">
        <v>93</v>
      </c>
      <c r="HF294">
        <f t="shared" si="331"/>
        <v>9</v>
      </c>
      <c r="HG294" t="s">
        <v>129</v>
      </c>
      <c r="HH294">
        <f t="shared" si="389"/>
        <v>0</v>
      </c>
      <c r="HI294" t="s">
        <v>130</v>
      </c>
      <c r="HJ294">
        <f t="shared" si="371"/>
        <v>5</v>
      </c>
      <c r="HK294" t="s">
        <v>89</v>
      </c>
      <c r="HL294">
        <f t="shared" si="372"/>
        <v>9</v>
      </c>
      <c r="HM294" t="s">
        <v>90</v>
      </c>
      <c r="HN294">
        <f t="shared" si="332"/>
        <v>9</v>
      </c>
      <c r="HO294" t="s">
        <v>96</v>
      </c>
      <c r="HP294">
        <f t="shared" si="373"/>
        <v>9</v>
      </c>
      <c r="HQ294" t="s">
        <v>140</v>
      </c>
      <c r="HR294" s="1">
        <f t="shared" si="374"/>
        <v>0</v>
      </c>
      <c r="HS294" t="s">
        <v>92</v>
      </c>
      <c r="HT294" s="1">
        <f t="shared" si="375"/>
        <v>0</v>
      </c>
      <c r="HU294" t="s">
        <v>86</v>
      </c>
      <c r="HV294" s="1">
        <f t="shared" si="376"/>
        <v>6</v>
      </c>
      <c r="HW294" t="s">
        <v>94</v>
      </c>
      <c r="HX294" s="1">
        <f t="shared" si="377"/>
        <v>5</v>
      </c>
      <c r="HY294" t="s">
        <v>88</v>
      </c>
      <c r="HZ294" s="1">
        <f t="shared" si="378"/>
        <v>0</v>
      </c>
      <c r="IA294" t="s">
        <v>142</v>
      </c>
      <c r="IB294" s="1">
        <f t="shared" si="379"/>
        <v>0</v>
      </c>
      <c r="IC294" t="s">
        <v>150</v>
      </c>
      <c r="ID294" s="1">
        <f t="shared" si="380"/>
        <v>0</v>
      </c>
      <c r="IE294" t="s">
        <v>135</v>
      </c>
      <c r="IF294" s="1">
        <f t="shared" si="381"/>
        <v>0</v>
      </c>
      <c r="IG294">
        <f t="shared" si="386"/>
        <v>57</v>
      </c>
      <c r="IH294" s="1">
        <f t="shared" si="382"/>
        <v>134</v>
      </c>
    </row>
    <row r="295" spans="1:242" ht="14.65" thickBot="1" x14ac:dyDescent="0.5">
      <c r="A295" s="1">
        <v>292</v>
      </c>
      <c r="B295" s="45">
        <f t="shared" si="317"/>
        <v>141</v>
      </c>
      <c r="C295" s="14" t="s">
        <v>759</v>
      </c>
      <c r="D295" t="s">
        <v>760</v>
      </c>
      <c r="E295" s="15" t="s">
        <v>748</v>
      </c>
      <c r="F295" s="28">
        <f t="shared" si="318"/>
        <v>171</v>
      </c>
      <c r="H295" s="14">
        <v>1</v>
      </c>
      <c r="I295" t="s">
        <v>83</v>
      </c>
      <c r="J295">
        <v>2</v>
      </c>
      <c r="K295" s="40">
        <f t="shared" si="333"/>
        <v>3</v>
      </c>
      <c r="L295">
        <v>0</v>
      </c>
      <c r="M295" t="s">
        <v>83</v>
      </c>
      <c r="N295">
        <v>1</v>
      </c>
      <c r="O295" s="40">
        <f t="shared" si="387"/>
        <v>3</v>
      </c>
      <c r="P295">
        <v>0</v>
      </c>
      <c r="Q295" t="s">
        <v>83</v>
      </c>
      <c r="R295">
        <v>1</v>
      </c>
      <c r="S295" s="40">
        <f t="shared" si="334"/>
        <v>3</v>
      </c>
      <c r="T295">
        <v>2</v>
      </c>
      <c r="U295" t="s">
        <v>83</v>
      </c>
      <c r="V295">
        <v>1</v>
      </c>
      <c r="W295" s="40">
        <f t="shared" si="319"/>
        <v>0</v>
      </c>
      <c r="X295">
        <v>1</v>
      </c>
      <c r="Y295" t="s">
        <v>83</v>
      </c>
      <c r="Z295">
        <v>2</v>
      </c>
      <c r="AA295" s="40">
        <f t="shared" si="320"/>
        <v>6</v>
      </c>
      <c r="AB295">
        <v>1</v>
      </c>
      <c r="AC295" t="s">
        <v>83</v>
      </c>
      <c r="AD295">
        <v>0</v>
      </c>
      <c r="AE295" s="40">
        <f t="shared" si="335"/>
        <v>3</v>
      </c>
      <c r="AF295" s="24">
        <f t="shared" si="336"/>
        <v>18</v>
      </c>
      <c r="AG295" s="14">
        <v>2</v>
      </c>
      <c r="AH295" t="s">
        <v>83</v>
      </c>
      <c r="AI295">
        <v>1</v>
      </c>
      <c r="AJ295" s="40">
        <f t="shared" si="385"/>
        <v>3</v>
      </c>
      <c r="AK295">
        <v>1</v>
      </c>
      <c r="AL295" t="s">
        <v>83</v>
      </c>
      <c r="AM295">
        <v>2</v>
      </c>
      <c r="AN295" s="40">
        <f t="shared" si="337"/>
        <v>0</v>
      </c>
      <c r="AO295">
        <v>1</v>
      </c>
      <c r="AP295" t="s">
        <v>83</v>
      </c>
      <c r="AQ295">
        <v>2</v>
      </c>
      <c r="AR295" s="40">
        <f t="shared" si="316"/>
        <v>3</v>
      </c>
      <c r="AS295">
        <v>2</v>
      </c>
      <c r="AT295" t="s">
        <v>83</v>
      </c>
      <c r="AU295">
        <v>0</v>
      </c>
      <c r="AV295" s="40">
        <f t="shared" si="338"/>
        <v>0</v>
      </c>
      <c r="AW295">
        <v>1</v>
      </c>
      <c r="AX295" t="s">
        <v>83</v>
      </c>
      <c r="AY295">
        <v>2</v>
      </c>
      <c r="AZ295" s="40">
        <f t="shared" si="339"/>
        <v>3</v>
      </c>
      <c r="BA295">
        <v>1</v>
      </c>
      <c r="BB295" t="s">
        <v>83</v>
      </c>
      <c r="BC295">
        <v>1</v>
      </c>
      <c r="BD295" s="40">
        <f t="shared" si="321"/>
        <v>0</v>
      </c>
      <c r="BE295" s="24">
        <f t="shared" si="340"/>
        <v>9</v>
      </c>
      <c r="BF295" s="14">
        <v>2</v>
      </c>
      <c r="BG295" t="s">
        <v>83</v>
      </c>
      <c r="BH295">
        <v>0</v>
      </c>
      <c r="BI295" s="40">
        <f t="shared" si="341"/>
        <v>0</v>
      </c>
      <c r="BJ295">
        <v>1</v>
      </c>
      <c r="BK295" t="s">
        <v>83</v>
      </c>
      <c r="BL295">
        <v>2</v>
      </c>
      <c r="BM295" s="40">
        <f t="shared" si="342"/>
        <v>0</v>
      </c>
      <c r="BN295">
        <v>1</v>
      </c>
      <c r="BO295" t="s">
        <v>83</v>
      </c>
      <c r="BP295">
        <v>1</v>
      </c>
      <c r="BQ295" s="40">
        <f t="shared" si="322"/>
        <v>0</v>
      </c>
      <c r="BR295">
        <v>2</v>
      </c>
      <c r="BS295" t="s">
        <v>83</v>
      </c>
      <c r="BT295">
        <v>1</v>
      </c>
      <c r="BU295" s="40">
        <f t="shared" si="343"/>
        <v>3</v>
      </c>
      <c r="BV295">
        <v>1</v>
      </c>
      <c r="BW295" t="s">
        <v>83</v>
      </c>
      <c r="BX295">
        <v>2</v>
      </c>
      <c r="BY295" s="40">
        <f t="shared" si="344"/>
        <v>3</v>
      </c>
      <c r="BZ295">
        <v>1</v>
      </c>
      <c r="CA295" t="s">
        <v>83</v>
      </c>
      <c r="CB295">
        <v>2</v>
      </c>
      <c r="CC295" s="40">
        <f t="shared" si="345"/>
        <v>6</v>
      </c>
      <c r="CD295" s="24">
        <f t="shared" si="346"/>
        <v>12</v>
      </c>
      <c r="CE295" s="14">
        <v>1</v>
      </c>
      <c r="CF295" t="s">
        <v>83</v>
      </c>
      <c r="CG295">
        <v>0</v>
      </c>
      <c r="CH295" s="40">
        <f t="shared" si="347"/>
        <v>0</v>
      </c>
      <c r="CI295">
        <v>3</v>
      </c>
      <c r="CJ295" t="s">
        <v>83</v>
      </c>
      <c r="CK295">
        <v>1</v>
      </c>
      <c r="CL295" s="40">
        <f t="shared" si="348"/>
        <v>3</v>
      </c>
      <c r="CM295">
        <v>1</v>
      </c>
      <c r="CN295" t="s">
        <v>83</v>
      </c>
      <c r="CO295">
        <v>2</v>
      </c>
      <c r="CP295" s="40">
        <f t="shared" si="349"/>
        <v>4</v>
      </c>
      <c r="CQ295">
        <v>3</v>
      </c>
      <c r="CR295" t="s">
        <v>83</v>
      </c>
      <c r="CS295">
        <v>1</v>
      </c>
      <c r="CT295" s="40">
        <f t="shared" si="350"/>
        <v>3</v>
      </c>
      <c r="CU295">
        <v>1</v>
      </c>
      <c r="CV295" t="s">
        <v>83</v>
      </c>
      <c r="CW295">
        <v>2</v>
      </c>
      <c r="CX295" s="40">
        <f t="shared" si="351"/>
        <v>0</v>
      </c>
      <c r="CY295">
        <v>1</v>
      </c>
      <c r="CZ295" t="s">
        <v>83</v>
      </c>
      <c r="DA295">
        <v>3</v>
      </c>
      <c r="DB295" s="40">
        <f t="shared" si="352"/>
        <v>0</v>
      </c>
      <c r="DC295" s="24">
        <f t="shared" si="353"/>
        <v>10</v>
      </c>
      <c r="DD295" s="14">
        <v>5</v>
      </c>
      <c r="DE295" t="s">
        <v>83</v>
      </c>
      <c r="DF295">
        <v>0</v>
      </c>
      <c r="DG295" s="40">
        <f t="shared" si="383"/>
        <v>0</v>
      </c>
      <c r="DH295">
        <v>2</v>
      </c>
      <c r="DI295" t="s">
        <v>83</v>
      </c>
      <c r="DJ295">
        <v>1</v>
      </c>
      <c r="DK295" s="40">
        <f t="shared" si="323"/>
        <v>3</v>
      </c>
      <c r="DL295">
        <v>1</v>
      </c>
      <c r="DM295" t="s">
        <v>83</v>
      </c>
      <c r="DN295">
        <v>1</v>
      </c>
      <c r="DO295" s="40">
        <f t="shared" si="354"/>
        <v>0</v>
      </c>
      <c r="DP295">
        <v>1</v>
      </c>
      <c r="DQ295" t="s">
        <v>83</v>
      </c>
      <c r="DR295">
        <v>2</v>
      </c>
      <c r="DS295" s="40">
        <f t="shared" si="314"/>
        <v>0</v>
      </c>
      <c r="DT295">
        <v>1</v>
      </c>
      <c r="DU295" t="s">
        <v>83</v>
      </c>
      <c r="DV295">
        <v>3</v>
      </c>
      <c r="DW295" s="40">
        <f t="shared" si="315"/>
        <v>1</v>
      </c>
      <c r="DX295">
        <v>1</v>
      </c>
      <c r="DY295" t="s">
        <v>83</v>
      </c>
      <c r="DZ295">
        <v>3</v>
      </c>
      <c r="EA295" s="39">
        <f t="shared" si="355"/>
        <v>4</v>
      </c>
      <c r="EB295" s="24">
        <f t="shared" si="324"/>
        <v>8</v>
      </c>
      <c r="EC295" s="14">
        <v>0</v>
      </c>
      <c r="ED295" t="s">
        <v>83</v>
      </c>
      <c r="EE295">
        <v>1</v>
      </c>
      <c r="EF295" s="40">
        <f t="shared" si="356"/>
        <v>0</v>
      </c>
      <c r="EG295">
        <v>1</v>
      </c>
      <c r="EH295" t="s">
        <v>83</v>
      </c>
      <c r="EI295">
        <v>1</v>
      </c>
      <c r="EJ295" s="40">
        <f t="shared" si="357"/>
        <v>0</v>
      </c>
      <c r="EK295">
        <v>2</v>
      </c>
      <c r="EL295" t="s">
        <v>83</v>
      </c>
      <c r="EM295">
        <v>1</v>
      </c>
      <c r="EN295" s="40">
        <f t="shared" si="388"/>
        <v>0</v>
      </c>
      <c r="EO295">
        <v>1</v>
      </c>
      <c r="EP295" t="s">
        <v>83</v>
      </c>
      <c r="EQ295">
        <v>0</v>
      </c>
      <c r="ER295" s="40">
        <f t="shared" si="358"/>
        <v>3</v>
      </c>
      <c r="ES295">
        <v>2</v>
      </c>
      <c r="ET295" t="s">
        <v>83</v>
      </c>
      <c r="EU295">
        <v>1</v>
      </c>
      <c r="EV295" s="40">
        <f t="shared" si="359"/>
        <v>0</v>
      </c>
      <c r="EW295">
        <v>1</v>
      </c>
      <c r="EX295" t="s">
        <v>83</v>
      </c>
      <c r="EY295">
        <v>2</v>
      </c>
      <c r="EZ295" s="40">
        <f t="shared" si="360"/>
        <v>6</v>
      </c>
      <c r="FA295" s="24">
        <f t="shared" si="361"/>
        <v>9</v>
      </c>
      <c r="FB295" s="14">
        <v>2</v>
      </c>
      <c r="FC295" t="s">
        <v>83</v>
      </c>
      <c r="FD295">
        <v>0</v>
      </c>
      <c r="FE295" s="40">
        <f t="shared" si="362"/>
        <v>3</v>
      </c>
      <c r="FF295">
        <v>3</v>
      </c>
      <c r="FG295" t="s">
        <v>83</v>
      </c>
      <c r="FH295">
        <v>1</v>
      </c>
      <c r="FI295" s="40">
        <f t="shared" si="363"/>
        <v>4</v>
      </c>
      <c r="FJ295">
        <v>1</v>
      </c>
      <c r="FK295" t="s">
        <v>83</v>
      </c>
      <c r="FL295">
        <v>2</v>
      </c>
      <c r="FM295" s="40">
        <f t="shared" si="364"/>
        <v>0</v>
      </c>
      <c r="FN295">
        <v>3</v>
      </c>
      <c r="FO295" t="s">
        <v>83</v>
      </c>
      <c r="FP295">
        <v>1</v>
      </c>
      <c r="FQ295" s="40">
        <f t="shared" si="325"/>
        <v>3</v>
      </c>
      <c r="FR295">
        <v>1</v>
      </c>
      <c r="FS295" t="s">
        <v>83</v>
      </c>
      <c r="FT295">
        <v>0</v>
      </c>
      <c r="FU295" s="40">
        <f t="shared" si="365"/>
        <v>0</v>
      </c>
      <c r="FV295">
        <v>1</v>
      </c>
      <c r="FW295" t="s">
        <v>83</v>
      </c>
      <c r="FX295">
        <v>3</v>
      </c>
      <c r="FY295" s="40">
        <f t="shared" si="326"/>
        <v>0</v>
      </c>
      <c r="FZ295" s="24">
        <f t="shared" si="327"/>
        <v>10</v>
      </c>
      <c r="GA295" s="14">
        <v>1</v>
      </c>
      <c r="GB295" t="s">
        <v>83</v>
      </c>
      <c r="GC295">
        <v>2</v>
      </c>
      <c r="GD295" s="40">
        <f t="shared" si="366"/>
        <v>0</v>
      </c>
      <c r="GE295">
        <v>3</v>
      </c>
      <c r="GF295" t="s">
        <v>83</v>
      </c>
      <c r="GG295">
        <v>1</v>
      </c>
      <c r="GH295" s="40">
        <f t="shared" si="390"/>
        <v>3</v>
      </c>
      <c r="GI295">
        <v>1</v>
      </c>
      <c r="GJ295" t="s">
        <v>83</v>
      </c>
      <c r="GK295">
        <v>0</v>
      </c>
      <c r="GL295" s="40">
        <f t="shared" si="367"/>
        <v>0</v>
      </c>
      <c r="GM295">
        <v>3</v>
      </c>
      <c r="GN295" t="s">
        <v>83</v>
      </c>
      <c r="GO295">
        <v>0</v>
      </c>
      <c r="GP295" s="40">
        <f t="shared" si="368"/>
        <v>3</v>
      </c>
      <c r="GQ295">
        <v>1</v>
      </c>
      <c r="GR295" t="s">
        <v>83</v>
      </c>
      <c r="GS295">
        <v>0</v>
      </c>
      <c r="GT295" s="40">
        <f t="shared" si="328"/>
        <v>0</v>
      </c>
      <c r="GU295">
        <v>0</v>
      </c>
      <c r="GV295" t="s">
        <v>83</v>
      </c>
      <c r="GW295">
        <v>3</v>
      </c>
      <c r="GX295" s="40">
        <f t="shared" si="369"/>
        <v>0</v>
      </c>
      <c r="GY295" s="24">
        <f t="shared" si="370"/>
        <v>6</v>
      </c>
      <c r="GZ295" s="28">
        <f t="shared" si="329"/>
        <v>82</v>
      </c>
      <c r="HA295" t="s">
        <v>84</v>
      </c>
      <c r="HB295">
        <f t="shared" si="330"/>
        <v>9</v>
      </c>
      <c r="HC295" t="s">
        <v>85</v>
      </c>
      <c r="HD295">
        <f t="shared" si="384"/>
        <v>9</v>
      </c>
      <c r="HE295" t="s">
        <v>93</v>
      </c>
      <c r="HF295">
        <f t="shared" si="331"/>
        <v>9</v>
      </c>
      <c r="HG295" t="s">
        <v>94</v>
      </c>
      <c r="HH295">
        <f t="shared" si="389"/>
        <v>9</v>
      </c>
      <c r="HI295" t="s">
        <v>88</v>
      </c>
      <c r="HJ295">
        <f t="shared" si="371"/>
        <v>0</v>
      </c>
      <c r="HK295" t="s">
        <v>95</v>
      </c>
      <c r="HL295">
        <f t="shared" si="372"/>
        <v>5</v>
      </c>
      <c r="HM295" t="s">
        <v>90</v>
      </c>
      <c r="HN295">
        <f t="shared" si="332"/>
        <v>9</v>
      </c>
      <c r="HO295" t="s">
        <v>96</v>
      </c>
      <c r="HP295">
        <f t="shared" si="373"/>
        <v>9</v>
      </c>
      <c r="HQ295" t="s">
        <v>132</v>
      </c>
      <c r="HR295" s="1">
        <f t="shared" si="374"/>
        <v>6</v>
      </c>
      <c r="HS295" t="s">
        <v>181</v>
      </c>
      <c r="HT295" s="1">
        <f t="shared" si="375"/>
        <v>0</v>
      </c>
      <c r="HU295" t="s">
        <v>86</v>
      </c>
      <c r="HV295" s="1">
        <f t="shared" si="376"/>
        <v>6</v>
      </c>
      <c r="HW295" t="s">
        <v>129</v>
      </c>
      <c r="HX295" s="1">
        <f t="shared" si="377"/>
        <v>0</v>
      </c>
      <c r="HY295" t="s">
        <v>130</v>
      </c>
      <c r="HZ295" s="1">
        <f t="shared" si="378"/>
        <v>6</v>
      </c>
      <c r="IA295" t="s">
        <v>131</v>
      </c>
      <c r="IB295" s="1">
        <f t="shared" si="379"/>
        <v>0</v>
      </c>
      <c r="IC295" t="s">
        <v>134</v>
      </c>
      <c r="ID295" s="1">
        <f t="shared" si="380"/>
        <v>6</v>
      </c>
      <c r="IE295" t="s">
        <v>91</v>
      </c>
      <c r="IF295" s="1">
        <f t="shared" si="381"/>
        <v>6</v>
      </c>
      <c r="IG295">
        <f t="shared" si="386"/>
        <v>89</v>
      </c>
      <c r="IH295" s="1">
        <f t="shared" si="382"/>
        <v>171</v>
      </c>
    </row>
    <row r="296" spans="1:242" ht="14.65" thickBot="1" x14ac:dyDescent="0.5">
      <c r="A296" s="1">
        <v>293</v>
      </c>
      <c r="B296" s="45">
        <f t="shared" si="317"/>
        <v>401</v>
      </c>
      <c r="C296" s="14" t="s">
        <v>761</v>
      </c>
      <c r="D296" t="s">
        <v>762</v>
      </c>
      <c r="E296" s="15" t="s">
        <v>748</v>
      </c>
      <c r="F296" s="28">
        <f t="shared" si="318"/>
        <v>152</v>
      </c>
      <c r="H296" s="14">
        <v>1</v>
      </c>
      <c r="I296" t="s">
        <v>83</v>
      </c>
      <c r="J296">
        <v>2</v>
      </c>
      <c r="K296" s="40">
        <f t="shared" si="333"/>
        <v>3</v>
      </c>
      <c r="L296">
        <v>2</v>
      </c>
      <c r="M296" t="s">
        <v>83</v>
      </c>
      <c r="N296">
        <v>2</v>
      </c>
      <c r="O296" s="40">
        <f t="shared" si="387"/>
        <v>0</v>
      </c>
      <c r="P296">
        <v>0</v>
      </c>
      <c r="Q296" t="s">
        <v>83</v>
      </c>
      <c r="R296">
        <v>3</v>
      </c>
      <c r="S296" s="40">
        <f t="shared" si="334"/>
        <v>3</v>
      </c>
      <c r="T296">
        <v>4</v>
      </c>
      <c r="U296" t="s">
        <v>83</v>
      </c>
      <c r="V296">
        <v>1</v>
      </c>
      <c r="W296" s="40">
        <f t="shared" si="319"/>
        <v>0</v>
      </c>
      <c r="X296">
        <v>1</v>
      </c>
      <c r="Y296" t="s">
        <v>83</v>
      </c>
      <c r="Z296">
        <v>3</v>
      </c>
      <c r="AA296" s="40">
        <f t="shared" si="320"/>
        <v>3</v>
      </c>
      <c r="AB296">
        <v>2</v>
      </c>
      <c r="AC296" t="s">
        <v>83</v>
      </c>
      <c r="AD296">
        <v>0</v>
      </c>
      <c r="AE296" s="40">
        <f t="shared" si="335"/>
        <v>6</v>
      </c>
      <c r="AF296" s="24">
        <f t="shared" si="336"/>
        <v>15</v>
      </c>
      <c r="AG296" s="14">
        <v>3</v>
      </c>
      <c r="AH296" t="s">
        <v>83</v>
      </c>
      <c r="AI296">
        <v>1</v>
      </c>
      <c r="AJ296" s="40">
        <f t="shared" si="385"/>
        <v>3</v>
      </c>
      <c r="AK296">
        <v>0</v>
      </c>
      <c r="AL296" t="s">
        <v>83</v>
      </c>
      <c r="AM296">
        <v>1</v>
      </c>
      <c r="AN296" s="40">
        <f t="shared" si="337"/>
        <v>0</v>
      </c>
      <c r="AO296">
        <v>2</v>
      </c>
      <c r="AP296" t="s">
        <v>83</v>
      </c>
      <c r="AQ296">
        <v>0</v>
      </c>
      <c r="AR296" s="40">
        <f t="shared" si="316"/>
        <v>0</v>
      </c>
      <c r="AS296">
        <v>2</v>
      </c>
      <c r="AT296" t="s">
        <v>83</v>
      </c>
      <c r="AU296">
        <v>1</v>
      </c>
      <c r="AV296" s="40">
        <f t="shared" si="338"/>
        <v>0</v>
      </c>
      <c r="AW296">
        <v>0</v>
      </c>
      <c r="AX296" t="s">
        <v>83</v>
      </c>
      <c r="AY296">
        <v>3</v>
      </c>
      <c r="AZ296" s="40">
        <f t="shared" si="339"/>
        <v>6</v>
      </c>
      <c r="BA296">
        <v>2</v>
      </c>
      <c r="BB296" t="s">
        <v>83</v>
      </c>
      <c r="BC296">
        <v>2</v>
      </c>
      <c r="BD296" s="40">
        <f t="shared" si="321"/>
        <v>0</v>
      </c>
      <c r="BE296" s="24">
        <f t="shared" si="340"/>
        <v>9</v>
      </c>
      <c r="BF296" s="14">
        <v>3</v>
      </c>
      <c r="BG296" t="s">
        <v>83</v>
      </c>
      <c r="BH296">
        <v>0</v>
      </c>
      <c r="BI296" s="40">
        <f t="shared" si="341"/>
        <v>0</v>
      </c>
      <c r="BJ296">
        <v>0</v>
      </c>
      <c r="BK296" t="s">
        <v>83</v>
      </c>
      <c r="BL296">
        <v>2</v>
      </c>
      <c r="BM296" s="40">
        <f t="shared" si="342"/>
        <v>0</v>
      </c>
      <c r="BN296">
        <v>3</v>
      </c>
      <c r="BO296" t="s">
        <v>83</v>
      </c>
      <c r="BP296">
        <v>1</v>
      </c>
      <c r="BQ296" s="40">
        <f t="shared" si="322"/>
        <v>4</v>
      </c>
      <c r="BR296">
        <v>2</v>
      </c>
      <c r="BS296" t="s">
        <v>83</v>
      </c>
      <c r="BT296">
        <v>1</v>
      </c>
      <c r="BU296" s="40">
        <f t="shared" si="343"/>
        <v>3</v>
      </c>
      <c r="BV296">
        <v>1</v>
      </c>
      <c r="BW296" t="s">
        <v>83</v>
      </c>
      <c r="BX296">
        <v>1</v>
      </c>
      <c r="BY296" s="40">
        <f t="shared" si="344"/>
        <v>0</v>
      </c>
      <c r="BZ296">
        <v>0</v>
      </c>
      <c r="CA296" t="s">
        <v>83</v>
      </c>
      <c r="CB296">
        <v>2</v>
      </c>
      <c r="CC296" s="40">
        <f t="shared" si="345"/>
        <v>3</v>
      </c>
      <c r="CD296" s="24">
        <f t="shared" si="346"/>
        <v>10</v>
      </c>
      <c r="CE296" s="14">
        <v>2</v>
      </c>
      <c r="CF296" t="s">
        <v>83</v>
      </c>
      <c r="CG296">
        <v>0</v>
      </c>
      <c r="CH296" s="40">
        <f t="shared" si="347"/>
        <v>0</v>
      </c>
      <c r="CI296">
        <v>2</v>
      </c>
      <c r="CJ296" t="s">
        <v>83</v>
      </c>
      <c r="CK296">
        <v>0</v>
      </c>
      <c r="CL296" s="40">
        <f t="shared" si="348"/>
        <v>3</v>
      </c>
      <c r="CM296">
        <v>1</v>
      </c>
      <c r="CN296" t="s">
        <v>83</v>
      </c>
      <c r="CO296">
        <v>2</v>
      </c>
      <c r="CP296" s="40">
        <f t="shared" si="349"/>
        <v>4</v>
      </c>
      <c r="CQ296">
        <v>2</v>
      </c>
      <c r="CR296" t="s">
        <v>83</v>
      </c>
      <c r="CS296">
        <v>2</v>
      </c>
      <c r="CT296" s="40">
        <f t="shared" si="350"/>
        <v>0</v>
      </c>
      <c r="CU296">
        <v>1</v>
      </c>
      <c r="CV296" t="s">
        <v>83</v>
      </c>
      <c r="CW296">
        <v>3</v>
      </c>
      <c r="CX296" s="40">
        <f t="shared" si="351"/>
        <v>0</v>
      </c>
      <c r="CY296">
        <v>1</v>
      </c>
      <c r="CZ296" t="s">
        <v>83</v>
      </c>
      <c r="DA296">
        <v>2</v>
      </c>
      <c r="DB296" s="40">
        <f t="shared" si="352"/>
        <v>0</v>
      </c>
      <c r="DC296" s="24">
        <f t="shared" si="353"/>
        <v>7</v>
      </c>
      <c r="DD296" s="14">
        <v>2</v>
      </c>
      <c r="DE296" t="s">
        <v>83</v>
      </c>
      <c r="DF296">
        <v>0</v>
      </c>
      <c r="DG296" s="40">
        <f t="shared" si="383"/>
        <v>0</v>
      </c>
      <c r="DH296">
        <v>3</v>
      </c>
      <c r="DI296" t="s">
        <v>83</v>
      </c>
      <c r="DJ296">
        <v>1</v>
      </c>
      <c r="DK296" s="40">
        <f t="shared" si="323"/>
        <v>3</v>
      </c>
      <c r="DL296">
        <v>1</v>
      </c>
      <c r="DM296" t="s">
        <v>83</v>
      </c>
      <c r="DN296">
        <v>1</v>
      </c>
      <c r="DO296" s="40">
        <f t="shared" si="354"/>
        <v>0</v>
      </c>
      <c r="DP296">
        <v>0</v>
      </c>
      <c r="DQ296" t="s">
        <v>83</v>
      </c>
      <c r="DR296">
        <v>2</v>
      </c>
      <c r="DS296" s="40">
        <f t="shared" si="314"/>
        <v>0</v>
      </c>
      <c r="DT296">
        <v>0</v>
      </c>
      <c r="DU296" t="s">
        <v>83</v>
      </c>
      <c r="DV296">
        <v>2</v>
      </c>
      <c r="DW296" s="40">
        <f t="shared" si="315"/>
        <v>1</v>
      </c>
      <c r="DX296">
        <v>1</v>
      </c>
      <c r="DY296" t="s">
        <v>83</v>
      </c>
      <c r="DZ296">
        <v>2</v>
      </c>
      <c r="EA296" s="39">
        <f t="shared" si="355"/>
        <v>3</v>
      </c>
      <c r="EB296" s="24">
        <f t="shared" si="324"/>
        <v>7</v>
      </c>
      <c r="EC296" s="14">
        <v>1</v>
      </c>
      <c r="ED296" t="s">
        <v>83</v>
      </c>
      <c r="EE296">
        <v>3</v>
      </c>
      <c r="EF296" s="40">
        <f t="shared" si="356"/>
        <v>0</v>
      </c>
      <c r="EG296">
        <v>2</v>
      </c>
      <c r="EH296" t="s">
        <v>83</v>
      </c>
      <c r="EI296">
        <v>0</v>
      </c>
      <c r="EJ296" s="40">
        <f t="shared" si="357"/>
        <v>3</v>
      </c>
      <c r="EK296">
        <v>4</v>
      </c>
      <c r="EL296" t="s">
        <v>83</v>
      </c>
      <c r="EM296">
        <v>1</v>
      </c>
      <c r="EN296" s="40">
        <f t="shared" si="388"/>
        <v>0</v>
      </c>
      <c r="EO296">
        <v>2</v>
      </c>
      <c r="EP296" t="s">
        <v>83</v>
      </c>
      <c r="EQ296">
        <v>0</v>
      </c>
      <c r="ER296" s="40">
        <f t="shared" si="358"/>
        <v>3</v>
      </c>
      <c r="ES296">
        <v>2</v>
      </c>
      <c r="ET296" t="s">
        <v>83</v>
      </c>
      <c r="EU296">
        <v>2</v>
      </c>
      <c r="EV296" s="40">
        <f t="shared" si="359"/>
        <v>3</v>
      </c>
      <c r="EW296">
        <v>1</v>
      </c>
      <c r="EX296" t="s">
        <v>83</v>
      </c>
      <c r="EY296">
        <v>1</v>
      </c>
      <c r="EZ296" s="40">
        <f t="shared" si="360"/>
        <v>3</v>
      </c>
      <c r="FA296" s="24">
        <f t="shared" si="361"/>
        <v>12</v>
      </c>
      <c r="FB296" s="14">
        <v>1</v>
      </c>
      <c r="FC296" t="s">
        <v>83</v>
      </c>
      <c r="FD296">
        <v>1</v>
      </c>
      <c r="FE296" s="40">
        <f t="shared" si="362"/>
        <v>0</v>
      </c>
      <c r="FF296">
        <v>3</v>
      </c>
      <c r="FG296" t="s">
        <v>83</v>
      </c>
      <c r="FH296">
        <v>1</v>
      </c>
      <c r="FI296" s="40">
        <f t="shared" si="363"/>
        <v>4</v>
      </c>
      <c r="FJ296">
        <v>0</v>
      </c>
      <c r="FK296" t="s">
        <v>83</v>
      </c>
      <c r="FL296">
        <v>2</v>
      </c>
      <c r="FM296" s="40">
        <f t="shared" si="364"/>
        <v>0</v>
      </c>
      <c r="FN296">
        <v>3</v>
      </c>
      <c r="FO296" t="s">
        <v>83</v>
      </c>
      <c r="FP296">
        <v>1</v>
      </c>
      <c r="FQ296" s="40">
        <f t="shared" si="325"/>
        <v>3</v>
      </c>
      <c r="FR296">
        <v>2</v>
      </c>
      <c r="FS296" t="s">
        <v>83</v>
      </c>
      <c r="FT296">
        <v>2</v>
      </c>
      <c r="FU296" s="40">
        <f t="shared" si="365"/>
        <v>0</v>
      </c>
      <c r="FV296">
        <v>1</v>
      </c>
      <c r="FW296" t="s">
        <v>83</v>
      </c>
      <c r="FX296">
        <v>4</v>
      </c>
      <c r="FY296" s="40">
        <f t="shared" si="326"/>
        <v>0</v>
      </c>
      <c r="FZ296" s="24">
        <f t="shared" si="327"/>
        <v>7</v>
      </c>
      <c r="GA296" s="14">
        <v>2</v>
      </c>
      <c r="GB296" t="s">
        <v>83</v>
      </c>
      <c r="GC296">
        <v>0</v>
      </c>
      <c r="GD296" s="40">
        <f t="shared" si="366"/>
        <v>0</v>
      </c>
      <c r="GE296">
        <v>3</v>
      </c>
      <c r="GF296" t="s">
        <v>83</v>
      </c>
      <c r="GG296">
        <v>1</v>
      </c>
      <c r="GH296" s="40">
        <f t="shared" si="390"/>
        <v>3</v>
      </c>
      <c r="GI296">
        <v>2</v>
      </c>
      <c r="GJ296" t="s">
        <v>83</v>
      </c>
      <c r="GK296">
        <v>1</v>
      </c>
      <c r="GL296" s="40">
        <f t="shared" si="367"/>
        <v>0</v>
      </c>
      <c r="GM296">
        <v>2</v>
      </c>
      <c r="GN296" t="s">
        <v>83</v>
      </c>
      <c r="GO296">
        <v>2</v>
      </c>
      <c r="GP296" s="40">
        <f t="shared" si="368"/>
        <v>0</v>
      </c>
      <c r="GQ296">
        <v>1</v>
      </c>
      <c r="GR296" t="s">
        <v>83</v>
      </c>
      <c r="GS296">
        <v>3</v>
      </c>
      <c r="GT296" s="40">
        <f t="shared" si="328"/>
        <v>4</v>
      </c>
      <c r="GU296">
        <v>1</v>
      </c>
      <c r="GV296" t="s">
        <v>83</v>
      </c>
      <c r="GW296">
        <v>2</v>
      </c>
      <c r="GX296" s="40">
        <f t="shared" si="369"/>
        <v>0</v>
      </c>
      <c r="GY296" s="24">
        <f t="shared" si="370"/>
        <v>7</v>
      </c>
      <c r="GZ296" s="28">
        <f t="shared" si="329"/>
        <v>74</v>
      </c>
      <c r="HA296" t="s">
        <v>84</v>
      </c>
      <c r="HB296">
        <f t="shared" si="330"/>
        <v>9</v>
      </c>
      <c r="HC296" t="s">
        <v>85</v>
      </c>
      <c r="HD296">
        <f t="shared" si="384"/>
        <v>9</v>
      </c>
      <c r="HE296" t="s">
        <v>93</v>
      </c>
      <c r="HF296">
        <f t="shared" si="331"/>
        <v>9</v>
      </c>
      <c r="HG296" t="s">
        <v>94</v>
      </c>
      <c r="HH296">
        <f t="shared" si="389"/>
        <v>9</v>
      </c>
      <c r="HI296" t="s">
        <v>88</v>
      </c>
      <c r="HJ296">
        <f t="shared" si="371"/>
        <v>0</v>
      </c>
      <c r="HK296" t="s">
        <v>131</v>
      </c>
      <c r="HL296">
        <f t="shared" si="372"/>
        <v>0</v>
      </c>
      <c r="HM296" t="s">
        <v>90</v>
      </c>
      <c r="HN296">
        <f t="shared" si="332"/>
        <v>9</v>
      </c>
      <c r="HO296" t="s">
        <v>96</v>
      </c>
      <c r="HP296">
        <f t="shared" si="373"/>
        <v>9</v>
      </c>
      <c r="HQ296" t="s">
        <v>132</v>
      </c>
      <c r="HR296" s="1">
        <f t="shared" si="374"/>
        <v>6</v>
      </c>
      <c r="HS296" t="s">
        <v>92</v>
      </c>
      <c r="HT296" s="1">
        <f t="shared" si="375"/>
        <v>0</v>
      </c>
      <c r="HU296" t="s">
        <v>86</v>
      </c>
      <c r="HV296" s="1">
        <f t="shared" si="376"/>
        <v>6</v>
      </c>
      <c r="HW296" t="s">
        <v>129</v>
      </c>
      <c r="HX296" s="1">
        <f t="shared" si="377"/>
        <v>0</v>
      </c>
      <c r="HY296" t="s">
        <v>130</v>
      </c>
      <c r="HZ296" s="1">
        <f t="shared" si="378"/>
        <v>6</v>
      </c>
      <c r="IA296" t="s">
        <v>95</v>
      </c>
      <c r="IB296" s="1">
        <f t="shared" si="379"/>
        <v>6</v>
      </c>
      <c r="IC296" t="s">
        <v>150</v>
      </c>
      <c r="ID296" s="1">
        <f t="shared" si="380"/>
        <v>0</v>
      </c>
      <c r="IE296" t="s">
        <v>135</v>
      </c>
      <c r="IF296" s="1">
        <f t="shared" si="381"/>
        <v>0</v>
      </c>
      <c r="IG296">
        <f t="shared" si="386"/>
        <v>78</v>
      </c>
      <c r="IH296" s="1">
        <f t="shared" si="382"/>
        <v>152</v>
      </c>
    </row>
    <row r="297" spans="1:242" ht="14.65" thickBot="1" x14ac:dyDescent="0.5">
      <c r="A297" s="1">
        <v>294</v>
      </c>
      <c r="B297" s="45">
        <f t="shared" si="317"/>
        <v>527</v>
      </c>
      <c r="C297" s="14" t="s">
        <v>763</v>
      </c>
      <c r="D297" t="s">
        <v>764</v>
      </c>
      <c r="E297" s="15" t="s">
        <v>748</v>
      </c>
      <c r="F297" s="28">
        <f t="shared" si="318"/>
        <v>141</v>
      </c>
      <c r="H297" s="14">
        <v>1</v>
      </c>
      <c r="I297" t="s">
        <v>83</v>
      </c>
      <c r="J297">
        <v>2</v>
      </c>
      <c r="K297" s="40">
        <f t="shared" si="333"/>
        <v>3</v>
      </c>
      <c r="L297">
        <v>1</v>
      </c>
      <c r="M297" t="s">
        <v>83</v>
      </c>
      <c r="N297">
        <v>1</v>
      </c>
      <c r="O297" s="40">
        <f t="shared" si="387"/>
        <v>0</v>
      </c>
      <c r="P297">
        <v>0</v>
      </c>
      <c r="Q297" t="s">
        <v>83</v>
      </c>
      <c r="R297">
        <v>2</v>
      </c>
      <c r="S297" s="40">
        <f t="shared" si="334"/>
        <v>4</v>
      </c>
      <c r="T297">
        <v>4</v>
      </c>
      <c r="U297" t="s">
        <v>83</v>
      </c>
      <c r="V297">
        <v>1</v>
      </c>
      <c r="W297" s="40">
        <f t="shared" si="319"/>
        <v>0</v>
      </c>
      <c r="X297">
        <v>0</v>
      </c>
      <c r="Y297" t="s">
        <v>83</v>
      </c>
      <c r="Z297">
        <v>2</v>
      </c>
      <c r="AA297" s="40">
        <f t="shared" si="320"/>
        <v>3</v>
      </c>
      <c r="AB297">
        <v>3</v>
      </c>
      <c r="AC297" t="s">
        <v>83</v>
      </c>
      <c r="AD297">
        <v>0</v>
      </c>
      <c r="AE297" s="40">
        <f t="shared" si="335"/>
        <v>3</v>
      </c>
      <c r="AF297" s="24">
        <f t="shared" si="336"/>
        <v>13</v>
      </c>
      <c r="AG297" s="14">
        <v>4</v>
      </c>
      <c r="AH297" t="s">
        <v>83</v>
      </c>
      <c r="AI297">
        <v>0</v>
      </c>
      <c r="AJ297" s="40">
        <f t="shared" si="385"/>
        <v>4</v>
      </c>
      <c r="AK297">
        <v>1</v>
      </c>
      <c r="AL297" t="s">
        <v>83</v>
      </c>
      <c r="AM297">
        <v>1</v>
      </c>
      <c r="AN297" s="40">
        <f t="shared" si="337"/>
        <v>6</v>
      </c>
      <c r="AO297">
        <v>1</v>
      </c>
      <c r="AP297" t="s">
        <v>83</v>
      </c>
      <c r="AQ297">
        <v>0</v>
      </c>
      <c r="AR297" s="40">
        <f t="shared" si="316"/>
        <v>0</v>
      </c>
      <c r="AS297">
        <v>3</v>
      </c>
      <c r="AT297" t="s">
        <v>83</v>
      </c>
      <c r="AU297">
        <v>0</v>
      </c>
      <c r="AV297" s="40">
        <f t="shared" si="338"/>
        <v>0</v>
      </c>
      <c r="AW297">
        <v>1</v>
      </c>
      <c r="AX297" t="s">
        <v>83</v>
      </c>
      <c r="AY297">
        <v>2</v>
      </c>
      <c r="AZ297" s="40">
        <f t="shared" si="339"/>
        <v>3</v>
      </c>
      <c r="BA297">
        <v>1</v>
      </c>
      <c r="BB297" t="s">
        <v>83</v>
      </c>
      <c r="BC297">
        <v>1</v>
      </c>
      <c r="BD297" s="40">
        <f t="shared" si="321"/>
        <v>0</v>
      </c>
      <c r="BE297" s="24">
        <f t="shared" si="340"/>
        <v>13</v>
      </c>
      <c r="BF297" s="14">
        <v>3</v>
      </c>
      <c r="BG297" t="s">
        <v>83</v>
      </c>
      <c r="BH297">
        <v>0</v>
      </c>
      <c r="BI297" s="40">
        <f t="shared" si="341"/>
        <v>0</v>
      </c>
      <c r="BJ297">
        <v>1</v>
      </c>
      <c r="BK297" t="s">
        <v>83</v>
      </c>
      <c r="BL297">
        <v>0</v>
      </c>
      <c r="BM297" s="40">
        <f t="shared" si="342"/>
        <v>0</v>
      </c>
      <c r="BN297">
        <v>2</v>
      </c>
      <c r="BO297" t="s">
        <v>83</v>
      </c>
      <c r="BP297">
        <v>0</v>
      </c>
      <c r="BQ297" s="40">
        <f t="shared" si="322"/>
        <v>6</v>
      </c>
      <c r="BR297">
        <v>3</v>
      </c>
      <c r="BS297" t="s">
        <v>83</v>
      </c>
      <c r="BT297">
        <v>1</v>
      </c>
      <c r="BU297" s="40">
        <f t="shared" si="343"/>
        <v>4</v>
      </c>
      <c r="BV297">
        <v>1</v>
      </c>
      <c r="BW297" t="s">
        <v>83</v>
      </c>
      <c r="BX297">
        <v>3</v>
      </c>
      <c r="BY297" s="40">
        <f t="shared" si="344"/>
        <v>4</v>
      </c>
      <c r="BZ297">
        <v>1</v>
      </c>
      <c r="CA297" t="s">
        <v>83</v>
      </c>
      <c r="CB297">
        <v>1</v>
      </c>
      <c r="CC297" s="40">
        <f t="shared" si="345"/>
        <v>0</v>
      </c>
      <c r="CD297" s="24">
        <f t="shared" si="346"/>
        <v>14</v>
      </c>
      <c r="CE297" s="14">
        <v>2</v>
      </c>
      <c r="CF297" t="s">
        <v>83</v>
      </c>
      <c r="CG297">
        <v>0</v>
      </c>
      <c r="CH297" s="40">
        <f t="shared" si="347"/>
        <v>0</v>
      </c>
      <c r="CI297">
        <v>3</v>
      </c>
      <c r="CJ297" t="s">
        <v>83</v>
      </c>
      <c r="CK297">
        <v>1</v>
      </c>
      <c r="CL297" s="40">
        <f t="shared" si="348"/>
        <v>3</v>
      </c>
      <c r="CM297">
        <v>0</v>
      </c>
      <c r="CN297" t="s">
        <v>83</v>
      </c>
      <c r="CO297">
        <v>1</v>
      </c>
      <c r="CP297" s="40">
        <f t="shared" si="349"/>
        <v>6</v>
      </c>
      <c r="CQ297">
        <v>1</v>
      </c>
      <c r="CR297" t="s">
        <v>83</v>
      </c>
      <c r="CS297">
        <v>0</v>
      </c>
      <c r="CT297" s="40">
        <f t="shared" si="350"/>
        <v>4</v>
      </c>
      <c r="CU297">
        <v>0</v>
      </c>
      <c r="CV297" t="s">
        <v>83</v>
      </c>
      <c r="CW297">
        <v>0</v>
      </c>
      <c r="CX297" s="40">
        <f t="shared" si="351"/>
        <v>0</v>
      </c>
      <c r="CY297">
        <v>0</v>
      </c>
      <c r="CZ297" t="s">
        <v>83</v>
      </c>
      <c r="DA297">
        <v>0</v>
      </c>
      <c r="DB297" s="40">
        <f t="shared" si="352"/>
        <v>0</v>
      </c>
      <c r="DC297" s="24">
        <f t="shared" si="353"/>
        <v>13</v>
      </c>
      <c r="DD297" s="14">
        <v>3</v>
      </c>
      <c r="DE297" t="s">
        <v>83</v>
      </c>
      <c r="DF297">
        <v>0</v>
      </c>
      <c r="DG297" s="40">
        <f t="shared" si="383"/>
        <v>0</v>
      </c>
      <c r="DH297">
        <v>4</v>
      </c>
      <c r="DI297" t="s">
        <v>83</v>
      </c>
      <c r="DJ297">
        <v>0</v>
      </c>
      <c r="DK297" s="40">
        <f t="shared" si="323"/>
        <v>3</v>
      </c>
      <c r="DL297">
        <v>2</v>
      </c>
      <c r="DM297" t="s">
        <v>83</v>
      </c>
      <c r="DN297">
        <v>1</v>
      </c>
      <c r="DO297" s="40">
        <f t="shared" si="354"/>
        <v>0</v>
      </c>
      <c r="DP297">
        <v>1</v>
      </c>
      <c r="DQ297" t="s">
        <v>83</v>
      </c>
      <c r="DR297">
        <v>2</v>
      </c>
      <c r="DS297" s="40">
        <f t="shared" si="314"/>
        <v>0</v>
      </c>
      <c r="DT297">
        <v>1</v>
      </c>
      <c r="DU297" t="s">
        <v>83</v>
      </c>
      <c r="DV297">
        <v>2</v>
      </c>
      <c r="DW297" s="40">
        <f t="shared" si="315"/>
        <v>1</v>
      </c>
      <c r="DX297">
        <v>1</v>
      </c>
      <c r="DY297" t="s">
        <v>83</v>
      </c>
      <c r="DZ297">
        <v>3</v>
      </c>
      <c r="EA297" s="39">
        <f t="shared" si="355"/>
        <v>4</v>
      </c>
      <c r="EB297" s="24">
        <f t="shared" si="324"/>
        <v>8</v>
      </c>
      <c r="EC297" s="14">
        <v>1</v>
      </c>
      <c r="ED297" t="s">
        <v>83</v>
      </c>
      <c r="EE297">
        <v>2</v>
      </c>
      <c r="EF297" s="40">
        <f t="shared" si="356"/>
        <v>0</v>
      </c>
      <c r="EG297">
        <v>1</v>
      </c>
      <c r="EH297" t="s">
        <v>83</v>
      </c>
      <c r="EI297">
        <v>1</v>
      </c>
      <c r="EJ297" s="40">
        <f t="shared" si="357"/>
        <v>0</v>
      </c>
      <c r="EK297">
        <v>3</v>
      </c>
      <c r="EL297" t="s">
        <v>83</v>
      </c>
      <c r="EM297">
        <v>0</v>
      </c>
      <c r="EN297" s="40">
        <f t="shared" si="388"/>
        <v>0</v>
      </c>
      <c r="EO297">
        <v>1</v>
      </c>
      <c r="EP297" t="s">
        <v>83</v>
      </c>
      <c r="EQ297">
        <v>1</v>
      </c>
      <c r="ER297" s="40">
        <f t="shared" si="358"/>
        <v>0</v>
      </c>
      <c r="ES297">
        <v>1</v>
      </c>
      <c r="ET297" t="s">
        <v>83</v>
      </c>
      <c r="EU297">
        <v>3</v>
      </c>
      <c r="EV297" s="40">
        <f t="shared" si="359"/>
        <v>0</v>
      </c>
      <c r="EW297">
        <v>1</v>
      </c>
      <c r="EX297" t="s">
        <v>83</v>
      </c>
      <c r="EY297">
        <v>1</v>
      </c>
      <c r="EZ297" s="40">
        <f t="shared" si="360"/>
        <v>0</v>
      </c>
      <c r="FA297" s="24">
        <f t="shared" si="361"/>
        <v>0</v>
      </c>
      <c r="FB297" s="14">
        <v>1</v>
      </c>
      <c r="FC297" t="s">
        <v>83</v>
      </c>
      <c r="FD297">
        <v>2</v>
      </c>
      <c r="FE297" s="40">
        <f t="shared" si="362"/>
        <v>0</v>
      </c>
      <c r="FF297">
        <v>4</v>
      </c>
      <c r="FG297" t="s">
        <v>83</v>
      </c>
      <c r="FH297">
        <v>2</v>
      </c>
      <c r="FI297" s="40">
        <f t="shared" si="363"/>
        <v>4</v>
      </c>
      <c r="FJ297">
        <v>0</v>
      </c>
      <c r="FK297" t="s">
        <v>83</v>
      </c>
      <c r="FL297">
        <v>1</v>
      </c>
      <c r="FM297" s="40">
        <f t="shared" si="364"/>
        <v>0</v>
      </c>
      <c r="FN297">
        <v>2</v>
      </c>
      <c r="FO297" t="s">
        <v>83</v>
      </c>
      <c r="FP297">
        <v>2</v>
      </c>
      <c r="FQ297" s="40">
        <f t="shared" si="325"/>
        <v>0</v>
      </c>
      <c r="FR297">
        <v>1</v>
      </c>
      <c r="FS297" t="s">
        <v>83</v>
      </c>
      <c r="FT297">
        <v>1</v>
      </c>
      <c r="FU297" s="40">
        <f t="shared" si="365"/>
        <v>0</v>
      </c>
      <c r="FV297">
        <v>0</v>
      </c>
      <c r="FW297" t="s">
        <v>83</v>
      </c>
      <c r="FX297">
        <v>7</v>
      </c>
      <c r="FY297" s="40">
        <f t="shared" si="326"/>
        <v>0</v>
      </c>
      <c r="FZ297" s="24">
        <f t="shared" si="327"/>
        <v>4</v>
      </c>
      <c r="GA297" s="14">
        <v>3</v>
      </c>
      <c r="GB297" t="s">
        <v>83</v>
      </c>
      <c r="GC297">
        <v>0</v>
      </c>
      <c r="GD297" s="40">
        <f t="shared" si="366"/>
        <v>0</v>
      </c>
      <c r="GE297">
        <v>0</v>
      </c>
      <c r="GF297" t="s">
        <v>83</v>
      </c>
      <c r="GG297">
        <v>0</v>
      </c>
      <c r="GH297" s="40">
        <f t="shared" si="390"/>
        <v>0</v>
      </c>
      <c r="GI297">
        <v>2</v>
      </c>
      <c r="GJ297" t="s">
        <v>83</v>
      </c>
      <c r="GK297">
        <v>1</v>
      </c>
      <c r="GL297" s="40">
        <f t="shared" si="367"/>
        <v>0</v>
      </c>
      <c r="GM297">
        <v>3</v>
      </c>
      <c r="GN297" t="s">
        <v>83</v>
      </c>
      <c r="GO297">
        <v>1</v>
      </c>
      <c r="GP297" s="40">
        <f t="shared" si="368"/>
        <v>4</v>
      </c>
      <c r="GQ297">
        <v>2</v>
      </c>
      <c r="GR297" t="s">
        <v>83</v>
      </c>
      <c r="GS297">
        <v>2</v>
      </c>
      <c r="GT297" s="40">
        <f t="shared" si="328"/>
        <v>0</v>
      </c>
      <c r="GU297">
        <v>2</v>
      </c>
      <c r="GV297" t="s">
        <v>83</v>
      </c>
      <c r="GW297">
        <v>3</v>
      </c>
      <c r="GX297" s="40">
        <f t="shared" si="369"/>
        <v>0</v>
      </c>
      <c r="GY297" s="24">
        <f t="shared" si="370"/>
        <v>4</v>
      </c>
      <c r="GZ297" s="28">
        <f t="shared" si="329"/>
        <v>69</v>
      </c>
      <c r="HA297" t="s">
        <v>84</v>
      </c>
      <c r="HB297">
        <f t="shared" si="330"/>
        <v>9</v>
      </c>
      <c r="HC297" t="s">
        <v>85</v>
      </c>
      <c r="HD297">
        <f t="shared" si="384"/>
        <v>9</v>
      </c>
      <c r="HE297" t="s">
        <v>93</v>
      </c>
      <c r="HF297">
        <f t="shared" si="331"/>
        <v>9</v>
      </c>
      <c r="HG297" t="s">
        <v>94</v>
      </c>
      <c r="HH297">
        <f t="shared" si="389"/>
        <v>9</v>
      </c>
      <c r="HI297" t="s">
        <v>88</v>
      </c>
      <c r="HJ297">
        <f t="shared" si="371"/>
        <v>0</v>
      </c>
      <c r="HK297" t="s">
        <v>131</v>
      </c>
      <c r="HL297">
        <f t="shared" si="372"/>
        <v>0</v>
      </c>
      <c r="HM297" t="s">
        <v>90</v>
      </c>
      <c r="HN297">
        <f t="shared" si="332"/>
        <v>9</v>
      </c>
      <c r="HO297" t="s">
        <v>96</v>
      </c>
      <c r="HP297">
        <f t="shared" si="373"/>
        <v>9</v>
      </c>
      <c r="HQ297" t="s">
        <v>132</v>
      </c>
      <c r="HR297" s="1">
        <f t="shared" si="374"/>
        <v>6</v>
      </c>
      <c r="HS297" t="s">
        <v>92</v>
      </c>
      <c r="HT297" s="1">
        <f t="shared" si="375"/>
        <v>0</v>
      </c>
      <c r="HU297" t="s">
        <v>86</v>
      </c>
      <c r="HV297" s="1">
        <f t="shared" si="376"/>
        <v>6</v>
      </c>
      <c r="HW297" t="s">
        <v>129</v>
      </c>
      <c r="HX297" s="1">
        <f t="shared" si="377"/>
        <v>0</v>
      </c>
      <c r="HY297" t="s">
        <v>130</v>
      </c>
      <c r="HZ297" s="1">
        <f t="shared" si="378"/>
        <v>6</v>
      </c>
      <c r="IA297" t="s">
        <v>142</v>
      </c>
      <c r="IB297" s="1">
        <f t="shared" si="379"/>
        <v>0</v>
      </c>
      <c r="IC297" t="s">
        <v>166</v>
      </c>
      <c r="ID297" s="1">
        <f t="shared" si="380"/>
        <v>0</v>
      </c>
      <c r="IE297" t="s">
        <v>135</v>
      </c>
      <c r="IF297" s="1">
        <f t="shared" si="381"/>
        <v>0</v>
      </c>
      <c r="IG297">
        <f t="shared" si="386"/>
        <v>72</v>
      </c>
      <c r="IH297" s="1">
        <f t="shared" si="382"/>
        <v>141</v>
      </c>
    </row>
    <row r="298" spans="1:242" ht="14.65" thickBot="1" x14ac:dyDescent="0.5">
      <c r="A298" s="1">
        <v>295</v>
      </c>
      <c r="B298" s="45">
        <f t="shared" si="317"/>
        <v>161</v>
      </c>
      <c r="C298" s="14" t="s">
        <v>766</v>
      </c>
      <c r="D298" t="s">
        <v>767</v>
      </c>
      <c r="E298" s="15" t="s">
        <v>748</v>
      </c>
      <c r="F298" s="28">
        <f t="shared" si="318"/>
        <v>170</v>
      </c>
      <c r="H298" s="14">
        <v>0</v>
      </c>
      <c r="I298" t="s">
        <v>83</v>
      </c>
      <c r="J298">
        <v>2</v>
      </c>
      <c r="K298" s="40">
        <f t="shared" si="333"/>
        <v>6</v>
      </c>
      <c r="L298">
        <v>1</v>
      </c>
      <c r="M298" t="s">
        <v>83</v>
      </c>
      <c r="N298">
        <v>3</v>
      </c>
      <c r="O298" s="40">
        <f t="shared" si="387"/>
        <v>4</v>
      </c>
      <c r="P298">
        <v>0</v>
      </c>
      <c r="Q298" t="s">
        <v>83</v>
      </c>
      <c r="R298">
        <v>1</v>
      </c>
      <c r="S298" s="40">
        <f t="shared" si="334"/>
        <v>3</v>
      </c>
      <c r="T298">
        <v>2</v>
      </c>
      <c r="U298" t="s">
        <v>83</v>
      </c>
      <c r="V298">
        <v>0</v>
      </c>
      <c r="W298" s="40">
        <f t="shared" si="319"/>
        <v>0</v>
      </c>
      <c r="X298">
        <v>1</v>
      </c>
      <c r="Y298" t="s">
        <v>83</v>
      </c>
      <c r="Z298">
        <v>0</v>
      </c>
      <c r="AA298" s="40">
        <f t="shared" si="320"/>
        <v>0</v>
      </c>
      <c r="AB298">
        <v>2</v>
      </c>
      <c r="AC298" t="s">
        <v>83</v>
      </c>
      <c r="AD298">
        <v>0</v>
      </c>
      <c r="AE298" s="40">
        <f t="shared" si="335"/>
        <v>6</v>
      </c>
      <c r="AF298" s="24">
        <f t="shared" si="336"/>
        <v>19</v>
      </c>
      <c r="AG298" s="14">
        <v>3</v>
      </c>
      <c r="AH298" t="s">
        <v>83</v>
      </c>
      <c r="AI298">
        <v>0</v>
      </c>
      <c r="AJ298" s="40">
        <f t="shared" si="385"/>
        <v>3</v>
      </c>
      <c r="AK298">
        <v>1</v>
      </c>
      <c r="AL298" t="s">
        <v>83</v>
      </c>
      <c r="AM298">
        <v>2</v>
      </c>
      <c r="AN298" s="40">
        <f t="shared" si="337"/>
        <v>0</v>
      </c>
      <c r="AO298">
        <v>2</v>
      </c>
      <c r="AP298" t="s">
        <v>83</v>
      </c>
      <c r="AQ298">
        <v>0</v>
      </c>
      <c r="AR298" s="40">
        <f t="shared" si="316"/>
        <v>0</v>
      </c>
      <c r="AS298">
        <v>2</v>
      </c>
      <c r="AT298" t="s">
        <v>83</v>
      </c>
      <c r="AU298">
        <v>0</v>
      </c>
      <c r="AV298" s="40">
        <f t="shared" si="338"/>
        <v>0</v>
      </c>
      <c r="AW298">
        <v>1</v>
      </c>
      <c r="AX298" t="s">
        <v>83</v>
      </c>
      <c r="AY298">
        <v>2</v>
      </c>
      <c r="AZ298" s="40">
        <f t="shared" si="339"/>
        <v>3</v>
      </c>
      <c r="BA298">
        <v>1</v>
      </c>
      <c r="BB298" t="s">
        <v>83</v>
      </c>
      <c r="BC298">
        <v>0</v>
      </c>
      <c r="BD298" s="40">
        <f t="shared" si="321"/>
        <v>0</v>
      </c>
      <c r="BE298" s="24">
        <f t="shared" si="340"/>
        <v>6</v>
      </c>
      <c r="BF298" s="14">
        <v>3</v>
      </c>
      <c r="BG298" t="s">
        <v>83</v>
      </c>
      <c r="BH298">
        <v>0</v>
      </c>
      <c r="BI298" s="40">
        <f t="shared" si="341"/>
        <v>0</v>
      </c>
      <c r="BJ298">
        <v>0</v>
      </c>
      <c r="BK298" t="s">
        <v>83</v>
      </c>
      <c r="BL298">
        <v>1</v>
      </c>
      <c r="BM298" s="40">
        <f t="shared" si="342"/>
        <v>0</v>
      </c>
      <c r="BN298">
        <v>2</v>
      </c>
      <c r="BO298" t="s">
        <v>83</v>
      </c>
      <c r="BP298">
        <v>1</v>
      </c>
      <c r="BQ298" s="40">
        <f t="shared" si="322"/>
        <v>3</v>
      </c>
      <c r="BR298">
        <v>2</v>
      </c>
      <c r="BS298" t="s">
        <v>83</v>
      </c>
      <c r="BT298">
        <v>1</v>
      </c>
      <c r="BU298" s="40">
        <f t="shared" si="343"/>
        <v>3</v>
      </c>
      <c r="BV298">
        <v>0</v>
      </c>
      <c r="BW298" t="s">
        <v>83</v>
      </c>
      <c r="BX298">
        <v>1</v>
      </c>
      <c r="BY298" s="40">
        <f t="shared" si="344"/>
        <v>3</v>
      </c>
      <c r="BZ298">
        <v>1</v>
      </c>
      <c r="CA298" t="s">
        <v>83</v>
      </c>
      <c r="CB298">
        <v>2</v>
      </c>
      <c r="CC298" s="40">
        <f t="shared" si="345"/>
        <v>6</v>
      </c>
      <c r="CD298" s="24">
        <f t="shared" si="346"/>
        <v>15</v>
      </c>
      <c r="CE298" s="14">
        <v>1</v>
      </c>
      <c r="CF298" t="s">
        <v>83</v>
      </c>
      <c r="CG298">
        <v>0</v>
      </c>
      <c r="CH298" s="40">
        <f t="shared" si="347"/>
        <v>0</v>
      </c>
      <c r="CI298">
        <v>3</v>
      </c>
      <c r="CJ298" t="s">
        <v>83</v>
      </c>
      <c r="CK298">
        <v>0</v>
      </c>
      <c r="CL298" s="40">
        <f t="shared" si="348"/>
        <v>4</v>
      </c>
      <c r="CM298">
        <v>1</v>
      </c>
      <c r="CN298" t="s">
        <v>83</v>
      </c>
      <c r="CO298">
        <v>1</v>
      </c>
      <c r="CP298" s="40">
        <f t="shared" si="349"/>
        <v>0</v>
      </c>
      <c r="CQ298">
        <v>2</v>
      </c>
      <c r="CR298" t="s">
        <v>83</v>
      </c>
      <c r="CS298">
        <v>1</v>
      </c>
      <c r="CT298" s="40">
        <f t="shared" si="350"/>
        <v>6</v>
      </c>
      <c r="CU298">
        <v>0</v>
      </c>
      <c r="CV298" t="s">
        <v>83</v>
      </c>
      <c r="CW298">
        <v>2</v>
      </c>
      <c r="CX298" s="40">
        <f t="shared" si="351"/>
        <v>0</v>
      </c>
      <c r="CY298">
        <v>1</v>
      </c>
      <c r="CZ298" t="s">
        <v>83</v>
      </c>
      <c r="DA298">
        <v>4</v>
      </c>
      <c r="DB298" s="40">
        <f t="shared" si="352"/>
        <v>0</v>
      </c>
      <c r="DC298" s="24">
        <f t="shared" si="353"/>
        <v>10</v>
      </c>
      <c r="DD298" s="14">
        <v>2</v>
      </c>
      <c r="DE298" t="s">
        <v>83</v>
      </c>
      <c r="DF298">
        <v>0</v>
      </c>
      <c r="DG298" s="40">
        <f t="shared" si="383"/>
        <v>0</v>
      </c>
      <c r="DH298">
        <v>2</v>
      </c>
      <c r="DI298" t="s">
        <v>83</v>
      </c>
      <c r="DJ298">
        <v>0</v>
      </c>
      <c r="DK298" s="40">
        <f t="shared" si="323"/>
        <v>3</v>
      </c>
      <c r="DL298">
        <v>1</v>
      </c>
      <c r="DM298" t="s">
        <v>83</v>
      </c>
      <c r="DN298">
        <v>1</v>
      </c>
      <c r="DO298" s="40">
        <f t="shared" si="354"/>
        <v>0</v>
      </c>
      <c r="DP298">
        <v>2</v>
      </c>
      <c r="DQ298" t="s">
        <v>83</v>
      </c>
      <c r="DR298">
        <v>3</v>
      </c>
      <c r="DS298" s="40">
        <f t="shared" si="314"/>
        <v>0</v>
      </c>
      <c r="DT298">
        <v>1</v>
      </c>
      <c r="DU298" t="s">
        <v>83</v>
      </c>
      <c r="DV298">
        <v>2</v>
      </c>
      <c r="DW298" s="40">
        <f t="shared" si="315"/>
        <v>1</v>
      </c>
      <c r="DX298">
        <v>0</v>
      </c>
      <c r="DY298" t="s">
        <v>83</v>
      </c>
      <c r="DZ298">
        <v>2</v>
      </c>
      <c r="EA298" s="39">
        <f t="shared" si="355"/>
        <v>4</v>
      </c>
      <c r="EB298" s="24">
        <f t="shared" si="324"/>
        <v>8</v>
      </c>
      <c r="EC298" s="14">
        <v>0</v>
      </c>
      <c r="ED298" t="s">
        <v>83</v>
      </c>
      <c r="EE298">
        <v>2</v>
      </c>
      <c r="EF298" s="40">
        <f t="shared" si="356"/>
        <v>0</v>
      </c>
      <c r="EG298">
        <v>3</v>
      </c>
      <c r="EH298" t="s">
        <v>83</v>
      </c>
      <c r="EI298">
        <v>1</v>
      </c>
      <c r="EJ298" s="40">
        <f t="shared" si="357"/>
        <v>3</v>
      </c>
      <c r="EK298">
        <v>2</v>
      </c>
      <c r="EL298" t="s">
        <v>83</v>
      </c>
      <c r="EM298">
        <v>0</v>
      </c>
      <c r="EN298" s="40">
        <f t="shared" si="388"/>
        <v>0</v>
      </c>
      <c r="EO298">
        <v>2</v>
      </c>
      <c r="EP298" t="s">
        <v>83</v>
      </c>
      <c r="EQ298">
        <v>0</v>
      </c>
      <c r="ER298" s="40">
        <f t="shared" si="358"/>
        <v>3</v>
      </c>
      <c r="ES298">
        <v>1</v>
      </c>
      <c r="ET298" t="s">
        <v>83</v>
      </c>
      <c r="EU298">
        <v>2</v>
      </c>
      <c r="EV298" s="40">
        <f t="shared" si="359"/>
        <v>0</v>
      </c>
      <c r="EW298">
        <v>1</v>
      </c>
      <c r="EX298" t="s">
        <v>83</v>
      </c>
      <c r="EY298">
        <v>0</v>
      </c>
      <c r="EZ298" s="40">
        <f t="shared" si="360"/>
        <v>0</v>
      </c>
      <c r="FA298" s="24">
        <f t="shared" si="361"/>
        <v>6</v>
      </c>
      <c r="FB298" s="14">
        <v>1</v>
      </c>
      <c r="FC298" t="s">
        <v>83</v>
      </c>
      <c r="FD298">
        <v>0</v>
      </c>
      <c r="FE298" s="40">
        <f t="shared" si="362"/>
        <v>6</v>
      </c>
      <c r="FF298">
        <v>2</v>
      </c>
      <c r="FG298" t="s">
        <v>83</v>
      </c>
      <c r="FH298">
        <v>0</v>
      </c>
      <c r="FI298" s="40">
        <f t="shared" si="363"/>
        <v>6</v>
      </c>
      <c r="FJ298">
        <v>0</v>
      </c>
      <c r="FK298" t="s">
        <v>83</v>
      </c>
      <c r="FL298">
        <v>1</v>
      </c>
      <c r="FM298" s="40">
        <f t="shared" si="364"/>
        <v>0</v>
      </c>
      <c r="FN298">
        <v>3</v>
      </c>
      <c r="FO298" t="s">
        <v>83</v>
      </c>
      <c r="FP298">
        <v>1</v>
      </c>
      <c r="FQ298" s="40">
        <f t="shared" si="325"/>
        <v>3</v>
      </c>
      <c r="FR298">
        <v>0</v>
      </c>
      <c r="FS298" t="s">
        <v>83</v>
      </c>
      <c r="FT298">
        <v>3</v>
      </c>
      <c r="FU298" s="40">
        <f t="shared" si="365"/>
        <v>3</v>
      </c>
      <c r="FV298">
        <v>0</v>
      </c>
      <c r="FW298" t="s">
        <v>83</v>
      </c>
      <c r="FX298">
        <v>2</v>
      </c>
      <c r="FY298" s="40">
        <f t="shared" si="326"/>
        <v>0</v>
      </c>
      <c r="FZ298" s="24">
        <f t="shared" si="327"/>
        <v>18</v>
      </c>
      <c r="GA298" s="14">
        <v>2</v>
      </c>
      <c r="GB298" t="s">
        <v>83</v>
      </c>
      <c r="GC298">
        <v>0</v>
      </c>
      <c r="GD298" s="40">
        <f t="shared" si="366"/>
        <v>0</v>
      </c>
      <c r="GE298">
        <v>2</v>
      </c>
      <c r="GF298" t="s">
        <v>83</v>
      </c>
      <c r="GG298">
        <v>0</v>
      </c>
      <c r="GH298" s="40">
        <f t="shared" si="390"/>
        <v>3</v>
      </c>
      <c r="GI298">
        <v>1</v>
      </c>
      <c r="GJ298" t="s">
        <v>83</v>
      </c>
      <c r="GK298">
        <v>0</v>
      </c>
      <c r="GL298" s="40">
        <f t="shared" si="367"/>
        <v>0</v>
      </c>
      <c r="GM298">
        <v>2</v>
      </c>
      <c r="GN298" t="s">
        <v>83</v>
      </c>
      <c r="GO298">
        <v>1</v>
      </c>
      <c r="GP298" s="40">
        <f t="shared" si="368"/>
        <v>3</v>
      </c>
      <c r="GQ298">
        <v>1</v>
      </c>
      <c r="GR298" t="s">
        <v>83</v>
      </c>
      <c r="GS298">
        <v>3</v>
      </c>
      <c r="GT298" s="40">
        <f t="shared" si="328"/>
        <v>4</v>
      </c>
      <c r="GU298">
        <v>0</v>
      </c>
      <c r="GV298" t="s">
        <v>83</v>
      </c>
      <c r="GW298">
        <v>2</v>
      </c>
      <c r="GX298" s="40">
        <f t="shared" si="369"/>
        <v>0</v>
      </c>
      <c r="GY298" s="24">
        <f t="shared" si="370"/>
        <v>10</v>
      </c>
      <c r="GZ298" s="28">
        <f t="shared" si="329"/>
        <v>92</v>
      </c>
      <c r="HA298" t="s">
        <v>84</v>
      </c>
      <c r="HB298">
        <f t="shared" si="330"/>
        <v>9</v>
      </c>
      <c r="HC298" t="s">
        <v>85</v>
      </c>
      <c r="HD298">
        <f t="shared" si="384"/>
        <v>9</v>
      </c>
      <c r="HE298" t="s">
        <v>93</v>
      </c>
      <c r="HF298">
        <f t="shared" si="331"/>
        <v>9</v>
      </c>
      <c r="HG298" t="s">
        <v>94</v>
      </c>
      <c r="HH298">
        <f t="shared" si="389"/>
        <v>9</v>
      </c>
      <c r="HI298" t="s">
        <v>88</v>
      </c>
      <c r="HJ298">
        <f t="shared" si="371"/>
        <v>0</v>
      </c>
      <c r="HK298" t="s">
        <v>131</v>
      </c>
      <c r="HL298">
        <f t="shared" si="372"/>
        <v>0</v>
      </c>
      <c r="HM298" t="s">
        <v>90</v>
      </c>
      <c r="HN298">
        <f t="shared" si="332"/>
        <v>9</v>
      </c>
      <c r="HO298" t="s">
        <v>96</v>
      </c>
      <c r="HP298">
        <f t="shared" si="373"/>
        <v>9</v>
      </c>
      <c r="HQ298" t="s">
        <v>136</v>
      </c>
      <c r="HR298" s="1">
        <f t="shared" si="374"/>
        <v>0</v>
      </c>
      <c r="HS298" t="s">
        <v>92</v>
      </c>
      <c r="HT298" s="1">
        <f t="shared" si="375"/>
        <v>0</v>
      </c>
      <c r="HU298" t="s">
        <v>86</v>
      </c>
      <c r="HV298" s="1">
        <f t="shared" si="376"/>
        <v>6</v>
      </c>
      <c r="HW298" t="s">
        <v>129</v>
      </c>
      <c r="HX298" s="1">
        <f t="shared" si="377"/>
        <v>0</v>
      </c>
      <c r="HY298" t="s">
        <v>130</v>
      </c>
      <c r="HZ298" s="1">
        <f t="shared" si="378"/>
        <v>6</v>
      </c>
      <c r="IA298" t="s">
        <v>95</v>
      </c>
      <c r="IB298" s="1">
        <f t="shared" si="379"/>
        <v>6</v>
      </c>
      <c r="IC298" t="s">
        <v>134</v>
      </c>
      <c r="ID298" s="1">
        <f t="shared" si="380"/>
        <v>6</v>
      </c>
      <c r="IE298" t="s">
        <v>135</v>
      </c>
      <c r="IF298" s="1">
        <f t="shared" si="381"/>
        <v>0</v>
      </c>
      <c r="IG298">
        <f t="shared" si="386"/>
        <v>78</v>
      </c>
      <c r="IH298" s="1">
        <f t="shared" si="382"/>
        <v>170</v>
      </c>
    </row>
    <row r="299" spans="1:242" ht="14.65" thickBot="1" x14ac:dyDescent="0.5">
      <c r="A299" s="1">
        <v>296</v>
      </c>
      <c r="B299" s="45">
        <f t="shared" si="317"/>
        <v>37</v>
      </c>
      <c r="C299" s="14" t="s">
        <v>508</v>
      </c>
      <c r="D299" t="s">
        <v>434</v>
      </c>
      <c r="E299" s="15" t="s">
        <v>748</v>
      </c>
      <c r="F299" s="28">
        <f t="shared" si="318"/>
        <v>186</v>
      </c>
      <c r="H299" s="14">
        <v>0</v>
      </c>
      <c r="I299" t="s">
        <v>83</v>
      </c>
      <c r="J299">
        <v>2</v>
      </c>
      <c r="K299" s="40">
        <f t="shared" si="333"/>
        <v>6</v>
      </c>
      <c r="L299">
        <v>1</v>
      </c>
      <c r="M299" t="s">
        <v>83</v>
      </c>
      <c r="N299">
        <v>3</v>
      </c>
      <c r="O299" s="40">
        <f t="shared" si="387"/>
        <v>4</v>
      </c>
      <c r="P299">
        <v>0</v>
      </c>
      <c r="Q299" t="s">
        <v>83</v>
      </c>
      <c r="R299">
        <v>3</v>
      </c>
      <c r="S299" s="40">
        <f t="shared" si="334"/>
        <v>3</v>
      </c>
      <c r="T299">
        <v>2</v>
      </c>
      <c r="U299" t="s">
        <v>83</v>
      </c>
      <c r="V299">
        <v>0</v>
      </c>
      <c r="W299" s="40">
        <f t="shared" si="319"/>
        <v>0</v>
      </c>
      <c r="X299">
        <v>1</v>
      </c>
      <c r="Y299" t="s">
        <v>83</v>
      </c>
      <c r="Z299">
        <v>2</v>
      </c>
      <c r="AA299" s="40">
        <f t="shared" si="320"/>
        <v>6</v>
      </c>
      <c r="AB299">
        <v>5</v>
      </c>
      <c r="AC299" t="s">
        <v>83</v>
      </c>
      <c r="AD299">
        <v>0</v>
      </c>
      <c r="AE299" s="40">
        <f t="shared" si="335"/>
        <v>3</v>
      </c>
      <c r="AF299" s="24">
        <f t="shared" si="336"/>
        <v>22</v>
      </c>
      <c r="AG299" s="14">
        <v>3</v>
      </c>
      <c r="AH299" t="s">
        <v>83</v>
      </c>
      <c r="AI299">
        <v>0</v>
      </c>
      <c r="AJ299" s="40">
        <f t="shared" si="385"/>
        <v>3</v>
      </c>
      <c r="AK299">
        <v>1</v>
      </c>
      <c r="AL299" t="s">
        <v>83</v>
      </c>
      <c r="AM299">
        <v>1</v>
      </c>
      <c r="AN299" s="40">
        <f t="shared" si="337"/>
        <v>6</v>
      </c>
      <c r="AO299">
        <v>2</v>
      </c>
      <c r="AP299" t="s">
        <v>83</v>
      </c>
      <c r="AQ299">
        <v>0</v>
      </c>
      <c r="AR299" s="40">
        <f t="shared" si="316"/>
        <v>0</v>
      </c>
      <c r="AS299">
        <v>2</v>
      </c>
      <c r="AT299" t="s">
        <v>83</v>
      </c>
      <c r="AU299">
        <v>0</v>
      </c>
      <c r="AV299" s="40">
        <f t="shared" si="338"/>
        <v>0</v>
      </c>
      <c r="AW299">
        <v>0</v>
      </c>
      <c r="AX299" t="s">
        <v>83</v>
      </c>
      <c r="AY299">
        <v>2</v>
      </c>
      <c r="AZ299" s="40">
        <f t="shared" si="339"/>
        <v>3</v>
      </c>
      <c r="BA299">
        <v>1</v>
      </c>
      <c r="BB299" t="s">
        <v>83</v>
      </c>
      <c r="BC299">
        <v>2</v>
      </c>
      <c r="BD299" s="40">
        <f t="shared" si="321"/>
        <v>4</v>
      </c>
      <c r="BE299" s="24">
        <f t="shared" si="340"/>
        <v>16</v>
      </c>
      <c r="BF299" s="14">
        <v>3</v>
      </c>
      <c r="BG299" t="s">
        <v>83</v>
      </c>
      <c r="BH299">
        <v>0</v>
      </c>
      <c r="BI299" s="40">
        <f t="shared" si="341"/>
        <v>0</v>
      </c>
      <c r="BJ299">
        <v>1</v>
      </c>
      <c r="BK299" t="s">
        <v>83</v>
      </c>
      <c r="BL299">
        <v>1</v>
      </c>
      <c r="BM299" s="40">
        <f t="shared" si="342"/>
        <v>4</v>
      </c>
      <c r="BN299">
        <v>2</v>
      </c>
      <c r="BO299" t="s">
        <v>83</v>
      </c>
      <c r="BP299">
        <v>1</v>
      </c>
      <c r="BQ299" s="40">
        <f t="shared" si="322"/>
        <v>3</v>
      </c>
      <c r="BR299">
        <v>2</v>
      </c>
      <c r="BS299" t="s">
        <v>83</v>
      </c>
      <c r="BT299">
        <v>1</v>
      </c>
      <c r="BU299" s="40">
        <f t="shared" si="343"/>
        <v>3</v>
      </c>
      <c r="BV299">
        <v>0</v>
      </c>
      <c r="BW299" t="s">
        <v>83</v>
      </c>
      <c r="BX299">
        <v>2</v>
      </c>
      <c r="BY299" s="40">
        <f t="shared" si="344"/>
        <v>6</v>
      </c>
      <c r="BZ299">
        <v>0</v>
      </c>
      <c r="CA299" t="s">
        <v>83</v>
      </c>
      <c r="CB299">
        <v>2</v>
      </c>
      <c r="CC299" s="40">
        <f t="shared" si="345"/>
        <v>3</v>
      </c>
      <c r="CD299" s="24">
        <f t="shared" si="346"/>
        <v>19</v>
      </c>
      <c r="CE299" s="14">
        <v>1</v>
      </c>
      <c r="CF299" t="s">
        <v>83</v>
      </c>
      <c r="CG299">
        <v>0</v>
      </c>
      <c r="CH299" s="40">
        <f t="shared" si="347"/>
        <v>0</v>
      </c>
      <c r="CI299">
        <v>2</v>
      </c>
      <c r="CJ299" t="s">
        <v>83</v>
      </c>
      <c r="CK299">
        <v>0</v>
      </c>
      <c r="CL299" s="40">
        <f t="shared" si="348"/>
        <v>3</v>
      </c>
      <c r="CM299">
        <v>1</v>
      </c>
      <c r="CN299" t="s">
        <v>83</v>
      </c>
      <c r="CO299">
        <v>1</v>
      </c>
      <c r="CP299" s="40">
        <f t="shared" si="349"/>
        <v>0</v>
      </c>
      <c r="CQ299">
        <v>2</v>
      </c>
      <c r="CR299" t="s">
        <v>83</v>
      </c>
      <c r="CS299">
        <v>2</v>
      </c>
      <c r="CT299" s="40">
        <f t="shared" si="350"/>
        <v>0</v>
      </c>
      <c r="CU299">
        <v>1</v>
      </c>
      <c r="CV299" t="s">
        <v>83</v>
      </c>
      <c r="CW299">
        <v>2</v>
      </c>
      <c r="CX299" s="40">
        <f t="shared" si="351"/>
        <v>0</v>
      </c>
      <c r="CY299">
        <v>0</v>
      </c>
      <c r="CZ299" t="s">
        <v>83</v>
      </c>
      <c r="DA299">
        <v>3</v>
      </c>
      <c r="DB299" s="40">
        <f t="shared" si="352"/>
        <v>0</v>
      </c>
      <c r="DC299" s="24">
        <f t="shared" si="353"/>
        <v>3</v>
      </c>
      <c r="DD299" s="14">
        <v>2</v>
      </c>
      <c r="DE299" t="s">
        <v>83</v>
      </c>
      <c r="DF299">
        <v>1</v>
      </c>
      <c r="DG299" s="40">
        <f t="shared" si="383"/>
        <v>0</v>
      </c>
      <c r="DH299">
        <v>2</v>
      </c>
      <c r="DI299" t="s">
        <v>83</v>
      </c>
      <c r="DJ299">
        <v>0</v>
      </c>
      <c r="DK299" s="40">
        <f t="shared" si="323"/>
        <v>3</v>
      </c>
      <c r="DL299">
        <v>2</v>
      </c>
      <c r="DM299" t="s">
        <v>83</v>
      </c>
      <c r="DN299">
        <v>2</v>
      </c>
      <c r="DO299" s="40">
        <f t="shared" si="354"/>
        <v>0</v>
      </c>
      <c r="DP299">
        <v>0</v>
      </c>
      <c r="DQ299" t="s">
        <v>83</v>
      </c>
      <c r="DR299">
        <v>1</v>
      </c>
      <c r="DS299" s="40">
        <f t="shared" si="314"/>
        <v>0</v>
      </c>
      <c r="DT299">
        <v>1</v>
      </c>
      <c r="DU299" t="s">
        <v>83</v>
      </c>
      <c r="DV299">
        <v>3</v>
      </c>
      <c r="DW299" s="40">
        <f t="shared" si="315"/>
        <v>1</v>
      </c>
      <c r="DX299">
        <v>0</v>
      </c>
      <c r="DY299" t="s">
        <v>83</v>
      </c>
      <c r="DZ299">
        <v>2</v>
      </c>
      <c r="EA299" s="39">
        <f t="shared" si="355"/>
        <v>4</v>
      </c>
      <c r="EB299" s="24">
        <f t="shared" si="324"/>
        <v>8</v>
      </c>
      <c r="EC299" s="14">
        <v>0</v>
      </c>
      <c r="ED299" t="s">
        <v>83</v>
      </c>
      <c r="EE299">
        <v>1</v>
      </c>
      <c r="EF299" s="40">
        <f t="shared" si="356"/>
        <v>0</v>
      </c>
      <c r="EG299">
        <v>2</v>
      </c>
      <c r="EH299" t="s">
        <v>83</v>
      </c>
      <c r="EI299">
        <v>0</v>
      </c>
      <c r="EJ299" s="40">
        <f t="shared" si="357"/>
        <v>3</v>
      </c>
      <c r="EK299">
        <v>3</v>
      </c>
      <c r="EL299" t="s">
        <v>83</v>
      </c>
      <c r="EM299">
        <v>0</v>
      </c>
      <c r="EN299" s="40">
        <f t="shared" si="388"/>
        <v>0</v>
      </c>
      <c r="EO299">
        <v>1</v>
      </c>
      <c r="EP299" t="s">
        <v>83</v>
      </c>
      <c r="EQ299">
        <v>0</v>
      </c>
      <c r="ER299" s="40">
        <f t="shared" si="358"/>
        <v>3</v>
      </c>
      <c r="ES299">
        <v>1</v>
      </c>
      <c r="ET299" t="s">
        <v>83</v>
      </c>
      <c r="EU299">
        <v>2</v>
      </c>
      <c r="EV299" s="40">
        <f t="shared" si="359"/>
        <v>0</v>
      </c>
      <c r="EW299">
        <v>1</v>
      </c>
      <c r="EX299" t="s">
        <v>83</v>
      </c>
      <c r="EY299">
        <v>1</v>
      </c>
      <c r="EZ299" s="40">
        <f t="shared" si="360"/>
        <v>0</v>
      </c>
      <c r="FA299" s="24">
        <f t="shared" si="361"/>
        <v>6</v>
      </c>
      <c r="FB299" s="14">
        <v>2</v>
      </c>
      <c r="FC299" t="s">
        <v>83</v>
      </c>
      <c r="FD299">
        <v>0</v>
      </c>
      <c r="FE299" s="40">
        <f t="shared" si="362"/>
        <v>3</v>
      </c>
      <c r="FF299">
        <v>3</v>
      </c>
      <c r="FG299" t="s">
        <v>83</v>
      </c>
      <c r="FH299">
        <v>1</v>
      </c>
      <c r="FI299" s="40">
        <f t="shared" si="363"/>
        <v>4</v>
      </c>
      <c r="FJ299">
        <v>1</v>
      </c>
      <c r="FK299" t="s">
        <v>83</v>
      </c>
      <c r="FL299">
        <v>1</v>
      </c>
      <c r="FM299" s="40">
        <f t="shared" si="364"/>
        <v>3</v>
      </c>
      <c r="FN299">
        <v>2</v>
      </c>
      <c r="FO299" t="s">
        <v>83</v>
      </c>
      <c r="FP299">
        <v>1</v>
      </c>
      <c r="FQ299" s="40">
        <f t="shared" si="325"/>
        <v>4</v>
      </c>
      <c r="FR299">
        <v>0</v>
      </c>
      <c r="FS299" t="s">
        <v>83</v>
      </c>
      <c r="FT299">
        <v>1</v>
      </c>
      <c r="FU299" s="40">
        <f t="shared" si="365"/>
        <v>4</v>
      </c>
      <c r="FV299">
        <v>0</v>
      </c>
      <c r="FW299" t="s">
        <v>83</v>
      </c>
      <c r="FX299">
        <v>3</v>
      </c>
      <c r="FY299" s="40">
        <f t="shared" si="326"/>
        <v>0</v>
      </c>
      <c r="FZ299" s="24">
        <f t="shared" si="327"/>
        <v>18</v>
      </c>
      <c r="GA299" s="14">
        <v>2</v>
      </c>
      <c r="GB299" t="s">
        <v>83</v>
      </c>
      <c r="GC299">
        <v>2</v>
      </c>
      <c r="GD299" s="40">
        <f t="shared" si="366"/>
        <v>3</v>
      </c>
      <c r="GE299">
        <v>2</v>
      </c>
      <c r="GF299" t="s">
        <v>83</v>
      </c>
      <c r="GG299">
        <v>1</v>
      </c>
      <c r="GH299" s="40">
        <f t="shared" si="390"/>
        <v>4</v>
      </c>
      <c r="GI299">
        <v>1</v>
      </c>
      <c r="GJ299" t="s">
        <v>83</v>
      </c>
      <c r="GK299">
        <v>0</v>
      </c>
      <c r="GL299" s="40">
        <f t="shared" si="367"/>
        <v>0</v>
      </c>
      <c r="GM299">
        <v>2</v>
      </c>
      <c r="GN299" t="s">
        <v>83</v>
      </c>
      <c r="GO299">
        <v>1</v>
      </c>
      <c r="GP299" s="40">
        <f t="shared" si="368"/>
        <v>3</v>
      </c>
      <c r="GQ299">
        <v>2</v>
      </c>
      <c r="GR299" t="s">
        <v>83</v>
      </c>
      <c r="GS299">
        <v>2</v>
      </c>
      <c r="GT299" s="40">
        <f t="shared" si="328"/>
        <v>0</v>
      </c>
      <c r="GU299">
        <v>0</v>
      </c>
      <c r="GV299" t="s">
        <v>83</v>
      </c>
      <c r="GW299">
        <v>2</v>
      </c>
      <c r="GX299" s="40">
        <f t="shared" si="369"/>
        <v>0</v>
      </c>
      <c r="GY299" s="24">
        <f t="shared" si="370"/>
        <v>10</v>
      </c>
      <c r="GZ299" s="28">
        <f t="shared" si="329"/>
        <v>102</v>
      </c>
      <c r="HA299" t="s">
        <v>84</v>
      </c>
      <c r="HB299">
        <f t="shared" si="330"/>
        <v>9</v>
      </c>
      <c r="HC299" t="s">
        <v>85</v>
      </c>
      <c r="HD299">
        <f t="shared" si="384"/>
        <v>9</v>
      </c>
      <c r="HE299" t="s">
        <v>93</v>
      </c>
      <c r="HF299">
        <f t="shared" si="331"/>
        <v>9</v>
      </c>
      <c r="HG299" t="s">
        <v>94</v>
      </c>
      <c r="HH299">
        <f t="shared" si="389"/>
        <v>9</v>
      </c>
      <c r="HI299" t="s">
        <v>88</v>
      </c>
      <c r="HJ299">
        <f t="shared" si="371"/>
        <v>0</v>
      </c>
      <c r="HK299" t="s">
        <v>131</v>
      </c>
      <c r="HL299">
        <f t="shared" si="372"/>
        <v>0</v>
      </c>
      <c r="HM299" t="s">
        <v>90</v>
      </c>
      <c r="HN299">
        <f t="shared" si="332"/>
        <v>9</v>
      </c>
      <c r="HO299" t="s">
        <v>96</v>
      </c>
      <c r="HP299">
        <f t="shared" si="373"/>
        <v>9</v>
      </c>
      <c r="HQ299" t="s">
        <v>132</v>
      </c>
      <c r="HR299" s="1">
        <f t="shared" si="374"/>
        <v>6</v>
      </c>
      <c r="HS299" t="s">
        <v>92</v>
      </c>
      <c r="HT299" s="1">
        <f t="shared" si="375"/>
        <v>0</v>
      </c>
      <c r="HU299" t="s">
        <v>133</v>
      </c>
      <c r="HV299" s="1">
        <f t="shared" si="376"/>
        <v>0</v>
      </c>
      <c r="HW299" t="s">
        <v>129</v>
      </c>
      <c r="HX299" s="1">
        <f t="shared" si="377"/>
        <v>0</v>
      </c>
      <c r="HY299" t="s">
        <v>130</v>
      </c>
      <c r="HZ299" s="1">
        <f t="shared" si="378"/>
        <v>6</v>
      </c>
      <c r="IA299" t="s">
        <v>95</v>
      </c>
      <c r="IB299" s="1">
        <f t="shared" si="379"/>
        <v>6</v>
      </c>
      <c r="IC299" t="s">
        <v>134</v>
      </c>
      <c r="ID299" s="1">
        <f t="shared" si="380"/>
        <v>6</v>
      </c>
      <c r="IE299" t="s">
        <v>91</v>
      </c>
      <c r="IF299" s="1">
        <f t="shared" si="381"/>
        <v>6</v>
      </c>
      <c r="IG299">
        <f t="shared" si="386"/>
        <v>84</v>
      </c>
      <c r="IH299" s="1">
        <f t="shared" si="382"/>
        <v>186</v>
      </c>
    </row>
    <row r="300" spans="1:242" ht="14.65" thickBot="1" x14ac:dyDescent="0.5">
      <c r="A300" s="1">
        <v>297</v>
      </c>
      <c r="B300" s="45">
        <f t="shared" si="317"/>
        <v>577</v>
      </c>
      <c r="C300" s="14" t="s">
        <v>768</v>
      </c>
      <c r="D300" t="s">
        <v>769</v>
      </c>
      <c r="E300" s="15" t="s">
        <v>748</v>
      </c>
      <c r="F300" s="28">
        <f t="shared" si="318"/>
        <v>137</v>
      </c>
      <c r="H300" s="14">
        <v>3</v>
      </c>
      <c r="I300" t="s">
        <v>83</v>
      </c>
      <c r="J300">
        <v>2</v>
      </c>
      <c r="K300" s="40">
        <f t="shared" si="333"/>
        <v>0</v>
      </c>
      <c r="L300">
        <v>3</v>
      </c>
      <c r="M300" t="s">
        <v>83</v>
      </c>
      <c r="N300">
        <v>2</v>
      </c>
      <c r="O300" s="40">
        <f t="shared" si="387"/>
        <v>0</v>
      </c>
      <c r="P300">
        <v>3</v>
      </c>
      <c r="Q300" t="s">
        <v>83</v>
      </c>
      <c r="R300">
        <v>1</v>
      </c>
      <c r="S300" s="40">
        <f t="shared" si="334"/>
        <v>0</v>
      </c>
      <c r="T300">
        <v>2</v>
      </c>
      <c r="U300" t="s">
        <v>83</v>
      </c>
      <c r="V300">
        <v>2</v>
      </c>
      <c r="W300" s="40">
        <f t="shared" si="319"/>
        <v>4</v>
      </c>
      <c r="X300">
        <v>3</v>
      </c>
      <c r="Y300" t="s">
        <v>83</v>
      </c>
      <c r="Z300">
        <v>2</v>
      </c>
      <c r="AA300" s="40">
        <f t="shared" si="320"/>
        <v>0</v>
      </c>
      <c r="AB300">
        <v>2</v>
      </c>
      <c r="AC300" t="s">
        <v>83</v>
      </c>
      <c r="AD300">
        <v>4</v>
      </c>
      <c r="AE300" s="40">
        <f t="shared" si="335"/>
        <v>0</v>
      </c>
      <c r="AF300" s="24">
        <f t="shared" si="336"/>
        <v>4</v>
      </c>
      <c r="AG300" s="14">
        <v>3</v>
      </c>
      <c r="AH300" t="s">
        <v>83</v>
      </c>
      <c r="AI300">
        <v>2</v>
      </c>
      <c r="AJ300" s="40">
        <f t="shared" si="385"/>
        <v>3</v>
      </c>
      <c r="AK300">
        <v>3</v>
      </c>
      <c r="AL300" t="s">
        <v>83</v>
      </c>
      <c r="AM300">
        <v>2</v>
      </c>
      <c r="AN300" s="40">
        <f t="shared" si="337"/>
        <v>0</v>
      </c>
      <c r="AO300">
        <v>2</v>
      </c>
      <c r="AP300" t="s">
        <v>83</v>
      </c>
      <c r="AQ300">
        <v>3</v>
      </c>
      <c r="AR300" s="40">
        <f t="shared" si="316"/>
        <v>3</v>
      </c>
      <c r="AS300">
        <v>3</v>
      </c>
      <c r="AT300" t="s">
        <v>83</v>
      </c>
      <c r="AU300">
        <v>2</v>
      </c>
      <c r="AV300" s="40">
        <f t="shared" si="338"/>
        <v>0</v>
      </c>
      <c r="AW300">
        <v>2</v>
      </c>
      <c r="AX300" t="s">
        <v>83</v>
      </c>
      <c r="AY300">
        <v>4</v>
      </c>
      <c r="AZ300" s="40">
        <f t="shared" si="339"/>
        <v>3</v>
      </c>
      <c r="BA300">
        <v>2</v>
      </c>
      <c r="BB300" t="s">
        <v>83</v>
      </c>
      <c r="BC300">
        <v>3</v>
      </c>
      <c r="BD300" s="40">
        <f t="shared" si="321"/>
        <v>4</v>
      </c>
      <c r="BE300" s="24">
        <f t="shared" si="340"/>
        <v>13</v>
      </c>
      <c r="BF300" s="14">
        <v>3</v>
      </c>
      <c r="BG300" t="s">
        <v>83</v>
      </c>
      <c r="BH300">
        <v>1</v>
      </c>
      <c r="BI300" s="40">
        <f t="shared" si="341"/>
        <v>0</v>
      </c>
      <c r="BJ300">
        <v>2</v>
      </c>
      <c r="BK300" t="s">
        <v>83</v>
      </c>
      <c r="BL300">
        <v>4</v>
      </c>
      <c r="BM300" s="40">
        <f t="shared" si="342"/>
        <v>0</v>
      </c>
      <c r="BN300">
        <v>3</v>
      </c>
      <c r="BO300" t="s">
        <v>83</v>
      </c>
      <c r="BP300">
        <v>1</v>
      </c>
      <c r="BQ300" s="40">
        <f t="shared" si="322"/>
        <v>4</v>
      </c>
      <c r="BR300">
        <v>3</v>
      </c>
      <c r="BS300" t="s">
        <v>83</v>
      </c>
      <c r="BT300">
        <v>3</v>
      </c>
      <c r="BU300" s="40">
        <f t="shared" si="343"/>
        <v>0</v>
      </c>
      <c r="BV300">
        <v>2</v>
      </c>
      <c r="BW300" t="s">
        <v>83</v>
      </c>
      <c r="BX300">
        <v>3</v>
      </c>
      <c r="BY300" s="40">
        <f t="shared" si="344"/>
        <v>3</v>
      </c>
      <c r="BZ300">
        <v>3</v>
      </c>
      <c r="CA300" t="s">
        <v>83</v>
      </c>
      <c r="CB300">
        <v>3</v>
      </c>
      <c r="CC300" s="40">
        <f t="shared" si="345"/>
        <v>0</v>
      </c>
      <c r="CD300" s="24">
        <f t="shared" si="346"/>
        <v>7</v>
      </c>
      <c r="CE300" s="14">
        <v>2</v>
      </c>
      <c r="CF300" t="s">
        <v>83</v>
      </c>
      <c r="CG300">
        <v>1</v>
      </c>
      <c r="CH300" s="40">
        <f t="shared" si="347"/>
        <v>0</v>
      </c>
      <c r="CI300">
        <v>3</v>
      </c>
      <c r="CJ300" t="s">
        <v>83</v>
      </c>
      <c r="CK300">
        <v>3</v>
      </c>
      <c r="CL300" s="40">
        <f t="shared" si="348"/>
        <v>0</v>
      </c>
      <c r="CM300">
        <v>2</v>
      </c>
      <c r="CN300" t="s">
        <v>83</v>
      </c>
      <c r="CO300">
        <v>3</v>
      </c>
      <c r="CP300" s="40">
        <f t="shared" si="349"/>
        <v>4</v>
      </c>
      <c r="CQ300">
        <v>3</v>
      </c>
      <c r="CR300" t="s">
        <v>83</v>
      </c>
      <c r="CS300">
        <v>3</v>
      </c>
      <c r="CT300" s="40">
        <f t="shared" si="350"/>
        <v>0</v>
      </c>
      <c r="CU300">
        <v>2</v>
      </c>
      <c r="CV300" t="s">
        <v>83</v>
      </c>
      <c r="CW300">
        <v>3</v>
      </c>
      <c r="CX300" s="40">
        <f t="shared" si="351"/>
        <v>0</v>
      </c>
      <c r="CY300">
        <v>3</v>
      </c>
      <c r="CZ300" t="s">
        <v>83</v>
      </c>
      <c r="DA300">
        <v>2</v>
      </c>
      <c r="DB300" s="40">
        <f t="shared" si="352"/>
        <v>4</v>
      </c>
      <c r="DC300" s="24">
        <f t="shared" si="353"/>
        <v>8</v>
      </c>
      <c r="DD300" s="14">
        <v>2</v>
      </c>
      <c r="DE300" t="s">
        <v>83</v>
      </c>
      <c r="DF300">
        <v>1</v>
      </c>
      <c r="DG300" s="40">
        <f t="shared" si="383"/>
        <v>0</v>
      </c>
      <c r="DH300">
        <v>3</v>
      </c>
      <c r="DI300" t="s">
        <v>83</v>
      </c>
      <c r="DJ300">
        <v>2</v>
      </c>
      <c r="DK300" s="40">
        <f t="shared" si="323"/>
        <v>3</v>
      </c>
      <c r="DL300">
        <v>2</v>
      </c>
      <c r="DM300" t="s">
        <v>83</v>
      </c>
      <c r="DN300">
        <v>3</v>
      </c>
      <c r="DO300" s="40">
        <f t="shared" si="354"/>
        <v>4</v>
      </c>
      <c r="DP300">
        <v>4</v>
      </c>
      <c r="DQ300" t="s">
        <v>83</v>
      </c>
      <c r="DR300">
        <v>2</v>
      </c>
      <c r="DS300" s="40">
        <f t="shared" si="314"/>
        <v>0</v>
      </c>
      <c r="DT300">
        <v>1</v>
      </c>
      <c r="DU300" t="s">
        <v>83</v>
      </c>
      <c r="DV300">
        <v>3</v>
      </c>
      <c r="DW300" s="40">
        <f t="shared" si="315"/>
        <v>1</v>
      </c>
      <c r="DX300">
        <v>3</v>
      </c>
      <c r="DY300" t="s">
        <v>83</v>
      </c>
      <c r="DZ300">
        <v>3</v>
      </c>
      <c r="EA300" s="39">
        <f t="shared" si="355"/>
        <v>0</v>
      </c>
      <c r="EB300" s="24">
        <f t="shared" si="324"/>
        <v>8</v>
      </c>
      <c r="EC300" s="14">
        <v>2</v>
      </c>
      <c r="ED300" t="s">
        <v>83</v>
      </c>
      <c r="EE300">
        <v>3</v>
      </c>
      <c r="EF300" s="40">
        <f t="shared" si="356"/>
        <v>0</v>
      </c>
      <c r="EG300">
        <v>2</v>
      </c>
      <c r="EH300" t="s">
        <v>83</v>
      </c>
      <c r="EI300">
        <v>1</v>
      </c>
      <c r="EJ300" s="40">
        <f t="shared" si="357"/>
        <v>4</v>
      </c>
      <c r="EK300">
        <v>3</v>
      </c>
      <c r="EL300" t="s">
        <v>83</v>
      </c>
      <c r="EM300">
        <v>3</v>
      </c>
      <c r="EN300" s="40">
        <f t="shared" si="388"/>
        <v>0</v>
      </c>
      <c r="EO300">
        <v>3</v>
      </c>
      <c r="EP300" t="s">
        <v>83</v>
      </c>
      <c r="EQ300">
        <v>2</v>
      </c>
      <c r="ER300" s="40">
        <f t="shared" si="358"/>
        <v>3</v>
      </c>
      <c r="ES300">
        <v>2</v>
      </c>
      <c r="ET300" t="s">
        <v>83</v>
      </c>
      <c r="EU300">
        <v>3</v>
      </c>
      <c r="EV300" s="40">
        <f t="shared" si="359"/>
        <v>0</v>
      </c>
      <c r="EW300">
        <v>2</v>
      </c>
      <c r="EX300" t="s">
        <v>83</v>
      </c>
      <c r="EY300">
        <v>3</v>
      </c>
      <c r="EZ300" s="40">
        <f t="shared" si="360"/>
        <v>4</v>
      </c>
      <c r="FA300" s="24">
        <f t="shared" si="361"/>
        <v>11</v>
      </c>
      <c r="FB300" s="14">
        <v>1</v>
      </c>
      <c r="FC300" t="s">
        <v>83</v>
      </c>
      <c r="FD300">
        <v>2</v>
      </c>
      <c r="FE300" s="40">
        <f t="shared" si="362"/>
        <v>0</v>
      </c>
      <c r="FF300">
        <v>5</v>
      </c>
      <c r="FG300" t="s">
        <v>83</v>
      </c>
      <c r="FH300">
        <v>3</v>
      </c>
      <c r="FI300" s="40">
        <f t="shared" si="363"/>
        <v>4</v>
      </c>
      <c r="FJ300">
        <v>2</v>
      </c>
      <c r="FK300" t="s">
        <v>83</v>
      </c>
      <c r="FL300">
        <v>4</v>
      </c>
      <c r="FM300" s="40">
        <f t="shared" si="364"/>
        <v>0</v>
      </c>
      <c r="FN300">
        <v>5</v>
      </c>
      <c r="FO300" t="s">
        <v>83</v>
      </c>
      <c r="FP300">
        <v>3</v>
      </c>
      <c r="FQ300" s="40">
        <f t="shared" si="325"/>
        <v>3</v>
      </c>
      <c r="FR300">
        <v>3</v>
      </c>
      <c r="FS300" t="s">
        <v>83</v>
      </c>
      <c r="FT300">
        <v>0</v>
      </c>
      <c r="FU300" s="40">
        <f t="shared" si="365"/>
        <v>0</v>
      </c>
      <c r="FV300">
        <v>3</v>
      </c>
      <c r="FW300" t="s">
        <v>83</v>
      </c>
      <c r="FX300">
        <v>4</v>
      </c>
      <c r="FY300" s="40">
        <f t="shared" si="326"/>
        <v>0</v>
      </c>
      <c r="FZ300" s="24">
        <f t="shared" si="327"/>
        <v>7</v>
      </c>
      <c r="GA300" s="14">
        <v>3</v>
      </c>
      <c r="GB300" t="s">
        <v>83</v>
      </c>
      <c r="GC300">
        <v>1</v>
      </c>
      <c r="GD300" s="40">
        <f t="shared" si="366"/>
        <v>0</v>
      </c>
      <c r="GE300">
        <v>4</v>
      </c>
      <c r="GF300" t="s">
        <v>83</v>
      </c>
      <c r="GG300">
        <v>2</v>
      </c>
      <c r="GH300" s="40">
        <f t="shared" si="390"/>
        <v>3</v>
      </c>
      <c r="GI300">
        <v>2</v>
      </c>
      <c r="GJ300" t="s">
        <v>83</v>
      </c>
      <c r="GK300">
        <v>1</v>
      </c>
      <c r="GL300" s="40">
        <f t="shared" si="367"/>
        <v>0</v>
      </c>
      <c r="GM300">
        <v>4</v>
      </c>
      <c r="GN300" t="s">
        <v>83</v>
      </c>
      <c r="GO300">
        <v>3</v>
      </c>
      <c r="GP300" s="40">
        <f t="shared" si="368"/>
        <v>3</v>
      </c>
      <c r="GQ300">
        <v>1</v>
      </c>
      <c r="GR300" t="s">
        <v>83</v>
      </c>
      <c r="GS300">
        <v>2</v>
      </c>
      <c r="GT300" s="40">
        <f t="shared" si="328"/>
        <v>3</v>
      </c>
      <c r="GU300">
        <v>1</v>
      </c>
      <c r="GV300" t="s">
        <v>83</v>
      </c>
      <c r="GW300">
        <v>3</v>
      </c>
      <c r="GX300" s="40">
        <f t="shared" si="369"/>
        <v>0</v>
      </c>
      <c r="GY300" s="24">
        <f t="shared" si="370"/>
        <v>9</v>
      </c>
      <c r="GZ300" s="28">
        <f t="shared" si="329"/>
        <v>67</v>
      </c>
      <c r="HA300" t="s">
        <v>140</v>
      </c>
      <c r="HB300">
        <f t="shared" si="330"/>
        <v>0</v>
      </c>
      <c r="HC300" t="s">
        <v>85</v>
      </c>
      <c r="HD300">
        <f t="shared" si="384"/>
        <v>9</v>
      </c>
      <c r="HE300" t="s">
        <v>93</v>
      </c>
      <c r="HF300">
        <f t="shared" si="331"/>
        <v>9</v>
      </c>
      <c r="HG300" t="s">
        <v>94</v>
      </c>
      <c r="HH300">
        <f t="shared" si="389"/>
        <v>9</v>
      </c>
      <c r="HI300" t="s">
        <v>130</v>
      </c>
      <c r="HJ300">
        <f t="shared" si="371"/>
        <v>5</v>
      </c>
      <c r="HK300" t="s">
        <v>89</v>
      </c>
      <c r="HL300">
        <f t="shared" si="372"/>
        <v>9</v>
      </c>
      <c r="HM300" t="s">
        <v>90</v>
      </c>
      <c r="HN300">
        <f t="shared" si="332"/>
        <v>9</v>
      </c>
      <c r="HO300" t="s">
        <v>96</v>
      </c>
      <c r="HP300">
        <f t="shared" si="373"/>
        <v>9</v>
      </c>
      <c r="HQ300" t="s">
        <v>84</v>
      </c>
      <c r="HR300" s="1">
        <f t="shared" si="374"/>
        <v>5</v>
      </c>
      <c r="HS300" t="s">
        <v>181</v>
      </c>
      <c r="HT300" s="1">
        <f t="shared" si="375"/>
        <v>0</v>
      </c>
      <c r="HU300" t="s">
        <v>86</v>
      </c>
      <c r="HV300" s="1">
        <f t="shared" si="376"/>
        <v>6</v>
      </c>
      <c r="HW300" t="s">
        <v>129</v>
      </c>
      <c r="HX300" s="1">
        <f t="shared" si="377"/>
        <v>0</v>
      </c>
      <c r="HY300" t="s">
        <v>88</v>
      </c>
      <c r="HZ300" s="1">
        <f t="shared" si="378"/>
        <v>0</v>
      </c>
      <c r="IA300" t="s">
        <v>131</v>
      </c>
      <c r="IB300" s="1">
        <f t="shared" si="379"/>
        <v>0</v>
      </c>
      <c r="IC300" t="s">
        <v>150</v>
      </c>
      <c r="ID300" s="1">
        <f t="shared" si="380"/>
        <v>0</v>
      </c>
      <c r="IE300" t="s">
        <v>135</v>
      </c>
      <c r="IF300" s="1">
        <f t="shared" si="381"/>
        <v>0</v>
      </c>
      <c r="IG300">
        <f t="shared" si="386"/>
        <v>70</v>
      </c>
      <c r="IH300" s="1">
        <f t="shared" si="382"/>
        <v>137</v>
      </c>
    </row>
    <row r="301" spans="1:242" ht="14.65" thickBot="1" x14ac:dyDescent="0.5">
      <c r="A301" s="1">
        <v>298</v>
      </c>
      <c r="B301" s="45">
        <f t="shared" si="317"/>
        <v>356</v>
      </c>
      <c r="C301" s="14" t="s">
        <v>437</v>
      </c>
      <c r="D301" t="s">
        <v>770</v>
      </c>
      <c r="E301" s="15" t="s">
        <v>748</v>
      </c>
      <c r="F301" s="28">
        <f t="shared" si="318"/>
        <v>155</v>
      </c>
      <c r="H301" s="14">
        <v>1</v>
      </c>
      <c r="I301" t="s">
        <v>83</v>
      </c>
      <c r="J301">
        <v>2</v>
      </c>
      <c r="K301" s="40">
        <f t="shared" si="333"/>
        <v>3</v>
      </c>
      <c r="L301">
        <v>1</v>
      </c>
      <c r="M301" t="s">
        <v>83</v>
      </c>
      <c r="N301">
        <v>3</v>
      </c>
      <c r="O301" s="40">
        <f t="shared" si="387"/>
        <v>4</v>
      </c>
      <c r="P301">
        <v>1</v>
      </c>
      <c r="Q301" t="s">
        <v>83</v>
      </c>
      <c r="R301">
        <v>0</v>
      </c>
      <c r="S301" s="40">
        <f t="shared" si="334"/>
        <v>0</v>
      </c>
      <c r="T301">
        <v>1</v>
      </c>
      <c r="U301" t="s">
        <v>83</v>
      </c>
      <c r="V301">
        <v>2</v>
      </c>
      <c r="W301" s="40">
        <f t="shared" si="319"/>
        <v>0</v>
      </c>
      <c r="X301">
        <v>3</v>
      </c>
      <c r="Y301" t="s">
        <v>83</v>
      </c>
      <c r="Z301">
        <v>3</v>
      </c>
      <c r="AA301" s="40">
        <f t="shared" si="320"/>
        <v>0</v>
      </c>
      <c r="AB301">
        <v>2</v>
      </c>
      <c r="AC301" t="s">
        <v>83</v>
      </c>
      <c r="AD301">
        <v>0</v>
      </c>
      <c r="AE301" s="40">
        <f t="shared" si="335"/>
        <v>6</v>
      </c>
      <c r="AF301" s="24">
        <f t="shared" si="336"/>
        <v>13</v>
      </c>
      <c r="AG301" s="14">
        <v>4</v>
      </c>
      <c r="AH301" t="s">
        <v>83</v>
      </c>
      <c r="AI301">
        <v>2</v>
      </c>
      <c r="AJ301" s="40">
        <f t="shared" si="385"/>
        <v>3</v>
      </c>
      <c r="AK301">
        <v>4</v>
      </c>
      <c r="AL301" t="s">
        <v>83</v>
      </c>
      <c r="AM301">
        <v>3</v>
      </c>
      <c r="AN301" s="40">
        <f t="shared" si="337"/>
        <v>0</v>
      </c>
      <c r="AO301">
        <v>2</v>
      </c>
      <c r="AP301" t="s">
        <v>83</v>
      </c>
      <c r="AQ301">
        <v>3</v>
      </c>
      <c r="AR301" s="40">
        <f t="shared" si="316"/>
        <v>3</v>
      </c>
      <c r="AS301">
        <v>5</v>
      </c>
      <c r="AT301" t="s">
        <v>83</v>
      </c>
      <c r="AU301">
        <v>4</v>
      </c>
      <c r="AV301" s="40">
        <f t="shared" si="338"/>
        <v>0</v>
      </c>
      <c r="AW301">
        <v>3</v>
      </c>
      <c r="AX301" t="s">
        <v>83</v>
      </c>
      <c r="AY301">
        <v>2</v>
      </c>
      <c r="AZ301" s="40">
        <f t="shared" si="339"/>
        <v>0</v>
      </c>
      <c r="BA301">
        <v>0</v>
      </c>
      <c r="BB301" t="s">
        <v>83</v>
      </c>
      <c r="BC301">
        <v>2</v>
      </c>
      <c r="BD301" s="40">
        <f t="shared" si="321"/>
        <v>3</v>
      </c>
      <c r="BE301" s="24">
        <f t="shared" si="340"/>
        <v>9</v>
      </c>
      <c r="BF301" s="14">
        <v>2</v>
      </c>
      <c r="BG301" t="s">
        <v>83</v>
      </c>
      <c r="BH301">
        <v>1</v>
      </c>
      <c r="BI301" s="40">
        <f t="shared" si="341"/>
        <v>0</v>
      </c>
      <c r="BJ301">
        <v>2</v>
      </c>
      <c r="BK301" t="s">
        <v>83</v>
      </c>
      <c r="BL301">
        <v>2</v>
      </c>
      <c r="BM301" s="40">
        <f t="shared" si="342"/>
        <v>3</v>
      </c>
      <c r="BN301">
        <v>2</v>
      </c>
      <c r="BO301" t="s">
        <v>83</v>
      </c>
      <c r="BP301">
        <v>2</v>
      </c>
      <c r="BQ301" s="40">
        <f t="shared" si="322"/>
        <v>0</v>
      </c>
      <c r="BR301">
        <v>4</v>
      </c>
      <c r="BS301" t="s">
        <v>83</v>
      </c>
      <c r="BT301">
        <v>5</v>
      </c>
      <c r="BU301" s="40">
        <f t="shared" si="343"/>
        <v>0</v>
      </c>
      <c r="BV301">
        <v>1</v>
      </c>
      <c r="BW301" t="s">
        <v>83</v>
      </c>
      <c r="BX301">
        <v>0</v>
      </c>
      <c r="BY301" s="40">
        <f t="shared" si="344"/>
        <v>0</v>
      </c>
      <c r="BZ301">
        <v>0</v>
      </c>
      <c r="CA301" t="s">
        <v>83</v>
      </c>
      <c r="CB301">
        <v>4</v>
      </c>
      <c r="CC301" s="40">
        <f t="shared" si="345"/>
        <v>3</v>
      </c>
      <c r="CD301" s="24">
        <f t="shared" si="346"/>
        <v>6</v>
      </c>
      <c r="CE301" s="14">
        <v>2</v>
      </c>
      <c r="CF301" t="s">
        <v>83</v>
      </c>
      <c r="CG301">
        <v>2</v>
      </c>
      <c r="CH301" s="40">
        <f t="shared" si="347"/>
        <v>3</v>
      </c>
      <c r="CI301">
        <v>3</v>
      </c>
      <c r="CJ301" t="s">
        <v>83</v>
      </c>
      <c r="CK301">
        <v>2</v>
      </c>
      <c r="CL301" s="40">
        <f t="shared" si="348"/>
        <v>3</v>
      </c>
      <c r="CM301">
        <v>2</v>
      </c>
      <c r="CN301" t="s">
        <v>83</v>
      </c>
      <c r="CO301">
        <v>3</v>
      </c>
      <c r="CP301" s="40">
        <f t="shared" si="349"/>
        <v>4</v>
      </c>
      <c r="CQ301">
        <v>3</v>
      </c>
      <c r="CR301" t="s">
        <v>83</v>
      </c>
      <c r="CS301">
        <v>1</v>
      </c>
      <c r="CT301" s="40">
        <f t="shared" si="350"/>
        <v>3</v>
      </c>
      <c r="CU301">
        <v>1</v>
      </c>
      <c r="CV301" t="s">
        <v>83</v>
      </c>
      <c r="CW301">
        <v>1</v>
      </c>
      <c r="CX301" s="40">
        <f t="shared" si="351"/>
        <v>0</v>
      </c>
      <c r="CY301">
        <v>1</v>
      </c>
      <c r="CZ301" t="s">
        <v>83</v>
      </c>
      <c r="DA301">
        <v>2</v>
      </c>
      <c r="DB301" s="40">
        <f t="shared" si="352"/>
        <v>0</v>
      </c>
      <c r="DC301" s="24">
        <f t="shared" si="353"/>
        <v>13</v>
      </c>
      <c r="DD301" s="14">
        <v>2</v>
      </c>
      <c r="DE301" t="s">
        <v>83</v>
      </c>
      <c r="DF301">
        <v>1</v>
      </c>
      <c r="DG301" s="40">
        <f t="shared" si="383"/>
        <v>0</v>
      </c>
      <c r="DH301">
        <v>2</v>
      </c>
      <c r="DI301" t="s">
        <v>83</v>
      </c>
      <c r="DJ301">
        <v>1</v>
      </c>
      <c r="DK301" s="40">
        <f t="shared" si="323"/>
        <v>3</v>
      </c>
      <c r="DL301">
        <v>1</v>
      </c>
      <c r="DM301" t="s">
        <v>83</v>
      </c>
      <c r="DN301">
        <v>1</v>
      </c>
      <c r="DO301" s="40">
        <f t="shared" si="354"/>
        <v>0</v>
      </c>
      <c r="DP301">
        <v>2</v>
      </c>
      <c r="DQ301" t="s">
        <v>83</v>
      </c>
      <c r="DR301">
        <v>3</v>
      </c>
      <c r="DS301" s="40">
        <f t="shared" si="314"/>
        <v>0</v>
      </c>
      <c r="DT301">
        <v>2</v>
      </c>
      <c r="DU301" t="s">
        <v>83</v>
      </c>
      <c r="DV301">
        <v>2</v>
      </c>
      <c r="DW301" s="40">
        <f t="shared" si="315"/>
        <v>1</v>
      </c>
      <c r="DX301">
        <v>1</v>
      </c>
      <c r="DY301" t="s">
        <v>83</v>
      </c>
      <c r="DZ301">
        <v>2</v>
      </c>
      <c r="EA301" s="39">
        <f t="shared" si="355"/>
        <v>3</v>
      </c>
      <c r="EB301" s="24">
        <f t="shared" si="324"/>
        <v>7</v>
      </c>
      <c r="EC301" s="14">
        <v>1</v>
      </c>
      <c r="ED301" t="s">
        <v>83</v>
      </c>
      <c r="EE301">
        <v>1</v>
      </c>
      <c r="EF301" s="40">
        <f t="shared" si="356"/>
        <v>4</v>
      </c>
      <c r="EG301">
        <v>2</v>
      </c>
      <c r="EH301" t="s">
        <v>83</v>
      </c>
      <c r="EI301">
        <v>2</v>
      </c>
      <c r="EJ301" s="40">
        <f t="shared" si="357"/>
        <v>0</v>
      </c>
      <c r="EK301">
        <v>2</v>
      </c>
      <c r="EL301" t="s">
        <v>83</v>
      </c>
      <c r="EM301">
        <v>0</v>
      </c>
      <c r="EN301" s="40">
        <f t="shared" si="388"/>
        <v>0</v>
      </c>
      <c r="EO301">
        <v>2</v>
      </c>
      <c r="EP301" t="s">
        <v>83</v>
      </c>
      <c r="EQ301">
        <v>1</v>
      </c>
      <c r="ER301" s="40">
        <f t="shared" si="358"/>
        <v>3</v>
      </c>
      <c r="ES301">
        <v>2</v>
      </c>
      <c r="ET301" t="s">
        <v>83</v>
      </c>
      <c r="EU301">
        <v>1</v>
      </c>
      <c r="EV301" s="40">
        <f t="shared" si="359"/>
        <v>0</v>
      </c>
      <c r="EW301">
        <v>1</v>
      </c>
      <c r="EX301" t="s">
        <v>83</v>
      </c>
      <c r="EY301">
        <v>0</v>
      </c>
      <c r="EZ301" s="40">
        <f t="shared" si="360"/>
        <v>3</v>
      </c>
      <c r="FA301" s="24">
        <f t="shared" si="361"/>
        <v>10</v>
      </c>
      <c r="FB301" s="14">
        <v>3</v>
      </c>
      <c r="FC301" t="s">
        <v>83</v>
      </c>
      <c r="FD301">
        <v>2</v>
      </c>
      <c r="FE301" s="40">
        <f t="shared" si="362"/>
        <v>4</v>
      </c>
      <c r="FF301">
        <v>1</v>
      </c>
      <c r="FG301" t="s">
        <v>83</v>
      </c>
      <c r="FH301">
        <v>0</v>
      </c>
      <c r="FI301" s="40">
        <f t="shared" si="363"/>
        <v>3</v>
      </c>
      <c r="FJ301">
        <v>0</v>
      </c>
      <c r="FK301" t="s">
        <v>83</v>
      </c>
      <c r="FL301">
        <v>0</v>
      </c>
      <c r="FM301" s="40">
        <f t="shared" si="364"/>
        <v>3</v>
      </c>
      <c r="FN301">
        <v>3</v>
      </c>
      <c r="FO301" t="s">
        <v>83</v>
      </c>
      <c r="FP301">
        <v>2</v>
      </c>
      <c r="FQ301" s="40">
        <f t="shared" si="325"/>
        <v>4</v>
      </c>
      <c r="FR301">
        <v>3</v>
      </c>
      <c r="FS301" t="s">
        <v>83</v>
      </c>
      <c r="FT301">
        <v>4</v>
      </c>
      <c r="FU301" s="40">
        <f t="shared" si="365"/>
        <v>4</v>
      </c>
      <c r="FV301">
        <v>2</v>
      </c>
      <c r="FW301" t="s">
        <v>83</v>
      </c>
      <c r="FX301">
        <v>1</v>
      </c>
      <c r="FY301" s="40">
        <f t="shared" si="326"/>
        <v>4</v>
      </c>
      <c r="FZ301" s="24">
        <f t="shared" si="327"/>
        <v>22</v>
      </c>
      <c r="GA301" s="14">
        <v>1</v>
      </c>
      <c r="GB301" t="s">
        <v>83</v>
      </c>
      <c r="GC301">
        <v>2</v>
      </c>
      <c r="GD301" s="40">
        <f t="shared" si="366"/>
        <v>0</v>
      </c>
      <c r="GE301">
        <v>2</v>
      </c>
      <c r="GF301" t="s">
        <v>83</v>
      </c>
      <c r="GG301">
        <v>3</v>
      </c>
      <c r="GH301" s="40">
        <f t="shared" si="390"/>
        <v>0</v>
      </c>
      <c r="GI301">
        <v>3</v>
      </c>
      <c r="GJ301" t="s">
        <v>83</v>
      </c>
      <c r="GK301">
        <v>0</v>
      </c>
      <c r="GL301" s="40">
        <f t="shared" si="367"/>
        <v>0</v>
      </c>
      <c r="GM301">
        <v>3</v>
      </c>
      <c r="GN301" t="s">
        <v>83</v>
      </c>
      <c r="GO301">
        <v>0</v>
      </c>
      <c r="GP301" s="40">
        <f t="shared" si="368"/>
        <v>3</v>
      </c>
      <c r="GQ301">
        <v>2</v>
      </c>
      <c r="GR301" t="s">
        <v>83</v>
      </c>
      <c r="GS301">
        <v>1</v>
      </c>
      <c r="GT301" s="40">
        <f t="shared" si="328"/>
        <v>0</v>
      </c>
      <c r="GU301">
        <v>2</v>
      </c>
      <c r="GV301" t="s">
        <v>83</v>
      </c>
      <c r="GW301">
        <v>1</v>
      </c>
      <c r="GX301" s="40">
        <f t="shared" si="369"/>
        <v>6</v>
      </c>
      <c r="GY301" s="24">
        <f t="shared" si="370"/>
        <v>9</v>
      </c>
      <c r="GZ301" s="28">
        <f t="shared" si="329"/>
        <v>89</v>
      </c>
      <c r="HA301" t="s">
        <v>84</v>
      </c>
      <c r="HB301">
        <f t="shared" si="330"/>
        <v>9</v>
      </c>
      <c r="HC301" t="s">
        <v>85</v>
      </c>
      <c r="HD301">
        <f t="shared" si="384"/>
        <v>9</v>
      </c>
      <c r="HE301" t="s">
        <v>133</v>
      </c>
      <c r="HF301">
        <f t="shared" si="331"/>
        <v>0</v>
      </c>
      <c r="HG301" t="s">
        <v>94</v>
      </c>
      <c r="HH301">
        <f t="shared" si="389"/>
        <v>9</v>
      </c>
      <c r="HI301" t="s">
        <v>88</v>
      </c>
      <c r="HJ301">
        <f t="shared" si="371"/>
        <v>0</v>
      </c>
      <c r="HK301" t="s">
        <v>142</v>
      </c>
      <c r="HL301">
        <f t="shared" si="372"/>
        <v>0</v>
      </c>
      <c r="HM301" t="s">
        <v>134</v>
      </c>
      <c r="HN301">
        <f t="shared" si="332"/>
        <v>5</v>
      </c>
      <c r="HO301" t="s">
        <v>138</v>
      </c>
      <c r="HP301">
        <f t="shared" si="373"/>
        <v>0</v>
      </c>
      <c r="HQ301" t="s">
        <v>136</v>
      </c>
      <c r="HR301" s="1">
        <f t="shared" si="374"/>
        <v>0</v>
      </c>
      <c r="HS301" t="s">
        <v>137</v>
      </c>
      <c r="HT301" s="1">
        <f t="shared" si="375"/>
        <v>6</v>
      </c>
      <c r="HU301" t="s">
        <v>86</v>
      </c>
      <c r="HV301" s="1">
        <f t="shared" si="376"/>
        <v>6</v>
      </c>
      <c r="HW301" t="s">
        <v>87</v>
      </c>
      <c r="HX301" s="1">
        <f t="shared" si="377"/>
        <v>6</v>
      </c>
      <c r="HY301" t="s">
        <v>141</v>
      </c>
      <c r="HZ301" s="1">
        <f t="shared" si="378"/>
        <v>0</v>
      </c>
      <c r="IA301" t="s">
        <v>95</v>
      </c>
      <c r="IB301" s="1">
        <f t="shared" si="379"/>
        <v>6</v>
      </c>
      <c r="IC301" t="s">
        <v>90</v>
      </c>
      <c r="ID301" s="1">
        <f t="shared" si="380"/>
        <v>5</v>
      </c>
      <c r="IE301" t="s">
        <v>96</v>
      </c>
      <c r="IF301" s="1">
        <f t="shared" si="381"/>
        <v>5</v>
      </c>
      <c r="IG301">
        <f t="shared" si="386"/>
        <v>66</v>
      </c>
      <c r="IH301" s="1">
        <f t="shared" si="382"/>
        <v>155</v>
      </c>
    </row>
    <row r="302" spans="1:242" ht="14.65" thickBot="1" x14ac:dyDescent="0.5">
      <c r="A302" s="1">
        <v>299</v>
      </c>
      <c r="B302" s="45">
        <f t="shared" si="317"/>
        <v>338</v>
      </c>
      <c r="C302" s="14" t="s">
        <v>771</v>
      </c>
      <c r="D302" t="s">
        <v>772</v>
      </c>
      <c r="E302" s="15" t="s">
        <v>748</v>
      </c>
      <c r="F302" s="28">
        <f t="shared" si="318"/>
        <v>156</v>
      </c>
      <c r="H302" s="14">
        <v>1</v>
      </c>
      <c r="I302" t="s">
        <v>83</v>
      </c>
      <c r="J302">
        <v>2</v>
      </c>
      <c r="K302" s="40">
        <f t="shared" si="333"/>
        <v>3</v>
      </c>
      <c r="L302">
        <v>0</v>
      </c>
      <c r="M302" t="s">
        <v>83</v>
      </c>
      <c r="N302">
        <v>3</v>
      </c>
      <c r="O302" s="40">
        <f t="shared" si="387"/>
        <v>3</v>
      </c>
      <c r="P302">
        <v>2</v>
      </c>
      <c r="Q302" t="s">
        <v>83</v>
      </c>
      <c r="R302">
        <v>0</v>
      </c>
      <c r="S302" s="40">
        <f t="shared" si="334"/>
        <v>0</v>
      </c>
      <c r="T302">
        <v>2</v>
      </c>
      <c r="U302" t="s">
        <v>83</v>
      </c>
      <c r="V302">
        <v>0</v>
      </c>
      <c r="W302" s="40">
        <f t="shared" si="319"/>
        <v>0</v>
      </c>
      <c r="X302">
        <v>1</v>
      </c>
      <c r="Y302" t="s">
        <v>83</v>
      </c>
      <c r="Z302">
        <v>0</v>
      </c>
      <c r="AA302" s="40">
        <f t="shared" si="320"/>
        <v>0</v>
      </c>
      <c r="AB302">
        <v>2</v>
      </c>
      <c r="AC302" t="s">
        <v>83</v>
      </c>
      <c r="AD302">
        <v>0</v>
      </c>
      <c r="AE302" s="40">
        <f t="shared" si="335"/>
        <v>6</v>
      </c>
      <c r="AF302" s="24">
        <f t="shared" si="336"/>
        <v>12</v>
      </c>
      <c r="AG302" s="14">
        <v>3</v>
      </c>
      <c r="AH302" t="s">
        <v>83</v>
      </c>
      <c r="AI302">
        <v>0</v>
      </c>
      <c r="AJ302" s="40">
        <f t="shared" si="385"/>
        <v>3</v>
      </c>
      <c r="AK302">
        <v>0</v>
      </c>
      <c r="AL302" t="s">
        <v>83</v>
      </c>
      <c r="AM302">
        <v>2</v>
      </c>
      <c r="AN302" s="40">
        <f t="shared" si="337"/>
        <v>0</v>
      </c>
      <c r="AO302">
        <v>3</v>
      </c>
      <c r="AP302" t="s">
        <v>83</v>
      </c>
      <c r="AQ302">
        <v>0</v>
      </c>
      <c r="AR302" s="40">
        <f t="shared" si="316"/>
        <v>0</v>
      </c>
      <c r="AS302">
        <v>4</v>
      </c>
      <c r="AT302" t="s">
        <v>83</v>
      </c>
      <c r="AU302">
        <v>0</v>
      </c>
      <c r="AV302" s="40">
        <f t="shared" si="338"/>
        <v>0</v>
      </c>
      <c r="AW302">
        <v>1</v>
      </c>
      <c r="AX302" t="s">
        <v>83</v>
      </c>
      <c r="AY302">
        <v>2</v>
      </c>
      <c r="AZ302" s="40">
        <f t="shared" si="339"/>
        <v>3</v>
      </c>
      <c r="BA302">
        <v>0</v>
      </c>
      <c r="BB302" t="s">
        <v>83</v>
      </c>
      <c r="BC302">
        <v>1</v>
      </c>
      <c r="BD302" s="40">
        <f t="shared" si="321"/>
        <v>6</v>
      </c>
      <c r="BE302" s="24">
        <f t="shared" si="340"/>
        <v>12</v>
      </c>
      <c r="BF302" s="14">
        <v>2</v>
      </c>
      <c r="BG302" t="s">
        <v>83</v>
      </c>
      <c r="BH302">
        <v>0</v>
      </c>
      <c r="BI302" s="40">
        <f t="shared" si="341"/>
        <v>0</v>
      </c>
      <c r="BJ302">
        <v>0</v>
      </c>
      <c r="BK302" t="s">
        <v>83</v>
      </c>
      <c r="BL302">
        <v>3</v>
      </c>
      <c r="BM302" s="40">
        <f t="shared" si="342"/>
        <v>0</v>
      </c>
      <c r="BN302">
        <v>2</v>
      </c>
      <c r="BO302" t="s">
        <v>83</v>
      </c>
      <c r="BP302">
        <v>1</v>
      </c>
      <c r="BQ302" s="40">
        <f t="shared" si="322"/>
        <v>3</v>
      </c>
      <c r="BR302">
        <v>3</v>
      </c>
      <c r="BS302" t="s">
        <v>83</v>
      </c>
      <c r="BT302">
        <v>0</v>
      </c>
      <c r="BU302" s="40">
        <f t="shared" si="343"/>
        <v>3</v>
      </c>
      <c r="BV302">
        <v>0</v>
      </c>
      <c r="BW302" t="s">
        <v>83</v>
      </c>
      <c r="BX302">
        <v>1</v>
      </c>
      <c r="BY302" s="40">
        <f t="shared" si="344"/>
        <v>3</v>
      </c>
      <c r="BZ302">
        <v>2</v>
      </c>
      <c r="CA302" t="s">
        <v>83</v>
      </c>
      <c r="CB302">
        <v>1</v>
      </c>
      <c r="CC302" s="40">
        <f t="shared" si="345"/>
        <v>0</v>
      </c>
      <c r="CD302" s="24">
        <f t="shared" si="346"/>
        <v>9</v>
      </c>
      <c r="CE302" s="14">
        <v>2</v>
      </c>
      <c r="CF302" t="s">
        <v>83</v>
      </c>
      <c r="CG302">
        <v>0</v>
      </c>
      <c r="CH302" s="40">
        <f t="shared" si="347"/>
        <v>0</v>
      </c>
      <c r="CI302">
        <v>4</v>
      </c>
      <c r="CJ302" t="s">
        <v>83</v>
      </c>
      <c r="CK302">
        <v>1</v>
      </c>
      <c r="CL302" s="40">
        <f t="shared" si="348"/>
        <v>6</v>
      </c>
      <c r="CM302">
        <v>1</v>
      </c>
      <c r="CN302" t="s">
        <v>83</v>
      </c>
      <c r="CO302">
        <v>1</v>
      </c>
      <c r="CP302" s="40">
        <f t="shared" si="349"/>
        <v>0</v>
      </c>
      <c r="CQ302">
        <v>3</v>
      </c>
      <c r="CR302" t="s">
        <v>83</v>
      </c>
      <c r="CS302">
        <v>1</v>
      </c>
      <c r="CT302" s="40">
        <f t="shared" si="350"/>
        <v>3</v>
      </c>
      <c r="CU302">
        <v>1</v>
      </c>
      <c r="CV302" t="s">
        <v>83</v>
      </c>
      <c r="CW302">
        <v>2</v>
      </c>
      <c r="CX302" s="40">
        <f t="shared" si="351"/>
        <v>0</v>
      </c>
      <c r="CY302">
        <v>0</v>
      </c>
      <c r="CZ302" t="s">
        <v>83</v>
      </c>
      <c r="DA302">
        <v>5</v>
      </c>
      <c r="DB302" s="40">
        <f t="shared" si="352"/>
        <v>0</v>
      </c>
      <c r="DC302" s="24">
        <f t="shared" si="353"/>
        <v>9</v>
      </c>
      <c r="DD302" s="14">
        <v>3</v>
      </c>
      <c r="DE302" t="s">
        <v>83</v>
      </c>
      <c r="DF302">
        <v>1</v>
      </c>
      <c r="DG302" s="40">
        <f t="shared" si="383"/>
        <v>0</v>
      </c>
      <c r="DH302">
        <v>3</v>
      </c>
      <c r="DI302" t="s">
        <v>83</v>
      </c>
      <c r="DJ302">
        <v>0</v>
      </c>
      <c r="DK302" s="40">
        <f t="shared" si="323"/>
        <v>3</v>
      </c>
      <c r="DL302">
        <v>1</v>
      </c>
      <c r="DM302" t="s">
        <v>83</v>
      </c>
      <c r="DN302">
        <v>0</v>
      </c>
      <c r="DO302" s="40">
        <f t="shared" si="354"/>
        <v>0</v>
      </c>
      <c r="DP302">
        <v>3</v>
      </c>
      <c r="DQ302" t="s">
        <v>83</v>
      </c>
      <c r="DR302">
        <v>2</v>
      </c>
      <c r="DS302" s="40">
        <f t="shared" si="314"/>
        <v>0</v>
      </c>
      <c r="DT302">
        <v>0</v>
      </c>
      <c r="DU302" t="s">
        <v>83</v>
      </c>
      <c r="DV302">
        <v>4</v>
      </c>
      <c r="DW302" s="40">
        <f t="shared" si="315"/>
        <v>1</v>
      </c>
      <c r="DX302">
        <v>0</v>
      </c>
      <c r="DY302" t="s">
        <v>83</v>
      </c>
      <c r="DZ302">
        <v>5</v>
      </c>
      <c r="EA302" s="39">
        <f t="shared" si="355"/>
        <v>3</v>
      </c>
      <c r="EB302" s="24">
        <f t="shared" si="324"/>
        <v>7</v>
      </c>
      <c r="EC302" s="14">
        <v>0</v>
      </c>
      <c r="ED302" t="s">
        <v>83</v>
      </c>
      <c r="EE302">
        <v>2</v>
      </c>
      <c r="EF302" s="40">
        <f t="shared" si="356"/>
        <v>0</v>
      </c>
      <c r="EG302">
        <v>3</v>
      </c>
      <c r="EH302" t="s">
        <v>83</v>
      </c>
      <c r="EI302">
        <v>1</v>
      </c>
      <c r="EJ302" s="40">
        <f t="shared" si="357"/>
        <v>3</v>
      </c>
      <c r="EK302">
        <v>3</v>
      </c>
      <c r="EL302" t="s">
        <v>83</v>
      </c>
      <c r="EM302">
        <v>0</v>
      </c>
      <c r="EN302" s="40">
        <f t="shared" si="388"/>
        <v>0</v>
      </c>
      <c r="EO302">
        <v>2</v>
      </c>
      <c r="EP302" t="s">
        <v>83</v>
      </c>
      <c r="EQ302">
        <v>0</v>
      </c>
      <c r="ER302" s="40">
        <f t="shared" si="358"/>
        <v>3</v>
      </c>
      <c r="ES302">
        <v>2</v>
      </c>
      <c r="ET302" t="s">
        <v>83</v>
      </c>
      <c r="EU302">
        <v>1</v>
      </c>
      <c r="EV302" s="40">
        <f t="shared" si="359"/>
        <v>0</v>
      </c>
      <c r="EW302">
        <v>2</v>
      </c>
      <c r="EX302" t="s">
        <v>83</v>
      </c>
      <c r="EY302">
        <v>2</v>
      </c>
      <c r="EZ302" s="40">
        <f t="shared" si="360"/>
        <v>0</v>
      </c>
      <c r="FA302" s="24">
        <f t="shared" si="361"/>
        <v>6</v>
      </c>
      <c r="FB302" s="14">
        <v>1</v>
      </c>
      <c r="FC302" t="s">
        <v>83</v>
      </c>
      <c r="FD302">
        <v>0</v>
      </c>
      <c r="FE302" s="40">
        <f t="shared" si="362"/>
        <v>6</v>
      </c>
      <c r="FF302">
        <v>4</v>
      </c>
      <c r="FG302" t="s">
        <v>83</v>
      </c>
      <c r="FH302">
        <v>1</v>
      </c>
      <c r="FI302" s="40">
        <f t="shared" si="363"/>
        <v>3</v>
      </c>
      <c r="FJ302">
        <v>2</v>
      </c>
      <c r="FK302" t="s">
        <v>83</v>
      </c>
      <c r="FL302">
        <v>1</v>
      </c>
      <c r="FM302" s="40">
        <f t="shared" si="364"/>
        <v>0</v>
      </c>
      <c r="FN302">
        <v>3</v>
      </c>
      <c r="FO302" t="s">
        <v>83</v>
      </c>
      <c r="FP302">
        <v>1</v>
      </c>
      <c r="FQ302" s="40">
        <f t="shared" si="325"/>
        <v>3</v>
      </c>
      <c r="FR302">
        <v>1</v>
      </c>
      <c r="FS302" t="s">
        <v>83</v>
      </c>
      <c r="FT302">
        <v>2</v>
      </c>
      <c r="FU302" s="40">
        <f t="shared" si="365"/>
        <v>4</v>
      </c>
      <c r="FV302">
        <v>0</v>
      </c>
      <c r="FW302" t="s">
        <v>83</v>
      </c>
      <c r="FX302">
        <v>3</v>
      </c>
      <c r="FY302" s="40">
        <f t="shared" si="326"/>
        <v>0</v>
      </c>
      <c r="FZ302" s="24">
        <f t="shared" si="327"/>
        <v>16</v>
      </c>
      <c r="GA302" s="14">
        <v>1</v>
      </c>
      <c r="GB302" t="s">
        <v>83</v>
      </c>
      <c r="GC302">
        <v>0</v>
      </c>
      <c r="GD302" s="40">
        <f t="shared" si="366"/>
        <v>0</v>
      </c>
      <c r="GE302">
        <v>4</v>
      </c>
      <c r="GF302" t="s">
        <v>83</v>
      </c>
      <c r="GG302">
        <v>0</v>
      </c>
      <c r="GH302" s="40">
        <f t="shared" si="390"/>
        <v>3</v>
      </c>
      <c r="GI302">
        <v>1</v>
      </c>
      <c r="GJ302" t="s">
        <v>83</v>
      </c>
      <c r="GK302">
        <v>1</v>
      </c>
      <c r="GL302" s="40">
        <f t="shared" si="367"/>
        <v>0</v>
      </c>
      <c r="GM302">
        <v>3</v>
      </c>
      <c r="GN302" t="s">
        <v>83</v>
      </c>
      <c r="GO302">
        <v>0</v>
      </c>
      <c r="GP302" s="40">
        <f t="shared" si="368"/>
        <v>3</v>
      </c>
      <c r="GQ302">
        <v>1</v>
      </c>
      <c r="GR302" t="s">
        <v>83</v>
      </c>
      <c r="GS302">
        <v>2</v>
      </c>
      <c r="GT302" s="40">
        <f t="shared" si="328"/>
        <v>3</v>
      </c>
      <c r="GU302">
        <v>1</v>
      </c>
      <c r="GV302" t="s">
        <v>83</v>
      </c>
      <c r="GW302">
        <v>4</v>
      </c>
      <c r="GX302" s="40">
        <f t="shared" si="369"/>
        <v>0</v>
      </c>
      <c r="GY302" s="24">
        <f t="shared" si="370"/>
        <v>9</v>
      </c>
      <c r="GZ302" s="28">
        <f t="shared" si="329"/>
        <v>80</v>
      </c>
      <c r="HA302" t="s">
        <v>84</v>
      </c>
      <c r="HB302">
        <f t="shared" si="330"/>
        <v>9</v>
      </c>
      <c r="HC302" t="s">
        <v>85</v>
      </c>
      <c r="HD302">
        <f t="shared" si="384"/>
        <v>9</v>
      </c>
      <c r="HE302" t="s">
        <v>93</v>
      </c>
      <c r="HF302">
        <f t="shared" si="331"/>
        <v>9</v>
      </c>
      <c r="HG302" t="s">
        <v>94</v>
      </c>
      <c r="HH302">
        <f t="shared" si="389"/>
        <v>9</v>
      </c>
      <c r="HI302" t="s">
        <v>130</v>
      </c>
      <c r="HJ302">
        <f t="shared" si="371"/>
        <v>5</v>
      </c>
      <c r="HK302" t="s">
        <v>95</v>
      </c>
      <c r="HL302">
        <f t="shared" si="372"/>
        <v>5</v>
      </c>
      <c r="HM302" t="s">
        <v>90</v>
      </c>
      <c r="HN302">
        <f t="shared" si="332"/>
        <v>9</v>
      </c>
      <c r="HO302" t="s">
        <v>96</v>
      </c>
      <c r="HP302">
        <f t="shared" si="373"/>
        <v>9</v>
      </c>
      <c r="HQ302" t="s">
        <v>136</v>
      </c>
      <c r="HR302" s="1">
        <f t="shared" si="374"/>
        <v>0</v>
      </c>
      <c r="HS302" t="s">
        <v>92</v>
      </c>
      <c r="HT302" s="1">
        <f t="shared" si="375"/>
        <v>0</v>
      </c>
      <c r="HU302" t="s">
        <v>86</v>
      </c>
      <c r="HV302" s="1">
        <f t="shared" si="376"/>
        <v>6</v>
      </c>
      <c r="HW302" t="s">
        <v>129</v>
      </c>
      <c r="HX302" s="1">
        <f t="shared" si="377"/>
        <v>0</v>
      </c>
      <c r="HY302" t="s">
        <v>88</v>
      </c>
      <c r="HZ302" s="1">
        <f t="shared" si="378"/>
        <v>0</v>
      </c>
      <c r="IA302" t="s">
        <v>131</v>
      </c>
      <c r="IB302" s="1">
        <f t="shared" si="379"/>
        <v>0</v>
      </c>
      <c r="IC302" t="s">
        <v>134</v>
      </c>
      <c r="ID302" s="1">
        <f t="shared" si="380"/>
        <v>6</v>
      </c>
      <c r="IE302" t="s">
        <v>135</v>
      </c>
      <c r="IF302" s="1">
        <f t="shared" si="381"/>
        <v>0</v>
      </c>
      <c r="IG302">
        <f t="shared" si="386"/>
        <v>76</v>
      </c>
      <c r="IH302" s="1">
        <f t="shared" si="382"/>
        <v>156</v>
      </c>
    </row>
    <row r="303" spans="1:242" ht="14.65" thickBot="1" x14ac:dyDescent="0.5">
      <c r="A303" s="1">
        <v>300</v>
      </c>
      <c r="B303" s="45">
        <f t="shared" si="317"/>
        <v>222</v>
      </c>
      <c r="C303" s="14" t="s">
        <v>773</v>
      </c>
      <c r="D303" t="s">
        <v>774</v>
      </c>
      <c r="E303" s="15" t="s">
        <v>748</v>
      </c>
      <c r="F303" s="28">
        <f t="shared" si="318"/>
        <v>165</v>
      </c>
      <c r="H303" s="14">
        <v>0</v>
      </c>
      <c r="I303" t="s">
        <v>83</v>
      </c>
      <c r="J303">
        <v>1</v>
      </c>
      <c r="K303" s="40">
        <f t="shared" si="333"/>
        <v>3</v>
      </c>
      <c r="L303">
        <v>1</v>
      </c>
      <c r="M303" t="s">
        <v>83</v>
      </c>
      <c r="N303">
        <v>2</v>
      </c>
      <c r="O303" s="40">
        <f t="shared" si="387"/>
        <v>3</v>
      </c>
      <c r="P303">
        <v>2</v>
      </c>
      <c r="Q303" t="s">
        <v>83</v>
      </c>
      <c r="R303">
        <v>1</v>
      </c>
      <c r="S303" s="40">
        <f t="shared" si="334"/>
        <v>0</v>
      </c>
      <c r="T303">
        <v>1</v>
      </c>
      <c r="U303" t="s">
        <v>83</v>
      </c>
      <c r="V303">
        <v>1</v>
      </c>
      <c r="W303" s="40">
        <f t="shared" si="319"/>
        <v>6</v>
      </c>
      <c r="X303">
        <v>1</v>
      </c>
      <c r="Y303" t="s">
        <v>83</v>
      </c>
      <c r="Z303">
        <v>0</v>
      </c>
      <c r="AA303" s="40">
        <f t="shared" si="320"/>
        <v>0</v>
      </c>
      <c r="AB303">
        <v>1</v>
      </c>
      <c r="AC303" t="s">
        <v>83</v>
      </c>
      <c r="AD303">
        <v>0</v>
      </c>
      <c r="AE303" s="40">
        <f t="shared" si="335"/>
        <v>3</v>
      </c>
      <c r="AF303" s="24">
        <f t="shared" si="336"/>
        <v>15</v>
      </c>
      <c r="AG303" s="14">
        <v>3</v>
      </c>
      <c r="AH303" t="s">
        <v>83</v>
      </c>
      <c r="AI303">
        <v>0</v>
      </c>
      <c r="AJ303" s="40">
        <f t="shared" si="385"/>
        <v>3</v>
      </c>
      <c r="AK303">
        <v>1</v>
      </c>
      <c r="AL303" t="s">
        <v>83</v>
      </c>
      <c r="AM303">
        <v>3</v>
      </c>
      <c r="AN303" s="40">
        <f t="shared" si="337"/>
        <v>0</v>
      </c>
      <c r="AO303">
        <v>2</v>
      </c>
      <c r="AP303" t="s">
        <v>83</v>
      </c>
      <c r="AQ303">
        <v>0</v>
      </c>
      <c r="AR303" s="40">
        <f t="shared" si="316"/>
        <v>0</v>
      </c>
      <c r="AS303">
        <v>2</v>
      </c>
      <c r="AT303" t="s">
        <v>83</v>
      </c>
      <c r="AU303">
        <v>0</v>
      </c>
      <c r="AV303" s="40">
        <f t="shared" si="338"/>
        <v>0</v>
      </c>
      <c r="AW303">
        <v>2</v>
      </c>
      <c r="AX303" t="s">
        <v>83</v>
      </c>
      <c r="AY303">
        <v>2</v>
      </c>
      <c r="AZ303" s="40">
        <f t="shared" si="339"/>
        <v>0</v>
      </c>
      <c r="BA303">
        <v>0</v>
      </c>
      <c r="BB303" t="s">
        <v>83</v>
      </c>
      <c r="BC303">
        <v>1</v>
      </c>
      <c r="BD303" s="40">
        <f t="shared" si="321"/>
        <v>6</v>
      </c>
      <c r="BE303" s="24">
        <f t="shared" si="340"/>
        <v>9</v>
      </c>
      <c r="BF303" s="14">
        <v>3</v>
      </c>
      <c r="BG303" t="s">
        <v>83</v>
      </c>
      <c r="BH303">
        <v>0</v>
      </c>
      <c r="BI303" s="40">
        <f t="shared" si="341"/>
        <v>0</v>
      </c>
      <c r="BJ303">
        <v>0</v>
      </c>
      <c r="BK303" t="s">
        <v>83</v>
      </c>
      <c r="BL303">
        <v>2</v>
      </c>
      <c r="BM303" s="40">
        <f t="shared" si="342"/>
        <v>0</v>
      </c>
      <c r="BN303">
        <v>2</v>
      </c>
      <c r="BO303" t="s">
        <v>83</v>
      </c>
      <c r="BP303">
        <v>1</v>
      </c>
      <c r="BQ303" s="40">
        <f t="shared" si="322"/>
        <v>3</v>
      </c>
      <c r="BR303">
        <v>2</v>
      </c>
      <c r="BS303" t="s">
        <v>83</v>
      </c>
      <c r="BT303">
        <v>0</v>
      </c>
      <c r="BU303" s="40">
        <f t="shared" si="343"/>
        <v>6</v>
      </c>
      <c r="BV303">
        <v>2</v>
      </c>
      <c r="BW303" t="s">
        <v>83</v>
      </c>
      <c r="BX303">
        <v>1</v>
      </c>
      <c r="BY303" s="40">
        <f t="shared" si="344"/>
        <v>0</v>
      </c>
      <c r="BZ303">
        <v>2</v>
      </c>
      <c r="CA303" t="s">
        <v>83</v>
      </c>
      <c r="CB303">
        <v>1</v>
      </c>
      <c r="CC303" s="40">
        <f t="shared" si="345"/>
        <v>0</v>
      </c>
      <c r="CD303" s="24">
        <f t="shared" si="346"/>
        <v>9</v>
      </c>
      <c r="CE303" s="14">
        <v>1</v>
      </c>
      <c r="CF303" t="s">
        <v>83</v>
      </c>
      <c r="CG303">
        <v>0</v>
      </c>
      <c r="CH303" s="40">
        <f t="shared" si="347"/>
        <v>0</v>
      </c>
      <c r="CI303">
        <v>2</v>
      </c>
      <c r="CJ303" t="s">
        <v>83</v>
      </c>
      <c r="CK303">
        <v>0</v>
      </c>
      <c r="CL303" s="40">
        <f t="shared" si="348"/>
        <v>3</v>
      </c>
      <c r="CM303">
        <v>1</v>
      </c>
      <c r="CN303" t="s">
        <v>83</v>
      </c>
      <c r="CO303">
        <v>1</v>
      </c>
      <c r="CP303" s="40">
        <f t="shared" si="349"/>
        <v>0</v>
      </c>
      <c r="CQ303">
        <v>2</v>
      </c>
      <c r="CR303" t="s">
        <v>83</v>
      </c>
      <c r="CS303">
        <v>1</v>
      </c>
      <c r="CT303" s="40">
        <f t="shared" si="350"/>
        <v>6</v>
      </c>
      <c r="CU303">
        <v>0</v>
      </c>
      <c r="CV303" t="s">
        <v>83</v>
      </c>
      <c r="CW303">
        <v>1</v>
      </c>
      <c r="CX303" s="40">
        <f t="shared" si="351"/>
        <v>0</v>
      </c>
      <c r="CY303">
        <v>0</v>
      </c>
      <c r="CZ303" t="s">
        <v>83</v>
      </c>
      <c r="DA303">
        <v>2</v>
      </c>
      <c r="DB303" s="40">
        <f t="shared" si="352"/>
        <v>0</v>
      </c>
      <c r="DC303" s="24">
        <f t="shared" si="353"/>
        <v>9</v>
      </c>
      <c r="DD303" s="14">
        <v>2</v>
      </c>
      <c r="DE303" t="s">
        <v>83</v>
      </c>
      <c r="DF303">
        <v>0</v>
      </c>
      <c r="DG303" s="40">
        <f t="shared" si="383"/>
        <v>0</v>
      </c>
      <c r="DH303">
        <v>1</v>
      </c>
      <c r="DI303" t="s">
        <v>83</v>
      </c>
      <c r="DJ303">
        <v>0</v>
      </c>
      <c r="DK303" s="40">
        <f t="shared" si="323"/>
        <v>3</v>
      </c>
      <c r="DL303">
        <v>1</v>
      </c>
      <c r="DM303" t="s">
        <v>83</v>
      </c>
      <c r="DN303">
        <v>1</v>
      </c>
      <c r="DO303" s="40">
        <f t="shared" si="354"/>
        <v>0</v>
      </c>
      <c r="DP303">
        <v>1</v>
      </c>
      <c r="DQ303" t="s">
        <v>83</v>
      </c>
      <c r="DR303">
        <v>3</v>
      </c>
      <c r="DS303" s="40">
        <f t="shared" si="314"/>
        <v>0</v>
      </c>
      <c r="DT303">
        <v>0</v>
      </c>
      <c r="DU303" t="s">
        <v>83</v>
      </c>
      <c r="DV303">
        <v>1</v>
      </c>
      <c r="DW303" s="40">
        <f t="shared" si="315"/>
        <v>1</v>
      </c>
      <c r="DX303">
        <v>1</v>
      </c>
      <c r="DY303" t="s">
        <v>83</v>
      </c>
      <c r="DZ303">
        <v>4</v>
      </c>
      <c r="EA303" s="39">
        <f t="shared" si="355"/>
        <v>3</v>
      </c>
      <c r="EB303" s="24">
        <f t="shared" si="324"/>
        <v>7</v>
      </c>
      <c r="EC303" s="14">
        <v>1</v>
      </c>
      <c r="ED303" t="s">
        <v>83</v>
      </c>
      <c r="EE303">
        <v>2</v>
      </c>
      <c r="EF303" s="40">
        <f t="shared" si="356"/>
        <v>0</v>
      </c>
      <c r="EG303">
        <v>3</v>
      </c>
      <c r="EH303" t="s">
        <v>83</v>
      </c>
      <c r="EI303">
        <v>2</v>
      </c>
      <c r="EJ303" s="40">
        <f t="shared" si="357"/>
        <v>4</v>
      </c>
      <c r="EK303">
        <v>2</v>
      </c>
      <c r="EL303" t="s">
        <v>83</v>
      </c>
      <c r="EM303">
        <v>0</v>
      </c>
      <c r="EN303" s="40">
        <f t="shared" si="388"/>
        <v>0</v>
      </c>
      <c r="EO303">
        <v>2</v>
      </c>
      <c r="EP303" t="s">
        <v>83</v>
      </c>
      <c r="EQ303">
        <v>1</v>
      </c>
      <c r="ER303" s="40">
        <f t="shared" si="358"/>
        <v>3</v>
      </c>
      <c r="ES303">
        <v>2</v>
      </c>
      <c r="ET303" t="s">
        <v>83</v>
      </c>
      <c r="EU303">
        <v>2</v>
      </c>
      <c r="EV303" s="40">
        <f t="shared" si="359"/>
        <v>3</v>
      </c>
      <c r="EW303">
        <v>1</v>
      </c>
      <c r="EX303" t="s">
        <v>83</v>
      </c>
      <c r="EY303">
        <v>2</v>
      </c>
      <c r="EZ303" s="40">
        <f t="shared" si="360"/>
        <v>6</v>
      </c>
      <c r="FA303" s="24">
        <f t="shared" si="361"/>
        <v>16</v>
      </c>
      <c r="FB303" s="14">
        <v>1</v>
      </c>
      <c r="FC303" t="s">
        <v>83</v>
      </c>
      <c r="FD303">
        <v>0</v>
      </c>
      <c r="FE303" s="40">
        <f t="shared" si="362"/>
        <v>6</v>
      </c>
      <c r="FF303">
        <v>2</v>
      </c>
      <c r="FG303" t="s">
        <v>83</v>
      </c>
      <c r="FH303">
        <v>0</v>
      </c>
      <c r="FI303" s="40">
        <f t="shared" si="363"/>
        <v>6</v>
      </c>
      <c r="FJ303">
        <v>1</v>
      </c>
      <c r="FK303" t="s">
        <v>83</v>
      </c>
      <c r="FL303">
        <v>0</v>
      </c>
      <c r="FM303" s="40">
        <f t="shared" si="364"/>
        <v>0</v>
      </c>
      <c r="FN303">
        <v>2</v>
      </c>
      <c r="FO303" t="s">
        <v>83</v>
      </c>
      <c r="FP303">
        <v>0</v>
      </c>
      <c r="FQ303" s="40">
        <f t="shared" si="325"/>
        <v>3</v>
      </c>
      <c r="FR303">
        <v>1</v>
      </c>
      <c r="FS303" t="s">
        <v>83</v>
      </c>
      <c r="FT303">
        <v>0</v>
      </c>
      <c r="FU303" s="40">
        <f t="shared" si="365"/>
        <v>0</v>
      </c>
      <c r="FV303">
        <v>0</v>
      </c>
      <c r="FW303" t="s">
        <v>83</v>
      </c>
      <c r="FX303">
        <v>3</v>
      </c>
      <c r="FY303" s="40">
        <f t="shared" si="326"/>
        <v>0</v>
      </c>
      <c r="FZ303" s="24">
        <f t="shared" si="327"/>
        <v>15</v>
      </c>
      <c r="GA303" s="14">
        <v>2</v>
      </c>
      <c r="GB303" t="s">
        <v>83</v>
      </c>
      <c r="GC303">
        <v>0</v>
      </c>
      <c r="GD303" s="40">
        <f t="shared" si="366"/>
        <v>0</v>
      </c>
      <c r="GE303">
        <v>2</v>
      </c>
      <c r="GF303" t="s">
        <v>83</v>
      </c>
      <c r="GG303">
        <v>0</v>
      </c>
      <c r="GH303" s="40">
        <f t="shared" si="390"/>
        <v>3</v>
      </c>
      <c r="GI303">
        <v>1</v>
      </c>
      <c r="GJ303" t="s">
        <v>83</v>
      </c>
      <c r="GK303">
        <v>0</v>
      </c>
      <c r="GL303" s="40">
        <f t="shared" si="367"/>
        <v>0</v>
      </c>
      <c r="GM303">
        <v>1</v>
      </c>
      <c r="GN303" t="s">
        <v>83</v>
      </c>
      <c r="GO303">
        <v>0</v>
      </c>
      <c r="GP303" s="40">
        <f t="shared" si="368"/>
        <v>3</v>
      </c>
      <c r="GQ303">
        <v>2</v>
      </c>
      <c r="GR303" t="s">
        <v>83</v>
      </c>
      <c r="GS303">
        <v>0</v>
      </c>
      <c r="GT303" s="40">
        <f t="shared" si="328"/>
        <v>0</v>
      </c>
      <c r="GU303">
        <v>1</v>
      </c>
      <c r="GV303" t="s">
        <v>83</v>
      </c>
      <c r="GW303">
        <v>3</v>
      </c>
      <c r="GX303" s="40">
        <f t="shared" si="369"/>
        <v>0</v>
      </c>
      <c r="GY303" s="24">
        <f t="shared" si="370"/>
        <v>6</v>
      </c>
      <c r="GZ303" s="28">
        <f t="shared" si="329"/>
        <v>86</v>
      </c>
      <c r="HA303" t="s">
        <v>84</v>
      </c>
      <c r="HB303">
        <f t="shared" si="330"/>
        <v>9</v>
      </c>
      <c r="HC303" t="s">
        <v>92</v>
      </c>
      <c r="HD303">
        <f t="shared" si="384"/>
        <v>0</v>
      </c>
      <c r="HE303" t="s">
        <v>93</v>
      </c>
      <c r="HF303">
        <f t="shared" si="331"/>
        <v>9</v>
      </c>
      <c r="HG303" t="s">
        <v>94</v>
      </c>
      <c r="HH303">
        <f t="shared" si="389"/>
        <v>9</v>
      </c>
      <c r="HI303" t="s">
        <v>88</v>
      </c>
      <c r="HJ303">
        <f t="shared" si="371"/>
        <v>0</v>
      </c>
      <c r="HK303" t="s">
        <v>95</v>
      </c>
      <c r="HL303">
        <f t="shared" si="372"/>
        <v>5</v>
      </c>
      <c r="HM303" t="s">
        <v>90</v>
      </c>
      <c r="HN303">
        <f t="shared" si="332"/>
        <v>9</v>
      </c>
      <c r="HO303" t="s">
        <v>96</v>
      </c>
      <c r="HP303">
        <f t="shared" si="373"/>
        <v>9</v>
      </c>
      <c r="HQ303" t="s">
        <v>136</v>
      </c>
      <c r="HR303" s="1">
        <f t="shared" si="374"/>
        <v>0</v>
      </c>
      <c r="HS303" t="s">
        <v>85</v>
      </c>
      <c r="HT303" s="1">
        <f t="shared" si="375"/>
        <v>5</v>
      </c>
      <c r="HU303" t="s">
        <v>86</v>
      </c>
      <c r="HV303" s="1">
        <f t="shared" si="376"/>
        <v>6</v>
      </c>
      <c r="HW303" t="s">
        <v>87</v>
      </c>
      <c r="HX303" s="1">
        <f t="shared" si="377"/>
        <v>6</v>
      </c>
      <c r="HY303" t="s">
        <v>130</v>
      </c>
      <c r="HZ303" s="1">
        <f t="shared" si="378"/>
        <v>6</v>
      </c>
      <c r="IA303" t="s">
        <v>131</v>
      </c>
      <c r="IB303" s="1">
        <f t="shared" si="379"/>
        <v>0</v>
      </c>
      <c r="IC303" t="s">
        <v>150</v>
      </c>
      <c r="ID303" s="1">
        <f t="shared" si="380"/>
        <v>0</v>
      </c>
      <c r="IE303" t="s">
        <v>91</v>
      </c>
      <c r="IF303" s="1">
        <f t="shared" si="381"/>
        <v>6</v>
      </c>
      <c r="IG303">
        <f t="shared" si="386"/>
        <v>79</v>
      </c>
      <c r="IH303" s="1">
        <f t="shared" si="382"/>
        <v>165</v>
      </c>
    </row>
    <row r="304" spans="1:242" ht="14.65" thickBot="1" x14ac:dyDescent="0.5">
      <c r="A304" s="1">
        <v>301</v>
      </c>
      <c r="B304" s="45">
        <f t="shared" si="317"/>
        <v>256</v>
      </c>
      <c r="C304" s="14" t="s">
        <v>1343</v>
      </c>
      <c r="D304" t="s">
        <v>1344</v>
      </c>
      <c r="E304" s="15" t="s">
        <v>748</v>
      </c>
      <c r="F304" s="28">
        <f t="shared" si="318"/>
        <v>162</v>
      </c>
      <c r="H304" s="14">
        <v>0</v>
      </c>
      <c r="I304" t="s">
        <v>83</v>
      </c>
      <c r="J304">
        <v>2</v>
      </c>
      <c r="K304" s="40">
        <f t="shared" si="333"/>
        <v>6</v>
      </c>
      <c r="L304">
        <v>1</v>
      </c>
      <c r="M304" t="s">
        <v>83</v>
      </c>
      <c r="N304">
        <v>2</v>
      </c>
      <c r="O304" s="40">
        <f t="shared" si="387"/>
        <v>3</v>
      </c>
      <c r="P304">
        <v>0</v>
      </c>
      <c r="Q304" t="s">
        <v>83</v>
      </c>
      <c r="R304">
        <v>3</v>
      </c>
      <c r="S304" s="40">
        <f t="shared" si="334"/>
        <v>3</v>
      </c>
      <c r="T304">
        <v>2</v>
      </c>
      <c r="U304" t="s">
        <v>83</v>
      </c>
      <c r="V304">
        <v>0</v>
      </c>
      <c r="W304" s="40">
        <f t="shared" si="319"/>
        <v>0</v>
      </c>
      <c r="X304">
        <v>1</v>
      </c>
      <c r="Y304" t="s">
        <v>83</v>
      </c>
      <c r="Z304">
        <v>1</v>
      </c>
      <c r="AA304" s="40">
        <f t="shared" si="320"/>
        <v>0</v>
      </c>
      <c r="AB304">
        <v>4</v>
      </c>
      <c r="AC304" t="s">
        <v>83</v>
      </c>
      <c r="AD304">
        <v>0</v>
      </c>
      <c r="AE304" s="40">
        <f t="shared" si="335"/>
        <v>3</v>
      </c>
      <c r="AF304" s="24">
        <f t="shared" si="336"/>
        <v>15</v>
      </c>
      <c r="AG304" s="14">
        <v>3</v>
      </c>
      <c r="AH304" t="s">
        <v>83</v>
      </c>
      <c r="AI304">
        <v>0</v>
      </c>
      <c r="AJ304" s="40">
        <f t="shared" si="385"/>
        <v>3</v>
      </c>
      <c r="AK304">
        <v>1</v>
      </c>
      <c r="AL304" t="s">
        <v>83</v>
      </c>
      <c r="AM304">
        <v>2</v>
      </c>
      <c r="AN304" s="40">
        <f t="shared" si="337"/>
        <v>0</v>
      </c>
      <c r="AO304">
        <v>0</v>
      </c>
      <c r="AP304" t="s">
        <v>83</v>
      </c>
      <c r="AQ304">
        <v>2</v>
      </c>
      <c r="AR304" s="40">
        <f t="shared" si="316"/>
        <v>6</v>
      </c>
      <c r="AS304">
        <v>1</v>
      </c>
      <c r="AT304" t="s">
        <v>83</v>
      </c>
      <c r="AU304">
        <v>0</v>
      </c>
      <c r="AV304" s="40">
        <f t="shared" si="338"/>
        <v>0</v>
      </c>
      <c r="AW304">
        <v>1</v>
      </c>
      <c r="AX304" t="s">
        <v>83</v>
      </c>
      <c r="AY304">
        <v>2</v>
      </c>
      <c r="AZ304" s="40">
        <f t="shared" si="339"/>
        <v>3</v>
      </c>
      <c r="BA304">
        <v>1</v>
      </c>
      <c r="BB304" t="s">
        <v>83</v>
      </c>
      <c r="BC304">
        <v>1</v>
      </c>
      <c r="BD304" s="40">
        <f t="shared" si="321"/>
        <v>0</v>
      </c>
      <c r="BE304" s="24">
        <f t="shared" si="340"/>
        <v>12</v>
      </c>
      <c r="BF304" s="14">
        <v>4</v>
      </c>
      <c r="BG304" t="s">
        <v>83</v>
      </c>
      <c r="BH304">
        <v>0</v>
      </c>
      <c r="BI304" s="40">
        <f t="shared" si="341"/>
        <v>0</v>
      </c>
      <c r="BJ304">
        <v>1</v>
      </c>
      <c r="BK304" t="s">
        <v>83</v>
      </c>
      <c r="BL304">
        <v>2</v>
      </c>
      <c r="BM304" s="40">
        <f t="shared" si="342"/>
        <v>0</v>
      </c>
      <c r="BN304">
        <v>1</v>
      </c>
      <c r="BO304" t="s">
        <v>83</v>
      </c>
      <c r="BP304">
        <v>0</v>
      </c>
      <c r="BQ304" s="40">
        <f t="shared" si="322"/>
        <v>3</v>
      </c>
      <c r="BR304">
        <v>3</v>
      </c>
      <c r="BS304" t="s">
        <v>83</v>
      </c>
      <c r="BT304">
        <v>1</v>
      </c>
      <c r="BU304" s="40">
        <f t="shared" si="343"/>
        <v>4</v>
      </c>
      <c r="BV304">
        <v>0</v>
      </c>
      <c r="BW304" t="s">
        <v>83</v>
      </c>
      <c r="BX304">
        <v>4</v>
      </c>
      <c r="BY304" s="40">
        <f t="shared" si="344"/>
        <v>3</v>
      </c>
      <c r="BZ304">
        <v>0</v>
      </c>
      <c r="CA304" t="s">
        <v>83</v>
      </c>
      <c r="CB304">
        <v>2</v>
      </c>
      <c r="CC304" s="40">
        <f t="shared" si="345"/>
        <v>3</v>
      </c>
      <c r="CD304" s="24">
        <f t="shared" si="346"/>
        <v>13</v>
      </c>
      <c r="CE304" s="14">
        <v>3</v>
      </c>
      <c r="CF304" t="s">
        <v>83</v>
      </c>
      <c r="CG304">
        <v>0</v>
      </c>
      <c r="CH304" s="40">
        <f t="shared" si="347"/>
        <v>0</v>
      </c>
      <c r="CI304">
        <v>3</v>
      </c>
      <c r="CJ304" t="s">
        <v>83</v>
      </c>
      <c r="CK304">
        <v>0</v>
      </c>
      <c r="CL304" s="40">
        <f t="shared" si="348"/>
        <v>4</v>
      </c>
      <c r="CM304">
        <v>2</v>
      </c>
      <c r="CN304" t="s">
        <v>83</v>
      </c>
      <c r="CO304">
        <v>0</v>
      </c>
      <c r="CP304" s="40">
        <f t="shared" si="349"/>
        <v>0</v>
      </c>
      <c r="CQ304">
        <v>2</v>
      </c>
      <c r="CR304" t="s">
        <v>83</v>
      </c>
      <c r="CS304">
        <v>2</v>
      </c>
      <c r="CT304" s="40">
        <f t="shared" si="350"/>
        <v>0</v>
      </c>
      <c r="CU304">
        <v>2</v>
      </c>
      <c r="CV304" t="s">
        <v>83</v>
      </c>
      <c r="CW304">
        <v>1</v>
      </c>
      <c r="CX304" s="40">
        <f t="shared" si="351"/>
        <v>4</v>
      </c>
      <c r="CY304">
        <v>0</v>
      </c>
      <c r="CZ304" t="s">
        <v>83</v>
      </c>
      <c r="DA304">
        <v>1</v>
      </c>
      <c r="DB304" s="40">
        <f t="shared" si="352"/>
        <v>0</v>
      </c>
      <c r="DC304" s="24">
        <f t="shared" si="353"/>
        <v>8</v>
      </c>
      <c r="DD304" s="14">
        <v>2</v>
      </c>
      <c r="DE304" t="s">
        <v>83</v>
      </c>
      <c r="DF304">
        <v>0</v>
      </c>
      <c r="DG304" s="40">
        <f t="shared" si="383"/>
        <v>0</v>
      </c>
      <c r="DH304">
        <v>3</v>
      </c>
      <c r="DI304" t="s">
        <v>83</v>
      </c>
      <c r="DJ304">
        <v>0</v>
      </c>
      <c r="DK304" s="40">
        <f t="shared" si="323"/>
        <v>3</v>
      </c>
      <c r="DL304">
        <v>3</v>
      </c>
      <c r="DM304" t="s">
        <v>83</v>
      </c>
      <c r="DN304">
        <v>1</v>
      </c>
      <c r="DO304" s="40">
        <f t="shared" si="354"/>
        <v>0</v>
      </c>
      <c r="DP304">
        <v>2</v>
      </c>
      <c r="DQ304" t="s">
        <v>83</v>
      </c>
      <c r="DR304">
        <v>1</v>
      </c>
      <c r="DS304" s="40">
        <f t="shared" si="314"/>
        <v>0</v>
      </c>
      <c r="DT304">
        <v>0</v>
      </c>
      <c r="DU304" t="s">
        <v>83</v>
      </c>
      <c r="DV304">
        <v>4</v>
      </c>
      <c r="DW304" s="40">
        <f t="shared" si="315"/>
        <v>1</v>
      </c>
      <c r="DX304">
        <v>0</v>
      </c>
      <c r="DY304" t="s">
        <v>83</v>
      </c>
      <c r="DZ304">
        <v>4</v>
      </c>
      <c r="EA304" s="39">
        <f t="shared" si="355"/>
        <v>3</v>
      </c>
      <c r="EB304" s="24">
        <f t="shared" si="324"/>
        <v>7</v>
      </c>
      <c r="EC304" s="14">
        <v>1</v>
      </c>
      <c r="ED304" t="s">
        <v>83</v>
      </c>
      <c r="EE304">
        <v>3</v>
      </c>
      <c r="EF304" s="40">
        <f t="shared" si="356"/>
        <v>0</v>
      </c>
      <c r="EG304">
        <v>3</v>
      </c>
      <c r="EH304" t="s">
        <v>83</v>
      </c>
      <c r="EI304">
        <v>0</v>
      </c>
      <c r="EJ304" s="40">
        <f t="shared" si="357"/>
        <v>3</v>
      </c>
      <c r="EK304">
        <v>3</v>
      </c>
      <c r="EL304" t="s">
        <v>83</v>
      </c>
      <c r="EM304">
        <v>1</v>
      </c>
      <c r="EN304" s="40">
        <f t="shared" si="388"/>
        <v>0</v>
      </c>
      <c r="EO304">
        <v>3</v>
      </c>
      <c r="EP304" t="s">
        <v>83</v>
      </c>
      <c r="EQ304">
        <v>1</v>
      </c>
      <c r="ER304" s="40">
        <f t="shared" si="358"/>
        <v>3</v>
      </c>
      <c r="ES304">
        <v>1</v>
      </c>
      <c r="ET304" t="s">
        <v>83</v>
      </c>
      <c r="EU304">
        <v>3</v>
      </c>
      <c r="EV304" s="40">
        <f t="shared" si="359"/>
        <v>0</v>
      </c>
      <c r="EW304">
        <v>2</v>
      </c>
      <c r="EX304" t="s">
        <v>83</v>
      </c>
      <c r="EY304">
        <v>2</v>
      </c>
      <c r="EZ304" s="40">
        <f t="shared" si="360"/>
        <v>3</v>
      </c>
      <c r="FA304" s="24">
        <f t="shared" si="361"/>
        <v>9</v>
      </c>
      <c r="FB304" s="14">
        <v>0</v>
      </c>
      <c r="FC304" t="s">
        <v>83</v>
      </c>
      <c r="FD304">
        <v>0</v>
      </c>
      <c r="FE304" s="40">
        <f t="shared" si="362"/>
        <v>0</v>
      </c>
      <c r="FF304">
        <v>4</v>
      </c>
      <c r="FG304" t="s">
        <v>83</v>
      </c>
      <c r="FH304">
        <v>2</v>
      </c>
      <c r="FI304" s="40">
        <f t="shared" si="363"/>
        <v>4</v>
      </c>
      <c r="FJ304">
        <v>2</v>
      </c>
      <c r="FK304" t="s">
        <v>83</v>
      </c>
      <c r="FL304">
        <v>1</v>
      </c>
      <c r="FM304" s="40">
        <f t="shared" si="364"/>
        <v>0</v>
      </c>
      <c r="FN304">
        <v>4</v>
      </c>
      <c r="FO304" t="s">
        <v>83</v>
      </c>
      <c r="FP304">
        <v>2</v>
      </c>
      <c r="FQ304" s="40">
        <f t="shared" si="325"/>
        <v>3</v>
      </c>
      <c r="FR304">
        <v>1</v>
      </c>
      <c r="FS304" t="s">
        <v>83</v>
      </c>
      <c r="FT304">
        <v>2</v>
      </c>
      <c r="FU304" s="40">
        <f t="shared" si="365"/>
        <v>4</v>
      </c>
      <c r="FV304">
        <v>1</v>
      </c>
      <c r="FW304" t="s">
        <v>83</v>
      </c>
      <c r="FX304">
        <v>2</v>
      </c>
      <c r="FY304" s="40">
        <f t="shared" si="326"/>
        <v>0</v>
      </c>
      <c r="FZ304" s="24">
        <f t="shared" si="327"/>
        <v>11</v>
      </c>
      <c r="GA304" s="14">
        <v>2</v>
      </c>
      <c r="GB304" t="s">
        <v>83</v>
      </c>
      <c r="GC304">
        <v>0</v>
      </c>
      <c r="GD304" s="40">
        <f t="shared" si="366"/>
        <v>0</v>
      </c>
      <c r="GE304">
        <v>2</v>
      </c>
      <c r="GF304" t="s">
        <v>83</v>
      </c>
      <c r="GG304">
        <v>0</v>
      </c>
      <c r="GH304" s="40">
        <f t="shared" si="390"/>
        <v>3</v>
      </c>
      <c r="GI304">
        <v>1</v>
      </c>
      <c r="GJ304" t="s">
        <v>83</v>
      </c>
      <c r="GK304">
        <v>1</v>
      </c>
      <c r="GL304" s="40">
        <f t="shared" si="367"/>
        <v>0</v>
      </c>
      <c r="GM304">
        <v>3</v>
      </c>
      <c r="GN304" t="s">
        <v>83</v>
      </c>
      <c r="GO304">
        <v>1</v>
      </c>
      <c r="GP304" s="40">
        <f t="shared" si="368"/>
        <v>4</v>
      </c>
      <c r="GQ304">
        <v>1</v>
      </c>
      <c r="GR304" t="s">
        <v>83</v>
      </c>
      <c r="GS304">
        <v>2</v>
      </c>
      <c r="GT304" s="40">
        <f t="shared" si="328"/>
        <v>3</v>
      </c>
      <c r="GU304">
        <v>0</v>
      </c>
      <c r="GV304" t="s">
        <v>83</v>
      </c>
      <c r="GW304">
        <v>2</v>
      </c>
      <c r="GX304" s="40">
        <f t="shared" si="369"/>
        <v>0</v>
      </c>
      <c r="GY304" s="24">
        <f t="shared" si="370"/>
        <v>10</v>
      </c>
      <c r="GZ304" s="28">
        <f t="shared" si="329"/>
        <v>85</v>
      </c>
      <c r="HA304" t="s">
        <v>84</v>
      </c>
      <c r="HB304">
        <f t="shared" si="330"/>
        <v>9</v>
      </c>
      <c r="HC304" t="s">
        <v>85</v>
      </c>
      <c r="HD304">
        <f t="shared" si="384"/>
        <v>9</v>
      </c>
      <c r="HE304" t="s">
        <v>93</v>
      </c>
      <c r="HF304">
        <f t="shared" si="331"/>
        <v>9</v>
      </c>
      <c r="HG304" t="s">
        <v>94</v>
      </c>
      <c r="HH304">
        <f t="shared" si="389"/>
        <v>9</v>
      </c>
      <c r="HI304" t="s">
        <v>130</v>
      </c>
      <c r="HJ304">
        <f t="shared" si="371"/>
        <v>5</v>
      </c>
      <c r="HK304" t="s">
        <v>131</v>
      </c>
      <c r="HL304">
        <f t="shared" si="372"/>
        <v>0</v>
      </c>
      <c r="HM304" t="s">
        <v>90</v>
      </c>
      <c r="HN304">
        <f t="shared" si="332"/>
        <v>9</v>
      </c>
      <c r="HO304" t="s">
        <v>96</v>
      </c>
      <c r="HP304">
        <f t="shared" si="373"/>
        <v>9</v>
      </c>
      <c r="HQ304" t="s">
        <v>132</v>
      </c>
      <c r="HR304" s="1">
        <f t="shared" si="374"/>
        <v>6</v>
      </c>
      <c r="HS304" t="s">
        <v>181</v>
      </c>
      <c r="HT304" s="1">
        <f t="shared" si="375"/>
        <v>0</v>
      </c>
      <c r="HU304" t="s">
        <v>86</v>
      </c>
      <c r="HV304" s="1">
        <f t="shared" si="376"/>
        <v>6</v>
      </c>
      <c r="HW304" t="s">
        <v>129</v>
      </c>
      <c r="HX304" s="1">
        <f t="shared" si="377"/>
        <v>0</v>
      </c>
      <c r="HY304" t="s">
        <v>88</v>
      </c>
      <c r="HZ304" s="1">
        <f t="shared" si="378"/>
        <v>0</v>
      </c>
      <c r="IA304" t="s">
        <v>95</v>
      </c>
      <c r="IB304" s="1">
        <f t="shared" si="379"/>
        <v>6</v>
      </c>
      <c r="IC304" t="s">
        <v>166</v>
      </c>
      <c r="ID304" s="1">
        <f t="shared" si="380"/>
        <v>0</v>
      </c>
      <c r="IE304" t="s">
        <v>135</v>
      </c>
      <c r="IF304" s="1">
        <f t="shared" si="381"/>
        <v>0</v>
      </c>
      <c r="IG304">
        <f t="shared" si="386"/>
        <v>77</v>
      </c>
      <c r="IH304" s="1">
        <f t="shared" si="382"/>
        <v>162</v>
      </c>
    </row>
    <row r="305" spans="1:242" ht="14.65" thickBot="1" x14ac:dyDescent="0.5">
      <c r="A305" s="1">
        <v>302</v>
      </c>
      <c r="B305" s="45">
        <f t="shared" si="317"/>
        <v>657</v>
      </c>
      <c r="C305" s="14" t="s">
        <v>775</v>
      </c>
      <c r="D305" t="s">
        <v>776</v>
      </c>
      <c r="E305" s="15" t="s">
        <v>777</v>
      </c>
      <c r="F305" s="28">
        <f t="shared" si="318"/>
        <v>126</v>
      </c>
      <c r="H305" s="14">
        <v>2</v>
      </c>
      <c r="I305" t="s">
        <v>83</v>
      </c>
      <c r="J305">
        <v>1</v>
      </c>
      <c r="K305" s="40">
        <f t="shared" si="333"/>
        <v>0</v>
      </c>
      <c r="L305">
        <v>3</v>
      </c>
      <c r="M305" t="s">
        <v>83</v>
      </c>
      <c r="N305">
        <v>2</v>
      </c>
      <c r="O305" s="40">
        <f t="shared" si="387"/>
        <v>0</v>
      </c>
      <c r="P305">
        <v>2</v>
      </c>
      <c r="Q305" t="s">
        <v>83</v>
      </c>
      <c r="R305">
        <v>1</v>
      </c>
      <c r="S305" s="40">
        <f t="shared" si="334"/>
        <v>0</v>
      </c>
      <c r="T305">
        <v>2</v>
      </c>
      <c r="U305" t="s">
        <v>83</v>
      </c>
      <c r="V305">
        <v>1</v>
      </c>
      <c r="W305" s="40">
        <f t="shared" si="319"/>
        <v>0</v>
      </c>
      <c r="X305">
        <v>3</v>
      </c>
      <c r="Y305" t="s">
        <v>83</v>
      </c>
      <c r="Z305">
        <v>0</v>
      </c>
      <c r="AA305" s="40">
        <f t="shared" si="320"/>
        <v>0</v>
      </c>
      <c r="AB305">
        <v>1</v>
      </c>
      <c r="AC305" t="s">
        <v>83</v>
      </c>
      <c r="AD305">
        <v>2</v>
      </c>
      <c r="AE305" s="40">
        <f t="shared" si="335"/>
        <v>0</v>
      </c>
      <c r="AF305" s="24">
        <f t="shared" si="336"/>
        <v>0</v>
      </c>
      <c r="AG305" s="14">
        <v>9</v>
      </c>
      <c r="AH305" t="s">
        <v>83</v>
      </c>
      <c r="AI305">
        <v>1</v>
      </c>
      <c r="AJ305" s="40">
        <f t="shared" si="385"/>
        <v>3</v>
      </c>
      <c r="AK305">
        <v>1</v>
      </c>
      <c r="AL305" t="s">
        <v>83</v>
      </c>
      <c r="AM305">
        <v>2</v>
      </c>
      <c r="AN305" s="40">
        <f t="shared" si="337"/>
        <v>0</v>
      </c>
      <c r="AO305">
        <v>2</v>
      </c>
      <c r="AP305" t="s">
        <v>83</v>
      </c>
      <c r="AQ305">
        <v>3</v>
      </c>
      <c r="AR305" s="40">
        <f t="shared" si="316"/>
        <v>3</v>
      </c>
      <c r="AS305">
        <v>3</v>
      </c>
      <c r="AT305" t="s">
        <v>83</v>
      </c>
      <c r="AU305">
        <v>1</v>
      </c>
      <c r="AV305" s="40">
        <f t="shared" si="338"/>
        <v>0</v>
      </c>
      <c r="AW305">
        <v>1</v>
      </c>
      <c r="AX305" t="s">
        <v>83</v>
      </c>
      <c r="AY305">
        <v>0</v>
      </c>
      <c r="AZ305" s="40">
        <f t="shared" si="339"/>
        <v>0</v>
      </c>
      <c r="BA305">
        <v>2</v>
      </c>
      <c r="BB305" t="s">
        <v>83</v>
      </c>
      <c r="BC305">
        <v>1</v>
      </c>
      <c r="BD305" s="40">
        <f t="shared" si="321"/>
        <v>0</v>
      </c>
      <c r="BE305" s="24">
        <f t="shared" si="340"/>
        <v>6</v>
      </c>
      <c r="BF305" s="14">
        <v>0</v>
      </c>
      <c r="BG305" t="s">
        <v>83</v>
      </c>
      <c r="BH305">
        <v>1</v>
      </c>
      <c r="BI305" s="40">
        <f t="shared" si="341"/>
        <v>4</v>
      </c>
      <c r="BJ305">
        <v>2</v>
      </c>
      <c r="BK305" t="s">
        <v>83</v>
      </c>
      <c r="BL305">
        <v>3</v>
      </c>
      <c r="BM305" s="40">
        <f t="shared" si="342"/>
        <v>0</v>
      </c>
      <c r="BN305">
        <v>4</v>
      </c>
      <c r="BO305" t="s">
        <v>83</v>
      </c>
      <c r="BP305">
        <v>3</v>
      </c>
      <c r="BQ305" s="40">
        <f t="shared" si="322"/>
        <v>3</v>
      </c>
      <c r="BR305">
        <v>3</v>
      </c>
      <c r="BS305" t="s">
        <v>83</v>
      </c>
      <c r="BT305">
        <v>3</v>
      </c>
      <c r="BU305" s="40">
        <f t="shared" si="343"/>
        <v>0</v>
      </c>
      <c r="BV305">
        <v>2</v>
      </c>
      <c r="BW305" t="s">
        <v>83</v>
      </c>
      <c r="BX305">
        <v>2</v>
      </c>
      <c r="BY305" s="40">
        <f t="shared" si="344"/>
        <v>0</v>
      </c>
      <c r="BZ305">
        <v>5</v>
      </c>
      <c r="CA305" t="s">
        <v>83</v>
      </c>
      <c r="CB305">
        <v>3</v>
      </c>
      <c r="CC305" s="40">
        <f t="shared" si="345"/>
        <v>0</v>
      </c>
      <c r="CD305" s="24">
        <f t="shared" si="346"/>
        <v>7</v>
      </c>
      <c r="CE305" s="14">
        <v>1</v>
      </c>
      <c r="CF305" t="s">
        <v>83</v>
      </c>
      <c r="CG305">
        <v>2</v>
      </c>
      <c r="CH305" s="40">
        <f t="shared" si="347"/>
        <v>0</v>
      </c>
      <c r="CI305">
        <v>4</v>
      </c>
      <c r="CJ305" t="s">
        <v>83</v>
      </c>
      <c r="CK305">
        <v>2</v>
      </c>
      <c r="CL305" s="40">
        <f t="shared" si="348"/>
        <v>3</v>
      </c>
      <c r="CM305">
        <v>3</v>
      </c>
      <c r="CN305" t="s">
        <v>83</v>
      </c>
      <c r="CO305">
        <v>2</v>
      </c>
      <c r="CP305" s="40">
        <f t="shared" si="349"/>
        <v>0</v>
      </c>
      <c r="CQ305">
        <v>4</v>
      </c>
      <c r="CR305" t="s">
        <v>83</v>
      </c>
      <c r="CS305">
        <v>1</v>
      </c>
      <c r="CT305" s="40">
        <f t="shared" si="350"/>
        <v>3</v>
      </c>
      <c r="CU305">
        <v>1</v>
      </c>
      <c r="CV305" t="s">
        <v>83</v>
      </c>
      <c r="CW305">
        <v>2</v>
      </c>
      <c r="CX305" s="40">
        <f t="shared" si="351"/>
        <v>0</v>
      </c>
      <c r="CY305">
        <v>2</v>
      </c>
      <c r="CZ305" t="s">
        <v>83</v>
      </c>
      <c r="DA305">
        <v>4</v>
      </c>
      <c r="DB305" s="40">
        <f t="shared" si="352"/>
        <v>0</v>
      </c>
      <c r="DC305" s="24">
        <f t="shared" si="353"/>
        <v>6</v>
      </c>
      <c r="DD305" s="14">
        <v>1</v>
      </c>
      <c r="DE305" t="s">
        <v>83</v>
      </c>
      <c r="DF305">
        <v>0</v>
      </c>
      <c r="DG305" s="40">
        <f t="shared" si="383"/>
        <v>0</v>
      </c>
      <c r="DH305">
        <v>3</v>
      </c>
      <c r="DI305" t="s">
        <v>83</v>
      </c>
      <c r="DJ305">
        <v>1</v>
      </c>
      <c r="DK305" s="40">
        <f t="shared" si="323"/>
        <v>3</v>
      </c>
      <c r="DL305">
        <v>2</v>
      </c>
      <c r="DM305" t="s">
        <v>83</v>
      </c>
      <c r="DN305">
        <v>2</v>
      </c>
      <c r="DO305" s="40">
        <f t="shared" si="354"/>
        <v>0</v>
      </c>
      <c r="DP305">
        <v>2</v>
      </c>
      <c r="DQ305" t="s">
        <v>83</v>
      </c>
      <c r="DR305">
        <v>1</v>
      </c>
      <c r="DS305" s="40">
        <f t="shared" si="314"/>
        <v>0</v>
      </c>
      <c r="DT305">
        <v>2</v>
      </c>
      <c r="DU305" t="s">
        <v>83</v>
      </c>
      <c r="DV305">
        <v>4</v>
      </c>
      <c r="DW305" s="40">
        <f t="shared" si="315"/>
        <v>1</v>
      </c>
      <c r="DX305">
        <v>1</v>
      </c>
      <c r="DY305" t="s">
        <v>83</v>
      </c>
      <c r="DZ305">
        <v>1</v>
      </c>
      <c r="EA305" s="39">
        <f t="shared" si="355"/>
        <v>0</v>
      </c>
      <c r="EB305" s="24">
        <f t="shared" si="324"/>
        <v>4</v>
      </c>
      <c r="EC305" s="14">
        <v>2</v>
      </c>
      <c r="ED305" t="s">
        <v>83</v>
      </c>
      <c r="EE305">
        <v>3</v>
      </c>
      <c r="EF305" s="40">
        <f t="shared" si="356"/>
        <v>0</v>
      </c>
      <c r="EG305">
        <v>1</v>
      </c>
      <c r="EH305" t="s">
        <v>83</v>
      </c>
      <c r="EI305">
        <v>0</v>
      </c>
      <c r="EJ305" s="40">
        <f t="shared" si="357"/>
        <v>6</v>
      </c>
      <c r="EK305">
        <v>3</v>
      </c>
      <c r="EL305" t="s">
        <v>83</v>
      </c>
      <c r="EM305">
        <v>1</v>
      </c>
      <c r="EN305" s="40">
        <f t="shared" si="388"/>
        <v>0</v>
      </c>
      <c r="EO305">
        <v>2</v>
      </c>
      <c r="EP305" t="s">
        <v>83</v>
      </c>
      <c r="EQ305">
        <v>1</v>
      </c>
      <c r="ER305" s="40">
        <f t="shared" si="358"/>
        <v>3</v>
      </c>
      <c r="ES305">
        <v>1</v>
      </c>
      <c r="ET305" t="s">
        <v>83</v>
      </c>
      <c r="EU305">
        <v>1</v>
      </c>
      <c r="EV305" s="40">
        <f t="shared" si="359"/>
        <v>4</v>
      </c>
      <c r="EW305">
        <v>1</v>
      </c>
      <c r="EX305" t="s">
        <v>83</v>
      </c>
      <c r="EY305">
        <v>2</v>
      </c>
      <c r="EZ305" s="40">
        <f t="shared" si="360"/>
        <v>6</v>
      </c>
      <c r="FA305" s="24">
        <f t="shared" si="361"/>
        <v>19</v>
      </c>
      <c r="FB305" s="14">
        <v>1</v>
      </c>
      <c r="FC305" t="s">
        <v>83</v>
      </c>
      <c r="FD305">
        <v>1</v>
      </c>
      <c r="FE305" s="40">
        <f t="shared" si="362"/>
        <v>0</v>
      </c>
      <c r="FF305">
        <v>3</v>
      </c>
      <c r="FG305" t="s">
        <v>83</v>
      </c>
      <c r="FH305">
        <v>4</v>
      </c>
      <c r="FI305" s="40">
        <f t="shared" si="363"/>
        <v>0</v>
      </c>
      <c r="FJ305">
        <v>2</v>
      </c>
      <c r="FK305" t="s">
        <v>83</v>
      </c>
      <c r="FL305">
        <v>3</v>
      </c>
      <c r="FM305" s="40">
        <f t="shared" si="364"/>
        <v>0</v>
      </c>
      <c r="FN305">
        <v>3</v>
      </c>
      <c r="FO305" t="s">
        <v>83</v>
      </c>
      <c r="FP305">
        <v>2</v>
      </c>
      <c r="FQ305" s="40">
        <f t="shared" si="325"/>
        <v>4</v>
      </c>
      <c r="FR305">
        <v>3</v>
      </c>
      <c r="FS305" t="s">
        <v>83</v>
      </c>
      <c r="FT305">
        <v>2</v>
      </c>
      <c r="FU305" s="40">
        <f t="shared" si="365"/>
        <v>0</v>
      </c>
      <c r="FV305">
        <v>2</v>
      </c>
      <c r="FW305" t="s">
        <v>83</v>
      </c>
      <c r="FX305">
        <v>3</v>
      </c>
      <c r="FY305" s="40">
        <f t="shared" si="326"/>
        <v>0</v>
      </c>
      <c r="FZ305" s="24">
        <f t="shared" si="327"/>
        <v>4</v>
      </c>
      <c r="GA305" s="14">
        <v>2</v>
      </c>
      <c r="GB305" t="s">
        <v>83</v>
      </c>
      <c r="GC305">
        <v>1</v>
      </c>
      <c r="GD305" s="40">
        <f t="shared" si="366"/>
        <v>0</v>
      </c>
      <c r="GE305">
        <v>3</v>
      </c>
      <c r="GF305" t="s">
        <v>83</v>
      </c>
      <c r="GG305">
        <v>1</v>
      </c>
      <c r="GH305" s="40">
        <f t="shared" si="390"/>
        <v>3</v>
      </c>
      <c r="GI305">
        <v>1</v>
      </c>
      <c r="GJ305" t="s">
        <v>83</v>
      </c>
      <c r="GK305">
        <v>2</v>
      </c>
      <c r="GL305" s="40">
        <f t="shared" si="367"/>
        <v>4</v>
      </c>
      <c r="GM305">
        <v>3</v>
      </c>
      <c r="GN305" t="s">
        <v>83</v>
      </c>
      <c r="GO305">
        <v>2</v>
      </c>
      <c r="GP305" s="40">
        <f t="shared" si="368"/>
        <v>3</v>
      </c>
      <c r="GQ305">
        <v>1</v>
      </c>
      <c r="GR305" t="s">
        <v>83</v>
      </c>
      <c r="GS305">
        <v>2</v>
      </c>
      <c r="GT305" s="40">
        <f t="shared" si="328"/>
        <v>3</v>
      </c>
      <c r="GU305">
        <v>0</v>
      </c>
      <c r="GV305" t="s">
        <v>83</v>
      </c>
      <c r="GW305">
        <v>2</v>
      </c>
      <c r="GX305" s="40">
        <f t="shared" si="369"/>
        <v>0</v>
      </c>
      <c r="GY305" s="24">
        <f t="shared" si="370"/>
        <v>13</v>
      </c>
      <c r="GZ305" s="28">
        <f t="shared" si="329"/>
        <v>59</v>
      </c>
      <c r="HA305" t="s">
        <v>136</v>
      </c>
      <c r="HB305">
        <f t="shared" si="330"/>
        <v>0</v>
      </c>
      <c r="HC305" t="s">
        <v>85</v>
      </c>
      <c r="HD305">
        <f t="shared" si="384"/>
        <v>9</v>
      </c>
      <c r="HE305" t="s">
        <v>93</v>
      </c>
      <c r="HF305">
        <f t="shared" si="331"/>
        <v>9</v>
      </c>
      <c r="HG305" t="s">
        <v>94</v>
      </c>
      <c r="HH305">
        <f t="shared" si="389"/>
        <v>9</v>
      </c>
      <c r="HI305" t="s">
        <v>88</v>
      </c>
      <c r="HJ305">
        <f t="shared" si="371"/>
        <v>0</v>
      </c>
      <c r="HK305" t="s">
        <v>131</v>
      </c>
      <c r="HL305">
        <f t="shared" si="372"/>
        <v>0</v>
      </c>
      <c r="HM305" t="s">
        <v>90</v>
      </c>
      <c r="HN305">
        <f t="shared" si="332"/>
        <v>9</v>
      </c>
      <c r="HO305" t="s">
        <v>96</v>
      </c>
      <c r="HP305">
        <f t="shared" si="373"/>
        <v>9</v>
      </c>
      <c r="HQ305" t="s">
        <v>84</v>
      </c>
      <c r="HR305" s="1">
        <f t="shared" si="374"/>
        <v>5</v>
      </c>
      <c r="HS305" t="s">
        <v>92</v>
      </c>
      <c r="HT305" s="1">
        <f t="shared" si="375"/>
        <v>0</v>
      </c>
      <c r="HU305" t="s">
        <v>298</v>
      </c>
      <c r="HV305" s="1">
        <f t="shared" si="376"/>
        <v>6</v>
      </c>
      <c r="HW305" t="s">
        <v>129</v>
      </c>
      <c r="HX305" s="1">
        <f t="shared" si="377"/>
        <v>0</v>
      </c>
      <c r="HY305" t="s">
        <v>165</v>
      </c>
      <c r="HZ305" s="1">
        <f t="shared" si="378"/>
        <v>5</v>
      </c>
      <c r="IA305" t="s">
        <v>95</v>
      </c>
      <c r="IB305" s="1">
        <f t="shared" si="379"/>
        <v>6</v>
      </c>
      <c r="IC305" t="s">
        <v>150</v>
      </c>
      <c r="ID305" s="1">
        <f t="shared" si="380"/>
        <v>0</v>
      </c>
      <c r="IE305" t="s">
        <v>135</v>
      </c>
      <c r="IF305" s="1">
        <f t="shared" si="381"/>
        <v>0</v>
      </c>
      <c r="IG305">
        <f t="shared" si="386"/>
        <v>67</v>
      </c>
      <c r="IH305" s="1">
        <f t="shared" si="382"/>
        <v>126</v>
      </c>
    </row>
    <row r="306" spans="1:242" ht="14.65" thickBot="1" x14ac:dyDescent="0.5">
      <c r="A306" s="1">
        <v>303</v>
      </c>
      <c r="B306" s="45">
        <f t="shared" si="317"/>
        <v>20</v>
      </c>
      <c r="C306" s="14" t="s">
        <v>778</v>
      </c>
      <c r="D306" t="s">
        <v>779</v>
      </c>
      <c r="E306" s="15" t="s">
        <v>777</v>
      </c>
      <c r="F306" s="28">
        <f t="shared" si="318"/>
        <v>189</v>
      </c>
      <c r="H306" s="14">
        <v>1</v>
      </c>
      <c r="I306" t="s">
        <v>83</v>
      </c>
      <c r="J306">
        <v>3</v>
      </c>
      <c r="K306" s="40">
        <f t="shared" si="333"/>
        <v>4</v>
      </c>
      <c r="L306">
        <v>2</v>
      </c>
      <c r="M306" t="s">
        <v>83</v>
      </c>
      <c r="N306">
        <v>4</v>
      </c>
      <c r="O306" s="40">
        <f t="shared" si="387"/>
        <v>4</v>
      </c>
      <c r="P306">
        <v>2</v>
      </c>
      <c r="Q306" t="s">
        <v>83</v>
      </c>
      <c r="R306">
        <v>2</v>
      </c>
      <c r="S306" s="40">
        <f t="shared" si="334"/>
        <v>0</v>
      </c>
      <c r="T306">
        <v>2</v>
      </c>
      <c r="U306" t="s">
        <v>83</v>
      </c>
      <c r="V306">
        <v>0</v>
      </c>
      <c r="W306" s="40">
        <f t="shared" si="319"/>
        <v>0</v>
      </c>
      <c r="X306">
        <v>1</v>
      </c>
      <c r="Y306" t="s">
        <v>83</v>
      </c>
      <c r="Z306">
        <v>2</v>
      </c>
      <c r="AA306" s="40">
        <f t="shared" si="320"/>
        <v>6</v>
      </c>
      <c r="AB306">
        <v>3</v>
      </c>
      <c r="AC306" t="s">
        <v>83</v>
      </c>
      <c r="AD306">
        <v>0</v>
      </c>
      <c r="AE306" s="40">
        <f t="shared" si="335"/>
        <v>3</v>
      </c>
      <c r="AF306" s="24">
        <f t="shared" si="336"/>
        <v>17</v>
      </c>
      <c r="AG306" s="14">
        <v>3</v>
      </c>
      <c r="AH306" t="s">
        <v>83</v>
      </c>
      <c r="AI306">
        <v>2</v>
      </c>
      <c r="AJ306" s="40">
        <f t="shared" si="385"/>
        <v>3</v>
      </c>
      <c r="AK306">
        <v>1</v>
      </c>
      <c r="AL306" t="s">
        <v>83</v>
      </c>
      <c r="AM306">
        <v>1</v>
      </c>
      <c r="AN306" s="40">
        <f t="shared" si="337"/>
        <v>6</v>
      </c>
      <c r="AO306">
        <v>3</v>
      </c>
      <c r="AP306" t="s">
        <v>83</v>
      </c>
      <c r="AQ306">
        <v>4</v>
      </c>
      <c r="AR306" s="40">
        <f t="shared" si="316"/>
        <v>3</v>
      </c>
      <c r="AS306">
        <v>4</v>
      </c>
      <c r="AT306" t="s">
        <v>83</v>
      </c>
      <c r="AU306">
        <v>2</v>
      </c>
      <c r="AV306" s="40">
        <f t="shared" si="338"/>
        <v>0</v>
      </c>
      <c r="AW306">
        <v>0</v>
      </c>
      <c r="AX306" t="s">
        <v>83</v>
      </c>
      <c r="AY306">
        <v>3</v>
      </c>
      <c r="AZ306" s="40">
        <f t="shared" si="339"/>
        <v>6</v>
      </c>
      <c r="BA306">
        <v>2</v>
      </c>
      <c r="BB306" t="s">
        <v>83</v>
      </c>
      <c r="BC306">
        <v>5</v>
      </c>
      <c r="BD306" s="40">
        <f t="shared" si="321"/>
        <v>3</v>
      </c>
      <c r="BE306" s="24">
        <f t="shared" si="340"/>
        <v>21</v>
      </c>
      <c r="BF306" s="14">
        <v>3</v>
      </c>
      <c r="BG306" t="s">
        <v>83</v>
      </c>
      <c r="BH306">
        <v>0</v>
      </c>
      <c r="BI306" s="40">
        <f t="shared" si="341"/>
        <v>0</v>
      </c>
      <c r="BJ306">
        <v>2</v>
      </c>
      <c r="BK306" t="s">
        <v>83</v>
      </c>
      <c r="BL306">
        <v>1</v>
      </c>
      <c r="BM306" s="40">
        <f t="shared" si="342"/>
        <v>0</v>
      </c>
      <c r="BN306">
        <v>2</v>
      </c>
      <c r="BO306" t="s">
        <v>83</v>
      </c>
      <c r="BP306">
        <v>3</v>
      </c>
      <c r="BQ306" s="40">
        <f t="shared" si="322"/>
        <v>0</v>
      </c>
      <c r="BR306">
        <v>6</v>
      </c>
      <c r="BS306" t="s">
        <v>83</v>
      </c>
      <c r="BT306">
        <v>4</v>
      </c>
      <c r="BU306" s="40">
        <f t="shared" si="343"/>
        <v>4</v>
      </c>
      <c r="BV306">
        <v>2</v>
      </c>
      <c r="BW306" t="s">
        <v>83</v>
      </c>
      <c r="BX306">
        <v>7</v>
      </c>
      <c r="BY306" s="40">
        <f t="shared" si="344"/>
        <v>3</v>
      </c>
      <c r="BZ306">
        <v>1</v>
      </c>
      <c r="CA306" t="s">
        <v>83</v>
      </c>
      <c r="CB306">
        <v>4</v>
      </c>
      <c r="CC306" s="40">
        <f t="shared" si="345"/>
        <v>3</v>
      </c>
      <c r="CD306" s="24">
        <f t="shared" si="346"/>
        <v>10</v>
      </c>
      <c r="CE306" s="14">
        <v>6</v>
      </c>
      <c r="CF306" t="s">
        <v>83</v>
      </c>
      <c r="CG306">
        <v>0</v>
      </c>
      <c r="CH306" s="40">
        <f t="shared" si="347"/>
        <v>0</v>
      </c>
      <c r="CI306">
        <v>5</v>
      </c>
      <c r="CJ306" t="s">
        <v>83</v>
      </c>
      <c r="CK306">
        <v>2</v>
      </c>
      <c r="CL306" s="40">
        <f t="shared" si="348"/>
        <v>4</v>
      </c>
      <c r="CM306">
        <v>1</v>
      </c>
      <c r="CN306" t="s">
        <v>83</v>
      </c>
      <c r="CO306">
        <v>2</v>
      </c>
      <c r="CP306" s="40">
        <f t="shared" si="349"/>
        <v>4</v>
      </c>
      <c r="CQ306">
        <v>1</v>
      </c>
      <c r="CR306" t="s">
        <v>83</v>
      </c>
      <c r="CS306">
        <v>0</v>
      </c>
      <c r="CT306" s="40">
        <f t="shared" si="350"/>
        <v>4</v>
      </c>
      <c r="CU306">
        <v>1</v>
      </c>
      <c r="CV306" t="s">
        <v>83</v>
      </c>
      <c r="CW306">
        <v>4</v>
      </c>
      <c r="CX306" s="40">
        <f t="shared" si="351"/>
        <v>0</v>
      </c>
      <c r="CY306">
        <v>0</v>
      </c>
      <c r="CZ306" t="s">
        <v>83</v>
      </c>
      <c r="DA306">
        <v>4</v>
      </c>
      <c r="DB306" s="40">
        <f t="shared" si="352"/>
        <v>0</v>
      </c>
      <c r="DC306" s="24">
        <f t="shared" si="353"/>
        <v>12</v>
      </c>
      <c r="DD306" s="14">
        <v>5</v>
      </c>
      <c r="DE306" t="s">
        <v>83</v>
      </c>
      <c r="DF306">
        <v>0</v>
      </c>
      <c r="DG306" s="40">
        <f t="shared" si="383"/>
        <v>0</v>
      </c>
      <c r="DH306">
        <v>6</v>
      </c>
      <c r="DI306" t="s">
        <v>83</v>
      </c>
      <c r="DJ306">
        <v>0</v>
      </c>
      <c r="DK306" s="40">
        <f t="shared" si="323"/>
        <v>3</v>
      </c>
      <c r="DL306">
        <v>2</v>
      </c>
      <c r="DM306" t="s">
        <v>83</v>
      </c>
      <c r="DN306">
        <v>2</v>
      </c>
      <c r="DO306" s="40">
        <f t="shared" si="354"/>
        <v>0</v>
      </c>
      <c r="DP306">
        <v>3</v>
      </c>
      <c r="DQ306" t="s">
        <v>83</v>
      </c>
      <c r="DR306">
        <v>2</v>
      </c>
      <c r="DS306" s="40">
        <f t="shared" si="314"/>
        <v>0</v>
      </c>
      <c r="DT306">
        <v>2</v>
      </c>
      <c r="DU306" t="s">
        <v>83</v>
      </c>
      <c r="DV306">
        <v>4</v>
      </c>
      <c r="DW306" s="40">
        <f t="shared" si="315"/>
        <v>1</v>
      </c>
      <c r="DX306">
        <v>1</v>
      </c>
      <c r="DY306" t="s">
        <v>83</v>
      </c>
      <c r="DZ306">
        <v>4</v>
      </c>
      <c r="EA306" s="39">
        <f t="shared" si="355"/>
        <v>3</v>
      </c>
      <c r="EB306" s="24">
        <f t="shared" si="324"/>
        <v>7</v>
      </c>
      <c r="EC306" s="14">
        <v>1</v>
      </c>
      <c r="ED306" t="s">
        <v>83</v>
      </c>
      <c r="EE306">
        <v>3</v>
      </c>
      <c r="EF306" s="40">
        <f t="shared" si="356"/>
        <v>0</v>
      </c>
      <c r="EG306">
        <v>2</v>
      </c>
      <c r="EH306" t="s">
        <v>83</v>
      </c>
      <c r="EI306">
        <v>1</v>
      </c>
      <c r="EJ306" s="40">
        <f t="shared" si="357"/>
        <v>4</v>
      </c>
      <c r="EK306">
        <v>4</v>
      </c>
      <c r="EL306" t="s">
        <v>83</v>
      </c>
      <c r="EM306">
        <v>0</v>
      </c>
      <c r="EN306" s="40">
        <f t="shared" si="388"/>
        <v>0</v>
      </c>
      <c r="EO306">
        <v>2</v>
      </c>
      <c r="EP306" t="s">
        <v>83</v>
      </c>
      <c r="EQ306">
        <v>2</v>
      </c>
      <c r="ER306" s="40">
        <f t="shared" si="358"/>
        <v>0</v>
      </c>
      <c r="ES306">
        <v>1</v>
      </c>
      <c r="ET306" t="s">
        <v>83</v>
      </c>
      <c r="EU306">
        <v>1</v>
      </c>
      <c r="EV306" s="40">
        <f t="shared" si="359"/>
        <v>4</v>
      </c>
      <c r="EW306">
        <v>3</v>
      </c>
      <c r="EX306" t="s">
        <v>83</v>
      </c>
      <c r="EY306">
        <v>2</v>
      </c>
      <c r="EZ306" s="40">
        <f t="shared" si="360"/>
        <v>3</v>
      </c>
      <c r="FA306" s="24">
        <f t="shared" si="361"/>
        <v>11</v>
      </c>
      <c r="FB306" s="14">
        <v>3</v>
      </c>
      <c r="FC306" t="s">
        <v>83</v>
      </c>
      <c r="FD306">
        <v>1</v>
      </c>
      <c r="FE306" s="40">
        <f t="shared" si="362"/>
        <v>3</v>
      </c>
      <c r="FF306">
        <v>5</v>
      </c>
      <c r="FG306" t="s">
        <v>83</v>
      </c>
      <c r="FH306">
        <v>0</v>
      </c>
      <c r="FI306" s="40">
        <f t="shared" si="363"/>
        <v>3</v>
      </c>
      <c r="FJ306">
        <v>2</v>
      </c>
      <c r="FK306" t="s">
        <v>83</v>
      </c>
      <c r="FL306">
        <v>1</v>
      </c>
      <c r="FM306" s="40">
        <f t="shared" si="364"/>
        <v>0</v>
      </c>
      <c r="FN306">
        <v>3</v>
      </c>
      <c r="FO306" t="s">
        <v>83</v>
      </c>
      <c r="FP306">
        <v>1</v>
      </c>
      <c r="FQ306" s="40">
        <f t="shared" si="325"/>
        <v>3</v>
      </c>
      <c r="FR306">
        <v>1</v>
      </c>
      <c r="FS306" t="s">
        <v>83</v>
      </c>
      <c r="FT306">
        <v>3</v>
      </c>
      <c r="FU306" s="40">
        <f t="shared" si="365"/>
        <v>3</v>
      </c>
      <c r="FV306">
        <v>0</v>
      </c>
      <c r="FW306" t="s">
        <v>83</v>
      </c>
      <c r="FX306">
        <v>6</v>
      </c>
      <c r="FY306" s="40">
        <f t="shared" si="326"/>
        <v>0</v>
      </c>
      <c r="FZ306" s="24">
        <f t="shared" si="327"/>
        <v>12</v>
      </c>
      <c r="GA306" s="14">
        <v>3</v>
      </c>
      <c r="GB306" t="s">
        <v>83</v>
      </c>
      <c r="GC306">
        <v>0</v>
      </c>
      <c r="GD306" s="40">
        <f t="shared" si="366"/>
        <v>0</v>
      </c>
      <c r="GE306">
        <v>3</v>
      </c>
      <c r="GF306" t="s">
        <v>83</v>
      </c>
      <c r="GG306">
        <v>0</v>
      </c>
      <c r="GH306" s="40">
        <f t="shared" si="390"/>
        <v>3</v>
      </c>
      <c r="GI306">
        <v>0</v>
      </c>
      <c r="GJ306" t="s">
        <v>83</v>
      </c>
      <c r="GK306">
        <v>1</v>
      </c>
      <c r="GL306" s="40">
        <f t="shared" si="367"/>
        <v>4</v>
      </c>
      <c r="GM306">
        <v>2</v>
      </c>
      <c r="GN306" t="s">
        <v>83</v>
      </c>
      <c r="GO306">
        <v>0</v>
      </c>
      <c r="GP306" s="40">
        <f t="shared" si="368"/>
        <v>6</v>
      </c>
      <c r="GQ306">
        <v>1</v>
      </c>
      <c r="GR306" t="s">
        <v>83</v>
      </c>
      <c r="GS306">
        <v>2</v>
      </c>
      <c r="GT306" s="40">
        <f t="shared" si="328"/>
        <v>3</v>
      </c>
      <c r="GU306">
        <v>0</v>
      </c>
      <c r="GV306" t="s">
        <v>83</v>
      </c>
      <c r="GW306">
        <v>0</v>
      </c>
      <c r="GX306" s="40">
        <f t="shared" si="369"/>
        <v>0</v>
      </c>
      <c r="GY306" s="24">
        <f t="shared" si="370"/>
        <v>16</v>
      </c>
      <c r="GZ306" s="28">
        <f t="shared" si="329"/>
        <v>106</v>
      </c>
      <c r="HA306" t="s">
        <v>84</v>
      </c>
      <c r="HB306">
        <f t="shared" si="330"/>
        <v>9</v>
      </c>
      <c r="HC306" t="s">
        <v>85</v>
      </c>
      <c r="HD306">
        <f t="shared" si="384"/>
        <v>9</v>
      </c>
      <c r="HE306" t="s">
        <v>93</v>
      </c>
      <c r="HF306">
        <f t="shared" si="331"/>
        <v>9</v>
      </c>
      <c r="HG306" t="s">
        <v>94</v>
      </c>
      <c r="HH306">
        <f t="shared" si="389"/>
        <v>9</v>
      </c>
      <c r="HI306" t="s">
        <v>130</v>
      </c>
      <c r="HJ306">
        <f t="shared" si="371"/>
        <v>5</v>
      </c>
      <c r="HK306" t="s">
        <v>131</v>
      </c>
      <c r="HL306">
        <f t="shared" si="372"/>
        <v>0</v>
      </c>
      <c r="HM306" t="s">
        <v>90</v>
      </c>
      <c r="HN306">
        <f t="shared" si="332"/>
        <v>9</v>
      </c>
      <c r="HO306" t="s">
        <v>96</v>
      </c>
      <c r="HP306">
        <f t="shared" si="373"/>
        <v>9</v>
      </c>
      <c r="HQ306" t="s">
        <v>132</v>
      </c>
      <c r="HR306" s="1">
        <f t="shared" si="374"/>
        <v>6</v>
      </c>
      <c r="HS306" t="s">
        <v>137</v>
      </c>
      <c r="HT306" s="1">
        <f t="shared" si="375"/>
        <v>6</v>
      </c>
      <c r="HU306" t="s">
        <v>133</v>
      </c>
      <c r="HV306" s="1">
        <f t="shared" si="376"/>
        <v>0</v>
      </c>
      <c r="HW306" t="s">
        <v>129</v>
      </c>
      <c r="HX306" s="1">
        <f t="shared" si="377"/>
        <v>0</v>
      </c>
      <c r="HY306" t="s">
        <v>88</v>
      </c>
      <c r="HZ306" s="1">
        <f t="shared" si="378"/>
        <v>0</v>
      </c>
      <c r="IA306" t="s">
        <v>95</v>
      </c>
      <c r="IB306" s="1">
        <f t="shared" si="379"/>
        <v>6</v>
      </c>
      <c r="IC306" t="s">
        <v>134</v>
      </c>
      <c r="ID306" s="1">
        <f t="shared" si="380"/>
        <v>6</v>
      </c>
      <c r="IE306" t="s">
        <v>135</v>
      </c>
      <c r="IF306" s="1">
        <f t="shared" si="381"/>
        <v>0</v>
      </c>
      <c r="IG306">
        <f t="shared" si="386"/>
        <v>83</v>
      </c>
      <c r="IH306" s="1">
        <f t="shared" si="382"/>
        <v>189</v>
      </c>
    </row>
    <row r="307" spans="1:242" ht="14.65" thickBot="1" x14ac:dyDescent="0.5">
      <c r="A307" s="1">
        <v>304</v>
      </c>
      <c r="B307" s="45">
        <f t="shared" si="317"/>
        <v>700</v>
      </c>
      <c r="C307" s="14" t="s">
        <v>780</v>
      </c>
      <c r="D307" t="s">
        <v>605</v>
      </c>
      <c r="E307" s="15" t="s">
        <v>777</v>
      </c>
      <c r="F307" s="28">
        <f t="shared" si="318"/>
        <v>117</v>
      </c>
      <c r="H307" s="14">
        <v>0</v>
      </c>
      <c r="I307" t="s">
        <v>83</v>
      </c>
      <c r="J307">
        <v>2</v>
      </c>
      <c r="K307" s="40">
        <f t="shared" si="333"/>
        <v>6</v>
      </c>
      <c r="L307">
        <v>3</v>
      </c>
      <c r="M307" t="s">
        <v>83</v>
      </c>
      <c r="N307">
        <v>1</v>
      </c>
      <c r="O307" s="40">
        <f t="shared" si="387"/>
        <v>0</v>
      </c>
      <c r="P307">
        <v>5</v>
      </c>
      <c r="Q307" t="s">
        <v>83</v>
      </c>
      <c r="R307">
        <v>4</v>
      </c>
      <c r="S307" s="40">
        <f t="shared" si="334"/>
        <v>0</v>
      </c>
      <c r="T307">
        <v>6</v>
      </c>
      <c r="U307" t="s">
        <v>83</v>
      </c>
      <c r="V307">
        <v>8</v>
      </c>
      <c r="W307" s="40">
        <f t="shared" si="319"/>
        <v>0</v>
      </c>
      <c r="X307">
        <v>9</v>
      </c>
      <c r="Y307" t="s">
        <v>83</v>
      </c>
      <c r="Z307">
        <v>0</v>
      </c>
      <c r="AA307" s="40">
        <f t="shared" si="320"/>
        <v>0</v>
      </c>
      <c r="AB307">
        <v>0</v>
      </c>
      <c r="AC307" t="s">
        <v>83</v>
      </c>
      <c r="AD307">
        <v>2</v>
      </c>
      <c r="AE307" s="40">
        <f t="shared" si="335"/>
        <v>0</v>
      </c>
      <c r="AF307" s="24">
        <f t="shared" si="336"/>
        <v>6</v>
      </c>
      <c r="AG307" s="14">
        <v>5</v>
      </c>
      <c r="AH307" t="s">
        <v>83</v>
      </c>
      <c r="AI307">
        <v>8</v>
      </c>
      <c r="AJ307" s="40">
        <f t="shared" si="385"/>
        <v>0</v>
      </c>
      <c r="AK307">
        <v>7</v>
      </c>
      <c r="AL307" t="s">
        <v>83</v>
      </c>
      <c r="AM307">
        <v>6</v>
      </c>
      <c r="AN307" s="40">
        <f t="shared" si="337"/>
        <v>0</v>
      </c>
      <c r="AO307">
        <v>5</v>
      </c>
      <c r="AP307" t="s">
        <v>83</v>
      </c>
      <c r="AQ307">
        <v>4</v>
      </c>
      <c r="AR307" s="40">
        <f t="shared" si="316"/>
        <v>0</v>
      </c>
      <c r="AS307">
        <v>3</v>
      </c>
      <c r="AT307" t="s">
        <v>83</v>
      </c>
      <c r="AU307">
        <v>2</v>
      </c>
      <c r="AV307" s="40">
        <f t="shared" si="338"/>
        <v>0</v>
      </c>
      <c r="AW307">
        <v>1</v>
      </c>
      <c r="AX307" t="s">
        <v>83</v>
      </c>
      <c r="AY307">
        <v>0</v>
      </c>
      <c r="AZ307" s="40">
        <f t="shared" si="339"/>
        <v>0</v>
      </c>
      <c r="BA307">
        <v>1</v>
      </c>
      <c r="BB307" t="s">
        <v>83</v>
      </c>
      <c r="BC307">
        <v>2</v>
      </c>
      <c r="BD307" s="40">
        <f t="shared" si="321"/>
        <v>4</v>
      </c>
      <c r="BE307" s="24">
        <f t="shared" si="340"/>
        <v>4</v>
      </c>
      <c r="BF307" s="14">
        <v>0</v>
      </c>
      <c r="BG307" t="s">
        <v>83</v>
      </c>
      <c r="BH307">
        <v>1</v>
      </c>
      <c r="BI307" s="40">
        <f t="shared" si="341"/>
        <v>4</v>
      </c>
      <c r="BJ307">
        <v>3</v>
      </c>
      <c r="BK307" t="s">
        <v>83</v>
      </c>
      <c r="BL307">
        <v>2</v>
      </c>
      <c r="BM307" s="40">
        <f t="shared" si="342"/>
        <v>0</v>
      </c>
      <c r="BN307">
        <v>0</v>
      </c>
      <c r="BO307" t="s">
        <v>83</v>
      </c>
      <c r="BP307">
        <v>2</v>
      </c>
      <c r="BQ307" s="40">
        <f t="shared" si="322"/>
        <v>0</v>
      </c>
      <c r="BR307">
        <v>4</v>
      </c>
      <c r="BS307" t="s">
        <v>83</v>
      </c>
      <c r="BT307">
        <v>5</v>
      </c>
      <c r="BU307" s="40">
        <f t="shared" si="343"/>
        <v>0</v>
      </c>
      <c r="BV307">
        <v>3</v>
      </c>
      <c r="BW307" t="s">
        <v>83</v>
      </c>
      <c r="BX307">
        <v>4</v>
      </c>
      <c r="BY307" s="40">
        <f t="shared" si="344"/>
        <v>3</v>
      </c>
      <c r="BZ307">
        <v>8</v>
      </c>
      <c r="CA307" t="s">
        <v>83</v>
      </c>
      <c r="CB307">
        <v>7</v>
      </c>
      <c r="CC307" s="40">
        <f t="shared" si="345"/>
        <v>0</v>
      </c>
      <c r="CD307" s="24">
        <f t="shared" si="346"/>
        <v>7</v>
      </c>
      <c r="CE307" s="14">
        <v>7</v>
      </c>
      <c r="CF307" t="s">
        <v>83</v>
      </c>
      <c r="CG307">
        <v>6</v>
      </c>
      <c r="CH307" s="40">
        <f t="shared" si="347"/>
        <v>0</v>
      </c>
      <c r="CI307">
        <v>5</v>
      </c>
      <c r="CJ307" t="s">
        <v>83</v>
      </c>
      <c r="CK307">
        <v>4</v>
      </c>
      <c r="CL307" s="40">
        <f t="shared" si="348"/>
        <v>3</v>
      </c>
      <c r="CM307">
        <v>3</v>
      </c>
      <c r="CN307" t="s">
        <v>83</v>
      </c>
      <c r="CO307">
        <v>2</v>
      </c>
      <c r="CP307" s="40">
        <f t="shared" si="349"/>
        <v>0</v>
      </c>
      <c r="CQ307">
        <v>1</v>
      </c>
      <c r="CR307" t="s">
        <v>83</v>
      </c>
      <c r="CS307">
        <v>0</v>
      </c>
      <c r="CT307" s="40">
        <f t="shared" si="350"/>
        <v>4</v>
      </c>
      <c r="CU307">
        <v>1</v>
      </c>
      <c r="CV307" t="s">
        <v>83</v>
      </c>
      <c r="CW307">
        <v>2</v>
      </c>
      <c r="CX307" s="40">
        <f t="shared" si="351"/>
        <v>0</v>
      </c>
      <c r="CY307">
        <v>3</v>
      </c>
      <c r="CZ307" t="s">
        <v>83</v>
      </c>
      <c r="DA307">
        <v>4</v>
      </c>
      <c r="DB307" s="40">
        <f t="shared" si="352"/>
        <v>0</v>
      </c>
      <c r="DC307" s="24">
        <f t="shared" si="353"/>
        <v>7</v>
      </c>
      <c r="DD307" s="14">
        <v>9</v>
      </c>
      <c r="DE307" t="s">
        <v>83</v>
      </c>
      <c r="DF307">
        <v>0</v>
      </c>
      <c r="DG307" s="40">
        <f t="shared" si="383"/>
        <v>0</v>
      </c>
      <c r="DH307">
        <v>8</v>
      </c>
      <c r="DI307" t="s">
        <v>83</v>
      </c>
      <c r="DJ307">
        <v>1</v>
      </c>
      <c r="DK307" s="40">
        <f t="shared" si="323"/>
        <v>4</v>
      </c>
      <c r="DL307">
        <v>7</v>
      </c>
      <c r="DM307" t="s">
        <v>83</v>
      </c>
      <c r="DN307">
        <v>2</v>
      </c>
      <c r="DO307" s="40">
        <f t="shared" si="354"/>
        <v>0</v>
      </c>
      <c r="DP307">
        <v>6</v>
      </c>
      <c r="DQ307" t="s">
        <v>83</v>
      </c>
      <c r="DR307">
        <v>2</v>
      </c>
      <c r="DS307" s="40">
        <f t="shared" si="314"/>
        <v>0</v>
      </c>
      <c r="DT307">
        <v>5</v>
      </c>
      <c r="DU307" t="s">
        <v>83</v>
      </c>
      <c r="DV307">
        <v>4</v>
      </c>
      <c r="DW307" s="40">
        <f t="shared" si="315"/>
        <v>4</v>
      </c>
      <c r="DX307">
        <v>0</v>
      </c>
      <c r="DY307" t="s">
        <v>83</v>
      </c>
      <c r="DZ307">
        <v>1</v>
      </c>
      <c r="EA307" s="39">
        <f t="shared" si="355"/>
        <v>3</v>
      </c>
      <c r="EB307" s="24">
        <f t="shared" si="324"/>
        <v>11</v>
      </c>
      <c r="EC307" s="14">
        <v>3</v>
      </c>
      <c r="ED307" t="s">
        <v>83</v>
      </c>
      <c r="EE307">
        <v>2</v>
      </c>
      <c r="EF307" s="40">
        <f t="shared" si="356"/>
        <v>0</v>
      </c>
      <c r="EG307">
        <v>1</v>
      </c>
      <c r="EH307" t="s">
        <v>83</v>
      </c>
      <c r="EI307">
        <v>2</v>
      </c>
      <c r="EJ307" s="40">
        <f t="shared" si="357"/>
        <v>0</v>
      </c>
      <c r="EK307">
        <v>2</v>
      </c>
      <c r="EL307" t="s">
        <v>83</v>
      </c>
      <c r="EM307">
        <v>4</v>
      </c>
      <c r="EN307" s="40">
        <f t="shared" si="388"/>
        <v>4</v>
      </c>
      <c r="EO307">
        <v>4</v>
      </c>
      <c r="EP307" t="s">
        <v>83</v>
      </c>
      <c r="EQ307">
        <v>2</v>
      </c>
      <c r="ER307" s="40">
        <f t="shared" si="358"/>
        <v>3</v>
      </c>
      <c r="ES307">
        <v>3</v>
      </c>
      <c r="ET307" t="s">
        <v>83</v>
      </c>
      <c r="EU307">
        <v>1</v>
      </c>
      <c r="EV307" s="40">
        <f t="shared" si="359"/>
        <v>0</v>
      </c>
      <c r="EW307">
        <v>1</v>
      </c>
      <c r="EX307" t="s">
        <v>83</v>
      </c>
      <c r="EY307">
        <v>3</v>
      </c>
      <c r="EZ307" s="40">
        <f t="shared" si="360"/>
        <v>0</v>
      </c>
      <c r="FA307" s="24">
        <f t="shared" si="361"/>
        <v>7</v>
      </c>
      <c r="FB307" s="14">
        <v>3</v>
      </c>
      <c r="FC307" t="s">
        <v>83</v>
      </c>
      <c r="FD307">
        <v>2</v>
      </c>
      <c r="FE307" s="40">
        <f t="shared" si="362"/>
        <v>4</v>
      </c>
      <c r="FF307">
        <v>6</v>
      </c>
      <c r="FG307" t="s">
        <v>83</v>
      </c>
      <c r="FH307">
        <v>3</v>
      </c>
      <c r="FI307" s="40">
        <f t="shared" si="363"/>
        <v>3</v>
      </c>
      <c r="FJ307">
        <v>2</v>
      </c>
      <c r="FK307" t="s">
        <v>83</v>
      </c>
      <c r="FL307">
        <v>3</v>
      </c>
      <c r="FM307" s="40">
        <f t="shared" si="364"/>
        <v>0</v>
      </c>
      <c r="FN307">
        <v>4</v>
      </c>
      <c r="FO307" t="s">
        <v>83</v>
      </c>
      <c r="FP307">
        <v>2</v>
      </c>
      <c r="FQ307" s="40">
        <f t="shared" si="325"/>
        <v>3</v>
      </c>
      <c r="FR307">
        <v>3</v>
      </c>
      <c r="FS307" t="s">
        <v>83</v>
      </c>
      <c r="FT307">
        <v>0</v>
      </c>
      <c r="FU307" s="40">
        <f t="shared" si="365"/>
        <v>0</v>
      </c>
      <c r="FV307">
        <v>1</v>
      </c>
      <c r="FW307" t="s">
        <v>83</v>
      </c>
      <c r="FX307">
        <v>5</v>
      </c>
      <c r="FY307" s="40">
        <f t="shared" si="326"/>
        <v>0</v>
      </c>
      <c r="FZ307" s="24">
        <f t="shared" si="327"/>
        <v>10</v>
      </c>
      <c r="GA307" s="14">
        <v>3</v>
      </c>
      <c r="GB307" t="s">
        <v>83</v>
      </c>
      <c r="GC307">
        <v>1</v>
      </c>
      <c r="GD307" s="40">
        <f t="shared" si="366"/>
        <v>0</v>
      </c>
      <c r="GE307">
        <v>4</v>
      </c>
      <c r="GF307" t="s">
        <v>83</v>
      </c>
      <c r="GG307">
        <v>2</v>
      </c>
      <c r="GH307" s="40">
        <f t="shared" si="390"/>
        <v>3</v>
      </c>
      <c r="GI307">
        <v>1</v>
      </c>
      <c r="GJ307" t="s">
        <v>83</v>
      </c>
      <c r="GK307">
        <v>3</v>
      </c>
      <c r="GL307" s="40">
        <f t="shared" si="367"/>
        <v>3</v>
      </c>
      <c r="GM307">
        <v>3</v>
      </c>
      <c r="GN307" t="s">
        <v>83</v>
      </c>
      <c r="GO307">
        <v>4</v>
      </c>
      <c r="GP307" s="40">
        <f t="shared" si="368"/>
        <v>0</v>
      </c>
      <c r="GQ307">
        <v>2</v>
      </c>
      <c r="GR307" t="s">
        <v>83</v>
      </c>
      <c r="GS307">
        <v>5</v>
      </c>
      <c r="GT307" s="40">
        <f t="shared" si="328"/>
        <v>3</v>
      </c>
      <c r="GU307">
        <v>2</v>
      </c>
      <c r="GV307" t="s">
        <v>83</v>
      </c>
      <c r="GW307">
        <v>5</v>
      </c>
      <c r="GX307" s="40">
        <f t="shared" si="369"/>
        <v>0</v>
      </c>
      <c r="GY307" s="24">
        <f t="shared" si="370"/>
        <v>9</v>
      </c>
      <c r="GZ307" s="28">
        <f t="shared" si="329"/>
        <v>61</v>
      </c>
      <c r="HA307" t="s">
        <v>136</v>
      </c>
      <c r="HB307">
        <f t="shared" si="330"/>
        <v>0</v>
      </c>
      <c r="HC307" t="s">
        <v>85</v>
      </c>
      <c r="HD307">
        <f t="shared" si="384"/>
        <v>9</v>
      </c>
      <c r="HE307" t="s">
        <v>93</v>
      </c>
      <c r="HF307">
        <f t="shared" si="331"/>
        <v>9</v>
      </c>
      <c r="HG307" t="s">
        <v>94</v>
      </c>
      <c r="HH307">
        <f t="shared" si="389"/>
        <v>9</v>
      </c>
      <c r="HI307" t="s">
        <v>88</v>
      </c>
      <c r="HJ307">
        <f t="shared" si="371"/>
        <v>0</v>
      </c>
      <c r="HK307" t="s">
        <v>131</v>
      </c>
      <c r="HL307">
        <f t="shared" si="372"/>
        <v>0</v>
      </c>
      <c r="HM307" t="s">
        <v>90</v>
      </c>
      <c r="HN307">
        <f t="shared" si="332"/>
        <v>9</v>
      </c>
      <c r="HO307" t="s">
        <v>96</v>
      </c>
      <c r="HP307">
        <f t="shared" si="373"/>
        <v>9</v>
      </c>
      <c r="HQ307" t="s">
        <v>781</v>
      </c>
      <c r="HR307" s="1">
        <f t="shared" si="374"/>
        <v>0</v>
      </c>
      <c r="HS307" t="s">
        <v>92</v>
      </c>
      <c r="HT307" s="1">
        <f t="shared" si="375"/>
        <v>0</v>
      </c>
      <c r="HU307" t="s">
        <v>425</v>
      </c>
      <c r="HV307" s="1">
        <f t="shared" si="376"/>
        <v>0</v>
      </c>
      <c r="HW307" t="s">
        <v>129</v>
      </c>
      <c r="HX307" s="1">
        <f t="shared" si="377"/>
        <v>0</v>
      </c>
      <c r="HY307" t="s">
        <v>165</v>
      </c>
      <c r="HZ307" s="1">
        <f t="shared" si="378"/>
        <v>5</v>
      </c>
      <c r="IA307" t="s">
        <v>95</v>
      </c>
      <c r="IB307" s="1">
        <f t="shared" si="379"/>
        <v>6</v>
      </c>
      <c r="IC307" t="s">
        <v>150</v>
      </c>
      <c r="ID307" s="1">
        <f t="shared" si="380"/>
        <v>0</v>
      </c>
      <c r="IE307" t="s">
        <v>135</v>
      </c>
      <c r="IF307" s="1">
        <f t="shared" si="381"/>
        <v>0</v>
      </c>
      <c r="IG307">
        <f t="shared" si="386"/>
        <v>56</v>
      </c>
      <c r="IH307" s="1">
        <f t="shared" si="382"/>
        <v>117</v>
      </c>
    </row>
    <row r="308" spans="1:242" ht="14.65" thickBot="1" x14ac:dyDescent="0.5">
      <c r="A308" s="1">
        <v>305</v>
      </c>
      <c r="B308" s="45">
        <f t="shared" si="317"/>
        <v>749</v>
      </c>
      <c r="C308" s="14" t="s">
        <v>782</v>
      </c>
      <c r="D308" t="s">
        <v>783</v>
      </c>
      <c r="E308" s="15" t="s">
        <v>777</v>
      </c>
      <c r="F308" s="28">
        <f t="shared" si="318"/>
        <v>98</v>
      </c>
      <c r="H308" s="14">
        <v>3</v>
      </c>
      <c r="I308" t="s">
        <v>83</v>
      </c>
      <c r="J308">
        <v>1</v>
      </c>
      <c r="K308" s="40">
        <f t="shared" si="333"/>
        <v>0</v>
      </c>
      <c r="L308">
        <v>4</v>
      </c>
      <c r="M308" t="s">
        <v>83</v>
      </c>
      <c r="N308">
        <v>4</v>
      </c>
      <c r="O308" s="40">
        <f t="shared" si="387"/>
        <v>0</v>
      </c>
      <c r="P308">
        <v>6</v>
      </c>
      <c r="Q308" t="s">
        <v>83</v>
      </c>
      <c r="R308">
        <v>2</v>
      </c>
      <c r="S308" s="40">
        <f t="shared" si="334"/>
        <v>0</v>
      </c>
      <c r="T308">
        <v>5</v>
      </c>
      <c r="U308" t="s">
        <v>83</v>
      </c>
      <c r="V308">
        <v>7</v>
      </c>
      <c r="W308" s="40">
        <f t="shared" si="319"/>
        <v>0</v>
      </c>
      <c r="X308">
        <v>1</v>
      </c>
      <c r="Y308" t="s">
        <v>83</v>
      </c>
      <c r="Z308">
        <v>0</v>
      </c>
      <c r="AA308" s="40">
        <f t="shared" si="320"/>
        <v>0</v>
      </c>
      <c r="AB308">
        <v>4</v>
      </c>
      <c r="AC308" t="s">
        <v>83</v>
      </c>
      <c r="AD308">
        <v>2</v>
      </c>
      <c r="AE308" s="40">
        <f t="shared" si="335"/>
        <v>4</v>
      </c>
      <c r="AF308" s="24">
        <f t="shared" si="336"/>
        <v>4</v>
      </c>
      <c r="AG308" s="14">
        <v>9</v>
      </c>
      <c r="AH308" t="s">
        <v>83</v>
      </c>
      <c r="AI308">
        <v>8</v>
      </c>
      <c r="AJ308" s="40">
        <f t="shared" si="385"/>
        <v>3</v>
      </c>
      <c r="AK308">
        <v>5</v>
      </c>
      <c r="AL308" t="s">
        <v>83</v>
      </c>
      <c r="AM308">
        <v>6</v>
      </c>
      <c r="AN308" s="40">
        <f t="shared" si="337"/>
        <v>0</v>
      </c>
      <c r="AO308">
        <v>2</v>
      </c>
      <c r="AP308" t="s">
        <v>83</v>
      </c>
      <c r="AQ308">
        <v>1</v>
      </c>
      <c r="AR308" s="40">
        <f t="shared" si="316"/>
        <v>0</v>
      </c>
      <c r="AS308">
        <v>1</v>
      </c>
      <c r="AT308" t="s">
        <v>83</v>
      </c>
      <c r="AU308">
        <v>1</v>
      </c>
      <c r="AV308" s="40">
        <f t="shared" si="338"/>
        <v>4</v>
      </c>
      <c r="AW308">
        <v>1</v>
      </c>
      <c r="AX308" t="s">
        <v>83</v>
      </c>
      <c r="AY308">
        <v>0</v>
      </c>
      <c r="AZ308" s="40">
        <f t="shared" si="339"/>
        <v>0</v>
      </c>
      <c r="BA308">
        <v>1</v>
      </c>
      <c r="BB308" t="s">
        <v>83</v>
      </c>
      <c r="BC308">
        <v>5</v>
      </c>
      <c r="BD308" s="40">
        <f t="shared" si="321"/>
        <v>3</v>
      </c>
      <c r="BE308" s="24">
        <f t="shared" si="340"/>
        <v>10</v>
      </c>
      <c r="BF308" s="14">
        <v>0</v>
      </c>
      <c r="BG308" t="s">
        <v>83</v>
      </c>
      <c r="BH308">
        <v>1</v>
      </c>
      <c r="BI308" s="40">
        <f t="shared" si="341"/>
        <v>4</v>
      </c>
      <c r="BJ308">
        <v>4</v>
      </c>
      <c r="BK308" t="s">
        <v>83</v>
      </c>
      <c r="BL308">
        <v>6</v>
      </c>
      <c r="BM308" s="40">
        <f t="shared" si="342"/>
        <v>0</v>
      </c>
      <c r="BN308">
        <v>2</v>
      </c>
      <c r="BO308" t="s">
        <v>83</v>
      </c>
      <c r="BP308">
        <v>2</v>
      </c>
      <c r="BQ308" s="40">
        <f t="shared" si="322"/>
        <v>0</v>
      </c>
      <c r="BR308">
        <v>1</v>
      </c>
      <c r="BS308" t="s">
        <v>83</v>
      </c>
      <c r="BT308">
        <v>1</v>
      </c>
      <c r="BU308" s="40">
        <f t="shared" si="343"/>
        <v>0</v>
      </c>
      <c r="BV308">
        <v>1</v>
      </c>
      <c r="BW308" t="s">
        <v>83</v>
      </c>
      <c r="BX308">
        <v>0</v>
      </c>
      <c r="BY308" s="40">
        <f t="shared" si="344"/>
        <v>0</v>
      </c>
      <c r="BZ308">
        <v>9</v>
      </c>
      <c r="CA308" t="s">
        <v>83</v>
      </c>
      <c r="CB308">
        <v>8</v>
      </c>
      <c r="CC308" s="40">
        <f t="shared" si="345"/>
        <v>0</v>
      </c>
      <c r="CD308" s="24">
        <f t="shared" si="346"/>
        <v>4</v>
      </c>
      <c r="CE308" s="14">
        <v>6</v>
      </c>
      <c r="CF308" t="s">
        <v>83</v>
      </c>
      <c r="CG308">
        <v>5</v>
      </c>
      <c r="CH308" s="40">
        <f t="shared" si="347"/>
        <v>0</v>
      </c>
      <c r="CI308">
        <v>3</v>
      </c>
      <c r="CJ308" t="s">
        <v>83</v>
      </c>
      <c r="CK308">
        <v>2</v>
      </c>
      <c r="CL308" s="40">
        <f t="shared" si="348"/>
        <v>3</v>
      </c>
      <c r="CM308">
        <v>2</v>
      </c>
      <c r="CN308" t="s">
        <v>83</v>
      </c>
      <c r="CO308">
        <v>2</v>
      </c>
      <c r="CP308" s="40">
        <f t="shared" si="349"/>
        <v>0</v>
      </c>
      <c r="CQ308">
        <v>4</v>
      </c>
      <c r="CR308" t="s">
        <v>83</v>
      </c>
      <c r="CS308">
        <v>3</v>
      </c>
      <c r="CT308" s="40">
        <f t="shared" si="350"/>
        <v>4</v>
      </c>
      <c r="CU308">
        <v>3</v>
      </c>
      <c r="CV308" t="s">
        <v>83</v>
      </c>
      <c r="CW308">
        <v>2</v>
      </c>
      <c r="CX308" s="40">
        <f t="shared" si="351"/>
        <v>4</v>
      </c>
      <c r="CY308">
        <v>1</v>
      </c>
      <c r="CZ308" t="s">
        <v>83</v>
      </c>
      <c r="DA308">
        <v>5</v>
      </c>
      <c r="DB308" s="40">
        <f t="shared" si="352"/>
        <v>0</v>
      </c>
      <c r="DC308" s="24">
        <f t="shared" si="353"/>
        <v>11</v>
      </c>
      <c r="DD308" s="14">
        <v>4</v>
      </c>
      <c r="DE308" t="s">
        <v>83</v>
      </c>
      <c r="DF308">
        <v>3</v>
      </c>
      <c r="DG308" s="40">
        <f t="shared" si="383"/>
        <v>0</v>
      </c>
      <c r="DH308">
        <v>1</v>
      </c>
      <c r="DI308" t="s">
        <v>83</v>
      </c>
      <c r="DJ308">
        <v>1</v>
      </c>
      <c r="DK308" s="40">
        <f t="shared" si="323"/>
        <v>0</v>
      </c>
      <c r="DL308">
        <v>6</v>
      </c>
      <c r="DM308" t="s">
        <v>83</v>
      </c>
      <c r="DN308">
        <v>3</v>
      </c>
      <c r="DO308" s="40">
        <f t="shared" si="354"/>
        <v>0</v>
      </c>
      <c r="DP308">
        <v>5</v>
      </c>
      <c r="DQ308" t="s">
        <v>83</v>
      </c>
      <c r="DR308">
        <v>3</v>
      </c>
      <c r="DS308" s="40">
        <f t="shared" si="314"/>
        <v>0</v>
      </c>
      <c r="DT308">
        <v>2</v>
      </c>
      <c r="DU308" t="s">
        <v>83</v>
      </c>
      <c r="DV308">
        <v>1</v>
      </c>
      <c r="DW308" s="40">
        <f t="shared" si="315"/>
        <v>6</v>
      </c>
      <c r="DX308">
        <v>0</v>
      </c>
      <c r="DY308" t="s">
        <v>83</v>
      </c>
      <c r="DZ308">
        <v>1</v>
      </c>
      <c r="EA308" s="39">
        <f t="shared" si="355"/>
        <v>3</v>
      </c>
      <c r="EB308" s="24">
        <f t="shared" si="324"/>
        <v>9</v>
      </c>
      <c r="EC308" s="14">
        <v>4</v>
      </c>
      <c r="ED308" t="s">
        <v>83</v>
      </c>
      <c r="EE308">
        <v>3</v>
      </c>
      <c r="EF308" s="40">
        <f t="shared" si="356"/>
        <v>0</v>
      </c>
      <c r="EG308">
        <v>2</v>
      </c>
      <c r="EH308" t="s">
        <v>83</v>
      </c>
      <c r="EI308">
        <v>1</v>
      </c>
      <c r="EJ308" s="40">
        <f t="shared" si="357"/>
        <v>4</v>
      </c>
      <c r="EK308">
        <v>1</v>
      </c>
      <c r="EL308" t="s">
        <v>83</v>
      </c>
      <c r="EM308">
        <v>0</v>
      </c>
      <c r="EN308" s="40">
        <f t="shared" si="388"/>
        <v>0</v>
      </c>
      <c r="EO308">
        <v>5</v>
      </c>
      <c r="EP308" t="s">
        <v>83</v>
      </c>
      <c r="EQ308">
        <v>4</v>
      </c>
      <c r="ER308" s="40">
        <f t="shared" si="358"/>
        <v>3</v>
      </c>
      <c r="ES308">
        <v>9</v>
      </c>
      <c r="ET308" t="s">
        <v>83</v>
      </c>
      <c r="EU308">
        <v>6</v>
      </c>
      <c r="EV308" s="40">
        <f t="shared" si="359"/>
        <v>0</v>
      </c>
      <c r="EW308">
        <v>4</v>
      </c>
      <c r="EX308" t="s">
        <v>83</v>
      </c>
      <c r="EY308">
        <v>1</v>
      </c>
      <c r="EZ308" s="40">
        <f t="shared" si="360"/>
        <v>3</v>
      </c>
      <c r="FA308" s="24">
        <f t="shared" si="361"/>
        <v>10</v>
      </c>
      <c r="FB308" s="14">
        <v>1</v>
      </c>
      <c r="FC308" t="s">
        <v>83</v>
      </c>
      <c r="FD308">
        <v>1</v>
      </c>
      <c r="FE308" s="40">
        <f t="shared" si="362"/>
        <v>0</v>
      </c>
      <c r="FF308">
        <v>0</v>
      </c>
      <c r="FG308" t="s">
        <v>83</v>
      </c>
      <c r="FH308">
        <v>1</v>
      </c>
      <c r="FI308" s="40">
        <f t="shared" si="363"/>
        <v>0</v>
      </c>
      <c r="FJ308">
        <v>5</v>
      </c>
      <c r="FK308" t="s">
        <v>83</v>
      </c>
      <c r="FL308">
        <v>7</v>
      </c>
      <c r="FM308" s="40">
        <f t="shared" si="364"/>
        <v>0</v>
      </c>
      <c r="FN308">
        <v>3</v>
      </c>
      <c r="FO308" t="s">
        <v>83</v>
      </c>
      <c r="FP308">
        <v>2</v>
      </c>
      <c r="FQ308" s="40">
        <f t="shared" si="325"/>
        <v>4</v>
      </c>
      <c r="FR308">
        <v>3</v>
      </c>
      <c r="FS308" t="s">
        <v>83</v>
      </c>
      <c r="FT308">
        <v>1</v>
      </c>
      <c r="FU308" s="40">
        <f t="shared" si="365"/>
        <v>0</v>
      </c>
      <c r="FV308">
        <v>2</v>
      </c>
      <c r="FW308" t="s">
        <v>83</v>
      </c>
      <c r="FX308">
        <v>2</v>
      </c>
      <c r="FY308" s="40">
        <f t="shared" si="326"/>
        <v>0</v>
      </c>
      <c r="FZ308" s="24">
        <f t="shared" si="327"/>
        <v>4</v>
      </c>
      <c r="GA308" s="14">
        <v>3</v>
      </c>
      <c r="GB308" t="s">
        <v>83</v>
      </c>
      <c r="GC308">
        <v>4</v>
      </c>
      <c r="GD308" s="40">
        <f t="shared" si="366"/>
        <v>0</v>
      </c>
      <c r="GE308">
        <v>2</v>
      </c>
      <c r="GF308" t="s">
        <v>83</v>
      </c>
      <c r="GG308">
        <v>1</v>
      </c>
      <c r="GH308" s="40">
        <f t="shared" si="390"/>
        <v>4</v>
      </c>
      <c r="GI308">
        <v>6</v>
      </c>
      <c r="GJ308" t="s">
        <v>83</v>
      </c>
      <c r="GK308">
        <v>4</v>
      </c>
      <c r="GL308" s="40">
        <f t="shared" si="367"/>
        <v>0</v>
      </c>
      <c r="GM308">
        <v>5</v>
      </c>
      <c r="GN308" t="s">
        <v>83</v>
      </c>
      <c r="GO308">
        <v>7</v>
      </c>
      <c r="GP308" s="40">
        <f t="shared" si="368"/>
        <v>0</v>
      </c>
      <c r="GQ308">
        <v>1</v>
      </c>
      <c r="GR308" t="s">
        <v>83</v>
      </c>
      <c r="GS308">
        <v>1</v>
      </c>
      <c r="GT308" s="40">
        <f t="shared" si="328"/>
        <v>0</v>
      </c>
      <c r="GU308">
        <v>7</v>
      </c>
      <c r="GV308" t="s">
        <v>83</v>
      </c>
      <c r="GW308">
        <v>3</v>
      </c>
      <c r="GX308" s="40">
        <f t="shared" si="369"/>
        <v>3</v>
      </c>
      <c r="GY308" s="24">
        <f t="shared" si="370"/>
        <v>7</v>
      </c>
      <c r="GZ308" s="28">
        <f t="shared" si="329"/>
        <v>59</v>
      </c>
      <c r="HA308" t="s">
        <v>136</v>
      </c>
      <c r="HB308">
        <f t="shared" si="330"/>
        <v>0</v>
      </c>
      <c r="HC308" t="s">
        <v>85</v>
      </c>
      <c r="HD308">
        <f t="shared" si="384"/>
        <v>9</v>
      </c>
      <c r="HE308" t="s">
        <v>169</v>
      </c>
      <c r="HF308">
        <f t="shared" si="331"/>
        <v>0</v>
      </c>
      <c r="HG308" t="s">
        <v>129</v>
      </c>
      <c r="HH308">
        <f t="shared" si="389"/>
        <v>0</v>
      </c>
      <c r="HI308" t="s">
        <v>165</v>
      </c>
      <c r="HJ308">
        <f t="shared" si="371"/>
        <v>9</v>
      </c>
      <c r="HK308" t="s">
        <v>95</v>
      </c>
      <c r="HL308">
        <f t="shared" si="372"/>
        <v>5</v>
      </c>
      <c r="HM308" t="s">
        <v>150</v>
      </c>
      <c r="HN308">
        <f t="shared" si="332"/>
        <v>0</v>
      </c>
      <c r="HO308" t="s">
        <v>91</v>
      </c>
      <c r="HP308">
        <f t="shared" si="373"/>
        <v>5</v>
      </c>
      <c r="HQ308" t="s">
        <v>140</v>
      </c>
      <c r="HR308" s="1">
        <f t="shared" si="374"/>
        <v>0</v>
      </c>
      <c r="HS308" t="s">
        <v>137</v>
      </c>
      <c r="HT308" s="1">
        <f t="shared" si="375"/>
        <v>6</v>
      </c>
      <c r="HU308" t="s">
        <v>133</v>
      </c>
      <c r="HV308" s="1">
        <f t="shared" si="376"/>
        <v>0</v>
      </c>
      <c r="HW308" t="s">
        <v>94</v>
      </c>
      <c r="HX308" s="1">
        <f t="shared" si="377"/>
        <v>5</v>
      </c>
      <c r="HY308" t="s">
        <v>88</v>
      </c>
      <c r="HZ308" s="1">
        <f t="shared" si="378"/>
        <v>0</v>
      </c>
      <c r="IA308" t="s">
        <v>131</v>
      </c>
      <c r="IB308" s="1">
        <f t="shared" si="379"/>
        <v>0</v>
      </c>
      <c r="IC308" t="s">
        <v>166</v>
      </c>
      <c r="ID308" s="1">
        <f t="shared" si="380"/>
        <v>0</v>
      </c>
      <c r="IE308" t="s">
        <v>135</v>
      </c>
      <c r="IF308" s="1">
        <f t="shared" si="381"/>
        <v>0</v>
      </c>
      <c r="IG308">
        <f t="shared" si="386"/>
        <v>39</v>
      </c>
      <c r="IH308" s="1">
        <f t="shared" si="382"/>
        <v>98</v>
      </c>
    </row>
    <row r="309" spans="1:242" ht="14.65" thickBot="1" x14ac:dyDescent="0.5">
      <c r="A309" s="1">
        <v>306</v>
      </c>
      <c r="B309" s="45">
        <f t="shared" si="317"/>
        <v>338</v>
      </c>
      <c r="C309" s="14" t="s">
        <v>787</v>
      </c>
      <c r="D309" t="s">
        <v>454</v>
      </c>
      <c r="E309" s="15" t="s">
        <v>777</v>
      </c>
      <c r="F309" s="28">
        <f t="shared" si="318"/>
        <v>156</v>
      </c>
      <c r="H309" s="14">
        <v>1</v>
      </c>
      <c r="I309" t="s">
        <v>83</v>
      </c>
      <c r="J309">
        <v>2</v>
      </c>
      <c r="K309" s="40">
        <f t="shared" si="333"/>
        <v>3</v>
      </c>
      <c r="L309">
        <v>1</v>
      </c>
      <c r="M309" t="s">
        <v>83</v>
      </c>
      <c r="N309">
        <v>2</v>
      </c>
      <c r="O309" s="40">
        <f t="shared" si="387"/>
        <v>3</v>
      </c>
      <c r="P309">
        <v>3</v>
      </c>
      <c r="Q309" t="s">
        <v>83</v>
      </c>
      <c r="R309">
        <v>2</v>
      </c>
      <c r="S309" s="40">
        <f t="shared" si="334"/>
        <v>0</v>
      </c>
      <c r="T309">
        <v>2</v>
      </c>
      <c r="U309" t="s">
        <v>83</v>
      </c>
      <c r="V309">
        <v>2</v>
      </c>
      <c r="W309" s="40">
        <f t="shared" si="319"/>
        <v>4</v>
      </c>
      <c r="X309">
        <v>3</v>
      </c>
      <c r="Y309" t="s">
        <v>83</v>
      </c>
      <c r="Z309">
        <v>1</v>
      </c>
      <c r="AA309" s="40">
        <f t="shared" si="320"/>
        <v>0</v>
      </c>
      <c r="AB309">
        <v>3</v>
      </c>
      <c r="AC309" t="s">
        <v>83</v>
      </c>
      <c r="AD309">
        <v>1</v>
      </c>
      <c r="AE309" s="40">
        <f t="shared" si="335"/>
        <v>4</v>
      </c>
      <c r="AF309" s="24">
        <f t="shared" si="336"/>
        <v>14</v>
      </c>
      <c r="AG309" s="14">
        <v>4</v>
      </c>
      <c r="AH309" t="s">
        <v>83</v>
      </c>
      <c r="AI309">
        <v>1</v>
      </c>
      <c r="AJ309" s="40">
        <f t="shared" si="385"/>
        <v>3</v>
      </c>
      <c r="AK309">
        <v>3</v>
      </c>
      <c r="AL309" t="s">
        <v>83</v>
      </c>
      <c r="AM309">
        <v>3</v>
      </c>
      <c r="AN309" s="40">
        <f t="shared" si="337"/>
        <v>3</v>
      </c>
      <c r="AO309">
        <v>2</v>
      </c>
      <c r="AP309" t="s">
        <v>83</v>
      </c>
      <c r="AQ309">
        <v>3</v>
      </c>
      <c r="AR309" s="40">
        <f t="shared" si="316"/>
        <v>3</v>
      </c>
      <c r="AS309">
        <v>3</v>
      </c>
      <c r="AT309" t="s">
        <v>83</v>
      </c>
      <c r="AU309">
        <v>1</v>
      </c>
      <c r="AV309" s="40">
        <f t="shared" si="338"/>
        <v>0</v>
      </c>
      <c r="AW309">
        <v>0</v>
      </c>
      <c r="AX309" t="s">
        <v>83</v>
      </c>
      <c r="AY309">
        <v>4</v>
      </c>
      <c r="AZ309" s="40">
        <f t="shared" si="339"/>
        <v>3</v>
      </c>
      <c r="BA309">
        <v>1</v>
      </c>
      <c r="BB309" t="s">
        <v>83</v>
      </c>
      <c r="BC309">
        <v>2</v>
      </c>
      <c r="BD309" s="40">
        <f t="shared" si="321"/>
        <v>4</v>
      </c>
      <c r="BE309" s="24">
        <f t="shared" si="340"/>
        <v>16</v>
      </c>
      <c r="BF309" s="14">
        <v>2</v>
      </c>
      <c r="BG309" t="s">
        <v>83</v>
      </c>
      <c r="BH309">
        <v>2</v>
      </c>
      <c r="BI309" s="40">
        <f t="shared" si="341"/>
        <v>0</v>
      </c>
      <c r="BJ309">
        <v>3</v>
      </c>
      <c r="BK309" t="s">
        <v>83</v>
      </c>
      <c r="BL309">
        <v>2</v>
      </c>
      <c r="BM309" s="40">
        <f t="shared" si="342"/>
        <v>0</v>
      </c>
      <c r="BN309">
        <v>1</v>
      </c>
      <c r="BO309" t="s">
        <v>83</v>
      </c>
      <c r="BP309">
        <v>3</v>
      </c>
      <c r="BQ309" s="40">
        <f t="shared" si="322"/>
        <v>0</v>
      </c>
      <c r="BR309">
        <v>2</v>
      </c>
      <c r="BS309" t="s">
        <v>83</v>
      </c>
      <c r="BT309">
        <v>1</v>
      </c>
      <c r="BU309" s="40">
        <f t="shared" si="343"/>
        <v>3</v>
      </c>
      <c r="BV309">
        <v>1</v>
      </c>
      <c r="BW309" t="s">
        <v>83</v>
      </c>
      <c r="BX309">
        <v>3</v>
      </c>
      <c r="BY309" s="40">
        <f t="shared" si="344"/>
        <v>4</v>
      </c>
      <c r="BZ309">
        <v>4</v>
      </c>
      <c r="CA309" t="s">
        <v>83</v>
      </c>
      <c r="CB309">
        <v>1</v>
      </c>
      <c r="CC309" s="40">
        <f t="shared" si="345"/>
        <v>0</v>
      </c>
      <c r="CD309" s="24">
        <f t="shared" si="346"/>
        <v>7</v>
      </c>
      <c r="CE309" s="14">
        <v>4</v>
      </c>
      <c r="CF309" t="s">
        <v>83</v>
      </c>
      <c r="CG309">
        <v>2</v>
      </c>
      <c r="CH309" s="40">
        <f t="shared" si="347"/>
        <v>0</v>
      </c>
      <c r="CI309">
        <v>4</v>
      </c>
      <c r="CJ309" t="s">
        <v>83</v>
      </c>
      <c r="CK309">
        <v>2</v>
      </c>
      <c r="CL309" s="40">
        <f t="shared" si="348"/>
        <v>3</v>
      </c>
      <c r="CM309">
        <v>2</v>
      </c>
      <c r="CN309" t="s">
        <v>83</v>
      </c>
      <c r="CO309">
        <v>2</v>
      </c>
      <c r="CP309" s="40">
        <f t="shared" si="349"/>
        <v>0</v>
      </c>
      <c r="CQ309">
        <v>3</v>
      </c>
      <c r="CR309" t="s">
        <v>83</v>
      </c>
      <c r="CS309">
        <v>2</v>
      </c>
      <c r="CT309" s="40">
        <f t="shared" si="350"/>
        <v>4</v>
      </c>
      <c r="CU309">
        <v>1</v>
      </c>
      <c r="CV309" t="s">
        <v>83</v>
      </c>
      <c r="CW309">
        <v>2</v>
      </c>
      <c r="CX309" s="40">
        <f t="shared" si="351"/>
        <v>0</v>
      </c>
      <c r="CY309">
        <v>2</v>
      </c>
      <c r="CZ309" t="s">
        <v>83</v>
      </c>
      <c r="DA309">
        <v>4</v>
      </c>
      <c r="DB309" s="40">
        <f t="shared" si="352"/>
        <v>0</v>
      </c>
      <c r="DC309" s="24">
        <f t="shared" si="353"/>
        <v>7</v>
      </c>
      <c r="DD309" s="14">
        <v>3</v>
      </c>
      <c r="DE309" t="s">
        <v>83</v>
      </c>
      <c r="DF309">
        <v>1</v>
      </c>
      <c r="DG309" s="40">
        <f t="shared" si="383"/>
        <v>0</v>
      </c>
      <c r="DH309">
        <v>3</v>
      </c>
      <c r="DI309" t="s">
        <v>83</v>
      </c>
      <c r="DJ309">
        <v>1</v>
      </c>
      <c r="DK309" s="40">
        <f t="shared" si="323"/>
        <v>3</v>
      </c>
      <c r="DL309">
        <v>1</v>
      </c>
      <c r="DM309" t="s">
        <v>83</v>
      </c>
      <c r="DN309">
        <v>2</v>
      </c>
      <c r="DO309" s="40">
        <f t="shared" si="354"/>
        <v>4</v>
      </c>
      <c r="DP309">
        <v>2</v>
      </c>
      <c r="DQ309" t="s">
        <v>83</v>
      </c>
      <c r="DR309">
        <v>3</v>
      </c>
      <c r="DS309" s="40">
        <f t="shared" si="314"/>
        <v>0</v>
      </c>
      <c r="DT309">
        <v>2</v>
      </c>
      <c r="DU309" t="s">
        <v>83</v>
      </c>
      <c r="DV309">
        <v>2</v>
      </c>
      <c r="DW309" s="40">
        <f t="shared" si="315"/>
        <v>1</v>
      </c>
      <c r="DX309">
        <v>1</v>
      </c>
      <c r="DY309" t="s">
        <v>83</v>
      </c>
      <c r="DZ309">
        <v>2</v>
      </c>
      <c r="EA309" s="39">
        <f t="shared" si="355"/>
        <v>3</v>
      </c>
      <c r="EB309" s="24">
        <f t="shared" si="324"/>
        <v>11</v>
      </c>
      <c r="EC309" s="14">
        <v>1</v>
      </c>
      <c r="ED309" t="s">
        <v>83</v>
      </c>
      <c r="EE309">
        <v>3</v>
      </c>
      <c r="EF309" s="40">
        <f t="shared" si="356"/>
        <v>0</v>
      </c>
      <c r="EG309">
        <v>1</v>
      </c>
      <c r="EH309" t="s">
        <v>83</v>
      </c>
      <c r="EI309">
        <v>3</v>
      </c>
      <c r="EJ309" s="40">
        <f t="shared" si="357"/>
        <v>0</v>
      </c>
      <c r="EK309">
        <v>2</v>
      </c>
      <c r="EL309" t="s">
        <v>83</v>
      </c>
      <c r="EM309">
        <v>3</v>
      </c>
      <c r="EN309" s="40">
        <f t="shared" si="388"/>
        <v>3</v>
      </c>
      <c r="EO309">
        <v>2</v>
      </c>
      <c r="EP309" t="s">
        <v>83</v>
      </c>
      <c r="EQ309">
        <v>2</v>
      </c>
      <c r="ER309" s="40">
        <f t="shared" si="358"/>
        <v>0</v>
      </c>
      <c r="ES309">
        <v>3</v>
      </c>
      <c r="ET309" t="s">
        <v>83</v>
      </c>
      <c r="EU309">
        <v>1</v>
      </c>
      <c r="EV309" s="40">
        <f t="shared" si="359"/>
        <v>0</v>
      </c>
      <c r="EW309">
        <v>2</v>
      </c>
      <c r="EX309" t="s">
        <v>83</v>
      </c>
      <c r="EY309">
        <v>1</v>
      </c>
      <c r="EZ309" s="40">
        <f t="shared" si="360"/>
        <v>0</v>
      </c>
      <c r="FA309" s="24">
        <f t="shared" si="361"/>
        <v>3</v>
      </c>
      <c r="FB309" s="14">
        <v>3</v>
      </c>
      <c r="FC309" t="s">
        <v>83</v>
      </c>
      <c r="FD309">
        <v>1</v>
      </c>
      <c r="FE309" s="40">
        <f t="shared" si="362"/>
        <v>3</v>
      </c>
      <c r="FF309">
        <v>4</v>
      </c>
      <c r="FG309" t="s">
        <v>83</v>
      </c>
      <c r="FH309">
        <v>2</v>
      </c>
      <c r="FI309" s="40">
        <f t="shared" si="363"/>
        <v>4</v>
      </c>
      <c r="FJ309">
        <v>1</v>
      </c>
      <c r="FK309" t="s">
        <v>83</v>
      </c>
      <c r="FL309">
        <v>3</v>
      </c>
      <c r="FM309" s="40">
        <f t="shared" si="364"/>
        <v>0</v>
      </c>
      <c r="FN309">
        <v>2</v>
      </c>
      <c r="FO309" t="s">
        <v>83</v>
      </c>
      <c r="FP309">
        <v>2</v>
      </c>
      <c r="FQ309" s="40">
        <f t="shared" si="325"/>
        <v>0</v>
      </c>
      <c r="FR309">
        <v>1</v>
      </c>
      <c r="FS309" t="s">
        <v>83</v>
      </c>
      <c r="FT309">
        <v>3</v>
      </c>
      <c r="FU309" s="40">
        <f t="shared" si="365"/>
        <v>3</v>
      </c>
      <c r="FV309">
        <v>1</v>
      </c>
      <c r="FW309" t="s">
        <v>83</v>
      </c>
      <c r="FX309">
        <v>4</v>
      </c>
      <c r="FY309" s="40">
        <f t="shared" si="326"/>
        <v>0</v>
      </c>
      <c r="FZ309" s="24">
        <f t="shared" si="327"/>
        <v>10</v>
      </c>
      <c r="GA309" s="14">
        <v>1</v>
      </c>
      <c r="GB309" t="s">
        <v>83</v>
      </c>
      <c r="GC309">
        <v>3</v>
      </c>
      <c r="GD309" s="40">
        <f t="shared" si="366"/>
        <v>0</v>
      </c>
      <c r="GE309">
        <v>3</v>
      </c>
      <c r="GF309" t="s">
        <v>83</v>
      </c>
      <c r="GG309">
        <v>1</v>
      </c>
      <c r="GH309" s="40">
        <f t="shared" si="390"/>
        <v>3</v>
      </c>
      <c r="GI309">
        <v>2</v>
      </c>
      <c r="GJ309" t="s">
        <v>83</v>
      </c>
      <c r="GK309">
        <v>1</v>
      </c>
      <c r="GL309" s="40">
        <f t="shared" si="367"/>
        <v>0</v>
      </c>
      <c r="GM309">
        <v>3</v>
      </c>
      <c r="GN309" t="s">
        <v>83</v>
      </c>
      <c r="GO309">
        <v>2</v>
      </c>
      <c r="GP309" s="40">
        <f t="shared" si="368"/>
        <v>3</v>
      </c>
      <c r="GQ309">
        <v>1</v>
      </c>
      <c r="GR309" t="s">
        <v>83</v>
      </c>
      <c r="GS309">
        <v>2</v>
      </c>
      <c r="GT309" s="40">
        <f t="shared" si="328"/>
        <v>3</v>
      </c>
      <c r="GU309">
        <v>1</v>
      </c>
      <c r="GV309" t="s">
        <v>83</v>
      </c>
      <c r="GW309">
        <v>3</v>
      </c>
      <c r="GX309" s="40">
        <f t="shared" si="369"/>
        <v>0</v>
      </c>
      <c r="GY309" s="24">
        <f t="shared" si="370"/>
        <v>9</v>
      </c>
      <c r="GZ309" s="28">
        <f t="shared" si="329"/>
        <v>77</v>
      </c>
      <c r="HA309" t="s">
        <v>84</v>
      </c>
      <c r="HB309">
        <f t="shared" si="330"/>
        <v>9</v>
      </c>
      <c r="HC309" t="s">
        <v>85</v>
      </c>
      <c r="HD309">
        <f t="shared" si="384"/>
        <v>9</v>
      </c>
      <c r="HE309" t="s">
        <v>169</v>
      </c>
      <c r="HF309">
        <f t="shared" si="331"/>
        <v>0</v>
      </c>
      <c r="HG309" t="s">
        <v>94</v>
      </c>
      <c r="HH309">
        <f t="shared" si="389"/>
        <v>9</v>
      </c>
      <c r="HI309" t="s">
        <v>88</v>
      </c>
      <c r="HJ309">
        <f t="shared" si="371"/>
        <v>0</v>
      </c>
      <c r="HK309" t="s">
        <v>95</v>
      </c>
      <c r="HL309">
        <f t="shared" si="372"/>
        <v>5</v>
      </c>
      <c r="HM309" t="s">
        <v>90</v>
      </c>
      <c r="HN309">
        <f t="shared" si="332"/>
        <v>9</v>
      </c>
      <c r="HO309" t="s">
        <v>96</v>
      </c>
      <c r="HP309">
        <f t="shared" si="373"/>
        <v>9</v>
      </c>
      <c r="HQ309" t="s">
        <v>136</v>
      </c>
      <c r="HR309" s="1">
        <f t="shared" si="374"/>
        <v>0</v>
      </c>
      <c r="HS309" t="s">
        <v>137</v>
      </c>
      <c r="HT309" s="1">
        <f t="shared" si="375"/>
        <v>6</v>
      </c>
      <c r="HU309" t="s">
        <v>93</v>
      </c>
      <c r="HV309" s="1">
        <f t="shared" si="376"/>
        <v>5</v>
      </c>
      <c r="HW309" t="s">
        <v>129</v>
      </c>
      <c r="HX309" s="1">
        <f t="shared" si="377"/>
        <v>0</v>
      </c>
      <c r="HY309" t="s">
        <v>130</v>
      </c>
      <c r="HZ309" s="1">
        <f t="shared" si="378"/>
        <v>6</v>
      </c>
      <c r="IA309" t="s">
        <v>142</v>
      </c>
      <c r="IB309" s="1">
        <f t="shared" si="379"/>
        <v>0</v>
      </c>
      <c r="IC309" t="s">
        <v>134</v>
      </c>
      <c r="ID309" s="1">
        <f t="shared" si="380"/>
        <v>6</v>
      </c>
      <c r="IE309" t="s">
        <v>91</v>
      </c>
      <c r="IF309" s="1">
        <f t="shared" si="381"/>
        <v>6</v>
      </c>
      <c r="IG309">
        <f t="shared" si="386"/>
        <v>79</v>
      </c>
      <c r="IH309" s="1">
        <f t="shared" si="382"/>
        <v>156</v>
      </c>
    </row>
    <row r="310" spans="1:242" ht="14.65" thickBot="1" x14ac:dyDescent="0.5">
      <c r="A310" s="1">
        <v>307</v>
      </c>
      <c r="B310" s="45">
        <f t="shared" si="317"/>
        <v>183</v>
      </c>
      <c r="C310" s="14" t="s">
        <v>788</v>
      </c>
      <c r="D310" t="s">
        <v>789</v>
      </c>
      <c r="E310" s="15" t="s">
        <v>777</v>
      </c>
      <c r="F310" s="28">
        <f t="shared" si="318"/>
        <v>168</v>
      </c>
      <c r="H310" s="14">
        <v>0</v>
      </c>
      <c r="I310" t="s">
        <v>83</v>
      </c>
      <c r="J310">
        <v>2</v>
      </c>
      <c r="K310" s="40">
        <f t="shared" si="333"/>
        <v>6</v>
      </c>
      <c r="L310">
        <v>2</v>
      </c>
      <c r="M310" t="s">
        <v>83</v>
      </c>
      <c r="N310">
        <v>4</v>
      </c>
      <c r="O310" s="40">
        <f t="shared" si="387"/>
        <v>4</v>
      </c>
      <c r="P310">
        <v>2</v>
      </c>
      <c r="Q310" t="s">
        <v>83</v>
      </c>
      <c r="R310">
        <v>3</v>
      </c>
      <c r="S310" s="40">
        <f t="shared" si="334"/>
        <v>3</v>
      </c>
      <c r="T310">
        <v>4</v>
      </c>
      <c r="U310" t="s">
        <v>83</v>
      </c>
      <c r="V310">
        <v>3</v>
      </c>
      <c r="W310" s="40">
        <f t="shared" si="319"/>
        <v>0</v>
      </c>
      <c r="X310">
        <v>4</v>
      </c>
      <c r="Y310" t="s">
        <v>83</v>
      </c>
      <c r="Z310">
        <v>0</v>
      </c>
      <c r="AA310" s="40">
        <f t="shared" si="320"/>
        <v>0</v>
      </c>
      <c r="AB310">
        <v>1</v>
      </c>
      <c r="AC310" t="s">
        <v>83</v>
      </c>
      <c r="AD310">
        <v>0</v>
      </c>
      <c r="AE310" s="40">
        <f t="shared" si="335"/>
        <v>3</v>
      </c>
      <c r="AF310" s="24">
        <f t="shared" si="336"/>
        <v>16</v>
      </c>
      <c r="AG310" s="14">
        <v>4</v>
      </c>
      <c r="AH310" t="s">
        <v>83</v>
      </c>
      <c r="AI310">
        <v>1</v>
      </c>
      <c r="AJ310" s="40">
        <f t="shared" si="385"/>
        <v>3</v>
      </c>
      <c r="AK310">
        <v>3</v>
      </c>
      <c r="AL310" t="s">
        <v>83</v>
      </c>
      <c r="AM310">
        <v>2</v>
      </c>
      <c r="AN310" s="40">
        <f t="shared" si="337"/>
        <v>0</v>
      </c>
      <c r="AO310">
        <v>3</v>
      </c>
      <c r="AP310" t="s">
        <v>83</v>
      </c>
      <c r="AQ310">
        <v>4</v>
      </c>
      <c r="AR310" s="40">
        <f t="shared" si="316"/>
        <v>3</v>
      </c>
      <c r="AS310">
        <v>4</v>
      </c>
      <c r="AT310" t="s">
        <v>83</v>
      </c>
      <c r="AU310">
        <v>2</v>
      </c>
      <c r="AV310" s="40">
        <f t="shared" si="338"/>
        <v>0</v>
      </c>
      <c r="AW310">
        <v>1</v>
      </c>
      <c r="AX310" t="s">
        <v>83</v>
      </c>
      <c r="AY310">
        <v>3</v>
      </c>
      <c r="AZ310" s="40">
        <f t="shared" si="339"/>
        <v>3</v>
      </c>
      <c r="BA310">
        <v>1</v>
      </c>
      <c r="BB310" t="s">
        <v>83</v>
      </c>
      <c r="BC310">
        <v>2</v>
      </c>
      <c r="BD310" s="40">
        <f t="shared" si="321"/>
        <v>4</v>
      </c>
      <c r="BE310" s="24">
        <f t="shared" si="340"/>
        <v>13</v>
      </c>
      <c r="BF310" s="14">
        <v>3</v>
      </c>
      <c r="BG310" t="s">
        <v>83</v>
      </c>
      <c r="BH310">
        <v>1</v>
      </c>
      <c r="BI310" s="40">
        <f t="shared" si="341"/>
        <v>0</v>
      </c>
      <c r="BJ310">
        <v>2</v>
      </c>
      <c r="BK310" t="s">
        <v>83</v>
      </c>
      <c r="BL310">
        <v>3</v>
      </c>
      <c r="BM310" s="40">
        <f t="shared" si="342"/>
        <v>0</v>
      </c>
      <c r="BN310">
        <v>4</v>
      </c>
      <c r="BO310" t="s">
        <v>83</v>
      </c>
      <c r="BP310">
        <v>0</v>
      </c>
      <c r="BQ310" s="40">
        <f t="shared" si="322"/>
        <v>3</v>
      </c>
      <c r="BR310">
        <v>2</v>
      </c>
      <c r="BS310" t="s">
        <v>83</v>
      </c>
      <c r="BT310">
        <v>1</v>
      </c>
      <c r="BU310" s="40">
        <f t="shared" si="343"/>
        <v>3</v>
      </c>
      <c r="BV310">
        <v>2</v>
      </c>
      <c r="BW310" t="s">
        <v>83</v>
      </c>
      <c r="BX310">
        <v>1</v>
      </c>
      <c r="BY310" s="40">
        <f t="shared" si="344"/>
        <v>0</v>
      </c>
      <c r="BZ310">
        <v>4</v>
      </c>
      <c r="CA310" t="s">
        <v>83</v>
      </c>
      <c r="CB310">
        <v>3</v>
      </c>
      <c r="CC310" s="40">
        <f t="shared" si="345"/>
        <v>0</v>
      </c>
      <c r="CD310" s="24">
        <f t="shared" si="346"/>
        <v>6</v>
      </c>
      <c r="CE310" s="14">
        <v>3</v>
      </c>
      <c r="CF310" t="s">
        <v>83</v>
      </c>
      <c r="CG310">
        <v>2</v>
      </c>
      <c r="CH310" s="40">
        <f t="shared" si="347"/>
        <v>0</v>
      </c>
      <c r="CI310">
        <v>3</v>
      </c>
      <c r="CJ310" t="s">
        <v>83</v>
      </c>
      <c r="CK310">
        <v>1</v>
      </c>
      <c r="CL310" s="40">
        <f t="shared" si="348"/>
        <v>3</v>
      </c>
      <c r="CM310">
        <v>0</v>
      </c>
      <c r="CN310" t="s">
        <v>83</v>
      </c>
      <c r="CO310">
        <v>1</v>
      </c>
      <c r="CP310" s="40">
        <f t="shared" si="349"/>
        <v>6</v>
      </c>
      <c r="CQ310">
        <v>1</v>
      </c>
      <c r="CR310" t="s">
        <v>83</v>
      </c>
      <c r="CS310">
        <v>0</v>
      </c>
      <c r="CT310" s="40">
        <f t="shared" si="350"/>
        <v>4</v>
      </c>
      <c r="CU310">
        <v>1</v>
      </c>
      <c r="CV310" t="s">
        <v>83</v>
      </c>
      <c r="CW310">
        <v>2</v>
      </c>
      <c r="CX310" s="40">
        <f t="shared" si="351"/>
        <v>0</v>
      </c>
      <c r="CY310">
        <v>3</v>
      </c>
      <c r="CZ310" t="s">
        <v>83</v>
      </c>
      <c r="DA310">
        <v>4</v>
      </c>
      <c r="DB310" s="40">
        <f t="shared" si="352"/>
        <v>0</v>
      </c>
      <c r="DC310" s="24">
        <f t="shared" si="353"/>
        <v>13</v>
      </c>
      <c r="DD310" s="14">
        <v>4</v>
      </c>
      <c r="DE310" t="s">
        <v>83</v>
      </c>
      <c r="DF310">
        <v>0</v>
      </c>
      <c r="DG310" s="40">
        <f t="shared" si="383"/>
        <v>0</v>
      </c>
      <c r="DH310">
        <v>4</v>
      </c>
      <c r="DI310" t="s">
        <v>83</v>
      </c>
      <c r="DJ310">
        <v>1</v>
      </c>
      <c r="DK310" s="40">
        <f t="shared" si="323"/>
        <v>3</v>
      </c>
      <c r="DL310">
        <v>3</v>
      </c>
      <c r="DM310" t="s">
        <v>83</v>
      </c>
      <c r="DN310">
        <v>1</v>
      </c>
      <c r="DO310" s="40">
        <f t="shared" si="354"/>
        <v>0</v>
      </c>
      <c r="DP310">
        <v>2</v>
      </c>
      <c r="DQ310" t="s">
        <v>83</v>
      </c>
      <c r="DR310">
        <v>3</v>
      </c>
      <c r="DS310" s="40">
        <f t="shared" si="314"/>
        <v>0</v>
      </c>
      <c r="DT310">
        <v>2</v>
      </c>
      <c r="DU310" t="s">
        <v>83</v>
      </c>
      <c r="DV310">
        <v>4</v>
      </c>
      <c r="DW310" s="40">
        <f t="shared" si="315"/>
        <v>1</v>
      </c>
      <c r="DX310">
        <v>0</v>
      </c>
      <c r="DY310" t="s">
        <v>83</v>
      </c>
      <c r="DZ310">
        <v>4</v>
      </c>
      <c r="EA310" s="39">
        <f t="shared" si="355"/>
        <v>3</v>
      </c>
      <c r="EB310" s="24">
        <f t="shared" si="324"/>
        <v>7</v>
      </c>
      <c r="EC310" s="14">
        <v>1</v>
      </c>
      <c r="ED310" t="s">
        <v>83</v>
      </c>
      <c r="EE310">
        <v>2</v>
      </c>
      <c r="EF310" s="40">
        <f t="shared" si="356"/>
        <v>0</v>
      </c>
      <c r="EG310">
        <v>2</v>
      </c>
      <c r="EH310" t="s">
        <v>83</v>
      </c>
      <c r="EI310">
        <v>0</v>
      </c>
      <c r="EJ310" s="40">
        <f t="shared" si="357"/>
        <v>3</v>
      </c>
      <c r="EK310">
        <v>4</v>
      </c>
      <c r="EL310" t="s">
        <v>83</v>
      </c>
      <c r="EM310">
        <v>1</v>
      </c>
      <c r="EN310" s="40">
        <f t="shared" si="388"/>
        <v>0</v>
      </c>
      <c r="EO310">
        <v>4</v>
      </c>
      <c r="EP310" t="s">
        <v>83</v>
      </c>
      <c r="EQ310">
        <v>0</v>
      </c>
      <c r="ER310" s="40">
        <f t="shared" si="358"/>
        <v>3</v>
      </c>
      <c r="ES310">
        <v>2</v>
      </c>
      <c r="ET310" t="s">
        <v>83</v>
      </c>
      <c r="EU310">
        <v>3</v>
      </c>
      <c r="EV310" s="40">
        <f t="shared" si="359"/>
        <v>0</v>
      </c>
      <c r="EW310">
        <v>2</v>
      </c>
      <c r="EX310" t="s">
        <v>83</v>
      </c>
      <c r="EY310">
        <v>0</v>
      </c>
      <c r="EZ310" s="40">
        <f t="shared" si="360"/>
        <v>0</v>
      </c>
      <c r="FA310" s="24">
        <f t="shared" si="361"/>
        <v>6</v>
      </c>
      <c r="FB310" s="14">
        <v>2</v>
      </c>
      <c r="FC310" t="s">
        <v>83</v>
      </c>
      <c r="FD310">
        <v>1</v>
      </c>
      <c r="FE310" s="40">
        <f t="shared" si="362"/>
        <v>4</v>
      </c>
      <c r="FF310">
        <v>3</v>
      </c>
      <c r="FG310" t="s">
        <v>83</v>
      </c>
      <c r="FH310">
        <v>1</v>
      </c>
      <c r="FI310" s="40">
        <f t="shared" si="363"/>
        <v>4</v>
      </c>
      <c r="FJ310">
        <v>2</v>
      </c>
      <c r="FK310" t="s">
        <v>83</v>
      </c>
      <c r="FL310">
        <v>0</v>
      </c>
      <c r="FM310" s="40">
        <f t="shared" si="364"/>
        <v>0</v>
      </c>
      <c r="FN310">
        <v>3</v>
      </c>
      <c r="FO310" t="s">
        <v>83</v>
      </c>
      <c r="FP310">
        <v>0</v>
      </c>
      <c r="FQ310" s="40">
        <f t="shared" si="325"/>
        <v>3</v>
      </c>
      <c r="FR310">
        <v>1</v>
      </c>
      <c r="FS310" t="s">
        <v>83</v>
      </c>
      <c r="FT310">
        <v>2</v>
      </c>
      <c r="FU310" s="40">
        <f t="shared" si="365"/>
        <v>4</v>
      </c>
      <c r="FV310">
        <v>0</v>
      </c>
      <c r="FW310" t="s">
        <v>83</v>
      </c>
      <c r="FX310">
        <v>6</v>
      </c>
      <c r="FY310" s="40">
        <f t="shared" si="326"/>
        <v>0</v>
      </c>
      <c r="FZ310" s="24">
        <f t="shared" si="327"/>
        <v>15</v>
      </c>
      <c r="GA310" s="14">
        <v>2</v>
      </c>
      <c r="GB310" t="s">
        <v>83</v>
      </c>
      <c r="GC310">
        <v>1</v>
      </c>
      <c r="GD310" s="40">
        <f t="shared" si="366"/>
        <v>0</v>
      </c>
      <c r="GE310">
        <v>3</v>
      </c>
      <c r="GF310" t="s">
        <v>83</v>
      </c>
      <c r="GG310">
        <v>0</v>
      </c>
      <c r="GH310" s="40">
        <f t="shared" si="390"/>
        <v>3</v>
      </c>
      <c r="GI310">
        <v>0</v>
      </c>
      <c r="GJ310" t="s">
        <v>83</v>
      </c>
      <c r="GK310">
        <v>3</v>
      </c>
      <c r="GL310" s="40">
        <f t="shared" si="367"/>
        <v>3</v>
      </c>
      <c r="GM310">
        <v>3</v>
      </c>
      <c r="GN310" t="s">
        <v>83</v>
      </c>
      <c r="GO310">
        <v>2</v>
      </c>
      <c r="GP310" s="40">
        <f t="shared" si="368"/>
        <v>3</v>
      </c>
      <c r="GQ310">
        <v>0</v>
      </c>
      <c r="GR310" t="s">
        <v>83</v>
      </c>
      <c r="GS310">
        <v>3</v>
      </c>
      <c r="GT310" s="40">
        <f t="shared" si="328"/>
        <v>3</v>
      </c>
      <c r="GU310">
        <v>1</v>
      </c>
      <c r="GV310" t="s">
        <v>83</v>
      </c>
      <c r="GW310">
        <v>4</v>
      </c>
      <c r="GX310" s="40">
        <f t="shared" si="369"/>
        <v>0</v>
      </c>
      <c r="GY310" s="24">
        <f t="shared" si="370"/>
        <v>12</v>
      </c>
      <c r="GZ310" s="28">
        <f t="shared" si="329"/>
        <v>88</v>
      </c>
      <c r="HA310" t="s">
        <v>132</v>
      </c>
      <c r="HB310">
        <f t="shared" si="330"/>
        <v>5</v>
      </c>
      <c r="HC310" t="s">
        <v>85</v>
      </c>
      <c r="HD310">
        <f t="shared" si="384"/>
        <v>9</v>
      </c>
      <c r="HE310" t="s">
        <v>86</v>
      </c>
      <c r="HF310">
        <f t="shared" si="331"/>
        <v>5</v>
      </c>
      <c r="HG310" t="s">
        <v>94</v>
      </c>
      <c r="HH310">
        <f t="shared" si="389"/>
        <v>9</v>
      </c>
      <c r="HI310" t="s">
        <v>88</v>
      </c>
      <c r="HJ310">
        <f t="shared" si="371"/>
        <v>0</v>
      </c>
      <c r="HK310" t="s">
        <v>131</v>
      </c>
      <c r="HL310">
        <f t="shared" si="372"/>
        <v>0</v>
      </c>
      <c r="HM310" t="s">
        <v>90</v>
      </c>
      <c r="HN310">
        <f t="shared" si="332"/>
        <v>9</v>
      </c>
      <c r="HO310" t="s">
        <v>96</v>
      </c>
      <c r="HP310">
        <f t="shared" si="373"/>
        <v>9</v>
      </c>
      <c r="HQ310" t="s">
        <v>84</v>
      </c>
      <c r="HR310" s="1">
        <f t="shared" si="374"/>
        <v>5</v>
      </c>
      <c r="HS310" t="s">
        <v>137</v>
      </c>
      <c r="HT310" s="1">
        <f t="shared" si="375"/>
        <v>6</v>
      </c>
      <c r="HU310" t="s">
        <v>93</v>
      </c>
      <c r="HV310" s="1">
        <f t="shared" si="376"/>
        <v>5</v>
      </c>
      <c r="HW310" t="s">
        <v>129</v>
      </c>
      <c r="HX310" s="1">
        <f t="shared" si="377"/>
        <v>0</v>
      </c>
      <c r="HY310" t="s">
        <v>130</v>
      </c>
      <c r="HZ310" s="1">
        <f t="shared" si="378"/>
        <v>6</v>
      </c>
      <c r="IA310" t="s">
        <v>95</v>
      </c>
      <c r="IB310" s="1">
        <f t="shared" si="379"/>
        <v>6</v>
      </c>
      <c r="IC310" t="s">
        <v>134</v>
      </c>
      <c r="ID310" s="1">
        <f t="shared" si="380"/>
        <v>6</v>
      </c>
      <c r="IE310" t="s">
        <v>135</v>
      </c>
      <c r="IF310" s="1">
        <f t="shared" si="381"/>
        <v>0</v>
      </c>
      <c r="IG310">
        <f t="shared" si="386"/>
        <v>80</v>
      </c>
      <c r="IH310" s="1">
        <f t="shared" si="382"/>
        <v>168</v>
      </c>
    </row>
    <row r="311" spans="1:242" ht="14.65" thickBot="1" x14ac:dyDescent="0.5">
      <c r="A311" s="1">
        <v>308</v>
      </c>
      <c r="B311" s="45">
        <f t="shared" si="317"/>
        <v>491</v>
      </c>
      <c r="C311" s="14" t="s">
        <v>791</v>
      </c>
      <c r="D311" t="s">
        <v>792</v>
      </c>
      <c r="E311" s="15" t="s">
        <v>777</v>
      </c>
      <c r="F311" s="28">
        <f t="shared" si="318"/>
        <v>144</v>
      </c>
      <c r="H311" s="14">
        <v>2</v>
      </c>
      <c r="I311" t="s">
        <v>83</v>
      </c>
      <c r="J311">
        <v>0</v>
      </c>
      <c r="K311" s="40">
        <f t="shared" si="333"/>
        <v>0</v>
      </c>
      <c r="L311">
        <v>2</v>
      </c>
      <c r="M311" t="s">
        <v>83</v>
      </c>
      <c r="N311">
        <v>4</v>
      </c>
      <c r="O311" s="40">
        <f t="shared" si="387"/>
        <v>4</v>
      </c>
      <c r="P311">
        <v>2</v>
      </c>
      <c r="Q311" t="s">
        <v>83</v>
      </c>
      <c r="R311">
        <v>3</v>
      </c>
      <c r="S311" s="40">
        <f t="shared" si="334"/>
        <v>3</v>
      </c>
      <c r="T311">
        <v>3</v>
      </c>
      <c r="U311" t="s">
        <v>83</v>
      </c>
      <c r="V311">
        <v>4</v>
      </c>
      <c r="W311" s="40">
        <f t="shared" si="319"/>
        <v>0</v>
      </c>
      <c r="X311">
        <v>0</v>
      </c>
      <c r="Y311" t="s">
        <v>83</v>
      </c>
      <c r="Z311">
        <v>0</v>
      </c>
      <c r="AA311" s="40">
        <f t="shared" si="320"/>
        <v>0</v>
      </c>
      <c r="AB311">
        <v>1</v>
      </c>
      <c r="AC311" t="s">
        <v>83</v>
      </c>
      <c r="AD311">
        <v>2</v>
      </c>
      <c r="AE311" s="40">
        <f t="shared" si="335"/>
        <v>0</v>
      </c>
      <c r="AF311" s="24">
        <f t="shared" si="336"/>
        <v>7</v>
      </c>
      <c r="AG311" s="14">
        <v>3</v>
      </c>
      <c r="AH311" t="s">
        <v>83</v>
      </c>
      <c r="AI311">
        <v>0</v>
      </c>
      <c r="AJ311" s="40">
        <f t="shared" si="385"/>
        <v>3</v>
      </c>
      <c r="AK311">
        <v>1</v>
      </c>
      <c r="AL311" t="s">
        <v>83</v>
      </c>
      <c r="AM311">
        <v>2</v>
      </c>
      <c r="AN311" s="40">
        <f t="shared" si="337"/>
        <v>0</v>
      </c>
      <c r="AO311">
        <v>2</v>
      </c>
      <c r="AP311" t="s">
        <v>83</v>
      </c>
      <c r="AQ311">
        <v>1</v>
      </c>
      <c r="AR311" s="40">
        <f t="shared" si="316"/>
        <v>0</v>
      </c>
      <c r="AS311">
        <v>3</v>
      </c>
      <c r="AT311" t="s">
        <v>83</v>
      </c>
      <c r="AU311">
        <v>0</v>
      </c>
      <c r="AV311" s="40">
        <f t="shared" si="338"/>
        <v>0</v>
      </c>
      <c r="AW311">
        <v>1</v>
      </c>
      <c r="AX311" t="s">
        <v>83</v>
      </c>
      <c r="AY311">
        <v>4</v>
      </c>
      <c r="AZ311" s="40">
        <f t="shared" si="339"/>
        <v>4</v>
      </c>
      <c r="BA311">
        <v>1</v>
      </c>
      <c r="BB311" t="s">
        <v>83</v>
      </c>
      <c r="BC311">
        <v>2</v>
      </c>
      <c r="BD311" s="40">
        <f t="shared" si="321"/>
        <v>4</v>
      </c>
      <c r="BE311" s="24">
        <f t="shared" si="340"/>
        <v>11</v>
      </c>
      <c r="BF311" s="14">
        <v>3</v>
      </c>
      <c r="BG311" t="s">
        <v>83</v>
      </c>
      <c r="BH311">
        <v>1</v>
      </c>
      <c r="BI311" s="40">
        <f t="shared" si="341"/>
        <v>0</v>
      </c>
      <c r="BJ311">
        <v>2</v>
      </c>
      <c r="BK311" t="s">
        <v>83</v>
      </c>
      <c r="BL311">
        <v>3</v>
      </c>
      <c r="BM311" s="40">
        <f t="shared" si="342"/>
        <v>0</v>
      </c>
      <c r="BN311">
        <v>3</v>
      </c>
      <c r="BO311" t="s">
        <v>83</v>
      </c>
      <c r="BP311">
        <v>2</v>
      </c>
      <c r="BQ311" s="40">
        <f t="shared" si="322"/>
        <v>3</v>
      </c>
      <c r="BR311">
        <v>3</v>
      </c>
      <c r="BS311" t="s">
        <v>83</v>
      </c>
      <c r="BT311">
        <v>4</v>
      </c>
      <c r="BU311" s="40">
        <f t="shared" si="343"/>
        <v>0</v>
      </c>
      <c r="BV311">
        <v>2</v>
      </c>
      <c r="BW311" t="s">
        <v>83</v>
      </c>
      <c r="BX311">
        <v>1</v>
      </c>
      <c r="BY311" s="40">
        <f t="shared" si="344"/>
        <v>0</v>
      </c>
      <c r="BZ311">
        <v>4</v>
      </c>
      <c r="CA311" t="s">
        <v>83</v>
      </c>
      <c r="CB311">
        <v>5</v>
      </c>
      <c r="CC311" s="40">
        <f t="shared" si="345"/>
        <v>4</v>
      </c>
      <c r="CD311" s="24">
        <f t="shared" si="346"/>
        <v>7</v>
      </c>
      <c r="CE311" s="14">
        <v>7</v>
      </c>
      <c r="CF311" t="s">
        <v>83</v>
      </c>
      <c r="CG311">
        <v>2</v>
      </c>
      <c r="CH311" s="40">
        <f t="shared" si="347"/>
        <v>0</v>
      </c>
      <c r="CI311">
        <v>4</v>
      </c>
      <c r="CJ311" t="s">
        <v>83</v>
      </c>
      <c r="CK311">
        <v>1</v>
      </c>
      <c r="CL311" s="40">
        <f t="shared" si="348"/>
        <v>6</v>
      </c>
      <c r="CM311">
        <v>1</v>
      </c>
      <c r="CN311" t="s">
        <v>83</v>
      </c>
      <c r="CO311">
        <v>3</v>
      </c>
      <c r="CP311" s="40">
        <f t="shared" si="349"/>
        <v>3</v>
      </c>
      <c r="CQ311">
        <v>1</v>
      </c>
      <c r="CR311" t="s">
        <v>83</v>
      </c>
      <c r="CS311">
        <v>0</v>
      </c>
      <c r="CT311" s="40">
        <f t="shared" si="350"/>
        <v>4</v>
      </c>
      <c r="CU311">
        <v>2</v>
      </c>
      <c r="CV311" t="s">
        <v>83</v>
      </c>
      <c r="CW311">
        <v>2</v>
      </c>
      <c r="CX311" s="40">
        <f t="shared" si="351"/>
        <v>0</v>
      </c>
      <c r="CY311">
        <v>1</v>
      </c>
      <c r="CZ311" t="s">
        <v>83</v>
      </c>
      <c r="DA311">
        <v>4</v>
      </c>
      <c r="DB311" s="40">
        <f t="shared" si="352"/>
        <v>0</v>
      </c>
      <c r="DC311" s="24">
        <f t="shared" si="353"/>
        <v>13</v>
      </c>
      <c r="DD311" s="14">
        <v>2</v>
      </c>
      <c r="DE311" t="s">
        <v>83</v>
      </c>
      <c r="DF311">
        <v>1</v>
      </c>
      <c r="DG311" s="40">
        <f t="shared" si="383"/>
        <v>0</v>
      </c>
      <c r="DH311">
        <v>3</v>
      </c>
      <c r="DI311" t="s">
        <v>83</v>
      </c>
      <c r="DJ311">
        <v>1</v>
      </c>
      <c r="DK311" s="40">
        <f t="shared" si="323"/>
        <v>3</v>
      </c>
      <c r="DL311">
        <v>0</v>
      </c>
      <c r="DM311" t="s">
        <v>83</v>
      </c>
      <c r="DN311">
        <v>2</v>
      </c>
      <c r="DO311" s="40">
        <f t="shared" si="354"/>
        <v>3</v>
      </c>
      <c r="DP311">
        <v>3</v>
      </c>
      <c r="DQ311" t="s">
        <v>83</v>
      </c>
      <c r="DR311">
        <v>2</v>
      </c>
      <c r="DS311" s="40">
        <f t="shared" si="314"/>
        <v>0</v>
      </c>
      <c r="DT311">
        <v>0</v>
      </c>
      <c r="DU311" t="s">
        <v>83</v>
      </c>
      <c r="DV311">
        <v>2</v>
      </c>
      <c r="DW311" s="40">
        <f t="shared" si="315"/>
        <v>1</v>
      </c>
      <c r="DX311">
        <v>1</v>
      </c>
      <c r="DY311" t="s">
        <v>83</v>
      </c>
      <c r="DZ311">
        <v>2</v>
      </c>
      <c r="EA311" s="39">
        <f t="shared" si="355"/>
        <v>3</v>
      </c>
      <c r="EB311" s="24">
        <f t="shared" si="324"/>
        <v>10</v>
      </c>
      <c r="EC311" s="14">
        <v>1</v>
      </c>
      <c r="ED311" t="s">
        <v>83</v>
      </c>
      <c r="EE311">
        <v>2</v>
      </c>
      <c r="EF311" s="40">
        <f t="shared" si="356"/>
        <v>0</v>
      </c>
      <c r="EG311">
        <v>1</v>
      </c>
      <c r="EH311" t="s">
        <v>83</v>
      </c>
      <c r="EI311">
        <v>3</v>
      </c>
      <c r="EJ311" s="40">
        <f t="shared" si="357"/>
        <v>0</v>
      </c>
      <c r="EK311">
        <v>2</v>
      </c>
      <c r="EL311" t="s">
        <v>83</v>
      </c>
      <c r="EM311">
        <v>1</v>
      </c>
      <c r="EN311" s="40">
        <f t="shared" si="388"/>
        <v>0</v>
      </c>
      <c r="EO311">
        <v>2</v>
      </c>
      <c r="EP311" t="s">
        <v>83</v>
      </c>
      <c r="EQ311">
        <v>2</v>
      </c>
      <c r="ER311" s="40">
        <f t="shared" si="358"/>
        <v>0</v>
      </c>
      <c r="ES311">
        <v>1</v>
      </c>
      <c r="ET311" t="s">
        <v>83</v>
      </c>
      <c r="EU311">
        <v>1</v>
      </c>
      <c r="EV311" s="40">
        <f t="shared" si="359"/>
        <v>4</v>
      </c>
      <c r="EW311">
        <v>1</v>
      </c>
      <c r="EX311" t="s">
        <v>83</v>
      </c>
      <c r="EY311">
        <v>2</v>
      </c>
      <c r="EZ311" s="40">
        <f t="shared" si="360"/>
        <v>6</v>
      </c>
      <c r="FA311" s="24">
        <f t="shared" si="361"/>
        <v>10</v>
      </c>
      <c r="FB311" s="14">
        <v>3</v>
      </c>
      <c r="FC311" t="s">
        <v>83</v>
      </c>
      <c r="FD311">
        <v>2</v>
      </c>
      <c r="FE311" s="40">
        <f t="shared" si="362"/>
        <v>4</v>
      </c>
      <c r="FF311">
        <v>2</v>
      </c>
      <c r="FG311" t="s">
        <v>83</v>
      </c>
      <c r="FH311">
        <v>0</v>
      </c>
      <c r="FI311" s="40">
        <f t="shared" si="363"/>
        <v>6</v>
      </c>
      <c r="FJ311">
        <v>1</v>
      </c>
      <c r="FK311" t="s">
        <v>83</v>
      </c>
      <c r="FL311">
        <v>2</v>
      </c>
      <c r="FM311" s="40">
        <f t="shared" si="364"/>
        <v>0</v>
      </c>
      <c r="FN311">
        <v>8</v>
      </c>
      <c r="FO311" t="s">
        <v>83</v>
      </c>
      <c r="FP311">
        <v>2</v>
      </c>
      <c r="FQ311" s="40">
        <f t="shared" si="325"/>
        <v>3</v>
      </c>
      <c r="FR311">
        <v>2</v>
      </c>
      <c r="FS311" t="s">
        <v>83</v>
      </c>
      <c r="FT311">
        <v>1</v>
      </c>
      <c r="FU311" s="40">
        <f t="shared" si="365"/>
        <v>0</v>
      </c>
      <c r="FV311">
        <v>0</v>
      </c>
      <c r="FW311" t="s">
        <v>83</v>
      </c>
      <c r="FX311">
        <v>4</v>
      </c>
      <c r="FY311" s="40">
        <f t="shared" si="326"/>
        <v>0</v>
      </c>
      <c r="FZ311" s="24">
        <f t="shared" si="327"/>
        <v>13</v>
      </c>
      <c r="GA311" s="14">
        <v>2</v>
      </c>
      <c r="GB311" t="s">
        <v>83</v>
      </c>
      <c r="GC311">
        <v>0</v>
      </c>
      <c r="GD311" s="40">
        <f t="shared" si="366"/>
        <v>0</v>
      </c>
      <c r="GE311">
        <v>3</v>
      </c>
      <c r="GF311" t="s">
        <v>83</v>
      </c>
      <c r="GG311">
        <v>1</v>
      </c>
      <c r="GH311" s="40">
        <f t="shared" si="390"/>
        <v>3</v>
      </c>
      <c r="GI311">
        <v>2</v>
      </c>
      <c r="GJ311" t="s">
        <v>83</v>
      </c>
      <c r="GK311">
        <v>3</v>
      </c>
      <c r="GL311" s="40">
        <f t="shared" si="367"/>
        <v>6</v>
      </c>
      <c r="GM311">
        <v>2</v>
      </c>
      <c r="GN311" t="s">
        <v>83</v>
      </c>
      <c r="GO311">
        <v>0</v>
      </c>
      <c r="GP311" s="40">
        <f t="shared" si="368"/>
        <v>6</v>
      </c>
      <c r="GQ311">
        <v>1</v>
      </c>
      <c r="GR311" t="s">
        <v>83</v>
      </c>
      <c r="GS311">
        <v>1</v>
      </c>
      <c r="GT311" s="40">
        <f t="shared" si="328"/>
        <v>0</v>
      </c>
      <c r="GU311">
        <v>0</v>
      </c>
      <c r="GV311" t="s">
        <v>83</v>
      </c>
      <c r="GW311">
        <v>1</v>
      </c>
      <c r="GX311" s="40">
        <f t="shared" si="369"/>
        <v>0</v>
      </c>
      <c r="GY311" s="24">
        <f t="shared" si="370"/>
        <v>15</v>
      </c>
      <c r="GZ311" s="28">
        <f t="shared" si="329"/>
        <v>86</v>
      </c>
      <c r="HA311" t="s">
        <v>136</v>
      </c>
      <c r="HB311">
        <f t="shared" si="330"/>
        <v>0</v>
      </c>
      <c r="HC311" t="s">
        <v>85</v>
      </c>
      <c r="HD311">
        <f t="shared" si="384"/>
        <v>9</v>
      </c>
      <c r="HE311" t="s">
        <v>133</v>
      </c>
      <c r="HF311">
        <f t="shared" si="331"/>
        <v>0</v>
      </c>
      <c r="HG311" t="s">
        <v>94</v>
      </c>
      <c r="HH311">
        <f t="shared" si="389"/>
        <v>9</v>
      </c>
      <c r="HI311" t="s">
        <v>130</v>
      </c>
      <c r="HJ311">
        <f t="shared" si="371"/>
        <v>5</v>
      </c>
      <c r="HK311" t="s">
        <v>142</v>
      </c>
      <c r="HL311">
        <f t="shared" si="372"/>
        <v>0</v>
      </c>
      <c r="HM311" t="s">
        <v>90</v>
      </c>
      <c r="HN311">
        <f t="shared" si="332"/>
        <v>9</v>
      </c>
      <c r="HO311" t="s">
        <v>96</v>
      </c>
      <c r="HP311">
        <f t="shared" si="373"/>
        <v>9</v>
      </c>
      <c r="HQ311" t="s">
        <v>84</v>
      </c>
      <c r="HR311" s="1">
        <f t="shared" si="374"/>
        <v>5</v>
      </c>
      <c r="HS311" t="s">
        <v>92</v>
      </c>
      <c r="HT311" s="1">
        <f t="shared" si="375"/>
        <v>0</v>
      </c>
      <c r="HU311" t="s">
        <v>86</v>
      </c>
      <c r="HV311" s="1">
        <f t="shared" si="376"/>
        <v>6</v>
      </c>
      <c r="HW311" t="s">
        <v>129</v>
      </c>
      <c r="HX311" s="1">
        <f t="shared" si="377"/>
        <v>0</v>
      </c>
      <c r="HY311" t="s">
        <v>88</v>
      </c>
      <c r="HZ311" s="1">
        <f t="shared" si="378"/>
        <v>0</v>
      </c>
      <c r="IA311" t="s">
        <v>95</v>
      </c>
      <c r="IB311" s="1">
        <f t="shared" si="379"/>
        <v>6</v>
      </c>
      <c r="IC311" t="s">
        <v>150</v>
      </c>
      <c r="ID311" s="1">
        <f t="shared" si="380"/>
        <v>0</v>
      </c>
      <c r="IE311" t="s">
        <v>138</v>
      </c>
      <c r="IF311" s="1">
        <f t="shared" si="381"/>
        <v>0</v>
      </c>
      <c r="IG311">
        <f t="shared" si="386"/>
        <v>58</v>
      </c>
      <c r="IH311" s="1">
        <f t="shared" si="382"/>
        <v>144</v>
      </c>
    </row>
    <row r="312" spans="1:242" ht="14.65" thickBot="1" x14ac:dyDescent="0.5">
      <c r="A312" s="1">
        <v>309</v>
      </c>
      <c r="B312" s="45">
        <f t="shared" si="317"/>
        <v>559</v>
      </c>
      <c r="C312" s="14" t="s">
        <v>896</v>
      </c>
      <c r="D312" t="s">
        <v>897</v>
      </c>
      <c r="E312" s="15" t="s">
        <v>777</v>
      </c>
      <c r="F312" s="28">
        <f t="shared" si="318"/>
        <v>138</v>
      </c>
      <c r="H312" s="14">
        <v>3</v>
      </c>
      <c r="I312" t="s">
        <v>83</v>
      </c>
      <c r="J312">
        <v>2</v>
      </c>
      <c r="K312" s="40">
        <f t="shared" si="333"/>
        <v>0</v>
      </c>
      <c r="L312">
        <v>3</v>
      </c>
      <c r="M312" t="s">
        <v>83</v>
      </c>
      <c r="N312">
        <v>4</v>
      </c>
      <c r="O312" s="40">
        <f t="shared" si="387"/>
        <v>3</v>
      </c>
      <c r="P312">
        <v>4</v>
      </c>
      <c r="Q312" t="s">
        <v>83</v>
      </c>
      <c r="R312">
        <v>4</v>
      </c>
      <c r="S312" s="40">
        <f t="shared" si="334"/>
        <v>0</v>
      </c>
      <c r="T312">
        <v>2</v>
      </c>
      <c r="U312" t="s">
        <v>83</v>
      </c>
      <c r="V312">
        <v>1</v>
      </c>
      <c r="W312" s="40">
        <f t="shared" si="319"/>
        <v>0</v>
      </c>
      <c r="X312">
        <v>0</v>
      </c>
      <c r="Y312" t="s">
        <v>83</v>
      </c>
      <c r="Z312">
        <v>3</v>
      </c>
      <c r="AA312" s="40">
        <f t="shared" si="320"/>
        <v>3</v>
      </c>
      <c r="AB312">
        <v>1</v>
      </c>
      <c r="AC312" t="s">
        <v>83</v>
      </c>
      <c r="AD312">
        <v>1</v>
      </c>
      <c r="AE312" s="40">
        <f t="shared" si="335"/>
        <v>0</v>
      </c>
      <c r="AF312" s="24">
        <f t="shared" si="336"/>
        <v>6</v>
      </c>
      <c r="AG312" s="14">
        <v>2</v>
      </c>
      <c r="AH312" t="s">
        <v>83</v>
      </c>
      <c r="AI312">
        <v>1</v>
      </c>
      <c r="AJ312" s="40">
        <f t="shared" si="385"/>
        <v>3</v>
      </c>
      <c r="AK312">
        <v>0</v>
      </c>
      <c r="AL312" t="s">
        <v>83</v>
      </c>
      <c r="AM312">
        <v>0</v>
      </c>
      <c r="AN312" s="40">
        <f t="shared" si="337"/>
        <v>4</v>
      </c>
      <c r="AO312">
        <v>2</v>
      </c>
      <c r="AP312" t="s">
        <v>83</v>
      </c>
      <c r="AQ312">
        <v>1</v>
      </c>
      <c r="AR312" s="40">
        <f t="shared" si="316"/>
        <v>0</v>
      </c>
      <c r="AS312">
        <v>3</v>
      </c>
      <c r="AT312" t="s">
        <v>83</v>
      </c>
      <c r="AU312">
        <v>2</v>
      </c>
      <c r="AV312" s="40">
        <f t="shared" si="338"/>
        <v>0</v>
      </c>
      <c r="AW312">
        <v>1</v>
      </c>
      <c r="AX312" t="s">
        <v>83</v>
      </c>
      <c r="AY312">
        <v>0</v>
      </c>
      <c r="AZ312" s="40">
        <f t="shared" si="339"/>
        <v>0</v>
      </c>
      <c r="BA312">
        <v>1</v>
      </c>
      <c r="BB312" t="s">
        <v>83</v>
      </c>
      <c r="BC312">
        <v>2</v>
      </c>
      <c r="BD312" s="40">
        <f t="shared" si="321"/>
        <v>4</v>
      </c>
      <c r="BE312" s="24">
        <f t="shared" si="340"/>
        <v>11</v>
      </c>
      <c r="BF312" s="14">
        <v>0</v>
      </c>
      <c r="BG312" t="s">
        <v>83</v>
      </c>
      <c r="BH312">
        <v>1</v>
      </c>
      <c r="BI312" s="40">
        <f t="shared" si="341"/>
        <v>4</v>
      </c>
      <c r="BJ312">
        <v>2</v>
      </c>
      <c r="BK312" t="s">
        <v>83</v>
      </c>
      <c r="BL312">
        <v>3</v>
      </c>
      <c r="BM312" s="40">
        <f t="shared" si="342"/>
        <v>0</v>
      </c>
      <c r="BN312">
        <v>4</v>
      </c>
      <c r="BO312" t="s">
        <v>83</v>
      </c>
      <c r="BP312">
        <v>5</v>
      </c>
      <c r="BQ312" s="40">
        <f t="shared" si="322"/>
        <v>0</v>
      </c>
      <c r="BR312">
        <v>3</v>
      </c>
      <c r="BS312" t="s">
        <v>83</v>
      </c>
      <c r="BT312">
        <v>2</v>
      </c>
      <c r="BU312" s="40">
        <f t="shared" si="343"/>
        <v>3</v>
      </c>
      <c r="BV312">
        <v>2</v>
      </c>
      <c r="BW312" t="s">
        <v>83</v>
      </c>
      <c r="BX312">
        <v>2</v>
      </c>
      <c r="BY312" s="40">
        <f t="shared" si="344"/>
        <v>0</v>
      </c>
      <c r="BZ312">
        <v>2</v>
      </c>
      <c r="CA312" t="s">
        <v>83</v>
      </c>
      <c r="CB312">
        <v>3</v>
      </c>
      <c r="CC312" s="40">
        <f t="shared" si="345"/>
        <v>4</v>
      </c>
      <c r="CD312" s="24">
        <f t="shared" si="346"/>
        <v>11</v>
      </c>
      <c r="CE312" s="14">
        <v>3</v>
      </c>
      <c r="CF312" t="s">
        <v>83</v>
      </c>
      <c r="CG312">
        <v>2</v>
      </c>
      <c r="CH312" s="40">
        <f t="shared" si="347"/>
        <v>0</v>
      </c>
      <c r="CI312">
        <v>4</v>
      </c>
      <c r="CJ312" t="s">
        <v>83</v>
      </c>
      <c r="CK312">
        <v>4</v>
      </c>
      <c r="CL312" s="40">
        <f t="shared" si="348"/>
        <v>0</v>
      </c>
      <c r="CM312">
        <v>2</v>
      </c>
      <c r="CN312" t="s">
        <v>83</v>
      </c>
      <c r="CO312">
        <v>2</v>
      </c>
      <c r="CP312" s="40">
        <f t="shared" si="349"/>
        <v>0</v>
      </c>
      <c r="CQ312">
        <v>1</v>
      </c>
      <c r="CR312" t="s">
        <v>83</v>
      </c>
      <c r="CS312">
        <v>0</v>
      </c>
      <c r="CT312" s="40">
        <f t="shared" si="350"/>
        <v>4</v>
      </c>
      <c r="CU312">
        <v>1</v>
      </c>
      <c r="CV312" t="s">
        <v>83</v>
      </c>
      <c r="CW312">
        <v>2</v>
      </c>
      <c r="CX312" s="40">
        <f t="shared" si="351"/>
        <v>0</v>
      </c>
      <c r="CY312">
        <v>3</v>
      </c>
      <c r="CZ312" t="s">
        <v>83</v>
      </c>
      <c r="DA312">
        <v>4</v>
      </c>
      <c r="DB312" s="40">
        <f t="shared" si="352"/>
        <v>0</v>
      </c>
      <c r="DC312" s="24">
        <f t="shared" si="353"/>
        <v>4</v>
      </c>
      <c r="DD312" s="14">
        <v>3</v>
      </c>
      <c r="DE312" t="s">
        <v>83</v>
      </c>
      <c r="DF312">
        <v>3</v>
      </c>
      <c r="DG312" s="40">
        <f t="shared" si="383"/>
        <v>0</v>
      </c>
      <c r="DH312">
        <v>2</v>
      </c>
      <c r="DI312" t="s">
        <v>83</v>
      </c>
      <c r="DJ312">
        <v>1</v>
      </c>
      <c r="DK312" s="40">
        <f t="shared" si="323"/>
        <v>3</v>
      </c>
      <c r="DL312">
        <v>3</v>
      </c>
      <c r="DM312" t="s">
        <v>83</v>
      </c>
      <c r="DN312">
        <v>2</v>
      </c>
      <c r="DO312" s="40">
        <f t="shared" si="354"/>
        <v>0</v>
      </c>
      <c r="DP312">
        <v>1</v>
      </c>
      <c r="DQ312" t="s">
        <v>83</v>
      </c>
      <c r="DR312">
        <v>2</v>
      </c>
      <c r="DS312" s="40">
        <f t="shared" si="314"/>
        <v>0</v>
      </c>
      <c r="DT312">
        <v>2</v>
      </c>
      <c r="DU312" t="s">
        <v>83</v>
      </c>
      <c r="DV312">
        <v>2</v>
      </c>
      <c r="DW312" s="40">
        <f t="shared" si="315"/>
        <v>1</v>
      </c>
      <c r="DX312">
        <v>0</v>
      </c>
      <c r="DY312" t="s">
        <v>83</v>
      </c>
      <c r="DZ312">
        <v>1</v>
      </c>
      <c r="EA312" s="39">
        <f t="shared" si="355"/>
        <v>3</v>
      </c>
      <c r="EB312" s="24">
        <f t="shared" si="324"/>
        <v>7</v>
      </c>
      <c r="EC312" s="14">
        <v>1</v>
      </c>
      <c r="ED312" t="s">
        <v>83</v>
      </c>
      <c r="EE312">
        <v>0</v>
      </c>
      <c r="EF312" s="40">
        <f t="shared" si="356"/>
        <v>0</v>
      </c>
      <c r="EG312">
        <v>2</v>
      </c>
      <c r="EH312" t="s">
        <v>83</v>
      </c>
      <c r="EI312">
        <v>1</v>
      </c>
      <c r="EJ312" s="40">
        <f t="shared" si="357"/>
        <v>4</v>
      </c>
      <c r="EK312">
        <v>2</v>
      </c>
      <c r="EL312" t="s">
        <v>83</v>
      </c>
      <c r="EM312">
        <v>2</v>
      </c>
      <c r="EN312" s="40">
        <f t="shared" si="388"/>
        <v>0</v>
      </c>
      <c r="EO312">
        <v>1</v>
      </c>
      <c r="EP312" t="s">
        <v>83</v>
      </c>
      <c r="EQ312">
        <v>0</v>
      </c>
      <c r="ER312" s="40">
        <f t="shared" si="358"/>
        <v>3</v>
      </c>
      <c r="ES312">
        <v>0</v>
      </c>
      <c r="ET312" t="s">
        <v>83</v>
      </c>
      <c r="EU312">
        <v>1</v>
      </c>
      <c r="EV312" s="40">
        <f t="shared" si="359"/>
        <v>0</v>
      </c>
      <c r="EW312">
        <v>2</v>
      </c>
      <c r="EX312" t="s">
        <v>83</v>
      </c>
      <c r="EY312">
        <v>0</v>
      </c>
      <c r="EZ312" s="40">
        <f t="shared" si="360"/>
        <v>3</v>
      </c>
      <c r="FA312" s="24">
        <f t="shared" si="361"/>
        <v>10</v>
      </c>
      <c r="FB312" s="14">
        <v>1</v>
      </c>
      <c r="FC312" t="s">
        <v>83</v>
      </c>
      <c r="FD312">
        <v>1</v>
      </c>
      <c r="FE312" s="40">
        <f t="shared" si="362"/>
        <v>0</v>
      </c>
      <c r="FF312">
        <v>2</v>
      </c>
      <c r="FG312" t="s">
        <v>83</v>
      </c>
      <c r="FH312">
        <v>0</v>
      </c>
      <c r="FI312" s="40">
        <f t="shared" si="363"/>
        <v>6</v>
      </c>
      <c r="FJ312">
        <v>0</v>
      </c>
      <c r="FK312" t="s">
        <v>83</v>
      </c>
      <c r="FL312">
        <v>2</v>
      </c>
      <c r="FM312" s="40">
        <f t="shared" si="364"/>
        <v>0</v>
      </c>
      <c r="FN312">
        <v>0</v>
      </c>
      <c r="FO312" t="s">
        <v>83</v>
      </c>
      <c r="FP312">
        <v>0</v>
      </c>
      <c r="FQ312" s="40">
        <f t="shared" si="325"/>
        <v>0</v>
      </c>
      <c r="FR312">
        <v>2</v>
      </c>
      <c r="FS312" t="s">
        <v>83</v>
      </c>
      <c r="FT312">
        <v>2</v>
      </c>
      <c r="FU312" s="40">
        <f t="shared" si="365"/>
        <v>0</v>
      </c>
      <c r="FV312">
        <v>1</v>
      </c>
      <c r="FW312" t="s">
        <v>83</v>
      </c>
      <c r="FX312">
        <v>1</v>
      </c>
      <c r="FY312" s="40">
        <f t="shared" si="326"/>
        <v>0</v>
      </c>
      <c r="FZ312" s="24">
        <f t="shared" si="327"/>
        <v>6</v>
      </c>
      <c r="GA312" s="14">
        <v>0</v>
      </c>
      <c r="GB312" t="s">
        <v>83</v>
      </c>
      <c r="GC312">
        <v>0</v>
      </c>
      <c r="GD312" s="40">
        <f t="shared" si="366"/>
        <v>6</v>
      </c>
      <c r="GE312">
        <v>1</v>
      </c>
      <c r="GF312" t="s">
        <v>83</v>
      </c>
      <c r="GG312">
        <v>0</v>
      </c>
      <c r="GH312" s="40">
        <f t="shared" si="390"/>
        <v>4</v>
      </c>
      <c r="GI312">
        <v>2</v>
      </c>
      <c r="GJ312" t="s">
        <v>83</v>
      </c>
      <c r="GK312">
        <v>1</v>
      </c>
      <c r="GL312" s="40">
        <f t="shared" si="367"/>
        <v>0</v>
      </c>
      <c r="GM312">
        <v>0</v>
      </c>
      <c r="GN312" t="s">
        <v>83</v>
      </c>
      <c r="GO312">
        <v>0</v>
      </c>
      <c r="GP312" s="40">
        <f t="shared" si="368"/>
        <v>0</v>
      </c>
      <c r="GQ312">
        <v>1</v>
      </c>
      <c r="GR312" t="s">
        <v>83</v>
      </c>
      <c r="GS312">
        <v>1</v>
      </c>
      <c r="GT312" s="40">
        <f t="shared" si="328"/>
        <v>0</v>
      </c>
      <c r="GU312">
        <v>2</v>
      </c>
      <c r="GV312" t="s">
        <v>83</v>
      </c>
      <c r="GW312">
        <v>1</v>
      </c>
      <c r="GX312" s="40">
        <f t="shared" si="369"/>
        <v>6</v>
      </c>
      <c r="GY312" s="24">
        <f t="shared" si="370"/>
        <v>16</v>
      </c>
      <c r="GZ312" s="28">
        <f t="shared" si="329"/>
        <v>71</v>
      </c>
      <c r="HA312" t="s">
        <v>136</v>
      </c>
      <c r="HB312">
        <f t="shared" si="330"/>
        <v>0</v>
      </c>
      <c r="HC312" t="s">
        <v>85</v>
      </c>
      <c r="HD312">
        <f t="shared" si="384"/>
        <v>9</v>
      </c>
      <c r="HE312" t="s">
        <v>93</v>
      </c>
      <c r="HF312">
        <f t="shared" si="331"/>
        <v>9</v>
      </c>
      <c r="HG312" t="s">
        <v>94</v>
      </c>
      <c r="HH312">
        <f t="shared" si="389"/>
        <v>9</v>
      </c>
      <c r="HI312" t="s">
        <v>88</v>
      </c>
      <c r="HJ312">
        <f t="shared" si="371"/>
        <v>0</v>
      </c>
      <c r="HK312" t="s">
        <v>131</v>
      </c>
      <c r="HL312">
        <f t="shared" si="372"/>
        <v>0</v>
      </c>
      <c r="HM312" t="s">
        <v>90</v>
      </c>
      <c r="HN312">
        <f t="shared" si="332"/>
        <v>9</v>
      </c>
      <c r="HO312" t="s">
        <v>96</v>
      </c>
      <c r="HP312">
        <f t="shared" si="373"/>
        <v>9</v>
      </c>
      <c r="HQ312" t="s">
        <v>84</v>
      </c>
      <c r="HR312" s="1">
        <f t="shared" si="374"/>
        <v>5</v>
      </c>
      <c r="HS312" t="s">
        <v>92</v>
      </c>
      <c r="HT312" s="1">
        <f t="shared" si="375"/>
        <v>0</v>
      </c>
      <c r="HU312" t="s">
        <v>86</v>
      </c>
      <c r="HV312" s="1">
        <f t="shared" si="376"/>
        <v>6</v>
      </c>
      <c r="HW312" t="s">
        <v>129</v>
      </c>
      <c r="HX312" s="1">
        <f t="shared" si="377"/>
        <v>0</v>
      </c>
      <c r="HY312" t="s">
        <v>165</v>
      </c>
      <c r="HZ312" s="1">
        <f t="shared" si="378"/>
        <v>5</v>
      </c>
      <c r="IA312" t="s">
        <v>95</v>
      </c>
      <c r="IB312" s="1">
        <f t="shared" si="379"/>
        <v>6</v>
      </c>
      <c r="IC312" t="s">
        <v>150</v>
      </c>
      <c r="ID312" s="1">
        <f t="shared" si="380"/>
        <v>0</v>
      </c>
      <c r="IE312" t="s">
        <v>135</v>
      </c>
      <c r="IF312" s="1">
        <f t="shared" si="381"/>
        <v>0</v>
      </c>
      <c r="IG312">
        <f t="shared" si="386"/>
        <v>67</v>
      </c>
      <c r="IH312" s="1">
        <f t="shared" si="382"/>
        <v>138</v>
      </c>
    </row>
    <row r="313" spans="1:242" ht="14.65" thickBot="1" x14ac:dyDescent="0.5">
      <c r="A313" s="1">
        <v>310</v>
      </c>
      <c r="B313" s="45">
        <f t="shared" si="317"/>
        <v>677</v>
      </c>
      <c r="C313" s="14" t="s">
        <v>499</v>
      </c>
      <c r="D313" t="s">
        <v>898</v>
      </c>
      <c r="E313" s="15" t="s">
        <v>777</v>
      </c>
      <c r="F313" s="28">
        <f t="shared" si="318"/>
        <v>123</v>
      </c>
      <c r="H313" s="14">
        <v>1</v>
      </c>
      <c r="I313" t="s">
        <v>83</v>
      </c>
      <c r="J313">
        <v>2</v>
      </c>
      <c r="K313" s="40">
        <f t="shared" si="333"/>
        <v>3</v>
      </c>
      <c r="L313">
        <v>3</v>
      </c>
      <c r="M313" t="s">
        <v>83</v>
      </c>
      <c r="N313">
        <v>4</v>
      </c>
      <c r="O313" s="40">
        <f t="shared" si="387"/>
        <v>3</v>
      </c>
      <c r="P313">
        <v>5</v>
      </c>
      <c r="Q313" t="s">
        <v>83</v>
      </c>
      <c r="R313">
        <v>6</v>
      </c>
      <c r="S313" s="40">
        <f t="shared" si="334"/>
        <v>3</v>
      </c>
      <c r="T313">
        <v>7</v>
      </c>
      <c r="U313" t="s">
        <v>83</v>
      </c>
      <c r="V313">
        <v>8</v>
      </c>
      <c r="W313" s="40">
        <f t="shared" si="319"/>
        <v>0</v>
      </c>
      <c r="X313">
        <v>9</v>
      </c>
      <c r="Y313" t="s">
        <v>83</v>
      </c>
      <c r="Z313">
        <v>0</v>
      </c>
      <c r="AA313" s="40">
        <f t="shared" si="320"/>
        <v>0</v>
      </c>
      <c r="AB313">
        <v>1</v>
      </c>
      <c r="AC313" t="s">
        <v>83</v>
      </c>
      <c r="AD313">
        <v>2</v>
      </c>
      <c r="AE313" s="40">
        <f t="shared" si="335"/>
        <v>0</v>
      </c>
      <c r="AF313" s="24">
        <f t="shared" si="336"/>
        <v>9</v>
      </c>
      <c r="AG313" s="14">
        <v>9</v>
      </c>
      <c r="AH313" t="s">
        <v>83</v>
      </c>
      <c r="AI313">
        <v>8</v>
      </c>
      <c r="AJ313" s="40">
        <f t="shared" si="385"/>
        <v>3</v>
      </c>
      <c r="AK313">
        <v>7</v>
      </c>
      <c r="AL313" t="s">
        <v>83</v>
      </c>
      <c r="AM313">
        <v>6</v>
      </c>
      <c r="AN313" s="40">
        <f t="shared" si="337"/>
        <v>0</v>
      </c>
      <c r="AO313">
        <v>5</v>
      </c>
      <c r="AP313" t="s">
        <v>83</v>
      </c>
      <c r="AQ313">
        <v>4</v>
      </c>
      <c r="AR313" s="40">
        <f t="shared" si="316"/>
        <v>0</v>
      </c>
      <c r="AS313">
        <v>3</v>
      </c>
      <c r="AT313" t="s">
        <v>83</v>
      </c>
      <c r="AU313">
        <v>2</v>
      </c>
      <c r="AV313" s="40">
        <f t="shared" si="338"/>
        <v>0</v>
      </c>
      <c r="AW313">
        <v>1</v>
      </c>
      <c r="AX313" t="s">
        <v>83</v>
      </c>
      <c r="AY313">
        <v>0</v>
      </c>
      <c r="AZ313" s="40">
        <f t="shared" si="339"/>
        <v>0</v>
      </c>
      <c r="BA313">
        <v>1</v>
      </c>
      <c r="BB313" t="s">
        <v>83</v>
      </c>
      <c r="BC313">
        <v>2</v>
      </c>
      <c r="BD313" s="40">
        <f t="shared" si="321"/>
        <v>4</v>
      </c>
      <c r="BE313" s="24">
        <f t="shared" si="340"/>
        <v>7</v>
      </c>
      <c r="BF313" s="14">
        <v>0</v>
      </c>
      <c r="BG313" t="s">
        <v>83</v>
      </c>
      <c r="BH313">
        <v>1</v>
      </c>
      <c r="BI313" s="40">
        <f t="shared" si="341"/>
        <v>4</v>
      </c>
      <c r="BJ313">
        <v>2</v>
      </c>
      <c r="BK313" t="s">
        <v>83</v>
      </c>
      <c r="BL313">
        <v>3</v>
      </c>
      <c r="BM313" s="40">
        <f t="shared" si="342"/>
        <v>0</v>
      </c>
      <c r="BN313">
        <v>4</v>
      </c>
      <c r="BO313" t="s">
        <v>83</v>
      </c>
      <c r="BP313">
        <v>5</v>
      </c>
      <c r="BQ313" s="40">
        <f t="shared" si="322"/>
        <v>0</v>
      </c>
      <c r="BR313">
        <v>6</v>
      </c>
      <c r="BS313" t="s">
        <v>83</v>
      </c>
      <c r="BT313">
        <v>7</v>
      </c>
      <c r="BU313" s="40">
        <f t="shared" si="343"/>
        <v>0</v>
      </c>
      <c r="BV313">
        <v>8</v>
      </c>
      <c r="BW313" t="s">
        <v>83</v>
      </c>
      <c r="BX313">
        <v>9</v>
      </c>
      <c r="BY313" s="40">
        <f t="shared" si="344"/>
        <v>3</v>
      </c>
      <c r="BZ313">
        <v>8</v>
      </c>
      <c r="CA313" t="s">
        <v>83</v>
      </c>
      <c r="CB313">
        <v>7</v>
      </c>
      <c r="CC313" s="40">
        <f t="shared" si="345"/>
        <v>0</v>
      </c>
      <c r="CD313" s="24">
        <f t="shared" si="346"/>
        <v>7</v>
      </c>
      <c r="CE313" s="14">
        <v>7</v>
      </c>
      <c r="CF313" t="s">
        <v>83</v>
      </c>
      <c r="CG313">
        <v>6</v>
      </c>
      <c r="CH313" s="40">
        <f t="shared" si="347"/>
        <v>0</v>
      </c>
      <c r="CI313">
        <v>5</v>
      </c>
      <c r="CJ313" t="s">
        <v>83</v>
      </c>
      <c r="CK313">
        <v>4</v>
      </c>
      <c r="CL313" s="40">
        <f t="shared" si="348"/>
        <v>3</v>
      </c>
      <c r="CM313">
        <v>3</v>
      </c>
      <c r="CN313" t="s">
        <v>83</v>
      </c>
      <c r="CO313">
        <v>2</v>
      </c>
      <c r="CP313" s="40">
        <f t="shared" si="349"/>
        <v>0</v>
      </c>
      <c r="CQ313">
        <v>1</v>
      </c>
      <c r="CR313" t="s">
        <v>83</v>
      </c>
      <c r="CS313">
        <v>0</v>
      </c>
      <c r="CT313" s="40">
        <f t="shared" si="350"/>
        <v>4</v>
      </c>
      <c r="CU313">
        <v>1</v>
      </c>
      <c r="CV313" t="s">
        <v>83</v>
      </c>
      <c r="CW313">
        <v>2</v>
      </c>
      <c r="CX313" s="40">
        <f t="shared" si="351"/>
        <v>0</v>
      </c>
      <c r="CY313">
        <v>3</v>
      </c>
      <c r="CZ313" t="s">
        <v>83</v>
      </c>
      <c r="DA313">
        <v>4</v>
      </c>
      <c r="DB313" s="40">
        <f t="shared" si="352"/>
        <v>0</v>
      </c>
      <c r="DC313" s="24">
        <f t="shared" si="353"/>
        <v>7</v>
      </c>
      <c r="DD313" s="14">
        <v>9</v>
      </c>
      <c r="DE313" t="s">
        <v>83</v>
      </c>
      <c r="DF313">
        <v>0</v>
      </c>
      <c r="DG313" s="40">
        <f t="shared" si="383"/>
        <v>0</v>
      </c>
      <c r="DH313">
        <v>8</v>
      </c>
      <c r="DI313" t="s">
        <v>83</v>
      </c>
      <c r="DJ313">
        <v>1</v>
      </c>
      <c r="DK313" s="40">
        <f t="shared" si="323"/>
        <v>4</v>
      </c>
      <c r="DL313">
        <v>7</v>
      </c>
      <c r="DM313" t="s">
        <v>83</v>
      </c>
      <c r="DN313">
        <v>2</v>
      </c>
      <c r="DO313" s="40">
        <f t="shared" si="354"/>
        <v>0</v>
      </c>
      <c r="DP313">
        <v>6</v>
      </c>
      <c r="DQ313" t="s">
        <v>83</v>
      </c>
      <c r="DR313">
        <v>3</v>
      </c>
      <c r="DS313" s="40">
        <f t="shared" si="314"/>
        <v>0</v>
      </c>
      <c r="DT313">
        <v>5</v>
      </c>
      <c r="DU313" t="s">
        <v>83</v>
      </c>
      <c r="DV313">
        <v>4</v>
      </c>
      <c r="DW313" s="40">
        <f t="shared" si="315"/>
        <v>4</v>
      </c>
      <c r="DX313">
        <v>0</v>
      </c>
      <c r="DY313" t="s">
        <v>83</v>
      </c>
      <c r="DZ313">
        <v>1</v>
      </c>
      <c r="EA313" s="39">
        <f t="shared" si="355"/>
        <v>3</v>
      </c>
      <c r="EB313" s="24">
        <f t="shared" si="324"/>
        <v>11</v>
      </c>
      <c r="EC313" s="14">
        <v>0</v>
      </c>
      <c r="ED313" t="s">
        <v>83</v>
      </c>
      <c r="EE313">
        <v>0</v>
      </c>
      <c r="EF313" s="40">
        <f t="shared" si="356"/>
        <v>6</v>
      </c>
      <c r="EG313">
        <v>0</v>
      </c>
      <c r="EH313" t="s">
        <v>83</v>
      </c>
      <c r="EI313">
        <v>0</v>
      </c>
      <c r="EJ313" s="40">
        <f t="shared" si="357"/>
        <v>0</v>
      </c>
      <c r="EK313">
        <v>0</v>
      </c>
      <c r="EL313" t="s">
        <v>83</v>
      </c>
      <c r="EM313">
        <v>0</v>
      </c>
      <c r="EN313" s="40">
        <f t="shared" si="388"/>
        <v>0</v>
      </c>
      <c r="EO313">
        <v>0</v>
      </c>
      <c r="EP313" t="s">
        <v>83</v>
      </c>
      <c r="EQ313">
        <v>0</v>
      </c>
      <c r="ER313" s="40">
        <f t="shared" si="358"/>
        <v>0</v>
      </c>
      <c r="ES313">
        <v>0</v>
      </c>
      <c r="ET313" t="s">
        <v>83</v>
      </c>
      <c r="EU313">
        <v>0</v>
      </c>
      <c r="EV313" s="40">
        <f t="shared" si="359"/>
        <v>6</v>
      </c>
      <c r="EW313">
        <v>0</v>
      </c>
      <c r="EX313" t="s">
        <v>83</v>
      </c>
      <c r="EY313">
        <v>0</v>
      </c>
      <c r="EZ313" s="40">
        <f t="shared" si="360"/>
        <v>0</v>
      </c>
      <c r="FA313" s="24">
        <f t="shared" si="361"/>
        <v>12</v>
      </c>
      <c r="FB313" s="14">
        <v>0</v>
      </c>
      <c r="FC313" t="s">
        <v>83</v>
      </c>
      <c r="FD313">
        <v>0</v>
      </c>
      <c r="FE313" s="40">
        <f t="shared" si="362"/>
        <v>0</v>
      </c>
      <c r="FF313">
        <v>0</v>
      </c>
      <c r="FG313" t="s">
        <v>83</v>
      </c>
      <c r="FH313">
        <v>0</v>
      </c>
      <c r="FI313" s="40">
        <f t="shared" si="363"/>
        <v>0</v>
      </c>
      <c r="FJ313">
        <v>0</v>
      </c>
      <c r="FK313" t="s">
        <v>83</v>
      </c>
      <c r="FL313">
        <v>0</v>
      </c>
      <c r="FM313" s="40">
        <f t="shared" si="364"/>
        <v>3</v>
      </c>
      <c r="FN313">
        <v>0</v>
      </c>
      <c r="FO313" t="s">
        <v>83</v>
      </c>
      <c r="FP313">
        <v>0</v>
      </c>
      <c r="FQ313" s="40">
        <f t="shared" si="325"/>
        <v>0</v>
      </c>
      <c r="FR313">
        <v>0</v>
      </c>
      <c r="FS313" t="s">
        <v>83</v>
      </c>
      <c r="FT313">
        <v>0</v>
      </c>
      <c r="FU313" s="40">
        <f t="shared" si="365"/>
        <v>0</v>
      </c>
      <c r="FV313">
        <v>0</v>
      </c>
      <c r="FW313" t="s">
        <v>83</v>
      </c>
      <c r="FX313">
        <v>0</v>
      </c>
      <c r="FY313" s="40">
        <f t="shared" si="326"/>
        <v>0</v>
      </c>
      <c r="FZ313" s="24">
        <f t="shared" si="327"/>
        <v>3</v>
      </c>
      <c r="GA313" s="14">
        <v>0</v>
      </c>
      <c r="GB313" t="s">
        <v>83</v>
      </c>
      <c r="GC313">
        <v>0</v>
      </c>
      <c r="GD313" s="40">
        <f t="shared" si="366"/>
        <v>6</v>
      </c>
      <c r="GE313">
        <v>0</v>
      </c>
      <c r="GF313" t="s">
        <v>83</v>
      </c>
      <c r="GG313">
        <v>0</v>
      </c>
      <c r="GH313" s="40">
        <f t="shared" si="390"/>
        <v>0</v>
      </c>
      <c r="GI313">
        <v>0</v>
      </c>
      <c r="GJ313" t="s">
        <v>83</v>
      </c>
      <c r="GK313">
        <v>0</v>
      </c>
      <c r="GL313" s="40">
        <f t="shared" si="367"/>
        <v>0</v>
      </c>
      <c r="GM313">
        <v>0</v>
      </c>
      <c r="GN313" t="s">
        <v>83</v>
      </c>
      <c r="GO313">
        <v>0</v>
      </c>
      <c r="GP313" s="40">
        <f t="shared" si="368"/>
        <v>0</v>
      </c>
      <c r="GQ313">
        <v>0</v>
      </c>
      <c r="GR313" t="s">
        <v>83</v>
      </c>
      <c r="GS313">
        <v>0</v>
      </c>
      <c r="GT313" s="40">
        <f t="shared" si="328"/>
        <v>0</v>
      </c>
      <c r="GU313">
        <v>0</v>
      </c>
      <c r="GV313" t="s">
        <v>83</v>
      </c>
      <c r="GW313">
        <v>0</v>
      </c>
      <c r="GX313" s="40">
        <f t="shared" si="369"/>
        <v>0</v>
      </c>
      <c r="GY313" s="24">
        <f t="shared" si="370"/>
        <v>6</v>
      </c>
      <c r="GZ313" s="28">
        <f t="shared" si="329"/>
        <v>62</v>
      </c>
      <c r="HA313" t="s">
        <v>136</v>
      </c>
      <c r="HB313">
        <f t="shared" si="330"/>
        <v>0</v>
      </c>
      <c r="HC313" t="s">
        <v>85</v>
      </c>
      <c r="HD313">
        <f t="shared" si="384"/>
        <v>9</v>
      </c>
      <c r="HE313" t="s">
        <v>93</v>
      </c>
      <c r="HF313">
        <f t="shared" si="331"/>
        <v>9</v>
      </c>
      <c r="HG313" t="s">
        <v>94</v>
      </c>
      <c r="HH313">
        <f t="shared" si="389"/>
        <v>9</v>
      </c>
      <c r="HI313" t="s">
        <v>88</v>
      </c>
      <c r="HJ313">
        <f t="shared" si="371"/>
        <v>0</v>
      </c>
      <c r="HK313" t="s">
        <v>131</v>
      </c>
      <c r="HL313">
        <f t="shared" si="372"/>
        <v>0</v>
      </c>
      <c r="HM313" t="s">
        <v>90</v>
      </c>
      <c r="HN313">
        <f t="shared" si="332"/>
        <v>9</v>
      </c>
      <c r="HO313" t="s">
        <v>96</v>
      </c>
      <c r="HP313">
        <f t="shared" si="373"/>
        <v>9</v>
      </c>
      <c r="HQ313" t="s">
        <v>84</v>
      </c>
      <c r="HR313" s="1">
        <f t="shared" si="374"/>
        <v>5</v>
      </c>
      <c r="HS313" t="s">
        <v>92</v>
      </c>
      <c r="HT313" s="1">
        <f t="shared" si="375"/>
        <v>0</v>
      </c>
      <c r="HU313" t="s">
        <v>133</v>
      </c>
      <c r="HV313" s="1">
        <f t="shared" si="376"/>
        <v>0</v>
      </c>
      <c r="HW313" t="s">
        <v>129</v>
      </c>
      <c r="HX313" s="1">
        <f t="shared" si="377"/>
        <v>0</v>
      </c>
      <c r="HY313" t="s">
        <v>165</v>
      </c>
      <c r="HZ313" s="1">
        <f t="shared" si="378"/>
        <v>5</v>
      </c>
      <c r="IA313" t="s">
        <v>95</v>
      </c>
      <c r="IB313" s="1">
        <f t="shared" si="379"/>
        <v>6</v>
      </c>
      <c r="IC313" t="s">
        <v>150</v>
      </c>
      <c r="ID313" s="1">
        <f t="shared" si="380"/>
        <v>0</v>
      </c>
      <c r="IE313" t="s">
        <v>135</v>
      </c>
      <c r="IF313" s="1">
        <f t="shared" si="381"/>
        <v>0</v>
      </c>
      <c r="IG313">
        <f t="shared" si="386"/>
        <v>61</v>
      </c>
      <c r="IH313" s="1">
        <f t="shared" si="382"/>
        <v>123</v>
      </c>
    </row>
    <row r="314" spans="1:242" ht="14.65" thickBot="1" x14ac:dyDescent="0.5">
      <c r="A314" s="1">
        <v>311</v>
      </c>
      <c r="B314" s="45">
        <f t="shared" si="317"/>
        <v>657</v>
      </c>
      <c r="C314" s="14" t="s">
        <v>793</v>
      </c>
      <c r="D314" t="s">
        <v>794</v>
      </c>
      <c r="E314" s="15" t="s">
        <v>777</v>
      </c>
      <c r="F314" s="28">
        <f t="shared" si="318"/>
        <v>126</v>
      </c>
      <c r="H314" s="14">
        <v>1</v>
      </c>
      <c r="I314" t="s">
        <v>83</v>
      </c>
      <c r="J314">
        <v>2</v>
      </c>
      <c r="K314" s="40">
        <f t="shared" si="333"/>
        <v>3</v>
      </c>
      <c r="L314">
        <v>1</v>
      </c>
      <c r="M314" t="s">
        <v>83</v>
      </c>
      <c r="N314">
        <v>2</v>
      </c>
      <c r="O314" s="40">
        <f t="shared" si="387"/>
        <v>3</v>
      </c>
      <c r="P314">
        <v>2</v>
      </c>
      <c r="Q314" t="s">
        <v>83</v>
      </c>
      <c r="R314">
        <v>2</v>
      </c>
      <c r="S314" s="40">
        <f t="shared" si="334"/>
        <v>0</v>
      </c>
      <c r="T314">
        <v>2</v>
      </c>
      <c r="U314" t="s">
        <v>83</v>
      </c>
      <c r="V314">
        <v>3</v>
      </c>
      <c r="W314" s="40">
        <f t="shared" si="319"/>
        <v>0</v>
      </c>
      <c r="X314">
        <v>4</v>
      </c>
      <c r="Y314" t="s">
        <v>83</v>
      </c>
      <c r="Z314">
        <v>5</v>
      </c>
      <c r="AA314" s="40">
        <f t="shared" si="320"/>
        <v>4</v>
      </c>
      <c r="AB314">
        <v>1</v>
      </c>
      <c r="AC314" t="s">
        <v>83</v>
      </c>
      <c r="AD314">
        <v>2</v>
      </c>
      <c r="AE314" s="40">
        <f t="shared" si="335"/>
        <v>0</v>
      </c>
      <c r="AF314" s="24">
        <f t="shared" si="336"/>
        <v>10</v>
      </c>
      <c r="AG314" s="14">
        <v>9</v>
      </c>
      <c r="AH314" t="s">
        <v>83</v>
      </c>
      <c r="AI314">
        <v>8</v>
      </c>
      <c r="AJ314" s="40">
        <f t="shared" si="385"/>
        <v>3</v>
      </c>
      <c r="AK314">
        <v>4</v>
      </c>
      <c r="AL314" t="s">
        <v>83</v>
      </c>
      <c r="AM314">
        <v>3</v>
      </c>
      <c r="AN314" s="40">
        <f t="shared" si="337"/>
        <v>0</v>
      </c>
      <c r="AO314">
        <v>5</v>
      </c>
      <c r="AP314" t="s">
        <v>83</v>
      </c>
      <c r="AQ314">
        <v>4</v>
      </c>
      <c r="AR314" s="40">
        <f t="shared" si="316"/>
        <v>0</v>
      </c>
      <c r="AS314">
        <v>3</v>
      </c>
      <c r="AT314" t="s">
        <v>83</v>
      </c>
      <c r="AU314">
        <v>2</v>
      </c>
      <c r="AV314" s="40">
        <f t="shared" si="338"/>
        <v>0</v>
      </c>
      <c r="AW314">
        <v>1</v>
      </c>
      <c r="AX314" t="s">
        <v>83</v>
      </c>
      <c r="AY314">
        <v>0</v>
      </c>
      <c r="AZ314" s="40">
        <f t="shared" si="339"/>
        <v>0</v>
      </c>
      <c r="BA314">
        <v>1</v>
      </c>
      <c r="BB314" t="s">
        <v>83</v>
      </c>
      <c r="BC314">
        <v>2</v>
      </c>
      <c r="BD314" s="40">
        <f t="shared" si="321"/>
        <v>4</v>
      </c>
      <c r="BE314" s="24">
        <f t="shared" si="340"/>
        <v>7</v>
      </c>
      <c r="BF314" s="14">
        <v>0</v>
      </c>
      <c r="BG314" t="s">
        <v>83</v>
      </c>
      <c r="BH314">
        <v>1</v>
      </c>
      <c r="BI314" s="40">
        <f t="shared" si="341"/>
        <v>4</v>
      </c>
      <c r="BJ314">
        <v>2</v>
      </c>
      <c r="BK314" t="s">
        <v>83</v>
      </c>
      <c r="BL314">
        <v>3</v>
      </c>
      <c r="BM314" s="40">
        <f t="shared" si="342"/>
        <v>0</v>
      </c>
      <c r="BN314">
        <v>4</v>
      </c>
      <c r="BO314" t="s">
        <v>83</v>
      </c>
      <c r="BP314">
        <v>5</v>
      </c>
      <c r="BQ314" s="40">
        <f t="shared" si="322"/>
        <v>0</v>
      </c>
      <c r="BR314">
        <v>6</v>
      </c>
      <c r="BS314" t="s">
        <v>83</v>
      </c>
      <c r="BT314">
        <v>7</v>
      </c>
      <c r="BU314" s="40">
        <f t="shared" si="343"/>
        <v>0</v>
      </c>
      <c r="BV314">
        <v>8</v>
      </c>
      <c r="BW314" t="s">
        <v>83</v>
      </c>
      <c r="BX314">
        <v>9</v>
      </c>
      <c r="BY314" s="40">
        <f t="shared" si="344"/>
        <v>3</v>
      </c>
      <c r="BZ314">
        <v>8</v>
      </c>
      <c r="CA314" t="s">
        <v>83</v>
      </c>
      <c r="CB314">
        <v>7</v>
      </c>
      <c r="CC314" s="40">
        <f t="shared" si="345"/>
        <v>0</v>
      </c>
      <c r="CD314" s="24">
        <f t="shared" si="346"/>
        <v>7</v>
      </c>
      <c r="CE314" s="14">
        <v>7</v>
      </c>
      <c r="CF314" t="s">
        <v>83</v>
      </c>
      <c r="CG314">
        <v>6</v>
      </c>
      <c r="CH314" s="40">
        <f t="shared" si="347"/>
        <v>0</v>
      </c>
      <c r="CI314">
        <v>5</v>
      </c>
      <c r="CJ314" t="s">
        <v>83</v>
      </c>
      <c r="CK314">
        <v>4</v>
      </c>
      <c r="CL314" s="40">
        <f t="shared" si="348"/>
        <v>3</v>
      </c>
      <c r="CM314">
        <v>3</v>
      </c>
      <c r="CN314" t="s">
        <v>83</v>
      </c>
      <c r="CO314">
        <v>2</v>
      </c>
      <c r="CP314" s="40">
        <f t="shared" si="349"/>
        <v>0</v>
      </c>
      <c r="CQ314">
        <v>1</v>
      </c>
      <c r="CR314" t="s">
        <v>83</v>
      </c>
      <c r="CS314">
        <v>0</v>
      </c>
      <c r="CT314" s="40">
        <f t="shared" si="350"/>
        <v>4</v>
      </c>
      <c r="CU314">
        <v>1</v>
      </c>
      <c r="CV314" t="s">
        <v>83</v>
      </c>
      <c r="CW314">
        <v>2</v>
      </c>
      <c r="CX314" s="40">
        <f t="shared" si="351"/>
        <v>0</v>
      </c>
      <c r="CY314">
        <v>3</v>
      </c>
      <c r="CZ314" t="s">
        <v>83</v>
      </c>
      <c r="DA314">
        <v>4</v>
      </c>
      <c r="DB314" s="40">
        <f t="shared" si="352"/>
        <v>0</v>
      </c>
      <c r="DC314" s="24">
        <f t="shared" si="353"/>
        <v>7</v>
      </c>
      <c r="DD314" s="14">
        <v>9</v>
      </c>
      <c r="DE314" t="s">
        <v>83</v>
      </c>
      <c r="DF314">
        <v>0</v>
      </c>
      <c r="DG314" s="40">
        <f t="shared" si="383"/>
        <v>0</v>
      </c>
      <c r="DH314">
        <v>8</v>
      </c>
      <c r="DI314" t="s">
        <v>83</v>
      </c>
      <c r="DJ314">
        <v>1</v>
      </c>
      <c r="DK314" s="40">
        <f t="shared" si="323"/>
        <v>4</v>
      </c>
      <c r="DL314">
        <v>7</v>
      </c>
      <c r="DM314" t="s">
        <v>83</v>
      </c>
      <c r="DN314">
        <v>2</v>
      </c>
      <c r="DO314" s="40">
        <f t="shared" si="354"/>
        <v>0</v>
      </c>
      <c r="DP314">
        <v>6</v>
      </c>
      <c r="DQ314" t="s">
        <v>83</v>
      </c>
      <c r="DR314">
        <v>3</v>
      </c>
      <c r="DS314" s="40">
        <f t="shared" si="314"/>
        <v>0</v>
      </c>
      <c r="DT314">
        <v>5</v>
      </c>
      <c r="DU314" t="s">
        <v>83</v>
      </c>
      <c r="DV314">
        <v>4</v>
      </c>
      <c r="DW314" s="40">
        <f t="shared" si="315"/>
        <v>4</v>
      </c>
      <c r="DX314">
        <v>0</v>
      </c>
      <c r="DY314" t="s">
        <v>83</v>
      </c>
      <c r="DZ314">
        <v>1</v>
      </c>
      <c r="EA314" s="39">
        <f t="shared" si="355"/>
        <v>3</v>
      </c>
      <c r="EB314" s="24">
        <f t="shared" si="324"/>
        <v>11</v>
      </c>
      <c r="EC314" s="14">
        <v>3</v>
      </c>
      <c r="ED314" t="s">
        <v>83</v>
      </c>
      <c r="EE314">
        <v>5</v>
      </c>
      <c r="EF314" s="40">
        <f t="shared" si="356"/>
        <v>0</v>
      </c>
      <c r="EG314">
        <v>2</v>
      </c>
      <c r="EH314" t="s">
        <v>83</v>
      </c>
      <c r="EI314">
        <v>2</v>
      </c>
      <c r="EJ314" s="40">
        <f t="shared" si="357"/>
        <v>0</v>
      </c>
      <c r="EK314">
        <v>6</v>
      </c>
      <c r="EL314" t="s">
        <v>83</v>
      </c>
      <c r="EM314">
        <v>8</v>
      </c>
      <c r="EN314" s="40">
        <f t="shared" si="388"/>
        <v>4</v>
      </c>
      <c r="EO314">
        <v>7</v>
      </c>
      <c r="EP314" t="s">
        <v>83</v>
      </c>
      <c r="EQ314">
        <v>5</v>
      </c>
      <c r="ER314" s="40">
        <f t="shared" si="358"/>
        <v>3</v>
      </c>
      <c r="ES314">
        <v>3</v>
      </c>
      <c r="ET314" t="s">
        <v>83</v>
      </c>
      <c r="EU314">
        <v>2</v>
      </c>
      <c r="EV314" s="40">
        <f t="shared" si="359"/>
        <v>0</v>
      </c>
      <c r="EW314">
        <v>2</v>
      </c>
      <c r="EX314" t="s">
        <v>83</v>
      </c>
      <c r="EY314">
        <v>4</v>
      </c>
      <c r="EZ314" s="40">
        <f t="shared" si="360"/>
        <v>0</v>
      </c>
      <c r="FA314" s="24">
        <f t="shared" si="361"/>
        <v>7</v>
      </c>
      <c r="FB314" s="14">
        <v>4</v>
      </c>
      <c r="FC314" t="s">
        <v>83</v>
      </c>
      <c r="FD314">
        <v>6</v>
      </c>
      <c r="FE314" s="40">
        <f t="shared" si="362"/>
        <v>0</v>
      </c>
      <c r="FF314">
        <v>4</v>
      </c>
      <c r="FG314" t="s">
        <v>83</v>
      </c>
      <c r="FH314">
        <v>4</v>
      </c>
      <c r="FI314" s="40">
        <f t="shared" si="363"/>
        <v>0</v>
      </c>
      <c r="FJ314">
        <v>3</v>
      </c>
      <c r="FK314" t="s">
        <v>83</v>
      </c>
      <c r="FL314">
        <v>6</v>
      </c>
      <c r="FM314" s="40">
        <f t="shared" si="364"/>
        <v>0</v>
      </c>
      <c r="FN314">
        <v>3</v>
      </c>
      <c r="FO314" t="s">
        <v>83</v>
      </c>
      <c r="FP314">
        <v>5</v>
      </c>
      <c r="FQ314" s="40">
        <f t="shared" si="325"/>
        <v>0</v>
      </c>
      <c r="FR314">
        <v>3</v>
      </c>
      <c r="FS314" t="s">
        <v>83</v>
      </c>
      <c r="FT314">
        <v>2</v>
      </c>
      <c r="FU314" s="40">
        <f t="shared" si="365"/>
        <v>0</v>
      </c>
      <c r="FV314">
        <v>2</v>
      </c>
      <c r="FW314" t="s">
        <v>83</v>
      </c>
      <c r="FX314">
        <v>3</v>
      </c>
      <c r="FY314" s="40">
        <f t="shared" si="326"/>
        <v>0</v>
      </c>
      <c r="FZ314" s="24">
        <f t="shared" si="327"/>
        <v>0</v>
      </c>
      <c r="GA314" s="14">
        <v>3</v>
      </c>
      <c r="GB314" t="s">
        <v>83</v>
      </c>
      <c r="GC314">
        <v>5</v>
      </c>
      <c r="GD314" s="40">
        <f t="shared" si="366"/>
        <v>0</v>
      </c>
      <c r="GE314">
        <v>2</v>
      </c>
      <c r="GF314" t="s">
        <v>83</v>
      </c>
      <c r="GG314">
        <v>7</v>
      </c>
      <c r="GH314" s="40">
        <f t="shared" si="390"/>
        <v>0</v>
      </c>
      <c r="GI314">
        <v>6</v>
      </c>
      <c r="GJ314" t="s">
        <v>83</v>
      </c>
      <c r="GK314">
        <v>3</v>
      </c>
      <c r="GL314" s="40">
        <f t="shared" si="367"/>
        <v>0</v>
      </c>
      <c r="GM314">
        <v>4</v>
      </c>
      <c r="GN314" t="s">
        <v>83</v>
      </c>
      <c r="GO314">
        <v>7</v>
      </c>
      <c r="GP314" s="40">
        <f t="shared" si="368"/>
        <v>0</v>
      </c>
      <c r="GQ314">
        <v>3</v>
      </c>
      <c r="GR314" t="s">
        <v>83</v>
      </c>
      <c r="GS314">
        <v>5</v>
      </c>
      <c r="GT314" s="40">
        <f t="shared" si="328"/>
        <v>4</v>
      </c>
      <c r="GU314">
        <v>2</v>
      </c>
      <c r="GV314" t="s">
        <v>83</v>
      </c>
      <c r="GW314">
        <v>1</v>
      </c>
      <c r="GX314" s="40">
        <f t="shared" si="369"/>
        <v>6</v>
      </c>
      <c r="GY314" s="24">
        <f t="shared" si="370"/>
        <v>10</v>
      </c>
      <c r="GZ314" s="28">
        <f t="shared" si="329"/>
        <v>59</v>
      </c>
      <c r="HA314" t="s">
        <v>299</v>
      </c>
      <c r="HB314">
        <f t="shared" si="330"/>
        <v>0</v>
      </c>
      <c r="HC314" t="s">
        <v>85</v>
      </c>
      <c r="HD314">
        <f t="shared" si="384"/>
        <v>9</v>
      </c>
      <c r="HE314" t="s">
        <v>93</v>
      </c>
      <c r="HF314">
        <f t="shared" si="331"/>
        <v>9</v>
      </c>
      <c r="HG314" t="s">
        <v>94</v>
      </c>
      <c r="HH314">
        <f t="shared" si="389"/>
        <v>9</v>
      </c>
      <c r="HI314" t="s">
        <v>88</v>
      </c>
      <c r="HJ314">
        <f t="shared" si="371"/>
        <v>0</v>
      </c>
      <c r="HK314" t="s">
        <v>131</v>
      </c>
      <c r="HL314">
        <f t="shared" si="372"/>
        <v>0</v>
      </c>
      <c r="HM314" t="s">
        <v>90</v>
      </c>
      <c r="HN314">
        <f t="shared" si="332"/>
        <v>9</v>
      </c>
      <c r="HO314" t="s">
        <v>96</v>
      </c>
      <c r="HP314">
        <f t="shared" si="373"/>
        <v>9</v>
      </c>
      <c r="HQ314" t="s">
        <v>84</v>
      </c>
      <c r="HR314" s="1">
        <f t="shared" si="374"/>
        <v>5</v>
      </c>
      <c r="HS314" t="s">
        <v>92</v>
      </c>
      <c r="HT314" s="1">
        <f t="shared" si="375"/>
        <v>0</v>
      </c>
      <c r="HU314" t="s">
        <v>298</v>
      </c>
      <c r="HV314" s="1">
        <f t="shared" si="376"/>
        <v>6</v>
      </c>
      <c r="HW314" t="s">
        <v>129</v>
      </c>
      <c r="HX314" s="1">
        <f t="shared" si="377"/>
        <v>0</v>
      </c>
      <c r="HY314" t="s">
        <v>165</v>
      </c>
      <c r="HZ314" s="1">
        <f t="shared" si="378"/>
        <v>5</v>
      </c>
      <c r="IA314" t="s">
        <v>95</v>
      </c>
      <c r="IB314" s="1">
        <f t="shared" si="379"/>
        <v>6</v>
      </c>
      <c r="IC314" t="s">
        <v>150</v>
      </c>
      <c r="ID314" s="1">
        <f t="shared" si="380"/>
        <v>0</v>
      </c>
      <c r="IE314" t="s">
        <v>135</v>
      </c>
      <c r="IF314" s="1">
        <f t="shared" si="381"/>
        <v>0</v>
      </c>
      <c r="IG314">
        <f t="shared" si="386"/>
        <v>67</v>
      </c>
      <c r="IH314" s="1">
        <f t="shared" si="382"/>
        <v>126</v>
      </c>
    </row>
    <row r="315" spans="1:242" ht="14.65" thickBot="1" x14ac:dyDescent="0.5">
      <c r="A315" s="1">
        <v>312</v>
      </c>
      <c r="B315" s="45">
        <f t="shared" si="317"/>
        <v>648</v>
      </c>
      <c r="C315" s="14" t="s">
        <v>192</v>
      </c>
      <c r="D315" t="s">
        <v>795</v>
      </c>
      <c r="E315" s="15" t="s">
        <v>777</v>
      </c>
      <c r="F315" s="28">
        <f t="shared" si="318"/>
        <v>128</v>
      </c>
      <c r="H315" s="14">
        <v>1</v>
      </c>
      <c r="I315" t="s">
        <v>83</v>
      </c>
      <c r="J315">
        <v>1</v>
      </c>
      <c r="K315" s="40">
        <f t="shared" si="333"/>
        <v>0</v>
      </c>
      <c r="L315">
        <v>2</v>
      </c>
      <c r="M315" t="s">
        <v>83</v>
      </c>
      <c r="N315">
        <v>3</v>
      </c>
      <c r="O315" s="40">
        <f t="shared" si="387"/>
        <v>3</v>
      </c>
      <c r="P315">
        <v>3</v>
      </c>
      <c r="Q315" t="s">
        <v>83</v>
      </c>
      <c r="R315">
        <v>3</v>
      </c>
      <c r="S315" s="40">
        <f t="shared" si="334"/>
        <v>0</v>
      </c>
      <c r="T315">
        <v>4</v>
      </c>
      <c r="U315" t="s">
        <v>83</v>
      </c>
      <c r="V315">
        <v>3</v>
      </c>
      <c r="W315" s="40">
        <f t="shared" si="319"/>
        <v>0</v>
      </c>
      <c r="X315">
        <v>1</v>
      </c>
      <c r="Y315" t="s">
        <v>83</v>
      </c>
      <c r="Z315">
        <v>0</v>
      </c>
      <c r="AA315" s="40">
        <f t="shared" si="320"/>
        <v>0</v>
      </c>
      <c r="AB315">
        <v>1</v>
      </c>
      <c r="AC315" t="s">
        <v>83</v>
      </c>
      <c r="AD315">
        <v>2</v>
      </c>
      <c r="AE315" s="40">
        <f t="shared" si="335"/>
        <v>0</v>
      </c>
      <c r="AF315" s="24">
        <f t="shared" si="336"/>
        <v>3</v>
      </c>
      <c r="AG315" s="14">
        <v>2</v>
      </c>
      <c r="AH315" t="s">
        <v>83</v>
      </c>
      <c r="AI315">
        <v>3</v>
      </c>
      <c r="AJ315" s="40">
        <f t="shared" si="385"/>
        <v>0</v>
      </c>
      <c r="AK315">
        <v>1</v>
      </c>
      <c r="AL315" t="s">
        <v>83</v>
      </c>
      <c r="AM315">
        <v>2</v>
      </c>
      <c r="AN315" s="40">
        <f t="shared" si="337"/>
        <v>0</v>
      </c>
      <c r="AO315">
        <v>3</v>
      </c>
      <c r="AP315" t="s">
        <v>83</v>
      </c>
      <c r="AQ315">
        <v>2</v>
      </c>
      <c r="AR315" s="40">
        <f t="shared" si="316"/>
        <v>0</v>
      </c>
      <c r="AS315">
        <v>3</v>
      </c>
      <c r="AT315" t="s">
        <v>83</v>
      </c>
      <c r="AU315">
        <v>2</v>
      </c>
      <c r="AV315" s="40">
        <f t="shared" si="338"/>
        <v>0</v>
      </c>
      <c r="AW315">
        <v>1</v>
      </c>
      <c r="AX315" t="s">
        <v>83</v>
      </c>
      <c r="AY315">
        <v>0</v>
      </c>
      <c r="AZ315" s="40">
        <f t="shared" si="339"/>
        <v>0</v>
      </c>
      <c r="BA315">
        <v>3</v>
      </c>
      <c r="BB315" t="s">
        <v>83</v>
      </c>
      <c r="BC315">
        <v>2</v>
      </c>
      <c r="BD315" s="40">
        <f t="shared" si="321"/>
        <v>0</v>
      </c>
      <c r="BE315" s="24">
        <f t="shared" si="340"/>
        <v>0</v>
      </c>
      <c r="BF315" s="14">
        <v>3</v>
      </c>
      <c r="BG315" t="s">
        <v>83</v>
      </c>
      <c r="BH315">
        <v>1</v>
      </c>
      <c r="BI315" s="40">
        <f t="shared" si="341"/>
        <v>0</v>
      </c>
      <c r="BJ315">
        <v>2</v>
      </c>
      <c r="BK315" t="s">
        <v>83</v>
      </c>
      <c r="BL315">
        <v>3</v>
      </c>
      <c r="BM315" s="40">
        <f t="shared" si="342"/>
        <v>0</v>
      </c>
      <c r="BN315">
        <v>2</v>
      </c>
      <c r="BO315" t="s">
        <v>83</v>
      </c>
      <c r="BP315">
        <v>2</v>
      </c>
      <c r="BQ315" s="40">
        <f t="shared" si="322"/>
        <v>0</v>
      </c>
      <c r="BR315">
        <v>3</v>
      </c>
      <c r="BS315" t="s">
        <v>83</v>
      </c>
      <c r="BT315">
        <v>3</v>
      </c>
      <c r="BU315" s="40">
        <f t="shared" si="343"/>
        <v>0</v>
      </c>
      <c r="BV315">
        <v>0</v>
      </c>
      <c r="BW315" t="s">
        <v>83</v>
      </c>
      <c r="BX315">
        <v>4</v>
      </c>
      <c r="BY315" s="40">
        <f t="shared" si="344"/>
        <v>3</v>
      </c>
      <c r="BZ315">
        <v>2</v>
      </c>
      <c r="CA315" t="s">
        <v>83</v>
      </c>
      <c r="CB315">
        <v>1</v>
      </c>
      <c r="CC315" s="40">
        <f t="shared" si="345"/>
        <v>0</v>
      </c>
      <c r="CD315" s="24">
        <f t="shared" si="346"/>
        <v>3</v>
      </c>
      <c r="CE315" s="14">
        <v>2</v>
      </c>
      <c r="CF315" t="s">
        <v>83</v>
      </c>
      <c r="CG315">
        <v>2</v>
      </c>
      <c r="CH315" s="40">
        <f t="shared" si="347"/>
        <v>3</v>
      </c>
      <c r="CI315">
        <v>3</v>
      </c>
      <c r="CJ315" t="s">
        <v>83</v>
      </c>
      <c r="CK315">
        <v>1</v>
      </c>
      <c r="CL315" s="40">
        <f t="shared" si="348"/>
        <v>3</v>
      </c>
      <c r="CM315">
        <v>2</v>
      </c>
      <c r="CN315" t="s">
        <v>83</v>
      </c>
      <c r="CO315">
        <v>2</v>
      </c>
      <c r="CP315" s="40">
        <f t="shared" si="349"/>
        <v>0</v>
      </c>
      <c r="CQ315">
        <v>1</v>
      </c>
      <c r="CR315" t="s">
        <v>83</v>
      </c>
      <c r="CS315">
        <v>0</v>
      </c>
      <c r="CT315" s="40">
        <f t="shared" si="350"/>
        <v>4</v>
      </c>
      <c r="CU315">
        <v>1</v>
      </c>
      <c r="CV315" t="s">
        <v>83</v>
      </c>
      <c r="CW315">
        <v>2</v>
      </c>
      <c r="CX315" s="40">
        <f t="shared" si="351"/>
        <v>0</v>
      </c>
      <c r="CY315">
        <v>2</v>
      </c>
      <c r="CZ315" t="s">
        <v>83</v>
      </c>
      <c r="DA315">
        <v>4</v>
      </c>
      <c r="DB315" s="40">
        <f t="shared" si="352"/>
        <v>0</v>
      </c>
      <c r="DC315" s="24">
        <f t="shared" si="353"/>
        <v>10</v>
      </c>
      <c r="DD315" s="14">
        <v>9</v>
      </c>
      <c r="DE315" t="s">
        <v>83</v>
      </c>
      <c r="DF315">
        <v>0</v>
      </c>
      <c r="DG315" s="40">
        <f t="shared" si="383"/>
        <v>0</v>
      </c>
      <c r="DH315">
        <v>3</v>
      </c>
      <c r="DI315" t="s">
        <v>83</v>
      </c>
      <c r="DJ315">
        <v>1</v>
      </c>
      <c r="DK315" s="40">
        <f t="shared" si="323"/>
        <v>3</v>
      </c>
      <c r="DL315">
        <v>1</v>
      </c>
      <c r="DM315" t="s">
        <v>83</v>
      </c>
      <c r="DN315">
        <v>2</v>
      </c>
      <c r="DO315" s="40">
        <f t="shared" si="354"/>
        <v>4</v>
      </c>
      <c r="DP315">
        <v>2</v>
      </c>
      <c r="DQ315" t="s">
        <v>83</v>
      </c>
      <c r="DR315">
        <v>3</v>
      </c>
      <c r="DS315" s="40">
        <f t="shared" si="314"/>
        <v>0</v>
      </c>
      <c r="DT315">
        <v>3</v>
      </c>
      <c r="DU315" t="s">
        <v>83</v>
      </c>
      <c r="DV315">
        <v>4</v>
      </c>
      <c r="DW315" s="40">
        <f t="shared" si="315"/>
        <v>1</v>
      </c>
      <c r="DX315">
        <v>0</v>
      </c>
      <c r="DY315" t="s">
        <v>83</v>
      </c>
      <c r="DZ315">
        <v>1</v>
      </c>
      <c r="EA315" s="39">
        <f t="shared" si="355"/>
        <v>3</v>
      </c>
      <c r="EB315" s="24">
        <f t="shared" si="324"/>
        <v>11</v>
      </c>
      <c r="EC315" s="14">
        <v>2</v>
      </c>
      <c r="ED315" t="s">
        <v>83</v>
      </c>
      <c r="EE315">
        <v>1</v>
      </c>
      <c r="EF315" s="40">
        <f t="shared" si="356"/>
        <v>0</v>
      </c>
      <c r="EG315">
        <v>3</v>
      </c>
      <c r="EH315" t="s">
        <v>83</v>
      </c>
      <c r="EI315">
        <v>1</v>
      </c>
      <c r="EJ315" s="40">
        <f t="shared" si="357"/>
        <v>3</v>
      </c>
      <c r="EK315">
        <v>2</v>
      </c>
      <c r="EL315" t="s">
        <v>83</v>
      </c>
      <c r="EM315">
        <v>5</v>
      </c>
      <c r="EN315" s="40">
        <f t="shared" si="388"/>
        <v>3</v>
      </c>
      <c r="EO315">
        <v>2</v>
      </c>
      <c r="EP315" t="s">
        <v>83</v>
      </c>
      <c r="EQ315">
        <v>4</v>
      </c>
      <c r="ER315" s="40">
        <f t="shared" si="358"/>
        <v>0</v>
      </c>
      <c r="ES315">
        <v>4</v>
      </c>
      <c r="ET315" t="s">
        <v>83</v>
      </c>
      <c r="EU315">
        <v>3</v>
      </c>
      <c r="EV315" s="40">
        <f t="shared" si="359"/>
        <v>0</v>
      </c>
      <c r="EW315">
        <v>1</v>
      </c>
      <c r="EX315" t="s">
        <v>83</v>
      </c>
      <c r="EY315">
        <v>2</v>
      </c>
      <c r="EZ315" s="40">
        <f t="shared" si="360"/>
        <v>6</v>
      </c>
      <c r="FA315" s="24">
        <f t="shared" si="361"/>
        <v>12</v>
      </c>
      <c r="FB315" s="14">
        <v>3</v>
      </c>
      <c r="FC315" t="s">
        <v>83</v>
      </c>
      <c r="FD315">
        <v>2</v>
      </c>
      <c r="FE315" s="40">
        <f t="shared" si="362"/>
        <v>4</v>
      </c>
      <c r="FF315">
        <v>4</v>
      </c>
      <c r="FG315" t="s">
        <v>83</v>
      </c>
      <c r="FH315">
        <v>1</v>
      </c>
      <c r="FI315" s="40">
        <f t="shared" si="363"/>
        <v>3</v>
      </c>
      <c r="FJ315">
        <v>1</v>
      </c>
      <c r="FK315" t="s">
        <v>83</v>
      </c>
      <c r="FL315">
        <v>2</v>
      </c>
      <c r="FM315" s="40">
        <f t="shared" si="364"/>
        <v>0</v>
      </c>
      <c r="FN315">
        <v>5</v>
      </c>
      <c r="FO315" t="s">
        <v>83</v>
      </c>
      <c r="FP315">
        <v>4</v>
      </c>
      <c r="FQ315" s="40">
        <f t="shared" si="325"/>
        <v>4</v>
      </c>
      <c r="FR315">
        <v>3</v>
      </c>
      <c r="FS315" t="s">
        <v>83</v>
      </c>
      <c r="FT315">
        <v>3</v>
      </c>
      <c r="FU315" s="40">
        <f t="shared" si="365"/>
        <v>0</v>
      </c>
      <c r="FV315">
        <v>2</v>
      </c>
      <c r="FW315" t="s">
        <v>83</v>
      </c>
      <c r="FX315">
        <v>4</v>
      </c>
      <c r="FY315" s="40">
        <f t="shared" si="326"/>
        <v>0</v>
      </c>
      <c r="FZ315" s="24">
        <f t="shared" si="327"/>
        <v>11</v>
      </c>
      <c r="GA315" s="14">
        <v>2</v>
      </c>
      <c r="GB315" t="s">
        <v>83</v>
      </c>
      <c r="GC315">
        <v>0</v>
      </c>
      <c r="GD315" s="40">
        <f t="shared" si="366"/>
        <v>0</v>
      </c>
      <c r="GE315">
        <v>4</v>
      </c>
      <c r="GF315" t="s">
        <v>83</v>
      </c>
      <c r="GG315">
        <v>3</v>
      </c>
      <c r="GH315" s="40">
        <f t="shared" si="390"/>
        <v>4</v>
      </c>
      <c r="GI315">
        <v>0</v>
      </c>
      <c r="GJ315" t="s">
        <v>83</v>
      </c>
      <c r="GK315">
        <v>2</v>
      </c>
      <c r="GL315" s="40">
        <f t="shared" si="367"/>
        <v>3</v>
      </c>
      <c r="GM315">
        <v>4</v>
      </c>
      <c r="GN315" t="s">
        <v>83</v>
      </c>
      <c r="GO315">
        <v>2</v>
      </c>
      <c r="GP315" s="40">
        <f t="shared" si="368"/>
        <v>4</v>
      </c>
      <c r="GQ315">
        <v>3</v>
      </c>
      <c r="GR315" t="s">
        <v>83</v>
      </c>
      <c r="GS315">
        <v>2</v>
      </c>
      <c r="GT315" s="40">
        <f t="shared" si="328"/>
        <v>0</v>
      </c>
      <c r="GU315">
        <v>0</v>
      </c>
      <c r="GV315" t="s">
        <v>83</v>
      </c>
      <c r="GW315">
        <v>5</v>
      </c>
      <c r="GX315" s="40">
        <f t="shared" si="369"/>
        <v>0</v>
      </c>
      <c r="GY315" s="24">
        <f t="shared" si="370"/>
        <v>11</v>
      </c>
      <c r="GZ315" s="28">
        <f t="shared" si="329"/>
        <v>61</v>
      </c>
      <c r="HA315" t="s">
        <v>84</v>
      </c>
      <c r="HB315">
        <f t="shared" si="330"/>
        <v>9</v>
      </c>
      <c r="HC315" t="s">
        <v>181</v>
      </c>
      <c r="HD315">
        <f t="shared" si="384"/>
        <v>0</v>
      </c>
      <c r="HE315" t="s">
        <v>93</v>
      </c>
      <c r="HF315">
        <f t="shared" si="331"/>
        <v>9</v>
      </c>
      <c r="HG315" t="s">
        <v>94</v>
      </c>
      <c r="HH315">
        <f t="shared" si="389"/>
        <v>9</v>
      </c>
      <c r="HI315" t="s">
        <v>88</v>
      </c>
      <c r="HJ315">
        <f t="shared" si="371"/>
        <v>0</v>
      </c>
      <c r="HK315" t="s">
        <v>131</v>
      </c>
      <c r="HL315">
        <f t="shared" si="372"/>
        <v>0</v>
      </c>
      <c r="HM315" t="s">
        <v>90</v>
      </c>
      <c r="HN315">
        <f t="shared" si="332"/>
        <v>9</v>
      </c>
      <c r="HO315" t="s">
        <v>96</v>
      </c>
      <c r="HP315">
        <f t="shared" si="373"/>
        <v>9</v>
      </c>
      <c r="HQ315" t="s">
        <v>132</v>
      </c>
      <c r="HR315" s="1">
        <f t="shared" si="374"/>
        <v>6</v>
      </c>
      <c r="HS315" t="s">
        <v>85</v>
      </c>
      <c r="HT315" s="1">
        <f t="shared" si="375"/>
        <v>5</v>
      </c>
      <c r="HU315" t="s">
        <v>133</v>
      </c>
      <c r="HV315" s="1">
        <f t="shared" si="376"/>
        <v>0</v>
      </c>
      <c r="HW315" t="s">
        <v>129</v>
      </c>
      <c r="HX315" s="1">
        <f t="shared" si="377"/>
        <v>0</v>
      </c>
      <c r="HY315" t="s">
        <v>165</v>
      </c>
      <c r="HZ315" s="1">
        <f t="shared" si="378"/>
        <v>5</v>
      </c>
      <c r="IA315" t="s">
        <v>95</v>
      </c>
      <c r="IB315" s="1">
        <f t="shared" si="379"/>
        <v>6</v>
      </c>
      <c r="IC315" t="s">
        <v>150</v>
      </c>
      <c r="ID315" s="1">
        <f t="shared" si="380"/>
        <v>0</v>
      </c>
      <c r="IE315" t="s">
        <v>135</v>
      </c>
      <c r="IF315" s="1">
        <f t="shared" si="381"/>
        <v>0</v>
      </c>
      <c r="IG315">
        <f t="shared" si="386"/>
        <v>67</v>
      </c>
      <c r="IH315" s="1">
        <f t="shared" si="382"/>
        <v>128</v>
      </c>
    </row>
    <row r="316" spans="1:242" ht="14.65" thickBot="1" x14ac:dyDescent="0.5">
      <c r="A316" s="1">
        <v>313</v>
      </c>
      <c r="B316" s="45">
        <f t="shared" si="317"/>
        <v>248</v>
      </c>
      <c r="C316" s="14" t="s">
        <v>796</v>
      </c>
      <c r="D316" t="s">
        <v>797</v>
      </c>
      <c r="E316" s="15" t="s">
        <v>777</v>
      </c>
      <c r="F316" s="28">
        <f t="shared" si="318"/>
        <v>163</v>
      </c>
      <c r="H316" s="14">
        <v>1</v>
      </c>
      <c r="I316" t="s">
        <v>83</v>
      </c>
      <c r="J316">
        <v>2</v>
      </c>
      <c r="K316" s="40">
        <f t="shared" si="333"/>
        <v>3</v>
      </c>
      <c r="L316">
        <v>1</v>
      </c>
      <c r="M316" t="s">
        <v>83</v>
      </c>
      <c r="N316">
        <v>3</v>
      </c>
      <c r="O316" s="40">
        <f t="shared" si="387"/>
        <v>4</v>
      </c>
      <c r="P316">
        <v>2</v>
      </c>
      <c r="Q316" t="s">
        <v>83</v>
      </c>
      <c r="R316">
        <v>2</v>
      </c>
      <c r="S316" s="40">
        <f t="shared" si="334"/>
        <v>0</v>
      </c>
      <c r="T316">
        <v>3</v>
      </c>
      <c r="U316" t="s">
        <v>83</v>
      </c>
      <c r="V316">
        <v>2</v>
      </c>
      <c r="W316" s="40">
        <f t="shared" si="319"/>
        <v>0</v>
      </c>
      <c r="X316">
        <v>2</v>
      </c>
      <c r="Y316" t="s">
        <v>83</v>
      </c>
      <c r="Z316">
        <v>1</v>
      </c>
      <c r="AA316" s="40">
        <f t="shared" si="320"/>
        <v>0</v>
      </c>
      <c r="AB316">
        <v>3</v>
      </c>
      <c r="AC316" t="s">
        <v>83</v>
      </c>
      <c r="AD316">
        <v>2</v>
      </c>
      <c r="AE316" s="40">
        <f t="shared" si="335"/>
        <v>3</v>
      </c>
      <c r="AF316" s="24">
        <f t="shared" si="336"/>
        <v>10</v>
      </c>
      <c r="AG316" s="14">
        <v>3</v>
      </c>
      <c r="AH316" t="s">
        <v>83</v>
      </c>
      <c r="AI316">
        <v>1</v>
      </c>
      <c r="AJ316" s="40">
        <f t="shared" si="385"/>
        <v>3</v>
      </c>
      <c r="AK316">
        <v>2</v>
      </c>
      <c r="AL316" t="s">
        <v>83</v>
      </c>
      <c r="AM316">
        <v>2</v>
      </c>
      <c r="AN316" s="40">
        <f t="shared" si="337"/>
        <v>4</v>
      </c>
      <c r="AO316">
        <v>3</v>
      </c>
      <c r="AP316" t="s">
        <v>83</v>
      </c>
      <c r="AQ316">
        <v>2</v>
      </c>
      <c r="AR316" s="40">
        <f t="shared" si="316"/>
        <v>0</v>
      </c>
      <c r="AS316">
        <v>2</v>
      </c>
      <c r="AT316" t="s">
        <v>83</v>
      </c>
      <c r="AU316">
        <v>2</v>
      </c>
      <c r="AV316" s="40">
        <f t="shared" si="338"/>
        <v>3</v>
      </c>
      <c r="AW316">
        <v>1</v>
      </c>
      <c r="AX316" t="s">
        <v>83</v>
      </c>
      <c r="AY316">
        <v>2</v>
      </c>
      <c r="AZ316" s="40">
        <f t="shared" si="339"/>
        <v>3</v>
      </c>
      <c r="BA316">
        <v>1</v>
      </c>
      <c r="BB316" t="s">
        <v>83</v>
      </c>
      <c r="BC316">
        <v>2</v>
      </c>
      <c r="BD316" s="40">
        <f t="shared" si="321"/>
        <v>4</v>
      </c>
      <c r="BE316" s="24">
        <f t="shared" si="340"/>
        <v>17</v>
      </c>
      <c r="BF316" s="14">
        <v>0</v>
      </c>
      <c r="BG316" t="s">
        <v>83</v>
      </c>
      <c r="BH316">
        <v>1</v>
      </c>
      <c r="BI316" s="40">
        <f t="shared" si="341"/>
        <v>4</v>
      </c>
      <c r="BJ316">
        <v>2</v>
      </c>
      <c r="BK316" t="s">
        <v>83</v>
      </c>
      <c r="BL316">
        <v>3</v>
      </c>
      <c r="BM316" s="40">
        <f t="shared" si="342"/>
        <v>0</v>
      </c>
      <c r="BN316">
        <v>2</v>
      </c>
      <c r="BO316" t="s">
        <v>83</v>
      </c>
      <c r="BP316">
        <v>1</v>
      </c>
      <c r="BQ316" s="40">
        <f t="shared" si="322"/>
        <v>3</v>
      </c>
      <c r="BR316">
        <v>2</v>
      </c>
      <c r="BS316" t="s">
        <v>83</v>
      </c>
      <c r="BT316">
        <v>3</v>
      </c>
      <c r="BU316" s="40">
        <f t="shared" si="343"/>
        <v>0</v>
      </c>
      <c r="BV316">
        <v>3</v>
      </c>
      <c r="BW316" t="s">
        <v>83</v>
      </c>
      <c r="BX316">
        <v>4</v>
      </c>
      <c r="BY316" s="40">
        <f t="shared" si="344"/>
        <v>3</v>
      </c>
      <c r="BZ316">
        <v>1</v>
      </c>
      <c r="CA316" t="s">
        <v>83</v>
      </c>
      <c r="CB316">
        <v>2</v>
      </c>
      <c r="CC316" s="40">
        <f t="shared" si="345"/>
        <v>6</v>
      </c>
      <c r="CD316" s="24">
        <f t="shared" si="346"/>
        <v>16</v>
      </c>
      <c r="CE316" s="14">
        <v>2</v>
      </c>
      <c r="CF316" t="s">
        <v>83</v>
      </c>
      <c r="CG316">
        <v>1</v>
      </c>
      <c r="CH316" s="40">
        <f t="shared" si="347"/>
        <v>0</v>
      </c>
      <c r="CI316">
        <v>5</v>
      </c>
      <c r="CJ316" t="s">
        <v>83</v>
      </c>
      <c r="CK316">
        <v>2</v>
      </c>
      <c r="CL316" s="40">
        <f t="shared" si="348"/>
        <v>4</v>
      </c>
      <c r="CM316">
        <v>2</v>
      </c>
      <c r="CN316" t="s">
        <v>83</v>
      </c>
      <c r="CO316">
        <v>2</v>
      </c>
      <c r="CP316" s="40">
        <f t="shared" si="349"/>
        <v>0</v>
      </c>
      <c r="CQ316">
        <v>3</v>
      </c>
      <c r="CR316" t="s">
        <v>83</v>
      </c>
      <c r="CS316">
        <v>0</v>
      </c>
      <c r="CT316" s="40">
        <f t="shared" si="350"/>
        <v>3</v>
      </c>
      <c r="CU316">
        <v>1</v>
      </c>
      <c r="CV316" t="s">
        <v>83</v>
      </c>
      <c r="CW316">
        <v>2</v>
      </c>
      <c r="CX316" s="40">
        <f t="shared" si="351"/>
        <v>0</v>
      </c>
      <c r="CY316">
        <v>0</v>
      </c>
      <c r="CZ316" t="s">
        <v>83</v>
      </c>
      <c r="DA316">
        <v>4</v>
      </c>
      <c r="DB316" s="40">
        <f t="shared" si="352"/>
        <v>0</v>
      </c>
      <c r="DC316" s="24">
        <f t="shared" si="353"/>
        <v>7</v>
      </c>
      <c r="DD316" s="14">
        <v>4</v>
      </c>
      <c r="DE316" t="s">
        <v>83</v>
      </c>
      <c r="DF316">
        <v>2</v>
      </c>
      <c r="DG316" s="40">
        <f t="shared" si="383"/>
        <v>0</v>
      </c>
      <c r="DH316">
        <v>3</v>
      </c>
      <c r="DI316" t="s">
        <v>83</v>
      </c>
      <c r="DJ316">
        <v>1</v>
      </c>
      <c r="DK316" s="40">
        <f t="shared" si="323"/>
        <v>3</v>
      </c>
      <c r="DL316">
        <v>2</v>
      </c>
      <c r="DM316" t="s">
        <v>83</v>
      </c>
      <c r="DN316">
        <v>2</v>
      </c>
      <c r="DO316" s="40">
        <f t="shared" si="354"/>
        <v>0</v>
      </c>
      <c r="DP316">
        <v>3</v>
      </c>
      <c r="DQ316" t="s">
        <v>83</v>
      </c>
      <c r="DR316">
        <v>3</v>
      </c>
      <c r="DS316" s="40">
        <f t="shared" si="314"/>
        <v>3</v>
      </c>
      <c r="DT316">
        <v>1</v>
      </c>
      <c r="DU316" t="s">
        <v>83</v>
      </c>
      <c r="DV316">
        <v>2</v>
      </c>
      <c r="DW316" s="40">
        <f t="shared" si="315"/>
        <v>1</v>
      </c>
      <c r="DX316">
        <v>0</v>
      </c>
      <c r="DY316" t="s">
        <v>83</v>
      </c>
      <c r="DZ316">
        <v>1</v>
      </c>
      <c r="EA316" s="39">
        <f t="shared" si="355"/>
        <v>3</v>
      </c>
      <c r="EB316" s="24">
        <f t="shared" si="324"/>
        <v>10</v>
      </c>
      <c r="EC316" s="14">
        <v>2</v>
      </c>
      <c r="ED316" t="s">
        <v>83</v>
      </c>
      <c r="EE316">
        <v>3</v>
      </c>
      <c r="EF316" s="40">
        <f t="shared" si="356"/>
        <v>0</v>
      </c>
      <c r="EG316">
        <v>2</v>
      </c>
      <c r="EH316" t="s">
        <v>83</v>
      </c>
      <c r="EI316">
        <v>1</v>
      </c>
      <c r="EJ316" s="40">
        <f t="shared" si="357"/>
        <v>4</v>
      </c>
      <c r="EK316">
        <v>3</v>
      </c>
      <c r="EL316" t="s">
        <v>83</v>
      </c>
      <c r="EM316">
        <v>2</v>
      </c>
      <c r="EN316" s="40">
        <f t="shared" si="388"/>
        <v>0</v>
      </c>
      <c r="EO316">
        <v>3</v>
      </c>
      <c r="EP316" t="s">
        <v>83</v>
      </c>
      <c r="EQ316">
        <v>1</v>
      </c>
      <c r="ER316" s="40">
        <f t="shared" si="358"/>
        <v>3</v>
      </c>
      <c r="ES316">
        <v>3</v>
      </c>
      <c r="ET316" t="s">
        <v>83</v>
      </c>
      <c r="EU316">
        <v>2</v>
      </c>
      <c r="EV316" s="40">
        <f t="shared" si="359"/>
        <v>0</v>
      </c>
      <c r="EW316">
        <v>2</v>
      </c>
      <c r="EX316" t="s">
        <v>83</v>
      </c>
      <c r="EY316">
        <v>2</v>
      </c>
      <c r="EZ316" s="40">
        <f t="shared" si="360"/>
        <v>3</v>
      </c>
      <c r="FA316" s="24">
        <f t="shared" si="361"/>
        <v>10</v>
      </c>
      <c r="FB316" s="14">
        <v>3</v>
      </c>
      <c r="FC316" t="s">
        <v>83</v>
      </c>
      <c r="FD316">
        <v>2</v>
      </c>
      <c r="FE316" s="40">
        <f t="shared" si="362"/>
        <v>4</v>
      </c>
      <c r="FF316">
        <v>2</v>
      </c>
      <c r="FG316" t="s">
        <v>83</v>
      </c>
      <c r="FH316">
        <v>3</v>
      </c>
      <c r="FI316" s="40">
        <f t="shared" si="363"/>
        <v>0</v>
      </c>
      <c r="FJ316">
        <v>2</v>
      </c>
      <c r="FK316" t="s">
        <v>83</v>
      </c>
      <c r="FL316">
        <v>1</v>
      </c>
      <c r="FM316" s="40">
        <f t="shared" si="364"/>
        <v>0</v>
      </c>
      <c r="FN316">
        <v>4</v>
      </c>
      <c r="FO316" t="s">
        <v>83</v>
      </c>
      <c r="FP316">
        <v>2</v>
      </c>
      <c r="FQ316" s="40">
        <f t="shared" si="325"/>
        <v>3</v>
      </c>
      <c r="FR316">
        <v>2</v>
      </c>
      <c r="FS316" t="s">
        <v>83</v>
      </c>
      <c r="FT316">
        <v>2</v>
      </c>
      <c r="FU316" s="40">
        <f t="shared" si="365"/>
        <v>0</v>
      </c>
      <c r="FV316">
        <v>2</v>
      </c>
      <c r="FW316" t="s">
        <v>83</v>
      </c>
      <c r="FX316">
        <v>5</v>
      </c>
      <c r="FY316" s="40">
        <f t="shared" si="326"/>
        <v>0</v>
      </c>
      <c r="FZ316" s="24">
        <f t="shared" si="327"/>
        <v>7</v>
      </c>
      <c r="GA316" s="14">
        <v>3</v>
      </c>
      <c r="GB316" t="s">
        <v>83</v>
      </c>
      <c r="GC316">
        <v>2</v>
      </c>
      <c r="GD316" s="40">
        <f t="shared" si="366"/>
        <v>0</v>
      </c>
      <c r="GE316">
        <v>4</v>
      </c>
      <c r="GF316" t="s">
        <v>83</v>
      </c>
      <c r="GG316">
        <v>1</v>
      </c>
      <c r="GH316" s="40">
        <f t="shared" si="390"/>
        <v>3</v>
      </c>
      <c r="GI316">
        <v>2</v>
      </c>
      <c r="GJ316" t="s">
        <v>83</v>
      </c>
      <c r="GK316">
        <v>2</v>
      </c>
      <c r="GL316" s="40">
        <f t="shared" si="367"/>
        <v>0</v>
      </c>
      <c r="GM316">
        <v>6</v>
      </c>
      <c r="GN316" t="s">
        <v>83</v>
      </c>
      <c r="GO316">
        <v>3</v>
      </c>
      <c r="GP316" s="40">
        <f t="shared" si="368"/>
        <v>3</v>
      </c>
      <c r="GQ316">
        <v>3</v>
      </c>
      <c r="GR316" t="s">
        <v>83</v>
      </c>
      <c r="GS316">
        <v>4</v>
      </c>
      <c r="GT316" s="40">
        <f t="shared" si="328"/>
        <v>3</v>
      </c>
      <c r="GU316">
        <v>3</v>
      </c>
      <c r="GV316" t="s">
        <v>83</v>
      </c>
      <c r="GW316">
        <v>6</v>
      </c>
      <c r="GX316" s="40">
        <f t="shared" si="369"/>
        <v>0</v>
      </c>
      <c r="GY316" s="24">
        <f t="shared" si="370"/>
        <v>9</v>
      </c>
      <c r="GZ316" s="28">
        <f t="shared" si="329"/>
        <v>86</v>
      </c>
      <c r="HA316" t="s">
        <v>161</v>
      </c>
      <c r="HB316">
        <f t="shared" si="330"/>
        <v>9</v>
      </c>
      <c r="HC316" t="s">
        <v>85</v>
      </c>
      <c r="HD316">
        <f t="shared" si="384"/>
        <v>9</v>
      </c>
      <c r="HE316" t="s">
        <v>93</v>
      </c>
      <c r="HF316">
        <f t="shared" si="331"/>
        <v>9</v>
      </c>
      <c r="HG316" t="s">
        <v>94</v>
      </c>
      <c r="HH316">
        <f t="shared" si="389"/>
        <v>9</v>
      </c>
      <c r="HI316" t="s">
        <v>88</v>
      </c>
      <c r="HJ316">
        <f t="shared" si="371"/>
        <v>0</v>
      </c>
      <c r="HK316" t="s">
        <v>131</v>
      </c>
      <c r="HL316">
        <f t="shared" si="372"/>
        <v>0</v>
      </c>
      <c r="HM316" t="s">
        <v>90</v>
      </c>
      <c r="HN316">
        <f t="shared" si="332"/>
        <v>9</v>
      </c>
      <c r="HO316" t="s">
        <v>96</v>
      </c>
      <c r="HP316">
        <f t="shared" si="373"/>
        <v>9</v>
      </c>
      <c r="HQ316" t="s">
        <v>132</v>
      </c>
      <c r="HR316" s="1">
        <f t="shared" si="374"/>
        <v>6</v>
      </c>
      <c r="HS316" t="s">
        <v>92</v>
      </c>
      <c r="HT316" s="1">
        <f t="shared" si="375"/>
        <v>0</v>
      </c>
      <c r="HU316" t="s">
        <v>86</v>
      </c>
      <c r="HV316" s="1">
        <f t="shared" si="376"/>
        <v>6</v>
      </c>
      <c r="HW316" t="s">
        <v>129</v>
      </c>
      <c r="HX316" s="1">
        <f t="shared" si="377"/>
        <v>0</v>
      </c>
      <c r="HY316" t="s">
        <v>165</v>
      </c>
      <c r="HZ316" s="1">
        <f t="shared" si="378"/>
        <v>5</v>
      </c>
      <c r="IA316" t="s">
        <v>95</v>
      </c>
      <c r="IB316" s="1">
        <f t="shared" si="379"/>
        <v>6</v>
      </c>
      <c r="IC316" t="s">
        <v>150</v>
      </c>
      <c r="ID316" s="1">
        <f t="shared" si="380"/>
        <v>0</v>
      </c>
      <c r="IE316" t="s">
        <v>135</v>
      </c>
      <c r="IF316" s="1">
        <f t="shared" si="381"/>
        <v>0</v>
      </c>
      <c r="IG316">
        <f t="shared" si="386"/>
        <v>77</v>
      </c>
      <c r="IH316" s="1">
        <f t="shared" si="382"/>
        <v>163</v>
      </c>
    </row>
    <row r="317" spans="1:242" ht="14.65" thickBot="1" x14ac:dyDescent="0.5">
      <c r="A317" s="1">
        <v>314</v>
      </c>
      <c r="B317" s="45">
        <f t="shared" si="317"/>
        <v>601</v>
      </c>
      <c r="C317" s="14" t="s">
        <v>655</v>
      </c>
      <c r="D317" t="s">
        <v>798</v>
      </c>
      <c r="E317" s="15" t="s">
        <v>777</v>
      </c>
      <c r="F317" s="28">
        <f t="shared" si="318"/>
        <v>134</v>
      </c>
      <c r="H317" s="14">
        <v>2</v>
      </c>
      <c r="I317" t="s">
        <v>83</v>
      </c>
      <c r="J317">
        <v>2</v>
      </c>
      <c r="K317" s="40">
        <f t="shared" si="333"/>
        <v>0</v>
      </c>
      <c r="L317">
        <v>3</v>
      </c>
      <c r="M317" t="s">
        <v>83</v>
      </c>
      <c r="N317">
        <v>4</v>
      </c>
      <c r="O317" s="40">
        <f t="shared" si="387"/>
        <v>3</v>
      </c>
      <c r="P317">
        <v>5</v>
      </c>
      <c r="Q317" t="s">
        <v>83</v>
      </c>
      <c r="R317">
        <v>6</v>
      </c>
      <c r="S317" s="40">
        <f t="shared" si="334"/>
        <v>3</v>
      </c>
      <c r="T317">
        <v>2</v>
      </c>
      <c r="U317" t="s">
        <v>83</v>
      </c>
      <c r="V317">
        <v>7</v>
      </c>
      <c r="W317" s="40">
        <f t="shared" si="319"/>
        <v>0</v>
      </c>
      <c r="X317">
        <v>9</v>
      </c>
      <c r="Y317" t="s">
        <v>83</v>
      </c>
      <c r="Z317">
        <v>0</v>
      </c>
      <c r="AA317" s="40">
        <f t="shared" si="320"/>
        <v>0</v>
      </c>
      <c r="AB317">
        <v>1</v>
      </c>
      <c r="AC317" t="s">
        <v>83</v>
      </c>
      <c r="AD317">
        <v>2</v>
      </c>
      <c r="AE317" s="40">
        <f t="shared" si="335"/>
        <v>0</v>
      </c>
      <c r="AF317" s="24">
        <f t="shared" si="336"/>
        <v>6</v>
      </c>
      <c r="AG317" s="14">
        <v>5</v>
      </c>
      <c r="AH317" t="s">
        <v>83</v>
      </c>
      <c r="AI317">
        <v>2</v>
      </c>
      <c r="AJ317" s="40">
        <f t="shared" si="385"/>
        <v>3</v>
      </c>
      <c r="AK317">
        <v>2</v>
      </c>
      <c r="AL317" t="s">
        <v>83</v>
      </c>
      <c r="AM317">
        <v>6</v>
      </c>
      <c r="AN317" s="40">
        <f t="shared" si="337"/>
        <v>0</v>
      </c>
      <c r="AO317">
        <v>9</v>
      </c>
      <c r="AP317" t="s">
        <v>83</v>
      </c>
      <c r="AQ317">
        <v>4</v>
      </c>
      <c r="AR317" s="40">
        <f t="shared" si="316"/>
        <v>0</v>
      </c>
      <c r="AS317">
        <v>4</v>
      </c>
      <c r="AT317" t="s">
        <v>83</v>
      </c>
      <c r="AU317">
        <v>0</v>
      </c>
      <c r="AV317" s="40">
        <f t="shared" si="338"/>
        <v>0</v>
      </c>
      <c r="AW317">
        <v>1</v>
      </c>
      <c r="AX317" t="s">
        <v>83</v>
      </c>
      <c r="AY317">
        <v>0</v>
      </c>
      <c r="AZ317" s="40">
        <f t="shared" si="339"/>
        <v>0</v>
      </c>
      <c r="BA317">
        <v>1</v>
      </c>
      <c r="BB317" t="s">
        <v>83</v>
      </c>
      <c r="BC317">
        <v>2</v>
      </c>
      <c r="BD317" s="40">
        <f t="shared" si="321"/>
        <v>4</v>
      </c>
      <c r="BE317" s="24">
        <f t="shared" si="340"/>
        <v>7</v>
      </c>
      <c r="BF317" s="14">
        <v>3</v>
      </c>
      <c r="BG317" t="s">
        <v>83</v>
      </c>
      <c r="BH317">
        <v>9</v>
      </c>
      <c r="BI317" s="40">
        <f t="shared" si="341"/>
        <v>3</v>
      </c>
      <c r="BJ317">
        <v>2</v>
      </c>
      <c r="BK317" t="s">
        <v>83</v>
      </c>
      <c r="BL317">
        <v>4</v>
      </c>
      <c r="BM317" s="40">
        <f t="shared" si="342"/>
        <v>0</v>
      </c>
      <c r="BN317">
        <v>4</v>
      </c>
      <c r="BO317" t="s">
        <v>83</v>
      </c>
      <c r="BP317">
        <v>10</v>
      </c>
      <c r="BQ317" s="40">
        <f t="shared" si="322"/>
        <v>0</v>
      </c>
      <c r="BR317">
        <v>1</v>
      </c>
      <c r="BS317" t="s">
        <v>83</v>
      </c>
      <c r="BT317">
        <v>1</v>
      </c>
      <c r="BU317" s="40">
        <f t="shared" si="343"/>
        <v>0</v>
      </c>
      <c r="BV317">
        <v>8</v>
      </c>
      <c r="BW317" t="s">
        <v>83</v>
      </c>
      <c r="BX317">
        <v>4</v>
      </c>
      <c r="BY317" s="40">
        <f t="shared" si="344"/>
        <v>0</v>
      </c>
      <c r="BZ317">
        <v>8</v>
      </c>
      <c r="CA317" t="s">
        <v>83</v>
      </c>
      <c r="CB317">
        <v>7</v>
      </c>
      <c r="CC317" s="40">
        <f t="shared" si="345"/>
        <v>0</v>
      </c>
      <c r="CD317" s="24">
        <f t="shared" si="346"/>
        <v>3</v>
      </c>
      <c r="CE317" s="14">
        <v>7</v>
      </c>
      <c r="CF317" t="s">
        <v>83</v>
      </c>
      <c r="CG317">
        <v>3</v>
      </c>
      <c r="CH317" s="40">
        <f t="shared" si="347"/>
        <v>0</v>
      </c>
      <c r="CI317">
        <v>8</v>
      </c>
      <c r="CJ317" t="s">
        <v>83</v>
      </c>
      <c r="CK317">
        <v>3</v>
      </c>
      <c r="CL317" s="40">
        <f t="shared" si="348"/>
        <v>3</v>
      </c>
      <c r="CM317">
        <v>3</v>
      </c>
      <c r="CN317" t="s">
        <v>83</v>
      </c>
      <c r="CO317">
        <v>7</v>
      </c>
      <c r="CP317" s="40">
        <f t="shared" si="349"/>
        <v>3</v>
      </c>
      <c r="CQ317">
        <v>7</v>
      </c>
      <c r="CR317" t="s">
        <v>83</v>
      </c>
      <c r="CS317">
        <v>0</v>
      </c>
      <c r="CT317" s="40">
        <f t="shared" si="350"/>
        <v>3</v>
      </c>
      <c r="CU317">
        <v>1</v>
      </c>
      <c r="CV317" t="s">
        <v>83</v>
      </c>
      <c r="CW317">
        <v>2</v>
      </c>
      <c r="CX317" s="40">
        <f t="shared" si="351"/>
        <v>0</v>
      </c>
      <c r="CY317">
        <v>3</v>
      </c>
      <c r="CZ317" t="s">
        <v>83</v>
      </c>
      <c r="DA317">
        <v>4</v>
      </c>
      <c r="DB317" s="40">
        <f t="shared" si="352"/>
        <v>0</v>
      </c>
      <c r="DC317" s="24">
        <f t="shared" si="353"/>
        <v>9</v>
      </c>
      <c r="DD317" s="14">
        <v>8</v>
      </c>
      <c r="DE317" t="s">
        <v>83</v>
      </c>
      <c r="DF317">
        <v>1</v>
      </c>
      <c r="DG317" s="40">
        <f t="shared" si="383"/>
        <v>0</v>
      </c>
      <c r="DH317">
        <v>5</v>
      </c>
      <c r="DI317" t="s">
        <v>83</v>
      </c>
      <c r="DJ317">
        <v>3</v>
      </c>
      <c r="DK317" s="40">
        <f t="shared" si="323"/>
        <v>3</v>
      </c>
      <c r="DL317">
        <v>2</v>
      </c>
      <c r="DM317" t="s">
        <v>83</v>
      </c>
      <c r="DN317">
        <v>7</v>
      </c>
      <c r="DO317" s="40">
        <f t="shared" si="354"/>
        <v>3</v>
      </c>
      <c r="DP317">
        <v>6</v>
      </c>
      <c r="DQ317" t="s">
        <v>83</v>
      </c>
      <c r="DR317">
        <v>3</v>
      </c>
      <c r="DS317" s="40">
        <f t="shared" si="314"/>
        <v>0</v>
      </c>
      <c r="DT317">
        <v>5</v>
      </c>
      <c r="DU317" t="s">
        <v>83</v>
      </c>
      <c r="DV317">
        <v>4</v>
      </c>
      <c r="DW317" s="40">
        <f t="shared" si="315"/>
        <v>4</v>
      </c>
      <c r="DX317">
        <v>0</v>
      </c>
      <c r="DY317" t="s">
        <v>83</v>
      </c>
      <c r="DZ317">
        <v>1</v>
      </c>
      <c r="EA317" s="39">
        <f t="shared" si="355"/>
        <v>3</v>
      </c>
      <c r="EB317" s="24">
        <f t="shared" si="324"/>
        <v>13</v>
      </c>
      <c r="EC317" s="14">
        <v>3</v>
      </c>
      <c r="ED317" t="s">
        <v>83</v>
      </c>
      <c r="EE317">
        <v>4</v>
      </c>
      <c r="EF317" s="40">
        <f t="shared" si="356"/>
        <v>0</v>
      </c>
      <c r="EG317">
        <v>7</v>
      </c>
      <c r="EH317" t="s">
        <v>83</v>
      </c>
      <c r="EI317">
        <v>6</v>
      </c>
      <c r="EJ317" s="40">
        <f t="shared" si="357"/>
        <v>4</v>
      </c>
      <c r="EK317">
        <v>8</v>
      </c>
      <c r="EL317" t="s">
        <v>83</v>
      </c>
      <c r="EM317">
        <v>4</v>
      </c>
      <c r="EN317" s="40">
        <f t="shared" si="388"/>
        <v>0</v>
      </c>
      <c r="EO317">
        <v>6</v>
      </c>
      <c r="EP317" t="s">
        <v>83</v>
      </c>
      <c r="EQ317">
        <v>2</v>
      </c>
      <c r="ER317" s="40">
        <f t="shared" si="358"/>
        <v>3</v>
      </c>
      <c r="ES317">
        <v>6</v>
      </c>
      <c r="ET317" t="s">
        <v>83</v>
      </c>
      <c r="EU317">
        <v>4</v>
      </c>
      <c r="EV317" s="40">
        <f t="shared" si="359"/>
        <v>0</v>
      </c>
      <c r="EW317">
        <v>5</v>
      </c>
      <c r="EX317" t="s">
        <v>83</v>
      </c>
      <c r="EY317">
        <v>5</v>
      </c>
      <c r="EZ317" s="40">
        <f t="shared" si="360"/>
        <v>0</v>
      </c>
      <c r="FA317" s="24">
        <f t="shared" si="361"/>
        <v>7</v>
      </c>
      <c r="FB317" s="14">
        <v>6</v>
      </c>
      <c r="FC317" t="s">
        <v>83</v>
      </c>
      <c r="FD317">
        <v>4</v>
      </c>
      <c r="FE317" s="40">
        <f t="shared" si="362"/>
        <v>3</v>
      </c>
      <c r="FF317">
        <v>9</v>
      </c>
      <c r="FG317" t="s">
        <v>83</v>
      </c>
      <c r="FH317">
        <v>3</v>
      </c>
      <c r="FI317" s="40">
        <f t="shared" si="363"/>
        <v>3</v>
      </c>
      <c r="FJ317">
        <v>6</v>
      </c>
      <c r="FK317" t="s">
        <v>83</v>
      </c>
      <c r="FL317">
        <v>11</v>
      </c>
      <c r="FM317" s="40">
        <f t="shared" si="364"/>
        <v>0</v>
      </c>
      <c r="FN317">
        <v>5</v>
      </c>
      <c r="FO317" t="s">
        <v>83</v>
      </c>
      <c r="FP317">
        <v>1</v>
      </c>
      <c r="FQ317" s="40">
        <f t="shared" si="325"/>
        <v>3</v>
      </c>
      <c r="FR317">
        <v>3</v>
      </c>
      <c r="FS317" t="s">
        <v>83</v>
      </c>
      <c r="FT317">
        <v>4</v>
      </c>
      <c r="FU317" s="40">
        <f t="shared" si="365"/>
        <v>4</v>
      </c>
      <c r="FV317">
        <v>1</v>
      </c>
      <c r="FW317" t="s">
        <v>83</v>
      </c>
      <c r="FX317">
        <v>0</v>
      </c>
      <c r="FY317" s="40">
        <f t="shared" si="326"/>
        <v>6</v>
      </c>
      <c r="FZ317" s="24">
        <f t="shared" si="327"/>
        <v>19</v>
      </c>
      <c r="GA317" s="14">
        <v>2</v>
      </c>
      <c r="GB317" t="s">
        <v>83</v>
      </c>
      <c r="GC317">
        <v>2</v>
      </c>
      <c r="GD317" s="40">
        <f t="shared" si="366"/>
        <v>3</v>
      </c>
      <c r="GE317">
        <v>8</v>
      </c>
      <c r="GF317" t="s">
        <v>83</v>
      </c>
      <c r="GG317">
        <v>4</v>
      </c>
      <c r="GH317" s="40">
        <f t="shared" si="390"/>
        <v>3</v>
      </c>
      <c r="GI317">
        <v>5</v>
      </c>
      <c r="GJ317" t="s">
        <v>83</v>
      </c>
      <c r="GK317">
        <v>5</v>
      </c>
      <c r="GL317" s="40">
        <f t="shared" si="367"/>
        <v>0</v>
      </c>
      <c r="GM317">
        <v>8</v>
      </c>
      <c r="GN317" t="s">
        <v>83</v>
      </c>
      <c r="GO317">
        <v>2</v>
      </c>
      <c r="GP317" s="40">
        <f t="shared" si="368"/>
        <v>3</v>
      </c>
      <c r="GQ317">
        <v>1</v>
      </c>
      <c r="GR317" t="s">
        <v>83</v>
      </c>
      <c r="GS317">
        <v>1</v>
      </c>
      <c r="GT317" s="40">
        <f t="shared" si="328"/>
        <v>0</v>
      </c>
      <c r="GU317">
        <v>5</v>
      </c>
      <c r="GV317" t="s">
        <v>83</v>
      </c>
      <c r="GW317">
        <v>7</v>
      </c>
      <c r="GX317" s="40">
        <f t="shared" si="369"/>
        <v>0</v>
      </c>
      <c r="GY317" s="24">
        <f t="shared" si="370"/>
        <v>9</v>
      </c>
      <c r="GZ317" s="28">
        <f t="shared" si="329"/>
        <v>73</v>
      </c>
      <c r="HA317" t="s">
        <v>136</v>
      </c>
      <c r="HB317">
        <f t="shared" si="330"/>
        <v>0</v>
      </c>
      <c r="HC317" t="s">
        <v>85</v>
      </c>
      <c r="HD317">
        <f t="shared" si="384"/>
        <v>9</v>
      </c>
      <c r="HE317" t="s">
        <v>93</v>
      </c>
      <c r="HF317">
        <f t="shared" si="331"/>
        <v>9</v>
      </c>
      <c r="HG317" t="s">
        <v>94</v>
      </c>
      <c r="HH317">
        <f t="shared" si="389"/>
        <v>9</v>
      </c>
      <c r="HI317" t="s">
        <v>88</v>
      </c>
      <c r="HJ317">
        <f t="shared" si="371"/>
        <v>0</v>
      </c>
      <c r="HK317" t="s">
        <v>131</v>
      </c>
      <c r="HL317">
        <f t="shared" si="372"/>
        <v>0</v>
      </c>
      <c r="HM317" t="s">
        <v>90</v>
      </c>
      <c r="HN317">
        <f t="shared" si="332"/>
        <v>9</v>
      </c>
      <c r="HO317" t="s">
        <v>96</v>
      </c>
      <c r="HP317">
        <f t="shared" si="373"/>
        <v>9</v>
      </c>
      <c r="HQ317" t="s">
        <v>84</v>
      </c>
      <c r="HR317" s="1">
        <f t="shared" si="374"/>
        <v>5</v>
      </c>
      <c r="HS317" t="s">
        <v>92</v>
      </c>
      <c r="HT317" s="1">
        <f t="shared" si="375"/>
        <v>0</v>
      </c>
      <c r="HU317" t="s">
        <v>133</v>
      </c>
      <c r="HV317" s="1">
        <f t="shared" si="376"/>
        <v>0</v>
      </c>
      <c r="HW317" t="s">
        <v>129</v>
      </c>
      <c r="HX317" s="1">
        <f t="shared" si="377"/>
        <v>0</v>
      </c>
      <c r="HY317" t="s">
        <v>165</v>
      </c>
      <c r="HZ317" s="1">
        <f t="shared" si="378"/>
        <v>5</v>
      </c>
      <c r="IA317" t="s">
        <v>95</v>
      </c>
      <c r="IB317" s="1">
        <f t="shared" si="379"/>
        <v>6</v>
      </c>
      <c r="IC317" t="s">
        <v>150</v>
      </c>
      <c r="ID317" s="1">
        <f t="shared" si="380"/>
        <v>0</v>
      </c>
      <c r="IE317" t="s">
        <v>135</v>
      </c>
      <c r="IF317" s="1">
        <f t="shared" si="381"/>
        <v>0</v>
      </c>
      <c r="IG317">
        <f t="shared" si="386"/>
        <v>61</v>
      </c>
      <c r="IH317" s="1">
        <f t="shared" si="382"/>
        <v>134</v>
      </c>
    </row>
    <row r="318" spans="1:242" ht="14.65" thickBot="1" x14ac:dyDescent="0.5">
      <c r="A318" s="1">
        <v>315</v>
      </c>
      <c r="B318" s="45">
        <f t="shared" si="317"/>
        <v>53</v>
      </c>
      <c r="C318" s="14" t="s">
        <v>799</v>
      </c>
      <c r="D318" t="s">
        <v>800</v>
      </c>
      <c r="E318" s="15" t="s">
        <v>777</v>
      </c>
      <c r="F318" s="28">
        <f t="shared" si="318"/>
        <v>183</v>
      </c>
      <c r="H318" s="14">
        <v>1</v>
      </c>
      <c r="I318" t="s">
        <v>83</v>
      </c>
      <c r="J318">
        <v>2</v>
      </c>
      <c r="K318" s="40">
        <f t="shared" si="333"/>
        <v>3</v>
      </c>
      <c r="L318">
        <v>1</v>
      </c>
      <c r="M318" t="s">
        <v>83</v>
      </c>
      <c r="N318">
        <v>4</v>
      </c>
      <c r="O318" s="40">
        <f t="shared" si="387"/>
        <v>3</v>
      </c>
      <c r="P318">
        <v>1</v>
      </c>
      <c r="Q318" t="s">
        <v>83</v>
      </c>
      <c r="R318">
        <v>1</v>
      </c>
      <c r="S318" s="40">
        <f t="shared" si="334"/>
        <v>0</v>
      </c>
      <c r="T318">
        <v>3</v>
      </c>
      <c r="U318" t="s">
        <v>83</v>
      </c>
      <c r="V318">
        <v>1</v>
      </c>
      <c r="W318" s="40">
        <f t="shared" si="319"/>
        <v>0</v>
      </c>
      <c r="X318">
        <v>1</v>
      </c>
      <c r="Y318" t="s">
        <v>83</v>
      </c>
      <c r="Z318">
        <v>2</v>
      </c>
      <c r="AA318" s="40">
        <f t="shared" si="320"/>
        <v>6</v>
      </c>
      <c r="AB318">
        <v>4</v>
      </c>
      <c r="AC318" t="s">
        <v>83</v>
      </c>
      <c r="AD318">
        <v>1</v>
      </c>
      <c r="AE318" s="40">
        <f t="shared" si="335"/>
        <v>3</v>
      </c>
      <c r="AF318" s="24">
        <f t="shared" si="336"/>
        <v>15</v>
      </c>
      <c r="AG318" s="14">
        <v>3</v>
      </c>
      <c r="AH318" t="s">
        <v>83</v>
      </c>
      <c r="AI318">
        <v>1</v>
      </c>
      <c r="AJ318" s="40">
        <f t="shared" si="385"/>
        <v>3</v>
      </c>
      <c r="AK318">
        <v>2</v>
      </c>
      <c r="AL318" t="s">
        <v>83</v>
      </c>
      <c r="AM318">
        <v>4</v>
      </c>
      <c r="AN318" s="40">
        <f t="shared" si="337"/>
        <v>0</v>
      </c>
      <c r="AO318">
        <v>3</v>
      </c>
      <c r="AP318" t="s">
        <v>83</v>
      </c>
      <c r="AQ318">
        <v>0</v>
      </c>
      <c r="AR318" s="40">
        <f t="shared" si="316"/>
        <v>0</v>
      </c>
      <c r="AS318">
        <v>3</v>
      </c>
      <c r="AT318" t="s">
        <v>83</v>
      </c>
      <c r="AU318">
        <v>2</v>
      </c>
      <c r="AV318" s="40">
        <f t="shared" si="338"/>
        <v>0</v>
      </c>
      <c r="AW318">
        <v>2</v>
      </c>
      <c r="AX318" t="s">
        <v>83</v>
      </c>
      <c r="AY318">
        <v>3</v>
      </c>
      <c r="AZ318" s="40">
        <f t="shared" si="339"/>
        <v>3</v>
      </c>
      <c r="BA318">
        <v>1</v>
      </c>
      <c r="BB318" t="s">
        <v>83</v>
      </c>
      <c r="BC318">
        <v>1</v>
      </c>
      <c r="BD318" s="40">
        <f t="shared" si="321"/>
        <v>0</v>
      </c>
      <c r="BE318" s="24">
        <f t="shared" si="340"/>
        <v>6</v>
      </c>
      <c r="BF318" s="14">
        <v>4</v>
      </c>
      <c r="BG318" t="s">
        <v>83</v>
      </c>
      <c r="BH318">
        <v>1</v>
      </c>
      <c r="BI318" s="40">
        <f t="shared" si="341"/>
        <v>0</v>
      </c>
      <c r="BJ318">
        <v>2</v>
      </c>
      <c r="BK318" t="s">
        <v>83</v>
      </c>
      <c r="BL318">
        <v>3</v>
      </c>
      <c r="BM318" s="40">
        <f t="shared" si="342"/>
        <v>0</v>
      </c>
      <c r="BN318">
        <v>2</v>
      </c>
      <c r="BO318" t="s">
        <v>83</v>
      </c>
      <c r="BP318">
        <v>0</v>
      </c>
      <c r="BQ318" s="40">
        <f t="shared" si="322"/>
        <v>6</v>
      </c>
      <c r="BR318">
        <v>6</v>
      </c>
      <c r="BS318" t="s">
        <v>83</v>
      </c>
      <c r="BT318">
        <v>3</v>
      </c>
      <c r="BU318" s="40">
        <f t="shared" si="343"/>
        <v>3</v>
      </c>
      <c r="BV318">
        <v>1</v>
      </c>
      <c r="BW318" t="s">
        <v>83</v>
      </c>
      <c r="BX318">
        <v>3</v>
      </c>
      <c r="BY318" s="40">
        <f t="shared" si="344"/>
        <v>4</v>
      </c>
      <c r="BZ318">
        <v>2</v>
      </c>
      <c r="CA318" t="s">
        <v>83</v>
      </c>
      <c r="CB318">
        <v>4</v>
      </c>
      <c r="CC318" s="40">
        <f t="shared" si="345"/>
        <v>3</v>
      </c>
      <c r="CD318" s="24">
        <f t="shared" si="346"/>
        <v>16</v>
      </c>
      <c r="CE318" s="14">
        <v>1</v>
      </c>
      <c r="CF318" t="s">
        <v>83</v>
      </c>
      <c r="CG318">
        <v>1</v>
      </c>
      <c r="CH318" s="40">
        <f t="shared" si="347"/>
        <v>4</v>
      </c>
      <c r="CI318">
        <v>3</v>
      </c>
      <c r="CJ318" t="s">
        <v>83</v>
      </c>
      <c r="CK318">
        <v>1</v>
      </c>
      <c r="CL318" s="40">
        <f t="shared" si="348"/>
        <v>3</v>
      </c>
      <c r="CM318">
        <v>0</v>
      </c>
      <c r="CN318" t="s">
        <v>83</v>
      </c>
      <c r="CO318">
        <v>1</v>
      </c>
      <c r="CP318" s="40">
        <f t="shared" si="349"/>
        <v>6</v>
      </c>
      <c r="CQ318">
        <v>3</v>
      </c>
      <c r="CR318" t="s">
        <v>83</v>
      </c>
      <c r="CS318">
        <v>1</v>
      </c>
      <c r="CT318" s="40">
        <f t="shared" si="350"/>
        <v>3</v>
      </c>
      <c r="CU318">
        <v>2</v>
      </c>
      <c r="CV318" t="s">
        <v>83</v>
      </c>
      <c r="CW318">
        <v>1</v>
      </c>
      <c r="CX318" s="40">
        <f t="shared" si="351"/>
        <v>4</v>
      </c>
      <c r="CY318">
        <v>0</v>
      </c>
      <c r="CZ318" t="s">
        <v>83</v>
      </c>
      <c r="DA318">
        <v>3</v>
      </c>
      <c r="DB318" s="40">
        <f t="shared" si="352"/>
        <v>0</v>
      </c>
      <c r="DC318" s="24">
        <f t="shared" si="353"/>
        <v>20</v>
      </c>
      <c r="DD318" s="14">
        <v>3</v>
      </c>
      <c r="DE318" t="s">
        <v>83</v>
      </c>
      <c r="DF318">
        <v>0</v>
      </c>
      <c r="DG318" s="40">
        <f t="shared" si="383"/>
        <v>0</v>
      </c>
      <c r="DH318">
        <v>4</v>
      </c>
      <c r="DI318" t="s">
        <v>83</v>
      </c>
      <c r="DJ318">
        <v>1</v>
      </c>
      <c r="DK318" s="40">
        <f t="shared" si="323"/>
        <v>3</v>
      </c>
      <c r="DL318">
        <v>2</v>
      </c>
      <c r="DM318" t="s">
        <v>83</v>
      </c>
      <c r="DN318">
        <v>1</v>
      </c>
      <c r="DO318" s="40">
        <f t="shared" si="354"/>
        <v>0</v>
      </c>
      <c r="DP318">
        <v>2</v>
      </c>
      <c r="DQ318" t="s">
        <v>83</v>
      </c>
      <c r="DR318">
        <v>3</v>
      </c>
      <c r="DS318" s="40">
        <f t="shared" si="314"/>
        <v>0</v>
      </c>
      <c r="DT318">
        <v>2</v>
      </c>
      <c r="DU318" t="s">
        <v>83</v>
      </c>
      <c r="DV318">
        <v>4</v>
      </c>
      <c r="DW318" s="40">
        <f t="shared" si="315"/>
        <v>1</v>
      </c>
      <c r="DX318">
        <v>0</v>
      </c>
      <c r="DY318" t="s">
        <v>83</v>
      </c>
      <c r="DZ318">
        <v>3</v>
      </c>
      <c r="EA318" s="39">
        <f t="shared" si="355"/>
        <v>3</v>
      </c>
      <c r="EB318" s="24">
        <f t="shared" si="324"/>
        <v>7</v>
      </c>
      <c r="EC318" s="14">
        <v>2</v>
      </c>
      <c r="ED318" t="s">
        <v>83</v>
      </c>
      <c r="EE318">
        <v>2</v>
      </c>
      <c r="EF318" s="40">
        <f t="shared" si="356"/>
        <v>3</v>
      </c>
      <c r="EG318">
        <v>2</v>
      </c>
      <c r="EH318" t="s">
        <v>83</v>
      </c>
      <c r="EI318">
        <v>1</v>
      </c>
      <c r="EJ318" s="40">
        <f t="shared" si="357"/>
        <v>4</v>
      </c>
      <c r="EK318">
        <v>3</v>
      </c>
      <c r="EL318" t="s">
        <v>83</v>
      </c>
      <c r="EM318">
        <v>1</v>
      </c>
      <c r="EN318" s="40">
        <f t="shared" si="388"/>
        <v>0</v>
      </c>
      <c r="EO318">
        <v>2</v>
      </c>
      <c r="EP318" t="s">
        <v>83</v>
      </c>
      <c r="EQ318">
        <v>1</v>
      </c>
      <c r="ER318" s="40">
        <f t="shared" si="358"/>
        <v>3</v>
      </c>
      <c r="ES318">
        <v>2</v>
      </c>
      <c r="ET318" t="s">
        <v>83</v>
      </c>
      <c r="EU318">
        <v>3</v>
      </c>
      <c r="EV318" s="40">
        <f t="shared" si="359"/>
        <v>0</v>
      </c>
      <c r="EW318">
        <v>1</v>
      </c>
      <c r="EX318" t="s">
        <v>83</v>
      </c>
      <c r="EY318">
        <v>2</v>
      </c>
      <c r="EZ318" s="40">
        <f t="shared" si="360"/>
        <v>6</v>
      </c>
      <c r="FA318" s="24">
        <f t="shared" si="361"/>
        <v>16</v>
      </c>
      <c r="FB318" s="14">
        <v>3</v>
      </c>
      <c r="FC318" t="s">
        <v>83</v>
      </c>
      <c r="FD318">
        <v>0</v>
      </c>
      <c r="FE318" s="40">
        <f t="shared" si="362"/>
        <v>3</v>
      </c>
      <c r="FF318">
        <v>4</v>
      </c>
      <c r="FG318" t="s">
        <v>83</v>
      </c>
      <c r="FH318">
        <v>1</v>
      </c>
      <c r="FI318" s="40">
        <f t="shared" si="363"/>
        <v>3</v>
      </c>
      <c r="FJ318">
        <v>1</v>
      </c>
      <c r="FK318" t="s">
        <v>83</v>
      </c>
      <c r="FL318">
        <v>2</v>
      </c>
      <c r="FM318" s="40">
        <f t="shared" si="364"/>
        <v>0</v>
      </c>
      <c r="FN318">
        <v>3</v>
      </c>
      <c r="FO318" t="s">
        <v>83</v>
      </c>
      <c r="FP318">
        <v>1</v>
      </c>
      <c r="FQ318" s="40">
        <f t="shared" si="325"/>
        <v>3</v>
      </c>
      <c r="FR318">
        <v>1</v>
      </c>
      <c r="FS318" t="s">
        <v>83</v>
      </c>
      <c r="FT318">
        <v>2</v>
      </c>
      <c r="FU318" s="40">
        <f t="shared" si="365"/>
        <v>4</v>
      </c>
      <c r="FV318">
        <v>0</v>
      </c>
      <c r="FW318" t="s">
        <v>83</v>
      </c>
      <c r="FX318">
        <v>3</v>
      </c>
      <c r="FY318" s="40">
        <f t="shared" si="326"/>
        <v>0</v>
      </c>
      <c r="FZ318" s="24">
        <f t="shared" si="327"/>
        <v>13</v>
      </c>
      <c r="GA318" s="14">
        <v>2</v>
      </c>
      <c r="GB318" t="s">
        <v>83</v>
      </c>
      <c r="GC318">
        <v>2</v>
      </c>
      <c r="GD318" s="40">
        <f t="shared" si="366"/>
        <v>3</v>
      </c>
      <c r="GE318">
        <v>3</v>
      </c>
      <c r="GF318" t="s">
        <v>83</v>
      </c>
      <c r="GG318">
        <v>0</v>
      </c>
      <c r="GH318" s="40">
        <f t="shared" si="390"/>
        <v>3</v>
      </c>
      <c r="GI318">
        <v>2</v>
      </c>
      <c r="GJ318" t="s">
        <v>83</v>
      </c>
      <c r="GK318">
        <v>1</v>
      </c>
      <c r="GL318" s="40">
        <f t="shared" si="367"/>
        <v>0</v>
      </c>
      <c r="GM318">
        <v>3</v>
      </c>
      <c r="GN318" t="s">
        <v>83</v>
      </c>
      <c r="GO318">
        <v>1</v>
      </c>
      <c r="GP318" s="40">
        <f t="shared" si="368"/>
        <v>4</v>
      </c>
      <c r="GQ318">
        <v>2</v>
      </c>
      <c r="GR318" t="s">
        <v>83</v>
      </c>
      <c r="GS318">
        <v>3</v>
      </c>
      <c r="GT318" s="40">
        <f t="shared" si="328"/>
        <v>3</v>
      </c>
      <c r="GU318">
        <v>1</v>
      </c>
      <c r="GV318" t="s">
        <v>83</v>
      </c>
      <c r="GW318">
        <v>3</v>
      </c>
      <c r="GX318" s="40">
        <f t="shared" si="369"/>
        <v>0</v>
      </c>
      <c r="GY318" s="24">
        <f t="shared" si="370"/>
        <v>13</v>
      </c>
      <c r="GZ318" s="28">
        <f t="shared" si="329"/>
        <v>106</v>
      </c>
      <c r="HA318" t="s">
        <v>84</v>
      </c>
      <c r="HB318">
        <f t="shared" si="330"/>
        <v>9</v>
      </c>
      <c r="HC318" t="s">
        <v>85</v>
      </c>
      <c r="HD318">
        <f t="shared" si="384"/>
        <v>9</v>
      </c>
      <c r="HE318" t="s">
        <v>93</v>
      </c>
      <c r="HF318">
        <f t="shared" si="331"/>
        <v>9</v>
      </c>
      <c r="HG318" t="s">
        <v>94</v>
      </c>
      <c r="HH318">
        <f t="shared" si="389"/>
        <v>9</v>
      </c>
      <c r="HI318" t="s">
        <v>88</v>
      </c>
      <c r="HJ318">
        <f t="shared" si="371"/>
        <v>0</v>
      </c>
      <c r="HK318" t="s">
        <v>131</v>
      </c>
      <c r="HL318">
        <f t="shared" si="372"/>
        <v>0</v>
      </c>
      <c r="HM318" t="s">
        <v>90</v>
      </c>
      <c r="HN318">
        <f t="shared" si="332"/>
        <v>9</v>
      </c>
      <c r="HO318" t="s">
        <v>96</v>
      </c>
      <c r="HP318">
        <f t="shared" si="373"/>
        <v>9</v>
      </c>
      <c r="HQ318" t="s">
        <v>136</v>
      </c>
      <c r="HR318" s="1">
        <f t="shared" si="374"/>
        <v>0</v>
      </c>
      <c r="HS318" t="s">
        <v>92</v>
      </c>
      <c r="HT318" s="1">
        <f t="shared" si="375"/>
        <v>0</v>
      </c>
      <c r="HU318" t="s">
        <v>86</v>
      </c>
      <c r="HV318" s="1">
        <f t="shared" si="376"/>
        <v>6</v>
      </c>
      <c r="HW318" t="s">
        <v>164</v>
      </c>
      <c r="HX318" s="1">
        <f t="shared" si="377"/>
        <v>0</v>
      </c>
      <c r="HY318" t="s">
        <v>130</v>
      </c>
      <c r="HZ318" s="1">
        <f t="shared" si="378"/>
        <v>6</v>
      </c>
      <c r="IA318" t="s">
        <v>89</v>
      </c>
      <c r="IB318" s="1">
        <f t="shared" si="379"/>
        <v>5</v>
      </c>
      <c r="IC318" t="s">
        <v>134</v>
      </c>
      <c r="ID318" s="1">
        <f t="shared" si="380"/>
        <v>6</v>
      </c>
      <c r="IE318" t="s">
        <v>135</v>
      </c>
      <c r="IF318" s="1">
        <f t="shared" si="381"/>
        <v>0</v>
      </c>
      <c r="IG318">
        <f t="shared" si="386"/>
        <v>77</v>
      </c>
      <c r="IH318" s="1">
        <f t="shared" si="382"/>
        <v>183</v>
      </c>
    </row>
    <row r="319" spans="1:242" ht="14.65" thickBot="1" x14ac:dyDescent="0.5">
      <c r="A319" s="1">
        <v>316</v>
      </c>
      <c r="B319" s="45">
        <f t="shared" si="317"/>
        <v>141</v>
      </c>
      <c r="C319" s="14" t="s">
        <v>801</v>
      </c>
      <c r="D319" t="s">
        <v>802</v>
      </c>
      <c r="E319" s="15" t="s">
        <v>777</v>
      </c>
      <c r="F319" s="28">
        <f t="shared" si="318"/>
        <v>171</v>
      </c>
      <c r="H319" s="14">
        <v>1</v>
      </c>
      <c r="I319" t="s">
        <v>83</v>
      </c>
      <c r="J319">
        <v>2</v>
      </c>
      <c r="K319" s="40">
        <f t="shared" si="333"/>
        <v>3</v>
      </c>
      <c r="L319">
        <v>1</v>
      </c>
      <c r="M319" t="s">
        <v>83</v>
      </c>
      <c r="N319">
        <v>3</v>
      </c>
      <c r="O319" s="40">
        <f t="shared" si="387"/>
        <v>4</v>
      </c>
      <c r="P319">
        <v>1</v>
      </c>
      <c r="Q319" t="s">
        <v>83</v>
      </c>
      <c r="R319">
        <v>1</v>
      </c>
      <c r="S319" s="40">
        <f t="shared" si="334"/>
        <v>0</v>
      </c>
      <c r="T319">
        <v>3</v>
      </c>
      <c r="U319" t="s">
        <v>83</v>
      </c>
      <c r="V319">
        <v>0</v>
      </c>
      <c r="W319" s="40">
        <f t="shared" si="319"/>
        <v>0</v>
      </c>
      <c r="X319">
        <v>1</v>
      </c>
      <c r="Y319" t="s">
        <v>83</v>
      </c>
      <c r="Z319">
        <v>2</v>
      </c>
      <c r="AA319" s="40">
        <f t="shared" si="320"/>
        <v>6</v>
      </c>
      <c r="AB319">
        <v>2</v>
      </c>
      <c r="AC319" t="s">
        <v>83</v>
      </c>
      <c r="AD319">
        <v>1</v>
      </c>
      <c r="AE319" s="40">
        <f t="shared" si="335"/>
        <v>3</v>
      </c>
      <c r="AF319" s="24">
        <f t="shared" si="336"/>
        <v>16</v>
      </c>
      <c r="AG319" s="14">
        <v>4</v>
      </c>
      <c r="AH319" t="s">
        <v>83</v>
      </c>
      <c r="AI319">
        <v>0</v>
      </c>
      <c r="AJ319" s="40">
        <f t="shared" si="385"/>
        <v>4</v>
      </c>
      <c r="AK319">
        <v>1</v>
      </c>
      <c r="AL319" t="s">
        <v>83</v>
      </c>
      <c r="AM319">
        <v>2</v>
      </c>
      <c r="AN319" s="40">
        <f t="shared" si="337"/>
        <v>0</v>
      </c>
      <c r="AO319">
        <v>2</v>
      </c>
      <c r="AP319" t="s">
        <v>83</v>
      </c>
      <c r="AQ319">
        <v>1</v>
      </c>
      <c r="AR319" s="40">
        <f t="shared" si="316"/>
        <v>0</v>
      </c>
      <c r="AS319">
        <v>2</v>
      </c>
      <c r="AT319" t="s">
        <v>83</v>
      </c>
      <c r="AU319">
        <v>1</v>
      </c>
      <c r="AV319" s="40">
        <f t="shared" si="338"/>
        <v>0</v>
      </c>
      <c r="AW319">
        <v>1</v>
      </c>
      <c r="AX319" t="s">
        <v>83</v>
      </c>
      <c r="AY319">
        <v>0</v>
      </c>
      <c r="AZ319" s="40">
        <f t="shared" si="339"/>
        <v>0</v>
      </c>
      <c r="BA319">
        <v>1</v>
      </c>
      <c r="BB319" t="s">
        <v>83</v>
      </c>
      <c r="BC319">
        <v>2</v>
      </c>
      <c r="BD319" s="40">
        <f t="shared" si="321"/>
        <v>4</v>
      </c>
      <c r="BE319" s="24">
        <f t="shared" si="340"/>
        <v>8</v>
      </c>
      <c r="BF319" s="14">
        <v>3</v>
      </c>
      <c r="BG319" t="s">
        <v>83</v>
      </c>
      <c r="BH319">
        <v>0</v>
      </c>
      <c r="BI319" s="40">
        <f t="shared" si="341"/>
        <v>0</v>
      </c>
      <c r="BJ319">
        <v>1</v>
      </c>
      <c r="BK319" t="s">
        <v>83</v>
      </c>
      <c r="BL319">
        <v>3</v>
      </c>
      <c r="BM319" s="40">
        <f t="shared" si="342"/>
        <v>0</v>
      </c>
      <c r="BN319">
        <v>3</v>
      </c>
      <c r="BO319" t="s">
        <v>83</v>
      </c>
      <c r="BP319">
        <v>0</v>
      </c>
      <c r="BQ319" s="40">
        <f t="shared" si="322"/>
        <v>3</v>
      </c>
      <c r="BR319">
        <v>2</v>
      </c>
      <c r="BS319" t="s">
        <v>83</v>
      </c>
      <c r="BT319">
        <v>1</v>
      </c>
      <c r="BU319" s="40">
        <f t="shared" si="343"/>
        <v>3</v>
      </c>
      <c r="BV319">
        <v>2</v>
      </c>
      <c r="BW319" t="s">
        <v>83</v>
      </c>
      <c r="BX319">
        <v>2</v>
      </c>
      <c r="BY319" s="40">
        <f t="shared" si="344"/>
        <v>0</v>
      </c>
      <c r="BZ319">
        <v>1</v>
      </c>
      <c r="CA319" t="s">
        <v>83</v>
      </c>
      <c r="CB319">
        <v>2</v>
      </c>
      <c r="CC319" s="40">
        <f t="shared" si="345"/>
        <v>6</v>
      </c>
      <c r="CD319" s="24">
        <f t="shared" si="346"/>
        <v>12</v>
      </c>
      <c r="CE319" s="14">
        <v>2</v>
      </c>
      <c r="CF319" t="s">
        <v>83</v>
      </c>
      <c r="CG319">
        <v>0</v>
      </c>
      <c r="CH319" s="40">
        <f t="shared" si="347"/>
        <v>0</v>
      </c>
      <c r="CI319">
        <v>3</v>
      </c>
      <c r="CJ319" t="s">
        <v>83</v>
      </c>
      <c r="CK319">
        <v>1</v>
      </c>
      <c r="CL319" s="40">
        <f t="shared" si="348"/>
        <v>3</v>
      </c>
      <c r="CM319">
        <v>1</v>
      </c>
      <c r="CN319" t="s">
        <v>83</v>
      </c>
      <c r="CO319">
        <v>1</v>
      </c>
      <c r="CP319" s="40">
        <f t="shared" si="349"/>
        <v>0</v>
      </c>
      <c r="CQ319">
        <v>4</v>
      </c>
      <c r="CR319" t="s">
        <v>83</v>
      </c>
      <c r="CS319">
        <v>1</v>
      </c>
      <c r="CT319" s="40">
        <f t="shared" si="350"/>
        <v>3</v>
      </c>
      <c r="CU319">
        <v>1</v>
      </c>
      <c r="CV319" t="s">
        <v>83</v>
      </c>
      <c r="CW319">
        <v>2</v>
      </c>
      <c r="CX319" s="40">
        <f t="shared" si="351"/>
        <v>0</v>
      </c>
      <c r="CY319">
        <v>0</v>
      </c>
      <c r="CZ319" t="s">
        <v>83</v>
      </c>
      <c r="DA319">
        <v>3</v>
      </c>
      <c r="DB319" s="40">
        <f t="shared" si="352"/>
        <v>0</v>
      </c>
      <c r="DC319" s="24">
        <f t="shared" si="353"/>
        <v>6</v>
      </c>
      <c r="DD319" s="14">
        <v>2</v>
      </c>
      <c r="DE319" t="s">
        <v>83</v>
      </c>
      <c r="DF319">
        <v>0</v>
      </c>
      <c r="DG319" s="40">
        <f t="shared" si="383"/>
        <v>0</v>
      </c>
      <c r="DH319">
        <v>3</v>
      </c>
      <c r="DI319" t="s">
        <v>83</v>
      </c>
      <c r="DJ319">
        <v>1</v>
      </c>
      <c r="DK319" s="40">
        <f t="shared" si="323"/>
        <v>3</v>
      </c>
      <c r="DL319">
        <v>1</v>
      </c>
      <c r="DM319" t="s">
        <v>83</v>
      </c>
      <c r="DN319">
        <v>2</v>
      </c>
      <c r="DO319" s="40">
        <f t="shared" si="354"/>
        <v>4</v>
      </c>
      <c r="DP319">
        <v>2</v>
      </c>
      <c r="DQ319" t="s">
        <v>83</v>
      </c>
      <c r="DR319">
        <v>1</v>
      </c>
      <c r="DS319" s="40">
        <f t="shared" si="314"/>
        <v>0</v>
      </c>
      <c r="DT319">
        <v>1</v>
      </c>
      <c r="DU319" t="s">
        <v>83</v>
      </c>
      <c r="DV319">
        <v>2</v>
      </c>
      <c r="DW319" s="40">
        <f t="shared" si="315"/>
        <v>1</v>
      </c>
      <c r="DX319">
        <v>2</v>
      </c>
      <c r="DY319" t="s">
        <v>83</v>
      </c>
      <c r="DZ319">
        <v>1</v>
      </c>
      <c r="EA319" s="39">
        <f t="shared" si="355"/>
        <v>0</v>
      </c>
      <c r="EB319" s="24">
        <f t="shared" si="324"/>
        <v>8</v>
      </c>
      <c r="EC319" s="14">
        <v>1</v>
      </c>
      <c r="ED319" t="s">
        <v>83</v>
      </c>
      <c r="EE319">
        <v>2</v>
      </c>
      <c r="EF319" s="40">
        <f t="shared" si="356"/>
        <v>0</v>
      </c>
      <c r="EG319">
        <v>2</v>
      </c>
      <c r="EH319" t="s">
        <v>83</v>
      </c>
      <c r="EI319">
        <v>0</v>
      </c>
      <c r="EJ319" s="40">
        <f t="shared" si="357"/>
        <v>3</v>
      </c>
      <c r="EK319">
        <v>2</v>
      </c>
      <c r="EL319" t="s">
        <v>83</v>
      </c>
      <c r="EM319">
        <v>1</v>
      </c>
      <c r="EN319" s="40">
        <f t="shared" si="388"/>
        <v>0</v>
      </c>
      <c r="EO319">
        <v>2</v>
      </c>
      <c r="EP319" t="s">
        <v>83</v>
      </c>
      <c r="EQ319">
        <v>1</v>
      </c>
      <c r="ER319" s="40">
        <f t="shared" si="358"/>
        <v>3</v>
      </c>
      <c r="ES319">
        <v>2</v>
      </c>
      <c r="ET319" t="s">
        <v>83</v>
      </c>
      <c r="EU319">
        <v>1</v>
      </c>
      <c r="EV319" s="40">
        <f t="shared" si="359"/>
        <v>0</v>
      </c>
      <c r="EW319">
        <v>0</v>
      </c>
      <c r="EX319" t="s">
        <v>83</v>
      </c>
      <c r="EY319">
        <v>1</v>
      </c>
      <c r="EZ319" s="40">
        <f t="shared" si="360"/>
        <v>4</v>
      </c>
      <c r="FA319" s="24">
        <f t="shared" si="361"/>
        <v>10</v>
      </c>
      <c r="FB319" s="14">
        <v>2</v>
      </c>
      <c r="FC319" t="s">
        <v>83</v>
      </c>
      <c r="FD319">
        <v>0</v>
      </c>
      <c r="FE319" s="40">
        <f t="shared" si="362"/>
        <v>3</v>
      </c>
      <c r="FF319">
        <v>4</v>
      </c>
      <c r="FG319" t="s">
        <v>83</v>
      </c>
      <c r="FH319">
        <v>0</v>
      </c>
      <c r="FI319" s="40">
        <f t="shared" si="363"/>
        <v>3</v>
      </c>
      <c r="FJ319">
        <v>1</v>
      </c>
      <c r="FK319" t="s">
        <v>83</v>
      </c>
      <c r="FL319">
        <v>0</v>
      </c>
      <c r="FM319" s="40">
        <f t="shared" si="364"/>
        <v>0</v>
      </c>
      <c r="FN319">
        <v>2</v>
      </c>
      <c r="FO319" t="s">
        <v>83</v>
      </c>
      <c r="FP319">
        <v>1</v>
      </c>
      <c r="FQ319" s="40">
        <f t="shared" si="325"/>
        <v>4</v>
      </c>
      <c r="FR319">
        <v>0</v>
      </c>
      <c r="FS319" t="s">
        <v>83</v>
      </c>
      <c r="FT319">
        <v>2</v>
      </c>
      <c r="FU319" s="40">
        <f t="shared" si="365"/>
        <v>3</v>
      </c>
      <c r="FV319">
        <v>1</v>
      </c>
      <c r="FW319" t="s">
        <v>83</v>
      </c>
      <c r="FX319">
        <v>3</v>
      </c>
      <c r="FY319" s="40">
        <f t="shared" si="326"/>
        <v>0</v>
      </c>
      <c r="FZ319" s="24">
        <f t="shared" si="327"/>
        <v>13</v>
      </c>
      <c r="GA319" s="14">
        <v>0</v>
      </c>
      <c r="GB319" t="s">
        <v>83</v>
      </c>
      <c r="GC319">
        <v>1</v>
      </c>
      <c r="GD319" s="40">
        <f t="shared" si="366"/>
        <v>0</v>
      </c>
      <c r="GE319">
        <v>2</v>
      </c>
      <c r="GF319" t="s">
        <v>83</v>
      </c>
      <c r="GG319">
        <v>0</v>
      </c>
      <c r="GH319" s="40">
        <f t="shared" si="390"/>
        <v>3</v>
      </c>
      <c r="GI319">
        <v>1</v>
      </c>
      <c r="GJ319" t="s">
        <v>83</v>
      </c>
      <c r="GK319">
        <v>2</v>
      </c>
      <c r="GL319" s="40">
        <f t="shared" si="367"/>
        <v>4</v>
      </c>
      <c r="GM319">
        <v>2</v>
      </c>
      <c r="GN319" t="s">
        <v>83</v>
      </c>
      <c r="GO319">
        <v>0</v>
      </c>
      <c r="GP319" s="40">
        <f t="shared" si="368"/>
        <v>6</v>
      </c>
      <c r="GQ319">
        <v>0</v>
      </c>
      <c r="GR319" t="s">
        <v>83</v>
      </c>
      <c r="GS319">
        <v>1</v>
      </c>
      <c r="GT319" s="40">
        <f t="shared" si="328"/>
        <v>3</v>
      </c>
      <c r="GU319">
        <v>0</v>
      </c>
      <c r="GV319" t="s">
        <v>83</v>
      </c>
      <c r="GW319">
        <v>2</v>
      </c>
      <c r="GX319" s="40">
        <f t="shared" si="369"/>
        <v>0</v>
      </c>
      <c r="GY319" s="24">
        <f t="shared" si="370"/>
        <v>16</v>
      </c>
      <c r="GZ319" s="28">
        <f t="shared" si="329"/>
        <v>89</v>
      </c>
      <c r="HA319" t="s">
        <v>84</v>
      </c>
      <c r="HB319">
        <f t="shared" si="330"/>
        <v>9</v>
      </c>
      <c r="HC319" t="s">
        <v>85</v>
      </c>
      <c r="HD319">
        <f t="shared" si="384"/>
        <v>9</v>
      </c>
      <c r="HE319" t="s">
        <v>93</v>
      </c>
      <c r="HF319">
        <f t="shared" si="331"/>
        <v>9</v>
      </c>
      <c r="HG319" t="s">
        <v>94</v>
      </c>
      <c r="HH319">
        <f t="shared" si="389"/>
        <v>9</v>
      </c>
      <c r="HI319" t="s">
        <v>130</v>
      </c>
      <c r="HJ319">
        <f t="shared" si="371"/>
        <v>5</v>
      </c>
      <c r="HK319" t="s">
        <v>95</v>
      </c>
      <c r="HL319">
        <f t="shared" si="372"/>
        <v>5</v>
      </c>
      <c r="HM319" t="s">
        <v>90</v>
      </c>
      <c r="HN319">
        <f t="shared" si="332"/>
        <v>9</v>
      </c>
      <c r="HO319" t="s">
        <v>96</v>
      </c>
      <c r="HP319">
        <f t="shared" si="373"/>
        <v>9</v>
      </c>
      <c r="HQ319" t="s">
        <v>140</v>
      </c>
      <c r="HR319" s="1">
        <f t="shared" si="374"/>
        <v>0</v>
      </c>
      <c r="HS319" t="s">
        <v>92</v>
      </c>
      <c r="HT319" s="1">
        <f t="shared" si="375"/>
        <v>0</v>
      </c>
      <c r="HU319" t="s">
        <v>86</v>
      </c>
      <c r="HV319" s="1">
        <f t="shared" si="376"/>
        <v>6</v>
      </c>
      <c r="HW319" t="s">
        <v>129</v>
      </c>
      <c r="HX319" s="1">
        <f t="shared" si="377"/>
        <v>0</v>
      </c>
      <c r="HY319" t="s">
        <v>141</v>
      </c>
      <c r="HZ319" s="1">
        <f t="shared" si="378"/>
        <v>0</v>
      </c>
      <c r="IA319" t="s">
        <v>131</v>
      </c>
      <c r="IB319" s="1">
        <f t="shared" si="379"/>
        <v>0</v>
      </c>
      <c r="IC319" t="s">
        <v>134</v>
      </c>
      <c r="ID319" s="1">
        <f t="shared" si="380"/>
        <v>6</v>
      </c>
      <c r="IE319" t="s">
        <v>91</v>
      </c>
      <c r="IF319" s="1">
        <f t="shared" si="381"/>
        <v>6</v>
      </c>
      <c r="IG319">
        <f t="shared" si="386"/>
        <v>82</v>
      </c>
      <c r="IH319" s="1">
        <f t="shared" si="382"/>
        <v>171</v>
      </c>
    </row>
    <row r="320" spans="1:242" ht="14.65" thickBot="1" x14ac:dyDescent="0.5">
      <c r="A320" s="1">
        <v>317</v>
      </c>
      <c r="B320" s="45">
        <f t="shared" si="317"/>
        <v>625</v>
      </c>
      <c r="C320" s="14" t="s">
        <v>803</v>
      </c>
      <c r="D320" t="s">
        <v>804</v>
      </c>
      <c r="E320" s="15" t="s">
        <v>777</v>
      </c>
      <c r="F320" s="28">
        <f t="shared" si="318"/>
        <v>131</v>
      </c>
      <c r="H320" s="14">
        <v>2</v>
      </c>
      <c r="I320" t="s">
        <v>83</v>
      </c>
      <c r="J320">
        <v>1</v>
      </c>
      <c r="K320" s="40">
        <f t="shared" si="333"/>
        <v>0</v>
      </c>
      <c r="L320">
        <v>3</v>
      </c>
      <c r="M320" t="s">
        <v>83</v>
      </c>
      <c r="N320">
        <v>2</v>
      </c>
      <c r="O320" s="40">
        <f t="shared" si="387"/>
        <v>0</v>
      </c>
      <c r="P320">
        <v>0</v>
      </c>
      <c r="Q320" t="s">
        <v>83</v>
      </c>
      <c r="R320">
        <v>0</v>
      </c>
      <c r="S320" s="40">
        <f t="shared" si="334"/>
        <v>0</v>
      </c>
      <c r="T320">
        <v>4</v>
      </c>
      <c r="U320" t="s">
        <v>83</v>
      </c>
      <c r="V320">
        <v>2</v>
      </c>
      <c r="W320" s="40">
        <f t="shared" si="319"/>
        <v>0</v>
      </c>
      <c r="X320">
        <v>9</v>
      </c>
      <c r="Y320" t="s">
        <v>83</v>
      </c>
      <c r="Z320">
        <v>0</v>
      </c>
      <c r="AA320" s="40">
        <f t="shared" si="320"/>
        <v>0</v>
      </c>
      <c r="AB320">
        <v>1</v>
      </c>
      <c r="AC320" t="s">
        <v>83</v>
      </c>
      <c r="AD320">
        <v>2</v>
      </c>
      <c r="AE320" s="40">
        <f t="shared" si="335"/>
        <v>0</v>
      </c>
      <c r="AF320" s="24">
        <f t="shared" si="336"/>
        <v>0</v>
      </c>
      <c r="AG320" s="14">
        <v>3</v>
      </c>
      <c r="AH320" t="s">
        <v>83</v>
      </c>
      <c r="AI320">
        <v>2</v>
      </c>
      <c r="AJ320" s="40">
        <f t="shared" si="385"/>
        <v>3</v>
      </c>
      <c r="AK320">
        <v>2</v>
      </c>
      <c r="AL320" t="s">
        <v>83</v>
      </c>
      <c r="AM320">
        <v>2</v>
      </c>
      <c r="AN320" s="40">
        <f t="shared" si="337"/>
        <v>4</v>
      </c>
      <c r="AO320">
        <v>3</v>
      </c>
      <c r="AP320" t="s">
        <v>83</v>
      </c>
      <c r="AQ320">
        <v>3</v>
      </c>
      <c r="AR320" s="40">
        <f t="shared" si="316"/>
        <v>0</v>
      </c>
      <c r="AS320">
        <v>3</v>
      </c>
      <c r="AT320" t="s">
        <v>83</v>
      </c>
      <c r="AU320">
        <v>1</v>
      </c>
      <c r="AV320" s="40">
        <f t="shared" si="338"/>
        <v>0</v>
      </c>
      <c r="AW320">
        <v>1</v>
      </c>
      <c r="AX320" t="s">
        <v>83</v>
      </c>
      <c r="AY320">
        <v>0</v>
      </c>
      <c r="AZ320" s="40">
        <f t="shared" si="339"/>
        <v>0</v>
      </c>
      <c r="BA320">
        <v>1</v>
      </c>
      <c r="BB320" t="s">
        <v>83</v>
      </c>
      <c r="BC320">
        <v>2</v>
      </c>
      <c r="BD320" s="40">
        <f t="shared" si="321"/>
        <v>4</v>
      </c>
      <c r="BE320" s="24">
        <f t="shared" si="340"/>
        <v>11</v>
      </c>
      <c r="BF320" s="14">
        <v>2</v>
      </c>
      <c r="BG320" t="s">
        <v>83</v>
      </c>
      <c r="BH320">
        <v>2</v>
      </c>
      <c r="BI320" s="40">
        <f t="shared" si="341"/>
        <v>0</v>
      </c>
      <c r="BJ320">
        <v>2</v>
      </c>
      <c r="BK320" t="s">
        <v>83</v>
      </c>
      <c r="BL320">
        <v>3</v>
      </c>
      <c r="BM320" s="40">
        <f t="shared" si="342"/>
        <v>0</v>
      </c>
      <c r="BN320">
        <v>4</v>
      </c>
      <c r="BO320" t="s">
        <v>83</v>
      </c>
      <c r="BP320">
        <v>5</v>
      </c>
      <c r="BQ320" s="40">
        <f t="shared" si="322"/>
        <v>0</v>
      </c>
      <c r="BR320">
        <v>2</v>
      </c>
      <c r="BS320" t="s">
        <v>83</v>
      </c>
      <c r="BT320">
        <v>4</v>
      </c>
      <c r="BU320" s="40">
        <f t="shared" si="343"/>
        <v>0</v>
      </c>
      <c r="BV320">
        <v>3</v>
      </c>
      <c r="BW320" t="s">
        <v>83</v>
      </c>
      <c r="BX320">
        <v>4</v>
      </c>
      <c r="BY320" s="40">
        <f t="shared" si="344"/>
        <v>3</v>
      </c>
      <c r="BZ320">
        <v>3</v>
      </c>
      <c r="CA320" t="s">
        <v>83</v>
      </c>
      <c r="CB320">
        <v>0</v>
      </c>
      <c r="CC320" s="40">
        <f t="shared" si="345"/>
        <v>0</v>
      </c>
      <c r="CD320" s="24">
        <f t="shared" si="346"/>
        <v>3</v>
      </c>
      <c r="CE320" s="14">
        <v>0</v>
      </c>
      <c r="CF320" t="s">
        <v>83</v>
      </c>
      <c r="CG320">
        <v>1</v>
      </c>
      <c r="CH320" s="40">
        <f t="shared" si="347"/>
        <v>0</v>
      </c>
      <c r="CI320">
        <v>4</v>
      </c>
      <c r="CJ320" t="s">
        <v>83</v>
      </c>
      <c r="CK320">
        <v>2</v>
      </c>
      <c r="CL320" s="40">
        <f t="shared" si="348"/>
        <v>3</v>
      </c>
      <c r="CM320">
        <v>3</v>
      </c>
      <c r="CN320" t="s">
        <v>83</v>
      </c>
      <c r="CO320">
        <v>2</v>
      </c>
      <c r="CP320" s="40">
        <f t="shared" si="349"/>
        <v>0</v>
      </c>
      <c r="CQ320">
        <v>1</v>
      </c>
      <c r="CR320" t="s">
        <v>83</v>
      </c>
      <c r="CS320">
        <v>0</v>
      </c>
      <c r="CT320" s="40">
        <f t="shared" si="350"/>
        <v>4</v>
      </c>
      <c r="CU320">
        <v>1</v>
      </c>
      <c r="CV320" t="s">
        <v>83</v>
      </c>
      <c r="CW320">
        <v>2</v>
      </c>
      <c r="CX320" s="40">
        <f t="shared" si="351"/>
        <v>0</v>
      </c>
      <c r="CY320">
        <v>3</v>
      </c>
      <c r="CZ320" t="s">
        <v>83</v>
      </c>
      <c r="DA320">
        <v>4</v>
      </c>
      <c r="DB320" s="40">
        <f t="shared" si="352"/>
        <v>0</v>
      </c>
      <c r="DC320" s="24">
        <f t="shared" si="353"/>
        <v>7</v>
      </c>
      <c r="DD320" s="14">
        <v>2</v>
      </c>
      <c r="DE320" t="s">
        <v>83</v>
      </c>
      <c r="DF320">
        <v>0</v>
      </c>
      <c r="DG320" s="40">
        <f t="shared" si="383"/>
        <v>0</v>
      </c>
      <c r="DH320">
        <v>3</v>
      </c>
      <c r="DI320" t="s">
        <v>83</v>
      </c>
      <c r="DJ320">
        <v>1</v>
      </c>
      <c r="DK320" s="40">
        <f t="shared" si="323"/>
        <v>3</v>
      </c>
      <c r="DL320">
        <v>1</v>
      </c>
      <c r="DM320" t="s">
        <v>83</v>
      </c>
      <c r="DN320">
        <v>2</v>
      </c>
      <c r="DO320" s="40">
        <f t="shared" si="354"/>
        <v>4</v>
      </c>
      <c r="DP320">
        <v>2</v>
      </c>
      <c r="DQ320" t="s">
        <v>83</v>
      </c>
      <c r="DR320">
        <v>3</v>
      </c>
      <c r="DS320" s="40">
        <f t="shared" si="314"/>
        <v>0</v>
      </c>
      <c r="DT320">
        <v>0</v>
      </c>
      <c r="DU320" t="s">
        <v>83</v>
      </c>
      <c r="DV320">
        <v>4</v>
      </c>
      <c r="DW320" s="40">
        <f t="shared" si="315"/>
        <v>1</v>
      </c>
      <c r="DX320">
        <v>2</v>
      </c>
      <c r="DY320" t="s">
        <v>83</v>
      </c>
      <c r="DZ320">
        <v>3</v>
      </c>
      <c r="EA320" s="39">
        <f t="shared" si="355"/>
        <v>3</v>
      </c>
      <c r="EB320" s="24">
        <f t="shared" si="324"/>
        <v>11</v>
      </c>
      <c r="EC320" s="14">
        <v>3</v>
      </c>
      <c r="ED320" t="s">
        <v>83</v>
      </c>
      <c r="EE320">
        <v>4</v>
      </c>
      <c r="EF320" s="40">
        <f t="shared" si="356"/>
        <v>0</v>
      </c>
      <c r="EG320">
        <v>1</v>
      </c>
      <c r="EH320" t="s">
        <v>83</v>
      </c>
      <c r="EI320">
        <v>0</v>
      </c>
      <c r="EJ320" s="40">
        <f t="shared" si="357"/>
        <v>6</v>
      </c>
      <c r="EK320">
        <v>3</v>
      </c>
      <c r="EL320" t="s">
        <v>83</v>
      </c>
      <c r="EM320">
        <v>2</v>
      </c>
      <c r="EN320" s="40">
        <f t="shared" si="388"/>
        <v>0</v>
      </c>
      <c r="EO320">
        <v>3</v>
      </c>
      <c r="EP320" t="s">
        <v>83</v>
      </c>
      <c r="EQ320">
        <v>0</v>
      </c>
      <c r="ER320" s="40">
        <f t="shared" si="358"/>
        <v>4</v>
      </c>
      <c r="ES320">
        <v>2</v>
      </c>
      <c r="ET320" t="s">
        <v>83</v>
      </c>
      <c r="EU320">
        <v>3</v>
      </c>
      <c r="EV320" s="40">
        <f t="shared" si="359"/>
        <v>0</v>
      </c>
      <c r="EW320">
        <v>2</v>
      </c>
      <c r="EX320" t="s">
        <v>83</v>
      </c>
      <c r="EY320">
        <v>3</v>
      </c>
      <c r="EZ320" s="40">
        <f t="shared" si="360"/>
        <v>4</v>
      </c>
      <c r="FA320" s="24">
        <f t="shared" si="361"/>
        <v>14</v>
      </c>
      <c r="FB320" s="14">
        <v>1</v>
      </c>
      <c r="FC320" t="s">
        <v>83</v>
      </c>
      <c r="FD320">
        <v>1</v>
      </c>
      <c r="FE320" s="40">
        <f t="shared" si="362"/>
        <v>0</v>
      </c>
      <c r="FF320">
        <v>2</v>
      </c>
      <c r="FG320" t="s">
        <v>83</v>
      </c>
      <c r="FH320">
        <v>2</v>
      </c>
      <c r="FI320" s="40">
        <f t="shared" si="363"/>
        <v>0</v>
      </c>
      <c r="FJ320">
        <v>1</v>
      </c>
      <c r="FK320" t="s">
        <v>83</v>
      </c>
      <c r="FL320">
        <v>1</v>
      </c>
      <c r="FM320" s="40">
        <f t="shared" si="364"/>
        <v>3</v>
      </c>
      <c r="FN320">
        <v>4</v>
      </c>
      <c r="FO320" t="s">
        <v>83</v>
      </c>
      <c r="FP320">
        <v>3</v>
      </c>
      <c r="FQ320" s="40">
        <f t="shared" si="325"/>
        <v>4</v>
      </c>
      <c r="FR320">
        <v>2</v>
      </c>
      <c r="FS320" t="s">
        <v>83</v>
      </c>
      <c r="FT320">
        <v>3</v>
      </c>
      <c r="FU320" s="40">
        <f t="shared" si="365"/>
        <v>6</v>
      </c>
      <c r="FV320">
        <v>1</v>
      </c>
      <c r="FW320" t="s">
        <v>83</v>
      </c>
      <c r="FX320">
        <v>3</v>
      </c>
      <c r="FY320" s="40">
        <f t="shared" si="326"/>
        <v>0</v>
      </c>
      <c r="FZ320" s="24">
        <f t="shared" si="327"/>
        <v>13</v>
      </c>
      <c r="GA320" s="14">
        <v>2</v>
      </c>
      <c r="GB320" t="s">
        <v>83</v>
      </c>
      <c r="GC320">
        <v>1</v>
      </c>
      <c r="GD320" s="40">
        <f t="shared" si="366"/>
        <v>0</v>
      </c>
      <c r="GE320">
        <v>2</v>
      </c>
      <c r="GF320" t="s">
        <v>83</v>
      </c>
      <c r="GG320">
        <v>0</v>
      </c>
      <c r="GH320" s="40">
        <f t="shared" si="390"/>
        <v>3</v>
      </c>
      <c r="GI320">
        <v>3</v>
      </c>
      <c r="GJ320" t="s">
        <v>83</v>
      </c>
      <c r="GK320">
        <v>3</v>
      </c>
      <c r="GL320" s="40">
        <f t="shared" si="367"/>
        <v>0</v>
      </c>
      <c r="GM320">
        <v>1</v>
      </c>
      <c r="GN320" t="s">
        <v>83</v>
      </c>
      <c r="GO320">
        <v>0</v>
      </c>
      <c r="GP320" s="40">
        <f t="shared" si="368"/>
        <v>3</v>
      </c>
      <c r="GQ320">
        <v>2</v>
      </c>
      <c r="GR320" t="s">
        <v>83</v>
      </c>
      <c r="GS320">
        <v>1</v>
      </c>
      <c r="GT320" s="40">
        <f t="shared" si="328"/>
        <v>0</v>
      </c>
      <c r="GU320">
        <v>1</v>
      </c>
      <c r="GV320" t="s">
        <v>83</v>
      </c>
      <c r="GW320">
        <v>1</v>
      </c>
      <c r="GX320" s="40">
        <f t="shared" si="369"/>
        <v>0</v>
      </c>
      <c r="GY320" s="24">
        <f t="shared" si="370"/>
        <v>6</v>
      </c>
      <c r="GZ320" s="28">
        <f t="shared" si="329"/>
        <v>65</v>
      </c>
      <c r="HA320" t="s">
        <v>84</v>
      </c>
      <c r="HB320">
        <f t="shared" si="330"/>
        <v>9</v>
      </c>
      <c r="HC320" t="s">
        <v>85</v>
      </c>
      <c r="HD320">
        <f t="shared" si="384"/>
        <v>9</v>
      </c>
      <c r="HE320" t="s">
        <v>133</v>
      </c>
      <c r="HF320">
        <f t="shared" si="331"/>
        <v>0</v>
      </c>
      <c r="HG320" t="s">
        <v>94</v>
      </c>
      <c r="HH320">
        <f t="shared" si="389"/>
        <v>9</v>
      </c>
      <c r="HI320" t="s">
        <v>130</v>
      </c>
      <c r="HJ320">
        <f t="shared" si="371"/>
        <v>5</v>
      </c>
      <c r="HK320" t="s">
        <v>95</v>
      </c>
      <c r="HL320">
        <f t="shared" si="372"/>
        <v>5</v>
      </c>
      <c r="HM320" t="s">
        <v>90</v>
      </c>
      <c r="HN320">
        <f t="shared" si="332"/>
        <v>9</v>
      </c>
      <c r="HO320" t="s">
        <v>96</v>
      </c>
      <c r="HP320">
        <f t="shared" si="373"/>
        <v>9</v>
      </c>
      <c r="HQ320" t="s">
        <v>132</v>
      </c>
      <c r="HR320" s="1">
        <f t="shared" si="374"/>
        <v>6</v>
      </c>
      <c r="HS320" t="s">
        <v>92</v>
      </c>
      <c r="HT320" s="1">
        <f t="shared" si="375"/>
        <v>0</v>
      </c>
      <c r="HU320" t="s">
        <v>93</v>
      </c>
      <c r="HV320" s="1">
        <f t="shared" si="376"/>
        <v>5</v>
      </c>
      <c r="HW320" t="s">
        <v>129</v>
      </c>
      <c r="HX320" s="1">
        <f t="shared" si="377"/>
        <v>0</v>
      </c>
      <c r="HY320" t="s">
        <v>88</v>
      </c>
      <c r="HZ320" s="1">
        <f t="shared" si="378"/>
        <v>0</v>
      </c>
      <c r="IA320" t="s">
        <v>131</v>
      </c>
      <c r="IB320" s="1">
        <f t="shared" si="379"/>
        <v>0</v>
      </c>
      <c r="IC320" t="s">
        <v>150</v>
      </c>
      <c r="ID320" s="1">
        <f t="shared" si="380"/>
        <v>0</v>
      </c>
      <c r="IE320" t="s">
        <v>135</v>
      </c>
      <c r="IF320" s="1">
        <f t="shared" si="381"/>
        <v>0</v>
      </c>
      <c r="IG320">
        <f t="shared" si="386"/>
        <v>66</v>
      </c>
      <c r="IH320" s="1">
        <f t="shared" si="382"/>
        <v>131</v>
      </c>
    </row>
    <row r="321" spans="1:242" ht="14.65" thickBot="1" x14ac:dyDescent="0.5">
      <c r="A321" s="1">
        <v>318</v>
      </c>
      <c r="B321" s="45">
        <f t="shared" si="317"/>
        <v>516</v>
      </c>
      <c r="C321" s="14" t="s">
        <v>805</v>
      </c>
      <c r="D321" t="s">
        <v>806</v>
      </c>
      <c r="E321" s="15" t="s">
        <v>777</v>
      </c>
      <c r="F321" s="28">
        <f t="shared" si="318"/>
        <v>142</v>
      </c>
      <c r="H321" s="14">
        <v>0</v>
      </c>
      <c r="I321" t="s">
        <v>83</v>
      </c>
      <c r="J321">
        <v>2</v>
      </c>
      <c r="K321" s="40">
        <f t="shared" si="333"/>
        <v>6</v>
      </c>
      <c r="L321">
        <v>2</v>
      </c>
      <c r="M321" t="s">
        <v>83</v>
      </c>
      <c r="N321">
        <v>4</v>
      </c>
      <c r="O321" s="40">
        <f t="shared" si="387"/>
        <v>4</v>
      </c>
      <c r="P321">
        <v>1</v>
      </c>
      <c r="Q321" t="s">
        <v>83</v>
      </c>
      <c r="R321">
        <v>1</v>
      </c>
      <c r="S321" s="40">
        <f t="shared" si="334"/>
        <v>0</v>
      </c>
      <c r="T321">
        <v>5</v>
      </c>
      <c r="U321" t="s">
        <v>83</v>
      </c>
      <c r="V321">
        <v>1</v>
      </c>
      <c r="W321" s="40">
        <f t="shared" si="319"/>
        <v>0</v>
      </c>
      <c r="X321">
        <v>2</v>
      </c>
      <c r="Y321" t="s">
        <v>83</v>
      </c>
      <c r="Z321">
        <v>2</v>
      </c>
      <c r="AA321" s="40">
        <f t="shared" si="320"/>
        <v>0</v>
      </c>
      <c r="AB321">
        <v>6</v>
      </c>
      <c r="AC321" t="s">
        <v>83</v>
      </c>
      <c r="AD321">
        <v>0</v>
      </c>
      <c r="AE321" s="40">
        <f t="shared" si="335"/>
        <v>3</v>
      </c>
      <c r="AF321" s="24">
        <f t="shared" si="336"/>
        <v>13</v>
      </c>
      <c r="AG321" s="14">
        <v>3</v>
      </c>
      <c r="AH321" t="s">
        <v>83</v>
      </c>
      <c r="AI321">
        <v>2</v>
      </c>
      <c r="AJ321" s="40">
        <f t="shared" si="385"/>
        <v>3</v>
      </c>
      <c r="AK321">
        <v>3</v>
      </c>
      <c r="AL321" t="s">
        <v>83</v>
      </c>
      <c r="AM321">
        <v>0</v>
      </c>
      <c r="AN321" s="40">
        <f t="shared" si="337"/>
        <v>0</v>
      </c>
      <c r="AO321">
        <v>1</v>
      </c>
      <c r="AP321" t="s">
        <v>83</v>
      </c>
      <c r="AQ321">
        <v>1</v>
      </c>
      <c r="AR321" s="40">
        <f t="shared" si="316"/>
        <v>0</v>
      </c>
      <c r="AS321">
        <v>4</v>
      </c>
      <c r="AT321" t="s">
        <v>83</v>
      </c>
      <c r="AU321">
        <v>1</v>
      </c>
      <c r="AV321" s="40">
        <f t="shared" si="338"/>
        <v>0</v>
      </c>
      <c r="AW321">
        <v>1</v>
      </c>
      <c r="AX321" t="s">
        <v>83</v>
      </c>
      <c r="AY321">
        <v>3</v>
      </c>
      <c r="AZ321" s="40">
        <f t="shared" si="339"/>
        <v>3</v>
      </c>
      <c r="BA321">
        <v>2</v>
      </c>
      <c r="BB321" t="s">
        <v>83</v>
      </c>
      <c r="BC321">
        <v>2</v>
      </c>
      <c r="BD321" s="40">
        <f t="shared" si="321"/>
        <v>0</v>
      </c>
      <c r="BE321" s="24">
        <f t="shared" si="340"/>
        <v>6</v>
      </c>
      <c r="BF321" s="14">
        <v>2</v>
      </c>
      <c r="BG321" t="s">
        <v>83</v>
      </c>
      <c r="BH321">
        <v>2</v>
      </c>
      <c r="BI321" s="40">
        <f t="shared" si="341"/>
        <v>0</v>
      </c>
      <c r="BJ321">
        <v>3</v>
      </c>
      <c r="BK321" t="s">
        <v>83</v>
      </c>
      <c r="BL321">
        <v>2</v>
      </c>
      <c r="BM321" s="40">
        <f t="shared" si="342"/>
        <v>0</v>
      </c>
      <c r="BN321">
        <v>3</v>
      </c>
      <c r="BO321" t="s">
        <v>83</v>
      </c>
      <c r="BP321">
        <v>1</v>
      </c>
      <c r="BQ321" s="40">
        <f t="shared" si="322"/>
        <v>4</v>
      </c>
      <c r="BR321">
        <v>4</v>
      </c>
      <c r="BS321" t="s">
        <v>83</v>
      </c>
      <c r="BT321">
        <v>0</v>
      </c>
      <c r="BU321" s="40">
        <f t="shared" si="343"/>
        <v>3</v>
      </c>
      <c r="BV321">
        <v>2</v>
      </c>
      <c r="BW321" t="s">
        <v>83</v>
      </c>
      <c r="BX321">
        <v>2</v>
      </c>
      <c r="BY321" s="40">
        <f t="shared" si="344"/>
        <v>0</v>
      </c>
      <c r="BZ321">
        <v>1</v>
      </c>
      <c r="CA321" t="s">
        <v>83</v>
      </c>
      <c r="CB321">
        <v>2</v>
      </c>
      <c r="CC321" s="40">
        <f t="shared" si="345"/>
        <v>6</v>
      </c>
      <c r="CD321" s="24">
        <f t="shared" si="346"/>
        <v>13</v>
      </c>
      <c r="CE321" s="14">
        <v>4</v>
      </c>
      <c r="CF321" t="s">
        <v>83</v>
      </c>
      <c r="CG321">
        <v>0</v>
      </c>
      <c r="CH321" s="40">
        <f t="shared" si="347"/>
        <v>0</v>
      </c>
      <c r="CI321">
        <v>2</v>
      </c>
      <c r="CJ321" t="s">
        <v>83</v>
      </c>
      <c r="CK321">
        <v>2</v>
      </c>
      <c r="CL321" s="40">
        <f t="shared" si="348"/>
        <v>0</v>
      </c>
      <c r="CM321">
        <v>1</v>
      </c>
      <c r="CN321" t="s">
        <v>83</v>
      </c>
      <c r="CO321">
        <v>3</v>
      </c>
      <c r="CP321" s="40">
        <f t="shared" si="349"/>
        <v>3</v>
      </c>
      <c r="CQ321">
        <v>2</v>
      </c>
      <c r="CR321" t="s">
        <v>83</v>
      </c>
      <c r="CS321">
        <v>1</v>
      </c>
      <c r="CT321" s="40">
        <f t="shared" si="350"/>
        <v>6</v>
      </c>
      <c r="CU321">
        <v>1</v>
      </c>
      <c r="CV321" t="s">
        <v>83</v>
      </c>
      <c r="CW321">
        <v>1</v>
      </c>
      <c r="CX321" s="40">
        <f t="shared" si="351"/>
        <v>0</v>
      </c>
      <c r="CY321">
        <v>1</v>
      </c>
      <c r="CZ321" t="s">
        <v>83</v>
      </c>
      <c r="DA321">
        <v>4</v>
      </c>
      <c r="DB321" s="40">
        <f t="shared" si="352"/>
        <v>0</v>
      </c>
      <c r="DC321" s="24">
        <f t="shared" si="353"/>
        <v>9</v>
      </c>
      <c r="DD321" s="14">
        <v>9</v>
      </c>
      <c r="DE321" t="s">
        <v>83</v>
      </c>
      <c r="DF321">
        <v>1</v>
      </c>
      <c r="DG321" s="40">
        <f t="shared" si="383"/>
        <v>0</v>
      </c>
      <c r="DH321">
        <v>2</v>
      </c>
      <c r="DI321" t="s">
        <v>83</v>
      </c>
      <c r="DJ321">
        <v>0</v>
      </c>
      <c r="DK321" s="40">
        <f t="shared" si="323"/>
        <v>3</v>
      </c>
      <c r="DL321">
        <v>3</v>
      </c>
      <c r="DM321" t="s">
        <v>83</v>
      </c>
      <c r="DN321">
        <v>3</v>
      </c>
      <c r="DO321" s="40">
        <f t="shared" si="354"/>
        <v>0</v>
      </c>
      <c r="DP321">
        <v>0</v>
      </c>
      <c r="DQ321" t="s">
        <v>83</v>
      </c>
      <c r="DR321">
        <v>1</v>
      </c>
      <c r="DS321" s="40">
        <f t="shared" ref="DS321:DS384" si="391">IF(AND(DP321=1,DR321=1),6,IF(AND(DP321=DR321,OR(DP321=0,DP321=2)),4,IF(DP321=DR321,3,0)))</f>
        <v>0</v>
      </c>
      <c r="DT321">
        <v>1</v>
      </c>
      <c r="DU321" t="s">
        <v>83</v>
      </c>
      <c r="DV321">
        <v>4</v>
      </c>
      <c r="DW321" s="40">
        <f t="shared" ref="DW321:DW384" si="392">IF(AND(DT321=2,DV321=1),6,IF(DT321-DV321=1,4,IF(DT321&gt;DV321,3,1)))</f>
        <v>1</v>
      </c>
      <c r="DX321">
        <v>0</v>
      </c>
      <c r="DY321" t="s">
        <v>83</v>
      </c>
      <c r="DZ321">
        <v>3</v>
      </c>
      <c r="EA321" s="39">
        <f t="shared" si="355"/>
        <v>3</v>
      </c>
      <c r="EB321" s="24">
        <f t="shared" si="324"/>
        <v>7</v>
      </c>
      <c r="EC321" s="14">
        <v>1</v>
      </c>
      <c r="ED321" t="s">
        <v>83</v>
      </c>
      <c r="EE321">
        <v>3</v>
      </c>
      <c r="EF321" s="40">
        <f t="shared" si="356"/>
        <v>0</v>
      </c>
      <c r="EG321">
        <v>2</v>
      </c>
      <c r="EH321" t="s">
        <v>83</v>
      </c>
      <c r="EI321">
        <v>1</v>
      </c>
      <c r="EJ321" s="40">
        <f t="shared" si="357"/>
        <v>4</v>
      </c>
      <c r="EK321">
        <v>2</v>
      </c>
      <c r="EL321" t="s">
        <v>83</v>
      </c>
      <c r="EM321">
        <v>0</v>
      </c>
      <c r="EN321" s="40">
        <f t="shared" si="388"/>
        <v>0</v>
      </c>
      <c r="EO321">
        <v>2</v>
      </c>
      <c r="EP321" t="s">
        <v>83</v>
      </c>
      <c r="EQ321">
        <v>2</v>
      </c>
      <c r="ER321" s="40">
        <f t="shared" si="358"/>
        <v>0</v>
      </c>
      <c r="ES321">
        <v>3</v>
      </c>
      <c r="ET321" t="s">
        <v>83</v>
      </c>
      <c r="EU321">
        <v>4</v>
      </c>
      <c r="EV321" s="40">
        <f t="shared" si="359"/>
        <v>0</v>
      </c>
      <c r="EW321">
        <v>3</v>
      </c>
      <c r="EX321" t="s">
        <v>83</v>
      </c>
      <c r="EY321">
        <v>0</v>
      </c>
      <c r="EZ321" s="40">
        <f t="shared" si="360"/>
        <v>3</v>
      </c>
      <c r="FA321" s="24">
        <f t="shared" si="361"/>
        <v>7</v>
      </c>
      <c r="FB321" s="14">
        <v>3</v>
      </c>
      <c r="FC321" t="s">
        <v>83</v>
      </c>
      <c r="FD321">
        <v>0</v>
      </c>
      <c r="FE321" s="40">
        <f t="shared" si="362"/>
        <v>3</v>
      </c>
      <c r="FF321">
        <v>4</v>
      </c>
      <c r="FG321" t="s">
        <v>83</v>
      </c>
      <c r="FH321">
        <v>0</v>
      </c>
      <c r="FI321" s="40">
        <f t="shared" si="363"/>
        <v>3</v>
      </c>
      <c r="FJ321">
        <v>1</v>
      </c>
      <c r="FK321" t="s">
        <v>83</v>
      </c>
      <c r="FL321">
        <v>1</v>
      </c>
      <c r="FM321" s="40">
        <f t="shared" si="364"/>
        <v>3</v>
      </c>
      <c r="FN321">
        <v>1</v>
      </c>
      <c r="FO321" t="s">
        <v>83</v>
      </c>
      <c r="FP321">
        <v>2</v>
      </c>
      <c r="FQ321" s="40">
        <f t="shared" si="325"/>
        <v>0</v>
      </c>
      <c r="FR321">
        <v>1</v>
      </c>
      <c r="FS321" t="s">
        <v>83</v>
      </c>
      <c r="FT321">
        <v>3</v>
      </c>
      <c r="FU321" s="40">
        <f t="shared" si="365"/>
        <v>3</v>
      </c>
      <c r="FV321">
        <v>1</v>
      </c>
      <c r="FW321" t="s">
        <v>83</v>
      </c>
      <c r="FX321">
        <v>3</v>
      </c>
      <c r="FY321" s="40">
        <f t="shared" si="326"/>
        <v>0</v>
      </c>
      <c r="FZ321" s="24">
        <f t="shared" si="327"/>
        <v>12</v>
      </c>
      <c r="GA321" s="14">
        <v>4</v>
      </c>
      <c r="GB321" t="s">
        <v>83</v>
      </c>
      <c r="GC321">
        <v>4</v>
      </c>
      <c r="GD321" s="40">
        <f t="shared" si="366"/>
        <v>3</v>
      </c>
      <c r="GE321">
        <v>2</v>
      </c>
      <c r="GF321" t="s">
        <v>83</v>
      </c>
      <c r="GG321">
        <v>0</v>
      </c>
      <c r="GH321" s="40">
        <f t="shared" si="390"/>
        <v>3</v>
      </c>
      <c r="GI321">
        <v>3</v>
      </c>
      <c r="GJ321" t="s">
        <v>83</v>
      </c>
      <c r="GK321">
        <v>2</v>
      </c>
      <c r="GL321" s="40">
        <f t="shared" si="367"/>
        <v>0</v>
      </c>
      <c r="GM321">
        <v>2</v>
      </c>
      <c r="GN321" t="s">
        <v>83</v>
      </c>
      <c r="GO321">
        <v>2</v>
      </c>
      <c r="GP321" s="40">
        <f t="shared" si="368"/>
        <v>0</v>
      </c>
      <c r="GQ321">
        <v>0</v>
      </c>
      <c r="GR321" t="s">
        <v>83</v>
      </c>
      <c r="GS321">
        <v>3</v>
      </c>
      <c r="GT321" s="40">
        <f t="shared" si="328"/>
        <v>3</v>
      </c>
      <c r="GU321">
        <v>1</v>
      </c>
      <c r="GV321" t="s">
        <v>83</v>
      </c>
      <c r="GW321">
        <v>2</v>
      </c>
      <c r="GX321" s="40">
        <f t="shared" si="369"/>
        <v>0</v>
      </c>
      <c r="GY321" s="24">
        <f t="shared" si="370"/>
        <v>9</v>
      </c>
      <c r="GZ321" s="28">
        <f t="shared" si="329"/>
        <v>76</v>
      </c>
      <c r="HA321" t="s">
        <v>84</v>
      </c>
      <c r="HB321">
        <f t="shared" si="330"/>
        <v>9</v>
      </c>
      <c r="HC321" t="s">
        <v>85</v>
      </c>
      <c r="HD321">
        <f t="shared" si="384"/>
        <v>9</v>
      </c>
      <c r="HE321" t="s">
        <v>93</v>
      </c>
      <c r="HF321">
        <f t="shared" si="331"/>
        <v>9</v>
      </c>
      <c r="HG321" t="s">
        <v>94</v>
      </c>
      <c r="HH321">
        <f t="shared" si="389"/>
        <v>9</v>
      </c>
      <c r="HI321" t="s">
        <v>88</v>
      </c>
      <c r="HJ321">
        <f t="shared" si="371"/>
        <v>0</v>
      </c>
      <c r="HK321" t="s">
        <v>131</v>
      </c>
      <c r="HL321">
        <f t="shared" si="372"/>
        <v>0</v>
      </c>
      <c r="HM321" t="s">
        <v>134</v>
      </c>
      <c r="HN321">
        <f t="shared" si="332"/>
        <v>5</v>
      </c>
      <c r="HO321" t="s">
        <v>96</v>
      </c>
      <c r="HP321">
        <f t="shared" si="373"/>
        <v>9</v>
      </c>
      <c r="HQ321" t="s">
        <v>136</v>
      </c>
      <c r="HR321" s="1">
        <f t="shared" si="374"/>
        <v>0</v>
      </c>
      <c r="HS321" t="s">
        <v>137</v>
      </c>
      <c r="HT321" s="1">
        <f t="shared" si="375"/>
        <v>6</v>
      </c>
      <c r="HU321" t="s">
        <v>133</v>
      </c>
      <c r="HV321" s="1">
        <f t="shared" si="376"/>
        <v>0</v>
      </c>
      <c r="HW321" t="s">
        <v>129</v>
      </c>
      <c r="HX321" s="1">
        <f t="shared" si="377"/>
        <v>0</v>
      </c>
      <c r="HY321" t="s">
        <v>165</v>
      </c>
      <c r="HZ321" s="1">
        <f t="shared" si="378"/>
        <v>5</v>
      </c>
      <c r="IA321" t="s">
        <v>142</v>
      </c>
      <c r="IB321" s="1">
        <f t="shared" si="379"/>
        <v>0</v>
      </c>
      <c r="IC321" t="s">
        <v>90</v>
      </c>
      <c r="ID321" s="1">
        <f t="shared" si="380"/>
        <v>5</v>
      </c>
      <c r="IE321" t="s">
        <v>135</v>
      </c>
      <c r="IF321" s="1">
        <f t="shared" si="381"/>
        <v>0</v>
      </c>
      <c r="IG321">
        <f t="shared" si="386"/>
        <v>66</v>
      </c>
      <c r="IH321" s="1">
        <f t="shared" si="382"/>
        <v>142</v>
      </c>
    </row>
    <row r="322" spans="1:242" ht="14.65" thickBot="1" x14ac:dyDescent="0.5">
      <c r="A322" s="1">
        <v>319</v>
      </c>
      <c r="B322" s="45">
        <f t="shared" si="317"/>
        <v>475</v>
      </c>
      <c r="C322" s="14" t="s">
        <v>807</v>
      </c>
      <c r="D322" t="s">
        <v>332</v>
      </c>
      <c r="E322" s="15" t="s">
        <v>777</v>
      </c>
      <c r="F322" s="28">
        <f t="shared" si="318"/>
        <v>145</v>
      </c>
      <c r="H322" s="14">
        <v>0</v>
      </c>
      <c r="I322" t="s">
        <v>83</v>
      </c>
      <c r="J322">
        <v>1</v>
      </c>
      <c r="K322" s="40">
        <f t="shared" si="333"/>
        <v>3</v>
      </c>
      <c r="L322">
        <v>1</v>
      </c>
      <c r="M322" t="s">
        <v>83</v>
      </c>
      <c r="N322">
        <v>2</v>
      </c>
      <c r="O322" s="40">
        <f t="shared" si="387"/>
        <v>3</v>
      </c>
      <c r="P322">
        <v>1</v>
      </c>
      <c r="Q322" t="s">
        <v>83</v>
      </c>
      <c r="R322">
        <v>1</v>
      </c>
      <c r="S322" s="40">
        <f t="shared" si="334"/>
        <v>0</v>
      </c>
      <c r="T322">
        <v>3</v>
      </c>
      <c r="U322" t="s">
        <v>83</v>
      </c>
      <c r="V322">
        <v>1</v>
      </c>
      <c r="W322" s="40">
        <f t="shared" si="319"/>
        <v>0</v>
      </c>
      <c r="X322">
        <v>1</v>
      </c>
      <c r="Y322" t="s">
        <v>83</v>
      </c>
      <c r="Z322">
        <v>2</v>
      </c>
      <c r="AA322" s="40">
        <f t="shared" si="320"/>
        <v>6</v>
      </c>
      <c r="AB322">
        <v>1</v>
      </c>
      <c r="AC322" t="s">
        <v>83</v>
      </c>
      <c r="AD322">
        <v>1</v>
      </c>
      <c r="AE322" s="40">
        <f t="shared" si="335"/>
        <v>0</v>
      </c>
      <c r="AF322" s="24">
        <f t="shared" si="336"/>
        <v>12</v>
      </c>
      <c r="AG322" s="14">
        <v>2</v>
      </c>
      <c r="AH322" t="s">
        <v>83</v>
      </c>
      <c r="AI322">
        <v>1</v>
      </c>
      <c r="AJ322" s="40">
        <f t="shared" si="385"/>
        <v>3</v>
      </c>
      <c r="AK322">
        <v>1</v>
      </c>
      <c r="AL322" t="s">
        <v>83</v>
      </c>
      <c r="AM322">
        <v>2</v>
      </c>
      <c r="AN322" s="40">
        <f t="shared" si="337"/>
        <v>0</v>
      </c>
      <c r="AO322">
        <v>3</v>
      </c>
      <c r="AP322" t="s">
        <v>83</v>
      </c>
      <c r="AQ322">
        <v>1</v>
      </c>
      <c r="AR322" s="40">
        <f t="shared" si="316"/>
        <v>0</v>
      </c>
      <c r="AS322">
        <v>1</v>
      </c>
      <c r="AT322" t="s">
        <v>83</v>
      </c>
      <c r="AU322">
        <v>0</v>
      </c>
      <c r="AV322" s="40">
        <f t="shared" si="338"/>
        <v>0</v>
      </c>
      <c r="AW322">
        <v>1</v>
      </c>
      <c r="AX322" t="s">
        <v>83</v>
      </c>
      <c r="AY322">
        <v>2</v>
      </c>
      <c r="AZ322" s="40">
        <f t="shared" si="339"/>
        <v>3</v>
      </c>
      <c r="BA322">
        <v>2</v>
      </c>
      <c r="BB322" t="s">
        <v>83</v>
      </c>
      <c r="BC322">
        <v>1</v>
      </c>
      <c r="BD322" s="40">
        <f t="shared" si="321"/>
        <v>0</v>
      </c>
      <c r="BE322" s="24">
        <f t="shared" si="340"/>
        <v>6</v>
      </c>
      <c r="BF322" s="14">
        <v>2</v>
      </c>
      <c r="BG322" t="s">
        <v>83</v>
      </c>
      <c r="BH322">
        <v>0</v>
      </c>
      <c r="BI322" s="40">
        <f t="shared" si="341"/>
        <v>0</v>
      </c>
      <c r="BJ322">
        <v>0</v>
      </c>
      <c r="BK322" t="s">
        <v>83</v>
      </c>
      <c r="BL322">
        <v>2</v>
      </c>
      <c r="BM322" s="40">
        <f t="shared" si="342"/>
        <v>0</v>
      </c>
      <c r="BN322">
        <v>1</v>
      </c>
      <c r="BO322" t="s">
        <v>83</v>
      </c>
      <c r="BP322">
        <v>0</v>
      </c>
      <c r="BQ322" s="40">
        <f t="shared" si="322"/>
        <v>3</v>
      </c>
      <c r="BR322">
        <v>3</v>
      </c>
      <c r="BS322" t="s">
        <v>83</v>
      </c>
      <c r="BT322">
        <v>0</v>
      </c>
      <c r="BU322" s="40">
        <f t="shared" si="343"/>
        <v>3</v>
      </c>
      <c r="BV322">
        <v>1</v>
      </c>
      <c r="BW322" t="s">
        <v>83</v>
      </c>
      <c r="BX322">
        <v>3</v>
      </c>
      <c r="BY322" s="40">
        <f t="shared" si="344"/>
        <v>4</v>
      </c>
      <c r="BZ322">
        <v>1</v>
      </c>
      <c r="CA322" t="s">
        <v>83</v>
      </c>
      <c r="CB322">
        <v>1</v>
      </c>
      <c r="CC322" s="40">
        <f t="shared" si="345"/>
        <v>0</v>
      </c>
      <c r="CD322" s="24">
        <f t="shared" si="346"/>
        <v>10</v>
      </c>
      <c r="CE322" s="14">
        <v>0</v>
      </c>
      <c r="CF322" t="s">
        <v>83</v>
      </c>
      <c r="CG322">
        <v>1</v>
      </c>
      <c r="CH322" s="40">
        <f t="shared" si="347"/>
        <v>0</v>
      </c>
      <c r="CI322">
        <v>3</v>
      </c>
      <c r="CJ322" t="s">
        <v>83</v>
      </c>
      <c r="CK322">
        <v>1</v>
      </c>
      <c r="CL322" s="40">
        <f t="shared" si="348"/>
        <v>3</v>
      </c>
      <c r="CM322">
        <v>2</v>
      </c>
      <c r="CN322" t="s">
        <v>83</v>
      </c>
      <c r="CO322">
        <v>1</v>
      </c>
      <c r="CP322" s="40">
        <f t="shared" si="349"/>
        <v>0</v>
      </c>
      <c r="CQ322">
        <v>3</v>
      </c>
      <c r="CR322" t="s">
        <v>83</v>
      </c>
      <c r="CS322">
        <v>1</v>
      </c>
      <c r="CT322" s="40">
        <f t="shared" si="350"/>
        <v>3</v>
      </c>
      <c r="CU322">
        <v>0</v>
      </c>
      <c r="CV322" t="s">
        <v>83</v>
      </c>
      <c r="CW322">
        <v>0</v>
      </c>
      <c r="CX322" s="40">
        <f t="shared" si="351"/>
        <v>0</v>
      </c>
      <c r="CY322">
        <v>1</v>
      </c>
      <c r="CZ322" t="s">
        <v>83</v>
      </c>
      <c r="DA322">
        <v>3</v>
      </c>
      <c r="DB322" s="40">
        <f t="shared" si="352"/>
        <v>0</v>
      </c>
      <c r="DC322" s="24">
        <f t="shared" si="353"/>
        <v>6</v>
      </c>
      <c r="DD322" s="14">
        <v>1</v>
      </c>
      <c r="DE322" t="s">
        <v>83</v>
      </c>
      <c r="DF322">
        <v>0</v>
      </c>
      <c r="DG322" s="40">
        <f t="shared" si="383"/>
        <v>0</v>
      </c>
      <c r="DH322">
        <v>2</v>
      </c>
      <c r="DI322" t="s">
        <v>83</v>
      </c>
      <c r="DJ322">
        <v>9</v>
      </c>
      <c r="DK322" s="40">
        <f t="shared" si="323"/>
        <v>0</v>
      </c>
      <c r="DL322">
        <v>1</v>
      </c>
      <c r="DM322" t="s">
        <v>83</v>
      </c>
      <c r="DN322">
        <v>1</v>
      </c>
      <c r="DO322" s="40">
        <f t="shared" si="354"/>
        <v>0</v>
      </c>
      <c r="DP322">
        <v>2</v>
      </c>
      <c r="DQ322" t="s">
        <v>83</v>
      </c>
      <c r="DR322">
        <v>3</v>
      </c>
      <c r="DS322" s="40">
        <f t="shared" si="391"/>
        <v>0</v>
      </c>
      <c r="DT322">
        <v>1</v>
      </c>
      <c r="DU322" t="s">
        <v>83</v>
      </c>
      <c r="DV322">
        <v>2</v>
      </c>
      <c r="DW322" s="40">
        <f t="shared" si="392"/>
        <v>1</v>
      </c>
      <c r="DX322">
        <v>1</v>
      </c>
      <c r="DY322" t="s">
        <v>83</v>
      </c>
      <c r="DZ322">
        <v>3</v>
      </c>
      <c r="EA322" s="39">
        <f t="shared" si="355"/>
        <v>4</v>
      </c>
      <c r="EB322" s="24">
        <f t="shared" si="324"/>
        <v>5</v>
      </c>
      <c r="EC322" s="14">
        <v>0</v>
      </c>
      <c r="ED322" t="s">
        <v>83</v>
      </c>
      <c r="EE322">
        <v>1</v>
      </c>
      <c r="EF322" s="40">
        <f t="shared" si="356"/>
        <v>0</v>
      </c>
      <c r="EG322">
        <v>2</v>
      </c>
      <c r="EH322" t="s">
        <v>83</v>
      </c>
      <c r="EI322">
        <v>0</v>
      </c>
      <c r="EJ322" s="40">
        <f t="shared" si="357"/>
        <v>3</v>
      </c>
      <c r="EK322">
        <v>3</v>
      </c>
      <c r="EL322" t="s">
        <v>83</v>
      </c>
      <c r="EM322">
        <v>0</v>
      </c>
      <c r="EN322" s="40">
        <f t="shared" si="388"/>
        <v>0</v>
      </c>
      <c r="EO322">
        <v>0</v>
      </c>
      <c r="EP322" t="s">
        <v>83</v>
      </c>
      <c r="EQ322">
        <v>0</v>
      </c>
      <c r="ER322" s="40">
        <f t="shared" si="358"/>
        <v>0</v>
      </c>
      <c r="ES322">
        <v>1</v>
      </c>
      <c r="ET322" t="s">
        <v>83</v>
      </c>
      <c r="EU322">
        <v>2</v>
      </c>
      <c r="EV322" s="40">
        <f t="shared" si="359"/>
        <v>0</v>
      </c>
      <c r="EW322">
        <v>0</v>
      </c>
      <c r="EX322" t="s">
        <v>83</v>
      </c>
      <c r="EY322">
        <v>1</v>
      </c>
      <c r="EZ322" s="40">
        <f t="shared" si="360"/>
        <v>4</v>
      </c>
      <c r="FA322" s="24">
        <f t="shared" si="361"/>
        <v>7</v>
      </c>
      <c r="FB322" s="14">
        <v>2</v>
      </c>
      <c r="FC322" t="s">
        <v>83</v>
      </c>
      <c r="FD322">
        <v>0</v>
      </c>
      <c r="FE322" s="40">
        <f t="shared" si="362"/>
        <v>3</v>
      </c>
      <c r="FF322">
        <v>4</v>
      </c>
      <c r="FG322" t="s">
        <v>83</v>
      </c>
      <c r="FH322">
        <v>0</v>
      </c>
      <c r="FI322" s="40">
        <f t="shared" si="363"/>
        <v>3</v>
      </c>
      <c r="FJ322">
        <v>1</v>
      </c>
      <c r="FK322" t="s">
        <v>83</v>
      </c>
      <c r="FL322">
        <v>1</v>
      </c>
      <c r="FM322" s="40">
        <f t="shared" si="364"/>
        <v>3</v>
      </c>
      <c r="FN322">
        <v>3</v>
      </c>
      <c r="FO322" t="s">
        <v>83</v>
      </c>
      <c r="FP322">
        <v>2</v>
      </c>
      <c r="FQ322" s="40">
        <f t="shared" si="325"/>
        <v>4</v>
      </c>
      <c r="FR322">
        <v>1</v>
      </c>
      <c r="FS322" t="s">
        <v>83</v>
      </c>
      <c r="FT322">
        <v>2</v>
      </c>
      <c r="FU322" s="40">
        <f t="shared" si="365"/>
        <v>4</v>
      </c>
      <c r="FV322">
        <v>0</v>
      </c>
      <c r="FW322" t="s">
        <v>83</v>
      </c>
      <c r="FX322">
        <v>3</v>
      </c>
      <c r="FY322" s="40">
        <f t="shared" si="326"/>
        <v>0</v>
      </c>
      <c r="FZ322" s="24">
        <f t="shared" si="327"/>
        <v>17</v>
      </c>
      <c r="GA322" s="14">
        <v>1</v>
      </c>
      <c r="GB322" t="s">
        <v>83</v>
      </c>
      <c r="GC322">
        <v>2</v>
      </c>
      <c r="GD322" s="40">
        <f t="shared" si="366"/>
        <v>0</v>
      </c>
      <c r="GE322">
        <v>3</v>
      </c>
      <c r="GF322" t="s">
        <v>83</v>
      </c>
      <c r="GG322">
        <v>1</v>
      </c>
      <c r="GH322" s="40">
        <f t="shared" si="390"/>
        <v>3</v>
      </c>
      <c r="GI322">
        <v>2</v>
      </c>
      <c r="GJ322" t="s">
        <v>83</v>
      </c>
      <c r="GK322">
        <v>1</v>
      </c>
      <c r="GL322" s="40">
        <f t="shared" si="367"/>
        <v>0</v>
      </c>
      <c r="GM322">
        <v>4</v>
      </c>
      <c r="GN322" t="s">
        <v>83</v>
      </c>
      <c r="GO322">
        <v>1</v>
      </c>
      <c r="GP322" s="40">
        <f t="shared" si="368"/>
        <v>3</v>
      </c>
      <c r="GQ322">
        <v>1</v>
      </c>
      <c r="GR322" t="s">
        <v>83</v>
      </c>
      <c r="GS322">
        <v>2</v>
      </c>
      <c r="GT322" s="40">
        <f t="shared" si="328"/>
        <v>3</v>
      </c>
      <c r="GU322">
        <v>1</v>
      </c>
      <c r="GV322" t="s">
        <v>83</v>
      </c>
      <c r="GW322">
        <v>3</v>
      </c>
      <c r="GX322" s="40">
        <f t="shared" si="369"/>
        <v>0</v>
      </c>
      <c r="GY322" s="24">
        <f t="shared" si="370"/>
        <v>9</v>
      </c>
      <c r="GZ322" s="28">
        <f t="shared" si="329"/>
        <v>72</v>
      </c>
      <c r="HA322" t="s">
        <v>136</v>
      </c>
      <c r="HB322">
        <f t="shared" si="330"/>
        <v>0</v>
      </c>
      <c r="HC322" t="s">
        <v>85</v>
      </c>
      <c r="HD322">
        <f t="shared" si="384"/>
        <v>9</v>
      </c>
      <c r="HE322" t="s">
        <v>93</v>
      </c>
      <c r="HF322">
        <f t="shared" si="331"/>
        <v>9</v>
      </c>
      <c r="HG322" t="s">
        <v>94</v>
      </c>
      <c r="HH322">
        <f t="shared" si="389"/>
        <v>9</v>
      </c>
      <c r="HI322" t="s">
        <v>88</v>
      </c>
      <c r="HJ322">
        <f t="shared" si="371"/>
        <v>0</v>
      </c>
      <c r="HK322" t="s">
        <v>131</v>
      </c>
      <c r="HL322">
        <f t="shared" si="372"/>
        <v>0</v>
      </c>
      <c r="HM322" t="s">
        <v>90</v>
      </c>
      <c r="HN322">
        <f t="shared" si="332"/>
        <v>9</v>
      </c>
      <c r="HO322" t="s">
        <v>96</v>
      </c>
      <c r="HP322">
        <f t="shared" si="373"/>
        <v>9</v>
      </c>
      <c r="HQ322" t="s">
        <v>84</v>
      </c>
      <c r="HR322" s="1">
        <f t="shared" si="374"/>
        <v>5</v>
      </c>
      <c r="HS322" t="s">
        <v>92</v>
      </c>
      <c r="HT322" s="1">
        <f t="shared" si="375"/>
        <v>0</v>
      </c>
      <c r="HU322" t="s">
        <v>86</v>
      </c>
      <c r="HV322" s="1">
        <f t="shared" si="376"/>
        <v>6</v>
      </c>
      <c r="HW322" t="s">
        <v>129</v>
      </c>
      <c r="HX322" s="1">
        <f t="shared" si="377"/>
        <v>0</v>
      </c>
      <c r="HY322" t="s">
        <v>165</v>
      </c>
      <c r="HZ322" s="1">
        <f t="shared" si="378"/>
        <v>5</v>
      </c>
      <c r="IA322" t="s">
        <v>95</v>
      </c>
      <c r="IB322" s="1">
        <f t="shared" si="379"/>
        <v>6</v>
      </c>
      <c r="IC322" t="s">
        <v>134</v>
      </c>
      <c r="ID322" s="1">
        <f t="shared" si="380"/>
        <v>6</v>
      </c>
      <c r="IE322" t="s">
        <v>135</v>
      </c>
      <c r="IF322" s="1">
        <f t="shared" si="381"/>
        <v>0</v>
      </c>
      <c r="IG322">
        <f t="shared" si="386"/>
        <v>73</v>
      </c>
      <c r="IH322" s="1">
        <f t="shared" si="382"/>
        <v>145</v>
      </c>
    </row>
    <row r="323" spans="1:242" ht="14.65" thickBot="1" x14ac:dyDescent="0.5">
      <c r="A323" s="1">
        <v>320</v>
      </c>
      <c r="B323" s="45">
        <f t="shared" si="317"/>
        <v>37</v>
      </c>
      <c r="C323" s="14" t="s">
        <v>808</v>
      </c>
      <c r="D323" t="s">
        <v>809</v>
      </c>
      <c r="E323" s="15" t="s">
        <v>777</v>
      </c>
      <c r="F323" s="28">
        <f t="shared" si="318"/>
        <v>186</v>
      </c>
      <c r="H323" s="14">
        <v>2</v>
      </c>
      <c r="I323" t="s">
        <v>83</v>
      </c>
      <c r="J323">
        <v>1</v>
      </c>
      <c r="K323" s="40">
        <f t="shared" si="333"/>
        <v>0</v>
      </c>
      <c r="L323">
        <v>1</v>
      </c>
      <c r="M323" t="s">
        <v>83</v>
      </c>
      <c r="N323">
        <v>3</v>
      </c>
      <c r="O323" s="40">
        <f t="shared" si="387"/>
        <v>4</v>
      </c>
      <c r="P323">
        <v>0</v>
      </c>
      <c r="Q323" t="s">
        <v>83</v>
      </c>
      <c r="R323">
        <v>1</v>
      </c>
      <c r="S323" s="40">
        <f t="shared" si="334"/>
        <v>3</v>
      </c>
      <c r="T323">
        <v>4</v>
      </c>
      <c r="U323" t="s">
        <v>83</v>
      </c>
      <c r="V323">
        <v>1</v>
      </c>
      <c r="W323" s="40">
        <f t="shared" si="319"/>
        <v>0</v>
      </c>
      <c r="X323">
        <v>0</v>
      </c>
      <c r="Y323" t="s">
        <v>83</v>
      </c>
      <c r="Z323">
        <v>2</v>
      </c>
      <c r="AA323" s="40">
        <f t="shared" si="320"/>
        <v>3</v>
      </c>
      <c r="AB323">
        <v>3</v>
      </c>
      <c r="AC323" t="s">
        <v>83</v>
      </c>
      <c r="AD323">
        <v>0</v>
      </c>
      <c r="AE323" s="40">
        <f t="shared" si="335"/>
        <v>3</v>
      </c>
      <c r="AF323" s="24">
        <f t="shared" si="336"/>
        <v>13</v>
      </c>
      <c r="AG323" s="14">
        <v>3</v>
      </c>
      <c r="AH323" t="s">
        <v>83</v>
      </c>
      <c r="AI323">
        <v>1</v>
      </c>
      <c r="AJ323" s="40">
        <f t="shared" si="385"/>
        <v>3</v>
      </c>
      <c r="AK323">
        <v>1</v>
      </c>
      <c r="AL323" t="s">
        <v>83</v>
      </c>
      <c r="AM323">
        <v>3</v>
      </c>
      <c r="AN323" s="40">
        <f t="shared" si="337"/>
        <v>0</v>
      </c>
      <c r="AO323">
        <v>2</v>
      </c>
      <c r="AP323" t="s">
        <v>83</v>
      </c>
      <c r="AQ323">
        <v>0</v>
      </c>
      <c r="AR323" s="40">
        <f t="shared" ref="AR323:AR386" si="393">IF(AND(AO323=0,AQ323=2),6,IF(AO323-AQ323=-2,4,IF(AO323&lt;AQ323,3,0)))</f>
        <v>0</v>
      </c>
      <c r="AS323">
        <v>2</v>
      </c>
      <c r="AT323" t="s">
        <v>83</v>
      </c>
      <c r="AU323">
        <v>0</v>
      </c>
      <c r="AV323" s="40">
        <f t="shared" si="338"/>
        <v>0</v>
      </c>
      <c r="AW323">
        <v>1</v>
      </c>
      <c r="AX323" t="s">
        <v>83</v>
      </c>
      <c r="AY323">
        <v>2</v>
      </c>
      <c r="AZ323" s="40">
        <f t="shared" si="339"/>
        <v>3</v>
      </c>
      <c r="BA323">
        <v>0</v>
      </c>
      <c r="BB323" t="s">
        <v>83</v>
      </c>
      <c r="BC323">
        <v>1</v>
      </c>
      <c r="BD323" s="40">
        <f t="shared" si="321"/>
        <v>6</v>
      </c>
      <c r="BE323" s="24">
        <f t="shared" si="340"/>
        <v>12</v>
      </c>
      <c r="BF323" s="14">
        <v>4</v>
      </c>
      <c r="BG323" t="s">
        <v>83</v>
      </c>
      <c r="BH323">
        <v>0</v>
      </c>
      <c r="BI323" s="40">
        <f t="shared" si="341"/>
        <v>0</v>
      </c>
      <c r="BJ323">
        <v>1</v>
      </c>
      <c r="BK323" t="s">
        <v>83</v>
      </c>
      <c r="BL323">
        <v>2</v>
      </c>
      <c r="BM323" s="40">
        <f t="shared" si="342"/>
        <v>0</v>
      </c>
      <c r="BN323">
        <v>3</v>
      </c>
      <c r="BO323" t="s">
        <v>83</v>
      </c>
      <c r="BP323">
        <v>1</v>
      </c>
      <c r="BQ323" s="40">
        <f t="shared" si="322"/>
        <v>4</v>
      </c>
      <c r="BR323">
        <v>2</v>
      </c>
      <c r="BS323" t="s">
        <v>83</v>
      </c>
      <c r="BT323">
        <v>0</v>
      </c>
      <c r="BU323" s="40">
        <f t="shared" si="343"/>
        <v>6</v>
      </c>
      <c r="BV323">
        <v>1</v>
      </c>
      <c r="BW323" t="s">
        <v>83</v>
      </c>
      <c r="BX323">
        <v>3</v>
      </c>
      <c r="BY323" s="40">
        <f t="shared" si="344"/>
        <v>4</v>
      </c>
      <c r="BZ323">
        <v>0</v>
      </c>
      <c r="CA323" t="s">
        <v>83</v>
      </c>
      <c r="CB323">
        <v>1</v>
      </c>
      <c r="CC323" s="40">
        <f t="shared" si="345"/>
        <v>4</v>
      </c>
      <c r="CD323" s="24">
        <f t="shared" si="346"/>
        <v>18</v>
      </c>
      <c r="CE323" s="14">
        <v>1</v>
      </c>
      <c r="CF323" t="s">
        <v>83</v>
      </c>
      <c r="CG323">
        <v>0</v>
      </c>
      <c r="CH323" s="40">
        <f t="shared" si="347"/>
        <v>0</v>
      </c>
      <c r="CI323">
        <v>3</v>
      </c>
      <c r="CJ323" t="s">
        <v>83</v>
      </c>
      <c r="CK323">
        <v>1</v>
      </c>
      <c r="CL323" s="40">
        <f t="shared" si="348"/>
        <v>3</v>
      </c>
      <c r="CM323">
        <v>0</v>
      </c>
      <c r="CN323" t="s">
        <v>83</v>
      </c>
      <c r="CO323">
        <v>1</v>
      </c>
      <c r="CP323" s="40">
        <f t="shared" si="349"/>
        <v>6</v>
      </c>
      <c r="CQ323">
        <v>1</v>
      </c>
      <c r="CR323" t="s">
        <v>83</v>
      </c>
      <c r="CS323">
        <v>0</v>
      </c>
      <c r="CT323" s="40">
        <f t="shared" si="350"/>
        <v>4</v>
      </c>
      <c r="CU323">
        <v>1</v>
      </c>
      <c r="CV323" t="s">
        <v>83</v>
      </c>
      <c r="CW323">
        <v>2</v>
      </c>
      <c r="CX323" s="40">
        <f t="shared" si="351"/>
        <v>0</v>
      </c>
      <c r="CY323">
        <v>0</v>
      </c>
      <c r="CZ323" t="s">
        <v>83</v>
      </c>
      <c r="DA323">
        <v>2</v>
      </c>
      <c r="DB323" s="40">
        <f t="shared" si="352"/>
        <v>0</v>
      </c>
      <c r="DC323" s="24">
        <f t="shared" si="353"/>
        <v>13</v>
      </c>
      <c r="DD323" s="14">
        <v>2</v>
      </c>
      <c r="DE323" t="s">
        <v>83</v>
      </c>
      <c r="DF323">
        <v>0</v>
      </c>
      <c r="DG323" s="40">
        <f t="shared" si="383"/>
        <v>0</v>
      </c>
      <c r="DH323">
        <v>4</v>
      </c>
      <c r="DI323" t="s">
        <v>83</v>
      </c>
      <c r="DJ323">
        <v>1</v>
      </c>
      <c r="DK323" s="40">
        <f t="shared" si="323"/>
        <v>3</v>
      </c>
      <c r="DL323">
        <v>3</v>
      </c>
      <c r="DM323" t="s">
        <v>83</v>
      </c>
      <c r="DN323">
        <v>1</v>
      </c>
      <c r="DO323" s="40">
        <f t="shared" si="354"/>
        <v>0</v>
      </c>
      <c r="DP323">
        <v>4</v>
      </c>
      <c r="DQ323" t="s">
        <v>83</v>
      </c>
      <c r="DR323">
        <v>2</v>
      </c>
      <c r="DS323" s="40">
        <f t="shared" si="391"/>
        <v>0</v>
      </c>
      <c r="DT323">
        <v>1</v>
      </c>
      <c r="DU323" t="s">
        <v>83</v>
      </c>
      <c r="DV323">
        <v>4</v>
      </c>
      <c r="DW323" s="40">
        <f t="shared" si="392"/>
        <v>1</v>
      </c>
      <c r="DX323">
        <v>0</v>
      </c>
      <c r="DY323" t="s">
        <v>83</v>
      </c>
      <c r="DZ323">
        <v>1</v>
      </c>
      <c r="EA323" s="39">
        <f t="shared" si="355"/>
        <v>3</v>
      </c>
      <c r="EB323" s="24">
        <f t="shared" si="324"/>
        <v>7</v>
      </c>
      <c r="EC323" s="14">
        <v>1</v>
      </c>
      <c r="ED323" t="s">
        <v>83</v>
      </c>
      <c r="EE323">
        <v>3</v>
      </c>
      <c r="EF323" s="40">
        <f t="shared" si="356"/>
        <v>0</v>
      </c>
      <c r="EG323">
        <v>3</v>
      </c>
      <c r="EH323" t="s">
        <v>83</v>
      </c>
      <c r="EI323">
        <v>0</v>
      </c>
      <c r="EJ323" s="40">
        <f t="shared" si="357"/>
        <v>3</v>
      </c>
      <c r="EK323">
        <v>2</v>
      </c>
      <c r="EL323" t="s">
        <v>83</v>
      </c>
      <c r="EM323">
        <v>1</v>
      </c>
      <c r="EN323" s="40">
        <f t="shared" si="388"/>
        <v>0</v>
      </c>
      <c r="EO323">
        <v>2</v>
      </c>
      <c r="EP323" t="s">
        <v>83</v>
      </c>
      <c r="EQ323">
        <v>0</v>
      </c>
      <c r="ER323" s="40">
        <f t="shared" si="358"/>
        <v>3</v>
      </c>
      <c r="ES323">
        <v>0</v>
      </c>
      <c r="ET323" t="s">
        <v>83</v>
      </c>
      <c r="EU323">
        <v>2</v>
      </c>
      <c r="EV323" s="40">
        <f t="shared" si="359"/>
        <v>0</v>
      </c>
      <c r="EW323">
        <v>0</v>
      </c>
      <c r="EX323" t="s">
        <v>83</v>
      </c>
      <c r="EY323">
        <v>1</v>
      </c>
      <c r="EZ323" s="40">
        <f t="shared" si="360"/>
        <v>4</v>
      </c>
      <c r="FA323" s="24">
        <f t="shared" si="361"/>
        <v>10</v>
      </c>
      <c r="FB323" s="14">
        <v>1</v>
      </c>
      <c r="FC323" t="s">
        <v>83</v>
      </c>
      <c r="FD323">
        <v>0</v>
      </c>
      <c r="FE323" s="40">
        <f t="shared" si="362"/>
        <v>6</v>
      </c>
      <c r="FF323">
        <v>5</v>
      </c>
      <c r="FG323" t="s">
        <v>83</v>
      </c>
      <c r="FH323">
        <v>0</v>
      </c>
      <c r="FI323" s="40">
        <f t="shared" si="363"/>
        <v>3</v>
      </c>
      <c r="FJ323">
        <v>0</v>
      </c>
      <c r="FK323" t="s">
        <v>83</v>
      </c>
      <c r="FL323">
        <v>1</v>
      </c>
      <c r="FM323" s="40">
        <f t="shared" si="364"/>
        <v>0</v>
      </c>
      <c r="FN323">
        <v>3</v>
      </c>
      <c r="FO323" t="s">
        <v>83</v>
      </c>
      <c r="FP323">
        <v>1</v>
      </c>
      <c r="FQ323" s="40">
        <f t="shared" si="325"/>
        <v>3</v>
      </c>
      <c r="FR323">
        <v>1</v>
      </c>
      <c r="FS323" t="s">
        <v>83</v>
      </c>
      <c r="FT323">
        <v>2</v>
      </c>
      <c r="FU323" s="40">
        <f t="shared" si="365"/>
        <v>4</v>
      </c>
      <c r="FV323">
        <v>1</v>
      </c>
      <c r="FW323" t="s">
        <v>83</v>
      </c>
      <c r="FX323">
        <v>4</v>
      </c>
      <c r="FY323" s="40">
        <f t="shared" si="326"/>
        <v>0</v>
      </c>
      <c r="FZ323" s="24">
        <f t="shared" si="327"/>
        <v>16</v>
      </c>
      <c r="GA323" s="14">
        <v>3</v>
      </c>
      <c r="GB323" t="s">
        <v>83</v>
      </c>
      <c r="GC323">
        <v>0</v>
      </c>
      <c r="GD323" s="40">
        <f t="shared" si="366"/>
        <v>0</v>
      </c>
      <c r="GE323">
        <v>3</v>
      </c>
      <c r="GF323" t="s">
        <v>83</v>
      </c>
      <c r="GG323">
        <v>0</v>
      </c>
      <c r="GH323" s="40">
        <f t="shared" si="390"/>
        <v>3</v>
      </c>
      <c r="GI323">
        <v>0</v>
      </c>
      <c r="GJ323" t="s">
        <v>83</v>
      </c>
      <c r="GK323">
        <v>1</v>
      </c>
      <c r="GL323" s="40">
        <f t="shared" si="367"/>
        <v>4</v>
      </c>
      <c r="GM323">
        <v>2</v>
      </c>
      <c r="GN323" t="s">
        <v>83</v>
      </c>
      <c r="GO323">
        <v>1</v>
      </c>
      <c r="GP323" s="40">
        <f t="shared" si="368"/>
        <v>3</v>
      </c>
      <c r="GQ323">
        <v>0</v>
      </c>
      <c r="GR323" t="s">
        <v>83</v>
      </c>
      <c r="GS323">
        <v>1</v>
      </c>
      <c r="GT323" s="40">
        <f t="shared" si="328"/>
        <v>3</v>
      </c>
      <c r="GU323">
        <v>0</v>
      </c>
      <c r="GV323" t="s">
        <v>83</v>
      </c>
      <c r="GW323">
        <v>4</v>
      </c>
      <c r="GX323" s="40">
        <f t="shared" si="369"/>
        <v>0</v>
      </c>
      <c r="GY323" s="24">
        <f t="shared" si="370"/>
        <v>13</v>
      </c>
      <c r="GZ323" s="28">
        <f t="shared" si="329"/>
        <v>102</v>
      </c>
      <c r="HA323" t="s">
        <v>84</v>
      </c>
      <c r="HB323">
        <f t="shared" si="330"/>
        <v>9</v>
      </c>
      <c r="HC323" t="s">
        <v>85</v>
      </c>
      <c r="HD323">
        <f t="shared" si="384"/>
        <v>9</v>
      </c>
      <c r="HE323" t="s">
        <v>93</v>
      </c>
      <c r="HF323">
        <f t="shared" si="331"/>
        <v>9</v>
      </c>
      <c r="HG323" t="s">
        <v>94</v>
      </c>
      <c r="HH323">
        <f t="shared" si="389"/>
        <v>9</v>
      </c>
      <c r="HI323" t="s">
        <v>88</v>
      </c>
      <c r="HJ323">
        <f t="shared" si="371"/>
        <v>0</v>
      </c>
      <c r="HK323" t="s">
        <v>131</v>
      </c>
      <c r="HL323">
        <f t="shared" si="372"/>
        <v>0</v>
      </c>
      <c r="HM323" t="s">
        <v>90</v>
      </c>
      <c r="HN323">
        <f t="shared" si="332"/>
        <v>9</v>
      </c>
      <c r="HO323" t="s">
        <v>96</v>
      </c>
      <c r="HP323">
        <f t="shared" si="373"/>
        <v>9</v>
      </c>
      <c r="HQ323" t="s">
        <v>132</v>
      </c>
      <c r="HR323" s="1">
        <f t="shared" si="374"/>
        <v>6</v>
      </c>
      <c r="HS323" t="s">
        <v>92</v>
      </c>
      <c r="HT323" s="1">
        <f t="shared" si="375"/>
        <v>0</v>
      </c>
      <c r="HU323" t="s">
        <v>86</v>
      </c>
      <c r="HV323" s="1">
        <f t="shared" si="376"/>
        <v>6</v>
      </c>
      <c r="HW323" t="s">
        <v>129</v>
      </c>
      <c r="HX323" s="1">
        <f t="shared" si="377"/>
        <v>0</v>
      </c>
      <c r="HY323" t="s">
        <v>130</v>
      </c>
      <c r="HZ323" s="1">
        <f t="shared" si="378"/>
        <v>6</v>
      </c>
      <c r="IA323" t="s">
        <v>95</v>
      </c>
      <c r="IB323" s="1">
        <f t="shared" si="379"/>
        <v>6</v>
      </c>
      <c r="IC323" t="s">
        <v>134</v>
      </c>
      <c r="ID323" s="1">
        <f t="shared" si="380"/>
        <v>6</v>
      </c>
      <c r="IE323" t="s">
        <v>135</v>
      </c>
      <c r="IF323" s="1">
        <f t="shared" si="381"/>
        <v>0</v>
      </c>
      <c r="IG323">
        <f t="shared" si="386"/>
        <v>84</v>
      </c>
      <c r="IH323" s="1">
        <f t="shared" si="382"/>
        <v>186</v>
      </c>
    </row>
    <row r="324" spans="1:242" ht="14.65" thickBot="1" x14ac:dyDescent="0.5">
      <c r="A324" s="1">
        <v>321</v>
      </c>
      <c r="B324" s="45">
        <f t="shared" ref="B324:B387" si="394">RANK(F324,$F$4:$F$771)</f>
        <v>745</v>
      </c>
      <c r="C324" s="14" t="s">
        <v>810</v>
      </c>
      <c r="D324" t="s">
        <v>811</v>
      </c>
      <c r="E324" s="15" t="s">
        <v>777</v>
      </c>
      <c r="F324" s="28">
        <f t="shared" ref="F324:F387" si="395">AF324+BE324+CD324+DC324+EB324+FA324+FZ324+GY324+IG324</f>
        <v>100</v>
      </c>
      <c r="H324" s="14">
        <v>3</v>
      </c>
      <c r="I324" t="s">
        <v>83</v>
      </c>
      <c r="J324">
        <v>2</v>
      </c>
      <c r="K324" s="40">
        <f t="shared" si="333"/>
        <v>0</v>
      </c>
      <c r="L324">
        <v>2</v>
      </c>
      <c r="M324" t="s">
        <v>83</v>
      </c>
      <c r="N324">
        <v>1</v>
      </c>
      <c r="O324" s="40">
        <f t="shared" si="387"/>
        <v>0</v>
      </c>
      <c r="P324">
        <v>1</v>
      </c>
      <c r="Q324" t="s">
        <v>83</v>
      </c>
      <c r="R324">
        <v>6</v>
      </c>
      <c r="S324" s="40">
        <f t="shared" si="334"/>
        <v>3</v>
      </c>
      <c r="T324">
        <v>3</v>
      </c>
      <c r="U324" t="s">
        <v>83</v>
      </c>
      <c r="V324">
        <v>0</v>
      </c>
      <c r="W324" s="40">
        <f t="shared" ref="W324:W387" si="396">IF(AND(T324=1,V324=1),6,IF(AND(T324=V324,OR(T324=0,T324=2)),4,IF(T324=V324,3,0)))</f>
        <v>0</v>
      </c>
      <c r="X324">
        <v>4</v>
      </c>
      <c r="Y324" t="s">
        <v>83</v>
      </c>
      <c r="Z324">
        <v>7</v>
      </c>
      <c r="AA324" s="40">
        <f t="shared" ref="AA324:AA387" si="397">IF(AND(X324=1,Z324=2),6,IF(X324-Z324=-1,4,IF(X324&lt;Z324,3,0)))</f>
        <v>3</v>
      </c>
      <c r="AB324">
        <v>9</v>
      </c>
      <c r="AC324" t="s">
        <v>83</v>
      </c>
      <c r="AD324">
        <v>2</v>
      </c>
      <c r="AE324" s="40">
        <f t="shared" si="335"/>
        <v>3</v>
      </c>
      <c r="AF324" s="24">
        <f t="shared" si="336"/>
        <v>9</v>
      </c>
      <c r="AG324" s="14">
        <v>2</v>
      </c>
      <c r="AH324" t="s">
        <v>83</v>
      </c>
      <c r="AI324">
        <v>5</v>
      </c>
      <c r="AJ324" s="40">
        <f t="shared" si="385"/>
        <v>0</v>
      </c>
      <c r="AK324">
        <v>4</v>
      </c>
      <c r="AL324" t="s">
        <v>83</v>
      </c>
      <c r="AM324">
        <v>5</v>
      </c>
      <c r="AN324" s="40">
        <f t="shared" si="337"/>
        <v>0</v>
      </c>
      <c r="AO324">
        <v>4</v>
      </c>
      <c r="AP324" t="s">
        <v>83</v>
      </c>
      <c r="AQ324">
        <v>1</v>
      </c>
      <c r="AR324" s="40">
        <f t="shared" si="393"/>
        <v>0</v>
      </c>
      <c r="AS324">
        <v>2</v>
      </c>
      <c r="AT324" t="s">
        <v>83</v>
      </c>
      <c r="AU324">
        <v>9</v>
      </c>
      <c r="AV324" s="40">
        <f t="shared" si="338"/>
        <v>0</v>
      </c>
      <c r="AW324">
        <v>8</v>
      </c>
      <c r="AX324" t="s">
        <v>83</v>
      </c>
      <c r="AY324">
        <v>8</v>
      </c>
      <c r="AZ324" s="40">
        <f t="shared" si="339"/>
        <v>0</v>
      </c>
      <c r="BA324">
        <v>7</v>
      </c>
      <c r="BB324" t="s">
        <v>83</v>
      </c>
      <c r="BC324">
        <v>0</v>
      </c>
      <c r="BD324" s="40">
        <f t="shared" ref="BD324:BD387" si="398">IF(AND(BA324=0,BC324=1),6,IF(BA324-BC324=-1,4,IF(BA324&lt;BC324,3,0)))</f>
        <v>0</v>
      </c>
      <c r="BE324" s="24">
        <f t="shared" si="340"/>
        <v>0</v>
      </c>
      <c r="BF324" s="14">
        <v>2</v>
      </c>
      <c r="BG324" t="s">
        <v>83</v>
      </c>
      <c r="BH324">
        <v>5</v>
      </c>
      <c r="BI324" s="40">
        <f t="shared" si="341"/>
        <v>3</v>
      </c>
      <c r="BJ324">
        <v>8</v>
      </c>
      <c r="BK324" t="s">
        <v>83</v>
      </c>
      <c r="BL324">
        <v>3</v>
      </c>
      <c r="BM324" s="40">
        <f t="shared" si="342"/>
        <v>0</v>
      </c>
      <c r="BN324">
        <v>5</v>
      </c>
      <c r="BO324" t="s">
        <v>83</v>
      </c>
      <c r="BP324">
        <v>4</v>
      </c>
      <c r="BQ324" s="40">
        <f t="shared" ref="BQ324:BQ387" si="399">IF(AND(BN324=2,BP324=0),6,IF(BN324-BP324=2,4,IF(BN324&gt;BP324,3,0)))</f>
        <v>3</v>
      </c>
      <c r="BR324">
        <v>4</v>
      </c>
      <c r="BS324" t="s">
        <v>83</v>
      </c>
      <c r="BT324">
        <v>7</v>
      </c>
      <c r="BU324" s="40">
        <f t="shared" si="343"/>
        <v>0</v>
      </c>
      <c r="BV324">
        <v>8</v>
      </c>
      <c r="BW324" t="s">
        <v>83</v>
      </c>
      <c r="BX324">
        <v>6</v>
      </c>
      <c r="BY324" s="40">
        <f t="shared" si="344"/>
        <v>0</v>
      </c>
      <c r="BZ324">
        <v>5</v>
      </c>
      <c r="CA324" t="s">
        <v>83</v>
      </c>
      <c r="CB324">
        <v>3</v>
      </c>
      <c r="CC324" s="40">
        <f t="shared" si="345"/>
        <v>0</v>
      </c>
      <c r="CD324" s="24">
        <f t="shared" si="346"/>
        <v>6</v>
      </c>
      <c r="CE324" s="14">
        <v>3</v>
      </c>
      <c r="CF324" t="s">
        <v>83</v>
      </c>
      <c r="CG324">
        <v>4</v>
      </c>
      <c r="CH324" s="40">
        <f t="shared" si="347"/>
        <v>0</v>
      </c>
      <c r="CI324">
        <v>6</v>
      </c>
      <c r="CJ324" t="s">
        <v>83</v>
      </c>
      <c r="CK324">
        <v>3</v>
      </c>
      <c r="CL324" s="40">
        <f t="shared" si="348"/>
        <v>4</v>
      </c>
      <c r="CM324">
        <v>7</v>
      </c>
      <c r="CN324" t="s">
        <v>83</v>
      </c>
      <c r="CO324">
        <v>2</v>
      </c>
      <c r="CP324" s="40">
        <f t="shared" si="349"/>
        <v>0</v>
      </c>
      <c r="CQ324">
        <v>6</v>
      </c>
      <c r="CR324" t="s">
        <v>83</v>
      </c>
      <c r="CS324">
        <v>3</v>
      </c>
      <c r="CT324" s="40">
        <f t="shared" si="350"/>
        <v>3</v>
      </c>
      <c r="CU324">
        <v>2</v>
      </c>
      <c r="CV324" t="s">
        <v>83</v>
      </c>
      <c r="CW324">
        <v>3</v>
      </c>
      <c r="CX324" s="40">
        <f t="shared" si="351"/>
        <v>0</v>
      </c>
      <c r="CY324">
        <v>6</v>
      </c>
      <c r="CZ324" t="s">
        <v>83</v>
      </c>
      <c r="DA324">
        <v>4</v>
      </c>
      <c r="DB324" s="40">
        <f t="shared" si="352"/>
        <v>3</v>
      </c>
      <c r="DC324" s="24">
        <f t="shared" si="353"/>
        <v>10</v>
      </c>
      <c r="DD324" s="14">
        <v>6</v>
      </c>
      <c r="DE324" t="s">
        <v>83</v>
      </c>
      <c r="DF324">
        <v>4</v>
      </c>
      <c r="DG324" s="40">
        <f t="shared" si="383"/>
        <v>0</v>
      </c>
      <c r="DH324">
        <v>2</v>
      </c>
      <c r="DI324" t="s">
        <v>83</v>
      </c>
      <c r="DJ324">
        <v>7</v>
      </c>
      <c r="DK324" s="40">
        <f t="shared" ref="DK324:DK387" si="400">IF(AND(DH324=7,DJ324=0),6,IF(DH324-DJ324=7,4,IF(DH324&gt;DJ324,3,0)))</f>
        <v>0</v>
      </c>
      <c r="DL324">
        <v>3</v>
      </c>
      <c r="DM324" t="s">
        <v>83</v>
      </c>
      <c r="DN324">
        <v>0</v>
      </c>
      <c r="DO324" s="40">
        <f t="shared" si="354"/>
        <v>0</v>
      </c>
      <c r="DP324">
        <v>4</v>
      </c>
      <c r="DQ324" t="s">
        <v>83</v>
      </c>
      <c r="DR324">
        <v>7</v>
      </c>
      <c r="DS324" s="40">
        <f t="shared" si="391"/>
        <v>0</v>
      </c>
      <c r="DT324">
        <v>3</v>
      </c>
      <c r="DU324" t="s">
        <v>83</v>
      </c>
      <c r="DV324">
        <v>6</v>
      </c>
      <c r="DW324" s="40">
        <f t="shared" si="392"/>
        <v>1</v>
      </c>
      <c r="DX324">
        <v>9</v>
      </c>
      <c r="DY324" t="s">
        <v>83</v>
      </c>
      <c r="DZ324">
        <v>5</v>
      </c>
      <c r="EA324" s="39">
        <f t="shared" si="355"/>
        <v>0</v>
      </c>
      <c r="EB324" s="24">
        <f t="shared" ref="EB324:EB387" si="401">DG324+DK324+DO324+DS324+DW324+EA324</f>
        <v>1</v>
      </c>
      <c r="EC324" s="14">
        <v>7</v>
      </c>
      <c r="ED324" t="s">
        <v>83</v>
      </c>
      <c r="EE324">
        <v>4</v>
      </c>
      <c r="EF324" s="40">
        <f t="shared" si="356"/>
        <v>0</v>
      </c>
      <c r="EG324">
        <v>4</v>
      </c>
      <c r="EH324" t="s">
        <v>83</v>
      </c>
      <c r="EI324">
        <v>9</v>
      </c>
      <c r="EJ324" s="40">
        <f t="shared" si="357"/>
        <v>0</v>
      </c>
      <c r="EK324">
        <v>0</v>
      </c>
      <c r="EL324" t="s">
        <v>83</v>
      </c>
      <c r="EM324">
        <v>3</v>
      </c>
      <c r="EN324" s="40">
        <f t="shared" si="388"/>
        <v>3</v>
      </c>
      <c r="EO324">
        <v>2</v>
      </c>
      <c r="EP324" t="s">
        <v>83</v>
      </c>
      <c r="EQ324">
        <v>7</v>
      </c>
      <c r="ER324" s="40">
        <f t="shared" si="358"/>
        <v>0</v>
      </c>
      <c r="ES324">
        <v>7</v>
      </c>
      <c r="ET324" t="s">
        <v>83</v>
      </c>
      <c r="EU324">
        <v>6</v>
      </c>
      <c r="EV324" s="40">
        <f t="shared" si="359"/>
        <v>0</v>
      </c>
      <c r="EW324">
        <v>9</v>
      </c>
      <c r="EX324" t="s">
        <v>83</v>
      </c>
      <c r="EY324">
        <v>4</v>
      </c>
      <c r="EZ324" s="40">
        <f t="shared" si="360"/>
        <v>3</v>
      </c>
      <c r="FA324" s="24">
        <f t="shared" si="361"/>
        <v>6</v>
      </c>
      <c r="FB324" s="14">
        <v>5</v>
      </c>
      <c r="FC324" t="s">
        <v>83</v>
      </c>
      <c r="FD324">
        <v>4</v>
      </c>
      <c r="FE324" s="40">
        <f t="shared" si="362"/>
        <v>4</v>
      </c>
      <c r="FF324">
        <v>3</v>
      </c>
      <c r="FG324" t="s">
        <v>83</v>
      </c>
      <c r="FH324">
        <v>7</v>
      </c>
      <c r="FI324" s="40">
        <f t="shared" si="363"/>
        <v>0</v>
      </c>
      <c r="FJ324">
        <v>5</v>
      </c>
      <c r="FK324" t="s">
        <v>83</v>
      </c>
      <c r="FL324">
        <v>3</v>
      </c>
      <c r="FM324" s="40">
        <f t="shared" si="364"/>
        <v>0</v>
      </c>
      <c r="FN324">
        <v>4</v>
      </c>
      <c r="FO324" t="s">
        <v>83</v>
      </c>
      <c r="FP324">
        <v>5</v>
      </c>
      <c r="FQ324" s="40">
        <f t="shared" ref="FQ324:FQ387" si="402">(IF(AND(FN324=1,FP324=0),6,IF(FN324-FP324=1,4,IF(FN324&gt;FP324,3,0))))</f>
        <v>0</v>
      </c>
      <c r="FR324">
        <v>4</v>
      </c>
      <c r="FS324" t="s">
        <v>83</v>
      </c>
      <c r="FT324">
        <v>3</v>
      </c>
      <c r="FU324" s="40">
        <f t="shared" si="365"/>
        <v>0</v>
      </c>
      <c r="FV324">
        <v>9</v>
      </c>
      <c r="FW324" t="s">
        <v>83</v>
      </c>
      <c r="FX324">
        <v>6</v>
      </c>
      <c r="FY324" s="40">
        <f t="shared" ref="FY324:FY387" si="403">IF(AND(FV324=1,FX324=0),6,IF(FV324-FX324=1,4,IF(FV324&gt;FX324,3,0)))</f>
        <v>3</v>
      </c>
      <c r="FZ324" s="24">
        <f t="shared" ref="FZ324:FZ387" si="404">FE324+FI324+FM324+FQ324+FU324+FY324</f>
        <v>7</v>
      </c>
      <c r="GA324" s="14">
        <v>3</v>
      </c>
      <c r="GB324" t="s">
        <v>83</v>
      </c>
      <c r="GC324">
        <v>6</v>
      </c>
      <c r="GD324" s="40">
        <f t="shared" si="366"/>
        <v>0</v>
      </c>
      <c r="GE324">
        <v>2</v>
      </c>
      <c r="GF324" t="s">
        <v>83</v>
      </c>
      <c r="GG324">
        <v>7</v>
      </c>
      <c r="GH324" s="40">
        <f t="shared" si="390"/>
        <v>0</v>
      </c>
      <c r="GI324">
        <v>6</v>
      </c>
      <c r="GJ324" t="s">
        <v>83</v>
      </c>
      <c r="GK324">
        <v>2</v>
      </c>
      <c r="GL324" s="40">
        <f t="shared" si="367"/>
        <v>0</v>
      </c>
      <c r="GM324">
        <v>2</v>
      </c>
      <c r="GN324" t="s">
        <v>83</v>
      </c>
      <c r="GO324">
        <v>6</v>
      </c>
      <c r="GP324" s="40">
        <f t="shared" si="368"/>
        <v>0</v>
      </c>
      <c r="GQ324">
        <v>7</v>
      </c>
      <c r="GR324" t="s">
        <v>83</v>
      </c>
      <c r="GS324">
        <v>6</v>
      </c>
      <c r="GT324" s="40">
        <f t="shared" ref="GT324:GT387" si="405">IF(AND(GQ324=0,GS324=2),6,IF(GQ324-GS324=-2,4,IF(GQ324&lt;GS324,3,0)))</f>
        <v>0</v>
      </c>
      <c r="GU324">
        <v>4</v>
      </c>
      <c r="GV324" t="s">
        <v>83</v>
      </c>
      <c r="GW324">
        <v>8</v>
      </c>
      <c r="GX324" s="40">
        <f t="shared" si="369"/>
        <v>0</v>
      </c>
      <c r="GY324" s="24">
        <f t="shared" si="370"/>
        <v>0</v>
      </c>
      <c r="GZ324" s="28">
        <f t="shared" ref="GZ324:GZ387" si="406">AF324+BE324+CD324+DC324+EB324+FA324+FZ324+GY324</f>
        <v>39</v>
      </c>
      <c r="HA324" t="s">
        <v>136</v>
      </c>
      <c r="HB324">
        <f t="shared" ref="HB324:HB387" si="407">IF(HA324="Niederlande",9,IF(HA324="Senegal",5,0))</f>
        <v>0</v>
      </c>
      <c r="HC324" t="s">
        <v>85</v>
      </c>
      <c r="HD324">
        <f t="shared" si="384"/>
        <v>9</v>
      </c>
      <c r="HE324" t="s">
        <v>93</v>
      </c>
      <c r="HF324">
        <f t="shared" ref="HF324:HF387" si="408">IF(HE324="Argentinien",9,IF(HE324="Polen",5,0))</f>
        <v>9</v>
      </c>
      <c r="HG324" t="s">
        <v>94</v>
      </c>
      <c r="HH324">
        <f t="shared" si="389"/>
        <v>9</v>
      </c>
      <c r="HI324" t="s">
        <v>88</v>
      </c>
      <c r="HJ324">
        <f t="shared" si="371"/>
        <v>0</v>
      </c>
      <c r="HK324" t="s">
        <v>131</v>
      </c>
      <c r="HL324">
        <f t="shared" si="372"/>
        <v>0</v>
      </c>
      <c r="HM324" t="s">
        <v>90</v>
      </c>
      <c r="HN324">
        <f t="shared" ref="HN324:HN387" si="409">IF(HM324="Brasilien",9,IF(HM324="Schweiz",5,0))</f>
        <v>9</v>
      </c>
      <c r="HO324" t="s">
        <v>96</v>
      </c>
      <c r="HP324">
        <f t="shared" si="373"/>
        <v>9</v>
      </c>
      <c r="HQ324" t="s">
        <v>84</v>
      </c>
      <c r="HR324" s="1">
        <f t="shared" si="374"/>
        <v>5</v>
      </c>
      <c r="HS324" t="s">
        <v>92</v>
      </c>
      <c r="HT324" s="1">
        <f t="shared" si="375"/>
        <v>0</v>
      </c>
      <c r="HU324" t="s">
        <v>133</v>
      </c>
      <c r="HV324" s="1">
        <f t="shared" si="376"/>
        <v>0</v>
      </c>
      <c r="HW324" t="s">
        <v>129</v>
      </c>
      <c r="HX324" s="1">
        <f t="shared" si="377"/>
        <v>0</v>
      </c>
      <c r="HY324" t="s">
        <v>165</v>
      </c>
      <c r="HZ324" s="1">
        <f t="shared" si="378"/>
        <v>5</v>
      </c>
      <c r="IA324" t="s">
        <v>95</v>
      </c>
      <c r="IB324" s="1">
        <f t="shared" si="379"/>
        <v>6</v>
      </c>
      <c r="IC324" t="s">
        <v>150</v>
      </c>
      <c r="ID324" s="1">
        <f t="shared" si="380"/>
        <v>0</v>
      </c>
      <c r="IE324" t="s">
        <v>135</v>
      </c>
      <c r="IF324" s="1">
        <f t="shared" si="381"/>
        <v>0</v>
      </c>
      <c r="IG324">
        <f t="shared" si="386"/>
        <v>61</v>
      </c>
      <c r="IH324" s="1">
        <f t="shared" si="382"/>
        <v>100</v>
      </c>
    </row>
    <row r="325" spans="1:242" ht="14.65" thickBot="1" x14ac:dyDescent="0.5">
      <c r="A325" s="1">
        <v>322</v>
      </c>
      <c r="B325" s="45">
        <f t="shared" si="394"/>
        <v>356</v>
      </c>
      <c r="C325" s="14" t="s">
        <v>256</v>
      </c>
      <c r="D325" t="s">
        <v>812</v>
      </c>
      <c r="E325" s="15" t="s">
        <v>777</v>
      </c>
      <c r="F325" s="28">
        <f t="shared" si="395"/>
        <v>155</v>
      </c>
      <c r="H325" s="14">
        <v>0</v>
      </c>
      <c r="I325" t="s">
        <v>83</v>
      </c>
      <c r="J325">
        <v>1</v>
      </c>
      <c r="K325" s="40">
        <f t="shared" ref="K325:K400" si="410">IF(AND(H325=0,J325=2),6,IF(H325-J325=-2,4,IF(H325&lt;J325,3,0)))</f>
        <v>3</v>
      </c>
      <c r="L325">
        <v>1</v>
      </c>
      <c r="M325" t="s">
        <v>83</v>
      </c>
      <c r="N325">
        <v>3</v>
      </c>
      <c r="O325" s="40">
        <f t="shared" si="387"/>
        <v>4</v>
      </c>
      <c r="P325">
        <v>1</v>
      </c>
      <c r="Q325" t="s">
        <v>83</v>
      </c>
      <c r="R325">
        <v>2</v>
      </c>
      <c r="S325" s="40">
        <f t="shared" ref="S325:S388" si="411">IF(AND(P325=1,R325=3),6,IF(P325-R325=-2,4,IF(P325&lt;R325,3,0)))</f>
        <v>3</v>
      </c>
      <c r="T325">
        <v>3</v>
      </c>
      <c r="U325" t="s">
        <v>83</v>
      </c>
      <c r="V325">
        <v>0</v>
      </c>
      <c r="W325" s="40">
        <f t="shared" si="396"/>
        <v>0</v>
      </c>
      <c r="X325">
        <v>2</v>
      </c>
      <c r="Y325" t="s">
        <v>83</v>
      </c>
      <c r="Z325">
        <v>0</v>
      </c>
      <c r="AA325" s="40">
        <f t="shared" si="397"/>
        <v>0</v>
      </c>
      <c r="AB325">
        <v>3</v>
      </c>
      <c r="AC325" t="s">
        <v>83</v>
      </c>
      <c r="AD325">
        <v>0</v>
      </c>
      <c r="AE325" s="40">
        <f t="shared" ref="AE325:AE388" si="412">IF(AND(AB325=2,AD325=0),6,IF(AB325-AD325=2,4,IF(AB325&gt;AD325,3,0)))</f>
        <v>3</v>
      </c>
      <c r="AF325" s="24">
        <f t="shared" ref="AF325:AF388" si="413">K325+O325+S325+W325+AA325+AE325</f>
        <v>13</v>
      </c>
      <c r="AG325" s="14">
        <v>5</v>
      </c>
      <c r="AH325" t="s">
        <v>83</v>
      </c>
      <c r="AI325">
        <v>1</v>
      </c>
      <c r="AJ325" s="40">
        <f t="shared" si="385"/>
        <v>4</v>
      </c>
      <c r="AK325">
        <v>1</v>
      </c>
      <c r="AL325" t="s">
        <v>83</v>
      </c>
      <c r="AM325">
        <v>3</v>
      </c>
      <c r="AN325" s="40">
        <f t="shared" ref="AN325:AN388" si="414">IF(AND(AK325=1,AM325=1),6,IF(AND(AK325=AM325,OR(AK325=0,AK325=2)),4,IF(AK325=AM325,3,0)))</f>
        <v>0</v>
      </c>
      <c r="AO325">
        <v>4</v>
      </c>
      <c r="AP325" t="s">
        <v>83</v>
      </c>
      <c r="AQ325">
        <v>1</v>
      </c>
      <c r="AR325" s="40">
        <f t="shared" si="393"/>
        <v>0</v>
      </c>
      <c r="AS325">
        <v>4</v>
      </c>
      <c r="AT325" t="s">
        <v>83</v>
      </c>
      <c r="AU325">
        <v>1</v>
      </c>
      <c r="AV325" s="40">
        <f t="shared" ref="AV325:AV388" si="415">IF(AND(AS325=0,AU325=0),6,IF(AND(AS325=AU325,AS325=1),4,IF(AS325=AU325,3,0)))</f>
        <v>0</v>
      </c>
      <c r="AW325">
        <v>1</v>
      </c>
      <c r="AX325" t="s">
        <v>83</v>
      </c>
      <c r="AY325">
        <v>4</v>
      </c>
      <c r="AZ325" s="40">
        <f t="shared" ref="AZ325:AZ388" si="416">IF(AND(AW325=0,AY325=3),6,IF(AW325-AY325=-3,4,IF(AW325&lt;AY325,3,0)))</f>
        <v>4</v>
      </c>
      <c r="BA325">
        <v>1</v>
      </c>
      <c r="BB325" t="s">
        <v>83</v>
      </c>
      <c r="BC325">
        <v>2</v>
      </c>
      <c r="BD325" s="40">
        <f t="shared" si="398"/>
        <v>4</v>
      </c>
      <c r="BE325" s="24">
        <f t="shared" ref="BE325:BE388" si="417">AJ325+AN325+AR325+AV325+AZ325+BD325</f>
        <v>12</v>
      </c>
      <c r="BF325" s="14">
        <v>4</v>
      </c>
      <c r="BG325" t="s">
        <v>83</v>
      </c>
      <c r="BH325">
        <v>0</v>
      </c>
      <c r="BI325" s="40">
        <f t="shared" ref="BI325:BI388" si="418">IF(AND(BF325=1,BH325=2),6,IF(BF325-BH325=-1,4,IF(BF325&lt;BH325,3,0)))</f>
        <v>0</v>
      </c>
      <c r="BJ325">
        <v>2</v>
      </c>
      <c r="BK325" t="s">
        <v>83</v>
      </c>
      <c r="BL325">
        <v>3</v>
      </c>
      <c r="BM325" s="40">
        <f t="shared" ref="BM325:BM388" si="419">IF(AND(BJ325=0,BL325=0),6,IF(AND(BJ325=BL325,BJ325=1),4,IF(BJ325=BL325,3,0)))</f>
        <v>0</v>
      </c>
      <c r="BN325">
        <v>1</v>
      </c>
      <c r="BO325" t="s">
        <v>83</v>
      </c>
      <c r="BP325">
        <v>0</v>
      </c>
      <c r="BQ325" s="40">
        <f t="shared" si="399"/>
        <v>3</v>
      </c>
      <c r="BR325">
        <v>3</v>
      </c>
      <c r="BS325" t="s">
        <v>83</v>
      </c>
      <c r="BT325">
        <v>0</v>
      </c>
      <c r="BU325" s="40">
        <f t="shared" ref="BU325:BU388" si="420">IF(AND(BR325=2,BT325=0),6,IF(BR325-BT325=2,4,IF(BR325&gt;BT325,3,0)))</f>
        <v>3</v>
      </c>
      <c r="BV325">
        <v>1</v>
      </c>
      <c r="BW325" t="s">
        <v>83</v>
      </c>
      <c r="BX325">
        <v>3</v>
      </c>
      <c r="BY325" s="40">
        <f t="shared" ref="BY325:BY388" si="421">IF(AND(BV325=0,BX325=2),6,IF(BV325-BX325=-2,4,IF(BV325&lt;BX325,3,0)))</f>
        <v>4</v>
      </c>
      <c r="BZ325">
        <v>0</v>
      </c>
      <c r="CA325" t="s">
        <v>83</v>
      </c>
      <c r="CB325">
        <v>0</v>
      </c>
      <c r="CC325" s="40">
        <f t="shared" ref="CC325:CC388" si="422">IF(AND(BZ325=1,CB325=2),6,IF(BZ325-CB325=-1,4,IF(BZ325&lt;CB325,3,0)))</f>
        <v>0</v>
      </c>
      <c r="CD325" s="24">
        <f t="shared" ref="CD325:CD388" si="423">BI325+BM325+BQ325+BU325+BY325+CC325</f>
        <v>10</v>
      </c>
      <c r="CE325" s="14">
        <v>4</v>
      </c>
      <c r="CF325" t="s">
        <v>83</v>
      </c>
      <c r="CG325">
        <v>0</v>
      </c>
      <c r="CH325" s="40">
        <f t="shared" ref="CH325:CH388" si="424">IF(AND(CE325=0,CG325=0),6,IF(AND(CE325=CG325,CE325=1),4,IF(CE325=CG325,3,0)))</f>
        <v>0</v>
      </c>
      <c r="CI325">
        <v>4</v>
      </c>
      <c r="CJ325" t="s">
        <v>83</v>
      </c>
      <c r="CK325">
        <v>1</v>
      </c>
      <c r="CL325" s="40">
        <f t="shared" ref="CL325:CL388" si="425">IF(AND(CI325=4,CK325=1),6,IF(CI325-CK325=3,4,IF(CI325&gt;CK325,3,0)))</f>
        <v>6</v>
      </c>
      <c r="CM325">
        <v>1</v>
      </c>
      <c r="CN325" t="s">
        <v>83</v>
      </c>
      <c r="CO325">
        <v>1</v>
      </c>
      <c r="CP325" s="40">
        <f t="shared" ref="CP325:CP388" si="426">IF(AND(CM325=0,CO325=1),6,IF(CM325-CO325=-1,4,IF(CM325&lt;CO325,3,0)))</f>
        <v>0</v>
      </c>
      <c r="CQ325">
        <v>2</v>
      </c>
      <c r="CR325" t="s">
        <v>83</v>
      </c>
      <c r="CS325">
        <v>2</v>
      </c>
      <c r="CT325" s="40">
        <f t="shared" ref="CT325:CT388" si="427">IF(AND(CQ325=2,CS325=1),6,IF(CQ325-CS325=1,4,IF(CQ325&gt;CS325,3,0)))</f>
        <v>0</v>
      </c>
      <c r="CU325">
        <v>1</v>
      </c>
      <c r="CV325" t="s">
        <v>83</v>
      </c>
      <c r="CW325">
        <v>3</v>
      </c>
      <c r="CX325" s="40">
        <f t="shared" ref="CX325:CX388" si="428">IF(AND(CU325=1,CW325=0),6,IF(CU325-CW325=1,4,IF(CU325&gt;CW325,3,0)))</f>
        <v>0</v>
      </c>
      <c r="CY325">
        <v>0</v>
      </c>
      <c r="CZ325" t="s">
        <v>83</v>
      </c>
      <c r="DA325">
        <v>4</v>
      </c>
      <c r="DB325" s="40">
        <f t="shared" ref="DB325:DB388" si="429">IF(AND(CY325=1,DA325=0),6,IF(CY325-DA325=1,4,IF(CY325&gt;DA325,3,0)))</f>
        <v>0</v>
      </c>
      <c r="DC325" s="24">
        <f t="shared" ref="DC325:DC388" si="430">CH325+CL325+CP325+CT325+CX325+DB325</f>
        <v>6</v>
      </c>
      <c r="DD325" s="14">
        <v>4</v>
      </c>
      <c r="DE325" t="s">
        <v>83</v>
      </c>
      <c r="DF325">
        <v>0</v>
      </c>
      <c r="DG325" s="40">
        <f t="shared" si="383"/>
        <v>0</v>
      </c>
      <c r="DH325">
        <v>5</v>
      </c>
      <c r="DI325" t="s">
        <v>83</v>
      </c>
      <c r="DJ325">
        <v>2</v>
      </c>
      <c r="DK325" s="40">
        <f t="shared" si="400"/>
        <v>3</v>
      </c>
      <c r="DL325">
        <v>0</v>
      </c>
      <c r="DM325" t="s">
        <v>83</v>
      </c>
      <c r="DN325">
        <v>0</v>
      </c>
      <c r="DO325" s="40">
        <f t="shared" ref="DO325:DO388" si="431">IF(AND(DL325=0,DN325=1),6,IF(DL325-DN325=-1,4,IF(DL325&lt;DN325,3,0)))</f>
        <v>0</v>
      </c>
      <c r="DP325">
        <v>2</v>
      </c>
      <c r="DQ325" t="s">
        <v>83</v>
      </c>
      <c r="DR325">
        <v>2</v>
      </c>
      <c r="DS325" s="40">
        <f t="shared" si="391"/>
        <v>4</v>
      </c>
      <c r="DT325">
        <v>0</v>
      </c>
      <c r="DU325" t="s">
        <v>83</v>
      </c>
      <c r="DV325">
        <v>4</v>
      </c>
      <c r="DW325" s="40">
        <f t="shared" si="392"/>
        <v>1</v>
      </c>
      <c r="DX325">
        <v>0</v>
      </c>
      <c r="DY325" t="s">
        <v>83</v>
      </c>
      <c r="DZ325">
        <v>3</v>
      </c>
      <c r="EA325" s="39">
        <f t="shared" ref="EA325:EA388" si="432">IF(AND(DX325=2,DZ324=4),6,IF(DX325-DZ325=-2,4,IF(DX325&lt;DZ325,3,0)))</f>
        <v>3</v>
      </c>
      <c r="EB325" s="24">
        <f t="shared" si="401"/>
        <v>11</v>
      </c>
      <c r="EC325" s="14">
        <v>0</v>
      </c>
      <c r="ED325" t="s">
        <v>83</v>
      </c>
      <c r="EE325">
        <v>2</v>
      </c>
      <c r="EF325" s="40">
        <f t="shared" ref="EF325:EF388" si="433">IF(AND(EC325=0,EE325=0),6,IF(AND(EC325=EE325,EC325=1),4,IF(EC325=EE325,3,0)))</f>
        <v>0</v>
      </c>
      <c r="EG325">
        <v>3</v>
      </c>
      <c r="EH325" t="s">
        <v>83</v>
      </c>
      <c r="EI325">
        <v>0</v>
      </c>
      <c r="EJ325" s="40">
        <f t="shared" ref="EJ325:EJ388" si="434">IF(AND(EG325=1,EI325=0),6,IF(EG325-EI325=1,4,IF(EG325&gt;EI325,3,0)))</f>
        <v>3</v>
      </c>
      <c r="EK325">
        <v>4</v>
      </c>
      <c r="EL325" t="s">
        <v>83</v>
      </c>
      <c r="EM325">
        <v>0</v>
      </c>
      <c r="EN325" s="40">
        <f t="shared" si="388"/>
        <v>0</v>
      </c>
      <c r="EO325">
        <v>2</v>
      </c>
      <c r="EP325" t="s">
        <v>83</v>
      </c>
      <c r="EQ325">
        <v>1</v>
      </c>
      <c r="ER325" s="40">
        <f t="shared" ref="ER325:ER388" si="435">IF(AND(EO325=4,EQ325=1),6,IF(EO325-EQ325=3,4,IF(EO325&gt;EQ325,3,0)))</f>
        <v>3</v>
      </c>
      <c r="ES325">
        <v>1</v>
      </c>
      <c r="ET325" t="s">
        <v>83</v>
      </c>
      <c r="EU325">
        <v>3</v>
      </c>
      <c r="EV325" s="40">
        <f t="shared" ref="EV325:EV388" si="436">IF(AND(ES325=0,EU325=0),6,IF(AND(ES325=EU325,ES325=1),4,IF(ES325=EU325,3,0)))</f>
        <v>0</v>
      </c>
      <c r="EW325">
        <v>1</v>
      </c>
      <c r="EX325" t="s">
        <v>83</v>
      </c>
      <c r="EY325">
        <v>1</v>
      </c>
      <c r="EZ325" s="40">
        <f t="shared" ref="EZ325:EZ388" si="437">IF(AND(EW325=1,EY325=2),6,IF(EW325-EY325=-1,4,IF(EW324&lt;EY324,3,0)))</f>
        <v>0</v>
      </c>
      <c r="FA325" s="24">
        <f t="shared" ref="FA325:FA388" si="438">EF325+EJ325+EN325+ER325+EV325+EZ325</f>
        <v>6</v>
      </c>
      <c r="FB325" s="14">
        <v>2</v>
      </c>
      <c r="FC325" t="s">
        <v>83</v>
      </c>
      <c r="FD325">
        <v>0</v>
      </c>
      <c r="FE325" s="40">
        <f t="shared" ref="FE325:FE388" si="439">IF(AND(FB325=1,FD325=0),6,IF(FB325-FD325=1,4,IF(FB325&gt;FD325,3,0)))</f>
        <v>3</v>
      </c>
      <c r="FF325">
        <v>4</v>
      </c>
      <c r="FG325" t="s">
        <v>83</v>
      </c>
      <c r="FH325">
        <v>0</v>
      </c>
      <c r="FI325" s="40">
        <f t="shared" ref="FI325:FI388" si="440">IF(AND(FF325=2,FH325=0),6,IF(FF325-FH325=2,4,IF(FF325&gt;FH325,3,0)))</f>
        <v>3</v>
      </c>
      <c r="FJ325">
        <v>1</v>
      </c>
      <c r="FK325" t="s">
        <v>83</v>
      </c>
      <c r="FL325">
        <v>1</v>
      </c>
      <c r="FM325" s="40">
        <f t="shared" ref="FM325:FM388" si="441">IF(AND(FJ325=3,FL325=3),6,IF(AND(FJ325=FL325,OR(FJ325=2,FJ325=4)),4,IF(FJ325=FL325,3,0)))</f>
        <v>3</v>
      </c>
      <c r="FN325">
        <v>3</v>
      </c>
      <c r="FO325" t="s">
        <v>83</v>
      </c>
      <c r="FP325">
        <v>1</v>
      </c>
      <c r="FQ325" s="40">
        <f t="shared" si="402"/>
        <v>3</v>
      </c>
      <c r="FR325">
        <v>1</v>
      </c>
      <c r="FS325" t="s">
        <v>83</v>
      </c>
      <c r="FT325">
        <v>2</v>
      </c>
      <c r="FU325" s="40">
        <f t="shared" ref="FU325:FU388" si="442">IF(AND(FR325=2,FT325=3),6,IF(FR325-FT325=-1,4,IF(FR325&lt;FT325,3,0)))</f>
        <v>4</v>
      </c>
      <c r="FV325">
        <v>0</v>
      </c>
      <c r="FW325" t="s">
        <v>83</v>
      </c>
      <c r="FX325">
        <v>4</v>
      </c>
      <c r="FY325" s="40">
        <f t="shared" si="403"/>
        <v>0</v>
      </c>
      <c r="FZ325" s="24">
        <f t="shared" si="404"/>
        <v>16</v>
      </c>
      <c r="GA325" s="14">
        <v>2</v>
      </c>
      <c r="GB325" t="s">
        <v>83</v>
      </c>
      <c r="GC325">
        <v>0</v>
      </c>
      <c r="GD325" s="40">
        <f t="shared" ref="GD325:GD388" si="443">IF(AND(GA325=0,GC325=0),6,IF(AND(GA325=GC325,GA325=1),4,IF(GA325=GC325,3,0)))</f>
        <v>0</v>
      </c>
      <c r="GE325">
        <v>5</v>
      </c>
      <c r="GF325" t="s">
        <v>83</v>
      </c>
      <c r="GG325">
        <v>0</v>
      </c>
      <c r="GH325" s="40">
        <f t="shared" si="390"/>
        <v>3</v>
      </c>
      <c r="GI325">
        <v>1</v>
      </c>
      <c r="GJ325" t="s">
        <v>83</v>
      </c>
      <c r="GK325">
        <v>1</v>
      </c>
      <c r="GL325" s="40">
        <f t="shared" ref="GL325:GL388" si="444">IF(AND(GI325=2,GK325=3),6,IF(GI325-GK325=-1,4,IF(GI325&lt;GK325,3,0)))</f>
        <v>0</v>
      </c>
      <c r="GM325">
        <v>3</v>
      </c>
      <c r="GN325" t="s">
        <v>83</v>
      </c>
      <c r="GO325">
        <v>1</v>
      </c>
      <c r="GP325" s="40">
        <f t="shared" ref="GP325:GP388" si="445">IF(AND(GM325=2,GO325=0),6,IF(GM325-GO325=2,4,IF(GM325&gt;GO325,3,0)))</f>
        <v>4</v>
      </c>
      <c r="GQ325">
        <v>1</v>
      </c>
      <c r="GR325" t="s">
        <v>83</v>
      </c>
      <c r="GS325">
        <v>2</v>
      </c>
      <c r="GT325" s="40">
        <f t="shared" si="405"/>
        <v>3</v>
      </c>
      <c r="GU325">
        <v>1</v>
      </c>
      <c r="GV325" t="s">
        <v>83</v>
      </c>
      <c r="GW325">
        <v>3</v>
      </c>
      <c r="GX325" s="40">
        <f t="shared" ref="GX325:GX388" si="446">IF(AND(GU325=2,GW325=1),6,IF(GU325-GW325=1,4,IF(GU325&gt;GW325,3,0)))</f>
        <v>0</v>
      </c>
      <c r="GY325" s="24">
        <f t="shared" ref="GY325:GY388" si="447">GD325+GH325+GL325+GP325+GT325+GX325</f>
        <v>10</v>
      </c>
      <c r="GZ325" s="28">
        <f t="shared" si="406"/>
        <v>84</v>
      </c>
      <c r="HA325" t="s">
        <v>84</v>
      </c>
      <c r="HB325">
        <f t="shared" si="407"/>
        <v>9</v>
      </c>
      <c r="HC325" t="s">
        <v>85</v>
      </c>
      <c r="HD325">
        <f t="shared" si="384"/>
        <v>9</v>
      </c>
      <c r="HE325" t="s">
        <v>93</v>
      </c>
      <c r="HF325">
        <f t="shared" si="408"/>
        <v>9</v>
      </c>
      <c r="HG325" t="s">
        <v>94</v>
      </c>
      <c r="HH325">
        <f t="shared" si="389"/>
        <v>9</v>
      </c>
      <c r="HI325" t="s">
        <v>130</v>
      </c>
      <c r="HJ325">
        <f t="shared" ref="HJ325:HJ388" si="448">IF(HI325="Japan",9,IF(HI325="Spanien",5,0))</f>
        <v>5</v>
      </c>
      <c r="HK325" t="s">
        <v>131</v>
      </c>
      <c r="HL325">
        <f t="shared" ref="HL325:HL388" si="449">IF(HK325="Marokko",9,IF(HK325="Kroatien",5,0))</f>
        <v>0</v>
      </c>
      <c r="HM325" t="s">
        <v>90</v>
      </c>
      <c r="HN325">
        <f t="shared" si="409"/>
        <v>9</v>
      </c>
      <c r="HO325" t="s">
        <v>96</v>
      </c>
      <c r="HP325">
        <f t="shared" ref="HP325:HP388" si="450">IF(HO325="Portugal",9,IF(HO325="Südkorea",5,0))</f>
        <v>9</v>
      </c>
      <c r="HQ325" t="s">
        <v>136</v>
      </c>
      <c r="HR325" s="1">
        <f t="shared" ref="HR325:HR388" si="451">IF(HQ325="Senegal",6,IF(HQ325="Niederlande",5,0))</f>
        <v>0</v>
      </c>
      <c r="HS325" t="s">
        <v>92</v>
      </c>
      <c r="HT325" s="1">
        <f t="shared" ref="HT325:HT388" si="452">IF(HS325="USA",6,IF(HS325="England",5,0))</f>
        <v>0</v>
      </c>
      <c r="HU325" t="s">
        <v>133</v>
      </c>
      <c r="HV325" s="1">
        <f t="shared" ref="HV325:HV388" si="453">IF(HU325="Polen",6,IF(HU325="Argentinien",5,0))</f>
        <v>0</v>
      </c>
      <c r="HW325" t="s">
        <v>129</v>
      </c>
      <c r="HX325" s="1">
        <f t="shared" ref="HX325:HX388" si="454">IF(HW325="Australien",6,IF(HW325="Frankreich",5,0))</f>
        <v>0</v>
      </c>
      <c r="HY325" t="s">
        <v>88</v>
      </c>
      <c r="HZ325" s="1">
        <f t="shared" ref="HZ325:HZ388" si="455">IF(HY325="Spanien",6,IF(HY325="Japan",5,0))</f>
        <v>0</v>
      </c>
      <c r="IA325" t="s">
        <v>95</v>
      </c>
      <c r="IB325" s="1">
        <f t="shared" ref="IB325:IB388" si="456">IF(IA325="Kroatien",6,IF(IA325="Marokko",5,0))</f>
        <v>6</v>
      </c>
      <c r="IC325" t="s">
        <v>134</v>
      </c>
      <c r="ID325" s="1">
        <f t="shared" ref="ID325:ID388" si="457">IF(IC325="Schweiz",6,IF(IC325="Brasilien",5,0))</f>
        <v>6</v>
      </c>
      <c r="IE325" t="s">
        <v>135</v>
      </c>
      <c r="IF325" s="1">
        <f t="shared" ref="IF325:IF388" si="458">IF(IE325="Südkorea",6,IF(IE325="Portugal",5,0))</f>
        <v>0</v>
      </c>
      <c r="IG325">
        <f t="shared" si="386"/>
        <v>71</v>
      </c>
      <c r="IH325" s="1">
        <f t="shared" ref="IH325:IH388" si="459">IG325+GZ325</f>
        <v>155</v>
      </c>
    </row>
    <row r="326" spans="1:242" ht="14.65" thickBot="1" x14ac:dyDescent="0.5">
      <c r="A326" s="1">
        <v>323</v>
      </c>
      <c r="B326" s="45">
        <f t="shared" si="394"/>
        <v>214</v>
      </c>
      <c r="C326" s="14" t="s">
        <v>814</v>
      </c>
      <c r="D326" t="s">
        <v>815</v>
      </c>
      <c r="E326" s="15" t="s">
        <v>777</v>
      </c>
      <c r="F326" s="28">
        <f t="shared" si="395"/>
        <v>166</v>
      </c>
      <c r="H326" s="14">
        <v>0</v>
      </c>
      <c r="I326" t="s">
        <v>83</v>
      </c>
      <c r="J326">
        <v>1</v>
      </c>
      <c r="K326" s="40">
        <f t="shared" si="410"/>
        <v>3</v>
      </c>
      <c r="L326">
        <v>1</v>
      </c>
      <c r="M326" t="s">
        <v>83</v>
      </c>
      <c r="N326">
        <v>2</v>
      </c>
      <c r="O326" s="40">
        <f t="shared" si="387"/>
        <v>3</v>
      </c>
      <c r="P326">
        <v>2</v>
      </c>
      <c r="Q326" t="s">
        <v>83</v>
      </c>
      <c r="R326">
        <v>1</v>
      </c>
      <c r="S326" s="40">
        <f t="shared" si="411"/>
        <v>0</v>
      </c>
      <c r="T326">
        <v>1</v>
      </c>
      <c r="U326" t="s">
        <v>83</v>
      </c>
      <c r="V326">
        <v>1</v>
      </c>
      <c r="W326" s="40">
        <f t="shared" si="396"/>
        <v>6</v>
      </c>
      <c r="X326">
        <v>2</v>
      </c>
      <c r="Y326" t="s">
        <v>83</v>
      </c>
      <c r="Z326">
        <v>2</v>
      </c>
      <c r="AA326" s="40">
        <f t="shared" si="397"/>
        <v>0</v>
      </c>
      <c r="AB326">
        <v>3</v>
      </c>
      <c r="AC326" t="s">
        <v>83</v>
      </c>
      <c r="AD326">
        <v>2</v>
      </c>
      <c r="AE326" s="40">
        <f t="shared" si="412"/>
        <v>3</v>
      </c>
      <c r="AF326" s="24">
        <f t="shared" si="413"/>
        <v>15</v>
      </c>
      <c r="AG326" s="14">
        <v>4</v>
      </c>
      <c r="AH326" t="s">
        <v>83</v>
      </c>
      <c r="AI326">
        <v>1</v>
      </c>
      <c r="AJ326" s="40">
        <f t="shared" si="385"/>
        <v>3</v>
      </c>
      <c r="AK326">
        <v>1</v>
      </c>
      <c r="AL326" t="s">
        <v>83</v>
      </c>
      <c r="AM326">
        <v>2</v>
      </c>
      <c r="AN326" s="40">
        <f t="shared" si="414"/>
        <v>0</v>
      </c>
      <c r="AO326">
        <v>3</v>
      </c>
      <c r="AP326" t="s">
        <v>83</v>
      </c>
      <c r="AQ326">
        <v>1</v>
      </c>
      <c r="AR326" s="40">
        <f t="shared" si="393"/>
        <v>0</v>
      </c>
      <c r="AS326">
        <v>3</v>
      </c>
      <c r="AT326" t="s">
        <v>83</v>
      </c>
      <c r="AU326">
        <v>1</v>
      </c>
      <c r="AV326" s="40">
        <f t="shared" si="415"/>
        <v>0</v>
      </c>
      <c r="AW326">
        <v>3</v>
      </c>
      <c r="AX326" t="s">
        <v>83</v>
      </c>
      <c r="AY326">
        <v>3</v>
      </c>
      <c r="AZ326" s="40">
        <f t="shared" si="416"/>
        <v>0</v>
      </c>
      <c r="BA326">
        <v>1</v>
      </c>
      <c r="BB326" t="s">
        <v>83</v>
      </c>
      <c r="BC326">
        <v>2</v>
      </c>
      <c r="BD326" s="40">
        <f t="shared" si="398"/>
        <v>4</v>
      </c>
      <c r="BE326" s="24">
        <f t="shared" si="417"/>
        <v>7</v>
      </c>
      <c r="BF326" s="14">
        <v>4</v>
      </c>
      <c r="BG326" t="s">
        <v>83</v>
      </c>
      <c r="BH326">
        <v>2</v>
      </c>
      <c r="BI326" s="40">
        <f t="shared" si="418"/>
        <v>0</v>
      </c>
      <c r="BJ326">
        <v>3</v>
      </c>
      <c r="BK326" t="s">
        <v>83</v>
      </c>
      <c r="BL326">
        <v>1</v>
      </c>
      <c r="BM326" s="40">
        <f t="shared" si="419"/>
        <v>0</v>
      </c>
      <c r="BN326">
        <v>2</v>
      </c>
      <c r="BO326" t="s">
        <v>83</v>
      </c>
      <c r="BP326">
        <v>2</v>
      </c>
      <c r="BQ326" s="40">
        <f t="shared" si="399"/>
        <v>0</v>
      </c>
      <c r="BR326">
        <v>2</v>
      </c>
      <c r="BS326" t="s">
        <v>83</v>
      </c>
      <c r="BT326">
        <v>1</v>
      </c>
      <c r="BU326" s="40">
        <f t="shared" si="420"/>
        <v>3</v>
      </c>
      <c r="BV326">
        <v>1</v>
      </c>
      <c r="BW326" t="s">
        <v>83</v>
      </c>
      <c r="BX326">
        <v>3</v>
      </c>
      <c r="BY326" s="40">
        <f t="shared" si="421"/>
        <v>4</v>
      </c>
      <c r="BZ326">
        <v>2</v>
      </c>
      <c r="CA326" t="s">
        <v>83</v>
      </c>
      <c r="CB326">
        <v>3</v>
      </c>
      <c r="CC326" s="40">
        <f t="shared" si="422"/>
        <v>4</v>
      </c>
      <c r="CD326" s="24">
        <f t="shared" si="423"/>
        <v>11</v>
      </c>
      <c r="CE326" s="14">
        <v>3</v>
      </c>
      <c r="CF326" t="s">
        <v>83</v>
      </c>
      <c r="CG326">
        <v>2</v>
      </c>
      <c r="CH326" s="40">
        <f t="shared" si="424"/>
        <v>0</v>
      </c>
      <c r="CI326">
        <v>4</v>
      </c>
      <c r="CJ326" t="s">
        <v>83</v>
      </c>
      <c r="CK326">
        <v>1</v>
      </c>
      <c r="CL326" s="40">
        <f t="shared" si="425"/>
        <v>6</v>
      </c>
      <c r="CM326">
        <v>2</v>
      </c>
      <c r="CN326" t="s">
        <v>83</v>
      </c>
      <c r="CO326">
        <v>2</v>
      </c>
      <c r="CP326" s="40">
        <f t="shared" si="426"/>
        <v>0</v>
      </c>
      <c r="CQ326">
        <v>2</v>
      </c>
      <c r="CR326" t="s">
        <v>83</v>
      </c>
      <c r="CS326">
        <v>1</v>
      </c>
      <c r="CT326" s="40">
        <f t="shared" si="427"/>
        <v>6</v>
      </c>
      <c r="CU326">
        <v>3</v>
      </c>
      <c r="CV326" t="s">
        <v>83</v>
      </c>
      <c r="CW326">
        <v>3</v>
      </c>
      <c r="CX326" s="40">
        <f t="shared" si="428"/>
        <v>0</v>
      </c>
      <c r="CY326">
        <v>1</v>
      </c>
      <c r="CZ326" t="s">
        <v>83</v>
      </c>
      <c r="DA326">
        <v>3</v>
      </c>
      <c r="DB326" s="40">
        <f t="shared" si="429"/>
        <v>0</v>
      </c>
      <c r="DC326" s="24">
        <f t="shared" si="430"/>
        <v>12</v>
      </c>
      <c r="DD326" s="14">
        <v>4</v>
      </c>
      <c r="DE326" t="s">
        <v>83</v>
      </c>
      <c r="DF326">
        <v>0</v>
      </c>
      <c r="DG326" s="40">
        <f t="shared" ref="DG326:DG389" si="460">IF(AND(DD326=1,DF326=2),6,IF(DD326-DF326=-1,4,IF(DD326&lt;DF326,3,0)))</f>
        <v>0</v>
      </c>
      <c r="DH326">
        <v>3</v>
      </c>
      <c r="DI326" t="s">
        <v>83</v>
      </c>
      <c r="DJ326">
        <v>2</v>
      </c>
      <c r="DK326" s="40">
        <f t="shared" si="400"/>
        <v>3</v>
      </c>
      <c r="DL326">
        <v>1</v>
      </c>
      <c r="DM326" t="s">
        <v>83</v>
      </c>
      <c r="DN326">
        <v>2</v>
      </c>
      <c r="DO326" s="40">
        <f t="shared" si="431"/>
        <v>4</v>
      </c>
      <c r="DP326">
        <v>1</v>
      </c>
      <c r="DQ326" t="s">
        <v>83</v>
      </c>
      <c r="DR326">
        <v>2</v>
      </c>
      <c r="DS326" s="40">
        <f t="shared" si="391"/>
        <v>0</v>
      </c>
      <c r="DT326">
        <v>0</v>
      </c>
      <c r="DU326" t="s">
        <v>83</v>
      </c>
      <c r="DV326">
        <v>3</v>
      </c>
      <c r="DW326" s="40">
        <f t="shared" si="392"/>
        <v>1</v>
      </c>
      <c r="DX326">
        <v>2</v>
      </c>
      <c r="DY326" t="s">
        <v>83</v>
      </c>
      <c r="DZ326">
        <v>3</v>
      </c>
      <c r="EA326" s="39">
        <f t="shared" si="432"/>
        <v>3</v>
      </c>
      <c r="EB326" s="24">
        <f t="shared" si="401"/>
        <v>11</v>
      </c>
      <c r="EC326" s="14">
        <v>3</v>
      </c>
      <c r="ED326" t="s">
        <v>83</v>
      </c>
      <c r="EE326">
        <v>2</v>
      </c>
      <c r="EF326" s="40">
        <f t="shared" si="433"/>
        <v>0</v>
      </c>
      <c r="EG326">
        <v>2</v>
      </c>
      <c r="EH326" t="s">
        <v>83</v>
      </c>
      <c r="EI326">
        <v>1</v>
      </c>
      <c r="EJ326" s="40">
        <f t="shared" si="434"/>
        <v>4</v>
      </c>
      <c r="EK326">
        <v>1</v>
      </c>
      <c r="EL326" t="s">
        <v>83</v>
      </c>
      <c r="EM326">
        <v>2</v>
      </c>
      <c r="EN326" s="40">
        <f t="shared" si="388"/>
        <v>3</v>
      </c>
      <c r="EO326">
        <v>1</v>
      </c>
      <c r="EP326" t="s">
        <v>83</v>
      </c>
      <c r="EQ326">
        <v>2</v>
      </c>
      <c r="ER326" s="40">
        <f t="shared" si="435"/>
        <v>0</v>
      </c>
      <c r="ES326">
        <v>1</v>
      </c>
      <c r="ET326" t="s">
        <v>83</v>
      </c>
      <c r="EU326">
        <v>2</v>
      </c>
      <c r="EV326" s="40">
        <f t="shared" si="436"/>
        <v>0</v>
      </c>
      <c r="EW326">
        <v>0</v>
      </c>
      <c r="EX326" t="s">
        <v>83</v>
      </c>
      <c r="EY326">
        <v>2</v>
      </c>
      <c r="EZ326" s="40">
        <f t="shared" si="437"/>
        <v>0</v>
      </c>
      <c r="FA326" s="24">
        <f t="shared" si="438"/>
        <v>7</v>
      </c>
      <c r="FB326" s="14">
        <v>2</v>
      </c>
      <c r="FC326" t="s">
        <v>83</v>
      </c>
      <c r="FD326">
        <v>1</v>
      </c>
      <c r="FE326" s="40">
        <f t="shared" si="439"/>
        <v>4</v>
      </c>
      <c r="FF326">
        <v>4</v>
      </c>
      <c r="FG326" t="s">
        <v>83</v>
      </c>
      <c r="FH326">
        <v>0</v>
      </c>
      <c r="FI326" s="40">
        <f t="shared" si="440"/>
        <v>3</v>
      </c>
      <c r="FJ326">
        <v>1</v>
      </c>
      <c r="FK326" t="s">
        <v>83</v>
      </c>
      <c r="FL326">
        <v>2</v>
      </c>
      <c r="FM326" s="40">
        <f t="shared" si="441"/>
        <v>0</v>
      </c>
      <c r="FN326">
        <v>3</v>
      </c>
      <c r="FO326" t="s">
        <v>83</v>
      </c>
      <c r="FP326">
        <v>1</v>
      </c>
      <c r="FQ326" s="40">
        <f t="shared" si="402"/>
        <v>3</v>
      </c>
      <c r="FR326">
        <v>2</v>
      </c>
      <c r="FS326" t="s">
        <v>83</v>
      </c>
      <c r="FT326">
        <v>1</v>
      </c>
      <c r="FU326" s="40">
        <f t="shared" si="442"/>
        <v>0</v>
      </c>
      <c r="FV326">
        <v>1</v>
      </c>
      <c r="FW326" t="s">
        <v>83</v>
      </c>
      <c r="FX326">
        <v>3</v>
      </c>
      <c r="FY326" s="40">
        <f t="shared" si="403"/>
        <v>0</v>
      </c>
      <c r="FZ326" s="24">
        <f t="shared" si="404"/>
        <v>10</v>
      </c>
      <c r="GA326" s="14">
        <v>1</v>
      </c>
      <c r="GB326" t="s">
        <v>83</v>
      </c>
      <c r="GC326">
        <v>2</v>
      </c>
      <c r="GD326" s="40">
        <f t="shared" si="443"/>
        <v>0</v>
      </c>
      <c r="GE326">
        <v>3</v>
      </c>
      <c r="GF326" t="s">
        <v>83</v>
      </c>
      <c r="GG326">
        <v>0</v>
      </c>
      <c r="GH326" s="40">
        <f t="shared" si="390"/>
        <v>3</v>
      </c>
      <c r="GI326">
        <v>1</v>
      </c>
      <c r="GJ326" t="s">
        <v>83</v>
      </c>
      <c r="GK326">
        <v>2</v>
      </c>
      <c r="GL326" s="40">
        <f t="shared" si="444"/>
        <v>4</v>
      </c>
      <c r="GM326">
        <v>4</v>
      </c>
      <c r="GN326" t="s">
        <v>83</v>
      </c>
      <c r="GO326">
        <v>1</v>
      </c>
      <c r="GP326" s="40">
        <f t="shared" si="445"/>
        <v>3</v>
      </c>
      <c r="GQ326">
        <v>1</v>
      </c>
      <c r="GR326" t="s">
        <v>83</v>
      </c>
      <c r="GS326">
        <v>2</v>
      </c>
      <c r="GT326" s="40">
        <f t="shared" si="405"/>
        <v>3</v>
      </c>
      <c r="GU326">
        <v>2</v>
      </c>
      <c r="GV326" t="s">
        <v>83</v>
      </c>
      <c r="GW326">
        <v>4</v>
      </c>
      <c r="GX326" s="40">
        <f t="shared" si="446"/>
        <v>0</v>
      </c>
      <c r="GY326" s="24">
        <f t="shared" si="447"/>
        <v>13</v>
      </c>
      <c r="GZ326" s="28">
        <f t="shared" si="406"/>
        <v>86</v>
      </c>
      <c r="HA326" t="s">
        <v>84</v>
      </c>
      <c r="HB326">
        <f t="shared" si="407"/>
        <v>9</v>
      </c>
      <c r="HC326" t="s">
        <v>85</v>
      </c>
      <c r="HD326">
        <f t="shared" ref="HD326:HD389" si="461">IF(HC326="England",9,IF(HC326="USA",5,0))</f>
        <v>9</v>
      </c>
      <c r="HE326" t="s">
        <v>93</v>
      </c>
      <c r="HF326">
        <f t="shared" si="408"/>
        <v>9</v>
      </c>
      <c r="HG326" t="s">
        <v>94</v>
      </c>
      <c r="HH326">
        <f t="shared" si="389"/>
        <v>9</v>
      </c>
      <c r="HI326" t="s">
        <v>130</v>
      </c>
      <c r="HJ326">
        <f t="shared" si="448"/>
        <v>5</v>
      </c>
      <c r="HK326" t="s">
        <v>89</v>
      </c>
      <c r="HL326">
        <f t="shared" si="449"/>
        <v>9</v>
      </c>
      <c r="HM326" t="s">
        <v>90</v>
      </c>
      <c r="HN326">
        <f t="shared" si="409"/>
        <v>9</v>
      </c>
      <c r="HO326" t="s">
        <v>96</v>
      </c>
      <c r="HP326">
        <f t="shared" si="450"/>
        <v>9</v>
      </c>
      <c r="HQ326" t="s">
        <v>140</v>
      </c>
      <c r="HR326" s="1">
        <f t="shared" si="451"/>
        <v>0</v>
      </c>
      <c r="HS326" t="s">
        <v>92</v>
      </c>
      <c r="HT326" s="1">
        <f t="shared" si="452"/>
        <v>0</v>
      </c>
      <c r="HU326" t="s">
        <v>133</v>
      </c>
      <c r="HV326" s="1">
        <f t="shared" si="453"/>
        <v>0</v>
      </c>
      <c r="HW326" t="s">
        <v>129</v>
      </c>
      <c r="HX326" s="1">
        <f t="shared" si="454"/>
        <v>0</v>
      </c>
      <c r="HY326" t="s">
        <v>88</v>
      </c>
      <c r="HZ326" s="1">
        <f t="shared" si="455"/>
        <v>0</v>
      </c>
      <c r="IA326" t="s">
        <v>131</v>
      </c>
      <c r="IB326" s="1">
        <f t="shared" si="456"/>
        <v>0</v>
      </c>
      <c r="IC326" t="s">
        <v>134</v>
      </c>
      <c r="ID326" s="1">
        <f t="shared" si="457"/>
        <v>6</v>
      </c>
      <c r="IE326" t="s">
        <v>91</v>
      </c>
      <c r="IF326" s="1">
        <f t="shared" si="458"/>
        <v>6</v>
      </c>
      <c r="IG326">
        <f t="shared" si="386"/>
        <v>80</v>
      </c>
      <c r="IH326" s="1">
        <f t="shared" si="459"/>
        <v>166</v>
      </c>
    </row>
    <row r="327" spans="1:242" ht="14.65" thickBot="1" x14ac:dyDescent="0.5">
      <c r="A327" s="1">
        <v>324</v>
      </c>
      <c r="B327" s="45">
        <f t="shared" si="394"/>
        <v>112</v>
      </c>
      <c r="C327" s="14" t="s">
        <v>139</v>
      </c>
      <c r="D327" t="s">
        <v>816</v>
      </c>
      <c r="E327" s="15" t="s">
        <v>817</v>
      </c>
      <c r="F327" s="28">
        <f t="shared" si="395"/>
        <v>175</v>
      </c>
      <c r="H327" s="14">
        <v>0</v>
      </c>
      <c r="I327" t="s">
        <v>83</v>
      </c>
      <c r="J327">
        <v>0</v>
      </c>
      <c r="K327" s="40">
        <f t="shared" si="410"/>
        <v>0</v>
      </c>
      <c r="L327">
        <v>2</v>
      </c>
      <c r="M327" t="s">
        <v>83</v>
      </c>
      <c r="N327">
        <v>3</v>
      </c>
      <c r="O327" s="40">
        <f t="shared" si="387"/>
        <v>3</v>
      </c>
      <c r="P327">
        <v>0</v>
      </c>
      <c r="Q327" t="s">
        <v>83</v>
      </c>
      <c r="R327">
        <v>2</v>
      </c>
      <c r="S327" s="40">
        <f t="shared" si="411"/>
        <v>4</v>
      </c>
      <c r="T327">
        <v>3</v>
      </c>
      <c r="U327" t="s">
        <v>83</v>
      </c>
      <c r="V327">
        <v>3</v>
      </c>
      <c r="W327" s="40">
        <f t="shared" si="396"/>
        <v>3</v>
      </c>
      <c r="X327">
        <v>1</v>
      </c>
      <c r="Y327" t="s">
        <v>83</v>
      </c>
      <c r="Z327">
        <v>0</v>
      </c>
      <c r="AA327" s="40">
        <f t="shared" si="397"/>
        <v>0</v>
      </c>
      <c r="AB327">
        <v>2</v>
      </c>
      <c r="AC327" t="s">
        <v>83</v>
      </c>
      <c r="AD327">
        <v>1</v>
      </c>
      <c r="AE327" s="40">
        <f t="shared" si="412"/>
        <v>3</v>
      </c>
      <c r="AF327" s="24">
        <f t="shared" si="413"/>
        <v>13</v>
      </c>
      <c r="AG327" s="14">
        <v>2</v>
      </c>
      <c r="AH327" t="s">
        <v>83</v>
      </c>
      <c r="AI327">
        <v>1</v>
      </c>
      <c r="AJ327" s="40">
        <f t="shared" ref="AJ327:AJ390" si="462">IF(AND(AG327=6,AI327=2),6,IF(AG327-AI327=4,4,IF(AG327&gt;AI327,3,0)))</f>
        <v>3</v>
      </c>
      <c r="AK327">
        <v>1</v>
      </c>
      <c r="AL327" t="s">
        <v>83</v>
      </c>
      <c r="AM327">
        <v>1</v>
      </c>
      <c r="AN327" s="40">
        <f t="shared" si="414"/>
        <v>6</v>
      </c>
      <c r="AO327">
        <v>3</v>
      </c>
      <c r="AP327" t="s">
        <v>83</v>
      </c>
      <c r="AQ327">
        <v>2</v>
      </c>
      <c r="AR327" s="40">
        <f t="shared" si="393"/>
        <v>0</v>
      </c>
      <c r="AS327">
        <v>0</v>
      </c>
      <c r="AT327" t="s">
        <v>83</v>
      </c>
      <c r="AU327">
        <v>1</v>
      </c>
      <c r="AV327" s="40">
        <f t="shared" si="415"/>
        <v>0</v>
      </c>
      <c r="AW327">
        <v>1</v>
      </c>
      <c r="AX327" t="s">
        <v>83</v>
      </c>
      <c r="AY327">
        <v>2</v>
      </c>
      <c r="AZ327" s="40">
        <f t="shared" si="416"/>
        <v>3</v>
      </c>
      <c r="BA327">
        <v>1</v>
      </c>
      <c r="BB327" t="s">
        <v>83</v>
      </c>
      <c r="BC327">
        <v>0</v>
      </c>
      <c r="BD327" s="40">
        <f t="shared" si="398"/>
        <v>0</v>
      </c>
      <c r="BE327" s="24">
        <f t="shared" si="417"/>
        <v>12</v>
      </c>
      <c r="BF327" s="14">
        <v>3</v>
      </c>
      <c r="BG327" t="s">
        <v>83</v>
      </c>
      <c r="BH327">
        <v>1</v>
      </c>
      <c r="BI327" s="40">
        <f t="shared" si="418"/>
        <v>0</v>
      </c>
      <c r="BJ327">
        <v>1</v>
      </c>
      <c r="BK327" t="s">
        <v>83</v>
      </c>
      <c r="BL327">
        <v>2</v>
      </c>
      <c r="BM327" s="40">
        <f t="shared" si="419"/>
        <v>0</v>
      </c>
      <c r="BN327">
        <v>2</v>
      </c>
      <c r="BO327" t="s">
        <v>83</v>
      </c>
      <c r="BP327">
        <v>1</v>
      </c>
      <c r="BQ327" s="40">
        <f t="shared" si="399"/>
        <v>3</v>
      </c>
      <c r="BR327">
        <v>2</v>
      </c>
      <c r="BS327" t="s">
        <v>83</v>
      </c>
      <c r="BT327">
        <v>0</v>
      </c>
      <c r="BU327" s="40">
        <f t="shared" si="420"/>
        <v>6</v>
      </c>
      <c r="BV327">
        <v>1</v>
      </c>
      <c r="BW327" t="s">
        <v>83</v>
      </c>
      <c r="BX327">
        <v>2</v>
      </c>
      <c r="BY327" s="40">
        <f t="shared" si="421"/>
        <v>3</v>
      </c>
      <c r="BZ327">
        <v>1</v>
      </c>
      <c r="CA327" t="s">
        <v>83</v>
      </c>
      <c r="CB327">
        <v>1</v>
      </c>
      <c r="CC327" s="40">
        <f t="shared" si="422"/>
        <v>0</v>
      </c>
      <c r="CD327" s="24">
        <f t="shared" si="423"/>
        <v>12</v>
      </c>
      <c r="CE327" s="14">
        <v>2</v>
      </c>
      <c r="CF327" t="s">
        <v>83</v>
      </c>
      <c r="CG327">
        <v>0</v>
      </c>
      <c r="CH327" s="40">
        <f t="shared" si="424"/>
        <v>0</v>
      </c>
      <c r="CI327">
        <v>2</v>
      </c>
      <c r="CJ327" t="s">
        <v>83</v>
      </c>
      <c r="CK327">
        <v>1</v>
      </c>
      <c r="CL327" s="40">
        <f t="shared" si="425"/>
        <v>3</v>
      </c>
      <c r="CM327">
        <v>1</v>
      </c>
      <c r="CN327" t="s">
        <v>83</v>
      </c>
      <c r="CO327">
        <v>3</v>
      </c>
      <c r="CP327" s="40">
        <f t="shared" si="426"/>
        <v>3</v>
      </c>
      <c r="CQ327">
        <v>3</v>
      </c>
      <c r="CR327" t="s">
        <v>83</v>
      </c>
      <c r="CS327">
        <v>0</v>
      </c>
      <c r="CT327" s="40">
        <f t="shared" si="427"/>
        <v>3</v>
      </c>
      <c r="CU327">
        <v>2</v>
      </c>
      <c r="CV327" t="s">
        <v>83</v>
      </c>
      <c r="CW327">
        <v>2</v>
      </c>
      <c r="CX327" s="40">
        <f t="shared" si="428"/>
        <v>0</v>
      </c>
      <c r="CY327">
        <v>0</v>
      </c>
      <c r="CZ327" t="s">
        <v>83</v>
      </c>
      <c r="DA327">
        <v>2</v>
      </c>
      <c r="DB327" s="40">
        <f t="shared" si="429"/>
        <v>0</v>
      </c>
      <c r="DC327" s="24">
        <f t="shared" si="430"/>
        <v>9</v>
      </c>
      <c r="DD327" s="14">
        <v>3</v>
      </c>
      <c r="DE327" t="s">
        <v>83</v>
      </c>
      <c r="DF327">
        <v>1</v>
      </c>
      <c r="DG327" s="40">
        <f t="shared" si="460"/>
        <v>0</v>
      </c>
      <c r="DH327">
        <v>1</v>
      </c>
      <c r="DI327" t="s">
        <v>83</v>
      </c>
      <c r="DJ327">
        <v>0</v>
      </c>
      <c r="DK327" s="40">
        <f t="shared" si="400"/>
        <v>3</v>
      </c>
      <c r="DL327">
        <v>1</v>
      </c>
      <c r="DM327" t="s">
        <v>83</v>
      </c>
      <c r="DN327">
        <v>1</v>
      </c>
      <c r="DO327" s="40">
        <f t="shared" si="431"/>
        <v>0</v>
      </c>
      <c r="DP327">
        <v>2</v>
      </c>
      <c r="DQ327" t="s">
        <v>83</v>
      </c>
      <c r="DR327">
        <v>2</v>
      </c>
      <c r="DS327" s="40">
        <f t="shared" si="391"/>
        <v>4</v>
      </c>
      <c r="DT327">
        <v>2</v>
      </c>
      <c r="DU327" t="s">
        <v>83</v>
      </c>
      <c r="DV327">
        <v>3</v>
      </c>
      <c r="DW327" s="40">
        <f t="shared" si="392"/>
        <v>1</v>
      </c>
      <c r="DX327">
        <v>0</v>
      </c>
      <c r="DY327" t="s">
        <v>83</v>
      </c>
      <c r="DZ327">
        <v>3</v>
      </c>
      <c r="EA327" s="39">
        <f t="shared" si="432"/>
        <v>3</v>
      </c>
      <c r="EB327" s="24">
        <f t="shared" si="401"/>
        <v>11</v>
      </c>
      <c r="EC327" s="14">
        <v>1</v>
      </c>
      <c r="ED327" t="s">
        <v>83</v>
      </c>
      <c r="EE327">
        <v>1</v>
      </c>
      <c r="EF327" s="40">
        <f t="shared" si="433"/>
        <v>4</v>
      </c>
      <c r="EG327">
        <v>3</v>
      </c>
      <c r="EH327" t="s">
        <v>83</v>
      </c>
      <c r="EI327">
        <v>1</v>
      </c>
      <c r="EJ327" s="40">
        <f t="shared" si="434"/>
        <v>3</v>
      </c>
      <c r="EK327">
        <v>3</v>
      </c>
      <c r="EL327" t="s">
        <v>83</v>
      </c>
      <c r="EM327">
        <v>2</v>
      </c>
      <c r="EN327" s="40">
        <f t="shared" si="388"/>
        <v>0</v>
      </c>
      <c r="EO327">
        <v>1</v>
      </c>
      <c r="EP327" t="s">
        <v>83</v>
      </c>
      <c r="EQ327">
        <v>1</v>
      </c>
      <c r="ER327" s="40">
        <f t="shared" si="435"/>
        <v>0</v>
      </c>
      <c r="ES327">
        <v>0</v>
      </c>
      <c r="ET327" t="s">
        <v>83</v>
      </c>
      <c r="EU327">
        <v>2</v>
      </c>
      <c r="EV327" s="40">
        <f t="shared" si="436"/>
        <v>0</v>
      </c>
      <c r="EW327">
        <v>1</v>
      </c>
      <c r="EX327" t="s">
        <v>83</v>
      </c>
      <c r="EY327">
        <v>2</v>
      </c>
      <c r="EZ327" s="40">
        <f t="shared" si="437"/>
        <v>6</v>
      </c>
      <c r="FA327" s="24">
        <f t="shared" si="438"/>
        <v>13</v>
      </c>
      <c r="FB327" s="14">
        <v>2</v>
      </c>
      <c r="FC327" t="s">
        <v>83</v>
      </c>
      <c r="FD327">
        <v>2</v>
      </c>
      <c r="FE327" s="40">
        <f t="shared" si="439"/>
        <v>0</v>
      </c>
      <c r="FF327">
        <v>3</v>
      </c>
      <c r="FG327" t="s">
        <v>83</v>
      </c>
      <c r="FH327">
        <v>0</v>
      </c>
      <c r="FI327" s="40">
        <f t="shared" si="440"/>
        <v>3</v>
      </c>
      <c r="FJ327">
        <v>2</v>
      </c>
      <c r="FK327" t="s">
        <v>83</v>
      </c>
      <c r="FL327">
        <v>1</v>
      </c>
      <c r="FM327" s="40">
        <f t="shared" si="441"/>
        <v>0</v>
      </c>
      <c r="FN327">
        <v>2</v>
      </c>
      <c r="FO327" t="s">
        <v>83</v>
      </c>
      <c r="FP327">
        <v>1</v>
      </c>
      <c r="FQ327" s="40">
        <f t="shared" si="402"/>
        <v>4</v>
      </c>
      <c r="FR327">
        <v>1</v>
      </c>
      <c r="FS327" t="s">
        <v>83</v>
      </c>
      <c r="FT327">
        <v>2</v>
      </c>
      <c r="FU327" s="40">
        <f t="shared" si="442"/>
        <v>4</v>
      </c>
      <c r="FV327">
        <v>3</v>
      </c>
      <c r="FW327" t="s">
        <v>83</v>
      </c>
      <c r="FX327">
        <v>4</v>
      </c>
      <c r="FY327" s="40">
        <f t="shared" si="403"/>
        <v>0</v>
      </c>
      <c r="FZ327" s="24">
        <f t="shared" si="404"/>
        <v>11</v>
      </c>
      <c r="GA327" s="14">
        <v>1</v>
      </c>
      <c r="GB327" t="s">
        <v>83</v>
      </c>
      <c r="GC327">
        <v>1</v>
      </c>
      <c r="GD327" s="40">
        <f t="shared" si="443"/>
        <v>4</v>
      </c>
      <c r="GE327">
        <v>2</v>
      </c>
      <c r="GF327" t="s">
        <v>83</v>
      </c>
      <c r="GG327">
        <v>1</v>
      </c>
      <c r="GH327" s="40">
        <f t="shared" si="390"/>
        <v>4</v>
      </c>
      <c r="GI327">
        <v>0</v>
      </c>
      <c r="GJ327" t="s">
        <v>83</v>
      </c>
      <c r="GK327">
        <v>0</v>
      </c>
      <c r="GL327" s="40">
        <f t="shared" si="444"/>
        <v>0</v>
      </c>
      <c r="GM327">
        <v>3</v>
      </c>
      <c r="GN327" t="s">
        <v>83</v>
      </c>
      <c r="GO327">
        <v>1</v>
      </c>
      <c r="GP327" s="40">
        <f t="shared" si="445"/>
        <v>4</v>
      </c>
      <c r="GQ327">
        <v>2</v>
      </c>
      <c r="GR327" t="s">
        <v>83</v>
      </c>
      <c r="GS327">
        <v>2</v>
      </c>
      <c r="GT327" s="40">
        <f t="shared" si="405"/>
        <v>0</v>
      </c>
      <c r="GU327">
        <v>0</v>
      </c>
      <c r="GV327" t="s">
        <v>83</v>
      </c>
      <c r="GW327">
        <v>4</v>
      </c>
      <c r="GX327" s="40">
        <f t="shared" si="446"/>
        <v>0</v>
      </c>
      <c r="GY327" s="24">
        <f t="shared" si="447"/>
        <v>12</v>
      </c>
      <c r="GZ327" s="28">
        <f t="shared" si="406"/>
        <v>93</v>
      </c>
      <c r="HA327" t="s">
        <v>84</v>
      </c>
      <c r="HB327">
        <f t="shared" si="407"/>
        <v>9</v>
      </c>
      <c r="HC327" t="s">
        <v>85</v>
      </c>
      <c r="HD327">
        <f t="shared" si="461"/>
        <v>9</v>
      </c>
      <c r="HE327" t="s">
        <v>93</v>
      </c>
      <c r="HF327">
        <f t="shared" si="408"/>
        <v>9</v>
      </c>
      <c r="HG327" t="s">
        <v>94</v>
      </c>
      <c r="HH327">
        <f t="shared" si="389"/>
        <v>9</v>
      </c>
      <c r="HI327" t="s">
        <v>130</v>
      </c>
      <c r="HJ327">
        <f t="shared" si="448"/>
        <v>5</v>
      </c>
      <c r="HK327" t="s">
        <v>131</v>
      </c>
      <c r="HL327">
        <f t="shared" si="449"/>
        <v>0</v>
      </c>
      <c r="HM327" t="s">
        <v>90</v>
      </c>
      <c r="HN327">
        <f t="shared" si="409"/>
        <v>9</v>
      </c>
      <c r="HO327" t="s">
        <v>96</v>
      </c>
      <c r="HP327">
        <f t="shared" si="450"/>
        <v>9</v>
      </c>
      <c r="HQ327" t="s">
        <v>132</v>
      </c>
      <c r="HR327" s="1">
        <f t="shared" si="451"/>
        <v>6</v>
      </c>
      <c r="HS327" t="s">
        <v>137</v>
      </c>
      <c r="HT327" s="1">
        <f t="shared" si="452"/>
        <v>6</v>
      </c>
      <c r="HU327" t="s">
        <v>86</v>
      </c>
      <c r="HV327" s="1">
        <f t="shared" si="453"/>
        <v>6</v>
      </c>
      <c r="HW327" t="s">
        <v>129</v>
      </c>
      <c r="HX327" s="1">
        <f t="shared" si="454"/>
        <v>0</v>
      </c>
      <c r="HY327" t="s">
        <v>88</v>
      </c>
      <c r="HZ327" s="1">
        <f t="shared" si="455"/>
        <v>0</v>
      </c>
      <c r="IA327" t="s">
        <v>89</v>
      </c>
      <c r="IB327" s="1">
        <f t="shared" si="456"/>
        <v>5</v>
      </c>
      <c r="IC327" t="s">
        <v>166</v>
      </c>
      <c r="ID327" s="1">
        <f t="shared" si="457"/>
        <v>0</v>
      </c>
      <c r="IE327" t="s">
        <v>135</v>
      </c>
      <c r="IF327" s="1">
        <f t="shared" si="458"/>
        <v>0</v>
      </c>
      <c r="IG327">
        <f t="shared" ref="IG327:IG390" si="463">IF327+ID327+IB327+HZ327+HX327+HV327+HT327+HR327+HP327+HN327+HL327+HJ327+HH327+HF327+HD327+HB327</f>
        <v>82</v>
      </c>
      <c r="IH327" s="1">
        <f t="shared" si="459"/>
        <v>175</v>
      </c>
    </row>
    <row r="328" spans="1:242" ht="14.65" thickBot="1" x14ac:dyDescent="0.5">
      <c r="A328" s="1">
        <v>325</v>
      </c>
      <c r="B328" s="45">
        <f t="shared" si="394"/>
        <v>700</v>
      </c>
      <c r="C328" s="14" t="s">
        <v>139</v>
      </c>
      <c r="D328" t="s">
        <v>818</v>
      </c>
      <c r="E328" s="15" t="s">
        <v>817</v>
      </c>
      <c r="F328" s="28">
        <f t="shared" si="395"/>
        <v>117</v>
      </c>
      <c r="H328" s="14">
        <v>3</v>
      </c>
      <c r="I328" t="s">
        <v>83</v>
      </c>
      <c r="J328">
        <v>2</v>
      </c>
      <c r="K328" s="40">
        <f t="shared" si="410"/>
        <v>0</v>
      </c>
      <c r="L328">
        <v>0</v>
      </c>
      <c r="M328" t="s">
        <v>83</v>
      </c>
      <c r="N328">
        <v>1</v>
      </c>
      <c r="O328" s="40">
        <f t="shared" ref="O328:O391" si="464">IF(AND(L328=0,N328=2),6,IF(L328-N328=-2,4,IF(L328&lt;N328,3,0)))</f>
        <v>3</v>
      </c>
      <c r="P328">
        <v>3</v>
      </c>
      <c r="Q328" t="s">
        <v>83</v>
      </c>
      <c r="R328">
        <v>3</v>
      </c>
      <c r="S328" s="40">
        <f t="shared" si="411"/>
        <v>0</v>
      </c>
      <c r="T328">
        <v>2</v>
      </c>
      <c r="U328" t="s">
        <v>83</v>
      </c>
      <c r="V328">
        <v>2</v>
      </c>
      <c r="W328" s="40">
        <f t="shared" si="396"/>
        <v>4</v>
      </c>
      <c r="X328">
        <v>2</v>
      </c>
      <c r="Y328" t="s">
        <v>83</v>
      </c>
      <c r="Z328">
        <v>2</v>
      </c>
      <c r="AA328" s="40">
        <f t="shared" si="397"/>
        <v>0</v>
      </c>
      <c r="AB328">
        <v>2</v>
      </c>
      <c r="AC328" t="s">
        <v>83</v>
      </c>
      <c r="AD328">
        <v>3</v>
      </c>
      <c r="AE328" s="40">
        <f t="shared" si="412"/>
        <v>0</v>
      </c>
      <c r="AF328" s="24">
        <f t="shared" si="413"/>
        <v>7</v>
      </c>
      <c r="AG328" s="14">
        <v>2</v>
      </c>
      <c r="AH328" t="s">
        <v>83</v>
      </c>
      <c r="AI328">
        <v>3</v>
      </c>
      <c r="AJ328" s="40">
        <f t="shared" si="462"/>
        <v>0</v>
      </c>
      <c r="AK328">
        <v>3</v>
      </c>
      <c r="AL328" t="s">
        <v>83</v>
      </c>
      <c r="AM328">
        <v>2</v>
      </c>
      <c r="AN328" s="40">
        <f t="shared" si="414"/>
        <v>0</v>
      </c>
      <c r="AO328">
        <v>3</v>
      </c>
      <c r="AP328" t="s">
        <v>83</v>
      </c>
      <c r="AQ328">
        <v>2</v>
      </c>
      <c r="AR328" s="40">
        <f t="shared" si="393"/>
        <v>0</v>
      </c>
      <c r="AS328">
        <v>1</v>
      </c>
      <c r="AT328" t="s">
        <v>83</v>
      </c>
      <c r="AU328">
        <v>2</v>
      </c>
      <c r="AV328" s="40">
        <f t="shared" si="415"/>
        <v>0</v>
      </c>
      <c r="AW328">
        <v>3</v>
      </c>
      <c r="AX328" t="s">
        <v>83</v>
      </c>
      <c r="AY328">
        <v>2</v>
      </c>
      <c r="AZ328" s="40">
        <f t="shared" si="416"/>
        <v>0</v>
      </c>
      <c r="BA328">
        <v>2</v>
      </c>
      <c r="BB328" t="s">
        <v>83</v>
      </c>
      <c r="BC328">
        <v>3</v>
      </c>
      <c r="BD328" s="40">
        <f t="shared" si="398"/>
        <v>4</v>
      </c>
      <c r="BE328" s="24">
        <f t="shared" si="417"/>
        <v>4</v>
      </c>
      <c r="BF328" s="14">
        <v>4</v>
      </c>
      <c r="BG328" t="s">
        <v>83</v>
      </c>
      <c r="BH328">
        <v>2</v>
      </c>
      <c r="BI328" s="40">
        <f t="shared" si="418"/>
        <v>0</v>
      </c>
      <c r="BJ328">
        <v>3</v>
      </c>
      <c r="BK328" t="s">
        <v>83</v>
      </c>
      <c r="BL328">
        <v>2</v>
      </c>
      <c r="BM328" s="40">
        <f t="shared" si="419"/>
        <v>0</v>
      </c>
      <c r="BN328">
        <v>2</v>
      </c>
      <c r="BO328" t="s">
        <v>83</v>
      </c>
      <c r="BP328">
        <v>1</v>
      </c>
      <c r="BQ328" s="40">
        <f t="shared" si="399"/>
        <v>3</v>
      </c>
      <c r="BR328">
        <v>3</v>
      </c>
      <c r="BS328" t="s">
        <v>83</v>
      </c>
      <c r="BT328">
        <v>3</v>
      </c>
      <c r="BU328" s="40">
        <f t="shared" si="420"/>
        <v>0</v>
      </c>
      <c r="BV328">
        <v>2</v>
      </c>
      <c r="BW328" t="s">
        <v>83</v>
      </c>
      <c r="BX328">
        <v>3</v>
      </c>
      <c r="BY328" s="40">
        <f t="shared" si="421"/>
        <v>3</v>
      </c>
      <c r="BZ328">
        <v>2</v>
      </c>
      <c r="CA328" t="s">
        <v>83</v>
      </c>
      <c r="CB328">
        <v>3</v>
      </c>
      <c r="CC328" s="40">
        <f t="shared" si="422"/>
        <v>4</v>
      </c>
      <c r="CD328" s="24">
        <f t="shared" si="423"/>
        <v>10</v>
      </c>
      <c r="CE328" s="14">
        <v>3</v>
      </c>
      <c r="CF328" t="s">
        <v>83</v>
      </c>
      <c r="CG328">
        <v>2</v>
      </c>
      <c r="CH328" s="40">
        <f t="shared" si="424"/>
        <v>0</v>
      </c>
      <c r="CI328">
        <v>3</v>
      </c>
      <c r="CJ328" t="s">
        <v>83</v>
      </c>
      <c r="CK328">
        <v>4</v>
      </c>
      <c r="CL328" s="40">
        <f t="shared" si="425"/>
        <v>0</v>
      </c>
      <c r="CM328">
        <v>2</v>
      </c>
      <c r="CN328" t="s">
        <v>83</v>
      </c>
      <c r="CO328">
        <v>3</v>
      </c>
      <c r="CP328" s="40">
        <f t="shared" si="426"/>
        <v>4</v>
      </c>
      <c r="CQ328">
        <v>4</v>
      </c>
      <c r="CR328" t="s">
        <v>83</v>
      </c>
      <c r="CS328">
        <v>3</v>
      </c>
      <c r="CT328" s="40">
        <f t="shared" si="427"/>
        <v>4</v>
      </c>
      <c r="CU328">
        <v>3</v>
      </c>
      <c r="CV328" t="s">
        <v>83</v>
      </c>
      <c r="CW328">
        <v>2</v>
      </c>
      <c r="CX328" s="40">
        <f t="shared" si="428"/>
        <v>4</v>
      </c>
      <c r="CY328">
        <v>2</v>
      </c>
      <c r="CZ328" t="s">
        <v>83</v>
      </c>
      <c r="DA328">
        <v>0</v>
      </c>
      <c r="DB328" s="40">
        <f t="shared" si="429"/>
        <v>3</v>
      </c>
      <c r="DC328" s="24">
        <f t="shared" si="430"/>
        <v>15</v>
      </c>
      <c r="DD328" s="14">
        <v>3</v>
      </c>
      <c r="DE328" t="s">
        <v>83</v>
      </c>
      <c r="DF328">
        <v>2</v>
      </c>
      <c r="DG328" s="40">
        <f t="shared" si="460"/>
        <v>0</v>
      </c>
      <c r="DH328">
        <v>4</v>
      </c>
      <c r="DI328" t="s">
        <v>83</v>
      </c>
      <c r="DJ328">
        <v>4</v>
      </c>
      <c r="DK328" s="40">
        <f t="shared" si="400"/>
        <v>0</v>
      </c>
      <c r="DL328">
        <v>2</v>
      </c>
      <c r="DM328" t="s">
        <v>83</v>
      </c>
      <c r="DN328">
        <v>3</v>
      </c>
      <c r="DO328" s="40">
        <f t="shared" si="431"/>
        <v>4</v>
      </c>
      <c r="DP328">
        <v>2</v>
      </c>
      <c r="DQ328" t="s">
        <v>83</v>
      </c>
      <c r="DR328">
        <v>3</v>
      </c>
      <c r="DS328" s="40">
        <f t="shared" si="391"/>
        <v>0</v>
      </c>
      <c r="DT328">
        <v>3</v>
      </c>
      <c r="DU328" t="s">
        <v>83</v>
      </c>
      <c r="DV328">
        <v>4</v>
      </c>
      <c r="DW328" s="40">
        <f t="shared" si="392"/>
        <v>1</v>
      </c>
      <c r="DX328">
        <v>3</v>
      </c>
      <c r="DY328" t="s">
        <v>83</v>
      </c>
      <c r="DZ328">
        <v>3</v>
      </c>
      <c r="EA328" s="39">
        <f t="shared" si="432"/>
        <v>0</v>
      </c>
      <c r="EB328" s="24">
        <f t="shared" si="401"/>
        <v>5</v>
      </c>
      <c r="EC328" s="14">
        <v>2</v>
      </c>
      <c r="ED328" t="s">
        <v>83</v>
      </c>
      <c r="EE328">
        <v>3</v>
      </c>
      <c r="EF328" s="40">
        <f t="shared" si="433"/>
        <v>0</v>
      </c>
      <c r="EG328">
        <v>4</v>
      </c>
      <c r="EH328" t="s">
        <v>83</v>
      </c>
      <c r="EI328">
        <v>4</v>
      </c>
      <c r="EJ328" s="40">
        <f t="shared" si="434"/>
        <v>0</v>
      </c>
      <c r="EK328">
        <v>2</v>
      </c>
      <c r="EL328" t="s">
        <v>83</v>
      </c>
      <c r="EM328">
        <v>3</v>
      </c>
      <c r="EN328" s="40">
        <f t="shared" si="388"/>
        <v>3</v>
      </c>
      <c r="EO328">
        <v>1</v>
      </c>
      <c r="EP328" t="s">
        <v>83</v>
      </c>
      <c r="EQ328">
        <v>3</v>
      </c>
      <c r="ER328" s="40">
        <f t="shared" si="435"/>
        <v>0</v>
      </c>
      <c r="ES328">
        <v>2</v>
      </c>
      <c r="ET328" t="s">
        <v>83</v>
      </c>
      <c r="EU328">
        <v>3</v>
      </c>
      <c r="EV328" s="40">
        <f t="shared" si="436"/>
        <v>0</v>
      </c>
      <c r="EW328">
        <v>3</v>
      </c>
      <c r="EX328" t="s">
        <v>83</v>
      </c>
      <c r="EY328">
        <v>2</v>
      </c>
      <c r="EZ328" s="40">
        <f t="shared" si="437"/>
        <v>3</v>
      </c>
      <c r="FA328" s="24">
        <f t="shared" si="438"/>
        <v>6</v>
      </c>
      <c r="FB328" s="14">
        <v>1</v>
      </c>
      <c r="FC328" t="s">
        <v>83</v>
      </c>
      <c r="FD328">
        <v>2</v>
      </c>
      <c r="FE328" s="40">
        <f t="shared" si="439"/>
        <v>0</v>
      </c>
      <c r="FF328">
        <v>3</v>
      </c>
      <c r="FG328" t="s">
        <v>83</v>
      </c>
      <c r="FH328">
        <v>4</v>
      </c>
      <c r="FI328" s="40">
        <f t="shared" si="440"/>
        <v>0</v>
      </c>
      <c r="FJ328">
        <v>2</v>
      </c>
      <c r="FK328" t="s">
        <v>83</v>
      </c>
      <c r="FL328">
        <v>2</v>
      </c>
      <c r="FM328" s="40">
        <f t="shared" si="441"/>
        <v>4</v>
      </c>
      <c r="FN328">
        <v>4</v>
      </c>
      <c r="FO328" t="s">
        <v>83</v>
      </c>
      <c r="FP328">
        <v>2</v>
      </c>
      <c r="FQ328" s="40">
        <f t="shared" si="402"/>
        <v>3</v>
      </c>
      <c r="FR328">
        <v>3</v>
      </c>
      <c r="FS328" t="s">
        <v>83</v>
      </c>
      <c r="FT328">
        <v>1</v>
      </c>
      <c r="FU328" s="40">
        <f t="shared" si="442"/>
        <v>0</v>
      </c>
      <c r="FV328">
        <v>2</v>
      </c>
      <c r="FW328" t="s">
        <v>83</v>
      </c>
      <c r="FX328">
        <v>3</v>
      </c>
      <c r="FY328" s="40">
        <f t="shared" si="403"/>
        <v>0</v>
      </c>
      <c r="FZ328" s="24">
        <f t="shared" si="404"/>
        <v>7</v>
      </c>
      <c r="GA328" s="14">
        <v>2</v>
      </c>
      <c r="GB328" t="s">
        <v>83</v>
      </c>
      <c r="GC328">
        <v>3</v>
      </c>
      <c r="GD328" s="40">
        <f t="shared" si="443"/>
        <v>0</v>
      </c>
      <c r="GE328">
        <v>2</v>
      </c>
      <c r="GF328" t="s">
        <v>83</v>
      </c>
      <c r="GG328">
        <v>1</v>
      </c>
      <c r="GH328" s="40">
        <f t="shared" si="390"/>
        <v>4</v>
      </c>
      <c r="GI328">
        <v>4</v>
      </c>
      <c r="GJ328" t="s">
        <v>83</v>
      </c>
      <c r="GK328">
        <v>1</v>
      </c>
      <c r="GL328" s="40">
        <f t="shared" si="444"/>
        <v>0</v>
      </c>
      <c r="GM328">
        <v>3</v>
      </c>
      <c r="GN328" t="s">
        <v>83</v>
      </c>
      <c r="GO328">
        <v>2</v>
      </c>
      <c r="GP328" s="40">
        <f t="shared" si="445"/>
        <v>3</v>
      </c>
      <c r="GQ328">
        <v>1</v>
      </c>
      <c r="GR328" t="s">
        <v>83</v>
      </c>
      <c r="GS328">
        <v>3</v>
      </c>
      <c r="GT328" s="40">
        <f t="shared" si="405"/>
        <v>4</v>
      </c>
      <c r="GU328">
        <v>1</v>
      </c>
      <c r="GV328" t="s">
        <v>83</v>
      </c>
      <c r="GW328">
        <v>3</v>
      </c>
      <c r="GX328" s="40">
        <f t="shared" si="446"/>
        <v>0</v>
      </c>
      <c r="GY328" s="24">
        <f t="shared" si="447"/>
        <v>11</v>
      </c>
      <c r="GZ328" s="28">
        <f t="shared" si="406"/>
        <v>65</v>
      </c>
      <c r="HA328" t="s">
        <v>132</v>
      </c>
      <c r="HB328">
        <f t="shared" si="407"/>
        <v>5</v>
      </c>
      <c r="HC328" t="s">
        <v>137</v>
      </c>
      <c r="HD328">
        <f t="shared" si="461"/>
        <v>5</v>
      </c>
      <c r="HE328" t="s">
        <v>93</v>
      </c>
      <c r="HF328">
        <f t="shared" si="408"/>
        <v>9</v>
      </c>
      <c r="HG328" t="s">
        <v>129</v>
      </c>
      <c r="HH328">
        <f t="shared" si="389"/>
        <v>0</v>
      </c>
      <c r="HI328" t="s">
        <v>130</v>
      </c>
      <c r="HJ328">
        <f t="shared" si="448"/>
        <v>5</v>
      </c>
      <c r="HK328" t="s">
        <v>131</v>
      </c>
      <c r="HL328">
        <f t="shared" si="449"/>
        <v>0</v>
      </c>
      <c r="HM328" t="s">
        <v>90</v>
      </c>
      <c r="HN328">
        <f t="shared" si="409"/>
        <v>9</v>
      </c>
      <c r="HO328" t="s">
        <v>96</v>
      </c>
      <c r="HP328">
        <f t="shared" si="450"/>
        <v>9</v>
      </c>
      <c r="HQ328" t="s">
        <v>84</v>
      </c>
      <c r="HR328" s="1">
        <f t="shared" si="451"/>
        <v>5</v>
      </c>
      <c r="HS328" t="s">
        <v>92</v>
      </c>
      <c r="HT328" s="1">
        <f t="shared" si="452"/>
        <v>0</v>
      </c>
      <c r="HU328" t="s">
        <v>133</v>
      </c>
      <c r="HV328" s="1">
        <f t="shared" si="453"/>
        <v>0</v>
      </c>
      <c r="HW328" t="s">
        <v>94</v>
      </c>
      <c r="HX328" s="1">
        <f t="shared" si="454"/>
        <v>5</v>
      </c>
      <c r="HY328" t="s">
        <v>88</v>
      </c>
      <c r="HZ328" s="1">
        <f t="shared" si="455"/>
        <v>0</v>
      </c>
      <c r="IA328" t="s">
        <v>142</v>
      </c>
      <c r="IB328" s="1">
        <f t="shared" si="456"/>
        <v>0</v>
      </c>
      <c r="IC328" t="s">
        <v>150</v>
      </c>
      <c r="ID328" s="1">
        <f t="shared" si="457"/>
        <v>0</v>
      </c>
      <c r="IE328" t="s">
        <v>138</v>
      </c>
      <c r="IF328" s="1">
        <f t="shared" si="458"/>
        <v>0</v>
      </c>
      <c r="IG328">
        <f t="shared" si="463"/>
        <v>52</v>
      </c>
      <c r="IH328" s="1">
        <f t="shared" si="459"/>
        <v>117</v>
      </c>
    </row>
    <row r="329" spans="1:242" ht="14.65" thickBot="1" x14ac:dyDescent="0.5">
      <c r="A329" s="1">
        <v>326</v>
      </c>
      <c r="B329" s="45">
        <f t="shared" si="394"/>
        <v>167</v>
      </c>
      <c r="C329" s="14" t="s">
        <v>819</v>
      </c>
      <c r="D329" t="s">
        <v>820</v>
      </c>
      <c r="E329" s="15" t="s">
        <v>817</v>
      </c>
      <c r="F329" s="28">
        <f t="shared" si="395"/>
        <v>169</v>
      </c>
      <c r="H329" s="14">
        <v>0</v>
      </c>
      <c r="I329" t="s">
        <v>83</v>
      </c>
      <c r="J329">
        <v>1</v>
      </c>
      <c r="K329" s="40">
        <f t="shared" si="410"/>
        <v>3</v>
      </c>
      <c r="L329">
        <v>1</v>
      </c>
      <c r="M329" t="s">
        <v>83</v>
      </c>
      <c r="N329">
        <v>2</v>
      </c>
      <c r="O329" s="40">
        <f t="shared" si="464"/>
        <v>3</v>
      </c>
      <c r="P329">
        <v>0</v>
      </c>
      <c r="Q329" t="s">
        <v>83</v>
      </c>
      <c r="R329">
        <v>1</v>
      </c>
      <c r="S329" s="40">
        <f t="shared" si="411"/>
        <v>3</v>
      </c>
      <c r="T329">
        <v>3</v>
      </c>
      <c r="U329" t="s">
        <v>83</v>
      </c>
      <c r="V329">
        <v>4</v>
      </c>
      <c r="W329" s="40">
        <f t="shared" si="396"/>
        <v>0</v>
      </c>
      <c r="X329">
        <v>1</v>
      </c>
      <c r="Y329" t="s">
        <v>83</v>
      </c>
      <c r="Z329">
        <v>2</v>
      </c>
      <c r="AA329" s="40">
        <f t="shared" si="397"/>
        <v>6</v>
      </c>
      <c r="AB329">
        <v>2</v>
      </c>
      <c r="AC329" t="s">
        <v>83</v>
      </c>
      <c r="AD329">
        <v>1</v>
      </c>
      <c r="AE329" s="40">
        <f t="shared" si="412"/>
        <v>3</v>
      </c>
      <c r="AF329" s="24">
        <f t="shared" si="413"/>
        <v>18</v>
      </c>
      <c r="AG329" s="14">
        <v>3</v>
      </c>
      <c r="AH329" t="s">
        <v>83</v>
      </c>
      <c r="AI329">
        <v>1</v>
      </c>
      <c r="AJ329" s="40">
        <f t="shared" si="462"/>
        <v>3</v>
      </c>
      <c r="AK329">
        <v>3</v>
      </c>
      <c r="AL329" t="s">
        <v>83</v>
      </c>
      <c r="AM329">
        <v>2</v>
      </c>
      <c r="AN329" s="40">
        <f t="shared" si="414"/>
        <v>0</v>
      </c>
      <c r="AO329">
        <v>1</v>
      </c>
      <c r="AP329" t="s">
        <v>83</v>
      </c>
      <c r="AQ329">
        <v>3</v>
      </c>
      <c r="AR329" s="40">
        <f t="shared" si="393"/>
        <v>4</v>
      </c>
      <c r="AS329">
        <v>4</v>
      </c>
      <c r="AT329" t="s">
        <v>83</v>
      </c>
      <c r="AU329">
        <v>3</v>
      </c>
      <c r="AV329" s="40">
        <f t="shared" si="415"/>
        <v>0</v>
      </c>
      <c r="AW329">
        <v>1</v>
      </c>
      <c r="AX329" t="s">
        <v>83</v>
      </c>
      <c r="AY329">
        <v>2</v>
      </c>
      <c r="AZ329" s="40">
        <f t="shared" si="416"/>
        <v>3</v>
      </c>
      <c r="BA329">
        <v>1</v>
      </c>
      <c r="BB329" t="s">
        <v>83</v>
      </c>
      <c r="BC329">
        <v>2</v>
      </c>
      <c r="BD329" s="40">
        <f t="shared" si="398"/>
        <v>4</v>
      </c>
      <c r="BE329" s="24">
        <f t="shared" si="417"/>
        <v>14</v>
      </c>
      <c r="BF329" s="14">
        <v>3</v>
      </c>
      <c r="BG329" t="s">
        <v>83</v>
      </c>
      <c r="BH329">
        <v>1</v>
      </c>
      <c r="BI329" s="40">
        <f t="shared" si="418"/>
        <v>0</v>
      </c>
      <c r="BJ329">
        <v>1</v>
      </c>
      <c r="BK329" t="s">
        <v>83</v>
      </c>
      <c r="BL329">
        <v>1</v>
      </c>
      <c r="BM329" s="40">
        <f t="shared" si="419"/>
        <v>4</v>
      </c>
      <c r="BN329">
        <v>3</v>
      </c>
      <c r="BO329" t="s">
        <v>83</v>
      </c>
      <c r="BP329">
        <v>2</v>
      </c>
      <c r="BQ329" s="40">
        <f t="shared" si="399"/>
        <v>3</v>
      </c>
      <c r="BR329">
        <v>4</v>
      </c>
      <c r="BS329" t="s">
        <v>83</v>
      </c>
      <c r="BT329">
        <v>2</v>
      </c>
      <c r="BU329" s="40">
        <f t="shared" si="420"/>
        <v>4</v>
      </c>
      <c r="BV329">
        <v>1</v>
      </c>
      <c r="BW329" t="s">
        <v>83</v>
      </c>
      <c r="BX329">
        <v>4</v>
      </c>
      <c r="BY329" s="40">
        <f t="shared" si="421"/>
        <v>3</v>
      </c>
      <c r="BZ329">
        <v>0</v>
      </c>
      <c r="CA329" t="s">
        <v>83</v>
      </c>
      <c r="CB329">
        <v>3</v>
      </c>
      <c r="CC329" s="40">
        <f t="shared" si="422"/>
        <v>3</v>
      </c>
      <c r="CD329" s="24">
        <f t="shared" si="423"/>
        <v>17</v>
      </c>
      <c r="CE329" s="14">
        <v>2</v>
      </c>
      <c r="CF329" t="s">
        <v>83</v>
      </c>
      <c r="CG329">
        <v>2</v>
      </c>
      <c r="CH329" s="40">
        <f t="shared" si="424"/>
        <v>3</v>
      </c>
      <c r="CI329">
        <v>4</v>
      </c>
      <c r="CJ329" t="s">
        <v>83</v>
      </c>
      <c r="CK329">
        <v>2</v>
      </c>
      <c r="CL329" s="40">
        <f t="shared" si="425"/>
        <v>3</v>
      </c>
      <c r="CM329">
        <v>1</v>
      </c>
      <c r="CN329" t="s">
        <v>83</v>
      </c>
      <c r="CO329">
        <v>2</v>
      </c>
      <c r="CP329" s="40">
        <f t="shared" si="426"/>
        <v>4</v>
      </c>
      <c r="CQ329">
        <v>4</v>
      </c>
      <c r="CR329" t="s">
        <v>83</v>
      </c>
      <c r="CS329">
        <v>2</v>
      </c>
      <c r="CT329" s="40">
        <f t="shared" si="427"/>
        <v>3</v>
      </c>
      <c r="CU329">
        <v>2</v>
      </c>
      <c r="CV329" t="s">
        <v>83</v>
      </c>
      <c r="CW329">
        <v>2</v>
      </c>
      <c r="CX329" s="40">
        <f t="shared" si="428"/>
        <v>0</v>
      </c>
      <c r="CY329">
        <v>1</v>
      </c>
      <c r="CZ329" t="s">
        <v>83</v>
      </c>
      <c r="DA329">
        <v>3</v>
      </c>
      <c r="DB329" s="40">
        <f t="shared" si="429"/>
        <v>0</v>
      </c>
      <c r="DC329" s="24">
        <f t="shared" si="430"/>
        <v>13</v>
      </c>
      <c r="DD329" s="14">
        <v>1</v>
      </c>
      <c r="DE329" t="s">
        <v>83</v>
      </c>
      <c r="DF329">
        <v>3</v>
      </c>
      <c r="DG329" s="40">
        <f t="shared" si="460"/>
        <v>3</v>
      </c>
      <c r="DH329">
        <v>4</v>
      </c>
      <c r="DI329" t="s">
        <v>83</v>
      </c>
      <c r="DJ329">
        <v>1</v>
      </c>
      <c r="DK329" s="40">
        <f t="shared" si="400"/>
        <v>3</v>
      </c>
      <c r="DL329">
        <v>2</v>
      </c>
      <c r="DM329" t="s">
        <v>83</v>
      </c>
      <c r="DN329">
        <v>3</v>
      </c>
      <c r="DO329" s="40">
        <f t="shared" si="431"/>
        <v>4</v>
      </c>
      <c r="DP329">
        <v>3</v>
      </c>
      <c r="DQ329" t="s">
        <v>83</v>
      </c>
      <c r="DR329">
        <v>2</v>
      </c>
      <c r="DS329" s="40">
        <f t="shared" si="391"/>
        <v>0</v>
      </c>
      <c r="DT329">
        <v>2</v>
      </c>
      <c r="DU329" t="s">
        <v>83</v>
      </c>
      <c r="DV329">
        <v>3</v>
      </c>
      <c r="DW329" s="40">
        <f t="shared" si="392"/>
        <v>1</v>
      </c>
      <c r="DX329">
        <v>2</v>
      </c>
      <c r="DY329" t="s">
        <v>83</v>
      </c>
      <c r="DZ329">
        <v>1</v>
      </c>
      <c r="EA329" s="39">
        <f t="shared" si="432"/>
        <v>0</v>
      </c>
      <c r="EB329" s="24">
        <f t="shared" si="401"/>
        <v>11</v>
      </c>
      <c r="EC329" s="14">
        <v>2</v>
      </c>
      <c r="ED329" t="s">
        <v>83</v>
      </c>
      <c r="EE329">
        <v>1</v>
      </c>
      <c r="EF329" s="40">
        <f t="shared" si="433"/>
        <v>0</v>
      </c>
      <c r="EG329">
        <v>4</v>
      </c>
      <c r="EH329" t="s">
        <v>83</v>
      </c>
      <c r="EI329">
        <v>2</v>
      </c>
      <c r="EJ329" s="40">
        <f t="shared" si="434"/>
        <v>3</v>
      </c>
      <c r="EK329">
        <v>3</v>
      </c>
      <c r="EL329" t="s">
        <v>83</v>
      </c>
      <c r="EM329">
        <v>2</v>
      </c>
      <c r="EN329" s="40">
        <f t="shared" ref="EN329:EN392" si="465">IF(AND(EK329=0,EM329=2),6,IF(EK329-EM329=-2,4,IF(EK329&lt;EM329,3,0)))</f>
        <v>0</v>
      </c>
      <c r="EO329">
        <v>2</v>
      </c>
      <c r="EP329" t="s">
        <v>83</v>
      </c>
      <c r="EQ329">
        <v>3</v>
      </c>
      <c r="ER329" s="40">
        <f t="shared" si="435"/>
        <v>0</v>
      </c>
      <c r="ES329">
        <v>1</v>
      </c>
      <c r="ET329" t="s">
        <v>83</v>
      </c>
      <c r="EU329">
        <v>3</v>
      </c>
      <c r="EV329" s="40">
        <f t="shared" si="436"/>
        <v>0</v>
      </c>
      <c r="EW329">
        <v>2</v>
      </c>
      <c r="EX329" t="s">
        <v>83</v>
      </c>
      <c r="EY329">
        <v>2</v>
      </c>
      <c r="EZ329" s="40">
        <f t="shared" si="437"/>
        <v>0</v>
      </c>
      <c r="FA329" s="24">
        <f t="shared" si="438"/>
        <v>3</v>
      </c>
      <c r="FB329" s="14">
        <v>1</v>
      </c>
      <c r="FC329" t="s">
        <v>83</v>
      </c>
      <c r="FD329">
        <v>1</v>
      </c>
      <c r="FE329" s="40">
        <f t="shared" si="439"/>
        <v>0</v>
      </c>
      <c r="FF329">
        <v>3</v>
      </c>
      <c r="FG329" t="s">
        <v>83</v>
      </c>
      <c r="FH329">
        <v>0</v>
      </c>
      <c r="FI329" s="40">
        <f t="shared" si="440"/>
        <v>3</v>
      </c>
      <c r="FJ329">
        <v>1</v>
      </c>
      <c r="FK329" t="s">
        <v>83</v>
      </c>
      <c r="FL329">
        <v>2</v>
      </c>
      <c r="FM329" s="40">
        <f t="shared" si="441"/>
        <v>0</v>
      </c>
      <c r="FN329">
        <v>3</v>
      </c>
      <c r="FO329" t="s">
        <v>83</v>
      </c>
      <c r="FP329">
        <v>1</v>
      </c>
      <c r="FQ329" s="40">
        <f t="shared" si="402"/>
        <v>3</v>
      </c>
      <c r="FR329">
        <v>1</v>
      </c>
      <c r="FS329" t="s">
        <v>83</v>
      </c>
      <c r="FT329">
        <v>1</v>
      </c>
      <c r="FU329" s="40">
        <f t="shared" si="442"/>
        <v>0</v>
      </c>
      <c r="FV329">
        <v>0</v>
      </c>
      <c r="FW329" t="s">
        <v>83</v>
      </c>
      <c r="FX329">
        <v>2</v>
      </c>
      <c r="FY329" s="40">
        <f t="shared" si="403"/>
        <v>0</v>
      </c>
      <c r="FZ329" s="24">
        <f t="shared" si="404"/>
        <v>6</v>
      </c>
      <c r="GA329" s="14">
        <v>1</v>
      </c>
      <c r="GB329" t="s">
        <v>83</v>
      </c>
      <c r="GC329">
        <v>2</v>
      </c>
      <c r="GD329" s="40">
        <f t="shared" si="443"/>
        <v>0</v>
      </c>
      <c r="GE329">
        <v>2</v>
      </c>
      <c r="GF329" t="s">
        <v>83</v>
      </c>
      <c r="GG329">
        <v>1</v>
      </c>
      <c r="GH329" s="40">
        <f t="shared" si="390"/>
        <v>4</v>
      </c>
      <c r="GI329">
        <v>2</v>
      </c>
      <c r="GJ329" t="s">
        <v>83</v>
      </c>
      <c r="GK329">
        <v>1</v>
      </c>
      <c r="GL329" s="40">
        <f t="shared" si="444"/>
        <v>0</v>
      </c>
      <c r="GM329">
        <v>3</v>
      </c>
      <c r="GN329" t="s">
        <v>83</v>
      </c>
      <c r="GO329">
        <v>1</v>
      </c>
      <c r="GP329" s="40">
        <f t="shared" si="445"/>
        <v>4</v>
      </c>
      <c r="GQ329">
        <v>2</v>
      </c>
      <c r="GR329" t="s">
        <v>83</v>
      </c>
      <c r="GS329">
        <v>0</v>
      </c>
      <c r="GT329" s="40">
        <f t="shared" si="405"/>
        <v>0</v>
      </c>
      <c r="GU329">
        <v>1</v>
      </c>
      <c r="GV329" t="s">
        <v>83</v>
      </c>
      <c r="GW329">
        <v>2</v>
      </c>
      <c r="GX329" s="40">
        <f t="shared" si="446"/>
        <v>0</v>
      </c>
      <c r="GY329" s="24">
        <f t="shared" si="447"/>
        <v>8</v>
      </c>
      <c r="GZ329" s="28">
        <f t="shared" si="406"/>
        <v>90</v>
      </c>
      <c r="HA329" t="s">
        <v>84</v>
      </c>
      <c r="HB329">
        <f t="shared" si="407"/>
        <v>9</v>
      </c>
      <c r="HC329" t="s">
        <v>137</v>
      </c>
      <c r="HD329">
        <f t="shared" si="461"/>
        <v>5</v>
      </c>
      <c r="HE329" t="s">
        <v>93</v>
      </c>
      <c r="HF329">
        <f t="shared" si="408"/>
        <v>9</v>
      </c>
      <c r="HG329" t="s">
        <v>94</v>
      </c>
      <c r="HH329">
        <f t="shared" ref="HH329:HH392" si="466">IF(HG329="Frankreich",9,IF(HG329="Australien",5,0))</f>
        <v>9</v>
      </c>
      <c r="HI329" t="s">
        <v>130</v>
      </c>
      <c r="HJ329">
        <f t="shared" si="448"/>
        <v>5</v>
      </c>
      <c r="HK329" t="s">
        <v>131</v>
      </c>
      <c r="HL329">
        <f t="shared" si="449"/>
        <v>0</v>
      </c>
      <c r="HM329" t="s">
        <v>90</v>
      </c>
      <c r="HN329">
        <f t="shared" si="409"/>
        <v>9</v>
      </c>
      <c r="HO329" t="s">
        <v>96</v>
      </c>
      <c r="HP329">
        <f t="shared" si="450"/>
        <v>9</v>
      </c>
      <c r="HQ329" t="s">
        <v>140</v>
      </c>
      <c r="HR329" s="1">
        <f t="shared" si="451"/>
        <v>0</v>
      </c>
      <c r="HS329" t="s">
        <v>181</v>
      </c>
      <c r="HT329" s="1">
        <f t="shared" si="452"/>
        <v>0</v>
      </c>
      <c r="HU329" t="s">
        <v>86</v>
      </c>
      <c r="HV329" s="1">
        <f t="shared" si="453"/>
        <v>6</v>
      </c>
      <c r="HW329" t="s">
        <v>129</v>
      </c>
      <c r="HX329" s="1">
        <f t="shared" si="454"/>
        <v>0</v>
      </c>
      <c r="HY329" t="s">
        <v>141</v>
      </c>
      <c r="HZ329" s="1">
        <f t="shared" si="455"/>
        <v>0</v>
      </c>
      <c r="IA329" t="s">
        <v>95</v>
      </c>
      <c r="IB329" s="1">
        <f t="shared" si="456"/>
        <v>6</v>
      </c>
      <c r="IC329" t="s">
        <v>134</v>
      </c>
      <c r="ID329" s="1">
        <f t="shared" si="457"/>
        <v>6</v>
      </c>
      <c r="IE329" t="s">
        <v>91</v>
      </c>
      <c r="IF329" s="1">
        <f t="shared" si="458"/>
        <v>6</v>
      </c>
      <c r="IG329">
        <f t="shared" si="463"/>
        <v>79</v>
      </c>
      <c r="IH329" s="1">
        <f t="shared" si="459"/>
        <v>169</v>
      </c>
    </row>
    <row r="330" spans="1:242" ht="14.65" thickBot="1" x14ac:dyDescent="0.5">
      <c r="A330" s="1">
        <v>327</v>
      </c>
      <c r="B330" s="45">
        <f t="shared" si="394"/>
        <v>128</v>
      </c>
      <c r="C330" s="14" t="s">
        <v>821</v>
      </c>
      <c r="D330" t="s">
        <v>822</v>
      </c>
      <c r="E330" s="15" t="s">
        <v>817</v>
      </c>
      <c r="F330" s="28">
        <f t="shared" si="395"/>
        <v>172</v>
      </c>
      <c r="H330" s="14">
        <v>2</v>
      </c>
      <c r="I330" t="s">
        <v>83</v>
      </c>
      <c r="J330">
        <v>1</v>
      </c>
      <c r="K330" s="40">
        <f t="shared" si="410"/>
        <v>0</v>
      </c>
      <c r="L330">
        <v>0</v>
      </c>
      <c r="M330" t="s">
        <v>83</v>
      </c>
      <c r="N330">
        <v>3</v>
      </c>
      <c r="O330" s="40">
        <f t="shared" si="464"/>
        <v>3</v>
      </c>
      <c r="P330">
        <v>2</v>
      </c>
      <c r="Q330" t="s">
        <v>83</v>
      </c>
      <c r="R330">
        <v>1</v>
      </c>
      <c r="S330" s="40">
        <f t="shared" si="411"/>
        <v>0</v>
      </c>
      <c r="T330">
        <v>2</v>
      </c>
      <c r="U330" t="s">
        <v>83</v>
      </c>
      <c r="V330">
        <v>1</v>
      </c>
      <c r="W330" s="40">
        <f t="shared" si="396"/>
        <v>0</v>
      </c>
      <c r="X330">
        <v>0</v>
      </c>
      <c r="Y330" t="s">
        <v>83</v>
      </c>
      <c r="Z330">
        <v>2</v>
      </c>
      <c r="AA330" s="40">
        <f t="shared" si="397"/>
        <v>3</v>
      </c>
      <c r="AB330">
        <v>2</v>
      </c>
      <c r="AC330" t="s">
        <v>83</v>
      </c>
      <c r="AD330">
        <v>0</v>
      </c>
      <c r="AE330" s="40">
        <f t="shared" si="412"/>
        <v>6</v>
      </c>
      <c r="AF330" s="24">
        <f t="shared" si="413"/>
        <v>12</v>
      </c>
      <c r="AG330" s="14">
        <v>3</v>
      </c>
      <c r="AH330" t="s">
        <v>83</v>
      </c>
      <c r="AI330">
        <v>0</v>
      </c>
      <c r="AJ330" s="40">
        <f t="shared" si="462"/>
        <v>3</v>
      </c>
      <c r="AK330">
        <v>1</v>
      </c>
      <c r="AL330" t="s">
        <v>83</v>
      </c>
      <c r="AM330">
        <v>2</v>
      </c>
      <c r="AN330" s="40">
        <f t="shared" si="414"/>
        <v>0</v>
      </c>
      <c r="AO330">
        <v>2</v>
      </c>
      <c r="AP330" t="s">
        <v>83</v>
      </c>
      <c r="AQ330">
        <v>0</v>
      </c>
      <c r="AR330" s="40">
        <f t="shared" si="393"/>
        <v>0</v>
      </c>
      <c r="AS330">
        <v>3</v>
      </c>
      <c r="AT330" t="s">
        <v>83</v>
      </c>
      <c r="AU330">
        <v>2</v>
      </c>
      <c r="AV330" s="40">
        <f t="shared" si="415"/>
        <v>0</v>
      </c>
      <c r="AW330">
        <v>1</v>
      </c>
      <c r="AX330" t="s">
        <v>83</v>
      </c>
      <c r="AY330">
        <v>2</v>
      </c>
      <c r="AZ330" s="40">
        <f t="shared" si="416"/>
        <v>3</v>
      </c>
      <c r="BA330">
        <v>0</v>
      </c>
      <c r="BB330" t="s">
        <v>83</v>
      </c>
      <c r="BC330">
        <v>1</v>
      </c>
      <c r="BD330" s="40">
        <f t="shared" si="398"/>
        <v>6</v>
      </c>
      <c r="BE330" s="24">
        <f t="shared" si="417"/>
        <v>12</v>
      </c>
      <c r="BF330" s="14">
        <v>4</v>
      </c>
      <c r="BG330" t="s">
        <v>83</v>
      </c>
      <c r="BH330">
        <v>1</v>
      </c>
      <c r="BI330" s="40">
        <f t="shared" si="418"/>
        <v>0</v>
      </c>
      <c r="BJ330">
        <v>0</v>
      </c>
      <c r="BK330" t="s">
        <v>83</v>
      </c>
      <c r="BL330">
        <v>3</v>
      </c>
      <c r="BM330" s="40">
        <f t="shared" si="419"/>
        <v>0</v>
      </c>
      <c r="BN330">
        <v>1</v>
      </c>
      <c r="BO330" t="s">
        <v>83</v>
      </c>
      <c r="BP330">
        <v>0</v>
      </c>
      <c r="BQ330" s="40">
        <f t="shared" si="399"/>
        <v>3</v>
      </c>
      <c r="BR330">
        <v>2</v>
      </c>
      <c r="BS330" t="s">
        <v>83</v>
      </c>
      <c r="BT330">
        <v>0</v>
      </c>
      <c r="BU330" s="40">
        <f t="shared" si="420"/>
        <v>6</v>
      </c>
      <c r="BV330">
        <v>1</v>
      </c>
      <c r="BW330" t="s">
        <v>83</v>
      </c>
      <c r="BX330">
        <v>4</v>
      </c>
      <c r="BY330" s="40">
        <f t="shared" si="421"/>
        <v>3</v>
      </c>
      <c r="BZ330">
        <v>2</v>
      </c>
      <c r="CA330" t="s">
        <v>83</v>
      </c>
      <c r="CB330">
        <v>0</v>
      </c>
      <c r="CC330" s="40">
        <f t="shared" si="422"/>
        <v>0</v>
      </c>
      <c r="CD330" s="24">
        <f t="shared" si="423"/>
        <v>12</v>
      </c>
      <c r="CE330" s="14">
        <v>2</v>
      </c>
      <c r="CF330" t="s">
        <v>83</v>
      </c>
      <c r="CG330">
        <v>0</v>
      </c>
      <c r="CH330" s="40">
        <f t="shared" si="424"/>
        <v>0</v>
      </c>
      <c r="CI330">
        <v>4</v>
      </c>
      <c r="CJ330" t="s">
        <v>83</v>
      </c>
      <c r="CK330">
        <v>1</v>
      </c>
      <c r="CL330" s="40">
        <f t="shared" si="425"/>
        <v>6</v>
      </c>
      <c r="CM330">
        <v>0</v>
      </c>
      <c r="CN330" t="s">
        <v>83</v>
      </c>
      <c r="CO330">
        <v>2</v>
      </c>
      <c r="CP330" s="40">
        <f t="shared" si="426"/>
        <v>3</v>
      </c>
      <c r="CQ330">
        <v>3</v>
      </c>
      <c r="CR330" t="s">
        <v>83</v>
      </c>
      <c r="CS330">
        <v>2</v>
      </c>
      <c r="CT330" s="40">
        <f t="shared" si="427"/>
        <v>4</v>
      </c>
      <c r="CU330">
        <v>1</v>
      </c>
      <c r="CV330" t="s">
        <v>83</v>
      </c>
      <c r="CW330">
        <v>3</v>
      </c>
      <c r="CX330" s="40">
        <f t="shared" si="428"/>
        <v>0</v>
      </c>
      <c r="CY330">
        <v>1</v>
      </c>
      <c r="CZ330" t="s">
        <v>83</v>
      </c>
      <c r="DA330">
        <v>5</v>
      </c>
      <c r="DB330" s="40">
        <f t="shared" si="429"/>
        <v>0</v>
      </c>
      <c r="DC330" s="24">
        <f t="shared" si="430"/>
        <v>13</v>
      </c>
      <c r="DD330" s="14">
        <v>3</v>
      </c>
      <c r="DE330" t="s">
        <v>83</v>
      </c>
      <c r="DF330">
        <v>1</v>
      </c>
      <c r="DG330" s="40">
        <f t="shared" si="460"/>
        <v>0</v>
      </c>
      <c r="DH330">
        <v>3</v>
      </c>
      <c r="DI330" t="s">
        <v>83</v>
      </c>
      <c r="DJ330">
        <v>1</v>
      </c>
      <c r="DK330" s="40">
        <f t="shared" si="400"/>
        <v>3</v>
      </c>
      <c r="DL330">
        <v>2</v>
      </c>
      <c r="DM330" t="s">
        <v>83</v>
      </c>
      <c r="DN330">
        <v>1</v>
      </c>
      <c r="DO330" s="40">
        <f t="shared" si="431"/>
        <v>0</v>
      </c>
      <c r="DP330">
        <v>3</v>
      </c>
      <c r="DQ330" t="s">
        <v>83</v>
      </c>
      <c r="DR330">
        <v>3</v>
      </c>
      <c r="DS330" s="40">
        <f t="shared" si="391"/>
        <v>3</v>
      </c>
      <c r="DT330">
        <v>1</v>
      </c>
      <c r="DU330" t="s">
        <v>83</v>
      </c>
      <c r="DV330">
        <v>3</v>
      </c>
      <c r="DW330" s="40">
        <f t="shared" si="392"/>
        <v>1</v>
      </c>
      <c r="DX330">
        <v>2</v>
      </c>
      <c r="DY330" t="s">
        <v>83</v>
      </c>
      <c r="DZ330">
        <v>4</v>
      </c>
      <c r="EA330" s="39">
        <f t="shared" si="432"/>
        <v>4</v>
      </c>
      <c r="EB330" s="24">
        <f t="shared" si="401"/>
        <v>11</v>
      </c>
      <c r="EC330" s="14">
        <v>0</v>
      </c>
      <c r="ED330" t="s">
        <v>83</v>
      </c>
      <c r="EE330">
        <v>2</v>
      </c>
      <c r="EF330" s="40">
        <f t="shared" si="433"/>
        <v>0</v>
      </c>
      <c r="EG330">
        <v>4</v>
      </c>
      <c r="EH330" t="s">
        <v>83</v>
      </c>
      <c r="EI330">
        <v>2</v>
      </c>
      <c r="EJ330" s="40">
        <f t="shared" si="434"/>
        <v>3</v>
      </c>
      <c r="EK330">
        <v>3</v>
      </c>
      <c r="EL330" t="s">
        <v>83</v>
      </c>
      <c r="EM330">
        <v>0</v>
      </c>
      <c r="EN330" s="40">
        <f t="shared" si="465"/>
        <v>0</v>
      </c>
      <c r="EO330">
        <v>2</v>
      </c>
      <c r="EP330" t="s">
        <v>83</v>
      </c>
      <c r="EQ330">
        <v>2</v>
      </c>
      <c r="ER330" s="40">
        <f t="shared" si="435"/>
        <v>0</v>
      </c>
      <c r="ES330">
        <v>1</v>
      </c>
      <c r="ET330" t="s">
        <v>83</v>
      </c>
      <c r="EU330">
        <v>4</v>
      </c>
      <c r="EV330" s="40">
        <f t="shared" si="436"/>
        <v>0</v>
      </c>
      <c r="EW330">
        <v>1</v>
      </c>
      <c r="EX330" t="s">
        <v>83</v>
      </c>
      <c r="EY330">
        <v>0</v>
      </c>
      <c r="EZ330" s="40">
        <f t="shared" si="437"/>
        <v>0</v>
      </c>
      <c r="FA330" s="24">
        <f t="shared" si="438"/>
        <v>3</v>
      </c>
      <c r="FB330" s="14">
        <v>2</v>
      </c>
      <c r="FC330" t="s">
        <v>83</v>
      </c>
      <c r="FD330">
        <v>0</v>
      </c>
      <c r="FE330" s="40">
        <f t="shared" si="439"/>
        <v>3</v>
      </c>
      <c r="FF330">
        <v>2</v>
      </c>
      <c r="FG330" t="s">
        <v>83</v>
      </c>
      <c r="FH330">
        <v>1</v>
      </c>
      <c r="FI330" s="40">
        <f t="shared" si="440"/>
        <v>3</v>
      </c>
      <c r="FJ330">
        <v>3</v>
      </c>
      <c r="FK330" t="s">
        <v>83</v>
      </c>
      <c r="FL330">
        <v>2</v>
      </c>
      <c r="FM330" s="40">
        <f t="shared" si="441"/>
        <v>0</v>
      </c>
      <c r="FN330">
        <v>4</v>
      </c>
      <c r="FO330" t="s">
        <v>83</v>
      </c>
      <c r="FP330">
        <v>3</v>
      </c>
      <c r="FQ330" s="40">
        <f t="shared" si="402"/>
        <v>4</v>
      </c>
      <c r="FR330">
        <v>1</v>
      </c>
      <c r="FS330" t="s">
        <v>83</v>
      </c>
      <c r="FT330">
        <v>3</v>
      </c>
      <c r="FU330" s="40">
        <f t="shared" si="442"/>
        <v>3</v>
      </c>
      <c r="FV330">
        <v>1</v>
      </c>
      <c r="FW330" t="s">
        <v>83</v>
      </c>
      <c r="FX330">
        <v>4</v>
      </c>
      <c r="FY330" s="40">
        <f t="shared" si="403"/>
        <v>0</v>
      </c>
      <c r="FZ330" s="24">
        <f t="shared" si="404"/>
        <v>13</v>
      </c>
      <c r="GA330" s="14">
        <v>1</v>
      </c>
      <c r="GB330" t="s">
        <v>83</v>
      </c>
      <c r="GC330">
        <v>3</v>
      </c>
      <c r="GD330" s="40">
        <f t="shared" si="443"/>
        <v>0</v>
      </c>
      <c r="GE330">
        <v>2</v>
      </c>
      <c r="GF330" t="s">
        <v>83</v>
      </c>
      <c r="GG330">
        <v>1</v>
      </c>
      <c r="GH330" s="40">
        <f t="shared" si="390"/>
        <v>4</v>
      </c>
      <c r="GI330">
        <v>2</v>
      </c>
      <c r="GJ330" t="s">
        <v>83</v>
      </c>
      <c r="GK330">
        <v>1</v>
      </c>
      <c r="GL330" s="40">
        <f t="shared" si="444"/>
        <v>0</v>
      </c>
      <c r="GM330">
        <v>4</v>
      </c>
      <c r="GN330" t="s">
        <v>83</v>
      </c>
      <c r="GO330">
        <v>1</v>
      </c>
      <c r="GP330" s="40">
        <f t="shared" si="445"/>
        <v>3</v>
      </c>
      <c r="GQ330">
        <v>3</v>
      </c>
      <c r="GR330" t="s">
        <v>83</v>
      </c>
      <c r="GS330">
        <v>1</v>
      </c>
      <c r="GT330" s="40">
        <f t="shared" si="405"/>
        <v>0</v>
      </c>
      <c r="GU330">
        <v>3</v>
      </c>
      <c r="GV330" t="s">
        <v>83</v>
      </c>
      <c r="GW330">
        <v>4</v>
      </c>
      <c r="GX330" s="40">
        <f t="shared" si="446"/>
        <v>0</v>
      </c>
      <c r="GY330" s="24">
        <f t="shared" si="447"/>
        <v>7</v>
      </c>
      <c r="GZ330" s="28">
        <f t="shared" si="406"/>
        <v>83</v>
      </c>
      <c r="HA330" t="s">
        <v>84</v>
      </c>
      <c r="HB330">
        <f t="shared" si="407"/>
        <v>9</v>
      </c>
      <c r="HC330" t="s">
        <v>85</v>
      </c>
      <c r="HD330">
        <f t="shared" si="461"/>
        <v>9</v>
      </c>
      <c r="HE330" t="s">
        <v>93</v>
      </c>
      <c r="HF330">
        <f t="shared" si="408"/>
        <v>9</v>
      </c>
      <c r="HG330" t="s">
        <v>94</v>
      </c>
      <c r="HH330">
        <f t="shared" si="466"/>
        <v>9</v>
      </c>
      <c r="HI330" t="s">
        <v>130</v>
      </c>
      <c r="HJ330">
        <f t="shared" si="448"/>
        <v>5</v>
      </c>
      <c r="HK330" t="s">
        <v>131</v>
      </c>
      <c r="HL330">
        <f t="shared" si="449"/>
        <v>0</v>
      </c>
      <c r="HM330" t="s">
        <v>90</v>
      </c>
      <c r="HN330">
        <f t="shared" si="409"/>
        <v>9</v>
      </c>
      <c r="HO330" t="s">
        <v>96</v>
      </c>
      <c r="HP330">
        <f t="shared" si="450"/>
        <v>9</v>
      </c>
      <c r="HQ330" t="s">
        <v>132</v>
      </c>
      <c r="HR330" s="1">
        <f t="shared" si="451"/>
        <v>6</v>
      </c>
      <c r="HS330" t="s">
        <v>92</v>
      </c>
      <c r="HT330" s="1">
        <f t="shared" si="452"/>
        <v>0</v>
      </c>
      <c r="HU330" t="s">
        <v>86</v>
      </c>
      <c r="HV330" s="1">
        <f t="shared" si="453"/>
        <v>6</v>
      </c>
      <c r="HW330" t="s">
        <v>129</v>
      </c>
      <c r="HX330" s="1">
        <f t="shared" si="454"/>
        <v>0</v>
      </c>
      <c r="HY330" t="s">
        <v>88</v>
      </c>
      <c r="HZ330" s="1">
        <f t="shared" si="455"/>
        <v>0</v>
      </c>
      <c r="IA330" t="s">
        <v>95</v>
      </c>
      <c r="IB330" s="1">
        <f t="shared" si="456"/>
        <v>6</v>
      </c>
      <c r="IC330" t="s">
        <v>134</v>
      </c>
      <c r="ID330" s="1">
        <f t="shared" si="457"/>
        <v>6</v>
      </c>
      <c r="IE330" t="s">
        <v>91</v>
      </c>
      <c r="IF330" s="1">
        <f t="shared" si="458"/>
        <v>6</v>
      </c>
      <c r="IG330">
        <f t="shared" si="463"/>
        <v>89</v>
      </c>
      <c r="IH330" s="1">
        <f t="shared" si="459"/>
        <v>172</v>
      </c>
    </row>
    <row r="331" spans="1:242" ht="14.65" thickBot="1" x14ac:dyDescent="0.5">
      <c r="A331" s="1">
        <v>328</v>
      </c>
      <c r="B331" s="45">
        <f t="shared" si="394"/>
        <v>98</v>
      </c>
      <c r="C331" s="14" t="s">
        <v>636</v>
      </c>
      <c r="D331" t="s">
        <v>823</v>
      </c>
      <c r="E331" s="15" t="s">
        <v>817</v>
      </c>
      <c r="F331" s="28">
        <f t="shared" si="395"/>
        <v>177</v>
      </c>
      <c r="H331" s="14">
        <v>0</v>
      </c>
      <c r="I331" t="s">
        <v>83</v>
      </c>
      <c r="J331">
        <v>2</v>
      </c>
      <c r="K331" s="40">
        <f t="shared" si="410"/>
        <v>6</v>
      </c>
      <c r="L331">
        <v>1</v>
      </c>
      <c r="M331" t="s">
        <v>83</v>
      </c>
      <c r="N331">
        <v>2</v>
      </c>
      <c r="O331" s="40">
        <f t="shared" si="464"/>
        <v>3</v>
      </c>
      <c r="P331">
        <v>0</v>
      </c>
      <c r="Q331" t="s">
        <v>83</v>
      </c>
      <c r="R331">
        <v>1</v>
      </c>
      <c r="S331" s="40">
        <f t="shared" si="411"/>
        <v>3</v>
      </c>
      <c r="T331">
        <v>2</v>
      </c>
      <c r="U331" t="s">
        <v>83</v>
      </c>
      <c r="V331">
        <v>1</v>
      </c>
      <c r="W331" s="40">
        <f t="shared" si="396"/>
        <v>0</v>
      </c>
      <c r="X331">
        <v>1</v>
      </c>
      <c r="Y331" t="s">
        <v>83</v>
      </c>
      <c r="Z331">
        <v>0</v>
      </c>
      <c r="AA331" s="40">
        <f t="shared" si="397"/>
        <v>0</v>
      </c>
      <c r="AB331">
        <v>2</v>
      </c>
      <c r="AC331" t="s">
        <v>83</v>
      </c>
      <c r="AD331">
        <v>0</v>
      </c>
      <c r="AE331" s="40">
        <f t="shared" si="412"/>
        <v>6</v>
      </c>
      <c r="AF331" s="24">
        <f t="shared" si="413"/>
        <v>18</v>
      </c>
      <c r="AG331" s="14">
        <v>2</v>
      </c>
      <c r="AH331" t="s">
        <v>83</v>
      </c>
      <c r="AI331">
        <v>1</v>
      </c>
      <c r="AJ331" s="40">
        <f t="shared" si="462"/>
        <v>3</v>
      </c>
      <c r="AK331">
        <v>2</v>
      </c>
      <c r="AL331" t="s">
        <v>83</v>
      </c>
      <c r="AM331">
        <v>1</v>
      </c>
      <c r="AN331" s="40">
        <f t="shared" si="414"/>
        <v>0</v>
      </c>
      <c r="AO331">
        <v>2</v>
      </c>
      <c r="AP331" t="s">
        <v>83</v>
      </c>
      <c r="AQ331">
        <v>1</v>
      </c>
      <c r="AR331" s="40">
        <f t="shared" si="393"/>
        <v>0</v>
      </c>
      <c r="AS331">
        <v>2</v>
      </c>
      <c r="AT331" t="s">
        <v>83</v>
      </c>
      <c r="AU331">
        <v>3</v>
      </c>
      <c r="AV331" s="40">
        <f t="shared" si="415"/>
        <v>0</v>
      </c>
      <c r="AW331">
        <v>2</v>
      </c>
      <c r="AX331" t="s">
        <v>83</v>
      </c>
      <c r="AY331">
        <v>2</v>
      </c>
      <c r="AZ331" s="40">
        <f t="shared" si="416"/>
        <v>0</v>
      </c>
      <c r="BA331">
        <v>0</v>
      </c>
      <c r="BB331" t="s">
        <v>83</v>
      </c>
      <c r="BC331">
        <v>2</v>
      </c>
      <c r="BD331" s="40">
        <f t="shared" si="398"/>
        <v>3</v>
      </c>
      <c r="BE331" s="24">
        <f t="shared" si="417"/>
        <v>6</v>
      </c>
      <c r="BF331" s="14">
        <v>2</v>
      </c>
      <c r="BG331" t="s">
        <v>83</v>
      </c>
      <c r="BH331">
        <v>1</v>
      </c>
      <c r="BI331" s="40">
        <f t="shared" si="418"/>
        <v>0</v>
      </c>
      <c r="BJ331">
        <v>1</v>
      </c>
      <c r="BK331" t="s">
        <v>83</v>
      </c>
      <c r="BL331">
        <v>2</v>
      </c>
      <c r="BM331" s="40">
        <f t="shared" si="419"/>
        <v>0</v>
      </c>
      <c r="BN331">
        <v>2</v>
      </c>
      <c r="BO331" t="s">
        <v>83</v>
      </c>
      <c r="BP331">
        <v>1</v>
      </c>
      <c r="BQ331" s="40">
        <f t="shared" si="399"/>
        <v>3</v>
      </c>
      <c r="BR331">
        <v>2</v>
      </c>
      <c r="BS331" t="s">
        <v>83</v>
      </c>
      <c r="BT331">
        <v>1</v>
      </c>
      <c r="BU331" s="40">
        <f t="shared" si="420"/>
        <v>3</v>
      </c>
      <c r="BV331">
        <v>1</v>
      </c>
      <c r="BW331" t="s">
        <v>83</v>
      </c>
      <c r="BX331">
        <v>2</v>
      </c>
      <c r="BY331" s="40">
        <f t="shared" si="421"/>
        <v>3</v>
      </c>
      <c r="BZ331">
        <v>0</v>
      </c>
      <c r="CA331" t="s">
        <v>83</v>
      </c>
      <c r="CB331">
        <v>1</v>
      </c>
      <c r="CC331" s="40">
        <f t="shared" si="422"/>
        <v>4</v>
      </c>
      <c r="CD331" s="24">
        <f t="shared" si="423"/>
        <v>13</v>
      </c>
      <c r="CE331" s="14">
        <v>1</v>
      </c>
      <c r="CF331" t="s">
        <v>83</v>
      </c>
      <c r="CG331">
        <v>1</v>
      </c>
      <c r="CH331" s="40">
        <f t="shared" si="424"/>
        <v>4</v>
      </c>
      <c r="CI331">
        <v>2</v>
      </c>
      <c r="CJ331" t="s">
        <v>83</v>
      </c>
      <c r="CK331">
        <v>1</v>
      </c>
      <c r="CL331" s="40">
        <f t="shared" si="425"/>
        <v>3</v>
      </c>
      <c r="CM331">
        <v>0</v>
      </c>
      <c r="CN331" t="s">
        <v>83</v>
      </c>
      <c r="CO331">
        <v>2</v>
      </c>
      <c r="CP331" s="40">
        <f t="shared" si="426"/>
        <v>3</v>
      </c>
      <c r="CQ331">
        <v>2</v>
      </c>
      <c r="CR331" t="s">
        <v>83</v>
      </c>
      <c r="CS331">
        <v>1</v>
      </c>
      <c r="CT331" s="40">
        <f t="shared" si="427"/>
        <v>6</v>
      </c>
      <c r="CU331">
        <v>1</v>
      </c>
      <c r="CV331" t="s">
        <v>83</v>
      </c>
      <c r="CW331">
        <v>1</v>
      </c>
      <c r="CX331" s="40">
        <f t="shared" si="428"/>
        <v>0</v>
      </c>
      <c r="CY331">
        <v>0</v>
      </c>
      <c r="CZ331" t="s">
        <v>83</v>
      </c>
      <c r="DA331">
        <v>3</v>
      </c>
      <c r="DB331" s="40">
        <f t="shared" si="429"/>
        <v>0</v>
      </c>
      <c r="DC331" s="24">
        <f t="shared" si="430"/>
        <v>16</v>
      </c>
      <c r="DD331" s="14">
        <v>2</v>
      </c>
      <c r="DE331" t="s">
        <v>83</v>
      </c>
      <c r="DF331">
        <v>1</v>
      </c>
      <c r="DG331" s="40">
        <f t="shared" si="460"/>
        <v>0</v>
      </c>
      <c r="DH331">
        <v>2</v>
      </c>
      <c r="DI331" t="s">
        <v>83</v>
      </c>
      <c r="DJ331">
        <v>0</v>
      </c>
      <c r="DK331" s="40">
        <f t="shared" si="400"/>
        <v>3</v>
      </c>
      <c r="DL331">
        <v>1</v>
      </c>
      <c r="DM331" t="s">
        <v>83</v>
      </c>
      <c r="DN331">
        <v>0</v>
      </c>
      <c r="DO331" s="40">
        <f t="shared" si="431"/>
        <v>0</v>
      </c>
      <c r="DP331">
        <v>2</v>
      </c>
      <c r="DQ331" t="s">
        <v>83</v>
      </c>
      <c r="DR331">
        <v>2</v>
      </c>
      <c r="DS331" s="40">
        <f t="shared" si="391"/>
        <v>4</v>
      </c>
      <c r="DT331">
        <v>1</v>
      </c>
      <c r="DU331" t="s">
        <v>83</v>
      </c>
      <c r="DV331">
        <v>2</v>
      </c>
      <c r="DW331" s="40">
        <f t="shared" si="392"/>
        <v>1</v>
      </c>
      <c r="DX331">
        <v>0</v>
      </c>
      <c r="DY331" t="s">
        <v>83</v>
      </c>
      <c r="DZ331">
        <v>2</v>
      </c>
      <c r="EA331" s="39">
        <f t="shared" si="432"/>
        <v>4</v>
      </c>
      <c r="EB331" s="24">
        <f t="shared" si="401"/>
        <v>12</v>
      </c>
      <c r="EC331" s="14">
        <v>1</v>
      </c>
      <c r="ED331" t="s">
        <v>83</v>
      </c>
      <c r="EE331">
        <v>1</v>
      </c>
      <c r="EF331" s="40">
        <f t="shared" si="433"/>
        <v>4</v>
      </c>
      <c r="EG331">
        <v>1</v>
      </c>
      <c r="EH331" t="s">
        <v>83</v>
      </c>
      <c r="EI331">
        <v>1</v>
      </c>
      <c r="EJ331" s="40">
        <f t="shared" si="434"/>
        <v>0</v>
      </c>
      <c r="EK331">
        <v>2</v>
      </c>
      <c r="EL331" t="s">
        <v>83</v>
      </c>
      <c r="EM331">
        <v>1</v>
      </c>
      <c r="EN331" s="40">
        <f t="shared" si="465"/>
        <v>0</v>
      </c>
      <c r="EO331">
        <v>1</v>
      </c>
      <c r="EP331" t="s">
        <v>83</v>
      </c>
      <c r="EQ331">
        <v>2</v>
      </c>
      <c r="ER331" s="40">
        <f t="shared" si="435"/>
        <v>0</v>
      </c>
      <c r="ES331">
        <v>1</v>
      </c>
      <c r="ET331" t="s">
        <v>83</v>
      </c>
      <c r="EU331">
        <v>2</v>
      </c>
      <c r="EV331" s="40">
        <f t="shared" si="436"/>
        <v>0</v>
      </c>
      <c r="EW331">
        <v>2</v>
      </c>
      <c r="EX331" t="s">
        <v>83</v>
      </c>
      <c r="EY331">
        <v>1</v>
      </c>
      <c r="EZ331" s="40">
        <f t="shared" si="437"/>
        <v>0</v>
      </c>
      <c r="FA331" s="24">
        <f t="shared" si="438"/>
        <v>4</v>
      </c>
      <c r="FB331" s="14">
        <v>1</v>
      </c>
      <c r="FC331" t="s">
        <v>83</v>
      </c>
      <c r="FD331">
        <v>0</v>
      </c>
      <c r="FE331" s="40">
        <f t="shared" si="439"/>
        <v>6</v>
      </c>
      <c r="FF331">
        <v>1</v>
      </c>
      <c r="FG331" t="s">
        <v>83</v>
      </c>
      <c r="FH331">
        <v>0</v>
      </c>
      <c r="FI331" s="40">
        <f t="shared" si="440"/>
        <v>3</v>
      </c>
      <c r="FJ331">
        <v>0</v>
      </c>
      <c r="FK331" t="s">
        <v>83</v>
      </c>
      <c r="FL331">
        <v>1</v>
      </c>
      <c r="FM331" s="40">
        <f t="shared" si="441"/>
        <v>0</v>
      </c>
      <c r="FN331">
        <v>2</v>
      </c>
      <c r="FO331" t="s">
        <v>83</v>
      </c>
      <c r="FP331">
        <v>1</v>
      </c>
      <c r="FQ331" s="40">
        <f t="shared" si="402"/>
        <v>4</v>
      </c>
      <c r="FR331">
        <v>1</v>
      </c>
      <c r="FS331" t="s">
        <v>83</v>
      </c>
      <c r="FT331">
        <v>1</v>
      </c>
      <c r="FU331" s="40">
        <f t="shared" si="442"/>
        <v>0</v>
      </c>
      <c r="FV331">
        <v>0</v>
      </c>
      <c r="FW331" t="s">
        <v>83</v>
      </c>
      <c r="FX331">
        <v>1</v>
      </c>
      <c r="FY331" s="40">
        <f t="shared" si="403"/>
        <v>0</v>
      </c>
      <c r="FZ331" s="24">
        <f t="shared" si="404"/>
        <v>13</v>
      </c>
      <c r="GA331" s="14">
        <v>1</v>
      </c>
      <c r="GB331" t="s">
        <v>83</v>
      </c>
      <c r="GC331">
        <v>0</v>
      </c>
      <c r="GD331" s="40">
        <f t="shared" si="443"/>
        <v>0</v>
      </c>
      <c r="GE331">
        <v>1</v>
      </c>
      <c r="GF331" t="s">
        <v>83</v>
      </c>
      <c r="GG331">
        <v>0</v>
      </c>
      <c r="GH331" s="40">
        <f t="shared" si="390"/>
        <v>4</v>
      </c>
      <c r="GI331">
        <v>2</v>
      </c>
      <c r="GJ331" t="s">
        <v>83</v>
      </c>
      <c r="GK331">
        <v>0</v>
      </c>
      <c r="GL331" s="40">
        <f t="shared" si="444"/>
        <v>0</v>
      </c>
      <c r="GM331">
        <v>2</v>
      </c>
      <c r="GN331" t="s">
        <v>83</v>
      </c>
      <c r="GO331">
        <v>1</v>
      </c>
      <c r="GP331" s="40">
        <f t="shared" si="445"/>
        <v>3</v>
      </c>
      <c r="GQ331">
        <v>0</v>
      </c>
      <c r="GR331" t="s">
        <v>83</v>
      </c>
      <c r="GS331">
        <v>1</v>
      </c>
      <c r="GT331" s="40">
        <f t="shared" si="405"/>
        <v>3</v>
      </c>
      <c r="GU331">
        <v>0</v>
      </c>
      <c r="GV331" t="s">
        <v>83</v>
      </c>
      <c r="GW331">
        <v>1</v>
      </c>
      <c r="GX331" s="40">
        <f t="shared" si="446"/>
        <v>0</v>
      </c>
      <c r="GY331" s="24">
        <f t="shared" si="447"/>
        <v>10</v>
      </c>
      <c r="GZ331" s="28">
        <f t="shared" si="406"/>
        <v>92</v>
      </c>
      <c r="HA331" t="s">
        <v>84</v>
      </c>
      <c r="HB331">
        <f t="shared" si="407"/>
        <v>9</v>
      </c>
      <c r="HC331" t="s">
        <v>85</v>
      </c>
      <c r="HD331">
        <f t="shared" si="461"/>
        <v>9</v>
      </c>
      <c r="HE331" t="s">
        <v>93</v>
      </c>
      <c r="HF331">
        <f t="shared" si="408"/>
        <v>9</v>
      </c>
      <c r="HG331" t="s">
        <v>94</v>
      </c>
      <c r="HH331">
        <f t="shared" si="466"/>
        <v>9</v>
      </c>
      <c r="HI331" t="s">
        <v>88</v>
      </c>
      <c r="HJ331">
        <f t="shared" si="448"/>
        <v>0</v>
      </c>
      <c r="HK331" t="s">
        <v>131</v>
      </c>
      <c r="HL331">
        <f t="shared" si="449"/>
        <v>0</v>
      </c>
      <c r="HM331" t="s">
        <v>90</v>
      </c>
      <c r="HN331">
        <f t="shared" si="409"/>
        <v>9</v>
      </c>
      <c r="HO331" t="s">
        <v>91</v>
      </c>
      <c r="HP331">
        <f t="shared" si="450"/>
        <v>5</v>
      </c>
      <c r="HQ331" t="s">
        <v>136</v>
      </c>
      <c r="HR331" s="1">
        <f t="shared" si="451"/>
        <v>0</v>
      </c>
      <c r="HS331" t="s">
        <v>137</v>
      </c>
      <c r="HT331" s="1">
        <f t="shared" si="452"/>
        <v>6</v>
      </c>
      <c r="HU331" t="s">
        <v>86</v>
      </c>
      <c r="HV331" s="1">
        <f t="shared" si="453"/>
        <v>6</v>
      </c>
      <c r="HW331" t="s">
        <v>129</v>
      </c>
      <c r="HX331" s="1">
        <f t="shared" si="454"/>
        <v>0</v>
      </c>
      <c r="HY331" t="s">
        <v>130</v>
      </c>
      <c r="HZ331" s="1">
        <f t="shared" si="455"/>
        <v>6</v>
      </c>
      <c r="IA331" t="s">
        <v>95</v>
      </c>
      <c r="IB331" s="1">
        <f t="shared" si="456"/>
        <v>6</v>
      </c>
      <c r="IC331" t="s">
        <v>134</v>
      </c>
      <c r="ID331" s="1">
        <f t="shared" si="457"/>
        <v>6</v>
      </c>
      <c r="IE331" t="s">
        <v>96</v>
      </c>
      <c r="IF331" s="1">
        <f t="shared" si="458"/>
        <v>5</v>
      </c>
      <c r="IG331">
        <f t="shared" si="463"/>
        <v>85</v>
      </c>
      <c r="IH331" s="1">
        <f t="shared" si="459"/>
        <v>177</v>
      </c>
    </row>
    <row r="332" spans="1:242" ht="14.65" thickBot="1" x14ac:dyDescent="0.5">
      <c r="A332" s="1">
        <v>329</v>
      </c>
      <c r="B332" s="45">
        <f t="shared" si="394"/>
        <v>356</v>
      </c>
      <c r="C332" s="14" t="s">
        <v>824</v>
      </c>
      <c r="D332" t="s">
        <v>825</v>
      </c>
      <c r="E332" s="15" t="s">
        <v>817</v>
      </c>
      <c r="F332" s="28">
        <f t="shared" si="395"/>
        <v>155</v>
      </c>
      <c r="H332" s="14">
        <v>2</v>
      </c>
      <c r="I332" t="s">
        <v>83</v>
      </c>
      <c r="J332">
        <v>2</v>
      </c>
      <c r="K332" s="40">
        <f t="shared" si="410"/>
        <v>0</v>
      </c>
      <c r="L332">
        <v>0</v>
      </c>
      <c r="M332" t="s">
        <v>83</v>
      </c>
      <c r="N332">
        <v>1</v>
      </c>
      <c r="O332" s="40">
        <f t="shared" si="464"/>
        <v>3</v>
      </c>
      <c r="P332">
        <v>0</v>
      </c>
      <c r="Q332" t="s">
        <v>83</v>
      </c>
      <c r="R332">
        <v>2</v>
      </c>
      <c r="S332" s="40">
        <f t="shared" si="411"/>
        <v>4</v>
      </c>
      <c r="T332">
        <v>1</v>
      </c>
      <c r="U332" t="s">
        <v>83</v>
      </c>
      <c r="V332">
        <v>1</v>
      </c>
      <c r="W332" s="40">
        <f t="shared" si="396"/>
        <v>6</v>
      </c>
      <c r="X332">
        <v>0</v>
      </c>
      <c r="Y332" t="s">
        <v>83</v>
      </c>
      <c r="Z332">
        <v>0</v>
      </c>
      <c r="AA332" s="40">
        <f t="shared" si="397"/>
        <v>0</v>
      </c>
      <c r="AB332">
        <v>2</v>
      </c>
      <c r="AC332" t="s">
        <v>83</v>
      </c>
      <c r="AD332">
        <v>0</v>
      </c>
      <c r="AE332" s="40">
        <f t="shared" si="412"/>
        <v>6</v>
      </c>
      <c r="AF332" s="24">
        <f t="shared" si="413"/>
        <v>19</v>
      </c>
      <c r="AG332" s="14">
        <v>3</v>
      </c>
      <c r="AH332" t="s">
        <v>83</v>
      </c>
      <c r="AI332">
        <v>0</v>
      </c>
      <c r="AJ332" s="40">
        <f t="shared" si="462"/>
        <v>3</v>
      </c>
      <c r="AK332">
        <v>1</v>
      </c>
      <c r="AL332" t="s">
        <v>83</v>
      </c>
      <c r="AM332">
        <v>2</v>
      </c>
      <c r="AN332" s="40">
        <f t="shared" si="414"/>
        <v>0</v>
      </c>
      <c r="AO332">
        <v>1</v>
      </c>
      <c r="AP332" t="s">
        <v>83</v>
      </c>
      <c r="AQ332">
        <v>1</v>
      </c>
      <c r="AR332" s="40">
        <f t="shared" si="393"/>
        <v>0</v>
      </c>
      <c r="AS332">
        <v>3</v>
      </c>
      <c r="AT332" t="s">
        <v>83</v>
      </c>
      <c r="AU332">
        <v>1</v>
      </c>
      <c r="AV332" s="40">
        <f t="shared" si="415"/>
        <v>0</v>
      </c>
      <c r="AW332">
        <v>1</v>
      </c>
      <c r="AX332" t="s">
        <v>83</v>
      </c>
      <c r="AY332">
        <v>1</v>
      </c>
      <c r="AZ332" s="40">
        <f t="shared" si="416"/>
        <v>0</v>
      </c>
      <c r="BA332">
        <v>0</v>
      </c>
      <c r="BB332" t="s">
        <v>83</v>
      </c>
      <c r="BC332">
        <v>0</v>
      </c>
      <c r="BD332" s="40">
        <f t="shared" si="398"/>
        <v>0</v>
      </c>
      <c r="BE332" s="24">
        <f t="shared" si="417"/>
        <v>3</v>
      </c>
      <c r="BF332" s="14">
        <v>2</v>
      </c>
      <c r="BG332" t="s">
        <v>83</v>
      </c>
      <c r="BH332">
        <v>2</v>
      </c>
      <c r="BI332" s="40">
        <f t="shared" si="418"/>
        <v>0</v>
      </c>
      <c r="BJ332">
        <v>0</v>
      </c>
      <c r="BK332" t="s">
        <v>83</v>
      </c>
      <c r="BL332">
        <v>0</v>
      </c>
      <c r="BM332" s="40">
        <f t="shared" si="419"/>
        <v>6</v>
      </c>
      <c r="BN332">
        <v>1</v>
      </c>
      <c r="BO332" t="s">
        <v>83</v>
      </c>
      <c r="BP332">
        <v>1</v>
      </c>
      <c r="BQ332" s="40">
        <f t="shared" si="399"/>
        <v>0</v>
      </c>
      <c r="BR332">
        <v>2</v>
      </c>
      <c r="BS332" t="s">
        <v>83</v>
      </c>
      <c r="BT332">
        <v>0</v>
      </c>
      <c r="BU332" s="40">
        <f t="shared" si="420"/>
        <v>6</v>
      </c>
      <c r="BV332">
        <v>0</v>
      </c>
      <c r="BW332" t="s">
        <v>83</v>
      </c>
      <c r="BX332">
        <v>1</v>
      </c>
      <c r="BY332" s="40">
        <f t="shared" si="421"/>
        <v>3</v>
      </c>
      <c r="BZ332">
        <v>2</v>
      </c>
      <c r="CA332" t="s">
        <v>83</v>
      </c>
      <c r="CB332">
        <v>1</v>
      </c>
      <c r="CC332" s="40">
        <f t="shared" si="422"/>
        <v>0</v>
      </c>
      <c r="CD332" s="24">
        <f t="shared" si="423"/>
        <v>15</v>
      </c>
      <c r="CE332" s="14">
        <v>2</v>
      </c>
      <c r="CF332" t="s">
        <v>83</v>
      </c>
      <c r="CG332">
        <v>2</v>
      </c>
      <c r="CH332" s="40">
        <f t="shared" si="424"/>
        <v>3</v>
      </c>
      <c r="CI332">
        <v>1</v>
      </c>
      <c r="CJ332" t="s">
        <v>83</v>
      </c>
      <c r="CK332">
        <v>0</v>
      </c>
      <c r="CL332" s="40">
        <f t="shared" si="425"/>
        <v>3</v>
      </c>
      <c r="CM332">
        <v>2</v>
      </c>
      <c r="CN332" t="s">
        <v>83</v>
      </c>
      <c r="CO332">
        <v>1</v>
      </c>
      <c r="CP332" s="40">
        <f t="shared" si="426"/>
        <v>0</v>
      </c>
      <c r="CQ332">
        <v>3</v>
      </c>
      <c r="CR332" t="s">
        <v>83</v>
      </c>
      <c r="CS332">
        <v>1</v>
      </c>
      <c r="CT332" s="40">
        <f t="shared" si="427"/>
        <v>3</v>
      </c>
      <c r="CU332">
        <v>1</v>
      </c>
      <c r="CV332" t="s">
        <v>83</v>
      </c>
      <c r="CW332">
        <v>4</v>
      </c>
      <c r="CX332" s="40">
        <f t="shared" si="428"/>
        <v>0</v>
      </c>
      <c r="CY332">
        <v>1</v>
      </c>
      <c r="CZ332" t="s">
        <v>83</v>
      </c>
      <c r="DA332">
        <v>4</v>
      </c>
      <c r="DB332" s="40">
        <f t="shared" si="429"/>
        <v>0</v>
      </c>
      <c r="DC332" s="24">
        <f t="shared" si="430"/>
        <v>9</v>
      </c>
      <c r="DD332" s="14">
        <v>3</v>
      </c>
      <c r="DE332" t="s">
        <v>83</v>
      </c>
      <c r="DF332">
        <v>1</v>
      </c>
      <c r="DG332" s="40">
        <f t="shared" si="460"/>
        <v>0</v>
      </c>
      <c r="DH332">
        <v>0</v>
      </c>
      <c r="DI332" t="s">
        <v>83</v>
      </c>
      <c r="DJ332">
        <v>0</v>
      </c>
      <c r="DK332" s="40">
        <f t="shared" si="400"/>
        <v>0</v>
      </c>
      <c r="DL332">
        <v>2</v>
      </c>
      <c r="DM332" t="s">
        <v>83</v>
      </c>
      <c r="DN332">
        <v>1</v>
      </c>
      <c r="DO332" s="40">
        <f t="shared" si="431"/>
        <v>0</v>
      </c>
      <c r="DP332">
        <v>2</v>
      </c>
      <c r="DQ332" t="s">
        <v>83</v>
      </c>
      <c r="DR332">
        <v>3</v>
      </c>
      <c r="DS332" s="40">
        <f t="shared" si="391"/>
        <v>0</v>
      </c>
      <c r="DT332">
        <v>2</v>
      </c>
      <c r="DU332" t="s">
        <v>83</v>
      </c>
      <c r="DV332">
        <v>2</v>
      </c>
      <c r="DW332" s="40">
        <f t="shared" si="392"/>
        <v>1</v>
      </c>
      <c r="DX332">
        <v>0</v>
      </c>
      <c r="DY332" t="s">
        <v>83</v>
      </c>
      <c r="DZ332">
        <v>1</v>
      </c>
      <c r="EA332" s="39">
        <f t="shared" si="432"/>
        <v>3</v>
      </c>
      <c r="EB332" s="24">
        <f t="shared" si="401"/>
        <v>4</v>
      </c>
      <c r="EC332" s="14">
        <v>0</v>
      </c>
      <c r="ED332" t="s">
        <v>83</v>
      </c>
      <c r="EE332">
        <v>0</v>
      </c>
      <c r="EF332" s="40">
        <f t="shared" si="433"/>
        <v>6</v>
      </c>
      <c r="EG332">
        <v>1</v>
      </c>
      <c r="EH332" t="s">
        <v>83</v>
      </c>
      <c r="EI332">
        <v>2</v>
      </c>
      <c r="EJ332" s="40">
        <f t="shared" si="434"/>
        <v>0</v>
      </c>
      <c r="EK332">
        <v>3</v>
      </c>
      <c r="EL332" t="s">
        <v>83</v>
      </c>
      <c r="EM332">
        <v>3</v>
      </c>
      <c r="EN332" s="40">
        <f t="shared" si="465"/>
        <v>0</v>
      </c>
      <c r="EO332">
        <v>1</v>
      </c>
      <c r="EP332" t="s">
        <v>83</v>
      </c>
      <c r="EQ332">
        <v>2</v>
      </c>
      <c r="ER332" s="40">
        <f t="shared" si="435"/>
        <v>0</v>
      </c>
      <c r="ES332">
        <v>0</v>
      </c>
      <c r="ET332" t="s">
        <v>83</v>
      </c>
      <c r="EU332">
        <v>2</v>
      </c>
      <c r="EV332" s="40">
        <f t="shared" si="436"/>
        <v>0</v>
      </c>
      <c r="EW332">
        <v>2</v>
      </c>
      <c r="EX332" t="s">
        <v>83</v>
      </c>
      <c r="EY332">
        <v>1</v>
      </c>
      <c r="EZ332" s="40">
        <f t="shared" si="437"/>
        <v>0</v>
      </c>
      <c r="FA332" s="24">
        <f t="shared" si="438"/>
        <v>6</v>
      </c>
      <c r="FB332" s="14">
        <v>3</v>
      </c>
      <c r="FC332" t="s">
        <v>83</v>
      </c>
      <c r="FD332">
        <v>0</v>
      </c>
      <c r="FE332" s="40">
        <f t="shared" si="439"/>
        <v>3</v>
      </c>
      <c r="FF332">
        <v>2</v>
      </c>
      <c r="FG332" t="s">
        <v>83</v>
      </c>
      <c r="FH332">
        <v>0</v>
      </c>
      <c r="FI332" s="40">
        <f t="shared" si="440"/>
        <v>6</v>
      </c>
      <c r="FJ332">
        <v>1</v>
      </c>
      <c r="FK332" t="s">
        <v>83</v>
      </c>
      <c r="FL332">
        <v>0</v>
      </c>
      <c r="FM332" s="40">
        <f t="shared" si="441"/>
        <v>0</v>
      </c>
      <c r="FN332">
        <v>2</v>
      </c>
      <c r="FO332" t="s">
        <v>83</v>
      </c>
      <c r="FP332">
        <v>2</v>
      </c>
      <c r="FQ332" s="40">
        <f t="shared" si="402"/>
        <v>0</v>
      </c>
      <c r="FR332">
        <v>0</v>
      </c>
      <c r="FS332" t="s">
        <v>83</v>
      </c>
      <c r="FT332">
        <v>4</v>
      </c>
      <c r="FU332" s="40">
        <f t="shared" si="442"/>
        <v>3</v>
      </c>
      <c r="FV332">
        <v>0</v>
      </c>
      <c r="FW332" t="s">
        <v>83</v>
      </c>
      <c r="FX332">
        <v>2</v>
      </c>
      <c r="FY332" s="40">
        <f t="shared" si="403"/>
        <v>0</v>
      </c>
      <c r="FZ332" s="24">
        <f t="shared" si="404"/>
        <v>12</v>
      </c>
      <c r="GA332" s="14">
        <v>1</v>
      </c>
      <c r="GB332" t="s">
        <v>83</v>
      </c>
      <c r="GC332">
        <v>2</v>
      </c>
      <c r="GD332" s="40">
        <f t="shared" si="443"/>
        <v>0</v>
      </c>
      <c r="GE332">
        <v>2</v>
      </c>
      <c r="GF332" t="s">
        <v>83</v>
      </c>
      <c r="GG332">
        <v>1</v>
      </c>
      <c r="GH332" s="40">
        <f t="shared" si="390"/>
        <v>4</v>
      </c>
      <c r="GI332">
        <v>2</v>
      </c>
      <c r="GJ332" t="s">
        <v>83</v>
      </c>
      <c r="GK332">
        <v>0</v>
      </c>
      <c r="GL332" s="40">
        <f t="shared" si="444"/>
        <v>0</v>
      </c>
      <c r="GM332">
        <v>2</v>
      </c>
      <c r="GN332" t="s">
        <v>83</v>
      </c>
      <c r="GO332">
        <v>0</v>
      </c>
      <c r="GP332" s="40">
        <f t="shared" si="445"/>
        <v>6</v>
      </c>
      <c r="GQ332">
        <v>2</v>
      </c>
      <c r="GR332" t="s">
        <v>83</v>
      </c>
      <c r="GS332">
        <v>0</v>
      </c>
      <c r="GT332" s="40">
        <f t="shared" si="405"/>
        <v>0</v>
      </c>
      <c r="GU332">
        <v>1</v>
      </c>
      <c r="GV332" t="s">
        <v>83</v>
      </c>
      <c r="GW332">
        <v>2</v>
      </c>
      <c r="GX332" s="40">
        <f t="shared" si="446"/>
        <v>0</v>
      </c>
      <c r="GY332" s="24">
        <f t="shared" si="447"/>
        <v>10</v>
      </c>
      <c r="GZ332" s="28">
        <f t="shared" si="406"/>
        <v>78</v>
      </c>
      <c r="HA332" t="s">
        <v>84</v>
      </c>
      <c r="HB332">
        <f t="shared" si="407"/>
        <v>9</v>
      </c>
      <c r="HC332" t="s">
        <v>85</v>
      </c>
      <c r="HD332">
        <f t="shared" si="461"/>
        <v>9</v>
      </c>
      <c r="HE332" t="s">
        <v>93</v>
      </c>
      <c r="HF332">
        <f t="shared" si="408"/>
        <v>9</v>
      </c>
      <c r="HG332" t="s">
        <v>94</v>
      </c>
      <c r="HH332">
        <f t="shared" si="466"/>
        <v>9</v>
      </c>
      <c r="HI332" t="s">
        <v>88</v>
      </c>
      <c r="HJ332">
        <f t="shared" si="448"/>
        <v>0</v>
      </c>
      <c r="HK332" t="s">
        <v>95</v>
      </c>
      <c r="HL332">
        <f t="shared" si="449"/>
        <v>5</v>
      </c>
      <c r="HM332" t="s">
        <v>134</v>
      </c>
      <c r="HN332">
        <f t="shared" si="409"/>
        <v>5</v>
      </c>
      <c r="HO332" t="s">
        <v>96</v>
      </c>
      <c r="HP332">
        <f t="shared" si="450"/>
        <v>9</v>
      </c>
      <c r="HQ332" t="s">
        <v>132</v>
      </c>
      <c r="HR332" s="1">
        <f t="shared" si="451"/>
        <v>6</v>
      </c>
      <c r="HS332" t="s">
        <v>92</v>
      </c>
      <c r="HT332" s="1">
        <f t="shared" si="452"/>
        <v>0</v>
      </c>
      <c r="HU332" t="s">
        <v>169</v>
      </c>
      <c r="HV332" s="1">
        <f t="shared" si="453"/>
        <v>0</v>
      </c>
      <c r="HW332" t="s">
        <v>129</v>
      </c>
      <c r="HX332" s="1">
        <f t="shared" si="454"/>
        <v>0</v>
      </c>
      <c r="HY332" t="s">
        <v>165</v>
      </c>
      <c r="HZ332" s="1">
        <f t="shared" si="455"/>
        <v>5</v>
      </c>
      <c r="IA332" t="s">
        <v>131</v>
      </c>
      <c r="IB332" s="1">
        <f t="shared" si="456"/>
        <v>0</v>
      </c>
      <c r="IC332" t="s">
        <v>90</v>
      </c>
      <c r="ID332" s="1">
        <f t="shared" si="457"/>
        <v>5</v>
      </c>
      <c r="IE332" t="s">
        <v>91</v>
      </c>
      <c r="IF332" s="1">
        <f t="shared" si="458"/>
        <v>6</v>
      </c>
      <c r="IG332">
        <f t="shared" si="463"/>
        <v>77</v>
      </c>
      <c r="IH332" s="1">
        <f t="shared" si="459"/>
        <v>155</v>
      </c>
    </row>
    <row r="333" spans="1:242" ht="14.65" thickBot="1" x14ac:dyDescent="0.5">
      <c r="A333" s="1">
        <v>330</v>
      </c>
      <c r="B333" s="45">
        <f t="shared" si="394"/>
        <v>454</v>
      </c>
      <c r="C333" s="14" t="s">
        <v>826</v>
      </c>
      <c r="D333" t="s">
        <v>827</v>
      </c>
      <c r="E333" s="15" t="s">
        <v>817</v>
      </c>
      <c r="F333" s="28">
        <f t="shared" si="395"/>
        <v>147</v>
      </c>
      <c r="H333" s="14">
        <v>1</v>
      </c>
      <c r="I333" t="s">
        <v>83</v>
      </c>
      <c r="J333">
        <v>2</v>
      </c>
      <c r="K333" s="40">
        <f t="shared" si="410"/>
        <v>3</v>
      </c>
      <c r="L333">
        <v>1</v>
      </c>
      <c r="M333" t="s">
        <v>83</v>
      </c>
      <c r="N333">
        <v>2</v>
      </c>
      <c r="O333" s="40">
        <f t="shared" si="464"/>
        <v>3</v>
      </c>
      <c r="P333">
        <v>0</v>
      </c>
      <c r="Q333" t="s">
        <v>83</v>
      </c>
      <c r="R333">
        <v>1</v>
      </c>
      <c r="S333" s="40">
        <f t="shared" si="411"/>
        <v>3</v>
      </c>
      <c r="T333">
        <v>3</v>
      </c>
      <c r="U333" t="s">
        <v>83</v>
      </c>
      <c r="V333">
        <v>1</v>
      </c>
      <c r="W333" s="40">
        <f t="shared" si="396"/>
        <v>0</v>
      </c>
      <c r="X333">
        <v>3</v>
      </c>
      <c r="Y333" t="s">
        <v>83</v>
      </c>
      <c r="Z333">
        <v>1</v>
      </c>
      <c r="AA333" s="40">
        <f t="shared" si="397"/>
        <v>0</v>
      </c>
      <c r="AB333">
        <v>3</v>
      </c>
      <c r="AC333" t="s">
        <v>83</v>
      </c>
      <c r="AD333">
        <v>1</v>
      </c>
      <c r="AE333" s="40">
        <f t="shared" si="412"/>
        <v>4</v>
      </c>
      <c r="AF333" s="24">
        <f t="shared" si="413"/>
        <v>13</v>
      </c>
      <c r="AG333" s="14">
        <v>3</v>
      </c>
      <c r="AH333" t="s">
        <v>83</v>
      </c>
      <c r="AI333">
        <v>1</v>
      </c>
      <c r="AJ333" s="40">
        <f t="shared" si="462"/>
        <v>3</v>
      </c>
      <c r="AK333">
        <v>0</v>
      </c>
      <c r="AL333" t="s">
        <v>83</v>
      </c>
      <c r="AM333">
        <v>2</v>
      </c>
      <c r="AN333" s="40">
        <f t="shared" si="414"/>
        <v>0</v>
      </c>
      <c r="AO333">
        <v>2</v>
      </c>
      <c r="AP333" t="s">
        <v>83</v>
      </c>
      <c r="AQ333">
        <v>1</v>
      </c>
      <c r="AR333" s="40">
        <f t="shared" si="393"/>
        <v>0</v>
      </c>
      <c r="AS333">
        <v>1</v>
      </c>
      <c r="AT333" t="s">
        <v>83</v>
      </c>
      <c r="AU333">
        <v>0</v>
      </c>
      <c r="AV333" s="40">
        <f t="shared" si="415"/>
        <v>0</v>
      </c>
      <c r="AW333">
        <v>2</v>
      </c>
      <c r="AX333" t="s">
        <v>83</v>
      </c>
      <c r="AY333">
        <v>2</v>
      </c>
      <c r="AZ333" s="40">
        <f t="shared" si="416"/>
        <v>0</v>
      </c>
      <c r="BA333">
        <v>1</v>
      </c>
      <c r="BB333" t="s">
        <v>83</v>
      </c>
      <c r="BC333">
        <v>1</v>
      </c>
      <c r="BD333" s="40">
        <f t="shared" si="398"/>
        <v>0</v>
      </c>
      <c r="BE333" s="24">
        <f t="shared" si="417"/>
        <v>3</v>
      </c>
      <c r="BF333" s="14">
        <v>2</v>
      </c>
      <c r="BG333" t="s">
        <v>83</v>
      </c>
      <c r="BH333">
        <v>1</v>
      </c>
      <c r="BI333" s="40">
        <f t="shared" si="418"/>
        <v>0</v>
      </c>
      <c r="BJ333">
        <v>3</v>
      </c>
      <c r="BK333" t="s">
        <v>83</v>
      </c>
      <c r="BL333">
        <v>1</v>
      </c>
      <c r="BM333" s="40">
        <f t="shared" si="419"/>
        <v>0</v>
      </c>
      <c r="BN333">
        <v>0</v>
      </c>
      <c r="BO333" t="s">
        <v>83</v>
      </c>
      <c r="BP333">
        <v>0</v>
      </c>
      <c r="BQ333" s="40">
        <f t="shared" si="399"/>
        <v>0</v>
      </c>
      <c r="BR333">
        <v>1</v>
      </c>
      <c r="BS333" t="s">
        <v>83</v>
      </c>
      <c r="BT333">
        <v>1</v>
      </c>
      <c r="BU333" s="40">
        <f t="shared" si="420"/>
        <v>0</v>
      </c>
      <c r="BV333">
        <v>0</v>
      </c>
      <c r="BW333" t="s">
        <v>83</v>
      </c>
      <c r="BX333">
        <v>1</v>
      </c>
      <c r="BY333" s="40">
        <f t="shared" si="421"/>
        <v>3</v>
      </c>
      <c r="BZ333">
        <v>0</v>
      </c>
      <c r="CA333" t="s">
        <v>83</v>
      </c>
      <c r="CB333">
        <v>1</v>
      </c>
      <c r="CC333" s="40">
        <f t="shared" si="422"/>
        <v>4</v>
      </c>
      <c r="CD333" s="24">
        <f t="shared" si="423"/>
        <v>7</v>
      </c>
      <c r="CE333" s="14">
        <v>2</v>
      </c>
      <c r="CF333" t="s">
        <v>83</v>
      </c>
      <c r="CG333">
        <v>1</v>
      </c>
      <c r="CH333" s="40">
        <f t="shared" si="424"/>
        <v>0</v>
      </c>
      <c r="CI333">
        <v>3</v>
      </c>
      <c r="CJ333" t="s">
        <v>83</v>
      </c>
      <c r="CK333">
        <v>0</v>
      </c>
      <c r="CL333" s="40">
        <f t="shared" si="425"/>
        <v>4</v>
      </c>
      <c r="CM333">
        <v>0</v>
      </c>
      <c r="CN333" t="s">
        <v>83</v>
      </c>
      <c r="CO333">
        <v>1</v>
      </c>
      <c r="CP333" s="40">
        <f t="shared" si="426"/>
        <v>6</v>
      </c>
      <c r="CQ333">
        <v>2</v>
      </c>
      <c r="CR333" t="s">
        <v>83</v>
      </c>
      <c r="CS333">
        <v>0</v>
      </c>
      <c r="CT333" s="40">
        <f t="shared" si="427"/>
        <v>3</v>
      </c>
      <c r="CU333">
        <v>1</v>
      </c>
      <c r="CV333" t="s">
        <v>83</v>
      </c>
      <c r="CW333">
        <v>2</v>
      </c>
      <c r="CX333" s="40">
        <f t="shared" si="428"/>
        <v>0</v>
      </c>
      <c r="CY333">
        <v>0</v>
      </c>
      <c r="CZ333" t="s">
        <v>83</v>
      </c>
      <c r="DA333">
        <v>2</v>
      </c>
      <c r="DB333" s="40">
        <f t="shared" si="429"/>
        <v>0</v>
      </c>
      <c r="DC333" s="24">
        <f t="shared" si="430"/>
        <v>13</v>
      </c>
      <c r="DD333" s="14">
        <v>3</v>
      </c>
      <c r="DE333" t="s">
        <v>83</v>
      </c>
      <c r="DF333">
        <v>1</v>
      </c>
      <c r="DG333" s="40">
        <f t="shared" si="460"/>
        <v>0</v>
      </c>
      <c r="DH333">
        <v>2</v>
      </c>
      <c r="DI333" t="s">
        <v>83</v>
      </c>
      <c r="DJ333">
        <v>0</v>
      </c>
      <c r="DK333" s="40">
        <f t="shared" si="400"/>
        <v>3</v>
      </c>
      <c r="DL333">
        <v>1</v>
      </c>
      <c r="DM333" t="s">
        <v>83</v>
      </c>
      <c r="DN333">
        <v>1</v>
      </c>
      <c r="DO333" s="40">
        <f t="shared" si="431"/>
        <v>0</v>
      </c>
      <c r="DP333">
        <v>2</v>
      </c>
      <c r="DQ333" t="s">
        <v>83</v>
      </c>
      <c r="DR333">
        <v>3</v>
      </c>
      <c r="DS333" s="40">
        <f t="shared" si="391"/>
        <v>0</v>
      </c>
      <c r="DT333">
        <v>0</v>
      </c>
      <c r="DU333" t="s">
        <v>83</v>
      </c>
      <c r="DV333">
        <v>2</v>
      </c>
      <c r="DW333" s="40">
        <f t="shared" si="392"/>
        <v>1</v>
      </c>
      <c r="DX333">
        <v>1</v>
      </c>
      <c r="DY333" t="s">
        <v>83</v>
      </c>
      <c r="DZ333">
        <v>3</v>
      </c>
      <c r="EA333" s="39">
        <f t="shared" si="432"/>
        <v>4</v>
      </c>
      <c r="EB333" s="24">
        <f t="shared" si="401"/>
        <v>8</v>
      </c>
      <c r="EC333" s="14">
        <v>1</v>
      </c>
      <c r="ED333" t="s">
        <v>83</v>
      </c>
      <c r="EE333">
        <v>2</v>
      </c>
      <c r="EF333" s="40">
        <f t="shared" si="433"/>
        <v>0</v>
      </c>
      <c r="EG333">
        <v>1</v>
      </c>
      <c r="EH333" t="s">
        <v>83</v>
      </c>
      <c r="EI333">
        <v>0</v>
      </c>
      <c r="EJ333" s="40">
        <f t="shared" si="434"/>
        <v>6</v>
      </c>
      <c r="EK333">
        <v>2</v>
      </c>
      <c r="EL333" t="s">
        <v>83</v>
      </c>
      <c r="EM333">
        <v>2</v>
      </c>
      <c r="EN333" s="40">
        <f t="shared" si="465"/>
        <v>0</v>
      </c>
      <c r="EO333">
        <v>1</v>
      </c>
      <c r="EP333" t="s">
        <v>83</v>
      </c>
      <c r="EQ333">
        <v>1</v>
      </c>
      <c r="ER333" s="40">
        <f t="shared" si="435"/>
        <v>0</v>
      </c>
      <c r="ES333">
        <v>2</v>
      </c>
      <c r="ET333" t="s">
        <v>83</v>
      </c>
      <c r="EU333">
        <v>3</v>
      </c>
      <c r="EV333" s="40">
        <f t="shared" si="436"/>
        <v>0</v>
      </c>
      <c r="EW333">
        <v>1</v>
      </c>
      <c r="EX333" t="s">
        <v>83</v>
      </c>
      <c r="EY333">
        <v>0</v>
      </c>
      <c r="EZ333" s="40">
        <f t="shared" si="437"/>
        <v>0</v>
      </c>
      <c r="FA333" s="24">
        <f t="shared" si="438"/>
        <v>6</v>
      </c>
      <c r="FB333" s="14">
        <v>2</v>
      </c>
      <c r="FC333" t="s">
        <v>83</v>
      </c>
      <c r="FD333">
        <v>1</v>
      </c>
      <c r="FE333" s="40">
        <f t="shared" si="439"/>
        <v>4</v>
      </c>
      <c r="FF333">
        <v>2</v>
      </c>
      <c r="FG333" t="s">
        <v>83</v>
      </c>
      <c r="FH333">
        <v>0</v>
      </c>
      <c r="FI333" s="40">
        <f t="shared" si="440"/>
        <v>6</v>
      </c>
      <c r="FJ333">
        <v>2</v>
      </c>
      <c r="FK333" t="s">
        <v>83</v>
      </c>
      <c r="FL333">
        <v>1</v>
      </c>
      <c r="FM333" s="40">
        <f t="shared" si="441"/>
        <v>0</v>
      </c>
      <c r="FN333">
        <v>2</v>
      </c>
      <c r="FO333" t="s">
        <v>83</v>
      </c>
      <c r="FP333">
        <v>3</v>
      </c>
      <c r="FQ333" s="40">
        <f t="shared" si="402"/>
        <v>0</v>
      </c>
      <c r="FR333">
        <v>0</v>
      </c>
      <c r="FS333" t="s">
        <v>83</v>
      </c>
      <c r="FT333">
        <v>2</v>
      </c>
      <c r="FU333" s="40">
        <f t="shared" si="442"/>
        <v>3</v>
      </c>
      <c r="FV333">
        <v>1</v>
      </c>
      <c r="FW333" t="s">
        <v>83</v>
      </c>
      <c r="FX333">
        <v>2</v>
      </c>
      <c r="FY333" s="40">
        <f t="shared" si="403"/>
        <v>0</v>
      </c>
      <c r="FZ333" s="24">
        <f t="shared" si="404"/>
        <v>13</v>
      </c>
      <c r="GA333" s="14">
        <v>1</v>
      </c>
      <c r="GB333" t="s">
        <v>83</v>
      </c>
      <c r="GC333">
        <v>1</v>
      </c>
      <c r="GD333" s="40">
        <f t="shared" si="443"/>
        <v>4</v>
      </c>
      <c r="GE333">
        <v>2</v>
      </c>
      <c r="GF333" t="s">
        <v>83</v>
      </c>
      <c r="GG333">
        <v>1</v>
      </c>
      <c r="GH333" s="40">
        <f t="shared" si="390"/>
        <v>4</v>
      </c>
      <c r="GI333">
        <v>0</v>
      </c>
      <c r="GJ333" t="s">
        <v>83</v>
      </c>
      <c r="GK333">
        <v>1</v>
      </c>
      <c r="GL333" s="40">
        <f t="shared" si="444"/>
        <v>4</v>
      </c>
      <c r="GM333">
        <v>3</v>
      </c>
      <c r="GN333" t="s">
        <v>83</v>
      </c>
      <c r="GO333">
        <v>2</v>
      </c>
      <c r="GP333" s="40">
        <f t="shared" si="445"/>
        <v>3</v>
      </c>
      <c r="GQ333">
        <v>0</v>
      </c>
      <c r="GR333" t="s">
        <v>83</v>
      </c>
      <c r="GS333">
        <v>2</v>
      </c>
      <c r="GT333" s="40">
        <f t="shared" si="405"/>
        <v>6</v>
      </c>
      <c r="GU333">
        <v>1</v>
      </c>
      <c r="GV333" t="s">
        <v>83</v>
      </c>
      <c r="GW333">
        <v>3</v>
      </c>
      <c r="GX333" s="40">
        <f t="shared" si="446"/>
        <v>0</v>
      </c>
      <c r="GY333" s="24">
        <f t="shared" si="447"/>
        <v>21</v>
      </c>
      <c r="GZ333" s="28">
        <f t="shared" si="406"/>
        <v>84</v>
      </c>
      <c r="HA333" t="s">
        <v>84</v>
      </c>
      <c r="HB333">
        <f t="shared" si="407"/>
        <v>9</v>
      </c>
      <c r="HC333" t="s">
        <v>85</v>
      </c>
      <c r="HD333">
        <f t="shared" si="461"/>
        <v>9</v>
      </c>
      <c r="HE333" t="s">
        <v>133</v>
      </c>
      <c r="HF333">
        <f t="shared" si="408"/>
        <v>0</v>
      </c>
      <c r="HG333" t="s">
        <v>94</v>
      </c>
      <c r="HH333">
        <f t="shared" si="466"/>
        <v>9</v>
      </c>
      <c r="HI333" t="s">
        <v>88</v>
      </c>
      <c r="HJ333">
        <f t="shared" si="448"/>
        <v>0</v>
      </c>
      <c r="HK333" t="s">
        <v>131</v>
      </c>
      <c r="HL333">
        <f t="shared" si="449"/>
        <v>0</v>
      </c>
      <c r="HM333" t="s">
        <v>134</v>
      </c>
      <c r="HN333">
        <f t="shared" si="409"/>
        <v>5</v>
      </c>
      <c r="HO333" t="s">
        <v>96</v>
      </c>
      <c r="HP333">
        <f t="shared" si="450"/>
        <v>9</v>
      </c>
      <c r="HQ333" t="s">
        <v>136</v>
      </c>
      <c r="HR333" s="1">
        <f t="shared" si="451"/>
        <v>0</v>
      </c>
      <c r="HS333" t="s">
        <v>92</v>
      </c>
      <c r="HT333" s="1">
        <f t="shared" si="452"/>
        <v>0</v>
      </c>
      <c r="HU333" t="s">
        <v>93</v>
      </c>
      <c r="HV333" s="1">
        <f t="shared" si="453"/>
        <v>5</v>
      </c>
      <c r="HW333" t="s">
        <v>129</v>
      </c>
      <c r="HX333" s="1">
        <f t="shared" si="454"/>
        <v>0</v>
      </c>
      <c r="HY333" t="s">
        <v>130</v>
      </c>
      <c r="HZ333" s="1">
        <f t="shared" si="455"/>
        <v>6</v>
      </c>
      <c r="IA333" t="s">
        <v>95</v>
      </c>
      <c r="IB333" s="1">
        <f t="shared" si="456"/>
        <v>6</v>
      </c>
      <c r="IC333" t="s">
        <v>90</v>
      </c>
      <c r="ID333" s="1">
        <f t="shared" si="457"/>
        <v>5</v>
      </c>
      <c r="IE333" t="s">
        <v>135</v>
      </c>
      <c r="IF333" s="1">
        <f t="shared" si="458"/>
        <v>0</v>
      </c>
      <c r="IG333">
        <f t="shared" si="463"/>
        <v>63</v>
      </c>
      <c r="IH333" s="1">
        <f t="shared" si="459"/>
        <v>147</v>
      </c>
    </row>
    <row r="334" spans="1:242" ht="14.65" thickBot="1" x14ac:dyDescent="0.5">
      <c r="A334" s="1">
        <v>331</v>
      </c>
      <c r="B334" s="45">
        <f t="shared" si="394"/>
        <v>593</v>
      </c>
      <c r="C334" s="14" t="s">
        <v>828</v>
      </c>
      <c r="D334" t="s">
        <v>899</v>
      </c>
      <c r="E334" s="15" t="s">
        <v>817</v>
      </c>
      <c r="F334" s="28">
        <f t="shared" si="395"/>
        <v>135</v>
      </c>
      <c r="H334" s="14">
        <v>4</v>
      </c>
      <c r="I334" t="s">
        <v>83</v>
      </c>
      <c r="J334">
        <v>4</v>
      </c>
      <c r="K334" s="40">
        <f t="shared" si="410"/>
        <v>0</v>
      </c>
      <c r="L334">
        <v>2</v>
      </c>
      <c r="M334" t="s">
        <v>83</v>
      </c>
      <c r="N334">
        <v>2</v>
      </c>
      <c r="O334" s="40">
        <f t="shared" si="464"/>
        <v>0</v>
      </c>
      <c r="P334">
        <v>1</v>
      </c>
      <c r="Q334" t="s">
        <v>83</v>
      </c>
      <c r="R334">
        <v>2</v>
      </c>
      <c r="S334" s="40">
        <f t="shared" si="411"/>
        <v>3</v>
      </c>
      <c r="T334">
        <v>2</v>
      </c>
      <c r="U334" t="s">
        <v>83</v>
      </c>
      <c r="V334">
        <v>3</v>
      </c>
      <c r="W334" s="40">
        <f t="shared" si="396"/>
        <v>0</v>
      </c>
      <c r="X334">
        <v>2</v>
      </c>
      <c r="Y334" t="s">
        <v>83</v>
      </c>
      <c r="Z334">
        <v>3</v>
      </c>
      <c r="AA334" s="40">
        <f t="shared" si="397"/>
        <v>4</v>
      </c>
      <c r="AB334">
        <v>3</v>
      </c>
      <c r="AC334" t="s">
        <v>83</v>
      </c>
      <c r="AD334">
        <v>4</v>
      </c>
      <c r="AE334" s="40">
        <f t="shared" si="412"/>
        <v>0</v>
      </c>
      <c r="AF334" s="24">
        <f t="shared" si="413"/>
        <v>7</v>
      </c>
      <c r="AG334" s="14">
        <v>1</v>
      </c>
      <c r="AH334" t="s">
        <v>83</v>
      </c>
      <c r="AI334">
        <v>3</v>
      </c>
      <c r="AJ334" s="40">
        <f t="shared" si="462"/>
        <v>0</v>
      </c>
      <c r="AK334">
        <v>3</v>
      </c>
      <c r="AL334" t="s">
        <v>83</v>
      </c>
      <c r="AM334">
        <v>2</v>
      </c>
      <c r="AN334" s="40">
        <f t="shared" si="414"/>
        <v>0</v>
      </c>
      <c r="AO334">
        <v>3</v>
      </c>
      <c r="AP334" t="s">
        <v>83</v>
      </c>
      <c r="AQ334">
        <v>4</v>
      </c>
      <c r="AR334" s="40">
        <f t="shared" si="393"/>
        <v>3</v>
      </c>
      <c r="AS334">
        <v>2</v>
      </c>
      <c r="AT334" t="s">
        <v>83</v>
      </c>
      <c r="AU334">
        <v>2</v>
      </c>
      <c r="AV334" s="40">
        <f t="shared" si="415"/>
        <v>3</v>
      </c>
      <c r="AW334">
        <v>2</v>
      </c>
      <c r="AX334" t="s">
        <v>83</v>
      </c>
      <c r="AY334">
        <v>3</v>
      </c>
      <c r="AZ334" s="40">
        <f t="shared" si="416"/>
        <v>3</v>
      </c>
      <c r="BA334">
        <v>3</v>
      </c>
      <c r="BB334" t="s">
        <v>83</v>
      </c>
      <c r="BC334">
        <v>3</v>
      </c>
      <c r="BD334" s="40">
        <f t="shared" si="398"/>
        <v>0</v>
      </c>
      <c r="BE334" s="24">
        <f t="shared" si="417"/>
        <v>9</v>
      </c>
      <c r="BF334" s="14">
        <v>4</v>
      </c>
      <c r="BG334" t="s">
        <v>83</v>
      </c>
      <c r="BH334">
        <v>4</v>
      </c>
      <c r="BI334" s="40">
        <f t="shared" si="418"/>
        <v>0</v>
      </c>
      <c r="BJ334">
        <v>3</v>
      </c>
      <c r="BK334" t="s">
        <v>83</v>
      </c>
      <c r="BL334">
        <v>4</v>
      </c>
      <c r="BM334" s="40">
        <f t="shared" si="419"/>
        <v>0</v>
      </c>
      <c r="BN334">
        <v>3</v>
      </c>
      <c r="BO334" t="s">
        <v>83</v>
      </c>
      <c r="BP334">
        <v>3</v>
      </c>
      <c r="BQ334" s="40">
        <f t="shared" si="399"/>
        <v>0</v>
      </c>
      <c r="BR334">
        <v>2</v>
      </c>
      <c r="BS334" t="s">
        <v>83</v>
      </c>
      <c r="BT334">
        <v>2</v>
      </c>
      <c r="BU334" s="40">
        <f t="shared" si="420"/>
        <v>0</v>
      </c>
      <c r="BV334">
        <v>2</v>
      </c>
      <c r="BW334" t="s">
        <v>83</v>
      </c>
      <c r="BX334">
        <v>2</v>
      </c>
      <c r="BY334" s="40">
        <f t="shared" si="421"/>
        <v>0</v>
      </c>
      <c r="BZ334">
        <v>1</v>
      </c>
      <c r="CA334" t="s">
        <v>83</v>
      </c>
      <c r="CB334">
        <v>2</v>
      </c>
      <c r="CC334" s="40">
        <f t="shared" si="422"/>
        <v>6</v>
      </c>
      <c r="CD334" s="24">
        <f t="shared" si="423"/>
        <v>6</v>
      </c>
      <c r="CE334" s="14">
        <v>2</v>
      </c>
      <c r="CF334" t="s">
        <v>83</v>
      </c>
      <c r="CG334">
        <v>1</v>
      </c>
      <c r="CH334" s="40">
        <f t="shared" si="424"/>
        <v>0</v>
      </c>
      <c r="CI334">
        <v>4</v>
      </c>
      <c r="CJ334" t="s">
        <v>83</v>
      </c>
      <c r="CK334">
        <v>3</v>
      </c>
      <c r="CL334" s="40">
        <f t="shared" si="425"/>
        <v>3</v>
      </c>
      <c r="CM334">
        <v>2</v>
      </c>
      <c r="CN334" t="s">
        <v>83</v>
      </c>
      <c r="CO334">
        <v>3</v>
      </c>
      <c r="CP334" s="40">
        <f t="shared" si="426"/>
        <v>4</v>
      </c>
      <c r="CQ334">
        <v>3</v>
      </c>
      <c r="CR334" t="s">
        <v>83</v>
      </c>
      <c r="CS334">
        <v>3</v>
      </c>
      <c r="CT334" s="40">
        <f t="shared" si="427"/>
        <v>0</v>
      </c>
      <c r="CU334">
        <v>2</v>
      </c>
      <c r="CV334" t="s">
        <v>83</v>
      </c>
      <c r="CW334">
        <v>2</v>
      </c>
      <c r="CX334" s="40">
        <f t="shared" si="428"/>
        <v>0</v>
      </c>
      <c r="CY334">
        <v>1</v>
      </c>
      <c r="CZ334" t="s">
        <v>83</v>
      </c>
      <c r="DA334">
        <v>3</v>
      </c>
      <c r="DB334" s="40">
        <f t="shared" si="429"/>
        <v>0</v>
      </c>
      <c r="DC334" s="24">
        <f t="shared" si="430"/>
        <v>7</v>
      </c>
      <c r="DD334" s="14">
        <v>2</v>
      </c>
      <c r="DE334" t="s">
        <v>83</v>
      </c>
      <c r="DF334">
        <v>2</v>
      </c>
      <c r="DG334" s="40">
        <f t="shared" si="460"/>
        <v>0</v>
      </c>
      <c r="DH334">
        <v>3</v>
      </c>
      <c r="DI334" t="s">
        <v>83</v>
      </c>
      <c r="DJ334">
        <v>1</v>
      </c>
      <c r="DK334" s="40">
        <f t="shared" si="400"/>
        <v>3</v>
      </c>
      <c r="DL334">
        <v>3</v>
      </c>
      <c r="DM334" t="s">
        <v>83</v>
      </c>
      <c r="DN334">
        <v>2</v>
      </c>
      <c r="DO334" s="40">
        <f t="shared" si="431"/>
        <v>0</v>
      </c>
      <c r="DP334">
        <v>4</v>
      </c>
      <c r="DQ334" t="s">
        <v>83</v>
      </c>
      <c r="DR334">
        <v>3</v>
      </c>
      <c r="DS334" s="40">
        <f t="shared" si="391"/>
        <v>0</v>
      </c>
      <c r="DT334">
        <v>2</v>
      </c>
      <c r="DU334" t="s">
        <v>83</v>
      </c>
      <c r="DV334">
        <v>3</v>
      </c>
      <c r="DW334" s="40">
        <f t="shared" si="392"/>
        <v>1</v>
      </c>
      <c r="DX334">
        <v>1</v>
      </c>
      <c r="DY334" t="s">
        <v>83</v>
      </c>
      <c r="DZ334">
        <v>2</v>
      </c>
      <c r="EA334" s="39">
        <f t="shared" si="432"/>
        <v>3</v>
      </c>
      <c r="EB334" s="24">
        <f t="shared" si="401"/>
        <v>7</v>
      </c>
      <c r="EC334" s="14">
        <v>2</v>
      </c>
      <c r="ED334" t="s">
        <v>83</v>
      </c>
      <c r="EE334">
        <v>2</v>
      </c>
      <c r="EF334" s="40">
        <f t="shared" si="433"/>
        <v>3</v>
      </c>
      <c r="EG334">
        <v>3</v>
      </c>
      <c r="EH334" t="s">
        <v>83</v>
      </c>
      <c r="EI334">
        <v>3</v>
      </c>
      <c r="EJ334" s="40">
        <f t="shared" si="434"/>
        <v>0</v>
      </c>
      <c r="EK334">
        <v>3</v>
      </c>
      <c r="EL334" t="s">
        <v>83</v>
      </c>
      <c r="EM334">
        <v>3</v>
      </c>
      <c r="EN334" s="40">
        <f t="shared" si="465"/>
        <v>0</v>
      </c>
      <c r="EO334">
        <v>3</v>
      </c>
      <c r="EP334" t="s">
        <v>83</v>
      </c>
      <c r="EQ334">
        <v>2</v>
      </c>
      <c r="ER334" s="40">
        <f t="shared" si="435"/>
        <v>3</v>
      </c>
      <c r="ES334">
        <v>2</v>
      </c>
      <c r="ET334" t="s">
        <v>83</v>
      </c>
      <c r="EU334">
        <v>4</v>
      </c>
      <c r="EV334" s="40">
        <f t="shared" si="436"/>
        <v>0</v>
      </c>
      <c r="EW334">
        <v>2</v>
      </c>
      <c r="EX334" t="s">
        <v>83</v>
      </c>
      <c r="EY334">
        <v>1</v>
      </c>
      <c r="EZ334" s="40">
        <f t="shared" si="437"/>
        <v>0</v>
      </c>
      <c r="FA334" s="24">
        <f t="shared" si="438"/>
        <v>6</v>
      </c>
      <c r="FB334" s="14">
        <v>2</v>
      </c>
      <c r="FC334" t="s">
        <v>83</v>
      </c>
      <c r="FD334">
        <v>1</v>
      </c>
      <c r="FE334" s="40">
        <f t="shared" si="439"/>
        <v>4</v>
      </c>
      <c r="FF334">
        <v>4</v>
      </c>
      <c r="FG334" t="s">
        <v>83</v>
      </c>
      <c r="FH334">
        <v>3</v>
      </c>
      <c r="FI334" s="40">
        <f t="shared" si="440"/>
        <v>3</v>
      </c>
      <c r="FJ334">
        <v>2</v>
      </c>
      <c r="FK334" t="s">
        <v>83</v>
      </c>
      <c r="FL334">
        <v>2</v>
      </c>
      <c r="FM334" s="40">
        <f t="shared" si="441"/>
        <v>4</v>
      </c>
      <c r="FN334">
        <v>4</v>
      </c>
      <c r="FO334" t="s">
        <v>83</v>
      </c>
      <c r="FP334">
        <v>2</v>
      </c>
      <c r="FQ334" s="40">
        <f t="shared" si="402"/>
        <v>3</v>
      </c>
      <c r="FR334">
        <v>3</v>
      </c>
      <c r="FS334" t="s">
        <v>83</v>
      </c>
      <c r="FT334">
        <v>3</v>
      </c>
      <c r="FU334" s="40">
        <f t="shared" si="442"/>
        <v>0</v>
      </c>
      <c r="FV334">
        <v>3</v>
      </c>
      <c r="FW334" t="s">
        <v>83</v>
      </c>
      <c r="FX334">
        <v>5</v>
      </c>
      <c r="FY334" s="40">
        <f t="shared" si="403"/>
        <v>0</v>
      </c>
      <c r="FZ334" s="24">
        <f t="shared" si="404"/>
        <v>14</v>
      </c>
      <c r="GA334" s="14">
        <v>1</v>
      </c>
      <c r="GB334" t="s">
        <v>83</v>
      </c>
      <c r="GC334">
        <v>2</v>
      </c>
      <c r="GD334" s="40">
        <f t="shared" si="443"/>
        <v>0</v>
      </c>
      <c r="GE334">
        <v>2</v>
      </c>
      <c r="GF334" t="s">
        <v>83</v>
      </c>
      <c r="GG334">
        <v>1</v>
      </c>
      <c r="GH334" s="40">
        <f t="shared" ref="GH334:GH397" si="467">(IF(AND(GE334=3,GG334=2),6,IF(GE334-GG334=1,4,IF(GE334&gt;GG334,3,0))))</f>
        <v>4</v>
      </c>
      <c r="GI334">
        <v>3</v>
      </c>
      <c r="GJ334" t="s">
        <v>83</v>
      </c>
      <c r="GK334">
        <v>4</v>
      </c>
      <c r="GL334" s="40">
        <f t="shared" si="444"/>
        <v>4</v>
      </c>
      <c r="GM334">
        <v>4</v>
      </c>
      <c r="GN334" t="s">
        <v>83</v>
      </c>
      <c r="GO334">
        <v>2</v>
      </c>
      <c r="GP334" s="40">
        <f t="shared" si="445"/>
        <v>4</v>
      </c>
      <c r="GQ334">
        <v>4</v>
      </c>
      <c r="GR334" t="s">
        <v>83</v>
      </c>
      <c r="GS334">
        <v>2</v>
      </c>
      <c r="GT334" s="40">
        <f t="shared" si="405"/>
        <v>0</v>
      </c>
      <c r="GU334">
        <v>3</v>
      </c>
      <c r="GV334" t="s">
        <v>83</v>
      </c>
      <c r="GW334">
        <v>4</v>
      </c>
      <c r="GX334" s="40">
        <f t="shared" si="446"/>
        <v>0</v>
      </c>
      <c r="GY334" s="24">
        <f t="shared" si="447"/>
        <v>12</v>
      </c>
      <c r="GZ334" s="28">
        <f t="shared" si="406"/>
        <v>68</v>
      </c>
      <c r="HA334" t="s">
        <v>132</v>
      </c>
      <c r="HB334">
        <f t="shared" si="407"/>
        <v>5</v>
      </c>
      <c r="HC334" t="s">
        <v>181</v>
      </c>
      <c r="HD334">
        <f t="shared" si="461"/>
        <v>0</v>
      </c>
      <c r="HE334" t="s">
        <v>133</v>
      </c>
      <c r="HF334">
        <f t="shared" si="408"/>
        <v>0</v>
      </c>
      <c r="HG334" t="s">
        <v>94</v>
      </c>
      <c r="HH334">
        <f t="shared" si="466"/>
        <v>9</v>
      </c>
      <c r="HI334" t="s">
        <v>88</v>
      </c>
      <c r="HJ334">
        <f t="shared" si="448"/>
        <v>0</v>
      </c>
      <c r="HK334" t="s">
        <v>131</v>
      </c>
      <c r="HL334">
        <f t="shared" si="449"/>
        <v>0</v>
      </c>
      <c r="HM334" t="s">
        <v>90</v>
      </c>
      <c r="HN334">
        <f t="shared" si="409"/>
        <v>9</v>
      </c>
      <c r="HO334" t="s">
        <v>96</v>
      </c>
      <c r="HP334">
        <f t="shared" si="450"/>
        <v>9</v>
      </c>
      <c r="HQ334" t="s">
        <v>84</v>
      </c>
      <c r="HR334" s="1">
        <f t="shared" si="451"/>
        <v>5</v>
      </c>
      <c r="HS334" t="s">
        <v>137</v>
      </c>
      <c r="HT334" s="1">
        <f t="shared" si="452"/>
        <v>6</v>
      </c>
      <c r="HU334" t="s">
        <v>86</v>
      </c>
      <c r="HV334" s="1">
        <f t="shared" si="453"/>
        <v>6</v>
      </c>
      <c r="HW334" t="s">
        <v>87</v>
      </c>
      <c r="HX334" s="1">
        <f t="shared" si="454"/>
        <v>6</v>
      </c>
      <c r="HY334" t="s">
        <v>130</v>
      </c>
      <c r="HZ334" s="1">
        <f t="shared" si="455"/>
        <v>6</v>
      </c>
      <c r="IA334" t="s">
        <v>142</v>
      </c>
      <c r="IB334" s="1">
        <f t="shared" si="456"/>
        <v>0</v>
      </c>
      <c r="IC334" t="s">
        <v>134</v>
      </c>
      <c r="ID334" s="1">
        <f t="shared" si="457"/>
        <v>6</v>
      </c>
      <c r="IE334" t="s">
        <v>138</v>
      </c>
      <c r="IF334" s="1">
        <f t="shared" si="458"/>
        <v>0</v>
      </c>
      <c r="IG334">
        <f t="shared" si="463"/>
        <v>67</v>
      </c>
      <c r="IH334" s="1">
        <f t="shared" si="459"/>
        <v>135</v>
      </c>
    </row>
    <row r="335" spans="1:242" ht="14.65" thickBot="1" x14ac:dyDescent="0.5">
      <c r="A335" s="1">
        <v>332</v>
      </c>
      <c r="B335" s="45">
        <f t="shared" si="394"/>
        <v>706</v>
      </c>
      <c r="C335" s="14" t="s">
        <v>831</v>
      </c>
      <c r="D335" t="s">
        <v>193</v>
      </c>
      <c r="E335" s="15" t="s">
        <v>817</v>
      </c>
      <c r="F335" s="28">
        <f t="shared" si="395"/>
        <v>116</v>
      </c>
      <c r="H335" s="14">
        <v>4</v>
      </c>
      <c r="I335" t="s">
        <v>83</v>
      </c>
      <c r="J335">
        <v>4</v>
      </c>
      <c r="K335" s="40">
        <f t="shared" si="410"/>
        <v>0</v>
      </c>
      <c r="L335">
        <v>2</v>
      </c>
      <c r="M335" t="s">
        <v>83</v>
      </c>
      <c r="N335">
        <v>3</v>
      </c>
      <c r="O335" s="40">
        <f t="shared" si="464"/>
        <v>3</v>
      </c>
      <c r="P335">
        <v>3</v>
      </c>
      <c r="Q335" t="s">
        <v>83</v>
      </c>
      <c r="R335">
        <v>4</v>
      </c>
      <c r="S335" s="40">
        <f t="shared" si="411"/>
        <v>3</v>
      </c>
      <c r="T335">
        <v>3</v>
      </c>
      <c r="U335" t="s">
        <v>83</v>
      </c>
      <c r="V335">
        <v>2</v>
      </c>
      <c r="W335" s="40">
        <f t="shared" si="396"/>
        <v>0</v>
      </c>
      <c r="X335">
        <v>1</v>
      </c>
      <c r="Y335" t="s">
        <v>83</v>
      </c>
      <c r="Z335">
        <v>1</v>
      </c>
      <c r="AA335" s="40">
        <f t="shared" si="397"/>
        <v>0</v>
      </c>
      <c r="AB335">
        <v>1</v>
      </c>
      <c r="AC335" t="s">
        <v>83</v>
      </c>
      <c r="AD335">
        <v>0</v>
      </c>
      <c r="AE335" s="40">
        <f t="shared" si="412"/>
        <v>3</v>
      </c>
      <c r="AF335" s="24">
        <f t="shared" si="413"/>
        <v>9</v>
      </c>
      <c r="AG335" s="14">
        <v>4</v>
      </c>
      <c r="AH335" t="s">
        <v>83</v>
      </c>
      <c r="AI335">
        <v>1</v>
      </c>
      <c r="AJ335" s="40">
        <f t="shared" si="462"/>
        <v>3</v>
      </c>
      <c r="AK335">
        <v>1</v>
      </c>
      <c r="AL335" t="s">
        <v>83</v>
      </c>
      <c r="AM335">
        <v>2</v>
      </c>
      <c r="AN335" s="40">
        <f t="shared" si="414"/>
        <v>0</v>
      </c>
      <c r="AO335">
        <v>3</v>
      </c>
      <c r="AP335" t="s">
        <v>83</v>
      </c>
      <c r="AQ335">
        <v>0</v>
      </c>
      <c r="AR335" s="40">
        <f t="shared" si="393"/>
        <v>0</v>
      </c>
      <c r="AS335">
        <v>4</v>
      </c>
      <c r="AT335" t="s">
        <v>83</v>
      </c>
      <c r="AU335">
        <v>1</v>
      </c>
      <c r="AV335" s="40">
        <f t="shared" si="415"/>
        <v>0</v>
      </c>
      <c r="AW335">
        <v>3</v>
      </c>
      <c r="AX335" t="s">
        <v>83</v>
      </c>
      <c r="AY335">
        <v>2</v>
      </c>
      <c r="AZ335" s="40">
        <f t="shared" si="416"/>
        <v>0</v>
      </c>
      <c r="BA335">
        <v>2</v>
      </c>
      <c r="BB335" t="s">
        <v>83</v>
      </c>
      <c r="BC335">
        <v>1</v>
      </c>
      <c r="BD335" s="40">
        <f t="shared" si="398"/>
        <v>0</v>
      </c>
      <c r="BE335" s="24">
        <f t="shared" si="417"/>
        <v>3</v>
      </c>
      <c r="BF335" s="14">
        <v>2</v>
      </c>
      <c r="BG335" t="s">
        <v>83</v>
      </c>
      <c r="BH335">
        <v>2</v>
      </c>
      <c r="BI335" s="40">
        <f t="shared" si="418"/>
        <v>0</v>
      </c>
      <c r="BJ335">
        <v>2</v>
      </c>
      <c r="BK335" t="s">
        <v>83</v>
      </c>
      <c r="BL335">
        <v>3</v>
      </c>
      <c r="BM335" s="40">
        <f t="shared" si="419"/>
        <v>0</v>
      </c>
      <c r="BN335">
        <v>2</v>
      </c>
      <c r="BO335" t="s">
        <v>83</v>
      </c>
      <c r="BP335">
        <v>1</v>
      </c>
      <c r="BQ335" s="40">
        <f t="shared" si="399"/>
        <v>3</v>
      </c>
      <c r="BR335">
        <v>3</v>
      </c>
      <c r="BS335" t="s">
        <v>83</v>
      </c>
      <c r="BT335">
        <v>2</v>
      </c>
      <c r="BU335" s="40">
        <f t="shared" si="420"/>
        <v>3</v>
      </c>
      <c r="BV335">
        <v>1</v>
      </c>
      <c r="BW335" t="s">
        <v>83</v>
      </c>
      <c r="BX335">
        <v>3</v>
      </c>
      <c r="BY335" s="40">
        <f t="shared" si="421"/>
        <v>4</v>
      </c>
      <c r="BZ335">
        <v>4</v>
      </c>
      <c r="CA335" t="s">
        <v>83</v>
      </c>
      <c r="CB335">
        <v>4</v>
      </c>
      <c r="CC335" s="40">
        <f t="shared" si="422"/>
        <v>0</v>
      </c>
      <c r="CD335" s="24">
        <f t="shared" si="423"/>
        <v>10</v>
      </c>
      <c r="CE335" s="14">
        <v>2</v>
      </c>
      <c r="CF335" t="s">
        <v>83</v>
      </c>
      <c r="CG335">
        <v>0</v>
      </c>
      <c r="CH335" s="40">
        <f t="shared" si="424"/>
        <v>0</v>
      </c>
      <c r="CI335">
        <v>3</v>
      </c>
      <c r="CJ335" t="s">
        <v>83</v>
      </c>
      <c r="CK335">
        <v>2</v>
      </c>
      <c r="CL335" s="40">
        <f t="shared" si="425"/>
        <v>3</v>
      </c>
      <c r="CM335">
        <v>2</v>
      </c>
      <c r="CN335" t="s">
        <v>83</v>
      </c>
      <c r="CO335">
        <v>2</v>
      </c>
      <c r="CP335" s="40">
        <f t="shared" si="426"/>
        <v>0</v>
      </c>
      <c r="CQ335">
        <v>3</v>
      </c>
      <c r="CR335" t="s">
        <v>83</v>
      </c>
      <c r="CS335">
        <v>1</v>
      </c>
      <c r="CT335" s="40">
        <f t="shared" si="427"/>
        <v>3</v>
      </c>
      <c r="CU335">
        <v>1</v>
      </c>
      <c r="CV335" t="s">
        <v>83</v>
      </c>
      <c r="CW335">
        <v>2</v>
      </c>
      <c r="CX335" s="40">
        <f t="shared" si="428"/>
        <v>0</v>
      </c>
      <c r="CY335">
        <v>2</v>
      </c>
      <c r="CZ335" t="s">
        <v>83</v>
      </c>
      <c r="DA335">
        <v>0</v>
      </c>
      <c r="DB335" s="40">
        <f t="shared" si="429"/>
        <v>3</v>
      </c>
      <c r="DC335" s="24">
        <f t="shared" si="430"/>
        <v>9</v>
      </c>
      <c r="DD335" s="14">
        <v>3</v>
      </c>
      <c r="DE335" t="s">
        <v>83</v>
      </c>
      <c r="DF335">
        <v>1</v>
      </c>
      <c r="DG335" s="40">
        <f t="shared" si="460"/>
        <v>0</v>
      </c>
      <c r="DH335">
        <v>2</v>
      </c>
      <c r="DI335" t="s">
        <v>83</v>
      </c>
      <c r="DJ335">
        <v>3</v>
      </c>
      <c r="DK335" s="40">
        <f t="shared" si="400"/>
        <v>0</v>
      </c>
      <c r="DL335">
        <v>3</v>
      </c>
      <c r="DM335" t="s">
        <v>83</v>
      </c>
      <c r="DN335">
        <v>1</v>
      </c>
      <c r="DO335" s="40">
        <f t="shared" si="431"/>
        <v>0</v>
      </c>
      <c r="DP335">
        <v>3</v>
      </c>
      <c r="DQ335" t="s">
        <v>83</v>
      </c>
      <c r="DR335">
        <v>4</v>
      </c>
      <c r="DS335" s="40">
        <f t="shared" si="391"/>
        <v>0</v>
      </c>
      <c r="DT335">
        <v>1</v>
      </c>
      <c r="DU335" t="s">
        <v>83</v>
      </c>
      <c r="DV335">
        <v>2</v>
      </c>
      <c r="DW335" s="40">
        <f t="shared" si="392"/>
        <v>1</v>
      </c>
      <c r="DX335">
        <v>2</v>
      </c>
      <c r="DY335" t="s">
        <v>83</v>
      </c>
      <c r="DZ335">
        <v>3</v>
      </c>
      <c r="EA335" s="39">
        <f t="shared" si="432"/>
        <v>3</v>
      </c>
      <c r="EB335" s="24">
        <f t="shared" si="401"/>
        <v>4</v>
      </c>
      <c r="EC335" s="14">
        <v>0</v>
      </c>
      <c r="ED335" t="s">
        <v>83</v>
      </c>
      <c r="EE335">
        <v>1</v>
      </c>
      <c r="EF335" s="40">
        <f t="shared" si="433"/>
        <v>0</v>
      </c>
      <c r="EG335">
        <v>2</v>
      </c>
      <c r="EH335" t="s">
        <v>83</v>
      </c>
      <c r="EI335">
        <v>2</v>
      </c>
      <c r="EJ335" s="40">
        <f t="shared" si="434"/>
        <v>0</v>
      </c>
      <c r="EK335">
        <v>1</v>
      </c>
      <c r="EL335" t="s">
        <v>83</v>
      </c>
      <c r="EM335">
        <v>0</v>
      </c>
      <c r="EN335" s="40">
        <f t="shared" si="465"/>
        <v>0</v>
      </c>
      <c r="EO335">
        <v>3</v>
      </c>
      <c r="EP335" t="s">
        <v>83</v>
      </c>
      <c r="EQ335">
        <v>2</v>
      </c>
      <c r="ER335" s="40">
        <f t="shared" si="435"/>
        <v>3</v>
      </c>
      <c r="ES335">
        <v>1</v>
      </c>
      <c r="ET335" t="s">
        <v>83</v>
      </c>
      <c r="EU335">
        <v>2</v>
      </c>
      <c r="EV335" s="40">
        <f t="shared" si="436"/>
        <v>0</v>
      </c>
      <c r="EW335">
        <v>3</v>
      </c>
      <c r="EX335" t="s">
        <v>83</v>
      </c>
      <c r="EY335">
        <v>3</v>
      </c>
      <c r="EZ335" s="40">
        <f t="shared" si="437"/>
        <v>0</v>
      </c>
      <c r="FA335" s="24">
        <f t="shared" si="438"/>
        <v>3</v>
      </c>
      <c r="FB335" s="14">
        <v>1</v>
      </c>
      <c r="FC335" t="s">
        <v>83</v>
      </c>
      <c r="FD335">
        <v>1</v>
      </c>
      <c r="FE335" s="40">
        <f t="shared" si="439"/>
        <v>0</v>
      </c>
      <c r="FF335">
        <v>4</v>
      </c>
      <c r="FG335" t="s">
        <v>83</v>
      </c>
      <c r="FH335">
        <v>1</v>
      </c>
      <c r="FI335" s="40">
        <f t="shared" si="440"/>
        <v>3</v>
      </c>
      <c r="FJ335">
        <v>2</v>
      </c>
      <c r="FK335" t="s">
        <v>83</v>
      </c>
      <c r="FL335">
        <v>2</v>
      </c>
      <c r="FM335" s="40">
        <f t="shared" si="441"/>
        <v>4</v>
      </c>
      <c r="FN335">
        <v>3</v>
      </c>
      <c r="FO335" t="s">
        <v>83</v>
      </c>
      <c r="FP335">
        <v>1</v>
      </c>
      <c r="FQ335" s="40">
        <f t="shared" si="402"/>
        <v>3</v>
      </c>
      <c r="FR335">
        <v>1</v>
      </c>
      <c r="FS335" t="s">
        <v>83</v>
      </c>
      <c r="FT335">
        <v>3</v>
      </c>
      <c r="FU335" s="40">
        <f t="shared" si="442"/>
        <v>3</v>
      </c>
      <c r="FV335">
        <v>4</v>
      </c>
      <c r="FW335" t="s">
        <v>83</v>
      </c>
      <c r="FX335">
        <v>5</v>
      </c>
      <c r="FY335" s="40">
        <f t="shared" si="403"/>
        <v>0</v>
      </c>
      <c r="FZ335" s="24">
        <f t="shared" si="404"/>
        <v>13</v>
      </c>
      <c r="GA335" s="14">
        <v>2</v>
      </c>
      <c r="GB335" t="s">
        <v>83</v>
      </c>
      <c r="GC335">
        <v>2</v>
      </c>
      <c r="GD335" s="40">
        <f t="shared" si="443"/>
        <v>3</v>
      </c>
      <c r="GE335">
        <v>2</v>
      </c>
      <c r="GF335" t="s">
        <v>83</v>
      </c>
      <c r="GG335">
        <v>1</v>
      </c>
      <c r="GH335" s="40">
        <f t="shared" si="467"/>
        <v>4</v>
      </c>
      <c r="GI335">
        <v>1</v>
      </c>
      <c r="GJ335" t="s">
        <v>83</v>
      </c>
      <c r="GK335">
        <v>0</v>
      </c>
      <c r="GL335" s="40">
        <f t="shared" si="444"/>
        <v>0</v>
      </c>
      <c r="GM335">
        <v>2</v>
      </c>
      <c r="GN335" t="s">
        <v>83</v>
      </c>
      <c r="GO335">
        <v>1</v>
      </c>
      <c r="GP335" s="40">
        <f t="shared" si="445"/>
        <v>3</v>
      </c>
      <c r="GQ335">
        <v>2</v>
      </c>
      <c r="GR335" t="s">
        <v>83</v>
      </c>
      <c r="GS335">
        <v>1</v>
      </c>
      <c r="GT335" s="40">
        <f t="shared" si="405"/>
        <v>0</v>
      </c>
      <c r="GU335">
        <v>1</v>
      </c>
      <c r="GV335" t="s">
        <v>83</v>
      </c>
      <c r="GW335">
        <v>1</v>
      </c>
      <c r="GX335" s="40">
        <f t="shared" si="446"/>
        <v>0</v>
      </c>
      <c r="GY335" s="24">
        <f t="shared" si="447"/>
        <v>10</v>
      </c>
      <c r="GZ335" s="28">
        <f t="shared" si="406"/>
        <v>61</v>
      </c>
      <c r="HA335" t="s">
        <v>84</v>
      </c>
      <c r="HB335">
        <f t="shared" si="407"/>
        <v>9</v>
      </c>
      <c r="HC335" t="s">
        <v>92</v>
      </c>
      <c r="HD335">
        <f t="shared" si="461"/>
        <v>0</v>
      </c>
      <c r="HE335" t="s">
        <v>133</v>
      </c>
      <c r="HF335">
        <f t="shared" si="408"/>
        <v>0</v>
      </c>
      <c r="HG335" t="s">
        <v>87</v>
      </c>
      <c r="HH335">
        <f t="shared" si="466"/>
        <v>5</v>
      </c>
      <c r="HI335" t="s">
        <v>88</v>
      </c>
      <c r="HJ335">
        <f t="shared" si="448"/>
        <v>0</v>
      </c>
      <c r="HK335" t="s">
        <v>89</v>
      </c>
      <c r="HL335">
        <f t="shared" si="449"/>
        <v>9</v>
      </c>
      <c r="HM335" t="s">
        <v>166</v>
      </c>
      <c r="HN335">
        <f t="shared" si="409"/>
        <v>0</v>
      </c>
      <c r="HO335" t="s">
        <v>91</v>
      </c>
      <c r="HP335">
        <f t="shared" si="450"/>
        <v>5</v>
      </c>
      <c r="HQ335" t="s">
        <v>132</v>
      </c>
      <c r="HR335" s="1">
        <f t="shared" si="451"/>
        <v>6</v>
      </c>
      <c r="HS335" t="s">
        <v>85</v>
      </c>
      <c r="HT335" s="1">
        <f t="shared" si="452"/>
        <v>5</v>
      </c>
      <c r="HU335" t="s">
        <v>93</v>
      </c>
      <c r="HV335" s="1">
        <f t="shared" si="453"/>
        <v>5</v>
      </c>
      <c r="HW335" t="s">
        <v>129</v>
      </c>
      <c r="HX335" s="1">
        <f t="shared" si="454"/>
        <v>0</v>
      </c>
      <c r="HY335" t="s">
        <v>165</v>
      </c>
      <c r="HZ335" s="1">
        <f t="shared" si="455"/>
        <v>5</v>
      </c>
      <c r="IA335" t="s">
        <v>131</v>
      </c>
      <c r="IB335" s="1">
        <f t="shared" si="456"/>
        <v>0</v>
      </c>
      <c r="IC335" t="s">
        <v>134</v>
      </c>
      <c r="ID335" s="1">
        <f t="shared" si="457"/>
        <v>6</v>
      </c>
      <c r="IE335" t="s">
        <v>135</v>
      </c>
      <c r="IF335" s="1">
        <f t="shared" si="458"/>
        <v>0</v>
      </c>
      <c r="IG335">
        <f t="shared" si="463"/>
        <v>55</v>
      </c>
      <c r="IH335" s="1">
        <f t="shared" si="459"/>
        <v>116</v>
      </c>
    </row>
    <row r="336" spans="1:242" ht="14.65" thickBot="1" x14ac:dyDescent="0.5">
      <c r="A336" s="1">
        <v>333</v>
      </c>
      <c r="B336" s="45">
        <f t="shared" si="394"/>
        <v>356</v>
      </c>
      <c r="C336" s="14" t="s">
        <v>832</v>
      </c>
      <c r="D336" t="s">
        <v>833</v>
      </c>
      <c r="E336" s="15" t="s">
        <v>817</v>
      </c>
      <c r="F336" s="28">
        <f t="shared" si="395"/>
        <v>155</v>
      </c>
      <c r="H336" s="14">
        <v>0</v>
      </c>
      <c r="I336" t="s">
        <v>83</v>
      </c>
      <c r="J336">
        <v>2</v>
      </c>
      <c r="K336" s="40">
        <f t="shared" si="410"/>
        <v>6</v>
      </c>
      <c r="L336">
        <v>1</v>
      </c>
      <c r="M336" t="s">
        <v>83</v>
      </c>
      <c r="N336">
        <v>1</v>
      </c>
      <c r="O336" s="40">
        <f t="shared" si="464"/>
        <v>0</v>
      </c>
      <c r="P336">
        <v>0</v>
      </c>
      <c r="Q336" t="s">
        <v>83</v>
      </c>
      <c r="R336">
        <v>3</v>
      </c>
      <c r="S336" s="40">
        <f t="shared" si="411"/>
        <v>3</v>
      </c>
      <c r="T336">
        <v>2</v>
      </c>
      <c r="U336" t="s">
        <v>83</v>
      </c>
      <c r="V336">
        <v>0</v>
      </c>
      <c r="W336" s="40">
        <f t="shared" si="396"/>
        <v>0</v>
      </c>
      <c r="X336">
        <v>1</v>
      </c>
      <c r="Y336" t="s">
        <v>83</v>
      </c>
      <c r="Z336">
        <v>2</v>
      </c>
      <c r="AA336" s="40">
        <f t="shared" si="397"/>
        <v>6</v>
      </c>
      <c r="AB336">
        <v>3</v>
      </c>
      <c r="AC336" t="s">
        <v>83</v>
      </c>
      <c r="AD336">
        <v>0</v>
      </c>
      <c r="AE336" s="40">
        <f t="shared" si="412"/>
        <v>3</v>
      </c>
      <c r="AF336" s="24">
        <f t="shared" si="413"/>
        <v>18</v>
      </c>
      <c r="AG336" s="14">
        <v>2</v>
      </c>
      <c r="AH336" t="s">
        <v>83</v>
      </c>
      <c r="AI336">
        <v>0</v>
      </c>
      <c r="AJ336" s="40">
        <f t="shared" si="462"/>
        <v>3</v>
      </c>
      <c r="AK336">
        <v>2</v>
      </c>
      <c r="AL336" t="s">
        <v>83</v>
      </c>
      <c r="AM336">
        <v>1</v>
      </c>
      <c r="AN336" s="40">
        <f t="shared" si="414"/>
        <v>0</v>
      </c>
      <c r="AO336">
        <v>1</v>
      </c>
      <c r="AP336" t="s">
        <v>83</v>
      </c>
      <c r="AQ336">
        <v>0</v>
      </c>
      <c r="AR336" s="40">
        <f t="shared" si="393"/>
        <v>0</v>
      </c>
      <c r="AS336">
        <v>2</v>
      </c>
      <c r="AT336" t="s">
        <v>83</v>
      </c>
      <c r="AU336">
        <v>1</v>
      </c>
      <c r="AV336" s="40">
        <f t="shared" si="415"/>
        <v>0</v>
      </c>
      <c r="AW336">
        <v>1</v>
      </c>
      <c r="AX336" t="s">
        <v>83</v>
      </c>
      <c r="AY336">
        <v>2</v>
      </c>
      <c r="AZ336" s="40">
        <f t="shared" si="416"/>
        <v>3</v>
      </c>
      <c r="BA336">
        <v>0</v>
      </c>
      <c r="BB336" t="s">
        <v>83</v>
      </c>
      <c r="BC336">
        <v>1</v>
      </c>
      <c r="BD336" s="40">
        <f t="shared" si="398"/>
        <v>6</v>
      </c>
      <c r="BE336" s="24">
        <f t="shared" si="417"/>
        <v>12</v>
      </c>
      <c r="BF336" s="14">
        <v>3</v>
      </c>
      <c r="BG336" t="s">
        <v>83</v>
      </c>
      <c r="BH336">
        <v>0</v>
      </c>
      <c r="BI336" s="40">
        <f t="shared" si="418"/>
        <v>0</v>
      </c>
      <c r="BJ336">
        <v>2</v>
      </c>
      <c r="BK336" t="s">
        <v>83</v>
      </c>
      <c r="BL336">
        <v>0</v>
      </c>
      <c r="BM336" s="40">
        <f t="shared" si="419"/>
        <v>0</v>
      </c>
      <c r="BN336">
        <v>1</v>
      </c>
      <c r="BO336" t="s">
        <v>83</v>
      </c>
      <c r="BP336">
        <v>0</v>
      </c>
      <c r="BQ336" s="40">
        <f t="shared" si="399"/>
        <v>3</v>
      </c>
      <c r="BR336">
        <v>1</v>
      </c>
      <c r="BS336" t="s">
        <v>83</v>
      </c>
      <c r="BT336">
        <v>1</v>
      </c>
      <c r="BU336" s="40">
        <f t="shared" si="420"/>
        <v>0</v>
      </c>
      <c r="BV336">
        <v>1</v>
      </c>
      <c r="BW336" t="s">
        <v>83</v>
      </c>
      <c r="BX336">
        <v>3</v>
      </c>
      <c r="BY336" s="40">
        <f t="shared" si="421"/>
        <v>4</v>
      </c>
      <c r="BZ336">
        <v>1</v>
      </c>
      <c r="CA336" t="s">
        <v>83</v>
      </c>
      <c r="CB336">
        <v>3</v>
      </c>
      <c r="CC336" s="40">
        <f t="shared" si="422"/>
        <v>3</v>
      </c>
      <c r="CD336" s="24">
        <f t="shared" si="423"/>
        <v>10</v>
      </c>
      <c r="CE336" s="14">
        <v>2</v>
      </c>
      <c r="CF336" t="s">
        <v>83</v>
      </c>
      <c r="CG336">
        <v>0</v>
      </c>
      <c r="CH336" s="40">
        <f t="shared" si="424"/>
        <v>0</v>
      </c>
      <c r="CI336">
        <v>2</v>
      </c>
      <c r="CJ336" t="s">
        <v>83</v>
      </c>
      <c r="CK336">
        <v>1</v>
      </c>
      <c r="CL336" s="40">
        <f t="shared" si="425"/>
        <v>3</v>
      </c>
      <c r="CM336">
        <v>1</v>
      </c>
      <c r="CN336" t="s">
        <v>83</v>
      </c>
      <c r="CO336">
        <v>2</v>
      </c>
      <c r="CP336" s="40">
        <f t="shared" si="426"/>
        <v>4</v>
      </c>
      <c r="CQ336">
        <v>3</v>
      </c>
      <c r="CR336" t="s">
        <v>83</v>
      </c>
      <c r="CS336">
        <v>2</v>
      </c>
      <c r="CT336" s="40">
        <f t="shared" si="427"/>
        <v>4</v>
      </c>
      <c r="CU336">
        <v>1</v>
      </c>
      <c r="CV336" t="s">
        <v>83</v>
      </c>
      <c r="CW336">
        <v>1</v>
      </c>
      <c r="CX336" s="40">
        <f t="shared" si="428"/>
        <v>0</v>
      </c>
      <c r="CY336">
        <v>0</v>
      </c>
      <c r="CZ336" t="s">
        <v>83</v>
      </c>
      <c r="DA336">
        <v>3</v>
      </c>
      <c r="DB336" s="40">
        <f t="shared" si="429"/>
        <v>0</v>
      </c>
      <c r="DC336" s="24">
        <f t="shared" si="430"/>
        <v>11</v>
      </c>
      <c r="DD336" s="14">
        <v>2</v>
      </c>
      <c r="DE336" t="s">
        <v>83</v>
      </c>
      <c r="DF336">
        <v>0</v>
      </c>
      <c r="DG336" s="40">
        <f t="shared" si="460"/>
        <v>0</v>
      </c>
      <c r="DH336">
        <v>2</v>
      </c>
      <c r="DI336" t="s">
        <v>83</v>
      </c>
      <c r="DJ336">
        <v>0</v>
      </c>
      <c r="DK336" s="40">
        <f t="shared" si="400"/>
        <v>3</v>
      </c>
      <c r="DL336">
        <v>2</v>
      </c>
      <c r="DM336" t="s">
        <v>83</v>
      </c>
      <c r="DN336">
        <v>1</v>
      </c>
      <c r="DO336" s="40">
        <f t="shared" si="431"/>
        <v>0</v>
      </c>
      <c r="DP336">
        <v>1</v>
      </c>
      <c r="DQ336" t="s">
        <v>83</v>
      </c>
      <c r="DR336">
        <v>1</v>
      </c>
      <c r="DS336" s="40">
        <f t="shared" si="391"/>
        <v>6</v>
      </c>
      <c r="DT336">
        <v>1</v>
      </c>
      <c r="DU336" t="s">
        <v>83</v>
      </c>
      <c r="DV336">
        <v>1</v>
      </c>
      <c r="DW336" s="40">
        <f t="shared" si="392"/>
        <v>1</v>
      </c>
      <c r="DX336">
        <v>1</v>
      </c>
      <c r="DY336" t="s">
        <v>83</v>
      </c>
      <c r="DZ336">
        <v>2</v>
      </c>
      <c r="EA336" s="39">
        <f t="shared" si="432"/>
        <v>3</v>
      </c>
      <c r="EB336" s="24">
        <f t="shared" si="401"/>
        <v>13</v>
      </c>
      <c r="EC336" s="14">
        <v>1</v>
      </c>
      <c r="ED336" t="s">
        <v>83</v>
      </c>
      <c r="EE336">
        <v>2</v>
      </c>
      <c r="EF336" s="40">
        <f t="shared" si="433"/>
        <v>0</v>
      </c>
      <c r="EG336">
        <v>1</v>
      </c>
      <c r="EH336" t="s">
        <v>83</v>
      </c>
      <c r="EI336">
        <v>1</v>
      </c>
      <c r="EJ336" s="40">
        <f t="shared" si="434"/>
        <v>0</v>
      </c>
      <c r="EK336">
        <v>3</v>
      </c>
      <c r="EL336" t="s">
        <v>83</v>
      </c>
      <c r="EM336">
        <v>1</v>
      </c>
      <c r="EN336" s="40">
        <f t="shared" si="465"/>
        <v>0</v>
      </c>
      <c r="EO336">
        <v>1</v>
      </c>
      <c r="EP336" t="s">
        <v>83</v>
      </c>
      <c r="EQ336">
        <v>1</v>
      </c>
      <c r="ER336" s="40">
        <f t="shared" si="435"/>
        <v>0</v>
      </c>
      <c r="ES336">
        <v>1</v>
      </c>
      <c r="ET336" t="s">
        <v>83</v>
      </c>
      <c r="EU336">
        <v>2</v>
      </c>
      <c r="EV336" s="40">
        <f t="shared" si="436"/>
        <v>0</v>
      </c>
      <c r="EW336">
        <v>2</v>
      </c>
      <c r="EX336" t="s">
        <v>83</v>
      </c>
      <c r="EY336">
        <v>0</v>
      </c>
      <c r="EZ336" s="40">
        <f t="shared" si="437"/>
        <v>0</v>
      </c>
      <c r="FA336" s="24">
        <f t="shared" si="438"/>
        <v>0</v>
      </c>
      <c r="FB336" s="14">
        <v>0</v>
      </c>
      <c r="FC336" t="s">
        <v>83</v>
      </c>
      <c r="FD336">
        <v>2</v>
      </c>
      <c r="FE336" s="40">
        <f t="shared" si="439"/>
        <v>0</v>
      </c>
      <c r="FF336">
        <v>2</v>
      </c>
      <c r="FG336" t="s">
        <v>83</v>
      </c>
      <c r="FH336">
        <v>1</v>
      </c>
      <c r="FI336" s="40">
        <f t="shared" si="440"/>
        <v>3</v>
      </c>
      <c r="FJ336">
        <v>2</v>
      </c>
      <c r="FK336" t="s">
        <v>83</v>
      </c>
      <c r="FL336">
        <v>1</v>
      </c>
      <c r="FM336" s="40">
        <f t="shared" si="441"/>
        <v>0</v>
      </c>
      <c r="FN336">
        <v>2</v>
      </c>
      <c r="FO336" t="s">
        <v>83</v>
      </c>
      <c r="FP336">
        <v>1</v>
      </c>
      <c r="FQ336" s="40">
        <f t="shared" si="402"/>
        <v>4</v>
      </c>
      <c r="FR336">
        <v>1</v>
      </c>
      <c r="FS336" t="s">
        <v>83</v>
      </c>
      <c r="FT336">
        <v>1</v>
      </c>
      <c r="FU336" s="40">
        <f t="shared" si="442"/>
        <v>0</v>
      </c>
      <c r="FV336">
        <v>1</v>
      </c>
      <c r="FW336" t="s">
        <v>83</v>
      </c>
      <c r="FX336">
        <v>1</v>
      </c>
      <c r="FY336" s="40">
        <f t="shared" si="403"/>
        <v>0</v>
      </c>
      <c r="FZ336" s="24">
        <f t="shared" si="404"/>
        <v>7</v>
      </c>
      <c r="GA336" s="14">
        <v>0</v>
      </c>
      <c r="GB336" t="s">
        <v>83</v>
      </c>
      <c r="GC336">
        <v>1</v>
      </c>
      <c r="GD336" s="40">
        <f t="shared" si="443"/>
        <v>0</v>
      </c>
      <c r="GE336">
        <v>2</v>
      </c>
      <c r="GF336" t="s">
        <v>83</v>
      </c>
      <c r="GG336">
        <v>1</v>
      </c>
      <c r="GH336" s="40">
        <f t="shared" si="467"/>
        <v>4</v>
      </c>
      <c r="GI336">
        <v>1</v>
      </c>
      <c r="GJ336" t="s">
        <v>83</v>
      </c>
      <c r="GK336">
        <v>2</v>
      </c>
      <c r="GL336" s="40">
        <f t="shared" si="444"/>
        <v>4</v>
      </c>
      <c r="GM336">
        <v>3</v>
      </c>
      <c r="GN336" t="s">
        <v>83</v>
      </c>
      <c r="GO336">
        <v>1</v>
      </c>
      <c r="GP336" s="40">
        <f t="shared" si="445"/>
        <v>4</v>
      </c>
      <c r="GQ336">
        <v>2</v>
      </c>
      <c r="GR336" t="s">
        <v>83</v>
      </c>
      <c r="GS336">
        <v>0</v>
      </c>
      <c r="GT336" s="40">
        <f t="shared" si="405"/>
        <v>0</v>
      </c>
      <c r="GU336">
        <v>0</v>
      </c>
      <c r="GV336" t="s">
        <v>83</v>
      </c>
      <c r="GW336">
        <v>1</v>
      </c>
      <c r="GX336" s="40">
        <f t="shared" si="446"/>
        <v>0</v>
      </c>
      <c r="GY336" s="24">
        <f t="shared" si="447"/>
        <v>12</v>
      </c>
      <c r="GZ336" s="28">
        <f t="shared" si="406"/>
        <v>83</v>
      </c>
      <c r="HA336" t="s">
        <v>84</v>
      </c>
      <c r="HB336">
        <f t="shared" si="407"/>
        <v>9</v>
      </c>
      <c r="HC336" t="s">
        <v>85</v>
      </c>
      <c r="HD336">
        <f t="shared" si="461"/>
        <v>9</v>
      </c>
      <c r="HE336" t="s">
        <v>93</v>
      </c>
      <c r="HF336">
        <f t="shared" si="408"/>
        <v>9</v>
      </c>
      <c r="HG336" t="s">
        <v>94</v>
      </c>
      <c r="HH336">
        <f t="shared" si="466"/>
        <v>9</v>
      </c>
      <c r="HI336" t="s">
        <v>88</v>
      </c>
      <c r="HJ336">
        <f t="shared" si="448"/>
        <v>0</v>
      </c>
      <c r="HK336" t="s">
        <v>131</v>
      </c>
      <c r="HL336">
        <f t="shared" si="449"/>
        <v>0</v>
      </c>
      <c r="HM336" t="s">
        <v>90</v>
      </c>
      <c r="HN336">
        <f t="shared" si="409"/>
        <v>9</v>
      </c>
      <c r="HO336" t="s">
        <v>96</v>
      </c>
      <c r="HP336">
        <f t="shared" si="450"/>
        <v>9</v>
      </c>
      <c r="HQ336" t="s">
        <v>132</v>
      </c>
      <c r="HR336" s="1">
        <f t="shared" si="451"/>
        <v>6</v>
      </c>
      <c r="HS336" t="s">
        <v>137</v>
      </c>
      <c r="HT336" s="1">
        <f t="shared" si="452"/>
        <v>6</v>
      </c>
      <c r="HU336" t="s">
        <v>133</v>
      </c>
      <c r="HV336" s="1">
        <f t="shared" si="453"/>
        <v>0</v>
      </c>
      <c r="HW336" t="s">
        <v>129</v>
      </c>
      <c r="HX336" s="1">
        <f t="shared" si="454"/>
        <v>0</v>
      </c>
      <c r="HY336" t="s">
        <v>130</v>
      </c>
      <c r="HZ336" s="1">
        <f t="shared" si="455"/>
        <v>6</v>
      </c>
      <c r="IA336" t="s">
        <v>142</v>
      </c>
      <c r="IB336" s="1">
        <f t="shared" si="456"/>
        <v>0</v>
      </c>
      <c r="IC336" t="s">
        <v>166</v>
      </c>
      <c r="ID336" s="1">
        <f t="shared" si="457"/>
        <v>0</v>
      </c>
      <c r="IE336" t="s">
        <v>138</v>
      </c>
      <c r="IF336" s="1">
        <f t="shared" si="458"/>
        <v>0</v>
      </c>
      <c r="IG336">
        <f t="shared" si="463"/>
        <v>72</v>
      </c>
      <c r="IH336" s="1">
        <f t="shared" si="459"/>
        <v>155</v>
      </c>
    </row>
    <row r="337" spans="1:242" ht="14.65" thickBot="1" x14ac:dyDescent="0.5">
      <c r="A337" s="1">
        <v>334</v>
      </c>
      <c r="B337" s="45">
        <f t="shared" si="394"/>
        <v>183</v>
      </c>
      <c r="C337" s="14" t="s">
        <v>834</v>
      </c>
      <c r="D337" t="s">
        <v>534</v>
      </c>
      <c r="E337" s="15" t="s">
        <v>817</v>
      </c>
      <c r="F337" s="28">
        <f t="shared" si="395"/>
        <v>168</v>
      </c>
      <c r="H337" s="14">
        <v>1</v>
      </c>
      <c r="I337" t="s">
        <v>83</v>
      </c>
      <c r="J337">
        <v>1</v>
      </c>
      <c r="K337" s="40">
        <f t="shared" si="410"/>
        <v>0</v>
      </c>
      <c r="L337">
        <v>2</v>
      </c>
      <c r="M337" t="s">
        <v>83</v>
      </c>
      <c r="N337">
        <v>2</v>
      </c>
      <c r="O337" s="40">
        <f t="shared" si="464"/>
        <v>0</v>
      </c>
      <c r="P337">
        <v>0</v>
      </c>
      <c r="Q337" t="s">
        <v>83</v>
      </c>
      <c r="R337">
        <v>2</v>
      </c>
      <c r="S337" s="40">
        <f t="shared" si="411"/>
        <v>4</v>
      </c>
      <c r="T337">
        <v>3</v>
      </c>
      <c r="U337" t="s">
        <v>83</v>
      </c>
      <c r="V337">
        <v>0</v>
      </c>
      <c r="W337" s="40">
        <f t="shared" si="396"/>
        <v>0</v>
      </c>
      <c r="X337">
        <v>1</v>
      </c>
      <c r="Y337" t="s">
        <v>83</v>
      </c>
      <c r="Z337">
        <v>2</v>
      </c>
      <c r="AA337" s="40">
        <f t="shared" si="397"/>
        <v>6</v>
      </c>
      <c r="AB337">
        <v>2</v>
      </c>
      <c r="AC337" t="s">
        <v>83</v>
      </c>
      <c r="AD337">
        <v>1</v>
      </c>
      <c r="AE337" s="40">
        <f t="shared" si="412"/>
        <v>3</v>
      </c>
      <c r="AF337" s="24">
        <f t="shared" si="413"/>
        <v>13</v>
      </c>
      <c r="AG337" s="14">
        <v>3</v>
      </c>
      <c r="AH337" t="s">
        <v>83</v>
      </c>
      <c r="AI337">
        <v>0</v>
      </c>
      <c r="AJ337" s="40">
        <f t="shared" si="462"/>
        <v>3</v>
      </c>
      <c r="AK337">
        <v>2</v>
      </c>
      <c r="AL337" t="s">
        <v>83</v>
      </c>
      <c r="AM337">
        <v>1</v>
      </c>
      <c r="AN337" s="40">
        <f t="shared" si="414"/>
        <v>0</v>
      </c>
      <c r="AO337">
        <v>2</v>
      </c>
      <c r="AP337" t="s">
        <v>83</v>
      </c>
      <c r="AQ337">
        <v>1</v>
      </c>
      <c r="AR337" s="40">
        <f t="shared" si="393"/>
        <v>0</v>
      </c>
      <c r="AS337">
        <v>2</v>
      </c>
      <c r="AT337" t="s">
        <v>83</v>
      </c>
      <c r="AU337">
        <v>0</v>
      </c>
      <c r="AV337" s="40">
        <f t="shared" si="415"/>
        <v>0</v>
      </c>
      <c r="AW337">
        <v>2</v>
      </c>
      <c r="AX337" t="s">
        <v>83</v>
      </c>
      <c r="AY337">
        <v>2</v>
      </c>
      <c r="AZ337" s="40">
        <f t="shared" si="416"/>
        <v>0</v>
      </c>
      <c r="BA337">
        <v>1</v>
      </c>
      <c r="BB337" t="s">
        <v>83</v>
      </c>
      <c r="BC337">
        <v>3</v>
      </c>
      <c r="BD337" s="40">
        <f t="shared" si="398"/>
        <v>3</v>
      </c>
      <c r="BE337" s="24">
        <f t="shared" si="417"/>
        <v>6</v>
      </c>
      <c r="BF337" s="14">
        <v>3</v>
      </c>
      <c r="BG337" t="s">
        <v>83</v>
      </c>
      <c r="BH337">
        <v>0</v>
      </c>
      <c r="BI337" s="40">
        <f t="shared" si="418"/>
        <v>0</v>
      </c>
      <c r="BJ337">
        <v>0</v>
      </c>
      <c r="BK337" t="s">
        <v>83</v>
      </c>
      <c r="BL337">
        <v>1</v>
      </c>
      <c r="BM337" s="40">
        <f t="shared" si="419"/>
        <v>0</v>
      </c>
      <c r="BN337">
        <v>2</v>
      </c>
      <c r="BO337" t="s">
        <v>83</v>
      </c>
      <c r="BP337">
        <v>1</v>
      </c>
      <c r="BQ337" s="40">
        <f t="shared" si="399"/>
        <v>3</v>
      </c>
      <c r="BR337">
        <v>2</v>
      </c>
      <c r="BS337" t="s">
        <v>83</v>
      </c>
      <c r="BT337">
        <v>1</v>
      </c>
      <c r="BU337" s="40">
        <f t="shared" si="420"/>
        <v>3</v>
      </c>
      <c r="BV337">
        <v>2</v>
      </c>
      <c r="BW337" t="s">
        <v>83</v>
      </c>
      <c r="BX337">
        <v>3</v>
      </c>
      <c r="BY337" s="40">
        <f t="shared" si="421"/>
        <v>3</v>
      </c>
      <c r="BZ337">
        <v>1</v>
      </c>
      <c r="CA337" t="s">
        <v>83</v>
      </c>
      <c r="CB337">
        <v>2</v>
      </c>
      <c r="CC337" s="40">
        <f t="shared" si="422"/>
        <v>6</v>
      </c>
      <c r="CD337" s="24">
        <f t="shared" si="423"/>
        <v>15</v>
      </c>
      <c r="CE337" s="14">
        <v>2</v>
      </c>
      <c r="CF337" t="s">
        <v>83</v>
      </c>
      <c r="CG337">
        <v>2</v>
      </c>
      <c r="CH337" s="40">
        <f t="shared" si="424"/>
        <v>3</v>
      </c>
      <c r="CI337">
        <v>2</v>
      </c>
      <c r="CJ337" t="s">
        <v>83</v>
      </c>
      <c r="CK337">
        <v>0</v>
      </c>
      <c r="CL337" s="40">
        <f t="shared" si="425"/>
        <v>3</v>
      </c>
      <c r="CM337">
        <v>2</v>
      </c>
      <c r="CN337" t="s">
        <v>83</v>
      </c>
      <c r="CO337">
        <v>1</v>
      </c>
      <c r="CP337" s="40">
        <f t="shared" si="426"/>
        <v>0</v>
      </c>
      <c r="CQ337">
        <v>2</v>
      </c>
      <c r="CR337" t="s">
        <v>83</v>
      </c>
      <c r="CS337">
        <v>2</v>
      </c>
      <c r="CT337" s="40">
        <f t="shared" si="427"/>
        <v>0</v>
      </c>
      <c r="CU337">
        <v>1</v>
      </c>
      <c r="CV337" t="s">
        <v>83</v>
      </c>
      <c r="CW337">
        <v>2</v>
      </c>
      <c r="CX337" s="40">
        <f t="shared" si="428"/>
        <v>0</v>
      </c>
      <c r="CY337">
        <v>1</v>
      </c>
      <c r="CZ337" t="s">
        <v>83</v>
      </c>
      <c r="DA337">
        <v>4</v>
      </c>
      <c r="DB337" s="40">
        <f t="shared" si="429"/>
        <v>0</v>
      </c>
      <c r="DC337" s="24">
        <f t="shared" si="430"/>
        <v>6</v>
      </c>
      <c r="DD337" s="14">
        <v>1</v>
      </c>
      <c r="DE337" t="s">
        <v>83</v>
      </c>
      <c r="DF337">
        <v>1</v>
      </c>
      <c r="DG337" s="40">
        <f t="shared" si="460"/>
        <v>0</v>
      </c>
      <c r="DH337">
        <v>2</v>
      </c>
      <c r="DI337" t="s">
        <v>83</v>
      </c>
      <c r="DJ337">
        <v>0</v>
      </c>
      <c r="DK337" s="40">
        <f t="shared" si="400"/>
        <v>3</v>
      </c>
      <c r="DL337">
        <v>3</v>
      </c>
      <c r="DM337" t="s">
        <v>83</v>
      </c>
      <c r="DN337">
        <v>1</v>
      </c>
      <c r="DO337" s="40">
        <f t="shared" si="431"/>
        <v>0</v>
      </c>
      <c r="DP337">
        <v>1</v>
      </c>
      <c r="DQ337" t="s">
        <v>83</v>
      </c>
      <c r="DR337">
        <v>2</v>
      </c>
      <c r="DS337" s="40">
        <f t="shared" si="391"/>
        <v>0</v>
      </c>
      <c r="DT337">
        <v>1</v>
      </c>
      <c r="DU337" t="s">
        <v>83</v>
      </c>
      <c r="DV337">
        <v>3</v>
      </c>
      <c r="DW337" s="40">
        <f t="shared" si="392"/>
        <v>1</v>
      </c>
      <c r="DX337">
        <v>0</v>
      </c>
      <c r="DY337" t="s">
        <v>83</v>
      </c>
      <c r="DZ337">
        <v>3</v>
      </c>
      <c r="EA337" s="39">
        <f t="shared" si="432"/>
        <v>3</v>
      </c>
      <c r="EB337" s="24">
        <f t="shared" si="401"/>
        <v>7</v>
      </c>
      <c r="EC337" s="14">
        <v>1</v>
      </c>
      <c r="ED337" t="s">
        <v>83</v>
      </c>
      <c r="EE337">
        <v>2</v>
      </c>
      <c r="EF337" s="40">
        <f t="shared" si="433"/>
        <v>0</v>
      </c>
      <c r="EG337">
        <v>2</v>
      </c>
      <c r="EH337" t="s">
        <v>83</v>
      </c>
      <c r="EI337">
        <v>2</v>
      </c>
      <c r="EJ337" s="40">
        <f t="shared" si="434"/>
        <v>0</v>
      </c>
      <c r="EK337">
        <v>3</v>
      </c>
      <c r="EL337" t="s">
        <v>83</v>
      </c>
      <c r="EM337">
        <v>1</v>
      </c>
      <c r="EN337" s="40">
        <f t="shared" si="465"/>
        <v>0</v>
      </c>
      <c r="EO337">
        <v>2</v>
      </c>
      <c r="EP337" t="s">
        <v>83</v>
      </c>
      <c r="EQ337">
        <v>0</v>
      </c>
      <c r="ER337" s="40">
        <f t="shared" si="435"/>
        <v>3</v>
      </c>
      <c r="ES337">
        <v>3</v>
      </c>
      <c r="ET337" t="s">
        <v>83</v>
      </c>
      <c r="EU337">
        <v>4</v>
      </c>
      <c r="EV337" s="40">
        <f t="shared" si="436"/>
        <v>0</v>
      </c>
      <c r="EW337">
        <v>1</v>
      </c>
      <c r="EX337" t="s">
        <v>83</v>
      </c>
      <c r="EY337">
        <v>0</v>
      </c>
      <c r="EZ337" s="40">
        <f t="shared" si="437"/>
        <v>0</v>
      </c>
      <c r="FA337" s="24">
        <f t="shared" si="438"/>
        <v>3</v>
      </c>
      <c r="FB337" s="14">
        <v>2</v>
      </c>
      <c r="FC337" t="s">
        <v>83</v>
      </c>
      <c r="FD337">
        <v>1</v>
      </c>
      <c r="FE337" s="40">
        <f t="shared" si="439"/>
        <v>4</v>
      </c>
      <c r="FF337">
        <v>3</v>
      </c>
      <c r="FG337" t="s">
        <v>83</v>
      </c>
      <c r="FH337">
        <v>1</v>
      </c>
      <c r="FI337" s="40">
        <f t="shared" si="440"/>
        <v>4</v>
      </c>
      <c r="FJ337">
        <v>2</v>
      </c>
      <c r="FK337" t="s">
        <v>83</v>
      </c>
      <c r="FL337">
        <v>1</v>
      </c>
      <c r="FM337" s="40">
        <f t="shared" si="441"/>
        <v>0</v>
      </c>
      <c r="FN337">
        <v>3</v>
      </c>
      <c r="FO337" t="s">
        <v>83</v>
      </c>
      <c r="FP337">
        <v>2</v>
      </c>
      <c r="FQ337" s="40">
        <f t="shared" si="402"/>
        <v>4</v>
      </c>
      <c r="FR337">
        <v>0</v>
      </c>
      <c r="FS337" t="s">
        <v>83</v>
      </c>
      <c r="FT337">
        <v>2</v>
      </c>
      <c r="FU337" s="40">
        <f t="shared" si="442"/>
        <v>3</v>
      </c>
      <c r="FV337">
        <v>1</v>
      </c>
      <c r="FW337" t="s">
        <v>83</v>
      </c>
      <c r="FX337">
        <v>2</v>
      </c>
      <c r="FY337" s="40">
        <f t="shared" si="403"/>
        <v>0</v>
      </c>
      <c r="FZ337" s="24">
        <f t="shared" si="404"/>
        <v>15</v>
      </c>
      <c r="GA337" s="14">
        <v>1</v>
      </c>
      <c r="GB337" t="s">
        <v>83</v>
      </c>
      <c r="GC337">
        <v>0</v>
      </c>
      <c r="GD337" s="40">
        <f t="shared" si="443"/>
        <v>0</v>
      </c>
      <c r="GE337">
        <v>2</v>
      </c>
      <c r="GF337" t="s">
        <v>83</v>
      </c>
      <c r="GG337">
        <v>1</v>
      </c>
      <c r="GH337" s="40">
        <f t="shared" si="467"/>
        <v>4</v>
      </c>
      <c r="GI337">
        <v>1</v>
      </c>
      <c r="GJ337" t="s">
        <v>83</v>
      </c>
      <c r="GK337">
        <v>2</v>
      </c>
      <c r="GL337" s="40">
        <f t="shared" si="444"/>
        <v>4</v>
      </c>
      <c r="GM337">
        <v>2</v>
      </c>
      <c r="GN337" t="s">
        <v>83</v>
      </c>
      <c r="GO337">
        <v>0</v>
      </c>
      <c r="GP337" s="40">
        <f t="shared" si="445"/>
        <v>6</v>
      </c>
      <c r="GQ337">
        <v>2</v>
      </c>
      <c r="GR337" t="s">
        <v>83</v>
      </c>
      <c r="GS337">
        <v>1</v>
      </c>
      <c r="GT337" s="40">
        <f t="shared" si="405"/>
        <v>0</v>
      </c>
      <c r="GU337">
        <v>1</v>
      </c>
      <c r="GV337" t="s">
        <v>83</v>
      </c>
      <c r="GW337">
        <v>2</v>
      </c>
      <c r="GX337" s="40">
        <f t="shared" si="446"/>
        <v>0</v>
      </c>
      <c r="GY337" s="24">
        <f t="shared" si="447"/>
        <v>14</v>
      </c>
      <c r="GZ337" s="28">
        <f t="shared" si="406"/>
        <v>79</v>
      </c>
      <c r="HA337" t="s">
        <v>84</v>
      </c>
      <c r="HB337">
        <f t="shared" si="407"/>
        <v>9</v>
      </c>
      <c r="HC337" t="s">
        <v>85</v>
      </c>
      <c r="HD337">
        <f t="shared" si="461"/>
        <v>9</v>
      </c>
      <c r="HE337" t="s">
        <v>93</v>
      </c>
      <c r="HF337">
        <f t="shared" si="408"/>
        <v>9</v>
      </c>
      <c r="HG337" t="s">
        <v>94</v>
      </c>
      <c r="HH337">
        <f t="shared" si="466"/>
        <v>9</v>
      </c>
      <c r="HI337" t="s">
        <v>130</v>
      </c>
      <c r="HJ337">
        <f t="shared" si="448"/>
        <v>5</v>
      </c>
      <c r="HK337" t="s">
        <v>131</v>
      </c>
      <c r="HL337">
        <f t="shared" si="449"/>
        <v>0</v>
      </c>
      <c r="HM337" t="s">
        <v>90</v>
      </c>
      <c r="HN337">
        <f t="shared" si="409"/>
        <v>9</v>
      </c>
      <c r="HO337" t="s">
        <v>96</v>
      </c>
      <c r="HP337">
        <f t="shared" si="450"/>
        <v>9</v>
      </c>
      <c r="HQ337" t="s">
        <v>132</v>
      </c>
      <c r="HR337" s="1">
        <f t="shared" si="451"/>
        <v>6</v>
      </c>
      <c r="HS337" t="s">
        <v>137</v>
      </c>
      <c r="HT337" s="1">
        <f t="shared" si="452"/>
        <v>6</v>
      </c>
      <c r="HU337" t="s">
        <v>86</v>
      </c>
      <c r="HV337" s="1">
        <f t="shared" si="453"/>
        <v>6</v>
      </c>
      <c r="HW337" t="s">
        <v>129</v>
      </c>
      <c r="HX337" s="1">
        <f t="shared" si="454"/>
        <v>0</v>
      </c>
      <c r="HY337" t="s">
        <v>88</v>
      </c>
      <c r="HZ337" s="1">
        <f t="shared" si="455"/>
        <v>0</v>
      </c>
      <c r="IA337" t="s">
        <v>95</v>
      </c>
      <c r="IB337" s="1">
        <f t="shared" si="456"/>
        <v>6</v>
      </c>
      <c r="IC337" t="s">
        <v>134</v>
      </c>
      <c r="ID337" s="1">
        <f t="shared" si="457"/>
        <v>6</v>
      </c>
      <c r="IE337" t="s">
        <v>138</v>
      </c>
      <c r="IF337" s="1">
        <f t="shared" si="458"/>
        <v>0</v>
      </c>
      <c r="IG337">
        <f t="shared" si="463"/>
        <v>89</v>
      </c>
      <c r="IH337" s="1">
        <f t="shared" si="459"/>
        <v>168</v>
      </c>
    </row>
    <row r="338" spans="1:242" ht="14.65" thickBot="1" x14ac:dyDescent="0.5">
      <c r="A338" s="1">
        <v>335</v>
      </c>
      <c r="B338" s="45">
        <f t="shared" si="394"/>
        <v>37</v>
      </c>
      <c r="C338" s="14" t="s">
        <v>835</v>
      </c>
      <c r="D338" t="s">
        <v>836</v>
      </c>
      <c r="E338" s="15" t="s">
        <v>817</v>
      </c>
      <c r="F338" s="28">
        <f t="shared" si="395"/>
        <v>186</v>
      </c>
      <c r="H338" s="14">
        <v>1</v>
      </c>
      <c r="I338" t="s">
        <v>83</v>
      </c>
      <c r="J338">
        <v>1</v>
      </c>
      <c r="K338" s="40">
        <f t="shared" si="410"/>
        <v>0</v>
      </c>
      <c r="L338">
        <v>0</v>
      </c>
      <c r="M338" t="s">
        <v>83</v>
      </c>
      <c r="N338">
        <v>4</v>
      </c>
      <c r="O338" s="40">
        <f t="shared" si="464"/>
        <v>3</v>
      </c>
      <c r="P338">
        <v>1</v>
      </c>
      <c r="Q338" t="s">
        <v>83</v>
      </c>
      <c r="R338">
        <v>3</v>
      </c>
      <c r="S338" s="40">
        <f t="shared" si="411"/>
        <v>6</v>
      </c>
      <c r="T338">
        <v>4</v>
      </c>
      <c r="U338" t="s">
        <v>83</v>
      </c>
      <c r="V338">
        <v>0</v>
      </c>
      <c r="W338" s="40">
        <f t="shared" si="396"/>
        <v>0</v>
      </c>
      <c r="X338">
        <v>0</v>
      </c>
      <c r="Y338" t="s">
        <v>83</v>
      </c>
      <c r="Z338">
        <v>4</v>
      </c>
      <c r="AA338" s="40">
        <f t="shared" si="397"/>
        <v>3</v>
      </c>
      <c r="AB338">
        <v>5</v>
      </c>
      <c r="AC338" t="s">
        <v>83</v>
      </c>
      <c r="AD338">
        <v>0</v>
      </c>
      <c r="AE338" s="40">
        <f t="shared" si="412"/>
        <v>3</v>
      </c>
      <c r="AF338" s="24">
        <f t="shared" si="413"/>
        <v>15</v>
      </c>
      <c r="AG338" s="14">
        <v>2</v>
      </c>
      <c r="AH338" t="s">
        <v>83</v>
      </c>
      <c r="AI338">
        <v>1</v>
      </c>
      <c r="AJ338" s="40">
        <f t="shared" si="462"/>
        <v>3</v>
      </c>
      <c r="AK338">
        <v>3</v>
      </c>
      <c r="AL338" t="s">
        <v>83</v>
      </c>
      <c r="AM338">
        <v>1</v>
      </c>
      <c r="AN338" s="40">
        <f t="shared" si="414"/>
        <v>0</v>
      </c>
      <c r="AO338">
        <v>1</v>
      </c>
      <c r="AP338" t="s">
        <v>83</v>
      </c>
      <c r="AQ338">
        <v>1</v>
      </c>
      <c r="AR338" s="40">
        <f t="shared" si="393"/>
        <v>0</v>
      </c>
      <c r="AS338">
        <v>3</v>
      </c>
      <c r="AT338" t="s">
        <v>83</v>
      </c>
      <c r="AU338">
        <v>1</v>
      </c>
      <c r="AV338" s="40">
        <f t="shared" si="415"/>
        <v>0</v>
      </c>
      <c r="AW338">
        <v>4</v>
      </c>
      <c r="AX338" t="s">
        <v>83</v>
      </c>
      <c r="AY338">
        <v>2</v>
      </c>
      <c r="AZ338" s="40">
        <f t="shared" si="416"/>
        <v>0</v>
      </c>
      <c r="BA338">
        <v>2</v>
      </c>
      <c r="BB338" t="s">
        <v>83</v>
      </c>
      <c r="BC338">
        <v>2</v>
      </c>
      <c r="BD338" s="40">
        <f t="shared" si="398"/>
        <v>0</v>
      </c>
      <c r="BE338" s="24">
        <f t="shared" si="417"/>
        <v>3</v>
      </c>
      <c r="BF338" s="14">
        <v>3</v>
      </c>
      <c r="BG338" t="s">
        <v>83</v>
      </c>
      <c r="BH338">
        <v>0</v>
      </c>
      <c r="BI338" s="40">
        <f t="shared" si="418"/>
        <v>0</v>
      </c>
      <c r="BJ338">
        <v>1</v>
      </c>
      <c r="BK338" t="s">
        <v>83</v>
      </c>
      <c r="BL338">
        <v>1</v>
      </c>
      <c r="BM338" s="40">
        <f t="shared" si="419"/>
        <v>4</v>
      </c>
      <c r="BN338">
        <v>2</v>
      </c>
      <c r="BO338" t="s">
        <v>83</v>
      </c>
      <c r="BP338">
        <v>0</v>
      </c>
      <c r="BQ338" s="40">
        <f t="shared" si="399"/>
        <v>6</v>
      </c>
      <c r="BR338">
        <v>5</v>
      </c>
      <c r="BS338" t="s">
        <v>83</v>
      </c>
      <c r="BT338">
        <v>1</v>
      </c>
      <c r="BU338" s="40">
        <f t="shared" si="420"/>
        <v>3</v>
      </c>
      <c r="BV338">
        <v>1</v>
      </c>
      <c r="BW338" t="s">
        <v>83</v>
      </c>
      <c r="BX338">
        <v>5</v>
      </c>
      <c r="BY338" s="40">
        <f t="shared" si="421"/>
        <v>3</v>
      </c>
      <c r="BZ338">
        <v>0</v>
      </c>
      <c r="CA338" t="s">
        <v>83</v>
      </c>
      <c r="CB338">
        <v>1</v>
      </c>
      <c r="CC338" s="40">
        <f t="shared" si="422"/>
        <v>4</v>
      </c>
      <c r="CD338" s="24">
        <f t="shared" si="423"/>
        <v>20</v>
      </c>
      <c r="CE338" s="14">
        <v>3</v>
      </c>
      <c r="CF338" t="s">
        <v>83</v>
      </c>
      <c r="CG338">
        <v>1</v>
      </c>
      <c r="CH338" s="40">
        <f t="shared" si="424"/>
        <v>0</v>
      </c>
      <c r="CI338">
        <v>3</v>
      </c>
      <c r="CJ338" t="s">
        <v>83</v>
      </c>
      <c r="CK338">
        <v>1</v>
      </c>
      <c r="CL338" s="40">
        <f t="shared" si="425"/>
        <v>3</v>
      </c>
      <c r="CM338">
        <v>0</v>
      </c>
      <c r="CN338" t="s">
        <v>83</v>
      </c>
      <c r="CO338">
        <v>1</v>
      </c>
      <c r="CP338" s="40">
        <f t="shared" si="426"/>
        <v>6</v>
      </c>
      <c r="CQ338">
        <v>3</v>
      </c>
      <c r="CR338" t="s">
        <v>83</v>
      </c>
      <c r="CS338">
        <v>1</v>
      </c>
      <c r="CT338" s="40">
        <f t="shared" si="427"/>
        <v>3</v>
      </c>
      <c r="CU338">
        <v>1</v>
      </c>
      <c r="CV338" t="s">
        <v>83</v>
      </c>
      <c r="CW338">
        <v>3</v>
      </c>
      <c r="CX338" s="40">
        <f t="shared" si="428"/>
        <v>0</v>
      </c>
      <c r="CY338">
        <v>0</v>
      </c>
      <c r="CZ338" t="s">
        <v>83</v>
      </c>
      <c r="DA338">
        <v>3</v>
      </c>
      <c r="DB338" s="40">
        <f t="shared" si="429"/>
        <v>0</v>
      </c>
      <c r="DC338" s="24">
        <f t="shared" si="430"/>
        <v>12</v>
      </c>
      <c r="DD338" s="14">
        <v>2</v>
      </c>
      <c r="DE338" t="s">
        <v>83</v>
      </c>
      <c r="DF338">
        <v>1</v>
      </c>
      <c r="DG338" s="40">
        <f t="shared" si="460"/>
        <v>0</v>
      </c>
      <c r="DH338">
        <v>3</v>
      </c>
      <c r="DI338" t="s">
        <v>83</v>
      </c>
      <c r="DJ338">
        <v>1</v>
      </c>
      <c r="DK338" s="40">
        <f t="shared" si="400"/>
        <v>3</v>
      </c>
      <c r="DL338">
        <v>2</v>
      </c>
      <c r="DM338" t="s">
        <v>83</v>
      </c>
      <c r="DN338">
        <v>1</v>
      </c>
      <c r="DO338" s="40">
        <f t="shared" si="431"/>
        <v>0</v>
      </c>
      <c r="DP338">
        <v>1</v>
      </c>
      <c r="DQ338" t="s">
        <v>83</v>
      </c>
      <c r="DR338">
        <v>1</v>
      </c>
      <c r="DS338" s="40">
        <f t="shared" si="391"/>
        <v>6</v>
      </c>
      <c r="DT338">
        <v>1</v>
      </c>
      <c r="DU338" t="s">
        <v>83</v>
      </c>
      <c r="DV338">
        <v>4</v>
      </c>
      <c r="DW338" s="40">
        <f t="shared" si="392"/>
        <v>1</v>
      </c>
      <c r="DX338">
        <v>1</v>
      </c>
      <c r="DY338" t="s">
        <v>83</v>
      </c>
      <c r="DZ338">
        <v>2</v>
      </c>
      <c r="EA338" s="39">
        <f t="shared" si="432"/>
        <v>3</v>
      </c>
      <c r="EB338" s="24">
        <f t="shared" si="401"/>
        <v>13</v>
      </c>
      <c r="EC338" s="14">
        <v>0</v>
      </c>
      <c r="ED338" t="s">
        <v>83</v>
      </c>
      <c r="EE338">
        <v>0</v>
      </c>
      <c r="EF338" s="40">
        <f t="shared" si="433"/>
        <v>6</v>
      </c>
      <c r="EG338">
        <v>4</v>
      </c>
      <c r="EH338" t="s">
        <v>83</v>
      </c>
      <c r="EI338">
        <v>1</v>
      </c>
      <c r="EJ338" s="40">
        <f t="shared" si="434"/>
        <v>3</v>
      </c>
      <c r="EK338">
        <v>2</v>
      </c>
      <c r="EL338" t="s">
        <v>83</v>
      </c>
      <c r="EM338">
        <v>0</v>
      </c>
      <c r="EN338" s="40">
        <f t="shared" si="465"/>
        <v>0</v>
      </c>
      <c r="EO338">
        <v>4</v>
      </c>
      <c r="EP338" t="s">
        <v>83</v>
      </c>
      <c r="EQ338">
        <v>1</v>
      </c>
      <c r="ER338" s="40">
        <f t="shared" si="435"/>
        <v>6</v>
      </c>
      <c r="ES338">
        <v>1</v>
      </c>
      <c r="ET338" t="s">
        <v>83</v>
      </c>
      <c r="EU338">
        <v>3</v>
      </c>
      <c r="EV338" s="40">
        <f t="shared" si="436"/>
        <v>0</v>
      </c>
      <c r="EW338">
        <v>2</v>
      </c>
      <c r="EX338" t="s">
        <v>83</v>
      </c>
      <c r="EY338">
        <v>2</v>
      </c>
      <c r="EZ338" s="40">
        <f t="shared" si="437"/>
        <v>0</v>
      </c>
      <c r="FA338" s="24">
        <f t="shared" si="438"/>
        <v>15</v>
      </c>
      <c r="FB338" s="14">
        <v>2</v>
      </c>
      <c r="FC338" t="s">
        <v>83</v>
      </c>
      <c r="FD338">
        <v>0</v>
      </c>
      <c r="FE338" s="40">
        <f t="shared" si="439"/>
        <v>3</v>
      </c>
      <c r="FF338">
        <v>3</v>
      </c>
      <c r="FG338" t="s">
        <v>83</v>
      </c>
      <c r="FH338">
        <v>0</v>
      </c>
      <c r="FI338" s="40">
        <f t="shared" si="440"/>
        <v>3</v>
      </c>
      <c r="FJ338">
        <v>1</v>
      </c>
      <c r="FK338" t="s">
        <v>83</v>
      </c>
      <c r="FL338">
        <v>2</v>
      </c>
      <c r="FM338" s="40">
        <f t="shared" si="441"/>
        <v>0</v>
      </c>
      <c r="FN338">
        <v>4</v>
      </c>
      <c r="FO338" t="s">
        <v>83</v>
      </c>
      <c r="FP338">
        <v>2</v>
      </c>
      <c r="FQ338" s="40">
        <f t="shared" si="402"/>
        <v>3</v>
      </c>
      <c r="FR338">
        <v>1</v>
      </c>
      <c r="FS338" t="s">
        <v>83</v>
      </c>
      <c r="FT338">
        <v>3</v>
      </c>
      <c r="FU338" s="40">
        <f t="shared" si="442"/>
        <v>3</v>
      </c>
      <c r="FV338">
        <v>0</v>
      </c>
      <c r="FW338" t="s">
        <v>83</v>
      </c>
      <c r="FX338">
        <v>4</v>
      </c>
      <c r="FY338" s="40">
        <f t="shared" si="403"/>
        <v>0</v>
      </c>
      <c r="FZ338" s="24">
        <f t="shared" si="404"/>
        <v>12</v>
      </c>
      <c r="GA338" s="14">
        <v>1</v>
      </c>
      <c r="GB338" t="s">
        <v>83</v>
      </c>
      <c r="GC338">
        <v>2</v>
      </c>
      <c r="GD338" s="40">
        <f t="shared" si="443"/>
        <v>0</v>
      </c>
      <c r="GE338">
        <v>2</v>
      </c>
      <c r="GF338" t="s">
        <v>83</v>
      </c>
      <c r="GG338">
        <v>1</v>
      </c>
      <c r="GH338" s="40">
        <f t="shared" si="467"/>
        <v>4</v>
      </c>
      <c r="GI338">
        <v>2</v>
      </c>
      <c r="GJ338" t="s">
        <v>83</v>
      </c>
      <c r="GK338">
        <v>0</v>
      </c>
      <c r="GL338" s="40">
        <f t="shared" si="444"/>
        <v>0</v>
      </c>
      <c r="GM338">
        <v>4</v>
      </c>
      <c r="GN338" t="s">
        <v>83</v>
      </c>
      <c r="GO338">
        <v>0</v>
      </c>
      <c r="GP338" s="40">
        <f t="shared" si="445"/>
        <v>3</v>
      </c>
      <c r="GQ338">
        <v>2</v>
      </c>
      <c r="GR338" t="s">
        <v>83</v>
      </c>
      <c r="GS338">
        <v>2</v>
      </c>
      <c r="GT338" s="40">
        <f t="shared" si="405"/>
        <v>0</v>
      </c>
      <c r="GU338">
        <v>0</v>
      </c>
      <c r="GV338" t="s">
        <v>83</v>
      </c>
      <c r="GW338">
        <v>3</v>
      </c>
      <c r="GX338" s="40">
        <f t="shared" si="446"/>
        <v>0</v>
      </c>
      <c r="GY338" s="24">
        <f t="shared" si="447"/>
        <v>7</v>
      </c>
      <c r="GZ338" s="28">
        <f t="shared" si="406"/>
        <v>97</v>
      </c>
      <c r="HA338" t="s">
        <v>84</v>
      </c>
      <c r="HB338">
        <f t="shared" si="407"/>
        <v>9</v>
      </c>
      <c r="HC338" t="s">
        <v>85</v>
      </c>
      <c r="HD338">
        <f t="shared" si="461"/>
        <v>9</v>
      </c>
      <c r="HE338" t="s">
        <v>93</v>
      </c>
      <c r="HF338">
        <f t="shared" si="408"/>
        <v>9</v>
      </c>
      <c r="HG338" t="s">
        <v>94</v>
      </c>
      <c r="HH338">
        <f t="shared" si="466"/>
        <v>9</v>
      </c>
      <c r="HI338" t="s">
        <v>130</v>
      </c>
      <c r="HJ338">
        <f t="shared" si="448"/>
        <v>5</v>
      </c>
      <c r="HK338" t="s">
        <v>131</v>
      </c>
      <c r="HL338">
        <f t="shared" si="449"/>
        <v>0</v>
      </c>
      <c r="HM338" t="s">
        <v>90</v>
      </c>
      <c r="HN338">
        <f t="shared" si="409"/>
        <v>9</v>
      </c>
      <c r="HO338" t="s">
        <v>96</v>
      </c>
      <c r="HP338">
        <f t="shared" si="450"/>
        <v>9</v>
      </c>
      <c r="HQ338" t="s">
        <v>132</v>
      </c>
      <c r="HR338" s="1">
        <f t="shared" si="451"/>
        <v>6</v>
      </c>
      <c r="HS338" t="s">
        <v>137</v>
      </c>
      <c r="HT338" s="1">
        <f t="shared" si="452"/>
        <v>6</v>
      </c>
      <c r="HU338" t="s">
        <v>133</v>
      </c>
      <c r="HV338" s="1">
        <f t="shared" si="453"/>
        <v>0</v>
      </c>
      <c r="HW338" t="s">
        <v>129</v>
      </c>
      <c r="HX338" s="1">
        <f t="shared" si="454"/>
        <v>0</v>
      </c>
      <c r="HY338" t="s">
        <v>88</v>
      </c>
      <c r="HZ338" s="1">
        <f t="shared" si="455"/>
        <v>0</v>
      </c>
      <c r="IA338" t="s">
        <v>95</v>
      </c>
      <c r="IB338" s="1">
        <f t="shared" si="456"/>
        <v>6</v>
      </c>
      <c r="IC338" t="s">
        <v>134</v>
      </c>
      <c r="ID338" s="1">
        <f t="shared" si="457"/>
        <v>6</v>
      </c>
      <c r="IE338" t="s">
        <v>91</v>
      </c>
      <c r="IF338" s="1">
        <f t="shared" si="458"/>
        <v>6</v>
      </c>
      <c r="IG338">
        <f t="shared" si="463"/>
        <v>89</v>
      </c>
      <c r="IH338" s="1">
        <f t="shared" si="459"/>
        <v>186</v>
      </c>
    </row>
    <row r="339" spans="1:242" ht="14.65" thickBot="1" x14ac:dyDescent="0.5">
      <c r="A339" s="1">
        <v>336</v>
      </c>
      <c r="B339" s="45">
        <f t="shared" si="394"/>
        <v>167</v>
      </c>
      <c r="C339" s="14" t="s">
        <v>837</v>
      </c>
      <c r="D339" t="s">
        <v>838</v>
      </c>
      <c r="E339" s="15" t="s">
        <v>817</v>
      </c>
      <c r="F339" s="28">
        <f t="shared" si="395"/>
        <v>169</v>
      </c>
      <c r="H339" s="14">
        <v>0</v>
      </c>
      <c r="I339" t="s">
        <v>83</v>
      </c>
      <c r="J339">
        <v>1</v>
      </c>
      <c r="K339" s="40">
        <f t="shared" si="410"/>
        <v>3</v>
      </c>
      <c r="L339">
        <v>2</v>
      </c>
      <c r="M339" t="s">
        <v>83</v>
      </c>
      <c r="N339">
        <v>2</v>
      </c>
      <c r="O339" s="40">
        <f t="shared" si="464"/>
        <v>0</v>
      </c>
      <c r="P339">
        <v>0</v>
      </c>
      <c r="Q339" t="s">
        <v>83</v>
      </c>
      <c r="R339">
        <v>2</v>
      </c>
      <c r="S339" s="40">
        <f t="shared" si="411"/>
        <v>4</v>
      </c>
      <c r="T339">
        <v>1</v>
      </c>
      <c r="U339" t="s">
        <v>83</v>
      </c>
      <c r="V339">
        <v>0</v>
      </c>
      <c r="W339" s="40">
        <f t="shared" si="396"/>
        <v>0</v>
      </c>
      <c r="X339">
        <v>0</v>
      </c>
      <c r="Y339" t="s">
        <v>83</v>
      </c>
      <c r="Z339">
        <v>1</v>
      </c>
      <c r="AA339" s="40">
        <f t="shared" si="397"/>
        <v>4</v>
      </c>
      <c r="AB339">
        <v>3</v>
      </c>
      <c r="AC339" t="s">
        <v>83</v>
      </c>
      <c r="AD339">
        <v>1</v>
      </c>
      <c r="AE339" s="40">
        <f t="shared" si="412"/>
        <v>4</v>
      </c>
      <c r="AF339" s="24">
        <f t="shared" si="413"/>
        <v>15</v>
      </c>
      <c r="AG339" s="14">
        <v>3</v>
      </c>
      <c r="AH339" t="s">
        <v>83</v>
      </c>
      <c r="AI339">
        <v>1</v>
      </c>
      <c r="AJ339" s="40">
        <f t="shared" si="462"/>
        <v>3</v>
      </c>
      <c r="AK339">
        <v>1</v>
      </c>
      <c r="AL339" t="s">
        <v>83</v>
      </c>
      <c r="AM339">
        <v>0</v>
      </c>
      <c r="AN339" s="40">
        <f t="shared" si="414"/>
        <v>0</v>
      </c>
      <c r="AO339">
        <v>1</v>
      </c>
      <c r="AP339" t="s">
        <v>83</v>
      </c>
      <c r="AQ339">
        <v>0</v>
      </c>
      <c r="AR339" s="40">
        <f t="shared" si="393"/>
        <v>0</v>
      </c>
      <c r="AS339">
        <v>2</v>
      </c>
      <c r="AT339" t="s">
        <v>83</v>
      </c>
      <c r="AU339">
        <v>1</v>
      </c>
      <c r="AV339" s="40">
        <f t="shared" si="415"/>
        <v>0</v>
      </c>
      <c r="AW339">
        <v>0</v>
      </c>
      <c r="AX339" t="s">
        <v>83</v>
      </c>
      <c r="AY339">
        <v>1</v>
      </c>
      <c r="AZ339" s="40">
        <f t="shared" si="416"/>
        <v>3</v>
      </c>
      <c r="BA339">
        <v>0</v>
      </c>
      <c r="BB339" t="s">
        <v>83</v>
      </c>
      <c r="BC339">
        <v>0</v>
      </c>
      <c r="BD339" s="40">
        <f t="shared" si="398"/>
        <v>0</v>
      </c>
      <c r="BE339" s="24">
        <f t="shared" si="417"/>
        <v>6</v>
      </c>
      <c r="BF339" s="14">
        <v>2</v>
      </c>
      <c r="BG339" t="s">
        <v>83</v>
      </c>
      <c r="BH339">
        <v>1</v>
      </c>
      <c r="BI339" s="40">
        <f t="shared" si="418"/>
        <v>0</v>
      </c>
      <c r="BJ339">
        <v>0</v>
      </c>
      <c r="BK339" t="s">
        <v>83</v>
      </c>
      <c r="BL339">
        <v>1</v>
      </c>
      <c r="BM339" s="40">
        <f t="shared" si="419"/>
        <v>0</v>
      </c>
      <c r="BN339">
        <v>0</v>
      </c>
      <c r="BO339" t="s">
        <v>83</v>
      </c>
      <c r="BP339">
        <v>0</v>
      </c>
      <c r="BQ339" s="40">
        <f t="shared" si="399"/>
        <v>0</v>
      </c>
      <c r="BR339">
        <v>2</v>
      </c>
      <c r="BS339" t="s">
        <v>83</v>
      </c>
      <c r="BT339">
        <v>1</v>
      </c>
      <c r="BU339" s="40">
        <f t="shared" si="420"/>
        <v>3</v>
      </c>
      <c r="BV339">
        <v>0</v>
      </c>
      <c r="BW339" t="s">
        <v>83</v>
      </c>
      <c r="BX339">
        <v>3</v>
      </c>
      <c r="BY339" s="40">
        <f t="shared" si="421"/>
        <v>3</v>
      </c>
      <c r="BZ339">
        <v>0</v>
      </c>
      <c r="CA339" t="s">
        <v>83</v>
      </c>
      <c r="CB339">
        <v>0</v>
      </c>
      <c r="CC339" s="40">
        <f t="shared" si="422"/>
        <v>0</v>
      </c>
      <c r="CD339" s="24">
        <f t="shared" si="423"/>
        <v>6</v>
      </c>
      <c r="CE339" s="14">
        <v>3</v>
      </c>
      <c r="CF339" t="s">
        <v>83</v>
      </c>
      <c r="CG339">
        <v>1</v>
      </c>
      <c r="CH339" s="40">
        <f t="shared" si="424"/>
        <v>0</v>
      </c>
      <c r="CI339">
        <v>4</v>
      </c>
      <c r="CJ339" t="s">
        <v>83</v>
      </c>
      <c r="CK339">
        <v>0</v>
      </c>
      <c r="CL339" s="40">
        <f t="shared" si="425"/>
        <v>3</v>
      </c>
      <c r="CM339">
        <v>0</v>
      </c>
      <c r="CN339" t="s">
        <v>83</v>
      </c>
      <c r="CO339">
        <v>0</v>
      </c>
      <c r="CP339" s="40">
        <f t="shared" si="426"/>
        <v>0</v>
      </c>
      <c r="CQ339">
        <v>3</v>
      </c>
      <c r="CR339" t="s">
        <v>83</v>
      </c>
      <c r="CS339">
        <v>1</v>
      </c>
      <c r="CT339" s="40">
        <f t="shared" si="427"/>
        <v>3</v>
      </c>
      <c r="CU339">
        <v>0</v>
      </c>
      <c r="CV339" t="s">
        <v>83</v>
      </c>
      <c r="CW339">
        <v>2</v>
      </c>
      <c r="CX339" s="40">
        <f t="shared" si="428"/>
        <v>0</v>
      </c>
      <c r="CY339">
        <v>0</v>
      </c>
      <c r="CZ339" t="s">
        <v>83</v>
      </c>
      <c r="DA339">
        <v>5</v>
      </c>
      <c r="DB339" s="40">
        <f t="shared" si="429"/>
        <v>0</v>
      </c>
      <c r="DC339" s="24">
        <f t="shared" si="430"/>
        <v>6</v>
      </c>
      <c r="DD339" s="14">
        <v>2</v>
      </c>
      <c r="DE339" t="s">
        <v>83</v>
      </c>
      <c r="DF339">
        <v>0</v>
      </c>
      <c r="DG339" s="40">
        <f t="shared" si="460"/>
        <v>0</v>
      </c>
      <c r="DH339">
        <v>1</v>
      </c>
      <c r="DI339" t="s">
        <v>83</v>
      </c>
      <c r="DJ339">
        <v>0</v>
      </c>
      <c r="DK339" s="40">
        <f t="shared" si="400"/>
        <v>3</v>
      </c>
      <c r="DL339">
        <v>0</v>
      </c>
      <c r="DM339" t="s">
        <v>83</v>
      </c>
      <c r="DN339">
        <v>0</v>
      </c>
      <c r="DO339" s="40">
        <f t="shared" si="431"/>
        <v>0</v>
      </c>
      <c r="DP339">
        <v>1</v>
      </c>
      <c r="DQ339" t="s">
        <v>83</v>
      </c>
      <c r="DR339">
        <v>1</v>
      </c>
      <c r="DS339" s="40">
        <f t="shared" si="391"/>
        <v>6</v>
      </c>
      <c r="DT339">
        <v>0</v>
      </c>
      <c r="DU339" t="s">
        <v>83</v>
      </c>
      <c r="DV339">
        <v>1</v>
      </c>
      <c r="DW339" s="40">
        <f t="shared" si="392"/>
        <v>1</v>
      </c>
      <c r="DX339">
        <v>1</v>
      </c>
      <c r="DY339" t="s">
        <v>83</v>
      </c>
      <c r="DZ339">
        <v>3</v>
      </c>
      <c r="EA339" s="39">
        <f t="shared" si="432"/>
        <v>4</v>
      </c>
      <c r="EB339" s="24">
        <f t="shared" si="401"/>
        <v>14</v>
      </c>
      <c r="EC339" s="14">
        <v>0</v>
      </c>
      <c r="ED339" t="s">
        <v>83</v>
      </c>
      <c r="EE339">
        <v>1</v>
      </c>
      <c r="EF339" s="40">
        <f t="shared" si="433"/>
        <v>0</v>
      </c>
      <c r="EG339">
        <v>1</v>
      </c>
      <c r="EH339" t="s">
        <v>83</v>
      </c>
      <c r="EI339">
        <v>0</v>
      </c>
      <c r="EJ339" s="40">
        <f t="shared" si="434"/>
        <v>6</v>
      </c>
      <c r="EK339">
        <v>2</v>
      </c>
      <c r="EL339" t="s">
        <v>83</v>
      </c>
      <c r="EM339">
        <v>0</v>
      </c>
      <c r="EN339" s="40">
        <f t="shared" si="465"/>
        <v>0</v>
      </c>
      <c r="EO339">
        <v>1</v>
      </c>
      <c r="EP339" t="s">
        <v>83</v>
      </c>
      <c r="EQ339">
        <v>0</v>
      </c>
      <c r="ER339" s="40">
        <f t="shared" si="435"/>
        <v>3</v>
      </c>
      <c r="ES339">
        <v>1</v>
      </c>
      <c r="ET339" t="s">
        <v>83</v>
      </c>
      <c r="EU339">
        <v>1</v>
      </c>
      <c r="EV339" s="40">
        <f t="shared" si="436"/>
        <v>4</v>
      </c>
      <c r="EW339">
        <v>1</v>
      </c>
      <c r="EX339" t="s">
        <v>83</v>
      </c>
      <c r="EY339">
        <v>1</v>
      </c>
      <c r="EZ339" s="40">
        <f t="shared" si="437"/>
        <v>0</v>
      </c>
      <c r="FA339" s="24">
        <f t="shared" si="438"/>
        <v>13</v>
      </c>
      <c r="FB339" s="14">
        <v>0</v>
      </c>
      <c r="FC339" t="s">
        <v>83</v>
      </c>
      <c r="FD339">
        <v>0</v>
      </c>
      <c r="FE339" s="40">
        <f t="shared" si="439"/>
        <v>0</v>
      </c>
      <c r="FF339">
        <v>3</v>
      </c>
      <c r="FG339" t="s">
        <v>83</v>
      </c>
      <c r="FH339">
        <v>1</v>
      </c>
      <c r="FI339" s="40">
        <f t="shared" si="440"/>
        <v>4</v>
      </c>
      <c r="FJ339">
        <v>1</v>
      </c>
      <c r="FK339" t="s">
        <v>83</v>
      </c>
      <c r="FL339">
        <v>1</v>
      </c>
      <c r="FM339" s="40">
        <f t="shared" si="441"/>
        <v>3</v>
      </c>
      <c r="FN339">
        <v>2</v>
      </c>
      <c r="FO339" t="s">
        <v>83</v>
      </c>
      <c r="FP339">
        <v>1</v>
      </c>
      <c r="FQ339" s="40">
        <f t="shared" si="402"/>
        <v>4</v>
      </c>
      <c r="FR339">
        <v>1</v>
      </c>
      <c r="FS339" t="s">
        <v>83</v>
      </c>
      <c r="FT339">
        <v>1</v>
      </c>
      <c r="FU339" s="40">
        <f t="shared" si="442"/>
        <v>0</v>
      </c>
      <c r="FV339">
        <v>0</v>
      </c>
      <c r="FW339" t="s">
        <v>83</v>
      </c>
      <c r="FX339">
        <v>2</v>
      </c>
      <c r="FY339" s="40">
        <f t="shared" si="403"/>
        <v>0</v>
      </c>
      <c r="FZ339" s="24">
        <f t="shared" si="404"/>
        <v>11</v>
      </c>
      <c r="GA339" s="14">
        <v>1</v>
      </c>
      <c r="GB339" t="s">
        <v>83</v>
      </c>
      <c r="GC339">
        <v>2</v>
      </c>
      <c r="GD339" s="40">
        <f t="shared" si="443"/>
        <v>0</v>
      </c>
      <c r="GE339">
        <v>2</v>
      </c>
      <c r="GF339" t="s">
        <v>83</v>
      </c>
      <c r="GG339">
        <v>1</v>
      </c>
      <c r="GH339" s="40">
        <f t="shared" si="467"/>
        <v>4</v>
      </c>
      <c r="GI339">
        <v>3</v>
      </c>
      <c r="GJ339" t="s">
        <v>83</v>
      </c>
      <c r="GK339">
        <v>1</v>
      </c>
      <c r="GL339" s="40">
        <f t="shared" si="444"/>
        <v>0</v>
      </c>
      <c r="GM339">
        <v>1</v>
      </c>
      <c r="GN339" t="s">
        <v>83</v>
      </c>
      <c r="GO339">
        <v>0</v>
      </c>
      <c r="GP339" s="40">
        <f t="shared" si="445"/>
        <v>3</v>
      </c>
      <c r="GQ339">
        <v>1</v>
      </c>
      <c r="GR339" t="s">
        <v>83</v>
      </c>
      <c r="GS339">
        <v>0</v>
      </c>
      <c r="GT339" s="40">
        <f t="shared" si="405"/>
        <v>0</v>
      </c>
      <c r="GU339">
        <v>2</v>
      </c>
      <c r="GV339" t="s">
        <v>83</v>
      </c>
      <c r="GW339">
        <v>2</v>
      </c>
      <c r="GX339" s="40">
        <f t="shared" si="446"/>
        <v>0</v>
      </c>
      <c r="GY339" s="24">
        <f t="shared" si="447"/>
        <v>7</v>
      </c>
      <c r="GZ339" s="28">
        <f t="shared" si="406"/>
        <v>78</v>
      </c>
      <c r="HA339" t="s">
        <v>84</v>
      </c>
      <c r="HB339">
        <f t="shared" si="407"/>
        <v>9</v>
      </c>
      <c r="HC339" t="s">
        <v>85</v>
      </c>
      <c r="HD339">
        <f t="shared" si="461"/>
        <v>9</v>
      </c>
      <c r="HE339" t="s">
        <v>93</v>
      </c>
      <c r="HF339">
        <f t="shared" si="408"/>
        <v>9</v>
      </c>
      <c r="HG339" t="s">
        <v>94</v>
      </c>
      <c r="HH339">
        <f t="shared" si="466"/>
        <v>9</v>
      </c>
      <c r="HI339" t="s">
        <v>88</v>
      </c>
      <c r="HJ339">
        <f t="shared" si="448"/>
        <v>0</v>
      </c>
      <c r="HK339" t="s">
        <v>131</v>
      </c>
      <c r="HL339">
        <f t="shared" si="449"/>
        <v>0</v>
      </c>
      <c r="HM339" t="s">
        <v>90</v>
      </c>
      <c r="HN339">
        <f t="shared" si="409"/>
        <v>9</v>
      </c>
      <c r="HO339" t="s">
        <v>91</v>
      </c>
      <c r="HP339">
        <f t="shared" si="450"/>
        <v>5</v>
      </c>
      <c r="HQ339" t="s">
        <v>132</v>
      </c>
      <c r="HR339" s="1">
        <f t="shared" si="451"/>
        <v>6</v>
      </c>
      <c r="HS339" t="s">
        <v>137</v>
      </c>
      <c r="HT339" s="1">
        <f t="shared" si="452"/>
        <v>6</v>
      </c>
      <c r="HU339" t="s">
        <v>86</v>
      </c>
      <c r="HV339" s="1">
        <f t="shared" si="453"/>
        <v>6</v>
      </c>
      <c r="HW339" t="s">
        <v>129</v>
      </c>
      <c r="HX339" s="1">
        <f t="shared" si="454"/>
        <v>0</v>
      </c>
      <c r="HY339" t="s">
        <v>130</v>
      </c>
      <c r="HZ339" s="1">
        <f t="shared" si="455"/>
        <v>6</v>
      </c>
      <c r="IA339" t="s">
        <v>95</v>
      </c>
      <c r="IB339" s="1">
        <f t="shared" si="456"/>
        <v>6</v>
      </c>
      <c r="IC339" t="s">
        <v>134</v>
      </c>
      <c r="ID339" s="1">
        <f t="shared" si="457"/>
        <v>6</v>
      </c>
      <c r="IE339" t="s">
        <v>96</v>
      </c>
      <c r="IF339" s="1">
        <f t="shared" si="458"/>
        <v>5</v>
      </c>
      <c r="IG339">
        <f t="shared" si="463"/>
        <v>91</v>
      </c>
      <c r="IH339" s="1">
        <f t="shared" si="459"/>
        <v>169</v>
      </c>
    </row>
    <row r="340" spans="1:242" ht="14.65" thickBot="1" x14ac:dyDescent="0.5">
      <c r="A340" s="1">
        <v>337</v>
      </c>
      <c r="B340" s="45">
        <f t="shared" si="394"/>
        <v>442</v>
      </c>
      <c r="C340" s="14" t="s">
        <v>840</v>
      </c>
      <c r="D340" t="s">
        <v>841</v>
      </c>
      <c r="E340" s="15" t="s">
        <v>817</v>
      </c>
      <c r="F340" s="28">
        <f t="shared" si="395"/>
        <v>148</v>
      </c>
      <c r="H340" s="14">
        <v>4</v>
      </c>
      <c r="I340" t="s">
        <v>83</v>
      </c>
      <c r="J340">
        <v>4</v>
      </c>
      <c r="K340" s="40">
        <f t="shared" si="410"/>
        <v>0</v>
      </c>
      <c r="L340">
        <v>1</v>
      </c>
      <c r="M340" t="s">
        <v>83</v>
      </c>
      <c r="N340">
        <v>2</v>
      </c>
      <c r="O340" s="40">
        <f t="shared" si="464"/>
        <v>3</v>
      </c>
      <c r="P340">
        <v>0</v>
      </c>
      <c r="Q340" t="s">
        <v>83</v>
      </c>
      <c r="R340">
        <v>2</v>
      </c>
      <c r="S340" s="40">
        <f t="shared" si="411"/>
        <v>4</v>
      </c>
      <c r="T340">
        <v>2</v>
      </c>
      <c r="U340" t="s">
        <v>83</v>
      </c>
      <c r="V340">
        <v>2</v>
      </c>
      <c r="W340" s="40">
        <f t="shared" si="396"/>
        <v>4</v>
      </c>
      <c r="X340">
        <v>3</v>
      </c>
      <c r="Y340" t="s">
        <v>83</v>
      </c>
      <c r="Z340">
        <v>2</v>
      </c>
      <c r="AA340" s="40">
        <f t="shared" si="397"/>
        <v>0</v>
      </c>
      <c r="AB340">
        <v>3</v>
      </c>
      <c r="AC340" t="s">
        <v>83</v>
      </c>
      <c r="AD340">
        <v>1</v>
      </c>
      <c r="AE340" s="40">
        <f t="shared" si="412"/>
        <v>4</v>
      </c>
      <c r="AF340" s="24">
        <f t="shared" si="413"/>
        <v>15</v>
      </c>
      <c r="AG340" s="14">
        <v>3</v>
      </c>
      <c r="AH340" t="s">
        <v>83</v>
      </c>
      <c r="AI340">
        <v>2</v>
      </c>
      <c r="AJ340" s="40">
        <f t="shared" si="462"/>
        <v>3</v>
      </c>
      <c r="AK340">
        <v>2</v>
      </c>
      <c r="AL340" t="s">
        <v>83</v>
      </c>
      <c r="AM340">
        <v>2</v>
      </c>
      <c r="AN340" s="40">
        <f t="shared" si="414"/>
        <v>4</v>
      </c>
      <c r="AO340">
        <v>2</v>
      </c>
      <c r="AP340" t="s">
        <v>83</v>
      </c>
      <c r="AQ340">
        <v>0</v>
      </c>
      <c r="AR340" s="40">
        <f t="shared" si="393"/>
        <v>0</v>
      </c>
      <c r="AS340">
        <v>3</v>
      </c>
      <c r="AT340" t="s">
        <v>83</v>
      </c>
      <c r="AU340">
        <v>2</v>
      </c>
      <c r="AV340" s="40">
        <f t="shared" si="415"/>
        <v>0</v>
      </c>
      <c r="AW340">
        <v>1</v>
      </c>
      <c r="AX340" t="s">
        <v>83</v>
      </c>
      <c r="AY340">
        <v>2</v>
      </c>
      <c r="AZ340" s="40">
        <f t="shared" si="416"/>
        <v>3</v>
      </c>
      <c r="BA340">
        <v>1</v>
      </c>
      <c r="BB340" t="s">
        <v>83</v>
      </c>
      <c r="BC340">
        <v>3</v>
      </c>
      <c r="BD340" s="40">
        <f t="shared" si="398"/>
        <v>3</v>
      </c>
      <c r="BE340" s="24">
        <f t="shared" si="417"/>
        <v>13</v>
      </c>
      <c r="BF340" s="14">
        <v>0</v>
      </c>
      <c r="BG340" t="s">
        <v>83</v>
      </c>
      <c r="BH340">
        <v>1</v>
      </c>
      <c r="BI340" s="40">
        <f t="shared" si="418"/>
        <v>4</v>
      </c>
      <c r="BJ340">
        <v>3</v>
      </c>
      <c r="BK340" t="s">
        <v>83</v>
      </c>
      <c r="BL340">
        <v>2</v>
      </c>
      <c r="BM340" s="40">
        <f t="shared" si="419"/>
        <v>0</v>
      </c>
      <c r="BN340">
        <v>3</v>
      </c>
      <c r="BO340" t="s">
        <v>83</v>
      </c>
      <c r="BP340">
        <v>0</v>
      </c>
      <c r="BQ340" s="40">
        <f t="shared" si="399"/>
        <v>3</v>
      </c>
      <c r="BR340">
        <v>1</v>
      </c>
      <c r="BS340" t="s">
        <v>83</v>
      </c>
      <c r="BT340">
        <v>1</v>
      </c>
      <c r="BU340" s="40">
        <f t="shared" si="420"/>
        <v>0</v>
      </c>
      <c r="BV340">
        <v>2</v>
      </c>
      <c r="BW340" t="s">
        <v>83</v>
      </c>
      <c r="BX340">
        <v>1</v>
      </c>
      <c r="BY340" s="40">
        <f t="shared" si="421"/>
        <v>0</v>
      </c>
      <c r="BZ340">
        <v>2</v>
      </c>
      <c r="CA340" t="s">
        <v>83</v>
      </c>
      <c r="CB340">
        <v>4</v>
      </c>
      <c r="CC340" s="40">
        <f t="shared" si="422"/>
        <v>3</v>
      </c>
      <c r="CD340" s="24">
        <f t="shared" si="423"/>
        <v>10</v>
      </c>
      <c r="CE340" s="14">
        <v>2</v>
      </c>
      <c r="CF340" t="s">
        <v>83</v>
      </c>
      <c r="CG340">
        <v>1</v>
      </c>
      <c r="CH340" s="40">
        <f t="shared" si="424"/>
        <v>0</v>
      </c>
      <c r="CI340">
        <v>3</v>
      </c>
      <c r="CJ340" t="s">
        <v>83</v>
      </c>
      <c r="CK340">
        <v>1</v>
      </c>
      <c r="CL340" s="40">
        <f t="shared" si="425"/>
        <v>3</v>
      </c>
      <c r="CM340">
        <v>3</v>
      </c>
      <c r="CN340" t="s">
        <v>83</v>
      </c>
      <c r="CO340">
        <v>1</v>
      </c>
      <c r="CP340" s="40">
        <f t="shared" si="426"/>
        <v>0</v>
      </c>
      <c r="CQ340">
        <v>2</v>
      </c>
      <c r="CR340" t="s">
        <v>83</v>
      </c>
      <c r="CS340">
        <v>2</v>
      </c>
      <c r="CT340" s="40">
        <f t="shared" si="427"/>
        <v>0</v>
      </c>
      <c r="CU340">
        <v>3</v>
      </c>
      <c r="CV340" t="s">
        <v>83</v>
      </c>
      <c r="CW340">
        <v>1</v>
      </c>
      <c r="CX340" s="40">
        <f t="shared" si="428"/>
        <v>3</v>
      </c>
      <c r="CY340">
        <v>2</v>
      </c>
      <c r="CZ340" t="s">
        <v>83</v>
      </c>
      <c r="DA340">
        <v>3</v>
      </c>
      <c r="DB340" s="40">
        <f t="shared" si="429"/>
        <v>0</v>
      </c>
      <c r="DC340" s="24">
        <f t="shared" si="430"/>
        <v>6</v>
      </c>
      <c r="DD340" s="14">
        <v>2</v>
      </c>
      <c r="DE340" t="s">
        <v>83</v>
      </c>
      <c r="DF340">
        <v>1</v>
      </c>
      <c r="DG340" s="40">
        <f t="shared" si="460"/>
        <v>0</v>
      </c>
      <c r="DH340">
        <v>3</v>
      </c>
      <c r="DI340" t="s">
        <v>83</v>
      </c>
      <c r="DJ340">
        <v>2</v>
      </c>
      <c r="DK340" s="40">
        <f t="shared" si="400"/>
        <v>3</v>
      </c>
      <c r="DL340">
        <v>2</v>
      </c>
      <c r="DM340" t="s">
        <v>83</v>
      </c>
      <c r="DN340">
        <v>1</v>
      </c>
      <c r="DO340" s="40">
        <f t="shared" si="431"/>
        <v>0</v>
      </c>
      <c r="DP340">
        <v>3</v>
      </c>
      <c r="DQ340" t="s">
        <v>83</v>
      </c>
      <c r="DR340">
        <v>2</v>
      </c>
      <c r="DS340" s="40">
        <f t="shared" si="391"/>
        <v>0</v>
      </c>
      <c r="DT340">
        <v>2</v>
      </c>
      <c r="DU340" t="s">
        <v>83</v>
      </c>
      <c r="DV340">
        <v>4</v>
      </c>
      <c r="DW340" s="40">
        <f t="shared" si="392"/>
        <v>1</v>
      </c>
      <c r="DX340">
        <v>1</v>
      </c>
      <c r="DY340" t="s">
        <v>83</v>
      </c>
      <c r="DZ340">
        <v>2</v>
      </c>
      <c r="EA340" s="39">
        <f t="shared" si="432"/>
        <v>3</v>
      </c>
      <c r="EB340" s="24">
        <f t="shared" si="401"/>
        <v>7</v>
      </c>
      <c r="EC340" s="14">
        <v>2</v>
      </c>
      <c r="ED340" t="s">
        <v>83</v>
      </c>
      <c r="EE340">
        <v>1</v>
      </c>
      <c r="EF340" s="40">
        <f t="shared" si="433"/>
        <v>0</v>
      </c>
      <c r="EG340">
        <v>2</v>
      </c>
      <c r="EH340" t="s">
        <v>83</v>
      </c>
      <c r="EI340">
        <v>3</v>
      </c>
      <c r="EJ340" s="40">
        <f t="shared" si="434"/>
        <v>0</v>
      </c>
      <c r="EK340">
        <v>1</v>
      </c>
      <c r="EL340" t="s">
        <v>83</v>
      </c>
      <c r="EM340">
        <v>1</v>
      </c>
      <c r="EN340" s="40">
        <f t="shared" si="465"/>
        <v>0</v>
      </c>
      <c r="EO340">
        <v>2</v>
      </c>
      <c r="EP340" t="s">
        <v>83</v>
      </c>
      <c r="EQ340">
        <v>1</v>
      </c>
      <c r="ER340" s="40">
        <f t="shared" si="435"/>
        <v>3</v>
      </c>
      <c r="ES340">
        <v>3</v>
      </c>
      <c r="ET340" t="s">
        <v>83</v>
      </c>
      <c r="EU340">
        <v>3</v>
      </c>
      <c r="EV340" s="40">
        <f t="shared" si="436"/>
        <v>3</v>
      </c>
      <c r="EW340">
        <v>1</v>
      </c>
      <c r="EX340" t="s">
        <v>83</v>
      </c>
      <c r="EY340">
        <v>2</v>
      </c>
      <c r="EZ340" s="40">
        <f t="shared" si="437"/>
        <v>6</v>
      </c>
      <c r="FA340" s="24">
        <f t="shared" si="438"/>
        <v>12</v>
      </c>
      <c r="FB340" s="14">
        <v>1</v>
      </c>
      <c r="FC340" t="s">
        <v>83</v>
      </c>
      <c r="FD340">
        <v>0</v>
      </c>
      <c r="FE340" s="40">
        <f t="shared" si="439"/>
        <v>6</v>
      </c>
      <c r="FF340">
        <v>2</v>
      </c>
      <c r="FG340" t="s">
        <v>83</v>
      </c>
      <c r="FH340">
        <v>0</v>
      </c>
      <c r="FI340" s="40">
        <f t="shared" si="440"/>
        <v>6</v>
      </c>
      <c r="FJ340">
        <v>0</v>
      </c>
      <c r="FK340" t="s">
        <v>83</v>
      </c>
      <c r="FL340">
        <v>1</v>
      </c>
      <c r="FM340" s="40">
        <f t="shared" si="441"/>
        <v>0</v>
      </c>
      <c r="FN340">
        <v>2</v>
      </c>
      <c r="FO340" t="s">
        <v>83</v>
      </c>
      <c r="FP340">
        <v>3</v>
      </c>
      <c r="FQ340" s="40">
        <f t="shared" si="402"/>
        <v>0</v>
      </c>
      <c r="FR340">
        <v>1</v>
      </c>
      <c r="FS340" t="s">
        <v>83</v>
      </c>
      <c r="FT340">
        <v>2</v>
      </c>
      <c r="FU340" s="40">
        <f t="shared" si="442"/>
        <v>4</v>
      </c>
      <c r="FV340">
        <v>1</v>
      </c>
      <c r="FW340" t="s">
        <v>83</v>
      </c>
      <c r="FX340">
        <v>3</v>
      </c>
      <c r="FY340" s="40">
        <f t="shared" si="403"/>
        <v>0</v>
      </c>
      <c r="FZ340" s="24">
        <f t="shared" si="404"/>
        <v>16</v>
      </c>
      <c r="GA340" s="14">
        <v>2</v>
      </c>
      <c r="GB340" t="s">
        <v>83</v>
      </c>
      <c r="GC340">
        <v>1</v>
      </c>
      <c r="GD340" s="40">
        <f t="shared" si="443"/>
        <v>0</v>
      </c>
      <c r="GE340">
        <v>2</v>
      </c>
      <c r="GF340" t="s">
        <v>83</v>
      </c>
      <c r="GG340">
        <v>1</v>
      </c>
      <c r="GH340" s="40">
        <f t="shared" si="467"/>
        <v>4</v>
      </c>
      <c r="GI340">
        <v>1</v>
      </c>
      <c r="GJ340" t="s">
        <v>83</v>
      </c>
      <c r="GK340">
        <v>0</v>
      </c>
      <c r="GL340" s="40">
        <f t="shared" si="444"/>
        <v>0</v>
      </c>
      <c r="GM340">
        <v>1</v>
      </c>
      <c r="GN340" t="s">
        <v>83</v>
      </c>
      <c r="GO340">
        <v>0</v>
      </c>
      <c r="GP340" s="40">
        <f t="shared" si="445"/>
        <v>3</v>
      </c>
      <c r="GQ340">
        <v>2</v>
      </c>
      <c r="GR340" t="s">
        <v>83</v>
      </c>
      <c r="GS340">
        <v>1</v>
      </c>
      <c r="GT340" s="40">
        <f t="shared" si="405"/>
        <v>0</v>
      </c>
      <c r="GU340">
        <v>2</v>
      </c>
      <c r="GV340" t="s">
        <v>83</v>
      </c>
      <c r="GW340">
        <v>4</v>
      </c>
      <c r="GX340" s="40">
        <f t="shared" si="446"/>
        <v>0</v>
      </c>
      <c r="GY340" s="24">
        <f t="shared" si="447"/>
        <v>7</v>
      </c>
      <c r="GZ340" s="28">
        <f t="shared" si="406"/>
        <v>86</v>
      </c>
      <c r="HA340" t="s">
        <v>84</v>
      </c>
      <c r="HB340">
        <f t="shared" si="407"/>
        <v>9</v>
      </c>
      <c r="HC340" t="s">
        <v>85</v>
      </c>
      <c r="HD340">
        <f t="shared" si="461"/>
        <v>9</v>
      </c>
      <c r="HE340" t="s">
        <v>133</v>
      </c>
      <c r="HF340">
        <f t="shared" si="408"/>
        <v>0</v>
      </c>
      <c r="HG340" t="s">
        <v>94</v>
      </c>
      <c r="HH340">
        <f t="shared" si="466"/>
        <v>9</v>
      </c>
      <c r="HI340" t="s">
        <v>130</v>
      </c>
      <c r="HJ340">
        <f t="shared" si="448"/>
        <v>5</v>
      </c>
      <c r="HK340" t="s">
        <v>131</v>
      </c>
      <c r="HL340">
        <f t="shared" si="449"/>
        <v>0</v>
      </c>
      <c r="HM340" t="s">
        <v>90</v>
      </c>
      <c r="HN340">
        <f t="shared" si="409"/>
        <v>9</v>
      </c>
      <c r="HO340" t="s">
        <v>96</v>
      </c>
      <c r="HP340">
        <f t="shared" si="450"/>
        <v>9</v>
      </c>
      <c r="HQ340" t="s">
        <v>136</v>
      </c>
      <c r="HR340" s="1">
        <f t="shared" si="451"/>
        <v>0</v>
      </c>
      <c r="HS340" t="s">
        <v>137</v>
      </c>
      <c r="HT340" s="1">
        <f t="shared" si="452"/>
        <v>6</v>
      </c>
      <c r="HU340" t="s">
        <v>86</v>
      </c>
      <c r="HV340" s="1">
        <f t="shared" si="453"/>
        <v>6</v>
      </c>
      <c r="HW340" t="s">
        <v>129</v>
      </c>
      <c r="HX340" s="1">
        <f t="shared" si="454"/>
        <v>0</v>
      </c>
      <c r="HY340" t="s">
        <v>88</v>
      </c>
      <c r="HZ340" s="1">
        <f t="shared" si="455"/>
        <v>0</v>
      </c>
      <c r="IA340" t="s">
        <v>142</v>
      </c>
      <c r="IB340" s="1">
        <f t="shared" si="456"/>
        <v>0</v>
      </c>
      <c r="IC340" t="s">
        <v>150</v>
      </c>
      <c r="ID340" s="1">
        <f t="shared" si="457"/>
        <v>0</v>
      </c>
      <c r="IE340" t="s">
        <v>135</v>
      </c>
      <c r="IF340" s="1">
        <f t="shared" si="458"/>
        <v>0</v>
      </c>
      <c r="IG340">
        <f t="shared" si="463"/>
        <v>62</v>
      </c>
      <c r="IH340" s="1">
        <f t="shared" si="459"/>
        <v>148</v>
      </c>
    </row>
    <row r="341" spans="1:242" ht="14.65" thickBot="1" x14ac:dyDescent="0.5">
      <c r="A341" s="1">
        <v>338</v>
      </c>
      <c r="B341" s="45">
        <f t="shared" si="394"/>
        <v>491</v>
      </c>
      <c r="C341" s="14" t="s">
        <v>842</v>
      </c>
      <c r="D341" t="s">
        <v>843</v>
      </c>
      <c r="E341" s="15" t="s">
        <v>817</v>
      </c>
      <c r="F341" s="28">
        <f t="shared" si="395"/>
        <v>144</v>
      </c>
      <c r="H341" s="14">
        <v>4</v>
      </c>
      <c r="I341" t="s">
        <v>83</v>
      </c>
      <c r="J341">
        <v>4</v>
      </c>
      <c r="K341" s="40">
        <f t="shared" si="410"/>
        <v>0</v>
      </c>
      <c r="L341">
        <v>1</v>
      </c>
      <c r="M341" t="s">
        <v>83</v>
      </c>
      <c r="N341">
        <v>3</v>
      </c>
      <c r="O341" s="40">
        <f t="shared" si="464"/>
        <v>4</v>
      </c>
      <c r="P341">
        <v>3</v>
      </c>
      <c r="Q341" t="s">
        <v>83</v>
      </c>
      <c r="R341">
        <v>2</v>
      </c>
      <c r="S341" s="40">
        <f t="shared" si="411"/>
        <v>0</v>
      </c>
      <c r="T341">
        <v>3</v>
      </c>
      <c r="U341" t="s">
        <v>83</v>
      </c>
      <c r="V341">
        <v>2</v>
      </c>
      <c r="W341" s="40">
        <f t="shared" si="396"/>
        <v>0</v>
      </c>
      <c r="X341">
        <v>1</v>
      </c>
      <c r="Y341" t="s">
        <v>83</v>
      </c>
      <c r="Z341">
        <v>2</v>
      </c>
      <c r="AA341" s="40">
        <f t="shared" si="397"/>
        <v>6</v>
      </c>
      <c r="AB341">
        <v>1</v>
      </c>
      <c r="AC341" t="s">
        <v>83</v>
      </c>
      <c r="AD341">
        <v>0</v>
      </c>
      <c r="AE341" s="40">
        <f t="shared" si="412"/>
        <v>3</v>
      </c>
      <c r="AF341" s="24">
        <f t="shared" si="413"/>
        <v>13</v>
      </c>
      <c r="AG341" s="14">
        <v>3</v>
      </c>
      <c r="AH341" t="s">
        <v>83</v>
      </c>
      <c r="AI341">
        <v>1</v>
      </c>
      <c r="AJ341" s="40">
        <f t="shared" si="462"/>
        <v>3</v>
      </c>
      <c r="AK341">
        <v>0</v>
      </c>
      <c r="AL341" t="s">
        <v>83</v>
      </c>
      <c r="AM341">
        <v>2</v>
      </c>
      <c r="AN341" s="40">
        <f t="shared" si="414"/>
        <v>0</v>
      </c>
      <c r="AO341">
        <v>3</v>
      </c>
      <c r="AP341" t="s">
        <v>83</v>
      </c>
      <c r="AQ341">
        <v>1</v>
      </c>
      <c r="AR341" s="40">
        <f t="shared" si="393"/>
        <v>0</v>
      </c>
      <c r="AS341">
        <v>2</v>
      </c>
      <c r="AT341" t="s">
        <v>83</v>
      </c>
      <c r="AU341">
        <v>1</v>
      </c>
      <c r="AV341" s="40">
        <f t="shared" si="415"/>
        <v>0</v>
      </c>
      <c r="AW341">
        <v>3</v>
      </c>
      <c r="AX341" t="s">
        <v>83</v>
      </c>
      <c r="AY341">
        <v>1</v>
      </c>
      <c r="AZ341" s="40">
        <f t="shared" si="416"/>
        <v>0</v>
      </c>
      <c r="BA341">
        <v>1</v>
      </c>
      <c r="BB341" t="s">
        <v>83</v>
      </c>
      <c r="BC341">
        <v>2</v>
      </c>
      <c r="BD341" s="40">
        <f t="shared" si="398"/>
        <v>4</v>
      </c>
      <c r="BE341" s="24">
        <f t="shared" si="417"/>
        <v>7</v>
      </c>
      <c r="BF341" s="14">
        <v>2</v>
      </c>
      <c r="BG341" t="s">
        <v>83</v>
      </c>
      <c r="BH341">
        <v>1</v>
      </c>
      <c r="BI341" s="40">
        <f t="shared" si="418"/>
        <v>0</v>
      </c>
      <c r="BJ341">
        <v>3</v>
      </c>
      <c r="BK341" t="s">
        <v>83</v>
      </c>
      <c r="BL341">
        <v>0</v>
      </c>
      <c r="BM341" s="40">
        <f t="shared" si="419"/>
        <v>0</v>
      </c>
      <c r="BN341">
        <v>0</v>
      </c>
      <c r="BO341" t="s">
        <v>83</v>
      </c>
      <c r="BP341">
        <v>1</v>
      </c>
      <c r="BQ341" s="40">
        <f t="shared" si="399"/>
        <v>0</v>
      </c>
      <c r="BR341">
        <v>2</v>
      </c>
      <c r="BS341" t="s">
        <v>83</v>
      </c>
      <c r="BT341">
        <v>3</v>
      </c>
      <c r="BU341" s="40">
        <f t="shared" si="420"/>
        <v>0</v>
      </c>
      <c r="BV341">
        <v>0</v>
      </c>
      <c r="BW341" t="s">
        <v>83</v>
      </c>
      <c r="BX341">
        <v>4</v>
      </c>
      <c r="BY341" s="40">
        <f t="shared" si="421"/>
        <v>3</v>
      </c>
      <c r="BZ341">
        <v>1</v>
      </c>
      <c r="CA341" t="s">
        <v>83</v>
      </c>
      <c r="CB341">
        <v>2</v>
      </c>
      <c r="CC341" s="40">
        <f t="shared" si="422"/>
        <v>6</v>
      </c>
      <c r="CD341" s="24">
        <f t="shared" si="423"/>
        <v>9</v>
      </c>
      <c r="CE341" s="14">
        <v>2</v>
      </c>
      <c r="CF341" t="s">
        <v>83</v>
      </c>
      <c r="CG341">
        <v>0</v>
      </c>
      <c r="CH341" s="40">
        <f t="shared" si="424"/>
        <v>0</v>
      </c>
      <c r="CI341">
        <v>3</v>
      </c>
      <c r="CJ341" t="s">
        <v>83</v>
      </c>
      <c r="CK341">
        <v>1</v>
      </c>
      <c r="CL341" s="40">
        <f t="shared" si="425"/>
        <v>3</v>
      </c>
      <c r="CM341">
        <v>0</v>
      </c>
      <c r="CN341" t="s">
        <v>83</v>
      </c>
      <c r="CO341">
        <v>1</v>
      </c>
      <c r="CP341" s="40">
        <f t="shared" si="426"/>
        <v>6</v>
      </c>
      <c r="CQ341">
        <v>4</v>
      </c>
      <c r="CR341" t="s">
        <v>83</v>
      </c>
      <c r="CS341">
        <v>2</v>
      </c>
      <c r="CT341" s="40">
        <f t="shared" si="427"/>
        <v>3</v>
      </c>
      <c r="CU341">
        <v>1</v>
      </c>
      <c r="CV341" t="s">
        <v>83</v>
      </c>
      <c r="CW341">
        <v>2</v>
      </c>
      <c r="CX341" s="40">
        <f t="shared" si="428"/>
        <v>0</v>
      </c>
      <c r="CY341">
        <v>3</v>
      </c>
      <c r="CZ341" t="s">
        <v>83</v>
      </c>
      <c r="DA341">
        <v>5</v>
      </c>
      <c r="DB341" s="40">
        <f t="shared" si="429"/>
        <v>0</v>
      </c>
      <c r="DC341" s="24">
        <f t="shared" si="430"/>
        <v>12</v>
      </c>
      <c r="DD341" s="14">
        <v>3</v>
      </c>
      <c r="DE341" t="s">
        <v>83</v>
      </c>
      <c r="DF341">
        <v>1</v>
      </c>
      <c r="DG341" s="40">
        <f t="shared" si="460"/>
        <v>0</v>
      </c>
      <c r="DH341">
        <v>4</v>
      </c>
      <c r="DI341" t="s">
        <v>83</v>
      </c>
      <c r="DJ341">
        <v>2</v>
      </c>
      <c r="DK341" s="40">
        <f t="shared" si="400"/>
        <v>3</v>
      </c>
      <c r="DL341">
        <v>2</v>
      </c>
      <c r="DM341" t="s">
        <v>83</v>
      </c>
      <c r="DN341">
        <v>1</v>
      </c>
      <c r="DO341" s="40">
        <f t="shared" si="431"/>
        <v>0</v>
      </c>
      <c r="DP341">
        <v>3</v>
      </c>
      <c r="DQ341" t="s">
        <v>83</v>
      </c>
      <c r="DR341">
        <v>4</v>
      </c>
      <c r="DS341" s="40">
        <f t="shared" si="391"/>
        <v>0</v>
      </c>
      <c r="DT341">
        <v>2</v>
      </c>
      <c r="DU341" t="s">
        <v>83</v>
      </c>
      <c r="DV341">
        <v>2</v>
      </c>
      <c r="DW341" s="40">
        <f t="shared" si="392"/>
        <v>1</v>
      </c>
      <c r="DX341">
        <v>3</v>
      </c>
      <c r="DY341" t="s">
        <v>83</v>
      </c>
      <c r="DZ341">
        <v>4</v>
      </c>
      <c r="EA341" s="39">
        <f t="shared" si="432"/>
        <v>3</v>
      </c>
      <c r="EB341" s="24">
        <f t="shared" si="401"/>
        <v>7</v>
      </c>
      <c r="EC341" s="14">
        <v>1</v>
      </c>
      <c r="ED341" t="s">
        <v>83</v>
      </c>
      <c r="EE341">
        <v>3</v>
      </c>
      <c r="EF341" s="40">
        <f t="shared" si="433"/>
        <v>0</v>
      </c>
      <c r="EG341">
        <v>4</v>
      </c>
      <c r="EH341" t="s">
        <v>83</v>
      </c>
      <c r="EI341">
        <v>1</v>
      </c>
      <c r="EJ341" s="40">
        <f t="shared" si="434"/>
        <v>3</v>
      </c>
      <c r="EK341">
        <v>4</v>
      </c>
      <c r="EL341" t="s">
        <v>83</v>
      </c>
      <c r="EM341">
        <v>1</v>
      </c>
      <c r="EN341" s="40">
        <f t="shared" si="465"/>
        <v>0</v>
      </c>
      <c r="EO341">
        <v>4</v>
      </c>
      <c r="EP341" t="s">
        <v>83</v>
      </c>
      <c r="EQ341">
        <v>1</v>
      </c>
      <c r="ER341" s="40">
        <f t="shared" si="435"/>
        <v>6</v>
      </c>
      <c r="ES341">
        <v>4</v>
      </c>
      <c r="ET341" t="s">
        <v>83</v>
      </c>
      <c r="EU341">
        <v>6</v>
      </c>
      <c r="EV341" s="40">
        <f t="shared" si="436"/>
        <v>0</v>
      </c>
      <c r="EW341">
        <v>4</v>
      </c>
      <c r="EX341" t="s">
        <v>83</v>
      </c>
      <c r="EY341">
        <v>1</v>
      </c>
      <c r="EZ341" s="40">
        <f t="shared" si="437"/>
        <v>3</v>
      </c>
      <c r="FA341" s="24">
        <f t="shared" si="438"/>
        <v>12</v>
      </c>
      <c r="FB341" s="14">
        <v>2</v>
      </c>
      <c r="FC341" t="s">
        <v>83</v>
      </c>
      <c r="FD341">
        <v>1</v>
      </c>
      <c r="FE341" s="40">
        <f t="shared" si="439"/>
        <v>4</v>
      </c>
      <c r="FF341">
        <v>3</v>
      </c>
      <c r="FG341" t="s">
        <v>83</v>
      </c>
      <c r="FH341">
        <v>1</v>
      </c>
      <c r="FI341" s="40">
        <f t="shared" si="440"/>
        <v>4</v>
      </c>
      <c r="FJ341">
        <v>2</v>
      </c>
      <c r="FK341" t="s">
        <v>83</v>
      </c>
      <c r="FL341">
        <v>1</v>
      </c>
      <c r="FM341" s="40">
        <f t="shared" si="441"/>
        <v>0</v>
      </c>
      <c r="FN341">
        <v>4</v>
      </c>
      <c r="FO341" t="s">
        <v>83</v>
      </c>
      <c r="FP341">
        <v>1</v>
      </c>
      <c r="FQ341" s="40">
        <f t="shared" si="402"/>
        <v>3</v>
      </c>
      <c r="FR341">
        <v>5</v>
      </c>
      <c r="FS341" t="s">
        <v>83</v>
      </c>
      <c r="FT341">
        <v>1</v>
      </c>
      <c r="FU341" s="40">
        <f t="shared" si="442"/>
        <v>0</v>
      </c>
      <c r="FV341">
        <v>3</v>
      </c>
      <c r="FW341" t="s">
        <v>83</v>
      </c>
      <c r="FX341">
        <v>5</v>
      </c>
      <c r="FY341" s="40">
        <f t="shared" si="403"/>
        <v>0</v>
      </c>
      <c r="FZ341" s="24">
        <f t="shared" si="404"/>
        <v>11</v>
      </c>
      <c r="GA341" s="14">
        <v>1</v>
      </c>
      <c r="GB341" t="s">
        <v>83</v>
      </c>
      <c r="GC341">
        <v>3</v>
      </c>
      <c r="GD341" s="40">
        <f t="shared" si="443"/>
        <v>0</v>
      </c>
      <c r="GE341">
        <v>2</v>
      </c>
      <c r="GF341" t="s">
        <v>83</v>
      </c>
      <c r="GG341">
        <v>1</v>
      </c>
      <c r="GH341" s="40">
        <f t="shared" si="467"/>
        <v>4</v>
      </c>
      <c r="GI341">
        <v>3</v>
      </c>
      <c r="GJ341" t="s">
        <v>83</v>
      </c>
      <c r="GK341">
        <v>1</v>
      </c>
      <c r="GL341" s="40">
        <f t="shared" si="444"/>
        <v>0</v>
      </c>
      <c r="GM341">
        <v>4</v>
      </c>
      <c r="GN341" t="s">
        <v>83</v>
      </c>
      <c r="GO341">
        <v>1</v>
      </c>
      <c r="GP341" s="40">
        <f t="shared" si="445"/>
        <v>3</v>
      </c>
      <c r="GQ341">
        <v>2</v>
      </c>
      <c r="GR341" t="s">
        <v>83</v>
      </c>
      <c r="GS341">
        <v>2</v>
      </c>
      <c r="GT341" s="40">
        <f t="shared" si="405"/>
        <v>0</v>
      </c>
      <c r="GU341">
        <v>3</v>
      </c>
      <c r="GV341" t="s">
        <v>83</v>
      </c>
      <c r="GW341">
        <v>5</v>
      </c>
      <c r="GX341" s="40">
        <f t="shared" si="446"/>
        <v>0</v>
      </c>
      <c r="GY341" s="24">
        <f t="shared" si="447"/>
        <v>7</v>
      </c>
      <c r="GZ341" s="28">
        <f t="shared" si="406"/>
        <v>78</v>
      </c>
      <c r="HA341" t="s">
        <v>84</v>
      </c>
      <c r="HB341">
        <f t="shared" si="407"/>
        <v>9</v>
      </c>
      <c r="HC341" t="s">
        <v>92</v>
      </c>
      <c r="HD341">
        <f t="shared" si="461"/>
        <v>0</v>
      </c>
      <c r="HE341" t="s">
        <v>93</v>
      </c>
      <c r="HF341">
        <f t="shared" si="408"/>
        <v>9</v>
      </c>
      <c r="HG341" t="s">
        <v>94</v>
      </c>
      <c r="HH341">
        <f t="shared" si="466"/>
        <v>9</v>
      </c>
      <c r="HI341" t="s">
        <v>130</v>
      </c>
      <c r="HJ341">
        <f t="shared" si="448"/>
        <v>5</v>
      </c>
      <c r="HK341" t="s">
        <v>95</v>
      </c>
      <c r="HL341">
        <f t="shared" si="449"/>
        <v>5</v>
      </c>
      <c r="HM341" t="s">
        <v>90</v>
      </c>
      <c r="HN341">
        <f t="shared" si="409"/>
        <v>9</v>
      </c>
      <c r="HO341" t="s">
        <v>96</v>
      </c>
      <c r="HP341">
        <f t="shared" si="450"/>
        <v>9</v>
      </c>
      <c r="HQ341" t="s">
        <v>140</v>
      </c>
      <c r="HR341" s="1">
        <f t="shared" si="451"/>
        <v>0</v>
      </c>
      <c r="HS341" t="s">
        <v>85</v>
      </c>
      <c r="HT341" s="1">
        <f t="shared" si="452"/>
        <v>5</v>
      </c>
      <c r="HU341" t="s">
        <v>133</v>
      </c>
      <c r="HV341" s="1">
        <f t="shared" si="453"/>
        <v>0</v>
      </c>
      <c r="HW341" t="s">
        <v>129</v>
      </c>
      <c r="HX341" s="1">
        <f t="shared" si="454"/>
        <v>0</v>
      </c>
      <c r="HY341" t="s">
        <v>88</v>
      </c>
      <c r="HZ341" s="1">
        <f t="shared" si="455"/>
        <v>0</v>
      </c>
      <c r="IA341" t="s">
        <v>131</v>
      </c>
      <c r="IB341" s="1">
        <f t="shared" si="456"/>
        <v>0</v>
      </c>
      <c r="IC341" t="s">
        <v>166</v>
      </c>
      <c r="ID341" s="1">
        <f t="shared" si="457"/>
        <v>0</v>
      </c>
      <c r="IE341" t="s">
        <v>91</v>
      </c>
      <c r="IF341" s="1">
        <f t="shared" si="458"/>
        <v>6</v>
      </c>
      <c r="IG341">
        <f t="shared" si="463"/>
        <v>66</v>
      </c>
      <c r="IH341" s="1">
        <f t="shared" si="459"/>
        <v>144</v>
      </c>
    </row>
    <row r="342" spans="1:242" ht="14.65" thickBot="1" x14ac:dyDescent="0.5">
      <c r="A342" s="1">
        <v>339</v>
      </c>
      <c r="B342" s="45">
        <f t="shared" si="394"/>
        <v>632</v>
      </c>
      <c r="C342" s="14" t="s">
        <v>844</v>
      </c>
      <c r="D342" t="s">
        <v>845</v>
      </c>
      <c r="E342" s="15" t="s">
        <v>817</v>
      </c>
      <c r="F342" s="28">
        <f t="shared" si="395"/>
        <v>130</v>
      </c>
      <c r="H342" s="14">
        <v>3</v>
      </c>
      <c r="I342" t="s">
        <v>83</v>
      </c>
      <c r="J342">
        <v>1</v>
      </c>
      <c r="K342" s="40">
        <f t="shared" si="410"/>
        <v>0</v>
      </c>
      <c r="L342">
        <v>1</v>
      </c>
      <c r="M342" t="s">
        <v>83</v>
      </c>
      <c r="N342">
        <v>4</v>
      </c>
      <c r="O342" s="40">
        <f t="shared" si="464"/>
        <v>3</v>
      </c>
      <c r="P342">
        <v>3</v>
      </c>
      <c r="Q342" t="s">
        <v>83</v>
      </c>
      <c r="R342">
        <v>1</v>
      </c>
      <c r="S342" s="40">
        <f t="shared" si="411"/>
        <v>0</v>
      </c>
      <c r="T342">
        <v>2</v>
      </c>
      <c r="U342" t="s">
        <v>83</v>
      </c>
      <c r="V342">
        <v>0</v>
      </c>
      <c r="W342" s="40">
        <f t="shared" si="396"/>
        <v>0</v>
      </c>
      <c r="X342">
        <v>0</v>
      </c>
      <c r="Y342" t="s">
        <v>83</v>
      </c>
      <c r="Z342">
        <v>2</v>
      </c>
      <c r="AA342" s="40">
        <f t="shared" si="397"/>
        <v>3</v>
      </c>
      <c r="AB342">
        <v>2</v>
      </c>
      <c r="AC342" t="s">
        <v>83</v>
      </c>
      <c r="AD342">
        <v>2</v>
      </c>
      <c r="AE342" s="40">
        <f t="shared" si="412"/>
        <v>0</v>
      </c>
      <c r="AF342" s="24">
        <f t="shared" si="413"/>
        <v>6</v>
      </c>
      <c r="AG342" s="14">
        <v>3</v>
      </c>
      <c r="AH342" t="s">
        <v>83</v>
      </c>
      <c r="AI342">
        <v>2</v>
      </c>
      <c r="AJ342" s="40">
        <f t="shared" si="462"/>
        <v>3</v>
      </c>
      <c r="AK342">
        <v>1</v>
      </c>
      <c r="AL342" t="s">
        <v>83</v>
      </c>
      <c r="AM342">
        <v>5</v>
      </c>
      <c r="AN342" s="40">
        <f t="shared" si="414"/>
        <v>0</v>
      </c>
      <c r="AO342">
        <v>1</v>
      </c>
      <c r="AP342" t="s">
        <v>83</v>
      </c>
      <c r="AQ342">
        <v>1</v>
      </c>
      <c r="AR342" s="40">
        <f t="shared" si="393"/>
        <v>0</v>
      </c>
      <c r="AS342">
        <v>3</v>
      </c>
      <c r="AT342" t="s">
        <v>83</v>
      </c>
      <c r="AU342">
        <v>1</v>
      </c>
      <c r="AV342" s="40">
        <f t="shared" si="415"/>
        <v>0</v>
      </c>
      <c r="AW342">
        <v>1</v>
      </c>
      <c r="AX342" t="s">
        <v>83</v>
      </c>
      <c r="AY342">
        <v>1</v>
      </c>
      <c r="AZ342" s="40">
        <f t="shared" si="416"/>
        <v>0</v>
      </c>
      <c r="BA342">
        <v>2</v>
      </c>
      <c r="BB342" t="s">
        <v>83</v>
      </c>
      <c r="BC342">
        <v>3</v>
      </c>
      <c r="BD342" s="40">
        <f t="shared" si="398"/>
        <v>4</v>
      </c>
      <c r="BE342" s="24">
        <f t="shared" si="417"/>
        <v>7</v>
      </c>
      <c r="BF342" s="14">
        <v>2</v>
      </c>
      <c r="BG342" t="s">
        <v>83</v>
      </c>
      <c r="BH342">
        <v>1</v>
      </c>
      <c r="BI342" s="40">
        <f t="shared" si="418"/>
        <v>0</v>
      </c>
      <c r="BJ342">
        <v>1</v>
      </c>
      <c r="BK342" t="s">
        <v>83</v>
      </c>
      <c r="BL342">
        <v>2</v>
      </c>
      <c r="BM342" s="40">
        <f t="shared" si="419"/>
        <v>0</v>
      </c>
      <c r="BN342">
        <v>1</v>
      </c>
      <c r="BO342" t="s">
        <v>83</v>
      </c>
      <c r="BP342">
        <v>1</v>
      </c>
      <c r="BQ342" s="40">
        <f t="shared" si="399"/>
        <v>0</v>
      </c>
      <c r="BR342">
        <v>2</v>
      </c>
      <c r="BS342" t="s">
        <v>83</v>
      </c>
      <c r="BT342">
        <v>1</v>
      </c>
      <c r="BU342" s="40">
        <f t="shared" si="420"/>
        <v>3</v>
      </c>
      <c r="BV342">
        <v>1</v>
      </c>
      <c r="BW342" t="s">
        <v>83</v>
      </c>
      <c r="BX342">
        <v>2</v>
      </c>
      <c r="BY342" s="40">
        <f t="shared" si="421"/>
        <v>3</v>
      </c>
      <c r="BZ342">
        <v>1</v>
      </c>
      <c r="CA342" t="s">
        <v>83</v>
      </c>
      <c r="CB342">
        <v>1</v>
      </c>
      <c r="CC342" s="40">
        <f t="shared" si="422"/>
        <v>0</v>
      </c>
      <c r="CD342" s="24">
        <f t="shared" si="423"/>
        <v>6</v>
      </c>
      <c r="CE342" s="14">
        <v>3</v>
      </c>
      <c r="CF342" t="s">
        <v>83</v>
      </c>
      <c r="CG342">
        <v>2</v>
      </c>
      <c r="CH342" s="40">
        <f t="shared" si="424"/>
        <v>0</v>
      </c>
      <c r="CI342">
        <v>3</v>
      </c>
      <c r="CJ342" t="s">
        <v>83</v>
      </c>
      <c r="CK342">
        <v>1</v>
      </c>
      <c r="CL342" s="40">
        <f t="shared" si="425"/>
        <v>3</v>
      </c>
      <c r="CM342">
        <v>0</v>
      </c>
      <c r="CN342" t="s">
        <v>83</v>
      </c>
      <c r="CO342">
        <v>2</v>
      </c>
      <c r="CP342" s="40">
        <f t="shared" si="426"/>
        <v>3</v>
      </c>
      <c r="CQ342">
        <v>1</v>
      </c>
      <c r="CR342" t="s">
        <v>83</v>
      </c>
      <c r="CS342">
        <v>2</v>
      </c>
      <c r="CT342" s="40">
        <f t="shared" si="427"/>
        <v>0</v>
      </c>
      <c r="CU342">
        <v>0</v>
      </c>
      <c r="CV342" t="s">
        <v>83</v>
      </c>
      <c r="CW342">
        <v>1</v>
      </c>
      <c r="CX342" s="40">
        <f t="shared" si="428"/>
        <v>0</v>
      </c>
      <c r="CY342">
        <v>1</v>
      </c>
      <c r="CZ342" t="s">
        <v>83</v>
      </c>
      <c r="DA342">
        <v>2</v>
      </c>
      <c r="DB342" s="40">
        <f t="shared" si="429"/>
        <v>0</v>
      </c>
      <c r="DC342" s="24">
        <f t="shared" si="430"/>
        <v>6</v>
      </c>
      <c r="DD342" s="14">
        <v>2</v>
      </c>
      <c r="DE342" t="s">
        <v>83</v>
      </c>
      <c r="DF342">
        <v>0</v>
      </c>
      <c r="DG342" s="40">
        <f t="shared" si="460"/>
        <v>0</v>
      </c>
      <c r="DH342">
        <v>2</v>
      </c>
      <c r="DI342" t="s">
        <v>83</v>
      </c>
      <c r="DJ342">
        <v>1</v>
      </c>
      <c r="DK342" s="40">
        <f t="shared" si="400"/>
        <v>3</v>
      </c>
      <c r="DL342">
        <v>2</v>
      </c>
      <c r="DM342" t="s">
        <v>83</v>
      </c>
      <c r="DN342">
        <v>3</v>
      </c>
      <c r="DO342" s="40">
        <f t="shared" si="431"/>
        <v>4</v>
      </c>
      <c r="DP342">
        <v>2</v>
      </c>
      <c r="DQ342" t="s">
        <v>83</v>
      </c>
      <c r="DR342">
        <v>2</v>
      </c>
      <c r="DS342" s="40">
        <f t="shared" si="391"/>
        <v>4</v>
      </c>
      <c r="DT342">
        <v>0</v>
      </c>
      <c r="DU342" t="s">
        <v>83</v>
      </c>
      <c r="DV342">
        <v>2</v>
      </c>
      <c r="DW342" s="40">
        <f t="shared" si="392"/>
        <v>1</v>
      </c>
      <c r="DX342">
        <v>0</v>
      </c>
      <c r="DY342" t="s">
        <v>83</v>
      </c>
      <c r="DZ342">
        <v>1</v>
      </c>
      <c r="EA342" s="39">
        <f t="shared" si="432"/>
        <v>3</v>
      </c>
      <c r="EB342" s="24">
        <f t="shared" si="401"/>
        <v>15</v>
      </c>
      <c r="EC342" s="14">
        <v>1</v>
      </c>
      <c r="ED342" t="s">
        <v>83</v>
      </c>
      <c r="EE342">
        <v>1</v>
      </c>
      <c r="EF342" s="40">
        <f t="shared" si="433"/>
        <v>4</v>
      </c>
      <c r="EG342">
        <v>2</v>
      </c>
      <c r="EH342" t="s">
        <v>83</v>
      </c>
      <c r="EI342">
        <v>1</v>
      </c>
      <c r="EJ342" s="40">
        <f t="shared" si="434"/>
        <v>4</v>
      </c>
      <c r="EK342">
        <v>2</v>
      </c>
      <c r="EL342" t="s">
        <v>83</v>
      </c>
      <c r="EM342">
        <v>1</v>
      </c>
      <c r="EN342" s="40">
        <f t="shared" si="465"/>
        <v>0</v>
      </c>
      <c r="EO342">
        <v>1</v>
      </c>
      <c r="EP342" t="s">
        <v>83</v>
      </c>
      <c r="EQ342">
        <v>3</v>
      </c>
      <c r="ER342" s="40">
        <f t="shared" si="435"/>
        <v>0</v>
      </c>
      <c r="ES342">
        <v>1</v>
      </c>
      <c r="ET342" t="s">
        <v>83</v>
      </c>
      <c r="EU342">
        <v>2</v>
      </c>
      <c r="EV342" s="40">
        <f t="shared" si="436"/>
        <v>0</v>
      </c>
      <c r="EW342">
        <v>1</v>
      </c>
      <c r="EX342" t="s">
        <v>83</v>
      </c>
      <c r="EY342">
        <v>0</v>
      </c>
      <c r="EZ342" s="40">
        <f t="shared" si="437"/>
        <v>0</v>
      </c>
      <c r="FA342" s="24">
        <f t="shared" si="438"/>
        <v>8</v>
      </c>
      <c r="FB342" s="14">
        <v>2</v>
      </c>
      <c r="FC342" t="s">
        <v>83</v>
      </c>
      <c r="FD342">
        <v>0</v>
      </c>
      <c r="FE342" s="40">
        <f t="shared" si="439"/>
        <v>3</v>
      </c>
      <c r="FF342">
        <v>2</v>
      </c>
      <c r="FG342" t="s">
        <v>83</v>
      </c>
      <c r="FH342">
        <v>1</v>
      </c>
      <c r="FI342" s="40">
        <f t="shared" si="440"/>
        <v>3</v>
      </c>
      <c r="FJ342">
        <v>1</v>
      </c>
      <c r="FK342" t="s">
        <v>83</v>
      </c>
      <c r="FL342">
        <v>1</v>
      </c>
      <c r="FM342" s="40">
        <f t="shared" si="441"/>
        <v>3</v>
      </c>
      <c r="FN342">
        <v>4</v>
      </c>
      <c r="FO342" t="s">
        <v>83</v>
      </c>
      <c r="FP342">
        <v>3</v>
      </c>
      <c r="FQ342" s="40">
        <f t="shared" si="402"/>
        <v>4</v>
      </c>
      <c r="FR342">
        <v>1</v>
      </c>
      <c r="FS342" t="s">
        <v>83</v>
      </c>
      <c r="FT342">
        <v>3</v>
      </c>
      <c r="FU342" s="40">
        <f t="shared" si="442"/>
        <v>3</v>
      </c>
      <c r="FV342">
        <v>1</v>
      </c>
      <c r="FW342" t="s">
        <v>83</v>
      </c>
      <c r="FX342">
        <v>4</v>
      </c>
      <c r="FY342" s="40">
        <f t="shared" si="403"/>
        <v>0</v>
      </c>
      <c r="FZ342" s="24">
        <f t="shared" si="404"/>
        <v>16</v>
      </c>
      <c r="GA342" s="14">
        <v>3</v>
      </c>
      <c r="GB342" t="s">
        <v>83</v>
      </c>
      <c r="GC342">
        <v>1</v>
      </c>
      <c r="GD342" s="40">
        <f t="shared" si="443"/>
        <v>0</v>
      </c>
      <c r="GE342">
        <v>2</v>
      </c>
      <c r="GF342" t="s">
        <v>83</v>
      </c>
      <c r="GG342">
        <v>1</v>
      </c>
      <c r="GH342" s="40">
        <f t="shared" si="467"/>
        <v>4</v>
      </c>
      <c r="GI342">
        <v>1</v>
      </c>
      <c r="GJ342" t="s">
        <v>83</v>
      </c>
      <c r="GK342">
        <v>1</v>
      </c>
      <c r="GL342" s="40">
        <f t="shared" si="444"/>
        <v>0</v>
      </c>
      <c r="GM342">
        <v>3</v>
      </c>
      <c r="GN342" t="s">
        <v>83</v>
      </c>
      <c r="GO342">
        <v>0</v>
      </c>
      <c r="GP342" s="40">
        <f t="shared" si="445"/>
        <v>3</v>
      </c>
      <c r="GQ342">
        <v>1</v>
      </c>
      <c r="GR342" t="s">
        <v>83</v>
      </c>
      <c r="GS342">
        <v>3</v>
      </c>
      <c r="GT342" s="40">
        <f t="shared" si="405"/>
        <v>4</v>
      </c>
      <c r="GU342">
        <v>1</v>
      </c>
      <c r="GV342" t="s">
        <v>83</v>
      </c>
      <c r="GW342">
        <v>2</v>
      </c>
      <c r="GX342" s="40">
        <f t="shared" si="446"/>
        <v>0</v>
      </c>
      <c r="GY342" s="24">
        <f t="shared" si="447"/>
        <v>11</v>
      </c>
      <c r="GZ342" s="28">
        <f t="shared" si="406"/>
        <v>75</v>
      </c>
      <c r="HA342" t="s">
        <v>140</v>
      </c>
      <c r="HB342">
        <f t="shared" si="407"/>
        <v>0</v>
      </c>
      <c r="HC342" t="s">
        <v>92</v>
      </c>
      <c r="HD342">
        <f t="shared" si="461"/>
        <v>0</v>
      </c>
      <c r="HE342" t="s">
        <v>93</v>
      </c>
      <c r="HF342">
        <f t="shared" si="408"/>
        <v>9</v>
      </c>
      <c r="HG342" t="s">
        <v>94</v>
      </c>
      <c r="HH342">
        <f t="shared" si="466"/>
        <v>9</v>
      </c>
      <c r="HI342" t="s">
        <v>88</v>
      </c>
      <c r="HJ342">
        <f t="shared" si="448"/>
        <v>0</v>
      </c>
      <c r="HK342" t="s">
        <v>131</v>
      </c>
      <c r="HL342">
        <f t="shared" si="449"/>
        <v>0</v>
      </c>
      <c r="HM342" t="s">
        <v>166</v>
      </c>
      <c r="HN342">
        <f t="shared" si="409"/>
        <v>0</v>
      </c>
      <c r="HO342" t="s">
        <v>96</v>
      </c>
      <c r="HP342">
        <f t="shared" si="450"/>
        <v>9</v>
      </c>
      <c r="HQ342" t="s">
        <v>84</v>
      </c>
      <c r="HR342" s="1">
        <f t="shared" si="451"/>
        <v>5</v>
      </c>
      <c r="HS342" t="s">
        <v>85</v>
      </c>
      <c r="HT342" s="1">
        <f t="shared" si="452"/>
        <v>5</v>
      </c>
      <c r="HU342" t="s">
        <v>86</v>
      </c>
      <c r="HV342" s="1">
        <f t="shared" si="453"/>
        <v>6</v>
      </c>
      <c r="HW342" t="s">
        <v>129</v>
      </c>
      <c r="HX342" s="1">
        <f t="shared" si="454"/>
        <v>0</v>
      </c>
      <c r="HY342" t="s">
        <v>130</v>
      </c>
      <c r="HZ342" s="1">
        <f t="shared" si="455"/>
        <v>6</v>
      </c>
      <c r="IA342" t="s">
        <v>142</v>
      </c>
      <c r="IB342" s="1">
        <f t="shared" si="456"/>
        <v>0</v>
      </c>
      <c r="IC342" t="s">
        <v>134</v>
      </c>
      <c r="ID342" s="1">
        <f t="shared" si="457"/>
        <v>6</v>
      </c>
      <c r="IE342" t="s">
        <v>135</v>
      </c>
      <c r="IF342" s="1">
        <f t="shared" si="458"/>
        <v>0</v>
      </c>
      <c r="IG342">
        <f t="shared" si="463"/>
        <v>55</v>
      </c>
      <c r="IH342" s="1">
        <f t="shared" si="459"/>
        <v>130</v>
      </c>
    </row>
    <row r="343" spans="1:242" ht="14.65" thickBot="1" x14ac:dyDescent="0.5">
      <c r="A343" s="1">
        <v>340</v>
      </c>
      <c r="B343" s="45">
        <f t="shared" si="394"/>
        <v>128</v>
      </c>
      <c r="C343" s="14" t="s">
        <v>846</v>
      </c>
      <c r="D343" t="s">
        <v>847</v>
      </c>
      <c r="E343" s="15" t="s">
        <v>817</v>
      </c>
      <c r="F343" s="28">
        <f t="shared" si="395"/>
        <v>172</v>
      </c>
      <c r="H343" s="14">
        <v>1</v>
      </c>
      <c r="I343" t="s">
        <v>83</v>
      </c>
      <c r="J343">
        <v>2</v>
      </c>
      <c r="K343" s="40">
        <f t="shared" si="410"/>
        <v>3</v>
      </c>
      <c r="L343">
        <v>1</v>
      </c>
      <c r="M343" t="s">
        <v>83</v>
      </c>
      <c r="N343">
        <v>0</v>
      </c>
      <c r="O343" s="40">
        <f t="shared" si="464"/>
        <v>0</v>
      </c>
      <c r="P343">
        <v>2</v>
      </c>
      <c r="Q343" t="s">
        <v>83</v>
      </c>
      <c r="R343">
        <v>0</v>
      </c>
      <c r="S343" s="40">
        <f t="shared" si="411"/>
        <v>0</v>
      </c>
      <c r="T343">
        <v>3</v>
      </c>
      <c r="U343" t="s">
        <v>83</v>
      </c>
      <c r="V343">
        <v>2</v>
      </c>
      <c r="W343" s="40">
        <f t="shared" si="396"/>
        <v>0</v>
      </c>
      <c r="X343">
        <v>1</v>
      </c>
      <c r="Y343" t="s">
        <v>83</v>
      </c>
      <c r="Z343">
        <v>3</v>
      </c>
      <c r="AA343" s="40">
        <f t="shared" si="397"/>
        <v>3</v>
      </c>
      <c r="AB343">
        <v>2</v>
      </c>
      <c r="AC343" t="s">
        <v>83</v>
      </c>
      <c r="AD343">
        <v>1</v>
      </c>
      <c r="AE343" s="40">
        <f t="shared" si="412"/>
        <v>3</v>
      </c>
      <c r="AF343" s="24">
        <f t="shared" si="413"/>
        <v>9</v>
      </c>
      <c r="AG343" s="14">
        <v>1</v>
      </c>
      <c r="AH343" t="s">
        <v>83</v>
      </c>
      <c r="AI343">
        <v>3</v>
      </c>
      <c r="AJ343" s="40">
        <f t="shared" si="462"/>
        <v>0</v>
      </c>
      <c r="AK343">
        <v>2</v>
      </c>
      <c r="AL343" t="s">
        <v>83</v>
      </c>
      <c r="AM343">
        <v>3</v>
      </c>
      <c r="AN343" s="40">
        <f t="shared" si="414"/>
        <v>0</v>
      </c>
      <c r="AO343">
        <v>2</v>
      </c>
      <c r="AP343" t="s">
        <v>83</v>
      </c>
      <c r="AQ343">
        <v>1</v>
      </c>
      <c r="AR343" s="40">
        <f t="shared" si="393"/>
        <v>0</v>
      </c>
      <c r="AS343">
        <v>3</v>
      </c>
      <c r="AT343" t="s">
        <v>83</v>
      </c>
      <c r="AU343">
        <v>2</v>
      </c>
      <c r="AV343" s="40">
        <f t="shared" si="415"/>
        <v>0</v>
      </c>
      <c r="AW343">
        <v>1</v>
      </c>
      <c r="AX343" t="s">
        <v>83</v>
      </c>
      <c r="AY343">
        <v>2</v>
      </c>
      <c r="AZ343" s="40">
        <f t="shared" si="416"/>
        <v>3</v>
      </c>
      <c r="BA343">
        <v>2</v>
      </c>
      <c r="BB343" t="s">
        <v>83</v>
      </c>
      <c r="BC343">
        <v>1</v>
      </c>
      <c r="BD343" s="40">
        <f t="shared" si="398"/>
        <v>0</v>
      </c>
      <c r="BE343" s="24">
        <f t="shared" si="417"/>
        <v>3</v>
      </c>
      <c r="BF343" s="14">
        <v>1</v>
      </c>
      <c r="BG343" t="s">
        <v>83</v>
      </c>
      <c r="BH343">
        <v>4</v>
      </c>
      <c r="BI343" s="40">
        <f t="shared" si="418"/>
        <v>3</v>
      </c>
      <c r="BJ343">
        <v>3</v>
      </c>
      <c r="BK343" t="s">
        <v>83</v>
      </c>
      <c r="BL343">
        <v>4</v>
      </c>
      <c r="BM343" s="40">
        <f t="shared" si="419"/>
        <v>0</v>
      </c>
      <c r="BN343">
        <v>4</v>
      </c>
      <c r="BO343" t="s">
        <v>83</v>
      </c>
      <c r="BP343">
        <v>2</v>
      </c>
      <c r="BQ343" s="40">
        <f t="shared" si="399"/>
        <v>4</v>
      </c>
      <c r="BR343">
        <v>2</v>
      </c>
      <c r="BS343" t="s">
        <v>83</v>
      </c>
      <c r="BT343">
        <v>1</v>
      </c>
      <c r="BU343" s="40">
        <f t="shared" si="420"/>
        <v>3</v>
      </c>
      <c r="BV343">
        <v>3</v>
      </c>
      <c r="BW343" t="s">
        <v>83</v>
      </c>
      <c r="BX343">
        <v>2</v>
      </c>
      <c r="BY343" s="40">
        <f t="shared" si="421"/>
        <v>0</v>
      </c>
      <c r="BZ343">
        <v>1</v>
      </c>
      <c r="CA343" t="s">
        <v>83</v>
      </c>
      <c r="CB343">
        <v>2</v>
      </c>
      <c r="CC343" s="40">
        <f t="shared" si="422"/>
        <v>6</v>
      </c>
      <c r="CD343" s="24">
        <f t="shared" si="423"/>
        <v>16</v>
      </c>
      <c r="CE343" s="14">
        <v>1</v>
      </c>
      <c r="CF343" t="s">
        <v>83</v>
      </c>
      <c r="CG343">
        <v>1</v>
      </c>
      <c r="CH343" s="40">
        <f t="shared" si="424"/>
        <v>4</v>
      </c>
      <c r="CI343">
        <v>2</v>
      </c>
      <c r="CJ343" t="s">
        <v>83</v>
      </c>
      <c r="CK343">
        <v>4</v>
      </c>
      <c r="CL343" s="40">
        <f t="shared" si="425"/>
        <v>0</v>
      </c>
      <c r="CM343">
        <v>3</v>
      </c>
      <c r="CN343" t="s">
        <v>83</v>
      </c>
      <c r="CO343">
        <v>1</v>
      </c>
      <c r="CP343" s="40">
        <f t="shared" si="426"/>
        <v>0</v>
      </c>
      <c r="CQ343">
        <v>2</v>
      </c>
      <c r="CR343" t="s">
        <v>83</v>
      </c>
      <c r="CS343">
        <v>1</v>
      </c>
      <c r="CT343" s="40">
        <f t="shared" si="427"/>
        <v>6</v>
      </c>
      <c r="CU343">
        <v>2</v>
      </c>
      <c r="CV343" t="s">
        <v>83</v>
      </c>
      <c r="CW343">
        <v>1</v>
      </c>
      <c r="CX343" s="40">
        <f t="shared" si="428"/>
        <v>4</v>
      </c>
      <c r="CY343">
        <v>2</v>
      </c>
      <c r="CZ343" t="s">
        <v>83</v>
      </c>
      <c r="DA343">
        <v>3</v>
      </c>
      <c r="DB343" s="40">
        <f t="shared" si="429"/>
        <v>0</v>
      </c>
      <c r="DC343" s="24">
        <f t="shared" si="430"/>
        <v>14</v>
      </c>
      <c r="DD343" s="14">
        <v>2</v>
      </c>
      <c r="DE343" t="s">
        <v>83</v>
      </c>
      <c r="DF343">
        <v>1</v>
      </c>
      <c r="DG343" s="40">
        <f t="shared" si="460"/>
        <v>0</v>
      </c>
      <c r="DH343">
        <v>3</v>
      </c>
      <c r="DI343" t="s">
        <v>83</v>
      </c>
      <c r="DJ343">
        <v>1</v>
      </c>
      <c r="DK343" s="40">
        <f t="shared" si="400"/>
        <v>3</v>
      </c>
      <c r="DL343">
        <v>1</v>
      </c>
      <c r="DM343" t="s">
        <v>83</v>
      </c>
      <c r="DN343">
        <v>2</v>
      </c>
      <c r="DO343" s="40">
        <f t="shared" si="431"/>
        <v>4</v>
      </c>
      <c r="DP343">
        <v>2</v>
      </c>
      <c r="DQ343" t="s">
        <v>83</v>
      </c>
      <c r="DR343">
        <v>1</v>
      </c>
      <c r="DS343" s="40">
        <f t="shared" si="391"/>
        <v>0</v>
      </c>
      <c r="DT343">
        <v>4</v>
      </c>
      <c r="DU343" t="s">
        <v>83</v>
      </c>
      <c r="DV343">
        <v>2</v>
      </c>
      <c r="DW343" s="40">
        <f t="shared" si="392"/>
        <v>3</v>
      </c>
      <c r="DX343">
        <v>1</v>
      </c>
      <c r="DY343" t="s">
        <v>83</v>
      </c>
      <c r="DZ343">
        <v>2</v>
      </c>
      <c r="EA343" s="39">
        <f t="shared" si="432"/>
        <v>3</v>
      </c>
      <c r="EB343" s="24">
        <f t="shared" si="401"/>
        <v>13</v>
      </c>
      <c r="EC343" s="14">
        <v>1</v>
      </c>
      <c r="ED343" t="s">
        <v>83</v>
      </c>
      <c r="EE343">
        <v>2</v>
      </c>
      <c r="EF343" s="40">
        <f t="shared" si="433"/>
        <v>0</v>
      </c>
      <c r="EG343">
        <v>1</v>
      </c>
      <c r="EH343" t="s">
        <v>83</v>
      </c>
      <c r="EI343">
        <v>3</v>
      </c>
      <c r="EJ343" s="40">
        <f t="shared" si="434"/>
        <v>0</v>
      </c>
      <c r="EK343">
        <v>2</v>
      </c>
      <c r="EL343" t="s">
        <v>83</v>
      </c>
      <c r="EM343">
        <v>0</v>
      </c>
      <c r="EN343" s="40">
        <f t="shared" si="465"/>
        <v>0</v>
      </c>
      <c r="EO343">
        <v>1</v>
      </c>
      <c r="EP343" t="s">
        <v>83</v>
      </c>
      <c r="EQ343">
        <v>2</v>
      </c>
      <c r="ER343" s="40">
        <f t="shared" si="435"/>
        <v>0</v>
      </c>
      <c r="ES343">
        <v>2</v>
      </c>
      <c r="ET343" t="s">
        <v>83</v>
      </c>
      <c r="EU343">
        <v>3</v>
      </c>
      <c r="EV343" s="40">
        <f t="shared" si="436"/>
        <v>0</v>
      </c>
      <c r="EW343">
        <v>1</v>
      </c>
      <c r="EX343" t="s">
        <v>83</v>
      </c>
      <c r="EY343">
        <v>2</v>
      </c>
      <c r="EZ343" s="40">
        <f t="shared" si="437"/>
        <v>6</v>
      </c>
      <c r="FA343" s="24">
        <f t="shared" si="438"/>
        <v>6</v>
      </c>
      <c r="FB343" s="14">
        <v>2</v>
      </c>
      <c r="FC343" t="s">
        <v>83</v>
      </c>
      <c r="FD343">
        <v>1</v>
      </c>
      <c r="FE343" s="40">
        <f t="shared" si="439"/>
        <v>4</v>
      </c>
      <c r="FF343">
        <v>3</v>
      </c>
      <c r="FG343" t="s">
        <v>83</v>
      </c>
      <c r="FH343">
        <v>1</v>
      </c>
      <c r="FI343" s="40">
        <f t="shared" si="440"/>
        <v>4</v>
      </c>
      <c r="FJ343">
        <v>2</v>
      </c>
      <c r="FK343" t="s">
        <v>83</v>
      </c>
      <c r="FL343">
        <v>1</v>
      </c>
      <c r="FM343" s="40">
        <f t="shared" si="441"/>
        <v>0</v>
      </c>
      <c r="FN343">
        <v>4</v>
      </c>
      <c r="FO343" t="s">
        <v>83</v>
      </c>
      <c r="FP343">
        <v>3</v>
      </c>
      <c r="FQ343" s="40">
        <f t="shared" si="402"/>
        <v>4</v>
      </c>
      <c r="FR343">
        <v>3</v>
      </c>
      <c r="FS343" t="s">
        <v>83</v>
      </c>
      <c r="FT343">
        <v>4</v>
      </c>
      <c r="FU343" s="40">
        <f t="shared" si="442"/>
        <v>4</v>
      </c>
      <c r="FV343">
        <v>1</v>
      </c>
      <c r="FW343" t="s">
        <v>83</v>
      </c>
      <c r="FX343">
        <v>2</v>
      </c>
      <c r="FY343" s="40">
        <f t="shared" si="403"/>
        <v>0</v>
      </c>
      <c r="FZ343" s="24">
        <f t="shared" si="404"/>
        <v>16</v>
      </c>
      <c r="GA343" s="14">
        <v>2</v>
      </c>
      <c r="GB343" t="s">
        <v>83</v>
      </c>
      <c r="GC343">
        <v>1</v>
      </c>
      <c r="GD343" s="40">
        <f t="shared" si="443"/>
        <v>0</v>
      </c>
      <c r="GE343">
        <v>2</v>
      </c>
      <c r="GF343" t="s">
        <v>83</v>
      </c>
      <c r="GG343">
        <v>1</v>
      </c>
      <c r="GH343" s="40">
        <f t="shared" si="467"/>
        <v>4</v>
      </c>
      <c r="GI343">
        <v>2</v>
      </c>
      <c r="GJ343" t="s">
        <v>83</v>
      </c>
      <c r="GK343">
        <v>3</v>
      </c>
      <c r="GL343" s="40">
        <f t="shared" si="444"/>
        <v>6</v>
      </c>
      <c r="GM343">
        <v>3</v>
      </c>
      <c r="GN343" t="s">
        <v>83</v>
      </c>
      <c r="GO343">
        <v>2</v>
      </c>
      <c r="GP343" s="40">
        <f t="shared" si="445"/>
        <v>3</v>
      </c>
      <c r="GQ343">
        <v>1</v>
      </c>
      <c r="GR343" t="s">
        <v>83</v>
      </c>
      <c r="GS343">
        <v>3</v>
      </c>
      <c r="GT343" s="40">
        <f t="shared" si="405"/>
        <v>4</v>
      </c>
      <c r="GU343">
        <v>2</v>
      </c>
      <c r="GV343" t="s">
        <v>83</v>
      </c>
      <c r="GW343">
        <v>3</v>
      </c>
      <c r="GX343" s="40">
        <f t="shared" si="446"/>
        <v>0</v>
      </c>
      <c r="GY343" s="24">
        <f t="shared" si="447"/>
        <v>17</v>
      </c>
      <c r="GZ343" s="28">
        <f t="shared" si="406"/>
        <v>94</v>
      </c>
      <c r="HA343" t="s">
        <v>84</v>
      </c>
      <c r="HB343">
        <f t="shared" si="407"/>
        <v>9</v>
      </c>
      <c r="HC343" t="s">
        <v>85</v>
      </c>
      <c r="HD343">
        <f t="shared" si="461"/>
        <v>9</v>
      </c>
      <c r="HE343" t="s">
        <v>86</v>
      </c>
      <c r="HF343">
        <f t="shared" si="408"/>
        <v>5</v>
      </c>
      <c r="HG343" t="s">
        <v>94</v>
      </c>
      <c r="HH343">
        <f t="shared" si="466"/>
        <v>9</v>
      </c>
      <c r="HI343" t="s">
        <v>130</v>
      </c>
      <c r="HJ343">
        <f t="shared" si="448"/>
        <v>5</v>
      </c>
      <c r="HK343" t="s">
        <v>142</v>
      </c>
      <c r="HL343">
        <f t="shared" si="449"/>
        <v>0</v>
      </c>
      <c r="HM343" t="s">
        <v>90</v>
      </c>
      <c r="HN343">
        <f t="shared" si="409"/>
        <v>9</v>
      </c>
      <c r="HO343" t="s">
        <v>96</v>
      </c>
      <c r="HP343">
        <f t="shared" si="450"/>
        <v>9</v>
      </c>
      <c r="HQ343" t="s">
        <v>140</v>
      </c>
      <c r="HR343" s="1">
        <f t="shared" si="451"/>
        <v>0</v>
      </c>
      <c r="HS343" t="s">
        <v>92</v>
      </c>
      <c r="HT343" s="1">
        <f t="shared" si="452"/>
        <v>0</v>
      </c>
      <c r="HU343" t="s">
        <v>93</v>
      </c>
      <c r="HV343" s="1">
        <f t="shared" si="453"/>
        <v>5</v>
      </c>
      <c r="HW343" t="s">
        <v>129</v>
      </c>
      <c r="HX343" s="1">
        <f t="shared" si="454"/>
        <v>0</v>
      </c>
      <c r="HY343" t="s">
        <v>88</v>
      </c>
      <c r="HZ343" s="1">
        <f t="shared" si="455"/>
        <v>0</v>
      </c>
      <c r="IA343" t="s">
        <v>95</v>
      </c>
      <c r="IB343" s="1">
        <f t="shared" si="456"/>
        <v>6</v>
      </c>
      <c r="IC343" t="s">
        <v>134</v>
      </c>
      <c r="ID343" s="1">
        <f t="shared" si="457"/>
        <v>6</v>
      </c>
      <c r="IE343" t="s">
        <v>91</v>
      </c>
      <c r="IF343" s="1">
        <f t="shared" si="458"/>
        <v>6</v>
      </c>
      <c r="IG343">
        <f t="shared" si="463"/>
        <v>78</v>
      </c>
      <c r="IH343" s="1">
        <f t="shared" si="459"/>
        <v>172</v>
      </c>
    </row>
    <row r="344" spans="1:242" ht="14.65" thickBot="1" x14ac:dyDescent="0.5">
      <c r="A344" s="1">
        <v>341</v>
      </c>
      <c r="B344" s="45">
        <f t="shared" si="394"/>
        <v>418</v>
      </c>
      <c r="C344" s="14" t="s">
        <v>848</v>
      </c>
      <c r="D344" t="s">
        <v>849</v>
      </c>
      <c r="E344" s="15" t="s">
        <v>817</v>
      </c>
      <c r="F344" s="28">
        <f t="shared" si="395"/>
        <v>150</v>
      </c>
      <c r="H344" s="14">
        <v>4</v>
      </c>
      <c r="I344" t="s">
        <v>83</v>
      </c>
      <c r="J344">
        <v>4</v>
      </c>
      <c r="K344" s="40">
        <f t="shared" si="410"/>
        <v>0</v>
      </c>
      <c r="L344">
        <v>1</v>
      </c>
      <c r="M344" t="s">
        <v>83</v>
      </c>
      <c r="N344">
        <v>3</v>
      </c>
      <c r="O344" s="40">
        <f t="shared" si="464"/>
        <v>4</v>
      </c>
      <c r="P344">
        <v>1</v>
      </c>
      <c r="Q344" t="s">
        <v>83</v>
      </c>
      <c r="R344">
        <v>2</v>
      </c>
      <c r="S344" s="40">
        <f t="shared" si="411"/>
        <v>3</v>
      </c>
      <c r="T344">
        <v>1</v>
      </c>
      <c r="U344" t="s">
        <v>83</v>
      </c>
      <c r="V344">
        <v>3</v>
      </c>
      <c r="W344" s="40">
        <f t="shared" si="396"/>
        <v>0</v>
      </c>
      <c r="X344">
        <v>3</v>
      </c>
      <c r="Y344" t="s">
        <v>83</v>
      </c>
      <c r="Z344">
        <v>2</v>
      </c>
      <c r="AA344" s="40">
        <f t="shared" si="397"/>
        <v>0</v>
      </c>
      <c r="AB344">
        <v>3</v>
      </c>
      <c r="AC344" t="s">
        <v>83</v>
      </c>
      <c r="AD344">
        <v>1</v>
      </c>
      <c r="AE344" s="40">
        <f t="shared" si="412"/>
        <v>4</v>
      </c>
      <c r="AF344" s="24">
        <f t="shared" si="413"/>
        <v>11</v>
      </c>
      <c r="AG344" s="14">
        <v>2</v>
      </c>
      <c r="AH344" t="s">
        <v>83</v>
      </c>
      <c r="AI344">
        <v>0</v>
      </c>
      <c r="AJ344" s="40">
        <f t="shared" si="462"/>
        <v>3</v>
      </c>
      <c r="AK344">
        <v>1</v>
      </c>
      <c r="AL344" t="s">
        <v>83</v>
      </c>
      <c r="AM344">
        <v>2</v>
      </c>
      <c r="AN344" s="40">
        <f t="shared" si="414"/>
        <v>0</v>
      </c>
      <c r="AO344">
        <v>3</v>
      </c>
      <c r="AP344" t="s">
        <v>83</v>
      </c>
      <c r="AQ344">
        <v>0</v>
      </c>
      <c r="AR344" s="40">
        <f t="shared" si="393"/>
        <v>0</v>
      </c>
      <c r="AS344">
        <v>3</v>
      </c>
      <c r="AT344" t="s">
        <v>83</v>
      </c>
      <c r="AU344">
        <v>1</v>
      </c>
      <c r="AV344" s="40">
        <f t="shared" si="415"/>
        <v>0</v>
      </c>
      <c r="AW344">
        <v>2</v>
      </c>
      <c r="AX344" t="s">
        <v>83</v>
      </c>
      <c r="AY344">
        <v>3</v>
      </c>
      <c r="AZ344" s="40">
        <f t="shared" si="416"/>
        <v>3</v>
      </c>
      <c r="BA344">
        <v>1</v>
      </c>
      <c r="BB344" t="s">
        <v>83</v>
      </c>
      <c r="BC344">
        <v>2</v>
      </c>
      <c r="BD344" s="40">
        <f t="shared" si="398"/>
        <v>4</v>
      </c>
      <c r="BE344" s="24">
        <f t="shared" si="417"/>
        <v>10</v>
      </c>
      <c r="BF344" s="14">
        <v>2</v>
      </c>
      <c r="BG344" t="s">
        <v>83</v>
      </c>
      <c r="BH344">
        <v>0</v>
      </c>
      <c r="BI344" s="40">
        <f t="shared" si="418"/>
        <v>0</v>
      </c>
      <c r="BJ344">
        <v>1</v>
      </c>
      <c r="BK344" t="s">
        <v>83</v>
      </c>
      <c r="BL344">
        <v>2</v>
      </c>
      <c r="BM344" s="40">
        <f t="shared" si="419"/>
        <v>0</v>
      </c>
      <c r="BN344">
        <v>1</v>
      </c>
      <c r="BO344" t="s">
        <v>83</v>
      </c>
      <c r="BP344">
        <v>0</v>
      </c>
      <c r="BQ344" s="40">
        <f t="shared" si="399"/>
        <v>3</v>
      </c>
      <c r="BR344">
        <v>2</v>
      </c>
      <c r="BS344" t="s">
        <v>83</v>
      </c>
      <c r="BT344">
        <v>1</v>
      </c>
      <c r="BU344" s="40">
        <f t="shared" si="420"/>
        <v>3</v>
      </c>
      <c r="BV344">
        <v>2</v>
      </c>
      <c r="BW344" t="s">
        <v>83</v>
      </c>
      <c r="BX344">
        <v>1</v>
      </c>
      <c r="BY344" s="40">
        <f t="shared" si="421"/>
        <v>0</v>
      </c>
      <c r="BZ344">
        <v>1</v>
      </c>
      <c r="CA344" t="s">
        <v>83</v>
      </c>
      <c r="CB344">
        <v>3</v>
      </c>
      <c r="CC344" s="40">
        <f t="shared" si="422"/>
        <v>3</v>
      </c>
      <c r="CD344" s="24">
        <f t="shared" si="423"/>
        <v>9</v>
      </c>
      <c r="CE344" s="14">
        <v>3</v>
      </c>
      <c r="CF344" t="s">
        <v>83</v>
      </c>
      <c r="CG344">
        <v>1</v>
      </c>
      <c r="CH344" s="40">
        <f t="shared" si="424"/>
        <v>0</v>
      </c>
      <c r="CI344">
        <v>4</v>
      </c>
      <c r="CJ344" t="s">
        <v>83</v>
      </c>
      <c r="CK344">
        <v>0</v>
      </c>
      <c r="CL344" s="40">
        <f t="shared" si="425"/>
        <v>3</v>
      </c>
      <c r="CM344">
        <v>1</v>
      </c>
      <c r="CN344" t="s">
        <v>83</v>
      </c>
      <c r="CO344">
        <v>2</v>
      </c>
      <c r="CP344" s="40">
        <f t="shared" si="426"/>
        <v>4</v>
      </c>
      <c r="CQ344">
        <v>2</v>
      </c>
      <c r="CR344" t="s">
        <v>83</v>
      </c>
      <c r="CS344">
        <v>3</v>
      </c>
      <c r="CT344" s="40">
        <f t="shared" si="427"/>
        <v>0</v>
      </c>
      <c r="CU344">
        <v>1</v>
      </c>
      <c r="CV344" t="s">
        <v>83</v>
      </c>
      <c r="CW344">
        <v>2</v>
      </c>
      <c r="CX344" s="40">
        <f t="shared" si="428"/>
        <v>0</v>
      </c>
      <c r="CY344">
        <v>1</v>
      </c>
      <c r="CZ344" t="s">
        <v>83</v>
      </c>
      <c r="DA344">
        <v>5</v>
      </c>
      <c r="DB344" s="40">
        <f t="shared" si="429"/>
        <v>0</v>
      </c>
      <c r="DC344" s="24">
        <f t="shared" si="430"/>
        <v>7</v>
      </c>
      <c r="DD344" s="14">
        <v>2</v>
      </c>
      <c r="DE344" t="s">
        <v>83</v>
      </c>
      <c r="DF344">
        <v>2</v>
      </c>
      <c r="DG344" s="40">
        <f t="shared" si="460"/>
        <v>0</v>
      </c>
      <c r="DH344">
        <v>1</v>
      </c>
      <c r="DI344" t="s">
        <v>83</v>
      </c>
      <c r="DJ344">
        <v>2</v>
      </c>
      <c r="DK344" s="40">
        <f t="shared" si="400"/>
        <v>0</v>
      </c>
      <c r="DL344">
        <v>3</v>
      </c>
      <c r="DM344" t="s">
        <v>83</v>
      </c>
      <c r="DN344">
        <v>2</v>
      </c>
      <c r="DO344" s="40">
        <f t="shared" si="431"/>
        <v>0</v>
      </c>
      <c r="DP344">
        <v>1</v>
      </c>
      <c r="DQ344" t="s">
        <v>83</v>
      </c>
      <c r="DR344">
        <v>2</v>
      </c>
      <c r="DS344" s="40">
        <f t="shared" si="391"/>
        <v>0</v>
      </c>
      <c r="DT344">
        <v>1</v>
      </c>
      <c r="DU344" t="s">
        <v>83</v>
      </c>
      <c r="DV344">
        <v>4</v>
      </c>
      <c r="DW344" s="40">
        <f t="shared" si="392"/>
        <v>1</v>
      </c>
      <c r="DX344">
        <v>1</v>
      </c>
      <c r="DY344" t="s">
        <v>83</v>
      </c>
      <c r="DZ344">
        <v>3</v>
      </c>
      <c r="EA344" s="39">
        <f t="shared" si="432"/>
        <v>4</v>
      </c>
      <c r="EB344" s="24">
        <f t="shared" si="401"/>
        <v>5</v>
      </c>
      <c r="EC344" s="14">
        <v>1</v>
      </c>
      <c r="ED344" t="s">
        <v>83</v>
      </c>
      <c r="EE344">
        <v>2</v>
      </c>
      <c r="EF344" s="40">
        <f t="shared" si="433"/>
        <v>0</v>
      </c>
      <c r="EG344">
        <v>2</v>
      </c>
      <c r="EH344" t="s">
        <v>83</v>
      </c>
      <c r="EI344">
        <v>1</v>
      </c>
      <c r="EJ344" s="40">
        <f t="shared" si="434"/>
        <v>4</v>
      </c>
      <c r="EK344">
        <v>2</v>
      </c>
      <c r="EL344" t="s">
        <v>83</v>
      </c>
      <c r="EM344">
        <v>3</v>
      </c>
      <c r="EN344" s="40">
        <f t="shared" si="465"/>
        <v>3</v>
      </c>
      <c r="EO344">
        <v>2</v>
      </c>
      <c r="EP344" t="s">
        <v>83</v>
      </c>
      <c r="EQ344">
        <v>0</v>
      </c>
      <c r="ER344" s="40">
        <f t="shared" si="435"/>
        <v>3</v>
      </c>
      <c r="ES344">
        <v>3</v>
      </c>
      <c r="ET344" t="s">
        <v>83</v>
      </c>
      <c r="EU344">
        <v>2</v>
      </c>
      <c r="EV344" s="40">
        <f t="shared" si="436"/>
        <v>0</v>
      </c>
      <c r="EW344">
        <v>2</v>
      </c>
      <c r="EX344" t="s">
        <v>83</v>
      </c>
      <c r="EY344">
        <v>2</v>
      </c>
      <c r="EZ344" s="40">
        <f t="shared" si="437"/>
        <v>3</v>
      </c>
      <c r="FA344" s="24">
        <f t="shared" si="438"/>
        <v>13</v>
      </c>
      <c r="FB344" s="14">
        <v>3</v>
      </c>
      <c r="FC344" t="s">
        <v>83</v>
      </c>
      <c r="FD344">
        <v>2</v>
      </c>
      <c r="FE344" s="40">
        <f t="shared" si="439"/>
        <v>4</v>
      </c>
      <c r="FF344">
        <v>2</v>
      </c>
      <c r="FG344" t="s">
        <v>83</v>
      </c>
      <c r="FH344">
        <v>0</v>
      </c>
      <c r="FI344" s="40">
        <f t="shared" si="440"/>
        <v>6</v>
      </c>
      <c r="FJ344">
        <v>2</v>
      </c>
      <c r="FK344" t="s">
        <v>83</v>
      </c>
      <c r="FL344">
        <v>2</v>
      </c>
      <c r="FM344" s="40">
        <f t="shared" si="441"/>
        <v>4</v>
      </c>
      <c r="FN344">
        <v>4</v>
      </c>
      <c r="FO344" t="s">
        <v>83</v>
      </c>
      <c r="FP344">
        <v>3</v>
      </c>
      <c r="FQ344" s="40">
        <f t="shared" si="402"/>
        <v>4</v>
      </c>
      <c r="FR344">
        <v>1</v>
      </c>
      <c r="FS344" t="s">
        <v>83</v>
      </c>
      <c r="FT344">
        <v>3</v>
      </c>
      <c r="FU344" s="40">
        <f t="shared" si="442"/>
        <v>3</v>
      </c>
      <c r="FV344">
        <v>1</v>
      </c>
      <c r="FW344" t="s">
        <v>83</v>
      </c>
      <c r="FX344">
        <v>4</v>
      </c>
      <c r="FY344" s="40">
        <f t="shared" si="403"/>
        <v>0</v>
      </c>
      <c r="FZ344" s="24">
        <f t="shared" si="404"/>
        <v>21</v>
      </c>
      <c r="GA344" s="14">
        <v>1</v>
      </c>
      <c r="GB344" t="s">
        <v>83</v>
      </c>
      <c r="GC344">
        <v>2</v>
      </c>
      <c r="GD344" s="40">
        <f t="shared" si="443"/>
        <v>0</v>
      </c>
      <c r="GE344">
        <v>2</v>
      </c>
      <c r="GF344" t="s">
        <v>83</v>
      </c>
      <c r="GG344">
        <v>1</v>
      </c>
      <c r="GH344" s="40">
        <f t="shared" si="467"/>
        <v>4</v>
      </c>
      <c r="GI344">
        <v>3</v>
      </c>
      <c r="GJ344" t="s">
        <v>83</v>
      </c>
      <c r="GK344">
        <v>1</v>
      </c>
      <c r="GL344" s="40">
        <f t="shared" si="444"/>
        <v>0</v>
      </c>
      <c r="GM344">
        <v>2</v>
      </c>
      <c r="GN344" t="s">
        <v>83</v>
      </c>
      <c r="GO344">
        <v>1</v>
      </c>
      <c r="GP344" s="40">
        <f t="shared" si="445"/>
        <v>3</v>
      </c>
      <c r="GQ344">
        <v>2</v>
      </c>
      <c r="GR344" t="s">
        <v>83</v>
      </c>
      <c r="GS344">
        <v>3</v>
      </c>
      <c r="GT344" s="40">
        <f t="shared" si="405"/>
        <v>3</v>
      </c>
      <c r="GU344">
        <v>2</v>
      </c>
      <c r="GV344" t="s">
        <v>83</v>
      </c>
      <c r="GW344">
        <v>3</v>
      </c>
      <c r="GX344" s="40">
        <f t="shared" si="446"/>
        <v>0</v>
      </c>
      <c r="GY344" s="24">
        <f t="shared" si="447"/>
        <v>10</v>
      </c>
      <c r="GZ344" s="28">
        <f t="shared" si="406"/>
        <v>86</v>
      </c>
      <c r="HA344" t="s">
        <v>136</v>
      </c>
      <c r="HB344">
        <f t="shared" si="407"/>
        <v>0</v>
      </c>
      <c r="HC344" t="s">
        <v>85</v>
      </c>
      <c r="HD344">
        <f t="shared" si="461"/>
        <v>9</v>
      </c>
      <c r="HE344" t="s">
        <v>133</v>
      </c>
      <c r="HF344">
        <f t="shared" si="408"/>
        <v>0</v>
      </c>
      <c r="HG344" t="s">
        <v>94</v>
      </c>
      <c r="HH344">
        <f t="shared" si="466"/>
        <v>9</v>
      </c>
      <c r="HI344" t="s">
        <v>130</v>
      </c>
      <c r="HJ344">
        <f t="shared" si="448"/>
        <v>5</v>
      </c>
      <c r="HK344" t="s">
        <v>142</v>
      </c>
      <c r="HL344">
        <f t="shared" si="449"/>
        <v>0</v>
      </c>
      <c r="HM344" t="s">
        <v>90</v>
      </c>
      <c r="HN344">
        <f t="shared" si="409"/>
        <v>9</v>
      </c>
      <c r="HO344" t="s">
        <v>91</v>
      </c>
      <c r="HP344">
        <f t="shared" si="450"/>
        <v>5</v>
      </c>
      <c r="HQ344" t="s">
        <v>84</v>
      </c>
      <c r="HR344" s="1">
        <f t="shared" si="451"/>
        <v>5</v>
      </c>
      <c r="HS344" t="s">
        <v>92</v>
      </c>
      <c r="HT344" s="1">
        <f t="shared" si="452"/>
        <v>0</v>
      </c>
      <c r="HU344" t="s">
        <v>93</v>
      </c>
      <c r="HV344" s="1">
        <f t="shared" si="453"/>
        <v>5</v>
      </c>
      <c r="HW344" t="s">
        <v>129</v>
      </c>
      <c r="HX344" s="1">
        <f t="shared" si="454"/>
        <v>0</v>
      </c>
      <c r="HY344" t="s">
        <v>141</v>
      </c>
      <c r="HZ344" s="1">
        <f t="shared" si="455"/>
        <v>0</v>
      </c>
      <c r="IA344" t="s">
        <v>95</v>
      </c>
      <c r="IB344" s="1">
        <f t="shared" si="456"/>
        <v>6</v>
      </c>
      <c r="IC344" t="s">
        <v>134</v>
      </c>
      <c r="ID344" s="1">
        <f t="shared" si="457"/>
        <v>6</v>
      </c>
      <c r="IE344" t="s">
        <v>96</v>
      </c>
      <c r="IF344" s="1">
        <f t="shared" si="458"/>
        <v>5</v>
      </c>
      <c r="IG344">
        <f t="shared" si="463"/>
        <v>64</v>
      </c>
      <c r="IH344" s="1">
        <f t="shared" si="459"/>
        <v>150</v>
      </c>
    </row>
    <row r="345" spans="1:242" ht="14.65" thickBot="1" x14ac:dyDescent="0.5">
      <c r="A345" s="1">
        <v>342</v>
      </c>
      <c r="B345" s="45">
        <f t="shared" si="394"/>
        <v>128</v>
      </c>
      <c r="C345" s="14" t="s">
        <v>850</v>
      </c>
      <c r="D345" t="s">
        <v>541</v>
      </c>
      <c r="E345" s="15" t="s">
        <v>817</v>
      </c>
      <c r="F345" s="28">
        <f t="shared" si="395"/>
        <v>172</v>
      </c>
      <c r="H345" s="14">
        <v>1</v>
      </c>
      <c r="I345" t="s">
        <v>83</v>
      </c>
      <c r="J345">
        <v>1</v>
      </c>
      <c r="K345" s="40">
        <f t="shared" si="410"/>
        <v>0</v>
      </c>
      <c r="L345">
        <v>2</v>
      </c>
      <c r="M345" t="s">
        <v>83</v>
      </c>
      <c r="N345">
        <v>3</v>
      </c>
      <c r="O345" s="40">
        <f t="shared" si="464"/>
        <v>3</v>
      </c>
      <c r="P345">
        <v>1</v>
      </c>
      <c r="Q345" t="s">
        <v>83</v>
      </c>
      <c r="R345">
        <v>2</v>
      </c>
      <c r="S345" s="40">
        <f t="shared" si="411"/>
        <v>3</v>
      </c>
      <c r="T345">
        <v>3</v>
      </c>
      <c r="U345" t="s">
        <v>83</v>
      </c>
      <c r="V345">
        <v>1</v>
      </c>
      <c r="W345" s="40">
        <f t="shared" si="396"/>
        <v>0</v>
      </c>
      <c r="X345">
        <v>2</v>
      </c>
      <c r="Y345" t="s">
        <v>83</v>
      </c>
      <c r="Z345">
        <v>3</v>
      </c>
      <c r="AA345" s="40">
        <f t="shared" si="397"/>
        <v>4</v>
      </c>
      <c r="AB345">
        <v>3</v>
      </c>
      <c r="AC345" t="s">
        <v>83</v>
      </c>
      <c r="AD345">
        <v>0</v>
      </c>
      <c r="AE345" s="40">
        <f t="shared" si="412"/>
        <v>3</v>
      </c>
      <c r="AF345" s="24">
        <f t="shared" si="413"/>
        <v>13</v>
      </c>
      <c r="AG345" s="14">
        <v>5</v>
      </c>
      <c r="AH345" t="s">
        <v>83</v>
      </c>
      <c r="AI345">
        <v>2</v>
      </c>
      <c r="AJ345" s="40">
        <f t="shared" si="462"/>
        <v>3</v>
      </c>
      <c r="AK345">
        <v>4</v>
      </c>
      <c r="AL345" t="s">
        <v>83</v>
      </c>
      <c r="AM345">
        <v>3</v>
      </c>
      <c r="AN345" s="40">
        <f t="shared" si="414"/>
        <v>0</v>
      </c>
      <c r="AO345">
        <v>2</v>
      </c>
      <c r="AP345" t="s">
        <v>83</v>
      </c>
      <c r="AQ345">
        <v>3</v>
      </c>
      <c r="AR345" s="40">
        <f t="shared" si="393"/>
        <v>3</v>
      </c>
      <c r="AS345">
        <v>5</v>
      </c>
      <c r="AT345" t="s">
        <v>83</v>
      </c>
      <c r="AU345">
        <v>3</v>
      </c>
      <c r="AV345" s="40">
        <f t="shared" si="415"/>
        <v>0</v>
      </c>
      <c r="AW345">
        <v>3</v>
      </c>
      <c r="AX345" t="s">
        <v>83</v>
      </c>
      <c r="AY345">
        <v>4</v>
      </c>
      <c r="AZ345" s="40">
        <f t="shared" si="416"/>
        <v>3</v>
      </c>
      <c r="BA345">
        <v>1</v>
      </c>
      <c r="BB345" t="s">
        <v>83</v>
      </c>
      <c r="BC345">
        <v>3</v>
      </c>
      <c r="BD345" s="40">
        <f t="shared" si="398"/>
        <v>3</v>
      </c>
      <c r="BE345" s="24">
        <f t="shared" si="417"/>
        <v>12</v>
      </c>
      <c r="BF345" s="14">
        <v>3</v>
      </c>
      <c r="BG345" t="s">
        <v>83</v>
      </c>
      <c r="BH345">
        <v>0</v>
      </c>
      <c r="BI345" s="40">
        <f t="shared" si="418"/>
        <v>0</v>
      </c>
      <c r="BJ345">
        <v>3</v>
      </c>
      <c r="BK345" t="s">
        <v>83</v>
      </c>
      <c r="BL345">
        <v>2</v>
      </c>
      <c r="BM345" s="40">
        <f t="shared" si="419"/>
        <v>0</v>
      </c>
      <c r="BN345">
        <v>2</v>
      </c>
      <c r="BO345" t="s">
        <v>83</v>
      </c>
      <c r="BP345">
        <v>1</v>
      </c>
      <c r="BQ345" s="40">
        <f t="shared" si="399"/>
        <v>3</v>
      </c>
      <c r="BR345">
        <v>5</v>
      </c>
      <c r="BS345" t="s">
        <v>83</v>
      </c>
      <c r="BT345">
        <v>3</v>
      </c>
      <c r="BU345" s="40">
        <f t="shared" si="420"/>
        <v>4</v>
      </c>
      <c r="BV345">
        <v>2</v>
      </c>
      <c r="BW345" t="s">
        <v>83</v>
      </c>
      <c r="BX345">
        <v>5</v>
      </c>
      <c r="BY345" s="40">
        <f t="shared" si="421"/>
        <v>3</v>
      </c>
      <c r="BZ345">
        <v>1</v>
      </c>
      <c r="CA345" t="s">
        <v>83</v>
      </c>
      <c r="CB345">
        <v>3</v>
      </c>
      <c r="CC345" s="40">
        <f t="shared" si="422"/>
        <v>3</v>
      </c>
      <c r="CD345" s="24">
        <f t="shared" si="423"/>
        <v>13</v>
      </c>
      <c r="CE345" s="14">
        <v>4</v>
      </c>
      <c r="CF345" t="s">
        <v>83</v>
      </c>
      <c r="CG345">
        <v>3</v>
      </c>
      <c r="CH345" s="40">
        <f t="shared" si="424"/>
        <v>0</v>
      </c>
      <c r="CI345">
        <v>5</v>
      </c>
      <c r="CJ345" t="s">
        <v>83</v>
      </c>
      <c r="CK345">
        <v>3</v>
      </c>
      <c r="CL345" s="40">
        <f t="shared" si="425"/>
        <v>3</v>
      </c>
      <c r="CM345">
        <v>3</v>
      </c>
      <c r="CN345" t="s">
        <v>83</v>
      </c>
      <c r="CO345">
        <v>2</v>
      </c>
      <c r="CP345" s="40">
        <f t="shared" si="426"/>
        <v>0</v>
      </c>
      <c r="CQ345">
        <v>4</v>
      </c>
      <c r="CR345" t="s">
        <v>83</v>
      </c>
      <c r="CS345">
        <v>3</v>
      </c>
      <c r="CT345" s="40">
        <f t="shared" si="427"/>
        <v>4</v>
      </c>
      <c r="CU345">
        <v>2</v>
      </c>
      <c r="CV345" t="s">
        <v>83</v>
      </c>
      <c r="CW345">
        <v>3</v>
      </c>
      <c r="CX345" s="40">
        <f t="shared" si="428"/>
        <v>0</v>
      </c>
      <c r="CY345">
        <v>2</v>
      </c>
      <c r="CZ345" t="s">
        <v>83</v>
      </c>
      <c r="DA345">
        <v>4</v>
      </c>
      <c r="DB345" s="40">
        <f t="shared" si="429"/>
        <v>0</v>
      </c>
      <c r="DC345" s="24">
        <f t="shared" si="430"/>
        <v>7</v>
      </c>
      <c r="DD345" s="14">
        <v>2</v>
      </c>
      <c r="DE345" t="s">
        <v>83</v>
      </c>
      <c r="DF345">
        <v>1</v>
      </c>
      <c r="DG345" s="40">
        <f t="shared" si="460"/>
        <v>0</v>
      </c>
      <c r="DH345">
        <v>4</v>
      </c>
      <c r="DI345" t="s">
        <v>83</v>
      </c>
      <c r="DJ345">
        <v>1</v>
      </c>
      <c r="DK345" s="40">
        <f t="shared" si="400"/>
        <v>3</v>
      </c>
      <c r="DL345">
        <v>2</v>
      </c>
      <c r="DM345" t="s">
        <v>83</v>
      </c>
      <c r="DN345">
        <v>1</v>
      </c>
      <c r="DO345" s="40">
        <f t="shared" si="431"/>
        <v>0</v>
      </c>
      <c r="DP345">
        <v>3</v>
      </c>
      <c r="DQ345" t="s">
        <v>83</v>
      </c>
      <c r="DR345">
        <v>4</v>
      </c>
      <c r="DS345" s="40">
        <f t="shared" si="391"/>
        <v>0</v>
      </c>
      <c r="DT345">
        <v>2</v>
      </c>
      <c r="DU345" t="s">
        <v>83</v>
      </c>
      <c r="DV345">
        <v>3</v>
      </c>
      <c r="DW345" s="40">
        <f t="shared" si="392"/>
        <v>1</v>
      </c>
      <c r="DX345">
        <v>1</v>
      </c>
      <c r="DY345" t="s">
        <v>83</v>
      </c>
      <c r="DZ345">
        <v>4</v>
      </c>
      <c r="EA345" s="39">
        <f t="shared" si="432"/>
        <v>3</v>
      </c>
      <c r="EB345" s="24">
        <f t="shared" si="401"/>
        <v>7</v>
      </c>
      <c r="EC345" s="14">
        <v>2</v>
      </c>
      <c r="ED345" t="s">
        <v>83</v>
      </c>
      <c r="EE345">
        <v>3</v>
      </c>
      <c r="EF345" s="40">
        <f t="shared" si="433"/>
        <v>0</v>
      </c>
      <c r="EG345">
        <v>4</v>
      </c>
      <c r="EH345" t="s">
        <v>83</v>
      </c>
      <c r="EI345">
        <v>1</v>
      </c>
      <c r="EJ345" s="40">
        <f t="shared" si="434"/>
        <v>3</v>
      </c>
      <c r="EK345">
        <v>3</v>
      </c>
      <c r="EL345" t="s">
        <v>83</v>
      </c>
      <c r="EM345">
        <v>1</v>
      </c>
      <c r="EN345" s="40">
        <f t="shared" si="465"/>
        <v>0</v>
      </c>
      <c r="EO345">
        <v>3</v>
      </c>
      <c r="EP345" t="s">
        <v>83</v>
      </c>
      <c r="EQ345">
        <v>2</v>
      </c>
      <c r="ER345" s="40">
        <f t="shared" si="435"/>
        <v>3</v>
      </c>
      <c r="ES345">
        <v>2</v>
      </c>
      <c r="ET345" t="s">
        <v>83</v>
      </c>
      <c r="EU345">
        <v>4</v>
      </c>
      <c r="EV345" s="40">
        <f t="shared" si="436"/>
        <v>0</v>
      </c>
      <c r="EW345">
        <v>1</v>
      </c>
      <c r="EX345" t="s">
        <v>83</v>
      </c>
      <c r="EY345">
        <v>3</v>
      </c>
      <c r="EZ345" s="40">
        <f t="shared" si="437"/>
        <v>0</v>
      </c>
      <c r="FA345" s="24">
        <f t="shared" si="438"/>
        <v>6</v>
      </c>
      <c r="FB345" s="14">
        <v>3</v>
      </c>
      <c r="FC345" t="s">
        <v>83</v>
      </c>
      <c r="FD345">
        <v>0</v>
      </c>
      <c r="FE345" s="40">
        <f t="shared" si="439"/>
        <v>3</v>
      </c>
      <c r="FF345">
        <v>5</v>
      </c>
      <c r="FG345" t="s">
        <v>83</v>
      </c>
      <c r="FH345">
        <v>1</v>
      </c>
      <c r="FI345" s="40">
        <f t="shared" si="440"/>
        <v>3</v>
      </c>
      <c r="FJ345">
        <v>2</v>
      </c>
      <c r="FK345" t="s">
        <v>83</v>
      </c>
      <c r="FL345">
        <v>3</v>
      </c>
      <c r="FM345" s="40">
        <f t="shared" si="441"/>
        <v>0</v>
      </c>
      <c r="FN345">
        <v>4</v>
      </c>
      <c r="FO345" t="s">
        <v>83</v>
      </c>
      <c r="FP345">
        <v>3</v>
      </c>
      <c r="FQ345" s="40">
        <f t="shared" si="402"/>
        <v>4</v>
      </c>
      <c r="FR345">
        <v>2</v>
      </c>
      <c r="FS345" t="s">
        <v>83</v>
      </c>
      <c r="FT345">
        <v>3</v>
      </c>
      <c r="FU345" s="40">
        <f t="shared" si="442"/>
        <v>6</v>
      </c>
      <c r="FV345">
        <v>1</v>
      </c>
      <c r="FW345" t="s">
        <v>83</v>
      </c>
      <c r="FX345">
        <v>3</v>
      </c>
      <c r="FY345" s="40">
        <f t="shared" si="403"/>
        <v>0</v>
      </c>
      <c r="FZ345" s="24">
        <f t="shared" si="404"/>
        <v>16</v>
      </c>
      <c r="GA345" s="14">
        <v>1</v>
      </c>
      <c r="GB345" t="s">
        <v>83</v>
      </c>
      <c r="GC345">
        <v>3</v>
      </c>
      <c r="GD345" s="40">
        <f t="shared" si="443"/>
        <v>0</v>
      </c>
      <c r="GE345">
        <v>2</v>
      </c>
      <c r="GF345" t="s">
        <v>83</v>
      </c>
      <c r="GG345">
        <v>1</v>
      </c>
      <c r="GH345" s="40">
        <f t="shared" si="467"/>
        <v>4</v>
      </c>
      <c r="GI345">
        <v>2</v>
      </c>
      <c r="GJ345" t="s">
        <v>83</v>
      </c>
      <c r="GK345">
        <v>1</v>
      </c>
      <c r="GL345" s="40">
        <f t="shared" si="444"/>
        <v>0</v>
      </c>
      <c r="GM345">
        <v>3</v>
      </c>
      <c r="GN345" t="s">
        <v>83</v>
      </c>
      <c r="GO345">
        <v>1</v>
      </c>
      <c r="GP345" s="40">
        <f t="shared" si="445"/>
        <v>4</v>
      </c>
      <c r="GQ345">
        <v>2</v>
      </c>
      <c r="GR345" t="s">
        <v>83</v>
      </c>
      <c r="GS345">
        <v>1</v>
      </c>
      <c r="GT345" s="40">
        <f t="shared" si="405"/>
        <v>0</v>
      </c>
      <c r="GU345">
        <v>2</v>
      </c>
      <c r="GV345" t="s">
        <v>83</v>
      </c>
      <c r="GW345">
        <v>3</v>
      </c>
      <c r="GX345" s="40">
        <f t="shared" si="446"/>
        <v>0</v>
      </c>
      <c r="GY345" s="24">
        <f t="shared" si="447"/>
        <v>8</v>
      </c>
      <c r="GZ345" s="28">
        <f t="shared" si="406"/>
        <v>82</v>
      </c>
      <c r="HA345" t="s">
        <v>84</v>
      </c>
      <c r="HB345">
        <f t="shared" si="407"/>
        <v>9</v>
      </c>
      <c r="HC345" t="s">
        <v>85</v>
      </c>
      <c r="HD345">
        <f t="shared" si="461"/>
        <v>9</v>
      </c>
      <c r="HE345" t="s">
        <v>93</v>
      </c>
      <c r="HF345">
        <f t="shared" si="408"/>
        <v>9</v>
      </c>
      <c r="HG345" t="s">
        <v>94</v>
      </c>
      <c r="HH345">
        <f t="shared" si="466"/>
        <v>9</v>
      </c>
      <c r="HI345" t="s">
        <v>88</v>
      </c>
      <c r="HJ345">
        <f t="shared" si="448"/>
        <v>0</v>
      </c>
      <c r="HK345" t="s">
        <v>131</v>
      </c>
      <c r="HL345">
        <f t="shared" si="449"/>
        <v>0</v>
      </c>
      <c r="HM345" t="s">
        <v>90</v>
      </c>
      <c r="HN345">
        <f t="shared" si="409"/>
        <v>9</v>
      </c>
      <c r="HO345" t="s">
        <v>96</v>
      </c>
      <c r="HP345">
        <f t="shared" si="450"/>
        <v>9</v>
      </c>
      <c r="HQ345" t="s">
        <v>132</v>
      </c>
      <c r="HR345" s="1">
        <f t="shared" si="451"/>
        <v>6</v>
      </c>
      <c r="HS345" t="s">
        <v>137</v>
      </c>
      <c r="HT345" s="1">
        <f t="shared" si="452"/>
        <v>6</v>
      </c>
      <c r="HU345" t="s">
        <v>133</v>
      </c>
      <c r="HV345" s="1">
        <f t="shared" si="453"/>
        <v>0</v>
      </c>
      <c r="HW345" t="s">
        <v>129</v>
      </c>
      <c r="HX345" s="1">
        <f t="shared" si="454"/>
        <v>0</v>
      </c>
      <c r="HY345" t="s">
        <v>130</v>
      </c>
      <c r="HZ345" s="1">
        <f t="shared" si="455"/>
        <v>6</v>
      </c>
      <c r="IA345" t="s">
        <v>95</v>
      </c>
      <c r="IB345" s="1">
        <f t="shared" si="456"/>
        <v>6</v>
      </c>
      <c r="IC345" t="s">
        <v>134</v>
      </c>
      <c r="ID345" s="1">
        <f t="shared" si="457"/>
        <v>6</v>
      </c>
      <c r="IE345" t="s">
        <v>91</v>
      </c>
      <c r="IF345" s="1">
        <f t="shared" si="458"/>
        <v>6</v>
      </c>
      <c r="IG345">
        <f t="shared" si="463"/>
        <v>90</v>
      </c>
      <c r="IH345" s="1">
        <f t="shared" si="459"/>
        <v>172</v>
      </c>
    </row>
    <row r="346" spans="1:242" ht="14.65" thickBot="1" x14ac:dyDescent="0.5">
      <c r="A346" s="1">
        <v>343</v>
      </c>
      <c r="B346" s="45">
        <f t="shared" si="394"/>
        <v>141</v>
      </c>
      <c r="C346" s="14" t="s">
        <v>851</v>
      </c>
      <c r="D346" t="s">
        <v>852</v>
      </c>
      <c r="E346" s="15" t="s">
        <v>817</v>
      </c>
      <c r="F346" s="28">
        <f t="shared" si="395"/>
        <v>171</v>
      </c>
      <c r="H346" s="14">
        <v>1</v>
      </c>
      <c r="I346" t="s">
        <v>83</v>
      </c>
      <c r="J346">
        <v>1</v>
      </c>
      <c r="K346" s="40">
        <f t="shared" si="410"/>
        <v>0</v>
      </c>
      <c r="L346">
        <v>2</v>
      </c>
      <c r="M346" t="s">
        <v>83</v>
      </c>
      <c r="N346">
        <v>3</v>
      </c>
      <c r="O346" s="40">
        <f t="shared" si="464"/>
        <v>3</v>
      </c>
      <c r="P346">
        <v>1</v>
      </c>
      <c r="Q346" t="s">
        <v>83</v>
      </c>
      <c r="R346">
        <v>3</v>
      </c>
      <c r="S346" s="40">
        <f t="shared" si="411"/>
        <v>6</v>
      </c>
      <c r="T346">
        <v>3</v>
      </c>
      <c r="U346" t="s">
        <v>83</v>
      </c>
      <c r="V346">
        <v>1</v>
      </c>
      <c r="W346" s="40">
        <f t="shared" si="396"/>
        <v>0</v>
      </c>
      <c r="X346">
        <v>2</v>
      </c>
      <c r="Y346" t="s">
        <v>83</v>
      </c>
      <c r="Z346">
        <v>3</v>
      </c>
      <c r="AA346" s="40">
        <f t="shared" si="397"/>
        <v>4</v>
      </c>
      <c r="AB346">
        <v>3</v>
      </c>
      <c r="AC346" t="s">
        <v>83</v>
      </c>
      <c r="AD346">
        <v>0</v>
      </c>
      <c r="AE346" s="40">
        <f t="shared" si="412"/>
        <v>3</v>
      </c>
      <c r="AF346" s="24">
        <f t="shared" si="413"/>
        <v>16</v>
      </c>
      <c r="AG346" s="14">
        <v>4</v>
      </c>
      <c r="AH346" t="s">
        <v>83</v>
      </c>
      <c r="AI346">
        <v>3</v>
      </c>
      <c r="AJ346" s="40">
        <f t="shared" si="462"/>
        <v>3</v>
      </c>
      <c r="AK346">
        <v>4</v>
      </c>
      <c r="AL346" t="s">
        <v>83</v>
      </c>
      <c r="AM346">
        <v>3</v>
      </c>
      <c r="AN346" s="40">
        <f t="shared" si="414"/>
        <v>0</v>
      </c>
      <c r="AO346">
        <v>3</v>
      </c>
      <c r="AP346" t="s">
        <v>83</v>
      </c>
      <c r="AQ346">
        <v>0</v>
      </c>
      <c r="AR346" s="40">
        <f t="shared" si="393"/>
        <v>0</v>
      </c>
      <c r="AS346">
        <v>5</v>
      </c>
      <c r="AT346" t="s">
        <v>83</v>
      </c>
      <c r="AU346">
        <v>4</v>
      </c>
      <c r="AV346" s="40">
        <f t="shared" si="415"/>
        <v>0</v>
      </c>
      <c r="AW346">
        <v>4</v>
      </c>
      <c r="AX346" t="s">
        <v>83</v>
      </c>
      <c r="AY346">
        <v>5</v>
      </c>
      <c r="AZ346" s="40">
        <f t="shared" si="416"/>
        <v>3</v>
      </c>
      <c r="BA346">
        <v>1</v>
      </c>
      <c r="BB346" t="s">
        <v>83</v>
      </c>
      <c r="BC346">
        <v>3</v>
      </c>
      <c r="BD346" s="40">
        <f t="shared" si="398"/>
        <v>3</v>
      </c>
      <c r="BE346" s="24">
        <f t="shared" si="417"/>
        <v>9</v>
      </c>
      <c r="BF346" s="14">
        <v>3</v>
      </c>
      <c r="BG346" t="s">
        <v>83</v>
      </c>
      <c r="BH346">
        <v>0</v>
      </c>
      <c r="BI346" s="40">
        <f t="shared" si="418"/>
        <v>0</v>
      </c>
      <c r="BJ346">
        <v>3</v>
      </c>
      <c r="BK346" t="s">
        <v>83</v>
      </c>
      <c r="BL346">
        <v>4</v>
      </c>
      <c r="BM346" s="40">
        <f t="shared" si="419"/>
        <v>0</v>
      </c>
      <c r="BN346">
        <v>2</v>
      </c>
      <c r="BO346" t="s">
        <v>83</v>
      </c>
      <c r="BP346">
        <v>1</v>
      </c>
      <c r="BQ346" s="40">
        <f t="shared" si="399"/>
        <v>3</v>
      </c>
      <c r="BR346">
        <v>5</v>
      </c>
      <c r="BS346" t="s">
        <v>83</v>
      </c>
      <c r="BT346">
        <v>3</v>
      </c>
      <c r="BU346" s="40">
        <f t="shared" si="420"/>
        <v>4</v>
      </c>
      <c r="BV346">
        <v>2</v>
      </c>
      <c r="BW346" t="s">
        <v>83</v>
      </c>
      <c r="BX346">
        <v>5</v>
      </c>
      <c r="BY346" s="40">
        <f t="shared" si="421"/>
        <v>3</v>
      </c>
      <c r="BZ346">
        <v>1</v>
      </c>
      <c r="CA346" t="s">
        <v>83</v>
      </c>
      <c r="CB346">
        <v>3</v>
      </c>
      <c r="CC346" s="40">
        <f t="shared" si="422"/>
        <v>3</v>
      </c>
      <c r="CD346" s="24">
        <f t="shared" si="423"/>
        <v>13</v>
      </c>
      <c r="CE346" s="14">
        <v>4</v>
      </c>
      <c r="CF346" t="s">
        <v>83</v>
      </c>
      <c r="CG346">
        <v>2</v>
      </c>
      <c r="CH346" s="40">
        <f t="shared" si="424"/>
        <v>0</v>
      </c>
      <c r="CI346">
        <v>5</v>
      </c>
      <c r="CJ346" t="s">
        <v>83</v>
      </c>
      <c r="CK346">
        <v>3</v>
      </c>
      <c r="CL346" s="40">
        <f t="shared" si="425"/>
        <v>3</v>
      </c>
      <c r="CM346">
        <v>3</v>
      </c>
      <c r="CN346" t="s">
        <v>83</v>
      </c>
      <c r="CO346">
        <v>2</v>
      </c>
      <c r="CP346" s="40">
        <f t="shared" si="426"/>
        <v>0</v>
      </c>
      <c r="CQ346">
        <v>4</v>
      </c>
      <c r="CR346" t="s">
        <v>83</v>
      </c>
      <c r="CS346">
        <v>3</v>
      </c>
      <c r="CT346" s="40">
        <f t="shared" si="427"/>
        <v>4</v>
      </c>
      <c r="CU346">
        <v>2</v>
      </c>
      <c r="CV346" t="s">
        <v>83</v>
      </c>
      <c r="CW346">
        <v>3</v>
      </c>
      <c r="CX346" s="40">
        <f t="shared" si="428"/>
        <v>0</v>
      </c>
      <c r="CY346">
        <v>2</v>
      </c>
      <c r="CZ346" t="s">
        <v>83</v>
      </c>
      <c r="DA346">
        <v>4</v>
      </c>
      <c r="DB346" s="40">
        <f t="shared" si="429"/>
        <v>0</v>
      </c>
      <c r="DC346" s="24">
        <f t="shared" si="430"/>
        <v>7</v>
      </c>
      <c r="DD346" s="14">
        <v>2</v>
      </c>
      <c r="DE346" t="s">
        <v>83</v>
      </c>
      <c r="DF346">
        <v>1</v>
      </c>
      <c r="DG346" s="40">
        <f t="shared" si="460"/>
        <v>0</v>
      </c>
      <c r="DH346">
        <v>4</v>
      </c>
      <c r="DI346" t="s">
        <v>83</v>
      </c>
      <c r="DJ346">
        <v>1</v>
      </c>
      <c r="DK346" s="40">
        <f t="shared" si="400"/>
        <v>3</v>
      </c>
      <c r="DL346">
        <v>2</v>
      </c>
      <c r="DM346" t="s">
        <v>83</v>
      </c>
      <c r="DN346">
        <v>1</v>
      </c>
      <c r="DO346" s="40">
        <f t="shared" si="431"/>
        <v>0</v>
      </c>
      <c r="DP346">
        <v>2</v>
      </c>
      <c r="DQ346" t="s">
        <v>83</v>
      </c>
      <c r="DR346">
        <v>3</v>
      </c>
      <c r="DS346" s="40">
        <f t="shared" si="391"/>
        <v>0</v>
      </c>
      <c r="DT346">
        <v>1</v>
      </c>
      <c r="DU346" t="s">
        <v>83</v>
      </c>
      <c r="DV346">
        <v>4</v>
      </c>
      <c r="DW346" s="40">
        <f t="shared" si="392"/>
        <v>1</v>
      </c>
      <c r="DX346">
        <v>1</v>
      </c>
      <c r="DY346" t="s">
        <v>83</v>
      </c>
      <c r="DZ346">
        <v>3</v>
      </c>
      <c r="EA346" s="39">
        <f t="shared" si="432"/>
        <v>4</v>
      </c>
      <c r="EB346" s="24">
        <f t="shared" si="401"/>
        <v>8</v>
      </c>
      <c r="EC346" s="14">
        <v>1</v>
      </c>
      <c r="ED346" t="s">
        <v>83</v>
      </c>
      <c r="EE346">
        <v>3</v>
      </c>
      <c r="EF346" s="40">
        <f t="shared" si="433"/>
        <v>0</v>
      </c>
      <c r="EG346">
        <v>4</v>
      </c>
      <c r="EH346" t="s">
        <v>83</v>
      </c>
      <c r="EI346">
        <v>1</v>
      </c>
      <c r="EJ346" s="40">
        <f t="shared" si="434"/>
        <v>3</v>
      </c>
      <c r="EK346">
        <v>2</v>
      </c>
      <c r="EL346" t="s">
        <v>83</v>
      </c>
      <c r="EM346">
        <v>0</v>
      </c>
      <c r="EN346" s="40">
        <f t="shared" si="465"/>
        <v>0</v>
      </c>
      <c r="EO346">
        <v>3</v>
      </c>
      <c r="EP346" t="s">
        <v>83</v>
      </c>
      <c r="EQ346">
        <v>2</v>
      </c>
      <c r="ER346" s="40">
        <f t="shared" si="435"/>
        <v>3</v>
      </c>
      <c r="ES346">
        <v>1</v>
      </c>
      <c r="ET346" t="s">
        <v>83</v>
      </c>
      <c r="EU346">
        <v>3</v>
      </c>
      <c r="EV346" s="40">
        <f t="shared" si="436"/>
        <v>0</v>
      </c>
      <c r="EW346">
        <v>2</v>
      </c>
      <c r="EX346" t="s">
        <v>83</v>
      </c>
      <c r="EY346">
        <v>2</v>
      </c>
      <c r="EZ346" s="40">
        <f t="shared" si="437"/>
        <v>3</v>
      </c>
      <c r="FA346" s="24">
        <f t="shared" si="438"/>
        <v>9</v>
      </c>
      <c r="FB346" s="14">
        <v>2</v>
      </c>
      <c r="FC346" t="s">
        <v>83</v>
      </c>
      <c r="FD346">
        <v>0</v>
      </c>
      <c r="FE346" s="40">
        <f t="shared" si="439"/>
        <v>3</v>
      </c>
      <c r="FF346">
        <v>3</v>
      </c>
      <c r="FG346" t="s">
        <v>83</v>
      </c>
      <c r="FH346">
        <v>0</v>
      </c>
      <c r="FI346" s="40">
        <f t="shared" si="440"/>
        <v>3</v>
      </c>
      <c r="FJ346">
        <v>1</v>
      </c>
      <c r="FK346" t="s">
        <v>83</v>
      </c>
      <c r="FL346">
        <v>2</v>
      </c>
      <c r="FM346" s="40">
        <f t="shared" si="441"/>
        <v>0</v>
      </c>
      <c r="FN346">
        <v>4</v>
      </c>
      <c r="FO346" t="s">
        <v>83</v>
      </c>
      <c r="FP346">
        <v>2</v>
      </c>
      <c r="FQ346" s="40">
        <f t="shared" si="402"/>
        <v>3</v>
      </c>
      <c r="FR346">
        <v>1</v>
      </c>
      <c r="FS346" t="s">
        <v>83</v>
      </c>
      <c r="FT346">
        <v>3</v>
      </c>
      <c r="FU346" s="40">
        <f t="shared" si="442"/>
        <v>3</v>
      </c>
      <c r="FV346">
        <v>0</v>
      </c>
      <c r="FW346" t="s">
        <v>83</v>
      </c>
      <c r="FX346">
        <v>3</v>
      </c>
      <c r="FY346" s="40">
        <f t="shared" si="403"/>
        <v>0</v>
      </c>
      <c r="FZ346" s="24">
        <f t="shared" si="404"/>
        <v>12</v>
      </c>
      <c r="GA346" s="14">
        <v>1</v>
      </c>
      <c r="GB346" t="s">
        <v>83</v>
      </c>
      <c r="GC346">
        <v>2</v>
      </c>
      <c r="GD346" s="40">
        <f t="shared" si="443"/>
        <v>0</v>
      </c>
      <c r="GE346">
        <v>2</v>
      </c>
      <c r="GF346" t="s">
        <v>83</v>
      </c>
      <c r="GG346">
        <v>1</v>
      </c>
      <c r="GH346" s="40">
        <f t="shared" si="467"/>
        <v>4</v>
      </c>
      <c r="GI346">
        <v>2</v>
      </c>
      <c r="GJ346" t="s">
        <v>83</v>
      </c>
      <c r="GK346">
        <v>1</v>
      </c>
      <c r="GL346" s="40">
        <f t="shared" si="444"/>
        <v>0</v>
      </c>
      <c r="GM346">
        <v>4</v>
      </c>
      <c r="GN346" t="s">
        <v>83</v>
      </c>
      <c r="GO346">
        <v>0</v>
      </c>
      <c r="GP346" s="40">
        <f t="shared" si="445"/>
        <v>3</v>
      </c>
      <c r="GQ346">
        <v>2</v>
      </c>
      <c r="GR346" t="s">
        <v>83</v>
      </c>
      <c r="GS346">
        <v>2</v>
      </c>
      <c r="GT346" s="40">
        <f t="shared" si="405"/>
        <v>0</v>
      </c>
      <c r="GU346">
        <v>1</v>
      </c>
      <c r="GV346" t="s">
        <v>83</v>
      </c>
      <c r="GW346">
        <v>3</v>
      </c>
      <c r="GX346" s="40">
        <f t="shared" si="446"/>
        <v>0</v>
      </c>
      <c r="GY346" s="24">
        <f t="shared" si="447"/>
        <v>7</v>
      </c>
      <c r="GZ346" s="28">
        <f t="shared" si="406"/>
        <v>81</v>
      </c>
      <c r="HA346" t="s">
        <v>84</v>
      </c>
      <c r="HB346">
        <f t="shared" si="407"/>
        <v>9</v>
      </c>
      <c r="HC346" t="s">
        <v>85</v>
      </c>
      <c r="HD346">
        <f t="shared" si="461"/>
        <v>9</v>
      </c>
      <c r="HE346" t="s">
        <v>93</v>
      </c>
      <c r="HF346">
        <f t="shared" si="408"/>
        <v>9</v>
      </c>
      <c r="HG346" t="s">
        <v>94</v>
      </c>
      <c r="HH346">
        <f t="shared" si="466"/>
        <v>9</v>
      </c>
      <c r="HI346" t="s">
        <v>88</v>
      </c>
      <c r="HJ346">
        <f t="shared" si="448"/>
        <v>0</v>
      </c>
      <c r="HK346" t="s">
        <v>131</v>
      </c>
      <c r="HL346">
        <f t="shared" si="449"/>
        <v>0</v>
      </c>
      <c r="HM346" t="s">
        <v>90</v>
      </c>
      <c r="HN346">
        <f t="shared" si="409"/>
        <v>9</v>
      </c>
      <c r="HO346" t="s">
        <v>96</v>
      </c>
      <c r="HP346">
        <f t="shared" si="450"/>
        <v>9</v>
      </c>
      <c r="HQ346" t="s">
        <v>132</v>
      </c>
      <c r="HR346" s="1">
        <f t="shared" si="451"/>
        <v>6</v>
      </c>
      <c r="HS346" t="s">
        <v>137</v>
      </c>
      <c r="HT346" s="1">
        <f t="shared" si="452"/>
        <v>6</v>
      </c>
      <c r="HU346" t="s">
        <v>133</v>
      </c>
      <c r="HV346" s="1">
        <f t="shared" si="453"/>
        <v>0</v>
      </c>
      <c r="HW346" t="s">
        <v>129</v>
      </c>
      <c r="HX346" s="1">
        <f t="shared" si="454"/>
        <v>0</v>
      </c>
      <c r="HY346" t="s">
        <v>130</v>
      </c>
      <c r="HZ346" s="1">
        <f t="shared" si="455"/>
        <v>6</v>
      </c>
      <c r="IA346" t="s">
        <v>95</v>
      </c>
      <c r="IB346" s="1">
        <f t="shared" si="456"/>
        <v>6</v>
      </c>
      <c r="IC346" t="s">
        <v>134</v>
      </c>
      <c r="ID346" s="1">
        <f t="shared" si="457"/>
        <v>6</v>
      </c>
      <c r="IE346" t="s">
        <v>91</v>
      </c>
      <c r="IF346" s="1">
        <f t="shared" si="458"/>
        <v>6</v>
      </c>
      <c r="IG346">
        <f t="shared" si="463"/>
        <v>90</v>
      </c>
      <c r="IH346" s="1">
        <f t="shared" si="459"/>
        <v>171</v>
      </c>
    </row>
    <row r="347" spans="1:242" ht="14.65" thickBot="1" x14ac:dyDescent="0.5">
      <c r="A347" s="1">
        <v>344</v>
      </c>
      <c r="B347" s="45">
        <f t="shared" si="394"/>
        <v>59</v>
      </c>
      <c r="C347" s="14" t="s">
        <v>853</v>
      </c>
      <c r="D347" t="s">
        <v>854</v>
      </c>
      <c r="E347" s="15" t="s">
        <v>817</v>
      </c>
      <c r="F347" s="28">
        <f t="shared" si="395"/>
        <v>182</v>
      </c>
      <c r="H347" s="14">
        <v>1</v>
      </c>
      <c r="I347" t="s">
        <v>83</v>
      </c>
      <c r="J347">
        <v>2</v>
      </c>
      <c r="K347" s="40">
        <f t="shared" si="410"/>
        <v>3</v>
      </c>
      <c r="L347">
        <v>2</v>
      </c>
      <c r="M347" t="s">
        <v>83</v>
      </c>
      <c r="N347">
        <v>3</v>
      </c>
      <c r="O347" s="40">
        <f t="shared" si="464"/>
        <v>3</v>
      </c>
      <c r="P347">
        <v>0</v>
      </c>
      <c r="Q347" t="s">
        <v>83</v>
      </c>
      <c r="R347">
        <v>1</v>
      </c>
      <c r="S347" s="40">
        <f t="shared" si="411"/>
        <v>3</v>
      </c>
      <c r="T347">
        <v>2</v>
      </c>
      <c r="U347" t="s">
        <v>83</v>
      </c>
      <c r="V347">
        <v>2</v>
      </c>
      <c r="W347" s="40">
        <f t="shared" si="396"/>
        <v>4</v>
      </c>
      <c r="X347">
        <v>0</v>
      </c>
      <c r="Y347" t="s">
        <v>83</v>
      </c>
      <c r="Z347">
        <v>2</v>
      </c>
      <c r="AA347" s="40">
        <f t="shared" si="397"/>
        <v>3</v>
      </c>
      <c r="AB347">
        <v>3</v>
      </c>
      <c r="AC347" t="s">
        <v>83</v>
      </c>
      <c r="AD347">
        <v>2</v>
      </c>
      <c r="AE347" s="40">
        <f t="shared" si="412"/>
        <v>3</v>
      </c>
      <c r="AF347" s="24">
        <f t="shared" si="413"/>
        <v>19</v>
      </c>
      <c r="AG347" s="14">
        <v>4</v>
      </c>
      <c r="AH347" t="s">
        <v>83</v>
      </c>
      <c r="AI347">
        <v>0</v>
      </c>
      <c r="AJ347" s="40">
        <f t="shared" si="462"/>
        <v>4</v>
      </c>
      <c r="AK347">
        <v>2</v>
      </c>
      <c r="AL347" t="s">
        <v>83</v>
      </c>
      <c r="AM347">
        <v>1</v>
      </c>
      <c r="AN347" s="40">
        <f t="shared" si="414"/>
        <v>0</v>
      </c>
      <c r="AO347">
        <v>3</v>
      </c>
      <c r="AP347" t="s">
        <v>83</v>
      </c>
      <c r="AQ347">
        <v>1</v>
      </c>
      <c r="AR347" s="40">
        <f t="shared" si="393"/>
        <v>0</v>
      </c>
      <c r="AS347">
        <v>2</v>
      </c>
      <c r="AT347" t="s">
        <v>83</v>
      </c>
      <c r="AU347">
        <v>2</v>
      </c>
      <c r="AV347" s="40">
        <f t="shared" si="415"/>
        <v>3</v>
      </c>
      <c r="AW347">
        <v>2</v>
      </c>
      <c r="AX347" t="s">
        <v>83</v>
      </c>
      <c r="AY347">
        <v>3</v>
      </c>
      <c r="AZ347" s="40">
        <f t="shared" si="416"/>
        <v>3</v>
      </c>
      <c r="BA347">
        <v>2</v>
      </c>
      <c r="BB347" t="s">
        <v>83</v>
      </c>
      <c r="BC347">
        <v>3</v>
      </c>
      <c r="BD347" s="40">
        <f t="shared" si="398"/>
        <v>4</v>
      </c>
      <c r="BE347" s="24">
        <f t="shared" si="417"/>
        <v>14</v>
      </c>
      <c r="BF347" s="14">
        <v>3</v>
      </c>
      <c r="BG347" t="s">
        <v>83</v>
      </c>
      <c r="BH347">
        <v>1</v>
      </c>
      <c r="BI347" s="40">
        <f t="shared" si="418"/>
        <v>0</v>
      </c>
      <c r="BJ347">
        <v>2</v>
      </c>
      <c r="BK347" t="s">
        <v>83</v>
      </c>
      <c r="BL347">
        <v>2</v>
      </c>
      <c r="BM347" s="40">
        <f t="shared" si="419"/>
        <v>3</v>
      </c>
      <c r="BN347">
        <v>1</v>
      </c>
      <c r="BO347" t="s">
        <v>83</v>
      </c>
      <c r="BP347">
        <v>0</v>
      </c>
      <c r="BQ347" s="40">
        <f t="shared" si="399"/>
        <v>3</v>
      </c>
      <c r="BR347">
        <v>2</v>
      </c>
      <c r="BS347" t="s">
        <v>83</v>
      </c>
      <c r="BT347">
        <v>1</v>
      </c>
      <c r="BU347" s="40">
        <f t="shared" si="420"/>
        <v>3</v>
      </c>
      <c r="BV347">
        <v>1</v>
      </c>
      <c r="BW347" t="s">
        <v>83</v>
      </c>
      <c r="BX347">
        <v>1</v>
      </c>
      <c r="BY347" s="40">
        <f t="shared" si="421"/>
        <v>0</v>
      </c>
      <c r="BZ347">
        <v>0</v>
      </c>
      <c r="CA347" t="s">
        <v>83</v>
      </c>
      <c r="CB347">
        <v>0</v>
      </c>
      <c r="CC347" s="40">
        <f t="shared" si="422"/>
        <v>0</v>
      </c>
      <c r="CD347" s="24">
        <f t="shared" si="423"/>
        <v>9</v>
      </c>
      <c r="CE347" s="14">
        <v>2</v>
      </c>
      <c r="CF347" t="s">
        <v>83</v>
      </c>
      <c r="CG347">
        <v>1</v>
      </c>
      <c r="CH347" s="40">
        <f t="shared" si="424"/>
        <v>0</v>
      </c>
      <c r="CI347">
        <v>3</v>
      </c>
      <c r="CJ347" t="s">
        <v>83</v>
      </c>
      <c r="CK347">
        <v>1</v>
      </c>
      <c r="CL347" s="40">
        <f t="shared" si="425"/>
        <v>3</v>
      </c>
      <c r="CM347">
        <v>0</v>
      </c>
      <c r="CN347" t="s">
        <v>83</v>
      </c>
      <c r="CO347">
        <v>1</v>
      </c>
      <c r="CP347" s="40">
        <f t="shared" si="426"/>
        <v>6</v>
      </c>
      <c r="CQ347">
        <v>3</v>
      </c>
      <c r="CR347" t="s">
        <v>83</v>
      </c>
      <c r="CS347">
        <v>1</v>
      </c>
      <c r="CT347" s="40">
        <f t="shared" si="427"/>
        <v>3</v>
      </c>
      <c r="CU347">
        <v>2</v>
      </c>
      <c r="CV347" t="s">
        <v>83</v>
      </c>
      <c r="CW347">
        <v>2</v>
      </c>
      <c r="CX347" s="40">
        <f t="shared" si="428"/>
        <v>0</v>
      </c>
      <c r="CY347">
        <v>0</v>
      </c>
      <c r="CZ347" t="s">
        <v>83</v>
      </c>
      <c r="DA347">
        <v>2</v>
      </c>
      <c r="DB347" s="40">
        <f t="shared" si="429"/>
        <v>0</v>
      </c>
      <c r="DC347" s="24">
        <f t="shared" si="430"/>
        <v>12</v>
      </c>
      <c r="DD347" s="14">
        <v>2</v>
      </c>
      <c r="DE347" t="s">
        <v>83</v>
      </c>
      <c r="DF347">
        <v>1</v>
      </c>
      <c r="DG347" s="40">
        <f t="shared" si="460"/>
        <v>0</v>
      </c>
      <c r="DH347">
        <v>2</v>
      </c>
      <c r="DI347" t="s">
        <v>83</v>
      </c>
      <c r="DJ347">
        <v>0</v>
      </c>
      <c r="DK347" s="40">
        <f t="shared" si="400"/>
        <v>3</v>
      </c>
      <c r="DL347">
        <v>2</v>
      </c>
      <c r="DM347" t="s">
        <v>83</v>
      </c>
      <c r="DN347">
        <v>1</v>
      </c>
      <c r="DO347" s="40">
        <f t="shared" si="431"/>
        <v>0</v>
      </c>
      <c r="DP347">
        <v>2</v>
      </c>
      <c r="DQ347" t="s">
        <v>83</v>
      </c>
      <c r="DR347">
        <v>1</v>
      </c>
      <c r="DS347" s="40">
        <f t="shared" si="391"/>
        <v>0</v>
      </c>
      <c r="DT347">
        <v>1</v>
      </c>
      <c r="DU347" t="s">
        <v>83</v>
      </c>
      <c r="DV347">
        <v>1</v>
      </c>
      <c r="DW347" s="40">
        <f t="shared" si="392"/>
        <v>1</v>
      </c>
      <c r="DX347">
        <v>0</v>
      </c>
      <c r="DY347" t="s">
        <v>83</v>
      </c>
      <c r="DZ347">
        <v>2</v>
      </c>
      <c r="EA347" s="39">
        <f t="shared" si="432"/>
        <v>4</v>
      </c>
      <c r="EB347" s="24">
        <f t="shared" si="401"/>
        <v>8</v>
      </c>
      <c r="EC347" s="14">
        <v>1</v>
      </c>
      <c r="ED347" t="s">
        <v>83</v>
      </c>
      <c r="EE347">
        <v>2</v>
      </c>
      <c r="EF347" s="40">
        <f t="shared" si="433"/>
        <v>0</v>
      </c>
      <c r="EG347">
        <v>3</v>
      </c>
      <c r="EH347" t="s">
        <v>83</v>
      </c>
      <c r="EI347">
        <v>2</v>
      </c>
      <c r="EJ347" s="40">
        <f t="shared" si="434"/>
        <v>4</v>
      </c>
      <c r="EK347">
        <v>2</v>
      </c>
      <c r="EL347" t="s">
        <v>83</v>
      </c>
      <c r="EM347">
        <v>0</v>
      </c>
      <c r="EN347" s="40">
        <f t="shared" si="465"/>
        <v>0</v>
      </c>
      <c r="EO347">
        <v>2</v>
      </c>
      <c r="EP347" t="s">
        <v>83</v>
      </c>
      <c r="EQ347">
        <v>2</v>
      </c>
      <c r="ER347" s="40">
        <f t="shared" si="435"/>
        <v>0</v>
      </c>
      <c r="ES347">
        <v>1</v>
      </c>
      <c r="ET347" t="s">
        <v>83</v>
      </c>
      <c r="EU347">
        <v>2</v>
      </c>
      <c r="EV347" s="40">
        <f t="shared" si="436"/>
        <v>0</v>
      </c>
      <c r="EW347">
        <v>0</v>
      </c>
      <c r="EX347" t="s">
        <v>83</v>
      </c>
      <c r="EY347">
        <v>0</v>
      </c>
      <c r="EZ347" s="40">
        <f t="shared" si="437"/>
        <v>0</v>
      </c>
      <c r="FA347" s="24">
        <f t="shared" si="438"/>
        <v>4</v>
      </c>
      <c r="FB347" s="14">
        <v>2</v>
      </c>
      <c r="FC347" t="s">
        <v>83</v>
      </c>
      <c r="FD347">
        <v>0</v>
      </c>
      <c r="FE347" s="40">
        <f t="shared" si="439"/>
        <v>3</v>
      </c>
      <c r="FF347">
        <v>3</v>
      </c>
      <c r="FG347" t="s">
        <v>83</v>
      </c>
      <c r="FH347">
        <v>1</v>
      </c>
      <c r="FI347" s="40">
        <f t="shared" si="440"/>
        <v>4</v>
      </c>
      <c r="FJ347">
        <v>0</v>
      </c>
      <c r="FK347" t="s">
        <v>83</v>
      </c>
      <c r="FL347">
        <v>0</v>
      </c>
      <c r="FM347" s="40">
        <f t="shared" si="441"/>
        <v>3</v>
      </c>
      <c r="FN347">
        <v>2</v>
      </c>
      <c r="FO347" t="s">
        <v>83</v>
      </c>
      <c r="FP347">
        <v>2</v>
      </c>
      <c r="FQ347" s="40">
        <f t="shared" si="402"/>
        <v>0</v>
      </c>
      <c r="FR347">
        <v>1</v>
      </c>
      <c r="FS347" t="s">
        <v>83</v>
      </c>
      <c r="FT347">
        <v>3</v>
      </c>
      <c r="FU347" s="40">
        <f t="shared" si="442"/>
        <v>3</v>
      </c>
      <c r="FV347">
        <v>1</v>
      </c>
      <c r="FW347" t="s">
        <v>83</v>
      </c>
      <c r="FX347">
        <v>4</v>
      </c>
      <c r="FY347" s="40">
        <f t="shared" si="403"/>
        <v>0</v>
      </c>
      <c r="FZ347" s="24">
        <f t="shared" si="404"/>
        <v>13</v>
      </c>
      <c r="GA347" s="14">
        <v>1</v>
      </c>
      <c r="GB347" t="s">
        <v>83</v>
      </c>
      <c r="GC347">
        <v>3</v>
      </c>
      <c r="GD347" s="40">
        <f t="shared" si="443"/>
        <v>0</v>
      </c>
      <c r="GE347">
        <v>2</v>
      </c>
      <c r="GF347" t="s">
        <v>83</v>
      </c>
      <c r="GG347">
        <v>1</v>
      </c>
      <c r="GH347" s="40">
        <f t="shared" si="467"/>
        <v>4</v>
      </c>
      <c r="GI347">
        <v>3</v>
      </c>
      <c r="GJ347" t="s">
        <v>83</v>
      </c>
      <c r="GK347">
        <v>0</v>
      </c>
      <c r="GL347" s="40">
        <f t="shared" si="444"/>
        <v>0</v>
      </c>
      <c r="GM347">
        <v>2</v>
      </c>
      <c r="GN347" t="s">
        <v>83</v>
      </c>
      <c r="GO347">
        <v>1</v>
      </c>
      <c r="GP347" s="40">
        <f t="shared" si="445"/>
        <v>3</v>
      </c>
      <c r="GQ347">
        <v>0</v>
      </c>
      <c r="GR347" t="s">
        <v>83</v>
      </c>
      <c r="GS347">
        <v>0</v>
      </c>
      <c r="GT347" s="40">
        <f t="shared" si="405"/>
        <v>0</v>
      </c>
      <c r="GU347">
        <v>2</v>
      </c>
      <c r="GV347" t="s">
        <v>83</v>
      </c>
      <c r="GW347">
        <v>1</v>
      </c>
      <c r="GX347" s="40">
        <f t="shared" si="446"/>
        <v>6</v>
      </c>
      <c r="GY347" s="24">
        <f t="shared" si="447"/>
        <v>13</v>
      </c>
      <c r="GZ347" s="28">
        <f t="shared" si="406"/>
        <v>92</v>
      </c>
      <c r="HA347" t="s">
        <v>84</v>
      </c>
      <c r="HB347">
        <f t="shared" si="407"/>
        <v>9</v>
      </c>
      <c r="HC347" t="s">
        <v>85</v>
      </c>
      <c r="HD347">
        <f t="shared" si="461"/>
        <v>9</v>
      </c>
      <c r="HE347" t="s">
        <v>93</v>
      </c>
      <c r="HF347">
        <f t="shared" si="408"/>
        <v>9</v>
      </c>
      <c r="HG347" t="s">
        <v>94</v>
      </c>
      <c r="HH347">
        <f t="shared" si="466"/>
        <v>9</v>
      </c>
      <c r="HI347" t="s">
        <v>130</v>
      </c>
      <c r="HJ347">
        <f t="shared" si="448"/>
        <v>5</v>
      </c>
      <c r="HK347" t="s">
        <v>131</v>
      </c>
      <c r="HL347">
        <f t="shared" si="449"/>
        <v>0</v>
      </c>
      <c r="HM347" t="s">
        <v>90</v>
      </c>
      <c r="HN347">
        <f t="shared" si="409"/>
        <v>9</v>
      </c>
      <c r="HO347" t="s">
        <v>91</v>
      </c>
      <c r="HP347">
        <f t="shared" si="450"/>
        <v>5</v>
      </c>
      <c r="HQ347" t="s">
        <v>132</v>
      </c>
      <c r="HR347" s="1">
        <f t="shared" si="451"/>
        <v>6</v>
      </c>
      <c r="HS347" t="s">
        <v>137</v>
      </c>
      <c r="HT347" s="1">
        <f t="shared" si="452"/>
        <v>6</v>
      </c>
      <c r="HU347" t="s">
        <v>86</v>
      </c>
      <c r="HV347" s="1">
        <f t="shared" si="453"/>
        <v>6</v>
      </c>
      <c r="HW347" t="s">
        <v>129</v>
      </c>
      <c r="HX347" s="1">
        <f t="shared" si="454"/>
        <v>0</v>
      </c>
      <c r="HY347" t="s">
        <v>88</v>
      </c>
      <c r="HZ347" s="1">
        <f t="shared" si="455"/>
        <v>0</v>
      </c>
      <c r="IA347" t="s">
        <v>95</v>
      </c>
      <c r="IB347" s="1">
        <f t="shared" si="456"/>
        <v>6</v>
      </c>
      <c r="IC347" t="s">
        <v>134</v>
      </c>
      <c r="ID347" s="1">
        <f t="shared" si="457"/>
        <v>6</v>
      </c>
      <c r="IE347" t="s">
        <v>96</v>
      </c>
      <c r="IF347" s="1">
        <f t="shared" si="458"/>
        <v>5</v>
      </c>
      <c r="IG347">
        <f t="shared" si="463"/>
        <v>90</v>
      </c>
      <c r="IH347" s="1">
        <f t="shared" si="459"/>
        <v>182</v>
      </c>
    </row>
    <row r="348" spans="1:242" ht="14.65" thickBot="1" x14ac:dyDescent="0.5">
      <c r="A348" s="1">
        <v>345</v>
      </c>
      <c r="B348" s="45">
        <f t="shared" si="394"/>
        <v>128</v>
      </c>
      <c r="C348" s="14" t="s">
        <v>855</v>
      </c>
      <c r="D348" t="s">
        <v>856</v>
      </c>
      <c r="E348" s="15" t="s">
        <v>817</v>
      </c>
      <c r="F348" s="28">
        <f t="shared" si="395"/>
        <v>172</v>
      </c>
      <c r="H348" s="14">
        <v>0</v>
      </c>
      <c r="I348" t="s">
        <v>83</v>
      </c>
      <c r="J348">
        <v>1</v>
      </c>
      <c r="K348" s="40">
        <f t="shared" si="410"/>
        <v>3</v>
      </c>
      <c r="L348">
        <v>1</v>
      </c>
      <c r="M348" t="s">
        <v>83</v>
      </c>
      <c r="N348">
        <v>1</v>
      </c>
      <c r="O348" s="40">
        <f t="shared" si="464"/>
        <v>0</v>
      </c>
      <c r="P348">
        <v>0</v>
      </c>
      <c r="Q348" t="s">
        <v>83</v>
      </c>
      <c r="R348">
        <v>3</v>
      </c>
      <c r="S348" s="40">
        <f t="shared" si="411"/>
        <v>3</v>
      </c>
      <c r="T348">
        <v>2</v>
      </c>
      <c r="U348" t="s">
        <v>83</v>
      </c>
      <c r="V348">
        <v>0</v>
      </c>
      <c r="W348" s="40">
        <f t="shared" si="396"/>
        <v>0</v>
      </c>
      <c r="X348">
        <v>0</v>
      </c>
      <c r="Y348" t="s">
        <v>83</v>
      </c>
      <c r="Z348">
        <v>2</v>
      </c>
      <c r="AA348" s="40">
        <f t="shared" si="397"/>
        <v>3</v>
      </c>
      <c r="AB348">
        <v>2</v>
      </c>
      <c r="AC348" t="s">
        <v>83</v>
      </c>
      <c r="AD348">
        <v>0</v>
      </c>
      <c r="AE348" s="40">
        <f t="shared" si="412"/>
        <v>6</v>
      </c>
      <c r="AF348" s="24">
        <f t="shared" si="413"/>
        <v>15</v>
      </c>
      <c r="AG348" s="14">
        <v>2</v>
      </c>
      <c r="AH348" t="s">
        <v>83</v>
      </c>
      <c r="AI348">
        <v>0</v>
      </c>
      <c r="AJ348" s="40">
        <f t="shared" si="462"/>
        <v>3</v>
      </c>
      <c r="AK348">
        <v>2</v>
      </c>
      <c r="AL348" t="s">
        <v>83</v>
      </c>
      <c r="AM348">
        <v>1</v>
      </c>
      <c r="AN348" s="40">
        <f t="shared" si="414"/>
        <v>0</v>
      </c>
      <c r="AO348">
        <v>1</v>
      </c>
      <c r="AP348" t="s">
        <v>83</v>
      </c>
      <c r="AQ348">
        <v>0</v>
      </c>
      <c r="AR348" s="40">
        <f t="shared" si="393"/>
        <v>0</v>
      </c>
      <c r="AS348">
        <v>2</v>
      </c>
      <c r="AT348" t="s">
        <v>83</v>
      </c>
      <c r="AU348">
        <v>2</v>
      </c>
      <c r="AV348" s="40">
        <f t="shared" si="415"/>
        <v>3</v>
      </c>
      <c r="AW348">
        <v>1</v>
      </c>
      <c r="AX348" t="s">
        <v>83</v>
      </c>
      <c r="AY348">
        <v>2</v>
      </c>
      <c r="AZ348" s="40">
        <f t="shared" si="416"/>
        <v>3</v>
      </c>
      <c r="BA348">
        <v>0</v>
      </c>
      <c r="BB348" t="s">
        <v>83</v>
      </c>
      <c r="BC348">
        <v>3</v>
      </c>
      <c r="BD348" s="40">
        <f t="shared" si="398"/>
        <v>3</v>
      </c>
      <c r="BE348" s="24">
        <f t="shared" si="417"/>
        <v>12</v>
      </c>
      <c r="BF348" s="14">
        <v>3</v>
      </c>
      <c r="BG348" t="s">
        <v>83</v>
      </c>
      <c r="BH348">
        <v>0</v>
      </c>
      <c r="BI348" s="40">
        <f t="shared" si="418"/>
        <v>0</v>
      </c>
      <c r="BJ348">
        <v>2</v>
      </c>
      <c r="BK348" t="s">
        <v>83</v>
      </c>
      <c r="BL348">
        <v>0</v>
      </c>
      <c r="BM348" s="40">
        <f t="shared" si="419"/>
        <v>0</v>
      </c>
      <c r="BN348">
        <v>2</v>
      </c>
      <c r="BO348" t="s">
        <v>83</v>
      </c>
      <c r="BP348">
        <v>0</v>
      </c>
      <c r="BQ348" s="40">
        <f t="shared" si="399"/>
        <v>6</v>
      </c>
      <c r="BR348">
        <v>2</v>
      </c>
      <c r="BS348" t="s">
        <v>83</v>
      </c>
      <c r="BT348">
        <v>0</v>
      </c>
      <c r="BU348" s="40">
        <f t="shared" si="420"/>
        <v>6</v>
      </c>
      <c r="BV348">
        <v>0</v>
      </c>
      <c r="BW348" t="s">
        <v>83</v>
      </c>
      <c r="BX348">
        <v>2</v>
      </c>
      <c r="BY348" s="40">
        <f t="shared" si="421"/>
        <v>6</v>
      </c>
      <c r="BZ348">
        <v>1</v>
      </c>
      <c r="CA348" t="s">
        <v>83</v>
      </c>
      <c r="CB348">
        <v>2</v>
      </c>
      <c r="CC348" s="40">
        <f t="shared" si="422"/>
        <v>6</v>
      </c>
      <c r="CD348" s="24">
        <f t="shared" si="423"/>
        <v>24</v>
      </c>
      <c r="CE348" s="14">
        <v>2</v>
      </c>
      <c r="CF348" t="s">
        <v>83</v>
      </c>
      <c r="CG348">
        <v>0</v>
      </c>
      <c r="CH348" s="40">
        <f t="shared" si="424"/>
        <v>0</v>
      </c>
      <c r="CI348">
        <v>3</v>
      </c>
      <c r="CJ348" t="s">
        <v>83</v>
      </c>
      <c r="CK348">
        <v>0</v>
      </c>
      <c r="CL348" s="40">
        <f t="shared" si="425"/>
        <v>4</v>
      </c>
      <c r="CM348">
        <v>0</v>
      </c>
      <c r="CN348" t="s">
        <v>83</v>
      </c>
      <c r="CO348">
        <v>1</v>
      </c>
      <c r="CP348" s="40">
        <f t="shared" si="426"/>
        <v>6</v>
      </c>
      <c r="CQ348">
        <v>3</v>
      </c>
      <c r="CR348" t="s">
        <v>83</v>
      </c>
      <c r="CS348">
        <v>1</v>
      </c>
      <c r="CT348" s="40">
        <f t="shared" si="427"/>
        <v>3</v>
      </c>
      <c r="CU348">
        <v>1</v>
      </c>
      <c r="CV348" t="s">
        <v>83</v>
      </c>
      <c r="CW348">
        <v>2</v>
      </c>
      <c r="CX348" s="40">
        <f t="shared" si="428"/>
        <v>0</v>
      </c>
      <c r="CY348">
        <v>0</v>
      </c>
      <c r="CZ348" t="s">
        <v>83</v>
      </c>
      <c r="DA348">
        <v>3</v>
      </c>
      <c r="DB348" s="40">
        <f t="shared" si="429"/>
        <v>0</v>
      </c>
      <c r="DC348" s="24">
        <f t="shared" si="430"/>
        <v>13</v>
      </c>
      <c r="DD348" s="14">
        <v>2</v>
      </c>
      <c r="DE348" t="s">
        <v>83</v>
      </c>
      <c r="DF348">
        <v>1</v>
      </c>
      <c r="DG348" s="40">
        <f t="shared" si="460"/>
        <v>0</v>
      </c>
      <c r="DH348">
        <v>2</v>
      </c>
      <c r="DI348" t="s">
        <v>83</v>
      </c>
      <c r="DJ348">
        <v>0</v>
      </c>
      <c r="DK348" s="40">
        <f t="shared" si="400"/>
        <v>3</v>
      </c>
      <c r="DL348">
        <v>2</v>
      </c>
      <c r="DM348" t="s">
        <v>83</v>
      </c>
      <c r="DN348">
        <v>1</v>
      </c>
      <c r="DO348" s="40">
        <f t="shared" si="431"/>
        <v>0</v>
      </c>
      <c r="DP348">
        <v>2</v>
      </c>
      <c r="DQ348" t="s">
        <v>83</v>
      </c>
      <c r="DR348">
        <v>1</v>
      </c>
      <c r="DS348" s="40">
        <f t="shared" si="391"/>
        <v>0</v>
      </c>
      <c r="DT348">
        <v>0</v>
      </c>
      <c r="DU348" t="s">
        <v>83</v>
      </c>
      <c r="DV348">
        <v>2</v>
      </c>
      <c r="DW348" s="40">
        <f t="shared" si="392"/>
        <v>1</v>
      </c>
      <c r="DX348">
        <v>0</v>
      </c>
      <c r="DY348" t="s">
        <v>83</v>
      </c>
      <c r="DZ348">
        <v>2</v>
      </c>
      <c r="EA348" s="39">
        <f t="shared" si="432"/>
        <v>4</v>
      </c>
      <c r="EB348" s="24">
        <f t="shared" si="401"/>
        <v>8</v>
      </c>
      <c r="EC348" s="14">
        <v>1</v>
      </c>
      <c r="ED348" t="s">
        <v>83</v>
      </c>
      <c r="EE348">
        <v>2</v>
      </c>
      <c r="EF348" s="40">
        <f t="shared" si="433"/>
        <v>0</v>
      </c>
      <c r="EG348">
        <v>2</v>
      </c>
      <c r="EH348" t="s">
        <v>83</v>
      </c>
      <c r="EI348">
        <v>1</v>
      </c>
      <c r="EJ348" s="40">
        <f t="shared" si="434"/>
        <v>4</v>
      </c>
      <c r="EK348">
        <v>2</v>
      </c>
      <c r="EL348" t="s">
        <v>83</v>
      </c>
      <c r="EM348">
        <v>0</v>
      </c>
      <c r="EN348" s="40">
        <f t="shared" si="465"/>
        <v>0</v>
      </c>
      <c r="EO348">
        <v>2</v>
      </c>
      <c r="EP348" t="s">
        <v>83</v>
      </c>
      <c r="EQ348">
        <v>1</v>
      </c>
      <c r="ER348" s="40">
        <f t="shared" si="435"/>
        <v>3</v>
      </c>
      <c r="ES348">
        <v>1</v>
      </c>
      <c r="ET348" t="s">
        <v>83</v>
      </c>
      <c r="EU348">
        <v>2</v>
      </c>
      <c r="EV348" s="40">
        <f t="shared" si="436"/>
        <v>0</v>
      </c>
      <c r="EW348">
        <v>2</v>
      </c>
      <c r="EX348" t="s">
        <v>83</v>
      </c>
      <c r="EY348">
        <v>0</v>
      </c>
      <c r="EZ348" s="40">
        <f t="shared" si="437"/>
        <v>0</v>
      </c>
      <c r="FA348" s="24">
        <f t="shared" si="438"/>
        <v>7</v>
      </c>
      <c r="FB348" s="14">
        <v>1</v>
      </c>
      <c r="FC348" t="s">
        <v>83</v>
      </c>
      <c r="FD348">
        <v>2</v>
      </c>
      <c r="FE348" s="40">
        <f t="shared" si="439"/>
        <v>0</v>
      </c>
      <c r="FF348">
        <v>2</v>
      </c>
      <c r="FG348" t="s">
        <v>83</v>
      </c>
      <c r="FH348">
        <v>0</v>
      </c>
      <c r="FI348" s="40">
        <f t="shared" si="440"/>
        <v>6</v>
      </c>
      <c r="FJ348">
        <v>2</v>
      </c>
      <c r="FK348" t="s">
        <v>83</v>
      </c>
      <c r="FL348">
        <v>0</v>
      </c>
      <c r="FM348" s="40">
        <f t="shared" si="441"/>
        <v>0</v>
      </c>
      <c r="FN348">
        <v>2</v>
      </c>
      <c r="FO348" t="s">
        <v>83</v>
      </c>
      <c r="FP348">
        <v>1</v>
      </c>
      <c r="FQ348" s="40">
        <f t="shared" si="402"/>
        <v>4</v>
      </c>
      <c r="FR348">
        <v>1</v>
      </c>
      <c r="FS348" t="s">
        <v>83</v>
      </c>
      <c r="FT348">
        <v>1</v>
      </c>
      <c r="FU348" s="40">
        <f t="shared" si="442"/>
        <v>0</v>
      </c>
      <c r="FV348">
        <v>0</v>
      </c>
      <c r="FW348" t="s">
        <v>83</v>
      </c>
      <c r="FX348">
        <v>2</v>
      </c>
      <c r="FY348" s="40">
        <f t="shared" si="403"/>
        <v>0</v>
      </c>
      <c r="FZ348" s="24">
        <f t="shared" si="404"/>
        <v>10</v>
      </c>
      <c r="GA348" s="14">
        <v>1</v>
      </c>
      <c r="GB348" t="s">
        <v>83</v>
      </c>
      <c r="GC348">
        <v>2</v>
      </c>
      <c r="GD348" s="40">
        <f t="shared" si="443"/>
        <v>0</v>
      </c>
      <c r="GE348">
        <v>2</v>
      </c>
      <c r="GF348" t="s">
        <v>83</v>
      </c>
      <c r="GG348">
        <v>1</v>
      </c>
      <c r="GH348" s="40">
        <f t="shared" si="467"/>
        <v>4</v>
      </c>
      <c r="GI348">
        <v>2</v>
      </c>
      <c r="GJ348" t="s">
        <v>83</v>
      </c>
      <c r="GK348">
        <v>0</v>
      </c>
      <c r="GL348" s="40">
        <f t="shared" si="444"/>
        <v>0</v>
      </c>
      <c r="GM348">
        <v>2</v>
      </c>
      <c r="GN348" t="s">
        <v>83</v>
      </c>
      <c r="GO348">
        <v>0</v>
      </c>
      <c r="GP348" s="40">
        <f t="shared" si="445"/>
        <v>6</v>
      </c>
      <c r="GQ348">
        <v>1</v>
      </c>
      <c r="GR348" t="s">
        <v>83</v>
      </c>
      <c r="GS348">
        <v>0</v>
      </c>
      <c r="GT348" s="40">
        <f t="shared" si="405"/>
        <v>0</v>
      </c>
      <c r="GU348">
        <v>1</v>
      </c>
      <c r="GV348" t="s">
        <v>83</v>
      </c>
      <c r="GW348">
        <v>2</v>
      </c>
      <c r="GX348" s="40">
        <f t="shared" si="446"/>
        <v>0</v>
      </c>
      <c r="GY348" s="24">
        <f t="shared" si="447"/>
        <v>10</v>
      </c>
      <c r="GZ348" s="28">
        <f t="shared" si="406"/>
        <v>99</v>
      </c>
      <c r="HA348" t="s">
        <v>132</v>
      </c>
      <c r="HB348">
        <f t="shared" si="407"/>
        <v>5</v>
      </c>
      <c r="HC348" t="s">
        <v>137</v>
      </c>
      <c r="HD348">
        <f t="shared" si="461"/>
        <v>5</v>
      </c>
      <c r="HE348" t="s">
        <v>93</v>
      </c>
      <c r="HF348">
        <f t="shared" si="408"/>
        <v>9</v>
      </c>
      <c r="HG348" t="s">
        <v>94</v>
      </c>
      <c r="HH348">
        <f t="shared" si="466"/>
        <v>9</v>
      </c>
      <c r="HI348" t="s">
        <v>130</v>
      </c>
      <c r="HJ348">
        <f t="shared" si="448"/>
        <v>5</v>
      </c>
      <c r="HK348" t="s">
        <v>131</v>
      </c>
      <c r="HL348">
        <f t="shared" si="449"/>
        <v>0</v>
      </c>
      <c r="HM348" t="s">
        <v>90</v>
      </c>
      <c r="HN348">
        <f t="shared" si="409"/>
        <v>9</v>
      </c>
      <c r="HO348" t="s">
        <v>96</v>
      </c>
      <c r="HP348">
        <f t="shared" si="450"/>
        <v>9</v>
      </c>
      <c r="HQ348" t="s">
        <v>84</v>
      </c>
      <c r="HR348" s="1">
        <f t="shared" si="451"/>
        <v>5</v>
      </c>
      <c r="HS348" t="s">
        <v>85</v>
      </c>
      <c r="HT348" s="1">
        <f t="shared" si="452"/>
        <v>5</v>
      </c>
      <c r="HU348" t="s">
        <v>133</v>
      </c>
      <c r="HV348" s="1">
        <f t="shared" si="453"/>
        <v>0</v>
      </c>
      <c r="HW348" t="s">
        <v>129</v>
      </c>
      <c r="HX348" s="1">
        <f t="shared" si="454"/>
        <v>0</v>
      </c>
      <c r="HY348" t="s">
        <v>88</v>
      </c>
      <c r="HZ348" s="1">
        <f t="shared" si="455"/>
        <v>0</v>
      </c>
      <c r="IA348" t="s">
        <v>95</v>
      </c>
      <c r="IB348" s="1">
        <f t="shared" si="456"/>
        <v>6</v>
      </c>
      <c r="IC348" t="s">
        <v>166</v>
      </c>
      <c r="ID348" s="1">
        <f t="shared" si="457"/>
        <v>0</v>
      </c>
      <c r="IE348" t="s">
        <v>91</v>
      </c>
      <c r="IF348" s="1">
        <f t="shared" si="458"/>
        <v>6</v>
      </c>
      <c r="IG348">
        <f t="shared" si="463"/>
        <v>73</v>
      </c>
      <c r="IH348" s="1">
        <f t="shared" si="459"/>
        <v>172</v>
      </c>
    </row>
    <row r="349" spans="1:242" ht="14.65" thickBot="1" x14ac:dyDescent="0.5">
      <c r="A349" s="1">
        <v>346</v>
      </c>
      <c r="B349" s="45">
        <f t="shared" si="394"/>
        <v>338</v>
      </c>
      <c r="C349" s="14" t="s">
        <v>857</v>
      </c>
      <c r="D349" t="s">
        <v>858</v>
      </c>
      <c r="E349" s="15" t="s">
        <v>817</v>
      </c>
      <c r="F349" s="28">
        <f t="shared" si="395"/>
        <v>156</v>
      </c>
      <c r="H349" s="14">
        <v>1</v>
      </c>
      <c r="I349" t="s">
        <v>83</v>
      </c>
      <c r="J349">
        <v>2</v>
      </c>
      <c r="K349" s="40">
        <f t="shared" si="410"/>
        <v>3</v>
      </c>
      <c r="L349">
        <v>1</v>
      </c>
      <c r="M349" t="s">
        <v>83</v>
      </c>
      <c r="N349">
        <v>1</v>
      </c>
      <c r="O349" s="40">
        <f t="shared" si="464"/>
        <v>0</v>
      </c>
      <c r="P349">
        <v>0</v>
      </c>
      <c r="Q349" t="s">
        <v>83</v>
      </c>
      <c r="R349">
        <v>3</v>
      </c>
      <c r="S349" s="40">
        <f t="shared" si="411"/>
        <v>3</v>
      </c>
      <c r="T349">
        <v>2</v>
      </c>
      <c r="U349" t="s">
        <v>83</v>
      </c>
      <c r="V349">
        <v>0</v>
      </c>
      <c r="W349" s="40">
        <f t="shared" si="396"/>
        <v>0</v>
      </c>
      <c r="X349">
        <v>0</v>
      </c>
      <c r="Y349" t="s">
        <v>83</v>
      </c>
      <c r="Z349">
        <v>2</v>
      </c>
      <c r="AA349" s="40">
        <f t="shared" si="397"/>
        <v>3</v>
      </c>
      <c r="AB349">
        <v>2</v>
      </c>
      <c r="AC349" t="s">
        <v>83</v>
      </c>
      <c r="AD349">
        <v>0</v>
      </c>
      <c r="AE349" s="40">
        <f t="shared" si="412"/>
        <v>6</v>
      </c>
      <c r="AF349" s="24">
        <f t="shared" si="413"/>
        <v>15</v>
      </c>
      <c r="AG349" s="14">
        <v>3</v>
      </c>
      <c r="AH349" t="s">
        <v>83</v>
      </c>
      <c r="AI349">
        <v>0</v>
      </c>
      <c r="AJ349" s="40">
        <f t="shared" si="462"/>
        <v>3</v>
      </c>
      <c r="AK349">
        <v>2</v>
      </c>
      <c r="AL349" t="s">
        <v>83</v>
      </c>
      <c r="AM349">
        <v>1</v>
      </c>
      <c r="AN349" s="40">
        <f t="shared" si="414"/>
        <v>0</v>
      </c>
      <c r="AO349">
        <v>1</v>
      </c>
      <c r="AP349" t="s">
        <v>83</v>
      </c>
      <c r="AQ349">
        <v>0</v>
      </c>
      <c r="AR349" s="40">
        <f t="shared" si="393"/>
        <v>0</v>
      </c>
      <c r="AS349">
        <v>3</v>
      </c>
      <c r="AT349" t="s">
        <v>83</v>
      </c>
      <c r="AU349">
        <v>2</v>
      </c>
      <c r="AV349" s="40">
        <f t="shared" si="415"/>
        <v>0</v>
      </c>
      <c r="AW349">
        <v>1</v>
      </c>
      <c r="AX349" t="s">
        <v>83</v>
      </c>
      <c r="AY349">
        <v>2</v>
      </c>
      <c r="AZ349" s="40">
        <f t="shared" si="416"/>
        <v>3</v>
      </c>
      <c r="BA349">
        <v>0</v>
      </c>
      <c r="BB349" t="s">
        <v>83</v>
      </c>
      <c r="BC349">
        <v>3</v>
      </c>
      <c r="BD349" s="40">
        <f t="shared" si="398"/>
        <v>3</v>
      </c>
      <c r="BE349" s="24">
        <f t="shared" si="417"/>
        <v>9</v>
      </c>
      <c r="BF349" s="14">
        <v>2</v>
      </c>
      <c r="BG349" t="s">
        <v>83</v>
      </c>
      <c r="BH349">
        <v>1</v>
      </c>
      <c r="BI349" s="40">
        <f t="shared" si="418"/>
        <v>0</v>
      </c>
      <c r="BJ349">
        <v>2</v>
      </c>
      <c r="BK349" t="s">
        <v>83</v>
      </c>
      <c r="BL349">
        <v>1</v>
      </c>
      <c r="BM349" s="40">
        <f t="shared" si="419"/>
        <v>0</v>
      </c>
      <c r="BN349">
        <v>1</v>
      </c>
      <c r="BO349" t="s">
        <v>83</v>
      </c>
      <c r="BP349">
        <v>0</v>
      </c>
      <c r="BQ349" s="40">
        <f t="shared" si="399"/>
        <v>3</v>
      </c>
      <c r="BR349">
        <v>3</v>
      </c>
      <c r="BS349" t="s">
        <v>83</v>
      </c>
      <c r="BT349">
        <v>1</v>
      </c>
      <c r="BU349" s="40">
        <f t="shared" si="420"/>
        <v>4</v>
      </c>
      <c r="BV349">
        <v>1</v>
      </c>
      <c r="BW349" t="s">
        <v>83</v>
      </c>
      <c r="BX349">
        <v>2</v>
      </c>
      <c r="BY349" s="40">
        <f t="shared" si="421"/>
        <v>3</v>
      </c>
      <c r="BZ349">
        <v>1</v>
      </c>
      <c r="CA349" t="s">
        <v>83</v>
      </c>
      <c r="CB349">
        <v>3</v>
      </c>
      <c r="CC349" s="40">
        <f t="shared" si="422"/>
        <v>3</v>
      </c>
      <c r="CD349" s="24">
        <f t="shared" si="423"/>
        <v>13</v>
      </c>
      <c r="CE349" s="14">
        <v>1</v>
      </c>
      <c r="CF349" t="s">
        <v>83</v>
      </c>
      <c r="CG349">
        <v>1</v>
      </c>
      <c r="CH349" s="40">
        <f t="shared" si="424"/>
        <v>4</v>
      </c>
      <c r="CI349">
        <v>4</v>
      </c>
      <c r="CJ349" t="s">
        <v>83</v>
      </c>
      <c r="CK349">
        <v>1</v>
      </c>
      <c r="CL349" s="40">
        <f t="shared" si="425"/>
        <v>6</v>
      </c>
      <c r="CM349">
        <v>1</v>
      </c>
      <c r="CN349" t="s">
        <v>83</v>
      </c>
      <c r="CO349">
        <v>1</v>
      </c>
      <c r="CP349" s="40">
        <f t="shared" si="426"/>
        <v>0</v>
      </c>
      <c r="CQ349">
        <v>2</v>
      </c>
      <c r="CR349" t="s">
        <v>83</v>
      </c>
      <c r="CS349">
        <v>1</v>
      </c>
      <c r="CT349" s="40">
        <f t="shared" si="427"/>
        <v>6</v>
      </c>
      <c r="CU349">
        <v>1</v>
      </c>
      <c r="CV349" t="s">
        <v>83</v>
      </c>
      <c r="CW349">
        <v>2</v>
      </c>
      <c r="CX349" s="40">
        <f t="shared" si="428"/>
        <v>0</v>
      </c>
      <c r="CY349">
        <v>0</v>
      </c>
      <c r="CZ349" t="s">
        <v>83</v>
      </c>
      <c r="DA349">
        <v>3</v>
      </c>
      <c r="DB349" s="40">
        <f t="shared" si="429"/>
        <v>0</v>
      </c>
      <c r="DC349" s="24">
        <f t="shared" si="430"/>
        <v>16</v>
      </c>
      <c r="DD349" s="14">
        <v>2</v>
      </c>
      <c r="DE349" t="s">
        <v>83</v>
      </c>
      <c r="DF349">
        <v>1</v>
      </c>
      <c r="DG349" s="40">
        <f t="shared" si="460"/>
        <v>0</v>
      </c>
      <c r="DH349">
        <v>3</v>
      </c>
      <c r="DI349" t="s">
        <v>83</v>
      </c>
      <c r="DJ349">
        <v>1</v>
      </c>
      <c r="DK349" s="40">
        <f t="shared" si="400"/>
        <v>3</v>
      </c>
      <c r="DL349">
        <v>2</v>
      </c>
      <c r="DM349" t="s">
        <v>83</v>
      </c>
      <c r="DN349">
        <v>1</v>
      </c>
      <c r="DO349" s="40">
        <f t="shared" si="431"/>
        <v>0</v>
      </c>
      <c r="DP349">
        <v>1</v>
      </c>
      <c r="DQ349" t="s">
        <v>83</v>
      </c>
      <c r="DR349">
        <v>1</v>
      </c>
      <c r="DS349" s="40">
        <f t="shared" si="391"/>
        <v>6</v>
      </c>
      <c r="DT349">
        <v>2</v>
      </c>
      <c r="DU349" t="s">
        <v>83</v>
      </c>
      <c r="DV349">
        <v>3</v>
      </c>
      <c r="DW349" s="40">
        <f t="shared" si="392"/>
        <v>1</v>
      </c>
      <c r="DX349">
        <v>1</v>
      </c>
      <c r="DY349" t="s">
        <v>83</v>
      </c>
      <c r="DZ349">
        <v>2</v>
      </c>
      <c r="EA349" s="39">
        <f t="shared" si="432"/>
        <v>3</v>
      </c>
      <c r="EB349" s="24">
        <f t="shared" si="401"/>
        <v>13</v>
      </c>
      <c r="EC349" s="14">
        <v>1</v>
      </c>
      <c r="ED349" t="s">
        <v>83</v>
      </c>
      <c r="EE349">
        <v>2</v>
      </c>
      <c r="EF349" s="40">
        <f t="shared" si="433"/>
        <v>0</v>
      </c>
      <c r="EG349">
        <v>1</v>
      </c>
      <c r="EH349" t="s">
        <v>83</v>
      </c>
      <c r="EI349">
        <v>2</v>
      </c>
      <c r="EJ349" s="40">
        <f t="shared" si="434"/>
        <v>0</v>
      </c>
      <c r="EK349">
        <v>2</v>
      </c>
      <c r="EL349" t="s">
        <v>83</v>
      </c>
      <c r="EM349">
        <v>1</v>
      </c>
      <c r="EN349" s="40">
        <f t="shared" si="465"/>
        <v>0</v>
      </c>
      <c r="EO349">
        <v>1</v>
      </c>
      <c r="EP349" t="s">
        <v>83</v>
      </c>
      <c r="EQ349">
        <v>1</v>
      </c>
      <c r="ER349" s="40">
        <f t="shared" si="435"/>
        <v>0</v>
      </c>
      <c r="ES349">
        <v>1</v>
      </c>
      <c r="ET349" t="s">
        <v>83</v>
      </c>
      <c r="EU349">
        <v>2</v>
      </c>
      <c r="EV349" s="40">
        <f t="shared" si="436"/>
        <v>0</v>
      </c>
      <c r="EW349">
        <v>2</v>
      </c>
      <c r="EX349" t="s">
        <v>83</v>
      </c>
      <c r="EY349">
        <v>0</v>
      </c>
      <c r="EZ349" s="40">
        <f t="shared" si="437"/>
        <v>0</v>
      </c>
      <c r="FA349" s="24">
        <f t="shared" si="438"/>
        <v>0</v>
      </c>
      <c r="FB349" s="14">
        <v>0</v>
      </c>
      <c r="FC349" t="s">
        <v>83</v>
      </c>
      <c r="FD349">
        <v>2</v>
      </c>
      <c r="FE349" s="40">
        <f t="shared" si="439"/>
        <v>0</v>
      </c>
      <c r="FF349">
        <v>2</v>
      </c>
      <c r="FG349" t="s">
        <v>83</v>
      </c>
      <c r="FH349">
        <v>0</v>
      </c>
      <c r="FI349" s="40">
        <f t="shared" si="440"/>
        <v>6</v>
      </c>
      <c r="FJ349">
        <v>2</v>
      </c>
      <c r="FK349" t="s">
        <v>83</v>
      </c>
      <c r="FL349">
        <v>1</v>
      </c>
      <c r="FM349" s="40">
        <f t="shared" si="441"/>
        <v>0</v>
      </c>
      <c r="FN349">
        <v>2</v>
      </c>
      <c r="FO349" t="s">
        <v>83</v>
      </c>
      <c r="FP349">
        <v>1</v>
      </c>
      <c r="FQ349" s="40">
        <f t="shared" si="402"/>
        <v>4</v>
      </c>
      <c r="FR349">
        <v>2</v>
      </c>
      <c r="FS349" t="s">
        <v>83</v>
      </c>
      <c r="FT349">
        <v>1</v>
      </c>
      <c r="FU349" s="40">
        <f t="shared" si="442"/>
        <v>0</v>
      </c>
      <c r="FV349">
        <v>1</v>
      </c>
      <c r="FW349" t="s">
        <v>83</v>
      </c>
      <c r="FX349">
        <v>2</v>
      </c>
      <c r="FY349" s="40">
        <f t="shared" si="403"/>
        <v>0</v>
      </c>
      <c r="FZ349" s="24">
        <f t="shared" si="404"/>
        <v>10</v>
      </c>
      <c r="GA349" s="14">
        <v>1</v>
      </c>
      <c r="GB349" t="s">
        <v>83</v>
      </c>
      <c r="GC349">
        <v>1</v>
      </c>
      <c r="GD349" s="40">
        <f t="shared" si="443"/>
        <v>4</v>
      </c>
      <c r="GE349">
        <v>2</v>
      </c>
      <c r="GF349" t="s">
        <v>83</v>
      </c>
      <c r="GG349">
        <v>1</v>
      </c>
      <c r="GH349" s="40">
        <f t="shared" si="467"/>
        <v>4</v>
      </c>
      <c r="GI349">
        <v>2</v>
      </c>
      <c r="GJ349" t="s">
        <v>83</v>
      </c>
      <c r="GK349">
        <v>0</v>
      </c>
      <c r="GL349" s="40">
        <f t="shared" si="444"/>
        <v>0</v>
      </c>
      <c r="GM349">
        <v>2</v>
      </c>
      <c r="GN349" t="s">
        <v>83</v>
      </c>
      <c r="GO349">
        <v>1</v>
      </c>
      <c r="GP349" s="40">
        <f t="shared" si="445"/>
        <v>3</v>
      </c>
      <c r="GQ349">
        <v>1</v>
      </c>
      <c r="GR349" t="s">
        <v>83</v>
      </c>
      <c r="GS349">
        <v>0</v>
      </c>
      <c r="GT349" s="40">
        <f t="shared" si="405"/>
        <v>0</v>
      </c>
      <c r="GU349">
        <v>0</v>
      </c>
      <c r="GV349" t="s">
        <v>83</v>
      </c>
      <c r="GW349">
        <v>2</v>
      </c>
      <c r="GX349" s="40">
        <f t="shared" si="446"/>
        <v>0</v>
      </c>
      <c r="GY349" s="24">
        <f t="shared" si="447"/>
        <v>11</v>
      </c>
      <c r="GZ349" s="28">
        <f t="shared" si="406"/>
        <v>87</v>
      </c>
      <c r="HA349" t="s">
        <v>132</v>
      </c>
      <c r="HB349">
        <f t="shared" si="407"/>
        <v>5</v>
      </c>
      <c r="HC349" t="s">
        <v>92</v>
      </c>
      <c r="HD349">
        <f t="shared" si="461"/>
        <v>0</v>
      </c>
      <c r="HE349" t="s">
        <v>93</v>
      </c>
      <c r="HF349">
        <f t="shared" si="408"/>
        <v>9</v>
      </c>
      <c r="HG349" t="s">
        <v>94</v>
      </c>
      <c r="HH349">
        <f t="shared" si="466"/>
        <v>9</v>
      </c>
      <c r="HI349" t="s">
        <v>130</v>
      </c>
      <c r="HJ349">
        <f t="shared" si="448"/>
        <v>5</v>
      </c>
      <c r="HK349" t="s">
        <v>131</v>
      </c>
      <c r="HL349">
        <f t="shared" si="449"/>
        <v>0</v>
      </c>
      <c r="HM349" t="s">
        <v>90</v>
      </c>
      <c r="HN349">
        <f t="shared" si="409"/>
        <v>9</v>
      </c>
      <c r="HO349" t="s">
        <v>96</v>
      </c>
      <c r="HP349">
        <f t="shared" si="450"/>
        <v>9</v>
      </c>
      <c r="HQ349" t="s">
        <v>84</v>
      </c>
      <c r="HR349" s="1">
        <f t="shared" si="451"/>
        <v>5</v>
      </c>
      <c r="HS349" t="s">
        <v>137</v>
      </c>
      <c r="HT349" s="1">
        <f t="shared" si="452"/>
        <v>6</v>
      </c>
      <c r="HU349" t="s">
        <v>133</v>
      </c>
      <c r="HV349" s="1">
        <f t="shared" si="453"/>
        <v>0</v>
      </c>
      <c r="HW349" t="s">
        <v>129</v>
      </c>
      <c r="HX349" s="1">
        <f t="shared" si="454"/>
        <v>0</v>
      </c>
      <c r="HY349" t="s">
        <v>88</v>
      </c>
      <c r="HZ349" s="1">
        <f t="shared" si="455"/>
        <v>0</v>
      </c>
      <c r="IA349" t="s">
        <v>95</v>
      </c>
      <c r="IB349" s="1">
        <f t="shared" si="456"/>
        <v>6</v>
      </c>
      <c r="IC349" t="s">
        <v>166</v>
      </c>
      <c r="ID349" s="1">
        <f t="shared" si="457"/>
        <v>0</v>
      </c>
      <c r="IE349" t="s">
        <v>91</v>
      </c>
      <c r="IF349" s="1">
        <f t="shared" si="458"/>
        <v>6</v>
      </c>
      <c r="IG349">
        <f t="shared" si="463"/>
        <v>69</v>
      </c>
      <c r="IH349" s="1">
        <f t="shared" si="459"/>
        <v>156</v>
      </c>
    </row>
    <row r="350" spans="1:242" ht="14.65" thickBot="1" x14ac:dyDescent="0.5">
      <c r="A350" s="1">
        <v>347</v>
      </c>
      <c r="B350" s="45">
        <f t="shared" si="394"/>
        <v>454</v>
      </c>
      <c r="C350" s="14" t="s">
        <v>859</v>
      </c>
      <c r="D350" t="s">
        <v>860</v>
      </c>
      <c r="E350" s="15" t="s">
        <v>817</v>
      </c>
      <c r="F350" s="28">
        <f t="shared" si="395"/>
        <v>147</v>
      </c>
      <c r="H350" s="14">
        <v>2</v>
      </c>
      <c r="I350" t="s">
        <v>83</v>
      </c>
      <c r="J350">
        <v>4</v>
      </c>
      <c r="K350" s="40">
        <f t="shared" si="410"/>
        <v>4</v>
      </c>
      <c r="L350">
        <v>1</v>
      </c>
      <c r="M350" t="s">
        <v>83</v>
      </c>
      <c r="N350">
        <v>3</v>
      </c>
      <c r="O350" s="40">
        <f t="shared" si="464"/>
        <v>4</v>
      </c>
      <c r="P350">
        <v>0</v>
      </c>
      <c r="Q350" t="s">
        <v>83</v>
      </c>
      <c r="R350">
        <v>1</v>
      </c>
      <c r="S350" s="40">
        <f t="shared" si="411"/>
        <v>3</v>
      </c>
      <c r="T350">
        <v>3</v>
      </c>
      <c r="U350" t="s">
        <v>83</v>
      </c>
      <c r="V350">
        <v>3</v>
      </c>
      <c r="W350" s="40">
        <f t="shared" si="396"/>
        <v>3</v>
      </c>
      <c r="X350">
        <v>1</v>
      </c>
      <c r="Y350" t="s">
        <v>83</v>
      </c>
      <c r="Z350">
        <v>0</v>
      </c>
      <c r="AA350" s="40">
        <f t="shared" si="397"/>
        <v>0</v>
      </c>
      <c r="AB350">
        <v>3</v>
      </c>
      <c r="AC350" t="s">
        <v>83</v>
      </c>
      <c r="AD350">
        <v>1</v>
      </c>
      <c r="AE350" s="40">
        <f t="shared" si="412"/>
        <v>4</v>
      </c>
      <c r="AF350" s="24">
        <f t="shared" si="413"/>
        <v>18</v>
      </c>
      <c r="AG350" s="14">
        <v>1</v>
      </c>
      <c r="AH350" t="s">
        <v>83</v>
      </c>
      <c r="AI350">
        <v>0</v>
      </c>
      <c r="AJ350" s="40">
        <f t="shared" si="462"/>
        <v>3</v>
      </c>
      <c r="AK350">
        <v>4</v>
      </c>
      <c r="AL350" t="s">
        <v>83</v>
      </c>
      <c r="AM350">
        <v>1</v>
      </c>
      <c r="AN350" s="40">
        <f t="shared" si="414"/>
        <v>0</v>
      </c>
      <c r="AO350">
        <v>1</v>
      </c>
      <c r="AP350" t="s">
        <v>83</v>
      </c>
      <c r="AQ350">
        <v>2</v>
      </c>
      <c r="AR350" s="40">
        <f t="shared" si="393"/>
        <v>3</v>
      </c>
      <c r="AS350">
        <v>2</v>
      </c>
      <c r="AT350" t="s">
        <v>83</v>
      </c>
      <c r="AU350">
        <v>0</v>
      </c>
      <c r="AV350" s="40">
        <f t="shared" si="415"/>
        <v>0</v>
      </c>
      <c r="AW350">
        <v>0</v>
      </c>
      <c r="AX350" t="s">
        <v>83</v>
      </c>
      <c r="AY350">
        <v>1</v>
      </c>
      <c r="AZ350" s="40">
        <f t="shared" si="416"/>
        <v>3</v>
      </c>
      <c r="BA350">
        <v>1</v>
      </c>
      <c r="BB350" t="s">
        <v>83</v>
      </c>
      <c r="BC350">
        <v>2</v>
      </c>
      <c r="BD350" s="40">
        <f t="shared" si="398"/>
        <v>4</v>
      </c>
      <c r="BE350" s="24">
        <f t="shared" si="417"/>
        <v>13</v>
      </c>
      <c r="BF350" s="14">
        <v>1</v>
      </c>
      <c r="BG350" t="s">
        <v>83</v>
      </c>
      <c r="BH350">
        <v>4</v>
      </c>
      <c r="BI350" s="40">
        <f t="shared" si="418"/>
        <v>3</v>
      </c>
      <c r="BJ350">
        <v>2</v>
      </c>
      <c r="BK350" t="s">
        <v>83</v>
      </c>
      <c r="BL350">
        <v>3</v>
      </c>
      <c r="BM350" s="40">
        <f t="shared" si="419"/>
        <v>0</v>
      </c>
      <c r="BN350">
        <v>0</v>
      </c>
      <c r="BO350" t="s">
        <v>83</v>
      </c>
      <c r="BP350">
        <v>2</v>
      </c>
      <c r="BQ350" s="40">
        <f t="shared" si="399"/>
        <v>0</v>
      </c>
      <c r="BR350">
        <v>0</v>
      </c>
      <c r="BS350" t="s">
        <v>83</v>
      </c>
      <c r="BT350">
        <v>1</v>
      </c>
      <c r="BU350" s="40">
        <f t="shared" si="420"/>
        <v>0</v>
      </c>
      <c r="BV350">
        <v>0</v>
      </c>
      <c r="BW350" t="s">
        <v>83</v>
      </c>
      <c r="BX350">
        <v>2</v>
      </c>
      <c r="BY350" s="40">
        <f t="shared" si="421"/>
        <v>6</v>
      </c>
      <c r="BZ350">
        <v>1</v>
      </c>
      <c r="CA350" t="s">
        <v>83</v>
      </c>
      <c r="CB350">
        <v>1</v>
      </c>
      <c r="CC350" s="40">
        <f t="shared" si="422"/>
        <v>0</v>
      </c>
      <c r="CD350" s="24">
        <f t="shared" si="423"/>
        <v>9</v>
      </c>
      <c r="CE350" s="14">
        <v>2</v>
      </c>
      <c r="CF350" t="s">
        <v>83</v>
      </c>
      <c r="CG350">
        <v>0</v>
      </c>
      <c r="CH350" s="40">
        <f t="shared" si="424"/>
        <v>0</v>
      </c>
      <c r="CI350">
        <v>3</v>
      </c>
      <c r="CJ350" t="s">
        <v>83</v>
      </c>
      <c r="CK350">
        <v>0</v>
      </c>
      <c r="CL350" s="40">
        <f t="shared" si="425"/>
        <v>4</v>
      </c>
      <c r="CM350">
        <v>2</v>
      </c>
      <c r="CN350" t="s">
        <v>83</v>
      </c>
      <c r="CO350">
        <v>1</v>
      </c>
      <c r="CP350" s="40">
        <f t="shared" si="426"/>
        <v>0</v>
      </c>
      <c r="CQ350">
        <v>2</v>
      </c>
      <c r="CR350" t="s">
        <v>83</v>
      </c>
      <c r="CS350">
        <v>1</v>
      </c>
      <c r="CT350" s="40">
        <f t="shared" si="427"/>
        <v>6</v>
      </c>
      <c r="CU350">
        <v>1</v>
      </c>
      <c r="CV350" t="s">
        <v>83</v>
      </c>
      <c r="CW350">
        <v>2</v>
      </c>
      <c r="CX350" s="40">
        <f t="shared" si="428"/>
        <v>0</v>
      </c>
      <c r="CY350">
        <v>0</v>
      </c>
      <c r="CZ350" t="s">
        <v>83</v>
      </c>
      <c r="DA350">
        <v>3</v>
      </c>
      <c r="DB350" s="40">
        <f t="shared" si="429"/>
        <v>0</v>
      </c>
      <c r="DC350" s="24">
        <f t="shared" si="430"/>
        <v>10</v>
      </c>
      <c r="DD350" s="14">
        <v>2</v>
      </c>
      <c r="DE350" t="s">
        <v>83</v>
      </c>
      <c r="DF350">
        <v>0</v>
      </c>
      <c r="DG350" s="40">
        <f t="shared" si="460"/>
        <v>0</v>
      </c>
      <c r="DH350">
        <v>3</v>
      </c>
      <c r="DI350" t="s">
        <v>83</v>
      </c>
      <c r="DJ350">
        <v>1</v>
      </c>
      <c r="DK350" s="40">
        <f t="shared" si="400"/>
        <v>3</v>
      </c>
      <c r="DL350">
        <v>2</v>
      </c>
      <c r="DM350" t="s">
        <v>83</v>
      </c>
      <c r="DN350">
        <v>1</v>
      </c>
      <c r="DO350" s="40">
        <f t="shared" si="431"/>
        <v>0</v>
      </c>
      <c r="DP350">
        <v>3</v>
      </c>
      <c r="DQ350" t="s">
        <v>83</v>
      </c>
      <c r="DR350">
        <v>2</v>
      </c>
      <c r="DS350" s="40">
        <f t="shared" si="391"/>
        <v>0</v>
      </c>
      <c r="DT350">
        <v>0</v>
      </c>
      <c r="DU350" t="s">
        <v>83</v>
      </c>
      <c r="DV350">
        <v>2</v>
      </c>
      <c r="DW350" s="40">
        <f t="shared" si="392"/>
        <v>1</v>
      </c>
      <c r="DX350">
        <v>0</v>
      </c>
      <c r="DY350" t="s">
        <v>83</v>
      </c>
      <c r="DZ350">
        <v>2</v>
      </c>
      <c r="EA350" s="39">
        <f t="shared" si="432"/>
        <v>4</v>
      </c>
      <c r="EB350" s="24">
        <f t="shared" si="401"/>
        <v>8</v>
      </c>
      <c r="EC350" s="14">
        <v>1</v>
      </c>
      <c r="ED350" t="s">
        <v>83</v>
      </c>
      <c r="EE350">
        <v>2</v>
      </c>
      <c r="EF350" s="40">
        <f t="shared" si="433"/>
        <v>0</v>
      </c>
      <c r="EG350">
        <v>1</v>
      </c>
      <c r="EH350" t="s">
        <v>83</v>
      </c>
      <c r="EI350">
        <v>2</v>
      </c>
      <c r="EJ350" s="40">
        <f t="shared" si="434"/>
        <v>0</v>
      </c>
      <c r="EK350">
        <v>2</v>
      </c>
      <c r="EL350" t="s">
        <v>83</v>
      </c>
      <c r="EM350">
        <v>1</v>
      </c>
      <c r="EN350" s="40">
        <f t="shared" si="465"/>
        <v>0</v>
      </c>
      <c r="EO350">
        <v>2</v>
      </c>
      <c r="EP350" t="s">
        <v>83</v>
      </c>
      <c r="EQ350">
        <v>0</v>
      </c>
      <c r="ER350" s="40">
        <f t="shared" si="435"/>
        <v>3</v>
      </c>
      <c r="ES350">
        <v>1</v>
      </c>
      <c r="ET350" t="s">
        <v>83</v>
      </c>
      <c r="EU350">
        <v>2</v>
      </c>
      <c r="EV350" s="40">
        <f t="shared" si="436"/>
        <v>0</v>
      </c>
      <c r="EW350">
        <v>1</v>
      </c>
      <c r="EX350" t="s">
        <v>83</v>
      </c>
      <c r="EY350">
        <v>1</v>
      </c>
      <c r="EZ350" s="40">
        <f t="shared" si="437"/>
        <v>0</v>
      </c>
      <c r="FA350" s="24">
        <f t="shared" si="438"/>
        <v>3</v>
      </c>
      <c r="FB350" s="14">
        <v>1</v>
      </c>
      <c r="FC350" t="s">
        <v>83</v>
      </c>
      <c r="FD350">
        <v>1</v>
      </c>
      <c r="FE350" s="40">
        <f t="shared" si="439"/>
        <v>0</v>
      </c>
      <c r="FF350">
        <v>3</v>
      </c>
      <c r="FG350" t="s">
        <v>83</v>
      </c>
      <c r="FH350">
        <v>0</v>
      </c>
      <c r="FI350" s="40">
        <f t="shared" si="440"/>
        <v>3</v>
      </c>
      <c r="FJ350">
        <v>1</v>
      </c>
      <c r="FK350" t="s">
        <v>83</v>
      </c>
      <c r="FL350">
        <v>1</v>
      </c>
      <c r="FM350" s="40">
        <f t="shared" si="441"/>
        <v>3</v>
      </c>
      <c r="FN350">
        <v>3</v>
      </c>
      <c r="FO350" t="s">
        <v>83</v>
      </c>
      <c r="FP350">
        <v>1</v>
      </c>
      <c r="FQ350" s="40">
        <f t="shared" si="402"/>
        <v>3</v>
      </c>
      <c r="FR350">
        <v>2</v>
      </c>
      <c r="FS350" t="s">
        <v>83</v>
      </c>
      <c r="FT350">
        <v>1</v>
      </c>
      <c r="FU350" s="40">
        <f t="shared" si="442"/>
        <v>0</v>
      </c>
      <c r="FV350">
        <v>1</v>
      </c>
      <c r="FW350" t="s">
        <v>83</v>
      </c>
      <c r="FX350">
        <v>2</v>
      </c>
      <c r="FY350" s="40">
        <f t="shared" si="403"/>
        <v>0</v>
      </c>
      <c r="FZ350" s="24">
        <f t="shared" si="404"/>
        <v>9</v>
      </c>
      <c r="GA350" s="14">
        <v>1</v>
      </c>
      <c r="GB350" t="s">
        <v>83</v>
      </c>
      <c r="GC350">
        <v>1</v>
      </c>
      <c r="GD350" s="40">
        <f t="shared" si="443"/>
        <v>4</v>
      </c>
      <c r="GE350">
        <v>2</v>
      </c>
      <c r="GF350" t="s">
        <v>83</v>
      </c>
      <c r="GG350">
        <v>1</v>
      </c>
      <c r="GH350" s="40">
        <f t="shared" si="467"/>
        <v>4</v>
      </c>
      <c r="GI350">
        <v>0</v>
      </c>
      <c r="GJ350" t="s">
        <v>83</v>
      </c>
      <c r="GK350">
        <v>0</v>
      </c>
      <c r="GL350" s="40">
        <f t="shared" si="444"/>
        <v>0</v>
      </c>
      <c r="GM350">
        <v>3</v>
      </c>
      <c r="GN350" t="s">
        <v>83</v>
      </c>
      <c r="GO350">
        <v>1</v>
      </c>
      <c r="GP350" s="40">
        <f t="shared" si="445"/>
        <v>4</v>
      </c>
      <c r="GQ350">
        <v>2</v>
      </c>
      <c r="GR350" t="s">
        <v>83</v>
      </c>
      <c r="GS350">
        <v>2</v>
      </c>
      <c r="GT350" s="40">
        <f t="shared" si="405"/>
        <v>0</v>
      </c>
      <c r="GU350">
        <v>0</v>
      </c>
      <c r="GV350" t="s">
        <v>83</v>
      </c>
      <c r="GW350">
        <v>4</v>
      </c>
      <c r="GX350" s="40">
        <f t="shared" si="446"/>
        <v>0</v>
      </c>
      <c r="GY350" s="24">
        <f t="shared" si="447"/>
        <v>12</v>
      </c>
      <c r="GZ350" s="28">
        <f t="shared" si="406"/>
        <v>82</v>
      </c>
      <c r="HA350" t="s">
        <v>84</v>
      </c>
      <c r="HB350">
        <f t="shared" si="407"/>
        <v>9</v>
      </c>
      <c r="HC350" t="s">
        <v>85</v>
      </c>
      <c r="HD350">
        <f t="shared" si="461"/>
        <v>9</v>
      </c>
      <c r="HE350" t="s">
        <v>93</v>
      </c>
      <c r="HF350">
        <f t="shared" si="408"/>
        <v>9</v>
      </c>
      <c r="HG350" t="s">
        <v>94</v>
      </c>
      <c r="HH350">
        <f t="shared" si="466"/>
        <v>9</v>
      </c>
      <c r="HI350" t="s">
        <v>130</v>
      </c>
      <c r="HJ350">
        <f t="shared" si="448"/>
        <v>5</v>
      </c>
      <c r="HK350" t="s">
        <v>131</v>
      </c>
      <c r="HL350">
        <f t="shared" si="449"/>
        <v>0</v>
      </c>
      <c r="HM350" t="s">
        <v>90</v>
      </c>
      <c r="HN350">
        <f t="shared" si="409"/>
        <v>9</v>
      </c>
      <c r="HO350" t="s">
        <v>96</v>
      </c>
      <c r="HP350">
        <f t="shared" si="450"/>
        <v>9</v>
      </c>
      <c r="HQ350" t="s">
        <v>136</v>
      </c>
      <c r="HR350" s="1">
        <f t="shared" si="451"/>
        <v>0</v>
      </c>
      <c r="HS350" t="s">
        <v>92</v>
      </c>
      <c r="HT350" s="1">
        <f t="shared" si="452"/>
        <v>0</v>
      </c>
      <c r="HU350" t="s">
        <v>169</v>
      </c>
      <c r="HV350" s="1">
        <f t="shared" si="453"/>
        <v>0</v>
      </c>
      <c r="HW350" t="s">
        <v>129</v>
      </c>
      <c r="HX350" s="1">
        <f t="shared" si="454"/>
        <v>0</v>
      </c>
      <c r="HY350" t="s">
        <v>88</v>
      </c>
      <c r="HZ350" s="1">
        <f t="shared" si="455"/>
        <v>0</v>
      </c>
      <c r="IA350" t="s">
        <v>95</v>
      </c>
      <c r="IB350" s="1">
        <f t="shared" si="456"/>
        <v>6</v>
      </c>
      <c r="IC350" t="s">
        <v>166</v>
      </c>
      <c r="ID350" s="1">
        <f t="shared" si="457"/>
        <v>0</v>
      </c>
      <c r="IE350" t="s">
        <v>138</v>
      </c>
      <c r="IF350" s="1">
        <f t="shared" si="458"/>
        <v>0</v>
      </c>
      <c r="IG350">
        <f t="shared" si="463"/>
        <v>65</v>
      </c>
      <c r="IH350" s="1">
        <f t="shared" si="459"/>
        <v>147</v>
      </c>
    </row>
    <row r="351" spans="1:242" ht="14.65" thickBot="1" x14ac:dyDescent="0.5">
      <c r="A351" s="1">
        <v>348</v>
      </c>
      <c r="B351" s="45">
        <f t="shared" si="394"/>
        <v>433</v>
      </c>
      <c r="C351" s="14" t="s">
        <v>622</v>
      </c>
      <c r="D351" t="s">
        <v>861</v>
      </c>
      <c r="E351" s="15" t="s">
        <v>862</v>
      </c>
      <c r="F351" s="28">
        <f t="shared" si="395"/>
        <v>149</v>
      </c>
      <c r="H351" s="14">
        <v>1</v>
      </c>
      <c r="I351" t="s">
        <v>83</v>
      </c>
      <c r="J351">
        <v>2</v>
      </c>
      <c r="K351" s="40">
        <f t="shared" si="410"/>
        <v>3</v>
      </c>
      <c r="L351">
        <v>0</v>
      </c>
      <c r="M351" t="s">
        <v>83</v>
      </c>
      <c r="N351">
        <v>3</v>
      </c>
      <c r="O351" s="40">
        <f t="shared" si="464"/>
        <v>3</v>
      </c>
      <c r="P351">
        <v>2</v>
      </c>
      <c r="Q351" t="s">
        <v>83</v>
      </c>
      <c r="R351">
        <v>1</v>
      </c>
      <c r="S351" s="40">
        <f t="shared" si="411"/>
        <v>0</v>
      </c>
      <c r="T351">
        <v>2</v>
      </c>
      <c r="U351" t="s">
        <v>83</v>
      </c>
      <c r="V351">
        <v>0</v>
      </c>
      <c r="W351" s="40">
        <f t="shared" si="396"/>
        <v>0</v>
      </c>
      <c r="X351">
        <v>3</v>
      </c>
      <c r="Y351" t="s">
        <v>83</v>
      </c>
      <c r="Z351">
        <v>1</v>
      </c>
      <c r="AA351" s="40">
        <f t="shared" si="397"/>
        <v>0</v>
      </c>
      <c r="AB351">
        <v>3</v>
      </c>
      <c r="AC351" t="s">
        <v>83</v>
      </c>
      <c r="AD351">
        <v>1</v>
      </c>
      <c r="AE351" s="40">
        <f t="shared" si="412"/>
        <v>4</v>
      </c>
      <c r="AF351" s="24">
        <f t="shared" si="413"/>
        <v>10</v>
      </c>
      <c r="AG351" s="14">
        <v>2</v>
      </c>
      <c r="AH351" t="s">
        <v>83</v>
      </c>
      <c r="AI351">
        <v>0</v>
      </c>
      <c r="AJ351" s="40">
        <f t="shared" si="462"/>
        <v>3</v>
      </c>
      <c r="AK351">
        <v>3</v>
      </c>
      <c r="AL351" t="s">
        <v>83</v>
      </c>
      <c r="AM351">
        <v>1</v>
      </c>
      <c r="AN351" s="40">
        <f t="shared" si="414"/>
        <v>0</v>
      </c>
      <c r="AO351">
        <v>2</v>
      </c>
      <c r="AP351" t="s">
        <v>83</v>
      </c>
      <c r="AQ351">
        <v>0</v>
      </c>
      <c r="AR351" s="40">
        <f t="shared" si="393"/>
        <v>0</v>
      </c>
      <c r="AS351">
        <v>1</v>
      </c>
      <c r="AT351" t="s">
        <v>83</v>
      </c>
      <c r="AU351">
        <v>2</v>
      </c>
      <c r="AV351" s="40">
        <f t="shared" si="415"/>
        <v>0</v>
      </c>
      <c r="AW351">
        <v>0</v>
      </c>
      <c r="AX351" t="s">
        <v>83</v>
      </c>
      <c r="AY351">
        <v>1</v>
      </c>
      <c r="AZ351" s="40">
        <f t="shared" si="416"/>
        <v>3</v>
      </c>
      <c r="BA351">
        <v>0</v>
      </c>
      <c r="BB351" t="s">
        <v>83</v>
      </c>
      <c r="BC351">
        <v>2</v>
      </c>
      <c r="BD351" s="40">
        <f t="shared" si="398"/>
        <v>3</v>
      </c>
      <c r="BE351" s="24">
        <f t="shared" si="417"/>
        <v>9</v>
      </c>
      <c r="BF351" s="14">
        <v>4</v>
      </c>
      <c r="BG351" t="s">
        <v>83</v>
      </c>
      <c r="BH351">
        <v>0</v>
      </c>
      <c r="BI351" s="40">
        <f t="shared" si="418"/>
        <v>0</v>
      </c>
      <c r="BJ351">
        <v>2</v>
      </c>
      <c r="BK351" t="s">
        <v>83</v>
      </c>
      <c r="BL351">
        <v>1</v>
      </c>
      <c r="BM351" s="40">
        <f t="shared" si="419"/>
        <v>0</v>
      </c>
      <c r="BN351">
        <v>1</v>
      </c>
      <c r="BO351" t="s">
        <v>83</v>
      </c>
      <c r="BP351">
        <v>1</v>
      </c>
      <c r="BQ351" s="40">
        <f t="shared" si="399"/>
        <v>0</v>
      </c>
      <c r="BR351">
        <v>4</v>
      </c>
      <c r="BS351" t="s">
        <v>83</v>
      </c>
      <c r="BT351">
        <v>1</v>
      </c>
      <c r="BU351" s="40">
        <f t="shared" si="420"/>
        <v>3</v>
      </c>
      <c r="BV351">
        <v>0</v>
      </c>
      <c r="BW351" t="s">
        <v>83</v>
      </c>
      <c r="BX351">
        <v>4</v>
      </c>
      <c r="BY351" s="40">
        <f t="shared" si="421"/>
        <v>3</v>
      </c>
      <c r="BZ351">
        <v>1</v>
      </c>
      <c r="CA351" t="s">
        <v>83</v>
      </c>
      <c r="CB351">
        <v>2</v>
      </c>
      <c r="CC351" s="40">
        <f t="shared" si="422"/>
        <v>6</v>
      </c>
      <c r="CD351" s="24">
        <f t="shared" si="423"/>
        <v>12</v>
      </c>
      <c r="CE351" s="14">
        <v>3</v>
      </c>
      <c r="CF351" t="s">
        <v>83</v>
      </c>
      <c r="CG351">
        <v>0</v>
      </c>
      <c r="CH351" s="40">
        <f t="shared" si="424"/>
        <v>0</v>
      </c>
      <c r="CI351">
        <v>3</v>
      </c>
      <c r="CJ351" t="s">
        <v>83</v>
      </c>
      <c r="CK351">
        <v>1</v>
      </c>
      <c r="CL351" s="40">
        <f t="shared" si="425"/>
        <v>3</v>
      </c>
      <c r="CM351">
        <v>1</v>
      </c>
      <c r="CN351" t="s">
        <v>83</v>
      </c>
      <c r="CO351">
        <v>2</v>
      </c>
      <c r="CP351" s="40">
        <f t="shared" si="426"/>
        <v>4</v>
      </c>
      <c r="CQ351">
        <v>2</v>
      </c>
      <c r="CR351" t="s">
        <v>83</v>
      </c>
      <c r="CS351">
        <v>3</v>
      </c>
      <c r="CT351" s="40">
        <f t="shared" si="427"/>
        <v>0</v>
      </c>
      <c r="CU351">
        <v>1</v>
      </c>
      <c r="CV351" t="s">
        <v>83</v>
      </c>
      <c r="CW351">
        <v>2</v>
      </c>
      <c r="CX351" s="40">
        <f t="shared" si="428"/>
        <v>0</v>
      </c>
      <c r="CY351">
        <v>0</v>
      </c>
      <c r="CZ351" t="s">
        <v>83</v>
      </c>
      <c r="DA351">
        <v>3</v>
      </c>
      <c r="DB351" s="40">
        <f t="shared" si="429"/>
        <v>0</v>
      </c>
      <c r="DC351" s="24">
        <f t="shared" si="430"/>
        <v>7</v>
      </c>
      <c r="DD351" s="14">
        <v>2</v>
      </c>
      <c r="DE351" t="s">
        <v>83</v>
      </c>
      <c r="DF351">
        <v>0</v>
      </c>
      <c r="DG351" s="40">
        <f t="shared" si="460"/>
        <v>0</v>
      </c>
      <c r="DH351">
        <v>3</v>
      </c>
      <c r="DI351" t="s">
        <v>83</v>
      </c>
      <c r="DJ351">
        <v>0</v>
      </c>
      <c r="DK351" s="40">
        <f t="shared" si="400"/>
        <v>3</v>
      </c>
      <c r="DL351">
        <v>0</v>
      </c>
      <c r="DM351" t="s">
        <v>83</v>
      </c>
      <c r="DN351">
        <v>2</v>
      </c>
      <c r="DO351" s="40">
        <f t="shared" si="431"/>
        <v>3</v>
      </c>
      <c r="DP351">
        <v>3</v>
      </c>
      <c r="DQ351" t="s">
        <v>83</v>
      </c>
      <c r="DR351">
        <v>2</v>
      </c>
      <c r="DS351" s="40">
        <f t="shared" si="391"/>
        <v>0</v>
      </c>
      <c r="DT351">
        <v>1</v>
      </c>
      <c r="DU351" t="s">
        <v>83</v>
      </c>
      <c r="DV351">
        <v>3</v>
      </c>
      <c r="DW351" s="40">
        <f t="shared" si="392"/>
        <v>1</v>
      </c>
      <c r="DX351">
        <v>1</v>
      </c>
      <c r="DY351" t="s">
        <v>83</v>
      </c>
      <c r="DZ351">
        <v>3</v>
      </c>
      <c r="EA351" s="39">
        <f t="shared" si="432"/>
        <v>4</v>
      </c>
      <c r="EB351" s="24">
        <f t="shared" si="401"/>
        <v>11</v>
      </c>
      <c r="EC351" s="14">
        <v>1</v>
      </c>
      <c r="ED351" t="s">
        <v>83</v>
      </c>
      <c r="EE351">
        <v>3</v>
      </c>
      <c r="EF351" s="40">
        <f t="shared" si="433"/>
        <v>0</v>
      </c>
      <c r="EG351">
        <v>3</v>
      </c>
      <c r="EH351" t="s">
        <v>83</v>
      </c>
      <c r="EI351">
        <v>2</v>
      </c>
      <c r="EJ351" s="40">
        <f t="shared" si="434"/>
        <v>4</v>
      </c>
      <c r="EK351">
        <v>3</v>
      </c>
      <c r="EL351" t="s">
        <v>83</v>
      </c>
      <c r="EM351">
        <v>2</v>
      </c>
      <c r="EN351" s="40">
        <f t="shared" si="465"/>
        <v>0</v>
      </c>
      <c r="EO351">
        <v>3</v>
      </c>
      <c r="EP351" t="s">
        <v>83</v>
      </c>
      <c r="EQ351">
        <v>2</v>
      </c>
      <c r="ER351" s="40">
        <f t="shared" si="435"/>
        <v>3</v>
      </c>
      <c r="ES351">
        <v>3</v>
      </c>
      <c r="ET351" t="s">
        <v>83</v>
      </c>
      <c r="EU351">
        <v>1</v>
      </c>
      <c r="EV351" s="40">
        <f t="shared" si="436"/>
        <v>0</v>
      </c>
      <c r="EW351">
        <v>2</v>
      </c>
      <c r="EX351" t="s">
        <v>83</v>
      </c>
      <c r="EY351">
        <v>2</v>
      </c>
      <c r="EZ351" s="40">
        <f t="shared" si="437"/>
        <v>0</v>
      </c>
      <c r="FA351" s="24">
        <f t="shared" si="438"/>
        <v>7</v>
      </c>
      <c r="FB351" s="14">
        <v>1</v>
      </c>
      <c r="FC351" t="s">
        <v>83</v>
      </c>
      <c r="FD351">
        <v>1</v>
      </c>
      <c r="FE351" s="40">
        <f t="shared" si="439"/>
        <v>0</v>
      </c>
      <c r="FF351">
        <v>3</v>
      </c>
      <c r="FG351" t="s">
        <v>83</v>
      </c>
      <c r="FH351">
        <v>0</v>
      </c>
      <c r="FI351" s="40">
        <f t="shared" si="440"/>
        <v>3</v>
      </c>
      <c r="FJ351">
        <v>1</v>
      </c>
      <c r="FK351" t="s">
        <v>83</v>
      </c>
      <c r="FL351">
        <v>2</v>
      </c>
      <c r="FM351" s="40">
        <f t="shared" si="441"/>
        <v>0</v>
      </c>
      <c r="FN351">
        <v>3</v>
      </c>
      <c r="FO351" t="s">
        <v>83</v>
      </c>
      <c r="FP351">
        <v>1</v>
      </c>
      <c r="FQ351" s="40">
        <f t="shared" si="402"/>
        <v>3</v>
      </c>
      <c r="FR351">
        <v>1</v>
      </c>
      <c r="FS351" t="s">
        <v>83</v>
      </c>
      <c r="FT351">
        <v>2</v>
      </c>
      <c r="FU351" s="40">
        <f t="shared" si="442"/>
        <v>4</v>
      </c>
      <c r="FV351">
        <v>1</v>
      </c>
      <c r="FW351" t="s">
        <v>83</v>
      </c>
      <c r="FX351">
        <v>4</v>
      </c>
      <c r="FY351" s="40">
        <f t="shared" si="403"/>
        <v>0</v>
      </c>
      <c r="FZ351" s="24">
        <f t="shared" si="404"/>
        <v>10</v>
      </c>
      <c r="GA351" s="14">
        <v>2</v>
      </c>
      <c r="GB351" t="s">
        <v>83</v>
      </c>
      <c r="GC351">
        <v>1</v>
      </c>
      <c r="GD351" s="40">
        <f t="shared" si="443"/>
        <v>0</v>
      </c>
      <c r="GE351">
        <v>3</v>
      </c>
      <c r="GF351" t="s">
        <v>83</v>
      </c>
      <c r="GG351">
        <v>1</v>
      </c>
      <c r="GH351" s="40">
        <f t="shared" si="467"/>
        <v>3</v>
      </c>
      <c r="GI351">
        <v>3</v>
      </c>
      <c r="GJ351" t="s">
        <v>83</v>
      </c>
      <c r="GK351">
        <v>1</v>
      </c>
      <c r="GL351" s="40">
        <f t="shared" si="444"/>
        <v>0</v>
      </c>
      <c r="GM351">
        <v>3</v>
      </c>
      <c r="GN351" t="s">
        <v>83</v>
      </c>
      <c r="GO351">
        <v>1</v>
      </c>
      <c r="GP351" s="40">
        <f t="shared" si="445"/>
        <v>4</v>
      </c>
      <c r="GQ351">
        <v>1</v>
      </c>
      <c r="GR351" t="s">
        <v>83</v>
      </c>
      <c r="GS351">
        <v>2</v>
      </c>
      <c r="GT351" s="40">
        <f t="shared" si="405"/>
        <v>3</v>
      </c>
      <c r="GU351">
        <v>2</v>
      </c>
      <c r="GV351" t="s">
        <v>83</v>
      </c>
      <c r="GW351">
        <v>3</v>
      </c>
      <c r="GX351" s="40">
        <f t="shared" si="446"/>
        <v>0</v>
      </c>
      <c r="GY351" s="24">
        <f t="shared" si="447"/>
        <v>10</v>
      </c>
      <c r="GZ351" s="28">
        <f t="shared" si="406"/>
        <v>76</v>
      </c>
      <c r="HA351" t="s">
        <v>84</v>
      </c>
      <c r="HB351">
        <f t="shared" si="407"/>
        <v>9</v>
      </c>
      <c r="HC351" t="s">
        <v>137</v>
      </c>
      <c r="HD351">
        <f t="shared" si="461"/>
        <v>5</v>
      </c>
      <c r="HE351" t="s">
        <v>93</v>
      </c>
      <c r="HF351">
        <f t="shared" si="408"/>
        <v>9</v>
      </c>
      <c r="HG351" t="s">
        <v>129</v>
      </c>
      <c r="HH351">
        <f t="shared" si="466"/>
        <v>0</v>
      </c>
      <c r="HI351" t="s">
        <v>130</v>
      </c>
      <c r="HJ351">
        <f t="shared" si="448"/>
        <v>5</v>
      </c>
      <c r="HK351" t="s">
        <v>95</v>
      </c>
      <c r="HL351">
        <f t="shared" si="449"/>
        <v>5</v>
      </c>
      <c r="HM351" t="s">
        <v>90</v>
      </c>
      <c r="HN351">
        <f t="shared" si="409"/>
        <v>9</v>
      </c>
      <c r="HO351" t="s">
        <v>96</v>
      </c>
      <c r="HP351">
        <f t="shared" si="450"/>
        <v>9</v>
      </c>
      <c r="HQ351" t="s">
        <v>136</v>
      </c>
      <c r="HR351" s="1">
        <f t="shared" si="451"/>
        <v>0</v>
      </c>
      <c r="HS351" t="s">
        <v>85</v>
      </c>
      <c r="HT351" s="1">
        <f t="shared" si="452"/>
        <v>5</v>
      </c>
      <c r="HU351" t="s">
        <v>133</v>
      </c>
      <c r="HV351" s="1">
        <f t="shared" si="453"/>
        <v>0</v>
      </c>
      <c r="HW351" t="s">
        <v>94</v>
      </c>
      <c r="HX351" s="1">
        <f t="shared" si="454"/>
        <v>5</v>
      </c>
      <c r="HY351" t="s">
        <v>88</v>
      </c>
      <c r="HZ351" s="1">
        <f t="shared" si="455"/>
        <v>0</v>
      </c>
      <c r="IA351" t="s">
        <v>131</v>
      </c>
      <c r="IB351" s="1">
        <f t="shared" si="456"/>
        <v>0</v>
      </c>
      <c r="IC351" t="s">
        <v>134</v>
      </c>
      <c r="ID351" s="1">
        <f t="shared" si="457"/>
        <v>6</v>
      </c>
      <c r="IE351" t="s">
        <v>91</v>
      </c>
      <c r="IF351" s="1">
        <f t="shared" si="458"/>
        <v>6</v>
      </c>
      <c r="IG351">
        <f t="shared" si="463"/>
        <v>73</v>
      </c>
      <c r="IH351" s="1">
        <f t="shared" si="459"/>
        <v>149</v>
      </c>
    </row>
    <row r="352" spans="1:242" ht="14.65" thickBot="1" x14ac:dyDescent="0.5">
      <c r="A352" s="1">
        <v>349</v>
      </c>
      <c r="B352" s="45">
        <f t="shared" si="394"/>
        <v>433</v>
      </c>
      <c r="C352" s="14" t="s">
        <v>139</v>
      </c>
      <c r="D352" t="s">
        <v>863</v>
      </c>
      <c r="E352" s="15" t="s">
        <v>862</v>
      </c>
      <c r="F352" s="28">
        <f t="shared" si="395"/>
        <v>149</v>
      </c>
      <c r="H352" s="14">
        <v>4</v>
      </c>
      <c r="I352" t="s">
        <v>83</v>
      </c>
      <c r="J352">
        <v>2</v>
      </c>
      <c r="K352" s="40">
        <f t="shared" si="410"/>
        <v>0</v>
      </c>
      <c r="L352">
        <v>1</v>
      </c>
      <c r="M352" t="s">
        <v>83</v>
      </c>
      <c r="N352">
        <v>3</v>
      </c>
      <c r="O352" s="40">
        <f t="shared" si="464"/>
        <v>4</v>
      </c>
      <c r="P352">
        <v>2</v>
      </c>
      <c r="Q352" t="s">
        <v>83</v>
      </c>
      <c r="R352">
        <v>1</v>
      </c>
      <c r="S352" s="40">
        <f t="shared" si="411"/>
        <v>0</v>
      </c>
      <c r="T352">
        <v>2</v>
      </c>
      <c r="U352" t="s">
        <v>83</v>
      </c>
      <c r="V352">
        <v>0</v>
      </c>
      <c r="W352" s="40">
        <f t="shared" si="396"/>
        <v>0</v>
      </c>
      <c r="X352">
        <v>1</v>
      </c>
      <c r="Y352" t="s">
        <v>83</v>
      </c>
      <c r="Z352">
        <v>0</v>
      </c>
      <c r="AA352" s="40">
        <f t="shared" si="397"/>
        <v>0</v>
      </c>
      <c r="AB352">
        <v>3</v>
      </c>
      <c r="AC352" t="s">
        <v>83</v>
      </c>
      <c r="AD352">
        <v>3</v>
      </c>
      <c r="AE352" s="40">
        <f t="shared" si="412"/>
        <v>0</v>
      </c>
      <c r="AF352" s="24">
        <f t="shared" si="413"/>
        <v>4</v>
      </c>
      <c r="AG352" s="14">
        <v>3</v>
      </c>
      <c r="AH352" t="s">
        <v>83</v>
      </c>
      <c r="AI352">
        <v>0</v>
      </c>
      <c r="AJ352" s="40">
        <f t="shared" si="462"/>
        <v>3</v>
      </c>
      <c r="AK352">
        <v>4</v>
      </c>
      <c r="AL352" t="s">
        <v>83</v>
      </c>
      <c r="AM352">
        <v>3</v>
      </c>
      <c r="AN352" s="40">
        <f t="shared" si="414"/>
        <v>0</v>
      </c>
      <c r="AO352">
        <v>2</v>
      </c>
      <c r="AP352" t="s">
        <v>83</v>
      </c>
      <c r="AQ352">
        <v>1</v>
      </c>
      <c r="AR352" s="40">
        <f t="shared" si="393"/>
        <v>0</v>
      </c>
      <c r="AS352">
        <v>3</v>
      </c>
      <c r="AT352" t="s">
        <v>83</v>
      </c>
      <c r="AU352">
        <v>2</v>
      </c>
      <c r="AV352" s="40">
        <f t="shared" si="415"/>
        <v>0</v>
      </c>
      <c r="AW352">
        <v>2</v>
      </c>
      <c r="AX352" t="s">
        <v>83</v>
      </c>
      <c r="AY352">
        <v>2</v>
      </c>
      <c r="AZ352" s="40">
        <f t="shared" si="416"/>
        <v>0</v>
      </c>
      <c r="BA352">
        <v>2</v>
      </c>
      <c r="BB352" t="s">
        <v>83</v>
      </c>
      <c r="BC352">
        <v>3</v>
      </c>
      <c r="BD352" s="40">
        <f t="shared" si="398"/>
        <v>4</v>
      </c>
      <c r="BE352" s="24">
        <f t="shared" si="417"/>
        <v>7</v>
      </c>
      <c r="BF352" s="14">
        <v>5</v>
      </c>
      <c r="BG352" t="s">
        <v>83</v>
      </c>
      <c r="BH352">
        <v>1</v>
      </c>
      <c r="BI352" s="40">
        <f t="shared" si="418"/>
        <v>0</v>
      </c>
      <c r="BJ352">
        <v>4</v>
      </c>
      <c r="BK352" t="s">
        <v>83</v>
      </c>
      <c r="BL352">
        <v>1</v>
      </c>
      <c r="BM352" s="40">
        <f t="shared" si="419"/>
        <v>0</v>
      </c>
      <c r="BN352">
        <v>1</v>
      </c>
      <c r="BO352" t="s">
        <v>83</v>
      </c>
      <c r="BP352">
        <v>1</v>
      </c>
      <c r="BQ352" s="40">
        <f t="shared" si="399"/>
        <v>0</v>
      </c>
      <c r="BR352">
        <v>4</v>
      </c>
      <c r="BS352" t="s">
        <v>83</v>
      </c>
      <c r="BT352">
        <v>2</v>
      </c>
      <c r="BU352" s="40">
        <f t="shared" si="420"/>
        <v>4</v>
      </c>
      <c r="BV352">
        <v>0</v>
      </c>
      <c r="BW352" t="s">
        <v>83</v>
      </c>
      <c r="BX352">
        <v>6</v>
      </c>
      <c r="BY352" s="40">
        <f t="shared" si="421"/>
        <v>3</v>
      </c>
      <c r="BZ352">
        <v>2</v>
      </c>
      <c r="CA352" t="s">
        <v>83</v>
      </c>
      <c r="CB352">
        <v>3</v>
      </c>
      <c r="CC352" s="40">
        <f t="shared" si="422"/>
        <v>4</v>
      </c>
      <c r="CD352" s="24">
        <f t="shared" si="423"/>
        <v>11</v>
      </c>
      <c r="CE352" s="14">
        <v>2</v>
      </c>
      <c r="CF352" t="s">
        <v>83</v>
      </c>
      <c r="CG352">
        <v>1</v>
      </c>
      <c r="CH352" s="40">
        <f t="shared" si="424"/>
        <v>0</v>
      </c>
      <c r="CI352">
        <v>3</v>
      </c>
      <c r="CJ352" t="s">
        <v>83</v>
      </c>
      <c r="CK352">
        <v>2</v>
      </c>
      <c r="CL352" s="40">
        <f t="shared" si="425"/>
        <v>3</v>
      </c>
      <c r="CM352">
        <v>1</v>
      </c>
      <c r="CN352" t="s">
        <v>83</v>
      </c>
      <c r="CO352">
        <v>4</v>
      </c>
      <c r="CP352" s="40">
        <f t="shared" si="426"/>
        <v>3</v>
      </c>
      <c r="CQ352">
        <v>3</v>
      </c>
      <c r="CR352" t="s">
        <v>83</v>
      </c>
      <c r="CS352">
        <v>1</v>
      </c>
      <c r="CT352" s="40">
        <f t="shared" si="427"/>
        <v>3</v>
      </c>
      <c r="CU352">
        <v>2</v>
      </c>
      <c r="CV352" t="s">
        <v>83</v>
      </c>
      <c r="CW352">
        <v>2</v>
      </c>
      <c r="CX352" s="40">
        <f t="shared" si="428"/>
        <v>0</v>
      </c>
      <c r="CY352">
        <v>1</v>
      </c>
      <c r="CZ352" t="s">
        <v>83</v>
      </c>
      <c r="DA352">
        <v>2</v>
      </c>
      <c r="DB352" s="40">
        <f t="shared" si="429"/>
        <v>0</v>
      </c>
      <c r="DC352" s="24">
        <f t="shared" si="430"/>
        <v>9</v>
      </c>
      <c r="DD352" s="14">
        <v>6</v>
      </c>
      <c r="DE352" t="s">
        <v>83</v>
      </c>
      <c r="DF352">
        <v>2</v>
      </c>
      <c r="DG352" s="40">
        <f t="shared" si="460"/>
        <v>0</v>
      </c>
      <c r="DH352">
        <v>3</v>
      </c>
      <c r="DI352" t="s">
        <v>83</v>
      </c>
      <c r="DJ352">
        <v>2</v>
      </c>
      <c r="DK352" s="40">
        <f t="shared" si="400"/>
        <v>3</v>
      </c>
      <c r="DL352">
        <v>2</v>
      </c>
      <c r="DM352" t="s">
        <v>83</v>
      </c>
      <c r="DN352">
        <v>1</v>
      </c>
      <c r="DO352" s="40">
        <f t="shared" si="431"/>
        <v>0</v>
      </c>
      <c r="DP352">
        <v>2</v>
      </c>
      <c r="DQ352" t="s">
        <v>83</v>
      </c>
      <c r="DR352">
        <v>4</v>
      </c>
      <c r="DS352" s="40">
        <f t="shared" si="391"/>
        <v>0</v>
      </c>
      <c r="DT352">
        <v>2</v>
      </c>
      <c r="DU352" t="s">
        <v>83</v>
      </c>
      <c r="DV352">
        <v>4</v>
      </c>
      <c r="DW352" s="40">
        <f t="shared" si="392"/>
        <v>1</v>
      </c>
      <c r="DX352">
        <v>0</v>
      </c>
      <c r="DY352" t="s">
        <v>83</v>
      </c>
      <c r="DZ352">
        <v>5</v>
      </c>
      <c r="EA352" s="39">
        <f t="shared" si="432"/>
        <v>3</v>
      </c>
      <c r="EB352" s="24">
        <f t="shared" si="401"/>
        <v>7</v>
      </c>
      <c r="EC352" s="14">
        <v>1</v>
      </c>
      <c r="ED352" t="s">
        <v>83</v>
      </c>
      <c r="EE352">
        <v>2</v>
      </c>
      <c r="EF352" s="40">
        <f t="shared" si="433"/>
        <v>0</v>
      </c>
      <c r="EG352">
        <v>2</v>
      </c>
      <c r="EH352" t="s">
        <v>83</v>
      </c>
      <c r="EI352">
        <v>1</v>
      </c>
      <c r="EJ352" s="40">
        <f t="shared" si="434"/>
        <v>4</v>
      </c>
      <c r="EK352">
        <v>2</v>
      </c>
      <c r="EL352" t="s">
        <v>83</v>
      </c>
      <c r="EM352">
        <v>1</v>
      </c>
      <c r="EN352" s="40">
        <f t="shared" si="465"/>
        <v>0</v>
      </c>
      <c r="EO352">
        <v>4</v>
      </c>
      <c r="EP352" t="s">
        <v>83</v>
      </c>
      <c r="EQ352">
        <v>3</v>
      </c>
      <c r="ER352" s="40">
        <f t="shared" si="435"/>
        <v>3</v>
      </c>
      <c r="ES352">
        <v>4</v>
      </c>
      <c r="ET352" t="s">
        <v>83</v>
      </c>
      <c r="EU352">
        <v>0</v>
      </c>
      <c r="EV352" s="40">
        <f t="shared" si="436"/>
        <v>0</v>
      </c>
      <c r="EW352">
        <v>2</v>
      </c>
      <c r="EX352" t="s">
        <v>83</v>
      </c>
      <c r="EY352">
        <v>2</v>
      </c>
      <c r="EZ352" s="40">
        <f t="shared" si="437"/>
        <v>0</v>
      </c>
      <c r="FA352" s="24">
        <f t="shared" si="438"/>
        <v>7</v>
      </c>
      <c r="FB352" s="14">
        <v>2</v>
      </c>
      <c r="FC352" t="s">
        <v>83</v>
      </c>
      <c r="FD352">
        <v>1</v>
      </c>
      <c r="FE352" s="40">
        <f t="shared" si="439"/>
        <v>4</v>
      </c>
      <c r="FF352">
        <v>2</v>
      </c>
      <c r="FG352" t="s">
        <v>83</v>
      </c>
      <c r="FH352">
        <v>0</v>
      </c>
      <c r="FI352" s="40">
        <f t="shared" si="440"/>
        <v>6</v>
      </c>
      <c r="FJ352">
        <v>2</v>
      </c>
      <c r="FK352" t="s">
        <v>83</v>
      </c>
      <c r="FL352">
        <v>1</v>
      </c>
      <c r="FM352" s="40">
        <f t="shared" si="441"/>
        <v>0</v>
      </c>
      <c r="FN352">
        <v>2</v>
      </c>
      <c r="FO352" t="s">
        <v>83</v>
      </c>
      <c r="FP352">
        <v>1</v>
      </c>
      <c r="FQ352" s="40">
        <f t="shared" si="402"/>
        <v>4</v>
      </c>
      <c r="FR352">
        <v>1</v>
      </c>
      <c r="FS352" t="s">
        <v>83</v>
      </c>
      <c r="FT352">
        <v>2</v>
      </c>
      <c r="FU352" s="40">
        <f t="shared" si="442"/>
        <v>4</v>
      </c>
      <c r="FV352">
        <v>1</v>
      </c>
      <c r="FW352" t="s">
        <v>83</v>
      </c>
      <c r="FX352">
        <v>4</v>
      </c>
      <c r="FY352" s="40">
        <f t="shared" si="403"/>
        <v>0</v>
      </c>
      <c r="FZ352" s="24">
        <f t="shared" si="404"/>
        <v>18</v>
      </c>
      <c r="GA352" s="14">
        <v>2</v>
      </c>
      <c r="GB352" t="s">
        <v>83</v>
      </c>
      <c r="GC352">
        <v>4</v>
      </c>
      <c r="GD352" s="40">
        <f t="shared" si="443"/>
        <v>0</v>
      </c>
      <c r="GE352">
        <v>2</v>
      </c>
      <c r="GF352" t="s">
        <v>83</v>
      </c>
      <c r="GG352">
        <v>1</v>
      </c>
      <c r="GH352" s="40">
        <f t="shared" si="467"/>
        <v>4</v>
      </c>
      <c r="GI352">
        <v>3</v>
      </c>
      <c r="GJ352" t="s">
        <v>83</v>
      </c>
      <c r="GK352">
        <v>1</v>
      </c>
      <c r="GL352" s="40">
        <f t="shared" si="444"/>
        <v>0</v>
      </c>
      <c r="GM352">
        <v>2</v>
      </c>
      <c r="GN352" t="s">
        <v>83</v>
      </c>
      <c r="GO352">
        <v>1</v>
      </c>
      <c r="GP352" s="40">
        <f t="shared" si="445"/>
        <v>3</v>
      </c>
      <c r="GQ352">
        <v>3</v>
      </c>
      <c r="GR352" t="s">
        <v>83</v>
      </c>
      <c r="GS352">
        <v>2</v>
      </c>
      <c r="GT352" s="40">
        <f t="shared" si="405"/>
        <v>0</v>
      </c>
      <c r="GU352">
        <v>1</v>
      </c>
      <c r="GV352" t="s">
        <v>83</v>
      </c>
      <c r="GW352">
        <v>2</v>
      </c>
      <c r="GX352" s="40">
        <f t="shared" si="446"/>
        <v>0</v>
      </c>
      <c r="GY352" s="24">
        <f t="shared" si="447"/>
        <v>7</v>
      </c>
      <c r="GZ352" s="28">
        <f t="shared" si="406"/>
        <v>70</v>
      </c>
      <c r="HA352" t="s">
        <v>84</v>
      </c>
      <c r="HB352">
        <f t="shared" si="407"/>
        <v>9</v>
      </c>
      <c r="HC352" t="s">
        <v>85</v>
      </c>
      <c r="HD352">
        <f t="shared" si="461"/>
        <v>9</v>
      </c>
      <c r="HE352" t="s">
        <v>93</v>
      </c>
      <c r="HF352">
        <f t="shared" si="408"/>
        <v>9</v>
      </c>
      <c r="HG352" t="s">
        <v>129</v>
      </c>
      <c r="HH352">
        <f t="shared" si="466"/>
        <v>0</v>
      </c>
      <c r="HI352" t="s">
        <v>88</v>
      </c>
      <c r="HJ352">
        <f t="shared" si="448"/>
        <v>0</v>
      </c>
      <c r="HK352" t="s">
        <v>95</v>
      </c>
      <c r="HL352">
        <f t="shared" si="449"/>
        <v>5</v>
      </c>
      <c r="HM352" t="s">
        <v>90</v>
      </c>
      <c r="HN352">
        <f t="shared" si="409"/>
        <v>9</v>
      </c>
      <c r="HO352" t="s">
        <v>96</v>
      </c>
      <c r="HP352">
        <f t="shared" si="450"/>
        <v>9</v>
      </c>
      <c r="HQ352" t="s">
        <v>140</v>
      </c>
      <c r="HR352" s="1">
        <f t="shared" si="451"/>
        <v>0</v>
      </c>
      <c r="HS352" t="s">
        <v>137</v>
      </c>
      <c r="HT352" s="1">
        <f t="shared" si="452"/>
        <v>6</v>
      </c>
      <c r="HU352" t="s">
        <v>133</v>
      </c>
      <c r="HV352" s="1">
        <f t="shared" si="453"/>
        <v>0</v>
      </c>
      <c r="HW352" t="s">
        <v>94</v>
      </c>
      <c r="HX352" s="1">
        <f t="shared" si="454"/>
        <v>5</v>
      </c>
      <c r="HY352" t="s">
        <v>130</v>
      </c>
      <c r="HZ352" s="1">
        <f t="shared" si="455"/>
        <v>6</v>
      </c>
      <c r="IA352" t="s">
        <v>131</v>
      </c>
      <c r="IB352" s="1">
        <f t="shared" si="456"/>
        <v>0</v>
      </c>
      <c r="IC352" t="s">
        <v>134</v>
      </c>
      <c r="ID352" s="1">
        <f t="shared" si="457"/>
        <v>6</v>
      </c>
      <c r="IE352" t="s">
        <v>91</v>
      </c>
      <c r="IF352" s="1">
        <f t="shared" si="458"/>
        <v>6</v>
      </c>
      <c r="IG352">
        <f t="shared" si="463"/>
        <v>79</v>
      </c>
      <c r="IH352" s="1">
        <f t="shared" si="459"/>
        <v>149</v>
      </c>
    </row>
    <row r="353" spans="1:242" ht="14.65" thickBot="1" x14ac:dyDescent="0.5">
      <c r="A353" s="1">
        <v>350</v>
      </c>
      <c r="B353" s="45">
        <f t="shared" si="394"/>
        <v>491</v>
      </c>
      <c r="C353" s="14" t="s">
        <v>864</v>
      </c>
      <c r="D353" t="s">
        <v>865</v>
      </c>
      <c r="E353" s="15" t="s">
        <v>862</v>
      </c>
      <c r="F353" s="28">
        <f t="shared" si="395"/>
        <v>144</v>
      </c>
      <c r="H353" s="14">
        <v>3</v>
      </c>
      <c r="I353" t="s">
        <v>83</v>
      </c>
      <c r="J353">
        <v>4</v>
      </c>
      <c r="K353" s="40">
        <f t="shared" si="410"/>
        <v>3</v>
      </c>
      <c r="L353">
        <v>1</v>
      </c>
      <c r="M353" t="s">
        <v>83</v>
      </c>
      <c r="N353">
        <v>2</v>
      </c>
      <c r="O353" s="40">
        <f t="shared" si="464"/>
        <v>3</v>
      </c>
      <c r="P353">
        <v>2</v>
      </c>
      <c r="Q353" t="s">
        <v>83</v>
      </c>
      <c r="R353">
        <v>4</v>
      </c>
      <c r="S353" s="40">
        <f t="shared" si="411"/>
        <v>4</v>
      </c>
      <c r="T353">
        <v>4</v>
      </c>
      <c r="U353" t="s">
        <v>83</v>
      </c>
      <c r="V353">
        <v>2</v>
      </c>
      <c r="W353" s="40">
        <f t="shared" si="396"/>
        <v>0</v>
      </c>
      <c r="X353">
        <v>1</v>
      </c>
      <c r="Y353" t="s">
        <v>83</v>
      </c>
      <c r="Z353">
        <v>3</v>
      </c>
      <c r="AA353" s="40">
        <f t="shared" si="397"/>
        <v>3</v>
      </c>
      <c r="AB353">
        <v>3</v>
      </c>
      <c r="AC353" t="s">
        <v>83</v>
      </c>
      <c r="AD353">
        <v>5</v>
      </c>
      <c r="AE353" s="40">
        <f t="shared" si="412"/>
        <v>0</v>
      </c>
      <c r="AF353" s="24">
        <f t="shared" si="413"/>
        <v>13</v>
      </c>
      <c r="AG353" s="14">
        <v>3</v>
      </c>
      <c r="AH353" t="s">
        <v>83</v>
      </c>
      <c r="AI353">
        <v>1</v>
      </c>
      <c r="AJ353" s="40">
        <f t="shared" si="462"/>
        <v>3</v>
      </c>
      <c r="AK353">
        <v>2</v>
      </c>
      <c r="AL353" t="s">
        <v>83</v>
      </c>
      <c r="AM353">
        <v>1</v>
      </c>
      <c r="AN353" s="40">
        <f t="shared" si="414"/>
        <v>0</v>
      </c>
      <c r="AO353">
        <v>3</v>
      </c>
      <c r="AP353" t="s">
        <v>83</v>
      </c>
      <c r="AQ353">
        <v>2</v>
      </c>
      <c r="AR353" s="40">
        <f t="shared" si="393"/>
        <v>0</v>
      </c>
      <c r="AS353">
        <v>2</v>
      </c>
      <c r="AT353" t="s">
        <v>83</v>
      </c>
      <c r="AU353">
        <v>0</v>
      </c>
      <c r="AV353" s="40">
        <f t="shared" si="415"/>
        <v>0</v>
      </c>
      <c r="AW353">
        <v>3</v>
      </c>
      <c r="AX353" t="s">
        <v>83</v>
      </c>
      <c r="AY353">
        <v>1</v>
      </c>
      <c r="AZ353" s="40">
        <f t="shared" si="416"/>
        <v>0</v>
      </c>
      <c r="BA353">
        <v>3</v>
      </c>
      <c r="BB353" t="s">
        <v>83</v>
      </c>
      <c r="BC353">
        <v>4</v>
      </c>
      <c r="BD353" s="40">
        <f t="shared" si="398"/>
        <v>4</v>
      </c>
      <c r="BE353" s="24">
        <f t="shared" si="417"/>
        <v>7</v>
      </c>
      <c r="BF353" s="14">
        <v>2</v>
      </c>
      <c r="BG353" t="s">
        <v>83</v>
      </c>
      <c r="BH353">
        <v>2</v>
      </c>
      <c r="BI353" s="40">
        <f t="shared" si="418"/>
        <v>0</v>
      </c>
      <c r="BJ353">
        <v>2</v>
      </c>
      <c r="BK353" t="s">
        <v>83</v>
      </c>
      <c r="BL353">
        <v>0</v>
      </c>
      <c r="BM353" s="40">
        <f t="shared" si="419"/>
        <v>0</v>
      </c>
      <c r="BN353">
        <v>4</v>
      </c>
      <c r="BO353" t="s">
        <v>83</v>
      </c>
      <c r="BP353">
        <v>1</v>
      </c>
      <c r="BQ353" s="40">
        <f t="shared" si="399"/>
        <v>3</v>
      </c>
      <c r="BR353">
        <v>2</v>
      </c>
      <c r="BS353" t="s">
        <v>83</v>
      </c>
      <c r="BT353">
        <v>3</v>
      </c>
      <c r="BU353" s="40">
        <f t="shared" si="420"/>
        <v>0</v>
      </c>
      <c r="BV353">
        <v>1</v>
      </c>
      <c r="BW353" t="s">
        <v>83</v>
      </c>
      <c r="BX353">
        <v>1</v>
      </c>
      <c r="BY353" s="40">
        <f t="shared" si="421"/>
        <v>0</v>
      </c>
      <c r="BZ353">
        <v>0</v>
      </c>
      <c r="CA353" t="s">
        <v>83</v>
      </c>
      <c r="CB353">
        <v>1</v>
      </c>
      <c r="CC353" s="40">
        <f t="shared" si="422"/>
        <v>4</v>
      </c>
      <c r="CD353" s="24">
        <f t="shared" si="423"/>
        <v>7</v>
      </c>
      <c r="CE353" s="14">
        <v>2</v>
      </c>
      <c r="CF353" t="s">
        <v>83</v>
      </c>
      <c r="CG353">
        <v>3</v>
      </c>
      <c r="CH353" s="40">
        <f t="shared" si="424"/>
        <v>0</v>
      </c>
      <c r="CI353">
        <v>1</v>
      </c>
      <c r="CJ353" t="s">
        <v>83</v>
      </c>
      <c r="CK353">
        <v>3</v>
      </c>
      <c r="CL353" s="40">
        <f t="shared" si="425"/>
        <v>0</v>
      </c>
      <c r="CM353">
        <v>1</v>
      </c>
      <c r="CN353" t="s">
        <v>83</v>
      </c>
      <c r="CO353">
        <v>2</v>
      </c>
      <c r="CP353" s="40">
        <f t="shared" si="426"/>
        <v>4</v>
      </c>
      <c r="CQ353">
        <v>4</v>
      </c>
      <c r="CR353" t="s">
        <v>83</v>
      </c>
      <c r="CS353">
        <v>1</v>
      </c>
      <c r="CT353" s="40">
        <f t="shared" si="427"/>
        <v>3</v>
      </c>
      <c r="CU353">
        <v>2</v>
      </c>
      <c r="CV353" t="s">
        <v>83</v>
      </c>
      <c r="CW353">
        <v>2</v>
      </c>
      <c r="CX353" s="40">
        <f t="shared" si="428"/>
        <v>0</v>
      </c>
      <c r="CY353">
        <v>2</v>
      </c>
      <c r="CZ353" t="s">
        <v>83</v>
      </c>
      <c r="DA353">
        <v>4</v>
      </c>
      <c r="DB353" s="40">
        <f t="shared" si="429"/>
        <v>0</v>
      </c>
      <c r="DC353" s="24">
        <f t="shared" si="430"/>
        <v>7</v>
      </c>
      <c r="DD353" s="14">
        <v>3</v>
      </c>
      <c r="DE353" t="s">
        <v>83</v>
      </c>
      <c r="DF353">
        <v>1</v>
      </c>
      <c r="DG353" s="40">
        <f t="shared" si="460"/>
        <v>0</v>
      </c>
      <c r="DH353">
        <v>4</v>
      </c>
      <c r="DI353" t="s">
        <v>83</v>
      </c>
      <c r="DJ353">
        <v>1</v>
      </c>
      <c r="DK353" s="40">
        <f t="shared" si="400"/>
        <v>3</v>
      </c>
      <c r="DL353">
        <v>3</v>
      </c>
      <c r="DM353" t="s">
        <v>83</v>
      </c>
      <c r="DN353">
        <v>1</v>
      </c>
      <c r="DO353" s="40">
        <f t="shared" si="431"/>
        <v>0</v>
      </c>
      <c r="DP353">
        <v>2</v>
      </c>
      <c r="DQ353" t="s">
        <v>83</v>
      </c>
      <c r="DR353">
        <v>1</v>
      </c>
      <c r="DS353" s="40">
        <f t="shared" si="391"/>
        <v>0</v>
      </c>
      <c r="DT353">
        <v>3</v>
      </c>
      <c r="DU353" t="s">
        <v>83</v>
      </c>
      <c r="DV353">
        <v>3</v>
      </c>
      <c r="DW353" s="40">
        <f t="shared" si="392"/>
        <v>1</v>
      </c>
      <c r="DX353">
        <v>0</v>
      </c>
      <c r="DY353" t="s">
        <v>83</v>
      </c>
      <c r="DZ353">
        <v>2</v>
      </c>
      <c r="EA353" s="39">
        <f t="shared" si="432"/>
        <v>4</v>
      </c>
      <c r="EB353" s="24">
        <f t="shared" si="401"/>
        <v>8</v>
      </c>
      <c r="EC353" s="14">
        <v>0</v>
      </c>
      <c r="ED353" t="s">
        <v>83</v>
      </c>
      <c r="EE353">
        <v>4</v>
      </c>
      <c r="EF353" s="40">
        <f t="shared" si="433"/>
        <v>0</v>
      </c>
      <c r="EG353">
        <v>5</v>
      </c>
      <c r="EH353" t="s">
        <v>83</v>
      </c>
      <c r="EI353">
        <v>4</v>
      </c>
      <c r="EJ353" s="40">
        <f t="shared" si="434"/>
        <v>4</v>
      </c>
      <c r="EK353">
        <v>3</v>
      </c>
      <c r="EL353" t="s">
        <v>83</v>
      </c>
      <c r="EM353">
        <v>1</v>
      </c>
      <c r="EN353" s="40">
        <f t="shared" si="465"/>
        <v>0</v>
      </c>
      <c r="EO353">
        <v>1</v>
      </c>
      <c r="EP353" t="s">
        <v>83</v>
      </c>
      <c r="EQ353">
        <v>2</v>
      </c>
      <c r="ER353" s="40">
        <f t="shared" si="435"/>
        <v>0</v>
      </c>
      <c r="ES353">
        <v>0</v>
      </c>
      <c r="ET353" t="s">
        <v>83</v>
      </c>
      <c r="EU353">
        <v>4</v>
      </c>
      <c r="EV353" s="40">
        <f t="shared" si="436"/>
        <v>0</v>
      </c>
      <c r="EW353">
        <v>1</v>
      </c>
      <c r="EX353" t="s">
        <v>83</v>
      </c>
      <c r="EY353">
        <v>2</v>
      </c>
      <c r="EZ353" s="40">
        <f t="shared" si="437"/>
        <v>6</v>
      </c>
      <c r="FA353" s="24">
        <f t="shared" si="438"/>
        <v>10</v>
      </c>
      <c r="FB353" s="14">
        <v>2</v>
      </c>
      <c r="FC353" t="s">
        <v>83</v>
      </c>
      <c r="FD353">
        <v>3</v>
      </c>
      <c r="FE353" s="40">
        <f t="shared" si="439"/>
        <v>0</v>
      </c>
      <c r="FF353">
        <v>3</v>
      </c>
      <c r="FG353" t="s">
        <v>83</v>
      </c>
      <c r="FH353">
        <v>1</v>
      </c>
      <c r="FI353" s="40">
        <f t="shared" si="440"/>
        <v>4</v>
      </c>
      <c r="FJ353">
        <v>1</v>
      </c>
      <c r="FK353" t="s">
        <v>83</v>
      </c>
      <c r="FL353">
        <v>2</v>
      </c>
      <c r="FM353" s="40">
        <f t="shared" si="441"/>
        <v>0</v>
      </c>
      <c r="FN353">
        <v>3</v>
      </c>
      <c r="FO353" t="s">
        <v>83</v>
      </c>
      <c r="FP353">
        <v>1</v>
      </c>
      <c r="FQ353" s="40">
        <f t="shared" si="402"/>
        <v>3</v>
      </c>
      <c r="FR353">
        <v>0</v>
      </c>
      <c r="FS353" t="s">
        <v>83</v>
      </c>
      <c r="FT353">
        <v>1</v>
      </c>
      <c r="FU353" s="40">
        <f t="shared" si="442"/>
        <v>4</v>
      </c>
      <c r="FV353">
        <v>2</v>
      </c>
      <c r="FW353" t="s">
        <v>83</v>
      </c>
      <c r="FX353">
        <v>3</v>
      </c>
      <c r="FY353" s="40">
        <f t="shared" si="403"/>
        <v>0</v>
      </c>
      <c r="FZ353" s="24">
        <f t="shared" si="404"/>
        <v>11</v>
      </c>
      <c r="GA353" s="14">
        <v>4</v>
      </c>
      <c r="GB353" t="s">
        <v>83</v>
      </c>
      <c r="GC353">
        <v>2</v>
      </c>
      <c r="GD353" s="40">
        <f t="shared" si="443"/>
        <v>0</v>
      </c>
      <c r="GE353">
        <v>2</v>
      </c>
      <c r="GF353" t="s">
        <v>83</v>
      </c>
      <c r="GG353">
        <v>1</v>
      </c>
      <c r="GH353" s="40">
        <f t="shared" si="467"/>
        <v>4</v>
      </c>
      <c r="GI353">
        <v>3</v>
      </c>
      <c r="GJ353" t="s">
        <v>83</v>
      </c>
      <c r="GK353">
        <v>1</v>
      </c>
      <c r="GL353" s="40">
        <f t="shared" si="444"/>
        <v>0</v>
      </c>
      <c r="GM353">
        <v>2</v>
      </c>
      <c r="GN353" t="s">
        <v>83</v>
      </c>
      <c r="GO353">
        <v>3</v>
      </c>
      <c r="GP353" s="40">
        <f t="shared" si="445"/>
        <v>0</v>
      </c>
      <c r="GQ353">
        <v>0</v>
      </c>
      <c r="GR353" t="s">
        <v>83</v>
      </c>
      <c r="GS353">
        <v>1</v>
      </c>
      <c r="GT353" s="40">
        <f t="shared" si="405"/>
        <v>3</v>
      </c>
      <c r="GU353">
        <v>4</v>
      </c>
      <c r="GV353" t="s">
        <v>83</v>
      </c>
      <c r="GW353">
        <v>1</v>
      </c>
      <c r="GX353" s="40">
        <f t="shared" si="446"/>
        <v>3</v>
      </c>
      <c r="GY353" s="24">
        <f t="shared" si="447"/>
        <v>10</v>
      </c>
      <c r="GZ353" s="28">
        <f t="shared" si="406"/>
        <v>73</v>
      </c>
      <c r="HA353" t="s">
        <v>84</v>
      </c>
      <c r="HB353">
        <f t="shared" si="407"/>
        <v>9</v>
      </c>
      <c r="HC353" t="s">
        <v>137</v>
      </c>
      <c r="HD353">
        <f t="shared" si="461"/>
        <v>5</v>
      </c>
      <c r="HE353" t="s">
        <v>133</v>
      </c>
      <c r="HF353">
        <f t="shared" si="408"/>
        <v>0</v>
      </c>
      <c r="HG353" t="s">
        <v>94</v>
      </c>
      <c r="HH353">
        <f t="shared" si="466"/>
        <v>9</v>
      </c>
      <c r="HI353" t="s">
        <v>130</v>
      </c>
      <c r="HJ353">
        <f t="shared" si="448"/>
        <v>5</v>
      </c>
      <c r="HK353" t="s">
        <v>131</v>
      </c>
      <c r="HL353">
        <f t="shared" si="449"/>
        <v>0</v>
      </c>
      <c r="HM353" t="s">
        <v>90</v>
      </c>
      <c r="HN353">
        <f t="shared" si="409"/>
        <v>9</v>
      </c>
      <c r="HO353" t="s">
        <v>91</v>
      </c>
      <c r="HP353">
        <f t="shared" si="450"/>
        <v>5</v>
      </c>
      <c r="HQ353" t="s">
        <v>132</v>
      </c>
      <c r="HR353" s="1">
        <f t="shared" si="451"/>
        <v>6</v>
      </c>
      <c r="HS353" t="s">
        <v>85</v>
      </c>
      <c r="HT353" s="1">
        <f t="shared" si="452"/>
        <v>5</v>
      </c>
      <c r="HU353" t="s">
        <v>86</v>
      </c>
      <c r="HV353" s="1">
        <f t="shared" si="453"/>
        <v>6</v>
      </c>
      <c r="HW353" t="s">
        <v>87</v>
      </c>
      <c r="HX353" s="1">
        <f t="shared" si="454"/>
        <v>6</v>
      </c>
      <c r="HY353" t="s">
        <v>88</v>
      </c>
      <c r="HZ353" s="1">
        <f t="shared" si="455"/>
        <v>0</v>
      </c>
      <c r="IA353" t="s">
        <v>142</v>
      </c>
      <c r="IB353" s="1">
        <f t="shared" si="456"/>
        <v>0</v>
      </c>
      <c r="IC353" t="s">
        <v>134</v>
      </c>
      <c r="ID353" s="1">
        <f t="shared" si="457"/>
        <v>6</v>
      </c>
      <c r="IE353" t="s">
        <v>135</v>
      </c>
      <c r="IF353" s="1">
        <f t="shared" si="458"/>
        <v>0</v>
      </c>
      <c r="IG353">
        <f t="shared" si="463"/>
        <v>71</v>
      </c>
      <c r="IH353" s="1">
        <f t="shared" si="459"/>
        <v>144</v>
      </c>
    </row>
    <row r="354" spans="1:242" ht="14.65" thickBot="1" x14ac:dyDescent="0.5">
      <c r="A354" s="1">
        <v>351</v>
      </c>
      <c r="B354" s="45">
        <f t="shared" si="394"/>
        <v>1</v>
      </c>
      <c r="C354" s="14" t="s">
        <v>866</v>
      </c>
      <c r="D354" t="s">
        <v>867</v>
      </c>
      <c r="E354" s="15" t="s">
        <v>862</v>
      </c>
      <c r="F354" s="28">
        <f t="shared" si="395"/>
        <v>205</v>
      </c>
      <c r="H354" s="14">
        <v>0</v>
      </c>
      <c r="I354" t="s">
        <v>83</v>
      </c>
      <c r="J354">
        <v>2</v>
      </c>
      <c r="K354" s="40">
        <f t="shared" si="410"/>
        <v>6</v>
      </c>
      <c r="L354">
        <v>1</v>
      </c>
      <c r="M354" t="s">
        <v>83</v>
      </c>
      <c r="N354">
        <v>3</v>
      </c>
      <c r="O354" s="40">
        <f t="shared" si="464"/>
        <v>4</v>
      </c>
      <c r="P354">
        <v>1</v>
      </c>
      <c r="Q354" t="s">
        <v>83</v>
      </c>
      <c r="R354">
        <v>3</v>
      </c>
      <c r="S354" s="40">
        <f t="shared" si="411"/>
        <v>6</v>
      </c>
      <c r="T354">
        <v>3</v>
      </c>
      <c r="U354" t="s">
        <v>83</v>
      </c>
      <c r="V354">
        <v>0</v>
      </c>
      <c r="W354" s="40">
        <f t="shared" si="396"/>
        <v>0</v>
      </c>
      <c r="X354">
        <v>1</v>
      </c>
      <c r="Y354" t="s">
        <v>83</v>
      </c>
      <c r="Z354">
        <v>2</v>
      </c>
      <c r="AA354" s="40">
        <f t="shared" si="397"/>
        <v>6</v>
      </c>
      <c r="AB354">
        <v>4</v>
      </c>
      <c r="AC354" t="s">
        <v>83</v>
      </c>
      <c r="AD354">
        <v>0</v>
      </c>
      <c r="AE354" s="40">
        <f t="shared" si="412"/>
        <v>3</v>
      </c>
      <c r="AF354" s="24">
        <f t="shared" si="413"/>
        <v>25</v>
      </c>
      <c r="AG354" s="14">
        <v>4</v>
      </c>
      <c r="AH354" t="s">
        <v>83</v>
      </c>
      <c r="AI354">
        <v>1</v>
      </c>
      <c r="AJ354" s="40">
        <f t="shared" si="462"/>
        <v>3</v>
      </c>
      <c r="AK354">
        <v>3</v>
      </c>
      <c r="AL354" t="s">
        <v>83</v>
      </c>
      <c r="AM354">
        <v>2</v>
      </c>
      <c r="AN354" s="40">
        <f t="shared" si="414"/>
        <v>0</v>
      </c>
      <c r="AO354">
        <v>1</v>
      </c>
      <c r="AP354" t="s">
        <v>83</v>
      </c>
      <c r="AQ354">
        <v>1</v>
      </c>
      <c r="AR354" s="40">
        <f t="shared" si="393"/>
        <v>0</v>
      </c>
      <c r="AS354">
        <v>2</v>
      </c>
      <c r="AT354" t="s">
        <v>83</v>
      </c>
      <c r="AU354">
        <v>0</v>
      </c>
      <c r="AV354" s="40">
        <f t="shared" si="415"/>
        <v>0</v>
      </c>
      <c r="AW354">
        <v>0</v>
      </c>
      <c r="AX354" t="s">
        <v>83</v>
      </c>
      <c r="AY354">
        <v>3</v>
      </c>
      <c r="AZ354" s="40">
        <f t="shared" si="416"/>
        <v>6</v>
      </c>
      <c r="BA354">
        <v>0</v>
      </c>
      <c r="BB354" t="s">
        <v>83</v>
      </c>
      <c r="BC354">
        <v>2</v>
      </c>
      <c r="BD354" s="40">
        <f t="shared" si="398"/>
        <v>3</v>
      </c>
      <c r="BE354" s="24">
        <f t="shared" si="417"/>
        <v>12</v>
      </c>
      <c r="BF354" s="14">
        <v>3</v>
      </c>
      <c r="BG354" t="s">
        <v>83</v>
      </c>
      <c r="BH354">
        <v>1</v>
      </c>
      <c r="BI354" s="40">
        <f t="shared" si="418"/>
        <v>0</v>
      </c>
      <c r="BJ354">
        <v>1</v>
      </c>
      <c r="BK354" t="s">
        <v>83</v>
      </c>
      <c r="BL354">
        <v>1</v>
      </c>
      <c r="BM354" s="40">
        <f t="shared" si="419"/>
        <v>4</v>
      </c>
      <c r="BN354">
        <v>2</v>
      </c>
      <c r="BO354" t="s">
        <v>83</v>
      </c>
      <c r="BP354">
        <v>0</v>
      </c>
      <c r="BQ354" s="40">
        <f t="shared" si="399"/>
        <v>6</v>
      </c>
      <c r="BR354">
        <v>3</v>
      </c>
      <c r="BS354" t="s">
        <v>83</v>
      </c>
      <c r="BT354">
        <v>0</v>
      </c>
      <c r="BU354" s="40">
        <f t="shared" si="420"/>
        <v>3</v>
      </c>
      <c r="BV354">
        <v>1</v>
      </c>
      <c r="BW354" t="s">
        <v>83</v>
      </c>
      <c r="BX354">
        <v>3</v>
      </c>
      <c r="BY354" s="40">
        <f t="shared" si="421"/>
        <v>4</v>
      </c>
      <c r="BZ354">
        <v>0</v>
      </c>
      <c r="CA354" t="s">
        <v>83</v>
      </c>
      <c r="CB354">
        <v>2</v>
      </c>
      <c r="CC354" s="40">
        <f t="shared" si="422"/>
        <v>3</v>
      </c>
      <c r="CD354" s="24">
        <f t="shared" si="423"/>
        <v>20</v>
      </c>
      <c r="CE354" s="14">
        <v>2</v>
      </c>
      <c r="CF354" t="s">
        <v>83</v>
      </c>
      <c r="CG354">
        <v>0</v>
      </c>
      <c r="CH354" s="40">
        <f t="shared" si="424"/>
        <v>0</v>
      </c>
      <c r="CI354">
        <v>3</v>
      </c>
      <c r="CJ354" t="s">
        <v>83</v>
      </c>
      <c r="CK354">
        <v>1</v>
      </c>
      <c r="CL354" s="40">
        <f t="shared" si="425"/>
        <v>3</v>
      </c>
      <c r="CM354">
        <v>0</v>
      </c>
      <c r="CN354" t="s">
        <v>83</v>
      </c>
      <c r="CO354">
        <v>0</v>
      </c>
      <c r="CP354" s="40">
        <f t="shared" si="426"/>
        <v>0</v>
      </c>
      <c r="CQ354">
        <v>2</v>
      </c>
      <c r="CR354" t="s">
        <v>83</v>
      </c>
      <c r="CS354">
        <v>0</v>
      </c>
      <c r="CT354" s="40">
        <f t="shared" si="427"/>
        <v>3</v>
      </c>
      <c r="CU354">
        <v>1</v>
      </c>
      <c r="CV354" t="s">
        <v>83</v>
      </c>
      <c r="CW354">
        <v>1</v>
      </c>
      <c r="CX354" s="40">
        <f t="shared" si="428"/>
        <v>0</v>
      </c>
      <c r="CY354">
        <v>0</v>
      </c>
      <c r="CZ354" t="s">
        <v>83</v>
      </c>
      <c r="DA354">
        <v>3</v>
      </c>
      <c r="DB354" s="40">
        <f t="shared" si="429"/>
        <v>0</v>
      </c>
      <c r="DC354" s="24">
        <f t="shared" si="430"/>
        <v>6</v>
      </c>
      <c r="DD354" s="14">
        <v>2</v>
      </c>
      <c r="DE354" t="s">
        <v>83</v>
      </c>
      <c r="DF354">
        <v>1</v>
      </c>
      <c r="DG354" s="40">
        <f t="shared" si="460"/>
        <v>0</v>
      </c>
      <c r="DH354">
        <v>3</v>
      </c>
      <c r="DI354" t="s">
        <v>83</v>
      </c>
      <c r="DJ354">
        <v>0</v>
      </c>
      <c r="DK354" s="40">
        <f t="shared" si="400"/>
        <v>3</v>
      </c>
      <c r="DL354">
        <v>2</v>
      </c>
      <c r="DM354" t="s">
        <v>83</v>
      </c>
      <c r="DN354">
        <v>0</v>
      </c>
      <c r="DO354" s="40">
        <f t="shared" si="431"/>
        <v>0</v>
      </c>
      <c r="DP354">
        <v>1</v>
      </c>
      <c r="DQ354" t="s">
        <v>83</v>
      </c>
      <c r="DR354">
        <v>1</v>
      </c>
      <c r="DS354" s="40">
        <f t="shared" si="391"/>
        <v>6</v>
      </c>
      <c r="DT354">
        <v>1</v>
      </c>
      <c r="DU354" t="s">
        <v>83</v>
      </c>
      <c r="DV354">
        <v>3</v>
      </c>
      <c r="DW354" s="40">
        <f t="shared" si="392"/>
        <v>1</v>
      </c>
      <c r="DX354">
        <v>0</v>
      </c>
      <c r="DY354" t="s">
        <v>83</v>
      </c>
      <c r="DZ354">
        <v>4</v>
      </c>
      <c r="EA354" s="39">
        <f t="shared" si="432"/>
        <v>3</v>
      </c>
      <c r="EB354" s="24">
        <f t="shared" si="401"/>
        <v>13</v>
      </c>
      <c r="EC354" s="14">
        <v>0</v>
      </c>
      <c r="ED354" t="s">
        <v>83</v>
      </c>
      <c r="EE354">
        <v>2</v>
      </c>
      <c r="EF354" s="40">
        <f t="shared" si="433"/>
        <v>0</v>
      </c>
      <c r="EG354">
        <v>2</v>
      </c>
      <c r="EH354" t="s">
        <v>83</v>
      </c>
      <c r="EI354">
        <v>0</v>
      </c>
      <c r="EJ354" s="40">
        <f t="shared" si="434"/>
        <v>3</v>
      </c>
      <c r="EK354">
        <v>3</v>
      </c>
      <c r="EL354" t="s">
        <v>83</v>
      </c>
      <c r="EM354">
        <v>1</v>
      </c>
      <c r="EN354" s="40">
        <f t="shared" si="465"/>
        <v>0</v>
      </c>
      <c r="EO354">
        <v>1</v>
      </c>
      <c r="EP354" t="s">
        <v>83</v>
      </c>
      <c r="EQ354">
        <v>0</v>
      </c>
      <c r="ER354" s="40">
        <f t="shared" si="435"/>
        <v>3</v>
      </c>
      <c r="ES354">
        <v>1</v>
      </c>
      <c r="ET354" t="s">
        <v>83</v>
      </c>
      <c r="EU354">
        <v>2</v>
      </c>
      <c r="EV354" s="40">
        <f t="shared" si="436"/>
        <v>0</v>
      </c>
      <c r="EW354">
        <v>2</v>
      </c>
      <c r="EX354" t="s">
        <v>83</v>
      </c>
      <c r="EY354">
        <v>1</v>
      </c>
      <c r="EZ354" s="40">
        <f t="shared" si="437"/>
        <v>3</v>
      </c>
      <c r="FA354" s="24">
        <f t="shared" si="438"/>
        <v>9</v>
      </c>
      <c r="FB354" s="14">
        <v>1</v>
      </c>
      <c r="FC354" t="s">
        <v>83</v>
      </c>
      <c r="FD354">
        <v>0</v>
      </c>
      <c r="FE354" s="40">
        <f t="shared" si="439"/>
        <v>6</v>
      </c>
      <c r="FF354">
        <v>3</v>
      </c>
      <c r="FG354" t="s">
        <v>83</v>
      </c>
      <c r="FH354">
        <v>1</v>
      </c>
      <c r="FI354" s="40">
        <f t="shared" si="440"/>
        <v>4</v>
      </c>
      <c r="FJ354">
        <v>2</v>
      </c>
      <c r="FK354" t="s">
        <v>83</v>
      </c>
      <c r="FL354">
        <v>2</v>
      </c>
      <c r="FM354" s="40">
        <f t="shared" si="441"/>
        <v>4</v>
      </c>
      <c r="FN354">
        <v>2</v>
      </c>
      <c r="FO354" t="s">
        <v>83</v>
      </c>
      <c r="FP354">
        <v>0</v>
      </c>
      <c r="FQ354" s="40">
        <f t="shared" si="402"/>
        <v>3</v>
      </c>
      <c r="FR354">
        <v>1</v>
      </c>
      <c r="FS354" t="s">
        <v>83</v>
      </c>
      <c r="FT354">
        <v>1</v>
      </c>
      <c r="FU354" s="40">
        <f t="shared" si="442"/>
        <v>0</v>
      </c>
      <c r="FV354">
        <v>0</v>
      </c>
      <c r="FW354" t="s">
        <v>83</v>
      </c>
      <c r="FX354">
        <v>3</v>
      </c>
      <c r="FY354" s="40">
        <f t="shared" si="403"/>
        <v>0</v>
      </c>
      <c r="FZ354" s="24">
        <f t="shared" si="404"/>
        <v>17</v>
      </c>
      <c r="GA354" s="14">
        <v>2</v>
      </c>
      <c r="GB354" t="s">
        <v>83</v>
      </c>
      <c r="GC354">
        <v>0</v>
      </c>
      <c r="GD354" s="40">
        <f t="shared" si="443"/>
        <v>0</v>
      </c>
      <c r="GE354">
        <v>3</v>
      </c>
      <c r="GF354" t="s">
        <v>83</v>
      </c>
      <c r="GG354">
        <v>1</v>
      </c>
      <c r="GH354" s="40">
        <f t="shared" si="467"/>
        <v>3</v>
      </c>
      <c r="GI354">
        <v>0</v>
      </c>
      <c r="GJ354" t="s">
        <v>83</v>
      </c>
      <c r="GK354">
        <v>1</v>
      </c>
      <c r="GL354" s="40">
        <f t="shared" si="444"/>
        <v>4</v>
      </c>
      <c r="GM354">
        <v>2</v>
      </c>
      <c r="GN354" t="s">
        <v>83</v>
      </c>
      <c r="GO354">
        <v>1</v>
      </c>
      <c r="GP354" s="40">
        <f t="shared" si="445"/>
        <v>3</v>
      </c>
      <c r="GQ354">
        <v>0</v>
      </c>
      <c r="GR354" t="s">
        <v>83</v>
      </c>
      <c r="GS354">
        <v>1</v>
      </c>
      <c r="GT354" s="40">
        <f t="shared" si="405"/>
        <v>3</v>
      </c>
      <c r="GU354">
        <v>1</v>
      </c>
      <c r="GV354" t="s">
        <v>83</v>
      </c>
      <c r="GW354">
        <v>3</v>
      </c>
      <c r="GX354" s="40">
        <f t="shared" si="446"/>
        <v>0</v>
      </c>
      <c r="GY354" s="24">
        <f t="shared" si="447"/>
        <v>13</v>
      </c>
      <c r="GZ354" s="28">
        <f t="shared" si="406"/>
        <v>115</v>
      </c>
      <c r="HA354" t="s">
        <v>84</v>
      </c>
      <c r="HB354">
        <f t="shared" si="407"/>
        <v>9</v>
      </c>
      <c r="HC354" t="s">
        <v>85</v>
      </c>
      <c r="HD354">
        <f t="shared" si="461"/>
        <v>9</v>
      </c>
      <c r="HE354" t="s">
        <v>93</v>
      </c>
      <c r="HF354">
        <f t="shared" si="408"/>
        <v>9</v>
      </c>
      <c r="HG354" t="s">
        <v>94</v>
      </c>
      <c r="HH354">
        <f t="shared" si="466"/>
        <v>9</v>
      </c>
      <c r="HI354" t="s">
        <v>88</v>
      </c>
      <c r="HJ354">
        <f t="shared" si="448"/>
        <v>0</v>
      </c>
      <c r="HK354" t="s">
        <v>131</v>
      </c>
      <c r="HL354">
        <f t="shared" si="449"/>
        <v>0</v>
      </c>
      <c r="HM354" t="s">
        <v>90</v>
      </c>
      <c r="HN354">
        <f t="shared" si="409"/>
        <v>9</v>
      </c>
      <c r="HO354" t="s">
        <v>96</v>
      </c>
      <c r="HP354">
        <f t="shared" si="450"/>
        <v>9</v>
      </c>
      <c r="HQ354" t="s">
        <v>132</v>
      </c>
      <c r="HR354" s="1">
        <f t="shared" si="451"/>
        <v>6</v>
      </c>
      <c r="HS354" t="s">
        <v>137</v>
      </c>
      <c r="HT354" s="1">
        <f t="shared" si="452"/>
        <v>6</v>
      </c>
      <c r="HU354" t="s">
        <v>86</v>
      </c>
      <c r="HV354" s="1">
        <f t="shared" si="453"/>
        <v>6</v>
      </c>
      <c r="HW354" t="s">
        <v>129</v>
      </c>
      <c r="HX354" s="1">
        <f t="shared" si="454"/>
        <v>0</v>
      </c>
      <c r="HY354" t="s">
        <v>130</v>
      </c>
      <c r="HZ354" s="1">
        <f t="shared" si="455"/>
        <v>6</v>
      </c>
      <c r="IA354" t="s">
        <v>95</v>
      </c>
      <c r="IB354" s="1">
        <f t="shared" si="456"/>
        <v>6</v>
      </c>
      <c r="IC354" t="s">
        <v>134</v>
      </c>
      <c r="ID354" s="1">
        <f t="shared" si="457"/>
        <v>6</v>
      </c>
      <c r="IE354" t="s">
        <v>135</v>
      </c>
      <c r="IF354" s="1">
        <f t="shared" si="458"/>
        <v>0</v>
      </c>
      <c r="IG354">
        <f t="shared" si="463"/>
        <v>90</v>
      </c>
      <c r="IH354" s="1">
        <f t="shared" si="459"/>
        <v>205</v>
      </c>
    </row>
    <row r="355" spans="1:242" ht="14.65" thickBot="1" x14ac:dyDescent="0.5">
      <c r="A355" s="1">
        <v>352</v>
      </c>
      <c r="B355" s="45">
        <f t="shared" si="394"/>
        <v>475</v>
      </c>
      <c r="C355" s="14" t="s">
        <v>868</v>
      </c>
      <c r="D355" t="s">
        <v>869</v>
      </c>
      <c r="E355" s="15" t="s">
        <v>862</v>
      </c>
      <c r="F355" s="28">
        <f t="shared" si="395"/>
        <v>145</v>
      </c>
      <c r="H355" s="14">
        <v>1</v>
      </c>
      <c r="I355" t="s">
        <v>83</v>
      </c>
      <c r="J355">
        <v>2</v>
      </c>
      <c r="K355" s="40">
        <f t="shared" si="410"/>
        <v>3</v>
      </c>
      <c r="L355">
        <v>0</v>
      </c>
      <c r="M355" t="s">
        <v>83</v>
      </c>
      <c r="N355">
        <v>3</v>
      </c>
      <c r="O355" s="40">
        <f t="shared" si="464"/>
        <v>3</v>
      </c>
      <c r="P355">
        <v>2</v>
      </c>
      <c r="Q355" t="s">
        <v>83</v>
      </c>
      <c r="R355">
        <v>1</v>
      </c>
      <c r="S355" s="40">
        <f t="shared" si="411"/>
        <v>0</v>
      </c>
      <c r="T355">
        <v>2</v>
      </c>
      <c r="U355" t="s">
        <v>83</v>
      </c>
      <c r="V355">
        <v>0</v>
      </c>
      <c r="W355" s="40">
        <f t="shared" si="396"/>
        <v>0</v>
      </c>
      <c r="X355">
        <v>1</v>
      </c>
      <c r="Y355" t="s">
        <v>83</v>
      </c>
      <c r="Z355">
        <v>0</v>
      </c>
      <c r="AA355" s="40">
        <f t="shared" si="397"/>
        <v>0</v>
      </c>
      <c r="AB355">
        <v>3</v>
      </c>
      <c r="AC355" t="s">
        <v>83</v>
      </c>
      <c r="AD355">
        <v>2</v>
      </c>
      <c r="AE355" s="40">
        <f t="shared" si="412"/>
        <v>3</v>
      </c>
      <c r="AF355" s="24">
        <f t="shared" si="413"/>
        <v>9</v>
      </c>
      <c r="AG355" s="14">
        <v>2</v>
      </c>
      <c r="AH355" t="s">
        <v>83</v>
      </c>
      <c r="AI355">
        <v>0</v>
      </c>
      <c r="AJ355" s="40">
        <f t="shared" si="462"/>
        <v>3</v>
      </c>
      <c r="AK355">
        <v>3</v>
      </c>
      <c r="AL355" t="s">
        <v>83</v>
      </c>
      <c r="AM355">
        <v>2</v>
      </c>
      <c r="AN355" s="40">
        <f t="shared" si="414"/>
        <v>0</v>
      </c>
      <c r="AO355">
        <v>2</v>
      </c>
      <c r="AP355" t="s">
        <v>83</v>
      </c>
      <c r="AQ355">
        <v>1</v>
      </c>
      <c r="AR355" s="40">
        <f t="shared" si="393"/>
        <v>0</v>
      </c>
      <c r="AS355">
        <v>2</v>
      </c>
      <c r="AT355" t="s">
        <v>83</v>
      </c>
      <c r="AU355">
        <v>1</v>
      </c>
      <c r="AV355" s="40">
        <f t="shared" si="415"/>
        <v>0</v>
      </c>
      <c r="AW355">
        <v>2</v>
      </c>
      <c r="AX355" t="s">
        <v>83</v>
      </c>
      <c r="AY355">
        <v>2</v>
      </c>
      <c r="AZ355" s="40">
        <f t="shared" si="416"/>
        <v>0</v>
      </c>
      <c r="BA355">
        <v>1</v>
      </c>
      <c r="BB355" t="s">
        <v>83</v>
      </c>
      <c r="BC355">
        <v>3</v>
      </c>
      <c r="BD355" s="40">
        <f t="shared" si="398"/>
        <v>3</v>
      </c>
      <c r="BE355" s="24">
        <f t="shared" si="417"/>
        <v>6</v>
      </c>
      <c r="BF355" s="14">
        <v>4</v>
      </c>
      <c r="BG355" t="s">
        <v>83</v>
      </c>
      <c r="BH355">
        <v>0</v>
      </c>
      <c r="BI355" s="40">
        <f t="shared" si="418"/>
        <v>0</v>
      </c>
      <c r="BJ355">
        <v>3</v>
      </c>
      <c r="BK355" t="s">
        <v>83</v>
      </c>
      <c r="BL355">
        <v>1</v>
      </c>
      <c r="BM355" s="40">
        <f t="shared" si="419"/>
        <v>0</v>
      </c>
      <c r="BN355">
        <v>1</v>
      </c>
      <c r="BO355" t="s">
        <v>83</v>
      </c>
      <c r="BP355">
        <v>1</v>
      </c>
      <c r="BQ355" s="40">
        <f t="shared" si="399"/>
        <v>0</v>
      </c>
      <c r="BR355">
        <v>4</v>
      </c>
      <c r="BS355" t="s">
        <v>83</v>
      </c>
      <c r="BT355">
        <v>1</v>
      </c>
      <c r="BU355" s="40">
        <f t="shared" si="420"/>
        <v>3</v>
      </c>
      <c r="BV355">
        <v>1</v>
      </c>
      <c r="BW355" t="s">
        <v>83</v>
      </c>
      <c r="BX355">
        <v>5</v>
      </c>
      <c r="BY355" s="40">
        <f t="shared" si="421"/>
        <v>3</v>
      </c>
      <c r="BZ355">
        <v>1</v>
      </c>
      <c r="CA355" t="s">
        <v>83</v>
      </c>
      <c r="CB355">
        <v>3</v>
      </c>
      <c r="CC355" s="40">
        <f t="shared" si="422"/>
        <v>3</v>
      </c>
      <c r="CD355" s="24">
        <f t="shared" si="423"/>
        <v>9</v>
      </c>
      <c r="CE355" s="14">
        <v>3</v>
      </c>
      <c r="CF355" t="s">
        <v>83</v>
      </c>
      <c r="CG355">
        <v>0</v>
      </c>
      <c r="CH355" s="40">
        <f t="shared" si="424"/>
        <v>0</v>
      </c>
      <c r="CI355">
        <v>2</v>
      </c>
      <c r="CJ355" t="s">
        <v>83</v>
      </c>
      <c r="CK355">
        <v>0</v>
      </c>
      <c r="CL355" s="40">
        <f t="shared" si="425"/>
        <v>3</v>
      </c>
      <c r="CM355">
        <v>1</v>
      </c>
      <c r="CN355" t="s">
        <v>83</v>
      </c>
      <c r="CO355">
        <v>2</v>
      </c>
      <c r="CP355" s="40">
        <f t="shared" si="426"/>
        <v>4</v>
      </c>
      <c r="CQ355">
        <v>2</v>
      </c>
      <c r="CR355" t="s">
        <v>83</v>
      </c>
      <c r="CS355">
        <v>3</v>
      </c>
      <c r="CT355" s="40">
        <f t="shared" si="427"/>
        <v>0</v>
      </c>
      <c r="CU355">
        <v>1</v>
      </c>
      <c r="CV355" t="s">
        <v>83</v>
      </c>
      <c r="CW355">
        <v>3</v>
      </c>
      <c r="CX355" s="40">
        <f t="shared" si="428"/>
        <v>0</v>
      </c>
      <c r="CY355">
        <v>0</v>
      </c>
      <c r="CZ355" t="s">
        <v>83</v>
      </c>
      <c r="DA355">
        <v>3</v>
      </c>
      <c r="DB355" s="40">
        <f t="shared" si="429"/>
        <v>0</v>
      </c>
      <c r="DC355" s="24">
        <f t="shared" si="430"/>
        <v>7</v>
      </c>
      <c r="DD355" s="14">
        <v>2</v>
      </c>
      <c r="DE355" t="s">
        <v>83</v>
      </c>
      <c r="DF355">
        <v>1</v>
      </c>
      <c r="DG355" s="40">
        <f t="shared" si="460"/>
        <v>0</v>
      </c>
      <c r="DH355">
        <v>3</v>
      </c>
      <c r="DI355" t="s">
        <v>83</v>
      </c>
      <c r="DJ355">
        <v>0</v>
      </c>
      <c r="DK355" s="40">
        <f t="shared" si="400"/>
        <v>3</v>
      </c>
      <c r="DL355">
        <v>1</v>
      </c>
      <c r="DM355" t="s">
        <v>83</v>
      </c>
      <c r="DN355">
        <v>1</v>
      </c>
      <c r="DO355" s="40">
        <f t="shared" si="431"/>
        <v>0</v>
      </c>
      <c r="DP355">
        <v>3</v>
      </c>
      <c r="DQ355" t="s">
        <v>83</v>
      </c>
      <c r="DR355">
        <v>2</v>
      </c>
      <c r="DS355" s="40">
        <f t="shared" si="391"/>
        <v>0</v>
      </c>
      <c r="DT355">
        <v>1</v>
      </c>
      <c r="DU355" t="s">
        <v>83</v>
      </c>
      <c r="DV355">
        <v>3</v>
      </c>
      <c r="DW355" s="40">
        <f t="shared" si="392"/>
        <v>1</v>
      </c>
      <c r="DX355">
        <v>1</v>
      </c>
      <c r="DY355" t="s">
        <v>83</v>
      </c>
      <c r="DZ355">
        <v>3</v>
      </c>
      <c r="EA355" s="39">
        <f t="shared" si="432"/>
        <v>4</v>
      </c>
      <c r="EB355" s="24">
        <f t="shared" si="401"/>
        <v>8</v>
      </c>
      <c r="EC355" s="14">
        <v>1</v>
      </c>
      <c r="ED355" t="s">
        <v>83</v>
      </c>
      <c r="EE355">
        <v>3</v>
      </c>
      <c r="EF355" s="40">
        <f t="shared" si="433"/>
        <v>0</v>
      </c>
      <c r="EG355">
        <v>2</v>
      </c>
      <c r="EH355" t="s">
        <v>83</v>
      </c>
      <c r="EI355">
        <v>1</v>
      </c>
      <c r="EJ355" s="40">
        <f t="shared" si="434"/>
        <v>4</v>
      </c>
      <c r="EK355">
        <v>2</v>
      </c>
      <c r="EL355" t="s">
        <v>83</v>
      </c>
      <c r="EM355">
        <v>1</v>
      </c>
      <c r="EN355" s="40">
        <f t="shared" si="465"/>
        <v>0</v>
      </c>
      <c r="EO355">
        <v>4</v>
      </c>
      <c r="EP355" t="s">
        <v>83</v>
      </c>
      <c r="EQ355">
        <v>2</v>
      </c>
      <c r="ER355" s="40">
        <f t="shared" si="435"/>
        <v>3</v>
      </c>
      <c r="ES355">
        <v>3</v>
      </c>
      <c r="ET355" t="s">
        <v>83</v>
      </c>
      <c r="EU355">
        <v>1</v>
      </c>
      <c r="EV355" s="40">
        <f t="shared" si="436"/>
        <v>0</v>
      </c>
      <c r="EW355">
        <v>2</v>
      </c>
      <c r="EX355" t="s">
        <v>83</v>
      </c>
      <c r="EY355">
        <v>2</v>
      </c>
      <c r="EZ355" s="40">
        <f t="shared" si="437"/>
        <v>0</v>
      </c>
      <c r="FA355" s="24">
        <f t="shared" si="438"/>
        <v>7</v>
      </c>
      <c r="FB355" s="14">
        <v>2</v>
      </c>
      <c r="FC355" t="s">
        <v>83</v>
      </c>
      <c r="FD355">
        <v>1</v>
      </c>
      <c r="FE355" s="40">
        <f t="shared" si="439"/>
        <v>4</v>
      </c>
      <c r="FF355">
        <v>2</v>
      </c>
      <c r="FG355" t="s">
        <v>83</v>
      </c>
      <c r="FH355">
        <v>0</v>
      </c>
      <c r="FI355" s="40">
        <f t="shared" si="440"/>
        <v>6</v>
      </c>
      <c r="FJ355">
        <v>2</v>
      </c>
      <c r="FK355" t="s">
        <v>83</v>
      </c>
      <c r="FL355">
        <v>1</v>
      </c>
      <c r="FM355" s="40">
        <f t="shared" si="441"/>
        <v>0</v>
      </c>
      <c r="FN355">
        <v>3</v>
      </c>
      <c r="FO355" t="s">
        <v>83</v>
      </c>
      <c r="FP355">
        <v>1</v>
      </c>
      <c r="FQ355" s="40">
        <f t="shared" si="402"/>
        <v>3</v>
      </c>
      <c r="FR355">
        <v>1</v>
      </c>
      <c r="FS355" t="s">
        <v>83</v>
      </c>
      <c r="FT355">
        <v>1</v>
      </c>
      <c r="FU355" s="40">
        <f t="shared" si="442"/>
        <v>0</v>
      </c>
      <c r="FV355">
        <v>1</v>
      </c>
      <c r="FW355" t="s">
        <v>83</v>
      </c>
      <c r="FX355">
        <v>4</v>
      </c>
      <c r="FY355" s="40">
        <f t="shared" si="403"/>
        <v>0</v>
      </c>
      <c r="FZ355" s="24">
        <f t="shared" si="404"/>
        <v>13</v>
      </c>
      <c r="GA355" s="14">
        <v>1</v>
      </c>
      <c r="GB355" t="s">
        <v>83</v>
      </c>
      <c r="GC355">
        <v>2</v>
      </c>
      <c r="GD355" s="40">
        <f t="shared" si="443"/>
        <v>0</v>
      </c>
      <c r="GE355">
        <v>2</v>
      </c>
      <c r="GF355" t="s">
        <v>83</v>
      </c>
      <c r="GG355">
        <v>1</v>
      </c>
      <c r="GH355" s="40">
        <f t="shared" si="467"/>
        <v>4</v>
      </c>
      <c r="GI355">
        <v>3</v>
      </c>
      <c r="GJ355" t="s">
        <v>83</v>
      </c>
      <c r="GK355">
        <v>1</v>
      </c>
      <c r="GL355" s="40">
        <f t="shared" si="444"/>
        <v>0</v>
      </c>
      <c r="GM355">
        <v>2</v>
      </c>
      <c r="GN355" t="s">
        <v>83</v>
      </c>
      <c r="GO355">
        <v>1</v>
      </c>
      <c r="GP355" s="40">
        <f t="shared" si="445"/>
        <v>3</v>
      </c>
      <c r="GQ355">
        <v>3</v>
      </c>
      <c r="GR355" t="s">
        <v>83</v>
      </c>
      <c r="GS355">
        <v>2</v>
      </c>
      <c r="GT355" s="40">
        <f t="shared" si="405"/>
        <v>0</v>
      </c>
      <c r="GU355">
        <v>2</v>
      </c>
      <c r="GV355" t="s">
        <v>83</v>
      </c>
      <c r="GW355">
        <v>3</v>
      </c>
      <c r="GX355" s="40">
        <f t="shared" si="446"/>
        <v>0</v>
      </c>
      <c r="GY355" s="24">
        <f t="shared" si="447"/>
        <v>7</v>
      </c>
      <c r="GZ355" s="28">
        <f t="shared" si="406"/>
        <v>66</v>
      </c>
      <c r="HA355" t="s">
        <v>84</v>
      </c>
      <c r="HB355">
        <f t="shared" si="407"/>
        <v>9</v>
      </c>
      <c r="HC355" t="s">
        <v>85</v>
      </c>
      <c r="HD355">
        <f t="shared" si="461"/>
        <v>9</v>
      </c>
      <c r="HE355" t="s">
        <v>93</v>
      </c>
      <c r="HF355">
        <f t="shared" si="408"/>
        <v>9</v>
      </c>
      <c r="HG355" t="s">
        <v>129</v>
      </c>
      <c r="HH355">
        <f t="shared" si="466"/>
        <v>0</v>
      </c>
      <c r="HI355" t="s">
        <v>130</v>
      </c>
      <c r="HJ355">
        <f t="shared" si="448"/>
        <v>5</v>
      </c>
      <c r="HK355" t="s">
        <v>131</v>
      </c>
      <c r="HL355">
        <f t="shared" si="449"/>
        <v>0</v>
      </c>
      <c r="HM355" t="s">
        <v>90</v>
      </c>
      <c r="HN355">
        <f t="shared" si="409"/>
        <v>9</v>
      </c>
      <c r="HO355" t="s">
        <v>96</v>
      </c>
      <c r="HP355">
        <f t="shared" si="450"/>
        <v>9</v>
      </c>
      <c r="HQ355" t="s">
        <v>136</v>
      </c>
      <c r="HR355" s="1">
        <f t="shared" si="451"/>
        <v>0</v>
      </c>
      <c r="HS355" t="s">
        <v>137</v>
      </c>
      <c r="HT355" s="1">
        <f t="shared" si="452"/>
        <v>6</v>
      </c>
      <c r="HU355" t="s">
        <v>133</v>
      </c>
      <c r="HV355" s="1">
        <f t="shared" si="453"/>
        <v>0</v>
      </c>
      <c r="HW355" t="s">
        <v>94</v>
      </c>
      <c r="HX355" s="1">
        <f t="shared" si="454"/>
        <v>5</v>
      </c>
      <c r="HY355" t="s">
        <v>88</v>
      </c>
      <c r="HZ355" s="1">
        <f t="shared" si="455"/>
        <v>0</v>
      </c>
      <c r="IA355" t="s">
        <v>95</v>
      </c>
      <c r="IB355" s="1">
        <f t="shared" si="456"/>
        <v>6</v>
      </c>
      <c r="IC355" t="s">
        <v>134</v>
      </c>
      <c r="ID355" s="1">
        <f t="shared" si="457"/>
        <v>6</v>
      </c>
      <c r="IE355" t="s">
        <v>91</v>
      </c>
      <c r="IF355" s="1">
        <f t="shared" si="458"/>
        <v>6</v>
      </c>
      <c r="IG355">
        <f t="shared" si="463"/>
        <v>79</v>
      </c>
      <c r="IH355" s="1">
        <f t="shared" si="459"/>
        <v>145</v>
      </c>
    </row>
    <row r="356" spans="1:242" ht="14.65" thickBot="1" x14ac:dyDescent="0.5">
      <c r="A356" s="1">
        <v>353</v>
      </c>
      <c r="B356" s="45">
        <f t="shared" si="394"/>
        <v>533</v>
      </c>
      <c r="C356" s="14" t="s">
        <v>491</v>
      </c>
      <c r="D356" t="s">
        <v>870</v>
      </c>
      <c r="E356" s="15" t="s">
        <v>862</v>
      </c>
      <c r="F356" s="28">
        <f t="shared" si="395"/>
        <v>140</v>
      </c>
      <c r="H356" s="14">
        <v>4</v>
      </c>
      <c r="I356" t="s">
        <v>83</v>
      </c>
      <c r="J356">
        <v>4</v>
      </c>
      <c r="K356" s="40">
        <f t="shared" si="410"/>
        <v>0</v>
      </c>
      <c r="L356">
        <v>1</v>
      </c>
      <c r="M356" t="s">
        <v>83</v>
      </c>
      <c r="N356">
        <v>2</v>
      </c>
      <c r="O356" s="40">
        <f t="shared" si="464"/>
        <v>3</v>
      </c>
      <c r="P356">
        <v>0</v>
      </c>
      <c r="Q356" t="s">
        <v>83</v>
      </c>
      <c r="R356">
        <v>3</v>
      </c>
      <c r="S356" s="40">
        <f t="shared" si="411"/>
        <v>3</v>
      </c>
      <c r="T356">
        <v>2</v>
      </c>
      <c r="U356" t="s">
        <v>83</v>
      </c>
      <c r="V356">
        <v>4</v>
      </c>
      <c r="W356" s="40">
        <f t="shared" si="396"/>
        <v>0</v>
      </c>
      <c r="X356">
        <v>4</v>
      </c>
      <c r="Y356" t="s">
        <v>83</v>
      </c>
      <c r="Z356">
        <v>3</v>
      </c>
      <c r="AA356" s="40">
        <f t="shared" si="397"/>
        <v>0</v>
      </c>
      <c r="AB356">
        <v>1</v>
      </c>
      <c r="AC356" t="s">
        <v>83</v>
      </c>
      <c r="AD356">
        <v>0</v>
      </c>
      <c r="AE356" s="40">
        <f t="shared" si="412"/>
        <v>3</v>
      </c>
      <c r="AF356" s="24">
        <f t="shared" si="413"/>
        <v>9</v>
      </c>
      <c r="AG356" s="14">
        <v>3</v>
      </c>
      <c r="AH356" t="s">
        <v>83</v>
      </c>
      <c r="AI356">
        <v>2</v>
      </c>
      <c r="AJ356" s="40">
        <f t="shared" si="462"/>
        <v>3</v>
      </c>
      <c r="AK356">
        <v>5</v>
      </c>
      <c r="AL356" t="s">
        <v>83</v>
      </c>
      <c r="AM356">
        <v>5</v>
      </c>
      <c r="AN356" s="40">
        <f t="shared" si="414"/>
        <v>3</v>
      </c>
      <c r="AO356">
        <v>4</v>
      </c>
      <c r="AP356" t="s">
        <v>83</v>
      </c>
      <c r="AQ356">
        <v>2</v>
      </c>
      <c r="AR356" s="40">
        <f t="shared" si="393"/>
        <v>0</v>
      </c>
      <c r="AS356">
        <v>4</v>
      </c>
      <c r="AT356" t="s">
        <v>83</v>
      </c>
      <c r="AU356">
        <v>5</v>
      </c>
      <c r="AV356" s="40">
        <f t="shared" si="415"/>
        <v>0</v>
      </c>
      <c r="AW356">
        <v>3</v>
      </c>
      <c r="AX356" t="s">
        <v>83</v>
      </c>
      <c r="AY356">
        <v>2</v>
      </c>
      <c r="AZ356" s="40">
        <f t="shared" si="416"/>
        <v>0</v>
      </c>
      <c r="BA356">
        <v>1</v>
      </c>
      <c r="BB356" t="s">
        <v>83</v>
      </c>
      <c r="BC356">
        <v>4</v>
      </c>
      <c r="BD356" s="40">
        <f t="shared" si="398"/>
        <v>3</v>
      </c>
      <c r="BE356" s="24">
        <f t="shared" si="417"/>
        <v>9</v>
      </c>
      <c r="BF356" s="14">
        <v>3</v>
      </c>
      <c r="BG356" t="s">
        <v>83</v>
      </c>
      <c r="BH356">
        <v>2</v>
      </c>
      <c r="BI356" s="40">
        <f t="shared" si="418"/>
        <v>0</v>
      </c>
      <c r="BJ356">
        <v>3</v>
      </c>
      <c r="BK356" t="s">
        <v>83</v>
      </c>
      <c r="BL356">
        <v>1</v>
      </c>
      <c r="BM356" s="40">
        <f t="shared" si="419"/>
        <v>0</v>
      </c>
      <c r="BN356">
        <v>3</v>
      </c>
      <c r="BO356" t="s">
        <v>83</v>
      </c>
      <c r="BP356">
        <v>2</v>
      </c>
      <c r="BQ356" s="40">
        <f t="shared" si="399"/>
        <v>3</v>
      </c>
      <c r="BR356">
        <v>2</v>
      </c>
      <c r="BS356" t="s">
        <v>83</v>
      </c>
      <c r="BT356">
        <v>1</v>
      </c>
      <c r="BU356" s="40">
        <f t="shared" si="420"/>
        <v>3</v>
      </c>
      <c r="BV356">
        <v>1</v>
      </c>
      <c r="BW356" t="s">
        <v>83</v>
      </c>
      <c r="BX356">
        <v>2</v>
      </c>
      <c r="BY356" s="40">
        <f t="shared" si="421"/>
        <v>3</v>
      </c>
      <c r="BZ356">
        <v>2</v>
      </c>
      <c r="CA356" t="s">
        <v>83</v>
      </c>
      <c r="CB356">
        <v>3</v>
      </c>
      <c r="CC356" s="40">
        <f t="shared" si="422"/>
        <v>4</v>
      </c>
      <c r="CD356" s="24">
        <f t="shared" si="423"/>
        <v>13</v>
      </c>
      <c r="CE356" s="14">
        <v>5</v>
      </c>
      <c r="CF356" t="s">
        <v>83</v>
      </c>
      <c r="CG356">
        <v>5</v>
      </c>
      <c r="CH356" s="40">
        <f t="shared" si="424"/>
        <v>3</v>
      </c>
      <c r="CI356">
        <v>4</v>
      </c>
      <c r="CJ356" t="s">
        <v>83</v>
      </c>
      <c r="CK356">
        <v>3</v>
      </c>
      <c r="CL356" s="40">
        <f t="shared" si="425"/>
        <v>3</v>
      </c>
      <c r="CM356">
        <v>1</v>
      </c>
      <c r="CN356" t="s">
        <v>83</v>
      </c>
      <c r="CO356">
        <v>3</v>
      </c>
      <c r="CP356" s="40">
        <f t="shared" si="426"/>
        <v>3</v>
      </c>
      <c r="CQ356">
        <v>3</v>
      </c>
      <c r="CR356" t="s">
        <v>83</v>
      </c>
      <c r="CS356">
        <v>2</v>
      </c>
      <c r="CT356" s="40">
        <f t="shared" si="427"/>
        <v>4</v>
      </c>
      <c r="CU356">
        <v>1</v>
      </c>
      <c r="CV356" t="s">
        <v>83</v>
      </c>
      <c r="CW356">
        <v>0</v>
      </c>
      <c r="CX356" s="40">
        <f t="shared" si="428"/>
        <v>6</v>
      </c>
      <c r="CY356">
        <v>2</v>
      </c>
      <c r="CZ356" t="s">
        <v>83</v>
      </c>
      <c r="DA356">
        <v>3</v>
      </c>
      <c r="DB356" s="40">
        <f t="shared" si="429"/>
        <v>0</v>
      </c>
      <c r="DC356" s="24">
        <f t="shared" si="430"/>
        <v>19</v>
      </c>
      <c r="DD356" s="14">
        <v>3</v>
      </c>
      <c r="DE356" t="s">
        <v>83</v>
      </c>
      <c r="DF356">
        <v>2</v>
      </c>
      <c r="DG356" s="40">
        <f t="shared" si="460"/>
        <v>0</v>
      </c>
      <c r="DH356">
        <v>2</v>
      </c>
      <c r="DI356" t="s">
        <v>83</v>
      </c>
      <c r="DJ356">
        <v>2</v>
      </c>
      <c r="DK356" s="40">
        <f t="shared" si="400"/>
        <v>0</v>
      </c>
      <c r="DL356">
        <v>2</v>
      </c>
      <c r="DM356" t="s">
        <v>83</v>
      </c>
      <c r="DN356">
        <v>1</v>
      </c>
      <c r="DO356" s="40">
        <f t="shared" si="431"/>
        <v>0</v>
      </c>
      <c r="DP356">
        <v>1</v>
      </c>
      <c r="DQ356" t="s">
        <v>83</v>
      </c>
      <c r="DR356">
        <v>1</v>
      </c>
      <c r="DS356" s="40">
        <f t="shared" si="391"/>
        <v>6</v>
      </c>
      <c r="DT356">
        <v>3</v>
      </c>
      <c r="DU356" t="s">
        <v>83</v>
      </c>
      <c r="DV356">
        <v>2</v>
      </c>
      <c r="DW356" s="40">
        <f t="shared" si="392"/>
        <v>4</v>
      </c>
      <c r="DX356">
        <v>1</v>
      </c>
      <c r="DY356" t="s">
        <v>83</v>
      </c>
      <c r="DZ356">
        <v>3</v>
      </c>
      <c r="EA356" s="39">
        <f t="shared" si="432"/>
        <v>4</v>
      </c>
      <c r="EB356" s="24">
        <f t="shared" si="401"/>
        <v>14</v>
      </c>
      <c r="EC356" s="14">
        <v>2</v>
      </c>
      <c r="ED356" t="s">
        <v>83</v>
      </c>
      <c r="EE356">
        <v>4</v>
      </c>
      <c r="EF356" s="40">
        <f t="shared" si="433"/>
        <v>0</v>
      </c>
      <c r="EG356">
        <v>2</v>
      </c>
      <c r="EH356" t="s">
        <v>83</v>
      </c>
      <c r="EI356">
        <v>3</v>
      </c>
      <c r="EJ356" s="40">
        <f t="shared" si="434"/>
        <v>0</v>
      </c>
      <c r="EK356">
        <v>2</v>
      </c>
      <c r="EL356" t="s">
        <v>83</v>
      </c>
      <c r="EM356">
        <v>2</v>
      </c>
      <c r="EN356" s="40">
        <f t="shared" si="465"/>
        <v>0</v>
      </c>
      <c r="EO356">
        <v>3</v>
      </c>
      <c r="EP356" t="s">
        <v>83</v>
      </c>
      <c r="EQ356">
        <v>2</v>
      </c>
      <c r="ER356" s="40">
        <f t="shared" si="435"/>
        <v>3</v>
      </c>
      <c r="ES356">
        <v>3</v>
      </c>
      <c r="ET356" t="s">
        <v>83</v>
      </c>
      <c r="EU356">
        <v>1</v>
      </c>
      <c r="EV356" s="40">
        <f t="shared" si="436"/>
        <v>0</v>
      </c>
      <c r="EW356">
        <v>3</v>
      </c>
      <c r="EX356" t="s">
        <v>83</v>
      </c>
      <c r="EY356">
        <v>2</v>
      </c>
      <c r="EZ356" s="40">
        <f t="shared" si="437"/>
        <v>0</v>
      </c>
      <c r="FA356" s="24">
        <f t="shared" si="438"/>
        <v>3</v>
      </c>
      <c r="FB356" s="14">
        <v>2</v>
      </c>
      <c r="FC356" t="s">
        <v>83</v>
      </c>
      <c r="FD356">
        <v>3</v>
      </c>
      <c r="FE356" s="40">
        <f t="shared" si="439"/>
        <v>0</v>
      </c>
      <c r="FF356">
        <v>2</v>
      </c>
      <c r="FG356" t="s">
        <v>83</v>
      </c>
      <c r="FH356">
        <v>2</v>
      </c>
      <c r="FI356" s="40">
        <f t="shared" si="440"/>
        <v>0</v>
      </c>
      <c r="FJ356">
        <v>3</v>
      </c>
      <c r="FK356" t="s">
        <v>83</v>
      </c>
      <c r="FL356">
        <v>2</v>
      </c>
      <c r="FM356" s="40">
        <f t="shared" si="441"/>
        <v>0</v>
      </c>
      <c r="FN356">
        <v>4</v>
      </c>
      <c r="FO356" t="s">
        <v>83</v>
      </c>
      <c r="FP356">
        <v>0</v>
      </c>
      <c r="FQ356" s="40">
        <f t="shared" si="402"/>
        <v>3</v>
      </c>
      <c r="FR356">
        <v>3</v>
      </c>
      <c r="FS356" t="s">
        <v>83</v>
      </c>
      <c r="FT356">
        <v>3</v>
      </c>
      <c r="FU356" s="40">
        <f t="shared" si="442"/>
        <v>0</v>
      </c>
      <c r="FV356">
        <v>1</v>
      </c>
      <c r="FW356" t="s">
        <v>83</v>
      </c>
      <c r="FX356">
        <v>3</v>
      </c>
      <c r="FY356" s="40">
        <f t="shared" si="403"/>
        <v>0</v>
      </c>
      <c r="FZ356" s="24">
        <f t="shared" si="404"/>
        <v>3</v>
      </c>
      <c r="GA356" s="14">
        <v>1</v>
      </c>
      <c r="GB356" t="s">
        <v>83</v>
      </c>
      <c r="GC356">
        <v>4</v>
      </c>
      <c r="GD356" s="40">
        <f t="shared" si="443"/>
        <v>0</v>
      </c>
      <c r="GE356">
        <v>2</v>
      </c>
      <c r="GF356" t="s">
        <v>83</v>
      </c>
      <c r="GG356">
        <v>1</v>
      </c>
      <c r="GH356" s="40">
        <f t="shared" si="467"/>
        <v>4</v>
      </c>
      <c r="GI356">
        <v>3</v>
      </c>
      <c r="GJ356" t="s">
        <v>83</v>
      </c>
      <c r="GK356">
        <v>2</v>
      </c>
      <c r="GL356" s="40">
        <f t="shared" si="444"/>
        <v>0</v>
      </c>
      <c r="GM356">
        <v>3</v>
      </c>
      <c r="GN356" t="s">
        <v>83</v>
      </c>
      <c r="GO356">
        <v>2</v>
      </c>
      <c r="GP356" s="40">
        <f t="shared" si="445"/>
        <v>3</v>
      </c>
      <c r="GQ356">
        <v>2</v>
      </c>
      <c r="GR356" t="s">
        <v>83</v>
      </c>
      <c r="GS356">
        <v>1</v>
      </c>
      <c r="GT356" s="40">
        <f t="shared" si="405"/>
        <v>0</v>
      </c>
      <c r="GU356">
        <v>0</v>
      </c>
      <c r="GV356" t="s">
        <v>83</v>
      </c>
      <c r="GW356">
        <v>0</v>
      </c>
      <c r="GX356" s="40">
        <f t="shared" si="446"/>
        <v>0</v>
      </c>
      <c r="GY356" s="24">
        <f t="shared" si="447"/>
        <v>7</v>
      </c>
      <c r="GZ356" s="28">
        <f t="shared" si="406"/>
        <v>77</v>
      </c>
      <c r="HA356" t="s">
        <v>136</v>
      </c>
      <c r="HB356">
        <f t="shared" si="407"/>
        <v>0</v>
      </c>
      <c r="HC356" t="s">
        <v>137</v>
      </c>
      <c r="HD356">
        <f t="shared" si="461"/>
        <v>5</v>
      </c>
      <c r="HE356" t="s">
        <v>93</v>
      </c>
      <c r="HF356">
        <f t="shared" si="408"/>
        <v>9</v>
      </c>
      <c r="HG356" t="s">
        <v>94</v>
      </c>
      <c r="HH356">
        <f t="shared" si="466"/>
        <v>9</v>
      </c>
      <c r="HI356" t="s">
        <v>88</v>
      </c>
      <c r="HJ356">
        <f t="shared" si="448"/>
        <v>0</v>
      </c>
      <c r="HK356" t="s">
        <v>95</v>
      </c>
      <c r="HL356">
        <f t="shared" si="449"/>
        <v>5</v>
      </c>
      <c r="HM356" t="s">
        <v>90</v>
      </c>
      <c r="HN356">
        <f t="shared" si="409"/>
        <v>9</v>
      </c>
      <c r="HO356" t="s">
        <v>91</v>
      </c>
      <c r="HP356">
        <f t="shared" si="450"/>
        <v>5</v>
      </c>
      <c r="HQ356" t="s">
        <v>84</v>
      </c>
      <c r="HR356" s="1">
        <f t="shared" si="451"/>
        <v>5</v>
      </c>
      <c r="HS356" t="s">
        <v>92</v>
      </c>
      <c r="HT356" s="1">
        <f t="shared" si="452"/>
        <v>0</v>
      </c>
      <c r="HU356" t="s">
        <v>133</v>
      </c>
      <c r="HV356" s="1">
        <f t="shared" si="453"/>
        <v>0</v>
      </c>
      <c r="HW356" t="s">
        <v>87</v>
      </c>
      <c r="HX356" s="1">
        <f t="shared" si="454"/>
        <v>6</v>
      </c>
      <c r="HY356" t="s">
        <v>165</v>
      </c>
      <c r="HZ356" s="1">
        <f t="shared" si="455"/>
        <v>5</v>
      </c>
      <c r="IA356" t="s">
        <v>142</v>
      </c>
      <c r="IB356" s="1">
        <f t="shared" si="456"/>
        <v>0</v>
      </c>
      <c r="IC356" t="s">
        <v>166</v>
      </c>
      <c r="ID356" s="1">
        <f t="shared" si="457"/>
        <v>0</v>
      </c>
      <c r="IE356" t="s">
        <v>96</v>
      </c>
      <c r="IF356" s="1">
        <f t="shared" si="458"/>
        <v>5</v>
      </c>
      <c r="IG356">
        <f t="shared" si="463"/>
        <v>63</v>
      </c>
      <c r="IH356" s="1">
        <f t="shared" si="459"/>
        <v>140</v>
      </c>
    </row>
    <row r="357" spans="1:242" ht="14.65" thickBot="1" x14ac:dyDescent="0.5">
      <c r="A357" s="1">
        <v>354</v>
      </c>
      <c r="B357" s="45">
        <f t="shared" si="394"/>
        <v>516</v>
      </c>
      <c r="C357" s="14" t="s">
        <v>871</v>
      </c>
      <c r="D357" t="s">
        <v>872</v>
      </c>
      <c r="E357" s="15" t="s">
        <v>862</v>
      </c>
      <c r="F357" s="28">
        <f t="shared" si="395"/>
        <v>142</v>
      </c>
      <c r="H357" s="14">
        <v>2</v>
      </c>
      <c r="I357" t="s">
        <v>83</v>
      </c>
      <c r="J357">
        <v>1</v>
      </c>
      <c r="K357" s="40">
        <f t="shared" si="410"/>
        <v>0</v>
      </c>
      <c r="L357">
        <v>0</v>
      </c>
      <c r="M357" t="s">
        <v>83</v>
      </c>
      <c r="N357">
        <v>1</v>
      </c>
      <c r="O357" s="40">
        <f t="shared" si="464"/>
        <v>3</v>
      </c>
      <c r="P357">
        <v>1</v>
      </c>
      <c r="Q357" t="s">
        <v>83</v>
      </c>
      <c r="R357">
        <v>1</v>
      </c>
      <c r="S357" s="40">
        <f t="shared" si="411"/>
        <v>0</v>
      </c>
      <c r="T357">
        <v>2</v>
      </c>
      <c r="U357" t="s">
        <v>83</v>
      </c>
      <c r="V357">
        <v>1</v>
      </c>
      <c r="W357" s="40">
        <f t="shared" si="396"/>
        <v>0</v>
      </c>
      <c r="X357">
        <v>3</v>
      </c>
      <c r="Y357" t="s">
        <v>83</v>
      </c>
      <c r="Z357">
        <v>1</v>
      </c>
      <c r="AA357" s="40">
        <f t="shared" si="397"/>
        <v>0</v>
      </c>
      <c r="AB357">
        <v>3</v>
      </c>
      <c r="AC357" t="s">
        <v>83</v>
      </c>
      <c r="AD357">
        <v>1</v>
      </c>
      <c r="AE357" s="40">
        <f t="shared" si="412"/>
        <v>4</v>
      </c>
      <c r="AF357" s="24">
        <f t="shared" si="413"/>
        <v>7</v>
      </c>
      <c r="AG357" s="14">
        <v>3</v>
      </c>
      <c r="AH357" t="s">
        <v>83</v>
      </c>
      <c r="AI357">
        <v>1</v>
      </c>
      <c r="AJ357" s="40">
        <f t="shared" si="462"/>
        <v>3</v>
      </c>
      <c r="AK357">
        <v>2</v>
      </c>
      <c r="AL357" t="s">
        <v>83</v>
      </c>
      <c r="AM357">
        <v>2</v>
      </c>
      <c r="AN357" s="40">
        <f t="shared" si="414"/>
        <v>4</v>
      </c>
      <c r="AO357">
        <v>2</v>
      </c>
      <c r="AP357" t="s">
        <v>83</v>
      </c>
      <c r="AQ357">
        <v>1</v>
      </c>
      <c r="AR357" s="40">
        <f t="shared" si="393"/>
        <v>0</v>
      </c>
      <c r="AS357">
        <v>3</v>
      </c>
      <c r="AT357" t="s">
        <v>83</v>
      </c>
      <c r="AU357">
        <v>4</v>
      </c>
      <c r="AV357" s="40">
        <f t="shared" si="415"/>
        <v>0</v>
      </c>
      <c r="AW357">
        <v>2</v>
      </c>
      <c r="AX357" t="s">
        <v>83</v>
      </c>
      <c r="AY357">
        <v>1</v>
      </c>
      <c r="AZ357" s="40">
        <f t="shared" si="416"/>
        <v>0</v>
      </c>
      <c r="BA357">
        <v>1</v>
      </c>
      <c r="BB357" t="s">
        <v>83</v>
      </c>
      <c r="BC357">
        <v>3</v>
      </c>
      <c r="BD357" s="40">
        <f t="shared" si="398"/>
        <v>3</v>
      </c>
      <c r="BE357" s="24">
        <f t="shared" si="417"/>
        <v>10</v>
      </c>
      <c r="BF357" s="14">
        <v>1</v>
      </c>
      <c r="BG357" t="s">
        <v>83</v>
      </c>
      <c r="BH357">
        <v>1</v>
      </c>
      <c r="BI357" s="40">
        <f t="shared" si="418"/>
        <v>0</v>
      </c>
      <c r="BJ357">
        <v>2</v>
      </c>
      <c r="BK357" t="s">
        <v>83</v>
      </c>
      <c r="BL357">
        <v>1</v>
      </c>
      <c r="BM357" s="40">
        <f t="shared" si="419"/>
        <v>0</v>
      </c>
      <c r="BN357">
        <v>1</v>
      </c>
      <c r="BO357" t="s">
        <v>83</v>
      </c>
      <c r="BP357">
        <v>1</v>
      </c>
      <c r="BQ357" s="40">
        <f t="shared" si="399"/>
        <v>0</v>
      </c>
      <c r="BR357">
        <v>2</v>
      </c>
      <c r="BS357" t="s">
        <v>83</v>
      </c>
      <c r="BT357">
        <v>1</v>
      </c>
      <c r="BU357" s="40">
        <f t="shared" si="420"/>
        <v>3</v>
      </c>
      <c r="BV357">
        <v>1</v>
      </c>
      <c r="BW357" t="s">
        <v>83</v>
      </c>
      <c r="BX357">
        <v>2</v>
      </c>
      <c r="BY357" s="40">
        <f t="shared" si="421"/>
        <v>3</v>
      </c>
      <c r="BZ357">
        <v>2</v>
      </c>
      <c r="CA357" t="s">
        <v>83</v>
      </c>
      <c r="CB357">
        <v>1</v>
      </c>
      <c r="CC357" s="40">
        <f t="shared" si="422"/>
        <v>0</v>
      </c>
      <c r="CD357" s="24">
        <f t="shared" si="423"/>
        <v>6</v>
      </c>
      <c r="CE357" s="14">
        <v>2</v>
      </c>
      <c r="CF357" t="s">
        <v>83</v>
      </c>
      <c r="CG357">
        <v>1</v>
      </c>
      <c r="CH357" s="40">
        <f t="shared" si="424"/>
        <v>0</v>
      </c>
      <c r="CI357">
        <v>3</v>
      </c>
      <c r="CJ357" t="s">
        <v>83</v>
      </c>
      <c r="CK357">
        <v>4</v>
      </c>
      <c r="CL357" s="40">
        <f t="shared" si="425"/>
        <v>0</v>
      </c>
      <c r="CM357">
        <v>2</v>
      </c>
      <c r="CN357" t="s">
        <v>83</v>
      </c>
      <c r="CO357">
        <v>2</v>
      </c>
      <c r="CP357" s="40">
        <f t="shared" si="426"/>
        <v>0</v>
      </c>
      <c r="CQ357">
        <v>3</v>
      </c>
      <c r="CR357" t="s">
        <v>83</v>
      </c>
      <c r="CS357">
        <v>2</v>
      </c>
      <c r="CT357" s="40">
        <f t="shared" si="427"/>
        <v>4</v>
      </c>
      <c r="CU357">
        <v>4</v>
      </c>
      <c r="CV357" t="s">
        <v>83</v>
      </c>
      <c r="CW357">
        <v>2</v>
      </c>
      <c r="CX357" s="40">
        <f t="shared" si="428"/>
        <v>3</v>
      </c>
      <c r="CY357">
        <v>3</v>
      </c>
      <c r="CZ357" t="s">
        <v>83</v>
      </c>
      <c r="DA357">
        <v>3</v>
      </c>
      <c r="DB357" s="40">
        <f t="shared" si="429"/>
        <v>0</v>
      </c>
      <c r="DC357" s="24">
        <f t="shared" si="430"/>
        <v>7</v>
      </c>
      <c r="DD357" s="14">
        <v>2</v>
      </c>
      <c r="DE357" t="s">
        <v>83</v>
      </c>
      <c r="DF357">
        <v>3</v>
      </c>
      <c r="DG357" s="40">
        <f t="shared" si="460"/>
        <v>4</v>
      </c>
      <c r="DH357">
        <v>2</v>
      </c>
      <c r="DI357" t="s">
        <v>83</v>
      </c>
      <c r="DJ357">
        <v>2</v>
      </c>
      <c r="DK357" s="40">
        <f t="shared" si="400"/>
        <v>0</v>
      </c>
      <c r="DL357">
        <v>3</v>
      </c>
      <c r="DM357" t="s">
        <v>83</v>
      </c>
      <c r="DN357">
        <v>1</v>
      </c>
      <c r="DO357" s="40">
        <f t="shared" si="431"/>
        <v>0</v>
      </c>
      <c r="DP357">
        <v>2</v>
      </c>
      <c r="DQ357" t="s">
        <v>83</v>
      </c>
      <c r="DR357">
        <v>2</v>
      </c>
      <c r="DS357" s="40">
        <f t="shared" si="391"/>
        <v>4</v>
      </c>
      <c r="DT357">
        <v>2</v>
      </c>
      <c r="DU357" t="s">
        <v>83</v>
      </c>
      <c r="DV357">
        <v>1</v>
      </c>
      <c r="DW357" s="40">
        <f t="shared" si="392"/>
        <v>6</v>
      </c>
      <c r="DX357">
        <v>1</v>
      </c>
      <c r="DY357" t="s">
        <v>83</v>
      </c>
      <c r="DZ357">
        <v>1</v>
      </c>
      <c r="EA357" s="39">
        <f t="shared" si="432"/>
        <v>0</v>
      </c>
      <c r="EB357" s="24">
        <f t="shared" si="401"/>
        <v>14</v>
      </c>
      <c r="EC357" s="14">
        <v>1</v>
      </c>
      <c r="ED357" t="s">
        <v>83</v>
      </c>
      <c r="EE357">
        <v>2</v>
      </c>
      <c r="EF357" s="40">
        <f t="shared" si="433"/>
        <v>0</v>
      </c>
      <c r="EG357">
        <v>1</v>
      </c>
      <c r="EH357" t="s">
        <v>83</v>
      </c>
      <c r="EI357">
        <v>2</v>
      </c>
      <c r="EJ357" s="40">
        <f t="shared" si="434"/>
        <v>0</v>
      </c>
      <c r="EK357">
        <v>2</v>
      </c>
      <c r="EL357" t="s">
        <v>83</v>
      </c>
      <c r="EM357">
        <v>2</v>
      </c>
      <c r="EN357" s="40">
        <f t="shared" si="465"/>
        <v>0</v>
      </c>
      <c r="EO357">
        <v>3</v>
      </c>
      <c r="EP357" t="s">
        <v>83</v>
      </c>
      <c r="EQ357">
        <v>2</v>
      </c>
      <c r="ER357" s="40">
        <f t="shared" si="435"/>
        <v>3</v>
      </c>
      <c r="ES357">
        <v>4</v>
      </c>
      <c r="ET357" t="s">
        <v>83</v>
      </c>
      <c r="EU357">
        <v>4</v>
      </c>
      <c r="EV357" s="40">
        <f t="shared" si="436"/>
        <v>3</v>
      </c>
      <c r="EW357">
        <v>2</v>
      </c>
      <c r="EX357" t="s">
        <v>83</v>
      </c>
      <c r="EY357">
        <v>1</v>
      </c>
      <c r="EZ357" s="40">
        <f t="shared" si="437"/>
        <v>0</v>
      </c>
      <c r="FA357" s="24">
        <f t="shared" si="438"/>
        <v>6</v>
      </c>
      <c r="FB357" s="14">
        <v>1</v>
      </c>
      <c r="FC357" t="s">
        <v>83</v>
      </c>
      <c r="FD357">
        <v>1</v>
      </c>
      <c r="FE357" s="40">
        <f t="shared" si="439"/>
        <v>0</v>
      </c>
      <c r="FF357">
        <v>2</v>
      </c>
      <c r="FG357" t="s">
        <v>83</v>
      </c>
      <c r="FH357">
        <v>1</v>
      </c>
      <c r="FI357" s="40">
        <f t="shared" si="440"/>
        <v>3</v>
      </c>
      <c r="FJ357">
        <v>3</v>
      </c>
      <c r="FK357" t="s">
        <v>83</v>
      </c>
      <c r="FL357">
        <v>4</v>
      </c>
      <c r="FM357" s="40">
        <f t="shared" si="441"/>
        <v>0</v>
      </c>
      <c r="FN357">
        <v>4</v>
      </c>
      <c r="FO357" t="s">
        <v>83</v>
      </c>
      <c r="FP357">
        <v>1</v>
      </c>
      <c r="FQ357" s="40">
        <f t="shared" si="402"/>
        <v>3</v>
      </c>
      <c r="FR357">
        <v>2</v>
      </c>
      <c r="FS357" t="s">
        <v>83</v>
      </c>
      <c r="FT357">
        <v>3</v>
      </c>
      <c r="FU357" s="40">
        <f t="shared" si="442"/>
        <v>6</v>
      </c>
      <c r="FV357">
        <v>1</v>
      </c>
      <c r="FW357" t="s">
        <v>83</v>
      </c>
      <c r="FX357">
        <v>3</v>
      </c>
      <c r="FY357" s="40">
        <f t="shared" si="403"/>
        <v>0</v>
      </c>
      <c r="FZ357" s="24">
        <f t="shared" si="404"/>
        <v>12</v>
      </c>
      <c r="GA357" s="14">
        <v>1</v>
      </c>
      <c r="GB357" t="s">
        <v>83</v>
      </c>
      <c r="GC357">
        <v>3</v>
      </c>
      <c r="GD357" s="40">
        <f t="shared" si="443"/>
        <v>0</v>
      </c>
      <c r="GE357">
        <v>2</v>
      </c>
      <c r="GF357" t="s">
        <v>83</v>
      </c>
      <c r="GG357">
        <v>1</v>
      </c>
      <c r="GH357" s="40">
        <f t="shared" si="467"/>
        <v>4</v>
      </c>
      <c r="GI357">
        <v>2</v>
      </c>
      <c r="GJ357" t="s">
        <v>83</v>
      </c>
      <c r="GK357">
        <v>1</v>
      </c>
      <c r="GL357" s="40">
        <f t="shared" si="444"/>
        <v>0</v>
      </c>
      <c r="GM357">
        <v>3</v>
      </c>
      <c r="GN357" t="s">
        <v>83</v>
      </c>
      <c r="GO357">
        <v>1</v>
      </c>
      <c r="GP357" s="40">
        <f t="shared" si="445"/>
        <v>4</v>
      </c>
      <c r="GQ357">
        <v>1</v>
      </c>
      <c r="GR357" t="s">
        <v>83</v>
      </c>
      <c r="GS357">
        <v>1</v>
      </c>
      <c r="GT357" s="40">
        <f t="shared" si="405"/>
        <v>0</v>
      </c>
      <c r="GU357">
        <v>3</v>
      </c>
      <c r="GV357" t="s">
        <v>83</v>
      </c>
      <c r="GW357">
        <v>1</v>
      </c>
      <c r="GX357" s="40">
        <f t="shared" si="446"/>
        <v>3</v>
      </c>
      <c r="GY357" s="24">
        <f t="shared" si="447"/>
        <v>11</v>
      </c>
      <c r="GZ357" s="28">
        <f t="shared" si="406"/>
        <v>73</v>
      </c>
      <c r="HA357" t="s">
        <v>84</v>
      </c>
      <c r="HB357">
        <f t="shared" si="407"/>
        <v>9</v>
      </c>
      <c r="HC357" t="s">
        <v>137</v>
      </c>
      <c r="HD357">
        <f t="shared" si="461"/>
        <v>5</v>
      </c>
      <c r="HE357" t="s">
        <v>133</v>
      </c>
      <c r="HF357">
        <f t="shared" si="408"/>
        <v>0</v>
      </c>
      <c r="HG357" t="s">
        <v>87</v>
      </c>
      <c r="HH357">
        <f t="shared" si="466"/>
        <v>5</v>
      </c>
      <c r="HI357" t="s">
        <v>165</v>
      </c>
      <c r="HJ357">
        <f t="shared" si="448"/>
        <v>9</v>
      </c>
      <c r="HK357" t="s">
        <v>95</v>
      </c>
      <c r="HL357">
        <f t="shared" si="449"/>
        <v>5</v>
      </c>
      <c r="HM357" t="s">
        <v>134</v>
      </c>
      <c r="HN357">
        <f t="shared" si="409"/>
        <v>5</v>
      </c>
      <c r="HO357" t="s">
        <v>91</v>
      </c>
      <c r="HP357">
        <f t="shared" si="450"/>
        <v>5</v>
      </c>
      <c r="HQ357" t="s">
        <v>136</v>
      </c>
      <c r="HR357" s="1">
        <f t="shared" si="451"/>
        <v>0</v>
      </c>
      <c r="HS357" t="s">
        <v>85</v>
      </c>
      <c r="HT357" s="1">
        <f t="shared" si="452"/>
        <v>5</v>
      </c>
      <c r="HU357" t="s">
        <v>86</v>
      </c>
      <c r="HV357" s="1">
        <f t="shared" si="453"/>
        <v>6</v>
      </c>
      <c r="HW357" t="s">
        <v>94</v>
      </c>
      <c r="HX357" s="1">
        <f t="shared" si="454"/>
        <v>5</v>
      </c>
      <c r="HY357" t="s">
        <v>88</v>
      </c>
      <c r="HZ357" s="1">
        <f t="shared" si="455"/>
        <v>0</v>
      </c>
      <c r="IA357" t="s">
        <v>142</v>
      </c>
      <c r="IB357" s="1">
        <f t="shared" si="456"/>
        <v>0</v>
      </c>
      <c r="IC357" t="s">
        <v>90</v>
      </c>
      <c r="ID357" s="1">
        <f t="shared" si="457"/>
        <v>5</v>
      </c>
      <c r="IE357" t="s">
        <v>96</v>
      </c>
      <c r="IF357" s="1">
        <f t="shared" si="458"/>
        <v>5</v>
      </c>
      <c r="IG357">
        <f t="shared" si="463"/>
        <v>69</v>
      </c>
      <c r="IH357" s="1">
        <f t="shared" si="459"/>
        <v>142</v>
      </c>
    </row>
    <row r="358" spans="1:242" ht="14.65" thickBot="1" x14ac:dyDescent="0.5">
      <c r="A358" s="1">
        <v>355</v>
      </c>
      <c r="B358" s="45">
        <f t="shared" si="394"/>
        <v>559</v>
      </c>
      <c r="C358" s="14" t="s">
        <v>311</v>
      </c>
      <c r="D358" t="s">
        <v>873</v>
      </c>
      <c r="E358" s="15" t="s">
        <v>862</v>
      </c>
      <c r="F358" s="28">
        <f t="shared" si="395"/>
        <v>138</v>
      </c>
      <c r="H358" s="14">
        <v>1</v>
      </c>
      <c r="I358" t="s">
        <v>83</v>
      </c>
      <c r="J358">
        <v>1</v>
      </c>
      <c r="K358" s="40">
        <f t="shared" si="410"/>
        <v>0</v>
      </c>
      <c r="L358">
        <v>0</v>
      </c>
      <c r="M358" t="s">
        <v>83</v>
      </c>
      <c r="N358">
        <v>1</v>
      </c>
      <c r="O358" s="40">
        <f t="shared" si="464"/>
        <v>3</v>
      </c>
      <c r="P358">
        <v>2</v>
      </c>
      <c r="Q358" t="s">
        <v>83</v>
      </c>
      <c r="R358">
        <v>1</v>
      </c>
      <c r="S358" s="40">
        <f t="shared" si="411"/>
        <v>0</v>
      </c>
      <c r="T358">
        <v>2</v>
      </c>
      <c r="U358" t="s">
        <v>83</v>
      </c>
      <c r="V358">
        <v>1</v>
      </c>
      <c r="W358" s="40">
        <f t="shared" si="396"/>
        <v>0</v>
      </c>
      <c r="X358">
        <v>3</v>
      </c>
      <c r="Y358" t="s">
        <v>83</v>
      </c>
      <c r="Z358">
        <v>1</v>
      </c>
      <c r="AA358" s="40">
        <f t="shared" si="397"/>
        <v>0</v>
      </c>
      <c r="AB358">
        <v>3</v>
      </c>
      <c r="AC358" t="s">
        <v>83</v>
      </c>
      <c r="AD358">
        <v>1</v>
      </c>
      <c r="AE358" s="40">
        <f t="shared" si="412"/>
        <v>4</v>
      </c>
      <c r="AF358" s="24">
        <f t="shared" si="413"/>
        <v>7</v>
      </c>
      <c r="AG358" s="14">
        <v>3</v>
      </c>
      <c r="AH358" t="s">
        <v>83</v>
      </c>
      <c r="AI358">
        <v>1</v>
      </c>
      <c r="AJ358" s="40">
        <f t="shared" si="462"/>
        <v>3</v>
      </c>
      <c r="AK358">
        <v>3</v>
      </c>
      <c r="AL358" t="s">
        <v>83</v>
      </c>
      <c r="AM358">
        <v>2</v>
      </c>
      <c r="AN358" s="40">
        <f t="shared" si="414"/>
        <v>0</v>
      </c>
      <c r="AO358">
        <v>1</v>
      </c>
      <c r="AP358" t="s">
        <v>83</v>
      </c>
      <c r="AQ358">
        <v>1</v>
      </c>
      <c r="AR358" s="40">
        <f t="shared" si="393"/>
        <v>0</v>
      </c>
      <c r="AS358">
        <v>2</v>
      </c>
      <c r="AT358" t="s">
        <v>83</v>
      </c>
      <c r="AU358">
        <v>2</v>
      </c>
      <c r="AV358" s="40">
        <f t="shared" si="415"/>
        <v>3</v>
      </c>
      <c r="AW358">
        <v>1</v>
      </c>
      <c r="AX358" t="s">
        <v>83</v>
      </c>
      <c r="AY358">
        <v>2</v>
      </c>
      <c r="AZ358" s="40">
        <f t="shared" si="416"/>
        <v>3</v>
      </c>
      <c r="BA358">
        <v>2</v>
      </c>
      <c r="BB358" t="s">
        <v>83</v>
      </c>
      <c r="BC358">
        <v>3</v>
      </c>
      <c r="BD358" s="40">
        <f t="shared" si="398"/>
        <v>4</v>
      </c>
      <c r="BE358" s="24">
        <f t="shared" si="417"/>
        <v>13</v>
      </c>
      <c r="BF358" s="14">
        <v>1</v>
      </c>
      <c r="BG358" t="s">
        <v>83</v>
      </c>
      <c r="BH358">
        <v>1</v>
      </c>
      <c r="BI358" s="40">
        <f t="shared" si="418"/>
        <v>0</v>
      </c>
      <c r="BJ358">
        <v>3</v>
      </c>
      <c r="BK358" t="s">
        <v>83</v>
      </c>
      <c r="BL358">
        <v>2</v>
      </c>
      <c r="BM358" s="40">
        <f t="shared" si="419"/>
        <v>0</v>
      </c>
      <c r="BN358">
        <v>2</v>
      </c>
      <c r="BO358" t="s">
        <v>83</v>
      </c>
      <c r="BP358">
        <v>1</v>
      </c>
      <c r="BQ358" s="40">
        <f t="shared" si="399"/>
        <v>3</v>
      </c>
      <c r="BR358">
        <v>1</v>
      </c>
      <c r="BS358" t="s">
        <v>83</v>
      </c>
      <c r="BT358">
        <v>2</v>
      </c>
      <c r="BU358" s="40">
        <f t="shared" si="420"/>
        <v>0</v>
      </c>
      <c r="BV358">
        <v>2</v>
      </c>
      <c r="BW358" t="s">
        <v>83</v>
      </c>
      <c r="BX358">
        <v>1</v>
      </c>
      <c r="BY358" s="40">
        <f t="shared" si="421"/>
        <v>0</v>
      </c>
      <c r="BZ358">
        <v>1</v>
      </c>
      <c r="CA358" t="s">
        <v>83</v>
      </c>
      <c r="CB358">
        <v>2</v>
      </c>
      <c r="CC358" s="40">
        <f t="shared" si="422"/>
        <v>6</v>
      </c>
      <c r="CD358" s="24">
        <f t="shared" si="423"/>
        <v>9</v>
      </c>
      <c r="CE358" s="14">
        <v>2</v>
      </c>
      <c r="CF358" t="s">
        <v>83</v>
      </c>
      <c r="CG358">
        <v>1</v>
      </c>
      <c r="CH358" s="40">
        <f t="shared" si="424"/>
        <v>0</v>
      </c>
      <c r="CI358">
        <v>2</v>
      </c>
      <c r="CJ358" t="s">
        <v>83</v>
      </c>
      <c r="CK358">
        <v>2</v>
      </c>
      <c r="CL358" s="40">
        <f t="shared" si="425"/>
        <v>0</v>
      </c>
      <c r="CM358">
        <v>2</v>
      </c>
      <c r="CN358" t="s">
        <v>83</v>
      </c>
      <c r="CO358">
        <v>1</v>
      </c>
      <c r="CP358" s="40">
        <f t="shared" si="426"/>
        <v>0</v>
      </c>
      <c r="CQ358">
        <v>1</v>
      </c>
      <c r="CR358" t="s">
        <v>83</v>
      </c>
      <c r="CS358">
        <v>1</v>
      </c>
      <c r="CT358" s="40">
        <f t="shared" si="427"/>
        <v>0</v>
      </c>
      <c r="CU358">
        <v>2</v>
      </c>
      <c r="CV358" t="s">
        <v>83</v>
      </c>
      <c r="CW358">
        <v>1</v>
      </c>
      <c r="CX358" s="40">
        <f t="shared" si="428"/>
        <v>4</v>
      </c>
      <c r="CY358">
        <v>2</v>
      </c>
      <c r="CZ358" t="s">
        <v>83</v>
      </c>
      <c r="DA358">
        <v>2</v>
      </c>
      <c r="DB358" s="40">
        <f t="shared" si="429"/>
        <v>0</v>
      </c>
      <c r="DC358" s="24">
        <f t="shared" si="430"/>
        <v>4</v>
      </c>
      <c r="DD358" s="14">
        <v>3</v>
      </c>
      <c r="DE358" t="s">
        <v>83</v>
      </c>
      <c r="DF358">
        <v>1</v>
      </c>
      <c r="DG358" s="40">
        <f t="shared" si="460"/>
        <v>0</v>
      </c>
      <c r="DH358">
        <v>3</v>
      </c>
      <c r="DI358" t="s">
        <v>83</v>
      </c>
      <c r="DJ358">
        <v>2</v>
      </c>
      <c r="DK358" s="40">
        <f t="shared" si="400"/>
        <v>3</v>
      </c>
      <c r="DL358">
        <v>2</v>
      </c>
      <c r="DM358" t="s">
        <v>83</v>
      </c>
      <c r="DN358">
        <v>1</v>
      </c>
      <c r="DO358" s="40">
        <f t="shared" si="431"/>
        <v>0</v>
      </c>
      <c r="DP358">
        <v>2</v>
      </c>
      <c r="DQ358" t="s">
        <v>83</v>
      </c>
      <c r="DR358">
        <v>3</v>
      </c>
      <c r="DS358" s="40">
        <f t="shared" si="391"/>
        <v>0</v>
      </c>
      <c r="DT358">
        <v>1</v>
      </c>
      <c r="DU358" t="s">
        <v>83</v>
      </c>
      <c r="DV358">
        <v>2</v>
      </c>
      <c r="DW358" s="40">
        <f t="shared" si="392"/>
        <v>1</v>
      </c>
      <c r="DX358">
        <v>2</v>
      </c>
      <c r="DY358" t="s">
        <v>83</v>
      </c>
      <c r="DZ358">
        <v>2</v>
      </c>
      <c r="EA358" s="39">
        <f t="shared" si="432"/>
        <v>0</v>
      </c>
      <c r="EB358" s="24">
        <f t="shared" si="401"/>
        <v>4</v>
      </c>
      <c r="EC358" s="14">
        <v>1</v>
      </c>
      <c r="ED358" t="s">
        <v>83</v>
      </c>
      <c r="EE358">
        <v>2</v>
      </c>
      <c r="EF358" s="40">
        <f t="shared" si="433"/>
        <v>0</v>
      </c>
      <c r="EG358">
        <v>1</v>
      </c>
      <c r="EH358" t="s">
        <v>83</v>
      </c>
      <c r="EI358">
        <v>2</v>
      </c>
      <c r="EJ358" s="40">
        <f t="shared" si="434"/>
        <v>0</v>
      </c>
      <c r="EK358">
        <v>2</v>
      </c>
      <c r="EL358" t="s">
        <v>83</v>
      </c>
      <c r="EM358">
        <v>2</v>
      </c>
      <c r="EN358" s="40">
        <f t="shared" si="465"/>
        <v>0</v>
      </c>
      <c r="EO358">
        <v>2</v>
      </c>
      <c r="EP358" t="s">
        <v>83</v>
      </c>
      <c r="EQ358">
        <v>1</v>
      </c>
      <c r="ER358" s="40">
        <f t="shared" si="435"/>
        <v>3</v>
      </c>
      <c r="ES358">
        <v>2</v>
      </c>
      <c r="ET358" t="s">
        <v>83</v>
      </c>
      <c r="EU358">
        <v>1</v>
      </c>
      <c r="EV358" s="40">
        <f t="shared" si="436"/>
        <v>0</v>
      </c>
      <c r="EW358">
        <v>1</v>
      </c>
      <c r="EX358" t="s">
        <v>83</v>
      </c>
      <c r="EY358">
        <v>1</v>
      </c>
      <c r="EZ358" s="40">
        <f t="shared" si="437"/>
        <v>0</v>
      </c>
      <c r="FA358" s="24">
        <f t="shared" si="438"/>
        <v>3</v>
      </c>
      <c r="FB358" s="14">
        <v>1</v>
      </c>
      <c r="FC358" t="s">
        <v>83</v>
      </c>
      <c r="FD358">
        <v>1</v>
      </c>
      <c r="FE358" s="40">
        <f t="shared" si="439"/>
        <v>0</v>
      </c>
      <c r="FF358">
        <v>2</v>
      </c>
      <c r="FG358" t="s">
        <v>83</v>
      </c>
      <c r="FH358">
        <v>1</v>
      </c>
      <c r="FI358" s="40">
        <f t="shared" si="440"/>
        <v>3</v>
      </c>
      <c r="FJ358">
        <v>2</v>
      </c>
      <c r="FK358" t="s">
        <v>83</v>
      </c>
      <c r="FL358">
        <v>2</v>
      </c>
      <c r="FM358" s="40">
        <f t="shared" si="441"/>
        <v>4</v>
      </c>
      <c r="FN358">
        <v>2</v>
      </c>
      <c r="FO358" t="s">
        <v>83</v>
      </c>
      <c r="FP358">
        <v>1</v>
      </c>
      <c r="FQ358" s="40">
        <f t="shared" si="402"/>
        <v>4</v>
      </c>
      <c r="FR358">
        <v>1</v>
      </c>
      <c r="FS358" t="s">
        <v>83</v>
      </c>
      <c r="FT358">
        <v>2</v>
      </c>
      <c r="FU358" s="40">
        <f t="shared" si="442"/>
        <v>4</v>
      </c>
      <c r="FV358">
        <v>1</v>
      </c>
      <c r="FW358" t="s">
        <v>83</v>
      </c>
      <c r="FX358">
        <v>1</v>
      </c>
      <c r="FY358" s="40">
        <f t="shared" si="403"/>
        <v>0</v>
      </c>
      <c r="FZ358" s="24">
        <f t="shared" si="404"/>
        <v>15</v>
      </c>
      <c r="GA358" s="14">
        <v>2</v>
      </c>
      <c r="GB358" t="s">
        <v>83</v>
      </c>
      <c r="GC358">
        <v>1</v>
      </c>
      <c r="GD358" s="40">
        <f t="shared" si="443"/>
        <v>0</v>
      </c>
      <c r="GE358">
        <v>2</v>
      </c>
      <c r="GF358" t="s">
        <v>83</v>
      </c>
      <c r="GG358">
        <v>1</v>
      </c>
      <c r="GH358" s="40">
        <f t="shared" si="467"/>
        <v>4</v>
      </c>
      <c r="GI358">
        <v>2</v>
      </c>
      <c r="GJ358" t="s">
        <v>83</v>
      </c>
      <c r="GK358">
        <v>1</v>
      </c>
      <c r="GL358" s="40">
        <f t="shared" si="444"/>
        <v>0</v>
      </c>
      <c r="GM358">
        <v>3</v>
      </c>
      <c r="GN358" t="s">
        <v>83</v>
      </c>
      <c r="GO358">
        <v>1</v>
      </c>
      <c r="GP358" s="40">
        <f t="shared" si="445"/>
        <v>4</v>
      </c>
      <c r="GQ358">
        <v>1</v>
      </c>
      <c r="GR358" t="s">
        <v>83</v>
      </c>
      <c r="GS358">
        <v>1</v>
      </c>
      <c r="GT358" s="40">
        <f t="shared" si="405"/>
        <v>0</v>
      </c>
      <c r="GU358">
        <v>1</v>
      </c>
      <c r="GV358" t="s">
        <v>83</v>
      </c>
      <c r="GW358">
        <v>2</v>
      </c>
      <c r="GX358" s="40">
        <f t="shared" si="446"/>
        <v>0</v>
      </c>
      <c r="GY358" s="24">
        <f t="shared" si="447"/>
        <v>8</v>
      </c>
      <c r="GZ358" s="28">
        <f t="shared" si="406"/>
        <v>63</v>
      </c>
      <c r="HA358" t="s">
        <v>84</v>
      </c>
      <c r="HB358">
        <f t="shared" si="407"/>
        <v>9</v>
      </c>
      <c r="HC358" t="s">
        <v>137</v>
      </c>
      <c r="HD358">
        <f t="shared" si="461"/>
        <v>5</v>
      </c>
      <c r="HE358" t="s">
        <v>86</v>
      </c>
      <c r="HF358">
        <f t="shared" si="408"/>
        <v>5</v>
      </c>
      <c r="HG358" t="s">
        <v>87</v>
      </c>
      <c r="HH358">
        <f t="shared" si="466"/>
        <v>5</v>
      </c>
      <c r="HI358" t="s">
        <v>88</v>
      </c>
      <c r="HJ358">
        <f t="shared" si="448"/>
        <v>0</v>
      </c>
      <c r="HK358" t="s">
        <v>131</v>
      </c>
      <c r="HL358">
        <f t="shared" si="449"/>
        <v>0</v>
      </c>
      <c r="HM358" t="s">
        <v>90</v>
      </c>
      <c r="HN358">
        <f t="shared" si="409"/>
        <v>9</v>
      </c>
      <c r="HO358" t="s">
        <v>96</v>
      </c>
      <c r="HP358">
        <f t="shared" si="450"/>
        <v>9</v>
      </c>
      <c r="HQ358" t="s">
        <v>136</v>
      </c>
      <c r="HR358" s="1">
        <f t="shared" si="451"/>
        <v>0</v>
      </c>
      <c r="HS358" t="s">
        <v>85</v>
      </c>
      <c r="HT358" s="1">
        <f t="shared" si="452"/>
        <v>5</v>
      </c>
      <c r="HU358" t="s">
        <v>93</v>
      </c>
      <c r="HV358" s="1">
        <f t="shared" si="453"/>
        <v>5</v>
      </c>
      <c r="HW358" t="s">
        <v>94</v>
      </c>
      <c r="HX358" s="1">
        <f t="shared" si="454"/>
        <v>5</v>
      </c>
      <c r="HY358" t="s">
        <v>130</v>
      </c>
      <c r="HZ358" s="1">
        <f t="shared" si="455"/>
        <v>6</v>
      </c>
      <c r="IA358" t="s">
        <v>95</v>
      </c>
      <c r="IB358" s="1">
        <f t="shared" si="456"/>
        <v>6</v>
      </c>
      <c r="IC358" t="s">
        <v>150</v>
      </c>
      <c r="ID358" s="1">
        <f t="shared" si="457"/>
        <v>0</v>
      </c>
      <c r="IE358" t="s">
        <v>91</v>
      </c>
      <c r="IF358" s="1">
        <f t="shared" si="458"/>
        <v>6</v>
      </c>
      <c r="IG358">
        <f t="shared" si="463"/>
        <v>75</v>
      </c>
      <c r="IH358" s="1">
        <f t="shared" si="459"/>
        <v>138</v>
      </c>
    </row>
    <row r="359" spans="1:242" ht="14.65" thickBot="1" x14ac:dyDescent="0.5">
      <c r="A359" s="1">
        <v>356</v>
      </c>
      <c r="B359" s="45">
        <f t="shared" si="394"/>
        <v>648</v>
      </c>
      <c r="C359" s="14" t="s">
        <v>874</v>
      </c>
      <c r="D359" t="s">
        <v>875</v>
      </c>
      <c r="E359" s="15" t="s">
        <v>862</v>
      </c>
      <c r="F359" s="28">
        <f t="shared" si="395"/>
        <v>128</v>
      </c>
      <c r="H359" s="14">
        <v>2</v>
      </c>
      <c r="I359" t="s">
        <v>83</v>
      </c>
      <c r="J359">
        <v>1</v>
      </c>
      <c r="K359" s="40">
        <f t="shared" si="410"/>
        <v>0</v>
      </c>
      <c r="L359">
        <v>0</v>
      </c>
      <c r="M359" t="s">
        <v>83</v>
      </c>
      <c r="N359">
        <v>2</v>
      </c>
      <c r="O359" s="40">
        <f t="shared" si="464"/>
        <v>6</v>
      </c>
      <c r="P359">
        <v>2</v>
      </c>
      <c r="Q359" t="s">
        <v>83</v>
      </c>
      <c r="R359">
        <v>2</v>
      </c>
      <c r="S359" s="40">
        <f t="shared" si="411"/>
        <v>0</v>
      </c>
      <c r="T359">
        <v>2</v>
      </c>
      <c r="U359" t="s">
        <v>83</v>
      </c>
      <c r="V359">
        <v>0</v>
      </c>
      <c r="W359" s="40">
        <f t="shared" si="396"/>
        <v>0</v>
      </c>
      <c r="X359">
        <v>1</v>
      </c>
      <c r="Y359" t="s">
        <v>83</v>
      </c>
      <c r="Z359">
        <v>1</v>
      </c>
      <c r="AA359" s="40">
        <f t="shared" si="397"/>
        <v>0</v>
      </c>
      <c r="AB359">
        <v>2</v>
      </c>
      <c r="AC359" t="s">
        <v>83</v>
      </c>
      <c r="AD359">
        <v>2</v>
      </c>
      <c r="AE359" s="40">
        <f t="shared" si="412"/>
        <v>0</v>
      </c>
      <c r="AF359" s="24">
        <f t="shared" si="413"/>
        <v>6</v>
      </c>
      <c r="AG359" s="14">
        <v>0</v>
      </c>
      <c r="AH359" t="s">
        <v>83</v>
      </c>
      <c r="AI359">
        <v>0</v>
      </c>
      <c r="AJ359" s="40">
        <f t="shared" si="462"/>
        <v>0</v>
      </c>
      <c r="AK359">
        <v>2</v>
      </c>
      <c r="AL359" t="s">
        <v>83</v>
      </c>
      <c r="AM359">
        <v>2</v>
      </c>
      <c r="AN359" s="40">
        <f t="shared" si="414"/>
        <v>4</v>
      </c>
      <c r="AO359">
        <v>2</v>
      </c>
      <c r="AP359" t="s">
        <v>83</v>
      </c>
      <c r="AQ359">
        <v>0</v>
      </c>
      <c r="AR359" s="40">
        <f t="shared" si="393"/>
        <v>0</v>
      </c>
      <c r="AS359">
        <v>1</v>
      </c>
      <c r="AT359" t="s">
        <v>83</v>
      </c>
      <c r="AU359">
        <v>2</v>
      </c>
      <c r="AV359" s="40">
        <f t="shared" si="415"/>
        <v>0</v>
      </c>
      <c r="AW359">
        <v>1</v>
      </c>
      <c r="AX359" t="s">
        <v>83</v>
      </c>
      <c r="AY359">
        <v>1</v>
      </c>
      <c r="AZ359" s="40">
        <f t="shared" si="416"/>
        <v>0</v>
      </c>
      <c r="BA359">
        <v>0</v>
      </c>
      <c r="BB359" t="s">
        <v>83</v>
      </c>
      <c r="BC359">
        <v>1</v>
      </c>
      <c r="BD359" s="40">
        <f t="shared" si="398"/>
        <v>6</v>
      </c>
      <c r="BE359" s="24">
        <f t="shared" si="417"/>
        <v>10</v>
      </c>
      <c r="BF359" s="14">
        <v>0</v>
      </c>
      <c r="BG359" t="s">
        <v>83</v>
      </c>
      <c r="BH359">
        <v>0</v>
      </c>
      <c r="BI359" s="40">
        <f t="shared" si="418"/>
        <v>0</v>
      </c>
      <c r="BJ359">
        <v>0</v>
      </c>
      <c r="BK359" t="s">
        <v>83</v>
      </c>
      <c r="BL359">
        <v>3</v>
      </c>
      <c r="BM359" s="40">
        <f t="shared" si="419"/>
        <v>0</v>
      </c>
      <c r="BN359">
        <v>2</v>
      </c>
      <c r="BO359" t="s">
        <v>83</v>
      </c>
      <c r="BP359">
        <v>0</v>
      </c>
      <c r="BQ359" s="40">
        <f t="shared" si="399"/>
        <v>6</v>
      </c>
      <c r="BR359">
        <v>1</v>
      </c>
      <c r="BS359" t="s">
        <v>83</v>
      </c>
      <c r="BT359">
        <v>1</v>
      </c>
      <c r="BU359" s="40">
        <f t="shared" si="420"/>
        <v>0</v>
      </c>
      <c r="BV359">
        <v>2</v>
      </c>
      <c r="BW359" t="s">
        <v>83</v>
      </c>
      <c r="BX359">
        <v>1</v>
      </c>
      <c r="BY359" s="40">
        <f t="shared" si="421"/>
        <v>0</v>
      </c>
      <c r="BZ359">
        <v>1</v>
      </c>
      <c r="CA359" t="s">
        <v>83</v>
      </c>
      <c r="CB359">
        <v>1</v>
      </c>
      <c r="CC359" s="40">
        <f t="shared" si="422"/>
        <v>0</v>
      </c>
      <c r="CD359" s="24">
        <f t="shared" si="423"/>
        <v>6</v>
      </c>
      <c r="CE359" s="14">
        <v>0</v>
      </c>
      <c r="CF359" t="s">
        <v>83</v>
      </c>
      <c r="CG359">
        <v>0</v>
      </c>
      <c r="CH359" s="40">
        <f t="shared" si="424"/>
        <v>6</v>
      </c>
      <c r="CI359">
        <v>2</v>
      </c>
      <c r="CJ359" t="s">
        <v>83</v>
      </c>
      <c r="CK359">
        <v>1</v>
      </c>
      <c r="CL359" s="40">
        <f t="shared" si="425"/>
        <v>3</v>
      </c>
      <c r="CM359">
        <v>1</v>
      </c>
      <c r="CN359" t="s">
        <v>83</v>
      </c>
      <c r="CO359">
        <v>1</v>
      </c>
      <c r="CP359" s="40">
        <f t="shared" si="426"/>
        <v>0</v>
      </c>
      <c r="CQ359">
        <v>1</v>
      </c>
      <c r="CR359" t="s">
        <v>83</v>
      </c>
      <c r="CS359">
        <v>2</v>
      </c>
      <c r="CT359" s="40">
        <f t="shared" si="427"/>
        <v>0</v>
      </c>
      <c r="CU359">
        <v>2</v>
      </c>
      <c r="CV359" t="s">
        <v>83</v>
      </c>
      <c r="CW359">
        <v>2</v>
      </c>
      <c r="CX359" s="40">
        <f t="shared" si="428"/>
        <v>0</v>
      </c>
      <c r="CY359">
        <v>1</v>
      </c>
      <c r="CZ359" t="s">
        <v>83</v>
      </c>
      <c r="DA359">
        <v>2</v>
      </c>
      <c r="DB359" s="40">
        <f t="shared" si="429"/>
        <v>0</v>
      </c>
      <c r="DC359" s="24">
        <f t="shared" si="430"/>
        <v>9</v>
      </c>
      <c r="DD359" s="14">
        <v>0</v>
      </c>
      <c r="DE359" t="s">
        <v>83</v>
      </c>
      <c r="DF359">
        <v>0</v>
      </c>
      <c r="DG359" s="40">
        <f t="shared" si="460"/>
        <v>0</v>
      </c>
      <c r="DH359">
        <v>2</v>
      </c>
      <c r="DI359" t="s">
        <v>83</v>
      </c>
      <c r="DJ359">
        <v>1</v>
      </c>
      <c r="DK359" s="40">
        <f t="shared" si="400"/>
        <v>3</v>
      </c>
      <c r="DL359">
        <v>3</v>
      </c>
      <c r="DM359" t="s">
        <v>83</v>
      </c>
      <c r="DN359">
        <v>2</v>
      </c>
      <c r="DO359" s="40">
        <f t="shared" si="431"/>
        <v>0</v>
      </c>
      <c r="DP359">
        <v>3</v>
      </c>
      <c r="DQ359" t="s">
        <v>83</v>
      </c>
      <c r="DR359">
        <v>3</v>
      </c>
      <c r="DS359" s="40">
        <f t="shared" si="391"/>
        <v>3</v>
      </c>
      <c r="DT359">
        <v>1</v>
      </c>
      <c r="DU359" t="s">
        <v>83</v>
      </c>
      <c r="DV359">
        <v>3</v>
      </c>
      <c r="DW359" s="40">
        <f t="shared" si="392"/>
        <v>1</v>
      </c>
      <c r="DX359">
        <v>1</v>
      </c>
      <c r="DY359" t="s">
        <v>83</v>
      </c>
      <c r="DZ359">
        <v>3</v>
      </c>
      <c r="EA359" s="39">
        <f t="shared" si="432"/>
        <v>4</v>
      </c>
      <c r="EB359" s="24">
        <f t="shared" si="401"/>
        <v>11</v>
      </c>
      <c r="EC359" s="14">
        <v>0</v>
      </c>
      <c r="ED359" t="s">
        <v>83</v>
      </c>
      <c r="EE359">
        <v>0</v>
      </c>
      <c r="EF359" s="40">
        <f t="shared" si="433"/>
        <v>6</v>
      </c>
      <c r="EG359">
        <v>1</v>
      </c>
      <c r="EH359" t="s">
        <v>83</v>
      </c>
      <c r="EI359">
        <v>1</v>
      </c>
      <c r="EJ359" s="40">
        <f t="shared" si="434"/>
        <v>0</v>
      </c>
      <c r="EK359">
        <v>1</v>
      </c>
      <c r="EL359" t="s">
        <v>83</v>
      </c>
      <c r="EM359">
        <v>2</v>
      </c>
      <c r="EN359" s="40">
        <f t="shared" si="465"/>
        <v>3</v>
      </c>
      <c r="EO359">
        <v>2</v>
      </c>
      <c r="EP359" t="s">
        <v>83</v>
      </c>
      <c r="EQ359">
        <v>1</v>
      </c>
      <c r="ER359" s="40">
        <f t="shared" si="435"/>
        <v>3</v>
      </c>
      <c r="ES359">
        <v>1</v>
      </c>
      <c r="ET359" t="s">
        <v>83</v>
      </c>
      <c r="EU359">
        <v>2</v>
      </c>
      <c r="EV359" s="40">
        <f t="shared" si="436"/>
        <v>0</v>
      </c>
      <c r="EW359">
        <v>2</v>
      </c>
      <c r="EX359" t="s">
        <v>83</v>
      </c>
      <c r="EY359">
        <v>2</v>
      </c>
      <c r="EZ359" s="40">
        <f t="shared" si="437"/>
        <v>0</v>
      </c>
      <c r="FA359" s="24">
        <f t="shared" si="438"/>
        <v>12</v>
      </c>
      <c r="FB359" s="14">
        <v>0</v>
      </c>
      <c r="FC359" t="s">
        <v>83</v>
      </c>
      <c r="FD359">
        <v>0</v>
      </c>
      <c r="FE359" s="40">
        <f t="shared" si="439"/>
        <v>0</v>
      </c>
      <c r="FF359">
        <v>3</v>
      </c>
      <c r="FG359" t="s">
        <v>83</v>
      </c>
      <c r="FH359">
        <v>1</v>
      </c>
      <c r="FI359" s="40">
        <f t="shared" si="440"/>
        <v>4</v>
      </c>
      <c r="FJ359">
        <v>3</v>
      </c>
      <c r="FK359" t="s">
        <v>83</v>
      </c>
      <c r="FL359">
        <v>2</v>
      </c>
      <c r="FM359" s="40">
        <f t="shared" si="441"/>
        <v>0</v>
      </c>
      <c r="FN359">
        <v>2</v>
      </c>
      <c r="FO359" t="s">
        <v>83</v>
      </c>
      <c r="FP359">
        <v>3</v>
      </c>
      <c r="FQ359" s="40">
        <f t="shared" si="402"/>
        <v>0</v>
      </c>
      <c r="FR359">
        <v>2</v>
      </c>
      <c r="FS359" t="s">
        <v>83</v>
      </c>
      <c r="FT359">
        <v>2</v>
      </c>
      <c r="FU359" s="40">
        <f t="shared" si="442"/>
        <v>0</v>
      </c>
      <c r="FV359">
        <v>1</v>
      </c>
      <c r="FW359" t="s">
        <v>83</v>
      </c>
      <c r="FX359">
        <v>2</v>
      </c>
      <c r="FY359" s="40">
        <f t="shared" si="403"/>
        <v>0</v>
      </c>
      <c r="FZ359" s="24">
        <f t="shared" si="404"/>
        <v>4</v>
      </c>
      <c r="GA359" s="14">
        <v>0</v>
      </c>
      <c r="GB359" t="s">
        <v>83</v>
      </c>
      <c r="GC359">
        <v>0</v>
      </c>
      <c r="GD359" s="40">
        <f t="shared" si="443"/>
        <v>6</v>
      </c>
      <c r="GE359">
        <v>2</v>
      </c>
      <c r="GF359" t="s">
        <v>83</v>
      </c>
      <c r="GG359">
        <v>1</v>
      </c>
      <c r="GH359" s="40">
        <f t="shared" si="467"/>
        <v>4</v>
      </c>
      <c r="GI359">
        <v>1</v>
      </c>
      <c r="GJ359" t="s">
        <v>83</v>
      </c>
      <c r="GK359">
        <v>2</v>
      </c>
      <c r="GL359" s="40">
        <f t="shared" si="444"/>
        <v>4</v>
      </c>
      <c r="GM359">
        <v>3</v>
      </c>
      <c r="GN359" t="s">
        <v>83</v>
      </c>
      <c r="GO359">
        <v>1</v>
      </c>
      <c r="GP359" s="40">
        <f t="shared" si="445"/>
        <v>4</v>
      </c>
      <c r="GQ359">
        <v>3</v>
      </c>
      <c r="GR359" t="s">
        <v>83</v>
      </c>
      <c r="GS359">
        <v>0</v>
      </c>
      <c r="GT359" s="40">
        <f t="shared" si="405"/>
        <v>0</v>
      </c>
      <c r="GU359">
        <v>0</v>
      </c>
      <c r="GV359" t="s">
        <v>83</v>
      </c>
      <c r="GW359">
        <v>3</v>
      </c>
      <c r="GX359" s="40">
        <f t="shared" si="446"/>
        <v>0</v>
      </c>
      <c r="GY359" s="24">
        <f t="shared" si="447"/>
        <v>18</v>
      </c>
      <c r="GZ359" s="28">
        <f t="shared" si="406"/>
        <v>76</v>
      </c>
      <c r="HA359" t="s">
        <v>140</v>
      </c>
      <c r="HB359">
        <f t="shared" si="407"/>
        <v>0</v>
      </c>
      <c r="HC359" t="s">
        <v>137</v>
      </c>
      <c r="HD359">
        <f t="shared" si="461"/>
        <v>5</v>
      </c>
      <c r="HE359" t="s">
        <v>86</v>
      </c>
      <c r="HF359">
        <f t="shared" si="408"/>
        <v>5</v>
      </c>
      <c r="HG359" t="s">
        <v>94</v>
      </c>
      <c r="HH359">
        <f t="shared" si="466"/>
        <v>9</v>
      </c>
      <c r="HI359" t="s">
        <v>88</v>
      </c>
      <c r="HJ359">
        <f t="shared" si="448"/>
        <v>0</v>
      </c>
      <c r="HK359" t="s">
        <v>142</v>
      </c>
      <c r="HL359">
        <f t="shared" si="449"/>
        <v>0</v>
      </c>
      <c r="HM359" t="s">
        <v>90</v>
      </c>
      <c r="HN359">
        <f t="shared" si="409"/>
        <v>9</v>
      </c>
      <c r="HO359" t="s">
        <v>96</v>
      </c>
      <c r="HP359">
        <f t="shared" si="450"/>
        <v>9</v>
      </c>
      <c r="HQ359" t="s">
        <v>84</v>
      </c>
      <c r="HR359" s="1">
        <f t="shared" si="451"/>
        <v>5</v>
      </c>
      <c r="HS359" t="s">
        <v>92</v>
      </c>
      <c r="HT359" s="1">
        <f t="shared" si="452"/>
        <v>0</v>
      </c>
      <c r="HU359" t="s">
        <v>169</v>
      </c>
      <c r="HV359" s="1">
        <f t="shared" si="453"/>
        <v>0</v>
      </c>
      <c r="HW359" t="s">
        <v>164</v>
      </c>
      <c r="HX359" s="1">
        <f t="shared" si="454"/>
        <v>0</v>
      </c>
      <c r="HY359" t="s">
        <v>165</v>
      </c>
      <c r="HZ359" s="1">
        <f t="shared" si="455"/>
        <v>5</v>
      </c>
      <c r="IA359" t="s">
        <v>89</v>
      </c>
      <c r="IB359" s="1">
        <f t="shared" si="456"/>
        <v>5</v>
      </c>
      <c r="IC359" t="s">
        <v>150</v>
      </c>
      <c r="ID359" s="1">
        <f t="shared" si="457"/>
        <v>0</v>
      </c>
      <c r="IE359" t="s">
        <v>138</v>
      </c>
      <c r="IF359" s="1">
        <f t="shared" si="458"/>
        <v>0</v>
      </c>
      <c r="IG359">
        <f t="shared" si="463"/>
        <v>52</v>
      </c>
      <c r="IH359" s="1">
        <f t="shared" si="459"/>
        <v>128</v>
      </c>
    </row>
    <row r="360" spans="1:242" ht="14.65" thickBot="1" x14ac:dyDescent="0.5">
      <c r="A360" s="1">
        <v>357</v>
      </c>
      <c r="B360" s="45">
        <f t="shared" si="394"/>
        <v>376</v>
      </c>
      <c r="C360" s="14" t="s">
        <v>900</v>
      </c>
      <c r="D360" t="s">
        <v>901</v>
      </c>
      <c r="E360" s="15" t="s">
        <v>862</v>
      </c>
      <c r="F360" s="28">
        <f t="shared" si="395"/>
        <v>154</v>
      </c>
      <c r="H360" s="14">
        <v>0</v>
      </c>
      <c r="I360" t="s">
        <v>83</v>
      </c>
      <c r="J360">
        <v>1</v>
      </c>
      <c r="K360" s="40">
        <f t="shared" si="410"/>
        <v>3</v>
      </c>
      <c r="L360">
        <v>1</v>
      </c>
      <c r="M360" t="s">
        <v>83</v>
      </c>
      <c r="N360">
        <v>2</v>
      </c>
      <c r="O360" s="40">
        <f t="shared" si="464"/>
        <v>3</v>
      </c>
      <c r="P360">
        <v>0</v>
      </c>
      <c r="Q360" t="s">
        <v>83</v>
      </c>
      <c r="R360">
        <v>1</v>
      </c>
      <c r="S360" s="40">
        <f t="shared" si="411"/>
        <v>3</v>
      </c>
      <c r="T360">
        <v>2</v>
      </c>
      <c r="U360" t="s">
        <v>83</v>
      </c>
      <c r="V360">
        <v>1</v>
      </c>
      <c r="W360" s="40">
        <f t="shared" si="396"/>
        <v>0</v>
      </c>
      <c r="X360">
        <v>0</v>
      </c>
      <c r="Y360" t="s">
        <v>83</v>
      </c>
      <c r="Z360">
        <v>1</v>
      </c>
      <c r="AA360" s="40">
        <f t="shared" si="397"/>
        <v>4</v>
      </c>
      <c r="AB360">
        <v>2</v>
      </c>
      <c r="AC360" t="s">
        <v>83</v>
      </c>
      <c r="AD360">
        <v>1</v>
      </c>
      <c r="AE360" s="40">
        <f t="shared" si="412"/>
        <v>3</v>
      </c>
      <c r="AF360" s="24">
        <f t="shared" si="413"/>
        <v>16</v>
      </c>
      <c r="AG360" s="14">
        <v>2</v>
      </c>
      <c r="AH360" t="s">
        <v>83</v>
      </c>
      <c r="AI360">
        <v>0</v>
      </c>
      <c r="AJ360" s="40">
        <f t="shared" si="462"/>
        <v>3</v>
      </c>
      <c r="AK360">
        <v>2</v>
      </c>
      <c r="AL360" t="s">
        <v>83</v>
      </c>
      <c r="AM360">
        <v>1</v>
      </c>
      <c r="AN360" s="40">
        <f t="shared" si="414"/>
        <v>0</v>
      </c>
      <c r="AO360">
        <v>2</v>
      </c>
      <c r="AP360" t="s">
        <v>83</v>
      </c>
      <c r="AQ360">
        <v>0</v>
      </c>
      <c r="AR360" s="40">
        <f t="shared" si="393"/>
        <v>0</v>
      </c>
      <c r="AS360">
        <v>1</v>
      </c>
      <c r="AT360" t="s">
        <v>83</v>
      </c>
      <c r="AU360">
        <v>3</v>
      </c>
      <c r="AV360" s="40">
        <f t="shared" si="415"/>
        <v>0</v>
      </c>
      <c r="AW360">
        <v>1</v>
      </c>
      <c r="AX360" t="s">
        <v>83</v>
      </c>
      <c r="AY360">
        <v>2</v>
      </c>
      <c r="AZ360" s="40">
        <f t="shared" si="416"/>
        <v>3</v>
      </c>
      <c r="BA360">
        <v>0</v>
      </c>
      <c r="BB360" t="s">
        <v>83</v>
      </c>
      <c r="BC360">
        <v>2</v>
      </c>
      <c r="BD360" s="40">
        <f t="shared" si="398"/>
        <v>3</v>
      </c>
      <c r="BE360" s="24">
        <f t="shared" si="417"/>
        <v>9</v>
      </c>
      <c r="BF360" s="14">
        <v>2</v>
      </c>
      <c r="BG360" t="s">
        <v>83</v>
      </c>
      <c r="BH360">
        <v>0</v>
      </c>
      <c r="BI360" s="40">
        <f t="shared" si="418"/>
        <v>0</v>
      </c>
      <c r="BJ360">
        <v>1</v>
      </c>
      <c r="BK360" t="s">
        <v>83</v>
      </c>
      <c r="BL360">
        <v>1</v>
      </c>
      <c r="BM360" s="40">
        <f t="shared" si="419"/>
        <v>4</v>
      </c>
      <c r="BN360">
        <v>1</v>
      </c>
      <c r="BO360" t="s">
        <v>83</v>
      </c>
      <c r="BP360">
        <v>0</v>
      </c>
      <c r="BQ360" s="40">
        <f t="shared" si="399"/>
        <v>3</v>
      </c>
      <c r="BR360">
        <v>1</v>
      </c>
      <c r="BS360" t="s">
        <v>83</v>
      </c>
      <c r="BT360">
        <v>1</v>
      </c>
      <c r="BU360" s="40">
        <f t="shared" si="420"/>
        <v>0</v>
      </c>
      <c r="BV360">
        <v>2</v>
      </c>
      <c r="BW360" t="s">
        <v>83</v>
      </c>
      <c r="BX360">
        <v>1</v>
      </c>
      <c r="BY360" s="40">
        <f t="shared" si="421"/>
        <v>0</v>
      </c>
      <c r="BZ360">
        <v>0</v>
      </c>
      <c r="CA360" t="s">
        <v>83</v>
      </c>
      <c r="CB360">
        <v>2</v>
      </c>
      <c r="CC360" s="40">
        <f t="shared" si="422"/>
        <v>3</v>
      </c>
      <c r="CD360" s="24">
        <f t="shared" si="423"/>
        <v>10</v>
      </c>
      <c r="CE360" s="14">
        <v>2</v>
      </c>
      <c r="CF360" t="s">
        <v>83</v>
      </c>
      <c r="CG360">
        <v>1</v>
      </c>
      <c r="CH360" s="40">
        <f t="shared" si="424"/>
        <v>0</v>
      </c>
      <c r="CI360">
        <v>2</v>
      </c>
      <c r="CJ360" t="s">
        <v>83</v>
      </c>
      <c r="CK360">
        <v>1</v>
      </c>
      <c r="CL360" s="40">
        <f t="shared" si="425"/>
        <v>3</v>
      </c>
      <c r="CM360">
        <v>1</v>
      </c>
      <c r="CN360" t="s">
        <v>83</v>
      </c>
      <c r="CO360">
        <v>1</v>
      </c>
      <c r="CP360" s="40">
        <f t="shared" si="426"/>
        <v>0</v>
      </c>
      <c r="CQ360">
        <v>2</v>
      </c>
      <c r="CR360" t="s">
        <v>83</v>
      </c>
      <c r="CS360">
        <v>2</v>
      </c>
      <c r="CT360" s="40">
        <f t="shared" si="427"/>
        <v>0</v>
      </c>
      <c r="CU360">
        <v>0</v>
      </c>
      <c r="CV360" t="s">
        <v>83</v>
      </c>
      <c r="CW360">
        <v>2</v>
      </c>
      <c r="CX360" s="40">
        <f t="shared" si="428"/>
        <v>0</v>
      </c>
      <c r="CY360">
        <v>1</v>
      </c>
      <c r="CZ360" t="s">
        <v>83</v>
      </c>
      <c r="DA360">
        <v>3</v>
      </c>
      <c r="DB360" s="40">
        <f t="shared" si="429"/>
        <v>0</v>
      </c>
      <c r="DC360" s="24">
        <f t="shared" si="430"/>
        <v>3</v>
      </c>
      <c r="DD360" s="14">
        <v>3</v>
      </c>
      <c r="DE360" t="s">
        <v>83</v>
      </c>
      <c r="DF360">
        <v>1</v>
      </c>
      <c r="DG360" s="40">
        <f t="shared" si="460"/>
        <v>0</v>
      </c>
      <c r="DH360">
        <v>1</v>
      </c>
      <c r="DI360" t="s">
        <v>83</v>
      </c>
      <c r="DJ360">
        <v>0</v>
      </c>
      <c r="DK360" s="40">
        <f t="shared" si="400"/>
        <v>3</v>
      </c>
      <c r="DL360">
        <v>2</v>
      </c>
      <c r="DM360" t="s">
        <v>83</v>
      </c>
      <c r="DN360">
        <v>0</v>
      </c>
      <c r="DO360" s="40">
        <f t="shared" si="431"/>
        <v>0</v>
      </c>
      <c r="DP360">
        <v>1</v>
      </c>
      <c r="DQ360" t="s">
        <v>83</v>
      </c>
      <c r="DR360">
        <v>3</v>
      </c>
      <c r="DS360" s="40">
        <f t="shared" si="391"/>
        <v>0</v>
      </c>
      <c r="DT360">
        <v>0</v>
      </c>
      <c r="DU360" t="s">
        <v>83</v>
      </c>
      <c r="DV360">
        <v>1</v>
      </c>
      <c r="DW360" s="40">
        <f t="shared" si="392"/>
        <v>1</v>
      </c>
      <c r="DX360">
        <v>1</v>
      </c>
      <c r="DY360" t="s">
        <v>83</v>
      </c>
      <c r="DZ360">
        <v>4</v>
      </c>
      <c r="EA360" s="39">
        <f t="shared" si="432"/>
        <v>3</v>
      </c>
      <c r="EB360" s="24">
        <f t="shared" si="401"/>
        <v>7</v>
      </c>
      <c r="EC360" s="14">
        <v>1</v>
      </c>
      <c r="ED360" t="s">
        <v>83</v>
      </c>
      <c r="EE360">
        <v>2</v>
      </c>
      <c r="EF360" s="40">
        <f t="shared" si="433"/>
        <v>0</v>
      </c>
      <c r="EG360">
        <v>2</v>
      </c>
      <c r="EH360" t="s">
        <v>83</v>
      </c>
      <c r="EI360">
        <v>1</v>
      </c>
      <c r="EJ360" s="40">
        <f t="shared" si="434"/>
        <v>4</v>
      </c>
      <c r="EK360">
        <v>1</v>
      </c>
      <c r="EL360" t="s">
        <v>83</v>
      </c>
      <c r="EM360">
        <v>0</v>
      </c>
      <c r="EN360" s="40">
        <f t="shared" si="465"/>
        <v>0</v>
      </c>
      <c r="EO360">
        <v>1</v>
      </c>
      <c r="EP360" t="s">
        <v>83</v>
      </c>
      <c r="EQ360">
        <v>1</v>
      </c>
      <c r="ER360" s="40">
        <f t="shared" si="435"/>
        <v>0</v>
      </c>
      <c r="ES360">
        <v>1</v>
      </c>
      <c r="ET360" t="s">
        <v>83</v>
      </c>
      <c r="EU360">
        <v>2</v>
      </c>
      <c r="EV360" s="40">
        <f t="shared" si="436"/>
        <v>0</v>
      </c>
      <c r="EW360">
        <v>2</v>
      </c>
      <c r="EX360" t="s">
        <v>83</v>
      </c>
      <c r="EY360">
        <v>1</v>
      </c>
      <c r="EZ360" s="40">
        <f t="shared" si="437"/>
        <v>0</v>
      </c>
      <c r="FA360" s="24">
        <f t="shared" si="438"/>
        <v>4</v>
      </c>
      <c r="FB360" s="14">
        <v>2</v>
      </c>
      <c r="FC360" t="s">
        <v>83</v>
      </c>
      <c r="FD360">
        <v>1</v>
      </c>
      <c r="FE360" s="40">
        <f t="shared" si="439"/>
        <v>4</v>
      </c>
      <c r="FF360">
        <v>1</v>
      </c>
      <c r="FG360" t="s">
        <v>83</v>
      </c>
      <c r="FH360">
        <v>0</v>
      </c>
      <c r="FI360" s="40">
        <f t="shared" si="440"/>
        <v>3</v>
      </c>
      <c r="FJ360">
        <v>1</v>
      </c>
      <c r="FK360" t="s">
        <v>83</v>
      </c>
      <c r="FL360">
        <v>1</v>
      </c>
      <c r="FM360" s="40">
        <f t="shared" si="441"/>
        <v>3</v>
      </c>
      <c r="FN360">
        <v>1</v>
      </c>
      <c r="FO360" t="s">
        <v>83</v>
      </c>
      <c r="FP360">
        <v>2</v>
      </c>
      <c r="FQ360" s="40">
        <f t="shared" si="402"/>
        <v>0</v>
      </c>
      <c r="FR360">
        <v>1</v>
      </c>
      <c r="FS360" t="s">
        <v>83</v>
      </c>
      <c r="FT360">
        <v>3</v>
      </c>
      <c r="FU360" s="40">
        <f t="shared" si="442"/>
        <v>3</v>
      </c>
      <c r="FV360">
        <v>1</v>
      </c>
      <c r="FW360" t="s">
        <v>83</v>
      </c>
      <c r="FX360">
        <v>3</v>
      </c>
      <c r="FY360" s="40">
        <f t="shared" si="403"/>
        <v>0</v>
      </c>
      <c r="FZ360" s="24">
        <f t="shared" si="404"/>
        <v>13</v>
      </c>
      <c r="GA360" s="14">
        <v>0</v>
      </c>
      <c r="GB360" t="s">
        <v>83</v>
      </c>
      <c r="GC360">
        <v>1</v>
      </c>
      <c r="GD360" s="40">
        <f t="shared" si="443"/>
        <v>0</v>
      </c>
      <c r="GE360">
        <v>2</v>
      </c>
      <c r="GF360" t="s">
        <v>83</v>
      </c>
      <c r="GG360">
        <v>1</v>
      </c>
      <c r="GH360" s="40">
        <f t="shared" si="467"/>
        <v>4</v>
      </c>
      <c r="GI360">
        <v>1</v>
      </c>
      <c r="GJ360" t="s">
        <v>83</v>
      </c>
      <c r="GK360">
        <v>1</v>
      </c>
      <c r="GL360" s="40">
        <f t="shared" si="444"/>
        <v>0</v>
      </c>
      <c r="GM360">
        <v>1</v>
      </c>
      <c r="GN360" t="s">
        <v>83</v>
      </c>
      <c r="GO360">
        <v>1</v>
      </c>
      <c r="GP360" s="40">
        <f t="shared" si="445"/>
        <v>0</v>
      </c>
      <c r="GQ360">
        <v>0</v>
      </c>
      <c r="GR360" t="s">
        <v>83</v>
      </c>
      <c r="GS360">
        <v>1</v>
      </c>
      <c r="GT360" s="40">
        <f t="shared" si="405"/>
        <v>3</v>
      </c>
      <c r="GU360">
        <v>1</v>
      </c>
      <c r="GV360" t="s">
        <v>83</v>
      </c>
      <c r="GW360">
        <v>2</v>
      </c>
      <c r="GX360" s="40">
        <f t="shared" si="446"/>
        <v>0</v>
      </c>
      <c r="GY360" s="24">
        <f t="shared" si="447"/>
        <v>7</v>
      </c>
      <c r="GZ360" s="28">
        <f t="shared" si="406"/>
        <v>69</v>
      </c>
      <c r="HA360" t="s">
        <v>84</v>
      </c>
      <c r="HB360">
        <f t="shared" si="407"/>
        <v>9</v>
      </c>
      <c r="HC360" t="s">
        <v>137</v>
      </c>
      <c r="HD360">
        <f t="shared" si="461"/>
        <v>5</v>
      </c>
      <c r="HE360" t="s">
        <v>93</v>
      </c>
      <c r="HF360">
        <f t="shared" si="408"/>
        <v>9</v>
      </c>
      <c r="HG360" t="s">
        <v>94</v>
      </c>
      <c r="HH360">
        <f t="shared" si="466"/>
        <v>9</v>
      </c>
      <c r="HI360" t="s">
        <v>88</v>
      </c>
      <c r="HJ360">
        <f t="shared" si="448"/>
        <v>0</v>
      </c>
      <c r="HK360" t="s">
        <v>131</v>
      </c>
      <c r="HL360">
        <f t="shared" si="449"/>
        <v>0</v>
      </c>
      <c r="HM360" t="s">
        <v>90</v>
      </c>
      <c r="HN360">
        <f t="shared" si="409"/>
        <v>9</v>
      </c>
      <c r="HO360" t="s">
        <v>96</v>
      </c>
      <c r="HP360">
        <f t="shared" si="450"/>
        <v>9</v>
      </c>
      <c r="HQ360" t="s">
        <v>132</v>
      </c>
      <c r="HR360" s="1">
        <f t="shared" si="451"/>
        <v>6</v>
      </c>
      <c r="HS360" t="s">
        <v>85</v>
      </c>
      <c r="HT360" s="1">
        <f t="shared" si="452"/>
        <v>5</v>
      </c>
      <c r="HU360" t="s">
        <v>86</v>
      </c>
      <c r="HV360" s="1">
        <f t="shared" si="453"/>
        <v>6</v>
      </c>
      <c r="HW360" t="s">
        <v>129</v>
      </c>
      <c r="HX360" s="1">
        <f t="shared" si="454"/>
        <v>0</v>
      </c>
      <c r="HY360" t="s">
        <v>130</v>
      </c>
      <c r="HZ360" s="1">
        <f t="shared" si="455"/>
        <v>6</v>
      </c>
      <c r="IA360" t="s">
        <v>142</v>
      </c>
      <c r="IB360" s="1">
        <f t="shared" si="456"/>
        <v>0</v>
      </c>
      <c r="IC360" t="s">
        <v>134</v>
      </c>
      <c r="ID360" s="1">
        <f t="shared" si="457"/>
        <v>6</v>
      </c>
      <c r="IE360" t="s">
        <v>91</v>
      </c>
      <c r="IF360" s="1">
        <f t="shared" si="458"/>
        <v>6</v>
      </c>
      <c r="IG360">
        <f t="shared" si="463"/>
        <v>85</v>
      </c>
      <c r="IH360" s="1">
        <f t="shared" si="459"/>
        <v>154</v>
      </c>
    </row>
    <row r="361" spans="1:242" ht="14.65" thickBot="1" x14ac:dyDescent="0.5">
      <c r="A361" s="1">
        <v>358</v>
      </c>
      <c r="B361" s="45">
        <f t="shared" si="394"/>
        <v>475</v>
      </c>
      <c r="C361" s="14" t="s">
        <v>820</v>
      </c>
      <c r="D361" t="s">
        <v>454</v>
      </c>
      <c r="E361" s="15" t="s">
        <v>862</v>
      </c>
      <c r="F361" s="28">
        <f t="shared" si="395"/>
        <v>145</v>
      </c>
      <c r="H361" s="14">
        <v>4</v>
      </c>
      <c r="I361" t="s">
        <v>83</v>
      </c>
      <c r="J361">
        <v>4</v>
      </c>
      <c r="K361" s="40">
        <f t="shared" si="410"/>
        <v>0</v>
      </c>
      <c r="L361">
        <v>3</v>
      </c>
      <c r="M361" t="s">
        <v>83</v>
      </c>
      <c r="N361">
        <v>2</v>
      </c>
      <c r="O361" s="40">
        <f t="shared" si="464"/>
        <v>0</v>
      </c>
      <c r="P361">
        <v>3</v>
      </c>
      <c r="Q361" t="s">
        <v>83</v>
      </c>
      <c r="R361">
        <v>4</v>
      </c>
      <c r="S361" s="40">
        <f t="shared" si="411"/>
        <v>3</v>
      </c>
      <c r="T361">
        <v>2</v>
      </c>
      <c r="U361" t="s">
        <v>83</v>
      </c>
      <c r="V361">
        <v>1</v>
      </c>
      <c r="W361" s="40">
        <f t="shared" si="396"/>
        <v>0</v>
      </c>
      <c r="X361">
        <v>4</v>
      </c>
      <c r="Y361" t="s">
        <v>83</v>
      </c>
      <c r="Z361">
        <v>2</v>
      </c>
      <c r="AA361" s="40">
        <f t="shared" si="397"/>
        <v>0</v>
      </c>
      <c r="AB361">
        <v>4</v>
      </c>
      <c r="AC361" t="s">
        <v>83</v>
      </c>
      <c r="AD361">
        <v>2</v>
      </c>
      <c r="AE361" s="40">
        <f t="shared" si="412"/>
        <v>4</v>
      </c>
      <c r="AF361" s="24">
        <f t="shared" si="413"/>
        <v>7</v>
      </c>
      <c r="AG361" s="14">
        <v>5</v>
      </c>
      <c r="AH361" t="s">
        <v>83</v>
      </c>
      <c r="AI361">
        <v>2</v>
      </c>
      <c r="AJ361" s="40">
        <f t="shared" si="462"/>
        <v>3</v>
      </c>
      <c r="AK361">
        <v>4</v>
      </c>
      <c r="AL361" t="s">
        <v>83</v>
      </c>
      <c r="AM361">
        <v>5</v>
      </c>
      <c r="AN361" s="40">
        <f t="shared" si="414"/>
        <v>0</v>
      </c>
      <c r="AO361">
        <v>3</v>
      </c>
      <c r="AP361" t="s">
        <v>83</v>
      </c>
      <c r="AQ361">
        <v>2</v>
      </c>
      <c r="AR361" s="40">
        <f t="shared" si="393"/>
        <v>0</v>
      </c>
      <c r="AS361">
        <v>4</v>
      </c>
      <c r="AT361" t="s">
        <v>83</v>
      </c>
      <c r="AU361">
        <v>3</v>
      </c>
      <c r="AV361" s="40">
        <f t="shared" si="415"/>
        <v>0</v>
      </c>
      <c r="AW361">
        <v>2</v>
      </c>
      <c r="AX361" t="s">
        <v>83</v>
      </c>
      <c r="AY361">
        <v>2</v>
      </c>
      <c r="AZ361" s="40">
        <f t="shared" si="416"/>
        <v>0</v>
      </c>
      <c r="BA361">
        <v>4</v>
      </c>
      <c r="BB361" t="s">
        <v>83</v>
      </c>
      <c r="BC361">
        <v>3</v>
      </c>
      <c r="BD361" s="40">
        <f t="shared" si="398"/>
        <v>0</v>
      </c>
      <c r="BE361" s="24">
        <f t="shared" si="417"/>
        <v>3</v>
      </c>
      <c r="BF361" s="14">
        <v>5</v>
      </c>
      <c r="BG361" t="s">
        <v>83</v>
      </c>
      <c r="BH361">
        <v>3</v>
      </c>
      <c r="BI361" s="40">
        <f t="shared" si="418"/>
        <v>0</v>
      </c>
      <c r="BJ361">
        <v>4</v>
      </c>
      <c r="BK361" t="s">
        <v>83</v>
      </c>
      <c r="BL361">
        <v>5</v>
      </c>
      <c r="BM361" s="40">
        <f t="shared" si="419"/>
        <v>0</v>
      </c>
      <c r="BN361">
        <v>3</v>
      </c>
      <c r="BO361" t="s">
        <v>83</v>
      </c>
      <c r="BP361">
        <v>3</v>
      </c>
      <c r="BQ361" s="40">
        <f t="shared" si="399"/>
        <v>0</v>
      </c>
      <c r="BR361">
        <v>5</v>
      </c>
      <c r="BS361" t="s">
        <v>83</v>
      </c>
      <c r="BT361">
        <v>4</v>
      </c>
      <c r="BU361" s="40">
        <f t="shared" si="420"/>
        <v>3</v>
      </c>
      <c r="BV361">
        <v>3</v>
      </c>
      <c r="BW361" t="s">
        <v>83</v>
      </c>
      <c r="BX361">
        <v>5</v>
      </c>
      <c r="BY361" s="40">
        <f t="shared" si="421"/>
        <v>4</v>
      </c>
      <c r="BZ361">
        <v>2</v>
      </c>
      <c r="CA361" t="s">
        <v>83</v>
      </c>
      <c r="CB361">
        <v>4</v>
      </c>
      <c r="CC361" s="40">
        <f t="shared" si="422"/>
        <v>3</v>
      </c>
      <c r="CD361" s="24">
        <f t="shared" si="423"/>
        <v>10</v>
      </c>
      <c r="CE361" s="14">
        <v>6</v>
      </c>
      <c r="CF361" t="s">
        <v>83</v>
      </c>
      <c r="CG361">
        <v>3</v>
      </c>
      <c r="CH361" s="40">
        <f t="shared" si="424"/>
        <v>0</v>
      </c>
      <c r="CI361">
        <v>6</v>
      </c>
      <c r="CJ361" t="s">
        <v>83</v>
      </c>
      <c r="CK361">
        <v>7</v>
      </c>
      <c r="CL361" s="40">
        <f t="shared" si="425"/>
        <v>0</v>
      </c>
      <c r="CM361">
        <v>4</v>
      </c>
      <c r="CN361" t="s">
        <v>83</v>
      </c>
      <c r="CO361">
        <v>5</v>
      </c>
      <c r="CP361" s="40">
        <f t="shared" si="426"/>
        <v>4</v>
      </c>
      <c r="CQ361">
        <v>2</v>
      </c>
      <c r="CR361" t="s">
        <v>83</v>
      </c>
      <c r="CS361">
        <v>3</v>
      </c>
      <c r="CT361" s="40">
        <f t="shared" si="427"/>
        <v>0</v>
      </c>
      <c r="CU361">
        <v>5</v>
      </c>
      <c r="CV361" t="s">
        <v>83</v>
      </c>
      <c r="CW361">
        <v>2</v>
      </c>
      <c r="CX361" s="40">
        <f t="shared" si="428"/>
        <v>3</v>
      </c>
      <c r="CY361">
        <v>2</v>
      </c>
      <c r="CZ361" t="s">
        <v>83</v>
      </c>
      <c r="DA361">
        <v>3</v>
      </c>
      <c r="DB361" s="40">
        <f t="shared" si="429"/>
        <v>0</v>
      </c>
      <c r="DC361" s="24">
        <f t="shared" si="430"/>
        <v>7</v>
      </c>
      <c r="DD361" s="14">
        <v>3</v>
      </c>
      <c r="DE361" t="s">
        <v>83</v>
      </c>
      <c r="DF361">
        <v>1</v>
      </c>
      <c r="DG361" s="40">
        <f t="shared" si="460"/>
        <v>0</v>
      </c>
      <c r="DH361">
        <v>4</v>
      </c>
      <c r="DI361" t="s">
        <v>83</v>
      </c>
      <c r="DJ361">
        <v>2</v>
      </c>
      <c r="DK361" s="40">
        <f t="shared" si="400"/>
        <v>3</v>
      </c>
      <c r="DL361">
        <v>5</v>
      </c>
      <c r="DM361" t="s">
        <v>83</v>
      </c>
      <c r="DN361">
        <v>3</v>
      </c>
      <c r="DO361" s="40">
        <f t="shared" si="431"/>
        <v>0</v>
      </c>
      <c r="DP361">
        <v>4</v>
      </c>
      <c r="DQ361" t="s">
        <v>83</v>
      </c>
      <c r="DR361">
        <v>4</v>
      </c>
      <c r="DS361" s="40">
        <f t="shared" si="391"/>
        <v>3</v>
      </c>
      <c r="DT361">
        <v>3</v>
      </c>
      <c r="DU361" t="s">
        <v>83</v>
      </c>
      <c r="DV361">
        <v>3</v>
      </c>
      <c r="DW361" s="40">
        <f t="shared" si="392"/>
        <v>1</v>
      </c>
      <c r="DX361">
        <v>1</v>
      </c>
      <c r="DY361" t="s">
        <v>83</v>
      </c>
      <c r="DZ361">
        <v>2</v>
      </c>
      <c r="EA361" s="39">
        <f t="shared" si="432"/>
        <v>3</v>
      </c>
      <c r="EB361" s="24">
        <f t="shared" si="401"/>
        <v>10</v>
      </c>
      <c r="EC361" s="14">
        <v>3</v>
      </c>
      <c r="ED361" t="s">
        <v>83</v>
      </c>
      <c r="EE361">
        <v>4</v>
      </c>
      <c r="EF361" s="40">
        <f t="shared" si="433"/>
        <v>0</v>
      </c>
      <c r="EG361">
        <v>4</v>
      </c>
      <c r="EH361" t="s">
        <v>83</v>
      </c>
      <c r="EI361">
        <v>2</v>
      </c>
      <c r="EJ361" s="40">
        <f t="shared" si="434"/>
        <v>3</v>
      </c>
      <c r="EK361">
        <v>3</v>
      </c>
      <c r="EL361" t="s">
        <v>83</v>
      </c>
      <c r="EM361">
        <v>2</v>
      </c>
      <c r="EN361" s="40">
        <f t="shared" si="465"/>
        <v>0</v>
      </c>
      <c r="EO361">
        <v>2</v>
      </c>
      <c r="EP361" t="s">
        <v>83</v>
      </c>
      <c r="EQ361">
        <v>2</v>
      </c>
      <c r="ER361" s="40">
        <f t="shared" si="435"/>
        <v>0</v>
      </c>
      <c r="ES361">
        <v>3</v>
      </c>
      <c r="ET361" t="s">
        <v>83</v>
      </c>
      <c r="EU361">
        <v>2</v>
      </c>
      <c r="EV361" s="40">
        <f t="shared" si="436"/>
        <v>0</v>
      </c>
      <c r="EW361">
        <v>2</v>
      </c>
      <c r="EX361" t="s">
        <v>83</v>
      </c>
      <c r="EY361">
        <v>3</v>
      </c>
      <c r="EZ361" s="40">
        <f t="shared" si="437"/>
        <v>4</v>
      </c>
      <c r="FA361" s="24">
        <f t="shared" si="438"/>
        <v>7</v>
      </c>
      <c r="FB361" s="14">
        <v>3</v>
      </c>
      <c r="FC361" t="s">
        <v>83</v>
      </c>
      <c r="FD361">
        <v>2</v>
      </c>
      <c r="FE361" s="40">
        <f t="shared" si="439"/>
        <v>4</v>
      </c>
      <c r="FF361">
        <v>5</v>
      </c>
      <c r="FG361" t="s">
        <v>83</v>
      </c>
      <c r="FH361">
        <v>3</v>
      </c>
      <c r="FI361" s="40">
        <f t="shared" si="440"/>
        <v>4</v>
      </c>
      <c r="FJ361">
        <v>2</v>
      </c>
      <c r="FK361" t="s">
        <v>83</v>
      </c>
      <c r="FL361">
        <v>3</v>
      </c>
      <c r="FM361" s="40">
        <f t="shared" si="441"/>
        <v>0</v>
      </c>
      <c r="FN361">
        <v>4</v>
      </c>
      <c r="FO361" t="s">
        <v>83</v>
      </c>
      <c r="FP361">
        <v>2</v>
      </c>
      <c r="FQ361" s="40">
        <f t="shared" si="402"/>
        <v>3</v>
      </c>
      <c r="FR361">
        <v>4</v>
      </c>
      <c r="FS361" t="s">
        <v>83</v>
      </c>
      <c r="FT361">
        <v>5</v>
      </c>
      <c r="FU361" s="40">
        <f t="shared" si="442"/>
        <v>4</v>
      </c>
      <c r="FV361">
        <v>2</v>
      </c>
      <c r="FW361" t="s">
        <v>83</v>
      </c>
      <c r="FX361">
        <v>6</v>
      </c>
      <c r="FY361" s="40">
        <f t="shared" si="403"/>
        <v>0</v>
      </c>
      <c r="FZ361" s="24">
        <f t="shared" si="404"/>
        <v>15</v>
      </c>
      <c r="GA361" s="14">
        <v>3</v>
      </c>
      <c r="GB361" t="s">
        <v>83</v>
      </c>
      <c r="GC361">
        <v>4</v>
      </c>
      <c r="GD361" s="40">
        <f t="shared" si="443"/>
        <v>0</v>
      </c>
      <c r="GE361">
        <v>2</v>
      </c>
      <c r="GF361" t="s">
        <v>83</v>
      </c>
      <c r="GG361">
        <v>1</v>
      </c>
      <c r="GH361" s="40">
        <f t="shared" si="467"/>
        <v>4</v>
      </c>
      <c r="GI361">
        <v>3</v>
      </c>
      <c r="GJ361" t="s">
        <v>83</v>
      </c>
      <c r="GK361">
        <v>2</v>
      </c>
      <c r="GL361" s="40">
        <f t="shared" si="444"/>
        <v>0</v>
      </c>
      <c r="GM361">
        <v>5</v>
      </c>
      <c r="GN361" t="s">
        <v>83</v>
      </c>
      <c r="GO361">
        <v>3</v>
      </c>
      <c r="GP361" s="40">
        <f t="shared" si="445"/>
        <v>4</v>
      </c>
      <c r="GQ361">
        <v>3</v>
      </c>
      <c r="GR361" t="s">
        <v>83</v>
      </c>
      <c r="GS361">
        <v>2</v>
      </c>
      <c r="GT361" s="40">
        <f t="shared" si="405"/>
        <v>0</v>
      </c>
      <c r="GU361">
        <v>5</v>
      </c>
      <c r="GV361" t="s">
        <v>83</v>
      </c>
      <c r="GW361">
        <v>3</v>
      </c>
      <c r="GX361" s="40">
        <f t="shared" si="446"/>
        <v>3</v>
      </c>
      <c r="GY361" s="24">
        <f t="shared" si="447"/>
        <v>11</v>
      </c>
      <c r="GZ361" s="28">
        <f t="shared" si="406"/>
        <v>70</v>
      </c>
      <c r="HA361" t="s">
        <v>132</v>
      </c>
      <c r="HB361">
        <f t="shared" si="407"/>
        <v>5</v>
      </c>
      <c r="HC361" t="s">
        <v>85</v>
      </c>
      <c r="HD361">
        <f t="shared" si="461"/>
        <v>9</v>
      </c>
      <c r="HE361" t="s">
        <v>93</v>
      </c>
      <c r="HF361">
        <f t="shared" si="408"/>
        <v>9</v>
      </c>
      <c r="HG361" t="s">
        <v>87</v>
      </c>
      <c r="HH361">
        <f t="shared" si="466"/>
        <v>5</v>
      </c>
      <c r="HI361" t="s">
        <v>88</v>
      </c>
      <c r="HJ361">
        <f t="shared" si="448"/>
        <v>0</v>
      </c>
      <c r="HK361" t="s">
        <v>95</v>
      </c>
      <c r="HL361">
        <f t="shared" si="449"/>
        <v>5</v>
      </c>
      <c r="HM361" t="s">
        <v>90</v>
      </c>
      <c r="HN361">
        <f t="shared" si="409"/>
        <v>9</v>
      </c>
      <c r="HO361" t="s">
        <v>91</v>
      </c>
      <c r="HP361">
        <f t="shared" si="450"/>
        <v>5</v>
      </c>
      <c r="HQ361" t="s">
        <v>84</v>
      </c>
      <c r="HR361" s="1">
        <f t="shared" si="451"/>
        <v>5</v>
      </c>
      <c r="HS361" t="s">
        <v>92</v>
      </c>
      <c r="HT361" s="1">
        <f t="shared" si="452"/>
        <v>0</v>
      </c>
      <c r="HU361" t="s">
        <v>86</v>
      </c>
      <c r="HV361" s="1">
        <f t="shared" si="453"/>
        <v>6</v>
      </c>
      <c r="HW361" t="s">
        <v>129</v>
      </c>
      <c r="HX361" s="1">
        <f t="shared" si="454"/>
        <v>0</v>
      </c>
      <c r="HY361" t="s">
        <v>130</v>
      </c>
      <c r="HZ361" s="1">
        <f t="shared" si="455"/>
        <v>6</v>
      </c>
      <c r="IA361" t="s">
        <v>131</v>
      </c>
      <c r="IB361" s="1">
        <f t="shared" si="456"/>
        <v>0</v>
      </c>
      <c r="IC361" t="s">
        <v>134</v>
      </c>
      <c r="ID361" s="1">
        <f t="shared" si="457"/>
        <v>6</v>
      </c>
      <c r="IE361" t="s">
        <v>96</v>
      </c>
      <c r="IF361" s="1">
        <f t="shared" si="458"/>
        <v>5</v>
      </c>
      <c r="IG361">
        <f t="shared" si="463"/>
        <v>75</v>
      </c>
      <c r="IH361" s="1">
        <f t="shared" si="459"/>
        <v>145</v>
      </c>
    </row>
    <row r="362" spans="1:242" ht="14.65" thickBot="1" x14ac:dyDescent="0.5">
      <c r="A362" s="1">
        <v>359</v>
      </c>
      <c r="B362" s="45">
        <f t="shared" si="394"/>
        <v>684</v>
      </c>
      <c r="C362" s="14" t="s">
        <v>878</v>
      </c>
      <c r="D362" t="s">
        <v>500</v>
      </c>
      <c r="E362" s="15" t="s">
        <v>862</v>
      </c>
      <c r="F362" s="28">
        <f t="shared" si="395"/>
        <v>121</v>
      </c>
      <c r="H362" s="14">
        <v>2</v>
      </c>
      <c r="I362" t="s">
        <v>83</v>
      </c>
      <c r="J362">
        <v>2</v>
      </c>
      <c r="K362" s="40">
        <f t="shared" si="410"/>
        <v>0</v>
      </c>
      <c r="L362">
        <v>1</v>
      </c>
      <c r="M362" t="s">
        <v>83</v>
      </c>
      <c r="N362">
        <v>0</v>
      </c>
      <c r="O362" s="40">
        <f t="shared" si="464"/>
        <v>0</v>
      </c>
      <c r="P362">
        <v>1</v>
      </c>
      <c r="Q362" t="s">
        <v>83</v>
      </c>
      <c r="R362">
        <v>2</v>
      </c>
      <c r="S362" s="40">
        <f t="shared" si="411"/>
        <v>3</v>
      </c>
      <c r="T362">
        <v>1</v>
      </c>
      <c r="U362" t="s">
        <v>83</v>
      </c>
      <c r="V362">
        <v>0</v>
      </c>
      <c r="W362" s="40">
        <f t="shared" si="396"/>
        <v>0</v>
      </c>
      <c r="X362">
        <v>1</v>
      </c>
      <c r="Y362" t="s">
        <v>83</v>
      </c>
      <c r="Z362">
        <v>0</v>
      </c>
      <c r="AA362" s="40">
        <f t="shared" si="397"/>
        <v>0</v>
      </c>
      <c r="AB362">
        <v>0</v>
      </c>
      <c r="AC362" t="s">
        <v>83</v>
      </c>
      <c r="AD362">
        <v>1</v>
      </c>
      <c r="AE362" s="40">
        <f t="shared" si="412"/>
        <v>0</v>
      </c>
      <c r="AF362" s="24">
        <f t="shared" si="413"/>
        <v>3</v>
      </c>
      <c r="AG362" s="14">
        <v>3</v>
      </c>
      <c r="AH362" t="s">
        <v>83</v>
      </c>
      <c r="AI362">
        <v>1</v>
      </c>
      <c r="AJ362" s="40">
        <f t="shared" si="462"/>
        <v>3</v>
      </c>
      <c r="AK362">
        <v>1</v>
      </c>
      <c r="AL362" t="s">
        <v>83</v>
      </c>
      <c r="AM362">
        <v>1</v>
      </c>
      <c r="AN362" s="40">
        <f t="shared" si="414"/>
        <v>6</v>
      </c>
      <c r="AO362">
        <v>1</v>
      </c>
      <c r="AP362" t="s">
        <v>83</v>
      </c>
      <c r="AQ362">
        <v>1</v>
      </c>
      <c r="AR362" s="40">
        <f t="shared" si="393"/>
        <v>0</v>
      </c>
      <c r="AS362">
        <v>4</v>
      </c>
      <c r="AT362" t="s">
        <v>83</v>
      </c>
      <c r="AU362">
        <v>1</v>
      </c>
      <c r="AV362" s="40">
        <f t="shared" si="415"/>
        <v>0</v>
      </c>
      <c r="AW362">
        <v>1</v>
      </c>
      <c r="AX362" t="s">
        <v>83</v>
      </c>
      <c r="AY362">
        <v>4</v>
      </c>
      <c r="AZ362" s="40">
        <f t="shared" si="416"/>
        <v>4</v>
      </c>
      <c r="BA362">
        <v>0</v>
      </c>
      <c r="BB362" t="s">
        <v>83</v>
      </c>
      <c r="BC362">
        <v>2</v>
      </c>
      <c r="BD362" s="40">
        <f t="shared" si="398"/>
        <v>3</v>
      </c>
      <c r="BE362" s="24">
        <f t="shared" si="417"/>
        <v>16</v>
      </c>
      <c r="BF362" s="14">
        <v>3</v>
      </c>
      <c r="BG362" t="s">
        <v>83</v>
      </c>
      <c r="BH362">
        <v>1</v>
      </c>
      <c r="BI362" s="40">
        <f t="shared" si="418"/>
        <v>0</v>
      </c>
      <c r="BJ362">
        <v>3</v>
      </c>
      <c r="BK362" t="s">
        <v>83</v>
      </c>
      <c r="BL362">
        <v>2</v>
      </c>
      <c r="BM362" s="40">
        <f t="shared" si="419"/>
        <v>0</v>
      </c>
      <c r="BN362">
        <v>2</v>
      </c>
      <c r="BO362" t="s">
        <v>83</v>
      </c>
      <c r="BP362">
        <v>4</v>
      </c>
      <c r="BQ362" s="40">
        <f t="shared" si="399"/>
        <v>0</v>
      </c>
      <c r="BR362">
        <v>2</v>
      </c>
      <c r="BS362" t="s">
        <v>83</v>
      </c>
      <c r="BT362">
        <v>3</v>
      </c>
      <c r="BU362" s="40">
        <f t="shared" si="420"/>
        <v>0</v>
      </c>
      <c r="BV362">
        <v>2</v>
      </c>
      <c r="BW362" t="s">
        <v>83</v>
      </c>
      <c r="BX362">
        <v>0</v>
      </c>
      <c r="BY362" s="40">
        <f t="shared" si="421"/>
        <v>0</v>
      </c>
      <c r="BZ362">
        <v>0</v>
      </c>
      <c r="CA362" t="s">
        <v>83</v>
      </c>
      <c r="CB362">
        <v>2</v>
      </c>
      <c r="CC362" s="40">
        <f t="shared" si="422"/>
        <v>3</v>
      </c>
      <c r="CD362" s="24">
        <f t="shared" si="423"/>
        <v>3</v>
      </c>
      <c r="CE362" s="14">
        <v>2</v>
      </c>
      <c r="CF362" t="s">
        <v>83</v>
      </c>
      <c r="CG362">
        <v>0</v>
      </c>
      <c r="CH362" s="40">
        <f t="shared" si="424"/>
        <v>0</v>
      </c>
      <c r="CI362">
        <v>1</v>
      </c>
      <c r="CJ362" t="s">
        <v>83</v>
      </c>
      <c r="CK362">
        <v>2</v>
      </c>
      <c r="CL362" s="40">
        <f t="shared" si="425"/>
        <v>0</v>
      </c>
      <c r="CM362">
        <v>2</v>
      </c>
      <c r="CN362" t="s">
        <v>83</v>
      </c>
      <c r="CO362">
        <v>2</v>
      </c>
      <c r="CP362" s="40">
        <f t="shared" si="426"/>
        <v>0</v>
      </c>
      <c r="CQ362">
        <v>2</v>
      </c>
      <c r="CR362" t="s">
        <v>83</v>
      </c>
      <c r="CS362">
        <v>4</v>
      </c>
      <c r="CT362" s="40">
        <f t="shared" si="427"/>
        <v>0</v>
      </c>
      <c r="CU362">
        <v>2</v>
      </c>
      <c r="CV362" t="s">
        <v>83</v>
      </c>
      <c r="CW362">
        <v>1</v>
      </c>
      <c r="CX362" s="40">
        <f t="shared" si="428"/>
        <v>4</v>
      </c>
      <c r="CY362">
        <v>1</v>
      </c>
      <c r="CZ362" t="s">
        <v>83</v>
      </c>
      <c r="DA362">
        <v>3</v>
      </c>
      <c r="DB362" s="40">
        <f t="shared" si="429"/>
        <v>0</v>
      </c>
      <c r="DC362" s="24">
        <f t="shared" si="430"/>
        <v>4</v>
      </c>
      <c r="DD362" s="14">
        <v>3</v>
      </c>
      <c r="DE362" t="s">
        <v>83</v>
      </c>
      <c r="DF362">
        <v>2</v>
      </c>
      <c r="DG362" s="40">
        <f t="shared" si="460"/>
        <v>0</v>
      </c>
      <c r="DH362">
        <v>3</v>
      </c>
      <c r="DI362" t="s">
        <v>83</v>
      </c>
      <c r="DJ362">
        <v>1</v>
      </c>
      <c r="DK362" s="40">
        <f t="shared" si="400"/>
        <v>3</v>
      </c>
      <c r="DL362">
        <v>3</v>
      </c>
      <c r="DM362" t="s">
        <v>83</v>
      </c>
      <c r="DN362">
        <v>2</v>
      </c>
      <c r="DO362" s="40">
        <f t="shared" si="431"/>
        <v>0</v>
      </c>
      <c r="DP362">
        <v>2</v>
      </c>
      <c r="DQ362" t="s">
        <v>83</v>
      </c>
      <c r="DR362">
        <v>3</v>
      </c>
      <c r="DS362" s="40">
        <f t="shared" si="391"/>
        <v>0</v>
      </c>
      <c r="DT362">
        <v>2</v>
      </c>
      <c r="DU362" t="s">
        <v>83</v>
      </c>
      <c r="DV362">
        <v>3</v>
      </c>
      <c r="DW362" s="40">
        <f t="shared" si="392"/>
        <v>1</v>
      </c>
      <c r="DX362">
        <v>0</v>
      </c>
      <c r="DY362" t="s">
        <v>83</v>
      </c>
      <c r="DZ362">
        <v>2</v>
      </c>
      <c r="EA362" s="39">
        <f t="shared" si="432"/>
        <v>4</v>
      </c>
      <c r="EB362" s="24">
        <f t="shared" si="401"/>
        <v>8</v>
      </c>
      <c r="EC362" s="14">
        <v>1</v>
      </c>
      <c r="ED362" t="s">
        <v>83</v>
      </c>
      <c r="EE362">
        <v>3</v>
      </c>
      <c r="EF362" s="40">
        <f t="shared" si="433"/>
        <v>0</v>
      </c>
      <c r="EG362">
        <v>4</v>
      </c>
      <c r="EH362" t="s">
        <v>83</v>
      </c>
      <c r="EI362">
        <v>2</v>
      </c>
      <c r="EJ362" s="40">
        <f t="shared" si="434"/>
        <v>3</v>
      </c>
      <c r="EK362">
        <v>1</v>
      </c>
      <c r="EL362" t="s">
        <v>83</v>
      </c>
      <c r="EM362">
        <v>2</v>
      </c>
      <c r="EN362" s="40">
        <f t="shared" si="465"/>
        <v>3</v>
      </c>
      <c r="EO362">
        <v>1</v>
      </c>
      <c r="EP362" t="s">
        <v>83</v>
      </c>
      <c r="EQ362">
        <v>2</v>
      </c>
      <c r="ER362" s="40">
        <f t="shared" si="435"/>
        <v>0</v>
      </c>
      <c r="ES362">
        <v>0</v>
      </c>
      <c r="ET362" t="s">
        <v>83</v>
      </c>
      <c r="EU362">
        <v>2</v>
      </c>
      <c r="EV362" s="40">
        <f t="shared" si="436"/>
        <v>0</v>
      </c>
      <c r="EW362">
        <v>2</v>
      </c>
      <c r="EX362" t="s">
        <v>83</v>
      </c>
      <c r="EY362">
        <v>1</v>
      </c>
      <c r="EZ362" s="40">
        <f t="shared" si="437"/>
        <v>3</v>
      </c>
      <c r="FA362" s="24">
        <f t="shared" si="438"/>
        <v>9</v>
      </c>
      <c r="FB362" s="14">
        <v>1</v>
      </c>
      <c r="FC362" t="s">
        <v>83</v>
      </c>
      <c r="FD362">
        <v>1</v>
      </c>
      <c r="FE362" s="40">
        <f t="shared" si="439"/>
        <v>0</v>
      </c>
      <c r="FF362">
        <v>3</v>
      </c>
      <c r="FG362" t="s">
        <v>83</v>
      </c>
      <c r="FH362">
        <v>3</v>
      </c>
      <c r="FI362" s="40">
        <f t="shared" si="440"/>
        <v>0</v>
      </c>
      <c r="FJ362">
        <v>1</v>
      </c>
      <c r="FK362" t="s">
        <v>83</v>
      </c>
      <c r="FL362">
        <v>2</v>
      </c>
      <c r="FM362" s="40">
        <f t="shared" si="441"/>
        <v>0</v>
      </c>
      <c r="FN362">
        <v>3</v>
      </c>
      <c r="FO362" t="s">
        <v>83</v>
      </c>
      <c r="FP362">
        <v>2</v>
      </c>
      <c r="FQ362" s="40">
        <f t="shared" si="402"/>
        <v>4</v>
      </c>
      <c r="FR362">
        <v>1</v>
      </c>
      <c r="FS362" t="s">
        <v>83</v>
      </c>
      <c r="FT362">
        <v>1</v>
      </c>
      <c r="FU362" s="40">
        <f t="shared" si="442"/>
        <v>0</v>
      </c>
      <c r="FV362">
        <v>2</v>
      </c>
      <c r="FW362" t="s">
        <v>83</v>
      </c>
      <c r="FX362">
        <v>4</v>
      </c>
      <c r="FY362" s="40">
        <f t="shared" si="403"/>
        <v>0</v>
      </c>
      <c r="FZ362" s="24">
        <f t="shared" si="404"/>
        <v>4</v>
      </c>
      <c r="GA362" s="14">
        <v>1</v>
      </c>
      <c r="GB362" t="s">
        <v>83</v>
      </c>
      <c r="GC362">
        <v>2</v>
      </c>
      <c r="GD362" s="40">
        <f t="shared" si="443"/>
        <v>0</v>
      </c>
      <c r="GE362">
        <v>2</v>
      </c>
      <c r="GF362" t="s">
        <v>83</v>
      </c>
      <c r="GG362">
        <v>1</v>
      </c>
      <c r="GH362" s="40">
        <f t="shared" si="467"/>
        <v>4</v>
      </c>
      <c r="GI362">
        <v>1</v>
      </c>
      <c r="GJ362" t="s">
        <v>83</v>
      </c>
      <c r="GK362">
        <v>1</v>
      </c>
      <c r="GL362" s="40">
        <f t="shared" si="444"/>
        <v>0</v>
      </c>
      <c r="GM362">
        <v>1</v>
      </c>
      <c r="GN362" t="s">
        <v>83</v>
      </c>
      <c r="GO362">
        <v>0</v>
      </c>
      <c r="GP362" s="40">
        <f t="shared" si="445"/>
        <v>3</v>
      </c>
      <c r="GQ362">
        <v>2</v>
      </c>
      <c r="GR362" t="s">
        <v>83</v>
      </c>
      <c r="GS362">
        <v>2</v>
      </c>
      <c r="GT362" s="40">
        <f t="shared" si="405"/>
        <v>0</v>
      </c>
      <c r="GU362">
        <v>1</v>
      </c>
      <c r="GV362" t="s">
        <v>83</v>
      </c>
      <c r="GW362">
        <v>3</v>
      </c>
      <c r="GX362" s="40">
        <f t="shared" si="446"/>
        <v>0</v>
      </c>
      <c r="GY362" s="24">
        <f t="shared" si="447"/>
        <v>7</v>
      </c>
      <c r="GZ362" s="28">
        <f t="shared" si="406"/>
        <v>54</v>
      </c>
      <c r="HA362" t="s">
        <v>84</v>
      </c>
      <c r="HB362">
        <f t="shared" si="407"/>
        <v>9</v>
      </c>
      <c r="HC362" t="s">
        <v>85</v>
      </c>
      <c r="HD362">
        <f t="shared" si="461"/>
        <v>9</v>
      </c>
      <c r="HE362" t="s">
        <v>133</v>
      </c>
      <c r="HF362">
        <f t="shared" si="408"/>
        <v>0</v>
      </c>
      <c r="HG362" t="s">
        <v>129</v>
      </c>
      <c r="HH362">
        <f t="shared" si="466"/>
        <v>0</v>
      </c>
      <c r="HI362" t="s">
        <v>88</v>
      </c>
      <c r="HJ362">
        <f t="shared" si="448"/>
        <v>0</v>
      </c>
      <c r="HK362" t="s">
        <v>89</v>
      </c>
      <c r="HL362">
        <f t="shared" si="449"/>
        <v>9</v>
      </c>
      <c r="HM362" t="s">
        <v>90</v>
      </c>
      <c r="HN362">
        <f t="shared" si="409"/>
        <v>9</v>
      </c>
      <c r="HO362" t="s">
        <v>96</v>
      </c>
      <c r="HP362">
        <f t="shared" si="450"/>
        <v>9</v>
      </c>
      <c r="HQ362" t="s">
        <v>136</v>
      </c>
      <c r="HR362" s="1">
        <f t="shared" si="451"/>
        <v>0</v>
      </c>
      <c r="HS362" t="s">
        <v>137</v>
      </c>
      <c r="HT362" s="1">
        <f t="shared" si="452"/>
        <v>6</v>
      </c>
      <c r="HU362" t="s">
        <v>86</v>
      </c>
      <c r="HV362" s="1">
        <f t="shared" si="453"/>
        <v>6</v>
      </c>
      <c r="HW362" t="s">
        <v>94</v>
      </c>
      <c r="HX362" s="1">
        <f t="shared" si="454"/>
        <v>5</v>
      </c>
      <c r="HY362" t="s">
        <v>165</v>
      </c>
      <c r="HZ362" s="1">
        <f t="shared" si="455"/>
        <v>5</v>
      </c>
      <c r="IA362" t="s">
        <v>131</v>
      </c>
      <c r="IB362" s="1">
        <f t="shared" si="456"/>
        <v>0</v>
      </c>
      <c r="IC362" t="s">
        <v>150</v>
      </c>
      <c r="ID362" s="1">
        <f t="shared" si="457"/>
        <v>0</v>
      </c>
      <c r="IE362" t="s">
        <v>135</v>
      </c>
      <c r="IF362" s="1">
        <f t="shared" si="458"/>
        <v>0</v>
      </c>
      <c r="IG362">
        <f t="shared" si="463"/>
        <v>67</v>
      </c>
      <c r="IH362" s="1">
        <f t="shared" si="459"/>
        <v>121</v>
      </c>
    </row>
    <row r="363" spans="1:242" ht="14.65" thickBot="1" x14ac:dyDescent="0.5">
      <c r="A363" s="1">
        <v>360</v>
      </c>
      <c r="B363" s="45">
        <f t="shared" si="394"/>
        <v>716</v>
      </c>
      <c r="C363" s="14" t="s">
        <v>446</v>
      </c>
      <c r="D363" t="s">
        <v>879</v>
      </c>
      <c r="E363" s="15" t="s">
        <v>862</v>
      </c>
      <c r="F363" s="28">
        <f t="shared" si="395"/>
        <v>113</v>
      </c>
      <c r="H363" s="14">
        <v>1</v>
      </c>
      <c r="I363" t="s">
        <v>83</v>
      </c>
      <c r="J363">
        <v>1</v>
      </c>
      <c r="K363" s="40">
        <f t="shared" si="410"/>
        <v>0</v>
      </c>
      <c r="L363">
        <v>2</v>
      </c>
      <c r="M363" t="s">
        <v>83</v>
      </c>
      <c r="N363">
        <v>3</v>
      </c>
      <c r="O363" s="40">
        <f t="shared" si="464"/>
        <v>3</v>
      </c>
      <c r="P363">
        <v>0</v>
      </c>
      <c r="Q363" t="s">
        <v>83</v>
      </c>
      <c r="R363">
        <v>1</v>
      </c>
      <c r="S363" s="40">
        <f t="shared" si="411"/>
        <v>3</v>
      </c>
      <c r="T363">
        <v>1</v>
      </c>
      <c r="U363" t="s">
        <v>83</v>
      </c>
      <c r="V363">
        <v>1</v>
      </c>
      <c r="W363" s="40">
        <f t="shared" si="396"/>
        <v>6</v>
      </c>
      <c r="X363">
        <v>2</v>
      </c>
      <c r="Y363" t="s">
        <v>83</v>
      </c>
      <c r="Z363">
        <v>0</v>
      </c>
      <c r="AA363" s="40">
        <f t="shared" si="397"/>
        <v>0</v>
      </c>
      <c r="AB363">
        <v>3</v>
      </c>
      <c r="AC363" t="s">
        <v>83</v>
      </c>
      <c r="AD363">
        <v>0</v>
      </c>
      <c r="AE363" s="40">
        <f t="shared" si="412"/>
        <v>3</v>
      </c>
      <c r="AF363" s="24">
        <f t="shared" si="413"/>
        <v>15</v>
      </c>
      <c r="AG363" s="14">
        <v>1</v>
      </c>
      <c r="AH363" t="s">
        <v>83</v>
      </c>
      <c r="AI363">
        <v>1</v>
      </c>
      <c r="AJ363" s="40">
        <f t="shared" si="462"/>
        <v>0</v>
      </c>
      <c r="AK363">
        <v>3</v>
      </c>
      <c r="AL363" t="s">
        <v>83</v>
      </c>
      <c r="AM363">
        <v>1</v>
      </c>
      <c r="AN363" s="40">
        <f t="shared" si="414"/>
        <v>0</v>
      </c>
      <c r="AO363">
        <v>1</v>
      </c>
      <c r="AP363" t="s">
        <v>83</v>
      </c>
      <c r="AQ363">
        <v>0</v>
      </c>
      <c r="AR363" s="40">
        <f t="shared" si="393"/>
        <v>0</v>
      </c>
      <c r="AS363">
        <v>2</v>
      </c>
      <c r="AT363" t="s">
        <v>83</v>
      </c>
      <c r="AU363">
        <v>3</v>
      </c>
      <c r="AV363" s="40">
        <f t="shared" si="415"/>
        <v>0</v>
      </c>
      <c r="AW363">
        <v>4</v>
      </c>
      <c r="AX363" t="s">
        <v>83</v>
      </c>
      <c r="AY363">
        <v>1</v>
      </c>
      <c r="AZ363" s="40">
        <f t="shared" si="416"/>
        <v>0</v>
      </c>
      <c r="BA363">
        <v>0</v>
      </c>
      <c r="BB363" t="s">
        <v>83</v>
      </c>
      <c r="BC363">
        <v>2</v>
      </c>
      <c r="BD363" s="40">
        <f t="shared" si="398"/>
        <v>3</v>
      </c>
      <c r="BE363" s="24">
        <f t="shared" si="417"/>
        <v>3</v>
      </c>
      <c r="BF363" s="14">
        <v>2</v>
      </c>
      <c r="BG363" t="s">
        <v>83</v>
      </c>
      <c r="BH363">
        <v>3</v>
      </c>
      <c r="BI363" s="40">
        <f t="shared" si="418"/>
        <v>4</v>
      </c>
      <c r="BJ363">
        <v>2</v>
      </c>
      <c r="BK363" t="s">
        <v>83</v>
      </c>
      <c r="BL363">
        <v>3</v>
      </c>
      <c r="BM363" s="40">
        <f t="shared" si="419"/>
        <v>0</v>
      </c>
      <c r="BN363">
        <v>1</v>
      </c>
      <c r="BO363" t="s">
        <v>83</v>
      </c>
      <c r="BP363">
        <v>1</v>
      </c>
      <c r="BQ363" s="40">
        <f t="shared" si="399"/>
        <v>0</v>
      </c>
      <c r="BR363">
        <v>2</v>
      </c>
      <c r="BS363" t="s">
        <v>83</v>
      </c>
      <c r="BT363">
        <v>0</v>
      </c>
      <c r="BU363" s="40">
        <f t="shared" si="420"/>
        <v>6</v>
      </c>
      <c r="BV363">
        <v>1</v>
      </c>
      <c r="BW363" t="s">
        <v>83</v>
      </c>
      <c r="BX363">
        <v>1</v>
      </c>
      <c r="BY363" s="40">
        <f t="shared" si="421"/>
        <v>0</v>
      </c>
      <c r="BZ363">
        <v>1</v>
      </c>
      <c r="CA363" t="s">
        <v>83</v>
      </c>
      <c r="CB363">
        <v>1</v>
      </c>
      <c r="CC363" s="40">
        <f t="shared" si="422"/>
        <v>0</v>
      </c>
      <c r="CD363" s="24">
        <f t="shared" si="423"/>
        <v>10</v>
      </c>
      <c r="CE363" s="14">
        <v>5</v>
      </c>
      <c r="CF363" t="s">
        <v>83</v>
      </c>
      <c r="CG363">
        <v>3</v>
      </c>
      <c r="CH363" s="40">
        <f t="shared" si="424"/>
        <v>0</v>
      </c>
      <c r="CI363">
        <v>0</v>
      </c>
      <c r="CJ363" t="s">
        <v>83</v>
      </c>
      <c r="CK363">
        <v>9</v>
      </c>
      <c r="CL363" s="40">
        <f t="shared" si="425"/>
        <v>0</v>
      </c>
      <c r="CM363">
        <v>1</v>
      </c>
      <c r="CN363" t="s">
        <v>83</v>
      </c>
      <c r="CO363">
        <v>1</v>
      </c>
      <c r="CP363" s="40">
        <f t="shared" si="426"/>
        <v>0</v>
      </c>
      <c r="CQ363">
        <v>0</v>
      </c>
      <c r="CR363" t="s">
        <v>83</v>
      </c>
      <c r="CS363">
        <v>3</v>
      </c>
      <c r="CT363" s="40">
        <f t="shared" si="427"/>
        <v>0</v>
      </c>
      <c r="CU363">
        <v>5</v>
      </c>
      <c r="CV363" t="s">
        <v>83</v>
      </c>
      <c r="CW363">
        <v>2</v>
      </c>
      <c r="CX363" s="40">
        <f t="shared" si="428"/>
        <v>3</v>
      </c>
      <c r="CY363">
        <v>2</v>
      </c>
      <c r="CZ363" t="s">
        <v>83</v>
      </c>
      <c r="DA363">
        <v>0</v>
      </c>
      <c r="DB363" s="40">
        <f t="shared" si="429"/>
        <v>3</v>
      </c>
      <c r="DC363" s="24">
        <f t="shared" si="430"/>
        <v>6</v>
      </c>
      <c r="DD363" s="14">
        <v>9</v>
      </c>
      <c r="DE363" t="s">
        <v>83</v>
      </c>
      <c r="DF363">
        <v>0</v>
      </c>
      <c r="DG363" s="40">
        <f t="shared" si="460"/>
        <v>0</v>
      </c>
      <c r="DH363">
        <v>8</v>
      </c>
      <c r="DI363" t="s">
        <v>83</v>
      </c>
      <c r="DJ363">
        <v>1</v>
      </c>
      <c r="DK363" s="40">
        <f t="shared" si="400"/>
        <v>4</v>
      </c>
      <c r="DL363">
        <v>4</v>
      </c>
      <c r="DM363" t="s">
        <v>83</v>
      </c>
      <c r="DN363">
        <v>8</v>
      </c>
      <c r="DO363" s="40">
        <f t="shared" si="431"/>
        <v>3</v>
      </c>
      <c r="DP363">
        <v>9</v>
      </c>
      <c r="DQ363" t="s">
        <v>83</v>
      </c>
      <c r="DR363">
        <v>7</v>
      </c>
      <c r="DS363" s="40">
        <f t="shared" si="391"/>
        <v>0</v>
      </c>
      <c r="DT363">
        <v>7</v>
      </c>
      <c r="DU363" t="s">
        <v>83</v>
      </c>
      <c r="DV363">
        <v>3</v>
      </c>
      <c r="DW363" s="40">
        <f t="shared" si="392"/>
        <v>3</v>
      </c>
      <c r="DX363">
        <v>1</v>
      </c>
      <c r="DY363" t="s">
        <v>83</v>
      </c>
      <c r="DZ363">
        <v>1</v>
      </c>
      <c r="EA363" s="39">
        <f t="shared" si="432"/>
        <v>0</v>
      </c>
      <c r="EB363" s="24">
        <f t="shared" si="401"/>
        <v>10</v>
      </c>
      <c r="EC363" s="14">
        <v>1</v>
      </c>
      <c r="ED363" t="s">
        <v>83</v>
      </c>
      <c r="EE363">
        <v>1</v>
      </c>
      <c r="EF363" s="40">
        <f t="shared" si="433"/>
        <v>4</v>
      </c>
      <c r="EG363">
        <v>1</v>
      </c>
      <c r="EH363" t="s">
        <v>83</v>
      </c>
      <c r="EI363">
        <v>4</v>
      </c>
      <c r="EJ363" s="40">
        <f t="shared" si="434"/>
        <v>0</v>
      </c>
      <c r="EK363">
        <v>1</v>
      </c>
      <c r="EL363" t="s">
        <v>83</v>
      </c>
      <c r="EM363">
        <v>5</v>
      </c>
      <c r="EN363" s="40">
        <f t="shared" si="465"/>
        <v>3</v>
      </c>
      <c r="EO363">
        <v>6</v>
      </c>
      <c r="EP363" t="s">
        <v>83</v>
      </c>
      <c r="EQ363">
        <v>2</v>
      </c>
      <c r="ER363" s="40">
        <f t="shared" si="435"/>
        <v>3</v>
      </c>
      <c r="ES363">
        <v>1</v>
      </c>
      <c r="ET363" t="s">
        <v>83</v>
      </c>
      <c r="EU363">
        <v>1</v>
      </c>
      <c r="EV363" s="40">
        <f t="shared" si="436"/>
        <v>4</v>
      </c>
      <c r="EW363">
        <v>4</v>
      </c>
      <c r="EX363" t="s">
        <v>83</v>
      </c>
      <c r="EY363">
        <v>3</v>
      </c>
      <c r="EZ363" s="40">
        <f t="shared" si="437"/>
        <v>0</v>
      </c>
      <c r="FA363" s="24">
        <f t="shared" si="438"/>
        <v>14</v>
      </c>
      <c r="FB363" s="14">
        <v>1</v>
      </c>
      <c r="FC363" t="s">
        <v>83</v>
      </c>
      <c r="FD363">
        <v>1</v>
      </c>
      <c r="FE363" s="40">
        <f t="shared" si="439"/>
        <v>0</v>
      </c>
      <c r="FF363">
        <v>2</v>
      </c>
      <c r="FG363" t="s">
        <v>83</v>
      </c>
      <c r="FH363">
        <v>0</v>
      </c>
      <c r="FI363" s="40">
        <f t="shared" si="440"/>
        <v>6</v>
      </c>
      <c r="FJ363">
        <v>1</v>
      </c>
      <c r="FK363" t="s">
        <v>83</v>
      </c>
      <c r="FL363">
        <v>1</v>
      </c>
      <c r="FM363" s="40">
        <f t="shared" si="441"/>
        <v>3</v>
      </c>
      <c r="FN363">
        <v>1</v>
      </c>
      <c r="FO363" t="s">
        <v>83</v>
      </c>
      <c r="FP363">
        <v>1</v>
      </c>
      <c r="FQ363" s="40">
        <f t="shared" si="402"/>
        <v>0</v>
      </c>
      <c r="FR363">
        <v>3</v>
      </c>
      <c r="FS363" t="s">
        <v>83</v>
      </c>
      <c r="FT363">
        <v>5</v>
      </c>
      <c r="FU363" s="40">
        <f t="shared" si="442"/>
        <v>3</v>
      </c>
      <c r="FV363">
        <v>9</v>
      </c>
      <c r="FW363" t="s">
        <v>83</v>
      </c>
      <c r="FX363">
        <v>0</v>
      </c>
      <c r="FY363" s="40">
        <f t="shared" si="403"/>
        <v>3</v>
      </c>
      <c r="FZ363" s="24">
        <f t="shared" si="404"/>
        <v>15</v>
      </c>
      <c r="GA363" s="14">
        <v>1</v>
      </c>
      <c r="GB363" t="s">
        <v>83</v>
      </c>
      <c r="GC363">
        <v>1</v>
      </c>
      <c r="GD363" s="40">
        <f t="shared" si="443"/>
        <v>4</v>
      </c>
      <c r="GE363">
        <v>1</v>
      </c>
      <c r="GF363" t="s">
        <v>83</v>
      </c>
      <c r="GG363">
        <v>1</v>
      </c>
      <c r="GH363" s="40">
        <f t="shared" si="467"/>
        <v>0</v>
      </c>
      <c r="GI363">
        <v>1</v>
      </c>
      <c r="GJ363" t="s">
        <v>83</v>
      </c>
      <c r="GK363">
        <v>1</v>
      </c>
      <c r="GL363" s="40">
        <f t="shared" si="444"/>
        <v>0</v>
      </c>
      <c r="GM363">
        <v>1</v>
      </c>
      <c r="GN363" t="s">
        <v>83</v>
      </c>
      <c r="GO363">
        <v>1</v>
      </c>
      <c r="GP363" s="40">
        <f t="shared" si="445"/>
        <v>0</v>
      </c>
      <c r="GQ363">
        <v>1</v>
      </c>
      <c r="GR363" t="s">
        <v>83</v>
      </c>
      <c r="GS363">
        <v>1</v>
      </c>
      <c r="GT363" s="40">
        <f t="shared" si="405"/>
        <v>0</v>
      </c>
      <c r="GU363">
        <v>1</v>
      </c>
      <c r="GV363" t="s">
        <v>83</v>
      </c>
      <c r="GW363">
        <v>1</v>
      </c>
      <c r="GX363" s="40">
        <f t="shared" si="446"/>
        <v>0</v>
      </c>
      <c r="GY363" s="24">
        <f t="shared" si="447"/>
        <v>4</v>
      </c>
      <c r="GZ363" s="28">
        <f t="shared" si="406"/>
        <v>77</v>
      </c>
      <c r="HA363" t="s">
        <v>84</v>
      </c>
      <c r="HB363">
        <f t="shared" si="407"/>
        <v>9</v>
      </c>
      <c r="HC363" t="s">
        <v>137</v>
      </c>
      <c r="HD363">
        <f t="shared" si="461"/>
        <v>5</v>
      </c>
      <c r="HE363" t="s">
        <v>86</v>
      </c>
      <c r="HF363">
        <f t="shared" si="408"/>
        <v>5</v>
      </c>
      <c r="HG363" t="s">
        <v>129</v>
      </c>
      <c r="HH363">
        <f t="shared" si="466"/>
        <v>0</v>
      </c>
      <c r="HI363" t="s">
        <v>88</v>
      </c>
      <c r="HJ363">
        <f t="shared" si="448"/>
        <v>0</v>
      </c>
      <c r="HK363" t="s">
        <v>131</v>
      </c>
      <c r="HL363">
        <f t="shared" si="449"/>
        <v>0</v>
      </c>
      <c r="HM363" t="s">
        <v>166</v>
      </c>
      <c r="HN363">
        <f t="shared" si="409"/>
        <v>0</v>
      </c>
      <c r="HO363" t="s">
        <v>91</v>
      </c>
      <c r="HP363">
        <f t="shared" si="450"/>
        <v>5</v>
      </c>
      <c r="HQ363" t="s">
        <v>136</v>
      </c>
      <c r="HR363" s="1">
        <f t="shared" si="451"/>
        <v>0</v>
      </c>
      <c r="HS363" t="s">
        <v>92</v>
      </c>
      <c r="HT363" s="1">
        <f t="shared" si="452"/>
        <v>0</v>
      </c>
      <c r="HU363" t="s">
        <v>133</v>
      </c>
      <c r="HV363" s="1">
        <f t="shared" si="453"/>
        <v>0</v>
      </c>
      <c r="HW363" t="s">
        <v>87</v>
      </c>
      <c r="HX363" s="1">
        <f t="shared" si="454"/>
        <v>6</v>
      </c>
      <c r="HY363" t="s">
        <v>130</v>
      </c>
      <c r="HZ363" s="1">
        <f t="shared" si="455"/>
        <v>6</v>
      </c>
      <c r="IA363" t="s">
        <v>142</v>
      </c>
      <c r="IB363" s="1">
        <f t="shared" si="456"/>
        <v>0</v>
      </c>
      <c r="IC363" t="s">
        <v>150</v>
      </c>
      <c r="ID363" s="1">
        <f t="shared" si="457"/>
        <v>0</v>
      </c>
      <c r="IE363" t="s">
        <v>135</v>
      </c>
      <c r="IF363" s="1">
        <f t="shared" si="458"/>
        <v>0</v>
      </c>
      <c r="IG363">
        <f t="shared" si="463"/>
        <v>36</v>
      </c>
      <c r="IH363" s="1">
        <f t="shared" si="459"/>
        <v>113</v>
      </c>
    </row>
    <row r="364" spans="1:242" ht="14.65" thickBot="1" x14ac:dyDescent="0.5">
      <c r="A364" s="1">
        <v>361</v>
      </c>
      <c r="B364" s="45">
        <f t="shared" si="394"/>
        <v>256</v>
      </c>
      <c r="C364" s="14" t="s">
        <v>880</v>
      </c>
      <c r="D364" t="s">
        <v>180</v>
      </c>
      <c r="E364" s="15" t="s">
        <v>862</v>
      </c>
      <c r="F364" s="28">
        <f t="shared" si="395"/>
        <v>162</v>
      </c>
      <c r="H364" s="14">
        <v>1</v>
      </c>
      <c r="I364" t="s">
        <v>83</v>
      </c>
      <c r="J364">
        <v>2</v>
      </c>
      <c r="K364" s="40">
        <f t="shared" si="410"/>
        <v>3</v>
      </c>
      <c r="L364">
        <v>1</v>
      </c>
      <c r="M364" t="s">
        <v>83</v>
      </c>
      <c r="N364">
        <v>0</v>
      </c>
      <c r="O364" s="40">
        <f t="shared" si="464"/>
        <v>0</v>
      </c>
      <c r="P364">
        <v>2</v>
      </c>
      <c r="Q364" t="s">
        <v>83</v>
      </c>
      <c r="R364">
        <v>0</v>
      </c>
      <c r="S364" s="40">
        <f t="shared" si="411"/>
        <v>0</v>
      </c>
      <c r="T364">
        <v>1</v>
      </c>
      <c r="U364" t="s">
        <v>83</v>
      </c>
      <c r="V364">
        <v>1</v>
      </c>
      <c r="W364" s="40">
        <f t="shared" si="396"/>
        <v>6</v>
      </c>
      <c r="X364">
        <v>1</v>
      </c>
      <c r="Y364" t="s">
        <v>83</v>
      </c>
      <c r="Z364">
        <v>0</v>
      </c>
      <c r="AA364" s="40">
        <f t="shared" si="397"/>
        <v>0</v>
      </c>
      <c r="AB364">
        <v>0</v>
      </c>
      <c r="AC364" t="s">
        <v>83</v>
      </c>
      <c r="AD364">
        <v>1</v>
      </c>
      <c r="AE364" s="40">
        <f t="shared" si="412"/>
        <v>0</v>
      </c>
      <c r="AF364" s="24">
        <f t="shared" si="413"/>
        <v>9</v>
      </c>
      <c r="AG364" s="14">
        <v>2</v>
      </c>
      <c r="AH364" t="s">
        <v>83</v>
      </c>
      <c r="AI364">
        <v>2</v>
      </c>
      <c r="AJ364" s="40">
        <f t="shared" si="462"/>
        <v>0</v>
      </c>
      <c r="AK364">
        <v>3</v>
      </c>
      <c r="AL364" t="s">
        <v>83</v>
      </c>
      <c r="AM364">
        <v>1</v>
      </c>
      <c r="AN364" s="40">
        <f t="shared" si="414"/>
        <v>0</v>
      </c>
      <c r="AO364">
        <v>2</v>
      </c>
      <c r="AP364" t="s">
        <v>83</v>
      </c>
      <c r="AQ364">
        <v>2</v>
      </c>
      <c r="AR364" s="40">
        <f t="shared" si="393"/>
        <v>0</v>
      </c>
      <c r="AS364">
        <v>1</v>
      </c>
      <c r="AT364" t="s">
        <v>83</v>
      </c>
      <c r="AU364">
        <v>3</v>
      </c>
      <c r="AV364" s="40">
        <f t="shared" si="415"/>
        <v>0</v>
      </c>
      <c r="AW364">
        <v>2</v>
      </c>
      <c r="AX364" t="s">
        <v>83</v>
      </c>
      <c r="AY364">
        <v>1</v>
      </c>
      <c r="AZ364" s="40">
        <f t="shared" si="416"/>
        <v>0</v>
      </c>
      <c r="BA364">
        <v>0</v>
      </c>
      <c r="BB364" t="s">
        <v>83</v>
      </c>
      <c r="BC364">
        <v>3</v>
      </c>
      <c r="BD364" s="40">
        <f t="shared" si="398"/>
        <v>3</v>
      </c>
      <c r="BE364" s="24">
        <f t="shared" si="417"/>
        <v>3</v>
      </c>
      <c r="BF364" s="14">
        <v>1</v>
      </c>
      <c r="BG364" t="s">
        <v>83</v>
      </c>
      <c r="BH364">
        <v>0</v>
      </c>
      <c r="BI364" s="40">
        <f t="shared" si="418"/>
        <v>0</v>
      </c>
      <c r="BJ364">
        <v>1</v>
      </c>
      <c r="BK364" t="s">
        <v>83</v>
      </c>
      <c r="BL364">
        <v>1</v>
      </c>
      <c r="BM364" s="40">
        <f t="shared" si="419"/>
        <v>4</v>
      </c>
      <c r="BN364">
        <v>2</v>
      </c>
      <c r="BO364" t="s">
        <v>83</v>
      </c>
      <c r="BP364">
        <v>0</v>
      </c>
      <c r="BQ364" s="40">
        <f t="shared" si="399"/>
        <v>6</v>
      </c>
      <c r="BR364">
        <v>3</v>
      </c>
      <c r="BS364" t="s">
        <v>83</v>
      </c>
      <c r="BT364">
        <v>2</v>
      </c>
      <c r="BU364" s="40">
        <f t="shared" si="420"/>
        <v>3</v>
      </c>
      <c r="BV364">
        <v>1</v>
      </c>
      <c r="BW364" t="s">
        <v>83</v>
      </c>
      <c r="BX364">
        <v>2</v>
      </c>
      <c r="BY364" s="40">
        <f t="shared" si="421"/>
        <v>3</v>
      </c>
      <c r="BZ364">
        <v>2</v>
      </c>
      <c r="CA364" t="s">
        <v>83</v>
      </c>
      <c r="CB364">
        <v>2</v>
      </c>
      <c r="CC364" s="40">
        <f t="shared" si="422"/>
        <v>0</v>
      </c>
      <c r="CD364" s="24">
        <f t="shared" si="423"/>
        <v>16</v>
      </c>
      <c r="CE364" s="14">
        <v>2</v>
      </c>
      <c r="CF364" t="s">
        <v>83</v>
      </c>
      <c r="CG364">
        <v>1</v>
      </c>
      <c r="CH364" s="40">
        <f t="shared" si="424"/>
        <v>0</v>
      </c>
      <c r="CI364">
        <v>2</v>
      </c>
      <c r="CJ364" t="s">
        <v>83</v>
      </c>
      <c r="CK364">
        <v>1</v>
      </c>
      <c r="CL364" s="40">
        <f t="shared" si="425"/>
        <v>3</v>
      </c>
      <c r="CM364">
        <v>1</v>
      </c>
      <c r="CN364" t="s">
        <v>83</v>
      </c>
      <c r="CO364">
        <v>1</v>
      </c>
      <c r="CP364" s="40">
        <f t="shared" si="426"/>
        <v>0</v>
      </c>
      <c r="CQ364">
        <v>2</v>
      </c>
      <c r="CR364" t="s">
        <v>83</v>
      </c>
      <c r="CS364">
        <v>0</v>
      </c>
      <c r="CT364" s="40">
        <f t="shared" si="427"/>
        <v>3</v>
      </c>
      <c r="CU364">
        <v>1</v>
      </c>
      <c r="CV364" t="s">
        <v>83</v>
      </c>
      <c r="CW364">
        <v>0</v>
      </c>
      <c r="CX364" s="40">
        <f t="shared" si="428"/>
        <v>6</v>
      </c>
      <c r="CY364">
        <v>3</v>
      </c>
      <c r="CZ364" t="s">
        <v>83</v>
      </c>
      <c r="DA364">
        <v>1</v>
      </c>
      <c r="DB364" s="40">
        <f t="shared" si="429"/>
        <v>3</v>
      </c>
      <c r="DC364" s="24">
        <f t="shared" si="430"/>
        <v>15</v>
      </c>
      <c r="DD364" s="14">
        <v>3</v>
      </c>
      <c r="DE364" t="s">
        <v>83</v>
      </c>
      <c r="DF364">
        <v>2</v>
      </c>
      <c r="DG364" s="40">
        <f t="shared" si="460"/>
        <v>0</v>
      </c>
      <c r="DH364">
        <v>3</v>
      </c>
      <c r="DI364" t="s">
        <v>83</v>
      </c>
      <c r="DJ364">
        <v>1</v>
      </c>
      <c r="DK364" s="40">
        <f t="shared" si="400"/>
        <v>3</v>
      </c>
      <c r="DL364">
        <v>2</v>
      </c>
      <c r="DM364" t="s">
        <v>83</v>
      </c>
      <c r="DN364">
        <v>1</v>
      </c>
      <c r="DO364" s="40">
        <f t="shared" si="431"/>
        <v>0</v>
      </c>
      <c r="DP364">
        <v>2</v>
      </c>
      <c r="DQ364" t="s">
        <v>83</v>
      </c>
      <c r="DR364">
        <v>2</v>
      </c>
      <c r="DS364" s="40">
        <f t="shared" si="391"/>
        <v>4</v>
      </c>
      <c r="DT364">
        <v>2</v>
      </c>
      <c r="DU364" t="s">
        <v>83</v>
      </c>
      <c r="DV364">
        <v>2</v>
      </c>
      <c r="DW364" s="40">
        <f t="shared" si="392"/>
        <v>1</v>
      </c>
      <c r="DX364">
        <v>1</v>
      </c>
      <c r="DY364" t="s">
        <v>83</v>
      </c>
      <c r="DZ364">
        <v>3</v>
      </c>
      <c r="EA364" s="39">
        <f t="shared" si="432"/>
        <v>4</v>
      </c>
      <c r="EB364" s="24">
        <f t="shared" si="401"/>
        <v>12</v>
      </c>
      <c r="EC364" s="14">
        <v>1</v>
      </c>
      <c r="ED364" t="s">
        <v>83</v>
      </c>
      <c r="EE364">
        <v>1</v>
      </c>
      <c r="EF364" s="40">
        <f t="shared" si="433"/>
        <v>4</v>
      </c>
      <c r="EG364">
        <v>2</v>
      </c>
      <c r="EH364" t="s">
        <v>83</v>
      </c>
      <c r="EI364">
        <v>2</v>
      </c>
      <c r="EJ364" s="40">
        <f t="shared" si="434"/>
        <v>0</v>
      </c>
      <c r="EK364">
        <v>2</v>
      </c>
      <c r="EL364" t="s">
        <v>83</v>
      </c>
      <c r="EM364">
        <v>1</v>
      </c>
      <c r="EN364" s="40">
        <f t="shared" si="465"/>
        <v>0</v>
      </c>
      <c r="EO364">
        <v>1</v>
      </c>
      <c r="EP364" t="s">
        <v>83</v>
      </c>
      <c r="EQ364">
        <v>1</v>
      </c>
      <c r="ER364" s="40">
        <f t="shared" si="435"/>
        <v>0</v>
      </c>
      <c r="ES364">
        <v>1</v>
      </c>
      <c r="ET364" t="s">
        <v>83</v>
      </c>
      <c r="EU364">
        <v>0</v>
      </c>
      <c r="EV364" s="40">
        <f t="shared" si="436"/>
        <v>0</v>
      </c>
      <c r="EW364">
        <v>0</v>
      </c>
      <c r="EX364" t="s">
        <v>83</v>
      </c>
      <c r="EY364">
        <v>1</v>
      </c>
      <c r="EZ364" s="40">
        <f t="shared" si="437"/>
        <v>4</v>
      </c>
      <c r="FA364" s="24">
        <f t="shared" si="438"/>
        <v>8</v>
      </c>
      <c r="FB364" s="14">
        <v>2</v>
      </c>
      <c r="FC364" t="s">
        <v>83</v>
      </c>
      <c r="FD364">
        <v>0</v>
      </c>
      <c r="FE364" s="40">
        <f t="shared" si="439"/>
        <v>3</v>
      </c>
      <c r="FF364">
        <v>0</v>
      </c>
      <c r="FG364" t="s">
        <v>83</v>
      </c>
      <c r="FH364">
        <v>0</v>
      </c>
      <c r="FI364" s="40">
        <f t="shared" si="440"/>
        <v>0</v>
      </c>
      <c r="FJ364">
        <v>1</v>
      </c>
      <c r="FK364" t="s">
        <v>83</v>
      </c>
      <c r="FL364">
        <v>1</v>
      </c>
      <c r="FM364" s="40">
        <f t="shared" si="441"/>
        <v>3</v>
      </c>
      <c r="FN364">
        <v>3</v>
      </c>
      <c r="FO364" t="s">
        <v>83</v>
      </c>
      <c r="FP364">
        <v>1</v>
      </c>
      <c r="FQ364" s="40">
        <f t="shared" si="402"/>
        <v>3</v>
      </c>
      <c r="FR364">
        <v>1</v>
      </c>
      <c r="FS364" t="s">
        <v>83</v>
      </c>
      <c r="FT364">
        <v>2</v>
      </c>
      <c r="FU364" s="40">
        <f t="shared" si="442"/>
        <v>4</v>
      </c>
      <c r="FV364">
        <v>1</v>
      </c>
      <c r="FW364" t="s">
        <v>83</v>
      </c>
      <c r="FX364">
        <v>3</v>
      </c>
      <c r="FY364" s="40">
        <f t="shared" si="403"/>
        <v>0</v>
      </c>
      <c r="FZ364" s="24">
        <f t="shared" si="404"/>
        <v>13</v>
      </c>
      <c r="GA364" s="14">
        <v>1</v>
      </c>
      <c r="GB364" t="s">
        <v>83</v>
      </c>
      <c r="GC364">
        <v>4</v>
      </c>
      <c r="GD364" s="40">
        <f t="shared" si="443"/>
        <v>0</v>
      </c>
      <c r="GE364">
        <v>2</v>
      </c>
      <c r="GF364" t="s">
        <v>83</v>
      </c>
      <c r="GG364">
        <v>1</v>
      </c>
      <c r="GH364" s="40">
        <f t="shared" si="467"/>
        <v>4</v>
      </c>
      <c r="GI364">
        <v>3</v>
      </c>
      <c r="GJ364" t="s">
        <v>83</v>
      </c>
      <c r="GK364">
        <v>2</v>
      </c>
      <c r="GL364" s="40">
        <f t="shared" si="444"/>
        <v>0</v>
      </c>
      <c r="GM364">
        <v>3</v>
      </c>
      <c r="GN364" t="s">
        <v>83</v>
      </c>
      <c r="GO364">
        <v>1</v>
      </c>
      <c r="GP364" s="40">
        <f t="shared" si="445"/>
        <v>4</v>
      </c>
      <c r="GQ364">
        <v>2</v>
      </c>
      <c r="GR364" t="s">
        <v>83</v>
      </c>
      <c r="GS364">
        <v>2</v>
      </c>
      <c r="GT364" s="40">
        <f t="shared" si="405"/>
        <v>0</v>
      </c>
      <c r="GU364">
        <v>3</v>
      </c>
      <c r="GV364" t="s">
        <v>83</v>
      </c>
      <c r="GW364">
        <v>2</v>
      </c>
      <c r="GX364" s="40">
        <f t="shared" si="446"/>
        <v>4</v>
      </c>
      <c r="GY364" s="24">
        <f t="shared" si="447"/>
        <v>12</v>
      </c>
      <c r="GZ364" s="28">
        <f t="shared" si="406"/>
        <v>88</v>
      </c>
      <c r="HA364" t="s">
        <v>84</v>
      </c>
      <c r="HB364">
        <f t="shared" si="407"/>
        <v>9</v>
      </c>
      <c r="HC364" t="s">
        <v>137</v>
      </c>
      <c r="HD364">
        <f t="shared" si="461"/>
        <v>5</v>
      </c>
      <c r="HE364" t="s">
        <v>169</v>
      </c>
      <c r="HF364">
        <f t="shared" si="408"/>
        <v>0</v>
      </c>
      <c r="HG364" t="s">
        <v>94</v>
      </c>
      <c r="HH364">
        <f t="shared" si="466"/>
        <v>9</v>
      </c>
      <c r="HI364" t="s">
        <v>88</v>
      </c>
      <c r="HJ364">
        <f t="shared" si="448"/>
        <v>0</v>
      </c>
      <c r="HK364" t="s">
        <v>95</v>
      </c>
      <c r="HL364">
        <f t="shared" si="449"/>
        <v>5</v>
      </c>
      <c r="HM364" t="s">
        <v>90</v>
      </c>
      <c r="HN364">
        <f t="shared" si="409"/>
        <v>9</v>
      </c>
      <c r="HO364" t="s">
        <v>91</v>
      </c>
      <c r="HP364">
        <f t="shared" si="450"/>
        <v>5</v>
      </c>
      <c r="HQ364" t="s">
        <v>136</v>
      </c>
      <c r="HR364" s="1">
        <f t="shared" si="451"/>
        <v>0</v>
      </c>
      <c r="HS364" t="s">
        <v>85</v>
      </c>
      <c r="HT364" s="1">
        <f t="shared" si="452"/>
        <v>5</v>
      </c>
      <c r="HU364" t="s">
        <v>93</v>
      </c>
      <c r="HV364" s="1">
        <f t="shared" si="453"/>
        <v>5</v>
      </c>
      <c r="HW364" t="s">
        <v>129</v>
      </c>
      <c r="HX364" s="1">
        <f t="shared" si="454"/>
        <v>0</v>
      </c>
      <c r="HY364" t="s">
        <v>130</v>
      </c>
      <c r="HZ364" s="1">
        <f t="shared" si="455"/>
        <v>6</v>
      </c>
      <c r="IA364" t="s">
        <v>89</v>
      </c>
      <c r="IB364" s="1">
        <f t="shared" si="456"/>
        <v>5</v>
      </c>
      <c r="IC364" t="s">
        <v>134</v>
      </c>
      <c r="ID364" s="1">
        <f t="shared" si="457"/>
        <v>6</v>
      </c>
      <c r="IE364" t="s">
        <v>96</v>
      </c>
      <c r="IF364" s="1">
        <f t="shared" si="458"/>
        <v>5</v>
      </c>
      <c r="IG364">
        <f t="shared" si="463"/>
        <v>74</v>
      </c>
      <c r="IH364" s="1">
        <f t="shared" si="459"/>
        <v>162</v>
      </c>
    </row>
    <row r="365" spans="1:242" ht="14.65" thickBot="1" x14ac:dyDescent="0.5">
      <c r="A365" s="1">
        <v>362</v>
      </c>
      <c r="B365" s="45">
        <f t="shared" si="394"/>
        <v>20</v>
      </c>
      <c r="C365" s="14" t="s">
        <v>881</v>
      </c>
      <c r="D365" t="s">
        <v>367</v>
      </c>
      <c r="E365" s="15" t="s">
        <v>862</v>
      </c>
      <c r="F365" s="28">
        <f t="shared" si="395"/>
        <v>189</v>
      </c>
      <c r="H365" s="14">
        <v>2</v>
      </c>
      <c r="I365" t="s">
        <v>83</v>
      </c>
      <c r="J365">
        <v>3</v>
      </c>
      <c r="K365" s="40">
        <f t="shared" si="410"/>
        <v>3</v>
      </c>
      <c r="L365">
        <v>0</v>
      </c>
      <c r="M365" t="s">
        <v>83</v>
      </c>
      <c r="N365">
        <v>2</v>
      </c>
      <c r="O365" s="40">
        <f t="shared" si="464"/>
        <v>6</v>
      </c>
      <c r="P365">
        <v>0</v>
      </c>
      <c r="Q365" t="s">
        <v>83</v>
      </c>
      <c r="R365">
        <v>2</v>
      </c>
      <c r="S365" s="40">
        <f t="shared" si="411"/>
        <v>4</v>
      </c>
      <c r="T365">
        <v>2</v>
      </c>
      <c r="U365" t="s">
        <v>83</v>
      </c>
      <c r="V365">
        <v>1</v>
      </c>
      <c r="W365" s="40">
        <f t="shared" si="396"/>
        <v>0</v>
      </c>
      <c r="X365">
        <v>0</v>
      </c>
      <c r="Y365" t="s">
        <v>83</v>
      </c>
      <c r="Z365">
        <v>1</v>
      </c>
      <c r="AA365" s="40">
        <f t="shared" si="397"/>
        <v>4</v>
      </c>
      <c r="AB365">
        <v>2</v>
      </c>
      <c r="AC365" t="s">
        <v>83</v>
      </c>
      <c r="AD365">
        <v>1</v>
      </c>
      <c r="AE365" s="40">
        <f t="shared" si="412"/>
        <v>3</v>
      </c>
      <c r="AF365" s="24">
        <f t="shared" si="413"/>
        <v>20</v>
      </c>
      <c r="AG365" s="14">
        <v>1</v>
      </c>
      <c r="AH365" t="s">
        <v>83</v>
      </c>
      <c r="AI365">
        <v>0</v>
      </c>
      <c r="AJ365" s="40">
        <f t="shared" si="462"/>
        <v>3</v>
      </c>
      <c r="AK365">
        <v>1</v>
      </c>
      <c r="AL365" t="s">
        <v>83</v>
      </c>
      <c r="AM365">
        <v>1</v>
      </c>
      <c r="AN365" s="40">
        <f t="shared" si="414"/>
        <v>6</v>
      </c>
      <c r="AO365">
        <v>1</v>
      </c>
      <c r="AP365" t="s">
        <v>83</v>
      </c>
      <c r="AQ365">
        <v>1</v>
      </c>
      <c r="AR365" s="40">
        <f t="shared" si="393"/>
        <v>0</v>
      </c>
      <c r="AS365">
        <v>3</v>
      </c>
      <c r="AT365" t="s">
        <v>83</v>
      </c>
      <c r="AU365">
        <v>0</v>
      </c>
      <c r="AV365" s="40">
        <f t="shared" si="415"/>
        <v>0</v>
      </c>
      <c r="AW365">
        <v>0</v>
      </c>
      <c r="AX365" t="s">
        <v>83</v>
      </c>
      <c r="AY365">
        <v>2</v>
      </c>
      <c r="AZ365" s="40">
        <f t="shared" si="416"/>
        <v>3</v>
      </c>
      <c r="BA365">
        <v>1</v>
      </c>
      <c r="BB365" t="s">
        <v>83</v>
      </c>
      <c r="BC365">
        <v>1</v>
      </c>
      <c r="BD365" s="40">
        <f t="shared" si="398"/>
        <v>0</v>
      </c>
      <c r="BE365" s="24">
        <f t="shared" si="417"/>
        <v>12</v>
      </c>
      <c r="BF365" s="14">
        <v>2</v>
      </c>
      <c r="BG365" t="s">
        <v>83</v>
      </c>
      <c r="BH365">
        <v>0</v>
      </c>
      <c r="BI365" s="40">
        <f t="shared" si="418"/>
        <v>0</v>
      </c>
      <c r="BJ365">
        <v>3</v>
      </c>
      <c r="BK365" t="s">
        <v>83</v>
      </c>
      <c r="BL365">
        <v>2</v>
      </c>
      <c r="BM365" s="40">
        <f t="shared" si="419"/>
        <v>0</v>
      </c>
      <c r="BN365">
        <v>0</v>
      </c>
      <c r="BO365" t="s">
        <v>83</v>
      </c>
      <c r="BP365">
        <v>0</v>
      </c>
      <c r="BQ365" s="40">
        <f t="shared" si="399"/>
        <v>0</v>
      </c>
      <c r="BR365">
        <v>2</v>
      </c>
      <c r="BS365" t="s">
        <v>83</v>
      </c>
      <c r="BT365">
        <v>0</v>
      </c>
      <c r="BU365" s="40">
        <f t="shared" si="420"/>
        <v>6</v>
      </c>
      <c r="BV365">
        <v>1</v>
      </c>
      <c r="BW365" t="s">
        <v>83</v>
      </c>
      <c r="BX365">
        <v>3</v>
      </c>
      <c r="BY365" s="40">
        <f t="shared" si="421"/>
        <v>4</v>
      </c>
      <c r="BZ365">
        <v>0</v>
      </c>
      <c r="CA365" t="s">
        <v>83</v>
      </c>
      <c r="CB365">
        <v>4</v>
      </c>
      <c r="CC365" s="40">
        <f t="shared" si="422"/>
        <v>3</v>
      </c>
      <c r="CD365" s="24">
        <f t="shared" si="423"/>
        <v>13</v>
      </c>
      <c r="CE365" s="14">
        <v>1</v>
      </c>
      <c r="CF365" t="s">
        <v>83</v>
      </c>
      <c r="CG365">
        <v>0</v>
      </c>
      <c r="CH365" s="40">
        <f t="shared" si="424"/>
        <v>0</v>
      </c>
      <c r="CI365">
        <v>2</v>
      </c>
      <c r="CJ365" t="s">
        <v>83</v>
      </c>
      <c r="CK365">
        <v>1</v>
      </c>
      <c r="CL365" s="40">
        <f t="shared" si="425"/>
        <v>3</v>
      </c>
      <c r="CM365">
        <v>0</v>
      </c>
      <c r="CN365" t="s">
        <v>83</v>
      </c>
      <c r="CO365">
        <v>0</v>
      </c>
      <c r="CP365" s="40">
        <f t="shared" si="426"/>
        <v>0</v>
      </c>
      <c r="CQ365">
        <v>2</v>
      </c>
      <c r="CR365" t="s">
        <v>83</v>
      </c>
      <c r="CS365">
        <v>1</v>
      </c>
      <c r="CT365" s="40">
        <f t="shared" si="427"/>
        <v>6</v>
      </c>
      <c r="CU365">
        <v>1</v>
      </c>
      <c r="CV365" t="s">
        <v>83</v>
      </c>
      <c r="CW365">
        <v>1</v>
      </c>
      <c r="CX365" s="40">
        <f t="shared" si="428"/>
        <v>0</v>
      </c>
      <c r="CY365">
        <v>1</v>
      </c>
      <c r="CZ365" t="s">
        <v>83</v>
      </c>
      <c r="DA365">
        <v>1</v>
      </c>
      <c r="DB365" s="40">
        <f t="shared" si="429"/>
        <v>0</v>
      </c>
      <c r="DC365" s="24">
        <f t="shared" si="430"/>
        <v>9</v>
      </c>
      <c r="DD365" s="14">
        <v>3</v>
      </c>
      <c r="DE365" t="s">
        <v>83</v>
      </c>
      <c r="DF365">
        <v>0</v>
      </c>
      <c r="DG365" s="40">
        <f t="shared" si="460"/>
        <v>0</v>
      </c>
      <c r="DH365">
        <v>2</v>
      </c>
      <c r="DI365" t="s">
        <v>83</v>
      </c>
      <c r="DJ365">
        <v>1</v>
      </c>
      <c r="DK365" s="40">
        <f t="shared" si="400"/>
        <v>3</v>
      </c>
      <c r="DL365">
        <v>1</v>
      </c>
      <c r="DM365" t="s">
        <v>83</v>
      </c>
      <c r="DN365">
        <v>2</v>
      </c>
      <c r="DO365" s="40">
        <f t="shared" si="431"/>
        <v>4</v>
      </c>
      <c r="DP365">
        <v>2</v>
      </c>
      <c r="DQ365" t="s">
        <v>83</v>
      </c>
      <c r="DR365">
        <v>2</v>
      </c>
      <c r="DS365" s="40">
        <f t="shared" si="391"/>
        <v>4</v>
      </c>
      <c r="DT365">
        <v>0</v>
      </c>
      <c r="DU365" t="s">
        <v>83</v>
      </c>
      <c r="DV365">
        <v>2</v>
      </c>
      <c r="DW365" s="40">
        <f t="shared" si="392"/>
        <v>1</v>
      </c>
      <c r="DX365">
        <v>1</v>
      </c>
      <c r="DY365" t="s">
        <v>83</v>
      </c>
      <c r="DZ365">
        <v>2</v>
      </c>
      <c r="EA365" s="39">
        <f t="shared" si="432"/>
        <v>3</v>
      </c>
      <c r="EB365" s="24">
        <f t="shared" si="401"/>
        <v>15</v>
      </c>
      <c r="EC365" s="14">
        <v>0</v>
      </c>
      <c r="ED365" t="s">
        <v>83</v>
      </c>
      <c r="EE365">
        <v>0</v>
      </c>
      <c r="EF365" s="40">
        <f t="shared" si="433"/>
        <v>6</v>
      </c>
      <c r="EG365">
        <v>2</v>
      </c>
      <c r="EH365" t="s">
        <v>83</v>
      </c>
      <c r="EI365">
        <v>0</v>
      </c>
      <c r="EJ365" s="40">
        <f t="shared" si="434"/>
        <v>3</v>
      </c>
      <c r="EK365">
        <v>1</v>
      </c>
      <c r="EL365" t="s">
        <v>83</v>
      </c>
      <c r="EM365">
        <v>1</v>
      </c>
      <c r="EN365" s="40">
        <f t="shared" si="465"/>
        <v>0</v>
      </c>
      <c r="EO365">
        <v>3</v>
      </c>
      <c r="EP365" t="s">
        <v>83</v>
      </c>
      <c r="EQ365">
        <v>2</v>
      </c>
      <c r="ER365" s="40">
        <f t="shared" si="435"/>
        <v>3</v>
      </c>
      <c r="ES365">
        <v>2</v>
      </c>
      <c r="ET365" t="s">
        <v>83</v>
      </c>
      <c r="EU365">
        <v>2</v>
      </c>
      <c r="EV365" s="40">
        <f t="shared" si="436"/>
        <v>3</v>
      </c>
      <c r="EW365">
        <v>0</v>
      </c>
      <c r="EX365" t="s">
        <v>83</v>
      </c>
      <c r="EY365">
        <v>1</v>
      </c>
      <c r="EZ365" s="40">
        <f t="shared" si="437"/>
        <v>4</v>
      </c>
      <c r="FA365" s="24">
        <f t="shared" si="438"/>
        <v>19</v>
      </c>
      <c r="FB365" s="14">
        <v>2</v>
      </c>
      <c r="FC365" t="s">
        <v>83</v>
      </c>
      <c r="FD365">
        <v>1</v>
      </c>
      <c r="FE365" s="40">
        <f t="shared" si="439"/>
        <v>4</v>
      </c>
      <c r="FF365">
        <v>4</v>
      </c>
      <c r="FG365" t="s">
        <v>83</v>
      </c>
      <c r="FH365">
        <v>0</v>
      </c>
      <c r="FI365" s="40">
        <f t="shared" si="440"/>
        <v>3</v>
      </c>
      <c r="FJ365">
        <v>0</v>
      </c>
      <c r="FK365" t="s">
        <v>83</v>
      </c>
      <c r="FL365">
        <v>5</v>
      </c>
      <c r="FM365" s="40">
        <f t="shared" si="441"/>
        <v>0</v>
      </c>
      <c r="FN365">
        <v>2</v>
      </c>
      <c r="FO365" t="s">
        <v>83</v>
      </c>
      <c r="FP365">
        <v>1</v>
      </c>
      <c r="FQ365" s="40">
        <f t="shared" si="402"/>
        <v>4</v>
      </c>
      <c r="FR365">
        <v>0</v>
      </c>
      <c r="FS365" t="s">
        <v>83</v>
      </c>
      <c r="FT365">
        <v>1</v>
      </c>
      <c r="FU365" s="40">
        <f t="shared" si="442"/>
        <v>4</v>
      </c>
      <c r="FV365">
        <v>0</v>
      </c>
      <c r="FW365" t="s">
        <v>83</v>
      </c>
      <c r="FX365">
        <v>2</v>
      </c>
      <c r="FY365" s="40">
        <f t="shared" si="403"/>
        <v>0</v>
      </c>
      <c r="FZ365" s="24">
        <f t="shared" si="404"/>
        <v>15</v>
      </c>
      <c r="GA365" s="14">
        <v>0</v>
      </c>
      <c r="GB365" t="s">
        <v>83</v>
      </c>
      <c r="GC365">
        <v>1</v>
      </c>
      <c r="GD365" s="40">
        <f t="shared" si="443"/>
        <v>0</v>
      </c>
      <c r="GE365">
        <v>2</v>
      </c>
      <c r="GF365" t="s">
        <v>83</v>
      </c>
      <c r="GG365">
        <v>1</v>
      </c>
      <c r="GH365" s="40">
        <f t="shared" si="467"/>
        <v>4</v>
      </c>
      <c r="GI365">
        <v>2</v>
      </c>
      <c r="GJ365" t="s">
        <v>83</v>
      </c>
      <c r="GK365">
        <v>0</v>
      </c>
      <c r="GL365" s="40">
        <f t="shared" si="444"/>
        <v>0</v>
      </c>
      <c r="GM365">
        <v>3</v>
      </c>
      <c r="GN365" t="s">
        <v>83</v>
      </c>
      <c r="GO365">
        <v>2</v>
      </c>
      <c r="GP365" s="40">
        <f t="shared" si="445"/>
        <v>3</v>
      </c>
      <c r="GQ365">
        <v>0</v>
      </c>
      <c r="GR365" t="s">
        <v>83</v>
      </c>
      <c r="GS365">
        <v>0</v>
      </c>
      <c r="GT365" s="40">
        <f t="shared" si="405"/>
        <v>0</v>
      </c>
      <c r="GU365">
        <v>1</v>
      </c>
      <c r="GV365" t="s">
        <v>83</v>
      </c>
      <c r="GW365">
        <v>2</v>
      </c>
      <c r="GX365" s="40">
        <f t="shared" si="446"/>
        <v>0</v>
      </c>
      <c r="GY365" s="24">
        <f t="shared" si="447"/>
        <v>7</v>
      </c>
      <c r="GZ365" s="28">
        <f t="shared" si="406"/>
        <v>110</v>
      </c>
      <c r="HA365" t="s">
        <v>84</v>
      </c>
      <c r="HB365">
        <f t="shared" si="407"/>
        <v>9</v>
      </c>
      <c r="HC365" t="s">
        <v>85</v>
      </c>
      <c r="HD365">
        <f t="shared" si="461"/>
        <v>9</v>
      </c>
      <c r="HE365" t="s">
        <v>93</v>
      </c>
      <c r="HF365">
        <f t="shared" si="408"/>
        <v>9</v>
      </c>
      <c r="HG365" t="s">
        <v>94</v>
      </c>
      <c r="HH365">
        <f t="shared" si="466"/>
        <v>9</v>
      </c>
      <c r="HI365" t="s">
        <v>88</v>
      </c>
      <c r="HJ365">
        <f t="shared" si="448"/>
        <v>0</v>
      </c>
      <c r="HK365" t="s">
        <v>131</v>
      </c>
      <c r="HL365">
        <f t="shared" si="449"/>
        <v>0</v>
      </c>
      <c r="HM365" t="s">
        <v>134</v>
      </c>
      <c r="HN365">
        <f t="shared" si="409"/>
        <v>5</v>
      </c>
      <c r="HO365" t="s">
        <v>96</v>
      </c>
      <c r="HP365">
        <f t="shared" si="450"/>
        <v>9</v>
      </c>
      <c r="HQ365" t="s">
        <v>136</v>
      </c>
      <c r="HR365" s="1">
        <f t="shared" si="451"/>
        <v>0</v>
      </c>
      <c r="HS365" t="s">
        <v>92</v>
      </c>
      <c r="HT365" s="1">
        <f t="shared" si="452"/>
        <v>0</v>
      </c>
      <c r="HU365" t="s">
        <v>86</v>
      </c>
      <c r="HV365" s="1">
        <f t="shared" si="453"/>
        <v>6</v>
      </c>
      <c r="HW365" t="s">
        <v>129</v>
      </c>
      <c r="HX365" s="1">
        <f t="shared" si="454"/>
        <v>0</v>
      </c>
      <c r="HY365" t="s">
        <v>130</v>
      </c>
      <c r="HZ365" s="1">
        <f t="shared" si="455"/>
        <v>6</v>
      </c>
      <c r="IA365" t="s">
        <v>95</v>
      </c>
      <c r="IB365" s="1">
        <f t="shared" si="456"/>
        <v>6</v>
      </c>
      <c r="IC365" t="s">
        <v>90</v>
      </c>
      <c r="ID365" s="1">
        <f t="shared" si="457"/>
        <v>5</v>
      </c>
      <c r="IE365" t="s">
        <v>91</v>
      </c>
      <c r="IF365" s="1">
        <f t="shared" si="458"/>
        <v>6</v>
      </c>
      <c r="IG365">
        <f t="shared" si="463"/>
        <v>79</v>
      </c>
      <c r="IH365" s="1">
        <f t="shared" si="459"/>
        <v>189</v>
      </c>
    </row>
    <row r="366" spans="1:242" ht="14.65" thickBot="1" x14ac:dyDescent="0.5">
      <c r="A366" s="1">
        <v>363</v>
      </c>
      <c r="B366" s="45">
        <f t="shared" si="394"/>
        <v>418</v>
      </c>
      <c r="C366" s="14" t="s">
        <v>596</v>
      </c>
      <c r="D366" t="s">
        <v>882</v>
      </c>
      <c r="E366" s="15" t="s">
        <v>862</v>
      </c>
      <c r="F366" s="28">
        <f t="shared" si="395"/>
        <v>150</v>
      </c>
      <c r="H366" s="14">
        <v>1</v>
      </c>
      <c r="I366" t="s">
        <v>83</v>
      </c>
      <c r="J366">
        <v>0</v>
      </c>
      <c r="K366" s="40">
        <f t="shared" si="410"/>
        <v>0</v>
      </c>
      <c r="L366">
        <v>2</v>
      </c>
      <c r="M366" t="s">
        <v>83</v>
      </c>
      <c r="N366">
        <v>0</v>
      </c>
      <c r="O366" s="40">
        <f t="shared" si="464"/>
        <v>0</v>
      </c>
      <c r="P366">
        <v>2</v>
      </c>
      <c r="Q366" t="s">
        <v>83</v>
      </c>
      <c r="R366">
        <v>1</v>
      </c>
      <c r="S366" s="40">
        <f t="shared" si="411"/>
        <v>0</v>
      </c>
      <c r="T366">
        <v>1</v>
      </c>
      <c r="U366" t="s">
        <v>83</v>
      </c>
      <c r="V366">
        <v>2</v>
      </c>
      <c r="W366" s="40">
        <f t="shared" si="396"/>
        <v>0</v>
      </c>
      <c r="X366">
        <v>1</v>
      </c>
      <c r="Y366" t="s">
        <v>83</v>
      </c>
      <c r="Z366">
        <v>1</v>
      </c>
      <c r="AA366" s="40">
        <f t="shared" si="397"/>
        <v>0</v>
      </c>
      <c r="AB366">
        <v>1</v>
      </c>
      <c r="AC366" t="s">
        <v>83</v>
      </c>
      <c r="AD366">
        <v>1</v>
      </c>
      <c r="AE366" s="40">
        <f t="shared" si="412"/>
        <v>0</v>
      </c>
      <c r="AF366" s="24">
        <f t="shared" si="413"/>
        <v>0</v>
      </c>
      <c r="AG366" s="14">
        <v>2</v>
      </c>
      <c r="AH366" t="s">
        <v>83</v>
      </c>
      <c r="AI366">
        <v>1</v>
      </c>
      <c r="AJ366" s="40">
        <f t="shared" si="462"/>
        <v>3</v>
      </c>
      <c r="AK366">
        <v>1</v>
      </c>
      <c r="AL366" t="s">
        <v>83</v>
      </c>
      <c r="AM366">
        <v>2</v>
      </c>
      <c r="AN366" s="40">
        <f t="shared" si="414"/>
        <v>0</v>
      </c>
      <c r="AO366">
        <v>0</v>
      </c>
      <c r="AP366" t="s">
        <v>83</v>
      </c>
      <c r="AQ366">
        <v>1</v>
      </c>
      <c r="AR366" s="40">
        <f t="shared" si="393"/>
        <v>3</v>
      </c>
      <c r="AS366">
        <v>3</v>
      </c>
      <c r="AT366" t="s">
        <v>83</v>
      </c>
      <c r="AU366">
        <v>0</v>
      </c>
      <c r="AV366" s="40">
        <f t="shared" si="415"/>
        <v>0</v>
      </c>
      <c r="AW366">
        <v>2</v>
      </c>
      <c r="AX366" t="s">
        <v>83</v>
      </c>
      <c r="AY366">
        <v>2</v>
      </c>
      <c r="AZ366" s="40">
        <f t="shared" si="416"/>
        <v>0</v>
      </c>
      <c r="BA366">
        <v>0</v>
      </c>
      <c r="BB366" t="s">
        <v>83</v>
      </c>
      <c r="BC366">
        <v>1</v>
      </c>
      <c r="BD366" s="40">
        <f t="shared" si="398"/>
        <v>6</v>
      </c>
      <c r="BE366" s="24">
        <f t="shared" si="417"/>
        <v>12</v>
      </c>
      <c r="BF366" s="14">
        <v>1</v>
      </c>
      <c r="BG366" t="s">
        <v>83</v>
      </c>
      <c r="BH366">
        <v>2</v>
      </c>
      <c r="BI366" s="40">
        <f t="shared" si="418"/>
        <v>6</v>
      </c>
      <c r="BJ366">
        <v>0</v>
      </c>
      <c r="BK366" t="s">
        <v>83</v>
      </c>
      <c r="BL366">
        <v>4</v>
      </c>
      <c r="BM366" s="40">
        <f t="shared" si="419"/>
        <v>0</v>
      </c>
      <c r="BN366">
        <v>4</v>
      </c>
      <c r="BO366" t="s">
        <v>83</v>
      </c>
      <c r="BP366">
        <v>0</v>
      </c>
      <c r="BQ366" s="40">
        <f t="shared" si="399"/>
        <v>3</v>
      </c>
      <c r="BR366">
        <v>1</v>
      </c>
      <c r="BS366" t="s">
        <v>83</v>
      </c>
      <c r="BT366">
        <v>0</v>
      </c>
      <c r="BU366" s="40">
        <f t="shared" si="420"/>
        <v>3</v>
      </c>
      <c r="BV366">
        <v>4</v>
      </c>
      <c r="BW366" t="s">
        <v>83</v>
      </c>
      <c r="BX366">
        <v>0</v>
      </c>
      <c r="BY366" s="40">
        <f t="shared" si="421"/>
        <v>0</v>
      </c>
      <c r="BZ366">
        <v>1</v>
      </c>
      <c r="CA366" t="s">
        <v>83</v>
      </c>
      <c r="CB366">
        <v>0</v>
      </c>
      <c r="CC366" s="40">
        <f t="shared" si="422"/>
        <v>0</v>
      </c>
      <c r="CD366" s="24">
        <f t="shared" si="423"/>
        <v>12</v>
      </c>
      <c r="CE366" s="14">
        <v>1</v>
      </c>
      <c r="CF366" t="s">
        <v>83</v>
      </c>
      <c r="CG366">
        <v>1</v>
      </c>
      <c r="CH366" s="40">
        <f t="shared" si="424"/>
        <v>4</v>
      </c>
      <c r="CI366">
        <v>2</v>
      </c>
      <c r="CJ366" t="s">
        <v>83</v>
      </c>
      <c r="CK366">
        <v>1</v>
      </c>
      <c r="CL366" s="40">
        <f t="shared" si="425"/>
        <v>3</v>
      </c>
      <c r="CM366">
        <v>2</v>
      </c>
      <c r="CN366" t="s">
        <v>83</v>
      </c>
      <c r="CO366">
        <v>0</v>
      </c>
      <c r="CP366" s="40">
        <f t="shared" si="426"/>
        <v>0</v>
      </c>
      <c r="CQ366">
        <v>3</v>
      </c>
      <c r="CR366" t="s">
        <v>83</v>
      </c>
      <c r="CS366">
        <v>2</v>
      </c>
      <c r="CT366" s="40">
        <f t="shared" si="427"/>
        <v>4</v>
      </c>
      <c r="CU366">
        <v>1</v>
      </c>
      <c r="CV366" t="s">
        <v>83</v>
      </c>
      <c r="CW366">
        <v>0</v>
      </c>
      <c r="CX366" s="40">
        <f t="shared" si="428"/>
        <v>6</v>
      </c>
      <c r="CY366">
        <v>0</v>
      </c>
      <c r="CZ366" t="s">
        <v>83</v>
      </c>
      <c r="DA366">
        <v>1</v>
      </c>
      <c r="DB366" s="40">
        <f t="shared" si="429"/>
        <v>0</v>
      </c>
      <c r="DC366" s="24">
        <f t="shared" si="430"/>
        <v>17</v>
      </c>
      <c r="DD366" s="14">
        <v>9</v>
      </c>
      <c r="DE366" t="s">
        <v>83</v>
      </c>
      <c r="DF366">
        <v>0</v>
      </c>
      <c r="DG366" s="40">
        <f t="shared" si="460"/>
        <v>0</v>
      </c>
      <c r="DH366">
        <v>2</v>
      </c>
      <c r="DI366" t="s">
        <v>83</v>
      </c>
      <c r="DJ366">
        <v>1</v>
      </c>
      <c r="DK366" s="40">
        <f t="shared" si="400"/>
        <v>3</v>
      </c>
      <c r="DL366">
        <v>1</v>
      </c>
      <c r="DM366" t="s">
        <v>83</v>
      </c>
      <c r="DN366">
        <v>0</v>
      </c>
      <c r="DO366" s="40">
        <f t="shared" si="431"/>
        <v>0</v>
      </c>
      <c r="DP366">
        <v>2</v>
      </c>
      <c r="DQ366" t="s">
        <v>83</v>
      </c>
      <c r="DR366">
        <v>9</v>
      </c>
      <c r="DS366" s="40">
        <f t="shared" si="391"/>
        <v>0</v>
      </c>
      <c r="DT366">
        <v>2</v>
      </c>
      <c r="DU366" t="s">
        <v>83</v>
      </c>
      <c r="DV366">
        <v>2</v>
      </c>
      <c r="DW366" s="40">
        <f t="shared" si="392"/>
        <v>1</v>
      </c>
      <c r="DX366">
        <v>1</v>
      </c>
      <c r="DY366" t="s">
        <v>83</v>
      </c>
      <c r="DZ366">
        <v>9</v>
      </c>
      <c r="EA366" s="39">
        <f t="shared" si="432"/>
        <v>3</v>
      </c>
      <c r="EB366" s="24">
        <f t="shared" si="401"/>
        <v>7</v>
      </c>
      <c r="EC366" s="14">
        <v>1</v>
      </c>
      <c r="ED366" t="s">
        <v>83</v>
      </c>
      <c r="EE366">
        <v>2</v>
      </c>
      <c r="EF366" s="40">
        <f t="shared" si="433"/>
        <v>0</v>
      </c>
      <c r="EG366">
        <v>2</v>
      </c>
      <c r="EH366" t="s">
        <v>83</v>
      </c>
      <c r="EI366">
        <v>2</v>
      </c>
      <c r="EJ366" s="40">
        <f t="shared" si="434"/>
        <v>0</v>
      </c>
      <c r="EK366">
        <v>0</v>
      </c>
      <c r="EL366" t="s">
        <v>83</v>
      </c>
      <c r="EM366">
        <v>0</v>
      </c>
      <c r="EN366" s="40">
        <f t="shared" si="465"/>
        <v>0</v>
      </c>
      <c r="EO366">
        <v>2</v>
      </c>
      <c r="EP366" t="s">
        <v>83</v>
      </c>
      <c r="EQ366">
        <v>3</v>
      </c>
      <c r="ER366" s="40">
        <f t="shared" si="435"/>
        <v>0</v>
      </c>
      <c r="ES366">
        <v>3</v>
      </c>
      <c r="ET366" t="s">
        <v>83</v>
      </c>
      <c r="EU366">
        <v>1</v>
      </c>
      <c r="EV366" s="40">
        <f t="shared" si="436"/>
        <v>0</v>
      </c>
      <c r="EW366">
        <v>2</v>
      </c>
      <c r="EX366" t="s">
        <v>83</v>
      </c>
      <c r="EY366">
        <v>0</v>
      </c>
      <c r="EZ366" s="40">
        <f t="shared" si="437"/>
        <v>3</v>
      </c>
      <c r="FA366" s="24">
        <f t="shared" si="438"/>
        <v>3</v>
      </c>
      <c r="FB366" s="14">
        <v>2</v>
      </c>
      <c r="FC366" t="s">
        <v>83</v>
      </c>
      <c r="FD366">
        <v>1</v>
      </c>
      <c r="FE366" s="40">
        <f t="shared" si="439"/>
        <v>4</v>
      </c>
      <c r="FF366">
        <v>1</v>
      </c>
      <c r="FG366" t="s">
        <v>83</v>
      </c>
      <c r="FH366">
        <v>2</v>
      </c>
      <c r="FI366" s="40">
        <f t="shared" si="440"/>
        <v>0</v>
      </c>
      <c r="FJ366">
        <v>2</v>
      </c>
      <c r="FK366" t="s">
        <v>83</v>
      </c>
      <c r="FL366">
        <v>1</v>
      </c>
      <c r="FM366" s="40">
        <f t="shared" si="441"/>
        <v>0</v>
      </c>
      <c r="FN366">
        <v>7</v>
      </c>
      <c r="FO366" t="s">
        <v>83</v>
      </c>
      <c r="FP366">
        <v>2</v>
      </c>
      <c r="FQ366" s="40">
        <f t="shared" si="402"/>
        <v>3</v>
      </c>
      <c r="FR366">
        <v>2</v>
      </c>
      <c r="FS366" t="s">
        <v>83</v>
      </c>
      <c r="FT366">
        <v>1</v>
      </c>
      <c r="FU366" s="40">
        <f t="shared" si="442"/>
        <v>0</v>
      </c>
      <c r="FV366">
        <v>1</v>
      </c>
      <c r="FW366" t="s">
        <v>83</v>
      </c>
      <c r="FX366">
        <v>2</v>
      </c>
      <c r="FY366" s="40">
        <f t="shared" si="403"/>
        <v>0</v>
      </c>
      <c r="FZ366" s="24">
        <f t="shared" si="404"/>
        <v>7</v>
      </c>
      <c r="GA366" s="14">
        <v>3</v>
      </c>
      <c r="GB366" t="s">
        <v>83</v>
      </c>
      <c r="GC366">
        <v>0</v>
      </c>
      <c r="GD366" s="40">
        <f t="shared" si="443"/>
        <v>0</v>
      </c>
      <c r="GE366">
        <v>2</v>
      </c>
      <c r="GF366" t="s">
        <v>83</v>
      </c>
      <c r="GG366">
        <v>1</v>
      </c>
      <c r="GH366" s="40">
        <f t="shared" si="467"/>
        <v>4</v>
      </c>
      <c r="GI366">
        <v>0</v>
      </c>
      <c r="GJ366" t="s">
        <v>83</v>
      </c>
      <c r="GK366">
        <v>1</v>
      </c>
      <c r="GL366" s="40">
        <f t="shared" si="444"/>
        <v>4</v>
      </c>
      <c r="GM366">
        <v>3</v>
      </c>
      <c r="GN366" t="s">
        <v>83</v>
      </c>
      <c r="GO366">
        <v>0</v>
      </c>
      <c r="GP366" s="40">
        <f t="shared" si="445"/>
        <v>3</v>
      </c>
      <c r="GQ366">
        <v>0</v>
      </c>
      <c r="GR366" t="s">
        <v>83</v>
      </c>
      <c r="GS366">
        <v>1</v>
      </c>
      <c r="GT366" s="40">
        <f t="shared" si="405"/>
        <v>3</v>
      </c>
      <c r="GU366">
        <v>0</v>
      </c>
      <c r="GV366" t="s">
        <v>83</v>
      </c>
      <c r="GW366">
        <v>4</v>
      </c>
      <c r="GX366" s="40">
        <f t="shared" si="446"/>
        <v>0</v>
      </c>
      <c r="GY366" s="24">
        <f t="shared" si="447"/>
        <v>14</v>
      </c>
      <c r="GZ366" s="28">
        <f t="shared" si="406"/>
        <v>72</v>
      </c>
      <c r="HA366" t="s">
        <v>84</v>
      </c>
      <c r="HB366">
        <f t="shared" si="407"/>
        <v>9</v>
      </c>
      <c r="HC366" t="s">
        <v>85</v>
      </c>
      <c r="HD366">
        <f t="shared" si="461"/>
        <v>9</v>
      </c>
      <c r="HE366" t="s">
        <v>86</v>
      </c>
      <c r="HF366">
        <f t="shared" si="408"/>
        <v>5</v>
      </c>
      <c r="HG366" t="s">
        <v>94</v>
      </c>
      <c r="HH366">
        <f t="shared" si="466"/>
        <v>9</v>
      </c>
      <c r="HI366" t="s">
        <v>88</v>
      </c>
      <c r="HJ366">
        <f t="shared" si="448"/>
        <v>0</v>
      </c>
      <c r="HK366" t="s">
        <v>95</v>
      </c>
      <c r="HL366">
        <f t="shared" si="449"/>
        <v>5</v>
      </c>
      <c r="HM366" t="s">
        <v>90</v>
      </c>
      <c r="HN366">
        <f t="shared" si="409"/>
        <v>9</v>
      </c>
      <c r="HO366" t="s">
        <v>96</v>
      </c>
      <c r="HP366">
        <f t="shared" si="450"/>
        <v>9</v>
      </c>
      <c r="HQ366" t="s">
        <v>132</v>
      </c>
      <c r="HR366" s="1">
        <f t="shared" si="451"/>
        <v>6</v>
      </c>
      <c r="HS366" t="s">
        <v>92</v>
      </c>
      <c r="HT366" s="1">
        <f t="shared" si="452"/>
        <v>0</v>
      </c>
      <c r="HU366" t="s">
        <v>169</v>
      </c>
      <c r="HV366" s="1">
        <f t="shared" si="453"/>
        <v>0</v>
      </c>
      <c r="HW366" t="s">
        <v>87</v>
      </c>
      <c r="HX366" s="1">
        <f t="shared" si="454"/>
        <v>6</v>
      </c>
      <c r="HY366" t="s">
        <v>165</v>
      </c>
      <c r="HZ366" s="1">
        <f t="shared" si="455"/>
        <v>5</v>
      </c>
      <c r="IA366" t="s">
        <v>142</v>
      </c>
      <c r="IB366" s="1">
        <f t="shared" si="456"/>
        <v>0</v>
      </c>
      <c r="IC366" t="s">
        <v>134</v>
      </c>
      <c r="ID366" s="1">
        <f t="shared" si="457"/>
        <v>6</v>
      </c>
      <c r="IE366" t="s">
        <v>138</v>
      </c>
      <c r="IF366" s="1">
        <f t="shared" si="458"/>
        <v>0</v>
      </c>
      <c r="IG366">
        <f t="shared" si="463"/>
        <v>78</v>
      </c>
      <c r="IH366" s="1">
        <f t="shared" si="459"/>
        <v>150</v>
      </c>
    </row>
    <row r="367" spans="1:242" ht="14.65" thickBot="1" x14ac:dyDescent="0.5">
      <c r="A367" s="1">
        <v>364</v>
      </c>
      <c r="B367" s="45">
        <f t="shared" si="394"/>
        <v>324</v>
      </c>
      <c r="C367" s="14" t="s">
        <v>596</v>
      </c>
      <c r="D367" t="s">
        <v>177</v>
      </c>
      <c r="E367" s="15" t="s">
        <v>862</v>
      </c>
      <c r="F367" s="28">
        <f t="shared" si="395"/>
        <v>157</v>
      </c>
      <c r="H367" s="14">
        <v>1</v>
      </c>
      <c r="I367" t="s">
        <v>83</v>
      </c>
      <c r="J367">
        <v>2</v>
      </c>
      <c r="K367" s="40">
        <f t="shared" si="410"/>
        <v>3</v>
      </c>
      <c r="L367">
        <v>1</v>
      </c>
      <c r="M367" t="s">
        <v>83</v>
      </c>
      <c r="N367">
        <v>4</v>
      </c>
      <c r="O367" s="40">
        <f t="shared" si="464"/>
        <v>3</v>
      </c>
      <c r="P367">
        <v>1</v>
      </c>
      <c r="Q367" t="s">
        <v>83</v>
      </c>
      <c r="R367">
        <v>3</v>
      </c>
      <c r="S367" s="40">
        <f t="shared" si="411"/>
        <v>6</v>
      </c>
      <c r="T367">
        <v>3</v>
      </c>
      <c r="U367" t="s">
        <v>83</v>
      </c>
      <c r="V367">
        <v>1</v>
      </c>
      <c r="W367" s="40">
        <f t="shared" si="396"/>
        <v>0</v>
      </c>
      <c r="X367">
        <v>1</v>
      </c>
      <c r="Y367" t="s">
        <v>83</v>
      </c>
      <c r="Z367">
        <v>2</v>
      </c>
      <c r="AA367" s="40">
        <f t="shared" si="397"/>
        <v>6</v>
      </c>
      <c r="AB367">
        <v>3</v>
      </c>
      <c r="AC367" t="s">
        <v>83</v>
      </c>
      <c r="AD367">
        <v>2</v>
      </c>
      <c r="AE367" s="40">
        <f t="shared" si="412"/>
        <v>3</v>
      </c>
      <c r="AF367" s="24">
        <f t="shared" si="413"/>
        <v>21</v>
      </c>
      <c r="AG367" s="14">
        <v>3</v>
      </c>
      <c r="AH367" t="s">
        <v>83</v>
      </c>
      <c r="AI367">
        <v>0</v>
      </c>
      <c r="AJ367" s="40">
        <f t="shared" si="462"/>
        <v>3</v>
      </c>
      <c r="AK367">
        <v>1</v>
      </c>
      <c r="AL367" t="s">
        <v>83</v>
      </c>
      <c r="AM367">
        <v>2</v>
      </c>
      <c r="AN367" s="40">
        <f t="shared" si="414"/>
        <v>0</v>
      </c>
      <c r="AO367">
        <v>2</v>
      </c>
      <c r="AP367" t="s">
        <v>83</v>
      </c>
      <c r="AQ367">
        <v>0</v>
      </c>
      <c r="AR367" s="40">
        <f t="shared" si="393"/>
        <v>0</v>
      </c>
      <c r="AS367">
        <v>3</v>
      </c>
      <c r="AT367" t="s">
        <v>83</v>
      </c>
      <c r="AU367">
        <v>0</v>
      </c>
      <c r="AV367" s="40">
        <f t="shared" si="415"/>
        <v>0</v>
      </c>
      <c r="AW367">
        <v>1</v>
      </c>
      <c r="AX367" t="s">
        <v>83</v>
      </c>
      <c r="AY367">
        <v>3</v>
      </c>
      <c r="AZ367" s="40">
        <f t="shared" si="416"/>
        <v>3</v>
      </c>
      <c r="BA367">
        <v>1</v>
      </c>
      <c r="BB367" t="s">
        <v>83</v>
      </c>
      <c r="BC367">
        <v>1</v>
      </c>
      <c r="BD367" s="40">
        <f t="shared" si="398"/>
        <v>0</v>
      </c>
      <c r="BE367" s="24">
        <f t="shared" si="417"/>
        <v>6</v>
      </c>
      <c r="BF367" s="14">
        <v>3</v>
      </c>
      <c r="BG367" t="s">
        <v>83</v>
      </c>
      <c r="BH367">
        <v>2</v>
      </c>
      <c r="BI367" s="40">
        <f t="shared" si="418"/>
        <v>0</v>
      </c>
      <c r="BJ367">
        <v>1</v>
      </c>
      <c r="BK367" t="s">
        <v>83</v>
      </c>
      <c r="BL367">
        <v>2</v>
      </c>
      <c r="BM367" s="40">
        <f t="shared" si="419"/>
        <v>0</v>
      </c>
      <c r="BN367">
        <v>2</v>
      </c>
      <c r="BO367" t="s">
        <v>83</v>
      </c>
      <c r="BP367">
        <v>0</v>
      </c>
      <c r="BQ367" s="40">
        <f t="shared" si="399"/>
        <v>6</v>
      </c>
      <c r="BR367">
        <v>2</v>
      </c>
      <c r="BS367" t="s">
        <v>83</v>
      </c>
      <c r="BT367">
        <v>2</v>
      </c>
      <c r="BU367" s="40">
        <f t="shared" si="420"/>
        <v>0</v>
      </c>
      <c r="BV367">
        <v>2</v>
      </c>
      <c r="BW367" t="s">
        <v>83</v>
      </c>
      <c r="BX367">
        <v>2</v>
      </c>
      <c r="BY367" s="40">
        <f t="shared" si="421"/>
        <v>0</v>
      </c>
      <c r="BZ367">
        <v>1</v>
      </c>
      <c r="CA367" t="s">
        <v>83</v>
      </c>
      <c r="CB367">
        <v>1</v>
      </c>
      <c r="CC367" s="40">
        <f t="shared" si="422"/>
        <v>0</v>
      </c>
      <c r="CD367" s="24">
        <f t="shared" si="423"/>
        <v>6</v>
      </c>
      <c r="CE367" s="14">
        <v>3</v>
      </c>
      <c r="CF367" t="s">
        <v>83</v>
      </c>
      <c r="CG367">
        <v>0</v>
      </c>
      <c r="CH367" s="40">
        <f t="shared" si="424"/>
        <v>0</v>
      </c>
      <c r="CI367">
        <v>4</v>
      </c>
      <c r="CJ367" t="s">
        <v>83</v>
      </c>
      <c r="CK367">
        <v>0</v>
      </c>
      <c r="CL367" s="40">
        <f t="shared" si="425"/>
        <v>3</v>
      </c>
      <c r="CM367">
        <v>1</v>
      </c>
      <c r="CN367" t="s">
        <v>83</v>
      </c>
      <c r="CO367">
        <v>1</v>
      </c>
      <c r="CP367" s="40">
        <f t="shared" si="426"/>
        <v>0</v>
      </c>
      <c r="CQ367">
        <v>3</v>
      </c>
      <c r="CR367" t="s">
        <v>83</v>
      </c>
      <c r="CS367">
        <v>2</v>
      </c>
      <c r="CT367" s="40">
        <f t="shared" si="427"/>
        <v>4</v>
      </c>
      <c r="CU367">
        <v>2</v>
      </c>
      <c r="CV367" t="s">
        <v>83</v>
      </c>
      <c r="CW367">
        <v>2</v>
      </c>
      <c r="CX367" s="40">
        <f t="shared" si="428"/>
        <v>0</v>
      </c>
      <c r="CY367">
        <v>1</v>
      </c>
      <c r="CZ367" t="s">
        <v>83</v>
      </c>
      <c r="DA367">
        <v>5</v>
      </c>
      <c r="DB367" s="40">
        <f t="shared" si="429"/>
        <v>0</v>
      </c>
      <c r="DC367" s="24">
        <f t="shared" si="430"/>
        <v>7</v>
      </c>
      <c r="DD367" s="14">
        <v>2</v>
      </c>
      <c r="DE367" t="s">
        <v>83</v>
      </c>
      <c r="DF367">
        <v>0</v>
      </c>
      <c r="DG367" s="40">
        <f t="shared" si="460"/>
        <v>0</v>
      </c>
      <c r="DH367">
        <v>3</v>
      </c>
      <c r="DI367" t="s">
        <v>83</v>
      </c>
      <c r="DJ367">
        <v>1</v>
      </c>
      <c r="DK367" s="40">
        <f t="shared" si="400"/>
        <v>3</v>
      </c>
      <c r="DL367">
        <v>2</v>
      </c>
      <c r="DM367" t="s">
        <v>83</v>
      </c>
      <c r="DN367">
        <v>2</v>
      </c>
      <c r="DO367" s="40">
        <f t="shared" si="431"/>
        <v>0</v>
      </c>
      <c r="DP367">
        <v>3</v>
      </c>
      <c r="DQ367" t="s">
        <v>83</v>
      </c>
      <c r="DR367">
        <v>3</v>
      </c>
      <c r="DS367" s="40">
        <f t="shared" si="391"/>
        <v>3</v>
      </c>
      <c r="DT367">
        <v>0</v>
      </c>
      <c r="DU367" t="s">
        <v>83</v>
      </c>
      <c r="DV367">
        <v>2</v>
      </c>
      <c r="DW367" s="40">
        <f t="shared" si="392"/>
        <v>1</v>
      </c>
      <c r="DX367">
        <v>1</v>
      </c>
      <c r="DY367" t="s">
        <v>83</v>
      </c>
      <c r="DZ367">
        <v>3</v>
      </c>
      <c r="EA367" s="39">
        <f t="shared" si="432"/>
        <v>4</v>
      </c>
      <c r="EB367" s="24">
        <f t="shared" si="401"/>
        <v>11</v>
      </c>
      <c r="EC367" s="14">
        <v>0</v>
      </c>
      <c r="ED367" t="s">
        <v>83</v>
      </c>
      <c r="EE367">
        <v>4</v>
      </c>
      <c r="EF367" s="40">
        <f t="shared" si="433"/>
        <v>0</v>
      </c>
      <c r="EG367">
        <v>3</v>
      </c>
      <c r="EH367" t="s">
        <v>83</v>
      </c>
      <c r="EI367">
        <v>1</v>
      </c>
      <c r="EJ367" s="40">
        <f t="shared" si="434"/>
        <v>3</v>
      </c>
      <c r="EK367">
        <v>3</v>
      </c>
      <c r="EL367" t="s">
        <v>83</v>
      </c>
      <c r="EM367">
        <v>0</v>
      </c>
      <c r="EN367" s="40">
        <f t="shared" si="465"/>
        <v>0</v>
      </c>
      <c r="EO367">
        <v>2</v>
      </c>
      <c r="EP367" t="s">
        <v>83</v>
      </c>
      <c r="EQ367">
        <v>2</v>
      </c>
      <c r="ER367" s="40">
        <f t="shared" si="435"/>
        <v>0</v>
      </c>
      <c r="ES367">
        <v>2</v>
      </c>
      <c r="ET367" t="s">
        <v>83</v>
      </c>
      <c r="EU367">
        <v>3</v>
      </c>
      <c r="EV367" s="40">
        <f t="shared" si="436"/>
        <v>0</v>
      </c>
      <c r="EW367">
        <v>2</v>
      </c>
      <c r="EX367" t="s">
        <v>83</v>
      </c>
      <c r="EY367">
        <v>2</v>
      </c>
      <c r="EZ367" s="40">
        <f t="shared" si="437"/>
        <v>0</v>
      </c>
      <c r="FA367" s="24">
        <f t="shared" si="438"/>
        <v>3</v>
      </c>
      <c r="FB367" s="14">
        <v>3</v>
      </c>
      <c r="FC367" t="s">
        <v>83</v>
      </c>
      <c r="FD367">
        <v>1</v>
      </c>
      <c r="FE367" s="40">
        <f t="shared" si="439"/>
        <v>3</v>
      </c>
      <c r="FF367">
        <v>2</v>
      </c>
      <c r="FG367" t="s">
        <v>83</v>
      </c>
      <c r="FH367">
        <v>1</v>
      </c>
      <c r="FI367" s="40">
        <f t="shared" si="440"/>
        <v>3</v>
      </c>
      <c r="FJ367">
        <v>0</v>
      </c>
      <c r="FK367" t="s">
        <v>83</v>
      </c>
      <c r="FL367">
        <v>1</v>
      </c>
      <c r="FM367" s="40">
        <f t="shared" si="441"/>
        <v>0</v>
      </c>
      <c r="FN367">
        <v>2</v>
      </c>
      <c r="FO367" t="s">
        <v>83</v>
      </c>
      <c r="FP367">
        <v>2</v>
      </c>
      <c r="FQ367" s="40">
        <f t="shared" si="402"/>
        <v>0</v>
      </c>
      <c r="FR367">
        <v>1</v>
      </c>
      <c r="FS367" t="s">
        <v>83</v>
      </c>
      <c r="FT367">
        <v>2</v>
      </c>
      <c r="FU367" s="40">
        <f t="shared" si="442"/>
        <v>4</v>
      </c>
      <c r="FV367">
        <v>0</v>
      </c>
      <c r="FW367" t="s">
        <v>83</v>
      </c>
      <c r="FX367">
        <v>3</v>
      </c>
      <c r="FY367" s="40">
        <f t="shared" si="403"/>
        <v>0</v>
      </c>
      <c r="FZ367" s="24">
        <f t="shared" si="404"/>
        <v>10</v>
      </c>
      <c r="GA367" s="14">
        <v>2</v>
      </c>
      <c r="GB367" t="s">
        <v>83</v>
      </c>
      <c r="GC367">
        <v>1</v>
      </c>
      <c r="GD367" s="40">
        <f t="shared" si="443"/>
        <v>0</v>
      </c>
      <c r="GE367">
        <v>2</v>
      </c>
      <c r="GF367" t="s">
        <v>83</v>
      </c>
      <c r="GG367">
        <v>0</v>
      </c>
      <c r="GH367" s="40">
        <f t="shared" si="467"/>
        <v>3</v>
      </c>
      <c r="GI367">
        <v>3</v>
      </c>
      <c r="GJ367" t="s">
        <v>83</v>
      </c>
      <c r="GK367">
        <v>3</v>
      </c>
      <c r="GL367" s="40">
        <f t="shared" si="444"/>
        <v>0</v>
      </c>
      <c r="GM367">
        <v>2</v>
      </c>
      <c r="GN367" t="s">
        <v>83</v>
      </c>
      <c r="GO367">
        <v>1</v>
      </c>
      <c r="GP367" s="40">
        <f t="shared" si="445"/>
        <v>3</v>
      </c>
      <c r="GQ367">
        <v>1</v>
      </c>
      <c r="GR367" t="s">
        <v>83</v>
      </c>
      <c r="GS367">
        <v>2</v>
      </c>
      <c r="GT367" s="40">
        <f t="shared" si="405"/>
        <v>3</v>
      </c>
      <c r="GU367">
        <v>0</v>
      </c>
      <c r="GV367" t="s">
        <v>83</v>
      </c>
      <c r="GW367">
        <v>3</v>
      </c>
      <c r="GX367" s="40">
        <f t="shared" si="446"/>
        <v>0</v>
      </c>
      <c r="GY367" s="24">
        <f t="shared" si="447"/>
        <v>9</v>
      </c>
      <c r="GZ367" s="28">
        <f t="shared" si="406"/>
        <v>73</v>
      </c>
      <c r="HA367" t="s">
        <v>84</v>
      </c>
      <c r="HB367">
        <f t="shared" si="407"/>
        <v>9</v>
      </c>
      <c r="HC367" t="s">
        <v>85</v>
      </c>
      <c r="HD367">
        <f t="shared" si="461"/>
        <v>9</v>
      </c>
      <c r="HE367" t="s">
        <v>93</v>
      </c>
      <c r="HF367">
        <f t="shared" si="408"/>
        <v>9</v>
      </c>
      <c r="HG367" t="s">
        <v>94</v>
      </c>
      <c r="HH367">
        <f t="shared" si="466"/>
        <v>9</v>
      </c>
      <c r="HI367" t="s">
        <v>88</v>
      </c>
      <c r="HJ367">
        <f t="shared" si="448"/>
        <v>0</v>
      </c>
      <c r="HK367" t="s">
        <v>131</v>
      </c>
      <c r="HL367">
        <f t="shared" si="449"/>
        <v>0</v>
      </c>
      <c r="HM367" t="s">
        <v>90</v>
      </c>
      <c r="HN367">
        <f t="shared" si="409"/>
        <v>9</v>
      </c>
      <c r="HO367" t="s">
        <v>96</v>
      </c>
      <c r="HP367">
        <f t="shared" si="450"/>
        <v>9</v>
      </c>
      <c r="HQ367" t="s">
        <v>132</v>
      </c>
      <c r="HR367" s="1">
        <f t="shared" si="451"/>
        <v>6</v>
      </c>
      <c r="HS367" t="s">
        <v>92</v>
      </c>
      <c r="HT367" s="1">
        <f t="shared" si="452"/>
        <v>0</v>
      </c>
      <c r="HU367" t="s">
        <v>86</v>
      </c>
      <c r="HV367" s="1">
        <f t="shared" si="453"/>
        <v>6</v>
      </c>
      <c r="HW367" t="s">
        <v>129</v>
      </c>
      <c r="HX367" s="1">
        <f t="shared" si="454"/>
        <v>0</v>
      </c>
      <c r="HY367" t="s">
        <v>130</v>
      </c>
      <c r="HZ367" s="1">
        <f t="shared" si="455"/>
        <v>6</v>
      </c>
      <c r="IA367" t="s">
        <v>95</v>
      </c>
      <c r="IB367" s="1">
        <f t="shared" si="456"/>
        <v>6</v>
      </c>
      <c r="IC367" t="s">
        <v>134</v>
      </c>
      <c r="ID367" s="1">
        <f t="shared" si="457"/>
        <v>6</v>
      </c>
      <c r="IE367" t="s">
        <v>135</v>
      </c>
      <c r="IF367" s="1">
        <f t="shared" si="458"/>
        <v>0</v>
      </c>
      <c r="IG367">
        <f t="shared" si="463"/>
        <v>84</v>
      </c>
      <c r="IH367" s="1">
        <f t="shared" si="459"/>
        <v>157</v>
      </c>
    </row>
    <row r="368" spans="1:242" ht="14.65" thickBot="1" x14ac:dyDescent="0.5">
      <c r="A368" s="1">
        <v>365</v>
      </c>
      <c r="B368" s="45">
        <f t="shared" si="394"/>
        <v>671</v>
      </c>
      <c r="C368" s="14" t="s">
        <v>883</v>
      </c>
      <c r="D368" t="s">
        <v>884</v>
      </c>
      <c r="E368" s="15" t="s">
        <v>862</v>
      </c>
      <c r="F368" s="28">
        <f t="shared" si="395"/>
        <v>124</v>
      </c>
      <c r="H368" s="14">
        <v>4</v>
      </c>
      <c r="I368" t="s">
        <v>83</v>
      </c>
      <c r="J368">
        <v>4</v>
      </c>
      <c r="K368" s="40">
        <f t="shared" si="410"/>
        <v>0</v>
      </c>
      <c r="L368">
        <v>2</v>
      </c>
      <c r="M368" t="s">
        <v>83</v>
      </c>
      <c r="N368">
        <v>3</v>
      </c>
      <c r="O368" s="40">
        <f t="shared" si="464"/>
        <v>3</v>
      </c>
      <c r="P368">
        <v>1</v>
      </c>
      <c r="Q368" t="s">
        <v>83</v>
      </c>
      <c r="R368">
        <v>2</v>
      </c>
      <c r="S368" s="40">
        <f t="shared" si="411"/>
        <v>3</v>
      </c>
      <c r="T368">
        <v>1</v>
      </c>
      <c r="U368" t="s">
        <v>83</v>
      </c>
      <c r="V368">
        <v>0</v>
      </c>
      <c r="W368" s="40">
        <f t="shared" si="396"/>
        <v>0</v>
      </c>
      <c r="X368">
        <v>1</v>
      </c>
      <c r="Y368" t="s">
        <v>83</v>
      </c>
      <c r="Z368">
        <v>3</v>
      </c>
      <c r="AA368" s="40">
        <f t="shared" si="397"/>
        <v>3</v>
      </c>
      <c r="AB368">
        <v>2</v>
      </c>
      <c r="AC368" t="s">
        <v>83</v>
      </c>
      <c r="AD368">
        <v>2</v>
      </c>
      <c r="AE368" s="40">
        <f t="shared" si="412"/>
        <v>0</v>
      </c>
      <c r="AF368" s="24">
        <f t="shared" si="413"/>
        <v>9</v>
      </c>
      <c r="AG368" s="14">
        <v>3</v>
      </c>
      <c r="AH368" t="s">
        <v>83</v>
      </c>
      <c r="AI368">
        <v>2</v>
      </c>
      <c r="AJ368" s="40">
        <f t="shared" si="462"/>
        <v>3</v>
      </c>
      <c r="AK368">
        <v>2</v>
      </c>
      <c r="AL368" t="s">
        <v>83</v>
      </c>
      <c r="AM368">
        <v>1</v>
      </c>
      <c r="AN368" s="40">
        <f t="shared" si="414"/>
        <v>0</v>
      </c>
      <c r="AO368">
        <v>2</v>
      </c>
      <c r="AP368" t="s">
        <v>83</v>
      </c>
      <c r="AQ368">
        <v>1</v>
      </c>
      <c r="AR368" s="40">
        <f t="shared" si="393"/>
        <v>0</v>
      </c>
      <c r="AS368">
        <v>3</v>
      </c>
      <c r="AT368" t="s">
        <v>83</v>
      </c>
      <c r="AU368">
        <v>3</v>
      </c>
      <c r="AV368" s="40">
        <f t="shared" si="415"/>
        <v>3</v>
      </c>
      <c r="AW368">
        <v>2</v>
      </c>
      <c r="AX368" t="s">
        <v>83</v>
      </c>
      <c r="AY368">
        <v>2</v>
      </c>
      <c r="AZ368" s="40">
        <f t="shared" si="416"/>
        <v>0</v>
      </c>
      <c r="BA368">
        <v>2</v>
      </c>
      <c r="BB368" t="s">
        <v>83</v>
      </c>
      <c r="BC368">
        <v>4</v>
      </c>
      <c r="BD368" s="40">
        <f t="shared" si="398"/>
        <v>3</v>
      </c>
      <c r="BE368" s="24">
        <f t="shared" si="417"/>
        <v>9</v>
      </c>
      <c r="BF368" s="14">
        <v>2</v>
      </c>
      <c r="BG368" t="s">
        <v>83</v>
      </c>
      <c r="BH368">
        <v>2</v>
      </c>
      <c r="BI368" s="40">
        <f t="shared" si="418"/>
        <v>0</v>
      </c>
      <c r="BJ368">
        <v>3</v>
      </c>
      <c r="BK368" t="s">
        <v>83</v>
      </c>
      <c r="BL368">
        <v>3</v>
      </c>
      <c r="BM368" s="40">
        <f t="shared" si="419"/>
        <v>3</v>
      </c>
      <c r="BN368">
        <v>3</v>
      </c>
      <c r="BO368" t="s">
        <v>83</v>
      </c>
      <c r="BP368">
        <v>2</v>
      </c>
      <c r="BQ368" s="40">
        <f t="shared" si="399"/>
        <v>3</v>
      </c>
      <c r="BR368">
        <v>4</v>
      </c>
      <c r="BS368" t="s">
        <v>83</v>
      </c>
      <c r="BT368">
        <v>4</v>
      </c>
      <c r="BU368" s="40">
        <f t="shared" si="420"/>
        <v>0</v>
      </c>
      <c r="BV368">
        <v>2</v>
      </c>
      <c r="BW368" t="s">
        <v>83</v>
      </c>
      <c r="BX368">
        <v>0</v>
      </c>
      <c r="BY368" s="40">
        <f t="shared" si="421"/>
        <v>0</v>
      </c>
      <c r="BZ368">
        <v>3</v>
      </c>
      <c r="CA368" t="s">
        <v>83</v>
      </c>
      <c r="CB368">
        <v>4</v>
      </c>
      <c r="CC368" s="40">
        <f t="shared" si="422"/>
        <v>4</v>
      </c>
      <c r="CD368" s="24">
        <f t="shared" si="423"/>
        <v>10</v>
      </c>
      <c r="CE368" s="14">
        <v>4</v>
      </c>
      <c r="CF368" t="s">
        <v>83</v>
      </c>
      <c r="CG368">
        <v>3</v>
      </c>
      <c r="CH368" s="40">
        <f t="shared" si="424"/>
        <v>0</v>
      </c>
      <c r="CI368">
        <v>5</v>
      </c>
      <c r="CJ368" t="s">
        <v>83</v>
      </c>
      <c r="CK368">
        <v>4</v>
      </c>
      <c r="CL368" s="40">
        <f t="shared" si="425"/>
        <v>3</v>
      </c>
      <c r="CM368">
        <v>2</v>
      </c>
      <c r="CN368" t="s">
        <v>83</v>
      </c>
      <c r="CO368">
        <v>3</v>
      </c>
      <c r="CP368" s="40">
        <f t="shared" si="426"/>
        <v>4</v>
      </c>
      <c r="CQ368">
        <v>3</v>
      </c>
      <c r="CR368" t="s">
        <v>83</v>
      </c>
      <c r="CS368">
        <v>2</v>
      </c>
      <c r="CT368" s="40">
        <f t="shared" si="427"/>
        <v>4</v>
      </c>
      <c r="CU368">
        <v>1</v>
      </c>
      <c r="CV368" t="s">
        <v>83</v>
      </c>
      <c r="CW368">
        <v>2</v>
      </c>
      <c r="CX368" s="40">
        <f t="shared" si="428"/>
        <v>0</v>
      </c>
      <c r="CY368">
        <v>2</v>
      </c>
      <c r="CZ368" t="s">
        <v>83</v>
      </c>
      <c r="DA368">
        <v>3</v>
      </c>
      <c r="DB368" s="40">
        <f t="shared" si="429"/>
        <v>0</v>
      </c>
      <c r="DC368" s="24">
        <f t="shared" si="430"/>
        <v>11</v>
      </c>
      <c r="DD368" s="14">
        <v>3</v>
      </c>
      <c r="DE368" t="s">
        <v>83</v>
      </c>
      <c r="DF368">
        <v>2</v>
      </c>
      <c r="DG368" s="40">
        <f t="shared" si="460"/>
        <v>0</v>
      </c>
      <c r="DH368">
        <v>2</v>
      </c>
      <c r="DI368" t="s">
        <v>83</v>
      </c>
      <c r="DJ368">
        <v>2</v>
      </c>
      <c r="DK368" s="40">
        <f t="shared" si="400"/>
        <v>0</v>
      </c>
      <c r="DL368">
        <v>2</v>
      </c>
      <c r="DM368" t="s">
        <v>83</v>
      </c>
      <c r="DN368">
        <v>0</v>
      </c>
      <c r="DO368" s="40">
        <f t="shared" si="431"/>
        <v>0</v>
      </c>
      <c r="DP368">
        <v>3</v>
      </c>
      <c r="DQ368" t="s">
        <v>83</v>
      </c>
      <c r="DR368">
        <v>4</v>
      </c>
      <c r="DS368" s="40">
        <f t="shared" si="391"/>
        <v>0</v>
      </c>
      <c r="DT368">
        <v>3</v>
      </c>
      <c r="DU368" t="s">
        <v>83</v>
      </c>
      <c r="DV368">
        <v>2</v>
      </c>
      <c r="DW368" s="40">
        <f t="shared" si="392"/>
        <v>4</v>
      </c>
      <c r="DX368">
        <v>1</v>
      </c>
      <c r="DY368" t="s">
        <v>83</v>
      </c>
      <c r="DZ368">
        <v>3</v>
      </c>
      <c r="EA368" s="39">
        <f t="shared" si="432"/>
        <v>4</v>
      </c>
      <c r="EB368" s="24">
        <f t="shared" si="401"/>
        <v>8</v>
      </c>
      <c r="EC368" s="14">
        <v>3</v>
      </c>
      <c r="ED368" t="s">
        <v>83</v>
      </c>
      <c r="EE368">
        <v>3</v>
      </c>
      <c r="EF368" s="40">
        <f t="shared" si="433"/>
        <v>3</v>
      </c>
      <c r="EG368">
        <v>3</v>
      </c>
      <c r="EH368" t="s">
        <v>83</v>
      </c>
      <c r="EI368">
        <v>2</v>
      </c>
      <c r="EJ368" s="40">
        <f t="shared" si="434"/>
        <v>4</v>
      </c>
      <c r="EK368">
        <v>4</v>
      </c>
      <c r="EL368" t="s">
        <v>83</v>
      </c>
      <c r="EM368">
        <v>2</v>
      </c>
      <c r="EN368" s="40">
        <f t="shared" si="465"/>
        <v>0</v>
      </c>
      <c r="EO368">
        <v>3</v>
      </c>
      <c r="EP368" t="s">
        <v>83</v>
      </c>
      <c r="EQ368">
        <v>3</v>
      </c>
      <c r="ER368" s="40">
        <f t="shared" si="435"/>
        <v>0</v>
      </c>
      <c r="ES368">
        <v>1</v>
      </c>
      <c r="ET368" t="s">
        <v>83</v>
      </c>
      <c r="EU368">
        <v>2</v>
      </c>
      <c r="EV368" s="40">
        <f t="shared" si="436"/>
        <v>0</v>
      </c>
      <c r="EW368">
        <v>2</v>
      </c>
      <c r="EX368" t="s">
        <v>83</v>
      </c>
      <c r="EY368">
        <v>3</v>
      </c>
      <c r="EZ368" s="40">
        <f t="shared" si="437"/>
        <v>4</v>
      </c>
      <c r="FA368" s="24">
        <f t="shared" si="438"/>
        <v>11</v>
      </c>
      <c r="FB368" s="14">
        <v>3</v>
      </c>
      <c r="FC368" t="s">
        <v>83</v>
      </c>
      <c r="FD368">
        <v>1</v>
      </c>
      <c r="FE368" s="40">
        <f t="shared" si="439"/>
        <v>3</v>
      </c>
      <c r="FF368">
        <v>1</v>
      </c>
      <c r="FG368" t="s">
        <v>83</v>
      </c>
      <c r="FH368">
        <v>2</v>
      </c>
      <c r="FI368" s="40">
        <f t="shared" si="440"/>
        <v>0</v>
      </c>
      <c r="FJ368">
        <v>2</v>
      </c>
      <c r="FK368" t="s">
        <v>83</v>
      </c>
      <c r="FL368">
        <v>3</v>
      </c>
      <c r="FM368" s="40">
        <f t="shared" si="441"/>
        <v>0</v>
      </c>
      <c r="FN368">
        <v>2</v>
      </c>
      <c r="FO368" t="s">
        <v>83</v>
      </c>
      <c r="FP368">
        <v>2</v>
      </c>
      <c r="FQ368" s="40">
        <f t="shared" si="402"/>
        <v>0</v>
      </c>
      <c r="FR368">
        <v>2</v>
      </c>
      <c r="FS368" t="s">
        <v>83</v>
      </c>
      <c r="FT368">
        <v>4</v>
      </c>
      <c r="FU368" s="40">
        <f t="shared" si="442"/>
        <v>3</v>
      </c>
      <c r="FV368">
        <v>1</v>
      </c>
      <c r="FW368" t="s">
        <v>83</v>
      </c>
      <c r="FX368">
        <v>3</v>
      </c>
      <c r="FY368" s="40">
        <f t="shared" si="403"/>
        <v>0</v>
      </c>
      <c r="FZ368" s="24">
        <f t="shared" si="404"/>
        <v>6</v>
      </c>
      <c r="GA368" s="14">
        <v>3</v>
      </c>
      <c r="GB368" t="s">
        <v>83</v>
      </c>
      <c r="GC368">
        <v>3</v>
      </c>
      <c r="GD368" s="40">
        <f t="shared" si="443"/>
        <v>3</v>
      </c>
      <c r="GE368">
        <v>2</v>
      </c>
      <c r="GF368" t="s">
        <v>83</v>
      </c>
      <c r="GG368">
        <v>0</v>
      </c>
      <c r="GH368" s="40">
        <f t="shared" si="467"/>
        <v>3</v>
      </c>
      <c r="GI368">
        <v>3</v>
      </c>
      <c r="GJ368" t="s">
        <v>83</v>
      </c>
      <c r="GK368">
        <v>4</v>
      </c>
      <c r="GL368" s="40">
        <f t="shared" si="444"/>
        <v>4</v>
      </c>
      <c r="GM368">
        <v>4</v>
      </c>
      <c r="GN368" t="s">
        <v>83</v>
      </c>
      <c r="GO368">
        <v>4</v>
      </c>
      <c r="GP368" s="40">
        <f t="shared" si="445"/>
        <v>0</v>
      </c>
      <c r="GQ368">
        <v>3</v>
      </c>
      <c r="GR368" t="s">
        <v>83</v>
      </c>
      <c r="GS368">
        <v>2</v>
      </c>
      <c r="GT368" s="40">
        <f t="shared" si="405"/>
        <v>0</v>
      </c>
      <c r="GU368">
        <v>1</v>
      </c>
      <c r="GV368" t="s">
        <v>83</v>
      </c>
      <c r="GW368">
        <v>2</v>
      </c>
      <c r="GX368" s="40">
        <f t="shared" si="446"/>
        <v>0</v>
      </c>
      <c r="GY368" s="24">
        <f t="shared" si="447"/>
        <v>10</v>
      </c>
      <c r="GZ368" s="28">
        <f t="shared" si="406"/>
        <v>74</v>
      </c>
      <c r="HA368" t="s">
        <v>140</v>
      </c>
      <c r="HB368">
        <f t="shared" si="407"/>
        <v>0</v>
      </c>
      <c r="HC368" t="s">
        <v>137</v>
      </c>
      <c r="HD368">
        <f t="shared" si="461"/>
        <v>5</v>
      </c>
      <c r="HE368" t="s">
        <v>133</v>
      </c>
      <c r="HF368">
        <f t="shared" si="408"/>
        <v>0</v>
      </c>
      <c r="HG368" t="s">
        <v>94</v>
      </c>
      <c r="HH368">
        <f t="shared" si="466"/>
        <v>9</v>
      </c>
      <c r="HI368" t="s">
        <v>88</v>
      </c>
      <c r="HJ368">
        <f t="shared" si="448"/>
        <v>0</v>
      </c>
      <c r="HK368" t="s">
        <v>131</v>
      </c>
      <c r="HL368">
        <f t="shared" si="449"/>
        <v>0</v>
      </c>
      <c r="HM368" t="s">
        <v>134</v>
      </c>
      <c r="HN368">
        <f t="shared" si="409"/>
        <v>5</v>
      </c>
      <c r="HO368" t="s">
        <v>135</v>
      </c>
      <c r="HP368">
        <f t="shared" si="450"/>
        <v>0</v>
      </c>
      <c r="HQ368" t="s">
        <v>84</v>
      </c>
      <c r="HR368" s="1">
        <f t="shared" si="451"/>
        <v>5</v>
      </c>
      <c r="HS368" t="s">
        <v>85</v>
      </c>
      <c r="HT368" s="1">
        <f t="shared" si="452"/>
        <v>5</v>
      </c>
      <c r="HU368" t="s">
        <v>86</v>
      </c>
      <c r="HV368" s="1">
        <f t="shared" si="453"/>
        <v>6</v>
      </c>
      <c r="HW368" t="s">
        <v>129</v>
      </c>
      <c r="HX368" s="1">
        <f t="shared" si="454"/>
        <v>0</v>
      </c>
      <c r="HY368" t="s">
        <v>165</v>
      </c>
      <c r="HZ368" s="1">
        <f t="shared" si="455"/>
        <v>5</v>
      </c>
      <c r="IA368" t="s">
        <v>89</v>
      </c>
      <c r="IB368" s="1">
        <f t="shared" si="456"/>
        <v>5</v>
      </c>
      <c r="IC368" t="s">
        <v>150</v>
      </c>
      <c r="ID368" s="1">
        <f t="shared" si="457"/>
        <v>0</v>
      </c>
      <c r="IE368" t="s">
        <v>96</v>
      </c>
      <c r="IF368" s="1">
        <f t="shared" si="458"/>
        <v>5</v>
      </c>
      <c r="IG368">
        <f t="shared" si="463"/>
        <v>50</v>
      </c>
      <c r="IH368" s="1">
        <f t="shared" si="459"/>
        <v>124</v>
      </c>
    </row>
    <row r="369" spans="1:242" ht="14.65" thickBot="1" x14ac:dyDescent="0.5">
      <c r="A369" s="1">
        <v>366</v>
      </c>
      <c r="B369" s="45">
        <f t="shared" si="394"/>
        <v>298</v>
      </c>
      <c r="C369" s="14" t="s">
        <v>885</v>
      </c>
      <c r="D369" t="s">
        <v>886</v>
      </c>
      <c r="E369" s="15" t="s">
        <v>862</v>
      </c>
      <c r="F369" s="28">
        <f t="shared" si="395"/>
        <v>159</v>
      </c>
      <c r="H369" s="14">
        <v>2</v>
      </c>
      <c r="I369" t="s">
        <v>83</v>
      </c>
      <c r="J369">
        <v>1</v>
      </c>
      <c r="K369" s="40">
        <f t="shared" si="410"/>
        <v>0</v>
      </c>
      <c r="L369">
        <v>0</v>
      </c>
      <c r="M369" t="s">
        <v>83</v>
      </c>
      <c r="N369">
        <v>3</v>
      </c>
      <c r="O369" s="40">
        <f t="shared" si="464"/>
        <v>3</v>
      </c>
      <c r="P369">
        <v>1</v>
      </c>
      <c r="Q369" t="s">
        <v>83</v>
      </c>
      <c r="R369">
        <v>1</v>
      </c>
      <c r="S369" s="40">
        <f t="shared" si="411"/>
        <v>0</v>
      </c>
      <c r="T369">
        <v>3</v>
      </c>
      <c r="U369" t="s">
        <v>83</v>
      </c>
      <c r="V369">
        <v>1</v>
      </c>
      <c r="W369" s="40">
        <f t="shared" si="396"/>
        <v>0</v>
      </c>
      <c r="X369">
        <v>2</v>
      </c>
      <c r="Y369" t="s">
        <v>83</v>
      </c>
      <c r="Z369">
        <v>2</v>
      </c>
      <c r="AA369" s="40">
        <f t="shared" si="397"/>
        <v>0</v>
      </c>
      <c r="AB369">
        <v>2</v>
      </c>
      <c r="AC369" t="s">
        <v>83</v>
      </c>
      <c r="AD369">
        <v>1</v>
      </c>
      <c r="AE369" s="40">
        <f t="shared" si="412"/>
        <v>3</v>
      </c>
      <c r="AF369" s="24">
        <f t="shared" si="413"/>
        <v>6</v>
      </c>
      <c r="AG369" s="14">
        <v>3</v>
      </c>
      <c r="AH369" t="s">
        <v>83</v>
      </c>
      <c r="AI369">
        <v>0</v>
      </c>
      <c r="AJ369" s="40">
        <f t="shared" si="462"/>
        <v>3</v>
      </c>
      <c r="AK369">
        <v>1</v>
      </c>
      <c r="AL369" t="s">
        <v>83</v>
      </c>
      <c r="AM369">
        <v>3</v>
      </c>
      <c r="AN369" s="40">
        <f t="shared" si="414"/>
        <v>0</v>
      </c>
      <c r="AO369">
        <v>3</v>
      </c>
      <c r="AP369" t="s">
        <v>83</v>
      </c>
      <c r="AQ369">
        <v>1</v>
      </c>
      <c r="AR369" s="40">
        <f t="shared" si="393"/>
        <v>0</v>
      </c>
      <c r="AS369">
        <v>2</v>
      </c>
      <c r="AT369" t="s">
        <v>83</v>
      </c>
      <c r="AU369">
        <v>0</v>
      </c>
      <c r="AV369" s="40">
        <f t="shared" si="415"/>
        <v>0</v>
      </c>
      <c r="AW369">
        <v>1</v>
      </c>
      <c r="AX369" t="s">
        <v>83</v>
      </c>
      <c r="AY369">
        <v>2</v>
      </c>
      <c r="AZ369" s="40">
        <f t="shared" si="416"/>
        <v>3</v>
      </c>
      <c r="BA369">
        <v>1</v>
      </c>
      <c r="BB369" t="s">
        <v>83</v>
      </c>
      <c r="BC369">
        <v>1</v>
      </c>
      <c r="BD369" s="40">
        <f t="shared" si="398"/>
        <v>0</v>
      </c>
      <c r="BE369" s="24">
        <f t="shared" si="417"/>
        <v>6</v>
      </c>
      <c r="BF369" s="14">
        <v>3</v>
      </c>
      <c r="BG369" t="s">
        <v>83</v>
      </c>
      <c r="BH369">
        <v>0</v>
      </c>
      <c r="BI369" s="40">
        <f t="shared" si="418"/>
        <v>0</v>
      </c>
      <c r="BJ369">
        <v>2</v>
      </c>
      <c r="BK369" t="s">
        <v>83</v>
      </c>
      <c r="BL369">
        <v>2</v>
      </c>
      <c r="BM369" s="40">
        <f t="shared" si="419"/>
        <v>3</v>
      </c>
      <c r="BN369">
        <v>2</v>
      </c>
      <c r="BO369" t="s">
        <v>83</v>
      </c>
      <c r="BP369">
        <v>1</v>
      </c>
      <c r="BQ369" s="40">
        <f t="shared" si="399"/>
        <v>3</v>
      </c>
      <c r="BR369">
        <v>2</v>
      </c>
      <c r="BS369" t="s">
        <v>83</v>
      </c>
      <c r="BT369">
        <v>0</v>
      </c>
      <c r="BU369" s="40">
        <f t="shared" si="420"/>
        <v>6</v>
      </c>
      <c r="BV369">
        <v>2</v>
      </c>
      <c r="BW369" t="s">
        <v>83</v>
      </c>
      <c r="BX369">
        <v>3</v>
      </c>
      <c r="BY369" s="40">
        <f t="shared" si="421"/>
        <v>3</v>
      </c>
      <c r="BZ369">
        <v>1</v>
      </c>
      <c r="CA369" t="s">
        <v>83</v>
      </c>
      <c r="CB369">
        <v>3</v>
      </c>
      <c r="CC369" s="40">
        <f t="shared" si="422"/>
        <v>3</v>
      </c>
      <c r="CD369" s="24">
        <f t="shared" si="423"/>
        <v>18</v>
      </c>
      <c r="CE369" s="14">
        <v>2</v>
      </c>
      <c r="CF369" t="s">
        <v>83</v>
      </c>
      <c r="CG369">
        <v>0</v>
      </c>
      <c r="CH369" s="40">
        <f t="shared" si="424"/>
        <v>0</v>
      </c>
      <c r="CI369">
        <v>4</v>
      </c>
      <c r="CJ369" t="s">
        <v>83</v>
      </c>
      <c r="CK369">
        <v>1</v>
      </c>
      <c r="CL369" s="40">
        <f t="shared" si="425"/>
        <v>6</v>
      </c>
      <c r="CM369">
        <v>1</v>
      </c>
      <c r="CN369" t="s">
        <v>83</v>
      </c>
      <c r="CO369">
        <v>1</v>
      </c>
      <c r="CP369" s="40">
        <f t="shared" si="426"/>
        <v>0</v>
      </c>
      <c r="CQ369">
        <v>3</v>
      </c>
      <c r="CR369" t="s">
        <v>83</v>
      </c>
      <c r="CS369">
        <v>2</v>
      </c>
      <c r="CT369" s="40">
        <f t="shared" si="427"/>
        <v>4</v>
      </c>
      <c r="CU369">
        <v>1</v>
      </c>
      <c r="CV369" t="s">
        <v>83</v>
      </c>
      <c r="CW369">
        <v>2</v>
      </c>
      <c r="CX369" s="40">
        <f t="shared" si="428"/>
        <v>0</v>
      </c>
      <c r="CY369">
        <v>1</v>
      </c>
      <c r="CZ369" t="s">
        <v>83</v>
      </c>
      <c r="DA369">
        <v>3</v>
      </c>
      <c r="DB369" s="40">
        <f t="shared" si="429"/>
        <v>0</v>
      </c>
      <c r="DC369" s="24">
        <f t="shared" si="430"/>
        <v>10</v>
      </c>
      <c r="DD369" s="14">
        <v>2</v>
      </c>
      <c r="DE369" t="s">
        <v>83</v>
      </c>
      <c r="DF369">
        <v>0</v>
      </c>
      <c r="DG369" s="40">
        <f t="shared" si="460"/>
        <v>0</v>
      </c>
      <c r="DH369">
        <v>2</v>
      </c>
      <c r="DI369" t="s">
        <v>83</v>
      </c>
      <c r="DJ369">
        <v>0</v>
      </c>
      <c r="DK369" s="40">
        <f t="shared" si="400"/>
        <v>3</v>
      </c>
      <c r="DL369">
        <v>1</v>
      </c>
      <c r="DM369" t="s">
        <v>83</v>
      </c>
      <c r="DN369">
        <v>1</v>
      </c>
      <c r="DO369" s="40">
        <f t="shared" si="431"/>
        <v>0</v>
      </c>
      <c r="DP369">
        <v>1</v>
      </c>
      <c r="DQ369" t="s">
        <v>83</v>
      </c>
      <c r="DR369">
        <v>2</v>
      </c>
      <c r="DS369" s="40">
        <f t="shared" si="391"/>
        <v>0</v>
      </c>
      <c r="DT369">
        <v>1</v>
      </c>
      <c r="DU369" t="s">
        <v>83</v>
      </c>
      <c r="DV369">
        <v>2</v>
      </c>
      <c r="DW369" s="40">
        <f t="shared" si="392"/>
        <v>1</v>
      </c>
      <c r="DX369">
        <v>1</v>
      </c>
      <c r="DY369" t="s">
        <v>83</v>
      </c>
      <c r="DZ369">
        <v>2</v>
      </c>
      <c r="EA369" s="39">
        <f t="shared" si="432"/>
        <v>3</v>
      </c>
      <c r="EB369" s="24">
        <f t="shared" si="401"/>
        <v>7</v>
      </c>
      <c r="EC369" s="14">
        <v>0</v>
      </c>
      <c r="ED369" t="s">
        <v>83</v>
      </c>
      <c r="EE369">
        <v>2</v>
      </c>
      <c r="EF369" s="40">
        <f t="shared" si="433"/>
        <v>0</v>
      </c>
      <c r="EG369">
        <v>3</v>
      </c>
      <c r="EH369" t="s">
        <v>83</v>
      </c>
      <c r="EI369">
        <v>1</v>
      </c>
      <c r="EJ369" s="40">
        <f t="shared" si="434"/>
        <v>3</v>
      </c>
      <c r="EK369">
        <v>2</v>
      </c>
      <c r="EL369" t="s">
        <v>83</v>
      </c>
      <c r="EM369">
        <v>1</v>
      </c>
      <c r="EN369" s="40">
        <f t="shared" si="465"/>
        <v>0</v>
      </c>
      <c r="EO369">
        <v>2</v>
      </c>
      <c r="EP369" t="s">
        <v>83</v>
      </c>
      <c r="EQ369">
        <v>2</v>
      </c>
      <c r="ER369" s="40">
        <f t="shared" si="435"/>
        <v>0</v>
      </c>
      <c r="ES369">
        <v>3</v>
      </c>
      <c r="ET369" t="s">
        <v>83</v>
      </c>
      <c r="EU369">
        <v>3</v>
      </c>
      <c r="EV369" s="40">
        <f t="shared" si="436"/>
        <v>3</v>
      </c>
      <c r="EW369">
        <v>2</v>
      </c>
      <c r="EX369" t="s">
        <v>83</v>
      </c>
      <c r="EY369">
        <v>1</v>
      </c>
      <c r="EZ369" s="40">
        <f t="shared" si="437"/>
        <v>3</v>
      </c>
      <c r="FA369" s="24">
        <f t="shared" si="438"/>
        <v>9</v>
      </c>
      <c r="FB369" s="14">
        <v>2</v>
      </c>
      <c r="FC369" t="s">
        <v>83</v>
      </c>
      <c r="FD369">
        <v>1</v>
      </c>
      <c r="FE369" s="40">
        <f t="shared" si="439"/>
        <v>4</v>
      </c>
      <c r="FF369">
        <v>3</v>
      </c>
      <c r="FG369" t="s">
        <v>83</v>
      </c>
      <c r="FH369">
        <v>1</v>
      </c>
      <c r="FI369" s="40">
        <f t="shared" si="440"/>
        <v>4</v>
      </c>
      <c r="FJ369">
        <v>1</v>
      </c>
      <c r="FK369" t="s">
        <v>83</v>
      </c>
      <c r="FL369">
        <v>1</v>
      </c>
      <c r="FM369" s="40">
        <f t="shared" si="441"/>
        <v>3</v>
      </c>
      <c r="FN369">
        <v>3</v>
      </c>
      <c r="FO369" t="s">
        <v>83</v>
      </c>
      <c r="FP369">
        <v>1</v>
      </c>
      <c r="FQ369" s="40">
        <f t="shared" si="402"/>
        <v>3</v>
      </c>
      <c r="FR369">
        <v>1</v>
      </c>
      <c r="FS369" t="s">
        <v>83</v>
      </c>
      <c r="FT369">
        <v>2</v>
      </c>
      <c r="FU369" s="40">
        <f t="shared" si="442"/>
        <v>4</v>
      </c>
      <c r="FV369">
        <v>0</v>
      </c>
      <c r="FW369" t="s">
        <v>83</v>
      </c>
      <c r="FX369">
        <v>2</v>
      </c>
      <c r="FY369" s="40">
        <f t="shared" si="403"/>
        <v>0</v>
      </c>
      <c r="FZ369" s="24">
        <f t="shared" si="404"/>
        <v>18</v>
      </c>
      <c r="GA369" s="14">
        <v>1</v>
      </c>
      <c r="GB369" t="s">
        <v>83</v>
      </c>
      <c r="GC369">
        <v>2</v>
      </c>
      <c r="GD369" s="40">
        <f t="shared" si="443"/>
        <v>0</v>
      </c>
      <c r="GE369">
        <v>2</v>
      </c>
      <c r="GF369" t="s">
        <v>83</v>
      </c>
      <c r="GG369">
        <v>1</v>
      </c>
      <c r="GH369" s="40">
        <f t="shared" si="467"/>
        <v>4</v>
      </c>
      <c r="GI369">
        <v>2</v>
      </c>
      <c r="GJ369" t="s">
        <v>83</v>
      </c>
      <c r="GK369">
        <v>2</v>
      </c>
      <c r="GL369" s="40">
        <f t="shared" si="444"/>
        <v>0</v>
      </c>
      <c r="GM369">
        <v>2</v>
      </c>
      <c r="GN369" t="s">
        <v>83</v>
      </c>
      <c r="GO369">
        <v>1</v>
      </c>
      <c r="GP369" s="40">
        <f t="shared" si="445"/>
        <v>3</v>
      </c>
      <c r="GQ369">
        <v>2</v>
      </c>
      <c r="GR369" t="s">
        <v>83</v>
      </c>
      <c r="GS369">
        <v>1</v>
      </c>
      <c r="GT369" s="40">
        <f t="shared" si="405"/>
        <v>0</v>
      </c>
      <c r="GU369">
        <v>2</v>
      </c>
      <c r="GV369" t="s">
        <v>83</v>
      </c>
      <c r="GW369">
        <v>3</v>
      </c>
      <c r="GX369" s="40">
        <f t="shared" si="446"/>
        <v>0</v>
      </c>
      <c r="GY369" s="24">
        <f t="shared" si="447"/>
        <v>7</v>
      </c>
      <c r="GZ369" s="28">
        <f t="shared" si="406"/>
        <v>81</v>
      </c>
      <c r="HA369" t="s">
        <v>84</v>
      </c>
      <c r="HB369">
        <f t="shared" si="407"/>
        <v>9</v>
      </c>
      <c r="HC369" t="s">
        <v>85</v>
      </c>
      <c r="HD369">
        <f t="shared" si="461"/>
        <v>9</v>
      </c>
      <c r="HE369" t="s">
        <v>93</v>
      </c>
      <c r="HF369">
        <f t="shared" si="408"/>
        <v>9</v>
      </c>
      <c r="HG369" t="s">
        <v>94</v>
      </c>
      <c r="HH369">
        <f t="shared" si="466"/>
        <v>9</v>
      </c>
      <c r="HI369" t="s">
        <v>88</v>
      </c>
      <c r="HJ369">
        <f t="shared" si="448"/>
        <v>0</v>
      </c>
      <c r="HK369" t="s">
        <v>131</v>
      </c>
      <c r="HL369">
        <f t="shared" si="449"/>
        <v>0</v>
      </c>
      <c r="HM369" t="s">
        <v>90</v>
      </c>
      <c r="HN369">
        <f t="shared" si="409"/>
        <v>9</v>
      </c>
      <c r="HO369" t="s">
        <v>96</v>
      </c>
      <c r="HP369">
        <f t="shared" si="450"/>
        <v>9</v>
      </c>
      <c r="HQ369" t="s">
        <v>132</v>
      </c>
      <c r="HR369" s="1">
        <f t="shared" si="451"/>
        <v>6</v>
      </c>
      <c r="HS369" t="s">
        <v>92</v>
      </c>
      <c r="HT369" s="1">
        <f t="shared" si="452"/>
        <v>0</v>
      </c>
      <c r="HU369" t="s">
        <v>133</v>
      </c>
      <c r="HV369" s="1">
        <f t="shared" si="453"/>
        <v>0</v>
      </c>
      <c r="HW369" t="s">
        <v>129</v>
      </c>
      <c r="HX369" s="1">
        <f t="shared" si="454"/>
        <v>0</v>
      </c>
      <c r="HY369" t="s">
        <v>130</v>
      </c>
      <c r="HZ369" s="1">
        <f t="shared" si="455"/>
        <v>6</v>
      </c>
      <c r="IA369" t="s">
        <v>95</v>
      </c>
      <c r="IB369" s="1">
        <f t="shared" si="456"/>
        <v>6</v>
      </c>
      <c r="IC369" t="s">
        <v>134</v>
      </c>
      <c r="ID369" s="1">
        <f t="shared" si="457"/>
        <v>6</v>
      </c>
      <c r="IE369" t="s">
        <v>138</v>
      </c>
      <c r="IF369" s="1">
        <f t="shared" si="458"/>
        <v>0</v>
      </c>
      <c r="IG369">
        <f t="shared" si="463"/>
        <v>78</v>
      </c>
      <c r="IH369" s="1">
        <f t="shared" si="459"/>
        <v>159</v>
      </c>
    </row>
    <row r="370" spans="1:242" ht="14.65" thickBot="1" x14ac:dyDescent="0.5">
      <c r="A370" s="1">
        <v>367</v>
      </c>
      <c r="B370" s="45">
        <f t="shared" si="394"/>
        <v>256</v>
      </c>
      <c r="C370" s="14" t="s">
        <v>887</v>
      </c>
      <c r="D370" t="s">
        <v>888</v>
      </c>
      <c r="E370" s="15" t="s">
        <v>862</v>
      </c>
      <c r="F370" s="28">
        <f t="shared" si="395"/>
        <v>162</v>
      </c>
      <c r="H370" s="14">
        <v>2</v>
      </c>
      <c r="I370" t="s">
        <v>83</v>
      </c>
      <c r="J370">
        <v>3</v>
      </c>
      <c r="K370" s="40">
        <f t="shared" si="410"/>
        <v>3</v>
      </c>
      <c r="L370">
        <v>1</v>
      </c>
      <c r="M370" t="s">
        <v>83</v>
      </c>
      <c r="N370">
        <v>2</v>
      </c>
      <c r="O370" s="40">
        <f t="shared" si="464"/>
        <v>3</v>
      </c>
      <c r="P370">
        <v>1</v>
      </c>
      <c r="Q370" t="s">
        <v>83</v>
      </c>
      <c r="R370">
        <v>1</v>
      </c>
      <c r="S370" s="40">
        <f t="shared" si="411"/>
        <v>0</v>
      </c>
      <c r="T370">
        <v>3</v>
      </c>
      <c r="U370" t="s">
        <v>83</v>
      </c>
      <c r="V370">
        <v>1</v>
      </c>
      <c r="W370" s="40">
        <f t="shared" si="396"/>
        <v>0</v>
      </c>
      <c r="X370">
        <v>1</v>
      </c>
      <c r="Y370" t="s">
        <v>83</v>
      </c>
      <c r="Z370">
        <v>0</v>
      </c>
      <c r="AA370" s="40">
        <f t="shared" si="397"/>
        <v>0</v>
      </c>
      <c r="AB370">
        <v>2</v>
      </c>
      <c r="AC370" t="s">
        <v>83</v>
      </c>
      <c r="AD370">
        <v>1</v>
      </c>
      <c r="AE370" s="40">
        <f t="shared" si="412"/>
        <v>3</v>
      </c>
      <c r="AF370" s="24">
        <f t="shared" si="413"/>
        <v>9</v>
      </c>
      <c r="AG370" s="14">
        <v>2</v>
      </c>
      <c r="AH370" t="s">
        <v>83</v>
      </c>
      <c r="AI370">
        <v>0</v>
      </c>
      <c r="AJ370" s="40">
        <f t="shared" si="462"/>
        <v>3</v>
      </c>
      <c r="AK370">
        <v>1</v>
      </c>
      <c r="AL370" t="s">
        <v>83</v>
      </c>
      <c r="AM370">
        <v>1</v>
      </c>
      <c r="AN370" s="40">
        <f t="shared" si="414"/>
        <v>6</v>
      </c>
      <c r="AO370">
        <v>1</v>
      </c>
      <c r="AP370" t="s">
        <v>83</v>
      </c>
      <c r="AQ370">
        <v>0</v>
      </c>
      <c r="AR370" s="40">
        <f t="shared" si="393"/>
        <v>0</v>
      </c>
      <c r="AS370">
        <v>2</v>
      </c>
      <c r="AT370" t="s">
        <v>83</v>
      </c>
      <c r="AU370">
        <v>1</v>
      </c>
      <c r="AV370" s="40">
        <f t="shared" si="415"/>
        <v>0</v>
      </c>
      <c r="AW370">
        <v>2</v>
      </c>
      <c r="AX370" t="s">
        <v>83</v>
      </c>
      <c r="AY370">
        <v>3</v>
      </c>
      <c r="AZ370" s="40">
        <f t="shared" si="416"/>
        <v>3</v>
      </c>
      <c r="BA370">
        <v>1</v>
      </c>
      <c r="BB370" t="s">
        <v>83</v>
      </c>
      <c r="BC370">
        <v>2</v>
      </c>
      <c r="BD370" s="40">
        <f t="shared" si="398"/>
        <v>4</v>
      </c>
      <c r="BE370" s="24">
        <f t="shared" si="417"/>
        <v>16</v>
      </c>
      <c r="BF370" s="14">
        <v>3</v>
      </c>
      <c r="BG370" t="s">
        <v>83</v>
      </c>
      <c r="BH370">
        <v>0</v>
      </c>
      <c r="BI370" s="40">
        <f t="shared" si="418"/>
        <v>0</v>
      </c>
      <c r="BJ370">
        <v>0</v>
      </c>
      <c r="BK370" t="s">
        <v>83</v>
      </c>
      <c r="BL370">
        <v>0</v>
      </c>
      <c r="BM370" s="40">
        <f t="shared" si="419"/>
        <v>6</v>
      </c>
      <c r="BN370">
        <v>1</v>
      </c>
      <c r="BO370" t="s">
        <v>83</v>
      </c>
      <c r="BP370">
        <v>0</v>
      </c>
      <c r="BQ370" s="40">
        <f t="shared" si="399"/>
        <v>3</v>
      </c>
      <c r="BR370">
        <v>2</v>
      </c>
      <c r="BS370" t="s">
        <v>83</v>
      </c>
      <c r="BT370">
        <v>0</v>
      </c>
      <c r="BU370" s="40">
        <f t="shared" si="420"/>
        <v>6</v>
      </c>
      <c r="BV370">
        <v>0</v>
      </c>
      <c r="BW370" t="s">
        <v>83</v>
      </c>
      <c r="BX370">
        <v>3</v>
      </c>
      <c r="BY370" s="40">
        <f t="shared" si="421"/>
        <v>3</v>
      </c>
      <c r="BZ370">
        <v>1</v>
      </c>
      <c r="CA370" t="s">
        <v>83</v>
      </c>
      <c r="CB370">
        <v>1</v>
      </c>
      <c r="CC370" s="40">
        <f t="shared" si="422"/>
        <v>0</v>
      </c>
      <c r="CD370" s="24">
        <f t="shared" si="423"/>
        <v>18</v>
      </c>
      <c r="CE370" s="14">
        <v>2</v>
      </c>
      <c r="CF370" t="s">
        <v>83</v>
      </c>
      <c r="CG370">
        <v>0</v>
      </c>
      <c r="CH370" s="40">
        <f t="shared" si="424"/>
        <v>0</v>
      </c>
      <c r="CI370">
        <v>3</v>
      </c>
      <c r="CJ370" t="s">
        <v>83</v>
      </c>
      <c r="CK370">
        <v>1</v>
      </c>
      <c r="CL370" s="40">
        <f t="shared" si="425"/>
        <v>3</v>
      </c>
      <c r="CM370">
        <v>1</v>
      </c>
      <c r="CN370" t="s">
        <v>83</v>
      </c>
      <c r="CO370">
        <v>1</v>
      </c>
      <c r="CP370" s="40">
        <f t="shared" si="426"/>
        <v>0</v>
      </c>
      <c r="CQ370">
        <v>2</v>
      </c>
      <c r="CR370" t="s">
        <v>83</v>
      </c>
      <c r="CS370">
        <v>1</v>
      </c>
      <c r="CT370" s="40">
        <f t="shared" si="427"/>
        <v>6</v>
      </c>
      <c r="CU370">
        <v>1</v>
      </c>
      <c r="CV370" t="s">
        <v>83</v>
      </c>
      <c r="CW370">
        <v>2</v>
      </c>
      <c r="CX370" s="40">
        <f t="shared" si="428"/>
        <v>0</v>
      </c>
      <c r="CY370">
        <v>0</v>
      </c>
      <c r="CZ370" t="s">
        <v>83</v>
      </c>
      <c r="DA370">
        <v>3</v>
      </c>
      <c r="DB370" s="40">
        <f t="shared" si="429"/>
        <v>0</v>
      </c>
      <c r="DC370" s="24">
        <f t="shared" si="430"/>
        <v>9</v>
      </c>
      <c r="DD370" s="14">
        <v>2</v>
      </c>
      <c r="DE370" t="s">
        <v>83</v>
      </c>
      <c r="DF370">
        <v>0</v>
      </c>
      <c r="DG370" s="40">
        <f t="shared" si="460"/>
        <v>0</v>
      </c>
      <c r="DH370">
        <v>1</v>
      </c>
      <c r="DI370" t="s">
        <v>83</v>
      </c>
      <c r="DJ370">
        <v>0</v>
      </c>
      <c r="DK370" s="40">
        <f t="shared" si="400"/>
        <v>3</v>
      </c>
      <c r="DL370">
        <v>1</v>
      </c>
      <c r="DM370" t="s">
        <v>83</v>
      </c>
      <c r="DN370">
        <v>1</v>
      </c>
      <c r="DO370" s="40">
        <f t="shared" si="431"/>
        <v>0</v>
      </c>
      <c r="DP370">
        <v>2</v>
      </c>
      <c r="DQ370" t="s">
        <v>83</v>
      </c>
      <c r="DR370">
        <v>3</v>
      </c>
      <c r="DS370" s="40">
        <f t="shared" si="391"/>
        <v>0</v>
      </c>
      <c r="DT370">
        <v>1</v>
      </c>
      <c r="DU370" t="s">
        <v>83</v>
      </c>
      <c r="DV370">
        <v>2</v>
      </c>
      <c r="DW370" s="40">
        <f t="shared" si="392"/>
        <v>1</v>
      </c>
      <c r="DX370">
        <v>0</v>
      </c>
      <c r="DY370" t="s">
        <v>83</v>
      </c>
      <c r="DZ370">
        <v>2</v>
      </c>
      <c r="EA370" s="39">
        <f t="shared" si="432"/>
        <v>4</v>
      </c>
      <c r="EB370" s="24">
        <f t="shared" si="401"/>
        <v>8</v>
      </c>
      <c r="EC370" s="14">
        <v>0</v>
      </c>
      <c r="ED370" t="s">
        <v>83</v>
      </c>
      <c r="EE370">
        <v>2</v>
      </c>
      <c r="EF370" s="40">
        <f t="shared" si="433"/>
        <v>0</v>
      </c>
      <c r="EG370">
        <v>3</v>
      </c>
      <c r="EH370" t="s">
        <v>83</v>
      </c>
      <c r="EI370">
        <v>1</v>
      </c>
      <c r="EJ370" s="40">
        <f t="shared" si="434"/>
        <v>3</v>
      </c>
      <c r="EK370">
        <v>3</v>
      </c>
      <c r="EL370" t="s">
        <v>83</v>
      </c>
      <c r="EM370">
        <v>2</v>
      </c>
      <c r="EN370" s="40">
        <f t="shared" si="465"/>
        <v>0</v>
      </c>
      <c r="EO370">
        <v>2</v>
      </c>
      <c r="EP370" t="s">
        <v>83</v>
      </c>
      <c r="EQ370">
        <v>1</v>
      </c>
      <c r="ER370" s="40">
        <f t="shared" si="435"/>
        <v>3</v>
      </c>
      <c r="ES370">
        <v>2</v>
      </c>
      <c r="ET370" t="s">
        <v>83</v>
      </c>
      <c r="EU370">
        <v>2</v>
      </c>
      <c r="EV370" s="40">
        <f t="shared" si="436"/>
        <v>3</v>
      </c>
      <c r="EW370">
        <v>1</v>
      </c>
      <c r="EX370" t="s">
        <v>83</v>
      </c>
      <c r="EY370">
        <v>1</v>
      </c>
      <c r="EZ370" s="40">
        <f t="shared" si="437"/>
        <v>0</v>
      </c>
      <c r="FA370" s="24">
        <f t="shared" si="438"/>
        <v>9</v>
      </c>
      <c r="FB370" s="14">
        <v>2</v>
      </c>
      <c r="FC370" t="s">
        <v>83</v>
      </c>
      <c r="FD370">
        <v>0</v>
      </c>
      <c r="FE370" s="40">
        <f t="shared" si="439"/>
        <v>3</v>
      </c>
      <c r="FF370">
        <v>4</v>
      </c>
      <c r="FG370" t="s">
        <v>83</v>
      </c>
      <c r="FH370">
        <v>0</v>
      </c>
      <c r="FI370" s="40">
        <f t="shared" si="440"/>
        <v>3</v>
      </c>
      <c r="FJ370">
        <v>1</v>
      </c>
      <c r="FK370" t="s">
        <v>83</v>
      </c>
      <c r="FL370">
        <v>1</v>
      </c>
      <c r="FM370" s="40">
        <f t="shared" si="441"/>
        <v>3</v>
      </c>
      <c r="FN370">
        <v>2</v>
      </c>
      <c r="FO370" t="s">
        <v>83</v>
      </c>
      <c r="FP370">
        <v>2</v>
      </c>
      <c r="FQ370" s="40">
        <f t="shared" si="402"/>
        <v>0</v>
      </c>
      <c r="FR370">
        <v>1</v>
      </c>
      <c r="FS370" t="s">
        <v>83</v>
      </c>
      <c r="FT370">
        <v>2</v>
      </c>
      <c r="FU370" s="40">
        <f t="shared" si="442"/>
        <v>4</v>
      </c>
      <c r="FV370">
        <v>1</v>
      </c>
      <c r="FW370" t="s">
        <v>83</v>
      </c>
      <c r="FX370">
        <v>3</v>
      </c>
      <c r="FY370" s="40">
        <f t="shared" si="403"/>
        <v>0</v>
      </c>
      <c r="FZ370" s="24">
        <f t="shared" si="404"/>
        <v>13</v>
      </c>
      <c r="GA370" s="14">
        <v>1</v>
      </c>
      <c r="GB370" t="s">
        <v>83</v>
      </c>
      <c r="GC370">
        <v>1</v>
      </c>
      <c r="GD370" s="40">
        <f t="shared" si="443"/>
        <v>4</v>
      </c>
      <c r="GE370">
        <v>3</v>
      </c>
      <c r="GF370" t="s">
        <v>83</v>
      </c>
      <c r="GG370">
        <v>1</v>
      </c>
      <c r="GH370" s="40">
        <f t="shared" si="467"/>
        <v>3</v>
      </c>
      <c r="GI370">
        <v>1</v>
      </c>
      <c r="GJ370" t="s">
        <v>83</v>
      </c>
      <c r="GK370">
        <v>0</v>
      </c>
      <c r="GL370" s="40">
        <f t="shared" si="444"/>
        <v>0</v>
      </c>
      <c r="GM370">
        <v>2</v>
      </c>
      <c r="GN370" t="s">
        <v>83</v>
      </c>
      <c r="GO370">
        <v>0</v>
      </c>
      <c r="GP370" s="40">
        <f t="shared" si="445"/>
        <v>6</v>
      </c>
      <c r="GQ370">
        <v>1</v>
      </c>
      <c r="GR370" t="s">
        <v>83</v>
      </c>
      <c r="GS370">
        <v>1</v>
      </c>
      <c r="GT370" s="40">
        <f t="shared" si="405"/>
        <v>0</v>
      </c>
      <c r="GU370">
        <v>1</v>
      </c>
      <c r="GV370" t="s">
        <v>83</v>
      </c>
      <c r="GW370">
        <v>3</v>
      </c>
      <c r="GX370" s="40">
        <f t="shared" si="446"/>
        <v>0</v>
      </c>
      <c r="GY370" s="24">
        <f t="shared" si="447"/>
        <v>13</v>
      </c>
      <c r="GZ370" s="28">
        <f t="shared" si="406"/>
        <v>95</v>
      </c>
      <c r="HA370" t="s">
        <v>84</v>
      </c>
      <c r="HB370">
        <f t="shared" si="407"/>
        <v>9</v>
      </c>
      <c r="HC370" t="s">
        <v>85</v>
      </c>
      <c r="HD370">
        <f t="shared" si="461"/>
        <v>9</v>
      </c>
      <c r="HE370" t="s">
        <v>93</v>
      </c>
      <c r="HF370">
        <f t="shared" si="408"/>
        <v>9</v>
      </c>
      <c r="HG370" t="s">
        <v>94</v>
      </c>
      <c r="HH370">
        <f t="shared" si="466"/>
        <v>9</v>
      </c>
      <c r="HI370" t="s">
        <v>88</v>
      </c>
      <c r="HJ370">
        <f t="shared" si="448"/>
        <v>0</v>
      </c>
      <c r="HK370" t="s">
        <v>131</v>
      </c>
      <c r="HL370">
        <f t="shared" si="449"/>
        <v>0</v>
      </c>
      <c r="HM370" t="s">
        <v>134</v>
      </c>
      <c r="HN370">
        <f t="shared" si="409"/>
        <v>5</v>
      </c>
      <c r="HO370" t="s">
        <v>96</v>
      </c>
      <c r="HP370">
        <f t="shared" si="450"/>
        <v>9</v>
      </c>
      <c r="HQ370" t="s">
        <v>136</v>
      </c>
      <c r="HR370" s="1">
        <f t="shared" si="451"/>
        <v>0</v>
      </c>
      <c r="HS370" t="s">
        <v>92</v>
      </c>
      <c r="HT370" s="1">
        <f t="shared" si="452"/>
        <v>0</v>
      </c>
      <c r="HU370" t="s">
        <v>133</v>
      </c>
      <c r="HV370" s="1">
        <f t="shared" si="453"/>
        <v>0</v>
      </c>
      <c r="HW370" t="s">
        <v>129</v>
      </c>
      <c r="HX370" s="1">
        <f t="shared" si="454"/>
        <v>0</v>
      </c>
      <c r="HY370" t="s">
        <v>130</v>
      </c>
      <c r="HZ370" s="1">
        <f t="shared" si="455"/>
        <v>6</v>
      </c>
      <c r="IA370" t="s">
        <v>95</v>
      </c>
      <c r="IB370" s="1">
        <f t="shared" si="456"/>
        <v>6</v>
      </c>
      <c r="IC370" t="s">
        <v>90</v>
      </c>
      <c r="ID370" s="1">
        <f t="shared" si="457"/>
        <v>5</v>
      </c>
      <c r="IE370" t="s">
        <v>135</v>
      </c>
      <c r="IF370" s="1">
        <f t="shared" si="458"/>
        <v>0</v>
      </c>
      <c r="IG370">
        <f t="shared" si="463"/>
        <v>67</v>
      </c>
      <c r="IH370" s="1">
        <f t="shared" si="459"/>
        <v>162</v>
      </c>
    </row>
    <row r="371" spans="1:242" ht="14.65" thickBot="1" x14ac:dyDescent="0.5">
      <c r="A371" s="1">
        <v>368</v>
      </c>
      <c r="B371" s="45">
        <f t="shared" si="394"/>
        <v>587</v>
      </c>
      <c r="C371" s="14" t="s">
        <v>889</v>
      </c>
      <c r="D371" t="s">
        <v>890</v>
      </c>
      <c r="E371" s="15" t="s">
        <v>862</v>
      </c>
      <c r="F371" s="28">
        <f t="shared" si="395"/>
        <v>136</v>
      </c>
      <c r="H371" s="14">
        <v>4</v>
      </c>
      <c r="I371" t="s">
        <v>83</v>
      </c>
      <c r="J371">
        <v>4</v>
      </c>
      <c r="K371" s="40">
        <f t="shared" si="410"/>
        <v>0</v>
      </c>
      <c r="L371">
        <v>1</v>
      </c>
      <c r="M371" t="s">
        <v>83</v>
      </c>
      <c r="N371">
        <v>3</v>
      </c>
      <c r="O371" s="40">
        <f t="shared" si="464"/>
        <v>4</v>
      </c>
      <c r="P371">
        <v>3</v>
      </c>
      <c r="Q371" t="s">
        <v>83</v>
      </c>
      <c r="R371">
        <v>2</v>
      </c>
      <c r="S371" s="40">
        <f t="shared" si="411"/>
        <v>0</v>
      </c>
      <c r="T371">
        <v>1</v>
      </c>
      <c r="U371" t="s">
        <v>83</v>
      </c>
      <c r="V371">
        <v>1</v>
      </c>
      <c r="W371" s="40">
        <f t="shared" si="396"/>
        <v>6</v>
      </c>
      <c r="X371">
        <v>1</v>
      </c>
      <c r="Y371" t="s">
        <v>83</v>
      </c>
      <c r="Z371">
        <v>1</v>
      </c>
      <c r="AA371" s="40">
        <f t="shared" si="397"/>
        <v>0</v>
      </c>
      <c r="AB371">
        <v>2</v>
      </c>
      <c r="AC371" t="s">
        <v>83</v>
      </c>
      <c r="AD371">
        <v>1</v>
      </c>
      <c r="AE371" s="40">
        <f t="shared" si="412"/>
        <v>3</v>
      </c>
      <c r="AF371" s="24">
        <f t="shared" si="413"/>
        <v>13</v>
      </c>
      <c r="AG371" s="14">
        <v>3</v>
      </c>
      <c r="AH371" t="s">
        <v>83</v>
      </c>
      <c r="AI371">
        <v>1</v>
      </c>
      <c r="AJ371" s="40">
        <f t="shared" si="462"/>
        <v>3</v>
      </c>
      <c r="AK371">
        <v>1</v>
      </c>
      <c r="AL371" t="s">
        <v>83</v>
      </c>
      <c r="AM371">
        <v>2</v>
      </c>
      <c r="AN371" s="40">
        <f t="shared" si="414"/>
        <v>0</v>
      </c>
      <c r="AO371">
        <v>1</v>
      </c>
      <c r="AP371" t="s">
        <v>83</v>
      </c>
      <c r="AQ371">
        <v>2</v>
      </c>
      <c r="AR371" s="40">
        <f t="shared" si="393"/>
        <v>3</v>
      </c>
      <c r="AS371">
        <v>1</v>
      </c>
      <c r="AT371" t="s">
        <v>83</v>
      </c>
      <c r="AU371">
        <v>2</v>
      </c>
      <c r="AV371" s="40">
        <f t="shared" si="415"/>
        <v>0</v>
      </c>
      <c r="AW371">
        <v>3</v>
      </c>
      <c r="AX371" t="s">
        <v>83</v>
      </c>
      <c r="AY371">
        <v>0</v>
      </c>
      <c r="AZ371" s="40">
        <f t="shared" si="416"/>
        <v>0</v>
      </c>
      <c r="BA371">
        <v>2</v>
      </c>
      <c r="BB371" t="s">
        <v>83</v>
      </c>
      <c r="BC371">
        <v>0</v>
      </c>
      <c r="BD371" s="40">
        <f t="shared" si="398"/>
        <v>0</v>
      </c>
      <c r="BE371" s="24">
        <f t="shared" si="417"/>
        <v>6</v>
      </c>
      <c r="BF371" s="14">
        <v>0</v>
      </c>
      <c r="BG371" t="s">
        <v>83</v>
      </c>
      <c r="BH371">
        <v>3</v>
      </c>
      <c r="BI371" s="40">
        <f t="shared" si="418"/>
        <v>3</v>
      </c>
      <c r="BJ371">
        <v>1</v>
      </c>
      <c r="BK371" t="s">
        <v>83</v>
      </c>
      <c r="BL371">
        <v>2</v>
      </c>
      <c r="BM371" s="40">
        <f t="shared" si="419"/>
        <v>0</v>
      </c>
      <c r="BN371">
        <v>2</v>
      </c>
      <c r="BO371" t="s">
        <v>83</v>
      </c>
      <c r="BP371">
        <v>1</v>
      </c>
      <c r="BQ371" s="40">
        <f t="shared" si="399"/>
        <v>3</v>
      </c>
      <c r="BR371">
        <v>3</v>
      </c>
      <c r="BS371" t="s">
        <v>83</v>
      </c>
      <c r="BT371">
        <v>2</v>
      </c>
      <c r="BU371" s="40">
        <f t="shared" si="420"/>
        <v>3</v>
      </c>
      <c r="BV371">
        <v>0</v>
      </c>
      <c r="BW371" t="s">
        <v>83</v>
      </c>
      <c r="BX371">
        <v>1</v>
      </c>
      <c r="BY371" s="40">
        <f t="shared" si="421"/>
        <v>3</v>
      </c>
      <c r="BZ371">
        <v>1</v>
      </c>
      <c r="CA371" t="s">
        <v>83</v>
      </c>
      <c r="CB371">
        <v>1</v>
      </c>
      <c r="CC371" s="40">
        <f t="shared" si="422"/>
        <v>0</v>
      </c>
      <c r="CD371" s="24">
        <f t="shared" si="423"/>
        <v>12</v>
      </c>
      <c r="CE371" s="14">
        <v>1</v>
      </c>
      <c r="CF371" t="s">
        <v>83</v>
      </c>
      <c r="CG371">
        <v>2</v>
      </c>
      <c r="CH371" s="40">
        <f t="shared" si="424"/>
        <v>0</v>
      </c>
      <c r="CI371">
        <v>2</v>
      </c>
      <c r="CJ371" t="s">
        <v>83</v>
      </c>
      <c r="CK371">
        <v>1</v>
      </c>
      <c r="CL371" s="40">
        <f t="shared" si="425"/>
        <v>3</v>
      </c>
      <c r="CM371">
        <v>2</v>
      </c>
      <c r="CN371" t="s">
        <v>83</v>
      </c>
      <c r="CO371">
        <v>3</v>
      </c>
      <c r="CP371" s="40">
        <f t="shared" si="426"/>
        <v>4</v>
      </c>
      <c r="CQ371">
        <v>3</v>
      </c>
      <c r="CR371" t="s">
        <v>83</v>
      </c>
      <c r="CS371">
        <v>1</v>
      </c>
      <c r="CT371" s="40">
        <f t="shared" si="427"/>
        <v>3</v>
      </c>
      <c r="CU371">
        <v>3</v>
      </c>
      <c r="CV371" t="s">
        <v>83</v>
      </c>
      <c r="CW371">
        <v>1</v>
      </c>
      <c r="CX371" s="40">
        <f t="shared" si="428"/>
        <v>3</v>
      </c>
      <c r="CY371">
        <v>1</v>
      </c>
      <c r="CZ371" t="s">
        <v>83</v>
      </c>
      <c r="DA371">
        <v>3</v>
      </c>
      <c r="DB371" s="40">
        <f t="shared" si="429"/>
        <v>0</v>
      </c>
      <c r="DC371" s="24">
        <f t="shared" si="430"/>
        <v>13</v>
      </c>
      <c r="DD371" s="14">
        <v>3</v>
      </c>
      <c r="DE371" t="s">
        <v>83</v>
      </c>
      <c r="DF371">
        <v>1</v>
      </c>
      <c r="DG371" s="40">
        <f t="shared" si="460"/>
        <v>0</v>
      </c>
      <c r="DH371">
        <v>2</v>
      </c>
      <c r="DI371" t="s">
        <v>83</v>
      </c>
      <c r="DJ371">
        <v>1</v>
      </c>
      <c r="DK371" s="40">
        <f t="shared" si="400"/>
        <v>3</v>
      </c>
      <c r="DL371">
        <v>1</v>
      </c>
      <c r="DM371" t="s">
        <v>83</v>
      </c>
      <c r="DN371">
        <v>2</v>
      </c>
      <c r="DO371" s="40">
        <f t="shared" si="431"/>
        <v>4</v>
      </c>
      <c r="DP371">
        <v>2</v>
      </c>
      <c r="DQ371" t="s">
        <v>83</v>
      </c>
      <c r="DR371">
        <v>2</v>
      </c>
      <c r="DS371" s="40">
        <f t="shared" si="391"/>
        <v>4</v>
      </c>
      <c r="DT371">
        <v>2</v>
      </c>
      <c r="DU371" t="s">
        <v>83</v>
      </c>
      <c r="DV371">
        <v>2</v>
      </c>
      <c r="DW371" s="40">
        <f t="shared" si="392"/>
        <v>1</v>
      </c>
      <c r="DX371">
        <v>1</v>
      </c>
      <c r="DY371" t="s">
        <v>83</v>
      </c>
      <c r="DZ371">
        <v>2</v>
      </c>
      <c r="EA371" s="39">
        <f t="shared" si="432"/>
        <v>3</v>
      </c>
      <c r="EB371" s="24">
        <f t="shared" si="401"/>
        <v>15</v>
      </c>
      <c r="EC371" s="14">
        <v>1</v>
      </c>
      <c r="ED371" t="s">
        <v>83</v>
      </c>
      <c r="EE371">
        <v>2</v>
      </c>
      <c r="EF371" s="40">
        <f t="shared" si="433"/>
        <v>0</v>
      </c>
      <c r="EG371">
        <v>3</v>
      </c>
      <c r="EH371" t="s">
        <v>83</v>
      </c>
      <c r="EI371">
        <v>3</v>
      </c>
      <c r="EJ371" s="40">
        <f t="shared" si="434"/>
        <v>0</v>
      </c>
      <c r="EK371">
        <v>3</v>
      </c>
      <c r="EL371" t="s">
        <v>83</v>
      </c>
      <c r="EM371">
        <v>2</v>
      </c>
      <c r="EN371" s="40">
        <f t="shared" si="465"/>
        <v>0</v>
      </c>
      <c r="EO371">
        <v>1</v>
      </c>
      <c r="EP371" t="s">
        <v>83</v>
      </c>
      <c r="EQ371">
        <v>2</v>
      </c>
      <c r="ER371" s="40">
        <f t="shared" si="435"/>
        <v>0</v>
      </c>
      <c r="ES371">
        <v>1</v>
      </c>
      <c r="ET371" t="s">
        <v>83</v>
      </c>
      <c r="EU371">
        <v>3</v>
      </c>
      <c r="EV371" s="40">
        <f t="shared" si="436"/>
        <v>0</v>
      </c>
      <c r="EW371">
        <v>1</v>
      </c>
      <c r="EX371" t="s">
        <v>83</v>
      </c>
      <c r="EY371">
        <v>2</v>
      </c>
      <c r="EZ371" s="40">
        <f t="shared" si="437"/>
        <v>6</v>
      </c>
      <c r="FA371" s="24">
        <f t="shared" si="438"/>
        <v>6</v>
      </c>
      <c r="FB371" s="14">
        <v>2</v>
      </c>
      <c r="FC371" t="s">
        <v>83</v>
      </c>
      <c r="FD371">
        <v>1</v>
      </c>
      <c r="FE371" s="40">
        <f t="shared" si="439"/>
        <v>4</v>
      </c>
      <c r="FF371">
        <v>2</v>
      </c>
      <c r="FG371" t="s">
        <v>83</v>
      </c>
      <c r="FH371">
        <v>1</v>
      </c>
      <c r="FI371" s="40">
        <f t="shared" si="440"/>
        <v>3</v>
      </c>
      <c r="FJ371">
        <v>2</v>
      </c>
      <c r="FK371" t="s">
        <v>83</v>
      </c>
      <c r="FL371">
        <v>1</v>
      </c>
      <c r="FM371" s="40">
        <f t="shared" si="441"/>
        <v>0</v>
      </c>
      <c r="FN371">
        <v>2</v>
      </c>
      <c r="FO371" t="s">
        <v>83</v>
      </c>
      <c r="FP371">
        <v>1</v>
      </c>
      <c r="FQ371" s="40">
        <f t="shared" si="402"/>
        <v>4</v>
      </c>
      <c r="FR371">
        <v>2</v>
      </c>
      <c r="FS371" t="s">
        <v>83</v>
      </c>
      <c r="FT371">
        <v>1</v>
      </c>
      <c r="FU371" s="40">
        <f t="shared" si="442"/>
        <v>0</v>
      </c>
      <c r="FV371">
        <v>2</v>
      </c>
      <c r="FW371" t="s">
        <v>83</v>
      </c>
      <c r="FX371">
        <v>3</v>
      </c>
      <c r="FY371" s="40">
        <f t="shared" si="403"/>
        <v>0</v>
      </c>
      <c r="FZ371" s="24">
        <f t="shared" si="404"/>
        <v>11</v>
      </c>
      <c r="GA371" s="14">
        <v>1</v>
      </c>
      <c r="GB371" t="s">
        <v>83</v>
      </c>
      <c r="GC371">
        <v>2</v>
      </c>
      <c r="GD371" s="40">
        <f t="shared" si="443"/>
        <v>0</v>
      </c>
      <c r="GE371">
        <v>2</v>
      </c>
      <c r="GF371" t="s">
        <v>83</v>
      </c>
      <c r="GG371">
        <v>1</v>
      </c>
      <c r="GH371" s="40">
        <f t="shared" si="467"/>
        <v>4</v>
      </c>
      <c r="GI371">
        <v>2</v>
      </c>
      <c r="GJ371" t="s">
        <v>83</v>
      </c>
      <c r="GK371">
        <v>1</v>
      </c>
      <c r="GL371" s="40">
        <f t="shared" si="444"/>
        <v>0</v>
      </c>
      <c r="GM371">
        <v>1</v>
      </c>
      <c r="GN371" t="s">
        <v>83</v>
      </c>
      <c r="GO371">
        <v>1</v>
      </c>
      <c r="GP371" s="40">
        <f t="shared" si="445"/>
        <v>0</v>
      </c>
      <c r="GQ371">
        <v>2</v>
      </c>
      <c r="GR371" t="s">
        <v>83</v>
      </c>
      <c r="GS371">
        <v>2</v>
      </c>
      <c r="GT371" s="40">
        <f t="shared" si="405"/>
        <v>0</v>
      </c>
      <c r="GU371">
        <v>2</v>
      </c>
      <c r="GV371" t="s">
        <v>83</v>
      </c>
      <c r="GW371">
        <v>1</v>
      </c>
      <c r="GX371" s="40">
        <f t="shared" si="446"/>
        <v>6</v>
      </c>
      <c r="GY371" s="24">
        <f t="shared" si="447"/>
        <v>10</v>
      </c>
      <c r="GZ371" s="28">
        <f t="shared" si="406"/>
        <v>86</v>
      </c>
      <c r="HA371" t="s">
        <v>140</v>
      </c>
      <c r="HB371">
        <f t="shared" si="407"/>
        <v>0</v>
      </c>
      <c r="HC371" t="s">
        <v>137</v>
      </c>
      <c r="HD371">
        <f t="shared" si="461"/>
        <v>5</v>
      </c>
      <c r="HE371" t="s">
        <v>169</v>
      </c>
      <c r="HF371">
        <f t="shared" si="408"/>
        <v>0</v>
      </c>
      <c r="HG371" t="s">
        <v>94</v>
      </c>
      <c r="HH371">
        <f t="shared" si="466"/>
        <v>9</v>
      </c>
      <c r="HI371" t="s">
        <v>88</v>
      </c>
      <c r="HJ371">
        <f t="shared" si="448"/>
        <v>0</v>
      </c>
      <c r="HK371" t="s">
        <v>131</v>
      </c>
      <c r="HL371">
        <f t="shared" si="449"/>
        <v>0</v>
      </c>
      <c r="HM371" t="s">
        <v>90</v>
      </c>
      <c r="HN371">
        <f t="shared" si="409"/>
        <v>9</v>
      </c>
      <c r="HO371" t="s">
        <v>91</v>
      </c>
      <c r="HP371">
        <f t="shared" si="450"/>
        <v>5</v>
      </c>
      <c r="HQ371" t="s">
        <v>84</v>
      </c>
      <c r="HR371" s="1">
        <f t="shared" si="451"/>
        <v>5</v>
      </c>
      <c r="HS371" t="s">
        <v>85</v>
      </c>
      <c r="HT371" s="1">
        <f t="shared" si="452"/>
        <v>5</v>
      </c>
      <c r="HU371" t="s">
        <v>133</v>
      </c>
      <c r="HV371" s="1">
        <f t="shared" si="453"/>
        <v>0</v>
      </c>
      <c r="HW371" t="s">
        <v>164</v>
      </c>
      <c r="HX371" s="1">
        <f t="shared" si="454"/>
        <v>0</v>
      </c>
      <c r="HY371" t="s">
        <v>130</v>
      </c>
      <c r="HZ371" s="1">
        <f t="shared" si="455"/>
        <v>6</v>
      </c>
      <c r="IA371" t="s">
        <v>142</v>
      </c>
      <c r="IB371" s="1">
        <f t="shared" si="456"/>
        <v>0</v>
      </c>
      <c r="IC371" t="s">
        <v>134</v>
      </c>
      <c r="ID371" s="1">
        <f t="shared" si="457"/>
        <v>6</v>
      </c>
      <c r="IE371" t="s">
        <v>138</v>
      </c>
      <c r="IF371" s="1">
        <f t="shared" si="458"/>
        <v>0</v>
      </c>
      <c r="IG371">
        <f t="shared" si="463"/>
        <v>50</v>
      </c>
      <c r="IH371" s="1">
        <f t="shared" si="459"/>
        <v>136</v>
      </c>
    </row>
    <row r="372" spans="1:242" ht="14.65" thickBot="1" x14ac:dyDescent="0.5">
      <c r="A372" s="1">
        <v>369</v>
      </c>
      <c r="B372" s="45">
        <f t="shared" si="394"/>
        <v>5</v>
      </c>
      <c r="C372" s="14" t="s">
        <v>466</v>
      </c>
      <c r="D372" t="s">
        <v>892</v>
      </c>
      <c r="E372" s="15" t="s">
        <v>862</v>
      </c>
      <c r="F372" s="28">
        <f t="shared" si="395"/>
        <v>198</v>
      </c>
      <c r="H372" s="14">
        <v>0</v>
      </c>
      <c r="I372" t="s">
        <v>83</v>
      </c>
      <c r="J372">
        <v>2</v>
      </c>
      <c r="K372" s="40">
        <f t="shared" si="410"/>
        <v>6</v>
      </c>
      <c r="L372">
        <v>1</v>
      </c>
      <c r="M372" t="s">
        <v>83</v>
      </c>
      <c r="N372">
        <v>3</v>
      </c>
      <c r="O372" s="40">
        <f t="shared" si="464"/>
        <v>4</v>
      </c>
      <c r="P372">
        <v>1</v>
      </c>
      <c r="Q372" t="s">
        <v>83</v>
      </c>
      <c r="R372">
        <v>3</v>
      </c>
      <c r="S372" s="40">
        <f t="shared" si="411"/>
        <v>6</v>
      </c>
      <c r="T372">
        <v>3</v>
      </c>
      <c r="U372" t="s">
        <v>83</v>
      </c>
      <c r="V372">
        <v>0</v>
      </c>
      <c r="W372" s="40">
        <f t="shared" si="396"/>
        <v>0</v>
      </c>
      <c r="X372">
        <v>1</v>
      </c>
      <c r="Y372" t="s">
        <v>83</v>
      </c>
      <c r="Z372">
        <v>2</v>
      </c>
      <c r="AA372" s="40">
        <f t="shared" si="397"/>
        <v>6</v>
      </c>
      <c r="AB372">
        <v>3</v>
      </c>
      <c r="AC372" t="s">
        <v>83</v>
      </c>
      <c r="AD372">
        <v>1</v>
      </c>
      <c r="AE372" s="40">
        <f t="shared" si="412"/>
        <v>4</v>
      </c>
      <c r="AF372" s="24">
        <f t="shared" si="413"/>
        <v>26</v>
      </c>
      <c r="AG372" s="14">
        <v>3</v>
      </c>
      <c r="AH372" t="s">
        <v>83</v>
      </c>
      <c r="AI372">
        <v>2</v>
      </c>
      <c r="AJ372" s="40">
        <f t="shared" si="462"/>
        <v>3</v>
      </c>
      <c r="AK372">
        <v>3</v>
      </c>
      <c r="AL372" t="s">
        <v>83</v>
      </c>
      <c r="AM372">
        <v>2</v>
      </c>
      <c r="AN372" s="40">
        <f t="shared" si="414"/>
        <v>0</v>
      </c>
      <c r="AO372">
        <v>2</v>
      </c>
      <c r="AP372" t="s">
        <v>83</v>
      </c>
      <c r="AQ372">
        <v>1</v>
      </c>
      <c r="AR372" s="40">
        <f t="shared" si="393"/>
        <v>0</v>
      </c>
      <c r="AS372">
        <v>2</v>
      </c>
      <c r="AT372" t="s">
        <v>83</v>
      </c>
      <c r="AU372">
        <v>0</v>
      </c>
      <c r="AV372" s="40">
        <f t="shared" si="415"/>
        <v>0</v>
      </c>
      <c r="AW372">
        <v>1</v>
      </c>
      <c r="AX372" t="s">
        <v>83</v>
      </c>
      <c r="AY372">
        <v>3</v>
      </c>
      <c r="AZ372" s="40">
        <f t="shared" si="416"/>
        <v>3</v>
      </c>
      <c r="BA372">
        <v>0</v>
      </c>
      <c r="BB372" t="s">
        <v>83</v>
      </c>
      <c r="BC372">
        <v>2</v>
      </c>
      <c r="BD372" s="40">
        <f t="shared" si="398"/>
        <v>3</v>
      </c>
      <c r="BE372" s="24">
        <f t="shared" si="417"/>
        <v>9</v>
      </c>
      <c r="BF372" s="14">
        <v>3</v>
      </c>
      <c r="BG372" t="s">
        <v>83</v>
      </c>
      <c r="BH372">
        <v>1</v>
      </c>
      <c r="BI372" s="40">
        <f t="shared" si="418"/>
        <v>0</v>
      </c>
      <c r="BJ372">
        <v>1</v>
      </c>
      <c r="BK372" t="s">
        <v>83</v>
      </c>
      <c r="BL372">
        <v>1</v>
      </c>
      <c r="BM372" s="40">
        <f t="shared" si="419"/>
        <v>4</v>
      </c>
      <c r="BN372">
        <v>2</v>
      </c>
      <c r="BO372" t="s">
        <v>83</v>
      </c>
      <c r="BP372">
        <v>3</v>
      </c>
      <c r="BQ372" s="40">
        <f t="shared" si="399"/>
        <v>0</v>
      </c>
      <c r="BR372">
        <v>3</v>
      </c>
      <c r="BS372" t="s">
        <v>83</v>
      </c>
      <c r="BT372">
        <v>0</v>
      </c>
      <c r="BU372" s="40">
        <f t="shared" si="420"/>
        <v>3</v>
      </c>
      <c r="BV372">
        <v>1</v>
      </c>
      <c r="BW372" t="s">
        <v>83</v>
      </c>
      <c r="BX372">
        <v>2</v>
      </c>
      <c r="BY372" s="40">
        <f t="shared" si="421"/>
        <v>3</v>
      </c>
      <c r="BZ372">
        <v>0</v>
      </c>
      <c r="CA372" t="s">
        <v>83</v>
      </c>
      <c r="CB372">
        <v>2</v>
      </c>
      <c r="CC372" s="40">
        <f t="shared" si="422"/>
        <v>3</v>
      </c>
      <c r="CD372" s="24">
        <f t="shared" si="423"/>
        <v>13</v>
      </c>
      <c r="CE372" s="14">
        <v>2</v>
      </c>
      <c r="CF372" t="s">
        <v>83</v>
      </c>
      <c r="CG372">
        <v>1</v>
      </c>
      <c r="CH372" s="40">
        <f t="shared" si="424"/>
        <v>0</v>
      </c>
      <c r="CI372">
        <v>3</v>
      </c>
      <c r="CJ372" t="s">
        <v>83</v>
      </c>
      <c r="CK372">
        <v>1</v>
      </c>
      <c r="CL372" s="40">
        <f t="shared" si="425"/>
        <v>3</v>
      </c>
      <c r="CM372">
        <v>0</v>
      </c>
      <c r="CN372" t="s">
        <v>83</v>
      </c>
      <c r="CO372">
        <v>0</v>
      </c>
      <c r="CP372" s="40">
        <f t="shared" si="426"/>
        <v>0</v>
      </c>
      <c r="CQ372">
        <v>3</v>
      </c>
      <c r="CR372" t="s">
        <v>83</v>
      </c>
      <c r="CS372">
        <v>1</v>
      </c>
      <c r="CT372" s="40">
        <f t="shared" si="427"/>
        <v>3</v>
      </c>
      <c r="CU372">
        <v>0</v>
      </c>
      <c r="CV372" t="s">
        <v>83</v>
      </c>
      <c r="CW372">
        <v>2</v>
      </c>
      <c r="CX372" s="40">
        <f t="shared" si="428"/>
        <v>0</v>
      </c>
      <c r="CY372">
        <v>0</v>
      </c>
      <c r="CZ372" t="s">
        <v>83</v>
      </c>
      <c r="DA372">
        <v>3</v>
      </c>
      <c r="DB372" s="40">
        <f t="shared" si="429"/>
        <v>0</v>
      </c>
      <c r="DC372" s="24">
        <f t="shared" si="430"/>
        <v>6</v>
      </c>
      <c r="DD372" s="14">
        <v>2</v>
      </c>
      <c r="DE372" t="s">
        <v>83</v>
      </c>
      <c r="DF372">
        <v>1</v>
      </c>
      <c r="DG372" s="40">
        <f t="shared" si="460"/>
        <v>0</v>
      </c>
      <c r="DH372">
        <v>3</v>
      </c>
      <c r="DI372" t="s">
        <v>83</v>
      </c>
      <c r="DJ372">
        <v>0</v>
      </c>
      <c r="DK372" s="40">
        <f t="shared" si="400"/>
        <v>3</v>
      </c>
      <c r="DL372">
        <v>2</v>
      </c>
      <c r="DM372" t="s">
        <v>83</v>
      </c>
      <c r="DN372">
        <v>0</v>
      </c>
      <c r="DO372" s="40">
        <f t="shared" si="431"/>
        <v>0</v>
      </c>
      <c r="DP372">
        <v>1</v>
      </c>
      <c r="DQ372" t="s">
        <v>83</v>
      </c>
      <c r="DR372">
        <v>1</v>
      </c>
      <c r="DS372" s="40">
        <f t="shared" si="391"/>
        <v>6</v>
      </c>
      <c r="DT372">
        <v>1</v>
      </c>
      <c r="DU372" t="s">
        <v>83</v>
      </c>
      <c r="DV372">
        <v>3</v>
      </c>
      <c r="DW372" s="40">
        <f t="shared" si="392"/>
        <v>1</v>
      </c>
      <c r="DX372">
        <v>0</v>
      </c>
      <c r="DY372" t="s">
        <v>83</v>
      </c>
      <c r="DZ372">
        <v>3</v>
      </c>
      <c r="EA372" s="39">
        <f t="shared" si="432"/>
        <v>3</v>
      </c>
      <c r="EB372" s="24">
        <f t="shared" si="401"/>
        <v>13</v>
      </c>
      <c r="EC372" s="14">
        <v>0</v>
      </c>
      <c r="ED372" t="s">
        <v>83</v>
      </c>
      <c r="EE372">
        <v>2</v>
      </c>
      <c r="EF372" s="40">
        <f t="shared" si="433"/>
        <v>0</v>
      </c>
      <c r="EG372">
        <v>3</v>
      </c>
      <c r="EH372" t="s">
        <v>83</v>
      </c>
      <c r="EI372">
        <v>1</v>
      </c>
      <c r="EJ372" s="40">
        <f t="shared" si="434"/>
        <v>3</v>
      </c>
      <c r="EK372">
        <v>2</v>
      </c>
      <c r="EL372" t="s">
        <v>83</v>
      </c>
      <c r="EM372">
        <v>1</v>
      </c>
      <c r="EN372" s="40">
        <f t="shared" si="465"/>
        <v>0</v>
      </c>
      <c r="EO372">
        <v>1</v>
      </c>
      <c r="EP372" t="s">
        <v>83</v>
      </c>
      <c r="EQ372">
        <v>0</v>
      </c>
      <c r="ER372" s="40">
        <f t="shared" si="435"/>
        <v>3</v>
      </c>
      <c r="ES372">
        <v>1</v>
      </c>
      <c r="ET372" t="s">
        <v>83</v>
      </c>
      <c r="EU372">
        <v>2</v>
      </c>
      <c r="EV372" s="40">
        <f t="shared" si="436"/>
        <v>0</v>
      </c>
      <c r="EW372">
        <v>2</v>
      </c>
      <c r="EX372" t="s">
        <v>83</v>
      </c>
      <c r="EY372">
        <v>0</v>
      </c>
      <c r="EZ372" s="40">
        <f t="shared" si="437"/>
        <v>3</v>
      </c>
      <c r="FA372" s="24">
        <f t="shared" si="438"/>
        <v>9</v>
      </c>
      <c r="FB372" s="14">
        <v>1</v>
      </c>
      <c r="FC372" t="s">
        <v>83</v>
      </c>
      <c r="FD372">
        <v>0</v>
      </c>
      <c r="FE372" s="40">
        <f t="shared" si="439"/>
        <v>6</v>
      </c>
      <c r="FF372">
        <v>3</v>
      </c>
      <c r="FG372" t="s">
        <v>83</v>
      </c>
      <c r="FH372">
        <v>1</v>
      </c>
      <c r="FI372" s="40">
        <f t="shared" si="440"/>
        <v>4</v>
      </c>
      <c r="FJ372">
        <v>2</v>
      </c>
      <c r="FK372" t="s">
        <v>83</v>
      </c>
      <c r="FL372">
        <v>2</v>
      </c>
      <c r="FM372" s="40">
        <f t="shared" si="441"/>
        <v>4</v>
      </c>
      <c r="FN372">
        <v>2</v>
      </c>
      <c r="FO372" t="s">
        <v>83</v>
      </c>
      <c r="FP372">
        <v>1</v>
      </c>
      <c r="FQ372" s="40">
        <f t="shared" si="402"/>
        <v>4</v>
      </c>
      <c r="FR372">
        <v>1</v>
      </c>
      <c r="FS372" t="s">
        <v>83</v>
      </c>
      <c r="FT372">
        <v>1</v>
      </c>
      <c r="FU372" s="40">
        <f t="shared" si="442"/>
        <v>0</v>
      </c>
      <c r="FV372">
        <v>0</v>
      </c>
      <c r="FW372" t="s">
        <v>83</v>
      </c>
      <c r="FX372">
        <v>2</v>
      </c>
      <c r="FY372" s="40">
        <f t="shared" si="403"/>
        <v>0</v>
      </c>
      <c r="FZ372" s="24">
        <f t="shared" si="404"/>
        <v>18</v>
      </c>
      <c r="GA372" s="14">
        <v>2</v>
      </c>
      <c r="GB372" t="s">
        <v>83</v>
      </c>
      <c r="GC372">
        <v>0</v>
      </c>
      <c r="GD372" s="40">
        <f t="shared" si="443"/>
        <v>0</v>
      </c>
      <c r="GE372">
        <v>2</v>
      </c>
      <c r="GF372" t="s">
        <v>83</v>
      </c>
      <c r="GG372">
        <v>1</v>
      </c>
      <c r="GH372" s="40">
        <f t="shared" si="467"/>
        <v>4</v>
      </c>
      <c r="GI372">
        <v>0</v>
      </c>
      <c r="GJ372" t="s">
        <v>83</v>
      </c>
      <c r="GK372">
        <v>1</v>
      </c>
      <c r="GL372" s="40">
        <f t="shared" si="444"/>
        <v>4</v>
      </c>
      <c r="GM372">
        <v>2</v>
      </c>
      <c r="GN372" t="s">
        <v>83</v>
      </c>
      <c r="GO372">
        <v>1</v>
      </c>
      <c r="GP372" s="40">
        <f t="shared" si="445"/>
        <v>3</v>
      </c>
      <c r="GQ372">
        <v>0</v>
      </c>
      <c r="GR372" t="s">
        <v>83</v>
      </c>
      <c r="GS372">
        <v>1</v>
      </c>
      <c r="GT372" s="40">
        <f t="shared" si="405"/>
        <v>3</v>
      </c>
      <c r="GU372">
        <v>1</v>
      </c>
      <c r="GV372" t="s">
        <v>83</v>
      </c>
      <c r="GW372">
        <v>2</v>
      </c>
      <c r="GX372" s="40">
        <f t="shared" si="446"/>
        <v>0</v>
      </c>
      <c r="GY372" s="24">
        <f t="shared" si="447"/>
        <v>14</v>
      </c>
      <c r="GZ372" s="28">
        <f t="shared" si="406"/>
        <v>108</v>
      </c>
      <c r="HA372" t="s">
        <v>84</v>
      </c>
      <c r="HB372">
        <f t="shared" si="407"/>
        <v>9</v>
      </c>
      <c r="HC372" t="s">
        <v>85</v>
      </c>
      <c r="HD372">
        <f t="shared" si="461"/>
        <v>9</v>
      </c>
      <c r="HE372" t="s">
        <v>93</v>
      </c>
      <c r="HF372">
        <f t="shared" si="408"/>
        <v>9</v>
      </c>
      <c r="HG372" t="s">
        <v>94</v>
      </c>
      <c r="HH372">
        <f t="shared" si="466"/>
        <v>9</v>
      </c>
      <c r="HI372" t="s">
        <v>88</v>
      </c>
      <c r="HJ372">
        <f t="shared" si="448"/>
        <v>0</v>
      </c>
      <c r="HK372" t="s">
        <v>131</v>
      </c>
      <c r="HL372">
        <f t="shared" si="449"/>
        <v>0</v>
      </c>
      <c r="HM372" t="s">
        <v>90</v>
      </c>
      <c r="HN372">
        <f t="shared" si="409"/>
        <v>9</v>
      </c>
      <c r="HO372" t="s">
        <v>96</v>
      </c>
      <c r="HP372">
        <f t="shared" si="450"/>
        <v>9</v>
      </c>
      <c r="HQ372" t="s">
        <v>132</v>
      </c>
      <c r="HR372" s="1">
        <f t="shared" si="451"/>
        <v>6</v>
      </c>
      <c r="HS372" t="s">
        <v>137</v>
      </c>
      <c r="HT372" s="1">
        <f t="shared" si="452"/>
        <v>6</v>
      </c>
      <c r="HU372" t="s">
        <v>86</v>
      </c>
      <c r="HV372" s="1">
        <f t="shared" si="453"/>
        <v>6</v>
      </c>
      <c r="HW372" t="s">
        <v>129</v>
      </c>
      <c r="HX372" s="1">
        <f t="shared" si="454"/>
        <v>0</v>
      </c>
      <c r="HY372" t="s">
        <v>130</v>
      </c>
      <c r="HZ372" s="1">
        <f t="shared" si="455"/>
        <v>6</v>
      </c>
      <c r="IA372" t="s">
        <v>95</v>
      </c>
      <c r="IB372" s="1">
        <f t="shared" si="456"/>
        <v>6</v>
      </c>
      <c r="IC372" t="s">
        <v>134</v>
      </c>
      <c r="ID372" s="1">
        <f t="shared" si="457"/>
        <v>6</v>
      </c>
      <c r="IE372" t="s">
        <v>135</v>
      </c>
      <c r="IF372" s="1">
        <f t="shared" si="458"/>
        <v>0</v>
      </c>
      <c r="IG372">
        <f t="shared" si="463"/>
        <v>90</v>
      </c>
      <c r="IH372" s="1">
        <f t="shared" si="459"/>
        <v>198</v>
      </c>
    </row>
    <row r="373" spans="1:242" ht="14.65" thickBot="1" x14ac:dyDescent="0.5">
      <c r="A373" s="1">
        <v>370</v>
      </c>
      <c r="B373" s="45">
        <f t="shared" si="394"/>
        <v>112</v>
      </c>
      <c r="C373" s="14" t="s">
        <v>466</v>
      </c>
      <c r="D373" t="s">
        <v>902</v>
      </c>
      <c r="E373" s="15" t="s">
        <v>862</v>
      </c>
      <c r="F373" s="28">
        <f t="shared" si="395"/>
        <v>175</v>
      </c>
      <c r="H373" s="14">
        <v>0</v>
      </c>
      <c r="I373" t="s">
        <v>83</v>
      </c>
      <c r="J373">
        <v>2</v>
      </c>
      <c r="K373" s="40">
        <f t="shared" si="410"/>
        <v>6</v>
      </c>
      <c r="L373">
        <v>2</v>
      </c>
      <c r="M373" t="s">
        <v>83</v>
      </c>
      <c r="N373">
        <v>2</v>
      </c>
      <c r="O373" s="40">
        <f t="shared" si="464"/>
        <v>0</v>
      </c>
      <c r="P373">
        <v>0</v>
      </c>
      <c r="Q373" t="s">
        <v>83</v>
      </c>
      <c r="R373">
        <v>3</v>
      </c>
      <c r="S373" s="40">
        <f t="shared" si="411"/>
        <v>3</v>
      </c>
      <c r="T373">
        <v>2</v>
      </c>
      <c r="U373" t="s">
        <v>83</v>
      </c>
      <c r="V373">
        <v>0</v>
      </c>
      <c r="W373" s="40">
        <f t="shared" si="396"/>
        <v>0</v>
      </c>
      <c r="X373">
        <v>0</v>
      </c>
      <c r="Y373" t="s">
        <v>83</v>
      </c>
      <c r="Z373">
        <v>3</v>
      </c>
      <c r="AA373" s="40">
        <f t="shared" si="397"/>
        <v>3</v>
      </c>
      <c r="AB373">
        <v>3</v>
      </c>
      <c r="AC373" t="s">
        <v>83</v>
      </c>
      <c r="AD373">
        <v>0</v>
      </c>
      <c r="AE373" s="40">
        <f t="shared" si="412"/>
        <v>3</v>
      </c>
      <c r="AF373" s="24">
        <f t="shared" si="413"/>
        <v>15</v>
      </c>
      <c r="AG373" s="14">
        <v>3</v>
      </c>
      <c r="AH373" t="s">
        <v>83</v>
      </c>
      <c r="AI373">
        <v>0</v>
      </c>
      <c r="AJ373" s="40">
        <f t="shared" si="462"/>
        <v>3</v>
      </c>
      <c r="AK373">
        <v>0</v>
      </c>
      <c r="AL373" t="s">
        <v>83</v>
      </c>
      <c r="AM373">
        <v>2</v>
      </c>
      <c r="AN373" s="40">
        <f t="shared" si="414"/>
        <v>0</v>
      </c>
      <c r="AO373">
        <v>2</v>
      </c>
      <c r="AP373" t="s">
        <v>83</v>
      </c>
      <c r="AQ373">
        <v>0</v>
      </c>
      <c r="AR373" s="40">
        <f t="shared" si="393"/>
        <v>0</v>
      </c>
      <c r="AS373">
        <v>3</v>
      </c>
      <c r="AT373" t="s">
        <v>83</v>
      </c>
      <c r="AU373">
        <v>0</v>
      </c>
      <c r="AV373" s="40">
        <f t="shared" si="415"/>
        <v>0</v>
      </c>
      <c r="AW373">
        <v>1</v>
      </c>
      <c r="AX373" t="s">
        <v>83</v>
      </c>
      <c r="AY373">
        <v>3</v>
      </c>
      <c r="AZ373" s="40">
        <f t="shared" si="416"/>
        <v>3</v>
      </c>
      <c r="BA373">
        <v>0</v>
      </c>
      <c r="BB373" t="s">
        <v>83</v>
      </c>
      <c r="BC373">
        <v>2</v>
      </c>
      <c r="BD373" s="40">
        <f t="shared" si="398"/>
        <v>3</v>
      </c>
      <c r="BE373" s="24">
        <f t="shared" si="417"/>
        <v>9</v>
      </c>
      <c r="BF373" s="14">
        <v>3</v>
      </c>
      <c r="BG373" t="s">
        <v>83</v>
      </c>
      <c r="BH373">
        <v>0</v>
      </c>
      <c r="BI373" s="40">
        <f t="shared" si="418"/>
        <v>0</v>
      </c>
      <c r="BJ373">
        <v>1</v>
      </c>
      <c r="BK373" t="s">
        <v>83</v>
      </c>
      <c r="BL373">
        <v>1</v>
      </c>
      <c r="BM373" s="40">
        <f t="shared" si="419"/>
        <v>4</v>
      </c>
      <c r="BN373">
        <v>2</v>
      </c>
      <c r="BO373" t="s">
        <v>83</v>
      </c>
      <c r="BP373">
        <v>0</v>
      </c>
      <c r="BQ373" s="40">
        <f t="shared" si="399"/>
        <v>6</v>
      </c>
      <c r="BR373">
        <v>2</v>
      </c>
      <c r="BS373" t="s">
        <v>83</v>
      </c>
      <c r="BT373">
        <v>0</v>
      </c>
      <c r="BU373" s="40">
        <f t="shared" si="420"/>
        <v>6</v>
      </c>
      <c r="BV373">
        <v>1</v>
      </c>
      <c r="BW373" t="s">
        <v>83</v>
      </c>
      <c r="BX373">
        <v>3</v>
      </c>
      <c r="BY373" s="40">
        <f t="shared" si="421"/>
        <v>4</v>
      </c>
      <c r="BZ373">
        <v>0</v>
      </c>
      <c r="CA373" t="s">
        <v>83</v>
      </c>
      <c r="CB373">
        <v>2</v>
      </c>
      <c r="CC373" s="40">
        <f t="shared" si="422"/>
        <v>3</v>
      </c>
      <c r="CD373" s="24">
        <f t="shared" si="423"/>
        <v>23</v>
      </c>
      <c r="CE373" s="14">
        <v>2</v>
      </c>
      <c r="CF373" t="s">
        <v>83</v>
      </c>
      <c r="CG373">
        <v>0</v>
      </c>
      <c r="CH373" s="40">
        <f t="shared" si="424"/>
        <v>0</v>
      </c>
      <c r="CI373">
        <v>4</v>
      </c>
      <c r="CJ373" t="s">
        <v>83</v>
      </c>
      <c r="CK373">
        <v>0</v>
      </c>
      <c r="CL373" s="40">
        <f t="shared" si="425"/>
        <v>3</v>
      </c>
      <c r="CM373">
        <v>1</v>
      </c>
      <c r="CN373" t="s">
        <v>83</v>
      </c>
      <c r="CO373">
        <v>1</v>
      </c>
      <c r="CP373" s="40">
        <f t="shared" si="426"/>
        <v>0</v>
      </c>
      <c r="CQ373">
        <v>3</v>
      </c>
      <c r="CR373" t="s">
        <v>83</v>
      </c>
      <c r="CS373">
        <v>1</v>
      </c>
      <c r="CT373" s="40">
        <f t="shared" si="427"/>
        <v>3</v>
      </c>
      <c r="CU373">
        <v>0</v>
      </c>
      <c r="CV373" t="s">
        <v>83</v>
      </c>
      <c r="CW373">
        <v>2</v>
      </c>
      <c r="CX373" s="40">
        <f t="shared" si="428"/>
        <v>0</v>
      </c>
      <c r="CY373">
        <v>0</v>
      </c>
      <c r="CZ373" t="s">
        <v>83</v>
      </c>
      <c r="DA373">
        <v>3</v>
      </c>
      <c r="DB373" s="40">
        <f t="shared" si="429"/>
        <v>0</v>
      </c>
      <c r="DC373" s="24">
        <f t="shared" si="430"/>
        <v>6</v>
      </c>
      <c r="DD373" s="14">
        <v>3</v>
      </c>
      <c r="DE373" t="s">
        <v>83</v>
      </c>
      <c r="DF373">
        <v>1</v>
      </c>
      <c r="DG373" s="40">
        <f t="shared" si="460"/>
        <v>0</v>
      </c>
      <c r="DH373">
        <v>2</v>
      </c>
      <c r="DI373" t="s">
        <v>83</v>
      </c>
      <c r="DJ373">
        <v>0</v>
      </c>
      <c r="DK373" s="40">
        <f t="shared" si="400"/>
        <v>3</v>
      </c>
      <c r="DL373">
        <v>2</v>
      </c>
      <c r="DM373" t="s">
        <v>83</v>
      </c>
      <c r="DN373">
        <v>0</v>
      </c>
      <c r="DO373" s="40">
        <f t="shared" si="431"/>
        <v>0</v>
      </c>
      <c r="DP373">
        <v>1</v>
      </c>
      <c r="DQ373" t="s">
        <v>83</v>
      </c>
      <c r="DR373">
        <v>3</v>
      </c>
      <c r="DS373" s="40">
        <f t="shared" si="391"/>
        <v>0</v>
      </c>
      <c r="DT373">
        <v>1</v>
      </c>
      <c r="DU373" t="s">
        <v>83</v>
      </c>
      <c r="DV373">
        <v>2</v>
      </c>
      <c r="DW373" s="40">
        <f t="shared" si="392"/>
        <v>1</v>
      </c>
      <c r="DX373">
        <v>0</v>
      </c>
      <c r="DY373" t="s">
        <v>83</v>
      </c>
      <c r="DZ373">
        <v>3</v>
      </c>
      <c r="EA373" s="39">
        <f t="shared" si="432"/>
        <v>3</v>
      </c>
      <c r="EB373" s="24">
        <f t="shared" si="401"/>
        <v>7</v>
      </c>
      <c r="EC373" s="14">
        <v>0</v>
      </c>
      <c r="ED373" t="s">
        <v>83</v>
      </c>
      <c r="EE373">
        <v>3</v>
      </c>
      <c r="EF373" s="40">
        <f t="shared" si="433"/>
        <v>0</v>
      </c>
      <c r="EG373">
        <v>2</v>
      </c>
      <c r="EH373" t="s">
        <v>83</v>
      </c>
      <c r="EI373">
        <v>0</v>
      </c>
      <c r="EJ373" s="40">
        <f t="shared" si="434"/>
        <v>3</v>
      </c>
      <c r="EK373">
        <v>3</v>
      </c>
      <c r="EL373" t="s">
        <v>83</v>
      </c>
      <c r="EM373">
        <v>0</v>
      </c>
      <c r="EN373" s="40">
        <f t="shared" si="465"/>
        <v>0</v>
      </c>
      <c r="EO373">
        <v>2</v>
      </c>
      <c r="EP373" t="s">
        <v>83</v>
      </c>
      <c r="EQ373">
        <v>0</v>
      </c>
      <c r="ER373" s="40">
        <f t="shared" si="435"/>
        <v>3</v>
      </c>
      <c r="ES373">
        <v>1</v>
      </c>
      <c r="ET373" t="s">
        <v>83</v>
      </c>
      <c r="EU373">
        <v>2</v>
      </c>
      <c r="EV373" s="40">
        <f t="shared" si="436"/>
        <v>0</v>
      </c>
      <c r="EW373">
        <v>1</v>
      </c>
      <c r="EX373" t="s">
        <v>83</v>
      </c>
      <c r="EY373">
        <v>0</v>
      </c>
      <c r="EZ373" s="40">
        <f t="shared" si="437"/>
        <v>0</v>
      </c>
      <c r="FA373" s="24">
        <f t="shared" si="438"/>
        <v>6</v>
      </c>
      <c r="FB373" s="14">
        <v>2</v>
      </c>
      <c r="FC373" t="s">
        <v>83</v>
      </c>
      <c r="FD373">
        <v>0</v>
      </c>
      <c r="FE373" s="40">
        <f t="shared" si="439"/>
        <v>3</v>
      </c>
      <c r="FF373">
        <v>3</v>
      </c>
      <c r="FG373" t="s">
        <v>83</v>
      </c>
      <c r="FH373">
        <v>0</v>
      </c>
      <c r="FI373" s="40">
        <f t="shared" si="440"/>
        <v>3</v>
      </c>
      <c r="FJ373">
        <v>2</v>
      </c>
      <c r="FK373" t="s">
        <v>83</v>
      </c>
      <c r="FL373">
        <v>1</v>
      </c>
      <c r="FM373" s="40">
        <f t="shared" si="441"/>
        <v>0</v>
      </c>
      <c r="FN373">
        <v>2</v>
      </c>
      <c r="FO373" t="s">
        <v>83</v>
      </c>
      <c r="FP373">
        <v>0</v>
      </c>
      <c r="FQ373" s="40">
        <f t="shared" si="402"/>
        <v>3</v>
      </c>
      <c r="FR373">
        <v>1</v>
      </c>
      <c r="FS373" t="s">
        <v>83</v>
      </c>
      <c r="FT373">
        <v>2</v>
      </c>
      <c r="FU373" s="40">
        <f t="shared" si="442"/>
        <v>4</v>
      </c>
      <c r="FV373">
        <v>0</v>
      </c>
      <c r="FW373" t="s">
        <v>83</v>
      </c>
      <c r="FX373">
        <v>2</v>
      </c>
      <c r="FY373" s="40">
        <f t="shared" si="403"/>
        <v>0</v>
      </c>
      <c r="FZ373" s="24">
        <f t="shared" si="404"/>
        <v>13</v>
      </c>
      <c r="GA373" s="14">
        <v>3</v>
      </c>
      <c r="GB373" t="s">
        <v>83</v>
      </c>
      <c r="GC373">
        <v>0</v>
      </c>
      <c r="GD373" s="40">
        <f t="shared" si="443"/>
        <v>0</v>
      </c>
      <c r="GE373">
        <v>3</v>
      </c>
      <c r="GF373" t="s">
        <v>83</v>
      </c>
      <c r="GG373">
        <v>1</v>
      </c>
      <c r="GH373" s="40">
        <f t="shared" si="467"/>
        <v>3</v>
      </c>
      <c r="GI373">
        <v>2</v>
      </c>
      <c r="GJ373" t="s">
        <v>83</v>
      </c>
      <c r="GK373">
        <v>1</v>
      </c>
      <c r="GL373" s="40">
        <f t="shared" si="444"/>
        <v>0</v>
      </c>
      <c r="GM373">
        <v>3</v>
      </c>
      <c r="GN373" t="s">
        <v>83</v>
      </c>
      <c r="GO373">
        <v>2</v>
      </c>
      <c r="GP373" s="40">
        <f t="shared" si="445"/>
        <v>3</v>
      </c>
      <c r="GQ373">
        <v>0</v>
      </c>
      <c r="GR373" t="s">
        <v>83</v>
      </c>
      <c r="GS373">
        <v>2</v>
      </c>
      <c r="GT373" s="40">
        <f t="shared" si="405"/>
        <v>6</v>
      </c>
      <c r="GU373">
        <v>0</v>
      </c>
      <c r="GV373" t="s">
        <v>83</v>
      </c>
      <c r="GW373">
        <v>3</v>
      </c>
      <c r="GX373" s="40">
        <f t="shared" si="446"/>
        <v>0</v>
      </c>
      <c r="GY373" s="24">
        <f t="shared" si="447"/>
        <v>12</v>
      </c>
      <c r="GZ373" s="28">
        <f t="shared" si="406"/>
        <v>91</v>
      </c>
      <c r="HA373" t="s">
        <v>84</v>
      </c>
      <c r="HB373">
        <f t="shared" si="407"/>
        <v>9</v>
      </c>
      <c r="HC373" t="s">
        <v>85</v>
      </c>
      <c r="HD373">
        <f t="shared" si="461"/>
        <v>9</v>
      </c>
      <c r="HE373" t="s">
        <v>93</v>
      </c>
      <c r="HF373">
        <f t="shared" si="408"/>
        <v>9</v>
      </c>
      <c r="HG373" t="s">
        <v>94</v>
      </c>
      <c r="HH373">
        <f t="shared" si="466"/>
        <v>9</v>
      </c>
      <c r="HI373" t="s">
        <v>88</v>
      </c>
      <c r="HJ373">
        <f t="shared" si="448"/>
        <v>0</v>
      </c>
      <c r="HK373" t="s">
        <v>131</v>
      </c>
      <c r="HL373">
        <f t="shared" si="449"/>
        <v>0</v>
      </c>
      <c r="HM373" t="s">
        <v>90</v>
      </c>
      <c r="HN373">
        <f t="shared" si="409"/>
        <v>9</v>
      </c>
      <c r="HO373" t="s">
        <v>96</v>
      </c>
      <c r="HP373">
        <f t="shared" si="450"/>
        <v>9</v>
      </c>
      <c r="HQ373" t="s">
        <v>132</v>
      </c>
      <c r="HR373" s="1">
        <f t="shared" si="451"/>
        <v>6</v>
      </c>
      <c r="HS373" t="s">
        <v>92</v>
      </c>
      <c r="HT373" s="1">
        <f t="shared" si="452"/>
        <v>0</v>
      </c>
      <c r="HU373" t="s">
        <v>86</v>
      </c>
      <c r="HV373" s="1">
        <f t="shared" si="453"/>
        <v>6</v>
      </c>
      <c r="HW373" t="s">
        <v>129</v>
      </c>
      <c r="HX373" s="1">
        <f t="shared" si="454"/>
        <v>0</v>
      </c>
      <c r="HY373" t="s">
        <v>130</v>
      </c>
      <c r="HZ373" s="1">
        <f t="shared" si="455"/>
        <v>6</v>
      </c>
      <c r="IA373" t="s">
        <v>95</v>
      </c>
      <c r="IB373" s="1">
        <f t="shared" si="456"/>
        <v>6</v>
      </c>
      <c r="IC373" t="s">
        <v>134</v>
      </c>
      <c r="ID373" s="1">
        <f t="shared" si="457"/>
        <v>6</v>
      </c>
      <c r="IE373" t="s">
        <v>135</v>
      </c>
      <c r="IF373" s="1">
        <f t="shared" si="458"/>
        <v>0</v>
      </c>
      <c r="IG373">
        <f t="shared" si="463"/>
        <v>84</v>
      </c>
      <c r="IH373" s="1">
        <f t="shared" si="459"/>
        <v>175</v>
      </c>
    </row>
    <row r="374" spans="1:242" s="17" customFormat="1" ht="14.65" thickBot="1" x14ac:dyDescent="0.5">
      <c r="A374" s="21">
        <v>371</v>
      </c>
      <c r="B374" s="45">
        <f t="shared" si="394"/>
        <v>442</v>
      </c>
      <c r="C374" s="16" t="s">
        <v>894</v>
      </c>
      <c r="D374" s="17" t="s">
        <v>895</v>
      </c>
      <c r="E374" s="18" t="s">
        <v>862</v>
      </c>
      <c r="F374" s="29">
        <f t="shared" si="395"/>
        <v>148</v>
      </c>
      <c r="H374" s="16">
        <v>1</v>
      </c>
      <c r="I374" s="17" t="s">
        <v>83</v>
      </c>
      <c r="J374" s="17">
        <v>1</v>
      </c>
      <c r="K374" s="41">
        <f t="shared" si="410"/>
        <v>0</v>
      </c>
      <c r="L374" s="17">
        <v>2</v>
      </c>
      <c r="M374" s="17" t="s">
        <v>83</v>
      </c>
      <c r="N374" s="17">
        <v>5</v>
      </c>
      <c r="O374" s="41">
        <f t="shared" si="464"/>
        <v>3</v>
      </c>
      <c r="P374" s="17">
        <v>2</v>
      </c>
      <c r="Q374" s="17" t="s">
        <v>83</v>
      </c>
      <c r="R374" s="17">
        <v>2</v>
      </c>
      <c r="S374" s="41">
        <f t="shared" si="411"/>
        <v>0</v>
      </c>
      <c r="T374" s="17">
        <v>3</v>
      </c>
      <c r="U374" s="17" t="s">
        <v>83</v>
      </c>
      <c r="V374" s="17">
        <v>2</v>
      </c>
      <c r="W374" s="41">
        <f t="shared" si="396"/>
        <v>0</v>
      </c>
      <c r="X374" s="17">
        <v>1</v>
      </c>
      <c r="Y374" s="17" t="s">
        <v>83</v>
      </c>
      <c r="Z374" s="17">
        <v>0</v>
      </c>
      <c r="AA374" s="41">
        <f t="shared" si="397"/>
        <v>0</v>
      </c>
      <c r="AB374" s="17">
        <v>4</v>
      </c>
      <c r="AC374" s="17" t="s">
        <v>83</v>
      </c>
      <c r="AD374" s="17">
        <v>1</v>
      </c>
      <c r="AE374" s="41">
        <f t="shared" si="412"/>
        <v>3</v>
      </c>
      <c r="AF374" s="25">
        <f t="shared" si="413"/>
        <v>6</v>
      </c>
      <c r="AG374" s="16">
        <v>3</v>
      </c>
      <c r="AH374" s="17" t="s">
        <v>83</v>
      </c>
      <c r="AI374" s="17">
        <v>1</v>
      </c>
      <c r="AJ374" s="41">
        <f t="shared" si="462"/>
        <v>3</v>
      </c>
      <c r="AK374" s="17">
        <v>1</v>
      </c>
      <c r="AL374" s="17" t="s">
        <v>83</v>
      </c>
      <c r="AM374" s="17">
        <v>2</v>
      </c>
      <c r="AN374" s="41">
        <f t="shared" si="414"/>
        <v>0</v>
      </c>
      <c r="AO374" s="17">
        <v>3</v>
      </c>
      <c r="AP374" s="17" t="s">
        <v>83</v>
      </c>
      <c r="AQ374" s="17">
        <v>1</v>
      </c>
      <c r="AR374" s="41">
        <f t="shared" si="393"/>
        <v>0</v>
      </c>
      <c r="AS374" s="17">
        <v>4</v>
      </c>
      <c r="AT374" s="17" t="s">
        <v>83</v>
      </c>
      <c r="AU374" s="17">
        <v>0</v>
      </c>
      <c r="AV374" s="41">
        <f t="shared" si="415"/>
        <v>0</v>
      </c>
      <c r="AW374" s="17">
        <v>0</v>
      </c>
      <c r="AX374" s="17" t="s">
        <v>83</v>
      </c>
      <c r="AY374" s="17">
        <v>3</v>
      </c>
      <c r="AZ374" s="41">
        <f t="shared" si="416"/>
        <v>6</v>
      </c>
      <c r="BA374" s="17">
        <v>0</v>
      </c>
      <c r="BB374" s="17" t="s">
        <v>83</v>
      </c>
      <c r="BC374" s="17">
        <v>0</v>
      </c>
      <c r="BD374" s="41">
        <f t="shared" si="398"/>
        <v>0</v>
      </c>
      <c r="BE374" s="25">
        <f t="shared" si="417"/>
        <v>9</v>
      </c>
      <c r="BF374" s="16">
        <v>2</v>
      </c>
      <c r="BG374" s="17" t="s">
        <v>83</v>
      </c>
      <c r="BH374" s="17">
        <v>0</v>
      </c>
      <c r="BI374" s="41">
        <f t="shared" si="418"/>
        <v>0</v>
      </c>
      <c r="BJ374" s="17">
        <v>0</v>
      </c>
      <c r="BK374" s="17" t="s">
        <v>83</v>
      </c>
      <c r="BL374" s="17">
        <v>1</v>
      </c>
      <c r="BM374" s="41">
        <f t="shared" si="419"/>
        <v>0</v>
      </c>
      <c r="BN374" s="17">
        <v>2</v>
      </c>
      <c r="BO374" s="17" t="s">
        <v>83</v>
      </c>
      <c r="BP374" s="17">
        <v>1</v>
      </c>
      <c r="BQ374" s="41">
        <f t="shared" si="399"/>
        <v>3</v>
      </c>
      <c r="BR374" s="17">
        <v>1</v>
      </c>
      <c r="BS374" s="17" t="s">
        <v>83</v>
      </c>
      <c r="BT374" s="17">
        <v>0</v>
      </c>
      <c r="BU374" s="41">
        <f t="shared" si="420"/>
        <v>3</v>
      </c>
      <c r="BV374" s="17">
        <v>1</v>
      </c>
      <c r="BW374" s="17" t="s">
        <v>83</v>
      </c>
      <c r="BX374" s="17">
        <v>2</v>
      </c>
      <c r="BY374" s="41">
        <f t="shared" si="421"/>
        <v>3</v>
      </c>
      <c r="BZ374" s="17">
        <v>1</v>
      </c>
      <c r="CA374" s="17" t="s">
        <v>83</v>
      </c>
      <c r="CB374" s="17">
        <v>1</v>
      </c>
      <c r="CC374" s="41">
        <f t="shared" si="422"/>
        <v>0</v>
      </c>
      <c r="CD374" s="25">
        <f t="shared" si="423"/>
        <v>9</v>
      </c>
      <c r="CE374" s="16">
        <v>1</v>
      </c>
      <c r="CF374" s="17" t="s">
        <v>83</v>
      </c>
      <c r="CG374" s="17">
        <v>1</v>
      </c>
      <c r="CH374" s="41">
        <f t="shared" si="424"/>
        <v>4</v>
      </c>
      <c r="CI374" s="17">
        <v>3</v>
      </c>
      <c r="CJ374" s="17" t="s">
        <v>83</v>
      </c>
      <c r="CK374" s="17">
        <v>1</v>
      </c>
      <c r="CL374" s="41">
        <f t="shared" si="425"/>
        <v>3</v>
      </c>
      <c r="CM374" s="17">
        <v>2</v>
      </c>
      <c r="CN374" s="17" t="s">
        <v>83</v>
      </c>
      <c r="CO374" s="17">
        <v>1</v>
      </c>
      <c r="CP374" s="41">
        <f t="shared" si="426"/>
        <v>0</v>
      </c>
      <c r="CQ374" s="17">
        <v>2</v>
      </c>
      <c r="CR374" s="17" t="s">
        <v>83</v>
      </c>
      <c r="CS374" s="17">
        <v>1</v>
      </c>
      <c r="CT374" s="41">
        <f t="shared" si="427"/>
        <v>6</v>
      </c>
      <c r="CU374" s="17">
        <v>0</v>
      </c>
      <c r="CV374" s="17" t="s">
        <v>83</v>
      </c>
      <c r="CW374" s="17">
        <v>1</v>
      </c>
      <c r="CX374" s="41">
        <f t="shared" si="428"/>
        <v>0</v>
      </c>
      <c r="CY374" s="17">
        <v>0</v>
      </c>
      <c r="CZ374" s="17" t="s">
        <v>83</v>
      </c>
      <c r="DA374" s="17">
        <v>2</v>
      </c>
      <c r="DB374" s="41">
        <f t="shared" si="429"/>
        <v>0</v>
      </c>
      <c r="DC374" s="25">
        <f t="shared" si="430"/>
        <v>13</v>
      </c>
      <c r="DD374" s="16">
        <v>2</v>
      </c>
      <c r="DE374" s="17" t="s">
        <v>83</v>
      </c>
      <c r="DF374" s="17">
        <v>1</v>
      </c>
      <c r="DG374" s="41">
        <f t="shared" si="460"/>
        <v>0</v>
      </c>
      <c r="DH374" s="17">
        <v>1</v>
      </c>
      <c r="DI374" s="17" t="s">
        <v>83</v>
      </c>
      <c r="DJ374" s="17">
        <v>0</v>
      </c>
      <c r="DK374" s="41">
        <f t="shared" si="400"/>
        <v>3</v>
      </c>
      <c r="DL374" s="17">
        <v>0</v>
      </c>
      <c r="DM374" s="17" t="s">
        <v>83</v>
      </c>
      <c r="DN374" s="17">
        <v>0</v>
      </c>
      <c r="DO374" s="41">
        <f t="shared" si="431"/>
        <v>0</v>
      </c>
      <c r="DP374" s="17">
        <v>1</v>
      </c>
      <c r="DQ374" s="17" t="s">
        <v>83</v>
      </c>
      <c r="DR374" s="17">
        <v>2</v>
      </c>
      <c r="DS374" s="41">
        <f t="shared" si="391"/>
        <v>0</v>
      </c>
      <c r="DT374" s="17">
        <v>1</v>
      </c>
      <c r="DU374" s="17" t="s">
        <v>83</v>
      </c>
      <c r="DV374" s="17">
        <v>2</v>
      </c>
      <c r="DW374" s="41">
        <f t="shared" si="392"/>
        <v>1</v>
      </c>
      <c r="DX374" s="17">
        <v>2</v>
      </c>
      <c r="DY374" s="17" t="s">
        <v>83</v>
      </c>
      <c r="DZ374" s="17">
        <v>4</v>
      </c>
      <c r="EA374" s="39">
        <f t="shared" si="432"/>
        <v>4</v>
      </c>
      <c r="EB374" s="25">
        <f t="shared" si="401"/>
        <v>8</v>
      </c>
      <c r="EC374" s="16">
        <v>1</v>
      </c>
      <c r="ED374" s="17" t="s">
        <v>83</v>
      </c>
      <c r="EE374" s="17">
        <v>3</v>
      </c>
      <c r="EF374" s="41">
        <f t="shared" si="433"/>
        <v>0</v>
      </c>
      <c r="EG374" s="17">
        <v>1</v>
      </c>
      <c r="EH374" s="17" t="s">
        <v>83</v>
      </c>
      <c r="EI374" s="17">
        <v>1</v>
      </c>
      <c r="EJ374" s="41">
        <f t="shared" si="434"/>
        <v>0</v>
      </c>
      <c r="EK374" s="17">
        <v>2</v>
      </c>
      <c r="EL374" s="17" t="s">
        <v>83</v>
      </c>
      <c r="EM374" s="17">
        <v>1</v>
      </c>
      <c r="EN374" s="41">
        <f t="shared" si="465"/>
        <v>0</v>
      </c>
      <c r="EO374" s="17">
        <v>3</v>
      </c>
      <c r="EP374" s="17" t="s">
        <v>83</v>
      </c>
      <c r="EQ374" s="17">
        <v>2</v>
      </c>
      <c r="ER374" s="41">
        <f t="shared" si="435"/>
        <v>3</v>
      </c>
      <c r="ES374" s="17">
        <v>3</v>
      </c>
      <c r="ET374" s="17" t="s">
        <v>83</v>
      </c>
      <c r="EU374" s="17">
        <v>1</v>
      </c>
      <c r="EV374" s="41">
        <f t="shared" si="436"/>
        <v>0</v>
      </c>
      <c r="EW374" s="17">
        <v>2</v>
      </c>
      <c r="EX374" s="17" t="s">
        <v>83</v>
      </c>
      <c r="EY374" s="17">
        <v>2</v>
      </c>
      <c r="EZ374" s="41">
        <f t="shared" si="437"/>
        <v>0</v>
      </c>
      <c r="FA374" s="25">
        <f t="shared" si="438"/>
        <v>3</v>
      </c>
      <c r="FB374" s="16">
        <v>0</v>
      </c>
      <c r="FC374" s="17" t="s">
        <v>83</v>
      </c>
      <c r="FD374" s="17">
        <v>0</v>
      </c>
      <c r="FE374" s="41">
        <f t="shared" si="439"/>
        <v>0</v>
      </c>
      <c r="FF374" s="17">
        <v>5</v>
      </c>
      <c r="FG374" s="17" t="s">
        <v>83</v>
      </c>
      <c r="FH374" s="17">
        <v>1</v>
      </c>
      <c r="FI374" s="41">
        <f t="shared" si="440"/>
        <v>3</v>
      </c>
      <c r="FJ374" s="17">
        <v>1</v>
      </c>
      <c r="FK374" s="17" t="s">
        <v>83</v>
      </c>
      <c r="FL374" s="17">
        <v>1</v>
      </c>
      <c r="FM374" s="41">
        <f t="shared" si="441"/>
        <v>3</v>
      </c>
      <c r="FN374" s="17">
        <v>3</v>
      </c>
      <c r="FO374" s="17" t="s">
        <v>83</v>
      </c>
      <c r="FP374" s="17">
        <v>1</v>
      </c>
      <c r="FQ374" s="41">
        <f t="shared" si="402"/>
        <v>3</v>
      </c>
      <c r="FR374" s="17">
        <v>2</v>
      </c>
      <c r="FS374" s="17" t="s">
        <v>83</v>
      </c>
      <c r="FT374" s="17">
        <v>1</v>
      </c>
      <c r="FU374" s="41">
        <f t="shared" si="442"/>
        <v>0</v>
      </c>
      <c r="FV374" s="17">
        <v>0</v>
      </c>
      <c r="FW374" s="17" t="s">
        <v>83</v>
      </c>
      <c r="FX374" s="17">
        <v>2</v>
      </c>
      <c r="FY374" s="41">
        <f t="shared" si="403"/>
        <v>0</v>
      </c>
      <c r="FZ374" s="25">
        <f t="shared" si="404"/>
        <v>9</v>
      </c>
      <c r="GA374" s="16">
        <v>1</v>
      </c>
      <c r="GB374" s="17" t="s">
        <v>83</v>
      </c>
      <c r="GC374" s="17">
        <v>1</v>
      </c>
      <c r="GD374" s="41">
        <f t="shared" si="443"/>
        <v>4</v>
      </c>
      <c r="GE374" s="17">
        <v>2</v>
      </c>
      <c r="GF374" s="17" t="s">
        <v>83</v>
      </c>
      <c r="GG374" s="17">
        <v>1</v>
      </c>
      <c r="GH374" s="41">
        <f t="shared" si="467"/>
        <v>4</v>
      </c>
      <c r="GI374" s="17">
        <v>2</v>
      </c>
      <c r="GJ374" s="17" t="s">
        <v>83</v>
      </c>
      <c r="GK374" s="17">
        <v>1</v>
      </c>
      <c r="GL374" s="41">
        <f t="shared" si="444"/>
        <v>0</v>
      </c>
      <c r="GM374" s="17">
        <v>2</v>
      </c>
      <c r="GN374" s="17" t="s">
        <v>83</v>
      </c>
      <c r="GO374" s="17">
        <v>0</v>
      </c>
      <c r="GP374" s="41">
        <f t="shared" si="445"/>
        <v>6</v>
      </c>
      <c r="GQ374" s="17">
        <v>1</v>
      </c>
      <c r="GR374" s="17" t="s">
        <v>83</v>
      </c>
      <c r="GS374" s="17">
        <v>1</v>
      </c>
      <c r="GT374" s="41">
        <f t="shared" si="405"/>
        <v>0</v>
      </c>
      <c r="GU374" s="17">
        <v>1</v>
      </c>
      <c r="GV374" s="17" t="s">
        <v>83</v>
      </c>
      <c r="GW374" s="17">
        <v>2</v>
      </c>
      <c r="GX374" s="41">
        <f t="shared" si="446"/>
        <v>0</v>
      </c>
      <c r="GY374" s="25">
        <f t="shared" si="447"/>
        <v>14</v>
      </c>
      <c r="GZ374" s="29">
        <f t="shared" si="406"/>
        <v>71</v>
      </c>
      <c r="HA374" s="17" t="s">
        <v>84</v>
      </c>
      <c r="HB374">
        <f t="shared" si="407"/>
        <v>9</v>
      </c>
      <c r="HC374" s="17" t="s">
        <v>85</v>
      </c>
      <c r="HD374">
        <f t="shared" si="461"/>
        <v>9</v>
      </c>
      <c r="HE374" s="17" t="s">
        <v>93</v>
      </c>
      <c r="HF374">
        <f t="shared" si="408"/>
        <v>9</v>
      </c>
      <c r="HG374" s="17" t="s">
        <v>94</v>
      </c>
      <c r="HH374">
        <f t="shared" si="466"/>
        <v>9</v>
      </c>
      <c r="HI374" s="17" t="s">
        <v>88</v>
      </c>
      <c r="HJ374">
        <f t="shared" si="448"/>
        <v>0</v>
      </c>
      <c r="HK374" s="17" t="s">
        <v>95</v>
      </c>
      <c r="HL374">
        <f t="shared" si="449"/>
        <v>5</v>
      </c>
      <c r="HM374" s="17" t="s">
        <v>90</v>
      </c>
      <c r="HN374">
        <f t="shared" si="409"/>
        <v>9</v>
      </c>
      <c r="HO374" s="17" t="s">
        <v>96</v>
      </c>
      <c r="HP374">
        <f t="shared" si="450"/>
        <v>9</v>
      </c>
      <c r="HQ374" s="17" t="s">
        <v>136</v>
      </c>
      <c r="HR374" s="1">
        <f t="shared" si="451"/>
        <v>0</v>
      </c>
      <c r="HS374" s="17" t="s">
        <v>137</v>
      </c>
      <c r="HT374" s="1">
        <f t="shared" si="452"/>
        <v>6</v>
      </c>
      <c r="HU374" s="17" t="s">
        <v>86</v>
      </c>
      <c r="HV374" s="1">
        <f t="shared" si="453"/>
        <v>6</v>
      </c>
      <c r="HW374" s="17" t="s">
        <v>129</v>
      </c>
      <c r="HX374" s="1">
        <f t="shared" si="454"/>
        <v>0</v>
      </c>
      <c r="HY374" s="17" t="s">
        <v>130</v>
      </c>
      <c r="HZ374" s="1">
        <f t="shared" si="455"/>
        <v>6</v>
      </c>
      <c r="IA374" s="17" t="s">
        <v>142</v>
      </c>
      <c r="IB374" s="1">
        <f t="shared" si="456"/>
        <v>0</v>
      </c>
      <c r="IC374" s="17" t="s">
        <v>166</v>
      </c>
      <c r="ID374" s="1">
        <f t="shared" si="457"/>
        <v>0</v>
      </c>
      <c r="IE374" s="17" t="s">
        <v>138</v>
      </c>
      <c r="IF374" s="1">
        <f t="shared" si="458"/>
        <v>0</v>
      </c>
      <c r="IG374">
        <f t="shared" si="463"/>
        <v>77</v>
      </c>
      <c r="IH374" s="1">
        <f t="shared" si="459"/>
        <v>148</v>
      </c>
    </row>
    <row r="375" spans="1:242" ht="14.65" thickBot="1" x14ac:dyDescent="0.5">
      <c r="A375" s="1">
        <v>372</v>
      </c>
      <c r="B375" s="45">
        <f t="shared" si="394"/>
        <v>491</v>
      </c>
      <c r="C375" s="14" t="s">
        <v>1559</v>
      </c>
      <c r="D375" t="s">
        <v>1008</v>
      </c>
      <c r="E375" s="15" t="s">
        <v>1360</v>
      </c>
      <c r="F375" s="28">
        <f t="shared" si="395"/>
        <v>144</v>
      </c>
      <c r="H375" s="14">
        <v>4</v>
      </c>
      <c r="I375" t="s">
        <v>83</v>
      </c>
      <c r="J375">
        <v>4</v>
      </c>
      <c r="K375" s="40">
        <f t="shared" si="410"/>
        <v>0</v>
      </c>
      <c r="L375">
        <v>1</v>
      </c>
      <c r="M375" t="s">
        <v>83</v>
      </c>
      <c r="N375">
        <v>3</v>
      </c>
      <c r="O375" s="40">
        <f t="shared" si="464"/>
        <v>4</v>
      </c>
      <c r="P375">
        <v>0</v>
      </c>
      <c r="Q375" t="s">
        <v>83</v>
      </c>
      <c r="R375">
        <v>1</v>
      </c>
      <c r="S375" s="40">
        <f t="shared" si="411"/>
        <v>3</v>
      </c>
      <c r="T375">
        <v>3</v>
      </c>
      <c r="U375" t="s">
        <v>83</v>
      </c>
      <c r="V375">
        <v>1</v>
      </c>
      <c r="W375" s="40">
        <f t="shared" si="396"/>
        <v>0</v>
      </c>
      <c r="X375">
        <v>2</v>
      </c>
      <c r="Y375" t="s">
        <v>83</v>
      </c>
      <c r="Z375">
        <v>1</v>
      </c>
      <c r="AA375" s="40">
        <f t="shared" si="397"/>
        <v>0</v>
      </c>
      <c r="AB375">
        <v>5</v>
      </c>
      <c r="AC375" t="s">
        <v>83</v>
      </c>
      <c r="AD375">
        <v>1</v>
      </c>
      <c r="AE375" s="40">
        <f t="shared" si="412"/>
        <v>3</v>
      </c>
      <c r="AF375" s="24">
        <f t="shared" si="413"/>
        <v>10</v>
      </c>
      <c r="AG375" s="14">
        <v>3</v>
      </c>
      <c r="AH375" t="s">
        <v>83</v>
      </c>
      <c r="AI375">
        <v>1</v>
      </c>
      <c r="AJ375" s="40">
        <f t="shared" si="462"/>
        <v>3</v>
      </c>
      <c r="AK375">
        <v>2</v>
      </c>
      <c r="AL375" t="s">
        <v>83</v>
      </c>
      <c r="AM375">
        <v>0</v>
      </c>
      <c r="AN375" s="40">
        <f t="shared" si="414"/>
        <v>0</v>
      </c>
      <c r="AO375">
        <v>1</v>
      </c>
      <c r="AP375" t="s">
        <v>83</v>
      </c>
      <c r="AQ375">
        <v>0</v>
      </c>
      <c r="AR375" s="40">
        <f t="shared" si="393"/>
        <v>0</v>
      </c>
      <c r="AS375">
        <v>1</v>
      </c>
      <c r="AT375" t="s">
        <v>83</v>
      </c>
      <c r="AU375">
        <v>1</v>
      </c>
      <c r="AV375" s="40">
        <f t="shared" si="415"/>
        <v>4</v>
      </c>
      <c r="AW375">
        <v>0</v>
      </c>
      <c r="AX375" t="s">
        <v>83</v>
      </c>
      <c r="AY375">
        <v>2</v>
      </c>
      <c r="AZ375" s="40">
        <f t="shared" si="416"/>
        <v>3</v>
      </c>
      <c r="BA375">
        <v>0</v>
      </c>
      <c r="BB375" t="s">
        <v>83</v>
      </c>
      <c r="BC375">
        <v>3</v>
      </c>
      <c r="BD375" s="40">
        <f t="shared" si="398"/>
        <v>3</v>
      </c>
      <c r="BE375" s="24">
        <f t="shared" si="417"/>
        <v>13</v>
      </c>
      <c r="BF375" s="14">
        <v>1</v>
      </c>
      <c r="BG375" t="s">
        <v>83</v>
      </c>
      <c r="BH375">
        <v>1</v>
      </c>
      <c r="BI375" s="40">
        <f t="shared" si="418"/>
        <v>0</v>
      </c>
      <c r="BJ375">
        <v>0</v>
      </c>
      <c r="BK375" t="s">
        <v>83</v>
      </c>
      <c r="BL375">
        <v>1</v>
      </c>
      <c r="BM375" s="40">
        <f t="shared" si="419"/>
        <v>0</v>
      </c>
      <c r="BN375">
        <v>2</v>
      </c>
      <c r="BO375" t="s">
        <v>83</v>
      </c>
      <c r="BP375">
        <v>1</v>
      </c>
      <c r="BQ375" s="40">
        <f t="shared" si="399"/>
        <v>3</v>
      </c>
      <c r="BR375">
        <v>1</v>
      </c>
      <c r="BS375" t="s">
        <v>83</v>
      </c>
      <c r="BT375">
        <v>0</v>
      </c>
      <c r="BU375" s="40">
        <f t="shared" si="420"/>
        <v>3</v>
      </c>
      <c r="BV375">
        <v>2</v>
      </c>
      <c r="BW375" t="s">
        <v>83</v>
      </c>
      <c r="BX375">
        <v>0</v>
      </c>
      <c r="BY375" s="40">
        <f t="shared" si="421"/>
        <v>0</v>
      </c>
      <c r="BZ375">
        <v>1</v>
      </c>
      <c r="CA375" t="s">
        <v>83</v>
      </c>
      <c r="CB375">
        <v>1</v>
      </c>
      <c r="CC375" s="40">
        <f t="shared" si="422"/>
        <v>0</v>
      </c>
      <c r="CD375" s="24">
        <f t="shared" si="423"/>
        <v>6</v>
      </c>
      <c r="CE375" s="14">
        <v>2</v>
      </c>
      <c r="CF375" t="s">
        <v>83</v>
      </c>
      <c r="CG375">
        <v>0</v>
      </c>
      <c r="CH375" s="40">
        <f t="shared" si="424"/>
        <v>0</v>
      </c>
      <c r="CI375">
        <v>3</v>
      </c>
      <c r="CJ375" t="s">
        <v>83</v>
      </c>
      <c r="CK375">
        <v>1</v>
      </c>
      <c r="CL375" s="40">
        <f t="shared" si="425"/>
        <v>3</v>
      </c>
      <c r="CM375">
        <v>0</v>
      </c>
      <c r="CN375" t="s">
        <v>83</v>
      </c>
      <c r="CO375">
        <v>0</v>
      </c>
      <c r="CP375" s="40">
        <f t="shared" si="426"/>
        <v>0</v>
      </c>
      <c r="CQ375">
        <v>1</v>
      </c>
      <c r="CR375" t="s">
        <v>83</v>
      </c>
      <c r="CS375">
        <v>1</v>
      </c>
      <c r="CT375" s="40">
        <f t="shared" si="427"/>
        <v>0</v>
      </c>
      <c r="CU375">
        <v>1</v>
      </c>
      <c r="CV375" t="s">
        <v>83</v>
      </c>
      <c r="CW375">
        <v>2</v>
      </c>
      <c r="CX375" s="40">
        <f t="shared" si="428"/>
        <v>0</v>
      </c>
      <c r="CY375">
        <v>0</v>
      </c>
      <c r="CZ375" t="s">
        <v>83</v>
      </c>
      <c r="DA375">
        <v>2</v>
      </c>
      <c r="DB375" s="40">
        <f t="shared" si="429"/>
        <v>0</v>
      </c>
      <c r="DC375" s="24">
        <f t="shared" si="430"/>
        <v>3</v>
      </c>
      <c r="DD375" s="14">
        <v>1</v>
      </c>
      <c r="DE375" t="s">
        <v>83</v>
      </c>
      <c r="DF375">
        <v>0</v>
      </c>
      <c r="DG375" s="40">
        <f t="shared" si="460"/>
        <v>0</v>
      </c>
      <c r="DH375">
        <v>2</v>
      </c>
      <c r="DI375" t="s">
        <v>83</v>
      </c>
      <c r="DJ375">
        <v>0</v>
      </c>
      <c r="DK375" s="40">
        <f t="shared" si="400"/>
        <v>3</v>
      </c>
      <c r="DL375">
        <v>1</v>
      </c>
      <c r="DM375" t="s">
        <v>83</v>
      </c>
      <c r="DN375">
        <v>2</v>
      </c>
      <c r="DO375" s="40">
        <f t="shared" si="431"/>
        <v>4</v>
      </c>
      <c r="DP375">
        <v>1</v>
      </c>
      <c r="DQ375" t="s">
        <v>83</v>
      </c>
      <c r="DR375">
        <v>0</v>
      </c>
      <c r="DS375" s="40">
        <f t="shared" si="391"/>
        <v>0</v>
      </c>
      <c r="DT375">
        <v>1</v>
      </c>
      <c r="DU375" t="s">
        <v>83</v>
      </c>
      <c r="DV375">
        <v>3</v>
      </c>
      <c r="DW375" s="40">
        <f t="shared" si="392"/>
        <v>1</v>
      </c>
      <c r="DX375">
        <v>0</v>
      </c>
      <c r="DY375" t="s">
        <v>83</v>
      </c>
      <c r="DZ375">
        <v>1</v>
      </c>
      <c r="EA375" s="39">
        <f t="shared" si="432"/>
        <v>3</v>
      </c>
      <c r="EB375" s="24">
        <f t="shared" si="401"/>
        <v>11</v>
      </c>
      <c r="EC375" s="14">
        <v>0</v>
      </c>
      <c r="ED375" t="s">
        <v>83</v>
      </c>
      <c r="EE375">
        <v>0</v>
      </c>
      <c r="EF375" s="40">
        <f t="shared" si="433"/>
        <v>6</v>
      </c>
      <c r="EG375">
        <v>1</v>
      </c>
      <c r="EH375" t="s">
        <v>83</v>
      </c>
      <c r="EI375">
        <v>2</v>
      </c>
      <c r="EJ375" s="40">
        <f t="shared" si="434"/>
        <v>0</v>
      </c>
      <c r="EK375">
        <v>2</v>
      </c>
      <c r="EL375" t="s">
        <v>83</v>
      </c>
      <c r="EM375">
        <v>0</v>
      </c>
      <c r="EN375" s="40">
        <f t="shared" si="465"/>
        <v>0</v>
      </c>
      <c r="EO375">
        <v>1</v>
      </c>
      <c r="EP375" t="s">
        <v>83</v>
      </c>
      <c r="EQ375">
        <v>2</v>
      </c>
      <c r="ER375" s="40">
        <f t="shared" si="435"/>
        <v>0</v>
      </c>
      <c r="ES375">
        <v>0</v>
      </c>
      <c r="ET375" t="s">
        <v>83</v>
      </c>
      <c r="EU375">
        <v>1</v>
      </c>
      <c r="EV375" s="40">
        <f t="shared" si="436"/>
        <v>0</v>
      </c>
      <c r="EW375">
        <v>1</v>
      </c>
      <c r="EX375" t="s">
        <v>83</v>
      </c>
      <c r="EY375">
        <v>0</v>
      </c>
      <c r="EZ375" s="40">
        <f t="shared" si="437"/>
        <v>0</v>
      </c>
      <c r="FA375" s="24">
        <f t="shared" si="438"/>
        <v>6</v>
      </c>
      <c r="FB375" s="14">
        <v>2</v>
      </c>
      <c r="FC375" t="s">
        <v>83</v>
      </c>
      <c r="FD375">
        <v>0</v>
      </c>
      <c r="FE375" s="40">
        <f t="shared" si="439"/>
        <v>3</v>
      </c>
      <c r="FF375">
        <v>1</v>
      </c>
      <c r="FG375" t="s">
        <v>83</v>
      </c>
      <c r="FH375">
        <v>0</v>
      </c>
      <c r="FI375" s="40">
        <f t="shared" si="440"/>
        <v>3</v>
      </c>
      <c r="FJ375">
        <v>0</v>
      </c>
      <c r="FK375" t="s">
        <v>83</v>
      </c>
      <c r="FL375">
        <v>0</v>
      </c>
      <c r="FM375" s="40">
        <f t="shared" si="441"/>
        <v>3</v>
      </c>
      <c r="FN375">
        <v>2</v>
      </c>
      <c r="FO375" t="s">
        <v>83</v>
      </c>
      <c r="FP375">
        <v>1</v>
      </c>
      <c r="FQ375" s="40">
        <f t="shared" si="402"/>
        <v>4</v>
      </c>
      <c r="FR375">
        <v>1</v>
      </c>
      <c r="FS375" t="s">
        <v>83</v>
      </c>
      <c r="FT375">
        <v>2</v>
      </c>
      <c r="FU375" s="40">
        <f t="shared" si="442"/>
        <v>4</v>
      </c>
      <c r="FV375">
        <v>0</v>
      </c>
      <c r="FW375" t="s">
        <v>83</v>
      </c>
      <c r="FX375">
        <v>3</v>
      </c>
      <c r="FY375" s="40">
        <f t="shared" si="403"/>
        <v>0</v>
      </c>
      <c r="FZ375" s="24">
        <f t="shared" si="404"/>
        <v>17</v>
      </c>
      <c r="GA375" s="14">
        <v>2</v>
      </c>
      <c r="GB375" t="s">
        <v>83</v>
      </c>
      <c r="GC375">
        <v>1</v>
      </c>
      <c r="GD375" s="40">
        <f t="shared" si="443"/>
        <v>0</v>
      </c>
      <c r="GE375">
        <v>2</v>
      </c>
      <c r="GF375" t="s">
        <v>83</v>
      </c>
      <c r="GG375">
        <v>1</v>
      </c>
      <c r="GH375" s="40">
        <f t="shared" si="467"/>
        <v>4</v>
      </c>
      <c r="GI375">
        <v>1</v>
      </c>
      <c r="GJ375" t="s">
        <v>83</v>
      </c>
      <c r="GK375">
        <v>1</v>
      </c>
      <c r="GL375" s="40">
        <f t="shared" si="444"/>
        <v>0</v>
      </c>
      <c r="GM375">
        <v>3</v>
      </c>
      <c r="GN375" t="s">
        <v>83</v>
      </c>
      <c r="GO375">
        <v>1</v>
      </c>
      <c r="GP375" s="40">
        <f t="shared" si="445"/>
        <v>4</v>
      </c>
      <c r="GQ375">
        <v>0</v>
      </c>
      <c r="GR375" t="s">
        <v>83</v>
      </c>
      <c r="GS375">
        <v>1</v>
      </c>
      <c r="GT375" s="40">
        <f t="shared" si="405"/>
        <v>3</v>
      </c>
      <c r="GU375">
        <v>0</v>
      </c>
      <c r="GV375" t="s">
        <v>83</v>
      </c>
      <c r="GW375">
        <v>2</v>
      </c>
      <c r="GX375" s="40">
        <f t="shared" si="446"/>
        <v>0</v>
      </c>
      <c r="GY375" s="24">
        <f t="shared" si="447"/>
        <v>11</v>
      </c>
      <c r="GZ375" s="28">
        <f t="shared" si="406"/>
        <v>77</v>
      </c>
      <c r="HA375" t="s">
        <v>84</v>
      </c>
      <c r="HB375">
        <f t="shared" si="407"/>
        <v>9</v>
      </c>
      <c r="HC375" t="s">
        <v>137</v>
      </c>
      <c r="HD375">
        <f t="shared" si="461"/>
        <v>5</v>
      </c>
      <c r="HE375" t="s">
        <v>86</v>
      </c>
      <c r="HF375">
        <f t="shared" si="408"/>
        <v>5</v>
      </c>
      <c r="HG375" t="s">
        <v>94</v>
      </c>
      <c r="HH375">
        <f t="shared" si="466"/>
        <v>9</v>
      </c>
      <c r="HI375" t="s">
        <v>130</v>
      </c>
      <c r="HJ375">
        <f t="shared" si="448"/>
        <v>5</v>
      </c>
      <c r="HK375" t="s">
        <v>142</v>
      </c>
      <c r="HL375">
        <f t="shared" si="449"/>
        <v>0</v>
      </c>
      <c r="HM375" t="s">
        <v>90</v>
      </c>
      <c r="HN375">
        <f t="shared" si="409"/>
        <v>9</v>
      </c>
      <c r="HO375" t="s">
        <v>96</v>
      </c>
      <c r="HP375">
        <f t="shared" si="450"/>
        <v>9</v>
      </c>
      <c r="HQ375" t="s">
        <v>136</v>
      </c>
      <c r="HR375" s="1">
        <f t="shared" si="451"/>
        <v>0</v>
      </c>
      <c r="HS375" t="s">
        <v>85</v>
      </c>
      <c r="HT375" s="1">
        <f t="shared" si="452"/>
        <v>5</v>
      </c>
      <c r="HU375" t="s">
        <v>93</v>
      </c>
      <c r="HV375" s="1">
        <f t="shared" si="453"/>
        <v>5</v>
      </c>
      <c r="HW375" t="s">
        <v>129</v>
      </c>
      <c r="HX375" s="1">
        <f t="shared" si="454"/>
        <v>0</v>
      </c>
      <c r="HY375" t="s">
        <v>88</v>
      </c>
      <c r="HZ375" s="1">
        <f t="shared" si="455"/>
        <v>0</v>
      </c>
      <c r="IA375" t="s">
        <v>131</v>
      </c>
      <c r="IB375" s="1">
        <f t="shared" si="456"/>
        <v>0</v>
      </c>
      <c r="IC375" t="s">
        <v>134</v>
      </c>
      <c r="ID375" s="1">
        <f t="shared" si="457"/>
        <v>6</v>
      </c>
      <c r="IE375" t="s">
        <v>135</v>
      </c>
      <c r="IF375" s="1">
        <f t="shared" si="458"/>
        <v>0</v>
      </c>
      <c r="IG375">
        <f t="shared" si="463"/>
        <v>67</v>
      </c>
      <c r="IH375" s="1">
        <f t="shared" si="459"/>
        <v>144</v>
      </c>
    </row>
    <row r="376" spans="1:242" ht="14.65" thickBot="1" x14ac:dyDescent="0.5">
      <c r="A376" s="1">
        <v>373</v>
      </c>
      <c r="B376" s="45">
        <f t="shared" si="394"/>
        <v>222</v>
      </c>
      <c r="C376" s="14" t="s">
        <v>1047</v>
      </c>
      <c r="D376" t="s">
        <v>1560</v>
      </c>
      <c r="E376" s="15" t="s">
        <v>1360</v>
      </c>
      <c r="F376" s="28">
        <f t="shared" si="395"/>
        <v>165</v>
      </c>
      <c r="H376" s="14">
        <v>4</v>
      </c>
      <c r="I376" t="s">
        <v>83</v>
      </c>
      <c r="J376">
        <v>4</v>
      </c>
      <c r="K376" s="40">
        <f t="shared" si="410"/>
        <v>0</v>
      </c>
      <c r="L376">
        <v>1</v>
      </c>
      <c r="M376" t="s">
        <v>83</v>
      </c>
      <c r="N376">
        <v>2</v>
      </c>
      <c r="O376" s="40">
        <f t="shared" si="464"/>
        <v>3</v>
      </c>
      <c r="P376">
        <v>0</v>
      </c>
      <c r="Q376" t="s">
        <v>83</v>
      </c>
      <c r="R376">
        <v>3</v>
      </c>
      <c r="S376" s="40">
        <f t="shared" si="411"/>
        <v>3</v>
      </c>
      <c r="T376">
        <v>2</v>
      </c>
      <c r="U376" t="s">
        <v>83</v>
      </c>
      <c r="V376">
        <v>0</v>
      </c>
      <c r="W376" s="40">
        <f t="shared" si="396"/>
        <v>0</v>
      </c>
      <c r="X376">
        <v>1</v>
      </c>
      <c r="Y376" t="s">
        <v>83</v>
      </c>
      <c r="Z376">
        <v>3</v>
      </c>
      <c r="AA376" s="40">
        <f t="shared" si="397"/>
        <v>3</v>
      </c>
      <c r="AB376">
        <v>2</v>
      </c>
      <c r="AC376" t="s">
        <v>83</v>
      </c>
      <c r="AD376">
        <v>0</v>
      </c>
      <c r="AE376" s="40">
        <f t="shared" si="412"/>
        <v>6</v>
      </c>
      <c r="AF376" s="24">
        <f t="shared" si="413"/>
        <v>15</v>
      </c>
      <c r="AG376" s="14">
        <v>3</v>
      </c>
      <c r="AH376" t="s">
        <v>83</v>
      </c>
      <c r="AI376">
        <v>1</v>
      </c>
      <c r="AJ376" s="40">
        <f t="shared" si="462"/>
        <v>3</v>
      </c>
      <c r="AK376">
        <v>1</v>
      </c>
      <c r="AL376" t="s">
        <v>83</v>
      </c>
      <c r="AM376">
        <v>1</v>
      </c>
      <c r="AN376" s="40">
        <f t="shared" si="414"/>
        <v>6</v>
      </c>
      <c r="AO376">
        <v>3</v>
      </c>
      <c r="AP376" t="s">
        <v>83</v>
      </c>
      <c r="AQ376">
        <v>2</v>
      </c>
      <c r="AR376" s="40">
        <f t="shared" si="393"/>
        <v>0</v>
      </c>
      <c r="AS376">
        <v>3</v>
      </c>
      <c r="AT376" t="s">
        <v>83</v>
      </c>
      <c r="AU376">
        <v>1</v>
      </c>
      <c r="AV376" s="40">
        <f t="shared" si="415"/>
        <v>0</v>
      </c>
      <c r="AW376">
        <v>0</v>
      </c>
      <c r="AX376" t="s">
        <v>83</v>
      </c>
      <c r="AY376">
        <v>1</v>
      </c>
      <c r="AZ376" s="40">
        <f t="shared" si="416"/>
        <v>3</v>
      </c>
      <c r="BA376">
        <v>1</v>
      </c>
      <c r="BB376" t="s">
        <v>83</v>
      </c>
      <c r="BC376">
        <v>2</v>
      </c>
      <c r="BD376" s="40">
        <f t="shared" si="398"/>
        <v>4</v>
      </c>
      <c r="BE376" s="24">
        <f t="shared" si="417"/>
        <v>16</v>
      </c>
      <c r="BF376" s="14">
        <v>4</v>
      </c>
      <c r="BG376" t="s">
        <v>83</v>
      </c>
      <c r="BH376">
        <v>0</v>
      </c>
      <c r="BI376" s="40">
        <f t="shared" si="418"/>
        <v>0</v>
      </c>
      <c r="BJ376">
        <v>2</v>
      </c>
      <c r="BK376" t="s">
        <v>83</v>
      </c>
      <c r="BL376">
        <v>0</v>
      </c>
      <c r="BM376" s="40">
        <f t="shared" si="419"/>
        <v>0</v>
      </c>
      <c r="BN376">
        <v>2</v>
      </c>
      <c r="BO376" t="s">
        <v>83</v>
      </c>
      <c r="BP376">
        <v>1</v>
      </c>
      <c r="BQ376" s="40">
        <f t="shared" si="399"/>
        <v>3</v>
      </c>
      <c r="BR376">
        <v>3</v>
      </c>
      <c r="BS376" t="s">
        <v>83</v>
      </c>
      <c r="BT376">
        <v>1</v>
      </c>
      <c r="BU376" s="40">
        <f t="shared" si="420"/>
        <v>4</v>
      </c>
      <c r="BV376">
        <v>0</v>
      </c>
      <c r="BW376" t="s">
        <v>83</v>
      </c>
      <c r="BX376">
        <v>3</v>
      </c>
      <c r="BY376" s="40">
        <f t="shared" si="421"/>
        <v>3</v>
      </c>
      <c r="BZ376">
        <v>0</v>
      </c>
      <c r="CA376" t="s">
        <v>83</v>
      </c>
      <c r="CB376">
        <v>1</v>
      </c>
      <c r="CC376" s="40">
        <f t="shared" si="422"/>
        <v>4</v>
      </c>
      <c r="CD376" s="24">
        <f t="shared" si="423"/>
        <v>14</v>
      </c>
      <c r="CE376" s="14">
        <v>2</v>
      </c>
      <c r="CF376" t="s">
        <v>83</v>
      </c>
      <c r="CG376">
        <v>0</v>
      </c>
      <c r="CH376" s="40">
        <f t="shared" si="424"/>
        <v>0</v>
      </c>
      <c r="CI376">
        <v>3</v>
      </c>
      <c r="CJ376" t="s">
        <v>83</v>
      </c>
      <c r="CK376">
        <v>0</v>
      </c>
      <c r="CL376" s="40">
        <f t="shared" si="425"/>
        <v>4</v>
      </c>
      <c r="CM376">
        <v>2</v>
      </c>
      <c r="CN376" t="s">
        <v>83</v>
      </c>
      <c r="CO376">
        <v>1</v>
      </c>
      <c r="CP376" s="40">
        <f t="shared" si="426"/>
        <v>0</v>
      </c>
      <c r="CQ376">
        <v>2</v>
      </c>
      <c r="CR376" t="s">
        <v>83</v>
      </c>
      <c r="CS376">
        <v>1</v>
      </c>
      <c r="CT376" s="40">
        <f t="shared" si="427"/>
        <v>6</v>
      </c>
      <c r="CU376">
        <v>1</v>
      </c>
      <c r="CV376" t="s">
        <v>83</v>
      </c>
      <c r="CW376">
        <v>2</v>
      </c>
      <c r="CX376" s="40">
        <f t="shared" si="428"/>
        <v>0</v>
      </c>
      <c r="CY376">
        <v>2</v>
      </c>
      <c r="CZ376" t="s">
        <v>83</v>
      </c>
      <c r="DA376">
        <v>4</v>
      </c>
      <c r="DB376" s="40">
        <f t="shared" si="429"/>
        <v>0</v>
      </c>
      <c r="DC376" s="24">
        <f t="shared" si="430"/>
        <v>10</v>
      </c>
      <c r="DD376" s="14">
        <v>3</v>
      </c>
      <c r="DE376" t="s">
        <v>83</v>
      </c>
      <c r="DF376">
        <v>1</v>
      </c>
      <c r="DG376" s="40">
        <f t="shared" si="460"/>
        <v>0</v>
      </c>
      <c r="DH376">
        <v>8</v>
      </c>
      <c r="DI376" t="s">
        <v>83</v>
      </c>
      <c r="DJ376">
        <v>0</v>
      </c>
      <c r="DK376" s="40">
        <f t="shared" si="400"/>
        <v>3</v>
      </c>
      <c r="DL376">
        <v>2</v>
      </c>
      <c r="DM376" t="s">
        <v>83</v>
      </c>
      <c r="DN376">
        <v>0</v>
      </c>
      <c r="DO376" s="40">
        <f t="shared" si="431"/>
        <v>0</v>
      </c>
      <c r="DP376">
        <v>2</v>
      </c>
      <c r="DQ376" t="s">
        <v>83</v>
      </c>
      <c r="DR376">
        <v>3</v>
      </c>
      <c r="DS376" s="40">
        <f t="shared" si="391"/>
        <v>0</v>
      </c>
      <c r="DT376">
        <v>1</v>
      </c>
      <c r="DU376" t="s">
        <v>83</v>
      </c>
      <c r="DV376">
        <v>4</v>
      </c>
      <c r="DW376" s="40">
        <f t="shared" si="392"/>
        <v>1</v>
      </c>
      <c r="DX376">
        <v>0</v>
      </c>
      <c r="DY376" t="s">
        <v>83</v>
      </c>
      <c r="DZ376">
        <v>6</v>
      </c>
      <c r="EA376" s="39">
        <f t="shared" si="432"/>
        <v>3</v>
      </c>
      <c r="EB376" s="24">
        <f t="shared" si="401"/>
        <v>7</v>
      </c>
      <c r="EC376" s="14">
        <v>1</v>
      </c>
      <c r="ED376" t="s">
        <v>83</v>
      </c>
      <c r="EE376">
        <v>2</v>
      </c>
      <c r="EF376" s="40">
        <f t="shared" si="433"/>
        <v>0</v>
      </c>
      <c r="EG376">
        <v>1</v>
      </c>
      <c r="EH376" t="s">
        <v>83</v>
      </c>
      <c r="EI376">
        <v>0</v>
      </c>
      <c r="EJ376" s="40">
        <f t="shared" si="434"/>
        <v>6</v>
      </c>
      <c r="EK376">
        <v>3</v>
      </c>
      <c r="EL376" t="s">
        <v>83</v>
      </c>
      <c r="EM376">
        <v>0</v>
      </c>
      <c r="EN376" s="40">
        <f t="shared" si="465"/>
        <v>0</v>
      </c>
      <c r="EO376">
        <v>1</v>
      </c>
      <c r="EP376" t="s">
        <v>83</v>
      </c>
      <c r="EQ376">
        <v>2</v>
      </c>
      <c r="ER376" s="40">
        <f t="shared" si="435"/>
        <v>0</v>
      </c>
      <c r="ES376">
        <v>1</v>
      </c>
      <c r="ET376" t="s">
        <v>83</v>
      </c>
      <c r="EU376">
        <v>3</v>
      </c>
      <c r="EV376" s="40">
        <f t="shared" si="436"/>
        <v>0</v>
      </c>
      <c r="EW376">
        <v>2</v>
      </c>
      <c r="EX376" t="s">
        <v>83</v>
      </c>
      <c r="EY376">
        <v>0</v>
      </c>
      <c r="EZ376" s="40">
        <f t="shared" si="437"/>
        <v>0</v>
      </c>
      <c r="FA376" s="24">
        <f t="shared" si="438"/>
        <v>6</v>
      </c>
      <c r="FB376" s="14">
        <v>0</v>
      </c>
      <c r="FC376" t="s">
        <v>83</v>
      </c>
      <c r="FD376">
        <v>0</v>
      </c>
      <c r="FE376" s="40">
        <f t="shared" si="439"/>
        <v>0</v>
      </c>
      <c r="FF376">
        <v>4</v>
      </c>
      <c r="FG376" t="s">
        <v>83</v>
      </c>
      <c r="FH376">
        <v>0</v>
      </c>
      <c r="FI376" s="40">
        <f t="shared" si="440"/>
        <v>3</v>
      </c>
      <c r="FJ376">
        <v>2</v>
      </c>
      <c r="FK376" t="s">
        <v>83</v>
      </c>
      <c r="FL376">
        <v>0</v>
      </c>
      <c r="FM376" s="40">
        <f t="shared" si="441"/>
        <v>0</v>
      </c>
      <c r="FN376">
        <v>3</v>
      </c>
      <c r="FO376" t="s">
        <v>83</v>
      </c>
      <c r="FP376">
        <v>1</v>
      </c>
      <c r="FQ376" s="40">
        <f t="shared" si="402"/>
        <v>3</v>
      </c>
      <c r="FR376">
        <v>0</v>
      </c>
      <c r="FS376" t="s">
        <v>83</v>
      </c>
      <c r="FT376">
        <v>1</v>
      </c>
      <c r="FU376" s="40">
        <f t="shared" si="442"/>
        <v>4</v>
      </c>
      <c r="FV376">
        <v>1</v>
      </c>
      <c r="FW376" t="s">
        <v>83</v>
      </c>
      <c r="FX376">
        <v>4</v>
      </c>
      <c r="FY376" s="40">
        <f t="shared" si="403"/>
        <v>0</v>
      </c>
      <c r="FZ376" s="24">
        <f t="shared" si="404"/>
        <v>10</v>
      </c>
      <c r="GA376" s="14">
        <v>2</v>
      </c>
      <c r="GB376" t="s">
        <v>83</v>
      </c>
      <c r="GC376">
        <v>0</v>
      </c>
      <c r="GD376" s="40">
        <f t="shared" si="443"/>
        <v>0</v>
      </c>
      <c r="GE376">
        <v>2</v>
      </c>
      <c r="GF376" t="s">
        <v>83</v>
      </c>
      <c r="GG376">
        <v>1</v>
      </c>
      <c r="GH376" s="40">
        <f t="shared" si="467"/>
        <v>4</v>
      </c>
      <c r="GI376">
        <v>1</v>
      </c>
      <c r="GJ376" t="s">
        <v>83</v>
      </c>
      <c r="GK376">
        <v>2</v>
      </c>
      <c r="GL376" s="40">
        <f t="shared" si="444"/>
        <v>4</v>
      </c>
      <c r="GM376">
        <v>3</v>
      </c>
      <c r="GN376" t="s">
        <v>83</v>
      </c>
      <c r="GO376">
        <v>1</v>
      </c>
      <c r="GP376" s="40">
        <f t="shared" si="445"/>
        <v>4</v>
      </c>
      <c r="GQ376">
        <v>0</v>
      </c>
      <c r="GR376" t="s">
        <v>83</v>
      </c>
      <c r="GS376">
        <v>1</v>
      </c>
      <c r="GT376" s="40">
        <f t="shared" si="405"/>
        <v>3</v>
      </c>
      <c r="GU376">
        <v>0</v>
      </c>
      <c r="GV376" t="s">
        <v>83</v>
      </c>
      <c r="GW376">
        <v>5</v>
      </c>
      <c r="GX376" s="40">
        <f t="shared" si="446"/>
        <v>0</v>
      </c>
      <c r="GY376" s="24">
        <f t="shared" si="447"/>
        <v>15</v>
      </c>
      <c r="GZ376" s="28">
        <f t="shared" si="406"/>
        <v>93</v>
      </c>
      <c r="HA376" t="s">
        <v>84</v>
      </c>
      <c r="HB376">
        <f t="shared" si="407"/>
        <v>9</v>
      </c>
      <c r="HC376" t="s">
        <v>85</v>
      </c>
      <c r="HD376">
        <f t="shared" si="461"/>
        <v>9</v>
      </c>
      <c r="HE376" t="s">
        <v>93</v>
      </c>
      <c r="HF376">
        <f t="shared" si="408"/>
        <v>9</v>
      </c>
      <c r="HG376" t="s">
        <v>94</v>
      </c>
      <c r="HH376">
        <f t="shared" si="466"/>
        <v>9</v>
      </c>
      <c r="HI376" t="s">
        <v>88</v>
      </c>
      <c r="HJ376">
        <f t="shared" si="448"/>
        <v>0</v>
      </c>
      <c r="HK376" t="s">
        <v>131</v>
      </c>
      <c r="HL376">
        <f t="shared" si="449"/>
        <v>0</v>
      </c>
      <c r="HM376" t="s">
        <v>90</v>
      </c>
      <c r="HN376">
        <f t="shared" si="409"/>
        <v>9</v>
      </c>
      <c r="HO376" t="s">
        <v>96</v>
      </c>
      <c r="HP376">
        <f t="shared" si="450"/>
        <v>9</v>
      </c>
      <c r="HQ376" t="s">
        <v>132</v>
      </c>
      <c r="HR376" s="1">
        <f t="shared" si="451"/>
        <v>6</v>
      </c>
      <c r="HS376" t="s">
        <v>137</v>
      </c>
      <c r="HT376" s="1">
        <f t="shared" si="452"/>
        <v>6</v>
      </c>
      <c r="HU376" t="s">
        <v>133</v>
      </c>
      <c r="HV376" s="1">
        <f t="shared" si="453"/>
        <v>0</v>
      </c>
      <c r="HW376" t="s">
        <v>129</v>
      </c>
      <c r="HX376" s="1">
        <f t="shared" si="454"/>
        <v>0</v>
      </c>
      <c r="HY376" t="s">
        <v>130</v>
      </c>
      <c r="HZ376" s="1">
        <f t="shared" si="455"/>
        <v>6</v>
      </c>
      <c r="IA376" t="s">
        <v>142</v>
      </c>
      <c r="IB376" s="1">
        <f t="shared" si="456"/>
        <v>0</v>
      </c>
      <c r="IC376" t="s">
        <v>166</v>
      </c>
      <c r="ID376" s="1">
        <f t="shared" si="457"/>
        <v>0</v>
      </c>
      <c r="IE376" t="s">
        <v>135</v>
      </c>
      <c r="IF376" s="1">
        <f t="shared" si="458"/>
        <v>0</v>
      </c>
      <c r="IG376">
        <f t="shared" si="463"/>
        <v>72</v>
      </c>
      <c r="IH376" s="1">
        <f t="shared" si="459"/>
        <v>165</v>
      </c>
    </row>
    <row r="377" spans="1:242" ht="14.65" thickBot="1" x14ac:dyDescent="0.5">
      <c r="A377" s="1">
        <v>374</v>
      </c>
      <c r="B377" s="45">
        <f t="shared" si="394"/>
        <v>454</v>
      </c>
      <c r="C377" s="14" t="s">
        <v>868</v>
      </c>
      <c r="D377" t="s">
        <v>1561</v>
      </c>
      <c r="E377" s="15" t="s">
        <v>1360</v>
      </c>
      <c r="F377" s="28">
        <f t="shared" si="395"/>
        <v>147</v>
      </c>
      <c r="H377" s="14">
        <v>1</v>
      </c>
      <c r="I377" t="s">
        <v>83</v>
      </c>
      <c r="J377">
        <v>1</v>
      </c>
      <c r="K377" s="40">
        <f t="shared" si="410"/>
        <v>0</v>
      </c>
      <c r="L377">
        <v>2</v>
      </c>
      <c r="M377" t="s">
        <v>83</v>
      </c>
      <c r="N377">
        <v>1</v>
      </c>
      <c r="O377" s="40">
        <f t="shared" si="464"/>
        <v>0</v>
      </c>
      <c r="P377">
        <v>0</v>
      </c>
      <c r="Q377" t="s">
        <v>83</v>
      </c>
      <c r="R377">
        <v>2</v>
      </c>
      <c r="S377" s="40">
        <f t="shared" si="411"/>
        <v>4</v>
      </c>
      <c r="T377">
        <v>1</v>
      </c>
      <c r="U377" t="s">
        <v>83</v>
      </c>
      <c r="V377">
        <v>3</v>
      </c>
      <c r="W377" s="40">
        <f t="shared" si="396"/>
        <v>0</v>
      </c>
      <c r="X377">
        <v>2</v>
      </c>
      <c r="Y377" t="s">
        <v>83</v>
      </c>
      <c r="Z377">
        <v>2</v>
      </c>
      <c r="AA377" s="40">
        <f t="shared" si="397"/>
        <v>0</v>
      </c>
      <c r="AB377">
        <v>0</v>
      </c>
      <c r="AC377" t="s">
        <v>83</v>
      </c>
      <c r="AD377">
        <v>2</v>
      </c>
      <c r="AE377" s="40">
        <f t="shared" si="412"/>
        <v>0</v>
      </c>
      <c r="AF377" s="24">
        <f t="shared" si="413"/>
        <v>4</v>
      </c>
      <c r="AG377" s="14">
        <v>2</v>
      </c>
      <c r="AH377" t="s">
        <v>83</v>
      </c>
      <c r="AI377">
        <v>1</v>
      </c>
      <c r="AJ377" s="40">
        <f t="shared" si="462"/>
        <v>3</v>
      </c>
      <c r="AK377">
        <v>2</v>
      </c>
      <c r="AL377" t="s">
        <v>83</v>
      </c>
      <c r="AM377">
        <v>2</v>
      </c>
      <c r="AN377" s="40">
        <f t="shared" si="414"/>
        <v>4</v>
      </c>
      <c r="AO377">
        <v>2</v>
      </c>
      <c r="AP377" t="s">
        <v>83</v>
      </c>
      <c r="AQ377">
        <v>1</v>
      </c>
      <c r="AR377" s="40">
        <f t="shared" si="393"/>
        <v>0</v>
      </c>
      <c r="AS377">
        <v>1</v>
      </c>
      <c r="AT377" t="s">
        <v>83</v>
      </c>
      <c r="AU377">
        <v>0</v>
      </c>
      <c r="AV377" s="40">
        <f t="shared" si="415"/>
        <v>0</v>
      </c>
      <c r="AW377">
        <v>1</v>
      </c>
      <c r="AX377" t="s">
        <v>83</v>
      </c>
      <c r="AY377">
        <v>2</v>
      </c>
      <c r="AZ377" s="40">
        <f t="shared" si="416"/>
        <v>3</v>
      </c>
      <c r="BA377">
        <v>0</v>
      </c>
      <c r="BB377" t="s">
        <v>83</v>
      </c>
      <c r="BC377">
        <v>1</v>
      </c>
      <c r="BD377" s="40">
        <f t="shared" si="398"/>
        <v>6</v>
      </c>
      <c r="BE377" s="24">
        <f t="shared" si="417"/>
        <v>16</v>
      </c>
      <c r="BF377" s="14">
        <v>3</v>
      </c>
      <c r="BG377" t="s">
        <v>83</v>
      </c>
      <c r="BH377">
        <v>1</v>
      </c>
      <c r="BI377" s="40">
        <f t="shared" si="418"/>
        <v>0</v>
      </c>
      <c r="BJ377">
        <v>2</v>
      </c>
      <c r="BK377" t="s">
        <v>83</v>
      </c>
      <c r="BL377">
        <v>1</v>
      </c>
      <c r="BM377" s="40">
        <f t="shared" si="419"/>
        <v>0</v>
      </c>
      <c r="BN377">
        <v>0</v>
      </c>
      <c r="BO377" t="s">
        <v>83</v>
      </c>
      <c r="BP377">
        <v>0</v>
      </c>
      <c r="BQ377" s="40">
        <f t="shared" si="399"/>
        <v>0</v>
      </c>
      <c r="BR377">
        <v>3</v>
      </c>
      <c r="BS377" t="s">
        <v>83</v>
      </c>
      <c r="BT377">
        <v>1</v>
      </c>
      <c r="BU377" s="40">
        <f t="shared" si="420"/>
        <v>4</v>
      </c>
      <c r="BV377">
        <v>0</v>
      </c>
      <c r="BW377" t="s">
        <v>83</v>
      </c>
      <c r="BX377">
        <v>4</v>
      </c>
      <c r="BY377" s="40">
        <f t="shared" si="421"/>
        <v>3</v>
      </c>
      <c r="BZ377">
        <v>1</v>
      </c>
      <c r="CA377" t="s">
        <v>83</v>
      </c>
      <c r="CB377">
        <v>2</v>
      </c>
      <c r="CC377" s="40">
        <f t="shared" si="422"/>
        <v>6</v>
      </c>
      <c r="CD377" s="24">
        <f t="shared" si="423"/>
        <v>13</v>
      </c>
      <c r="CE377" s="14">
        <v>2</v>
      </c>
      <c r="CF377" t="s">
        <v>83</v>
      </c>
      <c r="CG377">
        <v>0</v>
      </c>
      <c r="CH377" s="40">
        <f t="shared" si="424"/>
        <v>0</v>
      </c>
      <c r="CI377">
        <v>2</v>
      </c>
      <c r="CJ377" t="s">
        <v>83</v>
      </c>
      <c r="CK377">
        <v>0</v>
      </c>
      <c r="CL377" s="40">
        <f t="shared" si="425"/>
        <v>3</v>
      </c>
      <c r="CM377">
        <v>0</v>
      </c>
      <c r="CN377" t="s">
        <v>83</v>
      </c>
      <c r="CO377">
        <v>1</v>
      </c>
      <c r="CP377" s="40">
        <f t="shared" si="426"/>
        <v>6</v>
      </c>
      <c r="CQ377">
        <v>2</v>
      </c>
      <c r="CR377" t="s">
        <v>83</v>
      </c>
      <c r="CS377">
        <v>2</v>
      </c>
      <c r="CT377" s="40">
        <f t="shared" si="427"/>
        <v>0</v>
      </c>
      <c r="CU377">
        <v>1</v>
      </c>
      <c r="CV377" t="s">
        <v>83</v>
      </c>
      <c r="CW377">
        <v>3</v>
      </c>
      <c r="CX377" s="40">
        <f t="shared" si="428"/>
        <v>0</v>
      </c>
      <c r="CY377">
        <v>1</v>
      </c>
      <c r="CZ377" t="s">
        <v>83</v>
      </c>
      <c r="DA377">
        <v>4</v>
      </c>
      <c r="DB377" s="40">
        <f t="shared" si="429"/>
        <v>0</v>
      </c>
      <c r="DC377" s="24">
        <f t="shared" si="430"/>
        <v>9</v>
      </c>
      <c r="DD377" s="14">
        <v>2</v>
      </c>
      <c r="DE377" t="s">
        <v>83</v>
      </c>
      <c r="DF377">
        <v>0</v>
      </c>
      <c r="DG377" s="40">
        <f t="shared" si="460"/>
        <v>0</v>
      </c>
      <c r="DH377">
        <v>2</v>
      </c>
      <c r="DI377" t="s">
        <v>83</v>
      </c>
      <c r="DJ377">
        <v>0</v>
      </c>
      <c r="DK377" s="40">
        <f t="shared" si="400"/>
        <v>3</v>
      </c>
      <c r="DL377">
        <v>0</v>
      </c>
      <c r="DM377" t="s">
        <v>83</v>
      </c>
      <c r="DN377">
        <v>0</v>
      </c>
      <c r="DO377" s="40">
        <f t="shared" si="431"/>
        <v>0</v>
      </c>
      <c r="DP377">
        <v>1</v>
      </c>
      <c r="DQ377" t="s">
        <v>83</v>
      </c>
      <c r="DR377">
        <v>2</v>
      </c>
      <c r="DS377" s="40">
        <f t="shared" si="391"/>
        <v>0</v>
      </c>
      <c r="DT377">
        <v>1</v>
      </c>
      <c r="DU377" t="s">
        <v>83</v>
      </c>
      <c r="DV377">
        <v>3</v>
      </c>
      <c r="DW377" s="40">
        <f t="shared" si="392"/>
        <v>1</v>
      </c>
      <c r="DX377">
        <v>1</v>
      </c>
      <c r="DY377" t="s">
        <v>83</v>
      </c>
      <c r="DZ377">
        <v>2</v>
      </c>
      <c r="EA377" s="39">
        <f t="shared" si="432"/>
        <v>3</v>
      </c>
      <c r="EB377" s="24">
        <f t="shared" si="401"/>
        <v>7</v>
      </c>
      <c r="EC377" s="14">
        <v>2</v>
      </c>
      <c r="ED377" t="s">
        <v>83</v>
      </c>
      <c r="EE377">
        <v>1</v>
      </c>
      <c r="EF377" s="40">
        <f t="shared" si="433"/>
        <v>0</v>
      </c>
      <c r="EG377">
        <v>3</v>
      </c>
      <c r="EH377" t="s">
        <v>83</v>
      </c>
      <c r="EI377">
        <v>1</v>
      </c>
      <c r="EJ377" s="40">
        <f t="shared" si="434"/>
        <v>3</v>
      </c>
      <c r="EK377">
        <v>3</v>
      </c>
      <c r="EL377" t="s">
        <v>83</v>
      </c>
      <c r="EM377">
        <v>2</v>
      </c>
      <c r="EN377" s="40">
        <f t="shared" si="465"/>
        <v>0</v>
      </c>
      <c r="EO377">
        <v>3</v>
      </c>
      <c r="EP377" t="s">
        <v>83</v>
      </c>
      <c r="EQ377">
        <v>0</v>
      </c>
      <c r="ER377" s="40">
        <f t="shared" si="435"/>
        <v>4</v>
      </c>
      <c r="ES377">
        <v>1</v>
      </c>
      <c r="ET377" t="s">
        <v>83</v>
      </c>
      <c r="EU377">
        <v>2</v>
      </c>
      <c r="EV377" s="40">
        <f t="shared" si="436"/>
        <v>0</v>
      </c>
      <c r="EW377">
        <v>0</v>
      </c>
      <c r="EX377" t="s">
        <v>83</v>
      </c>
      <c r="EY377">
        <v>0</v>
      </c>
      <c r="EZ377" s="40">
        <f t="shared" si="437"/>
        <v>0</v>
      </c>
      <c r="FA377" s="24">
        <f t="shared" si="438"/>
        <v>7</v>
      </c>
      <c r="FB377" s="14">
        <v>2</v>
      </c>
      <c r="FC377" t="s">
        <v>83</v>
      </c>
      <c r="FD377">
        <v>1</v>
      </c>
      <c r="FE377" s="40">
        <f t="shared" si="439"/>
        <v>4</v>
      </c>
      <c r="FF377">
        <v>3</v>
      </c>
      <c r="FG377" t="s">
        <v>83</v>
      </c>
      <c r="FH377">
        <v>1</v>
      </c>
      <c r="FI377" s="40">
        <f t="shared" si="440"/>
        <v>4</v>
      </c>
      <c r="FJ377">
        <v>0</v>
      </c>
      <c r="FK377" t="s">
        <v>83</v>
      </c>
      <c r="FL377">
        <v>1</v>
      </c>
      <c r="FM377" s="40">
        <f t="shared" si="441"/>
        <v>0</v>
      </c>
      <c r="FN377">
        <v>3</v>
      </c>
      <c r="FO377" t="s">
        <v>83</v>
      </c>
      <c r="FP377">
        <v>2</v>
      </c>
      <c r="FQ377" s="40">
        <f t="shared" si="402"/>
        <v>4</v>
      </c>
      <c r="FR377">
        <v>0</v>
      </c>
      <c r="FS377" t="s">
        <v>83</v>
      </c>
      <c r="FT377">
        <v>1</v>
      </c>
      <c r="FU377" s="40">
        <f t="shared" si="442"/>
        <v>4</v>
      </c>
      <c r="FV377">
        <v>0</v>
      </c>
      <c r="FW377" t="s">
        <v>83</v>
      </c>
      <c r="FX377">
        <v>3</v>
      </c>
      <c r="FY377" s="40">
        <f t="shared" si="403"/>
        <v>0</v>
      </c>
      <c r="FZ377" s="24">
        <f t="shared" si="404"/>
        <v>16</v>
      </c>
      <c r="GA377" s="14">
        <v>2</v>
      </c>
      <c r="GB377" t="s">
        <v>83</v>
      </c>
      <c r="GC377">
        <v>0</v>
      </c>
      <c r="GD377" s="40">
        <f t="shared" si="443"/>
        <v>0</v>
      </c>
      <c r="GE377">
        <v>4</v>
      </c>
      <c r="GF377" t="s">
        <v>83</v>
      </c>
      <c r="GG377">
        <v>0</v>
      </c>
      <c r="GH377" s="40">
        <f t="shared" si="467"/>
        <v>3</v>
      </c>
      <c r="GI377">
        <v>1</v>
      </c>
      <c r="GJ377" t="s">
        <v>83</v>
      </c>
      <c r="GK377">
        <v>0</v>
      </c>
      <c r="GL377" s="40">
        <f t="shared" si="444"/>
        <v>0</v>
      </c>
      <c r="GM377">
        <v>2</v>
      </c>
      <c r="GN377" t="s">
        <v>83</v>
      </c>
      <c r="GO377">
        <v>2</v>
      </c>
      <c r="GP377" s="40">
        <f t="shared" si="445"/>
        <v>0</v>
      </c>
      <c r="GQ377">
        <v>1</v>
      </c>
      <c r="GR377" t="s">
        <v>83</v>
      </c>
      <c r="GS377">
        <v>3</v>
      </c>
      <c r="GT377" s="40">
        <f t="shared" si="405"/>
        <v>4</v>
      </c>
      <c r="GU377">
        <v>1</v>
      </c>
      <c r="GV377" t="s">
        <v>83</v>
      </c>
      <c r="GW377">
        <v>3</v>
      </c>
      <c r="GX377" s="40">
        <f t="shared" si="446"/>
        <v>0</v>
      </c>
      <c r="GY377" s="24">
        <f t="shared" si="447"/>
        <v>7</v>
      </c>
      <c r="GZ377" s="28">
        <f t="shared" si="406"/>
        <v>79</v>
      </c>
      <c r="HA377" t="s">
        <v>132</v>
      </c>
      <c r="HB377">
        <f t="shared" si="407"/>
        <v>5</v>
      </c>
      <c r="HC377" t="s">
        <v>85</v>
      </c>
      <c r="HD377">
        <f t="shared" si="461"/>
        <v>9</v>
      </c>
      <c r="HE377" t="s">
        <v>93</v>
      </c>
      <c r="HF377">
        <f t="shared" si="408"/>
        <v>9</v>
      </c>
      <c r="HG377" t="s">
        <v>94</v>
      </c>
      <c r="HH377">
        <f t="shared" si="466"/>
        <v>9</v>
      </c>
      <c r="HI377" t="s">
        <v>88</v>
      </c>
      <c r="HJ377">
        <f t="shared" si="448"/>
        <v>0</v>
      </c>
      <c r="HK377" t="s">
        <v>131</v>
      </c>
      <c r="HL377">
        <f t="shared" si="449"/>
        <v>0</v>
      </c>
      <c r="HM377" t="s">
        <v>90</v>
      </c>
      <c r="HN377">
        <f t="shared" si="409"/>
        <v>9</v>
      </c>
      <c r="HO377" t="s">
        <v>96</v>
      </c>
      <c r="HP377">
        <f t="shared" si="450"/>
        <v>9</v>
      </c>
      <c r="HQ377" t="s">
        <v>136</v>
      </c>
      <c r="HR377" s="1">
        <f t="shared" si="451"/>
        <v>0</v>
      </c>
      <c r="HS377" t="s">
        <v>92</v>
      </c>
      <c r="HT377" s="1">
        <f t="shared" si="452"/>
        <v>0</v>
      </c>
      <c r="HU377" t="s">
        <v>133</v>
      </c>
      <c r="HV377" s="1">
        <f t="shared" si="453"/>
        <v>0</v>
      </c>
      <c r="HW377" t="s">
        <v>129</v>
      </c>
      <c r="HX377" s="1">
        <f t="shared" si="454"/>
        <v>0</v>
      </c>
      <c r="HY377" t="s">
        <v>130</v>
      </c>
      <c r="HZ377" s="1">
        <f t="shared" si="455"/>
        <v>6</v>
      </c>
      <c r="IA377" t="s">
        <v>95</v>
      </c>
      <c r="IB377" s="1">
        <f t="shared" si="456"/>
        <v>6</v>
      </c>
      <c r="IC377" t="s">
        <v>134</v>
      </c>
      <c r="ID377" s="1">
        <f t="shared" si="457"/>
        <v>6</v>
      </c>
      <c r="IE377" t="s">
        <v>135</v>
      </c>
      <c r="IF377" s="1">
        <f t="shared" si="458"/>
        <v>0</v>
      </c>
      <c r="IG377">
        <f t="shared" si="463"/>
        <v>68</v>
      </c>
      <c r="IH377" s="1">
        <f t="shared" si="459"/>
        <v>147</v>
      </c>
    </row>
    <row r="378" spans="1:242" ht="14.65" thickBot="1" x14ac:dyDescent="0.5">
      <c r="A378" s="1">
        <v>375</v>
      </c>
      <c r="B378" s="45">
        <f t="shared" si="394"/>
        <v>728</v>
      </c>
      <c r="C378" s="14" t="s">
        <v>1562</v>
      </c>
      <c r="D378" t="s">
        <v>575</v>
      </c>
      <c r="E378" s="15" t="s">
        <v>1360</v>
      </c>
      <c r="F378" s="28">
        <f t="shared" si="395"/>
        <v>107</v>
      </c>
      <c r="H378" s="14">
        <v>1</v>
      </c>
      <c r="I378" t="s">
        <v>83</v>
      </c>
      <c r="J378">
        <v>1</v>
      </c>
      <c r="K378" s="40">
        <f t="shared" si="410"/>
        <v>0</v>
      </c>
      <c r="L378">
        <v>2</v>
      </c>
      <c r="M378" t="s">
        <v>83</v>
      </c>
      <c r="N378">
        <v>1</v>
      </c>
      <c r="O378" s="40">
        <f t="shared" si="464"/>
        <v>0</v>
      </c>
      <c r="P378">
        <v>3</v>
      </c>
      <c r="Q378" t="s">
        <v>83</v>
      </c>
      <c r="R378">
        <v>2</v>
      </c>
      <c r="S378" s="40">
        <f t="shared" si="411"/>
        <v>0</v>
      </c>
      <c r="T378">
        <v>1</v>
      </c>
      <c r="U378" t="s">
        <v>83</v>
      </c>
      <c r="V378">
        <v>1</v>
      </c>
      <c r="W378" s="40">
        <f t="shared" si="396"/>
        <v>6</v>
      </c>
      <c r="X378">
        <v>2</v>
      </c>
      <c r="Y378" t="s">
        <v>83</v>
      </c>
      <c r="Z378">
        <v>2</v>
      </c>
      <c r="AA378" s="40">
        <f t="shared" si="397"/>
        <v>0</v>
      </c>
      <c r="AB378">
        <v>3</v>
      </c>
      <c r="AC378" t="s">
        <v>83</v>
      </c>
      <c r="AD378">
        <v>2</v>
      </c>
      <c r="AE378" s="40">
        <f t="shared" si="412"/>
        <v>3</v>
      </c>
      <c r="AF378" s="24">
        <f t="shared" si="413"/>
        <v>9</v>
      </c>
      <c r="AG378" s="14">
        <v>1</v>
      </c>
      <c r="AH378" t="s">
        <v>83</v>
      </c>
      <c r="AI378">
        <v>3</v>
      </c>
      <c r="AJ378" s="40">
        <f t="shared" si="462"/>
        <v>0</v>
      </c>
      <c r="AK378">
        <v>4</v>
      </c>
      <c r="AL378" t="s">
        <v>83</v>
      </c>
      <c r="AM378">
        <v>2</v>
      </c>
      <c r="AN378" s="40">
        <f t="shared" si="414"/>
        <v>0</v>
      </c>
      <c r="AO378">
        <v>3</v>
      </c>
      <c r="AP378" t="s">
        <v>83</v>
      </c>
      <c r="AQ378">
        <v>2</v>
      </c>
      <c r="AR378" s="40">
        <f t="shared" si="393"/>
        <v>0</v>
      </c>
      <c r="AS378">
        <v>3</v>
      </c>
      <c r="AT378" t="s">
        <v>83</v>
      </c>
      <c r="AU378">
        <v>2</v>
      </c>
      <c r="AV378" s="40">
        <f t="shared" si="415"/>
        <v>0</v>
      </c>
      <c r="AW378">
        <v>1</v>
      </c>
      <c r="AX378" t="s">
        <v>83</v>
      </c>
      <c r="AY378">
        <v>0</v>
      </c>
      <c r="AZ378" s="40">
        <f t="shared" si="416"/>
        <v>0</v>
      </c>
      <c r="BA378">
        <v>3</v>
      </c>
      <c r="BB378" t="s">
        <v>83</v>
      </c>
      <c r="BC378">
        <v>1</v>
      </c>
      <c r="BD378" s="40">
        <f t="shared" si="398"/>
        <v>0</v>
      </c>
      <c r="BE378" s="24">
        <f t="shared" si="417"/>
        <v>0</v>
      </c>
      <c r="BF378" s="14">
        <v>1</v>
      </c>
      <c r="BG378" t="s">
        <v>83</v>
      </c>
      <c r="BH378">
        <v>1</v>
      </c>
      <c r="BI378" s="40">
        <f t="shared" si="418"/>
        <v>0</v>
      </c>
      <c r="BJ378">
        <v>2</v>
      </c>
      <c r="BK378" t="s">
        <v>83</v>
      </c>
      <c r="BL378">
        <v>1</v>
      </c>
      <c r="BM378" s="40">
        <f t="shared" si="419"/>
        <v>0</v>
      </c>
      <c r="BN378">
        <v>2</v>
      </c>
      <c r="BO378" t="s">
        <v>83</v>
      </c>
      <c r="BP378">
        <v>3</v>
      </c>
      <c r="BQ378" s="40">
        <f t="shared" si="399"/>
        <v>0</v>
      </c>
      <c r="BR378">
        <v>3</v>
      </c>
      <c r="BS378" t="s">
        <v>83</v>
      </c>
      <c r="BT378">
        <v>2</v>
      </c>
      <c r="BU378" s="40">
        <f t="shared" si="420"/>
        <v>3</v>
      </c>
      <c r="BV378">
        <v>2</v>
      </c>
      <c r="BW378" t="s">
        <v>83</v>
      </c>
      <c r="BX378">
        <v>2</v>
      </c>
      <c r="BY378" s="40">
        <f t="shared" si="421"/>
        <v>0</v>
      </c>
      <c r="BZ378">
        <v>1</v>
      </c>
      <c r="CA378" t="s">
        <v>83</v>
      </c>
      <c r="CB378">
        <v>3</v>
      </c>
      <c r="CC378" s="40">
        <f t="shared" si="422"/>
        <v>3</v>
      </c>
      <c r="CD378" s="24">
        <f t="shared" si="423"/>
        <v>6</v>
      </c>
      <c r="CE378" s="14">
        <v>1</v>
      </c>
      <c r="CF378" t="s">
        <v>83</v>
      </c>
      <c r="CG378">
        <v>3</v>
      </c>
      <c r="CH378" s="40">
        <f t="shared" si="424"/>
        <v>0</v>
      </c>
      <c r="CI378">
        <v>2</v>
      </c>
      <c r="CJ378" t="s">
        <v>83</v>
      </c>
      <c r="CK378">
        <v>2</v>
      </c>
      <c r="CL378" s="40">
        <f t="shared" si="425"/>
        <v>0</v>
      </c>
      <c r="CM378">
        <v>3</v>
      </c>
      <c r="CN378" t="s">
        <v>83</v>
      </c>
      <c r="CO378">
        <v>1</v>
      </c>
      <c r="CP378" s="40">
        <f t="shared" si="426"/>
        <v>0</v>
      </c>
      <c r="CQ378">
        <v>2</v>
      </c>
      <c r="CR378" t="s">
        <v>83</v>
      </c>
      <c r="CS378">
        <v>0</v>
      </c>
      <c r="CT378" s="40">
        <f t="shared" si="427"/>
        <v>3</v>
      </c>
      <c r="CU378">
        <v>0</v>
      </c>
      <c r="CV378" t="s">
        <v>83</v>
      </c>
      <c r="CW378">
        <v>1</v>
      </c>
      <c r="CX378" s="40">
        <f t="shared" si="428"/>
        <v>0</v>
      </c>
      <c r="CY378">
        <v>2</v>
      </c>
      <c r="CZ378" t="s">
        <v>83</v>
      </c>
      <c r="DA378">
        <v>1</v>
      </c>
      <c r="DB378" s="40">
        <f t="shared" si="429"/>
        <v>4</v>
      </c>
      <c r="DC378" s="24">
        <f t="shared" si="430"/>
        <v>7</v>
      </c>
      <c r="DD378" s="14">
        <v>5</v>
      </c>
      <c r="DE378" t="s">
        <v>83</v>
      </c>
      <c r="DF378">
        <v>2</v>
      </c>
      <c r="DG378" s="40">
        <f t="shared" si="460"/>
        <v>0</v>
      </c>
      <c r="DH378">
        <v>2</v>
      </c>
      <c r="DI378" t="s">
        <v>83</v>
      </c>
      <c r="DJ378">
        <v>1</v>
      </c>
      <c r="DK378" s="40">
        <f t="shared" si="400"/>
        <v>3</v>
      </c>
      <c r="DL378">
        <v>2</v>
      </c>
      <c r="DM378" t="s">
        <v>83</v>
      </c>
      <c r="DN378">
        <v>1</v>
      </c>
      <c r="DO378" s="40">
        <f t="shared" si="431"/>
        <v>0</v>
      </c>
      <c r="DP378">
        <v>2</v>
      </c>
      <c r="DQ378" t="s">
        <v>83</v>
      </c>
      <c r="DR378">
        <v>3</v>
      </c>
      <c r="DS378" s="40">
        <f t="shared" si="391"/>
        <v>0</v>
      </c>
      <c r="DT378">
        <v>1</v>
      </c>
      <c r="DU378" t="s">
        <v>83</v>
      </c>
      <c r="DV378">
        <v>3</v>
      </c>
      <c r="DW378" s="40">
        <f t="shared" si="392"/>
        <v>1</v>
      </c>
      <c r="DX378">
        <v>2</v>
      </c>
      <c r="DY378" t="s">
        <v>83</v>
      </c>
      <c r="DZ378">
        <v>4</v>
      </c>
      <c r="EA378" s="39">
        <f t="shared" si="432"/>
        <v>4</v>
      </c>
      <c r="EB378" s="24">
        <f t="shared" si="401"/>
        <v>8</v>
      </c>
      <c r="EC378" s="14">
        <v>1</v>
      </c>
      <c r="ED378" t="s">
        <v>83</v>
      </c>
      <c r="EE378">
        <v>2</v>
      </c>
      <c r="EF378" s="40">
        <f t="shared" si="433"/>
        <v>0</v>
      </c>
      <c r="EG378">
        <v>2</v>
      </c>
      <c r="EH378" t="s">
        <v>83</v>
      </c>
      <c r="EI378">
        <v>1</v>
      </c>
      <c r="EJ378" s="40">
        <f t="shared" si="434"/>
        <v>4</v>
      </c>
      <c r="EK378">
        <v>2</v>
      </c>
      <c r="EL378" t="s">
        <v>83</v>
      </c>
      <c r="EM378">
        <v>0</v>
      </c>
      <c r="EN378" s="40">
        <f t="shared" si="465"/>
        <v>0</v>
      </c>
      <c r="EO378">
        <v>1</v>
      </c>
      <c r="EP378" t="s">
        <v>83</v>
      </c>
      <c r="EQ378">
        <v>3</v>
      </c>
      <c r="ER378" s="40">
        <f t="shared" si="435"/>
        <v>0</v>
      </c>
      <c r="ES378">
        <v>1</v>
      </c>
      <c r="ET378" t="s">
        <v>83</v>
      </c>
      <c r="EU378">
        <v>2</v>
      </c>
      <c r="EV378" s="40">
        <f t="shared" si="436"/>
        <v>0</v>
      </c>
      <c r="EW378">
        <v>2</v>
      </c>
      <c r="EX378" t="s">
        <v>83</v>
      </c>
      <c r="EY378">
        <v>1</v>
      </c>
      <c r="EZ378" s="40">
        <f t="shared" si="437"/>
        <v>0</v>
      </c>
      <c r="FA378" s="24">
        <f t="shared" si="438"/>
        <v>4</v>
      </c>
      <c r="FB378" s="14">
        <v>2</v>
      </c>
      <c r="FC378" t="s">
        <v>83</v>
      </c>
      <c r="FD378">
        <v>1</v>
      </c>
      <c r="FE378" s="40">
        <f t="shared" si="439"/>
        <v>4</v>
      </c>
      <c r="FF378">
        <v>3</v>
      </c>
      <c r="FG378" t="s">
        <v>83</v>
      </c>
      <c r="FH378">
        <v>2</v>
      </c>
      <c r="FI378" s="40">
        <f t="shared" si="440"/>
        <v>3</v>
      </c>
      <c r="FJ378">
        <v>1</v>
      </c>
      <c r="FK378" t="s">
        <v>83</v>
      </c>
      <c r="FL378">
        <v>1</v>
      </c>
      <c r="FM378" s="40">
        <f t="shared" si="441"/>
        <v>3</v>
      </c>
      <c r="FN378">
        <v>2</v>
      </c>
      <c r="FO378" t="s">
        <v>83</v>
      </c>
      <c r="FP378">
        <v>2</v>
      </c>
      <c r="FQ378" s="40">
        <f t="shared" si="402"/>
        <v>0</v>
      </c>
      <c r="FR378">
        <v>2</v>
      </c>
      <c r="FS378" t="s">
        <v>83</v>
      </c>
      <c r="FT378">
        <v>1</v>
      </c>
      <c r="FU378" s="40">
        <f t="shared" si="442"/>
        <v>0</v>
      </c>
      <c r="FV378">
        <v>2</v>
      </c>
      <c r="FW378" t="s">
        <v>83</v>
      </c>
      <c r="FX378">
        <v>4</v>
      </c>
      <c r="FY378" s="40">
        <f t="shared" si="403"/>
        <v>0</v>
      </c>
      <c r="FZ378" s="24">
        <f t="shared" si="404"/>
        <v>10</v>
      </c>
      <c r="GA378" s="14">
        <v>2</v>
      </c>
      <c r="GB378" t="s">
        <v>83</v>
      </c>
      <c r="GC378">
        <v>1</v>
      </c>
      <c r="GD378" s="40">
        <f t="shared" si="443"/>
        <v>0</v>
      </c>
      <c r="GE378">
        <v>2</v>
      </c>
      <c r="GF378" t="s">
        <v>83</v>
      </c>
      <c r="GG378">
        <v>1</v>
      </c>
      <c r="GH378" s="40">
        <f t="shared" si="467"/>
        <v>4</v>
      </c>
      <c r="GI378">
        <v>1</v>
      </c>
      <c r="GJ378" t="s">
        <v>83</v>
      </c>
      <c r="GK378">
        <v>0</v>
      </c>
      <c r="GL378" s="40">
        <f t="shared" si="444"/>
        <v>0</v>
      </c>
      <c r="GM378">
        <v>3</v>
      </c>
      <c r="GN378" t="s">
        <v>83</v>
      </c>
      <c r="GO378">
        <v>2</v>
      </c>
      <c r="GP378" s="40">
        <f t="shared" si="445"/>
        <v>3</v>
      </c>
      <c r="GQ378">
        <v>2</v>
      </c>
      <c r="GR378" t="s">
        <v>83</v>
      </c>
      <c r="GS378">
        <v>2</v>
      </c>
      <c r="GT378" s="40">
        <f t="shared" si="405"/>
        <v>0</v>
      </c>
      <c r="GU378">
        <v>1</v>
      </c>
      <c r="GV378" t="s">
        <v>83</v>
      </c>
      <c r="GW378">
        <v>2</v>
      </c>
      <c r="GX378" s="40">
        <f t="shared" si="446"/>
        <v>0</v>
      </c>
      <c r="GY378" s="24">
        <f t="shared" si="447"/>
        <v>7</v>
      </c>
      <c r="GZ378" s="28">
        <f t="shared" si="406"/>
        <v>51</v>
      </c>
      <c r="HA378" t="s">
        <v>132</v>
      </c>
      <c r="HB378">
        <f t="shared" si="407"/>
        <v>5</v>
      </c>
      <c r="HC378" t="s">
        <v>137</v>
      </c>
      <c r="HD378">
        <f t="shared" si="461"/>
        <v>5</v>
      </c>
      <c r="HE378" t="s">
        <v>133</v>
      </c>
      <c r="HF378">
        <f t="shared" si="408"/>
        <v>0</v>
      </c>
      <c r="HG378" t="s">
        <v>164</v>
      </c>
      <c r="HH378">
        <f t="shared" si="466"/>
        <v>0</v>
      </c>
      <c r="HI378" t="s">
        <v>88</v>
      </c>
      <c r="HJ378">
        <f t="shared" si="448"/>
        <v>0</v>
      </c>
      <c r="HK378" t="s">
        <v>142</v>
      </c>
      <c r="HL378">
        <f t="shared" si="449"/>
        <v>0</v>
      </c>
      <c r="HM378" t="s">
        <v>90</v>
      </c>
      <c r="HN378">
        <f t="shared" si="409"/>
        <v>9</v>
      </c>
      <c r="HO378" t="s">
        <v>96</v>
      </c>
      <c r="HP378">
        <f t="shared" si="450"/>
        <v>9</v>
      </c>
      <c r="HQ378" t="s">
        <v>136</v>
      </c>
      <c r="HR378" s="1">
        <f t="shared" si="451"/>
        <v>0</v>
      </c>
      <c r="HS378" t="s">
        <v>181</v>
      </c>
      <c r="HT378" s="1">
        <f t="shared" si="452"/>
        <v>0</v>
      </c>
      <c r="HU378" t="s">
        <v>93</v>
      </c>
      <c r="HV378" s="1">
        <f t="shared" si="453"/>
        <v>5</v>
      </c>
      <c r="HW378" t="s">
        <v>94</v>
      </c>
      <c r="HX378" s="1">
        <f t="shared" si="454"/>
        <v>5</v>
      </c>
      <c r="HY378" t="s">
        <v>130</v>
      </c>
      <c r="HZ378" s="1">
        <f t="shared" si="455"/>
        <v>6</v>
      </c>
      <c r="IA378" t="s">
        <v>95</v>
      </c>
      <c r="IB378" s="1">
        <f t="shared" si="456"/>
        <v>6</v>
      </c>
      <c r="IC378" t="s">
        <v>150</v>
      </c>
      <c r="ID378" s="1">
        <f t="shared" si="457"/>
        <v>0</v>
      </c>
      <c r="IE378" t="s">
        <v>91</v>
      </c>
      <c r="IF378" s="1">
        <f t="shared" si="458"/>
        <v>6</v>
      </c>
      <c r="IG378">
        <f t="shared" si="463"/>
        <v>56</v>
      </c>
      <c r="IH378" s="1">
        <f t="shared" si="459"/>
        <v>107</v>
      </c>
    </row>
    <row r="379" spans="1:242" ht="14.65" thickBot="1" x14ac:dyDescent="0.5">
      <c r="A379" s="1">
        <v>376</v>
      </c>
      <c r="B379" s="45">
        <f t="shared" si="394"/>
        <v>183</v>
      </c>
      <c r="C379" s="14" t="s">
        <v>1563</v>
      </c>
      <c r="D379" t="s">
        <v>257</v>
      </c>
      <c r="E379" s="15" t="s">
        <v>1360</v>
      </c>
      <c r="F379" s="28">
        <f t="shared" si="395"/>
        <v>168</v>
      </c>
      <c r="H379" s="14">
        <v>1</v>
      </c>
      <c r="I379" t="s">
        <v>83</v>
      </c>
      <c r="J379">
        <v>1</v>
      </c>
      <c r="K379" s="40">
        <f t="shared" si="410"/>
        <v>0</v>
      </c>
      <c r="L379">
        <v>1</v>
      </c>
      <c r="M379" t="s">
        <v>83</v>
      </c>
      <c r="N379">
        <v>2</v>
      </c>
      <c r="O379" s="40">
        <f t="shared" si="464"/>
        <v>3</v>
      </c>
      <c r="P379">
        <v>0</v>
      </c>
      <c r="Q379" t="s">
        <v>83</v>
      </c>
      <c r="R379">
        <v>1</v>
      </c>
      <c r="S379" s="40">
        <f t="shared" si="411"/>
        <v>3</v>
      </c>
      <c r="T379">
        <v>2</v>
      </c>
      <c r="U379" t="s">
        <v>83</v>
      </c>
      <c r="V379">
        <v>1</v>
      </c>
      <c r="W379" s="40">
        <f t="shared" si="396"/>
        <v>0</v>
      </c>
      <c r="X379">
        <v>1</v>
      </c>
      <c r="Y379" t="s">
        <v>83</v>
      </c>
      <c r="Z379">
        <v>1</v>
      </c>
      <c r="AA379" s="40">
        <f t="shared" si="397"/>
        <v>0</v>
      </c>
      <c r="AB379">
        <v>2</v>
      </c>
      <c r="AC379" t="s">
        <v>83</v>
      </c>
      <c r="AD379">
        <v>0</v>
      </c>
      <c r="AE379" s="40">
        <f t="shared" si="412"/>
        <v>6</v>
      </c>
      <c r="AF379" s="24">
        <f t="shared" si="413"/>
        <v>12</v>
      </c>
      <c r="AG379" s="14">
        <v>3</v>
      </c>
      <c r="AH379" t="s">
        <v>83</v>
      </c>
      <c r="AI379">
        <v>1</v>
      </c>
      <c r="AJ379" s="40">
        <f t="shared" si="462"/>
        <v>3</v>
      </c>
      <c r="AK379">
        <v>1</v>
      </c>
      <c r="AL379" t="s">
        <v>83</v>
      </c>
      <c r="AM379">
        <v>1</v>
      </c>
      <c r="AN379" s="40">
        <f t="shared" si="414"/>
        <v>6</v>
      </c>
      <c r="AO379">
        <v>2</v>
      </c>
      <c r="AP379" t="s">
        <v>83</v>
      </c>
      <c r="AQ379">
        <v>0</v>
      </c>
      <c r="AR379" s="40">
        <f t="shared" si="393"/>
        <v>0</v>
      </c>
      <c r="AS379">
        <v>4</v>
      </c>
      <c r="AT379" t="s">
        <v>83</v>
      </c>
      <c r="AU379">
        <v>2</v>
      </c>
      <c r="AV379" s="40">
        <f t="shared" si="415"/>
        <v>0</v>
      </c>
      <c r="AW379">
        <v>1</v>
      </c>
      <c r="AX379" t="s">
        <v>83</v>
      </c>
      <c r="AY379">
        <v>2</v>
      </c>
      <c r="AZ379" s="40">
        <f t="shared" si="416"/>
        <v>3</v>
      </c>
      <c r="BA379">
        <v>1</v>
      </c>
      <c r="BB379" t="s">
        <v>83</v>
      </c>
      <c r="BC379">
        <v>2</v>
      </c>
      <c r="BD379" s="40">
        <f t="shared" si="398"/>
        <v>4</v>
      </c>
      <c r="BE379" s="24">
        <f t="shared" si="417"/>
        <v>16</v>
      </c>
      <c r="BF379" s="14">
        <v>3</v>
      </c>
      <c r="BG379" t="s">
        <v>83</v>
      </c>
      <c r="BH379">
        <v>0</v>
      </c>
      <c r="BI379" s="40">
        <f t="shared" si="418"/>
        <v>0</v>
      </c>
      <c r="BJ379">
        <v>1</v>
      </c>
      <c r="BK379" t="s">
        <v>83</v>
      </c>
      <c r="BL379">
        <v>2</v>
      </c>
      <c r="BM379" s="40">
        <f t="shared" si="419"/>
        <v>0</v>
      </c>
      <c r="BN379">
        <v>2</v>
      </c>
      <c r="BO379" t="s">
        <v>83</v>
      </c>
      <c r="BP379">
        <v>0</v>
      </c>
      <c r="BQ379" s="40">
        <f t="shared" si="399"/>
        <v>6</v>
      </c>
      <c r="BR379">
        <v>2</v>
      </c>
      <c r="BS379" t="s">
        <v>83</v>
      </c>
      <c r="BT379">
        <v>2</v>
      </c>
      <c r="BU379" s="40">
        <f t="shared" si="420"/>
        <v>0</v>
      </c>
      <c r="BV379">
        <v>1</v>
      </c>
      <c r="BW379" t="s">
        <v>83</v>
      </c>
      <c r="BX379">
        <v>1</v>
      </c>
      <c r="BY379" s="40">
        <f t="shared" si="421"/>
        <v>0</v>
      </c>
      <c r="BZ379">
        <v>0</v>
      </c>
      <c r="CA379" t="s">
        <v>83</v>
      </c>
      <c r="CB379">
        <v>2</v>
      </c>
      <c r="CC379" s="40">
        <f t="shared" si="422"/>
        <v>3</v>
      </c>
      <c r="CD379" s="24">
        <f t="shared" si="423"/>
        <v>9</v>
      </c>
      <c r="CE379" s="14">
        <v>2</v>
      </c>
      <c r="CF379" t="s">
        <v>83</v>
      </c>
      <c r="CG379">
        <v>0</v>
      </c>
      <c r="CH379" s="40">
        <f t="shared" si="424"/>
        <v>0</v>
      </c>
      <c r="CI379">
        <v>3</v>
      </c>
      <c r="CJ379" t="s">
        <v>83</v>
      </c>
      <c r="CK379">
        <v>0</v>
      </c>
      <c r="CL379" s="40">
        <f t="shared" si="425"/>
        <v>4</v>
      </c>
      <c r="CM379">
        <v>1</v>
      </c>
      <c r="CN379" t="s">
        <v>83</v>
      </c>
      <c r="CO379">
        <v>1</v>
      </c>
      <c r="CP379" s="40">
        <f t="shared" si="426"/>
        <v>0</v>
      </c>
      <c r="CQ379">
        <v>2</v>
      </c>
      <c r="CR379" t="s">
        <v>83</v>
      </c>
      <c r="CS379">
        <v>1</v>
      </c>
      <c r="CT379" s="40">
        <f t="shared" si="427"/>
        <v>6</v>
      </c>
      <c r="CU379">
        <v>0</v>
      </c>
      <c r="CV379" t="s">
        <v>83</v>
      </c>
      <c r="CW379">
        <v>1</v>
      </c>
      <c r="CX379" s="40">
        <f t="shared" si="428"/>
        <v>0</v>
      </c>
      <c r="CY379">
        <v>0</v>
      </c>
      <c r="CZ379" t="s">
        <v>83</v>
      </c>
      <c r="DA379">
        <v>2</v>
      </c>
      <c r="DB379" s="40">
        <f t="shared" si="429"/>
        <v>0</v>
      </c>
      <c r="DC379" s="24">
        <f t="shared" si="430"/>
        <v>10</v>
      </c>
      <c r="DD379" s="14">
        <v>2</v>
      </c>
      <c r="DE379" t="s">
        <v>83</v>
      </c>
      <c r="DF379">
        <v>0</v>
      </c>
      <c r="DG379" s="40">
        <f t="shared" si="460"/>
        <v>0</v>
      </c>
      <c r="DH379">
        <v>1</v>
      </c>
      <c r="DI379" t="s">
        <v>83</v>
      </c>
      <c r="DJ379">
        <v>0</v>
      </c>
      <c r="DK379" s="40">
        <f t="shared" si="400"/>
        <v>3</v>
      </c>
      <c r="DL379">
        <v>0</v>
      </c>
      <c r="DM379" t="s">
        <v>83</v>
      </c>
      <c r="DN379">
        <v>0</v>
      </c>
      <c r="DO379" s="40">
        <f t="shared" si="431"/>
        <v>0</v>
      </c>
      <c r="DP379">
        <v>0</v>
      </c>
      <c r="DQ379" t="s">
        <v>83</v>
      </c>
      <c r="DR379">
        <v>1</v>
      </c>
      <c r="DS379" s="40">
        <f t="shared" si="391"/>
        <v>0</v>
      </c>
      <c r="DT379">
        <v>0</v>
      </c>
      <c r="DU379" t="s">
        <v>83</v>
      </c>
      <c r="DV379">
        <v>1</v>
      </c>
      <c r="DW379" s="40">
        <f t="shared" si="392"/>
        <v>1</v>
      </c>
      <c r="DX379">
        <v>0</v>
      </c>
      <c r="DY379" t="s">
        <v>83</v>
      </c>
      <c r="DZ379">
        <v>2</v>
      </c>
      <c r="EA379" s="39">
        <f t="shared" si="432"/>
        <v>4</v>
      </c>
      <c r="EB379" s="24">
        <f t="shared" si="401"/>
        <v>8</v>
      </c>
      <c r="EC379" s="14">
        <v>1</v>
      </c>
      <c r="ED379" t="s">
        <v>83</v>
      </c>
      <c r="EE379">
        <v>1</v>
      </c>
      <c r="EF379" s="40">
        <f t="shared" si="433"/>
        <v>4</v>
      </c>
      <c r="EG379">
        <v>3</v>
      </c>
      <c r="EH379" t="s">
        <v>83</v>
      </c>
      <c r="EI379">
        <v>1</v>
      </c>
      <c r="EJ379" s="40">
        <f t="shared" si="434"/>
        <v>3</v>
      </c>
      <c r="EK379">
        <v>2</v>
      </c>
      <c r="EL379" t="s">
        <v>83</v>
      </c>
      <c r="EM379">
        <v>0</v>
      </c>
      <c r="EN379" s="40">
        <f t="shared" si="465"/>
        <v>0</v>
      </c>
      <c r="EO379">
        <v>1</v>
      </c>
      <c r="EP379" t="s">
        <v>83</v>
      </c>
      <c r="EQ379">
        <v>0</v>
      </c>
      <c r="ER379" s="40">
        <f t="shared" si="435"/>
        <v>3</v>
      </c>
      <c r="ES379">
        <v>1</v>
      </c>
      <c r="ET379" t="s">
        <v>83</v>
      </c>
      <c r="EU379">
        <v>3</v>
      </c>
      <c r="EV379" s="40">
        <f t="shared" si="436"/>
        <v>0</v>
      </c>
      <c r="EW379">
        <v>2</v>
      </c>
      <c r="EX379" t="s">
        <v>83</v>
      </c>
      <c r="EY379">
        <v>1</v>
      </c>
      <c r="EZ379" s="40">
        <f t="shared" si="437"/>
        <v>0</v>
      </c>
      <c r="FA379" s="24">
        <f t="shared" si="438"/>
        <v>10</v>
      </c>
      <c r="FB379" s="14">
        <v>3</v>
      </c>
      <c r="FC379" t="s">
        <v>83</v>
      </c>
      <c r="FD379">
        <v>2</v>
      </c>
      <c r="FE379" s="40">
        <f t="shared" si="439"/>
        <v>4</v>
      </c>
      <c r="FF379">
        <v>4</v>
      </c>
      <c r="FG379" t="s">
        <v>83</v>
      </c>
      <c r="FH379">
        <v>1</v>
      </c>
      <c r="FI379" s="40">
        <f t="shared" si="440"/>
        <v>3</v>
      </c>
      <c r="FJ379">
        <v>0</v>
      </c>
      <c r="FK379" t="s">
        <v>83</v>
      </c>
      <c r="FL379">
        <v>1</v>
      </c>
      <c r="FM379" s="40">
        <f t="shared" si="441"/>
        <v>0</v>
      </c>
      <c r="FN379">
        <v>2</v>
      </c>
      <c r="FO379" t="s">
        <v>83</v>
      </c>
      <c r="FP379">
        <v>1</v>
      </c>
      <c r="FQ379" s="40">
        <f t="shared" si="402"/>
        <v>4</v>
      </c>
      <c r="FR379">
        <v>1</v>
      </c>
      <c r="FS379" t="s">
        <v>83</v>
      </c>
      <c r="FT379">
        <v>2</v>
      </c>
      <c r="FU379" s="40">
        <f t="shared" si="442"/>
        <v>4</v>
      </c>
      <c r="FV379">
        <v>1</v>
      </c>
      <c r="FW379" t="s">
        <v>83</v>
      </c>
      <c r="FX379">
        <v>5</v>
      </c>
      <c r="FY379" s="40">
        <f t="shared" si="403"/>
        <v>0</v>
      </c>
      <c r="FZ379" s="24">
        <f t="shared" si="404"/>
        <v>15</v>
      </c>
      <c r="GA379" s="14">
        <v>3</v>
      </c>
      <c r="GB379" t="s">
        <v>83</v>
      </c>
      <c r="GC379">
        <v>1</v>
      </c>
      <c r="GD379" s="40">
        <f t="shared" si="443"/>
        <v>0</v>
      </c>
      <c r="GE379">
        <v>2</v>
      </c>
      <c r="GF379" t="s">
        <v>83</v>
      </c>
      <c r="GG379">
        <v>1</v>
      </c>
      <c r="GH379" s="40">
        <f t="shared" si="467"/>
        <v>4</v>
      </c>
      <c r="GI379">
        <v>0</v>
      </c>
      <c r="GJ379" t="s">
        <v>83</v>
      </c>
      <c r="GK379">
        <v>0</v>
      </c>
      <c r="GL379" s="40">
        <f t="shared" si="444"/>
        <v>0</v>
      </c>
      <c r="GM379">
        <v>2</v>
      </c>
      <c r="GN379" t="s">
        <v>83</v>
      </c>
      <c r="GO379">
        <v>1</v>
      </c>
      <c r="GP379" s="40">
        <f t="shared" si="445"/>
        <v>3</v>
      </c>
      <c r="GQ379">
        <v>1</v>
      </c>
      <c r="GR379" t="s">
        <v>83</v>
      </c>
      <c r="GS379">
        <v>2</v>
      </c>
      <c r="GT379" s="40">
        <f t="shared" si="405"/>
        <v>3</v>
      </c>
      <c r="GU379">
        <v>0</v>
      </c>
      <c r="GV379" t="s">
        <v>83</v>
      </c>
      <c r="GW379">
        <v>2</v>
      </c>
      <c r="GX379" s="40">
        <f t="shared" si="446"/>
        <v>0</v>
      </c>
      <c r="GY379" s="24">
        <f t="shared" si="447"/>
        <v>10</v>
      </c>
      <c r="GZ379" s="28">
        <f t="shared" si="406"/>
        <v>90</v>
      </c>
      <c r="HA379" t="s">
        <v>84</v>
      </c>
      <c r="HB379">
        <f t="shared" si="407"/>
        <v>9</v>
      </c>
      <c r="HC379" t="s">
        <v>85</v>
      </c>
      <c r="HD379">
        <f t="shared" si="461"/>
        <v>9</v>
      </c>
      <c r="HE379" t="s">
        <v>93</v>
      </c>
      <c r="HF379">
        <f t="shared" si="408"/>
        <v>9</v>
      </c>
      <c r="HG379" t="s">
        <v>94</v>
      </c>
      <c r="HH379">
        <f t="shared" si="466"/>
        <v>9</v>
      </c>
      <c r="HI379" t="s">
        <v>88</v>
      </c>
      <c r="HJ379">
        <f t="shared" si="448"/>
        <v>0</v>
      </c>
      <c r="HK379" t="s">
        <v>131</v>
      </c>
      <c r="HL379">
        <f t="shared" si="449"/>
        <v>0</v>
      </c>
      <c r="HM379" t="s">
        <v>90</v>
      </c>
      <c r="HN379">
        <f t="shared" si="409"/>
        <v>9</v>
      </c>
      <c r="HO379" t="s">
        <v>96</v>
      </c>
      <c r="HP379">
        <f t="shared" si="450"/>
        <v>9</v>
      </c>
      <c r="HQ379" t="s">
        <v>132</v>
      </c>
      <c r="HR379" s="1">
        <f t="shared" si="451"/>
        <v>6</v>
      </c>
      <c r="HS379" t="s">
        <v>137</v>
      </c>
      <c r="HT379" s="1">
        <f t="shared" si="452"/>
        <v>6</v>
      </c>
      <c r="HU379" t="s">
        <v>133</v>
      </c>
      <c r="HV379" s="1">
        <f t="shared" si="453"/>
        <v>0</v>
      </c>
      <c r="HW379" t="s">
        <v>129</v>
      </c>
      <c r="HX379" s="1">
        <f t="shared" si="454"/>
        <v>0</v>
      </c>
      <c r="HY379" t="s">
        <v>130</v>
      </c>
      <c r="HZ379" s="1">
        <f t="shared" si="455"/>
        <v>6</v>
      </c>
      <c r="IA379" t="s">
        <v>142</v>
      </c>
      <c r="IB379" s="1">
        <f t="shared" si="456"/>
        <v>0</v>
      </c>
      <c r="IC379" t="s">
        <v>134</v>
      </c>
      <c r="ID379" s="1">
        <f t="shared" si="457"/>
        <v>6</v>
      </c>
      <c r="IE379" t="s">
        <v>135</v>
      </c>
      <c r="IF379" s="1">
        <f t="shared" si="458"/>
        <v>0</v>
      </c>
      <c r="IG379">
        <f t="shared" si="463"/>
        <v>78</v>
      </c>
      <c r="IH379" s="1">
        <f t="shared" si="459"/>
        <v>168</v>
      </c>
    </row>
    <row r="380" spans="1:242" ht="14.65" thickBot="1" x14ac:dyDescent="0.5">
      <c r="A380" s="1">
        <v>377</v>
      </c>
      <c r="B380" s="45">
        <f t="shared" si="394"/>
        <v>648</v>
      </c>
      <c r="C380" s="14" t="s">
        <v>885</v>
      </c>
      <c r="D380" t="s">
        <v>586</v>
      </c>
      <c r="E380" s="15" t="s">
        <v>1360</v>
      </c>
      <c r="F380" s="28">
        <f t="shared" si="395"/>
        <v>128</v>
      </c>
      <c r="H380" s="14">
        <v>1</v>
      </c>
      <c r="I380" t="s">
        <v>83</v>
      </c>
      <c r="J380">
        <v>0</v>
      </c>
      <c r="K380" s="40">
        <f t="shared" si="410"/>
        <v>0</v>
      </c>
      <c r="L380">
        <v>3</v>
      </c>
      <c r="M380" t="s">
        <v>83</v>
      </c>
      <c r="N380">
        <v>1</v>
      </c>
      <c r="O380" s="40">
        <f t="shared" si="464"/>
        <v>0</v>
      </c>
      <c r="P380">
        <v>0</v>
      </c>
      <c r="Q380" t="s">
        <v>83</v>
      </c>
      <c r="R380">
        <v>4</v>
      </c>
      <c r="S380" s="40">
        <f t="shared" si="411"/>
        <v>3</v>
      </c>
      <c r="T380">
        <v>4</v>
      </c>
      <c r="U380" t="s">
        <v>83</v>
      </c>
      <c r="V380">
        <v>0</v>
      </c>
      <c r="W380" s="40">
        <f t="shared" si="396"/>
        <v>0</v>
      </c>
      <c r="X380">
        <v>0</v>
      </c>
      <c r="Y380" t="s">
        <v>83</v>
      </c>
      <c r="Z380">
        <v>2</v>
      </c>
      <c r="AA380" s="40">
        <f t="shared" si="397"/>
        <v>3</v>
      </c>
      <c r="AB380">
        <v>1</v>
      </c>
      <c r="AC380" t="s">
        <v>83</v>
      </c>
      <c r="AD380">
        <v>0</v>
      </c>
      <c r="AE380" s="40">
        <f t="shared" si="412"/>
        <v>3</v>
      </c>
      <c r="AF380" s="24">
        <f t="shared" si="413"/>
        <v>9</v>
      </c>
      <c r="AG380" s="14">
        <v>2</v>
      </c>
      <c r="AH380" t="s">
        <v>83</v>
      </c>
      <c r="AI380">
        <v>1</v>
      </c>
      <c r="AJ380" s="40">
        <f t="shared" si="462"/>
        <v>3</v>
      </c>
      <c r="AK380">
        <v>3</v>
      </c>
      <c r="AL380" t="s">
        <v>83</v>
      </c>
      <c r="AM380">
        <v>1</v>
      </c>
      <c r="AN380" s="40">
        <f t="shared" si="414"/>
        <v>0</v>
      </c>
      <c r="AO380">
        <v>1</v>
      </c>
      <c r="AP380" t="s">
        <v>83</v>
      </c>
      <c r="AQ380">
        <v>1</v>
      </c>
      <c r="AR380" s="40">
        <f t="shared" si="393"/>
        <v>0</v>
      </c>
      <c r="AS380">
        <v>2</v>
      </c>
      <c r="AT380" t="s">
        <v>83</v>
      </c>
      <c r="AU380">
        <v>3</v>
      </c>
      <c r="AV380" s="40">
        <f t="shared" si="415"/>
        <v>0</v>
      </c>
      <c r="AW380">
        <v>3</v>
      </c>
      <c r="AX380" t="s">
        <v>83</v>
      </c>
      <c r="AY380">
        <v>2</v>
      </c>
      <c r="AZ380" s="40">
        <f t="shared" si="416"/>
        <v>0</v>
      </c>
      <c r="BA380">
        <v>1</v>
      </c>
      <c r="BB380" t="s">
        <v>83</v>
      </c>
      <c r="BC380">
        <v>2</v>
      </c>
      <c r="BD380" s="40">
        <f t="shared" si="398"/>
        <v>4</v>
      </c>
      <c r="BE380" s="24">
        <f t="shared" si="417"/>
        <v>7</v>
      </c>
      <c r="BF380" s="14">
        <v>3</v>
      </c>
      <c r="BG380" t="s">
        <v>83</v>
      </c>
      <c r="BH380">
        <v>0</v>
      </c>
      <c r="BI380" s="40">
        <f t="shared" si="418"/>
        <v>0</v>
      </c>
      <c r="BJ380">
        <v>2</v>
      </c>
      <c r="BK380" t="s">
        <v>83</v>
      </c>
      <c r="BL380">
        <v>1</v>
      </c>
      <c r="BM380" s="40">
        <f t="shared" si="419"/>
        <v>0</v>
      </c>
      <c r="BN380">
        <v>1</v>
      </c>
      <c r="BO380" t="s">
        <v>83</v>
      </c>
      <c r="BP380">
        <v>0</v>
      </c>
      <c r="BQ380" s="40">
        <f t="shared" si="399"/>
        <v>3</v>
      </c>
      <c r="BR380">
        <v>1</v>
      </c>
      <c r="BS380" t="s">
        <v>83</v>
      </c>
      <c r="BT380">
        <v>3</v>
      </c>
      <c r="BU380" s="40">
        <f t="shared" si="420"/>
        <v>0</v>
      </c>
      <c r="BV380">
        <v>2</v>
      </c>
      <c r="BW380" t="s">
        <v>83</v>
      </c>
      <c r="BX380">
        <v>1</v>
      </c>
      <c r="BY380" s="40">
        <f t="shared" si="421"/>
        <v>0</v>
      </c>
      <c r="BZ380">
        <v>2</v>
      </c>
      <c r="CA380" t="s">
        <v>83</v>
      </c>
      <c r="CB380">
        <v>1</v>
      </c>
      <c r="CC380" s="40">
        <f t="shared" si="422"/>
        <v>0</v>
      </c>
      <c r="CD380" s="24">
        <f t="shared" si="423"/>
        <v>3</v>
      </c>
      <c r="CE380" s="14">
        <v>3</v>
      </c>
      <c r="CF380" t="s">
        <v>83</v>
      </c>
      <c r="CG380">
        <v>2</v>
      </c>
      <c r="CH380" s="40">
        <f t="shared" si="424"/>
        <v>0</v>
      </c>
      <c r="CI380">
        <v>1</v>
      </c>
      <c r="CJ380" t="s">
        <v>83</v>
      </c>
      <c r="CK380">
        <v>2</v>
      </c>
      <c r="CL380" s="40">
        <f t="shared" si="425"/>
        <v>0</v>
      </c>
      <c r="CM380">
        <v>1</v>
      </c>
      <c r="CN380" t="s">
        <v>83</v>
      </c>
      <c r="CO380">
        <v>1</v>
      </c>
      <c r="CP380" s="40">
        <f t="shared" si="426"/>
        <v>0</v>
      </c>
      <c r="CQ380">
        <v>2</v>
      </c>
      <c r="CR380" t="s">
        <v>83</v>
      </c>
      <c r="CS380">
        <v>1</v>
      </c>
      <c r="CT380" s="40">
        <f t="shared" si="427"/>
        <v>6</v>
      </c>
      <c r="CU380">
        <v>0</v>
      </c>
      <c r="CV380" t="s">
        <v>83</v>
      </c>
      <c r="CW380">
        <v>1</v>
      </c>
      <c r="CX380" s="40">
        <f t="shared" si="428"/>
        <v>0</v>
      </c>
      <c r="CY380">
        <v>0</v>
      </c>
      <c r="CZ380" t="s">
        <v>83</v>
      </c>
      <c r="DA380">
        <v>2</v>
      </c>
      <c r="DB380" s="40">
        <f t="shared" si="429"/>
        <v>0</v>
      </c>
      <c r="DC380" s="24">
        <f t="shared" si="430"/>
        <v>6</v>
      </c>
      <c r="DD380" s="14">
        <v>2</v>
      </c>
      <c r="DE380" t="s">
        <v>83</v>
      </c>
      <c r="DF380">
        <v>0</v>
      </c>
      <c r="DG380" s="40">
        <f t="shared" si="460"/>
        <v>0</v>
      </c>
      <c r="DH380">
        <v>1</v>
      </c>
      <c r="DI380" t="s">
        <v>83</v>
      </c>
      <c r="DJ380">
        <v>2</v>
      </c>
      <c r="DK380" s="40">
        <f t="shared" si="400"/>
        <v>0</v>
      </c>
      <c r="DL380">
        <v>2</v>
      </c>
      <c r="DM380" t="s">
        <v>83</v>
      </c>
      <c r="DN380">
        <v>1</v>
      </c>
      <c r="DO380" s="40">
        <f t="shared" si="431"/>
        <v>0</v>
      </c>
      <c r="DP380">
        <v>3</v>
      </c>
      <c r="DQ380" t="s">
        <v>83</v>
      </c>
      <c r="DR380">
        <v>1</v>
      </c>
      <c r="DS380" s="40">
        <f t="shared" si="391"/>
        <v>0</v>
      </c>
      <c r="DT380">
        <v>2</v>
      </c>
      <c r="DU380" t="s">
        <v>83</v>
      </c>
      <c r="DV380">
        <v>1</v>
      </c>
      <c r="DW380" s="40">
        <f t="shared" si="392"/>
        <v>6</v>
      </c>
      <c r="DX380">
        <v>0</v>
      </c>
      <c r="DY380" t="s">
        <v>83</v>
      </c>
      <c r="DZ380">
        <v>1</v>
      </c>
      <c r="EA380" s="39">
        <f t="shared" si="432"/>
        <v>3</v>
      </c>
      <c r="EB380" s="24">
        <f t="shared" si="401"/>
        <v>9</v>
      </c>
      <c r="EC380" s="14">
        <v>1</v>
      </c>
      <c r="ED380" t="s">
        <v>83</v>
      </c>
      <c r="EE380">
        <v>1</v>
      </c>
      <c r="EF380" s="40">
        <f t="shared" si="433"/>
        <v>4</v>
      </c>
      <c r="EG380">
        <v>3</v>
      </c>
      <c r="EH380" t="s">
        <v>83</v>
      </c>
      <c r="EI380">
        <v>1</v>
      </c>
      <c r="EJ380" s="40">
        <f t="shared" si="434"/>
        <v>3</v>
      </c>
      <c r="EK380">
        <v>2</v>
      </c>
      <c r="EL380" t="s">
        <v>83</v>
      </c>
      <c r="EM380">
        <v>0</v>
      </c>
      <c r="EN380" s="40">
        <f t="shared" si="465"/>
        <v>0</v>
      </c>
      <c r="EO380">
        <v>1</v>
      </c>
      <c r="EP380" t="s">
        <v>83</v>
      </c>
      <c r="EQ380">
        <v>2</v>
      </c>
      <c r="ER380" s="40">
        <f t="shared" si="435"/>
        <v>0</v>
      </c>
      <c r="ES380">
        <v>1</v>
      </c>
      <c r="ET380" t="s">
        <v>83</v>
      </c>
      <c r="EU380">
        <v>3</v>
      </c>
      <c r="EV380" s="40">
        <f t="shared" si="436"/>
        <v>0</v>
      </c>
      <c r="EW380">
        <v>2</v>
      </c>
      <c r="EX380" t="s">
        <v>83</v>
      </c>
      <c r="EY380">
        <v>1</v>
      </c>
      <c r="EZ380" s="40">
        <f t="shared" si="437"/>
        <v>0</v>
      </c>
      <c r="FA380" s="24">
        <f t="shared" si="438"/>
        <v>7</v>
      </c>
      <c r="FB380" s="14">
        <v>2</v>
      </c>
      <c r="FC380" t="s">
        <v>83</v>
      </c>
      <c r="FD380">
        <v>1</v>
      </c>
      <c r="FE380" s="40">
        <f t="shared" si="439"/>
        <v>4</v>
      </c>
      <c r="FF380">
        <v>4</v>
      </c>
      <c r="FG380" t="s">
        <v>83</v>
      </c>
      <c r="FH380">
        <v>1</v>
      </c>
      <c r="FI380" s="40">
        <f t="shared" si="440"/>
        <v>3</v>
      </c>
      <c r="FJ380">
        <v>1</v>
      </c>
      <c r="FK380" t="s">
        <v>83</v>
      </c>
      <c r="FL380">
        <v>1</v>
      </c>
      <c r="FM380" s="40">
        <f t="shared" si="441"/>
        <v>3</v>
      </c>
      <c r="FN380">
        <v>3</v>
      </c>
      <c r="FO380" t="s">
        <v>83</v>
      </c>
      <c r="FP380">
        <v>1</v>
      </c>
      <c r="FQ380" s="40">
        <f t="shared" si="402"/>
        <v>3</v>
      </c>
      <c r="FR380">
        <v>1</v>
      </c>
      <c r="FS380" t="s">
        <v>83</v>
      </c>
      <c r="FT380">
        <v>2</v>
      </c>
      <c r="FU380" s="40">
        <f t="shared" si="442"/>
        <v>4</v>
      </c>
      <c r="FV380">
        <v>1</v>
      </c>
      <c r="FW380" t="s">
        <v>83</v>
      </c>
      <c r="FX380">
        <v>5</v>
      </c>
      <c r="FY380" s="40">
        <f t="shared" si="403"/>
        <v>0</v>
      </c>
      <c r="FZ380" s="24">
        <f t="shared" si="404"/>
        <v>17</v>
      </c>
      <c r="GA380" s="14">
        <v>1</v>
      </c>
      <c r="GB380" t="s">
        <v>83</v>
      </c>
      <c r="GC380">
        <v>1</v>
      </c>
      <c r="GD380" s="40">
        <f t="shared" si="443"/>
        <v>4</v>
      </c>
      <c r="GE380">
        <v>2</v>
      </c>
      <c r="GF380" t="s">
        <v>83</v>
      </c>
      <c r="GG380">
        <v>1</v>
      </c>
      <c r="GH380" s="40">
        <f t="shared" si="467"/>
        <v>4</v>
      </c>
      <c r="GI380">
        <v>0</v>
      </c>
      <c r="GJ380" t="s">
        <v>83</v>
      </c>
      <c r="GK380">
        <v>0</v>
      </c>
      <c r="GL380" s="40">
        <f t="shared" si="444"/>
        <v>0</v>
      </c>
      <c r="GM380">
        <v>2</v>
      </c>
      <c r="GN380" t="s">
        <v>83</v>
      </c>
      <c r="GO380">
        <v>1</v>
      </c>
      <c r="GP380" s="40">
        <f t="shared" si="445"/>
        <v>3</v>
      </c>
      <c r="GQ380">
        <v>2</v>
      </c>
      <c r="GR380" t="s">
        <v>83</v>
      </c>
      <c r="GS380">
        <v>1</v>
      </c>
      <c r="GT380" s="40">
        <f t="shared" si="405"/>
        <v>0</v>
      </c>
      <c r="GU380">
        <v>1</v>
      </c>
      <c r="GV380" t="s">
        <v>83</v>
      </c>
      <c r="GW380">
        <v>3</v>
      </c>
      <c r="GX380" s="40">
        <f t="shared" si="446"/>
        <v>0</v>
      </c>
      <c r="GY380" s="24">
        <f t="shared" si="447"/>
        <v>11</v>
      </c>
      <c r="GZ380" s="28">
        <f t="shared" si="406"/>
        <v>69</v>
      </c>
      <c r="HA380" t="s">
        <v>132</v>
      </c>
      <c r="HB380">
        <f t="shared" si="407"/>
        <v>5</v>
      </c>
      <c r="HC380" t="s">
        <v>137</v>
      </c>
      <c r="HD380">
        <f t="shared" si="461"/>
        <v>5</v>
      </c>
      <c r="HE380" t="s">
        <v>133</v>
      </c>
      <c r="HF380">
        <f t="shared" si="408"/>
        <v>0</v>
      </c>
      <c r="HG380" t="s">
        <v>129</v>
      </c>
      <c r="HH380">
        <f t="shared" si="466"/>
        <v>0</v>
      </c>
      <c r="HI380" t="s">
        <v>165</v>
      </c>
      <c r="HJ380">
        <f t="shared" si="448"/>
        <v>9</v>
      </c>
      <c r="HK380" t="s">
        <v>131</v>
      </c>
      <c r="HL380">
        <f t="shared" si="449"/>
        <v>0</v>
      </c>
      <c r="HM380" t="s">
        <v>90</v>
      </c>
      <c r="HN380">
        <f t="shared" si="409"/>
        <v>9</v>
      </c>
      <c r="HO380" t="s">
        <v>96</v>
      </c>
      <c r="HP380">
        <f t="shared" si="450"/>
        <v>9</v>
      </c>
      <c r="HQ380" t="s">
        <v>84</v>
      </c>
      <c r="HR380" s="1">
        <f t="shared" si="451"/>
        <v>5</v>
      </c>
      <c r="HS380" t="s">
        <v>92</v>
      </c>
      <c r="HT380" s="1">
        <f t="shared" si="452"/>
        <v>0</v>
      </c>
      <c r="HU380" t="s">
        <v>86</v>
      </c>
      <c r="HV380" s="1">
        <f t="shared" si="453"/>
        <v>6</v>
      </c>
      <c r="HW380" t="s">
        <v>94</v>
      </c>
      <c r="HX380" s="1">
        <f t="shared" si="454"/>
        <v>5</v>
      </c>
      <c r="HY380" t="s">
        <v>88</v>
      </c>
      <c r="HZ380" s="1">
        <f t="shared" si="455"/>
        <v>0</v>
      </c>
      <c r="IA380" t="s">
        <v>142</v>
      </c>
      <c r="IB380" s="1">
        <f t="shared" si="456"/>
        <v>0</v>
      </c>
      <c r="IC380" t="s">
        <v>134</v>
      </c>
      <c r="ID380" s="1">
        <f t="shared" si="457"/>
        <v>6</v>
      </c>
      <c r="IE380" t="s">
        <v>138</v>
      </c>
      <c r="IF380" s="1">
        <f t="shared" si="458"/>
        <v>0</v>
      </c>
      <c r="IG380">
        <f t="shared" si="463"/>
        <v>59</v>
      </c>
      <c r="IH380" s="1">
        <f t="shared" si="459"/>
        <v>128</v>
      </c>
    </row>
    <row r="381" spans="1:242" ht="14.65" thickBot="1" x14ac:dyDescent="0.5">
      <c r="A381" s="1">
        <v>378</v>
      </c>
      <c r="B381" s="45">
        <f t="shared" si="394"/>
        <v>684</v>
      </c>
      <c r="C381" s="14" t="s">
        <v>1564</v>
      </c>
      <c r="D381" t="s">
        <v>1565</v>
      </c>
      <c r="E381" s="15" t="s">
        <v>1360</v>
      </c>
      <c r="F381" s="28">
        <f t="shared" si="395"/>
        <v>121</v>
      </c>
      <c r="H381" s="14">
        <v>4</v>
      </c>
      <c r="I381" t="s">
        <v>83</v>
      </c>
      <c r="J381">
        <v>4</v>
      </c>
      <c r="K381" s="40">
        <f t="shared" si="410"/>
        <v>0</v>
      </c>
      <c r="L381">
        <v>2</v>
      </c>
      <c r="M381" t="s">
        <v>83</v>
      </c>
      <c r="N381">
        <v>1</v>
      </c>
      <c r="O381" s="40">
        <f t="shared" si="464"/>
        <v>0</v>
      </c>
      <c r="P381">
        <v>0</v>
      </c>
      <c r="Q381" t="s">
        <v>83</v>
      </c>
      <c r="R381">
        <v>1</v>
      </c>
      <c r="S381" s="40">
        <f t="shared" si="411"/>
        <v>3</v>
      </c>
      <c r="T381">
        <v>3</v>
      </c>
      <c r="U381" t="s">
        <v>83</v>
      </c>
      <c r="V381">
        <v>2</v>
      </c>
      <c r="W381" s="40">
        <f t="shared" si="396"/>
        <v>0</v>
      </c>
      <c r="X381">
        <v>2</v>
      </c>
      <c r="Y381" t="s">
        <v>83</v>
      </c>
      <c r="Z381">
        <v>0</v>
      </c>
      <c r="AA381" s="40">
        <f t="shared" si="397"/>
        <v>0</v>
      </c>
      <c r="AB381">
        <v>4</v>
      </c>
      <c r="AC381" t="s">
        <v>83</v>
      </c>
      <c r="AD381">
        <v>0</v>
      </c>
      <c r="AE381" s="40">
        <f t="shared" si="412"/>
        <v>3</v>
      </c>
      <c r="AF381" s="24">
        <f t="shared" si="413"/>
        <v>6</v>
      </c>
      <c r="AG381" s="14">
        <v>5</v>
      </c>
      <c r="AH381" t="s">
        <v>83</v>
      </c>
      <c r="AI381">
        <v>8</v>
      </c>
      <c r="AJ381" s="40">
        <f t="shared" si="462"/>
        <v>0</v>
      </c>
      <c r="AK381">
        <v>0</v>
      </c>
      <c r="AL381" t="s">
        <v>83</v>
      </c>
      <c r="AM381">
        <v>9</v>
      </c>
      <c r="AN381" s="40">
        <f t="shared" si="414"/>
        <v>0</v>
      </c>
      <c r="AO381">
        <v>9</v>
      </c>
      <c r="AP381" t="s">
        <v>83</v>
      </c>
      <c r="AQ381">
        <v>3</v>
      </c>
      <c r="AR381" s="40">
        <f t="shared" si="393"/>
        <v>0</v>
      </c>
      <c r="AS381">
        <v>6</v>
      </c>
      <c r="AT381" t="s">
        <v>83</v>
      </c>
      <c r="AU381">
        <v>0</v>
      </c>
      <c r="AV381" s="40">
        <f t="shared" si="415"/>
        <v>0</v>
      </c>
      <c r="AW381">
        <v>9</v>
      </c>
      <c r="AX381" t="s">
        <v>83</v>
      </c>
      <c r="AY381">
        <v>9</v>
      </c>
      <c r="AZ381" s="40">
        <f t="shared" si="416"/>
        <v>0</v>
      </c>
      <c r="BA381">
        <v>7</v>
      </c>
      <c r="BB381" t="s">
        <v>83</v>
      </c>
      <c r="BC381">
        <v>0</v>
      </c>
      <c r="BD381" s="40">
        <f t="shared" si="398"/>
        <v>0</v>
      </c>
      <c r="BE381" s="24">
        <f t="shared" si="417"/>
        <v>0</v>
      </c>
      <c r="BF381" s="14">
        <v>2</v>
      </c>
      <c r="BG381" t="s">
        <v>83</v>
      </c>
      <c r="BH381">
        <v>0</v>
      </c>
      <c r="BI381" s="40">
        <f t="shared" si="418"/>
        <v>0</v>
      </c>
      <c r="BJ381">
        <v>1</v>
      </c>
      <c r="BK381" t="s">
        <v>83</v>
      </c>
      <c r="BL381">
        <v>1</v>
      </c>
      <c r="BM381" s="40">
        <f t="shared" si="419"/>
        <v>4</v>
      </c>
      <c r="BN381">
        <v>2</v>
      </c>
      <c r="BO381" t="s">
        <v>83</v>
      </c>
      <c r="BP381">
        <v>0</v>
      </c>
      <c r="BQ381" s="40">
        <f t="shared" si="399"/>
        <v>6</v>
      </c>
      <c r="BR381">
        <v>4</v>
      </c>
      <c r="BS381" t="s">
        <v>83</v>
      </c>
      <c r="BT381">
        <v>6</v>
      </c>
      <c r="BU381" s="40">
        <f t="shared" si="420"/>
        <v>0</v>
      </c>
      <c r="BV381">
        <v>0</v>
      </c>
      <c r="BW381" t="s">
        <v>83</v>
      </c>
      <c r="BX381">
        <v>3</v>
      </c>
      <c r="BY381" s="40">
        <f t="shared" si="421"/>
        <v>3</v>
      </c>
      <c r="BZ381">
        <v>0</v>
      </c>
      <c r="CA381" t="s">
        <v>83</v>
      </c>
      <c r="CB381">
        <v>4</v>
      </c>
      <c r="CC381" s="40">
        <f t="shared" si="422"/>
        <v>3</v>
      </c>
      <c r="CD381" s="24">
        <f t="shared" si="423"/>
        <v>16</v>
      </c>
      <c r="CE381" s="14">
        <v>9</v>
      </c>
      <c r="CF381" t="s">
        <v>83</v>
      </c>
      <c r="CG381">
        <v>0</v>
      </c>
      <c r="CH381" s="40">
        <f t="shared" si="424"/>
        <v>0</v>
      </c>
      <c r="CI381">
        <v>5</v>
      </c>
      <c r="CJ381" t="s">
        <v>83</v>
      </c>
      <c r="CK381">
        <v>2</v>
      </c>
      <c r="CL381" s="40">
        <f t="shared" si="425"/>
        <v>4</v>
      </c>
      <c r="CM381">
        <v>0</v>
      </c>
      <c r="CN381" t="s">
        <v>83</v>
      </c>
      <c r="CO381">
        <v>5</v>
      </c>
      <c r="CP381" s="40">
        <f t="shared" si="426"/>
        <v>3</v>
      </c>
      <c r="CQ381">
        <v>4</v>
      </c>
      <c r="CR381" t="s">
        <v>83</v>
      </c>
      <c r="CS381">
        <v>9</v>
      </c>
      <c r="CT381" s="40">
        <f t="shared" si="427"/>
        <v>0</v>
      </c>
      <c r="CU381">
        <v>3</v>
      </c>
      <c r="CV381" t="s">
        <v>83</v>
      </c>
      <c r="CW381">
        <v>9</v>
      </c>
      <c r="CX381" s="40">
        <f t="shared" si="428"/>
        <v>0</v>
      </c>
      <c r="CY381">
        <v>0</v>
      </c>
      <c r="CZ381" t="s">
        <v>83</v>
      </c>
      <c r="DA381">
        <v>3</v>
      </c>
      <c r="DB381" s="40">
        <f t="shared" si="429"/>
        <v>0</v>
      </c>
      <c r="DC381" s="24">
        <f t="shared" si="430"/>
        <v>7</v>
      </c>
      <c r="DD381" s="14">
        <v>5</v>
      </c>
      <c r="DE381" t="s">
        <v>83</v>
      </c>
      <c r="DF381">
        <v>6</v>
      </c>
      <c r="DG381" s="40">
        <f t="shared" si="460"/>
        <v>4</v>
      </c>
      <c r="DH381">
        <v>1</v>
      </c>
      <c r="DI381" t="s">
        <v>83</v>
      </c>
      <c r="DJ381">
        <v>1</v>
      </c>
      <c r="DK381" s="40">
        <f t="shared" si="400"/>
        <v>0</v>
      </c>
      <c r="DL381">
        <v>8</v>
      </c>
      <c r="DM381" t="s">
        <v>83</v>
      </c>
      <c r="DN381">
        <v>1</v>
      </c>
      <c r="DO381" s="40">
        <f t="shared" si="431"/>
        <v>0</v>
      </c>
      <c r="DP381">
        <v>5</v>
      </c>
      <c r="DQ381" t="s">
        <v>83</v>
      </c>
      <c r="DR381">
        <v>2</v>
      </c>
      <c r="DS381" s="40">
        <f t="shared" si="391"/>
        <v>0</v>
      </c>
      <c r="DT381">
        <v>7</v>
      </c>
      <c r="DU381" t="s">
        <v>83</v>
      </c>
      <c r="DV381">
        <v>5</v>
      </c>
      <c r="DW381" s="40">
        <f t="shared" si="392"/>
        <v>3</v>
      </c>
      <c r="DX381">
        <v>1</v>
      </c>
      <c r="DY381" t="s">
        <v>83</v>
      </c>
      <c r="DZ381">
        <v>9</v>
      </c>
      <c r="EA381" s="39">
        <f t="shared" si="432"/>
        <v>3</v>
      </c>
      <c r="EB381" s="24">
        <f t="shared" si="401"/>
        <v>10</v>
      </c>
      <c r="EC381" s="14">
        <v>3</v>
      </c>
      <c r="ED381" t="s">
        <v>83</v>
      </c>
      <c r="EE381">
        <v>3</v>
      </c>
      <c r="EF381" s="40">
        <f t="shared" si="433"/>
        <v>3</v>
      </c>
      <c r="EG381">
        <v>4</v>
      </c>
      <c r="EH381" t="s">
        <v>83</v>
      </c>
      <c r="EI381">
        <v>8</v>
      </c>
      <c r="EJ381" s="40">
        <f t="shared" si="434"/>
        <v>0</v>
      </c>
      <c r="EK381">
        <v>5</v>
      </c>
      <c r="EL381" t="s">
        <v>83</v>
      </c>
      <c r="EM381">
        <v>3</v>
      </c>
      <c r="EN381" s="40">
        <f t="shared" si="465"/>
        <v>0</v>
      </c>
      <c r="EO381">
        <v>2</v>
      </c>
      <c r="EP381" t="s">
        <v>83</v>
      </c>
      <c r="EQ381">
        <v>9</v>
      </c>
      <c r="ER381" s="40">
        <f t="shared" si="435"/>
        <v>0</v>
      </c>
      <c r="ES381">
        <v>1</v>
      </c>
      <c r="ET381" t="s">
        <v>83</v>
      </c>
      <c r="EU381">
        <v>3</v>
      </c>
      <c r="EV381" s="40">
        <f t="shared" si="436"/>
        <v>0</v>
      </c>
      <c r="EW381">
        <v>9</v>
      </c>
      <c r="EX381" t="s">
        <v>83</v>
      </c>
      <c r="EY381">
        <v>1</v>
      </c>
      <c r="EZ381" s="40">
        <f t="shared" si="437"/>
        <v>0</v>
      </c>
      <c r="FA381" s="24">
        <f t="shared" si="438"/>
        <v>3</v>
      </c>
      <c r="FB381" s="14">
        <v>6</v>
      </c>
      <c r="FC381" t="s">
        <v>83</v>
      </c>
      <c r="FD381">
        <v>1</v>
      </c>
      <c r="FE381" s="40">
        <f t="shared" si="439"/>
        <v>3</v>
      </c>
      <c r="FF381">
        <v>9</v>
      </c>
      <c r="FG381" t="s">
        <v>83</v>
      </c>
      <c r="FH381">
        <v>3</v>
      </c>
      <c r="FI381" s="40">
        <f t="shared" si="440"/>
        <v>3</v>
      </c>
      <c r="FJ381">
        <v>2</v>
      </c>
      <c r="FK381" t="s">
        <v>83</v>
      </c>
      <c r="FL381">
        <v>4</v>
      </c>
      <c r="FM381" s="40">
        <f t="shared" si="441"/>
        <v>0</v>
      </c>
      <c r="FN381">
        <v>8</v>
      </c>
      <c r="FO381" t="s">
        <v>83</v>
      </c>
      <c r="FP381">
        <v>8</v>
      </c>
      <c r="FQ381" s="40">
        <f t="shared" si="402"/>
        <v>0</v>
      </c>
      <c r="FR381">
        <v>4</v>
      </c>
      <c r="FS381" t="s">
        <v>83</v>
      </c>
      <c r="FT381">
        <v>5</v>
      </c>
      <c r="FU381" s="40">
        <f t="shared" si="442"/>
        <v>4</v>
      </c>
      <c r="FV381">
        <v>5</v>
      </c>
      <c r="FW381" t="s">
        <v>83</v>
      </c>
      <c r="FX381">
        <v>7</v>
      </c>
      <c r="FY381" s="40">
        <f t="shared" si="403"/>
        <v>0</v>
      </c>
      <c r="FZ381" s="24">
        <f t="shared" si="404"/>
        <v>10</v>
      </c>
      <c r="GA381" s="14">
        <v>0</v>
      </c>
      <c r="GB381" t="s">
        <v>83</v>
      </c>
      <c r="GC381">
        <v>7</v>
      </c>
      <c r="GD381" s="40">
        <f t="shared" si="443"/>
        <v>0</v>
      </c>
      <c r="GE381">
        <v>2</v>
      </c>
      <c r="GF381" t="s">
        <v>83</v>
      </c>
      <c r="GG381">
        <v>1</v>
      </c>
      <c r="GH381" s="40">
        <f t="shared" si="467"/>
        <v>4</v>
      </c>
      <c r="GI381">
        <v>2</v>
      </c>
      <c r="GJ381" t="s">
        <v>83</v>
      </c>
      <c r="GK381">
        <v>1</v>
      </c>
      <c r="GL381" s="40">
        <f t="shared" si="444"/>
        <v>0</v>
      </c>
      <c r="GM381">
        <v>4</v>
      </c>
      <c r="GN381" t="s">
        <v>83</v>
      </c>
      <c r="GO381">
        <v>2</v>
      </c>
      <c r="GP381" s="40">
        <f t="shared" si="445"/>
        <v>4</v>
      </c>
      <c r="GQ381">
        <v>3</v>
      </c>
      <c r="GR381" t="s">
        <v>83</v>
      </c>
      <c r="GS381">
        <v>1</v>
      </c>
      <c r="GT381" s="40">
        <f t="shared" si="405"/>
        <v>0</v>
      </c>
      <c r="GU381">
        <v>6</v>
      </c>
      <c r="GV381" t="s">
        <v>83</v>
      </c>
      <c r="GW381">
        <v>0</v>
      </c>
      <c r="GX381" s="40">
        <f t="shared" si="446"/>
        <v>3</v>
      </c>
      <c r="GY381" s="24">
        <f t="shared" si="447"/>
        <v>11</v>
      </c>
      <c r="GZ381" s="28">
        <f t="shared" si="406"/>
        <v>63</v>
      </c>
      <c r="HA381" t="s">
        <v>84</v>
      </c>
      <c r="HB381">
        <f t="shared" si="407"/>
        <v>9</v>
      </c>
      <c r="HC381" t="s">
        <v>92</v>
      </c>
      <c r="HD381">
        <f t="shared" si="461"/>
        <v>0</v>
      </c>
      <c r="HE381" t="s">
        <v>133</v>
      </c>
      <c r="HF381">
        <f t="shared" si="408"/>
        <v>0</v>
      </c>
      <c r="HG381" t="s">
        <v>129</v>
      </c>
      <c r="HH381">
        <f t="shared" si="466"/>
        <v>0</v>
      </c>
      <c r="HI381" t="s">
        <v>165</v>
      </c>
      <c r="HJ381">
        <f t="shared" si="448"/>
        <v>9</v>
      </c>
      <c r="HK381" t="s">
        <v>142</v>
      </c>
      <c r="HL381">
        <f t="shared" si="449"/>
        <v>0</v>
      </c>
      <c r="HM381" t="s">
        <v>90</v>
      </c>
      <c r="HN381">
        <f t="shared" si="409"/>
        <v>9</v>
      </c>
      <c r="HO381" t="s">
        <v>91</v>
      </c>
      <c r="HP381">
        <f t="shared" si="450"/>
        <v>5</v>
      </c>
      <c r="HQ381" t="s">
        <v>136</v>
      </c>
      <c r="HR381" s="1">
        <f t="shared" si="451"/>
        <v>0</v>
      </c>
      <c r="HS381" t="s">
        <v>85</v>
      </c>
      <c r="HT381" s="1">
        <f t="shared" si="452"/>
        <v>5</v>
      </c>
      <c r="HU381" t="s">
        <v>93</v>
      </c>
      <c r="HV381" s="1">
        <f t="shared" si="453"/>
        <v>5</v>
      </c>
      <c r="HW381" t="s">
        <v>94</v>
      </c>
      <c r="HX381" s="1">
        <f t="shared" si="454"/>
        <v>5</v>
      </c>
      <c r="HY381" t="s">
        <v>88</v>
      </c>
      <c r="HZ381" s="1">
        <f t="shared" si="455"/>
        <v>0</v>
      </c>
      <c r="IA381" t="s">
        <v>131</v>
      </c>
      <c r="IB381" s="1">
        <f t="shared" si="456"/>
        <v>0</v>
      </c>
      <c r="IC381" t="s">
        <v>134</v>
      </c>
      <c r="ID381" s="1">
        <f t="shared" si="457"/>
        <v>6</v>
      </c>
      <c r="IE381" t="s">
        <v>96</v>
      </c>
      <c r="IF381" s="1">
        <f t="shared" si="458"/>
        <v>5</v>
      </c>
      <c r="IG381">
        <f t="shared" si="463"/>
        <v>58</v>
      </c>
      <c r="IH381" s="1">
        <f t="shared" si="459"/>
        <v>121</v>
      </c>
    </row>
    <row r="382" spans="1:242" ht="14.65" thickBot="1" x14ac:dyDescent="0.5">
      <c r="A382" s="1">
        <v>379</v>
      </c>
      <c r="B382" s="45">
        <f t="shared" si="394"/>
        <v>642</v>
      </c>
      <c r="C382" s="14" t="s">
        <v>1566</v>
      </c>
      <c r="D382" t="s">
        <v>1567</v>
      </c>
      <c r="E382" s="15" t="s">
        <v>1360</v>
      </c>
      <c r="F382" s="28">
        <f t="shared" si="395"/>
        <v>129</v>
      </c>
      <c r="H382" s="14">
        <v>4</v>
      </c>
      <c r="I382" t="s">
        <v>83</v>
      </c>
      <c r="J382">
        <v>4</v>
      </c>
      <c r="K382" s="40">
        <f t="shared" si="410"/>
        <v>0</v>
      </c>
      <c r="L382">
        <v>2</v>
      </c>
      <c r="M382" t="s">
        <v>83</v>
      </c>
      <c r="N382">
        <v>1</v>
      </c>
      <c r="O382" s="40">
        <f t="shared" si="464"/>
        <v>0</v>
      </c>
      <c r="P382">
        <v>0</v>
      </c>
      <c r="Q382" t="s">
        <v>83</v>
      </c>
      <c r="R382">
        <v>2</v>
      </c>
      <c r="S382" s="40">
        <f t="shared" si="411"/>
        <v>4</v>
      </c>
      <c r="T382">
        <v>2</v>
      </c>
      <c r="U382" t="s">
        <v>83</v>
      </c>
      <c r="V382">
        <v>2</v>
      </c>
      <c r="W382" s="40">
        <f t="shared" si="396"/>
        <v>4</v>
      </c>
      <c r="X382">
        <v>1</v>
      </c>
      <c r="Y382" t="s">
        <v>83</v>
      </c>
      <c r="Z382">
        <v>0</v>
      </c>
      <c r="AA382" s="40">
        <f t="shared" si="397"/>
        <v>0</v>
      </c>
      <c r="AB382">
        <v>1</v>
      </c>
      <c r="AC382" t="s">
        <v>83</v>
      </c>
      <c r="AD382">
        <v>1</v>
      </c>
      <c r="AE382" s="40">
        <f t="shared" si="412"/>
        <v>0</v>
      </c>
      <c r="AF382" s="24">
        <f t="shared" si="413"/>
        <v>8</v>
      </c>
      <c r="AG382" s="14">
        <v>2</v>
      </c>
      <c r="AH382" t="s">
        <v>83</v>
      </c>
      <c r="AI382">
        <v>1</v>
      </c>
      <c r="AJ382" s="40">
        <f t="shared" si="462"/>
        <v>3</v>
      </c>
      <c r="AK382">
        <v>0</v>
      </c>
      <c r="AL382" t="s">
        <v>83</v>
      </c>
      <c r="AM382">
        <v>2</v>
      </c>
      <c r="AN382" s="40">
        <f t="shared" si="414"/>
        <v>0</v>
      </c>
      <c r="AO382">
        <v>1</v>
      </c>
      <c r="AP382" t="s">
        <v>83</v>
      </c>
      <c r="AQ382">
        <v>1</v>
      </c>
      <c r="AR382" s="40">
        <f t="shared" si="393"/>
        <v>0</v>
      </c>
      <c r="AS382">
        <v>2</v>
      </c>
      <c r="AT382" t="s">
        <v>83</v>
      </c>
      <c r="AU382">
        <v>0</v>
      </c>
      <c r="AV382" s="40">
        <f t="shared" si="415"/>
        <v>0</v>
      </c>
      <c r="AW382">
        <v>2</v>
      </c>
      <c r="AX382" t="s">
        <v>83</v>
      </c>
      <c r="AY382">
        <v>2</v>
      </c>
      <c r="AZ382" s="40">
        <f t="shared" si="416"/>
        <v>0</v>
      </c>
      <c r="BA382">
        <v>1</v>
      </c>
      <c r="BB382" t="s">
        <v>83</v>
      </c>
      <c r="BC382">
        <v>0</v>
      </c>
      <c r="BD382" s="40">
        <f t="shared" si="398"/>
        <v>0</v>
      </c>
      <c r="BE382" s="24">
        <f t="shared" si="417"/>
        <v>3</v>
      </c>
      <c r="BF382" s="14">
        <v>2</v>
      </c>
      <c r="BG382" t="s">
        <v>83</v>
      </c>
      <c r="BH382">
        <v>2</v>
      </c>
      <c r="BI382" s="40">
        <f t="shared" si="418"/>
        <v>0</v>
      </c>
      <c r="BJ382">
        <v>3</v>
      </c>
      <c r="BK382" t="s">
        <v>83</v>
      </c>
      <c r="BL382">
        <v>2</v>
      </c>
      <c r="BM382" s="40">
        <f t="shared" si="419"/>
        <v>0</v>
      </c>
      <c r="BN382">
        <v>1</v>
      </c>
      <c r="BO382" t="s">
        <v>83</v>
      </c>
      <c r="BP382">
        <v>3</v>
      </c>
      <c r="BQ382" s="40">
        <f t="shared" si="399"/>
        <v>0</v>
      </c>
      <c r="BR382">
        <v>2</v>
      </c>
      <c r="BS382" t="s">
        <v>83</v>
      </c>
      <c r="BT382">
        <v>1</v>
      </c>
      <c r="BU382" s="40">
        <f t="shared" si="420"/>
        <v>3</v>
      </c>
      <c r="BV382">
        <v>2</v>
      </c>
      <c r="BW382" t="s">
        <v>83</v>
      </c>
      <c r="BX382">
        <v>2</v>
      </c>
      <c r="BY382" s="40">
        <f t="shared" si="421"/>
        <v>0</v>
      </c>
      <c r="BZ382">
        <v>1</v>
      </c>
      <c r="CA382" t="s">
        <v>83</v>
      </c>
      <c r="CB382">
        <v>0</v>
      </c>
      <c r="CC382" s="40">
        <f t="shared" si="422"/>
        <v>0</v>
      </c>
      <c r="CD382" s="24">
        <f t="shared" si="423"/>
        <v>3</v>
      </c>
      <c r="CE382" s="14">
        <v>1</v>
      </c>
      <c r="CF382" t="s">
        <v>83</v>
      </c>
      <c r="CG382">
        <v>2</v>
      </c>
      <c r="CH382" s="40">
        <f t="shared" si="424"/>
        <v>0</v>
      </c>
      <c r="CI382">
        <v>4</v>
      </c>
      <c r="CJ382" t="s">
        <v>83</v>
      </c>
      <c r="CK382">
        <v>2</v>
      </c>
      <c r="CL382" s="40">
        <f t="shared" si="425"/>
        <v>3</v>
      </c>
      <c r="CM382">
        <v>1</v>
      </c>
      <c r="CN382" t="s">
        <v>83</v>
      </c>
      <c r="CO382">
        <v>2</v>
      </c>
      <c r="CP382" s="40">
        <f t="shared" si="426"/>
        <v>4</v>
      </c>
      <c r="CQ382">
        <v>2</v>
      </c>
      <c r="CR382" t="s">
        <v>83</v>
      </c>
      <c r="CS382">
        <v>3</v>
      </c>
      <c r="CT382" s="40">
        <f t="shared" si="427"/>
        <v>0</v>
      </c>
      <c r="CU382">
        <v>4</v>
      </c>
      <c r="CV382" t="s">
        <v>83</v>
      </c>
      <c r="CW382">
        <v>2</v>
      </c>
      <c r="CX382" s="40">
        <f t="shared" si="428"/>
        <v>3</v>
      </c>
      <c r="CY382">
        <v>1</v>
      </c>
      <c r="CZ382" t="s">
        <v>83</v>
      </c>
      <c r="DA382">
        <v>3</v>
      </c>
      <c r="DB382" s="40">
        <f t="shared" si="429"/>
        <v>0</v>
      </c>
      <c r="DC382" s="24">
        <f t="shared" si="430"/>
        <v>10</v>
      </c>
      <c r="DD382" s="14">
        <v>2</v>
      </c>
      <c r="DE382" t="s">
        <v>83</v>
      </c>
      <c r="DF382">
        <v>0</v>
      </c>
      <c r="DG382" s="40">
        <f t="shared" si="460"/>
        <v>0</v>
      </c>
      <c r="DH382">
        <v>3</v>
      </c>
      <c r="DI382" t="s">
        <v>83</v>
      </c>
      <c r="DJ382">
        <v>1</v>
      </c>
      <c r="DK382" s="40">
        <f t="shared" si="400"/>
        <v>3</v>
      </c>
      <c r="DL382">
        <v>1</v>
      </c>
      <c r="DM382" t="s">
        <v>83</v>
      </c>
      <c r="DN382">
        <v>1</v>
      </c>
      <c r="DO382" s="40">
        <f t="shared" si="431"/>
        <v>0</v>
      </c>
      <c r="DP382">
        <v>5</v>
      </c>
      <c r="DQ382" t="s">
        <v>83</v>
      </c>
      <c r="DR382">
        <v>2</v>
      </c>
      <c r="DS382" s="40">
        <f t="shared" si="391"/>
        <v>0</v>
      </c>
      <c r="DT382">
        <v>1</v>
      </c>
      <c r="DU382" t="s">
        <v>83</v>
      </c>
      <c r="DV382">
        <v>9</v>
      </c>
      <c r="DW382" s="40">
        <f t="shared" si="392"/>
        <v>1</v>
      </c>
      <c r="DX382">
        <v>2</v>
      </c>
      <c r="DY382" t="s">
        <v>83</v>
      </c>
      <c r="DZ382">
        <v>6</v>
      </c>
      <c r="EA382" s="39">
        <f t="shared" si="432"/>
        <v>3</v>
      </c>
      <c r="EB382" s="24">
        <f t="shared" si="401"/>
        <v>7</v>
      </c>
      <c r="EC382" s="14">
        <v>1</v>
      </c>
      <c r="ED382" t="s">
        <v>83</v>
      </c>
      <c r="EE382">
        <v>3</v>
      </c>
      <c r="EF382" s="40">
        <f t="shared" si="433"/>
        <v>0</v>
      </c>
      <c r="EG382">
        <v>3</v>
      </c>
      <c r="EH382" t="s">
        <v>83</v>
      </c>
      <c r="EI382">
        <v>1</v>
      </c>
      <c r="EJ382" s="40">
        <f t="shared" si="434"/>
        <v>3</v>
      </c>
      <c r="EK382">
        <v>2</v>
      </c>
      <c r="EL382" t="s">
        <v>83</v>
      </c>
      <c r="EM382">
        <v>0</v>
      </c>
      <c r="EN382" s="40">
        <f t="shared" si="465"/>
        <v>0</v>
      </c>
      <c r="EO382">
        <v>1</v>
      </c>
      <c r="EP382" t="s">
        <v>83</v>
      </c>
      <c r="EQ382">
        <v>1</v>
      </c>
      <c r="ER382" s="40">
        <f t="shared" si="435"/>
        <v>0</v>
      </c>
      <c r="ES382">
        <v>2</v>
      </c>
      <c r="ET382" t="s">
        <v>83</v>
      </c>
      <c r="EU382">
        <v>4</v>
      </c>
      <c r="EV382" s="40">
        <f t="shared" si="436"/>
        <v>0</v>
      </c>
      <c r="EW382">
        <v>0</v>
      </c>
      <c r="EX382" t="s">
        <v>83</v>
      </c>
      <c r="EY382">
        <v>1</v>
      </c>
      <c r="EZ382" s="40">
        <f t="shared" si="437"/>
        <v>4</v>
      </c>
      <c r="FA382" s="24">
        <f t="shared" si="438"/>
        <v>7</v>
      </c>
      <c r="FB382" s="14">
        <v>4</v>
      </c>
      <c r="FC382" t="s">
        <v>83</v>
      </c>
      <c r="FD382">
        <v>2</v>
      </c>
      <c r="FE382" s="40">
        <f t="shared" si="439"/>
        <v>3</v>
      </c>
      <c r="FF382">
        <v>8</v>
      </c>
      <c r="FG382" t="s">
        <v>83</v>
      </c>
      <c r="FH382">
        <v>0</v>
      </c>
      <c r="FI382" s="40">
        <f t="shared" si="440"/>
        <v>3</v>
      </c>
      <c r="FJ382">
        <v>0</v>
      </c>
      <c r="FK382" t="s">
        <v>83</v>
      </c>
      <c r="FL382">
        <v>2</v>
      </c>
      <c r="FM382" s="40">
        <f t="shared" si="441"/>
        <v>0</v>
      </c>
      <c r="FN382">
        <v>5</v>
      </c>
      <c r="FO382" t="s">
        <v>83</v>
      </c>
      <c r="FP382">
        <v>1</v>
      </c>
      <c r="FQ382" s="40">
        <f t="shared" si="402"/>
        <v>3</v>
      </c>
      <c r="FR382">
        <v>1</v>
      </c>
      <c r="FS382" t="s">
        <v>83</v>
      </c>
      <c r="FT382">
        <v>3</v>
      </c>
      <c r="FU382" s="40">
        <f t="shared" si="442"/>
        <v>3</v>
      </c>
      <c r="FV382">
        <v>2</v>
      </c>
      <c r="FW382" t="s">
        <v>83</v>
      </c>
      <c r="FX382">
        <v>9</v>
      </c>
      <c r="FY382" s="40">
        <f t="shared" si="403"/>
        <v>0</v>
      </c>
      <c r="FZ382" s="24">
        <f t="shared" si="404"/>
        <v>12</v>
      </c>
      <c r="GA382" s="14">
        <v>0</v>
      </c>
      <c r="GB382" t="s">
        <v>83</v>
      </c>
      <c r="GC382">
        <v>0</v>
      </c>
      <c r="GD382" s="40">
        <f t="shared" si="443"/>
        <v>6</v>
      </c>
      <c r="GE382">
        <v>2</v>
      </c>
      <c r="GF382" t="s">
        <v>83</v>
      </c>
      <c r="GG382">
        <v>1</v>
      </c>
      <c r="GH382" s="40">
        <f t="shared" si="467"/>
        <v>4</v>
      </c>
      <c r="GI382">
        <v>0</v>
      </c>
      <c r="GJ382" t="s">
        <v>83</v>
      </c>
      <c r="GK382">
        <v>1</v>
      </c>
      <c r="GL382" s="40">
        <f t="shared" si="444"/>
        <v>4</v>
      </c>
      <c r="GM382">
        <v>1</v>
      </c>
      <c r="GN382" t="s">
        <v>83</v>
      </c>
      <c r="GO382">
        <v>1</v>
      </c>
      <c r="GP382" s="40">
        <f t="shared" si="445"/>
        <v>0</v>
      </c>
      <c r="GQ382">
        <v>2</v>
      </c>
      <c r="GR382" t="s">
        <v>83</v>
      </c>
      <c r="GS382">
        <v>0</v>
      </c>
      <c r="GT382" s="40">
        <f t="shared" si="405"/>
        <v>0</v>
      </c>
      <c r="GU382">
        <v>1</v>
      </c>
      <c r="GV382" t="s">
        <v>83</v>
      </c>
      <c r="GW382">
        <v>1</v>
      </c>
      <c r="GX382" s="40">
        <f t="shared" si="446"/>
        <v>0</v>
      </c>
      <c r="GY382" s="24">
        <f t="shared" si="447"/>
        <v>14</v>
      </c>
      <c r="GZ382" s="28">
        <f t="shared" si="406"/>
        <v>64</v>
      </c>
      <c r="HA382" t="s">
        <v>132</v>
      </c>
      <c r="HB382">
        <f t="shared" si="407"/>
        <v>5</v>
      </c>
      <c r="HC382" t="s">
        <v>85</v>
      </c>
      <c r="HD382">
        <f t="shared" si="461"/>
        <v>9</v>
      </c>
      <c r="HE382" t="s">
        <v>169</v>
      </c>
      <c r="HF382">
        <f t="shared" si="408"/>
        <v>0</v>
      </c>
      <c r="HG382" t="s">
        <v>94</v>
      </c>
      <c r="HH382">
        <f t="shared" si="466"/>
        <v>9</v>
      </c>
      <c r="HI382" t="s">
        <v>130</v>
      </c>
      <c r="HJ382">
        <f t="shared" si="448"/>
        <v>5</v>
      </c>
      <c r="HK382" t="s">
        <v>131</v>
      </c>
      <c r="HL382">
        <f t="shared" si="449"/>
        <v>0</v>
      </c>
      <c r="HM382" t="s">
        <v>90</v>
      </c>
      <c r="HN382">
        <f t="shared" si="409"/>
        <v>9</v>
      </c>
      <c r="HO382" t="s">
        <v>138</v>
      </c>
      <c r="HP382">
        <f t="shared" si="450"/>
        <v>0</v>
      </c>
      <c r="HQ382" t="s">
        <v>136</v>
      </c>
      <c r="HR382" s="1">
        <f t="shared" si="451"/>
        <v>0</v>
      </c>
      <c r="HS382" t="s">
        <v>92</v>
      </c>
      <c r="HT382" s="1">
        <f t="shared" si="452"/>
        <v>0</v>
      </c>
      <c r="HU382" t="s">
        <v>93</v>
      </c>
      <c r="HV382" s="1">
        <f t="shared" si="453"/>
        <v>5</v>
      </c>
      <c r="HW382" t="s">
        <v>87</v>
      </c>
      <c r="HX382" s="1">
        <f t="shared" si="454"/>
        <v>6</v>
      </c>
      <c r="HY382" t="s">
        <v>88</v>
      </c>
      <c r="HZ382" s="1">
        <f t="shared" si="455"/>
        <v>0</v>
      </c>
      <c r="IA382" t="s">
        <v>95</v>
      </c>
      <c r="IB382" s="1">
        <f t="shared" si="456"/>
        <v>6</v>
      </c>
      <c r="IC382" t="s">
        <v>134</v>
      </c>
      <c r="ID382" s="1">
        <f t="shared" si="457"/>
        <v>6</v>
      </c>
      <c r="IE382" t="s">
        <v>96</v>
      </c>
      <c r="IF382" s="1">
        <f t="shared" si="458"/>
        <v>5</v>
      </c>
      <c r="IG382">
        <f t="shared" si="463"/>
        <v>65</v>
      </c>
      <c r="IH382" s="1">
        <f t="shared" si="459"/>
        <v>129</v>
      </c>
    </row>
    <row r="383" spans="1:242" ht="14.65" thickBot="1" x14ac:dyDescent="0.5">
      <c r="A383" s="1">
        <v>380</v>
      </c>
      <c r="B383" s="45">
        <f t="shared" si="394"/>
        <v>632</v>
      </c>
      <c r="C383" s="14" t="s">
        <v>1568</v>
      </c>
      <c r="D383" t="s">
        <v>1569</v>
      </c>
      <c r="E383" s="15" t="s">
        <v>1360</v>
      </c>
      <c r="F383" s="28">
        <f t="shared" si="395"/>
        <v>130</v>
      </c>
      <c r="H383" s="14">
        <v>1</v>
      </c>
      <c r="I383" t="s">
        <v>83</v>
      </c>
      <c r="J383">
        <v>1</v>
      </c>
      <c r="K383" s="40">
        <f t="shared" si="410"/>
        <v>0</v>
      </c>
      <c r="L383">
        <v>1</v>
      </c>
      <c r="M383" t="s">
        <v>83</v>
      </c>
      <c r="N383">
        <v>3</v>
      </c>
      <c r="O383" s="40">
        <f t="shared" si="464"/>
        <v>4</v>
      </c>
      <c r="P383">
        <v>0</v>
      </c>
      <c r="Q383" t="s">
        <v>83</v>
      </c>
      <c r="R383">
        <v>2</v>
      </c>
      <c r="S383" s="40">
        <f t="shared" si="411"/>
        <v>4</v>
      </c>
      <c r="T383">
        <v>3</v>
      </c>
      <c r="U383" t="s">
        <v>83</v>
      </c>
      <c r="V383">
        <v>2</v>
      </c>
      <c r="W383" s="40">
        <f t="shared" si="396"/>
        <v>0</v>
      </c>
      <c r="X383">
        <v>2</v>
      </c>
      <c r="Y383" t="s">
        <v>83</v>
      </c>
      <c r="Z383">
        <v>1</v>
      </c>
      <c r="AA383" s="40">
        <f t="shared" si="397"/>
        <v>0</v>
      </c>
      <c r="AB383">
        <v>4</v>
      </c>
      <c r="AC383" t="s">
        <v>83</v>
      </c>
      <c r="AD383">
        <v>0</v>
      </c>
      <c r="AE383" s="40">
        <f t="shared" si="412"/>
        <v>3</v>
      </c>
      <c r="AF383" s="24">
        <f t="shared" si="413"/>
        <v>11</v>
      </c>
      <c r="AG383" s="14">
        <v>3</v>
      </c>
      <c r="AH383" t="s">
        <v>83</v>
      </c>
      <c r="AI383">
        <v>1</v>
      </c>
      <c r="AJ383" s="40">
        <f t="shared" si="462"/>
        <v>3</v>
      </c>
      <c r="AK383">
        <v>1</v>
      </c>
      <c r="AL383" t="s">
        <v>83</v>
      </c>
      <c r="AM383">
        <v>3</v>
      </c>
      <c r="AN383" s="40">
        <f t="shared" si="414"/>
        <v>0</v>
      </c>
      <c r="AO383">
        <v>2</v>
      </c>
      <c r="AP383" t="s">
        <v>83</v>
      </c>
      <c r="AQ383">
        <v>0</v>
      </c>
      <c r="AR383" s="40">
        <f t="shared" si="393"/>
        <v>0</v>
      </c>
      <c r="AS383">
        <v>2</v>
      </c>
      <c r="AT383" t="s">
        <v>83</v>
      </c>
      <c r="AU383">
        <v>1</v>
      </c>
      <c r="AV383" s="40">
        <f t="shared" si="415"/>
        <v>0</v>
      </c>
      <c r="AW383">
        <v>2</v>
      </c>
      <c r="AX383" t="s">
        <v>83</v>
      </c>
      <c r="AY383">
        <v>3</v>
      </c>
      <c r="AZ383" s="40">
        <f t="shared" si="416"/>
        <v>3</v>
      </c>
      <c r="BA383">
        <v>2</v>
      </c>
      <c r="BB383" t="s">
        <v>83</v>
      </c>
      <c r="BC383">
        <v>1</v>
      </c>
      <c r="BD383" s="40">
        <f t="shared" si="398"/>
        <v>0</v>
      </c>
      <c r="BE383" s="24">
        <f t="shared" si="417"/>
        <v>6</v>
      </c>
      <c r="BF383" s="14">
        <v>4</v>
      </c>
      <c r="BG383" t="s">
        <v>83</v>
      </c>
      <c r="BH383">
        <v>1</v>
      </c>
      <c r="BI383" s="40">
        <f t="shared" si="418"/>
        <v>0</v>
      </c>
      <c r="BJ383">
        <v>2</v>
      </c>
      <c r="BK383" t="s">
        <v>83</v>
      </c>
      <c r="BL383">
        <v>0</v>
      </c>
      <c r="BM383" s="40">
        <f t="shared" si="419"/>
        <v>0</v>
      </c>
      <c r="BN383">
        <v>1</v>
      </c>
      <c r="BO383" t="s">
        <v>83</v>
      </c>
      <c r="BP383">
        <v>0</v>
      </c>
      <c r="BQ383" s="40">
        <f t="shared" si="399"/>
        <v>3</v>
      </c>
      <c r="BR383">
        <v>3</v>
      </c>
      <c r="BS383" t="s">
        <v>83</v>
      </c>
      <c r="BT383">
        <v>1</v>
      </c>
      <c r="BU383" s="40">
        <f t="shared" si="420"/>
        <v>4</v>
      </c>
      <c r="BV383">
        <v>2</v>
      </c>
      <c r="BW383" t="s">
        <v>83</v>
      </c>
      <c r="BX383">
        <v>4</v>
      </c>
      <c r="BY383" s="40">
        <f t="shared" si="421"/>
        <v>4</v>
      </c>
      <c r="BZ383">
        <v>1</v>
      </c>
      <c r="CA383" t="s">
        <v>83</v>
      </c>
      <c r="CB383">
        <v>1</v>
      </c>
      <c r="CC383" s="40">
        <f t="shared" si="422"/>
        <v>0</v>
      </c>
      <c r="CD383" s="24">
        <f t="shared" si="423"/>
        <v>11</v>
      </c>
      <c r="CE383" s="14">
        <v>3</v>
      </c>
      <c r="CF383" t="s">
        <v>83</v>
      </c>
      <c r="CG383">
        <v>1</v>
      </c>
      <c r="CH383" s="40">
        <f t="shared" si="424"/>
        <v>0</v>
      </c>
      <c r="CI383">
        <v>1</v>
      </c>
      <c r="CJ383" t="s">
        <v>83</v>
      </c>
      <c r="CK383">
        <v>2</v>
      </c>
      <c r="CL383" s="40">
        <f t="shared" si="425"/>
        <v>0</v>
      </c>
      <c r="CM383">
        <v>1</v>
      </c>
      <c r="CN383" t="s">
        <v>83</v>
      </c>
      <c r="CO383">
        <v>1</v>
      </c>
      <c r="CP383" s="40">
        <f t="shared" si="426"/>
        <v>0</v>
      </c>
      <c r="CQ383">
        <v>1</v>
      </c>
      <c r="CR383" t="s">
        <v>83</v>
      </c>
      <c r="CS383">
        <v>2</v>
      </c>
      <c r="CT383" s="40">
        <f t="shared" si="427"/>
        <v>0</v>
      </c>
      <c r="CU383">
        <v>1</v>
      </c>
      <c r="CV383" t="s">
        <v>83</v>
      </c>
      <c r="CW383">
        <v>3</v>
      </c>
      <c r="CX383" s="40">
        <f t="shared" si="428"/>
        <v>0</v>
      </c>
      <c r="CY383">
        <v>0</v>
      </c>
      <c r="CZ383" t="s">
        <v>83</v>
      </c>
      <c r="DA383">
        <v>2</v>
      </c>
      <c r="DB383" s="40">
        <f t="shared" si="429"/>
        <v>0</v>
      </c>
      <c r="DC383" s="24">
        <f t="shared" si="430"/>
        <v>0</v>
      </c>
      <c r="DD383" s="14">
        <v>3</v>
      </c>
      <c r="DE383" t="s">
        <v>83</v>
      </c>
      <c r="DF383">
        <v>1</v>
      </c>
      <c r="DG383" s="40">
        <f t="shared" si="460"/>
        <v>0</v>
      </c>
      <c r="DH383">
        <v>4</v>
      </c>
      <c r="DI383" t="s">
        <v>83</v>
      </c>
      <c r="DJ383">
        <v>1</v>
      </c>
      <c r="DK383" s="40">
        <f t="shared" si="400"/>
        <v>3</v>
      </c>
      <c r="DL383">
        <v>1</v>
      </c>
      <c r="DM383" t="s">
        <v>83</v>
      </c>
      <c r="DN383">
        <v>1</v>
      </c>
      <c r="DO383" s="40">
        <f t="shared" si="431"/>
        <v>0</v>
      </c>
      <c r="DP383">
        <v>1</v>
      </c>
      <c r="DQ383" t="s">
        <v>83</v>
      </c>
      <c r="DR383">
        <v>2</v>
      </c>
      <c r="DS383" s="40">
        <f t="shared" si="391"/>
        <v>0</v>
      </c>
      <c r="DT383">
        <v>1</v>
      </c>
      <c r="DU383" t="s">
        <v>83</v>
      </c>
      <c r="DV383">
        <v>3</v>
      </c>
      <c r="DW383" s="40">
        <f t="shared" si="392"/>
        <v>1</v>
      </c>
      <c r="DX383">
        <v>0</v>
      </c>
      <c r="DY383" t="s">
        <v>83</v>
      </c>
      <c r="DZ383">
        <v>2</v>
      </c>
      <c r="EA383" s="39">
        <f t="shared" si="432"/>
        <v>4</v>
      </c>
      <c r="EB383" s="24">
        <f t="shared" si="401"/>
        <v>8</v>
      </c>
      <c r="EC383" s="14">
        <v>1</v>
      </c>
      <c r="ED383" t="s">
        <v>83</v>
      </c>
      <c r="EE383">
        <v>1</v>
      </c>
      <c r="EF383" s="40">
        <f t="shared" si="433"/>
        <v>4</v>
      </c>
      <c r="EG383">
        <v>3</v>
      </c>
      <c r="EH383" t="s">
        <v>83</v>
      </c>
      <c r="EI383">
        <v>1</v>
      </c>
      <c r="EJ383" s="40">
        <f t="shared" si="434"/>
        <v>3</v>
      </c>
      <c r="EK383">
        <v>4</v>
      </c>
      <c r="EL383" t="s">
        <v>83</v>
      </c>
      <c r="EM383">
        <v>0</v>
      </c>
      <c r="EN383" s="40">
        <f t="shared" si="465"/>
        <v>0</v>
      </c>
      <c r="EO383">
        <v>1</v>
      </c>
      <c r="EP383" t="s">
        <v>83</v>
      </c>
      <c r="EQ383">
        <v>2</v>
      </c>
      <c r="ER383" s="40">
        <f t="shared" si="435"/>
        <v>0</v>
      </c>
      <c r="ES383">
        <v>1</v>
      </c>
      <c r="ET383" t="s">
        <v>83</v>
      </c>
      <c r="EU383">
        <v>3</v>
      </c>
      <c r="EV383" s="40">
        <f t="shared" si="436"/>
        <v>0</v>
      </c>
      <c r="EW383">
        <v>3</v>
      </c>
      <c r="EX383" t="s">
        <v>83</v>
      </c>
      <c r="EY383">
        <v>0</v>
      </c>
      <c r="EZ383" s="40">
        <f t="shared" si="437"/>
        <v>3</v>
      </c>
      <c r="FA383" s="24">
        <f t="shared" si="438"/>
        <v>10</v>
      </c>
      <c r="FB383" s="14">
        <v>2</v>
      </c>
      <c r="FC383" t="s">
        <v>83</v>
      </c>
      <c r="FD383">
        <v>1</v>
      </c>
      <c r="FE383" s="40">
        <f t="shared" si="439"/>
        <v>4</v>
      </c>
      <c r="FF383">
        <v>4</v>
      </c>
      <c r="FG383" t="s">
        <v>83</v>
      </c>
      <c r="FH383">
        <v>0</v>
      </c>
      <c r="FI383" s="40">
        <f t="shared" si="440"/>
        <v>3</v>
      </c>
      <c r="FJ383">
        <v>1</v>
      </c>
      <c r="FK383" t="s">
        <v>83</v>
      </c>
      <c r="FL383">
        <v>0</v>
      </c>
      <c r="FM383" s="40">
        <f t="shared" si="441"/>
        <v>0</v>
      </c>
      <c r="FN383">
        <v>3</v>
      </c>
      <c r="FO383" t="s">
        <v>83</v>
      </c>
      <c r="FP383">
        <v>1</v>
      </c>
      <c r="FQ383" s="40">
        <f t="shared" si="402"/>
        <v>3</v>
      </c>
      <c r="FR383">
        <v>1</v>
      </c>
      <c r="FS383" t="s">
        <v>83</v>
      </c>
      <c r="FT383">
        <v>2</v>
      </c>
      <c r="FU383" s="40">
        <f t="shared" si="442"/>
        <v>4</v>
      </c>
      <c r="FV383">
        <v>1</v>
      </c>
      <c r="FW383" t="s">
        <v>83</v>
      </c>
      <c r="FX383">
        <v>5</v>
      </c>
      <c r="FY383" s="40">
        <f t="shared" si="403"/>
        <v>0</v>
      </c>
      <c r="FZ383" s="24">
        <f t="shared" si="404"/>
        <v>14</v>
      </c>
      <c r="GA383" s="14">
        <v>6</v>
      </c>
      <c r="GB383" t="s">
        <v>83</v>
      </c>
      <c r="GC383">
        <v>1</v>
      </c>
      <c r="GD383" s="40">
        <f t="shared" si="443"/>
        <v>0</v>
      </c>
      <c r="GE383">
        <v>2</v>
      </c>
      <c r="GF383" t="s">
        <v>83</v>
      </c>
      <c r="GG383">
        <v>1</v>
      </c>
      <c r="GH383" s="40">
        <f t="shared" si="467"/>
        <v>4</v>
      </c>
      <c r="GI383">
        <v>0</v>
      </c>
      <c r="GJ383" t="s">
        <v>83</v>
      </c>
      <c r="GK383">
        <v>0</v>
      </c>
      <c r="GL383" s="40">
        <f t="shared" si="444"/>
        <v>0</v>
      </c>
      <c r="GM383">
        <v>2</v>
      </c>
      <c r="GN383" t="s">
        <v>83</v>
      </c>
      <c r="GO383">
        <v>1</v>
      </c>
      <c r="GP383" s="40">
        <f t="shared" si="445"/>
        <v>3</v>
      </c>
      <c r="GQ383">
        <v>2</v>
      </c>
      <c r="GR383" t="s">
        <v>83</v>
      </c>
      <c r="GS383">
        <v>2</v>
      </c>
      <c r="GT383" s="40">
        <f t="shared" si="405"/>
        <v>0</v>
      </c>
      <c r="GU383">
        <v>1</v>
      </c>
      <c r="GV383" t="s">
        <v>83</v>
      </c>
      <c r="GW383">
        <v>4</v>
      </c>
      <c r="GX383" s="40">
        <f t="shared" si="446"/>
        <v>0</v>
      </c>
      <c r="GY383" s="24">
        <f t="shared" si="447"/>
        <v>7</v>
      </c>
      <c r="GZ383" s="28">
        <f t="shared" si="406"/>
        <v>67</v>
      </c>
      <c r="HA383" t="s">
        <v>84</v>
      </c>
      <c r="HB383">
        <f t="shared" si="407"/>
        <v>9</v>
      </c>
      <c r="HC383" t="s">
        <v>85</v>
      </c>
      <c r="HD383">
        <f t="shared" si="461"/>
        <v>9</v>
      </c>
      <c r="HE383" t="s">
        <v>93</v>
      </c>
      <c r="HF383">
        <f t="shared" si="408"/>
        <v>9</v>
      </c>
      <c r="HG383" t="s">
        <v>129</v>
      </c>
      <c r="HH383">
        <f t="shared" si="466"/>
        <v>0</v>
      </c>
      <c r="HI383" t="s">
        <v>88</v>
      </c>
      <c r="HJ383">
        <f t="shared" si="448"/>
        <v>0</v>
      </c>
      <c r="HK383" t="s">
        <v>131</v>
      </c>
      <c r="HL383">
        <f t="shared" si="449"/>
        <v>0</v>
      </c>
      <c r="HM383" t="s">
        <v>90</v>
      </c>
      <c r="HN383">
        <f t="shared" si="409"/>
        <v>9</v>
      </c>
      <c r="HO383" t="s">
        <v>96</v>
      </c>
      <c r="HP383">
        <f t="shared" si="450"/>
        <v>9</v>
      </c>
      <c r="HQ383" t="s">
        <v>136</v>
      </c>
      <c r="HR383" s="1">
        <f t="shared" si="451"/>
        <v>0</v>
      </c>
      <c r="HS383" t="s">
        <v>92</v>
      </c>
      <c r="HT383" s="1">
        <f t="shared" si="452"/>
        <v>0</v>
      </c>
      <c r="HU383" t="s">
        <v>133</v>
      </c>
      <c r="HV383" s="1">
        <f t="shared" si="453"/>
        <v>0</v>
      </c>
      <c r="HW383" t="s">
        <v>87</v>
      </c>
      <c r="HX383" s="1">
        <f t="shared" si="454"/>
        <v>6</v>
      </c>
      <c r="HY383" t="s">
        <v>130</v>
      </c>
      <c r="HZ383" s="1">
        <f t="shared" si="455"/>
        <v>6</v>
      </c>
      <c r="IA383" t="s">
        <v>142</v>
      </c>
      <c r="IB383" s="1">
        <f t="shared" si="456"/>
        <v>0</v>
      </c>
      <c r="IC383" t="s">
        <v>134</v>
      </c>
      <c r="ID383" s="1">
        <f t="shared" si="457"/>
        <v>6</v>
      </c>
      <c r="IE383" t="s">
        <v>135</v>
      </c>
      <c r="IF383" s="1">
        <f t="shared" si="458"/>
        <v>0</v>
      </c>
      <c r="IG383">
        <f t="shared" si="463"/>
        <v>63</v>
      </c>
      <c r="IH383" s="1">
        <f t="shared" si="459"/>
        <v>130</v>
      </c>
    </row>
    <row r="384" spans="1:242" ht="14.65" thickBot="1" x14ac:dyDescent="0.5">
      <c r="A384" s="1">
        <v>381</v>
      </c>
      <c r="B384" s="45">
        <f t="shared" si="394"/>
        <v>547</v>
      </c>
      <c r="C384" s="14" t="s">
        <v>1570</v>
      </c>
      <c r="D384" t="s">
        <v>537</v>
      </c>
      <c r="E384" s="15" t="s">
        <v>1360</v>
      </c>
      <c r="F384" s="28">
        <f t="shared" si="395"/>
        <v>139</v>
      </c>
      <c r="H384" s="14">
        <v>2</v>
      </c>
      <c r="I384" t="s">
        <v>83</v>
      </c>
      <c r="J384">
        <v>2</v>
      </c>
      <c r="K384" s="40">
        <f t="shared" si="410"/>
        <v>0</v>
      </c>
      <c r="L384">
        <v>1</v>
      </c>
      <c r="M384" t="s">
        <v>83</v>
      </c>
      <c r="N384">
        <v>3</v>
      </c>
      <c r="O384" s="40">
        <f t="shared" si="464"/>
        <v>4</v>
      </c>
      <c r="P384">
        <v>0</v>
      </c>
      <c r="Q384" t="s">
        <v>83</v>
      </c>
      <c r="R384">
        <v>2</v>
      </c>
      <c r="S384" s="40">
        <f t="shared" si="411"/>
        <v>4</v>
      </c>
      <c r="T384">
        <v>0</v>
      </c>
      <c r="U384" t="s">
        <v>83</v>
      </c>
      <c r="V384">
        <v>2</v>
      </c>
      <c r="W384" s="40">
        <f t="shared" si="396"/>
        <v>0</v>
      </c>
      <c r="X384">
        <v>2</v>
      </c>
      <c r="Y384" t="s">
        <v>83</v>
      </c>
      <c r="Z384">
        <v>0</v>
      </c>
      <c r="AA384" s="40">
        <f t="shared" si="397"/>
        <v>0</v>
      </c>
      <c r="AB384">
        <v>2</v>
      </c>
      <c r="AC384" t="s">
        <v>83</v>
      </c>
      <c r="AD384">
        <v>0</v>
      </c>
      <c r="AE384" s="40">
        <f t="shared" si="412"/>
        <v>6</v>
      </c>
      <c r="AF384" s="24">
        <f t="shared" si="413"/>
        <v>14</v>
      </c>
      <c r="AG384" s="14">
        <v>4</v>
      </c>
      <c r="AH384" t="s">
        <v>83</v>
      </c>
      <c r="AI384">
        <v>1</v>
      </c>
      <c r="AJ384" s="40">
        <f t="shared" si="462"/>
        <v>3</v>
      </c>
      <c r="AK384">
        <v>2</v>
      </c>
      <c r="AL384" t="s">
        <v>83</v>
      </c>
      <c r="AM384">
        <v>3</v>
      </c>
      <c r="AN384" s="40">
        <f t="shared" si="414"/>
        <v>0</v>
      </c>
      <c r="AO384">
        <v>3</v>
      </c>
      <c r="AP384" t="s">
        <v>83</v>
      </c>
      <c r="AQ384">
        <v>0</v>
      </c>
      <c r="AR384" s="40">
        <f t="shared" si="393"/>
        <v>0</v>
      </c>
      <c r="AS384">
        <v>2</v>
      </c>
      <c r="AT384" t="s">
        <v>83</v>
      </c>
      <c r="AU384">
        <v>1</v>
      </c>
      <c r="AV384" s="40">
        <f t="shared" si="415"/>
        <v>0</v>
      </c>
      <c r="AW384">
        <v>3</v>
      </c>
      <c r="AX384" t="s">
        <v>83</v>
      </c>
      <c r="AY384">
        <v>1</v>
      </c>
      <c r="AZ384" s="40">
        <f t="shared" si="416"/>
        <v>0</v>
      </c>
      <c r="BA384">
        <v>1</v>
      </c>
      <c r="BB384" t="s">
        <v>83</v>
      </c>
      <c r="BC384">
        <v>3</v>
      </c>
      <c r="BD384" s="40">
        <f t="shared" si="398"/>
        <v>3</v>
      </c>
      <c r="BE384" s="24">
        <f t="shared" si="417"/>
        <v>6</v>
      </c>
      <c r="BF384" s="14">
        <v>5</v>
      </c>
      <c r="BG384" t="s">
        <v>83</v>
      </c>
      <c r="BH384">
        <v>1</v>
      </c>
      <c r="BI384" s="40">
        <f t="shared" si="418"/>
        <v>0</v>
      </c>
      <c r="BJ384">
        <v>1</v>
      </c>
      <c r="BK384" t="s">
        <v>83</v>
      </c>
      <c r="BL384">
        <v>2</v>
      </c>
      <c r="BM384" s="40">
        <f t="shared" si="419"/>
        <v>0</v>
      </c>
      <c r="BN384">
        <v>2</v>
      </c>
      <c r="BO384" t="s">
        <v>83</v>
      </c>
      <c r="BP384">
        <v>1</v>
      </c>
      <c r="BQ384" s="40">
        <f t="shared" si="399"/>
        <v>3</v>
      </c>
      <c r="BR384">
        <v>4</v>
      </c>
      <c r="BS384" t="s">
        <v>83</v>
      </c>
      <c r="BT384">
        <v>2</v>
      </c>
      <c r="BU384" s="40">
        <f t="shared" si="420"/>
        <v>4</v>
      </c>
      <c r="BV384">
        <v>2</v>
      </c>
      <c r="BW384" t="s">
        <v>83</v>
      </c>
      <c r="BX384">
        <v>1</v>
      </c>
      <c r="BY384" s="40">
        <f t="shared" si="421"/>
        <v>0</v>
      </c>
      <c r="BZ384">
        <v>1</v>
      </c>
      <c r="CA384" t="s">
        <v>83</v>
      </c>
      <c r="CB384">
        <v>3</v>
      </c>
      <c r="CC384" s="40">
        <f t="shared" si="422"/>
        <v>3</v>
      </c>
      <c r="CD384" s="24">
        <f t="shared" si="423"/>
        <v>10</v>
      </c>
      <c r="CE384" s="14">
        <v>1</v>
      </c>
      <c r="CF384" t="s">
        <v>83</v>
      </c>
      <c r="CG384">
        <v>0</v>
      </c>
      <c r="CH384" s="40">
        <f t="shared" si="424"/>
        <v>0</v>
      </c>
      <c r="CI384">
        <v>3</v>
      </c>
      <c r="CJ384" t="s">
        <v>83</v>
      </c>
      <c r="CK384">
        <v>0</v>
      </c>
      <c r="CL384" s="40">
        <f t="shared" si="425"/>
        <v>4</v>
      </c>
      <c r="CM384">
        <v>2</v>
      </c>
      <c r="CN384" t="s">
        <v>83</v>
      </c>
      <c r="CO384">
        <v>1</v>
      </c>
      <c r="CP384" s="40">
        <f t="shared" si="426"/>
        <v>0</v>
      </c>
      <c r="CQ384">
        <v>3</v>
      </c>
      <c r="CR384" t="s">
        <v>83</v>
      </c>
      <c r="CS384">
        <v>2</v>
      </c>
      <c r="CT384" s="40">
        <f t="shared" si="427"/>
        <v>4</v>
      </c>
      <c r="CU384">
        <v>1</v>
      </c>
      <c r="CV384" t="s">
        <v>83</v>
      </c>
      <c r="CW384">
        <v>2</v>
      </c>
      <c r="CX384" s="40">
        <f t="shared" si="428"/>
        <v>0</v>
      </c>
      <c r="CY384">
        <v>1</v>
      </c>
      <c r="CZ384" t="s">
        <v>83</v>
      </c>
      <c r="DA384">
        <v>3</v>
      </c>
      <c r="DB384" s="40">
        <f t="shared" si="429"/>
        <v>0</v>
      </c>
      <c r="DC384" s="24">
        <f t="shared" si="430"/>
        <v>8</v>
      </c>
      <c r="DD384" s="14">
        <v>4</v>
      </c>
      <c r="DE384" t="s">
        <v>83</v>
      </c>
      <c r="DF384">
        <v>1</v>
      </c>
      <c r="DG384" s="40">
        <f t="shared" si="460"/>
        <v>0</v>
      </c>
      <c r="DH384">
        <v>2</v>
      </c>
      <c r="DI384" t="s">
        <v>83</v>
      </c>
      <c r="DJ384">
        <v>0</v>
      </c>
      <c r="DK384" s="40">
        <f t="shared" si="400"/>
        <v>3</v>
      </c>
      <c r="DL384">
        <v>1</v>
      </c>
      <c r="DM384" t="s">
        <v>83</v>
      </c>
      <c r="DN384">
        <v>2</v>
      </c>
      <c r="DO384" s="40">
        <f t="shared" si="431"/>
        <v>4</v>
      </c>
      <c r="DP384">
        <v>0</v>
      </c>
      <c r="DQ384" t="s">
        <v>83</v>
      </c>
      <c r="DR384">
        <v>2</v>
      </c>
      <c r="DS384" s="40">
        <f t="shared" si="391"/>
        <v>0</v>
      </c>
      <c r="DT384">
        <v>1</v>
      </c>
      <c r="DU384" t="s">
        <v>83</v>
      </c>
      <c r="DV384">
        <v>3</v>
      </c>
      <c r="DW384" s="40">
        <f t="shared" si="392"/>
        <v>1</v>
      </c>
      <c r="DX384">
        <v>1</v>
      </c>
      <c r="DY384" t="s">
        <v>83</v>
      </c>
      <c r="DZ384">
        <v>4</v>
      </c>
      <c r="EA384" s="39">
        <f t="shared" si="432"/>
        <v>3</v>
      </c>
      <c r="EB384" s="24">
        <f t="shared" si="401"/>
        <v>11</v>
      </c>
      <c r="EC384" s="14">
        <v>1</v>
      </c>
      <c r="ED384" t="s">
        <v>83</v>
      </c>
      <c r="EE384">
        <v>0</v>
      </c>
      <c r="EF384" s="40">
        <f t="shared" si="433"/>
        <v>0</v>
      </c>
      <c r="EG384">
        <v>2</v>
      </c>
      <c r="EH384" t="s">
        <v>83</v>
      </c>
      <c r="EI384">
        <v>3</v>
      </c>
      <c r="EJ384" s="40">
        <f t="shared" si="434"/>
        <v>0</v>
      </c>
      <c r="EK384">
        <v>1</v>
      </c>
      <c r="EL384" t="s">
        <v>83</v>
      </c>
      <c r="EM384">
        <v>3</v>
      </c>
      <c r="EN384" s="40">
        <f t="shared" si="465"/>
        <v>4</v>
      </c>
      <c r="EO384">
        <v>0</v>
      </c>
      <c r="EP384" t="s">
        <v>83</v>
      </c>
      <c r="EQ384">
        <v>1</v>
      </c>
      <c r="ER384" s="40">
        <f t="shared" si="435"/>
        <v>0</v>
      </c>
      <c r="ES384">
        <v>1</v>
      </c>
      <c r="ET384" t="s">
        <v>83</v>
      </c>
      <c r="EU384">
        <v>2</v>
      </c>
      <c r="EV384" s="40">
        <f t="shared" si="436"/>
        <v>0</v>
      </c>
      <c r="EW384">
        <v>2</v>
      </c>
      <c r="EX384" t="s">
        <v>83</v>
      </c>
      <c r="EY384">
        <v>3</v>
      </c>
      <c r="EZ384" s="40">
        <f t="shared" si="437"/>
        <v>4</v>
      </c>
      <c r="FA384" s="24">
        <f t="shared" si="438"/>
        <v>8</v>
      </c>
      <c r="FB384" s="14">
        <v>3</v>
      </c>
      <c r="FC384" t="s">
        <v>83</v>
      </c>
      <c r="FD384">
        <v>0</v>
      </c>
      <c r="FE384" s="40">
        <f t="shared" si="439"/>
        <v>3</v>
      </c>
      <c r="FF384">
        <v>5</v>
      </c>
      <c r="FG384" t="s">
        <v>83</v>
      </c>
      <c r="FH384">
        <v>1</v>
      </c>
      <c r="FI384" s="40">
        <f t="shared" si="440"/>
        <v>3</v>
      </c>
      <c r="FJ384">
        <v>2</v>
      </c>
      <c r="FK384" t="s">
        <v>83</v>
      </c>
      <c r="FL384">
        <v>1</v>
      </c>
      <c r="FM384" s="40">
        <f t="shared" si="441"/>
        <v>0</v>
      </c>
      <c r="FN384">
        <v>1</v>
      </c>
      <c r="FO384" t="s">
        <v>83</v>
      </c>
      <c r="FP384">
        <v>2</v>
      </c>
      <c r="FQ384" s="40">
        <f t="shared" si="402"/>
        <v>0</v>
      </c>
      <c r="FR384">
        <v>1</v>
      </c>
      <c r="FS384" t="s">
        <v>83</v>
      </c>
      <c r="FT384">
        <v>3</v>
      </c>
      <c r="FU384" s="40">
        <f t="shared" si="442"/>
        <v>3</v>
      </c>
      <c r="FV384">
        <v>0</v>
      </c>
      <c r="FW384" t="s">
        <v>83</v>
      </c>
      <c r="FX384">
        <v>3</v>
      </c>
      <c r="FY384" s="40">
        <f t="shared" si="403"/>
        <v>0</v>
      </c>
      <c r="FZ384" s="24">
        <f t="shared" si="404"/>
        <v>9</v>
      </c>
      <c r="GA384" s="14">
        <v>2</v>
      </c>
      <c r="GB384" t="s">
        <v>83</v>
      </c>
      <c r="GC384">
        <v>1</v>
      </c>
      <c r="GD384" s="40">
        <f t="shared" si="443"/>
        <v>0</v>
      </c>
      <c r="GE384">
        <v>4</v>
      </c>
      <c r="GF384" t="s">
        <v>83</v>
      </c>
      <c r="GG384">
        <v>0</v>
      </c>
      <c r="GH384" s="40">
        <f t="shared" si="467"/>
        <v>3</v>
      </c>
      <c r="GI384">
        <v>0</v>
      </c>
      <c r="GJ384" t="s">
        <v>83</v>
      </c>
      <c r="GK384">
        <v>1</v>
      </c>
      <c r="GL384" s="40">
        <f t="shared" si="444"/>
        <v>4</v>
      </c>
      <c r="GM384">
        <v>4</v>
      </c>
      <c r="GN384" t="s">
        <v>83</v>
      </c>
      <c r="GO384">
        <v>1</v>
      </c>
      <c r="GP384" s="40">
        <f t="shared" si="445"/>
        <v>3</v>
      </c>
      <c r="GQ384">
        <v>2</v>
      </c>
      <c r="GR384" t="s">
        <v>83</v>
      </c>
      <c r="GS384">
        <v>1</v>
      </c>
      <c r="GT384" s="40">
        <f t="shared" si="405"/>
        <v>0</v>
      </c>
      <c r="GU384">
        <v>0</v>
      </c>
      <c r="GV384" t="s">
        <v>83</v>
      </c>
      <c r="GW384">
        <v>4</v>
      </c>
      <c r="GX384" s="40">
        <f t="shared" si="446"/>
        <v>0</v>
      </c>
      <c r="GY384" s="24">
        <f t="shared" si="447"/>
        <v>10</v>
      </c>
      <c r="GZ384" s="28">
        <f t="shared" si="406"/>
        <v>76</v>
      </c>
      <c r="HA384" t="s">
        <v>136</v>
      </c>
      <c r="HB384">
        <f t="shared" si="407"/>
        <v>0</v>
      </c>
      <c r="HC384" t="s">
        <v>92</v>
      </c>
      <c r="HD384">
        <f t="shared" si="461"/>
        <v>0</v>
      </c>
      <c r="HE384" t="s">
        <v>86</v>
      </c>
      <c r="HF384">
        <f t="shared" si="408"/>
        <v>5</v>
      </c>
      <c r="HG384" t="s">
        <v>94</v>
      </c>
      <c r="HH384">
        <f t="shared" si="466"/>
        <v>9</v>
      </c>
      <c r="HI384" t="s">
        <v>88</v>
      </c>
      <c r="HJ384">
        <f t="shared" si="448"/>
        <v>0</v>
      </c>
      <c r="HK384" t="s">
        <v>89</v>
      </c>
      <c r="HL384">
        <f t="shared" si="449"/>
        <v>9</v>
      </c>
      <c r="HM384" t="s">
        <v>134</v>
      </c>
      <c r="HN384">
        <f t="shared" si="409"/>
        <v>5</v>
      </c>
      <c r="HO384" t="s">
        <v>96</v>
      </c>
      <c r="HP384">
        <f t="shared" si="450"/>
        <v>9</v>
      </c>
      <c r="HQ384" t="s">
        <v>84</v>
      </c>
      <c r="HR384" s="1">
        <f t="shared" si="451"/>
        <v>5</v>
      </c>
      <c r="HS384" t="s">
        <v>85</v>
      </c>
      <c r="HT384" s="1">
        <f t="shared" si="452"/>
        <v>5</v>
      </c>
      <c r="HU384" t="s">
        <v>93</v>
      </c>
      <c r="HV384" s="1">
        <f t="shared" si="453"/>
        <v>5</v>
      </c>
      <c r="HW384" t="s">
        <v>129</v>
      </c>
      <c r="HX384" s="1">
        <f t="shared" si="454"/>
        <v>0</v>
      </c>
      <c r="HY384" t="s">
        <v>130</v>
      </c>
      <c r="HZ384" s="1">
        <f t="shared" si="455"/>
        <v>6</v>
      </c>
      <c r="IA384" t="s">
        <v>142</v>
      </c>
      <c r="IB384" s="1">
        <f t="shared" si="456"/>
        <v>0</v>
      </c>
      <c r="IC384" t="s">
        <v>90</v>
      </c>
      <c r="ID384" s="1">
        <f t="shared" si="457"/>
        <v>5</v>
      </c>
      <c r="IE384" t="s">
        <v>138</v>
      </c>
      <c r="IF384" s="1">
        <f t="shared" si="458"/>
        <v>0</v>
      </c>
      <c r="IG384">
        <f t="shared" si="463"/>
        <v>63</v>
      </c>
      <c r="IH384" s="1">
        <f t="shared" si="459"/>
        <v>139</v>
      </c>
    </row>
    <row r="385" spans="1:242" ht="14.65" thickBot="1" x14ac:dyDescent="0.5">
      <c r="A385" s="1">
        <v>382</v>
      </c>
      <c r="B385" s="45">
        <f t="shared" si="394"/>
        <v>507</v>
      </c>
      <c r="C385" s="14" t="s">
        <v>1571</v>
      </c>
      <c r="D385" t="s">
        <v>1345</v>
      </c>
      <c r="E385" s="15" t="s">
        <v>1360</v>
      </c>
      <c r="F385" s="28">
        <f t="shared" si="395"/>
        <v>143</v>
      </c>
      <c r="H385" s="14">
        <v>1</v>
      </c>
      <c r="I385" t="s">
        <v>83</v>
      </c>
      <c r="J385">
        <v>1</v>
      </c>
      <c r="K385" s="40">
        <f t="shared" si="410"/>
        <v>0</v>
      </c>
      <c r="L385">
        <v>1</v>
      </c>
      <c r="M385" t="s">
        <v>83</v>
      </c>
      <c r="N385">
        <v>1</v>
      </c>
      <c r="O385" s="40">
        <f t="shared" si="464"/>
        <v>0</v>
      </c>
      <c r="P385">
        <v>1</v>
      </c>
      <c r="Q385" t="s">
        <v>83</v>
      </c>
      <c r="R385">
        <v>0</v>
      </c>
      <c r="S385" s="40">
        <f t="shared" si="411"/>
        <v>0</v>
      </c>
      <c r="T385">
        <v>1</v>
      </c>
      <c r="U385" t="s">
        <v>83</v>
      </c>
      <c r="V385">
        <v>2</v>
      </c>
      <c r="W385" s="40">
        <f t="shared" si="396"/>
        <v>0</v>
      </c>
      <c r="X385">
        <v>2</v>
      </c>
      <c r="Y385" t="s">
        <v>83</v>
      </c>
      <c r="Z385">
        <v>0</v>
      </c>
      <c r="AA385" s="40">
        <f t="shared" si="397"/>
        <v>0</v>
      </c>
      <c r="AB385">
        <v>1</v>
      </c>
      <c r="AC385" t="s">
        <v>83</v>
      </c>
      <c r="AD385">
        <v>0</v>
      </c>
      <c r="AE385" s="40">
        <f t="shared" si="412"/>
        <v>3</v>
      </c>
      <c r="AF385" s="24">
        <f t="shared" si="413"/>
        <v>3</v>
      </c>
      <c r="AG385" s="14">
        <v>2</v>
      </c>
      <c r="AH385" t="s">
        <v>83</v>
      </c>
      <c r="AI385">
        <v>0</v>
      </c>
      <c r="AJ385" s="40">
        <f t="shared" si="462"/>
        <v>3</v>
      </c>
      <c r="AK385">
        <v>0</v>
      </c>
      <c r="AL385" t="s">
        <v>83</v>
      </c>
      <c r="AM385">
        <v>1</v>
      </c>
      <c r="AN385" s="40">
        <f t="shared" si="414"/>
        <v>0</v>
      </c>
      <c r="AO385">
        <v>1</v>
      </c>
      <c r="AP385" t="s">
        <v>83</v>
      </c>
      <c r="AQ385">
        <v>0</v>
      </c>
      <c r="AR385" s="40">
        <f t="shared" si="393"/>
        <v>0</v>
      </c>
      <c r="AS385">
        <v>2</v>
      </c>
      <c r="AT385" t="s">
        <v>83</v>
      </c>
      <c r="AU385">
        <v>0</v>
      </c>
      <c r="AV385" s="40">
        <f t="shared" si="415"/>
        <v>0</v>
      </c>
      <c r="AW385">
        <v>1</v>
      </c>
      <c r="AX385" t="s">
        <v>83</v>
      </c>
      <c r="AY385">
        <v>2</v>
      </c>
      <c r="AZ385" s="40">
        <f t="shared" si="416"/>
        <v>3</v>
      </c>
      <c r="BA385">
        <v>1</v>
      </c>
      <c r="BB385" t="s">
        <v>83</v>
      </c>
      <c r="BC385">
        <v>0</v>
      </c>
      <c r="BD385" s="40">
        <f t="shared" si="398"/>
        <v>0</v>
      </c>
      <c r="BE385" s="24">
        <f t="shared" si="417"/>
        <v>6</v>
      </c>
      <c r="BF385" s="14">
        <v>2</v>
      </c>
      <c r="BG385" t="s">
        <v>83</v>
      </c>
      <c r="BH385">
        <v>0</v>
      </c>
      <c r="BI385" s="40">
        <f t="shared" si="418"/>
        <v>0</v>
      </c>
      <c r="BJ385">
        <v>0</v>
      </c>
      <c r="BK385" t="s">
        <v>83</v>
      </c>
      <c r="BL385">
        <v>1</v>
      </c>
      <c r="BM385" s="40">
        <f t="shared" si="419"/>
        <v>0</v>
      </c>
      <c r="BN385">
        <v>1</v>
      </c>
      <c r="BO385" t="s">
        <v>83</v>
      </c>
      <c r="BP385">
        <v>0</v>
      </c>
      <c r="BQ385" s="40">
        <f t="shared" si="399"/>
        <v>3</v>
      </c>
      <c r="BR385">
        <v>1</v>
      </c>
      <c r="BS385" t="s">
        <v>83</v>
      </c>
      <c r="BT385">
        <v>0</v>
      </c>
      <c r="BU385" s="40">
        <f t="shared" si="420"/>
        <v>3</v>
      </c>
      <c r="BV385">
        <v>1</v>
      </c>
      <c r="BW385" t="s">
        <v>83</v>
      </c>
      <c r="BX385">
        <v>1</v>
      </c>
      <c r="BY385" s="40">
        <f t="shared" si="421"/>
        <v>0</v>
      </c>
      <c r="BZ385">
        <v>0</v>
      </c>
      <c r="CA385" t="s">
        <v>83</v>
      </c>
      <c r="CB385">
        <v>1</v>
      </c>
      <c r="CC385" s="40">
        <f t="shared" si="422"/>
        <v>4</v>
      </c>
      <c r="CD385" s="24">
        <f t="shared" si="423"/>
        <v>10</v>
      </c>
      <c r="CE385" s="14">
        <v>0</v>
      </c>
      <c r="CF385" t="s">
        <v>83</v>
      </c>
      <c r="CG385">
        <v>2</v>
      </c>
      <c r="CH385" s="40">
        <f t="shared" si="424"/>
        <v>0</v>
      </c>
      <c r="CI385">
        <v>3</v>
      </c>
      <c r="CJ385" t="s">
        <v>83</v>
      </c>
      <c r="CK385">
        <v>1</v>
      </c>
      <c r="CL385" s="40">
        <f t="shared" si="425"/>
        <v>3</v>
      </c>
      <c r="CM385">
        <v>1</v>
      </c>
      <c r="CN385" t="s">
        <v>83</v>
      </c>
      <c r="CO385">
        <v>1</v>
      </c>
      <c r="CP385" s="40">
        <f t="shared" si="426"/>
        <v>0</v>
      </c>
      <c r="CQ385">
        <v>2</v>
      </c>
      <c r="CR385" t="s">
        <v>83</v>
      </c>
      <c r="CS385">
        <v>0</v>
      </c>
      <c r="CT385" s="40">
        <f t="shared" si="427"/>
        <v>3</v>
      </c>
      <c r="CU385">
        <v>0</v>
      </c>
      <c r="CV385" t="s">
        <v>83</v>
      </c>
      <c r="CW385">
        <v>0</v>
      </c>
      <c r="CX385" s="40">
        <f t="shared" si="428"/>
        <v>0</v>
      </c>
      <c r="CY385">
        <v>1</v>
      </c>
      <c r="CZ385" t="s">
        <v>83</v>
      </c>
      <c r="DA385">
        <v>3</v>
      </c>
      <c r="DB385" s="40">
        <f t="shared" si="429"/>
        <v>0</v>
      </c>
      <c r="DC385" s="24">
        <f t="shared" si="430"/>
        <v>6</v>
      </c>
      <c r="DD385" s="14">
        <v>2</v>
      </c>
      <c r="DE385" t="s">
        <v>83</v>
      </c>
      <c r="DF385">
        <v>0</v>
      </c>
      <c r="DG385" s="40">
        <f t="shared" si="460"/>
        <v>0</v>
      </c>
      <c r="DH385">
        <v>2</v>
      </c>
      <c r="DI385" t="s">
        <v>83</v>
      </c>
      <c r="DJ385">
        <v>1</v>
      </c>
      <c r="DK385" s="40">
        <f t="shared" si="400"/>
        <v>3</v>
      </c>
      <c r="DL385">
        <v>0</v>
      </c>
      <c r="DM385" t="s">
        <v>83</v>
      </c>
      <c r="DN385">
        <v>1</v>
      </c>
      <c r="DO385" s="40">
        <f t="shared" si="431"/>
        <v>6</v>
      </c>
      <c r="DP385">
        <v>1</v>
      </c>
      <c r="DQ385" t="s">
        <v>83</v>
      </c>
      <c r="DR385">
        <v>4</v>
      </c>
      <c r="DS385" s="40">
        <f t="shared" ref="DS385:DS448" si="468">IF(AND(DP385=1,DR385=1),6,IF(AND(DP385=DR385,OR(DP385=0,DP385=2)),4,IF(DP385=DR385,3,0)))</f>
        <v>0</v>
      </c>
      <c r="DT385">
        <v>0</v>
      </c>
      <c r="DU385" t="s">
        <v>83</v>
      </c>
      <c r="DV385">
        <v>2</v>
      </c>
      <c r="DW385" s="40">
        <f t="shared" ref="DW385:DW448" si="469">IF(AND(DT385=2,DV385=1),6,IF(DT385-DV385=1,4,IF(DT385&gt;DV385,3,1)))</f>
        <v>1</v>
      </c>
      <c r="DX385">
        <v>1</v>
      </c>
      <c r="DY385" t="s">
        <v>83</v>
      </c>
      <c r="DZ385">
        <v>2</v>
      </c>
      <c r="EA385" s="39">
        <f t="shared" si="432"/>
        <v>3</v>
      </c>
      <c r="EB385" s="24">
        <f t="shared" si="401"/>
        <v>13</v>
      </c>
      <c r="EC385" s="14">
        <v>0</v>
      </c>
      <c r="ED385" t="s">
        <v>83</v>
      </c>
      <c r="EE385">
        <v>1</v>
      </c>
      <c r="EF385" s="40">
        <f t="shared" si="433"/>
        <v>0</v>
      </c>
      <c r="EG385">
        <v>1</v>
      </c>
      <c r="EH385" t="s">
        <v>83</v>
      </c>
      <c r="EI385">
        <v>0</v>
      </c>
      <c r="EJ385" s="40">
        <f t="shared" si="434"/>
        <v>6</v>
      </c>
      <c r="EK385">
        <v>1</v>
      </c>
      <c r="EL385" t="s">
        <v>83</v>
      </c>
      <c r="EM385">
        <v>0</v>
      </c>
      <c r="EN385" s="40">
        <f t="shared" si="465"/>
        <v>0</v>
      </c>
      <c r="EO385">
        <v>2</v>
      </c>
      <c r="EP385" t="s">
        <v>83</v>
      </c>
      <c r="EQ385">
        <v>0</v>
      </c>
      <c r="ER385" s="40">
        <f t="shared" si="435"/>
        <v>3</v>
      </c>
      <c r="ES385">
        <v>2</v>
      </c>
      <c r="ET385" t="s">
        <v>83</v>
      </c>
      <c r="EU385">
        <v>0</v>
      </c>
      <c r="EV385" s="40">
        <f t="shared" si="436"/>
        <v>0</v>
      </c>
      <c r="EW385">
        <v>1</v>
      </c>
      <c r="EX385" t="s">
        <v>83</v>
      </c>
      <c r="EY385">
        <v>2</v>
      </c>
      <c r="EZ385" s="40">
        <f t="shared" si="437"/>
        <v>6</v>
      </c>
      <c r="FA385" s="24">
        <f t="shared" si="438"/>
        <v>15</v>
      </c>
      <c r="FB385" s="14">
        <v>1</v>
      </c>
      <c r="FC385" t="s">
        <v>83</v>
      </c>
      <c r="FD385">
        <v>0</v>
      </c>
      <c r="FE385" s="40">
        <f t="shared" si="439"/>
        <v>6</v>
      </c>
      <c r="FF385">
        <v>2</v>
      </c>
      <c r="FG385" t="s">
        <v>83</v>
      </c>
      <c r="FH385">
        <v>2</v>
      </c>
      <c r="FI385" s="40">
        <f t="shared" si="440"/>
        <v>0</v>
      </c>
      <c r="FJ385">
        <v>0</v>
      </c>
      <c r="FK385" t="s">
        <v>83</v>
      </c>
      <c r="FL385">
        <v>2</v>
      </c>
      <c r="FM385" s="40">
        <f t="shared" si="441"/>
        <v>0</v>
      </c>
      <c r="FN385">
        <v>2</v>
      </c>
      <c r="FO385" t="s">
        <v>83</v>
      </c>
      <c r="FP385">
        <v>1</v>
      </c>
      <c r="FQ385" s="40">
        <f t="shared" si="402"/>
        <v>4</v>
      </c>
      <c r="FR385">
        <v>2</v>
      </c>
      <c r="FS385" t="s">
        <v>83</v>
      </c>
      <c r="FT385">
        <v>1</v>
      </c>
      <c r="FU385" s="40">
        <f t="shared" si="442"/>
        <v>0</v>
      </c>
      <c r="FV385">
        <v>0</v>
      </c>
      <c r="FW385" t="s">
        <v>83</v>
      </c>
      <c r="FX385">
        <v>3</v>
      </c>
      <c r="FY385" s="40">
        <f t="shared" si="403"/>
        <v>0</v>
      </c>
      <c r="FZ385" s="24">
        <f t="shared" si="404"/>
        <v>10</v>
      </c>
      <c r="GA385" s="14">
        <v>1</v>
      </c>
      <c r="GB385" t="s">
        <v>83</v>
      </c>
      <c r="GC385">
        <v>1</v>
      </c>
      <c r="GD385" s="40">
        <f t="shared" si="443"/>
        <v>4</v>
      </c>
      <c r="GE385">
        <v>2</v>
      </c>
      <c r="GF385" t="s">
        <v>83</v>
      </c>
      <c r="GG385">
        <v>0</v>
      </c>
      <c r="GH385" s="40">
        <f t="shared" si="467"/>
        <v>3</v>
      </c>
      <c r="GI385">
        <v>1</v>
      </c>
      <c r="GJ385" t="s">
        <v>83</v>
      </c>
      <c r="GK385">
        <v>1</v>
      </c>
      <c r="GL385" s="40">
        <f t="shared" si="444"/>
        <v>0</v>
      </c>
      <c r="GM385">
        <v>2</v>
      </c>
      <c r="GN385" t="s">
        <v>83</v>
      </c>
      <c r="GO385">
        <v>1</v>
      </c>
      <c r="GP385" s="40">
        <f t="shared" si="445"/>
        <v>3</v>
      </c>
      <c r="GQ385">
        <v>0</v>
      </c>
      <c r="GR385" t="s">
        <v>83</v>
      </c>
      <c r="GS385">
        <v>1</v>
      </c>
      <c r="GT385" s="40">
        <f t="shared" si="405"/>
        <v>3</v>
      </c>
      <c r="GU385">
        <v>0</v>
      </c>
      <c r="GV385" t="s">
        <v>83</v>
      </c>
      <c r="GW385">
        <v>2</v>
      </c>
      <c r="GX385" s="40">
        <f t="shared" si="446"/>
        <v>0</v>
      </c>
      <c r="GY385" s="24">
        <f t="shared" si="447"/>
        <v>13</v>
      </c>
      <c r="GZ385" s="28">
        <f t="shared" si="406"/>
        <v>76</v>
      </c>
      <c r="HA385" t="s">
        <v>136</v>
      </c>
      <c r="HB385">
        <f t="shared" si="407"/>
        <v>0</v>
      </c>
      <c r="HC385" t="s">
        <v>85</v>
      </c>
      <c r="HD385">
        <f t="shared" si="461"/>
        <v>9</v>
      </c>
      <c r="HE385" t="s">
        <v>93</v>
      </c>
      <c r="HF385">
        <f t="shared" si="408"/>
        <v>9</v>
      </c>
      <c r="HG385" t="s">
        <v>94</v>
      </c>
      <c r="HH385">
        <f t="shared" si="466"/>
        <v>9</v>
      </c>
      <c r="HI385" t="s">
        <v>88</v>
      </c>
      <c r="HJ385">
        <f t="shared" si="448"/>
        <v>0</v>
      </c>
      <c r="HK385" t="s">
        <v>95</v>
      </c>
      <c r="HL385">
        <f t="shared" si="449"/>
        <v>5</v>
      </c>
      <c r="HM385" t="s">
        <v>90</v>
      </c>
      <c r="HN385">
        <f t="shared" si="409"/>
        <v>9</v>
      </c>
      <c r="HO385" t="s">
        <v>96</v>
      </c>
      <c r="HP385">
        <f t="shared" si="450"/>
        <v>9</v>
      </c>
      <c r="HQ385" t="s">
        <v>84</v>
      </c>
      <c r="HR385" s="1">
        <f t="shared" si="451"/>
        <v>5</v>
      </c>
      <c r="HS385" t="s">
        <v>92</v>
      </c>
      <c r="HT385" s="1">
        <f t="shared" si="452"/>
        <v>0</v>
      </c>
      <c r="HU385" t="s">
        <v>86</v>
      </c>
      <c r="HV385" s="1">
        <f t="shared" si="453"/>
        <v>6</v>
      </c>
      <c r="HW385" t="s">
        <v>164</v>
      </c>
      <c r="HX385" s="1">
        <f t="shared" si="454"/>
        <v>0</v>
      </c>
      <c r="HY385" t="s">
        <v>130</v>
      </c>
      <c r="HZ385" s="1">
        <f t="shared" si="455"/>
        <v>6</v>
      </c>
      <c r="IA385" t="s">
        <v>131</v>
      </c>
      <c r="IB385" s="1">
        <f t="shared" si="456"/>
        <v>0</v>
      </c>
      <c r="IC385" t="s">
        <v>150</v>
      </c>
      <c r="ID385" s="1">
        <f t="shared" si="457"/>
        <v>0</v>
      </c>
      <c r="IE385" t="s">
        <v>135</v>
      </c>
      <c r="IF385" s="1">
        <f t="shared" si="458"/>
        <v>0</v>
      </c>
      <c r="IG385">
        <f t="shared" si="463"/>
        <v>67</v>
      </c>
      <c r="IH385" s="1">
        <f t="shared" si="459"/>
        <v>143</v>
      </c>
    </row>
    <row r="386" spans="1:242" ht="14.65" thickBot="1" x14ac:dyDescent="0.5">
      <c r="A386" s="1">
        <v>383</v>
      </c>
      <c r="B386" s="45">
        <f t="shared" si="394"/>
        <v>85</v>
      </c>
      <c r="C386" s="14" t="s">
        <v>1493</v>
      </c>
      <c r="D386" t="s">
        <v>1168</v>
      </c>
      <c r="E386" s="15" t="s">
        <v>1360</v>
      </c>
      <c r="F386" s="28">
        <f t="shared" si="395"/>
        <v>179</v>
      </c>
      <c r="H386" s="14">
        <v>0</v>
      </c>
      <c r="I386" t="s">
        <v>83</v>
      </c>
      <c r="J386">
        <v>2</v>
      </c>
      <c r="K386" s="40">
        <f t="shared" si="410"/>
        <v>6</v>
      </c>
      <c r="L386">
        <v>1</v>
      </c>
      <c r="M386" t="s">
        <v>83</v>
      </c>
      <c r="N386">
        <v>3</v>
      </c>
      <c r="O386" s="40">
        <f t="shared" si="464"/>
        <v>4</v>
      </c>
      <c r="P386">
        <v>0</v>
      </c>
      <c r="Q386" t="s">
        <v>83</v>
      </c>
      <c r="R386">
        <v>2</v>
      </c>
      <c r="S386" s="40">
        <f t="shared" si="411"/>
        <v>4</v>
      </c>
      <c r="T386">
        <v>3</v>
      </c>
      <c r="U386" t="s">
        <v>83</v>
      </c>
      <c r="V386">
        <v>1</v>
      </c>
      <c r="W386" s="40">
        <f t="shared" si="396"/>
        <v>0</v>
      </c>
      <c r="X386">
        <v>1</v>
      </c>
      <c r="Y386" t="s">
        <v>83</v>
      </c>
      <c r="Z386">
        <v>1</v>
      </c>
      <c r="AA386" s="40">
        <f t="shared" si="397"/>
        <v>0</v>
      </c>
      <c r="AB386">
        <v>2</v>
      </c>
      <c r="AC386" t="s">
        <v>83</v>
      </c>
      <c r="AD386">
        <v>0</v>
      </c>
      <c r="AE386" s="40">
        <f t="shared" si="412"/>
        <v>6</v>
      </c>
      <c r="AF386" s="24">
        <f t="shared" si="413"/>
        <v>20</v>
      </c>
      <c r="AG386" s="14">
        <v>3</v>
      </c>
      <c r="AH386" t="s">
        <v>83</v>
      </c>
      <c r="AI386">
        <v>0</v>
      </c>
      <c r="AJ386" s="40">
        <f t="shared" si="462"/>
        <v>3</v>
      </c>
      <c r="AK386">
        <v>2</v>
      </c>
      <c r="AL386" t="s">
        <v>83</v>
      </c>
      <c r="AM386">
        <v>1</v>
      </c>
      <c r="AN386" s="40">
        <f t="shared" si="414"/>
        <v>0</v>
      </c>
      <c r="AO386">
        <v>2</v>
      </c>
      <c r="AP386" t="s">
        <v>83</v>
      </c>
      <c r="AQ386">
        <v>1</v>
      </c>
      <c r="AR386" s="40">
        <f t="shared" si="393"/>
        <v>0</v>
      </c>
      <c r="AS386">
        <v>2</v>
      </c>
      <c r="AT386" t="s">
        <v>83</v>
      </c>
      <c r="AU386">
        <v>0</v>
      </c>
      <c r="AV386" s="40">
        <f t="shared" si="415"/>
        <v>0</v>
      </c>
      <c r="AW386">
        <v>1</v>
      </c>
      <c r="AX386" t="s">
        <v>83</v>
      </c>
      <c r="AY386">
        <v>2</v>
      </c>
      <c r="AZ386" s="40">
        <f t="shared" si="416"/>
        <v>3</v>
      </c>
      <c r="BA386">
        <v>0</v>
      </c>
      <c r="BB386" t="s">
        <v>83</v>
      </c>
      <c r="BC386">
        <v>2</v>
      </c>
      <c r="BD386" s="40">
        <f t="shared" si="398"/>
        <v>3</v>
      </c>
      <c r="BE386" s="24">
        <f t="shared" si="417"/>
        <v>9</v>
      </c>
      <c r="BF386" s="14">
        <v>3</v>
      </c>
      <c r="BG386" t="s">
        <v>83</v>
      </c>
      <c r="BH386">
        <v>0</v>
      </c>
      <c r="BI386" s="40">
        <f t="shared" si="418"/>
        <v>0</v>
      </c>
      <c r="BJ386">
        <v>2</v>
      </c>
      <c r="BK386" t="s">
        <v>83</v>
      </c>
      <c r="BL386">
        <v>1</v>
      </c>
      <c r="BM386" s="40">
        <f t="shared" si="419"/>
        <v>0</v>
      </c>
      <c r="BN386">
        <v>3</v>
      </c>
      <c r="BO386" t="s">
        <v>83</v>
      </c>
      <c r="BP386">
        <v>0</v>
      </c>
      <c r="BQ386" s="40">
        <f t="shared" si="399"/>
        <v>3</v>
      </c>
      <c r="BR386">
        <v>1</v>
      </c>
      <c r="BS386" t="s">
        <v>83</v>
      </c>
      <c r="BT386">
        <v>1</v>
      </c>
      <c r="BU386" s="40">
        <f t="shared" si="420"/>
        <v>0</v>
      </c>
      <c r="BV386">
        <v>2</v>
      </c>
      <c r="BW386" t="s">
        <v>83</v>
      </c>
      <c r="BX386">
        <v>3</v>
      </c>
      <c r="BY386" s="40">
        <f t="shared" si="421"/>
        <v>3</v>
      </c>
      <c r="BZ386">
        <v>0</v>
      </c>
      <c r="CA386" t="s">
        <v>83</v>
      </c>
      <c r="CB386">
        <v>2</v>
      </c>
      <c r="CC386" s="40">
        <f t="shared" si="422"/>
        <v>3</v>
      </c>
      <c r="CD386" s="24">
        <f t="shared" si="423"/>
        <v>9</v>
      </c>
      <c r="CE386" s="14">
        <v>2</v>
      </c>
      <c r="CF386" t="s">
        <v>83</v>
      </c>
      <c r="CG386">
        <v>0</v>
      </c>
      <c r="CH386" s="40">
        <f t="shared" si="424"/>
        <v>0</v>
      </c>
      <c r="CI386">
        <v>2</v>
      </c>
      <c r="CJ386" t="s">
        <v>83</v>
      </c>
      <c r="CK386">
        <v>0</v>
      </c>
      <c r="CL386" s="40">
        <f t="shared" si="425"/>
        <v>3</v>
      </c>
      <c r="CM386">
        <v>1</v>
      </c>
      <c r="CN386" t="s">
        <v>83</v>
      </c>
      <c r="CO386">
        <v>1</v>
      </c>
      <c r="CP386" s="40">
        <f t="shared" si="426"/>
        <v>0</v>
      </c>
      <c r="CQ386">
        <v>2</v>
      </c>
      <c r="CR386" t="s">
        <v>83</v>
      </c>
      <c r="CS386">
        <v>1</v>
      </c>
      <c r="CT386" s="40">
        <f t="shared" si="427"/>
        <v>6</v>
      </c>
      <c r="CU386">
        <v>1</v>
      </c>
      <c r="CV386" t="s">
        <v>83</v>
      </c>
      <c r="CW386">
        <v>2</v>
      </c>
      <c r="CX386" s="40">
        <f t="shared" si="428"/>
        <v>0</v>
      </c>
      <c r="CY386">
        <v>0</v>
      </c>
      <c r="CZ386" t="s">
        <v>83</v>
      </c>
      <c r="DA386">
        <v>2</v>
      </c>
      <c r="DB386" s="40">
        <f t="shared" si="429"/>
        <v>0</v>
      </c>
      <c r="DC386" s="24">
        <f t="shared" si="430"/>
        <v>9</v>
      </c>
      <c r="DD386" s="14">
        <v>2</v>
      </c>
      <c r="DE386" t="s">
        <v>83</v>
      </c>
      <c r="DF386">
        <v>1</v>
      </c>
      <c r="DG386" s="40">
        <f t="shared" si="460"/>
        <v>0</v>
      </c>
      <c r="DH386">
        <v>3</v>
      </c>
      <c r="DI386" t="s">
        <v>83</v>
      </c>
      <c r="DJ386">
        <v>1</v>
      </c>
      <c r="DK386" s="40">
        <f t="shared" si="400"/>
        <v>3</v>
      </c>
      <c r="DL386">
        <v>1</v>
      </c>
      <c r="DM386" t="s">
        <v>83</v>
      </c>
      <c r="DN386">
        <v>1</v>
      </c>
      <c r="DO386" s="40">
        <f t="shared" si="431"/>
        <v>0</v>
      </c>
      <c r="DP386">
        <v>1</v>
      </c>
      <c r="DQ386" t="s">
        <v>83</v>
      </c>
      <c r="DR386">
        <v>1</v>
      </c>
      <c r="DS386" s="40">
        <f t="shared" si="468"/>
        <v>6</v>
      </c>
      <c r="DT386">
        <v>0</v>
      </c>
      <c r="DU386" t="s">
        <v>83</v>
      </c>
      <c r="DV386">
        <v>3</v>
      </c>
      <c r="DW386" s="40">
        <f t="shared" si="469"/>
        <v>1</v>
      </c>
      <c r="DX386">
        <v>0</v>
      </c>
      <c r="DY386" t="s">
        <v>83</v>
      </c>
      <c r="DZ386">
        <v>3</v>
      </c>
      <c r="EA386" s="39">
        <f t="shared" si="432"/>
        <v>3</v>
      </c>
      <c r="EB386" s="24">
        <f t="shared" si="401"/>
        <v>13</v>
      </c>
      <c r="EC386" s="14">
        <v>0</v>
      </c>
      <c r="ED386" t="s">
        <v>83</v>
      </c>
      <c r="EE386">
        <v>3</v>
      </c>
      <c r="EF386" s="40">
        <f t="shared" si="433"/>
        <v>0</v>
      </c>
      <c r="EG386">
        <v>3</v>
      </c>
      <c r="EH386" t="s">
        <v>83</v>
      </c>
      <c r="EI386">
        <v>0</v>
      </c>
      <c r="EJ386" s="40">
        <f t="shared" si="434"/>
        <v>3</v>
      </c>
      <c r="EK386">
        <v>2</v>
      </c>
      <c r="EL386" t="s">
        <v>83</v>
      </c>
      <c r="EM386">
        <v>0</v>
      </c>
      <c r="EN386" s="40">
        <f t="shared" si="465"/>
        <v>0</v>
      </c>
      <c r="EO386">
        <v>2</v>
      </c>
      <c r="EP386" t="s">
        <v>83</v>
      </c>
      <c r="EQ386">
        <v>0</v>
      </c>
      <c r="ER386" s="40">
        <f t="shared" si="435"/>
        <v>3</v>
      </c>
      <c r="ES386">
        <v>1</v>
      </c>
      <c r="ET386" t="s">
        <v>83</v>
      </c>
      <c r="EU386">
        <v>2</v>
      </c>
      <c r="EV386" s="40">
        <f t="shared" si="436"/>
        <v>0</v>
      </c>
      <c r="EW386">
        <v>1</v>
      </c>
      <c r="EX386" t="s">
        <v>83</v>
      </c>
      <c r="EY386">
        <v>1</v>
      </c>
      <c r="EZ386" s="40">
        <f t="shared" si="437"/>
        <v>3</v>
      </c>
      <c r="FA386" s="24">
        <f t="shared" si="438"/>
        <v>9</v>
      </c>
      <c r="FB386" s="14">
        <v>2</v>
      </c>
      <c r="FC386" t="s">
        <v>83</v>
      </c>
      <c r="FD386">
        <v>0</v>
      </c>
      <c r="FE386" s="40">
        <f t="shared" si="439"/>
        <v>3</v>
      </c>
      <c r="FF386">
        <v>5</v>
      </c>
      <c r="FG386" t="s">
        <v>83</v>
      </c>
      <c r="FH386">
        <v>0</v>
      </c>
      <c r="FI386" s="40">
        <f t="shared" si="440"/>
        <v>3</v>
      </c>
      <c r="FJ386">
        <v>2</v>
      </c>
      <c r="FK386" t="s">
        <v>83</v>
      </c>
      <c r="FL386">
        <v>0</v>
      </c>
      <c r="FM386" s="40">
        <f t="shared" si="441"/>
        <v>0</v>
      </c>
      <c r="FN386">
        <v>2</v>
      </c>
      <c r="FO386" t="s">
        <v>83</v>
      </c>
      <c r="FP386">
        <v>0</v>
      </c>
      <c r="FQ386" s="40">
        <f t="shared" si="402"/>
        <v>3</v>
      </c>
      <c r="FR386">
        <v>1</v>
      </c>
      <c r="FS386" t="s">
        <v>83</v>
      </c>
      <c r="FT386">
        <v>2</v>
      </c>
      <c r="FU386" s="40">
        <f t="shared" si="442"/>
        <v>4</v>
      </c>
      <c r="FV386">
        <v>0</v>
      </c>
      <c r="FW386" t="s">
        <v>83</v>
      </c>
      <c r="FX386">
        <v>3</v>
      </c>
      <c r="FY386" s="40">
        <f t="shared" si="403"/>
        <v>0</v>
      </c>
      <c r="FZ386" s="24">
        <f t="shared" si="404"/>
        <v>13</v>
      </c>
      <c r="GA386" s="14">
        <v>2</v>
      </c>
      <c r="GB386" t="s">
        <v>83</v>
      </c>
      <c r="GC386">
        <v>0</v>
      </c>
      <c r="GD386" s="40">
        <f t="shared" si="443"/>
        <v>0</v>
      </c>
      <c r="GE386">
        <v>3</v>
      </c>
      <c r="GF386" t="s">
        <v>83</v>
      </c>
      <c r="GG386">
        <v>0</v>
      </c>
      <c r="GH386" s="40">
        <f t="shared" si="467"/>
        <v>3</v>
      </c>
      <c r="GI386">
        <v>0</v>
      </c>
      <c r="GJ386" t="s">
        <v>83</v>
      </c>
      <c r="GK386">
        <v>1</v>
      </c>
      <c r="GL386" s="40">
        <f t="shared" si="444"/>
        <v>4</v>
      </c>
      <c r="GM386">
        <v>2</v>
      </c>
      <c r="GN386" t="s">
        <v>83</v>
      </c>
      <c r="GO386">
        <v>2</v>
      </c>
      <c r="GP386" s="40">
        <f t="shared" si="445"/>
        <v>0</v>
      </c>
      <c r="GQ386">
        <v>0</v>
      </c>
      <c r="GR386" t="s">
        <v>83</v>
      </c>
      <c r="GS386">
        <v>2</v>
      </c>
      <c r="GT386" s="40">
        <f t="shared" si="405"/>
        <v>6</v>
      </c>
      <c r="GU386">
        <v>1</v>
      </c>
      <c r="GV386" t="s">
        <v>83</v>
      </c>
      <c r="GW386">
        <v>2</v>
      </c>
      <c r="GX386" s="40">
        <f t="shared" si="446"/>
        <v>0</v>
      </c>
      <c r="GY386" s="24">
        <f t="shared" si="447"/>
        <v>13</v>
      </c>
      <c r="GZ386" s="28">
        <f t="shared" si="406"/>
        <v>95</v>
      </c>
      <c r="HA386" t="s">
        <v>84</v>
      </c>
      <c r="HB386">
        <f t="shared" si="407"/>
        <v>9</v>
      </c>
      <c r="HC386" t="s">
        <v>85</v>
      </c>
      <c r="HD386">
        <f t="shared" si="461"/>
        <v>9</v>
      </c>
      <c r="HE386" t="s">
        <v>93</v>
      </c>
      <c r="HF386">
        <f t="shared" si="408"/>
        <v>9</v>
      </c>
      <c r="HG386" t="s">
        <v>94</v>
      </c>
      <c r="HH386">
        <f t="shared" si="466"/>
        <v>9</v>
      </c>
      <c r="HI386" t="s">
        <v>88</v>
      </c>
      <c r="HJ386">
        <f t="shared" si="448"/>
        <v>0</v>
      </c>
      <c r="HK386" t="s">
        <v>131</v>
      </c>
      <c r="HL386">
        <f t="shared" si="449"/>
        <v>0</v>
      </c>
      <c r="HM386" t="s">
        <v>90</v>
      </c>
      <c r="HN386">
        <f t="shared" si="409"/>
        <v>9</v>
      </c>
      <c r="HO386" t="s">
        <v>96</v>
      </c>
      <c r="HP386">
        <f t="shared" si="450"/>
        <v>9</v>
      </c>
      <c r="HQ386" t="s">
        <v>132</v>
      </c>
      <c r="HR386" s="1">
        <f t="shared" si="451"/>
        <v>6</v>
      </c>
      <c r="HS386" t="s">
        <v>137</v>
      </c>
      <c r="HT386" s="1">
        <f t="shared" si="452"/>
        <v>6</v>
      </c>
      <c r="HU386" t="s">
        <v>133</v>
      </c>
      <c r="HV386" s="1">
        <f t="shared" si="453"/>
        <v>0</v>
      </c>
      <c r="HW386" t="s">
        <v>129</v>
      </c>
      <c r="HX386" s="1">
        <f t="shared" si="454"/>
        <v>0</v>
      </c>
      <c r="HY386" t="s">
        <v>130</v>
      </c>
      <c r="HZ386" s="1">
        <f t="shared" si="455"/>
        <v>6</v>
      </c>
      <c r="IA386" t="s">
        <v>95</v>
      </c>
      <c r="IB386" s="1">
        <f t="shared" si="456"/>
        <v>6</v>
      </c>
      <c r="IC386" t="s">
        <v>134</v>
      </c>
      <c r="ID386" s="1">
        <f t="shared" si="457"/>
        <v>6</v>
      </c>
      <c r="IE386" t="s">
        <v>135</v>
      </c>
      <c r="IF386" s="1">
        <f t="shared" si="458"/>
        <v>0</v>
      </c>
      <c r="IG386">
        <f t="shared" si="463"/>
        <v>84</v>
      </c>
      <c r="IH386" s="1">
        <f t="shared" si="459"/>
        <v>179</v>
      </c>
    </row>
    <row r="387" spans="1:242" ht="14.65" thickBot="1" x14ac:dyDescent="0.5">
      <c r="A387" s="1">
        <v>384</v>
      </c>
      <c r="B387" s="45">
        <f t="shared" si="394"/>
        <v>183</v>
      </c>
      <c r="C387" s="14" t="s">
        <v>1359</v>
      </c>
      <c r="D387" t="s">
        <v>1363</v>
      </c>
      <c r="E387" s="15" t="s">
        <v>1360</v>
      </c>
      <c r="F387" s="28">
        <f t="shared" si="395"/>
        <v>168</v>
      </c>
      <c r="H387" s="14">
        <v>1</v>
      </c>
      <c r="I387" t="s">
        <v>83</v>
      </c>
      <c r="J387">
        <v>3</v>
      </c>
      <c r="K387" s="40">
        <f t="shared" si="410"/>
        <v>4</v>
      </c>
      <c r="L387">
        <v>0</v>
      </c>
      <c r="M387" t="s">
        <v>83</v>
      </c>
      <c r="N387">
        <v>2</v>
      </c>
      <c r="O387" s="40">
        <f t="shared" si="464"/>
        <v>6</v>
      </c>
      <c r="P387">
        <v>0</v>
      </c>
      <c r="Q387" t="s">
        <v>83</v>
      </c>
      <c r="R387">
        <v>2</v>
      </c>
      <c r="S387" s="40">
        <f t="shared" si="411"/>
        <v>4</v>
      </c>
      <c r="T387">
        <v>2</v>
      </c>
      <c r="U387" t="s">
        <v>83</v>
      </c>
      <c r="V387">
        <v>1</v>
      </c>
      <c r="W387" s="40">
        <f t="shared" si="396"/>
        <v>0</v>
      </c>
      <c r="X387">
        <v>2</v>
      </c>
      <c r="Y387" t="s">
        <v>83</v>
      </c>
      <c r="Z387">
        <v>1</v>
      </c>
      <c r="AA387" s="40">
        <f t="shared" si="397"/>
        <v>0</v>
      </c>
      <c r="AB387">
        <v>4</v>
      </c>
      <c r="AC387" t="s">
        <v>83</v>
      </c>
      <c r="AD387">
        <v>0</v>
      </c>
      <c r="AE387" s="40">
        <f t="shared" si="412"/>
        <v>3</v>
      </c>
      <c r="AF387" s="24">
        <f t="shared" si="413"/>
        <v>17</v>
      </c>
      <c r="AG387" s="14">
        <v>2</v>
      </c>
      <c r="AH387" t="s">
        <v>83</v>
      </c>
      <c r="AI387">
        <v>0</v>
      </c>
      <c r="AJ387" s="40">
        <f t="shared" si="462"/>
        <v>3</v>
      </c>
      <c r="AK387">
        <v>2</v>
      </c>
      <c r="AL387" t="s">
        <v>83</v>
      </c>
      <c r="AM387">
        <v>2</v>
      </c>
      <c r="AN387" s="40">
        <f t="shared" si="414"/>
        <v>4</v>
      </c>
      <c r="AO387">
        <v>2</v>
      </c>
      <c r="AP387" t="s">
        <v>83</v>
      </c>
      <c r="AQ387">
        <v>1</v>
      </c>
      <c r="AR387" s="40">
        <f t="shared" ref="AR387:AR450" si="470">IF(AND(AO387=0,AQ387=2),6,IF(AO387-AQ387=-2,4,IF(AO387&lt;AQ387,3,0)))</f>
        <v>0</v>
      </c>
      <c r="AS387">
        <v>3</v>
      </c>
      <c r="AT387" t="s">
        <v>83</v>
      </c>
      <c r="AU387">
        <v>1</v>
      </c>
      <c r="AV387" s="40">
        <f t="shared" si="415"/>
        <v>0</v>
      </c>
      <c r="AW387">
        <v>0</v>
      </c>
      <c r="AX387" t="s">
        <v>83</v>
      </c>
      <c r="AY387">
        <v>1</v>
      </c>
      <c r="AZ387" s="40">
        <f t="shared" si="416"/>
        <v>3</v>
      </c>
      <c r="BA387">
        <v>0</v>
      </c>
      <c r="BB387" t="s">
        <v>83</v>
      </c>
      <c r="BC387">
        <v>2</v>
      </c>
      <c r="BD387" s="40">
        <f t="shared" si="398"/>
        <v>3</v>
      </c>
      <c r="BE387" s="24">
        <f t="shared" si="417"/>
        <v>13</v>
      </c>
      <c r="BF387" s="14">
        <v>3</v>
      </c>
      <c r="BG387" t="s">
        <v>83</v>
      </c>
      <c r="BH387">
        <v>0</v>
      </c>
      <c r="BI387" s="40">
        <f t="shared" si="418"/>
        <v>0</v>
      </c>
      <c r="BJ387">
        <v>1</v>
      </c>
      <c r="BK387" t="s">
        <v>83</v>
      </c>
      <c r="BL387">
        <v>1</v>
      </c>
      <c r="BM387" s="40">
        <f t="shared" si="419"/>
        <v>4</v>
      </c>
      <c r="BN387">
        <v>2</v>
      </c>
      <c r="BO387" t="s">
        <v>83</v>
      </c>
      <c r="BP387">
        <v>1</v>
      </c>
      <c r="BQ387" s="40">
        <f t="shared" si="399"/>
        <v>3</v>
      </c>
      <c r="BR387">
        <v>2</v>
      </c>
      <c r="BS387" t="s">
        <v>83</v>
      </c>
      <c r="BT387">
        <v>0</v>
      </c>
      <c r="BU387" s="40">
        <f t="shared" si="420"/>
        <v>6</v>
      </c>
      <c r="BV387">
        <v>0</v>
      </c>
      <c r="BW387" t="s">
        <v>83</v>
      </c>
      <c r="BX387">
        <v>1</v>
      </c>
      <c r="BY387" s="40">
        <f t="shared" si="421"/>
        <v>3</v>
      </c>
      <c r="BZ387">
        <v>1</v>
      </c>
      <c r="CA387" t="s">
        <v>83</v>
      </c>
      <c r="CB387">
        <v>2</v>
      </c>
      <c r="CC387" s="40">
        <f t="shared" si="422"/>
        <v>6</v>
      </c>
      <c r="CD387" s="24">
        <f t="shared" si="423"/>
        <v>22</v>
      </c>
      <c r="CE387" s="14">
        <v>2</v>
      </c>
      <c r="CF387" t="s">
        <v>83</v>
      </c>
      <c r="CG387">
        <v>0</v>
      </c>
      <c r="CH387" s="40">
        <f t="shared" si="424"/>
        <v>0</v>
      </c>
      <c r="CI387">
        <v>2</v>
      </c>
      <c r="CJ387" t="s">
        <v>83</v>
      </c>
      <c r="CK387">
        <v>1</v>
      </c>
      <c r="CL387" s="40">
        <f t="shared" si="425"/>
        <v>3</v>
      </c>
      <c r="CM387">
        <v>1</v>
      </c>
      <c r="CN387" t="s">
        <v>83</v>
      </c>
      <c r="CO387">
        <v>1</v>
      </c>
      <c r="CP387" s="40">
        <f t="shared" si="426"/>
        <v>0</v>
      </c>
      <c r="CQ387">
        <v>1</v>
      </c>
      <c r="CR387" t="s">
        <v>83</v>
      </c>
      <c r="CS387">
        <v>2</v>
      </c>
      <c r="CT387" s="40">
        <f t="shared" si="427"/>
        <v>0</v>
      </c>
      <c r="CU387">
        <v>0</v>
      </c>
      <c r="CV387" t="s">
        <v>83</v>
      </c>
      <c r="CW387">
        <v>3</v>
      </c>
      <c r="CX387" s="40">
        <f t="shared" si="428"/>
        <v>0</v>
      </c>
      <c r="CY387">
        <v>1</v>
      </c>
      <c r="CZ387" t="s">
        <v>83</v>
      </c>
      <c r="DA387">
        <v>3</v>
      </c>
      <c r="DB387" s="40">
        <f t="shared" si="429"/>
        <v>0</v>
      </c>
      <c r="DC387" s="24">
        <f t="shared" si="430"/>
        <v>3</v>
      </c>
      <c r="DD387" s="14">
        <v>3</v>
      </c>
      <c r="DE387" t="s">
        <v>83</v>
      </c>
      <c r="DF387">
        <v>1</v>
      </c>
      <c r="DG387" s="40">
        <f t="shared" si="460"/>
        <v>0</v>
      </c>
      <c r="DH387">
        <v>2</v>
      </c>
      <c r="DI387" t="s">
        <v>83</v>
      </c>
      <c r="DJ387">
        <v>0</v>
      </c>
      <c r="DK387" s="40">
        <f t="shared" si="400"/>
        <v>3</v>
      </c>
      <c r="DL387">
        <v>2</v>
      </c>
      <c r="DM387" t="s">
        <v>83</v>
      </c>
      <c r="DN387">
        <v>1</v>
      </c>
      <c r="DO387" s="40">
        <f t="shared" si="431"/>
        <v>0</v>
      </c>
      <c r="DP387">
        <v>2</v>
      </c>
      <c r="DQ387" t="s">
        <v>83</v>
      </c>
      <c r="DR387">
        <v>3</v>
      </c>
      <c r="DS387" s="40">
        <f t="shared" si="468"/>
        <v>0</v>
      </c>
      <c r="DT387">
        <v>1</v>
      </c>
      <c r="DU387" t="s">
        <v>83</v>
      </c>
      <c r="DV387">
        <v>2</v>
      </c>
      <c r="DW387" s="40">
        <f t="shared" si="469"/>
        <v>1</v>
      </c>
      <c r="DX387">
        <v>0</v>
      </c>
      <c r="DY387" t="s">
        <v>83</v>
      </c>
      <c r="DZ387">
        <v>3</v>
      </c>
      <c r="EA387" s="39">
        <f t="shared" si="432"/>
        <v>3</v>
      </c>
      <c r="EB387" s="24">
        <f t="shared" si="401"/>
        <v>7</v>
      </c>
      <c r="EC387" s="14">
        <v>1</v>
      </c>
      <c r="ED387" t="s">
        <v>83</v>
      </c>
      <c r="EE387">
        <v>3</v>
      </c>
      <c r="EF387" s="40">
        <f t="shared" si="433"/>
        <v>0</v>
      </c>
      <c r="EG387">
        <v>3</v>
      </c>
      <c r="EH387" t="s">
        <v>83</v>
      </c>
      <c r="EI387">
        <v>0</v>
      </c>
      <c r="EJ387" s="40">
        <f t="shared" si="434"/>
        <v>3</v>
      </c>
      <c r="EK387">
        <v>3</v>
      </c>
      <c r="EL387" t="s">
        <v>83</v>
      </c>
      <c r="EM387">
        <v>0</v>
      </c>
      <c r="EN387" s="40">
        <f t="shared" si="465"/>
        <v>0</v>
      </c>
      <c r="EO387">
        <v>2</v>
      </c>
      <c r="EP387" t="s">
        <v>83</v>
      </c>
      <c r="EQ387">
        <v>1</v>
      </c>
      <c r="ER387" s="40">
        <f t="shared" si="435"/>
        <v>3</v>
      </c>
      <c r="ES387">
        <v>1</v>
      </c>
      <c r="ET387" t="s">
        <v>83</v>
      </c>
      <c r="EU387">
        <v>2</v>
      </c>
      <c r="EV387" s="40">
        <f t="shared" si="436"/>
        <v>0</v>
      </c>
      <c r="EW387">
        <v>1</v>
      </c>
      <c r="EX387" t="s">
        <v>83</v>
      </c>
      <c r="EY387">
        <v>0</v>
      </c>
      <c r="EZ387" s="40">
        <f t="shared" si="437"/>
        <v>0</v>
      </c>
      <c r="FA387" s="24">
        <f t="shared" si="438"/>
        <v>6</v>
      </c>
      <c r="FB387" s="14">
        <v>2</v>
      </c>
      <c r="FC387" t="s">
        <v>83</v>
      </c>
      <c r="FD387">
        <v>0</v>
      </c>
      <c r="FE387" s="40">
        <f t="shared" si="439"/>
        <v>3</v>
      </c>
      <c r="FF387">
        <v>3</v>
      </c>
      <c r="FG387" t="s">
        <v>83</v>
      </c>
      <c r="FH387">
        <v>0</v>
      </c>
      <c r="FI387" s="40">
        <f t="shared" si="440"/>
        <v>3</v>
      </c>
      <c r="FJ387">
        <v>1</v>
      </c>
      <c r="FK387" t="s">
        <v>83</v>
      </c>
      <c r="FL387">
        <v>3</v>
      </c>
      <c r="FM387" s="40">
        <f t="shared" si="441"/>
        <v>0</v>
      </c>
      <c r="FN387">
        <v>2</v>
      </c>
      <c r="FO387" t="s">
        <v>83</v>
      </c>
      <c r="FP387">
        <v>1</v>
      </c>
      <c r="FQ387" s="40">
        <f t="shared" si="402"/>
        <v>4</v>
      </c>
      <c r="FR387">
        <v>2</v>
      </c>
      <c r="FS387" t="s">
        <v>83</v>
      </c>
      <c r="FT387">
        <v>1</v>
      </c>
      <c r="FU387" s="40">
        <f t="shared" si="442"/>
        <v>0</v>
      </c>
      <c r="FV387">
        <v>0</v>
      </c>
      <c r="FW387" t="s">
        <v>83</v>
      </c>
      <c r="FX387">
        <v>3</v>
      </c>
      <c r="FY387" s="40">
        <f t="shared" si="403"/>
        <v>0</v>
      </c>
      <c r="FZ387" s="24">
        <f t="shared" si="404"/>
        <v>10</v>
      </c>
      <c r="GA387" s="14">
        <v>2</v>
      </c>
      <c r="GB387" t="s">
        <v>83</v>
      </c>
      <c r="GC387">
        <v>0</v>
      </c>
      <c r="GD387" s="40">
        <f t="shared" si="443"/>
        <v>0</v>
      </c>
      <c r="GE387">
        <v>3</v>
      </c>
      <c r="GF387" t="s">
        <v>83</v>
      </c>
      <c r="GG387">
        <v>0</v>
      </c>
      <c r="GH387" s="40">
        <f t="shared" si="467"/>
        <v>3</v>
      </c>
      <c r="GI387">
        <v>0</v>
      </c>
      <c r="GJ387" t="s">
        <v>83</v>
      </c>
      <c r="GK387">
        <v>1</v>
      </c>
      <c r="GL387" s="40">
        <f t="shared" si="444"/>
        <v>4</v>
      </c>
      <c r="GM387">
        <v>2</v>
      </c>
      <c r="GN387" t="s">
        <v>83</v>
      </c>
      <c r="GO387">
        <v>1</v>
      </c>
      <c r="GP387" s="40">
        <f t="shared" si="445"/>
        <v>3</v>
      </c>
      <c r="GQ387">
        <v>0</v>
      </c>
      <c r="GR387" t="s">
        <v>83</v>
      </c>
      <c r="GS387">
        <v>2</v>
      </c>
      <c r="GT387" s="40">
        <f t="shared" si="405"/>
        <v>6</v>
      </c>
      <c r="GU387">
        <v>0</v>
      </c>
      <c r="GV387" t="s">
        <v>83</v>
      </c>
      <c r="GW387">
        <v>2</v>
      </c>
      <c r="GX387" s="40">
        <f t="shared" si="446"/>
        <v>0</v>
      </c>
      <c r="GY387" s="24">
        <f t="shared" si="447"/>
        <v>16</v>
      </c>
      <c r="GZ387" s="28">
        <f t="shared" si="406"/>
        <v>94</v>
      </c>
      <c r="HA387" t="s">
        <v>84</v>
      </c>
      <c r="HB387">
        <f t="shared" si="407"/>
        <v>9</v>
      </c>
      <c r="HC387" t="s">
        <v>85</v>
      </c>
      <c r="HD387">
        <f t="shared" si="461"/>
        <v>9</v>
      </c>
      <c r="HE387" t="s">
        <v>93</v>
      </c>
      <c r="HF387">
        <f t="shared" si="408"/>
        <v>9</v>
      </c>
      <c r="HG387" t="s">
        <v>129</v>
      </c>
      <c r="HH387">
        <f t="shared" si="466"/>
        <v>0</v>
      </c>
      <c r="HI387" t="s">
        <v>88</v>
      </c>
      <c r="HJ387">
        <f t="shared" si="448"/>
        <v>0</v>
      </c>
      <c r="HK387" t="s">
        <v>131</v>
      </c>
      <c r="HL387">
        <f t="shared" si="449"/>
        <v>0</v>
      </c>
      <c r="HM387" t="s">
        <v>90</v>
      </c>
      <c r="HN387">
        <f t="shared" si="409"/>
        <v>9</v>
      </c>
      <c r="HO387" t="s">
        <v>96</v>
      </c>
      <c r="HP387">
        <f t="shared" si="450"/>
        <v>9</v>
      </c>
      <c r="HQ387" t="s">
        <v>136</v>
      </c>
      <c r="HR387" s="1">
        <f t="shared" si="451"/>
        <v>0</v>
      </c>
      <c r="HS387" t="s">
        <v>137</v>
      </c>
      <c r="HT387" s="1">
        <f t="shared" si="452"/>
        <v>6</v>
      </c>
      <c r="HU387" t="s">
        <v>86</v>
      </c>
      <c r="HV387" s="1">
        <f t="shared" si="453"/>
        <v>6</v>
      </c>
      <c r="HW387" t="s">
        <v>94</v>
      </c>
      <c r="HX387" s="1">
        <f t="shared" si="454"/>
        <v>5</v>
      </c>
      <c r="HY387" t="s">
        <v>130</v>
      </c>
      <c r="HZ387" s="1">
        <f t="shared" si="455"/>
        <v>6</v>
      </c>
      <c r="IA387" t="s">
        <v>95</v>
      </c>
      <c r="IB387" s="1">
        <f t="shared" si="456"/>
        <v>6</v>
      </c>
      <c r="IC387" t="s">
        <v>150</v>
      </c>
      <c r="ID387" s="1">
        <f t="shared" si="457"/>
        <v>0</v>
      </c>
      <c r="IE387" t="s">
        <v>135</v>
      </c>
      <c r="IF387" s="1">
        <f t="shared" si="458"/>
        <v>0</v>
      </c>
      <c r="IG387">
        <f t="shared" si="463"/>
        <v>74</v>
      </c>
      <c r="IH387" s="1">
        <f t="shared" si="459"/>
        <v>168</v>
      </c>
    </row>
    <row r="388" spans="1:242" ht="14.65" thickBot="1" x14ac:dyDescent="0.5">
      <c r="A388" s="1">
        <v>385</v>
      </c>
      <c r="B388" s="45">
        <f t="shared" ref="B388:B451" si="471">RANK(F388,$F$4:$F$771)</f>
        <v>128</v>
      </c>
      <c r="C388" s="14" t="s">
        <v>1161</v>
      </c>
      <c r="D388" t="s">
        <v>1162</v>
      </c>
      <c r="E388" s="15" t="s">
        <v>1360</v>
      </c>
      <c r="F388" s="28">
        <f t="shared" ref="F388:F451" si="472">AF388+BE388+CD388+DC388+EB388+FA388+FZ388+GY388+IG388</f>
        <v>172</v>
      </c>
      <c r="H388" s="14">
        <v>1</v>
      </c>
      <c r="I388" t="s">
        <v>83</v>
      </c>
      <c r="J388">
        <v>0</v>
      </c>
      <c r="K388" s="40">
        <f t="shared" si="410"/>
        <v>0</v>
      </c>
      <c r="L388">
        <v>0</v>
      </c>
      <c r="M388" t="s">
        <v>83</v>
      </c>
      <c r="N388">
        <v>2</v>
      </c>
      <c r="O388" s="40">
        <f t="shared" si="464"/>
        <v>6</v>
      </c>
      <c r="P388">
        <v>1</v>
      </c>
      <c r="Q388" t="s">
        <v>83</v>
      </c>
      <c r="R388">
        <v>2</v>
      </c>
      <c r="S388" s="40">
        <f t="shared" si="411"/>
        <v>3</v>
      </c>
      <c r="T388">
        <v>3</v>
      </c>
      <c r="U388" t="s">
        <v>83</v>
      </c>
      <c r="V388">
        <v>1</v>
      </c>
      <c r="W388" s="40">
        <f t="shared" ref="W388:W451" si="473">IF(AND(T388=1,V388=1),6,IF(AND(T388=V388,OR(T388=0,T388=2)),4,IF(T388=V388,3,0)))</f>
        <v>0</v>
      </c>
      <c r="X388">
        <v>1</v>
      </c>
      <c r="Y388" t="s">
        <v>83</v>
      </c>
      <c r="Z388">
        <v>2</v>
      </c>
      <c r="AA388" s="40">
        <f t="shared" ref="AA388:AA451" si="474">IF(AND(X388=1,Z388=2),6,IF(X388-Z388=-1,4,IF(X388&lt;Z388,3,0)))</f>
        <v>6</v>
      </c>
      <c r="AB388">
        <v>3</v>
      </c>
      <c r="AC388" t="s">
        <v>83</v>
      </c>
      <c r="AD388">
        <v>0</v>
      </c>
      <c r="AE388" s="40">
        <f t="shared" si="412"/>
        <v>3</v>
      </c>
      <c r="AF388" s="24">
        <f t="shared" si="413"/>
        <v>18</v>
      </c>
      <c r="AG388" s="14">
        <v>2</v>
      </c>
      <c r="AH388" t="s">
        <v>83</v>
      </c>
      <c r="AI388">
        <v>0</v>
      </c>
      <c r="AJ388" s="40">
        <f t="shared" si="462"/>
        <v>3</v>
      </c>
      <c r="AK388">
        <v>1</v>
      </c>
      <c r="AL388" t="s">
        <v>83</v>
      </c>
      <c r="AM388">
        <v>1</v>
      </c>
      <c r="AN388" s="40">
        <f t="shared" si="414"/>
        <v>6</v>
      </c>
      <c r="AO388">
        <v>3</v>
      </c>
      <c r="AP388" t="s">
        <v>83</v>
      </c>
      <c r="AQ388">
        <v>1</v>
      </c>
      <c r="AR388" s="40">
        <f t="shared" si="470"/>
        <v>0</v>
      </c>
      <c r="AS388">
        <v>2</v>
      </c>
      <c r="AT388" t="s">
        <v>83</v>
      </c>
      <c r="AU388">
        <v>3</v>
      </c>
      <c r="AV388" s="40">
        <f t="shared" si="415"/>
        <v>0</v>
      </c>
      <c r="AW388">
        <v>1</v>
      </c>
      <c r="AX388" t="s">
        <v>83</v>
      </c>
      <c r="AY388">
        <v>3</v>
      </c>
      <c r="AZ388" s="40">
        <f t="shared" si="416"/>
        <v>3</v>
      </c>
      <c r="BA388">
        <v>1</v>
      </c>
      <c r="BB388" t="s">
        <v>83</v>
      </c>
      <c r="BC388">
        <v>2</v>
      </c>
      <c r="BD388" s="40">
        <f t="shared" ref="BD388:BD451" si="475">IF(AND(BA388=0,BC388=1),6,IF(BA388-BC388=-1,4,IF(BA388&lt;BC388,3,0)))</f>
        <v>4</v>
      </c>
      <c r="BE388" s="24">
        <f t="shared" si="417"/>
        <v>16</v>
      </c>
      <c r="BF388" s="14">
        <v>3</v>
      </c>
      <c r="BG388" t="s">
        <v>83</v>
      </c>
      <c r="BH388">
        <v>0</v>
      </c>
      <c r="BI388" s="40">
        <f t="shared" si="418"/>
        <v>0</v>
      </c>
      <c r="BJ388">
        <v>1</v>
      </c>
      <c r="BK388" t="s">
        <v>83</v>
      </c>
      <c r="BL388">
        <v>1</v>
      </c>
      <c r="BM388" s="40">
        <f t="shared" si="419"/>
        <v>4</v>
      </c>
      <c r="BN388">
        <v>1</v>
      </c>
      <c r="BO388" t="s">
        <v>83</v>
      </c>
      <c r="BP388">
        <v>1</v>
      </c>
      <c r="BQ388" s="40">
        <f t="shared" ref="BQ388:BQ451" si="476">IF(AND(BN388=2,BP388=0),6,IF(BN388-BP388=2,4,IF(BN388&gt;BP388,3,0)))</f>
        <v>0</v>
      </c>
      <c r="BR388">
        <v>4</v>
      </c>
      <c r="BS388" t="s">
        <v>83</v>
      </c>
      <c r="BT388">
        <v>1</v>
      </c>
      <c r="BU388" s="40">
        <f t="shared" si="420"/>
        <v>3</v>
      </c>
      <c r="BV388">
        <v>1</v>
      </c>
      <c r="BW388" t="s">
        <v>83</v>
      </c>
      <c r="BX388">
        <v>2</v>
      </c>
      <c r="BY388" s="40">
        <f t="shared" si="421"/>
        <v>3</v>
      </c>
      <c r="BZ388">
        <v>0</v>
      </c>
      <c r="CA388" t="s">
        <v>83</v>
      </c>
      <c r="CB388">
        <v>0</v>
      </c>
      <c r="CC388" s="40">
        <f t="shared" si="422"/>
        <v>0</v>
      </c>
      <c r="CD388" s="24">
        <f t="shared" si="423"/>
        <v>10</v>
      </c>
      <c r="CE388" s="14">
        <v>1</v>
      </c>
      <c r="CF388" t="s">
        <v>83</v>
      </c>
      <c r="CG388">
        <v>0</v>
      </c>
      <c r="CH388" s="40">
        <f t="shared" si="424"/>
        <v>0</v>
      </c>
      <c r="CI388">
        <v>3</v>
      </c>
      <c r="CJ388" t="s">
        <v>83</v>
      </c>
      <c r="CK388">
        <v>1</v>
      </c>
      <c r="CL388" s="40">
        <f t="shared" si="425"/>
        <v>3</v>
      </c>
      <c r="CM388">
        <v>0</v>
      </c>
      <c r="CN388" t="s">
        <v>83</v>
      </c>
      <c r="CO388">
        <v>0</v>
      </c>
      <c r="CP388" s="40">
        <f t="shared" si="426"/>
        <v>0</v>
      </c>
      <c r="CQ388">
        <v>2</v>
      </c>
      <c r="CR388" t="s">
        <v>83</v>
      </c>
      <c r="CS388">
        <v>0</v>
      </c>
      <c r="CT388" s="40">
        <f t="shared" si="427"/>
        <v>3</v>
      </c>
      <c r="CU388">
        <v>0</v>
      </c>
      <c r="CV388" t="s">
        <v>83</v>
      </c>
      <c r="CW388">
        <v>1</v>
      </c>
      <c r="CX388" s="40">
        <f t="shared" si="428"/>
        <v>0</v>
      </c>
      <c r="CY388">
        <v>1</v>
      </c>
      <c r="CZ388" t="s">
        <v>83</v>
      </c>
      <c r="DA388">
        <v>3</v>
      </c>
      <c r="DB388" s="40">
        <f t="shared" si="429"/>
        <v>0</v>
      </c>
      <c r="DC388" s="24">
        <f t="shared" si="430"/>
        <v>6</v>
      </c>
      <c r="DD388" s="14">
        <v>2</v>
      </c>
      <c r="DE388" t="s">
        <v>83</v>
      </c>
      <c r="DF388">
        <v>0</v>
      </c>
      <c r="DG388" s="40">
        <f t="shared" si="460"/>
        <v>0</v>
      </c>
      <c r="DH388">
        <v>2</v>
      </c>
      <c r="DI388" t="s">
        <v>83</v>
      </c>
      <c r="DJ388">
        <v>1</v>
      </c>
      <c r="DK388" s="40">
        <f t="shared" ref="DK388:DK451" si="477">IF(AND(DH388=7,DJ388=0),6,IF(DH388-DJ388=7,4,IF(DH388&gt;DJ388,3,0)))</f>
        <v>3</v>
      </c>
      <c r="DL388">
        <v>3</v>
      </c>
      <c r="DM388" t="s">
        <v>83</v>
      </c>
      <c r="DN388">
        <v>3</v>
      </c>
      <c r="DO388" s="40">
        <f t="shared" si="431"/>
        <v>0</v>
      </c>
      <c r="DP388">
        <v>1</v>
      </c>
      <c r="DQ388" t="s">
        <v>83</v>
      </c>
      <c r="DR388">
        <v>2</v>
      </c>
      <c r="DS388" s="40">
        <f t="shared" si="468"/>
        <v>0</v>
      </c>
      <c r="DT388">
        <v>0</v>
      </c>
      <c r="DU388" t="s">
        <v>83</v>
      </c>
      <c r="DV388">
        <v>4</v>
      </c>
      <c r="DW388" s="40">
        <f t="shared" si="469"/>
        <v>1</v>
      </c>
      <c r="DX388">
        <v>0</v>
      </c>
      <c r="DY388" t="s">
        <v>83</v>
      </c>
      <c r="DZ388">
        <v>1</v>
      </c>
      <c r="EA388" s="39">
        <f t="shared" si="432"/>
        <v>3</v>
      </c>
      <c r="EB388" s="24">
        <f t="shared" ref="EB388:EB451" si="478">DG388+DK388+DO388+DS388+DW388+EA388</f>
        <v>7</v>
      </c>
      <c r="EC388" s="14">
        <v>0</v>
      </c>
      <c r="ED388" t="s">
        <v>83</v>
      </c>
      <c r="EE388">
        <v>1</v>
      </c>
      <c r="EF388" s="40">
        <f t="shared" si="433"/>
        <v>0</v>
      </c>
      <c r="EG388">
        <v>1</v>
      </c>
      <c r="EH388" t="s">
        <v>83</v>
      </c>
      <c r="EI388">
        <v>0</v>
      </c>
      <c r="EJ388" s="40">
        <f t="shared" si="434"/>
        <v>6</v>
      </c>
      <c r="EK388">
        <v>1</v>
      </c>
      <c r="EL388" t="s">
        <v>83</v>
      </c>
      <c r="EM388">
        <v>1</v>
      </c>
      <c r="EN388" s="40">
        <f t="shared" si="465"/>
        <v>0</v>
      </c>
      <c r="EO388">
        <v>2</v>
      </c>
      <c r="EP388" t="s">
        <v>83</v>
      </c>
      <c r="EQ388">
        <v>1</v>
      </c>
      <c r="ER388" s="40">
        <f t="shared" si="435"/>
        <v>3</v>
      </c>
      <c r="ES388">
        <v>1</v>
      </c>
      <c r="ET388" t="s">
        <v>83</v>
      </c>
      <c r="EU388">
        <v>0</v>
      </c>
      <c r="EV388" s="40">
        <f t="shared" si="436"/>
        <v>0</v>
      </c>
      <c r="EW388">
        <v>0</v>
      </c>
      <c r="EX388" t="s">
        <v>83</v>
      </c>
      <c r="EY388">
        <v>2</v>
      </c>
      <c r="EZ388" s="40">
        <f t="shared" si="437"/>
        <v>0</v>
      </c>
      <c r="FA388" s="24">
        <f t="shared" si="438"/>
        <v>9</v>
      </c>
      <c r="FB388" s="14">
        <v>1</v>
      </c>
      <c r="FC388" t="s">
        <v>83</v>
      </c>
      <c r="FD388">
        <v>2</v>
      </c>
      <c r="FE388" s="40">
        <f t="shared" si="439"/>
        <v>0</v>
      </c>
      <c r="FF388">
        <v>3</v>
      </c>
      <c r="FG388" t="s">
        <v>83</v>
      </c>
      <c r="FH388">
        <v>0</v>
      </c>
      <c r="FI388" s="40">
        <f t="shared" si="440"/>
        <v>3</v>
      </c>
      <c r="FJ388">
        <v>4</v>
      </c>
      <c r="FK388" t="s">
        <v>83</v>
      </c>
      <c r="FL388">
        <v>3</v>
      </c>
      <c r="FM388" s="40">
        <f t="shared" si="441"/>
        <v>0</v>
      </c>
      <c r="FN388">
        <v>3</v>
      </c>
      <c r="FO388" t="s">
        <v>83</v>
      </c>
      <c r="FP388">
        <v>1</v>
      </c>
      <c r="FQ388" s="40">
        <f t="shared" ref="FQ388:FQ451" si="479">(IF(AND(FN388=1,FP388=0),6,IF(FN388-FP388=1,4,IF(FN388&gt;FP388,3,0))))</f>
        <v>3</v>
      </c>
      <c r="FR388">
        <v>0</v>
      </c>
      <c r="FS388" t="s">
        <v>83</v>
      </c>
      <c r="FT388">
        <v>1</v>
      </c>
      <c r="FU388" s="40">
        <f t="shared" si="442"/>
        <v>4</v>
      </c>
      <c r="FV388">
        <v>0</v>
      </c>
      <c r="FW388" t="s">
        <v>83</v>
      </c>
      <c r="FX388">
        <v>4</v>
      </c>
      <c r="FY388" s="40">
        <f t="shared" ref="FY388:FY451" si="480">IF(AND(FV388=1,FX388=0),6,IF(FV388-FX388=1,4,IF(FV388&gt;FX388,3,0)))</f>
        <v>0</v>
      </c>
      <c r="FZ388" s="24">
        <f t="shared" ref="FZ388:FZ451" si="481">FE388+FI388+FM388+FQ388+FU388+FY388</f>
        <v>10</v>
      </c>
      <c r="GA388" s="14">
        <v>0</v>
      </c>
      <c r="GB388" t="s">
        <v>83</v>
      </c>
      <c r="GC388">
        <v>0</v>
      </c>
      <c r="GD388" s="40">
        <f t="shared" si="443"/>
        <v>6</v>
      </c>
      <c r="GE388">
        <v>2</v>
      </c>
      <c r="GF388" t="s">
        <v>83</v>
      </c>
      <c r="GG388">
        <v>0</v>
      </c>
      <c r="GH388" s="40">
        <f t="shared" si="467"/>
        <v>3</v>
      </c>
      <c r="GI388">
        <v>1</v>
      </c>
      <c r="GJ388" t="s">
        <v>83</v>
      </c>
      <c r="GK388">
        <v>0</v>
      </c>
      <c r="GL388" s="40">
        <f t="shared" si="444"/>
        <v>0</v>
      </c>
      <c r="GM388">
        <v>3</v>
      </c>
      <c r="GN388" t="s">
        <v>83</v>
      </c>
      <c r="GO388">
        <v>0</v>
      </c>
      <c r="GP388" s="40">
        <f t="shared" si="445"/>
        <v>3</v>
      </c>
      <c r="GQ388">
        <v>1</v>
      </c>
      <c r="GR388" t="s">
        <v>83</v>
      </c>
      <c r="GS388">
        <v>1</v>
      </c>
      <c r="GT388" s="40">
        <f t="shared" ref="GT388:GT451" si="482">IF(AND(GQ388=0,GS388=2),6,IF(GQ388-GS388=-2,4,IF(GQ388&lt;GS388,3,0)))</f>
        <v>0</v>
      </c>
      <c r="GU388">
        <v>0</v>
      </c>
      <c r="GV388" t="s">
        <v>83</v>
      </c>
      <c r="GW388">
        <v>3</v>
      </c>
      <c r="GX388" s="40">
        <f t="shared" si="446"/>
        <v>0</v>
      </c>
      <c r="GY388" s="24">
        <f t="shared" si="447"/>
        <v>12</v>
      </c>
      <c r="GZ388" s="28">
        <f t="shared" ref="GZ388:GZ451" si="483">AF388+BE388+CD388+DC388+EB388+FA388+FZ388+GY388</f>
        <v>88</v>
      </c>
      <c r="HA388" t="s">
        <v>84</v>
      </c>
      <c r="HB388">
        <f t="shared" ref="HB388:HB451" si="484">IF(HA388="Niederlande",9,IF(HA388="Senegal",5,0))</f>
        <v>9</v>
      </c>
      <c r="HC388" t="s">
        <v>137</v>
      </c>
      <c r="HD388">
        <f t="shared" si="461"/>
        <v>5</v>
      </c>
      <c r="HE388" t="s">
        <v>93</v>
      </c>
      <c r="HF388">
        <f t="shared" ref="HF388:HF451" si="485">IF(HE388="Argentinien",9,IF(HE388="Polen",5,0))</f>
        <v>9</v>
      </c>
      <c r="HG388" t="s">
        <v>94</v>
      </c>
      <c r="HH388">
        <f t="shared" si="466"/>
        <v>9</v>
      </c>
      <c r="HI388" t="s">
        <v>88</v>
      </c>
      <c r="HJ388">
        <f t="shared" si="448"/>
        <v>0</v>
      </c>
      <c r="HK388" t="s">
        <v>95</v>
      </c>
      <c r="HL388">
        <f t="shared" si="449"/>
        <v>5</v>
      </c>
      <c r="HM388" t="s">
        <v>90</v>
      </c>
      <c r="HN388">
        <f t="shared" ref="HN388:HN451" si="486">IF(HM388="Brasilien",9,IF(HM388="Schweiz",5,0))</f>
        <v>9</v>
      </c>
      <c r="HO388" t="s">
        <v>96</v>
      </c>
      <c r="HP388">
        <f t="shared" si="450"/>
        <v>9</v>
      </c>
      <c r="HQ388" t="s">
        <v>132</v>
      </c>
      <c r="HR388" s="1">
        <f t="shared" si="451"/>
        <v>6</v>
      </c>
      <c r="HS388" t="s">
        <v>1163</v>
      </c>
      <c r="HT388" s="1">
        <f t="shared" si="452"/>
        <v>0</v>
      </c>
      <c r="HU388" t="s">
        <v>86</v>
      </c>
      <c r="HV388" s="1">
        <f t="shared" si="453"/>
        <v>6</v>
      </c>
      <c r="HW388" t="s">
        <v>129</v>
      </c>
      <c r="HX388" s="1">
        <f t="shared" si="454"/>
        <v>0</v>
      </c>
      <c r="HY388" t="s">
        <v>130</v>
      </c>
      <c r="HZ388" s="1">
        <f t="shared" si="455"/>
        <v>6</v>
      </c>
      <c r="IA388" t="s">
        <v>89</v>
      </c>
      <c r="IB388" s="1">
        <f t="shared" si="456"/>
        <v>5</v>
      </c>
      <c r="IC388" t="s">
        <v>166</v>
      </c>
      <c r="ID388" s="1">
        <f t="shared" si="457"/>
        <v>0</v>
      </c>
      <c r="IE388" t="s">
        <v>91</v>
      </c>
      <c r="IF388" s="1">
        <f t="shared" si="458"/>
        <v>6</v>
      </c>
      <c r="IG388">
        <f t="shared" si="463"/>
        <v>84</v>
      </c>
      <c r="IH388" s="1">
        <f t="shared" si="459"/>
        <v>172</v>
      </c>
    </row>
    <row r="389" spans="1:242" ht="14.65" thickBot="1" x14ac:dyDescent="0.5">
      <c r="A389" s="1">
        <v>386</v>
      </c>
      <c r="B389" s="45">
        <f t="shared" si="471"/>
        <v>3</v>
      </c>
      <c r="C389" s="14" t="s">
        <v>1359</v>
      </c>
      <c r="D389" t="s">
        <v>1057</v>
      </c>
      <c r="E389" s="15" t="s">
        <v>1360</v>
      </c>
      <c r="F389" s="28">
        <f t="shared" si="472"/>
        <v>201</v>
      </c>
      <c r="H389" s="14">
        <v>0</v>
      </c>
      <c r="I389" t="s">
        <v>83</v>
      </c>
      <c r="J389">
        <v>2</v>
      </c>
      <c r="K389" s="40">
        <f t="shared" si="410"/>
        <v>6</v>
      </c>
      <c r="L389">
        <v>0</v>
      </c>
      <c r="M389" t="s">
        <v>83</v>
      </c>
      <c r="N389">
        <v>1</v>
      </c>
      <c r="O389" s="40">
        <f t="shared" si="464"/>
        <v>3</v>
      </c>
      <c r="P389">
        <v>0</v>
      </c>
      <c r="Q389" t="s">
        <v>83</v>
      </c>
      <c r="R389">
        <v>3</v>
      </c>
      <c r="S389" s="40">
        <f t="shared" ref="S389:S452" si="487">IF(AND(P389=1,R389=3),6,IF(P389-R389=-2,4,IF(P389&lt;R389,3,0)))</f>
        <v>3</v>
      </c>
      <c r="T389">
        <v>2</v>
      </c>
      <c r="U389" t="s">
        <v>83</v>
      </c>
      <c r="V389">
        <v>1</v>
      </c>
      <c r="W389" s="40">
        <f t="shared" si="473"/>
        <v>0</v>
      </c>
      <c r="X389">
        <v>0</v>
      </c>
      <c r="Y389" t="s">
        <v>83</v>
      </c>
      <c r="Z389">
        <v>1</v>
      </c>
      <c r="AA389" s="40">
        <f t="shared" si="474"/>
        <v>4</v>
      </c>
      <c r="AB389">
        <v>3</v>
      </c>
      <c r="AC389" t="s">
        <v>83</v>
      </c>
      <c r="AD389">
        <v>0</v>
      </c>
      <c r="AE389" s="40">
        <f t="shared" ref="AE389:AE452" si="488">IF(AND(AB389=2,AD389=0),6,IF(AB389-AD389=2,4,IF(AB389&gt;AD389,3,0)))</f>
        <v>3</v>
      </c>
      <c r="AF389" s="24">
        <f t="shared" ref="AF389:AF452" si="489">K389+O389+S389+W389+AA389+AE389</f>
        <v>19</v>
      </c>
      <c r="AG389" s="14">
        <v>3</v>
      </c>
      <c r="AH389" t="s">
        <v>83</v>
      </c>
      <c r="AI389">
        <v>0</v>
      </c>
      <c r="AJ389" s="40">
        <f t="shared" si="462"/>
        <v>3</v>
      </c>
      <c r="AK389">
        <v>1</v>
      </c>
      <c r="AL389" t="s">
        <v>83</v>
      </c>
      <c r="AM389">
        <v>1</v>
      </c>
      <c r="AN389" s="40">
        <f t="shared" ref="AN389:AN452" si="490">IF(AND(AK389=1,AM389=1),6,IF(AND(AK389=AM389,OR(AK389=0,AK389=2)),4,IF(AK389=AM389,3,0)))</f>
        <v>6</v>
      </c>
      <c r="AO389">
        <v>1</v>
      </c>
      <c r="AP389" t="s">
        <v>83</v>
      </c>
      <c r="AQ389">
        <v>0</v>
      </c>
      <c r="AR389" s="40">
        <f t="shared" si="470"/>
        <v>0</v>
      </c>
      <c r="AS389">
        <v>2</v>
      </c>
      <c r="AT389" t="s">
        <v>83</v>
      </c>
      <c r="AU389">
        <v>0</v>
      </c>
      <c r="AV389" s="40">
        <f t="shared" ref="AV389:AV452" si="491">IF(AND(AS389=0,AU389=0),6,IF(AND(AS389=AU389,AS389=1),4,IF(AS389=AU389,3,0)))</f>
        <v>0</v>
      </c>
      <c r="AW389">
        <v>0</v>
      </c>
      <c r="AX389" t="s">
        <v>83</v>
      </c>
      <c r="AY389">
        <v>2</v>
      </c>
      <c r="AZ389" s="40">
        <f t="shared" ref="AZ389:AZ452" si="492">IF(AND(AW389=0,AY389=3),6,IF(AW389-AY389=-3,4,IF(AW389&lt;AY389,3,0)))</f>
        <v>3</v>
      </c>
      <c r="BA389">
        <v>0</v>
      </c>
      <c r="BB389" t="s">
        <v>83</v>
      </c>
      <c r="BC389">
        <v>1</v>
      </c>
      <c r="BD389" s="40">
        <f t="shared" si="475"/>
        <v>6</v>
      </c>
      <c r="BE389" s="24">
        <f t="shared" ref="BE389:BE452" si="493">AJ389+AN389+AR389+AV389+AZ389+BD389</f>
        <v>18</v>
      </c>
      <c r="BF389" s="14">
        <v>2</v>
      </c>
      <c r="BG389" t="s">
        <v>83</v>
      </c>
      <c r="BH389">
        <v>0</v>
      </c>
      <c r="BI389" s="40">
        <f t="shared" ref="BI389:BI452" si="494">IF(AND(BF389=1,BH389=2),6,IF(BF389-BH389=-1,4,IF(BF389&lt;BH389,3,0)))</f>
        <v>0</v>
      </c>
      <c r="BJ389">
        <v>1</v>
      </c>
      <c r="BK389" t="s">
        <v>83</v>
      </c>
      <c r="BL389">
        <v>1</v>
      </c>
      <c r="BM389" s="40">
        <f t="shared" ref="BM389:BM452" si="495">IF(AND(BJ389=0,BL389=0),6,IF(AND(BJ389=BL389,BJ389=1),4,IF(BJ389=BL389,3,0)))</f>
        <v>4</v>
      </c>
      <c r="BN389">
        <v>1</v>
      </c>
      <c r="BO389" t="s">
        <v>83</v>
      </c>
      <c r="BP389">
        <v>0</v>
      </c>
      <c r="BQ389" s="40">
        <f t="shared" si="476"/>
        <v>3</v>
      </c>
      <c r="BR389">
        <v>2</v>
      </c>
      <c r="BS389" t="s">
        <v>83</v>
      </c>
      <c r="BT389">
        <v>0</v>
      </c>
      <c r="BU389" s="40">
        <f t="shared" ref="BU389:BU452" si="496">IF(AND(BR389=2,BT389=0),6,IF(BR389-BT389=2,4,IF(BR389&gt;BT389,3,0)))</f>
        <v>6</v>
      </c>
      <c r="BV389">
        <v>0</v>
      </c>
      <c r="BW389" t="s">
        <v>83</v>
      </c>
      <c r="BX389">
        <v>1</v>
      </c>
      <c r="BY389" s="40">
        <f t="shared" ref="BY389:BY452" si="497">IF(AND(BV389=0,BX389=2),6,IF(BV389-BX389=-2,4,IF(BV389&lt;BX389,3,0)))</f>
        <v>3</v>
      </c>
      <c r="BZ389">
        <v>0</v>
      </c>
      <c r="CA389" t="s">
        <v>83</v>
      </c>
      <c r="CB389">
        <v>1</v>
      </c>
      <c r="CC389" s="40">
        <f t="shared" ref="CC389:CC452" si="498">IF(AND(BZ389=1,CB389=2),6,IF(BZ389-CB389=-1,4,IF(BZ389&lt;CB389,3,0)))</f>
        <v>4</v>
      </c>
      <c r="CD389" s="24">
        <f t="shared" ref="CD389:CD452" si="499">BI389+BM389+BQ389+BU389+BY389+CC389</f>
        <v>20</v>
      </c>
      <c r="CE389" s="14">
        <v>1</v>
      </c>
      <c r="CF389" t="s">
        <v>83</v>
      </c>
      <c r="CG389">
        <v>0</v>
      </c>
      <c r="CH389" s="40">
        <f t="shared" ref="CH389:CH452" si="500">IF(AND(CE389=0,CG389=0),6,IF(AND(CE389=CG389,CE389=1),4,IF(CE389=CG389,3,0)))</f>
        <v>0</v>
      </c>
      <c r="CI389">
        <v>3</v>
      </c>
      <c r="CJ389" t="s">
        <v>83</v>
      </c>
      <c r="CK389">
        <v>0</v>
      </c>
      <c r="CL389" s="40">
        <f t="shared" ref="CL389:CL452" si="501">IF(AND(CI389=4,CK389=1),6,IF(CI389-CK389=3,4,IF(CI389&gt;CK389,3,0)))</f>
        <v>4</v>
      </c>
      <c r="CM389">
        <v>0</v>
      </c>
      <c r="CN389" t="s">
        <v>83</v>
      </c>
      <c r="CO389">
        <v>1</v>
      </c>
      <c r="CP389" s="40">
        <f t="shared" ref="CP389:CP452" si="502">IF(AND(CM389=0,CO389=1),6,IF(CM389-CO389=-1,4,IF(CM389&lt;CO389,3,0)))</f>
        <v>6</v>
      </c>
      <c r="CQ389">
        <v>2</v>
      </c>
      <c r="CR389" t="s">
        <v>83</v>
      </c>
      <c r="CS389">
        <v>0</v>
      </c>
      <c r="CT389" s="40">
        <f t="shared" ref="CT389:CT452" si="503">IF(AND(CQ389=2,CS389=1),6,IF(CQ389-CS389=1,4,IF(CQ389&gt;CS389,3,0)))</f>
        <v>3</v>
      </c>
      <c r="CU389">
        <v>0</v>
      </c>
      <c r="CV389" t="s">
        <v>83</v>
      </c>
      <c r="CW389">
        <v>1</v>
      </c>
      <c r="CX389" s="40">
        <f t="shared" ref="CX389:CX452" si="504">IF(AND(CU389=1,CW389=0),6,IF(CU389-CW389=1,4,IF(CU389&gt;CW389,3,0)))</f>
        <v>0</v>
      </c>
      <c r="CY389">
        <v>0</v>
      </c>
      <c r="CZ389" t="s">
        <v>83</v>
      </c>
      <c r="DA389">
        <v>3</v>
      </c>
      <c r="DB389" s="40">
        <f t="shared" ref="DB389:DB452" si="505">IF(AND(CY389=1,DA389=0),6,IF(CY389-DA389=1,4,IF(CY389&gt;DA389,3,0)))</f>
        <v>0</v>
      </c>
      <c r="DC389" s="24">
        <f t="shared" ref="DC389:DC452" si="506">CH389+CL389+CP389+CT389+CX389+DB389</f>
        <v>13</v>
      </c>
      <c r="DD389" s="14">
        <v>2</v>
      </c>
      <c r="DE389" t="s">
        <v>83</v>
      </c>
      <c r="DF389">
        <v>0</v>
      </c>
      <c r="DG389" s="40">
        <f t="shared" si="460"/>
        <v>0</v>
      </c>
      <c r="DH389">
        <v>1</v>
      </c>
      <c r="DI389" t="s">
        <v>83</v>
      </c>
      <c r="DJ389">
        <v>0</v>
      </c>
      <c r="DK389" s="40">
        <f t="shared" si="477"/>
        <v>3</v>
      </c>
      <c r="DL389">
        <v>1</v>
      </c>
      <c r="DM389" t="s">
        <v>83</v>
      </c>
      <c r="DN389">
        <v>1</v>
      </c>
      <c r="DO389" s="40">
        <f t="shared" ref="DO389:DO452" si="507">IF(AND(DL389=0,DN389=1),6,IF(DL389-DN389=-1,4,IF(DL389&lt;DN389,3,0)))</f>
        <v>0</v>
      </c>
      <c r="DP389">
        <v>1</v>
      </c>
      <c r="DQ389" t="s">
        <v>83</v>
      </c>
      <c r="DR389">
        <v>2</v>
      </c>
      <c r="DS389" s="40">
        <f t="shared" si="468"/>
        <v>0</v>
      </c>
      <c r="DT389">
        <v>0</v>
      </c>
      <c r="DU389" t="s">
        <v>83</v>
      </c>
      <c r="DV389">
        <v>1</v>
      </c>
      <c r="DW389" s="40">
        <f t="shared" si="469"/>
        <v>1</v>
      </c>
      <c r="DX389">
        <v>0</v>
      </c>
      <c r="DY389" t="s">
        <v>83</v>
      </c>
      <c r="DZ389">
        <v>2</v>
      </c>
      <c r="EA389" s="39">
        <f t="shared" ref="EA389:EA452" si="508">IF(AND(DX389=2,DZ388=4),6,IF(DX389-DZ389=-2,4,IF(DX389&lt;DZ389,3,0)))</f>
        <v>4</v>
      </c>
      <c r="EB389" s="24">
        <f t="shared" si="478"/>
        <v>8</v>
      </c>
      <c r="EC389" s="14">
        <v>0</v>
      </c>
      <c r="ED389" t="s">
        <v>83</v>
      </c>
      <c r="EE389">
        <v>1</v>
      </c>
      <c r="EF389" s="40">
        <f t="shared" ref="EF389:EF452" si="509">IF(AND(EC389=0,EE389=0),6,IF(AND(EC389=EE389,EC389=1),4,IF(EC389=EE389,3,0)))</f>
        <v>0</v>
      </c>
      <c r="EG389">
        <v>2</v>
      </c>
      <c r="EH389" t="s">
        <v>83</v>
      </c>
      <c r="EI389">
        <v>1</v>
      </c>
      <c r="EJ389" s="40">
        <f t="shared" ref="EJ389:EJ452" si="510">IF(AND(EG389=1,EI389=0),6,IF(EG389-EI389=1,4,IF(EG389&gt;EI389,3,0)))</f>
        <v>4</v>
      </c>
      <c r="EK389">
        <v>2</v>
      </c>
      <c r="EL389" t="s">
        <v>83</v>
      </c>
      <c r="EM389">
        <v>0</v>
      </c>
      <c r="EN389" s="40">
        <f t="shared" si="465"/>
        <v>0</v>
      </c>
      <c r="EO389">
        <v>1</v>
      </c>
      <c r="EP389" t="s">
        <v>83</v>
      </c>
      <c r="EQ389">
        <v>1</v>
      </c>
      <c r="ER389" s="40">
        <f t="shared" ref="ER389:ER452" si="511">IF(AND(EO389=4,EQ389=1),6,IF(EO389-EQ389=3,4,IF(EO389&gt;EQ389,3,0)))</f>
        <v>0</v>
      </c>
      <c r="ES389">
        <v>0</v>
      </c>
      <c r="ET389" t="s">
        <v>83</v>
      </c>
      <c r="EU389">
        <v>1</v>
      </c>
      <c r="EV389" s="40">
        <f t="shared" ref="EV389:EV452" si="512">IF(AND(ES389=0,EU389=0),6,IF(AND(ES389=EU389,ES389=1),4,IF(ES389=EU389,3,0)))</f>
        <v>0</v>
      </c>
      <c r="EW389">
        <v>1</v>
      </c>
      <c r="EX389" t="s">
        <v>83</v>
      </c>
      <c r="EY389">
        <v>0</v>
      </c>
      <c r="EZ389" s="40">
        <f t="shared" ref="EZ389:EZ452" si="513">IF(AND(EW389=1,EY389=2),6,IF(EW389-EY389=-1,4,IF(EW388&lt;EY388,3,0)))</f>
        <v>3</v>
      </c>
      <c r="FA389" s="24">
        <f t="shared" ref="FA389:FA452" si="514">EF389+EJ389+EN389+ER389+EV389+EZ389</f>
        <v>7</v>
      </c>
      <c r="FB389" s="14">
        <v>1</v>
      </c>
      <c r="FC389" t="s">
        <v>83</v>
      </c>
      <c r="FD389">
        <v>0</v>
      </c>
      <c r="FE389" s="40">
        <f t="shared" ref="FE389:FE452" si="515">IF(AND(FB389=1,FD389=0),6,IF(FB389-FD389=1,4,IF(FB389&gt;FD389,3,0)))</f>
        <v>6</v>
      </c>
      <c r="FF389">
        <v>2</v>
      </c>
      <c r="FG389" t="s">
        <v>83</v>
      </c>
      <c r="FH389">
        <v>0</v>
      </c>
      <c r="FI389" s="40">
        <f t="shared" ref="FI389:FI452" si="516">IF(AND(FF389=2,FH389=0),6,IF(FF389-FH389=2,4,IF(FF389&gt;FH389,3,0)))</f>
        <v>6</v>
      </c>
      <c r="FJ389">
        <v>1</v>
      </c>
      <c r="FK389" t="s">
        <v>83</v>
      </c>
      <c r="FL389">
        <v>0</v>
      </c>
      <c r="FM389" s="40">
        <f t="shared" ref="FM389:FM452" si="517">IF(AND(FJ389=3,FL389=3),6,IF(AND(FJ389=FL389,OR(FJ389=2,FJ389=4)),4,IF(FJ389=FL389,3,0)))</f>
        <v>0</v>
      </c>
      <c r="FN389">
        <v>1</v>
      </c>
      <c r="FO389" t="s">
        <v>83</v>
      </c>
      <c r="FP389">
        <v>0</v>
      </c>
      <c r="FQ389" s="40">
        <f t="shared" si="479"/>
        <v>6</v>
      </c>
      <c r="FR389">
        <v>0</v>
      </c>
      <c r="FS389" t="s">
        <v>83</v>
      </c>
      <c r="FT389">
        <v>1</v>
      </c>
      <c r="FU389" s="40">
        <f t="shared" ref="FU389:FU452" si="518">IF(AND(FR389=2,FT389=3),6,IF(FR389-FT389=-1,4,IF(FR389&lt;FT389,3,0)))</f>
        <v>4</v>
      </c>
      <c r="FV389">
        <v>0</v>
      </c>
      <c r="FW389" t="s">
        <v>83</v>
      </c>
      <c r="FX389">
        <v>2</v>
      </c>
      <c r="FY389" s="40">
        <f t="shared" si="480"/>
        <v>0</v>
      </c>
      <c r="FZ389" s="24">
        <f t="shared" si="481"/>
        <v>22</v>
      </c>
      <c r="GA389" s="14">
        <v>1</v>
      </c>
      <c r="GB389" t="s">
        <v>83</v>
      </c>
      <c r="GC389">
        <v>0</v>
      </c>
      <c r="GD389" s="40">
        <f t="shared" ref="GD389:GD452" si="519">IF(AND(GA389=0,GC389=0),6,IF(AND(GA389=GC389,GA389=1),4,IF(GA389=GC389,3,0)))</f>
        <v>0</v>
      </c>
      <c r="GE389">
        <v>2</v>
      </c>
      <c r="GF389" t="s">
        <v>83</v>
      </c>
      <c r="GG389">
        <v>0</v>
      </c>
      <c r="GH389" s="40">
        <f t="shared" si="467"/>
        <v>3</v>
      </c>
      <c r="GI389">
        <v>0</v>
      </c>
      <c r="GJ389" t="s">
        <v>83</v>
      </c>
      <c r="GK389">
        <v>1</v>
      </c>
      <c r="GL389" s="40">
        <f t="shared" ref="GL389:GL452" si="520">IF(AND(GI389=2,GK389=3),6,IF(GI389-GK389=-1,4,IF(GI389&lt;GK389,3,0)))</f>
        <v>4</v>
      </c>
      <c r="GM389">
        <v>1</v>
      </c>
      <c r="GN389" t="s">
        <v>83</v>
      </c>
      <c r="GO389">
        <v>0</v>
      </c>
      <c r="GP389" s="40">
        <f t="shared" ref="GP389:GP452" si="521">IF(AND(GM389=2,GO389=0),6,IF(GM389-GO389=2,4,IF(GM389&gt;GO389,3,0)))</f>
        <v>3</v>
      </c>
      <c r="GQ389">
        <v>2</v>
      </c>
      <c r="GR389" t="s">
        <v>83</v>
      </c>
      <c r="GS389">
        <v>0</v>
      </c>
      <c r="GT389" s="40">
        <f t="shared" si="482"/>
        <v>0</v>
      </c>
      <c r="GU389">
        <v>0</v>
      </c>
      <c r="GV389" t="s">
        <v>83</v>
      </c>
      <c r="GW389">
        <v>2</v>
      </c>
      <c r="GX389" s="40">
        <f t="shared" ref="GX389:GX452" si="522">IF(AND(GU389=2,GW389=1),6,IF(GU389-GW389=1,4,IF(GU389&gt;GW389,3,0)))</f>
        <v>0</v>
      </c>
      <c r="GY389" s="24">
        <f t="shared" ref="GY389:GY452" si="523">GD389+GH389+GL389+GP389+GT389+GX389</f>
        <v>10</v>
      </c>
      <c r="GZ389" s="28">
        <f t="shared" si="483"/>
        <v>117</v>
      </c>
      <c r="HA389" t="s">
        <v>84</v>
      </c>
      <c r="HB389">
        <f t="shared" si="484"/>
        <v>9</v>
      </c>
      <c r="HC389" t="s">
        <v>85</v>
      </c>
      <c r="HD389">
        <f t="shared" si="461"/>
        <v>9</v>
      </c>
      <c r="HE389" t="s">
        <v>93</v>
      </c>
      <c r="HF389">
        <f t="shared" si="485"/>
        <v>9</v>
      </c>
      <c r="HG389" t="s">
        <v>94</v>
      </c>
      <c r="HH389">
        <f t="shared" si="466"/>
        <v>9</v>
      </c>
      <c r="HI389" t="s">
        <v>88</v>
      </c>
      <c r="HJ389">
        <f t="shared" ref="HJ389:HJ452" si="524">IF(HI389="Japan",9,IF(HI389="Spanien",5,0))</f>
        <v>0</v>
      </c>
      <c r="HK389" t="s">
        <v>131</v>
      </c>
      <c r="HL389">
        <f t="shared" ref="HL389:HL452" si="525">IF(HK389="Marokko",9,IF(HK389="Kroatien",5,0))</f>
        <v>0</v>
      </c>
      <c r="HM389" t="s">
        <v>90</v>
      </c>
      <c r="HN389">
        <f t="shared" si="486"/>
        <v>9</v>
      </c>
      <c r="HO389" t="s">
        <v>96</v>
      </c>
      <c r="HP389">
        <f t="shared" ref="HP389:HP452" si="526">IF(HO389="Portugal",9,IF(HO389="Südkorea",5,0))</f>
        <v>9</v>
      </c>
      <c r="HQ389" t="s">
        <v>132</v>
      </c>
      <c r="HR389" s="1">
        <f t="shared" ref="HR389:HR452" si="527">IF(HQ389="Senegal",6,IF(HQ389="Niederlande",5,0))</f>
        <v>6</v>
      </c>
      <c r="HS389" t="s">
        <v>92</v>
      </c>
      <c r="HT389" s="1">
        <f t="shared" ref="HT389:HT452" si="528">IF(HS389="USA",6,IF(HS389="England",5,0))</f>
        <v>0</v>
      </c>
      <c r="HU389" t="s">
        <v>86</v>
      </c>
      <c r="HV389" s="1">
        <f t="shared" ref="HV389:HV452" si="529">IF(HU389="Polen",6,IF(HU389="Argentinien",5,0))</f>
        <v>6</v>
      </c>
      <c r="HW389" t="s">
        <v>129</v>
      </c>
      <c r="HX389" s="1">
        <f t="shared" ref="HX389:HX452" si="530">IF(HW389="Australien",6,IF(HW389="Frankreich",5,0))</f>
        <v>0</v>
      </c>
      <c r="HY389" t="s">
        <v>130</v>
      </c>
      <c r="HZ389" s="1">
        <f t="shared" ref="HZ389:HZ452" si="531">IF(HY389="Spanien",6,IF(HY389="Japan",5,0))</f>
        <v>6</v>
      </c>
      <c r="IA389" t="s">
        <v>95</v>
      </c>
      <c r="IB389" s="1">
        <f t="shared" ref="IB389:IB452" si="532">IF(IA389="Kroatien",6,IF(IA389="Marokko",5,0))</f>
        <v>6</v>
      </c>
      <c r="IC389" t="s">
        <v>134</v>
      </c>
      <c r="ID389" s="1">
        <f t="shared" ref="ID389:ID452" si="533">IF(IC389="Schweiz",6,IF(IC389="Brasilien",5,0))</f>
        <v>6</v>
      </c>
      <c r="IE389" t="s">
        <v>138</v>
      </c>
      <c r="IF389" s="1">
        <f t="shared" ref="IF389:IF452" si="534">IF(IE389="Südkorea",6,IF(IE389="Portugal",5,0))</f>
        <v>0</v>
      </c>
      <c r="IG389">
        <f t="shared" si="463"/>
        <v>84</v>
      </c>
      <c r="IH389" s="1">
        <f t="shared" ref="IH389:IH452" si="535">IG389+GZ389</f>
        <v>201</v>
      </c>
    </row>
    <row r="390" spans="1:242" ht="14.65" thickBot="1" x14ac:dyDescent="0.5">
      <c r="A390" s="1">
        <v>387</v>
      </c>
      <c r="B390" s="45">
        <f t="shared" si="471"/>
        <v>547</v>
      </c>
      <c r="C390" s="14" t="s">
        <v>903</v>
      </c>
      <c r="D390" t="s">
        <v>904</v>
      </c>
      <c r="E390" s="15" t="s">
        <v>905</v>
      </c>
      <c r="F390" s="28">
        <f t="shared" si="472"/>
        <v>139</v>
      </c>
      <c r="H390" s="14">
        <v>2</v>
      </c>
      <c r="I390" t="s">
        <v>83</v>
      </c>
      <c r="J390">
        <v>1</v>
      </c>
      <c r="K390" s="40">
        <f t="shared" si="410"/>
        <v>0</v>
      </c>
      <c r="L390">
        <v>2</v>
      </c>
      <c r="M390" t="s">
        <v>83</v>
      </c>
      <c r="N390">
        <v>3</v>
      </c>
      <c r="O390" s="40">
        <f t="shared" si="464"/>
        <v>3</v>
      </c>
      <c r="P390">
        <v>2</v>
      </c>
      <c r="Q390" t="s">
        <v>83</v>
      </c>
      <c r="R390">
        <v>1</v>
      </c>
      <c r="S390" s="40">
        <f t="shared" si="487"/>
        <v>0</v>
      </c>
      <c r="T390">
        <v>1</v>
      </c>
      <c r="U390" t="s">
        <v>83</v>
      </c>
      <c r="V390">
        <v>0</v>
      </c>
      <c r="W390" s="40">
        <f t="shared" si="473"/>
        <v>0</v>
      </c>
      <c r="X390">
        <v>2</v>
      </c>
      <c r="Y390" t="s">
        <v>83</v>
      </c>
      <c r="Z390">
        <v>2</v>
      </c>
      <c r="AA390" s="40">
        <f t="shared" si="474"/>
        <v>0</v>
      </c>
      <c r="AB390">
        <v>1</v>
      </c>
      <c r="AC390" t="s">
        <v>83</v>
      </c>
      <c r="AD390">
        <v>3</v>
      </c>
      <c r="AE390" s="40">
        <f t="shared" si="488"/>
        <v>0</v>
      </c>
      <c r="AF390" s="24">
        <f t="shared" si="489"/>
        <v>3</v>
      </c>
      <c r="AG390" s="14">
        <v>2</v>
      </c>
      <c r="AH390" t="s">
        <v>83</v>
      </c>
      <c r="AI390">
        <v>1</v>
      </c>
      <c r="AJ390" s="40">
        <f t="shared" si="462"/>
        <v>3</v>
      </c>
      <c r="AK390">
        <v>3</v>
      </c>
      <c r="AL390" t="s">
        <v>83</v>
      </c>
      <c r="AM390">
        <v>1</v>
      </c>
      <c r="AN390" s="40">
        <f t="shared" si="490"/>
        <v>0</v>
      </c>
      <c r="AO390">
        <v>4</v>
      </c>
      <c r="AP390" t="s">
        <v>83</v>
      </c>
      <c r="AQ390">
        <v>3</v>
      </c>
      <c r="AR390" s="40">
        <f t="shared" si="470"/>
        <v>0</v>
      </c>
      <c r="AS390">
        <v>2</v>
      </c>
      <c r="AT390" t="s">
        <v>83</v>
      </c>
      <c r="AU390">
        <v>1</v>
      </c>
      <c r="AV390" s="40">
        <f t="shared" si="491"/>
        <v>0</v>
      </c>
      <c r="AW390">
        <v>1</v>
      </c>
      <c r="AX390" t="s">
        <v>83</v>
      </c>
      <c r="AY390">
        <v>3</v>
      </c>
      <c r="AZ390" s="40">
        <f t="shared" si="492"/>
        <v>3</v>
      </c>
      <c r="BA390">
        <v>3</v>
      </c>
      <c r="BB390" t="s">
        <v>83</v>
      </c>
      <c r="BC390">
        <v>1</v>
      </c>
      <c r="BD390" s="40">
        <f t="shared" si="475"/>
        <v>0</v>
      </c>
      <c r="BE390" s="24">
        <f t="shared" si="493"/>
        <v>6</v>
      </c>
      <c r="BF390" s="14">
        <v>1</v>
      </c>
      <c r="BG390" t="s">
        <v>83</v>
      </c>
      <c r="BH390">
        <v>2</v>
      </c>
      <c r="BI390" s="40">
        <f t="shared" si="494"/>
        <v>6</v>
      </c>
      <c r="BJ390">
        <v>0</v>
      </c>
      <c r="BK390" t="s">
        <v>83</v>
      </c>
      <c r="BL390">
        <v>2</v>
      </c>
      <c r="BM390" s="40">
        <f t="shared" si="495"/>
        <v>0</v>
      </c>
      <c r="BN390">
        <v>2</v>
      </c>
      <c r="BO390" t="s">
        <v>83</v>
      </c>
      <c r="BP390">
        <v>1</v>
      </c>
      <c r="BQ390" s="40">
        <f t="shared" si="476"/>
        <v>3</v>
      </c>
      <c r="BR390">
        <v>3</v>
      </c>
      <c r="BS390" t="s">
        <v>83</v>
      </c>
      <c r="BT390">
        <v>2</v>
      </c>
      <c r="BU390" s="40">
        <f t="shared" si="496"/>
        <v>3</v>
      </c>
      <c r="BV390">
        <v>2</v>
      </c>
      <c r="BW390" t="s">
        <v>83</v>
      </c>
      <c r="BX390">
        <v>0</v>
      </c>
      <c r="BY390" s="40">
        <f t="shared" si="497"/>
        <v>0</v>
      </c>
      <c r="BZ390">
        <v>3</v>
      </c>
      <c r="CA390" t="s">
        <v>83</v>
      </c>
      <c r="CB390">
        <v>2</v>
      </c>
      <c r="CC390" s="40">
        <f t="shared" si="498"/>
        <v>0</v>
      </c>
      <c r="CD390" s="24">
        <f t="shared" si="499"/>
        <v>12</v>
      </c>
      <c r="CE390" s="14">
        <v>2</v>
      </c>
      <c r="CF390" t="s">
        <v>83</v>
      </c>
      <c r="CG390">
        <v>1</v>
      </c>
      <c r="CH390" s="40">
        <f t="shared" si="500"/>
        <v>0</v>
      </c>
      <c r="CI390">
        <v>4</v>
      </c>
      <c r="CJ390" t="s">
        <v>83</v>
      </c>
      <c r="CK390">
        <v>1</v>
      </c>
      <c r="CL390" s="40">
        <f t="shared" si="501"/>
        <v>6</v>
      </c>
      <c r="CM390">
        <v>2</v>
      </c>
      <c r="CN390" t="s">
        <v>83</v>
      </c>
      <c r="CO390">
        <v>0</v>
      </c>
      <c r="CP390" s="40">
        <f t="shared" si="502"/>
        <v>0</v>
      </c>
      <c r="CQ390">
        <v>4</v>
      </c>
      <c r="CR390" t="s">
        <v>83</v>
      </c>
      <c r="CS390">
        <v>1</v>
      </c>
      <c r="CT390" s="40">
        <f t="shared" si="503"/>
        <v>3</v>
      </c>
      <c r="CU390">
        <v>1</v>
      </c>
      <c r="CV390" t="s">
        <v>83</v>
      </c>
      <c r="CW390">
        <v>3</v>
      </c>
      <c r="CX390" s="40">
        <f t="shared" si="504"/>
        <v>0</v>
      </c>
      <c r="CY390">
        <v>2</v>
      </c>
      <c r="CZ390" t="s">
        <v>83</v>
      </c>
      <c r="DA390">
        <v>4</v>
      </c>
      <c r="DB390" s="40">
        <f t="shared" si="505"/>
        <v>0</v>
      </c>
      <c r="DC390" s="24">
        <f t="shared" si="506"/>
        <v>9</v>
      </c>
      <c r="DD390" s="14">
        <v>3</v>
      </c>
      <c r="DE390" t="s">
        <v>83</v>
      </c>
      <c r="DF390">
        <v>1</v>
      </c>
      <c r="DG390" s="40">
        <f t="shared" ref="DG390:DG453" si="536">IF(AND(DD390=1,DF390=2),6,IF(DD390-DF390=-1,4,IF(DD390&lt;DF390,3,0)))</f>
        <v>0</v>
      </c>
      <c r="DH390">
        <v>2</v>
      </c>
      <c r="DI390" t="s">
        <v>83</v>
      </c>
      <c r="DJ390">
        <v>1</v>
      </c>
      <c r="DK390" s="40">
        <f t="shared" si="477"/>
        <v>3</v>
      </c>
      <c r="DL390">
        <v>1</v>
      </c>
      <c r="DM390" t="s">
        <v>83</v>
      </c>
      <c r="DN390">
        <v>2</v>
      </c>
      <c r="DO390" s="40">
        <f t="shared" si="507"/>
        <v>4</v>
      </c>
      <c r="DP390">
        <v>2</v>
      </c>
      <c r="DQ390" t="s">
        <v>83</v>
      </c>
      <c r="DR390">
        <v>3</v>
      </c>
      <c r="DS390" s="40">
        <f t="shared" si="468"/>
        <v>0</v>
      </c>
      <c r="DT390">
        <v>1</v>
      </c>
      <c r="DU390" t="s">
        <v>83</v>
      </c>
      <c r="DV390">
        <v>2</v>
      </c>
      <c r="DW390" s="40">
        <f t="shared" si="469"/>
        <v>1</v>
      </c>
      <c r="DX390">
        <v>1</v>
      </c>
      <c r="DY390" t="s">
        <v>83</v>
      </c>
      <c r="DZ390">
        <v>3</v>
      </c>
      <c r="EA390" s="39">
        <f t="shared" si="508"/>
        <v>4</v>
      </c>
      <c r="EB390" s="24">
        <f t="shared" si="478"/>
        <v>12</v>
      </c>
      <c r="EC390" s="14">
        <v>2</v>
      </c>
      <c r="ED390" t="s">
        <v>83</v>
      </c>
      <c r="EE390">
        <v>3</v>
      </c>
      <c r="EF390" s="40">
        <f t="shared" si="509"/>
        <v>0</v>
      </c>
      <c r="EG390">
        <v>2</v>
      </c>
      <c r="EH390" t="s">
        <v>83</v>
      </c>
      <c r="EI390">
        <v>1</v>
      </c>
      <c r="EJ390" s="40">
        <f t="shared" si="510"/>
        <v>4</v>
      </c>
      <c r="EK390">
        <v>2</v>
      </c>
      <c r="EL390" t="s">
        <v>83</v>
      </c>
      <c r="EM390">
        <v>1</v>
      </c>
      <c r="EN390" s="40">
        <f t="shared" si="465"/>
        <v>0</v>
      </c>
      <c r="EO390">
        <v>0</v>
      </c>
      <c r="EP390" t="s">
        <v>83</v>
      </c>
      <c r="EQ390">
        <v>2</v>
      </c>
      <c r="ER390" s="40">
        <f t="shared" si="511"/>
        <v>0</v>
      </c>
      <c r="ES390">
        <v>4</v>
      </c>
      <c r="ET390" t="s">
        <v>83</v>
      </c>
      <c r="EU390">
        <v>2</v>
      </c>
      <c r="EV390" s="40">
        <f t="shared" si="512"/>
        <v>0</v>
      </c>
      <c r="EW390">
        <v>3</v>
      </c>
      <c r="EX390" t="s">
        <v>83</v>
      </c>
      <c r="EY390">
        <v>2</v>
      </c>
      <c r="EZ390" s="40">
        <f t="shared" si="513"/>
        <v>0</v>
      </c>
      <c r="FA390" s="24">
        <f t="shared" si="514"/>
        <v>4</v>
      </c>
      <c r="FB390" s="14">
        <v>3</v>
      </c>
      <c r="FC390" t="s">
        <v>83</v>
      </c>
      <c r="FD390">
        <v>1</v>
      </c>
      <c r="FE390" s="40">
        <f t="shared" si="515"/>
        <v>3</v>
      </c>
      <c r="FF390">
        <v>3</v>
      </c>
      <c r="FG390" t="s">
        <v>83</v>
      </c>
      <c r="FH390">
        <v>2</v>
      </c>
      <c r="FI390" s="40">
        <f t="shared" si="516"/>
        <v>3</v>
      </c>
      <c r="FJ390">
        <v>2</v>
      </c>
      <c r="FK390" t="s">
        <v>83</v>
      </c>
      <c r="FL390">
        <v>1</v>
      </c>
      <c r="FM390" s="40">
        <f t="shared" si="517"/>
        <v>0</v>
      </c>
      <c r="FN390">
        <v>2</v>
      </c>
      <c r="FO390" t="s">
        <v>83</v>
      </c>
      <c r="FP390">
        <v>3</v>
      </c>
      <c r="FQ390" s="40">
        <f t="shared" si="479"/>
        <v>0</v>
      </c>
      <c r="FR390">
        <v>1</v>
      </c>
      <c r="FS390" t="s">
        <v>83</v>
      </c>
      <c r="FT390">
        <v>2</v>
      </c>
      <c r="FU390" s="40">
        <f t="shared" si="518"/>
        <v>4</v>
      </c>
      <c r="FV390">
        <v>1</v>
      </c>
      <c r="FW390" t="s">
        <v>83</v>
      </c>
      <c r="FX390">
        <v>3</v>
      </c>
      <c r="FY390" s="40">
        <f t="shared" si="480"/>
        <v>0</v>
      </c>
      <c r="FZ390" s="24">
        <f t="shared" si="481"/>
        <v>10</v>
      </c>
      <c r="GA390" s="14">
        <v>1</v>
      </c>
      <c r="GB390" t="s">
        <v>83</v>
      </c>
      <c r="GC390">
        <v>2</v>
      </c>
      <c r="GD390" s="40">
        <f t="shared" si="519"/>
        <v>0</v>
      </c>
      <c r="GE390">
        <v>2</v>
      </c>
      <c r="GF390" t="s">
        <v>83</v>
      </c>
      <c r="GG390">
        <v>1</v>
      </c>
      <c r="GH390" s="40">
        <f t="shared" si="467"/>
        <v>4</v>
      </c>
      <c r="GI390">
        <v>0</v>
      </c>
      <c r="GJ390" t="s">
        <v>83</v>
      </c>
      <c r="GK390">
        <v>2</v>
      </c>
      <c r="GL390" s="40">
        <f t="shared" si="520"/>
        <v>3</v>
      </c>
      <c r="GM390">
        <v>2</v>
      </c>
      <c r="GN390" t="s">
        <v>83</v>
      </c>
      <c r="GO390">
        <v>3</v>
      </c>
      <c r="GP390" s="40">
        <f t="shared" si="521"/>
        <v>0</v>
      </c>
      <c r="GQ390">
        <v>2</v>
      </c>
      <c r="GR390" t="s">
        <v>83</v>
      </c>
      <c r="GS390">
        <v>3</v>
      </c>
      <c r="GT390" s="40">
        <f t="shared" si="482"/>
        <v>3</v>
      </c>
      <c r="GU390">
        <v>3</v>
      </c>
      <c r="GV390" t="s">
        <v>83</v>
      </c>
      <c r="GW390">
        <v>2</v>
      </c>
      <c r="GX390" s="40">
        <f t="shared" si="522"/>
        <v>4</v>
      </c>
      <c r="GY390" s="24">
        <f t="shared" si="523"/>
        <v>14</v>
      </c>
      <c r="GZ390" s="28">
        <f t="shared" si="483"/>
        <v>70</v>
      </c>
      <c r="HA390" t="s">
        <v>84</v>
      </c>
      <c r="HB390">
        <f t="shared" si="484"/>
        <v>9</v>
      </c>
      <c r="HC390" t="s">
        <v>85</v>
      </c>
      <c r="HD390">
        <f t="shared" ref="HD390:HD453" si="537">IF(HC390="England",9,IF(HC390="USA",5,0))</f>
        <v>9</v>
      </c>
      <c r="HE390" t="s">
        <v>86</v>
      </c>
      <c r="HF390">
        <f t="shared" si="485"/>
        <v>5</v>
      </c>
      <c r="HG390" t="s">
        <v>94</v>
      </c>
      <c r="HH390">
        <f t="shared" si="466"/>
        <v>9</v>
      </c>
      <c r="HI390" t="s">
        <v>88</v>
      </c>
      <c r="HJ390">
        <f t="shared" si="524"/>
        <v>0</v>
      </c>
      <c r="HK390" t="s">
        <v>131</v>
      </c>
      <c r="HL390">
        <f t="shared" si="525"/>
        <v>0</v>
      </c>
      <c r="HM390" t="s">
        <v>150</v>
      </c>
      <c r="HN390">
        <f t="shared" si="486"/>
        <v>0</v>
      </c>
      <c r="HO390" t="s">
        <v>96</v>
      </c>
      <c r="HP390">
        <f t="shared" si="526"/>
        <v>9</v>
      </c>
      <c r="HQ390" t="s">
        <v>140</v>
      </c>
      <c r="HR390" s="1">
        <f t="shared" si="527"/>
        <v>0</v>
      </c>
      <c r="HS390" t="s">
        <v>181</v>
      </c>
      <c r="HT390" s="1">
        <f t="shared" si="528"/>
        <v>0</v>
      </c>
      <c r="HU390" t="s">
        <v>93</v>
      </c>
      <c r="HV390" s="1">
        <f t="shared" si="529"/>
        <v>5</v>
      </c>
      <c r="HW390" t="s">
        <v>129</v>
      </c>
      <c r="HX390" s="1">
        <f t="shared" si="530"/>
        <v>0</v>
      </c>
      <c r="HY390" t="s">
        <v>130</v>
      </c>
      <c r="HZ390" s="1">
        <f t="shared" si="531"/>
        <v>6</v>
      </c>
      <c r="IA390" t="s">
        <v>95</v>
      </c>
      <c r="IB390" s="1">
        <f t="shared" si="532"/>
        <v>6</v>
      </c>
      <c r="IC390" t="s">
        <v>90</v>
      </c>
      <c r="ID390" s="1">
        <f t="shared" si="533"/>
        <v>5</v>
      </c>
      <c r="IE390" t="s">
        <v>91</v>
      </c>
      <c r="IF390" s="1">
        <f t="shared" si="534"/>
        <v>6</v>
      </c>
      <c r="IG390">
        <f t="shared" si="463"/>
        <v>69</v>
      </c>
      <c r="IH390" s="1">
        <f t="shared" si="535"/>
        <v>139</v>
      </c>
    </row>
    <row r="391" spans="1:242" ht="14.65" thickBot="1" x14ac:dyDescent="0.5">
      <c r="A391" s="1">
        <v>388</v>
      </c>
      <c r="B391" s="45">
        <f t="shared" si="471"/>
        <v>200</v>
      </c>
      <c r="C391" s="14" t="s">
        <v>277</v>
      </c>
      <c r="D391" t="s">
        <v>906</v>
      </c>
      <c r="E391" s="15" t="s">
        <v>905</v>
      </c>
      <c r="F391" s="28">
        <f t="shared" si="472"/>
        <v>167</v>
      </c>
      <c r="H391" s="14">
        <v>1</v>
      </c>
      <c r="I391" t="s">
        <v>83</v>
      </c>
      <c r="J391">
        <v>3</v>
      </c>
      <c r="K391" s="40">
        <f t="shared" si="410"/>
        <v>4</v>
      </c>
      <c r="L391">
        <v>1</v>
      </c>
      <c r="M391" t="s">
        <v>83</v>
      </c>
      <c r="N391">
        <v>2</v>
      </c>
      <c r="O391" s="40">
        <f t="shared" si="464"/>
        <v>3</v>
      </c>
      <c r="P391">
        <v>1</v>
      </c>
      <c r="Q391" t="s">
        <v>83</v>
      </c>
      <c r="R391">
        <v>2</v>
      </c>
      <c r="S391" s="40">
        <f t="shared" si="487"/>
        <v>3</v>
      </c>
      <c r="T391">
        <v>1</v>
      </c>
      <c r="U391" t="s">
        <v>83</v>
      </c>
      <c r="V391">
        <v>3</v>
      </c>
      <c r="W391" s="40">
        <f t="shared" si="473"/>
        <v>0</v>
      </c>
      <c r="X391">
        <v>1</v>
      </c>
      <c r="Y391" t="s">
        <v>83</v>
      </c>
      <c r="Z391">
        <v>1</v>
      </c>
      <c r="AA391" s="40">
        <f t="shared" si="474"/>
        <v>0</v>
      </c>
      <c r="AB391">
        <v>2</v>
      </c>
      <c r="AC391" t="s">
        <v>83</v>
      </c>
      <c r="AD391">
        <v>0</v>
      </c>
      <c r="AE391" s="40">
        <f t="shared" si="488"/>
        <v>6</v>
      </c>
      <c r="AF391" s="24">
        <f t="shared" si="489"/>
        <v>16</v>
      </c>
      <c r="AG391" s="14">
        <v>3</v>
      </c>
      <c r="AH391" t="s">
        <v>83</v>
      </c>
      <c r="AI391">
        <v>0</v>
      </c>
      <c r="AJ391" s="40">
        <f t="shared" ref="AJ391:AJ454" si="538">IF(AND(AG391=6,AI391=2),6,IF(AG391-AI391=4,4,IF(AG391&gt;AI391,3,0)))</f>
        <v>3</v>
      </c>
      <c r="AK391">
        <v>1</v>
      </c>
      <c r="AL391" t="s">
        <v>83</v>
      </c>
      <c r="AM391">
        <v>4</v>
      </c>
      <c r="AN391" s="40">
        <f t="shared" si="490"/>
        <v>0</v>
      </c>
      <c r="AO391">
        <v>2</v>
      </c>
      <c r="AP391" t="s">
        <v>83</v>
      </c>
      <c r="AQ391">
        <v>0</v>
      </c>
      <c r="AR391" s="40">
        <f t="shared" si="470"/>
        <v>0</v>
      </c>
      <c r="AS391">
        <v>3</v>
      </c>
      <c r="AT391" t="s">
        <v>83</v>
      </c>
      <c r="AU391">
        <v>0</v>
      </c>
      <c r="AV391" s="40">
        <f t="shared" si="491"/>
        <v>0</v>
      </c>
      <c r="AW391">
        <v>2</v>
      </c>
      <c r="AX391" t="s">
        <v>83</v>
      </c>
      <c r="AY391">
        <v>3</v>
      </c>
      <c r="AZ391" s="40">
        <f t="shared" si="492"/>
        <v>3</v>
      </c>
      <c r="BA391">
        <v>0</v>
      </c>
      <c r="BB391" t="s">
        <v>83</v>
      </c>
      <c r="BC391">
        <v>3</v>
      </c>
      <c r="BD391" s="40">
        <f t="shared" si="475"/>
        <v>3</v>
      </c>
      <c r="BE391" s="24">
        <f t="shared" si="493"/>
        <v>9</v>
      </c>
      <c r="BF391" s="14">
        <v>5</v>
      </c>
      <c r="BG391" t="s">
        <v>83</v>
      </c>
      <c r="BH391">
        <v>1</v>
      </c>
      <c r="BI391" s="40">
        <f t="shared" si="494"/>
        <v>0</v>
      </c>
      <c r="BJ391">
        <v>2</v>
      </c>
      <c r="BK391" t="s">
        <v>83</v>
      </c>
      <c r="BL391">
        <v>0</v>
      </c>
      <c r="BM391" s="40">
        <f t="shared" si="495"/>
        <v>0</v>
      </c>
      <c r="BN391">
        <v>2</v>
      </c>
      <c r="BO391" t="s">
        <v>83</v>
      </c>
      <c r="BP391">
        <v>1</v>
      </c>
      <c r="BQ391" s="40">
        <f t="shared" si="476"/>
        <v>3</v>
      </c>
      <c r="BR391">
        <v>3</v>
      </c>
      <c r="BS391" t="s">
        <v>83</v>
      </c>
      <c r="BT391">
        <v>2</v>
      </c>
      <c r="BU391" s="40">
        <f t="shared" si="496"/>
        <v>3</v>
      </c>
      <c r="BV391">
        <v>2</v>
      </c>
      <c r="BW391" t="s">
        <v>83</v>
      </c>
      <c r="BX391">
        <v>4</v>
      </c>
      <c r="BY391" s="40">
        <f t="shared" si="497"/>
        <v>4</v>
      </c>
      <c r="BZ391">
        <v>1</v>
      </c>
      <c r="CA391" t="s">
        <v>83</v>
      </c>
      <c r="CB391">
        <v>2</v>
      </c>
      <c r="CC391" s="40">
        <f t="shared" si="498"/>
        <v>6</v>
      </c>
      <c r="CD391" s="24">
        <f t="shared" si="499"/>
        <v>16</v>
      </c>
      <c r="CE391" s="14">
        <v>3</v>
      </c>
      <c r="CF391" t="s">
        <v>83</v>
      </c>
      <c r="CG391">
        <v>1</v>
      </c>
      <c r="CH391" s="40">
        <f t="shared" si="500"/>
        <v>0</v>
      </c>
      <c r="CI391">
        <v>4</v>
      </c>
      <c r="CJ391" t="s">
        <v>83</v>
      </c>
      <c r="CK391">
        <v>1</v>
      </c>
      <c r="CL391" s="40">
        <f t="shared" si="501"/>
        <v>6</v>
      </c>
      <c r="CM391">
        <v>1</v>
      </c>
      <c r="CN391" t="s">
        <v>83</v>
      </c>
      <c r="CO391">
        <v>0</v>
      </c>
      <c r="CP391" s="40">
        <f t="shared" si="502"/>
        <v>0</v>
      </c>
      <c r="CQ391">
        <v>2</v>
      </c>
      <c r="CR391" t="s">
        <v>83</v>
      </c>
      <c r="CS391">
        <v>1</v>
      </c>
      <c r="CT391" s="40">
        <f t="shared" si="503"/>
        <v>6</v>
      </c>
      <c r="CU391">
        <v>0</v>
      </c>
      <c r="CV391" t="s">
        <v>83</v>
      </c>
      <c r="CW391">
        <v>2</v>
      </c>
      <c r="CX391" s="40">
        <f t="shared" si="504"/>
        <v>0</v>
      </c>
      <c r="CY391">
        <v>1</v>
      </c>
      <c r="CZ391" t="s">
        <v>83</v>
      </c>
      <c r="DA391">
        <v>3</v>
      </c>
      <c r="DB391" s="40">
        <f t="shared" si="505"/>
        <v>0</v>
      </c>
      <c r="DC391" s="24">
        <f t="shared" si="506"/>
        <v>12</v>
      </c>
      <c r="DD391" s="14">
        <v>4</v>
      </c>
      <c r="DE391" t="s">
        <v>83</v>
      </c>
      <c r="DF391">
        <v>0</v>
      </c>
      <c r="DG391" s="40">
        <f t="shared" si="536"/>
        <v>0</v>
      </c>
      <c r="DH391">
        <v>2</v>
      </c>
      <c r="DI391" t="s">
        <v>83</v>
      </c>
      <c r="DJ391">
        <v>1</v>
      </c>
      <c r="DK391" s="40">
        <f t="shared" si="477"/>
        <v>3</v>
      </c>
      <c r="DL391">
        <v>0</v>
      </c>
      <c r="DM391" t="s">
        <v>83</v>
      </c>
      <c r="DN391">
        <v>1</v>
      </c>
      <c r="DO391" s="40">
        <f t="shared" si="507"/>
        <v>6</v>
      </c>
      <c r="DP391">
        <v>1</v>
      </c>
      <c r="DQ391" t="s">
        <v>83</v>
      </c>
      <c r="DR391">
        <v>2</v>
      </c>
      <c r="DS391" s="40">
        <f t="shared" si="468"/>
        <v>0</v>
      </c>
      <c r="DT391">
        <v>0</v>
      </c>
      <c r="DU391" t="s">
        <v>83</v>
      </c>
      <c r="DV391">
        <v>2</v>
      </c>
      <c r="DW391" s="40">
        <f t="shared" si="469"/>
        <v>1</v>
      </c>
      <c r="DX391">
        <v>1</v>
      </c>
      <c r="DY391" t="s">
        <v>83</v>
      </c>
      <c r="DZ391">
        <v>3</v>
      </c>
      <c r="EA391" s="39">
        <f t="shared" si="508"/>
        <v>4</v>
      </c>
      <c r="EB391" s="24">
        <f t="shared" si="478"/>
        <v>14</v>
      </c>
      <c r="EC391" s="14">
        <v>1</v>
      </c>
      <c r="ED391" t="s">
        <v>83</v>
      </c>
      <c r="EE391">
        <v>3</v>
      </c>
      <c r="EF391" s="40">
        <f t="shared" si="509"/>
        <v>0</v>
      </c>
      <c r="EG391">
        <v>2</v>
      </c>
      <c r="EH391" t="s">
        <v>83</v>
      </c>
      <c r="EI391">
        <v>0</v>
      </c>
      <c r="EJ391" s="40">
        <f t="shared" si="510"/>
        <v>3</v>
      </c>
      <c r="EK391">
        <v>2</v>
      </c>
      <c r="EL391" t="s">
        <v>83</v>
      </c>
      <c r="EM391">
        <v>1</v>
      </c>
      <c r="EN391" s="40">
        <f t="shared" si="465"/>
        <v>0</v>
      </c>
      <c r="EO391">
        <v>3</v>
      </c>
      <c r="EP391" t="s">
        <v>83</v>
      </c>
      <c r="EQ391">
        <v>0</v>
      </c>
      <c r="ER391" s="40">
        <f t="shared" si="511"/>
        <v>4</v>
      </c>
      <c r="ES391">
        <v>3</v>
      </c>
      <c r="ET391" t="s">
        <v>83</v>
      </c>
      <c r="EU391">
        <v>2</v>
      </c>
      <c r="EV391" s="40">
        <f t="shared" si="512"/>
        <v>0</v>
      </c>
      <c r="EW391">
        <v>0</v>
      </c>
      <c r="EX391" t="s">
        <v>83</v>
      </c>
      <c r="EY391">
        <v>0</v>
      </c>
      <c r="EZ391" s="40">
        <f t="shared" si="513"/>
        <v>0</v>
      </c>
      <c r="FA391" s="24">
        <f t="shared" si="514"/>
        <v>7</v>
      </c>
      <c r="FB391" s="14">
        <v>2</v>
      </c>
      <c r="FC391" t="s">
        <v>83</v>
      </c>
      <c r="FD391">
        <v>1</v>
      </c>
      <c r="FE391" s="40">
        <f t="shared" si="515"/>
        <v>4</v>
      </c>
      <c r="FF391">
        <v>3</v>
      </c>
      <c r="FG391" t="s">
        <v>83</v>
      </c>
      <c r="FH391">
        <v>1</v>
      </c>
      <c r="FI391" s="40">
        <f t="shared" si="516"/>
        <v>4</v>
      </c>
      <c r="FJ391">
        <v>0</v>
      </c>
      <c r="FK391" t="s">
        <v>83</v>
      </c>
      <c r="FL391">
        <v>0</v>
      </c>
      <c r="FM391" s="40">
        <f t="shared" si="517"/>
        <v>3</v>
      </c>
      <c r="FN391">
        <v>2</v>
      </c>
      <c r="FO391" t="s">
        <v>83</v>
      </c>
      <c r="FP391">
        <v>3</v>
      </c>
      <c r="FQ391" s="40">
        <f t="shared" si="479"/>
        <v>0</v>
      </c>
      <c r="FR391">
        <v>1</v>
      </c>
      <c r="FS391" t="s">
        <v>83</v>
      </c>
      <c r="FT391">
        <v>2</v>
      </c>
      <c r="FU391" s="40">
        <f t="shared" si="518"/>
        <v>4</v>
      </c>
      <c r="FV391">
        <v>0</v>
      </c>
      <c r="FW391" t="s">
        <v>83</v>
      </c>
      <c r="FX391">
        <v>2</v>
      </c>
      <c r="FY391" s="40">
        <f t="shared" si="480"/>
        <v>0</v>
      </c>
      <c r="FZ391" s="24">
        <f t="shared" si="481"/>
        <v>15</v>
      </c>
      <c r="GA391" s="14">
        <v>0</v>
      </c>
      <c r="GB391" t="s">
        <v>83</v>
      </c>
      <c r="GC391">
        <v>9</v>
      </c>
      <c r="GD391" s="40">
        <f t="shared" si="519"/>
        <v>0</v>
      </c>
      <c r="GE391">
        <v>2</v>
      </c>
      <c r="GF391" t="s">
        <v>83</v>
      </c>
      <c r="GG391">
        <v>1</v>
      </c>
      <c r="GH391" s="40">
        <f t="shared" si="467"/>
        <v>4</v>
      </c>
      <c r="GI391">
        <v>2</v>
      </c>
      <c r="GJ391" t="s">
        <v>83</v>
      </c>
      <c r="GK391">
        <v>0</v>
      </c>
      <c r="GL391" s="40">
        <f t="shared" si="520"/>
        <v>0</v>
      </c>
      <c r="GM391">
        <v>4</v>
      </c>
      <c r="GN391" t="s">
        <v>83</v>
      </c>
      <c r="GO391">
        <v>1</v>
      </c>
      <c r="GP391" s="40">
        <f t="shared" si="521"/>
        <v>3</v>
      </c>
      <c r="GQ391">
        <v>1</v>
      </c>
      <c r="GR391" t="s">
        <v>83</v>
      </c>
      <c r="GS391">
        <v>1</v>
      </c>
      <c r="GT391" s="40">
        <f t="shared" si="482"/>
        <v>0</v>
      </c>
      <c r="GU391">
        <v>3</v>
      </c>
      <c r="GV391" t="s">
        <v>83</v>
      </c>
      <c r="GW391">
        <v>2</v>
      </c>
      <c r="GX391" s="40">
        <f t="shared" si="522"/>
        <v>4</v>
      </c>
      <c r="GY391" s="24">
        <f t="shared" si="523"/>
        <v>11</v>
      </c>
      <c r="GZ391" s="28">
        <f t="shared" si="483"/>
        <v>100</v>
      </c>
      <c r="HA391" t="s">
        <v>84</v>
      </c>
      <c r="HB391">
        <f t="shared" si="484"/>
        <v>9</v>
      </c>
      <c r="HC391" t="s">
        <v>85</v>
      </c>
      <c r="HD391">
        <f t="shared" si="537"/>
        <v>9</v>
      </c>
      <c r="HE391" t="s">
        <v>93</v>
      </c>
      <c r="HF391">
        <f t="shared" si="485"/>
        <v>9</v>
      </c>
      <c r="HG391" t="s">
        <v>94</v>
      </c>
      <c r="HH391">
        <f t="shared" si="466"/>
        <v>9</v>
      </c>
      <c r="HI391" t="s">
        <v>88</v>
      </c>
      <c r="HJ391">
        <f t="shared" si="524"/>
        <v>0</v>
      </c>
      <c r="HK391" t="s">
        <v>95</v>
      </c>
      <c r="HL391">
        <f t="shared" si="525"/>
        <v>5</v>
      </c>
      <c r="HM391" t="s">
        <v>134</v>
      </c>
      <c r="HN391">
        <f t="shared" si="486"/>
        <v>5</v>
      </c>
      <c r="HO391" t="s">
        <v>91</v>
      </c>
      <c r="HP391">
        <f t="shared" si="526"/>
        <v>5</v>
      </c>
      <c r="HQ391" t="s">
        <v>136</v>
      </c>
      <c r="HR391" s="1">
        <f t="shared" si="527"/>
        <v>0</v>
      </c>
      <c r="HS391" t="s">
        <v>92</v>
      </c>
      <c r="HT391" s="1">
        <f t="shared" si="528"/>
        <v>0</v>
      </c>
      <c r="HU391" t="s">
        <v>133</v>
      </c>
      <c r="HV391" s="1">
        <f t="shared" si="529"/>
        <v>0</v>
      </c>
      <c r="HW391" t="s">
        <v>129</v>
      </c>
      <c r="HX391" s="1">
        <f t="shared" si="530"/>
        <v>0</v>
      </c>
      <c r="HY391" t="s">
        <v>130</v>
      </c>
      <c r="HZ391" s="1">
        <f t="shared" si="531"/>
        <v>6</v>
      </c>
      <c r="IA391" t="s">
        <v>131</v>
      </c>
      <c r="IB391" s="1">
        <f t="shared" si="532"/>
        <v>0</v>
      </c>
      <c r="IC391" t="s">
        <v>90</v>
      </c>
      <c r="ID391" s="1">
        <f t="shared" si="533"/>
        <v>5</v>
      </c>
      <c r="IE391" t="s">
        <v>96</v>
      </c>
      <c r="IF391" s="1">
        <f t="shared" si="534"/>
        <v>5</v>
      </c>
      <c r="IG391">
        <f t="shared" ref="IG391:IG454" si="539">IF391+ID391+IB391+HZ391+HX391+HV391+HT391+HR391+HP391+HN391+HL391+HJ391+HH391+HF391+HD391+HB391</f>
        <v>67</v>
      </c>
      <c r="IH391" s="1">
        <f t="shared" si="535"/>
        <v>167</v>
      </c>
    </row>
    <row r="392" spans="1:242" ht="14.65" thickBot="1" x14ac:dyDescent="0.5">
      <c r="A392" s="1">
        <v>389</v>
      </c>
      <c r="B392" s="45">
        <f t="shared" si="471"/>
        <v>559</v>
      </c>
      <c r="C392" s="14" t="s">
        <v>908</v>
      </c>
      <c r="D392" t="s">
        <v>909</v>
      </c>
      <c r="E392" s="15" t="s">
        <v>905</v>
      </c>
      <c r="F392" s="28">
        <f t="shared" si="472"/>
        <v>138</v>
      </c>
      <c r="H392" s="14">
        <v>2</v>
      </c>
      <c r="I392" t="s">
        <v>83</v>
      </c>
      <c r="J392">
        <v>1</v>
      </c>
      <c r="K392" s="40">
        <f t="shared" si="410"/>
        <v>0</v>
      </c>
      <c r="L392">
        <v>0</v>
      </c>
      <c r="M392" t="s">
        <v>83</v>
      </c>
      <c r="N392">
        <v>2</v>
      </c>
      <c r="O392" s="40">
        <f t="shared" ref="O392:O455" si="540">IF(AND(L392=0,N392=2),6,IF(L392-N392=-2,4,IF(L392&lt;N392,3,0)))</f>
        <v>6</v>
      </c>
      <c r="P392">
        <v>2</v>
      </c>
      <c r="Q392" t="s">
        <v>83</v>
      </c>
      <c r="R392">
        <v>2</v>
      </c>
      <c r="S392" s="40">
        <f t="shared" si="487"/>
        <v>0</v>
      </c>
      <c r="T392">
        <v>0</v>
      </c>
      <c r="U392" t="s">
        <v>83</v>
      </c>
      <c r="V392">
        <v>1</v>
      </c>
      <c r="W392" s="40">
        <f t="shared" si="473"/>
        <v>0</v>
      </c>
      <c r="X392">
        <v>2</v>
      </c>
      <c r="Y392" t="s">
        <v>83</v>
      </c>
      <c r="Z392">
        <v>0</v>
      </c>
      <c r="AA392" s="40">
        <f t="shared" si="474"/>
        <v>0</v>
      </c>
      <c r="AB392">
        <v>2</v>
      </c>
      <c r="AC392" t="s">
        <v>83</v>
      </c>
      <c r="AD392">
        <v>1</v>
      </c>
      <c r="AE392" s="40">
        <f t="shared" si="488"/>
        <v>3</v>
      </c>
      <c r="AF392" s="24">
        <f t="shared" si="489"/>
        <v>9</v>
      </c>
      <c r="AG392" s="14">
        <v>2</v>
      </c>
      <c r="AH392" t="s">
        <v>83</v>
      </c>
      <c r="AI392">
        <v>1</v>
      </c>
      <c r="AJ392" s="40">
        <f t="shared" si="538"/>
        <v>3</v>
      </c>
      <c r="AK392">
        <v>0</v>
      </c>
      <c r="AL392" t="s">
        <v>83</v>
      </c>
      <c r="AM392">
        <v>1</v>
      </c>
      <c r="AN392" s="40">
        <f t="shared" si="490"/>
        <v>0</v>
      </c>
      <c r="AO392">
        <v>3</v>
      </c>
      <c r="AP392" t="s">
        <v>83</v>
      </c>
      <c r="AQ392">
        <v>1</v>
      </c>
      <c r="AR392" s="40">
        <f t="shared" si="470"/>
        <v>0</v>
      </c>
      <c r="AS392">
        <v>2</v>
      </c>
      <c r="AT392" t="s">
        <v>83</v>
      </c>
      <c r="AU392">
        <v>2</v>
      </c>
      <c r="AV392" s="40">
        <f t="shared" si="491"/>
        <v>3</v>
      </c>
      <c r="AW392">
        <v>2</v>
      </c>
      <c r="AX392" t="s">
        <v>83</v>
      </c>
      <c r="AY392">
        <v>3</v>
      </c>
      <c r="AZ392" s="40">
        <f t="shared" si="492"/>
        <v>3</v>
      </c>
      <c r="BA392">
        <v>2</v>
      </c>
      <c r="BB392" t="s">
        <v>83</v>
      </c>
      <c r="BC392">
        <v>3</v>
      </c>
      <c r="BD392" s="40">
        <f t="shared" si="475"/>
        <v>4</v>
      </c>
      <c r="BE392" s="24">
        <f t="shared" si="493"/>
        <v>13</v>
      </c>
      <c r="BF392" s="14">
        <v>3</v>
      </c>
      <c r="BG392" t="s">
        <v>83</v>
      </c>
      <c r="BH392">
        <v>0</v>
      </c>
      <c r="BI392" s="40">
        <f t="shared" si="494"/>
        <v>0</v>
      </c>
      <c r="BJ392">
        <v>2</v>
      </c>
      <c r="BK392" t="s">
        <v>83</v>
      </c>
      <c r="BL392">
        <v>2</v>
      </c>
      <c r="BM392" s="40">
        <f t="shared" si="495"/>
        <v>3</v>
      </c>
      <c r="BN392">
        <v>3</v>
      </c>
      <c r="BO392" t="s">
        <v>83</v>
      </c>
      <c r="BP392">
        <v>2</v>
      </c>
      <c r="BQ392" s="40">
        <f t="shared" si="476"/>
        <v>3</v>
      </c>
      <c r="BR392">
        <v>0</v>
      </c>
      <c r="BS392" t="s">
        <v>83</v>
      </c>
      <c r="BT392">
        <v>3</v>
      </c>
      <c r="BU392" s="40">
        <f t="shared" si="496"/>
        <v>0</v>
      </c>
      <c r="BV392">
        <v>2</v>
      </c>
      <c r="BW392" t="s">
        <v>83</v>
      </c>
      <c r="BX392">
        <v>1</v>
      </c>
      <c r="BY392" s="40">
        <f t="shared" si="497"/>
        <v>0</v>
      </c>
      <c r="BZ392">
        <v>2</v>
      </c>
      <c r="CA392" t="s">
        <v>83</v>
      </c>
      <c r="CB392">
        <v>3</v>
      </c>
      <c r="CC392" s="40">
        <f t="shared" si="498"/>
        <v>4</v>
      </c>
      <c r="CD392" s="24">
        <f t="shared" si="499"/>
        <v>10</v>
      </c>
      <c r="CE392" s="14">
        <v>2</v>
      </c>
      <c r="CF392" t="s">
        <v>83</v>
      </c>
      <c r="CG392">
        <v>1</v>
      </c>
      <c r="CH392" s="40">
        <f t="shared" si="500"/>
        <v>0</v>
      </c>
      <c r="CI392">
        <v>3</v>
      </c>
      <c r="CJ392" t="s">
        <v>83</v>
      </c>
      <c r="CK392">
        <v>2</v>
      </c>
      <c r="CL392" s="40">
        <f t="shared" si="501"/>
        <v>3</v>
      </c>
      <c r="CM392">
        <v>3</v>
      </c>
      <c r="CN392" t="s">
        <v>83</v>
      </c>
      <c r="CO392">
        <v>2</v>
      </c>
      <c r="CP392" s="40">
        <f t="shared" si="502"/>
        <v>0</v>
      </c>
      <c r="CQ392">
        <v>2</v>
      </c>
      <c r="CR392" t="s">
        <v>83</v>
      </c>
      <c r="CS392">
        <v>4</v>
      </c>
      <c r="CT392" s="40">
        <f t="shared" si="503"/>
        <v>0</v>
      </c>
      <c r="CU392">
        <v>2</v>
      </c>
      <c r="CV392" t="s">
        <v>83</v>
      </c>
      <c r="CW392">
        <v>1</v>
      </c>
      <c r="CX392" s="40">
        <f t="shared" si="504"/>
        <v>4</v>
      </c>
      <c r="CY392">
        <v>1</v>
      </c>
      <c r="CZ392" t="s">
        <v>83</v>
      </c>
      <c r="DA392">
        <v>2</v>
      </c>
      <c r="DB392" s="40">
        <f t="shared" si="505"/>
        <v>0</v>
      </c>
      <c r="DC392" s="24">
        <f t="shared" si="506"/>
        <v>7</v>
      </c>
      <c r="DD392" s="14">
        <v>3</v>
      </c>
      <c r="DE392" t="s">
        <v>83</v>
      </c>
      <c r="DF392">
        <v>0</v>
      </c>
      <c r="DG392" s="40">
        <f t="shared" si="536"/>
        <v>0</v>
      </c>
      <c r="DH392">
        <v>2</v>
      </c>
      <c r="DI392" t="s">
        <v>83</v>
      </c>
      <c r="DJ392">
        <v>2</v>
      </c>
      <c r="DK392" s="40">
        <f t="shared" si="477"/>
        <v>0</v>
      </c>
      <c r="DL392">
        <v>2</v>
      </c>
      <c r="DM392" t="s">
        <v>83</v>
      </c>
      <c r="DN392">
        <v>2</v>
      </c>
      <c r="DO392" s="40">
        <f t="shared" si="507"/>
        <v>0</v>
      </c>
      <c r="DP392">
        <v>0</v>
      </c>
      <c r="DQ392" t="s">
        <v>83</v>
      </c>
      <c r="DR392">
        <v>3</v>
      </c>
      <c r="DS392" s="40">
        <f t="shared" si="468"/>
        <v>0</v>
      </c>
      <c r="DT392">
        <v>3</v>
      </c>
      <c r="DU392" t="s">
        <v>83</v>
      </c>
      <c r="DV392">
        <v>0</v>
      </c>
      <c r="DW392" s="40">
        <f t="shared" si="469"/>
        <v>3</v>
      </c>
      <c r="DX392">
        <v>0</v>
      </c>
      <c r="DY392" t="s">
        <v>83</v>
      </c>
      <c r="DZ392">
        <v>4</v>
      </c>
      <c r="EA392" s="39">
        <f t="shared" si="508"/>
        <v>3</v>
      </c>
      <c r="EB392" s="24">
        <f t="shared" si="478"/>
        <v>6</v>
      </c>
      <c r="EC392" s="14">
        <v>2</v>
      </c>
      <c r="ED392" t="s">
        <v>83</v>
      </c>
      <c r="EE392">
        <v>1</v>
      </c>
      <c r="EF392" s="40">
        <f t="shared" si="509"/>
        <v>0</v>
      </c>
      <c r="EG392">
        <v>4</v>
      </c>
      <c r="EH392" t="s">
        <v>83</v>
      </c>
      <c r="EI392">
        <v>0</v>
      </c>
      <c r="EJ392" s="40">
        <f t="shared" si="510"/>
        <v>3</v>
      </c>
      <c r="EK392">
        <v>3</v>
      </c>
      <c r="EL392" t="s">
        <v>83</v>
      </c>
      <c r="EM392">
        <v>1</v>
      </c>
      <c r="EN392" s="40">
        <f t="shared" si="465"/>
        <v>0</v>
      </c>
      <c r="EO392">
        <v>1</v>
      </c>
      <c r="EP392" t="s">
        <v>83</v>
      </c>
      <c r="EQ392">
        <v>2</v>
      </c>
      <c r="ER392" s="40">
        <f t="shared" si="511"/>
        <v>0</v>
      </c>
      <c r="ES392">
        <v>1</v>
      </c>
      <c r="ET392" t="s">
        <v>83</v>
      </c>
      <c r="EU392">
        <v>2</v>
      </c>
      <c r="EV392" s="40">
        <f t="shared" si="512"/>
        <v>0</v>
      </c>
      <c r="EW392">
        <v>0</v>
      </c>
      <c r="EX392" t="s">
        <v>83</v>
      </c>
      <c r="EY392">
        <v>3</v>
      </c>
      <c r="EZ392" s="40">
        <f t="shared" si="513"/>
        <v>0</v>
      </c>
      <c r="FA392" s="24">
        <f t="shared" si="514"/>
        <v>3</v>
      </c>
      <c r="FB392" s="14">
        <v>0</v>
      </c>
      <c r="FC392" t="s">
        <v>83</v>
      </c>
      <c r="FD392">
        <v>3</v>
      </c>
      <c r="FE392" s="40">
        <f t="shared" si="515"/>
        <v>0</v>
      </c>
      <c r="FF392">
        <v>1</v>
      </c>
      <c r="FG392" t="s">
        <v>83</v>
      </c>
      <c r="FH392">
        <v>2</v>
      </c>
      <c r="FI392" s="40">
        <f t="shared" si="516"/>
        <v>0</v>
      </c>
      <c r="FJ392">
        <v>0</v>
      </c>
      <c r="FK392" t="s">
        <v>83</v>
      </c>
      <c r="FL392">
        <v>3</v>
      </c>
      <c r="FM392" s="40">
        <f t="shared" si="517"/>
        <v>0</v>
      </c>
      <c r="FN392">
        <v>3</v>
      </c>
      <c r="FO392" t="s">
        <v>83</v>
      </c>
      <c r="FP392">
        <v>0</v>
      </c>
      <c r="FQ392" s="40">
        <f t="shared" si="479"/>
        <v>3</v>
      </c>
      <c r="FR392">
        <v>2</v>
      </c>
      <c r="FS392" t="s">
        <v>83</v>
      </c>
      <c r="FT392">
        <v>3</v>
      </c>
      <c r="FU392" s="40">
        <f t="shared" si="518"/>
        <v>6</v>
      </c>
      <c r="FV392">
        <v>1</v>
      </c>
      <c r="FW392" t="s">
        <v>83</v>
      </c>
      <c r="FX392">
        <v>2</v>
      </c>
      <c r="FY392" s="40">
        <f t="shared" si="480"/>
        <v>0</v>
      </c>
      <c r="FZ392" s="24">
        <f t="shared" si="481"/>
        <v>9</v>
      </c>
      <c r="GA392" s="14">
        <v>2</v>
      </c>
      <c r="GB392" t="s">
        <v>83</v>
      </c>
      <c r="GC392">
        <v>0</v>
      </c>
      <c r="GD392" s="40">
        <f t="shared" si="519"/>
        <v>0</v>
      </c>
      <c r="GE392">
        <v>2</v>
      </c>
      <c r="GF392" t="s">
        <v>83</v>
      </c>
      <c r="GG392">
        <v>1</v>
      </c>
      <c r="GH392" s="40">
        <f t="shared" si="467"/>
        <v>4</v>
      </c>
      <c r="GI392">
        <v>3</v>
      </c>
      <c r="GJ392" t="s">
        <v>83</v>
      </c>
      <c r="GK392">
        <v>2</v>
      </c>
      <c r="GL392" s="40">
        <f t="shared" si="520"/>
        <v>0</v>
      </c>
      <c r="GM392">
        <v>3</v>
      </c>
      <c r="GN392" t="s">
        <v>83</v>
      </c>
      <c r="GO392">
        <v>0</v>
      </c>
      <c r="GP392" s="40">
        <f t="shared" si="521"/>
        <v>3</v>
      </c>
      <c r="GQ392">
        <v>3</v>
      </c>
      <c r="GR392" t="s">
        <v>83</v>
      </c>
      <c r="GS392">
        <v>2</v>
      </c>
      <c r="GT392" s="40">
        <f t="shared" si="482"/>
        <v>0</v>
      </c>
      <c r="GU392">
        <v>2</v>
      </c>
      <c r="GV392" t="s">
        <v>83</v>
      </c>
      <c r="GW392">
        <v>1</v>
      </c>
      <c r="GX392" s="40">
        <f t="shared" si="522"/>
        <v>6</v>
      </c>
      <c r="GY392" s="24">
        <f t="shared" si="523"/>
        <v>13</v>
      </c>
      <c r="GZ392" s="28">
        <f t="shared" si="483"/>
        <v>70</v>
      </c>
      <c r="HA392" t="s">
        <v>84</v>
      </c>
      <c r="HB392">
        <f t="shared" si="484"/>
        <v>9</v>
      </c>
      <c r="HC392" t="s">
        <v>92</v>
      </c>
      <c r="HD392">
        <f t="shared" si="537"/>
        <v>0</v>
      </c>
      <c r="HE392" t="s">
        <v>93</v>
      </c>
      <c r="HF392">
        <f t="shared" si="485"/>
        <v>9</v>
      </c>
      <c r="HG392" t="s">
        <v>94</v>
      </c>
      <c r="HH392">
        <f t="shared" si="466"/>
        <v>9</v>
      </c>
      <c r="HI392" t="s">
        <v>88</v>
      </c>
      <c r="HJ392">
        <f t="shared" si="524"/>
        <v>0</v>
      </c>
      <c r="HK392" t="s">
        <v>95</v>
      </c>
      <c r="HL392">
        <f t="shared" si="525"/>
        <v>5</v>
      </c>
      <c r="HM392" t="s">
        <v>134</v>
      </c>
      <c r="HN392">
        <f t="shared" si="486"/>
        <v>5</v>
      </c>
      <c r="HO392" t="s">
        <v>96</v>
      </c>
      <c r="HP392">
        <f t="shared" si="526"/>
        <v>9</v>
      </c>
      <c r="HQ392" t="s">
        <v>136</v>
      </c>
      <c r="HR392" s="1">
        <f t="shared" si="527"/>
        <v>0</v>
      </c>
      <c r="HS392" t="s">
        <v>137</v>
      </c>
      <c r="HT392" s="1">
        <f t="shared" si="528"/>
        <v>6</v>
      </c>
      <c r="HU392" t="s">
        <v>133</v>
      </c>
      <c r="HV392" s="1">
        <f t="shared" si="529"/>
        <v>0</v>
      </c>
      <c r="HW392" t="s">
        <v>129</v>
      </c>
      <c r="HX392" s="1">
        <f t="shared" si="530"/>
        <v>0</v>
      </c>
      <c r="HY392" t="s">
        <v>165</v>
      </c>
      <c r="HZ392" s="1">
        <f t="shared" si="531"/>
        <v>5</v>
      </c>
      <c r="IA392" t="s">
        <v>131</v>
      </c>
      <c r="IB392" s="1">
        <f t="shared" si="532"/>
        <v>0</v>
      </c>
      <c r="IC392" t="s">
        <v>90</v>
      </c>
      <c r="ID392" s="1">
        <f t="shared" si="533"/>
        <v>5</v>
      </c>
      <c r="IE392" t="s">
        <v>91</v>
      </c>
      <c r="IF392" s="1">
        <f t="shared" si="534"/>
        <v>6</v>
      </c>
      <c r="IG392">
        <f t="shared" si="539"/>
        <v>68</v>
      </c>
      <c r="IH392" s="1">
        <f t="shared" si="535"/>
        <v>138</v>
      </c>
    </row>
    <row r="393" spans="1:242" ht="14.65" thickBot="1" x14ac:dyDescent="0.5">
      <c r="A393" s="1">
        <v>390</v>
      </c>
      <c r="B393" s="45">
        <f t="shared" si="471"/>
        <v>507</v>
      </c>
      <c r="C393" s="14" t="s">
        <v>910</v>
      </c>
      <c r="D393" t="s">
        <v>393</v>
      </c>
      <c r="E393" s="15" t="s">
        <v>905</v>
      </c>
      <c r="F393" s="28">
        <f t="shared" si="472"/>
        <v>143</v>
      </c>
      <c r="H393" s="14">
        <v>1</v>
      </c>
      <c r="I393" t="s">
        <v>83</v>
      </c>
      <c r="J393">
        <v>3</v>
      </c>
      <c r="K393" s="40">
        <f t="shared" si="410"/>
        <v>4</v>
      </c>
      <c r="L393">
        <v>2</v>
      </c>
      <c r="M393" t="s">
        <v>83</v>
      </c>
      <c r="N393">
        <v>1</v>
      </c>
      <c r="O393" s="40">
        <f t="shared" si="540"/>
        <v>0</v>
      </c>
      <c r="P393">
        <v>1</v>
      </c>
      <c r="Q393" t="s">
        <v>83</v>
      </c>
      <c r="R393">
        <v>2</v>
      </c>
      <c r="S393" s="40">
        <f t="shared" si="487"/>
        <v>3</v>
      </c>
      <c r="T393">
        <v>2</v>
      </c>
      <c r="U393" t="s">
        <v>83</v>
      </c>
      <c r="V393">
        <v>3</v>
      </c>
      <c r="W393" s="40">
        <f t="shared" si="473"/>
        <v>0</v>
      </c>
      <c r="X393">
        <v>3</v>
      </c>
      <c r="Y393" t="s">
        <v>83</v>
      </c>
      <c r="Z393">
        <v>2</v>
      </c>
      <c r="AA393" s="40">
        <f t="shared" si="474"/>
        <v>0</v>
      </c>
      <c r="AB393">
        <v>1</v>
      </c>
      <c r="AC393" t="s">
        <v>83</v>
      </c>
      <c r="AD393">
        <v>3</v>
      </c>
      <c r="AE393" s="40">
        <f t="shared" si="488"/>
        <v>0</v>
      </c>
      <c r="AF393" s="24">
        <f t="shared" si="489"/>
        <v>7</v>
      </c>
      <c r="AG393" s="14">
        <v>3</v>
      </c>
      <c r="AH393" t="s">
        <v>83</v>
      </c>
      <c r="AI393">
        <v>2</v>
      </c>
      <c r="AJ393" s="40">
        <f t="shared" si="538"/>
        <v>3</v>
      </c>
      <c r="AK393">
        <v>3</v>
      </c>
      <c r="AL393" t="s">
        <v>83</v>
      </c>
      <c r="AM393">
        <v>1</v>
      </c>
      <c r="AN393" s="40">
        <f t="shared" si="490"/>
        <v>0</v>
      </c>
      <c r="AO393">
        <v>2</v>
      </c>
      <c r="AP393" t="s">
        <v>83</v>
      </c>
      <c r="AQ393">
        <v>1</v>
      </c>
      <c r="AR393" s="40">
        <f t="shared" si="470"/>
        <v>0</v>
      </c>
      <c r="AS393">
        <v>2</v>
      </c>
      <c r="AT393" t="s">
        <v>83</v>
      </c>
      <c r="AU393">
        <v>1</v>
      </c>
      <c r="AV393" s="40">
        <f t="shared" si="491"/>
        <v>0</v>
      </c>
      <c r="AW393">
        <v>3</v>
      </c>
      <c r="AX393" t="s">
        <v>83</v>
      </c>
      <c r="AY393">
        <v>2</v>
      </c>
      <c r="AZ393" s="40">
        <f t="shared" si="492"/>
        <v>0</v>
      </c>
      <c r="BA393">
        <v>4</v>
      </c>
      <c r="BB393" t="s">
        <v>83</v>
      </c>
      <c r="BC393">
        <v>3</v>
      </c>
      <c r="BD393" s="40">
        <f t="shared" si="475"/>
        <v>0</v>
      </c>
      <c r="BE393" s="24">
        <f t="shared" si="493"/>
        <v>3</v>
      </c>
      <c r="BF393" s="14">
        <v>4</v>
      </c>
      <c r="BG393" t="s">
        <v>83</v>
      </c>
      <c r="BH393">
        <v>2</v>
      </c>
      <c r="BI393" s="40">
        <f t="shared" si="494"/>
        <v>0</v>
      </c>
      <c r="BJ393">
        <v>3</v>
      </c>
      <c r="BK393" t="s">
        <v>83</v>
      </c>
      <c r="BL393">
        <v>1</v>
      </c>
      <c r="BM393" s="40">
        <f t="shared" si="495"/>
        <v>0</v>
      </c>
      <c r="BN393">
        <v>2</v>
      </c>
      <c r="BO393" t="s">
        <v>83</v>
      </c>
      <c r="BP393">
        <v>3</v>
      </c>
      <c r="BQ393" s="40">
        <f t="shared" si="476"/>
        <v>0</v>
      </c>
      <c r="BR393">
        <v>4</v>
      </c>
      <c r="BS393" t="s">
        <v>83</v>
      </c>
      <c r="BT393">
        <v>5</v>
      </c>
      <c r="BU393" s="40">
        <f t="shared" si="496"/>
        <v>0</v>
      </c>
      <c r="BV393">
        <v>1</v>
      </c>
      <c r="BW393" t="s">
        <v>83</v>
      </c>
      <c r="BX393">
        <v>3</v>
      </c>
      <c r="BY393" s="40">
        <f t="shared" si="497"/>
        <v>4</v>
      </c>
      <c r="BZ393">
        <v>5</v>
      </c>
      <c r="CA393" t="s">
        <v>83</v>
      </c>
      <c r="CB393">
        <v>3</v>
      </c>
      <c r="CC393" s="40">
        <f t="shared" si="498"/>
        <v>0</v>
      </c>
      <c r="CD393" s="24">
        <f t="shared" si="499"/>
        <v>4</v>
      </c>
      <c r="CE393" s="14">
        <v>3</v>
      </c>
      <c r="CF393" t="s">
        <v>83</v>
      </c>
      <c r="CG393">
        <v>2</v>
      </c>
      <c r="CH393" s="40">
        <f t="shared" si="500"/>
        <v>0</v>
      </c>
      <c r="CI393">
        <v>1</v>
      </c>
      <c r="CJ393" t="s">
        <v>83</v>
      </c>
      <c r="CK393">
        <v>2</v>
      </c>
      <c r="CL393" s="40">
        <f t="shared" si="501"/>
        <v>0</v>
      </c>
      <c r="CM393">
        <v>3</v>
      </c>
      <c r="CN393" t="s">
        <v>83</v>
      </c>
      <c r="CO393">
        <v>2</v>
      </c>
      <c r="CP393" s="40">
        <f t="shared" si="502"/>
        <v>0</v>
      </c>
      <c r="CQ393">
        <v>5</v>
      </c>
      <c r="CR393" t="s">
        <v>83</v>
      </c>
      <c r="CS393">
        <v>4</v>
      </c>
      <c r="CT393" s="40">
        <f t="shared" si="503"/>
        <v>4</v>
      </c>
      <c r="CU393">
        <v>3</v>
      </c>
      <c r="CV393" t="s">
        <v>83</v>
      </c>
      <c r="CW393">
        <v>1</v>
      </c>
      <c r="CX393" s="40">
        <f t="shared" si="504"/>
        <v>3</v>
      </c>
      <c r="CY393">
        <v>3</v>
      </c>
      <c r="CZ393" t="s">
        <v>83</v>
      </c>
      <c r="DA393">
        <v>3</v>
      </c>
      <c r="DB393" s="40">
        <f t="shared" si="505"/>
        <v>0</v>
      </c>
      <c r="DC393" s="24">
        <f t="shared" si="506"/>
        <v>7</v>
      </c>
      <c r="DD393" s="14">
        <v>4</v>
      </c>
      <c r="DE393" t="s">
        <v>83</v>
      </c>
      <c r="DF393">
        <v>2</v>
      </c>
      <c r="DG393" s="40">
        <f t="shared" si="536"/>
        <v>0</v>
      </c>
      <c r="DH393">
        <v>2</v>
      </c>
      <c r="DI393" t="s">
        <v>83</v>
      </c>
      <c r="DJ393">
        <v>1</v>
      </c>
      <c r="DK393" s="40">
        <f t="shared" si="477"/>
        <v>3</v>
      </c>
      <c r="DL393">
        <v>1</v>
      </c>
      <c r="DM393" t="s">
        <v>83</v>
      </c>
      <c r="DN393">
        <v>2</v>
      </c>
      <c r="DO393" s="40">
        <f t="shared" si="507"/>
        <v>4</v>
      </c>
      <c r="DP393">
        <v>2</v>
      </c>
      <c r="DQ393" t="s">
        <v>83</v>
      </c>
      <c r="DR393">
        <v>3</v>
      </c>
      <c r="DS393" s="40">
        <f t="shared" si="468"/>
        <v>0</v>
      </c>
      <c r="DT393">
        <v>3</v>
      </c>
      <c r="DU393" t="s">
        <v>83</v>
      </c>
      <c r="DV393">
        <v>1</v>
      </c>
      <c r="DW393" s="40">
        <f t="shared" si="469"/>
        <v>3</v>
      </c>
      <c r="DX393">
        <v>2</v>
      </c>
      <c r="DY393" t="s">
        <v>83</v>
      </c>
      <c r="DZ393">
        <v>4</v>
      </c>
      <c r="EA393" s="39">
        <f t="shared" si="508"/>
        <v>6</v>
      </c>
      <c r="EB393" s="24">
        <f t="shared" si="478"/>
        <v>16</v>
      </c>
      <c r="EC393" s="14">
        <v>2</v>
      </c>
      <c r="ED393" t="s">
        <v>83</v>
      </c>
      <c r="EE393">
        <v>4</v>
      </c>
      <c r="EF393" s="40">
        <f t="shared" si="509"/>
        <v>0</v>
      </c>
      <c r="EG393">
        <v>3</v>
      </c>
      <c r="EH393" t="s">
        <v>83</v>
      </c>
      <c r="EI393">
        <v>1</v>
      </c>
      <c r="EJ393" s="40">
        <f t="shared" si="510"/>
        <v>3</v>
      </c>
      <c r="EK393">
        <v>2</v>
      </c>
      <c r="EL393" t="s">
        <v>83</v>
      </c>
      <c r="EM393">
        <v>3</v>
      </c>
      <c r="EN393" s="40">
        <f t="shared" ref="EN393:EN456" si="541">IF(AND(EK393=0,EM393=2),6,IF(EK393-EM393=-2,4,IF(EK393&lt;EM393,3,0)))</f>
        <v>3</v>
      </c>
      <c r="EO393">
        <v>3</v>
      </c>
      <c r="EP393" t="s">
        <v>83</v>
      </c>
      <c r="EQ393">
        <v>1</v>
      </c>
      <c r="ER393" s="40">
        <f t="shared" si="511"/>
        <v>3</v>
      </c>
      <c r="ES393">
        <v>3</v>
      </c>
      <c r="ET393" t="s">
        <v>83</v>
      </c>
      <c r="EU393">
        <v>2</v>
      </c>
      <c r="EV393" s="40">
        <f t="shared" si="512"/>
        <v>0</v>
      </c>
      <c r="EW393">
        <v>2</v>
      </c>
      <c r="EX393" t="s">
        <v>83</v>
      </c>
      <c r="EY393">
        <v>1</v>
      </c>
      <c r="EZ393" s="40">
        <f t="shared" si="513"/>
        <v>3</v>
      </c>
      <c r="FA393" s="24">
        <f t="shared" si="514"/>
        <v>12</v>
      </c>
      <c r="FB393" s="14">
        <v>2</v>
      </c>
      <c r="FC393" t="s">
        <v>83</v>
      </c>
      <c r="FD393">
        <v>1</v>
      </c>
      <c r="FE393" s="40">
        <f t="shared" si="515"/>
        <v>4</v>
      </c>
      <c r="FF393">
        <v>3</v>
      </c>
      <c r="FG393" t="s">
        <v>83</v>
      </c>
      <c r="FH393">
        <v>2</v>
      </c>
      <c r="FI393" s="40">
        <f t="shared" si="516"/>
        <v>3</v>
      </c>
      <c r="FJ393">
        <v>2</v>
      </c>
      <c r="FK393" t="s">
        <v>83</v>
      </c>
      <c r="FL393">
        <v>1</v>
      </c>
      <c r="FM393" s="40">
        <f t="shared" si="517"/>
        <v>0</v>
      </c>
      <c r="FN393">
        <v>3</v>
      </c>
      <c r="FO393" t="s">
        <v>83</v>
      </c>
      <c r="FP393">
        <v>1</v>
      </c>
      <c r="FQ393" s="40">
        <f t="shared" si="479"/>
        <v>3</v>
      </c>
      <c r="FR393">
        <v>1</v>
      </c>
      <c r="FS393" t="s">
        <v>83</v>
      </c>
      <c r="FT393">
        <v>2</v>
      </c>
      <c r="FU393" s="40">
        <f t="shared" si="518"/>
        <v>4</v>
      </c>
      <c r="FV393">
        <v>1</v>
      </c>
      <c r="FW393" t="s">
        <v>83</v>
      </c>
      <c r="FX393">
        <v>3</v>
      </c>
      <c r="FY393" s="40">
        <f t="shared" si="480"/>
        <v>0</v>
      </c>
      <c r="FZ393" s="24">
        <f t="shared" si="481"/>
        <v>14</v>
      </c>
      <c r="GA393" s="14">
        <v>2</v>
      </c>
      <c r="GB393" t="s">
        <v>83</v>
      </c>
      <c r="GC393">
        <v>1</v>
      </c>
      <c r="GD393" s="40">
        <f t="shared" si="519"/>
        <v>0</v>
      </c>
      <c r="GE393">
        <v>2</v>
      </c>
      <c r="GF393" t="s">
        <v>83</v>
      </c>
      <c r="GG393">
        <v>1</v>
      </c>
      <c r="GH393" s="40">
        <f t="shared" si="467"/>
        <v>4</v>
      </c>
      <c r="GI393">
        <v>1</v>
      </c>
      <c r="GJ393" t="s">
        <v>83</v>
      </c>
      <c r="GK393">
        <v>2</v>
      </c>
      <c r="GL393" s="40">
        <f t="shared" si="520"/>
        <v>4</v>
      </c>
      <c r="GM393">
        <v>3</v>
      </c>
      <c r="GN393" t="s">
        <v>83</v>
      </c>
      <c r="GO393">
        <v>2</v>
      </c>
      <c r="GP393" s="40">
        <f t="shared" si="521"/>
        <v>3</v>
      </c>
      <c r="GQ393">
        <v>0</v>
      </c>
      <c r="GR393" t="s">
        <v>83</v>
      </c>
      <c r="GS393">
        <v>1</v>
      </c>
      <c r="GT393" s="40">
        <f t="shared" si="482"/>
        <v>3</v>
      </c>
      <c r="GU393">
        <v>1</v>
      </c>
      <c r="GV393" t="s">
        <v>83</v>
      </c>
      <c r="GW393">
        <v>3</v>
      </c>
      <c r="GX393" s="40">
        <f t="shared" si="522"/>
        <v>0</v>
      </c>
      <c r="GY393" s="24">
        <f t="shared" si="523"/>
        <v>14</v>
      </c>
      <c r="GZ393" s="28">
        <f t="shared" si="483"/>
        <v>77</v>
      </c>
      <c r="HA393" t="s">
        <v>136</v>
      </c>
      <c r="HB393">
        <f t="shared" si="484"/>
        <v>0</v>
      </c>
      <c r="HC393" t="s">
        <v>137</v>
      </c>
      <c r="HD393">
        <f t="shared" si="537"/>
        <v>5</v>
      </c>
      <c r="HE393" t="s">
        <v>133</v>
      </c>
      <c r="HF393">
        <f t="shared" si="485"/>
        <v>0</v>
      </c>
      <c r="HG393" t="s">
        <v>129</v>
      </c>
      <c r="HH393">
        <f t="shared" ref="HH393:HH456" si="542">IF(HG393="Frankreich",9,IF(HG393="Australien",5,0))</f>
        <v>0</v>
      </c>
      <c r="HI393" t="s">
        <v>88</v>
      </c>
      <c r="HJ393">
        <f t="shared" si="524"/>
        <v>0</v>
      </c>
      <c r="HK393" t="s">
        <v>89</v>
      </c>
      <c r="HL393">
        <f t="shared" si="525"/>
        <v>9</v>
      </c>
      <c r="HM393" t="s">
        <v>90</v>
      </c>
      <c r="HN393">
        <f t="shared" si="486"/>
        <v>9</v>
      </c>
      <c r="HO393" t="s">
        <v>96</v>
      </c>
      <c r="HP393">
        <f t="shared" si="526"/>
        <v>9</v>
      </c>
      <c r="HQ393" t="s">
        <v>132</v>
      </c>
      <c r="HR393" s="1">
        <f t="shared" si="527"/>
        <v>6</v>
      </c>
      <c r="HS393" t="s">
        <v>92</v>
      </c>
      <c r="HT393" s="1">
        <f t="shared" si="528"/>
        <v>0</v>
      </c>
      <c r="HU393" t="s">
        <v>93</v>
      </c>
      <c r="HV393" s="1">
        <f t="shared" si="529"/>
        <v>5</v>
      </c>
      <c r="HW393" t="s">
        <v>94</v>
      </c>
      <c r="HX393" s="1">
        <f t="shared" si="530"/>
        <v>5</v>
      </c>
      <c r="HY393" t="s">
        <v>130</v>
      </c>
      <c r="HZ393" s="1">
        <f t="shared" si="531"/>
        <v>6</v>
      </c>
      <c r="IA393" t="s">
        <v>95</v>
      </c>
      <c r="IB393" s="1">
        <f t="shared" si="532"/>
        <v>6</v>
      </c>
      <c r="IC393" t="s">
        <v>134</v>
      </c>
      <c r="ID393" s="1">
        <f t="shared" si="533"/>
        <v>6</v>
      </c>
      <c r="IE393" t="s">
        <v>135</v>
      </c>
      <c r="IF393" s="1">
        <f t="shared" si="534"/>
        <v>0</v>
      </c>
      <c r="IG393">
        <f t="shared" si="539"/>
        <v>66</v>
      </c>
      <c r="IH393" s="1">
        <f t="shared" si="535"/>
        <v>143</v>
      </c>
    </row>
    <row r="394" spans="1:242" ht="14.65" thickBot="1" x14ac:dyDescent="0.5">
      <c r="A394" s="1">
        <v>391</v>
      </c>
      <c r="B394" s="45">
        <f t="shared" si="471"/>
        <v>167</v>
      </c>
      <c r="C394" s="14" t="s">
        <v>911</v>
      </c>
      <c r="D394" t="s">
        <v>550</v>
      </c>
      <c r="E394" s="15" t="s">
        <v>905</v>
      </c>
      <c r="F394" s="28">
        <f t="shared" si="472"/>
        <v>169</v>
      </c>
      <c r="H394" s="14">
        <v>1</v>
      </c>
      <c r="I394" t="s">
        <v>83</v>
      </c>
      <c r="J394">
        <v>0</v>
      </c>
      <c r="K394" s="40">
        <f t="shared" si="410"/>
        <v>0</v>
      </c>
      <c r="L394">
        <v>2</v>
      </c>
      <c r="M394" t="s">
        <v>83</v>
      </c>
      <c r="N394">
        <v>1</v>
      </c>
      <c r="O394" s="40">
        <f t="shared" si="540"/>
        <v>0</v>
      </c>
      <c r="P394">
        <v>0</v>
      </c>
      <c r="Q394" t="s">
        <v>83</v>
      </c>
      <c r="R394">
        <v>1</v>
      </c>
      <c r="S394" s="40">
        <f t="shared" si="487"/>
        <v>3</v>
      </c>
      <c r="T394">
        <v>2</v>
      </c>
      <c r="U394" t="s">
        <v>83</v>
      </c>
      <c r="V394">
        <v>1</v>
      </c>
      <c r="W394" s="40">
        <f t="shared" si="473"/>
        <v>0</v>
      </c>
      <c r="X394">
        <v>0</v>
      </c>
      <c r="Y394" t="s">
        <v>83</v>
      </c>
      <c r="Z394">
        <v>2</v>
      </c>
      <c r="AA394" s="40">
        <f t="shared" si="474"/>
        <v>3</v>
      </c>
      <c r="AB394">
        <v>1</v>
      </c>
      <c r="AC394" t="s">
        <v>83</v>
      </c>
      <c r="AD394">
        <v>0</v>
      </c>
      <c r="AE394" s="40">
        <f t="shared" si="488"/>
        <v>3</v>
      </c>
      <c r="AF394" s="24">
        <f t="shared" si="489"/>
        <v>9</v>
      </c>
      <c r="AG394" s="14">
        <v>2</v>
      </c>
      <c r="AH394" t="s">
        <v>83</v>
      </c>
      <c r="AI394">
        <v>0</v>
      </c>
      <c r="AJ394" s="40">
        <f t="shared" si="538"/>
        <v>3</v>
      </c>
      <c r="AK394">
        <v>0</v>
      </c>
      <c r="AL394" t="s">
        <v>83</v>
      </c>
      <c r="AM394">
        <v>1</v>
      </c>
      <c r="AN394" s="40">
        <f t="shared" si="490"/>
        <v>0</v>
      </c>
      <c r="AO394">
        <v>3</v>
      </c>
      <c r="AP394" t="s">
        <v>83</v>
      </c>
      <c r="AQ394">
        <v>0</v>
      </c>
      <c r="AR394" s="40">
        <f t="shared" si="470"/>
        <v>0</v>
      </c>
      <c r="AS394">
        <v>2</v>
      </c>
      <c r="AT394" t="s">
        <v>83</v>
      </c>
      <c r="AU394">
        <v>0</v>
      </c>
      <c r="AV394" s="40">
        <f t="shared" si="491"/>
        <v>0</v>
      </c>
      <c r="AW394">
        <v>1</v>
      </c>
      <c r="AX394" t="s">
        <v>83</v>
      </c>
      <c r="AY394">
        <v>2</v>
      </c>
      <c r="AZ394" s="40">
        <f t="shared" si="492"/>
        <v>3</v>
      </c>
      <c r="BA394">
        <v>1</v>
      </c>
      <c r="BB394" t="s">
        <v>83</v>
      </c>
      <c r="BC394">
        <v>1</v>
      </c>
      <c r="BD394" s="40">
        <f t="shared" si="475"/>
        <v>0</v>
      </c>
      <c r="BE394" s="24">
        <f t="shared" si="493"/>
        <v>6</v>
      </c>
      <c r="BF394" s="14">
        <v>2</v>
      </c>
      <c r="BG394" t="s">
        <v>83</v>
      </c>
      <c r="BH394">
        <v>0</v>
      </c>
      <c r="BI394" s="40">
        <f t="shared" si="494"/>
        <v>0</v>
      </c>
      <c r="BJ394">
        <v>0</v>
      </c>
      <c r="BK394" t="s">
        <v>83</v>
      </c>
      <c r="BL394">
        <v>2</v>
      </c>
      <c r="BM394" s="40">
        <f t="shared" si="495"/>
        <v>0</v>
      </c>
      <c r="BN394">
        <v>2</v>
      </c>
      <c r="BO394" t="s">
        <v>83</v>
      </c>
      <c r="BP394">
        <v>0</v>
      </c>
      <c r="BQ394" s="40">
        <f t="shared" si="476"/>
        <v>6</v>
      </c>
      <c r="BR394">
        <v>2</v>
      </c>
      <c r="BS394" t="s">
        <v>83</v>
      </c>
      <c r="BT394">
        <v>0</v>
      </c>
      <c r="BU394" s="40">
        <f t="shared" si="496"/>
        <v>6</v>
      </c>
      <c r="BV394">
        <v>1</v>
      </c>
      <c r="BW394" t="s">
        <v>83</v>
      </c>
      <c r="BX394">
        <v>3</v>
      </c>
      <c r="BY394" s="40">
        <f t="shared" si="497"/>
        <v>4</v>
      </c>
      <c r="BZ394">
        <v>1</v>
      </c>
      <c r="CA394" t="s">
        <v>83</v>
      </c>
      <c r="CB394">
        <v>0</v>
      </c>
      <c r="CC394" s="40">
        <f t="shared" si="498"/>
        <v>0</v>
      </c>
      <c r="CD394" s="24">
        <f t="shared" si="499"/>
        <v>16</v>
      </c>
      <c r="CE394" s="14">
        <v>0</v>
      </c>
      <c r="CF394" t="s">
        <v>83</v>
      </c>
      <c r="CG394">
        <v>1</v>
      </c>
      <c r="CH394" s="40">
        <f t="shared" si="500"/>
        <v>0</v>
      </c>
      <c r="CI394">
        <v>4</v>
      </c>
      <c r="CJ394" t="s">
        <v>83</v>
      </c>
      <c r="CK394">
        <v>0</v>
      </c>
      <c r="CL394" s="40">
        <f t="shared" si="501"/>
        <v>3</v>
      </c>
      <c r="CM394">
        <v>1</v>
      </c>
      <c r="CN394" t="s">
        <v>83</v>
      </c>
      <c r="CO394">
        <v>0</v>
      </c>
      <c r="CP394" s="40">
        <f t="shared" si="502"/>
        <v>0</v>
      </c>
      <c r="CQ394">
        <v>3</v>
      </c>
      <c r="CR394" t="s">
        <v>83</v>
      </c>
      <c r="CS394">
        <v>0</v>
      </c>
      <c r="CT394" s="40">
        <f t="shared" si="503"/>
        <v>3</v>
      </c>
      <c r="CU394">
        <v>1</v>
      </c>
      <c r="CV394" t="s">
        <v>83</v>
      </c>
      <c r="CW394">
        <v>1</v>
      </c>
      <c r="CX394" s="40">
        <f t="shared" si="504"/>
        <v>0</v>
      </c>
      <c r="CY394">
        <v>0</v>
      </c>
      <c r="CZ394" t="s">
        <v>83</v>
      </c>
      <c r="DA394">
        <v>3</v>
      </c>
      <c r="DB394" s="40">
        <f t="shared" si="505"/>
        <v>0</v>
      </c>
      <c r="DC394" s="24">
        <f t="shared" si="506"/>
        <v>6</v>
      </c>
      <c r="DD394" s="14">
        <v>2</v>
      </c>
      <c r="DE394" t="s">
        <v>83</v>
      </c>
      <c r="DF394">
        <v>0</v>
      </c>
      <c r="DG394" s="40">
        <f t="shared" si="536"/>
        <v>0</v>
      </c>
      <c r="DH394">
        <v>2</v>
      </c>
      <c r="DI394" t="s">
        <v>83</v>
      </c>
      <c r="DJ394">
        <v>0</v>
      </c>
      <c r="DK394" s="40">
        <f t="shared" si="477"/>
        <v>3</v>
      </c>
      <c r="DL394">
        <v>1</v>
      </c>
      <c r="DM394" t="s">
        <v>83</v>
      </c>
      <c r="DN394">
        <v>0</v>
      </c>
      <c r="DO394" s="40">
        <f t="shared" si="507"/>
        <v>0</v>
      </c>
      <c r="DP394">
        <v>1</v>
      </c>
      <c r="DQ394" t="s">
        <v>83</v>
      </c>
      <c r="DR394">
        <v>2</v>
      </c>
      <c r="DS394" s="40">
        <f t="shared" si="468"/>
        <v>0</v>
      </c>
      <c r="DT394">
        <v>1</v>
      </c>
      <c r="DU394" t="s">
        <v>83</v>
      </c>
      <c r="DV394">
        <v>2</v>
      </c>
      <c r="DW394" s="40">
        <f t="shared" si="469"/>
        <v>1</v>
      </c>
      <c r="DX394">
        <v>0</v>
      </c>
      <c r="DY394" t="s">
        <v>83</v>
      </c>
      <c r="DZ394">
        <v>3</v>
      </c>
      <c r="EA394" s="39">
        <f t="shared" si="508"/>
        <v>3</v>
      </c>
      <c r="EB394" s="24">
        <f t="shared" si="478"/>
        <v>7</v>
      </c>
      <c r="EC394" s="14">
        <v>0</v>
      </c>
      <c r="ED394" t="s">
        <v>83</v>
      </c>
      <c r="EE394">
        <v>2</v>
      </c>
      <c r="EF394" s="40">
        <f t="shared" si="509"/>
        <v>0</v>
      </c>
      <c r="EG394">
        <v>3</v>
      </c>
      <c r="EH394" t="s">
        <v>83</v>
      </c>
      <c r="EI394">
        <v>0</v>
      </c>
      <c r="EJ394" s="40">
        <f t="shared" si="510"/>
        <v>3</v>
      </c>
      <c r="EK394">
        <v>3</v>
      </c>
      <c r="EL394" t="s">
        <v>83</v>
      </c>
      <c r="EM394">
        <v>0</v>
      </c>
      <c r="EN394" s="40">
        <f t="shared" si="541"/>
        <v>0</v>
      </c>
      <c r="EO394">
        <v>2</v>
      </c>
      <c r="EP394" t="s">
        <v>83</v>
      </c>
      <c r="EQ394">
        <v>0</v>
      </c>
      <c r="ER394" s="40">
        <f t="shared" si="511"/>
        <v>3</v>
      </c>
      <c r="ES394">
        <v>1</v>
      </c>
      <c r="ET394" t="s">
        <v>83</v>
      </c>
      <c r="EU394">
        <v>2</v>
      </c>
      <c r="EV394" s="40">
        <f t="shared" si="512"/>
        <v>0</v>
      </c>
      <c r="EW394">
        <v>1</v>
      </c>
      <c r="EX394" t="s">
        <v>83</v>
      </c>
      <c r="EY394">
        <v>2</v>
      </c>
      <c r="EZ394" s="40">
        <f t="shared" si="513"/>
        <v>6</v>
      </c>
      <c r="FA394" s="24">
        <f t="shared" si="514"/>
        <v>12</v>
      </c>
      <c r="FB394" s="14">
        <v>2</v>
      </c>
      <c r="FC394" t="s">
        <v>83</v>
      </c>
      <c r="FD394">
        <v>1</v>
      </c>
      <c r="FE394" s="40">
        <f t="shared" si="515"/>
        <v>4</v>
      </c>
      <c r="FF394">
        <v>3</v>
      </c>
      <c r="FG394" t="s">
        <v>83</v>
      </c>
      <c r="FH394">
        <v>0</v>
      </c>
      <c r="FI394" s="40">
        <f t="shared" si="516"/>
        <v>3</v>
      </c>
      <c r="FJ394">
        <v>1</v>
      </c>
      <c r="FK394" t="s">
        <v>83</v>
      </c>
      <c r="FL394">
        <v>0</v>
      </c>
      <c r="FM394" s="40">
        <f t="shared" si="517"/>
        <v>0</v>
      </c>
      <c r="FN394">
        <v>2</v>
      </c>
      <c r="FO394" t="s">
        <v>83</v>
      </c>
      <c r="FP394">
        <v>1</v>
      </c>
      <c r="FQ394" s="40">
        <f t="shared" si="479"/>
        <v>4</v>
      </c>
      <c r="FR394">
        <v>1</v>
      </c>
      <c r="FS394" t="s">
        <v>83</v>
      </c>
      <c r="FT394">
        <v>2</v>
      </c>
      <c r="FU394" s="40">
        <f t="shared" si="518"/>
        <v>4</v>
      </c>
      <c r="FV394">
        <v>0</v>
      </c>
      <c r="FW394" t="s">
        <v>83</v>
      </c>
      <c r="FX394">
        <v>2</v>
      </c>
      <c r="FY394" s="40">
        <f t="shared" si="480"/>
        <v>0</v>
      </c>
      <c r="FZ394" s="24">
        <f t="shared" si="481"/>
        <v>15</v>
      </c>
      <c r="GA394" s="14">
        <v>2</v>
      </c>
      <c r="GB394" t="s">
        <v>83</v>
      </c>
      <c r="GC394">
        <v>0</v>
      </c>
      <c r="GD394" s="40">
        <f t="shared" si="519"/>
        <v>0</v>
      </c>
      <c r="GE394">
        <v>2</v>
      </c>
      <c r="GF394" t="s">
        <v>83</v>
      </c>
      <c r="GG394">
        <v>1</v>
      </c>
      <c r="GH394" s="40">
        <f t="shared" si="467"/>
        <v>4</v>
      </c>
      <c r="GI394">
        <v>2</v>
      </c>
      <c r="GJ394" t="s">
        <v>83</v>
      </c>
      <c r="GK394">
        <v>2</v>
      </c>
      <c r="GL394" s="40">
        <f t="shared" si="520"/>
        <v>0</v>
      </c>
      <c r="GM394">
        <v>2</v>
      </c>
      <c r="GN394" t="s">
        <v>83</v>
      </c>
      <c r="GO394">
        <v>0</v>
      </c>
      <c r="GP394" s="40">
        <f t="shared" si="521"/>
        <v>6</v>
      </c>
      <c r="GQ394">
        <v>0</v>
      </c>
      <c r="GR394" t="s">
        <v>83</v>
      </c>
      <c r="GS394">
        <v>1</v>
      </c>
      <c r="GT394" s="40">
        <f t="shared" si="482"/>
        <v>3</v>
      </c>
      <c r="GU394">
        <v>0</v>
      </c>
      <c r="GV394" t="s">
        <v>83</v>
      </c>
      <c r="GW394">
        <v>3</v>
      </c>
      <c r="GX394" s="40">
        <f t="shared" si="522"/>
        <v>0</v>
      </c>
      <c r="GY394" s="24">
        <f t="shared" si="523"/>
        <v>13</v>
      </c>
      <c r="GZ394" s="28">
        <f t="shared" si="483"/>
        <v>84</v>
      </c>
      <c r="HA394" t="s">
        <v>132</v>
      </c>
      <c r="HB394">
        <f t="shared" si="484"/>
        <v>5</v>
      </c>
      <c r="HC394" t="s">
        <v>85</v>
      </c>
      <c r="HD394">
        <f t="shared" si="537"/>
        <v>9</v>
      </c>
      <c r="HE394" t="s">
        <v>93</v>
      </c>
      <c r="HF394">
        <f t="shared" si="485"/>
        <v>9</v>
      </c>
      <c r="HG394" t="s">
        <v>94</v>
      </c>
      <c r="HH394">
        <f t="shared" si="542"/>
        <v>9</v>
      </c>
      <c r="HI394" t="s">
        <v>88</v>
      </c>
      <c r="HJ394">
        <f t="shared" si="524"/>
        <v>0</v>
      </c>
      <c r="HK394" t="s">
        <v>131</v>
      </c>
      <c r="HL394">
        <f t="shared" si="525"/>
        <v>0</v>
      </c>
      <c r="HM394" t="s">
        <v>90</v>
      </c>
      <c r="HN394">
        <f t="shared" si="486"/>
        <v>9</v>
      </c>
      <c r="HO394" t="s">
        <v>96</v>
      </c>
      <c r="HP394">
        <f t="shared" si="526"/>
        <v>9</v>
      </c>
      <c r="HQ394" t="s">
        <v>84</v>
      </c>
      <c r="HR394" s="1">
        <f t="shared" si="527"/>
        <v>5</v>
      </c>
      <c r="HS394" t="s">
        <v>92</v>
      </c>
      <c r="HT394" s="1">
        <f t="shared" si="528"/>
        <v>0</v>
      </c>
      <c r="HU394" t="s">
        <v>86</v>
      </c>
      <c r="HV394" s="1">
        <f t="shared" si="529"/>
        <v>6</v>
      </c>
      <c r="HW394" t="s">
        <v>164</v>
      </c>
      <c r="HX394" s="1">
        <f t="shared" si="530"/>
        <v>0</v>
      </c>
      <c r="HY394" t="s">
        <v>130</v>
      </c>
      <c r="HZ394" s="1">
        <f t="shared" si="531"/>
        <v>6</v>
      </c>
      <c r="IA394" t="s">
        <v>95</v>
      </c>
      <c r="IB394" s="1">
        <f t="shared" si="532"/>
        <v>6</v>
      </c>
      <c r="IC394" t="s">
        <v>134</v>
      </c>
      <c r="ID394" s="1">
        <f t="shared" si="533"/>
        <v>6</v>
      </c>
      <c r="IE394" t="s">
        <v>91</v>
      </c>
      <c r="IF394" s="1">
        <f t="shared" si="534"/>
        <v>6</v>
      </c>
      <c r="IG394">
        <f t="shared" si="539"/>
        <v>85</v>
      </c>
      <c r="IH394" s="1">
        <f t="shared" si="535"/>
        <v>169</v>
      </c>
    </row>
    <row r="395" spans="1:242" ht="14.65" thickBot="1" x14ac:dyDescent="0.5">
      <c r="A395" s="1">
        <v>392</v>
      </c>
      <c r="B395" s="45">
        <f t="shared" si="471"/>
        <v>601</v>
      </c>
      <c r="C395" s="14" t="s">
        <v>912</v>
      </c>
      <c r="D395" t="s">
        <v>852</v>
      </c>
      <c r="E395" s="15" t="s">
        <v>905</v>
      </c>
      <c r="F395" s="28">
        <f t="shared" si="472"/>
        <v>134</v>
      </c>
      <c r="H395" s="14">
        <v>0</v>
      </c>
      <c r="I395" t="s">
        <v>83</v>
      </c>
      <c r="J395">
        <v>1</v>
      </c>
      <c r="K395" s="40">
        <f t="shared" si="410"/>
        <v>3</v>
      </c>
      <c r="L395">
        <v>0</v>
      </c>
      <c r="M395" t="s">
        <v>83</v>
      </c>
      <c r="N395">
        <v>1</v>
      </c>
      <c r="O395" s="40">
        <f t="shared" si="540"/>
        <v>3</v>
      </c>
      <c r="P395">
        <v>0</v>
      </c>
      <c r="Q395" t="s">
        <v>83</v>
      </c>
      <c r="R395">
        <v>1</v>
      </c>
      <c r="S395" s="40">
        <f t="shared" si="487"/>
        <v>3</v>
      </c>
      <c r="T395">
        <v>2</v>
      </c>
      <c r="U395" t="s">
        <v>83</v>
      </c>
      <c r="V395">
        <v>1</v>
      </c>
      <c r="W395" s="40">
        <f t="shared" si="473"/>
        <v>0</v>
      </c>
      <c r="X395">
        <v>1</v>
      </c>
      <c r="Y395" t="s">
        <v>83</v>
      </c>
      <c r="Z395">
        <v>1</v>
      </c>
      <c r="AA395" s="40">
        <f t="shared" si="474"/>
        <v>0</v>
      </c>
      <c r="AB395">
        <v>2</v>
      </c>
      <c r="AC395" t="s">
        <v>83</v>
      </c>
      <c r="AD395">
        <v>1</v>
      </c>
      <c r="AE395" s="40">
        <f t="shared" si="488"/>
        <v>3</v>
      </c>
      <c r="AF395" s="24">
        <f t="shared" si="489"/>
        <v>12</v>
      </c>
      <c r="AG395" s="14">
        <v>1</v>
      </c>
      <c r="AH395" t="s">
        <v>83</v>
      </c>
      <c r="AI395">
        <v>0</v>
      </c>
      <c r="AJ395" s="40">
        <f t="shared" si="538"/>
        <v>3</v>
      </c>
      <c r="AK395">
        <v>0</v>
      </c>
      <c r="AL395" t="s">
        <v>83</v>
      </c>
      <c r="AM395">
        <v>9</v>
      </c>
      <c r="AN395" s="40">
        <f t="shared" si="490"/>
        <v>0</v>
      </c>
      <c r="AO395">
        <v>1</v>
      </c>
      <c r="AP395" t="s">
        <v>83</v>
      </c>
      <c r="AQ395">
        <v>1</v>
      </c>
      <c r="AR395" s="40">
        <f t="shared" si="470"/>
        <v>0</v>
      </c>
      <c r="AS395">
        <v>9</v>
      </c>
      <c r="AT395" t="s">
        <v>83</v>
      </c>
      <c r="AU395">
        <v>0</v>
      </c>
      <c r="AV395" s="40">
        <f t="shared" si="491"/>
        <v>0</v>
      </c>
      <c r="AW395">
        <v>1</v>
      </c>
      <c r="AX395" t="s">
        <v>83</v>
      </c>
      <c r="AY395">
        <v>2</v>
      </c>
      <c r="AZ395" s="40">
        <f t="shared" si="492"/>
        <v>3</v>
      </c>
      <c r="BA395">
        <v>9</v>
      </c>
      <c r="BB395" t="s">
        <v>83</v>
      </c>
      <c r="BC395">
        <v>0</v>
      </c>
      <c r="BD395" s="40">
        <f t="shared" si="475"/>
        <v>0</v>
      </c>
      <c r="BE395" s="24">
        <f t="shared" si="493"/>
        <v>6</v>
      </c>
      <c r="BF395" s="14">
        <v>0</v>
      </c>
      <c r="BG395" t="s">
        <v>83</v>
      </c>
      <c r="BH395">
        <v>0</v>
      </c>
      <c r="BI395" s="40">
        <f t="shared" si="494"/>
        <v>0</v>
      </c>
      <c r="BJ395">
        <v>2</v>
      </c>
      <c r="BK395" t="s">
        <v>83</v>
      </c>
      <c r="BL395">
        <v>1</v>
      </c>
      <c r="BM395" s="40">
        <f t="shared" si="495"/>
        <v>0</v>
      </c>
      <c r="BN395">
        <v>1</v>
      </c>
      <c r="BO395" t="s">
        <v>83</v>
      </c>
      <c r="BP395">
        <v>0</v>
      </c>
      <c r="BQ395" s="40">
        <f t="shared" si="476"/>
        <v>3</v>
      </c>
      <c r="BR395">
        <v>1</v>
      </c>
      <c r="BS395" t="s">
        <v>83</v>
      </c>
      <c r="BT395">
        <v>1</v>
      </c>
      <c r="BU395" s="40">
        <f t="shared" si="496"/>
        <v>0</v>
      </c>
      <c r="BV395">
        <v>1</v>
      </c>
      <c r="BW395" t="s">
        <v>83</v>
      </c>
      <c r="BX395">
        <v>0</v>
      </c>
      <c r="BY395" s="40">
        <f t="shared" si="497"/>
        <v>0</v>
      </c>
      <c r="BZ395">
        <v>0</v>
      </c>
      <c r="CA395" t="s">
        <v>83</v>
      </c>
      <c r="CB395">
        <v>2</v>
      </c>
      <c r="CC395" s="40">
        <f t="shared" si="498"/>
        <v>3</v>
      </c>
      <c r="CD395" s="24">
        <f t="shared" si="499"/>
        <v>6</v>
      </c>
      <c r="CE395" s="14">
        <v>0</v>
      </c>
      <c r="CF395" t="s">
        <v>83</v>
      </c>
      <c r="CG395">
        <v>0</v>
      </c>
      <c r="CH395" s="40">
        <f t="shared" si="500"/>
        <v>6</v>
      </c>
      <c r="CI395">
        <v>1</v>
      </c>
      <c r="CJ395" t="s">
        <v>83</v>
      </c>
      <c r="CK395">
        <v>2</v>
      </c>
      <c r="CL395" s="40">
        <f t="shared" si="501"/>
        <v>0</v>
      </c>
      <c r="CM395">
        <v>1</v>
      </c>
      <c r="CN395" t="s">
        <v>83</v>
      </c>
      <c r="CO395">
        <v>2</v>
      </c>
      <c r="CP395" s="40">
        <f t="shared" si="502"/>
        <v>4</v>
      </c>
      <c r="CQ395">
        <v>2</v>
      </c>
      <c r="CR395" t="s">
        <v>83</v>
      </c>
      <c r="CS395">
        <v>0</v>
      </c>
      <c r="CT395" s="40">
        <f t="shared" si="503"/>
        <v>3</v>
      </c>
      <c r="CU395">
        <v>1</v>
      </c>
      <c r="CV395" t="s">
        <v>83</v>
      </c>
      <c r="CW395">
        <v>1</v>
      </c>
      <c r="CX395" s="40">
        <f t="shared" si="504"/>
        <v>0</v>
      </c>
      <c r="CY395">
        <v>0</v>
      </c>
      <c r="CZ395" t="s">
        <v>83</v>
      </c>
      <c r="DA395">
        <v>1</v>
      </c>
      <c r="DB395" s="40">
        <f t="shared" si="505"/>
        <v>0</v>
      </c>
      <c r="DC395" s="24">
        <f t="shared" si="506"/>
        <v>13</v>
      </c>
      <c r="DD395" s="14">
        <v>9</v>
      </c>
      <c r="DE395" t="s">
        <v>83</v>
      </c>
      <c r="DF395">
        <v>0</v>
      </c>
      <c r="DG395" s="40">
        <f t="shared" si="536"/>
        <v>0</v>
      </c>
      <c r="DH395">
        <v>2</v>
      </c>
      <c r="DI395" t="s">
        <v>83</v>
      </c>
      <c r="DJ395">
        <v>1</v>
      </c>
      <c r="DK395" s="40">
        <f t="shared" si="477"/>
        <v>3</v>
      </c>
      <c r="DL395">
        <v>1</v>
      </c>
      <c r="DM395" t="s">
        <v>83</v>
      </c>
      <c r="DN395">
        <v>1</v>
      </c>
      <c r="DO395" s="40">
        <f t="shared" si="507"/>
        <v>0</v>
      </c>
      <c r="DP395">
        <v>0</v>
      </c>
      <c r="DQ395" t="s">
        <v>83</v>
      </c>
      <c r="DR395">
        <v>9</v>
      </c>
      <c r="DS395" s="40">
        <f t="shared" si="468"/>
        <v>0</v>
      </c>
      <c r="DT395">
        <v>1</v>
      </c>
      <c r="DU395" t="s">
        <v>83</v>
      </c>
      <c r="DV395">
        <v>2</v>
      </c>
      <c r="DW395" s="40">
        <f t="shared" si="469"/>
        <v>1</v>
      </c>
      <c r="DX395">
        <v>0</v>
      </c>
      <c r="DY395" t="s">
        <v>83</v>
      </c>
      <c r="DZ395">
        <v>9</v>
      </c>
      <c r="EA395" s="39">
        <f t="shared" si="508"/>
        <v>3</v>
      </c>
      <c r="EB395" s="24">
        <f t="shared" si="478"/>
        <v>7</v>
      </c>
      <c r="EC395" s="14">
        <v>0</v>
      </c>
      <c r="ED395" t="s">
        <v>83</v>
      </c>
      <c r="EE395">
        <v>1</v>
      </c>
      <c r="EF395" s="40">
        <f t="shared" si="509"/>
        <v>0</v>
      </c>
      <c r="EG395">
        <v>1</v>
      </c>
      <c r="EH395" t="s">
        <v>83</v>
      </c>
      <c r="EI395">
        <v>1</v>
      </c>
      <c r="EJ395" s="40">
        <f t="shared" si="510"/>
        <v>0</v>
      </c>
      <c r="EK395">
        <v>1</v>
      </c>
      <c r="EL395" t="s">
        <v>83</v>
      </c>
      <c r="EM395">
        <v>0</v>
      </c>
      <c r="EN395" s="40">
        <f t="shared" si="541"/>
        <v>0</v>
      </c>
      <c r="EO395">
        <v>1</v>
      </c>
      <c r="EP395" t="s">
        <v>83</v>
      </c>
      <c r="EQ395">
        <v>2</v>
      </c>
      <c r="ER395" s="40">
        <f t="shared" si="511"/>
        <v>0</v>
      </c>
      <c r="ES395">
        <v>1</v>
      </c>
      <c r="ET395" t="s">
        <v>83</v>
      </c>
      <c r="EU395">
        <v>0</v>
      </c>
      <c r="EV395" s="40">
        <f t="shared" si="512"/>
        <v>0</v>
      </c>
      <c r="EW395">
        <v>1</v>
      </c>
      <c r="EX395" t="s">
        <v>83</v>
      </c>
      <c r="EY395">
        <v>1</v>
      </c>
      <c r="EZ395" s="40">
        <f t="shared" si="513"/>
        <v>3</v>
      </c>
      <c r="FA395" s="24">
        <f t="shared" si="514"/>
        <v>3</v>
      </c>
      <c r="FB395" s="14">
        <v>1</v>
      </c>
      <c r="FC395" t="s">
        <v>83</v>
      </c>
      <c r="FD395">
        <v>0</v>
      </c>
      <c r="FE395" s="40">
        <f t="shared" si="515"/>
        <v>6</v>
      </c>
      <c r="FF395">
        <v>2</v>
      </c>
      <c r="FG395" t="s">
        <v>83</v>
      </c>
      <c r="FH395">
        <v>1</v>
      </c>
      <c r="FI395" s="40">
        <f t="shared" si="516"/>
        <v>3</v>
      </c>
      <c r="FJ395">
        <v>1</v>
      </c>
      <c r="FK395" t="s">
        <v>83</v>
      </c>
      <c r="FL395">
        <v>2</v>
      </c>
      <c r="FM395" s="40">
        <f t="shared" si="517"/>
        <v>0</v>
      </c>
      <c r="FN395">
        <v>2</v>
      </c>
      <c r="FO395" t="s">
        <v>83</v>
      </c>
      <c r="FP395">
        <v>0</v>
      </c>
      <c r="FQ395" s="40">
        <f t="shared" si="479"/>
        <v>3</v>
      </c>
      <c r="FR395">
        <v>0</v>
      </c>
      <c r="FS395" t="s">
        <v>83</v>
      </c>
      <c r="FT395">
        <v>0</v>
      </c>
      <c r="FU395" s="40">
        <f t="shared" si="518"/>
        <v>0</v>
      </c>
      <c r="FV395">
        <v>1</v>
      </c>
      <c r="FW395" t="s">
        <v>83</v>
      </c>
      <c r="FX395">
        <v>2</v>
      </c>
      <c r="FY395" s="40">
        <f t="shared" si="480"/>
        <v>0</v>
      </c>
      <c r="FZ395" s="24">
        <f t="shared" si="481"/>
        <v>12</v>
      </c>
      <c r="GA395" s="14">
        <v>1</v>
      </c>
      <c r="GB395" t="s">
        <v>83</v>
      </c>
      <c r="GC395">
        <v>0</v>
      </c>
      <c r="GD395" s="40">
        <f t="shared" si="519"/>
        <v>0</v>
      </c>
      <c r="GE395">
        <v>2</v>
      </c>
      <c r="GF395" t="s">
        <v>83</v>
      </c>
      <c r="GG395">
        <v>1</v>
      </c>
      <c r="GH395" s="40">
        <f t="shared" si="467"/>
        <v>4</v>
      </c>
      <c r="GI395">
        <v>0</v>
      </c>
      <c r="GJ395" t="s">
        <v>83</v>
      </c>
      <c r="GK395">
        <v>0</v>
      </c>
      <c r="GL395" s="40">
        <f t="shared" si="520"/>
        <v>0</v>
      </c>
      <c r="GM395">
        <v>2</v>
      </c>
      <c r="GN395" t="s">
        <v>83</v>
      </c>
      <c r="GO395">
        <v>1</v>
      </c>
      <c r="GP395" s="40">
        <f t="shared" si="521"/>
        <v>3</v>
      </c>
      <c r="GQ395">
        <v>0</v>
      </c>
      <c r="GR395" t="s">
        <v>83</v>
      </c>
      <c r="GS395">
        <v>1</v>
      </c>
      <c r="GT395" s="40">
        <f t="shared" si="482"/>
        <v>3</v>
      </c>
      <c r="GU395">
        <v>0</v>
      </c>
      <c r="GV395" t="s">
        <v>83</v>
      </c>
      <c r="GW395">
        <v>2</v>
      </c>
      <c r="GX395" s="40">
        <f t="shared" si="522"/>
        <v>0</v>
      </c>
      <c r="GY395" s="24">
        <f t="shared" si="523"/>
        <v>10</v>
      </c>
      <c r="GZ395" s="28">
        <f t="shared" si="483"/>
        <v>69</v>
      </c>
      <c r="HA395" t="s">
        <v>136</v>
      </c>
      <c r="HB395">
        <f t="shared" si="484"/>
        <v>0</v>
      </c>
      <c r="HC395" t="s">
        <v>85</v>
      </c>
      <c r="HD395">
        <f t="shared" si="537"/>
        <v>9</v>
      </c>
      <c r="HE395" t="s">
        <v>133</v>
      </c>
      <c r="HF395">
        <f t="shared" si="485"/>
        <v>0</v>
      </c>
      <c r="HG395" t="s">
        <v>94</v>
      </c>
      <c r="HH395">
        <f t="shared" si="542"/>
        <v>9</v>
      </c>
      <c r="HI395" t="s">
        <v>88</v>
      </c>
      <c r="HJ395">
        <f t="shared" si="524"/>
        <v>0</v>
      </c>
      <c r="HK395" t="s">
        <v>131</v>
      </c>
      <c r="HL395">
        <f t="shared" si="525"/>
        <v>0</v>
      </c>
      <c r="HM395" t="s">
        <v>90</v>
      </c>
      <c r="HN395">
        <f t="shared" si="486"/>
        <v>9</v>
      </c>
      <c r="HO395" t="s">
        <v>96</v>
      </c>
      <c r="HP395">
        <f t="shared" si="526"/>
        <v>9</v>
      </c>
      <c r="HQ395" t="s">
        <v>84</v>
      </c>
      <c r="HR395" s="1">
        <f t="shared" si="527"/>
        <v>5</v>
      </c>
      <c r="HS395" t="s">
        <v>181</v>
      </c>
      <c r="HT395" s="1">
        <f t="shared" si="528"/>
        <v>0</v>
      </c>
      <c r="HU395" t="s">
        <v>86</v>
      </c>
      <c r="HV395" s="1">
        <f t="shared" si="529"/>
        <v>6</v>
      </c>
      <c r="HW395" t="s">
        <v>87</v>
      </c>
      <c r="HX395" s="1">
        <f t="shared" si="530"/>
        <v>6</v>
      </c>
      <c r="HY395" t="s">
        <v>130</v>
      </c>
      <c r="HZ395" s="1">
        <f t="shared" si="531"/>
        <v>6</v>
      </c>
      <c r="IA395" t="s">
        <v>95</v>
      </c>
      <c r="IB395" s="1">
        <f t="shared" si="532"/>
        <v>6</v>
      </c>
      <c r="IC395" t="s">
        <v>150</v>
      </c>
      <c r="ID395" s="1">
        <f t="shared" si="533"/>
        <v>0</v>
      </c>
      <c r="IE395" t="s">
        <v>138</v>
      </c>
      <c r="IF395" s="1">
        <f t="shared" si="534"/>
        <v>0</v>
      </c>
      <c r="IG395">
        <f t="shared" si="539"/>
        <v>65</v>
      </c>
      <c r="IH395" s="1">
        <f t="shared" si="535"/>
        <v>134</v>
      </c>
    </row>
    <row r="396" spans="1:242" ht="14.65" thickBot="1" x14ac:dyDescent="0.5">
      <c r="A396" s="1">
        <v>393</v>
      </c>
      <c r="B396" s="45">
        <f t="shared" si="471"/>
        <v>338</v>
      </c>
      <c r="C396" s="14" t="s">
        <v>914</v>
      </c>
      <c r="D396" t="s">
        <v>915</v>
      </c>
      <c r="E396" s="15" t="s">
        <v>905</v>
      </c>
      <c r="F396" s="28">
        <f t="shared" si="472"/>
        <v>156</v>
      </c>
      <c r="H396" s="14">
        <v>1</v>
      </c>
      <c r="I396" t="s">
        <v>83</v>
      </c>
      <c r="J396">
        <v>2</v>
      </c>
      <c r="K396" s="40">
        <f t="shared" si="410"/>
        <v>3</v>
      </c>
      <c r="L396">
        <v>0</v>
      </c>
      <c r="M396" t="s">
        <v>83</v>
      </c>
      <c r="N396">
        <v>2</v>
      </c>
      <c r="O396" s="40">
        <f t="shared" si="540"/>
        <v>6</v>
      </c>
      <c r="P396">
        <v>0</v>
      </c>
      <c r="Q396" t="s">
        <v>83</v>
      </c>
      <c r="R396">
        <v>1</v>
      </c>
      <c r="S396" s="40">
        <f t="shared" si="487"/>
        <v>3</v>
      </c>
      <c r="T396">
        <v>3</v>
      </c>
      <c r="U396" t="s">
        <v>83</v>
      </c>
      <c r="V396">
        <v>2</v>
      </c>
      <c r="W396" s="40">
        <f t="shared" si="473"/>
        <v>0</v>
      </c>
      <c r="X396">
        <v>1</v>
      </c>
      <c r="Y396" t="s">
        <v>83</v>
      </c>
      <c r="Z396">
        <v>2</v>
      </c>
      <c r="AA396" s="40">
        <f t="shared" si="474"/>
        <v>6</v>
      </c>
      <c r="AB396">
        <v>3</v>
      </c>
      <c r="AC396" t="s">
        <v>83</v>
      </c>
      <c r="AD396">
        <v>2</v>
      </c>
      <c r="AE396" s="40">
        <f t="shared" si="488"/>
        <v>3</v>
      </c>
      <c r="AF396" s="24">
        <f t="shared" si="489"/>
        <v>21</v>
      </c>
      <c r="AG396" s="14">
        <v>2</v>
      </c>
      <c r="AH396" t="s">
        <v>83</v>
      </c>
      <c r="AI396">
        <v>0</v>
      </c>
      <c r="AJ396" s="40">
        <f t="shared" si="538"/>
        <v>3</v>
      </c>
      <c r="AK396">
        <v>1</v>
      </c>
      <c r="AL396" t="s">
        <v>83</v>
      </c>
      <c r="AM396">
        <v>2</v>
      </c>
      <c r="AN396" s="40">
        <f t="shared" si="490"/>
        <v>0</v>
      </c>
      <c r="AO396">
        <v>2</v>
      </c>
      <c r="AP396" t="s">
        <v>83</v>
      </c>
      <c r="AQ396">
        <v>3</v>
      </c>
      <c r="AR396" s="40">
        <f t="shared" si="470"/>
        <v>3</v>
      </c>
      <c r="AS396">
        <v>1</v>
      </c>
      <c r="AT396" t="s">
        <v>83</v>
      </c>
      <c r="AU396">
        <v>2</v>
      </c>
      <c r="AV396" s="40">
        <f t="shared" si="491"/>
        <v>0</v>
      </c>
      <c r="AW396">
        <v>3</v>
      </c>
      <c r="AX396" t="s">
        <v>83</v>
      </c>
      <c r="AY396">
        <v>2</v>
      </c>
      <c r="AZ396" s="40">
        <f t="shared" si="492"/>
        <v>0</v>
      </c>
      <c r="BA396">
        <v>1</v>
      </c>
      <c r="BB396" t="s">
        <v>83</v>
      </c>
      <c r="BC396">
        <v>3</v>
      </c>
      <c r="BD396" s="40">
        <f t="shared" si="475"/>
        <v>3</v>
      </c>
      <c r="BE396" s="24">
        <f t="shared" si="493"/>
        <v>9</v>
      </c>
      <c r="BF396" s="14">
        <v>3</v>
      </c>
      <c r="BG396" t="s">
        <v>83</v>
      </c>
      <c r="BH396">
        <v>2</v>
      </c>
      <c r="BI396" s="40">
        <f t="shared" si="494"/>
        <v>0</v>
      </c>
      <c r="BJ396">
        <v>1</v>
      </c>
      <c r="BK396" t="s">
        <v>83</v>
      </c>
      <c r="BL396">
        <v>0</v>
      </c>
      <c r="BM396" s="40">
        <f t="shared" si="495"/>
        <v>0</v>
      </c>
      <c r="BN396">
        <v>1</v>
      </c>
      <c r="BO396" t="s">
        <v>83</v>
      </c>
      <c r="BP396">
        <v>0</v>
      </c>
      <c r="BQ396" s="40">
        <f t="shared" si="476"/>
        <v>3</v>
      </c>
      <c r="BR396">
        <v>1</v>
      </c>
      <c r="BS396" t="s">
        <v>83</v>
      </c>
      <c r="BT396">
        <v>0</v>
      </c>
      <c r="BU396" s="40">
        <f t="shared" si="496"/>
        <v>3</v>
      </c>
      <c r="BV396">
        <v>1</v>
      </c>
      <c r="BW396" t="s">
        <v>83</v>
      </c>
      <c r="BX396">
        <v>0</v>
      </c>
      <c r="BY396" s="40">
        <f t="shared" si="497"/>
        <v>0</v>
      </c>
      <c r="BZ396">
        <v>1</v>
      </c>
      <c r="CA396" t="s">
        <v>83</v>
      </c>
      <c r="CB396">
        <v>2</v>
      </c>
      <c r="CC396" s="40">
        <f t="shared" si="498"/>
        <v>6</v>
      </c>
      <c r="CD396" s="24">
        <f t="shared" si="499"/>
        <v>12</v>
      </c>
      <c r="CE396" s="14">
        <v>2</v>
      </c>
      <c r="CF396" t="s">
        <v>83</v>
      </c>
      <c r="CG396">
        <v>1</v>
      </c>
      <c r="CH396" s="40">
        <f t="shared" si="500"/>
        <v>0</v>
      </c>
      <c r="CI396">
        <v>2</v>
      </c>
      <c r="CJ396" t="s">
        <v>83</v>
      </c>
      <c r="CK396">
        <v>3</v>
      </c>
      <c r="CL396" s="40">
        <f t="shared" si="501"/>
        <v>0</v>
      </c>
      <c r="CM396">
        <v>1</v>
      </c>
      <c r="CN396" t="s">
        <v>83</v>
      </c>
      <c r="CO396">
        <v>0</v>
      </c>
      <c r="CP396" s="40">
        <f t="shared" si="502"/>
        <v>0</v>
      </c>
      <c r="CQ396">
        <v>1</v>
      </c>
      <c r="CR396" t="s">
        <v>83</v>
      </c>
      <c r="CS396">
        <v>2</v>
      </c>
      <c r="CT396" s="40">
        <f t="shared" si="503"/>
        <v>0</v>
      </c>
      <c r="CU396">
        <v>1</v>
      </c>
      <c r="CV396" t="s">
        <v>83</v>
      </c>
      <c r="CW396">
        <v>2</v>
      </c>
      <c r="CX396" s="40">
        <f t="shared" si="504"/>
        <v>0</v>
      </c>
      <c r="CY396">
        <v>0</v>
      </c>
      <c r="CZ396" t="s">
        <v>83</v>
      </c>
      <c r="DA396">
        <v>2</v>
      </c>
      <c r="DB396" s="40">
        <f t="shared" si="505"/>
        <v>0</v>
      </c>
      <c r="DC396" s="24">
        <f t="shared" si="506"/>
        <v>0</v>
      </c>
      <c r="DD396" s="14">
        <v>3</v>
      </c>
      <c r="DE396" t="s">
        <v>83</v>
      </c>
      <c r="DF396">
        <v>2</v>
      </c>
      <c r="DG396" s="40">
        <f t="shared" si="536"/>
        <v>0</v>
      </c>
      <c r="DH396">
        <v>1</v>
      </c>
      <c r="DI396" t="s">
        <v>83</v>
      </c>
      <c r="DJ396">
        <v>0</v>
      </c>
      <c r="DK396" s="40">
        <f t="shared" si="477"/>
        <v>3</v>
      </c>
      <c r="DL396">
        <v>2</v>
      </c>
      <c r="DM396" t="s">
        <v>83</v>
      </c>
      <c r="DN396">
        <v>0</v>
      </c>
      <c r="DO396" s="40">
        <f t="shared" si="507"/>
        <v>0</v>
      </c>
      <c r="DP396">
        <v>2</v>
      </c>
      <c r="DQ396" t="s">
        <v>83</v>
      </c>
      <c r="DR396">
        <v>3</v>
      </c>
      <c r="DS396" s="40">
        <f t="shared" si="468"/>
        <v>0</v>
      </c>
      <c r="DT396">
        <v>0</v>
      </c>
      <c r="DU396" t="s">
        <v>83</v>
      </c>
      <c r="DV396">
        <v>1</v>
      </c>
      <c r="DW396" s="40">
        <f t="shared" si="469"/>
        <v>1</v>
      </c>
      <c r="DX396">
        <v>1</v>
      </c>
      <c r="DY396" t="s">
        <v>83</v>
      </c>
      <c r="DZ396">
        <v>2</v>
      </c>
      <c r="EA396" s="39">
        <f t="shared" si="508"/>
        <v>3</v>
      </c>
      <c r="EB396" s="24">
        <f t="shared" si="478"/>
        <v>7</v>
      </c>
      <c r="EC396" s="14">
        <v>1</v>
      </c>
      <c r="ED396" t="s">
        <v>83</v>
      </c>
      <c r="EE396">
        <v>2</v>
      </c>
      <c r="EF396" s="40">
        <f t="shared" si="509"/>
        <v>0</v>
      </c>
      <c r="EG396">
        <v>1</v>
      </c>
      <c r="EH396" t="s">
        <v>83</v>
      </c>
      <c r="EI396">
        <v>1</v>
      </c>
      <c r="EJ396" s="40">
        <f t="shared" si="510"/>
        <v>0</v>
      </c>
      <c r="EK396">
        <v>1</v>
      </c>
      <c r="EL396" t="s">
        <v>83</v>
      </c>
      <c r="EM396">
        <v>3</v>
      </c>
      <c r="EN396" s="40">
        <f t="shared" si="541"/>
        <v>4</v>
      </c>
      <c r="EO396">
        <v>1</v>
      </c>
      <c r="EP396" t="s">
        <v>83</v>
      </c>
      <c r="EQ396">
        <v>2</v>
      </c>
      <c r="ER396" s="40">
        <f t="shared" si="511"/>
        <v>0</v>
      </c>
      <c r="ES396">
        <v>2</v>
      </c>
      <c r="ET396" t="s">
        <v>83</v>
      </c>
      <c r="EU396">
        <v>0</v>
      </c>
      <c r="EV396" s="40">
        <f t="shared" si="512"/>
        <v>0</v>
      </c>
      <c r="EW396">
        <v>1</v>
      </c>
      <c r="EX396" t="s">
        <v>83</v>
      </c>
      <c r="EY396">
        <v>2</v>
      </c>
      <c r="EZ396" s="40">
        <f t="shared" si="513"/>
        <v>6</v>
      </c>
      <c r="FA396" s="24">
        <f t="shared" si="514"/>
        <v>10</v>
      </c>
      <c r="FB396" s="14">
        <v>0</v>
      </c>
      <c r="FC396" t="s">
        <v>83</v>
      </c>
      <c r="FD396">
        <v>0</v>
      </c>
      <c r="FE396" s="40">
        <f t="shared" si="515"/>
        <v>0</v>
      </c>
      <c r="FF396">
        <v>2</v>
      </c>
      <c r="FG396" t="s">
        <v>83</v>
      </c>
      <c r="FH396">
        <v>3</v>
      </c>
      <c r="FI396" s="40">
        <f t="shared" si="516"/>
        <v>0</v>
      </c>
      <c r="FJ396">
        <v>2</v>
      </c>
      <c r="FK396" t="s">
        <v>83</v>
      </c>
      <c r="FL396">
        <v>1</v>
      </c>
      <c r="FM396" s="40">
        <f t="shared" si="517"/>
        <v>0</v>
      </c>
      <c r="FN396">
        <v>3</v>
      </c>
      <c r="FO396" t="s">
        <v>83</v>
      </c>
      <c r="FP396">
        <v>1</v>
      </c>
      <c r="FQ396" s="40">
        <f t="shared" si="479"/>
        <v>3</v>
      </c>
      <c r="FR396">
        <v>1</v>
      </c>
      <c r="FS396" t="s">
        <v>83</v>
      </c>
      <c r="FT396">
        <v>2</v>
      </c>
      <c r="FU396" s="40">
        <f t="shared" si="518"/>
        <v>4</v>
      </c>
      <c r="FV396">
        <v>0</v>
      </c>
      <c r="FW396" t="s">
        <v>83</v>
      </c>
      <c r="FX396">
        <v>2</v>
      </c>
      <c r="FY396" s="40">
        <f t="shared" si="480"/>
        <v>0</v>
      </c>
      <c r="FZ396" s="24">
        <f t="shared" si="481"/>
        <v>7</v>
      </c>
      <c r="GA396" s="14">
        <v>2</v>
      </c>
      <c r="GB396" t="s">
        <v>83</v>
      </c>
      <c r="GC396">
        <v>1</v>
      </c>
      <c r="GD396" s="40">
        <f t="shared" si="519"/>
        <v>0</v>
      </c>
      <c r="GE396">
        <v>2</v>
      </c>
      <c r="GF396" t="s">
        <v>83</v>
      </c>
      <c r="GG396">
        <v>1</v>
      </c>
      <c r="GH396" s="40">
        <f t="shared" si="467"/>
        <v>4</v>
      </c>
      <c r="GI396">
        <v>3</v>
      </c>
      <c r="GJ396" t="s">
        <v>83</v>
      </c>
      <c r="GK396">
        <v>1</v>
      </c>
      <c r="GL396" s="40">
        <f t="shared" si="520"/>
        <v>0</v>
      </c>
      <c r="GM396">
        <v>2</v>
      </c>
      <c r="GN396" t="s">
        <v>83</v>
      </c>
      <c r="GO396">
        <v>3</v>
      </c>
      <c r="GP396" s="40">
        <f t="shared" si="521"/>
        <v>0</v>
      </c>
      <c r="GQ396">
        <v>3</v>
      </c>
      <c r="GR396" t="s">
        <v>83</v>
      </c>
      <c r="GS396">
        <v>2</v>
      </c>
      <c r="GT396" s="40">
        <f t="shared" si="482"/>
        <v>0</v>
      </c>
      <c r="GU396">
        <v>0</v>
      </c>
      <c r="GV396" t="s">
        <v>83</v>
      </c>
      <c r="GW396">
        <v>2</v>
      </c>
      <c r="GX396" s="40">
        <f t="shared" si="522"/>
        <v>0</v>
      </c>
      <c r="GY396" s="24">
        <f t="shared" si="523"/>
        <v>4</v>
      </c>
      <c r="GZ396" s="28">
        <f t="shared" si="483"/>
        <v>70</v>
      </c>
      <c r="HA396" t="s">
        <v>140</v>
      </c>
      <c r="HB396">
        <f t="shared" si="484"/>
        <v>0</v>
      </c>
      <c r="HC396" t="s">
        <v>137</v>
      </c>
      <c r="HD396">
        <f t="shared" si="537"/>
        <v>5</v>
      </c>
      <c r="HE396" t="s">
        <v>93</v>
      </c>
      <c r="HF396">
        <f t="shared" si="485"/>
        <v>9</v>
      </c>
      <c r="HG396" t="s">
        <v>94</v>
      </c>
      <c r="HH396">
        <f t="shared" si="542"/>
        <v>9</v>
      </c>
      <c r="HI396" t="s">
        <v>88</v>
      </c>
      <c r="HJ396">
        <f t="shared" si="524"/>
        <v>0</v>
      </c>
      <c r="HK396" t="s">
        <v>95</v>
      </c>
      <c r="HL396">
        <f t="shared" si="525"/>
        <v>5</v>
      </c>
      <c r="HM396" t="s">
        <v>90</v>
      </c>
      <c r="HN396">
        <f t="shared" si="486"/>
        <v>9</v>
      </c>
      <c r="HO396" t="s">
        <v>96</v>
      </c>
      <c r="HP396">
        <f t="shared" si="526"/>
        <v>9</v>
      </c>
      <c r="HQ396" t="s">
        <v>84</v>
      </c>
      <c r="HR396" s="1">
        <f t="shared" si="527"/>
        <v>5</v>
      </c>
      <c r="HS396" t="s">
        <v>85</v>
      </c>
      <c r="HT396" s="1">
        <f t="shared" si="528"/>
        <v>5</v>
      </c>
      <c r="HU396" t="s">
        <v>86</v>
      </c>
      <c r="HV396" s="1">
        <f t="shared" si="529"/>
        <v>6</v>
      </c>
      <c r="HW396" t="s">
        <v>87</v>
      </c>
      <c r="HX396" s="1">
        <f t="shared" si="530"/>
        <v>6</v>
      </c>
      <c r="HY396" t="s">
        <v>130</v>
      </c>
      <c r="HZ396" s="1">
        <f t="shared" si="531"/>
        <v>6</v>
      </c>
      <c r="IA396" t="s">
        <v>131</v>
      </c>
      <c r="IB396" s="1">
        <f t="shared" si="532"/>
        <v>0</v>
      </c>
      <c r="IC396" t="s">
        <v>134</v>
      </c>
      <c r="ID396" s="1">
        <f t="shared" si="533"/>
        <v>6</v>
      </c>
      <c r="IE396" t="s">
        <v>91</v>
      </c>
      <c r="IF396" s="1">
        <f t="shared" si="534"/>
        <v>6</v>
      </c>
      <c r="IG396">
        <f t="shared" si="539"/>
        <v>86</v>
      </c>
      <c r="IH396" s="1">
        <f t="shared" si="535"/>
        <v>156</v>
      </c>
    </row>
    <row r="397" spans="1:242" ht="14.65" thickBot="1" x14ac:dyDescent="0.5">
      <c r="A397" s="1">
        <v>394</v>
      </c>
      <c r="B397" s="45">
        <f t="shared" si="471"/>
        <v>77</v>
      </c>
      <c r="C397" s="14" t="s">
        <v>916</v>
      </c>
      <c r="D397" t="s">
        <v>917</v>
      </c>
      <c r="E397" s="15" t="s">
        <v>905</v>
      </c>
      <c r="F397" s="28">
        <f t="shared" si="472"/>
        <v>180</v>
      </c>
      <c r="H397" s="14">
        <v>0</v>
      </c>
      <c r="I397" t="s">
        <v>83</v>
      </c>
      <c r="J397">
        <v>1</v>
      </c>
      <c r="K397" s="40">
        <f t="shared" si="410"/>
        <v>3</v>
      </c>
      <c r="L397">
        <v>1</v>
      </c>
      <c r="M397" t="s">
        <v>83</v>
      </c>
      <c r="N397">
        <v>3</v>
      </c>
      <c r="O397" s="40">
        <f t="shared" si="540"/>
        <v>4</v>
      </c>
      <c r="P397">
        <v>0</v>
      </c>
      <c r="Q397" t="s">
        <v>83</v>
      </c>
      <c r="R397">
        <v>2</v>
      </c>
      <c r="S397" s="40">
        <f t="shared" si="487"/>
        <v>4</v>
      </c>
      <c r="T397">
        <v>3</v>
      </c>
      <c r="U397" t="s">
        <v>83</v>
      </c>
      <c r="V397">
        <v>1</v>
      </c>
      <c r="W397" s="40">
        <f t="shared" si="473"/>
        <v>0</v>
      </c>
      <c r="X397">
        <v>1</v>
      </c>
      <c r="Y397" t="s">
        <v>83</v>
      </c>
      <c r="Z397">
        <v>2</v>
      </c>
      <c r="AA397" s="40">
        <f t="shared" si="474"/>
        <v>6</v>
      </c>
      <c r="AB397">
        <v>5</v>
      </c>
      <c r="AC397" t="s">
        <v>83</v>
      </c>
      <c r="AD397">
        <v>0</v>
      </c>
      <c r="AE397" s="40">
        <f t="shared" si="488"/>
        <v>3</v>
      </c>
      <c r="AF397" s="24">
        <f t="shared" si="489"/>
        <v>20</v>
      </c>
      <c r="AG397" s="14">
        <v>2</v>
      </c>
      <c r="AH397" t="s">
        <v>83</v>
      </c>
      <c r="AI397">
        <v>1</v>
      </c>
      <c r="AJ397" s="40">
        <f t="shared" si="538"/>
        <v>3</v>
      </c>
      <c r="AK397">
        <v>1</v>
      </c>
      <c r="AL397" t="s">
        <v>83</v>
      </c>
      <c r="AM397">
        <v>2</v>
      </c>
      <c r="AN397" s="40">
        <f t="shared" si="490"/>
        <v>0</v>
      </c>
      <c r="AO397">
        <v>1</v>
      </c>
      <c r="AP397" t="s">
        <v>83</v>
      </c>
      <c r="AQ397">
        <v>0</v>
      </c>
      <c r="AR397" s="40">
        <f t="shared" si="470"/>
        <v>0</v>
      </c>
      <c r="AS397">
        <v>3</v>
      </c>
      <c r="AT397" t="s">
        <v>83</v>
      </c>
      <c r="AU397">
        <v>2</v>
      </c>
      <c r="AV397" s="40">
        <f t="shared" si="491"/>
        <v>0</v>
      </c>
      <c r="AW397">
        <v>1</v>
      </c>
      <c r="AX397" t="s">
        <v>83</v>
      </c>
      <c r="AY397">
        <v>2</v>
      </c>
      <c r="AZ397" s="40">
        <f t="shared" si="492"/>
        <v>3</v>
      </c>
      <c r="BA397">
        <v>0</v>
      </c>
      <c r="BB397" t="s">
        <v>83</v>
      </c>
      <c r="BC397">
        <v>0</v>
      </c>
      <c r="BD397" s="40">
        <f t="shared" si="475"/>
        <v>0</v>
      </c>
      <c r="BE397" s="24">
        <f t="shared" si="493"/>
        <v>6</v>
      </c>
      <c r="BF397" s="14">
        <v>4</v>
      </c>
      <c r="BG397" t="s">
        <v>83</v>
      </c>
      <c r="BH397">
        <v>1</v>
      </c>
      <c r="BI397" s="40">
        <f t="shared" si="494"/>
        <v>0</v>
      </c>
      <c r="BJ397">
        <v>1</v>
      </c>
      <c r="BK397" t="s">
        <v>83</v>
      </c>
      <c r="BL397">
        <v>1</v>
      </c>
      <c r="BM397" s="40">
        <f t="shared" si="495"/>
        <v>4</v>
      </c>
      <c r="BN397">
        <v>2</v>
      </c>
      <c r="BO397" t="s">
        <v>83</v>
      </c>
      <c r="BP397">
        <v>0</v>
      </c>
      <c r="BQ397" s="40">
        <f t="shared" si="476"/>
        <v>6</v>
      </c>
      <c r="BR397">
        <v>2</v>
      </c>
      <c r="BS397" t="s">
        <v>83</v>
      </c>
      <c r="BT397">
        <v>1</v>
      </c>
      <c r="BU397" s="40">
        <f t="shared" si="496"/>
        <v>3</v>
      </c>
      <c r="BV397">
        <v>1</v>
      </c>
      <c r="BW397" t="s">
        <v>83</v>
      </c>
      <c r="BX397">
        <v>3</v>
      </c>
      <c r="BY397" s="40">
        <f t="shared" si="497"/>
        <v>4</v>
      </c>
      <c r="BZ397">
        <v>1</v>
      </c>
      <c r="CA397" t="s">
        <v>83</v>
      </c>
      <c r="CB397">
        <v>1</v>
      </c>
      <c r="CC397" s="40">
        <f t="shared" si="498"/>
        <v>0</v>
      </c>
      <c r="CD397" s="24">
        <f t="shared" si="499"/>
        <v>17</v>
      </c>
      <c r="CE397" s="14">
        <v>2</v>
      </c>
      <c r="CF397" t="s">
        <v>83</v>
      </c>
      <c r="CG397">
        <v>0</v>
      </c>
      <c r="CH397" s="40">
        <f t="shared" si="500"/>
        <v>0</v>
      </c>
      <c r="CI397">
        <v>3</v>
      </c>
      <c r="CJ397" t="s">
        <v>83</v>
      </c>
      <c r="CK397">
        <v>1</v>
      </c>
      <c r="CL397" s="40">
        <f t="shared" si="501"/>
        <v>3</v>
      </c>
      <c r="CM397">
        <v>1</v>
      </c>
      <c r="CN397" t="s">
        <v>83</v>
      </c>
      <c r="CO397">
        <v>1</v>
      </c>
      <c r="CP397" s="40">
        <f t="shared" si="502"/>
        <v>0</v>
      </c>
      <c r="CQ397">
        <v>3</v>
      </c>
      <c r="CR397" t="s">
        <v>83</v>
      </c>
      <c r="CS397">
        <v>2</v>
      </c>
      <c r="CT397" s="40">
        <f t="shared" si="503"/>
        <v>4</v>
      </c>
      <c r="CU397">
        <v>0</v>
      </c>
      <c r="CV397" t="s">
        <v>83</v>
      </c>
      <c r="CW397">
        <v>2</v>
      </c>
      <c r="CX397" s="40">
        <f t="shared" si="504"/>
        <v>0</v>
      </c>
      <c r="CY397">
        <v>0</v>
      </c>
      <c r="CZ397" t="s">
        <v>83</v>
      </c>
      <c r="DA397">
        <v>4</v>
      </c>
      <c r="DB397" s="40">
        <f t="shared" si="505"/>
        <v>0</v>
      </c>
      <c r="DC397" s="24">
        <f t="shared" si="506"/>
        <v>7</v>
      </c>
      <c r="DD397" s="14">
        <v>2</v>
      </c>
      <c r="DE397" t="s">
        <v>83</v>
      </c>
      <c r="DF397">
        <v>0</v>
      </c>
      <c r="DG397" s="40">
        <f t="shared" si="536"/>
        <v>0</v>
      </c>
      <c r="DH397">
        <v>3</v>
      </c>
      <c r="DI397" t="s">
        <v>83</v>
      </c>
      <c r="DJ397">
        <v>1</v>
      </c>
      <c r="DK397" s="40">
        <f t="shared" si="477"/>
        <v>3</v>
      </c>
      <c r="DL397">
        <v>0</v>
      </c>
      <c r="DM397" t="s">
        <v>83</v>
      </c>
      <c r="DN397">
        <v>0</v>
      </c>
      <c r="DO397" s="40">
        <f t="shared" si="507"/>
        <v>0</v>
      </c>
      <c r="DP397">
        <v>2</v>
      </c>
      <c r="DQ397" t="s">
        <v>83</v>
      </c>
      <c r="DR397">
        <v>3</v>
      </c>
      <c r="DS397" s="40">
        <f t="shared" si="468"/>
        <v>0</v>
      </c>
      <c r="DT397">
        <v>0</v>
      </c>
      <c r="DU397" t="s">
        <v>83</v>
      </c>
      <c r="DV397">
        <v>2</v>
      </c>
      <c r="DW397" s="40">
        <f t="shared" si="469"/>
        <v>1</v>
      </c>
      <c r="DX397">
        <v>1</v>
      </c>
      <c r="DY397" t="s">
        <v>83</v>
      </c>
      <c r="DZ397">
        <v>3</v>
      </c>
      <c r="EA397" s="39">
        <f t="shared" si="508"/>
        <v>4</v>
      </c>
      <c r="EB397" s="24">
        <f t="shared" si="478"/>
        <v>8</v>
      </c>
      <c r="EC397" s="14">
        <v>1</v>
      </c>
      <c r="ED397" t="s">
        <v>83</v>
      </c>
      <c r="EE397">
        <v>2</v>
      </c>
      <c r="EF397" s="40">
        <f t="shared" si="509"/>
        <v>0</v>
      </c>
      <c r="EG397">
        <v>2</v>
      </c>
      <c r="EH397" t="s">
        <v>83</v>
      </c>
      <c r="EI397">
        <v>0</v>
      </c>
      <c r="EJ397" s="40">
        <f t="shared" si="510"/>
        <v>3</v>
      </c>
      <c r="EK397">
        <v>3</v>
      </c>
      <c r="EL397" t="s">
        <v>83</v>
      </c>
      <c r="EM397">
        <v>0</v>
      </c>
      <c r="EN397" s="40">
        <f t="shared" si="541"/>
        <v>0</v>
      </c>
      <c r="EO397">
        <v>1</v>
      </c>
      <c r="EP397" t="s">
        <v>83</v>
      </c>
      <c r="EQ397">
        <v>0</v>
      </c>
      <c r="ER397" s="40">
        <f t="shared" si="511"/>
        <v>3</v>
      </c>
      <c r="ES397">
        <v>1</v>
      </c>
      <c r="ET397" t="s">
        <v>83</v>
      </c>
      <c r="EU397">
        <v>2</v>
      </c>
      <c r="EV397" s="40">
        <f t="shared" si="512"/>
        <v>0</v>
      </c>
      <c r="EW397">
        <v>1</v>
      </c>
      <c r="EX397" t="s">
        <v>83</v>
      </c>
      <c r="EY397">
        <v>1</v>
      </c>
      <c r="EZ397" s="40">
        <f t="shared" si="513"/>
        <v>3</v>
      </c>
      <c r="FA397" s="24">
        <f t="shared" si="514"/>
        <v>9</v>
      </c>
      <c r="FB397" s="14">
        <v>2</v>
      </c>
      <c r="FC397" t="s">
        <v>83</v>
      </c>
      <c r="FD397">
        <v>0</v>
      </c>
      <c r="FE397" s="40">
        <f t="shared" si="515"/>
        <v>3</v>
      </c>
      <c r="FF397">
        <v>1</v>
      </c>
      <c r="FG397" t="s">
        <v>83</v>
      </c>
      <c r="FH397">
        <v>0</v>
      </c>
      <c r="FI397" s="40">
        <f t="shared" si="516"/>
        <v>3</v>
      </c>
      <c r="FJ397">
        <v>0</v>
      </c>
      <c r="FK397" t="s">
        <v>83</v>
      </c>
      <c r="FL397">
        <v>0</v>
      </c>
      <c r="FM397" s="40">
        <f t="shared" si="517"/>
        <v>3</v>
      </c>
      <c r="FN397">
        <v>1</v>
      </c>
      <c r="FO397" t="s">
        <v>83</v>
      </c>
      <c r="FP397">
        <v>0</v>
      </c>
      <c r="FQ397" s="40">
        <f t="shared" si="479"/>
        <v>6</v>
      </c>
      <c r="FR397">
        <v>1</v>
      </c>
      <c r="FS397" t="s">
        <v>83</v>
      </c>
      <c r="FT397">
        <v>2</v>
      </c>
      <c r="FU397" s="40">
        <f t="shared" si="518"/>
        <v>4</v>
      </c>
      <c r="FV397">
        <v>2</v>
      </c>
      <c r="FW397" t="s">
        <v>83</v>
      </c>
      <c r="FX397">
        <v>4</v>
      </c>
      <c r="FY397" s="40">
        <f t="shared" si="480"/>
        <v>0</v>
      </c>
      <c r="FZ397" s="24">
        <f t="shared" si="481"/>
        <v>19</v>
      </c>
      <c r="GA397" s="14">
        <v>1</v>
      </c>
      <c r="GB397" t="s">
        <v>83</v>
      </c>
      <c r="GC397">
        <v>0</v>
      </c>
      <c r="GD397" s="40">
        <f t="shared" si="519"/>
        <v>0</v>
      </c>
      <c r="GE397">
        <v>2</v>
      </c>
      <c r="GF397" t="s">
        <v>83</v>
      </c>
      <c r="GG397">
        <v>0</v>
      </c>
      <c r="GH397" s="40">
        <f t="shared" si="467"/>
        <v>3</v>
      </c>
      <c r="GI397">
        <v>0</v>
      </c>
      <c r="GJ397" t="s">
        <v>83</v>
      </c>
      <c r="GK397">
        <v>1</v>
      </c>
      <c r="GL397" s="40">
        <f t="shared" si="520"/>
        <v>4</v>
      </c>
      <c r="GM397">
        <v>2</v>
      </c>
      <c r="GN397" t="s">
        <v>83</v>
      </c>
      <c r="GO397">
        <v>1</v>
      </c>
      <c r="GP397" s="40">
        <f t="shared" si="521"/>
        <v>3</v>
      </c>
      <c r="GQ397">
        <v>0</v>
      </c>
      <c r="GR397" t="s">
        <v>83</v>
      </c>
      <c r="GS397">
        <v>0</v>
      </c>
      <c r="GT397" s="40">
        <f t="shared" si="482"/>
        <v>0</v>
      </c>
      <c r="GU397">
        <v>0</v>
      </c>
      <c r="GV397" t="s">
        <v>83</v>
      </c>
      <c r="GW397">
        <v>1</v>
      </c>
      <c r="GX397" s="40">
        <f t="shared" si="522"/>
        <v>0</v>
      </c>
      <c r="GY397" s="24">
        <f t="shared" si="523"/>
        <v>10</v>
      </c>
      <c r="GZ397" s="28">
        <f t="shared" si="483"/>
        <v>96</v>
      </c>
      <c r="HA397" t="s">
        <v>84</v>
      </c>
      <c r="HB397">
        <f t="shared" si="484"/>
        <v>9</v>
      </c>
      <c r="HC397" t="s">
        <v>85</v>
      </c>
      <c r="HD397">
        <f t="shared" si="537"/>
        <v>9</v>
      </c>
      <c r="HE397" t="s">
        <v>93</v>
      </c>
      <c r="HF397">
        <f t="shared" si="485"/>
        <v>9</v>
      </c>
      <c r="HG397" t="s">
        <v>94</v>
      </c>
      <c r="HH397">
        <f t="shared" si="542"/>
        <v>9</v>
      </c>
      <c r="HI397" t="s">
        <v>88</v>
      </c>
      <c r="HJ397">
        <f t="shared" si="524"/>
        <v>0</v>
      </c>
      <c r="HK397" t="s">
        <v>131</v>
      </c>
      <c r="HL397">
        <f t="shared" si="525"/>
        <v>0</v>
      </c>
      <c r="HM397" t="s">
        <v>90</v>
      </c>
      <c r="HN397">
        <f t="shared" si="486"/>
        <v>9</v>
      </c>
      <c r="HO397" t="s">
        <v>96</v>
      </c>
      <c r="HP397">
        <f t="shared" si="526"/>
        <v>9</v>
      </c>
      <c r="HQ397" t="s">
        <v>132</v>
      </c>
      <c r="HR397" s="1">
        <f t="shared" si="527"/>
        <v>6</v>
      </c>
      <c r="HS397" t="s">
        <v>92</v>
      </c>
      <c r="HT397" s="1">
        <f t="shared" si="528"/>
        <v>0</v>
      </c>
      <c r="HU397" t="s">
        <v>86</v>
      </c>
      <c r="HV397" s="1">
        <f t="shared" si="529"/>
        <v>6</v>
      </c>
      <c r="HW397" t="s">
        <v>129</v>
      </c>
      <c r="HX397" s="1">
        <f t="shared" si="530"/>
        <v>0</v>
      </c>
      <c r="HY397" t="s">
        <v>130</v>
      </c>
      <c r="HZ397" s="1">
        <f t="shared" si="531"/>
        <v>6</v>
      </c>
      <c r="IA397" t="s">
        <v>95</v>
      </c>
      <c r="IB397" s="1">
        <f t="shared" si="532"/>
        <v>6</v>
      </c>
      <c r="IC397" t="s">
        <v>134</v>
      </c>
      <c r="ID397" s="1">
        <f t="shared" si="533"/>
        <v>6</v>
      </c>
      <c r="IE397" t="s">
        <v>135</v>
      </c>
      <c r="IF397" s="1">
        <f t="shared" si="534"/>
        <v>0</v>
      </c>
      <c r="IG397">
        <f t="shared" si="539"/>
        <v>84</v>
      </c>
      <c r="IH397" s="1">
        <f t="shared" si="535"/>
        <v>180</v>
      </c>
    </row>
    <row r="398" spans="1:242" ht="14.65" thickBot="1" x14ac:dyDescent="0.5">
      <c r="A398" s="1">
        <v>395</v>
      </c>
      <c r="B398" s="45">
        <f t="shared" si="471"/>
        <v>66</v>
      </c>
      <c r="C398" s="14" t="s">
        <v>918</v>
      </c>
      <c r="D398" t="s">
        <v>919</v>
      </c>
      <c r="E398" s="15" t="s">
        <v>905</v>
      </c>
      <c r="F398" s="28">
        <f t="shared" si="472"/>
        <v>181</v>
      </c>
      <c r="H398" s="14">
        <v>0</v>
      </c>
      <c r="I398" t="s">
        <v>83</v>
      </c>
      <c r="J398">
        <v>1</v>
      </c>
      <c r="K398" s="40">
        <f t="shared" si="410"/>
        <v>3</v>
      </c>
      <c r="L398">
        <v>1</v>
      </c>
      <c r="M398" t="s">
        <v>83</v>
      </c>
      <c r="N398">
        <v>2</v>
      </c>
      <c r="O398" s="40">
        <f t="shared" si="540"/>
        <v>3</v>
      </c>
      <c r="P398">
        <v>0</v>
      </c>
      <c r="Q398" t="s">
        <v>83</v>
      </c>
      <c r="R398">
        <v>2</v>
      </c>
      <c r="S398" s="40">
        <f t="shared" si="487"/>
        <v>4</v>
      </c>
      <c r="T398">
        <v>2</v>
      </c>
      <c r="U398" t="s">
        <v>83</v>
      </c>
      <c r="V398">
        <v>1</v>
      </c>
      <c r="W398" s="40">
        <f t="shared" si="473"/>
        <v>0</v>
      </c>
      <c r="X398">
        <v>2</v>
      </c>
      <c r="Y398" t="s">
        <v>83</v>
      </c>
      <c r="Z398">
        <v>3</v>
      </c>
      <c r="AA398" s="40">
        <f t="shared" si="474"/>
        <v>4</v>
      </c>
      <c r="AB398">
        <v>2</v>
      </c>
      <c r="AC398" t="s">
        <v>83</v>
      </c>
      <c r="AD398">
        <v>0</v>
      </c>
      <c r="AE398" s="40">
        <f t="shared" si="488"/>
        <v>6</v>
      </c>
      <c r="AF398" s="24">
        <f t="shared" si="489"/>
        <v>20</v>
      </c>
      <c r="AG398" s="14">
        <v>3</v>
      </c>
      <c r="AH398" t="s">
        <v>83</v>
      </c>
      <c r="AI398">
        <v>0</v>
      </c>
      <c r="AJ398" s="40">
        <f t="shared" si="538"/>
        <v>3</v>
      </c>
      <c r="AK398">
        <v>0</v>
      </c>
      <c r="AL398" t="s">
        <v>83</v>
      </c>
      <c r="AM398">
        <v>2</v>
      </c>
      <c r="AN398" s="40">
        <f t="shared" si="490"/>
        <v>0</v>
      </c>
      <c r="AO398">
        <v>2</v>
      </c>
      <c r="AP398" t="s">
        <v>83</v>
      </c>
      <c r="AQ398">
        <v>1</v>
      </c>
      <c r="AR398" s="40">
        <f t="shared" si="470"/>
        <v>0</v>
      </c>
      <c r="AS398">
        <v>2</v>
      </c>
      <c r="AT398" t="s">
        <v>83</v>
      </c>
      <c r="AU398">
        <v>1</v>
      </c>
      <c r="AV398" s="40">
        <f t="shared" si="491"/>
        <v>0</v>
      </c>
      <c r="AW398">
        <v>1</v>
      </c>
      <c r="AX398" t="s">
        <v>83</v>
      </c>
      <c r="AY398">
        <v>3</v>
      </c>
      <c r="AZ398" s="40">
        <f t="shared" si="492"/>
        <v>3</v>
      </c>
      <c r="BA398">
        <v>1</v>
      </c>
      <c r="BB398" t="s">
        <v>83</v>
      </c>
      <c r="BC398">
        <v>1</v>
      </c>
      <c r="BD398" s="40">
        <f t="shared" si="475"/>
        <v>0</v>
      </c>
      <c r="BE398" s="24">
        <f t="shared" si="493"/>
        <v>6</v>
      </c>
      <c r="BF398" s="14">
        <v>2</v>
      </c>
      <c r="BG398" t="s">
        <v>83</v>
      </c>
      <c r="BH398">
        <v>0</v>
      </c>
      <c r="BI398" s="40">
        <f t="shared" si="494"/>
        <v>0</v>
      </c>
      <c r="BJ398">
        <v>1</v>
      </c>
      <c r="BK398" t="s">
        <v>83</v>
      </c>
      <c r="BL398">
        <v>2</v>
      </c>
      <c r="BM398" s="40">
        <f t="shared" si="495"/>
        <v>0</v>
      </c>
      <c r="BN398">
        <v>2</v>
      </c>
      <c r="BO398" t="s">
        <v>83</v>
      </c>
      <c r="BP398">
        <v>0</v>
      </c>
      <c r="BQ398" s="40">
        <f t="shared" si="476"/>
        <v>6</v>
      </c>
      <c r="BR398">
        <v>3</v>
      </c>
      <c r="BS398" t="s">
        <v>83</v>
      </c>
      <c r="BT398">
        <v>1</v>
      </c>
      <c r="BU398" s="40">
        <f t="shared" si="496"/>
        <v>4</v>
      </c>
      <c r="BV398">
        <v>1</v>
      </c>
      <c r="BW398" t="s">
        <v>83</v>
      </c>
      <c r="BX398">
        <v>2</v>
      </c>
      <c r="BY398" s="40">
        <f t="shared" si="497"/>
        <v>3</v>
      </c>
      <c r="BZ398">
        <v>2</v>
      </c>
      <c r="CA398" t="s">
        <v>83</v>
      </c>
      <c r="CB398">
        <v>1</v>
      </c>
      <c r="CC398" s="40">
        <f t="shared" si="498"/>
        <v>0</v>
      </c>
      <c r="CD398" s="24">
        <f t="shared" si="499"/>
        <v>13</v>
      </c>
      <c r="CE398" s="14">
        <v>2</v>
      </c>
      <c r="CF398" t="s">
        <v>83</v>
      </c>
      <c r="CG398">
        <v>0</v>
      </c>
      <c r="CH398" s="40">
        <f t="shared" si="500"/>
        <v>0</v>
      </c>
      <c r="CI398">
        <v>3</v>
      </c>
      <c r="CJ398" t="s">
        <v>83</v>
      </c>
      <c r="CK398">
        <v>1</v>
      </c>
      <c r="CL398" s="40">
        <f t="shared" si="501"/>
        <v>3</v>
      </c>
      <c r="CM398">
        <v>1</v>
      </c>
      <c r="CN398" t="s">
        <v>83</v>
      </c>
      <c r="CO398">
        <v>2</v>
      </c>
      <c r="CP398" s="40">
        <f t="shared" si="502"/>
        <v>4</v>
      </c>
      <c r="CQ398">
        <v>2</v>
      </c>
      <c r="CR398" t="s">
        <v>83</v>
      </c>
      <c r="CS398">
        <v>1</v>
      </c>
      <c r="CT398" s="40">
        <f t="shared" si="503"/>
        <v>6</v>
      </c>
      <c r="CU398">
        <v>1</v>
      </c>
      <c r="CV398" t="s">
        <v>83</v>
      </c>
      <c r="CW398">
        <v>2</v>
      </c>
      <c r="CX398" s="40">
        <f t="shared" si="504"/>
        <v>0</v>
      </c>
      <c r="CY398">
        <v>1</v>
      </c>
      <c r="CZ398" t="s">
        <v>83</v>
      </c>
      <c r="DA398">
        <v>3</v>
      </c>
      <c r="DB398" s="40">
        <f t="shared" si="505"/>
        <v>0</v>
      </c>
      <c r="DC398" s="24">
        <f t="shared" si="506"/>
        <v>13</v>
      </c>
      <c r="DD398" s="14">
        <v>2</v>
      </c>
      <c r="DE398" t="s">
        <v>83</v>
      </c>
      <c r="DF398">
        <v>0</v>
      </c>
      <c r="DG398" s="40">
        <f t="shared" si="536"/>
        <v>0</v>
      </c>
      <c r="DH398">
        <v>3</v>
      </c>
      <c r="DI398" t="s">
        <v>83</v>
      </c>
      <c r="DJ398">
        <v>1</v>
      </c>
      <c r="DK398" s="40">
        <f t="shared" si="477"/>
        <v>3</v>
      </c>
      <c r="DL398">
        <v>1</v>
      </c>
      <c r="DM398" t="s">
        <v>83</v>
      </c>
      <c r="DN398">
        <v>2</v>
      </c>
      <c r="DO398" s="40">
        <f t="shared" si="507"/>
        <v>4</v>
      </c>
      <c r="DP398">
        <v>2</v>
      </c>
      <c r="DQ398" t="s">
        <v>83</v>
      </c>
      <c r="DR398">
        <v>2</v>
      </c>
      <c r="DS398" s="40">
        <f t="shared" si="468"/>
        <v>4</v>
      </c>
      <c r="DT398">
        <v>1</v>
      </c>
      <c r="DU398" t="s">
        <v>83</v>
      </c>
      <c r="DV398">
        <v>3</v>
      </c>
      <c r="DW398" s="40">
        <f t="shared" si="469"/>
        <v>1</v>
      </c>
      <c r="DX398">
        <v>1</v>
      </c>
      <c r="DY398" t="s">
        <v>83</v>
      </c>
      <c r="DZ398">
        <v>2</v>
      </c>
      <c r="EA398" s="39">
        <f t="shared" si="508"/>
        <v>3</v>
      </c>
      <c r="EB398" s="24">
        <f t="shared" si="478"/>
        <v>15</v>
      </c>
      <c r="EC398" s="14">
        <v>1</v>
      </c>
      <c r="ED398" t="s">
        <v>83</v>
      </c>
      <c r="EE398">
        <v>2</v>
      </c>
      <c r="EF398" s="40">
        <f t="shared" si="509"/>
        <v>0</v>
      </c>
      <c r="EG398">
        <v>2</v>
      </c>
      <c r="EH398" t="s">
        <v>83</v>
      </c>
      <c r="EI398">
        <v>2</v>
      </c>
      <c r="EJ398" s="40">
        <f t="shared" si="510"/>
        <v>0</v>
      </c>
      <c r="EK398">
        <v>2</v>
      </c>
      <c r="EL398" t="s">
        <v>83</v>
      </c>
      <c r="EM398">
        <v>1</v>
      </c>
      <c r="EN398" s="40">
        <f t="shared" si="541"/>
        <v>0</v>
      </c>
      <c r="EO398">
        <v>2</v>
      </c>
      <c r="EP398" t="s">
        <v>83</v>
      </c>
      <c r="EQ398">
        <v>0</v>
      </c>
      <c r="ER398" s="40">
        <f t="shared" si="511"/>
        <v>3</v>
      </c>
      <c r="ES398">
        <v>2</v>
      </c>
      <c r="ET398" t="s">
        <v>83</v>
      </c>
      <c r="EU398">
        <v>2</v>
      </c>
      <c r="EV398" s="40">
        <f t="shared" si="512"/>
        <v>3</v>
      </c>
      <c r="EW398">
        <v>2</v>
      </c>
      <c r="EX398" t="s">
        <v>83</v>
      </c>
      <c r="EY398">
        <v>1</v>
      </c>
      <c r="EZ398" s="40">
        <f t="shared" si="513"/>
        <v>0</v>
      </c>
      <c r="FA398" s="24">
        <f t="shared" si="514"/>
        <v>6</v>
      </c>
      <c r="FB398" s="14">
        <v>2</v>
      </c>
      <c r="FC398" t="s">
        <v>83</v>
      </c>
      <c r="FD398">
        <v>1</v>
      </c>
      <c r="FE398" s="40">
        <f t="shared" si="515"/>
        <v>4</v>
      </c>
      <c r="FF398">
        <v>3</v>
      </c>
      <c r="FG398" t="s">
        <v>83</v>
      </c>
      <c r="FH398">
        <v>1</v>
      </c>
      <c r="FI398" s="40">
        <f t="shared" si="516"/>
        <v>4</v>
      </c>
      <c r="FJ398">
        <v>2</v>
      </c>
      <c r="FK398" t="s">
        <v>83</v>
      </c>
      <c r="FL398">
        <v>2</v>
      </c>
      <c r="FM398" s="40">
        <f t="shared" si="517"/>
        <v>4</v>
      </c>
      <c r="FN398">
        <v>2</v>
      </c>
      <c r="FO398" t="s">
        <v>83</v>
      </c>
      <c r="FP398">
        <v>2</v>
      </c>
      <c r="FQ398" s="40">
        <f t="shared" si="479"/>
        <v>0</v>
      </c>
      <c r="FR398">
        <v>1</v>
      </c>
      <c r="FS398" t="s">
        <v>83</v>
      </c>
      <c r="FT398">
        <v>2</v>
      </c>
      <c r="FU398" s="40">
        <f t="shared" si="518"/>
        <v>4</v>
      </c>
      <c r="FV398">
        <v>1</v>
      </c>
      <c r="FW398" t="s">
        <v>83</v>
      </c>
      <c r="FX398">
        <v>3</v>
      </c>
      <c r="FY398" s="40">
        <f t="shared" si="480"/>
        <v>0</v>
      </c>
      <c r="FZ398" s="24">
        <f t="shared" si="481"/>
        <v>16</v>
      </c>
      <c r="GA398" s="14">
        <v>2</v>
      </c>
      <c r="GB398" t="s">
        <v>83</v>
      </c>
      <c r="GC398">
        <v>1</v>
      </c>
      <c r="GD398" s="40">
        <f t="shared" si="519"/>
        <v>0</v>
      </c>
      <c r="GE398">
        <v>2</v>
      </c>
      <c r="GF398" t="s">
        <v>83</v>
      </c>
      <c r="GG398">
        <v>1</v>
      </c>
      <c r="GH398" s="40">
        <f t="shared" ref="GH398:GH461" si="543">(IF(AND(GE398=3,GG398=2),6,IF(GE398-GG398=1,4,IF(GE398&gt;GG398,3,0))))</f>
        <v>4</v>
      </c>
      <c r="GI398">
        <v>1</v>
      </c>
      <c r="GJ398" t="s">
        <v>83</v>
      </c>
      <c r="GK398">
        <v>2</v>
      </c>
      <c r="GL398" s="40">
        <f t="shared" si="520"/>
        <v>4</v>
      </c>
      <c r="GM398">
        <v>2</v>
      </c>
      <c r="GN398" t="s">
        <v>83</v>
      </c>
      <c r="GO398">
        <v>2</v>
      </c>
      <c r="GP398" s="40">
        <f t="shared" si="521"/>
        <v>0</v>
      </c>
      <c r="GQ398">
        <v>3</v>
      </c>
      <c r="GR398" t="s">
        <v>83</v>
      </c>
      <c r="GS398">
        <v>1</v>
      </c>
      <c r="GT398" s="40">
        <f t="shared" si="482"/>
        <v>0</v>
      </c>
      <c r="GU398">
        <v>1</v>
      </c>
      <c r="GV398" t="s">
        <v>83</v>
      </c>
      <c r="GW398">
        <v>2</v>
      </c>
      <c r="GX398" s="40">
        <f t="shared" si="522"/>
        <v>0</v>
      </c>
      <c r="GY398" s="24">
        <f t="shared" si="523"/>
        <v>8</v>
      </c>
      <c r="GZ398" s="28">
        <f t="shared" si="483"/>
        <v>97</v>
      </c>
      <c r="HA398" t="s">
        <v>84</v>
      </c>
      <c r="HB398">
        <f t="shared" si="484"/>
        <v>9</v>
      </c>
      <c r="HC398" t="s">
        <v>85</v>
      </c>
      <c r="HD398">
        <f t="shared" si="537"/>
        <v>9</v>
      </c>
      <c r="HE398" t="s">
        <v>93</v>
      </c>
      <c r="HF398">
        <f t="shared" si="485"/>
        <v>9</v>
      </c>
      <c r="HG398" t="s">
        <v>94</v>
      </c>
      <c r="HH398">
        <f t="shared" si="542"/>
        <v>9</v>
      </c>
      <c r="HI398" t="s">
        <v>88</v>
      </c>
      <c r="HJ398">
        <f t="shared" si="524"/>
        <v>0</v>
      </c>
      <c r="HK398" t="s">
        <v>131</v>
      </c>
      <c r="HL398">
        <f t="shared" si="525"/>
        <v>0</v>
      </c>
      <c r="HM398" t="s">
        <v>90</v>
      </c>
      <c r="HN398">
        <f t="shared" si="486"/>
        <v>9</v>
      </c>
      <c r="HO398" t="s">
        <v>96</v>
      </c>
      <c r="HP398">
        <f t="shared" si="526"/>
        <v>9</v>
      </c>
      <c r="HQ398" t="s">
        <v>132</v>
      </c>
      <c r="HR398" s="1">
        <f t="shared" si="527"/>
        <v>6</v>
      </c>
      <c r="HS398" t="s">
        <v>92</v>
      </c>
      <c r="HT398" s="1">
        <f t="shared" si="528"/>
        <v>0</v>
      </c>
      <c r="HU398" t="s">
        <v>86</v>
      </c>
      <c r="HV398" s="1">
        <f t="shared" si="529"/>
        <v>6</v>
      </c>
      <c r="HW398" t="s">
        <v>129</v>
      </c>
      <c r="HX398" s="1">
        <f t="shared" si="530"/>
        <v>0</v>
      </c>
      <c r="HY398" t="s">
        <v>130</v>
      </c>
      <c r="HZ398" s="1">
        <f t="shared" si="531"/>
        <v>6</v>
      </c>
      <c r="IA398" t="s">
        <v>95</v>
      </c>
      <c r="IB398" s="1">
        <f t="shared" si="532"/>
        <v>6</v>
      </c>
      <c r="IC398" t="s">
        <v>134</v>
      </c>
      <c r="ID398" s="1">
        <f t="shared" si="533"/>
        <v>6</v>
      </c>
      <c r="IE398" t="s">
        <v>138</v>
      </c>
      <c r="IF398" s="1">
        <f t="shared" si="534"/>
        <v>0</v>
      </c>
      <c r="IG398">
        <f t="shared" si="539"/>
        <v>84</v>
      </c>
      <c r="IH398" s="1">
        <f t="shared" si="535"/>
        <v>181</v>
      </c>
    </row>
    <row r="399" spans="1:242" ht="14.65" thickBot="1" x14ac:dyDescent="0.5">
      <c r="A399" s="1">
        <v>396</v>
      </c>
      <c r="B399" s="45">
        <f t="shared" si="471"/>
        <v>66</v>
      </c>
      <c r="C399" s="14" t="s">
        <v>921</v>
      </c>
      <c r="D399" t="s">
        <v>922</v>
      </c>
      <c r="E399" s="15" t="s">
        <v>905</v>
      </c>
      <c r="F399" s="28">
        <f t="shared" si="472"/>
        <v>181</v>
      </c>
      <c r="H399" s="14">
        <v>0</v>
      </c>
      <c r="I399" t="s">
        <v>83</v>
      </c>
      <c r="J399">
        <v>1</v>
      </c>
      <c r="K399" s="40">
        <f t="shared" si="410"/>
        <v>3</v>
      </c>
      <c r="L399">
        <v>2</v>
      </c>
      <c r="M399" t="s">
        <v>83</v>
      </c>
      <c r="N399">
        <v>3</v>
      </c>
      <c r="O399" s="40">
        <f t="shared" si="540"/>
        <v>3</v>
      </c>
      <c r="P399">
        <v>1</v>
      </c>
      <c r="Q399" t="s">
        <v>83</v>
      </c>
      <c r="R399">
        <v>3</v>
      </c>
      <c r="S399" s="40">
        <f t="shared" si="487"/>
        <v>6</v>
      </c>
      <c r="T399">
        <v>3</v>
      </c>
      <c r="U399" t="s">
        <v>83</v>
      </c>
      <c r="V399">
        <v>1</v>
      </c>
      <c r="W399" s="40">
        <f t="shared" si="473"/>
        <v>0</v>
      </c>
      <c r="X399">
        <v>1</v>
      </c>
      <c r="Y399" t="s">
        <v>83</v>
      </c>
      <c r="Z399">
        <v>2</v>
      </c>
      <c r="AA399" s="40">
        <f t="shared" si="474"/>
        <v>6</v>
      </c>
      <c r="AB399">
        <v>3</v>
      </c>
      <c r="AC399" t="s">
        <v>83</v>
      </c>
      <c r="AD399">
        <v>0</v>
      </c>
      <c r="AE399" s="40">
        <f t="shared" si="488"/>
        <v>3</v>
      </c>
      <c r="AF399" s="24">
        <f t="shared" si="489"/>
        <v>21</v>
      </c>
      <c r="AG399" s="14">
        <v>3</v>
      </c>
      <c r="AH399" t="s">
        <v>83</v>
      </c>
      <c r="AI399">
        <v>0</v>
      </c>
      <c r="AJ399" s="40">
        <f t="shared" si="538"/>
        <v>3</v>
      </c>
      <c r="AK399">
        <v>1</v>
      </c>
      <c r="AL399" t="s">
        <v>83</v>
      </c>
      <c r="AM399">
        <v>2</v>
      </c>
      <c r="AN399" s="40">
        <f t="shared" si="490"/>
        <v>0</v>
      </c>
      <c r="AO399">
        <v>2</v>
      </c>
      <c r="AP399" t="s">
        <v>83</v>
      </c>
      <c r="AQ399">
        <v>0</v>
      </c>
      <c r="AR399" s="40">
        <f t="shared" si="470"/>
        <v>0</v>
      </c>
      <c r="AS399">
        <v>4</v>
      </c>
      <c r="AT399" t="s">
        <v>83</v>
      </c>
      <c r="AU399">
        <v>1</v>
      </c>
      <c r="AV399" s="40">
        <f t="shared" si="491"/>
        <v>0</v>
      </c>
      <c r="AW399">
        <v>2</v>
      </c>
      <c r="AX399" t="s">
        <v>83</v>
      </c>
      <c r="AY399">
        <v>3</v>
      </c>
      <c r="AZ399" s="40">
        <f t="shared" si="492"/>
        <v>3</v>
      </c>
      <c r="BA399">
        <v>1</v>
      </c>
      <c r="BB399" t="s">
        <v>83</v>
      </c>
      <c r="BC399">
        <v>2</v>
      </c>
      <c r="BD399" s="40">
        <f t="shared" si="475"/>
        <v>4</v>
      </c>
      <c r="BE399" s="24">
        <f t="shared" si="493"/>
        <v>10</v>
      </c>
      <c r="BF399" s="14">
        <v>5</v>
      </c>
      <c r="BG399" t="s">
        <v>83</v>
      </c>
      <c r="BH399">
        <v>1</v>
      </c>
      <c r="BI399" s="40">
        <f t="shared" si="494"/>
        <v>0</v>
      </c>
      <c r="BJ399">
        <v>0</v>
      </c>
      <c r="BK399" t="s">
        <v>83</v>
      </c>
      <c r="BL399">
        <v>2</v>
      </c>
      <c r="BM399" s="40">
        <f t="shared" si="495"/>
        <v>0</v>
      </c>
      <c r="BN399">
        <v>2</v>
      </c>
      <c r="BO399" t="s">
        <v>83</v>
      </c>
      <c r="BP399">
        <v>0</v>
      </c>
      <c r="BQ399" s="40">
        <f t="shared" si="476"/>
        <v>6</v>
      </c>
      <c r="BR399">
        <v>3</v>
      </c>
      <c r="BS399" t="s">
        <v>83</v>
      </c>
      <c r="BT399">
        <v>0</v>
      </c>
      <c r="BU399" s="40">
        <f t="shared" si="496"/>
        <v>3</v>
      </c>
      <c r="BV399">
        <v>1</v>
      </c>
      <c r="BW399" t="s">
        <v>83</v>
      </c>
      <c r="BX399">
        <v>2</v>
      </c>
      <c r="BY399" s="40">
        <f t="shared" si="497"/>
        <v>3</v>
      </c>
      <c r="BZ399">
        <v>1</v>
      </c>
      <c r="CA399" t="s">
        <v>83</v>
      </c>
      <c r="CB399">
        <v>1</v>
      </c>
      <c r="CC399" s="40">
        <f t="shared" si="498"/>
        <v>0</v>
      </c>
      <c r="CD399" s="24">
        <f t="shared" si="499"/>
        <v>12</v>
      </c>
      <c r="CE399" s="14">
        <v>2</v>
      </c>
      <c r="CF399" t="s">
        <v>83</v>
      </c>
      <c r="CG399">
        <v>1</v>
      </c>
      <c r="CH399" s="40">
        <f t="shared" si="500"/>
        <v>0</v>
      </c>
      <c r="CI399">
        <v>4</v>
      </c>
      <c r="CJ399" t="s">
        <v>83</v>
      </c>
      <c r="CK399">
        <v>1</v>
      </c>
      <c r="CL399" s="40">
        <f t="shared" si="501"/>
        <v>6</v>
      </c>
      <c r="CM399">
        <v>1</v>
      </c>
      <c r="CN399" t="s">
        <v>83</v>
      </c>
      <c r="CO399">
        <v>1</v>
      </c>
      <c r="CP399" s="40">
        <f t="shared" si="502"/>
        <v>0</v>
      </c>
      <c r="CQ399">
        <v>3</v>
      </c>
      <c r="CR399" t="s">
        <v>83</v>
      </c>
      <c r="CS399">
        <v>2</v>
      </c>
      <c r="CT399" s="40">
        <f t="shared" si="503"/>
        <v>4</v>
      </c>
      <c r="CU399">
        <v>0</v>
      </c>
      <c r="CV399" t="s">
        <v>83</v>
      </c>
      <c r="CW399">
        <v>2</v>
      </c>
      <c r="CX399" s="40">
        <f t="shared" si="504"/>
        <v>0</v>
      </c>
      <c r="CY399">
        <v>1</v>
      </c>
      <c r="CZ399" t="s">
        <v>83</v>
      </c>
      <c r="DA399">
        <v>3</v>
      </c>
      <c r="DB399" s="40">
        <f t="shared" si="505"/>
        <v>0</v>
      </c>
      <c r="DC399" s="24">
        <f t="shared" si="506"/>
        <v>10</v>
      </c>
      <c r="DD399" s="14">
        <v>4</v>
      </c>
      <c r="DE399" t="s">
        <v>83</v>
      </c>
      <c r="DF399">
        <v>0</v>
      </c>
      <c r="DG399" s="40">
        <f t="shared" si="536"/>
        <v>0</v>
      </c>
      <c r="DH399">
        <v>2</v>
      </c>
      <c r="DI399" t="s">
        <v>83</v>
      </c>
      <c r="DJ399">
        <v>0</v>
      </c>
      <c r="DK399" s="40">
        <f t="shared" si="477"/>
        <v>3</v>
      </c>
      <c r="DL399">
        <v>1</v>
      </c>
      <c r="DM399" t="s">
        <v>83</v>
      </c>
      <c r="DN399">
        <v>1</v>
      </c>
      <c r="DO399" s="40">
        <f t="shared" si="507"/>
        <v>0</v>
      </c>
      <c r="DP399">
        <v>2</v>
      </c>
      <c r="DQ399" t="s">
        <v>83</v>
      </c>
      <c r="DR399">
        <v>3</v>
      </c>
      <c r="DS399" s="40">
        <f t="shared" si="468"/>
        <v>0</v>
      </c>
      <c r="DT399">
        <v>1</v>
      </c>
      <c r="DU399" t="s">
        <v>83</v>
      </c>
      <c r="DV399">
        <v>3</v>
      </c>
      <c r="DW399" s="40">
        <f t="shared" si="469"/>
        <v>1</v>
      </c>
      <c r="DX399">
        <v>0</v>
      </c>
      <c r="DY399" t="s">
        <v>83</v>
      </c>
      <c r="DZ399">
        <v>3</v>
      </c>
      <c r="EA399" s="39">
        <f t="shared" si="508"/>
        <v>3</v>
      </c>
      <c r="EB399" s="24">
        <f t="shared" si="478"/>
        <v>7</v>
      </c>
      <c r="EC399" s="14">
        <v>0</v>
      </c>
      <c r="ED399" t="s">
        <v>83</v>
      </c>
      <c r="EE399">
        <v>2</v>
      </c>
      <c r="EF399" s="40">
        <f t="shared" si="509"/>
        <v>0</v>
      </c>
      <c r="EG399">
        <v>2</v>
      </c>
      <c r="EH399" t="s">
        <v>83</v>
      </c>
      <c r="EI399">
        <v>1</v>
      </c>
      <c r="EJ399" s="40">
        <f t="shared" si="510"/>
        <v>4</v>
      </c>
      <c r="EK399">
        <v>3</v>
      </c>
      <c r="EL399" t="s">
        <v>83</v>
      </c>
      <c r="EM399">
        <v>1</v>
      </c>
      <c r="EN399" s="40">
        <f t="shared" si="541"/>
        <v>0</v>
      </c>
      <c r="EO399">
        <v>2</v>
      </c>
      <c r="EP399" t="s">
        <v>83</v>
      </c>
      <c r="EQ399">
        <v>0</v>
      </c>
      <c r="ER399" s="40">
        <f t="shared" si="511"/>
        <v>3</v>
      </c>
      <c r="ES399">
        <v>2</v>
      </c>
      <c r="ET399" t="s">
        <v>83</v>
      </c>
      <c r="EU399">
        <v>2</v>
      </c>
      <c r="EV399" s="40">
        <f t="shared" si="512"/>
        <v>3</v>
      </c>
      <c r="EW399">
        <v>1</v>
      </c>
      <c r="EX399" t="s">
        <v>83</v>
      </c>
      <c r="EY399">
        <v>2</v>
      </c>
      <c r="EZ399" s="40">
        <f t="shared" si="513"/>
        <v>6</v>
      </c>
      <c r="FA399" s="24">
        <f t="shared" si="514"/>
        <v>16</v>
      </c>
      <c r="FB399" s="14">
        <v>2</v>
      </c>
      <c r="FC399" t="s">
        <v>83</v>
      </c>
      <c r="FD399">
        <v>1</v>
      </c>
      <c r="FE399" s="40">
        <f t="shared" si="515"/>
        <v>4</v>
      </c>
      <c r="FF399">
        <v>3</v>
      </c>
      <c r="FG399" t="s">
        <v>83</v>
      </c>
      <c r="FH399">
        <v>2</v>
      </c>
      <c r="FI399" s="40">
        <f t="shared" si="516"/>
        <v>3</v>
      </c>
      <c r="FJ399">
        <v>1</v>
      </c>
      <c r="FK399" t="s">
        <v>83</v>
      </c>
      <c r="FL399">
        <v>2</v>
      </c>
      <c r="FM399" s="40">
        <f t="shared" si="517"/>
        <v>0</v>
      </c>
      <c r="FN399">
        <v>3</v>
      </c>
      <c r="FO399" t="s">
        <v>83</v>
      </c>
      <c r="FP399">
        <v>1</v>
      </c>
      <c r="FQ399" s="40">
        <f t="shared" si="479"/>
        <v>3</v>
      </c>
      <c r="FR399">
        <v>3</v>
      </c>
      <c r="FS399" t="s">
        <v>83</v>
      </c>
      <c r="FT399">
        <v>1</v>
      </c>
      <c r="FU399" s="40">
        <f t="shared" si="518"/>
        <v>0</v>
      </c>
      <c r="FV399">
        <v>1</v>
      </c>
      <c r="FW399" t="s">
        <v>83</v>
      </c>
      <c r="FX399">
        <v>3</v>
      </c>
      <c r="FY399" s="40">
        <f t="shared" si="480"/>
        <v>0</v>
      </c>
      <c r="FZ399" s="24">
        <f t="shared" si="481"/>
        <v>10</v>
      </c>
      <c r="GA399" s="14">
        <v>2</v>
      </c>
      <c r="GB399" t="s">
        <v>83</v>
      </c>
      <c r="GC399">
        <v>0</v>
      </c>
      <c r="GD399" s="40">
        <f t="shared" si="519"/>
        <v>0</v>
      </c>
      <c r="GE399">
        <v>2</v>
      </c>
      <c r="GF399" t="s">
        <v>83</v>
      </c>
      <c r="GG399">
        <v>1</v>
      </c>
      <c r="GH399" s="40">
        <f t="shared" si="543"/>
        <v>4</v>
      </c>
      <c r="GI399">
        <v>0</v>
      </c>
      <c r="GJ399" t="s">
        <v>83</v>
      </c>
      <c r="GK399">
        <v>3</v>
      </c>
      <c r="GL399" s="40">
        <f t="shared" si="520"/>
        <v>3</v>
      </c>
      <c r="GM399">
        <v>3</v>
      </c>
      <c r="GN399" t="s">
        <v>83</v>
      </c>
      <c r="GO399">
        <v>1</v>
      </c>
      <c r="GP399" s="40">
        <f t="shared" si="521"/>
        <v>4</v>
      </c>
      <c r="GQ399">
        <v>2</v>
      </c>
      <c r="GR399" t="s">
        <v>83</v>
      </c>
      <c r="GS399">
        <v>1</v>
      </c>
      <c r="GT399" s="40">
        <f t="shared" si="482"/>
        <v>0</v>
      </c>
      <c r="GU399">
        <v>1</v>
      </c>
      <c r="GV399" t="s">
        <v>83</v>
      </c>
      <c r="GW399">
        <v>3</v>
      </c>
      <c r="GX399" s="40">
        <f t="shared" si="522"/>
        <v>0</v>
      </c>
      <c r="GY399" s="24">
        <f t="shared" si="523"/>
        <v>11</v>
      </c>
      <c r="GZ399" s="28">
        <f t="shared" si="483"/>
        <v>97</v>
      </c>
      <c r="HA399" t="s">
        <v>84</v>
      </c>
      <c r="HB399">
        <f t="shared" si="484"/>
        <v>9</v>
      </c>
      <c r="HC399" t="s">
        <v>85</v>
      </c>
      <c r="HD399">
        <f t="shared" si="537"/>
        <v>9</v>
      </c>
      <c r="HE399" t="s">
        <v>93</v>
      </c>
      <c r="HF399">
        <f t="shared" si="485"/>
        <v>9</v>
      </c>
      <c r="HG399" t="s">
        <v>94</v>
      </c>
      <c r="HH399">
        <f t="shared" si="542"/>
        <v>9</v>
      </c>
      <c r="HI399" t="s">
        <v>88</v>
      </c>
      <c r="HJ399">
        <f t="shared" si="524"/>
        <v>0</v>
      </c>
      <c r="HK399" t="s">
        <v>131</v>
      </c>
      <c r="HL399">
        <f t="shared" si="525"/>
        <v>0</v>
      </c>
      <c r="HM399" t="s">
        <v>90</v>
      </c>
      <c r="HN399">
        <f t="shared" si="486"/>
        <v>9</v>
      </c>
      <c r="HO399" t="s">
        <v>96</v>
      </c>
      <c r="HP399">
        <f t="shared" si="526"/>
        <v>9</v>
      </c>
      <c r="HQ399" t="s">
        <v>132</v>
      </c>
      <c r="HR399" s="1">
        <f t="shared" si="527"/>
        <v>6</v>
      </c>
      <c r="HS399" t="s">
        <v>92</v>
      </c>
      <c r="HT399" s="1">
        <f t="shared" si="528"/>
        <v>0</v>
      </c>
      <c r="HU399" t="s">
        <v>86</v>
      </c>
      <c r="HV399" s="1">
        <f t="shared" si="529"/>
        <v>6</v>
      </c>
      <c r="HW399" t="s">
        <v>129</v>
      </c>
      <c r="HX399" s="1">
        <f t="shared" si="530"/>
        <v>0</v>
      </c>
      <c r="HY399" t="s">
        <v>130</v>
      </c>
      <c r="HZ399" s="1">
        <f t="shared" si="531"/>
        <v>6</v>
      </c>
      <c r="IA399" t="s">
        <v>95</v>
      </c>
      <c r="IB399" s="1">
        <f t="shared" si="532"/>
        <v>6</v>
      </c>
      <c r="IC399" t="s">
        <v>134</v>
      </c>
      <c r="ID399" s="1">
        <f t="shared" si="533"/>
        <v>6</v>
      </c>
      <c r="IE399" t="s">
        <v>135</v>
      </c>
      <c r="IF399" s="1">
        <f t="shared" si="534"/>
        <v>0</v>
      </c>
      <c r="IG399">
        <f t="shared" si="539"/>
        <v>84</v>
      </c>
      <c r="IH399" s="1">
        <f t="shared" si="535"/>
        <v>181</v>
      </c>
    </row>
    <row r="400" spans="1:242" ht="14.65" thickBot="1" x14ac:dyDescent="0.5">
      <c r="A400" s="1">
        <v>397</v>
      </c>
      <c r="B400" s="45">
        <f t="shared" si="471"/>
        <v>533</v>
      </c>
      <c r="C400" s="14" t="s">
        <v>655</v>
      </c>
      <c r="D400" t="s">
        <v>924</v>
      </c>
      <c r="E400" s="15" t="s">
        <v>905</v>
      </c>
      <c r="F400" s="28">
        <f t="shared" si="472"/>
        <v>140</v>
      </c>
      <c r="H400" s="14">
        <v>1</v>
      </c>
      <c r="I400" t="s">
        <v>83</v>
      </c>
      <c r="J400">
        <v>3</v>
      </c>
      <c r="K400" s="40">
        <f t="shared" si="410"/>
        <v>4</v>
      </c>
      <c r="L400">
        <v>2</v>
      </c>
      <c r="M400" t="s">
        <v>83</v>
      </c>
      <c r="N400">
        <v>1</v>
      </c>
      <c r="O400" s="40">
        <f t="shared" si="540"/>
        <v>0</v>
      </c>
      <c r="P400">
        <v>2</v>
      </c>
      <c r="Q400" t="s">
        <v>83</v>
      </c>
      <c r="R400">
        <v>2</v>
      </c>
      <c r="S400" s="40">
        <f t="shared" si="487"/>
        <v>0</v>
      </c>
      <c r="T400">
        <v>2</v>
      </c>
      <c r="U400" t="s">
        <v>83</v>
      </c>
      <c r="V400">
        <v>3</v>
      </c>
      <c r="W400" s="40">
        <f t="shared" si="473"/>
        <v>0</v>
      </c>
      <c r="X400">
        <v>1</v>
      </c>
      <c r="Y400" t="s">
        <v>83</v>
      </c>
      <c r="Z400">
        <v>2</v>
      </c>
      <c r="AA400" s="40">
        <f t="shared" si="474"/>
        <v>6</v>
      </c>
      <c r="AB400">
        <v>2</v>
      </c>
      <c r="AC400" t="s">
        <v>83</v>
      </c>
      <c r="AD400">
        <v>2</v>
      </c>
      <c r="AE400" s="40">
        <f t="shared" si="488"/>
        <v>0</v>
      </c>
      <c r="AF400" s="24">
        <f t="shared" si="489"/>
        <v>10</v>
      </c>
      <c r="AG400" s="14">
        <v>4</v>
      </c>
      <c r="AH400" t="s">
        <v>83</v>
      </c>
      <c r="AI400">
        <v>2</v>
      </c>
      <c r="AJ400" s="40">
        <f t="shared" si="538"/>
        <v>3</v>
      </c>
      <c r="AK400">
        <v>2</v>
      </c>
      <c r="AL400" t="s">
        <v>83</v>
      </c>
      <c r="AM400">
        <v>4</v>
      </c>
      <c r="AN400" s="40">
        <f t="shared" si="490"/>
        <v>0</v>
      </c>
      <c r="AO400">
        <v>3</v>
      </c>
      <c r="AP400" t="s">
        <v>83</v>
      </c>
      <c r="AQ400">
        <v>1</v>
      </c>
      <c r="AR400" s="40">
        <f t="shared" si="470"/>
        <v>0</v>
      </c>
      <c r="AS400">
        <v>3</v>
      </c>
      <c r="AT400" t="s">
        <v>83</v>
      </c>
      <c r="AU400">
        <v>3</v>
      </c>
      <c r="AV400" s="40">
        <f t="shared" si="491"/>
        <v>3</v>
      </c>
      <c r="AW400">
        <v>2</v>
      </c>
      <c r="AX400" t="s">
        <v>83</v>
      </c>
      <c r="AY400">
        <v>3</v>
      </c>
      <c r="AZ400" s="40">
        <f t="shared" si="492"/>
        <v>3</v>
      </c>
      <c r="BA400">
        <v>1</v>
      </c>
      <c r="BB400" t="s">
        <v>83</v>
      </c>
      <c r="BC400">
        <v>3</v>
      </c>
      <c r="BD400" s="40">
        <f t="shared" si="475"/>
        <v>3</v>
      </c>
      <c r="BE400" s="24">
        <f t="shared" si="493"/>
        <v>12</v>
      </c>
      <c r="BF400" s="14">
        <v>2</v>
      </c>
      <c r="BG400" t="s">
        <v>83</v>
      </c>
      <c r="BH400">
        <v>1</v>
      </c>
      <c r="BI400" s="40">
        <f t="shared" si="494"/>
        <v>0</v>
      </c>
      <c r="BJ400">
        <v>1</v>
      </c>
      <c r="BK400" t="s">
        <v>83</v>
      </c>
      <c r="BL400">
        <v>2</v>
      </c>
      <c r="BM400" s="40">
        <f t="shared" si="495"/>
        <v>0</v>
      </c>
      <c r="BN400">
        <v>2</v>
      </c>
      <c r="BO400" t="s">
        <v>83</v>
      </c>
      <c r="BP400">
        <v>1</v>
      </c>
      <c r="BQ400" s="40">
        <f t="shared" si="476"/>
        <v>3</v>
      </c>
      <c r="BR400">
        <v>2</v>
      </c>
      <c r="BS400" t="s">
        <v>83</v>
      </c>
      <c r="BT400">
        <v>2</v>
      </c>
      <c r="BU400" s="40">
        <f t="shared" si="496"/>
        <v>0</v>
      </c>
      <c r="BV400">
        <v>2</v>
      </c>
      <c r="BW400" t="s">
        <v>83</v>
      </c>
      <c r="BX400">
        <v>3</v>
      </c>
      <c r="BY400" s="40">
        <f t="shared" si="497"/>
        <v>3</v>
      </c>
      <c r="BZ400">
        <v>3</v>
      </c>
      <c r="CA400" t="s">
        <v>83</v>
      </c>
      <c r="CB400">
        <v>2</v>
      </c>
      <c r="CC400" s="40">
        <f t="shared" si="498"/>
        <v>0</v>
      </c>
      <c r="CD400" s="24">
        <f t="shared" si="499"/>
        <v>6</v>
      </c>
      <c r="CE400" s="14">
        <v>4</v>
      </c>
      <c r="CF400" t="s">
        <v>83</v>
      </c>
      <c r="CG400">
        <v>2</v>
      </c>
      <c r="CH400" s="40">
        <f t="shared" si="500"/>
        <v>0</v>
      </c>
      <c r="CI400">
        <v>3</v>
      </c>
      <c r="CJ400" t="s">
        <v>83</v>
      </c>
      <c r="CK400">
        <v>2</v>
      </c>
      <c r="CL400" s="40">
        <f t="shared" si="501"/>
        <v>3</v>
      </c>
      <c r="CM400">
        <v>2</v>
      </c>
      <c r="CN400" t="s">
        <v>83</v>
      </c>
      <c r="CO400">
        <v>1</v>
      </c>
      <c r="CP400" s="40">
        <f t="shared" si="502"/>
        <v>0</v>
      </c>
      <c r="CQ400">
        <v>3</v>
      </c>
      <c r="CR400" t="s">
        <v>83</v>
      </c>
      <c r="CS400">
        <v>2</v>
      </c>
      <c r="CT400" s="40">
        <f t="shared" si="503"/>
        <v>4</v>
      </c>
      <c r="CU400">
        <v>3</v>
      </c>
      <c r="CV400" t="s">
        <v>83</v>
      </c>
      <c r="CW400">
        <v>2</v>
      </c>
      <c r="CX400" s="40">
        <f t="shared" si="504"/>
        <v>4</v>
      </c>
      <c r="CY400">
        <v>3</v>
      </c>
      <c r="CZ400" t="s">
        <v>83</v>
      </c>
      <c r="DA400">
        <v>3</v>
      </c>
      <c r="DB400" s="40">
        <f t="shared" si="505"/>
        <v>0</v>
      </c>
      <c r="DC400" s="24">
        <f t="shared" si="506"/>
        <v>11</v>
      </c>
      <c r="DD400" s="14">
        <v>3</v>
      </c>
      <c r="DE400" t="s">
        <v>83</v>
      </c>
      <c r="DF400">
        <v>2</v>
      </c>
      <c r="DG400" s="40">
        <f t="shared" si="536"/>
        <v>0</v>
      </c>
      <c r="DH400">
        <v>4</v>
      </c>
      <c r="DI400" t="s">
        <v>83</v>
      </c>
      <c r="DJ400">
        <v>2</v>
      </c>
      <c r="DK400" s="40">
        <f t="shared" si="477"/>
        <v>3</v>
      </c>
      <c r="DL400">
        <v>3</v>
      </c>
      <c r="DM400" t="s">
        <v>83</v>
      </c>
      <c r="DN400">
        <v>4</v>
      </c>
      <c r="DO400" s="40">
        <f t="shared" si="507"/>
        <v>4</v>
      </c>
      <c r="DP400">
        <v>3</v>
      </c>
      <c r="DQ400" t="s">
        <v>83</v>
      </c>
      <c r="DR400">
        <v>3</v>
      </c>
      <c r="DS400" s="40">
        <f t="shared" si="468"/>
        <v>3</v>
      </c>
      <c r="DT400">
        <v>3</v>
      </c>
      <c r="DU400" t="s">
        <v>83</v>
      </c>
      <c r="DV400">
        <v>4</v>
      </c>
      <c r="DW400" s="40">
        <f t="shared" si="469"/>
        <v>1</v>
      </c>
      <c r="DX400">
        <v>4</v>
      </c>
      <c r="DY400" t="s">
        <v>83</v>
      </c>
      <c r="DZ400">
        <v>3</v>
      </c>
      <c r="EA400" s="39">
        <f t="shared" si="508"/>
        <v>0</v>
      </c>
      <c r="EB400" s="24">
        <f t="shared" si="478"/>
        <v>11</v>
      </c>
      <c r="EC400" s="14">
        <v>3</v>
      </c>
      <c r="ED400" t="s">
        <v>83</v>
      </c>
      <c r="EE400">
        <v>2</v>
      </c>
      <c r="EF400" s="40">
        <f t="shared" si="509"/>
        <v>0</v>
      </c>
      <c r="EG400">
        <v>3</v>
      </c>
      <c r="EH400" t="s">
        <v>83</v>
      </c>
      <c r="EI400">
        <v>1</v>
      </c>
      <c r="EJ400" s="40">
        <f t="shared" si="510"/>
        <v>3</v>
      </c>
      <c r="EK400">
        <v>3</v>
      </c>
      <c r="EL400" t="s">
        <v>83</v>
      </c>
      <c r="EM400">
        <v>1</v>
      </c>
      <c r="EN400" s="40">
        <f t="shared" si="541"/>
        <v>0</v>
      </c>
      <c r="EO400">
        <v>2</v>
      </c>
      <c r="EP400" t="s">
        <v>83</v>
      </c>
      <c r="EQ400">
        <v>3</v>
      </c>
      <c r="ER400" s="40">
        <f t="shared" si="511"/>
        <v>0</v>
      </c>
      <c r="ES400">
        <v>3</v>
      </c>
      <c r="ET400" t="s">
        <v>83</v>
      </c>
      <c r="EU400">
        <v>2</v>
      </c>
      <c r="EV400" s="40">
        <f t="shared" si="512"/>
        <v>0</v>
      </c>
      <c r="EW400">
        <v>3</v>
      </c>
      <c r="EX400" t="s">
        <v>83</v>
      </c>
      <c r="EY400">
        <v>2</v>
      </c>
      <c r="EZ400" s="40">
        <f t="shared" si="513"/>
        <v>3</v>
      </c>
      <c r="FA400" s="24">
        <f t="shared" si="514"/>
        <v>6</v>
      </c>
      <c r="FB400" s="14">
        <v>3</v>
      </c>
      <c r="FC400" t="s">
        <v>83</v>
      </c>
      <c r="FD400">
        <v>2</v>
      </c>
      <c r="FE400" s="40">
        <f t="shared" si="515"/>
        <v>4</v>
      </c>
      <c r="FF400">
        <v>2</v>
      </c>
      <c r="FG400" t="s">
        <v>83</v>
      </c>
      <c r="FH400">
        <v>2</v>
      </c>
      <c r="FI400" s="40">
        <f t="shared" si="516"/>
        <v>0</v>
      </c>
      <c r="FJ400">
        <v>1</v>
      </c>
      <c r="FK400" t="s">
        <v>83</v>
      </c>
      <c r="FL400">
        <v>2</v>
      </c>
      <c r="FM400" s="40">
        <f t="shared" si="517"/>
        <v>0</v>
      </c>
      <c r="FN400">
        <v>2</v>
      </c>
      <c r="FO400" t="s">
        <v>83</v>
      </c>
      <c r="FP400">
        <v>4</v>
      </c>
      <c r="FQ400" s="40">
        <f t="shared" si="479"/>
        <v>0</v>
      </c>
      <c r="FR400">
        <v>1</v>
      </c>
      <c r="FS400" t="s">
        <v>83</v>
      </c>
      <c r="FT400">
        <v>4</v>
      </c>
      <c r="FU400" s="40">
        <f t="shared" si="518"/>
        <v>3</v>
      </c>
      <c r="FV400">
        <v>0</v>
      </c>
      <c r="FW400" t="s">
        <v>83</v>
      </c>
      <c r="FX400">
        <v>2</v>
      </c>
      <c r="FY400" s="40">
        <f t="shared" si="480"/>
        <v>0</v>
      </c>
      <c r="FZ400" s="24">
        <f t="shared" si="481"/>
        <v>7</v>
      </c>
      <c r="GA400" s="14">
        <v>3</v>
      </c>
      <c r="GB400" t="s">
        <v>83</v>
      </c>
      <c r="GC400">
        <v>4</v>
      </c>
      <c r="GD400" s="40">
        <f t="shared" si="519"/>
        <v>0</v>
      </c>
      <c r="GE400">
        <v>2</v>
      </c>
      <c r="GF400" t="s">
        <v>83</v>
      </c>
      <c r="GG400">
        <v>1</v>
      </c>
      <c r="GH400" s="40">
        <f t="shared" si="543"/>
        <v>4</v>
      </c>
      <c r="GI400">
        <v>4</v>
      </c>
      <c r="GJ400" t="s">
        <v>83</v>
      </c>
      <c r="GK400">
        <v>2</v>
      </c>
      <c r="GL400" s="40">
        <f t="shared" si="520"/>
        <v>0</v>
      </c>
      <c r="GM400">
        <v>2</v>
      </c>
      <c r="GN400" t="s">
        <v>83</v>
      </c>
      <c r="GO400">
        <v>2</v>
      </c>
      <c r="GP400" s="40">
        <f t="shared" si="521"/>
        <v>0</v>
      </c>
      <c r="GQ400">
        <v>2</v>
      </c>
      <c r="GR400" t="s">
        <v>83</v>
      </c>
      <c r="GS400">
        <v>1</v>
      </c>
      <c r="GT400" s="40">
        <f t="shared" si="482"/>
        <v>0</v>
      </c>
      <c r="GU400">
        <v>3</v>
      </c>
      <c r="GV400" t="s">
        <v>83</v>
      </c>
      <c r="GW400">
        <v>1</v>
      </c>
      <c r="GX400" s="40">
        <f t="shared" si="522"/>
        <v>3</v>
      </c>
      <c r="GY400" s="24">
        <f t="shared" si="523"/>
        <v>7</v>
      </c>
      <c r="GZ400" s="28">
        <f t="shared" si="483"/>
        <v>70</v>
      </c>
      <c r="HA400" t="s">
        <v>136</v>
      </c>
      <c r="HB400">
        <f t="shared" si="484"/>
        <v>0</v>
      </c>
      <c r="HC400" t="s">
        <v>85</v>
      </c>
      <c r="HD400">
        <f t="shared" si="537"/>
        <v>9</v>
      </c>
      <c r="HE400" t="s">
        <v>86</v>
      </c>
      <c r="HF400">
        <f t="shared" si="485"/>
        <v>5</v>
      </c>
      <c r="HG400" t="s">
        <v>87</v>
      </c>
      <c r="HH400">
        <f t="shared" si="542"/>
        <v>5</v>
      </c>
      <c r="HI400" t="s">
        <v>88</v>
      </c>
      <c r="HJ400">
        <f t="shared" si="524"/>
        <v>0</v>
      </c>
      <c r="HK400" t="s">
        <v>89</v>
      </c>
      <c r="HL400">
        <f t="shared" si="525"/>
        <v>9</v>
      </c>
      <c r="HM400" t="s">
        <v>90</v>
      </c>
      <c r="HN400">
        <f t="shared" si="486"/>
        <v>9</v>
      </c>
      <c r="HO400" t="s">
        <v>135</v>
      </c>
      <c r="HP400">
        <f t="shared" si="526"/>
        <v>0</v>
      </c>
      <c r="HQ400" t="s">
        <v>84</v>
      </c>
      <c r="HR400" s="1">
        <f t="shared" si="527"/>
        <v>5</v>
      </c>
      <c r="HS400" t="s">
        <v>92</v>
      </c>
      <c r="HT400" s="1">
        <f t="shared" si="528"/>
        <v>0</v>
      </c>
      <c r="HU400" t="s">
        <v>93</v>
      </c>
      <c r="HV400" s="1">
        <f t="shared" si="529"/>
        <v>5</v>
      </c>
      <c r="HW400" t="s">
        <v>94</v>
      </c>
      <c r="HX400" s="1">
        <f t="shared" si="530"/>
        <v>5</v>
      </c>
      <c r="HY400" t="s">
        <v>130</v>
      </c>
      <c r="HZ400" s="1">
        <f t="shared" si="531"/>
        <v>6</v>
      </c>
      <c r="IA400" t="s">
        <v>131</v>
      </c>
      <c r="IB400" s="1">
        <f t="shared" si="532"/>
        <v>0</v>
      </c>
      <c r="IC400" t="s">
        <v>134</v>
      </c>
      <c r="ID400" s="1">
        <f t="shared" si="533"/>
        <v>6</v>
      </c>
      <c r="IE400" t="s">
        <v>91</v>
      </c>
      <c r="IF400" s="1">
        <f t="shared" si="534"/>
        <v>6</v>
      </c>
      <c r="IG400">
        <f t="shared" si="539"/>
        <v>70</v>
      </c>
      <c r="IH400" s="1">
        <f t="shared" si="535"/>
        <v>140</v>
      </c>
    </row>
    <row r="401" spans="1:242" ht="14.65" thickBot="1" x14ac:dyDescent="0.5">
      <c r="A401" s="1">
        <v>398</v>
      </c>
      <c r="B401" s="45">
        <f t="shared" si="471"/>
        <v>700</v>
      </c>
      <c r="C401" s="14" t="s">
        <v>925</v>
      </c>
      <c r="D401" t="s">
        <v>592</v>
      </c>
      <c r="E401" s="15" t="s">
        <v>905</v>
      </c>
      <c r="F401" s="28">
        <f t="shared" si="472"/>
        <v>117</v>
      </c>
      <c r="H401" s="14">
        <v>3</v>
      </c>
      <c r="I401" t="s">
        <v>83</v>
      </c>
      <c r="J401">
        <v>1</v>
      </c>
      <c r="K401" s="40">
        <f t="shared" ref="K401:K480" si="544">IF(AND(H401=0,J401=2),6,IF(H401-J401=-2,4,IF(H401&lt;J401,3,0)))</f>
        <v>0</v>
      </c>
      <c r="L401">
        <v>2</v>
      </c>
      <c r="M401" t="s">
        <v>83</v>
      </c>
      <c r="N401">
        <v>1</v>
      </c>
      <c r="O401" s="40">
        <f t="shared" si="540"/>
        <v>0</v>
      </c>
      <c r="P401">
        <v>1</v>
      </c>
      <c r="Q401" t="s">
        <v>83</v>
      </c>
      <c r="R401">
        <v>2</v>
      </c>
      <c r="S401" s="40">
        <f t="shared" si="487"/>
        <v>3</v>
      </c>
      <c r="T401">
        <v>1</v>
      </c>
      <c r="U401" t="s">
        <v>83</v>
      </c>
      <c r="V401">
        <v>2</v>
      </c>
      <c r="W401" s="40">
        <f t="shared" si="473"/>
        <v>0</v>
      </c>
      <c r="X401">
        <v>2</v>
      </c>
      <c r="Y401" t="s">
        <v>83</v>
      </c>
      <c r="Z401">
        <v>1</v>
      </c>
      <c r="AA401" s="40">
        <f t="shared" si="474"/>
        <v>0</v>
      </c>
      <c r="AB401">
        <v>1</v>
      </c>
      <c r="AC401" t="s">
        <v>83</v>
      </c>
      <c r="AD401">
        <v>2</v>
      </c>
      <c r="AE401" s="40">
        <f t="shared" si="488"/>
        <v>0</v>
      </c>
      <c r="AF401" s="24">
        <f t="shared" si="489"/>
        <v>3</v>
      </c>
      <c r="AG401" s="14">
        <v>3</v>
      </c>
      <c r="AH401" t="s">
        <v>83</v>
      </c>
      <c r="AI401">
        <v>0</v>
      </c>
      <c r="AJ401" s="40">
        <f t="shared" si="538"/>
        <v>3</v>
      </c>
      <c r="AK401">
        <v>1</v>
      </c>
      <c r="AL401" t="s">
        <v>83</v>
      </c>
      <c r="AM401">
        <v>2</v>
      </c>
      <c r="AN401" s="40">
        <f t="shared" si="490"/>
        <v>0</v>
      </c>
      <c r="AO401">
        <v>3</v>
      </c>
      <c r="AP401" t="s">
        <v>83</v>
      </c>
      <c r="AQ401">
        <v>1</v>
      </c>
      <c r="AR401" s="40">
        <f t="shared" si="470"/>
        <v>0</v>
      </c>
      <c r="AS401">
        <v>3</v>
      </c>
      <c r="AT401" t="s">
        <v>83</v>
      </c>
      <c r="AU401">
        <v>1</v>
      </c>
      <c r="AV401" s="40">
        <f t="shared" si="491"/>
        <v>0</v>
      </c>
      <c r="AW401">
        <v>3</v>
      </c>
      <c r="AX401" t="s">
        <v>83</v>
      </c>
      <c r="AY401">
        <v>2</v>
      </c>
      <c r="AZ401" s="40">
        <f t="shared" si="492"/>
        <v>0</v>
      </c>
      <c r="BA401">
        <v>1</v>
      </c>
      <c r="BB401" t="s">
        <v>83</v>
      </c>
      <c r="BC401">
        <v>3</v>
      </c>
      <c r="BD401" s="40">
        <f t="shared" si="475"/>
        <v>3</v>
      </c>
      <c r="BE401" s="24">
        <f t="shared" si="493"/>
        <v>6</v>
      </c>
      <c r="BF401" s="14">
        <v>3</v>
      </c>
      <c r="BG401" t="s">
        <v>83</v>
      </c>
      <c r="BH401">
        <v>1</v>
      </c>
      <c r="BI401" s="40">
        <f t="shared" si="494"/>
        <v>0</v>
      </c>
      <c r="BJ401">
        <v>1</v>
      </c>
      <c r="BK401" t="s">
        <v>83</v>
      </c>
      <c r="BL401">
        <v>2</v>
      </c>
      <c r="BM401" s="40">
        <f t="shared" si="495"/>
        <v>0</v>
      </c>
      <c r="BN401">
        <v>3</v>
      </c>
      <c r="BO401" t="s">
        <v>83</v>
      </c>
      <c r="BP401">
        <v>1</v>
      </c>
      <c r="BQ401" s="40">
        <f t="shared" si="476"/>
        <v>4</v>
      </c>
      <c r="BR401">
        <v>2</v>
      </c>
      <c r="BS401" t="s">
        <v>83</v>
      </c>
      <c r="BT401">
        <v>2</v>
      </c>
      <c r="BU401" s="40">
        <f t="shared" si="496"/>
        <v>0</v>
      </c>
      <c r="BV401">
        <v>2</v>
      </c>
      <c r="BW401" t="s">
        <v>83</v>
      </c>
      <c r="BX401">
        <v>1</v>
      </c>
      <c r="BY401" s="40">
        <f t="shared" si="497"/>
        <v>0</v>
      </c>
      <c r="BZ401">
        <v>1</v>
      </c>
      <c r="CA401" t="s">
        <v>83</v>
      </c>
      <c r="CB401">
        <v>2</v>
      </c>
      <c r="CC401" s="40">
        <f t="shared" si="498"/>
        <v>6</v>
      </c>
      <c r="CD401" s="24">
        <f t="shared" si="499"/>
        <v>10</v>
      </c>
      <c r="CE401" s="14">
        <v>2</v>
      </c>
      <c r="CF401" t="s">
        <v>83</v>
      </c>
      <c r="CG401">
        <v>1</v>
      </c>
      <c r="CH401" s="40">
        <f t="shared" si="500"/>
        <v>0</v>
      </c>
      <c r="CI401">
        <v>4</v>
      </c>
      <c r="CJ401" t="s">
        <v>83</v>
      </c>
      <c r="CK401">
        <v>2</v>
      </c>
      <c r="CL401" s="40">
        <f t="shared" si="501"/>
        <v>3</v>
      </c>
      <c r="CM401">
        <v>2</v>
      </c>
      <c r="CN401" t="s">
        <v>83</v>
      </c>
      <c r="CO401">
        <v>3</v>
      </c>
      <c r="CP401" s="40">
        <f t="shared" si="502"/>
        <v>4</v>
      </c>
      <c r="CQ401">
        <v>4</v>
      </c>
      <c r="CR401" t="s">
        <v>83</v>
      </c>
      <c r="CS401">
        <v>2</v>
      </c>
      <c r="CT401" s="40">
        <f t="shared" si="503"/>
        <v>3</v>
      </c>
      <c r="CU401">
        <v>2</v>
      </c>
      <c r="CV401" t="s">
        <v>83</v>
      </c>
      <c r="CW401">
        <v>3</v>
      </c>
      <c r="CX401" s="40">
        <f t="shared" si="504"/>
        <v>0</v>
      </c>
      <c r="CY401">
        <v>2</v>
      </c>
      <c r="CZ401" t="s">
        <v>83</v>
      </c>
      <c r="DA401">
        <v>3</v>
      </c>
      <c r="DB401" s="40">
        <f t="shared" si="505"/>
        <v>0</v>
      </c>
      <c r="DC401" s="24">
        <f t="shared" si="506"/>
        <v>10</v>
      </c>
      <c r="DD401" s="14">
        <v>2</v>
      </c>
      <c r="DE401" t="s">
        <v>83</v>
      </c>
      <c r="DF401">
        <v>1</v>
      </c>
      <c r="DG401" s="40">
        <f t="shared" si="536"/>
        <v>0</v>
      </c>
      <c r="DH401">
        <v>3</v>
      </c>
      <c r="DI401" t="s">
        <v>83</v>
      </c>
      <c r="DJ401">
        <v>3</v>
      </c>
      <c r="DK401" s="40">
        <f t="shared" si="477"/>
        <v>0</v>
      </c>
      <c r="DL401">
        <v>1</v>
      </c>
      <c r="DM401" t="s">
        <v>83</v>
      </c>
      <c r="DN401">
        <v>2</v>
      </c>
      <c r="DO401" s="40">
        <f t="shared" si="507"/>
        <v>4</v>
      </c>
      <c r="DP401">
        <v>4</v>
      </c>
      <c r="DQ401" t="s">
        <v>83</v>
      </c>
      <c r="DR401">
        <v>2</v>
      </c>
      <c r="DS401" s="40">
        <f t="shared" si="468"/>
        <v>0</v>
      </c>
      <c r="DT401">
        <v>2</v>
      </c>
      <c r="DU401" t="s">
        <v>83</v>
      </c>
      <c r="DV401">
        <v>3</v>
      </c>
      <c r="DW401" s="40">
        <f t="shared" si="469"/>
        <v>1</v>
      </c>
      <c r="DX401">
        <v>2</v>
      </c>
      <c r="DY401" t="s">
        <v>83</v>
      </c>
      <c r="DZ401">
        <v>1</v>
      </c>
      <c r="EA401" s="39">
        <f t="shared" si="508"/>
        <v>0</v>
      </c>
      <c r="EB401" s="24">
        <f t="shared" si="478"/>
        <v>5</v>
      </c>
      <c r="EC401" s="14">
        <v>2</v>
      </c>
      <c r="ED401" t="s">
        <v>83</v>
      </c>
      <c r="EE401">
        <v>4</v>
      </c>
      <c r="EF401" s="40">
        <f t="shared" si="509"/>
        <v>0</v>
      </c>
      <c r="EG401">
        <v>4</v>
      </c>
      <c r="EH401" t="s">
        <v>83</v>
      </c>
      <c r="EI401">
        <v>2</v>
      </c>
      <c r="EJ401" s="40">
        <f t="shared" si="510"/>
        <v>3</v>
      </c>
      <c r="EK401">
        <v>3</v>
      </c>
      <c r="EL401" t="s">
        <v>83</v>
      </c>
      <c r="EM401">
        <v>1</v>
      </c>
      <c r="EN401" s="40">
        <f t="shared" si="541"/>
        <v>0</v>
      </c>
      <c r="EO401">
        <v>3</v>
      </c>
      <c r="EP401" t="s">
        <v>83</v>
      </c>
      <c r="EQ401">
        <v>1</v>
      </c>
      <c r="ER401" s="40">
        <f t="shared" si="511"/>
        <v>3</v>
      </c>
      <c r="ES401">
        <v>2</v>
      </c>
      <c r="ET401" t="s">
        <v>83</v>
      </c>
      <c r="EU401">
        <v>3</v>
      </c>
      <c r="EV401" s="40">
        <f t="shared" si="512"/>
        <v>0</v>
      </c>
      <c r="EW401">
        <v>3</v>
      </c>
      <c r="EX401" t="s">
        <v>83</v>
      </c>
      <c r="EY401">
        <v>2</v>
      </c>
      <c r="EZ401" s="40">
        <f t="shared" si="513"/>
        <v>0</v>
      </c>
      <c r="FA401" s="24">
        <f t="shared" si="514"/>
        <v>6</v>
      </c>
      <c r="FB401" s="14">
        <v>1</v>
      </c>
      <c r="FC401" t="s">
        <v>83</v>
      </c>
      <c r="FD401">
        <v>1</v>
      </c>
      <c r="FE401" s="40">
        <f t="shared" si="515"/>
        <v>0</v>
      </c>
      <c r="FF401">
        <v>2</v>
      </c>
      <c r="FG401" t="s">
        <v>83</v>
      </c>
      <c r="FH401">
        <v>3</v>
      </c>
      <c r="FI401" s="40">
        <f t="shared" si="516"/>
        <v>0</v>
      </c>
      <c r="FJ401">
        <v>1</v>
      </c>
      <c r="FK401" t="s">
        <v>83</v>
      </c>
      <c r="FL401">
        <v>1</v>
      </c>
      <c r="FM401" s="40">
        <f t="shared" si="517"/>
        <v>3</v>
      </c>
      <c r="FN401">
        <v>1</v>
      </c>
      <c r="FO401" t="s">
        <v>83</v>
      </c>
      <c r="FP401">
        <v>2</v>
      </c>
      <c r="FQ401" s="40">
        <f t="shared" si="479"/>
        <v>0</v>
      </c>
      <c r="FR401">
        <v>2</v>
      </c>
      <c r="FS401" t="s">
        <v>83</v>
      </c>
      <c r="FT401">
        <v>1</v>
      </c>
      <c r="FU401" s="40">
        <f t="shared" si="518"/>
        <v>0</v>
      </c>
      <c r="FV401">
        <v>1</v>
      </c>
      <c r="FW401" t="s">
        <v>83</v>
      </c>
      <c r="FX401">
        <v>2</v>
      </c>
      <c r="FY401" s="40">
        <f t="shared" si="480"/>
        <v>0</v>
      </c>
      <c r="FZ401" s="24">
        <f t="shared" si="481"/>
        <v>3</v>
      </c>
      <c r="GA401" s="14">
        <v>1</v>
      </c>
      <c r="GB401" t="s">
        <v>83</v>
      </c>
      <c r="GC401">
        <v>2</v>
      </c>
      <c r="GD401" s="40">
        <f t="shared" si="519"/>
        <v>0</v>
      </c>
      <c r="GE401">
        <v>2</v>
      </c>
      <c r="GF401" t="s">
        <v>83</v>
      </c>
      <c r="GG401">
        <v>1</v>
      </c>
      <c r="GH401" s="40">
        <f t="shared" si="543"/>
        <v>4</v>
      </c>
      <c r="GI401">
        <v>1</v>
      </c>
      <c r="GJ401" t="s">
        <v>83</v>
      </c>
      <c r="GK401">
        <v>2</v>
      </c>
      <c r="GL401" s="40">
        <f t="shared" si="520"/>
        <v>4</v>
      </c>
      <c r="GM401">
        <v>3</v>
      </c>
      <c r="GN401" t="s">
        <v>83</v>
      </c>
      <c r="GO401">
        <v>2</v>
      </c>
      <c r="GP401" s="40">
        <f t="shared" si="521"/>
        <v>3</v>
      </c>
      <c r="GQ401">
        <v>2</v>
      </c>
      <c r="GR401" t="s">
        <v>83</v>
      </c>
      <c r="GS401">
        <v>1</v>
      </c>
      <c r="GT401" s="40">
        <f t="shared" si="482"/>
        <v>0</v>
      </c>
      <c r="GU401">
        <v>2</v>
      </c>
      <c r="GV401" t="s">
        <v>83</v>
      </c>
      <c r="GW401">
        <v>4</v>
      </c>
      <c r="GX401" s="40">
        <f t="shared" si="522"/>
        <v>0</v>
      </c>
      <c r="GY401" s="24">
        <f t="shared" si="523"/>
        <v>11</v>
      </c>
      <c r="GZ401" s="28">
        <f t="shared" si="483"/>
        <v>54</v>
      </c>
      <c r="HA401" t="s">
        <v>140</v>
      </c>
      <c r="HB401">
        <f t="shared" si="484"/>
        <v>0</v>
      </c>
      <c r="HC401" t="s">
        <v>92</v>
      </c>
      <c r="HD401">
        <f t="shared" si="537"/>
        <v>0</v>
      </c>
      <c r="HE401" t="s">
        <v>93</v>
      </c>
      <c r="HF401">
        <f t="shared" si="485"/>
        <v>9</v>
      </c>
      <c r="HG401" t="s">
        <v>94</v>
      </c>
      <c r="HH401">
        <f t="shared" si="542"/>
        <v>9</v>
      </c>
      <c r="HI401" t="s">
        <v>130</v>
      </c>
      <c r="HJ401">
        <f t="shared" si="524"/>
        <v>5</v>
      </c>
      <c r="HK401" t="s">
        <v>95</v>
      </c>
      <c r="HL401">
        <f t="shared" si="525"/>
        <v>5</v>
      </c>
      <c r="HM401" t="s">
        <v>90</v>
      </c>
      <c r="HN401">
        <f t="shared" si="486"/>
        <v>9</v>
      </c>
      <c r="HO401" t="s">
        <v>96</v>
      </c>
      <c r="HP401">
        <f t="shared" si="526"/>
        <v>9</v>
      </c>
      <c r="HQ401" t="s">
        <v>136</v>
      </c>
      <c r="HR401" s="1">
        <f t="shared" si="527"/>
        <v>0</v>
      </c>
      <c r="HS401" t="s">
        <v>85</v>
      </c>
      <c r="HT401" s="1">
        <f t="shared" si="528"/>
        <v>5</v>
      </c>
      <c r="HU401" t="s">
        <v>86</v>
      </c>
      <c r="HV401" s="1">
        <f t="shared" si="529"/>
        <v>6</v>
      </c>
      <c r="HW401" t="s">
        <v>129</v>
      </c>
      <c r="HX401" s="1">
        <f t="shared" si="530"/>
        <v>0</v>
      </c>
      <c r="HY401" t="s">
        <v>88</v>
      </c>
      <c r="HZ401" s="1">
        <f t="shared" si="531"/>
        <v>0</v>
      </c>
      <c r="IA401" t="s">
        <v>131</v>
      </c>
      <c r="IB401" s="1">
        <f t="shared" si="532"/>
        <v>0</v>
      </c>
      <c r="IC401" t="s">
        <v>150</v>
      </c>
      <c r="ID401" s="1">
        <f t="shared" si="533"/>
        <v>0</v>
      </c>
      <c r="IE401" t="s">
        <v>91</v>
      </c>
      <c r="IF401" s="1">
        <f t="shared" si="534"/>
        <v>6</v>
      </c>
      <c r="IG401">
        <f t="shared" si="539"/>
        <v>63</v>
      </c>
      <c r="IH401" s="1">
        <f t="shared" si="535"/>
        <v>117</v>
      </c>
    </row>
    <row r="402" spans="1:242" ht="14.65" thickBot="1" x14ac:dyDescent="0.5">
      <c r="A402" s="1">
        <v>399</v>
      </c>
      <c r="B402" s="45">
        <f t="shared" si="471"/>
        <v>298</v>
      </c>
      <c r="C402" s="14" t="s">
        <v>926</v>
      </c>
      <c r="D402" t="s">
        <v>927</v>
      </c>
      <c r="E402" s="15" t="s">
        <v>905</v>
      </c>
      <c r="F402" s="28">
        <f t="shared" si="472"/>
        <v>159</v>
      </c>
      <c r="H402" s="14">
        <v>1</v>
      </c>
      <c r="I402" t="s">
        <v>83</v>
      </c>
      <c r="J402">
        <v>2</v>
      </c>
      <c r="K402" s="40">
        <f t="shared" si="544"/>
        <v>3</v>
      </c>
      <c r="L402">
        <v>4</v>
      </c>
      <c r="M402" t="s">
        <v>83</v>
      </c>
      <c r="N402">
        <v>2</v>
      </c>
      <c r="O402" s="40">
        <f t="shared" si="540"/>
        <v>0</v>
      </c>
      <c r="P402">
        <v>0</v>
      </c>
      <c r="Q402" t="s">
        <v>83</v>
      </c>
      <c r="R402">
        <v>3</v>
      </c>
      <c r="S402" s="40">
        <f t="shared" si="487"/>
        <v>3</v>
      </c>
      <c r="T402">
        <v>1</v>
      </c>
      <c r="U402" t="s">
        <v>83</v>
      </c>
      <c r="V402">
        <v>2</v>
      </c>
      <c r="W402" s="40">
        <f t="shared" si="473"/>
        <v>0</v>
      </c>
      <c r="X402">
        <v>2</v>
      </c>
      <c r="Y402" t="s">
        <v>83</v>
      </c>
      <c r="Z402">
        <v>3</v>
      </c>
      <c r="AA402" s="40">
        <f t="shared" si="474"/>
        <v>4</v>
      </c>
      <c r="AB402">
        <v>2</v>
      </c>
      <c r="AC402" t="s">
        <v>83</v>
      </c>
      <c r="AD402">
        <v>2</v>
      </c>
      <c r="AE402" s="40">
        <f t="shared" si="488"/>
        <v>0</v>
      </c>
      <c r="AF402" s="24">
        <f t="shared" si="489"/>
        <v>10</v>
      </c>
      <c r="AG402" s="14">
        <v>2</v>
      </c>
      <c r="AH402" t="s">
        <v>83</v>
      </c>
      <c r="AI402">
        <v>0</v>
      </c>
      <c r="AJ402" s="40">
        <f t="shared" si="538"/>
        <v>3</v>
      </c>
      <c r="AK402">
        <v>0</v>
      </c>
      <c r="AL402" t="s">
        <v>83</v>
      </c>
      <c r="AM402">
        <v>2</v>
      </c>
      <c r="AN402" s="40">
        <f t="shared" si="490"/>
        <v>0</v>
      </c>
      <c r="AO402">
        <v>2</v>
      </c>
      <c r="AP402" t="s">
        <v>83</v>
      </c>
      <c r="AQ402">
        <v>1</v>
      </c>
      <c r="AR402" s="40">
        <f t="shared" si="470"/>
        <v>0</v>
      </c>
      <c r="AS402">
        <v>3</v>
      </c>
      <c r="AT402" t="s">
        <v>83</v>
      </c>
      <c r="AU402">
        <v>0</v>
      </c>
      <c r="AV402" s="40">
        <f t="shared" si="491"/>
        <v>0</v>
      </c>
      <c r="AW402">
        <v>3</v>
      </c>
      <c r="AX402" t="s">
        <v>83</v>
      </c>
      <c r="AY402">
        <v>2</v>
      </c>
      <c r="AZ402" s="40">
        <f t="shared" si="492"/>
        <v>0</v>
      </c>
      <c r="BA402">
        <v>1</v>
      </c>
      <c r="BB402" t="s">
        <v>83</v>
      </c>
      <c r="BC402">
        <v>1</v>
      </c>
      <c r="BD402" s="40">
        <f t="shared" si="475"/>
        <v>0</v>
      </c>
      <c r="BE402" s="24">
        <f t="shared" si="493"/>
        <v>3</v>
      </c>
      <c r="BF402" s="14">
        <v>3</v>
      </c>
      <c r="BG402" t="s">
        <v>83</v>
      </c>
      <c r="BH402">
        <v>1</v>
      </c>
      <c r="BI402" s="40">
        <f t="shared" si="494"/>
        <v>0</v>
      </c>
      <c r="BJ402">
        <v>2</v>
      </c>
      <c r="BK402" t="s">
        <v>83</v>
      </c>
      <c r="BL402">
        <v>2</v>
      </c>
      <c r="BM402" s="40">
        <f t="shared" si="495"/>
        <v>3</v>
      </c>
      <c r="BN402">
        <v>2</v>
      </c>
      <c r="BO402" t="s">
        <v>83</v>
      </c>
      <c r="BP402">
        <v>1</v>
      </c>
      <c r="BQ402" s="40">
        <f t="shared" si="476"/>
        <v>3</v>
      </c>
      <c r="BR402">
        <v>3</v>
      </c>
      <c r="BS402" t="s">
        <v>83</v>
      </c>
      <c r="BT402">
        <v>1</v>
      </c>
      <c r="BU402" s="40">
        <f t="shared" si="496"/>
        <v>4</v>
      </c>
      <c r="BV402">
        <v>2</v>
      </c>
      <c r="BW402" t="s">
        <v>83</v>
      </c>
      <c r="BX402">
        <v>2</v>
      </c>
      <c r="BY402" s="40">
        <f t="shared" si="497"/>
        <v>0</v>
      </c>
      <c r="BZ402">
        <v>1</v>
      </c>
      <c r="CA402" t="s">
        <v>83</v>
      </c>
      <c r="CB402">
        <v>2</v>
      </c>
      <c r="CC402" s="40">
        <f t="shared" si="498"/>
        <v>6</v>
      </c>
      <c r="CD402" s="24">
        <f t="shared" si="499"/>
        <v>16</v>
      </c>
      <c r="CE402" s="14">
        <v>4</v>
      </c>
      <c r="CF402" t="s">
        <v>83</v>
      </c>
      <c r="CG402">
        <v>1</v>
      </c>
      <c r="CH402" s="40">
        <f t="shared" si="500"/>
        <v>0</v>
      </c>
      <c r="CI402">
        <v>3</v>
      </c>
      <c r="CJ402" t="s">
        <v>83</v>
      </c>
      <c r="CK402">
        <v>1</v>
      </c>
      <c r="CL402" s="40">
        <f t="shared" si="501"/>
        <v>3</v>
      </c>
      <c r="CM402">
        <v>0</v>
      </c>
      <c r="CN402" t="s">
        <v>83</v>
      </c>
      <c r="CO402">
        <v>1</v>
      </c>
      <c r="CP402" s="40">
        <f t="shared" si="502"/>
        <v>6</v>
      </c>
      <c r="CQ402">
        <v>3</v>
      </c>
      <c r="CR402" t="s">
        <v>83</v>
      </c>
      <c r="CS402">
        <v>2</v>
      </c>
      <c r="CT402" s="40">
        <f t="shared" si="503"/>
        <v>4</v>
      </c>
      <c r="CU402">
        <v>1</v>
      </c>
      <c r="CV402" t="s">
        <v>83</v>
      </c>
      <c r="CW402">
        <v>2</v>
      </c>
      <c r="CX402" s="40">
        <f t="shared" si="504"/>
        <v>0</v>
      </c>
      <c r="CY402">
        <v>0</v>
      </c>
      <c r="CZ402" t="s">
        <v>83</v>
      </c>
      <c r="DA402">
        <v>4</v>
      </c>
      <c r="DB402" s="40">
        <f t="shared" si="505"/>
        <v>0</v>
      </c>
      <c r="DC402" s="24">
        <f t="shared" si="506"/>
        <v>13</v>
      </c>
      <c r="DD402" s="14">
        <v>3</v>
      </c>
      <c r="DE402" t="s">
        <v>83</v>
      </c>
      <c r="DF402">
        <v>3</v>
      </c>
      <c r="DG402" s="40">
        <f t="shared" si="536"/>
        <v>0</v>
      </c>
      <c r="DH402">
        <v>3</v>
      </c>
      <c r="DI402" t="s">
        <v>83</v>
      </c>
      <c r="DJ402">
        <v>1</v>
      </c>
      <c r="DK402" s="40">
        <f t="shared" si="477"/>
        <v>3</v>
      </c>
      <c r="DL402">
        <v>3</v>
      </c>
      <c r="DM402" t="s">
        <v>83</v>
      </c>
      <c r="DN402">
        <v>1</v>
      </c>
      <c r="DO402" s="40">
        <f t="shared" si="507"/>
        <v>0</v>
      </c>
      <c r="DP402">
        <v>2</v>
      </c>
      <c r="DQ402" t="s">
        <v>83</v>
      </c>
      <c r="DR402">
        <v>2</v>
      </c>
      <c r="DS402" s="40">
        <f t="shared" si="468"/>
        <v>4</v>
      </c>
      <c r="DT402">
        <v>3</v>
      </c>
      <c r="DU402" t="s">
        <v>83</v>
      </c>
      <c r="DV402">
        <v>2</v>
      </c>
      <c r="DW402" s="40">
        <f t="shared" si="469"/>
        <v>4</v>
      </c>
      <c r="DX402">
        <v>0</v>
      </c>
      <c r="DY402" t="s">
        <v>83</v>
      </c>
      <c r="DZ402">
        <v>3</v>
      </c>
      <c r="EA402" s="39">
        <f t="shared" si="508"/>
        <v>3</v>
      </c>
      <c r="EB402" s="24">
        <f t="shared" si="478"/>
        <v>14</v>
      </c>
      <c r="EC402" s="14">
        <v>1</v>
      </c>
      <c r="ED402" t="s">
        <v>83</v>
      </c>
      <c r="EE402">
        <v>3</v>
      </c>
      <c r="EF402" s="40">
        <f t="shared" si="509"/>
        <v>0</v>
      </c>
      <c r="EG402">
        <v>3</v>
      </c>
      <c r="EH402" t="s">
        <v>83</v>
      </c>
      <c r="EI402">
        <v>1</v>
      </c>
      <c r="EJ402" s="40">
        <f t="shared" si="510"/>
        <v>3</v>
      </c>
      <c r="EK402">
        <v>3</v>
      </c>
      <c r="EL402" t="s">
        <v>83</v>
      </c>
      <c r="EM402">
        <v>0</v>
      </c>
      <c r="EN402" s="40">
        <f t="shared" si="541"/>
        <v>0</v>
      </c>
      <c r="EO402">
        <v>2</v>
      </c>
      <c r="EP402" t="s">
        <v>83</v>
      </c>
      <c r="EQ402">
        <v>0</v>
      </c>
      <c r="ER402" s="40">
        <f t="shared" si="511"/>
        <v>3</v>
      </c>
      <c r="ES402">
        <v>2</v>
      </c>
      <c r="ET402" t="s">
        <v>83</v>
      </c>
      <c r="EU402">
        <v>2</v>
      </c>
      <c r="EV402" s="40">
        <f t="shared" si="512"/>
        <v>3</v>
      </c>
      <c r="EW402">
        <v>1</v>
      </c>
      <c r="EX402" t="s">
        <v>83</v>
      </c>
      <c r="EY402">
        <v>2</v>
      </c>
      <c r="EZ402" s="40">
        <f t="shared" si="513"/>
        <v>6</v>
      </c>
      <c r="FA402" s="24">
        <f t="shared" si="514"/>
        <v>15</v>
      </c>
      <c r="FB402" s="14">
        <v>2</v>
      </c>
      <c r="FC402" t="s">
        <v>83</v>
      </c>
      <c r="FD402">
        <v>0</v>
      </c>
      <c r="FE402" s="40">
        <f t="shared" si="515"/>
        <v>3</v>
      </c>
      <c r="FF402">
        <v>3</v>
      </c>
      <c r="FG402" t="s">
        <v>83</v>
      </c>
      <c r="FH402">
        <v>1</v>
      </c>
      <c r="FI402" s="40">
        <f t="shared" si="516"/>
        <v>4</v>
      </c>
      <c r="FJ402">
        <v>0</v>
      </c>
      <c r="FK402" t="s">
        <v>83</v>
      </c>
      <c r="FL402">
        <v>1</v>
      </c>
      <c r="FM402" s="40">
        <f t="shared" si="517"/>
        <v>0</v>
      </c>
      <c r="FN402">
        <v>2</v>
      </c>
      <c r="FO402" t="s">
        <v>83</v>
      </c>
      <c r="FP402">
        <v>2</v>
      </c>
      <c r="FQ402" s="40">
        <f t="shared" si="479"/>
        <v>0</v>
      </c>
      <c r="FR402">
        <v>1</v>
      </c>
      <c r="FS402" t="s">
        <v>83</v>
      </c>
      <c r="FT402">
        <v>2</v>
      </c>
      <c r="FU402" s="40">
        <f t="shared" si="518"/>
        <v>4</v>
      </c>
      <c r="FV402">
        <v>0</v>
      </c>
      <c r="FW402" t="s">
        <v>83</v>
      </c>
      <c r="FX402">
        <v>4</v>
      </c>
      <c r="FY402" s="40">
        <f t="shared" si="480"/>
        <v>0</v>
      </c>
      <c r="FZ402" s="24">
        <f t="shared" si="481"/>
        <v>11</v>
      </c>
      <c r="GA402" s="14">
        <v>2</v>
      </c>
      <c r="GB402" t="s">
        <v>83</v>
      </c>
      <c r="GC402">
        <v>2</v>
      </c>
      <c r="GD402" s="40">
        <f t="shared" si="519"/>
        <v>3</v>
      </c>
      <c r="GE402">
        <v>2</v>
      </c>
      <c r="GF402" t="s">
        <v>83</v>
      </c>
      <c r="GG402">
        <v>1</v>
      </c>
      <c r="GH402" s="40">
        <f t="shared" si="543"/>
        <v>4</v>
      </c>
      <c r="GI402">
        <v>2</v>
      </c>
      <c r="GJ402" t="s">
        <v>83</v>
      </c>
      <c r="GK402">
        <v>1</v>
      </c>
      <c r="GL402" s="40">
        <f t="shared" si="520"/>
        <v>0</v>
      </c>
      <c r="GM402">
        <v>2</v>
      </c>
      <c r="GN402" t="s">
        <v>83</v>
      </c>
      <c r="GO402">
        <v>2</v>
      </c>
      <c r="GP402" s="40">
        <f t="shared" si="521"/>
        <v>0</v>
      </c>
      <c r="GQ402">
        <v>2</v>
      </c>
      <c r="GR402" t="s">
        <v>83</v>
      </c>
      <c r="GS402">
        <v>3</v>
      </c>
      <c r="GT402" s="40">
        <f t="shared" si="482"/>
        <v>3</v>
      </c>
      <c r="GU402">
        <v>2</v>
      </c>
      <c r="GV402" t="s">
        <v>83</v>
      </c>
      <c r="GW402">
        <v>3</v>
      </c>
      <c r="GX402" s="40">
        <f t="shared" si="522"/>
        <v>0</v>
      </c>
      <c r="GY402" s="24">
        <f t="shared" si="523"/>
        <v>10</v>
      </c>
      <c r="GZ402" s="28">
        <f t="shared" si="483"/>
        <v>92</v>
      </c>
      <c r="HA402" t="s">
        <v>132</v>
      </c>
      <c r="HB402">
        <f t="shared" si="484"/>
        <v>5</v>
      </c>
      <c r="HC402" t="s">
        <v>92</v>
      </c>
      <c r="HD402">
        <f t="shared" si="537"/>
        <v>0</v>
      </c>
      <c r="HE402" t="s">
        <v>93</v>
      </c>
      <c r="HF402">
        <f t="shared" si="485"/>
        <v>9</v>
      </c>
      <c r="HG402" t="s">
        <v>94</v>
      </c>
      <c r="HH402">
        <f t="shared" si="542"/>
        <v>9</v>
      </c>
      <c r="HI402" t="s">
        <v>165</v>
      </c>
      <c r="HJ402">
        <f t="shared" si="524"/>
        <v>9</v>
      </c>
      <c r="HK402" t="s">
        <v>131</v>
      </c>
      <c r="HL402">
        <f t="shared" si="525"/>
        <v>0</v>
      </c>
      <c r="HM402" t="s">
        <v>90</v>
      </c>
      <c r="HN402">
        <f t="shared" si="486"/>
        <v>9</v>
      </c>
      <c r="HO402" t="s">
        <v>96</v>
      </c>
      <c r="HP402">
        <f t="shared" si="526"/>
        <v>9</v>
      </c>
      <c r="HQ402" t="s">
        <v>136</v>
      </c>
      <c r="HR402" s="1">
        <f t="shared" si="527"/>
        <v>0</v>
      </c>
      <c r="HS402" t="s">
        <v>85</v>
      </c>
      <c r="HT402" s="1">
        <f t="shared" si="528"/>
        <v>5</v>
      </c>
      <c r="HU402" t="s">
        <v>133</v>
      </c>
      <c r="HV402" s="1">
        <f t="shared" si="529"/>
        <v>0</v>
      </c>
      <c r="HW402" t="s">
        <v>129</v>
      </c>
      <c r="HX402" s="1">
        <f t="shared" si="530"/>
        <v>0</v>
      </c>
      <c r="HY402" t="s">
        <v>88</v>
      </c>
      <c r="HZ402" s="1">
        <f t="shared" si="531"/>
        <v>0</v>
      </c>
      <c r="IA402" t="s">
        <v>95</v>
      </c>
      <c r="IB402" s="1">
        <f t="shared" si="532"/>
        <v>6</v>
      </c>
      <c r="IC402" t="s">
        <v>134</v>
      </c>
      <c r="ID402" s="1">
        <f t="shared" si="533"/>
        <v>6</v>
      </c>
      <c r="IE402" t="s">
        <v>135</v>
      </c>
      <c r="IF402" s="1">
        <f t="shared" si="534"/>
        <v>0</v>
      </c>
      <c r="IG402">
        <f t="shared" si="539"/>
        <v>67</v>
      </c>
      <c r="IH402" s="1">
        <f t="shared" si="535"/>
        <v>159</v>
      </c>
    </row>
    <row r="403" spans="1:242" ht="14.65" thickBot="1" x14ac:dyDescent="0.5">
      <c r="A403" s="1">
        <v>400</v>
      </c>
      <c r="B403" s="45">
        <f t="shared" si="471"/>
        <v>700</v>
      </c>
      <c r="C403" s="14" t="s">
        <v>928</v>
      </c>
      <c r="D403" t="s">
        <v>929</v>
      </c>
      <c r="E403" s="15" t="s">
        <v>905</v>
      </c>
      <c r="F403" s="28">
        <f t="shared" si="472"/>
        <v>117</v>
      </c>
      <c r="H403" s="14">
        <v>2</v>
      </c>
      <c r="I403" t="s">
        <v>83</v>
      </c>
      <c r="J403">
        <v>1</v>
      </c>
      <c r="K403" s="40">
        <f t="shared" si="544"/>
        <v>0</v>
      </c>
      <c r="L403">
        <v>3</v>
      </c>
      <c r="M403" t="s">
        <v>83</v>
      </c>
      <c r="N403">
        <v>2</v>
      </c>
      <c r="O403" s="40">
        <f t="shared" si="540"/>
        <v>0</v>
      </c>
      <c r="P403">
        <v>3</v>
      </c>
      <c r="Q403" t="s">
        <v>83</v>
      </c>
      <c r="R403">
        <v>3</v>
      </c>
      <c r="S403" s="40">
        <f t="shared" si="487"/>
        <v>0</v>
      </c>
      <c r="T403">
        <v>1</v>
      </c>
      <c r="U403" t="s">
        <v>83</v>
      </c>
      <c r="V403">
        <v>2</v>
      </c>
      <c r="W403" s="40">
        <f t="shared" si="473"/>
        <v>0</v>
      </c>
      <c r="X403">
        <v>2</v>
      </c>
      <c r="Y403" t="s">
        <v>83</v>
      </c>
      <c r="Z403">
        <v>3</v>
      </c>
      <c r="AA403" s="40">
        <f t="shared" si="474"/>
        <v>4</v>
      </c>
      <c r="AB403">
        <v>1</v>
      </c>
      <c r="AC403" t="s">
        <v>83</v>
      </c>
      <c r="AD403">
        <v>4</v>
      </c>
      <c r="AE403" s="40">
        <f t="shared" si="488"/>
        <v>0</v>
      </c>
      <c r="AF403" s="24">
        <f t="shared" si="489"/>
        <v>4</v>
      </c>
      <c r="AG403" s="14">
        <v>2</v>
      </c>
      <c r="AH403" t="s">
        <v>83</v>
      </c>
      <c r="AI403">
        <v>3</v>
      </c>
      <c r="AJ403" s="40">
        <f t="shared" si="538"/>
        <v>0</v>
      </c>
      <c r="AK403">
        <v>3</v>
      </c>
      <c r="AL403" t="s">
        <v>83</v>
      </c>
      <c r="AM403">
        <v>2</v>
      </c>
      <c r="AN403" s="40">
        <f t="shared" si="490"/>
        <v>0</v>
      </c>
      <c r="AO403">
        <v>1</v>
      </c>
      <c r="AP403" t="s">
        <v>83</v>
      </c>
      <c r="AQ403">
        <v>2</v>
      </c>
      <c r="AR403" s="40">
        <f t="shared" si="470"/>
        <v>3</v>
      </c>
      <c r="AS403">
        <v>2</v>
      </c>
      <c r="AT403" t="s">
        <v>83</v>
      </c>
      <c r="AU403">
        <v>3</v>
      </c>
      <c r="AV403" s="40">
        <f t="shared" si="491"/>
        <v>0</v>
      </c>
      <c r="AW403">
        <v>2</v>
      </c>
      <c r="AX403" t="s">
        <v>83</v>
      </c>
      <c r="AY403">
        <v>1</v>
      </c>
      <c r="AZ403" s="40">
        <f t="shared" si="492"/>
        <v>0</v>
      </c>
      <c r="BA403">
        <v>1</v>
      </c>
      <c r="BB403" t="s">
        <v>83</v>
      </c>
      <c r="BC403">
        <v>3</v>
      </c>
      <c r="BD403" s="40">
        <f t="shared" si="475"/>
        <v>3</v>
      </c>
      <c r="BE403" s="24">
        <f t="shared" si="493"/>
        <v>6</v>
      </c>
      <c r="BF403" s="14">
        <v>3</v>
      </c>
      <c r="BG403" t="s">
        <v>83</v>
      </c>
      <c r="BH403">
        <v>1</v>
      </c>
      <c r="BI403" s="40">
        <f t="shared" si="494"/>
        <v>0</v>
      </c>
      <c r="BJ403">
        <v>2</v>
      </c>
      <c r="BK403" t="s">
        <v>83</v>
      </c>
      <c r="BL403">
        <v>3</v>
      </c>
      <c r="BM403" s="40">
        <f t="shared" si="495"/>
        <v>0</v>
      </c>
      <c r="BN403">
        <v>3</v>
      </c>
      <c r="BO403" t="s">
        <v>83</v>
      </c>
      <c r="BP403">
        <v>1</v>
      </c>
      <c r="BQ403" s="40">
        <f t="shared" si="476"/>
        <v>4</v>
      </c>
      <c r="BR403">
        <v>2</v>
      </c>
      <c r="BS403" t="s">
        <v>83</v>
      </c>
      <c r="BT403">
        <v>1</v>
      </c>
      <c r="BU403" s="40">
        <f t="shared" si="496"/>
        <v>3</v>
      </c>
      <c r="BV403">
        <v>3</v>
      </c>
      <c r="BW403" t="s">
        <v>83</v>
      </c>
      <c r="BX403">
        <v>2</v>
      </c>
      <c r="BY403" s="40">
        <f t="shared" si="497"/>
        <v>0</v>
      </c>
      <c r="BZ403">
        <v>3</v>
      </c>
      <c r="CA403" t="s">
        <v>83</v>
      </c>
      <c r="CB403">
        <v>2</v>
      </c>
      <c r="CC403" s="40">
        <f t="shared" si="498"/>
        <v>0</v>
      </c>
      <c r="CD403" s="24">
        <f t="shared" si="499"/>
        <v>7</v>
      </c>
      <c r="CE403" s="14">
        <v>2</v>
      </c>
      <c r="CF403" t="s">
        <v>83</v>
      </c>
      <c r="CG403">
        <v>3</v>
      </c>
      <c r="CH403" s="40">
        <f t="shared" si="500"/>
        <v>0</v>
      </c>
      <c r="CI403">
        <v>3</v>
      </c>
      <c r="CJ403" t="s">
        <v>83</v>
      </c>
      <c r="CK403">
        <v>1</v>
      </c>
      <c r="CL403" s="40">
        <f t="shared" si="501"/>
        <v>3</v>
      </c>
      <c r="CM403">
        <v>2</v>
      </c>
      <c r="CN403" t="s">
        <v>83</v>
      </c>
      <c r="CO403">
        <v>2</v>
      </c>
      <c r="CP403" s="40">
        <f t="shared" si="502"/>
        <v>0</v>
      </c>
      <c r="CQ403">
        <v>2</v>
      </c>
      <c r="CR403" t="s">
        <v>83</v>
      </c>
      <c r="CS403">
        <v>3</v>
      </c>
      <c r="CT403" s="40">
        <f t="shared" si="503"/>
        <v>0</v>
      </c>
      <c r="CU403">
        <v>1</v>
      </c>
      <c r="CV403" t="s">
        <v>83</v>
      </c>
      <c r="CW403">
        <v>3</v>
      </c>
      <c r="CX403" s="40">
        <f t="shared" si="504"/>
        <v>0</v>
      </c>
      <c r="CY403">
        <v>2</v>
      </c>
      <c r="CZ403" t="s">
        <v>83</v>
      </c>
      <c r="DA403">
        <v>3</v>
      </c>
      <c r="DB403" s="40">
        <f t="shared" si="505"/>
        <v>0</v>
      </c>
      <c r="DC403" s="24">
        <f t="shared" si="506"/>
        <v>3</v>
      </c>
      <c r="DD403" s="14">
        <v>3</v>
      </c>
      <c r="DE403" t="s">
        <v>83</v>
      </c>
      <c r="DF403">
        <v>2</v>
      </c>
      <c r="DG403" s="40">
        <f t="shared" si="536"/>
        <v>0</v>
      </c>
      <c r="DH403">
        <v>2</v>
      </c>
      <c r="DI403" t="s">
        <v>83</v>
      </c>
      <c r="DJ403">
        <v>1</v>
      </c>
      <c r="DK403" s="40">
        <f t="shared" si="477"/>
        <v>3</v>
      </c>
      <c r="DL403">
        <v>3</v>
      </c>
      <c r="DM403" t="s">
        <v>83</v>
      </c>
      <c r="DN403">
        <v>2</v>
      </c>
      <c r="DO403" s="40">
        <f t="shared" si="507"/>
        <v>0</v>
      </c>
      <c r="DP403">
        <v>1</v>
      </c>
      <c r="DQ403" t="s">
        <v>83</v>
      </c>
      <c r="DR403">
        <v>3</v>
      </c>
      <c r="DS403" s="40">
        <f t="shared" si="468"/>
        <v>0</v>
      </c>
      <c r="DT403">
        <v>2</v>
      </c>
      <c r="DU403" t="s">
        <v>83</v>
      </c>
      <c r="DV403">
        <v>1</v>
      </c>
      <c r="DW403" s="40">
        <f t="shared" si="469"/>
        <v>6</v>
      </c>
      <c r="DX403">
        <v>1</v>
      </c>
      <c r="DY403" t="s">
        <v>83</v>
      </c>
      <c r="DZ403">
        <v>2</v>
      </c>
      <c r="EA403" s="39">
        <f t="shared" si="508"/>
        <v>3</v>
      </c>
      <c r="EB403" s="24">
        <f t="shared" si="478"/>
        <v>12</v>
      </c>
      <c r="EC403" s="14">
        <v>2</v>
      </c>
      <c r="ED403" t="s">
        <v>83</v>
      </c>
      <c r="EE403">
        <v>1</v>
      </c>
      <c r="EF403" s="40">
        <f t="shared" si="509"/>
        <v>0</v>
      </c>
      <c r="EG403">
        <v>2</v>
      </c>
      <c r="EH403" t="s">
        <v>83</v>
      </c>
      <c r="EI403">
        <v>3</v>
      </c>
      <c r="EJ403" s="40">
        <f t="shared" si="510"/>
        <v>0</v>
      </c>
      <c r="EK403">
        <v>2</v>
      </c>
      <c r="EL403" t="s">
        <v>83</v>
      </c>
      <c r="EM403">
        <v>1</v>
      </c>
      <c r="EN403" s="40">
        <f t="shared" si="541"/>
        <v>0</v>
      </c>
      <c r="EO403">
        <v>2</v>
      </c>
      <c r="EP403" t="s">
        <v>83</v>
      </c>
      <c r="EQ403">
        <v>2</v>
      </c>
      <c r="ER403" s="40">
        <f t="shared" si="511"/>
        <v>0</v>
      </c>
      <c r="ES403">
        <v>1</v>
      </c>
      <c r="ET403" t="s">
        <v>83</v>
      </c>
      <c r="EU403">
        <v>3</v>
      </c>
      <c r="EV403" s="40">
        <f t="shared" si="512"/>
        <v>0</v>
      </c>
      <c r="EW403">
        <v>2</v>
      </c>
      <c r="EX403" t="s">
        <v>83</v>
      </c>
      <c r="EY403">
        <v>4</v>
      </c>
      <c r="EZ403" s="40">
        <f t="shared" si="513"/>
        <v>3</v>
      </c>
      <c r="FA403" s="24">
        <f t="shared" si="514"/>
        <v>3</v>
      </c>
      <c r="FB403" s="14">
        <v>2</v>
      </c>
      <c r="FC403" t="s">
        <v>83</v>
      </c>
      <c r="FD403">
        <v>1</v>
      </c>
      <c r="FE403" s="40">
        <f t="shared" si="515"/>
        <v>4</v>
      </c>
      <c r="FF403">
        <v>3</v>
      </c>
      <c r="FG403" t="s">
        <v>83</v>
      </c>
      <c r="FH403">
        <v>2</v>
      </c>
      <c r="FI403" s="40">
        <f t="shared" si="516"/>
        <v>3</v>
      </c>
      <c r="FJ403">
        <v>2</v>
      </c>
      <c r="FK403" t="s">
        <v>83</v>
      </c>
      <c r="FL403">
        <v>1</v>
      </c>
      <c r="FM403" s="40">
        <f t="shared" si="517"/>
        <v>0</v>
      </c>
      <c r="FN403">
        <v>2</v>
      </c>
      <c r="FO403" t="s">
        <v>83</v>
      </c>
      <c r="FP403">
        <v>3</v>
      </c>
      <c r="FQ403" s="40">
        <f t="shared" si="479"/>
        <v>0</v>
      </c>
      <c r="FR403">
        <v>1</v>
      </c>
      <c r="FS403" t="s">
        <v>83</v>
      </c>
      <c r="FT403">
        <v>1</v>
      </c>
      <c r="FU403" s="40">
        <f t="shared" si="518"/>
        <v>0</v>
      </c>
      <c r="FV403">
        <v>2</v>
      </c>
      <c r="FW403" t="s">
        <v>83</v>
      </c>
      <c r="FX403">
        <v>1</v>
      </c>
      <c r="FY403" s="40">
        <f t="shared" si="480"/>
        <v>4</v>
      </c>
      <c r="FZ403" s="24">
        <f t="shared" si="481"/>
        <v>11</v>
      </c>
      <c r="GA403" s="14">
        <v>2</v>
      </c>
      <c r="GB403" t="s">
        <v>83</v>
      </c>
      <c r="GC403">
        <v>3</v>
      </c>
      <c r="GD403" s="40">
        <f t="shared" si="519"/>
        <v>0</v>
      </c>
      <c r="GE403">
        <v>2</v>
      </c>
      <c r="GF403" t="s">
        <v>83</v>
      </c>
      <c r="GG403">
        <v>1</v>
      </c>
      <c r="GH403" s="40">
        <f t="shared" si="543"/>
        <v>4</v>
      </c>
      <c r="GI403">
        <v>2</v>
      </c>
      <c r="GJ403" t="s">
        <v>83</v>
      </c>
      <c r="GK403">
        <v>1</v>
      </c>
      <c r="GL403" s="40">
        <f t="shared" si="520"/>
        <v>0</v>
      </c>
      <c r="GM403">
        <v>3</v>
      </c>
      <c r="GN403" t="s">
        <v>83</v>
      </c>
      <c r="GO403">
        <v>2</v>
      </c>
      <c r="GP403" s="40">
        <f t="shared" si="521"/>
        <v>3</v>
      </c>
      <c r="GQ403">
        <v>3</v>
      </c>
      <c r="GR403" t="s">
        <v>83</v>
      </c>
      <c r="GS403">
        <v>1</v>
      </c>
      <c r="GT403" s="40">
        <f t="shared" si="482"/>
        <v>0</v>
      </c>
      <c r="GU403">
        <v>2</v>
      </c>
      <c r="GV403" t="s">
        <v>83</v>
      </c>
      <c r="GW403">
        <v>1</v>
      </c>
      <c r="GX403" s="40">
        <f t="shared" si="522"/>
        <v>6</v>
      </c>
      <c r="GY403" s="24">
        <f t="shared" si="523"/>
        <v>13</v>
      </c>
      <c r="GZ403" s="28">
        <f t="shared" si="483"/>
        <v>59</v>
      </c>
      <c r="HA403" t="s">
        <v>140</v>
      </c>
      <c r="HB403">
        <f t="shared" si="484"/>
        <v>0</v>
      </c>
      <c r="HC403" t="s">
        <v>137</v>
      </c>
      <c r="HD403">
        <f t="shared" si="537"/>
        <v>5</v>
      </c>
      <c r="HE403" t="s">
        <v>86</v>
      </c>
      <c r="HF403">
        <f t="shared" si="485"/>
        <v>5</v>
      </c>
      <c r="HG403" t="s">
        <v>94</v>
      </c>
      <c r="HH403">
        <f t="shared" si="542"/>
        <v>9</v>
      </c>
      <c r="HI403" t="s">
        <v>88</v>
      </c>
      <c r="HJ403">
        <f t="shared" si="524"/>
        <v>0</v>
      </c>
      <c r="HK403" t="s">
        <v>89</v>
      </c>
      <c r="HL403">
        <f t="shared" si="525"/>
        <v>9</v>
      </c>
      <c r="HM403" t="s">
        <v>90</v>
      </c>
      <c r="HN403">
        <f t="shared" si="486"/>
        <v>9</v>
      </c>
      <c r="HO403" t="s">
        <v>138</v>
      </c>
      <c r="HP403">
        <f t="shared" si="526"/>
        <v>0</v>
      </c>
      <c r="HQ403" t="s">
        <v>132</v>
      </c>
      <c r="HR403" s="1">
        <f t="shared" si="527"/>
        <v>6</v>
      </c>
      <c r="HS403" t="s">
        <v>92</v>
      </c>
      <c r="HT403" s="1">
        <f t="shared" si="528"/>
        <v>0</v>
      </c>
      <c r="HU403" t="s">
        <v>93</v>
      </c>
      <c r="HV403" s="1">
        <f t="shared" si="529"/>
        <v>5</v>
      </c>
      <c r="HW403" t="s">
        <v>164</v>
      </c>
      <c r="HX403" s="1">
        <f t="shared" si="530"/>
        <v>0</v>
      </c>
      <c r="HY403" t="s">
        <v>165</v>
      </c>
      <c r="HZ403" s="1">
        <f t="shared" si="531"/>
        <v>5</v>
      </c>
      <c r="IA403" t="s">
        <v>142</v>
      </c>
      <c r="IB403" s="1">
        <f t="shared" si="532"/>
        <v>0</v>
      </c>
      <c r="IC403" t="s">
        <v>166</v>
      </c>
      <c r="ID403" s="1">
        <f t="shared" si="533"/>
        <v>0</v>
      </c>
      <c r="IE403" t="s">
        <v>96</v>
      </c>
      <c r="IF403" s="1">
        <f t="shared" si="534"/>
        <v>5</v>
      </c>
      <c r="IG403">
        <f t="shared" si="539"/>
        <v>58</v>
      </c>
      <c r="IH403" s="1">
        <f t="shared" si="535"/>
        <v>117</v>
      </c>
    </row>
    <row r="404" spans="1:242" ht="14.65" thickBot="1" x14ac:dyDescent="0.5">
      <c r="A404" s="1">
        <v>401</v>
      </c>
      <c r="B404" s="45">
        <f t="shared" si="471"/>
        <v>454</v>
      </c>
      <c r="C404" s="14" t="s">
        <v>930</v>
      </c>
      <c r="D404" t="s">
        <v>931</v>
      </c>
      <c r="E404" s="15" t="s">
        <v>905</v>
      </c>
      <c r="F404" s="28">
        <f t="shared" si="472"/>
        <v>147</v>
      </c>
      <c r="H404" s="14">
        <v>0</v>
      </c>
      <c r="I404" t="s">
        <v>83</v>
      </c>
      <c r="J404">
        <v>1</v>
      </c>
      <c r="K404" s="40">
        <f t="shared" si="544"/>
        <v>3</v>
      </c>
      <c r="L404">
        <v>0</v>
      </c>
      <c r="M404" t="s">
        <v>83</v>
      </c>
      <c r="N404">
        <v>2</v>
      </c>
      <c r="O404" s="40">
        <f t="shared" si="540"/>
        <v>6</v>
      </c>
      <c r="P404">
        <v>1</v>
      </c>
      <c r="Q404" t="s">
        <v>83</v>
      </c>
      <c r="R404">
        <v>1</v>
      </c>
      <c r="S404" s="40">
        <f t="shared" si="487"/>
        <v>0</v>
      </c>
      <c r="T404">
        <v>2</v>
      </c>
      <c r="U404" t="s">
        <v>83</v>
      </c>
      <c r="V404">
        <v>0</v>
      </c>
      <c r="W404" s="40">
        <f t="shared" si="473"/>
        <v>0</v>
      </c>
      <c r="X404">
        <v>2</v>
      </c>
      <c r="Y404" t="s">
        <v>83</v>
      </c>
      <c r="Z404">
        <v>1</v>
      </c>
      <c r="AA404" s="40">
        <f t="shared" si="474"/>
        <v>0</v>
      </c>
      <c r="AB404">
        <v>1</v>
      </c>
      <c r="AC404" t="s">
        <v>83</v>
      </c>
      <c r="AD404">
        <v>0</v>
      </c>
      <c r="AE404" s="40">
        <f t="shared" si="488"/>
        <v>3</v>
      </c>
      <c r="AF404" s="24">
        <f t="shared" si="489"/>
        <v>12</v>
      </c>
      <c r="AG404" s="14">
        <v>1</v>
      </c>
      <c r="AH404" t="s">
        <v>83</v>
      </c>
      <c r="AI404">
        <v>0</v>
      </c>
      <c r="AJ404" s="40">
        <f t="shared" si="538"/>
        <v>3</v>
      </c>
      <c r="AK404">
        <v>1</v>
      </c>
      <c r="AL404" t="s">
        <v>83</v>
      </c>
      <c r="AM404">
        <v>2</v>
      </c>
      <c r="AN404" s="40">
        <f t="shared" si="490"/>
        <v>0</v>
      </c>
      <c r="AO404">
        <v>2</v>
      </c>
      <c r="AP404" t="s">
        <v>83</v>
      </c>
      <c r="AQ404">
        <v>1</v>
      </c>
      <c r="AR404" s="40">
        <f t="shared" si="470"/>
        <v>0</v>
      </c>
      <c r="AS404">
        <v>1</v>
      </c>
      <c r="AT404" t="s">
        <v>83</v>
      </c>
      <c r="AU404">
        <v>0</v>
      </c>
      <c r="AV404" s="40">
        <f t="shared" si="491"/>
        <v>0</v>
      </c>
      <c r="AW404">
        <v>0</v>
      </c>
      <c r="AX404" t="s">
        <v>83</v>
      </c>
      <c r="AY404">
        <v>1</v>
      </c>
      <c r="AZ404" s="40">
        <f t="shared" si="492"/>
        <v>3</v>
      </c>
      <c r="BA404">
        <v>1</v>
      </c>
      <c r="BB404" t="s">
        <v>83</v>
      </c>
      <c r="BC404">
        <v>2</v>
      </c>
      <c r="BD404" s="40">
        <f t="shared" si="475"/>
        <v>4</v>
      </c>
      <c r="BE404" s="24">
        <f t="shared" si="493"/>
        <v>10</v>
      </c>
      <c r="BF404" s="14">
        <v>2</v>
      </c>
      <c r="BG404" t="s">
        <v>83</v>
      </c>
      <c r="BH404">
        <v>0</v>
      </c>
      <c r="BI404" s="40">
        <f t="shared" si="494"/>
        <v>0</v>
      </c>
      <c r="BJ404">
        <v>1</v>
      </c>
      <c r="BK404" t="s">
        <v>83</v>
      </c>
      <c r="BL404">
        <v>0</v>
      </c>
      <c r="BM404" s="40">
        <f t="shared" si="495"/>
        <v>0</v>
      </c>
      <c r="BN404">
        <v>1</v>
      </c>
      <c r="BO404" t="s">
        <v>83</v>
      </c>
      <c r="BP404">
        <v>2</v>
      </c>
      <c r="BQ404" s="40">
        <f t="shared" si="476"/>
        <v>0</v>
      </c>
      <c r="BR404">
        <v>2</v>
      </c>
      <c r="BS404" t="s">
        <v>83</v>
      </c>
      <c r="BT404">
        <v>1</v>
      </c>
      <c r="BU404" s="40">
        <f t="shared" si="496"/>
        <v>3</v>
      </c>
      <c r="BV404">
        <v>0</v>
      </c>
      <c r="BW404" t="s">
        <v>83</v>
      </c>
      <c r="BX404">
        <v>2</v>
      </c>
      <c r="BY404" s="40">
        <f t="shared" si="497"/>
        <v>6</v>
      </c>
      <c r="BZ404">
        <v>0</v>
      </c>
      <c r="CA404" t="s">
        <v>83</v>
      </c>
      <c r="CB404">
        <v>1</v>
      </c>
      <c r="CC404" s="40">
        <f t="shared" si="498"/>
        <v>4</v>
      </c>
      <c r="CD404" s="24">
        <f t="shared" si="499"/>
        <v>13</v>
      </c>
      <c r="CE404" s="14">
        <v>2</v>
      </c>
      <c r="CF404" t="s">
        <v>83</v>
      </c>
      <c r="CG404">
        <v>1</v>
      </c>
      <c r="CH404" s="40">
        <f t="shared" si="500"/>
        <v>0</v>
      </c>
      <c r="CI404">
        <v>2</v>
      </c>
      <c r="CJ404" t="s">
        <v>83</v>
      </c>
      <c r="CK404">
        <v>1</v>
      </c>
      <c r="CL404" s="40">
        <f t="shared" si="501"/>
        <v>3</v>
      </c>
      <c r="CM404">
        <v>1</v>
      </c>
      <c r="CN404" t="s">
        <v>83</v>
      </c>
      <c r="CO404">
        <v>0</v>
      </c>
      <c r="CP404" s="40">
        <f t="shared" si="502"/>
        <v>0</v>
      </c>
      <c r="CQ404">
        <v>2</v>
      </c>
      <c r="CR404" t="s">
        <v>83</v>
      </c>
      <c r="CS404">
        <v>1</v>
      </c>
      <c r="CT404" s="40">
        <f t="shared" si="503"/>
        <v>6</v>
      </c>
      <c r="CU404">
        <v>0</v>
      </c>
      <c r="CV404" t="s">
        <v>83</v>
      </c>
      <c r="CW404">
        <v>1</v>
      </c>
      <c r="CX404" s="40">
        <f t="shared" si="504"/>
        <v>0</v>
      </c>
      <c r="CY404">
        <v>0</v>
      </c>
      <c r="CZ404" t="s">
        <v>83</v>
      </c>
      <c r="DA404">
        <v>2</v>
      </c>
      <c r="DB404" s="40">
        <f t="shared" si="505"/>
        <v>0</v>
      </c>
      <c r="DC404" s="24">
        <f t="shared" si="506"/>
        <v>9</v>
      </c>
      <c r="DD404" s="14">
        <v>2</v>
      </c>
      <c r="DE404" t="s">
        <v>83</v>
      </c>
      <c r="DF404">
        <v>1</v>
      </c>
      <c r="DG404" s="40">
        <f t="shared" si="536"/>
        <v>0</v>
      </c>
      <c r="DH404">
        <v>2</v>
      </c>
      <c r="DI404" t="s">
        <v>83</v>
      </c>
      <c r="DJ404">
        <v>0</v>
      </c>
      <c r="DK404" s="40">
        <f t="shared" si="477"/>
        <v>3</v>
      </c>
      <c r="DL404">
        <v>1</v>
      </c>
      <c r="DM404" t="s">
        <v>83</v>
      </c>
      <c r="DN404">
        <v>0</v>
      </c>
      <c r="DO404" s="40">
        <f t="shared" si="507"/>
        <v>0</v>
      </c>
      <c r="DP404">
        <v>2</v>
      </c>
      <c r="DQ404" t="s">
        <v>83</v>
      </c>
      <c r="DR404">
        <v>4</v>
      </c>
      <c r="DS404" s="40">
        <f t="shared" si="468"/>
        <v>0</v>
      </c>
      <c r="DT404">
        <v>1</v>
      </c>
      <c r="DU404" t="s">
        <v>83</v>
      </c>
      <c r="DV404">
        <v>3</v>
      </c>
      <c r="DW404" s="40">
        <f t="shared" si="469"/>
        <v>1</v>
      </c>
      <c r="DX404">
        <v>1</v>
      </c>
      <c r="DY404" t="s">
        <v>83</v>
      </c>
      <c r="DZ404">
        <v>2</v>
      </c>
      <c r="EA404" s="39">
        <f t="shared" si="508"/>
        <v>3</v>
      </c>
      <c r="EB404" s="24">
        <f t="shared" si="478"/>
        <v>7</v>
      </c>
      <c r="EC404" s="14">
        <v>1</v>
      </c>
      <c r="ED404" t="s">
        <v>83</v>
      </c>
      <c r="EE404">
        <v>2</v>
      </c>
      <c r="EF404" s="40">
        <f t="shared" si="509"/>
        <v>0</v>
      </c>
      <c r="EG404">
        <v>2</v>
      </c>
      <c r="EH404" t="s">
        <v>83</v>
      </c>
      <c r="EI404">
        <v>4</v>
      </c>
      <c r="EJ404" s="40">
        <f t="shared" si="510"/>
        <v>0</v>
      </c>
      <c r="EK404">
        <v>1</v>
      </c>
      <c r="EL404" t="s">
        <v>83</v>
      </c>
      <c r="EM404">
        <v>2</v>
      </c>
      <c r="EN404" s="40">
        <f t="shared" si="541"/>
        <v>3</v>
      </c>
      <c r="EO404">
        <v>3</v>
      </c>
      <c r="EP404" t="s">
        <v>83</v>
      </c>
      <c r="EQ404">
        <v>1</v>
      </c>
      <c r="ER404" s="40">
        <f t="shared" si="511"/>
        <v>3</v>
      </c>
      <c r="ES404">
        <v>1</v>
      </c>
      <c r="ET404" t="s">
        <v>83</v>
      </c>
      <c r="EU404">
        <v>0</v>
      </c>
      <c r="EV404" s="40">
        <f t="shared" si="512"/>
        <v>0</v>
      </c>
      <c r="EW404">
        <v>2</v>
      </c>
      <c r="EX404" t="s">
        <v>83</v>
      </c>
      <c r="EY404">
        <v>1</v>
      </c>
      <c r="EZ404" s="40">
        <f t="shared" si="513"/>
        <v>3</v>
      </c>
      <c r="FA404" s="24">
        <f t="shared" si="514"/>
        <v>9</v>
      </c>
      <c r="FB404" s="14">
        <v>2</v>
      </c>
      <c r="FC404" t="s">
        <v>83</v>
      </c>
      <c r="FD404">
        <v>1</v>
      </c>
      <c r="FE404" s="40">
        <f t="shared" si="515"/>
        <v>4</v>
      </c>
      <c r="FF404">
        <v>1</v>
      </c>
      <c r="FG404" t="s">
        <v>83</v>
      </c>
      <c r="FH404">
        <v>0</v>
      </c>
      <c r="FI404" s="40">
        <f t="shared" si="516"/>
        <v>3</v>
      </c>
      <c r="FJ404">
        <v>1</v>
      </c>
      <c r="FK404" t="s">
        <v>83</v>
      </c>
      <c r="FL404">
        <v>0</v>
      </c>
      <c r="FM404" s="40">
        <f t="shared" si="517"/>
        <v>0</v>
      </c>
      <c r="FN404">
        <v>3</v>
      </c>
      <c r="FO404" t="s">
        <v>83</v>
      </c>
      <c r="FP404">
        <v>2</v>
      </c>
      <c r="FQ404" s="40">
        <f t="shared" si="479"/>
        <v>4</v>
      </c>
      <c r="FR404">
        <v>1</v>
      </c>
      <c r="FS404" t="s">
        <v>83</v>
      </c>
      <c r="FT404">
        <v>2</v>
      </c>
      <c r="FU404" s="40">
        <f t="shared" si="518"/>
        <v>4</v>
      </c>
      <c r="FV404">
        <v>1</v>
      </c>
      <c r="FW404" t="s">
        <v>83</v>
      </c>
      <c r="FX404">
        <v>3</v>
      </c>
      <c r="FY404" s="40">
        <f t="shared" si="480"/>
        <v>0</v>
      </c>
      <c r="FZ404" s="24">
        <f t="shared" si="481"/>
        <v>15</v>
      </c>
      <c r="GA404" s="14">
        <v>1</v>
      </c>
      <c r="GB404" t="s">
        <v>83</v>
      </c>
      <c r="GC404">
        <v>2</v>
      </c>
      <c r="GD404" s="40">
        <f t="shared" si="519"/>
        <v>0</v>
      </c>
      <c r="GE404">
        <v>3</v>
      </c>
      <c r="GF404" t="s">
        <v>83</v>
      </c>
      <c r="GG404">
        <v>1</v>
      </c>
      <c r="GH404" s="40">
        <f t="shared" si="543"/>
        <v>3</v>
      </c>
      <c r="GI404">
        <v>1</v>
      </c>
      <c r="GJ404" t="s">
        <v>83</v>
      </c>
      <c r="GK404">
        <v>2</v>
      </c>
      <c r="GL404" s="40">
        <f t="shared" si="520"/>
        <v>4</v>
      </c>
      <c r="GM404">
        <v>1</v>
      </c>
      <c r="GN404" t="s">
        <v>83</v>
      </c>
      <c r="GO404">
        <v>2</v>
      </c>
      <c r="GP404" s="40">
        <f t="shared" si="521"/>
        <v>0</v>
      </c>
      <c r="GQ404">
        <v>2</v>
      </c>
      <c r="GR404" t="s">
        <v>83</v>
      </c>
      <c r="GS404">
        <v>1</v>
      </c>
      <c r="GT404" s="40">
        <f t="shared" si="482"/>
        <v>0</v>
      </c>
      <c r="GU404">
        <v>0</v>
      </c>
      <c r="GV404" t="s">
        <v>83</v>
      </c>
      <c r="GW404">
        <v>1</v>
      </c>
      <c r="GX404" s="40">
        <f t="shared" si="522"/>
        <v>0</v>
      </c>
      <c r="GY404" s="24">
        <f t="shared" si="523"/>
        <v>7</v>
      </c>
      <c r="GZ404" s="28">
        <f t="shared" si="483"/>
        <v>82</v>
      </c>
      <c r="HA404" t="s">
        <v>84</v>
      </c>
      <c r="HB404">
        <f t="shared" si="484"/>
        <v>9</v>
      </c>
      <c r="HC404" t="s">
        <v>85</v>
      </c>
      <c r="HD404">
        <f t="shared" si="537"/>
        <v>9</v>
      </c>
      <c r="HE404" t="s">
        <v>93</v>
      </c>
      <c r="HF404">
        <f t="shared" si="485"/>
        <v>9</v>
      </c>
      <c r="HG404" t="s">
        <v>94</v>
      </c>
      <c r="HH404">
        <f t="shared" si="542"/>
        <v>9</v>
      </c>
      <c r="HI404" t="s">
        <v>130</v>
      </c>
      <c r="HJ404">
        <f t="shared" si="524"/>
        <v>5</v>
      </c>
      <c r="HK404" t="s">
        <v>95</v>
      </c>
      <c r="HL404">
        <f t="shared" si="525"/>
        <v>5</v>
      </c>
      <c r="HM404" t="s">
        <v>90</v>
      </c>
      <c r="HN404">
        <f t="shared" si="486"/>
        <v>9</v>
      </c>
      <c r="HO404" t="s">
        <v>135</v>
      </c>
      <c r="HP404">
        <f t="shared" si="526"/>
        <v>0</v>
      </c>
      <c r="HQ404" t="s">
        <v>136</v>
      </c>
      <c r="HR404" s="1">
        <f t="shared" si="527"/>
        <v>0</v>
      </c>
      <c r="HS404" t="s">
        <v>181</v>
      </c>
      <c r="HT404" s="1">
        <f t="shared" si="528"/>
        <v>0</v>
      </c>
      <c r="HU404" t="s">
        <v>133</v>
      </c>
      <c r="HV404" s="1">
        <f t="shared" si="529"/>
        <v>0</v>
      </c>
      <c r="HW404" t="s">
        <v>129</v>
      </c>
      <c r="HX404" s="1">
        <f t="shared" si="530"/>
        <v>0</v>
      </c>
      <c r="HY404" t="s">
        <v>88</v>
      </c>
      <c r="HZ404" s="1">
        <f t="shared" si="531"/>
        <v>0</v>
      </c>
      <c r="IA404" t="s">
        <v>89</v>
      </c>
      <c r="IB404" s="1">
        <f t="shared" si="532"/>
        <v>5</v>
      </c>
      <c r="IC404" t="s">
        <v>166</v>
      </c>
      <c r="ID404" s="1">
        <f t="shared" si="533"/>
        <v>0</v>
      </c>
      <c r="IE404" t="s">
        <v>96</v>
      </c>
      <c r="IF404" s="1">
        <f t="shared" si="534"/>
        <v>5</v>
      </c>
      <c r="IG404">
        <f t="shared" si="539"/>
        <v>65</v>
      </c>
      <c r="IH404" s="1">
        <f t="shared" si="535"/>
        <v>147</v>
      </c>
    </row>
    <row r="405" spans="1:242" ht="14.65" thickBot="1" x14ac:dyDescent="0.5">
      <c r="A405" s="1">
        <v>402</v>
      </c>
      <c r="B405" s="45">
        <f t="shared" si="471"/>
        <v>222</v>
      </c>
      <c r="C405" s="14" t="s">
        <v>932</v>
      </c>
      <c r="D405" t="s">
        <v>933</v>
      </c>
      <c r="E405" s="15" t="s">
        <v>905</v>
      </c>
      <c r="F405" s="28">
        <f t="shared" si="472"/>
        <v>165</v>
      </c>
      <c r="H405" s="14">
        <v>2</v>
      </c>
      <c r="I405" t="s">
        <v>83</v>
      </c>
      <c r="J405">
        <v>1</v>
      </c>
      <c r="K405" s="40">
        <f t="shared" si="544"/>
        <v>0</v>
      </c>
      <c r="L405">
        <v>1</v>
      </c>
      <c r="M405" t="s">
        <v>83</v>
      </c>
      <c r="N405">
        <v>2</v>
      </c>
      <c r="O405" s="40">
        <f t="shared" si="540"/>
        <v>3</v>
      </c>
      <c r="P405">
        <v>3</v>
      </c>
      <c r="Q405" t="s">
        <v>83</v>
      </c>
      <c r="R405">
        <v>0</v>
      </c>
      <c r="S405" s="40">
        <f t="shared" si="487"/>
        <v>0</v>
      </c>
      <c r="T405">
        <v>2</v>
      </c>
      <c r="U405" t="s">
        <v>83</v>
      </c>
      <c r="V405">
        <v>0</v>
      </c>
      <c r="W405" s="40">
        <f t="shared" si="473"/>
        <v>0</v>
      </c>
      <c r="X405">
        <v>1</v>
      </c>
      <c r="Y405" t="s">
        <v>83</v>
      </c>
      <c r="Z405">
        <v>2</v>
      </c>
      <c r="AA405" s="40">
        <f t="shared" si="474"/>
        <v>6</v>
      </c>
      <c r="AB405">
        <v>3</v>
      </c>
      <c r="AC405" t="s">
        <v>83</v>
      </c>
      <c r="AD405">
        <v>2</v>
      </c>
      <c r="AE405" s="40">
        <f t="shared" si="488"/>
        <v>3</v>
      </c>
      <c r="AF405" s="24">
        <f t="shared" si="489"/>
        <v>12</v>
      </c>
      <c r="AG405" s="14">
        <v>3</v>
      </c>
      <c r="AH405" t="s">
        <v>83</v>
      </c>
      <c r="AI405">
        <v>0</v>
      </c>
      <c r="AJ405" s="40">
        <f t="shared" si="538"/>
        <v>3</v>
      </c>
      <c r="AK405">
        <v>0</v>
      </c>
      <c r="AL405" t="s">
        <v>83</v>
      </c>
      <c r="AM405">
        <v>9</v>
      </c>
      <c r="AN405" s="40">
        <f t="shared" si="490"/>
        <v>0</v>
      </c>
      <c r="AO405">
        <v>2</v>
      </c>
      <c r="AP405" t="s">
        <v>83</v>
      </c>
      <c r="AQ405">
        <v>1</v>
      </c>
      <c r="AR405" s="40">
        <f t="shared" si="470"/>
        <v>0</v>
      </c>
      <c r="AS405">
        <v>9</v>
      </c>
      <c r="AT405" t="s">
        <v>83</v>
      </c>
      <c r="AU405">
        <v>0</v>
      </c>
      <c r="AV405" s="40">
        <f t="shared" si="491"/>
        <v>0</v>
      </c>
      <c r="AW405">
        <v>2</v>
      </c>
      <c r="AX405" t="s">
        <v>83</v>
      </c>
      <c r="AY405">
        <v>3</v>
      </c>
      <c r="AZ405" s="40">
        <f t="shared" si="492"/>
        <v>3</v>
      </c>
      <c r="BA405">
        <v>9</v>
      </c>
      <c r="BB405" t="s">
        <v>83</v>
      </c>
      <c r="BC405">
        <v>0</v>
      </c>
      <c r="BD405" s="40">
        <f t="shared" si="475"/>
        <v>0</v>
      </c>
      <c r="BE405" s="24">
        <f t="shared" si="493"/>
        <v>6</v>
      </c>
      <c r="BF405" s="14">
        <v>3</v>
      </c>
      <c r="BG405" t="s">
        <v>83</v>
      </c>
      <c r="BH405">
        <v>2</v>
      </c>
      <c r="BI405" s="40">
        <f t="shared" si="494"/>
        <v>0</v>
      </c>
      <c r="BJ405">
        <v>1</v>
      </c>
      <c r="BK405" t="s">
        <v>83</v>
      </c>
      <c r="BL405">
        <v>2</v>
      </c>
      <c r="BM405" s="40">
        <f t="shared" si="495"/>
        <v>0</v>
      </c>
      <c r="BN405">
        <v>3</v>
      </c>
      <c r="BO405" t="s">
        <v>83</v>
      </c>
      <c r="BP405">
        <v>1</v>
      </c>
      <c r="BQ405" s="40">
        <f t="shared" si="476"/>
        <v>4</v>
      </c>
      <c r="BR405">
        <v>4</v>
      </c>
      <c r="BS405" t="s">
        <v>83</v>
      </c>
      <c r="BT405">
        <v>2</v>
      </c>
      <c r="BU405" s="40">
        <f t="shared" si="496"/>
        <v>4</v>
      </c>
      <c r="BV405">
        <v>2</v>
      </c>
      <c r="BW405" t="s">
        <v>83</v>
      </c>
      <c r="BX405">
        <v>3</v>
      </c>
      <c r="BY405" s="40">
        <f t="shared" si="497"/>
        <v>3</v>
      </c>
      <c r="BZ405">
        <v>1</v>
      </c>
      <c r="CA405" t="s">
        <v>83</v>
      </c>
      <c r="CB405">
        <v>2</v>
      </c>
      <c r="CC405" s="40">
        <f t="shared" si="498"/>
        <v>6</v>
      </c>
      <c r="CD405" s="24">
        <f t="shared" si="499"/>
        <v>17</v>
      </c>
      <c r="CE405" s="14">
        <v>2</v>
      </c>
      <c r="CF405" t="s">
        <v>83</v>
      </c>
      <c r="CG405">
        <v>1</v>
      </c>
      <c r="CH405" s="40">
        <f t="shared" si="500"/>
        <v>0</v>
      </c>
      <c r="CI405">
        <v>3</v>
      </c>
      <c r="CJ405" t="s">
        <v>83</v>
      </c>
      <c r="CK405">
        <v>0</v>
      </c>
      <c r="CL405" s="40">
        <f t="shared" si="501"/>
        <v>4</v>
      </c>
      <c r="CM405">
        <v>1</v>
      </c>
      <c r="CN405" t="s">
        <v>83</v>
      </c>
      <c r="CO405">
        <v>0</v>
      </c>
      <c r="CP405" s="40">
        <f t="shared" si="502"/>
        <v>0</v>
      </c>
      <c r="CQ405">
        <v>3</v>
      </c>
      <c r="CR405" t="s">
        <v>83</v>
      </c>
      <c r="CS405">
        <v>1</v>
      </c>
      <c r="CT405" s="40">
        <f t="shared" si="503"/>
        <v>3</v>
      </c>
      <c r="CU405">
        <v>0</v>
      </c>
      <c r="CV405" t="s">
        <v>83</v>
      </c>
      <c r="CW405">
        <v>2</v>
      </c>
      <c r="CX405" s="40">
        <f t="shared" si="504"/>
        <v>0</v>
      </c>
      <c r="CY405">
        <v>1</v>
      </c>
      <c r="CZ405" t="s">
        <v>83</v>
      </c>
      <c r="DA405">
        <v>4</v>
      </c>
      <c r="DB405" s="40">
        <f t="shared" si="505"/>
        <v>0</v>
      </c>
      <c r="DC405" s="24">
        <f t="shared" si="506"/>
        <v>7</v>
      </c>
      <c r="DD405" s="14">
        <v>3</v>
      </c>
      <c r="DE405" t="s">
        <v>83</v>
      </c>
      <c r="DF405">
        <v>0</v>
      </c>
      <c r="DG405" s="40">
        <f t="shared" si="536"/>
        <v>0</v>
      </c>
      <c r="DH405">
        <v>3</v>
      </c>
      <c r="DI405" t="s">
        <v>83</v>
      </c>
      <c r="DJ405">
        <v>1</v>
      </c>
      <c r="DK405" s="40">
        <f t="shared" si="477"/>
        <v>3</v>
      </c>
      <c r="DL405">
        <v>1</v>
      </c>
      <c r="DM405" t="s">
        <v>83</v>
      </c>
      <c r="DN405">
        <v>2</v>
      </c>
      <c r="DO405" s="40">
        <f t="shared" si="507"/>
        <v>4</v>
      </c>
      <c r="DP405">
        <v>2</v>
      </c>
      <c r="DQ405" t="s">
        <v>83</v>
      </c>
      <c r="DR405">
        <v>4</v>
      </c>
      <c r="DS405" s="40">
        <f t="shared" si="468"/>
        <v>0</v>
      </c>
      <c r="DT405">
        <v>0</v>
      </c>
      <c r="DU405" t="s">
        <v>83</v>
      </c>
      <c r="DV405">
        <v>2</v>
      </c>
      <c r="DW405" s="40">
        <f t="shared" si="469"/>
        <v>1</v>
      </c>
      <c r="DX405">
        <v>2</v>
      </c>
      <c r="DY405" t="s">
        <v>83</v>
      </c>
      <c r="DZ405">
        <v>4</v>
      </c>
      <c r="EA405" s="39">
        <f t="shared" si="508"/>
        <v>4</v>
      </c>
      <c r="EB405" s="24">
        <f t="shared" si="478"/>
        <v>12</v>
      </c>
      <c r="EC405" s="14">
        <v>1</v>
      </c>
      <c r="ED405" t="s">
        <v>83</v>
      </c>
      <c r="EE405">
        <v>3</v>
      </c>
      <c r="EF405" s="40">
        <f t="shared" si="509"/>
        <v>0</v>
      </c>
      <c r="EG405">
        <v>3</v>
      </c>
      <c r="EH405" t="s">
        <v>83</v>
      </c>
      <c r="EI405">
        <v>0</v>
      </c>
      <c r="EJ405" s="40">
        <f t="shared" si="510"/>
        <v>3</v>
      </c>
      <c r="EK405">
        <v>4</v>
      </c>
      <c r="EL405" t="s">
        <v>83</v>
      </c>
      <c r="EM405">
        <v>1</v>
      </c>
      <c r="EN405" s="40">
        <f t="shared" si="541"/>
        <v>0</v>
      </c>
      <c r="EO405">
        <v>2</v>
      </c>
      <c r="EP405" t="s">
        <v>83</v>
      </c>
      <c r="EQ405">
        <v>0</v>
      </c>
      <c r="ER405" s="40">
        <f t="shared" si="511"/>
        <v>3</v>
      </c>
      <c r="ES405">
        <v>3</v>
      </c>
      <c r="ET405" t="s">
        <v>83</v>
      </c>
      <c r="EU405">
        <v>4</v>
      </c>
      <c r="EV405" s="40">
        <f t="shared" si="512"/>
        <v>0</v>
      </c>
      <c r="EW405">
        <v>2</v>
      </c>
      <c r="EX405" t="s">
        <v>83</v>
      </c>
      <c r="EY405">
        <v>1</v>
      </c>
      <c r="EZ405" s="40">
        <f t="shared" si="513"/>
        <v>0</v>
      </c>
      <c r="FA405" s="24">
        <f t="shared" si="514"/>
        <v>6</v>
      </c>
      <c r="FB405" s="14">
        <v>2</v>
      </c>
      <c r="FC405" t="s">
        <v>83</v>
      </c>
      <c r="FD405">
        <v>1</v>
      </c>
      <c r="FE405" s="40">
        <f t="shared" si="515"/>
        <v>4</v>
      </c>
      <c r="FF405">
        <v>4</v>
      </c>
      <c r="FG405" t="s">
        <v>83</v>
      </c>
      <c r="FH405">
        <v>0</v>
      </c>
      <c r="FI405" s="40">
        <f t="shared" si="516"/>
        <v>3</v>
      </c>
      <c r="FJ405">
        <v>1</v>
      </c>
      <c r="FK405" t="s">
        <v>83</v>
      </c>
      <c r="FL405">
        <v>2</v>
      </c>
      <c r="FM405" s="40">
        <f t="shared" si="517"/>
        <v>0</v>
      </c>
      <c r="FN405">
        <v>5</v>
      </c>
      <c r="FO405" t="s">
        <v>83</v>
      </c>
      <c r="FP405">
        <v>1</v>
      </c>
      <c r="FQ405" s="40">
        <f t="shared" si="479"/>
        <v>3</v>
      </c>
      <c r="FR405">
        <v>3</v>
      </c>
      <c r="FS405" t="s">
        <v>83</v>
      </c>
      <c r="FT405">
        <v>4</v>
      </c>
      <c r="FU405" s="40">
        <f t="shared" si="518"/>
        <v>4</v>
      </c>
      <c r="FV405">
        <v>2</v>
      </c>
      <c r="FW405" t="s">
        <v>83</v>
      </c>
      <c r="FX405">
        <v>5</v>
      </c>
      <c r="FY405" s="40">
        <f t="shared" si="480"/>
        <v>0</v>
      </c>
      <c r="FZ405" s="24">
        <f t="shared" si="481"/>
        <v>14</v>
      </c>
      <c r="GA405" s="14">
        <v>1</v>
      </c>
      <c r="GB405" t="s">
        <v>83</v>
      </c>
      <c r="GC405">
        <v>2</v>
      </c>
      <c r="GD405" s="40">
        <f t="shared" si="519"/>
        <v>0</v>
      </c>
      <c r="GE405">
        <v>3</v>
      </c>
      <c r="GF405" t="s">
        <v>83</v>
      </c>
      <c r="GG405">
        <v>1</v>
      </c>
      <c r="GH405" s="40">
        <f t="shared" si="543"/>
        <v>3</v>
      </c>
      <c r="GI405">
        <v>1</v>
      </c>
      <c r="GJ405" t="s">
        <v>83</v>
      </c>
      <c r="GK405">
        <v>0</v>
      </c>
      <c r="GL405" s="40">
        <f t="shared" si="520"/>
        <v>0</v>
      </c>
      <c r="GM405">
        <v>3</v>
      </c>
      <c r="GN405" t="s">
        <v>83</v>
      </c>
      <c r="GO405">
        <v>1</v>
      </c>
      <c r="GP405" s="40">
        <f t="shared" si="521"/>
        <v>4</v>
      </c>
      <c r="GQ405">
        <v>1</v>
      </c>
      <c r="GR405" t="s">
        <v>83</v>
      </c>
      <c r="GS405">
        <v>0</v>
      </c>
      <c r="GT405" s="40">
        <f t="shared" si="482"/>
        <v>0</v>
      </c>
      <c r="GU405">
        <v>2</v>
      </c>
      <c r="GV405" t="s">
        <v>83</v>
      </c>
      <c r="GW405">
        <v>5</v>
      </c>
      <c r="GX405" s="40">
        <f t="shared" si="522"/>
        <v>0</v>
      </c>
      <c r="GY405" s="24">
        <f t="shared" si="523"/>
        <v>7</v>
      </c>
      <c r="GZ405" s="28">
        <f t="shared" si="483"/>
        <v>81</v>
      </c>
      <c r="HA405" t="s">
        <v>84</v>
      </c>
      <c r="HB405">
        <f t="shared" si="484"/>
        <v>9</v>
      </c>
      <c r="HC405" t="s">
        <v>85</v>
      </c>
      <c r="HD405">
        <f t="shared" si="537"/>
        <v>9</v>
      </c>
      <c r="HE405" t="s">
        <v>93</v>
      </c>
      <c r="HF405">
        <f t="shared" si="485"/>
        <v>9</v>
      </c>
      <c r="HG405" t="s">
        <v>94</v>
      </c>
      <c r="HH405">
        <f t="shared" si="542"/>
        <v>9</v>
      </c>
      <c r="HI405" t="s">
        <v>88</v>
      </c>
      <c r="HJ405">
        <f t="shared" si="524"/>
        <v>0</v>
      </c>
      <c r="HK405" t="s">
        <v>131</v>
      </c>
      <c r="HL405">
        <f t="shared" si="525"/>
        <v>0</v>
      </c>
      <c r="HM405" t="s">
        <v>90</v>
      </c>
      <c r="HN405">
        <f t="shared" si="486"/>
        <v>9</v>
      </c>
      <c r="HO405" t="s">
        <v>96</v>
      </c>
      <c r="HP405">
        <f t="shared" si="526"/>
        <v>9</v>
      </c>
      <c r="HQ405" t="s">
        <v>140</v>
      </c>
      <c r="HR405" s="1">
        <f t="shared" si="527"/>
        <v>0</v>
      </c>
      <c r="HS405" t="s">
        <v>92</v>
      </c>
      <c r="HT405" s="1">
        <f t="shared" si="528"/>
        <v>0</v>
      </c>
      <c r="HU405" t="s">
        <v>86</v>
      </c>
      <c r="HV405" s="1">
        <f t="shared" si="529"/>
        <v>6</v>
      </c>
      <c r="HW405" t="s">
        <v>129</v>
      </c>
      <c r="HX405" s="1">
        <f t="shared" si="530"/>
        <v>0</v>
      </c>
      <c r="HY405" t="s">
        <v>130</v>
      </c>
      <c r="HZ405" s="1">
        <f t="shared" si="531"/>
        <v>6</v>
      </c>
      <c r="IA405" t="s">
        <v>95</v>
      </c>
      <c r="IB405" s="1">
        <f t="shared" si="532"/>
        <v>6</v>
      </c>
      <c r="IC405" t="s">
        <v>134</v>
      </c>
      <c r="ID405" s="1">
        <f t="shared" si="533"/>
        <v>6</v>
      </c>
      <c r="IE405" t="s">
        <v>91</v>
      </c>
      <c r="IF405" s="1">
        <f t="shared" si="534"/>
        <v>6</v>
      </c>
      <c r="IG405">
        <f t="shared" si="539"/>
        <v>84</v>
      </c>
      <c r="IH405" s="1">
        <f t="shared" si="535"/>
        <v>165</v>
      </c>
    </row>
    <row r="406" spans="1:242" ht="14.65" thickBot="1" x14ac:dyDescent="0.5">
      <c r="A406" s="1">
        <v>403</v>
      </c>
      <c r="B406" s="45">
        <f t="shared" si="471"/>
        <v>167</v>
      </c>
      <c r="C406" s="14" t="s">
        <v>814</v>
      </c>
      <c r="D406" t="s">
        <v>815</v>
      </c>
      <c r="E406" s="15" t="s">
        <v>905</v>
      </c>
      <c r="F406" s="28">
        <f t="shared" si="472"/>
        <v>169</v>
      </c>
      <c r="H406" s="14">
        <v>0</v>
      </c>
      <c r="I406" t="s">
        <v>83</v>
      </c>
      <c r="J406">
        <v>1</v>
      </c>
      <c r="K406" s="40">
        <f t="shared" si="544"/>
        <v>3</v>
      </c>
      <c r="L406">
        <v>1</v>
      </c>
      <c r="M406" t="s">
        <v>83</v>
      </c>
      <c r="N406">
        <v>2</v>
      </c>
      <c r="O406" s="40">
        <f t="shared" si="540"/>
        <v>3</v>
      </c>
      <c r="P406">
        <v>2</v>
      </c>
      <c r="Q406" t="s">
        <v>83</v>
      </c>
      <c r="R406">
        <v>1</v>
      </c>
      <c r="S406" s="40">
        <f t="shared" si="487"/>
        <v>0</v>
      </c>
      <c r="T406">
        <v>1</v>
      </c>
      <c r="U406" t="s">
        <v>83</v>
      </c>
      <c r="V406">
        <v>1</v>
      </c>
      <c r="W406" s="40">
        <f t="shared" si="473"/>
        <v>6</v>
      </c>
      <c r="X406">
        <v>2</v>
      </c>
      <c r="Y406" t="s">
        <v>83</v>
      </c>
      <c r="Z406">
        <v>2</v>
      </c>
      <c r="AA406" s="40">
        <f t="shared" si="474"/>
        <v>0</v>
      </c>
      <c r="AB406">
        <v>3</v>
      </c>
      <c r="AC406" t="s">
        <v>83</v>
      </c>
      <c r="AD406">
        <v>2</v>
      </c>
      <c r="AE406" s="40">
        <f t="shared" si="488"/>
        <v>3</v>
      </c>
      <c r="AF406" s="24">
        <f t="shared" si="489"/>
        <v>15</v>
      </c>
      <c r="AG406" s="14">
        <v>4</v>
      </c>
      <c r="AH406" t="s">
        <v>83</v>
      </c>
      <c r="AI406">
        <v>1</v>
      </c>
      <c r="AJ406" s="40">
        <f t="shared" si="538"/>
        <v>3</v>
      </c>
      <c r="AK406">
        <v>1</v>
      </c>
      <c r="AL406" t="s">
        <v>83</v>
      </c>
      <c r="AM406">
        <v>2</v>
      </c>
      <c r="AN406" s="40">
        <f t="shared" si="490"/>
        <v>0</v>
      </c>
      <c r="AO406">
        <v>3</v>
      </c>
      <c r="AP406" t="s">
        <v>83</v>
      </c>
      <c r="AQ406">
        <v>1</v>
      </c>
      <c r="AR406" s="40">
        <f t="shared" si="470"/>
        <v>0</v>
      </c>
      <c r="AS406">
        <v>3</v>
      </c>
      <c r="AT406" t="s">
        <v>83</v>
      </c>
      <c r="AU406">
        <v>1</v>
      </c>
      <c r="AV406" s="40">
        <f t="shared" si="491"/>
        <v>0</v>
      </c>
      <c r="AW406">
        <v>3</v>
      </c>
      <c r="AX406" t="s">
        <v>83</v>
      </c>
      <c r="AY406">
        <v>3</v>
      </c>
      <c r="AZ406" s="40">
        <f t="shared" si="492"/>
        <v>0</v>
      </c>
      <c r="BA406">
        <v>1</v>
      </c>
      <c r="BB406" t="s">
        <v>83</v>
      </c>
      <c r="BC406">
        <v>2</v>
      </c>
      <c r="BD406" s="40">
        <f t="shared" si="475"/>
        <v>4</v>
      </c>
      <c r="BE406" s="24">
        <f t="shared" si="493"/>
        <v>7</v>
      </c>
      <c r="BF406" s="14">
        <v>4</v>
      </c>
      <c r="BG406" t="s">
        <v>83</v>
      </c>
      <c r="BH406">
        <v>2</v>
      </c>
      <c r="BI406" s="40">
        <f t="shared" si="494"/>
        <v>0</v>
      </c>
      <c r="BJ406">
        <v>3</v>
      </c>
      <c r="BK406" t="s">
        <v>83</v>
      </c>
      <c r="BL406">
        <v>1</v>
      </c>
      <c r="BM406" s="40">
        <f t="shared" si="495"/>
        <v>0</v>
      </c>
      <c r="BN406">
        <v>2</v>
      </c>
      <c r="BO406" t="s">
        <v>83</v>
      </c>
      <c r="BP406">
        <v>2</v>
      </c>
      <c r="BQ406" s="40">
        <f t="shared" si="476"/>
        <v>0</v>
      </c>
      <c r="BR406">
        <v>2</v>
      </c>
      <c r="BS406" t="s">
        <v>83</v>
      </c>
      <c r="BT406">
        <v>1</v>
      </c>
      <c r="BU406" s="40">
        <f t="shared" si="496"/>
        <v>3</v>
      </c>
      <c r="BV406">
        <v>1</v>
      </c>
      <c r="BW406" t="s">
        <v>83</v>
      </c>
      <c r="BX406">
        <v>3</v>
      </c>
      <c r="BY406" s="40">
        <f t="shared" si="497"/>
        <v>4</v>
      </c>
      <c r="BZ406">
        <v>2</v>
      </c>
      <c r="CA406" t="s">
        <v>83</v>
      </c>
      <c r="CB406">
        <v>3</v>
      </c>
      <c r="CC406" s="40">
        <f t="shared" si="498"/>
        <v>4</v>
      </c>
      <c r="CD406" s="24">
        <f t="shared" si="499"/>
        <v>11</v>
      </c>
      <c r="CE406" s="14">
        <v>3</v>
      </c>
      <c r="CF406" t="s">
        <v>83</v>
      </c>
      <c r="CG406">
        <v>2</v>
      </c>
      <c r="CH406" s="40">
        <f t="shared" si="500"/>
        <v>0</v>
      </c>
      <c r="CI406">
        <v>4</v>
      </c>
      <c r="CJ406" t="s">
        <v>83</v>
      </c>
      <c r="CK406">
        <v>1</v>
      </c>
      <c r="CL406" s="40">
        <f t="shared" si="501"/>
        <v>6</v>
      </c>
      <c r="CM406">
        <v>2</v>
      </c>
      <c r="CN406" t="s">
        <v>83</v>
      </c>
      <c r="CO406">
        <v>2</v>
      </c>
      <c r="CP406" s="40">
        <f t="shared" si="502"/>
        <v>0</v>
      </c>
      <c r="CQ406">
        <v>2</v>
      </c>
      <c r="CR406" t="s">
        <v>83</v>
      </c>
      <c r="CS406">
        <v>1</v>
      </c>
      <c r="CT406" s="40">
        <f t="shared" si="503"/>
        <v>6</v>
      </c>
      <c r="CU406">
        <v>3</v>
      </c>
      <c r="CV406" t="s">
        <v>83</v>
      </c>
      <c r="CW406">
        <v>3</v>
      </c>
      <c r="CX406" s="40">
        <f t="shared" si="504"/>
        <v>0</v>
      </c>
      <c r="CY406">
        <v>1</v>
      </c>
      <c r="CZ406" t="s">
        <v>83</v>
      </c>
      <c r="DA406">
        <v>3</v>
      </c>
      <c r="DB406" s="40">
        <f t="shared" si="505"/>
        <v>0</v>
      </c>
      <c r="DC406" s="24">
        <f t="shared" si="506"/>
        <v>12</v>
      </c>
      <c r="DD406" s="14">
        <v>4</v>
      </c>
      <c r="DE406" t="s">
        <v>83</v>
      </c>
      <c r="DF406">
        <v>1</v>
      </c>
      <c r="DG406" s="40">
        <f t="shared" si="536"/>
        <v>0</v>
      </c>
      <c r="DH406">
        <v>3</v>
      </c>
      <c r="DI406" t="s">
        <v>83</v>
      </c>
      <c r="DJ406">
        <v>2</v>
      </c>
      <c r="DK406" s="40">
        <f t="shared" si="477"/>
        <v>3</v>
      </c>
      <c r="DL406">
        <v>1</v>
      </c>
      <c r="DM406" t="s">
        <v>83</v>
      </c>
      <c r="DN406">
        <v>2</v>
      </c>
      <c r="DO406" s="40">
        <f t="shared" si="507"/>
        <v>4</v>
      </c>
      <c r="DP406">
        <v>1</v>
      </c>
      <c r="DQ406" t="s">
        <v>83</v>
      </c>
      <c r="DR406">
        <v>2</v>
      </c>
      <c r="DS406" s="40">
        <f t="shared" si="468"/>
        <v>0</v>
      </c>
      <c r="DT406">
        <v>0</v>
      </c>
      <c r="DU406" t="s">
        <v>83</v>
      </c>
      <c r="DV406">
        <v>3</v>
      </c>
      <c r="DW406" s="40">
        <f t="shared" si="469"/>
        <v>1</v>
      </c>
      <c r="DX406">
        <v>2</v>
      </c>
      <c r="DY406" t="s">
        <v>83</v>
      </c>
      <c r="DZ406">
        <v>3</v>
      </c>
      <c r="EA406" s="39">
        <f t="shared" si="508"/>
        <v>6</v>
      </c>
      <c r="EB406" s="24">
        <f t="shared" si="478"/>
        <v>14</v>
      </c>
      <c r="EC406" s="14">
        <v>3</v>
      </c>
      <c r="ED406" t="s">
        <v>83</v>
      </c>
      <c r="EE406">
        <v>2</v>
      </c>
      <c r="EF406" s="40">
        <f t="shared" si="509"/>
        <v>0</v>
      </c>
      <c r="EG406">
        <v>2</v>
      </c>
      <c r="EH406" t="s">
        <v>83</v>
      </c>
      <c r="EI406">
        <v>1</v>
      </c>
      <c r="EJ406" s="40">
        <f t="shared" si="510"/>
        <v>4</v>
      </c>
      <c r="EK406">
        <v>1</v>
      </c>
      <c r="EL406" t="s">
        <v>83</v>
      </c>
      <c r="EM406">
        <v>2</v>
      </c>
      <c r="EN406" s="40">
        <f t="shared" si="541"/>
        <v>3</v>
      </c>
      <c r="EO406">
        <v>1</v>
      </c>
      <c r="EP406" t="s">
        <v>83</v>
      </c>
      <c r="EQ406">
        <v>2</v>
      </c>
      <c r="ER406" s="40">
        <f t="shared" si="511"/>
        <v>0</v>
      </c>
      <c r="ES406">
        <v>1</v>
      </c>
      <c r="ET406" t="s">
        <v>83</v>
      </c>
      <c r="EU406">
        <v>2</v>
      </c>
      <c r="EV406" s="40">
        <f t="shared" si="512"/>
        <v>0</v>
      </c>
      <c r="EW406">
        <v>0</v>
      </c>
      <c r="EX406" t="s">
        <v>83</v>
      </c>
      <c r="EY406">
        <v>2</v>
      </c>
      <c r="EZ406" s="40">
        <f t="shared" si="513"/>
        <v>0</v>
      </c>
      <c r="FA406" s="24">
        <f t="shared" si="514"/>
        <v>7</v>
      </c>
      <c r="FB406" s="14">
        <v>2</v>
      </c>
      <c r="FC406" t="s">
        <v>83</v>
      </c>
      <c r="FD406">
        <v>1</v>
      </c>
      <c r="FE406" s="40">
        <f t="shared" si="515"/>
        <v>4</v>
      </c>
      <c r="FF406">
        <v>4</v>
      </c>
      <c r="FG406" t="s">
        <v>83</v>
      </c>
      <c r="FH406">
        <v>0</v>
      </c>
      <c r="FI406" s="40">
        <f t="shared" si="516"/>
        <v>3</v>
      </c>
      <c r="FJ406">
        <v>1</v>
      </c>
      <c r="FK406" t="s">
        <v>83</v>
      </c>
      <c r="FL406">
        <v>2</v>
      </c>
      <c r="FM406" s="40">
        <f t="shared" si="517"/>
        <v>0</v>
      </c>
      <c r="FN406">
        <v>3</v>
      </c>
      <c r="FO406" t="s">
        <v>83</v>
      </c>
      <c r="FP406">
        <v>1</v>
      </c>
      <c r="FQ406" s="40">
        <f t="shared" si="479"/>
        <v>3</v>
      </c>
      <c r="FR406">
        <v>2</v>
      </c>
      <c r="FS406" t="s">
        <v>83</v>
      </c>
      <c r="FT406">
        <v>1</v>
      </c>
      <c r="FU406" s="40">
        <f t="shared" si="518"/>
        <v>0</v>
      </c>
      <c r="FV406">
        <v>1</v>
      </c>
      <c r="FW406" t="s">
        <v>83</v>
      </c>
      <c r="FX406">
        <v>3</v>
      </c>
      <c r="FY406" s="40">
        <f t="shared" si="480"/>
        <v>0</v>
      </c>
      <c r="FZ406" s="24">
        <f t="shared" si="481"/>
        <v>10</v>
      </c>
      <c r="GA406" s="14">
        <v>1</v>
      </c>
      <c r="GB406" t="s">
        <v>83</v>
      </c>
      <c r="GC406">
        <v>2</v>
      </c>
      <c r="GD406" s="40">
        <f t="shared" si="519"/>
        <v>0</v>
      </c>
      <c r="GE406">
        <v>3</v>
      </c>
      <c r="GF406" t="s">
        <v>83</v>
      </c>
      <c r="GG406">
        <v>0</v>
      </c>
      <c r="GH406" s="40">
        <f t="shared" si="543"/>
        <v>3</v>
      </c>
      <c r="GI406">
        <v>1</v>
      </c>
      <c r="GJ406" t="s">
        <v>83</v>
      </c>
      <c r="GK406">
        <v>2</v>
      </c>
      <c r="GL406" s="40">
        <f t="shared" si="520"/>
        <v>4</v>
      </c>
      <c r="GM406">
        <v>4</v>
      </c>
      <c r="GN406" t="s">
        <v>83</v>
      </c>
      <c r="GO406">
        <v>1</v>
      </c>
      <c r="GP406" s="40">
        <f t="shared" si="521"/>
        <v>3</v>
      </c>
      <c r="GQ406">
        <v>1</v>
      </c>
      <c r="GR406" t="s">
        <v>83</v>
      </c>
      <c r="GS406">
        <v>2</v>
      </c>
      <c r="GT406" s="40">
        <f t="shared" si="482"/>
        <v>3</v>
      </c>
      <c r="GU406">
        <v>2</v>
      </c>
      <c r="GV406" t="s">
        <v>83</v>
      </c>
      <c r="GW406">
        <v>4</v>
      </c>
      <c r="GX406" s="40">
        <f t="shared" si="522"/>
        <v>0</v>
      </c>
      <c r="GY406" s="24">
        <f t="shared" si="523"/>
        <v>13</v>
      </c>
      <c r="GZ406" s="28">
        <f t="shared" si="483"/>
        <v>89</v>
      </c>
      <c r="HA406" t="s">
        <v>84</v>
      </c>
      <c r="HB406">
        <f t="shared" si="484"/>
        <v>9</v>
      </c>
      <c r="HC406" t="s">
        <v>85</v>
      </c>
      <c r="HD406">
        <f t="shared" si="537"/>
        <v>9</v>
      </c>
      <c r="HE406" t="s">
        <v>93</v>
      </c>
      <c r="HF406">
        <f t="shared" si="485"/>
        <v>9</v>
      </c>
      <c r="HG406" t="s">
        <v>94</v>
      </c>
      <c r="HH406">
        <f t="shared" si="542"/>
        <v>9</v>
      </c>
      <c r="HI406" t="s">
        <v>130</v>
      </c>
      <c r="HJ406">
        <f t="shared" si="524"/>
        <v>5</v>
      </c>
      <c r="HK406" t="s">
        <v>89</v>
      </c>
      <c r="HL406">
        <f t="shared" si="525"/>
        <v>9</v>
      </c>
      <c r="HM406" t="s">
        <v>90</v>
      </c>
      <c r="HN406">
        <f t="shared" si="486"/>
        <v>9</v>
      </c>
      <c r="HO406" t="s">
        <v>96</v>
      </c>
      <c r="HP406">
        <f t="shared" si="526"/>
        <v>9</v>
      </c>
      <c r="HQ406" t="s">
        <v>140</v>
      </c>
      <c r="HR406" s="1">
        <f t="shared" si="527"/>
        <v>0</v>
      </c>
      <c r="HS406" t="s">
        <v>92</v>
      </c>
      <c r="HT406" s="1">
        <f t="shared" si="528"/>
        <v>0</v>
      </c>
      <c r="HU406" t="s">
        <v>133</v>
      </c>
      <c r="HV406" s="1">
        <f t="shared" si="529"/>
        <v>0</v>
      </c>
      <c r="HW406" t="s">
        <v>129</v>
      </c>
      <c r="HX406" s="1">
        <f t="shared" si="530"/>
        <v>0</v>
      </c>
      <c r="HY406" t="s">
        <v>88</v>
      </c>
      <c r="HZ406" s="1">
        <f t="shared" si="531"/>
        <v>0</v>
      </c>
      <c r="IA406" t="s">
        <v>131</v>
      </c>
      <c r="IB406" s="1">
        <f t="shared" si="532"/>
        <v>0</v>
      </c>
      <c r="IC406" t="s">
        <v>134</v>
      </c>
      <c r="ID406" s="1">
        <f t="shared" si="533"/>
        <v>6</v>
      </c>
      <c r="IE406" t="s">
        <v>91</v>
      </c>
      <c r="IF406" s="1">
        <f t="shared" si="534"/>
        <v>6</v>
      </c>
      <c r="IG406">
        <f t="shared" si="539"/>
        <v>80</v>
      </c>
      <c r="IH406" s="1">
        <f t="shared" si="535"/>
        <v>169</v>
      </c>
    </row>
    <row r="407" spans="1:242" ht="14.65" thickBot="1" x14ac:dyDescent="0.5">
      <c r="A407" s="1">
        <v>404</v>
      </c>
      <c r="B407" s="45">
        <f t="shared" si="471"/>
        <v>85</v>
      </c>
      <c r="C407" s="14" t="s">
        <v>936</v>
      </c>
      <c r="D407" t="s">
        <v>937</v>
      </c>
      <c r="E407" s="15" t="s">
        <v>905</v>
      </c>
      <c r="F407" s="28">
        <f t="shared" si="472"/>
        <v>179</v>
      </c>
      <c r="H407" s="14">
        <v>0</v>
      </c>
      <c r="I407" t="s">
        <v>83</v>
      </c>
      <c r="J407">
        <v>1</v>
      </c>
      <c r="K407" s="40">
        <f t="shared" si="544"/>
        <v>3</v>
      </c>
      <c r="L407">
        <v>1</v>
      </c>
      <c r="M407" t="s">
        <v>83</v>
      </c>
      <c r="N407">
        <v>3</v>
      </c>
      <c r="O407" s="40">
        <f t="shared" si="540"/>
        <v>4</v>
      </c>
      <c r="P407">
        <v>1</v>
      </c>
      <c r="Q407" t="s">
        <v>83</v>
      </c>
      <c r="R407">
        <v>2</v>
      </c>
      <c r="S407" s="40">
        <f t="shared" si="487"/>
        <v>3</v>
      </c>
      <c r="T407">
        <v>4</v>
      </c>
      <c r="U407" t="s">
        <v>83</v>
      </c>
      <c r="V407">
        <v>0</v>
      </c>
      <c r="W407" s="40">
        <f t="shared" si="473"/>
        <v>0</v>
      </c>
      <c r="X407">
        <v>1</v>
      </c>
      <c r="Y407" t="s">
        <v>83</v>
      </c>
      <c r="Z407">
        <v>2</v>
      </c>
      <c r="AA407" s="40">
        <f t="shared" si="474"/>
        <v>6</v>
      </c>
      <c r="AB407">
        <v>3</v>
      </c>
      <c r="AC407" t="s">
        <v>83</v>
      </c>
      <c r="AD407">
        <v>0</v>
      </c>
      <c r="AE407" s="40">
        <f t="shared" si="488"/>
        <v>3</v>
      </c>
      <c r="AF407" s="24">
        <f t="shared" si="489"/>
        <v>19</v>
      </c>
      <c r="AG407" s="14">
        <v>3</v>
      </c>
      <c r="AH407" t="s">
        <v>83</v>
      </c>
      <c r="AI407">
        <v>0</v>
      </c>
      <c r="AJ407" s="40">
        <f t="shared" si="538"/>
        <v>3</v>
      </c>
      <c r="AK407">
        <v>1</v>
      </c>
      <c r="AL407" t="s">
        <v>83</v>
      </c>
      <c r="AM407">
        <v>2</v>
      </c>
      <c r="AN407" s="40">
        <f t="shared" si="490"/>
        <v>0</v>
      </c>
      <c r="AO407">
        <v>2</v>
      </c>
      <c r="AP407" t="s">
        <v>83</v>
      </c>
      <c r="AQ407">
        <v>1</v>
      </c>
      <c r="AR407" s="40">
        <f t="shared" si="470"/>
        <v>0</v>
      </c>
      <c r="AS407">
        <v>3</v>
      </c>
      <c r="AT407" t="s">
        <v>83</v>
      </c>
      <c r="AU407">
        <v>1</v>
      </c>
      <c r="AV407" s="40">
        <f t="shared" si="491"/>
        <v>0</v>
      </c>
      <c r="AW407">
        <v>0</v>
      </c>
      <c r="AX407" t="s">
        <v>83</v>
      </c>
      <c r="AY407">
        <v>3</v>
      </c>
      <c r="AZ407" s="40">
        <f t="shared" si="492"/>
        <v>6</v>
      </c>
      <c r="BA407">
        <v>1</v>
      </c>
      <c r="BB407" t="s">
        <v>83</v>
      </c>
      <c r="BC407">
        <v>1</v>
      </c>
      <c r="BD407" s="40">
        <f t="shared" si="475"/>
        <v>0</v>
      </c>
      <c r="BE407" s="24">
        <f t="shared" si="493"/>
        <v>9</v>
      </c>
      <c r="BF407" s="14">
        <v>4</v>
      </c>
      <c r="BG407" t="s">
        <v>83</v>
      </c>
      <c r="BH407">
        <v>1</v>
      </c>
      <c r="BI407" s="40">
        <f t="shared" si="494"/>
        <v>0</v>
      </c>
      <c r="BJ407">
        <v>1</v>
      </c>
      <c r="BK407" t="s">
        <v>83</v>
      </c>
      <c r="BL407">
        <v>2</v>
      </c>
      <c r="BM407" s="40">
        <f t="shared" si="495"/>
        <v>0</v>
      </c>
      <c r="BN407">
        <v>3</v>
      </c>
      <c r="BO407" t="s">
        <v>83</v>
      </c>
      <c r="BP407">
        <v>1</v>
      </c>
      <c r="BQ407" s="40">
        <f t="shared" si="476"/>
        <v>4</v>
      </c>
      <c r="BR407">
        <v>4</v>
      </c>
      <c r="BS407" t="s">
        <v>83</v>
      </c>
      <c r="BT407">
        <v>0</v>
      </c>
      <c r="BU407" s="40">
        <f t="shared" si="496"/>
        <v>3</v>
      </c>
      <c r="BV407">
        <v>2</v>
      </c>
      <c r="BW407" t="s">
        <v>83</v>
      </c>
      <c r="BX407">
        <v>3</v>
      </c>
      <c r="BY407" s="40">
        <f t="shared" si="497"/>
        <v>3</v>
      </c>
      <c r="BZ407">
        <v>0</v>
      </c>
      <c r="CA407" t="s">
        <v>83</v>
      </c>
      <c r="CB407">
        <v>1</v>
      </c>
      <c r="CC407" s="40">
        <f t="shared" si="498"/>
        <v>4</v>
      </c>
      <c r="CD407" s="24">
        <f t="shared" si="499"/>
        <v>14</v>
      </c>
      <c r="CE407" s="14">
        <v>2</v>
      </c>
      <c r="CF407" t="s">
        <v>83</v>
      </c>
      <c r="CG407">
        <v>0</v>
      </c>
      <c r="CH407" s="40">
        <f t="shared" si="500"/>
        <v>0</v>
      </c>
      <c r="CI407">
        <v>4</v>
      </c>
      <c r="CJ407" t="s">
        <v>83</v>
      </c>
      <c r="CK407">
        <v>1</v>
      </c>
      <c r="CL407" s="40">
        <f t="shared" si="501"/>
        <v>6</v>
      </c>
      <c r="CM407">
        <v>2</v>
      </c>
      <c r="CN407" t="s">
        <v>83</v>
      </c>
      <c r="CO407">
        <v>1</v>
      </c>
      <c r="CP407" s="40">
        <f t="shared" si="502"/>
        <v>0</v>
      </c>
      <c r="CQ407">
        <v>3</v>
      </c>
      <c r="CR407" t="s">
        <v>83</v>
      </c>
      <c r="CS407">
        <v>1</v>
      </c>
      <c r="CT407" s="40">
        <f t="shared" si="503"/>
        <v>3</v>
      </c>
      <c r="CU407">
        <v>1</v>
      </c>
      <c r="CV407" t="s">
        <v>83</v>
      </c>
      <c r="CW407">
        <v>1</v>
      </c>
      <c r="CX407" s="40">
        <f t="shared" si="504"/>
        <v>0</v>
      </c>
      <c r="CY407">
        <v>0</v>
      </c>
      <c r="CZ407" t="s">
        <v>83</v>
      </c>
      <c r="DA407">
        <v>3</v>
      </c>
      <c r="DB407" s="40">
        <f t="shared" si="505"/>
        <v>0</v>
      </c>
      <c r="DC407" s="24">
        <f t="shared" si="506"/>
        <v>9</v>
      </c>
      <c r="DD407" s="14">
        <v>2</v>
      </c>
      <c r="DE407" t="s">
        <v>83</v>
      </c>
      <c r="DF407">
        <v>0</v>
      </c>
      <c r="DG407" s="40">
        <f t="shared" si="536"/>
        <v>0</v>
      </c>
      <c r="DH407">
        <v>3</v>
      </c>
      <c r="DI407" t="s">
        <v>83</v>
      </c>
      <c r="DJ407">
        <v>0</v>
      </c>
      <c r="DK407" s="40">
        <f t="shared" si="477"/>
        <v>3</v>
      </c>
      <c r="DL407">
        <v>1</v>
      </c>
      <c r="DM407" t="s">
        <v>83</v>
      </c>
      <c r="DN407">
        <v>2</v>
      </c>
      <c r="DO407" s="40">
        <f t="shared" si="507"/>
        <v>4</v>
      </c>
      <c r="DP407">
        <v>2</v>
      </c>
      <c r="DQ407" t="s">
        <v>83</v>
      </c>
      <c r="DR407">
        <v>2</v>
      </c>
      <c r="DS407" s="40">
        <f t="shared" si="468"/>
        <v>4</v>
      </c>
      <c r="DT407">
        <v>1</v>
      </c>
      <c r="DU407" t="s">
        <v>83</v>
      </c>
      <c r="DV407">
        <v>3</v>
      </c>
      <c r="DW407" s="40">
        <f t="shared" si="469"/>
        <v>1</v>
      </c>
      <c r="DX407">
        <v>0</v>
      </c>
      <c r="DY407" t="s">
        <v>83</v>
      </c>
      <c r="DZ407">
        <v>3</v>
      </c>
      <c r="EA407" s="39">
        <f t="shared" si="508"/>
        <v>3</v>
      </c>
      <c r="EB407" s="24">
        <f t="shared" si="478"/>
        <v>15</v>
      </c>
      <c r="EC407" s="14">
        <v>1</v>
      </c>
      <c r="ED407" t="s">
        <v>83</v>
      </c>
      <c r="EE407">
        <v>3</v>
      </c>
      <c r="EF407" s="40">
        <f t="shared" si="509"/>
        <v>0</v>
      </c>
      <c r="EG407">
        <v>3</v>
      </c>
      <c r="EH407" t="s">
        <v>83</v>
      </c>
      <c r="EI407">
        <v>0</v>
      </c>
      <c r="EJ407" s="40">
        <f t="shared" si="510"/>
        <v>3</v>
      </c>
      <c r="EK407">
        <v>2</v>
      </c>
      <c r="EL407" t="s">
        <v>83</v>
      </c>
      <c r="EM407">
        <v>0</v>
      </c>
      <c r="EN407" s="40">
        <f t="shared" si="541"/>
        <v>0</v>
      </c>
      <c r="EO407">
        <v>2</v>
      </c>
      <c r="EP407" t="s">
        <v>83</v>
      </c>
      <c r="EQ407">
        <v>0</v>
      </c>
      <c r="ER407" s="40">
        <f t="shared" si="511"/>
        <v>3</v>
      </c>
      <c r="ES407">
        <v>2</v>
      </c>
      <c r="ET407" t="s">
        <v>83</v>
      </c>
      <c r="EU407">
        <v>3</v>
      </c>
      <c r="EV407" s="40">
        <f t="shared" si="512"/>
        <v>0</v>
      </c>
      <c r="EW407">
        <v>1</v>
      </c>
      <c r="EX407" t="s">
        <v>83</v>
      </c>
      <c r="EY407">
        <v>1</v>
      </c>
      <c r="EZ407" s="40">
        <f t="shared" si="513"/>
        <v>3</v>
      </c>
      <c r="FA407" s="24">
        <f t="shared" si="514"/>
        <v>9</v>
      </c>
      <c r="FB407" s="14">
        <v>1</v>
      </c>
      <c r="FC407" t="s">
        <v>83</v>
      </c>
      <c r="FD407">
        <v>1</v>
      </c>
      <c r="FE407" s="40">
        <f t="shared" si="515"/>
        <v>0</v>
      </c>
      <c r="FF407">
        <v>3</v>
      </c>
      <c r="FG407" t="s">
        <v>83</v>
      </c>
      <c r="FH407">
        <v>1</v>
      </c>
      <c r="FI407" s="40">
        <f t="shared" si="516"/>
        <v>4</v>
      </c>
      <c r="FJ407">
        <v>0</v>
      </c>
      <c r="FK407" t="s">
        <v>83</v>
      </c>
      <c r="FL407">
        <v>2</v>
      </c>
      <c r="FM407" s="40">
        <f t="shared" si="517"/>
        <v>0</v>
      </c>
      <c r="FN407">
        <v>3</v>
      </c>
      <c r="FO407" t="s">
        <v>83</v>
      </c>
      <c r="FP407">
        <v>1</v>
      </c>
      <c r="FQ407" s="40">
        <f t="shared" si="479"/>
        <v>3</v>
      </c>
      <c r="FR407">
        <v>1</v>
      </c>
      <c r="FS407" t="s">
        <v>83</v>
      </c>
      <c r="FT407">
        <v>2</v>
      </c>
      <c r="FU407" s="40">
        <f t="shared" si="518"/>
        <v>4</v>
      </c>
      <c r="FV407">
        <v>1</v>
      </c>
      <c r="FW407" t="s">
        <v>83</v>
      </c>
      <c r="FX407">
        <v>3</v>
      </c>
      <c r="FY407" s="40">
        <f t="shared" si="480"/>
        <v>0</v>
      </c>
      <c r="FZ407" s="24">
        <f t="shared" si="481"/>
        <v>11</v>
      </c>
      <c r="GA407" s="14">
        <v>3</v>
      </c>
      <c r="GB407" t="s">
        <v>83</v>
      </c>
      <c r="GC407">
        <v>0</v>
      </c>
      <c r="GD407" s="40">
        <f t="shared" si="519"/>
        <v>0</v>
      </c>
      <c r="GE407">
        <v>2</v>
      </c>
      <c r="GF407" t="s">
        <v>83</v>
      </c>
      <c r="GG407">
        <v>0</v>
      </c>
      <c r="GH407" s="40">
        <f t="shared" si="543"/>
        <v>3</v>
      </c>
      <c r="GI407">
        <v>1</v>
      </c>
      <c r="GJ407" t="s">
        <v>83</v>
      </c>
      <c r="GK407">
        <v>0</v>
      </c>
      <c r="GL407" s="40">
        <f t="shared" si="520"/>
        <v>0</v>
      </c>
      <c r="GM407">
        <v>2</v>
      </c>
      <c r="GN407" t="s">
        <v>83</v>
      </c>
      <c r="GO407">
        <v>1</v>
      </c>
      <c r="GP407" s="40">
        <f t="shared" si="521"/>
        <v>3</v>
      </c>
      <c r="GQ407">
        <v>1</v>
      </c>
      <c r="GR407" t="s">
        <v>83</v>
      </c>
      <c r="GS407">
        <v>2</v>
      </c>
      <c r="GT407" s="40">
        <f t="shared" si="482"/>
        <v>3</v>
      </c>
      <c r="GU407">
        <v>1</v>
      </c>
      <c r="GV407" t="s">
        <v>83</v>
      </c>
      <c r="GW407">
        <v>2</v>
      </c>
      <c r="GX407" s="40">
        <f t="shared" si="522"/>
        <v>0</v>
      </c>
      <c r="GY407" s="24">
        <f t="shared" si="523"/>
        <v>9</v>
      </c>
      <c r="GZ407" s="28">
        <f t="shared" si="483"/>
        <v>95</v>
      </c>
      <c r="HA407" t="s">
        <v>84</v>
      </c>
      <c r="HB407">
        <f t="shared" si="484"/>
        <v>9</v>
      </c>
      <c r="HC407" t="s">
        <v>85</v>
      </c>
      <c r="HD407">
        <f t="shared" si="537"/>
        <v>9</v>
      </c>
      <c r="HE407" t="s">
        <v>93</v>
      </c>
      <c r="HF407">
        <f t="shared" si="485"/>
        <v>9</v>
      </c>
      <c r="HG407" t="s">
        <v>94</v>
      </c>
      <c r="HH407">
        <f t="shared" si="542"/>
        <v>9</v>
      </c>
      <c r="HI407" t="s">
        <v>88</v>
      </c>
      <c r="HJ407">
        <f t="shared" si="524"/>
        <v>0</v>
      </c>
      <c r="HK407" t="s">
        <v>131</v>
      </c>
      <c r="HL407">
        <f t="shared" si="525"/>
        <v>0</v>
      </c>
      <c r="HM407" t="s">
        <v>90</v>
      </c>
      <c r="HN407">
        <f t="shared" si="486"/>
        <v>9</v>
      </c>
      <c r="HO407" t="s">
        <v>96</v>
      </c>
      <c r="HP407">
        <f t="shared" si="526"/>
        <v>9</v>
      </c>
      <c r="HQ407" t="s">
        <v>132</v>
      </c>
      <c r="HR407" s="1">
        <f t="shared" si="527"/>
        <v>6</v>
      </c>
      <c r="HS407" t="s">
        <v>92</v>
      </c>
      <c r="HT407" s="1">
        <f t="shared" si="528"/>
        <v>0</v>
      </c>
      <c r="HU407" t="s">
        <v>86</v>
      </c>
      <c r="HV407" s="1">
        <f t="shared" si="529"/>
        <v>6</v>
      </c>
      <c r="HW407" t="s">
        <v>129</v>
      </c>
      <c r="HX407" s="1">
        <f t="shared" si="530"/>
        <v>0</v>
      </c>
      <c r="HY407" t="s">
        <v>130</v>
      </c>
      <c r="HZ407" s="1">
        <f t="shared" si="531"/>
        <v>6</v>
      </c>
      <c r="IA407" t="s">
        <v>95</v>
      </c>
      <c r="IB407" s="1">
        <f t="shared" si="532"/>
        <v>6</v>
      </c>
      <c r="IC407" t="s">
        <v>134</v>
      </c>
      <c r="ID407" s="1">
        <f t="shared" si="533"/>
        <v>6</v>
      </c>
      <c r="IE407" t="s">
        <v>135</v>
      </c>
      <c r="IF407" s="1">
        <f t="shared" si="534"/>
        <v>0</v>
      </c>
      <c r="IG407">
        <f t="shared" si="539"/>
        <v>84</v>
      </c>
      <c r="IH407" s="1">
        <f t="shared" si="535"/>
        <v>179</v>
      </c>
    </row>
    <row r="408" spans="1:242" ht="14.65" thickBot="1" x14ac:dyDescent="0.5">
      <c r="A408" s="1">
        <v>405</v>
      </c>
      <c r="B408" s="45">
        <f t="shared" si="471"/>
        <v>475</v>
      </c>
      <c r="C408" s="14" t="s">
        <v>855</v>
      </c>
      <c r="D408" t="s">
        <v>938</v>
      </c>
      <c r="E408" s="15" t="s">
        <v>905</v>
      </c>
      <c r="F408" s="28">
        <f t="shared" si="472"/>
        <v>145</v>
      </c>
      <c r="H408" s="14">
        <v>2</v>
      </c>
      <c r="I408" t="s">
        <v>83</v>
      </c>
      <c r="J408">
        <v>1</v>
      </c>
      <c r="K408" s="40">
        <f t="shared" si="544"/>
        <v>0</v>
      </c>
      <c r="L408">
        <v>1</v>
      </c>
      <c r="M408" t="s">
        <v>83</v>
      </c>
      <c r="N408">
        <v>3</v>
      </c>
      <c r="O408" s="40">
        <f t="shared" si="540"/>
        <v>4</v>
      </c>
      <c r="P408">
        <v>2</v>
      </c>
      <c r="Q408" t="s">
        <v>83</v>
      </c>
      <c r="R408">
        <v>1</v>
      </c>
      <c r="S408" s="40">
        <f t="shared" si="487"/>
        <v>0</v>
      </c>
      <c r="T408">
        <v>2</v>
      </c>
      <c r="U408" t="s">
        <v>83</v>
      </c>
      <c r="V408">
        <v>0</v>
      </c>
      <c r="W408" s="40">
        <f t="shared" si="473"/>
        <v>0</v>
      </c>
      <c r="X408">
        <v>1</v>
      </c>
      <c r="Y408" t="s">
        <v>83</v>
      </c>
      <c r="Z408">
        <v>2</v>
      </c>
      <c r="AA408" s="40">
        <f t="shared" si="474"/>
        <v>6</v>
      </c>
      <c r="AB408">
        <v>2</v>
      </c>
      <c r="AC408" t="s">
        <v>83</v>
      </c>
      <c r="AD408">
        <v>3</v>
      </c>
      <c r="AE408" s="40">
        <f t="shared" si="488"/>
        <v>0</v>
      </c>
      <c r="AF408" s="24">
        <f t="shared" si="489"/>
        <v>10</v>
      </c>
      <c r="AG408" s="14">
        <v>3</v>
      </c>
      <c r="AH408" t="s">
        <v>83</v>
      </c>
      <c r="AI408">
        <v>1</v>
      </c>
      <c r="AJ408" s="40">
        <f t="shared" si="538"/>
        <v>3</v>
      </c>
      <c r="AK408">
        <v>1</v>
      </c>
      <c r="AL408" t="s">
        <v>83</v>
      </c>
      <c r="AM408">
        <v>2</v>
      </c>
      <c r="AN408" s="40">
        <f t="shared" si="490"/>
        <v>0</v>
      </c>
      <c r="AO408">
        <v>3</v>
      </c>
      <c r="AP408" t="s">
        <v>83</v>
      </c>
      <c r="AQ408">
        <v>0</v>
      </c>
      <c r="AR408" s="40">
        <f t="shared" si="470"/>
        <v>0</v>
      </c>
      <c r="AS408">
        <v>3</v>
      </c>
      <c r="AT408" t="s">
        <v>83</v>
      </c>
      <c r="AU408">
        <v>2</v>
      </c>
      <c r="AV408" s="40">
        <f t="shared" si="491"/>
        <v>0</v>
      </c>
      <c r="AW408">
        <v>2</v>
      </c>
      <c r="AX408" t="s">
        <v>83</v>
      </c>
      <c r="AY408">
        <v>2</v>
      </c>
      <c r="AZ408" s="40">
        <f t="shared" si="492"/>
        <v>0</v>
      </c>
      <c r="BA408">
        <v>1</v>
      </c>
      <c r="BB408" t="s">
        <v>83</v>
      </c>
      <c r="BC408">
        <v>2</v>
      </c>
      <c r="BD408" s="40">
        <f t="shared" si="475"/>
        <v>4</v>
      </c>
      <c r="BE408" s="24">
        <f t="shared" si="493"/>
        <v>7</v>
      </c>
      <c r="BF408" s="14">
        <v>3</v>
      </c>
      <c r="BG408" t="s">
        <v>83</v>
      </c>
      <c r="BH408">
        <v>0</v>
      </c>
      <c r="BI408" s="40">
        <f t="shared" si="494"/>
        <v>0</v>
      </c>
      <c r="BJ408">
        <v>1</v>
      </c>
      <c r="BK408" t="s">
        <v>83</v>
      </c>
      <c r="BL408">
        <v>2</v>
      </c>
      <c r="BM408" s="40">
        <f t="shared" si="495"/>
        <v>0</v>
      </c>
      <c r="BN408">
        <v>2</v>
      </c>
      <c r="BO408" t="s">
        <v>83</v>
      </c>
      <c r="BP408">
        <v>1</v>
      </c>
      <c r="BQ408" s="40">
        <f t="shared" si="476"/>
        <v>3</v>
      </c>
      <c r="BR408">
        <v>2</v>
      </c>
      <c r="BS408" t="s">
        <v>83</v>
      </c>
      <c r="BT408">
        <v>0</v>
      </c>
      <c r="BU408" s="40">
        <f t="shared" si="496"/>
        <v>6</v>
      </c>
      <c r="BV408">
        <v>1</v>
      </c>
      <c r="BW408" t="s">
        <v>83</v>
      </c>
      <c r="BX408">
        <v>3</v>
      </c>
      <c r="BY408" s="40">
        <f t="shared" si="497"/>
        <v>4</v>
      </c>
      <c r="BZ408">
        <v>1</v>
      </c>
      <c r="CA408" t="s">
        <v>83</v>
      </c>
      <c r="CB408">
        <v>1</v>
      </c>
      <c r="CC408" s="40">
        <f t="shared" si="498"/>
        <v>0</v>
      </c>
      <c r="CD408" s="24">
        <f t="shared" si="499"/>
        <v>13</v>
      </c>
      <c r="CE408" s="14">
        <v>2</v>
      </c>
      <c r="CF408" t="s">
        <v>83</v>
      </c>
      <c r="CG408">
        <v>0</v>
      </c>
      <c r="CH408" s="40">
        <f t="shared" si="500"/>
        <v>0</v>
      </c>
      <c r="CI408">
        <v>3</v>
      </c>
      <c r="CJ408" t="s">
        <v>83</v>
      </c>
      <c r="CK408">
        <v>1</v>
      </c>
      <c r="CL408" s="40">
        <f t="shared" si="501"/>
        <v>3</v>
      </c>
      <c r="CM408">
        <v>1</v>
      </c>
      <c r="CN408" t="s">
        <v>83</v>
      </c>
      <c r="CO408">
        <v>1</v>
      </c>
      <c r="CP408" s="40">
        <f t="shared" si="502"/>
        <v>0</v>
      </c>
      <c r="CQ408">
        <v>3</v>
      </c>
      <c r="CR408" t="s">
        <v>83</v>
      </c>
      <c r="CS408">
        <v>2</v>
      </c>
      <c r="CT408" s="40">
        <f t="shared" si="503"/>
        <v>4</v>
      </c>
      <c r="CU408">
        <v>1</v>
      </c>
      <c r="CV408" t="s">
        <v>83</v>
      </c>
      <c r="CW408">
        <v>2</v>
      </c>
      <c r="CX408" s="40">
        <f t="shared" si="504"/>
        <v>0</v>
      </c>
      <c r="CY408">
        <v>0</v>
      </c>
      <c r="CZ408" t="s">
        <v>83</v>
      </c>
      <c r="DA408">
        <v>3</v>
      </c>
      <c r="DB408" s="40">
        <f t="shared" si="505"/>
        <v>0</v>
      </c>
      <c r="DC408" s="24">
        <f t="shared" si="506"/>
        <v>7</v>
      </c>
      <c r="DD408" s="14">
        <v>2</v>
      </c>
      <c r="DE408" t="s">
        <v>83</v>
      </c>
      <c r="DF408">
        <v>0</v>
      </c>
      <c r="DG408" s="40">
        <f t="shared" si="536"/>
        <v>0</v>
      </c>
      <c r="DH408">
        <v>2</v>
      </c>
      <c r="DI408" t="s">
        <v>83</v>
      </c>
      <c r="DJ408">
        <v>1</v>
      </c>
      <c r="DK408" s="40">
        <f t="shared" si="477"/>
        <v>3</v>
      </c>
      <c r="DL408">
        <v>1</v>
      </c>
      <c r="DM408" t="s">
        <v>83</v>
      </c>
      <c r="DN408">
        <v>0</v>
      </c>
      <c r="DO408" s="40">
        <f t="shared" si="507"/>
        <v>0</v>
      </c>
      <c r="DP408">
        <v>3</v>
      </c>
      <c r="DQ408" t="s">
        <v>83</v>
      </c>
      <c r="DR408">
        <v>2</v>
      </c>
      <c r="DS408" s="40">
        <f t="shared" si="468"/>
        <v>0</v>
      </c>
      <c r="DT408">
        <v>1</v>
      </c>
      <c r="DU408" t="s">
        <v>83</v>
      </c>
      <c r="DV408">
        <v>3</v>
      </c>
      <c r="DW408" s="40">
        <f t="shared" si="469"/>
        <v>1</v>
      </c>
      <c r="DX408">
        <v>0</v>
      </c>
      <c r="DY408" t="s">
        <v>83</v>
      </c>
      <c r="DZ408">
        <v>2</v>
      </c>
      <c r="EA408" s="39">
        <f t="shared" si="508"/>
        <v>4</v>
      </c>
      <c r="EB408" s="24">
        <f t="shared" si="478"/>
        <v>8</v>
      </c>
      <c r="EC408" s="14">
        <v>1</v>
      </c>
      <c r="ED408" t="s">
        <v>83</v>
      </c>
      <c r="EE408">
        <v>2</v>
      </c>
      <c r="EF408" s="40">
        <f t="shared" si="509"/>
        <v>0</v>
      </c>
      <c r="EG408">
        <v>1</v>
      </c>
      <c r="EH408" t="s">
        <v>83</v>
      </c>
      <c r="EI408">
        <v>1</v>
      </c>
      <c r="EJ408" s="40">
        <f t="shared" si="510"/>
        <v>0</v>
      </c>
      <c r="EK408">
        <v>2</v>
      </c>
      <c r="EL408" t="s">
        <v>83</v>
      </c>
      <c r="EM408">
        <v>0</v>
      </c>
      <c r="EN408" s="40">
        <f t="shared" si="541"/>
        <v>0</v>
      </c>
      <c r="EO408">
        <v>2</v>
      </c>
      <c r="EP408" t="s">
        <v>83</v>
      </c>
      <c r="EQ408">
        <v>1</v>
      </c>
      <c r="ER408" s="40">
        <f t="shared" si="511"/>
        <v>3</v>
      </c>
      <c r="ES408">
        <v>1</v>
      </c>
      <c r="ET408" t="s">
        <v>83</v>
      </c>
      <c r="EU408">
        <v>2</v>
      </c>
      <c r="EV408" s="40">
        <f t="shared" si="512"/>
        <v>0</v>
      </c>
      <c r="EW408">
        <v>1</v>
      </c>
      <c r="EX408" t="s">
        <v>83</v>
      </c>
      <c r="EY408">
        <v>1</v>
      </c>
      <c r="EZ408" s="40">
        <f t="shared" si="513"/>
        <v>0</v>
      </c>
      <c r="FA408" s="24">
        <f t="shared" si="514"/>
        <v>3</v>
      </c>
      <c r="FB408" s="14">
        <v>1</v>
      </c>
      <c r="FC408" t="s">
        <v>83</v>
      </c>
      <c r="FD408">
        <v>1</v>
      </c>
      <c r="FE408" s="40">
        <f t="shared" si="515"/>
        <v>0</v>
      </c>
      <c r="FF408">
        <v>3</v>
      </c>
      <c r="FG408" t="s">
        <v>83</v>
      </c>
      <c r="FH408">
        <v>1</v>
      </c>
      <c r="FI408" s="40">
        <f t="shared" si="516"/>
        <v>4</v>
      </c>
      <c r="FJ408">
        <v>1</v>
      </c>
      <c r="FK408" t="s">
        <v>83</v>
      </c>
      <c r="FL408">
        <v>2</v>
      </c>
      <c r="FM408" s="40">
        <f t="shared" si="517"/>
        <v>0</v>
      </c>
      <c r="FN408">
        <v>2</v>
      </c>
      <c r="FO408" t="s">
        <v>83</v>
      </c>
      <c r="FP408">
        <v>1</v>
      </c>
      <c r="FQ408" s="40">
        <f t="shared" si="479"/>
        <v>4</v>
      </c>
      <c r="FR408">
        <v>1</v>
      </c>
      <c r="FS408" t="s">
        <v>83</v>
      </c>
      <c r="FT408">
        <v>1</v>
      </c>
      <c r="FU408" s="40">
        <f t="shared" si="518"/>
        <v>0</v>
      </c>
      <c r="FV408">
        <v>0</v>
      </c>
      <c r="FW408" t="s">
        <v>83</v>
      </c>
      <c r="FX408">
        <v>3</v>
      </c>
      <c r="FY408" s="40">
        <f t="shared" si="480"/>
        <v>0</v>
      </c>
      <c r="FZ408" s="24">
        <f t="shared" si="481"/>
        <v>8</v>
      </c>
      <c r="GA408" s="14">
        <v>0</v>
      </c>
      <c r="GB408" t="s">
        <v>83</v>
      </c>
      <c r="GC408">
        <v>2</v>
      </c>
      <c r="GD408" s="40">
        <f t="shared" si="519"/>
        <v>0</v>
      </c>
      <c r="GE408">
        <v>3</v>
      </c>
      <c r="GF408" t="s">
        <v>83</v>
      </c>
      <c r="GG408">
        <v>1</v>
      </c>
      <c r="GH408" s="40">
        <f t="shared" si="543"/>
        <v>3</v>
      </c>
      <c r="GI408">
        <v>2</v>
      </c>
      <c r="GJ408" t="s">
        <v>83</v>
      </c>
      <c r="GK408">
        <v>0</v>
      </c>
      <c r="GL408" s="40">
        <f t="shared" si="520"/>
        <v>0</v>
      </c>
      <c r="GM408">
        <v>3</v>
      </c>
      <c r="GN408" t="s">
        <v>83</v>
      </c>
      <c r="GO408">
        <v>1</v>
      </c>
      <c r="GP408" s="40">
        <f t="shared" si="521"/>
        <v>4</v>
      </c>
      <c r="GQ408">
        <v>1</v>
      </c>
      <c r="GR408" t="s">
        <v>83</v>
      </c>
      <c r="GS408">
        <v>2</v>
      </c>
      <c r="GT408" s="40">
        <f t="shared" si="482"/>
        <v>3</v>
      </c>
      <c r="GU408">
        <v>2</v>
      </c>
      <c r="GV408" t="s">
        <v>83</v>
      </c>
      <c r="GW408">
        <v>3</v>
      </c>
      <c r="GX408" s="40">
        <f t="shared" si="522"/>
        <v>0</v>
      </c>
      <c r="GY408" s="24">
        <f t="shared" si="523"/>
        <v>10</v>
      </c>
      <c r="GZ408" s="28">
        <f t="shared" si="483"/>
        <v>66</v>
      </c>
      <c r="HA408" t="s">
        <v>140</v>
      </c>
      <c r="HB408">
        <f t="shared" si="484"/>
        <v>0</v>
      </c>
      <c r="HC408" t="s">
        <v>85</v>
      </c>
      <c r="HD408">
        <f t="shared" si="537"/>
        <v>9</v>
      </c>
      <c r="HE408" t="s">
        <v>436</v>
      </c>
      <c r="HF408">
        <f t="shared" si="485"/>
        <v>9</v>
      </c>
      <c r="HG408" t="s">
        <v>94</v>
      </c>
      <c r="HH408">
        <f t="shared" si="542"/>
        <v>9</v>
      </c>
      <c r="HI408" t="s">
        <v>130</v>
      </c>
      <c r="HJ408">
        <f t="shared" si="524"/>
        <v>5</v>
      </c>
      <c r="HK408" t="s">
        <v>131</v>
      </c>
      <c r="HL408">
        <f t="shared" si="525"/>
        <v>0</v>
      </c>
      <c r="HM408" t="s">
        <v>90</v>
      </c>
      <c r="HN408">
        <f t="shared" si="486"/>
        <v>9</v>
      </c>
      <c r="HO408" t="s">
        <v>96</v>
      </c>
      <c r="HP408">
        <f t="shared" si="526"/>
        <v>9</v>
      </c>
      <c r="HQ408" t="s">
        <v>84</v>
      </c>
      <c r="HR408" s="1">
        <f t="shared" si="527"/>
        <v>5</v>
      </c>
      <c r="HS408" t="s">
        <v>92</v>
      </c>
      <c r="HT408" s="1">
        <f t="shared" si="528"/>
        <v>0</v>
      </c>
      <c r="HU408" t="s">
        <v>86</v>
      </c>
      <c r="HV408" s="1">
        <f t="shared" si="529"/>
        <v>6</v>
      </c>
      <c r="HW408" t="s">
        <v>129</v>
      </c>
      <c r="HX408" s="1">
        <f t="shared" si="530"/>
        <v>0</v>
      </c>
      <c r="HY408" t="s">
        <v>88</v>
      </c>
      <c r="HZ408" s="1">
        <f t="shared" si="531"/>
        <v>0</v>
      </c>
      <c r="IA408" t="s">
        <v>95</v>
      </c>
      <c r="IB408" s="1">
        <f t="shared" si="532"/>
        <v>6</v>
      </c>
      <c r="IC408" t="s">
        <v>134</v>
      </c>
      <c r="ID408" s="1">
        <f t="shared" si="533"/>
        <v>6</v>
      </c>
      <c r="IE408" t="s">
        <v>91</v>
      </c>
      <c r="IF408" s="1">
        <f t="shared" si="534"/>
        <v>6</v>
      </c>
      <c r="IG408">
        <f t="shared" si="539"/>
        <v>79</v>
      </c>
      <c r="IH408" s="1">
        <f t="shared" si="535"/>
        <v>145</v>
      </c>
    </row>
    <row r="409" spans="1:242" ht="14.65" thickBot="1" x14ac:dyDescent="0.5">
      <c r="A409" s="1">
        <v>406</v>
      </c>
      <c r="B409" s="45">
        <f t="shared" si="471"/>
        <v>53</v>
      </c>
      <c r="C409" s="14" t="s">
        <v>466</v>
      </c>
      <c r="D409" t="s">
        <v>939</v>
      </c>
      <c r="E409" s="15" t="s">
        <v>905</v>
      </c>
      <c r="F409" s="28">
        <f t="shared" si="472"/>
        <v>183</v>
      </c>
      <c r="H409" s="14">
        <v>0</v>
      </c>
      <c r="I409" t="s">
        <v>83</v>
      </c>
      <c r="J409">
        <v>1</v>
      </c>
      <c r="K409" s="40">
        <f t="shared" si="544"/>
        <v>3</v>
      </c>
      <c r="L409">
        <v>0</v>
      </c>
      <c r="M409" t="s">
        <v>83</v>
      </c>
      <c r="N409">
        <v>2</v>
      </c>
      <c r="O409" s="40">
        <f t="shared" si="540"/>
        <v>6</v>
      </c>
      <c r="P409">
        <v>1</v>
      </c>
      <c r="Q409" t="s">
        <v>83</v>
      </c>
      <c r="R409">
        <v>1</v>
      </c>
      <c r="S409" s="40">
        <f t="shared" si="487"/>
        <v>0</v>
      </c>
      <c r="T409">
        <v>2</v>
      </c>
      <c r="U409" t="s">
        <v>83</v>
      </c>
      <c r="V409">
        <v>1</v>
      </c>
      <c r="W409" s="40">
        <f t="shared" si="473"/>
        <v>0</v>
      </c>
      <c r="X409">
        <v>0</v>
      </c>
      <c r="Y409" t="s">
        <v>83</v>
      </c>
      <c r="Z409">
        <v>1</v>
      </c>
      <c r="AA409" s="40">
        <f t="shared" si="474"/>
        <v>4</v>
      </c>
      <c r="AB409">
        <v>2</v>
      </c>
      <c r="AC409" t="s">
        <v>83</v>
      </c>
      <c r="AD409">
        <v>1</v>
      </c>
      <c r="AE409" s="40">
        <f t="shared" si="488"/>
        <v>3</v>
      </c>
      <c r="AF409" s="24">
        <f t="shared" si="489"/>
        <v>16</v>
      </c>
      <c r="AG409" s="14">
        <v>2</v>
      </c>
      <c r="AH409" t="s">
        <v>83</v>
      </c>
      <c r="AI409">
        <v>0</v>
      </c>
      <c r="AJ409" s="40">
        <f t="shared" si="538"/>
        <v>3</v>
      </c>
      <c r="AK409">
        <v>2</v>
      </c>
      <c r="AL409" t="s">
        <v>83</v>
      </c>
      <c r="AM409">
        <v>0</v>
      </c>
      <c r="AN409" s="40">
        <f t="shared" si="490"/>
        <v>0</v>
      </c>
      <c r="AO409">
        <v>1</v>
      </c>
      <c r="AP409" t="s">
        <v>83</v>
      </c>
      <c r="AQ409">
        <v>1</v>
      </c>
      <c r="AR409" s="40">
        <f t="shared" si="470"/>
        <v>0</v>
      </c>
      <c r="AS409">
        <v>1</v>
      </c>
      <c r="AT409" t="s">
        <v>83</v>
      </c>
      <c r="AU409">
        <v>0</v>
      </c>
      <c r="AV409" s="40">
        <f t="shared" si="491"/>
        <v>0</v>
      </c>
      <c r="AW409">
        <v>0</v>
      </c>
      <c r="AX409" t="s">
        <v>83</v>
      </c>
      <c r="AY409">
        <v>3</v>
      </c>
      <c r="AZ409" s="40">
        <f t="shared" si="492"/>
        <v>6</v>
      </c>
      <c r="BA409">
        <v>1</v>
      </c>
      <c r="BB409" t="s">
        <v>83</v>
      </c>
      <c r="BC409">
        <v>2</v>
      </c>
      <c r="BD409" s="40">
        <f t="shared" si="475"/>
        <v>4</v>
      </c>
      <c r="BE409" s="24">
        <f t="shared" si="493"/>
        <v>13</v>
      </c>
      <c r="BF409" s="14">
        <v>3</v>
      </c>
      <c r="BG409" t="s">
        <v>83</v>
      </c>
      <c r="BH409">
        <v>0</v>
      </c>
      <c r="BI409" s="40">
        <f t="shared" si="494"/>
        <v>0</v>
      </c>
      <c r="BJ409">
        <v>1</v>
      </c>
      <c r="BK409" t="s">
        <v>83</v>
      </c>
      <c r="BL409">
        <v>1</v>
      </c>
      <c r="BM409" s="40">
        <f t="shared" si="495"/>
        <v>4</v>
      </c>
      <c r="BN409">
        <v>2</v>
      </c>
      <c r="BO409" t="s">
        <v>83</v>
      </c>
      <c r="BP409">
        <v>0</v>
      </c>
      <c r="BQ409" s="40">
        <f t="shared" si="476"/>
        <v>6</v>
      </c>
      <c r="BR409">
        <v>2</v>
      </c>
      <c r="BS409" t="s">
        <v>83</v>
      </c>
      <c r="BT409">
        <v>1</v>
      </c>
      <c r="BU409" s="40">
        <f t="shared" si="496"/>
        <v>3</v>
      </c>
      <c r="BV409">
        <v>1</v>
      </c>
      <c r="BW409" t="s">
        <v>83</v>
      </c>
      <c r="BX409">
        <v>1</v>
      </c>
      <c r="BY409" s="40">
        <f t="shared" si="497"/>
        <v>0</v>
      </c>
      <c r="BZ409">
        <v>2</v>
      </c>
      <c r="CA409" t="s">
        <v>83</v>
      </c>
      <c r="CB409">
        <v>1</v>
      </c>
      <c r="CC409" s="40">
        <f t="shared" si="498"/>
        <v>0</v>
      </c>
      <c r="CD409" s="24">
        <f t="shared" si="499"/>
        <v>13</v>
      </c>
      <c r="CE409" s="14">
        <v>2</v>
      </c>
      <c r="CF409" t="s">
        <v>83</v>
      </c>
      <c r="CG409">
        <v>0</v>
      </c>
      <c r="CH409" s="40">
        <f t="shared" si="500"/>
        <v>0</v>
      </c>
      <c r="CI409">
        <v>3</v>
      </c>
      <c r="CJ409" t="s">
        <v>83</v>
      </c>
      <c r="CK409">
        <v>1</v>
      </c>
      <c r="CL409" s="40">
        <f t="shared" si="501"/>
        <v>3</v>
      </c>
      <c r="CM409">
        <v>1</v>
      </c>
      <c r="CN409" t="s">
        <v>83</v>
      </c>
      <c r="CO409">
        <v>1</v>
      </c>
      <c r="CP409" s="40">
        <f t="shared" si="502"/>
        <v>0</v>
      </c>
      <c r="CQ409">
        <v>2</v>
      </c>
      <c r="CR409" t="s">
        <v>83</v>
      </c>
      <c r="CS409">
        <v>0</v>
      </c>
      <c r="CT409" s="40">
        <f t="shared" si="503"/>
        <v>3</v>
      </c>
      <c r="CU409">
        <v>0</v>
      </c>
      <c r="CV409" t="s">
        <v>83</v>
      </c>
      <c r="CW409">
        <v>1</v>
      </c>
      <c r="CX409" s="40">
        <f t="shared" si="504"/>
        <v>0</v>
      </c>
      <c r="CY409">
        <v>0</v>
      </c>
      <c r="CZ409" t="s">
        <v>83</v>
      </c>
      <c r="DA409">
        <v>3</v>
      </c>
      <c r="DB409" s="40">
        <f t="shared" si="505"/>
        <v>0</v>
      </c>
      <c r="DC409" s="24">
        <f t="shared" si="506"/>
        <v>6</v>
      </c>
      <c r="DD409" s="14">
        <v>2</v>
      </c>
      <c r="DE409" t="s">
        <v>83</v>
      </c>
      <c r="DF409">
        <v>0</v>
      </c>
      <c r="DG409" s="40">
        <f t="shared" si="536"/>
        <v>0</v>
      </c>
      <c r="DH409">
        <v>2</v>
      </c>
      <c r="DI409" t="s">
        <v>83</v>
      </c>
      <c r="DJ409">
        <v>1</v>
      </c>
      <c r="DK409" s="40">
        <f t="shared" si="477"/>
        <v>3</v>
      </c>
      <c r="DL409">
        <v>0</v>
      </c>
      <c r="DM409" t="s">
        <v>83</v>
      </c>
      <c r="DN409">
        <v>0</v>
      </c>
      <c r="DO409" s="40">
        <f t="shared" si="507"/>
        <v>0</v>
      </c>
      <c r="DP409">
        <v>2</v>
      </c>
      <c r="DQ409" t="s">
        <v>83</v>
      </c>
      <c r="DR409">
        <v>1</v>
      </c>
      <c r="DS409" s="40">
        <f t="shared" si="468"/>
        <v>0</v>
      </c>
      <c r="DT409">
        <v>0</v>
      </c>
      <c r="DU409" t="s">
        <v>83</v>
      </c>
      <c r="DV409">
        <v>2</v>
      </c>
      <c r="DW409" s="40">
        <f t="shared" si="469"/>
        <v>1</v>
      </c>
      <c r="DX409">
        <v>1</v>
      </c>
      <c r="DY409" t="s">
        <v>83</v>
      </c>
      <c r="DZ409">
        <v>2</v>
      </c>
      <c r="EA409" s="39">
        <f t="shared" si="508"/>
        <v>3</v>
      </c>
      <c r="EB409" s="24">
        <f t="shared" si="478"/>
        <v>7</v>
      </c>
      <c r="EC409" s="14">
        <v>0</v>
      </c>
      <c r="ED409" t="s">
        <v>83</v>
      </c>
      <c r="EE409">
        <v>3</v>
      </c>
      <c r="EF409" s="40">
        <f t="shared" si="509"/>
        <v>0</v>
      </c>
      <c r="EG409">
        <v>2</v>
      </c>
      <c r="EH409" t="s">
        <v>83</v>
      </c>
      <c r="EI409">
        <v>1</v>
      </c>
      <c r="EJ409" s="40">
        <f t="shared" si="510"/>
        <v>4</v>
      </c>
      <c r="EK409">
        <v>1</v>
      </c>
      <c r="EL409" t="s">
        <v>83</v>
      </c>
      <c r="EM409">
        <v>1</v>
      </c>
      <c r="EN409" s="40">
        <f t="shared" si="541"/>
        <v>0</v>
      </c>
      <c r="EO409">
        <v>2</v>
      </c>
      <c r="EP409" t="s">
        <v>83</v>
      </c>
      <c r="EQ409">
        <v>1</v>
      </c>
      <c r="ER409" s="40">
        <f t="shared" si="511"/>
        <v>3</v>
      </c>
      <c r="ES409">
        <v>1</v>
      </c>
      <c r="ET409" t="s">
        <v>83</v>
      </c>
      <c r="EU409">
        <v>0</v>
      </c>
      <c r="EV409" s="40">
        <f t="shared" si="512"/>
        <v>0</v>
      </c>
      <c r="EW409">
        <v>0</v>
      </c>
      <c r="EX409" t="s">
        <v>83</v>
      </c>
      <c r="EY409">
        <v>1</v>
      </c>
      <c r="EZ409" s="40">
        <f t="shared" si="513"/>
        <v>4</v>
      </c>
      <c r="FA409" s="24">
        <f t="shared" si="514"/>
        <v>11</v>
      </c>
      <c r="FB409" s="14">
        <v>1</v>
      </c>
      <c r="FC409" t="s">
        <v>83</v>
      </c>
      <c r="FD409">
        <v>0</v>
      </c>
      <c r="FE409" s="40">
        <f t="shared" si="515"/>
        <v>6</v>
      </c>
      <c r="FF409">
        <v>2</v>
      </c>
      <c r="FG409" t="s">
        <v>83</v>
      </c>
      <c r="FH409">
        <v>1</v>
      </c>
      <c r="FI409" s="40">
        <f t="shared" si="516"/>
        <v>3</v>
      </c>
      <c r="FJ409">
        <v>1</v>
      </c>
      <c r="FK409" t="s">
        <v>83</v>
      </c>
      <c r="FL409">
        <v>0</v>
      </c>
      <c r="FM409" s="40">
        <f t="shared" si="517"/>
        <v>0</v>
      </c>
      <c r="FN409">
        <v>1</v>
      </c>
      <c r="FO409" t="s">
        <v>83</v>
      </c>
      <c r="FP409">
        <v>1</v>
      </c>
      <c r="FQ409" s="40">
        <f t="shared" si="479"/>
        <v>0</v>
      </c>
      <c r="FR409">
        <v>0</v>
      </c>
      <c r="FS409" t="s">
        <v>83</v>
      </c>
      <c r="FT409">
        <v>1</v>
      </c>
      <c r="FU409" s="40">
        <f t="shared" si="518"/>
        <v>4</v>
      </c>
      <c r="FV409">
        <v>0</v>
      </c>
      <c r="FW409" t="s">
        <v>83</v>
      </c>
      <c r="FX409">
        <v>3</v>
      </c>
      <c r="FY409" s="40">
        <f t="shared" si="480"/>
        <v>0</v>
      </c>
      <c r="FZ409" s="24">
        <f t="shared" si="481"/>
        <v>13</v>
      </c>
      <c r="GA409" s="14">
        <v>0</v>
      </c>
      <c r="GB409" t="s">
        <v>83</v>
      </c>
      <c r="GC409">
        <v>1</v>
      </c>
      <c r="GD409" s="40">
        <f t="shared" si="519"/>
        <v>0</v>
      </c>
      <c r="GE409">
        <v>2</v>
      </c>
      <c r="GF409" t="s">
        <v>83</v>
      </c>
      <c r="GG409">
        <v>1</v>
      </c>
      <c r="GH409" s="40">
        <f t="shared" si="543"/>
        <v>4</v>
      </c>
      <c r="GI409">
        <v>1</v>
      </c>
      <c r="GJ409" t="s">
        <v>83</v>
      </c>
      <c r="GK409">
        <v>0</v>
      </c>
      <c r="GL409" s="40">
        <f t="shared" si="520"/>
        <v>0</v>
      </c>
      <c r="GM409">
        <v>2</v>
      </c>
      <c r="GN409" t="s">
        <v>83</v>
      </c>
      <c r="GO409">
        <v>0</v>
      </c>
      <c r="GP409" s="40">
        <f t="shared" si="521"/>
        <v>6</v>
      </c>
      <c r="GQ409">
        <v>0</v>
      </c>
      <c r="GR409" t="s">
        <v>83</v>
      </c>
      <c r="GS409">
        <v>0</v>
      </c>
      <c r="GT409" s="40">
        <f t="shared" si="482"/>
        <v>0</v>
      </c>
      <c r="GU409">
        <v>1</v>
      </c>
      <c r="GV409" t="s">
        <v>83</v>
      </c>
      <c r="GW409">
        <v>3</v>
      </c>
      <c r="GX409" s="40">
        <f t="shared" si="522"/>
        <v>0</v>
      </c>
      <c r="GY409" s="24">
        <f t="shared" si="523"/>
        <v>10</v>
      </c>
      <c r="GZ409" s="28">
        <f t="shared" si="483"/>
        <v>89</v>
      </c>
      <c r="HA409" t="s">
        <v>84</v>
      </c>
      <c r="HB409">
        <f t="shared" si="484"/>
        <v>9</v>
      </c>
      <c r="HC409" t="s">
        <v>85</v>
      </c>
      <c r="HD409">
        <f t="shared" si="537"/>
        <v>9</v>
      </c>
      <c r="HE409" t="s">
        <v>93</v>
      </c>
      <c r="HF409">
        <f t="shared" si="485"/>
        <v>9</v>
      </c>
      <c r="HG409" t="s">
        <v>94</v>
      </c>
      <c r="HH409">
        <f t="shared" si="542"/>
        <v>9</v>
      </c>
      <c r="HI409" t="s">
        <v>130</v>
      </c>
      <c r="HJ409">
        <f t="shared" si="524"/>
        <v>5</v>
      </c>
      <c r="HK409" t="s">
        <v>95</v>
      </c>
      <c r="HL409">
        <f t="shared" si="525"/>
        <v>5</v>
      </c>
      <c r="HM409" t="s">
        <v>90</v>
      </c>
      <c r="HN409">
        <f t="shared" si="486"/>
        <v>9</v>
      </c>
      <c r="HO409" t="s">
        <v>96</v>
      </c>
      <c r="HP409">
        <f t="shared" si="526"/>
        <v>9</v>
      </c>
      <c r="HQ409" t="s">
        <v>132</v>
      </c>
      <c r="HR409" s="1">
        <f t="shared" si="527"/>
        <v>6</v>
      </c>
      <c r="HS409" t="s">
        <v>137</v>
      </c>
      <c r="HT409" s="1">
        <f t="shared" si="528"/>
        <v>6</v>
      </c>
      <c r="HU409" t="s">
        <v>86</v>
      </c>
      <c r="HV409" s="1">
        <f t="shared" si="529"/>
        <v>6</v>
      </c>
      <c r="HW409" t="s">
        <v>129</v>
      </c>
      <c r="HX409" s="1">
        <f t="shared" si="530"/>
        <v>0</v>
      </c>
      <c r="HY409" t="s">
        <v>88</v>
      </c>
      <c r="HZ409" s="1">
        <f t="shared" si="531"/>
        <v>0</v>
      </c>
      <c r="IA409" t="s">
        <v>131</v>
      </c>
      <c r="IB409" s="1">
        <f t="shared" si="532"/>
        <v>0</v>
      </c>
      <c r="IC409" t="s">
        <v>134</v>
      </c>
      <c r="ID409" s="1">
        <f t="shared" si="533"/>
        <v>6</v>
      </c>
      <c r="IE409" t="s">
        <v>91</v>
      </c>
      <c r="IF409" s="1">
        <f t="shared" si="534"/>
        <v>6</v>
      </c>
      <c r="IG409">
        <f t="shared" si="539"/>
        <v>94</v>
      </c>
      <c r="IH409" s="1">
        <f t="shared" si="535"/>
        <v>183</v>
      </c>
    </row>
    <row r="410" spans="1:242" ht="14.65" thickBot="1" x14ac:dyDescent="0.5">
      <c r="A410" s="1">
        <v>407</v>
      </c>
      <c r="B410" s="45">
        <f t="shared" si="471"/>
        <v>516</v>
      </c>
      <c r="C410" s="14" t="s">
        <v>940</v>
      </c>
      <c r="D410" t="s">
        <v>941</v>
      </c>
      <c r="E410" s="15" t="s">
        <v>905</v>
      </c>
      <c r="F410" s="28">
        <f t="shared" si="472"/>
        <v>142</v>
      </c>
      <c r="H410" s="14">
        <v>2</v>
      </c>
      <c r="I410" t="s">
        <v>83</v>
      </c>
      <c r="J410">
        <v>1</v>
      </c>
      <c r="K410" s="40">
        <f t="shared" si="544"/>
        <v>0</v>
      </c>
      <c r="L410">
        <v>0</v>
      </c>
      <c r="M410" t="s">
        <v>83</v>
      </c>
      <c r="N410">
        <v>2</v>
      </c>
      <c r="O410" s="40">
        <f t="shared" si="540"/>
        <v>6</v>
      </c>
      <c r="P410">
        <v>1</v>
      </c>
      <c r="Q410" t="s">
        <v>83</v>
      </c>
      <c r="R410">
        <v>1</v>
      </c>
      <c r="S410" s="40">
        <f t="shared" si="487"/>
        <v>0</v>
      </c>
      <c r="T410">
        <v>1</v>
      </c>
      <c r="U410" t="s">
        <v>83</v>
      </c>
      <c r="V410">
        <v>2</v>
      </c>
      <c r="W410" s="40">
        <f t="shared" si="473"/>
        <v>0</v>
      </c>
      <c r="X410">
        <v>2</v>
      </c>
      <c r="Y410" t="s">
        <v>83</v>
      </c>
      <c r="Z410">
        <v>3</v>
      </c>
      <c r="AA410" s="40">
        <f t="shared" si="474"/>
        <v>4</v>
      </c>
      <c r="AB410">
        <v>2</v>
      </c>
      <c r="AC410" t="s">
        <v>83</v>
      </c>
      <c r="AD410">
        <v>1</v>
      </c>
      <c r="AE410" s="40">
        <f t="shared" si="488"/>
        <v>3</v>
      </c>
      <c r="AF410" s="24">
        <f t="shared" si="489"/>
        <v>13</v>
      </c>
      <c r="AG410" s="14">
        <v>2</v>
      </c>
      <c r="AH410" t="s">
        <v>83</v>
      </c>
      <c r="AI410">
        <v>0</v>
      </c>
      <c r="AJ410" s="40">
        <f t="shared" si="538"/>
        <v>3</v>
      </c>
      <c r="AK410">
        <v>1</v>
      </c>
      <c r="AL410" t="s">
        <v>83</v>
      </c>
      <c r="AM410">
        <v>3</v>
      </c>
      <c r="AN410" s="40">
        <f t="shared" si="490"/>
        <v>0</v>
      </c>
      <c r="AO410">
        <v>2</v>
      </c>
      <c r="AP410" t="s">
        <v>83</v>
      </c>
      <c r="AQ410">
        <v>0</v>
      </c>
      <c r="AR410" s="40">
        <f t="shared" si="470"/>
        <v>0</v>
      </c>
      <c r="AS410">
        <v>3</v>
      </c>
      <c r="AT410" t="s">
        <v>83</v>
      </c>
      <c r="AU410">
        <v>2</v>
      </c>
      <c r="AV410" s="40">
        <f t="shared" si="491"/>
        <v>0</v>
      </c>
      <c r="AW410">
        <v>3</v>
      </c>
      <c r="AX410" t="s">
        <v>83</v>
      </c>
      <c r="AY410">
        <v>1</v>
      </c>
      <c r="AZ410" s="40">
        <f t="shared" si="492"/>
        <v>0</v>
      </c>
      <c r="BA410">
        <v>1</v>
      </c>
      <c r="BB410" t="s">
        <v>83</v>
      </c>
      <c r="BC410">
        <v>0</v>
      </c>
      <c r="BD410" s="40">
        <f t="shared" si="475"/>
        <v>0</v>
      </c>
      <c r="BE410" s="24">
        <f t="shared" si="493"/>
        <v>3</v>
      </c>
      <c r="BF410" s="14">
        <v>3</v>
      </c>
      <c r="BG410" t="s">
        <v>83</v>
      </c>
      <c r="BH410">
        <v>0</v>
      </c>
      <c r="BI410" s="40">
        <f t="shared" si="494"/>
        <v>0</v>
      </c>
      <c r="BJ410">
        <v>1</v>
      </c>
      <c r="BK410" t="s">
        <v>83</v>
      </c>
      <c r="BL410">
        <v>3</v>
      </c>
      <c r="BM410" s="40">
        <f t="shared" si="495"/>
        <v>0</v>
      </c>
      <c r="BN410">
        <v>2</v>
      </c>
      <c r="BO410" t="s">
        <v>83</v>
      </c>
      <c r="BP410">
        <v>2</v>
      </c>
      <c r="BQ410" s="40">
        <f t="shared" si="476"/>
        <v>0</v>
      </c>
      <c r="BR410">
        <v>3</v>
      </c>
      <c r="BS410" t="s">
        <v>83</v>
      </c>
      <c r="BT410">
        <v>1</v>
      </c>
      <c r="BU410" s="40">
        <f t="shared" si="496"/>
        <v>4</v>
      </c>
      <c r="BV410">
        <v>2</v>
      </c>
      <c r="BW410" t="s">
        <v>83</v>
      </c>
      <c r="BX410">
        <v>4</v>
      </c>
      <c r="BY410" s="40">
        <f t="shared" si="497"/>
        <v>4</v>
      </c>
      <c r="BZ410">
        <v>1</v>
      </c>
      <c r="CA410" t="s">
        <v>83</v>
      </c>
      <c r="CB410">
        <v>1</v>
      </c>
      <c r="CC410" s="40">
        <f t="shared" si="498"/>
        <v>0</v>
      </c>
      <c r="CD410" s="24">
        <f t="shared" si="499"/>
        <v>8</v>
      </c>
      <c r="CE410" s="14">
        <v>1</v>
      </c>
      <c r="CF410" t="s">
        <v>83</v>
      </c>
      <c r="CG410">
        <v>0</v>
      </c>
      <c r="CH410" s="40">
        <f t="shared" si="500"/>
        <v>0</v>
      </c>
      <c r="CI410">
        <v>3</v>
      </c>
      <c r="CJ410" t="s">
        <v>83</v>
      </c>
      <c r="CK410">
        <v>0</v>
      </c>
      <c r="CL410" s="40">
        <f t="shared" si="501"/>
        <v>4</v>
      </c>
      <c r="CM410">
        <v>0</v>
      </c>
      <c r="CN410" t="s">
        <v>83</v>
      </c>
      <c r="CO410">
        <v>1</v>
      </c>
      <c r="CP410" s="40">
        <f t="shared" si="502"/>
        <v>6</v>
      </c>
      <c r="CQ410">
        <v>3</v>
      </c>
      <c r="CR410" t="s">
        <v>83</v>
      </c>
      <c r="CS410">
        <v>2</v>
      </c>
      <c r="CT410" s="40">
        <f t="shared" si="503"/>
        <v>4</v>
      </c>
      <c r="CU410">
        <v>1</v>
      </c>
      <c r="CV410" t="s">
        <v>83</v>
      </c>
      <c r="CW410">
        <v>2</v>
      </c>
      <c r="CX410" s="40">
        <f t="shared" si="504"/>
        <v>0</v>
      </c>
      <c r="CY410">
        <v>1</v>
      </c>
      <c r="CZ410" t="s">
        <v>83</v>
      </c>
      <c r="DA410">
        <v>4</v>
      </c>
      <c r="DB410" s="40">
        <f t="shared" si="505"/>
        <v>0</v>
      </c>
      <c r="DC410" s="24">
        <f t="shared" si="506"/>
        <v>14</v>
      </c>
      <c r="DD410" s="14">
        <v>2</v>
      </c>
      <c r="DE410" t="s">
        <v>83</v>
      </c>
      <c r="DF410">
        <v>0</v>
      </c>
      <c r="DG410" s="40">
        <f t="shared" si="536"/>
        <v>0</v>
      </c>
      <c r="DH410">
        <v>2</v>
      </c>
      <c r="DI410" t="s">
        <v>83</v>
      </c>
      <c r="DJ410">
        <v>1</v>
      </c>
      <c r="DK410" s="40">
        <f t="shared" si="477"/>
        <v>3</v>
      </c>
      <c r="DL410">
        <v>1</v>
      </c>
      <c r="DM410" t="s">
        <v>83</v>
      </c>
      <c r="DN410">
        <v>0</v>
      </c>
      <c r="DO410" s="40">
        <f t="shared" si="507"/>
        <v>0</v>
      </c>
      <c r="DP410">
        <v>2</v>
      </c>
      <c r="DQ410" t="s">
        <v>83</v>
      </c>
      <c r="DR410">
        <v>2</v>
      </c>
      <c r="DS410" s="40">
        <f t="shared" si="468"/>
        <v>4</v>
      </c>
      <c r="DT410">
        <v>1</v>
      </c>
      <c r="DU410" t="s">
        <v>83</v>
      </c>
      <c r="DV410">
        <v>1</v>
      </c>
      <c r="DW410" s="40">
        <f t="shared" si="469"/>
        <v>1</v>
      </c>
      <c r="DX410">
        <v>1</v>
      </c>
      <c r="DY410" t="s">
        <v>83</v>
      </c>
      <c r="DZ410">
        <v>3</v>
      </c>
      <c r="EA410" s="39">
        <f t="shared" si="508"/>
        <v>4</v>
      </c>
      <c r="EB410" s="24">
        <f t="shared" si="478"/>
        <v>12</v>
      </c>
      <c r="EC410" s="14">
        <v>1</v>
      </c>
      <c r="ED410" t="s">
        <v>83</v>
      </c>
      <c r="EE410">
        <v>1</v>
      </c>
      <c r="EF410" s="40">
        <f t="shared" si="509"/>
        <v>4</v>
      </c>
      <c r="EG410">
        <v>2</v>
      </c>
      <c r="EH410" t="s">
        <v>83</v>
      </c>
      <c r="EI410">
        <v>0</v>
      </c>
      <c r="EJ410" s="40">
        <f t="shared" si="510"/>
        <v>3</v>
      </c>
      <c r="EK410">
        <v>1</v>
      </c>
      <c r="EL410" t="s">
        <v>83</v>
      </c>
      <c r="EM410">
        <v>0</v>
      </c>
      <c r="EN410" s="40">
        <f t="shared" si="541"/>
        <v>0</v>
      </c>
      <c r="EO410">
        <v>3</v>
      </c>
      <c r="EP410" t="s">
        <v>83</v>
      </c>
      <c r="EQ410">
        <v>2</v>
      </c>
      <c r="ER410" s="40">
        <f t="shared" si="511"/>
        <v>3</v>
      </c>
      <c r="ES410">
        <v>1</v>
      </c>
      <c r="ET410" t="s">
        <v>83</v>
      </c>
      <c r="EU410">
        <v>4</v>
      </c>
      <c r="EV410" s="40">
        <f t="shared" si="512"/>
        <v>0</v>
      </c>
      <c r="EW410">
        <v>3</v>
      </c>
      <c r="EX410" t="s">
        <v>83</v>
      </c>
      <c r="EY410">
        <v>2</v>
      </c>
      <c r="EZ410" s="40">
        <f t="shared" si="513"/>
        <v>3</v>
      </c>
      <c r="FA410" s="24">
        <f t="shared" si="514"/>
        <v>13</v>
      </c>
      <c r="FB410" s="14">
        <v>0</v>
      </c>
      <c r="FC410" t="s">
        <v>83</v>
      </c>
      <c r="FD410">
        <v>0</v>
      </c>
      <c r="FE410" s="40">
        <f t="shared" si="515"/>
        <v>0</v>
      </c>
      <c r="FF410">
        <v>3</v>
      </c>
      <c r="FG410" t="s">
        <v>83</v>
      </c>
      <c r="FH410">
        <v>0</v>
      </c>
      <c r="FI410" s="40">
        <f t="shared" si="516"/>
        <v>3</v>
      </c>
      <c r="FJ410">
        <v>1</v>
      </c>
      <c r="FK410" t="s">
        <v>83</v>
      </c>
      <c r="FL410">
        <v>2</v>
      </c>
      <c r="FM410" s="40">
        <f t="shared" si="517"/>
        <v>0</v>
      </c>
      <c r="FN410">
        <v>2</v>
      </c>
      <c r="FO410" t="s">
        <v>83</v>
      </c>
      <c r="FP410">
        <v>1</v>
      </c>
      <c r="FQ410" s="40">
        <f t="shared" si="479"/>
        <v>4</v>
      </c>
      <c r="FR410">
        <v>1</v>
      </c>
      <c r="FS410" t="s">
        <v>83</v>
      </c>
      <c r="FT410">
        <v>1</v>
      </c>
      <c r="FU410" s="40">
        <f t="shared" si="518"/>
        <v>0</v>
      </c>
      <c r="FV410">
        <v>1</v>
      </c>
      <c r="FW410" t="s">
        <v>83</v>
      </c>
      <c r="FX410">
        <v>2</v>
      </c>
      <c r="FY410" s="40">
        <f t="shared" si="480"/>
        <v>0</v>
      </c>
      <c r="FZ410" s="24">
        <f t="shared" si="481"/>
        <v>7</v>
      </c>
      <c r="GA410" s="14">
        <v>1</v>
      </c>
      <c r="GB410" t="s">
        <v>83</v>
      </c>
      <c r="GC410">
        <v>0</v>
      </c>
      <c r="GD410" s="40">
        <f t="shared" si="519"/>
        <v>0</v>
      </c>
      <c r="GE410">
        <v>2</v>
      </c>
      <c r="GF410" t="s">
        <v>83</v>
      </c>
      <c r="GG410">
        <v>0</v>
      </c>
      <c r="GH410" s="40">
        <f t="shared" si="543"/>
        <v>3</v>
      </c>
      <c r="GI410">
        <v>2</v>
      </c>
      <c r="GJ410" t="s">
        <v>83</v>
      </c>
      <c r="GK410">
        <v>0</v>
      </c>
      <c r="GL410" s="40">
        <f t="shared" si="520"/>
        <v>0</v>
      </c>
      <c r="GM410">
        <v>2</v>
      </c>
      <c r="GN410" t="s">
        <v>83</v>
      </c>
      <c r="GO410">
        <v>0</v>
      </c>
      <c r="GP410" s="40">
        <f t="shared" si="521"/>
        <v>6</v>
      </c>
      <c r="GQ410">
        <v>2</v>
      </c>
      <c r="GR410" t="s">
        <v>83</v>
      </c>
      <c r="GS410">
        <v>0</v>
      </c>
      <c r="GT410" s="40">
        <f t="shared" si="482"/>
        <v>0</v>
      </c>
      <c r="GU410">
        <v>0</v>
      </c>
      <c r="GV410" t="s">
        <v>83</v>
      </c>
      <c r="GW410">
        <v>3</v>
      </c>
      <c r="GX410" s="40">
        <f t="shared" si="522"/>
        <v>0</v>
      </c>
      <c r="GY410" s="24">
        <f t="shared" si="523"/>
        <v>9</v>
      </c>
      <c r="GZ410" s="28">
        <f t="shared" si="483"/>
        <v>79</v>
      </c>
      <c r="HA410" t="s">
        <v>84</v>
      </c>
      <c r="HB410">
        <f t="shared" si="484"/>
        <v>9</v>
      </c>
      <c r="HC410" t="s">
        <v>92</v>
      </c>
      <c r="HD410">
        <f t="shared" si="537"/>
        <v>0</v>
      </c>
      <c r="HE410" t="s">
        <v>93</v>
      </c>
      <c r="HF410">
        <f t="shared" si="485"/>
        <v>9</v>
      </c>
      <c r="HG410" t="s">
        <v>94</v>
      </c>
      <c r="HH410">
        <f t="shared" si="542"/>
        <v>9</v>
      </c>
      <c r="HI410" t="s">
        <v>88</v>
      </c>
      <c r="HJ410">
        <f t="shared" si="524"/>
        <v>0</v>
      </c>
      <c r="HK410" t="s">
        <v>131</v>
      </c>
      <c r="HL410">
        <f t="shared" si="525"/>
        <v>0</v>
      </c>
      <c r="HM410" t="s">
        <v>90</v>
      </c>
      <c r="HN410">
        <f t="shared" si="486"/>
        <v>9</v>
      </c>
      <c r="HO410" t="s">
        <v>96</v>
      </c>
      <c r="HP410">
        <f t="shared" si="526"/>
        <v>9</v>
      </c>
      <c r="HQ410" t="s">
        <v>140</v>
      </c>
      <c r="HR410" s="1">
        <f t="shared" si="527"/>
        <v>0</v>
      </c>
      <c r="HS410" t="s">
        <v>181</v>
      </c>
      <c r="HT410" s="1">
        <f t="shared" si="528"/>
        <v>0</v>
      </c>
      <c r="HU410" t="s">
        <v>133</v>
      </c>
      <c r="HV410" s="1">
        <f t="shared" si="529"/>
        <v>0</v>
      </c>
      <c r="HW410" t="s">
        <v>129</v>
      </c>
      <c r="HX410" s="1">
        <f t="shared" si="530"/>
        <v>0</v>
      </c>
      <c r="HY410" t="s">
        <v>130</v>
      </c>
      <c r="HZ410" s="1">
        <f t="shared" si="531"/>
        <v>6</v>
      </c>
      <c r="IA410" t="s">
        <v>95</v>
      </c>
      <c r="IB410" s="1">
        <f t="shared" si="532"/>
        <v>6</v>
      </c>
      <c r="IC410" t="s">
        <v>134</v>
      </c>
      <c r="ID410" s="1">
        <f t="shared" si="533"/>
        <v>6</v>
      </c>
      <c r="IE410" t="s">
        <v>135</v>
      </c>
      <c r="IF410" s="1">
        <f t="shared" si="534"/>
        <v>0</v>
      </c>
      <c r="IG410">
        <f t="shared" si="539"/>
        <v>63</v>
      </c>
      <c r="IH410" s="1">
        <f t="shared" si="535"/>
        <v>142</v>
      </c>
    </row>
    <row r="411" spans="1:242" ht="14.65" thickBot="1" x14ac:dyDescent="0.5">
      <c r="A411" s="1">
        <v>408</v>
      </c>
      <c r="B411" s="45">
        <f t="shared" si="471"/>
        <v>442</v>
      </c>
      <c r="C411" s="14" t="s">
        <v>943</v>
      </c>
      <c r="D411" t="s">
        <v>944</v>
      </c>
      <c r="E411" s="15" t="s">
        <v>905</v>
      </c>
      <c r="F411" s="28">
        <f t="shared" si="472"/>
        <v>148</v>
      </c>
      <c r="H411" s="14">
        <v>3</v>
      </c>
      <c r="I411" t="s">
        <v>83</v>
      </c>
      <c r="J411">
        <v>2</v>
      </c>
      <c r="K411" s="40">
        <f t="shared" si="544"/>
        <v>0</v>
      </c>
      <c r="L411">
        <v>1</v>
      </c>
      <c r="M411" t="s">
        <v>83</v>
      </c>
      <c r="N411">
        <v>3</v>
      </c>
      <c r="O411" s="40">
        <f t="shared" si="540"/>
        <v>4</v>
      </c>
      <c r="P411">
        <v>3</v>
      </c>
      <c r="Q411" t="s">
        <v>83</v>
      </c>
      <c r="R411">
        <v>1</v>
      </c>
      <c r="S411" s="40">
        <f t="shared" si="487"/>
        <v>0</v>
      </c>
      <c r="T411">
        <v>3</v>
      </c>
      <c r="U411" t="s">
        <v>83</v>
      </c>
      <c r="V411">
        <v>0</v>
      </c>
      <c r="W411" s="40">
        <f t="shared" si="473"/>
        <v>0</v>
      </c>
      <c r="X411">
        <v>2</v>
      </c>
      <c r="Y411" t="s">
        <v>83</v>
      </c>
      <c r="Z411">
        <v>1</v>
      </c>
      <c r="AA411" s="40">
        <f t="shared" si="474"/>
        <v>0</v>
      </c>
      <c r="AB411">
        <v>3</v>
      </c>
      <c r="AC411" t="s">
        <v>83</v>
      </c>
      <c r="AD411">
        <v>2</v>
      </c>
      <c r="AE411" s="40">
        <f t="shared" si="488"/>
        <v>3</v>
      </c>
      <c r="AF411" s="24">
        <f t="shared" si="489"/>
        <v>7</v>
      </c>
      <c r="AG411" s="14">
        <v>5</v>
      </c>
      <c r="AH411" t="s">
        <v>83</v>
      </c>
      <c r="AI411">
        <v>0</v>
      </c>
      <c r="AJ411" s="40">
        <f t="shared" si="538"/>
        <v>3</v>
      </c>
      <c r="AK411">
        <v>1</v>
      </c>
      <c r="AL411" t="s">
        <v>83</v>
      </c>
      <c r="AM411">
        <v>3</v>
      </c>
      <c r="AN411" s="40">
        <f t="shared" si="490"/>
        <v>0</v>
      </c>
      <c r="AO411">
        <v>3</v>
      </c>
      <c r="AP411" t="s">
        <v>83</v>
      </c>
      <c r="AQ411">
        <v>0</v>
      </c>
      <c r="AR411" s="40">
        <f t="shared" si="470"/>
        <v>0</v>
      </c>
      <c r="AS411">
        <v>4</v>
      </c>
      <c r="AT411" t="s">
        <v>83</v>
      </c>
      <c r="AU411">
        <v>0</v>
      </c>
      <c r="AV411" s="40">
        <f t="shared" si="491"/>
        <v>0</v>
      </c>
      <c r="AW411">
        <v>1</v>
      </c>
      <c r="AX411" t="s">
        <v>83</v>
      </c>
      <c r="AY411">
        <v>3</v>
      </c>
      <c r="AZ411" s="40">
        <f t="shared" si="492"/>
        <v>3</v>
      </c>
      <c r="BA411">
        <v>1</v>
      </c>
      <c r="BB411" t="s">
        <v>83</v>
      </c>
      <c r="BC411">
        <v>3</v>
      </c>
      <c r="BD411" s="40">
        <f t="shared" si="475"/>
        <v>3</v>
      </c>
      <c r="BE411" s="24">
        <f t="shared" si="493"/>
        <v>9</v>
      </c>
      <c r="BF411" s="14">
        <v>6</v>
      </c>
      <c r="BG411" t="s">
        <v>83</v>
      </c>
      <c r="BH411">
        <v>0</v>
      </c>
      <c r="BI411" s="40">
        <f t="shared" si="494"/>
        <v>0</v>
      </c>
      <c r="BJ411">
        <v>1</v>
      </c>
      <c r="BK411" t="s">
        <v>83</v>
      </c>
      <c r="BL411">
        <v>2</v>
      </c>
      <c r="BM411" s="40">
        <f t="shared" si="495"/>
        <v>0</v>
      </c>
      <c r="BN411">
        <v>1</v>
      </c>
      <c r="BO411" t="s">
        <v>83</v>
      </c>
      <c r="BP411">
        <v>0</v>
      </c>
      <c r="BQ411" s="40">
        <f t="shared" si="476"/>
        <v>3</v>
      </c>
      <c r="BR411">
        <v>5</v>
      </c>
      <c r="BS411" t="s">
        <v>83</v>
      </c>
      <c r="BT411">
        <v>1</v>
      </c>
      <c r="BU411" s="40">
        <f t="shared" si="496"/>
        <v>3</v>
      </c>
      <c r="BV411">
        <v>1</v>
      </c>
      <c r="BW411" t="s">
        <v>83</v>
      </c>
      <c r="BX411">
        <v>3</v>
      </c>
      <c r="BY411" s="40">
        <f t="shared" si="497"/>
        <v>4</v>
      </c>
      <c r="BZ411">
        <v>2</v>
      </c>
      <c r="CA411" t="s">
        <v>83</v>
      </c>
      <c r="CB411">
        <v>1</v>
      </c>
      <c r="CC411" s="40">
        <f t="shared" si="498"/>
        <v>0</v>
      </c>
      <c r="CD411" s="24">
        <f t="shared" si="499"/>
        <v>10</v>
      </c>
      <c r="CE411" s="14">
        <v>1</v>
      </c>
      <c r="CF411" t="s">
        <v>83</v>
      </c>
      <c r="CG411">
        <v>2</v>
      </c>
      <c r="CH411" s="40">
        <f t="shared" si="500"/>
        <v>0</v>
      </c>
      <c r="CI411">
        <v>5</v>
      </c>
      <c r="CJ411" t="s">
        <v>83</v>
      </c>
      <c r="CK411">
        <v>2</v>
      </c>
      <c r="CL411" s="40">
        <f t="shared" si="501"/>
        <v>4</v>
      </c>
      <c r="CM411">
        <v>1</v>
      </c>
      <c r="CN411" t="s">
        <v>83</v>
      </c>
      <c r="CO411">
        <v>2</v>
      </c>
      <c r="CP411" s="40">
        <f t="shared" si="502"/>
        <v>4</v>
      </c>
      <c r="CQ411">
        <v>4</v>
      </c>
      <c r="CR411" t="s">
        <v>83</v>
      </c>
      <c r="CS411">
        <v>2</v>
      </c>
      <c r="CT411" s="40">
        <f t="shared" si="503"/>
        <v>3</v>
      </c>
      <c r="CU411">
        <v>1</v>
      </c>
      <c r="CV411" t="s">
        <v>83</v>
      </c>
      <c r="CW411">
        <v>2</v>
      </c>
      <c r="CX411" s="40">
        <f t="shared" si="504"/>
        <v>0</v>
      </c>
      <c r="CY411">
        <v>1</v>
      </c>
      <c r="CZ411" t="s">
        <v>83</v>
      </c>
      <c r="DA411">
        <v>4</v>
      </c>
      <c r="DB411" s="40">
        <f t="shared" si="505"/>
        <v>0</v>
      </c>
      <c r="DC411" s="24">
        <f t="shared" si="506"/>
        <v>11</v>
      </c>
      <c r="DD411" s="14">
        <v>4</v>
      </c>
      <c r="DE411" t="s">
        <v>83</v>
      </c>
      <c r="DF411">
        <v>0</v>
      </c>
      <c r="DG411" s="40">
        <f t="shared" si="536"/>
        <v>0</v>
      </c>
      <c r="DH411">
        <v>3</v>
      </c>
      <c r="DI411" t="s">
        <v>83</v>
      </c>
      <c r="DJ411">
        <v>0</v>
      </c>
      <c r="DK411" s="40">
        <f t="shared" si="477"/>
        <v>3</v>
      </c>
      <c r="DL411">
        <v>2</v>
      </c>
      <c r="DM411" t="s">
        <v>83</v>
      </c>
      <c r="DN411">
        <v>0</v>
      </c>
      <c r="DO411" s="40">
        <f t="shared" si="507"/>
        <v>0</v>
      </c>
      <c r="DP411">
        <v>1</v>
      </c>
      <c r="DQ411" t="s">
        <v>83</v>
      </c>
      <c r="DR411">
        <v>2</v>
      </c>
      <c r="DS411" s="40">
        <f t="shared" si="468"/>
        <v>0</v>
      </c>
      <c r="DT411">
        <v>1</v>
      </c>
      <c r="DU411" t="s">
        <v>83</v>
      </c>
      <c r="DV411">
        <v>3</v>
      </c>
      <c r="DW411" s="40">
        <f t="shared" si="469"/>
        <v>1</v>
      </c>
      <c r="DX411">
        <v>0</v>
      </c>
      <c r="DY411" t="s">
        <v>83</v>
      </c>
      <c r="DZ411">
        <v>4</v>
      </c>
      <c r="EA411" s="39">
        <f t="shared" si="508"/>
        <v>3</v>
      </c>
      <c r="EB411" s="24">
        <f t="shared" si="478"/>
        <v>7</v>
      </c>
      <c r="EC411" s="14">
        <v>2</v>
      </c>
      <c r="ED411" t="s">
        <v>83</v>
      </c>
      <c r="EE411">
        <v>1</v>
      </c>
      <c r="EF411" s="40">
        <f t="shared" si="509"/>
        <v>0</v>
      </c>
      <c r="EG411">
        <v>3</v>
      </c>
      <c r="EH411" t="s">
        <v>83</v>
      </c>
      <c r="EI411">
        <v>1</v>
      </c>
      <c r="EJ411" s="40">
        <f t="shared" si="510"/>
        <v>3</v>
      </c>
      <c r="EK411">
        <v>2</v>
      </c>
      <c r="EL411" t="s">
        <v>83</v>
      </c>
      <c r="EM411">
        <v>0</v>
      </c>
      <c r="EN411" s="40">
        <f t="shared" si="541"/>
        <v>0</v>
      </c>
      <c r="EO411">
        <v>1</v>
      </c>
      <c r="EP411" t="s">
        <v>83</v>
      </c>
      <c r="EQ411">
        <v>2</v>
      </c>
      <c r="ER411" s="40">
        <f t="shared" si="511"/>
        <v>0</v>
      </c>
      <c r="ES411">
        <v>1</v>
      </c>
      <c r="ET411" t="s">
        <v>83</v>
      </c>
      <c r="EU411">
        <v>3</v>
      </c>
      <c r="EV411" s="40">
        <f t="shared" si="512"/>
        <v>0</v>
      </c>
      <c r="EW411">
        <v>1</v>
      </c>
      <c r="EX411" t="s">
        <v>83</v>
      </c>
      <c r="EY411">
        <v>0</v>
      </c>
      <c r="EZ411" s="40">
        <f t="shared" si="513"/>
        <v>0</v>
      </c>
      <c r="FA411" s="24">
        <f t="shared" si="514"/>
        <v>3</v>
      </c>
      <c r="FB411" s="14">
        <v>3</v>
      </c>
      <c r="FC411" t="s">
        <v>83</v>
      </c>
      <c r="FD411">
        <v>1</v>
      </c>
      <c r="FE411" s="40">
        <f t="shared" si="515"/>
        <v>3</v>
      </c>
      <c r="FF411">
        <v>8</v>
      </c>
      <c r="FG411" t="s">
        <v>83</v>
      </c>
      <c r="FH411">
        <v>0</v>
      </c>
      <c r="FI411" s="40">
        <f t="shared" si="516"/>
        <v>3</v>
      </c>
      <c r="FJ411">
        <v>2</v>
      </c>
      <c r="FK411" t="s">
        <v>83</v>
      </c>
      <c r="FL411">
        <v>0</v>
      </c>
      <c r="FM411" s="40">
        <f t="shared" si="517"/>
        <v>0</v>
      </c>
      <c r="FN411">
        <v>4</v>
      </c>
      <c r="FO411" t="s">
        <v>83</v>
      </c>
      <c r="FP411">
        <v>0</v>
      </c>
      <c r="FQ411" s="40">
        <f t="shared" si="479"/>
        <v>3</v>
      </c>
      <c r="FR411">
        <v>1</v>
      </c>
      <c r="FS411" t="s">
        <v>83</v>
      </c>
      <c r="FT411">
        <v>2</v>
      </c>
      <c r="FU411" s="40">
        <f t="shared" si="518"/>
        <v>4</v>
      </c>
      <c r="FV411">
        <v>0</v>
      </c>
      <c r="FW411" t="s">
        <v>83</v>
      </c>
      <c r="FX411">
        <v>4</v>
      </c>
      <c r="FY411" s="40">
        <f t="shared" si="480"/>
        <v>0</v>
      </c>
      <c r="FZ411" s="24">
        <f t="shared" si="481"/>
        <v>13</v>
      </c>
      <c r="GA411" s="14">
        <v>0</v>
      </c>
      <c r="GB411" t="s">
        <v>83</v>
      </c>
      <c r="GC411">
        <v>2</v>
      </c>
      <c r="GD411" s="40">
        <f t="shared" si="519"/>
        <v>0</v>
      </c>
      <c r="GE411">
        <v>3</v>
      </c>
      <c r="GF411" t="s">
        <v>83</v>
      </c>
      <c r="GG411">
        <v>1</v>
      </c>
      <c r="GH411" s="40">
        <f t="shared" si="543"/>
        <v>3</v>
      </c>
      <c r="GI411">
        <v>1</v>
      </c>
      <c r="GJ411" t="s">
        <v>83</v>
      </c>
      <c r="GK411">
        <v>2</v>
      </c>
      <c r="GL411" s="40">
        <f t="shared" si="520"/>
        <v>4</v>
      </c>
      <c r="GM411">
        <v>2</v>
      </c>
      <c r="GN411" t="s">
        <v>83</v>
      </c>
      <c r="GO411">
        <v>0</v>
      </c>
      <c r="GP411" s="40">
        <f t="shared" si="521"/>
        <v>6</v>
      </c>
      <c r="GQ411">
        <v>0</v>
      </c>
      <c r="GR411" t="s">
        <v>83</v>
      </c>
      <c r="GS411">
        <v>1</v>
      </c>
      <c r="GT411" s="40">
        <f t="shared" si="482"/>
        <v>3</v>
      </c>
      <c r="GU411">
        <v>0</v>
      </c>
      <c r="GV411" t="s">
        <v>83</v>
      </c>
      <c r="GW411">
        <v>3</v>
      </c>
      <c r="GX411" s="40">
        <f t="shared" si="522"/>
        <v>0</v>
      </c>
      <c r="GY411" s="24">
        <f t="shared" si="523"/>
        <v>16</v>
      </c>
      <c r="GZ411" s="28">
        <f t="shared" si="483"/>
        <v>76</v>
      </c>
      <c r="HA411" t="s">
        <v>84</v>
      </c>
      <c r="HB411">
        <f t="shared" si="484"/>
        <v>9</v>
      </c>
      <c r="HC411" t="s">
        <v>85</v>
      </c>
      <c r="HD411">
        <f t="shared" si="537"/>
        <v>9</v>
      </c>
      <c r="HE411" t="s">
        <v>93</v>
      </c>
      <c r="HF411">
        <f t="shared" si="485"/>
        <v>9</v>
      </c>
      <c r="HG411" t="s">
        <v>94</v>
      </c>
      <c r="HH411">
        <f t="shared" si="542"/>
        <v>9</v>
      </c>
      <c r="HI411" t="s">
        <v>88</v>
      </c>
      <c r="HJ411">
        <f t="shared" si="524"/>
        <v>0</v>
      </c>
      <c r="HK411" t="s">
        <v>131</v>
      </c>
      <c r="HL411">
        <f t="shared" si="525"/>
        <v>0</v>
      </c>
      <c r="HM411" t="s">
        <v>90</v>
      </c>
      <c r="HN411">
        <f t="shared" si="486"/>
        <v>9</v>
      </c>
      <c r="HO411" t="s">
        <v>96</v>
      </c>
      <c r="HP411">
        <f t="shared" si="526"/>
        <v>9</v>
      </c>
      <c r="HQ411" t="s">
        <v>140</v>
      </c>
      <c r="HR411" s="1">
        <f t="shared" si="527"/>
        <v>0</v>
      </c>
      <c r="HS411" t="s">
        <v>92</v>
      </c>
      <c r="HT411" s="1">
        <f t="shared" si="528"/>
        <v>0</v>
      </c>
      <c r="HU411" t="s">
        <v>86</v>
      </c>
      <c r="HV411" s="1">
        <f t="shared" si="529"/>
        <v>6</v>
      </c>
      <c r="HW411" t="s">
        <v>129</v>
      </c>
      <c r="HX411" s="1">
        <f t="shared" si="530"/>
        <v>0</v>
      </c>
      <c r="HY411" t="s">
        <v>130</v>
      </c>
      <c r="HZ411" s="1">
        <f t="shared" si="531"/>
        <v>6</v>
      </c>
      <c r="IA411" t="s">
        <v>142</v>
      </c>
      <c r="IB411" s="1">
        <f t="shared" si="532"/>
        <v>0</v>
      </c>
      <c r="IC411" t="s">
        <v>134</v>
      </c>
      <c r="ID411" s="1">
        <f t="shared" si="533"/>
        <v>6</v>
      </c>
      <c r="IE411" t="s">
        <v>138</v>
      </c>
      <c r="IF411" s="1">
        <f t="shared" si="534"/>
        <v>0</v>
      </c>
      <c r="IG411">
        <f t="shared" si="539"/>
        <v>72</v>
      </c>
      <c r="IH411" s="1">
        <f t="shared" si="535"/>
        <v>148</v>
      </c>
    </row>
    <row r="412" spans="1:242" ht="14.65" thickBot="1" x14ac:dyDescent="0.5">
      <c r="A412" s="1">
        <v>409</v>
      </c>
      <c r="B412" s="45">
        <f t="shared" si="471"/>
        <v>454</v>
      </c>
      <c r="C412" s="14" t="s">
        <v>945</v>
      </c>
      <c r="D412" t="s">
        <v>946</v>
      </c>
      <c r="E412" s="15" t="s">
        <v>905</v>
      </c>
      <c r="F412" s="28">
        <f t="shared" si="472"/>
        <v>147</v>
      </c>
      <c r="H412" s="14">
        <v>1</v>
      </c>
      <c r="I412" t="s">
        <v>83</v>
      </c>
      <c r="J412">
        <v>3</v>
      </c>
      <c r="K412" s="40">
        <f t="shared" si="544"/>
        <v>4</v>
      </c>
      <c r="L412">
        <v>4</v>
      </c>
      <c r="M412" t="s">
        <v>83</v>
      </c>
      <c r="N412">
        <v>2</v>
      </c>
      <c r="O412" s="40">
        <f t="shared" si="540"/>
        <v>0</v>
      </c>
      <c r="P412">
        <v>1</v>
      </c>
      <c r="Q412" t="s">
        <v>83</v>
      </c>
      <c r="R412">
        <v>4</v>
      </c>
      <c r="S412" s="40">
        <f t="shared" si="487"/>
        <v>3</v>
      </c>
      <c r="T412">
        <v>2</v>
      </c>
      <c r="U412" t="s">
        <v>83</v>
      </c>
      <c r="V412">
        <v>3</v>
      </c>
      <c r="W412" s="40">
        <f t="shared" si="473"/>
        <v>0</v>
      </c>
      <c r="X412">
        <v>1</v>
      </c>
      <c r="Y412" t="s">
        <v>83</v>
      </c>
      <c r="Z412">
        <v>3</v>
      </c>
      <c r="AA412" s="40">
        <f t="shared" si="474"/>
        <v>3</v>
      </c>
      <c r="AB412">
        <v>1</v>
      </c>
      <c r="AC412" t="s">
        <v>83</v>
      </c>
      <c r="AD412">
        <v>2</v>
      </c>
      <c r="AE412" s="40">
        <f t="shared" si="488"/>
        <v>0</v>
      </c>
      <c r="AF412" s="24">
        <f t="shared" si="489"/>
        <v>10</v>
      </c>
      <c r="AG412" s="14">
        <v>2</v>
      </c>
      <c r="AH412" t="s">
        <v>83</v>
      </c>
      <c r="AI412">
        <v>0</v>
      </c>
      <c r="AJ412" s="40">
        <f t="shared" si="538"/>
        <v>3</v>
      </c>
      <c r="AK412">
        <v>0</v>
      </c>
      <c r="AL412" t="s">
        <v>83</v>
      </c>
      <c r="AM412">
        <v>2</v>
      </c>
      <c r="AN412" s="40">
        <f t="shared" si="490"/>
        <v>0</v>
      </c>
      <c r="AO412">
        <v>3</v>
      </c>
      <c r="AP412" t="s">
        <v>83</v>
      </c>
      <c r="AQ412">
        <v>2</v>
      </c>
      <c r="AR412" s="40">
        <f t="shared" si="470"/>
        <v>0</v>
      </c>
      <c r="AS412">
        <v>2</v>
      </c>
      <c r="AT412" t="s">
        <v>83</v>
      </c>
      <c r="AU412">
        <v>0</v>
      </c>
      <c r="AV412" s="40">
        <f t="shared" si="491"/>
        <v>0</v>
      </c>
      <c r="AW412">
        <v>1</v>
      </c>
      <c r="AX412" t="s">
        <v>83</v>
      </c>
      <c r="AY412">
        <v>3</v>
      </c>
      <c r="AZ412" s="40">
        <f t="shared" si="492"/>
        <v>3</v>
      </c>
      <c r="BA412">
        <v>0</v>
      </c>
      <c r="BB412" t="s">
        <v>83</v>
      </c>
      <c r="BC412">
        <v>0</v>
      </c>
      <c r="BD412" s="40">
        <f t="shared" si="475"/>
        <v>0</v>
      </c>
      <c r="BE412" s="24">
        <f t="shared" si="493"/>
        <v>6</v>
      </c>
      <c r="BF412" s="14">
        <v>3</v>
      </c>
      <c r="BG412" t="s">
        <v>83</v>
      </c>
      <c r="BH412">
        <v>1</v>
      </c>
      <c r="BI412" s="40">
        <f t="shared" si="494"/>
        <v>0</v>
      </c>
      <c r="BJ412">
        <v>3</v>
      </c>
      <c r="BK412" t="s">
        <v>83</v>
      </c>
      <c r="BL412">
        <v>1</v>
      </c>
      <c r="BM412" s="40">
        <f t="shared" si="495"/>
        <v>0</v>
      </c>
      <c r="BN412">
        <v>1</v>
      </c>
      <c r="BO412" t="s">
        <v>83</v>
      </c>
      <c r="BP412">
        <v>3</v>
      </c>
      <c r="BQ412" s="40">
        <f t="shared" si="476"/>
        <v>0</v>
      </c>
      <c r="BR412">
        <v>3</v>
      </c>
      <c r="BS412" t="s">
        <v>83</v>
      </c>
      <c r="BT412">
        <v>2</v>
      </c>
      <c r="BU412" s="40">
        <f t="shared" si="496"/>
        <v>3</v>
      </c>
      <c r="BV412">
        <v>0</v>
      </c>
      <c r="BW412" t="s">
        <v>83</v>
      </c>
      <c r="BX412">
        <v>2</v>
      </c>
      <c r="BY412" s="40">
        <f t="shared" si="497"/>
        <v>6</v>
      </c>
      <c r="BZ412">
        <v>1</v>
      </c>
      <c r="CA412" t="s">
        <v>83</v>
      </c>
      <c r="CB412">
        <v>3</v>
      </c>
      <c r="CC412" s="40">
        <f t="shared" si="498"/>
        <v>3</v>
      </c>
      <c r="CD412" s="24">
        <f t="shared" si="499"/>
        <v>12</v>
      </c>
      <c r="CE412" s="14">
        <v>4</v>
      </c>
      <c r="CF412" t="s">
        <v>83</v>
      </c>
      <c r="CG412">
        <v>1</v>
      </c>
      <c r="CH412" s="40">
        <f t="shared" si="500"/>
        <v>0</v>
      </c>
      <c r="CI412">
        <v>2</v>
      </c>
      <c r="CJ412" t="s">
        <v>83</v>
      </c>
      <c r="CK412">
        <v>1</v>
      </c>
      <c r="CL412" s="40">
        <f t="shared" si="501"/>
        <v>3</v>
      </c>
      <c r="CM412">
        <v>3</v>
      </c>
      <c r="CN412" t="s">
        <v>83</v>
      </c>
      <c r="CO412">
        <v>2</v>
      </c>
      <c r="CP412" s="40">
        <f t="shared" si="502"/>
        <v>0</v>
      </c>
      <c r="CQ412">
        <v>3</v>
      </c>
      <c r="CR412" t="s">
        <v>83</v>
      </c>
      <c r="CS412">
        <v>2</v>
      </c>
      <c r="CT412" s="40">
        <f t="shared" si="503"/>
        <v>4</v>
      </c>
      <c r="CU412">
        <v>3</v>
      </c>
      <c r="CV412" t="s">
        <v>83</v>
      </c>
      <c r="CW412">
        <v>1</v>
      </c>
      <c r="CX412" s="40">
        <f t="shared" si="504"/>
        <v>3</v>
      </c>
      <c r="CY412">
        <v>1</v>
      </c>
      <c r="CZ412" t="s">
        <v>83</v>
      </c>
      <c r="DA412">
        <v>3</v>
      </c>
      <c r="DB412" s="40">
        <f t="shared" si="505"/>
        <v>0</v>
      </c>
      <c r="DC412" s="24">
        <f t="shared" si="506"/>
        <v>10</v>
      </c>
      <c r="DD412" s="14">
        <v>3</v>
      </c>
      <c r="DE412" t="s">
        <v>83</v>
      </c>
      <c r="DF412">
        <v>2</v>
      </c>
      <c r="DG412" s="40">
        <f t="shared" si="536"/>
        <v>0</v>
      </c>
      <c r="DH412">
        <v>4</v>
      </c>
      <c r="DI412" t="s">
        <v>83</v>
      </c>
      <c r="DJ412">
        <v>2</v>
      </c>
      <c r="DK412" s="40">
        <f t="shared" si="477"/>
        <v>3</v>
      </c>
      <c r="DL412">
        <v>2</v>
      </c>
      <c r="DM412" t="s">
        <v>83</v>
      </c>
      <c r="DN412">
        <v>3</v>
      </c>
      <c r="DO412" s="40">
        <f t="shared" si="507"/>
        <v>4</v>
      </c>
      <c r="DP412">
        <v>2</v>
      </c>
      <c r="DQ412" t="s">
        <v>83</v>
      </c>
      <c r="DR412">
        <v>0</v>
      </c>
      <c r="DS412" s="40">
        <f t="shared" si="468"/>
        <v>0</v>
      </c>
      <c r="DT412">
        <v>0</v>
      </c>
      <c r="DU412" t="s">
        <v>83</v>
      </c>
      <c r="DV412">
        <v>2</v>
      </c>
      <c r="DW412" s="40">
        <f t="shared" si="469"/>
        <v>1</v>
      </c>
      <c r="DX412">
        <v>2</v>
      </c>
      <c r="DY412" t="s">
        <v>83</v>
      </c>
      <c r="DZ412">
        <v>1</v>
      </c>
      <c r="EA412" s="39">
        <f t="shared" si="508"/>
        <v>6</v>
      </c>
      <c r="EB412" s="24">
        <f t="shared" si="478"/>
        <v>14</v>
      </c>
      <c r="EC412" s="14">
        <v>4</v>
      </c>
      <c r="ED412" t="s">
        <v>83</v>
      </c>
      <c r="EE412">
        <v>3</v>
      </c>
      <c r="EF412" s="40">
        <f t="shared" si="509"/>
        <v>0</v>
      </c>
      <c r="EG412">
        <v>3</v>
      </c>
      <c r="EH412" t="s">
        <v>83</v>
      </c>
      <c r="EI412">
        <v>1</v>
      </c>
      <c r="EJ412" s="40">
        <f t="shared" si="510"/>
        <v>3</v>
      </c>
      <c r="EK412">
        <v>4</v>
      </c>
      <c r="EL412" t="s">
        <v>83</v>
      </c>
      <c r="EM412">
        <v>2</v>
      </c>
      <c r="EN412" s="40">
        <f t="shared" si="541"/>
        <v>0</v>
      </c>
      <c r="EO412">
        <v>0</v>
      </c>
      <c r="EP412" t="s">
        <v>83</v>
      </c>
      <c r="EQ412">
        <v>1</v>
      </c>
      <c r="ER412" s="40">
        <f t="shared" si="511"/>
        <v>0</v>
      </c>
      <c r="ES412">
        <v>1</v>
      </c>
      <c r="ET412" t="s">
        <v>83</v>
      </c>
      <c r="EU412">
        <v>2</v>
      </c>
      <c r="EV412" s="40">
        <f t="shared" si="512"/>
        <v>0</v>
      </c>
      <c r="EW412">
        <v>1</v>
      </c>
      <c r="EX412" t="s">
        <v>83</v>
      </c>
      <c r="EY412">
        <v>2</v>
      </c>
      <c r="EZ412" s="40">
        <f t="shared" si="513"/>
        <v>6</v>
      </c>
      <c r="FA412" s="24">
        <f t="shared" si="514"/>
        <v>9</v>
      </c>
      <c r="FB412" s="14">
        <v>2</v>
      </c>
      <c r="FC412" t="s">
        <v>83</v>
      </c>
      <c r="FD412">
        <v>3</v>
      </c>
      <c r="FE412" s="40">
        <f t="shared" si="515"/>
        <v>0</v>
      </c>
      <c r="FF412">
        <v>3</v>
      </c>
      <c r="FG412" t="s">
        <v>83</v>
      </c>
      <c r="FH412">
        <v>0</v>
      </c>
      <c r="FI412" s="40">
        <f t="shared" si="516"/>
        <v>3</v>
      </c>
      <c r="FJ412">
        <v>4</v>
      </c>
      <c r="FK412" t="s">
        <v>83</v>
      </c>
      <c r="FL412">
        <v>3</v>
      </c>
      <c r="FM412" s="40">
        <f t="shared" si="517"/>
        <v>0</v>
      </c>
      <c r="FN412">
        <v>2</v>
      </c>
      <c r="FO412" t="s">
        <v>83</v>
      </c>
      <c r="FP412">
        <v>1</v>
      </c>
      <c r="FQ412" s="40">
        <f t="shared" si="479"/>
        <v>4</v>
      </c>
      <c r="FR412">
        <v>1</v>
      </c>
      <c r="FS412" t="s">
        <v>83</v>
      </c>
      <c r="FT412">
        <v>0</v>
      </c>
      <c r="FU412" s="40">
        <f t="shared" si="518"/>
        <v>0</v>
      </c>
      <c r="FV412">
        <v>1</v>
      </c>
      <c r="FW412" t="s">
        <v>83</v>
      </c>
      <c r="FX412">
        <v>2</v>
      </c>
      <c r="FY412" s="40">
        <f t="shared" si="480"/>
        <v>0</v>
      </c>
      <c r="FZ412" s="24">
        <f t="shared" si="481"/>
        <v>7</v>
      </c>
      <c r="GA412" s="14">
        <v>3</v>
      </c>
      <c r="GB412" t="s">
        <v>83</v>
      </c>
      <c r="GC412">
        <v>1</v>
      </c>
      <c r="GD412" s="40">
        <f t="shared" si="519"/>
        <v>0</v>
      </c>
      <c r="GE412">
        <v>2</v>
      </c>
      <c r="GF412" t="s">
        <v>83</v>
      </c>
      <c r="GG412">
        <v>1</v>
      </c>
      <c r="GH412" s="40">
        <f t="shared" si="543"/>
        <v>4</v>
      </c>
      <c r="GI412">
        <v>2</v>
      </c>
      <c r="GJ412" t="s">
        <v>83</v>
      </c>
      <c r="GK412">
        <v>4</v>
      </c>
      <c r="GL412" s="40">
        <f t="shared" si="520"/>
        <v>3</v>
      </c>
      <c r="GM412">
        <v>3</v>
      </c>
      <c r="GN412" t="s">
        <v>83</v>
      </c>
      <c r="GO412">
        <v>2</v>
      </c>
      <c r="GP412" s="40">
        <f t="shared" si="521"/>
        <v>3</v>
      </c>
      <c r="GQ412">
        <v>2</v>
      </c>
      <c r="GR412" t="s">
        <v>83</v>
      </c>
      <c r="GS412">
        <v>3</v>
      </c>
      <c r="GT412" s="40">
        <f t="shared" si="482"/>
        <v>3</v>
      </c>
      <c r="GU412">
        <v>1</v>
      </c>
      <c r="GV412" t="s">
        <v>83</v>
      </c>
      <c r="GW412">
        <v>3</v>
      </c>
      <c r="GX412" s="40">
        <f t="shared" si="522"/>
        <v>0</v>
      </c>
      <c r="GY412" s="24">
        <f t="shared" si="523"/>
        <v>13</v>
      </c>
      <c r="GZ412" s="28">
        <f t="shared" si="483"/>
        <v>81</v>
      </c>
      <c r="HA412" t="s">
        <v>132</v>
      </c>
      <c r="HB412">
        <f t="shared" si="484"/>
        <v>5</v>
      </c>
      <c r="HC412" t="s">
        <v>85</v>
      </c>
      <c r="HD412">
        <f t="shared" si="537"/>
        <v>9</v>
      </c>
      <c r="HE412" t="s">
        <v>93</v>
      </c>
      <c r="HF412">
        <f t="shared" si="485"/>
        <v>9</v>
      </c>
      <c r="HG412" t="s">
        <v>94</v>
      </c>
      <c r="HH412">
        <f t="shared" si="542"/>
        <v>9</v>
      </c>
      <c r="HI412" t="s">
        <v>130</v>
      </c>
      <c r="HJ412">
        <f t="shared" si="524"/>
        <v>5</v>
      </c>
      <c r="HK412" t="s">
        <v>95</v>
      </c>
      <c r="HL412">
        <f t="shared" si="525"/>
        <v>5</v>
      </c>
      <c r="HM412" t="s">
        <v>90</v>
      </c>
      <c r="HN412">
        <f t="shared" si="486"/>
        <v>9</v>
      </c>
      <c r="HO412" t="s">
        <v>96</v>
      </c>
      <c r="HP412">
        <f t="shared" si="526"/>
        <v>9</v>
      </c>
      <c r="HQ412" t="s">
        <v>136</v>
      </c>
      <c r="HR412" s="1">
        <f t="shared" si="527"/>
        <v>0</v>
      </c>
      <c r="HS412" t="s">
        <v>92</v>
      </c>
      <c r="HT412" s="1">
        <f t="shared" si="528"/>
        <v>0</v>
      </c>
      <c r="HU412" t="s">
        <v>133</v>
      </c>
      <c r="HV412" s="1">
        <f t="shared" si="529"/>
        <v>0</v>
      </c>
      <c r="HW412" t="s">
        <v>87</v>
      </c>
      <c r="HX412" s="1">
        <f t="shared" si="530"/>
        <v>6</v>
      </c>
      <c r="HY412" t="s">
        <v>141</v>
      </c>
      <c r="HZ412" s="1">
        <f t="shared" si="531"/>
        <v>0</v>
      </c>
      <c r="IA412" t="s">
        <v>142</v>
      </c>
      <c r="IB412" s="1">
        <f t="shared" si="532"/>
        <v>0</v>
      </c>
      <c r="IC412" t="s">
        <v>166</v>
      </c>
      <c r="ID412" s="1">
        <f t="shared" si="533"/>
        <v>0</v>
      </c>
      <c r="IE412" t="s">
        <v>135</v>
      </c>
      <c r="IF412" s="1">
        <f t="shared" si="534"/>
        <v>0</v>
      </c>
      <c r="IG412">
        <f t="shared" si="539"/>
        <v>66</v>
      </c>
      <c r="IH412" s="1">
        <f t="shared" si="535"/>
        <v>147</v>
      </c>
    </row>
    <row r="413" spans="1:242" ht="14.65" thickBot="1" x14ac:dyDescent="0.5">
      <c r="A413" s="1">
        <v>410</v>
      </c>
      <c r="B413" s="45">
        <f t="shared" si="471"/>
        <v>9</v>
      </c>
      <c r="C413" s="14" t="s">
        <v>1533</v>
      </c>
      <c r="D413" t="s">
        <v>1534</v>
      </c>
      <c r="E413" s="15" t="s">
        <v>1535</v>
      </c>
      <c r="F413" s="28">
        <f t="shared" si="472"/>
        <v>195</v>
      </c>
      <c r="H413" s="14">
        <v>0</v>
      </c>
      <c r="I413" t="s">
        <v>83</v>
      </c>
      <c r="J413">
        <v>0</v>
      </c>
      <c r="K413" s="40">
        <f t="shared" si="544"/>
        <v>0</v>
      </c>
      <c r="L413">
        <v>0</v>
      </c>
      <c r="M413" t="s">
        <v>83</v>
      </c>
      <c r="N413">
        <v>1</v>
      </c>
      <c r="O413" s="40">
        <f t="shared" si="540"/>
        <v>3</v>
      </c>
      <c r="P413">
        <v>0</v>
      </c>
      <c r="Q413" t="s">
        <v>83</v>
      </c>
      <c r="R413">
        <v>1</v>
      </c>
      <c r="S413" s="40">
        <f t="shared" si="487"/>
        <v>3</v>
      </c>
      <c r="T413">
        <v>1</v>
      </c>
      <c r="U413" t="s">
        <v>83</v>
      </c>
      <c r="V413">
        <v>1</v>
      </c>
      <c r="W413" s="40">
        <f t="shared" si="473"/>
        <v>6</v>
      </c>
      <c r="X413">
        <v>1</v>
      </c>
      <c r="Y413" t="s">
        <v>83</v>
      </c>
      <c r="Z413">
        <v>2</v>
      </c>
      <c r="AA413" s="40">
        <f t="shared" si="474"/>
        <v>6</v>
      </c>
      <c r="AB413">
        <v>2</v>
      </c>
      <c r="AC413" t="s">
        <v>83</v>
      </c>
      <c r="AD413">
        <v>0</v>
      </c>
      <c r="AE413" s="40">
        <f t="shared" si="488"/>
        <v>6</v>
      </c>
      <c r="AF413" s="24">
        <f t="shared" si="489"/>
        <v>24</v>
      </c>
      <c r="AG413" s="14">
        <v>3</v>
      </c>
      <c r="AH413" t="s">
        <v>83</v>
      </c>
      <c r="AI413">
        <v>1</v>
      </c>
      <c r="AJ413" s="40">
        <f t="shared" si="538"/>
        <v>3</v>
      </c>
      <c r="AK413">
        <v>1</v>
      </c>
      <c r="AL413" t="s">
        <v>83</v>
      </c>
      <c r="AM413">
        <v>2</v>
      </c>
      <c r="AN413" s="40">
        <f t="shared" si="490"/>
        <v>0</v>
      </c>
      <c r="AO413">
        <v>2</v>
      </c>
      <c r="AP413" t="s">
        <v>83</v>
      </c>
      <c r="AQ413">
        <v>0</v>
      </c>
      <c r="AR413" s="40">
        <f t="shared" si="470"/>
        <v>0</v>
      </c>
      <c r="AS413">
        <v>3</v>
      </c>
      <c r="AT413" t="s">
        <v>83</v>
      </c>
      <c r="AU413">
        <v>1</v>
      </c>
      <c r="AV413" s="40">
        <f t="shared" si="491"/>
        <v>0</v>
      </c>
      <c r="AW413">
        <v>1</v>
      </c>
      <c r="AX413" t="s">
        <v>83</v>
      </c>
      <c r="AY413">
        <v>2</v>
      </c>
      <c r="AZ413" s="40">
        <f t="shared" si="492"/>
        <v>3</v>
      </c>
      <c r="BA413">
        <v>1</v>
      </c>
      <c r="BB413" t="s">
        <v>83</v>
      </c>
      <c r="BC413">
        <v>4</v>
      </c>
      <c r="BD413" s="40">
        <f t="shared" si="475"/>
        <v>3</v>
      </c>
      <c r="BE413" s="24">
        <f t="shared" si="493"/>
        <v>9</v>
      </c>
      <c r="BF413" s="14">
        <v>3</v>
      </c>
      <c r="BG413" t="s">
        <v>83</v>
      </c>
      <c r="BH413">
        <v>1</v>
      </c>
      <c r="BI413" s="40">
        <f t="shared" si="494"/>
        <v>0</v>
      </c>
      <c r="BJ413">
        <v>2</v>
      </c>
      <c r="BK413" t="s">
        <v>83</v>
      </c>
      <c r="BL413">
        <v>1</v>
      </c>
      <c r="BM413" s="40">
        <f t="shared" si="495"/>
        <v>0</v>
      </c>
      <c r="BN413">
        <v>1</v>
      </c>
      <c r="BO413" t="s">
        <v>83</v>
      </c>
      <c r="BP413">
        <v>2</v>
      </c>
      <c r="BQ413" s="40">
        <f t="shared" si="476"/>
        <v>0</v>
      </c>
      <c r="BR413">
        <v>3</v>
      </c>
      <c r="BS413" t="s">
        <v>83</v>
      </c>
      <c r="BT413">
        <v>0</v>
      </c>
      <c r="BU413" s="40">
        <f t="shared" si="496"/>
        <v>3</v>
      </c>
      <c r="BV413">
        <v>1</v>
      </c>
      <c r="BW413" t="s">
        <v>83</v>
      </c>
      <c r="BX413">
        <v>3</v>
      </c>
      <c r="BY413" s="40">
        <f t="shared" si="497"/>
        <v>4</v>
      </c>
      <c r="BZ413">
        <v>2</v>
      </c>
      <c r="CA413" t="s">
        <v>83</v>
      </c>
      <c r="CB413">
        <v>3</v>
      </c>
      <c r="CC413" s="40">
        <f t="shared" si="498"/>
        <v>4</v>
      </c>
      <c r="CD413" s="24">
        <f t="shared" si="499"/>
        <v>11</v>
      </c>
      <c r="CE413" s="14">
        <v>1</v>
      </c>
      <c r="CF413" t="s">
        <v>83</v>
      </c>
      <c r="CG413">
        <v>2</v>
      </c>
      <c r="CH413" s="40">
        <f t="shared" si="500"/>
        <v>0</v>
      </c>
      <c r="CI413">
        <v>3</v>
      </c>
      <c r="CJ413" t="s">
        <v>83</v>
      </c>
      <c r="CK413">
        <v>0</v>
      </c>
      <c r="CL413" s="40">
        <f t="shared" si="501"/>
        <v>4</v>
      </c>
      <c r="CM413">
        <v>0</v>
      </c>
      <c r="CN413" t="s">
        <v>83</v>
      </c>
      <c r="CO413">
        <v>2</v>
      </c>
      <c r="CP413" s="40">
        <f t="shared" si="502"/>
        <v>3</v>
      </c>
      <c r="CQ413">
        <v>2</v>
      </c>
      <c r="CR413" t="s">
        <v>83</v>
      </c>
      <c r="CS413">
        <v>1</v>
      </c>
      <c r="CT413" s="40">
        <f t="shared" si="503"/>
        <v>6</v>
      </c>
      <c r="CU413">
        <v>3</v>
      </c>
      <c r="CV413" t="s">
        <v>83</v>
      </c>
      <c r="CW413">
        <v>1</v>
      </c>
      <c r="CX413" s="40">
        <f t="shared" si="504"/>
        <v>3</v>
      </c>
      <c r="CY413">
        <v>0</v>
      </c>
      <c r="CZ413" t="s">
        <v>83</v>
      </c>
      <c r="DA413">
        <v>4</v>
      </c>
      <c r="DB413" s="40">
        <f t="shared" si="505"/>
        <v>0</v>
      </c>
      <c r="DC413" s="24">
        <f t="shared" si="506"/>
        <v>16</v>
      </c>
      <c r="DD413" s="14">
        <v>2</v>
      </c>
      <c r="DE413" t="s">
        <v>83</v>
      </c>
      <c r="DF413">
        <v>1</v>
      </c>
      <c r="DG413" s="40">
        <f t="shared" si="536"/>
        <v>0</v>
      </c>
      <c r="DH413">
        <v>3</v>
      </c>
      <c r="DI413" t="s">
        <v>83</v>
      </c>
      <c r="DJ413">
        <v>1</v>
      </c>
      <c r="DK413" s="40">
        <f t="shared" si="477"/>
        <v>3</v>
      </c>
      <c r="DL413">
        <v>0</v>
      </c>
      <c r="DM413" t="s">
        <v>83</v>
      </c>
      <c r="DN413">
        <v>1</v>
      </c>
      <c r="DO413" s="40">
        <f t="shared" si="507"/>
        <v>6</v>
      </c>
      <c r="DP413">
        <v>3</v>
      </c>
      <c r="DQ413" t="s">
        <v>83</v>
      </c>
      <c r="DR413">
        <v>2</v>
      </c>
      <c r="DS413" s="40">
        <f t="shared" si="468"/>
        <v>0</v>
      </c>
      <c r="DT413">
        <v>0</v>
      </c>
      <c r="DU413" t="s">
        <v>83</v>
      </c>
      <c r="DV413">
        <v>3</v>
      </c>
      <c r="DW413" s="40">
        <f t="shared" si="469"/>
        <v>1</v>
      </c>
      <c r="DX413">
        <v>0</v>
      </c>
      <c r="DY413" t="s">
        <v>83</v>
      </c>
      <c r="DZ413">
        <v>2</v>
      </c>
      <c r="EA413" s="39">
        <f t="shared" si="508"/>
        <v>4</v>
      </c>
      <c r="EB413" s="24">
        <f t="shared" si="478"/>
        <v>14</v>
      </c>
      <c r="EC413" s="14">
        <v>2</v>
      </c>
      <c r="ED413" t="s">
        <v>83</v>
      </c>
      <c r="EE413">
        <v>1</v>
      </c>
      <c r="EF413" s="40">
        <f t="shared" si="509"/>
        <v>0</v>
      </c>
      <c r="EG413">
        <v>1</v>
      </c>
      <c r="EH413" t="s">
        <v>83</v>
      </c>
      <c r="EI413">
        <v>1</v>
      </c>
      <c r="EJ413" s="40">
        <f t="shared" si="510"/>
        <v>0</v>
      </c>
      <c r="EK413">
        <v>3</v>
      </c>
      <c r="EL413" t="s">
        <v>83</v>
      </c>
      <c r="EM413">
        <v>1</v>
      </c>
      <c r="EN413" s="40">
        <f t="shared" si="541"/>
        <v>0</v>
      </c>
      <c r="EO413">
        <v>0</v>
      </c>
      <c r="EP413" t="s">
        <v>83</v>
      </c>
      <c r="EQ413">
        <v>3</v>
      </c>
      <c r="ER413" s="40">
        <f t="shared" si="511"/>
        <v>0</v>
      </c>
      <c r="ES413">
        <v>1</v>
      </c>
      <c r="ET413" t="s">
        <v>83</v>
      </c>
      <c r="EU413">
        <v>2</v>
      </c>
      <c r="EV413" s="40">
        <f t="shared" si="512"/>
        <v>0</v>
      </c>
      <c r="EW413">
        <v>0</v>
      </c>
      <c r="EX413" t="s">
        <v>83</v>
      </c>
      <c r="EY413">
        <v>0</v>
      </c>
      <c r="EZ413" s="40">
        <f t="shared" si="513"/>
        <v>3</v>
      </c>
      <c r="FA413" s="24">
        <f t="shared" si="514"/>
        <v>3</v>
      </c>
      <c r="FB413" s="14">
        <v>2</v>
      </c>
      <c r="FC413" t="s">
        <v>83</v>
      </c>
      <c r="FD413">
        <v>1</v>
      </c>
      <c r="FE413" s="40">
        <f t="shared" si="515"/>
        <v>4</v>
      </c>
      <c r="FF413">
        <v>3</v>
      </c>
      <c r="FG413" t="s">
        <v>83</v>
      </c>
      <c r="FH413">
        <v>0</v>
      </c>
      <c r="FI413" s="40">
        <f t="shared" si="516"/>
        <v>3</v>
      </c>
      <c r="FJ413">
        <v>0</v>
      </c>
      <c r="FK413" t="s">
        <v>83</v>
      </c>
      <c r="FL413">
        <v>0</v>
      </c>
      <c r="FM413" s="40">
        <f t="shared" si="517"/>
        <v>3</v>
      </c>
      <c r="FN413">
        <v>4</v>
      </c>
      <c r="FO413" t="s">
        <v>83</v>
      </c>
      <c r="FP413">
        <v>2</v>
      </c>
      <c r="FQ413" s="40">
        <f t="shared" si="479"/>
        <v>3</v>
      </c>
      <c r="FR413">
        <v>1</v>
      </c>
      <c r="FS413" t="s">
        <v>83</v>
      </c>
      <c r="FT413">
        <v>1</v>
      </c>
      <c r="FU413" s="40">
        <f t="shared" si="518"/>
        <v>0</v>
      </c>
      <c r="FV413">
        <v>1</v>
      </c>
      <c r="FW413" t="s">
        <v>83</v>
      </c>
      <c r="FX413">
        <v>3</v>
      </c>
      <c r="FY413" s="40">
        <f t="shared" si="480"/>
        <v>0</v>
      </c>
      <c r="FZ413" s="24">
        <f t="shared" si="481"/>
        <v>13</v>
      </c>
      <c r="GA413" s="14">
        <v>3</v>
      </c>
      <c r="GB413" t="s">
        <v>83</v>
      </c>
      <c r="GC413">
        <v>1</v>
      </c>
      <c r="GD413" s="40">
        <f t="shared" si="519"/>
        <v>0</v>
      </c>
      <c r="GE413">
        <v>2</v>
      </c>
      <c r="GF413" t="s">
        <v>83</v>
      </c>
      <c r="GG413">
        <v>1</v>
      </c>
      <c r="GH413" s="40">
        <f t="shared" si="543"/>
        <v>4</v>
      </c>
      <c r="GI413">
        <v>2</v>
      </c>
      <c r="GJ413" t="s">
        <v>83</v>
      </c>
      <c r="GK413">
        <v>1</v>
      </c>
      <c r="GL413" s="40">
        <f t="shared" si="520"/>
        <v>0</v>
      </c>
      <c r="GM413">
        <v>3</v>
      </c>
      <c r="GN413" t="s">
        <v>83</v>
      </c>
      <c r="GO413">
        <v>0</v>
      </c>
      <c r="GP413" s="40">
        <f t="shared" si="521"/>
        <v>3</v>
      </c>
      <c r="GQ413">
        <v>1</v>
      </c>
      <c r="GR413" t="s">
        <v>83</v>
      </c>
      <c r="GS413">
        <v>1</v>
      </c>
      <c r="GT413" s="40">
        <f t="shared" si="482"/>
        <v>0</v>
      </c>
      <c r="GU413">
        <v>0</v>
      </c>
      <c r="GV413" t="s">
        <v>83</v>
      </c>
      <c r="GW413">
        <v>5</v>
      </c>
      <c r="GX413" s="40">
        <f t="shared" si="522"/>
        <v>0</v>
      </c>
      <c r="GY413" s="24">
        <f t="shared" si="523"/>
        <v>7</v>
      </c>
      <c r="GZ413" s="28">
        <f t="shared" si="483"/>
        <v>97</v>
      </c>
      <c r="HA413" t="s">
        <v>84</v>
      </c>
      <c r="HB413">
        <f t="shared" si="484"/>
        <v>9</v>
      </c>
      <c r="HC413" t="s">
        <v>85</v>
      </c>
      <c r="HD413">
        <f t="shared" si="537"/>
        <v>9</v>
      </c>
      <c r="HE413" t="s">
        <v>93</v>
      </c>
      <c r="HF413">
        <f t="shared" si="485"/>
        <v>9</v>
      </c>
      <c r="HG413" t="s">
        <v>94</v>
      </c>
      <c r="HH413">
        <f t="shared" si="542"/>
        <v>9</v>
      </c>
      <c r="HI413" t="s">
        <v>130</v>
      </c>
      <c r="HJ413">
        <f t="shared" si="524"/>
        <v>5</v>
      </c>
      <c r="HK413" t="s">
        <v>89</v>
      </c>
      <c r="HL413">
        <f t="shared" si="525"/>
        <v>9</v>
      </c>
      <c r="HM413" t="s">
        <v>90</v>
      </c>
      <c r="HN413">
        <f t="shared" si="486"/>
        <v>9</v>
      </c>
      <c r="HO413" t="s">
        <v>96</v>
      </c>
      <c r="HP413">
        <f t="shared" si="526"/>
        <v>9</v>
      </c>
      <c r="HQ413" t="s">
        <v>132</v>
      </c>
      <c r="HR413" s="1">
        <f t="shared" si="527"/>
        <v>6</v>
      </c>
      <c r="HS413" t="s">
        <v>92</v>
      </c>
      <c r="HT413" s="1">
        <f t="shared" si="528"/>
        <v>0</v>
      </c>
      <c r="HU413" t="s">
        <v>86</v>
      </c>
      <c r="HV413" s="1">
        <f t="shared" si="529"/>
        <v>6</v>
      </c>
      <c r="HW413" t="s">
        <v>87</v>
      </c>
      <c r="HX413" s="1">
        <f t="shared" si="530"/>
        <v>6</v>
      </c>
      <c r="HY413" t="s">
        <v>88</v>
      </c>
      <c r="HZ413" s="1">
        <f t="shared" si="531"/>
        <v>0</v>
      </c>
      <c r="IA413" t="s">
        <v>142</v>
      </c>
      <c r="IB413" s="1">
        <f t="shared" si="532"/>
        <v>0</v>
      </c>
      <c r="IC413" t="s">
        <v>134</v>
      </c>
      <c r="ID413" s="1">
        <f t="shared" si="533"/>
        <v>6</v>
      </c>
      <c r="IE413" t="s">
        <v>91</v>
      </c>
      <c r="IF413" s="1">
        <f t="shared" si="534"/>
        <v>6</v>
      </c>
      <c r="IG413">
        <f t="shared" si="539"/>
        <v>98</v>
      </c>
      <c r="IH413" s="1">
        <f t="shared" si="535"/>
        <v>195</v>
      </c>
    </row>
    <row r="414" spans="1:242" ht="14.65" thickBot="1" x14ac:dyDescent="0.5">
      <c r="A414" s="1">
        <v>411</v>
      </c>
      <c r="B414" s="45">
        <f t="shared" si="471"/>
        <v>559</v>
      </c>
      <c r="C414" s="14" t="s">
        <v>775</v>
      </c>
      <c r="D414" t="s">
        <v>693</v>
      </c>
      <c r="E414" s="15" t="s">
        <v>1535</v>
      </c>
      <c r="F414" s="28">
        <f t="shared" si="472"/>
        <v>138</v>
      </c>
      <c r="H414" s="14">
        <v>4</v>
      </c>
      <c r="I414" t="s">
        <v>83</v>
      </c>
      <c r="J414">
        <v>4</v>
      </c>
      <c r="K414" s="40">
        <f t="shared" si="544"/>
        <v>0</v>
      </c>
      <c r="L414">
        <v>2</v>
      </c>
      <c r="M414" t="s">
        <v>83</v>
      </c>
      <c r="N414">
        <v>0</v>
      </c>
      <c r="O414" s="40">
        <f t="shared" si="540"/>
        <v>0</v>
      </c>
      <c r="P414">
        <v>1</v>
      </c>
      <c r="Q414" t="s">
        <v>83</v>
      </c>
      <c r="R414">
        <v>1</v>
      </c>
      <c r="S414" s="40">
        <f t="shared" si="487"/>
        <v>0</v>
      </c>
      <c r="T414">
        <v>1</v>
      </c>
      <c r="U414" t="s">
        <v>83</v>
      </c>
      <c r="V414">
        <v>2</v>
      </c>
      <c r="W414" s="40">
        <f t="shared" si="473"/>
        <v>0</v>
      </c>
      <c r="X414">
        <v>2</v>
      </c>
      <c r="Y414" t="s">
        <v>83</v>
      </c>
      <c r="Z414">
        <v>1</v>
      </c>
      <c r="AA414" s="40">
        <f t="shared" si="474"/>
        <v>0</v>
      </c>
      <c r="AB414">
        <v>1</v>
      </c>
      <c r="AC414" t="s">
        <v>83</v>
      </c>
      <c r="AD414">
        <v>1</v>
      </c>
      <c r="AE414" s="40">
        <f t="shared" si="488"/>
        <v>0</v>
      </c>
      <c r="AF414" s="24">
        <f t="shared" si="489"/>
        <v>0</v>
      </c>
      <c r="AG414" s="14">
        <v>2</v>
      </c>
      <c r="AH414" t="s">
        <v>83</v>
      </c>
      <c r="AI414">
        <v>1</v>
      </c>
      <c r="AJ414" s="40">
        <f t="shared" si="538"/>
        <v>3</v>
      </c>
      <c r="AK414">
        <v>2</v>
      </c>
      <c r="AL414" t="s">
        <v>83</v>
      </c>
      <c r="AM414">
        <v>1</v>
      </c>
      <c r="AN414" s="40">
        <f t="shared" si="490"/>
        <v>0</v>
      </c>
      <c r="AO414">
        <v>1</v>
      </c>
      <c r="AP414" t="s">
        <v>83</v>
      </c>
      <c r="AQ414">
        <v>0</v>
      </c>
      <c r="AR414" s="40">
        <f t="shared" si="470"/>
        <v>0</v>
      </c>
      <c r="AS414">
        <v>2</v>
      </c>
      <c r="AT414" t="s">
        <v>83</v>
      </c>
      <c r="AU414">
        <v>1</v>
      </c>
      <c r="AV414" s="40">
        <f t="shared" si="491"/>
        <v>0</v>
      </c>
      <c r="AW414">
        <v>2</v>
      </c>
      <c r="AX414" t="s">
        <v>83</v>
      </c>
      <c r="AY414">
        <v>1</v>
      </c>
      <c r="AZ414" s="40">
        <f t="shared" si="492"/>
        <v>0</v>
      </c>
      <c r="BA414">
        <v>1</v>
      </c>
      <c r="BB414" t="s">
        <v>83</v>
      </c>
      <c r="BC414">
        <v>1</v>
      </c>
      <c r="BD414" s="40">
        <f t="shared" si="475"/>
        <v>0</v>
      </c>
      <c r="BE414" s="24">
        <f t="shared" si="493"/>
        <v>3</v>
      </c>
      <c r="BF414" s="14">
        <v>2</v>
      </c>
      <c r="BG414" t="s">
        <v>83</v>
      </c>
      <c r="BH414">
        <v>0</v>
      </c>
      <c r="BI414" s="40">
        <f t="shared" si="494"/>
        <v>0</v>
      </c>
      <c r="BJ414">
        <v>1</v>
      </c>
      <c r="BK414" t="s">
        <v>83</v>
      </c>
      <c r="BL414">
        <v>1</v>
      </c>
      <c r="BM414" s="40">
        <f t="shared" si="495"/>
        <v>4</v>
      </c>
      <c r="BN414">
        <v>1</v>
      </c>
      <c r="BO414" t="s">
        <v>83</v>
      </c>
      <c r="BP414">
        <v>2</v>
      </c>
      <c r="BQ414" s="40">
        <f t="shared" si="476"/>
        <v>0</v>
      </c>
      <c r="BR414">
        <v>2</v>
      </c>
      <c r="BS414" t="s">
        <v>83</v>
      </c>
      <c r="BT414">
        <v>0</v>
      </c>
      <c r="BU414" s="40">
        <f t="shared" si="496"/>
        <v>6</v>
      </c>
      <c r="BV414">
        <v>2</v>
      </c>
      <c r="BW414" t="s">
        <v>83</v>
      </c>
      <c r="BX414">
        <v>2</v>
      </c>
      <c r="BY414" s="40">
        <f t="shared" si="497"/>
        <v>0</v>
      </c>
      <c r="BZ414">
        <v>1</v>
      </c>
      <c r="CA414" t="s">
        <v>83</v>
      </c>
      <c r="CB414">
        <v>1</v>
      </c>
      <c r="CC414" s="40">
        <f t="shared" si="498"/>
        <v>0</v>
      </c>
      <c r="CD414" s="24">
        <f t="shared" si="499"/>
        <v>10</v>
      </c>
      <c r="CE414" s="14">
        <v>1</v>
      </c>
      <c r="CF414" t="s">
        <v>83</v>
      </c>
      <c r="CG414">
        <v>0</v>
      </c>
      <c r="CH414" s="40">
        <f t="shared" si="500"/>
        <v>0</v>
      </c>
      <c r="CI414">
        <v>2</v>
      </c>
      <c r="CJ414" t="s">
        <v>83</v>
      </c>
      <c r="CK414">
        <v>0</v>
      </c>
      <c r="CL414" s="40">
        <f t="shared" si="501"/>
        <v>3</v>
      </c>
      <c r="CM414">
        <v>1</v>
      </c>
      <c r="CN414" t="s">
        <v>83</v>
      </c>
      <c r="CO414">
        <v>2</v>
      </c>
      <c r="CP414" s="40">
        <f t="shared" si="502"/>
        <v>4</v>
      </c>
      <c r="CQ414">
        <v>2</v>
      </c>
      <c r="CR414" t="s">
        <v>83</v>
      </c>
      <c r="CS414">
        <v>0</v>
      </c>
      <c r="CT414" s="40">
        <f t="shared" si="503"/>
        <v>3</v>
      </c>
      <c r="CU414">
        <v>2</v>
      </c>
      <c r="CV414" t="s">
        <v>83</v>
      </c>
      <c r="CW414">
        <v>1</v>
      </c>
      <c r="CX414" s="40">
        <f t="shared" si="504"/>
        <v>4</v>
      </c>
      <c r="CY414">
        <v>0</v>
      </c>
      <c r="CZ414" t="s">
        <v>83</v>
      </c>
      <c r="DA414">
        <v>2</v>
      </c>
      <c r="DB414" s="40">
        <f t="shared" si="505"/>
        <v>0</v>
      </c>
      <c r="DC414" s="24">
        <f t="shared" si="506"/>
        <v>14</v>
      </c>
      <c r="DD414" s="14">
        <v>2</v>
      </c>
      <c r="DE414" t="s">
        <v>83</v>
      </c>
      <c r="DF414">
        <v>0</v>
      </c>
      <c r="DG414" s="40">
        <f t="shared" si="536"/>
        <v>0</v>
      </c>
      <c r="DH414">
        <v>2</v>
      </c>
      <c r="DI414" t="s">
        <v>83</v>
      </c>
      <c r="DJ414">
        <v>0</v>
      </c>
      <c r="DK414" s="40">
        <f t="shared" si="477"/>
        <v>3</v>
      </c>
      <c r="DL414">
        <v>1</v>
      </c>
      <c r="DM414" t="s">
        <v>83</v>
      </c>
      <c r="DN414">
        <v>0</v>
      </c>
      <c r="DO414" s="40">
        <f t="shared" si="507"/>
        <v>0</v>
      </c>
      <c r="DP414">
        <v>2</v>
      </c>
      <c r="DQ414" t="s">
        <v>83</v>
      </c>
      <c r="DR414">
        <v>2</v>
      </c>
      <c r="DS414" s="40">
        <f t="shared" si="468"/>
        <v>4</v>
      </c>
      <c r="DT414">
        <v>1</v>
      </c>
      <c r="DU414" t="s">
        <v>83</v>
      </c>
      <c r="DV414">
        <v>2</v>
      </c>
      <c r="DW414" s="40">
        <f t="shared" si="469"/>
        <v>1</v>
      </c>
      <c r="DX414">
        <v>1</v>
      </c>
      <c r="DY414" t="s">
        <v>83</v>
      </c>
      <c r="DZ414">
        <v>2</v>
      </c>
      <c r="EA414" s="39">
        <f t="shared" si="508"/>
        <v>3</v>
      </c>
      <c r="EB414" s="24">
        <f t="shared" si="478"/>
        <v>11</v>
      </c>
      <c r="EC414" s="14">
        <v>0</v>
      </c>
      <c r="ED414" t="s">
        <v>83</v>
      </c>
      <c r="EE414">
        <v>2</v>
      </c>
      <c r="EF414" s="40">
        <f t="shared" si="509"/>
        <v>0</v>
      </c>
      <c r="EG414">
        <v>1</v>
      </c>
      <c r="EH414" t="s">
        <v>83</v>
      </c>
      <c r="EI414">
        <v>1</v>
      </c>
      <c r="EJ414" s="40">
        <f t="shared" si="510"/>
        <v>0</v>
      </c>
      <c r="EK414">
        <v>1</v>
      </c>
      <c r="EL414" t="s">
        <v>83</v>
      </c>
      <c r="EM414">
        <v>2</v>
      </c>
      <c r="EN414" s="40">
        <f t="shared" si="541"/>
        <v>3</v>
      </c>
      <c r="EO414">
        <v>2</v>
      </c>
      <c r="EP414" t="s">
        <v>83</v>
      </c>
      <c r="EQ414">
        <v>1</v>
      </c>
      <c r="ER414" s="40">
        <f t="shared" si="511"/>
        <v>3</v>
      </c>
      <c r="ES414">
        <v>3</v>
      </c>
      <c r="ET414" t="s">
        <v>83</v>
      </c>
      <c r="EU414">
        <v>1</v>
      </c>
      <c r="EV414" s="40">
        <f t="shared" si="512"/>
        <v>0</v>
      </c>
      <c r="EW414">
        <v>2</v>
      </c>
      <c r="EX414" t="s">
        <v>83</v>
      </c>
      <c r="EY414">
        <v>0</v>
      </c>
      <c r="EZ414" s="40">
        <f t="shared" si="513"/>
        <v>0</v>
      </c>
      <c r="FA414" s="24">
        <f t="shared" si="514"/>
        <v>6</v>
      </c>
      <c r="FB414" s="14">
        <v>1</v>
      </c>
      <c r="FC414" t="s">
        <v>83</v>
      </c>
      <c r="FD414">
        <v>2</v>
      </c>
      <c r="FE414" s="40">
        <f t="shared" si="515"/>
        <v>0</v>
      </c>
      <c r="FF414">
        <v>2</v>
      </c>
      <c r="FG414" t="s">
        <v>83</v>
      </c>
      <c r="FH414">
        <v>0</v>
      </c>
      <c r="FI414" s="40">
        <f t="shared" si="516"/>
        <v>6</v>
      </c>
      <c r="FJ414">
        <v>2</v>
      </c>
      <c r="FK414" t="s">
        <v>83</v>
      </c>
      <c r="FL414">
        <v>1</v>
      </c>
      <c r="FM414" s="40">
        <f t="shared" si="517"/>
        <v>0</v>
      </c>
      <c r="FN414">
        <v>2</v>
      </c>
      <c r="FO414" t="s">
        <v>83</v>
      </c>
      <c r="FP414">
        <v>1</v>
      </c>
      <c r="FQ414" s="40">
        <f t="shared" si="479"/>
        <v>4</v>
      </c>
      <c r="FR414">
        <v>0</v>
      </c>
      <c r="FS414" t="s">
        <v>83</v>
      </c>
      <c r="FT414">
        <v>1</v>
      </c>
      <c r="FU414" s="40">
        <f t="shared" si="518"/>
        <v>4</v>
      </c>
      <c r="FV414">
        <v>1</v>
      </c>
      <c r="FW414" t="s">
        <v>83</v>
      </c>
      <c r="FX414">
        <v>2</v>
      </c>
      <c r="FY414" s="40">
        <f t="shared" si="480"/>
        <v>0</v>
      </c>
      <c r="FZ414" s="24">
        <f t="shared" si="481"/>
        <v>14</v>
      </c>
      <c r="GA414" s="14">
        <v>0</v>
      </c>
      <c r="GB414" t="s">
        <v>83</v>
      </c>
      <c r="GC414">
        <v>1</v>
      </c>
      <c r="GD414" s="40">
        <f t="shared" si="519"/>
        <v>0</v>
      </c>
      <c r="GE414">
        <v>2</v>
      </c>
      <c r="GF414" t="s">
        <v>83</v>
      </c>
      <c r="GG414">
        <v>1</v>
      </c>
      <c r="GH414" s="40">
        <f t="shared" si="543"/>
        <v>4</v>
      </c>
      <c r="GI414">
        <v>1</v>
      </c>
      <c r="GJ414" t="s">
        <v>83</v>
      </c>
      <c r="GK414">
        <v>0</v>
      </c>
      <c r="GL414" s="40">
        <f t="shared" si="520"/>
        <v>0</v>
      </c>
      <c r="GM414">
        <v>2</v>
      </c>
      <c r="GN414" t="s">
        <v>83</v>
      </c>
      <c r="GO414">
        <v>0</v>
      </c>
      <c r="GP414" s="40">
        <f t="shared" si="521"/>
        <v>6</v>
      </c>
      <c r="GQ414">
        <v>1</v>
      </c>
      <c r="GR414" t="s">
        <v>83</v>
      </c>
      <c r="GS414">
        <v>1</v>
      </c>
      <c r="GT414" s="40">
        <f t="shared" si="482"/>
        <v>0</v>
      </c>
      <c r="GU414">
        <v>0</v>
      </c>
      <c r="GV414" t="s">
        <v>83</v>
      </c>
      <c r="GW414">
        <v>2</v>
      </c>
      <c r="GX414" s="40">
        <f t="shared" si="522"/>
        <v>0</v>
      </c>
      <c r="GY414" s="24">
        <f t="shared" si="523"/>
        <v>10</v>
      </c>
      <c r="GZ414" s="28">
        <f t="shared" si="483"/>
        <v>68</v>
      </c>
      <c r="HA414" t="s">
        <v>136</v>
      </c>
      <c r="HB414">
        <f t="shared" si="484"/>
        <v>0</v>
      </c>
      <c r="HC414" t="s">
        <v>92</v>
      </c>
      <c r="HD414">
        <f t="shared" si="537"/>
        <v>0</v>
      </c>
      <c r="HE414" t="s">
        <v>93</v>
      </c>
      <c r="HF414">
        <f t="shared" si="485"/>
        <v>9</v>
      </c>
      <c r="HG414" t="s">
        <v>94</v>
      </c>
      <c r="HH414">
        <f t="shared" si="542"/>
        <v>9</v>
      </c>
      <c r="HI414" t="s">
        <v>88</v>
      </c>
      <c r="HJ414">
        <f t="shared" si="524"/>
        <v>0</v>
      </c>
      <c r="HK414" t="s">
        <v>95</v>
      </c>
      <c r="HL414">
        <f t="shared" si="525"/>
        <v>5</v>
      </c>
      <c r="HM414" t="s">
        <v>90</v>
      </c>
      <c r="HN414">
        <f t="shared" si="486"/>
        <v>9</v>
      </c>
      <c r="HO414" t="s">
        <v>96</v>
      </c>
      <c r="HP414">
        <f t="shared" si="526"/>
        <v>9</v>
      </c>
      <c r="HQ414" t="s">
        <v>132</v>
      </c>
      <c r="HR414" s="1">
        <f t="shared" si="527"/>
        <v>6</v>
      </c>
      <c r="HS414" t="s">
        <v>85</v>
      </c>
      <c r="HT414" s="1">
        <f t="shared" si="528"/>
        <v>5</v>
      </c>
      <c r="HU414" t="s">
        <v>86</v>
      </c>
      <c r="HV414" s="1">
        <f t="shared" si="529"/>
        <v>6</v>
      </c>
      <c r="HW414" t="s">
        <v>129</v>
      </c>
      <c r="HX414" s="1">
        <f t="shared" si="530"/>
        <v>0</v>
      </c>
      <c r="HY414" t="s">
        <v>130</v>
      </c>
      <c r="HZ414" s="1">
        <f t="shared" si="531"/>
        <v>6</v>
      </c>
      <c r="IA414" t="s">
        <v>131</v>
      </c>
      <c r="IB414" s="1">
        <f t="shared" si="532"/>
        <v>0</v>
      </c>
      <c r="IC414" t="s">
        <v>150</v>
      </c>
      <c r="ID414" s="1">
        <f t="shared" si="533"/>
        <v>0</v>
      </c>
      <c r="IE414" t="s">
        <v>91</v>
      </c>
      <c r="IF414" s="1">
        <f t="shared" si="534"/>
        <v>6</v>
      </c>
      <c r="IG414">
        <f t="shared" si="539"/>
        <v>70</v>
      </c>
      <c r="IH414" s="1">
        <f t="shared" si="535"/>
        <v>138</v>
      </c>
    </row>
    <row r="415" spans="1:242" ht="14.65" thickBot="1" x14ac:dyDescent="0.5">
      <c r="A415" s="1">
        <v>412</v>
      </c>
      <c r="B415" s="45">
        <f t="shared" si="471"/>
        <v>141</v>
      </c>
      <c r="C415" s="14" t="s">
        <v>1536</v>
      </c>
      <c r="D415" t="s">
        <v>1537</v>
      </c>
      <c r="E415" s="15" t="s">
        <v>1535</v>
      </c>
      <c r="F415" s="28">
        <f t="shared" si="472"/>
        <v>171</v>
      </c>
      <c r="H415" s="14">
        <v>0</v>
      </c>
      <c r="I415" t="s">
        <v>83</v>
      </c>
      <c r="J415">
        <v>0</v>
      </c>
      <c r="K415" s="40">
        <f t="shared" si="544"/>
        <v>0</v>
      </c>
      <c r="L415">
        <v>0</v>
      </c>
      <c r="M415" t="s">
        <v>83</v>
      </c>
      <c r="N415">
        <v>3</v>
      </c>
      <c r="O415" s="40">
        <f t="shared" si="540"/>
        <v>3</v>
      </c>
      <c r="P415">
        <v>1</v>
      </c>
      <c r="Q415" t="s">
        <v>83</v>
      </c>
      <c r="R415">
        <v>0</v>
      </c>
      <c r="S415" s="40">
        <f t="shared" si="487"/>
        <v>0</v>
      </c>
      <c r="T415">
        <v>2</v>
      </c>
      <c r="U415" t="s">
        <v>83</v>
      </c>
      <c r="V415">
        <v>0</v>
      </c>
      <c r="W415" s="40">
        <f t="shared" si="473"/>
        <v>0</v>
      </c>
      <c r="X415">
        <v>2</v>
      </c>
      <c r="Y415" t="s">
        <v>83</v>
      </c>
      <c r="Z415">
        <v>1</v>
      </c>
      <c r="AA415" s="40">
        <f t="shared" si="474"/>
        <v>0</v>
      </c>
      <c r="AB415">
        <v>2</v>
      </c>
      <c r="AC415" t="s">
        <v>83</v>
      </c>
      <c r="AD415">
        <v>1</v>
      </c>
      <c r="AE415" s="40">
        <f t="shared" si="488"/>
        <v>3</v>
      </c>
      <c r="AF415" s="24">
        <f t="shared" si="489"/>
        <v>6</v>
      </c>
      <c r="AG415" s="14">
        <v>2</v>
      </c>
      <c r="AH415" t="s">
        <v>83</v>
      </c>
      <c r="AI415">
        <v>0</v>
      </c>
      <c r="AJ415" s="40">
        <f t="shared" si="538"/>
        <v>3</v>
      </c>
      <c r="AK415">
        <v>2</v>
      </c>
      <c r="AL415" t="s">
        <v>83</v>
      </c>
      <c r="AM415">
        <v>0</v>
      </c>
      <c r="AN415" s="40">
        <f t="shared" si="490"/>
        <v>0</v>
      </c>
      <c r="AO415">
        <v>1</v>
      </c>
      <c r="AP415" t="s">
        <v>83</v>
      </c>
      <c r="AQ415">
        <v>1</v>
      </c>
      <c r="AR415" s="40">
        <f t="shared" si="470"/>
        <v>0</v>
      </c>
      <c r="AS415">
        <v>2</v>
      </c>
      <c r="AT415" t="s">
        <v>83</v>
      </c>
      <c r="AU415">
        <v>0</v>
      </c>
      <c r="AV415" s="40">
        <f t="shared" si="491"/>
        <v>0</v>
      </c>
      <c r="AW415">
        <v>1</v>
      </c>
      <c r="AX415" t="s">
        <v>83</v>
      </c>
      <c r="AY415">
        <v>2</v>
      </c>
      <c r="AZ415" s="40">
        <f t="shared" si="492"/>
        <v>3</v>
      </c>
      <c r="BA415">
        <v>0</v>
      </c>
      <c r="BB415" t="s">
        <v>83</v>
      </c>
      <c r="BC415">
        <v>1</v>
      </c>
      <c r="BD415" s="40">
        <f t="shared" si="475"/>
        <v>6</v>
      </c>
      <c r="BE415" s="24">
        <f t="shared" si="493"/>
        <v>12</v>
      </c>
      <c r="BF415" s="14">
        <v>3</v>
      </c>
      <c r="BG415" t="s">
        <v>83</v>
      </c>
      <c r="BH415">
        <v>0</v>
      </c>
      <c r="BI415" s="40">
        <f t="shared" si="494"/>
        <v>0</v>
      </c>
      <c r="BJ415">
        <v>1</v>
      </c>
      <c r="BK415" t="s">
        <v>83</v>
      </c>
      <c r="BL415">
        <v>1</v>
      </c>
      <c r="BM415" s="40">
        <f t="shared" si="495"/>
        <v>4</v>
      </c>
      <c r="BN415">
        <v>2</v>
      </c>
      <c r="BO415" t="s">
        <v>83</v>
      </c>
      <c r="BP415">
        <v>1</v>
      </c>
      <c r="BQ415" s="40">
        <f t="shared" si="476"/>
        <v>3</v>
      </c>
      <c r="BR415">
        <v>2</v>
      </c>
      <c r="BS415" t="s">
        <v>83</v>
      </c>
      <c r="BT415">
        <v>0</v>
      </c>
      <c r="BU415" s="40">
        <f t="shared" si="496"/>
        <v>6</v>
      </c>
      <c r="BV415">
        <v>1</v>
      </c>
      <c r="BW415" t="s">
        <v>83</v>
      </c>
      <c r="BX415">
        <v>2</v>
      </c>
      <c r="BY415" s="40">
        <f t="shared" si="497"/>
        <v>3</v>
      </c>
      <c r="BZ415">
        <v>4</v>
      </c>
      <c r="CA415" t="s">
        <v>83</v>
      </c>
      <c r="CB415">
        <v>1</v>
      </c>
      <c r="CC415" s="40">
        <f t="shared" si="498"/>
        <v>0</v>
      </c>
      <c r="CD415" s="24">
        <f t="shared" si="499"/>
        <v>16</v>
      </c>
      <c r="CE415" s="14">
        <v>3</v>
      </c>
      <c r="CF415" t="s">
        <v>83</v>
      </c>
      <c r="CG415">
        <v>0</v>
      </c>
      <c r="CH415" s="40">
        <f t="shared" si="500"/>
        <v>0</v>
      </c>
      <c r="CI415">
        <v>1</v>
      </c>
      <c r="CJ415" t="s">
        <v>83</v>
      </c>
      <c r="CK415">
        <v>0</v>
      </c>
      <c r="CL415" s="40">
        <f t="shared" si="501"/>
        <v>3</v>
      </c>
      <c r="CM415">
        <v>1</v>
      </c>
      <c r="CN415" t="s">
        <v>83</v>
      </c>
      <c r="CO415">
        <v>2</v>
      </c>
      <c r="CP415" s="40">
        <f t="shared" si="502"/>
        <v>4</v>
      </c>
      <c r="CQ415">
        <v>3</v>
      </c>
      <c r="CR415" t="s">
        <v>83</v>
      </c>
      <c r="CS415">
        <v>2</v>
      </c>
      <c r="CT415" s="40">
        <f t="shared" si="503"/>
        <v>4</v>
      </c>
      <c r="CU415">
        <v>1</v>
      </c>
      <c r="CV415" t="s">
        <v>83</v>
      </c>
      <c r="CW415">
        <v>3</v>
      </c>
      <c r="CX415" s="40">
        <f t="shared" si="504"/>
        <v>0</v>
      </c>
      <c r="CY415">
        <v>1</v>
      </c>
      <c r="CZ415" t="s">
        <v>83</v>
      </c>
      <c r="DA415">
        <v>4</v>
      </c>
      <c r="DB415" s="40">
        <f t="shared" si="505"/>
        <v>0</v>
      </c>
      <c r="DC415" s="24">
        <f t="shared" si="506"/>
        <v>11</v>
      </c>
      <c r="DD415" s="14">
        <v>2</v>
      </c>
      <c r="DE415" t="s">
        <v>83</v>
      </c>
      <c r="DF415">
        <v>0</v>
      </c>
      <c r="DG415" s="40">
        <f t="shared" si="536"/>
        <v>0</v>
      </c>
      <c r="DH415">
        <v>2</v>
      </c>
      <c r="DI415" t="s">
        <v>83</v>
      </c>
      <c r="DJ415">
        <v>1</v>
      </c>
      <c r="DK415" s="40">
        <f t="shared" si="477"/>
        <v>3</v>
      </c>
      <c r="DL415">
        <v>2</v>
      </c>
      <c r="DM415" t="s">
        <v>83</v>
      </c>
      <c r="DN415">
        <v>1</v>
      </c>
      <c r="DO415" s="40">
        <f t="shared" si="507"/>
        <v>0</v>
      </c>
      <c r="DP415">
        <v>2</v>
      </c>
      <c r="DQ415" t="s">
        <v>83</v>
      </c>
      <c r="DR415">
        <v>2</v>
      </c>
      <c r="DS415" s="40">
        <f t="shared" si="468"/>
        <v>4</v>
      </c>
      <c r="DT415">
        <v>1</v>
      </c>
      <c r="DU415" t="s">
        <v>83</v>
      </c>
      <c r="DV415">
        <v>0</v>
      </c>
      <c r="DW415" s="40">
        <f t="shared" si="469"/>
        <v>4</v>
      </c>
      <c r="DX415">
        <v>1</v>
      </c>
      <c r="DY415" t="s">
        <v>83</v>
      </c>
      <c r="DZ415">
        <v>3</v>
      </c>
      <c r="EA415" s="39">
        <f t="shared" si="508"/>
        <v>4</v>
      </c>
      <c r="EB415" s="24">
        <f t="shared" si="478"/>
        <v>15</v>
      </c>
      <c r="EC415" s="14">
        <v>2</v>
      </c>
      <c r="ED415" t="s">
        <v>83</v>
      </c>
      <c r="EE415">
        <v>2</v>
      </c>
      <c r="EF415" s="40">
        <f t="shared" si="509"/>
        <v>3</v>
      </c>
      <c r="EG415">
        <v>2</v>
      </c>
      <c r="EH415" t="s">
        <v>83</v>
      </c>
      <c r="EI415">
        <v>1</v>
      </c>
      <c r="EJ415" s="40">
        <f t="shared" si="510"/>
        <v>4</v>
      </c>
      <c r="EK415">
        <v>2</v>
      </c>
      <c r="EL415" t="s">
        <v>83</v>
      </c>
      <c r="EM415">
        <v>2</v>
      </c>
      <c r="EN415" s="40">
        <f t="shared" si="541"/>
        <v>0</v>
      </c>
      <c r="EO415">
        <v>1</v>
      </c>
      <c r="EP415" t="s">
        <v>83</v>
      </c>
      <c r="EQ415">
        <v>1</v>
      </c>
      <c r="ER415" s="40">
        <f t="shared" si="511"/>
        <v>0</v>
      </c>
      <c r="ES415">
        <v>2</v>
      </c>
      <c r="ET415" t="s">
        <v>83</v>
      </c>
      <c r="EU415">
        <v>1</v>
      </c>
      <c r="EV415" s="40">
        <f t="shared" si="512"/>
        <v>0</v>
      </c>
      <c r="EW415">
        <v>0</v>
      </c>
      <c r="EX415" t="s">
        <v>83</v>
      </c>
      <c r="EY415">
        <v>0</v>
      </c>
      <c r="EZ415" s="40">
        <f t="shared" si="513"/>
        <v>0</v>
      </c>
      <c r="FA415" s="24">
        <f t="shared" si="514"/>
        <v>7</v>
      </c>
      <c r="FB415" s="14">
        <v>1</v>
      </c>
      <c r="FC415" t="s">
        <v>83</v>
      </c>
      <c r="FD415">
        <v>1</v>
      </c>
      <c r="FE415" s="40">
        <f t="shared" si="515"/>
        <v>0</v>
      </c>
      <c r="FF415">
        <v>3</v>
      </c>
      <c r="FG415" t="s">
        <v>83</v>
      </c>
      <c r="FH415">
        <v>1</v>
      </c>
      <c r="FI415" s="40">
        <f t="shared" si="516"/>
        <v>4</v>
      </c>
      <c r="FJ415">
        <v>1</v>
      </c>
      <c r="FK415" t="s">
        <v>83</v>
      </c>
      <c r="FL415">
        <v>1</v>
      </c>
      <c r="FM415" s="40">
        <f t="shared" si="517"/>
        <v>3</v>
      </c>
      <c r="FN415">
        <v>3</v>
      </c>
      <c r="FO415" t="s">
        <v>83</v>
      </c>
      <c r="FP415">
        <v>3</v>
      </c>
      <c r="FQ415" s="40">
        <f t="shared" si="479"/>
        <v>0</v>
      </c>
      <c r="FR415">
        <v>1</v>
      </c>
      <c r="FS415" t="s">
        <v>83</v>
      </c>
      <c r="FT415">
        <v>2</v>
      </c>
      <c r="FU415" s="40">
        <f t="shared" si="518"/>
        <v>4</v>
      </c>
      <c r="FV415">
        <v>1</v>
      </c>
      <c r="FW415" t="s">
        <v>83</v>
      </c>
      <c r="FX415">
        <v>3</v>
      </c>
      <c r="FY415" s="40">
        <f t="shared" si="480"/>
        <v>0</v>
      </c>
      <c r="FZ415" s="24">
        <f t="shared" si="481"/>
        <v>11</v>
      </c>
      <c r="GA415" s="14">
        <v>3</v>
      </c>
      <c r="GB415" t="s">
        <v>83</v>
      </c>
      <c r="GC415">
        <v>1</v>
      </c>
      <c r="GD415" s="40">
        <f t="shared" si="519"/>
        <v>0</v>
      </c>
      <c r="GE415">
        <v>2</v>
      </c>
      <c r="GF415" t="s">
        <v>83</v>
      </c>
      <c r="GG415">
        <v>1</v>
      </c>
      <c r="GH415" s="40">
        <f t="shared" si="543"/>
        <v>4</v>
      </c>
      <c r="GI415">
        <v>2</v>
      </c>
      <c r="GJ415" t="s">
        <v>83</v>
      </c>
      <c r="GK415">
        <v>2</v>
      </c>
      <c r="GL415" s="40">
        <f t="shared" si="520"/>
        <v>0</v>
      </c>
      <c r="GM415">
        <v>1</v>
      </c>
      <c r="GN415" t="s">
        <v>83</v>
      </c>
      <c r="GO415">
        <v>0</v>
      </c>
      <c r="GP415" s="40">
        <f t="shared" si="521"/>
        <v>3</v>
      </c>
      <c r="GQ415">
        <v>1</v>
      </c>
      <c r="GR415" t="s">
        <v>83</v>
      </c>
      <c r="GS415">
        <v>3</v>
      </c>
      <c r="GT415" s="40">
        <f t="shared" si="482"/>
        <v>4</v>
      </c>
      <c r="GU415">
        <v>1</v>
      </c>
      <c r="GV415" t="s">
        <v>83</v>
      </c>
      <c r="GW415">
        <v>4</v>
      </c>
      <c r="GX415" s="40">
        <f t="shared" si="522"/>
        <v>0</v>
      </c>
      <c r="GY415" s="24">
        <f t="shared" si="523"/>
        <v>11</v>
      </c>
      <c r="GZ415" s="28">
        <f t="shared" si="483"/>
        <v>89</v>
      </c>
      <c r="HA415" t="s">
        <v>84</v>
      </c>
      <c r="HB415">
        <f t="shared" si="484"/>
        <v>9</v>
      </c>
      <c r="HC415" t="s">
        <v>85</v>
      </c>
      <c r="HD415">
        <f t="shared" si="537"/>
        <v>9</v>
      </c>
      <c r="HE415" t="s">
        <v>93</v>
      </c>
      <c r="HF415">
        <f t="shared" si="485"/>
        <v>9</v>
      </c>
      <c r="HG415" t="s">
        <v>94</v>
      </c>
      <c r="HH415">
        <f t="shared" si="542"/>
        <v>9</v>
      </c>
      <c r="HI415" t="s">
        <v>88</v>
      </c>
      <c r="HJ415">
        <f t="shared" si="524"/>
        <v>0</v>
      </c>
      <c r="HK415" t="s">
        <v>95</v>
      </c>
      <c r="HL415">
        <f t="shared" si="525"/>
        <v>5</v>
      </c>
      <c r="HM415" t="s">
        <v>90</v>
      </c>
      <c r="HN415">
        <f t="shared" si="486"/>
        <v>9</v>
      </c>
      <c r="HO415" t="s">
        <v>96</v>
      </c>
      <c r="HP415">
        <f t="shared" si="526"/>
        <v>9</v>
      </c>
      <c r="HQ415" t="s">
        <v>136</v>
      </c>
      <c r="HR415" s="1">
        <f t="shared" si="527"/>
        <v>0</v>
      </c>
      <c r="HS415" t="s">
        <v>137</v>
      </c>
      <c r="HT415" s="1">
        <f t="shared" si="528"/>
        <v>6</v>
      </c>
      <c r="HU415" t="s">
        <v>133</v>
      </c>
      <c r="HV415" s="1">
        <f t="shared" si="529"/>
        <v>0</v>
      </c>
      <c r="HW415" t="s">
        <v>129</v>
      </c>
      <c r="HX415" s="1">
        <f t="shared" si="530"/>
        <v>0</v>
      </c>
      <c r="HY415" t="s">
        <v>130</v>
      </c>
      <c r="HZ415" s="1">
        <f t="shared" si="531"/>
        <v>6</v>
      </c>
      <c r="IA415" t="s">
        <v>89</v>
      </c>
      <c r="IB415" s="1">
        <f t="shared" si="532"/>
        <v>5</v>
      </c>
      <c r="IC415" t="s">
        <v>134</v>
      </c>
      <c r="ID415" s="1">
        <f t="shared" si="533"/>
        <v>6</v>
      </c>
      <c r="IE415" t="s">
        <v>135</v>
      </c>
      <c r="IF415" s="1">
        <f t="shared" si="534"/>
        <v>0</v>
      </c>
      <c r="IG415">
        <f t="shared" si="539"/>
        <v>82</v>
      </c>
      <c r="IH415" s="1">
        <f t="shared" si="535"/>
        <v>171</v>
      </c>
    </row>
    <row r="416" spans="1:242" ht="14.65" thickBot="1" x14ac:dyDescent="0.5">
      <c r="A416" s="1">
        <v>413</v>
      </c>
      <c r="B416" s="45">
        <f t="shared" si="471"/>
        <v>533</v>
      </c>
      <c r="C416" s="14" t="s">
        <v>1538</v>
      </c>
      <c r="D416" t="s">
        <v>1539</v>
      </c>
      <c r="E416" s="15" t="s">
        <v>1535</v>
      </c>
      <c r="F416" s="28">
        <f t="shared" si="472"/>
        <v>140</v>
      </c>
      <c r="H416" s="14">
        <v>2</v>
      </c>
      <c r="I416" t="s">
        <v>83</v>
      </c>
      <c r="J416">
        <v>2</v>
      </c>
      <c r="K416" s="40">
        <f t="shared" si="544"/>
        <v>0</v>
      </c>
      <c r="L416">
        <v>1</v>
      </c>
      <c r="M416" t="s">
        <v>83</v>
      </c>
      <c r="N416">
        <v>2</v>
      </c>
      <c r="O416" s="40">
        <f t="shared" si="540"/>
        <v>3</v>
      </c>
      <c r="P416">
        <v>1</v>
      </c>
      <c r="Q416" t="s">
        <v>83</v>
      </c>
      <c r="R416">
        <v>0</v>
      </c>
      <c r="S416" s="40">
        <f t="shared" si="487"/>
        <v>0</v>
      </c>
      <c r="T416">
        <v>0</v>
      </c>
      <c r="U416" t="s">
        <v>83</v>
      </c>
      <c r="V416">
        <v>0</v>
      </c>
      <c r="W416" s="40">
        <f t="shared" si="473"/>
        <v>4</v>
      </c>
      <c r="X416">
        <v>1</v>
      </c>
      <c r="Y416" t="s">
        <v>83</v>
      </c>
      <c r="Z416">
        <v>0</v>
      </c>
      <c r="AA416" s="40">
        <f t="shared" si="474"/>
        <v>0</v>
      </c>
      <c r="AB416">
        <v>2</v>
      </c>
      <c r="AC416" t="s">
        <v>83</v>
      </c>
      <c r="AD416">
        <v>0</v>
      </c>
      <c r="AE416" s="40">
        <f t="shared" si="488"/>
        <v>6</v>
      </c>
      <c r="AF416" s="24">
        <f t="shared" si="489"/>
        <v>13</v>
      </c>
      <c r="AG416" s="14">
        <v>2</v>
      </c>
      <c r="AH416" t="s">
        <v>83</v>
      </c>
      <c r="AI416">
        <v>0</v>
      </c>
      <c r="AJ416" s="40">
        <f t="shared" si="538"/>
        <v>3</v>
      </c>
      <c r="AK416">
        <v>1</v>
      </c>
      <c r="AL416" t="s">
        <v>83</v>
      </c>
      <c r="AM416">
        <v>0</v>
      </c>
      <c r="AN416" s="40">
        <f t="shared" si="490"/>
        <v>0</v>
      </c>
      <c r="AO416">
        <v>0</v>
      </c>
      <c r="AP416" t="s">
        <v>83</v>
      </c>
      <c r="AQ416">
        <v>3</v>
      </c>
      <c r="AR416" s="40">
        <f t="shared" si="470"/>
        <v>3</v>
      </c>
      <c r="AS416">
        <v>2</v>
      </c>
      <c r="AT416" t="s">
        <v>83</v>
      </c>
      <c r="AU416">
        <v>0</v>
      </c>
      <c r="AV416" s="40">
        <f t="shared" si="491"/>
        <v>0</v>
      </c>
      <c r="AW416">
        <v>1</v>
      </c>
      <c r="AX416" t="s">
        <v>83</v>
      </c>
      <c r="AY416">
        <v>5</v>
      </c>
      <c r="AZ416" s="40">
        <f t="shared" si="492"/>
        <v>3</v>
      </c>
      <c r="BA416">
        <v>3</v>
      </c>
      <c r="BB416" t="s">
        <v>83</v>
      </c>
      <c r="BC416">
        <v>1</v>
      </c>
      <c r="BD416" s="40">
        <f t="shared" si="475"/>
        <v>0</v>
      </c>
      <c r="BE416" s="24">
        <f t="shared" si="493"/>
        <v>9</v>
      </c>
      <c r="BF416" s="14">
        <v>2</v>
      </c>
      <c r="BG416" t="s">
        <v>83</v>
      </c>
      <c r="BH416">
        <v>0</v>
      </c>
      <c r="BI416" s="40">
        <f t="shared" si="494"/>
        <v>0</v>
      </c>
      <c r="BJ416">
        <v>2</v>
      </c>
      <c r="BK416" t="s">
        <v>83</v>
      </c>
      <c r="BL416">
        <v>1</v>
      </c>
      <c r="BM416" s="40">
        <f t="shared" si="495"/>
        <v>0</v>
      </c>
      <c r="BN416">
        <v>3</v>
      </c>
      <c r="BO416" t="s">
        <v>83</v>
      </c>
      <c r="BP416">
        <v>3</v>
      </c>
      <c r="BQ416" s="40">
        <f t="shared" si="476"/>
        <v>0</v>
      </c>
      <c r="BR416">
        <v>0</v>
      </c>
      <c r="BS416" t="s">
        <v>83</v>
      </c>
      <c r="BT416">
        <v>1</v>
      </c>
      <c r="BU416" s="40">
        <f t="shared" si="496"/>
        <v>0</v>
      </c>
      <c r="BV416">
        <v>0</v>
      </c>
      <c r="BW416" t="s">
        <v>83</v>
      </c>
      <c r="BX416">
        <v>2</v>
      </c>
      <c r="BY416" s="40">
        <f t="shared" si="497"/>
        <v>6</v>
      </c>
      <c r="BZ416">
        <v>0</v>
      </c>
      <c r="CA416" t="s">
        <v>83</v>
      </c>
      <c r="CB416">
        <v>2</v>
      </c>
      <c r="CC416" s="40">
        <f t="shared" si="498"/>
        <v>3</v>
      </c>
      <c r="CD416" s="24">
        <f t="shared" si="499"/>
        <v>9</v>
      </c>
      <c r="CE416" s="14">
        <v>0</v>
      </c>
      <c r="CF416" t="s">
        <v>83</v>
      </c>
      <c r="CG416">
        <v>3</v>
      </c>
      <c r="CH416" s="40">
        <f t="shared" si="500"/>
        <v>0</v>
      </c>
      <c r="CI416">
        <v>3</v>
      </c>
      <c r="CJ416" t="s">
        <v>83</v>
      </c>
      <c r="CK416">
        <v>0</v>
      </c>
      <c r="CL416" s="40">
        <f t="shared" si="501"/>
        <v>4</v>
      </c>
      <c r="CM416">
        <v>1</v>
      </c>
      <c r="CN416" t="s">
        <v>83</v>
      </c>
      <c r="CO416">
        <v>0</v>
      </c>
      <c r="CP416" s="40">
        <f t="shared" si="502"/>
        <v>0</v>
      </c>
      <c r="CQ416">
        <v>3</v>
      </c>
      <c r="CR416" t="s">
        <v>83</v>
      </c>
      <c r="CS416">
        <v>0</v>
      </c>
      <c r="CT416" s="40">
        <f t="shared" si="503"/>
        <v>3</v>
      </c>
      <c r="CU416">
        <v>1</v>
      </c>
      <c r="CV416" t="s">
        <v>83</v>
      </c>
      <c r="CW416">
        <v>0</v>
      </c>
      <c r="CX416" s="40">
        <f t="shared" si="504"/>
        <v>6</v>
      </c>
      <c r="CY416">
        <v>0</v>
      </c>
      <c r="CZ416" t="s">
        <v>83</v>
      </c>
      <c r="DA416">
        <v>3</v>
      </c>
      <c r="DB416" s="40">
        <f t="shared" si="505"/>
        <v>0</v>
      </c>
      <c r="DC416" s="24">
        <f t="shared" si="506"/>
        <v>13</v>
      </c>
      <c r="DD416" s="14">
        <v>3</v>
      </c>
      <c r="DE416" t="s">
        <v>83</v>
      </c>
      <c r="DF416">
        <v>0</v>
      </c>
      <c r="DG416" s="40">
        <f t="shared" si="536"/>
        <v>0</v>
      </c>
      <c r="DH416">
        <v>2</v>
      </c>
      <c r="DI416" t="s">
        <v>83</v>
      </c>
      <c r="DJ416">
        <v>0</v>
      </c>
      <c r="DK416" s="40">
        <f t="shared" si="477"/>
        <v>3</v>
      </c>
      <c r="DL416">
        <v>1</v>
      </c>
      <c r="DM416" t="s">
        <v>83</v>
      </c>
      <c r="DN416">
        <v>2</v>
      </c>
      <c r="DO416" s="40">
        <f t="shared" si="507"/>
        <v>4</v>
      </c>
      <c r="DP416">
        <v>3</v>
      </c>
      <c r="DQ416" t="s">
        <v>83</v>
      </c>
      <c r="DR416">
        <v>2</v>
      </c>
      <c r="DS416" s="40">
        <f t="shared" si="468"/>
        <v>0</v>
      </c>
      <c r="DT416">
        <v>0</v>
      </c>
      <c r="DU416" t="s">
        <v>83</v>
      </c>
      <c r="DV416">
        <v>2</v>
      </c>
      <c r="DW416" s="40">
        <f t="shared" si="469"/>
        <v>1</v>
      </c>
      <c r="DX416">
        <v>0</v>
      </c>
      <c r="DY416" t="s">
        <v>83</v>
      </c>
      <c r="DZ416">
        <v>2</v>
      </c>
      <c r="EA416" s="39">
        <f t="shared" si="508"/>
        <v>4</v>
      </c>
      <c r="EB416" s="24">
        <f t="shared" si="478"/>
        <v>12</v>
      </c>
      <c r="EC416" s="14">
        <v>0</v>
      </c>
      <c r="ED416" t="s">
        <v>83</v>
      </c>
      <c r="EE416">
        <v>2</v>
      </c>
      <c r="EF416" s="40">
        <f t="shared" si="509"/>
        <v>0</v>
      </c>
      <c r="EG416">
        <v>1</v>
      </c>
      <c r="EH416" t="s">
        <v>83</v>
      </c>
      <c r="EI416">
        <v>0</v>
      </c>
      <c r="EJ416" s="40">
        <f t="shared" si="510"/>
        <v>6</v>
      </c>
      <c r="EK416">
        <v>0</v>
      </c>
      <c r="EL416" t="s">
        <v>83</v>
      </c>
      <c r="EM416">
        <v>1</v>
      </c>
      <c r="EN416" s="40">
        <f t="shared" si="541"/>
        <v>3</v>
      </c>
      <c r="EO416">
        <v>2</v>
      </c>
      <c r="EP416" t="s">
        <v>83</v>
      </c>
      <c r="EQ416">
        <v>0</v>
      </c>
      <c r="ER416" s="40">
        <f t="shared" si="511"/>
        <v>3</v>
      </c>
      <c r="ES416">
        <v>2</v>
      </c>
      <c r="ET416" t="s">
        <v>83</v>
      </c>
      <c r="EU416">
        <v>1</v>
      </c>
      <c r="EV416" s="40">
        <f t="shared" si="512"/>
        <v>0</v>
      </c>
      <c r="EW416">
        <v>0</v>
      </c>
      <c r="EX416" t="s">
        <v>83</v>
      </c>
      <c r="EY416">
        <v>1</v>
      </c>
      <c r="EZ416" s="40">
        <f t="shared" si="513"/>
        <v>4</v>
      </c>
      <c r="FA416" s="24">
        <f t="shared" si="514"/>
        <v>16</v>
      </c>
      <c r="FB416" s="14">
        <v>0</v>
      </c>
      <c r="FC416" t="s">
        <v>83</v>
      </c>
      <c r="FD416">
        <v>1</v>
      </c>
      <c r="FE416" s="40">
        <f t="shared" si="515"/>
        <v>0</v>
      </c>
      <c r="FF416">
        <v>2</v>
      </c>
      <c r="FG416" t="s">
        <v>83</v>
      </c>
      <c r="FH416">
        <v>1</v>
      </c>
      <c r="FI416" s="40">
        <f t="shared" si="516"/>
        <v>3</v>
      </c>
      <c r="FJ416">
        <v>1</v>
      </c>
      <c r="FK416" t="s">
        <v>83</v>
      </c>
      <c r="FL416">
        <v>0</v>
      </c>
      <c r="FM416" s="40">
        <f t="shared" si="517"/>
        <v>0</v>
      </c>
      <c r="FN416">
        <v>2</v>
      </c>
      <c r="FO416" t="s">
        <v>83</v>
      </c>
      <c r="FP416">
        <v>0</v>
      </c>
      <c r="FQ416" s="40">
        <f t="shared" si="479"/>
        <v>3</v>
      </c>
      <c r="FR416">
        <v>2</v>
      </c>
      <c r="FS416" t="s">
        <v>83</v>
      </c>
      <c r="FT416">
        <v>0</v>
      </c>
      <c r="FU416" s="40">
        <f t="shared" si="518"/>
        <v>0</v>
      </c>
      <c r="FV416">
        <v>0</v>
      </c>
      <c r="FW416" t="s">
        <v>83</v>
      </c>
      <c r="FX416">
        <v>2</v>
      </c>
      <c r="FY416" s="40">
        <f t="shared" si="480"/>
        <v>0</v>
      </c>
      <c r="FZ416" s="24">
        <f t="shared" si="481"/>
        <v>6</v>
      </c>
      <c r="GA416" s="14">
        <v>0</v>
      </c>
      <c r="GB416" t="s">
        <v>83</v>
      </c>
      <c r="GC416">
        <v>1</v>
      </c>
      <c r="GD416" s="40">
        <f t="shared" si="519"/>
        <v>0</v>
      </c>
      <c r="GE416">
        <v>3</v>
      </c>
      <c r="GF416" t="s">
        <v>83</v>
      </c>
      <c r="GG416">
        <v>0</v>
      </c>
      <c r="GH416" s="40">
        <f t="shared" si="543"/>
        <v>3</v>
      </c>
      <c r="GI416">
        <v>1</v>
      </c>
      <c r="GJ416" t="s">
        <v>83</v>
      </c>
      <c r="GK416">
        <v>0</v>
      </c>
      <c r="GL416" s="40">
        <f t="shared" si="520"/>
        <v>0</v>
      </c>
      <c r="GM416">
        <v>1</v>
      </c>
      <c r="GN416" t="s">
        <v>83</v>
      </c>
      <c r="GO416">
        <v>0</v>
      </c>
      <c r="GP416" s="40">
        <f t="shared" si="521"/>
        <v>3</v>
      </c>
      <c r="GQ416">
        <v>1</v>
      </c>
      <c r="GR416" t="s">
        <v>83</v>
      </c>
      <c r="GS416">
        <v>0</v>
      </c>
      <c r="GT416" s="40">
        <f t="shared" si="482"/>
        <v>0</v>
      </c>
      <c r="GU416">
        <v>0</v>
      </c>
      <c r="GV416" t="s">
        <v>83</v>
      </c>
      <c r="GW416">
        <v>3</v>
      </c>
      <c r="GX416" s="40">
        <f t="shared" si="522"/>
        <v>0</v>
      </c>
      <c r="GY416" s="24">
        <f t="shared" si="523"/>
        <v>6</v>
      </c>
      <c r="GZ416" s="28">
        <f t="shared" si="483"/>
        <v>84</v>
      </c>
      <c r="HA416" t="s">
        <v>84</v>
      </c>
      <c r="HB416">
        <f t="shared" si="484"/>
        <v>9</v>
      </c>
      <c r="HC416" t="s">
        <v>85</v>
      </c>
      <c r="HD416">
        <f t="shared" si="537"/>
        <v>9</v>
      </c>
      <c r="HE416" t="s">
        <v>133</v>
      </c>
      <c r="HF416">
        <f t="shared" si="485"/>
        <v>0</v>
      </c>
      <c r="HG416" t="s">
        <v>94</v>
      </c>
      <c r="HH416">
        <f t="shared" si="542"/>
        <v>9</v>
      </c>
      <c r="HI416" t="s">
        <v>88</v>
      </c>
      <c r="HJ416">
        <f t="shared" si="524"/>
        <v>0</v>
      </c>
      <c r="HK416" t="s">
        <v>95</v>
      </c>
      <c r="HL416">
        <f t="shared" si="525"/>
        <v>5</v>
      </c>
      <c r="HM416" t="s">
        <v>90</v>
      </c>
      <c r="HN416">
        <f t="shared" si="486"/>
        <v>9</v>
      </c>
      <c r="HO416" t="s">
        <v>96</v>
      </c>
      <c r="HP416">
        <f t="shared" si="526"/>
        <v>9</v>
      </c>
      <c r="HQ416" t="s">
        <v>136</v>
      </c>
      <c r="HR416" s="1">
        <f t="shared" si="527"/>
        <v>0</v>
      </c>
      <c r="HS416" t="s">
        <v>181</v>
      </c>
      <c r="HT416" s="1">
        <f t="shared" si="528"/>
        <v>0</v>
      </c>
      <c r="HU416" t="s">
        <v>169</v>
      </c>
      <c r="HV416" s="1">
        <f t="shared" si="529"/>
        <v>0</v>
      </c>
      <c r="HW416" t="s">
        <v>164</v>
      </c>
      <c r="HX416" s="1">
        <f t="shared" si="530"/>
        <v>0</v>
      </c>
      <c r="HY416" t="s">
        <v>130</v>
      </c>
      <c r="HZ416" s="1">
        <f t="shared" si="531"/>
        <v>6</v>
      </c>
      <c r="IA416" t="s">
        <v>131</v>
      </c>
      <c r="IB416" s="1">
        <f t="shared" si="532"/>
        <v>0</v>
      </c>
      <c r="IC416" t="s">
        <v>150</v>
      </c>
      <c r="ID416" s="1">
        <f t="shared" si="533"/>
        <v>0</v>
      </c>
      <c r="IE416" t="s">
        <v>138</v>
      </c>
      <c r="IF416" s="1">
        <f t="shared" si="534"/>
        <v>0</v>
      </c>
      <c r="IG416">
        <f t="shared" si="539"/>
        <v>56</v>
      </c>
      <c r="IH416" s="1">
        <f t="shared" si="535"/>
        <v>140</v>
      </c>
    </row>
    <row r="417" spans="1:242" ht="14.65" thickBot="1" x14ac:dyDescent="0.5">
      <c r="A417" s="1">
        <v>414</v>
      </c>
      <c r="B417" s="45">
        <f t="shared" si="471"/>
        <v>587</v>
      </c>
      <c r="C417" s="14" t="s">
        <v>1540</v>
      </c>
      <c r="D417" t="s">
        <v>1541</v>
      </c>
      <c r="E417" s="15" t="s">
        <v>1535</v>
      </c>
      <c r="F417" s="28">
        <f t="shared" si="472"/>
        <v>136</v>
      </c>
      <c r="H417" s="14">
        <v>4</v>
      </c>
      <c r="I417" t="s">
        <v>83</v>
      </c>
      <c r="J417">
        <v>4</v>
      </c>
      <c r="K417" s="40">
        <f t="shared" si="544"/>
        <v>0</v>
      </c>
      <c r="L417">
        <v>1</v>
      </c>
      <c r="M417" t="s">
        <v>83</v>
      </c>
      <c r="N417">
        <v>2</v>
      </c>
      <c r="O417" s="40">
        <f t="shared" si="540"/>
        <v>3</v>
      </c>
      <c r="P417">
        <v>9</v>
      </c>
      <c r="Q417" t="s">
        <v>83</v>
      </c>
      <c r="R417">
        <v>1</v>
      </c>
      <c r="S417" s="40">
        <f t="shared" si="487"/>
        <v>0</v>
      </c>
      <c r="T417">
        <v>2</v>
      </c>
      <c r="U417" t="s">
        <v>83</v>
      </c>
      <c r="V417">
        <v>1</v>
      </c>
      <c r="W417" s="40">
        <f t="shared" si="473"/>
        <v>0</v>
      </c>
      <c r="X417">
        <v>1</v>
      </c>
      <c r="Y417" t="s">
        <v>83</v>
      </c>
      <c r="Z417">
        <v>1</v>
      </c>
      <c r="AA417" s="40">
        <f t="shared" si="474"/>
        <v>0</v>
      </c>
      <c r="AB417">
        <v>1</v>
      </c>
      <c r="AC417" t="s">
        <v>83</v>
      </c>
      <c r="AD417">
        <v>8</v>
      </c>
      <c r="AE417" s="40">
        <f t="shared" si="488"/>
        <v>0</v>
      </c>
      <c r="AF417" s="24">
        <f t="shared" si="489"/>
        <v>3</v>
      </c>
      <c r="AG417" s="14">
        <v>1</v>
      </c>
      <c r="AH417" t="s">
        <v>83</v>
      </c>
      <c r="AI417">
        <v>8</v>
      </c>
      <c r="AJ417" s="40">
        <f t="shared" si="538"/>
        <v>0</v>
      </c>
      <c r="AK417">
        <v>0</v>
      </c>
      <c r="AL417" t="s">
        <v>83</v>
      </c>
      <c r="AM417">
        <v>1</v>
      </c>
      <c r="AN417" s="40">
        <f t="shared" si="490"/>
        <v>0</v>
      </c>
      <c r="AO417">
        <v>1</v>
      </c>
      <c r="AP417" t="s">
        <v>83</v>
      </c>
      <c r="AQ417">
        <v>1</v>
      </c>
      <c r="AR417" s="40">
        <f t="shared" si="470"/>
        <v>0</v>
      </c>
      <c r="AS417">
        <v>3</v>
      </c>
      <c r="AT417" t="s">
        <v>83</v>
      </c>
      <c r="AU417">
        <v>0</v>
      </c>
      <c r="AV417" s="40">
        <f t="shared" si="491"/>
        <v>0</v>
      </c>
      <c r="AW417">
        <v>1</v>
      </c>
      <c r="AX417" t="s">
        <v>83</v>
      </c>
      <c r="AY417">
        <v>2</v>
      </c>
      <c r="AZ417" s="40">
        <f t="shared" si="492"/>
        <v>3</v>
      </c>
      <c r="BA417">
        <v>2</v>
      </c>
      <c r="BB417" t="s">
        <v>83</v>
      </c>
      <c r="BC417">
        <v>2</v>
      </c>
      <c r="BD417" s="40">
        <f t="shared" si="475"/>
        <v>0</v>
      </c>
      <c r="BE417" s="24">
        <f t="shared" si="493"/>
        <v>3</v>
      </c>
      <c r="BF417" s="14">
        <v>7</v>
      </c>
      <c r="BG417" t="s">
        <v>83</v>
      </c>
      <c r="BH417">
        <v>1</v>
      </c>
      <c r="BI417" s="40">
        <f t="shared" si="494"/>
        <v>0</v>
      </c>
      <c r="BJ417">
        <v>1</v>
      </c>
      <c r="BK417" t="s">
        <v>83</v>
      </c>
      <c r="BL417">
        <v>1</v>
      </c>
      <c r="BM417" s="40">
        <f t="shared" si="495"/>
        <v>4</v>
      </c>
      <c r="BN417">
        <v>1</v>
      </c>
      <c r="BO417" t="s">
        <v>83</v>
      </c>
      <c r="BP417">
        <v>0</v>
      </c>
      <c r="BQ417" s="40">
        <f t="shared" si="476"/>
        <v>3</v>
      </c>
      <c r="BR417">
        <v>2</v>
      </c>
      <c r="BS417" t="s">
        <v>83</v>
      </c>
      <c r="BT417">
        <v>1</v>
      </c>
      <c r="BU417" s="40">
        <f t="shared" si="496"/>
        <v>3</v>
      </c>
      <c r="BV417">
        <v>1</v>
      </c>
      <c r="BW417" t="s">
        <v>83</v>
      </c>
      <c r="BX417">
        <v>2</v>
      </c>
      <c r="BY417" s="40">
        <f t="shared" si="497"/>
        <v>3</v>
      </c>
      <c r="BZ417">
        <v>1</v>
      </c>
      <c r="CA417" t="s">
        <v>83</v>
      </c>
      <c r="CB417">
        <v>2</v>
      </c>
      <c r="CC417" s="40">
        <f t="shared" si="498"/>
        <v>6</v>
      </c>
      <c r="CD417" s="24">
        <f t="shared" si="499"/>
        <v>19</v>
      </c>
      <c r="CE417" s="14">
        <v>1</v>
      </c>
      <c r="CF417" t="s">
        <v>83</v>
      </c>
      <c r="CG417">
        <v>0</v>
      </c>
      <c r="CH417" s="40">
        <f t="shared" si="500"/>
        <v>0</v>
      </c>
      <c r="CI417">
        <v>2</v>
      </c>
      <c r="CJ417" t="s">
        <v>83</v>
      </c>
      <c r="CK417">
        <v>1</v>
      </c>
      <c r="CL417" s="40">
        <f t="shared" si="501"/>
        <v>3</v>
      </c>
      <c r="CM417">
        <v>0</v>
      </c>
      <c r="CN417" t="s">
        <v>83</v>
      </c>
      <c r="CO417">
        <v>1</v>
      </c>
      <c r="CP417" s="40">
        <f t="shared" si="502"/>
        <v>6</v>
      </c>
      <c r="CQ417">
        <v>3</v>
      </c>
      <c r="CR417" t="s">
        <v>83</v>
      </c>
      <c r="CS417">
        <v>1</v>
      </c>
      <c r="CT417" s="40">
        <f t="shared" si="503"/>
        <v>3</v>
      </c>
      <c r="CU417">
        <v>0</v>
      </c>
      <c r="CV417" t="s">
        <v>83</v>
      </c>
      <c r="CW417">
        <v>1</v>
      </c>
      <c r="CX417" s="40">
        <f t="shared" si="504"/>
        <v>0</v>
      </c>
      <c r="CY417">
        <v>1</v>
      </c>
      <c r="CZ417" t="s">
        <v>83</v>
      </c>
      <c r="DA417">
        <v>1</v>
      </c>
      <c r="DB417" s="40">
        <f t="shared" si="505"/>
        <v>0</v>
      </c>
      <c r="DC417" s="24">
        <f t="shared" si="506"/>
        <v>12</v>
      </c>
      <c r="DD417" s="14">
        <v>2</v>
      </c>
      <c r="DE417" t="s">
        <v>83</v>
      </c>
      <c r="DF417">
        <v>1</v>
      </c>
      <c r="DG417" s="40">
        <f t="shared" si="536"/>
        <v>0</v>
      </c>
      <c r="DH417">
        <v>2</v>
      </c>
      <c r="DI417" t="s">
        <v>83</v>
      </c>
      <c r="DJ417">
        <v>0</v>
      </c>
      <c r="DK417" s="40">
        <f t="shared" si="477"/>
        <v>3</v>
      </c>
      <c r="DL417">
        <v>1</v>
      </c>
      <c r="DM417" t="s">
        <v>83</v>
      </c>
      <c r="DN417">
        <v>1</v>
      </c>
      <c r="DO417" s="40">
        <f t="shared" si="507"/>
        <v>0</v>
      </c>
      <c r="DP417">
        <v>1</v>
      </c>
      <c r="DQ417" t="s">
        <v>83</v>
      </c>
      <c r="DR417">
        <v>0</v>
      </c>
      <c r="DS417" s="40">
        <f t="shared" si="468"/>
        <v>0</v>
      </c>
      <c r="DT417">
        <v>1</v>
      </c>
      <c r="DU417" t="s">
        <v>83</v>
      </c>
      <c r="DV417">
        <v>2</v>
      </c>
      <c r="DW417" s="40">
        <f t="shared" si="469"/>
        <v>1</v>
      </c>
      <c r="DX417">
        <v>2</v>
      </c>
      <c r="DY417" t="s">
        <v>83</v>
      </c>
      <c r="DZ417">
        <v>1</v>
      </c>
      <c r="EA417" s="39">
        <f t="shared" si="508"/>
        <v>0</v>
      </c>
      <c r="EB417" s="24">
        <f t="shared" si="478"/>
        <v>4</v>
      </c>
      <c r="EC417" s="14">
        <v>1</v>
      </c>
      <c r="ED417" t="s">
        <v>83</v>
      </c>
      <c r="EE417">
        <v>3</v>
      </c>
      <c r="EF417" s="40">
        <f t="shared" si="509"/>
        <v>0</v>
      </c>
      <c r="EG417">
        <v>2</v>
      </c>
      <c r="EH417" t="s">
        <v>83</v>
      </c>
      <c r="EI417">
        <v>0</v>
      </c>
      <c r="EJ417" s="40">
        <f t="shared" si="510"/>
        <v>3</v>
      </c>
      <c r="EK417">
        <v>2</v>
      </c>
      <c r="EL417" t="s">
        <v>83</v>
      </c>
      <c r="EM417">
        <v>2</v>
      </c>
      <c r="EN417" s="40">
        <f t="shared" si="541"/>
        <v>0</v>
      </c>
      <c r="EO417">
        <v>3</v>
      </c>
      <c r="EP417" t="s">
        <v>83</v>
      </c>
      <c r="EQ417">
        <v>1</v>
      </c>
      <c r="ER417" s="40">
        <f t="shared" si="511"/>
        <v>3</v>
      </c>
      <c r="ES417">
        <v>3</v>
      </c>
      <c r="ET417" t="s">
        <v>83</v>
      </c>
      <c r="EU417">
        <v>2</v>
      </c>
      <c r="EV417" s="40">
        <f t="shared" si="512"/>
        <v>0</v>
      </c>
      <c r="EW417">
        <v>2</v>
      </c>
      <c r="EX417" t="s">
        <v>83</v>
      </c>
      <c r="EY417">
        <v>0</v>
      </c>
      <c r="EZ417" s="40">
        <f t="shared" si="513"/>
        <v>3</v>
      </c>
      <c r="FA417" s="24">
        <f t="shared" si="514"/>
        <v>9</v>
      </c>
      <c r="FB417" s="14">
        <v>2</v>
      </c>
      <c r="FC417" t="s">
        <v>83</v>
      </c>
      <c r="FD417">
        <v>0</v>
      </c>
      <c r="FE417" s="40">
        <f t="shared" si="515"/>
        <v>3</v>
      </c>
      <c r="FF417">
        <v>3</v>
      </c>
      <c r="FG417" t="s">
        <v>83</v>
      </c>
      <c r="FH417">
        <v>1</v>
      </c>
      <c r="FI417" s="40">
        <f t="shared" si="516"/>
        <v>4</v>
      </c>
      <c r="FJ417">
        <v>1</v>
      </c>
      <c r="FK417" t="s">
        <v>83</v>
      </c>
      <c r="FL417">
        <v>3</v>
      </c>
      <c r="FM417" s="40">
        <f t="shared" si="517"/>
        <v>0</v>
      </c>
      <c r="FN417">
        <v>3</v>
      </c>
      <c r="FO417" t="s">
        <v>83</v>
      </c>
      <c r="FP417">
        <v>3</v>
      </c>
      <c r="FQ417" s="40">
        <f t="shared" si="479"/>
        <v>0</v>
      </c>
      <c r="FR417">
        <v>0</v>
      </c>
      <c r="FS417" t="s">
        <v>83</v>
      </c>
      <c r="FT417">
        <v>2</v>
      </c>
      <c r="FU417" s="40">
        <f t="shared" si="518"/>
        <v>3</v>
      </c>
      <c r="FV417">
        <v>1</v>
      </c>
      <c r="FW417" t="s">
        <v>83</v>
      </c>
      <c r="FX417">
        <v>2</v>
      </c>
      <c r="FY417" s="40">
        <f t="shared" si="480"/>
        <v>0</v>
      </c>
      <c r="FZ417" s="24">
        <f t="shared" si="481"/>
        <v>10</v>
      </c>
      <c r="GA417" s="14">
        <v>2</v>
      </c>
      <c r="GB417" t="s">
        <v>83</v>
      </c>
      <c r="GC417">
        <v>1</v>
      </c>
      <c r="GD417" s="40">
        <f t="shared" si="519"/>
        <v>0</v>
      </c>
      <c r="GE417">
        <v>2</v>
      </c>
      <c r="GF417" t="s">
        <v>83</v>
      </c>
      <c r="GG417">
        <v>1</v>
      </c>
      <c r="GH417" s="40">
        <f t="shared" si="543"/>
        <v>4</v>
      </c>
      <c r="GI417">
        <v>2</v>
      </c>
      <c r="GJ417" t="s">
        <v>83</v>
      </c>
      <c r="GK417">
        <v>1</v>
      </c>
      <c r="GL417" s="40">
        <f t="shared" si="520"/>
        <v>0</v>
      </c>
      <c r="GM417">
        <v>3</v>
      </c>
      <c r="GN417" t="s">
        <v>83</v>
      </c>
      <c r="GO417">
        <v>2</v>
      </c>
      <c r="GP417" s="40">
        <f t="shared" si="521"/>
        <v>3</v>
      </c>
      <c r="GQ417">
        <v>1</v>
      </c>
      <c r="GR417" t="s">
        <v>83</v>
      </c>
      <c r="GS417">
        <v>2</v>
      </c>
      <c r="GT417" s="40">
        <f t="shared" si="482"/>
        <v>3</v>
      </c>
      <c r="GU417">
        <v>1</v>
      </c>
      <c r="GV417" t="s">
        <v>83</v>
      </c>
      <c r="GW417">
        <v>2</v>
      </c>
      <c r="GX417" s="40">
        <f t="shared" si="522"/>
        <v>0</v>
      </c>
      <c r="GY417" s="24">
        <f t="shared" si="523"/>
        <v>10</v>
      </c>
      <c r="GZ417" s="28">
        <f t="shared" si="483"/>
        <v>70</v>
      </c>
      <c r="HA417" t="s">
        <v>84</v>
      </c>
      <c r="HB417">
        <f t="shared" si="484"/>
        <v>9</v>
      </c>
      <c r="HC417" t="s">
        <v>85</v>
      </c>
      <c r="HD417">
        <f t="shared" si="537"/>
        <v>9</v>
      </c>
      <c r="HE417" t="s">
        <v>93</v>
      </c>
      <c r="HF417">
        <f t="shared" si="485"/>
        <v>9</v>
      </c>
      <c r="HG417" t="s">
        <v>94</v>
      </c>
      <c r="HH417">
        <f t="shared" si="542"/>
        <v>9</v>
      </c>
      <c r="HI417" t="s">
        <v>130</v>
      </c>
      <c r="HJ417">
        <f t="shared" si="524"/>
        <v>5</v>
      </c>
      <c r="HK417" t="s">
        <v>142</v>
      </c>
      <c r="HL417">
        <f t="shared" si="525"/>
        <v>0</v>
      </c>
      <c r="HM417" t="s">
        <v>134</v>
      </c>
      <c r="HN417">
        <f t="shared" si="486"/>
        <v>5</v>
      </c>
      <c r="HO417" t="s">
        <v>96</v>
      </c>
      <c r="HP417">
        <f t="shared" si="526"/>
        <v>9</v>
      </c>
      <c r="HQ417" t="s">
        <v>140</v>
      </c>
      <c r="HR417" s="1">
        <f t="shared" si="527"/>
        <v>0</v>
      </c>
      <c r="HS417" t="s">
        <v>92</v>
      </c>
      <c r="HT417" s="1">
        <f t="shared" si="528"/>
        <v>0</v>
      </c>
      <c r="HU417" t="s">
        <v>133</v>
      </c>
      <c r="HV417" s="1">
        <f t="shared" si="529"/>
        <v>0</v>
      </c>
      <c r="HW417" t="s">
        <v>164</v>
      </c>
      <c r="HX417" s="1">
        <f t="shared" si="530"/>
        <v>0</v>
      </c>
      <c r="HY417" t="s">
        <v>88</v>
      </c>
      <c r="HZ417" s="1">
        <f t="shared" si="531"/>
        <v>0</v>
      </c>
      <c r="IA417" t="s">
        <v>95</v>
      </c>
      <c r="IB417" s="1">
        <f t="shared" si="532"/>
        <v>6</v>
      </c>
      <c r="IC417" t="s">
        <v>90</v>
      </c>
      <c r="ID417" s="1">
        <f t="shared" si="533"/>
        <v>5</v>
      </c>
      <c r="IE417" t="s">
        <v>135</v>
      </c>
      <c r="IF417" s="1">
        <f t="shared" si="534"/>
        <v>0</v>
      </c>
      <c r="IG417">
        <f t="shared" si="539"/>
        <v>66</v>
      </c>
      <c r="IH417" s="1">
        <f t="shared" si="535"/>
        <v>136</v>
      </c>
    </row>
    <row r="418" spans="1:242" ht="14.65" thickBot="1" x14ac:dyDescent="0.5">
      <c r="A418" s="1">
        <v>415</v>
      </c>
      <c r="B418" s="45">
        <f t="shared" si="471"/>
        <v>167</v>
      </c>
      <c r="C418" s="14" t="s">
        <v>170</v>
      </c>
      <c r="D418" t="s">
        <v>1542</v>
      </c>
      <c r="E418" s="15" t="s">
        <v>1535</v>
      </c>
      <c r="F418" s="28">
        <f t="shared" si="472"/>
        <v>169</v>
      </c>
      <c r="H418" s="14">
        <v>2</v>
      </c>
      <c r="I418" t="s">
        <v>83</v>
      </c>
      <c r="J418">
        <v>2</v>
      </c>
      <c r="K418" s="40">
        <f t="shared" si="544"/>
        <v>0</v>
      </c>
      <c r="L418">
        <v>0</v>
      </c>
      <c r="M418" t="s">
        <v>83</v>
      </c>
      <c r="N418">
        <v>1</v>
      </c>
      <c r="O418" s="40">
        <f t="shared" si="540"/>
        <v>3</v>
      </c>
      <c r="P418">
        <v>1</v>
      </c>
      <c r="Q418" t="s">
        <v>83</v>
      </c>
      <c r="R418">
        <v>2</v>
      </c>
      <c r="S418" s="40">
        <f t="shared" si="487"/>
        <v>3</v>
      </c>
      <c r="T418">
        <v>2</v>
      </c>
      <c r="U418" t="s">
        <v>83</v>
      </c>
      <c r="V418">
        <v>0</v>
      </c>
      <c r="W418" s="40">
        <f t="shared" si="473"/>
        <v>0</v>
      </c>
      <c r="X418">
        <v>2</v>
      </c>
      <c r="Y418" t="s">
        <v>83</v>
      </c>
      <c r="Z418">
        <v>2</v>
      </c>
      <c r="AA418" s="40">
        <f t="shared" si="474"/>
        <v>0</v>
      </c>
      <c r="AB418">
        <v>2</v>
      </c>
      <c r="AC418" t="s">
        <v>83</v>
      </c>
      <c r="AD418">
        <v>0</v>
      </c>
      <c r="AE418" s="40">
        <f t="shared" si="488"/>
        <v>6</v>
      </c>
      <c r="AF418" s="24">
        <f t="shared" si="489"/>
        <v>12</v>
      </c>
      <c r="AG418" s="14">
        <v>3</v>
      </c>
      <c r="AH418" t="s">
        <v>83</v>
      </c>
      <c r="AI418">
        <v>0</v>
      </c>
      <c r="AJ418" s="40">
        <f t="shared" si="538"/>
        <v>3</v>
      </c>
      <c r="AK418">
        <v>0</v>
      </c>
      <c r="AL418" t="s">
        <v>83</v>
      </c>
      <c r="AM418">
        <v>1</v>
      </c>
      <c r="AN418" s="40">
        <f t="shared" si="490"/>
        <v>0</v>
      </c>
      <c r="AO418">
        <v>2</v>
      </c>
      <c r="AP418" t="s">
        <v>83</v>
      </c>
      <c r="AQ418">
        <v>1</v>
      </c>
      <c r="AR418" s="40">
        <f t="shared" si="470"/>
        <v>0</v>
      </c>
      <c r="AS418">
        <v>4</v>
      </c>
      <c r="AT418" t="s">
        <v>83</v>
      </c>
      <c r="AU418">
        <v>0</v>
      </c>
      <c r="AV418" s="40">
        <f t="shared" si="491"/>
        <v>0</v>
      </c>
      <c r="AW418">
        <v>0</v>
      </c>
      <c r="AX418" t="s">
        <v>83</v>
      </c>
      <c r="AY418">
        <v>3</v>
      </c>
      <c r="AZ418" s="40">
        <f t="shared" si="492"/>
        <v>6</v>
      </c>
      <c r="BA418">
        <v>1</v>
      </c>
      <c r="BB418" t="s">
        <v>83</v>
      </c>
      <c r="BC418">
        <v>0</v>
      </c>
      <c r="BD418" s="40">
        <f t="shared" si="475"/>
        <v>0</v>
      </c>
      <c r="BE418" s="24">
        <f t="shared" si="493"/>
        <v>9</v>
      </c>
      <c r="BF418" s="14">
        <v>2</v>
      </c>
      <c r="BG418" t="s">
        <v>83</v>
      </c>
      <c r="BH418">
        <v>0</v>
      </c>
      <c r="BI418" s="40">
        <f t="shared" si="494"/>
        <v>0</v>
      </c>
      <c r="BJ418">
        <v>0</v>
      </c>
      <c r="BK418" t="s">
        <v>83</v>
      </c>
      <c r="BL418">
        <v>1</v>
      </c>
      <c r="BM418" s="40">
        <f t="shared" si="495"/>
        <v>0</v>
      </c>
      <c r="BN418">
        <v>2</v>
      </c>
      <c r="BO418" t="s">
        <v>83</v>
      </c>
      <c r="BP418">
        <v>0</v>
      </c>
      <c r="BQ418" s="40">
        <f t="shared" si="476"/>
        <v>6</v>
      </c>
      <c r="BR418">
        <v>3</v>
      </c>
      <c r="BS418" t="s">
        <v>83</v>
      </c>
      <c r="BT418">
        <v>0</v>
      </c>
      <c r="BU418" s="40">
        <f t="shared" si="496"/>
        <v>3</v>
      </c>
      <c r="BV418">
        <v>1</v>
      </c>
      <c r="BW418" t="s">
        <v>83</v>
      </c>
      <c r="BX418">
        <v>2</v>
      </c>
      <c r="BY418" s="40">
        <f t="shared" si="497"/>
        <v>3</v>
      </c>
      <c r="BZ418">
        <v>1</v>
      </c>
      <c r="CA418" t="s">
        <v>83</v>
      </c>
      <c r="CB418">
        <v>1</v>
      </c>
      <c r="CC418" s="40">
        <f t="shared" si="498"/>
        <v>0</v>
      </c>
      <c r="CD418" s="24">
        <f t="shared" si="499"/>
        <v>12</v>
      </c>
      <c r="CE418" s="14">
        <v>1</v>
      </c>
      <c r="CF418" t="s">
        <v>83</v>
      </c>
      <c r="CG418">
        <v>0</v>
      </c>
      <c r="CH418" s="40">
        <f t="shared" si="500"/>
        <v>0</v>
      </c>
      <c r="CI418">
        <v>3</v>
      </c>
      <c r="CJ418" t="s">
        <v>83</v>
      </c>
      <c r="CK418">
        <v>0</v>
      </c>
      <c r="CL418" s="40">
        <f t="shared" si="501"/>
        <v>4</v>
      </c>
      <c r="CM418">
        <v>0</v>
      </c>
      <c r="CN418" t="s">
        <v>83</v>
      </c>
      <c r="CO418">
        <v>1</v>
      </c>
      <c r="CP418" s="40">
        <f t="shared" si="502"/>
        <v>6</v>
      </c>
      <c r="CQ418">
        <v>2</v>
      </c>
      <c r="CR418" t="s">
        <v>83</v>
      </c>
      <c r="CS418">
        <v>0</v>
      </c>
      <c r="CT418" s="40">
        <f t="shared" si="503"/>
        <v>3</v>
      </c>
      <c r="CU418">
        <v>0</v>
      </c>
      <c r="CV418" t="s">
        <v>83</v>
      </c>
      <c r="CW418">
        <v>1</v>
      </c>
      <c r="CX418" s="40">
        <f t="shared" si="504"/>
        <v>0</v>
      </c>
      <c r="CY418">
        <v>0</v>
      </c>
      <c r="CZ418" t="s">
        <v>83</v>
      </c>
      <c r="DA418">
        <v>4</v>
      </c>
      <c r="DB418" s="40">
        <f t="shared" si="505"/>
        <v>0</v>
      </c>
      <c r="DC418" s="24">
        <f t="shared" si="506"/>
        <v>13</v>
      </c>
      <c r="DD418" s="14">
        <v>1</v>
      </c>
      <c r="DE418" t="s">
        <v>83</v>
      </c>
      <c r="DF418">
        <v>0</v>
      </c>
      <c r="DG418" s="40">
        <f t="shared" si="536"/>
        <v>0</v>
      </c>
      <c r="DH418">
        <v>2</v>
      </c>
      <c r="DI418" t="s">
        <v>83</v>
      </c>
      <c r="DJ418">
        <v>0</v>
      </c>
      <c r="DK418" s="40">
        <f t="shared" si="477"/>
        <v>3</v>
      </c>
      <c r="DL418">
        <v>1</v>
      </c>
      <c r="DM418" t="s">
        <v>83</v>
      </c>
      <c r="DN418">
        <v>1</v>
      </c>
      <c r="DO418" s="40">
        <f t="shared" si="507"/>
        <v>0</v>
      </c>
      <c r="DP418">
        <v>3</v>
      </c>
      <c r="DQ418" t="s">
        <v>83</v>
      </c>
      <c r="DR418">
        <v>2</v>
      </c>
      <c r="DS418" s="40">
        <f t="shared" si="468"/>
        <v>0</v>
      </c>
      <c r="DT418">
        <v>1</v>
      </c>
      <c r="DU418" t="s">
        <v>83</v>
      </c>
      <c r="DV418">
        <v>3</v>
      </c>
      <c r="DW418" s="40">
        <f t="shared" si="469"/>
        <v>1</v>
      </c>
      <c r="DX418">
        <v>0</v>
      </c>
      <c r="DY418" t="s">
        <v>83</v>
      </c>
      <c r="DZ418">
        <v>1</v>
      </c>
      <c r="EA418" s="39">
        <f t="shared" si="508"/>
        <v>3</v>
      </c>
      <c r="EB418" s="24">
        <f t="shared" si="478"/>
        <v>7</v>
      </c>
      <c r="EC418" s="14">
        <v>0</v>
      </c>
      <c r="ED418" t="s">
        <v>83</v>
      </c>
      <c r="EE418">
        <v>3</v>
      </c>
      <c r="EF418" s="40">
        <f t="shared" si="509"/>
        <v>0</v>
      </c>
      <c r="EG418">
        <v>2</v>
      </c>
      <c r="EH418" t="s">
        <v>83</v>
      </c>
      <c r="EI418">
        <v>0</v>
      </c>
      <c r="EJ418" s="40">
        <f t="shared" si="510"/>
        <v>3</v>
      </c>
      <c r="EK418">
        <v>3</v>
      </c>
      <c r="EL418" t="s">
        <v>83</v>
      </c>
      <c r="EM418">
        <v>0</v>
      </c>
      <c r="EN418" s="40">
        <f t="shared" si="541"/>
        <v>0</v>
      </c>
      <c r="EO418">
        <v>2</v>
      </c>
      <c r="EP418" t="s">
        <v>83</v>
      </c>
      <c r="EQ418">
        <v>0</v>
      </c>
      <c r="ER418" s="40">
        <f t="shared" si="511"/>
        <v>3</v>
      </c>
      <c r="ES418">
        <v>1</v>
      </c>
      <c r="ET418" t="s">
        <v>83</v>
      </c>
      <c r="EU418">
        <v>2</v>
      </c>
      <c r="EV418" s="40">
        <f t="shared" si="512"/>
        <v>0</v>
      </c>
      <c r="EW418">
        <v>0</v>
      </c>
      <c r="EX418" t="s">
        <v>83</v>
      </c>
      <c r="EY418">
        <v>1</v>
      </c>
      <c r="EZ418" s="40">
        <f t="shared" si="513"/>
        <v>4</v>
      </c>
      <c r="FA418" s="24">
        <f t="shared" si="514"/>
        <v>10</v>
      </c>
      <c r="FB418" s="14">
        <v>2</v>
      </c>
      <c r="FC418" t="s">
        <v>83</v>
      </c>
      <c r="FD418">
        <v>0</v>
      </c>
      <c r="FE418" s="40">
        <f t="shared" si="515"/>
        <v>3</v>
      </c>
      <c r="FF418">
        <v>2</v>
      </c>
      <c r="FG418" t="s">
        <v>83</v>
      </c>
      <c r="FH418">
        <v>0</v>
      </c>
      <c r="FI418" s="40">
        <f t="shared" si="516"/>
        <v>6</v>
      </c>
      <c r="FJ418">
        <v>1</v>
      </c>
      <c r="FK418" t="s">
        <v>83</v>
      </c>
      <c r="FL418">
        <v>1</v>
      </c>
      <c r="FM418" s="40">
        <f t="shared" si="517"/>
        <v>3</v>
      </c>
      <c r="FN418">
        <v>2</v>
      </c>
      <c r="FO418" t="s">
        <v>83</v>
      </c>
      <c r="FP418">
        <v>0</v>
      </c>
      <c r="FQ418" s="40">
        <f t="shared" si="479"/>
        <v>3</v>
      </c>
      <c r="FR418">
        <v>1</v>
      </c>
      <c r="FS418" t="s">
        <v>83</v>
      </c>
      <c r="FT418">
        <v>1</v>
      </c>
      <c r="FU418" s="40">
        <f t="shared" si="518"/>
        <v>0</v>
      </c>
      <c r="FV418">
        <v>1</v>
      </c>
      <c r="FW418" t="s">
        <v>83</v>
      </c>
      <c r="FX418">
        <v>3</v>
      </c>
      <c r="FY418" s="40">
        <f t="shared" si="480"/>
        <v>0</v>
      </c>
      <c r="FZ418" s="24">
        <f t="shared" si="481"/>
        <v>15</v>
      </c>
      <c r="GA418" s="14">
        <v>1</v>
      </c>
      <c r="GB418" t="s">
        <v>83</v>
      </c>
      <c r="GC418">
        <v>0</v>
      </c>
      <c r="GD418" s="40">
        <f t="shared" si="519"/>
        <v>0</v>
      </c>
      <c r="GE418">
        <v>3</v>
      </c>
      <c r="GF418" t="s">
        <v>83</v>
      </c>
      <c r="GG418">
        <v>1</v>
      </c>
      <c r="GH418" s="40">
        <f t="shared" si="543"/>
        <v>3</v>
      </c>
      <c r="GI418">
        <v>1</v>
      </c>
      <c r="GJ418" t="s">
        <v>83</v>
      </c>
      <c r="GK418">
        <v>2</v>
      </c>
      <c r="GL418" s="40">
        <f t="shared" si="520"/>
        <v>4</v>
      </c>
      <c r="GM418">
        <v>3</v>
      </c>
      <c r="GN418" t="s">
        <v>83</v>
      </c>
      <c r="GO418">
        <v>1</v>
      </c>
      <c r="GP418" s="40">
        <f t="shared" si="521"/>
        <v>4</v>
      </c>
      <c r="GQ418">
        <v>1</v>
      </c>
      <c r="GR418" t="s">
        <v>83</v>
      </c>
      <c r="GS418">
        <v>2</v>
      </c>
      <c r="GT418" s="40">
        <f t="shared" si="482"/>
        <v>3</v>
      </c>
      <c r="GU418">
        <v>0</v>
      </c>
      <c r="GV418" t="s">
        <v>83</v>
      </c>
      <c r="GW418">
        <v>2</v>
      </c>
      <c r="GX418" s="40">
        <f t="shared" si="522"/>
        <v>0</v>
      </c>
      <c r="GY418" s="24">
        <f t="shared" si="523"/>
        <v>14</v>
      </c>
      <c r="GZ418" s="28">
        <f t="shared" si="483"/>
        <v>92</v>
      </c>
      <c r="HA418" t="s">
        <v>84</v>
      </c>
      <c r="HB418">
        <f t="shared" si="484"/>
        <v>9</v>
      </c>
      <c r="HC418" t="s">
        <v>85</v>
      </c>
      <c r="HD418">
        <f t="shared" si="537"/>
        <v>9</v>
      </c>
      <c r="HE418" t="s">
        <v>93</v>
      </c>
      <c r="HF418">
        <f t="shared" si="485"/>
        <v>9</v>
      </c>
      <c r="HG418" t="s">
        <v>94</v>
      </c>
      <c r="HH418">
        <f t="shared" si="542"/>
        <v>9</v>
      </c>
      <c r="HI418" t="s">
        <v>130</v>
      </c>
      <c r="HJ418">
        <f t="shared" si="524"/>
        <v>5</v>
      </c>
      <c r="HK418" t="s">
        <v>131</v>
      </c>
      <c r="HL418">
        <f t="shared" si="525"/>
        <v>0</v>
      </c>
      <c r="HM418" t="s">
        <v>90</v>
      </c>
      <c r="HN418">
        <f t="shared" si="486"/>
        <v>9</v>
      </c>
      <c r="HO418" t="s">
        <v>96</v>
      </c>
      <c r="HP418">
        <f t="shared" si="526"/>
        <v>9</v>
      </c>
      <c r="HQ418" t="s">
        <v>136</v>
      </c>
      <c r="HR418" s="1">
        <f t="shared" si="527"/>
        <v>0</v>
      </c>
      <c r="HS418" t="s">
        <v>92</v>
      </c>
      <c r="HT418" s="1">
        <f t="shared" si="528"/>
        <v>0</v>
      </c>
      <c r="HU418" t="s">
        <v>86</v>
      </c>
      <c r="HV418" s="1">
        <f t="shared" si="529"/>
        <v>6</v>
      </c>
      <c r="HW418" t="s">
        <v>129</v>
      </c>
      <c r="HX418" s="1">
        <f t="shared" si="530"/>
        <v>0</v>
      </c>
      <c r="HY418" t="s">
        <v>88</v>
      </c>
      <c r="HZ418" s="1">
        <f t="shared" si="531"/>
        <v>0</v>
      </c>
      <c r="IA418" t="s">
        <v>95</v>
      </c>
      <c r="IB418" s="1">
        <f t="shared" si="532"/>
        <v>6</v>
      </c>
      <c r="IC418" t="s">
        <v>134</v>
      </c>
      <c r="ID418" s="1">
        <f t="shared" si="533"/>
        <v>6</v>
      </c>
      <c r="IE418" t="s">
        <v>135</v>
      </c>
      <c r="IF418" s="1">
        <f t="shared" si="534"/>
        <v>0</v>
      </c>
      <c r="IG418">
        <f t="shared" si="539"/>
        <v>77</v>
      </c>
      <c r="IH418" s="1">
        <f t="shared" si="535"/>
        <v>169</v>
      </c>
    </row>
    <row r="419" spans="1:242" ht="14.65" thickBot="1" x14ac:dyDescent="0.5">
      <c r="A419" s="1">
        <v>416</v>
      </c>
      <c r="B419" s="45">
        <f t="shared" si="471"/>
        <v>433</v>
      </c>
      <c r="C419" s="14" t="s">
        <v>437</v>
      </c>
      <c r="D419" t="s">
        <v>1543</v>
      </c>
      <c r="E419" s="15" t="s">
        <v>1535</v>
      </c>
      <c r="F419" s="28">
        <f t="shared" si="472"/>
        <v>149</v>
      </c>
      <c r="H419" s="14">
        <v>2</v>
      </c>
      <c r="I419" t="s">
        <v>83</v>
      </c>
      <c r="J419">
        <v>2</v>
      </c>
      <c r="K419" s="40">
        <f t="shared" si="544"/>
        <v>0</v>
      </c>
      <c r="L419">
        <v>1</v>
      </c>
      <c r="M419" t="s">
        <v>83</v>
      </c>
      <c r="N419">
        <v>8</v>
      </c>
      <c r="O419" s="40">
        <f t="shared" si="540"/>
        <v>3</v>
      </c>
      <c r="P419">
        <v>1</v>
      </c>
      <c r="Q419" t="s">
        <v>83</v>
      </c>
      <c r="R419">
        <v>8</v>
      </c>
      <c r="S419" s="40">
        <f t="shared" si="487"/>
        <v>3</v>
      </c>
      <c r="T419">
        <v>2</v>
      </c>
      <c r="U419" t="s">
        <v>83</v>
      </c>
      <c r="V419">
        <v>0</v>
      </c>
      <c r="W419" s="40">
        <f t="shared" si="473"/>
        <v>0</v>
      </c>
      <c r="X419">
        <v>1</v>
      </c>
      <c r="Y419" t="s">
        <v>83</v>
      </c>
      <c r="Z419">
        <v>0</v>
      </c>
      <c r="AA419" s="40">
        <f t="shared" si="474"/>
        <v>0</v>
      </c>
      <c r="AB419">
        <v>2</v>
      </c>
      <c r="AC419" t="s">
        <v>83</v>
      </c>
      <c r="AD419">
        <v>0</v>
      </c>
      <c r="AE419" s="40">
        <f t="shared" si="488"/>
        <v>6</v>
      </c>
      <c r="AF419" s="24">
        <f t="shared" si="489"/>
        <v>12</v>
      </c>
      <c r="AG419" s="14">
        <v>7</v>
      </c>
      <c r="AH419" t="s">
        <v>83</v>
      </c>
      <c r="AI419">
        <v>0</v>
      </c>
      <c r="AJ419" s="40">
        <f t="shared" si="538"/>
        <v>3</v>
      </c>
      <c r="AK419">
        <v>7</v>
      </c>
      <c r="AL419" t="s">
        <v>83</v>
      </c>
      <c r="AM419">
        <v>0</v>
      </c>
      <c r="AN419" s="40">
        <f t="shared" si="490"/>
        <v>0</v>
      </c>
      <c r="AO419">
        <v>7</v>
      </c>
      <c r="AP419" t="s">
        <v>83</v>
      </c>
      <c r="AQ419">
        <v>2</v>
      </c>
      <c r="AR419" s="40">
        <f t="shared" si="470"/>
        <v>0</v>
      </c>
      <c r="AS419">
        <v>2</v>
      </c>
      <c r="AT419" t="s">
        <v>83</v>
      </c>
      <c r="AU419">
        <v>1</v>
      </c>
      <c r="AV419" s="40">
        <f t="shared" si="491"/>
        <v>0</v>
      </c>
      <c r="AW419">
        <v>0</v>
      </c>
      <c r="AX419" t="s">
        <v>83</v>
      </c>
      <c r="AY419">
        <v>1</v>
      </c>
      <c r="AZ419" s="40">
        <f t="shared" si="492"/>
        <v>3</v>
      </c>
      <c r="BA419">
        <v>1</v>
      </c>
      <c r="BB419" t="s">
        <v>83</v>
      </c>
      <c r="BC419">
        <v>0</v>
      </c>
      <c r="BD419" s="40">
        <f t="shared" si="475"/>
        <v>0</v>
      </c>
      <c r="BE419" s="24">
        <f t="shared" si="493"/>
        <v>6</v>
      </c>
      <c r="BF419" s="14">
        <v>2</v>
      </c>
      <c r="BG419" t="s">
        <v>83</v>
      </c>
      <c r="BH419">
        <v>0</v>
      </c>
      <c r="BI419" s="40">
        <f t="shared" si="494"/>
        <v>0</v>
      </c>
      <c r="BJ419">
        <v>3</v>
      </c>
      <c r="BK419" t="s">
        <v>83</v>
      </c>
      <c r="BL419">
        <v>1</v>
      </c>
      <c r="BM419" s="40">
        <f t="shared" si="495"/>
        <v>0</v>
      </c>
      <c r="BN419">
        <v>1</v>
      </c>
      <c r="BO419" t="s">
        <v>83</v>
      </c>
      <c r="BP419">
        <v>2</v>
      </c>
      <c r="BQ419" s="40">
        <f t="shared" si="476"/>
        <v>0</v>
      </c>
      <c r="BR419">
        <v>2</v>
      </c>
      <c r="BS419" t="s">
        <v>83</v>
      </c>
      <c r="BT419">
        <v>3</v>
      </c>
      <c r="BU419" s="40">
        <f t="shared" si="496"/>
        <v>0</v>
      </c>
      <c r="BV419">
        <v>0</v>
      </c>
      <c r="BW419" t="s">
        <v>83</v>
      </c>
      <c r="BX419">
        <v>2</v>
      </c>
      <c r="BY419" s="40">
        <f t="shared" si="497"/>
        <v>6</v>
      </c>
      <c r="BZ419">
        <v>1</v>
      </c>
      <c r="CA419" t="s">
        <v>83</v>
      </c>
      <c r="CB419">
        <v>3</v>
      </c>
      <c r="CC419" s="40">
        <f t="shared" si="498"/>
        <v>3</v>
      </c>
      <c r="CD419" s="24">
        <f t="shared" si="499"/>
        <v>9</v>
      </c>
      <c r="CE419" s="14">
        <v>0</v>
      </c>
      <c r="CF419" t="s">
        <v>83</v>
      </c>
      <c r="CG419">
        <v>1</v>
      </c>
      <c r="CH419" s="40">
        <f t="shared" si="500"/>
        <v>0</v>
      </c>
      <c r="CI419">
        <v>3</v>
      </c>
      <c r="CJ419" t="s">
        <v>83</v>
      </c>
      <c r="CK419">
        <v>0</v>
      </c>
      <c r="CL419" s="40">
        <f t="shared" si="501"/>
        <v>4</v>
      </c>
      <c r="CM419">
        <v>1</v>
      </c>
      <c r="CN419" t="s">
        <v>83</v>
      </c>
      <c r="CO419">
        <v>0</v>
      </c>
      <c r="CP419" s="40">
        <f t="shared" si="502"/>
        <v>0</v>
      </c>
      <c r="CQ419">
        <v>3</v>
      </c>
      <c r="CR419" t="s">
        <v>83</v>
      </c>
      <c r="CS419">
        <v>0</v>
      </c>
      <c r="CT419" s="40">
        <f t="shared" si="503"/>
        <v>3</v>
      </c>
      <c r="CU419">
        <v>1</v>
      </c>
      <c r="CV419" t="s">
        <v>83</v>
      </c>
      <c r="CW419">
        <v>0</v>
      </c>
      <c r="CX419" s="40">
        <f t="shared" si="504"/>
        <v>6</v>
      </c>
      <c r="CY419">
        <v>1</v>
      </c>
      <c r="CZ419" t="s">
        <v>83</v>
      </c>
      <c r="DA419">
        <v>3</v>
      </c>
      <c r="DB419" s="40">
        <f t="shared" si="505"/>
        <v>0</v>
      </c>
      <c r="DC419" s="24">
        <f t="shared" si="506"/>
        <v>13</v>
      </c>
      <c r="DD419" s="14">
        <v>3</v>
      </c>
      <c r="DE419" t="s">
        <v>83</v>
      </c>
      <c r="DF419">
        <v>0</v>
      </c>
      <c r="DG419" s="40">
        <f t="shared" si="536"/>
        <v>0</v>
      </c>
      <c r="DH419">
        <v>2</v>
      </c>
      <c r="DI419" t="s">
        <v>83</v>
      </c>
      <c r="DJ419">
        <v>0</v>
      </c>
      <c r="DK419" s="40">
        <f t="shared" si="477"/>
        <v>3</v>
      </c>
      <c r="DL419">
        <v>1</v>
      </c>
      <c r="DM419" t="s">
        <v>83</v>
      </c>
      <c r="DN419">
        <v>2</v>
      </c>
      <c r="DO419" s="40">
        <f t="shared" si="507"/>
        <v>4</v>
      </c>
      <c r="DP419">
        <v>2</v>
      </c>
      <c r="DQ419" t="s">
        <v>83</v>
      </c>
      <c r="DR419">
        <v>3</v>
      </c>
      <c r="DS419" s="40">
        <f t="shared" si="468"/>
        <v>0</v>
      </c>
      <c r="DT419">
        <v>0</v>
      </c>
      <c r="DU419" t="s">
        <v>83</v>
      </c>
      <c r="DV419">
        <v>2</v>
      </c>
      <c r="DW419" s="40">
        <f t="shared" si="469"/>
        <v>1</v>
      </c>
      <c r="DX419">
        <v>0</v>
      </c>
      <c r="DY419" t="s">
        <v>83</v>
      </c>
      <c r="DZ419">
        <v>2</v>
      </c>
      <c r="EA419" s="39">
        <f t="shared" si="508"/>
        <v>4</v>
      </c>
      <c r="EB419" s="24">
        <f t="shared" si="478"/>
        <v>12</v>
      </c>
      <c r="EC419" s="14">
        <v>0</v>
      </c>
      <c r="ED419" t="s">
        <v>83</v>
      </c>
      <c r="EE419">
        <v>2</v>
      </c>
      <c r="EF419" s="40">
        <f t="shared" si="509"/>
        <v>0</v>
      </c>
      <c r="EG419">
        <v>1</v>
      </c>
      <c r="EH419" t="s">
        <v>83</v>
      </c>
      <c r="EI419">
        <v>0</v>
      </c>
      <c r="EJ419" s="40">
        <f t="shared" si="510"/>
        <v>6</v>
      </c>
      <c r="EK419">
        <v>0</v>
      </c>
      <c r="EL419" t="s">
        <v>83</v>
      </c>
      <c r="EM419">
        <v>1</v>
      </c>
      <c r="EN419" s="40">
        <f t="shared" si="541"/>
        <v>3</v>
      </c>
      <c r="EO419">
        <v>2</v>
      </c>
      <c r="EP419" t="s">
        <v>83</v>
      </c>
      <c r="EQ419">
        <v>0</v>
      </c>
      <c r="ER419" s="40">
        <f t="shared" si="511"/>
        <v>3</v>
      </c>
      <c r="ES419">
        <v>2</v>
      </c>
      <c r="ET419" t="s">
        <v>83</v>
      </c>
      <c r="EU419">
        <v>1</v>
      </c>
      <c r="EV419" s="40">
        <f t="shared" si="512"/>
        <v>0</v>
      </c>
      <c r="EW419">
        <v>0</v>
      </c>
      <c r="EX419" t="s">
        <v>83</v>
      </c>
      <c r="EY419">
        <v>1</v>
      </c>
      <c r="EZ419" s="40">
        <f t="shared" si="513"/>
        <v>4</v>
      </c>
      <c r="FA419" s="24">
        <f t="shared" si="514"/>
        <v>16</v>
      </c>
      <c r="FB419" s="14">
        <v>0</v>
      </c>
      <c r="FC419" t="s">
        <v>83</v>
      </c>
      <c r="FD419">
        <v>1</v>
      </c>
      <c r="FE419" s="40">
        <f t="shared" si="515"/>
        <v>0</v>
      </c>
      <c r="FF419">
        <v>2</v>
      </c>
      <c r="FG419" t="s">
        <v>83</v>
      </c>
      <c r="FH419">
        <v>1</v>
      </c>
      <c r="FI419" s="40">
        <f t="shared" si="516"/>
        <v>3</v>
      </c>
      <c r="FJ419">
        <v>0</v>
      </c>
      <c r="FK419" t="s">
        <v>83</v>
      </c>
      <c r="FL419">
        <v>1</v>
      </c>
      <c r="FM419" s="40">
        <f t="shared" si="517"/>
        <v>0</v>
      </c>
      <c r="FN419">
        <v>2</v>
      </c>
      <c r="FO419" t="s">
        <v>83</v>
      </c>
      <c r="FP419">
        <v>0</v>
      </c>
      <c r="FQ419" s="40">
        <f t="shared" si="479"/>
        <v>3</v>
      </c>
      <c r="FR419">
        <v>1</v>
      </c>
      <c r="FS419" t="s">
        <v>83</v>
      </c>
      <c r="FT419">
        <v>0</v>
      </c>
      <c r="FU419" s="40">
        <f t="shared" si="518"/>
        <v>0</v>
      </c>
      <c r="FV419">
        <v>0</v>
      </c>
      <c r="FW419" t="s">
        <v>83</v>
      </c>
      <c r="FX419">
        <v>2</v>
      </c>
      <c r="FY419" s="40">
        <f t="shared" si="480"/>
        <v>0</v>
      </c>
      <c r="FZ419" s="24">
        <f t="shared" si="481"/>
        <v>6</v>
      </c>
      <c r="GA419" s="14">
        <v>0</v>
      </c>
      <c r="GB419" t="s">
        <v>83</v>
      </c>
      <c r="GC419">
        <v>1</v>
      </c>
      <c r="GD419" s="40">
        <f t="shared" si="519"/>
        <v>0</v>
      </c>
      <c r="GE419">
        <v>3</v>
      </c>
      <c r="GF419" t="s">
        <v>83</v>
      </c>
      <c r="GG419">
        <v>0</v>
      </c>
      <c r="GH419" s="40">
        <f t="shared" si="543"/>
        <v>3</v>
      </c>
      <c r="GI419">
        <v>1</v>
      </c>
      <c r="GJ419" t="s">
        <v>83</v>
      </c>
      <c r="GK419">
        <v>0</v>
      </c>
      <c r="GL419" s="40">
        <f t="shared" si="520"/>
        <v>0</v>
      </c>
      <c r="GM419">
        <v>2</v>
      </c>
      <c r="GN419" t="s">
        <v>83</v>
      </c>
      <c r="GO419">
        <v>0</v>
      </c>
      <c r="GP419" s="40">
        <f t="shared" si="521"/>
        <v>6</v>
      </c>
      <c r="GQ419">
        <v>1</v>
      </c>
      <c r="GR419" t="s">
        <v>83</v>
      </c>
      <c r="GS419">
        <v>0</v>
      </c>
      <c r="GT419" s="40">
        <f t="shared" si="482"/>
        <v>0</v>
      </c>
      <c r="GU419">
        <v>0</v>
      </c>
      <c r="GV419" t="s">
        <v>83</v>
      </c>
      <c r="GW419">
        <v>2</v>
      </c>
      <c r="GX419" s="40">
        <f t="shared" si="522"/>
        <v>0</v>
      </c>
      <c r="GY419" s="24">
        <f t="shared" si="523"/>
        <v>9</v>
      </c>
      <c r="GZ419" s="28">
        <f t="shared" si="483"/>
        <v>83</v>
      </c>
      <c r="HA419" t="s">
        <v>84</v>
      </c>
      <c r="HB419">
        <f t="shared" si="484"/>
        <v>9</v>
      </c>
      <c r="HC419" t="s">
        <v>85</v>
      </c>
      <c r="HD419">
        <f t="shared" si="537"/>
        <v>9</v>
      </c>
      <c r="HE419" t="s">
        <v>133</v>
      </c>
      <c r="HF419">
        <f t="shared" si="485"/>
        <v>0</v>
      </c>
      <c r="HG419" t="s">
        <v>94</v>
      </c>
      <c r="HH419">
        <f t="shared" si="542"/>
        <v>9</v>
      </c>
      <c r="HI419" t="s">
        <v>130</v>
      </c>
      <c r="HJ419">
        <f t="shared" si="524"/>
        <v>5</v>
      </c>
      <c r="HK419" t="s">
        <v>95</v>
      </c>
      <c r="HL419">
        <f t="shared" si="525"/>
        <v>5</v>
      </c>
      <c r="HM419" t="s">
        <v>90</v>
      </c>
      <c r="HN419">
        <f t="shared" si="486"/>
        <v>9</v>
      </c>
      <c r="HO419" t="s">
        <v>96</v>
      </c>
      <c r="HP419">
        <f t="shared" si="526"/>
        <v>9</v>
      </c>
      <c r="HQ419" t="s">
        <v>136</v>
      </c>
      <c r="HR419" s="1">
        <f t="shared" si="527"/>
        <v>0</v>
      </c>
      <c r="HS419" t="s">
        <v>181</v>
      </c>
      <c r="HT419" s="1">
        <f t="shared" si="528"/>
        <v>0</v>
      </c>
      <c r="HU419" t="s">
        <v>93</v>
      </c>
      <c r="HV419" s="1">
        <f t="shared" si="529"/>
        <v>5</v>
      </c>
      <c r="HW419" t="s">
        <v>164</v>
      </c>
      <c r="HX419" s="1">
        <f t="shared" si="530"/>
        <v>0</v>
      </c>
      <c r="HY419" t="s">
        <v>88</v>
      </c>
      <c r="HZ419" s="1">
        <f t="shared" si="531"/>
        <v>0</v>
      </c>
      <c r="IA419" t="s">
        <v>131</v>
      </c>
      <c r="IB419" s="1">
        <f t="shared" si="532"/>
        <v>0</v>
      </c>
      <c r="IC419" t="s">
        <v>150</v>
      </c>
      <c r="ID419" s="1">
        <f t="shared" si="533"/>
        <v>0</v>
      </c>
      <c r="IE419" t="s">
        <v>91</v>
      </c>
      <c r="IF419" s="1">
        <f t="shared" si="534"/>
        <v>6</v>
      </c>
      <c r="IG419">
        <f t="shared" si="539"/>
        <v>66</v>
      </c>
      <c r="IH419" s="1">
        <f t="shared" si="535"/>
        <v>149</v>
      </c>
    </row>
    <row r="420" spans="1:242" ht="14.65" thickBot="1" x14ac:dyDescent="0.5">
      <c r="A420" s="1">
        <v>417</v>
      </c>
      <c r="B420" s="45">
        <f t="shared" si="471"/>
        <v>601</v>
      </c>
      <c r="C420" s="14" t="s">
        <v>1544</v>
      </c>
      <c r="D420" t="s">
        <v>1545</v>
      </c>
      <c r="E420" s="15" t="s">
        <v>1535</v>
      </c>
      <c r="F420" s="28">
        <f t="shared" si="472"/>
        <v>134</v>
      </c>
      <c r="H420" s="14">
        <v>2</v>
      </c>
      <c r="I420" t="s">
        <v>83</v>
      </c>
      <c r="J420">
        <v>2</v>
      </c>
      <c r="K420" s="40">
        <f t="shared" si="544"/>
        <v>0</v>
      </c>
      <c r="L420">
        <v>2</v>
      </c>
      <c r="M420" t="s">
        <v>83</v>
      </c>
      <c r="N420">
        <v>1</v>
      </c>
      <c r="O420" s="40">
        <f t="shared" si="540"/>
        <v>0</v>
      </c>
      <c r="P420">
        <v>2</v>
      </c>
      <c r="Q420" t="s">
        <v>83</v>
      </c>
      <c r="R420">
        <v>1</v>
      </c>
      <c r="S420" s="40">
        <f t="shared" si="487"/>
        <v>0</v>
      </c>
      <c r="T420">
        <v>1</v>
      </c>
      <c r="U420" t="s">
        <v>83</v>
      </c>
      <c r="V420">
        <v>2</v>
      </c>
      <c r="W420" s="40">
        <f t="shared" si="473"/>
        <v>0</v>
      </c>
      <c r="X420">
        <v>2</v>
      </c>
      <c r="Y420" t="s">
        <v>83</v>
      </c>
      <c r="Z420">
        <v>1</v>
      </c>
      <c r="AA420" s="40">
        <f t="shared" si="474"/>
        <v>0</v>
      </c>
      <c r="AB420">
        <v>1</v>
      </c>
      <c r="AC420" t="s">
        <v>83</v>
      </c>
      <c r="AD420">
        <v>1</v>
      </c>
      <c r="AE420" s="40">
        <f t="shared" si="488"/>
        <v>0</v>
      </c>
      <c r="AF420" s="24">
        <f t="shared" si="489"/>
        <v>0</v>
      </c>
      <c r="AG420" s="14">
        <v>2</v>
      </c>
      <c r="AH420" t="s">
        <v>83</v>
      </c>
      <c r="AI420">
        <v>1</v>
      </c>
      <c r="AJ420" s="40">
        <f t="shared" si="538"/>
        <v>3</v>
      </c>
      <c r="AK420">
        <v>0</v>
      </c>
      <c r="AL420" t="s">
        <v>83</v>
      </c>
      <c r="AM420">
        <v>0</v>
      </c>
      <c r="AN420" s="40">
        <f t="shared" si="490"/>
        <v>4</v>
      </c>
      <c r="AO420">
        <v>0</v>
      </c>
      <c r="AP420" t="s">
        <v>83</v>
      </c>
      <c r="AQ420">
        <v>0</v>
      </c>
      <c r="AR420" s="40">
        <f t="shared" si="470"/>
        <v>0</v>
      </c>
      <c r="AS420">
        <v>3</v>
      </c>
      <c r="AT420" t="s">
        <v>83</v>
      </c>
      <c r="AU420">
        <v>1</v>
      </c>
      <c r="AV420" s="40">
        <f t="shared" si="491"/>
        <v>0</v>
      </c>
      <c r="AW420">
        <v>1</v>
      </c>
      <c r="AX420" t="s">
        <v>83</v>
      </c>
      <c r="AY420">
        <v>2</v>
      </c>
      <c r="AZ420" s="40">
        <f t="shared" si="492"/>
        <v>3</v>
      </c>
      <c r="BA420">
        <v>1</v>
      </c>
      <c r="BB420" t="s">
        <v>83</v>
      </c>
      <c r="BC420">
        <v>1</v>
      </c>
      <c r="BD420" s="40">
        <f t="shared" si="475"/>
        <v>0</v>
      </c>
      <c r="BE420" s="24">
        <f t="shared" si="493"/>
        <v>10</v>
      </c>
      <c r="BF420" s="14">
        <v>2</v>
      </c>
      <c r="BG420" t="s">
        <v>83</v>
      </c>
      <c r="BH420">
        <v>0</v>
      </c>
      <c r="BI420" s="40">
        <f t="shared" si="494"/>
        <v>0</v>
      </c>
      <c r="BJ420">
        <v>2</v>
      </c>
      <c r="BK420" t="s">
        <v>83</v>
      </c>
      <c r="BL420">
        <v>3</v>
      </c>
      <c r="BM420" s="40">
        <f t="shared" si="495"/>
        <v>0</v>
      </c>
      <c r="BN420">
        <v>2</v>
      </c>
      <c r="BO420" t="s">
        <v>83</v>
      </c>
      <c r="BP420">
        <v>1</v>
      </c>
      <c r="BQ420" s="40">
        <f t="shared" si="476"/>
        <v>3</v>
      </c>
      <c r="BR420">
        <v>2</v>
      </c>
      <c r="BS420" t="s">
        <v>83</v>
      </c>
      <c r="BT420">
        <v>1</v>
      </c>
      <c r="BU420" s="40">
        <f t="shared" si="496"/>
        <v>3</v>
      </c>
      <c r="BV420">
        <v>3</v>
      </c>
      <c r="BW420" t="s">
        <v>83</v>
      </c>
      <c r="BX420">
        <v>2</v>
      </c>
      <c r="BY420" s="40">
        <f t="shared" si="497"/>
        <v>0</v>
      </c>
      <c r="BZ420">
        <v>1</v>
      </c>
      <c r="CA420" t="s">
        <v>83</v>
      </c>
      <c r="CB420">
        <v>1</v>
      </c>
      <c r="CC420" s="40">
        <f t="shared" si="498"/>
        <v>0</v>
      </c>
      <c r="CD420" s="24">
        <f t="shared" si="499"/>
        <v>6</v>
      </c>
      <c r="CE420" s="14">
        <v>0</v>
      </c>
      <c r="CF420" t="s">
        <v>83</v>
      </c>
      <c r="CG420">
        <v>0</v>
      </c>
      <c r="CH420" s="40">
        <f t="shared" si="500"/>
        <v>6</v>
      </c>
      <c r="CI420">
        <v>2</v>
      </c>
      <c r="CJ420" t="s">
        <v>83</v>
      </c>
      <c r="CK420">
        <v>1</v>
      </c>
      <c r="CL420" s="40">
        <f t="shared" si="501"/>
        <v>3</v>
      </c>
      <c r="CM420">
        <v>0</v>
      </c>
      <c r="CN420" t="s">
        <v>83</v>
      </c>
      <c r="CO420">
        <v>0</v>
      </c>
      <c r="CP420" s="40">
        <f t="shared" si="502"/>
        <v>0</v>
      </c>
      <c r="CQ420">
        <v>2</v>
      </c>
      <c r="CR420" t="s">
        <v>83</v>
      </c>
      <c r="CS420">
        <v>1</v>
      </c>
      <c r="CT420" s="40">
        <f t="shared" si="503"/>
        <v>6</v>
      </c>
      <c r="CU420">
        <v>1</v>
      </c>
      <c r="CV420" t="s">
        <v>83</v>
      </c>
      <c r="CW420">
        <v>1</v>
      </c>
      <c r="CX420" s="40">
        <f t="shared" si="504"/>
        <v>0</v>
      </c>
      <c r="CY420">
        <v>1</v>
      </c>
      <c r="CZ420" t="s">
        <v>83</v>
      </c>
      <c r="DA420">
        <v>2</v>
      </c>
      <c r="DB420" s="40">
        <f t="shared" si="505"/>
        <v>0</v>
      </c>
      <c r="DC420" s="24">
        <f t="shared" si="506"/>
        <v>15</v>
      </c>
      <c r="DD420" s="14">
        <v>0</v>
      </c>
      <c r="DE420" t="s">
        <v>83</v>
      </c>
      <c r="DF420">
        <v>1</v>
      </c>
      <c r="DG420" s="40">
        <f t="shared" si="536"/>
        <v>4</v>
      </c>
      <c r="DH420">
        <v>2</v>
      </c>
      <c r="DI420" t="s">
        <v>83</v>
      </c>
      <c r="DJ420">
        <v>2</v>
      </c>
      <c r="DK420" s="40">
        <f t="shared" si="477"/>
        <v>0</v>
      </c>
      <c r="DL420">
        <v>1</v>
      </c>
      <c r="DM420" t="s">
        <v>83</v>
      </c>
      <c r="DN420">
        <v>2</v>
      </c>
      <c r="DO420" s="40">
        <f t="shared" si="507"/>
        <v>4</v>
      </c>
      <c r="DP420">
        <v>1</v>
      </c>
      <c r="DQ420" t="s">
        <v>83</v>
      </c>
      <c r="DR420">
        <v>0</v>
      </c>
      <c r="DS420" s="40">
        <f t="shared" si="468"/>
        <v>0</v>
      </c>
      <c r="DT420">
        <v>0</v>
      </c>
      <c r="DU420" t="s">
        <v>83</v>
      </c>
      <c r="DV420">
        <v>1</v>
      </c>
      <c r="DW420" s="40">
        <f t="shared" si="469"/>
        <v>1</v>
      </c>
      <c r="DX420">
        <v>2</v>
      </c>
      <c r="DY420" t="s">
        <v>83</v>
      </c>
      <c r="DZ420">
        <v>0</v>
      </c>
      <c r="EA420" s="39">
        <f t="shared" si="508"/>
        <v>0</v>
      </c>
      <c r="EB420" s="24">
        <f t="shared" si="478"/>
        <v>9</v>
      </c>
      <c r="EC420" s="14">
        <v>3</v>
      </c>
      <c r="ED420" t="s">
        <v>83</v>
      </c>
      <c r="EE420">
        <v>2</v>
      </c>
      <c r="EF420" s="40">
        <f t="shared" si="509"/>
        <v>0</v>
      </c>
      <c r="EG420">
        <v>1</v>
      </c>
      <c r="EH420" t="s">
        <v>83</v>
      </c>
      <c r="EI420">
        <v>1</v>
      </c>
      <c r="EJ420" s="40">
        <f t="shared" si="510"/>
        <v>0</v>
      </c>
      <c r="EK420">
        <v>1</v>
      </c>
      <c r="EL420" t="s">
        <v>83</v>
      </c>
      <c r="EM420">
        <v>2</v>
      </c>
      <c r="EN420" s="40">
        <f t="shared" si="541"/>
        <v>3</v>
      </c>
      <c r="EO420">
        <v>3</v>
      </c>
      <c r="EP420" t="s">
        <v>83</v>
      </c>
      <c r="EQ420">
        <v>1</v>
      </c>
      <c r="ER420" s="40">
        <f t="shared" si="511"/>
        <v>3</v>
      </c>
      <c r="ES420">
        <v>1</v>
      </c>
      <c r="ET420" t="s">
        <v>83</v>
      </c>
      <c r="EU420">
        <v>2</v>
      </c>
      <c r="EV420" s="40">
        <f t="shared" si="512"/>
        <v>0</v>
      </c>
      <c r="EW420">
        <v>1</v>
      </c>
      <c r="EX420" t="s">
        <v>83</v>
      </c>
      <c r="EY420">
        <v>1</v>
      </c>
      <c r="EZ420" s="40">
        <f t="shared" si="513"/>
        <v>3</v>
      </c>
      <c r="FA420" s="24">
        <f t="shared" si="514"/>
        <v>9</v>
      </c>
      <c r="FB420" s="14">
        <v>1</v>
      </c>
      <c r="FC420" t="s">
        <v>83</v>
      </c>
      <c r="FD420">
        <v>1</v>
      </c>
      <c r="FE420" s="40">
        <f t="shared" si="515"/>
        <v>0</v>
      </c>
      <c r="FF420">
        <v>2</v>
      </c>
      <c r="FG420" t="s">
        <v>83</v>
      </c>
      <c r="FH420">
        <v>2</v>
      </c>
      <c r="FI420" s="40">
        <f t="shared" si="516"/>
        <v>0</v>
      </c>
      <c r="FJ420">
        <v>1</v>
      </c>
      <c r="FK420" t="s">
        <v>83</v>
      </c>
      <c r="FL420">
        <v>2</v>
      </c>
      <c r="FM420" s="40">
        <f t="shared" si="517"/>
        <v>0</v>
      </c>
      <c r="FN420">
        <v>2</v>
      </c>
      <c r="FO420" t="s">
        <v>83</v>
      </c>
      <c r="FP420">
        <v>1</v>
      </c>
      <c r="FQ420" s="40">
        <f t="shared" si="479"/>
        <v>4</v>
      </c>
      <c r="FR420">
        <v>2</v>
      </c>
      <c r="FS420" t="s">
        <v>83</v>
      </c>
      <c r="FT420">
        <v>1</v>
      </c>
      <c r="FU420" s="40">
        <f t="shared" si="518"/>
        <v>0</v>
      </c>
      <c r="FV420">
        <v>1</v>
      </c>
      <c r="FW420" t="s">
        <v>83</v>
      </c>
      <c r="FX420">
        <v>1</v>
      </c>
      <c r="FY420" s="40">
        <f t="shared" si="480"/>
        <v>0</v>
      </c>
      <c r="FZ420" s="24">
        <f t="shared" si="481"/>
        <v>4</v>
      </c>
      <c r="GA420" s="14">
        <v>1</v>
      </c>
      <c r="GB420" t="s">
        <v>83</v>
      </c>
      <c r="GC420">
        <v>1</v>
      </c>
      <c r="GD420" s="40">
        <f t="shared" si="519"/>
        <v>4</v>
      </c>
      <c r="GE420">
        <v>2</v>
      </c>
      <c r="GF420" t="s">
        <v>83</v>
      </c>
      <c r="GG420">
        <v>1</v>
      </c>
      <c r="GH420" s="40">
        <f t="shared" si="543"/>
        <v>4</v>
      </c>
      <c r="GI420">
        <v>1</v>
      </c>
      <c r="GJ420" t="s">
        <v>83</v>
      </c>
      <c r="GK420">
        <v>1</v>
      </c>
      <c r="GL420" s="40">
        <f t="shared" si="520"/>
        <v>0</v>
      </c>
      <c r="GM420">
        <v>3</v>
      </c>
      <c r="GN420" t="s">
        <v>83</v>
      </c>
      <c r="GO420">
        <v>1</v>
      </c>
      <c r="GP420" s="40">
        <f t="shared" si="521"/>
        <v>4</v>
      </c>
      <c r="GQ420">
        <v>1</v>
      </c>
      <c r="GR420" t="s">
        <v>83</v>
      </c>
      <c r="GS420">
        <v>1</v>
      </c>
      <c r="GT420" s="40">
        <f t="shared" si="482"/>
        <v>0</v>
      </c>
      <c r="GU420">
        <v>1</v>
      </c>
      <c r="GV420" t="s">
        <v>83</v>
      </c>
      <c r="GW420">
        <v>3</v>
      </c>
      <c r="GX420" s="40">
        <f t="shared" si="522"/>
        <v>0</v>
      </c>
      <c r="GY420" s="24">
        <f t="shared" si="523"/>
        <v>12</v>
      </c>
      <c r="GZ420" s="28">
        <f t="shared" si="483"/>
        <v>65</v>
      </c>
      <c r="HA420" t="s">
        <v>136</v>
      </c>
      <c r="HB420">
        <f t="shared" si="484"/>
        <v>0</v>
      </c>
      <c r="HC420" t="s">
        <v>85</v>
      </c>
      <c r="HD420">
        <f t="shared" si="537"/>
        <v>9</v>
      </c>
      <c r="HE420" t="s">
        <v>86</v>
      </c>
      <c r="HF420">
        <f t="shared" si="485"/>
        <v>5</v>
      </c>
      <c r="HG420" t="s">
        <v>94</v>
      </c>
      <c r="HH420">
        <f t="shared" si="542"/>
        <v>9</v>
      </c>
      <c r="HI420" t="s">
        <v>141</v>
      </c>
      <c r="HJ420">
        <f t="shared" si="524"/>
        <v>0</v>
      </c>
      <c r="HK420" t="s">
        <v>89</v>
      </c>
      <c r="HL420">
        <f t="shared" si="525"/>
        <v>9</v>
      </c>
      <c r="HM420" t="s">
        <v>150</v>
      </c>
      <c r="HN420">
        <f t="shared" si="486"/>
        <v>0</v>
      </c>
      <c r="HO420" t="s">
        <v>96</v>
      </c>
      <c r="HP420">
        <f t="shared" si="526"/>
        <v>9</v>
      </c>
      <c r="HQ420" t="s">
        <v>132</v>
      </c>
      <c r="HR420" s="1">
        <f t="shared" si="527"/>
        <v>6</v>
      </c>
      <c r="HS420" t="s">
        <v>92</v>
      </c>
      <c r="HT420" s="1">
        <f t="shared" si="528"/>
        <v>0</v>
      </c>
      <c r="HU420" t="s">
        <v>93</v>
      </c>
      <c r="HV420" s="1">
        <f t="shared" si="529"/>
        <v>5</v>
      </c>
      <c r="HW420" t="s">
        <v>164</v>
      </c>
      <c r="HX420" s="1">
        <f t="shared" si="530"/>
        <v>0</v>
      </c>
      <c r="HY420" t="s">
        <v>130</v>
      </c>
      <c r="HZ420" s="1">
        <f t="shared" si="531"/>
        <v>6</v>
      </c>
      <c r="IA420" t="s">
        <v>95</v>
      </c>
      <c r="IB420" s="1">
        <f t="shared" si="532"/>
        <v>6</v>
      </c>
      <c r="IC420" t="s">
        <v>90</v>
      </c>
      <c r="ID420" s="1">
        <f t="shared" si="533"/>
        <v>5</v>
      </c>
      <c r="IE420" t="s">
        <v>138</v>
      </c>
      <c r="IF420" s="1">
        <f t="shared" si="534"/>
        <v>0</v>
      </c>
      <c r="IG420">
        <f t="shared" si="539"/>
        <v>69</v>
      </c>
      <c r="IH420" s="1">
        <f t="shared" si="535"/>
        <v>134</v>
      </c>
    </row>
    <row r="421" spans="1:242" ht="14.65" thickBot="1" x14ac:dyDescent="0.5">
      <c r="A421" s="1">
        <v>418</v>
      </c>
      <c r="B421" s="45">
        <f t="shared" si="471"/>
        <v>47</v>
      </c>
      <c r="C421" s="14" t="s">
        <v>1252</v>
      </c>
      <c r="D421" t="s">
        <v>1546</v>
      </c>
      <c r="E421" s="15" t="s">
        <v>1535</v>
      </c>
      <c r="F421" s="28">
        <f t="shared" si="472"/>
        <v>184</v>
      </c>
      <c r="H421" s="14">
        <v>2</v>
      </c>
      <c r="I421" t="s">
        <v>83</v>
      </c>
      <c r="J421">
        <v>2</v>
      </c>
      <c r="K421" s="40">
        <f t="shared" si="544"/>
        <v>0</v>
      </c>
      <c r="L421">
        <v>1</v>
      </c>
      <c r="M421" t="s">
        <v>83</v>
      </c>
      <c r="N421">
        <v>3</v>
      </c>
      <c r="O421" s="40">
        <f t="shared" si="540"/>
        <v>4</v>
      </c>
      <c r="P421">
        <v>1</v>
      </c>
      <c r="Q421" t="s">
        <v>83</v>
      </c>
      <c r="R421">
        <v>3</v>
      </c>
      <c r="S421" s="40">
        <f t="shared" si="487"/>
        <v>6</v>
      </c>
      <c r="T421">
        <v>1</v>
      </c>
      <c r="U421" t="s">
        <v>83</v>
      </c>
      <c r="V421">
        <v>1</v>
      </c>
      <c r="W421" s="40">
        <f t="shared" si="473"/>
        <v>6</v>
      </c>
      <c r="X421">
        <v>2</v>
      </c>
      <c r="Y421" t="s">
        <v>83</v>
      </c>
      <c r="Z421">
        <v>1</v>
      </c>
      <c r="AA421" s="40">
        <f t="shared" si="474"/>
        <v>0</v>
      </c>
      <c r="AB421">
        <v>4</v>
      </c>
      <c r="AC421" t="s">
        <v>83</v>
      </c>
      <c r="AD421">
        <v>0</v>
      </c>
      <c r="AE421" s="40">
        <f t="shared" si="488"/>
        <v>3</v>
      </c>
      <c r="AF421" s="24">
        <f t="shared" si="489"/>
        <v>19</v>
      </c>
      <c r="AG421" s="14">
        <v>2</v>
      </c>
      <c r="AH421" t="s">
        <v>83</v>
      </c>
      <c r="AI421">
        <v>1</v>
      </c>
      <c r="AJ421" s="40">
        <f t="shared" si="538"/>
        <v>3</v>
      </c>
      <c r="AK421">
        <v>0</v>
      </c>
      <c r="AL421" t="s">
        <v>83</v>
      </c>
      <c r="AM421">
        <v>1</v>
      </c>
      <c r="AN421" s="40">
        <f t="shared" si="490"/>
        <v>0</v>
      </c>
      <c r="AO421">
        <v>1</v>
      </c>
      <c r="AP421" t="s">
        <v>83</v>
      </c>
      <c r="AQ421">
        <v>2</v>
      </c>
      <c r="AR421" s="40">
        <f t="shared" si="470"/>
        <v>3</v>
      </c>
      <c r="AS421">
        <v>2</v>
      </c>
      <c r="AT421" t="s">
        <v>83</v>
      </c>
      <c r="AU421">
        <v>1</v>
      </c>
      <c r="AV421" s="40">
        <f t="shared" si="491"/>
        <v>0</v>
      </c>
      <c r="AW421">
        <v>0</v>
      </c>
      <c r="AX421" t="s">
        <v>83</v>
      </c>
      <c r="AY421">
        <v>3</v>
      </c>
      <c r="AZ421" s="40">
        <f t="shared" si="492"/>
        <v>6</v>
      </c>
      <c r="BA421">
        <v>1</v>
      </c>
      <c r="BB421" t="s">
        <v>83</v>
      </c>
      <c r="BC421">
        <v>2</v>
      </c>
      <c r="BD421" s="40">
        <f t="shared" si="475"/>
        <v>4</v>
      </c>
      <c r="BE421" s="24">
        <f t="shared" si="493"/>
        <v>16</v>
      </c>
      <c r="BF421" s="14">
        <v>3</v>
      </c>
      <c r="BG421" t="s">
        <v>83</v>
      </c>
      <c r="BH421">
        <v>0</v>
      </c>
      <c r="BI421" s="40">
        <f t="shared" si="494"/>
        <v>0</v>
      </c>
      <c r="BJ421">
        <v>2</v>
      </c>
      <c r="BK421" t="s">
        <v>83</v>
      </c>
      <c r="BL421">
        <v>3</v>
      </c>
      <c r="BM421" s="40">
        <f t="shared" si="495"/>
        <v>0</v>
      </c>
      <c r="BN421">
        <v>3</v>
      </c>
      <c r="BO421" t="s">
        <v>83</v>
      </c>
      <c r="BP421">
        <v>1</v>
      </c>
      <c r="BQ421" s="40">
        <f t="shared" si="476"/>
        <v>4</v>
      </c>
      <c r="BR421">
        <v>5</v>
      </c>
      <c r="BS421" t="s">
        <v>83</v>
      </c>
      <c r="BT421">
        <v>2</v>
      </c>
      <c r="BU421" s="40">
        <f t="shared" si="496"/>
        <v>3</v>
      </c>
      <c r="BV421">
        <v>0</v>
      </c>
      <c r="BW421" t="s">
        <v>83</v>
      </c>
      <c r="BX421">
        <v>2</v>
      </c>
      <c r="BY421" s="40">
        <f t="shared" si="497"/>
        <v>6</v>
      </c>
      <c r="BZ421">
        <v>1</v>
      </c>
      <c r="CA421" t="s">
        <v>83</v>
      </c>
      <c r="CB421">
        <v>3</v>
      </c>
      <c r="CC421" s="40">
        <f t="shared" si="498"/>
        <v>3</v>
      </c>
      <c r="CD421" s="24">
        <f t="shared" si="499"/>
        <v>16</v>
      </c>
      <c r="CE421" s="14">
        <v>1</v>
      </c>
      <c r="CF421" t="s">
        <v>83</v>
      </c>
      <c r="CG421">
        <v>0</v>
      </c>
      <c r="CH421" s="40">
        <f t="shared" si="500"/>
        <v>0</v>
      </c>
      <c r="CI421">
        <v>3</v>
      </c>
      <c r="CJ421" t="s">
        <v>83</v>
      </c>
      <c r="CK421">
        <v>1</v>
      </c>
      <c r="CL421" s="40">
        <f t="shared" si="501"/>
        <v>3</v>
      </c>
      <c r="CM421">
        <v>1</v>
      </c>
      <c r="CN421" t="s">
        <v>83</v>
      </c>
      <c r="CO421">
        <v>1</v>
      </c>
      <c r="CP421" s="40">
        <f t="shared" si="502"/>
        <v>0</v>
      </c>
      <c r="CQ421">
        <v>3</v>
      </c>
      <c r="CR421" t="s">
        <v>83</v>
      </c>
      <c r="CS421">
        <v>2</v>
      </c>
      <c r="CT421" s="40">
        <f t="shared" si="503"/>
        <v>4</v>
      </c>
      <c r="CU421">
        <v>0</v>
      </c>
      <c r="CV421" t="s">
        <v>83</v>
      </c>
      <c r="CW421">
        <v>3</v>
      </c>
      <c r="CX421" s="40">
        <f t="shared" si="504"/>
        <v>0</v>
      </c>
      <c r="CY421">
        <v>2</v>
      </c>
      <c r="CZ421" t="s">
        <v>83</v>
      </c>
      <c r="DA421">
        <v>1</v>
      </c>
      <c r="DB421" s="40">
        <f t="shared" si="505"/>
        <v>4</v>
      </c>
      <c r="DC421" s="24">
        <f t="shared" si="506"/>
        <v>11</v>
      </c>
      <c r="DD421" s="14">
        <v>2</v>
      </c>
      <c r="DE421" t="s">
        <v>83</v>
      </c>
      <c r="DF421">
        <v>1</v>
      </c>
      <c r="DG421" s="40">
        <f t="shared" si="536"/>
        <v>0</v>
      </c>
      <c r="DH421">
        <v>3</v>
      </c>
      <c r="DI421" t="s">
        <v>83</v>
      </c>
      <c r="DJ421">
        <v>0</v>
      </c>
      <c r="DK421" s="40">
        <f t="shared" si="477"/>
        <v>3</v>
      </c>
      <c r="DL421">
        <v>2</v>
      </c>
      <c r="DM421" t="s">
        <v>83</v>
      </c>
      <c r="DN421">
        <v>1</v>
      </c>
      <c r="DO421" s="40">
        <f t="shared" si="507"/>
        <v>0</v>
      </c>
      <c r="DP421">
        <v>2</v>
      </c>
      <c r="DQ421" t="s">
        <v>83</v>
      </c>
      <c r="DR421">
        <v>1</v>
      </c>
      <c r="DS421" s="40">
        <f t="shared" si="468"/>
        <v>0</v>
      </c>
      <c r="DT421">
        <v>1</v>
      </c>
      <c r="DU421" t="s">
        <v>83</v>
      </c>
      <c r="DV421">
        <v>4</v>
      </c>
      <c r="DW421" s="40">
        <f t="shared" si="469"/>
        <v>1</v>
      </c>
      <c r="DX421">
        <v>2</v>
      </c>
      <c r="DY421" t="s">
        <v>83</v>
      </c>
      <c r="DZ421">
        <v>3</v>
      </c>
      <c r="EA421" s="39">
        <f t="shared" si="508"/>
        <v>3</v>
      </c>
      <c r="EB421" s="24">
        <f t="shared" si="478"/>
        <v>7</v>
      </c>
      <c r="EC421" s="14">
        <v>0</v>
      </c>
      <c r="ED421" t="s">
        <v>83</v>
      </c>
      <c r="EE421">
        <v>3</v>
      </c>
      <c r="EF421" s="40">
        <f t="shared" si="509"/>
        <v>0</v>
      </c>
      <c r="EG421">
        <v>2</v>
      </c>
      <c r="EH421" t="s">
        <v>83</v>
      </c>
      <c r="EI421">
        <v>0</v>
      </c>
      <c r="EJ421" s="40">
        <f t="shared" si="510"/>
        <v>3</v>
      </c>
      <c r="EK421">
        <v>5</v>
      </c>
      <c r="EL421" t="s">
        <v>83</v>
      </c>
      <c r="EM421">
        <v>2</v>
      </c>
      <c r="EN421" s="40">
        <f t="shared" si="541"/>
        <v>0</v>
      </c>
      <c r="EO421">
        <v>2</v>
      </c>
      <c r="EP421" t="s">
        <v>83</v>
      </c>
      <c r="EQ421">
        <v>1</v>
      </c>
      <c r="ER421" s="40">
        <f t="shared" si="511"/>
        <v>3</v>
      </c>
      <c r="ES421">
        <v>1</v>
      </c>
      <c r="ET421" t="s">
        <v>83</v>
      </c>
      <c r="EU421">
        <v>1</v>
      </c>
      <c r="EV421" s="40">
        <f t="shared" si="512"/>
        <v>4</v>
      </c>
      <c r="EW421">
        <v>0</v>
      </c>
      <c r="EX421" t="s">
        <v>83</v>
      </c>
      <c r="EY421">
        <v>1</v>
      </c>
      <c r="EZ421" s="40">
        <f t="shared" si="513"/>
        <v>4</v>
      </c>
      <c r="FA421" s="24">
        <f t="shared" si="514"/>
        <v>14</v>
      </c>
      <c r="FB421" s="14">
        <v>1</v>
      </c>
      <c r="FC421" t="s">
        <v>83</v>
      </c>
      <c r="FD421">
        <v>1</v>
      </c>
      <c r="FE421" s="40">
        <f t="shared" si="515"/>
        <v>0</v>
      </c>
      <c r="FF421">
        <v>3</v>
      </c>
      <c r="FG421" t="s">
        <v>83</v>
      </c>
      <c r="FH421">
        <v>0</v>
      </c>
      <c r="FI421" s="40">
        <f t="shared" si="516"/>
        <v>3</v>
      </c>
      <c r="FJ421">
        <v>3</v>
      </c>
      <c r="FK421" t="s">
        <v>83</v>
      </c>
      <c r="FL421">
        <v>2</v>
      </c>
      <c r="FM421" s="40">
        <f t="shared" si="517"/>
        <v>0</v>
      </c>
      <c r="FN421">
        <v>4</v>
      </c>
      <c r="FO421" t="s">
        <v>83</v>
      </c>
      <c r="FP421">
        <v>1</v>
      </c>
      <c r="FQ421" s="40">
        <f t="shared" si="479"/>
        <v>3</v>
      </c>
      <c r="FR421">
        <v>1</v>
      </c>
      <c r="FS421" t="s">
        <v>83</v>
      </c>
      <c r="FT421">
        <v>1</v>
      </c>
      <c r="FU421" s="40">
        <f t="shared" si="518"/>
        <v>0</v>
      </c>
      <c r="FV421">
        <v>2</v>
      </c>
      <c r="FW421" t="s">
        <v>83</v>
      </c>
      <c r="FX421">
        <v>1</v>
      </c>
      <c r="FY421" s="40">
        <f t="shared" si="480"/>
        <v>4</v>
      </c>
      <c r="FZ421" s="24">
        <f t="shared" si="481"/>
        <v>10</v>
      </c>
      <c r="GA421" s="14">
        <v>0</v>
      </c>
      <c r="GB421" t="s">
        <v>83</v>
      </c>
      <c r="GC421">
        <v>1</v>
      </c>
      <c r="GD421" s="40">
        <f t="shared" si="519"/>
        <v>0</v>
      </c>
      <c r="GE421">
        <v>2</v>
      </c>
      <c r="GF421" t="s">
        <v>83</v>
      </c>
      <c r="GG421">
        <v>1</v>
      </c>
      <c r="GH421" s="40">
        <f t="shared" si="543"/>
        <v>4</v>
      </c>
      <c r="GI421">
        <v>4</v>
      </c>
      <c r="GJ421" t="s">
        <v>83</v>
      </c>
      <c r="GK421">
        <v>1</v>
      </c>
      <c r="GL421" s="40">
        <f t="shared" si="520"/>
        <v>0</v>
      </c>
      <c r="GM421">
        <v>3</v>
      </c>
      <c r="GN421" t="s">
        <v>83</v>
      </c>
      <c r="GO421">
        <v>1</v>
      </c>
      <c r="GP421" s="40">
        <f t="shared" si="521"/>
        <v>4</v>
      </c>
      <c r="GQ421">
        <v>2</v>
      </c>
      <c r="GR421" t="s">
        <v>83</v>
      </c>
      <c r="GS421">
        <v>2</v>
      </c>
      <c r="GT421" s="40">
        <f t="shared" si="482"/>
        <v>0</v>
      </c>
      <c r="GU421">
        <v>1</v>
      </c>
      <c r="GV421" t="s">
        <v>83</v>
      </c>
      <c r="GW421">
        <v>2</v>
      </c>
      <c r="GX421" s="40">
        <f t="shared" si="522"/>
        <v>0</v>
      </c>
      <c r="GY421" s="24">
        <f t="shared" si="523"/>
        <v>8</v>
      </c>
      <c r="GZ421" s="28">
        <f t="shared" si="483"/>
        <v>101</v>
      </c>
      <c r="HA421" t="s">
        <v>84</v>
      </c>
      <c r="HB421">
        <f t="shared" si="484"/>
        <v>9</v>
      </c>
      <c r="HC421" t="s">
        <v>85</v>
      </c>
      <c r="HD421">
        <f t="shared" si="537"/>
        <v>9</v>
      </c>
      <c r="HE421" t="s">
        <v>93</v>
      </c>
      <c r="HF421">
        <f t="shared" si="485"/>
        <v>9</v>
      </c>
      <c r="HG421" t="s">
        <v>94</v>
      </c>
      <c r="HH421">
        <f t="shared" si="542"/>
        <v>9</v>
      </c>
      <c r="HI421" t="s">
        <v>130</v>
      </c>
      <c r="HJ421">
        <f t="shared" si="524"/>
        <v>5</v>
      </c>
      <c r="HK421" t="s">
        <v>131</v>
      </c>
      <c r="HL421">
        <f t="shared" si="525"/>
        <v>0</v>
      </c>
      <c r="HM421" t="s">
        <v>90</v>
      </c>
      <c r="HN421">
        <f t="shared" si="486"/>
        <v>9</v>
      </c>
      <c r="HO421" t="s">
        <v>96</v>
      </c>
      <c r="HP421">
        <f t="shared" si="526"/>
        <v>9</v>
      </c>
      <c r="HQ421" t="s">
        <v>132</v>
      </c>
      <c r="HR421" s="1">
        <f t="shared" si="527"/>
        <v>6</v>
      </c>
      <c r="HS421" t="s">
        <v>181</v>
      </c>
      <c r="HT421" s="1">
        <f t="shared" si="528"/>
        <v>0</v>
      </c>
      <c r="HU421" t="s">
        <v>86</v>
      </c>
      <c r="HV421" s="1">
        <f t="shared" si="529"/>
        <v>6</v>
      </c>
      <c r="HW421" t="s">
        <v>129</v>
      </c>
      <c r="HX421" s="1">
        <f t="shared" si="530"/>
        <v>0</v>
      </c>
      <c r="HY421" t="s">
        <v>88</v>
      </c>
      <c r="HZ421" s="1">
        <f t="shared" si="531"/>
        <v>0</v>
      </c>
      <c r="IA421" t="s">
        <v>95</v>
      </c>
      <c r="IB421" s="1">
        <f t="shared" si="532"/>
        <v>6</v>
      </c>
      <c r="IC421" t="s">
        <v>166</v>
      </c>
      <c r="ID421" s="1">
        <f t="shared" si="533"/>
        <v>0</v>
      </c>
      <c r="IE421" t="s">
        <v>91</v>
      </c>
      <c r="IF421" s="1">
        <f t="shared" si="534"/>
        <v>6</v>
      </c>
      <c r="IG421">
        <f t="shared" si="539"/>
        <v>83</v>
      </c>
      <c r="IH421" s="1">
        <f t="shared" si="535"/>
        <v>184</v>
      </c>
    </row>
    <row r="422" spans="1:242" ht="14.65" thickBot="1" x14ac:dyDescent="0.5">
      <c r="A422" s="1">
        <v>419</v>
      </c>
      <c r="B422" s="45">
        <f t="shared" si="471"/>
        <v>601</v>
      </c>
      <c r="C422" s="14" t="s">
        <v>1547</v>
      </c>
      <c r="D422" t="s">
        <v>1548</v>
      </c>
      <c r="E422" s="15" t="s">
        <v>1535</v>
      </c>
      <c r="F422" s="28">
        <f t="shared" si="472"/>
        <v>134</v>
      </c>
      <c r="H422" s="14">
        <v>0</v>
      </c>
      <c r="I422" t="s">
        <v>83</v>
      </c>
      <c r="J422">
        <v>0</v>
      </c>
      <c r="K422" s="40">
        <f t="shared" si="544"/>
        <v>0</v>
      </c>
      <c r="L422">
        <v>2</v>
      </c>
      <c r="M422" t="s">
        <v>83</v>
      </c>
      <c r="N422">
        <v>1</v>
      </c>
      <c r="O422" s="40">
        <f t="shared" si="540"/>
        <v>0</v>
      </c>
      <c r="P422">
        <v>2</v>
      </c>
      <c r="Q422" t="s">
        <v>83</v>
      </c>
      <c r="R422">
        <v>2</v>
      </c>
      <c r="S422" s="40">
        <f t="shared" si="487"/>
        <v>0</v>
      </c>
      <c r="T422">
        <v>2</v>
      </c>
      <c r="U422" t="s">
        <v>83</v>
      </c>
      <c r="V422">
        <v>3</v>
      </c>
      <c r="W422" s="40">
        <f t="shared" si="473"/>
        <v>0</v>
      </c>
      <c r="X422">
        <v>3</v>
      </c>
      <c r="Y422" t="s">
        <v>83</v>
      </c>
      <c r="Z422">
        <v>4</v>
      </c>
      <c r="AA422" s="40">
        <f t="shared" si="474"/>
        <v>4</v>
      </c>
      <c r="AB422">
        <v>2</v>
      </c>
      <c r="AC422" t="s">
        <v>83</v>
      </c>
      <c r="AD422">
        <v>3</v>
      </c>
      <c r="AE422" s="40">
        <f t="shared" si="488"/>
        <v>0</v>
      </c>
      <c r="AF422" s="24">
        <f t="shared" si="489"/>
        <v>4</v>
      </c>
      <c r="AG422" s="14">
        <v>2</v>
      </c>
      <c r="AH422" t="s">
        <v>83</v>
      </c>
      <c r="AI422">
        <v>2</v>
      </c>
      <c r="AJ422" s="40">
        <f t="shared" si="538"/>
        <v>0</v>
      </c>
      <c r="AK422">
        <v>0</v>
      </c>
      <c r="AL422" t="s">
        <v>83</v>
      </c>
      <c r="AM422">
        <v>1</v>
      </c>
      <c r="AN422" s="40">
        <f t="shared" si="490"/>
        <v>0</v>
      </c>
      <c r="AO422">
        <v>1</v>
      </c>
      <c r="AP422" t="s">
        <v>83</v>
      </c>
      <c r="AQ422">
        <v>3</v>
      </c>
      <c r="AR422" s="40">
        <f t="shared" si="470"/>
        <v>4</v>
      </c>
      <c r="AS422">
        <v>4</v>
      </c>
      <c r="AT422" t="s">
        <v>83</v>
      </c>
      <c r="AU422">
        <v>1</v>
      </c>
      <c r="AV422" s="40">
        <f t="shared" si="491"/>
        <v>0</v>
      </c>
      <c r="AW422">
        <v>2</v>
      </c>
      <c r="AX422" t="s">
        <v>83</v>
      </c>
      <c r="AY422">
        <v>3</v>
      </c>
      <c r="AZ422" s="40">
        <f t="shared" si="492"/>
        <v>3</v>
      </c>
      <c r="BA422">
        <v>3</v>
      </c>
      <c r="BB422" t="s">
        <v>83</v>
      </c>
      <c r="BC422">
        <v>0</v>
      </c>
      <c r="BD422" s="40">
        <f t="shared" si="475"/>
        <v>0</v>
      </c>
      <c r="BE422" s="24">
        <f t="shared" si="493"/>
        <v>7</v>
      </c>
      <c r="BF422" s="14">
        <v>2</v>
      </c>
      <c r="BG422" t="s">
        <v>83</v>
      </c>
      <c r="BH422">
        <v>1</v>
      </c>
      <c r="BI422" s="40">
        <f t="shared" si="494"/>
        <v>0</v>
      </c>
      <c r="BJ422">
        <v>1</v>
      </c>
      <c r="BK422" t="s">
        <v>83</v>
      </c>
      <c r="BL422">
        <v>0</v>
      </c>
      <c r="BM422" s="40">
        <f t="shared" si="495"/>
        <v>0</v>
      </c>
      <c r="BN422">
        <v>1</v>
      </c>
      <c r="BO422" t="s">
        <v>83</v>
      </c>
      <c r="BP422">
        <v>1</v>
      </c>
      <c r="BQ422" s="40">
        <f t="shared" si="476"/>
        <v>0</v>
      </c>
      <c r="BR422">
        <v>3</v>
      </c>
      <c r="BS422" t="s">
        <v>83</v>
      </c>
      <c r="BT422">
        <v>1</v>
      </c>
      <c r="BU422" s="40">
        <f t="shared" si="496"/>
        <v>4</v>
      </c>
      <c r="BV422">
        <v>2</v>
      </c>
      <c r="BW422" t="s">
        <v>83</v>
      </c>
      <c r="BX422">
        <v>2</v>
      </c>
      <c r="BY422" s="40">
        <f t="shared" si="497"/>
        <v>0</v>
      </c>
      <c r="BZ422">
        <v>1</v>
      </c>
      <c r="CA422" t="s">
        <v>83</v>
      </c>
      <c r="CB422">
        <v>0</v>
      </c>
      <c r="CC422" s="40">
        <f t="shared" si="498"/>
        <v>0</v>
      </c>
      <c r="CD422" s="24">
        <f t="shared" si="499"/>
        <v>4</v>
      </c>
      <c r="CE422" s="14">
        <v>1</v>
      </c>
      <c r="CF422" t="s">
        <v>83</v>
      </c>
      <c r="CG422">
        <v>2</v>
      </c>
      <c r="CH422" s="40">
        <f t="shared" si="500"/>
        <v>0</v>
      </c>
      <c r="CI422">
        <v>3</v>
      </c>
      <c r="CJ422" t="s">
        <v>83</v>
      </c>
      <c r="CK422">
        <v>0</v>
      </c>
      <c r="CL422" s="40">
        <f t="shared" si="501"/>
        <v>4</v>
      </c>
      <c r="CM422">
        <v>3</v>
      </c>
      <c r="CN422" t="s">
        <v>83</v>
      </c>
      <c r="CO422">
        <v>1</v>
      </c>
      <c r="CP422" s="40">
        <f t="shared" si="502"/>
        <v>0</v>
      </c>
      <c r="CQ422">
        <v>3</v>
      </c>
      <c r="CR422" t="s">
        <v>83</v>
      </c>
      <c r="CS422">
        <v>2</v>
      </c>
      <c r="CT422" s="40">
        <f t="shared" si="503"/>
        <v>4</v>
      </c>
      <c r="CU422">
        <v>1</v>
      </c>
      <c r="CV422" t="s">
        <v>83</v>
      </c>
      <c r="CW422">
        <v>3</v>
      </c>
      <c r="CX422" s="40">
        <f t="shared" si="504"/>
        <v>0</v>
      </c>
      <c r="CY422">
        <v>2</v>
      </c>
      <c r="CZ422" t="s">
        <v>83</v>
      </c>
      <c r="DA422">
        <v>4</v>
      </c>
      <c r="DB422" s="40">
        <f t="shared" si="505"/>
        <v>0</v>
      </c>
      <c r="DC422" s="24">
        <f t="shared" si="506"/>
        <v>8</v>
      </c>
      <c r="DD422" s="14">
        <v>2</v>
      </c>
      <c r="DE422" t="s">
        <v>83</v>
      </c>
      <c r="DF422">
        <v>2</v>
      </c>
      <c r="DG422" s="40">
        <f t="shared" si="536"/>
        <v>0</v>
      </c>
      <c r="DH422">
        <v>1</v>
      </c>
      <c r="DI422" t="s">
        <v>83</v>
      </c>
      <c r="DJ422">
        <v>3</v>
      </c>
      <c r="DK422" s="40">
        <f t="shared" si="477"/>
        <v>0</v>
      </c>
      <c r="DL422">
        <v>1</v>
      </c>
      <c r="DM422" t="s">
        <v>83</v>
      </c>
      <c r="DN422">
        <v>2</v>
      </c>
      <c r="DO422" s="40">
        <f t="shared" si="507"/>
        <v>4</v>
      </c>
      <c r="DP422">
        <v>3</v>
      </c>
      <c r="DQ422" t="s">
        <v>83</v>
      </c>
      <c r="DR422">
        <v>3</v>
      </c>
      <c r="DS422" s="40">
        <f t="shared" si="468"/>
        <v>3</v>
      </c>
      <c r="DT422">
        <v>2</v>
      </c>
      <c r="DU422" t="s">
        <v>83</v>
      </c>
      <c r="DV422">
        <v>3</v>
      </c>
      <c r="DW422" s="40">
        <f t="shared" si="469"/>
        <v>1</v>
      </c>
      <c r="DX422">
        <v>3</v>
      </c>
      <c r="DY422" t="s">
        <v>83</v>
      </c>
      <c r="DZ422">
        <v>2</v>
      </c>
      <c r="EA422" s="39">
        <f t="shared" si="508"/>
        <v>0</v>
      </c>
      <c r="EB422" s="24">
        <f t="shared" si="478"/>
        <v>8</v>
      </c>
      <c r="EC422" s="14">
        <v>3</v>
      </c>
      <c r="ED422" t="s">
        <v>83</v>
      </c>
      <c r="EE422">
        <v>2</v>
      </c>
      <c r="EF422" s="40">
        <f t="shared" si="509"/>
        <v>0</v>
      </c>
      <c r="EG422">
        <v>2</v>
      </c>
      <c r="EH422" t="s">
        <v>83</v>
      </c>
      <c r="EI422">
        <v>3</v>
      </c>
      <c r="EJ422" s="40">
        <f t="shared" si="510"/>
        <v>0</v>
      </c>
      <c r="EK422">
        <v>1</v>
      </c>
      <c r="EL422" t="s">
        <v>83</v>
      </c>
      <c r="EM422">
        <v>0</v>
      </c>
      <c r="EN422" s="40">
        <f t="shared" si="541"/>
        <v>0</v>
      </c>
      <c r="EO422">
        <v>1</v>
      </c>
      <c r="EP422" t="s">
        <v>83</v>
      </c>
      <c r="EQ422">
        <v>2</v>
      </c>
      <c r="ER422" s="40">
        <f t="shared" si="511"/>
        <v>0</v>
      </c>
      <c r="ES422">
        <v>3</v>
      </c>
      <c r="ET422" t="s">
        <v>83</v>
      </c>
      <c r="EU422">
        <v>2</v>
      </c>
      <c r="EV422" s="40">
        <f t="shared" si="512"/>
        <v>0</v>
      </c>
      <c r="EW422">
        <v>0</v>
      </c>
      <c r="EX422" t="s">
        <v>83</v>
      </c>
      <c r="EY422">
        <v>1</v>
      </c>
      <c r="EZ422" s="40">
        <f t="shared" si="513"/>
        <v>4</v>
      </c>
      <c r="FA422" s="24">
        <f t="shared" si="514"/>
        <v>4</v>
      </c>
      <c r="FB422" s="14">
        <v>0</v>
      </c>
      <c r="FC422" t="s">
        <v>83</v>
      </c>
      <c r="FD422">
        <v>2</v>
      </c>
      <c r="FE422" s="40">
        <f t="shared" si="515"/>
        <v>0</v>
      </c>
      <c r="FF422">
        <v>3</v>
      </c>
      <c r="FG422" t="s">
        <v>83</v>
      </c>
      <c r="FH422">
        <v>1</v>
      </c>
      <c r="FI422" s="40">
        <f t="shared" si="516"/>
        <v>4</v>
      </c>
      <c r="FJ422">
        <v>2</v>
      </c>
      <c r="FK422" t="s">
        <v>83</v>
      </c>
      <c r="FL422">
        <v>2</v>
      </c>
      <c r="FM422" s="40">
        <f t="shared" si="517"/>
        <v>4</v>
      </c>
      <c r="FN422">
        <v>3</v>
      </c>
      <c r="FO422" t="s">
        <v>83</v>
      </c>
      <c r="FP422">
        <v>1</v>
      </c>
      <c r="FQ422" s="40">
        <f t="shared" si="479"/>
        <v>3</v>
      </c>
      <c r="FR422">
        <v>0</v>
      </c>
      <c r="FS422" t="s">
        <v>83</v>
      </c>
      <c r="FT422">
        <v>2</v>
      </c>
      <c r="FU422" s="40">
        <f t="shared" si="518"/>
        <v>3</v>
      </c>
      <c r="FV422">
        <v>2</v>
      </c>
      <c r="FW422" t="s">
        <v>83</v>
      </c>
      <c r="FX422">
        <v>3</v>
      </c>
      <c r="FY422" s="40">
        <f t="shared" si="480"/>
        <v>0</v>
      </c>
      <c r="FZ422" s="24">
        <f t="shared" si="481"/>
        <v>14</v>
      </c>
      <c r="GA422" s="14">
        <v>4</v>
      </c>
      <c r="GB422" t="s">
        <v>83</v>
      </c>
      <c r="GC422">
        <v>2</v>
      </c>
      <c r="GD422" s="40">
        <f t="shared" si="519"/>
        <v>0</v>
      </c>
      <c r="GE422">
        <v>2</v>
      </c>
      <c r="GF422" t="s">
        <v>83</v>
      </c>
      <c r="GG422">
        <v>1</v>
      </c>
      <c r="GH422" s="40">
        <f t="shared" si="543"/>
        <v>4</v>
      </c>
      <c r="GI422">
        <v>2</v>
      </c>
      <c r="GJ422" t="s">
        <v>83</v>
      </c>
      <c r="GK422">
        <v>3</v>
      </c>
      <c r="GL422" s="40">
        <f t="shared" si="520"/>
        <v>6</v>
      </c>
      <c r="GM422">
        <v>4</v>
      </c>
      <c r="GN422" t="s">
        <v>83</v>
      </c>
      <c r="GO422">
        <v>2</v>
      </c>
      <c r="GP422" s="40">
        <f t="shared" si="521"/>
        <v>4</v>
      </c>
      <c r="GQ422">
        <v>1</v>
      </c>
      <c r="GR422" t="s">
        <v>83</v>
      </c>
      <c r="GS422">
        <v>0</v>
      </c>
      <c r="GT422" s="40">
        <f t="shared" si="482"/>
        <v>0</v>
      </c>
      <c r="GU422">
        <v>0</v>
      </c>
      <c r="GV422" t="s">
        <v>83</v>
      </c>
      <c r="GW422">
        <v>2</v>
      </c>
      <c r="GX422" s="40">
        <f t="shared" si="522"/>
        <v>0</v>
      </c>
      <c r="GY422" s="24">
        <f t="shared" si="523"/>
        <v>14</v>
      </c>
      <c r="GZ422" s="28">
        <f t="shared" si="483"/>
        <v>63</v>
      </c>
      <c r="HA422" t="s">
        <v>132</v>
      </c>
      <c r="HB422">
        <f t="shared" si="484"/>
        <v>5</v>
      </c>
      <c r="HC422" t="s">
        <v>85</v>
      </c>
      <c r="HD422">
        <f t="shared" si="537"/>
        <v>9</v>
      </c>
      <c r="HE422" t="s">
        <v>93</v>
      </c>
      <c r="HF422">
        <f t="shared" si="485"/>
        <v>9</v>
      </c>
      <c r="HG422" t="s">
        <v>94</v>
      </c>
      <c r="HH422">
        <f t="shared" si="542"/>
        <v>9</v>
      </c>
      <c r="HI422" t="s">
        <v>141</v>
      </c>
      <c r="HJ422">
        <f t="shared" si="524"/>
        <v>0</v>
      </c>
      <c r="HK422" t="s">
        <v>89</v>
      </c>
      <c r="HL422">
        <f t="shared" si="525"/>
        <v>9</v>
      </c>
      <c r="HM422" t="s">
        <v>90</v>
      </c>
      <c r="HN422">
        <f t="shared" si="486"/>
        <v>9</v>
      </c>
      <c r="HO422" t="s">
        <v>96</v>
      </c>
      <c r="HP422">
        <f t="shared" si="526"/>
        <v>9</v>
      </c>
      <c r="HQ422" t="s">
        <v>140</v>
      </c>
      <c r="HR422" s="1">
        <f t="shared" si="527"/>
        <v>0</v>
      </c>
      <c r="HS422" t="s">
        <v>181</v>
      </c>
      <c r="HT422" s="1">
        <f t="shared" si="528"/>
        <v>0</v>
      </c>
      <c r="HU422" t="s">
        <v>169</v>
      </c>
      <c r="HV422" s="1">
        <f t="shared" si="529"/>
        <v>0</v>
      </c>
      <c r="HW422" t="s">
        <v>164</v>
      </c>
      <c r="HX422" s="1">
        <f t="shared" si="530"/>
        <v>0</v>
      </c>
      <c r="HY422" t="s">
        <v>130</v>
      </c>
      <c r="HZ422" s="1">
        <f t="shared" si="531"/>
        <v>6</v>
      </c>
      <c r="IA422" t="s">
        <v>95</v>
      </c>
      <c r="IB422" s="1">
        <f t="shared" si="532"/>
        <v>6</v>
      </c>
      <c r="IC422" t="s">
        <v>166</v>
      </c>
      <c r="ID422" s="1">
        <f t="shared" si="533"/>
        <v>0</v>
      </c>
      <c r="IE422" t="s">
        <v>135</v>
      </c>
      <c r="IF422" s="1">
        <f t="shared" si="534"/>
        <v>0</v>
      </c>
      <c r="IG422">
        <f t="shared" si="539"/>
        <v>71</v>
      </c>
      <c r="IH422" s="1">
        <f t="shared" si="535"/>
        <v>134</v>
      </c>
    </row>
    <row r="423" spans="1:242" ht="14.65" thickBot="1" x14ac:dyDescent="0.5">
      <c r="A423" s="1">
        <v>420</v>
      </c>
      <c r="B423" s="45">
        <f t="shared" si="471"/>
        <v>167</v>
      </c>
      <c r="C423" s="14" t="s">
        <v>457</v>
      </c>
      <c r="D423" t="s">
        <v>554</v>
      </c>
      <c r="E423" s="15" t="s">
        <v>1535</v>
      </c>
      <c r="F423" s="28">
        <f t="shared" si="472"/>
        <v>169</v>
      </c>
      <c r="H423" s="14">
        <v>0</v>
      </c>
      <c r="I423" t="s">
        <v>83</v>
      </c>
      <c r="J423">
        <v>0</v>
      </c>
      <c r="K423" s="40">
        <f t="shared" si="544"/>
        <v>0</v>
      </c>
      <c r="L423">
        <v>0</v>
      </c>
      <c r="M423" t="s">
        <v>83</v>
      </c>
      <c r="N423">
        <v>3</v>
      </c>
      <c r="O423" s="40">
        <f t="shared" si="540"/>
        <v>3</v>
      </c>
      <c r="P423">
        <v>0</v>
      </c>
      <c r="Q423" t="s">
        <v>83</v>
      </c>
      <c r="R423">
        <v>2</v>
      </c>
      <c r="S423" s="40">
        <f t="shared" si="487"/>
        <v>4</v>
      </c>
      <c r="T423">
        <v>2</v>
      </c>
      <c r="U423" t="s">
        <v>83</v>
      </c>
      <c r="V423">
        <v>0</v>
      </c>
      <c r="W423" s="40">
        <f t="shared" si="473"/>
        <v>0</v>
      </c>
      <c r="X423">
        <v>1</v>
      </c>
      <c r="Y423" t="s">
        <v>83</v>
      </c>
      <c r="Z423">
        <v>2</v>
      </c>
      <c r="AA423" s="40">
        <f t="shared" si="474"/>
        <v>6</v>
      </c>
      <c r="AB423">
        <v>6</v>
      </c>
      <c r="AC423" t="s">
        <v>83</v>
      </c>
      <c r="AD423">
        <v>0</v>
      </c>
      <c r="AE423" s="40">
        <f t="shared" si="488"/>
        <v>3</v>
      </c>
      <c r="AF423" s="24">
        <f t="shared" si="489"/>
        <v>16</v>
      </c>
      <c r="AG423" s="14">
        <v>4</v>
      </c>
      <c r="AH423" t="s">
        <v>83</v>
      </c>
      <c r="AI423">
        <v>0</v>
      </c>
      <c r="AJ423" s="40">
        <f t="shared" si="538"/>
        <v>4</v>
      </c>
      <c r="AK423">
        <v>1</v>
      </c>
      <c r="AL423" t="s">
        <v>83</v>
      </c>
      <c r="AM423">
        <v>1</v>
      </c>
      <c r="AN423" s="40">
        <f t="shared" si="490"/>
        <v>6</v>
      </c>
      <c r="AO423">
        <v>1</v>
      </c>
      <c r="AP423" t="s">
        <v>83</v>
      </c>
      <c r="AQ423">
        <v>0</v>
      </c>
      <c r="AR423" s="40">
        <f t="shared" si="470"/>
        <v>0</v>
      </c>
      <c r="AS423">
        <v>2</v>
      </c>
      <c r="AT423" t="s">
        <v>83</v>
      </c>
      <c r="AU423">
        <v>0</v>
      </c>
      <c r="AV423" s="40">
        <f t="shared" si="491"/>
        <v>0</v>
      </c>
      <c r="AW423">
        <v>1</v>
      </c>
      <c r="AX423" t="s">
        <v>83</v>
      </c>
      <c r="AY423">
        <v>2</v>
      </c>
      <c r="AZ423" s="40">
        <f t="shared" si="492"/>
        <v>3</v>
      </c>
      <c r="BA423">
        <v>0</v>
      </c>
      <c r="BB423" t="s">
        <v>83</v>
      </c>
      <c r="BC423">
        <v>0</v>
      </c>
      <c r="BD423" s="40">
        <f t="shared" si="475"/>
        <v>0</v>
      </c>
      <c r="BE423" s="24">
        <f t="shared" si="493"/>
        <v>13</v>
      </c>
      <c r="BF423" s="14">
        <v>4</v>
      </c>
      <c r="BG423" t="s">
        <v>83</v>
      </c>
      <c r="BH423">
        <v>0</v>
      </c>
      <c r="BI423" s="40">
        <f t="shared" si="494"/>
        <v>0</v>
      </c>
      <c r="BJ423">
        <v>0</v>
      </c>
      <c r="BK423" t="s">
        <v>83</v>
      </c>
      <c r="BL423">
        <v>2</v>
      </c>
      <c r="BM423" s="40">
        <f t="shared" si="495"/>
        <v>0</v>
      </c>
      <c r="BN423">
        <v>3</v>
      </c>
      <c r="BO423" t="s">
        <v>83</v>
      </c>
      <c r="BP423">
        <v>0</v>
      </c>
      <c r="BQ423" s="40">
        <f t="shared" si="476"/>
        <v>3</v>
      </c>
      <c r="BR423">
        <v>3</v>
      </c>
      <c r="BS423" t="s">
        <v>83</v>
      </c>
      <c r="BT423">
        <v>1</v>
      </c>
      <c r="BU423" s="40">
        <f t="shared" si="496"/>
        <v>4</v>
      </c>
      <c r="BV423">
        <v>1</v>
      </c>
      <c r="BW423" t="s">
        <v>83</v>
      </c>
      <c r="BX423">
        <v>3</v>
      </c>
      <c r="BY423" s="40">
        <f t="shared" si="497"/>
        <v>4</v>
      </c>
      <c r="BZ423">
        <v>0</v>
      </c>
      <c r="CA423" t="s">
        <v>83</v>
      </c>
      <c r="CB423">
        <v>1</v>
      </c>
      <c r="CC423" s="40">
        <f t="shared" si="498"/>
        <v>4</v>
      </c>
      <c r="CD423" s="24">
        <f t="shared" si="499"/>
        <v>15</v>
      </c>
      <c r="CE423" s="14">
        <v>4</v>
      </c>
      <c r="CF423" t="s">
        <v>83</v>
      </c>
      <c r="CG423">
        <v>0</v>
      </c>
      <c r="CH423" s="40">
        <f t="shared" si="500"/>
        <v>0</v>
      </c>
      <c r="CI423">
        <v>4</v>
      </c>
      <c r="CJ423" t="s">
        <v>83</v>
      </c>
      <c r="CK423">
        <v>0</v>
      </c>
      <c r="CL423" s="40">
        <f t="shared" si="501"/>
        <v>3</v>
      </c>
      <c r="CM423">
        <v>1</v>
      </c>
      <c r="CN423" t="s">
        <v>83</v>
      </c>
      <c r="CO423">
        <v>0</v>
      </c>
      <c r="CP423" s="40">
        <f t="shared" si="502"/>
        <v>0</v>
      </c>
      <c r="CQ423">
        <v>1</v>
      </c>
      <c r="CR423" t="s">
        <v>83</v>
      </c>
      <c r="CS423">
        <v>1</v>
      </c>
      <c r="CT423" s="40">
        <f t="shared" si="503"/>
        <v>0</v>
      </c>
      <c r="CU423">
        <v>0</v>
      </c>
      <c r="CV423" t="s">
        <v>83</v>
      </c>
      <c r="CW423">
        <v>3</v>
      </c>
      <c r="CX423" s="40">
        <f t="shared" si="504"/>
        <v>0</v>
      </c>
      <c r="CY423">
        <v>1</v>
      </c>
      <c r="CZ423" t="s">
        <v>83</v>
      </c>
      <c r="DA423">
        <v>4</v>
      </c>
      <c r="DB423" s="40">
        <f t="shared" si="505"/>
        <v>0</v>
      </c>
      <c r="DC423" s="24">
        <f t="shared" si="506"/>
        <v>3</v>
      </c>
      <c r="DD423" s="14">
        <v>3</v>
      </c>
      <c r="DE423" t="s">
        <v>83</v>
      </c>
      <c r="DF423">
        <v>1</v>
      </c>
      <c r="DG423" s="40">
        <f t="shared" si="536"/>
        <v>0</v>
      </c>
      <c r="DH423">
        <v>4</v>
      </c>
      <c r="DI423" t="s">
        <v>83</v>
      </c>
      <c r="DJ423">
        <v>0</v>
      </c>
      <c r="DK423" s="40">
        <f t="shared" si="477"/>
        <v>3</v>
      </c>
      <c r="DL423">
        <v>2</v>
      </c>
      <c r="DM423" t="s">
        <v>83</v>
      </c>
      <c r="DN423">
        <v>1</v>
      </c>
      <c r="DO423" s="40">
        <f t="shared" si="507"/>
        <v>0</v>
      </c>
      <c r="DP423">
        <v>2</v>
      </c>
      <c r="DQ423" t="s">
        <v>83</v>
      </c>
      <c r="DR423">
        <v>2</v>
      </c>
      <c r="DS423" s="40">
        <f t="shared" si="468"/>
        <v>4</v>
      </c>
      <c r="DT423">
        <v>1</v>
      </c>
      <c r="DU423" t="s">
        <v>83</v>
      </c>
      <c r="DV423">
        <v>2</v>
      </c>
      <c r="DW423" s="40">
        <f t="shared" si="469"/>
        <v>1</v>
      </c>
      <c r="DX423">
        <v>1</v>
      </c>
      <c r="DY423" t="s">
        <v>83</v>
      </c>
      <c r="DZ423">
        <v>3</v>
      </c>
      <c r="EA423" s="39">
        <f t="shared" si="508"/>
        <v>4</v>
      </c>
      <c r="EB423" s="24">
        <f t="shared" si="478"/>
        <v>12</v>
      </c>
      <c r="EC423" s="14">
        <v>1</v>
      </c>
      <c r="ED423" t="s">
        <v>83</v>
      </c>
      <c r="EE423">
        <v>4</v>
      </c>
      <c r="EF423" s="40">
        <f t="shared" si="509"/>
        <v>0</v>
      </c>
      <c r="EG423">
        <v>3</v>
      </c>
      <c r="EH423" t="s">
        <v>83</v>
      </c>
      <c r="EI423">
        <v>0</v>
      </c>
      <c r="EJ423" s="40">
        <f t="shared" si="510"/>
        <v>3</v>
      </c>
      <c r="EK423">
        <v>3</v>
      </c>
      <c r="EL423" t="s">
        <v>83</v>
      </c>
      <c r="EM423">
        <v>1</v>
      </c>
      <c r="EN423" s="40">
        <f t="shared" si="541"/>
        <v>0</v>
      </c>
      <c r="EO423">
        <v>4</v>
      </c>
      <c r="EP423" t="s">
        <v>83</v>
      </c>
      <c r="EQ423">
        <v>0</v>
      </c>
      <c r="ER423" s="40">
        <f t="shared" si="511"/>
        <v>3</v>
      </c>
      <c r="ES423">
        <v>2</v>
      </c>
      <c r="ET423" t="s">
        <v>83</v>
      </c>
      <c r="EU423">
        <v>2</v>
      </c>
      <c r="EV423" s="40">
        <f t="shared" si="512"/>
        <v>3</v>
      </c>
      <c r="EW423">
        <v>0</v>
      </c>
      <c r="EX423" t="s">
        <v>83</v>
      </c>
      <c r="EY423">
        <v>0</v>
      </c>
      <c r="EZ423" s="40">
        <f t="shared" si="513"/>
        <v>3</v>
      </c>
      <c r="FA423" s="24">
        <f t="shared" si="514"/>
        <v>12</v>
      </c>
      <c r="FB423" s="14">
        <v>1</v>
      </c>
      <c r="FC423" t="s">
        <v>83</v>
      </c>
      <c r="FD423">
        <v>0</v>
      </c>
      <c r="FE423" s="40">
        <f t="shared" si="515"/>
        <v>6</v>
      </c>
      <c r="FF423">
        <v>3</v>
      </c>
      <c r="FG423" t="s">
        <v>83</v>
      </c>
      <c r="FH423">
        <v>1</v>
      </c>
      <c r="FI423" s="40">
        <f t="shared" si="516"/>
        <v>4</v>
      </c>
      <c r="FJ423">
        <v>1</v>
      </c>
      <c r="FK423" t="s">
        <v>83</v>
      </c>
      <c r="FL423">
        <v>1</v>
      </c>
      <c r="FM423" s="40">
        <f t="shared" si="517"/>
        <v>3</v>
      </c>
      <c r="FN423">
        <v>2</v>
      </c>
      <c r="FO423" t="s">
        <v>83</v>
      </c>
      <c r="FP423">
        <v>0</v>
      </c>
      <c r="FQ423" s="40">
        <f t="shared" si="479"/>
        <v>3</v>
      </c>
      <c r="FR423">
        <v>1</v>
      </c>
      <c r="FS423" t="s">
        <v>83</v>
      </c>
      <c r="FT423">
        <v>1</v>
      </c>
      <c r="FU423" s="40">
        <f t="shared" si="518"/>
        <v>0</v>
      </c>
      <c r="FV423">
        <v>0</v>
      </c>
      <c r="FW423" t="s">
        <v>83</v>
      </c>
      <c r="FX423">
        <v>4</v>
      </c>
      <c r="FY423" s="40">
        <f t="shared" si="480"/>
        <v>0</v>
      </c>
      <c r="FZ423" s="24">
        <f t="shared" si="481"/>
        <v>16</v>
      </c>
      <c r="GA423" s="14">
        <v>3</v>
      </c>
      <c r="GB423" t="s">
        <v>83</v>
      </c>
      <c r="GC423">
        <v>0</v>
      </c>
      <c r="GD423" s="40">
        <f t="shared" si="519"/>
        <v>0</v>
      </c>
      <c r="GE423">
        <v>3</v>
      </c>
      <c r="GF423" t="s">
        <v>83</v>
      </c>
      <c r="GG423">
        <v>1</v>
      </c>
      <c r="GH423" s="40">
        <f t="shared" si="543"/>
        <v>3</v>
      </c>
      <c r="GI423">
        <v>1</v>
      </c>
      <c r="GJ423" t="s">
        <v>83</v>
      </c>
      <c r="GK423">
        <v>1</v>
      </c>
      <c r="GL423" s="40">
        <f t="shared" si="520"/>
        <v>0</v>
      </c>
      <c r="GM423">
        <v>1</v>
      </c>
      <c r="GN423" t="s">
        <v>83</v>
      </c>
      <c r="GO423">
        <v>1</v>
      </c>
      <c r="GP423" s="40">
        <f t="shared" si="521"/>
        <v>0</v>
      </c>
      <c r="GQ423">
        <v>0</v>
      </c>
      <c r="GR423" t="s">
        <v>83</v>
      </c>
      <c r="GS423">
        <v>1</v>
      </c>
      <c r="GT423" s="40">
        <f t="shared" si="482"/>
        <v>3</v>
      </c>
      <c r="GU423">
        <v>1</v>
      </c>
      <c r="GV423" t="s">
        <v>83</v>
      </c>
      <c r="GW423">
        <v>2</v>
      </c>
      <c r="GX423" s="40">
        <f t="shared" si="522"/>
        <v>0</v>
      </c>
      <c r="GY423" s="24">
        <f t="shared" si="523"/>
        <v>6</v>
      </c>
      <c r="GZ423" s="28">
        <f t="shared" si="483"/>
        <v>93</v>
      </c>
      <c r="HA423" t="s">
        <v>84</v>
      </c>
      <c r="HB423">
        <f t="shared" si="484"/>
        <v>9</v>
      </c>
      <c r="HC423" t="s">
        <v>85</v>
      </c>
      <c r="HD423">
        <f t="shared" si="537"/>
        <v>9</v>
      </c>
      <c r="HE423" t="s">
        <v>93</v>
      </c>
      <c r="HF423">
        <f t="shared" si="485"/>
        <v>9</v>
      </c>
      <c r="HG423" t="s">
        <v>94</v>
      </c>
      <c r="HH423">
        <f t="shared" si="542"/>
        <v>9</v>
      </c>
      <c r="HI423" t="s">
        <v>130</v>
      </c>
      <c r="HJ423">
        <f t="shared" si="524"/>
        <v>5</v>
      </c>
      <c r="HK423" t="s">
        <v>95</v>
      </c>
      <c r="HL423">
        <f t="shared" si="525"/>
        <v>5</v>
      </c>
      <c r="HM423" t="s">
        <v>90</v>
      </c>
      <c r="HN423">
        <f t="shared" si="486"/>
        <v>9</v>
      </c>
      <c r="HO423" t="s">
        <v>96</v>
      </c>
      <c r="HP423">
        <f t="shared" si="526"/>
        <v>9</v>
      </c>
      <c r="HQ423" t="s">
        <v>136</v>
      </c>
      <c r="HR423" s="1">
        <f t="shared" si="527"/>
        <v>0</v>
      </c>
      <c r="HS423" t="s">
        <v>92</v>
      </c>
      <c r="HT423" s="1">
        <f t="shared" si="528"/>
        <v>0</v>
      </c>
      <c r="HU423" t="s">
        <v>86</v>
      </c>
      <c r="HV423" s="1">
        <f t="shared" si="529"/>
        <v>6</v>
      </c>
      <c r="HW423" t="s">
        <v>129</v>
      </c>
      <c r="HX423" s="1">
        <f t="shared" si="530"/>
        <v>0</v>
      </c>
      <c r="HY423" t="s">
        <v>88</v>
      </c>
      <c r="HZ423" s="1">
        <f t="shared" si="531"/>
        <v>0</v>
      </c>
      <c r="IA423" t="s">
        <v>131</v>
      </c>
      <c r="IB423" s="1">
        <f t="shared" si="532"/>
        <v>0</v>
      </c>
      <c r="IC423" t="s">
        <v>134</v>
      </c>
      <c r="ID423" s="1">
        <f t="shared" si="533"/>
        <v>6</v>
      </c>
      <c r="IE423" t="s">
        <v>135</v>
      </c>
      <c r="IF423" s="1">
        <f t="shared" si="534"/>
        <v>0</v>
      </c>
      <c r="IG423">
        <f t="shared" si="539"/>
        <v>76</v>
      </c>
      <c r="IH423" s="1">
        <f t="shared" si="535"/>
        <v>169</v>
      </c>
    </row>
    <row r="424" spans="1:242" ht="14.65" thickBot="1" x14ac:dyDescent="0.5">
      <c r="A424" s="1">
        <v>421</v>
      </c>
      <c r="B424" s="45">
        <f t="shared" si="471"/>
        <v>167</v>
      </c>
      <c r="C424" s="14" t="s">
        <v>1549</v>
      </c>
      <c r="D424" t="s">
        <v>1550</v>
      </c>
      <c r="E424" s="15" t="s">
        <v>1535</v>
      </c>
      <c r="F424" s="28">
        <f t="shared" si="472"/>
        <v>169</v>
      </c>
      <c r="H424" s="14">
        <v>0</v>
      </c>
      <c r="I424" t="s">
        <v>83</v>
      </c>
      <c r="J424">
        <v>0</v>
      </c>
      <c r="K424" s="40">
        <f t="shared" si="544"/>
        <v>0</v>
      </c>
      <c r="L424">
        <v>2</v>
      </c>
      <c r="M424" t="s">
        <v>83</v>
      </c>
      <c r="N424">
        <v>1</v>
      </c>
      <c r="O424" s="40">
        <f t="shared" si="540"/>
        <v>0</v>
      </c>
      <c r="P424">
        <v>0</v>
      </c>
      <c r="Q424" t="s">
        <v>83</v>
      </c>
      <c r="R424">
        <v>1</v>
      </c>
      <c r="S424" s="40">
        <f t="shared" si="487"/>
        <v>3</v>
      </c>
      <c r="T424">
        <v>0</v>
      </c>
      <c r="U424" t="s">
        <v>83</v>
      </c>
      <c r="V424">
        <v>2</v>
      </c>
      <c r="W424" s="40">
        <f t="shared" si="473"/>
        <v>0</v>
      </c>
      <c r="X424">
        <v>1</v>
      </c>
      <c r="Y424" t="s">
        <v>83</v>
      </c>
      <c r="Z424">
        <v>1</v>
      </c>
      <c r="AA424" s="40">
        <f t="shared" si="474"/>
        <v>0</v>
      </c>
      <c r="AB424">
        <v>1</v>
      </c>
      <c r="AC424" t="s">
        <v>83</v>
      </c>
      <c r="AD424">
        <v>0</v>
      </c>
      <c r="AE424" s="40">
        <f t="shared" si="488"/>
        <v>3</v>
      </c>
      <c r="AF424" s="24">
        <f t="shared" si="489"/>
        <v>6</v>
      </c>
      <c r="AG424" s="14">
        <v>2</v>
      </c>
      <c r="AH424" t="s">
        <v>83</v>
      </c>
      <c r="AI424">
        <v>0</v>
      </c>
      <c r="AJ424" s="40">
        <f t="shared" si="538"/>
        <v>3</v>
      </c>
      <c r="AK424">
        <v>1</v>
      </c>
      <c r="AL424" t="s">
        <v>83</v>
      </c>
      <c r="AM424">
        <v>1</v>
      </c>
      <c r="AN424" s="40">
        <f t="shared" si="490"/>
        <v>6</v>
      </c>
      <c r="AO424">
        <v>2</v>
      </c>
      <c r="AP424" t="s">
        <v>83</v>
      </c>
      <c r="AQ424">
        <v>1</v>
      </c>
      <c r="AR424" s="40">
        <f t="shared" si="470"/>
        <v>0</v>
      </c>
      <c r="AS424">
        <v>1</v>
      </c>
      <c r="AT424" t="s">
        <v>83</v>
      </c>
      <c r="AU424">
        <v>2</v>
      </c>
      <c r="AV424" s="40">
        <f t="shared" si="491"/>
        <v>0</v>
      </c>
      <c r="AW424">
        <v>2</v>
      </c>
      <c r="AX424" t="s">
        <v>83</v>
      </c>
      <c r="AY424">
        <v>2</v>
      </c>
      <c r="AZ424" s="40">
        <f t="shared" si="492"/>
        <v>0</v>
      </c>
      <c r="BA424">
        <v>1</v>
      </c>
      <c r="BB424" t="s">
        <v>83</v>
      </c>
      <c r="BC424">
        <v>2</v>
      </c>
      <c r="BD424" s="40">
        <f t="shared" si="475"/>
        <v>4</v>
      </c>
      <c r="BE424" s="24">
        <f t="shared" si="493"/>
        <v>13</v>
      </c>
      <c r="BF424" s="14">
        <v>2</v>
      </c>
      <c r="BG424" t="s">
        <v>83</v>
      </c>
      <c r="BH424">
        <v>1</v>
      </c>
      <c r="BI424" s="40">
        <f t="shared" si="494"/>
        <v>0</v>
      </c>
      <c r="BJ424">
        <v>2</v>
      </c>
      <c r="BK424" t="s">
        <v>83</v>
      </c>
      <c r="BL424">
        <v>2</v>
      </c>
      <c r="BM424" s="40">
        <f t="shared" si="495"/>
        <v>3</v>
      </c>
      <c r="BN424">
        <v>2</v>
      </c>
      <c r="BO424" t="s">
        <v>83</v>
      </c>
      <c r="BP424">
        <v>1</v>
      </c>
      <c r="BQ424" s="40">
        <f t="shared" si="476"/>
        <v>3</v>
      </c>
      <c r="BR424">
        <v>1</v>
      </c>
      <c r="BS424" t="s">
        <v>83</v>
      </c>
      <c r="BT424">
        <v>1</v>
      </c>
      <c r="BU424" s="40">
        <f t="shared" si="496"/>
        <v>0</v>
      </c>
      <c r="BV424">
        <v>2</v>
      </c>
      <c r="BW424" t="s">
        <v>83</v>
      </c>
      <c r="BX424">
        <v>1</v>
      </c>
      <c r="BY424" s="40">
        <f t="shared" si="497"/>
        <v>0</v>
      </c>
      <c r="BZ424">
        <v>0</v>
      </c>
      <c r="CA424" t="s">
        <v>83</v>
      </c>
      <c r="CB424">
        <v>2</v>
      </c>
      <c r="CC424" s="40">
        <f t="shared" si="498"/>
        <v>3</v>
      </c>
      <c r="CD424" s="24">
        <f t="shared" si="499"/>
        <v>9</v>
      </c>
      <c r="CE424" s="14">
        <v>1</v>
      </c>
      <c r="CF424" t="s">
        <v>83</v>
      </c>
      <c r="CG424">
        <v>0</v>
      </c>
      <c r="CH424" s="40">
        <f t="shared" si="500"/>
        <v>0</v>
      </c>
      <c r="CI424">
        <v>2</v>
      </c>
      <c r="CJ424" t="s">
        <v>83</v>
      </c>
      <c r="CK424">
        <v>1</v>
      </c>
      <c r="CL424" s="40">
        <f t="shared" si="501"/>
        <v>3</v>
      </c>
      <c r="CM424">
        <v>0</v>
      </c>
      <c r="CN424" t="s">
        <v>83</v>
      </c>
      <c r="CO424">
        <v>1</v>
      </c>
      <c r="CP424" s="40">
        <f t="shared" si="502"/>
        <v>6</v>
      </c>
      <c r="CQ424">
        <v>2</v>
      </c>
      <c r="CR424" t="s">
        <v>83</v>
      </c>
      <c r="CS424">
        <v>1</v>
      </c>
      <c r="CT424" s="40">
        <f t="shared" si="503"/>
        <v>6</v>
      </c>
      <c r="CU424">
        <v>2</v>
      </c>
      <c r="CV424" t="s">
        <v>83</v>
      </c>
      <c r="CW424">
        <v>1</v>
      </c>
      <c r="CX424" s="40">
        <f t="shared" si="504"/>
        <v>4</v>
      </c>
      <c r="CY424">
        <v>1</v>
      </c>
      <c r="CZ424" t="s">
        <v>83</v>
      </c>
      <c r="DA424">
        <v>2</v>
      </c>
      <c r="DB424" s="40">
        <f t="shared" si="505"/>
        <v>0</v>
      </c>
      <c r="DC424" s="24">
        <f t="shared" si="506"/>
        <v>19</v>
      </c>
      <c r="DD424" s="14">
        <v>1</v>
      </c>
      <c r="DE424" t="s">
        <v>83</v>
      </c>
      <c r="DF424">
        <v>1</v>
      </c>
      <c r="DG424" s="40">
        <f t="shared" si="536"/>
        <v>0</v>
      </c>
      <c r="DH424">
        <v>2</v>
      </c>
      <c r="DI424" t="s">
        <v>83</v>
      </c>
      <c r="DJ424">
        <v>1</v>
      </c>
      <c r="DK424" s="40">
        <f t="shared" si="477"/>
        <v>3</v>
      </c>
      <c r="DL424">
        <v>2</v>
      </c>
      <c r="DM424" t="s">
        <v>83</v>
      </c>
      <c r="DN424">
        <v>1</v>
      </c>
      <c r="DO424" s="40">
        <f t="shared" si="507"/>
        <v>0</v>
      </c>
      <c r="DP424">
        <v>1</v>
      </c>
      <c r="DQ424" t="s">
        <v>83</v>
      </c>
      <c r="DR424">
        <v>2</v>
      </c>
      <c r="DS424" s="40">
        <f t="shared" si="468"/>
        <v>0</v>
      </c>
      <c r="DT424">
        <v>2</v>
      </c>
      <c r="DU424" t="s">
        <v>83</v>
      </c>
      <c r="DV424">
        <v>1</v>
      </c>
      <c r="DW424" s="40">
        <f t="shared" si="469"/>
        <v>6</v>
      </c>
      <c r="DX424">
        <v>1</v>
      </c>
      <c r="DY424" t="s">
        <v>83</v>
      </c>
      <c r="DZ424">
        <v>2</v>
      </c>
      <c r="EA424" s="39">
        <f t="shared" si="508"/>
        <v>3</v>
      </c>
      <c r="EB424" s="24">
        <f t="shared" si="478"/>
        <v>12</v>
      </c>
      <c r="EC424" s="14">
        <v>2</v>
      </c>
      <c r="ED424" t="s">
        <v>83</v>
      </c>
      <c r="EE424">
        <v>0</v>
      </c>
      <c r="EF424" s="40">
        <f t="shared" si="509"/>
        <v>0</v>
      </c>
      <c r="EG424">
        <v>1</v>
      </c>
      <c r="EH424" t="s">
        <v>83</v>
      </c>
      <c r="EI424">
        <v>2</v>
      </c>
      <c r="EJ424" s="40">
        <f t="shared" si="510"/>
        <v>0</v>
      </c>
      <c r="EK424">
        <v>0</v>
      </c>
      <c r="EL424" t="s">
        <v>83</v>
      </c>
      <c r="EM424">
        <v>1</v>
      </c>
      <c r="EN424" s="40">
        <f t="shared" si="541"/>
        <v>3</v>
      </c>
      <c r="EO424">
        <v>2</v>
      </c>
      <c r="EP424" t="s">
        <v>83</v>
      </c>
      <c r="EQ424">
        <v>1</v>
      </c>
      <c r="ER424" s="40">
        <f t="shared" si="511"/>
        <v>3</v>
      </c>
      <c r="ES424">
        <v>2</v>
      </c>
      <c r="ET424" t="s">
        <v>83</v>
      </c>
      <c r="EU424">
        <v>0</v>
      </c>
      <c r="EV424" s="40">
        <f t="shared" si="512"/>
        <v>0</v>
      </c>
      <c r="EW424">
        <v>2</v>
      </c>
      <c r="EX424" t="s">
        <v>83</v>
      </c>
      <c r="EY424">
        <v>1</v>
      </c>
      <c r="EZ424" s="40">
        <f t="shared" si="513"/>
        <v>0</v>
      </c>
      <c r="FA424" s="24">
        <f t="shared" si="514"/>
        <v>6</v>
      </c>
      <c r="FB424" s="14">
        <v>1</v>
      </c>
      <c r="FC424" t="s">
        <v>83</v>
      </c>
      <c r="FD424">
        <v>2</v>
      </c>
      <c r="FE424" s="40">
        <f t="shared" si="515"/>
        <v>0</v>
      </c>
      <c r="FF424">
        <v>2</v>
      </c>
      <c r="FG424" t="s">
        <v>83</v>
      </c>
      <c r="FH424">
        <v>1</v>
      </c>
      <c r="FI424" s="40">
        <f t="shared" si="516"/>
        <v>3</v>
      </c>
      <c r="FJ424">
        <v>0</v>
      </c>
      <c r="FK424" t="s">
        <v>83</v>
      </c>
      <c r="FL424">
        <v>1</v>
      </c>
      <c r="FM424" s="40">
        <f t="shared" si="517"/>
        <v>0</v>
      </c>
      <c r="FN424">
        <v>2</v>
      </c>
      <c r="FO424" t="s">
        <v>83</v>
      </c>
      <c r="FP424">
        <v>1</v>
      </c>
      <c r="FQ424" s="40">
        <f t="shared" si="479"/>
        <v>4</v>
      </c>
      <c r="FR424">
        <v>0</v>
      </c>
      <c r="FS424" t="s">
        <v>83</v>
      </c>
      <c r="FT424">
        <v>1</v>
      </c>
      <c r="FU424" s="40">
        <f t="shared" si="518"/>
        <v>4</v>
      </c>
      <c r="FV424">
        <v>2</v>
      </c>
      <c r="FW424" t="s">
        <v>83</v>
      </c>
      <c r="FX424">
        <v>1</v>
      </c>
      <c r="FY424" s="40">
        <f t="shared" si="480"/>
        <v>4</v>
      </c>
      <c r="FZ424" s="24">
        <f t="shared" si="481"/>
        <v>15</v>
      </c>
      <c r="GA424" s="14">
        <v>0</v>
      </c>
      <c r="GB424" t="s">
        <v>83</v>
      </c>
      <c r="GC424">
        <v>1</v>
      </c>
      <c r="GD424" s="40">
        <f t="shared" si="519"/>
        <v>0</v>
      </c>
      <c r="GE424">
        <v>2</v>
      </c>
      <c r="GF424" t="s">
        <v>83</v>
      </c>
      <c r="GG424">
        <v>1</v>
      </c>
      <c r="GH424" s="40">
        <f t="shared" si="543"/>
        <v>4</v>
      </c>
      <c r="GI424">
        <v>2</v>
      </c>
      <c r="GJ424" t="s">
        <v>83</v>
      </c>
      <c r="GK424">
        <v>0</v>
      </c>
      <c r="GL424" s="40">
        <f t="shared" si="520"/>
        <v>0</v>
      </c>
      <c r="GM424">
        <v>1</v>
      </c>
      <c r="GN424" t="s">
        <v>83</v>
      </c>
      <c r="GO424">
        <v>0</v>
      </c>
      <c r="GP424" s="40">
        <f t="shared" si="521"/>
        <v>3</v>
      </c>
      <c r="GQ424">
        <v>1</v>
      </c>
      <c r="GR424" t="s">
        <v>83</v>
      </c>
      <c r="GS424">
        <v>2</v>
      </c>
      <c r="GT424" s="40">
        <f t="shared" si="482"/>
        <v>3</v>
      </c>
      <c r="GU424">
        <v>2</v>
      </c>
      <c r="GV424" t="s">
        <v>83</v>
      </c>
      <c r="GW424">
        <v>1</v>
      </c>
      <c r="GX424" s="40">
        <f t="shared" si="522"/>
        <v>6</v>
      </c>
      <c r="GY424" s="24">
        <f t="shared" si="523"/>
        <v>16</v>
      </c>
      <c r="GZ424" s="28">
        <f t="shared" si="483"/>
        <v>96</v>
      </c>
      <c r="HA424" t="s">
        <v>132</v>
      </c>
      <c r="HB424">
        <f t="shared" si="484"/>
        <v>5</v>
      </c>
      <c r="HC424" t="s">
        <v>85</v>
      </c>
      <c r="HD424">
        <f t="shared" si="537"/>
        <v>9</v>
      </c>
      <c r="HE424" t="s">
        <v>93</v>
      </c>
      <c r="HF424">
        <f t="shared" si="485"/>
        <v>9</v>
      </c>
      <c r="HG424" t="s">
        <v>94</v>
      </c>
      <c r="HH424">
        <f t="shared" si="542"/>
        <v>9</v>
      </c>
      <c r="HI424" t="s">
        <v>88</v>
      </c>
      <c r="HJ424">
        <f t="shared" si="524"/>
        <v>0</v>
      </c>
      <c r="HK424" t="s">
        <v>89</v>
      </c>
      <c r="HL424">
        <f t="shared" si="525"/>
        <v>9</v>
      </c>
      <c r="HM424" t="s">
        <v>166</v>
      </c>
      <c r="HN424">
        <f t="shared" si="486"/>
        <v>0</v>
      </c>
      <c r="HO424" t="s">
        <v>96</v>
      </c>
      <c r="HP424">
        <f t="shared" si="526"/>
        <v>9</v>
      </c>
      <c r="HQ424" t="s">
        <v>136</v>
      </c>
      <c r="HR424" s="1">
        <f t="shared" si="527"/>
        <v>0</v>
      </c>
      <c r="HS424" t="s">
        <v>137</v>
      </c>
      <c r="HT424" s="1">
        <f t="shared" si="528"/>
        <v>6</v>
      </c>
      <c r="HU424" t="s">
        <v>133</v>
      </c>
      <c r="HV424" s="1">
        <f t="shared" si="529"/>
        <v>0</v>
      </c>
      <c r="HW424" t="s">
        <v>129</v>
      </c>
      <c r="HX424" s="1">
        <f t="shared" si="530"/>
        <v>0</v>
      </c>
      <c r="HY424" t="s">
        <v>130</v>
      </c>
      <c r="HZ424" s="1">
        <f t="shared" si="531"/>
        <v>6</v>
      </c>
      <c r="IA424" t="s">
        <v>142</v>
      </c>
      <c r="IB424" s="1">
        <f t="shared" si="532"/>
        <v>0</v>
      </c>
      <c r="IC424" t="s">
        <v>90</v>
      </c>
      <c r="ID424" s="1">
        <f t="shared" si="533"/>
        <v>5</v>
      </c>
      <c r="IE424" t="s">
        <v>91</v>
      </c>
      <c r="IF424" s="1">
        <f t="shared" si="534"/>
        <v>6</v>
      </c>
      <c r="IG424">
        <f t="shared" si="539"/>
        <v>73</v>
      </c>
      <c r="IH424" s="1">
        <f t="shared" si="535"/>
        <v>169</v>
      </c>
    </row>
    <row r="425" spans="1:242" ht="14.65" thickBot="1" x14ac:dyDescent="0.5">
      <c r="A425" s="1">
        <v>422</v>
      </c>
      <c r="B425" s="45">
        <f t="shared" si="471"/>
        <v>161</v>
      </c>
      <c r="C425" s="14" t="s">
        <v>549</v>
      </c>
      <c r="D425" t="s">
        <v>1551</v>
      </c>
      <c r="E425" s="15" t="s">
        <v>1535</v>
      </c>
      <c r="F425" s="28">
        <f t="shared" si="472"/>
        <v>170</v>
      </c>
      <c r="H425" s="14">
        <v>2</v>
      </c>
      <c r="I425" t="s">
        <v>83</v>
      </c>
      <c r="J425">
        <v>0</v>
      </c>
      <c r="K425" s="40">
        <f t="shared" si="544"/>
        <v>0</v>
      </c>
      <c r="L425">
        <v>1</v>
      </c>
      <c r="M425" t="s">
        <v>83</v>
      </c>
      <c r="N425">
        <v>3</v>
      </c>
      <c r="O425" s="40">
        <f t="shared" si="540"/>
        <v>4</v>
      </c>
      <c r="P425">
        <v>0</v>
      </c>
      <c r="Q425" t="s">
        <v>83</v>
      </c>
      <c r="R425">
        <v>1</v>
      </c>
      <c r="S425" s="40">
        <f t="shared" si="487"/>
        <v>3</v>
      </c>
      <c r="T425">
        <v>2</v>
      </c>
      <c r="U425" t="s">
        <v>83</v>
      </c>
      <c r="V425">
        <v>0</v>
      </c>
      <c r="W425" s="40">
        <f t="shared" si="473"/>
        <v>0</v>
      </c>
      <c r="X425">
        <v>1</v>
      </c>
      <c r="Y425" t="s">
        <v>83</v>
      </c>
      <c r="Z425">
        <v>1</v>
      </c>
      <c r="AA425" s="40">
        <f t="shared" si="474"/>
        <v>0</v>
      </c>
      <c r="AB425">
        <v>3</v>
      </c>
      <c r="AC425" t="s">
        <v>83</v>
      </c>
      <c r="AD425">
        <v>0</v>
      </c>
      <c r="AE425" s="40">
        <f t="shared" si="488"/>
        <v>3</v>
      </c>
      <c r="AF425" s="24">
        <f t="shared" si="489"/>
        <v>10</v>
      </c>
      <c r="AG425" s="14">
        <v>2</v>
      </c>
      <c r="AH425" t="s">
        <v>83</v>
      </c>
      <c r="AI425">
        <v>1</v>
      </c>
      <c r="AJ425" s="40">
        <f t="shared" si="538"/>
        <v>3</v>
      </c>
      <c r="AK425">
        <v>1</v>
      </c>
      <c r="AL425" t="s">
        <v>83</v>
      </c>
      <c r="AM425">
        <v>1</v>
      </c>
      <c r="AN425" s="40">
        <f t="shared" si="490"/>
        <v>6</v>
      </c>
      <c r="AO425">
        <v>1</v>
      </c>
      <c r="AP425" t="s">
        <v>83</v>
      </c>
      <c r="AQ425">
        <v>0</v>
      </c>
      <c r="AR425" s="40">
        <f t="shared" si="470"/>
        <v>0</v>
      </c>
      <c r="AS425">
        <v>2</v>
      </c>
      <c r="AT425" t="s">
        <v>83</v>
      </c>
      <c r="AU425">
        <v>1</v>
      </c>
      <c r="AV425" s="40">
        <f t="shared" si="491"/>
        <v>0</v>
      </c>
      <c r="AW425">
        <v>0</v>
      </c>
      <c r="AX425" t="s">
        <v>83</v>
      </c>
      <c r="AY425">
        <v>1</v>
      </c>
      <c r="AZ425" s="40">
        <f t="shared" si="492"/>
        <v>3</v>
      </c>
      <c r="BA425">
        <v>2</v>
      </c>
      <c r="BB425" t="s">
        <v>83</v>
      </c>
      <c r="BC425">
        <v>0</v>
      </c>
      <c r="BD425" s="40">
        <f t="shared" si="475"/>
        <v>0</v>
      </c>
      <c r="BE425" s="24">
        <f t="shared" si="493"/>
        <v>12</v>
      </c>
      <c r="BF425" s="14">
        <v>3</v>
      </c>
      <c r="BG425" t="s">
        <v>83</v>
      </c>
      <c r="BH425">
        <v>0</v>
      </c>
      <c r="BI425" s="40">
        <f t="shared" si="494"/>
        <v>0</v>
      </c>
      <c r="BJ425">
        <v>2</v>
      </c>
      <c r="BK425" t="s">
        <v>83</v>
      </c>
      <c r="BL425">
        <v>2</v>
      </c>
      <c r="BM425" s="40">
        <f t="shared" si="495"/>
        <v>3</v>
      </c>
      <c r="BN425">
        <v>2</v>
      </c>
      <c r="BO425" t="s">
        <v>83</v>
      </c>
      <c r="BP425">
        <v>1</v>
      </c>
      <c r="BQ425" s="40">
        <f t="shared" si="476"/>
        <v>3</v>
      </c>
      <c r="BR425">
        <v>2</v>
      </c>
      <c r="BS425" t="s">
        <v>83</v>
      </c>
      <c r="BT425">
        <v>1</v>
      </c>
      <c r="BU425" s="40">
        <f t="shared" si="496"/>
        <v>3</v>
      </c>
      <c r="BV425">
        <v>0</v>
      </c>
      <c r="BW425" t="s">
        <v>83</v>
      </c>
      <c r="BX425">
        <v>2</v>
      </c>
      <c r="BY425" s="40">
        <f t="shared" si="497"/>
        <v>6</v>
      </c>
      <c r="BZ425">
        <v>1</v>
      </c>
      <c r="CA425" t="s">
        <v>83</v>
      </c>
      <c r="CB425">
        <v>1</v>
      </c>
      <c r="CC425" s="40">
        <f t="shared" si="498"/>
        <v>0</v>
      </c>
      <c r="CD425" s="24">
        <f t="shared" si="499"/>
        <v>15</v>
      </c>
      <c r="CE425" s="14">
        <v>2</v>
      </c>
      <c r="CF425" t="s">
        <v>83</v>
      </c>
      <c r="CG425">
        <v>0</v>
      </c>
      <c r="CH425" s="40">
        <f t="shared" si="500"/>
        <v>0</v>
      </c>
      <c r="CI425">
        <v>2</v>
      </c>
      <c r="CJ425" t="s">
        <v>83</v>
      </c>
      <c r="CK425">
        <v>1</v>
      </c>
      <c r="CL425" s="40">
        <f t="shared" si="501"/>
        <v>3</v>
      </c>
      <c r="CM425">
        <v>0</v>
      </c>
      <c r="CN425" t="s">
        <v>83</v>
      </c>
      <c r="CO425">
        <v>1</v>
      </c>
      <c r="CP425" s="40">
        <f t="shared" si="502"/>
        <v>6</v>
      </c>
      <c r="CQ425">
        <v>2</v>
      </c>
      <c r="CR425" t="s">
        <v>83</v>
      </c>
      <c r="CS425">
        <v>0</v>
      </c>
      <c r="CT425" s="40">
        <f t="shared" si="503"/>
        <v>3</v>
      </c>
      <c r="CU425">
        <v>1</v>
      </c>
      <c r="CV425" t="s">
        <v>83</v>
      </c>
      <c r="CW425">
        <v>0</v>
      </c>
      <c r="CX425" s="40">
        <f t="shared" si="504"/>
        <v>6</v>
      </c>
      <c r="CY425">
        <v>1</v>
      </c>
      <c r="CZ425" t="s">
        <v>83</v>
      </c>
      <c r="DA425">
        <v>1</v>
      </c>
      <c r="DB425" s="40">
        <f t="shared" si="505"/>
        <v>0</v>
      </c>
      <c r="DC425" s="24">
        <f t="shared" si="506"/>
        <v>18</v>
      </c>
      <c r="DD425" s="14">
        <v>1</v>
      </c>
      <c r="DE425" t="s">
        <v>83</v>
      </c>
      <c r="DF425">
        <v>0</v>
      </c>
      <c r="DG425" s="40">
        <f t="shared" si="536"/>
        <v>0</v>
      </c>
      <c r="DH425">
        <v>1</v>
      </c>
      <c r="DI425" t="s">
        <v>83</v>
      </c>
      <c r="DJ425">
        <v>9</v>
      </c>
      <c r="DK425" s="40">
        <f t="shared" si="477"/>
        <v>0</v>
      </c>
      <c r="DL425">
        <v>9</v>
      </c>
      <c r="DM425" t="s">
        <v>83</v>
      </c>
      <c r="DN425">
        <v>9</v>
      </c>
      <c r="DO425" s="40">
        <f t="shared" si="507"/>
        <v>0</v>
      </c>
      <c r="DP425">
        <v>2</v>
      </c>
      <c r="DQ425" t="s">
        <v>83</v>
      </c>
      <c r="DR425">
        <v>2</v>
      </c>
      <c r="DS425" s="40">
        <f t="shared" si="468"/>
        <v>4</v>
      </c>
      <c r="DT425">
        <v>1</v>
      </c>
      <c r="DU425" t="s">
        <v>83</v>
      </c>
      <c r="DV425">
        <v>2</v>
      </c>
      <c r="DW425" s="40">
        <f t="shared" si="469"/>
        <v>1</v>
      </c>
      <c r="DX425">
        <v>9</v>
      </c>
      <c r="DY425" t="s">
        <v>83</v>
      </c>
      <c r="DZ425">
        <v>2</v>
      </c>
      <c r="EA425" s="39">
        <f t="shared" si="508"/>
        <v>0</v>
      </c>
      <c r="EB425" s="24">
        <f t="shared" si="478"/>
        <v>5</v>
      </c>
      <c r="EC425" s="14">
        <v>1</v>
      </c>
      <c r="ED425" t="s">
        <v>83</v>
      </c>
      <c r="EE425">
        <v>0</v>
      </c>
      <c r="EF425" s="40">
        <f t="shared" si="509"/>
        <v>0</v>
      </c>
      <c r="EG425">
        <v>2</v>
      </c>
      <c r="EH425" t="s">
        <v>83</v>
      </c>
      <c r="EI425">
        <v>0</v>
      </c>
      <c r="EJ425" s="40">
        <f t="shared" si="510"/>
        <v>3</v>
      </c>
      <c r="EK425">
        <v>1</v>
      </c>
      <c r="EL425" t="s">
        <v>83</v>
      </c>
      <c r="EM425">
        <v>0</v>
      </c>
      <c r="EN425" s="40">
        <f t="shared" si="541"/>
        <v>0</v>
      </c>
      <c r="EO425">
        <v>2</v>
      </c>
      <c r="EP425" t="s">
        <v>83</v>
      </c>
      <c r="EQ425">
        <v>0</v>
      </c>
      <c r="ER425" s="40">
        <f t="shared" si="511"/>
        <v>3</v>
      </c>
      <c r="ES425">
        <v>1</v>
      </c>
      <c r="ET425" t="s">
        <v>83</v>
      </c>
      <c r="EU425">
        <v>2</v>
      </c>
      <c r="EV425" s="40">
        <f t="shared" si="512"/>
        <v>0</v>
      </c>
      <c r="EW425">
        <v>3</v>
      </c>
      <c r="EX425" t="s">
        <v>83</v>
      </c>
      <c r="EY425">
        <v>1</v>
      </c>
      <c r="EZ425" s="40">
        <f t="shared" si="513"/>
        <v>0</v>
      </c>
      <c r="FA425" s="24">
        <f t="shared" si="514"/>
        <v>6</v>
      </c>
      <c r="FB425" s="14">
        <v>2</v>
      </c>
      <c r="FC425" t="s">
        <v>83</v>
      </c>
      <c r="FD425">
        <v>0</v>
      </c>
      <c r="FE425" s="40">
        <f t="shared" si="515"/>
        <v>3</v>
      </c>
      <c r="FF425">
        <v>3</v>
      </c>
      <c r="FG425" t="s">
        <v>83</v>
      </c>
      <c r="FH425">
        <v>1</v>
      </c>
      <c r="FI425" s="40">
        <f t="shared" si="516"/>
        <v>4</v>
      </c>
      <c r="FJ425">
        <v>1</v>
      </c>
      <c r="FK425" t="s">
        <v>83</v>
      </c>
      <c r="FL425">
        <v>1</v>
      </c>
      <c r="FM425" s="40">
        <f t="shared" si="517"/>
        <v>3</v>
      </c>
      <c r="FN425">
        <v>1</v>
      </c>
      <c r="FO425" t="s">
        <v>83</v>
      </c>
      <c r="FP425">
        <v>2</v>
      </c>
      <c r="FQ425" s="40">
        <f t="shared" si="479"/>
        <v>0</v>
      </c>
      <c r="FR425">
        <v>1</v>
      </c>
      <c r="FS425" t="s">
        <v>83</v>
      </c>
      <c r="FT425">
        <v>2</v>
      </c>
      <c r="FU425" s="40">
        <f t="shared" si="518"/>
        <v>4</v>
      </c>
      <c r="FV425">
        <v>0</v>
      </c>
      <c r="FW425" t="s">
        <v>83</v>
      </c>
      <c r="FX425">
        <v>2</v>
      </c>
      <c r="FY425" s="40">
        <f t="shared" si="480"/>
        <v>0</v>
      </c>
      <c r="FZ425" s="24">
        <f t="shared" si="481"/>
        <v>14</v>
      </c>
      <c r="GA425" s="14">
        <v>1</v>
      </c>
      <c r="GB425" t="s">
        <v>83</v>
      </c>
      <c r="GC425">
        <v>1</v>
      </c>
      <c r="GD425" s="40">
        <f t="shared" si="519"/>
        <v>4</v>
      </c>
      <c r="GE425">
        <v>2</v>
      </c>
      <c r="GF425" t="s">
        <v>83</v>
      </c>
      <c r="GG425">
        <v>1</v>
      </c>
      <c r="GH425" s="40">
        <f t="shared" si="543"/>
        <v>4</v>
      </c>
      <c r="GI425">
        <v>0</v>
      </c>
      <c r="GJ425" t="s">
        <v>83</v>
      </c>
      <c r="GK425">
        <v>1</v>
      </c>
      <c r="GL425" s="40">
        <f t="shared" si="520"/>
        <v>4</v>
      </c>
      <c r="GM425">
        <v>2</v>
      </c>
      <c r="GN425" t="s">
        <v>83</v>
      </c>
      <c r="GO425">
        <v>0</v>
      </c>
      <c r="GP425" s="40">
        <f t="shared" si="521"/>
        <v>6</v>
      </c>
      <c r="GQ425">
        <v>1</v>
      </c>
      <c r="GR425" t="s">
        <v>83</v>
      </c>
      <c r="GS425">
        <v>1</v>
      </c>
      <c r="GT425" s="40">
        <f t="shared" si="482"/>
        <v>0</v>
      </c>
      <c r="GU425">
        <v>0</v>
      </c>
      <c r="GV425" t="s">
        <v>83</v>
      </c>
      <c r="GW425">
        <v>2</v>
      </c>
      <c r="GX425" s="40">
        <f t="shared" si="522"/>
        <v>0</v>
      </c>
      <c r="GY425" s="24">
        <f t="shared" si="523"/>
        <v>18</v>
      </c>
      <c r="GZ425" s="28">
        <f t="shared" si="483"/>
        <v>98</v>
      </c>
      <c r="HA425" t="s">
        <v>84</v>
      </c>
      <c r="HB425">
        <f t="shared" si="484"/>
        <v>9</v>
      </c>
      <c r="HC425" t="s">
        <v>85</v>
      </c>
      <c r="HD425">
        <f t="shared" si="537"/>
        <v>9</v>
      </c>
      <c r="HE425" t="s">
        <v>93</v>
      </c>
      <c r="HF425">
        <f t="shared" si="485"/>
        <v>9</v>
      </c>
      <c r="HG425" t="s">
        <v>94</v>
      </c>
      <c r="HH425">
        <f t="shared" si="542"/>
        <v>9</v>
      </c>
      <c r="HI425" t="s">
        <v>141</v>
      </c>
      <c r="HJ425">
        <f t="shared" si="524"/>
        <v>0</v>
      </c>
      <c r="HK425" t="s">
        <v>131</v>
      </c>
      <c r="HL425">
        <f t="shared" si="525"/>
        <v>0</v>
      </c>
      <c r="HM425" t="s">
        <v>90</v>
      </c>
      <c r="HN425">
        <f t="shared" si="486"/>
        <v>9</v>
      </c>
      <c r="HO425" t="s">
        <v>96</v>
      </c>
      <c r="HP425">
        <f t="shared" si="526"/>
        <v>9</v>
      </c>
      <c r="HQ425" t="s">
        <v>136</v>
      </c>
      <c r="HR425" s="1">
        <f t="shared" si="527"/>
        <v>0</v>
      </c>
      <c r="HS425" t="s">
        <v>92</v>
      </c>
      <c r="HT425" s="1">
        <f t="shared" si="528"/>
        <v>0</v>
      </c>
      <c r="HU425" t="s">
        <v>86</v>
      </c>
      <c r="HV425" s="1">
        <f t="shared" si="529"/>
        <v>6</v>
      </c>
      <c r="HW425" t="s">
        <v>129</v>
      </c>
      <c r="HX425" s="1">
        <f t="shared" si="530"/>
        <v>0</v>
      </c>
      <c r="HY425" t="s">
        <v>88</v>
      </c>
      <c r="HZ425" s="1">
        <f t="shared" si="531"/>
        <v>0</v>
      </c>
      <c r="IA425" t="s">
        <v>95</v>
      </c>
      <c r="IB425" s="1">
        <f t="shared" si="532"/>
        <v>6</v>
      </c>
      <c r="IC425" t="s">
        <v>134</v>
      </c>
      <c r="ID425" s="1">
        <f t="shared" si="533"/>
        <v>6</v>
      </c>
      <c r="IE425" t="s">
        <v>138</v>
      </c>
      <c r="IF425" s="1">
        <f t="shared" si="534"/>
        <v>0</v>
      </c>
      <c r="IG425">
        <f t="shared" si="539"/>
        <v>72</v>
      </c>
      <c r="IH425" s="1">
        <f t="shared" si="535"/>
        <v>170</v>
      </c>
    </row>
    <row r="426" spans="1:242" ht="14.65" thickBot="1" x14ac:dyDescent="0.5">
      <c r="A426" s="1">
        <v>423</v>
      </c>
      <c r="B426" s="45">
        <f t="shared" si="471"/>
        <v>128</v>
      </c>
      <c r="C426" s="14" t="s">
        <v>1552</v>
      </c>
      <c r="D426" t="s">
        <v>528</v>
      </c>
      <c r="E426" s="15" t="s">
        <v>1535</v>
      </c>
      <c r="F426" s="28">
        <f t="shared" si="472"/>
        <v>172</v>
      </c>
      <c r="H426" s="14">
        <v>0</v>
      </c>
      <c r="I426" t="s">
        <v>83</v>
      </c>
      <c r="J426">
        <v>0</v>
      </c>
      <c r="K426" s="40">
        <f t="shared" si="544"/>
        <v>0</v>
      </c>
      <c r="L426">
        <v>1</v>
      </c>
      <c r="M426" t="s">
        <v>83</v>
      </c>
      <c r="N426">
        <v>3</v>
      </c>
      <c r="O426" s="40">
        <f t="shared" si="540"/>
        <v>4</v>
      </c>
      <c r="P426">
        <v>0</v>
      </c>
      <c r="Q426" t="s">
        <v>83</v>
      </c>
      <c r="R426">
        <v>3</v>
      </c>
      <c r="S426" s="40">
        <f t="shared" si="487"/>
        <v>3</v>
      </c>
      <c r="T426">
        <v>2</v>
      </c>
      <c r="U426" t="s">
        <v>83</v>
      </c>
      <c r="V426">
        <v>1</v>
      </c>
      <c r="W426" s="40">
        <f t="shared" si="473"/>
        <v>0</v>
      </c>
      <c r="X426">
        <v>2</v>
      </c>
      <c r="Y426" t="s">
        <v>83</v>
      </c>
      <c r="Z426">
        <v>2</v>
      </c>
      <c r="AA426" s="40">
        <f t="shared" si="474"/>
        <v>0</v>
      </c>
      <c r="AB426">
        <v>6</v>
      </c>
      <c r="AC426" t="s">
        <v>83</v>
      </c>
      <c r="AD426">
        <v>0</v>
      </c>
      <c r="AE426" s="40">
        <f t="shared" si="488"/>
        <v>3</v>
      </c>
      <c r="AF426" s="24">
        <f t="shared" si="489"/>
        <v>10</v>
      </c>
      <c r="AG426" s="14">
        <v>5</v>
      </c>
      <c r="AH426" t="s">
        <v>83</v>
      </c>
      <c r="AI426">
        <v>0</v>
      </c>
      <c r="AJ426" s="40">
        <f t="shared" si="538"/>
        <v>3</v>
      </c>
      <c r="AK426">
        <v>1</v>
      </c>
      <c r="AL426" t="s">
        <v>83</v>
      </c>
      <c r="AM426">
        <v>1</v>
      </c>
      <c r="AN426" s="40">
        <f t="shared" si="490"/>
        <v>6</v>
      </c>
      <c r="AO426">
        <v>2</v>
      </c>
      <c r="AP426" t="s">
        <v>83</v>
      </c>
      <c r="AQ426">
        <v>1</v>
      </c>
      <c r="AR426" s="40">
        <f t="shared" si="470"/>
        <v>0</v>
      </c>
      <c r="AS426">
        <v>3</v>
      </c>
      <c r="AT426" t="s">
        <v>83</v>
      </c>
      <c r="AU426">
        <v>0</v>
      </c>
      <c r="AV426" s="40">
        <f t="shared" si="491"/>
        <v>0</v>
      </c>
      <c r="AW426">
        <v>1</v>
      </c>
      <c r="AX426" t="s">
        <v>83</v>
      </c>
      <c r="AY426">
        <v>4</v>
      </c>
      <c r="AZ426" s="40">
        <f t="shared" si="492"/>
        <v>4</v>
      </c>
      <c r="BA426">
        <v>1</v>
      </c>
      <c r="BB426" t="s">
        <v>83</v>
      </c>
      <c r="BC426">
        <v>2</v>
      </c>
      <c r="BD426" s="40">
        <f t="shared" si="475"/>
        <v>4</v>
      </c>
      <c r="BE426" s="24">
        <f t="shared" si="493"/>
        <v>17</v>
      </c>
      <c r="BF426" s="14">
        <v>4</v>
      </c>
      <c r="BG426" t="s">
        <v>83</v>
      </c>
      <c r="BH426">
        <v>0</v>
      </c>
      <c r="BI426" s="40">
        <f t="shared" si="494"/>
        <v>0</v>
      </c>
      <c r="BJ426">
        <v>1</v>
      </c>
      <c r="BK426" t="s">
        <v>83</v>
      </c>
      <c r="BL426">
        <v>0</v>
      </c>
      <c r="BM426" s="40">
        <f t="shared" si="495"/>
        <v>0</v>
      </c>
      <c r="BN426">
        <v>3</v>
      </c>
      <c r="BO426" t="s">
        <v>83</v>
      </c>
      <c r="BP426">
        <v>1</v>
      </c>
      <c r="BQ426" s="40">
        <f t="shared" si="476"/>
        <v>4</v>
      </c>
      <c r="BR426">
        <v>4</v>
      </c>
      <c r="BS426" t="s">
        <v>83</v>
      </c>
      <c r="BT426">
        <v>2</v>
      </c>
      <c r="BU426" s="40">
        <f t="shared" si="496"/>
        <v>4</v>
      </c>
      <c r="BV426">
        <v>1</v>
      </c>
      <c r="BW426" t="s">
        <v>83</v>
      </c>
      <c r="BX426">
        <v>3</v>
      </c>
      <c r="BY426" s="40">
        <f t="shared" si="497"/>
        <v>4</v>
      </c>
      <c r="BZ426">
        <v>1</v>
      </c>
      <c r="CA426" t="s">
        <v>83</v>
      </c>
      <c r="CB426">
        <v>2</v>
      </c>
      <c r="CC426" s="40">
        <f t="shared" si="498"/>
        <v>6</v>
      </c>
      <c r="CD426" s="24">
        <f t="shared" si="499"/>
        <v>18</v>
      </c>
      <c r="CE426" s="14">
        <v>3</v>
      </c>
      <c r="CF426" t="s">
        <v>83</v>
      </c>
      <c r="CG426">
        <v>0</v>
      </c>
      <c r="CH426" s="40">
        <f t="shared" si="500"/>
        <v>0</v>
      </c>
      <c r="CI426">
        <v>4</v>
      </c>
      <c r="CJ426" t="s">
        <v>83</v>
      </c>
      <c r="CK426">
        <v>1</v>
      </c>
      <c r="CL426" s="40">
        <f t="shared" si="501"/>
        <v>6</v>
      </c>
      <c r="CM426">
        <v>1</v>
      </c>
      <c r="CN426" t="s">
        <v>83</v>
      </c>
      <c r="CO426">
        <v>1</v>
      </c>
      <c r="CP426" s="40">
        <f t="shared" si="502"/>
        <v>0</v>
      </c>
      <c r="CQ426">
        <v>2</v>
      </c>
      <c r="CR426" t="s">
        <v>83</v>
      </c>
      <c r="CS426">
        <v>2</v>
      </c>
      <c r="CT426" s="40">
        <f t="shared" si="503"/>
        <v>0</v>
      </c>
      <c r="CU426">
        <v>1</v>
      </c>
      <c r="CV426" t="s">
        <v>83</v>
      </c>
      <c r="CW426">
        <v>2</v>
      </c>
      <c r="CX426" s="40">
        <f t="shared" si="504"/>
        <v>0</v>
      </c>
      <c r="CY426">
        <v>1</v>
      </c>
      <c r="CZ426" t="s">
        <v>83</v>
      </c>
      <c r="DA426">
        <v>3</v>
      </c>
      <c r="DB426" s="40">
        <f t="shared" si="505"/>
        <v>0</v>
      </c>
      <c r="DC426" s="24">
        <f t="shared" si="506"/>
        <v>6</v>
      </c>
      <c r="DD426" s="14">
        <v>2</v>
      </c>
      <c r="DE426" t="s">
        <v>83</v>
      </c>
      <c r="DF426">
        <v>1</v>
      </c>
      <c r="DG426" s="40">
        <f t="shared" si="536"/>
        <v>0</v>
      </c>
      <c r="DH426">
        <v>3</v>
      </c>
      <c r="DI426" t="s">
        <v>83</v>
      </c>
      <c r="DJ426">
        <v>0</v>
      </c>
      <c r="DK426" s="40">
        <f t="shared" si="477"/>
        <v>3</v>
      </c>
      <c r="DL426">
        <v>1</v>
      </c>
      <c r="DM426" t="s">
        <v>83</v>
      </c>
      <c r="DN426">
        <v>0</v>
      </c>
      <c r="DO426" s="40">
        <f t="shared" si="507"/>
        <v>0</v>
      </c>
      <c r="DP426">
        <v>2</v>
      </c>
      <c r="DQ426" t="s">
        <v>83</v>
      </c>
      <c r="DR426">
        <v>2</v>
      </c>
      <c r="DS426" s="40">
        <f t="shared" si="468"/>
        <v>4</v>
      </c>
      <c r="DT426">
        <v>2</v>
      </c>
      <c r="DU426" t="s">
        <v>83</v>
      </c>
      <c r="DV426">
        <v>3</v>
      </c>
      <c r="DW426" s="40">
        <f t="shared" si="469"/>
        <v>1</v>
      </c>
      <c r="DX426">
        <v>2</v>
      </c>
      <c r="DY426" t="s">
        <v>83</v>
      </c>
      <c r="DZ426">
        <v>3</v>
      </c>
      <c r="EA426" s="39">
        <f t="shared" si="508"/>
        <v>3</v>
      </c>
      <c r="EB426" s="24">
        <f t="shared" si="478"/>
        <v>11</v>
      </c>
      <c r="EC426" s="14">
        <v>2</v>
      </c>
      <c r="ED426" t="s">
        <v>83</v>
      </c>
      <c r="EE426">
        <v>4</v>
      </c>
      <c r="EF426" s="40">
        <f t="shared" si="509"/>
        <v>0</v>
      </c>
      <c r="EG426">
        <v>3</v>
      </c>
      <c r="EH426" t="s">
        <v>83</v>
      </c>
      <c r="EI426">
        <v>1</v>
      </c>
      <c r="EJ426" s="40">
        <f t="shared" si="510"/>
        <v>3</v>
      </c>
      <c r="EK426">
        <v>3</v>
      </c>
      <c r="EL426" t="s">
        <v>83</v>
      </c>
      <c r="EM426">
        <v>1</v>
      </c>
      <c r="EN426" s="40">
        <f t="shared" si="541"/>
        <v>0</v>
      </c>
      <c r="EO426">
        <v>2</v>
      </c>
      <c r="EP426" t="s">
        <v>83</v>
      </c>
      <c r="EQ426">
        <v>1</v>
      </c>
      <c r="ER426" s="40">
        <f t="shared" si="511"/>
        <v>3</v>
      </c>
      <c r="ES426">
        <v>3</v>
      </c>
      <c r="ET426" t="s">
        <v>83</v>
      </c>
      <c r="EU426">
        <v>3</v>
      </c>
      <c r="EV426" s="40">
        <f t="shared" si="512"/>
        <v>3</v>
      </c>
      <c r="EW426">
        <v>1</v>
      </c>
      <c r="EX426" t="s">
        <v>83</v>
      </c>
      <c r="EY426">
        <v>1</v>
      </c>
      <c r="EZ426" s="40">
        <f t="shared" si="513"/>
        <v>0</v>
      </c>
      <c r="FA426" s="24">
        <f t="shared" si="514"/>
        <v>9</v>
      </c>
      <c r="FB426" s="14">
        <v>2</v>
      </c>
      <c r="FC426" t="s">
        <v>83</v>
      </c>
      <c r="FD426">
        <v>0</v>
      </c>
      <c r="FE426" s="40">
        <f t="shared" si="515"/>
        <v>3</v>
      </c>
      <c r="FF426">
        <v>3</v>
      </c>
      <c r="FG426" t="s">
        <v>83</v>
      </c>
      <c r="FH426">
        <v>1</v>
      </c>
      <c r="FI426" s="40">
        <f t="shared" si="516"/>
        <v>4</v>
      </c>
      <c r="FJ426">
        <v>2</v>
      </c>
      <c r="FK426" t="s">
        <v>83</v>
      </c>
      <c r="FL426">
        <v>2</v>
      </c>
      <c r="FM426" s="40">
        <f t="shared" si="517"/>
        <v>4</v>
      </c>
      <c r="FN426">
        <v>4</v>
      </c>
      <c r="FO426" t="s">
        <v>83</v>
      </c>
      <c r="FP426">
        <v>1</v>
      </c>
      <c r="FQ426" s="40">
        <f t="shared" si="479"/>
        <v>3</v>
      </c>
      <c r="FR426">
        <v>1</v>
      </c>
      <c r="FS426" t="s">
        <v>83</v>
      </c>
      <c r="FT426">
        <v>1</v>
      </c>
      <c r="FU426" s="40">
        <f t="shared" si="518"/>
        <v>0</v>
      </c>
      <c r="FV426">
        <v>1</v>
      </c>
      <c r="FW426" t="s">
        <v>83</v>
      </c>
      <c r="FX426">
        <v>4</v>
      </c>
      <c r="FY426" s="40">
        <f t="shared" si="480"/>
        <v>0</v>
      </c>
      <c r="FZ426" s="24">
        <f t="shared" si="481"/>
        <v>14</v>
      </c>
      <c r="GA426" s="14">
        <v>3</v>
      </c>
      <c r="GB426" t="s">
        <v>83</v>
      </c>
      <c r="GC426">
        <v>1</v>
      </c>
      <c r="GD426" s="40">
        <f t="shared" si="519"/>
        <v>0</v>
      </c>
      <c r="GE426">
        <v>2</v>
      </c>
      <c r="GF426" t="s">
        <v>83</v>
      </c>
      <c r="GG426">
        <v>1</v>
      </c>
      <c r="GH426" s="40">
        <f t="shared" si="543"/>
        <v>4</v>
      </c>
      <c r="GI426">
        <v>2</v>
      </c>
      <c r="GJ426" t="s">
        <v>83</v>
      </c>
      <c r="GK426">
        <v>2</v>
      </c>
      <c r="GL426" s="40">
        <f t="shared" si="520"/>
        <v>0</v>
      </c>
      <c r="GM426">
        <v>3</v>
      </c>
      <c r="GN426" t="s">
        <v>83</v>
      </c>
      <c r="GO426">
        <v>2</v>
      </c>
      <c r="GP426" s="40">
        <f t="shared" si="521"/>
        <v>3</v>
      </c>
      <c r="GQ426">
        <v>2</v>
      </c>
      <c r="GR426" t="s">
        <v>83</v>
      </c>
      <c r="GS426">
        <v>3</v>
      </c>
      <c r="GT426" s="40">
        <f t="shared" si="482"/>
        <v>3</v>
      </c>
      <c r="GU426">
        <v>1</v>
      </c>
      <c r="GV426" t="s">
        <v>83</v>
      </c>
      <c r="GW426">
        <v>2</v>
      </c>
      <c r="GX426" s="40">
        <f t="shared" si="522"/>
        <v>0</v>
      </c>
      <c r="GY426" s="24">
        <f t="shared" si="523"/>
        <v>10</v>
      </c>
      <c r="GZ426" s="28">
        <f t="shared" si="483"/>
        <v>95</v>
      </c>
      <c r="HA426" t="s">
        <v>84</v>
      </c>
      <c r="HB426">
        <f t="shared" si="484"/>
        <v>9</v>
      </c>
      <c r="HC426" t="s">
        <v>85</v>
      </c>
      <c r="HD426">
        <f t="shared" si="537"/>
        <v>9</v>
      </c>
      <c r="HE426" t="s">
        <v>93</v>
      </c>
      <c r="HF426">
        <f t="shared" si="485"/>
        <v>9</v>
      </c>
      <c r="HG426" t="s">
        <v>94</v>
      </c>
      <c r="HH426">
        <f t="shared" si="542"/>
        <v>9</v>
      </c>
      <c r="HI426" t="s">
        <v>130</v>
      </c>
      <c r="HJ426">
        <f t="shared" si="524"/>
        <v>5</v>
      </c>
      <c r="HK426" t="s">
        <v>131</v>
      </c>
      <c r="HL426">
        <f t="shared" si="525"/>
        <v>0</v>
      </c>
      <c r="HM426" t="s">
        <v>90</v>
      </c>
      <c r="HN426">
        <f t="shared" si="486"/>
        <v>9</v>
      </c>
      <c r="HO426" t="s">
        <v>96</v>
      </c>
      <c r="HP426">
        <f t="shared" si="526"/>
        <v>9</v>
      </c>
      <c r="HQ426" t="s">
        <v>132</v>
      </c>
      <c r="HR426" s="1">
        <f t="shared" si="527"/>
        <v>6</v>
      </c>
      <c r="HS426" t="s">
        <v>92</v>
      </c>
      <c r="HT426" s="1">
        <f t="shared" si="528"/>
        <v>0</v>
      </c>
      <c r="HU426" t="s">
        <v>133</v>
      </c>
      <c r="HV426" s="1">
        <f t="shared" si="529"/>
        <v>0</v>
      </c>
      <c r="HW426" t="s">
        <v>129</v>
      </c>
      <c r="HX426" s="1">
        <f t="shared" si="530"/>
        <v>0</v>
      </c>
      <c r="HY426" t="s">
        <v>88</v>
      </c>
      <c r="HZ426" s="1">
        <f t="shared" si="531"/>
        <v>0</v>
      </c>
      <c r="IA426" t="s">
        <v>95</v>
      </c>
      <c r="IB426" s="1">
        <f t="shared" si="532"/>
        <v>6</v>
      </c>
      <c r="IC426" t="s">
        <v>134</v>
      </c>
      <c r="ID426" s="1">
        <f t="shared" si="533"/>
        <v>6</v>
      </c>
      <c r="IE426" t="s">
        <v>135</v>
      </c>
      <c r="IF426" s="1">
        <f t="shared" si="534"/>
        <v>0</v>
      </c>
      <c r="IG426">
        <f t="shared" si="539"/>
        <v>77</v>
      </c>
      <c r="IH426" s="1">
        <f t="shared" si="535"/>
        <v>172</v>
      </c>
    </row>
    <row r="427" spans="1:242" ht="14.65" thickBot="1" x14ac:dyDescent="0.5">
      <c r="A427" s="1">
        <v>424</v>
      </c>
      <c r="B427" s="45">
        <f t="shared" si="471"/>
        <v>248</v>
      </c>
      <c r="C427" s="14" t="s">
        <v>1553</v>
      </c>
      <c r="D427" t="s">
        <v>845</v>
      </c>
      <c r="E427" s="15" t="s">
        <v>1535</v>
      </c>
      <c r="F427" s="28">
        <f t="shared" si="472"/>
        <v>163</v>
      </c>
      <c r="H427" s="14">
        <v>2</v>
      </c>
      <c r="I427" t="s">
        <v>83</v>
      </c>
      <c r="J427">
        <v>2</v>
      </c>
      <c r="K427" s="40">
        <f t="shared" si="544"/>
        <v>0</v>
      </c>
      <c r="L427">
        <v>1</v>
      </c>
      <c r="M427" t="s">
        <v>83</v>
      </c>
      <c r="N427">
        <v>3</v>
      </c>
      <c r="O427" s="40">
        <f t="shared" si="540"/>
        <v>4</v>
      </c>
      <c r="P427">
        <v>2</v>
      </c>
      <c r="Q427" t="s">
        <v>83</v>
      </c>
      <c r="R427">
        <v>1</v>
      </c>
      <c r="S427" s="40">
        <f t="shared" si="487"/>
        <v>0</v>
      </c>
      <c r="T427">
        <v>3</v>
      </c>
      <c r="U427" t="s">
        <v>83</v>
      </c>
      <c r="V427">
        <v>1</v>
      </c>
      <c r="W427" s="40">
        <f t="shared" si="473"/>
        <v>0</v>
      </c>
      <c r="X427">
        <v>1</v>
      </c>
      <c r="Y427" t="s">
        <v>83</v>
      </c>
      <c r="Z427">
        <v>1</v>
      </c>
      <c r="AA427" s="40">
        <f t="shared" si="474"/>
        <v>0</v>
      </c>
      <c r="AB427">
        <v>2</v>
      </c>
      <c r="AC427" t="s">
        <v>83</v>
      </c>
      <c r="AD427">
        <v>1</v>
      </c>
      <c r="AE427" s="40">
        <f t="shared" si="488"/>
        <v>3</v>
      </c>
      <c r="AF427" s="24">
        <f t="shared" si="489"/>
        <v>7</v>
      </c>
      <c r="AG427" s="14">
        <v>3</v>
      </c>
      <c r="AH427" t="s">
        <v>83</v>
      </c>
      <c r="AI427">
        <v>1</v>
      </c>
      <c r="AJ427" s="40">
        <f t="shared" si="538"/>
        <v>3</v>
      </c>
      <c r="AK427">
        <v>1</v>
      </c>
      <c r="AL427" t="s">
        <v>83</v>
      </c>
      <c r="AM427">
        <v>1</v>
      </c>
      <c r="AN427" s="40">
        <f t="shared" si="490"/>
        <v>6</v>
      </c>
      <c r="AO427">
        <v>1</v>
      </c>
      <c r="AP427" t="s">
        <v>83</v>
      </c>
      <c r="AQ427">
        <v>1</v>
      </c>
      <c r="AR427" s="40">
        <f t="shared" si="470"/>
        <v>0</v>
      </c>
      <c r="AS427">
        <v>2</v>
      </c>
      <c r="AT427" t="s">
        <v>83</v>
      </c>
      <c r="AU427">
        <v>1</v>
      </c>
      <c r="AV427" s="40">
        <f t="shared" si="491"/>
        <v>0</v>
      </c>
      <c r="AW427">
        <v>1</v>
      </c>
      <c r="AX427" t="s">
        <v>83</v>
      </c>
      <c r="AY427">
        <v>2</v>
      </c>
      <c r="AZ427" s="40">
        <f t="shared" si="492"/>
        <v>3</v>
      </c>
      <c r="BA427">
        <v>0</v>
      </c>
      <c r="BB427" t="s">
        <v>83</v>
      </c>
      <c r="BC427">
        <v>0</v>
      </c>
      <c r="BD427" s="40">
        <f t="shared" si="475"/>
        <v>0</v>
      </c>
      <c r="BE427" s="24">
        <f t="shared" si="493"/>
        <v>12</v>
      </c>
      <c r="BF427" s="14">
        <v>2</v>
      </c>
      <c r="BG427" t="s">
        <v>83</v>
      </c>
      <c r="BH427">
        <v>1</v>
      </c>
      <c r="BI427" s="40">
        <f t="shared" si="494"/>
        <v>0</v>
      </c>
      <c r="BJ427">
        <v>1</v>
      </c>
      <c r="BK427" t="s">
        <v>83</v>
      </c>
      <c r="BL427">
        <v>1</v>
      </c>
      <c r="BM427" s="40">
        <f t="shared" si="495"/>
        <v>4</v>
      </c>
      <c r="BN427">
        <v>2</v>
      </c>
      <c r="BO427" t="s">
        <v>83</v>
      </c>
      <c r="BP427">
        <v>0</v>
      </c>
      <c r="BQ427" s="40">
        <f t="shared" si="476"/>
        <v>6</v>
      </c>
      <c r="BR427">
        <v>3</v>
      </c>
      <c r="BS427" t="s">
        <v>83</v>
      </c>
      <c r="BT427">
        <v>1</v>
      </c>
      <c r="BU427" s="40">
        <f t="shared" si="496"/>
        <v>4</v>
      </c>
      <c r="BV427">
        <v>1</v>
      </c>
      <c r="BW427" t="s">
        <v>83</v>
      </c>
      <c r="BX427">
        <v>1</v>
      </c>
      <c r="BY427" s="40">
        <f t="shared" si="497"/>
        <v>0</v>
      </c>
      <c r="BZ427">
        <v>0</v>
      </c>
      <c r="CA427" t="s">
        <v>83</v>
      </c>
      <c r="CB427">
        <v>0</v>
      </c>
      <c r="CC427" s="40">
        <f t="shared" si="498"/>
        <v>0</v>
      </c>
      <c r="CD427" s="24">
        <f t="shared" si="499"/>
        <v>14</v>
      </c>
      <c r="CE427" s="14">
        <v>2</v>
      </c>
      <c r="CF427" t="s">
        <v>83</v>
      </c>
      <c r="CG427">
        <v>0</v>
      </c>
      <c r="CH427" s="40">
        <f t="shared" si="500"/>
        <v>0</v>
      </c>
      <c r="CI427">
        <v>3</v>
      </c>
      <c r="CJ427" t="s">
        <v>83</v>
      </c>
      <c r="CK427">
        <v>1</v>
      </c>
      <c r="CL427" s="40">
        <f t="shared" si="501"/>
        <v>3</v>
      </c>
      <c r="CM427">
        <v>0</v>
      </c>
      <c r="CN427" t="s">
        <v>83</v>
      </c>
      <c r="CO427">
        <v>0</v>
      </c>
      <c r="CP427" s="40">
        <f t="shared" si="502"/>
        <v>0</v>
      </c>
      <c r="CQ427">
        <v>3</v>
      </c>
      <c r="CR427" t="s">
        <v>83</v>
      </c>
      <c r="CS427">
        <v>1</v>
      </c>
      <c r="CT427" s="40">
        <f t="shared" si="503"/>
        <v>3</v>
      </c>
      <c r="CU427">
        <v>2</v>
      </c>
      <c r="CV427" t="s">
        <v>83</v>
      </c>
      <c r="CW427">
        <v>2</v>
      </c>
      <c r="CX427" s="40">
        <f t="shared" si="504"/>
        <v>0</v>
      </c>
      <c r="CY427">
        <v>0</v>
      </c>
      <c r="CZ427" t="s">
        <v>83</v>
      </c>
      <c r="DA427">
        <v>3</v>
      </c>
      <c r="DB427" s="40">
        <f t="shared" si="505"/>
        <v>0</v>
      </c>
      <c r="DC427" s="24">
        <f t="shared" si="506"/>
        <v>6</v>
      </c>
      <c r="DD427" s="14">
        <v>1</v>
      </c>
      <c r="DE427" t="s">
        <v>83</v>
      </c>
      <c r="DF427">
        <v>0</v>
      </c>
      <c r="DG427" s="40">
        <f t="shared" si="536"/>
        <v>0</v>
      </c>
      <c r="DH427">
        <v>2</v>
      </c>
      <c r="DI427" t="s">
        <v>83</v>
      </c>
      <c r="DJ427">
        <v>0</v>
      </c>
      <c r="DK427" s="40">
        <f t="shared" si="477"/>
        <v>3</v>
      </c>
      <c r="DL427">
        <v>2</v>
      </c>
      <c r="DM427" t="s">
        <v>83</v>
      </c>
      <c r="DN427">
        <v>0</v>
      </c>
      <c r="DO427" s="40">
        <f t="shared" si="507"/>
        <v>0</v>
      </c>
      <c r="DP427">
        <v>1</v>
      </c>
      <c r="DQ427" t="s">
        <v>83</v>
      </c>
      <c r="DR427">
        <v>2</v>
      </c>
      <c r="DS427" s="40">
        <f t="shared" si="468"/>
        <v>0</v>
      </c>
      <c r="DT427">
        <v>1</v>
      </c>
      <c r="DU427" t="s">
        <v>83</v>
      </c>
      <c r="DV427">
        <v>3</v>
      </c>
      <c r="DW427" s="40">
        <f t="shared" si="469"/>
        <v>1</v>
      </c>
      <c r="DX427">
        <v>1</v>
      </c>
      <c r="DY427" t="s">
        <v>83</v>
      </c>
      <c r="DZ427">
        <v>4</v>
      </c>
      <c r="EA427" s="39">
        <f t="shared" si="508"/>
        <v>3</v>
      </c>
      <c r="EB427" s="24">
        <f t="shared" si="478"/>
        <v>7</v>
      </c>
      <c r="EC427" s="14">
        <v>0</v>
      </c>
      <c r="ED427" t="s">
        <v>83</v>
      </c>
      <c r="EE427">
        <v>3</v>
      </c>
      <c r="EF427" s="40">
        <f t="shared" si="509"/>
        <v>0</v>
      </c>
      <c r="EG427">
        <v>3</v>
      </c>
      <c r="EH427" t="s">
        <v>83</v>
      </c>
      <c r="EI427">
        <v>1</v>
      </c>
      <c r="EJ427" s="40">
        <f t="shared" si="510"/>
        <v>3</v>
      </c>
      <c r="EK427">
        <v>4</v>
      </c>
      <c r="EL427" t="s">
        <v>83</v>
      </c>
      <c r="EM427">
        <v>1</v>
      </c>
      <c r="EN427" s="40">
        <f t="shared" si="541"/>
        <v>0</v>
      </c>
      <c r="EO427">
        <v>1</v>
      </c>
      <c r="EP427" t="s">
        <v>83</v>
      </c>
      <c r="EQ427">
        <v>1</v>
      </c>
      <c r="ER427" s="40">
        <f t="shared" si="511"/>
        <v>0</v>
      </c>
      <c r="ES427">
        <v>2</v>
      </c>
      <c r="ET427" t="s">
        <v>83</v>
      </c>
      <c r="EU427">
        <v>3</v>
      </c>
      <c r="EV427" s="40">
        <f t="shared" si="512"/>
        <v>0</v>
      </c>
      <c r="EW427">
        <v>2</v>
      </c>
      <c r="EX427" t="s">
        <v>83</v>
      </c>
      <c r="EY427">
        <v>1</v>
      </c>
      <c r="EZ427" s="40">
        <f t="shared" si="513"/>
        <v>0</v>
      </c>
      <c r="FA427" s="24">
        <f t="shared" si="514"/>
        <v>3</v>
      </c>
      <c r="FB427" s="14">
        <v>2</v>
      </c>
      <c r="FC427" t="s">
        <v>83</v>
      </c>
      <c r="FD427">
        <v>0</v>
      </c>
      <c r="FE427" s="40">
        <f t="shared" si="515"/>
        <v>3</v>
      </c>
      <c r="FF427">
        <v>3</v>
      </c>
      <c r="FG427" t="s">
        <v>83</v>
      </c>
      <c r="FH427">
        <v>0</v>
      </c>
      <c r="FI427" s="40">
        <f t="shared" si="516"/>
        <v>3</v>
      </c>
      <c r="FJ427">
        <v>0</v>
      </c>
      <c r="FK427" t="s">
        <v>83</v>
      </c>
      <c r="FL427">
        <v>0</v>
      </c>
      <c r="FM427" s="40">
        <f t="shared" si="517"/>
        <v>3</v>
      </c>
      <c r="FN427">
        <v>2</v>
      </c>
      <c r="FO427" t="s">
        <v>83</v>
      </c>
      <c r="FP427">
        <v>1</v>
      </c>
      <c r="FQ427" s="40">
        <f t="shared" si="479"/>
        <v>4</v>
      </c>
      <c r="FR427">
        <v>1</v>
      </c>
      <c r="FS427" t="s">
        <v>83</v>
      </c>
      <c r="FT427">
        <v>3</v>
      </c>
      <c r="FU427" s="40">
        <f t="shared" si="518"/>
        <v>3</v>
      </c>
      <c r="FV427">
        <v>1</v>
      </c>
      <c r="FW427" t="s">
        <v>83</v>
      </c>
      <c r="FX427">
        <v>3</v>
      </c>
      <c r="FY427" s="40">
        <f t="shared" si="480"/>
        <v>0</v>
      </c>
      <c r="FZ427" s="24">
        <f t="shared" si="481"/>
        <v>16</v>
      </c>
      <c r="GA427" s="14">
        <v>1</v>
      </c>
      <c r="GB427" t="s">
        <v>83</v>
      </c>
      <c r="GC427">
        <v>2</v>
      </c>
      <c r="GD427" s="40">
        <f t="shared" si="519"/>
        <v>0</v>
      </c>
      <c r="GE427">
        <v>2</v>
      </c>
      <c r="GF427" t="s">
        <v>83</v>
      </c>
      <c r="GG427">
        <v>1</v>
      </c>
      <c r="GH427" s="40">
        <f t="shared" si="543"/>
        <v>4</v>
      </c>
      <c r="GI427">
        <v>3</v>
      </c>
      <c r="GJ427" t="s">
        <v>83</v>
      </c>
      <c r="GK427">
        <v>2</v>
      </c>
      <c r="GL427" s="40">
        <f t="shared" si="520"/>
        <v>0</v>
      </c>
      <c r="GM427">
        <v>3</v>
      </c>
      <c r="GN427" t="s">
        <v>83</v>
      </c>
      <c r="GO427">
        <v>1</v>
      </c>
      <c r="GP427" s="40">
        <f t="shared" si="521"/>
        <v>4</v>
      </c>
      <c r="GQ427">
        <v>1</v>
      </c>
      <c r="GR427" t="s">
        <v>83</v>
      </c>
      <c r="GS427">
        <v>1</v>
      </c>
      <c r="GT427" s="40">
        <f t="shared" si="482"/>
        <v>0</v>
      </c>
      <c r="GU427">
        <v>1</v>
      </c>
      <c r="GV427" t="s">
        <v>83</v>
      </c>
      <c r="GW427">
        <v>4</v>
      </c>
      <c r="GX427" s="40">
        <f t="shared" si="522"/>
        <v>0</v>
      </c>
      <c r="GY427" s="24">
        <f t="shared" si="523"/>
        <v>8</v>
      </c>
      <c r="GZ427" s="28">
        <f t="shared" si="483"/>
        <v>73</v>
      </c>
      <c r="HA427" t="s">
        <v>84</v>
      </c>
      <c r="HB427">
        <f t="shared" si="484"/>
        <v>9</v>
      </c>
      <c r="HC427" t="s">
        <v>85</v>
      </c>
      <c r="HD427">
        <f t="shared" si="537"/>
        <v>9</v>
      </c>
      <c r="HE427" t="s">
        <v>93</v>
      </c>
      <c r="HF427">
        <f t="shared" si="485"/>
        <v>9</v>
      </c>
      <c r="HG427" t="s">
        <v>94</v>
      </c>
      <c r="HH427">
        <f t="shared" si="542"/>
        <v>9</v>
      </c>
      <c r="HI427" t="s">
        <v>88</v>
      </c>
      <c r="HJ427">
        <f t="shared" si="524"/>
        <v>0</v>
      </c>
      <c r="HK427" t="s">
        <v>131</v>
      </c>
      <c r="HL427">
        <f t="shared" si="525"/>
        <v>0</v>
      </c>
      <c r="HM427" t="s">
        <v>90</v>
      </c>
      <c r="HN427">
        <f t="shared" si="486"/>
        <v>9</v>
      </c>
      <c r="HO427" t="s">
        <v>96</v>
      </c>
      <c r="HP427">
        <f t="shared" si="526"/>
        <v>9</v>
      </c>
      <c r="HQ427" t="s">
        <v>140</v>
      </c>
      <c r="HR427" s="1">
        <f t="shared" si="527"/>
        <v>0</v>
      </c>
      <c r="HS427" t="s">
        <v>137</v>
      </c>
      <c r="HT427" s="1">
        <f t="shared" si="528"/>
        <v>6</v>
      </c>
      <c r="HU427" t="s">
        <v>86</v>
      </c>
      <c r="HV427" s="1">
        <f t="shared" si="529"/>
        <v>6</v>
      </c>
      <c r="HW427" t="s">
        <v>129</v>
      </c>
      <c r="HX427" s="1">
        <f t="shared" si="530"/>
        <v>0</v>
      </c>
      <c r="HY427" t="s">
        <v>130</v>
      </c>
      <c r="HZ427" s="1">
        <f t="shared" si="531"/>
        <v>6</v>
      </c>
      <c r="IA427" t="s">
        <v>95</v>
      </c>
      <c r="IB427" s="1">
        <f t="shared" si="532"/>
        <v>6</v>
      </c>
      <c r="IC427" t="s">
        <v>134</v>
      </c>
      <c r="ID427" s="1">
        <f t="shared" si="533"/>
        <v>6</v>
      </c>
      <c r="IE427" t="s">
        <v>91</v>
      </c>
      <c r="IF427" s="1">
        <f t="shared" si="534"/>
        <v>6</v>
      </c>
      <c r="IG427">
        <f t="shared" si="539"/>
        <v>90</v>
      </c>
      <c r="IH427" s="1">
        <f t="shared" si="535"/>
        <v>163</v>
      </c>
    </row>
    <row r="428" spans="1:242" s="17" customFormat="1" ht="14.65" thickBot="1" x14ac:dyDescent="0.5">
      <c r="A428" s="21">
        <v>425</v>
      </c>
      <c r="B428" s="45">
        <f t="shared" si="471"/>
        <v>161</v>
      </c>
      <c r="C428" s="16" t="s">
        <v>1240</v>
      </c>
      <c r="D428" s="17" t="s">
        <v>682</v>
      </c>
      <c r="E428" s="18" t="s">
        <v>1535</v>
      </c>
      <c r="F428" s="29">
        <f t="shared" si="472"/>
        <v>170</v>
      </c>
      <c r="H428" s="16">
        <v>2</v>
      </c>
      <c r="I428" s="17" t="s">
        <v>83</v>
      </c>
      <c r="J428" s="17">
        <v>2</v>
      </c>
      <c r="K428" s="41">
        <f t="shared" si="544"/>
        <v>0</v>
      </c>
      <c r="L428" s="17">
        <v>1</v>
      </c>
      <c r="M428" s="17" t="s">
        <v>83</v>
      </c>
      <c r="N428" s="17">
        <v>3</v>
      </c>
      <c r="O428" s="41">
        <f t="shared" si="540"/>
        <v>4</v>
      </c>
      <c r="P428" s="17">
        <v>0</v>
      </c>
      <c r="Q428" s="17" t="s">
        <v>83</v>
      </c>
      <c r="R428" s="17">
        <v>1</v>
      </c>
      <c r="S428" s="41">
        <f t="shared" si="487"/>
        <v>3</v>
      </c>
      <c r="T428" s="17">
        <v>2</v>
      </c>
      <c r="U428" s="17" t="s">
        <v>83</v>
      </c>
      <c r="V428" s="17">
        <v>0</v>
      </c>
      <c r="W428" s="41">
        <f t="shared" si="473"/>
        <v>0</v>
      </c>
      <c r="X428" s="17">
        <v>1</v>
      </c>
      <c r="Y428" s="17" t="s">
        <v>83</v>
      </c>
      <c r="Z428" s="17">
        <v>1</v>
      </c>
      <c r="AA428" s="41">
        <f t="shared" si="474"/>
        <v>0</v>
      </c>
      <c r="AB428" s="17">
        <v>3</v>
      </c>
      <c r="AC428" s="17" t="s">
        <v>83</v>
      </c>
      <c r="AD428" s="17">
        <v>0</v>
      </c>
      <c r="AE428" s="41">
        <f t="shared" si="488"/>
        <v>3</v>
      </c>
      <c r="AF428" s="25">
        <f t="shared" si="489"/>
        <v>10</v>
      </c>
      <c r="AG428" s="16">
        <v>2</v>
      </c>
      <c r="AH428" s="17" t="s">
        <v>83</v>
      </c>
      <c r="AI428" s="17">
        <v>1</v>
      </c>
      <c r="AJ428" s="41">
        <f t="shared" si="538"/>
        <v>3</v>
      </c>
      <c r="AK428" s="17">
        <v>1</v>
      </c>
      <c r="AL428" s="17" t="s">
        <v>83</v>
      </c>
      <c r="AM428" s="17">
        <v>1</v>
      </c>
      <c r="AN428" s="41">
        <f t="shared" si="490"/>
        <v>6</v>
      </c>
      <c r="AO428" s="17">
        <v>1</v>
      </c>
      <c r="AP428" s="17" t="s">
        <v>83</v>
      </c>
      <c r="AQ428" s="17">
        <v>0</v>
      </c>
      <c r="AR428" s="41">
        <f t="shared" si="470"/>
        <v>0</v>
      </c>
      <c r="AS428" s="17">
        <v>2</v>
      </c>
      <c r="AT428" s="17" t="s">
        <v>83</v>
      </c>
      <c r="AU428" s="17">
        <v>1</v>
      </c>
      <c r="AV428" s="41">
        <f t="shared" si="491"/>
        <v>0</v>
      </c>
      <c r="AW428" s="17">
        <v>0</v>
      </c>
      <c r="AX428" s="17" t="s">
        <v>83</v>
      </c>
      <c r="AY428" s="17">
        <v>1</v>
      </c>
      <c r="AZ428" s="41">
        <f t="shared" si="492"/>
        <v>3</v>
      </c>
      <c r="BA428" s="17">
        <v>2</v>
      </c>
      <c r="BB428" s="17" t="s">
        <v>83</v>
      </c>
      <c r="BC428" s="17">
        <v>0</v>
      </c>
      <c r="BD428" s="41">
        <f t="shared" si="475"/>
        <v>0</v>
      </c>
      <c r="BE428" s="25">
        <f t="shared" si="493"/>
        <v>12</v>
      </c>
      <c r="BF428" s="16">
        <v>3</v>
      </c>
      <c r="BG428" s="17" t="s">
        <v>83</v>
      </c>
      <c r="BH428" s="17">
        <v>0</v>
      </c>
      <c r="BI428" s="41">
        <f t="shared" si="494"/>
        <v>0</v>
      </c>
      <c r="BJ428" s="17">
        <v>2</v>
      </c>
      <c r="BK428" s="17" t="s">
        <v>83</v>
      </c>
      <c r="BL428" s="17">
        <v>2</v>
      </c>
      <c r="BM428" s="41">
        <f t="shared" si="495"/>
        <v>3</v>
      </c>
      <c r="BN428" s="17">
        <v>2</v>
      </c>
      <c r="BO428" s="17" t="s">
        <v>83</v>
      </c>
      <c r="BP428" s="17">
        <v>1</v>
      </c>
      <c r="BQ428" s="41">
        <f t="shared" si="476"/>
        <v>3</v>
      </c>
      <c r="BR428" s="17">
        <v>2</v>
      </c>
      <c r="BS428" s="17" t="s">
        <v>83</v>
      </c>
      <c r="BT428" s="17">
        <v>1</v>
      </c>
      <c r="BU428" s="41">
        <f t="shared" si="496"/>
        <v>3</v>
      </c>
      <c r="BV428" s="17">
        <v>0</v>
      </c>
      <c r="BW428" s="17" t="s">
        <v>83</v>
      </c>
      <c r="BX428" s="17">
        <v>2</v>
      </c>
      <c r="BY428" s="41">
        <f t="shared" si="497"/>
        <v>6</v>
      </c>
      <c r="BZ428" s="17">
        <v>1</v>
      </c>
      <c r="CA428" s="17" t="s">
        <v>83</v>
      </c>
      <c r="CB428" s="17">
        <v>1</v>
      </c>
      <c r="CC428" s="41">
        <f t="shared" si="498"/>
        <v>0</v>
      </c>
      <c r="CD428" s="25">
        <f t="shared" si="499"/>
        <v>15</v>
      </c>
      <c r="CE428" s="16">
        <v>2</v>
      </c>
      <c r="CF428" s="17" t="s">
        <v>83</v>
      </c>
      <c r="CG428" s="17">
        <v>0</v>
      </c>
      <c r="CH428" s="41">
        <f t="shared" si="500"/>
        <v>0</v>
      </c>
      <c r="CI428" s="17">
        <v>2</v>
      </c>
      <c r="CJ428" s="17" t="s">
        <v>83</v>
      </c>
      <c r="CK428" s="17">
        <v>1</v>
      </c>
      <c r="CL428" s="41">
        <f t="shared" si="501"/>
        <v>3</v>
      </c>
      <c r="CM428" s="17">
        <v>0</v>
      </c>
      <c r="CN428" s="17" t="s">
        <v>83</v>
      </c>
      <c r="CO428" s="17">
        <v>1</v>
      </c>
      <c r="CP428" s="41">
        <f t="shared" si="502"/>
        <v>6</v>
      </c>
      <c r="CQ428" s="17">
        <v>2</v>
      </c>
      <c r="CR428" s="17" t="s">
        <v>83</v>
      </c>
      <c r="CS428" s="17">
        <v>0</v>
      </c>
      <c r="CT428" s="41">
        <f t="shared" si="503"/>
        <v>3</v>
      </c>
      <c r="CU428" s="17">
        <v>1</v>
      </c>
      <c r="CV428" s="17" t="s">
        <v>83</v>
      </c>
      <c r="CW428" s="17">
        <v>0</v>
      </c>
      <c r="CX428" s="41">
        <f t="shared" si="504"/>
        <v>6</v>
      </c>
      <c r="CY428" s="17">
        <v>1</v>
      </c>
      <c r="CZ428" s="17" t="s">
        <v>83</v>
      </c>
      <c r="DA428" s="17">
        <v>1</v>
      </c>
      <c r="DB428" s="41">
        <f t="shared" si="505"/>
        <v>0</v>
      </c>
      <c r="DC428" s="25">
        <f t="shared" si="506"/>
        <v>18</v>
      </c>
      <c r="DD428" s="16">
        <v>1</v>
      </c>
      <c r="DE428" s="17" t="s">
        <v>83</v>
      </c>
      <c r="DF428" s="17">
        <v>0</v>
      </c>
      <c r="DG428" s="41">
        <f t="shared" si="536"/>
        <v>0</v>
      </c>
      <c r="DH428" s="17">
        <v>1</v>
      </c>
      <c r="DI428" s="17" t="s">
        <v>83</v>
      </c>
      <c r="DJ428" s="17">
        <v>9</v>
      </c>
      <c r="DK428" s="41">
        <f t="shared" si="477"/>
        <v>0</v>
      </c>
      <c r="DL428" s="17">
        <v>9</v>
      </c>
      <c r="DM428" s="17" t="s">
        <v>83</v>
      </c>
      <c r="DN428" s="17">
        <v>9</v>
      </c>
      <c r="DO428" s="41">
        <f t="shared" si="507"/>
        <v>0</v>
      </c>
      <c r="DP428" s="17">
        <v>2</v>
      </c>
      <c r="DQ428" s="17" t="s">
        <v>83</v>
      </c>
      <c r="DR428" s="17">
        <v>2</v>
      </c>
      <c r="DS428" s="41">
        <f t="shared" si="468"/>
        <v>4</v>
      </c>
      <c r="DT428" s="17">
        <v>1</v>
      </c>
      <c r="DU428" s="17" t="s">
        <v>83</v>
      </c>
      <c r="DV428" s="17">
        <v>2</v>
      </c>
      <c r="DW428" s="41">
        <f t="shared" si="469"/>
        <v>1</v>
      </c>
      <c r="DX428" s="17">
        <v>9</v>
      </c>
      <c r="DY428" s="17" t="s">
        <v>83</v>
      </c>
      <c r="DZ428" s="17">
        <v>2</v>
      </c>
      <c r="EA428" s="39">
        <f t="shared" si="508"/>
        <v>0</v>
      </c>
      <c r="EB428" s="25">
        <f t="shared" si="478"/>
        <v>5</v>
      </c>
      <c r="EC428" s="16">
        <v>1</v>
      </c>
      <c r="ED428" s="17" t="s">
        <v>83</v>
      </c>
      <c r="EE428" s="17">
        <v>0</v>
      </c>
      <c r="EF428" s="41">
        <f t="shared" si="509"/>
        <v>0</v>
      </c>
      <c r="EG428" s="17">
        <v>2</v>
      </c>
      <c r="EH428" s="17" t="s">
        <v>83</v>
      </c>
      <c r="EI428" s="17">
        <v>0</v>
      </c>
      <c r="EJ428" s="41">
        <f t="shared" si="510"/>
        <v>3</v>
      </c>
      <c r="EK428" s="17">
        <v>1</v>
      </c>
      <c r="EL428" s="17" t="s">
        <v>83</v>
      </c>
      <c r="EM428" s="17">
        <v>0</v>
      </c>
      <c r="EN428" s="41">
        <f t="shared" si="541"/>
        <v>0</v>
      </c>
      <c r="EO428" s="17">
        <v>2</v>
      </c>
      <c r="EP428" s="17" t="s">
        <v>83</v>
      </c>
      <c r="EQ428" s="17">
        <v>0</v>
      </c>
      <c r="ER428" s="41">
        <f t="shared" si="511"/>
        <v>3</v>
      </c>
      <c r="ES428" s="17">
        <v>1</v>
      </c>
      <c r="ET428" s="17" t="s">
        <v>83</v>
      </c>
      <c r="EU428" s="17">
        <v>2</v>
      </c>
      <c r="EV428" s="41">
        <f t="shared" si="512"/>
        <v>0</v>
      </c>
      <c r="EW428" s="17">
        <v>3</v>
      </c>
      <c r="EX428" s="17" t="s">
        <v>83</v>
      </c>
      <c r="EY428" s="17">
        <v>1</v>
      </c>
      <c r="EZ428" s="41">
        <f t="shared" si="513"/>
        <v>0</v>
      </c>
      <c r="FA428" s="25">
        <f t="shared" si="514"/>
        <v>6</v>
      </c>
      <c r="FB428" s="16">
        <v>2</v>
      </c>
      <c r="FC428" s="17" t="s">
        <v>83</v>
      </c>
      <c r="FD428" s="17">
        <v>0</v>
      </c>
      <c r="FE428" s="41">
        <f t="shared" si="515"/>
        <v>3</v>
      </c>
      <c r="FF428" s="17">
        <v>3</v>
      </c>
      <c r="FG428" s="17" t="s">
        <v>83</v>
      </c>
      <c r="FH428" s="17">
        <v>1</v>
      </c>
      <c r="FI428" s="41">
        <f t="shared" si="516"/>
        <v>4</v>
      </c>
      <c r="FJ428" s="17">
        <v>1</v>
      </c>
      <c r="FK428" s="17" t="s">
        <v>83</v>
      </c>
      <c r="FL428" s="17">
        <v>1</v>
      </c>
      <c r="FM428" s="41">
        <f t="shared" si="517"/>
        <v>3</v>
      </c>
      <c r="FN428" s="17">
        <v>1</v>
      </c>
      <c r="FO428" s="17" t="s">
        <v>83</v>
      </c>
      <c r="FP428" s="17">
        <v>2</v>
      </c>
      <c r="FQ428" s="41">
        <f t="shared" si="479"/>
        <v>0</v>
      </c>
      <c r="FR428" s="17">
        <v>1</v>
      </c>
      <c r="FS428" s="17" t="s">
        <v>83</v>
      </c>
      <c r="FT428" s="17">
        <v>2</v>
      </c>
      <c r="FU428" s="41">
        <f t="shared" si="518"/>
        <v>4</v>
      </c>
      <c r="FV428" s="17">
        <v>0</v>
      </c>
      <c r="FW428" s="17" t="s">
        <v>83</v>
      </c>
      <c r="FX428" s="17">
        <v>2</v>
      </c>
      <c r="FY428" s="41">
        <f t="shared" si="480"/>
        <v>0</v>
      </c>
      <c r="FZ428" s="25">
        <f t="shared" si="481"/>
        <v>14</v>
      </c>
      <c r="GA428" s="16">
        <v>1</v>
      </c>
      <c r="GB428" s="17" t="s">
        <v>83</v>
      </c>
      <c r="GC428" s="17">
        <v>1</v>
      </c>
      <c r="GD428" s="41">
        <f t="shared" si="519"/>
        <v>4</v>
      </c>
      <c r="GE428" s="17">
        <v>2</v>
      </c>
      <c r="GF428" s="17" t="s">
        <v>83</v>
      </c>
      <c r="GG428" s="17">
        <v>1</v>
      </c>
      <c r="GH428" s="41">
        <f t="shared" si="543"/>
        <v>4</v>
      </c>
      <c r="GI428" s="17">
        <v>0</v>
      </c>
      <c r="GJ428" s="17" t="s">
        <v>83</v>
      </c>
      <c r="GK428" s="17">
        <v>1</v>
      </c>
      <c r="GL428" s="41">
        <f t="shared" si="520"/>
        <v>4</v>
      </c>
      <c r="GM428" s="17">
        <v>2</v>
      </c>
      <c r="GN428" s="17" t="s">
        <v>83</v>
      </c>
      <c r="GO428" s="17">
        <v>0</v>
      </c>
      <c r="GP428" s="41">
        <f t="shared" si="521"/>
        <v>6</v>
      </c>
      <c r="GQ428" s="17">
        <v>1</v>
      </c>
      <c r="GR428" s="17" t="s">
        <v>83</v>
      </c>
      <c r="GS428" s="17">
        <v>1</v>
      </c>
      <c r="GT428" s="41">
        <f t="shared" si="482"/>
        <v>0</v>
      </c>
      <c r="GU428" s="17">
        <v>0</v>
      </c>
      <c r="GV428" s="17" t="s">
        <v>83</v>
      </c>
      <c r="GW428" s="17">
        <v>2</v>
      </c>
      <c r="GX428" s="41">
        <f t="shared" si="522"/>
        <v>0</v>
      </c>
      <c r="GY428" s="25">
        <f t="shared" si="523"/>
        <v>18</v>
      </c>
      <c r="GZ428" s="29">
        <f t="shared" si="483"/>
        <v>98</v>
      </c>
      <c r="HA428" s="17" t="s">
        <v>84</v>
      </c>
      <c r="HB428">
        <f t="shared" si="484"/>
        <v>9</v>
      </c>
      <c r="HC428" s="17" t="s">
        <v>85</v>
      </c>
      <c r="HD428">
        <f t="shared" si="537"/>
        <v>9</v>
      </c>
      <c r="HE428" s="17" t="s">
        <v>93</v>
      </c>
      <c r="HF428">
        <f t="shared" si="485"/>
        <v>9</v>
      </c>
      <c r="HG428" s="17" t="s">
        <v>94</v>
      </c>
      <c r="HH428">
        <f t="shared" si="542"/>
        <v>9</v>
      </c>
      <c r="HI428" s="17" t="s">
        <v>141</v>
      </c>
      <c r="HJ428">
        <f t="shared" si="524"/>
        <v>0</v>
      </c>
      <c r="HK428" s="17" t="s">
        <v>131</v>
      </c>
      <c r="HL428">
        <f t="shared" si="525"/>
        <v>0</v>
      </c>
      <c r="HM428" s="17" t="s">
        <v>90</v>
      </c>
      <c r="HN428">
        <f t="shared" si="486"/>
        <v>9</v>
      </c>
      <c r="HO428" s="17" t="s">
        <v>96</v>
      </c>
      <c r="HP428">
        <f t="shared" si="526"/>
        <v>9</v>
      </c>
      <c r="HQ428" s="17" t="s">
        <v>136</v>
      </c>
      <c r="HR428" s="1">
        <f t="shared" si="527"/>
        <v>0</v>
      </c>
      <c r="HS428" s="17" t="s">
        <v>92</v>
      </c>
      <c r="HT428" s="1">
        <f t="shared" si="528"/>
        <v>0</v>
      </c>
      <c r="HU428" s="17" t="s">
        <v>86</v>
      </c>
      <c r="HV428" s="1">
        <f t="shared" si="529"/>
        <v>6</v>
      </c>
      <c r="HW428" s="17" t="s">
        <v>129</v>
      </c>
      <c r="HX428" s="1">
        <f t="shared" si="530"/>
        <v>0</v>
      </c>
      <c r="HY428" s="17" t="s">
        <v>88</v>
      </c>
      <c r="HZ428" s="1">
        <f t="shared" si="531"/>
        <v>0</v>
      </c>
      <c r="IA428" s="17" t="s">
        <v>95</v>
      </c>
      <c r="IB428" s="1">
        <f t="shared" si="532"/>
        <v>6</v>
      </c>
      <c r="IC428" s="17" t="s">
        <v>134</v>
      </c>
      <c r="ID428" s="1">
        <f t="shared" si="533"/>
        <v>6</v>
      </c>
      <c r="IE428" s="17" t="s">
        <v>138</v>
      </c>
      <c r="IF428" s="1">
        <f t="shared" si="534"/>
        <v>0</v>
      </c>
      <c r="IG428">
        <f t="shared" si="539"/>
        <v>72</v>
      </c>
      <c r="IH428" s="1">
        <f t="shared" si="535"/>
        <v>170</v>
      </c>
    </row>
    <row r="429" spans="1:242" ht="14.65" thickBot="1" x14ac:dyDescent="0.5">
      <c r="A429" s="1">
        <v>426</v>
      </c>
      <c r="B429" s="45">
        <f t="shared" si="471"/>
        <v>475</v>
      </c>
      <c r="C429" s="14" t="s">
        <v>912</v>
      </c>
      <c r="D429" t="s">
        <v>947</v>
      </c>
      <c r="E429" s="15" t="s">
        <v>948</v>
      </c>
      <c r="F429" s="28">
        <f t="shared" si="472"/>
        <v>145</v>
      </c>
      <c r="H429" s="14">
        <v>2</v>
      </c>
      <c r="I429" t="s">
        <v>83</v>
      </c>
      <c r="J429">
        <v>1</v>
      </c>
      <c r="K429" s="40">
        <f t="shared" si="544"/>
        <v>0</v>
      </c>
      <c r="L429">
        <v>1</v>
      </c>
      <c r="M429" t="s">
        <v>83</v>
      </c>
      <c r="N429">
        <v>3</v>
      </c>
      <c r="O429" s="40">
        <f t="shared" si="540"/>
        <v>4</v>
      </c>
      <c r="P429">
        <v>2</v>
      </c>
      <c r="Q429" t="s">
        <v>83</v>
      </c>
      <c r="R429">
        <v>2</v>
      </c>
      <c r="S429" s="40">
        <f t="shared" si="487"/>
        <v>0</v>
      </c>
      <c r="T429">
        <v>2</v>
      </c>
      <c r="U429" t="s">
        <v>83</v>
      </c>
      <c r="V429">
        <v>1</v>
      </c>
      <c r="W429" s="40">
        <f t="shared" si="473"/>
        <v>0</v>
      </c>
      <c r="X429">
        <v>2</v>
      </c>
      <c r="Y429" t="s">
        <v>83</v>
      </c>
      <c r="Z429">
        <v>1</v>
      </c>
      <c r="AA429" s="40">
        <f t="shared" si="474"/>
        <v>0</v>
      </c>
      <c r="AB429">
        <v>4</v>
      </c>
      <c r="AC429" t="s">
        <v>83</v>
      </c>
      <c r="AD429">
        <v>1</v>
      </c>
      <c r="AE429" s="40">
        <f t="shared" si="488"/>
        <v>3</v>
      </c>
      <c r="AF429" s="24">
        <f t="shared" si="489"/>
        <v>7</v>
      </c>
      <c r="AG429" s="14">
        <v>1</v>
      </c>
      <c r="AH429" t="s">
        <v>83</v>
      </c>
      <c r="AI429">
        <v>3</v>
      </c>
      <c r="AJ429" s="40">
        <f t="shared" si="538"/>
        <v>0</v>
      </c>
      <c r="AK429">
        <v>1</v>
      </c>
      <c r="AL429" t="s">
        <v>83</v>
      </c>
      <c r="AM429">
        <v>0</v>
      </c>
      <c r="AN429" s="40">
        <f t="shared" si="490"/>
        <v>0</v>
      </c>
      <c r="AO429">
        <v>2</v>
      </c>
      <c r="AP429" t="s">
        <v>83</v>
      </c>
      <c r="AQ429">
        <v>3</v>
      </c>
      <c r="AR429" s="40">
        <f t="shared" si="470"/>
        <v>3</v>
      </c>
      <c r="AS429">
        <v>3</v>
      </c>
      <c r="AT429" t="s">
        <v>83</v>
      </c>
      <c r="AU429">
        <v>2</v>
      </c>
      <c r="AV429" s="40">
        <f t="shared" si="491"/>
        <v>0</v>
      </c>
      <c r="AW429">
        <v>1</v>
      </c>
      <c r="AX429" t="s">
        <v>83</v>
      </c>
      <c r="AY429">
        <v>2</v>
      </c>
      <c r="AZ429" s="40">
        <f t="shared" si="492"/>
        <v>3</v>
      </c>
      <c r="BA429">
        <v>2</v>
      </c>
      <c r="BB429" t="s">
        <v>83</v>
      </c>
      <c r="BC429">
        <v>1</v>
      </c>
      <c r="BD429" s="40">
        <f t="shared" si="475"/>
        <v>0</v>
      </c>
      <c r="BE429" s="24">
        <f t="shared" si="493"/>
        <v>6</v>
      </c>
      <c r="BF429" s="14">
        <v>3</v>
      </c>
      <c r="BG429" t="s">
        <v>83</v>
      </c>
      <c r="BH429">
        <v>2</v>
      </c>
      <c r="BI429" s="40">
        <f t="shared" si="494"/>
        <v>0</v>
      </c>
      <c r="BJ429">
        <v>2</v>
      </c>
      <c r="BK429" t="s">
        <v>83</v>
      </c>
      <c r="BL429">
        <v>2</v>
      </c>
      <c r="BM429" s="40">
        <f t="shared" si="495"/>
        <v>3</v>
      </c>
      <c r="BN429">
        <v>1</v>
      </c>
      <c r="BO429" t="s">
        <v>83</v>
      </c>
      <c r="BP429">
        <v>1</v>
      </c>
      <c r="BQ429" s="40">
        <f t="shared" si="476"/>
        <v>0</v>
      </c>
      <c r="BR429">
        <v>1</v>
      </c>
      <c r="BS429" t="s">
        <v>83</v>
      </c>
      <c r="BT429">
        <v>2</v>
      </c>
      <c r="BU429" s="40">
        <f t="shared" si="496"/>
        <v>0</v>
      </c>
      <c r="BV429">
        <v>1</v>
      </c>
      <c r="BW429" t="s">
        <v>83</v>
      </c>
      <c r="BX429">
        <v>3</v>
      </c>
      <c r="BY429" s="40">
        <f t="shared" si="497"/>
        <v>4</v>
      </c>
      <c r="BZ429">
        <v>2</v>
      </c>
      <c r="CA429" t="s">
        <v>83</v>
      </c>
      <c r="CB429">
        <v>4</v>
      </c>
      <c r="CC429" s="40">
        <f t="shared" si="498"/>
        <v>3</v>
      </c>
      <c r="CD429" s="24">
        <f t="shared" si="499"/>
        <v>10</v>
      </c>
      <c r="CE429" s="14">
        <v>1</v>
      </c>
      <c r="CF429" t="s">
        <v>83</v>
      </c>
      <c r="CG429">
        <v>1</v>
      </c>
      <c r="CH429" s="40">
        <f t="shared" si="500"/>
        <v>4</v>
      </c>
      <c r="CI429">
        <v>3</v>
      </c>
      <c r="CJ429" t="s">
        <v>83</v>
      </c>
      <c r="CK429">
        <v>2</v>
      </c>
      <c r="CL429" s="40">
        <f t="shared" si="501"/>
        <v>3</v>
      </c>
      <c r="CM429">
        <v>0</v>
      </c>
      <c r="CN429" t="s">
        <v>83</v>
      </c>
      <c r="CO429">
        <v>1</v>
      </c>
      <c r="CP429" s="40">
        <f t="shared" si="502"/>
        <v>6</v>
      </c>
      <c r="CQ429">
        <v>1</v>
      </c>
      <c r="CR429" t="s">
        <v>83</v>
      </c>
      <c r="CS429">
        <v>2</v>
      </c>
      <c r="CT429" s="40">
        <f t="shared" si="503"/>
        <v>0</v>
      </c>
      <c r="CU429">
        <v>2</v>
      </c>
      <c r="CV429" t="s">
        <v>83</v>
      </c>
      <c r="CW429">
        <v>0</v>
      </c>
      <c r="CX429" s="40">
        <f t="shared" si="504"/>
        <v>3</v>
      </c>
      <c r="CY429">
        <v>1</v>
      </c>
      <c r="CZ429" t="s">
        <v>83</v>
      </c>
      <c r="DA429">
        <v>2</v>
      </c>
      <c r="DB429" s="40">
        <f t="shared" si="505"/>
        <v>0</v>
      </c>
      <c r="DC429" s="24">
        <f t="shared" si="506"/>
        <v>16</v>
      </c>
      <c r="DD429" s="14">
        <v>4</v>
      </c>
      <c r="DE429" t="s">
        <v>83</v>
      </c>
      <c r="DF429">
        <v>2</v>
      </c>
      <c r="DG429" s="40">
        <f t="shared" si="536"/>
        <v>0</v>
      </c>
      <c r="DH429">
        <v>3</v>
      </c>
      <c r="DI429" t="s">
        <v>83</v>
      </c>
      <c r="DJ429">
        <v>1</v>
      </c>
      <c r="DK429" s="40">
        <f t="shared" si="477"/>
        <v>3</v>
      </c>
      <c r="DL429">
        <v>2</v>
      </c>
      <c r="DM429" t="s">
        <v>83</v>
      </c>
      <c r="DN429">
        <v>0</v>
      </c>
      <c r="DO429" s="40">
        <f t="shared" si="507"/>
        <v>0</v>
      </c>
      <c r="DP429">
        <v>2</v>
      </c>
      <c r="DQ429" t="s">
        <v>83</v>
      </c>
      <c r="DR429">
        <v>3</v>
      </c>
      <c r="DS429" s="40">
        <f t="shared" si="468"/>
        <v>0</v>
      </c>
      <c r="DT429">
        <v>1</v>
      </c>
      <c r="DU429" t="s">
        <v>83</v>
      </c>
      <c r="DV429">
        <v>3</v>
      </c>
      <c r="DW429" s="40">
        <f t="shared" si="469"/>
        <v>1</v>
      </c>
      <c r="DX429">
        <v>1</v>
      </c>
      <c r="DY429" t="s">
        <v>83</v>
      </c>
      <c r="DZ429">
        <v>3</v>
      </c>
      <c r="EA429" s="39">
        <f t="shared" si="508"/>
        <v>4</v>
      </c>
      <c r="EB429" s="24">
        <f t="shared" si="478"/>
        <v>8</v>
      </c>
      <c r="EC429" s="14">
        <v>1</v>
      </c>
      <c r="ED429" t="s">
        <v>83</v>
      </c>
      <c r="EE429">
        <v>0</v>
      </c>
      <c r="EF429" s="40">
        <f t="shared" si="509"/>
        <v>0</v>
      </c>
      <c r="EG429">
        <v>0</v>
      </c>
      <c r="EH429" t="s">
        <v>83</v>
      </c>
      <c r="EI429">
        <v>1</v>
      </c>
      <c r="EJ429" s="40">
        <f t="shared" si="510"/>
        <v>0</v>
      </c>
      <c r="EK429">
        <v>3</v>
      </c>
      <c r="EL429" t="s">
        <v>83</v>
      </c>
      <c r="EM429">
        <v>1</v>
      </c>
      <c r="EN429" s="40">
        <f t="shared" si="541"/>
        <v>0</v>
      </c>
      <c r="EO429">
        <v>3</v>
      </c>
      <c r="EP429" t="s">
        <v>83</v>
      </c>
      <c r="EQ429">
        <v>1</v>
      </c>
      <c r="ER429" s="40">
        <f t="shared" si="511"/>
        <v>3</v>
      </c>
      <c r="ES429">
        <v>2</v>
      </c>
      <c r="ET429" t="s">
        <v>83</v>
      </c>
      <c r="EU429">
        <v>1</v>
      </c>
      <c r="EV429" s="40">
        <f t="shared" si="512"/>
        <v>0</v>
      </c>
      <c r="EW429">
        <v>2</v>
      </c>
      <c r="EX429" t="s">
        <v>83</v>
      </c>
      <c r="EY429">
        <v>2</v>
      </c>
      <c r="EZ429" s="40">
        <f t="shared" si="513"/>
        <v>0</v>
      </c>
      <c r="FA429" s="24">
        <f t="shared" si="514"/>
        <v>3</v>
      </c>
      <c r="FB429" s="14">
        <v>0</v>
      </c>
      <c r="FC429" t="s">
        <v>83</v>
      </c>
      <c r="FD429">
        <v>0</v>
      </c>
      <c r="FE429" s="40">
        <f t="shared" si="515"/>
        <v>0</v>
      </c>
      <c r="FF429">
        <v>3</v>
      </c>
      <c r="FG429" t="s">
        <v>83</v>
      </c>
      <c r="FH429">
        <v>1</v>
      </c>
      <c r="FI429" s="40">
        <f t="shared" si="516"/>
        <v>4</v>
      </c>
      <c r="FJ429">
        <v>2</v>
      </c>
      <c r="FK429" t="s">
        <v>83</v>
      </c>
      <c r="FL429">
        <v>2</v>
      </c>
      <c r="FM429" s="40">
        <f t="shared" si="517"/>
        <v>4</v>
      </c>
      <c r="FN429">
        <v>4</v>
      </c>
      <c r="FO429" t="s">
        <v>83</v>
      </c>
      <c r="FP429">
        <v>1</v>
      </c>
      <c r="FQ429" s="40">
        <f t="shared" si="479"/>
        <v>3</v>
      </c>
      <c r="FR429">
        <v>3</v>
      </c>
      <c r="FS429" t="s">
        <v>83</v>
      </c>
      <c r="FT429">
        <v>0</v>
      </c>
      <c r="FU429" s="40">
        <f t="shared" si="518"/>
        <v>0</v>
      </c>
      <c r="FV429">
        <v>3</v>
      </c>
      <c r="FW429" t="s">
        <v>83</v>
      </c>
      <c r="FX429">
        <v>2</v>
      </c>
      <c r="FY429" s="40">
        <f t="shared" si="480"/>
        <v>4</v>
      </c>
      <c r="FZ429" s="24">
        <f t="shared" si="481"/>
        <v>15</v>
      </c>
      <c r="GA429" s="14">
        <v>1</v>
      </c>
      <c r="GB429" t="s">
        <v>83</v>
      </c>
      <c r="GC429">
        <v>2</v>
      </c>
      <c r="GD429" s="40">
        <f t="shared" si="519"/>
        <v>0</v>
      </c>
      <c r="GE429">
        <v>2</v>
      </c>
      <c r="GF429" t="s">
        <v>83</v>
      </c>
      <c r="GG429">
        <v>1</v>
      </c>
      <c r="GH429" s="40">
        <f t="shared" si="543"/>
        <v>4</v>
      </c>
      <c r="GI429">
        <v>0</v>
      </c>
      <c r="GJ429" t="s">
        <v>83</v>
      </c>
      <c r="GK429">
        <v>1</v>
      </c>
      <c r="GL429" s="40">
        <f t="shared" si="520"/>
        <v>4</v>
      </c>
      <c r="GM429">
        <v>3</v>
      </c>
      <c r="GN429" t="s">
        <v>83</v>
      </c>
      <c r="GO429">
        <v>0</v>
      </c>
      <c r="GP429" s="40">
        <f t="shared" si="521"/>
        <v>3</v>
      </c>
      <c r="GQ429">
        <v>2</v>
      </c>
      <c r="GR429" t="s">
        <v>83</v>
      </c>
      <c r="GS429">
        <v>1</v>
      </c>
      <c r="GT429" s="40">
        <f t="shared" si="482"/>
        <v>0</v>
      </c>
      <c r="GU429">
        <v>1</v>
      </c>
      <c r="GV429" t="s">
        <v>83</v>
      </c>
      <c r="GW429">
        <v>3</v>
      </c>
      <c r="GX429" s="40">
        <f t="shared" si="522"/>
        <v>0</v>
      </c>
      <c r="GY429" s="24">
        <f t="shared" si="523"/>
        <v>11</v>
      </c>
      <c r="GZ429" s="28">
        <f t="shared" si="483"/>
        <v>76</v>
      </c>
      <c r="HA429" t="s">
        <v>84</v>
      </c>
      <c r="HB429">
        <f t="shared" si="484"/>
        <v>9</v>
      </c>
      <c r="HC429" t="s">
        <v>181</v>
      </c>
      <c r="HD429">
        <f t="shared" si="537"/>
        <v>0</v>
      </c>
      <c r="HE429" t="s">
        <v>133</v>
      </c>
      <c r="HF429">
        <f t="shared" si="485"/>
        <v>0</v>
      </c>
      <c r="HG429" t="s">
        <v>94</v>
      </c>
      <c r="HH429">
        <f t="shared" si="542"/>
        <v>9</v>
      </c>
      <c r="HI429" t="s">
        <v>88</v>
      </c>
      <c r="HJ429">
        <f t="shared" si="524"/>
        <v>0</v>
      </c>
      <c r="HK429" t="s">
        <v>89</v>
      </c>
      <c r="HL429">
        <f t="shared" si="525"/>
        <v>9</v>
      </c>
      <c r="HM429" t="s">
        <v>90</v>
      </c>
      <c r="HN429">
        <f t="shared" si="486"/>
        <v>9</v>
      </c>
      <c r="HO429" t="s">
        <v>91</v>
      </c>
      <c r="HP429">
        <f t="shared" si="526"/>
        <v>5</v>
      </c>
      <c r="HQ429" t="s">
        <v>140</v>
      </c>
      <c r="HR429" s="1">
        <f t="shared" si="527"/>
        <v>0</v>
      </c>
      <c r="HS429" t="s">
        <v>85</v>
      </c>
      <c r="HT429" s="1">
        <f t="shared" si="528"/>
        <v>5</v>
      </c>
      <c r="HU429" t="s">
        <v>169</v>
      </c>
      <c r="HV429" s="1">
        <f t="shared" si="529"/>
        <v>0</v>
      </c>
      <c r="HW429" t="s">
        <v>87</v>
      </c>
      <c r="HX429" s="1">
        <f t="shared" si="530"/>
        <v>6</v>
      </c>
      <c r="HY429" t="s">
        <v>130</v>
      </c>
      <c r="HZ429" s="1">
        <f t="shared" si="531"/>
        <v>6</v>
      </c>
      <c r="IA429" t="s">
        <v>142</v>
      </c>
      <c r="IB429" s="1">
        <f t="shared" si="532"/>
        <v>0</v>
      </c>
      <c r="IC429" t="s">
        <v>134</v>
      </c>
      <c r="ID429" s="1">
        <f t="shared" si="533"/>
        <v>6</v>
      </c>
      <c r="IE429" t="s">
        <v>96</v>
      </c>
      <c r="IF429" s="1">
        <f t="shared" si="534"/>
        <v>5</v>
      </c>
      <c r="IG429">
        <f t="shared" si="539"/>
        <v>69</v>
      </c>
      <c r="IH429" s="1">
        <f t="shared" si="535"/>
        <v>145</v>
      </c>
    </row>
    <row r="430" spans="1:242" ht="14.65" thickBot="1" x14ac:dyDescent="0.5">
      <c r="A430" s="1">
        <v>427</v>
      </c>
      <c r="B430" s="45">
        <f t="shared" si="471"/>
        <v>389</v>
      </c>
      <c r="C430" s="14" t="s">
        <v>950</v>
      </c>
      <c r="D430" t="s">
        <v>478</v>
      </c>
      <c r="E430" s="15" t="s">
        <v>948</v>
      </c>
      <c r="F430" s="28">
        <f t="shared" si="472"/>
        <v>153</v>
      </c>
      <c r="H430" s="14">
        <v>2</v>
      </c>
      <c r="I430" t="s">
        <v>83</v>
      </c>
      <c r="J430">
        <v>1</v>
      </c>
      <c r="K430" s="40">
        <f t="shared" si="544"/>
        <v>0</v>
      </c>
      <c r="L430">
        <v>1</v>
      </c>
      <c r="M430" t="s">
        <v>83</v>
      </c>
      <c r="N430">
        <v>1</v>
      </c>
      <c r="O430" s="40">
        <f t="shared" si="540"/>
        <v>0</v>
      </c>
      <c r="P430">
        <v>2</v>
      </c>
      <c r="Q430" t="s">
        <v>83</v>
      </c>
      <c r="R430">
        <v>2</v>
      </c>
      <c r="S430" s="40">
        <f t="shared" si="487"/>
        <v>0</v>
      </c>
      <c r="T430">
        <v>2</v>
      </c>
      <c r="U430" t="s">
        <v>83</v>
      </c>
      <c r="V430">
        <v>1</v>
      </c>
      <c r="W430" s="40">
        <f t="shared" si="473"/>
        <v>0</v>
      </c>
      <c r="X430">
        <v>1</v>
      </c>
      <c r="Y430" t="s">
        <v>83</v>
      </c>
      <c r="Z430">
        <v>1</v>
      </c>
      <c r="AA430" s="40">
        <f t="shared" si="474"/>
        <v>0</v>
      </c>
      <c r="AB430">
        <v>1</v>
      </c>
      <c r="AC430" t="s">
        <v>83</v>
      </c>
      <c r="AD430">
        <v>1</v>
      </c>
      <c r="AE430" s="40">
        <f t="shared" si="488"/>
        <v>0</v>
      </c>
      <c r="AF430" s="24">
        <f t="shared" si="489"/>
        <v>0</v>
      </c>
      <c r="AG430" s="14">
        <v>1</v>
      </c>
      <c r="AH430" t="s">
        <v>83</v>
      </c>
      <c r="AI430">
        <v>0</v>
      </c>
      <c r="AJ430" s="40">
        <f t="shared" si="538"/>
        <v>3</v>
      </c>
      <c r="AK430">
        <v>1</v>
      </c>
      <c r="AL430" t="s">
        <v>83</v>
      </c>
      <c r="AM430">
        <v>1</v>
      </c>
      <c r="AN430" s="40">
        <f t="shared" si="490"/>
        <v>6</v>
      </c>
      <c r="AO430">
        <v>0</v>
      </c>
      <c r="AP430" t="s">
        <v>83</v>
      </c>
      <c r="AQ430">
        <v>0</v>
      </c>
      <c r="AR430" s="40">
        <f t="shared" si="470"/>
        <v>0</v>
      </c>
      <c r="AS430">
        <v>2</v>
      </c>
      <c r="AT430" t="s">
        <v>83</v>
      </c>
      <c r="AU430">
        <v>1</v>
      </c>
      <c r="AV430" s="40">
        <f t="shared" si="491"/>
        <v>0</v>
      </c>
      <c r="AW430">
        <v>0</v>
      </c>
      <c r="AX430" t="s">
        <v>83</v>
      </c>
      <c r="AY430">
        <v>1</v>
      </c>
      <c r="AZ430" s="40">
        <f t="shared" si="492"/>
        <v>3</v>
      </c>
      <c r="BA430">
        <v>0</v>
      </c>
      <c r="BB430" t="s">
        <v>83</v>
      </c>
      <c r="BC430">
        <v>0</v>
      </c>
      <c r="BD430" s="40">
        <f t="shared" si="475"/>
        <v>0</v>
      </c>
      <c r="BE430" s="24">
        <f t="shared" si="493"/>
        <v>12</v>
      </c>
      <c r="BF430" s="14">
        <v>2</v>
      </c>
      <c r="BG430" t="s">
        <v>83</v>
      </c>
      <c r="BH430">
        <v>1</v>
      </c>
      <c r="BI430" s="40">
        <f t="shared" si="494"/>
        <v>0</v>
      </c>
      <c r="BJ430">
        <v>0</v>
      </c>
      <c r="BK430" t="s">
        <v>83</v>
      </c>
      <c r="BL430">
        <v>1</v>
      </c>
      <c r="BM430" s="40">
        <f t="shared" si="495"/>
        <v>0</v>
      </c>
      <c r="BN430">
        <v>0</v>
      </c>
      <c r="BO430" t="s">
        <v>83</v>
      </c>
      <c r="BP430">
        <v>0</v>
      </c>
      <c r="BQ430" s="40">
        <f t="shared" si="476"/>
        <v>0</v>
      </c>
      <c r="BR430">
        <v>2</v>
      </c>
      <c r="BS430" t="s">
        <v>83</v>
      </c>
      <c r="BT430">
        <v>0</v>
      </c>
      <c r="BU430" s="40">
        <f t="shared" si="496"/>
        <v>6</v>
      </c>
      <c r="BV430">
        <v>0</v>
      </c>
      <c r="BW430" t="s">
        <v>83</v>
      </c>
      <c r="BX430">
        <v>1</v>
      </c>
      <c r="BY430" s="40">
        <f t="shared" si="497"/>
        <v>3</v>
      </c>
      <c r="BZ430">
        <v>0</v>
      </c>
      <c r="CA430" t="s">
        <v>83</v>
      </c>
      <c r="CB430">
        <v>0</v>
      </c>
      <c r="CC430" s="40">
        <f t="shared" si="498"/>
        <v>0</v>
      </c>
      <c r="CD430" s="24">
        <f t="shared" si="499"/>
        <v>9</v>
      </c>
      <c r="CE430" s="14">
        <v>1</v>
      </c>
      <c r="CF430" t="s">
        <v>83</v>
      </c>
      <c r="CG430">
        <v>0</v>
      </c>
      <c r="CH430" s="40">
        <f t="shared" si="500"/>
        <v>0</v>
      </c>
      <c r="CI430">
        <v>3</v>
      </c>
      <c r="CJ430" t="s">
        <v>83</v>
      </c>
      <c r="CK430">
        <v>1</v>
      </c>
      <c r="CL430" s="40">
        <f t="shared" si="501"/>
        <v>3</v>
      </c>
      <c r="CM430">
        <v>1</v>
      </c>
      <c r="CN430" t="s">
        <v>83</v>
      </c>
      <c r="CO430">
        <v>0</v>
      </c>
      <c r="CP430" s="40">
        <f t="shared" si="502"/>
        <v>0</v>
      </c>
      <c r="CQ430">
        <v>2</v>
      </c>
      <c r="CR430" t="s">
        <v>83</v>
      </c>
      <c r="CS430">
        <v>2</v>
      </c>
      <c r="CT430" s="40">
        <f t="shared" si="503"/>
        <v>0</v>
      </c>
      <c r="CU430">
        <v>0</v>
      </c>
      <c r="CV430" t="s">
        <v>83</v>
      </c>
      <c r="CW430">
        <v>0</v>
      </c>
      <c r="CX430" s="40">
        <f t="shared" si="504"/>
        <v>0</v>
      </c>
      <c r="CY430">
        <v>0</v>
      </c>
      <c r="CZ430" t="s">
        <v>83</v>
      </c>
      <c r="DA430">
        <v>2</v>
      </c>
      <c r="DB430" s="40">
        <f t="shared" si="505"/>
        <v>0</v>
      </c>
      <c r="DC430" s="24">
        <f t="shared" si="506"/>
        <v>3</v>
      </c>
      <c r="DD430" s="14">
        <v>2</v>
      </c>
      <c r="DE430" t="s">
        <v>83</v>
      </c>
      <c r="DF430">
        <v>0</v>
      </c>
      <c r="DG430" s="40">
        <f t="shared" si="536"/>
        <v>0</v>
      </c>
      <c r="DH430">
        <v>3</v>
      </c>
      <c r="DI430" t="s">
        <v>83</v>
      </c>
      <c r="DJ430">
        <v>0</v>
      </c>
      <c r="DK430" s="40">
        <f t="shared" si="477"/>
        <v>3</v>
      </c>
      <c r="DL430">
        <v>1</v>
      </c>
      <c r="DM430" t="s">
        <v>83</v>
      </c>
      <c r="DN430">
        <v>0</v>
      </c>
      <c r="DO430" s="40">
        <f t="shared" si="507"/>
        <v>0</v>
      </c>
      <c r="DP430">
        <v>2</v>
      </c>
      <c r="DQ430" t="s">
        <v>83</v>
      </c>
      <c r="DR430">
        <v>1</v>
      </c>
      <c r="DS430" s="40">
        <f t="shared" si="468"/>
        <v>0</v>
      </c>
      <c r="DT430">
        <v>0</v>
      </c>
      <c r="DU430" t="s">
        <v>83</v>
      </c>
      <c r="DV430">
        <v>1</v>
      </c>
      <c r="DW430" s="40">
        <f t="shared" si="469"/>
        <v>1</v>
      </c>
      <c r="DX430">
        <v>0</v>
      </c>
      <c r="DY430" t="s">
        <v>83</v>
      </c>
      <c r="DZ430">
        <v>1</v>
      </c>
      <c r="EA430" s="39">
        <f t="shared" si="508"/>
        <v>3</v>
      </c>
      <c r="EB430" s="24">
        <f t="shared" si="478"/>
        <v>7</v>
      </c>
      <c r="EC430" s="14">
        <v>0</v>
      </c>
      <c r="ED430" t="s">
        <v>83</v>
      </c>
      <c r="EE430">
        <v>1</v>
      </c>
      <c r="EF430" s="40">
        <f t="shared" si="509"/>
        <v>0</v>
      </c>
      <c r="EG430">
        <v>0</v>
      </c>
      <c r="EH430" t="s">
        <v>83</v>
      </c>
      <c r="EI430">
        <v>0</v>
      </c>
      <c r="EJ430" s="40">
        <f t="shared" si="510"/>
        <v>0</v>
      </c>
      <c r="EK430">
        <v>1</v>
      </c>
      <c r="EL430" t="s">
        <v>83</v>
      </c>
      <c r="EM430">
        <v>1</v>
      </c>
      <c r="EN430" s="40">
        <f t="shared" si="541"/>
        <v>0</v>
      </c>
      <c r="EO430">
        <v>1</v>
      </c>
      <c r="EP430" t="s">
        <v>83</v>
      </c>
      <c r="EQ430">
        <v>0</v>
      </c>
      <c r="ER430" s="40">
        <f t="shared" si="511"/>
        <v>3</v>
      </c>
      <c r="ES430">
        <v>1</v>
      </c>
      <c r="ET430" t="s">
        <v>83</v>
      </c>
      <c r="EU430">
        <v>1</v>
      </c>
      <c r="EV430" s="40">
        <f t="shared" si="512"/>
        <v>4</v>
      </c>
      <c r="EW430">
        <v>1</v>
      </c>
      <c r="EX430" t="s">
        <v>83</v>
      </c>
      <c r="EY430">
        <v>0</v>
      </c>
      <c r="EZ430" s="40">
        <f t="shared" si="513"/>
        <v>0</v>
      </c>
      <c r="FA430" s="24">
        <f t="shared" si="514"/>
        <v>7</v>
      </c>
      <c r="FB430" s="14">
        <v>0</v>
      </c>
      <c r="FC430" t="s">
        <v>83</v>
      </c>
      <c r="FD430">
        <v>0</v>
      </c>
      <c r="FE430" s="40">
        <f t="shared" si="515"/>
        <v>0</v>
      </c>
      <c r="FF430">
        <v>1</v>
      </c>
      <c r="FG430" t="s">
        <v>83</v>
      </c>
      <c r="FH430">
        <v>0</v>
      </c>
      <c r="FI430" s="40">
        <f t="shared" si="516"/>
        <v>3</v>
      </c>
      <c r="FJ430">
        <v>1</v>
      </c>
      <c r="FK430" t="s">
        <v>83</v>
      </c>
      <c r="FL430">
        <v>1</v>
      </c>
      <c r="FM430" s="40">
        <f t="shared" si="517"/>
        <v>3</v>
      </c>
      <c r="FN430">
        <v>1</v>
      </c>
      <c r="FO430" t="s">
        <v>83</v>
      </c>
      <c r="FP430">
        <v>0</v>
      </c>
      <c r="FQ430" s="40">
        <f t="shared" si="479"/>
        <v>6</v>
      </c>
      <c r="FR430">
        <v>0</v>
      </c>
      <c r="FS430" t="s">
        <v>83</v>
      </c>
      <c r="FT430">
        <v>0</v>
      </c>
      <c r="FU430" s="40">
        <f t="shared" si="518"/>
        <v>0</v>
      </c>
      <c r="FV430">
        <v>0</v>
      </c>
      <c r="FW430" t="s">
        <v>83</v>
      </c>
      <c r="FX430">
        <v>2</v>
      </c>
      <c r="FY430" s="40">
        <f t="shared" si="480"/>
        <v>0</v>
      </c>
      <c r="FZ430" s="24">
        <f t="shared" si="481"/>
        <v>12</v>
      </c>
      <c r="GA430" s="14">
        <v>0</v>
      </c>
      <c r="GB430" t="s">
        <v>83</v>
      </c>
      <c r="GC430">
        <v>0</v>
      </c>
      <c r="GD430" s="40">
        <f t="shared" si="519"/>
        <v>6</v>
      </c>
      <c r="GE430">
        <v>2</v>
      </c>
      <c r="GF430" t="s">
        <v>83</v>
      </c>
      <c r="GG430">
        <v>1</v>
      </c>
      <c r="GH430" s="40">
        <f t="shared" si="543"/>
        <v>4</v>
      </c>
      <c r="GI430">
        <v>0</v>
      </c>
      <c r="GJ430" t="s">
        <v>83</v>
      </c>
      <c r="GK430">
        <v>0</v>
      </c>
      <c r="GL430" s="40">
        <f t="shared" si="520"/>
        <v>0</v>
      </c>
      <c r="GM430">
        <v>1</v>
      </c>
      <c r="GN430" t="s">
        <v>83</v>
      </c>
      <c r="GO430">
        <v>0</v>
      </c>
      <c r="GP430" s="40">
        <f t="shared" si="521"/>
        <v>3</v>
      </c>
      <c r="GQ430">
        <v>0</v>
      </c>
      <c r="GR430" t="s">
        <v>83</v>
      </c>
      <c r="GS430">
        <v>0</v>
      </c>
      <c r="GT430" s="40">
        <f t="shared" si="482"/>
        <v>0</v>
      </c>
      <c r="GU430">
        <v>0</v>
      </c>
      <c r="GV430" t="s">
        <v>83</v>
      </c>
      <c r="GW430">
        <v>1</v>
      </c>
      <c r="GX430" s="40">
        <f t="shared" si="522"/>
        <v>0</v>
      </c>
      <c r="GY430" s="24">
        <f t="shared" si="523"/>
        <v>13</v>
      </c>
      <c r="GZ430" s="28">
        <f t="shared" si="483"/>
        <v>63</v>
      </c>
      <c r="HA430" t="s">
        <v>84</v>
      </c>
      <c r="HB430">
        <f t="shared" si="484"/>
        <v>9</v>
      </c>
      <c r="HC430" t="s">
        <v>85</v>
      </c>
      <c r="HD430">
        <f t="shared" si="537"/>
        <v>9</v>
      </c>
      <c r="HE430" t="s">
        <v>86</v>
      </c>
      <c r="HF430">
        <f t="shared" si="485"/>
        <v>5</v>
      </c>
      <c r="HG430" t="s">
        <v>94</v>
      </c>
      <c r="HH430">
        <f t="shared" si="542"/>
        <v>9</v>
      </c>
      <c r="HI430" t="s">
        <v>130</v>
      </c>
      <c r="HJ430">
        <f t="shared" si="524"/>
        <v>5</v>
      </c>
      <c r="HK430" t="s">
        <v>131</v>
      </c>
      <c r="HL430">
        <f t="shared" si="525"/>
        <v>0</v>
      </c>
      <c r="HM430" t="s">
        <v>90</v>
      </c>
      <c r="HN430">
        <f t="shared" si="486"/>
        <v>9</v>
      </c>
      <c r="HO430" t="s">
        <v>96</v>
      </c>
      <c r="HP430">
        <f t="shared" si="526"/>
        <v>9</v>
      </c>
      <c r="HQ430" t="s">
        <v>132</v>
      </c>
      <c r="HR430" s="1">
        <f t="shared" si="527"/>
        <v>6</v>
      </c>
      <c r="HS430" t="s">
        <v>137</v>
      </c>
      <c r="HT430" s="1">
        <f t="shared" si="528"/>
        <v>6</v>
      </c>
      <c r="HU430" t="s">
        <v>93</v>
      </c>
      <c r="HV430" s="1">
        <f t="shared" si="529"/>
        <v>5</v>
      </c>
      <c r="HW430" t="s">
        <v>129</v>
      </c>
      <c r="HX430" s="1">
        <f t="shared" si="530"/>
        <v>0</v>
      </c>
      <c r="HY430" t="s">
        <v>88</v>
      </c>
      <c r="HZ430" s="1">
        <f t="shared" si="531"/>
        <v>0</v>
      </c>
      <c r="IA430" t="s">
        <v>95</v>
      </c>
      <c r="IB430" s="1">
        <f t="shared" si="532"/>
        <v>6</v>
      </c>
      <c r="IC430" t="s">
        <v>134</v>
      </c>
      <c r="ID430" s="1">
        <f t="shared" si="533"/>
        <v>6</v>
      </c>
      <c r="IE430" t="s">
        <v>91</v>
      </c>
      <c r="IF430" s="1">
        <f t="shared" si="534"/>
        <v>6</v>
      </c>
      <c r="IG430">
        <f t="shared" si="539"/>
        <v>90</v>
      </c>
      <c r="IH430" s="1">
        <f t="shared" si="535"/>
        <v>153</v>
      </c>
    </row>
    <row r="431" spans="1:242" ht="14.65" thickBot="1" x14ac:dyDescent="0.5">
      <c r="A431" s="1">
        <v>428</v>
      </c>
      <c r="B431" s="45">
        <f t="shared" si="471"/>
        <v>324</v>
      </c>
      <c r="C431" s="14" t="s">
        <v>951</v>
      </c>
      <c r="D431" t="s">
        <v>952</v>
      </c>
      <c r="E431" s="15" t="s">
        <v>948</v>
      </c>
      <c r="F431" s="28">
        <f t="shared" si="472"/>
        <v>157</v>
      </c>
      <c r="H431" s="14">
        <v>1</v>
      </c>
      <c r="I431" t="s">
        <v>83</v>
      </c>
      <c r="J431">
        <v>0</v>
      </c>
      <c r="K431" s="40">
        <f t="shared" si="544"/>
        <v>0</v>
      </c>
      <c r="L431">
        <v>0</v>
      </c>
      <c r="M431" t="s">
        <v>83</v>
      </c>
      <c r="N431">
        <v>2</v>
      </c>
      <c r="O431" s="40">
        <f t="shared" si="540"/>
        <v>6</v>
      </c>
      <c r="P431">
        <v>1</v>
      </c>
      <c r="Q431" t="s">
        <v>83</v>
      </c>
      <c r="R431">
        <v>2</v>
      </c>
      <c r="S431" s="40">
        <f t="shared" si="487"/>
        <v>3</v>
      </c>
      <c r="T431">
        <v>2</v>
      </c>
      <c r="U431" t="s">
        <v>83</v>
      </c>
      <c r="V431">
        <v>0</v>
      </c>
      <c r="W431" s="40">
        <f t="shared" si="473"/>
        <v>0</v>
      </c>
      <c r="X431">
        <v>0</v>
      </c>
      <c r="Y431" t="s">
        <v>83</v>
      </c>
      <c r="Z431">
        <v>1</v>
      </c>
      <c r="AA431" s="40">
        <f t="shared" si="474"/>
        <v>4</v>
      </c>
      <c r="AB431">
        <v>4</v>
      </c>
      <c r="AC431" t="s">
        <v>83</v>
      </c>
      <c r="AD431">
        <v>0</v>
      </c>
      <c r="AE431" s="40">
        <f t="shared" si="488"/>
        <v>3</v>
      </c>
      <c r="AF431" s="24">
        <f t="shared" si="489"/>
        <v>16</v>
      </c>
      <c r="AG431" s="14">
        <v>1</v>
      </c>
      <c r="AH431" t="s">
        <v>83</v>
      </c>
      <c r="AI431">
        <v>0</v>
      </c>
      <c r="AJ431" s="40">
        <f t="shared" si="538"/>
        <v>3</v>
      </c>
      <c r="AK431">
        <v>1</v>
      </c>
      <c r="AL431" t="s">
        <v>83</v>
      </c>
      <c r="AM431">
        <v>1</v>
      </c>
      <c r="AN431" s="40">
        <f t="shared" si="490"/>
        <v>6</v>
      </c>
      <c r="AO431">
        <v>2</v>
      </c>
      <c r="AP431" t="s">
        <v>83</v>
      </c>
      <c r="AQ431">
        <v>0</v>
      </c>
      <c r="AR431" s="40">
        <f t="shared" si="470"/>
        <v>0</v>
      </c>
      <c r="AS431">
        <v>2</v>
      </c>
      <c r="AT431" t="s">
        <v>83</v>
      </c>
      <c r="AU431">
        <v>0</v>
      </c>
      <c r="AV431" s="40">
        <f t="shared" si="491"/>
        <v>0</v>
      </c>
      <c r="AW431">
        <v>2</v>
      </c>
      <c r="AX431" t="s">
        <v>83</v>
      </c>
      <c r="AY431">
        <v>2</v>
      </c>
      <c r="AZ431" s="40">
        <f t="shared" si="492"/>
        <v>0</v>
      </c>
      <c r="BA431">
        <v>1</v>
      </c>
      <c r="BB431" t="s">
        <v>83</v>
      </c>
      <c r="BC431">
        <v>0</v>
      </c>
      <c r="BD431" s="40">
        <f t="shared" si="475"/>
        <v>0</v>
      </c>
      <c r="BE431" s="24">
        <f t="shared" si="493"/>
        <v>9</v>
      </c>
      <c r="BF431" s="14">
        <v>5</v>
      </c>
      <c r="BG431" t="s">
        <v>83</v>
      </c>
      <c r="BH431">
        <v>0</v>
      </c>
      <c r="BI431" s="40">
        <f t="shared" si="494"/>
        <v>0</v>
      </c>
      <c r="BJ431">
        <v>2</v>
      </c>
      <c r="BK431" t="s">
        <v>83</v>
      </c>
      <c r="BL431">
        <v>2</v>
      </c>
      <c r="BM431" s="40">
        <f t="shared" si="495"/>
        <v>3</v>
      </c>
      <c r="BN431">
        <v>2</v>
      </c>
      <c r="BO431" t="s">
        <v>83</v>
      </c>
      <c r="BP431">
        <v>1</v>
      </c>
      <c r="BQ431" s="40">
        <f t="shared" si="476"/>
        <v>3</v>
      </c>
      <c r="BR431">
        <v>2</v>
      </c>
      <c r="BS431" t="s">
        <v>83</v>
      </c>
      <c r="BT431">
        <v>1</v>
      </c>
      <c r="BU431" s="40">
        <f t="shared" si="496"/>
        <v>3</v>
      </c>
      <c r="BV431">
        <v>2</v>
      </c>
      <c r="BW431" t="s">
        <v>83</v>
      </c>
      <c r="BX431">
        <v>3</v>
      </c>
      <c r="BY431" s="40">
        <f t="shared" si="497"/>
        <v>3</v>
      </c>
      <c r="BZ431">
        <v>0</v>
      </c>
      <c r="CA431" t="s">
        <v>83</v>
      </c>
      <c r="CB431">
        <v>2</v>
      </c>
      <c r="CC431" s="40">
        <f t="shared" si="498"/>
        <v>3</v>
      </c>
      <c r="CD431" s="24">
        <f t="shared" si="499"/>
        <v>15</v>
      </c>
      <c r="CE431" s="14">
        <v>2</v>
      </c>
      <c r="CF431" t="s">
        <v>83</v>
      </c>
      <c r="CG431">
        <v>0</v>
      </c>
      <c r="CH431" s="40">
        <f t="shared" si="500"/>
        <v>0</v>
      </c>
      <c r="CI431">
        <v>5</v>
      </c>
      <c r="CJ431" t="s">
        <v>83</v>
      </c>
      <c r="CK431">
        <v>2</v>
      </c>
      <c r="CL431" s="40">
        <f t="shared" si="501"/>
        <v>4</v>
      </c>
      <c r="CM431">
        <v>1</v>
      </c>
      <c r="CN431" t="s">
        <v>83</v>
      </c>
      <c r="CO431">
        <v>0</v>
      </c>
      <c r="CP431" s="40">
        <f t="shared" si="502"/>
        <v>0</v>
      </c>
      <c r="CQ431">
        <v>2</v>
      </c>
      <c r="CR431" t="s">
        <v>83</v>
      </c>
      <c r="CS431">
        <v>2</v>
      </c>
      <c r="CT431" s="40">
        <f t="shared" si="503"/>
        <v>0</v>
      </c>
      <c r="CU431">
        <v>0</v>
      </c>
      <c r="CV431" t="s">
        <v>83</v>
      </c>
      <c r="CW431">
        <v>2</v>
      </c>
      <c r="CX431" s="40">
        <f t="shared" si="504"/>
        <v>0</v>
      </c>
      <c r="CY431">
        <v>1</v>
      </c>
      <c r="CZ431" t="s">
        <v>83</v>
      </c>
      <c r="DA431">
        <v>1</v>
      </c>
      <c r="DB431" s="40">
        <f t="shared" si="505"/>
        <v>0</v>
      </c>
      <c r="DC431" s="24">
        <f t="shared" si="506"/>
        <v>4</v>
      </c>
      <c r="DD431" s="14">
        <v>1</v>
      </c>
      <c r="DE431" t="s">
        <v>83</v>
      </c>
      <c r="DF431">
        <v>0</v>
      </c>
      <c r="DG431" s="40">
        <f t="shared" si="536"/>
        <v>0</v>
      </c>
      <c r="DH431">
        <v>2</v>
      </c>
      <c r="DI431" t="s">
        <v>83</v>
      </c>
      <c r="DJ431">
        <v>1</v>
      </c>
      <c r="DK431" s="40">
        <f t="shared" si="477"/>
        <v>3</v>
      </c>
      <c r="DL431">
        <v>2</v>
      </c>
      <c r="DM431" t="s">
        <v>83</v>
      </c>
      <c r="DN431">
        <v>1</v>
      </c>
      <c r="DO431" s="40">
        <f t="shared" si="507"/>
        <v>0</v>
      </c>
      <c r="DP431">
        <v>2</v>
      </c>
      <c r="DQ431" t="s">
        <v>83</v>
      </c>
      <c r="DR431">
        <v>1</v>
      </c>
      <c r="DS431" s="40">
        <f t="shared" si="468"/>
        <v>0</v>
      </c>
      <c r="DT431">
        <v>1</v>
      </c>
      <c r="DU431" t="s">
        <v>83</v>
      </c>
      <c r="DV431">
        <v>3</v>
      </c>
      <c r="DW431" s="40">
        <f t="shared" si="469"/>
        <v>1</v>
      </c>
      <c r="DX431">
        <v>0</v>
      </c>
      <c r="DY431" t="s">
        <v>83</v>
      </c>
      <c r="DZ431">
        <v>1</v>
      </c>
      <c r="EA431" s="39">
        <f t="shared" si="508"/>
        <v>3</v>
      </c>
      <c r="EB431" s="24">
        <f t="shared" si="478"/>
        <v>7</v>
      </c>
      <c r="EC431" s="14">
        <v>0</v>
      </c>
      <c r="ED431" t="s">
        <v>83</v>
      </c>
      <c r="EE431">
        <v>3</v>
      </c>
      <c r="EF431" s="40">
        <f t="shared" si="509"/>
        <v>0</v>
      </c>
      <c r="EG431">
        <v>2</v>
      </c>
      <c r="EH431" t="s">
        <v>83</v>
      </c>
      <c r="EI431">
        <v>1</v>
      </c>
      <c r="EJ431" s="40">
        <f t="shared" si="510"/>
        <v>4</v>
      </c>
      <c r="EK431">
        <v>3</v>
      </c>
      <c r="EL431" t="s">
        <v>83</v>
      </c>
      <c r="EM431">
        <v>1</v>
      </c>
      <c r="EN431" s="40">
        <f t="shared" si="541"/>
        <v>0</v>
      </c>
      <c r="EO431">
        <v>2</v>
      </c>
      <c r="EP431" t="s">
        <v>83</v>
      </c>
      <c r="EQ431">
        <v>1</v>
      </c>
      <c r="ER431" s="40">
        <f t="shared" si="511"/>
        <v>3</v>
      </c>
      <c r="ES431">
        <v>2</v>
      </c>
      <c r="ET431" t="s">
        <v>83</v>
      </c>
      <c r="EU431">
        <v>2</v>
      </c>
      <c r="EV431" s="40">
        <f t="shared" si="512"/>
        <v>3</v>
      </c>
      <c r="EW431">
        <v>0</v>
      </c>
      <c r="EX431" t="s">
        <v>83</v>
      </c>
      <c r="EY431">
        <v>0</v>
      </c>
      <c r="EZ431" s="40">
        <f t="shared" si="513"/>
        <v>0</v>
      </c>
      <c r="FA431" s="24">
        <f t="shared" si="514"/>
        <v>10</v>
      </c>
      <c r="FB431" s="14">
        <v>2</v>
      </c>
      <c r="FC431" t="s">
        <v>83</v>
      </c>
      <c r="FD431">
        <v>1</v>
      </c>
      <c r="FE431" s="40">
        <f t="shared" si="515"/>
        <v>4</v>
      </c>
      <c r="FF431">
        <v>3</v>
      </c>
      <c r="FG431" t="s">
        <v>83</v>
      </c>
      <c r="FH431">
        <v>1</v>
      </c>
      <c r="FI431" s="40">
        <f t="shared" si="516"/>
        <v>4</v>
      </c>
      <c r="FJ431">
        <v>0</v>
      </c>
      <c r="FK431" t="s">
        <v>83</v>
      </c>
      <c r="FL431">
        <v>2</v>
      </c>
      <c r="FM431" s="40">
        <f t="shared" si="517"/>
        <v>0</v>
      </c>
      <c r="FN431">
        <v>4</v>
      </c>
      <c r="FO431" t="s">
        <v>83</v>
      </c>
      <c r="FP431">
        <v>2</v>
      </c>
      <c r="FQ431" s="40">
        <f t="shared" si="479"/>
        <v>3</v>
      </c>
      <c r="FR431">
        <v>2</v>
      </c>
      <c r="FS431" t="s">
        <v>83</v>
      </c>
      <c r="FT431">
        <v>1</v>
      </c>
      <c r="FU431" s="40">
        <f t="shared" si="518"/>
        <v>0</v>
      </c>
      <c r="FV431">
        <v>0</v>
      </c>
      <c r="FW431" t="s">
        <v>83</v>
      </c>
      <c r="FX431">
        <v>3</v>
      </c>
      <c r="FY431" s="40">
        <f t="shared" si="480"/>
        <v>0</v>
      </c>
      <c r="FZ431" s="24">
        <f t="shared" si="481"/>
        <v>11</v>
      </c>
      <c r="GA431" s="14">
        <v>0</v>
      </c>
      <c r="GB431" t="s">
        <v>83</v>
      </c>
      <c r="GC431">
        <v>2</v>
      </c>
      <c r="GD431" s="40">
        <f t="shared" si="519"/>
        <v>0</v>
      </c>
      <c r="GE431">
        <v>2</v>
      </c>
      <c r="GF431" t="s">
        <v>83</v>
      </c>
      <c r="GG431">
        <v>1</v>
      </c>
      <c r="GH431" s="40">
        <f t="shared" si="543"/>
        <v>4</v>
      </c>
      <c r="GI431">
        <v>3</v>
      </c>
      <c r="GJ431" t="s">
        <v>83</v>
      </c>
      <c r="GK431">
        <v>1</v>
      </c>
      <c r="GL431" s="40">
        <f t="shared" si="520"/>
        <v>0</v>
      </c>
      <c r="GM431">
        <v>1</v>
      </c>
      <c r="GN431" t="s">
        <v>83</v>
      </c>
      <c r="GO431">
        <v>0</v>
      </c>
      <c r="GP431" s="40">
        <f t="shared" si="521"/>
        <v>3</v>
      </c>
      <c r="GQ431">
        <v>0</v>
      </c>
      <c r="GR431" t="s">
        <v>83</v>
      </c>
      <c r="GS431">
        <v>3</v>
      </c>
      <c r="GT431" s="40">
        <f t="shared" si="482"/>
        <v>3</v>
      </c>
      <c r="GU431">
        <v>1</v>
      </c>
      <c r="GV431" t="s">
        <v>83</v>
      </c>
      <c r="GW431">
        <v>2</v>
      </c>
      <c r="GX431" s="40">
        <f t="shared" si="522"/>
        <v>0</v>
      </c>
      <c r="GY431" s="24">
        <f t="shared" si="523"/>
        <v>10</v>
      </c>
      <c r="GZ431" s="28">
        <f t="shared" si="483"/>
        <v>82</v>
      </c>
      <c r="HA431" t="s">
        <v>84</v>
      </c>
      <c r="HB431">
        <f t="shared" si="484"/>
        <v>9</v>
      </c>
      <c r="HC431" t="s">
        <v>92</v>
      </c>
      <c r="HD431">
        <f t="shared" si="537"/>
        <v>0</v>
      </c>
      <c r="HE431" t="s">
        <v>93</v>
      </c>
      <c r="HF431">
        <f t="shared" si="485"/>
        <v>9</v>
      </c>
      <c r="HG431" t="s">
        <v>129</v>
      </c>
      <c r="HH431">
        <f t="shared" si="542"/>
        <v>0</v>
      </c>
      <c r="HI431" t="s">
        <v>130</v>
      </c>
      <c r="HJ431">
        <f t="shared" si="524"/>
        <v>5</v>
      </c>
      <c r="HK431" t="s">
        <v>131</v>
      </c>
      <c r="HL431">
        <f t="shared" si="525"/>
        <v>0</v>
      </c>
      <c r="HM431" t="s">
        <v>90</v>
      </c>
      <c r="HN431">
        <f t="shared" si="486"/>
        <v>9</v>
      </c>
      <c r="HO431" t="s">
        <v>96</v>
      </c>
      <c r="HP431">
        <f t="shared" si="526"/>
        <v>9</v>
      </c>
      <c r="HQ431" t="s">
        <v>132</v>
      </c>
      <c r="HR431" s="1">
        <f t="shared" si="527"/>
        <v>6</v>
      </c>
      <c r="HS431" t="s">
        <v>85</v>
      </c>
      <c r="HT431" s="1">
        <f t="shared" si="528"/>
        <v>5</v>
      </c>
      <c r="HU431" t="s">
        <v>86</v>
      </c>
      <c r="HV431" s="1">
        <f t="shared" si="529"/>
        <v>6</v>
      </c>
      <c r="HW431" t="s">
        <v>94</v>
      </c>
      <c r="HX431" s="1">
        <f t="shared" si="530"/>
        <v>5</v>
      </c>
      <c r="HY431" t="s">
        <v>88</v>
      </c>
      <c r="HZ431" s="1">
        <f t="shared" si="531"/>
        <v>0</v>
      </c>
      <c r="IA431" t="s">
        <v>95</v>
      </c>
      <c r="IB431" s="1">
        <f t="shared" si="532"/>
        <v>6</v>
      </c>
      <c r="IC431" t="s">
        <v>150</v>
      </c>
      <c r="ID431" s="1">
        <f t="shared" si="533"/>
        <v>0</v>
      </c>
      <c r="IE431" t="s">
        <v>91</v>
      </c>
      <c r="IF431" s="1">
        <f t="shared" si="534"/>
        <v>6</v>
      </c>
      <c r="IG431">
        <f t="shared" si="539"/>
        <v>75</v>
      </c>
      <c r="IH431" s="1">
        <f t="shared" si="535"/>
        <v>157</v>
      </c>
    </row>
    <row r="432" spans="1:242" ht="14.65" thickBot="1" x14ac:dyDescent="0.5">
      <c r="A432" s="1">
        <v>429</v>
      </c>
      <c r="B432" s="45">
        <f t="shared" si="471"/>
        <v>768</v>
      </c>
      <c r="C432" s="14" t="s">
        <v>954</v>
      </c>
      <c r="D432" t="s">
        <v>955</v>
      </c>
      <c r="E432" s="15" t="s">
        <v>948</v>
      </c>
      <c r="F432" s="28">
        <f t="shared" si="472"/>
        <v>45</v>
      </c>
      <c r="H432" s="14">
        <v>8</v>
      </c>
      <c r="I432" t="s">
        <v>83</v>
      </c>
      <c r="J432">
        <v>8</v>
      </c>
      <c r="K432" s="40">
        <f t="shared" si="544"/>
        <v>0</v>
      </c>
      <c r="L432">
        <v>9</v>
      </c>
      <c r="M432" t="s">
        <v>83</v>
      </c>
      <c r="N432">
        <v>9</v>
      </c>
      <c r="O432" s="40">
        <f t="shared" si="540"/>
        <v>0</v>
      </c>
      <c r="P432">
        <v>9</v>
      </c>
      <c r="Q432" t="s">
        <v>83</v>
      </c>
      <c r="R432">
        <v>9</v>
      </c>
      <c r="S432" s="40">
        <f t="shared" si="487"/>
        <v>0</v>
      </c>
      <c r="T432">
        <v>9</v>
      </c>
      <c r="U432" t="s">
        <v>83</v>
      </c>
      <c r="V432">
        <v>9</v>
      </c>
      <c r="W432" s="40">
        <f t="shared" si="473"/>
        <v>3</v>
      </c>
      <c r="X432">
        <v>9</v>
      </c>
      <c r="Y432" t="s">
        <v>83</v>
      </c>
      <c r="Z432">
        <v>9</v>
      </c>
      <c r="AA432" s="40">
        <f t="shared" si="474"/>
        <v>0</v>
      </c>
      <c r="AB432">
        <v>9</v>
      </c>
      <c r="AC432" t="s">
        <v>83</v>
      </c>
      <c r="AD432">
        <v>9</v>
      </c>
      <c r="AE432" s="40">
        <f t="shared" si="488"/>
        <v>0</v>
      </c>
      <c r="AF432" s="24">
        <f t="shared" si="489"/>
        <v>3</v>
      </c>
      <c r="AG432" s="14">
        <v>9</v>
      </c>
      <c r="AH432" t="s">
        <v>83</v>
      </c>
      <c r="AI432">
        <v>9</v>
      </c>
      <c r="AJ432" s="40">
        <f t="shared" si="538"/>
        <v>0</v>
      </c>
      <c r="AK432">
        <v>9</v>
      </c>
      <c r="AL432" t="s">
        <v>83</v>
      </c>
      <c r="AM432">
        <v>9</v>
      </c>
      <c r="AN432" s="40">
        <f t="shared" si="490"/>
        <v>3</v>
      </c>
      <c r="AO432">
        <v>9</v>
      </c>
      <c r="AP432" t="s">
        <v>83</v>
      </c>
      <c r="AQ432">
        <v>9</v>
      </c>
      <c r="AR432" s="40">
        <f t="shared" si="470"/>
        <v>0</v>
      </c>
      <c r="AS432">
        <v>9</v>
      </c>
      <c r="AT432" t="s">
        <v>83</v>
      </c>
      <c r="AU432">
        <v>9</v>
      </c>
      <c r="AV432" s="40">
        <f t="shared" si="491"/>
        <v>3</v>
      </c>
      <c r="AW432">
        <v>9</v>
      </c>
      <c r="AX432" t="s">
        <v>83</v>
      </c>
      <c r="AY432">
        <v>9</v>
      </c>
      <c r="AZ432" s="40">
        <f t="shared" si="492"/>
        <v>0</v>
      </c>
      <c r="BA432">
        <v>9</v>
      </c>
      <c r="BB432" t="s">
        <v>83</v>
      </c>
      <c r="BC432">
        <v>9</v>
      </c>
      <c r="BD432" s="40">
        <f t="shared" si="475"/>
        <v>0</v>
      </c>
      <c r="BE432" s="24">
        <f t="shared" si="493"/>
        <v>6</v>
      </c>
      <c r="BF432" s="14">
        <v>9</v>
      </c>
      <c r="BG432" t="s">
        <v>83</v>
      </c>
      <c r="BH432">
        <v>9</v>
      </c>
      <c r="BI432" s="40">
        <f t="shared" si="494"/>
        <v>0</v>
      </c>
      <c r="BJ432">
        <v>9</v>
      </c>
      <c r="BK432" t="s">
        <v>83</v>
      </c>
      <c r="BL432">
        <v>9</v>
      </c>
      <c r="BM432" s="40">
        <f t="shared" si="495"/>
        <v>3</v>
      </c>
      <c r="BN432">
        <v>9</v>
      </c>
      <c r="BO432" t="s">
        <v>83</v>
      </c>
      <c r="BP432">
        <v>9</v>
      </c>
      <c r="BQ432" s="40">
        <f t="shared" si="476"/>
        <v>0</v>
      </c>
      <c r="BR432">
        <v>9</v>
      </c>
      <c r="BS432" t="s">
        <v>83</v>
      </c>
      <c r="BT432">
        <v>9</v>
      </c>
      <c r="BU432" s="40">
        <f t="shared" si="496"/>
        <v>0</v>
      </c>
      <c r="BV432">
        <v>9</v>
      </c>
      <c r="BW432" t="s">
        <v>83</v>
      </c>
      <c r="BX432">
        <v>9</v>
      </c>
      <c r="BY432" s="40">
        <f t="shared" si="497"/>
        <v>0</v>
      </c>
      <c r="BZ432">
        <v>9</v>
      </c>
      <c r="CA432" t="s">
        <v>83</v>
      </c>
      <c r="CB432">
        <v>9</v>
      </c>
      <c r="CC432" s="40">
        <f t="shared" si="498"/>
        <v>0</v>
      </c>
      <c r="CD432" s="24">
        <f t="shared" si="499"/>
        <v>3</v>
      </c>
      <c r="CE432" s="14">
        <v>9</v>
      </c>
      <c r="CF432" t="s">
        <v>83</v>
      </c>
      <c r="CG432">
        <v>9</v>
      </c>
      <c r="CH432" s="40">
        <f t="shared" si="500"/>
        <v>3</v>
      </c>
      <c r="CI432">
        <v>9</v>
      </c>
      <c r="CJ432" t="s">
        <v>83</v>
      </c>
      <c r="CK432">
        <v>9</v>
      </c>
      <c r="CL432" s="40">
        <f t="shared" si="501"/>
        <v>0</v>
      </c>
      <c r="CM432">
        <v>9</v>
      </c>
      <c r="CN432" t="s">
        <v>83</v>
      </c>
      <c r="CO432">
        <v>9</v>
      </c>
      <c r="CP432" s="40">
        <f t="shared" si="502"/>
        <v>0</v>
      </c>
      <c r="CQ432">
        <v>9</v>
      </c>
      <c r="CR432" t="s">
        <v>83</v>
      </c>
      <c r="CS432">
        <v>9</v>
      </c>
      <c r="CT432" s="40">
        <f t="shared" si="503"/>
        <v>0</v>
      </c>
      <c r="CU432">
        <v>9</v>
      </c>
      <c r="CV432" t="s">
        <v>83</v>
      </c>
      <c r="CW432">
        <v>9</v>
      </c>
      <c r="CX432" s="40">
        <f t="shared" si="504"/>
        <v>0</v>
      </c>
      <c r="CY432">
        <v>9</v>
      </c>
      <c r="CZ432" t="s">
        <v>83</v>
      </c>
      <c r="DA432">
        <v>9</v>
      </c>
      <c r="DB432" s="40">
        <f t="shared" si="505"/>
        <v>0</v>
      </c>
      <c r="DC432" s="24">
        <f t="shared" si="506"/>
        <v>3</v>
      </c>
      <c r="DD432" s="14">
        <v>9</v>
      </c>
      <c r="DE432" t="s">
        <v>83</v>
      </c>
      <c r="DF432">
        <v>9</v>
      </c>
      <c r="DG432" s="40">
        <f t="shared" si="536"/>
        <v>0</v>
      </c>
      <c r="DH432">
        <v>9</v>
      </c>
      <c r="DI432" t="s">
        <v>83</v>
      </c>
      <c r="DJ432">
        <v>9</v>
      </c>
      <c r="DK432" s="40">
        <f t="shared" si="477"/>
        <v>0</v>
      </c>
      <c r="DL432">
        <v>9</v>
      </c>
      <c r="DM432" t="s">
        <v>83</v>
      </c>
      <c r="DN432">
        <v>9</v>
      </c>
      <c r="DO432" s="40">
        <f t="shared" si="507"/>
        <v>0</v>
      </c>
      <c r="DP432">
        <v>9</v>
      </c>
      <c r="DQ432" t="s">
        <v>83</v>
      </c>
      <c r="DR432">
        <v>9</v>
      </c>
      <c r="DS432" s="40">
        <f t="shared" si="468"/>
        <v>3</v>
      </c>
      <c r="DT432">
        <v>9</v>
      </c>
      <c r="DU432" t="s">
        <v>83</v>
      </c>
      <c r="DV432">
        <v>9</v>
      </c>
      <c r="DW432" s="40">
        <f t="shared" si="469"/>
        <v>1</v>
      </c>
      <c r="DX432">
        <v>9</v>
      </c>
      <c r="DY432" t="s">
        <v>83</v>
      </c>
      <c r="DZ432">
        <v>9</v>
      </c>
      <c r="EA432" s="39">
        <f t="shared" si="508"/>
        <v>0</v>
      </c>
      <c r="EB432" s="24">
        <f t="shared" si="478"/>
        <v>4</v>
      </c>
      <c r="EC432" s="14">
        <v>9</v>
      </c>
      <c r="ED432" t="s">
        <v>83</v>
      </c>
      <c r="EE432">
        <v>9</v>
      </c>
      <c r="EF432" s="40">
        <f t="shared" si="509"/>
        <v>3</v>
      </c>
      <c r="EG432">
        <v>9</v>
      </c>
      <c r="EH432" t="s">
        <v>83</v>
      </c>
      <c r="EI432">
        <v>9</v>
      </c>
      <c r="EJ432" s="40">
        <f t="shared" si="510"/>
        <v>0</v>
      </c>
      <c r="EK432">
        <v>9</v>
      </c>
      <c r="EL432" t="s">
        <v>83</v>
      </c>
      <c r="EM432">
        <v>9</v>
      </c>
      <c r="EN432" s="40">
        <f t="shared" si="541"/>
        <v>0</v>
      </c>
      <c r="EO432">
        <v>9</v>
      </c>
      <c r="EP432" t="s">
        <v>83</v>
      </c>
      <c r="EQ432">
        <v>9</v>
      </c>
      <c r="ER432" s="40">
        <f t="shared" si="511"/>
        <v>0</v>
      </c>
      <c r="ES432">
        <v>9</v>
      </c>
      <c r="ET432" t="s">
        <v>83</v>
      </c>
      <c r="EU432">
        <v>9</v>
      </c>
      <c r="EV432" s="40">
        <f t="shared" si="512"/>
        <v>3</v>
      </c>
      <c r="EW432">
        <v>9</v>
      </c>
      <c r="EX432" t="s">
        <v>83</v>
      </c>
      <c r="EY432">
        <v>9</v>
      </c>
      <c r="EZ432" s="40">
        <f t="shared" si="513"/>
        <v>0</v>
      </c>
      <c r="FA432" s="24">
        <f t="shared" si="514"/>
        <v>6</v>
      </c>
      <c r="FB432" s="14">
        <v>9</v>
      </c>
      <c r="FC432" t="s">
        <v>83</v>
      </c>
      <c r="FD432">
        <v>9</v>
      </c>
      <c r="FE432" s="40">
        <f t="shared" si="515"/>
        <v>0</v>
      </c>
      <c r="FF432">
        <v>9</v>
      </c>
      <c r="FG432" t="s">
        <v>83</v>
      </c>
      <c r="FH432">
        <v>9</v>
      </c>
      <c r="FI432" s="40">
        <f t="shared" si="516"/>
        <v>0</v>
      </c>
      <c r="FJ432">
        <v>9</v>
      </c>
      <c r="FK432" t="s">
        <v>83</v>
      </c>
      <c r="FL432">
        <v>9</v>
      </c>
      <c r="FM432" s="40">
        <f t="shared" si="517"/>
        <v>3</v>
      </c>
      <c r="FN432">
        <v>9</v>
      </c>
      <c r="FO432" t="s">
        <v>83</v>
      </c>
      <c r="FP432">
        <v>9</v>
      </c>
      <c r="FQ432" s="40">
        <f t="shared" si="479"/>
        <v>0</v>
      </c>
      <c r="FR432">
        <v>9</v>
      </c>
      <c r="FS432" t="s">
        <v>83</v>
      </c>
      <c r="FT432">
        <v>9</v>
      </c>
      <c r="FU432" s="40">
        <f t="shared" si="518"/>
        <v>0</v>
      </c>
      <c r="FV432">
        <v>9</v>
      </c>
      <c r="FW432" t="s">
        <v>83</v>
      </c>
      <c r="FX432">
        <v>9</v>
      </c>
      <c r="FY432" s="40">
        <f t="shared" si="480"/>
        <v>0</v>
      </c>
      <c r="FZ432" s="24">
        <f t="shared" si="481"/>
        <v>3</v>
      </c>
      <c r="GA432" s="14">
        <v>9</v>
      </c>
      <c r="GB432" t="s">
        <v>83</v>
      </c>
      <c r="GC432">
        <v>9</v>
      </c>
      <c r="GD432" s="40">
        <f t="shared" si="519"/>
        <v>3</v>
      </c>
      <c r="GE432">
        <v>9</v>
      </c>
      <c r="GF432" t="s">
        <v>83</v>
      </c>
      <c r="GG432">
        <v>9</v>
      </c>
      <c r="GH432" s="40">
        <f t="shared" si="543"/>
        <v>0</v>
      </c>
      <c r="GI432">
        <v>9</v>
      </c>
      <c r="GJ432" t="s">
        <v>83</v>
      </c>
      <c r="GK432">
        <v>9</v>
      </c>
      <c r="GL432" s="40">
        <f t="shared" si="520"/>
        <v>0</v>
      </c>
      <c r="GM432">
        <v>9</v>
      </c>
      <c r="GN432" t="s">
        <v>83</v>
      </c>
      <c r="GO432">
        <v>9</v>
      </c>
      <c r="GP432" s="40">
        <f t="shared" si="521"/>
        <v>0</v>
      </c>
      <c r="GQ432">
        <v>9</v>
      </c>
      <c r="GR432" t="s">
        <v>83</v>
      </c>
      <c r="GS432">
        <v>9</v>
      </c>
      <c r="GT432" s="40">
        <f t="shared" si="482"/>
        <v>0</v>
      </c>
      <c r="GU432">
        <v>9</v>
      </c>
      <c r="GV432" t="s">
        <v>83</v>
      </c>
      <c r="GW432">
        <v>9</v>
      </c>
      <c r="GX432" s="40">
        <f t="shared" si="522"/>
        <v>0</v>
      </c>
      <c r="GY432" s="24">
        <f t="shared" si="523"/>
        <v>3</v>
      </c>
      <c r="GZ432" s="28">
        <f t="shared" si="483"/>
        <v>31</v>
      </c>
      <c r="HA432" t="s">
        <v>140</v>
      </c>
      <c r="HB432">
        <f t="shared" si="484"/>
        <v>0</v>
      </c>
      <c r="HC432" t="s">
        <v>181</v>
      </c>
      <c r="HD432">
        <f t="shared" si="537"/>
        <v>0</v>
      </c>
      <c r="HE432" t="s">
        <v>169</v>
      </c>
      <c r="HF432">
        <f t="shared" si="485"/>
        <v>0</v>
      </c>
      <c r="HG432" t="s">
        <v>94</v>
      </c>
      <c r="HH432">
        <f t="shared" si="542"/>
        <v>9</v>
      </c>
      <c r="HI432" t="s">
        <v>141</v>
      </c>
      <c r="HJ432">
        <f t="shared" si="524"/>
        <v>0</v>
      </c>
      <c r="HK432" t="s">
        <v>142</v>
      </c>
      <c r="HL432">
        <f t="shared" si="525"/>
        <v>0</v>
      </c>
      <c r="HM432" t="s">
        <v>166</v>
      </c>
      <c r="HN432">
        <f t="shared" si="486"/>
        <v>0</v>
      </c>
      <c r="HO432" t="s">
        <v>91</v>
      </c>
      <c r="HP432">
        <f t="shared" si="526"/>
        <v>5</v>
      </c>
      <c r="HQ432" t="s">
        <v>425</v>
      </c>
      <c r="HR432" s="1">
        <f t="shared" si="527"/>
        <v>0</v>
      </c>
      <c r="HS432" t="s">
        <v>425</v>
      </c>
      <c r="HT432" s="1">
        <f t="shared" si="528"/>
        <v>0</v>
      </c>
      <c r="HU432" t="s">
        <v>425</v>
      </c>
      <c r="HV432" s="1">
        <f t="shared" si="529"/>
        <v>0</v>
      </c>
      <c r="HW432" t="s">
        <v>164</v>
      </c>
      <c r="HX432" s="1">
        <f t="shared" si="530"/>
        <v>0</v>
      </c>
      <c r="HY432" t="s">
        <v>425</v>
      </c>
      <c r="HZ432" s="1">
        <f t="shared" si="531"/>
        <v>0</v>
      </c>
      <c r="IA432" t="s">
        <v>425</v>
      </c>
      <c r="IB432" s="1">
        <f t="shared" si="532"/>
        <v>0</v>
      </c>
      <c r="IC432" t="s">
        <v>425</v>
      </c>
      <c r="ID432" s="1">
        <f t="shared" si="533"/>
        <v>0</v>
      </c>
      <c r="IE432" t="s">
        <v>425</v>
      </c>
      <c r="IF432" s="1">
        <f t="shared" si="534"/>
        <v>0</v>
      </c>
      <c r="IG432">
        <f t="shared" si="539"/>
        <v>14</v>
      </c>
      <c r="IH432" s="1">
        <f t="shared" si="535"/>
        <v>45</v>
      </c>
    </row>
    <row r="433" spans="1:242" ht="14.65" thickBot="1" x14ac:dyDescent="0.5">
      <c r="A433" s="1">
        <v>430</v>
      </c>
      <c r="B433" s="45">
        <f t="shared" si="471"/>
        <v>619</v>
      </c>
      <c r="C433" s="14" t="s">
        <v>957</v>
      </c>
      <c r="D433" t="s">
        <v>958</v>
      </c>
      <c r="E433" s="15" t="s">
        <v>948</v>
      </c>
      <c r="F433" s="28">
        <f t="shared" si="472"/>
        <v>132</v>
      </c>
      <c r="H433" s="14">
        <v>2</v>
      </c>
      <c r="I433" t="s">
        <v>83</v>
      </c>
      <c r="J433">
        <v>1</v>
      </c>
      <c r="K433" s="40">
        <f t="shared" si="544"/>
        <v>0</v>
      </c>
      <c r="L433">
        <v>1</v>
      </c>
      <c r="M433" t="s">
        <v>83</v>
      </c>
      <c r="N433">
        <v>2</v>
      </c>
      <c r="O433" s="40">
        <f t="shared" si="540"/>
        <v>3</v>
      </c>
      <c r="P433">
        <v>0</v>
      </c>
      <c r="Q433" t="s">
        <v>83</v>
      </c>
      <c r="R433">
        <v>1</v>
      </c>
      <c r="S433" s="40">
        <f t="shared" si="487"/>
        <v>3</v>
      </c>
      <c r="T433">
        <v>1</v>
      </c>
      <c r="U433" t="s">
        <v>83</v>
      </c>
      <c r="V433">
        <v>0</v>
      </c>
      <c r="W433" s="40">
        <f t="shared" si="473"/>
        <v>0</v>
      </c>
      <c r="X433">
        <v>2</v>
      </c>
      <c r="Y433" t="s">
        <v>83</v>
      </c>
      <c r="Z433">
        <v>5</v>
      </c>
      <c r="AA433" s="40">
        <f t="shared" si="474"/>
        <v>3</v>
      </c>
      <c r="AB433">
        <v>1</v>
      </c>
      <c r="AC433" t="s">
        <v>83</v>
      </c>
      <c r="AD433">
        <v>4</v>
      </c>
      <c r="AE433" s="40">
        <f t="shared" si="488"/>
        <v>0</v>
      </c>
      <c r="AF433" s="24">
        <f t="shared" si="489"/>
        <v>9</v>
      </c>
      <c r="AG433" s="14">
        <v>3</v>
      </c>
      <c r="AH433" t="s">
        <v>83</v>
      </c>
      <c r="AI433">
        <v>1</v>
      </c>
      <c r="AJ433" s="40">
        <f t="shared" si="538"/>
        <v>3</v>
      </c>
      <c r="AK433">
        <v>1</v>
      </c>
      <c r="AL433" t="s">
        <v>83</v>
      </c>
      <c r="AM433">
        <v>2</v>
      </c>
      <c r="AN433" s="40">
        <f t="shared" si="490"/>
        <v>0</v>
      </c>
      <c r="AO433">
        <v>3</v>
      </c>
      <c r="AP433" t="s">
        <v>83</v>
      </c>
      <c r="AQ433">
        <v>1</v>
      </c>
      <c r="AR433" s="40">
        <f t="shared" si="470"/>
        <v>0</v>
      </c>
      <c r="AS433">
        <v>2</v>
      </c>
      <c r="AT433" t="s">
        <v>83</v>
      </c>
      <c r="AU433">
        <v>0</v>
      </c>
      <c r="AV433" s="40">
        <f t="shared" si="491"/>
        <v>0</v>
      </c>
      <c r="AW433">
        <v>3</v>
      </c>
      <c r="AX433" t="s">
        <v>83</v>
      </c>
      <c r="AY433">
        <v>1</v>
      </c>
      <c r="AZ433" s="40">
        <f t="shared" si="492"/>
        <v>0</v>
      </c>
      <c r="BA433">
        <v>3</v>
      </c>
      <c r="BB433" t="s">
        <v>83</v>
      </c>
      <c r="BC433">
        <v>0</v>
      </c>
      <c r="BD433" s="40">
        <f t="shared" si="475"/>
        <v>0</v>
      </c>
      <c r="BE433" s="24">
        <f t="shared" si="493"/>
        <v>3</v>
      </c>
      <c r="BF433" s="14">
        <v>2</v>
      </c>
      <c r="BG433" t="s">
        <v>83</v>
      </c>
      <c r="BH433">
        <v>0</v>
      </c>
      <c r="BI433" s="40">
        <f t="shared" si="494"/>
        <v>0</v>
      </c>
      <c r="BJ433">
        <v>3</v>
      </c>
      <c r="BK433" t="s">
        <v>83</v>
      </c>
      <c r="BL433">
        <v>0</v>
      </c>
      <c r="BM433" s="40">
        <f t="shared" si="495"/>
        <v>0</v>
      </c>
      <c r="BN433">
        <v>2</v>
      </c>
      <c r="BO433" t="s">
        <v>83</v>
      </c>
      <c r="BP433">
        <v>1</v>
      </c>
      <c r="BQ433" s="40">
        <f t="shared" si="476"/>
        <v>3</v>
      </c>
      <c r="BR433">
        <v>1</v>
      </c>
      <c r="BS433" t="s">
        <v>83</v>
      </c>
      <c r="BT433">
        <v>2</v>
      </c>
      <c r="BU433" s="40">
        <f t="shared" si="496"/>
        <v>0</v>
      </c>
      <c r="BV433">
        <v>1</v>
      </c>
      <c r="BW433" t="s">
        <v>83</v>
      </c>
      <c r="BX433">
        <v>2</v>
      </c>
      <c r="BY433" s="40">
        <f t="shared" si="497"/>
        <v>3</v>
      </c>
      <c r="BZ433">
        <v>0</v>
      </c>
      <c r="CA433" t="s">
        <v>83</v>
      </c>
      <c r="CB433">
        <v>2</v>
      </c>
      <c r="CC433" s="40">
        <f t="shared" si="498"/>
        <v>3</v>
      </c>
      <c r="CD433" s="24">
        <f t="shared" si="499"/>
        <v>9</v>
      </c>
      <c r="CE433" s="14">
        <v>2</v>
      </c>
      <c r="CF433" t="s">
        <v>83</v>
      </c>
      <c r="CG433">
        <v>2</v>
      </c>
      <c r="CH433" s="40">
        <f t="shared" si="500"/>
        <v>3</v>
      </c>
      <c r="CI433">
        <v>3</v>
      </c>
      <c r="CJ433" t="s">
        <v>83</v>
      </c>
      <c r="CK433">
        <v>2</v>
      </c>
      <c r="CL433" s="40">
        <f t="shared" si="501"/>
        <v>3</v>
      </c>
      <c r="CM433">
        <v>0</v>
      </c>
      <c r="CN433" t="s">
        <v>83</v>
      </c>
      <c r="CO433">
        <v>1</v>
      </c>
      <c r="CP433" s="40">
        <f t="shared" si="502"/>
        <v>6</v>
      </c>
      <c r="CQ433">
        <v>3</v>
      </c>
      <c r="CR433" t="s">
        <v>83</v>
      </c>
      <c r="CS433">
        <v>1</v>
      </c>
      <c r="CT433" s="40">
        <f t="shared" si="503"/>
        <v>3</v>
      </c>
      <c r="CU433">
        <v>0</v>
      </c>
      <c r="CV433" t="s">
        <v>83</v>
      </c>
      <c r="CW433">
        <v>1</v>
      </c>
      <c r="CX433" s="40">
        <f t="shared" si="504"/>
        <v>0</v>
      </c>
      <c r="CY433">
        <v>1</v>
      </c>
      <c r="CZ433" t="s">
        <v>83</v>
      </c>
      <c r="DA433">
        <v>3</v>
      </c>
      <c r="DB433" s="40">
        <f t="shared" si="505"/>
        <v>0</v>
      </c>
      <c r="DC433" s="24">
        <f t="shared" si="506"/>
        <v>15</v>
      </c>
      <c r="DD433" s="14">
        <v>3</v>
      </c>
      <c r="DE433" t="s">
        <v>83</v>
      </c>
      <c r="DF433">
        <v>1</v>
      </c>
      <c r="DG433" s="40">
        <f t="shared" si="536"/>
        <v>0</v>
      </c>
      <c r="DH433">
        <v>2</v>
      </c>
      <c r="DI433" t="s">
        <v>83</v>
      </c>
      <c r="DJ433">
        <v>1</v>
      </c>
      <c r="DK433" s="40">
        <f t="shared" si="477"/>
        <v>3</v>
      </c>
      <c r="DL433">
        <v>1</v>
      </c>
      <c r="DM433" t="s">
        <v>83</v>
      </c>
      <c r="DN433">
        <v>1</v>
      </c>
      <c r="DO433" s="40">
        <f t="shared" si="507"/>
        <v>0</v>
      </c>
      <c r="DP433">
        <v>1</v>
      </c>
      <c r="DQ433" t="s">
        <v>83</v>
      </c>
      <c r="DR433">
        <v>2</v>
      </c>
      <c r="DS433" s="40">
        <f t="shared" si="468"/>
        <v>0</v>
      </c>
      <c r="DT433">
        <v>0</v>
      </c>
      <c r="DU433" t="s">
        <v>83</v>
      </c>
      <c r="DV433">
        <v>2</v>
      </c>
      <c r="DW433" s="40">
        <f t="shared" si="469"/>
        <v>1</v>
      </c>
      <c r="DX433">
        <v>2</v>
      </c>
      <c r="DY433" t="s">
        <v>83</v>
      </c>
      <c r="DZ433">
        <v>3</v>
      </c>
      <c r="EA433" s="39">
        <f t="shared" si="508"/>
        <v>3</v>
      </c>
      <c r="EB433" s="24">
        <f t="shared" si="478"/>
        <v>7</v>
      </c>
      <c r="EC433" s="14">
        <v>0</v>
      </c>
      <c r="ED433" t="s">
        <v>83</v>
      </c>
      <c r="EE433">
        <v>2</v>
      </c>
      <c r="EF433" s="40">
        <f t="shared" si="509"/>
        <v>0</v>
      </c>
      <c r="EG433">
        <v>0</v>
      </c>
      <c r="EH433" t="s">
        <v>83</v>
      </c>
      <c r="EI433">
        <v>1</v>
      </c>
      <c r="EJ433" s="40">
        <f t="shared" si="510"/>
        <v>0</v>
      </c>
      <c r="EK433">
        <v>1</v>
      </c>
      <c r="EL433" t="s">
        <v>83</v>
      </c>
      <c r="EM433">
        <v>2</v>
      </c>
      <c r="EN433" s="40">
        <f t="shared" si="541"/>
        <v>3</v>
      </c>
      <c r="EO433">
        <v>2</v>
      </c>
      <c r="EP433" t="s">
        <v>83</v>
      </c>
      <c r="EQ433">
        <v>1</v>
      </c>
      <c r="ER433" s="40">
        <f t="shared" si="511"/>
        <v>3</v>
      </c>
      <c r="ES433">
        <v>3</v>
      </c>
      <c r="ET433" t="s">
        <v>83</v>
      </c>
      <c r="EU433">
        <v>1</v>
      </c>
      <c r="EV433" s="40">
        <f t="shared" si="512"/>
        <v>0</v>
      </c>
      <c r="EW433">
        <v>3</v>
      </c>
      <c r="EX433" t="s">
        <v>83</v>
      </c>
      <c r="EY433">
        <v>3</v>
      </c>
      <c r="EZ433" s="40">
        <f t="shared" si="513"/>
        <v>0</v>
      </c>
      <c r="FA433" s="24">
        <f t="shared" si="514"/>
        <v>6</v>
      </c>
      <c r="FB433" s="14">
        <v>1</v>
      </c>
      <c r="FC433" t="s">
        <v>83</v>
      </c>
      <c r="FD433">
        <v>0</v>
      </c>
      <c r="FE433" s="40">
        <f t="shared" si="515"/>
        <v>6</v>
      </c>
      <c r="FF433">
        <v>3</v>
      </c>
      <c r="FG433" t="s">
        <v>83</v>
      </c>
      <c r="FH433">
        <v>2</v>
      </c>
      <c r="FI433" s="40">
        <f t="shared" si="516"/>
        <v>3</v>
      </c>
      <c r="FJ433">
        <v>0</v>
      </c>
      <c r="FK433" t="s">
        <v>83</v>
      </c>
      <c r="FL433">
        <v>1</v>
      </c>
      <c r="FM433" s="40">
        <f t="shared" si="517"/>
        <v>0</v>
      </c>
      <c r="FN433">
        <v>2</v>
      </c>
      <c r="FO433" t="s">
        <v>83</v>
      </c>
      <c r="FP433">
        <v>1</v>
      </c>
      <c r="FQ433" s="40">
        <f t="shared" si="479"/>
        <v>4</v>
      </c>
      <c r="FR433">
        <v>2</v>
      </c>
      <c r="FS433" t="s">
        <v>83</v>
      </c>
      <c r="FT433">
        <v>1</v>
      </c>
      <c r="FU433" s="40">
        <f t="shared" si="518"/>
        <v>0</v>
      </c>
      <c r="FV433">
        <v>1</v>
      </c>
      <c r="FW433" t="s">
        <v>83</v>
      </c>
      <c r="FX433">
        <v>3</v>
      </c>
      <c r="FY433" s="40">
        <f t="shared" si="480"/>
        <v>0</v>
      </c>
      <c r="FZ433" s="24">
        <f t="shared" si="481"/>
        <v>13</v>
      </c>
      <c r="GA433" s="14">
        <v>2</v>
      </c>
      <c r="GB433" t="s">
        <v>83</v>
      </c>
      <c r="GC433">
        <v>3</v>
      </c>
      <c r="GD433" s="40">
        <f t="shared" si="519"/>
        <v>0</v>
      </c>
      <c r="GE433">
        <v>2</v>
      </c>
      <c r="GF433" t="s">
        <v>83</v>
      </c>
      <c r="GG433">
        <v>1</v>
      </c>
      <c r="GH433" s="40">
        <f t="shared" si="543"/>
        <v>4</v>
      </c>
      <c r="GI433">
        <v>2</v>
      </c>
      <c r="GJ433" t="s">
        <v>83</v>
      </c>
      <c r="GK433">
        <v>0</v>
      </c>
      <c r="GL433" s="40">
        <f t="shared" si="520"/>
        <v>0</v>
      </c>
      <c r="GM433">
        <v>2</v>
      </c>
      <c r="GN433" t="s">
        <v>83</v>
      </c>
      <c r="GO433">
        <v>1</v>
      </c>
      <c r="GP433" s="40">
        <f t="shared" si="521"/>
        <v>3</v>
      </c>
      <c r="GQ433">
        <v>1</v>
      </c>
      <c r="GR433" t="s">
        <v>83</v>
      </c>
      <c r="GS433">
        <v>0</v>
      </c>
      <c r="GT433" s="40">
        <f t="shared" si="482"/>
        <v>0</v>
      </c>
      <c r="GU433">
        <v>0</v>
      </c>
      <c r="GV433" t="s">
        <v>83</v>
      </c>
      <c r="GW433">
        <v>2</v>
      </c>
      <c r="GX433" s="40">
        <f t="shared" si="522"/>
        <v>0</v>
      </c>
      <c r="GY433" s="24">
        <f t="shared" si="523"/>
        <v>7</v>
      </c>
      <c r="GZ433" s="28">
        <f t="shared" si="483"/>
        <v>69</v>
      </c>
      <c r="HA433" t="s">
        <v>84</v>
      </c>
      <c r="HB433">
        <f t="shared" si="484"/>
        <v>9</v>
      </c>
      <c r="HC433" t="s">
        <v>92</v>
      </c>
      <c r="HD433">
        <f t="shared" si="537"/>
        <v>0</v>
      </c>
      <c r="HE433" t="s">
        <v>133</v>
      </c>
      <c r="HF433">
        <f t="shared" si="485"/>
        <v>0</v>
      </c>
      <c r="HG433" t="s">
        <v>94</v>
      </c>
      <c r="HH433">
        <f t="shared" si="542"/>
        <v>9</v>
      </c>
      <c r="HI433" t="s">
        <v>130</v>
      </c>
      <c r="HJ433">
        <f t="shared" si="524"/>
        <v>5</v>
      </c>
      <c r="HK433" t="s">
        <v>95</v>
      </c>
      <c r="HL433">
        <f t="shared" si="525"/>
        <v>5</v>
      </c>
      <c r="HM433" t="s">
        <v>90</v>
      </c>
      <c r="HN433">
        <f t="shared" si="486"/>
        <v>9</v>
      </c>
      <c r="HO433" t="s">
        <v>138</v>
      </c>
      <c r="HP433">
        <f t="shared" si="526"/>
        <v>0</v>
      </c>
      <c r="HQ433" t="s">
        <v>132</v>
      </c>
      <c r="HR433" s="1">
        <f t="shared" si="527"/>
        <v>6</v>
      </c>
      <c r="HS433" t="s">
        <v>85</v>
      </c>
      <c r="HT433" s="1">
        <f t="shared" si="528"/>
        <v>5</v>
      </c>
      <c r="HU433" t="s">
        <v>93</v>
      </c>
      <c r="HV433" s="1">
        <f t="shared" si="529"/>
        <v>5</v>
      </c>
      <c r="HW433" t="s">
        <v>129</v>
      </c>
      <c r="HX433" s="1">
        <f t="shared" si="530"/>
        <v>0</v>
      </c>
      <c r="HY433" t="s">
        <v>88</v>
      </c>
      <c r="HZ433" s="1">
        <f t="shared" si="531"/>
        <v>0</v>
      </c>
      <c r="IA433" t="s">
        <v>89</v>
      </c>
      <c r="IB433" s="1">
        <f t="shared" si="532"/>
        <v>5</v>
      </c>
      <c r="IC433" t="s">
        <v>150</v>
      </c>
      <c r="ID433" s="1">
        <f t="shared" si="533"/>
        <v>0</v>
      </c>
      <c r="IE433" t="s">
        <v>96</v>
      </c>
      <c r="IF433" s="1">
        <f t="shared" si="534"/>
        <v>5</v>
      </c>
      <c r="IG433">
        <f t="shared" si="539"/>
        <v>63</v>
      </c>
      <c r="IH433" s="1">
        <f t="shared" si="535"/>
        <v>132</v>
      </c>
    </row>
    <row r="434" spans="1:242" ht="14.65" thickBot="1" x14ac:dyDescent="0.5">
      <c r="A434" s="1">
        <v>431</v>
      </c>
      <c r="B434" s="45">
        <f t="shared" si="471"/>
        <v>8</v>
      </c>
      <c r="C434" s="14" t="s">
        <v>959</v>
      </c>
      <c r="D434" t="s">
        <v>960</v>
      </c>
      <c r="E434" s="15" t="s">
        <v>948</v>
      </c>
      <c r="F434" s="28">
        <f t="shared" si="472"/>
        <v>196</v>
      </c>
      <c r="H434" s="14">
        <v>4</v>
      </c>
      <c r="I434" t="s">
        <v>83</v>
      </c>
      <c r="J434">
        <v>4</v>
      </c>
      <c r="K434" s="40">
        <f t="shared" si="544"/>
        <v>0</v>
      </c>
      <c r="L434">
        <v>0</v>
      </c>
      <c r="M434" t="s">
        <v>83</v>
      </c>
      <c r="N434">
        <v>2</v>
      </c>
      <c r="O434" s="40">
        <f t="shared" si="540"/>
        <v>6</v>
      </c>
      <c r="P434">
        <v>0</v>
      </c>
      <c r="Q434" t="s">
        <v>83</v>
      </c>
      <c r="R434">
        <v>1</v>
      </c>
      <c r="S434" s="40">
        <f t="shared" si="487"/>
        <v>3</v>
      </c>
      <c r="T434">
        <v>2</v>
      </c>
      <c r="U434" t="s">
        <v>83</v>
      </c>
      <c r="V434">
        <v>1</v>
      </c>
      <c r="W434" s="40">
        <f t="shared" si="473"/>
        <v>0</v>
      </c>
      <c r="X434">
        <v>1</v>
      </c>
      <c r="Y434" t="s">
        <v>83</v>
      </c>
      <c r="Z434">
        <v>2</v>
      </c>
      <c r="AA434" s="40">
        <f t="shared" si="474"/>
        <v>6</v>
      </c>
      <c r="AB434">
        <v>2</v>
      </c>
      <c r="AC434" t="s">
        <v>83</v>
      </c>
      <c r="AD434">
        <v>1</v>
      </c>
      <c r="AE434" s="40">
        <f t="shared" si="488"/>
        <v>3</v>
      </c>
      <c r="AF434" s="24">
        <f t="shared" si="489"/>
        <v>18</v>
      </c>
      <c r="AG434" s="14">
        <v>2</v>
      </c>
      <c r="AH434" t="s">
        <v>83</v>
      </c>
      <c r="AI434">
        <v>0</v>
      </c>
      <c r="AJ434" s="40">
        <f t="shared" si="538"/>
        <v>3</v>
      </c>
      <c r="AK434">
        <v>3</v>
      </c>
      <c r="AL434" t="s">
        <v>83</v>
      </c>
      <c r="AM434">
        <v>2</v>
      </c>
      <c r="AN434" s="40">
        <f t="shared" si="490"/>
        <v>0</v>
      </c>
      <c r="AO434">
        <v>2</v>
      </c>
      <c r="AP434" t="s">
        <v>83</v>
      </c>
      <c r="AQ434">
        <v>1</v>
      </c>
      <c r="AR434" s="40">
        <f t="shared" si="470"/>
        <v>0</v>
      </c>
      <c r="AS434">
        <v>2</v>
      </c>
      <c r="AT434" t="s">
        <v>83</v>
      </c>
      <c r="AU434">
        <v>2</v>
      </c>
      <c r="AV434" s="40">
        <f t="shared" si="491"/>
        <v>3</v>
      </c>
      <c r="AW434">
        <v>1</v>
      </c>
      <c r="AX434" t="s">
        <v>83</v>
      </c>
      <c r="AY434">
        <v>2</v>
      </c>
      <c r="AZ434" s="40">
        <f t="shared" si="492"/>
        <v>3</v>
      </c>
      <c r="BA434">
        <v>0</v>
      </c>
      <c r="BB434" t="s">
        <v>83</v>
      </c>
      <c r="BC434">
        <v>3</v>
      </c>
      <c r="BD434" s="40">
        <f t="shared" si="475"/>
        <v>3</v>
      </c>
      <c r="BE434" s="24">
        <f t="shared" si="493"/>
        <v>12</v>
      </c>
      <c r="BF434" s="14">
        <v>3</v>
      </c>
      <c r="BG434" t="s">
        <v>83</v>
      </c>
      <c r="BH434">
        <v>1</v>
      </c>
      <c r="BI434" s="40">
        <f t="shared" si="494"/>
        <v>0</v>
      </c>
      <c r="BJ434">
        <v>0</v>
      </c>
      <c r="BK434" t="s">
        <v>83</v>
      </c>
      <c r="BL434">
        <v>2</v>
      </c>
      <c r="BM434" s="40">
        <f t="shared" si="495"/>
        <v>0</v>
      </c>
      <c r="BN434">
        <v>1</v>
      </c>
      <c r="BO434" t="s">
        <v>83</v>
      </c>
      <c r="BP434">
        <v>0</v>
      </c>
      <c r="BQ434" s="40">
        <f t="shared" si="476"/>
        <v>3</v>
      </c>
      <c r="BR434">
        <v>1</v>
      </c>
      <c r="BS434" t="s">
        <v>83</v>
      </c>
      <c r="BT434">
        <v>0</v>
      </c>
      <c r="BU434" s="40">
        <f t="shared" si="496"/>
        <v>3</v>
      </c>
      <c r="BV434">
        <v>1</v>
      </c>
      <c r="BW434" t="s">
        <v>83</v>
      </c>
      <c r="BX434">
        <v>2</v>
      </c>
      <c r="BY434" s="40">
        <f t="shared" si="497"/>
        <v>3</v>
      </c>
      <c r="BZ434">
        <v>1</v>
      </c>
      <c r="CA434" t="s">
        <v>83</v>
      </c>
      <c r="CB434">
        <v>1</v>
      </c>
      <c r="CC434" s="40">
        <f t="shared" si="498"/>
        <v>0</v>
      </c>
      <c r="CD434" s="24">
        <f t="shared" si="499"/>
        <v>9</v>
      </c>
      <c r="CE434" s="14">
        <v>2</v>
      </c>
      <c r="CF434" t="s">
        <v>83</v>
      </c>
      <c r="CG434">
        <v>0</v>
      </c>
      <c r="CH434" s="40">
        <f t="shared" si="500"/>
        <v>0</v>
      </c>
      <c r="CI434">
        <v>3</v>
      </c>
      <c r="CJ434" t="s">
        <v>83</v>
      </c>
      <c r="CK434">
        <v>1</v>
      </c>
      <c r="CL434" s="40">
        <f t="shared" si="501"/>
        <v>3</v>
      </c>
      <c r="CM434">
        <v>0</v>
      </c>
      <c r="CN434" t="s">
        <v>83</v>
      </c>
      <c r="CO434">
        <v>1</v>
      </c>
      <c r="CP434" s="40">
        <f t="shared" si="502"/>
        <v>6</v>
      </c>
      <c r="CQ434">
        <v>3</v>
      </c>
      <c r="CR434" t="s">
        <v>83</v>
      </c>
      <c r="CS434">
        <v>2</v>
      </c>
      <c r="CT434" s="40">
        <f t="shared" si="503"/>
        <v>4</v>
      </c>
      <c r="CU434">
        <v>1</v>
      </c>
      <c r="CV434" t="s">
        <v>83</v>
      </c>
      <c r="CW434">
        <v>2</v>
      </c>
      <c r="CX434" s="40">
        <f t="shared" si="504"/>
        <v>0</v>
      </c>
      <c r="CY434">
        <v>1</v>
      </c>
      <c r="CZ434" t="s">
        <v>83</v>
      </c>
      <c r="DA434">
        <v>3</v>
      </c>
      <c r="DB434" s="40">
        <f t="shared" si="505"/>
        <v>0</v>
      </c>
      <c r="DC434" s="24">
        <f t="shared" si="506"/>
        <v>13</v>
      </c>
      <c r="DD434" s="14">
        <v>2</v>
      </c>
      <c r="DE434" t="s">
        <v>83</v>
      </c>
      <c r="DF434">
        <v>1</v>
      </c>
      <c r="DG434" s="40">
        <f t="shared" si="536"/>
        <v>0</v>
      </c>
      <c r="DH434">
        <v>3</v>
      </c>
      <c r="DI434" t="s">
        <v>83</v>
      </c>
      <c r="DJ434">
        <v>1</v>
      </c>
      <c r="DK434" s="40">
        <f t="shared" si="477"/>
        <v>3</v>
      </c>
      <c r="DL434">
        <v>1</v>
      </c>
      <c r="DM434" t="s">
        <v>83</v>
      </c>
      <c r="DN434">
        <v>2</v>
      </c>
      <c r="DO434" s="40">
        <f t="shared" si="507"/>
        <v>4</v>
      </c>
      <c r="DP434">
        <v>2</v>
      </c>
      <c r="DQ434" t="s">
        <v>83</v>
      </c>
      <c r="DR434">
        <v>3</v>
      </c>
      <c r="DS434" s="40">
        <f t="shared" si="468"/>
        <v>0</v>
      </c>
      <c r="DT434">
        <v>0</v>
      </c>
      <c r="DU434" t="s">
        <v>83</v>
      </c>
      <c r="DV434">
        <v>2</v>
      </c>
      <c r="DW434" s="40">
        <f t="shared" si="469"/>
        <v>1</v>
      </c>
      <c r="DX434">
        <v>2</v>
      </c>
      <c r="DY434" t="s">
        <v>83</v>
      </c>
      <c r="DZ434">
        <v>3</v>
      </c>
      <c r="EA434" s="39">
        <f t="shared" si="508"/>
        <v>3</v>
      </c>
      <c r="EB434" s="24">
        <f t="shared" si="478"/>
        <v>11</v>
      </c>
      <c r="EC434" s="14">
        <v>1</v>
      </c>
      <c r="ED434" t="s">
        <v>83</v>
      </c>
      <c r="EE434">
        <v>2</v>
      </c>
      <c r="EF434" s="40">
        <f t="shared" si="509"/>
        <v>0</v>
      </c>
      <c r="EG434">
        <v>2</v>
      </c>
      <c r="EH434" t="s">
        <v>83</v>
      </c>
      <c r="EI434">
        <v>1</v>
      </c>
      <c r="EJ434" s="40">
        <f t="shared" si="510"/>
        <v>4</v>
      </c>
      <c r="EK434">
        <v>1</v>
      </c>
      <c r="EL434" t="s">
        <v>83</v>
      </c>
      <c r="EM434">
        <v>1</v>
      </c>
      <c r="EN434" s="40">
        <f t="shared" si="541"/>
        <v>0</v>
      </c>
      <c r="EO434">
        <v>2</v>
      </c>
      <c r="EP434" t="s">
        <v>83</v>
      </c>
      <c r="EQ434">
        <v>1</v>
      </c>
      <c r="ER434" s="40">
        <f t="shared" si="511"/>
        <v>3</v>
      </c>
      <c r="ES434">
        <v>1</v>
      </c>
      <c r="ET434" t="s">
        <v>83</v>
      </c>
      <c r="EU434">
        <v>1</v>
      </c>
      <c r="EV434" s="40">
        <f t="shared" si="512"/>
        <v>4</v>
      </c>
      <c r="EW434">
        <v>2</v>
      </c>
      <c r="EX434" t="s">
        <v>83</v>
      </c>
      <c r="EY434">
        <v>0</v>
      </c>
      <c r="EZ434" s="40">
        <f t="shared" si="513"/>
        <v>0</v>
      </c>
      <c r="FA434" s="24">
        <f t="shared" si="514"/>
        <v>11</v>
      </c>
      <c r="FB434" s="14">
        <v>1</v>
      </c>
      <c r="FC434" t="s">
        <v>83</v>
      </c>
      <c r="FD434">
        <v>0</v>
      </c>
      <c r="FE434" s="40">
        <f t="shared" si="515"/>
        <v>6</v>
      </c>
      <c r="FF434">
        <v>2</v>
      </c>
      <c r="FG434" t="s">
        <v>83</v>
      </c>
      <c r="FH434">
        <v>1</v>
      </c>
      <c r="FI434" s="40">
        <f t="shared" si="516"/>
        <v>3</v>
      </c>
      <c r="FJ434">
        <v>1</v>
      </c>
      <c r="FK434" t="s">
        <v>83</v>
      </c>
      <c r="FL434">
        <v>2</v>
      </c>
      <c r="FM434" s="40">
        <f t="shared" si="517"/>
        <v>0</v>
      </c>
      <c r="FN434">
        <v>3</v>
      </c>
      <c r="FO434" t="s">
        <v>83</v>
      </c>
      <c r="FP434">
        <v>1</v>
      </c>
      <c r="FQ434" s="40">
        <f t="shared" si="479"/>
        <v>3</v>
      </c>
      <c r="FR434">
        <v>1</v>
      </c>
      <c r="FS434" t="s">
        <v>83</v>
      </c>
      <c r="FT434">
        <v>2</v>
      </c>
      <c r="FU434" s="40">
        <f t="shared" si="518"/>
        <v>4</v>
      </c>
      <c r="FV434">
        <v>1</v>
      </c>
      <c r="FW434" t="s">
        <v>83</v>
      </c>
      <c r="FX434">
        <v>3</v>
      </c>
      <c r="FY434" s="40">
        <f t="shared" si="480"/>
        <v>0</v>
      </c>
      <c r="FZ434" s="24">
        <f t="shared" si="481"/>
        <v>16</v>
      </c>
      <c r="GA434" s="14">
        <v>2</v>
      </c>
      <c r="GB434" t="s">
        <v>83</v>
      </c>
      <c r="GC434">
        <v>2</v>
      </c>
      <c r="GD434" s="40">
        <f t="shared" si="519"/>
        <v>3</v>
      </c>
      <c r="GE434">
        <v>2</v>
      </c>
      <c r="GF434" t="s">
        <v>83</v>
      </c>
      <c r="GG434">
        <v>1</v>
      </c>
      <c r="GH434" s="40">
        <f t="shared" si="543"/>
        <v>4</v>
      </c>
      <c r="GI434">
        <v>0</v>
      </c>
      <c r="GJ434" t="s">
        <v>83</v>
      </c>
      <c r="GK434">
        <v>2</v>
      </c>
      <c r="GL434" s="40">
        <f t="shared" si="520"/>
        <v>3</v>
      </c>
      <c r="GM434">
        <v>3</v>
      </c>
      <c r="GN434" t="s">
        <v>83</v>
      </c>
      <c r="GO434">
        <v>1</v>
      </c>
      <c r="GP434" s="40">
        <f t="shared" si="521"/>
        <v>4</v>
      </c>
      <c r="GQ434">
        <v>1</v>
      </c>
      <c r="GR434" t="s">
        <v>83</v>
      </c>
      <c r="GS434">
        <v>2</v>
      </c>
      <c r="GT434" s="40">
        <f t="shared" si="482"/>
        <v>3</v>
      </c>
      <c r="GU434">
        <v>2</v>
      </c>
      <c r="GV434" t="s">
        <v>83</v>
      </c>
      <c r="GW434">
        <v>4</v>
      </c>
      <c r="GX434" s="40">
        <f t="shared" si="522"/>
        <v>0</v>
      </c>
      <c r="GY434" s="24">
        <f t="shared" si="523"/>
        <v>17</v>
      </c>
      <c r="GZ434" s="28">
        <f t="shared" si="483"/>
        <v>107</v>
      </c>
      <c r="HA434" t="s">
        <v>84</v>
      </c>
      <c r="HB434">
        <f t="shared" si="484"/>
        <v>9</v>
      </c>
      <c r="HC434" t="s">
        <v>85</v>
      </c>
      <c r="HD434">
        <f t="shared" si="537"/>
        <v>9</v>
      </c>
      <c r="HE434" t="s">
        <v>93</v>
      </c>
      <c r="HF434">
        <f t="shared" si="485"/>
        <v>9</v>
      </c>
      <c r="HG434" t="s">
        <v>94</v>
      </c>
      <c r="HH434">
        <f t="shared" si="542"/>
        <v>9</v>
      </c>
      <c r="HI434" t="s">
        <v>88</v>
      </c>
      <c r="HJ434">
        <f t="shared" si="524"/>
        <v>0</v>
      </c>
      <c r="HK434" t="s">
        <v>95</v>
      </c>
      <c r="HL434">
        <f t="shared" si="525"/>
        <v>5</v>
      </c>
      <c r="HM434" t="s">
        <v>90</v>
      </c>
      <c r="HN434">
        <f t="shared" si="486"/>
        <v>9</v>
      </c>
      <c r="HO434" t="s">
        <v>96</v>
      </c>
      <c r="HP434">
        <f t="shared" si="526"/>
        <v>9</v>
      </c>
      <c r="HQ434" t="s">
        <v>132</v>
      </c>
      <c r="HR434" s="1">
        <f t="shared" si="527"/>
        <v>6</v>
      </c>
      <c r="HS434" t="s">
        <v>137</v>
      </c>
      <c r="HT434" s="1">
        <f t="shared" si="528"/>
        <v>6</v>
      </c>
      <c r="HU434" t="s">
        <v>86</v>
      </c>
      <c r="HV434" s="1">
        <f t="shared" si="529"/>
        <v>6</v>
      </c>
      <c r="HW434" t="s">
        <v>129</v>
      </c>
      <c r="HX434" s="1">
        <f t="shared" si="530"/>
        <v>0</v>
      </c>
      <c r="HY434" t="s">
        <v>130</v>
      </c>
      <c r="HZ434" s="1">
        <f t="shared" si="531"/>
        <v>6</v>
      </c>
      <c r="IA434" t="s">
        <v>131</v>
      </c>
      <c r="IB434" s="1">
        <f t="shared" si="532"/>
        <v>0</v>
      </c>
      <c r="IC434" t="s">
        <v>134</v>
      </c>
      <c r="ID434" s="1">
        <f t="shared" si="533"/>
        <v>6</v>
      </c>
      <c r="IE434" t="s">
        <v>135</v>
      </c>
      <c r="IF434" s="1">
        <f t="shared" si="534"/>
        <v>0</v>
      </c>
      <c r="IG434">
        <f t="shared" si="539"/>
        <v>89</v>
      </c>
      <c r="IH434" s="1">
        <f t="shared" si="535"/>
        <v>196</v>
      </c>
    </row>
    <row r="435" spans="1:242" ht="14.65" thickBot="1" x14ac:dyDescent="0.5">
      <c r="A435" s="1">
        <v>432</v>
      </c>
      <c r="B435" s="45">
        <f t="shared" si="471"/>
        <v>318</v>
      </c>
      <c r="C435" s="14" t="s">
        <v>315</v>
      </c>
      <c r="D435" t="s">
        <v>816</v>
      </c>
      <c r="E435" s="15" t="s">
        <v>948</v>
      </c>
      <c r="F435" s="28">
        <f t="shared" si="472"/>
        <v>158</v>
      </c>
      <c r="H435" s="14">
        <v>0</v>
      </c>
      <c r="I435" t="s">
        <v>83</v>
      </c>
      <c r="J435">
        <v>1</v>
      </c>
      <c r="K435" s="40">
        <f t="shared" si="544"/>
        <v>3</v>
      </c>
      <c r="L435">
        <v>1</v>
      </c>
      <c r="M435" t="s">
        <v>83</v>
      </c>
      <c r="N435">
        <v>3</v>
      </c>
      <c r="O435" s="40">
        <f t="shared" si="540"/>
        <v>4</v>
      </c>
      <c r="P435">
        <v>0</v>
      </c>
      <c r="Q435" t="s">
        <v>83</v>
      </c>
      <c r="R435">
        <v>1</v>
      </c>
      <c r="S435" s="40">
        <f t="shared" si="487"/>
        <v>3</v>
      </c>
      <c r="T435">
        <v>1</v>
      </c>
      <c r="U435" t="s">
        <v>83</v>
      </c>
      <c r="V435">
        <v>2</v>
      </c>
      <c r="W435" s="40">
        <f t="shared" si="473"/>
        <v>0</v>
      </c>
      <c r="X435">
        <v>1</v>
      </c>
      <c r="Y435" t="s">
        <v>83</v>
      </c>
      <c r="Z435">
        <v>1</v>
      </c>
      <c r="AA435" s="40">
        <f t="shared" si="474"/>
        <v>0</v>
      </c>
      <c r="AB435">
        <v>3</v>
      </c>
      <c r="AC435" t="s">
        <v>83</v>
      </c>
      <c r="AD435">
        <v>0</v>
      </c>
      <c r="AE435" s="40">
        <f t="shared" si="488"/>
        <v>3</v>
      </c>
      <c r="AF435" s="24">
        <f t="shared" si="489"/>
        <v>13</v>
      </c>
      <c r="AG435" s="14">
        <v>3</v>
      </c>
      <c r="AH435" t="s">
        <v>83</v>
      </c>
      <c r="AI435">
        <v>0</v>
      </c>
      <c r="AJ435" s="40">
        <f t="shared" si="538"/>
        <v>3</v>
      </c>
      <c r="AK435">
        <v>2</v>
      </c>
      <c r="AL435" t="s">
        <v>83</v>
      </c>
      <c r="AM435">
        <v>2</v>
      </c>
      <c r="AN435" s="40">
        <f t="shared" si="490"/>
        <v>4</v>
      </c>
      <c r="AO435">
        <v>1</v>
      </c>
      <c r="AP435" t="s">
        <v>83</v>
      </c>
      <c r="AQ435">
        <v>0</v>
      </c>
      <c r="AR435" s="40">
        <f t="shared" si="470"/>
        <v>0</v>
      </c>
      <c r="AS435">
        <v>3</v>
      </c>
      <c r="AT435" t="s">
        <v>83</v>
      </c>
      <c r="AU435">
        <v>1</v>
      </c>
      <c r="AV435" s="40">
        <f t="shared" si="491"/>
        <v>0</v>
      </c>
      <c r="AW435">
        <v>2</v>
      </c>
      <c r="AX435" t="s">
        <v>83</v>
      </c>
      <c r="AY435">
        <v>3</v>
      </c>
      <c r="AZ435" s="40">
        <f t="shared" si="492"/>
        <v>3</v>
      </c>
      <c r="BA435">
        <v>0</v>
      </c>
      <c r="BB435" t="s">
        <v>83</v>
      </c>
      <c r="BC435">
        <v>1</v>
      </c>
      <c r="BD435" s="40">
        <f t="shared" si="475"/>
        <v>6</v>
      </c>
      <c r="BE435" s="24">
        <f t="shared" si="493"/>
        <v>16</v>
      </c>
      <c r="BF435" s="14">
        <v>3</v>
      </c>
      <c r="BG435" t="s">
        <v>83</v>
      </c>
      <c r="BH435">
        <v>1</v>
      </c>
      <c r="BI435" s="40">
        <f t="shared" si="494"/>
        <v>0</v>
      </c>
      <c r="BJ435">
        <v>2</v>
      </c>
      <c r="BK435" t="s">
        <v>83</v>
      </c>
      <c r="BL435">
        <v>1</v>
      </c>
      <c r="BM435" s="40">
        <f t="shared" si="495"/>
        <v>0</v>
      </c>
      <c r="BN435">
        <v>1</v>
      </c>
      <c r="BO435" t="s">
        <v>83</v>
      </c>
      <c r="BP435">
        <v>0</v>
      </c>
      <c r="BQ435" s="40">
        <f t="shared" si="476"/>
        <v>3</v>
      </c>
      <c r="BR435">
        <v>4</v>
      </c>
      <c r="BS435" t="s">
        <v>83</v>
      </c>
      <c r="BT435">
        <v>2</v>
      </c>
      <c r="BU435" s="40">
        <f t="shared" si="496"/>
        <v>4</v>
      </c>
      <c r="BV435">
        <v>0</v>
      </c>
      <c r="BW435" t="s">
        <v>83</v>
      </c>
      <c r="BX435">
        <v>3</v>
      </c>
      <c r="BY435" s="40">
        <f t="shared" si="497"/>
        <v>3</v>
      </c>
      <c r="BZ435">
        <v>0</v>
      </c>
      <c r="CA435" t="s">
        <v>83</v>
      </c>
      <c r="CB435">
        <v>1</v>
      </c>
      <c r="CC435" s="40">
        <f t="shared" si="498"/>
        <v>4</v>
      </c>
      <c r="CD435" s="24">
        <f t="shared" si="499"/>
        <v>14</v>
      </c>
      <c r="CE435" s="14">
        <v>2</v>
      </c>
      <c r="CF435" t="s">
        <v>83</v>
      </c>
      <c r="CG435">
        <v>0</v>
      </c>
      <c r="CH435" s="40">
        <f t="shared" si="500"/>
        <v>0</v>
      </c>
      <c r="CI435">
        <v>3</v>
      </c>
      <c r="CJ435" t="s">
        <v>83</v>
      </c>
      <c r="CK435">
        <v>1</v>
      </c>
      <c r="CL435" s="40">
        <f t="shared" si="501"/>
        <v>3</v>
      </c>
      <c r="CM435">
        <v>0</v>
      </c>
      <c r="CN435" t="s">
        <v>83</v>
      </c>
      <c r="CO435">
        <v>1</v>
      </c>
      <c r="CP435" s="40">
        <f t="shared" si="502"/>
        <v>6</v>
      </c>
      <c r="CQ435">
        <v>2</v>
      </c>
      <c r="CR435" t="s">
        <v>83</v>
      </c>
      <c r="CS435">
        <v>2</v>
      </c>
      <c r="CT435" s="40">
        <f t="shared" si="503"/>
        <v>0</v>
      </c>
      <c r="CU435">
        <v>2</v>
      </c>
      <c r="CV435" t="s">
        <v>83</v>
      </c>
      <c r="CW435">
        <v>1</v>
      </c>
      <c r="CX435" s="40">
        <f t="shared" si="504"/>
        <v>4</v>
      </c>
      <c r="CY435">
        <v>1</v>
      </c>
      <c r="CZ435" t="s">
        <v>83</v>
      </c>
      <c r="DA435">
        <v>3</v>
      </c>
      <c r="DB435" s="40">
        <f t="shared" si="505"/>
        <v>0</v>
      </c>
      <c r="DC435" s="24">
        <f t="shared" si="506"/>
        <v>13</v>
      </c>
      <c r="DD435" s="14">
        <v>2</v>
      </c>
      <c r="DE435" t="s">
        <v>83</v>
      </c>
      <c r="DF435">
        <v>1</v>
      </c>
      <c r="DG435" s="40">
        <f t="shared" si="536"/>
        <v>0</v>
      </c>
      <c r="DH435">
        <v>2</v>
      </c>
      <c r="DI435" t="s">
        <v>83</v>
      </c>
      <c r="DJ435">
        <v>2</v>
      </c>
      <c r="DK435" s="40">
        <f t="shared" si="477"/>
        <v>0</v>
      </c>
      <c r="DL435">
        <v>1</v>
      </c>
      <c r="DM435" t="s">
        <v>83</v>
      </c>
      <c r="DN435">
        <v>0</v>
      </c>
      <c r="DO435" s="40">
        <f t="shared" si="507"/>
        <v>0</v>
      </c>
      <c r="DP435">
        <v>0</v>
      </c>
      <c r="DQ435" t="s">
        <v>83</v>
      </c>
      <c r="DR435">
        <v>3</v>
      </c>
      <c r="DS435" s="40">
        <f t="shared" si="468"/>
        <v>0</v>
      </c>
      <c r="DT435">
        <v>1</v>
      </c>
      <c r="DU435" t="s">
        <v>83</v>
      </c>
      <c r="DV435">
        <v>3</v>
      </c>
      <c r="DW435" s="40">
        <f t="shared" si="469"/>
        <v>1</v>
      </c>
      <c r="DX435">
        <v>1</v>
      </c>
      <c r="DY435" t="s">
        <v>83</v>
      </c>
      <c r="DZ435">
        <v>4</v>
      </c>
      <c r="EA435" s="39">
        <f t="shared" si="508"/>
        <v>3</v>
      </c>
      <c r="EB435" s="24">
        <f t="shared" si="478"/>
        <v>4</v>
      </c>
      <c r="EC435" s="14">
        <v>0</v>
      </c>
      <c r="ED435" t="s">
        <v>83</v>
      </c>
      <c r="EE435">
        <v>1</v>
      </c>
      <c r="EF435" s="40">
        <f t="shared" si="509"/>
        <v>0</v>
      </c>
      <c r="EG435">
        <v>2</v>
      </c>
      <c r="EH435" t="s">
        <v>83</v>
      </c>
      <c r="EI435">
        <v>1</v>
      </c>
      <c r="EJ435" s="40">
        <f t="shared" si="510"/>
        <v>4</v>
      </c>
      <c r="EK435">
        <v>2</v>
      </c>
      <c r="EL435" t="s">
        <v>83</v>
      </c>
      <c r="EM435">
        <v>1</v>
      </c>
      <c r="EN435" s="40">
        <f t="shared" si="541"/>
        <v>0</v>
      </c>
      <c r="EO435">
        <v>2</v>
      </c>
      <c r="EP435" t="s">
        <v>83</v>
      </c>
      <c r="EQ435">
        <v>2</v>
      </c>
      <c r="ER435" s="40">
        <f t="shared" si="511"/>
        <v>0</v>
      </c>
      <c r="ES435">
        <v>0</v>
      </c>
      <c r="ET435" t="s">
        <v>83</v>
      </c>
      <c r="EU435">
        <v>3</v>
      </c>
      <c r="EV435" s="40">
        <f t="shared" si="512"/>
        <v>0</v>
      </c>
      <c r="EW435">
        <v>1</v>
      </c>
      <c r="EX435" t="s">
        <v>83</v>
      </c>
      <c r="EY435">
        <v>0</v>
      </c>
      <c r="EZ435" s="40">
        <f t="shared" si="513"/>
        <v>0</v>
      </c>
      <c r="FA435" s="24">
        <f t="shared" si="514"/>
        <v>4</v>
      </c>
      <c r="FB435" s="14">
        <v>3</v>
      </c>
      <c r="FC435" t="s">
        <v>83</v>
      </c>
      <c r="FD435">
        <v>0</v>
      </c>
      <c r="FE435" s="40">
        <f t="shared" si="515"/>
        <v>3</v>
      </c>
      <c r="FF435">
        <v>2</v>
      </c>
      <c r="FG435" t="s">
        <v>83</v>
      </c>
      <c r="FH435">
        <v>1</v>
      </c>
      <c r="FI435" s="40">
        <f t="shared" si="516"/>
        <v>3</v>
      </c>
      <c r="FJ435">
        <v>0</v>
      </c>
      <c r="FK435" t="s">
        <v>83</v>
      </c>
      <c r="FL435">
        <v>0</v>
      </c>
      <c r="FM435" s="40">
        <f t="shared" si="517"/>
        <v>3</v>
      </c>
      <c r="FN435">
        <v>3</v>
      </c>
      <c r="FO435" t="s">
        <v>83</v>
      </c>
      <c r="FP435">
        <v>1</v>
      </c>
      <c r="FQ435" s="40">
        <f t="shared" si="479"/>
        <v>3</v>
      </c>
      <c r="FR435">
        <v>1</v>
      </c>
      <c r="FS435" t="s">
        <v>83</v>
      </c>
      <c r="FT435">
        <v>1</v>
      </c>
      <c r="FU435" s="40">
        <f t="shared" si="518"/>
        <v>0</v>
      </c>
      <c r="FV435">
        <v>0</v>
      </c>
      <c r="FW435" t="s">
        <v>83</v>
      </c>
      <c r="FX435">
        <v>2</v>
      </c>
      <c r="FY435" s="40">
        <f t="shared" si="480"/>
        <v>0</v>
      </c>
      <c r="FZ435" s="24">
        <f t="shared" si="481"/>
        <v>12</v>
      </c>
      <c r="GA435" s="14">
        <v>3</v>
      </c>
      <c r="GB435" t="s">
        <v>83</v>
      </c>
      <c r="GC435">
        <v>2</v>
      </c>
      <c r="GD435" s="40">
        <f t="shared" si="519"/>
        <v>0</v>
      </c>
      <c r="GE435">
        <v>3</v>
      </c>
      <c r="GF435" t="s">
        <v>83</v>
      </c>
      <c r="GG435">
        <v>1</v>
      </c>
      <c r="GH435" s="40">
        <f t="shared" si="543"/>
        <v>3</v>
      </c>
      <c r="GI435">
        <v>1</v>
      </c>
      <c r="GJ435" t="s">
        <v>83</v>
      </c>
      <c r="GK435">
        <v>0</v>
      </c>
      <c r="GL435" s="40">
        <f t="shared" si="520"/>
        <v>0</v>
      </c>
      <c r="GM435">
        <v>3</v>
      </c>
      <c r="GN435" t="s">
        <v>83</v>
      </c>
      <c r="GO435">
        <v>2</v>
      </c>
      <c r="GP435" s="40">
        <f t="shared" si="521"/>
        <v>3</v>
      </c>
      <c r="GQ435">
        <v>1</v>
      </c>
      <c r="GR435" t="s">
        <v>83</v>
      </c>
      <c r="GS435">
        <v>3</v>
      </c>
      <c r="GT435" s="40">
        <f t="shared" si="482"/>
        <v>4</v>
      </c>
      <c r="GU435">
        <v>0</v>
      </c>
      <c r="GV435" t="s">
        <v>83</v>
      </c>
      <c r="GW435">
        <v>2</v>
      </c>
      <c r="GX435" s="40">
        <f t="shared" si="522"/>
        <v>0</v>
      </c>
      <c r="GY435" s="24">
        <f t="shared" si="523"/>
        <v>10</v>
      </c>
      <c r="GZ435" s="28">
        <f t="shared" si="483"/>
        <v>86</v>
      </c>
      <c r="HA435" t="s">
        <v>84</v>
      </c>
      <c r="HB435">
        <f t="shared" si="484"/>
        <v>9</v>
      </c>
      <c r="HC435" t="s">
        <v>85</v>
      </c>
      <c r="HD435">
        <f t="shared" si="537"/>
        <v>9</v>
      </c>
      <c r="HE435" t="s">
        <v>93</v>
      </c>
      <c r="HF435">
        <f t="shared" si="485"/>
        <v>9</v>
      </c>
      <c r="HG435" t="s">
        <v>94</v>
      </c>
      <c r="HH435">
        <f t="shared" si="542"/>
        <v>9</v>
      </c>
      <c r="HI435" t="s">
        <v>88</v>
      </c>
      <c r="HJ435">
        <f t="shared" si="524"/>
        <v>0</v>
      </c>
      <c r="HK435" t="s">
        <v>131</v>
      </c>
      <c r="HL435">
        <f t="shared" si="525"/>
        <v>0</v>
      </c>
      <c r="HM435" t="s">
        <v>90</v>
      </c>
      <c r="HN435">
        <f t="shared" si="486"/>
        <v>9</v>
      </c>
      <c r="HO435" t="s">
        <v>96</v>
      </c>
      <c r="HP435">
        <f t="shared" si="526"/>
        <v>9</v>
      </c>
      <c r="HQ435" t="s">
        <v>136</v>
      </c>
      <c r="HR435" s="1">
        <f t="shared" si="527"/>
        <v>0</v>
      </c>
      <c r="HS435" t="s">
        <v>137</v>
      </c>
      <c r="HT435" s="1">
        <f t="shared" si="528"/>
        <v>6</v>
      </c>
      <c r="HU435" t="s">
        <v>133</v>
      </c>
      <c r="HV435" s="1">
        <f t="shared" si="529"/>
        <v>0</v>
      </c>
      <c r="HW435" t="s">
        <v>129</v>
      </c>
      <c r="HX435" s="1">
        <f t="shared" si="530"/>
        <v>0</v>
      </c>
      <c r="HY435" t="s">
        <v>130</v>
      </c>
      <c r="HZ435" s="1">
        <f t="shared" si="531"/>
        <v>6</v>
      </c>
      <c r="IA435" t="s">
        <v>142</v>
      </c>
      <c r="IB435" s="1">
        <f t="shared" si="532"/>
        <v>0</v>
      </c>
      <c r="IC435" t="s">
        <v>134</v>
      </c>
      <c r="ID435" s="1">
        <f t="shared" si="533"/>
        <v>6</v>
      </c>
      <c r="IE435" t="s">
        <v>135</v>
      </c>
      <c r="IF435" s="1">
        <f t="shared" si="534"/>
        <v>0</v>
      </c>
      <c r="IG435">
        <f t="shared" si="539"/>
        <v>72</v>
      </c>
      <c r="IH435" s="1">
        <f t="shared" si="535"/>
        <v>158</v>
      </c>
    </row>
    <row r="436" spans="1:242" ht="14.65" thickBot="1" x14ac:dyDescent="0.5">
      <c r="A436" s="1">
        <v>433</v>
      </c>
      <c r="B436" s="45">
        <f t="shared" si="471"/>
        <v>507</v>
      </c>
      <c r="C436" s="14" t="s">
        <v>961</v>
      </c>
      <c r="D436" t="s">
        <v>884</v>
      </c>
      <c r="E436" s="15" t="s">
        <v>948</v>
      </c>
      <c r="F436" s="28">
        <f t="shared" si="472"/>
        <v>143</v>
      </c>
      <c r="H436" s="14">
        <v>1</v>
      </c>
      <c r="I436" t="s">
        <v>83</v>
      </c>
      <c r="J436">
        <v>0</v>
      </c>
      <c r="K436" s="40">
        <f t="shared" si="544"/>
        <v>0</v>
      </c>
      <c r="L436">
        <v>1</v>
      </c>
      <c r="M436" t="s">
        <v>83</v>
      </c>
      <c r="N436">
        <v>3</v>
      </c>
      <c r="O436" s="40">
        <f t="shared" si="540"/>
        <v>4</v>
      </c>
      <c r="P436">
        <v>1</v>
      </c>
      <c r="Q436" t="s">
        <v>83</v>
      </c>
      <c r="R436">
        <v>2</v>
      </c>
      <c r="S436" s="40">
        <f t="shared" si="487"/>
        <v>3</v>
      </c>
      <c r="T436">
        <v>3</v>
      </c>
      <c r="U436" t="s">
        <v>83</v>
      </c>
      <c r="V436">
        <v>1</v>
      </c>
      <c r="W436" s="40">
        <f t="shared" si="473"/>
        <v>0</v>
      </c>
      <c r="X436">
        <v>2</v>
      </c>
      <c r="Y436" t="s">
        <v>83</v>
      </c>
      <c r="Z436">
        <v>1</v>
      </c>
      <c r="AA436" s="40">
        <f t="shared" si="474"/>
        <v>0</v>
      </c>
      <c r="AB436">
        <v>2</v>
      </c>
      <c r="AC436" t="s">
        <v>83</v>
      </c>
      <c r="AD436">
        <v>1</v>
      </c>
      <c r="AE436" s="40">
        <f t="shared" si="488"/>
        <v>3</v>
      </c>
      <c r="AF436" s="24">
        <f t="shared" si="489"/>
        <v>10</v>
      </c>
      <c r="AG436" s="14">
        <v>2</v>
      </c>
      <c r="AH436" t="s">
        <v>83</v>
      </c>
      <c r="AI436">
        <v>1</v>
      </c>
      <c r="AJ436" s="40">
        <f t="shared" si="538"/>
        <v>3</v>
      </c>
      <c r="AK436">
        <v>3</v>
      </c>
      <c r="AL436" t="s">
        <v>83</v>
      </c>
      <c r="AM436">
        <v>1</v>
      </c>
      <c r="AN436" s="40">
        <f t="shared" si="490"/>
        <v>0</v>
      </c>
      <c r="AO436">
        <v>1</v>
      </c>
      <c r="AP436" t="s">
        <v>83</v>
      </c>
      <c r="AQ436">
        <v>2</v>
      </c>
      <c r="AR436" s="40">
        <f t="shared" si="470"/>
        <v>3</v>
      </c>
      <c r="AS436">
        <v>2</v>
      </c>
      <c r="AT436" t="s">
        <v>83</v>
      </c>
      <c r="AU436">
        <v>2</v>
      </c>
      <c r="AV436" s="40">
        <f t="shared" si="491"/>
        <v>3</v>
      </c>
      <c r="AW436">
        <v>0</v>
      </c>
      <c r="AX436" t="s">
        <v>83</v>
      </c>
      <c r="AY436">
        <v>2</v>
      </c>
      <c r="AZ436" s="40">
        <f t="shared" si="492"/>
        <v>3</v>
      </c>
      <c r="BA436">
        <v>1</v>
      </c>
      <c r="BB436" t="s">
        <v>83</v>
      </c>
      <c r="BC436">
        <v>2</v>
      </c>
      <c r="BD436" s="40">
        <f t="shared" si="475"/>
        <v>4</v>
      </c>
      <c r="BE436" s="24">
        <f t="shared" si="493"/>
        <v>16</v>
      </c>
      <c r="BF436" s="14">
        <v>2</v>
      </c>
      <c r="BG436" t="s">
        <v>83</v>
      </c>
      <c r="BH436">
        <v>1</v>
      </c>
      <c r="BI436" s="40">
        <f t="shared" si="494"/>
        <v>0</v>
      </c>
      <c r="BJ436">
        <v>3</v>
      </c>
      <c r="BK436" t="s">
        <v>83</v>
      </c>
      <c r="BL436">
        <v>0</v>
      </c>
      <c r="BM436" s="40">
        <f t="shared" si="495"/>
        <v>0</v>
      </c>
      <c r="BN436">
        <v>2</v>
      </c>
      <c r="BO436" t="s">
        <v>83</v>
      </c>
      <c r="BP436">
        <v>1</v>
      </c>
      <c r="BQ436" s="40">
        <f t="shared" si="476"/>
        <v>3</v>
      </c>
      <c r="BR436">
        <v>1</v>
      </c>
      <c r="BS436" t="s">
        <v>83</v>
      </c>
      <c r="BT436">
        <v>3</v>
      </c>
      <c r="BU436" s="40">
        <f t="shared" si="496"/>
        <v>0</v>
      </c>
      <c r="BV436">
        <v>2</v>
      </c>
      <c r="BW436" t="s">
        <v>83</v>
      </c>
      <c r="BX436">
        <v>1</v>
      </c>
      <c r="BY436" s="40">
        <f t="shared" si="497"/>
        <v>0</v>
      </c>
      <c r="BZ436">
        <v>1</v>
      </c>
      <c r="CA436" t="s">
        <v>83</v>
      </c>
      <c r="CB436">
        <v>3</v>
      </c>
      <c r="CC436" s="40">
        <f t="shared" si="498"/>
        <v>3</v>
      </c>
      <c r="CD436" s="24">
        <f t="shared" si="499"/>
        <v>6</v>
      </c>
      <c r="CE436" s="14">
        <v>2</v>
      </c>
      <c r="CF436" t="s">
        <v>83</v>
      </c>
      <c r="CG436">
        <v>1</v>
      </c>
      <c r="CH436" s="40">
        <f t="shared" si="500"/>
        <v>0</v>
      </c>
      <c r="CI436">
        <v>2</v>
      </c>
      <c r="CJ436" t="s">
        <v>83</v>
      </c>
      <c r="CK436">
        <v>1</v>
      </c>
      <c r="CL436" s="40">
        <f t="shared" si="501"/>
        <v>3</v>
      </c>
      <c r="CM436">
        <v>0</v>
      </c>
      <c r="CN436" t="s">
        <v>83</v>
      </c>
      <c r="CO436">
        <v>2</v>
      </c>
      <c r="CP436" s="40">
        <f t="shared" si="502"/>
        <v>3</v>
      </c>
      <c r="CQ436">
        <v>1</v>
      </c>
      <c r="CR436" t="s">
        <v>83</v>
      </c>
      <c r="CS436">
        <v>0</v>
      </c>
      <c r="CT436" s="40">
        <f t="shared" si="503"/>
        <v>4</v>
      </c>
      <c r="CU436">
        <v>1</v>
      </c>
      <c r="CV436" t="s">
        <v>83</v>
      </c>
      <c r="CW436">
        <v>2</v>
      </c>
      <c r="CX436" s="40">
        <f t="shared" si="504"/>
        <v>0</v>
      </c>
      <c r="CY436">
        <v>2</v>
      </c>
      <c r="CZ436" t="s">
        <v>83</v>
      </c>
      <c r="DA436">
        <v>3</v>
      </c>
      <c r="DB436" s="40">
        <f t="shared" si="505"/>
        <v>0</v>
      </c>
      <c r="DC436" s="24">
        <f t="shared" si="506"/>
        <v>10</v>
      </c>
      <c r="DD436" s="14">
        <v>3</v>
      </c>
      <c r="DE436" t="s">
        <v>83</v>
      </c>
      <c r="DF436">
        <v>1</v>
      </c>
      <c r="DG436" s="40">
        <f t="shared" si="536"/>
        <v>0</v>
      </c>
      <c r="DH436">
        <v>2</v>
      </c>
      <c r="DI436" t="s">
        <v>83</v>
      </c>
      <c r="DJ436">
        <v>1</v>
      </c>
      <c r="DK436" s="40">
        <f t="shared" si="477"/>
        <v>3</v>
      </c>
      <c r="DL436">
        <v>3</v>
      </c>
      <c r="DM436" t="s">
        <v>83</v>
      </c>
      <c r="DN436">
        <v>2</v>
      </c>
      <c r="DO436" s="40">
        <f t="shared" si="507"/>
        <v>0</v>
      </c>
      <c r="DP436">
        <v>2</v>
      </c>
      <c r="DQ436" t="s">
        <v>83</v>
      </c>
      <c r="DR436">
        <v>4</v>
      </c>
      <c r="DS436" s="40">
        <f t="shared" si="468"/>
        <v>0</v>
      </c>
      <c r="DT436">
        <v>5</v>
      </c>
      <c r="DU436" t="s">
        <v>83</v>
      </c>
      <c r="DV436">
        <v>2</v>
      </c>
      <c r="DW436" s="40">
        <f t="shared" si="469"/>
        <v>3</v>
      </c>
      <c r="DX436">
        <v>1</v>
      </c>
      <c r="DY436" t="s">
        <v>83</v>
      </c>
      <c r="DZ436">
        <v>3</v>
      </c>
      <c r="EA436" s="39">
        <f t="shared" si="508"/>
        <v>4</v>
      </c>
      <c r="EB436" s="24">
        <f t="shared" si="478"/>
        <v>10</v>
      </c>
      <c r="EC436" s="14">
        <v>0</v>
      </c>
      <c r="ED436" t="s">
        <v>83</v>
      </c>
      <c r="EE436">
        <v>2</v>
      </c>
      <c r="EF436" s="40">
        <f t="shared" si="509"/>
        <v>0</v>
      </c>
      <c r="EG436">
        <v>1</v>
      </c>
      <c r="EH436" t="s">
        <v>83</v>
      </c>
      <c r="EI436">
        <v>3</v>
      </c>
      <c r="EJ436" s="40">
        <f t="shared" si="510"/>
        <v>0</v>
      </c>
      <c r="EK436">
        <v>1</v>
      </c>
      <c r="EL436" t="s">
        <v>83</v>
      </c>
      <c r="EM436">
        <v>2</v>
      </c>
      <c r="EN436" s="40">
        <f t="shared" si="541"/>
        <v>3</v>
      </c>
      <c r="EO436">
        <v>2</v>
      </c>
      <c r="EP436" t="s">
        <v>83</v>
      </c>
      <c r="EQ436">
        <v>3</v>
      </c>
      <c r="ER436" s="40">
        <f t="shared" si="511"/>
        <v>0</v>
      </c>
      <c r="ES436">
        <v>2</v>
      </c>
      <c r="ET436" t="s">
        <v>83</v>
      </c>
      <c r="EU436">
        <v>3</v>
      </c>
      <c r="EV436" s="40">
        <f t="shared" si="512"/>
        <v>0</v>
      </c>
      <c r="EW436">
        <v>3</v>
      </c>
      <c r="EX436" t="s">
        <v>83</v>
      </c>
      <c r="EY436">
        <v>2</v>
      </c>
      <c r="EZ436" s="40">
        <f t="shared" si="513"/>
        <v>0</v>
      </c>
      <c r="FA436" s="24">
        <f t="shared" si="514"/>
        <v>3</v>
      </c>
      <c r="FB436" s="14">
        <v>2</v>
      </c>
      <c r="FC436" t="s">
        <v>83</v>
      </c>
      <c r="FD436">
        <v>1</v>
      </c>
      <c r="FE436" s="40">
        <f t="shared" si="515"/>
        <v>4</v>
      </c>
      <c r="FF436">
        <v>4</v>
      </c>
      <c r="FG436" t="s">
        <v>83</v>
      </c>
      <c r="FH436">
        <v>2</v>
      </c>
      <c r="FI436" s="40">
        <f t="shared" si="516"/>
        <v>4</v>
      </c>
      <c r="FJ436">
        <v>2</v>
      </c>
      <c r="FK436" t="s">
        <v>83</v>
      </c>
      <c r="FL436">
        <v>3</v>
      </c>
      <c r="FM436" s="40">
        <f t="shared" si="517"/>
        <v>0</v>
      </c>
      <c r="FN436">
        <v>3</v>
      </c>
      <c r="FO436" t="s">
        <v>83</v>
      </c>
      <c r="FP436">
        <v>2</v>
      </c>
      <c r="FQ436" s="40">
        <f t="shared" si="479"/>
        <v>4</v>
      </c>
      <c r="FR436">
        <v>3</v>
      </c>
      <c r="FS436" t="s">
        <v>83</v>
      </c>
      <c r="FT436">
        <v>2</v>
      </c>
      <c r="FU436" s="40">
        <f t="shared" si="518"/>
        <v>0</v>
      </c>
      <c r="FV436">
        <v>1</v>
      </c>
      <c r="FW436" t="s">
        <v>83</v>
      </c>
      <c r="FX436">
        <v>4</v>
      </c>
      <c r="FY436" s="40">
        <f t="shared" si="480"/>
        <v>0</v>
      </c>
      <c r="FZ436" s="24">
        <f t="shared" si="481"/>
        <v>12</v>
      </c>
      <c r="GA436" s="14">
        <v>2</v>
      </c>
      <c r="GB436" t="s">
        <v>83</v>
      </c>
      <c r="GC436">
        <v>1</v>
      </c>
      <c r="GD436" s="40">
        <f t="shared" si="519"/>
        <v>0</v>
      </c>
      <c r="GE436">
        <v>5</v>
      </c>
      <c r="GF436" t="s">
        <v>83</v>
      </c>
      <c r="GG436">
        <v>0</v>
      </c>
      <c r="GH436" s="40">
        <f t="shared" si="543"/>
        <v>3</v>
      </c>
      <c r="GI436">
        <v>2</v>
      </c>
      <c r="GJ436" t="s">
        <v>83</v>
      </c>
      <c r="GK436">
        <v>1</v>
      </c>
      <c r="GL436" s="40">
        <f t="shared" si="520"/>
        <v>0</v>
      </c>
      <c r="GM436">
        <v>3</v>
      </c>
      <c r="GN436" t="s">
        <v>83</v>
      </c>
      <c r="GO436">
        <v>1</v>
      </c>
      <c r="GP436" s="40">
        <f t="shared" si="521"/>
        <v>4</v>
      </c>
      <c r="GQ436">
        <v>1</v>
      </c>
      <c r="GR436" t="s">
        <v>83</v>
      </c>
      <c r="GS436">
        <v>2</v>
      </c>
      <c r="GT436" s="40">
        <f t="shared" si="482"/>
        <v>3</v>
      </c>
      <c r="GU436">
        <v>3</v>
      </c>
      <c r="GV436" t="s">
        <v>83</v>
      </c>
      <c r="GW436">
        <v>2</v>
      </c>
      <c r="GX436" s="40">
        <f t="shared" si="522"/>
        <v>4</v>
      </c>
      <c r="GY436" s="24">
        <f t="shared" si="523"/>
        <v>14</v>
      </c>
      <c r="GZ436" s="28">
        <f t="shared" si="483"/>
        <v>81</v>
      </c>
      <c r="HA436" t="s">
        <v>84</v>
      </c>
      <c r="HB436">
        <f t="shared" si="484"/>
        <v>9</v>
      </c>
      <c r="HC436" t="s">
        <v>85</v>
      </c>
      <c r="HD436">
        <f t="shared" si="537"/>
        <v>9</v>
      </c>
      <c r="HE436" t="s">
        <v>133</v>
      </c>
      <c r="HF436">
        <f t="shared" si="485"/>
        <v>0</v>
      </c>
      <c r="HG436" t="s">
        <v>94</v>
      </c>
      <c r="HH436">
        <f t="shared" si="542"/>
        <v>9</v>
      </c>
      <c r="HI436" t="s">
        <v>88</v>
      </c>
      <c r="HJ436">
        <f t="shared" si="524"/>
        <v>0</v>
      </c>
      <c r="HK436" t="s">
        <v>142</v>
      </c>
      <c r="HL436">
        <f t="shared" si="525"/>
        <v>0</v>
      </c>
      <c r="HM436" t="s">
        <v>90</v>
      </c>
      <c r="HN436">
        <f t="shared" si="486"/>
        <v>9</v>
      </c>
      <c r="HO436" t="s">
        <v>96</v>
      </c>
      <c r="HP436">
        <f t="shared" si="526"/>
        <v>9</v>
      </c>
      <c r="HQ436" t="s">
        <v>136</v>
      </c>
      <c r="HR436" s="1">
        <f t="shared" si="527"/>
        <v>0</v>
      </c>
      <c r="HS436" t="s">
        <v>137</v>
      </c>
      <c r="HT436" s="1">
        <f t="shared" si="528"/>
        <v>6</v>
      </c>
      <c r="HU436" t="s">
        <v>86</v>
      </c>
      <c r="HV436" s="1">
        <f t="shared" si="529"/>
        <v>6</v>
      </c>
      <c r="HW436" t="s">
        <v>129</v>
      </c>
      <c r="HX436" s="1">
        <f t="shared" si="530"/>
        <v>0</v>
      </c>
      <c r="HY436" t="s">
        <v>165</v>
      </c>
      <c r="HZ436" s="1">
        <f t="shared" si="531"/>
        <v>5</v>
      </c>
      <c r="IA436" t="s">
        <v>131</v>
      </c>
      <c r="IB436" s="1">
        <f t="shared" si="532"/>
        <v>0</v>
      </c>
      <c r="IC436" t="s">
        <v>150</v>
      </c>
      <c r="ID436" s="1">
        <f t="shared" si="533"/>
        <v>0</v>
      </c>
      <c r="IE436" t="s">
        <v>135</v>
      </c>
      <c r="IF436" s="1">
        <f t="shared" si="534"/>
        <v>0</v>
      </c>
      <c r="IG436">
        <f t="shared" si="539"/>
        <v>62</v>
      </c>
      <c r="IH436" s="1">
        <f t="shared" si="535"/>
        <v>143</v>
      </c>
    </row>
    <row r="437" spans="1:242" ht="14.65" thickBot="1" x14ac:dyDescent="0.5">
      <c r="A437" s="1">
        <v>434</v>
      </c>
      <c r="B437" s="45">
        <f t="shared" si="471"/>
        <v>376</v>
      </c>
      <c r="C437" s="14" t="s">
        <v>961</v>
      </c>
      <c r="D437" t="s">
        <v>962</v>
      </c>
      <c r="E437" s="15" t="s">
        <v>948</v>
      </c>
      <c r="F437" s="28">
        <f t="shared" si="472"/>
        <v>154</v>
      </c>
      <c r="H437" s="14">
        <v>0</v>
      </c>
      <c r="I437" t="s">
        <v>83</v>
      </c>
      <c r="J437">
        <v>2</v>
      </c>
      <c r="K437" s="40">
        <f t="shared" si="544"/>
        <v>6</v>
      </c>
      <c r="L437">
        <v>1</v>
      </c>
      <c r="M437" t="s">
        <v>83</v>
      </c>
      <c r="N437">
        <v>2</v>
      </c>
      <c r="O437" s="40">
        <f t="shared" si="540"/>
        <v>3</v>
      </c>
      <c r="P437">
        <v>0</v>
      </c>
      <c r="Q437" t="s">
        <v>83</v>
      </c>
      <c r="R437">
        <v>3</v>
      </c>
      <c r="S437" s="40">
        <f t="shared" si="487"/>
        <v>3</v>
      </c>
      <c r="T437">
        <v>3</v>
      </c>
      <c r="U437" t="s">
        <v>83</v>
      </c>
      <c r="V437">
        <v>1</v>
      </c>
      <c r="W437" s="40">
        <f t="shared" si="473"/>
        <v>0</v>
      </c>
      <c r="X437">
        <v>2</v>
      </c>
      <c r="Y437" t="s">
        <v>83</v>
      </c>
      <c r="Z437">
        <v>2</v>
      </c>
      <c r="AA437" s="40">
        <f t="shared" si="474"/>
        <v>0</v>
      </c>
      <c r="AB437">
        <v>3</v>
      </c>
      <c r="AC437" t="s">
        <v>83</v>
      </c>
      <c r="AD437">
        <v>1</v>
      </c>
      <c r="AE437" s="40">
        <f t="shared" si="488"/>
        <v>4</v>
      </c>
      <c r="AF437" s="24">
        <f t="shared" si="489"/>
        <v>16</v>
      </c>
      <c r="AG437" s="14">
        <v>3</v>
      </c>
      <c r="AH437" t="s">
        <v>83</v>
      </c>
      <c r="AI437">
        <v>2</v>
      </c>
      <c r="AJ437" s="40">
        <f t="shared" si="538"/>
        <v>3</v>
      </c>
      <c r="AK437">
        <v>2</v>
      </c>
      <c r="AL437" t="s">
        <v>83</v>
      </c>
      <c r="AM437">
        <v>3</v>
      </c>
      <c r="AN437" s="40">
        <f t="shared" si="490"/>
        <v>0</v>
      </c>
      <c r="AO437">
        <v>3</v>
      </c>
      <c r="AP437" t="s">
        <v>83</v>
      </c>
      <c r="AQ437">
        <v>1</v>
      </c>
      <c r="AR437" s="40">
        <f t="shared" si="470"/>
        <v>0</v>
      </c>
      <c r="AS437">
        <v>2</v>
      </c>
      <c r="AT437" t="s">
        <v>83</v>
      </c>
      <c r="AU437">
        <v>3</v>
      </c>
      <c r="AV437" s="40">
        <f t="shared" si="491"/>
        <v>0</v>
      </c>
      <c r="AW437">
        <v>2</v>
      </c>
      <c r="AX437" t="s">
        <v>83</v>
      </c>
      <c r="AY437">
        <v>1</v>
      </c>
      <c r="AZ437" s="40">
        <f t="shared" si="492"/>
        <v>0</v>
      </c>
      <c r="BA437">
        <v>0</v>
      </c>
      <c r="BB437" t="s">
        <v>83</v>
      </c>
      <c r="BC437">
        <v>3</v>
      </c>
      <c r="BD437" s="40">
        <f t="shared" si="475"/>
        <v>3</v>
      </c>
      <c r="BE437" s="24">
        <f t="shared" si="493"/>
        <v>6</v>
      </c>
      <c r="BF437" s="14">
        <v>1</v>
      </c>
      <c r="BG437" t="s">
        <v>83</v>
      </c>
      <c r="BH437">
        <v>0</v>
      </c>
      <c r="BI437" s="40">
        <f t="shared" si="494"/>
        <v>0</v>
      </c>
      <c r="BJ437">
        <v>2</v>
      </c>
      <c r="BK437" t="s">
        <v>83</v>
      </c>
      <c r="BL437">
        <v>2</v>
      </c>
      <c r="BM437" s="40">
        <f t="shared" si="495"/>
        <v>3</v>
      </c>
      <c r="BN437">
        <v>2</v>
      </c>
      <c r="BO437" t="s">
        <v>83</v>
      </c>
      <c r="BP437">
        <v>1</v>
      </c>
      <c r="BQ437" s="40">
        <f t="shared" si="476"/>
        <v>3</v>
      </c>
      <c r="BR437">
        <v>3</v>
      </c>
      <c r="BS437" t="s">
        <v>83</v>
      </c>
      <c r="BT437">
        <v>2</v>
      </c>
      <c r="BU437" s="40">
        <f t="shared" si="496"/>
        <v>3</v>
      </c>
      <c r="BV437">
        <v>2</v>
      </c>
      <c r="BW437" t="s">
        <v>83</v>
      </c>
      <c r="BX437">
        <v>0</v>
      </c>
      <c r="BY437" s="40">
        <f t="shared" si="497"/>
        <v>0</v>
      </c>
      <c r="BZ437">
        <v>1</v>
      </c>
      <c r="CA437" t="s">
        <v>83</v>
      </c>
      <c r="CB437">
        <v>3</v>
      </c>
      <c r="CC437" s="40">
        <f t="shared" si="498"/>
        <v>3</v>
      </c>
      <c r="CD437" s="24">
        <f t="shared" si="499"/>
        <v>12</v>
      </c>
      <c r="CE437" s="14">
        <v>0</v>
      </c>
      <c r="CF437" t="s">
        <v>83</v>
      </c>
      <c r="CG437">
        <v>0</v>
      </c>
      <c r="CH437" s="40">
        <f t="shared" si="500"/>
        <v>6</v>
      </c>
      <c r="CI437">
        <v>1</v>
      </c>
      <c r="CJ437" t="s">
        <v>83</v>
      </c>
      <c r="CK437">
        <v>3</v>
      </c>
      <c r="CL437" s="40">
        <f t="shared" si="501"/>
        <v>0</v>
      </c>
      <c r="CM437">
        <v>2</v>
      </c>
      <c r="CN437" t="s">
        <v>83</v>
      </c>
      <c r="CO437">
        <v>3</v>
      </c>
      <c r="CP437" s="40">
        <f t="shared" si="502"/>
        <v>4</v>
      </c>
      <c r="CQ437">
        <v>3</v>
      </c>
      <c r="CR437" t="s">
        <v>83</v>
      </c>
      <c r="CS437">
        <v>2</v>
      </c>
      <c r="CT437" s="40">
        <f t="shared" si="503"/>
        <v>4</v>
      </c>
      <c r="CU437">
        <v>2</v>
      </c>
      <c r="CV437" t="s">
        <v>83</v>
      </c>
      <c r="CW437">
        <v>2</v>
      </c>
      <c r="CX437" s="40">
        <f t="shared" si="504"/>
        <v>0</v>
      </c>
      <c r="CY437">
        <v>2</v>
      </c>
      <c r="CZ437" t="s">
        <v>83</v>
      </c>
      <c r="DA437">
        <v>3</v>
      </c>
      <c r="DB437" s="40">
        <f t="shared" si="505"/>
        <v>0</v>
      </c>
      <c r="DC437" s="24">
        <f t="shared" si="506"/>
        <v>14</v>
      </c>
      <c r="DD437" s="14">
        <v>0</v>
      </c>
      <c r="DE437" t="s">
        <v>83</v>
      </c>
      <c r="DF437">
        <v>0</v>
      </c>
      <c r="DG437" s="40">
        <f t="shared" si="536"/>
        <v>0</v>
      </c>
      <c r="DH437">
        <v>0</v>
      </c>
      <c r="DI437" t="s">
        <v>83</v>
      </c>
      <c r="DJ437">
        <v>0</v>
      </c>
      <c r="DK437" s="40">
        <f t="shared" si="477"/>
        <v>0</v>
      </c>
      <c r="DL437">
        <v>2</v>
      </c>
      <c r="DM437" t="s">
        <v>83</v>
      </c>
      <c r="DN437">
        <v>2</v>
      </c>
      <c r="DO437" s="40">
        <f t="shared" si="507"/>
        <v>0</v>
      </c>
      <c r="DP437">
        <v>3</v>
      </c>
      <c r="DQ437" t="s">
        <v>83</v>
      </c>
      <c r="DR437">
        <v>2</v>
      </c>
      <c r="DS437" s="40">
        <f t="shared" si="468"/>
        <v>0</v>
      </c>
      <c r="DT437">
        <v>2</v>
      </c>
      <c r="DU437" t="s">
        <v>83</v>
      </c>
      <c r="DV437">
        <v>3</v>
      </c>
      <c r="DW437" s="40">
        <f t="shared" si="469"/>
        <v>1</v>
      </c>
      <c r="DX437">
        <v>4</v>
      </c>
      <c r="DY437" t="s">
        <v>83</v>
      </c>
      <c r="DZ437">
        <v>2</v>
      </c>
      <c r="EA437" s="39">
        <f t="shared" si="508"/>
        <v>0</v>
      </c>
      <c r="EB437" s="24">
        <f t="shared" si="478"/>
        <v>1</v>
      </c>
      <c r="EC437" s="14">
        <v>2</v>
      </c>
      <c r="ED437" t="s">
        <v>83</v>
      </c>
      <c r="EE437">
        <v>1</v>
      </c>
      <c r="EF437" s="40">
        <f t="shared" si="509"/>
        <v>0</v>
      </c>
      <c r="EG437">
        <v>1</v>
      </c>
      <c r="EH437" t="s">
        <v>83</v>
      </c>
      <c r="EI437">
        <v>3</v>
      </c>
      <c r="EJ437" s="40">
        <f t="shared" si="510"/>
        <v>0</v>
      </c>
      <c r="EK437">
        <v>0</v>
      </c>
      <c r="EL437" t="s">
        <v>83</v>
      </c>
      <c r="EM437">
        <v>0</v>
      </c>
      <c r="EN437" s="40">
        <f t="shared" si="541"/>
        <v>0</v>
      </c>
      <c r="EO437">
        <v>4</v>
      </c>
      <c r="EP437" t="s">
        <v>83</v>
      </c>
      <c r="EQ437">
        <v>3</v>
      </c>
      <c r="ER437" s="40">
        <f t="shared" si="511"/>
        <v>3</v>
      </c>
      <c r="ES437">
        <v>3</v>
      </c>
      <c r="ET437" t="s">
        <v>83</v>
      </c>
      <c r="EU437">
        <v>2</v>
      </c>
      <c r="EV437" s="40">
        <f t="shared" si="512"/>
        <v>0</v>
      </c>
      <c r="EW437">
        <v>3</v>
      </c>
      <c r="EX437" t="s">
        <v>83</v>
      </c>
      <c r="EY437">
        <v>2</v>
      </c>
      <c r="EZ437" s="40">
        <f t="shared" si="513"/>
        <v>0</v>
      </c>
      <c r="FA437" s="24">
        <f t="shared" si="514"/>
        <v>3</v>
      </c>
      <c r="FB437" s="14">
        <v>2</v>
      </c>
      <c r="FC437" t="s">
        <v>83</v>
      </c>
      <c r="FD437">
        <v>3</v>
      </c>
      <c r="FE437" s="40">
        <f t="shared" si="515"/>
        <v>0</v>
      </c>
      <c r="FF437">
        <v>3</v>
      </c>
      <c r="FG437" t="s">
        <v>83</v>
      </c>
      <c r="FH437">
        <v>1</v>
      </c>
      <c r="FI437" s="40">
        <f t="shared" si="516"/>
        <v>4</v>
      </c>
      <c r="FJ437">
        <v>3</v>
      </c>
      <c r="FK437" t="s">
        <v>83</v>
      </c>
      <c r="FL437">
        <v>1</v>
      </c>
      <c r="FM437" s="40">
        <f t="shared" si="517"/>
        <v>0</v>
      </c>
      <c r="FN437">
        <v>3</v>
      </c>
      <c r="FO437" t="s">
        <v>83</v>
      </c>
      <c r="FP437">
        <v>2</v>
      </c>
      <c r="FQ437" s="40">
        <f t="shared" si="479"/>
        <v>4</v>
      </c>
      <c r="FR437">
        <v>0</v>
      </c>
      <c r="FS437" t="s">
        <v>83</v>
      </c>
      <c r="FT437">
        <v>4</v>
      </c>
      <c r="FU437" s="40">
        <f t="shared" si="518"/>
        <v>3</v>
      </c>
      <c r="FV437">
        <v>3</v>
      </c>
      <c r="FW437" t="s">
        <v>83</v>
      </c>
      <c r="FX437">
        <v>2</v>
      </c>
      <c r="FY437" s="40">
        <f t="shared" si="480"/>
        <v>4</v>
      </c>
      <c r="FZ437" s="24">
        <f t="shared" si="481"/>
        <v>15</v>
      </c>
      <c r="GA437" s="14">
        <v>2</v>
      </c>
      <c r="GB437" t="s">
        <v>83</v>
      </c>
      <c r="GC437">
        <v>2</v>
      </c>
      <c r="GD437" s="40">
        <f t="shared" si="519"/>
        <v>3</v>
      </c>
      <c r="GE437">
        <v>2</v>
      </c>
      <c r="GF437" t="s">
        <v>83</v>
      </c>
      <c r="GG437">
        <v>1</v>
      </c>
      <c r="GH437" s="40">
        <f t="shared" si="543"/>
        <v>4</v>
      </c>
      <c r="GI437">
        <v>1</v>
      </c>
      <c r="GJ437" t="s">
        <v>83</v>
      </c>
      <c r="GK437">
        <v>0</v>
      </c>
      <c r="GL437" s="40">
        <f t="shared" si="520"/>
        <v>0</v>
      </c>
      <c r="GM437">
        <v>1</v>
      </c>
      <c r="GN437" t="s">
        <v>83</v>
      </c>
      <c r="GO437">
        <v>0</v>
      </c>
      <c r="GP437" s="40">
        <f t="shared" si="521"/>
        <v>3</v>
      </c>
      <c r="GQ437">
        <v>0</v>
      </c>
      <c r="GR437" t="s">
        <v>83</v>
      </c>
      <c r="GS437">
        <v>2</v>
      </c>
      <c r="GT437" s="40">
        <f t="shared" si="482"/>
        <v>6</v>
      </c>
      <c r="GU437">
        <v>2</v>
      </c>
      <c r="GV437" t="s">
        <v>83</v>
      </c>
      <c r="GW437">
        <v>1</v>
      </c>
      <c r="GX437" s="40">
        <f t="shared" si="522"/>
        <v>6</v>
      </c>
      <c r="GY437" s="24">
        <f t="shared" si="523"/>
        <v>22</v>
      </c>
      <c r="GZ437" s="28">
        <f t="shared" si="483"/>
        <v>89</v>
      </c>
      <c r="HA437" t="s">
        <v>84</v>
      </c>
      <c r="HB437">
        <f t="shared" si="484"/>
        <v>9</v>
      </c>
      <c r="HC437" t="s">
        <v>85</v>
      </c>
      <c r="HD437">
        <f t="shared" si="537"/>
        <v>9</v>
      </c>
      <c r="HE437" t="s">
        <v>133</v>
      </c>
      <c r="HF437">
        <f t="shared" si="485"/>
        <v>0</v>
      </c>
      <c r="HG437" t="s">
        <v>94</v>
      </c>
      <c r="HH437">
        <f t="shared" si="542"/>
        <v>9</v>
      </c>
      <c r="HI437" t="s">
        <v>88</v>
      </c>
      <c r="HJ437">
        <f t="shared" si="524"/>
        <v>0</v>
      </c>
      <c r="HK437" t="s">
        <v>142</v>
      </c>
      <c r="HL437">
        <f t="shared" si="525"/>
        <v>0</v>
      </c>
      <c r="HM437" t="s">
        <v>134</v>
      </c>
      <c r="HN437">
        <f t="shared" si="486"/>
        <v>5</v>
      </c>
      <c r="HO437" t="s">
        <v>96</v>
      </c>
      <c r="HP437">
        <f t="shared" si="526"/>
        <v>9</v>
      </c>
      <c r="HQ437" t="s">
        <v>136</v>
      </c>
      <c r="HR437" s="1">
        <f t="shared" si="527"/>
        <v>0</v>
      </c>
      <c r="HS437" t="s">
        <v>137</v>
      </c>
      <c r="HT437" s="1">
        <f t="shared" si="528"/>
        <v>6</v>
      </c>
      <c r="HU437" t="s">
        <v>86</v>
      </c>
      <c r="HV437" s="1">
        <f t="shared" si="529"/>
        <v>6</v>
      </c>
      <c r="HW437" t="s">
        <v>87</v>
      </c>
      <c r="HX437" s="1">
        <f t="shared" si="530"/>
        <v>6</v>
      </c>
      <c r="HY437" t="s">
        <v>141</v>
      </c>
      <c r="HZ437" s="1">
        <f t="shared" si="531"/>
        <v>0</v>
      </c>
      <c r="IA437" t="s">
        <v>95</v>
      </c>
      <c r="IB437" s="1">
        <f t="shared" si="532"/>
        <v>6</v>
      </c>
      <c r="IC437" t="s">
        <v>166</v>
      </c>
      <c r="ID437" s="1">
        <f t="shared" si="533"/>
        <v>0</v>
      </c>
      <c r="IE437" t="s">
        <v>138</v>
      </c>
      <c r="IF437" s="1">
        <f t="shared" si="534"/>
        <v>0</v>
      </c>
      <c r="IG437">
        <f t="shared" si="539"/>
        <v>65</v>
      </c>
      <c r="IH437" s="1">
        <f t="shared" si="535"/>
        <v>154</v>
      </c>
    </row>
    <row r="438" spans="1:242" ht="14.65" thickBot="1" x14ac:dyDescent="0.5">
      <c r="A438" s="1">
        <v>435</v>
      </c>
      <c r="B438" s="45">
        <f t="shared" si="471"/>
        <v>356</v>
      </c>
      <c r="C438" s="14" t="s">
        <v>964</v>
      </c>
      <c r="D438" t="s">
        <v>965</v>
      </c>
      <c r="E438" s="15" t="s">
        <v>948</v>
      </c>
      <c r="F438" s="28">
        <f t="shared" si="472"/>
        <v>155</v>
      </c>
      <c r="H438" s="14">
        <v>4</v>
      </c>
      <c r="I438" t="s">
        <v>83</v>
      </c>
      <c r="J438">
        <v>4</v>
      </c>
      <c r="K438" s="40">
        <f t="shared" si="544"/>
        <v>0</v>
      </c>
      <c r="L438">
        <v>1</v>
      </c>
      <c r="M438" t="s">
        <v>83</v>
      </c>
      <c r="N438">
        <v>2</v>
      </c>
      <c r="O438" s="40">
        <f t="shared" si="540"/>
        <v>3</v>
      </c>
      <c r="P438">
        <v>1</v>
      </c>
      <c r="Q438" t="s">
        <v>83</v>
      </c>
      <c r="R438">
        <v>1</v>
      </c>
      <c r="S438" s="40">
        <f t="shared" si="487"/>
        <v>0</v>
      </c>
      <c r="T438">
        <v>2</v>
      </c>
      <c r="U438" t="s">
        <v>83</v>
      </c>
      <c r="V438">
        <v>3</v>
      </c>
      <c r="W438" s="40">
        <f t="shared" si="473"/>
        <v>0</v>
      </c>
      <c r="X438">
        <v>1</v>
      </c>
      <c r="Y438" t="s">
        <v>83</v>
      </c>
      <c r="Z438">
        <v>1</v>
      </c>
      <c r="AA438" s="40">
        <f t="shared" si="474"/>
        <v>0</v>
      </c>
      <c r="AB438">
        <v>2</v>
      </c>
      <c r="AC438" t="s">
        <v>83</v>
      </c>
      <c r="AD438">
        <v>0</v>
      </c>
      <c r="AE438" s="40">
        <f t="shared" si="488"/>
        <v>6</v>
      </c>
      <c r="AF438" s="24">
        <f t="shared" si="489"/>
        <v>9</v>
      </c>
      <c r="AG438" s="14">
        <v>2</v>
      </c>
      <c r="AH438" t="s">
        <v>83</v>
      </c>
      <c r="AI438">
        <v>1</v>
      </c>
      <c r="AJ438" s="40">
        <f t="shared" si="538"/>
        <v>3</v>
      </c>
      <c r="AK438">
        <v>1</v>
      </c>
      <c r="AL438" t="s">
        <v>83</v>
      </c>
      <c r="AM438">
        <v>2</v>
      </c>
      <c r="AN438" s="40">
        <f t="shared" si="490"/>
        <v>0</v>
      </c>
      <c r="AO438">
        <v>3</v>
      </c>
      <c r="AP438" t="s">
        <v>83</v>
      </c>
      <c r="AQ438">
        <v>1</v>
      </c>
      <c r="AR438" s="40">
        <f t="shared" si="470"/>
        <v>0</v>
      </c>
      <c r="AS438">
        <v>1</v>
      </c>
      <c r="AT438" t="s">
        <v>83</v>
      </c>
      <c r="AU438">
        <v>1</v>
      </c>
      <c r="AV438" s="40">
        <f t="shared" si="491"/>
        <v>4</v>
      </c>
      <c r="AW438">
        <v>2</v>
      </c>
      <c r="AX438" t="s">
        <v>83</v>
      </c>
      <c r="AY438">
        <v>2</v>
      </c>
      <c r="AZ438" s="40">
        <f t="shared" si="492"/>
        <v>0</v>
      </c>
      <c r="BA438">
        <v>0</v>
      </c>
      <c r="BB438" t="s">
        <v>83</v>
      </c>
      <c r="BC438">
        <v>1</v>
      </c>
      <c r="BD438" s="40">
        <f t="shared" si="475"/>
        <v>6</v>
      </c>
      <c r="BE438" s="24">
        <f t="shared" si="493"/>
        <v>13</v>
      </c>
      <c r="BF438" s="14">
        <v>3</v>
      </c>
      <c r="BG438" t="s">
        <v>83</v>
      </c>
      <c r="BH438">
        <v>2</v>
      </c>
      <c r="BI438" s="40">
        <f t="shared" si="494"/>
        <v>0</v>
      </c>
      <c r="BJ438">
        <v>1</v>
      </c>
      <c r="BK438" t="s">
        <v>83</v>
      </c>
      <c r="BL438">
        <v>2</v>
      </c>
      <c r="BM438" s="40">
        <f t="shared" si="495"/>
        <v>0</v>
      </c>
      <c r="BN438">
        <v>0</v>
      </c>
      <c r="BO438" t="s">
        <v>83</v>
      </c>
      <c r="BP438">
        <v>1</v>
      </c>
      <c r="BQ438" s="40">
        <f t="shared" si="476"/>
        <v>0</v>
      </c>
      <c r="BR438">
        <v>2</v>
      </c>
      <c r="BS438" t="s">
        <v>83</v>
      </c>
      <c r="BT438">
        <v>1</v>
      </c>
      <c r="BU438" s="40">
        <f t="shared" si="496"/>
        <v>3</v>
      </c>
      <c r="BV438">
        <v>2</v>
      </c>
      <c r="BW438" t="s">
        <v>83</v>
      </c>
      <c r="BX438">
        <v>2</v>
      </c>
      <c r="BY438" s="40">
        <f t="shared" si="497"/>
        <v>0</v>
      </c>
      <c r="BZ438">
        <v>2</v>
      </c>
      <c r="CA438" t="s">
        <v>83</v>
      </c>
      <c r="CB438">
        <v>0</v>
      </c>
      <c r="CC438" s="40">
        <f t="shared" si="498"/>
        <v>0</v>
      </c>
      <c r="CD438" s="24">
        <f t="shared" si="499"/>
        <v>3</v>
      </c>
      <c r="CE438" s="14">
        <v>1</v>
      </c>
      <c r="CF438" t="s">
        <v>83</v>
      </c>
      <c r="CG438">
        <v>1</v>
      </c>
      <c r="CH438" s="40">
        <f t="shared" si="500"/>
        <v>4</v>
      </c>
      <c r="CI438">
        <v>2</v>
      </c>
      <c r="CJ438" t="s">
        <v>83</v>
      </c>
      <c r="CK438">
        <v>0</v>
      </c>
      <c r="CL438" s="40">
        <f t="shared" si="501"/>
        <v>3</v>
      </c>
      <c r="CM438">
        <v>0</v>
      </c>
      <c r="CN438" t="s">
        <v>83</v>
      </c>
      <c r="CO438">
        <v>1</v>
      </c>
      <c r="CP438" s="40">
        <f t="shared" si="502"/>
        <v>6</v>
      </c>
      <c r="CQ438">
        <v>1</v>
      </c>
      <c r="CR438" t="s">
        <v>83</v>
      </c>
      <c r="CS438">
        <v>1</v>
      </c>
      <c r="CT438" s="40">
        <f t="shared" si="503"/>
        <v>0</v>
      </c>
      <c r="CU438">
        <v>2</v>
      </c>
      <c r="CV438" t="s">
        <v>83</v>
      </c>
      <c r="CW438">
        <v>1</v>
      </c>
      <c r="CX438" s="40">
        <f t="shared" si="504"/>
        <v>4</v>
      </c>
      <c r="CY438">
        <v>1</v>
      </c>
      <c r="CZ438" t="s">
        <v>83</v>
      </c>
      <c r="DA438">
        <v>2</v>
      </c>
      <c r="DB438" s="40">
        <f t="shared" si="505"/>
        <v>0</v>
      </c>
      <c r="DC438" s="24">
        <f t="shared" si="506"/>
        <v>17</v>
      </c>
      <c r="DD438" s="14">
        <v>1</v>
      </c>
      <c r="DE438" t="s">
        <v>83</v>
      </c>
      <c r="DF438">
        <v>1</v>
      </c>
      <c r="DG438" s="40">
        <f t="shared" si="536"/>
        <v>0</v>
      </c>
      <c r="DH438">
        <v>3</v>
      </c>
      <c r="DI438" t="s">
        <v>83</v>
      </c>
      <c r="DJ438">
        <v>2</v>
      </c>
      <c r="DK438" s="40">
        <f t="shared" si="477"/>
        <v>3</v>
      </c>
      <c r="DL438">
        <v>0</v>
      </c>
      <c r="DM438" t="s">
        <v>83</v>
      </c>
      <c r="DN438">
        <v>2</v>
      </c>
      <c r="DO438" s="40">
        <f t="shared" si="507"/>
        <v>3</v>
      </c>
      <c r="DP438">
        <v>2</v>
      </c>
      <c r="DQ438" t="s">
        <v>83</v>
      </c>
      <c r="DR438">
        <v>1</v>
      </c>
      <c r="DS438" s="40">
        <f t="shared" si="468"/>
        <v>0</v>
      </c>
      <c r="DT438">
        <v>2</v>
      </c>
      <c r="DU438" t="s">
        <v>83</v>
      </c>
      <c r="DV438">
        <v>2</v>
      </c>
      <c r="DW438" s="40">
        <f t="shared" si="469"/>
        <v>1</v>
      </c>
      <c r="DX438">
        <v>2</v>
      </c>
      <c r="DY438" t="s">
        <v>83</v>
      </c>
      <c r="DZ438">
        <v>1</v>
      </c>
      <c r="EA438" s="39">
        <f t="shared" si="508"/>
        <v>0</v>
      </c>
      <c r="EB438" s="24">
        <f t="shared" si="478"/>
        <v>7</v>
      </c>
      <c r="EC438" s="14">
        <v>2</v>
      </c>
      <c r="ED438" t="s">
        <v>83</v>
      </c>
      <c r="EE438">
        <v>3</v>
      </c>
      <c r="EF438" s="40">
        <f t="shared" si="509"/>
        <v>0</v>
      </c>
      <c r="EG438">
        <v>3</v>
      </c>
      <c r="EH438" t="s">
        <v>83</v>
      </c>
      <c r="EI438">
        <v>2</v>
      </c>
      <c r="EJ438" s="40">
        <f t="shared" si="510"/>
        <v>4</v>
      </c>
      <c r="EK438">
        <v>1</v>
      </c>
      <c r="EL438" t="s">
        <v>83</v>
      </c>
      <c r="EM438">
        <v>1</v>
      </c>
      <c r="EN438" s="40">
        <f t="shared" si="541"/>
        <v>0</v>
      </c>
      <c r="EO438">
        <v>1</v>
      </c>
      <c r="EP438" t="s">
        <v>83</v>
      </c>
      <c r="EQ438">
        <v>2</v>
      </c>
      <c r="ER438" s="40">
        <f t="shared" si="511"/>
        <v>0</v>
      </c>
      <c r="ES438">
        <v>0</v>
      </c>
      <c r="ET438" t="s">
        <v>83</v>
      </c>
      <c r="EU438">
        <v>1</v>
      </c>
      <c r="EV438" s="40">
        <f t="shared" si="512"/>
        <v>0</v>
      </c>
      <c r="EW438">
        <v>1</v>
      </c>
      <c r="EX438" t="s">
        <v>83</v>
      </c>
      <c r="EY438">
        <v>2</v>
      </c>
      <c r="EZ438" s="40">
        <f t="shared" si="513"/>
        <v>6</v>
      </c>
      <c r="FA438" s="24">
        <f t="shared" si="514"/>
        <v>10</v>
      </c>
      <c r="FB438" s="14">
        <v>1</v>
      </c>
      <c r="FC438" t="s">
        <v>83</v>
      </c>
      <c r="FD438">
        <v>0</v>
      </c>
      <c r="FE438" s="40">
        <f t="shared" si="515"/>
        <v>6</v>
      </c>
      <c r="FF438">
        <v>2</v>
      </c>
      <c r="FG438" t="s">
        <v>83</v>
      </c>
      <c r="FH438">
        <v>1</v>
      </c>
      <c r="FI438" s="40">
        <f t="shared" si="516"/>
        <v>3</v>
      </c>
      <c r="FJ438">
        <v>2</v>
      </c>
      <c r="FK438" t="s">
        <v>83</v>
      </c>
      <c r="FL438">
        <v>2</v>
      </c>
      <c r="FM438" s="40">
        <f t="shared" si="517"/>
        <v>4</v>
      </c>
      <c r="FN438">
        <v>1</v>
      </c>
      <c r="FO438" t="s">
        <v>83</v>
      </c>
      <c r="FP438">
        <v>1</v>
      </c>
      <c r="FQ438" s="40">
        <f t="shared" si="479"/>
        <v>0</v>
      </c>
      <c r="FR438">
        <v>0</v>
      </c>
      <c r="FS438" t="s">
        <v>83</v>
      </c>
      <c r="FT438">
        <v>0</v>
      </c>
      <c r="FU438" s="40">
        <f t="shared" si="518"/>
        <v>0</v>
      </c>
      <c r="FV438">
        <v>1</v>
      </c>
      <c r="FW438" t="s">
        <v>83</v>
      </c>
      <c r="FX438">
        <v>2</v>
      </c>
      <c r="FY438" s="40">
        <f t="shared" si="480"/>
        <v>0</v>
      </c>
      <c r="FZ438" s="24">
        <f t="shared" si="481"/>
        <v>13</v>
      </c>
      <c r="GA438" s="14">
        <v>1</v>
      </c>
      <c r="GB438" t="s">
        <v>83</v>
      </c>
      <c r="GC438">
        <v>2</v>
      </c>
      <c r="GD438" s="40">
        <f t="shared" si="519"/>
        <v>0</v>
      </c>
      <c r="GE438">
        <v>2</v>
      </c>
      <c r="GF438" t="s">
        <v>83</v>
      </c>
      <c r="GG438">
        <v>1</v>
      </c>
      <c r="GH438" s="40">
        <f t="shared" si="543"/>
        <v>4</v>
      </c>
      <c r="GI438">
        <v>2</v>
      </c>
      <c r="GJ438" t="s">
        <v>83</v>
      </c>
      <c r="GK438">
        <v>2</v>
      </c>
      <c r="GL438" s="40">
        <f t="shared" si="520"/>
        <v>0</v>
      </c>
      <c r="GM438">
        <v>1</v>
      </c>
      <c r="GN438" t="s">
        <v>83</v>
      </c>
      <c r="GO438">
        <v>0</v>
      </c>
      <c r="GP438" s="40">
        <f t="shared" si="521"/>
        <v>3</v>
      </c>
      <c r="GQ438">
        <v>0</v>
      </c>
      <c r="GR438" t="s">
        <v>83</v>
      </c>
      <c r="GS438">
        <v>0</v>
      </c>
      <c r="GT438" s="40">
        <f t="shared" si="482"/>
        <v>0</v>
      </c>
      <c r="GU438">
        <v>1</v>
      </c>
      <c r="GV438" t="s">
        <v>83</v>
      </c>
      <c r="GW438">
        <v>3</v>
      </c>
      <c r="GX438" s="40">
        <f t="shared" si="522"/>
        <v>0</v>
      </c>
      <c r="GY438" s="24">
        <f t="shared" si="523"/>
        <v>7</v>
      </c>
      <c r="GZ438" s="28">
        <f t="shared" si="483"/>
        <v>79</v>
      </c>
      <c r="HA438" t="s">
        <v>84</v>
      </c>
      <c r="HB438">
        <f t="shared" si="484"/>
        <v>9</v>
      </c>
      <c r="HC438" t="s">
        <v>92</v>
      </c>
      <c r="HD438">
        <f t="shared" si="537"/>
        <v>0</v>
      </c>
      <c r="HE438" t="s">
        <v>169</v>
      </c>
      <c r="HF438">
        <f t="shared" si="485"/>
        <v>0</v>
      </c>
      <c r="HG438" t="s">
        <v>94</v>
      </c>
      <c r="HH438">
        <f t="shared" si="542"/>
        <v>9</v>
      </c>
      <c r="HI438" t="s">
        <v>130</v>
      </c>
      <c r="HJ438">
        <f t="shared" si="524"/>
        <v>5</v>
      </c>
      <c r="HK438" t="s">
        <v>142</v>
      </c>
      <c r="HL438">
        <f t="shared" si="525"/>
        <v>0</v>
      </c>
      <c r="HM438" t="s">
        <v>90</v>
      </c>
      <c r="HN438">
        <f t="shared" si="486"/>
        <v>9</v>
      </c>
      <c r="HO438" t="s">
        <v>96</v>
      </c>
      <c r="HP438">
        <f t="shared" si="526"/>
        <v>9</v>
      </c>
      <c r="HQ438" t="s">
        <v>132</v>
      </c>
      <c r="HR438" s="1">
        <f t="shared" si="527"/>
        <v>6</v>
      </c>
      <c r="HS438" t="s">
        <v>85</v>
      </c>
      <c r="HT438" s="1">
        <f t="shared" si="528"/>
        <v>5</v>
      </c>
      <c r="HU438" t="s">
        <v>86</v>
      </c>
      <c r="HV438" s="1">
        <f t="shared" si="529"/>
        <v>6</v>
      </c>
      <c r="HW438" t="s">
        <v>87</v>
      </c>
      <c r="HX438" s="1">
        <f t="shared" si="530"/>
        <v>6</v>
      </c>
      <c r="HY438" t="s">
        <v>88</v>
      </c>
      <c r="HZ438" s="1">
        <f t="shared" si="531"/>
        <v>0</v>
      </c>
      <c r="IA438" t="s">
        <v>95</v>
      </c>
      <c r="IB438" s="1">
        <f t="shared" si="532"/>
        <v>6</v>
      </c>
      <c r="IC438" t="s">
        <v>150</v>
      </c>
      <c r="ID438" s="1">
        <f t="shared" si="533"/>
        <v>0</v>
      </c>
      <c r="IE438" t="s">
        <v>91</v>
      </c>
      <c r="IF438" s="1">
        <f t="shared" si="534"/>
        <v>6</v>
      </c>
      <c r="IG438">
        <f t="shared" si="539"/>
        <v>76</v>
      </c>
      <c r="IH438" s="1">
        <f t="shared" si="535"/>
        <v>155</v>
      </c>
    </row>
    <row r="439" spans="1:242" ht="14.65" thickBot="1" x14ac:dyDescent="0.5">
      <c r="A439" s="1">
        <v>436</v>
      </c>
      <c r="B439" s="45">
        <f t="shared" si="471"/>
        <v>167</v>
      </c>
      <c r="C439" s="14" t="s">
        <v>966</v>
      </c>
      <c r="D439" t="s">
        <v>701</v>
      </c>
      <c r="E439" s="15" t="s">
        <v>948</v>
      </c>
      <c r="F439" s="28">
        <f t="shared" si="472"/>
        <v>169</v>
      </c>
      <c r="H439" s="14">
        <v>0</v>
      </c>
      <c r="I439" t="s">
        <v>83</v>
      </c>
      <c r="J439">
        <v>2</v>
      </c>
      <c r="K439" s="40">
        <f t="shared" si="544"/>
        <v>6</v>
      </c>
      <c r="L439">
        <v>0</v>
      </c>
      <c r="M439" t="s">
        <v>83</v>
      </c>
      <c r="N439">
        <v>2</v>
      </c>
      <c r="O439" s="40">
        <f t="shared" si="540"/>
        <v>6</v>
      </c>
      <c r="P439">
        <v>0</v>
      </c>
      <c r="Q439" t="s">
        <v>83</v>
      </c>
      <c r="R439">
        <v>1</v>
      </c>
      <c r="S439" s="40">
        <f t="shared" si="487"/>
        <v>3</v>
      </c>
      <c r="T439">
        <v>2</v>
      </c>
      <c r="U439" t="s">
        <v>83</v>
      </c>
      <c r="V439">
        <v>0</v>
      </c>
      <c r="W439" s="40">
        <f t="shared" si="473"/>
        <v>0</v>
      </c>
      <c r="X439">
        <v>0</v>
      </c>
      <c r="Y439" t="s">
        <v>83</v>
      </c>
      <c r="Z439">
        <v>0</v>
      </c>
      <c r="AA439" s="40">
        <f t="shared" si="474"/>
        <v>0</v>
      </c>
      <c r="AB439">
        <v>3</v>
      </c>
      <c r="AC439" t="s">
        <v>83</v>
      </c>
      <c r="AD439">
        <v>0</v>
      </c>
      <c r="AE439" s="40">
        <f t="shared" si="488"/>
        <v>3</v>
      </c>
      <c r="AF439" s="24">
        <f t="shared" si="489"/>
        <v>18</v>
      </c>
      <c r="AG439" s="14">
        <v>3</v>
      </c>
      <c r="AH439" t="s">
        <v>83</v>
      </c>
      <c r="AI439">
        <v>1</v>
      </c>
      <c r="AJ439" s="40">
        <f t="shared" si="538"/>
        <v>3</v>
      </c>
      <c r="AK439">
        <v>1</v>
      </c>
      <c r="AL439" t="s">
        <v>83</v>
      </c>
      <c r="AM439">
        <v>2</v>
      </c>
      <c r="AN439" s="40">
        <f t="shared" si="490"/>
        <v>0</v>
      </c>
      <c r="AO439">
        <v>3</v>
      </c>
      <c r="AP439" t="s">
        <v>83</v>
      </c>
      <c r="AQ439">
        <v>0</v>
      </c>
      <c r="AR439" s="40">
        <f t="shared" si="470"/>
        <v>0</v>
      </c>
      <c r="AS439">
        <v>3</v>
      </c>
      <c r="AT439" t="s">
        <v>83</v>
      </c>
      <c r="AU439">
        <v>1</v>
      </c>
      <c r="AV439" s="40">
        <f t="shared" si="491"/>
        <v>0</v>
      </c>
      <c r="AW439">
        <v>3</v>
      </c>
      <c r="AX439" t="s">
        <v>83</v>
      </c>
      <c r="AY439">
        <v>2</v>
      </c>
      <c r="AZ439" s="40">
        <f t="shared" si="492"/>
        <v>0</v>
      </c>
      <c r="BA439">
        <v>0</v>
      </c>
      <c r="BB439" t="s">
        <v>83</v>
      </c>
      <c r="BC439">
        <v>2</v>
      </c>
      <c r="BD439" s="40">
        <f t="shared" si="475"/>
        <v>3</v>
      </c>
      <c r="BE439" s="24">
        <f t="shared" si="493"/>
        <v>6</v>
      </c>
      <c r="BF439" s="14">
        <v>2</v>
      </c>
      <c r="BG439" t="s">
        <v>83</v>
      </c>
      <c r="BH439">
        <v>0</v>
      </c>
      <c r="BI439" s="40">
        <f t="shared" si="494"/>
        <v>0</v>
      </c>
      <c r="BJ439">
        <v>0</v>
      </c>
      <c r="BK439" t="s">
        <v>83</v>
      </c>
      <c r="BL439">
        <v>0</v>
      </c>
      <c r="BM439" s="40">
        <f t="shared" si="495"/>
        <v>6</v>
      </c>
      <c r="BN439">
        <v>1</v>
      </c>
      <c r="BO439" t="s">
        <v>83</v>
      </c>
      <c r="BP439">
        <v>0</v>
      </c>
      <c r="BQ439" s="40">
        <f t="shared" si="476"/>
        <v>3</v>
      </c>
      <c r="BR439">
        <v>3</v>
      </c>
      <c r="BS439" t="s">
        <v>83</v>
      </c>
      <c r="BT439">
        <v>2</v>
      </c>
      <c r="BU439" s="40">
        <f t="shared" si="496"/>
        <v>3</v>
      </c>
      <c r="BV439">
        <v>1</v>
      </c>
      <c r="BW439" t="s">
        <v>83</v>
      </c>
      <c r="BX439">
        <v>3</v>
      </c>
      <c r="BY439" s="40">
        <f t="shared" si="497"/>
        <v>4</v>
      </c>
      <c r="BZ439">
        <v>1</v>
      </c>
      <c r="CA439" t="s">
        <v>83</v>
      </c>
      <c r="CB439">
        <v>1</v>
      </c>
      <c r="CC439" s="40">
        <f t="shared" si="498"/>
        <v>0</v>
      </c>
      <c r="CD439" s="24">
        <f t="shared" si="499"/>
        <v>16</v>
      </c>
      <c r="CE439" s="14">
        <v>1</v>
      </c>
      <c r="CF439" t="s">
        <v>83</v>
      </c>
      <c r="CG439">
        <v>0</v>
      </c>
      <c r="CH439" s="40">
        <f t="shared" si="500"/>
        <v>0</v>
      </c>
      <c r="CI439">
        <v>3</v>
      </c>
      <c r="CJ439" t="s">
        <v>83</v>
      </c>
      <c r="CK439">
        <v>1</v>
      </c>
      <c r="CL439" s="40">
        <f t="shared" si="501"/>
        <v>3</v>
      </c>
      <c r="CM439">
        <v>0</v>
      </c>
      <c r="CN439" t="s">
        <v>83</v>
      </c>
      <c r="CO439">
        <v>3</v>
      </c>
      <c r="CP439" s="40">
        <f t="shared" si="502"/>
        <v>3</v>
      </c>
      <c r="CQ439">
        <v>4</v>
      </c>
      <c r="CR439" t="s">
        <v>83</v>
      </c>
      <c r="CS439">
        <v>2</v>
      </c>
      <c r="CT439" s="40">
        <f t="shared" si="503"/>
        <v>3</v>
      </c>
      <c r="CU439">
        <v>1</v>
      </c>
      <c r="CV439" t="s">
        <v>83</v>
      </c>
      <c r="CW439">
        <v>2</v>
      </c>
      <c r="CX439" s="40">
        <f t="shared" si="504"/>
        <v>0</v>
      </c>
      <c r="CY439">
        <v>2</v>
      </c>
      <c r="CZ439" t="s">
        <v>83</v>
      </c>
      <c r="DA439">
        <v>4</v>
      </c>
      <c r="DB439" s="40">
        <f t="shared" si="505"/>
        <v>0</v>
      </c>
      <c r="DC439" s="24">
        <f t="shared" si="506"/>
        <v>9</v>
      </c>
      <c r="DD439" s="14">
        <v>3</v>
      </c>
      <c r="DE439" t="s">
        <v>83</v>
      </c>
      <c r="DF439">
        <v>1</v>
      </c>
      <c r="DG439" s="40">
        <f t="shared" si="536"/>
        <v>0</v>
      </c>
      <c r="DH439">
        <v>3</v>
      </c>
      <c r="DI439" t="s">
        <v>83</v>
      </c>
      <c r="DJ439">
        <v>0</v>
      </c>
      <c r="DK439" s="40">
        <f t="shared" si="477"/>
        <v>3</v>
      </c>
      <c r="DL439">
        <v>2</v>
      </c>
      <c r="DM439" t="s">
        <v>83</v>
      </c>
      <c r="DN439">
        <v>1</v>
      </c>
      <c r="DO439" s="40">
        <f t="shared" si="507"/>
        <v>0</v>
      </c>
      <c r="DP439">
        <v>3</v>
      </c>
      <c r="DQ439" t="s">
        <v>83</v>
      </c>
      <c r="DR439">
        <v>1</v>
      </c>
      <c r="DS439" s="40">
        <f t="shared" si="468"/>
        <v>0</v>
      </c>
      <c r="DT439">
        <v>0</v>
      </c>
      <c r="DU439" t="s">
        <v>83</v>
      </c>
      <c r="DV439">
        <v>3</v>
      </c>
      <c r="DW439" s="40">
        <f t="shared" si="469"/>
        <v>1</v>
      </c>
      <c r="DX439">
        <v>0</v>
      </c>
      <c r="DY439" t="s">
        <v>83</v>
      </c>
      <c r="DZ439">
        <v>2</v>
      </c>
      <c r="EA439" s="39">
        <f t="shared" si="508"/>
        <v>4</v>
      </c>
      <c r="EB439" s="24">
        <f t="shared" si="478"/>
        <v>8</v>
      </c>
      <c r="EC439" s="14">
        <v>2</v>
      </c>
      <c r="ED439" t="s">
        <v>83</v>
      </c>
      <c r="EE439">
        <v>2</v>
      </c>
      <c r="EF439" s="40">
        <f t="shared" si="509"/>
        <v>3</v>
      </c>
      <c r="EG439">
        <v>1</v>
      </c>
      <c r="EH439" t="s">
        <v>83</v>
      </c>
      <c r="EI439">
        <v>1</v>
      </c>
      <c r="EJ439" s="40">
        <f t="shared" si="510"/>
        <v>0</v>
      </c>
      <c r="EK439">
        <v>1</v>
      </c>
      <c r="EL439" t="s">
        <v>83</v>
      </c>
      <c r="EM439">
        <v>2</v>
      </c>
      <c r="EN439" s="40">
        <f t="shared" si="541"/>
        <v>3</v>
      </c>
      <c r="EO439">
        <v>2</v>
      </c>
      <c r="EP439" t="s">
        <v>83</v>
      </c>
      <c r="EQ439">
        <v>2</v>
      </c>
      <c r="ER439" s="40">
        <f t="shared" si="511"/>
        <v>0</v>
      </c>
      <c r="ES439">
        <v>3</v>
      </c>
      <c r="ET439" t="s">
        <v>83</v>
      </c>
      <c r="EU439">
        <v>2</v>
      </c>
      <c r="EV439" s="40">
        <f t="shared" si="512"/>
        <v>0</v>
      </c>
      <c r="EW439">
        <v>3</v>
      </c>
      <c r="EX439" t="s">
        <v>83</v>
      </c>
      <c r="EY439">
        <v>4</v>
      </c>
      <c r="EZ439" s="40">
        <f t="shared" si="513"/>
        <v>4</v>
      </c>
      <c r="FA439" s="24">
        <f t="shared" si="514"/>
        <v>10</v>
      </c>
      <c r="FB439" s="14">
        <v>2</v>
      </c>
      <c r="FC439" t="s">
        <v>83</v>
      </c>
      <c r="FD439">
        <v>0</v>
      </c>
      <c r="FE439" s="40">
        <f t="shared" si="515"/>
        <v>3</v>
      </c>
      <c r="FF439">
        <v>4</v>
      </c>
      <c r="FG439" t="s">
        <v>83</v>
      </c>
      <c r="FH439">
        <v>1</v>
      </c>
      <c r="FI439" s="40">
        <f t="shared" si="516"/>
        <v>3</v>
      </c>
      <c r="FJ439">
        <v>0</v>
      </c>
      <c r="FK439" t="s">
        <v>83</v>
      </c>
      <c r="FL439">
        <v>2</v>
      </c>
      <c r="FM439" s="40">
        <f t="shared" si="517"/>
        <v>0</v>
      </c>
      <c r="FN439">
        <v>3</v>
      </c>
      <c r="FO439" t="s">
        <v>83</v>
      </c>
      <c r="FP439">
        <v>0</v>
      </c>
      <c r="FQ439" s="40">
        <f t="shared" si="479"/>
        <v>3</v>
      </c>
      <c r="FR439">
        <v>3</v>
      </c>
      <c r="FS439" t="s">
        <v>83</v>
      </c>
      <c r="FT439">
        <v>2</v>
      </c>
      <c r="FU439" s="40">
        <f t="shared" si="518"/>
        <v>0</v>
      </c>
      <c r="FV439">
        <v>0</v>
      </c>
      <c r="FW439" t="s">
        <v>83</v>
      </c>
      <c r="FX439">
        <v>2</v>
      </c>
      <c r="FY439" s="40">
        <f t="shared" si="480"/>
        <v>0</v>
      </c>
      <c r="FZ439" s="24">
        <f t="shared" si="481"/>
        <v>9</v>
      </c>
      <c r="GA439" s="14">
        <v>1</v>
      </c>
      <c r="GB439" t="s">
        <v>83</v>
      </c>
      <c r="GC439">
        <v>1</v>
      </c>
      <c r="GD439" s="40">
        <f t="shared" si="519"/>
        <v>4</v>
      </c>
      <c r="GE439">
        <v>2</v>
      </c>
      <c r="GF439" t="s">
        <v>83</v>
      </c>
      <c r="GG439">
        <v>1</v>
      </c>
      <c r="GH439" s="40">
        <f t="shared" si="543"/>
        <v>4</v>
      </c>
      <c r="GI439">
        <v>1</v>
      </c>
      <c r="GJ439" t="s">
        <v>83</v>
      </c>
      <c r="GK439">
        <v>1</v>
      </c>
      <c r="GL439" s="40">
        <f t="shared" si="520"/>
        <v>0</v>
      </c>
      <c r="GM439">
        <v>3</v>
      </c>
      <c r="GN439" t="s">
        <v>83</v>
      </c>
      <c r="GO439">
        <v>0</v>
      </c>
      <c r="GP439" s="40">
        <f t="shared" si="521"/>
        <v>3</v>
      </c>
      <c r="GQ439">
        <v>0</v>
      </c>
      <c r="GR439" t="s">
        <v>83</v>
      </c>
      <c r="GS439">
        <v>0</v>
      </c>
      <c r="GT439" s="40">
        <f t="shared" si="482"/>
        <v>0</v>
      </c>
      <c r="GU439">
        <v>0</v>
      </c>
      <c r="GV439" t="s">
        <v>83</v>
      </c>
      <c r="GW439">
        <v>2</v>
      </c>
      <c r="GX439" s="40">
        <f t="shared" si="522"/>
        <v>0</v>
      </c>
      <c r="GY439" s="24">
        <f t="shared" si="523"/>
        <v>11</v>
      </c>
      <c r="GZ439" s="28">
        <f t="shared" si="483"/>
        <v>87</v>
      </c>
      <c r="HA439" t="s">
        <v>84</v>
      </c>
      <c r="HB439">
        <f t="shared" si="484"/>
        <v>9</v>
      </c>
      <c r="HC439" t="s">
        <v>92</v>
      </c>
      <c r="HD439">
        <f t="shared" si="537"/>
        <v>0</v>
      </c>
      <c r="HE439" t="s">
        <v>93</v>
      </c>
      <c r="HF439">
        <f t="shared" si="485"/>
        <v>9</v>
      </c>
      <c r="HG439" t="s">
        <v>94</v>
      </c>
      <c r="HH439">
        <f t="shared" si="542"/>
        <v>9</v>
      </c>
      <c r="HI439" t="s">
        <v>130</v>
      </c>
      <c r="HJ439">
        <f t="shared" si="524"/>
        <v>5</v>
      </c>
      <c r="HK439" t="s">
        <v>89</v>
      </c>
      <c r="HL439">
        <f t="shared" si="525"/>
        <v>9</v>
      </c>
      <c r="HM439" t="s">
        <v>90</v>
      </c>
      <c r="HN439">
        <f t="shared" si="486"/>
        <v>9</v>
      </c>
      <c r="HO439" t="s">
        <v>96</v>
      </c>
      <c r="HP439">
        <f t="shared" si="526"/>
        <v>9</v>
      </c>
      <c r="HQ439" t="s">
        <v>136</v>
      </c>
      <c r="HR439" s="1">
        <f t="shared" si="527"/>
        <v>0</v>
      </c>
      <c r="HS439" t="s">
        <v>85</v>
      </c>
      <c r="HT439" s="1">
        <f t="shared" si="528"/>
        <v>5</v>
      </c>
      <c r="HU439" t="s">
        <v>133</v>
      </c>
      <c r="HV439" s="1">
        <f t="shared" si="529"/>
        <v>0</v>
      </c>
      <c r="HW439" t="s">
        <v>87</v>
      </c>
      <c r="HX439" s="1">
        <f t="shared" si="530"/>
        <v>6</v>
      </c>
      <c r="HY439" t="s">
        <v>88</v>
      </c>
      <c r="HZ439" s="1">
        <f t="shared" si="531"/>
        <v>0</v>
      </c>
      <c r="IA439" t="s">
        <v>95</v>
      </c>
      <c r="IB439" s="1">
        <f t="shared" si="532"/>
        <v>6</v>
      </c>
      <c r="IC439" t="s">
        <v>150</v>
      </c>
      <c r="ID439" s="1">
        <f t="shared" si="533"/>
        <v>0</v>
      </c>
      <c r="IE439" t="s">
        <v>91</v>
      </c>
      <c r="IF439" s="1">
        <f t="shared" si="534"/>
        <v>6</v>
      </c>
      <c r="IG439">
        <f t="shared" si="539"/>
        <v>82</v>
      </c>
      <c r="IH439" s="1">
        <f t="shared" si="535"/>
        <v>169</v>
      </c>
    </row>
    <row r="440" spans="1:242" ht="14.65" thickBot="1" x14ac:dyDescent="0.5">
      <c r="A440" s="1">
        <v>437</v>
      </c>
      <c r="B440" s="45">
        <f t="shared" si="471"/>
        <v>577</v>
      </c>
      <c r="C440" s="14" t="s">
        <v>967</v>
      </c>
      <c r="D440" t="s">
        <v>968</v>
      </c>
      <c r="E440" s="15" t="s">
        <v>948</v>
      </c>
      <c r="F440" s="28">
        <f t="shared" si="472"/>
        <v>137</v>
      </c>
      <c r="H440" s="14">
        <v>1</v>
      </c>
      <c r="I440" t="s">
        <v>83</v>
      </c>
      <c r="J440">
        <v>3</v>
      </c>
      <c r="K440" s="40">
        <f t="shared" si="544"/>
        <v>4</v>
      </c>
      <c r="L440">
        <v>1</v>
      </c>
      <c r="M440" t="s">
        <v>83</v>
      </c>
      <c r="N440">
        <v>2</v>
      </c>
      <c r="O440" s="40">
        <f t="shared" si="540"/>
        <v>3</v>
      </c>
      <c r="P440">
        <v>2</v>
      </c>
      <c r="Q440" t="s">
        <v>83</v>
      </c>
      <c r="R440">
        <v>1</v>
      </c>
      <c r="S440" s="40">
        <f t="shared" si="487"/>
        <v>0</v>
      </c>
      <c r="T440">
        <v>3</v>
      </c>
      <c r="U440" t="s">
        <v>83</v>
      </c>
      <c r="V440">
        <v>2</v>
      </c>
      <c r="W440" s="40">
        <f t="shared" si="473"/>
        <v>0</v>
      </c>
      <c r="X440">
        <v>2</v>
      </c>
      <c r="Y440" t="s">
        <v>83</v>
      </c>
      <c r="Z440">
        <v>1</v>
      </c>
      <c r="AA440" s="40">
        <f t="shared" si="474"/>
        <v>0</v>
      </c>
      <c r="AB440">
        <v>1</v>
      </c>
      <c r="AC440" t="s">
        <v>83</v>
      </c>
      <c r="AD440">
        <v>1</v>
      </c>
      <c r="AE440" s="40">
        <f t="shared" si="488"/>
        <v>0</v>
      </c>
      <c r="AF440" s="24">
        <f t="shared" si="489"/>
        <v>7</v>
      </c>
      <c r="AG440" s="14">
        <v>2</v>
      </c>
      <c r="AH440" t="s">
        <v>83</v>
      </c>
      <c r="AI440">
        <v>1</v>
      </c>
      <c r="AJ440" s="40">
        <f t="shared" si="538"/>
        <v>3</v>
      </c>
      <c r="AK440">
        <v>3</v>
      </c>
      <c r="AL440" t="s">
        <v>83</v>
      </c>
      <c r="AM440">
        <v>2</v>
      </c>
      <c r="AN440" s="40">
        <f t="shared" si="490"/>
        <v>0</v>
      </c>
      <c r="AO440">
        <v>2</v>
      </c>
      <c r="AP440" t="s">
        <v>83</v>
      </c>
      <c r="AQ440">
        <v>1</v>
      </c>
      <c r="AR440" s="40">
        <f t="shared" si="470"/>
        <v>0</v>
      </c>
      <c r="AS440">
        <v>2</v>
      </c>
      <c r="AT440" t="s">
        <v>83</v>
      </c>
      <c r="AU440">
        <v>3</v>
      </c>
      <c r="AV440" s="40">
        <f t="shared" si="491"/>
        <v>0</v>
      </c>
      <c r="AW440">
        <v>1</v>
      </c>
      <c r="AX440" t="s">
        <v>83</v>
      </c>
      <c r="AY440">
        <v>2</v>
      </c>
      <c r="AZ440" s="40">
        <f t="shared" si="492"/>
        <v>3</v>
      </c>
      <c r="BA440">
        <v>1</v>
      </c>
      <c r="BB440" t="s">
        <v>83</v>
      </c>
      <c r="BC440">
        <v>2</v>
      </c>
      <c r="BD440" s="40">
        <f t="shared" si="475"/>
        <v>4</v>
      </c>
      <c r="BE440" s="24">
        <f t="shared" si="493"/>
        <v>10</v>
      </c>
      <c r="BF440" s="14">
        <v>2</v>
      </c>
      <c r="BG440" t="s">
        <v>83</v>
      </c>
      <c r="BH440">
        <v>3</v>
      </c>
      <c r="BI440" s="40">
        <f t="shared" si="494"/>
        <v>4</v>
      </c>
      <c r="BJ440">
        <v>4</v>
      </c>
      <c r="BK440" t="s">
        <v>83</v>
      </c>
      <c r="BL440">
        <v>2</v>
      </c>
      <c r="BM440" s="40">
        <f t="shared" si="495"/>
        <v>0</v>
      </c>
      <c r="BN440">
        <v>1</v>
      </c>
      <c r="BO440" t="s">
        <v>83</v>
      </c>
      <c r="BP440">
        <v>1</v>
      </c>
      <c r="BQ440" s="40">
        <f t="shared" si="476"/>
        <v>0</v>
      </c>
      <c r="BR440">
        <v>2</v>
      </c>
      <c r="BS440" t="s">
        <v>83</v>
      </c>
      <c r="BT440">
        <v>1</v>
      </c>
      <c r="BU440" s="40">
        <f t="shared" si="496"/>
        <v>3</v>
      </c>
      <c r="BV440">
        <v>3</v>
      </c>
      <c r="BW440" t="s">
        <v>83</v>
      </c>
      <c r="BX440">
        <v>2</v>
      </c>
      <c r="BY440" s="40">
        <f t="shared" si="497"/>
        <v>0</v>
      </c>
      <c r="BZ440">
        <v>2</v>
      </c>
      <c r="CA440" t="s">
        <v>83</v>
      </c>
      <c r="CB440">
        <v>3</v>
      </c>
      <c r="CC440" s="40">
        <f t="shared" si="498"/>
        <v>4</v>
      </c>
      <c r="CD440" s="24">
        <f t="shared" si="499"/>
        <v>11</v>
      </c>
      <c r="CE440" s="14">
        <v>3</v>
      </c>
      <c r="CF440" t="s">
        <v>83</v>
      </c>
      <c r="CG440">
        <v>2</v>
      </c>
      <c r="CH440" s="40">
        <f t="shared" si="500"/>
        <v>0</v>
      </c>
      <c r="CI440">
        <v>4</v>
      </c>
      <c r="CJ440" t="s">
        <v>83</v>
      </c>
      <c r="CK440">
        <v>3</v>
      </c>
      <c r="CL440" s="40">
        <f t="shared" si="501"/>
        <v>3</v>
      </c>
      <c r="CM440">
        <v>3</v>
      </c>
      <c r="CN440" t="s">
        <v>83</v>
      </c>
      <c r="CO440">
        <v>2</v>
      </c>
      <c r="CP440" s="40">
        <f t="shared" si="502"/>
        <v>0</v>
      </c>
      <c r="CQ440">
        <v>2</v>
      </c>
      <c r="CR440" t="s">
        <v>83</v>
      </c>
      <c r="CS440">
        <v>1</v>
      </c>
      <c r="CT440" s="40">
        <f t="shared" si="503"/>
        <v>6</v>
      </c>
      <c r="CU440">
        <v>3</v>
      </c>
      <c r="CV440" t="s">
        <v>83</v>
      </c>
      <c r="CW440">
        <v>2</v>
      </c>
      <c r="CX440" s="40">
        <f t="shared" si="504"/>
        <v>4</v>
      </c>
      <c r="CY440">
        <v>3</v>
      </c>
      <c r="CZ440" t="s">
        <v>83</v>
      </c>
      <c r="DA440">
        <v>4</v>
      </c>
      <c r="DB440" s="40">
        <f t="shared" si="505"/>
        <v>0</v>
      </c>
      <c r="DC440" s="24">
        <f t="shared" si="506"/>
        <v>13</v>
      </c>
      <c r="DD440" s="14">
        <v>3</v>
      </c>
      <c r="DE440" t="s">
        <v>83</v>
      </c>
      <c r="DF440">
        <v>2</v>
      </c>
      <c r="DG440" s="40">
        <f t="shared" si="536"/>
        <v>0</v>
      </c>
      <c r="DH440">
        <v>3</v>
      </c>
      <c r="DI440" t="s">
        <v>83</v>
      </c>
      <c r="DJ440">
        <v>2</v>
      </c>
      <c r="DK440" s="40">
        <f t="shared" si="477"/>
        <v>3</v>
      </c>
      <c r="DL440">
        <v>4</v>
      </c>
      <c r="DM440" t="s">
        <v>83</v>
      </c>
      <c r="DN440">
        <v>3</v>
      </c>
      <c r="DO440" s="40">
        <f t="shared" si="507"/>
        <v>0</v>
      </c>
      <c r="DP440">
        <v>2</v>
      </c>
      <c r="DQ440" t="s">
        <v>83</v>
      </c>
      <c r="DR440">
        <v>4</v>
      </c>
      <c r="DS440" s="40">
        <f t="shared" si="468"/>
        <v>0</v>
      </c>
      <c r="DT440">
        <v>3</v>
      </c>
      <c r="DU440" t="s">
        <v>83</v>
      </c>
      <c r="DV440">
        <v>2</v>
      </c>
      <c r="DW440" s="40">
        <f t="shared" si="469"/>
        <v>4</v>
      </c>
      <c r="DX440">
        <v>1</v>
      </c>
      <c r="DY440" t="s">
        <v>83</v>
      </c>
      <c r="DZ440">
        <v>3</v>
      </c>
      <c r="EA440" s="39">
        <f t="shared" si="508"/>
        <v>4</v>
      </c>
      <c r="EB440" s="24">
        <f t="shared" si="478"/>
        <v>11</v>
      </c>
      <c r="EC440" s="14">
        <v>2</v>
      </c>
      <c r="ED440" t="s">
        <v>83</v>
      </c>
      <c r="EE440">
        <v>4</v>
      </c>
      <c r="EF440" s="40">
        <f t="shared" si="509"/>
        <v>0</v>
      </c>
      <c r="EG440">
        <v>3</v>
      </c>
      <c r="EH440" t="s">
        <v>83</v>
      </c>
      <c r="EI440">
        <v>2</v>
      </c>
      <c r="EJ440" s="40">
        <f t="shared" si="510"/>
        <v>4</v>
      </c>
      <c r="EK440">
        <v>2</v>
      </c>
      <c r="EL440" t="s">
        <v>83</v>
      </c>
      <c r="EM440">
        <v>1</v>
      </c>
      <c r="EN440" s="40">
        <f t="shared" si="541"/>
        <v>0</v>
      </c>
      <c r="EO440">
        <v>2</v>
      </c>
      <c r="EP440" t="s">
        <v>83</v>
      </c>
      <c r="EQ440">
        <v>4</v>
      </c>
      <c r="ER440" s="40">
        <f t="shared" si="511"/>
        <v>0</v>
      </c>
      <c r="ES440">
        <v>4</v>
      </c>
      <c r="ET440" t="s">
        <v>83</v>
      </c>
      <c r="EU440">
        <v>2</v>
      </c>
      <c r="EV440" s="40">
        <f t="shared" si="512"/>
        <v>0</v>
      </c>
      <c r="EW440">
        <v>2</v>
      </c>
      <c r="EX440" t="s">
        <v>83</v>
      </c>
      <c r="EY440">
        <v>1</v>
      </c>
      <c r="EZ440" s="40">
        <f t="shared" si="513"/>
        <v>3</v>
      </c>
      <c r="FA440" s="24">
        <f t="shared" si="514"/>
        <v>7</v>
      </c>
      <c r="FB440" s="14">
        <v>4</v>
      </c>
      <c r="FC440" t="s">
        <v>83</v>
      </c>
      <c r="FD440">
        <v>2</v>
      </c>
      <c r="FE440" s="40">
        <f t="shared" si="515"/>
        <v>3</v>
      </c>
      <c r="FF440">
        <v>3</v>
      </c>
      <c r="FG440" t="s">
        <v>83</v>
      </c>
      <c r="FH440">
        <v>2</v>
      </c>
      <c r="FI440" s="40">
        <f t="shared" si="516"/>
        <v>3</v>
      </c>
      <c r="FJ440">
        <v>1</v>
      </c>
      <c r="FK440" t="s">
        <v>83</v>
      </c>
      <c r="FL440">
        <v>2</v>
      </c>
      <c r="FM440" s="40">
        <f t="shared" si="517"/>
        <v>0</v>
      </c>
      <c r="FN440">
        <v>1</v>
      </c>
      <c r="FO440" t="s">
        <v>83</v>
      </c>
      <c r="FP440">
        <v>1</v>
      </c>
      <c r="FQ440" s="40">
        <f t="shared" si="479"/>
        <v>0</v>
      </c>
      <c r="FR440">
        <v>2</v>
      </c>
      <c r="FS440" t="s">
        <v>83</v>
      </c>
      <c r="FT440">
        <v>3</v>
      </c>
      <c r="FU440" s="40">
        <f t="shared" si="518"/>
        <v>6</v>
      </c>
      <c r="FV440">
        <v>2</v>
      </c>
      <c r="FW440" t="s">
        <v>83</v>
      </c>
      <c r="FX440">
        <v>4</v>
      </c>
      <c r="FY440" s="40">
        <f t="shared" si="480"/>
        <v>0</v>
      </c>
      <c r="FZ440" s="24">
        <f t="shared" si="481"/>
        <v>12</v>
      </c>
      <c r="GA440" s="14">
        <v>3</v>
      </c>
      <c r="GB440" t="s">
        <v>83</v>
      </c>
      <c r="GC440">
        <v>2</v>
      </c>
      <c r="GD440" s="40">
        <f t="shared" si="519"/>
        <v>0</v>
      </c>
      <c r="GE440">
        <v>2</v>
      </c>
      <c r="GF440" t="s">
        <v>83</v>
      </c>
      <c r="GG440">
        <v>1</v>
      </c>
      <c r="GH440" s="40">
        <f t="shared" si="543"/>
        <v>4</v>
      </c>
      <c r="GI440">
        <v>1</v>
      </c>
      <c r="GJ440" t="s">
        <v>83</v>
      </c>
      <c r="GK440">
        <v>3</v>
      </c>
      <c r="GL440" s="40">
        <f t="shared" si="520"/>
        <v>3</v>
      </c>
      <c r="GM440">
        <v>2</v>
      </c>
      <c r="GN440" t="s">
        <v>83</v>
      </c>
      <c r="GO440">
        <v>1</v>
      </c>
      <c r="GP440" s="40">
        <f t="shared" si="521"/>
        <v>3</v>
      </c>
      <c r="GQ440">
        <v>2</v>
      </c>
      <c r="GR440" t="s">
        <v>83</v>
      </c>
      <c r="GS440">
        <v>3</v>
      </c>
      <c r="GT440" s="40">
        <f t="shared" si="482"/>
        <v>3</v>
      </c>
      <c r="GU440">
        <v>4</v>
      </c>
      <c r="GV440" t="s">
        <v>83</v>
      </c>
      <c r="GW440">
        <v>2</v>
      </c>
      <c r="GX440" s="40">
        <f t="shared" si="522"/>
        <v>3</v>
      </c>
      <c r="GY440" s="24">
        <f t="shared" si="523"/>
        <v>16</v>
      </c>
      <c r="GZ440" s="28">
        <f t="shared" si="483"/>
        <v>87</v>
      </c>
      <c r="HA440" t="s">
        <v>136</v>
      </c>
      <c r="HB440">
        <f t="shared" si="484"/>
        <v>0</v>
      </c>
      <c r="HC440" t="s">
        <v>92</v>
      </c>
      <c r="HD440">
        <f t="shared" si="537"/>
        <v>0</v>
      </c>
      <c r="HE440" t="s">
        <v>133</v>
      </c>
      <c r="HF440">
        <f t="shared" si="485"/>
        <v>0</v>
      </c>
      <c r="HG440" t="s">
        <v>94</v>
      </c>
      <c r="HH440">
        <f t="shared" si="542"/>
        <v>9</v>
      </c>
      <c r="HI440" t="s">
        <v>88</v>
      </c>
      <c r="HJ440">
        <f t="shared" si="524"/>
        <v>0</v>
      </c>
      <c r="HK440" t="s">
        <v>95</v>
      </c>
      <c r="HL440">
        <f t="shared" si="525"/>
        <v>5</v>
      </c>
      <c r="HM440" t="s">
        <v>134</v>
      </c>
      <c r="HN440">
        <f t="shared" si="486"/>
        <v>5</v>
      </c>
      <c r="HO440" t="s">
        <v>96</v>
      </c>
      <c r="HP440">
        <f t="shared" si="526"/>
        <v>9</v>
      </c>
      <c r="HQ440" t="s">
        <v>84</v>
      </c>
      <c r="HR440" s="1">
        <f t="shared" si="527"/>
        <v>5</v>
      </c>
      <c r="HS440" t="s">
        <v>137</v>
      </c>
      <c r="HT440" s="1">
        <f t="shared" si="528"/>
        <v>6</v>
      </c>
      <c r="HU440" t="s">
        <v>86</v>
      </c>
      <c r="HV440" s="1">
        <f t="shared" si="529"/>
        <v>6</v>
      </c>
      <c r="HW440" t="s">
        <v>129</v>
      </c>
      <c r="HX440" s="1">
        <f t="shared" si="530"/>
        <v>0</v>
      </c>
      <c r="HY440" t="s">
        <v>141</v>
      </c>
      <c r="HZ440" s="1">
        <f t="shared" si="531"/>
        <v>0</v>
      </c>
      <c r="IA440" t="s">
        <v>142</v>
      </c>
      <c r="IB440" s="1">
        <f t="shared" si="532"/>
        <v>0</v>
      </c>
      <c r="IC440" t="s">
        <v>90</v>
      </c>
      <c r="ID440" s="1">
        <f t="shared" si="533"/>
        <v>5</v>
      </c>
      <c r="IE440" t="s">
        <v>135</v>
      </c>
      <c r="IF440" s="1">
        <f t="shared" si="534"/>
        <v>0</v>
      </c>
      <c r="IG440">
        <f t="shared" si="539"/>
        <v>50</v>
      </c>
      <c r="IH440" s="1">
        <f t="shared" si="535"/>
        <v>137</v>
      </c>
    </row>
    <row r="441" spans="1:242" ht="14.65" thickBot="1" x14ac:dyDescent="0.5">
      <c r="A441" s="1">
        <v>438</v>
      </c>
      <c r="B441" s="45">
        <f t="shared" si="471"/>
        <v>721</v>
      </c>
      <c r="C441" s="14" t="s">
        <v>446</v>
      </c>
      <c r="D441" t="s">
        <v>969</v>
      </c>
      <c r="E441" s="15" t="s">
        <v>948</v>
      </c>
      <c r="F441" s="28">
        <f t="shared" si="472"/>
        <v>110</v>
      </c>
      <c r="H441" s="14">
        <v>3</v>
      </c>
      <c r="I441" t="s">
        <v>83</v>
      </c>
      <c r="J441">
        <v>2</v>
      </c>
      <c r="K441" s="40">
        <f t="shared" si="544"/>
        <v>0</v>
      </c>
      <c r="L441">
        <v>0</v>
      </c>
      <c r="M441" t="s">
        <v>83</v>
      </c>
      <c r="N441">
        <v>2</v>
      </c>
      <c r="O441" s="40">
        <f t="shared" si="540"/>
        <v>6</v>
      </c>
      <c r="P441">
        <v>2</v>
      </c>
      <c r="Q441" t="s">
        <v>83</v>
      </c>
      <c r="R441">
        <v>2</v>
      </c>
      <c r="S441" s="40">
        <f t="shared" si="487"/>
        <v>0</v>
      </c>
      <c r="T441">
        <v>3</v>
      </c>
      <c r="U441" t="s">
        <v>83</v>
      </c>
      <c r="V441">
        <v>4</v>
      </c>
      <c r="W441" s="40">
        <f t="shared" si="473"/>
        <v>0</v>
      </c>
      <c r="X441">
        <v>3</v>
      </c>
      <c r="Y441" t="s">
        <v>83</v>
      </c>
      <c r="Z441">
        <v>1</v>
      </c>
      <c r="AA441" s="40">
        <f t="shared" si="474"/>
        <v>0</v>
      </c>
      <c r="AB441">
        <v>1</v>
      </c>
      <c r="AC441" t="s">
        <v>83</v>
      </c>
      <c r="AD441">
        <v>2</v>
      </c>
      <c r="AE441" s="40">
        <f t="shared" si="488"/>
        <v>0</v>
      </c>
      <c r="AF441" s="24">
        <f t="shared" si="489"/>
        <v>6</v>
      </c>
      <c r="AG441" s="14">
        <v>1</v>
      </c>
      <c r="AH441" t="s">
        <v>83</v>
      </c>
      <c r="AI441">
        <v>0</v>
      </c>
      <c r="AJ441" s="40">
        <f t="shared" si="538"/>
        <v>3</v>
      </c>
      <c r="AK441">
        <v>0</v>
      </c>
      <c r="AL441" t="s">
        <v>83</v>
      </c>
      <c r="AM441">
        <v>2</v>
      </c>
      <c r="AN441" s="40">
        <f t="shared" si="490"/>
        <v>0</v>
      </c>
      <c r="AO441">
        <v>2</v>
      </c>
      <c r="AP441" t="s">
        <v>83</v>
      </c>
      <c r="AQ441">
        <v>1</v>
      </c>
      <c r="AR441" s="40">
        <f t="shared" si="470"/>
        <v>0</v>
      </c>
      <c r="AS441">
        <v>2</v>
      </c>
      <c r="AT441" t="s">
        <v>83</v>
      </c>
      <c r="AU441">
        <v>2</v>
      </c>
      <c r="AV441" s="40">
        <f t="shared" si="491"/>
        <v>3</v>
      </c>
      <c r="AW441">
        <v>2</v>
      </c>
      <c r="AX441" t="s">
        <v>83</v>
      </c>
      <c r="AY441">
        <v>2</v>
      </c>
      <c r="AZ441" s="40">
        <f t="shared" si="492"/>
        <v>0</v>
      </c>
      <c r="BA441">
        <v>0</v>
      </c>
      <c r="BB441" t="s">
        <v>83</v>
      </c>
      <c r="BC441">
        <v>0</v>
      </c>
      <c r="BD441" s="40">
        <f t="shared" si="475"/>
        <v>0</v>
      </c>
      <c r="BE441" s="24">
        <f t="shared" si="493"/>
        <v>6</v>
      </c>
      <c r="BF441" s="14">
        <v>0</v>
      </c>
      <c r="BG441" t="s">
        <v>83</v>
      </c>
      <c r="BH441">
        <v>1</v>
      </c>
      <c r="BI441" s="40">
        <f t="shared" si="494"/>
        <v>4</v>
      </c>
      <c r="BJ441">
        <v>3</v>
      </c>
      <c r="BK441" t="s">
        <v>83</v>
      </c>
      <c r="BL441">
        <v>2</v>
      </c>
      <c r="BM441" s="40">
        <f t="shared" si="495"/>
        <v>0</v>
      </c>
      <c r="BN441">
        <v>1</v>
      </c>
      <c r="BO441" t="s">
        <v>83</v>
      </c>
      <c r="BP441">
        <v>1</v>
      </c>
      <c r="BQ441" s="40">
        <f t="shared" si="476"/>
        <v>0</v>
      </c>
      <c r="BR441">
        <v>0</v>
      </c>
      <c r="BS441" t="s">
        <v>83</v>
      </c>
      <c r="BT441">
        <v>2</v>
      </c>
      <c r="BU441" s="40">
        <f t="shared" si="496"/>
        <v>0</v>
      </c>
      <c r="BV441">
        <v>4</v>
      </c>
      <c r="BW441" t="s">
        <v>83</v>
      </c>
      <c r="BX441">
        <v>2</v>
      </c>
      <c r="BY441" s="40">
        <f t="shared" si="497"/>
        <v>0</v>
      </c>
      <c r="BZ441">
        <v>0</v>
      </c>
      <c r="CA441" t="s">
        <v>83</v>
      </c>
      <c r="CB441">
        <v>1</v>
      </c>
      <c r="CC441" s="40">
        <f t="shared" si="498"/>
        <v>4</v>
      </c>
      <c r="CD441" s="24">
        <f t="shared" si="499"/>
        <v>8</v>
      </c>
      <c r="CE441" s="14">
        <v>1</v>
      </c>
      <c r="CF441" t="s">
        <v>83</v>
      </c>
      <c r="CG441">
        <v>2</v>
      </c>
      <c r="CH441" s="40">
        <f t="shared" si="500"/>
        <v>0</v>
      </c>
      <c r="CI441">
        <v>2</v>
      </c>
      <c r="CJ441" t="s">
        <v>83</v>
      </c>
      <c r="CK441">
        <v>0</v>
      </c>
      <c r="CL441" s="40">
        <f t="shared" si="501"/>
        <v>3</v>
      </c>
      <c r="CM441">
        <v>0</v>
      </c>
      <c r="CN441" t="s">
        <v>83</v>
      </c>
      <c r="CO441">
        <v>1</v>
      </c>
      <c r="CP441" s="40">
        <f t="shared" si="502"/>
        <v>6</v>
      </c>
      <c r="CQ441">
        <v>2</v>
      </c>
      <c r="CR441" t="s">
        <v>83</v>
      </c>
      <c r="CS441">
        <v>0</v>
      </c>
      <c r="CT441" s="40">
        <f t="shared" si="503"/>
        <v>3</v>
      </c>
      <c r="CU441">
        <v>2</v>
      </c>
      <c r="CV441" t="s">
        <v>83</v>
      </c>
      <c r="CW441">
        <v>1</v>
      </c>
      <c r="CX441" s="40">
        <f t="shared" si="504"/>
        <v>4</v>
      </c>
      <c r="CY441">
        <v>0</v>
      </c>
      <c r="CZ441" t="s">
        <v>83</v>
      </c>
      <c r="DA441">
        <v>1</v>
      </c>
      <c r="DB441" s="40">
        <f t="shared" si="505"/>
        <v>0</v>
      </c>
      <c r="DC441" s="24">
        <f t="shared" si="506"/>
        <v>16</v>
      </c>
      <c r="DD441" s="14">
        <v>3</v>
      </c>
      <c r="DE441" t="s">
        <v>83</v>
      </c>
      <c r="DF441">
        <v>2</v>
      </c>
      <c r="DG441" s="40">
        <f t="shared" si="536"/>
        <v>0</v>
      </c>
      <c r="DH441">
        <v>5</v>
      </c>
      <c r="DI441" t="s">
        <v>83</v>
      </c>
      <c r="DJ441">
        <v>7</v>
      </c>
      <c r="DK441" s="40">
        <f t="shared" si="477"/>
        <v>0</v>
      </c>
      <c r="DL441">
        <v>2</v>
      </c>
      <c r="DM441" t="s">
        <v>83</v>
      </c>
      <c r="DN441">
        <v>1</v>
      </c>
      <c r="DO441" s="40">
        <f t="shared" si="507"/>
        <v>0</v>
      </c>
      <c r="DP441">
        <v>2</v>
      </c>
      <c r="DQ441" t="s">
        <v>83</v>
      </c>
      <c r="DR441">
        <v>0</v>
      </c>
      <c r="DS441" s="40">
        <f t="shared" si="468"/>
        <v>0</v>
      </c>
      <c r="DT441">
        <v>2</v>
      </c>
      <c r="DU441" t="s">
        <v>83</v>
      </c>
      <c r="DV441">
        <v>2</v>
      </c>
      <c r="DW441" s="40">
        <f t="shared" si="469"/>
        <v>1</v>
      </c>
      <c r="DX441">
        <v>4</v>
      </c>
      <c r="DY441" t="s">
        <v>83</v>
      </c>
      <c r="DZ441">
        <v>4</v>
      </c>
      <c r="EA441" s="39">
        <f t="shared" si="508"/>
        <v>0</v>
      </c>
      <c r="EB441" s="24">
        <f t="shared" si="478"/>
        <v>1</v>
      </c>
      <c r="EC441" s="14">
        <v>2</v>
      </c>
      <c r="ED441" t="s">
        <v>83</v>
      </c>
      <c r="EE441">
        <v>2</v>
      </c>
      <c r="EF441" s="40">
        <f t="shared" si="509"/>
        <v>3</v>
      </c>
      <c r="EG441">
        <v>3</v>
      </c>
      <c r="EH441" t="s">
        <v>83</v>
      </c>
      <c r="EI441">
        <v>2</v>
      </c>
      <c r="EJ441" s="40">
        <f t="shared" si="510"/>
        <v>4</v>
      </c>
      <c r="EK441">
        <v>1</v>
      </c>
      <c r="EL441" t="s">
        <v>83</v>
      </c>
      <c r="EM441">
        <v>0</v>
      </c>
      <c r="EN441" s="40">
        <f t="shared" si="541"/>
        <v>0</v>
      </c>
      <c r="EO441">
        <v>1</v>
      </c>
      <c r="EP441" t="s">
        <v>83</v>
      </c>
      <c r="EQ441">
        <v>1</v>
      </c>
      <c r="ER441" s="40">
        <f t="shared" si="511"/>
        <v>0</v>
      </c>
      <c r="ES441">
        <v>0</v>
      </c>
      <c r="ET441" t="s">
        <v>83</v>
      </c>
      <c r="EU441">
        <v>2</v>
      </c>
      <c r="EV441" s="40">
        <f t="shared" si="512"/>
        <v>0</v>
      </c>
      <c r="EW441">
        <v>0</v>
      </c>
      <c r="EX441" t="s">
        <v>83</v>
      </c>
      <c r="EY441">
        <v>1</v>
      </c>
      <c r="EZ441" s="40">
        <f t="shared" si="513"/>
        <v>4</v>
      </c>
      <c r="FA441" s="24">
        <f t="shared" si="514"/>
        <v>11</v>
      </c>
      <c r="FB441" s="14">
        <v>2</v>
      </c>
      <c r="FC441" t="s">
        <v>83</v>
      </c>
      <c r="FD441">
        <v>0</v>
      </c>
      <c r="FE441" s="40">
        <f t="shared" si="515"/>
        <v>3</v>
      </c>
      <c r="FF441">
        <v>3</v>
      </c>
      <c r="FG441" t="s">
        <v>83</v>
      </c>
      <c r="FH441">
        <v>2</v>
      </c>
      <c r="FI441" s="40">
        <f t="shared" si="516"/>
        <v>3</v>
      </c>
      <c r="FJ441">
        <v>2</v>
      </c>
      <c r="FK441" t="s">
        <v>83</v>
      </c>
      <c r="FL441">
        <v>6</v>
      </c>
      <c r="FM441" s="40">
        <f t="shared" si="517"/>
        <v>0</v>
      </c>
      <c r="FN441">
        <v>1</v>
      </c>
      <c r="FO441" t="s">
        <v>83</v>
      </c>
      <c r="FP441">
        <v>0</v>
      </c>
      <c r="FQ441" s="40">
        <f t="shared" si="479"/>
        <v>6</v>
      </c>
      <c r="FR441">
        <v>1</v>
      </c>
      <c r="FS441" t="s">
        <v>83</v>
      </c>
      <c r="FT441">
        <v>1</v>
      </c>
      <c r="FU441" s="40">
        <f t="shared" si="518"/>
        <v>0</v>
      </c>
      <c r="FV441">
        <v>0</v>
      </c>
      <c r="FW441" t="s">
        <v>83</v>
      </c>
      <c r="FX441">
        <v>2</v>
      </c>
      <c r="FY441" s="40">
        <f t="shared" si="480"/>
        <v>0</v>
      </c>
      <c r="FZ441" s="24">
        <f t="shared" si="481"/>
        <v>12</v>
      </c>
      <c r="GA441" s="14">
        <v>2</v>
      </c>
      <c r="GB441" t="s">
        <v>83</v>
      </c>
      <c r="GC441">
        <v>3</v>
      </c>
      <c r="GD441" s="40">
        <f t="shared" si="519"/>
        <v>0</v>
      </c>
      <c r="GE441">
        <v>2</v>
      </c>
      <c r="GF441" t="s">
        <v>83</v>
      </c>
      <c r="GG441">
        <v>1</v>
      </c>
      <c r="GH441" s="40">
        <f t="shared" si="543"/>
        <v>4</v>
      </c>
      <c r="GI441">
        <v>1</v>
      </c>
      <c r="GJ441" t="s">
        <v>83</v>
      </c>
      <c r="GK441">
        <v>2</v>
      </c>
      <c r="GL441" s="40">
        <f t="shared" si="520"/>
        <v>4</v>
      </c>
      <c r="GM441">
        <v>0</v>
      </c>
      <c r="GN441" t="s">
        <v>83</v>
      </c>
      <c r="GO441">
        <v>1</v>
      </c>
      <c r="GP441" s="40">
        <f t="shared" si="521"/>
        <v>0</v>
      </c>
      <c r="GQ441">
        <v>3</v>
      </c>
      <c r="GR441" t="s">
        <v>83</v>
      </c>
      <c r="GS441">
        <v>2</v>
      </c>
      <c r="GT441" s="40">
        <f t="shared" si="482"/>
        <v>0</v>
      </c>
      <c r="GU441">
        <v>4</v>
      </c>
      <c r="GV441" t="s">
        <v>83</v>
      </c>
      <c r="GW441">
        <v>2</v>
      </c>
      <c r="GX441" s="40">
        <f t="shared" si="522"/>
        <v>3</v>
      </c>
      <c r="GY441" s="24">
        <f t="shared" si="523"/>
        <v>11</v>
      </c>
      <c r="GZ441" s="28">
        <f t="shared" si="483"/>
        <v>71</v>
      </c>
      <c r="HA441" t="s">
        <v>140</v>
      </c>
      <c r="HB441">
        <f t="shared" si="484"/>
        <v>0</v>
      </c>
      <c r="HC441" t="s">
        <v>92</v>
      </c>
      <c r="HD441">
        <f t="shared" si="537"/>
        <v>0</v>
      </c>
      <c r="HE441" t="s">
        <v>133</v>
      </c>
      <c r="HF441">
        <f t="shared" si="485"/>
        <v>0</v>
      </c>
      <c r="HG441" t="s">
        <v>94</v>
      </c>
      <c r="HH441">
        <f t="shared" si="542"/>
        <v>9</v>
      </c>
      <c r="HI441" t="s">
        <v>88</v>
      </c>
      <c r="HJ441">
        <f t="shared" si="524"/>
        <v>0</v>
      </c>
      <c r="HK441" t="s">
        <v>131</v>
      </c>
      <c r="HL441">
        <f t="shared" si="525"/>
        <v>0</v>
      </c>
      <c r="HM441" t="s">
        <v>90</v>
      </c>
      <c r="HN441">
        <f t="shared" si="486"/>
        <v>9</v>
      </c>
      <c r="HO441" t="s">
        <v>138</v>
      </c>
      <c r="HP441">
        <f t="shared" si="526"/>
        <v>0</v>
      </c>
      <c r="HQ441" t="s">
        <v>84</v>
      </c>
      <c r="HR441" s="1">
        <f t="shared" si="527"/>
        <v>5</v>
      </c>
      <c r="HS441" t="s">
        <v>85</v>
      </c>
      <c r="HT441" s="1">
        <f t="shared" si="528"/>
        <v>5</v>
      </c>
      <c r="HU441" t="s">
        <v>93</v>
      </c>
      <c r="HV441" s="1">
        <f t="shared" si="529"/>
        <v>5</v>
      </c>
      <c r="HW441" t="s">
        <v>129</v>
      </c>
      <c r="HX441" s="1">
        <f t="shared" si="530"/>
        <v>0</v>
      </c>
      <c r="HY441" t="s">
        <v>141</v>
      </c>
      <c r="HZ441" s="1">
        <f t="shared" si="531"/>
        <v>0</v>
      </c>
      <c r="IA441" t="s">
        <v>142</v>
      </c>
      <c r="IB441" s="1">
        <f t="shared" si="532"/>
        <v>0</v>
      </c>
      <c r="IC441" t="s">
        <v>134</v>
      </c>
      <c r="ID441" s="1">
        <f t="shared" si="533"/>
        <v>6</v>
      </c>
      <c r="IE441" t="s">
        <v>135</v>
      </c>
      <c r="IF441" s="1">
        <f t="shared" si="534"/>
        <v>0</v>
      </c>
      <c r="IG441">
        <f t="shared" si="539"/>
        <v>39</v>
      </c>
      <c r="IH441" s="1">
        <f t="shared" si="535"/>
        <v>110</v>
      </c>
    </row>
    <row r="442" spans="1:242" ht="14.65" thickBot="1" x14ac:dyDescent="0.5">
      <c r="A442" s="1">
        <v>439</v>
      </c>
      <c r="B442" s="45">
        <f t="shared" si="471"/>
        <v>610</v>
      </c>
      <c r="C442" s="14" t="s">
        <v>970</v>
      </c>
      <c r="D442" t="s">
        <v>971</v>
      </c>
      <c r="E442" s="15" t="s">
        <v>948</v>
      </c>
      <c r="F442" s="28">
        <f t="shared" si="472"/>
        <v>133</v>
      </c>
      <c r="H442" s="14">
        <v>1</v>
      </c>
      <c r="I442" t="s">
        <v>83</v>
      </c>
      <c r="J442">
        <v>2</v>
      </c>
      <c r="K442" s="40">
        <f t="shared" si="544"/>
        <v>3</v>
      </c>
      <c r="L442">
        <v>0</v>
      </c>
      <c r="M442" t="s">
        <v>83</v>
      </c>
      <c r="N442">
        <v>1</v>
      </c>
      <c r="O442" s="40">
        <f t="shared" si="540"/>
        <v>3</v>
      </c>
      <c r="P442">
        <v>0</v>
      </c>
      <c r="Q442" t="s">
        <v>83</v>
      </c>
      <c r="R442">
        <v>1</v>
      </c>
      <c r="S442" s="40">
        <f t="shared" si="487"/>
        <v>3</v>
      </c>
      <c r="T442">
        <v>1</v>
      </c>
      <c r="U442" t="s">
        <v>83</v>
      </c>
      <c r="V442">
        <v>1</v>
      </c>
      <c r="W442" s="40">
        <f t="shared" si="473"/>
        <v>6</v>
      </c>
      <c r="X442">
        <v>2</v>
      </c>
      <c r="Y442" t="s">
        <v>83</v>
      </c>
      <c r="Z442">
        <v>1</v>
      </c>
      <c r="AA442" s="40">
        <f t="shared" si="474"/>
        <v>0</v>
      </c>
      <c r="AB442">
        <v>1</v>
      </c>
      <c r="AC442" t="s">
        <v>83</v>
      </c>
      <c r="AD442">
        <v>1</v>
      </c>
      <c r="AE442" s="40">
        <f t="shared" si="488"/>
        <v>0</v>
      </c>
      <c r="AF442" s="24">
        <f t="shared" si="489"/>
        <v>15</v>
      </c>
      <c r="AG442" s="14">
        <v>2</v>
      </c>
      <c r="AH442" t="s">
        <v>83</v>
      </c>
      <c r="AI442">
        <v>1</v>
      </c>
      <c r="AJ442" s="40">
        <f t="shared" si="538"/>
        <v>3</v>
      </c>
      <c r="AK442">
        <v>3</v>
      </c>
      <c r="AL442" t="s">
        <v>83</v>
      </c>
      <c r="AM442">
        <v>1</v>
      </c>
      <c r="AN442" s="40">
        <f t="shared" si="490"/>
        <v>0</v>
      </c>
      <c r="AO442">
        <v>2</v>
      </c>
      <c r="AP442" t="s">
        <v>83</v>
      </c>
      <c r="AQ442">
        <v>1</v>
      </c>
      <c r="AR442" s="40">
        <f t="shared" si="470"/>
        <v>0</v>
      </c>
      <c r="AS442">
        <v>2</v>
      </c>
      <c r="AT442" t="s">
        <v>83</v>
      </c>
      <c r="AU442">
        <v>1</v>
      </c>
      <c r="AV442" s="40">
        <f t="shared" si="491"/>
        <v>0</v>
      </c>
      <c r="AW442">
        <v>2</v>
      </c>
      <c r="AX442" t="s">
        <v>83</v>
      </c>
      <c r="AY442">
        <v>2</v>
      </c>
      <c r="AZ442" s="40">
        <f t="shared" si="492"/>
        <v>0</v>
      </c>
      <c r="BA442">
        <v>1</v>
      </c>
      <c r="BB442" t="s">
        <v>83</v>
      </c>
      <c r="BC442">
        <v>2</v>
      </c>
      <c r="BD442" s="40">
        <f t="shared" si="475"/>
        <v>4</v>
      </c>
      <c r="BE442" s="24">
        <f t="shared" si="493"/>
        <v>7</v>
      </c>
      <c r="BF442" s="14">
        <v>1</v>
      </c>
      <c r="BG442" t="s">
        <v>83</v>
      </c>
      <c r="BH442">
        <v>2</v>
      </c>
      <c r="BI442" s="40">
        <f t="shared" si="494"/>
        <v>6</v>
      </c>
      <c r="BJ442">
        <v>2</v>
      </c>
      <c r="BK442" t="s">
        <v>83</v>
      </c>
      <c r="BL442">
        <v>2</v>
      </c>
      <c r="BM442" s="40">
        <f t="shared" si="495"/>
        <v>3</v>
      </c>
      <c r="BN442">
        <v>1</v>
      </c>
      <c r="BO442" t="s">
        <v>83</v>
      </c>
      <c r="BP442">
        <v>3</v>
      </c>
      <c r="BQ442" s="40">
        <f t="shared" si="476"/>
        <v>0</v>
      </c>
      <c r="BR442">
        <v>1</v>
      </c>
      <c r="BS442" t="s">
        <v>83</v>
      </c>
      <c r="BT442">
        <v>2</v>
      </c>
      <c r="BU442" s="40">
        <f t="shared" si="496"/>
        <v>0</v>
      </c>
      <c r="BV442">
        <v>1</v>
      </c>
      <c r="BW442" t="s">
        <v>83</v>
      </c>
      <c r="BX442">
        <v>1</v>
      </c>
      <c r="BY442" s="40">
        <f t="shared" si="497"/>
        <v>0</v>
      </c>
      <c r="BZ442">
        <v>2</v>
      </c>
      <c r="CA442" t="s">
        <v>83</v>
      </c>
      <c r="CB442">
        <v>1</v>
      </c>
      <c r="CC442" s="40">
        <f t="shared" si="498"/>
        <v>0</v>
      </c>
      <c r="CD442" s="24">
        <f t="shared" si="499"/>
        <v>9</v>
      </c>
      <c r="CE442" s="14">
        <v>2</v>
      </c>
      <c r="CF442" t="s">
        <v>83</v>
      </c>
      <c r="CG442">
        <v>3</v>
      </c>
      <c r="CH442" s="40">
        <f t="shared" si="500"/>
        <v>0</v>
      </c>
      <c r="CI442">
        <v>3</v>
      </c>
      <c r="CJ442" t="s">
        <v>83</v>
      </c>
      <c r="CK442">
        <v>1</v>
      </c>
      <c r="CL442" s="40">
        <f t="shared" si="501"/>
        <v>3</v>
      </c>
      <c r="CM442">
        <v>3</v>
      </c>
      <c r="CN442" t="s">
        <v>83</v>
      </c>
      <c r="CO442">
        <v>2</v>
      </c>
      <c r="CP442" s="40">
        <f t="shared" si="502"/>
        <v>0</v>
      </c>
      <c r="CQ442">
        <v>3</v>
      </c>
      <c r="CR442" t="s">
        <v>83</v>
      </c>
      <c r="CS442">
        <v>2</v>
      </c>
      <c r="CT442" s="40">
        <f t="shared" si="503"/>
        <v>4</v>
      </c>
      <c r="CU442">
        <v>3</v>
      </c>
      <c r="CV442" t="s">
        <v>83</v>
      </c>
      <c r="CW442">
        <v>2</v>
      </c>
      <c r="CX442" s="40">
        <f t="shared" si="504"/>
        <v>4</v>
      </c>
      <c r="CY442">
        <v>1</v>
      </c>
      <c r="CZ442" t="s">
        <v>83</v>
      </c>
      <c r="DA442">
        <v>3</v>
      </c>
      <c r="DB442" s="40">
        <f t="shared" si="505"/>
        <v>0</v>
      </c>
      <c r="DC442" s="24">
        <f t="shared" si="506"/>
        <v>11</v>
      </c>
      <c r="DD442" s="14">
        <v>2</v>
      </c>
      <c r="DE442" t="s">
        <v>83</v>
      </c>
      <c r="DF442">
        <v>1</v>
      </c>
      <c r="DG442" s="40">
        <f t="shared" si="536"/>
        <v>0</v>
      </c>
      <c r="DH442">
        <v>1</v>
      </c>
      <c r="DI442" t="s">
        <v>83</v>
      </c>
      <c r="DJ442">
        <v>2</v>
      </c>
      <c r="DK442" s="40">
        <f t="shared" si="477"/>
        <v>0</v>
      </c>
      <c r="DL442">
        <v>2</v>
      </c>
      <c r="DM442" t="s">
        <v>83</v>
      </c>
      <c r="DN442">
        <v>1</v>
      </c>
      <c r="DO442" s="40">
        <f t="shared" si="507"/>
        <v>0</v>
      </c>
      <c r="DP442">
        <v>1</v>
      </c>
      <c r="DQ442" t="s">
        <v>83</v>
      </c>
      <c r="DR442">
        <v>2</v>
      </c>
      <c r="DS442" s="40">
        <f t="shared" si="468"/>
        <v>0</v>
      </c>
      <c r="DT442">
        <v>3</v>
      </c>
      <c r="DU442" t="s">
        <v>83</v>
      </c>
      <c r="DV442">
        <v>3</v>
      </c>
      <c r="DW442" s="40">
        <f t="shared" si="469"/>
        <v>1</v>
      </c>
      <c r="DX442">
        <v>1</v>
      </c>
      <c r="DY442" t="s">
        <v>83</v>
      </c>
      <c r="DZ442">
        <v>2</v>
      </c>
      <c r="EA442" s="39">
        <f t="shared" si="508"/>
        <v>3</v>
      </c>
      <c r="EB442" s="24">
        <f t="shared" si="478"/>
        <v>4</v>
      </c>
      <c r="EC442" s="14">
        <v>1</v>
      </c>
      <c r="ED442" t="s">
        <v>83</v>
      </c>
      <c r="EE442">
        <v>2</v>
      </c>
      <c r="EF442" s="40">
        <f t="shared" si="509"/>
        <v>0</v>
      </c>
      <c r="EG442">
        <v>1</v>
      </c>
      <c r="EH442" t="s">
        <v>83</v>
      </c>
      <c r="EI442">
        <v>3</v>
      </c>
      <c r="EJ442" s="40">
        <f t="shared" si="510"/>
        <v>0</v>
      </c>
      <c r="EK442">
        <v>2</v>
      </c>
      <c r="EL442" t="s">
        <v>83</v>
      </c>
      <c r="EM442">
        <v>2</v>
      </c>
      <c r="EN442" s="40">
        <f t="shared" si="541"/>
        <v>0</v>
      </c>
      <c r="EO442">
        <v>2</v>
      </c>
      <c r="EP442" t="s">
        <v>83</v>
      </c>
      <c r="EQ442">
        <v>1</v>
      </c>
      <c r="ER442" s="40">
        <f t="shared" si="511"/>
        <v>3</v>
      </c>
      <c r="ES442">
        <v>1</v>
      </c>
      <c r="ET442" t="s">
        <v>83</v>
      </c>
      <c r="EU442">
        <v>2</v>
      </c>
      <c r="EV442" s="40">
        <f t="shared" si="512"/>
        <v>0</v>
      </c>
      <c r="EW442">
        <v>2</v>
      </c>
      <c r="EX442" t="s">
        <v>83</v>
      </c>
      <c r="EY442">
        <v>3</v>
      </c>
      <c r="EZ442" s="40">
        <f t="shared" si="513"/>
        <v>4</v>
      </c>
      <c r="FA442" s="24">
        <f t="shared" si="514"/>
        <v>7</v>
      </c>
      <c r="FB442" s="14">
        <v>2</v>
      </c>
      <c r="FC442" t="s">
        <v>83</v>
      </c>
      <c r="FD442">
        <v>1</v>
      </c>
      <c r="FE442" s="40">
        <f t="shared" si="515"/>
        <v>4</v>
      </c>
      <c r="FF442">
        <v>2</v>
      </c>
      <c r="FG442" t="s">
        <v>83</v>
      </c>
      <c r="FH442">
        <v>1</v>
      </c>
      <c r="FI442" s="40">
        <f t="shared" si="516"/>
        <v>3</v>
      </c>
      <c r="FJ442">
        <v>2</v>
      </c>
      <c r="FK442" t="s">
        <v>83</v>
      </c>
      <c r="FL442">
        <v>1</v>
      </c>
      <c r="FM442" s="40">
        <f t="shared" si="517"/>
        <v>0</v>
      </c>
      <c r="FN442">
        <v>1</v>
      </c>
      <c r="FO442" t="s">
        <v>83</v>
      </c>
      <c r="FP442">
        <v>2</v>
      </c>
      <c r="FQ442" s="40">
        <f t="shared" si="479"/>
        <v>0</v>
      </c>
      <c r="FR442">
        <v>2</v>
      </c>
      <c r="FS442" t="s">
        <v>83</v>
      </c>
      <c r="FT442">
        <v>2</v>
      </c>
      <c r="FU442" s="40">
        <f t="shared" si="518"/>
        <v>0</v>
      </c>
      <c r="FV442">
        <v>1</v>
      </c>
      <c r="FW442" t="s">
        <v>83</v>
      </c>
      <c r="FX442">
        <v>2</v>
      </c>
      <c r="FY442" s="40">
        <f t="shared" si="480"/>
        <v>0</v>
      </c>
      <c r="FZ442" s="24">
        <f t="shared" si="481"/>
        <v>7</v>
      </c>
      <c r="GA442" s="14">
        <v>2</v>
      </c>
      <c r="GB442" t="s">
        <v>83</v>
      </c>
      <c r="GC442">
        <v>3</v>
      </c>
      <c r="GD442" s="40">
        <f t="shared" si="519"/>
        <v>0</v>
      </c>
      <c r="GE442">
        <v>2</v>
      </c>
      <c r="GF442" t="s">
        <v>83</v>
      </c>
      <c r="GG442">
        <v>1</v>
      </c>
      <c r="GH442" s="40">
        <f t="shared" si="543"/>
        <v>4</v>
      </c>
      <c r="GI442">
        <v>1</v>
      </c>
      <c r="GJ442" t="s">
        <v>83</v>
      </c>
      <c r="GK442">
        <v>2</v>
      </c>
      <c r="GL442" s="40">
        <f t="shared" si="520"/>
        <v>4</v>
      </c>
      <c r="GM442">
        <v>2</v>
      </c>
      <c r="GN442" t="s">
        <v>83</v>
      </c>
      <c r="GO442">
        <v>2</v>
      </c>
      <c r="GP442" s="40">
        <f t="shared" si="521"/>
        <v>0</v>
      </c>
      <c r="GQ442">
        <v>2</v>
      </c>
      <c r="GR442" t="s">
        <v>83</v>
      </c>
      <c r="GS442">
        <v>3</v>
      </c>
      <c r="GT442" s="40">
        <f t="shared" si="482"/>
        <v>3</v>
      </c>
      <c r="GU442">
        <v>2</v>
      </c>
      <c r="GV442" t="s">
        <v>83</v>
      </c>
      <c r="GW442">
        <v>4</v>
      </c>
      <c r="GX442" s="40">
        <f t="shared" si="522"/>
        <v>0</v>
      </c>
      <c r="GY442" s="24">
        <f t="shared" si="523"/>
        <v>11</v>
      </c>
      <c r="GZ442" s="28">
        <f t="shared" si="483"/>
        <v>71</v>
      </c>
      <c r="HA442" t="s">
        <v>136</v>
      </c>
      <c r="HB442">
        <f t="shared" si="484"/>
        <v>0</v>
      </c>
      <c r="HC442" t="s">
        <v>85</v>
      </c>
      <c r="HD442">
        <f t="shared" si="537"/>
        <v>9</v>
      </c>
      <c r="HE442" t="s">
        <v>133</v>
      </c>
      <c r="HF442">
        <f t="shared" si="485"/>
        <v>0</v>
      </c>
      <c r="HG442" t="s">
        <v>94</v>
      </c>
      <c r="HH442">
        <f t="shared" si="542"/>
        <v>9</v>
      </c>
      <c r="HI442" t="s">
        <v>88</v>
      </c>
      <c r="HJ442">
        <f t="shared" si="524"/>
        <v>0</v>
      </c>
      <c r="HK442" t="s">
        <v>89</v>
      </c>
      <c r="HL442">
        <f t="shared" si="525"/>
        <v>9</v>
      </c>
      <c r="HM442" t="s">
        <v>90</v>
      </c>
      <c r="HN442">
        <f t="shared" si="486"/>
        <v>9</v>
      </c>
      <c r="HO442" t="s">
        <v>96</v>
      </c>
      <c r="HP442">
        <f t="shared" si="526"/>
        <v>9</v>
      </c>
      <c r="HQ442" t="s">
        <v>140</v>
      </c>
      <c r="HR442" s="1">
        <f t="shared" si="527"/>
        <v>0</v>
      </c>
      <c r="HS442" t="s">
        <v>92</v>
      </c>
      <c r="HT442" s="1">
        <f t="shared" si="528"/>
        <v>0</v>
      </c>
      <c r="HU442" t="s">
        <v>93</v>
      </c>
      <c r="HV442" s="1">
        <f t="shared" si="529"/>
        <v>5</v>
      </c>
      <c r="HW442" t="s">
        <v>129</v>
      </c>
      <c r="HX442" s="1">
        <f t="shared" si="530"/>
        <v>0</v>
      </c>
      <c r="HY442" t="s">
        <v>130</v>
      </c>
      <c r="HZ442" s="1">
        <f t="shared" si="531"/>
        <v>6</v>
      </c>
      <c r="IA442" t="s">
        <v>95</v>
      </c>
      <c r="IB442" s="1">
        <f t="shared" si="532"/>
        <v>6</v>
      </c>
      <c r="IC442" t="s">
        <v>166</v>
      </c>
      <c r="ID442" s="1">
        <f t="shared" si="533"/>
        <v>0</v>
      </c>
      <c r="IE442" t="s">
        <v>138</v>
      </c>
      <c r="IF442" s="1">
        <f t="shared" si="534"/>
        <v>0</v>
      </c>
      <c r="IG442">
        <f t="shared" si="539"/>
        <v>62</v>
      </c>
      <c r="IH442" s="1">
        <f t="shared" si="535"/>
        <v>133</v>
      </c>
    </row>
    <row r="443" spans="1:242" ht="14.65" thickBot="1" x14ac:dyDescent="0.5">
      <c r="A443" s="1">
        <v>440</v>
      </c>
      <c r="B443" s="45">
        <f t="shared" si="471"/>
        <v>401</v>
      </c>
      <c r="C443" s="14" t="s">
        <v>457</v>
      </c>
      <c r="D443" t="s">
        <v>972</v>
      </c>
      <c r="E443" s="15" t="s">
        <v>948</v>
      </c>
      <c r="F443" s="28">
        <f t="shared" si="472"/>
        <v>152</v>
      </c>
      <c r="H443" s="14">
        <v>4</v>
      </c>
      <c r="I443" t="s">
        <v>83</v>
      </c>
      <c r="J443">
        <v>4</v>
      </c>
      <c r="K443" s="40">
        <f t="shared" si="544"/>
        <v>0</v>
      </c>
      <c r="L443">
        <v>1</v>
      </c>
      <c r="M443" t="s">
        <v>83</v>
      </c>
      <c r="N443">
        <v>2</v>
      </c>
      <c r="O443" s="40">
        <f t="shared" si="540"/>
        <v>3</v>
      </c>
      <c r="P443">
        <v>2</v>
      </c>
      <c r="Q443" t="s">
        <v>83</v>
      </c>
      <c r="R443">
        <v>0</v>
      </c>
      <c r="S443" s="40">
        <f t="shared" si="487"/>
        <v>0</v>
      </c>
      <c r="T443">
        <v>1</v>
      </c>
      <c r="U443" t="s">
        <v>83</v>
      </c>
      <c r="V443">
        <v>1</v>
      </c>
      <c r="W443" s="40">
        <f t="shared" si="473"/>
        <v>6</v>
      </c>
      <c r="X443">
        <v>2</v>
      </c>
      <c r="Y443" t="s">
        <v>83</v>
      </c>
      <c r="Z443">
        <v>1</v>
      </c>
      <c r="AA443" s="40">
        <f t="shared" si="474"/>
        <v>0</v>
      </c>
      <c r="AB443">
        <v>3</v>
      </c>
      <c r="AC443" t="s">
        <v>83</v>
      </c>
      <c r="AD443">
        <v>1</v>
      </c>
      <c r="AE443" s="40">
        <f t="shared" si="488"/>
        <v>4</v>
      </c>
      <c r="AF443" s="24">
        <f t="shared" si="489"/>
        <v>13</v>
      </c>
      <c r="AG443" s="14">
        <v>3</v>
      </c>
      <c r="AH443" t="s">
        <v>83</v>
      </c>
      <c r="AI443">
        <v>1</v>
      </c>
      <c r="AJ443" s="40">
        <f t="shared" si="538"/>
        <v>3</v>
      </c>
      <c r="AK443">
        <v>1</v>
      </c>
      <c r="AL443" t="s">
        <v>83</v>
      </c>
      <c r="AM443">
        <v>2</v>
      </c>
      <c r="AN443" s="40">
        <f t="shared" si="490"/>
        <v>0</v>
      </c>
      <c r="AO443">
        <v>1</v>
      </c>
      <c r="AP443" t="s">
        <v>83</v>
      </c>
      <c r="AQ443">
        <v>1</v>
      </c>
      <c r="AR443" s="40">
        <f t="shared" si="470"/>
        <v>0</v>
      </c>
      <c r="AS443">
        <v>3</v>
      </c>
      <c r="AT443" t="s">
        <v>83</v>
      </c>
      <c r="AU443">
        <v>0</v>
      </c>
      <c r="AV443" s="40">
        <f t="shared" si="491"/>
        <v>0</v>
      </c>
      <c r="AW443">
        <v>1</v>
      </c>
      <c r="AX443" t="s">
        <v>83</v>
      </c>
      <c r="AY443">
        <v>3</v>
      </c>
      <c r="AZ443" s="40">
        <f t="shared" si="492"/>
        <v>3</v>
      </c>
      <c r="BA443">
        <v>1</v>
      </c>
      <c r="BB443" t="s">
        <v>83</v>
      </c>
      <c r="BC443">
        <v>0</v>
      </c>
      <c r="BD443" s="40">
        <f t="shared" si="475"/>
        <v>0</v>
      </c>
      <c r="BE443" s="24">
        <f t="shared" si="493"/>
        <v>6</v>
      </c>
      <c r="BF443" s="14">
        <v>3</v>
      </c>
      <c r="BG443" t="s">
        <v>83</v>
      </c>
      <c r="BH443">
        <v>0</v>
      </c>
      <c r="BI443" s="40">
        <f t="shared" si="494"/>
        <v>0</v>
      </c>
      <c r="BJ443">
        <v>1</v>
      </c>
      <c r="BK443" t="s">
        <v>83</v>
      </c>
      <c r="BL443">
        <v>2</v>
      </c>
      <c r="BM443" s="40">
        <f t="shared" si="495"/>
        <v>0</v>
      </c>
      <c r="BN443">
        <v>2</v>
      </c>
      <c r="BO443" t="s">
        <v>83</v>
      </c>
      <c r="BP443">
        <v>1</v>
      </c>
      <c r="BQ443" s="40">
        <f t="shared" si="476"/>
        <v>3</v>
      </c>
      <c r="BR443">
        <v>4</v>
      </c>
      <c r="BS443" t="s">
        <v>83</v>
      </c>
      <c r="BT443">
        <v>0</v>
      </c>
      <c r="BU443" s="40">
        <f t="shared" si="496"/>
        <v>3</v>
      </c>
      <c r="BV443">
        <v>1</v>
      </c>
      <c r="BW443" t="s">
        <v>83</v>
      </c>
      <c r="BX443">
        <v>2</v>
      </c>
      <c r="BY443" s="40">
        <f t="shared" si="497"/>
        <v>3</v>
      </c>
      <c r="BZ443">
        <v>1</v>
      </c>
      <c r="CA443" t="s">
        <v>83</v>
      </c>
      <c r="CB443">
        <v>1</v>
      </c>
      <c r="CC443" s="40">
        <f t="shared" si="498"/>
        <v>0</v>
      </c>
      <c r="CD443" s="24">
        <f t="shared" si="499"/>
        <v>9</v>
      </c>
      <c r="CE443" s="14">
        <v>3</v>
      </c>
      <c r="CF443" t="s">
        <v>83</v>
      </c>
      <c r="CG443">
        <v>0</v>
      </c>
      <c r="CH443" s="40">
        <f t="shared" si="500"/>
        <v>0</v>
      </c>
      <c r="CI443">
        <v>3</v>
      </c>
      <c r="CJ443" t="s">
        <v>83</v>
      </c>
      <c r="CK443">
        <v>0</v>
      </c>
      <c r="CL443" s="40">
        <f t="shared" si="501"/>
        <v>4</v>
      </c>
      <c r="CM443">
        <v>1</v>
      </c>
      <c r="CN443" t="s">
        <v>83</v>
      </c>
      <c r="CO443">
        <v>1</v>
      </c>
      <c r="CP443" s="40">
        <f t="shared" si="502"/>
        <v>0</v>
      </c>
      <c r="CQ443">
        <v>2</v>
      </c>
      <c r="CR443" t="s">
        <v>83</v>
      </c>
      <c r="CS443">
        <v>1</v>
      </c>
      <c r="CT443" s="40">
        <f t="shared" si="503"/>
        <v>6</v>
      </c>
      <c r="CU443">
        <v>1</v>
      </c>
      <c r="CV443" t="s">
        <v>83</v>
      </c>
      <c r="CW443">
        <v>1</v>
      </c>
      <c r="CX443" s="40">
        <f t="shared" si="504"/>
        <v>0</v>
      </c>
      <c r="CY443">
        <v>1</v>
      </c>
      <c r="CZ443" t="s">
        <v>83</v>
      </c>
      <c r="DA443">
        <v>2</v>
      </c>
      <c r="DB443" s="40">
        <f t="shared" si="505"/>
        <v>0</v>
      </c>
      <c r="DC443" s="24">
        <f t="shared" si="506"/>
        <v>10</v>
      </c>
      <c r="DD443" s="14">
        <v>3</v>
      </c>
      <c r="DE443" t="s">
        <v>83</v>
      </c>
      <c r="DF443">
        <v>1</v>
      </c>
      <c r="DG443" s="40">
        <f t="shared" si="536"/>
        <v>0</v>
      </c>
      <c r="DH443">
        <v>3</v>
      </c>
      <c r="DI443" t="s">
        <v>83</v>
      </c>
      <c r="DJ443">
        <v>2</v>
      </c>
      <c r="DK443" s="40">
        <f t="shared" si="477"/>
        <v>3</v>
      </c>
      <c r="DL443">
        <v>1</v>
      </c>
      <c r="DM443" t="s">
        <v>83</v>
      </c>
      <c r="DN443">
        <v>1</v>
      </c>
      <c r="DO443" s="40">
        <f t="shared" si="507"/>
        <v>0</v>
      </c>
      <c r="DP443">
        <v>2</v>
      </c>
      <c r="DQ443" t="s">
        <v>83</v>
      </c>
      <c r="DR443">
        <v>4</v>
      </c>
      <c r="DS443" s="40">
        <f t="shared" si="468"/>
        <v>0</v>
      </c>
      <c r="DT443">
        <v>1</v>
      </c>
      <c r="DU443" t="s">
        <v>83</v>
      </c>
      <c r="DV443">
        <v>2</v>
      </c>
      <c r="DW443" s="40">
        <f t="shared" si="469"/>
        <v>1</v>
      </c>
      <c r="DX443">
        <v>1</v>
      </c>
      <c r="DY443" t="s">
        <v>83</v>
      </c>
      <c r="DZ443">
        <v>4</v>
      </c>
      <c r="EA443" s="39">
        <f t="shared" si="508"/>
        <v>3</v>
      </c>
      <c r="EB443" s="24">
        <f t="shared" si="478"/>
        <v>7</v>
      </c>
      <c r="EC443" s="14">
        <v>1</v>
      </c>
      <c r="ED443" t="s">
        <v>83</v>
      </c>
      <c r="EE443">
        <v>2</v>
      </c>
      <c r="EF443" s="40">
        <f t="shared" si="509"/>
        <v>0</v>
      </c>
      <c r="EG443">
        <v>3</v>
      </c>
      <c r="EH443" t="s">
        <v>83</v>
      </c>
      <c r="EI443">
        <v>0</v>
      </c>
      <c r="EJ443" s="40">
        <f t="shared" si="510"/>
        <v>3</v>
      </c>
      <c r="EK443">
        <v>4</v>
      </c>
      <c r="EL443" t="s">
        <v>83</v>
      </c>
      <c r="EM443">
        <v>2</v>
      </c>
      <c r="EN443" s="40">
        <f t="shared" si="541"/>
        <v>0</v>
      </c>
      <c r="EO443">
        <v>3</v>
      </c>
      <c r="EP443" t="s">
        <v>83</v>
      </c>
      <c r="EQ443">
        <v>2</v>
      </c>
      <c r="ER443" s="40">
        <f t="shared" si="511"/>
        <v>3</v>
      </c>
      <c r="ES443">
        <v>3</v>
      </c>
      <c r="ET443" t="s">
        <v>83</v>
      </c>
      <c r="EU443">
        <v>3</v>
      </c>
      <c r="EV443" s="40">
        <f t="shared" si="512"/>
        <v>3</v>
      </c>
      <c r="EW443">
        <v>1</v>
      </c>
      <c r="EX443" t="s">
        <v>83</v>
      </c>
      <c r="EY443">
        <v>1</v>
      </c>
      <c r="EZ443" s="40">
        <f t="shared" si="513"/>
        <v>3</v>
      </c>
      <c r="FA443" s="24">
        <f t="shared" si="514"/>
        <v>12</v>
      </c>
      <c r="FB443" s="14">
        <v>1</v>
      </c>
      <c r="FC443" t="s">
        <v>83</v>
      </c>
      <c r="FD443">
        <v>1</v>
      </c>
      <c r="FE443" s="40">
        <f t="shared" si="515"/>
        <v>0</v>
      </c>
      <c r="FF443">
        <v>3</v>
      </c>
      <c r="FG443" t="s">
        <v>83</v>
      </c>
      <c r="FH443">
        <v>1</v>
      </c>
      <c r="FI443" s="40">
        <f t="shared" si="516"/>
        <v>4</v>
      </c>
      <c r="FJ443">
        <v>1</v>
      </c>
      <c r="FK443" t="s">
        <v>83</v>
      </c>
      <c r="FL443">
        <v>2</v>
      </c>
      <c r="FM443" s="40">
        <f t="shared" si="517"/>
        <v>0</v>
      </c>
      <c r="FN443">
        <v>4</v>
      </c>
      <c r="FO443" t="s">
        <v>83</v>
      </c>
      <c r="FP443">
        <v>0</v>
      </c>
      <c r="FQ443" s="40">
        <f t="shared" si="479"/>
        <v>3</v>
      </c>
      <c r="FR443">
        <v>1</v>
      </c>
      <c r="FS443" t="s">
        <v>83</v>
      </c>
      <c r="FT443">
        <v>1</v>
      </c>
      <c r="FU443" s="40">
        <f t="shared" si="518"/>
        <v>0</v>
      </c>
      <c r="FV443">
        <v>1</v>
      </c>
      <c r="FW443" t="s">
        <v>83</v>
      </c>
      <c r="FX443">
        <v>2</v>
      </c>
      <c r="FY443" s="40">
        <f t="shared" si="480"/>
        <v>0</v>
      </c>
      <c r="FZ443" s="24">
        <f t="shared" si="481"/>
        <v>7</v>
      </c>
      <c r="GA443" s="14">
        <v>3</v>
      </c>
      <c r="GB443" t="s">
        <v>83</v>
      </c>
      <c r="GC443">
        <v>0</v>
      </c>
      <c r="GD443" s="40">
        <f t="shared" si="519"/>
        <v>0</v>
      </c>
      <c r="GE443">
        <v>2</v>
      </c>
      <c r="GF443" t="s">
        <v>83</v>
      </c>
      <c r="GG443">
        <v>1</v>
      </c>
      <c r="GH443" s="40">
        <f t="shared" si="543"/>
        <v>4</v>
      </c>
      <c r="GI443">
        <v>0</v>
      </c>
      <c r="GJ443" t="s">
        <v>83</v>
      </c>
      <c r="GK443">
        <v>1</v>
      </c>
      <c r="GL443" s="40">
        <f t="shared" si="520"/>
        <v>4</v>
      </c>
      <c r="GM443">
        <v>4</v>
      </c>
      <c r="GN443" t="s">
        <v>83</v>
      </c>
      <c r="GO443">
        <v>2</v>
      </c>
      <c r="GP443" s="40">
        <f t="shared" si="521"/>
        <v>4</v>
      </c>
      <c r="GQ443">
        <v>1</v>
      </c>
      <c r="GR443" t="s">
        <v>83</v>
      </c>
      <c r="GS443">
        <v>3</v>
      </c>
      <c r="GT443" s="40">
        <f t="shared" si="482"/>
        <v>4</v>
      </c>
      <c r="GU443">
        <v>1</v>
      </c>
      <c r="GV443" t="s">
        <v>83</v>
      </c>
      <c r="GW443">
        <v>5</v>
      </c>
      <c r="GX443" s="40">
        <f t="shared" si="522"/>
        <v>0</v>
      </c>
      <c r="GY443" s="24">
        <f t="shared" si="523"/>
        <v>16</v>
      </c>
      <c r="GZ443" s="28">
        <f t="shared" si="483"/>
        <v>80</v>
      </c>
      <c r="HA443" t="s">
        <v>84</v>
      </c>
      <c r="HB443">
        <f t="shared" si="484"/>
        <v>9</v>
      </c>
      <c r="HC443" t="s">
        <v>85</v>
      </c>
      <c r="HD443">
        <f t="shared" si="537"/>
        <v>9</v>
      </c>
      <c r="HE443" t="s">
        <v>93</v>
      </c>
      <c r="HF443">
        <f t="shared" si="485"/>
        <v>9</v>
      </c>
      <c r="HG443" t="s">
        <v>94</v>
      </c>
      <c r="HH443">
        <f t="shared" si="542"/>
        <v>9</v>
      </c>
      <c r="HI443" t="s">
        <v>88</v>
      </c>
      <c r="HJ443">
        <f t="shared" si="524"/>
        <v>0</v>
      </c>
      <c r="HK443" t="s">
        <v>131</v>
      </c>
      <c r="HL443">
        <f t="shared" si="525"/>
        <v>0</v>
      </c>
      <c r="HM443" t="s">
        <v>90</v>
      </c>
      <c r="HN443">
        <f t="shared" si="486"/>
        <v>9</v>
      </c>
      <c r="HO443" t="s">
        <v>96</v>
      </c>
      <c r="HP443">
        <f t="shared" si="526"/>
        <v>9</v>
      </c>
      <c r="HQ443" t="s">
        <v>140</v>
      </c>
      <c r="HR443" s="1">
        <f t="shared" si="527"/>
        <v>0</v>
      </c>
      <c r="HS443" t="s">
        <v>92</v>
      </c>
      <c r="HT443" s="1">
        <f t="shared" si="528"/>
        <v>0</v>
      </c>
      <c r="HU443" t="s">
        <v>86</v>
      </c>
      <c r="HV443" s="1">
        <f t="shared" si="529"/>
        <v>6</v>
      </c>
      <c r="HW443" t="s">
        <v>129</v>
      </c>
      <c r="HX443" s="1">
        <f t="shared" si="530"/>
        <v>0</v>
      </c>
      <c r="HY443" t="s">
        <v>130</v>
      </c>
      <c r="HZ443" s="1">
        <f t="shared" si="531"/>
        <v>6</v>
      </c>
      <c r="IA443" t="s">
        <v>95</v>
      </c>
      <c r="IB443" s="1">
        <f t="shared" si="532"/>
        <v>6</v>
      </c>
      <c r="IC443" t="s">
        <v>150</v>
      </c>
      <c r="ID443" s="1">
        <f t="shared" si="533"/>
        <v>0</v>
      </c>
      <c r="IE443" t="s">
        <v>135</v>
      </c>
      <c r="IF443" s="1">
        <f t="shared" si="534"/>
        <v>0</v>
      </c>
      <c r="IG443">
        <f t="shared" si="539"/>
        <v>72</v>
      </c>
      <c r="IH443" s="1">
        <f t="shared" si="535"/>
        <v>152</v>
      </c>
    </row>
    <row r="444" spans="1:242" ht="14.65" thickBot="1" x14ac:dyDescent="0.5">
      <c r="A444" s="1">
        <v>441</v>
      </c>
      <c r="B444" s="45">
        <f t="shared" si="471"/>
        <v>507</v>
      </c>
      <c r="C444" s="14" t="s">
        <v>974</v>
      </c>
      <c r="D444" t="s">
        <v>975</v>
      </c>
      <c r="E444" s="15" t="s">
        <v>948</v>
      </c>
      <c r="F444" s="28">
        <f t="shared" si="472"/>
        <v>143</v>
      </c>
      <c r="H444" s="14">
        <v>1</v>
      </c>
      <c r="I444" t="s">
        <v>83</v>
      </c>
      <c r="J444">
        <v>0</v>
      </c>
      <c r="K444" s="40">
        <f t="shared" si="544"/>
        <v>0</v>
      </c>
      <c r="L444">
        <v>0</v>
      </c>
      <c r="M444" t="s">
        <v>83</v>
      </c>
      <c r="N444">
        <v>1</v>
      </c>
      <c r="O444" s="40">
        <f t="shared" si="540"/>
        <v>3</v>
      </c>
      <c r="P444">
        <v>1</v>
      </c>
      <c r="Q444" t="s">
        <v>83</v>
      </c>
      <c r="R444">
        <v>0</v>
      </c>
      <c r="S444" s="40">
        <f t="shared" si="487"/>
        <v>0</v>
      </c>
      <c r="T444">
        <v>2</v>
      </c>
      <c r="U444" t="s">
        <v>83</v>
      </c>
      <c r="V444">
        <v>1</v>
      </c>
      <c r="W444" s="40">
        <f t="shared" si="473"/>
        <v>0</v>
      </c>
      <c r="X444">
        <v>1</v>
      </c>
      <c r="Y444" t="s">
        <v>83</v>
      </c>
      <c r="Z444">
        <v>0</v>
      </c>
      <c r="AA444" s="40">
        <f t="shared" si="474"/>
        <v>0</v>
      </c>
      <c r="AB444">
        <v>2</v>
      </c>
      <c r="AC444" t="s">
        <v>83</v>
      </c>
      <c r="AD444">
        <v>1</v>
      </c>
      <c r="AE444" s="40">
        <f t="shared" si="488"/>
        <v>3</v>
      </c>
      <c r="AF444" s="24">
        <f t="shared" si="489"/>
        <v>6</v>
      </c>
      <c r="AG444" s="14">
        <v>2</v>
      </c>
      <c r="AH444" t="s">
        <v>83</v>
      </c>
      <c r="AI444">
        <v>1</v>
      </c>
      <c r="AJ444" s="40">
        <f t="shared" si="538"/>
        <v>3</v>
      </c>
      <c r="AK444">
        <v>1</v>
      </c>
      <c r="AL444" t="s">
        <v>83</v>
      </c>
      <c r="AM444">
        <v>0</v>
      </c>
      <c r="AN444" s="40">
        <f t="shared" si="490"/>
        <v>0</v>
      </c>
      <c r="AO444">
        <v>1</v>
      </c>
      <c r="AP444" t="s">
        <v>83</v>
      </c>
      <c r="AQ444">
        <v>1</v>
      </c>
      <c r="AR444" s="40">
        <f t="shared" si="470"/>
        <v>0</v>
      </c>
      <c r="AS444">
        <v>2</v>
      </c>
      <c r="AT444" t="s">
        <v>83</v>
      </c>
      <c r="AU444">
        <v>1</v>
      </c>
      <c r="AV444" s="40">
        <f t="shared" si="491"/>
        <v>0</v>
      </c>
      <c r="AW444">
        <v>2</v>
      </c>
      <c r="AX444" t="s">
        <v>83</v>
      </c>
      <c r="AY444">
        <v>1</v>
      </c>
      <c r="AZ444" s="40">
        <f t="shared" si="492"/>
        <v>0</v>
      </c>
      <c r="BA444">
        <v>1</v>
      </c>
      <c r="BB444" t="s">
        <v>83</v>
      </c>
      <c r="BC444">
        <v>0</v>
      </c>
      <c r="BD444" s="40">
        <f t="shared" si="475"/>
        <v>0</v>
      </c>
      <c r="BE444" s="24">
        <f t="shared" si="493"/>
        <v>3</v>
      </c>
      <c r="BF444" s="14">
        <v>3</v>
      </c>
      <c r="BG444" t="s">
        <v>83</v>
      </c>
      <c r="BH444">
        <v>2</v>
      </c>
      <c r="BI444" s="40">
        <f t="shared" si="494"/>
        <v>0</v>
      </c>
      <c r="BJ444">
        <v>2</v>
      </c>
      <c r="BK444" t="s">
        <v>83</v>
      </c>
      <c r="BL444">
        <v>1</v>
      </c>
      <c r="BM444" s="40">
        <f t="shared" si="495"/>
        <v>0</v>
      </c>
      <c r="BN444">
        <v>1</v>
      </c>
      <c r="BO444" t="s">
        <v>83</v>
      </c>
      <c r="BP444">
        <v>2</v>
      </c>
      <c r="BQ444" s="40">
        <f t="shared" si="476"/>
        <v>0</v>
      </c>
      <c r="BR444">
        <v>3</v>
      </c>
      <c r="BS444" t="s">
        <v>83</v>
      </c>
      <c r="BT444">
        <v>2</v>
      </c>
      <c r="BU444" s="40">
        <f t="shared" si="496"/>
        <v>3</v>
      </c>
      <c r="BV444">
        <v>1</v>
      </c>
      <c r="BW444" t="s">
        <v>83</v>
      </c>
      <c r="BX444">
        <v>3</v>
      </c>
      <c r="BY444" s="40">
        <f t="shared" si="497"/>
        <v>4</v>
      </c>
      <c r="BZ444">
        <v>2</v>
      </c>
      <c r="CA444" t="s">
        <v>83</v>
      </c>
      <c r="CB444">
        <v>2</v>
      </c>
      <c r="CC444" s="40">
        <f t="shared" si="498"/>
        <v>0</v>
      </c>
      <c r="CD444" s="24">
        <f t="shared" si="499"/>
        <v>7</v>
      </c>
      <c r="CE444" s="14">
        <v>2</v>
      </c>
      <c r="CF444" t="s">
        <v>83</v>
      </c>
      <c r="CG444">
        <v>2</v>
      </c>
      <c r="CH444" s="40">
        <f t="shared" si="500"/>
        <v>3</v>
      </c>
      <c r="CI444">
        <v>2</v>
      </c>
      <c r="CJ444" t="s">
        <v>83</v>
      </c>
      <c r="CK444">
        <v>1</v>
      </c>
      <c r="CL444" s="40">
        <f t="shared" si="501"/>
        <v>3</v>
      </c>
      <c r="CM444">
        <v>2</v>
      </c>
      <c r="CN444" t="s">
        <v>83</v>
      </c>
      <c r="CO444">
        <v>1</v>
      </c>
      <c r="CP444" s="40">
        <f t="shared" si="502"/>
        <v>0</v>
      </c>
      <c r="CQ444">
        <v>2</v>
      </c>
      <c r="CR444" t="s">
        <v>83</v>
      </c>
      <c r="CS444">
        <v>2</v>
      </c>
      <c r="CT444" s="40">
        <f t="shared" si="503"/>
        <v>0</v>
      </c>
      <c r="CU444">
        <v>1</v>
      </c>
      <c r="CV444" t="s">
        <v>83</v>
      </c>
      <c r="CW444">
        <v>2</v>
      </c>
      <c r="CX444" s="40">
        <f t="shared" si="504"/>
        <v>0</v>
      </c>
      <c r="CY444">
        <v>0</v>
      </c>
      <c r="CZ444" t="s">
        <v>83</v>
      </c>
      <c r="DA444">
        <v>1</v>
      </c>
      <c r="DB444" s="40">
        <f t="shared" si="505"/>
        <v>0</v>
      </c>
      <c r="DC444" s="24">
        <f t="shared" si="506"/>
        <v>6</v>
      </c>
      <c r="DD444" s="14">
        <v>2</v>
      </c>
      <c r="DE444" t="s">
        <v>83</v>
      </c>
      <c r="DF444">
        <v>1</v>
      </c>
      <c r="DG444" s="40">
        <f t="shared" si="536"/>
        <v>0</v>
      </c>
      <c r="DH444">
        <v>1</v>
      </c>
      <c r="DI444" t="s">
        <v>83</v>
      </c>
      <c r="DJ444">
        <v>0</v>
      </c>
      <c r="DK444" s="40">
        <f t="shared" si="477"/>
        <v>3</v>
      </c>
      <c r="DL444">
        <v>1</v>
      </c>
      <c r="DM444" t="s">
        <v>83</v>
      </c>
      <c r="DN444">
        <v>1</v>
      </c>
      <c r="DO444" s="40">
        <f t="shared" si="507"/>
        <v>0</v>
      </c>
      <c r="DP444">
        <v>2</v>
      </c>
      <c r="DQ444" t="s">
        <v>83</v>
      </c>
      <c r="DR444">
        <v>2</v>
      </c>
      <c r="DS444" s="40">
        <f t="shared" si="468"/>
        <v>4</v>
      </c>
      <c r="DT444">
        <v>1</v>
      </c>
      <c r="DU444" t="s">
        <v>83</v>
      </c>
      <c r="DV444">
        <v>1</v>
      </c>
      <c r="DW444" s="40">
        <f t="shared" si="469"/>
        <v>1</v>
      </c>
      <c r="DX444">
        <v>1</v>
      </c>
      <c r="DY444" t="s">
        <v>83</v>
      </c>
      <c r="DZ444">
        <v>2</v>
      </c>
      <c r="EA444" s="39">
        <f t="shared" si="508"/>
        <v>3</v>
      </c>
      <c r="EB444" s="24">
        <f t="shared" si="478"/>
        <v>11</v>
      </c>
      <c r="EC444" s="14">
        <v>3</v>
      </c>
      <c r="ED444" t="s">
        <v>83</v>
      </c>
      <c r="EE444">
        <v>2</v>
      </c>
      <c r="EF444" s="40">
        <f t="shared" si="509"/>
        <v>0</v>
      </c>
      <c r="EG444">
        <v>2</v>
      </c>
      <c r="EH444" t="s">
        <v>83</v>
      </c>
      <c r="EI444">
        <v>2</v>
      </c>
      <c r="EJ444" s="40">
        <f t="shared" si="510"/>
        <v>0</v>
      </c>
      <c r="EK444">
        <v>2</v>
      </c>
      <c r="EL444" t="s">
        <v>83</v>
      </c>
      <c r="EM444">
        <v>3</v>
      </c>
      <c r="EN444" s="40">
        <f t="shared" si="541"/>
        <v>3</v>
      </c>
      <c r="EO444">
        <v>2</v>
      </c>
      <c r="EP444" t="s">
        <v>83</v>
      </c>
      <c r="EQ444">
        <v>2</v>
      </c>
      <c r="ER444" s="40">
        <f t="shared" si="511"/>
        <v>0</v>
      </c>
      <c r="ES444">
        <v>2</v>
      </c>
      <c r="ET444" t="s">
        <v>83</v>
      </c>
      <c r="EU444">
        <v>2</v>
      </c>
      <c r="EV444" s="40">
        <f t="shared" si="512"/>
        <v>3</v>
      </c>
      <c r="EW444">
        <v>2</v>
      </c>
      <c r="EX444" t="s">
        <v>83</v>
      </c>
      <c r="EY444">
        <v>3</v>
      </c>
      <c r="EZ444" s="40">
        <f t="shared" si="513"/>
        <v>4</v>
      </c>
      <c r="FA444" s="24">
        <f t="shared" si="514"/>
        <v>10</v>
      </c>
      <c r="FB444" s="14">
        <v>3</v>
      </c>
      <c r="FC444" t="s">
        <v>83</v>
      </c>
      <c r="FD444">
        <v>1</v>
      </c>
      <c r="FE444" s="40">
        <f t="shared" si="515"/>
        <v>3</v>
      </c>
      <c r="FF444">
        <v>2</v>
      </c>
      <c r="FG444" t="s">
        <v>83</v>
      </c>
      <c r="FH444">
        <v>1</v>
      </c>
      <c r="FI444" s="40">
        <f t="shared" si="516"/>
        <v>3</v>
      </c>
      <c r="FJ444">
        <v>1</v>
      </c>
      <c r="FK444" t="s">
        <v>83</v>
      </c>
      <c r="FL444">
        <v>1</v>
      </c>
      <c r="FM444" s="40">
        <f t="shared" si="517"/>
        <v>3</v>
      </c>
      <c r="FN444">
        <v>2</v>
      </c>
      <c r="FO444" t="s">
        <v>83</v>
      </c>
      <c r="FP444">
        <v>1</v>
      </c>
      <c r="FQ444" s="40">
        <f t="shared" si="479"/>
        <v>4</v>
      </c>
      <c r="FR444">
        <v>2</v>
      </c>
      <c r="FS444" t="s">
        <v>83</v>
      </c>
      <c r="FT444">
        <v>3</v>
      </c>
      <c r="FU444" s="40">
        <f t="shared" si="518"/>
        <v>6</v>
      </c>
      <c r="FV444">
        <v>1</v>
      </c>
      <c r="FW444" t="s">
        <v>83</v>
      </c>
      <c r="FX444">
        <v>1</v>
      </c>
      <c r="FY444" s="40">
        <f t="shared" si="480"/>
        <v>0</v>
      </c>
      <c r="FZ444" s="24">
        <f t="shared" si="481"/>
        <v>19</v>
      </c>
      <c r="GA444" s="14">
        <v>2</v>
      </c>
      <c r="GB444" t="s">
        <v>83</v>
      </c>
      <c r="GC444">
        <v>2</v>
      </c>
      <c r="GD444" s="40">
        <f t="shared" si="519"/>
        <v>3</v>
      </c>
      <c r="GE444">
        <v>2</v>
      </c>
      <c r="GF444" t="s">
        <v>83</v>
      </c>
      <c r="GG444">
        <v>1</v>
      </c>
      <c r="GH444" s="40">
        <f t="shared" si="543"/>
        <v>4</v>
      </c>
      <c r="GI444">
        <v>2</v>
      </c>
      <c r="GJ444" t="s">
        <v>83</v>
      </c>
      <c r="GK444">
        <v>1</v>
      </c>
      <c r="GL444" s="40">
        <f t="shared" si="520"/>
        <v>0</v>
      </c>
      <c r="GM444">
        <v>2</v>
      </c>
      <c r="GN444" t="s">
        <v>83</v>
      </c>
      <c r="GO444">
        <v>2</v>
      </c>
      <c r="GP444" s="40">
        <f t="shared" si="521"/>
        <v>0</v>
      </c>
      <c r="GQ444">
        <v>0</v>
      </c>
      <c r="GR444" t="s">
        <v>83</v>
      </c>
      <c r="GS444">
        <v>1</v>
      </c>
      <c r="GT444" s="40">
        <f t="shared" si="482"/>
        <v>3</v>
      </c>
      <c r="GU444">
        <v>0</v>
      </c>
      <c r="GV444" t="s">
        <v>83</v>
      </c>
      <c r="GW444">
        <v>0</v>
      </c>
      <c r="GX444" s="40">
        <f t="shared" si="522"/>
        <v>0</v>
      </c>
      <c r="GY444" s="24">
        <f t="shared" si="523"/>
        <v>10</v>
      </c>
      <c r="GZ444" s="28">
        <f t="shared" si="483"/>
        <v>72</v>
      </c>
      <c r="HA444" t="s">
        <v>84</v>
      </c>
      <c r="HB444">
        <f t="shared" si="484"/>
        <v>9</v>
      </c>
      <c r="HC444" t="s">
        <v>85</v>
      </c>
      <c r="HD444">
        <f t="shared" si="537"/>
        <v>9</v>
      </c>
      <c r="HE444" t="s">
        <v>93</v>
      </c>
      <c r="HF444">
        <f t="shared" si="485"/>
        <v>9</v>
      </c>
      <c r="HG444" t="s">
        <v>94</v>
      </c>
      <c r="HH444">
        <f t="shared" si="542"/>
        <v>9</v>
      </c>
      <c r="HI444" t="s">
        <v>165</v>
      </c>
      <c r="HJ444">
        <f t="shared" si="524"/>
        <v>9</v>
      </c>
      <c r="HK444" t="s">
        <v>142</v>
      </c>
      <c r="HL444">
        <f t="shared" si="525"/>
        <v>0</v>
      </c>
      <c r="HM444" t="s">
        <v>134</v>
      </c>
      <c r="HN444">
        <f t="shared" si="486"/>
        <v>5</v>
      </c>
      <c r="HO444" t="s">
        <v>96</v>
      </c>
      <c r="HP444">
        <f t="shared" si="526"/>
        <v>9</v>
      </c>
      <c r="HQ444" t="s">
        <v>140</v>
      </c>
      <c r="HR444" s="1">
        <f t="shared" si="527"/>
        <v>0</v>
      </c>
      <c r="HS444" t="s">
        <v>92</v>
      </c>
      <c r="HT444" s="1">
        <f t="shared" si="528"/>
        <v>0</v>
      </c>
      <c r="HU444" t="s">
        <v>86</v>
      </c>
      <c r="HV444" s="1">
        <f t="shared" si="529"/>
        <v>6</v>
      </c>
      <c r="HW444" t="s">
        <v>129</v>
      </c>
      <c r="HX444" s="1">
        <f t="shared" si="530"/>
        <v>0</v>
      </c>
      <c r="HY444" t="s">
        <v>88</v>
      </c>
      <c r="HZ444" s="1">
        <f t="shared" si="531"/>
        <v>0</v>
      </c>
      <c r="IA444" t="s">
        <v>131</v>
      </c>
      <c r="IB444" s="1">
        <f t="shared" si="532"/>
        <v>0</v>
      </c>
      <c r="IC444" t="s">
        <v>166</v>
      </c>
      <c r="ID444" s="1">
        <f t="shared" si="533"/>
        <v>0</v>
      </c>
      <c r="IE444" t="s">
        <v>91</v>
      </c>
      <c r="IF444" s="1">
        <f t="shared" si="534"/>
        <v>6</v>
      </c>
      <c r="IG444">
        <f t="shared" si="539"/>
        <v>71</v>
      </c>
      <c r="IH444" s="1">
        <f t="shared" si="535"/>
        <v>143</v>
      </c>
    </row>
    <row r="445" spans="1:242" ht="14.65" thickBot="1" x14ac:dyDescent="0.5">
      <c r="A445" s="1">
        <v>442</v>
      </c>
      <c r="B445" s="45">
        <f t="shared" si="471"/>
        <v>516</v>
      </c>
      <c r="C445" s="14" t="s">
        <v>883</v>
      </c>
      <c r="D445" t="s">
        <v>976</v>
      </c>
      <c r="E445" s="15" t="s">
        <v>948</v>
      </c>
      <c r="F445" s="28">
        <f t="shared" si="472"/>
        <v>142</v>
      </c>
      <c r="H445" s="14">
        <v>4</v>
      </c>
      <c r="I445" t="s">
        <v>83</v>
      </c>
      <c r="J445">
        <v>4</v>
      </c>
      <c r="K445" s="40">
        <f t="shared" si="544"/>
        <v>0</v>
      </c>
      <c r="L445">
        <v>1</v>
      </c>
      <c r="M445" t="s">
        <v>83</v>
      </c>
      <c r="N445">
        <v>3</v>
      </c>
      <c r="O445" s="40">
        <f t="shared" si="540"/>
        <v>4</v>
      </c>
      <c r="P445">
        <v>2</v>
      </c>
      <c r="Q445" t="s">
        <v>83</v>
      </c>
      <c r="R445">
        <v>1</v>
      </c>
      <c r="S445" s="40">
        <f t="shared" si="487"/>
        <v>0</v>
      </c>
      <c r="T445">
        <v>4</v>
      </c>
      <c r="U445" t="s">
        <v>83</v>
      </c>
      <c r="V445">
        <v>2</v>
      </c>
      <c r="W445" s="40">
        <f t="shared" si="473"/>
        <v>0</v>
      </c>
      <c r="X445">
        <v>3</v>
      </c>
      <c r="Y445" t="s">
        <v>83</v>
      </c>
      <c r="Z445">
        <v>1</v>
      </c>
      <c r="AA445" s="40">
        <f t="shared" si="474"/>
        <v>0</v>
      </c>
      <c r="AB445">
        <v>4</v>
      </c>
      <c r="AC445" t="s">
        <v>83</v>
      </c>
      <c r="AD445">
        <v>2</v>
      </c>
      <c r="AE445" s="40">
        <f t="shared" si="488"/>
        <v>4</v>
      </c>
      <c r="AF445" s="24">
        <f t="shared" si="489"/>
        <v>8</v>
      </c>
      <c r="AG445" s="14">
        <v>4</v>
      </c>
      <c r="AH445" t="s">
        <v>83</v>
      </c>
      <c r="AI445">
        <v>2</v>
      </c>
      <c r="AJ445" s="40">
        <f t="shared" si="538"/>
        <v>3</v>
      </c>
      <c r="AK445">
        <v>2</v>
      </c>
      <c r="AL445" t="s">
        <v>83</v>
      </c>
      <c r="AM445">
        <v>4</v>
      </c>
      <c r="AN445" s="40">
        <f t="shared" si="490"/>
        <v>0</v>
      </c>
      <c r="AO445">
        <v>3</v>
      </c>
      <c r="AP445" t="s">
        <v>83</v>
      </c>
      <c r="AQ445">
        <v>1</v>
      </c>
      <c r="AR445" s="40">
        <f t="shared" si="470"/>
        <v>0</v>
      </c>
      <c r="AS445">
        <v>2</v>
      </c>
      <c r="AT445" t="s">
        <v>83</v>
      </c>
      <c r="AU445">
        <v>1</v>
      </c>
      <c r="AV445" s="40">
        <f t="shared" si="491"/>
        <v>0</v>
      </c>
      <c r="AW445">
        <v>3</v>
      </c>
      <c r="AX445" t="s">
        <v>83</v>
      </c>
      <c r="AY445">
        <v>2</v>
      </c>
      <c r="AZ445" s="40">
        <f t="shared" si="492"/>
        <v>0</v>
      </c>
      <c r="BA445">
        <v>1</v>
      </c>
      <c r="BB445" t="s">
        <v>83</v>
      </c>
      <c r="BC445">
        <v>3</v>
      </c>
      <c r="BD445" s="40">
        <f t="shared" si="475"/>
        <v>3</v>
      </c>
      <c r="BE445" s="24">
        <f t="shared" si="493"/>
        <v>6</v>
      </c>
      <c r="BF445" s="14">
        <v>1</v>
      </c>
      <c r="BG445" t="s">
        <v>83</v>
      </c>
      <c r="BH445">
        <v>2</v>
      </c>
      <c r="BI445" s="40">
        <f t="shared" si="494"/>
        <v>6</v>
      </c>
      <c r="BJ445">
        <v>3</v>
      </c>
      <c r="BK445" t="s">
        <v>83</v>
      </c>
      <c r="BL445">
        <v>4</v>
      </c>
      <c r="BM445" s="40">
        <f t="shared" si="495"/>
        <v>0</v>
      </c>
      <c r="BN445">
        <v>1</v>
      </c>
      <c r="BO445" t="s">
        <v>83</v>
      </c>
      <c r="BP445">
        <v>2</v>
      </c>
      <c r="BQ445" s="40">
        <f t="shared" si="476"/>
        <v>0</v>
      </c>
      <c r="BR445">
        <v>2</v>
      </c>
      <c r="BS445" t="s">
        <v>83</v>
      </c>
      <c r="BT445">
        <v>2</v>
      </c>
      <c r="BU445" s="40">
        <f t="shared" si="496"/>
        <v>0</v>
      </c>
      <c r="BV445">
        <v>2</v>
      </c>
      <c r="BW445" t="s">
        <v>83</v>
      </c>
      <c r="BX445">
        <v>1</v>
      </c>
      <c r="BY445" s="40">
        <f t="shared" si="497"/>
        <v>0</v>
      </c>
      <c r="BZ445">
        <v>4</v>
      </c>
      <c r="CA445" t="s">
        <v>83</v>
      </c>
      <c r="CB445">
        <v>3</v>
      </c>
      <c r="CC445" s="40">
        <f t="shared" si="498"/>
        <v>0</v>
      </c>
      <c r="CD445" s="24">
        <f t="shared" si="499"/>
        <v>6</v>
      </c>
      <c r="CE445" s="14">
        <v>3</v>
      </c>
      <c r="CF445" t="s">
        <v>83</v>
      </c>
      <c r="CG445">
        <v>1</v>
      </c>
      <c r="CH445" s="40">
        <f t="shared" si="500"/>
        <v>0</v>
      </c>
      <c r="CI445">
        <v>3</v>
      </c>
      <c r="CJ445" t="s">
        <v>83</v>
      </c>
      <c r="CK445">
        <v>1</v>
      </c>
      <c r="CL445" s="40">
        <f t="shared" si="501"/>
        <v>3</v>
      </c>
      <c r="CM445">
        <v>2</v>
      </c>
      <c r="CN445" t="s">
        <v>83</v>
      </c>
      <c r="CO445">
        <v>1</v>
      </c>
      <c r="CP445" s="40">
        <f t="shared" si="502"/>
        <v>0</v>
      </c>
      <c r="CQ445">
        <v>2</v>
      </c>
      <c r="CR445" t="s">
        <v>83</v>
      </c>
      <c r="CS445">
        <v>2</v>
      </c>
      <c r="CT445" s="40">
        <f t="shared" si="503"/>
        <v>0</v>
      </c>
      <c r="CU445">
        <v>1</v>
      </c>
      <c r="CV445" t="s">
        <v>83</v>
      </c>
      <c r="CW445">
        <v>3</v>
      </c>
      <c r="CX445" s="40">
        <f t="shared" si="504"/>
        <v>0</v>
      </c>
      <c r="CY445">
        <v>2</v>
      </c>
      <c r="CZ445" t="s">
        <v>83</v>
      </c>
      <c r="DA445">
        <v>1</v>
      </c>
      <c r="DB445" s="40">
        <f t="shared" si="505"/>
        <v>4</v>
      </c>
      <c r="DC445" s="24">
        <f t="shared" si="506"/>
        <v>7</v>
      </c>
      <c r="DD445" s="14">
        <v>3</v>
      </c>
      <c r="DE445" t="s">
        <v>83</v>
      </c>
      <c r="DF445">
        <v>2</v>
      </c>
      <c r="DG445" s="40">
        <f t="shared" si="536"/>
        <v>0</v>
      </c>
      <c r="DH445">
        <v>1</v>
      </c>
      <c r="DI445" t="s">
        <v>83</v>
      </c>
      <c r="DJ445">
        <v>3</v>
      </c>
      <c r="DK445" s="40">
        <f t="shared" si="477"/>
        <v>0</v>
      </c>
      <c r="DL445">
        <v>2</v>
      </c>
      <c r="DM445" t="s">
        <v>83</v>
      </c>
      <c r="DN445">
        <v>1</v>
      </c>
      <c r="DO445" s="40">
        <f t="shared" si="507"/>
        <v>0</v>
      </c>
      <c r="DP445">
        <v>3</v>
      </c>
      <c r="DQ445" t="s">
        <v>83</v>
      </c>
      <c r="DR445">
        <v>2</v>
      </c>
      <c r="DS445" s="40">
        <f t="shared" si="468"/>
        <v>0</v>
      </c>
      <c r="DT445">
        <v>1</v>
      </c>
      <c r="DU445" t="s">
        <v>83</v>
      </c>
      <c r="DV445">
        <v>3</v>
      </c>
      <c r="DW445" s="40">
        <f t="shared" si="469"/>
        <v>1</v>
      </c>
      <c r="DX445">
        <v>1</v>
      </c>
      <c r="DY445" t="s">
        <v>83</v>
      </c>
      <c r="DZ445">
        <v>3</v>
      </c>
      <c r="EA445" s="39">
        <f t="shared" si="508"/>
        <v>4</v>
      </c>
      <c r="EB445" s="24">
        <f t="shared" si="478"/>
        <v>5</v>
      </c>
      <c r="EC445" s="14">
        <v>3</v>
      </c>
      <c r="ED445" t="s">
        <v>83</v>
      </c>
      <c r="EE445">
        <v>2</v>
      </c>
      <c r="EF445" s="40">
        <f t="shared" si="509"/>
        <v>0</v>
      </c>
      <c r="EG445">
        <v>1</v>
      </c>
      <c r="EH445" t="s">
        <v>83</v>
      </c>
      <c r="EI445">
        <v>3</v>
      </c>
      <c r="EJ445" s="40">
        <f t="shared" si="510"/>
        <v>0</v>
      </c>
      <c r="EK445">
        <v>2</v>
      </c>
      <c r="EL445" t="s">
        <v>83</v>
      </c>
      <c r="EM445">
        <v>1</v>
      </c>
      <c r="EN445" s="40">
        <f t="shared" si="541"/>
        <v>0</v>
      </c>
      <c r="EO445">
        <v>3</v>
      </c>
      <c r="EP445" t="s">
        <v>83</v>
      </c>
      <c r="EQ445">
        <v>2</v>
      </c>
      <c r="ER445" s="40">
        <f t="shared" si="511"/>
        <v>3</v>
      </c>
      <c r="ES445">
        <v>1</v>
      </c>
      <c r="ET445" t="s">
        <v>83</v>
      </c>
      <c r="EU445">
        <v>3</v>
      </c>
      <c r="EV445" s="40">
        <f t="shared" si="512"/>
        <v>0</v>
      </c>
      <c r="EW445">
        <v>2</v>
      </c>
      <c r="EX445" t="s">
        <v>83</v>
      </c>
      <c r="EY445">
        <v>1</v>
      </c>
      <c r="EZ445" s="40">
        <f t="shared" si="513"/>
        <v>3</v>
      </c>
      <c r="FA445" s="24">
        <f t="shared" si="514"/>
        <v>6</v>
      </c>
      <c r="FB445" s="14">
        <v>3</v>
      </c>
      <c r="FC445" t="s">
        <v>83</v>
      </c>
      <c r="FD445">
        <v>2</v>
      </c>
      <c r="FE445" s="40">
        <f t="shared" si="515"/>
        <v>4</v>
      </c>
      <c r="FF445">
        <v>1</v>
      </c>
      <c r="FG445" t="s">
        <v>83</v>
      </c>
      <c r="FH445">
        <v>3</v>
      </c>
      <c r="FI445" s="40">
        <f t="shared" si="516"/>
        <v>0</v>
      </c>
      <c r="FJ445">
        <v>2</v>
      </c>
      <c r="FK445" t="s">
        <v>83</v>
      </c>
      <c r="FL445">
        <v>1</v>
      </c>
      <c r="FM445" s="40">
        <f t="shared" si="517"/>
        <v>0</v>
      </c>
      <c r="FN445">
        <v>3</v>
      </c>
      <c r="FO445" t="s">
        <v>83</v>
      </c>
      <c r="FP445">
        <v>2</v>
      </c>
      <c r="FQ445" s="40">
        <f t="shared" si="479"/>
        <v>4</v>
      </c>
      <c r="FR445">
        <v>1</v>
      </c>
      <c r="FS445" t="s">
        <v>83</v>
      </c>
      <c r="FT445">
        <v>3</v>
      </c>
      <c r="FU445" s="40">
        <f t="shared" si="518"/>
        <v>3</v>
      </c>
      <c r="FV445">
        <v>2</v>
      </c>
      <c r="FW445" t="s">
        <v>83</v>
      </c>
      <c r="FX445">
        <v>1</v>
      </c>
      <c r="FY445" s="40">
        <f t="shared" si="480"/>
        <v>4</v>
      </c>
      <c r="FZ445" s="24">
        <f t="shared" si="481"/>
        <v>15</v>
      </c>
      <c r="GA445" s="14">
        <v>3</v>
      </c>
      <c r="GB445" t="s">
        <v>83</v>
      </c>
      <c r="GC445">
        <v>2</v>
      </c>
      <c r="GD445" s="40">
        <f t="shared" si="519"/>
        <v>0</v>
      </c>
      <c r="GE445">
        <v>2</v>
      </c>
      <c r="GF445" t="s">
        <v>83</v>
      </c>
      <c r="GG445">
        <v>1</v>
      </c>
      <c r="GH445" s="40">
        <f t="shared" si="543"/>
        <v>4</v>
      </c>
      <c r="GI445">
        <v>3</v>
      </c>
      <c r="GJ445" t="s">
        <v>83</v>
      </c>
      <c r="GK445">
        <v>2</v>
      </c>
      <c r="GL445" s="40">
        <f t="shared" si="520"/>
        <v>0</v>
      </c>
      <c r="GM445">
        <v>2</v>
      </c>
      <c r="GN445" t="s">
        <v>83</v>
      </c>
      <c r="GO445">
        <v>1</v>
      </c>
      <c r="GP445" s="40">
        <f t="shared" si="521"/>
        <v>3</v>
      </c>
      <c r="GQ445">
        <v>3</v>
      </c>
      <c r="GR445" t="s">
        <v>83</v>
      </c>
      <c r="GS445">
        <v>2</v>
      </c>
      <c r="GT445" s="40">
        <f t="shared" si="482"/>
        <v>0</v>
      </c>
      <c r="GU445">
        <v>1</v>
      </c>
      <c r="GV445" t="s">
        <v>83</v>
      </c>
      <c r="GW445">
        <v>0</v>
      </c>
      <c r="GX445" s="40">
        <f t="shared" si="522"/>
        <v>4</v>
      </c>
      <c r="GY445" s="24">
        <f t="shared" si="523"/>
        <v>11</v>
      </c>
      <c r="GZ445" s="28">
        <f t="shared" si="483"/>
        <v>64</v>
      </c>
      <c r="HA445" t="s">
        <v>84</v>
      </c>
      <c r="HB445">
        <f t="shared" si="484"/>
        <v>9</v>
      </c>
      <c r="HC445" t="s">
        <v>85</v>
      </c>
      <c r="HD445">
        <f t="shared" si="537"/>
        <v>9</v>
      </c>
      <c r="HE445" t="s">
        <v>169</v>
      </c>
      <c r="HF445">
        <f t="shared" si="485"/>
        <v>0</v>
      </c>
      <c r="HG445" t="s">
        <v>94</v>
      </c>
      <c r="HH445">
        <f t="shared" si="542"/>
        <v>9</v>
      </c>
      <c r="HI445" t="s">
        <v>165</v>
      </c>
      <c r="HJ445">
        <f t="shared" si="524"/>
        <v>9</v>
      </c>
      <c r="HK445" t="s">
        <v>142</v>
      </c>
      <c r="HL445">
        <f t="shared" si="525"/>
        <v>0</v>
      </c>
      <c r="HM445" t="s">
        <v>134</v>
      </c>
      <c r="HN445">
        <f t="shared" si="486"/>
        <v>5</v>
      </c>
      <c r="HO445" t="s">
        <v>96</v>
      </c>
      <c r="HP445">
        <f t="shared" si="526"/>
        <v>9</v>
      </c>
      <c r="HQ445" t="s">
        <v>136</v>
      </c>
      <c r="HR445" s="1">
        <f t="shared" si="527"/>
        <v>0</v>
      </c>
      <c r="HS445" t="s">
        <v>92</v>
      </c>
      <c r="HT445" s="1">
        <f t="shared" si="528"/>
        <v>0</v>
      </c>
      <c r="HU445" t="s">
        <v>93</v>
      </c>
      <c r="HV445" s="1">
        <f t="shared" si="529"/>
        <v>5</v>
      </c>
      <c r="HW445" t="s">
        <v>87</v>
      </c>
      <c r="HX445" s="1">
        <f t="shared" si="530"/>
        <v>6</v>
      </c>
      <c r="HY445" t="s">
        <v>141</v>
      </c>
      <c r="HZ445" s="1">
        <f t="shared" si="531"/>
        <v>0</v>
      </c>
      <c r="IA445" t="s">
        <v>95</v>
      </c>
      <c r="IB445" s="1">
        <f t="shared" si="532"/>
        <v>6</v>
      </c>
      <c r="IC445" t="s">
        <v>90</v>
      </c>
      <c r="ID445" s="1">
        <f t="shared" si="533"/>
        <v>5</v>
      </c>
      <c r="IE445" t="s">
        <v>91</v>
      </c>
      <c r="IF445" s="1">
        <f t="shared" si="534"/>
        <v>6</v>
      </c>
      <c r="IG445">
        <f t="shared" si="539"/>
        <v>78</v>
      </c>
      <c r="IH445" s="1">
        <f t="shared" si="535"/>
        <v>142</v>
      </c>
    </row>
    <row r="446" spans="1:242" ht="14.65" thickBot="1" x14ac:dyDescent="0.5">
      <c r="A446" s="1">
        <v>443</v>
      </c>
      <c r="B446" s="45">
        <f t="shared" si="471"/>
        <v>356</v>
      </c>
      <c r="C446" s="14" t="s">
        <v>977</v>
      </c>
      <c r="D446" t="s">
        <v>978</v>
      </c>
      <c r="E446" s="15" t="s">
        <v>948</v>
      </c>
      <c r="F446" s="28">
        <f t="shared" si="472"/>
        <v>155</v>
      </c>
      <c r="H446" s="14">
        <v>1</v>
      </c>
      <c r="I446" t="s">
        <v>83</v>
      </c>
      <c r="J446">
        <v>2</v>
      </c>
      <c r="K446" s="40">
        <f t="shared" si="544"/>
        <v>3</v>
      </c>
      <c r="L446">
        <v>1</v>
      </c>
      <c r="M446" t="s">
        <v>83</v>
      </c>
      <c r="N446">
        <v>3</v>
      </c>
      <c r="O446" s="40">
        <f t="shared" si="540"/>
        <v>4</v>
      </c>
      <c r="P446">
        <v>1</v>
      </c>
      <c r="Q446" t="s">
        <v>83</v>
      </c>
      <c r="R446">
        <v>2</v>
      </c>
      <c r="S446" s="40">
        <f t="shared" si="487"/>
        <v>3</v>
      </c>
      <c r="T446">
        <v>2</v>
      </c>
      <c r="U446" t="s">
        <v>83</v>
      </c>
      <c r="V446">
        <v>1</v>
      </c>
      <c r="W446" s="40">
        <f t="shared" si="473"/>
        <v>0</v>
      </c>
      <c r="X446">
        <v>3</v>
      </c>
      <c r="Y446" t="s">
        <v>83</v>
      </c>
      <c r="Z446">
        <v>2</v>
      </c>
      <c r="AA446" s="40">
        <f t="shared" si="474"/>
        <v>0</v>
      </c>
      <c r="AB446">
        <v>3</v>
      </c>
      <c r="AC446" t="s">
        <v>83</v>
      </c>
      <c r="AD446">
        <v>2</v>
      </c>
      <c r="AE446" s="40">
        <f t="shared" si="488"/>
        <v>3</v>
      </c>
      <c r="AF446" s="24">
        <f t="shared" si="489"/>
        <v>13</v>
      </c>
      <c r="AG446" s="14">
        <v>5</v>
      </c>
      <c r="AH446" t="s">
        <v>83</v>
      </c>
      <c r="AI446">
        <v>2</v>
      </c>
      <c r="AJ446" s="40">
        <f t="shared" si="538"/>
        <v>3</v>
      </c>
      <c r="AK446">
        <v>2</v>
      </c>
      <c r="AL446" t="s">
        <v>83</v>
      </c>
      <c r="AM446">
        <v>3</v>
      </c>
      <c r="AN446" s="40">
        <f t="shared" si="490"/>
        <v>0</v>
      </c>
      <c r="AO446">
        <v>4</v>
      </c>
      <c r="AP446" t="s">
        <v>83</v>
      </c>
      <c r="AQ446">
        <v>2</v>
      </c>
      <c r="AR446" s="40">
        <f t="shared" si="470"/>
        <v>0</v>
      </c>
      <c r="AS446">
        <v>5</v>
      </c>
      <c r="AT446" t="s">
        <v>83</v>
      </c>
      <c r="AU446">
        <v>3</v>
      </c>
      <c r="AV446" s="40">
        <f t="shared" si="491"/>
        <v>0</v>
      </c>
      <c r="AW446">
        <v>4</v>
      </c>
      <c r="AX446" t="s">
        <v>83</v>
      </c>
      <c r="AY446">
        <v>5</v>
      </c>
      <c r="AZ446" s="40">
        <f t="shared" si="492"/>
        <v>3</v>
      </c>
      <c r="BA446">
        <v>1</v>
      </c>
      <c r="BB446" t="s">
        <v>83</v>
      </c>
      <c r="BC446">
        <v>3</v>
      </c>
      <c r="BD446" s="40">
        <f t="shared" si="475"/>
        <v>3</v>
      </c>
      <c r="BE446" s="24">
        <f t="shared" si="493"/>
        <v>9</v>
      </c>
      <c r="BF446" s="14">
        <v>3</v>
      </c>
      <c r="BG446" t="s">
        <v>83</v>
      </c>
      <c r="BH446">
        <v>1</v>
      </c>
      <c r="BI446" s="40">
        <f t="shared" si="494"/>
        <v>0</v>
      </c>
      <c r="BJ446">
        <v>2</v>
      </c>
      <c r="BK446" t="s">
        <v>83</v>
      </c>
      <c r="BL446">
        <v>3</v>
      </c>
      <c r="BM446" s="40">
        <f t="shared" si="495"/>
        <v>0</v>
      </c>
      <c r="BN446">
        <v>3</v>
      </c>
      <c r="BO446" t="s">
        <v>83</v>
      </c>
      <c r="BP446">
        <v>1</v>
      </c>
      <c r="BQ446" s="40">
        <f t="shared" si="476"/>
        <v>4</v>
      </c>
      <c r="BR446">
        <v>2</v>
      </c>
      <c r="BS446" t="s">
        <v>83</v>
      </c>
      <c r="BT446">
        <v>0</v>
      </c>
      <c r="BU446" s="40">
        <f t="shared" si="496"/>
        <v>6</v>
      </c>
      <c r="BV446">
        <v>1</v>
      </c>
      <c r="BW446" t="s">
        <v>83</v>
      </c>
      <c r="BX446">
        <v>2</v>
      </c>
      <c r="BY446" s="40">
        <f t="shared" si="497"/>
        <v>3</v>
      </c>
      <c r="BZ446">
        <v>1</v>
      </c>
      <c r="CA446" t="s">
        <v>83</v>
      </c>
      <c r="CB446">
        <v>1</v>
      </c>
      <c r="CC446" s="40">
        <f t="shared" si="498"/>
        <v>0</v>
      </c>
      <c r="CD446" s="24">
        <f t="shared" si="499"/>
        <v>13</v>
      </c>
      <c r="CE446" s="14">
        <v>2</v>
      </c>
      <c r="CF446" t="s">
        <v>83</v>
      </c>
      <c r="CG446">
        <v>3</v>
      </c>
      <c r="CH446" s="40">
        <f t="shared" si="500"/>
        <v>0</v>
      </c>
      <c r="CI446">
        <v>3</v>
      </c>
      <c r="CJ446" t="s">
        <v>83</v>
      </c>
      <c r="CK446">
        <v>2</v>
      </c>
      <c r="CL446" s="40">
        <f t="shared" si="501"/>
        <v>3</v>
      </c>
      <c r="CM446">
        <v>3</v>
      </c>
      <c r="CN446" t="s">
        <v>83</v>
      </c>
      <c r="CO446">
        <v>4</v>
      </c>
      <c r="CP446" s="40">
        <f t="shared" si="502"/>
        <v>4</v>
      </c>
      <c r="CQ446">
        <v>5</v>
      </c>
      <c r="CR446" t="s">
        <v>83</v>
      </c>
      <c r="CS446">
        <v>3</v>
      </c>
      <c r="CT446" s="40">
        <f t="shared" si="503"/>
        <v>3</v>
      </c>
      <c r="CU446">
        <v>2</v>
      </c>
      <c r="CV446" t="s">
        <v>83</v>
      </c>
      <c r="CW446">
        <v>4</v>
      </c>
      <c r="CX446" s="40">
        <f t="shared" si="504"/>
        <v>0</v>
      </c>
      <c r="CY446">
        <v>3</v>
      </c>
      <c r="CZ446" t="s">
        <v>83</v>
      </c>
      <c r="DA446">
        <v>5</v>
      </c>
      <c r="DB446" s="40">
        <f t="shared" si="505"/>
        <v>0</v>
      </c>
      <c r="DC446" s="24">
        <f t="shared" si="506"/>
        <v>10</v>
      </c>
      <c r="DD446" s="14">
        <v>2</v>
      </c>
      <c r="DE446" t="s">
        <v>83</v>
      </c>
      <c r="DF446">
        <v>1</v>
      </c>
      <c r="DG446" s="40">
        <f t="shared" si="536"/>
        <v>0</v>
      </c>
      <c r="DH446">
        <v>4</v>
      </c>
      <c r="DI446" t="s">
        <v>83</v>
      </c>
      <c r="DJ446">
        <v>3</v>
      </c>
      <c r="DK446" s="40">
        <f t="shared" si="477"/>
        <v>3</v>
      </c>
      <c r="DL446">
        <v>1</v>
      </c>
      <c r="DM446" t="s">
        <v>83</v>
      </c>
      <c r="DN446">
        <v>2</v>
      </c>
      <c r="DO446" s="40">
        <f t="shared" si="507"/>
        <v>4</v>
      </c>
      <c r="DP446">
        <v>4</v>
      </c>
      <c r="DQ446" t="s">
        <v>83</v>
      </c>
      <c r="DR446">
        <v>3</v>
      </c>
      <c r="DS446" s="40">
        <f t="shared" si="468"/>
        <v>0</v>
      </c>
      <c r="DT446">
        <v>1</v>
      </c>
      <c r="DU446" t="s">
        <v>83</v>
      </c>
      <c r="DV446">
        <v>2</v>
      </c>
      <c r="DW446" s="40">
        <f t="shared" si="469"/>
        <v>1</v>
      </c>
      <c r="DX446">
        <v>3</v>
      </c>
      <c r="DY446" t="s">
        <v>83</v>
      </c>
      <c r="DZ446">
        <v>1</v>
      </c>
      <c r="EA446" s="39">
        <f t="shared" si="508"/>
        <v>0</v>
      </c>
      <c r="EB446" s="24">
        <f t="shared" si="478"/>
        <v>8</v>
      </c>
      <c r="EC446" s="14">
        <v>1</v>
      </c>
      <c r="ED446" t="s">
        <v>83</v>
      </c>
      <c r="EE446">
        <v>2</v>
      </c>
      <c r="EF446" s="40">
        <f t="shared" si="509"/>
        <v>0</v>
      </c>
      <c r="EG446">
        <v>3</v>
      </c>
      <c r="EH446" t="s">
        <v>83</v>
      </c>
      <c r="EI446">
        <v>2</v>
      </c>
      <c r="EJ446" s="40">
        <f t="shared" si="510"/>
        <v>4</v>
      </c>
      <c r="EK446">
        <v>3</v>
      </c>
      <c r="EL446" t="s">
        <v>83</v>
      </c>
      <c r="EM446">
        <v>3</v>
      </c>
      <c r="EN446" s="40">
        <f t="shared" si="541"/>
        <v>0</v>
      </c>
      <c r="EO446">
        <v>1</v>
      </c>
      <c r="EP446" t="s">
        <v>83</v>
      </c>
      <c r="EQ446">
        <v>1</v>
      </c>
      <c r="ER446" s="40">
        <f t="shared" si="511"/>
        <v>0</v>
      </c>
      <c r="ES446">
        <v>2</v>
      </c>
      <c r="ET446" t="s">
        <v>83</v>
      </c>
      <c r="EU446">
        <v>1</v>
      </c>
      <c r="EV446" s="40">
        <f t="shared" si="512"/>
        <v>0</v>
      </c>
      <c r="EW446">
        <v>2</v>
      </c>
      <c r="EX446" t="s">
        <v>83</v>
      </c>
      <c r="EY446">
        <v>3</v>
      </c>
      <c r="EZ446" s="40">
        <f t="shared" si="513"/>
        <v>4</v>
      </c>
      <c r="FA446" s="24">
        <f t="shared" si="514"/>
        <v>8</v>
      </c>
      <c r="FB446" s="14">
        <v>1</v>
      </c>
      <c r="FC446" t="s">
        <v>83</v>
      </c>
      <c r="FD446">
        <v>0</v>
      </c>
      <c r="FE446" s="40">
        <f t="shared" si="515"/>
        <v>6</v>
      </c>
      <c r="FF446">
        <v>1</v>
      </c>
      <c r="FG446" t="s">
        <v>83</v>
      </c>
      <c r="FH446">
        <v>0</v>
      </c>
      <c r="FI446" s="40">
        <f t="shared" si="516"/>
        <v>3</v>
      </c>
      <c r="FJ446">
        <v>1</v>
      </c>
      <c r="FK446" t="s">
        <v>83</v>
      </c>
      <c r="FL446">
        <v>0</v>
      </c>
      <c r="FM446" s="40">
        <f t="shared" si="517"/>
        <v>0</v>
      </c>
      <c r="FN446">
        <v>3</v>
      </c>
      <c r="FO446" t="s">
        <v>83</v>
      </c>
      <c r="FP446">
        <v>2</v>
      </c>
      <c r="FQ446" s="40">
        <f t="shared" si="479"/>
        <v>4</v>
      </c>
      <c r="FR446">
        <v>1</v>
      </c>
      <c r="FS446" t="s">
        <v>83</v>
      </c>
      <c r="FT446">
        <v>3</v>
      </c>
      <c r="FU446" s="40">
        <f t="shared" si="518"/>
        <v>3</v>
      </c>
      <c r="FV446">
        <v>1</v>
      </c>
      <c r="FW446" t="s">
        <v>83</v>
      </c>
      <c r="FX446">
        <v>2</v>
      </c>
      <c r="FY446" s="40">
        <f t="shared" si="480"/>
        <v>0</v>
      </c>
      <c r="FZ446" s="24">
        <f t="shared" si="481"/>
        <v>16</v>
      </c>
      <c r="GA446" s="14">
        <v>0</v>
      </c>
      <c r="GB446" t="s">
        <v>83</v>
      </c>
      <c r="GC446">
        <v>3</v>
      </c>
      <c r="GD446" s="40">
        <f t="shared" si="519"/>
        <v>0</v>
      </c>
      <c r="GE446">
        <v>4</v>
      </c>
      <c r="GF446" t="s">
        <v>83</v>
      </c>
      <c r="GG446">
        <v>2</v>
      </c>
      <c r="GH446" s="40">
        <f t="shared" si="543"/>
        <v>3</v>
      </c>
      <c r="GI446">
        <v>4</v>
      </c>
      <c r="GJ446" t="s">
        <v>83</v>
      </c>
      <c r="GK446">
        <v>3</v>
      </c>
      <c r="GL446" s="40">
        <f t="shared" si="520"/>
        <v>0</v>
      </c>
      <c r="GM446">
        <v>2</v>
      </c>
      <c r="GN446" t="s">
        <v>83</v>
      </c>
      <c r="GO446">
        <v>1</v>
      </c>
      <c r="GP446" s="40">
        <f t="shared" si="521"/>
        <v>3</v>
      </c>
      <c r="GQ446">
        <v>1</v>
      </c>
      <c r="GR446" t="s">
        <v>83</v>
      </c>
      <c r="GS446">
        <v>1</v>
      </c>
      <c r="GT446" s="40">
        <f t="shared" si="482"/>
        <v>0</v>
      </c>
      <c r="GU446">
        <v>2</v>
      </c>
      <c r="GV446" t="s">
        <v>83</v>
      </c>
      <c r="GW446">
        <v>4</v>
      </c>
      <c r="GX446" s="40">
        <f t="shared" si="522"/>
        <v>0</v>
      </c>
      <c r="GY446" s="24">
        <f t="shared" si="523"/>
        <v>6</v>
      </c>
      <c r="GZ446" s="28">
        <f t="shared" si="483"/>
        <v>83</v>
      </c>
      <c r="HA446" t="s">
        <v>136</v>
      </c>
      <c r="HB446">
        <f t="shared" si="484"/>
        <v>0</v>
      </c>
      <c r="HC446" t="s">
        <v>85</v>
      </c>
      <c r="HD446">
        <f t="shared" si="537"/>
        <v>9</v>
      </c>
      <c r="HE446" t="s">
        <v>86</v>
      </c>
      <c r="HF446">
        <f t="shared" si="485"/>
        <v>5</v>
      </c>
      <c r="HG446" t="s">
        <v>94</v>
      </c>
      <c r="HH446">
        <f t="shared" si="542"/>
        <v>9</v>
      </c>
      <c r="HI446" t="s">
        <v>130</v>
      </c>
      <c r="HJ446">
        <f t="shared" si="524"/>
        <v>5</v>
      </c>
      <c r="HK446" t="s">
        <v>89</v>
      </c>
      <c r="HL446">
        <f t="shared" si="525"/>
        <v>9</v>
      </c>
      <c r="HM446" t="s">
        <v>90</v>
      </c>
      <c r="HN446">
        <f t="shared" si="486"/>
        <v>9</v>
      </c>
      <c r="HO446" t="s">
        <v>91</v>
      </c>
      <c r="HP446">
        <f t="shared" si="526"/>
        <v>5</v>
      </c>
      <c r="HQ446" t="s">
        <v>84</v>
      </c>
      <c r="HR446" s="1">
        <f t="shared" si="527"/>
        <v>5</v>
      </c>
      <c r="HS446" t="s">
        <v>92</v>
      </c>
      <c r="HT446" s="1">
        <f t="shared" si="528"/>
        <v>0</v>
      </c>
      <c r="HU446" t="s">
        <v>93</v>
      </c>
      <c r="HV446" s="1">
        <f t="shared" si="529"/>
        <v>5</v>
      </c>
      <c r="HW446" t="s">
        <v>129</v>
      </c>
      <c r="HX446" s="1">
        <f t="shared" si="530"/>
        <v>0</v>
      </c>
      <c r="HY446" t="s">
        <v>141</v>
      </c>
      <c r="HZ446" s="1">
        <f t="shared" si="531"/>
        <v>0</v>
      </c>
      <c r="IA446" t="s">
        <v>131</v>
      </c>
      <c r="IB446" s="1">
        <f t="shared" si="532"/>
        <v>0</v>
      </c>
      <c r="IC446" t="s">
        <v>134</v>
      </c>
      <c r="ID446" s="1">
        <f t="shared" si="533"/>
        <v>6</v>
      </c>
      <c r="IE446" t="s">
        <v>96</v>
      </c>
      <c r="IF446" s="1">
        <f t="shared" si="534"/>
        <v>5</v>
      </c>
      <c r="IG446">
        <f t="shared" si="539"/>
        <v>72</v>
      </c>
      <c r="IH446" s="1">
        <f t="shared" si="535"/>
        <v>155</v>
      </c>
    </row>
    <row r="447" spans="1:242" ht="14.65" thickBot="1" x14ac:dyDescent="0.5">
      <c r="A447" s="1">
        <v>444</v>
      </c>
      <c r="B447" s="45">
        <f t="shared" si="471"/>
        <v>744</v>
      </c>
      <c r="C447" s="14" t="s">
        <v>979</v>
      </c>
      <c r="D447" t="s">
        <v>980</v>
      </c>
      <c r="E447" s="15" t="s">
        <v>948</v>
      </c>
      <c r="F447" s="28">
        <f t="shared" si="472"/>
        <v>101</v>
      </c>
      <c r="H447" s="14">
        <v>1</v>
      </c>
      <c r="I447" t="s">
        <v>83</v>
      </c>
      <c r="J447">
        <v>1</v>
      </c>
      <c r="K447" s="40">
        <f t="shared" si="544"/>
        <v>0</v>
      </c>
      <c r="L447">
        <v>1</v>
      </c>
      <c r="M447" t="s">
        <v>83</v>
      </c>
      <c r="N447">
        <v>1</v>
      </c>
      <c r="O447" s="40">
        <f t="shared" si="540"/>
        <v>0</v>
      </c>
      <c r="P447">
        <v>1</v>
      </c>
      <c r="Q447" t="s">
        <v>83</v>
      </c>
      <c r="R447">
        <v>1</v>
      </c>
      <c r="S447" s="40">
        <f t="shared" si="487"/>
        <v>0</v>
      </c>
      <c r="T447">
        <v>1</v>
      </c>
      <c r="U447" t="s">
        <v>83</v>
      </c>
      <c r="V447">
        <v>1</v>
      </c>
      <c r="W447" s="40">
        <f t="shared" si="473"/>
        <v>6</v>
      </c>
      <c r="X447">
        <v>1</v>
      </c>
      <c r="Y447" t="s">
        <v>83</v>
      </c>
      <c r="Z447">
        <v>1</v>
      </c>
      <c r="AA447" s="40">
        <f t="shared" si="474"/>
        <v>0</v>
      </c>
      <c r="AB447">
        <v>1</v>
      </c>
      <c r="AC447" t="s">
        <v>83</v>
      </c>
      <c r="AD447">
        <v>1</v>
      </c>
      <c r="AE447" s="40">
        <f t="shared" si="488"/>
        <v>0</v>
      </c>
      <c r="AF447" s="24">
        <f t="shared" si="489"/>
        <v>6</v>
      </c>
      <c r="AG447" s="14">
        <v>1</v>
      </c>
      <c r="AH447" t="s">
        <v>83</v>
      </c>
      <c r="AI447">
        <v>1</v>
      </c>
      <c r="AJ447" s="40">
        <f t="shared" si="538"/>
        <v>0</v>
      </c>
      <c r="AK447">
        <v>1</v>
      </c>
      <c r="AL447" t="s">
        <v>83</v>
      </c>
      <c r="AM447">
        <v>1</v>
      </c>
      <c r="AN447" s="40">
        <f t="shared" si="490"/>
        <v>6</v>
      </c>
      <c r="AO447">
        <v>1</v>
      </c>
      <c r="AP447" t="s">
        <v>83</v>
      </c>
      <c r="AQ447">
        <v>1</v>
      </c>
      <c r="AR447" s="40">
        <f t="shared" si="470"/>
        <v>0</v>
      </c>
      <c r="AS447">
        <v>1</v>
      </c>
      <c r="AT447" t="s">
        <v>83</v>
      </c>
      <c r="AU447">
        <v>1</v>
      </c>
      <c r="AV447" s="40">
        <f t="shared" si="491"/>
        <v>4</v>
      </c>
      <c r="AW447">
        <v>1</v>
      </c>
      <c r="AX447" t="s">
        <v>83</v>
      </c>
      <c r="AY447">
        <v>1</v>
      </c>
      <c r="AZ447" s="40">
        <f t="shared" si="492"/>
        <v>0</v>
      </c>
      <c r="BA447">
        <v>1</v>
      </c>
      <c r="BB447" t="s">
        <v>83</v>
      </c>
      <c r="BC447">
        <v>1</v>
      </c>
      <c r="BD447" s="40">
        <f t="shared" si="475"/>
        <v>0</v>
      </c>
      <c r="BE447" s="24">
        <f t="shared" si="493"/>
        <v>10</v>
      </c>
      <c r="BF447" s="14">
        <v>1</v>
      </c>
      <c r="BG447" t="s">
        <v>83</v>
      </c>
      <c r="BH447">
        <v>1</v>
      </c>
      <c r="BI447" s="40">
        <f t="shared" si="494"/>
        <v>0</v>
      </c>
      <c r="BJ447">
        <v>1</v>
      </c>
      <c r="BK447" t="s">
        <v>83</v>
      </c>
      <c r="BL447">
        <v>1</v>
      </c>
      <c r="BM447" s="40">
        <f t="shared" si="495"/>
        <v>4</v>
      </c>
      <c r="BN447">
        <v>1</v>
      </c>
      <c r="BO447" t="s">
        <v>83</v>
      </c>
      <c r="BP447">
        <v>1</v>
      </c>
      <c r="BQ447" s="40">
        <f t="shared" si="476"/>
        <v>0</v>
      </c>
      <c r="BR447">
        <v>1</v>
      </c>
      <c r="BS447" t="s">
        <v>83</v>
      </c>
      <c r="BT447">
        <v>1</v>
      </c>
      <c r="BU447" s="40">
        <f t="shared" si="496"/>
        <v>0</v>
      </c>
      <c r="BV447">
        <v>1</v>
      </c>
      <c r="BW447" t="s">
        <v>83</v>
      </c>
      <c r="BX447">
        <v>1</v>
      </c>
      <c r="BY447" s="40">
        <f t="shared" si="497"/>
        <v>0</v>
      </c>
      <c r="BZ447">
        <v>1</v>
      </c>
      <c r="CA447" t="s">
        <v>83</v>
      </c>
      <c r="CB447">
        <v>1</v>
      </c>
      <c r="CC447" s="40">
        <f t="shared" si="498"/>
        <v>0</v>
      </c>
      <c r="CD447" s="24">
        <f t="shared" si="499"/>
        <v>4</v>
      </c>
      <c r="CE447" s="14">
        <v>1</v>
      </c>
      <c r="CF447" t="s">
        <v>83</v>
      </c>
      <c r="CG447">
        <v>1</v>
      </c>
      <c r="CH447" s="40">
        <f t="shared" si="500"/>
        <v>4</v>
      </c>
      <c r="CI447">
        <v>1</v>
      </c>
      <c r="CJ447" t="s">
        <v>83</v>
      </c>
      <c r="CK447">
        <v>1</v>
      </c>
      <c r="CL447" s="40">
        <f t="shared" si="501"/>
        <v>0</v>
      </c>
      <c r="CM447">
        <v>1</v>
      </c>
      <c r="CN447" t="s">
        <v>83</v>
      </c>
      <c r="CO447">
        <v>1</v>
      </c>
      <c r="CP447" s="40">
        <f t="shared" si="502"/>
        <v>0</v>
      </c>
      <c r="CQ447">
        <v>1</v>
      </c>
      <c r="CR447" t="s">
        <v>83</v>
      </c>
      <c r="CS447">
        <v>1</v>
      </c>
      <c r="CT447" s="40">
        <f t="shared" si="503"/>
        <v>0</v>
      </c>
      <c r="CU447">
        <v>1</v>
      </c>
      <c r="CV447" t="s">
        <v>83</v>
      </c>
      <c r="CW447">
        <v>1</v>
      </c>
      <c r="CX447" s="40">
        <f t="shared" si="504"/>
        <v>0</v>
      </c>
      <c r="CY447">
        <v>1</v>
      </c>
      <c r="CZ447" t="s">
        <v>83</v>
      </c>
      <c r="DA447">
        <v>1</v>
      </c>
      <c r="DB447" s="40">
        <f t="shared" si="505"/>
        <v>0</v>
      </c>
      <c r="DC447" s="24">
        <f t="shared" si="506"/>
        <v>4</v>
      </c>
      <c r="DD447" s="14">
        <v>1</v>
      </c>
      <c r="DE447" t="s">
        <v>83</v>
      </c>
      <c r="DF447">
        <v>1</v>
      </c>
      <c r="DG447" s="40">
        <f t="shared" si="536"/>
        <v>0</v>
      </c>
      <c r="DH447">
        <v>1</v>
      </c>
      <c r="DI447" t="s">
        <v>83</v>
      </c>
      <c r="DJ447">
        <v>1</v>
      </c>
      <c r="DK447" s="40">
        <f t="shared" si="477"/>
        <v>0</v>
      </c>
      <c r="DL447">
        <v>1</v>
      </c>
      <c r="DM447" t="s">
        <v>83</v>
      </c>
      <c r="DN447">
        <v>1</v>
      </c>
      <c r="DO447" s="40">
        <f t="shared" si="507"/>
        <v>0</v>
      </c>
      <c r="DP447">
        <v>1</v>
      </c>
      <c r="DQ447" t="s">
        <v>83</v>
      </c>
      <c r="DR447">
        <v>1</v>
      </c>
      <c r="DS447" s="40">
        <f t="shared" si="468"/>
        <v>6</v>
      </c>
      <c r="DT447">
        <v>1</v>
      </c>
      <c r="DU447" t="s">
        <v>83</v>
      </c>
      <c r="DV447">
        <v>1</v>
      </c>
      <c r="DW447" s="40">
        <f t="shared" si="469"/>
        <v>1</v>
      </c>
      <c r="DX447">
        <v>1</v>
      </c>
      <c r="DY447" t="s">
        <v>83</v>
      </c>
      <c r="DZ447">
        <v>1</v>
      </c>
      <c r="EA447" s="39">
        <f t="shared" si="508"/>
        <v>0</v>
      </c>
      <c r="EB447" s="24">
        <f t="shared" si="478"/>
        <v>7</v>
      </c>
      <c r="EC447" s="14">
        <v>1</v>
      </c>
      <c r="ED447" t="s">
        <v>83</v>
      </c>
      <c r="EE447">
        <v>1</v>
      </c>
      <c r="EF447" s="40">
        <f t="shared" si="509"/>
        <v>4</v>
      </c>
      <c r="EG447">
        <v>1</v>
      </c>
      <c r="EH447" t="s">
        <v>83</v>
      </c>
      <c r="EI447">
        <v>1</v>
      </c>
      <c r="EJ447" s="40">
        <f t="shared" si="510"/>
        <v>0</v>
      </c>
      <c r="EK447">
        <v>1</v>
      </c>
      <c r="EL447" t="s">
        <v>83</v>
      </c>
      <c r="EM447">
        <v>1</v>
      </c>
      <c r="EN447" s="40">
        <f t="shared" si="541"/>
        <v>0</v>
      </c>
      <c r="EO447">
        <v>1</v>
      </c>
      <c r="EP447" t="s">
        <v>83</v>
      </c>
      <c r="EQ447">
        <v>1</v>
      </c>
      <c r="ER447" s="40">
        <f t="shared" si="511"/>
        <v>0</v>
      </c>
      <c r="ES447">
        <v>1</v>
      </c>
      <c r="ET447" t="s">
        <v>83</v>
      </c>
      <c r="EU447">
        <v>1</v>
      </c>
      <c r="EV447" s="40">
        <f t="shared" si="512"/>
        <v>4</v>
      </c>
      <c r="EW447">
        <v>1</v>
      </c>
      <c r="EX447" t="s">
        <v>83</v>
      </c>
      <c r="EY447">
        <v>1</v>
      </c>
      <c r="EZ447" s="40">
        <f t="shared" si="513"/>
        <v>3</v>
      </c>
      <c r="FA447" s="24">
        <f t="shared" si="514"/>
        <v>11</v>
      </c>
      <c r="FB447" s="14">
        <v>1</v>
      </c>
      <c r="FC447" t="s">
        <v>83</v>
      </c>
      <c r="FD447">
        <v>1</v>
      </c>
      <c r="FE447" s="40">
        <f t="shared" si="515"/>
        <v>0</v>
      </c>
      <c r="FF447">
        <v>1</v>
      </c>
      <c r="FG447" t="s">
        <v>83</v>
      </c>
      <c r="FH447">
        <v>1</v>
      </c>
      <c r="FI447" s="40">
        <f t="shared" si="516"/>
        <v>0</v>
      </c>
      <c r="FJ447">
        <v>1</v>
      </c>
      <c r="FK447" t="s">
        <v>83</v>
      </c>
      <c r="FL447">
        <v>1</v>
      </c>
      <c r="FM447" s="40">
        <f t="shared" si="517"/>
        <v>3</v>
      </c>
      <c r="FN447">
        <v>1</v>
      </c>
      <c r="FO447" t="s">
        <v>83</v>
      </c>
      <c r="FP447">
        <v>1</v>
      </c>
      <c r="FQ447" s="40">
        <f t="shared" si="479"/>
        <v>0</v>
      </c>
      <c r="FR447">
        <v>1</v>
      </c>
      <c r="FS447" t="s">
        <v>83</v>
      </c>
      <c r="FT447">
        <v>1</v>
      </c>
      <c r="FU447" s="40">
        <f t="shared" si="518"/>
        <v>0</v>
      </c>
      <c r="FV447">
        <v>1</v>
      </c>
      <c r="FW447" t="s">
        <v>83</v>
      </c>
      <c r="FX447">
        <v>1</v>
      </c>
      <c r="FY447" s="40">
        <f t="shared" si="480"/>
        <v>0</v>
      </c>
      <c r="FZ447" s="24">
        <f t="shared" si="481"/>
        <v>3</v>
      </c>
      <c r="GA447" s="14">
        <v>1</v>
      </c>
      <c r="GB447" t="s">
        <v>83</v>
      </c>
      <c r="GC447">
        <v>1</v>
      </c>
      <c r="GD447" s="40">
        <f t="shared" si="519"/>
        <v>4</v>
      </c>
      <c r="GE447">
        <v>1</v>
      </c>
      <c r="GF447" t="s">
        <v>83</v>
      </c>
      <c r="GG447">
        <v>1</v>
      </c>
      <c r="GH447" s="40">
        <f t="shared" si="543"/>
        <v>0</v>
      </c>
      <c r="GI447">
        <v>1</v>
      </c>
      <c r="GJ447" t="s">
        <v>83</v>
      </c>
      <c r="GK447">
        <v>1</v>
      </c>
      <c r="GL447" s="40">
        <f t="shared" si="520"/>
        <v>0</v>
      </c>
      <c r="GM447">
        <v>1</v>
      </c>
      <c r="GN447" t="s">
        <v>83</v>
      </c>
      <c r="GO447">
        <v>1</v>
      </c>
      <c r="GP447" s="40">
        <f t="shared" si="521"/>
        <v>0</v>
      </c>
      <c r="GQ447">
        <v>1</v>
      </c>
      <c r="GR447" t="s">
        <v>83</v>
      </c>
      <c r="GS447">
        <v>1</v>
      </c>
      <c r="GT447" s="40">
        <f t="shared" si="482"/>
        <v>0</v>
      </c>
      <c r="GU447">
        <v>1</v>
      </c>
      <c r="GV447" t="s">
        <v>83</v>
      </c>
      <c r="GW447">
        <v>1</v>
      </c>
      <c r="GX447" s="40">
        <f t="shared" si="522"/>
        <v>0</v>
      </c>
      <c r="GY447" s="24">
        <f t="shared" si="523"/>
        <v>4</v>
      </c>
      <c r="GZ447" s="28">
        <f t="shared" si="483"/>
        <v>49</v>
      </c>
      <c r="HA447" t="s">
        <v>132</v>
      </c>
      <c r="HB447">
        <f t="shared" si="484"/>
        <v>5</v>
      </c>
      <c r="HC447" t="s">
        <v>85</v>
      </c>
      <c r="HD447">
        <f t="shared" si="537"/>
        <v>9</v>
      </c>
      <c r="HE447" t="s">
        <v>133</v>
      </c>
      <c r="HF447">
        <f t="shared" si="485"/>
        <v>0</v>
      </c>
      <c r="HG447" t="s">
        <v>94</v>
      </c>
      <c r="HH447">
        <f t="shared" si="542"/>
        <v>9</v>
      </c>
      <c r="HI447" t="s">
        <v>165</v>
      </c>
      <c r="HJ447">
        <f t="shared" si="524"/>
        <v>9</v>
      </c>
      <c r="HK447" t="s">
        <v>131</v>
      </c>
      <c r="HL447">
        <f t="shared" si="525"/>
        <v>0</v>
      </c>
      <c r="HM447" t="s">
        <v>166</v>
      </c>
      <c r="HN447">
        <f t="shared" si="486"/>
        <v>0</v>
      </c>
      <c r="HO447" t="s">
        <v>91</v>
      </c>
      <c r="HP447">
        <f t="shared" si="526"/>
        <v>5</v>
      </c>
      <c r="HQ447" t="s">
        <v>84</v>
      </c>
      <c r="HR447" s="1">
        <f t="shared" si="527"/>
        <v>5</v>
      </c>
      <c r="HS447" t="s">
        <v>181</v>
      </c>
      <c r="HT447" s="1">
        <f t="shared" si="528"/>
        <v>0</v>
      </c>
      <c r="HU447" t="s">
        <v>169</v>
      </c>
      <c r="HV447" s="1">
        <f t="shared" si="529"/>
        <v>0</v>
      </c>
      <c r="HW447" t="s">
        <v>164</v>
      </c>
      <c r="HX447" s="1">
        <f t="shared" si="530"/>
        <v>0</v>
      </c>
      <c r="HY447" t="s">
        <v>88</v>
      </c>
      <c r="HZ447" s="1">
        <f t="shared" si="531"/>
        <v>0</v>
      </c>
      <c r="IA447" t="s">
        <v>89</v>
      </c>
      <c r="IB447" s="1">
        <f t="shared" si="532"/>
        <v>5</v>
      </c>
      <c r="IC447" t="s">
        <v>150</v>
      </c>
      <c r="ID447" s="1">
        <f t="shared" si="533"/>
        <v>0</v>
      </c>
      <c r="IE447" t="s">
        <v>96</v>
      </c>
      <c r="IF447" s="1">
        <f t="shared" si="534"/>
        <v>5</v>
      </c>
      <c r="IG447">
        <f t="shared" si="539"/>
        <v>52</v>
      </c>
      <c r="IH447" s="1">
        <f t="shared" si="535"/>
        <v>101</v>
      </c>
    </row>
    <row r="448" spans="1:242" ht="14.65" thickBot="1" x14ac:dyDescent="0.5">
      <c r="A448" s="1">
        <v>445</v>
      </c>
      <c r="B448" s="45">
        <f t="shared" si="471"/>
        <v>183</v>
      </c>
      <c r="C448" s="14" t="s">
        <v>981</v>
      </c>
      <c r="D448" t="s">
        <v>982</v>
      </c>
      <c r="E448" s="15" t="s">
        <v>948</v>
      </c>
      <c r="F448" s="28">
        <f t="shared" si="472"/>
        <v>168</v>
      </c>
      <c r="H448" s="14">
        <v>2</v>
      </c>
      <c r="I448" t="s">
        <v>83</v>
      </c>
      <c r="J448">
        <v>1</v>
      </c>
      <c r="K448" s="40">
        <f t="shared" si="544"/>
        <v>0</v>
      </c>
      <c r="L448">
        <v>1</v>
      </c>
      <c r="M448" t="s">
        <v>83</v>
      </c>
      <c r="N448">
        <v>2</v>
      </c>
      <c r="O448" s="40">
        <f t="shared" si="540"/>
        <v>3</v>
      </c>
      <c r="P448">
        <v>0</v>
      </c>
      <c r="Q448" t="s">
        <v>83</v>
      </c>
      <c r="R448">
        <v>1</v>
      </c>
      <c r="S448" s="40">
        <f t="shared" si="487"/>
        <v>3</v>
      </c>
      <c r="T448">
        <v>2</v>
      </c>
      <c r="U448" t="s">
        <v>83</v>
      </c>
      <c r="V448">
        <v>0</v>
      </c>
      <c r="W448" s="40">
        <f t="shared" si="473"/>
        <v>0</v>
      </c>
      <c r="X448">
        <v>1</v>
      </c>
      <c r="Y448" t="s">
        <v>83</v>
      </c>
      <c r="Z448">
        <v>1</v>
      </c>
      <c r="AA448" s="40">
        <f t="shared" si="474"/>
        <v>0</v>
      </c>
      <c r="AB448">
        <v>1</v>
      </c>
      <c r="AC448" t="s">
        <v>83</v>
      </c>
      <c r="AD448">
        <v>1</v>
      </c>
      <c r="AE448" s="40">
        <f t="shared" si="488"/>
        <v>0</v>
      </c>
      <c r="AF448" s="24">
        <f t="shared" si="489"/>
        <v>6</v>
      </c>
      <c r="AG448" s="14">
        <v>3</v>
      </c>
      <c r="AH448" t="s">
        <v>83</v>
      </c>
      <c r="AI448">
        <v>0</v>
      </c>
      <c r="AJ448" s="40">
        <f t="shared" si="538"/>
        <v>3</v>
      </c>
      <c r="AK448">
        <v>0</v>
      </c>
      <c r="AL448" t="s">
        <v>83</v>
      </c>
      <c r="AM448">
        <v>2</v>
      </c>
      <c r="AN448" s="40">
        <f t="shared" si="490"/>
        <v>0</v>
      </c>
      <c r="AO448">
        <v>2</v>
      </c>
      <c r="AP448" t="s">
        <v>83</v>
      </c>
      <c r="AQ448">
        <v>0</v>
      </c>
      <c r="AR448" s="40">
        <f t="shared" si="470"/>
        <v>0</v>
      </c>
      <c r="AS448">
        <v>1</v>
      </c>
      <c r="AT448" t="s">
        <v>83</v>
      </c>
      <c r="AU448">
        <v>0</v>
      </c>
      <c r="AV448" s="40">
        <f t="shared" si="491"/>
        <v>0</v>
      </c>
      <c r="AW448">
        <v>1</v>
      </c>
      <c r="AX448" t="s">
        <v>83</v>
      </c>
      <c r="AY448">
        <v>2</v>
      </c>
      <c r="AZ448" s="40">
        <f t="shared" si="492"/>
        <v>3</v>
      </c>
      <c r="BA448">
        <v>0</v>
      </c>
      <c r="BB448" t="s">
        <v>83</v>
      </c>
      <c r="BC448">
        <v>1</v>
      </c>
      <c r="BD448" s="40">
        <f t="shared" si="475"/>
        <v>6</v>
      </c>
      <c r="BE448" s="24">
        <f t="shared" si="493"/>
        <v>12</v>
      </c>
      <c r="BF448" s="14">
        <v>2</v>
      </c>
      <c r="BG448" t="s">
        <v>83</v>
      </c>
      <c r="BH448">
        <v>0</v>
      </c>
      <c r="BI448" s="40">
        <f t="shared" si="494"/>
        <v>0</v>
      </c>
      <c r="BJ448">
        <v>1</v>
      </c>
      <c r="BK448" t="s">
        <v>83</v>
      </c>
      <c r="BL448">
        <v>0</v>
      </c>
      <c r="BM448" s="40">
        <f t="shared" si="495"/>
        <v>0</v>
      </c>
      <c r="BN448">
        <v>2</v>
      </c>
      <c r="BO448" t="s">
        <v>83</v>
      </c>
      <c r="BP448">
        <v>1</v>
      </c>
      <c r="BQ448" s="40">
        <f t="shared" si="476"/>
        <v>3</v>
      </c>
      <c r="BR448">
        <v>0</v>
      </c>
      <c r="BS448" t="s">
        <v>83</v>
      </c>
      <c r="BT448">
        <v>1</v>
      </c>
      <c r="BU448" s="40">
        <f t="shared" si="496"/>
        <v>0</v>
      </c>
      <c r="BV448">
        <v>2</v>
      </c>
      <c r="BW448" t="s">
        <v>83</v>
      </c>
      <c r="BX448">
        <v>1</v>
      </c>
      <c r="BY448" s="40">
        <f t="shared" si="497"/>
        <v>0</v>
      </c>
      <c r="BZ448">
        <v>2</v>
      </c>
      <c r="CA448" t="s">
        <v>83</v>
      </c>
      <c r="CB448">
        <v>1</v>
      </c>
      <c r="CC448" s="40">
        <f t="shared" si="498"/>
        <v>0</v>
      </c>
      <c r="CD448" s="24">
        <f t="shared" si="499"/>
        <v>3</v>
      </c>
      <c r="CE448" s="14">
        <v>2</v>
      </c>
      <c r="CF448" t="s">
        <v>83</v>
      </c>
      <c r="CG448">
        <v>1</v>
      </c>
      <c r="CH448" s="40">
        <f t="shared" si="500"/>
        <v>0</v>
      </c>
      <c r="CI448">
        <v>2</v>
      </c>
      <c r="CJ448" t="s">
        <v>83</v>
      </c>
      <c r="CK448">
        <v>1</v>
      </c>
      <c r="CL448" s="40">
        <f t="shared" si="501"/>
        <v>3</v>
      </c>
      <c r="CM448">
        <v>0</v>
      </c>
      <c r="CN448" t="s">
        <v>83</v>
      </c>
      <c r="CO448">
        <v>1</v>
      </c>
      <c r="CP448" s="40">
        <f t="shared" si="502"/>
        <v>6</v>
      </c>
      <c r="CQ448">
        <v>2</v>
      </c>
      <c r="CR448" t="s">
        <v>83</v>
      </c>
      <c r="CS448">
        <v>1</v>
      </c>
      <c r="CT448" s="40">
        <f t="shared" si="503"/>
        <v>6</v>
      </c>
      <c r="CU448">
        <v>1</v>
      </c>
      <c r="CV448" t="s">
        <v>83</v>
      </c>
      <c r="CW448">
        <v>1</v>
      </c>
      <c r="CX448" s="40">
        <f t="shared" si="504"/>
        <v>0</v>
      </c>
      <c r="CY448">
        <v>1</v>
      </c>
      <c r="CZ448" t="s">
        <v>83</v>
      </c>
      <c r="DA448">
        <v>2</v>
      </c>
      <c r="DB448" s="40">
        <f t="shared" si="505"/>
        <v>0</v>
      </c>
      <c r="DC448" s="24">
        <f t="shared" si="506"/>
        <v>15</v>
      </c>
      <c r="DD448" s="14">
        <v>3</v>
      </c>
      <c r="DE448" t="s">
        <v>83</v>
      </c>
      <c r="DF448">
        <v>2</v>
      </c>
      <c r="DG448" s="40">
        <f t="shared" si="536"/>
        <v>0</v>
      </c>
      <c r="DH448">
        <v>1</v>
      </c>
      <c r="DI448" t="s">
        <v>83</v>
      </c>
      <c r="DJ448">
        <v>2</v>
      </c>
      <c r="DK448" s="40">
        <f t="shared" si="477"/>
        <v>0</v>
      </c>
      <c r="DL448">
        <v>2</v>
      </c>
      <c r="DM448" t="s">
        <v>83</v>
      </c>
      <c r="DN448">
        <v>1</v>
      </c>
      <c r="DO448" s="40">
        <f t="shared" si="507"/>
        <v>0</v>
      </c>
      <c r="DP448">
        <v>0</v>
      </c>
      <c r="DQ448" t="s">
        <v>83</v>
      </c>
      <c r="DR448">
        <v>2</v>
      </c>
      <c r="DS448" s="40">
        <f t="shared" si="468"/>
        <v>0</v>
      </c>
      <c r="DT448">
        <v>0</v>
      </c>
      <c r="DU448" t="s">
        <v>83</v>
      </c>
      <c r="DV448">
        <v>1</v>
      </c>
      <c r="DW448" s="40">
        <f t="shared" si="469"/>
        <v>1</v>
      </c>
      <c r="DX448">
        <v>0</v>
      </c>
      <c r="DY448" t="s">
        <v>83</v>
      </c>
      <c r="DZ448">
        <v>2</v>
      </c>
      <c r="EA448" s="39">
        <f t="shared" si="508"/>
        <v>4</v>
      </c>
      <c r="EB448" s="24">
        <f t="shared" si="478"/>
        <v>5</v>
      </c>
      <c r="EC448" s="14">
        <v>1</v>
      </c>
      <c r="ED448" t="s">
        <v>83</v>
      </c>
      <c r="EE448">
        <v>2</v>
      </c>
      <c r="EF448" s="40">
        <f t="shared" si="509"/>
        <v>0</v>
      </c>
      <c r="EG448">
        <v>1</v>
      </c>
      <c r="EH448" t="s">
        <v>83</v>
      </c>
      <c r="EI448">
        <v>0</v>
      </c>
      <c r="EJ448" s="40">
        <f t="shared" si="510"/>
        <v>6</v>
      </c>
      <c r="EK448">
        <v>0</v>
      </c>
      <c r="EL448" t="s">
        <v>83</v>
      </c>
      <c r="EM448">
        <v>1</v>
      </c>
      <c r="EN448" s="40">
        <f t="shared" si="541"/>
        <v>3</v>
      </c>
      <c r="EO448">
        <v>1</v>
      </c>
      <c r="EP448" t="s">
        <v>83</v>
      </c>
      <c r="EQ448">
        <v>0</v>
      </c>
      <c r="ER448" s="40">
        <f t="shared" si="511"/>
        <v>3</v>
      </c>
      <c r="ES448">
        <v>2</v>
      </c>
      <c r="ET448" t="s">
        <v>83</v>
      </c>
      <c r="EU448">
        <v>1</v>
      </c>
      <c r="EV448" s="40">
        <f t="shared" si="512"/>
        <v>0</v>
      </c>
      <c r="EW448">
        <v>1</v>
      </c>
      <c r="EX448" t="s">
        <v>83</v>
      </c>
      <c r="EY448">
        <v>0</v>
      </c>
      <c r="EZ448" s="40">
        <f t="shared" si="513"/>
        <v>0</v>
      </c>
      <c r="FA448" s="24">
        <f t="shared" si="514"/>
        <v>12</v>
      </c>
      <c r="FB448" s="14">
        <v>1</v>
      </c>
      <c r="FC448" t="s">
        <v>83</v>
      </c>
      <c r="FD448">
        <v>0</v>
      </c>
      <c r="FE448" s="40">
        <f t="shared" si="515"/>
        <v>6</v>
      </c>
      <c r="FF448">
        <v>3</v>
      </c>
      <c r="FG448" t="s">
        <v>83</v>
      </c>
      <c r="FH448">
        <v>0</v>
      </c>
      <c r="FI448" s="40">
        <f t="shared" si="516"/>
        <v>3</v>
      </c>
      <c r="FJ448">
        <v>2</v>
      </c>
      <c r="FK448" t="s">
        <v>83</v>
      </c>
      <c r="FL448">
        <v>1</v>
      </c>
      <c r="FM448" s="40">
        <f t="shared" si="517"/>
        <v>0</v>
      </c>
      <c r="FN448">
        <v>2</v>
      </c>
      <c r="FO448" t="s">
        <v>83</v>
      </c>
      <c r="FP448">
        <v>1</v>
      </c>
      <c r="FQ448" s="40">
        <f t="shared" si="479"/>
        <v>4</v>
      </c>
      <c r="FR448">
        <v>0</v>
      </c>
      <c r="FS448" t="s">
        <v>83</v>
      </c>
      <c r="FT448">
        <v>1</v>
      </c>
      <c r="FU448" s="40">
        <f t="shared" si="518"/>
        <v>4</v>
      </c>
      <c r="FV448">
        <v>1</v>
      </c>
      <c r="FW448" t="s">
        <v>83</v>
      </c>
      <c r="FX448">
        <v>2</v>
      </c>
      <c r="FY448" s="40">
        <f t="shared" si="480"/>
        <v>0</v>
      </c>
      <c r="FZ448" s="24">
        <f t="shared" si="481"/>
        <v>17</v>
      </c>
      <c r="GA448" s="14">
        <v>0</v>
      </c>
      <c r="GB448" t="s">
        <v>83</v>
      </c>
      <c r="GC448">
        <v>1</v>
      </c>
      <c r="GD448" s="40">
        <f t="shared" si="519"/>
        <v>0</v>
      </c>
      <c r="GE448">
        <v>2</v>
      </c>
      <c r="GF448" t="s">
        <v>83</v>
      </c>
      <c r="GG448">
        <v>1</v>
      </c>
      <c r="GH448" s="40">
        <f t="shared" si="543"/>
        <v>4</v>
      </c>
      <c r="GI448">
        <v>1</v>
      </c>
      <c r="GJ448" t="s">
        <v>83</v>
      </c>
      <c r="GK448">
        <v>0</v>
      </c>
      <c r="GL448" s="40">
        <f t="shared" si="520"/>
        <v>0</v>
      </c>
      <c r="GM448">
        <v>2</v>
      </c>
      <c r="GN448" t="s">
        <v>83</v>
      </c>
      <c r="GO448">
        <v>0</v>
      </c>
      <c r="GP448" s="40">
        <f t="shared" si="521"/>
        <v>6</v>
      </c>
      <c r="GQ448">
        <v>2</v>
      </c>
      <c r="GR448" t="s">
        <v>83</v>
      </c>
      <c r="GS448">
        <v>1</v>
      </c>
      <c r="GT448" s="40">
        <f t="shared" si="482"/>
        <v>0</v>
      </c>
      <c r="GU448">
        <v>2</v>
      </c>
      <c r="GV448" t="s">
        <v>83</v>
      </c>
      <c r="GW448">
        <v>1</v>
      </c>
      <c r="GX448" s="40">
        <f t="shared" si="522"/>
        <v>6</v>
      </c>
      <c r="GY448" s="24">
        <f t="shared" si="523"/>
        <v>16</v>
      </c>
      <c r="GZ448" s="28">
        <f t="shared" si="483"/>
        <v>86</v>
      </c>
      <c r="HA448" t="s">
        <v>84</v>
      </c>
      <c r="HB448">
        <f t="shared" si="484"/>
        <v>9</v>
      </c>
      <c r="HC448" t="s">
        <v>85</v>
      </c>
      <c r="HD448">
        <f t="shared" si="537"/>
        <v>9</v>
      </c>
      <c r="HE448" t="s">
        <v>93</v>
      </c>
      <c r="HF448">
        <f t="shared" si="485"/>
        <v>9</v>
      </c>
      <c r="HG448" t="s">
        <v>94</v>
      </c>
      <c r="HH448">
        <f t="shared" si="542"/>
        <v>9</v>
      </c>
      <c r="HI448" t="s">
        <v>88</v>
      </c>
      <c r="HJ448">
        <f t="shared" si="524"/>
        <v>0</v>
      </c>
      <c r="HK448" t="s">
        <v>95</v>
      </c>
      <c r="HL448">
        <f t="shared" si="525"/>
        <v>5</v>
      </c>
      <c r="HM448" t="s">
        <v>90</v>
      </c>
      <c r="HN448">
        <f t="shared" si="486"/>
        <v>9</v>
      </c>
      <c r="HO448" t="s">
        <v>96</v>
      </c>
      <c r="HP448">
        <f t="shared" si="526"/>
        <v>9</v>
      </c>
      <c r="HQ448" t="s">
        <v>140</v>
      </c>
      <c r="HR448" s="1">
        <f t="shared" si="527"/>
        <v>0</v>
      </c>
      <c r="HS448" t="s">
        <v>92</v>
      </c>
      <c r="HT448" s="1">
        <f t="shared" si="528"/>
        <v>0</v>
      </c>
      <c r="HU448" t="s">
        <v>86</v>
      </c>
      <c r="HV448" s="1">
        <f t="shared" si="529"/>
        <v>6</v>
      </c>
      <c r="HW448" t="s">
        <v>129</v>
      </c>
      <c r="HX448" s="1">
        <f t="shared" si="530"/>
        <v>0</v>
      </c>
      <c r="HY448" t="s">
        <v>165</v>
      </c>
      <c r="HZ448" s="1">
        <f t="shared" si="531"/>
        <v>5</v>
      </c>
      <c r="IA448" t="s">
        <v>131</v>
      </c>
      <c r="IB448" s="1">
        <f t="shared" si="532"/>
        <v>0</v>
      </c>
      <c r="IC448" t="s">
        <v>134</v>
      </c>
      <c r="ID448" s="1">
        <f t="shared" si="533"/>
        <v>6</v>
      </c>
      <c r="IE448" t="s">
        <v>91</v>
      </c>
      <c r="IF448" s="1">
        <f t="shared" si="534"/>
        <v>6</v>
      </c>
      <c r="IG448">
        <f t="shared" si="539"/>
        <v>82</v>
      </c>
      <c r="IH448" s="1">
        <f t="shared" si="535"/>
        <v>168</v>
      </c>
    </row>
    <row r="449" spans="1:242" ht="14.65" thickBot="1" x14ac:dyDescent="0.5">
      <c r="A449" s="1">
        <v>446</v>
      </c>
      <c r="B449" s="45">
        <f t="shared" si="471"/>
        <v>533</v>
      </c>
      <c r="C449" s="14" t="s">
        <v>983</v>
      </c>
      <c r="D449" t="s">
        <v>984</v>
      </c>
      <c r="E449" s="15" t="s">
        <v>948</v>
      </c>
      <c r="F449" s="28">
        <f t="shared" si="472"/>
        <v>140</v>
      </c>
      <c r="H449" s="14">
        <v>1</v>
      </c>
      <c r="I449" t="s">
        <v>83</v>
      </c>
      <c r="J449">
        <v>2</v>
      </c>
      <c r="K449" s="40">
        <f t="shared" si="544"/>
        <v>3</v>
      </c>
      <c r="L449">
        <v>1</v>
      </c>
      <c r="M449" t="s">
        <v>83</v>
      </c>
      <c r="N449">
        <v>2</v>
      </c>
      <c r="O449" s="40">
        <f t="shared" si="540"/>
        <v>3</v>
      </c>
      <c r="P449">
        <v>1</v>
      </c>
      <c r="Q449" t="s">
        <v>83</v>
      </c>
      <c r="R449">
        <v>1</v>
      </c>
      <c r="S449" s="40">
        <f t="shared" si="487"/>
        <v>0</v>
      </c>
      <c r="T449">
        <v>2</v>
      </c>
      <c r="U449" t="s">
        <v>83</v>
      </c>
      <c r="V449">
        <v>1</v>
      </c>
      <c r="W449" s="40">
        <f t="shared" si="473"/>
        <v>0</v>
      </c>
      <c r="X449">
        <v>2</v>
      </c>
      <c r="Y449" t="s">
        <v>83</v>
      </c>
      <c r="Z449">
        <v>1</v>
      </c>
      <c r="AA449" s="40">
        <f t="shared" si="474"/>
        <v>0</v>
      </c>
      <c r="AB449">
        <v>2</v>
      </c>
      <c r="AC449" t="s">
        <v>83</v>
      </c>
      <c r="AD449">
        <v>1</v>
      </c>
      <c r="AE449" s="40">
        <f t="shared" si="488"/>
        <v>3</v>
      </c>
      <c r="AF449" s="24">
        <f t="shared" si="489"/>
        <v>9</v>
      </c>
      <c r="AG449" s="14">
        <v>2</v>
      </c>
      <c r="AH449" t="s">
        <v>83</v>
      </c>
      <c r="AI449">
        <v>1</v>
      </c>
      <c r="AJ449" s="40">
        <f t="shared" si="538"/>
        <v>3</v>
      </c>
      <c r="AK449">
        <v>3</v>
      </c>
      <c r="AL449" t="s">
        <v>83</v>
      </c>
      <c r="AM449">
        <v>2</v>
      </c>
      <c r="AN449" s="40">
        <f t="shared" si="490"/>
        <v>0</v>
      </c>
      <c r="AO449">
        <v>2</v>
      </c>
      <c r="AP449" t="s">
        <v>83</v>
      </c>
      <c r="AQ449">
        <v>0</v>
      </c>
      <c r="AR449" s="40">
        <f t="shared" si="470"/>
        <v>0</v>
      </c>
      <c r="AS449">
        <v>2</v>
      </c>
      <c r="AT449" t="s">
        <v>83</v>
      </c>
      <c r="AU449">
        <v>3</v>
      </c>
      <c r="AV449" s="40">
        <f t="shared" si="491"/>
        <v>0</v>
      </c>
      <c r="AW449">
        <v>2</v>
      </c>
      <c r="AX449" t="s">
        <v>83</v>
      </c>
      <c r="AY449">
        <v>2</v>
      </c>
      <c r="AZ449" s="40">
        <f t="shared" si="492"/>
        <v>0</v>
      </c>
      <c r="BA449">
        <v>1</v>
      </c>
      <c r="BB449" t="s">
        <v>83</v>
      </c>
      <c r="BC449">
        <v>2</v>
      </c>
      <c r="BD449" s="40">
        <f t="shared" si="475"/>
        <v>4</v>
      </c>
      <c r="BE449" s="24">
        <f t="shared" si="493"/>
        <v>7</v>
      </c>
      <c r="BF449" s="14">
        <v>1</v>
      </c>
      <c r="BG449" t="s">
        <v>83</v>
      </c>
      <c r="BH449">
        <v>1</v>
      </c>
      <c r="BI449" s="40">
        <f t="shared" si="494"/>
        <v>0</v>
      </c>
      <c r="BJ449">
        <v>1</v>
      </c>
      <c r="BK449" t="s">
        <v>83</v>
      </c>
      <c r="BL449">
        <v>2</v>
      </c>
      <c r="BM449" s="40">
        <f t="shared" si="495"/>
        <v>0</v>
      </c>
      <c r="BN449">
        <v>2</v>
      </c>
      <c r="BO449" t="s">
        <v>83</v>
      </c>
      <c r="BP449">
        <v>1</v>
      </c>
      <c r="BQ449" s="40">
        <f t="shared" si="476"/>
        <v>3</v>
      </c>
      <c r="BR449">
        <v>1</v>
      </c>
      <c r="BS449" t="s">
        <v>83</v>
      </c>
      <c r="BT449">
        <v>2</v>
      </c>
      <c r="BU449" s="40">
        <f t="shared" si="496"/>
        <v>0</v>
      </c>
      <c r="BV449">
        <v>1</v>
      </c>
      <c r="BW449" t="s">
        <v>83</v>
      </c>
      <c r="BX449">
        <v>0</v>
      </c>
      <c r="BY449" s="40">
        <f t="shared" si="497"/>
        <v>0</v>
      </c>
      <c r="BZ449">
        <v>1</v>
      </c>
      <c r="CA449" t="s">
        <v>83</v>
      </c>
      <c r="CB449">
        <v>2</v>
      </c>
      <c r="CC449" s="40">
        <f t="shared" si="498"/>
        <v>6</v>
      </c>
      <c r="CD449" s="24">
        <f t="shared" si="499"/>
        <v>9</v>
      </c>
      <c r="CE449" s="14">
        <v>2</v>
      </c>
      <c r="CF449" t="s">
        <v>83</v>
      </c>
      <c r="CG449">
        <v>1</v>
      </c>
      <c r="CH449" s="40">
        <f t="shared" si="500"/>
        <v>0</v>
      </c>
      <c r="CI449">
        <v>2</v>
      </c>
      <c r="CJ449" t="s">
        <v>83</v>
      </c>
      <c r="CK449">
        <v>1</v>
      </c>
      <c r="CL449" s="40">
        <f t="shared" si="501"/>
        <v>3</v>
      </c>
      <c r="CM449">
        <v>1</v>
      </c>
      <c r="CN449" t="s">
        <v>83</v>
      </c>
      <c r="CO449">
        <v>2</v>
      </c>
      <c r="CP449" s="40">
        <f t="shared" si="502"/>
        <v>4</v>
      </c>
      <c r="CQ449">
        <v>2</v>
      </c>
      <c r="CR449" t="s">
        <v>83</v>
      </c>
      <c r="CS449">
        <v>2</v>
      </c>
      <c r="CT449" s="40">
        <f t="shared" si="503"/>
        <v>0</v>
      </c>
      <c r="CU449">
        <v>1</v>
      </c>
      <c r="CV449" t="s">
        <v>83</v>
      </c>
      <c r="CW449">
        <v>2</v>
      </c>
      <c r="CX449" s="40">
        <f t="shared" si="504"/>
        <v>0</v>
      </c>
      <c r="CY449">
        <v>1</v>
      </c>
      <c r="CZ449" t="s">
        <v>83</v>
      </c>
      <c r="DA449">
        <v>3</v>
      </c>
      <c r="DB449" s="40">
        <f t="shared" si="505"/>
        <v>0</v>
      </c>
      <c r="DC449" s="24">
        <f t="shared" si="506"/>
        <v>7</v>
      </c>
      <c r="DD449" s="14">
        <v>2</v>
      </c>
      <c r="DE449" t="s">
        <v>83</v>
      </c>
      <c r="DF449">
        <v>2</v>
      </c>
      <c r="DG449" s="40">
        <f t="shared" si="536"/>
        <v>0</v>
      </c>
      <c r="DH449">
        <v>2</v>
      </c>
      <c r="DI449" t="s">
        <v>83</v>
      </c>
      <c r="DJ449">
        <v>2</v>
      </c>
      <c r="DK449" s="40">
        <f t="shared" si="477"/>
        <v>0</v>
      </c>
      <c r="DL449">
        <v>2</v>
      </c>
      <c r="DM449" t="s">
        <v>83</v>
      </c>
      <c r="DN449">
        <v>2</v>
      </c>
      <c r="DO449" s="40">
        <f t="shared" si="507"/>
        <v>0</v>
      </c>
      <c r="DP449">
        <v>2</v>
      </c>
      <c r="DQ449" t="s">
        <v>83</v>
      </c>
      <c r="DR449">
        <v>1</v>
      </c>
      <c r="DS449" s="40">
        <f t="shared" ref="DS449:DS512" si="545">IF(AND(DP449=1,DR449=1),6,IF(AND(DP449=DR449,OR(DP449=0,DP449=2)),4,IF(DP449=DR449,3,0)))</f>
        <v>0</v>
      </c>
      <c r="DT449">
        <v>1</v>
      </c>
      <c r="DU449" t="s">
        <v>83</v>
      </c>
      <c r="DV449">
        <v>2</v>
      </c>
      <c r="DW449" s="40">
        <f t="shared" ref="DW449:DW512" si="546">IF(AND(DT449=2,DV449=1),6,IF(DT449-DV449=1,4,IF(DT449&gt;DV449,3,1)))</f>
        <v>1</v>
      </c>
      <c r="DX449">
        <v>2</v>
      </c>
      <c r="DY449" t="s">
        <v>83</v>
      </c>
      <c r="DZ449">
        <v>2</v>
      </c>
      <c r="EA449" s="39">
        <f t="shared" si="508"/>
        <v>0</v>
      </c>
      <c r="EB449" s="24">
        <f t="shared" si="478"/>
        <v>1</v>
      </c>
      <c r="EC449" s="14">
        <v>2</v>
      </c>
      <c r="ED449" t="s">
        <v>83</v>
      </c>
      <c r="EE449">
        <v>2</v>
      </c>
      <c r="EF449" s="40">
        <f t="shared" si="509"/>
        <v>3</v>
      </c>
      <c r="EG449">
        <v>1</v>
      </c>
      <c r="EH449" t="s">
        <v>83</v>
      </c>
      <c r="EI449">
        <v>2</v>
      </c>
      <c r="EJ449" s="40">
        <f t="shared" si="510"/>
        <v>0</v>
      </c>
      <c r="EK449">
        <v>1</v>
      </c>
      <c r="EL449" t="s">
        <v>83</v>
      </c>
      <c r="EM449">
        <v>2</v>
      </c>
      <c r="EN449" s="40">
        <f t="shared" si="541"/>
        <v>3</v>
      </c>
      <c r="EO449">
        <v>1</v>
      </c>
      <c r="EP449" t="s">
        <v>83</v>
      </c>
      <c r="EQ449">
        <v>2</v>
      </c>
      <c r="ER449" s="40">
        <f t="shared" si="511"/>
        <v>0</v>
      </c>
      <c r="ES449">
        <v>1</v>
      </c>
      <c r="ET449" t="s">
        <v>83</v>
      </c>
      <c r="EU449">
        <v>2</v>
      </c>
      <c r="EV449" s="40">
        <f t="shared" si="512"/>
        <v>0</v>
      </c>
      <c r="EW449">
        <v>2</v>
      </c>
      <c r="EX449" t="s">
        <v>83</v>
      </c>
      <c r="EY449">
        <v>1</v>
      </c>
      <c r="EZ449" s="40">
        <f t="shared" si="513"/>
        <v>0</v>
      </c>
      <c r="FA449" s="24">
        <f t="shared" si="514"/>
        <v>6</v>
      </c>
      <c r="FB449" s="14">
        <v>2</v>
      </c>
      <c r="FC449" t="s">
        <v>83</v>
      </c>
      <c r="FD449">
        <v>2</v>
      </c>
      <c r="FE449" s="40">
        <f t="shared" si="515"/>
        <v>0</v>
      </c>
      <c r="FF449">
        <v>3</v>
      </c>
      <c r="FG449" t="s">
        <v>83</v>
      </c>
      <c r="FH449">
        <v>1</v>
      </c>
      <c r="FI449" s="40">
        <f t="shared" si="516"/>
        <v>4</v>
      </c>
      <c r="FJ449">
        <v>1</v>
      </c>
      <c r="FK449" t="s">
        <v>83</v>
      </c>
      <c r="FL449">
        <v>1</v>
      </c>
      <c r="FM449" s="40">
        <f t="shared" si="517"/>
        <v>3</v>
      </c>
      <c r="FN449">
        <v>2</v>
      </c>
      <c r="FO449" t="s">
        <v>83</v>
      </c>
      <c r="FP449">
        <v>1</v>
      </c>
      <c r="FQ449" s="40">
        <f t="shared" si="479"/>
        <v>4</v>
      </c>
      <c r="FR449">
        <v>1</v>
      </c>
      <c r="FS449" t="s">
        <v>83</v>
      </c>
      <c r="FT449">
        <v>2</v>
      </c>
      <c r="FU449" s="40">
        <f t="shared" si="518"/>
        <v>4</v>
      </c>
      <c r="FV449">
        <v>1</v>
      </c>
      <c r="FW449" t="s">
        <v>83</v>
      </c>
      <c r="FX449">
        <v>2</v>
      </c>
      <c r="FY449" s="40">
        <f t="shared" si="480"/>
        <v>0</v>
      </c>
      <c r="FZ449" s="24">
        <f t="shared" si="481"/>
        <v>15</v>
      </c>
      <c r="GA449" s="14">
        <v>1</v>
      </c>
      <c r="GB449" t="s">
        <v>83</v>
      </c>
      <c r="GC449">
        <v>2</v>
      </c>
      <c r="GD449" s="40">
        <f t="shared" si="519"/>
        <v>0</v>
      </c>
      <c r="GE449">
        <v>2</v>
      </c>
      <c r="GF449" t="s">
        <v>83</v>
      </c>
      <c r="GG449">
        <v>1</v>
      </c>
      <c r="GH449" s="40">
        <f t="shared" si="543"/>
        <v>4</v>
      </c>
      <c r="GI449">
        <v>3</v>
      </c>
      <c r="GJ449" t="s">
        <v>83</v>
      </c>
      <c r="GK449">
        <v>1</v>
      </c>
      <c r="GL449" s="40">
        <f t="shared" si="520"/>
        <v>0</v>
      </c>
      <c r="GM449">
        <v>1</v>
      </c>
      <c r="GN449" t="s">
        <v>83</v>
      </c>
      <c r="GO449">
        <v>0</v>
      </c>
      <c r="GP449" s="40">
        <f t="shared" si="521"/>
        <v>3</v>
      </c>
      <c r="GQ449">
        <v>1</v>
      </c>
      <c r="GR449" t="s">
        <v>83</v>
      </c>
      <c r="GS449">
        <v>1</v>
      </c>
      <c r="GT449" s="40">
        <f t="shared" si="482"/>
        <v>0</v>
      </c>
      <c r="GU449">
        <v>2</v>
      </c>
      <c r="GV449" t="s">
        <v>83</v>
      </c>
      <c r="GW449">
        <v>1</v>
      </c>
      <c r="GX449" s="40">
        <f t="shared" si="522"/>
        <v>6</v>
      </c>
      <c r="GY449" s="24">
        <f t="shared" si="523"/>
        <v>13</v>
      </c>
      <c r="GZ449" s="28">
        <f t="shared" si="483"/>
        <v>67</v>
      </c>
      <c r="HA449" t="s">
        <v>84</v>
      </c>
      <c r="HB449">
        <f t="shared" si="484"/>
        <v>9</v>
      </c>
      <c r="HC449" t="s">
        <v>137</v>
      </c>
      <c r="HD449">
        <f t="shared" si="537"/>
        <v>5</v>
      </c>
      <c r="HE449" t="s">
        <v>86</v>
      </c>
      <c r="HF449">
        <f t="shared" si="485"/>
        <v>5</v>
      </c>
      <c r="HG449" t="s">
        <v>94</v>
      </c>
      <c r="HH449">
        <f t="shared" si="542"/>
        <v>9</v>
      </c>
      <c r="HI449" t="s">
        <v>130</v>
      </c>
      <c r="HJ449">
        <f t="shared" si="524"/>
        <v>5</v>
      </c>
      <c r="HK449" t="s">
        <v>142</v>
      </c>
      <c r="HL449">
        <f t="shared" si="525"/>
        <v>0</v>
      </c>
      <c r="HM449" t="s">
        <v>90</v>
      </c>
      <c r="HN449">
        <f t="shared" si="486"/>
        <v>9</v>
      </c>
      <c r="HO449" t="s">
        <v>91</v>
      </c>
      <c r="HP449">
        <f t="shared" si="526"/>
        <v>5</v>
      </c>
      <c r="HQ449" t="s">
        <v>136</v>
      </c>
      <c r="HR449" s="1">
        <f t="shared" si="527"/>
        <v>0</v>
      </c>
      <c r="HS449" t="s">
        <v>85</v>
      </c>
      <c r="HT449" s="1">
        <f t="shared" si="528"/>
        <v>5</v>
      </c>
      <c r="HU449" t="s">
        <v>133</v>
      </c>
      <c r="HV449" s="1">
        <f t="shared" si="529"/>
        <v>0</v>
      </c>
      <c r="HW449" t="s">
        <v>129</v>
      </c>
      <c r="HX449" s="1">
        <f t="shared" si="530"/>
        <v>0</v>
      </c>
      <c r="HY449" t="s">
        <v>165</v>
      </c>
      <c r="HZ449" s="1">
        <f t="shared" si="531"/>
        <v>5</v>
      </c>
      <c r="IA449" t="s">
        <v>89</v>
      </c>
      <c r="IB449" s="1">
        <f t="shared" si="532"/>
        <v>5</v>
      </c>
      <c r="IC449" t="s">
        <v>134</v>
      </c>
      <c r="ID449" s="1">
        <f t="shared" si="533"/>
        <v>6</v>
      </c>
      <c r="IE449" t="s">
        <v>96</v>
      </c>
      <c r="IF449" s="1">
        <f t="shared" si="534"/>
        <v>5</v>
      </c>
      <c r="IG449">
        <f t="shared" si="539"/>
        <v>73</v>
      </c>
      <c r="IH449" s="1">
        <f t="shared" si="535"/>
        <v>140</v>
      </c>
    </row>
    <row r="450" spans="1:242" ht="14.65" thickBot="1" x14ac:dyDescent="0.5">
      <c r="A450" s="1">
        <v>447</v>
      </c>
      <c r="B450" s="45">
        <f t="shared" si="471"/>
        <v>239</v>
      </c>
      <c r="C450" s="14" t="s">
        <v>985</v>
      </c>
      <c r="D450" t="s">
        <v>986</v>
      </c>
      <c r="E450" s="15" t="s">
        <v>987</v>
      </c>
      <c r="F450" s="28">
        <f t="shared" si="472"/>
        <v>164</v>
      </c>
      <c r="H450" s="14">
        <v>0</v>
      </c>
      <c r="I450" t="s">
        <v>83</v>
      </c>
      <c r="J450">
        <v>4</v>
      </c>
      <c r="K450" s="40">
        <f t="shared" si="544"/>
        <v>3</v>
      </c>
      <c r="L450">
        <v>1</v>
      </c>
      <c r="M450" t="s">
        <v>83</v>
      </c>
      <c r="N450">
        <v>2</v>
      </c>
      <c r="O450" s="40">
        <f t="shared" si="540"/>
        <v>3</v>
      </c>
      <c r="P450">
        <v>0</v>
      </c>
      <c r="Q450" t="s">
        <v>83</v>
      </c>
      <c r="R450">
        <v>2</v>
      </c>
      <c r="S450" s="40">
        <f t="shared" si="487"/>
        <v>4</v>
      </c>
      <c r="T450">
        <v>2</v>
      </c>
      <c r="U450" t="s">
        <v>83</v>
      </c>
      <c r="V450">
        <v>3</v>
      </c>
      <c r="W450" s="40">
        <f t="shared" si="473"/>
        <v>0</v>
      </c>
      <c r="X450">
        <v>2</v>
      </c>
      <c r="Y450" t="s">
        <v>83</v>
      </c>
      <c r="Z450">
        <v>3</v>
      </c>
      <c r="AA450" s="40">
        <f t="shared" si="474"/>
        <v>4</v>
      </c>
      <c r="AB450">
        <v>3</v>
      </c>
      <c r="AC450" t="s">
        <v>83</v>
      </c>
      <c r="AD450">
        <v>0</v>
      </c>
      <c r="AE450" s="40">
        <f t="shared" si="488"/>
        <v>3</v>
      </c>
      <c r="AF450" s="24">
        <f t="shared" si="489"/>
        <v>17</v>
      </c>
      <c r="AG450" s="14">
        <v>3</v>
      </c>
      <c r="AH450" t="s">
        <v>83</v>
      </c>
      <c r="AI450">
        <v>2</v>
      </c>
      <c r="AJ450" s="40">
        <f t="shared" si="538"/>
        <v>3</v>
      </c>
      <c r="AK450">
        <v>2</v>
      </c>
      <c r="AL450" t="s">
        <v>83</v>
      </c>
      <c r="AM450">
        <v>2</v>
      </c>
      <c r="AN450" s="40">
        <f t="shared" si="490"/>
        <v>4</v>
      </c>
      <c r="AO450">
        <v>1</v>
      </c>
      <c r="AP450" t="s">
        <v>83</v>
      </c>
      <c r="AQ450">
        <v>3</v>
      </c>
      <c r="AR450" s="40">
        <f t="shared" si="470"/>
        <v>4</v>
      </c>
      <c r="AS450">
        <v>1</v>
      </c>
      <c r="AT450" t="s">
        <v>83</v>
      </c>
      <c r="AU450">
        <v>2</v>
      </c>
      <c r="AV450" s="40">
        <f t="shared" si="491"/>
        <v>0</v>
      </c>
      <c r="AW450">
        <v>2</v>
      </c>
      <c r="AX450" t="s">
        <v>83</v>
      </c>
      <c r="AY450">
        <v>3</v>
      </c>
      <c r="AZ450" s="40">
        <f t="shared" si="492"/>
        <v>3</v>
      </c>
      <c r="BA450">
        <v>2</v>
      </c>
      <c r="BB450" t="s">
        <v>83</v>
      </c>
      <c r="BC450">
        <v>3</v>
      </c>
      <c r="BD450" s="40">
        <f t="shared" si="475"/>
        <v>4</v>
      </c>
      <c r="BE450" s="24">
        <f t="shared" si="493"/>
        <v>18</v>
      </c>
      <c r="BF450" s="14">
        <v>3</v>
      </c>
      <c r="BG450" t="s">
        <v>83</v>
      </c>
      <c r="BH450">
        <v>0</v>
      </c>
      <c r="BI450" s="40">
        <f t="shared" si="494"/>
        <v>0</v>
      </c>
      <c r="BJ450">
        <v>3</v>
      </c>
      <c r="BK450" t="s">
        <v>83</v>
      </c>
      <c r="BL450">
        <v>2</v>
      </c>
      <c r="BM450" s="40">
        <f t="shared" si="495"/>
        <v>0</v>
      </c>
      <c r="BN450">
        <v>2</v>
      </c>
      <c r="BO450" t="s">
        <v>83</v>
      </c>
      <c r="BP450">
        <v>2</v>
      </c>
      <c r="BQ450" s="40">
        <f t="shared" si="476"/>
        <v>0</v>
      </c>
      <c r="BR450">
        <v>1</v>
      </c>
      <c r="BS450" t="s">
        <v>83</v>
      </c>
      <c r="BT450">
        <v>3</v>
      </c>
      <c r="BU450" s="40">
        <f t="shared" si="496"/>
        <v>0</v>
      </c>
      <c r="BV450">
        <v>2</v>
      </c>
      <c r="BW450" t="s">
        <v>83</v>
      </c>
      <c r="BX450">
        <v>1</v>
      </c>
      <c r="BY450" s="40">
        <f t="shared" si="497"/>
        <v>0</v>
      </c>
      <c r="BZ450">
        <v>1</v>
      </c>
      <c r="CA450" t="s">
        <v>83</v>
      </c>
      <c r="CB450">
        <v>2</v>
      </c>
      <c r="CC450" s="40">
        <f t="shared" si="498"/>
        <v>6</v>
      </c>
      <c r="CD450" s="24">
        <f t="shared" si="499"/>
        <v>6</v>
      </c>
      <c r="CE450" s="14">
        <v>3</v>
      </c>
      <c r="CF450" t="s">
        <v>83</v>
      </c>
      <c r="CG450">
        <v>1</v>
      </c>
      <c r="CH450" s="40">
        <f t="shared" si="500"/>
        <v>0</v>
      </c>
      <c r="CI450">
        <v>2</v>
      </c>
      <c r="CJ450" t="s">
        <v>83</v>
      </c>
      <c r="CK450">
        <v>3</v>
      </c>
      <c r="CL450" s="40">
        <f t="shared" si="501"/>
        <v>0</v>
      </c>
      <c r="CM450">
        <v>2</v>
      </c>
      <c r="CN450" t="s">
        <v>83</v>
      </c>
      <c r="CO450">
        <v>4</v>
      </c>
      <c r="CP450" s="40">
        <f t="shared" si="502"/>
        <v>3</v>
      </c>
      <c r="CQ450">
        <v>2</v>
      </c>
      <c r="CR450" t="s">
        <v>83</v>
      </c>
      <c r="CS450">
        <v>1</v>
      </c>
      <c r="CT450" s="40">
        <f t="shared" si="503"/>
        <v>6</v>
      </c>
      <c r="CU450">
        <v>1</v>
      </c>
      <c r="CV450" t="s">
        <v>83</v>
      </c>
      <c r="CW450">
        <v>0</v>
      </c>
      <c r="CX450" s="40">
        <f t="shared" si="504"/>
        <v>6</v>
      </c>
      <c r="CY450">
        <v>0</v>
      </c>
      <c r="CZ450" t="s">
        <v>83</v>
      </c>
      <c r="DA450">
        <v>3</v>
      </c>
      <c r="DB450" s="40">
        <f t="shared" si="505"/>
        <v>0</v>
      </c>
      <c r="DC450" s="24">
        <f t="shared" si="506"/>
        <v>15</v>
      </c>
      <c r="DD450" s="14">
        <v>3</v>
      </c>
      <c r="DE450" t="s">
        <v>83</v>
      </c>
      <c r="DF450">
        <v>1</v>
      </c>
      <c r="DG450" s="40">
        <f t="shared" si="536"/>
        <v>0</v>
      </c>
      <c r="DH450">
        <v>4</v>
      </c>
      <c r="DI450" t="s">
        <v>83</v>
      </c>
      <c r="DJ450">
        <v>2</v>
      </c>
      <c r="DK450" s="40">
        <f t="shared" si="477"/>
        <v>3</v>
      </c>
      <c r="DL450">
        <v>2</v>
      </c>
      <c r="DM450" t="s">
        <v>83</v>
      </c>
      <c r="DN450">
        <v>2</v>
      </c>
      <c r="DO450" s="40">
        <f t="shared" si="507"/>
        <v>0</v>
      </c>
      <c r="DP450">
        <v>2</v>
      </c>
      <c r="DQ450" t="s">
        <v>83</v>
      </c>
      <c r="DR450">
        <v>3</v>
      </c>
      <c r="DS450" s="40">
        <f t="shared" si="545"/>
        <v>0</v>
      </c>
      <c r="DT450">
        <v>1</v>
      </c>
      <c r="DU450" t="s">
        <v>83</v>
      </c>
      <c r="DV450">
        <v>0</v>
      </c>
      <c r="DW450" s="40">
        <f t="shared" si="546"/>
        <v>4</v>
      </c>
      <c r="DX450">
        <v>0</v>
      </c>
      <c r="DY450" t="s">
        <v>83</v>
      </c>
      <c r="DZ450">
        <v>1</v>
      </c>
      <c r="EA450" s="39">
        <f t="shared" si="508"/>
        <v>3</v>
      </c>
      <c r="EB450" s="24">
        <f t="shared" si="478"/>
        <v>10</v>
      </c>
      <c r="EC450" s="14">
        <v>2</v>
      </c>
      <c r="ED450" t="s">
        <v>83</v>
      </c>
      <c r="EE450">
        <v>3</v>
      </c>
      <c r="EF450" s="40">
        <f t="shared" si="509"/>
        <v>0</v>
      </c>
      <c r="EG450">
        <v>2</v>
      </c>
      <c r="EH450" t="s">
        <v>83</v>
      </c>
      <c r="EI450">
        <v>3</v>
      </c>
      <c r="EJ450" s="40">
        <f t="shared" si="510"/>
        <v>0</v>
      </c>
      <c r="EK450">
        <v>1</v>
      </c>
      <c r="EL450" t="s">
        <v>83</v>
      </c>
      <c r="EM450">
        <v>3</v>
      </c>
      <c r="EN450" s="40">
        <f t="shared" si="541"/>
        <v>4</v>
      </c>
      <c r="EO450">
        <v>0</v>
      </c>
      <c r="EP450" t="s">
        <v>83</v>
      </c>
      <c r="EQ450">
        <v>2</v>
      </c>
      <c r="ER450" s="40">
        <f t="shared" si="511"/>
        <v>0</v>
      </c>
      <c r="ES450">
        <v>3</v>
      </c>
      <c r="ET450" t="s">
        <v>83</v>
      </c>
      <c r="EU450">
        <v>0</v>
      </c>
      <c r="EV450" s="40">
        <f t="shared" si="512"/>
        <v>0</v>
      </c>
      <c r="EW450">
        <v>2</v>
      </c>
      <c r="EX450" t="s">
        <v>83</v>
      </c>
      <c r="EY450">
        <v>2</v>
      </c>
      <c r="EZ450" s="40">
        <f t="shared" si="513"/>
        <v>0</v>
      </c>
      <c r="FA450" s="24">
        <f t="shared" si="514"/>
        <v>4</v>
      </c>
      <c r="FB450" s="14">
        <v>2</v>
      </c>
      <c r="FC450" t="s">
        <v>83</v>
      </c>
      <c r="FD450">
        <v>1</v>
      </c>
      <c r="FE450" s="40">
        <f t="shared" si="515"/>
        <v>4</v>
      </c>
      <c r="FF450">
        <v>3</v>
      </c>
      <c r="FG450" t="s">
        <v>83</v>
      </c>
      <c r="FH450">
        <v>1</v>
      </c>
      <c r="FI450" s="40">
        <f t="shared" si="516"/>
        <v>4</v>
      </c>
      <c r="FJ450">
        <v>0</v>
      </c>
      <c r="FK450" t="s">
        <v>83</v>
      </c>
      <c r="FL450">
        <v>1</v>
      </c>
      <c r="FM450" s="40">
        <f t="shared" si="517"/>
        <v>0</v>
      </c>
      <c r="FN450">
        <v>2</v>
      </c>
      <c r="FO450" t="s">
        <v>83</v>
      </c>
      <c r="FP450">
        <v>2</v>
      </c>
      <c r="FQ450" s="40">
        <f t="shared" si="479"/>
        <v>0</v>
      </c>
      <c r="FR450">
        <v>1</v>
      </c>
      <c r="FS450" t="s">
        <v>83</v>
      </c>
      <c r="FT450">
        <v>2</v>
      </c>
      <c r="FU450" s="40">
        <f t="shared" si="518"/>
        <v>4</v>
      </c>
      <c r="FV450">
        <v>2</v>
      </c>
      <c r="FW450" t="s">
        <v>83</v>
      </c>
      <c r="FX450">
        <v>3</v>
      </c>
      <c r="FY450" s="40">
        <f t="shared" si="480"/>
        <v>0</v>
      </c>
      <c r="FZ450" s="24">
        <f t="shared" si="481"/>
        <v>12</v>
      </c>
      <c r="GA450" s="14">
        <v>2</v>
      </c>
      <c r="GB450" t="s">
        <v>83</v>
      </c>
      <c r="GC450">
        <v>2</v>
      </c>
      <c r="GD450" s="40">
        <f t="shared" si="519"/>
        <v>3</v>
      </c>
      <c r="GE450">
        <v>3</v>
      </c>
      <c r="GF450" t="s">
        <v>83</v>
      </c>
      <c r="GG450">
        <v>1</v>
      </c>
      <c r="GH450" s="40">
        <f t="shared" si="543"/>
        <v>3</v>
      </c>
      <c r="GI450">
        <v>1</v>
      </c>
      <c r="GJ450" t="s">
        <v>83</v>
      </c>
      <c r="GK450">
        <v>1</v>
      </c>
      <c r="GL450" s="40">
        <f t="shared" si="520"/>
        <v>0</v>
      </c>
      <c r="GM450">
        <v>2</v>
      </c>
      <c r="GN450" t="s">
        <v>83</v>
      </c>
      <c r="GO450">
        <v>0</v>
      </c>
      <c r="GP450" s="40">
        <f t="shared" si="521"/>
        <v>6</v>
      </c>
      <c r="GQ450">
        <v>0</v>
      </c>
      <c r="GR450" t="s">
        <v>83</v>
      </c>
      <c r="GS450">
        <v>2</v>
      </c>
      <c r="GT450" s="40">
        <f t="shared" si="482"/>
        <v>6</v>
      </c>
      <c r="GU450">
        <v>2</v>
      </c>
      <c r="GV450" t="s">
        <v>83</v>
      </c>
      <c r="GW450">
        <v>3</v>
      </c>
      <c r="GX450" s="40">
        <f t="shared" si="522"/>
        <v>0</v>
      </c>
      <c r="GY450" s="24">
        <f t="shared" si="523"/>
        <v>18</v>
      </c>
      <c r="GZ450" s="28">
        <f t="shared" si="483"/>
        <v>100</v>
      </c>
      <c r="HA450" t="s">
        <v>84</v>
      </c>
      <c r="HB450">
        <f t="shared" si="484"/>
        <v>9</v>
      </c>
      <c r="HC450" t="s">
        <v>85</v>
      </c>
      <c r="HD450">
        <f t="shared" si="537"/>
        <v>9</v>
      </c>
      <c r="HE450" t="s">
        <v>133</v>
      </c>
      <c r="HF450">
        <f t="shared" si="485"/>
        <v>0</v>
      </c>
      <c r="HG450" t="s">
        <v>87</v>
      </c>
      <c r="HH450">
        <f t="shared" si="542"/>
        <v>5</v>
      </c>
      <c r="HI450" t="s">
        <v>130</v>
      </c>
      <c r="HJ450">
        <f t="shared" si="524"/>
        <v>5</v>
      </c>
      <c r="HK450" t="s">
        <v>142</v>
      </c>
      <c r="HL450">
        <f t="shared" si="525"/>
        <v>0</v>
      </c>
      <c r="HM450" t="s">
        <v>134</v>
      </c>
      <c r="HN450">
        <f t="shared" si="486"/>
        <v>5</v>
      </c>
      <c r="HO450" t="s">
        <v>96</v>
      </c>
      <c r="HP450">
        <f t="shared" si="526"/>
        <v>9</v>
      </c>
      <c r="HQ450" t="s">
        <v>136</v>
      </c>
      <c r="HR450" s="1">
        <f t="shared" si="527"/>
        <v>0</v>
      </c>
      <c r="HS450" t="s">
        <v>92</v>
      </c>
      <c r="HT450" s="1">
        <f t="shared" si="528"/>
        <v>0</v>
      </c>
      <c r="HU450" t="s">
        <v>86</v>
      </c>
      <c r="HV450" s="1">
        <f t="shared" si="529"/>
        <v>6</v>
      </c>
      <c r="HW450" t="s">
        <v>94</v>
      </c>
      <c r="HX450" s="1">
        <f t="shared" si="530"/>
        <v>5</v>
      </c>
      <c r="HY450" t="s">
        <v>88</v>
      </c>
      <c r="HZ450" s="1">
        <f t="shared" si="531"/>
        <v>0</v>
      </c>
      <c r="IA450" t="s">
        <v>95</v>
      </c>
      <c r="IB450" s="1">
        <f t="shared" si="532"/>
        <v>6</v>
      </c>
      <c r="IC450" t="s">
        <v>90</v>
      </c>
      <c r="ID450" s="1">
        <f t="shared" si="533"/>
        <v>5</v>
      </c>
      <c r="IE450" t="s">
        <v>138</v>
      </c>
      <c r="IF450" s="1">
        <f t="shared" si="534"/>
        <v>0</v>
      </c>
      <c r="IG450">
        <f t="shared" si="539"/>
        <v>64</v>
      </c>
      <c r="IH450" s="1">
        <f t="shared" si="535"/>
        <v>164</v>
      </c>
    </row>
    <row r="451" spans="1:242" ht="14.65" thickBot="1" x14ac:dyDescent="0.5">
      <c r="A451" s="1">
        <v>448</v>
      </c>
      <c r="B451" s="45">
        <f t="shared" si="471"/>
        <v>671</v>
      </c>
      <c r="C451" s="14" t="s">
        <v>988</v>
      </c>
      <c r="D451" t="s">
        <v>989</v>
      </c>
      <c r="E451" s="15" t="s">
        <v>987</v>
      </c>
      <c r="F451" s="28">
        <f t="shared" si="472"/>
        <v>124</v>
      </c>
      <c r="H451" s="14">
        <v>1</v>
      </c>
      <c r="I451" t="s">
        <v>83</v>
      </c>
      <c r="J451">
        <v>1</v>
      </c>
      <c r="K451" s="40">
        <f t="shared" si="544"/>
        <v>0</v>
      </c>
      <c r="L451">
        <v>1</v>
      </c>
      <c r="M451" t="s">
        <v>83</v>
      </c>
      <c r="N451">
        <v>3</v>
      </c>
      <c r="O451" s="40">
        <f t="shared" si="540"/>
        <v>4</v>
      </c>
      <c r="P451">
        <v>2</v>
      </c>
      <c r="Q451" t="s">
        <v>83</v>
      </c>
      <c r="R451">
        <v>0</v>
      </c>
      <c r="S451" s="40">
        <f t="shared" si="487"/>
        <v>0</v>
      </c>
      <c r="T451">
        <v>2</v>
      </c>
      <c r="U451" t="s">
        <v>83</v>
      </c>
      <c r="V451">
        <v>1</v>
      </c>
      <c r="W451" s="40">
        <f t="shared" si="473"/>
        <v>0</v>
      </c>
      <c r="X451">
        <v>0</v>
      </c>
      <c r="Y451" t="s">
        <v>83</v>
      </c>
      <c r="Z451">
        <v>0</v>
      </c>
      <c r="AA451" s="40">
        <f t="shared" si="474"/>
        <v>0</v>
      </c>
      <c r="AB451">
        <v>2</v>
      </c>
      <c r="AC451" t="s">
        <v>83</v>
      </c>
      <c r="AD451">
        <v>0</v>
      </c>
      <c r="AE451" s="40">
        <f t="shared" si="488"/>
        <v>6</v>
      </c>
      <c r="AF451" s="24">
        <f t="shared" si="489"/>
        <v>10</v>
      </c>
      <c r="AG451" s="14">
        <v>3</v>
      </c>
      <c r="AH451" t="s">
        <v>83</v>
      </c>
      <c r="AI451">
        <v>0</v>
      </c>
      <c r="AJ451" s="40">
        <f t="shared" si="538"/>
        <v>3</v>
      </c>
      <c r="AK451">
        <v>1</v>
      </c>
      <c r="AL451" t="s">
        <v>83</v>
      </c>
      <c r="AM451">
        <v>2</v>
      </c>
      <c r="AN451" s="40">
        <f t="shared" si="490"/>
        <v>0</v>
      </c>
      <c r="AO451">
        <v>3</v>
      </c>
      <c r="AP451" t="s">
        <v>83</v>
      </c>
      <c r="AQ451">
        <v>0</v>
      </c>
      <c r="AR451" s="40">
        <f t="shared" ref="AR451:AR514" si="547">IF(AND(AO451=0,AQ451=2),6,IF(AO451-AQ451=-2,4,IF(AO451&lt;AQ451,3,0)))</f>
        <v>0</v>
      </c>
      <c r="AS451">
        <v>3</v>
      </c>
      <c r="AT451" t="s">
        <v>83</v>
      </c>
      <c r="AU451">
        <v>0</v>
      </c>
      <c r="AV451" s="40">
        <f t="shared" si="491"/>
        <v>0</v>
      </c>
      <c r="AW451">
        <v>1</v>
      </c>
      <c r="AX451" t="s">
        <v>83</v>
      </c>
      <c r="AY451">
        <v>1</v>
      </c>
      <c r="AZ451" s="40">
        <f t="shared" si="492"/>
        <v>0</v>
      </c>
      <c r="BA451">
        <v>0</v>
      </c>
      <c r="BB451" t="s">
        <v>83</v>
      </c>
      <c r="BC451">
        <v>1</v>
      </c>
      <c r="BD451" s="40">
        <f t="shared" si="475"/>
        <v>6</v>
      </c>
      <c r="BE451" s="24">
        <f t="shared" si="493"/>
        <v>9</v>
      </c>
      <c r="BF451" s="14">
        <v>2</v>
      </c>
      <c r="BG451" t="s">
        <v>83</v>
      </c>
      <c r="BH451">
        <v>1</v>
      </c>
      <c r="BI451" s="40">
        <f t="shared" si="494"/>
        <v>0</v>
      </c>
      <c r="BJ451">
        <v>3</v>
      </c>
      <c r="BK451" t="s">
        <v>83</v>
      </c>
      <c r="BL451">
        <v>1</v>
      </c>
      <c r="BM451" s="40">
        <f t="shared" si="495"/>
        <v>0</v>
      </c>
      <c r="BN451">
        <v>2</v>
      </c>
      <c r="BO451" t="s">
        <v>83</v>
      </c>
      <c r="BP451">
        <v>2</v>
      </c>
      <c r="BQ451" s="40">
        <f t="shared" si="476"/>
        <v>0</v>
      </c>
      <c r="BR451">
        <v>1</v>
      </c>
      <c r="BS451" t="s">
        <v>83</v>
      </c>
      <c r="BT451">
        <v>1</v>
      </c>
      <c r="BU451" s="40">
        <f t="shared" si="496"/>
        <v>0</v>
      </c>
      <c r="BV451">
        <v>0</v>
      </c>
      <c r="BW451" t="s">
        <v>83</v>
      </c>
      <c r="BX451">
        <v>1</v>
      </c>
      <c r="BY451" s="40">
        <f t="shared" si="497"/>
        <v>3</v>
      </c>
      <c r="BZ451">
        <v>0</v>
      </c>
      <c r="CA451" t="s">
        <v>83</v>
      </c>
      <c r="CB451">
        <v>2</v>
      </c>
      <c r="CC451" s="40">
        <f t="shared" si="498"/>
        <v>3</v>
      </c>
      <c r="CD451" s="24">
        <f t="shared" si="499"/>
        <v>6</v>
      </c>
      <c r="CE451" s="14">
        <v>3</v>
      </c>
      <c r="CF451" t="s">
        <v>83</v>
      </c>
      <c r="CG451">
        <v>2</v>
      </c>
      <c r="CH451" s="40">
        <f t="shared" si="500"/>
        <v>0</v>
      </c>
      <c r="CI451">
        <v>3</v>
      </c>
      <c r="CJ451" t="s">
        <v>83</v>
      </c>
      <c r="CK451">
        <v>2</v>
      </c>
      <c r="CL451" s="40">
        <f t="shared" si="501"/>
        <v>3</v>
      </c>
      <c r="CM451">
        <v>1</v>
      </c>
      <c r="CN451" t="s">
        <v>83</v>
      </c>
      <c r="CO451">
        <v>2</v>
      </c>
      <c r="CP451" s="40">
        <f t="shared" si="502"/>
        <v>4</v>
      </c>
      <c r="CQ451">
        <v>3</v>
      </c>
      <c r="CR451" t="s">
        <v>83</v>
      </c>
      <c r="CS451">
        <v>2</v>
      </c>
      <c r="CT451" s="40">
        <f t="shared" si="503"/>
        <v>4</v>
      </c>
      <c r="CU451">
        <v>1</v>
      </c>
      <c r="CV451" t="s">
        <v>83</v>
      </c>
      <c r="CW451">
        <v>1</v>
      </c>
      <c r="CX451" s="40">
        <f t="shared" si="504"/>
        <v>0</v>
      </c>
      <c r="CY451">
        <v>1</v>
      </c>
      <c r="CZ451" t="s">
        <v>83</v>
      </c>
      <c r="DA451">
        <v>3</v>
      </c>
      <c r="DB451" s="40">
        <f t="shared" si="505"/>
        <v>0</v>
      </c>
      <c r="DC451" s="24">
        <f t="shared" si="506"/>
        <v>11</v>
      </c>
      <c r="DD451" s="14">
        <v>3</v>
      </c>
      <c r="DE451" t="s">
        <v>83</v>
      </c>
      <c r="DF451">
        <v>0</v>
      </c>
      <c r="DG451" s="40">
        <f t="shared" si="536"/>
        <v>0</v>
      </c>
      <c r="DH451">
        <v>2</v>
      </c>
      <c r="DI451" t="s">
        <v>83</v>
      </c>
      <c r="DJ451">
        <v>2</v>
      </c>
      <c r="DK451" s="40">
        <f t="shared" si="477"/>
        <v>0</v>
      </c>
      <c r="DL451">
        <v>1</v>
      </c>
      <c r="DM451" t="s">
        <v>83</v>
      </c>
      <c r="DN451">
        <v>2</v>
      </c>
      <c r="DO451" s="40">
        <f t="shared" si="507"/>
        <v>4</v>
      </c>
      <c r="DP451">
        <v>2</v>
      </c>
      <c r="DQ451" t="s">
        <v>83</v>
      </c>
      <c r="DR451">
        <v>0</v>
      </c>
      <c r="DS451" s="40">
        <f t="shared" si="545"/>
        <v>0</v>
      </c>
      <c r="DT451">
        <v>1</v>
      </c>
      <c r="DU451" t="s">
        <v>83</v>
      </c>
      <c r="DV451">
        <v>1</v>
      </c>
      <c r="DW451" s="40">
        <f t="shared" si="546"/>
        <v>1</v>
      </c>
      <c r="DX451">
        <v>1</v>
      </c>
      <c r="DY451" t="s">
        <v>83</v>
      </c>
      <c r="DZ451">
        <v>1</v>
      </c>
      <c r="EA451" s="39">
        <f t="shared" si="508"/>
        <v>0</v>
      </c>
      <c r="EB451" s="24">
        <f t="shared" si="478"/>
        <v>5</v>
      </c>
      <c r="EC451" s="14">
        <v>1</v>
      </c>
      <c r="ED451" t="s">
        <v>83</v>
      </c>
      <c r="EE451">
        <v>2</v>
      </c>
      <c r="EF451" s="40">
        <f t="shared" si="509"/>
        <v>0</v>
      </c>
      <c r="EG451">
        <v>3</v>
      </c>
      <c r="EH451" t="s">
        <v>83</v>
      </c>
      <c r="EI451">
        <v>2</v>
      </c>
      <c r="EJ451" s="40">
        <f t="shared" si="510"/>
        <v>4</v>
      </c>
      <c r="EK451">
        <v>3</v>
      </c>
      <c r="EL451" t="s">
        <v>83</v>
      </c>
      <c r="EM451">
        <v>1</v>
      </c>
      <c r="EN451" s="40">
        <f t="shared" si="541"/>
        <v>0</v>
      </c>
      <c r="EO451">
        <v>1</v>
      </c>
      <c r="EP451" t="s">
        <v>83</v>
      </c>
      <c r="EQ451">
        <v>1</v>
      </c>
      <c r="ER451" s="40">
        <f t="shared" si="511"/>
        <v>0</v>
      </c>
      <c r="ES451">
        <v>0</v>
      </c>
      <c r="ET451" t="s">
        <v>83</v>
      </c>
      <c r="EU451">
        <v>2</v>
      </c>
      <c r="EV451" s="40">
        <f t="shared" si="512"/>
        <v>0</v>
      </c>
      <c r="EW451">
        <v>1</v>
      </c>
      <c r="EX451" t="s">
        <v>83</v>
      </c>
      <c r="EY451">
        <v>1</v>
      </c>
      <c r="EZ451" s="40">
        <f t="shared" si="513"/>
        <v>0</v>
      </c>
      <c r="FA451" s="24">
        <f t="shared" si="514"/>
        <v>4</v>
      </c>
      <c r="FB451" s="14">
        <v>2</v>
      </c>
      <c r="FC451" t="s">
        <v>83</v>
      </c>
      <c r="FD451">
        <v>0</v>
      </c>
      <c r="FE451" s="40">
        <f t="shared" si="515"/>
        <v>3</v>
      </c>
      <c r="FF451">
        <v>3</v>
      </c>
      <c r="FG451" t="s">
        <v>83</v>
      </c>
      <c r="FH451">
        <v>1</v>
      </c>
      <c r="FI451" s="40">
        <f t="shared" si="516"/>
        <v>4</v>
      </c>
      <c r="FJ451">
        <v>1</v>
      </c>
      <c r="FK451" t="s">
        <v>83</v>
      </c>
      <c r="FL451">
        <v>1</v>
      </c>
      <c r="FM451" s="40">
        <f t="shared" si="517"/>
        <v>3</v>
      </c>
      <c r="FN451">
        <v>1</v>
      </c>
      <c r="FO451" t="s">
        <v>83</v>
      </c>
      <c r="FP451">
        <v>2</v>
      </c>
      <c r="FQ451" s="40">
        <f t="shared" si="479"/>
        <v>0</v>
      </c>
      <c r="FR451">
        <v>1</v>
      </c>
      <c r="FS451" t="s">
        <v>83</v>
      </c>
      <c r="FT451">
        <v>2</v>
      </c>
      <c r="FU451" s="40">
        <f t="shared" si="518"/>
        <v>4</v>
      </c>
      <c r="FV451">
        <v>1</v>
      </c>
      <c r="FW451" t="s">
        <v>83</v>
      </c>
      <c r="FX451">
        <v>3</v>
      </c>
      <c r="FY451" s="40">
        <f t="shared" si="480"/>
        <v>0</v>
      </c>
      <c r="FZ451" s="24">
        <f t="shared" si="481"/>
        <v>14</v>
      </c>
      <c r="GA451" s="14">
        <v>1</v>
      </c>
      <c r="GB451" t="s">
        <v>83</v>
      </c>
      <c r="GC451">
        <v>0</v>
      </c>
      <c r="GD451" s="40">
        <f t="shared" si="519"/>
        <v>0</v>
      </c>
      <c r="GE451">
        <v>2</v>
      </c>
      <c r="GF451" t="s">
        <v>83</v>
      </c>
      <c r="GG451">
        <v>0</v>
      </c>
      <c r="GH451" s="40">
        <f t="shared" si="543"/>
        <v>3</v>
      </c>
      <c r="GI451">
        <v>0</v>
      </c>
      <c r="GJ451" t="s">
        <v>83</v>
      </c>
      <c r="GK451">
        <v>0</v>
      </c>
      <c r="GL451" s="40">
        <f t="shared" si="520"/>
        <v>0</v>
      </c>
      <c r="GM451">
        <v>2</v>
      </c>
      <c r="GN451" t="s">
        <v>83</v>
      </c>
      <c r="GO451">
        <v>2</v>
      </c>
      <c r="GP451" s="40">
        <f t="shared" si="521"/>
        <v>0</v>
      </c>
      <c r="GQ451">
        <v>1</v>
      </c>
      <c r="GR451" t="s">
        <v>83</v>
      </c>
      <c r="GS451">
        <v>1</v>
      </c>
      <c r="GT451" s="40">
        <f t="shared" si="482"/>
        <v>0</v>
      </c>
      <c r="GU451">
        <v>0</v>
      </c>
      <c r="GV451" t="s">
        <v>83</v>
      </c>
      <c r="GW451">
        <v>3</v>
      </c>
      <c r="GX451" s="40">
        <f t="shared" si="522"/>
        <v>0</v>
      </c>
      <c r="GY451" s="24">
        <f t="shared" si="523"/>
        <v>3</v>
      </c>
      <c r="GZ451" s="28">
        <f t="shared" si="483"/>
        <v>62</v>
      </c>
      <c r="HA451" t="s">
        <v>84</v>
      </c>
      <c r="HB451">
        <f t="shared" si="484"/>
        <v>9</v>
      </c>
      <c r="HC451" t="s">
        <v>85</v>
      </c>
      <c r="HD451">
        <f t="shared" si="537"/>
        <v>9</v>
      </c>
      <c r="HE451" t="s">
        <v>93</v>
      </c>
      <c r="HF451">
        <f t="shared" si="485"/>
        <v>9</v>
      </c>
      <c r="HG451" t="s">
        <v>87</v>
      </c>
      <c r="HH451">
        <f t="shared" si="542"/>
        <v>5</v>
      </c>
      <c r="HI451" t="s">
        <v>88</v>
      </c>
      <c r="HJ451">
        <f t="shared" si="524"/>
        <v>0</v>
      </c>
      <c r="HK451" t="s">
        <v>131</v>
      </c>
      <c r="HL451">
        <f t="shared" si="525"/>
        <v>0</v>
      </c>
      <c r="HM451" t="s">
        <v>134</v>
      </c>
      <c r="HN451">
        <f t="shared" si="486"/>
        <v>5</v>
      </c>
      <c r="HO451" t="s">
        <v>96</v>
      </c>
      <c r="HP451">
        <f t="shared" si="526"/>
        <v>9</v>
      </c>
      <c r="HQ451" t="s">
        <v>140</v>
      </c>
      <c r="HR451" s="1">
        <f t="shared" si="527"/>
        <v>0</v>
      </c>
      <c r="HS451" t="s">
        <v>92</v>
      </c>
      <c r="HT451" s="1">
        <f t="shared" si="528"/>
        <v>0</v>
      </c>
      <c r="HU451" t="s">
        <v>133</v>
      </c>
      <c r="HV451" s="1">
        <f t="shared" si="529"/>
        <v>0</v>
      </c>
      <c r="HW451" t="s">
        <v>94</v>
      </c>
      <c r="HX451" s="1">
        <f t="shared" si="530"/>
        <v>5</v>
      </c>
      <c r="HY451" t="s">
        <v>130</v>
      </c>
      <c r="HZ451" s="1">
        <f t="shared" si="531"/>
        <v>6</v>
      </c>
      <c r="IA451" t="s">
        <v>142</v>
      </c>
      <c r="IB451" s="1">
        <f t="shared" si="532"/>
        <v>0</v>
      </c>
      <c r="IC451" t="s">
        <v>90</v>
      </c>
      <c r="ID451" s="1">
        <f t="shared" si="533"/>
        <v>5</v>
      </c>
      <c r="IE451" t="s">
        <v>135</v>
      </c>
      <c r="IF451" s="1">
        <f t="shared" si="534"/>
        <v>0</v>
      </c>
      <c r="IG451">
        <f t="shared" si="539"/>
        <v>62</v>
      </c>
      <c r="IH451" s="1">
        <f t="shared" si="535"/>
        <v>124</v>
      </c>
    </row>
    <row r="452" spans="1:242" ht="14.65" thickBot="1" x14ac:dyDescent="0.5">
      <c r="A452" s="1">
        <v>449</v>
      </c>
      <c r="B452" s="45">
        <f t="shared" ref="B452:B515" si="548">RANK(F452,$F$4:$F$771)</f>
        <v>77</v>
      </c>
      <c r="C452" s="14" t="s">
        <v>990</v>
      </c>
      <c r="D452" t="s">
        <v>991</v>
      </c>
      <c r="E452" s="15" t="s">
        <v>987</v>
      </c>
      <c r="F452" s="28">
        <f t="shared" ref="F452:F515" si="549">AF452+BE452+CD452+DC452+EB452+FA452+FZ452+GY452+IG452</f>
        <v>180</v>
      </c>
      <c r="H452" s="14">
        <v>2</v>
      </c>
      <c r="I452" t="s">
        <v>83</v>
      </c>
      <c r="J452">
        <v>1</v>
      </c>
      <c r="K452" s="40">
        <f t="shared" si="544"/>
        <v>0</v>
      </c>
      <c r="L452">
        <v>1</v>
      </c>
      <c r="M452" t="s">
        <v>83</v>
      </c>
      <c r="N452">
        <v>3</v>
      </c>
      <c r="O452" s="40">
        <f t="shared" si="540"/>
        <v>4</v>
      </c>
      <c r="P452">
        <v>0</v>
      </c>
      <c r="Q452" t="s">
        <v>83</v>
      </c>
      <c r="R452">
        <v>1</v>
      </c>
      <c r="S452" s="40">
        <f t="shared" si="487"/>
        <v>3</v>
      </c>
      <c r="T452">
        <v>2</v>
      </c>
      <c r="U452" t="s">
        <v>83</v>
      </c>
      <c r="V452">
        <v>0</v>
      </c>
      <c r="W452" s="40">
        <f t="shared" ref="W452:W515" si="550">IF(AND(T452=1,V452=1),6,IF(AND(T452=V452,OR(T452=0,T452=2)),4,IF(T452=V452,3,0)))</f>
        <v>0</v>
      </c>
      <c r="X452">
        <v>0</v>
      </c>
      <c r="Y452" t="s">
        <v>83</v>
      </c>
      <c r="Z452">
        <v>1</v>
      </c>
      <c r="AA452" s="40">
        <f t="shared" ref="AA452:AA515" si="551">IF(AND(X452=1,Z452=2),6,IF(X452-Z452=-1,4,IF(X452&lt;Z452,3,0)))</f>
        <v>4</v>
      </c>
      <c r="AB452">
        <v>4</v>
      </c>
      <c r="AC452" t="s">
        <v>83</v>
      </c>
      <c r="AD452">
        <v>1</v>
      </c>
      <c r="AE452" s="40">
        <f t="shared" si="488"/>
        <v>3</v>
      </c>
      <c r="AF452" s="24">
        <f t="shared" si="489"/>
        <v>14</v>
      </c>
      <c r="AG452" s="14">
        <v>4</v>
      </c>
      <c r="AH452" t="s">
        <v>83</v>
      </c>
      <c r="AI452">
        <v>1</v>
      </c>
      <c r="AJ452" s="40">
        <f t="shared" si="538"/>
        <v>3</v>
      </c>
      <c r="AK452">
        <v>2</v>
      </c>
      <c r="AL452" t="s">
        <v>83</v>
      </c>
      <c r="AM452">
        <v>2</v>
      </c>
      <c r="AN452" s="40">
        <f t="shared" si="490"/>
        <v>4</v>
      </c>
      <c r="AO452">
        <v>1</v>
      </c>
      <c r="AP452" t="s">
        <v>83</v>
      </c>
      <c r="AQ452">
        <v>0</v>
      </c>
      <c r="AR452" s="40">
        <f t="shared" si="547"/>
        <v>0</v>
      </c>
      <c r="AS452">
        <v>3</v>
      </c>
      <c r="AT452" t="s">
        <v>83</v>
      </c>
      <c r="AU452">
        <v>1</v>
      </c>
      <c r="AV452" s="40">
        <f t="shared" si="491"/>
        <v>0</v>
      </c>
      <c r="AW452">
        <v>0</v>
      </c>
      <c r="AX452" t="s">
        <v>83</v>
      </c>
      <c r="AY452">
        <v>3</v>
      </c>
      <c r="AZ452" s="40">
        <f t="shared" si="492"/>
        <v>6</v>
      </c>
      <c r="BA452">
        <v>2</v>
      </c>
      <c r="BB452" t="s">
        <v>83</v>
      </c>
      <c r="BC452">
        <v>2</v>
      </c>
      <c r="BD452" s="40">
        <f t="shared" ref="BD452:BD515" si="552">IF(AND(BA452=0,BC452=1),6,IF(BA452-BC452=-1,4,IF(BA452&lt;BC452,3,0)))</f>
        <v>0</v>
      </c>
      <c r="BE452" s="24">
        <f t="shared" si="493"/>
        <v>13</v>
      </c>
      <c r="BF452" s="14">
        <v>4</v>
      </c>
      <c r="BG452" t="s">
        <v>83</v>
      </c>
      <c r="BH452">
        <v>0</v>
      </c>
      <c r="BI452" s="40">
        <f t="shared" si="494"/>
        <v>0</v>
      </c>
      <c r="BJ452">
        <v>1</v>
      </c>
      <c r="BK452" t="s">
        <v>83</v>
      </c>
      <c r="BL452">
        <v>2</v>
      </c>
      <c r="BM452" s="40">
        <f t="shared" si="495"/>
        <v>0</v>
      </c>
      <c r="BN452">
        <v>2</v>
      </c>
      <c r="BO452" t="s">
        <v>83</v>
      </c>
      <c r="BP452">
        <v>0</v>
      </c>
      <c r="BQ452" s="40">
        <f t="shared" ref="BQ452:BQ515" si="553">IF(AND(BN452=2,BP452=0),6,IF(BN452-BP452=2,4,IF(BN452&gt;BP452,3,0)))</f>
        <v>6</v>
      </c>
      <c r="BR452">
        <v>2</v>
      </c>
      <c r="BS452" t="s">
        <v>83</v>
      </c>
      <c r="BT452">
        <v>0</v>
      </c>
      <c r="BU452" s="40">
        <f t="shared" si="496"/>
        <v>6</v>
      </c>
      <c r="BV452">
        <v>0</v>
      </c>
      <c r="BW452" t="s">
        <v>83</v>
      </c>
      <c r="BX452">
        <v>1</v>
      </c>
      <c r="BY452" s="40">
        <f t="shared" si="497"/>
        <v>3</v>
      </c>
      <c r="BZ452">
        <v>1</v>
      </c>
      <c r="CA452" t="s">
        <v>83</v>
      </c>
      <c r="CB452">
        <v>1</v>
      </c>
      <c r="CC452" s="40">
        <f t="shared" si="498"/>
        <v>0</v>
      </c>
      <c r="CD452" s="24">
        <f t="shared" si="499"/>
        <v>15</v>
      </c>
      <c r="CE452" s="14">
        <v>2</v>
      </c>
      <c r="CF452" t="s">
        <v>83</v>
      </c>
      <c r="CG452">
        <v>0</v>
      </c>
      <c r="CH452" s="40">
        <f t="shared" si="500"/>
        <v>0</v>
      </c>
      <c r="CI452">
        <v>5</v>
      </c>
      <c r="CJ452" t="s">
        <v>83</v>
      </c>
      <c r="CK452">
        <v>1</v>
      </c>
      <c r="CL452" s="40">
        <f t="shared" si="501"/>
        <v>3</v>
      </c>
      <c r="CM452">
        <v>2</v>
      </c>
      <c r="CN452" t="s">
        <v>83</v>
      </c>
      <c r="CO452">
        <v>1</v>
      </c>
      <c r="CP452" s="40">
        <f t="shared" si="502"/>
        <v>0</v>
      </c>
      <c r="CQ452">
        <v>1</v>
      </c>
      <c r="CR452" t="s">
        <v>83</v>
      </c>
      <c r="CS452">
        <v>3</v>
      </c>
      <c r="CT452" s="40">
        <f t="shared" si="503"/>
        <v>0</v>
      </c>
      <c r="CU452">
        <v>1</v>
      </c>
      <c r="CV452" t="s">
        <v>83</v>
      </c>
      <c r="CW452">
        <v>3</v>
      </c>
      <c r="CX452" s="40">
        <f t="shared" si="504"/>
        <v>0</v>
      </c>
      <c r="CY452">
        <v>1</v>
      </c>
      <c r="CZ452" t="s">
        <v>83</v>
      </c>
      <c r="DA452">
        <v>4</v>
      </c>
      <c r="DB452" s="40">
        <f t="shared" si="505"/>
        <v>0</v>
      </c>
      <c r="DC452" s="24">
        <f t="shared" si="506"/>
        <v>3</v>
      </c>
      <c r="DD452" s="14">
        <v>3</v>
      </c>
      <c r="DE452" t="s">
        <v>83</v>
      </c>
      <c r="DF452">
        <v>1</v>
      </c>
      <c r="DG452" s="40">
        <f t="shared" si="536"/>
        <v>0</v>
      </c>
      <c r="DH452">
        <v>5</v>
      </c>
      <c r="DI452" t="s">
        <v>83</v>
      </c>
      <c r="DJ452">
        <v>1</v>
      </c>
      <c r="DK452" s="40">
        <f t="shared" ref="DK452:DK515" si="554">IF(AND(DH452=7,DJ452=0),6,IF(DH452-DJ452=7,4,IF(DH452&gt;DJ452,3,0)))</f>
        <v>3</v>
      </c>
      <c r="DL452">
        <v>2</v>
      </c>
      <c r="DM452" t="s">
        <v>83</v>
      </c>
      <c r="DN452">
        <v>0</v>
      </c>
      <c r="DO452" s="40">
        <f t="shared" si="507"/>
        <v>0</v>
      </c>
      <c r="DP452">
        <v>2</v>
      </c>
      <c r="DQ452" t="s">
        <v>83</v>
      </c>
      <c r="DR452">
        <v>2</v>
      </c>
      <c r="DS452" s="40">
        <f t="shared" si="545"/>
        <v>4</v>
      </c>
      <c r="DT452">
        <v>0</v>
      </c>
      <c r="DU452" t="s">
        <v>83</v>
      </c>
      <c r="DV452">
        <v>2</v>
      </c>
      <c r="DW452" s="40">
        <f t="shared" si="546"/>
        <v>1</v>
      </c>
      <c r="DX452">
        <v>1</v>
      </c>
      <c r="DY452" t="s">
        <v>83</v>
      </c>
      <c r="DZ452">
        <v>4</v>
      </c>
      <c r="EA452" s="39">
        <f t="shared" si="508"/>
        <v>3</v>
      </c>
      <c r="EB452" s="24">
        <f t="shared" ref="EB452:EB515" si="555">DG452+DK452+DO452+DS452+DW452+EA452</f>
        <v>11</v>
      </c>
      <c r="EC452" s="14">
        <v>1</v>
      </c>
      <c r="ED452" t="s">
        <v>83</v>
      </c>
      <c r="EE452">
        <v>2</v>
      </c>
      <c r="EF452" s="40">
        <f t="shared" si="509"/>
        <v>0</v>
      </c>
      <c r="EG452">
        <v>3</v>
      </c>
      <c r="EH452" t="s">
        <v>83</v>
      </c>
      <c r="EI452">
        <v>1</v>
      </c>
      <c r="EJ452" s="40">
        <f t="shared" si="510"/>
        <v>3</v>
      </c>
      <c r="EK452">
        <v>3</v>
      </c>
      <c r="EL452" t="s">
        <v>83</v>
      </c>
      <c r="EM452">
        <v>2</v>
      </c>
      <c r="EN452" s="40">
        <f t="shared" si="541"/>
        <v>0</v>
      </c>
      <c r="EO452">
        <v>3</v>
      </c>
      <c r="EP452" t="s">
        <v>83</v>
      </c>
      <c r="EQ452">
        <v>2</v>
      </c>
      <c r="ER452" s="40">
        <f t="shared" si="511"/>
        <v>3</v>
      </c>
      <c r="ES452">
        <v>2</v>
      </c>
      <c r="ET452" t="s">
        <v>83</v>
      </c>
      <c r="EU452">
        <v>2</v>
      </c>
      <c r="EV452" s="40">
        <f t="shared" si="512"/>
        <v>3</v>
      </c>
      <c r="EW452">
        <v>0</v>
      </c>
      <c r="EX452" t="s">
        <v>83</v>
      </c>
      <c r="EY452">
        <v>1</v>
      </c>
      <c r="EZ452" s="40">
        <f t="shared" si="513"/>
        <v>4</v>
      </c>
      <c r="FA452" s="24">
        <f t="shared" si="514"/>
        <v>13</v>
      </c>
      <c r="FB452" s="14">
        <v>2</v>
      </c>
      <c r="FC452" t="s">
        <v>83</v>
      </c>
      <c r="FD452">
        <v>1</v>
      </c>
      <c r="FE452" s="40">
        <f t="shared" si="515"/>
        <v>4</v>
      </c>
      <c r="FF452">
        <v>4</v>
      </c>
      <c r="FG452" t="s">
        <v>83</v>
      </c>
      <c r="FH452">
        <v>1</v>
      </c>
      <c r="FI452" s="40">
        <f t="shared" si="516"/>
        <v>3</v>
      </c>
      <c r="FJ452">
        <v>1</v>
      </c>
      <c r="FK452" t="s">
        <v>83</v>
      </c>
      <c r="FL452">
        <v>1</v>
      </c>
      <c r="FM452" s="40">
        <f t="shared" si="517"/>
        <v>3</v>
      </c>
      <c r="FN452">
        <v>3</v>
      </c>
      <c r="FO452" t="s">
        <v>83</v>
      </c>
      <c r="FP452">
        <v>2</v>
      </c>
      <c r="FQ452" s="40">
        <f t="shared" ref="FQ452:FQ515" si="556">(IF(AND(FN452=1,FP452=0),6,IF(FN452-FP452=1,4,IF(FN452&gt;FP452,3,0))))</f>
        <v>4</v>
      </c>
      <c r="FR452">
        <v>0</v>
      </c>
      <c r="FS452" t="s">
        <v>83</v>
      </c>
      <c r="FT452">
        <v>1</v>
      </c>
      <c r="FU452" s="40">
        <f t="shared" si="518"/>
        <v>4</v>
      </c>
      <c r="FV452">
        <v>1</v>
      </c>
      <c r="FW452" t="s">
        <v>83</v>
      </c>
      <c r="FX452">
        <v>3</v>
      </c>
      <c r="FY452" s="40">
        <f t="shared" ref="FY452:FY515" si="557">IF(AND(FV452=1,FX452=0),6,IF(FV452-FX452=1,4,IF(FV452&gt;FX452,3,0)))</f>
        <v>0</v>
      </c>
      <c r="FZ452" s="24">
        <f t="shared" ref="FZ452:FZ515" si="558">FE452+FI452+FM452+FQ452+FU452+FY452</f>
        <v>18</v>
      </c>
      <c r="GA452" s="14">
        <v>1</v>
      </c>
      <c r="GB452" t="s">
        <v>83</v>
      </c>
      <c r="GC452">
        <v>3</v>
      </c>
      <c r="GD452" s="40">
        <f t="shared" si="519"/>
        <v>0</v>
      </c>
      <c r="GE452">
        <v>2</v>
      </c>
      <c r="GF452" t="s">
        <v>83</v>
      </c>
      <c r="GG452">
        <v>1</v>
      </c>
      <c r="GH452" s="40">
        <f t="shared" si="543"/>
        <v>4</v>
      </c>
      <c r="GI452">
        <v>2</v>
      </c>
      <c r="GJ452" t="s">
        <v>83</v>
      </c>
      <c r="GK452">
        <v>1</v>
      </c>
      <c r="GL452" s="40">
        <f t="shared" si="520"/>
        <v>0</v>
      </c>
      <c r="GM452">
        <v>2</v>
      </c>
      <c r="GN452" t="s">
        <v>83</v>
      </c>
      <c r="GO452">
        <v>1</v>
      </c>
      <c r="GP452" s="40">
        <f t="shared" si="521"/>
        <v>3</v>
      </c>
      <c r="GQ452">
        <v>0</v>
      </c>
      <c r="GR452" t="s">
        <v>83</v>
      </c>
      <c r="GS452">
        <v>0</v>
      </c>
      <c r="GT452" s="40">
        <f t="shared" ref="GT452:GT515" si="559">IF(AND(GQ452=0,GS452=2),6,IF(GQ452-GS452=-2,4,IF(GQ452&lt;GS452,3,0)))</f>
        <v>0</v>
      </c>
      <c r="GU452">
        <v>2</v>
      </c>
      <c r="GV452" t="s">
        <v>83</v>
      </c>
      <c r="GW452">
        <v>1</v>
      </c>
      <c r="GX452" s="40">
        <f t="shared" si="522"/>
        <v>6</v>
      </c>
      <c r="GY452" s="24">
        <f t="shared" si="523"/>
        <v>13</v>
      </c>
      <c r="GZ452" s="28">
        <f t="shared" ref="GZ452:GZ515" si="560">AF452+BE452+CD452+DC452+EB452+FA452+FZ452+GY452</f>
        <v>100</v>
      </c>
      <c r="HA452" t="s">
        <v>84</v>
      </c>
      <c r="HB452">
        <f t="shared" ref="HB452:HB515" si="561">IF(HA452="Niederlande",9,IF(HA452="Senegal",5,0))</f>
        <v>9</v>
      </c>
      <c r="HC452" t="s">
        <v>85</v>
      </c>
      <c r="HD452">
        <f t="shared" si="537"/>
        <v>9</v>
      </c>
      <c r="HE452" t="s">
        <v>93</v>
      </c>
      <c r="HF452">
        <f t="shared" ref="HF452:HF515" si="562">IF(HE452="Argentinien",9,IF(HE452="Polen",5,0))</f>
        <v>9</v>
      </c>
      <c r="HG452" t="s">
        <v>129</v>
      </c>
      <c r="HH452">
        <f t="shared" si="542"/>
        <v>0</v>
      </c>
      <c r="HI452" t="s">
        <v>130</v>
      </c>
      <c r="HJ452">
        <f t="shared" si="524"/>
        <v>5</v>
      </c>
      <c r="HK452" t="s">
        <v>131</v>
      </c>
      <c r="HL452">
        <f t="shared" si="525"/>
        <v>0</v>
      </c>
      <c r="HM452" t="s">
        <v>90</v>
      </c>
      <c r="HN452">
        <f t="shared" ref="HN452:HN515" si="563">IF(HM452="Brasilien",9,IF(HM452="Schweiz",5,0))</f>
        <v>9</v>
      </c>
      <c r="HO452" t="s">
        <v>91</v>
      </c>
      <c r="HP452">
        <f t="shared" si="526"/>
        <v>5</v>
      </c>
      <c r="HQ452" t="s">
        <v>132</v>
      </c>
      <c r="HR452" s="1">
        <f t="shared" si="527"/>
        <v>6</v>
      </c>
      <c r="HS452" t="s">
        <v>92</v>
      </c>
      <c r="HT452" s="1">
        <f t="shared" si="528"/>
        <v>0</v>
      </c>
      <c r="HU452" t="s">
        <v>86</v>
      </c>
      <c r="HV452" s="1">
        <f t="shared" si="529"/>
        <v>6</v>
      </c>
      <c r="HW452" t="s">
        <v>94</v>
      </c>
      <c r="HX452" s="1">
        <f t="shared" si="530"/>
        <v>5</v>
      </c>
      <c r="HY452" t="s">
        <v>88</v>
      </c>
      <c r="HZ452" s="1">
        <f t="shared" si="531"/>
        <v>0</v>
      </c>
      <c r="IA452" t="s">
        <v>95</v>
      </c>
      <c r="IB452" s="1">
        <f t="shared" si="532"/>
        <v>6</v>
      </c>
      <c r="IC452" t="s">
        <v>134</v>
      </c>
      <c r="ID452" s="1">
        <f t="shared" si="533"/>
        <v>6</v>
      </c>
      <c r="IE452" t="s">
        <v>96</v>
      </c>
      <c r="IF452" s="1">
        <f t="shared" si="534"/>
        <v>5</v>
      </c>
      <c r="IG452">
        <f t="shared" si="539"/>
        <v>80</v>
      </c>
      <c r="IH452" s="1">
        <f t="shared" si="535"/>
        <v>180</v>
      </c>
    </row>
    <row r="453" spans="1:242" ht="14.65" thickBot="1" x14ac:dyDescent="0.5">
      <c r="A453" s="1">
        <v>450</v>
      </c>
      <c r="B453" s="45">
        <f t="shared" si="548"/>
        <v>286</v>
      </c>
      <c r="C453" s="14" t="s">
        <v>780</v>
      </c>
      <c r="D453" t="s">
        <v>993</v>
      </c>
      <c r="E453" s="15" t="s">
        <v>987</v>
      </c>
      <c r="F453" s="28">
        <f t="shared" si="549"/>
        <v>160</v>
      </c>
      <c r="H453" s="14">
        <v>4</v>
      </c>
      <c r="I453" t="s">
        <v>83</v>
      </c>
      <c r="J453">
        <v>4</v>
      </c>
      <c r="K453" s="40">
        <f t="shared" si="544"/>
        <v>0</v>
      </c>
      <c r="L453">
        <v>2</v>
      </c>
      <c r="M453" t="s">
        <v>83</v>
      </c>
      <c r="N453">
        <v>3</v>
      </c>
      <c r="O453" s="40">
        <f t="shared" si="540"/>
        <v>3</v>
      </c>
      <c r="P453">
        <v>2</v>
      </c>
      <c r="Q453" t="s">
        <v>83</v>
      </c>
      <c r="R453">
        <v>1</v>
      </c>
      <c r="S453" s="40">
        <f t="shared" ref="S453:S516" si="564">IF(AND(P453=1,R453=3),6,IF(P453-R453=-2,4,IF(P453&lt;R453,3,0)))</f>
        <v>0</v>
      </c>
      <c r="T453">
        <v>3</v>
      </c>
      <c r="U453" t="s">
        <v>83</v>
      </c>
      <c r="V453">
        <v>2</v>
      </c>
      <c r="W453" s="40">
        <f t="shared" si="550"/>
        <v>0</v>
      </c>
      <c r="X453">
        <v>2</v>
      </c>
      <c r="Y453" t="s">
        <v>83</v>
      </c>
      <c r="Z453">
        <v>2</v>
      </c>
      <c r="AA453" s="40">
        <f t="shared" si="551"/>
        <v>0</v>
      </c>
      <c r="AB453">
        <v>2</v>
      </c>
      <c r="AC453" t="s">
        <v>83</v>
      </c>
      <c r="AD453">
        <v>3</v>
      </c>
      <c r="AE453" s="40">
        <f t="shared" ref="AE453:AE516" si="565">IF(AND(AB453=2,AD453=0),6,IF(AB453-AD453=2,4,IF(AB453&gt;AD453,3,0)))</f>
        <v>0</v>
      </c>
      <c r="AF453" s="24">
        <f t="shared" ref="AF453:AF516" si="566">K453+O453+S453+W453+AA453+AE453</f>
        <v>3</v>
      </c>
      <c r="AG453" s="14">
        <v>4</v>
      </c>
      <c r="AH453" t="s">
        <v>83</v>
      </c>
      <c r="AI453">
        <v>2</v>
      </c>
      <c r="AJ453" s="40">
        <f t="shared" si="538"/>
        <v>3</v>
      </c>
      <c r="AK453">
        <v>3</v>
      </c>
      <c r="AL453" t="s">
        <v>83</v>
      </c>
      <c r="AM453">
        <v>3</v>
      </c>
      <c r="AN453" s="40">
        <f t="shared" ref="AN453:AN516" si="567">IF(AND(AK453=1,AM453=1),6,IF(AND(AK453=AM453,OR(AK453=0,AK453=2)),4,IF(AK453=AM453,3,0)))</f>
        <v>3</v>
      </c>
      <c r="AO453">
        <v>2</v>
      </c>
      <c r="AP453" t="s">
        <v>83</v>
      </c>
      <c r="AQ453">
        <v>1</v>
      </c>
      <c r="AR453" s="40">
        <f t="shared" si="547"/>
        <v>0</v>
      </c>
      <c r="AS453">
        <v>3</v>
      </c>
      <c r="AT453" t="s">
        <v>83</v>
      </c>
      <c r="AU453">
        <v>2</v>
      </c>
      <c r="AV453" s="40">
        <f t="shared" ref="AV453:AV516" si="568">IF(AND(AS453=0,AU453=0),6,IF(AND(AS453=AU453,AS453=1),4,IF(AS453=AU453,3,0)))</f>
        <v>0</v>
      </c>
      <c r="AW453">
        <v>2</v>
      </c>
      <c r="AX453" t="s">
        <v>83</v>
      </c>
      <c r="AY453">
        <v>2</v>
      </c>
      <c r="AZ453" s="40">
        <f t="shared" ref="AZ453:AZ516" si="569">IF(AND(AW453=0,AY453=3),6,IF(AW453-AY453=-3,4,IF(AW453&lt;AY453,3,0)))</f>
        <v>0</v>
      </c>
      <c r="BA453">
        <v>1</v>
      </c>
      <c r="BB453" t="s">
        <v>83</v>
      </c>
      <c r="BC453">
        <v>2</v>
      </c>
      <c r="BD453" s="40">
        <f t="shared" si="552"/>
        <v>4</v>
      </c>
      <c r="BE453" s="24">
        <f t="shared" ref="BE453:BE516" si="570">AJ453+AN453+AR453+AV453+AZ453+BD453</f>
        <v>10</v>
      </c>
      <c r="BF453" s="14">
        <v>2</v>
      </c>
      <c r="BG453" t="s">
        <v>83</v>
      </c>
      <c r="BH453">
        <v>1</v>
      </c>
      <c r="BI453" s="40">
        <f t="shared" ref="BI453:BI516" si="571">IF(AND(BF453=1,BH453=2),6,IF(BF453-BH453=-1,4,IF(BF453&lt;BH453,3,0)))</f>
        <v>0</v>
      </c>
      <c r="BJ453">
        <v>3</v>
      </c>
      <c r="BK453" t="s">
        <v>83</v>
      </c>
      <c r="BL453">
        <v>1</v>
      </c>
      <c r="BM453" s="40">
        <f t="shared" ref="BM453:BM516" si="572">IF(AND(BJ453=0,BL453=0),6,IF(AND(BJ453=BL453,BJ453=1),4,IF(BJ453=BL453,3,0)))</f>
        <v>0</v>
      </c>
      <c r="BN453">
        <v>2</v>
      </c>
      <c r="BO453" t="s">
        <v>83</v>
      </c>
      <c r="BP453">
        <v>2</v>
      </c>
      <c r="BQ453" s="40">
        <f t="shared" si="553"/>
        <v>0</v>
      </c>
      <c r="BR453">
        <v>3</v>
      </c>
      <c r="BS453" t="s">
        <v>83</v>
      </c>
      <c r="BT453">
        <v>3</v>
      </c>
      <c r="BU453" s="40">
        <f t="shared" ref="BU453:BU516" si="573">IF(AND(BR453=2,BT453=0),6,IF(BR453-BT453=2,4,IF(BR453&gt;BT453,3,0)))</f>
        <v>0</v>
      </c>
      <c r="BV453">
        <v>1</v>
      </c>
      <c r="BW453" t="s">
        <v>83</v>
      </c>
      <c r="BX453">
        <v>2</v>
      </c>
      <c r="BY453" s="40">
        <f t="shared" ref="BY453:BY516" si="574">IF(AND(BV453=0,BX453=2),6,IF(BV453-BX453=-2,4,IF(BV453&lt;BX453,3,0)))</f>
        <v>3</v>
      </c>
      <c r="BZ453">
        <v>2</v>
      </c>
      <c r="CA453" t="s">
        <v>83</v>
      </c>
      <c r="CB453">
        <v>3</v>
      </c>
      <c r="CC453" s="40">
        <f t="shared" ref="CC453:CC516" si="575">IF(AND(BZ453=1,CB453=2),6,IF(BZ453-CB453=-1,4,IF(BZ453&lt;CB453,3,0)))</f>
        <v>4</v>
      </c>
      <c r="CD453" s="24">
        <f t="shared" ref="CD453:CD516" si="576">BI453+BM453+BQ453+BU453+BY453+CC453</f>
        <v>7</v>
      </c>
      <c r="CE453" s="14">
        <v>2</v>
      </c>
      <c r="CF453" t="s">
        <v>83</v>
      </c>
      <c r="CG453">
        <v>2</v>
      </c>
      <c r="CH453" s="40">
        <f t="shared" ref="CH453:CH516" si="577">IF(AND(CE453=0,CG453=0),6,IF(AND(CE453=CG453,CE453=1),4,IF(CE453=CG453,3,0)))</f>
        <v>3</v>
      </c>
      <c r="CI453">
        <v>3</v>
      </c>
      <c r="CJ453" t="s">
        <v>83</v>
      </c>
      <c r="CK453">
        <v>2</v>
      </c>
      <c r="CL453" s="40">
        <f t="shared" ref="CL453:CL516" si="578">IF(AND(CI453=4,CK453=1),6,IF(CI453-CK453=3,4,IF(CI453&gt;CK453,3,0)))</f>
        <v>3</v>
      </c>
      <c r="CM453">
        <v>2</v>
      </c>
      <c r="CN453" t="s">
        <v>83</v>
      </c>
      <c r="CO453">
        <v>3</v>
      </c>
      <c r="CP453" s="40">
        <f t="shared" ref="CP453:CP516" si="579">IF(AND(CM453=0,CO453=1),6,IF(CM453-CO453=-1,4,IF(CM453&lt;CO453,3,0)))</f>
        <v>4</v>
      </c>
      <c r="CQ453">
        <v>3</v>
      </c>
      <c r="CR453" t="s">
        <v>83</v>
      </c>
      <c r="CS453">
        <v>1</v>
      </c>
      <c r="CT453" s="40">
        <f t="shared" ref="CT453:CT516" si="580">IF(AND(CQ453=2,CS453=1),6,IF(CQ453-CS453=1,4,IF(CQ453&gt;CS453,3,0)))</f>
        <v>3</v>
      </c>
      <c r="CU453">
        <v>1</v>
      </c>
      <c r="CV453" t="s">
        <v>83</v>
      </c>
      <c r="CW453">
        <v>2</v>
      </c>
      <c r="CX453" s="40">
        <f t="shared" ref="CX453:CX516" si="581">IF(AND(CU453=1,CW453=0),6,IF(CU453-CW453=1,4,IF(CU453&gt;CW453,3,0)))</f>
        <v>0</v>
      </c>
      <c r="CY453">
        <v>1</v>
      </c>
      <c r="CZ453" t="s">
        <v>83</v>
      </c>
      <c r="DA453">
        <v>2</v>
      </c>
      <c r="DB453" s="40">
        <f t="shared" ref="DB453:DB516" si="582">IF(AND(CY453=1,DA453=0),6,IF(CY453-DA453=1,4,IF(CY453&gt;DA453,3,0)))</f>
        <v>0</v>
      </c>
      <c r="DC453" s="24">
        <f t="shared" ref="DC453:DC516" si="583">CH453+CL453+CP453+CT453+CX453+DB453</f>
        <v>13</v>
      </c>
      <c r="DD453" s="14">
        <v>3</v>
      </c>
      <c r="DE453" t="s">
        <v>83</v>
      </c>
      <c r="DF453">
        <v>2</v>
      </c>
      <c r="DG453" s="40">
        <f t="shared" si="536"/>
        <v>0</v>
      </c>
      <c r="DH453">
        <v>2</v>
      </c>
      <c r="DI453" t="s">
        <v>83</v>
      </c>
      <c r="DJ453">
        <v>2</v>
      </c>
      <c r="DK453" s="40">
        <f t="shared" si="554"/>
        <v>0</v>
      </c>
      <c r="DL453">
        <v>1</v>
      </c>
      <c r="DM453" t="s">
        <v>83</v>
      </c>
      <c r="DN453">
        <v>2</v>
      </c>
      <c r="DO453" s="40">
        <f t="shared" ref="DO453:DO516" si="584">IF(AND(DL453=0,DN453=1),6,IF(DL453-DN453=-1,4,IF(DL453&lt;DN453,3,0)))</f>
        <v>4</v>
      </c>
      <c r="DP453">
        <v>3</v>
      </c>
      <c r="DQ453" t="s">
        <v>83</v>
      </c>
      <c r="DR453">
        <v>3</v>
      </c>
      <c r="DS453" s="40">
        <f t="shared" si="545"/>
        <v>3</v>
      </c>
      <c r="DT453">
        <v>2</v>
      </c>
      <c r="DU453" t="s">
        <v>83</v>
      </c>
      <c r="DV453">
        <v>2</v>
      </c>
      <c r="DW453" s="40">
        <f t="shared" si="546"/>
        <v>1</v>
      </c>
      <c r="DX453">
        <v>1</v>
      </c>
      <c r="DY453" t="s">
        <v>83</v>
      </c>
      <c r="DZ453">
        <v>2</v>
      </c>
      <c r="EA453" s="39">
        <f t="shared" ref="EA453:EA516" si="585">IF(AND(DX453=2,DZ452=4),6,IF(DX453-DZ453=-2,4,IF(DX453&lt;DZ453,3,0)))</f>
        <v>3</v>
      </c>
      <c r="EB453" s="24">
        <f t="shared" si="555"/>
        <v>11</v>
      </c>
      <c r="EC453" s="14">
        <v>2</v>
      </c>
      <c r="ED453" t="s">
        <v>83</v>
      </c>
      <c r="EE453">
        <v>3</v>
      </c>
      <c r="EF453" s="40">
        <f t="shared" ref="EF453:EF516" si="586">IF(AND(EC453=0,EE453=0),6,IF(AND(EC453=EE453,EC453=1),4,IF(EC453=EE453,3,0)))</f>
        <v>0</v>
      </c>
      <c r="EG453">
        <v>2</v>
      </c>
      <c r="EH453" t="s">
        <v>83</v>
      </c>
      <c r="EI453">
        <v>2</v>
      </c>
      <c r="EJ453" s="40">
        <f t="shared" ref="EJ453:EJ516" si="587">IF(AND(EG453=1,EI453=0),6,IF(EG453-EI453=1,4,IF(EG453&gt;EI453,3,0)))</f>
        <v>0</v>
      </c>
      <c r="EK453">
        <v>1</v>
      </c>
      <c r="EL453" t="s">
        <v>83</v>
      </c>
      <c r="EM453">
        <v>2</v>
      </c>
      <c r="EN453" s="40">
        <f t="shared" si="541"/>
        <v>3</v>
      </c>
      <c r="EO453">
        <v>1</v>
      </c>
      <c r="EP453" t="s">
        <v>83</v>
      </c>
      <c r="EQ453">
        <v>1</v>
      </c>
      <c r="ER453" s="40">
        <f t="shared" ref="ER453:ER516" si="588">IF(AND(EO453=4,EQ453=1),6,IF(EO453-EQ453=3,4,IF(EO453&gt;EQ453,3,0)))</f>
        <v>0</v>
      </c>
      <c r="ES453">
        <v>3</v>
      </c>
      <c r="ET453" t="s">
        <v>83</v>
      </c>
      <c r="EU453">
        <v>1</v>
      </c>
      <c r="EV453" s="40">
        <f t="shared" ref="EV453:EV516" si="589">IF(AND(ES453=0,EU453=0),6,IF(AND(ES453=EU453,ES453=1),4,IF(ES453=EU453,3,0)))</f>
        <v>0</v>
      </c>
      <c r="EW453">
        <v>2</v>
      </c>
      <c r="EX453" t="s">
        <v>83</v>
      </c>
      <c r="EY453">
        <v>2</v>
      </c>
      <c r="EZ453" s="40">
        <f t="shared" ref="EZ453:EZ516" si="590">IF(AND(EW453=1,EY453=2),6,IF(EW453-EY453=-1,4,IF(EW452&lt;EY452,3,0)))</f>
        <v>3</v>
      </c>
      <c r="FA453" s="24">
        <f t="shared" ref="FA453:FA516" si="591">EF453+EJ453+EN453+ER453+EV453+EZ453</f>
        <v>6</v>
      </c>
      <c r="FB453" s="14">
        <v>2</v>
      </c>
      <c r="FC453" t="s">
        <v>83</v>
      </c>
      <c r="FD453">
        <v>1</v>
      </c>
      <c r="FE453" s="40">
        <f t="shared" ref="FE453:FE516" si="592">IF(AND(FB453=1,FD453=0),6,IF(FB453-FD453=1,4,IF(FB453&gt;FD453,3,0)))</f>
        <v>4</v>
      </c>
      <c r="FF453">
        <v>3</v>
      </c>
      <c r="FG453" t="s">
        <v>83</v>
      </c>
      <c r="FH453">
        <v>2</v>
      </c>
      <c r="FI453" s="40">
        <f t="shared" ref="FI453:FI516" si="593">IF(AND(FF453=2,FH453=0),6,IF(FF453-FH453=2,4,IF(FF453&gt;FH453,3,0)))</f>
        <v>3</v>
      </c>
      <c r="FJ453">
        <v>2</v>
      </c>
      <c r="FK453" t="s">
        <v>83</v>
      </c>
      <c r="FL453">
        <v>2</v>
      </c>
      <c r="FM453" s="40">
        <f t="shared" ref="FM453:FM516" si="594">IF(AND(FJ453=3,FL453=3),6,IF(AND(FJ453=FL453,OR(FJ453=2,FJ453=4)),4,IF(FJ453=FL453,3,0)))</f>
        <v>4</v>
      </c>
      <c r="FN453">
        <v>3</v>
      </c>
      <c r="FO453" t="s">
        <v>83</v>
      </c>
      <c r="FP453">
        <v>2</v>
      </c>
      <c r="FQ453" s="40">
        <f t="shared" si="556"/>
        <v>4</v>
      </c>
      <c r="FR453">
        <v>0</v>
      </c>
      <c r="FS453" t="s">
        <v>83</v>
      </c>
      <c r="FT453">
        <v>1</v>
      </c>
      <c r="FU453" s="40">
        <f t="shared" ref="FU453:FU516" si="595">IF(AND(FR453=2,FT453=3),6,IF(FR453-FT453=-1,4,IF(FR453&lt;FT453,3,0)))</f>
        <v>4</v>
      </c>
      <c r="FV453">
        <v>1</v>
      </c>
      <c r="FW453" t="s">
        <v>83</v>
      </c>
      <c r="FX453">
        <v>2</v>
      </c>
      <c r="FY453" s="40">
        <f t="shared" si="557"/>
        <v>0</v>
      </c>
      <c r="FZ453" s="24">
        <f t="shared" si="558"/>
        <v>19</v>
      </c>
      <c r="GA453" s="14">
        <v>1</v>
      </c>
      <c r="GB453" t="s">
        <v>83</v>
      </c>
      <c r="GC453">
        <v>2</v>
      </c>
      <c r="GD453" s="40">
        <f t="shared" ref="GD453:GD516" si="596">IF(AND(GA453=0,GC453=0),6,IF(AND(GA453=GC453,GA453=1),4,IF(GA453=GC453,3,0)))</f>
        <v>0</v>
      </c>
      <c r="GE453">
        <v>2</v>
      </c>
      <c r="GF453" t="s">
        <v>83</v>
      </c>
      <c r="GG453">
        <v>1</v>
      </c>
      <c r="GH453" s="40">
        <f t="shared" si="543"/>
        <v>4</v>
      </c>
      <c r="GI453">
        <v>2</v>
      </c>
      <c r="GJ453" t="s">
        <v>83</v>
      </c>
      <c r="GK453">
        <v>2</v>
      </c>
      <c r="GL453" s="40">
        <f t="shared" ref="GL453:GL516" si="597">IF(AND(GI453=2,GK453=3),6,IF(GI453-GK453=-1,4,IF(GI453&lt;GK453,3,0)))</f>
        <v>0</v>
      </c>
      <c r="GM453">
        <v>2</v>
      </c>
      <c r="GN453" t="s">
        <v>83</v>
      </c>
      <c r="GO453">
        <v>0</v>
      </c>
      <c r="GP453" s="40">
        <f t="shared" ref="GP453:GP516" si="598">IF(AND(GM453=2,GO453=0),6,IF(GM453-GO453=2,4,IF(GM453&gt;GO453,3,0)))</f>
        <v>6</v>
      </c>
      <c r="GQ453">
        <v>1</v>
      </c>
      <c r="GR453" t="s">
        <v>83</v>
      </c>
      <c r="GS453">
        <v>1</v>
      </c>
      <c r="GT453" s="40">
        <f t="shared" si="559"/>
        <v>0</v>
      </c>
      <c r="GU453">
        <v>2</v>
      </c>
      <c r="GV453" t="s">
        <v>83</v>
      </c>
      <c r="GW453">
        <v>3</v>
      </c>
      <c r="GX453" s="40">
        <f t="shared" ref="GX453:GX516" si="599">IF(AND(GU453=2,GW453=1),6,IF(GU453-GW453=1,4,IF(GU453&gt;GW453,3,0)))</f>
        <v>0</v>
      </c>
      <c r="GY453" s="24">
        <f t="shared" ref="GY453:GY516" si="600">GD453+GH453+GL453+GP453+GT453+GX453</f>
        <v>10</v>
      </c>
      <c r="GZ453" s="28">
        <f t="shared" si="560"/>
        <v>79</v>
      </c>
      <c r="HA453" t="s">
        <v>140</v>
      </c>
      <c r="HB453">
        <f t="shared" si="561"/>
        <v>0</v>
      </c>
      <c r="HC453" t="s">
        <v>85</v>
      </c>
      <c r="HD453">
        <f t="shared" si="537"/>
        <v>9</v>
      </c>
      <c r="HE453" t="s">
        <v>133</v>
      </c>
      <c r="HF453">
        <f t="shared" si="562"/>
        <v>0</v>
      </c>
      <c r="HG453" t="s">
        <v>94</v>
      </c>
      <c r="HH453">
        <f t="shared" si="542"/>
        <v>9</v>
      </c>
      <c r="HI453" t="s">
        <v>88</v>
      </c>
      <c r="HJ453">
        <f t="shared" ref="HJ453:HJ516" si="601">IF(HI453="Japan",9,IF(HI453="Spanien",5,0))</f>
        <v>0</v>
      </c>
      <c r="HK453" t="s">
        <v>95</v>
      </c>
      <c r="HL453">
        <f t="shared" ref="HL453:HL516" si="602">IF(HK453="Marokko",9,IF(HK453="Kroatien",5,0))</f>
        <v>5</v>
      </c>
      <c r="HM453" t="s">
        <v>90</v>
      </c>
      <c r="HN453">
        <f t="shared" si="563"/>
        <v>9</v>
      </c>
      <c r="HO453" t="s">
        <v>96</v>
      </c>
      <c r="HP453">
        <f t="shared" ref="HP453:HP516" si="603">IF(HO453="Portugal",9,IF(HO453="Südkorea",5,0))</f>
        <v>9</v>
      </c>
      <c r="HQ453" t="s">
        <v>136</v>
      </c>
      <c r="HR453" s="1">
        <f t="shared" ref="HR453:HR516" si="604">IF(HQ453="Senegal",6,IF(HQ453="Niederlande",5,0))</f>
        <v>0</v>
      </c>
      <c r="HS453" t="s">
        <v>137</v>
      </c>
      <c r="HT453" s="1">
        <f t="shared" ref="HT453:HT516" si="605">IF(HS453="USA",6,IF(HS453="England",5,0))</f>
        <v>6</v>
      </c>
      <c r="HU453" t="s">
        <v>93</v>
      </c>
      <c r="HV453" s="1">
        <f t="shared" ref="HV453:HV516" si="606">IF(HU453="Polen",6,IF(HU453="Argentinien",5,0))</f>
        <v>5</v>
      </c>
      <c r="HW453" t="s">
        <v>87</v>
      </c>
      <c r="HX453" s="1">
        <f t="shared" ref="HX453:HX516" si="607">IF(HW453="Australien",6,IF(HW453="Frankreich",5,0))</f>
        <v>6</v>
      </c>
      <c r="HY453" t="s">
        <v>130</v>
      </c>
      <c r="HZ453" s="1">
        <f t="shared" ref="HZ453:HZ516" si="608">IF(HY453="Spanien",6,IF(HY453="Japan",5,0))</f>
        <v>6</v>
      </c>
      <c r="IA453" t="s">
        <v>89</v>
      </c>
      <c r="IB453" s="1">
        <f t="shared" ref="IB453:IB516" si="609">IF(IA453="Kroatien",6,IF(IA453="Marokko",5,0))</f>
        <v>5</v>
      </c>
      <c r="IC453" t="s">
        <v>134</v>
      </c>
      <c r="ID453" s="1">
        <f t="shared" ref="ID453:ID516" si="610">IF(IC453="Schweiz",6,IF(IC453="Brasilien",5,0))</f>
        <v>6</v>
      </c>
      <c r="IE453" t="s">
        <v>91</v>
      </c>
      <c r="IF453" s="1">
        <f t="shared" ref="IF453:IF516" si="611">IF(IE453="Südkorea",6,IF(IE453="Portugal",5,0))</f>
        <v>6</v>
      </c>
      <c r="IG453">
        <f t="shared" si="539"/>
        <v>81</v>
      </c>
      <c r="IH453" s="1">
        <f t="shared" ref="IH453:IH516" si="612">IG453+GZ453</f>
        <v>160</v>
      </c>
    </row>
    <row r="454" spans="1:242" ht="14.65" thickBot="1" x14ac:dyDescent="0.5">
      <c r="A454" s="1">
        <v>451</v>
      </c>
      <c r="B454" s="45">
        <f t="shared" si="548"/>
        <v>491</v>
      </c>
      <c r="C454" s="14" t="s">
        <v>994</v>
      </c>
      <c r="D454" t="s">
        <v>643</v>
      </c>
      <c r="E454" s="15" t="s">
        <v>987</v>
      </c>
      <c r="F454" s="28">
        <f t="shared" si="549"/>
        <v>144</v>
      </c>
      <c r="H454" s="14">
        <v>1</v>
      </c>
      <c r="I454" t="s">
        <v>83</v>
      </c>
      <c r="J454">
        <v>1</v>
      </c>
      <c r="K454" s="40">
        <f t="shared" si="544"/>
        <v>0</v>
      </c>
      <c r="L454">
        <v>2</v>
      </c>
      <c r="M454" t="s">
        <v>83</v>
      </c>
      <c r="N454">
        <v>4</v>
      </c>
      <c r="O454" s="40">
        <f t="shared" si="540"/>
        <v>4</v>
      </c>
      <c r="P454">
        <v>1</v>
      </c>
      <c r="Q454" t="s">
        <v>83</v>
      </c>
      <c r="R454">
        <v>2</v>
      </c>
      <c r="S454" s="40">
        <f t="shared" si="564"/>
        <v>3</v>
      </c>
      <c r="T454">
        <v>3</v>
      </c>
      <c r="U454" t="s">
        <v>83</v>
      </c>
      <c r="V454">
        <v>1</v>
      </c>
      <c r="W454" s="40">
        <f t="shared" si="550"/>
        <v>0</v>
      </c>
      <c r="X454">
        <v>1</v>
      </c>
      <c r="Y454" t="s">
        <v>83</v>
      </c>
      <c r="Z454">
        <v>0</v>
      </c>
      <c r="AA454" s="40">
        <f t="shared" si="551"/>
        <v>0</v>
      </c>
      <c r="AB454">
        <v>3</v>
      </c>
      <c r="AC454" t="s">
        <v>83</v>
      </c>
      <c r="AD454">
        <v>2</v>
      </c>
      <c r="AE454" s="40">
        <f t="shared" si="565"/>
        <v>3</v>
      </c>
      <c r="AF454" s="24">
        <f t="shared" si="566"/>
        <v>10</v>
      </c>
      <c r="AG454" s="14">
        <v>3</v>
      </c>
      <c r="AH454" t="s">
        <v>83</v>
      </c>
      <c r="AI454">
        <v>0</v>
      </c>
      <c r="AJ454" s="40">
        <f t="shared" si="538"/>
        <v>3</v>
      </c>
      <c r="AK454">
        <v>1</v>
      </c>
      <c r="AL454" t="s">
        <v>83</v>
      </c>
      <c r="AM454">
        <v>3</v>
      </c>
      <c r="AN454" s="40">
        <f t="shared" si="567"/>
        <v>0</v>
      </c>
      <c r="AO454">
        <v>3</v>
      </c>
      <c r="AP454" t="s">
        <v>83</v>
      </c>
      <c r="AQ454">
        <v>0</v>
      </c>
      <c r="AR454" s="40">
        <f t="shared" si="547"/>
        <v>0</v>
      </c>
      <c r="AS454">
        <v>3</v>
      </c>
      <c r="AT454" t="s">
        <v>83</v>
      </c>
      <c r="AU454">
        <v>2</v>
      </c>
      <c r="AV454" s="40">
        <f t="shared" si="568"/>
        <v>0</v>
      </c>
      <c r="AW454">
        <v>2</v>
      </c>
      <c r="AX454" t="s">
        <v>83</v>
      </c>
      <c r="AY454">
        <v>3</v>
      </c>
      <c r="AZ454" s="40">
        <f t="shared" si="569"/>
        <v>3</v>
      </c>
      <c r="BA454">
        <v>1</v>
      </c>
      <c r="BB454" t="s">
        <v>83</v>
      </c>
      <c r="BC454">
        <v>2</v>
      </c>
      <c r="BD454" s="40">
        <f t="shared" si="552"/>
        <v>4</v>
      </c>
      <c r="BE454" s="24">
        <f t="shared" si="570"/>
        <v>10</v>
      </c>
      <c r="BF454" s="14">
        <v>3</v>
      </c>
      <c r="BG454" t="s">
        <v>83</v>
      </c>
      <c r="BH454">
        <v>0</v>
      </c>
      <c r="BI454" s="40">
        <f t="shared" si="571"/>
        <v>0</v>
      </c>
      <c r="BJ454">
        <v>3</v>
      </c>
      <c r="BK454" t="s">
        <v>83</v>
      </c>
      <c r="BL454">
        <v>2</v>
      </c>
      <c r="BM454" s="40">
        <f t="shared" si="572"/>
        <v>0</v>
      </c>
      <c r="BN454">
        <v>2</v>
      </c>
      <c r="BO454" t="s">
        <v>83</v>
      </c>
      <c r="BP454">
        <v>1</v>
      </c>
      <c r="BQ454" s="40">
        <f t="shared" si="553"/>
        <v>3</v>
      </c>
      <c r="BR454">
        <v>3</v>
      </c>
      <c r="BS454" t="s">
        <v>83</v>
      </c>
      <c r="BT454">
        <v>3</v>
      </c>
      <c r="BU454" s="40">
        <f t="shared" si="573"/>
        <v>0</v>
      </c>
      <c r="BV454">
        <v>2</v>
      </c>
      <c r="BW454" t="s">
        <v>83</v>
      </c>
      <c r="BX454">
        <v>3</v>
      </c>
      <c r="BY454" s="40">
        <f t="shared" si="574"/>
        <v>3</v>
      </c>
      <c r="BZ454">
        <v>1</v>
      </c>
      <c r="CA454" t="s">
        <v>83</v>
      </c>
      <c r="CB454">
        <v>2</v>
      </c>
      <c r="CC454" s="40">
        <f t="shared" si="575"/>
        <v>6</v>
      </c>
      <c r="CD454" s="24">
        <f t="shared" si="576"/>
        <v>12</v>
      </c>
      <c r="CE454" s="14">
        <v>2</v>
      </c>
      <c r="CF454" t="s">
        <v>83</v>
      </c>
      <c r="CG454">
        <v>1</v>
      </c>
      <c r="CH454" s="40">
        <f t="shared" si="577"/>
        <v>0</v>
      </c>
      <c r="CI454">
        <v>3</v>
      </c>
      <c r="CJ454" t="s">
        <v>83</v>
      </c>
      <c r="CK454">
        <v>3</v>
      </c>
      <c r="CL454" s="40">
        <f t="shared" si="578"/>
        <v>0</v>
      </c>
      <c r="CM454">
        <v>1</v>
      </c>
      <c r="CN454" t="s">
        <v>83</v>
      </c>
      <c r="CO454">
        <v>3</v>
      </c>
      <c r="CP454" s="40">
        <f t="shared" si="579"/>
        <v>3</v>
      </c>
      <c r="CQ454">
        <v>3</v>
      </c>
      <c r="CR454" t="s">
        <v>83</v>
      </c>
      <c r="CS454">
        <v>2</v>
      </c>
      <c r="CT454" s="40">
        <f t="shared" si="580"/>
        <v>4</v>
      </c>
      <c r="CU454">
        <v>3</v>
      </c>
      <c r="CV454" t="s">
        <v>83</v>
      </c>
      <c r="CW454">
        <v>1</v>
      </c>
      <c r="CX454" s="40">
        <f t="shared" si="581"/>
        <v>3</v>
      </c>
      <c r="CY454">
        <v>1</v>
      </c>
      <c r="CZ454" t="s">
        <v>83</v>
      </c>
      <c r="DA454">
        <v>3</v>
      </c>
      <c r="DB454" s="40">
        <f t="shared" si="582"/>
        <v>0</v>
      </c>
      <c r="DC454" s="24">
        <f t="shared" si="583"/>
        <v>10</v>
      </c>
      <c r="DD454" s="14">
        <v>1</v>
      </c>
      <c r="DE454" t="s">
        <v>83</v>
      </c>
      <c r="DF454">
        <v>0</v>
      </c>
      <c r="DG454" s="40">
        <f t="shared" ref="DG454:DG517" si="613">IF(AND(DD454=1,DF454=2),6,IF(DD454-DF454=-1,4,IF(DD454&lt;DF454,3,0)))</f>
        <v>0</v>
      </c>
      <c r="DH454">
        <v>3</v>
      </c>
      <c r="DI454" t="s">
        <v>83</v>
      </c>
      <c r="DJ454">
        <v>1</v>
      </c>
      <c r="DK454" s="40">
        <f t="shared" si="554"/>
        <v>3</v>
      </c>
      <c r="DL454">
        <v>1</v>
      </c>
      <c r="DM454" t="s">
        <v>83</v>
      </c>
      <c r="DN454">
        <v>1</v>
      </c>
      <c r="DO454" s="40">
        <f t="shared" si="584"/>
        <v>0</v>
      </c>
      <c r="DP454">
        <v>2</v>
      </c>
      <c r="DQ454" t="s">
        <v>83</v>
      </c>
      <c r="DR454">
        <v>2</v>
      </c>
      <c r="DS454" s="40">
        <f t="shared" si="545"/>
        <v>4</v>
      </c>
      <c r="DT454">
        <v>1</v>
      </c>
      <c r="DU454" t="s">
        <v>83</v>
      </c>
      <c r="DV454">
        <v>2</v>
      </c>
      <c r="DW454" s="40">
        <f t="shared" si="546"/>
        <v>1</v>
      </c>
      <c r="DX454">
        <v>1</v>
      </c>
      <c r="DY454" t="s">
        <v>83</v>
      </c>
      <c r="DZ454">
        <v>2</v>
      </c>
      <c r="EA454" s="39">
        <f t="shared" si="585"/>
        <v>3</v>
      </c>
      <c r="EB454" s="24">
        <f t="shared" si="555"/>
        <v>11</v>
      </c>
      <c r="EC454" s="14">
        <v>1</v>
      </c>
      <c r="ED454" t="s">
        <v>83</v>
      </c>
      <c r="EE454">
        <v>3</v>
      </c>
      <c r="EF454" s="40">
        <f t="shared" si="586"/>
        <v>0</v>
      </c>
      <c r="EG454">
        <v>1</v>
      </c>
      <c r="EH454" t="s">
        <v>83</v>
      </c>
      <c r="EI454">
        <v>1</v>
      </c>
      <c r="EJ454" s="40">
        <f t="shared" si="587"/>
        <v>0</v>
      </c>
      <c r="EK454">
        <v>3</v>
      </c>
      <c r="EL454" t="s">
        <v>83</v>
      </c>
      <c r="EM454">
        <v>2</v>
      </c>
      <c r="EN454" s="40">
        <f t="shared" si="541"/>
        <v>0</v>
      </c>
      <c r="EO454">
        <v>3</v>
      </c>
      <c r="EP454" t="s">
        <v>83</v>
      </c>
      <c r="EQ454">
        <v>1</v>
      </c>
      <c r="ER454" s="40">
        <f t="shared" si="588"/>
        <v>3</v>
      </c>
      <c r="ES454">
        <v>3</v>
      </c>
      <c r="ET454" t="s">
        <v>83</v>
      </c>
      <c r="EU454">
        <v>3</v>
      </c>
      <c r="EV454" s="40">
        <f t="shared" si="589"/>
        <v>3</v>
      </c>
      <c r="EW454">
        <v>3</v>
      </c>
      <c r="EX454" t="s">
        <v>83</v>
      </c>
      <c r="EY454">
        <v>2</v>
      </c>
      <c r="EZ454" s="40">
        <f t="shared" si="590"/>
        <v>0</v>
      </c>
      <c r="FA454" s="24">
        <f t="shared" si="591"/>
        <v>6</v>
      </c>
      <c r="FB454" s="14">
        <v>2</v>
      </c>
      <c r="FC454" t="s">
        <v>83</v>
      </c>
      <c r="FD454">
        <v>0</v>
      </c>
      <c r="FE454" s="40">
        <f t="shared" si="592"/>
        <v>3</v>
      </c>
      <c r="FF454">
        <v>3</v>
      </c>
      <c r="FG454" t="s">
        <v>83</v>
      </c>
      <c r="FH454">
        <v>1</v>
      </c>
      <c r="FI454" s="40">
        <f t="shared" si="593"/>
        <v>4</v>
      </c>
      <c r="FJ454">
        <v>1</v>
      </c>
      <c r="FK454" t="s">
        <v>83</v>
      </c>
      <c r="FL454">
        <v>1</v>
      </c>
      <c r="FM454" s="40">
        <f t="shared" si="594"/>
        <v>3</v>
      </c>
      <c r="FN454">
        <v>3</v>
      </c>
      <c r="FO454" t="s">
        <v>83</v>
      </c>
      <c r="FP454">
        <v>3</v>
      </c>
      <c r="FQ454" s="40">
        <f t="shared" si="556"/>
        <v>0</v>
      </c>
      <c r="FR454">
        <v>2</v>
      </c>
      <c r="FS454" t="s">
        <v>83</v>
      </c>
      <c r="FT454">
        <v>2</v>
      </c>
      <c r="FU454" s="40">
        <f t="shared" si="595"/>
        <v>0</v>
      </c>
      <c r="FV454">
        <v>1</v>
      </c>
      <c r="FW454" t="s">
        <v>83</v>
      </c>
      <c r="FX454">
        <v>2</v>
      </c>
      <c r="FY454" s="40">
        <f t="shared" si="557"/>
        <v>0</v>
      </c>
      <c r="FZ454" s="24">
        <f t="shared" si="558"/>
        <v>10</v>
      </c>
      <c r="GA454" s="14">
        <v>1</v>
      </c>
      <c r="GB454" t="s">
        <v>83</v>
      </c>
      <c r="GC454">
        <v>1</v>
      </c>
      <c r="GD454" s="40">
        <f t="shared" si="596"/>
        <v>4</v>
      </c>
      <c r="GE454">
        <v>2</v>
      </c>
      <c r="GF454" t="s">
        <v>83</v>
      </c>
      <c r="GG454">
        <v>1</v>
      </c>
      <c r="GH454" s="40">
        <f t="shared" si="543"/>
        <v>4</v>
      </c>
      <c r="GI454">
        <v>0</v>
      </c>
      <c r="GJ454" t="s">
        <v>83</v>
      </c>
      <c r="GK454">
        <v>0</v>
      </c>
      <c r="GL454" s="40">
        <f t="shared" si="597"/>
        <v>0</v>
      </c>
      <c r="GM454">
        <v>2</v>
      </c>
      <c r="GN454" t="s">
        <v>83</v>
      </c>
      <c r="GO454">
        <v>0</v>
      </c>
      <c r="GP454" s="40">
        <f t="shared" si="598"/>
        <v>6</v>
      </c>
      <c r="GQ454">
        <v>1</v>
      </c>
      <c r="GR454" t="s">
        <v>83</v>
      </c>
      <c r="GS454">
        <v>1</v>
      </c>
      <c r="GT454" s="40">
        <f t="shared" si="559"/>
        <v>0</v>
      </c>
      <c r="GU454">
        <v>1</v>
      </c>
      <c r="GV454" t="s">
        <v>83</v>
      </c>
      <c r="GW454">
        <v>3</v>
      </c>
      <c r="GX454" s="40">
        <f t="shared" si="599"/>
        <v>0</v>
      </c>
      <c r="GY454" s="24">
        <f t="shared" si="600"/>
        <v>14</v>
      </c>
      <c r="GZ454" s="28">
        <f t="shared" si="560"/>
        <v>83</v>
      </c>
      <c r="HA454" t="s">
        <v>84</v>
      </c>
      <c r="HB454">
        <f t="shared" si="561"/>
        <v>9</v>
      </c>
      <c r="HC454" t="s">
        <v>85</v>
      </c>
      <c r="HD454">
        <f t="shared" ref="HD454:HD517" si="614">IF(HC454="England",9,IF(HC454="USA",5,0))</f>
        <v>9</v>
      </c>
      <c r="HE454" t="s">
        <v>133</v>
      </c>
      <c r="HF454">
        <f t="shared" si="562"/>
        <v>0</v>
      </c>
      <c r="HG454" t="s">
        <v>94</v>
      </c>
      <c r="HH454">
        <f t="shared" si="542"/>
        <v>9</v>
      </c>
      <c r="HI454" t="s">
        <v>130</v>
      </c>
      <c r="HJ454">
        <f t="shared" si="601"/>
        <v>5</v>
      </c>
      <c r="HK454" t="s">
        <v>131</v>
      </c>
      <c r="HL454">
        <f t="shared" si="602"/>
        <v>0</v>
      </c>
      <c r="HM454" t="s">
        <v>90</v>
      </c>
      <c r="HN454">
        <f t="shared" si="563"/>
        <v>9</v>
      </c>
      <c r="HO454" t="s">
        <v>96</v>
      </c>
      <c r="HP454">
        <f t="shared" si="603"/>
        <v>9</v>
      </c>
      <c r="HQ454" t="s">
        <v>140</v>
      </c>
      <c r="HR454" s="1">
        <f t="shared" si="604"/>
        <v>0</v>
      </c>
      <c r="HS454" t="s">
        <v>92</v>
      </c>
      <c r="HT454" s="1">
        <f t="shared" si="605"/>
        <v>0</v>
      </c>
      <c r="HU454" t="s">
        <v>93</v>
      </c>
      <c r="HV454" s="1">
        <f t="shared" si="606"/>
        <v>5</v>
      </c>
      <c r="HW454" t="s">
        <v>129</v>
      </c>
      <c r="HX454" s="1">
        <f t="shared" si="607"/>
        <v>0</v>
      </c>
      <c r="HY454" t="s">
        <v>88</v>
      </c>
      <c r="HZ454" s="1">
        <f t="shared" si="608"/>
        <v>0</v>
      </c>
      <c r="IA454" t="s">
        <v>142</v>
      </c>
      <c r="IB454" s="1">
        <f t="shared" si="609"/>
        <v>0</v>
      </c>
      <c r="IC454" t="s">
        <v>134</v>
      </c>
      <c r="ID454" s="1">
        <f t="shared" si="610"/>
        <v>6</v>
      </c>
      <c r="IE454" t="s">
        <v>138</v>
      </c>
      <c r="IF454" s="1">
        <f t="shared" si="611"/>
        <v>0</v>
      </c>
      <c r="IG454">
        <f t="shared" si="539"/>
        <v>61</v>
      </c>
      <c r="IH454" s="1">
        <f t="shared" si="612"/>
        <v>144</v>
      </c>
    </row>
    <row r="455" spans="1:242" ht="14.65" thickBot="1" x14ac:dyDescent="0.5">
      <c r="A455" s="1">
        <v>452</v>
      </c>
      <c r="B455" s="45">
        <f t="shared" si="548"/>
        <v>475</v>
      </c>
      <c r="C455" s="14" t="s">
        <v>995</v>
      </c>
      <c r="D455" t="s">
        <v>996</v>
      </c>
      <c r="E455" s="15" t="s">
        <v>987</v>
      </c>
      <c r="F455" s="28">
        <f t="shared" si="549"/>
        <v>145</v>
      </c>
      <c r="H455" s="14">
        <v>0</v>
      </c>
      <c r="I455" t="s">
        <v>83</v>
      </c>
      <c r="J455">
        <v>1</v>
      </c>
      <c r="K455" s="40">
        <f t="shared" si="544"/>
        <v>3</v>
      </c>
      <c r="L455">
        <v>2</v>
      </c>
      <c r="M455" t="s">
        <v>83</v>
      </c>
      <c r="N455">
        <v>1</v>
      </c>
      <c r="O455" s="40">
        <f t="shared" si="540"/>
        <v>0</v>
      </c>
      <c r="P455">
        <v>0</v>
      </c>
      <c r="Q455" t="s">
        <v>83</v>
      </c>
      <c r="R455">
        <v>1</v>
      </c>
      <c r="S455" s="40">
        <f t="shared" si="564"/>
        <v>3</v>
      </c>
      <c r="T455">
        <v>2</v>
      </c>
      <c r="U455" t="s">
        <v>83</v>
      </c>
      <c r="V455">
        <v>0</v>
      </c>
      <c r="W455" s="40">
        <f t="shared" si="550"/>
        <v>0</v>
      </c>
      <c r="X455">
        <v>1</v>
      </c>
      <c r="Y455" t="s">
        <v>83</v>
      </c>
      <c r="Z455">
        <v>2</v>
      </c>
      <c r="AA455" s="40">
        <f t="shared" si="551"/>
        <v>6</v>
      </c>
      <c r="AB455">
        <v>3</v>
      </c>
      <c r="AC455" t="s">
        <v>83</v>
      </c>
      <c r="AD455">
        <v>1</v>
      </c>
      <c r="AE455" s="40">
        <f t="shared" si="565"/>
        <v>4</v>
      </c>
      <c r="AF455" s="24">
        <f t="shared" si="566"/>
        <v>16</v>
      </c>
      <c r="AG455" s="14">
        <v>4</v>
      </c>
      <c r="AH455" t="s">
        <v>83</v>
      </c>
      <c r="AI455">
        <v>1</v>
      </c>
      <c r="AJ455" s="40">
        <f t="shared" ref="AJ455:AJ518" si="615">IF(AND(AG455=6,AI455=2),6,IF(AG455-AI455=4,4,IF(AG455&gt;AI455,3,0)))</f>
        <v>3</v>
      </c>
      <c r="AK455">
        <v>1</v>
      </c>
      <c r="AL455" t="s">
        <v>83</v>
      </c>
      <c r="AM455">
        <v>2</v>
      </c>
      <c r="AN455" s="40">
        <f t="shared" si="567"/>
        <v>0</v>
      </c>
      <c r="AO455">
        <v>0</v>
      </c>
      <c r="AP455" t="s">
        <v>83</v>
      </c>
      <c r="AQ455">
        <v>0</v>
      </c>
      <c r="AR455" s="40">
        <f t="shared" si="547"/>
        <v>0</v>
      </c>
      <c r="AS455">
        <v>2</v>
      </c>
      <c r="AT455" t="s">
        <v>83</v>
      </c>
      <c r="AU455">
        <v>2</v>
      </c>
      <c r="AV455" s="40">
        <f t="shared" si="568"/>
        <v>3</v>
      </c>
      <c r="AW455">
        <v>2</v>
      </c>
      <c r="AX455" t="s">
        <v>83</v>
      </c>
      <c r="AY455">
        <v>1</v>
      </c>
      <c r="AZ455" s="40">
        <f t="shared" si="569"/>
        <v>0</v>
      </c>
      <c r="BA455">
        <v>0</v>
      </c>
      <c r="BB455" t="s">
        <v>83</v>
      </c>
      <c r="BC455">
        <v>1</v>
      </c>
      <c r="BD455" s="40">
        <f t="shared" si="552"/>
        <v>6</v>
      </c>
      <c r="BE455" s="24">
        <f t="shared" si="570"/>
        <v>12</v>
      </c>
      <c r="BF455" s="14">
        <v>1</v>
      </c>
      <c r="BG455" t="s">
        <v>83</v>
      </c>
      <c r="BH455">
        <v>1</v>
      </c>
      <c r="BI455" s="40">
        <f t="shared" si="571"/>
        <v>0</v>
      </c>
      <c r="BJ455">
        <v>2</v>
      </c>
      <c r="BK455" t="s">
        <v>83</v>
      </c>
      <c r="BL455">
        <v>0</v>
      </c>
      <c r="BM455" s="40">
        <f t="shared" si="572"/>
        <v>0</v>
      </c>
      <c r="BN455">
        <v>1</v>
      </c>
      <c r="BO455" t="s">
        <v>83</v>
      </c>
      <c r="BP455">
        <v>2</v>
      </c>
      <c r="BQ455" s="40">
        <f t="shared" si="553"/>
        <v>0</v>
      </c>
      <c r="BR455">
        <v>2</v>
      </c>
      <c r="BS455" t="s">
        <v>83</v>
      </c>
      <c r="BT455">
        <v>1</v>
      </c>
      <c r="BU455" s="40">
        <f t="shared" si="573"/>
        <v>3</v>
      </c>
      <c r="BV455">
        <v>1</v>
      </c>
      <c r="BW455" t="s">
        <v>83</v>
      </c>
      <c r="BX455">
        <v>2</v>
      </c>
      <c r="BY455" s="40">
        <f t="shared" si="574"/>
        <v>3</v>
      </c>
      <c r="BZ455">
        <v>2</v>
      </c>
      <c r="CA455" t="s">
        <v>83</v>
      </c>
      <c r="CB455">
        <v>1</v>
      </c>
      <c r="CC455" s="40">
        <f t="shared" si="575"/>
        <v>0</v>
      </c>
      <c r="CD455" s="24">
        <f t="shared" si="576"/>
        <v>6</v>
      </c>
      <c r="CE455" s="14">
        <v>3</v>
      </c>
      <c r="CF455" t="s">
        <v>83</v>
      </c>
      <c r="CG455">
        <v>1</v>
      </c>
      <c r="CH455" s="40">
        <f t="shared" si="577"/>
        <v>0</v>
      </c>
      <c r="CI455">
        <v>2</v>
      </c>
      <c r="CJ455" t="s">
        <v>83</v>
      </c>
      <c r="CK455">
        <v>3</v>
      </c>
      <c r="CL455" s="40">
        <f t="shared" si="578"/>
        <v>0</v>
      </c>
      <c r="CM455">
        <v>1</v>
      </c>
      <c r="CN455" t="s">
        <v>83</v>
      </c>
      <c r="CO455">
        <v>2</v>
      </c>
      <c r="CP455" s="40">
        <f t="shared" si="579"/>
        <v>4</v>
      </c>
      <c r="CQ455">
        <v>2</v>
      </c>
      <c r="CR455" t="s">
        <v>83</v>
      </c>
      <c r="CS455">
        <v>1</v>
      </c>
      <c r="CT455" s="40">
        <f t="shared" si="580"/>
        <v>6</v>
      </c>
      <c r="CU455">
        <v>0</v>
      </c>
      <c r="CV455" t="s">
        <v>83</v>
      </c>
      <c r="CW455">
        <v>2</v>
      </c>
      <c r="CX455" s="40">
        <f t="shared" si="581"/>
        <v>0</v>
      </c>
      <c r="CY455">
        <v>4</v>
      </c>
      <c r="CZ455" t="s">
        <v>83</v>
      </c>
      <c r="DA455">
        <v>2</v>
      </c>
      <c r="DB455" s="40">
        <f t="shared" si="582"/>
        <v>3</v>
      </c>
      <c r="DC455" s="24">
        <f t="shared" si="583"/>
        <v>13</v>
      </c>
      <c r="DD455" s="14">
        <v>2</v>
      </c>
      <c r="DE455" t="s">
        <v>83</v>
      </c>
      <c r="DF455">
        <v>0</v>
      </c>
      <c r="DG455" s="40">
        <f t="shared" si="613"/>
        <v>0</v>
      </c>
      <c r="DH455">
        <v>4</v>
      </c>
      <c r="DI455" t="s">
        <v>83</v>
      </c>
      <c r="DJ455">
        <v>2</v>
      </c>
      <c r="DK455" s="40">
        <f t="shared" si="554"/>
        <v>3</v>
      </c>
      <c r="DL455">
        <v>2</v>
      </c>
      <c r="DM455" t="s">
        <v>83</v>
      </c>
      <c r="DN455">
        <v>1</v>
      </c>
      <c r="DO455" s="40">
        <f t="shared" si="584"/>
        <v>0</v>
      </c>
      <c r="DP455">
        <v>3</v>
      </c>
      <c r="DQ455" t="s">
        <v>83</v>
      </c>
      <c r="DR455">
        <v>2</v>
      </c>
      <c r="DS455" s="40">
        <f t="shared" si="545"/>
        <v>0</v>
      </c>
      <c r="DT455">
        <v>2</v>
      </c>
      <c r="DU455" t="s">
        <v>83</v>
      </c>
      <c r="DV455">
        <v>1</v>
      </c>
      <c r="DW455" s="40">
        <f t="shared" si="546"/>
        <v>6</v>
      </c>
      <c r="DX455">
        <v>2</v>
      </c>
      <c r="DY455" t="s">
        <v>83</v>
      </c>
      <c r="DZ455">
        <v>1</v>
      </c>
      <c r="EA455" s="39">
        <f t="shared" si="585"/>
        <v>0</v>
      </c>
      <c r="EB455" s="24">
        <f t="shared" si="555"/>
        <v>9</v>
      </c>
      <c r="EC455" s="14">
        <v>2</v>
      </c>
      <c r="ED455" t="s">
        <v>83</v>
      </c>
      <c r="EE455">
        <v>3</v>
      </c>
      <c r="EF455" s="40">
        <f t="shared" si="586"/>
        <v>0</v>
      </c>
      <c r="EG455">
        <v>3</v>
      </c>
      <c r="EH455" t="s">
        <v>83</v>
      </c>
      <c r="EI455">
        <v>4</v>
      </c>
      <c r="EJ455" s="40">
        <f t="shared" si="587"/>
        <v>0</v>
      </c>
      <c r="EK455">
        <v>2</v>
      </c>
      <c r="EL455" t="s">
        <v>83</v>
      </c>
      <c r="EM455">
        <v>0</v>
      </c>
      <c r="EN455" s="40">
        <f t="shared" si="541"/>
        <v>0</v>
      </c>
      <c r="EO455">
        <v>3</v>
      </c>
      <c r="EP455" t="s">
        <v>83</v>
      </c>
      <c r="EQ455">
        <v>0</v>
      </c>
      <c r="ER455" s="40">
        <f t="shared" si="588"/>
        <v>4</v>
      </c>
      <c r="ES455">
        <v>1</v>
      </c>
      <c r="ET455" t="s">
        <v>83</v>
      </c>
      <c r="EU455">
        <v>2</v>
      </c>
      <c r="EV455" s="40">
        <f t="shared" si="589"/>
        <v>0</v>
      </c>
      <c r="EW455">
        <v>3</v>
      </c>
      <c r="EX455" t="s">
        <v>83</v>
      </c>
      <c r="EY455">
        <v>1</v>
      </c>
      <c r="EZ455" s="40">
        <f t="shared" si="590"/>
        <v>0</v>
      </c>
      <c r="FA455" s="24">
        <f t="shared" si="591"/>
        <v>4</v>
      </c>
      <c r="FB455" s="14">
        <v>1</v>
      </c>
      <c r="FC455" t="s">
        <v>83</v>
      </c>
      <c r="FD455">
        <v>1</v>
      </c>
      <c r="FE455" s="40">
        <f t="shared" si="592"/>
        <v>0</v>
      </c>
      <c r="FF455">
        <v>2</v>
      </c>
      <c r="FG455" t="s">
        <v>83</v>
      </c>
      <c r="FH455">
        <v>5</v>
      </c>
      <c r="FI455" s="40">
        <f t="shared" si="593"/>
        <v>0</v>
      </c>
      <c r="FJ455">
        <v>1</v>
      </c>
      <c r="FK455" t="s">
        <v>83</v>
      </c>
      <c r="FL455">
        <v>0</v>
      </c>
      <c r="FM455" s="40">
        <f t="shared" si="594"/>
        <v>0</v>
      </c>
      <c r="FN455">
        <v>0</v>
      </c>
      <c r="FO455" t="s">
        <v>83</v>
      </c>
      <c r="FP455">
        <v>1</v>
      </c>
      <c r="FQ455" s="40">
        <f t="shared" si="556"/>
        <v>0</v>
      </c>
      <c r="FR455">
        <v>2</v>
      </c>
      <c r="FS455" t="s">
        <v>83</v>
      </c>
      <c r="FT455">
        <v>3</v>
      </c>
      <c r="FU455" s="40">
        <f t="shared" si="595"/>
        <v>6</v>
      </c>
      <c r="FV455">
        <v>0</v>
      </c>
      <c r="FW455" t="s">
        <v>83</v>
      </c>
      <c r="FX455">
        <v>1</v>
      </c>
      <c r="FY455" s="40">
        <f t="shared" si="557"/>
        <v>0</v>
      </c>
      <c r="FZ455" s="24">
        <f t="shared" si="558"/>
        <v>6</v>
      </c>
      <c r="GA455" s="14">
        <v>2</v>
      </c>
      <c r="GB455" t="s">
        <v>83</v>
      </c>
      <c r="GC455">
        <v>2</v>
      </c>
      <c r="GD455" s="40">
        <f t="shared" si="596"/>
        <v>3</v>
      </c>
      <c r="GE455">
        <v>2</v>
      </c>
      <c r="GF455" t="s">
        <v>83</v>
      </c>
      <c r="GG455">
        <v>1</v>
      </c>
      <c r="GH455" s="40">
        <f t="shared" si="543"/>
        <v>4</v>
      </c>
      <c r="GI455">
        <v>3</v>
      </c>
      <c r="GJ455" t="s">
        <v>83</v>
      </c>
      <c r="GK455">
        <v>1</v>
      </c>
      <c r="GL455" s="40">
        <f t="shared" si="597"/>
        <v>0</v>
      </c>
      <c r="GM455">
        <v>1</v>
      </c>
      <c r="GN455" t="s">
        <v>83</v>
      </c>
      <c r="GO455">
        <v>1</v>
      </c>
      <c r="GP455" s="40">
        <f t="shared" si="598"/>
        <v>0</v>
      </c>
      <c r="GQ455">
        <v>2</v>
      </c>
      <c r="GR455" t="s">
        <v>83</v>
      </c>
      <c r="GS455">
        <v>2</v>
      </c>
      <c r="GT455" s="40">
        <f t="shared" si="559"/>
        <v>0</v>
      </c>
      <c r="GU455">
        <v>3</v>
      </c>
      <c r="GV455" t="s">
        <v>83</v>
      </c>
      <c r="GW455">
        <v>1</v>
      </c>
      <c r="GX455" s="40">
        <f t="shared" si="599"/>
        <v>3</v>
      </c>
      <c r="GY455" s="24">
        <f t="shared" si="600"/>
        <v>10</v>
      </c>
      <c r="GZ455" s="28">
        <f t="shared" si="560"/>
        <v>76</v>
      </c>
      <c r="HA455" t="s">
        <v>84</v>
      </c>
      <c r="HB455">
        <f t="shared" si="561"/>
        <v>9</v>
      </c>
      <c r="HC455" t="s">
        <v>85</v>
      </c>
      <c r="HD455">
        <f t="shared" si="614"/>
        <v>9</v>
      </c>
      <c r="HE455" t="s">
        <v>133</v>
      </c>
      <c r="HF455">
        <f t="shared" si="562"/>
        <v>0</v>
      </c>
      <c r="HG455" t="s">
        <v>94</v>
      </c>
      <c r="HH455">
        <f t="shared" si="542"/>
        <v>9</v>
      </c>
      <c r="HI455" t="s">
        <v>130</v>
      </c>
      <c r="HJ455">
        <f t="shared" si="601"/>
        <v>5</v>
      </c>
      <c r="HK455" t="s">
        <v>131</v>
      </c>
      <c r="HL455">
        <f t="shared" si="602"/>
        <v>0</v>
      </c>
      <c r="HM455" t="s">
        <v>90</v>
      </c>
      <c r="HN455">
        <f t="shared" si="563"/>
        <v>9</v>
      </c>
      <c r="HO455" t="s">
        <v>135</v>
      </c>
      <c r="HP455">
        <f t="shared" si="603"/>
        <v>0</v>
      </c>
      <c r="HQ455" t="s">
        <v>132</v>
      </c>
      <c r="HR455" s="1">
        <f t="shared" si="604"/>
        <v>6</v>
      </c>
      <c r="HS455" t="s">
        <v>137</v>
      </c>
      <c r="HT455" s="1">
        <f t="shared" si="605"/>
        <v>6</v>
      </c>
      <c r="HU455" t="s">
        <v>93</v>
      </c>
      <c r="HV455" s="1">
        <f t="shared" si="606"/>
        <v>5</v>
      </c>
      <c r="HW455" t="s">
        <v>87</v>
      </c>
      <c r="HX455" s="1">
        <f t="shared" si="607"/>
        <v>6</v>
      </c>
      <c r="HY455" t="s">
        <v>88</v>
      </c>
      <c r="HZ455" s="1">
        <f t="shared" si="608"/>
        <v>0</v>
      </c>
      <c r="IA455" t="s">
        <v>89</v>
      </c>
      <c r="IB455" s="1">
        <f t="shared" si="609"/>
        <v>5</v>
      </c>
      <c r="IC455" t="s">
        <v>150</v>
      </c>
      <c r="ID455" s="1">
        <f t="shared" si="610"/>
        <v>0</v>
      </c>
      <c r="IE455" t="s">
        <v>138</v>
      </c>
      <c r="IF455" s="1">
        <f t="shared" si="611"/>
        <v>0</v>
      </c>
      <c r="IG455">
        <f t="shared" ref="IG455:IG518" si="616">IF455+ID455+IB455+HZ455+HX455+HV455+HT455+HR455+HP455+HN455+HL455+HJ455+HH455+HF455+HD455+HB455</f>
        <v>69</v>
      </c>
      <c r="IH455" s="1">
        <f t="shared" si="612"/>
        <v>145</v>
      </c>
    </row>
    <row r="456" spans="1:242" ht="14.65" thickBot="1" x14ac:dyDescent="0.5">
      <c r="A456" s="1">
        <v>453</v>
      </c>
      <c r="B456" s="45">
        <f t="shared" si="548"/>
        <v>533</v>
      </c>
      <c r="C456" s="14" t="s">
        <v>997</v>
      </c>
      <c r="D456" t="s">
        <v>998</v>
      </c>
      <c r="E456" s="15" t="s">
        <v>987</v>
      </c>
      <c r="F456" s="28">
        <f t="shared" si="549"/>
        <v>140</v>
      </c>
      <c r="H456" s="14">
        <v>0</v>
      </c>
      <c r="I456" t="s">
        <v>83</v>
      </c>
      <c r="J456">
        <v>2</v>
      </c>
      <c r="K456" s="40">
        <f t="shared" si="544"/>
        <v>6</v>
      </c>
      <c r="L456">
        <v>2</v>
      </c>
      <c r="M456" t="s">
        <v>83</v>
      </c>
      <c r="N456">
        <v>1</v>
      </c>
      <c r="O456" s="40">
        <f t="shared" ref="O456:O519" si="617">IF(AND(L456=0,N456=2),6,IF(L456-N456=-2,4,IF(L456&lt;N456,3,0)))</f>
        <v>0</v>
      </c>
      <c r="P456">
        <v>0</v>
      </c>
      <c r="Q456" t="s">
        <v>83</v>
      </c>
      <c r="R456">
        <v>2</v>
      </c>
      <c r="S456" s="40">
        <f t="shared" si="564"/>
        <v>4</v>
      </c>
      <c r="T456">
        <v>2</v>
      </c>
      <c r="U456" t="s">
        <v>83</v>
      </c>
      <c r="V456">
        <v>2</v>
      </c>
      <c r="W456" s="40">
        <f t="shared" si="550"/>
        <v>4</v>
      </c>
      <c r="X456">
        <v>1</v>
      </c>
      <c r="Y456" t="s">
        <v>83</v>
      </c>
      <c r="Z456">
        <v>1</v>
      </c>
      <c r="AA456" s="40">
        <f t="shared" si="551"/>
        <v>0</v>
      </c>
      <c r="AB456">
        <v>0</v>
      </c>
      <c r="AC456" t="s">
        <v>83</v>
      </c>
      <c r="AD456">
        <v>0</v>
      </c>
      <c r="AE456" s="40">
        <f t="shared" si="565"/>
        <v>0</v>
      </c>
      <c r="AF456" s="24">
        <f t="shared" si="566"/>
        <v>14</v>
      </c>
      <c r="AG456" s="14">
        <v>1</v>
      </c>
      <c r="AH456" t="s">
        <v>83</v>
      </c>
      <c r="AI456">
        <v>1</v>
      </c>
      <c r="AJ456" s="40">
        <f t="shared" si="615"/>
        <v>0</v>
      </c>
      <c r="AK456">
        <v>3</v>
      </c>
      <c r="AL456" t="s">
        <v>83</v>
      </c>
      <c r="AM456">
        <v>1</v>
      </c>
      <c r="AN456" s="40">
        <f t="shared" si="567"/>
        <v>0</v>
      </c>
      <c r="AO456">
        <v>1</v>
      </c>
      <c r="AP456" t="s">
        <v>83</v>
      </c>
      <c r="AQ456">
        <v>1</v>
      </c>
      <c r="AR456" s="40">
        <f t="shared" si="547"/>
        <v>0</v>
      </c>
      <c r="AS456">
        <v>2</v>
      </c>
      <c r="AT456" t="s">
        <v>83</v>
      </c>
      <c r="AU456">
        <v>2</v>
      </c>
      <c r="AV456" s="40">
        <f t="shared" si="568"/>
        <v>3</v>
      </c>
      <c r="AW456">
        <v>3</v>
      </c>
      <c r="AX456" t="s">
        <v>83</v>
      </c>
      <c r="AY456">
        <v>3</v>
      </c>
      <c r="AZ456" s="40">
        <f t="shared" si="569"/>
        <v>0</v>
      </c>
      <c r="BA456">
        <v>1</v>
      </c>
      <c r="BB456" t="s">
        <v>83</v>
      </c>
      <c r="BC456">
        <v>2</v>
      </c>
      <c r="BD456" s="40">
        <f t="shared" si="552"/>
        <v>4</v>
      </c>
      <c r="BE456" s="24">
        <f t="shared" si="570"/>
        <v>7</v>
      </c>
      <c r="BF456" s="14">
        <v>2</v>
      </c>
      <c r="BG456" t="s">
        <v>83</v>
      </c>
      <c r="BH456">
        <v>2</v>
      </c>
      <c r="BI456" s="40">
        <f t="shared" si="571"/>
        <v>0</v>
      </c>
      <c r="BJ456">
        <v>1</v>
      </c>
      <c r="BK456" t="s">
        <v>83</v>
      </c>
      <c r="BL456">
        <v>2</v>
      </c>
      <c r="BM456" s="40">
        <f t="shared" si="572"/>
        <v>0</v>
      </c>
      <c r="BN456">
        <v>2</v>
      </c>
      <c r="BO456" t="s">
        <v>83</v>
      </c>
      <c r="BP456">
        <v>1</v>
      </c>
      <c r="BQ456" s="40">
        <f t="shared" si="553"/>
        <v>3</v>
      </c>
      <c r="BR456">
        <v>3</v>
      </c>
      <c r="BS456" t="s">
        <v>83</v>
      </c>
      <c r="BT456">
        <v>1</v>
      </c>
      <c r="BU456" s="40">
        <f t="shared" si="573"/>
        <v>4</v>
      </c>
      <c r="BV456">
        <v>3</v>
      </c>
      <c r="BW456" t="s">
        <v>83</v>
      </c>
      <c r="BX456">
        <v>3</v>
      </c>
      <c r="BY456" s="40">
        <f t="shared" si="574"/>
        <v>0</v>
      </c>
      <c r="BZ456">
        <v>1</v>
      </c>
      <c r="CA456" t="s">
        <v>83</v>
      </c>
      <c r="CB456">
        <v>3</v>
      </c>
      <c r="CC456" s="40">
        <f t="shared" si="575"/>
        <v>3</v>
      </c>
      <c r="CD456" s="24">
        <f t="shared" si="576"/>
        <v>10</v>
      </c>
      <c r="CE456" s="14">
        <v>1</v>
      </c>
      <c r="CF456" t="s">
        <v>83</v>
      </c>
      <c r="CG456">
        <v>1</v>
      </c>
      <c r="CH456" s="40">
        <f t="shared" si="577"/>
        <v>4</v>
      </c>
      <c r="CI456">
        <v>3</v>
      </c>
      <c r="CJ456" t="s">
        <v>83</v>
      </c>
      <c r="CK456">
        <v>0</v>
      </c>
      <c r="CL456" s="40">
        <f t="shared" si="578"/>
        <v>4</v>
      </c>
      <c r="CM456">
        <v>0</v>
      </c>
      <c r="CN456" t="s">
        <v>83</v>
      </c>
      <c r="CO456">
        <v>0</v>
      </c>
      <c r="CP456" s="40">
        <f t="shared" si="579"/>
        <v>0</v>
      </c>
      <c r="CQ456">
        <v>2</v>
      </c>
      <c r="CR456" t="s">
        <v>83</v>
      </c>
      <c r="CS456">
        <v>2</v>
      </c>
      <c r="CT456" s="40">
        <f t="shared" si="580"/>
        <v>0</v>
      </c>
      <c r="CU456">
        <v>1</v>
      </c>
      <c r="CV456" t="s">
        <v>83</v>
      </c>
      <c r="CW456">
        <v>2</v>
      </c>
      <c r="CX456" s="40">
        <f t="shared" si="581"/>
        <v>0</v>
      </c>
      <c r="CY456">
        <v>0</v>
      </c>
      <c r="CZ456" t="s">
        <v>83</v>
      </c>
      <c r="DA456">
        <v>3</v>
      </c>
      <c r="DB456" s="40">
        <f t="shared" si="582"/>
        <v>0</v>
      </c>
      <c r="DC456" s="24">
        <f t="shared" si="583"/>
        <v>8</v>
      </c>
      <c r="DD456" s="14">
        <v>3</v>
      </c>
      <c r="DE456" t="s">
        <v>83</v>
      </c>
      <c r="DF456">
        <v>1</v>
      </c>
      <c r="DG456" s="40">
        <f t="shared" si="613"/>
        <v>0</v>
      </c>
      <c r="DH456">
        <v>2</v>
      </c>
      <c r="DI456" t="s">
        <v>83</v>
      </c>
      <c r="DJ456">
        <v>2</v>
      </c>
      <c r="DK456" s="40">
        <f t="shared" si="554"/>
        <v>0</v>
      </c>
      <c r="DL456">
        <v>1</v>
      </c>
      <c r="DM456" t="s">
        <v>83</v>
      </c>
      <c r="DN456">
        <v>3</v>
      </c>
      <c r="DO456" s="40">
        <f t="shared" si="584"/>
        <v>3</v>
      </c>
      <c r="DP456">
        <v>3</v>
      </c>
      <c r="DQ456" t="s">
        <v>83</v>
      </c>
      <c r="DR456">
        <v>3</v>
      </c>
      <c r="DS456" s="40">
        <f t="shared" si="545"/>
        <v>3</v>
      </c>
      <c r="DT456">
        <v>0</v>
      </c>
      <c r="DU456" t="s">
        <v>83</v>
      </c>
      <c r="DV456">
        <v>3</v>
      </c>
      <c r="DW456" s="40">
        <f t="shared" si="546"/>
        <v>1</v>
      </c>
      <c r="DX456">
        <v>2</v>
      </c>
      <c r="DY456" t="s">
        <v>83</v>
      </c>
      <c r="DZ456">
        <v>2</v>
      </c>
      <c r="EA456" s="39">
        <f t="shared" si="585"/>
        <v>0</v>
      </c>
      <c r="EB456" s="24">
        <f t="shared" si="555"/>
        <v>7</v>
      </c>
      <c r="EC456" s="14">
        <v>2</v>
      </c>
      <c r="ED456" t="s">
        <v>83</v>
      </c>
      <c r="EE456">
        <v>0</v>
      </c>
      <c r="EF456" s="40">
        <f t="shared" si="586"/>
        <v>0</v>
      </c>
      <c r="EG456">
        <v>2</v>
      </c>
      <c r="EH456" t="s">
        <v>83</v>
      </c>
      <c r="EI456">
        <v>0</v>
      </c>
      <c r="EJ456" s="40">
        <f t="shared" si="587"/>
        <v>3</v>
      </c>
      <c r="EK456">
        <v>2</v>
      </c>
      <c r="EL456" t="s">
        <v>83</v>
      </c>
      <c r="EM456">
        <v>0</v>
      </c>
      <c r="EN456" s="40">
        <f t="shared" si="541"/>
        <v>0</v>
      </c>
      <c r="EO456">
        <v>2</v>
      </c>
      <c r="EP456" t="s">
        <v>83</v>
      </c>
      <c r="EQ456">
        <v>0</v>
      </c>
      <c r="ER456" s="40">
        <f t="shared" si="588"/>
        <v>3</v>
      </c>
      <c r="ES456">
        <v>2</v>
      </c>
      <c r="ET456" t="s">
        <v>83</v>
      </c>
      <c r="EU456">
        <v>0</v>
      </c>
      <c r="EV456" s="40">
        <f t="shared" si="589"/>
        <v>0</v>
      </c>
      <c r="EW456">
        <v>2</v>
      </c>
      <c r="EX456" t="s">
        <v>83</v>
      </c>
      <c r="EY456">
        <v>0</v>
      </c>
      <c r="EZ456" s="40">
        <f t="shared" si="590"/>
        <v>0</v>
      </c>
      <c r="FA456" s="24">
        <f t="shared" si="591"/>
        <v>6</v>
      </c>
      <c r="FB456" s="14">
        <v>1</v>
      </c>
      <c r="FC456" t="s">
        <v>83</v>
      </c>
      <c r="FD456">
        <v>1</v>
      </c>
      <c r="FE456" s="40">
        <f t="shared" si="592"/>
        <v>0</v>
      </c>
      <c r="FF456">
        <v>3</v>
      </c>
      <c r="FG456" t="s">
        <v>83</v>
      </c>
      <c r="FH456">
        <v>2</v>
      </c>
      <c r="FI456" s="40">
        <f t="shared" si="593"/>
        <v>3</v>
      </c>
      <c r="FJ456">
        <v>2</v>
      </c>
      <c r="FK456" t="s">
        <v>83</v>
      </c>
      <c r="FL456">
        <v>3</v>
      </c>
      <c r="FM456" s="40">
        <f t="shared" si="594"/>
        <v>0</v>
      </c>
      <c r="FN456">
        <v>1</v>
      </c>
      <c r="FO456" t="s">
        <v>83</v>
      </c>
      <c r="FP456">
        <v>1</v>
      </c>
      <c r="FQ456" s="40">
        <f t="shared" si="556"/>
        <v>0</v>
      </c>
      <c r="FR456">
        <v>1</v>
      </c>
      <c r="FS456" t="s">
        <v>83</v>
      </c>
      <c r="FT456">
        <v>1</v>
      </c>
      <c r="FU456" s="40">
        <f t="shared" si="595"/>
        <v>0</v>
      </c>
      <c r="FV456">
        <v>3</v>
      </c>
      <c r="FW456" t="s">
        <v>83</v>
      </c>
      <c r="FX456">
        <v>1</v>
      </c>
      <c r="FY456" s="40">
        <f t="shared" si="557"/>
        <v>3</v>
      </c>
      <c r="FZ456" s="24">
        <f t="shared" si="558"/>
        <v>6</v>
      </c>
      <c r="GA456" s="14">
        <v>2</v>
      </c>
      <c r="GB456" t="s">
        <v>83</v>
      </c>
      <c r="GC456">
        <v>1</v>
      </c>
      <c r="GD456" s="40">
        <f t="shared" si="596"/>
        <v>0</v>
      </c>
      <c r="GE456">
        <v>2</v>
      </c>
      <c r="GF456" t="s">
        <v>83</v>
      </c>
      <c r="GG456">
        <v>1</v>
      </c>
      <c r="GH456" s="40">
        <f t="shared" si="543"/>
        <v>4</v>
      </c>
      <c r="GI456">
        <v>2</v>
      </c>
      <c r="GJ456" t="s">
        <v>83</v>
      </c>
      <c r="GK456">
        <v>2</v>
      </c>
      <c r="GL456" s="40">
        <f t="shared" si="597"/>
        <v>0</v>
      </c>
      <c r="GM456">
        <v>3</v>
      </c>
      <c r="GN456" t="s">
        <v>83</v>
      </c>
      <c r="GO456">
        <v>1</v>
      </c>
      <c r="GP456" s="40">
        <f t="shared" si="598"/>
        <v>4</v>
      </c>
      <c r="GQ456">
        <v>1</v>
      </c>
      <c r="GR456" t="s">
        <v>83</v>
      </c>
      <c r="GS456">
        <v>1</v>
      </c>
      <c r="GT456" s="40">
        <f t="shared" si="559"/>
        <v>0</v>
      </c>
      <c r="GU456">
        <v>1</v>
      </c>
      <c r="GV456" t="s">
        <v>83</v>
      </c>
      <c r="GW456">
        <v>3</v>
      </c>
      <c r="GX456" s="40">
        <f t="shared" si="599"/>
        <v>0</v>
      </c>
      <c r="GY456" s="24">
        <f t="shared" si="600"/>
        <v>8</v>
      </c>
      <c r="GZ456" s="28">
        <f t="shared" si="560"/>
        <v>66</v>
      </c>
      <c r="HA456" t="s">
        <v>84</v>
      </c>
      <c r="HB456">
        <f t="shared" si="561"/>
        <v>9</v>
      </c>
      <c r="HC456" t="s">
        <v>92</v>
      </c>
      <c r="HD456">
        <f t="shared" si="614"/>
        <v>0</v>
      </c>
      <c r="HE456" t="s">
        <v>93</v>
      </c>
      <c r="HF456">
        <f t="shared" si="562"/>
        <v>9</v>
      </c>
      <c r="HG456" t="s">
        <v>94</v>
      </c>
      <c r="HH456">
        <f t="shared" si="542"/>
        <v>9</v>
      </c>
      <c r="HI456" t="s">
        <v>88</v>
      </c>
      <c r="HJ456">
        <f t="shared" si="601"/>
        <v>0</v>
      </c>
      <c r="HK456" t="s">
        <v>142</v>
      </c>
      <c r="HL456">
        <f t="shared" si="602"/>
        <v>0</v>
      </c>
      <c r="HM456" t="s">
        <v>90</v>
      </c>
      <c r="HN456">
        <f t="shared" si="563"/>
        <v>9</v>
      </c>
      <c r="HO456" t="s">
        <v>96</v>
      </c>
      <c r="HP456">
        <f t="shared" si="603"/>
        <v>9</v>
      </c>
      <c r="HQ456" t="s">
        <v>132</v>
      </c>
      <c r="HR456" s="1">
        <f t="shared" si="604"/>
        <v>6</v>
      </c>
      <c r="HS456" t="s">
        <v>85</v>
      </c>
      <c r="HT456" s="1">
        <f t="shared" si="605"/>
        <v>5</v>
      </c>
      <c r="HU456" t="s">
        <v>86</v>
      </c>
      <c r="HV456" s="1">
        <f t="shared" si="606"/>
        <v>6</v>
      </c>
      <c r="HW456" t="s">
        <v>129</v>
      </c>
      <c r="HX456" s="1">
        <f t="shared" si="607"/>
        <v>0</v>
      </c>
      <c r="HY456" t="s">
        <v>130</v>
      </c>
      <c r="HZ456" s="1">
        <f t="shared" si="608"/>
        <v>6</v>
      </c>
      <c r="IA456" t="s">
        <v>131</v>
      </c>
      <c r="IB456" s="1">
        <f t="shared" si="609"/>
        <v>0</v>
      </c>
      <c r="IC456" t="s">
        <v>134</v>
      </c>
      <c r="ID456" s="1">
        <f t="shared" si="610"/>
        <v>6</v>
      </c>
      <c r="IE456" t="s">
        <v>138</v>
      </c>
      <c r="IF456" s="1">
        <f t="shared" si="611"/>
        <v>0</v>
      </c>
      <c r="IG456">
        <f t="shared" si="616"/>
        <v>74</v>
      </c>
      <c r="IH456" s="1">
        <f t="shared" si="612"/>
        <v>140</v>
      </c>
    </row>
    <row r="457" spans="1:242" ht="14.65" thickBot="1" x14ac:dyDescent="0.5">
      <c r="A457" s="1">
        <v>454</v>
      </c>
      <c r="B457" s="45">
        <f t="shared" si="548"/>
        <v>711</v>
      </c>
      <c r="C457" s="14" t="s">
        <v>999</v>
      </c>
      <c r="D457" t="s">
        <v>1000</v>
      </c>
      <c r="E457" s="15" t="s">
        <v>987</v>
      </c>
      <c r="F457" s="28">
        <f t="shared" si="549"/>
        <v>114</v>
      </c>
      <c r="H457" s="14">
        <v>3</v>
      </c>
      <c r="I457" t="s">
        <v>83</v>
      </c>
      <c r="J457">
        <v>1</v>
      </c>
      <c r="K457" s="40">
        <f t="shared" si="544"/>
        <v>0</v>
      </c>
      <c r="L457">
        <v>2</v>
      </c>
      <c r="M457" t="s">
        <v>83</v>
      </c>
      <c r="N457">
        <v>1</v>
      </c>
      <c r="O457" s="40">
        <f t="shared" si="617"/>
        <v>0</v>
      </c>
      <c r="P457">
        <v>3</v>
      </c>
      <c r="Q457" t="s">
        <v>83</v>
      </c>
      <c r="R457">
        <v>3</v>
      </c>
      <c r="S457" s="40">
        <f t="shared" si="564"/>
        <v>0</v>
      </c>
      <c r="T457">
        <v>1</v>
      </c>
      <c r="U457" t="s">
        <v>83</v>
      </c>
      <c r="V457">
        <v>1</v>
      </c>
      <c r="W457" s="40">
        <f t="shared" si="550"/>
        <v>6</v>
      </c>
      <c r="X457">
        <v>0</v>
      </c>
      <c r="Y457" t="s">
        <v>83</v>
      </c>
      <c r="Z457">
        <v>0</v>
      </c>
      <c r="AA457" s="40">
        <f t="shared" si="551"/>
        <v>0</v>
      </c>
      <c r="AB457">
        <v>0</v>
      </c>
      <c r="AC457" t="s">
        <v>83</v>
      </c>
      <c r="AD457">
        <v>1</v>
      </c>
      <c r="AE457" s="40">
        <f t="shared" si="565"/>
        <v>0</v>
      </c>
      <c r="AF457" s="24">
        <f t="shared" si="566"/>
        <v>6</v>
      </c>
      <c r="AG457" s="14">
        <v>4</v>
      </c>
      <c r="AH457" t="s">
        <v>83</v>
      </c>
      <c r="AI457">
        <v>3</v>
      </c>
      <c r="AJ457" s="40">
        <f t="shared" si="615"/>
        <v>3</v>
      </c>
      <c r="AK457">
        <v>3</v>
      </c>
      <c r="AL457" t="s">
        <v>83</v>
      </c>
      <c r="AM457">
        <v>4</v>
      </c>
      <c r="AN457" s="40">
        <f t="shared" si="567"/>
        <v>0</v>
      </c>
      <c r="AO457">
        <v>3</v>
      </c>
      <c r="AP457" t="s">
        <v>83</v>
      </c>
      <c r="AQ457">
        <v>1</v>
      </c>
      <c r="AR457" s="40">
        <f t="shared" si="547"/>
        <v>0</v>
      </c>
      <c r="AS457">
        <v>1</v>
      </c>
      <c r="AT457" t="s">
        <v>83</v>
      </c>
      <c r="AU457">
        <v>2</v>
      </c>
      <c r="AV457" s="40">
        <f t="shared" si="568"/>
        <v>0</v>
      </c>
      <c r="AW457">
        <v>2</v>
      </c>
      <c r="AX457" t="s">
        <v>83</v>
      </c>
      <c r="AY457">
        <v>2</v>
      </c>
      <c r="AZ457" s="40">
        <f t="shared" si="569"/>
        <v>0</v>
      </c>
      <c r="BA457">
        <v>0</v>
      </c>
      <c r="BB457" t="s">
        <v>83</v>
      </c>
      <c r="BC457">
        <v>1</v>
      </c>
      <c r="BD457" s="40">
        <f t="shared" si="552"/>
        <v>6</v>
      </c>
      <c r="BE457" s="24">
        <f t="shared" si="570"/>
        <v>9</v>
      </c>
      <c r="BF457" s="14">
        <v>2</v>
      </c>
      <c r="BG457" t="s">
        <v>83</v>
      </c>
      <c r="BH457">
        <v>2</v>
      </c>
      <c r="BI457" s="40">
        <f t="shared" si="571"/>
        <v>0</v>
      </c>
      <c r="BJ457">
        <v>5</v>
      </c>
      <c r="BK457" t="s">
        <v>83</v>
      </c>
      <c r="BL457">
        <v>3</v>
      </c>
      <c r="BM457" s="40">
        <f t="shared" si="572"/>
        <v>0</v>
      </c>
      <c r="BN457">
        <v>3</v>
      </c>
      <c r="BO457" t="s">
        <v>83</v>
      </c>
      <c r="BP457">
        <v>3</v>
      </c>
      <c r="BQ457" s="40">
        <f t="shared" si="553"/>
        <v>0</v>
      </c>
      <c r="BR457">
        <v>2</v>
      </c>
      <c r="BS457" t="s">
        <v>83</v>
      </c>
      <c r="BT457">
        <v>4</v>
      </c>
      <c r="BU457" s="40">
        <f t="shared" si="573"/>
        <v>0</v>
      </c>
      <c r="BV457">
        <v>1</v>
      </c>
      <c r="BW457" t="s">
        <v>83</v>
      </c>
      <c r="BX457">
        <v>1</v>
      </c>
      <c r="BY457" s="40">
        <f t="shared" si="574"/>
        <v>0</v>
      </c>
      <c r="BZ457">
        <v>0</v>
      </c>
      <c r="CA457" t="s">
        <v>83</v>
      </c>
      <c r="CB457">
        <v>4</v>
      </c>
      <c r="CC457" s="40">
        <f t="shared" si="575"/>
        <v>3</v>
      </c>
      <c r="CD457" s="24">
        <f t="shared" si="576"/>
        <v>3</v>
      </c>
      <c r="CE457" s="14">
        <v>4</v>
      </c>
      <c r="CF457" t="s">
        <v>83</v>
      </c>
      <c r="CG457">
        <v>6</v>
      </c>
      <c r="CH457" s="40">
        <f t="shared" si="577"/>
        <v>0</v>
      </c>
      <c r="CI457">
        <v>2</v>
      </c>
      <c r="CJ457" t="s">
        <v>83</v>
      </c>
      <c r="CK457">
        <v>2</v>
      </c>
      <c r="CL457" s="40">
        <f t="shared" si="578"/>
        <v>0</v>
      </c>
      <c r="CM457">
        <v>1</v>
      </c>
      <c r="CN457" t="s">
        <v>83</v>
      </c>
      <c r="CO457">
        <v>3</v>
      </c>
      <c r="CP457" s="40">
        <f t="shared" si="579"/>
        <v>3</v>
      </c>
      <c r="CQ457">
        <v>3</v>
      </c>
      <c r="CR457" t="s">
        <v>83</v>
      </c>
      <c r="CS457">
        <v>2</v>
      </c>
      <c r="CT457" s="40">
        <f t="shared" si="580"/>
        <v>4</v>
      </c>
      <c r="CU457">
        <v>1</v>
      </c>
      <c r="CV457" t="s">
        <v>83</v>
      </c>
      <c r="CW457">
        <v>2</v>
      </c>
      <c r="CX457" s="40">
        <f t="shared" si="581"/>
        <v>0</v>
      </c>
      <c r="CY457">
        <v>2</v>
      </c>
      <c r="CZ457" t="s">
        <v>83</v>
      </c>
      <c r="DA457">
        <v>3</v>
      </c>
      <c r="DB457" s="40">
        <f t="shared" si="582"/>
        <v>0</v>
      </c>
      <c r="DC457" s="24">
        <f t="shared" si="583"/>
        <v>7</v>
      </c>
      <c r="DD457" s="14">
        <v>6</v>
      </c>
      <c r="DE457" t="s">
        <v>83</v>
      </c>
      <c r="DF457">
        <v>3</v>
      </c>
      <c r="DG457" s="40">
        <f t="shared" si="613"/>
        <v>0</v>
      </c>
      <c r="DH457">
        <v>2</v>
      </c>
      <c r="DI457" t="s">
        <v>83</v>
      </c>
      <c r="DJ457">
        <v>1</v>
      </c>
      <c r="DK457" s="40">
        <f t="shared" si="554"/>
        <v>3</v>
      </c>
      <c r="DL457">
        <v>4</v>
      </c>
      <c r="DM457" t="s">
        <v>83</v>
      </c>
      <c r="DN457">
        <v>4</v>
      </c>
      <c r="DO457" s="40">
        <f t="shared" si="584"/>
        <v>0</v>
      </c>
      <c r="DP457">
        <v>1</v>
      </c>
      <c r="DQ457" t="s">
        <v>83</v>
      </c>
      <c r="DR457">
        <v>4</v>
      </c>
      <c r="DS457" s="40">
        <f t="shared" si="545"/>
        <v>0</v>
      </c>
      <c r="DT457">
        <v>3</v>
      </c>
      <c r="DU457" t="s">
        <v>83</v>
      </c>
      <c r="DV457">
        <v>3</v>
      </c>
      <c r="DW457" s="40">
        <f t="shared" si="546"/>
        <v>1</v>
      </c>
      <c r="DX457">
        <v>2</v>
      </c>
      <c r="DY457" t="s">
        <v>83</v>
      </c>
      <c r="DZ457">
        <v>5</v>
      </c>
      <c r="EA457" s="39">
        <f t="shared" si="585"/>
        <v>3</v>
      </c>
      <c r="EB457" s="24">
        <f t="shared" si="555"/>
        <v>7</v>
      </c>
      <c r="EC457" s="14">
        <v>1</v>
      </c>
      <c r="ED457" t="s">
        <v>83</v>
      </c>
      <c r="EE457">
        <v>1</v>
      </c>
      <c r="EF457" s="40">
        <f t="shared" si="586"/>
        <v>4</v>
      </c>
      <c r="EG457">
        <v>2</v>
      </c>
      <c r="EH457" t="s">
        <v>83</v>
      </c>
      <c r="EI457">
        <v>5</v>
      </c>
      <c r="EJ457" s="40">
        <f t="shared" si="587"/>
        <v>0</v>
      </c>
      <c r="EK457">
        <v>3</v>
      </c>
      <c r="EL457" t="s">
        <v>83</v>
      </c>
      <c r="EM457">
        <v>4</v>
      </c>
      <c r="EN457" s="40">
        <f t="shared" ref="EN457:EN520" si="618">IF(AND(EK457=0,EM457=2),6,IF(EK457-EM457=-2,4,IF(EK457&lt;EM457,3,0)))</f>
        <v>3</v>
      </c>
      <c r="EO457">
        <v>5</v>
      </c>
      <c r="EP457" t="s">
        <v>83</v>
      </c>
      <c r="EQ457">
        <v>2</v>
      </c>
      <c r="ER457" s="40">
        <f t="shared" si="588"/>
        <v>4</v>
      </c>
      <c r="ES457">
        <v>2</v>
      </c>
      <c r="ET457" t="s">
        <v>83</v>
      </c>
      <c r="EU457">
        <v>2</v>
      </c>
      <c r="EV457" s="40">
        <f t="shared" si="589"/>
        <v>3</v>
      </c>
      <c r="EW457">
        <v>1</v>
      </c>
      <c r="EX457" t="s">
        <v>83</v>
      </c>
      <c r="EY457">
        <v>3</v>
      </c>
      <c r="EZ457" s="40">
        <f t="shared" si="590"/>
        <v>0</v>
      </c>
      <c r="FA457" s="24">
        <f t="shared" si="591"/>
        <v>14</v>
      </c>
      <c r="FB457" s="14">
        <v>6</v>
      </c>
      <c r="FC457" t="s">
        <v>83</v>
      </c>
      <c r="FD457">
        <v>4</v>
      </c>
      <c r="FE457" s="40">
        <f t="shared" si="592"/>
        <v>3</v>
      </c>
      <c r="FF457">
        <v>3</v>
      </c>
      <c r="FG457" t="s">
        <v>83</v>
      </c>
      <c r="FH457">
        <v>4</v>
      </c>
      <c r="FI457" s="40">
        <f t="shared" si="593"/>
        <v>0</v>
      </c>
      <c r="FJ457">
        <v>2</v>
      </c>
      <c r="FK457" t="s">
        <v>83</v>
      </c>
      <c r="FL457">
        <v>4</v>
      </c>
      <c r="FM457" s="40">
        <f t="shared" si="594"/>
        <v>0</v>
      </c>
      <c r="FN457">
        <v>4</v>
      </c>
      <c r="FO457" t="s">
        <v>83</v>
      </c>
      <c r="FP457">
        <v>3</v>
      </c>
      <c r="FQ457" s="40">
        <f t="shared" si="556"/>
        <v>4</v>
      </c>
      <c r="FR457">
        <v>2</v>
      </c>
      <c r="FS457" t="s">
        <v>83</v>
      </c>
      <c r="FT457">
        <v>1</v>
      </c>
      <c r="FU457" s="40">
        <f t="shared" si="595"/>
        <v>0</v>
      </c>
      <c r="FV457">
        <v>1</v>
      </c>
      <c r="FW457" t="s">
        <v>83</v>
      </c>
      <c r="FX457">
        <v>4</v>
      </c>
      <c r="FY457" s="40">
        <f t="shared" si="557"/>
        <v>0</v>
      </c>
      <c r="FZ457" s="24">
        <f t="shared" si="558"/>
        <v>7</v>
      </c>
      <c r="GA457" s="14">
        <v>4</v>
      </c>
      <c r="GB457" t="s">
        <v>83</v>
      </c>
      <c r="GC457">
        <v>4</v>
      </c>
      <c r="GD457" s="40">
        <f t="shared" si="596"/>
        <v>3</v>
      </c>
      <c r="GE457">
        <v>2</v>
      </c>
      <c r="GF457" t="s">
        <v>83</v>
      </c>
      <c r="GG457">
        <v>2</v>
      </c>
      <c r="GH457" s="40">
        <f t="shared" si="543"/>
        <v>0</v>
      </c>
      <c r="GI457">
        <v>1</v>
      </c>
      <c r="GJ457" t="s">
        <v>83</v>
      </c>
      <c r="GK457">
        <v>3</v>
      </c>
      <c r="GL457" s="40">
        <f t="shared" si="597"/>
        <v>3</v>
      </c>
      <c r="GM457">
        <v>4</v>
      </c>
      <c r="GN457" t="s">
        <v>83</v>
      </c>
      <c r="GO457">
        <v>2</v>
      </c>
      <c r="GP457" s="40">
        <f t="shared" si="598"/>
        <v>4</v>
      </c>
      <c r="GQ457">
        <v>2</v>
      </c>
      <c r="GR457" t="s">
        <v>83</v>
      </c>
      <c r="GS457">
        <v>4</v>
      </c>
      <c r="GT457" s="40">
        <f t="shared" si="559"/>
        <v>4</v>
      </c>
      <c r="GU457">
        <v>3</v>
      </c>
      <c r="GV457" t="s">
        <v>83</v>
      </c>
      <c r="GW457">
        <v>1</v>
      </c>
      <c r="GX457" s="40">
        <f t="shared" si="599"/>
        <v>3</v>
      </c>
      <c r="GY457" s="24">
        <f t="shared" si="600"/>
        <v>17</v>
      </c>
      <c r="GZ457" s="28">
        <f t="shared" si="560"/>
        <v>70</v>
      </c>
      <c r="HA457" t="s">
        <v>140</v>
      </c>
      <c r="HB457">
        <f t="shared" si="561"/>
        <v>0</v>
      </c>
      <c r="HC457" t="s">
        <v>92</v>
      </c>
      <c r="HD457">
        <f t="shared" si="614"/>
        <v>0</v>
      </c>
      <c r="HE457" t="s">
        <v>133</v>
      </c>
      <c r="HF457">
        <f t="shared" si="562"/>
        <v>0</v>
      </c>
      <c r="HG457" t="s">
        <v>87</v>
      </c>
      <c r="HH457">
        <f t="shared" ref="HH457:HH520" si="619">IF(HG457="Frankreich",9,IF(HG457="Australien",5,0))</f>
        <v>5</v>
      </c>
      <c r="HI457" t="s">
        <v>88</v>
      </c>
      <c r="HJ457">
        <f t="shared" si="601"/>
        <v>0</v>
      </c>
      <c r="HK457" t="s">
        <v>89</v>
      </c>
      <c r="HL457">
        <f t="shared" si="602"/>
        <v>9</v>
      </c>
      <c r="HM457" t="s">
        <v>150</v>
      </c>
      <c r="HN457">
        <f t="shared" si="563"/>
        <v>0</v>
      </c>
      <c r="HO457" t="s">
        <v>96</v>
      </c>
      <c r="HP457">
        <f t="shared" si="603"/>
        <v>9</v>
      </c>
      <c r="HQ457" t="s">
        <v>84</v>
      </c>
      <c r="HR457" s="1">
        <f t="shared" si="604"/>
        <v>5</v>
      </c>
      <c r="HS457" t="s">
        <v>137</v>
      </c>
      <c r="HT457" s="1">
        <f t="shared" si="605"/>
        <v>6</v>
      </c>
      <c r="HU457" t="s">
        <v>169</v>
      </c>
      <c r="HV457" s="1">
        <f t="shared" si="606"/>
        <v>0</v>
      </c>
      <c r="HW457" t="s">
        <v>164</v>
      </c>
      <c r="HX457" s="1">
        <f t="shared" si="607"/>
        <v>0</v>
      </c>
      <c r="HY457" t="s">
        <v>165</v>
      </c>
      <c r="HZ457" s="1">
        <f t="shared" si="608"/>
        <v>5</v>
      </c>
      <c r="IA457" t="s">
        <v>142</v>
      </c>
      <c r="IB457" s="1">
        <f t="shared" si="609"/>
        <v>0</v>
      </c>
      <c r="IC457" t="s">
        <v>90</v>
      </c>
      <c r="ID457" s="1">
        <f t="shared" si="610"/>
        <v>5</v>
      </c>
      <c r="IE457" t="s">
        <v>135</v>
      </c>
      <c r="IF457" s="1">
        <f t="shared" si="611"/>
        <v>0</v>
      </c>
      <c r="IG457">
        <f t="shared" si="616"/>
        <v>44</v>
      </c>
      <c r="IH457" s="1">
        <f t="shared" si="612"/>
        <v>114</v>
      </c>
    </row>
    <row r="458" spans="1:242" ht="14.65" thickBot="1" x14ac:dyDescent="0.5">
      <c r="A458" s="1">
        <v>455</v>
      </c>
      <c r="B458" s="45">
        <f t="shared" si="548"/>
        <v>442</v>
      </c>
      <c r="C458" s="14" t="s">
        <v>1001</v>
      </c>
      <c r="D458" t="s">
        <v>454</v>
      </c>
      <c r="E458" s="15" t="s">
        <v>987</v>
      </c>
      <c r="F458" s="28">
        <f t="shared" si="549"/>
        <v>148</v>
      </c>
      <c r="H458" s="14">
        <v>2</v>
      </c>
      <c r="I458" t="s">
        <v>83</v>
      </c>
      <c r="J458">
        <v>2</v>
      </c>
      <c r="K458" s="40">
        <f t="shared" si="544"/>
        <v>0</v>
      </c>
      <c r="L458">
        <v>0</v>
      </c>
      <c r="M458" t="s">
        <v>83</v>
      </c>
      <c r="N458">
        <v>2</v>
      </c>
      <c r="O458" s="40">
        <f t="shared" si="617"/>
        <v>6</v>
      </c>
      <c r="P458">
        <v>1</v>
      </c>
      <c r="Q458" t="s">
        <v>83</v>
      </c>
      <c r="R458">
        <v>1</v>
      </c>
      <c r="S458" s="40">
        <f t="shared" si="564"/>
        <v>0</v>
      </c>
      <c r="T458">
        <v>2</v>
      </c>
      <c r="U458" t="s">
        <v>83</v>
      </c>
      <c r="V458">
        <v>1</v>
      </c>
      <c r="W458" s="40">
        <f t="shared" si="550"/>
        <v>0</v>
      </c>
      <c r="X458">
        <v>2</v>
      </c>
      <c r="Y458" t="s">
        <v>83</v>
      </c>
      <c r="Z458">
        <v>0</v>
      </c>
      <c r="AA458" s="40">
        <f t="shared" si="551"/>
        <v>0</v>
      </c>
      <c r="AB458">
        <v>2</v>
      </c>
      <c r="AC458" t="s">
        <v>83</v>
      </c>
      <c r="AD458">
        <v>1</v>
      </c>
      <c r="AE458" s="40">
        <f t="shared" si="565"/>
        <v>3</v>
      </c>
      <c r="AF458" s="24">
        <f t="shared" si="566"/>
        <v>9</v>
      </c>
      <c r="AG458" s="14">
        <v>3</v>
      </c>
      <c r="AH458" t="s">
        <v>83</v>
      </c>
      <c r="AI458">
        <v>1</v>
      </c>
      <c r="AJ458" s="40">
        <f t="shared" si="615"/>
        <v>3</v>
      </c>
      <c r="AK458">
        <v>0</v>
      </c>
      <c r="AL458" t="s">
        <v>83</v>
      </c>
      <c r="AM458">
        <v>3</v>
      </c>
      <c r="AN458" s="40">
        <f t="shared" si="567"/>
        <v>0</v>
      </c>
      <c r="AO458">
        <v>3</v>
      </c>
      <c r="AP458" t="s">
        <v>83</v>
      </c>
      <c r="AQ458">
        <v>1</v>
      </c>
      <c r="AR458" s="40">
        <f t="shared" si="547"/>
        <v>0</v>
      </c>
      <c r="AS458">
        <v>3</v>
      </c>
      <c r="AT458" t="s">
        <v>83</v>
      </c>
      <c r="AU458">
        <v>1</v>
      </c>
      <c r="AV458" s="40">
        <f t="shared" si="568"/>
        <v>0</v>
      </c>
      <c r="AW458">
        <v>2</v>
      </c>
      <c r="AX458" t="s">
        <v>83</v>
      </c>
      <c r="AY458">
        <v>3</v>
      </c>
      <c r="AZ458" s="40">
        <f t="shared" si="569"/>
        <v>3</v>
      </c>
      <c r="BA458">
        <v>1</v>
      </c>
      <c r="BB458" t="s">
        <v>83</v>
      </c>
      <c r="BC458">
        <v>0</v>
      </c>
      <c r="BD458" s="40">
        <f t="shared" si="552"/>
        <v>0</v>
      </c>
      <c r="BE458" s="24">
        <f t="shared" si="570"/>
        <v>6</v>
      </c>
      <c r="BF458" s="14">
        <v>2</v>
      </c>
      <c r="BG458" t="s">
        <v>83</v>
      </c>
      <c r="BH458">
        <v>1</v>
      </c>
      <c r="BI458" s="40">
        <f t="shared" si="571"/>
        <v>0</v>
      </c>
      <c r="BJ458">
        <v>2</v>
      </c>
      <c r="BK458" t="s">
        <v>83</v>
      </c>
      <c r="BL458">
        <v>0</v>
      </c>
      <c r="BM458" s="40">
        <f t="shared" si="572"/>
        <v>0</v>
      </c>
      <c r="BN458">
        <v>0</v>
      </c>
      <c r="BO458" t="s">
        <v>83</v>
      </c>
      <c r="BP458">
        <v>1</v>
      </c>
      <c r="BQ458" s="40">
        <f t="shared" si="553"/>
        <v>0</v>
      </c>
      <c r="BR458">
        <v>2</v>
      </c>
      <c r="BS458" t="s">
        <v>83</v>
      </c>
      <c r="BT458">
        <v>2</v>
      </c>
      <c r="BU458" s="40">
        <f t="shared" si="573"/>
        <v>0</v>
      </c>
      <c r="BV458">
        <v>1</v>
      </c>
      <c r="BW458" t="s">
        <v>83</v>
      </c>
      <c r="BX458">
        <v>2</v>
      </c>
      <c r="BY458" s="40">
        <f t="shared" si="574"/>
        <v>3</v>
      </c>
      <c r="BZ458">
        <v>0</v>
      </c>
      <c r="CA458" t="s">
        <v>83</v>
      </c>
      <c r="CB458">
        <v>2</v>
      </c>
      <c r="CC458" s="40">
        <f t="shared" si="575"/>
        <v>3</v>
      </c>
      <c r="CD458" s="24">
        <f t="shared" si="576"/>
        <v>6</v>
      </c>
      <c r="CE458" s="14">
        <v>1</v>
      </c>
      <c r="CF458" t="s">
        <v>83</v>
      </c>
      <c r="CG458">
        <v>0</v>
      </c>
      <c r="CH458" s="40">
        <f t="shared" si="577"/>
        <v>0</v>
      </c>
      <c r="CI458">
        <v>3</v>
      </c>
      <c r="CJ458" t="s">
        <v>83</v>
      </c>
      <c r="CK458">
        <v>1</v>
      </c>
      <c r="CL458" s="40">
        <f t="shared" si="578"/>
        <v>3</v>
      </c>
      <c r="CM458">
        <v>1</v>
      </c>
      <c r="CN458" t="s">
        <v>83</v>
      </c>
      <c r="CO458">
        <v>2</v>
      </c>
      <c r="CP458" s="40">
        <f t="shared" si="579"/>
        <v>4</v>
      </c>
      <c r="CQ458">
        <v>2</v>
      </c>
      <c r="CR458" t="s">
        <v>83</v>
      </c>
      <c r="CS458">
        <v>1</v>
      </c>
      <c r="CT458" s="40">
        <f t="shared" si="580"/>
        <v>6</v>
      </c>
      <c r="CU458">
        <v>1</v>
      </c>
      <c r="CV458" t="s">
        <v>83</v>
      </c>
      <c r="CW458">
        <v>1</v>
      </c>
      <c r="CX458" s="40">
        <f t="shared" si="581"/>
        <v>0</v>
      </c>
      <c r="CY458">
        <v>0</v>
      </c>
      <c r="CZ458" t="s">
        <v>83</v>
      </c>
      <c r="DA458">
        <v>2</v>
      </c>
      <c r="DB458" s="40">
        <f t="shared" si="582"/>
        <v>0</v>
      </c>
      <c r="DC458" s="24">
        <f t="shared" si="583"/>
        <v>13</v>
      </c>
      <c r="DD458" s="14">
        <v>3</v>
      </c>
      <c r="DE458" t="s">
        <v>83</v>
      </c>
      <c r="DF458">
        <v>2</v>
      </c>
      <c r="DG458" s="40">
        <f t="shared" si="613"/>
        <v>0</v>
      </c>
      <c r="DH458">
        <v>2</v>
      </c>
      <c r="DI458" t="s">
        <v>83</v>
      </c>
      <c r="DJ458">
        <v>2</v>
      </c>
      <c r="DK458" s="40">
        <f t="shared" si="554"/>
        <v>0</v>
      </c>
      <c r="DL458">
        <v>1</v>
      </c>
      <c r="DM458" t="s">
        <v>83</v>
      </c>
      <c r="DN458">
        <v>2</v>
      </c>
      <c r="DO458" s="40">
        <f t="shared" si="584"/>
        <v>4</v>
      </c>
      <c r="DP458">
        <v>1</v>
      </c>
      <c r="DQ458" t="s">
        <v>83</v>
      </c>
      <c r="DR458">
        <v>2</v>
      </c>
      <c r="DS458" s="40">
        <f t="shared" si="545"/>
        <v>0</v>
      </c>
      <c r="DT458">
        <v>0</v>
      </c>
      <c r="DU458" t="s">
        <v>83</v>
      </c>
      <c r="DV458">
        <v>2</v>
      </c>
      <c r="DW458" s="40">
        <f t="shared" si="546"/>
        <v>1</v>
      </c>
      <c r="DX458">
        <v>1</v>
      </c>
      <c r="DY458" t="s">
        <v>83</v>
      </c>
      <c r="DZ458">
        <v>2</v>
      </c>
      <c r="EA458" s="39">
        <f t="shared" si="585"/>
        <v>3</v>
      </c>
      <c r="EB458" s="24">
        <f t="shared" si="555"/>
        <v>8</v>
      </c>
      <c r="EC458" s="14">
        <v>2</v>
      </c>
      <c r="ED458" t="s">
        <v>83</v>
      </c>
      <c r="EE458">
        <v>1</v>
      </c>
      <c r="EF458" s="40">
        <f t="shared" si="586"/>
        <v>0</v>
      </c>
      <c r="EG458">
        <v>1</v>
      </c>
      <c r="EH458" t="s">
        <v>83</v>
      </c>
      <c r="EI458">
        <v>1</v>
      </c>
      <c r="EJ458" s="40">
        <f t="shared" si="587"/>
        <v>0</v>
      </c>
      <c r="EK458">
        <v>2</v>
      </c>
      <c r="EL458" t="s">
        <v>83</v>
      </c>
      <c r="EM458">
        <v>2</v>
      </c>
      <c r="EN458" s="40">
        <f t="shared" si="618"/>
        <v>0</v>
      </c>
      <c r="EO458">
        <v>3</v>
      </c>
      <c r="EP458" t="s">
        <v>83</v>
      </c>
      <c r="EQ458">
        <v>1</v>
      </c>
      <c r="ER458" s="40">
        <f t="shared" si="588"/>
        <v>3</v>
      </c>
      <c r="ES458">
        <v>2</v>
      </c>
      <c r="ET458" t="s">
        <v>83</v>
      </c>
      <c r="EU458">
        <v>1</v>
      </c>
      <c r="EV458" s="40">
        <f t="shared" si="589"/>
        <v>0</v>
      </c>
      <c r="EW458">
        <v>0</v>
      </c>
      <c r="EX458" t="s">
        <v>83</v>
      </c>
      <c r="EY458">
        <v>2</v>
      </c>
      <c r="EZ458" s="40">
        <f t="shared" si="590"/>
        <v>3</v>
      </c>
      <c r="FA458" s="24">
        <f t="shared" si="591"/>
        <v>6</v>
      </c>
      <c r="FB458" s="14">
        <v>2</v>
      </c>
      <c r="FC458" t="s">
        <v>83</v>
      </c>
      <c r="FD458">
        <v>1</v>
      </c>
      <c r="FE458" s="40">
        <f t="shared" si="592"/>
        <v>4</v>
      </c>
      <c r="FF458">
        <v>3</v>
      </c>
      <c r="FG458" t="s">
        <v>83</v>
      </c>
      <c r="FH458">
        <v>1</v>
      </c>
      <c r="FI458" s="40">
        <f t="shared" si="593"/>
        <v>4</v>
      </c>
      <c r="FJ458">
        <v>1</v>
      </c>
      <c r="FK458" t="s">
        <v>83</v>
      </c>
      <c r="FL458">
        <v>0</v>
      </c>
      <c r="FM458" s="40">
        <f t="shared" si="594"/>
        <v>0</v>
      </c>
      <c r="FN458">
        <v>2</v>
      </c>
      <c r="FO458" t="s">
        <v>83</v>
      </c>
      <c r="FP458">
        <v>0</v>
      </c>
      <c r="FQ458" s="40">
        <f t="shared" si="556"/>
        <v>3</v>
      </c>
      <c r="FR458">
        <v>0</v>
      </c>
      <c r="FS458" t="s">
        <v>83</v>
      </c>
      <c r="FT458">
        <v>1</v>
      </c>
      <c r="FU458" s="40">
        <f t="shared" si="595"/>
        <v>4</v>
      </c>
      <c r="FV458">
        <v>0</v>
      </c>
      <c r="FW458" t="s">
        <v>83</v>
      </c>
      <c r="FX458">
        <v>3</v>
      </c>
      <c r="FY458" s="40">
        <f t="shared" si="557"/>
        <v>0</v>
      </c>
      <c r="FZ458" s="24">
        <f t="shared" si="558"/>
        <v>15</v>
      </c>
      <c r="GA458" s="14">
        <v>2</v>
      </c>
      <c r="GB458" t="s">
        <v>83</v>
      </c>
      <c r="GC458">
        <v>1</v>
      </c>
      <c r="GD458" s="40">
        <f t="shared" si="596"/>
        <v>0</v>
      </c>
      <c r="GE458">
        <v>2</v>
      </c>
      <c r="GF458" t="s">
        <v>83</v>
      </c>
      <c r="GG458">
        <v>0</v>
      </c>
      <c r="GH458" s="40">
        <f t="shared" si="543"/>
        <v>3</v>
      </c>
      <c r="GI458">
        <v>0</v>
      </c>
      <c r="GJ458" t="s">
        <v>83</v>
      </c>
      <c r="GK458">
        <v>1</v>
      </c>
      <c r="GL458" s="40">
        <f t="shared" si="597"/>
        <v>4</v>
      </c>
      <c r="GM458">
        <v>2</v>
      </c>
      <c r="GN458" t="s">
        <v>83</v>
      </c>
      <c r="GO458">
        <v>1</v>
      </c>
      <c r="GP458" s="40">
        <f t="shared" si="598"/>
        <v>3</v>
      </c>
      <c r="GQ458">
        <v>1</v>
      </c>
      <c r="GR458" t="s">
        <v>83</v>
      </c>
      <c r="GS458">
        <v>0</v>
      </c>
      <c r="GT458" s="40">
        <f t="shared" si="559"/>
        <v>0</v>
      </c>
      <c r="GU458">
        <v>0</v>
      </c>
      <c r="GV458" t="s">
        <v>83</v>
      </c>
      <c r="GW458">
        <v>2</v>
      </c>
      <c r="GX458" s="40">
        <f t="shared" si="599"/>
        <v>0</v>
      </c>
      <c r="GY458" s="24">
        <f t="shared" si="600"/>
        <v>10</v>
      </c>
      <c r="GZ458" s="28">
        <f t="shared" si="560"/>
        <v>73</v>
      </c>
      <c r="HA458" t="s">
        <v>84</v>
      </c>
      <c r="HB458">
        <f t="shared" si="561"/>
        <v>9</v>
      </c>
      <c r="HC458" t="s">
        <v>85</v>
      </c>
      <c r="HD458">
        <f t="shared" si="614"/>
        <v>9</v>
      </c>
      <c r="HE458" t="s">
        <v>93</v>
      </c>
      <c r="HF458">
        <f t="shared" si="562"/>
        <v>9</v>
      </c>
      <c r="HG458" t="s">
        <v>94</v>
      </c>
      <c r="HH458">
        <f t="shared" si="619"/>
        <v>9</v>
      </c>
      <c r="HI458" t="s">
        <v>88</v>
      </c>
      <c r="HJ458">
        <f t="shared" si="601"/>
        <v>0</v>
      </c>
      <c r="HK458" t="s">
        <v>89</v>
      </c>
      <c r="HL458">
        <f t="shared" si="602"/>
        <v>9</v>
      </c>
      <c r="HM458" t="s">
        <v>90</v>
      </c>
      <c r="HN458">
        <f t="shared" si="563"/>
        <v>9</v>
      </c>
      <c r="HO458" t="s">
        <v>96</v>
      </c>
      <c r="HP458">
        <f t="shared" si="603"/>
        <v>9</v>
      </c>
      <c r="HQ458" t="s">
        <v>136</v>
      </c>
      <c r="HR458" s="1">
        <f t="shared" si="604"/>
        <v>0</v>
      </c>
      <c r="HS458" t="s">
        <v>92</v>
      </c>
      <c r="HT458" s="1">
        <f t="shared" si="605"/>
        <v>0</v>
      </c>
      <c r="HU458" t="s">
        <v>133</v>
      </c>
      <c r="HV458" s="1">
        <f t="shared" si="606"/>
        <v>0</v>
      </c>
      <c r="HW458" t="s">
        <v>129</v>
      </c>
      <c r="HX458" s="1">
        <f t="shared" si="607"/>
        <v>0</v>
      </c>
      <c r="HY458" t="s">
        <v>141</v>
      </c>
      <c r="HZ458" s="1">
        <f t="shared" si="608"/>
        <v>0</v>
      </c>
      <c r="IA458" t="s">
        <v>95</v>
      </c>
      <c r="IB458" s="1">
        <f t="shared" si="609"/>
        <v>6</v>
      </c>
      <c r="IC458" t="s">
        <v>134</v>
      </c>
      <c r="ID458" s="1">
        <f t="shared" si="610"/>
        <v>6</v>
      </c>
      <c r="IE458" t="s">
        <v>138</v>
      </c>
      <c r="IF458" s="1">
        <f t="shared" si="611"/>
        <v>0</v>
      </c>
      <c r="IG458">
        <f t="shared" si="616"/>
        <v>75</v>
      </c>
      <c r="IH458" s="1">
        <f t="shared" si="612"/>
        <v>148</v>
      </c>
    </row>
    <row r="459" spans="1:242" ht="14.65" thickBot="1" x14ac:dyDescent="0.5">
      <c r="A459" s="1">
        <v>456</v>
      </c>
      <c r="B459" s="45">
        <f t="shared" si="548"/>
        <v>376</v>
      </c>
      <c r="C459" s="14" t="s">
        <v>1002</v>
      </c>
      <c r="D459" t="s">
        <v>1003</v>
      </c>
      <c r="E459" s="15" t="s">
        <v>987</v>
      </c>
      <c r="F459" s="28">
        <f t="shared" si="549"/>
        <v>154</v>
      </c>
      <c r="H459" s="14">
        <v>1</v>
      </c>
      <c r="I459" t="s">
        <v>83</v>
      </c>
      <c r="J459">
        <v>2</v>
      </c>
      <c r="K459" s="40">
        <f t="shared" si="544"/>
        <v>3</v>
      </c>
      <c r="L459">
        <v>1</v>
      </c>
      <c r="M459" t="s">
        <v>83</v>
      </c>
      <c r="N459">
        <v>1</v>
      </c>
      <c r="O459" s="40">
        <f t="shared" si="617"/>
        <v>0</v>
      </c>
      <c r="P459">
        <v>2</v>
      </c>
      <c r="Q459" t="s">
        <v>83</v>
      </c>
      <c r="R459">
        <v>1</v>
      </c>
      <c r="S459" s="40">
        <f t="shared" si="564"/>
        <v>0</v>
      </c>
      <c r="T459">
        <v>1</v>
      </c>
      <c r="U459" t="s">
        <v>83</v>
      </c>
      <c r="V459">
        <v>1</v>
      </c>
      <c r="W459" s="40">
        <f t="shared" si="550"/>
        <v>6</v>
      </c>
      <c r="X459">
        <v>2</v>
      </c>
      <c r="Y459" t="s">
        <v>83</v>
      </c>
      <c r="Z459">
        <v>0</v>
      </c>
      <c r="AA459" s="40">
        <f t="shared" si="551"/>
        <v>0</v>
      </c>
      <c r="AB459">
        <v>0</v>
      </c>
      <c r="AC459" t="s">
        <v>83</v>
      </c>
      <c r="AD459">
        <v>1</v>
      </c>
      <c r="AE459" s="40">
        <f t="shared" si="565"/>
        <v>0</v>
      </c>
      <c r="AF459" s="24">
        <f t="shared" si="566"/>
        <v>9</v>
      </c>
      <c r="AG459" s="14">
        <v>3</v>
      </c>
      <c r="AH459" t="s">
        <v>83</v>
      </c>
      <c r="AI459">
        <v>2</v>
      </c>
      <c r="AJ459" s="40">
        <f t="shared" si="615"/>
        <v>3</v>
      </c>
      <c r="AK459">
        <v>3</v>
      </c>
      <c r="AL459" t="s">
        <v>83</v>
      </c>
      <c r="AM459">
        <v>2</v>
      </c>
      <c r="AN459" s="40">
        <f t="shared" si="567"/>
        <v>0</v>
      </c>
      <c r="AO459">
        <v>3</v>
      </c>
      <c r="AP459" t="s">
        <v>83</v>
      </c>
      <c r="AQ459">
        <v>1</v>
      </c>
      <c r="AR459" s="40">
        <f t="shared" si="547"/>
        <v>0</v>
      </c>
      <c r="AS459">
        <v>2</v>
      </c>
      <c r="AT459" t="s">
        <v>83</v>
      </c>
      <c r="AU459">
        <v>2</v>
      </c>
      <c r="AV459" s="40">
        <f t="shared" si="568"/>
        <v>3</v>
      </c>
      <c r="AW459">
        <v>1</v>
      </c>
      <c r="AX459" t="s">
        <v>83</v>
      </c>
      <c r="AY459">
        <v>2</v>
      </c>
      <c r="AZ459" s="40">
        <f t="shared" si="569"/>
        <v>3</v>
      </c>
      <c r="BA459">
        <v>2</v>
      </c>
      <c r="BB459" t="s">
        <v>83</v>
      </c>
      <c r="BC459">
        <v>3</v>
      </c>
      <c r="BD459" s="40">
        <f t="shared" si="552"/>
        <v>4</v>
      </c>
      <c r="BE459" s="24">
        <f t="shared" si="570"/>
        <v>13</v>
      </c>
      <c r="BF459" s="14">
        <v>4</v>
      </c>
      <c r="BG459" t="s">
        <v>83</v>
      </c>
      <c r="BH459">
        <v>2</v>
      </c>
      <c r="BI459" s="40">
        <f t="shared" si="571"/>
        <v>0</v>
      </c>
      <c r="BJ459">
        <v>3</v>
      </c>
      <c r="BK459" t="s">
        <v>83</v>
      </c>
      <c r="BL459">
        <v>4</v>
      </c>
      <c r="BM459" s="40">
        <f t="shared" si="572"/>
        <v>0</v>
      </c>
      <c r="BN459">
        <v>2</v>
      </c>
      <c r="BO459" t="s">
        <v>83</v>
      </c>
      <c r="BP459">
        <v>1</v>
      </c>
      <c r="BQ459" s="40">
        <f t="shared" si="553"/>
        <v>3</v>
      </c>
      <c r="BR459">
        <v>3</v>
      </c>
      <c r="BS459" t="s">
        <v>83</v>
      </c>
      <c r="BT459">
        <v>1</v>
      </c>
      <c r="BU459" s="40">
        <f t="shared" si="573"/>
        <v>4</v>
      </c>
      <c r="BV459">
        <v>2</v>
      </c>
      <c r="BW459" t="s">
        <v>83</v>
      </c>
      <c r="BX459">
        <v>3</v>
      </c>
      <c r="BY459" s="40">
        <f t="shared" si="574"/>
        <v>3</v>
      </c>
      <c r="BZ459">
        <v>2</v>
      </c>
      <c r="CA459" t="s">
        <v>83</v>
      </c>
      <c r="CB459">
        <v>2</v>
      </c>
      <c r="CC459" s="40">
        <f t="shared" si="575"/>
        <v>0</v>
      </c>
      <c r="CD459" s="24">
        <f t="shared" si="576"/>
        <v>10</v>
      </c>
      <c r="CE459" s="14">
        <v>1</v>
      </c>
      <c r="CF459" t="s">
        <v>83</v>
      </c>
      <c r="CG459">
        <v>2</v>
      </c>
      <c r="CH459" s="40">
        <f t="shared" si="577"/>
        <v>0</v>
      </c>
      <c r="CI459">
        <v>5</v>
      </c>
      <c r="CJ459" t="s">
        <v>83</v>
      </c>
      <c r="CK459">
        <v>1</v>
      </c>
      <c r="CL459" s="40">
        <f t="shared" si="578"/>
        <v>3</v>
      </c>
      <c r="CM459">
        <v>1</v>
      </c>
      <c r="CN459" t="s">
        <v>83</v>
      </c>
      <c r="CO459">
        <v>1</v>
      </c>
      <c r="CP459" s="40">
        <f t="shared" si="579"/>
        <v>0</v>
      </c>
      <c r="CQ459">
        <v>4</v>
      </c>
      <c r="CR459" t="s">
        <v>83</v>
      </c>
      <c r="CS459">
        <v>1</v>
      </c>
      <c r="CT459" s="40">
        <f t="shared" si="580"/>
        <v>3</v>
      </c>
      <c r="CU459">
        <v>2</v>
      </c>
      <c r="CV459" t="s">
        <v>83</v>
      </c>
      <c r="CW459">
        <v>2</v>
      </c>
      <c r="CX459" s="40">
        <f t="shared" si="581"/>
        <v>0</v>
      </c>
      <c r="CY459">
        <v>1</v>
      </c>
      <c r="CZ459" t="s">
        <v>83</v>
      </c>
      <c r="DA459">
        <v>4</v>
      </c>
      <c r="DB459" s="40">
        <f t="shared" si="582"/>
        <v>0</v>
      </c>
      <c r="DC459" s="24">
        <f t="shared" si="583"/>
        <v>6</v>
      </c>
      <c r="DD459" s="14">
        <v>4</v>
      </c>
      <c r="DE459" t="s">
        <v>83</v>
      </c>
      <c r="DF459">
        <v>1</v>
      </c>
      <c r="DG459" s="40">
        <f t="shared" si="613"/>
        <v>0</v>
      </c>
      <c r="DH459">
        <v>4</v>
      </c>
      <c r="DI459" t="s">
        <v>83</v>
      </c>
      <c r="DJ459">
        <v>2</v>
      </c>
      <c r="DK459" s="40">
        <f t="shared" si="554"/>
        <v>3</v>
      </c>
      <c r="DL459">
        <v>1</v>
      </c>
      <c r="DM459" t="s">
        <v>83</v>
      </c>
      <c r="DN459">
        <v>3</v>
      </c>
      <c r="DO459" s="40">
        <f t="shared" si="584"/>
        <v>3</v>
      </c>
      <c r="DP459">
        <v>1</v>
      </c>
      <c r="DQ459" t="s">
        <v>83</v>
      </c>
      <c r="DR459">
        <v>3</v>
      </c>
      <c r="DS459" s="40">
        <f t="shared" si="545"/>
        <v>0</v>
      </c>
      <c r="DT459">
        <v>0</v>
      </c>
      <c r="DU459" t="s">
        <v>83</v>
      </c>
      <c r="DV459">
        <v>2</v>
      </c>
      <c r="DW459" s="40">
        <f t="shared" si="546"/>
        <v>1</v>
      </c>
      <c r="DX459">
        <v>1</v>
      </c>
      <c r="DY459" t="s">
        <v>83</v>
      </c>
      <c r="DZ459">
        <v>2</v>
      </c>
      <c r="EA459" s="39">
        <f t="shared" si="585"/>
        <v>3</v>
      </c>
      <c r="EB459" s="24">
        <f t="shared" si="555"/>
        <v>10</v>
      </c>
      <c r="EC459" s="14">
        <v>2</v>
      </c>
      <c r="ED459" t="s">
        <v>83</v>
      </c>
      <c r="EE459">
        <v>3</v>
      </c>
      <c r="EF459" s="40">
        <f t="shared" si="586"/>
        <v>0</v>
      </c>
      <c r="EG459">
        <v>2</v>
      </c>
      <c r="EH459" t="s">
        <v>83</v>
      </c>
      <c r="EI459">
        <v>3</v>
      </c>
      <c r="EJ459" s="40">
        <f t="shared" si="587"/>
        <v>0</v>
      </c>
      <c r="EK459">
        <v>1</v>
      </c>
      <c r="EL459" t="s">
        <v>83</v>
      </c>
      <c r="EM459">
        <v>0</v>
      </c>
      <c r="EN459" s="40">
        <f t="shared" si="618"/>
        <v>0</v>
      </c>
      <c r="EO459">
        <v>1</v>
      </c>
      <c r="EP459" t="s">
        <v>83</v>
      </c>
      <c r="EQ459">
        <v>1</v>
      </c>
      <c r="ER459" s="40">
        <f t="shared" si="588"/>
        <v>0</v>
      </c>
      <c r="ES459">
        <v>2</v>
      </c>
      <c r="ET459" t="s">
        <v>83</v>
      </c>
      <c r="EU459">
        <v>1</v>
      </c>
      <c r="EV459" s="40">
        <f t="shared" si="589"/>
        <v>0</v>
      </c>
      <c r="EW459">
        <v>1</v>
      </c>
      <c r="EX459" t="s">
        <v>83</v>
      </c>
      <c r="EY459">
        <v>2</v>
      </c>
      <c r="EZ459" s="40">
        <f t="shared" si="590"/>
        <v>6</v>
      </c>
      <c r="FA459" s="24">
        <f t="shared" si="591"/>
        <v>6</v>
      </c>
      <c r="FB459" s="14">
        <v>1</v>
      </c>
      <c r="FC459" t="s">
        <v>83</v>
      </c>
      <c r="FD459">
        <v>0</v>
      </c>
      <c r="FE459" s="40">
        <f t="shared" si="592"/>
        <v>6</v>
      </c>
      <c r="FF459">
        <v>2</v>
      </c>
      <c r="FG459" t="s">
        <v>83</v>
      </c>
      <c r="FH459">
        <v>0</v>
      </c>
      <c r="FI459" s="40">
        <f t="shared" si="593"/>
        <v>6</v>
      </c>
      <c r="FJ459">
        <v>1</v>
      </c>
      <c r="FK459" t="s">
        <v>83</v>
      </c>
      <c r="FL459">
        <v>1</v>
      </c>
      <c r="FM459" s="40">
        <f t="shared" si="594"/>
        <v>3</v>
      </c>
      <c r="FN459">
        <v>3</v>
      </c>
      <c r="FO459" t="s">
        <v>83</v>
      </c>
      <c r="FP459">
        <v>1</v>
      </c>
      <c r="FQ459" s="40">
        <f t="shared" si="556"/>
        <v>3</v>
      </c>
      <c r="FR459">
        <v>1</v>
      </c>
      <c r="FS459" t="s">
        <v>83</v>
      </c>
      <c r="FT459">
        <v>1</v>
      </c>
      <c r="FU459" s="40">
        <f t="shared" si="595"/>
        <v>0</v>
      </c>
      <c r="FV459">
        <v>1</v>
      </c>
      <c r="FW459" t="s">
        <v>83</v>
      </c>
      <c r="FX459">
        <v>2</v>
      </c>
      <c r="FY459" s="40">
        <f t="shared" si="557"/>
        <v>0</v>
      </c>
      <c r="FZ459" s="24">
        <f t="shared" si="558"/>
        <v>18</v>
      </c>
      <c r="GA459" s="14">
        <v>3</v>
      </c>
      <c r="GB459" t="s">
        <v>83</v>
      </c>
      <c r="GC459">
        <v>3</v>
      </c>
      <c r="GD459" s="40">
        <f t="shared" si="596"/>
        <v>3</v>
      </c>
      <c r="GE459">
        <v>2</v>
      </c>
      <c r="GF459" t="s">
        <v>83</v>
      </c>
      <c r="GG459">
        <v>1</v>
      </c>
      <c r="GH459" s="40">
        <f t="shared" si="543"/>
        <v>4</v>
      </c>
      <c r="GI459">
        <v>0</v>
      </c>
      <c r="GJ459" t="s">
        <v>83</v>
      </c>
      <c r="GK459">
        <v>2</v>
      </c>
      <c r="GL459" s="40">
        <f t="shared" si="597"/>
        <v>3</v>
      </c>
      <c r="GM459">
        <v>4</v>
      </c>
      <c r="GN459" t="s">
        <v>83</v>
      </c>
      <c r="GO459">
        <v>1</v>
      </c>
      <c r="GP459" s="40">
        <f t="shared" si="598"/>
        <v>3</v>
      </c>
      <c r="GQ459">
        <v>1</v>
      </c>
      <c r="GR459" t="s">
        <v>83</v>
      </c>
      <c r="GS459">
        <v>1</v>
      </c>
      <c r="GT459" s="40">
        <f t="shared" si="559"/>
        <v>0</v>
      </c>
      <c r="GU459">
        <v>1</v>
      </c>
      <c r="GV459" t="s">
        <v>83</v>
      </c>
      <c r="GW459">
        <v>3</v>
      </c>
      <c r="GX459" s="40">
        <f t="shared" si="599"/>
        <v>0</v>
      </c>
      <c r="GY459" s="24">
        <f t="shared" si="600"/>
        <v>13</v>
      </c>
      <c r="GZ459" s="28">
        <f t="shared" si="560"/>
        <v>85</v>
      </c>
      <c r="HA459" t="s">
        <v>136</v>
      </c>
      <c r="HB459">
        <f t="shared" si="561"/>
        <v>0</v>
      </c>
      <c r="HC459" t="s">
        <v>137</v>
      </c>
      <c r="HD459">
        <f t="shared" si="614"/>
        <v>5</v>
      </c>
      <c r="HE459" t="s">
        <v>93</v>
      </c>
      <c r="HF459">
        <f t="shared" si="562"/>
        <v>9</v>
      </c>
      <c r="HG459" t="s">
        <v>94</v>
      </c>
      <c r="HH459">
        <f t="shared" si="619"/>
        <v>9</v>
      </c>
      <c r="HI459" t="s">
        <v>88</v>
      </c>
      <c r="HJ459">
        <f t="shared" si="601"/>
        <v>0</v>
      </c>
      <c r="HK459" t="s">
        <v>95</v>
      </c>
      <c r="HL459">
        <f t="shared" si="602"/>
        <v>5</v>
      </c>
      <c r="HM459" t="s">
        <v>90</v>
      </c>
      <c r="HN459">
        <f t="shared" si="563"/>
        <v>9</v>
      </c>
      <c r="HO459" t="s">
        <v>96</v>
      </c>
      <c r="HP459">
        <f t="shared" si="603"/>
        <v>9</v>
      </c>
      <c r="HQ459" t="s">
        <v>140</v>
      </c>
      <c r="HR459" s="1">
        <f t="shared" si="604"/>
        <v>0</v>
      </c>
      <c r="HS459" t="s">
        <v>85</v>
      </c>
      <c r="HT459" s="1">
        <f t="shared" si="605"/>
        <v>5</v>
      </c>
      <c r="HU459" t="s">
        <v>86</v>
      </c>
      <c r="HV459" s="1">
        <f t="shared" si="606"/>
        <v>6</v>
      </c>
      <c r="HW459" t="s">
        <v>164</v>
      </c>
      <c r="HX459" s="1">
        <f t="shared" si="607"/>
        <v>0</v>
      </c>
      <c r="HY459" t="s">
        <v>130</v>
      </c>
      <c r="HZ459" s="1">
        <f t="shared" si="608"/>
        <v>6</v>
      </c>
      <c r="IA459" t="s">
        <v>142</v>
      </c>
      <c r="IB459" s="1">
        <f t="shared" si="609"/>
        <v>0</v>
      </c>
      <c r="IC459" t="s">
        <v>134</v>
      </c>
      <c r="ID459" s="1">
        <f t="shared" si="610"/>
        <v>6</v>
      </c>
      <c r="IE459" t="s">
        <v>138</v>
      </c>
      <c r="IF459" s="1">
        <f t="shared" si="611"/>
        <v>0</v>
      </c>
      <c r="IG459">
        <f t="shared" si="616"/>
        <v>69</v>
      </c>
      <c r="IH459" s="1">
        <f t="shared" si="612"/>
        <v>154</v>
      </c>
    </row>
    <row r="460" spans="1:242" ht="14.65" thickBot="1" x14ac:dyDescent="0.5">
      <c r="A460" s="1">
        <v>457</v>
      </c>
      <c r="B460" s="45">
        <f t="shared" si="548"/>
        <v>59</v>
      </c>
      <c r="C460" s="14" t="s">
        <v>231</v>
      </c>
      <c r="D460" t="s">
        <v>1004</v>
      </c>
      <c r="E460" s="15" t="s">
        <v>987</v>
      </c>
      <c r="F460" s="28">
        <f t="shared" si="549"/>
        <v>182</v>
      </c>
      <c r="H460" s="14">
        <v>1</v>
      </c>
      <c r="I460" t="s">
        <v>83</v>
      </c>
      <c r="J460">
        <v>1</v>
      </c>
      <c r="K460" s="40">
        <f t="shared" si="544"/>
        <v>0</v>
      </c>
      <c r="L460">
        <v>1</v>
      </c>
      <c r="M460" t="s">
        <v>83</v>
      </c>
      <c r="N460">
        <v>2</v>
      </c>
      <c r="O460" s="40">
        <f t="shared" si="617"/>
        <v>3</v>
      </c>
      <c r="P460">
        <v>0</v>
      </c>
      <c r="Q460" t="s">
        <v>83</v>
      </c>
      <c r="R460">
        <v>1</v>
      </c>
      <c r="S460" s="40">
        <f t="shared" si="564"/>
        <v>3</v>
      </c>
      <c r="T460">
        <v>1</v>
      </c>
      <c r="U460" t="s">
        <v>83</v>
      </c>
      <c r="V460">
        <v>0</v>
      </c>
      <c r="W460" s="40">
        <f t="shared" si="550"/>
        <v>0</v>
      </c>
      <c r="X460">
        <v>0</v>
      </c>
      <c r="Y460" t="s">
        <v>83</v>
      </c>
      <c r="Z460">
        <v>0</v>
      </c>
      <c r="AA460" s="40">
        <f t="shared" si="551"/>
        <v>0</v>
      </c>
      <c r="AB460">
        <v>2</v>
      </c>
      <c r="AC460" t="s">
        <v>83</v>
      </c>
      <c r="AD460">
        <v>1</v>
      </c>
      <c r="AE460" s="40">
        <f t="shared" si="565"/>
        <v>3</v>
      </c>
      <c r="AF460" s="24">
        <f t="shared" si="566"/>
        <v>9</v>
      </c>
      <c r="AG460" s="14">
        <v>2</v>
      </c>
      <c r="AH460" t="s">
        <v>83</v>
      </c>
      <c r="AI460">
        <v>0</v>
      </c>
      <c r="AJ460" s="40">
        <f t="shared" si="615"/>
        <v>3</v>
      </c>
      <c r="AK460">
        <v>2</v>
      </c>
      <c r="AL460" t="s">
        <v>83</v>
      </c>
      <c r="AM460">
        <v>1</v>
      </c>
      <c r="AN460" s="40">
        <f t="shared" si="567"/>
        <v>0</v>
      </c>
      <c r="AO460">
        <v>2</v>
      </c>
      <c r="AP460" t="s">
        <v>83</v>
      </c>
      <c r="AQ460">
        <v>0</v>
      </c>
      <c r="AR460" s="40">
        <f t="shared" si="547"/>
        <v>0</v>
      </c>
      <c r="AS460">
        <v>3</v>
      </c>
      <c r="AT460" t="s">
        <v>83</v>
      </c>
      <c r="AU460">
        <v>1</v>
      </c>
      <c r="AV460" s="40">
        <f t="shared" si="568"/>
        <v>0</v>
      </c>
      <c r="AW460">
        <v>2</v>
      </c>
      <c r="AX460" t="s">
        <v>83</v>
      </c>
      <c r="AY460">
        <v>4</v>
      </c>
      <c r="AZ460" s="40">
        <f t="shared" si="569"/>
        <v>3</v>
      </c>
      <c r="BA460">
        <v>1</v>
      </c>
      <c r="BB460" t="s">
        <v>83</v>
      </c>
      <c r="BC460">
        <v>3</v>
      </c>
      <c r="BD460" s="40">
        <f t="shared" si="552"/>
        <v>3</v>
      </c>
      <c r="BE460" s="24">
        <f t="shared" si="570"/>
        <v>9</v>
      </c>
      <c r="BF460" s="14">
        <v>3</v>
      </c>
      <c r="BG460" t="s">
        <v>83</v>
      </c>
      <c r="BH460">
        <v>0</v>
      </c>
      <c r="BI460" s="40">
        <f t="shared" si="571"/>
        <v>0</v>
      </c>
      <c r="BJ460">
        <v>1</v>
      </c>
      <c r="BK460" t="s">
        <v>83</v>
      </c>
      <c r="BL460">
        <v>3</v>
      </c>
      <c r="BM460" s="40">
        <f t="shared" si="572"/>
        <v>0</v>
      </c>
      <c r="BN460">
        <v>2</v>
      </c>
      <c r="BO460" t="s">
        <v>83</v>
      </c>
      <c r="BP460">
        <v>0</v>
      </c>
      <c r="BQ460" s="40">
        <f t="shared" si="553"/>
        <v>6</v>
      </c>
      <c r="BR460">
        <v>2</v>
      </c>
      <c r="BS460" t="s">
        <v>83</v>
      </c>
      <c r="BT460">
        <v>0</v>
      </c>
      <c r="BU460" s="40">
        <f t="shared" si="573"/>
        <v>6</v>
      </c>
      <c r="BV460">
        <v>1</v>
      </c>
      <c r="BW460" t="s">
        <v>83</v>
      </c>
      <c r="BX460">
        <v>2</v>
      </c>
      <c r="BY460" s="40">
        <f t="shared" si="574"/>
        <v>3</v>
      </c>
      <c r="BZ460">
        <v>0</v>
      </c>
      <c r="CA460" t="s">
        <v>83</v>
      </c>
      <c r="CB460">
        <v>0</v>
      </c>
      <c r="CC460" s="40">
        <f t="shared" si="575"/>
        <v>0</v>
      </c>
      <c r="CD460" s="24">
        <f t="shared" si="576"/>
        <v>15</v>
      </c>
      <c r="CE460" s="14">
        <v>1</v>
      </c>
      <c r="CF460" t="s">
        <v>83</v>
      </c>
      <c r="CG460">
        <v>0</v>
      </c>
      <c r="CH460" s="40">
        <f t="shared" si="577"/>
        <v>0</v>
      </c>
      <c r="CI460">
        <v>5</v>
      </c>
      <c r="CJ460" t="s">
        <v>83</v>
      </c>
      <c r="CK460">
        <v>1</v>
      </c>
      <c r="CL460" s="40">
        <f t="shared" si="578"/>
        <v>3</v>
      </c>
      <c r="CM460">
        <v>0</v>
      </c>
      <c r="CN460" t="s">
        <v>83</v>
      </c>
      <c r="CO460">
        <v>1</v>
      </c>
      <c r="CP460" s="40">
        <f t="shared" si="579"/>
        <v>6</v>
      </c>
      <c r="CQ460">
        <v>4</v>
      </c>
      <c r="CR460" t="s">
        <v>83</v>
      </c>
      <c r="CS460">
        <v>1</v>
      </c>
      <c r="CT460" s="40">
        <f t="shared" si="580"/>
        <v>3</v>
      </c>
      <c r="CU460">
        <v>0</v>
      </c>
      <c r="CV460" t="s">
        <v>83</v>
      </c>
      <c r="CW460">
        <v>1</v>
      </c>
      <c r="CX460" s="40">
        <f t="shared" si="581"/>
        <v>0</v>
      </c>
      <c r="CY460">
        <v>2</v>
      </c>
      <c r="CZ460" t="s">
        <v>83</v>
      </c>
      <c r="DA460">
        <v>5</v>
      </c>
      <c r="DB460" s="40">
        <f t="shared" si="582"/>
        <v>0</v>
      </c>
      <c r="DC460" s="24">
        <f t="shared" si="583"/>
        <v>12</v>
      </c>
      <c r="DD460" s="14">
        <v>3</v>
      </c>
      <c r="DE460" t="s">
        <v>83</v>
      </c>
      <c r="DF460">
        <v>1</v>
      </c>
      <c r="DG460" s="40">
        <f t="shared" si="613"/>
        <v>0</v>
      </c>
      <c r="DH460">
        <v>2</v>
      </c>
      <c r="DI460" t="s">
        <v>83</v>
      </c>
      <c r="DJ460">
        <v>0</v>
      </c>
      <c r="DK460" s="40">
        <f t="shared" si="554"/>
        <v>3</v>
      </c>
      <c r="DL460">
        <v>1</v>
      </c>
      <c r="DM460" t="s">
        <v>83</v>
      </c>
      <c r="DN460">
        <v>0</v>
      </c>
      <c r="DO460" s="40">
        <f t="shared" si="584"/>
        <v>0</v>
      </c>
      <c r="DP460">
        <v>1</v>
      </c>
      <c r="DQ460" t="s">
        <v>83</v>
      </c>
      <c r="DR460">
        <v>3</v>
      </c>
      <c r="DS460" s="40">
        <f t="shared" si="545"/>
        <v>0</v>
      </c>
      <c r="DT460">
        <v>1</v>
      </c>
      <c r="DU460" t="s">
        <v>83</v>
      </c>
      <c r="DV460">
        <v>2</v>
      </c>
      <c r="DW460" s="40">
        <f t="shared" si="546"/>
        <v>1</v>
      </c>
      <c r="DX460">
        <v>0</v>
      </c>
      <c r="DY460" t="s">
        <v>83</v>
      </c>
      <c r="DZ460">
        <v>2</v>
      </c>
      <c r="EA460" s="39">
        <f t="shared" si="585"/>
        <v>4</v>
      </c>
      <c r="EB460" s="24">
        <f t="shared" si="555"/>
        <v>8</v>
      </c>
      <c r="EC460" s="14">
        <v>1</v>
      </c>
      <c r="ED460" t="s">
        <v>83</v>
      </c>
      <c r="EE460">
        <v>2</v>
      </c>
      <c r="EF460" s="40">
        <f t="shared" si="586"/>
        <v>0</v>
      </c>
      <c r="EG460">
        <v>2</v>
      </c>
      <c r="EH460" t="s">
        <v>83</v>
      </c>
      <c r="EI460">
        <v>1</v>
      </c>
      <c r="EJ460" s="40">
        <f t="shared" si="587"/>
        <v>4</v>
      </c>
      <c r="EK460">
        <v>3</v>
      </c>
      <c r="EL460" t="s">
        <v>83</v>
      </c>
      <c r="EM460">
        <v>0</v>
      </c>
      <c r="EN460" s="40">
        <f t="shared" si="618"/>
        <v>0</v>
      </c>
      <c r="EO460">
        <v>1</v>
      </c>
      <c r="EP460" t="s">
        <v>83</v>
      </c>
      <c r="EQ460">
        <v>1</v>
      </c>
      <c r="ER460" s="40">
        <f t="shared" si="588"/>
        <v>0</v>
      </c>
      <c r="ES460">
        <v>0</v>
      </c>
      <c r="ET460" t="s">
        <v>83</v>
      </c>
      <c r="EU460">
        <v>2</v>
      </c>
      <c r="EV460" s="40">
        <f t="shared" si="589"/>
        <v>0</v>
      </c>
      <c r="EW460">
        <v>1</v>
      </c>
      <c r="EX460" t="s">
        <v>83</v>
      </c>
      <c r="EY460">
        <v>2</v>
      </c>
      <c r="EZ460" s="40">
        <f t="shared" si="590"/>
        <v>6</v>
      </c>
      <c r="FA460" s="24">
        <f t="shared" si="591"/>
        <v>10</v>
      </c>
      <c r="FB460" s="14">
        <v>1</v>
      </c>
      <c r="FC460" t="s">
        <v>83</v>
      </c>
      <c r="FD460">
        <v>0</v>
      </c>
      <c r="FE460" s="40">
        <f t="shared" si="592"/>
        <v>6</v>
      </c>
      <c r="FF460">
        <v>3</v>
      </c>
      <c r="FG460" t="s">
        <v>83</v>
      </c>
      <c r="FH460">
        <v>2</v>
      </c>
      <c r="FI460" s="40">
        <f t="shared" si="593"/>
        <v>3</v>
      </c>
      <c r="FJ460">
        <v>0</v>
      </c>
      <c r="FK460" t="s">
        <v>83</v>
      </c>
      <c r="FL460">
        <v>0</v>
      </c>
      <c r="FM460" s="40">
        <f t="shared" si="594"/>
        <v>3</v>
      </c>
      <c r="FN460">
        <v>4</v>
      </c>
      <c r="FO460" t="s">
        <v>83</v>
      </c>
      <c r="FP460">
        <v>1</v>
      </c>
      <c r="FQ460" s="40">
        <f t="shared" si="556"/>
        <v>3</v>
      </c>
      <c r="FR460">
        <v>2</v>
      </c>
      <c r="FS460" t="s">
        <v>83</v>
      </c>
      <c r="FT460">
        <v>4</v>
      </c>
      <c r="FU460" s="40">
        <f t="shared" si="595"/>
        <v>3</v>
      </c>
      <c r="FV460">
        <v>0</v>
      </c>
      <c r="FW460" t="s">
        <v>83</v>
      </c>
      <c r="FX460">
        <v>4</v>
      </c>
      <c r="FY460" s="40">
        <f t="shared" si="557"/>
        <v>0</v>
      </c>
      <c r="FZ460" s="24">
        <f t="shared" si="558"/>
        <v>18</v>
      </c>
      <c r="GA460" s="14">
        <v>0</v>
      </c>
      <c r="GB460" t="s">
        <v>83</v>
      </c>
      <c r="GC460">
        <v>0</v>
      </c>
      <c r="GD460" s="40">
        <f t="shared" si="596"/>
        <v>6</v>
      </c>
      <c r="GE460">
        <v>2</v>
      </c>
      <c r="GF460" t="s">
        <v>83</v>
      </c>
      <c r="GG460">
        <v>1</v>
      </c>
      <c r="GH460" s="40">
        <f t="shared" si="543"/>
        <v>4</v>
      </c>
      <c r="GI460">
        <v>0</v>
      </c>
      <c r="GJ460" t="s">
        <v>83</v>
      </c>
      <c r="GK460">
        <v>1</v>
      </c>
      <c r="GL460" s="40">
        <f t="shared" si="597"/>
        <v>4</v>
      </c>
      <c r="GM460">
        <v>4</v>
      </c>
      <c r="GN460" t="s">
        <v>83</v>
      </c>
      <c r="GO460">
        <v>1</v>
      </c>
      <c r="GP460" s="40">
        <f t="shared" si="598"/>
        <v>3</v>
      </c>
      <c r="GQ460">
        <v>1</v>
      </c>
      <c r="GR460" t="s">
        <v>83</v>
      </c>
      <c r="GS460">
        <v>1</v>
      </c>
      <c r="GT460" s="40">
        <f t="shared" si="559"/>
        <v>0</v>
      </c>
      <c r="GU460">
        <v>0</v>
      </c>
      <c r="GV460" t="s">
        <v>83</v>
      </c>
      <c r="GW460">
        <v>5</v>
      </c>
      <c r="GX460" s="40">
        <f t="shared" si="599"/>
        <v>0</v>
      </c>
      <c r="GY460" s="24">
        <f t="shared" si="600"/>
        <v>17</v>
      </c>
      <c r="GZ460" s="28">
        <f t="shared" si="560"/>
        <v>98</v>
      </c>
      <c r="HA460" t="s">
        <v>84</v>
      </c>
      <c r="HB460">
        <f t="shared" si="561"/>
        <v>9</v>
      </c>
      <c r="HC460" t="s">
        <v>85</v>
      </c>
      <c r="HD460">
        <f t="shared" si="614"/>
        <v>9</v>
      </c>
      <c r="HE460" t="s">
        <v>93</v>
      </c>
      <c r="HF460">
        <f t="shared" si="562"/>
        <v>9</v>
      </c>
      <c r="HG460" t="s">
        <v>94</v>
      </c>
      <c r="HH460">
        <f t="shared" si="619"/>
        <v>9</v>
      </c>
      <c r="HI460" t="s">
        <v>88</v>
      </c>
      <c r="HJ460">
        <f t="shared" si="601"/>
        <v>0</v>
      </c>
      <c r="HK460" t="s">
        <v>131</v>
      </c>
      <c r="HL460">
        <f t="shared" si="602"/>
        <v>0</v>
      </c>
      <c r="HM460" t="s">
        <v>90</v>
      </c>
      <c r="HN460">
        <f t="shared" si="563"/>
        <v>9</v>
      </c>
      <c r="HO460" t="s">
        <v>96</v>
      </c>
      <c r="HP460">
        <f t="shared" si="603"/>
        <v>9</v>
      </c>
      <c r="HQ460" t="s">
        <v>140</v>
      </c>
      <c r="HR460" s="1">
        <f t="shared" si="604"/>
        <v>0</v>
      </c>
      <c r="HS460" t="s">
        <v>137</v>
      </c>
      <c r="HT460" s="1">
        <f t="shared" si="605"/>
        <v>6</v>
      </c>
      <c r="HU460" t="s">
        <v>86</v>
      </c>
      <c r="HV460" s="1">
        <f t="shared" si="606"/>
        <v>6</v>
      </c>
      <c r="HW460" t="s">
        <v>129</v>
      </c>
      <c r="HX460" s="1">
        <f t="shared" si="607"/>
        <v>0</v>
      </c>
      <c r="HY460" t="s">
        <v>130</v>
      </c>
      <c r="HZ460" s="1">
        <f t="shared" si="608"/>
        <v>6</v>
      </c>
      <c r="IA460" t="s">
        <v>95</v>
      </c>
      <c r="IB460" s="1">
        <f t="shared" si="609"/>
        <v>6</v>
      </c>
      <c r="IC460" t="s">
        <v>134</v>
      </c>
      <c r="ID460" s="1">
        <f t="shared" si="610"/>
        <v>6</v>
      </c>
      <c r="IE460" t="s">
        <v>138</v>
      </c>
      <c r="IF460" s="1">
        <f t="shared" si="611"/>
        <v>0</v>
      </c>
      <c r="IG460">
        <f t="shared" si="616"/>
        <v>84</v>
      </c>
      <c r="IH460" s="1">
        <f t="shared" si="612"/>
        <v>182</v>
      </c>
    </row>
    <row r="461" spans="1:242" ht="14.65" thickBot="1" x14ac:dyDescent="0.5">
      <c r="A461" s="1">
        <v>458</v>
      </c>
      <c r="B461" s="45">
        <f t="shared" si="548"/>
        <v>6</v>
      </c>
      <c r="C461" s="14" t="s">
        <v>231</v>
      </c>
      <c r="D461" t="s">
        <v>1006</v>
      </c>
      <c r="E461" s="15" t="s">
        <v>987</v>
      </c>
      <c r="F461" s="28">
        <f t="shared" si="549"/>
        <v>197</v>
      </c>
      <c r="H461" s="14">
        <v>1</v>
      </c>
      <c r="I461" t="s">
        <v>83</v>
      </c>
      <c r="J461">
        <v>2</v>
      </c>
      <c r="K461" s="40">
        <f t="shared" si="544"/>
        <v>3</v>
      </c>
      <c r="L461">
        <v>0</v>
      </c>
      <c r="M461" t="s">
        <v>83</v>
      </c>
      <c r="N461">
        <v>3</v>
      </c>
      <c r="O461" s="40">
        <f t="shared" si="617"/>
        <v>3</v>
      </c>
      <c r="P461">
        <v>0</v>
      </c>
      <c r="Q461" t="s">
        <v>83</v>
      </c>
      <c r="R461">
        <v>2</v>
      </c>
      <c r="S461" s="40">
        <f t="shared" si="564"/>
        <v>4</v>
      </c>
      <c r="T461">
        <v>2</v>
      </c>
      <c r="U461" t="s">
        <v>83</v>
      </c>
      <c r="V461">
        <v>0</v>
      </c>
      <c r="W461" s="40">
        <f t="shared" si="550"/>
        <v>0</v>
      </c>
      <c r="X461">
        <v>0</v>
      </c>
      <c r="Y461" t="s">
        <v>83</v>
      </c>
      <c r="Z461">
        <v>1</v>
      </c>
      <c r="AA461" s="40">
        <f t="shared" si="551"/>
        <v>4</v>
      </c>
      <c r="AB461">
        <v>4</v>
      </c>
      <c r="AC461" t="s">
        <v>83</v>
      </c>
      <c r="AD461">
        <v>0</v>
      </c>
      <c r="AE461" s="40">
        <f t="shared" si="565"/>
        <v>3</v>
      </c>
      <c r="AF461" s="24">
        <f t="shared" si="566"/>
        <v>17</v>
      </c>
      <c r="AG461" s="14">
        <v>3</v>
      </c>
      <c r="AH461" t="s">
        <v>83</v>
      </c>
      <c r="AI461">
        <v>0</v>
      </c>
      <c r="AJ461" s="40">
        <f t="shared" si="615"/>
        <v>3</v>
      </c>
      <c r="AK461">
        <v>1</v>
      </c>
      <c r="AL461" t="s">
        <v>83</v>
      </c>
      <c r="AM461">
        <v>1</v>
      </c>
      <c r="AN461" s="40">
        <f t="shared" si="567"/>
        <v>6</v>
      </c>
      <c r="AO461">
        <v>0</v>
      </c>
      <c r="AP461" t="s">
        <v>83</v>
      </c>
      <c r="AQ461">
        <v>0</v>
      </c>
      <c r="AR461" s="40">
        <f t="shared" si="547"/>
        <v>0</v>
      </c>
      <c r="AS461">
        <v>2</v>
      </c>
      <c r="AT461" t="s">
        <v>83</v>
      </c>
      <c r="AU461">
        <v>1</v>
      </c>
      <c r="AV461" s="40">
        <f t="shared" si="568"/>
        <v>0</v>
      </c>
      <c r="AW461">
        <v>1</v>
      </c>
      <c r="AX461" t="s">
        <v>83</v>
      </c>
      <c r="AY461">
        <v>3</v>
      </c>
      <c r="AZ461" s="40">
        <f t="shared" si="569"/>
        <v>3</v>
      </c>
      <c r="BA461">
        <v>0</v>
      </c>
      <c r="BB461" t="s">
        <v>83</v>
      </c>
      <c r="BC461">
        <v>1</v>
      </c>
      <c r="BD461" s="40">
        <f t="shared" si="552"/>
        <v>6</v>
      </c>
      <c r="BE461" s="24">
        <f t="shared" si="570"/>
        <v>18</v>
      </c>
      <c r="BF461" s="14">
        <v>3</v>
      </c>
      <c r="BG461" t="s">
        <v>83</v>
      </c>
      <c r="BH461">
        <v>0</v>
      </c>
      <c r="BI461" s="40">
        <f t="shared" si="571"/>
        <v>0</v>
      </c>
      <c r="BJ461">
        <v>0</v>
      </c>
      <c r="BK461" t="s">
        <v>83</v>
      </c>
      <c r="BL461">
        <v>2</v>
      </c>
      <c r="BM461" s="40">
        <f t="shared" si="572"/>
        <v>0</v>
      </c>
      <c r="BN461">
        <v>2</v>
      </c>
      <c r="BO461" t="s">
        <v>83</v>
      </c>
      <c r="BP461">
        <v>1</v>
      </c>
      <c r="BQ461" s="40">
        <f t="shared" si="553"/>
        <v>3</v>
      </c>
      <c r="BR461">
        <v>2</v>
      </c>
      <c r="BS461" t="s">
        <v>83</v>
      </c>
      <c r="BT461">
        <v>0</v>
      </c>
      <c r="BU461" s="40">
        <f t="shared" si="573"/>
        <v>6</v>
      </c>
      <c r="BV461">
        <v>2</v>
      </c>
      <c r="BW461" t="s">
        <v>83</v>
      </c>
      <c r="BX461">
        <v>3</v>
      </c>
      <c r="BY461" s="40">
        <f t="shared" si="574"/>
        <v>3</v>
      </c>
      <c r="BZ461">
        <v>1</v>
      </c>
      <c r="CA461" t="s">
        <v>83</v>
      </c>
      <c r="CB461">
        <v>1</v>
      </c>
      <c r="CC461" s="40">
        <f t="shared" si="575"/>
        <v>0</v>
      </c>
      <c r="CD461" s="24">
        <f t="shared" si="576"/>
        <v>12</v>
      </c>
      <c r="CE461" s="14">
        <v>2</v>
      </c>
      <c r="CF461" t="s">
        <v>83</v>
      </c>
      <c r="CG461">
        <v>0</v>
      </c>
      <c r="CH461" s="40">
        <f t="shared" si="577"/>
        <v>0</v>
      </c>
      <c r="CI461">
        <v>3</v>
      </c>
      <c r="CJ461" t="s">
        <v>83</v>
      </c>
      <c r="CK461">
        <v>0</v>
      </c>
      <c r="CL461" s="40">
        <f t="shared" si="578"/>
        <v>4</v>
      </c>
      <c r="CM461">
        <v>1</v>
      </c>
      <c r="CN461" t="s">
        <v>83</v>
      </c>
      <c r="CO461">
        <v>1</v>
      </c>
      <c r="CP461" s="40">
        <f t="shared" si="579"/>
        <v>0</v>
      </c>
      <c r="CQ461">
        <v>3</v>
      </c>
      <c r="CR461" t="s">
        <v>83</v>
      </c>
      <c r="CS461">
        <v>2</v>
      </c>
      <c r="CT461" s="40">
        <f t="shared" si="580"/>
        <v>4</v>
      </c>
      <c r="CU461">
        <v>0</v>
      </c>
      <c r="CV461" t="s">
        <v>83</v>
      </c>
      <c r="CW461">
        <v>1</v>
      </c>
      <c r="CX461" s="40">
        <f t="shared" si="581"/>
        <v>0</v>
      </c>
      <c r="CY461">
        <v>0</v>
      </c>
      <c r="CZ461" t="s">
        <v>83</v>
      </c>
      <c r="DA461">
        <v>4</v>
      </c>
      <c r="DB461" s="40">
        <f t="shared" si="582"/>
        <v>0</v>
      </c>
      <c r="DC461" s="24">
        <f t="shared" si="583"/>
        <v>8</v>
      </c>
      <c r="DD461" s="14">
        <v>3</v>
      </c>
      <c r="DE461" t="s">
        <v>83</v>
      </c>
      <c r="DF461">
        <v>1</v>
      </c>
      <c r="DG461" s="40">
        <f t="shared" si="613"/>
        <v>0</v>
      </c>
      <c r="DH461">
        <v>3</v>
      </c>
      <c r="DI461" t="s">
        <v>83</v>
      </c>
      <c r="DJ461">
        <v>0</v>
      </c>
      <c r="DK461" s="40">
        <f t="shared" si="554"/>
        <v>3</v>
      </c>
      <c r="DL461">
        <v>2</v>
      </c>
      <c r="DM461" t="s">
        <v>83</v>
      </c>
      <c r="DN461">
        <v>1</v>
      </c>
      <c r="DO461" s="40">
        <f t="shared" si="584"/>
        <v>0</v>
      </c>
      <c r="DP461">
        <v>2</v>
      </c>
      <c r="DQ461" t="s">
        <v>83</v>
      </c>
      <c r="DR461">
        <v>2</v>
      </c>
      <c r="DS461" s="40">
        <f t="shared" si="545"/>
        <v>4</v>
      </c>
      <c r="DT461">
        <v>0</v>
      </c>
      <c r="DU461" t="s">
        <v>83</v>
      </c>
      <c r="DV461">
        <v>2</v>
      </c>
      <c r="DW461" s="40">
        <f t="shared" si="546"/>
        <v>1</v>
      </c>
      <c r="DX461">
        <v>0</v>
      </c>
      <c r="DY461" t="s">
        <v>83</v>
      </c>
      <c r="DZ461">
        <v>5</v>
      </c>
      <c r="EA461" s="39">
        <f t="shared" si="585"/>
        <v>3</v>
      </c>
      <c r="EB461" s="24">
        <f t="shared" si="555"/>
        <v>11</v>
      </c>
      <c r="EC461" s="14">
        <v>2</v>
      </c>
      <c r="ED461" t="s">
        <v>83</v>
      </c>
      <c r="EE461">
        <v>3</v>
      </c>
      <c r="EF461" s="40">
        <f t="shared" si="586"/>
        <v>0</v>
      </c>
      <c r="EG461">
        <v>4</v>
      </c>
      <c r="EH461" t="s">
        <v>83</v>
      </c>
      <c r="EI461">
        <v>0</v>
      </c>
      <c r="EJ461" s="40">
        <f t="shared" si="587"/>
        <v>3</v>
      </c>
      <c r="EK461">
        <v>3</v>
      </c>
      <c r="EL461" t="s">
        <v>83</v>
      </c>
      <c r="EM461">
        <v>1</v>
      </c>
      <c r="EN461" s="40">
        <f t="shared" si="618"/>
        <v>0</v>
      </c>
      <c r="EO461">
        <v>2</v>
      </c>
      <c r="EP461" t="s">
        <v>83</v>
      </c>
      <c r="EQ461">
        <v>0</v>
      </c>
      <c r="ER461" s="40">
        <f t="shared" si="588"/>
        <v>3</v>
      </c>
      <c r="ES461">
        <v>1</v>
      </c>
      <c r="ET461" t="s">
        <v>83</v>
      </c>
      <c r="EU461">
        <v>3</v>
      </c>
      <c r="EV461" s="40">
        <f t="shared" si="589"/>
        <v>0</v>
      </c>
      <c r="EW461">
        <v>1</v>
      </c>
      <c r="EX461" t="s">
        <v>83</v>
      </c>
      <c r="EY461">
        <v>2</v>
      </c>
      <c r="EZ461" s="40">
        <f t="shared" si="590"/>
        <v>6</v>
      </c>
      <c r="FA461" s="24">
        <f t="shared" si="591"/>
        <v>12</v>
      </c>
      <c r="FB461" s="14">
        <v>2</v>
      </c>
      <c r="FC461" t="s">
        <v>83</v>
      </c>
      <c r="FD461">
        <v>0</v>
      </c>
      <c r="FE461" s="40">
        <f t="shared" si="592"/>
        <v>3</v>
      </c>
      <c r="FF461">
        <v>4</v>
      </c>
      <c r="FG461" t="s">
        <v>83</v>
      </c>
      <c r="FH461">
        <v>1</v>
      </c>
      <c r="FI461" s="40">
        <f t="shared" si="593"/>
        <v>3</v>
      </c>
      <c r="FJ461">
        <v>2</v>
      </c>
      <c r="FK461" t="s">
        <v>83</v>
      </c>
      <c r="FL461">
        <v>2</v>
      </c>
      <c r="FM461" s="40">
        <f t="shared" si="594"/>
        <v>4</v>
      </c>
      <c r="FN461">
        <v>3</v>
      </c>
      <c r="FO461" t="s">
        <v>83</v>
      </c>
      <c r="FP461">
        <v>2</v>
      </c>
      <c r="FQ461" s="40">
        <f t="shared" si="556"/>
        <v>4</v>
      </c>
      <c r="FR461">
        <v>1</v>
      </c>
      <c r="FS461" t="s">
        <v>83</v>
      </c>
      <c r="FT461">
        <v>3</v>
      </c>
      <c r="FU461" s="40">
        <f t="shared" si="595"/>
        <v>3</v>
      </c>
      <c r="FV461">
        <v>0</v>
      </c>
      <c r="FW461" t="s">
        <v>83</v>
      </c>
      <c r="FX461">
        <v>3</v>
      </c>
      <c r="FY461" s="40">
        <f t="shared" si="557"/>
        <v>0</v>
      </c>
      <c r="FZ461" s="24">
        <f t="shared" si="558"/>
        <v>17</v>
      </c>
      <c r="GA461" s="14">
        <v>2</v>
      </c>
      <c r="GB461" t="s">
        <v>83</v>
      </c>
      <c r="GC461">
        <v>1</v>
      </c>
      <c r="GD461" s="40">
        <f t="shared" si="596"/>
        <v>0</v>
      </c>
      <c r="GE461">
        <v>3</v>
      </c>
      <c r="GF461" t="s">
        <v>83</v>
      </c>
      <c r="GG461">
        <v>0</v>
      </c>
      <c r="GH461" s="40">
        <f t="shared" si="543"/>
        <v>3</v>
      </c>
      <c r="GI461">
        <v>2</v>
      </c>
      <c r="GJ461" t="s">
        <v>83</v>
      </c>
      <c r="GK461">
        <v>1</v>
      </c>
      <c r="GL461" s="40">
        <f t="shared" si="597"/>
        <v>0</v>
      </c>
      <c r="GM461">
        <v>2</v>
      </c>
      <c r="GN461" t="s">
        <v>83</v>
      </c>
      <c r="GO461">
        <v>1</v>
      </c>
      <c r="GP461" s="40">
        <f t="shared" si="598"/>
        <v>3</v>
      </c>
      <c r="GQ461">
        <v>2</v>
      </c>
      <c r="GR461" t="s">
        <v>83</v>
      </c>
      <c r="GS461">
        <v>2</v>
      </c>
      <c r="GT461" s="40">
        <f t="shared" si="559"/>
        <v>0</v>
      </c>
      <c r="GU461">
        <v>0</v>
      </c>
      <c r="GV461" t="s">
        <v>83</v>
      </c>
      <c r="GW461">
        <v>1</v>
      </c>
      <c r="GX461" s="40">
        <f t="shared" si="599"/>
        <v>0</v>
      </c>
      <c r="GY461" s="24">
        <f t="shared" si="600"/>
        <v>6</v>
      </c>
      <c r="GZ461" s="28">
        <f t="shared" si="560"/>
        <v>101</v>
      </c>
      <c r="HA461" t="s">
        <v>84</v>
      </c>
      <c r="HB461">
        <f t="shared" si="561"/>
        <v>9</v>
      </c>
      <c r="HC461" t="s">
        <v>85</v>
      </c>
      <c r="HD461">
        <f t="shared" si="614"/>
        <v>9</v>
      </c>
      <c r="HE461" t="s">
        <v>93</v>
      </c>
      <c r="HF461">
        <f t="shared" si="562"/>
        <v>9</v>
      </c>
      <c r="HG461" t="s">
        <v>94</v>
      </c>
      <c r="HH461">
        <f t="shared" si="619"/>
        <v>9</v>
      </c>
      <c r="HI461" t="s">
        <v>88</v>
      </c>
      <c r="HJ461">
        <f t="shared" si="601"/>
        <v>0</v>
      </c>
      <c r="HK461" t="s">
        <v>131</v>
      </c>
      <c r="HL461">
        <f t="shared" si="602"/>
        <v>0</v>
      </c>
      <c r="HM461" t="s">
        <v>90</v>
      </c>
      <c r="HN461">
        <f t="shared" si="563"/>
        <v>9</v>
      </c>
      <c r="HO461" t="s">
        <v>96</v>
      </c>
      <c r="HP461">
        <f t="shared" si="603"/>
        <v>9</v>
      </c>
      <c r="HQ461" t="s">
        <v>132</v>
      </c>
      <c r="HR461" s="1">
        <f t="shared" si="604"/>
        <v>6</v>
      </c>
      <c r="HS461" t="s">
        <v>137</v>
      </c>
      <c r="HT461" s="1">
        <f t="shared" si="605"/>
        <v>6</v>
      </c>
      <c r="HU461" t="s">
        <v>86</v>
      </c>
      <c r="HV461" s="1">
        <f t="shared" si="606"/>
        <v>6</v>
      </c>
      <c r="HW461" t="s">
        <v>129</v>
      </c>
      <c r="HX461" s="1">
        <f t="shared" si="607"/>
        <v>0</v>
      </c>
      <c r="HY461" t="s">
        <v>130</v>
      </c>
      <c r="HZ461" s="1">
        <f t="shared" si="608"/>
        <v>6</v>
      </c>
      <c r="IA461" t="s">
        <v>95</v>
      </c>
      <c r="IB461" s="1">
        <f t="shared" si="609"/>
        <v>6</v>
      </c>
      <c r="IC461" t="s">
        <v>134</v>
      </c>
      <c r="ID461" s="1">
        <f t="shared" si="610"/>
        <v>6</v>
      </c>
      <c r="IE461" t="s">
        <v>91</v>
      </c>
      <c r="IF461" s="1">
        <f t="shared" si="611"/>
        <v>6</v>
      </c>
      <c r="IG461">
        <f t="shared" si="616"/>
        <v>96</v>
      </c>
      <c r="IH461" s="1">
        <f t="shared" si="612"/>
        <v>197</v>
      </c>
    </row>
    <row r="462" spans="1:242" ht="14.65" thickBot="1" x14ac:dyDescent="0.5">
      <c r="A462" s="1">
        <v>459</v>
      </c>
      <c r="B462" s="45">
        <f t="shared" si="548"/>
        <v>559</v>
      </c>
      <c r="C462" s="14" t="s">
        <v>1007</v>
      </c>
      <c r="D462" t="s">
        <v>1008</v>
      </c>
      <c r="E462" s="15" t="s">
        <v>987</v>
      </c>
      <c r="F462" s="28">
        <f t="shared" si="549"/>
        <v>138</v>
      </c>
      <c r="H462" s="14">
        <v>1</v>
      </c>
      <c r="I462" t="s">
        <v>83</v>
      </c>
      <c r="J462">
        <v>3</v>
      </c>
      <c r="K462" s="40">
        <f t="shared" si="544"/>
        <v>4</v>
      </c>
      <c r="L462">
        <v>1</v>
      </c>
      <c r="M462" t="s">
        <v>83</v>
      </c>
      <c r="N462">
        <v>2</v>
      </c>
      <c r="O462" s="40">
        <f t="shared" si="617"/>
        <v>3</v>
      </c>
      <c r="P462">
        <v>1</v>
      </c>
      <c r="Q462" t="s">
        <v>83</v>
      </c>
      <c r="R462">
        <v>1</v>
      </c>
      <c r="S462" s="40">
        <f t="shared" si="564"/>
        <v>0</v>
      </c>
      <c r="T462">
        <v>0</v>
      </c>
      <c r="U462" t="s">
        <v>83</v>
      </c>
      <c r="V462">
        <v>2</v>
      </c>
      <c r="W462" s="40">
        <f t="shared" si="550"/>
        <v>0</v>
      </c>
      <c r="X462">
        <v>2</v>
      </c>
      <c r="Y462" t="s">
        <v>83</v>
      </c>
      <c r="Z462">
        <v>2</v>
      </c>
      <c r="AA462" s="40">
        <f t="shared" si="551"/>
        <v>0</v>
      </c>
      <c r="AB462">
        <v>3</v>
      </c>
      <c r="AC462" t="s">
        <v>83</v>
      </c>
      <c r="AD462">
        <v>1</v>
      </c>
      <c r="AE462" s="40">
        <f t="shared" si="565"/>
        <v>4</v>
      </c>
      <c r="AF462" s="24">
        <f t="shared" si="566"/>
        <v>11</v>
      </c>
      <c r="AG462" s="14">
        <v>3</v>
      </c>
      <c r="AH462" t="s">
        <v>83</v>
      </c>
      <c r="AI462">
        <v>1</v>
      </c>
      <c r="AJ462" s="40">
        <f t="shared" si="615"/>
        <v>3</v>
      </c>
      <c r="AK462">
        <v>2</v>
      </c>
      <c r="AL462" t="s">
        <v>83</v>
      </c>
      <c r="AM462">
        <v>2</v>
      </c>
      <c r="AN462" s="40">
        <f t="shared" si="567"/>
        <v>4</v>
      </c>
      <c r="AO462">
        <v>2</v>
      </c>
      <c r="AP462" t="s">
        <v>83</v>
      </c>
      <c r="AQ462">
        <v>0</v>
      </c>
      <c r="AR462" s="40">
        <f t="shared" si="547"/>
        <v>0</v>
      </c>
      <c r="AS462">
        <v>2</v>
      </c>
      <c r="AT462" t="s">
        <v>83</v>
      </c>
      <c r="AU462">
        <v>3</v>
      </c>
      <c r="AV462" s="40">
        <f t="shared" si="568"/>
        <v>0</v>
      </c>
      <c r="AW462">
        <v>2</v>
      </c>
      <c r="AX462" t="s">
        <v>83</v>
      </c>
      <c r="AY462">
        <v>3</v>
      </c>
      <c r="AZ462" s="40">
        <f t="shared" si="569"/>
        <v>3</v>
      </c>
      <c r="BA462">
        <v>1</v>
      </c>
      <c r="BB462" t="s">
        <v>83</v>
      </c>
      <c r="BC462">
        <v>2</v>
      </c>
      <c r="BD462" s="40">
        <f t="shared" si="552"/>
        <v>4</v>
      </c>
      <c r="BE462" s="24">
        <f t="shared" si="570"/>
        <v>14</v>
      </c>
      <c r="BF462" s="14">
        <v>3</v>
      </c>
      <c r="BG462" t="s">
        <v>83</v>
      </c>
      <c r="BH462">
        <v>2</v>
      </c>
      <c r="BI462" s="40">
        <f t="shared" si="571"/>
        <v>0</v>
      </c>
      <c r="BJ462">
        <v>3</v>
      </c>
      <c r="BK462" t="s">
        <v>83</v>
      </c>
      <c r="BL462">
        <v>1</v>
      </c>
      <c r="BM462" s="40">
        <f t="shared" si="572"/>
        <v>0</v>
      </c>
      <c r="BN462">
        <v>2</v>
      </c>
      <c r="BO462" t="s">
        <v>83</v>
      </c>
      <c r="BP462">
        <v>3</v>
      </c>
      <c r="BQ462" s="40">
        <f t="shared" si="553"/>
        <v>0</v>
      </c>
      <c r="BR462">
        <v>1</v>
      </c>
      <c r="BS462" t="s">
        <v>83</v>
      </c>
      <c r="BT462">
        <v>2</v>
      </c>
      <c r="BU462" s="40">
        <f t="shared" si="573"/>
        <v>0</v>
      </c>
      <c r="BV462">
        <v>2</v>
      </c>
      <c r="BW462" t="s">
        <v>83</v>
      </c>
      <c r="BX462">
        <v>4</v>
      </c>
      <c r="BY462" s="40">
        <f t="shared" si="574"/>
        <v>4</v>
      </c>
      <c r="BZ462">
        <v>1</v>
      </c>
      <c r="CA462" t="s">
        <v>83</v>
      </c>
      <c r="CB462">
        <v>2</v>
      </c>
      <c r="CC462" s="40">
        <f t="shared" si="575"/>
        <v>6</v>
      </c>
      <c r="CD462" s="24">
        <f t="shared" si="576"/>
        <v>10</v>
      </c>
      <c r="CE462" s="14">
        <v>3</v>
      </c>
      <c r="CF462" t="s">
        <v>83</v>
      </c>
      <c r="CG462">
        <v>2</v>
      </c>
      <c r="CH462" s="40">
        <f t="shared" si="577"/>
        <v>0</v>
      </c>
      <c r="CI462">
        <v>3</v>
      </c>
      <c r="CJ462" t="s">
        <v>83</v>
      </c>
      <c r="CK462">
        <v>1</v>
      </c>
      <c r="CL462" s="40">
        <f t="shared" si="578"/>
        <v>3</v>
      </c>
      <c r="CM462">
        <v>2</v>
      </c>
      <c r="CN462" t="s">
        <v>83</v>
      </c>
      <c r="CO462">
        <v>1</v>
      </c>
      <c r="CP462" s="40">
        <f t="shared" si="579"/>
        <v>0</v>
      </c>
      <c r="CQ462">
        <v>4</v>
      </c>
      <c r="CR462" t="s">
        <v>83</v>
      </c>
      <c r="CS462">
        <v>3</v>
      </c>
      <c r="CT462" s="40">
        <f t="shared" si="580"/>
        <v>4</v>
      </c>
      <c r="CU462">
        <v>1</v>
      </c>
      <c r="CV462" t="s">
        <v>83</v>
      </c>
      <c r="CW462">
        <v>2</v>
      </c>
      <c r="CX462" s="40">
        <f t="shared" si="581"/>
        <v>0</v>
      </c>
      <c r="CY462">
        <v>2</v>
      </c>
      <c r="CZ462" t="s">
        <v>83</v>
      </c>
      <c r="DA462">
        <v>3</v>
      </c>
      <c r="DB462" s="40">
        <f t="shared" si="582"/>
        <v>0</v>
      </c>
      <c r="DC462" s="24">
        <f t="shared" si="583"/>
        <v>7</v>
      </c>
      <c r="DD462" s="14">
        <v>2</v>
      </c>
      <c r="DE462" t="s">
        <v>83</v>
      </c>
      <c r="DF462">
        <v>1</v>
      </c>
      <c r="DG462" s="40">
        <f t="shared" si="613"/>
        <v>0</v>
      </c>
      <c r="DH462">
        <v>2</v>
      </c>
      <c r="DI462" t="s">
        <v>83</v>
      </c>
      <c r="DJ462">
        <v>1</v>
      </c>
      <c r="DK462" s="40">
        <f t="shared" si="554"/>
        <v>3</v>
      </c>
      <c r="DL462">
        <v>3</v>
      </c>
      <c r="DM462" t="s">
        <v>83</v>
      </c>
      <c r="DN462">
        <v>2</v>
      </c>
      <c r="DO462" s="40">
        <f t="shared" si="584"/>
        <v>0</v>
      </c>
      <c r="DP462">
        <v>1</v>
      </c>
      <c r="DQ462" t="s">
        <v>83</v>
      </c>
      <c r="DR462">
        <v>2</v>
      </c>
      <c r="DS462" s="40">
        <f t="shared" si="545"/>
        <v>0</v>
      </c>
      <c r="DT462">
        <v>3</v>
      </c>
      <c r="DU462" t="s">
        <v>83</v>
      </c>
      <c r="DV462">
        <v>2</v>
      </c>
      <c r="DW462" s="40">
        <f t="shared" si="546"/>
        <v>4</v>
      </c>
      <c r="DX462">
        <v>0</v>
      </c>
      <c r="DY462" t="s">
        <v>83</v>
      </c>
      <c r="DZ462">
        <v>3</v>
      </c>
      <c r="EA462" s="39">
        <f t="shared" si="585"/>
        <v>3</v>
      </c>
      <c r="EB462" s="24">
        <f t="shared" si="555"/>
        <v>10</v>
      </c>
      <c r="EC462" s="14">
        <v>2</v>
      </c>
      <c r="ED462" t="s">
        <v>83</v>
      </c>
      <c r="EE462">
        <v>3</v>
      </c>
      <c r="EF462" s="40">
        <f t="shared" si="586"/>
        <v>0</v>
      </c>
      <c r="EG462">
        <v>1</v>
      </c>
      <c r="EH462" t="s">
        <v>83</v>
      </c>
      <c r="EI462">
        <v>2</v>
      </c>
      <c r="EJ462" s="40">
        <f t="shared" si="587"/>
        <v>0</v>
      </c>
      <c r="EK462">
        <v>1</v>
      </c>
      <c r="EL462" t="s">
        <v>83</v>
      </c>
      <c r="EM462">
        <v>0</v>
      </c>
      <c r="EN462" s="40">
        <f t="shared" si="618"/>
        <v>0</v>
      </c>
      <c r="EO462">
        <v>2</v>
      </c>
      <c r="EP462" t="s">
        <v>83</v>
      </c>
      <c r="EQ462">
        <v>2</v>
      </c>
      <c r="ER462" s="40">
        <f t="shared" si="588"/>
        <v>0</v>
      </c>
      <c r="ES462">
        <v>4</v>
      </c>
      <c r="ET462" t="s">
        <v>83</v>
      </c>
      <c r="EU462">
        <v>1</v>
      </c>
      <c r="EV462" s="40">
        <f t="shared" si="589"/>
        <v>0</v>
      </c>
      <c r="EW462">
        <v>1</v>
      </c>
      <c r="EX462" t="s">
        <v>83</v>
      </c>
      <c r="EY462">
        <v>0</v>
      </c>
      <c r="EZ462" s="40">
        <f t="shared" si="590"/>
        <v>3</v>
      </c>
      <c r="FA462" s="24">
        <f t="shared" si="591"/>
        <v>3</v>
      </c>
      <c r="FB462" s="14">
        <v>2</v>
      </c>
      <c r="FC462" t="s">
        <v>83</v>
      </c>
      <c r="FD462">
        <v>0</v>
      </c>
      <c r="FE462" s="40">
        <f t="shared" si="592"/>
        <v>3</v>
      </c>
      <c r="FF462">
        <v>0</v>
      </c>
      <c r="FG462" t="s">
        <v>83</v>
      </c>
      <c r="FH462">
        <v>0</v>
      </c>
      <c r="FI462" s="40">
        <f t="shared" si="593"/>
        <v>0</v>
      </c>
      <c r="FJ462">
        <v>3</v>
      </c>
      <c r="FK462" t="s">
        <v>83</v>
      </c>
      <c r="FL462">
        <v>2</v>
      </c>
      <c r="FM462" s="40">
        <f t="shared" si="594"/>
        <v>0</v>
      </c>
      <c r="FN462">
        <v>2</v>
      </c>
      <c r="FO462" t="s">
        <v>83</v>
      </c>
      <c r="FP462">
        <v>3</v>
      </c>
      <c r="FQ462" s="40">
        <f t="shared" si="556"/>
        <v>0</v>
      </c>
      <c r="FR462">
        <v>1</v>
      </c>
      <c r="FS462" t="s">
        <v>83</v>
      </c>
      <c r="FT462">
        <v>1</v>
      </c>
      <c r="FU462" s="40">
        <f t="shared" si="595"/>
        <v>0</v>
      </c>
      <c r="FV462">
        <v>0</v>
      </c>
      <c r="FW462" t="s">
        <v>83</v>
      </c>
      <c r="FX462">
        <v>2</v>
      </c>
      <c r="FY462" s="40">
        <f t="shared" si="557"/>
        <v>0</v>
      </c>
      <c r="FZ462" s="24">
        <f t="shared" si="558"/>
        <v>3</v>
      </c>
      <c r="GA462" s="14">
        <v>2</v>
      </c>
      <c r="GB462" t="s">
        <v>83</v>
      </c>
      <c r="GC462">
        <v>3</v>
      </c>
      <c r="GD462" s="40">
        <f t="shared" si="596"/>
        <v>0</v>
      </c>
      <c r="GE462">
        <v>2</v>
      </c>
      <c r="GF462" t="s">
        <v>83</v>
      </c>
      <c r="GG462">
        <v>1</v>
      </c>
      <c r="GH462" s="40">
        <f t="shared" ref="GH462:GH525" si="620">(IF(AND(GE462=3,GG462=2),6,IF(GE462-GG462=1,4,IF(GE462&gt;GG462,3,0))))</f>
        <v>4</v>
      </c>
      <c r="GI462">
        <v>3</v>
      </c>
      <c r="GJ462" t="s">
        <v>83</v>
      </c>
      <c r="GK462">
        <v>2</v>
      </c>
      <c r="GL462" s="40">
        <f t="shared" si="597"/>
        <v>0</v>
      </c>
      <c r="GM462">
        <v>3</v>
      </c>
      <c r="GN462" t="s">
        <v>83</v>
      </c>
      <c r="GO462">
        <v>2</v>
      </c>
      <c r="GP462" s="40">
        <f t="shared" si="598"/>
        <v>3</v>
      </c>
      <c r="GQ462">
        <v>1</v>
      </c>
      <c r="GR462" t="s">
        <v>83</v>
      </c>
      <c r="GS462">
        <v>3</v>
      </c>
      <c r="GT462" s="40">
        <f t="shared" si="559"/>
        <v>4</v>
      </c>
      <c r="GU462">
        <v>0</v>
      </c>
      <c r="GV462" t="s">
        <v>83</v>
      </c>
      <c r="GW462">
        <v>3</v>
      </c>
      <c r="GX462" s="40">
        <f t="shared" si="599"/>
        <v>0</v>
      </c>
      <c r="GY462" s="24">
        <f t="shared" si="600"/>
        <v>11</v>
      </c>
      <c r="GZ462" s="28">
        <f t="shared" si="560"/>
        <v>69</v>
      </c>
      <c r="HA462" t="s">
        <v>136</v>
      </c>
      <c r="HB462">
        <f t="shared" si="561"/>
        <v>0</v>
      </c>
      <c r="HC462" t="s">
        <v>85</v>
      </c>
      <c r="HD462">
        <f t="shared" si="614"/>
        <v>9</v>
      </c>
      <c r="HE462" t="s">
        <v>133</v>
      </c>
      <c r="HF462">
        <f t="shared" si="562"/>
        <v>0</v>
      </c>
      <c r="HG462" t="s">
        <v>94</v>
      </c>
      <c r="HH462">
        <f t="shared" si="619"/>
        <v>9</v>
      </c>
      <c r="HI462" t="s">
        <v>88</v>
      </c>
      <c r="HJ462">
        <f t="shared" si="601"/>
        <v>0</v>
      </c>
      <c r="HK462" t="s">
        <v>95</v>
      </c>
      <c r="HL462">
        <f t="shared" si="602"/>
        <v>5</v>
      </c>
      <c r="HM462" t="s">
        <v>134</v>
      </c>
      <c r="HN462">
        <f t="shared" si="563"/>
        <v>5</v>
      </c>
      <c r="HO462" t="s">
        <v>96</v>
      </c>
      <c r="HP462">
        <f t="shared" si="603"/>
        <v>9</v>
      </c>
      <c r="HQ462" t="s">
        <v>84</v>
      </c>
      <c r="HR462" s="1">
        <f t="shared" si="604"/>
        <v>5</v>
      </c>
      <c r="HS462" t="s">
        <v>137</v>
      </c>
      <c r="HT462" s="1">
        <f t="shared" si="605"/>
        <v>6</v>
      </c>
      <c r="HU462" t="s">
        <v>93</v>
      </c>
      <c r="HV462" s="1">
        <f t="shared" si="606"/>
        <v>5</v>
      </c>
      <c r="HW462" t="s">
        <v>129</v>
      </c>
      <c r="HX462" s="1">
        <f t="shared" si="607"/>
        <v>0</v>
      </c>
      <c r="HY462" t="s">
        <v>165</v>
      </c>
      <c r="HZ462" s="1">
        <f t="shared" si="608"/>
        <v>5</v>
      </c>
      <c r="IA462" t="s">
        <v>142</v>
      </c>
      <c r="IB462" s="1">
        <f t="shared" si="609"/>
        <v>0</v>
      </c>
      <c r="IC462" t="s">
        <v>90</v>
      </c>
      <c r="ID462" s="1">
        <f t="shared" si="610"/>
        <v>5</v>
      </c>
      <c r="IE462" t="s">
        <v>91</v>
      </c>
      <c r="IF462" s="1">
        <f t="shared" si="611"/>
        <v>6</v>
      </c>
      <c r="IG462">
        <f t="shared" si="616"/>
        <v>69</v>
      </c>
      <c r="IH462" s="1">
        <f t="shared" si="612"/>
        <v>138</v>
      </c>
    </row>
    <row r="463" spans="1:242" ht="14.65" thickBot="1" x14ac:dyDescent="0.5">
      <c r="A463" s="1">
        <v>460</v>
      </c>
      <c r="B463" s="45">
        <f t="shared" si="548"/>
        <v>338</v>
      </c>
      <c r="C463" s="14" t="s">
        <v>1010</v>
      </c>
      <c r="D463" t="s">
        <v>1011</v>
      </c>
      <c r="E463" s="15" t="s">
        <v>987</v>
      </c>
      <c r="F463" s="28">
        <f t="shared" si="549"/>
        <v>156</v>
      </c>
      <c r="H463" s="14">
        <v>1</v>
      </c>
      <c r="I463" t="s">
        <v>83</v>
      </c>
      <c r="J463">
        <v>3</v>
      </c>
      <c r="K463" s="40">
        <f t="shared" si="544"/>
        <v>4</v>
      </c>
      <c r="L463">
        <v>0</v>
      </c>
      <c r="M463" t="s">
        <v>83</v>
      </c>
      <c r="N463">
        <v>2</v>
      </c>
      <c r="O463" s="40">
        <f t="shared" si="617"/>
        <v>6</v>
      </c>
      <c r="P463">
        <v>2</v>
      </c>
      <c r="Q463" t="s">
        <v>83</v>
      </c>
      <c r="R463">
        <v>1</v>
      </c>
      <c r="S463" s="40">
        <f t="shared" si="564"/>
        <v>0</v>
      </c>
      <c r="T463">
        <v>2</v>
      </c>
      <c r="U463" t="s">
        <v>83</v>
      </c>
      <c r="V463">
        <v>2</v>
      </c>
      <c r="W463" s="40">
        <f t="shared" si="550"/>
        <v>4</v>
      </c>
      <c r="X463">
        <v>2</v>
      </c>
      <c r="Y463" t="s">
        <v>83</v>
      </c>
      <c r="Z463">
        <v>1</v>
      </c>
      <c r="AA463" s="40">
        <f t="shared" si="551"/>
        <v>0</v>
      </c>
      <c r="AB463">
        <v>1</v>
      </c>
      <c r="AC463" t="s">
        <v>83</v>
      </c>
      <c r="AD463">
        <v>1</v>
      </c>
      <c r="AE463" s="40">
        <f t="shared" si="565"/>
        <v>0</v>
      </c>
      <c r="AF463" s="24">
        <f t="shared" si="566"/>
        <v>14</v>
      </c>
      <c r="AG463" s="14">
        <v>1</v>
      </c>
      <c r="AH463" t="s">
        <v>83</v>
      </c>
      <c r="AI463">
        <v>2</v>
      </c>
      <c r="AJ463" s="40">
        <f t="shared" si="615"/>
        <v>0</v>
      </c>
      <c r="AK463">
        <v>1</v>
      </c>
      <c r="AL463" t="s">
        <v>83</v>
      </c>
      <c r="AM463">
        <v>2</v>
      </c>
      <c r="AN463" s="40">
        <f t="shared" si="567"/>
        <v>0</v>
      </c>
      <c r="AO463">
        <v>2</v>
      </c>
      <c r="AP463" t="s">
        <v>83</v>
      </c>
      <c r="AQ463">
        <v>1</v>
      </c>
      <c r="AR463" s="40">
        <f t="shared" si="547"/>
        <v>0</v>
      </c>
      <c r="AS463">
        <v>3</v>
      </c>
      <c r="AT463" t="s">
        <v>83</v>
      </c>
      <c r="AU463">
        <v>0</v>
      </c>
      <c r="AV463" s="40">
        <f t="shared" si="568"/>
        <v>0</v>
      </c>
      <c r="AW463">
        <v>1</v>
      </c>
      <c r="AX463" t="s">
        <v>83</v>
      </c>
      <c r="AY463">
        <v>1</v>
      </c>
      <c r="AZ463" s="40">
        <f t="shared" si="569"/>
        <v>0</v>
      </c>
      <c r="BA463">
        <v>2</v>
      </c>
      <c r="BB463" t="s">
        <v>83</v>
      </c>
      <c r="BC463">
        <v>1</v>
      </c>
      <c r="BD463" s="40">
        <f t="shared" si="552"/>
        <v>0</v>
      </c>
      <c r="BE463" s="24">
        <f t="shared" si="570"/>
        <v>0</v>
      </c>
      <c r="BF463" s="14">
        <v>2</v>
      </c>
      <c r="BG463" t="s">
        <v>83</v>
      </c>
      <c r="BH463">
        <v>1</v>
      </c>
      <c r="BI463" s="40">
        <f t="shared" si="571"/>
        <v>0</v>
      </c>
      <c r="BJ463">
        <v>1</v>
      </c>
      <c r="BK463" t="s">
        <v>83</v>
      </c>
      <c r="BL463">
        <v>1</v>
      </c>
      <c r="BM463" s="40">
        <f t="shared" si="572"/>
        <v>4</v>
      </c>
      <c r="BN463">
        <v>3</v>
      </c>
      <c r="BO463" t="s">
        <v>83</v>
      </c>
      <c r="BP463">
        <v>1</v>
      </c>
      <c r="BQ463" s="40">
        <f t="shared" si="553"/>
        <v>4</v>
      </c>
      <c r="BR463">
        <v>1</v>
      </c>
      <c r="BS463" t="s">
        <v>83</v>
      </c>
      <c r="BT463">
        <v>2</v>
      </c>
      <c r="BU463" s="40">
        <f t="shared" si="573"/>
        <v>0</v>
      </c>
      <c r="BV463">
        <v>0</v>
      </c>
      <c r="BW463" t="s">
        <v>83</v>
      </c>
      <c r="BX463">
        <v>2</v>
      </c>
      <c r="BY463" s="40">
        <f t="shared" si="574"/>
        <v>6</v>
      </c>
      <c r="BZ463">
        <v>0</v>
      </c>
      <c r="CA463" t="s">
        <v>83</v>
      </c>
      <c r="CB463">
        <v>1</v>
      </c>
      <c r="CC463" s="40">
        <f t="shared" si="575"/>
        <v>4</v>
      </c>
      <c r="CD463" s="24">
        <f t="shared" si="576"/>
        <v>18</v>
      </c>
      <c r="CE463" s="14">
        <v>1</v>
      </c>
      <c r="CF463" t="s">
        <v>83</v>
      </c>
      <c r="CG463">
        <v>1</v>
      </c>
      <c r="CH463" s="40">
        <f t="shared" si="577"/>
        <v>4</v>
      </c>
      <c r="CI463">
        <v>2</v>
      </c>
      <c r="CJ463" t="s">
        <v>83</v>
      </c>
      <c r="CK463">
        <v>0</v>
      </c>
      <c r="CL463" s="40">
        <f t="shared" si="578"/>
        <v>3</v>
      </c>
      <c r="CM463">
        <v>1</v>
      </c>
      <c r="CN463" t="s">
        <v>83</v>
      </c>
      <c r="CO463">
        <v>0</v>
      </c>
      <c r="CP463" s="40">
        <f t="shared" si="579"/>
        <v>0</v>
      </c>
      <c r="CQ463">
        <v>2</v>
      </c>
      <c r="CR463" t="s">
        <v>83</v>
      </c>
      <c r="CS463">
        <v>1</v>
      </c>
      <c r="CT463" s="40">
        <f t="shared" si="580"/>
        <v>6</v>
      </c>
      <c r="CU463">
        <v>1</v>
      </c>
      <c r="CV463" t="s">
        <v>83</v>
      </c>
      <c r="CW463">
        <v>1</v>
      </c>
      <c r="CX463" s="40">
        <f t="shared" si="581"/>
        <v>0</v>
      </c>
      <c r="CY463">
        <v>0</v>
      </c>
      <c r="CZ463" t="s">
        <v>83</v>
      </c>
      <c r="DA463">
        <v>1</v>
      </c>
      <c r="DB463" s="40">
        <f t="shared" si="582"/>
        <v>0</v>
      </c>
      <c r="DC463" s="24">
        <f t="shared" si="583"/>
        <v>13</v>
      </c>
      <c r="DD463" s="14">
        <v>2</v>
      </c>
      <c r="DE463" t="s">
        <v>83</v>
      </c>
      <c r="DF463">
        <v>3</v>
      </c>
      <c r="DG463" s="40">
        <f t="shared" si="613"/>
        <v>4</v>
      </c>
      <c r="DH463">
        <v>1</v>
      </c>
      <c r="DI463" t="s">
        <v>83</v>
      </c>
      <c r="DJ463">
        <v>2</v>
      </c>
      <c r="DK463" s="40">
        <f t="shared" si="554"/>
        <v>0</v>
      </c>
      <c r="DL463">
        <v>3</v>
      </c>
      <c r="DM463" t="s">
        <v>83</v>
      </c>
      <c r="DN463">
        <v>1</v>
      </c>
      <c r="DO463" s="40">
        <f t="shared" si="584"/>
        <v>0</v>
      </c>
      <c r="DP463">
        <v>1</v>
      </c>
      <c r="DQ463" t="s">
        <v>83</v>
      </c>
      <c r="DR463">
        <v>2</v>
      </c>
      <c r="DS463" s="40">
        <f t="shared" si="545"/>
        <v>0</v>
      </c>
      <c r="DT463">
        <v>2</v>
      </c>
      <c r="DU463" t="s">
        <v>83</v>
      </c>
      <c r="DV463">
        <v>1</v>
      </c>
      <c r="DW463" s="40">
        <f t="shared" si="546"/>
        <v>6</v>
      </c>
      <c r="DX463">
        <v>0</v>
      </c>
      <c r="DY463" t="s">
        <v>83</v>
      </c>
      <c r="DZ463">
        <v>1</v>
      </c>
      <c r="EA463" s="39">
        <f t="shared" si="585"/>
        <v>3</v>
      </c>
      <c r="EB463" s="24">
        <f t="shared" si="555"/>
        <v>13</v>
      </c>
      <c r="EC463" s="14">
        <v>1</v>
      </c>
      <c r="ED463" t="s">
        <v>83</v>
      </c>
      <c r="EE463">
        <v>0</v>
      </c>
      <c r="EF463" s="40">
        <f t="shared" si="586"/>
        <v>0</v>
      </c>
      <c r="EG463">
        <v>2</v>
      </c>
      <c r="EH463" t="s">
        <v>83</v>
      </c>
      <c r="EI463">
        <v>0</v>
      </c>
      <c r="EJ463" s="40">
        <f t="shared" si="587"/>
        <v>3</v>
      </c>
      <c r="EK463">
        <v>1</v>
      </c>
      <c r="EL463" t="s">
        <v>83</v>
      </c>
      <c r="EM463">
        <v>1</v>
      </c>
      <c r="EN463" s="40">
        <f t="shared" si="618"/>
        <v>0</v>
      </c>
      <c r="EO463">
        <v>1</v>
      </c>
      <c r="EP463" t="s">
        <v>83</v>
      </c>
      <c r="EQ463">
        <v>1</v>
      </c>
      <c r="ER463" s="40">
        <f t="shared" si="588"/>
        <v>0</v>
      </c>
      <c r="ES463">
        <v>2</v>
      </c>
      <c r="ET463" t="s">
        <v>83</v>
      </c>
      <c r="EU463">
        <v>1</v>
      </c>
      <c r="EV463" s="40">
        <f t="shared" si="589"/>
        <v>0</v>
      </c>
      <c r="EW463">
        <v>1</v>
      </c>
      <c r="EX463" t="s">
        <v>83</v>
      </c>
      <c r="EY463">
        <v>2</v>
      </c>
      <c r="EZ463" s="40">
        <f t="shared" si="590"/>
        <v>6</v>
      </c>
      <c r="FA463" s="24">
        <f t="shared" si="591"/>
        <v>9</v>
      </c>
      <c r="FB463" s="14">
        <v>2</v>
      </c>
      <c r="FC463" t="s">
        <v>83</v>
      </c>
      <c r="FD463">
        <v>2</v>
      </c>
      <c r="FE463" s="40">
        <f t="shared" si="592"/>
        <v>0</v>
      </c>
      <c r="FF463">
        <v>2</v>
      </c>
      <c r="FG463" t="s">
        <v>83</v>
      </c>
      <c r="FH463">
        <v>1</v>
      </c>
      <c r="FI463" s="40">
        <f t="shared" si="593"/>
        <v>3</v>
      </c>
      <c r="FJ463">
        <v>1</v>
      </c>
      <c r="FK463" t="s">
        <v>83</v>
      </c>
      <c r="FL463">
        <v>2</v>
      </c>
      <c r="FM463" s="40">
        <f t="shared" si="594"/>
        <v>0</v>
      </c>
      <c r="FN463">
        <v>3</v>
      </c>
      <c r="FO463" t="s">
        <v>83</v>
      </c>
      <c r="FP463">
        <v>1</v>
      </c>
      <c r="FQ463" s="40">
        <f t="shared" si="556"/>
        <v>3</v>
      </c>
      <c r="FR463">
        <v>1</v>
      </c>
      <c r="FS463" t="s">
        <v>83</v>
      </c>
      <c r="FT463">
        <v>2</v>
      </c>
      <c r="FU463" s="40">
        <f t="shared" si="595"/>
        <v>4</v>
      </c>
      <c r="FV463">
        <v>0</v>
      </c>
      <c r="FW463" t="s">
        <v>83</v>
      </c>
      <c r="FX463">
        <v>1</v>
      </c>
      <c r="FY463" s="40">
        <f t="shared" si="557"/>
        <v>0</v>
      </c>
      <c r="FZ463" s="24">
        <f t="shared" si="558"/>
        <v>10</v>
      </c>
      <c r="GA463" s="14">
        <v>2</v>
      </c>
      <c r="GB463" t="s">
        <v>83</v>
      </c>
      <c r="GC463">
        <v>1</v>
      </c>
      <c r="GD463" s="40">
        <f t="shared" si="596"/>
        <v>0</v>
      </c>
      <c r="GE463">
        <v>2</v>
      </c>
      <c r="GF463" t="s">
        <v>83</v>
      </c>
      <c r="GG463">
        <v>1</v>
      </c>
      <c r="GH463" s="40">
        <f t="shared" si="620"/>
        <v>4</v>
      </c>
      <c r="GI463">
        <v>0</v>
      </c>
      <c r="GJ463" t="s">
        <v>83</v>
      </c>
      <c r="GK463">
        <v>1</v>
      </c>
      <c r="GL463" s="40">
        <f t="shared" si="597"/>
        <v>4</v>
      </c>
      <c r="GM463">
        <v>2</v>
      </c>
      <c r="GN463" t="s">
        <v>83</v>
      </c>
      <c r="GO463">
        <v>1</v>
      </c>
      <c r="GP463" s="40">
        <f t="shared" si="598"/>
        <v>3</v>
      </c>
      <c r="GQ463">
        <v>1</v>
      </c>
      <c r="GR463" t="s">
        <v>83</v>
      </c>
      <c r="GS463">
        <v>2</v>
      </c>
      <c r="GT463" s="40">
        <f t="shared" si="559"/>
        <v>3</v>
      </c>
      <c r="GU463">
        <v>3</v>
      </c>
      <c r="GV463" t="s">
        <v>83</v>
      </c>
      <c r="GW463">
        <v>2</v>
      </c>
      <c r="GX463" s="40">
        <f t="shared" si="599"/>
        <v>4</v>
      </c>
      <c r="GY463" s="24">
        <f t="shared" si="600"/>
        <v>18</v>
      </c>
      <c r="GZ463" s="28">
        <f t="shared" si="560"/>
        <v>95</v>
      </c>
      <c r="HA463" t="s">
        <v>136</v>
      </c>
      <c r="HB463">
        <f t="shared" si="561"/>
        <v>0</v>
      </c>
      <c r="HC463" t="s">
        <v>92</v>
      </c>
      <c r="HD463">
        <f t="shared" si="614"/>
        <v>0</v>
      </c>
      <c r="HE463" t="s">
        <v>133</v>
      </c>
      <c r="HF463">
        <f t="shared" si="562"/>
        <v>0</v>
      </c>
      <c r="HG463" t="s">
        <v>94</v>
      </c>
      <c r="HH463">
        <f t="shared" si="619"/>
        <v>9</v>
      </c>
      <c r="HI463" t="s">
        <v>165</v>
      </c>
      <c r="HJ463">
        <f t="shared" si="601"/>
        <v>9</v>
      </c>
      <c r="HK463" t="s">
        <v>89</v>
      </c>
      <c r="HL463">
        <f t="shared" si="602"/>
        <v>9</v>
      </c>
      <c r="HM463" t="s">
        <v>90</v>
      </c>
      <c r="HN463">
        <f t="shared" si="563"/>
        <v>9</v>
      </c>
      <c r="HO463" t="s">
        <v>96</v>
      </c>
      <c r="HP463">
        <f t="shared" si="603"/>
        <v>9</v>
      </c>
      <c r="HQ463" t="s">
        <v>84</v>
      </c>
      <c r="HR463" s="1">
        <f t="shared" si="604"/>
        <v>5</v>
      </c>
      <c r="HS463" t="s">
        <v>181</v>
      </c>
      <c r="HT463" s="1">
        <f t="shared" si="605"/>
        <v>0</v>
      </c>
      <c r="HU463" t="s">
        <v>93</v>
      </c>
      <c r="HV463" s="1">
        <f t="shared" si="606"/>
        <v>5</v>
      </c>
      <c r="HW463" t="s">
        <v>164</v>
      </c>
      <c r="HX463" s="1">
        <f t="shared" si="607"/>
        <v>0</v>
      </c>
      <c r="HY463" t="s">
        <v>88</v>
      </c>
      <c r="HZ463" s="1">
        <f t="shared" si="608"/>
        <v>0</v>
      </c>
      <c r="IA463" t="s">
        <v>131</v>
      </c>
      <c r="IB463" s="1">
        <f t="shared" si="609"/>
        <v>0</v>
      </c>
      <c r="IC463" t="s">
        <v>134</v>
      </c>
      <c r="ID463" s="1">
        <f t="shared" si="610"/>
        <v>6</v>
      </c>
      <c r="IE463" t="s">
        <v>138</v>
      </c>
      <c r="IF463" s="1">
        <f t="shared" si="611"/>
        <v>0</v>
      </c>
      <c r="IG463">
        <f t="shared" si="616"/>
        <v>61</v>
      </c>
      <c r="IH463" s="1">
        <f t="shared" si="612"/>
        <v>156</v>
      </c>
    </row>
    <row r="464" spans="1:242" ht="14.65" thickBot="1" x14ac:dyDescent="0.5">
      <c r="A464" s="1">
        <v>461</v>
      </c>
      <c r="B464" s="45">
        <f t="shared" si="548"/>
        <v>610</v>
      </c>
      <c r="C464" s="14" t="s">
        <v>174</v>
      </c>
      <c r="D464" t="s">
        <v>1012</v>
      </c>
      <c r="E464" s="15" t="s">
        <v>987</v>
      </c>
      <c r="F464" s="28">
        <f t="shared" si="549"/>
        <v>133</v>
      </c>
      <c r="H464" s="14">
        <v>1</v>
      </c>
      <c r="I464" t="s">
        <v>83</v>
      </c>
      <c r="J464">
        <v>1</v>
      </c>
      <c r="K464" s="40">
        <f t="shared" si="544"/>
        <v>0</v>
      </c>
      <c r="L464">
        <v>0</v>
      </c>
      <c r="M464" t="s">
        <v>83</v>
      </c>
      <c r="N464">
        <v>3</v>
      </c>
      <c r="O464" s="40">
        <f t="shared" si="617"/>
        <v>3</v>
      </c>
      <c r="P464">
        <v>2</v>
      </c>
      <c r="Q464" t="s">
        <v>83</v>
      </c>
      <c r="R464">
        <v>2</v>
      </c>
      <c r="S464" s="40">
        <f t="shared" si="564"/>
        <v>0</v>
      </c>
      <c r="T464">
        <v>1</v>
      </c>
      <c r="U464" t="s">
        <v>83</v>
      </c>
      <c r="V464">
        <v>0</v>
      </c>
      <c r="W464" s="40">
        <f t="shared" si="550"/>
        <v>0</v>
      </c>
      <c r="X464">
        <v>0</v>
      </c>
      <c r="Y464" t="s">
        <v>83</v>
      </c>
      <c r="Z464">
        <v>0</v>
      </c>
      <c r="AA464" s="40">
        <f t="shared" si="551"/>
        <v>0</v>
      </c>
      <c r="AB464">
        <v>4</v>
      </c>
      <c r="AC464" t="s">
        <v>83</v>
      </c>
      <c r="AD464">
        <v>1</v>
      </c>
      <c r="AE464" s="40">
        <f t="shared" si="565"/>
        <v>3</v>
      </c>
      <c r="AF464" s="24">
        <f t="shared" si="566"/>
        <v>6</v>
      </c>
      <c r="AG464" s="14">
        <v>2</v>
      </c>
      <c r="AH464" t="s">
        <v>83</v>
      </c>
      <c r="AI464">
        <v>1</v>
      </c>
      <c r="AJ464" s="40">
        <f t="shared" si="615"/>
        <v>3</v>
      </c>
      <c r="AK464">
        <v>1</v>
      </c>
      <c r="AL464" t="s">
        <v>83</v>
      </c>
      <c r="AM464">
        <v>2</v>
      </c>
      <c r="AN464" s="40">
        <f t="shared" si="567"/>
        <v>0</v>
      </c>
      <c r="AO464">
        <v>1</v>
      </c>
      <c r="AP464" t="s">
        <v>83</v>
      </c>
      <c r="AQ464">
        <v>1</v>
      </c>
      <c r="AR464" s="40">
        <f t="shared" si="547"/>
        <v>0</v>
      </c>
      <c r="AS464">
        <v>4</v>
      </c>
      <c r="AT464" t="s">
        <v>83</v>
      </c>
      <c r="AU464">
        <v>1</v>
      </c>
      <c r="AV464" s="40">
        <f t="shared" si="568"/>
        <v>0</v>
      </c>
      <c r="AW464">
        <v>1</v>
      </c>
      <c r="AX464" t="s">
        <v>83</v>
      </c>
      <c r="AY464">
        <v>3</v>
      </c>
      <c r="AZ464" s="40">
        <f t="shared" si="569"/>
        <v>3</v>
      </c>
      <c r="BA464">
        <v>1</v>
      </c>
      <c r="BB464" t="s">
        <v>83</v>
      </c>
      <c r="BC464">
        <v>1</v>
      </c>
      <c r="BD464" s="40">
        <f t="shared" si="552"/>
        <v>0</v>
      </c>
      <c r="BE464" s="24">
        <f t="shared" si="570"/>
        <v>6</v>
      </c>
      <c r="BF464" s="14">
        <v>2</v>
      </c>
      <c r="BG464" t="s">
        <v>83</v>
      </c>
      <c r="BH464">
        <v>1</v>
      </c>
      <c r="BI464" s="40">
        <f t="shared" si="571"/>
        <v>0</v>
      </c>
      <c r="BJ464">
        <v>1</v>
      </c>
      <c r="BK464" t="s">
        <v>83</v>
      </c>
      <c r="BL464">
        <v>2</v>
      </c>
      <c r="BM464" s="40">
        <f t="shared" si="572"/>
        <v>0</v>
      </c>
      <c r="BN464">
        <v>2</v>
      </c>
      <c r="BO464" t="s">
        <v>83</v>
      </c>
      <c r="BP464">
        <v>1</v>
      </c>
      <c r="BQ464" s="40">
        <f t="shared" si="553"/>
        <v>3</v>
      </c>
      <c r="BR464">
        <v>3</v>
      </c>
      <c r="BS464" t="s">
        <v>83</v>
      </c>
      <c r="BT464">
        <v>1</v>
      </c>
      <c r="BU464" s="40">
        <f t="shared" si="573"/>
        <v>4</v>
      </c>
      <c r="BV464">
        <v>1</v>
      </c>
      <c r="BW464" t="s">
        <v>83</v>
      </c>
      <c r="BX464">
        <v>1</v>
      </c>
      <c r="BY464" s="40">
        <f t="shared" si="574"/>
        <v>0</v>
      </c>
      <c r="BZ464">
        <v>1</v>
      </c>
      <c r="CA464" t="s">
        <v>83</v>
      </c>
      <c r="CB464">
        <v>3</v>
      </c>
      <c r="CC464" s="40">
        <f t="shared" si="575"/>
        <v>3</v>
      </c>
      <c r="CD464" s="24">
        <f t="shared" si="576"/>
        <v>10</v>
      </c>
      <c r="CE464" s="14">
        <v>2</v>
      </c>
      <c r="CF464" t="s">
        <v>83</v>
      </c>
      <c r="CG464">
        <v>1</v>
      </c>
      <c r="CH464" s="40">
        <f t="shared" si="577"/>
        <v>0</v>
      </c>
      <c r="CI464">
        <v>1</v>
      </c>
      <c r="CJ464" t="s">
        <v>83</v>
      </c>
      <c r="CK464">
        <v>1</v>
      </c>
      <c r="CL464" s="40">
        <f t="shared" si="578"/>
        <v>0</v>
      </c>
      <c r="CM464">
        <v>1</v>
      </c>
      <c r="CN464" t="s">
        <v>83</v>
      </c>
      <c r="CO464">
        <v>2</v>
      </c>
      <c r="CP464" s="40">
        <f t="shared" si="579"/>
        <v>4</v>
      </c>
      <c r="CQ464">
        <v>2</v>
      </c>
      <c r="CR464" t="s">
        <v>83</v>
      </c>
      <c r="CS464">
        <v>2</v>
      </c>
      <c r="CT464" s="40">
        <f t="shared" si="580"/>
        <v>0</v>
      </c>
      <c r="CU464">
        <v>0</v>
      </c>
      <c r="CV464" t="s">
        <v>83</v>
      </c>
      <c r="CW464">
        <v>0</v>
      </c>
      <c r="CX464" s="40">
        <f t="shared" si="581"/>
        <v>0</v>
      </c>
      <c r="CY464">
        <v>1</v>
      </c>
      <c r="CZ464" t="s">
        <v>83</v>
      </c>
      <c r="DA464">
        <v>2</v>
      </c>
      <c r="DB464" s="40">
        <f t="shared" si="582"/>
        <v>0</v>
      </c>
      <c r="DC464" s="24">
        <f t="shared" si="583"/>
        <v>4</v>
      </c>
      <c r="DD464" s="14">
        <v>0</v>
      </c>
      <c r="DE464" t="s">
        <v>83</v>
      </c>
      <c r="DF464">
        <v>0</v>
      </c>
      <c r="DG464" s="40">
        <f t="shared" si="613"/>
        <v>0</v>
      </c>
      <c r="DH464">
        <v>2</v>
      </c>
      <c r="DI464" t="s">
        <v>83</v>
      </c>
      <c r="DJ464">
        <v>0</v>
      </c>
      <c r="DK464" s="40">
        <f t="shared" si="554"/>
        <v>3</v>
      </c>
      <c r="DL464">
        <v>1</v>
      </c>
      <c r="DM464" t="s">
        <v>83</v>
      </c>
      <c r="DN464">
        <v>0</v>
      </c>
      <c r="DO464" s="40">
        <f t="shared" si="584"/>
        <v>0</v>
      </c>
      <c r="DP464">
        <v>3</v>
      </c>
      <c r="DQ464" t="s">
        <v>83</v>
      </c>
      <c r="DR464">
        <v>1</v>
      </c>
      <c r="DS464" s="40">
        <f t="shared" si="545"/>
        <v>0</v>
      </c>
      <c r="DT464">
        <v>0</v>
      </c>
      <c r="DU464" t="s">
        <v>83</v>
      </c>
      <c r="DV464">
        <v>4</v>
      </c>
      <c r="DW464" s="40">
        <f t="shared" si="546"/>
        <v>1</v>
      </c>
      <c r="DX464">
        <v>1</v>
      </c>
      <c r="DY464" t="s">
        <v>83</v>
      </c>
      <c r="DZ464">
        <v>2</v>
      </c>
      <c r="EA464" s="39">
        <f t="shared" si="585"/>
        <v>3</v>
      </c>
      <c r="EB464" s="24">
        <f t="shared" si="555"/>
        <v>7</v>
      </c>
      <c r="EC464" s="14">
        <v>1</v>
      </c>
      <c r="ED464" t="s">
        <v>83</v>
      </c>
      <c r="EE464">
        <v>1</v>
      </c>
      <c r="EF464" s="40">
        <f t="shared" si="586"/>
        <v>4</v>
      </c>
      <c r="EG464">
        <v>1</v>
      </c>
      <c r="EH464" t="s">
        <v>83</v>
      </c>
      <c r="EI464">
        <v>1</v>
      </c>
      <c r="EJ464" s="40">
        <f t="shared" si="587"/>
        <v>0</v>
      </c>
      <c r="EK464">
        <v>2</v>
      </c>
      <c r="EL464" t="s">
        <v>83</v>
      </c>
      <c r="EM464">
        <v>0</v>
      </c>
      <c r="EN464" s="40">
        <f t="shared" si="618"/>
        <v>0</v>
      </c>
      <c r="EO464">
        <v>2</v>
      </c>
      <c r="EP464" t="s">
        <v>83</v>
      </c>
      <c r="EQ464">
        <v>2</v>
      </c>
      <c r="ER464" s="40">
        <f t="shared" si="588"/>
        <v>0</v>
      </c>
      <c r="ES464">
        <v>2</v>
      </c>
      <c r="ET464" t="s">
        <v>83</v>
      </c>
      <c r="EU464">
        <v>3</v>
      </c>
      <c r="EV464" s="40">
        <f t="shared" si="589"/>
        <v>0</v>
      </c>
      <c r="EW464">
        <v>3</v>
      </c>
      <c r="EX464" t="s">
        <v>83</v>
      </c>
      <c r="EY464">
        <v>1</v>
      </c>
      <c r="EZ464" s="40">
        <f t="shared" si="590"/>
        <v>3</v>
      </c>
      <c r="FA464" s="24">
        <f t="shared" si="591"/>
        <v>7</v>
      </c>
      <c r="FB464" s="14">
        <v>1</v>
      </c>
      <c r="FC464" t="s">
        <v>83</v>
      </c>
      <c r="FD464">
        <v>1</v>
      </c>
      <c r="FE464" s="40">
        <f t="shared" si="592"/>
        <v>0</v>
      </c>
      <c r="FF464">
        <v>3</v>
      </c>
      <c r="FG464" t="s">
        <v>83</v>
      </c>
      <c r="FH464">
        <v>0</v>
      </c>
      <c r="FI464" s="40">
        <f t="shared" si="593"/>
        <v>3</v>
      </c>
      <c r="FJ464">
        <v>0</v>
      </c>
      <c r="FK464" t="s">
        <v>83</v>
      </c>
      <c r="FL464">
        <v>0</v>
      </c>
      <c r="FM464" s="40">
        <f t="shared" si="594"/>
        <v>3</v>
      </c>
      <c r="FN464">
        <v>1</v>
      </c>
      <c r="FO464" t="s">
        <v>83</v>
      </c>
      <c r="FP464">
        <v>1</v>
      </c>
      <c r="FQ464" s="40">
        <f t="shared" si="556"/>
        <v>0</v>
      </c>
      <c r="FR464">
        <v>1</v>
      </c>
      <c r="FS464" t="s">
        <v>83</v>
      </c>
      <c r="FT464">
        <v>2</v>
      </c>
      <c r="FU464" s="40">
        <f t="shared" si="595"/>
        <v>4</v>
      </c>
      <c r="FV464">
        <v>0</v>
      </c>
      <c r="FW464" t="s">
        <v>83</v>
      </c>
      <c r="FX464">
        <v>4</v>
      </c>
      <c r="FY464" s="40">
        <f t="shared" si="557"/>
        <v>0</v>
      </c>
      <c r="FZ464" s="24">
        <f t="shared" si="558"/>
        <v>10</v>
      </c>
      <c r="GA464" s="14">
        <v>2</v>
      </c>
      <c r="GB464" t="s">
        <v>83</v>
      </c>
      <c r="GC464">
        <v>0</v>
      </c>
      <c r="GD464" s="40">
        <f t="shared" si="596"/>
        <v>0</v>
      </c>
      <c r="GE464">
        <v>4</v>
      </c>
      <c r="GF464" t="s">
        <v>83</v>
      </c>
      <c r="GG464">
        <v>0</v>
      </c>
      <c r="GH464" s="40">
        <f t="shared" si="620"/>
        <v>3</v>
      </c>
      <c r="GI464">
        <v>1</v>
      </c>
      <c r="GJ464" t="s">
        <v>83</v>
      </c>
      <c r="GK464">
        <v>1</v>
      </c>
      <c r="GL464" s="40">
        <f t="shared" si="597"/>
        <v>0</v>
      </c>
      <c r="GM464">
        <v>1</v>
      </c>
      <c r="GN464" t="s">
        <v>83</v>
      </c>
      <c r="GO464">
        <v>0</v>
      </c>
      <c r="GP464" s="40">
        <f t="shared" si="598"/>
        <v>3</v>
      </c>
      <c r="GQ464">
        <v>0</v>
      </c>
      <c r="GR464" t="s">
        <v>83</v>
      </c>
      <c r="GS464">
        <v>0</v>
      </c>
      <c r="GT464" s="40">
        <f t="shared" si="559"/>
        <v>0</v>
      </c>
      <c r="GU464">
        <v>1</v>
      </c>
      <c r="GV464" t="s">
        <v>83</v>
      </c>
      <c r="GW464">
        <v>2</v>
      </c>
      <c r="GX464" s="40">
        <f t="shared" si="599"/>
        <v>0</v>
      </c>
      <c r="GY464" s="24">
        <f t="shared" si="600"/>
        <v>6</v>
      </c>
      <c r="GZ464" s="28">
        <f t="shared" si="560"/>
        <v>56</v>
      </c>
      <c r="HA464" t="s">
        <v>84</v>
      </c>
      <c r="HB464">
        <f t="shared" si="561"/>
        <v>9</v>
      </c>
      <c r="HC464" t="s">
        <v>85</v>
      </c>
      <c r="HD464">
        <f t="shared" si="614"/>
        <v>9</v>
      </c>
      <c r="HE464" t="s">
        <v>93</v>
      </c>
      <c r="HF464">
        <f t="shared" si="562"/>
        <v>9</v>
      </c>
      <c r="HG464" t="s">
        <v>94</v>
      </c>
      <c r="HH464">
        <f t="shared" si="619"/>
        <v>9</v>
      </c>
      <c r="HI464" t="s">
        <v>130</v>
      </c>
      <c r="HJ464">
        <f t="shared" si="601"/>
        <v>5</v>
      </c>
      <c r="HK464" t="s">
        <v>131</v>
      </c>
      <c r="HL464">
        <f t="shared" si="602"/>
        <v>0</v>
      </c>
      <c r="HM464" t="s">
        <v>90</v>
      </c>
      <c r="HN464">
        <f t="shared" si="563"/>
        <v>9</v>
      </c>
      <c r="HO464" t="s">
        <v>96</v>
      </c>
      <c r="HP464">
        <f t="shared" si="603"/>
        <v>9</v>
      </c>
      <c r="HQ464" t="s">
        <v>140</v>
      </c>
      <c r="HR464" s="1">
        <f t="shared" si="604"/>
        <v>0</v>
      </c>
      <c r="HS464" t="s">
        <v>92</v>
      </c>
      <c r="HT464" s="1">
        <f t="shared" si="605"/>
        <v>0</v>
      </c>
      <c r="HU464" t="s">
        <v>86</v>
      </c>
      <c r="HV464" s="1">
        <f t="shared" si="606"/>
        <v>6</v>
      </c>
      <c r="HW464" t="s">
        <v>129</v>
      </c>
      <c r="HX464" s="1">
        <f t="shared" si="607"/>
        <v>0</v>
      </c>
      <c r="HY464" t="s">
        <v>88</v>
      </c>
      <c r="HZ464" s="1">
        <f t="shared" si="608"/>
        <v>0</v>
      </c>
      <c r="IA464" t="s">
        <v>142</v>
      </c>
      <c r="IB464" s="1">
        <f t="shared" si="609"/>
        <v>0</v>
      </c>
      <c r="IC464" t="s">
        <v>134</v>
      </c>
      <c r="ID464" s="1">
        <f t="shared" si="610"/>
        <v>6</v>
      </c>
      <c r="IE464" t="s">
        <v>91</v>
      </c>
      <c r="IF464" s="1">
        <f t="shared" si="611"/>
        <v>6</v>
      </c>
      <c r="IG464">
        <f t="shared" si="616"/>
        <v>77</v>
      </c>
      <c r="IH464" s="1">
        <f t="shared" si="612"/>
        <v>133</v>
      </c>
    </row>
    <row r="465" spans="1:242" ht="14.65" thickBot="1" x14ac:dyDescent="0.5">
      <c r="A465" s="1">
        <v>462</v>
      </c>
      <c r="B465" s="45">
        <f t="shared" si="548"/>
        <v>464</v>
      </c>
      <c r="C465" s="14" t="s">
        <v>1013</v>
      </c>
      <c r="D465" t="s">
        <v>490</v>
      </c>
      <c r="E465" s="15" t="s">
        <v>987</v>
      </c>
      <c r="F465" s="28">
        <f t="shared" si="549"/>
        <v>146</v>
      </c>
      <c r="H465" s="14">
        <v>1</v>
      </c>
      <c r="I465" t="s">
        <v>83</v>
      </c>
      <c r="J465">
        <v>2</v>
      </c>
      <c r="K465" s="40">
        <f t="shared" si="544"/>
        <v>3</v>
      </c>
      <c r="L465">
        <v>1</v>
      </c>
      <c r="M465" t="s">
        <v>83</v>
      </c>
      <c r="N465">
        <v>2</v>
      </c>
      <c r="O465" s="40">
        <f t="shared" si="617"/>
        <v>3</v>
      </c>
      <c r="P465">
        <v>1</v>
      </c>
      <c r="Q465" t="s">
        <v>83</v>
      </c>
      <c r="R465">
        <v>0</v>
      </c>
      <c r="S465" s="40">
        <f t="shared" si="564"/>
        <v>0</v>
      </c>
      <c r="T465">
        <v>3</v>
      </c>
      <c r="U465" t="s">
        <v>83</v>
      </c>
      <c r="V465">
        <v>2</v>
      </c>
      <c r="W465" s="40">
        <f t="shared" si="550"/>
        <v>0</v>
      </c>
      <c r="X465">
        <v>0</v>
      </c>
      <c r="Y465" t="s">
        <v>83</v>
      </c>
      <c r="Z465">
        <v>0</v>
      </c>
      <c r="AA465" s="40">
        <f t="shared" si="551"/>
        <v>0</v>
      </c>
      <c r="AB465">
        <v>2</v>
      </c>
      <c r="AC465" t="s">
        <v>83</v>
      </c>
      <c r="AD465">
        <v>1</v>
      </c>
      <c r="AE465" s="40">
        <f t="shared" si="565"/>
        <v>3</v>
      </c>
      <c r="AF465" s="24">
        <f t="shared" si="566"/>
        <v>9</v>
      </c>
      <c r="AG465" s="14">
        <v>3</v>
      </c>
      <c r="AH465" t="s">
        <v>83</v>
      </c>
      <c r="AI465">
        <v>0</v>
      </c>
      <c r="AJ465" s="40">
        <f t="shared" si="615"/>
        <v>3</v>
      </c>
      <c r="AK465">
        <v>1</v>
      </c>
      <c r="AL465" t="s">
        <v>83</v>
      </c>
      <c r="AM465">
        <v>2</v>
      </c>
      <c r="AN465" s="40">
        <f t="shared" si="567"/>
        <v>0</v>
      </c>
      <c r="AO465">
        <v>2</v>
      </c>
      <c r="AP465" t="s">
        <v>83</v>
      </c>
      <c r="AQ465">
        <v>0</v>
      </c>
      <c r="AR465" s="40">
        <f t="shared" si="547"/>
        <v>0</v>
      </c>
      <c r="AS465">
        <v>3</v>
      </c>
      <c r="AT465" t="s">
        <v>83</v>
      </c>
      <c r="AU465">
        <v>1</v>
      </c>
      <c r="AV465" s="40">
        <f t="shared" si="568"/>
        <v>0</v>
      </c>
      <c r="AW465">
        <v>1</v>
      </c>
      <c r="AX465" t="s">
        <v>83</v>
      </c>
      <c r="AY465">
        <v>2</v>
      </c>
      <c r="AZ465" s="40">
        <f t="shared" si="569"/>
        <v>3</v>
      </c>
      <c r="BA465">
        <v>0</v>
      </c>
      <c r="BB465" t="s">
        <v>83</v>
      </c>
      <c r="BC465">
        <v>3</v>
      </c>
      <c r="BD465" s="40">
        <f t="shared" si="552"/>
        <v>3</v>
      </c>
      <c r="BE465" s="24">
        <f t="shared" si="570"/>
        <v>9</v>
      </c>
      <c r="BF465" s="14">
        <v>3</v>
      </c>
      <c r="BG465" t="s">
        <v>83</v>
      </c>
      <c r="BH465">
        <v>1</v>
      </c>
      <c r="BI465" s="40">
        <f t="shared" si="571"/>
        <v>0</v>
      </c>
      <c r="BJ465">
        <v>3</v>
      </c>
      <c r="BK465" t="s">
        <v>83</v>
      </c>
      <c r="BL465">
        <v>1</v>
      </c>
      <c r="BM465" s="40">
        <f t="shared" si="572"/>
        <v>0</v>
      </c>
      <c r="BN465">
        <v>1</v>
      </c>
      <c r="BO465" t="s">
        <v>83</v>
      </c>
      <c r="BP465">
        <v>1</v>
      </c>
      <c r="BQ465" s="40">
        <f t="shared" si="553"/>
        <v>0</v>
      </c>
      <c r="BR465">
        <v>3</v>
      </c>
      <c r="BS465" t="s">
        <v>83</v>
      </c>
      <c r="BT465">
        <v>3</v>
      </c>
      <c r="BU465" s="40">
        <f t="shared" si="573"/>
        <v>0</v>
      </c>
      <c r="BV465">
        <v>0</v>
      </c>
      <c r="BW465" t="s">
        <v>83</v>
      </c>
      <c r="BX465">
        <v>2</v>
      </c>
      <c r="BY465" s="40">
        <f t="shared" si="574"/>
        <v>6</v>
      </c>
      <c r="BZ465">
        <v>1</v>
      </c>
      <c r="CA465" t="s">
        <v>83</v>
      </c>
      <c r="CB465">
        <v>4</v>
      </c>
      <c r="CC465" s="40">
        <f t="shared" si="575"/>
        <v>3</v>
      </c>
      <c r="CD465" s="24">
        <f t="shared" si="576"/>
        <v>9</v>
      </c>
      <c r="CE465" s="14">
        <v>2</v>
      </c>
      <c r="CF465" t="s">
        <v>83</v>
      </c>
      <c r="CG465">
        <v>1</v>
      </c>
      <c r="CH465" s="40">
        <f t="shared" si="577"/>
        <v>0</v>
      </c>
      <c r="CI465">
        <v>3</v>
      </c>
      <c r="CJ465" t="s">
        <v>83</v>
      </c>
      <c r="CK465">
        <v>2</v>
      </c>
      <c r="CL465" s="40">
        <f t="shared" si="578"/>
        <v>3</v>
      </c>
      <c r="CM465">
        <v>1</v>
      </c>
      <c r="CN465" t="s">
        <v>83</v>
      </c>
      <c r="CO465">
        <v>3</v>
      </c>
      <c r="CP465" s="40">
        <f t="shared" si="579"/>
        <v>3</v>
      </c>
      <c r="CQ465">
        <v>3</v>
      </c>
      <c r="CR465" t="s">
        <v>83</v>
      </c>
      <c r="CS465">
        <v>2</v>
      </c>
      <c r="CT465" s="40">
        <f t="shared" si="580"/>
        <v>4</v>
      </c>
      <c r="CU465">
        <v>2</v>
      </c>
      <c r="CV465" t="s">
        <v>83</v>
      </c>
      <c r="CW465">
        <v>2</v>
      </c>
      <c r="CX465" s="40">
        <f t="shared" si="581"/>
        <v>0</v>
      </c>
      <c r="CY465">
        <v>1</v>
      </c>
      <c r="CZ465" t="s">
        <v>83</v>
      </c>
      <c r="DA465">
        <v>4</v>
      </c>
      <c r="DB465" s="40">
        <f t="shared" si="582"/>
        <v>0</v>
      </c>
      <c r="DC465" s="24">
        <f t="shared" si="583"/>
        <v>10</v>
      </c>
      <c r="DD465" s="14">
        <v>2</v>
      </c>
      <c r="DE465" t="s">
        <v>83</v>
      </c>
      <c r="DF465">
        <v>2</v>
      </c>
      <c r="DG465" s="40">
        <f t="shared" si="613"/>
        <v>0</v>
      </c>
      <c r="DH465">
        <v>1</v>
      </c>
      <c r="DI465" t="s">
        <v>83</v>
      </c>
      <c r="DJ465">
        <v>1</v>
      </c>
      <c r="DK465" s="40">
        <f t="shared" si="554"/>
        <v>0</v>
      </c>
      <c r="DL465">
        <v>2</v>
      </c>
      <c r="DM465" t="s">
        <v>83</v>
      </c>
      <c r="DN465">
        <v>1</v>
      </c>
      <c r="DO465" s="40">
        <f t="shared" si="584"/>
        <v>0</v>
      </c>
      <c r="DP465">
        <v>3</v>
      </c>
      <c r="DQ465" t="s">
        <v>83</v>
      </c>
      <c r="DR465">
        <v>1</v>
      </c>
      <c r="DS465" s="40">
        <f t="shared" si="545"/>
        <v>0</v>
      </c>
      <c r="DT465">
        <v>1</v>
      </c>
      <c r="DU465" t="s">
        <v>83</v>
      </c>
      <c r="DV465">
        <v>2</v>
      </c>
      <c r="DW465" s="40">
        <f t="shared" si="546"/>
        <v>1</v>
      </c>
      <c r="DX465">
        <v>1</v>
      </c>
      <c r="DY465" t="s">
        <v>83</v>
      </c>
      <c r="DZ465">
        <v>3</v>
      </c>
      <c r="EA465" s="39">
        <f t="shared" si="585"/>
        <v>4</v>
      </c>
      <c r="EB465" s="24">
        <f t="shared" si="555"/>
        <v>5</v>
      </c>
      <c r="EC465" s="14">
        <v>0</v>
      </c>
      <c r="ED465" t="s">
        <v>83</v>
      </c>
      <c r="EE465">
        <v>2</v>
      </c>
      <c r="EF465" s="40">
        <f t="shared" si="586"/>
        <v>0</v>
      </c>
      <c r="EG465">
        <v>2</v>
      </c>
      <c r="EH465" t="s">
        <v>83</v>
      </c>
      <c r="EI465">
        <v>2</v>
      </c>
      <c r="EJ465" s="40">
        <f t="shared" si="587"/>
        <v>0</v>
      </c>
      <c r="EK465">
        <v>3</v>
      </c>
      <c r="EL465" t="s">
        <v>83</v>
      </c>
      <c r="EM465">
        <v>3</v>
      </c>
      <c r="EN465" s="40">
        <f t="shared" si="618"/>
        <v>0</v>
      </c>
      <c r="EO465">
        <v>3</v>
      </c>
      <c r="EP465" t="s">
        <v>83</v>
      </c>
      <c r="EQ465">
        <v>2</v>
      </c>
      <c r="ER465" s="40">
        <f t="shared" si="588"/>
        <v>3</v>
      </c>
      <c r="ES465">
        <v>2</v>
      </c>
      <c r="ET465" t="s">
        <v>83</v>
      </c>
      <c r="EU465">
        <v>2</v>
      </c>
      <c r="EV465" s="40">
        <f t="shared" si="589"/>
        <v>3</v>
      </c>
      <c r="EW465">
        <v>2</v>
      </c>
      <c r="EX465" t="s">
        <v>83</v>
      </c>
      <c r="EY465">
        <v>1</v>
      </c>
      <c r="EZ465" s="40">
        <f t="shared" si="590"/>
        <v>0</v>
      </c>
      <c r="FA465" s="24">
        <f t="shared" si="591"/>
        <v>6</v>
      </c>
      <c r="FB465" s="14">
        <v>1</v>
      </c>
      <c r="FC465" t="s">
        <v>83</v>
      </c>
      <c r="FD465">
        <v>0</v>
      </c>
      <c r="FE465" s="40">
        <f t="shared" si="592"/>
        <v>6</v>
      </c>
      <c r="FF465">
        <v>3</v>
      </c>
      <c r="FG465" t="s">
        <v>83</v>
      </c>
      <c r="FH465">
        <v>0</v>
      </c>
      <c r="FI465" s="40">
        <f t="shared" si="593"/>
        <v>3</v>
      </c>
      <c r="FJ465">
        <v>1</v>
      </c>
      <c r="FK465" t="s">
        <v>83</v>
      </c>
      <c r="FL465">
        <v>1</v>
      </c>
      <c r="FM465" s="40">
        <f t="shared" si="594"/>
        <v>3</v>
      </c>
      <c r="FN465">
        <v>3</v>
      </c>
      <c r="FO465" t="s">
        <v>83</v>
      </c>
      <c r="FP465">
        <v>0</v>
      </c>
      <c r="FQ465" s="40">
        <f t="shared" si="556"/>
        <v>3</v>
      </c>
      <c r="FR465">
        <v>2</v>
      </c>
      <c r="FS465" t="s">
        <v>83</v>
      </c>
      <c r="FT465">
        <v>2</v>
      </c>
      <c r="FU465" s="40">
        <f t="shared" si="595"/>
        <v>0</v>
      </c>
      <c r="FV465">
        <v>1</v>
      </c>
      <c r="FW465" t="s">
        <v>83</v>
      </c>
      <c r="FX465">
        <v>4</v>
      </c>
      <c r="FY465" s="40">
        <f t="shared" si="557"/>
        <v>0</v>
      </c>
      <c r="FZ465" s="24">
        <f t="shared" si="558"/>
        <v>15</v>
      </c>
      <c r="GA465" s="14">
        <v>1</v>
      </c>
      <c r="GB465" t="s">
        <v>83</v>
      </c>
      <c r="GC465">
        <v>1</v>
      </c>
      <c r="GD465" s="40">
        <f t="shared" si="596"/>
        <v>4</v>
      </c>
      <c r="GE465">
        <v>3</v>
      </c>
      <c r="GF465" t="s">
        <v>83</v>
      </c>
      <c r="GG465">
        <v>1</v>
      </c>
      <c r="GH465" s="40">
        <f t="shared" si="620"/>
        <v>3</v>
      </c>
      <c r="GI465">
        <v>1</v>
      </c>
      <c r="GJ465" t="s">
        <v>83</v>
      </c>
      <c r="GK465">
        <v>1</v>
      </c>
      <c r="GL465" s="40">
        <f t="shared" si="597"/>
        <v>0</v>
      </c>
      <c r="GM465">
        <v>4</v>
      </c>
      <c r="GN465" t="s">
        <v>83</v>
      </c>
      <c r="GO465">
        <v>0</v>
      </c>
      <c r="GP465" s="40">
        <f t="shared" si="598"/>
        <v>3</v>
      </c>
      <c r="GQ465">
        <v>0</v>
      </c>
      <c r="GR465" t="s">
        <v>83</v>
      </c>
      <c r="GS465">
        <v>0</v>
      </c>
      <c r="GT465" s="40">
        <f t="shared" si="559"/>
        <v>0</v>
      </c>
      <c r="GU465">
        <v>2</v>
      </c>
      <c r="GV465" t="s">
        <v>83</v>
      </c>
      <c r="GW465">
        <v>3</v>
      </c>
      <c r="GX465" s="40">
        <f t="shared" si="599"/>
        <v>0</v>
      </c>
      <c r="GY465" s="24">
        <f t="shared" si="600"/>
        <v>10</v>
      </c>
      <c r="GZ465" s="28">
        <f t="shared" si="560"/>
        <v>73</v>
      </c>
      <c r="HA465" t="s">
        <v>84</v>
      </c>
      <c r="HB465">
        <f t="shared" si="561"/>
        <v>9</v>
      </c>
      <c r="HC465" t="s">
        <v>85</v>
      </c>
      <c r="HD465">
        <f t="shared" si="614"/>
        <v>9</v>
      </c>
      <c r="HE465" t="s">
        <v>133</v>
      </c>
      <c r="HF465">
        <f t="shared" si="562"/>
        <v>0</v>
      </c>
      <c r="HG465" t="s">
        <v>94</v>
      </c>
      <c r="HH465">
        <f t="shared" si="619"/>
        <v>9</v>
      </c>
      <c r="HI465" t="s">
        <v>130</v>
      </c>
      <c r="HJ465">
        <f t="shared" si="601"/>
        <v>5</v>
      </c>
      <c r="HK465" t="s">
        <v>131</v>
      </c>
      <c r="HL465">
        <f t="shared" si="602"/>
        <v>0</v>
      </c>
      <c r="HM465" t="s">
        <v>90</v>
      </c>
      <c r="HN465">
        <f t="shared" si="563"/>
        <v>9</v>
      </c>
      <c r="HO465" t="s">
        <v>96</v>
      </c>
      <c r="HP465">
        <f t="shared" si="603"/>
        <v>9</v>
      </c>
      <c r="HQ465" t="s">
        <v>136</v>
      </c>
      <c r="HR465" s="1">
        <f t="shared" si="604"/>
        <v>0</v>
      </c>
      <c r="HS465" t="s">
        <v>92</v>
      </c>
      <c r="HT465" s="1">
        <f t="shared" si="605"/>
        <v>0</v>
      </c>
      <c r="HU465" t="s">
        <v>93</v>
      </c>
      <c r="HV465" s="1">
        <f t="shared" si="606"/>
        <v>5</v>
      </c>
      <c r="HW465" t="s">
        <v>87</v>
      </c>
      <c r="HX465" s="1">
        <f t="shared" si="607"/>
        <v>6</v>
      </c>
      <c r="HY465" t="s">
        <v>88</v>
      </c>
      <c r="HZ465" s="1">
        <f t="shared" si="608"/>
        <v>0</v>
      </c>
      <c r="IA465" t="s">
        <v>142</v>
      </c>
      <c r="IB465" s="1">
        <f t="shared" si="609"/>
        <v>0</v>
      </c>
      <c r="IC465" t="s">
        <v>134</v>
      </c>
      <c r="ID465" s="1">
        <f t="shared" si="610"/>
        <v>6</v>
      </c>
      <c r="IE465" t="s">
        <v>91</v>
      </c>
      <c r="IF465" s="1">
        <f t="shared" si="611"/>
        <v>6</v>
      </c>
      <c r="IG465">
        <f t="shared" si="616"/>
        <v>73</v>
      </c>
      <c r="IH465" s="1">
        <f t="shared" si="612"/>
        <v>146</v>
      </c>
    </row>
    <row r="466" spans="1:242" ht="14.65" thickBot="1" x14ac:dyDescent="0.5">
      <c r="A466" s="1">
        <v>463</v>
      </c>
      <c r="B466" s="45">
        <f t="shared" si="548"/>
        <v>625</v>
      </c>
      <c r="C466" s="14" t="s">
        <v>1014</v>
      </c>
      <c r="D466" t="s">
        <v>1015</v>
      </c>
      <c r="E466" s="15" t="s">
        <v>987</v>
      </c>
      <c r="F466" s="28">
        <f t="shared" si="549"/>
        <v>131</v>
      </c>
      <c r="H466" s="14">
        <v>1</v>
      </c>
      <c r="I466" t="s">
        <v>83</v>
      </c>
      <c r="J466">
        <v>1</v>
      </c>
      <c r="K466" s="40">
        <f t="shared" si="544"/>
        <v>0</v>
      </c>
      <c r="L466">
        <v>2</v>
      </c>
      <c r="M466" t="s">
        <v>83</v>
      </c>
      <c r="N466">
        <v>1</v>
      </c>
      <c r="O466" s="40">
        <f t="shared" si="617"/>
        <v>0</v>
      </c>
      <c r="P466">
        <v>1</v>
      </c>
      <c r="Q466" t="s">
        <v>83</v>
      </c>
      <c r="R466">
        <v>2</v>
      </c>
      <c r="S466" s="40">
        <f t="shared" si="564"/>
        <v>3</v>
      </c>
      <c r="T466">
        <v>3</v>
      </c>
      <c r="U466" t="s">
        <v>83</v>
      </c>
      <c r="V466">
        <v>2</v>
      </c>
      <c r="W466" s="40">
        <f t="shared" si="550"/>
        <v>0</v>
      </c>
      <c r="X466">
        <v>2</v>
      </c>
      <c r="Y466" t="s">
        <v>83</v>
      </c>
      <c r="Z466">
        <v>2</v>
      </c>
      <c r="AA466" s="40">
        <f t="shared" si="551"/>
        <v>0</v>
      </c>
      <c r="AB466">
        <v>1</v>
      </c>
      <c r="AC466" t="s">
        <v>83</v>
      </c>
      <c r="AD466">
        <v>2</v>
      </c>
      <c r="AE466" s="40">
        <f t="shared" si="565"/>
        <v>0</v>
      </c>
      <c r="AF466" s="24">
        <f t="shared" si="566"/>
        <v>3</v>
      </c>
      <c r="AG466" s="14">
        <v>2</v>
      </c>
      <c r="AH466" t="s">
        <v>83</v>
      </c>
      <c r="AI466">
        <v>1</v>
      </c>
      <c r="AJ466" s="40">
        <f t="shared" si="615"/>
        <v>3</v>
      </c>
      <c r="AK466">
        <v>0</v>
      </c>
      <c r="AL466" t="s">
        <v>83</v>
      </c>
      <c r="AM466">
        <v>1</v>
      </c>
      <c r="AN466" s="40">
        <f t="shared" si="567"/>
        <v>0</v>
      </c>
      <c r="AO466">
        <v>2</v>
      </c>
      <c r="AP466" t="s">
        <v>83</v>
      </c>
      <c r="AQ466">
        <v>1</v>
      </c>
      <c r="AR466" s="40">
        <f t="shared" si="547"/>
        <v>0</v>
      </c>
      <c r="AS466">
        <v>2</v>
      </c>
      <c r="AT466" t="s">
        <v>83</v>
      </c>
      <c r="AU466">
        <v>1</v>
      </c>
      <c r="AV466" s="40">
        <f t="shared" si="568"/>
        <v>0</v>
      </c>
      <c r="AW466">
        <v>2</v>
      </c>
      <c r="AX466" t="s">
        <v>83</v>
      </c>
      <c r="AY466">
        <v>1</v>
      </c>
      <c r="AZ466" s="40">
        <f t="shared" si="569"/>
        <v>0</v>
      </c>
      <c r="BA466">
        <v>1</v>
      </c>
      <c r="BB466" t="s">
        <v>83</v>
      </c>
      <c r="BC466">
        <v>1</v>
      </c>
      <c r="BD466" s="40">
        <f t="shared" si="552"/>
        <v>0</v>
      </c>
      <c r="BE466" s="24">
        <f t="shared" si="570"/>
        <v>3</v>
      </c>
      <c r="BF466" s="14">
        <v>3</v>
      </c>
      <c r="BG466" t="s">
        <v>83</v>
      </c>
      <c r="BH466">
        <v>2</v>
      </c>
      <c r="BI466" s="40">
        <f t="shared" si="571"/>
        <v>0</v>
      </c>
      <c r="BJ466">
        <v>2</v>
      </c>
      <c r="BK466" t="s">
        <v>83</v>
      </c>
      <c r="BL466">
        <v>1</v>
      </c>
      <c r="BM466" s="40">
        <f t="shared" si="572"/>
        <v>0</v>
      </c>
      <c r="BN466">
        <v>2</v>
      </c>
      <c r="BO466" t="s">
        <v>83</v>
      </c>
      <c r="BP466">
        <v>1</v>
      </c>
      <c r="BQ466" s="40">
        <f t="shared" si="553"/>
        <v>3</v>
      </c>
      <c r="BR466">
        <v>3</v>
      </c>
      <c r="BS466" t="s">
        <v>83</v>
      </c>
      <c r="BT466">
        <v>2</v>
      </c>
      <c r="BU466" s="40">
        <f t="shared" si="573"/>
        <v>3</v>
      </c>
      <c r="BV466">
        <v>1</v>
      </c>
      <c r="BW466" t="s">
        <v>83</v>
      </c>
      <c r="BX466">
        <v>1</v>
      </c>
      <c r="BY466" s="40">
        <f t="shared" si="574"/>
        <v>0</v>
      </c>
      <c r="BZ466">
        <v>1</v>
      </c>
      <c r="CA466" t="s">
        <v>83</v>
      </c>
      <c r="CB466">
        <v>1</v>
      </c>
      <c r="CC466" s="40">
        <f t="shared" si="575"/>
        <v>0</v>
      </c>
      <c r="CD466" s="24">
        <f t="shared" si="576"/>
        <v>6</v>
      </c>
      <c r="CE466" s="14">
        <v>1</v>
      </c>
      <c r="CF466" t="s">
        <v>83</v>
      </c>
      <c r="CG466">
        <v>2</v>
      </c>
      <c r="CH466" s="40">
        <f t="shared" si="577"/>
        <v>0</v>
      </c>
      <c r="CI466">
        <v>4</v>
      </c>
      <c r="CJ466" t="s">
        <v>83</v>
      </c>
      <c r="CK466">
        <v>2</v>
      </c>
      <c r="CL466" s="40">
        <f t="shared" si="578"/>
        <v>3</v>
      </c>
      <c r="CM466">
        <v>2</v>
      </c>
      <c r="CN466" t="s">
        <v>83</v>
      </c>
      <c r="CO466">
        <v>2</v>
      </c>
      <c r="CP466" s="40">
        <f t="shared" si="579"/>
        <v>0</v>
      </c>
      <c r="CQ466">
        <v>3</v>
      </c>
      <c r="CR466" t="s">
        <v>83</v>
      </c>
      <c r="CS466">
        <v>1</v>
      </c>
      <c r="CT466" s="40">
        <f t="shared" si="580"/>
        <v>3</v>
      </c>
      <c r="CU466">
        <v>2</v>
      </c>
      <c r="CV466" t="s">
        <v>83</v>
      </c>
      <c r="CW466">
        <v>1</v>
      </c>
      <c r="CX466" s="40">
        <f t="shared" si="581"/>
        <v>4</v>
      </c>
      <c r="CY466">
        <v>1</v>
      </c>
      <c r="CZ466" t="s">
        <v>83</v>
      </c>
      <c r="DA466">
        <v>3</v>
      </c>
      <c r="DB466" s="40">
        <f t="shared" si="582"/>
        <v>0</v>
      </c>
      <c r="DC466" s="24">
        <f t="shared" si="583"/>
        <v>10</v>
      </c>
      <c r="DD466" s="14">
        <v>2</v>
      </c>
      <c r="DE466" t="s">
        <v>83</v>
      </c>
      <c r="DF466">
        <v>1</v>
      </c>
      <c r="DG466" s="40">
        <f t="shared" si="613"/>
        <v>0</v>
      </c>
      <c r="DH466">
        <v>1</v>
      </c>
      <c r="DI466" t="s">
        <v>83</v>
      </c>
      <c r="DJ466">
        <v>1</v>
      </c>
      <c r="DK466" s="40">
        <f t="shared" si="554"/>
        <v>0</v>
      </c>
      <c r="DL466">
        <v>2</v>
      </c>
      <c r="DM466" t="s">
        <v>83</v>
      </c>
      <c r="DN466">
        <v>1</v>
      </c>
      <c r="DO466" s="40">
        <f t="shared" si="584"/>
        <v>0</v>
      </c>
      <c r="DP466">
        <v>2</v>
      </c>
      <c r="DQ466" t="s">
        <v>83</v>
      </c>
      <c r="DR466">
        <v>3</v>
      </c>
      <c r="DS466" s="40">
        <f t="shared" si="545"/>
        <v>0</v>
      </c>
      <c r="DT466">
        <v>0</v>
      </c>
      <c r="DU466" t="s">
        <v>83</v>
      </c>
      <c r="DV466">
        <v>1</v>
      </c>
      <c r="DW466" s="40">
        <f t="shared" si="546"/>
        <v>1</v>
      </c>
      <c r="DX466">
        <v>1</v>
      </c>
      <c r="DY466" t="s">
        <v>83</v>
      </c>
      <c r="DZ466">
        <v>1</v>
      </c>
      <c r="EA466" s="39">
        <f t="shared" si="585"/>
        <v>0</v>
      </c>
      <c r="EB466" s="24">
        <f t="shared" si="555"/>
        <v>1</v>
      </c>
      <c r="EC466" s="14">
        <v>1</v>
      </c>
      <c r="ED466" t="s">
        <v>83</v>
      </c>
      <c r="EE466">
        <v>3</v>
      </c>
      <c r="EF466" s="40">
        <f t="shared" si="586"/>
        <v>0</v>
      </c>
      <c r="EG466">
        <v>1</v>
      </c>
      <c r="EH466" t="s">
        <v>83</v>
      </c>
      <c r="EI466">
        <v>1</v>
      </c>
      <c r="EJ466" s="40">
        <f t="shared" si="587"/>
        <v>0</v>
      </c>
      <c r="EK466">
        <v>2</v>
      </c>
      <c r="EL466" t="s">
        <v>83</v>
      </c>
      <c r="EM466">
        <v>1</v>
      </c>
      <c r="EN466" s="40">
        <f t="shared" si="618"/>
        <v>0</v>
      </c>
      <c r="EO466">
        <v>2</v>
      </c>
      <c r="EP466" t="s">
        <v>83</v>
      </c>
      <c r="EQ466">
        <v>0</v>
      </c>
      <c r="ER466" s="40">
        <f t="shared" si="588"/>
        <v>3</v>
      </c>
      <c r="ES466">
        <v>1</v>
      </c>
      <c r="ET466" t="s">
        <v>83</v>
      </c>
      <c r="EU466">
        <v>0</v>
      </c>
      <c r="EV466" s="40">
        <f t="shared" si="589"/>
        <v>0</v>
      </c>
      <c r="EW466">
        <v>2</v>
      </c>
      <c r="EX466" t="s">
        <v>83</v>
      </c>
      <c r="EY466">
        <v>2</v>
      </c>
      <c r="EZ466" s="40">
        <f t="shared" si="590"/>
        <v>0</v>
      </c>
      <c r="FA466" s="24">
        <f t="shared" si="591"/>
        <v>3</v>
      </c>
      <c r="FB466" s="14">
        <v>2</v>
      </c>
      <c r="FC466" t="s">
        <v>83</v>
      </c>
      <c r="FD466">
        <v>1</v>
      </c>
      <c r="FE466" s="40">
        <f t="shared" si="592"/>
        <v>4</v>
      </c>
      <c r="FF466">
        <v>3</v>
      </c>
      <c r="FG466" t="s">
        <v>83</v>
      </c>
      <c r="FH466">
        <v>1</v>
      </c>
      <c r="FI466" s="40">
        <f t="shared" si="593"/>
        <v>4</v>
      </c>
      <c r="FJ466">
        <v>1</v>
      </c>
      <c r="FK466" t="s">
        <v>83</v>
      </c>
      <c r="FL466">
        <v>1</v>
      </c>
      <c r="FM466" s="40">
        <f t="shared" si="594"/>
        <v>3</v>
      </c>
      <c r="FN466">
        <v>2</v>
      </c>
      <c r="FO466" t="s">
        <v>83</v>
      </c>
      <c r="FP466">
        <v>2</v>
      </c>
      <c r="FQ466" s="40">
        <f t="shared" si="556"/>
        <v>0</v>
      </c>
      <c r="FR466">
        <v>0</v>
      </c>
      <c r="FS466" t="s">
        <v>83</v>
      </c>
      <c r="FT466">
        <v>1</v>
      </c>
      <c r="FU466" s="40">
        <f t="shared" si="595"/>
        <v>4</v>
      </c>
      <c r="FV466">
        <v>1</v>
      </c>
      <c r="FW466" t="s">
        <v>83</v>
      </c>
      <c r="FX466">
        <v>2</v>
      </c>
      <c r="FY466" s="40">
        <f t="shared" si="557"/>
        <v>0</v>
      </c>
      <c r="FZ466" s="24">
        <f t="shared" si="558"/>
        <v>15</v>
      </c>
      <c r="GA466" s="14">
        <v>0</v>
      </c>
      <c r="GB466" t="s">
        <v>83</v>
      </c>
      <c r="GC466">
        <v>1</v>
      </c>
      <c r="GD466" s="40">
        <f t="shared" si="596"/>
        <v>0</v>
      </c>
      <c r="GE466">
        <v>2</v>
      </c>
      <c r="GF466" t="s">
        <v>83</v>
      </c>
      <c r="GG466">
        <v>1</v>
      </c>
      <c r="GH466" s="40">
        <f t="shared" si="620"/>
        <v>4</v>
      </c>
      <c r="GI466">
        <v>1</v>
      </c>
      <c r="GJ466" t="s">
        <v>83</v>
      </c>
      <c r="GK466">
        <v>1</v>
      </c>
      <c r="GL466" s="40">
        <f t="shared" si="597"/>
        <v>0</v>
      </c>
      <c r="GM466">
        <v>3</v>
      </c>
      <c r="GN466" t="s">
        <v>83</v>
      </c>
      <c r="GO466">
        <v>0</v>
      </c>
      <c r="GP466" s="40">
        <f t="shared" si="598"/>
        <v>3</v>
      </c>
      <c r="GQ466">
        <v>1</v>
      </c>
      <c r="GR466" t="s">
        <v>83</v>
      </c>
      <c r="GS466">
        <v>1</v>
      </c>
      <c r="GT466" s="40">
        <f t="shared" si="559"/>
        <v>0</v>
      </c>
      <c r="GU466">
        <v>0</v>
      </c>
      <c r="GV466" t="s">
        <v>83</v>
      </c>
      <c r="GW466">
        <v>2</v>
      </c>
      <c r="GX466" s="40">
        <f t="shared" si="599"/>
        <v>0</v>
      </c>
      <c r="GY466" s="24">
        <f t="shared" si="600"/>
        <v>7</v>
      </c>
      <c r="GZ466" s="28">
        <f t="shared" si="560"/>
        <v>48</v>
      </c>
      <c r="HA466" t="s">
        <v>132</v>
      </c>
      <c r="HB466">
        <f t="shared" si="561"/>
        <v>5</v>
      </c>
      <c r="HC466" t="s">
        <v>85</v>
      </c>
      <c r="HD466">
        <f t="shared" si="614"/>
        <v>9</v>
      </c>
      <c r="HE466" t="s">
        <v>93</v>
      </c>
      <c r="HF466">
        <f t="shared" si="562"/>
        <v>9</v>
      </c>
      <c r="HG466" t="s">
        <v>94</v>
      </c>
      <c r="HH466">
        <f t="shared" si="619"/>
        <v>9</v>
      </c>
      <c r="HI466" t="s">
        <v>88</v>
      </c>
      <c r="HJ466">
        <f t="shared" si="601"/>
        <v>0</v>
      </c>
      <c r="HK466" t="s">
        <v>95</v>
      </c>
      <c r="HL466">
        <f t="shared" si="602"/>
        <v>5</v>
      </c>
      <c r="HM466" t="s">
        <v>90</v>
      </c>
      <c r="HN466">
        <f t="shared" si="563"/>
        <v>9</v>
      </c>
      <c r="HO466" t="s">
        <v>96</v>
      </c>
      <c r="HP466">
        <f t="shared" si="603"/>
        <v>9</v>
      </c>
      <c r="HQ466" t="s">
        <v>84</v>
      </c>
      <c r="HR466" s="1">
        <f t="shared" si="604"/>
        <v>5</v>
      </c>
      <c r="HS466" t="s">
        <v>92</v>
      </c>
      <c r="HT466" s="1">
        <f t="shared" si="605"/>
        <v>0</v>
      </c>
      <c r="HU466" t="s">
        <v>133</v>
      </c>
      <c r="HV466" s="1">
        <f t="shared" si="606"/>
        <v>0</v>
      </c>
      <c r="HW466" t="s">
        <v>87</v>
      </c>
      <c r="HX466" s="1">
        <f t="shared" si="607"/>
        <v>6</v>
      </c>
      <c r="HY466" t="s">
        <v>130</v>
      </c>
      <c r="HZ466" s="1">
        <f t="shared" si="608"/>
        <v>6</v>
      </c>
      <c r="IA466" t="s">
        <v>89</v>
      </c>
      <c r="IB466" s="1">
        <f t="shared" si="609"/>
        <v>5</v>
      </c>
      <c r="IC466" t="s">
        <v>134</v>
      </c>
      <c r="ID466" s="1">
        <f t="shared" si="610"/>
        <v>6</v>
      </c>
      <c r="IE466" t="s">
        <v>138</v>
      </c>
      <c r="IF466" s="1">
        <f t="shared" si="611"/>
        <v>0</v>
      </c>
      <c r="IG466">
        <f t="shared" si="616"/>
        <v>83</v>
      </c>
      <c r="IH466" s="1">
        <f t="shared" si="612"/>
        <v>131</v>
      </c>
    </row>
    <row r="467" spans="1:242" ht="14.65" thickBot="1" x14ac:dyDescent="0.5">
      <c r="A467" s="1">
        <v>464</v>
      </c>
      <c r="B467" s="45">
        <f t="shared" si="548"/>
        <v>222</v>
      </c>
      <c r="C467" s="14" t="s">
        <v>1017</v>
      </c>
      <c r="D467" t="s">
        <v>1018</v>
      </c>
      <c r="E467" s="15" t="s">
        <v>987</v>
      </c>
      <c r="F467" s="28">
        <f t="shared" si="549"/>
        <v>165</v>
      </c>
      <c r="H467" s="14">
        <v>0</v>
      </c>
      <c r="I467" t="s">
        <v>83</v>
      </c>
      <c r="J467">
        <v>2</v>
      </c>
      <c r="K467" s="40">
        <f t="shared" si="544"/>
        <v>6</v>
      </c>
      <c r="L467">
        <v>0</v>
      </c>
      <c r="M467" t="s">
        <v>83</v>
      </c>
      <c r="N467">
        <v>4</v>
      </c>
      <c r="O467" s="40">
        <f t="shared" si="617"/>
        <v>3</v>
      </c>
      <c r="P467">
        <v>2</v>
      </c>
      <c r="Q467" t="s">
        <v>83</v>
      </c>
      <c r="R467">
        <v>2</v>
      </c>
      <c r="S467" s="40">
        <f t="shared" si="564"/>
        <v>0</v>
      </c>
      <c r="T467">
        <v>1</v>
      </c>
      <c r="U467" t="s">
        <v>83</v>
      </c>
      <c r="V467">
        <v>0</v>
      </c>
      <c r="W467" s="40">
        <f t="shared" si="550"/>
        <v>0</v>
      </c>
      <c r="X467">
        <v>2</v>
      </c>
      <c r="Y467" t="s">
        <v>83</v>
      </c>
      <c r="Z467">
        <v>1</v>
      </c>
      <c r="AA467" s="40">
        <f t="shared" si="551"/>
        <v>0</v>
      </c>
      <c r="AB467">
        <v>3</v>
      </c>
      <c r="AC467" t="s">
        <v>83</v>
      </c>
      <c r="AD467">
        <v>1</v>
      </c>
      <c r="AE467" s="40">
        <f t="shared" si="565"/>
        <v>4</v>
      </c>
      <c r="AF467" s="24">
        <f t="shared" si="566"/>
        <v>13</v>
      </c>
      <c r="AG467" s="14">
        <v>4</v>
      </c>
      <c r="AH467" t="s">
        <v>83</v>
      </c>
      <c r="AI467">
        <v>1</v>
      </c>
      <c r="AJ467" s="40">
        <f t="shared" si="615"/>
        <v>3</v>
      </c>
      <c r="AK467">
        <v>3</v>
      </c>
      <c r="AL467" t="s">
        <v>83</v>
      </c>
      <c r="AM467">
        <v>1</v>
      </c>
      <c r="AN467" s="40">
        <f t="shared" si="567"/>
        <v>0</v>
      </c>
      <c r="AO467">
        <v>3</v>
      </c>
      <c r="AP467" t="s">
        <v>83</v>
      </c>
      <c r="AQ467">
        <v>0</v>
      </c>
      <c r="AR467" s="40">
        <f t="shared" si="547"/>
        <v>0</v>
      </c>
      <c r="AS467">
        <v>2</v>
      </c>
      <c r="AT467" t="s">
        <v>83</v>
      </c>
      <c r="AU467">
        <v>2</v>
      </c>
      <c r="AV467" s="40">
        <f t="shared" si="568"/>
        <v>3</v>
      </c>
      <c r="AW467">
        <v>1</v>
      </c>
      <c r="AX467" t="s">
        <v>83</v>
      </c>
      <c r="AY467">
        <v>2</v>
      </c>
      <c r="AZ467" s="40">
        <f t="shared" si="569"/>
        <v>3</v>
      </c>
      <c r="BA467">
        <v>0</v>
      </c>
      <c r="BB467" t="s">
        <v>83</v>
      </c>
      <c r="BC467">
        <v>1</v>
      </c>
      <c r="BD467" s="40">
        <f t="shared" si="552"/>
        <v>6</v>
      </c>
      <c r="BE467" s="24">
        <f t="shared" si="570"/>
        <v>15</v>
      </c>
      <c r="BF467" s="14">
        <v>3</v>
      </c>
      <c r="BG467" t="s">
        <v>83</v>
      </c>
      <c r="BH467">
        <v>0</v>
      </c>
      <c r="BI467" s="40">
        <f t="shared" si="571"/>
        <v>0</v>
      </c>
      <c r="BJ467">
        <v>1</v>
      </c>
      <c r="BK467" t="s">
        <v>83</v>
      </c>
      <c r="BL467">
        <v>2</v>
      </c>
      <c r="BM467" s="40">
        <f t="shared" si="572"/>
        <v>0</v>
      </c>
      <c r="BN467">
        <v>3</v>
      </c>
      <c r="BO467" t="s">
        <v>83</v>
      </c>
      <c r="BP467">
        <v>0</v>
      </c>
      <c r="BQ467" s="40">
        <f t="shared" si="553"/>
        <v>3</v>
      </c>
      <c r="BR467">
        <v>2</v>
      </c>
      <c r="BS467" t="s">
        <v>83</v>
      </c>
      <c r="BT467">
        <v>1</v>
      </c>
      <c r="BU467" s="40">
        <f t="shared" si="573"/>
        <v>3</v>
      </c>
      <c r="BV467">
        <v>1</v>
      </c>
      <c r="BW467" t="s">
        <v>83</v>
      </c>
      <c r="BX467">
        <v>1</v>
      </c>
      <c r="BY467" s="40">
        <f t="shared" si="574"/>
        <v>0</v>
      </c>
      <c r="BZ467">
        <v>0</v>
      </c>
      <c r="CA467" t="s">
        <v>83</v>
      </c>
      <c r="CB467">
        <v>2</v>
      </c>
      <c r="CC467" s="40">
        <f t="shared" si="575"/>
        <v>3</v>
      </c>
      <c r="CD467" s="24">
        <f t="shared" si="576"/>
        <v>9</v>
      </c>
      <c r="CE467" s="14">
        <v>2</v>
      </c>
      <c r="CF467" t="s">
        <v>83</v>
      </c>
      <c r="CG467">
        <v>0</v>
      </c>
      <c r="CH467" s="40">
        <f t="shared" si="577"/>
        <v>0</v>
      </c>
      <c r="CI467">
        <v>4</v>
      </c>
      <c r="CJ467" t="s">
        <v>83</v>
      </c>
      <c r="CK467">
        <v>0</v>
      </c>
      <c r="CL467" s="40">
        <f t="shared" si="578"/>
        <v>3</v>
      </c>
      <c r="CM467">
        <v>3</v>
      </c>
      <c r="CN467" t="s">
        <v>83</v>
      </c>
      <c r="CO467">
        <v>2</v>
      </c>
      <c r="CP467" s="40">
        <f t="shared" si="579"/>
        <v>0</v>
      </c>
      <c r="CQ467">
        <v>3</v>
      </c>
      <c r="CR467" t="s">
        <v>83</v>
      </c>
      <c r="CS467">
        <v>2</v>
      </c>
      <c r="CT467" s="40">
        <f t="shared" si="580"/>
        <v>4</v>
      </c>
      <c r="CU467">
        <v>0</v>
      </c>
      <c r="CV467" t="s">
        <v>83</v>
      </c>
      <c r="CW467">
        <v>3</v>
      </c>
      <c r="CX467" s="40">
        <f t="shared" si="581"/>
        <v>0</v>
      </c>
      <c r="CY467">
        <v>0</v>
      </c>
      <c r="CZ467" t="s">
        <v>83</v>
      </c>
      <c r="DA467">
        <v>4</v>
      </c>
      <c r="DB467" s="40">
        <f t="shared" si="582"/>
        <v>0</v>
      </c>
      <c r="DC467" s="24">
        <f t="shared" si="583"/>
        <v>7</v>
      </c>
      <c r="DD467" s="14">
        <v>5</v>
      </c>
      <c r="DE467" t="s">
        <v>83</v>
      </c>
      <c r="DF467">
        <v>0</v>
      </c>
      <c r="DG467" s="40">
        <f t="shared" si="613"/>
        <v>0</v>
      </c>
      <c r="DH467">
        <v>4</v>
      </c>
      <c r="DI467" t="s">
        <v>83</v>
      </c>
      <c r="DJ467">
        <v>0</v>
      </c>
      <c r="DK467" s="40">
        <f t="shared" si="554"/>
        <v>3</v>
      </c>
      <c r="DL467">
        <v>0</v>
      </c>
      <c r="DM467" t="s">
        <v>83</v>
      </c>
      <c r="DN467">
        <v>1</v>
      </c>
      <c r="DO467" s="40">
        <f t="shared" si="584"/>
        <v>6</v>
      </c>
      <c r="DP467">
        <v>2</v>
      </c>
      <c r="DQ467" t="s">
        <v>83</v>
      </c>
      <c r="DR467">
        <v>2</v>
      </c>
      <c r="DS467" s="40">
        <f t="shared" si="545"/>
        <v>4</v>
      </c>
      <c r="DT467">
        <v>0</v>
      </c>
      <c r="DU467" t="s">
        <v>83</v>
      </c>
      <c r="DV467">
        <v>3</v>
      </c>
      <c r="DW467" s="40">
        <f t="shared" si="546"/>
        <v>1</v>
      </c>
      <c r="DX467">
        <v>1</v>
      </c>
      <c r="DY467" t="s">
        <v>83</v>
      </c>
      <c r="DZ467">
        <v>3</v>
      </c>
      <c r="EA467" s="39">
        <f t="shared" si="585"/>
        <v>4</v>
      </c>
      <c r="EB467" s="24">
        <f t="shared" si="555"/>
        <v>18</v>
      </c>
      <c r="EC467" s="14">
        <v>0</v>
      </c>
      <c r="ED467" t="s">
        <v>83</v>
      </c>
      <c r="EE467">
        <v>3</v>
      </c>
      <c r="EF467" s="40">
        <f t="shared" si="586"/>
        <v>0</v>
      </c>
      <c r="EG467">
        <v>2</v>
      </c>
      <c r="EH467" t="s">
        <v>83</v>
      </c>
      <c r="EI467">
        <v>1</v>
      </c>
      <c r="EJ467" s="40">
        <f t="shared" si="587"/>
        <v>4</v>
      </c>
      <c r="EK467">
        <v>3</v>
      </c>
      <c r="EL467" t="s">
        <v>83</v>
      </c>
      <c r="EM467">
        <v>0</v>
      </c>
      <c r="EN467" s="40">
        <f t="shared" si="618"/>
        <v>0</v>
      </c>
      <c r="EO467">
        <v>2</v>
      </c>
      <c r="EP467" t="s">
        <v>83</v>
      </c>
      <c r="EQ467">
        <v>1</v>
      </c>
      <c r="ER467" s="40">
        <f t="shared" si="588"/>
        <v>3</v>
      </c>
      <c r="ES467">
        <v>2</v>
      </c>
      <c r="ET467" t="s">
        <v>83</v>
      </c>
      <c r="EU467">
        <v>1</v>
      </c>
      <c r="EV467" s="40">
        <f t="shared" si="589"/>
        <v>0</v>
      </c>
      <c r="EW467">
        <v>1</v>
      </c>
      <c r="EX467" t="s">
        <v>83</v>
      </c>
      <c r="EY467">
        <v>0</v>
      </c>
      <c r="EZ467" s="40">
        <f t="shared" si="590"/>
        <v>0</v>
      </c>
      <c r="FA467" s="24">
        <f t="shared" si="591"/>
        <v>7</v>
      </c>
      <c r="FB467" s="14">
        <v>3</v>
      </c>
      <c r="FC467" t="s">
        <v>83</v>
      </c>
      <c r="FD467">
        <v>0</v>
      </c>
      <c r="FE467" s="40">
        <f t="shared" si="592"/>
        <v>3</v>
      </c>
      <c r="FF467">
        <v>3</v>
      </c>
      <c r="FG467" t="s">
        <v>83</v>
      </c>
      <c r="FH467">
        <v>1</v>
      </c>
      <c r="FI467" s="40">
        <f t="shared" si="593"/>
        <v>4</v>
      </c>
      <c r="FJ467">
        <v>1</v>
      </c>
      <c r="FK467" t="s">
        <v>83</v>
      </c>
      <c r="FL467">
        <v>1</v>
      </c>
      <c r="FM467" s="40">
        <f t="shared" si="594"/>
        <v>3</v>
      </c>
      <c r="FN467">
        <v>2</v>
      </c>
      <c r="FO467" t="s">
        <v>83</v>
      </c>
      <c r="FP467">
        <v>2</v>
      </c>
      <c r="FQ467" s="40">
        <f t="shared" si="556"/>
        <v>0</v>
      </c>
      <c r="FR467">
        <v>1</v>
      </c>
      <c r="FS467" t="s">
        <v>83</v>
      </c>
      <c r="FT467">
        <v>2</v>
      </c>
      <c r="FU467" s="40">
        <f t="shared" si="595"/>
        <v>4</v>
      </c>
      <c r="FV467">
        <v>0</v>
      </c>
      <c r="FW467" t="s">
        <v>83</v>
      </c>
      <c r="FX467">
        <v>3</v>
      </c>
      <c r="FY467" s="40">
        <f t="shared" si="557"/>
        <v>0</v>
      </c>
      <c r="FZ467" s="24">
        <f t="shared" si="558"/>
        <v>14</v>
      </c>
      <c r="GA467" s="14">
        <v>0</v>
      </c>
      <c r="GB467" t="s">
        <v>83</v>
      </c>
      <c r="GC467">
        <v>1</v>
      </c>
      <c r="GD467" s="40">
        <f t="shared" si="596"/>
        <v>0</v>
      </c>
      <c r="GE467">
        <v>2</v>
      </c>
      <c r="GF467" t="s">
        <v>83</v>
      </c>
      <c r="GG467">
        <v>1</v>
      </c>
      <c r="GH467" s="40">
        <f t="shared" si="620"/>
        <v>4</v>
      </c>
      <c r="GI467">
        <v>1</v>
      </c>
      <c r="GJ467" t="s">
        <v>83</v>
      </c>
      <c r="GK467">
        <v>0</v>
      </c>
      <c r="GL467" s="40">
        <f t="shared" si="597"/>
        <v>0</v>
      </c>
      <c r="GM467">
        <v>3</v>
      </c>
      <c r="GN467" t="s">
        <v>83</v>
      </c>
      <c r="GO467">
        <v>0</v>
      </c>
      <c r="GP467" s="40">
        <f t="shared" si="598"/>
        <v>3</v>
      </c>
      <c r="GQ467">
        <v>2</v>
      </c>
      <c r="GR467" t="s">
        <v>83</v>
      </c>
      <c r="GS467">
        <v>1</v>
      </c>
      <c r="GT467" s="40">
        <f t="shared" si="559"/>
        <v>0</v>
      </c>
      <c r="GU467">
        <v>0</v>
      </c>
      <c r="GV467" t="s">
        <v>83</v>
      </c>
      <c r="GW467">
        <v>3</v>
      </c>
      <c r="GX467" s="40">
        <f t="shared" si="599"/>
        <v>0</v>
      </c>
      <c r="GY467" s="24">
        <f t="shared" si="600"/>
        <v>7</v>
      </c>
      <c r="GZ467" s="28">
        <f t="shared" si="560"/>
        <v>90</v>
      </c>
      <c r="HA467" t="s">
        <v>84</v>
      </c>
      <c r="HB467">
        <f t="shared" si="561"/>
        <v>9</v>
      </c>
      <c r="HC467" t="s">
        <v>85</v>
      </c>
      <c r="HD467">
        <f t="shared" si="614"/>
        <v>9</v>
      </c>
      <c r="HE467" t="s">
        <v>93</v>
      </c>
      <c r="HF467">
        <f t="shared" si="562"/>
        <v>9</v>
      </c>
      <c r="HG467" t="s">
        <v>164</v>
      </c>
      <c r="HH467">
        <f t="shared" si="619"/>
        <v>0</v>
      </c>
      <c r="HI467" t="s">
        <v>88</v>
      </c>
      <c r="HJ467">
        <f t="shared" si="601"/>
        <v>0</v>
      </c>
      <c r="HK467" t="s">
        <v>95</v>
      </c>
      <c r="HL467">
        <f t="shared" si="602"/>
        <v>5</v>
      </c>
      <c r="HM467" t="s">
        <v>134</v>
      </c>
      <c r="HN467">
        <f t="shared" si="563"/>
        <v>5</v>
      </c>
      <c r="HO467" t="s">
        <v>96</v>
      </c>
      <c r="HP467">
        <f t="shared" si="603"/>
        <v>9</v>
      </c>
      <c r="HQ467" t="s">
        <v>136</v>
      </c>
      <c r="HR467" s="1">
        <f t="shared" si="604"/>
        <v>0</v>
      </c>
      <c r="HS467" t="s">
        <v>137</v>
      </c>
      <c r="HT467" s="1">
        <f t="shared" si="605"/>
        <v>6</v>
      </c>
      <c r="HU467" t="s">
        <v>86</v>
      </c>
      <c r="HV467" s="1">
        <f t="shared" si="606"/>
        <v>6</v>
      </c>
      <c r="HW467" t="s">
        <v>129</v>
      </c>
      <c r="HX467" s="1">
        <f t="shared" si="607"/>
        <v>0</v>
      </c>
      <c r="HY467" t="s">
        <v>130</v>
      </c>
      <c r="HZ467" s="1">
        <f t="shared" si="608"/>
        <v>6</v>
      </c>
      <c r="IA467" t="s">
        <v>131</v>
      </c>
      <c r="IB467" s="1">
        <f t="shared" si="609"/>
        <v>0</v>
      </c>
      <c r="IC467" t="s">
        <v>90</v>
      </c>
      <c r="ID467" s="1">
        <f t="shared" si="610"/>
        <v>5</v>
      </c>
      <c r="IE467" t="s">
        <v>91</v>
      </c>
      <c r="IF467" s="1">
        <f t="shared" si="611"/>
        <v>6</v>
      </c>
      <c r="IG467">
        <f t="shared" si="616"/>
        <v>75</v>
      </c>
      <c r="IH467" s="1">
        <f t="shared" si="612"/>
        <v>165</v>
      </c>
    </row>
    <row r="468" spans="1:242" ht="14.65" thickBot="1" x14ac:dyDescent="0.5">
      <c r="A468" s="1">
        <v>465</v>
      </c>
      <c r="B468" s="45">
        <f t="shared" si="548"/>
        <v>632</v>
      </c>
      <c r="C468" s="14" t="s">
        <v>1020</v>
      </c>
      <c r="D468" t="s">
        <v>1021</v>
      </c>
      <c r="E468" s="15" t="s">
        <v>987</v>
      </c>
      <c r="F468" s="28">
        <f t="shared" si="549"/>
        <v>130</v>
      </c>
      <c r="H468" s="14">
        <v>4</v>
      </c>
      <c r="I468" t="s">
        <v>83</v>
      </c>
      <c r="J468">
        <v>4</v>
      </c>
      <c r="K468" s="40">
        <f t="shared" si="544"/>
        <v>0</v>
      </c>
      <c r="L468">
        <v>4</v>
      </c>
      <c r="M468" t="s">
        <v>83</v>
      </c>
      <c r="N468">
        <v>2</v>
      </c>
      <c r="O468" s="40">
        <f t="shared" si="617"/>
        <v>0</v>
      </c>
      <c r="P468">
        <v>1</v>
      </c>
      <c r="Q468" t="s">
        <v>83</v>
      </c>
      <c r="R468">
        <v>4</v>
      </c>
      <c r="S468" s="40">
        <f t="shared" si="564"/>
        <v>3</v>
      </c>
      <c r="T468">
        <v>0</v>
      </c>
      <c r="U468" t="s">
        <v>83</v>
      </c>
      <c r="V468">
        <v>5</v>
      </c>
      <c r="W468" s="40">
        <f t="shared" si="550"/>
        <v>0</v>
      </c>
      <c r="X468">
        <v>2</v>
      </c>
      <c r="Y468" t="s">
        <v>83</v>
      </c>
      <c r="Z468">
        <v>4</v>
      </c>
      <c r="AA468" s="40">
        <f t="shared" si="551"/>
        <v>3</v>
      </c>
      <c r="AB468">
        <v>4</v>
      </c>
      <c r="AC468" t="s">
        <v>83</v>
      </c>
      <c r="AD468">
        <v>1</v>
      </c>
      <c r="AE468" s="40">
        <f t="shared" si="565"/>
        <v>3</v>
      </c>
      <c r="AF468" s="24">
        <f t="shared" si="566"/>
        <v>9</v>
      </c>
      <c r="AG468" s="14">
        <v>3</v>
      </c>
      <c r="AH468" t="s">
        <v>83</v>
      </c>
      <c r="AI468">
        <v>5</v>
      </c>
      <c r="AJ468" s="40">
        <f t="shared" si="615"/>
        <v>0</v>
      </c>
      <c r="AK468">
        <v>2</v>
      </c>
      <c r="AL468" t="s">
        <v>83</v>
      </c>
      <c r="AM468">
        <v>4</v>
      </c>
      <c r="AN468" s="40">
        <f t="shared" si="567"/>
        <v>0</v>
      </c>
      <c r="AO468">
        <v>5</v>
      </c>
      <c r="AP468" t="s">
        <v>83</v>
      </c>
      <c r="AQ468">
        <v>2</v>
      </c>
      <c r="AR468" s="40">
        <f t="shared" si="547"/>
        <v>0</v>
      </c>
      <c r="AS468">
        <v>4</v>
      </c>
      <c r="AT468" t="s">
        <v>83</v>
      </c>
      <c r="AU468">
        <v>3</v>
      </c>
      <c r="AV468" s="40">
        <f t="shared" si="568"/>
        <v>0</v>
      </c>
      <c r="AW468">
        <v>4</v>
      </c>
      <c r="AX468" t="s">
        <v>83</v>
      </c>
      <c r="AY468">
        <v>5</v>
      </c>
      <c r="AZ468" s="40">
        <f t="shared" si="569"/>
        <v>3</v>
      </c>
      <c r="BA468">
        <v>1</v>
      </c>
      <c r="BB468" t="s">
        <v>83</v>
      </c>
      <c r="BC468">
        <v>4</v>
      </c>
      <c r="BD468" s="40">
        <f t="shared" si="552"/>
        <v>3</v>
      </c>
      <c r="BE468" s="24">
        <f t="shared" si="570"/>
        <v>6</v>
      </c>
      <c r="BF468" s="14">
        <v>0</v>
      </c>
      <c r="BG468" t="s">
        <v>83</v>
      </c>
      <c r="BH468">
        <v>5</v>
      </c>
      <c r="BI468" s="40">
        <f t="shared" si="571"/>
        <v>3</v>
      </c>
      <c r="BJ468">
        <v>2</v>
      </c>
      <c r="BK468" t="s">
        <v>83</v>
      </c>
      <c r="BL468">
        <v>4</v>
      </c>
      <c r="BM468" s="40">
        <f t="shared" si="572"/>
        <v>0</v>
      </c>
      <c r="BN468">
        <v>5</v>
      </c>
      <c r="BO468" t="s">
        <v>83</v>
      </c>
      <c r="BP468">
        <v>2</v>
      </c>
      <c r="BQ468" s="40">
        <f t="shared" si="553"/>
        <v>3</v>
      </c>
      <c r="BR468">
        <v>5</v>
      </c>
      <c r="BS468" t="s">
        <v>83</v>
      </c>
      <c r="BT468">
        <v>5</v>
      </c>
      <c r="BU468" s="40">
        <f t="shared" si="573"/>
        <v>0</v>
      </c>
      <c r="BV468">
        <v>0</v>
      </c>
      <c r="BW468" t="s">
        <v>83</v>
      </c>
      <c r="BX468">
        <v>5</v>
      </c>
      <c r="BY468" s="40">
        <f t="shared" si="574"/>
        <v>3</v>
      </c>
      <c r="BZ468">
        <v>2</v>
      </c>
      <c r="CA468" t="s">
        <v>83</v>
      </c>
      <c r="CB468">
        <v>4</v>
      </c>
      <c r="CC468" s="40">
        <f t="shared" si="575"/>
        <v>3</v>
      </c>
      <c r="CD468" s="24">
        <f t="shared" si="576"/>
        <v>12</v>
      </c>
      <c r="CE468" s="14">
        <v>1</v>
      </c>
      <c r="CF468" t="s">
        <v>83</v>
      </c>
      <c r="CG468">
        <v>4</v>
      </c>
      <c r="CH468" s="40">
        <f t="shared" si="577"/>
        <v>0</v>
      </c>
      <c r="CI468">
        <v>3</v>
      </c>
      <c r="CJ468" t="s">
        <v>83</v>
      </c>
      <c r="CK468">
        <v>5</v>
      </c>
      <c r="CL468" s="40">
        <f t="shared" si="578"/>
        <v>0</v>
      </c>
      <c r="CM468">
        <v>4</v>
      </c>
      <c r="CN468" t="s">
        <v>83</v>
      </c>
      <c r="CO468">
        <v>5</v>
      </c>
      <c r="CP468" s="40">
        <f t="shared" si="579"/>
        <v>4</v>
      </c>
      <c r="CQ468">
        <v>2</v>
      </c>
      <c r="CR468" t="s">
        <v>83</v>
      </c>
      <c r="CS468">
        <v>3</v>
      </c>
      <c r="CT468" s="40">
        <f t="shared" si="580"/>
        <v>0</v>
      </c>
      <c r="CU468">
        <v>4</v>
      </c>
      <c r="CV468" t="s">
        <v>83</v>
      </c>
      <c r="CW468">
        <v>3</v>
      </c>
      <c r="CX468" s="40">
        <f t="shared" si="581"/>
        <v>4</v>
      </c>
      <c r="CY468">
        <v>3</v>
      </c>
      <c r="CZ468" t="s">
        <v>83</v>
      </c>
      <c r="DA468">
        <v>5</v>
      </c>
      <c r="DB468" s="40">
        <f t="shared" si="582"/>
        <v>0</v>
      </c>
      <c r="DC468" s="24">
        <f t="shared" si="583"/>
        <v>8</v>
      </c>
      <c r="DD468" s="14">
        <v>4</v>
      </c>
      <c r="DE468" t="s">
        <v>83</v>
      </c>
      <c r="DF468">
        <v>4</v>
      </c>
      <c r="DG468" s="40">
        <f t="shared" si="613"/>
        <v>0</v>
      </c>
      <c r="DH468">
        <v>4</v>
      </c>
      <c r="DI468" t="s">
        <v>83</v>
      </c>
      <c r="DJ468">
        <v>5</v>
      </c>
      <c r="DK468" s="40">
        <f t="shared" si="554"/>
        <v>0</v>
      </c>
      <c r="DL468">
        <v>6</v>
      </c>
      <c r="DM468" t="s">
        <v>83</v>
      </c>
      <c r="DN468">
        <v>3</v>
      </c>
      <c r="DO468" s="40">
        <f t="shared" si="584"/>
        <v>0</v>
      </c>
      <c r="DP468">
        <v>5</v>
      </c>
      <c r="DQ468" t="s">
        <v>83</v>
      </c>
      <c r="DR468">
        <v>4</v>
      </c>
      <c r="DS468" s="40">
        <f t="shared" si="545"/>
        <v>0</v>
      </c>
      <c r="DT468">
        <v>5</v>
      </c>
      <c r="DU468" t="s">
        <v>83</v>
      </c>
      <c r="DV468">
        <v>1</v>
      </c>
      <c r="DW468" s="40">
        <f t="shared" si="546"/>
        <v>3</v>
      </c>
      <c r="DX468">
        <v>2</v>
      </c>
      <c r="DY468" t="s">
        <v>83</v>
      </c>
      <c r="DZ468">
        <v>5</v>
      </c>
      <c r="EA468" s="39">
        <f t="shared" si="585"/>
        <v>3</v>
      </c>
      <c r="EB468" s="24">
        <f t="shared" si="555"/>
        <v>6</v>
      </c>
      <c r="EC468" s="14">
        <v>3</v>
      </c>
      <c r="ED468" t="s">
        <v>83</v>
      </c>
      <c r="EE468">
        <v>2</v>
      </c>
      <c r="EF468" s="40">
        <f t="shared" si="586"/>
        <v>0</v>
      </c>
      <c r="EG468">
        <v>7</v>
      </c>
      <c r="EH468" t="s">
        <v>83</v>
      </c>
      <c r="EI468">
        <v>6</v>
      </c>
      <c r="EJ468" s="40">
        <f t="shared" si="587"/>
        <v>4</v>
      </c>
      <c r="EK468">
        <v>5</v>
      </c>
      <c r="EL468" t="s">
        <v>83</v>
      </c>
      <c r="EM468">
        <v>2</v>
      </c>
      <c r="EN468" s="40">
        <f t="shared" si="618"/>
        <v>0</v>
      </c>
      <c r="EO468">
        <v>4</v>
      </c>
      <c r="EP468" t="s">
        <v>83</v>
      </c>
      <c r="EQ468">
        <v>3</v>
      </c>
      <c r="ER468" s="40">
        <f t="shared" si="588"/>
        <v>3</v>
      </c>
      <c r="ES468">
        <v>3</v>
      </c>
      <c r="ET468" t="s">
        <v>83</v>
      </c>
      <c r="EU468">
        <v>4</v>
      </c>
      <c r="EV468" s="40">
        <f t="shared" si="589"/>
        <v>0</v>
      </c>
      <c r="EW468">
        <v>5</v>
      </c>
      <c r="EX468" t="s">
        <v>83</v>
      </c>
      <c r="EY468">
        <v>4</v>
      </c>
      <c r="EZ468" s="40">
        <f t="shared" si="590"/>
        <v>0</v>
      </c>
      <c r="FA468" s="24">
        <f t="shared" si="591"/>
        <v>7</v>
      </c>
      <c r="FB468" s="14">
        <v>0</v>
      </c>
      <c r="FC468" t="s">
        <v>83</v>
      </c>
      <c r="FD468">
        <v>6</v>
      </c>
      <c r="FE468" s="40">
        <f t="shared" si="592"/>
        <v>0</v>
      </c>
      <c r="FF468">
        <v>1</v>
      </c>
      <c r="FG468" t="s">
        <v>83</v>
      </c>
      <c r="FH468">
        <v>4</v>
      </c>
      <c r="FI468" s="40">
        <f t="shared" si="593"/>
        <v>0</v>
      </c>
      <c r="FJ468">
        <v>2</v>
      </c>
      <c r="FK468" t="s">
        <v>83</v>
      </c>
      <c r="FL468">
        <v>3</v>
      </c>
      <c r="FM468" s="40">
        <f t="shared" si="594"/>
        <v>0</v>
      </c>
      <c r="FN468">
        <v>3</v>
      </c>
      <c r="FO468" t="s">
        <v>83</v>
      </c>
      <c r="FP468">
        <v>6</v>
      </c>
      <c r="FQ468" s="40">
        <f t="shared" si="556"/>
        <v>0</v>
      </c>
      <c r="FR468">
        <v>5</v>
      </c>
      <c r="FS468" t="s">
        <v>83</v>
      </c>
      <c r="FT468">
        <v>4</v>
      </c>
      <c r="FU468" s="40">
        <f t="shared" si="595"/>
        <v>0</v>
      </c>
      <c r="FV468">
        <v>0</v>
      </c>
      <c r="FW468" t="s">
        <v>83</v>
      </c>
      <c r="FX468">
        <v>6</v>
      </c>
      <c r="FY468" s="40">
        <f t="shared" si="557"/>
        <v>0</v>
      </c>
      <c r="FZ468" s="24">
        <f t="shared" si="558"/>
        <v>0</v>
      </c>
      <c r="GA468" s="14">
        <v>3</v>
      </c>
      <c r="GB468" t="s">
        <v>83</v>
      </c>
      <c r="GC468">
        <v>5</v>
      </c>
      <c r="GD468" s="40">
        <f t="shared" si="596"/>
        <v>0</v>
      </c>
      <c r="GE468">
        <v>2</v>
      </c>
      <c r="GF468" t="s">
        <v>83</v>
      </c>
      <c r="GG468">
        <v>4</v>
      </c>
      <c r="GH468" s="40">
        <f t="shared" si="620"/>
        <v>0</v>
      </c>
      <c r="GI468">
        <v>1</v>
      </c>
      <c r="GJ468" t="s">
        <v>83</v>
      </c>
      <c r="GK468">
        <v>6</v>
      </c>
      <c r="GL468" s="40">
        <f t="shared" si="597"/>
        <v>3</v>
      </c>
      <c r="GM468">
        <v>1</v>
      </c>
      <c r="GN468" t="s">
        <v>83</v>
      </c>
      <c r="GO468">
        <v>5</v>
      </c>
      <c r="GP468" s="40">
        <f t="shared" si="598"/>
        <v>0</v>
      </c>
      <c r="GQ468">
        <v>3</v>
      </c>
      <c r="GR468" t="s">
        <v>83</v>
      </c>
      <c r="GS468">
        <v>4</v>
      </c>
      <c r="GT468" s="40">
        <f t="shared" si="559"/>
        <v>3</v>
      </c>
      <c r="GU468">
        <v>5</v>
      </c>
      <c r="GV468" t="s">
        <v>83</v>
      </c>
      <c r="GW468">
        <v>1</v>
      </c>
      <c r="GX468" s="40">
        <f t="shared" si="599"/>
        <v>3</v>
      </c>
      <c r="GY468" s="24">
        <f t="shared" si="600"/>
        <v>9</v>
      </c>
      <c r="GZ468" s="28">
        <f t="shared" si="560"/>
        <v>57</v>
      </c>
      <c r="HA468" t="s">
        <v>84</v>
      </c>
      <c r="HB468">
        <f t="shared" si="561"/>
        <v>9</v>
      </c>
      <c r="HC468" t="s">
        <v>85</v>
      </c>
      <c r="HD468">
        <f t="shared" si="614"/>
        <v>9</v>
      </c>
      <c r="HE468" t="s">
        <v>93</v>
      </c>
      <c r="HF468">
        <f t="shared" si="562"/>
        <v>9</v>
      </c>
      <c r="HG468" t="s">
        <v>87</v>
      </c>
      <c r="HH468">
        <f t="shared" si="619"/>
        <v>5</v>
      </c>
      <c r="HI468" t="s">
        <v>165</v>
      </c>
      <c r="HJ468">
        <f t="shared" si="601"/>
        <v>9</v>
      </c>
      <c r="HK468" t="s">
        <v>142</v>
      </c>
      <c r="HL468">
        <f t="shared" si="602"/>
        <v>0</v>
      </c>
      <c r="HM468" t="s">
        <v>90</v>
      </c>
      <c r="HN468">
        <f t="shared" si="563"/>
        <v>9</v>
      </c>
      <c r="HO468" t="s">
        <v>135</v>
      </c>
      <c r="HP468">
        <f t="shared" si="603"/>
        <v>0</v>
      </c>
      <c r="HQ468" t="s">
        <v>132</v>
      </c>
      <c r="HR468" s="1">
        <f t="shared" si="604"/>
        <v>6</v>
      </c>
      <c r="HS468" t="s">
        <v>137</v>
      </c>
      <c r="HT468" s="1">
        <f t="shared" si="605"/>
        <v>6</v>
      </c>
      <c r="HU468" t="s">
        <v>133</v>
      </c>
      <c r="HV468" s="1">
        <f t="shared" si="606"/>
        <v>0</v>
      </c>
      <c r="HW468" t="s">
        <v>94</v>
      </c>
      <c r="HX468" s="1">
        <f t="shared" si="607"/>
        <v>5</v>
      </c>
      <c r="HY468" t="s">
        <v>88</v>
      </c>
      <c r="HZ468" s="1">
        <f t="shared" si="608"/>
        <v>0</v>
      </c>
      <c r="IA468" t="s">
        <v>131</v>
      </c>
      <c r="IB468" s="1">
        <f t="shared" si="609"/>
        <v>0</v>
      </c>
      <c r="IC468" t="s">
        <v>150</v>
      </c>
      <c r="ID468" s="1">
        <f t="shared" si="610"/>
        <v>0</v>
      </c>
      <c r="IE468" t="s">
        <v>91</v>
      </c>
      <c r="IF468" s="1">
        <f t="shared" si="611"/>
        <v>6</v>
      </c>
      <c r="IG468">
        <f t="shared" si="616"/>
        <v>73</v>
      </c>
      <c r="IH468" s="1">
        <f t="shared" si="612"/>
        <v>130</v>
      </c>
    </row>
    <row r="469" spans="1:242" ht="14.65" thickBot="1" x14ac:dyDescent="0.5">
      <c r="A469" s="1">
        <v>466</v>
      </c>
      <c r="B469" s="45">
        <f t="shared" si="548"/>
        <v>619</v>
      </c>
      <c r="C469" s="14" t="s">
        <v>1022</v>
      </c>
      <c r="D469" t="s">
        <v>1023</v>
      </c>
      <c r="E469" s="15" t="s">
        <v>987</v>
      </c>
      <c r="F469" s="28">
        <f t="shared" si="549"/>
        <v>132</v>
      </c>
      <c r="H469" s="14">
        <v>1</v>
      </c>
      <c r="I469" t="s">
        <v>83</v>
      </c>
      <c r="J469">
        <v>3</v>
      </c>
      <c r="K469" s="40">
        <f t="shared" si="544"/>
        <v>4</v>
      </c>
      <c r="L469">
        <v>2</v>
      </c>
      <c r="M469" t="s">
        <v>83</v>
      </c>
      <c r="N469">
        <v>1</v>
      </c>
      <c r="O469" s="40">
        <f t="shared" si="617"/>
        <v>0</v>
      </c>
      <c r="P469">
        <v>2</v>
      </c>
      <c r="Q469" t="s">
        <v>83</v>
      </c>
      <c r="R469">
        <v>3</v>
      </c>
      <c r="S469" s="40">
        <f t="shared" si="564"/>
        <v>3</v>
      </c>
      <c r="T469">
        <v>1</v>
      </c>
      <c r="U469" t="s">
        <v>83</v>
      </c>
      <c r="V469">
        <v>3</v>
      </c>
      <c r="W469" s="40">
        <f t="shared" si="550"/>
        <v>0</v>
      </c>
      <c r="X469">
        <v>2</v>
      </c>
      <c r="Y469" t="s">
        <v>83</v>
      </c>
      <c r="Z469">
        <v>1</v>
      </c>
      <c r="AA469" s="40">
        <f t="shared" si="551"/>
        <v>0</v>
      </c>
      <c r="AB469">
        <v>3</v>
      </c>
      <c r="AC469" t="s">
        <v>83</v>
      </c>
      <c r="AD469">
        <v>2</v>
      </c>
      <c r="AE469" s="40">
        <f t="shared" si="565"/>
        <v>3</v>
      </c>
      <c r="AF469" s="24">
        <f t="shared" si="566"/>
        <v>10</v>
      </c>
      <c r="AG469" s="14">
        <v>2</v>
      </c>
      <c r="AH469" t="s">
        <v>83</v>
      </c>
      <c r="AI469">
        <v>1</v>
      </c>
      <c r="AJ469" s="40">
        <f t="shared" si="615"/>
        <v>3</v>
      </c>
      <c r="AK469">
        <v>3</v>
      </c>
      <c r="AL469" t="s">
        <v>83</v>
      </c>
      <c r="AM469">
        <v>2</v>
      </c>
      <c r="AN469" s="40">
        <f t="shared" si="567"/>
        <v>0</v>
      </c>
      <c r="AO469">
        <v>4</v>
      </c>
      <c r="AP469" t="s">
        <v>83</v>
      </c>
      <c r="AQ469">
        <v>2</v>
      </c>
      <c r="AR469" s="40">
        <f t="shared" si="547"/>
        <v>0</v>
      </c>
      <c r="AS469">
        <v>2</v>
      </c>
      <c r="AT469" t="s">
        <v>83</v>
      </c>
      <c r="AU469">
        <v>3</v>
      </c>
      <c r="AV469" s="40">
        <f t="shared" si="568"/>
        <v>0</v>
      </c>
      <c r="AW469">
        <v>2</v>
      </c>
      <c r="AX469" t="s">
        <v>83</v>
      </c>
      <c r="AY469">
        <v>3</v>
      </c>
      <c r="AZ469" s="40">
        <f t="shared" si="569"/>
        <v>3</v>
      </c>
      <c r="BA469">
        <v>3</v>
      </c>
      <c r="BB469" t="s">
        <v>83</v>
      </c>
      <c r="BC469">
        <v>4</v>
      </c>
      <c r="BD469" s="40">
        <f t="shared" si="552"/>
        <v>4</v>
      </c>
      <c r="BE469" s="24">
        <f t="shared" si="570"/>
        <v>10</v>
      </c>
      <c r="BF469" s="14">
        <v>3</v>
      </c>
      <c r="BG469" t="s">
        <v>83</v>
      </c>
      <c r="BH469">
        <v>2</v>
      </c>
      <c r="BI469" s="40">
        <f t="shared" si="571"/>
        <v>0</v>
      </c>
      <c r="BJ469">
        <v>4</v>
      </c>
      <c r="BK469" t="s">
        <v>83</v>
      </c>
      <c r="BL469">
        <v>2</v>
      </c>
      <c r="BM469" s="40">
        <f t="shared" si="572"/>
        <v>0</v>
      </c>
      <c r="BN469">
        <v>2</v>
      </c>
      <c r="BO469" t="s">
        <v>83</v>
      </c>
      <c r="BP469">
        <v>4</v>
      </c>
      <c r="BQ469" s="40">
        <f t="shared" si="553"/>
        <v>0</v>
      </c>
      <c r="BR469">
        <v>3</v>
      </c>
      <c r="BS469" t="s">
        <v>83</v>
      </c>
      <c r="BT469">
        <v>3</v>
      </c>
      <c r="BU469" s="40">
        <f t="shared" si="573"/>
        <v>0</v>
      </c>
      <c r="BV469">
        <v>1</v>
      </c>
      <c r="BW469" t="s">
        <v>83</v>
      </c>
      <c r="BX469">
        <v>1</v>
      </c>
      <c r="BY469" s="40">
        <f t="shared" si="574"/>
        <v>0</v>
      </c>
      <c r="BZ469">
        <v>2</v>
      </c>
      <c r="CA469" t="s">
        <v>83</v>
      </c>
      <c r="CB469">
        <v>3</v>
      </c>
      <c r="CC469" s="40">
        <f t="shared" si="575"/>
        <v>4</v>
      </c>
      <c r="CD469" s="24">
        <f t="shared" si="576"/>
        <v>4</v>
      </c>
      <c r="CE469" s="14">
        <v>3</v>
      </c>
      <c r="CF469" t="s">
        <v>83</v>
      </c>
      <c r="CG469">
        <v>2</v>
      </c>
      <c r="CH469" s="40">
        <f t="shared" si="577"/>
        <v>0</v>
      </c>
      <c r="CI469">
        <v>3</v>
      </c>
      <c r="CJ469" t="s">
        <v>83</v>
      </c>
      <c r="CK469">
        <v>2</v>
      </c>
      <c r="CL469" s="40">
        <f t="shared" si="578"/>
        <v>3</v>
      </c>
      <c r="CM469">
        <v>1</v>
      </c>
      <c r="CN469" t="s">
        <v>83</v>
      </c>
      <c r="CO469">
        <v>4</v>
      </c>
      <c r="CP469" s="40">
        <f t="shared" si="579"/>
        <v>3</v>
      </c>
      <c r="CQ469">
        <v>3</v>
      </c>
      <c r="CR469" t="s">
        <v>83</v>
      </c>
      <c r="CS469">
        <v>2</v>
      </c>
      <c r="CT469" s="40">
        <f t="shared" si="580"/>
        <v>4</v>
      </c>
      <c r="CU469">
        <v>1</v>
      </c>
      <c r="CV469" t="s">
        <v>83</v>
      </c>
      <c r="CW469">
        <v>2</v>
      </c>
      <c r="CX469" s="40">
        <f t="shared" si="581"/>
        <v>0</v>
      </c>
      <c r="CY469">
        <v>2</v>
      </c>
      <c r="CZ469" t="s">
        <v>83</v>
      </c>
      <c r="DA469">
        <v>3</v>
      </c>
      <c r="DB469" s="40">
        <f t="shared" si="582"/>
        <v>0</v>
      </c>
      <c r="DC469" s="24">
        <f t="shared" si="583"/>
        <v>10</v>
      </c>
      <c r="DD469" s="14">
        <v>3</v>
      </c>
      <c r="DE469" t="s">
        <v>83</v>
      </c>
      <c r="DF469">
        <v>2</v>
      </c>
      <c r="DG469" s="40">
        <f t="shared" si="613"/>
        <v>0</v>
      </c>
      <c r="DH469">
        <v>3</v>
      </c>
      <c r="DI469" t="s">
        <v>83</v>
      </c>
      <c r="DJ469">
        <v>2</v>
      </c>
      <c r="DK469" s="40">
        <f t="shared" si="554"/>
        <v>3</v>
      </c>
      <c r="DL469">
        <v>3</v>
      </c>
      <c r="DM469" t="s">
        <v>83</v>
      </c>
      <c r="DN469">
        <v>2</v>
      </c>
      <c r="DO469" s="40">
        <f t="shared" si="584"/>
        <v>0</v>
      </c>
      <c r="DP469">
        <v>3</v>
      </c>
      <c r="DQ469" t="s">
        <v>83</v>
      </c>
      <c r="DR469">
        <v>3</v>
      </c>
      <c r="DS469" s="40">
        <f t="shared" si="545"/>
        <v>3</v>
      </c>
      <c r="DT469">
        <v>2</v>
      </c>
      <c r="DU469" t="s">
        <v>83</v>
      </c>
      <c r="DV469">
        <v>3</v>
      </c>
      <c r="DW469" s="40">
        <f t="shared" si="546"/>
        <v>1</v>
      </c>
      <c r="DX469">
        <v>3</v>
      </c>
      <c r="DY469" t="s">
        <v>83</v>
      </c>
      <c r="DZ469">
        <v>2</v>
      </c>
      <c r="EA469" s="39">
        <f t="shared" si="585"/>
        <v>0</v>
      </c>
      <c r="EB469" s="24">
        <f t="shared" si="555"/>
        <v>7</v>
      </c>
      <c r="EC469" s="14">
        <v>2</v>
      </c>
      <c r="ED469" t="s">
        <v>83</v>
      </c>
      <c r="EE469">
        <v>3</v>
      </c>
      <c r="EF469" s="40">
        <f t="shared" si="586"/>
        <v>0</v>
      </c>
      <c r="EG469">
        <v>1</v>
      </c>
      <c r="EH469" t="s">
        <v>83</v>
      </c>
      <c r="EI469">
        <v>3</v>
      </c>
      <c r="EJ469" s="40">
        <f t="shared" si="587"/>
        <v>0</v>
      </c>
      <c r="EK469">
        <v>1</v>
      </c>
      <c r="EL469" t="s">
        <v>83</v>
      </c>
      <c r="EM469">
        <v>3</v>
      </c>
      <c r="EN469" s="40">
        <f t="shared" si="618"/>
        <v>4</v>
      </c>
      <c r="EO469">
        <v>3</v>
      </c>
      <c r="EP469" t="s">
        <v>83</v>
      </c>
      <c r="EQ469">
        <v>1</v>
      </c>
      <c r="ER469" s="40">
        <f t="shared" si="588"/>
        <v>3</v>
      </c>
      <c r="ES469">
        <v>2</v>
      </c>
      <c r="ET469" t="s">
        <v>83</v>
      </c>
      <c r="EU469">
        <v>0</v>
      </c>
      <c r="EV469" s="40">
        <f t="shared" si="589"/>
        <v>0</v>
      </c>
      <c r="EW469">
        <v>2</v>
      </c>
      <c r="EX469" t="s">
        <v>83</v>
      </c>
      <c r="EY469">
        <v>2</v>
      </c>
      <c r="EZ469" s="40">
        <f t="shared" si="590"/>
        <v>0</v>
      </c>
      <c r="FA469" s="24">
        <f t="shared" si="591"/>
        <v>7</v>
      </c>
      <c r="FB469" s="14">
        <v>1</v>
      </c>
      <c r="FC469" t="s">
        <v>83</v>
      </c>
      <c r="FD469">
        <v>2</v>
      </c>
      <c r="FE469" s="40">
        <f t="shared" si="592"/>
        <v>0</v>
      </c>
      <c r="FF469">
        <v>4</v>
      </c>
      <c r="FG469" t="s">
        <v>83</v>
      </c>
      <c r="FH469">
        <v>2</v>
      </c>
      <c r="FI469" s="40">
        <f t="shared" si="593"/>
        <v>4</v>
      </c>
      <c r="FJ469">
        <v>1</v>
      </c>
      <c r="FK469" t="s">
        <v>83</v>
      </c>
      <c r="FL469">
        <v>0</v>
      </c>
      <c r="FM469" s="40">
        <f t="shared" si="594"/>
        <v>0</v>
      </c>
      <c r="FN469">
        <v>3</v>
      </c>
      <c r="FO469" t="s">
        <v>83</v>
      </c>
      <c r="FP469">
        <v>2</v>
      </c>
      <c r="FQ469" s="40">
        <f t="shared" si="556"/>
        <v>4</v>
      </c>
      <c r="FR469">
        <v>2</v>
      </c>
      <c r="FS469" t="s">
        <v>83</v>
      </c>
      <c r="FT469">
        <v>1</v>
      </c>
      <c r="FU469" s="40">
        <f t="shared" si="595"/>
        <v>0</v>
      </c>
      <c r="FV469">
        <v>2</v>
      </c>
      <c r="FW469" t="s">
        <v>83</v>
      </c>
      <c r="FX469">
        <v>3</v>
      </c>
      <c r="FY469" s="40">
        <f t="shared" si="557"/>
        <v>0</v>
      </c>
      <c r="FZ469" s="24">
        <f t="shared" si="558"/>
        <v>8</v>
      </c>
      <c r="GA469" s="14">
        <v>1</v>
      </c>
      <c r="GB469" t="s">
        <v>83</v>
      </c>
      <c r="GC469">
        <v>1</v>
      </c>
      <c r="GD469" s="40">
        <f t="shared" si="596"/>
        <v>4</v>
      </c>
      <c r="GE469">
        <v>2</v>
      </c>
      <c r="GF469" t="s">
        <v>83</v>
      </c>
      <c r="GG469">
        <v>1</v>
      </c>
      <c r="GH469" s="40">
        <f t="shared" si="620"/>
        <v>4</v>
      </c>
      <c r="GI469">
        <v>2</v>
      </c>
      <c r="GJ469" t="s">
        <v>83</v>
      </c>
      <c r="GK469">
        <v>2</v>
      </c>
      <c r="GL469" s="40">
        <f t="shared" si="597"/>
        <v>0</v>
      </c>
      <c r="GM469">
        <v>3</v>
      </c>
      <c r="GN469" t="s">
        <v>83</v>
      </c>
      <c r="GO469">
        <v>1</v>
      </c>
      <c r="GP469" s="40">
        <f t="shared" si="598"/>
        <v>4</v>
      </c>
      <c r="GQ469">
        <v>3</v>
      </c>
      <c r="GR469" t="s">
        <v>83</v>
      </c>
      <c r="GS469">
        <v>2</v>
      </c>
      <c r="GT469" s="40">
        <f t="shared" si="559"/>
        <v>0</v>
      </c>
      <c r="GU469">
        <v>2</v>
      </c>
      <c r="GV469" t="s">
        <v>83</v>
      </c>
      <c r="GW469">
        <v>3</v>
      </c>
      <c r="GX469" s="40">
        <f t="shared" si="599"/>
        <v>0</v>
      </c>
      <c r="GY469" s="24">
        <f t="shared" si="600"/>
        <v>12</v>
      </c>
      <c r="GZ469" s="28">
        <f t="shared" si="560"/>
        <v>68</v>
      </c>
      <c r="HA469" t="s">
        <v>136</v>
      </c>
      <c r="HB469">
        <f t="shared" si="561"/>
        <v>0</v>
      </c>
      <c r="HC469" t="s">
        <v>137</v>
      </c>
      <c r="HD469">
        <f t="shared" si="614"/>
        <v>5</v>
      </c>
      <c r="HE469" t="s">
        <v>133</v>
      </c>
      <c r="HF469">
        <f t="shared" si="562"/>
        <v>0</v>
      </c>
      <c r="HG469" t="s">
        <v>94</v>
      </c>
      <c r="HH469">
        <f t="shared" si="619"/>
        <v>9</v>
      </c>
      <c r="HI469" t="s">
        <v>130</v>
      </c>
      <c r="HJ469">
        <f t="shared" si="601"/>
        <v>5</v>
      </c>
      <c r="HK469" t="s">
        <v>95</v>
      </c>
      <c r="HL469">
        <f t="shared" si="602"/>
        <v>5</v>
      </c>
      <c r="HM469" t="s">
        <v>90</v>
      </c>
      <c r="HN469">
        <f t="shared" si="563"/>
        <v>9</v>
      </c>
      <c r="HO469" t="s">
        <v>96</v>
      </c>
      <c r="HP469">
        <f t="shared" si="603"/>
        <v>9</v>
      </c>
      <c r="HQ469" t="s">
        <v>132</v>
      </c>
      <c r="HR469" s="1">
        <f t="shared" si="604"/>
        <v>6</v>
      </c>
      <c r="HS469" t="s">
        <v>85</v>
      </c>
      <c r="HT469" s="1">
        <f t="shared" si="605"/>
        <v>5</v>
      </c>
      <c r="HU469" t="s">
        <v>169</v>
      </c>
      <c r="HV469" s="1">
        <f t="shared" si="606"/>
        <v>0</v>
      </c>
      <c r="HW469" t="s">
        <v>87</v>
      </c>
      <c r="HX469" s="1">
        <f t="shared" si="607"/>
        <v>6</v>
      </c>
      <c r="HY469" t="s">
        <v>88</v>
      </c>
      <c r="HZ469" s="1">
        <f t="shared" si="608"/>
        <v>0</v>
      </c>
      <c r="IA469" t="s">
        <v>89</v>
      </c>
      <c r="IB469" s="1">
        <f t="shared" si="609"/>
        <v>5</v>
      </c>
      <c r="IC469" t="s">
        <v>166</v>
      </c>
      <c r="ID469" s="1">
        <f t="shared" si="610"/>
        <v>0</v>
      </c>
      <c r="IE469" t="s">
        <v>138</v>
      </c>
      <c r="IF469" s="1">
        <f t="shared" si="611"/>
        <v>0</v>
      </c>
      <c r="IG469">
        <f t="shared" si="616"/>
        <v>64</v>
      </c>
      <c r="IH469" s="1">
        <f t="shared" si="612"/>
        <v>132</v>
      </c>
    </row>
    <row r="470" spans="1:242" s="17" customFormat="1" ht="14.65" thickBot="1" x14ac:dyDescent="0.5">
      <c r="A470" s="21">
        <v>467</v>
      </c>
      <c r="B470" s="45">
        <f t="shared" si="548"/>
        <v>121</v>
      </c>
      <c r="C470" s="16" t="s">
        <v>1025</v>
      </c>
      <c r="D470" s="17" t="s">
        <v>664</v>
      </c>
      <c r="E470" s="18" t="s">
        <v>987</v>
      </c>
      <c r="F470" s="29">
        <f t="shared" si="549"/>
        <v>173</v>
      </c>
      <c r="H470" s="16">
        <v>0</v>
      </c>
      <c r="I470" s="17" t="s">
        <v>83</v>
      </c>
      <c r="J470" s="17">
        <v>1</v>
      </c>
      <c r="K470" s="41">
        <f t="shared" si="544"/>
        <v>3</v>
      </c>
      <c r="L470" s="17">
        <v>0</v>
      </c>
      <c r="M470" s="17" t="s">
        <v>83</v>
      </c>
      <c r="N470" s="17">
        <v>4</v>
      </c>
      <c r="O470" s="41">
        <f t="shared" si="617"/>
        <v>3</v>
      </c>
      <c r="P470" s="17">
        <v>0</v>
      </c>
      <c r="Q470" s="17" t="s">
        <v>83</v>
      </c>
      <c r="R470" s="17">
        <v>2</v>
      </c>
      <c r="S470" s="41">
        <f t="shared" si="564"/>
        <v>4</v>
      </c>
      <c r="T470" s="17">
        <v>6</v>
      </c>
      <c r="U470" s="17" t="s">
        <v>83</v>
      </c>
      <c r="V470" s="17">
        <v>0</v>
      </c>
      <c r="W470" s="41">
        <f t="shared" si="550"/>
        <v>0</v>
      </c>
      <c r="X470" s="17">
        <v>0</v>
      </c>
      <c r="Y470" s="17" t="s">
        <v>83</v>
      </c>
      <c r="Z470" s="17">
        <v>0</v>
      </c>
      <c r="AA470" s="41">
        <f t="shared" si="551"/>
        <v>0</v>
      </c>
      <c r="AB470" s="17">
        <v>3</v>
      </c>
      <c r="AC470" s="17" t="s">
        <v>83</v>
      </c>
      <c r="AD470" s="17">
        <v>0</v>
      </c>
      <c r="AE470" s="41">
        <f t="shared" si="565"/>
        <v>3</v>
      </c>
      <c r="AF470" s="25">
        <f t="shared" si="566"/>
        <v>13</v>
      </c>
      <c r="AG470" s="16">
        <v>5</v>
      </c>
      <c r="AH470" s="17" t="s">
        <v>83</v>
      </c>
      <c r="AI470" s="17">
        <v>0</v>
      </c>
      <c r="AJ470" s="41">
        <f t="shared" si="615"/>
        <v>3</v>
      </c>
      <c r="AK470" s="17">
        <v>1</v>
      </c>
      <c r="AL470" s="17" t="s">
        <v>83</v>
      </c>
      <c r="AM470" s="17">
        <v>5</v>
      </c>
      <c r="AN470" s="41">
        <f t="shared" si="567"/>
        <v>0</v>
      </c>
      <c r="AO470" s="17">
        <v>3</v>
      </c>
      <c r="AP470" s="17" t="s">
        <v>83</v>
      </c>
      <c r="AQ470" s="17">
        <v>0</v>
      </c>
      <c r="AR470" s="41">
        <f t="shared" si="547"/>
        <v>0</v>
      </c>
      <c r="AS470" s="17">
        <v>8</v>
      </c>
      <c r="AT470" s="17" t="s">
        <v>83</v>
      </c>
      <c r="AU470" s="17">
        <v>0</v>
      </c>
      <c r="AV470" s="41">
        <f t="shared" si="568"/>
        <v>0</v>
      </c>
      <c r="AW470" s="17">
        <v>1</v>
      </c>
      <c r="AX470" s="17" t="s">
        <v>83</v>
      </c>
      <c r="AY470" s="17">
        <v>5</v>
      </c>
      <c r="AZ470" s="41">
        <f t="shared" si="569"/>
        <v>3</v>
      </c>
      <c r="BA470" s="17">
        <v>0</v>
      </c>
      <c r="BB470" s="17" t="s">
        <v>83</v>
      </c>
      <c r="BC470" s="17">
        <v>1</v>
      </c>
      <c r="BD470" s="41">
        <f t="shared" si="552"/>
        <v>6</v>
      </c>
      <c r="BE470" s="25">
        <f t="shared" si="570"/>
        <v>12</v>
      </c>
      <c r="BF470" s="16">
        <v>4</v>
      </c>
      <c r="BG470" s="17" t="s">
        <v>83</v>
      </c>
      <c r="BH470" s="17">
        <v>0</v>
      </c>
      <c r="BI470" s="41">
        <f t="shared" si="571"/>
        <v>0</v>
      </c>
      <c r="BJ470" s="17">
        <v>1</v>
      </c>
      <c r="BK470" s="17" t="s">
        <v>83</v>
      </c>
      <c r="BL470" s="17">
        <v>3</v>
      </c>
      <c r="BM470" s="41">
        <f t="shared" si="572"/>
        <v>0</v>
      </c>
      <c r="BN470" s="17">
        <v>4</v>
      </c>
      <c r="BO470" s="17" t="s">
        <v>83</v>
      </c>
      <c r="BP470" s="17">
        <v>0</v>
      </c>
      <c r="BQ470" s="41">
        <f t="shared" si="553"/>
        <v>3</v>
      </c>
      <c r="BR470" s="17">
        <v>2</v>
      </c>
      <c r="BS470" s="17" t="s">
        <v>83</v>
      </c>
      <c r="BT470" s="17">
        <v>0</v>
      </c>
      <c r="BU470" s="41">
        <f t="shared" si="573"/>
        <v>6</v>
      </c>
      <c r="BV470" s="17">
        <v>0</v>
      </c>
      <c r="BW470" s="17" t="s">
        <v>83</v>
      </c>
      <c r="BX470" s="17">
        <v>2</v>
      </c>
      <c r="BY470" s="41">
        <f t="shared" si="574"/>
        <v>6</v>
      </c>
      <c r="BZ470" s="17">
        <v>0</v>
      </c>
      <c r="CA470" s="17" t="s">
        <v>83</v>
      </c>
      <c r="CB470" s="17">
        <v>3</v>
      </c>
      <c r="CC470" s="41">
        <f t="shared" si="575"/>
        <v>3</v>
      </c>
      <c r="CD470" s="25">
        <f t="shared" si="576"/>
        <v>18</v>
      </c>
      <c r="CE470" s="16">
        <v>2</v>
      </c>
      <c r="CF470" s="17" t="s">
        <v>83</v>
      </c>
      <c r="CG470" s="17">
        <v>1</v>
      </c>
      <c r="CH470" s="41">
        <f t="shared" si="577"/>
        <v>0</v>
      </c>
      <c r="CI470" s="17">
        <v>7</v>
      </c>
      <c r="CJ470" s="17" t="s">
        <v>83</v>
      </c>
      <c r="CK470" s="17">
        <v>0</v>
      </c>
      <c r="CL470" s="41">
        <f t="shared" si="578"/>
        <v>3</v>
      </c>
      <c r="CM470" s="17">
        <v>1</v>
      </c>
      <c r="CN470" s="17" t="s">
        <v>83</v>
      </c>
      <c r="CO470" s="17">
        <v>0</v>
      </c>
      <c r="CP470" s="41">
        <f t="shared" si="579"/>
        <v>0</v>
      </c>
      <c r="CQ470" s="17">
        <v>5</v>
      </c>
      <c r="CR470" s="17" t="s">
        <v>83</v>
      </c>
      <c r="CS470" s="17">
        <v>1</v>
      </c>
      <c r="CT470" s="41">
        <f t="shared" si="580"/>
        <v>3</v>
      </c>
      <c r="CU470" s="17">
        <v>0</v>
      </c>
      <c r="CV470" s="17" t="s">
        <v>83</v>
      </c>
      <c r="CW470" s="17">
        <v>1</v>
      </c>
      <c r="CX470" s="41">
        <f t="shared" si="581"/>
        <v>0</v>
      </c>
      <c r="CY470" s="17">
        <v>0</v>
      </c>
      <c r="CZ470" s="17" t="s">
        <v>83</v>
      </c>
      <c r="DA470" s="17">
        <v>6</v>
      </c>
      <c r="DB470" s="41">
        <f t="shared" si="582"/>
        <v>0</v>
      </c>
      <c r="DC470" s="25">
        <f t="shared" si="583"/>
        <v>6</v>
      </c>
      <c r="DD470" s="16">
        <v>3</v>
      </c>
      <c r="DE470" s="17" t="s">
        <v>83</v>
      </c>
      <c r="DF470" s="17">
        <v>1</v>
      </c>
      <c r="DG470" s="41">
        <f t="shared" si="613"/>
        <v>0</v>
      </c>
      <c r="DH470" s="17">
        <v>3</v>
      </c>
      <c r="DI470" s="17" t="s">
        <v>83</v>
      </c>
      <c r="DJ470" s="17">
        <v>0</v>
      </c>
      <c r="DK470" s="41">
        <f t="shared" si="554"/>
        <v>3</v>
      </c>
      <c r="DL470" s="17">
        <v>3</v>
      </c>
      <c r="DM470" s="17" t="s">
        <v>83</v>
      </c>
      <c r="DN470" s="17">
        <v>0</v>
      </c>
      <c r="DO470" s="41">
        <f t="shared" si="584"/>
        <v>0</v>
      </c>
      <c r="DP470" s="17">
        <v>4</v>
      </c>
      <c r="DQ470" s="17" t="s">
        <v>83</v>
      </c>
      <c r="DR470" s="17">
        <v>2</v>
      </c>
      <c r="DS470" s="41">
        <f t="shared" si="545"/>
        <v>0</v>
      </c>
      <c r="DT470" s="17">
        <v>1</v>
      </c>
      <c r="DU470" s="17" t="s">
        <v>83</v>
      </c>
      <c r="DV470" s="17">
        <v>4</v>
      </c>
      <c r="DW470" s="41">
        <f t="shared" si="546"/>
        <v>1</v>
      </c>
      <c r="DX470" s="17">
        <v>0</v>
      </c>
      <c r="DY470" s="17" t="s">
        <v>83</v>
      </c>
      <c r="DZ470" s="17">
        <v>9</v>
      </c>
      <c r="EA470" s="39">
        <f t="shared" si="585"/>
        <v>3</v>
      </c>
      <c r="EB470" s="25">
        <f t="shared" si="555"/>
        <v>7</v>
      </c>
      <c r="EC470" s="16">
        <v>2</v>
      </c>
      <c r="ED470" s="17" t="s">
        <v>83</v>
      </c>
      <c r="EE470" s="17">
        <v>1</v>
      </c>
      <c r="EF470" s="41">
        <f t="shared" si="586"/>
        <v>0</v>
      </c>
      <c r="EG470" s="17">
        <v>5</v>
      </c>
      <c r="EH470" s="17" t="s">
        <v>83</v>
      </c>
      <c r="EI470" s="17">
        <v>1</v>
      </c>
      <c r="EJ470" s="41">
        <f t="shared" si="587"/>
        <v>3</v>
      </c>
      <c r="EK470" s="17">
        <v>5</v>
      </c>
      <c r="EL470" s="17" t="s">
        <v>83</v>
      </c>
      <c r="EM470" s="17">
        <v>1</v>
      </c>
      <c r="EN470" s="41">
        <f t="shared" si="618"/>
        <v>0</v>
      </c>
      <c r="EO470" s="17">
        <v>4</v>
      </c>
      <c r="EP470" s="17" t="s">
        <v>83</v>
      </c>
      <c r="EQ470" s="17">
        <v>2</v>
      </c>
      <c r="ER470" s="41">
        <f t="shared" si="588"/>
        <v>3</v>
      </c>
      <c r="ES470" s="17">
        <v>1</v>
      </c>
      <c r="ET470" s="17" t="s">
        <v>83</v>
      </c>
      <c r="EU470" s="17">
        <v>3</v>
      </c>
      <c r="EV470" s="41">
        <f t="shared" si="589"/>
        <v>0</v>
      </c>
      <c r="EW470" s="17">
        <v>0</v>
      </c>
      <c r="EX470" s="17" t="s">
        <v>83</v>
      </c>
      <c r="EY470" s="17">
        <v>1</v>
      </c>
      <c r="EZ470" s="41">
        <f t="shared" si="590"/>
        <v>4</v>
      </c>
      <c r="FA470" s="25">
        <f t="shared" si="591"/>
        <v>10</v>
      </c>
      <c r="FB470" s="16">
        <v>3</v>
      </c>
      <c r="FC470" s="17" t="s">
        <v>83</v>
      </c>
      <c r="FD470" s="17">
        <v>1</v>
      </c>
      <c r="FE470" s="41">
        <f t="shared" si="592"/>
        <v>3</v>
      </c>
      <c r="FF470" s="17">
        <v>3</v>
      </c>
      <c r="FG470" s="17" t="s">
        <v>83</v>
      </c>
      <c r="FH470" s="17">
        <v>0</v>
      </c>
      <c r="FI470" s="41">
        <f t="shared" si="593"/>
        <v>3</v>
      </c>
      <c r="FJ470" s="17">
        <v>0</v>
      </c>
      <c r="FK470" s="17" t="s">
        <v>83</v>
      </c>
      <c r="FL470" s="17">
        <v>0</v>
      </c>
      <c r="FM470" s="41">
        <f t="shared" si="594"/>
        <v>3</v>
      </c>
      <c r="FN470" s="17">
        <v>2</v>
      </c>
      <c r="FO470" s="17" t="s">
        <v>83</v>
      </c>
      <c r="FP470" s="17">
        <v>4</v>
      </c>
      <c r="FQ470" s="41">
        <f t="shared" si="556"/>
        <v>0</v>
      </c>
      <c r="FR470" s="17">
        <v>0</v>
      </c>
      <c r="FS470" s="17" t="s">
        <v>83</v>
      </c>
      <c r="FT470" s="17">
        <v>2</v>
      </c>
      <c r="FU470" s="41">
        <f t="shared" si="595"/>
        <v>3</v>
      </c>
      <c r="FV470" s="17">
        <v>0</v>
      </c>
      <c r="FW470" s="17" t="s">
        <v>83</v>
      </c>
      <c r="FX470" s="17">
        <v>2</v>
      </c>
      <c r="FY470" s="41">
        <f t="shared" si="557"/>
        <v>0</v>
      </c>
      <c r="FZ470" s="25">
        <f t="shared" si="558"/>
        <v>12</v>
      </c>
      <c r="GA470" s="16">
        <v>0</v>
      </c>
      <c r="GB470" s="17" t="s">
        <v>83</v>
      </c>
      <c r="GC470" s="17">
        <v>3</v>
      </c>
      <c r="GD470" s="41">
        <f t="shared" si="596"/>
        <v>0</v>
      </c>
      <c r="GE470" s="17">
        <v>4</v>
      </c>
      <c r="GF470" s="17" t="s">
        <v>83</v>
      </c>
      <c r="GG470" s="17">
        <v>0</v>
      </c>
      <c r="GH470" s="41">
        <f t="shared" si="620"/>
        <v>3</v>
      </c>
      <c r="GI470" s="17">
        <v>1</v>
      </c>
      <c r="GJ470" s="17" t="s">
        <v>83</v>
      </c>
      <c r="GK470" s="17">
        <v>0</v>
      </c>
      <c r="GL470" s="41">
        <f t="shared" si="597"/>
        <v>0</v>
      </c>
      <c r="GM470" s="17">
        <v>5</v>
      </c>
      <c r="GN470" s="17" t="s">
        <v>83</v>
      </c>
      <c r="GO470" s="17">
        <v>1</v>
      </c>
      <c r="GP470" s="41">
        <f t="shared" si="598"/>
        <v>3</v>
      </c>
      <c r="GQ470" s="17">
        <v>0</v>
      </c>
      <c r="GR470" s="17" t="s">
        <v>83</v>
      </c>
      <c r="GS470" s="17">
        <v>2</v>
      </c>
      <c r="GT470" s="41">
        <f t="shared" si="559"/>
        <v>6</v>
      </c>
      <c r="GU470" s="17">
        <v>1</v>
      </c>
      <c r="GV470" s="17" t="s">
        <v>83</v>
      </c>
      <c r="GW470" s="17">
        <v>4</v>
      </c>
      <c r="GX470" s="41">
        <f t="shared" si="599"/>
        <v>0</v>
      </c>
      <c r="GY470" s="25">
        <f t="shared" si="600"/>
        <v>12</v>
      </c>
      <c r="GZ470" s="29">
        <f t="shared" si="560"/>
        <v>90</v>
      </c>
      <c r="HA470" s="17" t="s">
        <v>84</v>
      </c>
      <c r="HB470">
        <f t="shared" si="561"/>
        <v>9</v>
      </c>
      <c r="HC470" s="17" t="s">
        <v>85</v>
      </c>
      <c r="HD470">
        <f t="shared" si="614"/>
        <v>9</v>
      </c>
      <c r="HE470" s="17" t="s">
        <v>93</v>
      </c>
      <c r="HF470">
        <f t="shared" si="562"/>
        <v>9</v>
      </c>
      <c r="HG470" s="17" t="s">
        <v>94</v>
      </c>
      <c r="HH470">
        <f t="shared" si="619"/>
        <v>9</v>
      </c>
      <c r="HI470" s="17" t="s">
        <v>130</v>
      </c>
      <c r="HJ470">
        <f t="shared" si="601"/>
        <v>5</v>
      </c>
      <c r="HK470" s="17" t="s">
        <v>131</v>
      </c>
      <c r="HL470">
        <f t="shared" si="602"/>
        <v>0</v>
      </c>
      <c r="HM470" s="17" t="s">
        <v>134</v>
      </c>
      <c r="HN470">
        <f t="shared" si="563"/>
        <v>5</v>
      </c>
      <c r="HO470" s="17" t="s">
        <v>96</v>
      </c>
      <c r="HP470">
        <f t="shared" si="603"/>
        <v>9</v>
      </c>
      <c r="HQ470" s="17" t="s">
        <v>132</v>
      </c>
      <c r="HR470" s="1">
        <f t="shared" si="604"/>
        <v>6</v>
      </c>
      <c r="HS470" s="17" t="s">
        <v>92</v>
      </c>
      <c r="HT470" s="1">
        <f t="shared" si="605"/>
        <v>0</v>
      </c>
      <c r="HU470" s="17" t="s">
        <v>86</v>
      </c>
      <c r="HV470" s="1">
        <f t="shared" si="606"/>
        <v>6</v>
      </c>
      <c r="HW470" s="17" t="s">
        <v>129</v>
      </c>
      <c r="HX470" s="1">
        <f t="shared" si="607"/>
        <v>0</v>
      </c>
      <c r="HY470" s="17" t="s">
        <v>88</v>
      </c>
      <c r="HZ470" s="1">
        <f t="shared" si="608"/>
        <v>0</v>
      </c>
      <c r="IA470" s="17" t="s">
        <v>89</v>
      </c>
      <c r="IB470" s="1">
        <f t="shared" si="609"/>
        <v>5</v>
      </c>
      <c r="IC470" s="17" t="s">
        <v>90</v>
      </c>
      <c r="ID470" s="1">
        <f t="shared" si="610"/>
        <v>5</v>
      </c>
      <c r="IE470" s="17" t="s">
        <v>91</v>
      </c>
      <c r="IF470" s="1">
        <f t="shared" si="611"/>
        <v>6</v>
      </c>
      <c r="IG470">
        <f t="shared" si="616"/>
        <v>83</v>
      </c>
      <c r="IH470" s="1">
        <f t="shared" si="612"/>
        <v>173</v>
      </c>
    </row>
    <row r="471" spans="1:242" ht="14.65" thickBot="1" x14ac:dyDescent="0.5">
      <c r="A471" s="1">
        <v>468</v>
      </c>
      <c r="B471" s="45">
        <f t="shared" si="548"/>
        <v>25</v>
      </c>
      <c r="C471" s="14" t="s">
        <v>1353</v>
      </c>
      <c r="D471" t="s">
        <v>607</v>
      </c>
      <c r="E471" s="15">
        <v>12</v>
      </c>
      <c r="F471" s="28">
        <f t="shared" si="549"/>
        <v>188</v>
      </c>
      <c r="H471" s="14">
        <v>0</v>
      </c>
      <c r="I471" t="s">
        <v>83</v>
      </c>
      <c r="J471">
        <v>2</v>
      </c>
      <c r="K471" s="40">
        <f t="shared" si="544"/>
        <v>6</v>
      </c>
      <c r="L471">
        <v>1</v>
      </c>
      <c r="M471" t="s">
        <v>83</v>
      </c>
      <c r="N471">
        <v>3</v>
      </c>
      <c r="O471" s="40">
        <f t="shared" si="617"/>
        <v>4</v>
      </c>
      <c r="P471">
        <v>1</v>
      </c>
      <c r="Q471" t="s">
        <v>83</v>
      </c>
      <c r="R471">
        <v>2</v>
      </c>
      <c r="S471" s="40">
        <f t="shared" si="564"/>
        <v>3</v>
      </c>
      <c r="T471">
        <v>3</v>
      </c>
      <c r="U471" t="s">
        <v>83</v>
      </c>
      <c r="V471">
        <v>2</v>
      </c>
      <c r="W471" s="40">
        <f t="shared" si="550"/>
        <v>0</v>
      </c>
      <c r="X471">
        <v>2</v>
      </c>
      <c r="Y471" t="s">
        <v>83</v>
      </c>
      <c r="Z471">
        <v>0</v>
      </c>
      <c r="AA471" s="40">
        <f t="shared" si="551"/>
        <v>0</v>
      </c>
      <c r="AB471">
        <v>3</v>
      </c>
      <c r="AC471" t="s">
        <v>83</v>
      </c>
      <c r="AD471">
        <v>1</v>
      </c>
      <c r="AE471" s="40">
        <f t="shared" si="565"/>
        <v>4</v>
      </c>
      <c r="AF471" s="24">
        <f t="shared" si="566"/>
        <v>17</v>
      </c>
      <c r="AG471" s="14">
        <v>4</v>
      </c>
      <c r="AH471" t="s">
        <v>83</v>
      </c>
      <c r="AI471">
        <v>1</v>
      </c>
      <c r="AJ471" s="40">
        <f t="shared" si="615"/>
        <v>3</v>
      </c>
      <c r="AK471">
        <v>2</v>
      </c>
      <c r="AL471" t="s">
        <v>83</v>
      </c>
      <c r="AM471">
        <v>1</v>
      </c>
      <c r="AN471" s="40">
        <f t="shared" si="567"/>
        <v>0</v>
      </c>
      <c r="AO471">
        <v>2</v>
      </c>
      <c r="AP471" t="s">
        <v>83</v>
      </c>
      <c r="AQ471">
        <v>0</v>
      </c>
      <c r="AR471" s="40">
        <f t="shared" si="547"/>
        <v>0</v>
      </c>
      <c r="AS471">
        <v>2</v>
      </c>
      <c r="AT471" t="s">
        <v>83</v>
      </c>
      <c r="AU471">
        <v>1</v>
      </c>
      <c r="AV471" s="40">
        <f t="shared" si="568"/>
        <v>0</v>
      </c>
      <c r="AW471">
        <v>1</v>
      </c>
      <c r="AX471" t="s">
        <v>83</v>
      </c>
      <c r="AY471">
        <v>3</v>
      </c>
      <c r="AZ471" s="40">
        <f t="shared" si="569"/>
        <v>3</v>
      </c>
      <c r="BA471">
        <v>1</v>
      </c>
      <c r="BB471" t="s">
        <v>83</v>
      </c>
      <c r="BC471">
        <v>2</v>
      </c>
      <c r="BD471" s="40">
        <f t="shared" si="552"/>
        <v>4</v>
      </c>
      <c r="BE471" s="24">
        <f t="shared" si="570"/>
        <v>10</v>
      </c>
      <c r="BF471" s="14">
        <v>4</v>
      </c>
      <c r="BG471" t="s">
        <v>83</v>
      </c>
      <c r="BH471">
        <v>0</v>
      </c>
      <c r="BI471" s="40">
        <f t="shared" si="571"/>
        <v>0</v>
      </c>
      <c r="BJ471">
        <v>2</v>
      </c>
      <c r="BK471" t="s">
        <v>83</v>
      </c>
      <c r="BL471">
        <v>3</v>
      </c>
      <c r="BM471" s="40">
        <f t="shared" si="572"/>
        <v>0</v>
      </c>
      <c r="BN471">
        <v>3</v>
      </c>
      <c r="BO471" t="s">
        <v>83</v>
      </c>
      <c r="BP471">
        <v>1</v>
      </c>
      <c r="BQ471" s="40">
        <f t="shared" si="553"/>
        <v>4</v>
      </c>
      <c r="BR471">
        <v>3</v>
      </c>
      <c r="BS471" t="s">
        <v>83</v>
      </c>
      <c r="BT471">
        <v>1</v>
      </c>
      <c r="BU471" s="40">
        <f t="shared" si="573"/>
        <v>4</v>
      </c>
      <c r="BV471">
        <v>0</v>
      </c>
      <c r="BW471" t="s">
        <v>83</v>
      </c>
      <c r="BX471">
        <v>0</v>
      </c>
      <c r="BY471" s="40">
        <f t="shared" si="574"/>
        <v>0</v>
      </c>
      <c r="BZ471">
        <v>1</v>
      </c>
      <c r="CA471" t="s">
        <v>83</v>
      </c>
      <c r="CB471">
        <v>2</v>
      </c>
      <c r="CC471" s="40">
        <f t="shared" si="575"/>
        <v>6</v>
      </c>
      <c r="CD471" s="24">
        <f t="shared" si="576"/>
        <v>14</v>
      </c>
      <c r="CE471" s="14">
        <v>3</v>
      </c>
      <c r="CF471" t="s">
        <v>83</v>
      </c>
      <c r="CG471">
        <v>1</v>
      </c>
      <c r="CH471" s="40">
        <f t="shared" si="577"/>
        <v>0</v>
      </c>
      <c r="CI471">
        <v>2</v>
      </c>
      <c r="CJ471" t="s">
        <v>83</v>
      </c>
      <c r="CK471">
        <v>0</v>
      </c>
      <c r="CL471" s="40">
        <f t="shared" si="578"/>
        <v>3</v>
      </c>
      <c r="CM471">
        <v>0</v>
      </c>
      <c r="CN471" t="s">
        <v>83</v>
      </c>
      <c r="CO471">
        <v>1</v>
      </c>
      <c r="CP471" s="40">
        <f t="shared" si="579"/>
        <v>6</v>
      </c>
      <c r="CQ471">
        <v>2</v>
      </c>
      <c r="CR471" t="s">
        <v>83</v>
      </c>
      <c r="CS471">
        <v>1</v>
      </c>
      <c r="CT471" s="40">
        <f t="shared" si="580"/>
        <v>6</v>
      </c>
      <c r="CU471">
        <v>1</v>
      </c>
      <c r="CV471" t="s">
        <v>83</v>
      </c>
      <c r="CW471">
        <v>2</v>
      </c>
      <c r="CX471" s="40">
        <f t="shared" si="581"/>
        <v>0</v>
      </c>
      <c r="CY471">
        <v>0</v>
      </c>
      <c r="CZ471" t="s">
        <v>83</v>
      </c>
      <c r="DA471">
        <v>3</v>
      </c>
      <c r="DB471" s="40">
        <f t="shared" si="582"/>
        <v>0</v>
      </c>
      <c r="DC471" s="24">
        <f t="shared" si="583"/>
        <v>15</v>
      </c>
      <c r="DD471" s="14">
        <v>3</v>
      </c>
      <c r="DE471" t="s">
        <v>83</v>
      </c>
      <c r="DF471">
        <v>0</v>
      </c>
      <c r="DG471" s="40">
        <f t="shared" si="613"/>
        <v>0</v>
      </c>
      <c r="DH471">
        <v>2</v>
      </c>
      <c r="DI471" t="s">
        <v>83</v>
      </c>
      <c r="DJ471">
        <v>1</v>
      </c>
      <c r="DK471" s="40">
        <f t="shared" si="554"/>
        <v>3</v>
      </c>
      <c r="DL471">
        <v>1</v>
      </c>
      <c r="DM471" t="s">
        <v>83</v>
      </c>
      <c r="DN471">
        <v>2</v>
      </c>
      <c r="DO471" s="40">
        <f t="shared" si="584"/>
        <v>4</v>
      </c>
      <c r="DP471">
        <v>2</v>
      </c>
      <c r="DQ471" t="s">
        <v>83</v>
      </c>
      <c r="DR471">
        <v>3</v>
      </c>
      <c r="DS471" s="40">
        <f t="shared" si="545"/>
        <v>0</v>
      </c>
      <c r="DT471">
        <v>1</v>
      </c>
      <c r="DU471" t="s">
        <v>83</v>
      </c>
      <c r="DV471">
        <v>3</v>
      </c>
      <c r="DW471" s="40">
        <f t="shared" si="546"/>
        <v>1</v>
      </c>
      <c r="DX471">
        <v>1</v>
      </c>
      <c r="DY471" t="s">
        <v>83</v>
      </c>
      <c r="DZ471">
        <v>3</v>
      </c>
      <c r="EA471" s="39">
        <f t="shared" si="585"/>
        <v>4</v>
      </c>
      <c r="EB471" s="24">
        <f t="shared" si="555"/>
        <v>12</v>
      </c>
      <c r="EC471" s="14">
        <v>1</v>
      </c>
      <c r="ED471" t="s">
        <v>83</v>
      </c>
      <c r="EE471">
        <v>2</v>
      </c>
      <c r="EF471" s="40">
        <f t="shared" si="586"/>
        <v>0</v>
      </c>
      <c r="EG471">
        <v>3</v>
      </c>
      <c r="EH471" t="s">
        <v>83</v>
      </c>
      <c r="EI471">
        <v>2</v>
      </c>
      <c r="EJ471" s="40">
        <f t="shared" si="587"/>
        <v>4</v>
      </c>
      <c r="EK471">
        <v>2</v>
      </c>
      <c r="EL471" t="s">
        <v>83</v>
      </c>
      <c r="EM471">
        <v>1</v>
      </c>
      <c r="EN471" s="40">
        <f t="shared" si="618"/>
        <v>0</v>
      </c>
      <c r="EO471">
        <v>1</v>
      </c>
      <c r="EP471" t="s">
        <v>83</v>
      </c>
      <c r="EQ471">
        <v>0</v>
      </c>
      <c r="ER471" s="40">
        <f t="shared" si="588"/>
        <v>3</v>
      </c>
      <c r="ES471">
        <v>2</v>
      </c>
      <c r="ET471" t="s">
        <v>83</v>
      </c>
      <c r="EU471">
        <v>3</v>
      </c>
      <c r="EV471" s="40">
        <f t="shared" si="589"/>
        <v>0</v>
      </c>
      <c r="EW471">
        <v>2</v>
      </c>
      <c r="EX471" t="s">
        <v>83</v>
      </c>
      <c r="EY471">
        <v>0</v>
      </c>
      <c r="EZ471" s="40">
        <f t="shared" si="590"/>
        <v>3</v>
      </c>
      <c r="FA471" s="24">
        <f t="shared" si="591"/>
        <v>10</v>
      </c>
      <c r="FB471" s="14">
        <v>2</v>
      </c>
      <c r="FC471" t="s">
        <v>83</v>
      </c>
      <c r="FD471">
        <v>1</v>
      </c>
      <c r="FE471" s="40">
        <f t="shared" si="592"/>
        <v>4</v>
      </c>
      <c r="FF471">
        <v>3</v>
      </c>
      <c r="FG471" t="s">
        <v>83</v>
      </c>
      <c r="FH471">
        <v>1</v>
      </c>
      <c r="FI471" s="40">
        <f t="shared" si="593"/>
        <v>4</v>
      </c>
      <c r="FJ471">
        <v>2</v>
      </c>
      <c r="FK471" t="s">
        <v>83</v>
      </c>
      <c r="FL471">
        <v>3</v>
      </c>
      <c r="FM471" s="40">
        <f t="shared" si="594"/>
        <v>0</v>
      </c>
      <c r="FN471">
        <v>3</v>
      </c>
      <c r="FO471" t="s">
        <v>83</v>
      </c>
      <c r="FP471">
        <v>2</v>
      </c>
      <c r="FQ471" s="40">
        <f t="shared" si="556"/>
        <v>4</v>
      </c>
      <c r="FR471">
        <v>1</v>
      </c>
      <c r="FS471" t="s">
        <v>83</v>
      </c>
      <c r="FT471">
        <v>2</v>
      </c>
      <c r="FU471" s="40">
        <f t="shared" si="595"/>
        <v>4</v>
      </c>
      <c r="FV471">
        <v>1</v>
      </c>
      <c r="FW471" t="s">
        <v>83</v>
      </c>
      <c r="FX471">
        <v>4</v>
      </c>
      <c r="FY471" s="40">
        <f t="shared" si="557"/>
        <v>0</v>
      </c>
      <c r="FZ471" s="24">
        <f t="shared" si="558"/>
        <v>16</v>
      </c>
      <c r="GA471" s="14">
        <v>2</v>
      </c>
      <c r="GB471" t="s">
        <v>83</v>
      </c>
      <c r="GC471">
        <v>0</v>
      </c>
      <c r="GD471" s="40">
        <f t="shared" si="596"/>
        <v>0</v>
      </c>
      <c r="GE471">
        <v>2</v>
      </c>
      <c r="GF471" t="s">
        <v>83</v>
      </c>
      <c r="GG471">
        <v>1</v>
      </c>
      <c r="GH471" s="40">
        <f t="shared" si="620"/>
        <v>4</v>
      </c>
      <c r="GI471">
        <v>1</v>
      </c>
      <c r="GJ471" t="s">
        <v>83</v>
      </c>
      <c r="GK471">
        <v>3</v>
      </c>
      <c r="GL471" s="40">
        <f t="shared" si="597"/>
        <v>3</v>
      </c>
      <c r="GM471">
        <v>1</v>
      </c>
      <c r="GN471" t="s">
        <v>83</v>
      </c>
      <c r="GO471">
        <v>0</v>
      </c>
      <c r="GP471" s="40">
        <f t="shared" si="598"/>
        <v>3</v>
      </c>
      <c r="GQ471">
        <v>2</v>
      </c>
      <c r="GR471" t="s">
        <v>83</v>
      </c>
      <c r="GS471">
        <v>1</v>
      </c>
      <c r="GT471" s="40">
        <f t="shared" si="559"/>
        <v>0</v>
      </c>
      <c r="GU471">
        <v>1</v>
      </c>
      <c r="GV471" t="s">
        <v>83</v>
      </c>
      <c r="GW471">
        <v>3</v>
      </c>
      <c r="GX471" s="40">
        <f t="shared" si="599"/>
        <v>0</v>
      </c>
      <c r="GY471" s="24">
        <f t="shared" si="600"/>
        <v>10</v>
      </c>
      <c r="GZ471" s="28">
        <f t="shared" si="560"/>
        <v>104</v>
      </c>
      <c r="HA471" t="s">
        <v>84</v>
      </c>
      <c r="HB471">
        <f t="shared" si="561"/>
        <v>9</v>
      </c>
      <c r="HC471" t="s">
        <v>85</v>
      </c>
      <c r="HD471">
        <f t="shared" si="614"/>
        <v>9</v>
      </c>
      <c r="HE471" t="s">
        <v>93</v>
      </c>
      <c r="HF471">
        <f t="shared" si="562"/>
        <v>9</v>
      </c>
      <c r="HG471" t="s">
        <v>94</v>
      </c>
      <c r="HH471">
        <f t="shared" si="619"/>
        <v>9</v>
      </c>
      <c r="HI471" t="s">
        <v>88</v>
      </c>
      <c r="HJ471">
        <f t="shared" si="601"/>
        <v>0</v>
      </c>
      <c r="HK471" t="s">
        <v>131</v>
      </c>
      <c r="HL471">
        <f t="shared" si="602"/>
        <v>0</v>
      </c>
      <c r="HM471" t="s">
        <v>90</v>
      </c>
      <c r="HN471">
        <f t="shared" si="563"/>
        <v>9</v>
      </c>
      <c r="HO471" t="s">
        <v>96</v>
      </c>
      <c r="HP471">
        <f t="shared" si="603"/>
        <v>9</v>
      </c>
      <c r="HQ471" t="s">
        <v>136</v>
      </c>
      <c r="HR471" s="1">
        <f t="shared" si="604"/>
        <v>0</v>
      </c>
      <c r="HS471" t="s">
        <v>137</v>
      </c>
      <c r="HT471" s="1">
        <f t="shared" si="605"/>
        <v>6</v>
      </c>
      <c r="HU471" t="s">
        <v>86</v>
      </c>
      <c r="HV471" s="1">
        <f t="shared" si="606"/>
        <v>6</v>
      </c>
      <c r="HW471" t="s">
        <v>129</v>
      </c>
      <c r="HX471" s="1">
        <f t="shared" si="607"/>
        <v>0</v>
      </c>
      <c r="HY471" t="s">
        <v>130</v>
      </c>
      <c r="HZ471" s="1">
        <f t="shared" si="608"/>
        <v>6</v>
      </c>
      <c r="IA471" t="s">
        <v>95</v>
      </c>
      <c r="IB471" s="1">
        <f t="shared" si="609"/>
        <v>6</v>
      </c>
      <c r="IC471" t="s">
        <v>134</v>
      </c>
      <c r="ID471" s="1">
        <f t="shared" si="610"/>
        <v>6</v>
      </c>
      <c r="IE471" t="s">
        <v>135</v>
      </c>
      <c r="IF471" s="1">
        <f t="shared" si="611"/>
        <v>0</v>
      </c>
      <c r="IG471">
        <f t="shared" si="616"/>
        <v>84</v>
      </c>
      <c r="IH471" s="1">
        <f t="shared" si="612"/>
        <v>188</v>
      </c>
    </row>
    <row r="472" spans="1:242" ht="14.65" thickBot="1" x14ac:dyDescent="0.5">
      <c r="A472" s="1">
        <v>469</v>
      </c>
      <c r="B472" s="45">
        <f t="shared" si="548"/>
        <v>318</v>
      </c>
      <c r="C472" s="14" t="s">
        <v>731</v>
      </c>
      <c r="D472" t="s">
        <v>528</v>
      </c>
      <c r="E472" s="15">
        <v>12</v>
      </c>
      <c r="F472" s="28">
        <f t="shared" si="549"/>
        <v>158</v>
      </c>
      <c r="H472" s="14">
        <v>2</v>
      </c>
      <c r="I472" t="s">
        <v>83</v>
      </c>
      <c r="J472">
        <v>1</v>
      </c>
      <c r="K472" s="40">
        <f t="shared" si="544"/>
        <v>0</v>
      </c>
      <c r="L472">
        <v>0</v>
      </c>
      <c r="M472" t="s">
        <v>83</v>
      </c>
      <c r="N472">
        <v>3</v>
      </c>
      <c r="O472" s="40">
        <f t="shared" si="617"/>
        <v>3</v>
      </c>
      <c r="P472">
        <v>2</v>
      </c>
      <c r="Q472" t="s">
        <v>83</v>
      </c>
      <c r="R472">
        <v>2</v>
      </c>
      <c r="S472" s="40">
        <f t="shared" si="564"/>
        <v>0</v>
      </c>
      <c r="T472">
        <v>4</v>
      </c>
      <c r="U472" t="s">
        <v>83</v>
      </c>
      <c r="V472">
        <v>1</v>
      </c>
      <c r="W472" s="40">
        <f t="shared" si="550"/>
        <v>0</v>
      </c>
      <c r="X472">
        <v>0</v>
      </c>
      <c r="Y472" t="s">
        <v>83</v>
      </c>
      <c r="Z472">
        <v>1</v>
      </c>
      <c r="AA472" s="40">
        <f t="shared" si="551"/>
        <v>4</v>
      </c>
      <c r="AB472">
        <v>2</v>
      </c>
      <c r="AC472" t="s">
        <v>83</v>
      </c>
      <c r="AD472">
        <v>0</v>
      </c>
      <c r="AE472" s="40">
        <f t="shared" si="565"/>
        <v>6</v>
      </c>
      <c r="AF472" s="24">
        <f t="shared" si="566"/>
        <v>13</v>
      </c>
      <c r="AG472" s="14">
        <v>5</v>
      </c>
      <c r="AH472" t="s">
        <v>83</v>
      </c>
      <c r="AI472">
        <v>0</v>
      </c>
      <c r="AJ472" s="40">
        <f t="shared" si="615"/>
        <v>3</v>
      </c>
      <c r="AK472">
        <v>3</v>
      </c>
      <c r="AL472" t="s">
        <v>83</v>
      </c>
      <c r="AM472">
        <v>3</v>
      </c>
      <c r="AN472" s="40">
        <f t="shared" si="567"/>
        <v>3</v>
      </c>
      <c r="AO472">
        <v>3</v>
      </c>
      <c r="AP472" t="s">
        <v>83</v>
      </c>
      <c r="AQ472">
        <v>1</v>
      </c>
      <c r="AR472" s="40">
        <f t="shared" si="547"/>
        <v>0</v>
      </c>
      <c r="AS472">
        <v>2</v>
      </c>
      <c r="AT472" t="s">
        <v>83</v>
      </c>
      <c r="AU472">
        <v>2</v>
      </c>
      <c r="AV472" s="40">
        <f t="shared" si="568"/>
        <v>3</v>
      </c>
      <c r="AW472">
        <v>1</v>
      </c>
      <c r="AX472" t="s">
        <v>83</v>
      </c>
      <c r="AY472">
        <v>2</v>
      </c>
      <c r="AZ472" s="40">
        <f t="shared" si="569"/>
        <v>3</v>
      </c>
      <c r="BA472">
        <v>0</v>
      </c>
      <c r="BB472" t="s">
        <v>83</v>
      </c>
      <c r="BC472">
        <v>2</v>
      </c>
      <c r="BD472" s="40">
        <f t="shared" si="552"/>
        <v>3</v>
      </c>
      <c r="BE472" s="24">
        <f t="shared" si="570"/>
        <v>15</v>
      </c>
      <c r="BF472" s="14">
        <v>4</v>
      </c>
      <c r="BG472" t="s">
        <v>83</v>
      </c>
      <c r="BH472">
        <v>1</v>
      </c>
      <c r="BI472" s="40">
        <f t="shared" si="571"/>
        <v>0</v>
      </c>
      <c r="BJ472">
        <v>2</v>
      </c>
      <c r="BK472" t="s">
        <v>83</v>
      </c>
      <c r="BL472">
        <v>1</v>
      </c>
      <c r="BM472" s="40">
        <f t="shared" si="572"/>
        <v>0</v>
      </c>
      <c r="BN472">
        <v>2</v>
      </c>
      <c r="BO472" t="s">
        <v>83</v>
      </c>
      <c r="BP472">
        <v>0</v>
      </c>
      <c r="BQ472" s="40">
        <f t="shared" si="553"/>
        <v>6</v>
      </c>
      <c r="BR472">
        <v>3</v>
      </c>
      <c r="BS472" t="s">
        <v>83</v>
      </c>
      <c r="BT472">
        <v>2</v>
      </c>
      <c r="BU472" s="40">
        <f t="shared" si="573"/>
        <v>3</v>
      </c>
      <c r="BV472">
        <v>0</v>
      </c>
      <c r="BW472" t="s">
        <v>83</v>
      </c>
      <c r="BX472">
        <v>2</v>
      </c>
      <c r="BY472" s="40">
        <f t="shared" si="574"/>
        <v>6</v>
      </c>
      <c r="BZ472">
        <v>0</v>
      </c>
      <c r="CA472" t="s">
        <v>83</v>
      </c>
      <c r="CB472">
        <v>4</v>
      </c>
      <c r="CC472" s="40">
        <f t="shared" si="575"/>
        <v>3</v>
      </c>
      <c r="CD472" s="24">
        <f t="shared" si="576"/>
        <v>18</v>
      </c>
      <c r="CE472" s="14">
        <v>3</v>
      </c>
      <c r="CF472" t="s">
        <v>83</v>
      </c>
      <c r="CG472">
        <v>1</v>
      </c>
      <c r="CH472" s="40">
        <f t="shared" si="577"/>
        <v>0</v>
      </c>
      <c r="CI472">
        <v>2</v>
      </c>
      <c r="CJ472" t="s">
        <v>83</v>
      </c>
      <c r="CK472">
        <v>2</v>
      </c>
      <c r="CL472" s="40">
        <f t="shared" si="578"/>
        <v>0</v>
      </c>
      <c r="CM472">
        <v>0</v>
      </c>
      <c r="CN472" t="s">
        <v>83</v>
      </c>
      <c r="CO472">
        <v>1</v>
      </c>
      <c r="CP472" s="40">
        <f t="shared" si="579"/>
        <v>6</v>
      </c>
      <c r="CQ472">
        <v>1</v>
      </c>
      <c r="CR472" t="s">
        <v>83</v>
      </c>
      <c r="CS472">
        <v>2</v>
      </c>
      <c r="CT472" s="40">
        <f t="shared" si="580"/>
        <v>0</v>
      </c>
      <c r="CU472">
        <v>0</v>
      </c>
      <c r="CV472" t="s">
        <v>83</v>
      </c>
      <c r="CW472">
        <v>3</v>
      </c>
      <c r="CX472" s="40">
        <f t="shared" si="581"/>
        <v>0</v>
      </c>
      <c r="CY472">
        <v>0</v>
      </c>
      <c r="CZ472" t="s">
        <v>83</v>
      </c>
      <c r="DA472">
        <v>2</v>
      </c>
      <c r="DB472" s="40">
        <f t="shared" si="582"/>
        <v>0</v>
      </c>
      <c r="DC472" s="24">
        <f t="shared" si="583"/>
        <v>6</v>
      </c>
      <c r="DD472" s="14">
        <v>2</v>
      </c>
      <c r="DE472" t="s">
        <v>83</v>
      </c>
      <c r="DF472">
        <v>1</v>
      </c>
      <c r="DG472" s="40">
        <f t="shared" si="613"/>
        <v>0</v>
      </c>
      <c r="DH472">
        <v>2</v>
      </c>
      <c r="DI472" t="s">
        <v>83</v>
      </c>
      <c r="DJ472">
        <v>0</v>
      </c>
      <c r="DK472" s="40">
        <f t="shared" si="554"/>
        <v>3</v>
      </c>
      <c r="DL472">
        <v>2</v>
      </c>
      <c r="DM472" t="s">
        <v>83</v>
      </c>
      <c r="DN472">
        <v>2</v>
      </c>
      <c r="DO472" s="40">
        <f t="shared" si="584"/>
        <v>0</v>
      </c>
      <c r="DP472">
        <v>1</v>
      </c>
      <c r="DQ472" t="s">
        <v>83</v>
      </c>
      <c r="DR472">
        <v>3</v>
      </c>
      <c r="DS472" s="40">
        <f t="shared" si="545"/>
        <v>0</v>
      </c>
      <c r="DT472">
        <v>2</v>
      </c>
      <c r="DU472" t="s">
        <v>83</v>
      </c>
      <c r="DV472">
        <v>3</v>
      </c>
      <c r="DW472" s="40">
        <f t="shared" si="546"/>
        <v>1</v>
      </c>
      <c r="DX472">
        <v>0</v>
      </c>
      <c r="DY472" t="s">
        <v>83</v>
      </c>
      <c r="DZ472">
        <v>3</v>
      </c>
      <c r="EA472" s="39">
        <f t="shared" si="585"/>
        <v>3</v>
      </c>
      <c r="EB472" s="24">
        <f t="shared" si="555"/>
        <v>7</v>
      </c>
      <c r="EC472" s="14">
        <v>1</v>
      </c>
      <c r="ED472" t="s">
        <v>83</v>
      </c>
      <c r="EE472">
        <v>3</v>
      </c>
      <c r="EF472" s="40">
        <f t="shared" si="586"/>
        <v>0</v>
      </c>
      <c r="EG472">
        <v>2</v>
      </c>
      <c r="EH472" t="s">
        <v>83</v>
      </c>
      <c r="EI472">
        <v>2</v>
      </c>
      <c r="EJ472" s="40">
        <f t="shared" si="587"/>
        <v>0</v>
      </c>
      <c r="EK472">
        <v>3</v>
      </c>
      <c r="EL472" t="s">
        <v>83</v>
      </c>
      <c r="EM472">
        <v>0</v>
      </c>
      <c r="EN472" s="40">
        <f t="shared" si="618"/>
        <v>0</v>
      </c>
      <c r="EO472">
        <v>1</v>
      </c>
      <c r="EP472" t="s">
        <v>83</v>
      </c>
      <c r="EQ472">
        <v>0</v>
      </c>
      <c r="ER472" s="40">
        <f t="shared" si="588"/>
        <v>3</v>
      </c>
      <c r="ES472">
        <v>2</v>
      </c>
      <c r="ET472" t="s">
        <v>83</v>
      </c>
      <c r="EU472">
        <v>3</v>
      </c>
      <c r="EV472" s="40">
        <f t="shared" si="589"/>
        <v>0</v>
      </c>
      <c r="EW472">
        <v>2</v>
      </c>
      <c r="EX472" t="s">
        <v>83</v>
      </c>
      <c r="EY472">
        <v>0</v>
      </c>
      <c r="EZ472" s="40">
        <f t="shared" si="590"/>
        <v>0</v>
      </c>
      <c r="FA472" s="24">
        <f t="shared" si="591"/>
        <v>3</v>
      </c>
      <c r="FB472" s="14">
        <v>3</v>
      </c>
      <c r="FC472" t="s">
        <v>83</v>
      </c>
      <c r="FD472">
        <v>1</v>
      </c>
      <c r="FE472" s="40">
        <f t="shared" si="592"/>
        <v>3</v>
      </c>
      <c r="FF472">
        <v>2</v>
      </c>
      <c r="FG472" t="s">
        <v>83</v>
      </c>
      <c r="FH472">
        <v>0</v>
      </c>
      <c r="FI472" s="40">
        <f t="shared" si="593"/>
        <v>6</v>
      </c>
      <c r="FJ472">
        <v>1</v>
      </c>
      <c r="FK472" t="s">
        <v>83</v>
      </c>
      <c r="FL472">
        <v>1</v>
      </c>
      <c r="FM472" s="40">
        <f t="shared" si="594"/>
        <v>3</v>
      </c>
      <c r="FN472">
        <v>1</v>
      </c>
      <c r="FO472" t="s">
        <v>83</v>
      </c>
      <c r="FP472">
        <v>2</v>
      </c>
      <c r="FQ472" s="40">
        <f t="shared" si="556"/>
        <v>0</v>
      </c>
      <c r="FR472">
        <v>0</v>
      </c>
      <c r="FS472" t="s">
        <v>83</v>
      </c>
      <c r="FT472">
        <v>3</v>
      </c>
      <c r="FU472" s="40">
        <f t="shared" si="595"/>
        <v>3</v>
      </c>
      <c r="FV472">
        <v>1</v>
      </c>
      <c r="FW472" t="s">
        <v>83</v>
      </c>
      <c r="FX472">
        <v>4</v>
      </c>
      <c r="FY472" s="40">
        <f t="shared" si="557"/>
        <v>0</v>
      </c>
      <c r="FZ472" s="24">
        <f t="shared" si="558"/>
        <v>15</v>
      </c>
      <c r="GA472" s="14">
        <v>2</v>
      </c>
      <c r="GB472" t="s">
        <v>83</v>
      </c>
      <c r="GC472">
        <v>3</v>
      </c>
      <c r="GD472" s="40">
        <f t="shared" si="596"/>
        <v>0</v>
      </c>
      <c r="GE472">
        <v>2</v>
      </c>
      <c r="GF472" t="s">
        <v>83</v>
      </c>
      <c r="GG472">
        <v>0</v>
      </c>
      <c r="GH472" s="40">
        <f t="shared" si="620"/>
        <v>3</v>
      </c>
      <c r="GI472">
        <v>3</v>
      </c>
      <c r="GJ472" t="s">
        <v>83</v>
      </c>
      <c r="GK472">
        <v>0</v>
      </c>
      <c r="GL472" s="40">
        <f t="shared" si="597"/>
        <v>0</v>
      </c>
      <c r="GM472">
        <v>2</v>
      </c>
      <c r="GN472" t="s">
        <v>83</v>
      </c>
      <c r="GO472">
        <v>1</v>
      </c>
      <c r="GP472" s="40">
        <f t="shared" si="598"/>
        <v>3</v>
      </c>
      <c r="GQ472">
        <v>2</v>
      </c>
      <c r="GR472" t="s">
        <v>83</v>
      </c>
      <c r="GS472">
        <v>2</v>
      </c>
      <c r="GT472" s="40">
        <f t="shared" si="559"/>
        <v>0</v>
      </c>
      <c r="GU472">
        <v>1</v>
      </c>
      <c r="GV472" t="s">
        <v>83</v>
      </c>
      <c r="GW472">
        <v>3</v>
      </c>
      <c r="GX472" s="40">
        <f t="shared" si="599"/>
        <v>0</v>
      </c>
      <c r="GY472" s="24">
        <f t="shared" si="600"/>
        <v>6</v>
      </c>
      <c r="GZ472" s="28">
        <f t="shared" si="560"/>
        <v>83</v>
      </c>
      <c r="HA472" t="s">
        <v>84</v>
      </c>
      <c r="HB472">
        <f t="shared" si="561"/>
        <v>9</v>
      </c>
      <c r="HC472" t="s">
        <v>85</v>
      </c>
      <c r="HD472">
        <f t="shared" si="614"/>
        <v>9</v>
      </c>
      <c r="HE472" t="s">
        <v>93</v>
      </c>
      <c r="HF472">
        <f t="shared" si="562"/>
        <v>9</v>
      </c>
      <c r="HG472" t="s">
        <v>129</v>
      </c>
      <c r="HH472">
        <f t="shared" si="619"/>
        <v>0</v>
      </c>
      <c r="HI472" t="s">
        <v>88</v>
      </c>
      <c r="HJ472">
        <f t="shared" si="601"/>
        <v>0</v>
      </c>
      <c r="HK472" t="s">
        <v>131</v>
      </c>
      <c r="HL472">
        <f t="shared" si="602"/>
        <v>0</v>
      </c>
      <c r="HM472" t="s">
        <v>134</v>
      </c>
      <c r="HN472">
        <f t="shared" si="563"/>
        <v>5</v>
      </c>
      <c r="HO472" t="s">
        <v>96</v>
      </c>
      <c r="HP472">
        <f t="shared" si="603"/>
        <v>9</v>
      </c>
      <c r="HQ472" t="s">
        <v>140</v>
      </c>
      <c r="HR472" s="1">
        <f t="shared" si="604"/>
        <v>0</v>
      </c>
      <c r="HS472" t="s">
        <v>137</v>
      </c>
      <c r="HT472" s="1">
        <f t="shared" si="605"/>
        <v>6</v>
      </c>
      <c r="HU472" t="s">
        <v>133</v>
      </c>
      <c r="HV472" s="1">
        <f t="shared" si="606"/>
        <v>0</v>
      </c>
      <c r="HW472" t="s">
        <v>94</v>
      </c>
      <c r="HX472" s="1">
        <f t="shared" si="607"/>
        <v>5</v>
      </c>
      <c r="HY472" t="s">
        <v>130</v>
      </c>
      <c r="HZ472" s="1">
        <f t="shared" si="608"/>
        <v>6</v>
      </c>
      <c r="IA472" t="s">
        <v>95</v>
      </c>
      <c r="IB472" s="1">
        <f t="shared" si="609"/>
        <v>6</v>
      </c>
      <c r="IC472" t="s">
        <v>90</v>
      </c>
      <c r="ID472" s="1">
        <f t="shared" si="610"/>
        <v>5</v>
      </c>
      <c r="IE472" t="s">
        <v>91</v>
      </c>
      <c r="IF472" s="1">
        <f t="shared" si="611"/>
        <v>6</v>
      </c>
      <c r="IG472">
        <f t="shared" si="616"/>
        <v>75</v>
      </c>
      <c r="IH472" s="1">
        <f t="shared" si="612"/>
        <v>158</v>
      </c>
    </row>
    <row r="473" spans="1:242" ht="14.65" thickBot="1" x14ac:dyDescent="0.5">
      <c r="A473" s="1">
        <v>470</v>
      </c>
      <c r="B473" s="45">
        <f t="shared" si="548"/>
        <v>745</v>
      </c>
      <c r="C473" s="14" t="s">
        <v>1026</v>
      </c>
      <c r="D473" t="s">
        <v>1027</v>
      </c>
      <c r="E473" s="15">
        <v>12</v>
      </c>
      <c r="F473" s="28">
        <f t="shared" si="549"/>
        <v>100</v>
      </c>
      <c r="H473" s="14">
        <v>1</v>
      </c>
      <c r="I473" t="s">
        <v>83</v>
      </c>
      <c r="J473">
        <v>0</v>
      </c>
      <c r="K473" s="40">
        <f t="shared" si="544"/>
        <v>0</v>
      </c>
      <c r="L473">
        <v>2</v>
      </c>
      <c r="M473" t="s">
        <v>83</v>
      </c>
      <c r="N473">
        <v>0</v>
      </c>
      <c r="O473" s="40">
        <f t="shared" si="617"/>
        <v>0</v>
      </c>
      <c r="P473">
        <v>0</v>
      </c>
      <c r="Q473" t="s">
        <v>83</v>
      </c>
      <c r="R473">
        <v>0</v>
      </c>
      <c r="S473" s="40">
        <f t="shared" si="564"/>
        <v>0</v>
      </c>
      <c r="T473">
        <v>0</v>
      </c>
      <c r="U473" t="s">
        <v>83</v>
      </c>
      <c r="V473">
        <v>1</v>
      </c>
      <c r="W473" s="40">
        <f t="shared" si="550"/>
        <v>0</v>
      </c>
      <c r="X473">
        <v>2</v>
      </c>
      <c r="Y473" t="s">
        <v>83</v>
      </c>
      <c r="Z473">
        <v>1</v>
      </c>
      <c r="AA473" s="40">
        <f t="shared" si="551"/>
        <v>0</v>
      </c>
      <c r="AB473">
        <v>1</v>
      </c>
      <c r="AC473" t="s">
        <v>83</v>
      </c>
      <c r="AD473">
        <v>1</v>
      </c>
      <c r="AE473" s="40">
        <f t="shared" si="565"/>
        <v>0</v>
      </c>
      <c r="AF473" s="24">
        <f t="shared" si="566"/>
        <v>0</v>
      </c>
      <c r="AG473" s="14">
        <v>1</v>
      </c>
      <c r="AH473" t="s">
        <v>83</v>
      </c>
      <c r="AI473">
        <v>2</v>
      </c>
      <c r="AJ473" s="40">
        <f t="shared" si="615"/>
        <v>0</v>
      </c>
      <c r="AK473">
        <v>0</v>
      </c>
      <c r="AL473" t="s">
        <v>83</v>
      </c>
      <c r="AM473">
        <v>3</v>
      </c>
      <c r="AN473" s="40">
        <f t="shared" si="567"/>
        <v>0</v>
      </c>
      <c r="AO473">
        <v>1</v>
      </c>
      <c r="AP473" t="s">
        <v>83</v>
      </c>
      <c r="AQ473">
        <v>0</v>
      </c>
      <c r="AR473" s="40">
        <f t="shared" si="547"/>
        <v>0</v>
      </c>
      <c r="AS473">
        <v>0</v>
      </c>
      <c r="AT473" t="s">
        <v>83</v>
      </c>
      <c r="AU473">
        <v>2</v>
      </c>
      <c r="AV473" s="40">
        <f t="shared" si="568"/>
        <v>0</v>
      </c>
      <c r="AW473">
        <v>2</v>
      </c>
      <c r="AX473" t="s">
        <v>83</v>
      </c>
      <c r="AY473">
        <v>1</v>
      </c>
      <c r="AZ473" s="40">
        <f t="shared" si="569"/>
        <v>0</v>
      </c>
      <c r="BA473">
        <v>0</v>
      </c>
      <c r="BB473" t="s">
        <v>83</v>
      </c>
      <c r="BC473">
        <v>2</v>
      </c>
      <c r="BD473" s="40">
        <f t="shared" si="552"/>
        <v>3</v>
      </c>
      <c r="BE473" s="24">
        <f t="shared" si="570"/>
        <v>3</v>
      </c>
      <c r="BF473" s="14">
        <v>1</v>
      </c>
      <c r="BG473" t="s">
        <v>83</v>
      </c>
      <c r="BH473">
        <v>0</v>
      </c>
      <c r="BI473" s="40">
        <f t="shared" si="571"/>
        <v>0</v>
      </c>
      <c r="BJ473">
        <v>1</v>
      </c>
      <c r="BK473" t="s">
        <v>83</v>
      </c>
      <c r="BL473">
        <v>0</v>
      </c>
      <c r="BM473" s="40">
        <f t="shared" si="572"/>
        <v>0</v>
      </c>
      <c r="BN473">
        <v>1</v>
      </c>
      <c r="BO473" t="s">
        <v>83</v>
      </c>
      <c r="BP473">
        <v>2</v>
      </c>
      <c r="BQ473" s="40">
        <f t="shared" si="553"/>
        <v>0</v>
      </c>
      <c r="BR473">
        <v>0</v>
      </c>
      <c r="BS473" t="s">
        <v>83</v>
      </c>
      <c r="BT473">
        <v>1</v>
      </c>
      <c r="BU473" s="40">
        <f t="shared" si="573"/>
        <v>0</v>
      </c>
      <c r="BV473">
        <v>2</v>
      </c>
      <c r="BW473" t="s">
        <v>83</v>
      </c>
      <c r="BX473">
        <v>1</v>
      </c>
      <c r="BY473" s="40">
        <f t="shared" si="574"/>
        <v>0</v>
      </c>
      <c r="BZ473">
        <v>2</v>
      </c>
      <c r="CA473" t="s">
        <v>83</v>
      </c>
      <c r="CB473">
        <v>1</v>
      </c>
      <c r="CC473" s="40">
        <f t="shared" si="575"/>
        <v>0</v>
      </c>
      <c r="CD473" s="24">
        <f t="shared" si="576"/>
        <v>0</v>
      </c>
      <c r="CE473" s="14">
        <v>0</v>
      </c>
      <c r="CF473" t="s">
        <v>83</v>
      </c>
      <c r="CG473">
        <v>1</v>
      </c>
      <c r="CH473" s="40">
        <f t="shared" si="577"/>
        <v>0</v>
      </c>
      <c r="CI473">
        <v>0</v>
      </c>
      <c r="CJ473" t="s">
        <v>83</v>
      </c>
      <c r="CK473">
        <v>2</v>
      </c>
      <c r="CL473" s="40">
        <f t="shared" si="578"/>
        <v>0</v>
      </c>
      <c r="CM473">
        <v>1</v>
      </c>
      <c r="CN473" t="s">
        <v>83</v>
      </c>
      <c r="CO473">
        <v>0</v>
      </c>
      <c r="CP473" s="40">
        <f t="shared" si="579"/>
        <v>0</v>
      </c>
      <c r="CQ473">
        <v>0</v>
      </c>
      <c r="CR473" t="s">
        <v>83</v>
      </c>
      <c r="CS473">
        <v>2</v>
      </c>
      <c r="CT473" s="40">
        <f t="shared" si="580"/>
        <v>0</v>
      </c>
      <c r="CU473">
        <v>1</v>
      </c>
      <c r="CV473" t="s">
        <v>83</v>
      </c>
      <c r="CW473">
        <v>0</v>
      </c>
      <c r="CX473" s="40">
        <f t="shared" si="581"/>
        <v>6</v>
      </c>
      <c r="CY473">
        <v>1</v>
      </c>
      <c r="CZ473" t="s">
        <v>83</v>
      </c>
      <c r="DA473">
        <v>1</v>
      </c>
      <c r="DB473" s="40">
        <f t="shared" si="582"/>
        <v>0</v>
      </c>
      <c r="DC473" s="24">
        <f t="shared" si="583"/>
        <v>6</v>
      </c>
      <c r="DD473" s="14">
        <v>1</v>
      </c>
      <c r="DE473" t="s">
        <v>83</v>
      </c>
      <c r="DF473">
        <v>0</v>
      </c>
      <c r="DG473" s="40">
        <f t="shared" si="613"/>
        <v>0</v>
      </c>
      <c r="DH473">
        <v>1</v>
      </c>
      <c r="DI473" t="s">
        <v>83</v>
      </c>
      <c r="DJ473">
        <v>2</v>
      </c>
      <c r="DK473" s="40">
        <f t="shared" si="554"/>
        <v>0</v>
      </c>
      <c r="DL473">
        <v>1</v>
      </c>
      <c r="DM473" t="s">
        <v>83</v>
      </c>
      <c r="DN473">
        <v>2</v>
      </c>
      <c r="DO473" s="40">
        <f t="shared" si="584"/>
        <v>4</v>
      </c>
      <c r="DP473">
        <v>1</v>
      </c>
      <c r="DQ473" t="s">
        <v>83</v>
      </c>
      <c r="DR473">
        <v>2</v>
      </c>
      <c r="DS473" s="40">
        <f t="shared" si="545"/>
        <v>0</v>
      </c>
      <c r="DT473">
        <v>1</v>
      </c>
      <c r="DU473" t="s">
        <v>83</v>
      </c>
      <c r="DV473">
        <v>2</v>
      </c>
      <c r="DW473" s="40">
        <f t="shared" si="546"/>
        <v>1</v>
      </c>
      <c r="DX473">
        <v>1</v>
      </c>
      <c r="DY473" t="s">
        <v>83</v>
      </c>
      <c r="DZ473">
        <v>0</v>
      </c>
      <c r="EA473" s="39">
        <f t="shared" si="585"/>
        <v>0</v>
      </c>
      <c r="EB473" s="24">
        <f t="shared" si="555"/>
        <v>5</v>
      </c>
      <c r="EC473" s="14">
        <v>1</v>
      </c>
      <c r="ED473" t="s">
        <v>83</v>
      </c>
      <c r="EE473">
        <v>1</v>
      </c>
      <c r="EF473" s="40">
        <f t="shared" si="586"/>
        <v>4</v>
      </c>
      <c r="EG473">
        <v>1</v>
      </c>
      <c r="EH473" t="s">
        <v>83</v>
      </c>
      <c r="EI473">
        <v>2</v>
      </c>
      <c r="EJ473" s="40">
        <f t="shared" si="587"/>
        <v>0</v>
      </c>
      <c r="EK473">
        <v>1</v>
      </c>
      <c r="EL473" t="s">
        <v>83</v>
      </c>
      <c r="EM473">
        <v>0</v>
      </c>
      <c r="EN473" s="40">
        <f t="shared" si="618"/>
        <v>0</v>
      </c>
      <c r="EO473">
        <v>2</v>
      </c>
      <c r="EP473" t="s">
        <v>83</v>
      </c>
      <c r="EQ473">
        <v>0</v>
      </c>
      <c r="ER473" s="40">
        <f t="shared" si="588"/>
        <v>3</v>
      </c>
      <c r="ES473">
        <v>2</v>
      </c>
      <c r="ET473" t="s">
        <v>83</v>
      </c>
      <c r="EU473">
        <v>3</v>
      </c>
      <c r="EV473" s="40">
        <f t="shared" si="589"/>
        <v>0</v>
      </c>
      <c r="EW473">
        <v>1</v>
      </c>
      <c r="EX473" t="s">
        <v>83</v>
      </c>
      <c r="EY473">
        <v>1</v>
      </c>
      <c r="EZ473" s="40">
        <f t="shared" si="590"/>
        <v>0</v>
      </c>
      <c r="FA473" s="24">
        <f t="shared" si="591"/>
        <v>7</v>
      </c>
      <c r="FB473" s="14">
        <v>0</v>
      </c>
      <c r="FC473" t="s">
        <v>83</v>
      </c>
      <c r="FD473">
        <v>0</v>
      </c>
      <c r="FE473" s="40">
        <f t="shared" si="592"/>
        <v>0</v>
      </c>
      <c r="FF473">
        <v>1</v>
      </c>
      <c r="FG473" t="s">
        <v>83</v>
      </c>
      <c r="FH473">
        <v>0</v>
      </c>
      <c r="FI473" s="40">
        <f t="shared" si="593"/>
        <v>3</v>
      </c>
      <c r="FJ473">
        <v>1</v>
      </c>
      <c r="FK473" t="s">
        <v>83</v>
      </c>
      <c r="FL473">
        <v>0</v>
      </c>
      <c r="FM473" s="40">
        <f t="shared" si="594"/>
        <v>0</v>
      </c>
      <c r="FN473">
        <v>0</v>
      </c>
      <c r="FO473" t="s">
        <v>83</v>
      </c>
      <c r="FP473">
        <v>0</v>
      </c>
      <c r="FQ473" s="40">
        <f t="shared" si="556"/>
        <v>0</v>
      </c>
      <c r="FR473">
        <v>2</v>
      </c>
      <c r="FS473" t="s">
        <v>83</v>
      </c>
      <c r="FT473">
        <v>0</v>
      </c>
      <c r="FU473" s="40">
        <f t="shared" si="595"/>
        <v>0</v>
      </c>
      <c r="FV473">
        <v>1</v>
      </c>
      <c r="FW473" t="s">
        <v>83</v>
      </c>
      <c r="FX473">
        <v>0</v>
      </c>
      <c r="FY473" s="40">
        <f t="shared" si="557"/>
        <v>6</v>
      </c>
      <c r="FZ473" s="24">
        <f t="shared" si="558"/>
        <v>9</v>
      </c>
      <c r="GA473" s="14">
        <v>0</v>
      </c>
      <c r="GB473" t="s">
        <v>83</v>
      </c>
      <c r="GC473">
        <v>1</v>
      </c>
      <c r="GD473" s="40">
        <f t="shared" si="596"/>
        <v>0</v>
      </c>
      <c r="GE473">
        <v>1</v>
      </c>
      <c r="GF473" t="s">
        <v>83</v>
      </c>
      <c r="GG473">
        <v>0</v>
      </c>
      <c r="GH473" s="40">
        <f t="shared" si="620"/>
        <v>4</v>
      </c>
      <c r="GI473">
        <v>1</v>
      </c>
      <c r="GJ473" t="s">
        <v>83</v>
      </c>
      <c r="GK473">
        <v>1</v>
      </c>
      <c r="GL473" s="40">
        <f t="shared" si="597"/>
        <v>0</v>
      </c>
      <c r="GM473">
        <v>1</v>
      </c>
      <c r="GN473" t="s">
        <v>83</v>
      </c>
      <c r="GO473">
        <v>0</v>
      </c>
      <c r="GP473" s="40">
        <f t="shared" si="598"/>
        <v>3</v>
      </c>
      <c r="GQ473">
        <v>1</v>
      </c>
      <c r="GR473" t="s">
        <v>83</v>
      </c>
      <c r="GS473">
        <v>2</v>
      </c>
      <c r="GT473" s="40">
        <f t="shared" si="559"/>
        <v>3</v>
      </c>
      <c r="GU473">
        <v>1</v>
      </c>
      <c r="GV473" t="s">
        <v>83</v>
      </c>
      <c r="GW473">
        <v>1</v>
      </c>
      <c r="GX473" s="40">
        <f t="shared" si="599"/>
        <v>0</v>
      </c>
      <c r="GY473" s="24">
        <f t="shared" si="600"/>
        <v>10</v>
      </c>
      <c r="GZ473" s="28">
        <f t="shared" si="560"/>
        <v>40</v>
      </c>
      <c r="HA473" t="s">
        <v>140</v>
      </c>
      <c r="HB473">
        <f t="shared" si="561"/>
        <v>0</v>
      </c>
      <c r="HC473" t="s">
        <v>85</v>
      </c>
      <c r="HD473">
        <f t="shared" si="614"/>
        <v>9</v>
      </c>
      <c r="HE473" t="s">
        <v>133</v>
      </c>
      <c r="HF473">
        <f t="shared" si="562"/>
        <v>0</v>
      </c>
      <c r="HG473" t="s">
        <v>164</v>
      </c>
      <c r="HH473">
        <f t="shared" si="619"/>
        <v>0</v>
      </c>
      <c r="HI473" t="s">
        <v>165</v>
      </c>
      <c r="HJ473">
        <f t="shared" si="601"/>
        <v>9</v>
      </c>
      <c r="HK473" t="s">
        <v>142</v>
      </c>
      <c r="HL473">
        <f t="shared" si="602"/>
        <v>0</v>
      </c>
      <c r="HM473" t="s">
        <v>90</v>
      </c>
      <c r="HN473">
        <f t="shared" si="563"/>
        <v>9</v>
      </c>
      <c r="HO473" t="s">
        <v>96</v>
      </c>
      <c r="HP473">
        <f t="shared" si="603"/>
        <v>9</v>
      </c>
      <c r="HQ473" t="s">
        <v>136</v>
      </c>
      <c r="HR473" s="1">
        <f t="shared" si="604"/>
        <v>0</v>
      </c>
      <c r="HS473" t="s">
        <v>137</v>
      </c>
      <c r="HT473" s="1">
        <f t="shared" si="605"/>
        <v>6</v>
      </c>
      <c r="HU473" t="s">
        <v>169</v>
      </c>
      <c r="HV473" s="1">
        <f t="shared" si="606"/>
        <v>0</v>
      </c>
      <c r="HW473" t="s">
        <v>87</v>
      </c>
      <c r="HX473" s="1">
        <f t="shared" si="607"/>
        <v>6</v>
      </c>
      <c r="HY473" t="s">
        <v>88</v>
      </c>
      <c r="HZ473" s="1">
        <f t="shared" si="608"/>
        <v>0</v>
      </c>
      <c r="IA473" t="s">
        <v>95</v>
      </c>
      <c r="IB473" s="1">
        <f t="shared" si="609"/>
        <v>6</v>
      </c>
      <c r="IC473" t="s">
        <v>134</v>
      </c>
      <c r="ID473" s="1">
        <f t="shared" si="610"/>
        <v>6</v>
      </c>
      <c r="IE473" t="s">
        <v>135</v>
      </c>
      <c r="IF473" s="1">
        <f t="shared" si="611"/>
        <v>0</v>
      </c>
      <c r="IG473">
        <f t="shared" si="616"/>
        <v>60</v>
      </c>
      <c r="IH473" s="1">
        <f t="shared" si="612"/>
        <v>100</v>
      </c>
    </row>
    <row r="474" spans="1:242" ht="14.65" thickBot="1" x14ac:dyDescent="0.5">
      <c r="A474" s="1">
        <v>471</v>
      </c>
      <c r="B474" s="45">
        <f t="shared" si="548"/>
        <v>433</v>
      </c>
      <c r="C474" s="14" t="s">
        <v>1029</v>
      </c>
      <c r="D474" t="s">
        <v>1030</v>
      </c>
      <c r="E474" s="15">
        <v>12</v>
      </c>
      <c r="F474" s="28">
        <f t="shared" si="549"/>
        <v>149</v>
      </c>
      <c r="H474" s="14">
        <v>2</v>
      </c>
      <c r="I474" t="s">
        <v>83</v>
      </c>
      <c r="J474">
        <v>1</v>
      </c>
      <c r="K474" s="40">
        <f t="shared" si="544"/>
        <v>0</v>
      </c>
      <c r="L474">
        <v>0</v>
      </c>
      <c r="M474" t="s">
        <v>83</v>
      </c>
      <c r="N474">
        <v>3</v>
      </c>
      <c r="O474" s="40">
        <f t="shared" si="617"/>
        <v>3</v>
      </c>
      <c r="P474">
        <v>1</v>
      </c>
      <c r="Q474" t="s">
        <v>83</v>
      </c>
      <c r="R474">
        <v>0</v>
      </c>
      <c r="S474" s="40">
        <f t="shared" si="564"/>
        <v>0</v>
      </c>
      <c r="T474">
        <v>2</v>
      </c>
      <c r="U474" t="s">
        <v>83</v>
      </c>
      <c r="V474">
        <v>1</v>
      </c>
      <c r="W474" s="40">
        <f t="shared" si="550"/>
        <v>0</v>
      </c>
      <c r="X474">
        <v>2</v>
      </c>
      <c r="Y474" t="s">
        <v>83</v>
      </c>
      <c r="Z474">
        <v>1</v>
      </c>
      <c r="AA474" s="40">
        <f t="shared" si="551"/>
        <v>0</v>
      </c>
      <c r="AB474">
        <v>2</v>
      </c>
      <c r="AC474" t="s">
        <v>83</v>
      </c>
      <c r="AD474">
        <v>0</v>
      </c>
      <c r="AE474" s="40">
        <f t="shared" si="565"/>
        <v>6</v>
      </c>
      <c r="AF474" s="24">
        <f t="shared" si="566"/>
        <v>9</v>
      </c>
      <c r="AG474" s="14">
        <v>3</v>
      </c>
      <c r="AH474" t="s">
        <v>83</v>
      </c>
      <c r="AI474">
        <v>1</v>
      </c>
      <c r="AJ474" s="40">
        <f t="shared" si="615"/>
        <v>3</v>
      </c>
      <c r="AK474">
        <v>1</v>
      </c>
      <c r="AL474" t="s">
        <v>83</v>
      </c>
      <c r="AM474">
        <v>2</v>
      </c>
      <c r="AN474" s="40">
        <f t="shared" si="567"/>
        <v>0</v>
      </c>
      <c r="AO474">
        <v>2</v>
      </c>
      <c r="AP474" t="s">
        <v>83</v>
      </c>
      <c r="AQ474">
        <v>1</v>
      </c>
      <c r="AR474" s="40">
        <f t="shared" si="547"/>
        <v>0</v>
      </c>
      <c r="AS474">
        <v>2</v>
      </c>
      <c r="AT474" t="s">
        <v>83</v>
      </c>
      <c r="AU474">
        <v>0</v>
      </c>
      <c r="AV474" s="40">
        <f t="shared" si="568"/>
        <v>0</v>
      </c>
      <c r="AW474">
        <v>1</v>
      </c>
      <c r="AX474" t="s">
        <v>83</v>
      </c>
      <c r="AY474">
        <v>2</v>
      </c>
      <c r="AZ474" s="40">
        <f t="shared" si="569"/>
        <v>3</v>
      </c>
      <c r="BA474">
        <v>2</v>
      </c>
      <c r="BB474" t="s">
        <v>83</v>
      </c>
      <c r="BC474">
        <v>0</v>
      </c>
      <c r="BD474" s="40">
        <f t="shared" si="552"/>
        <v>0</v>
      </c>
      <c r="BE474" s="24">
        <f t="shared" si="570"/>
        <v>6</v>
      </c>
      <c r="BF474" s="14">
        <v>2</v>
      </c>
      <c r="BG474" t="s">
        <v>83</v>
      </c>
      <c r="BH474">
        <v>0</v>
      </c>
      <c r="BI474" s="40">
        <f t="shared" si="571"/>
        <v>0</v>
      </c>
      <c r="BJ474">
        <v>1</v>
      </c>
      <c r="BK474" t="s">
        <v>83</v>
      </c>
      <c r="BL474">
        <v>2</v>
      </c>
      <c r="BM474" s="40">
        <f t="shared" si="572"/>
        <v>0</v>
      </c>
      <c r="BN474">
        <v>2</v>
      </c>
      <c r="BO474" t="s">
        <v>83</v>
      </c>
      <c r="BP474">
        <v>1</v>
      </c>
      <c r="BQ474" s="40">
        <f t="shared" si="553"/>
        <v>3</v>
      </c>
      <c r="BR474">
        <v>3</v>
      </c>
      <c r="BS474" t="s">
        <v>83</v>
      </c>
      <c r="BT474">
        <v>1</v>
      </c>
      <c r="BU474" s="40">
        <f t="shared" si="573"/>
        <v>4</v>
      </c>
      <c r="BV474">
        <v>2</v>
      </c>
      <c r="BW474" t="s">
        <v>83</v>
      </c>
      <c r="BX474">
        <v>2</v>
      </c>
      <c r="BY474" s="40">
        <f t="shared" si="574"/>
        <v>0</v>
      </c>
      <c r="BZ474">
        <v>1</v>
      </c>
      <c r="CA474" t="s">
        <v>83</v>
      </c>
      <c r="CB474">
        <v>1</v>
      </c>
      <c r="CC474" s="40">
        <f t="shared" si="575"/>
        <v>0</v>
      </c>
      <c r="CD474" s="24">
        <f t="shared" si="576"/>
        <v>7</v>
      </c>
      <c r="CE474" s="14">
        <v>2</v>
      </c>
      <c r="CF474" t="s">
        <v>83</v>
      </c>
      <c r="CG474">
        <v>1</v>
      </c>
      <c r="CH474" s="40">
        <f t="shared" si="577"/>
        <v>0</v>
      </c>
      <c r="CI474">
        <v>3</v>
      </c>
      <c r="CJ474" t="s">
        <v>83</v>
      </c>
      <c r="CK474">
        <v>2</v>
      </c>
      <c r="CL474" s="40">
        <f t="shared" si="578"/>
        <v>3</v>
      </c>
      <c r="CM474">
        <v>2</v>
      </c>
      <c r="CN474" t="s">
        <v>83</v>
      </c>
      <c r="CO474">
        <v>1</v>
      </c>
      <c r="CP474" s="40">
        <f t="shared" si="579"/>
        <v>0</v>
      </c>
      <c r="CQ474">
        <v>3</v>
      </c>
      <c r="CR474" t="s">
        <v>83</v>
      </c>
      <c r="CS474">
        <v>2</v>
      </c>
      <c r="CT474" s="40">
        <f t="shared" si="580"/>
        <v>4</v>
      </c>
      <c r="CU474">
        <v>1</v>
      </c>
      <c r="CV474" t="s">
        <v>83</v>
      </c>
      <c r="CW474">
        <v>2</v>
      </c>
      <c r="CX474" s="40">
        <f t="shared" si="581"/>
        <v>0</v>
      </c>
      <c r="CY474">
        <v>1</v>
      </c>
      <c r="CZ474" t="s">
        <v>83</v>
      </c>
      <c r="DA474">
        <v>3</v>
      </c>
      <c r="DB474" s="40">
        <f t="shared" si="582"/>
        <v>0</v>
      </c>
      <c r="DC474" s="24">
        <f t="shared" si="583"/>
        <v>7</v>
      </c>
      <c r="DD474" s="14">
        <v>4</v>
      </c>
      <c r="DE474" t="s">
        <v>83</v>
      </c>
      <c r="DF474">
        <v>1</v>
      </c>
      <c r="DG474" s="40">
        <f t="shared" si="613"/>
        <v>0</v>
      </c>
      <c r="DH474">
        <v>2</v>
      </c>
      <c r="DI474" t="s">
        <v>83</v>
      </c>
      <c r="DJ474">
        <v>1</v>
      </c>
      <c r="DK474" s="40">
        <f t="shared" si="554"/>
        <v>3</v>
      </c>
      <c r="DL474">
        <v>1</v>
      </c>
      <c r="DM474" t="s">
        <v>83</v>
      </c>
      <c r="DN474">
        <v>1</v>
      </c>
      <c r="DO474" s="40">
        <f t="shared" si="584"/>
        <v>0</v>
      </c>
      <c r="DP474">
        <v>1</v>
      </c>
      <c r="DQ474" t="s">
        <v>83</v>
      </c>
      <c r="DR474">
        <v>1</v>
      </c>
      <c r="DS474" s="40">
        <f t="shared" si="545"/>
        <v>6</v>
      </c>
      <c r="DT474">
        <v>0</v>
      </c>
      <c r="DU474" t="s">
        <v>83</v>
      </c>
      <c r="DV474">
        <v>2</v>
      </c>
      <c r="DW474" s="40">
        <f t="shared" si="546"/>
        <v>1</v>
      </c>
      <c r="DX474">
        <v>1</v>
      </c>
      <c r="DY474" t="s">
        <v>83</v>
      </c>
      <c r="DZ474">
        <v>3</v>
      </c>
      <c r="EA474" s="39">
        <f t="shared" si="585"/>
        <v>4</v>
      </c>
      <c r="EB474" s="24">
        <f t="shared" si="555"/>
        <v>14</v>
      </c>
      <c r="EC474" s="14">
        <v>1</v>
      </c>
      <c r="ED474" t="s">
        <v>83</v>
      </c>
      <c r="EE474">
        <v>0</v>
      </c>
      <c r="EF474" s="40">
        <f t="shared" si="586"/>
        <v>0</v>
      </c>
      <c r="EG474">
        <v>2</v>
      </c>
      <c r="EH474" t="s">
        <v>83</v>
      </c>
      <c r="EI474">
        <v>1</v>
      </c>
      <c r="EJ474" s="40">
        <f t="shared" si="587"/>
        <v>4</v>
      </c>
      <c r="EK474">
        <v>2</v>
      </c>
      <c r="EL474" t="s">
        <v>83</v>
      </c>
      <c r="EM474">
        <v>1</v>
      </c>
      <c r="EN474" s="40">
        <f t="shared" si="618"/>
        <v>0</v>
      </c>
      <c r="EO474">
        <v>2</v>
      </c>
      <c r="EP474" t="s">
        <v>83</v>
      </c>
      <c r="EQ474">
        <v>2</v>
      </c>
      <c r="ER474" s="40">
        <f t="shared" si="588"/>
        <v>0</v>
      </c>
      <c r="ES474">
        <v>2</v>
      </c>
      <c r="ET474" t="s">
        <v>83</v>
      </c>
      <c r="EU474">
        <v>3</v>
      </c>
      <c r="EV474" s="40">
        <f t="shared" si="589"/>
        <v>0</v>
      </c>
      <c r="EW474">
        <v>2</v>
      </c>
      <c r="EX474" t="s">
        <v>83</v>
      </c>
      <c r="EY474">
        <v>2</v>
      </c>
      <c r="EZ474" s="40">
        <f t="shared" si="590"/>
        <v>0</v>
      </c>
      <c r="FA474" s="24">
        <f t="shared" si="591"/>
        <v>4</v>
      </c>
      <c r="FB474" s="14">
        <v>2</v>
      </c>
      <c r="FC474" t="s">
        <v>83</v>
      </c>
      <c r="FD474">
        <v>1</v>
      </c>
      <c r="FE474" s="40">
        <f t="shared" si="592"/>
        <v>4</v>
      </c>
      <c r="FF474">
        <v>5</v>
      </c>
      <c r="FG474" t="s">
        <v>83</v>
      </c>
      <c r="FH474">
        <v>1</v>
      </c>
      <c r="FI474" s="40">
        <f t="shared" si="593"/>
        <v>3</v>
      </c>
      <c r="FJ474">
        <v>3</v>
      </c>
      <c r="FK474" t="s">
        <v>83</v>
      </c>
      <c r="FL474">
        <v>2</v>
      </c>
      <c r="FM474" s="40">
        <f t="shared" si="594"/>
        <v>0</v>
      </c>
      <c r="FN474">
        <v>3</v>
      </c>
      <c r="FO474" t="s">
        <v>83</v>
      </c>
      <c r="FP474">
        <v>2</v>
      </c>
      <c r="FQ474" s="40">
        <f t="shared" si="556"/>
        <v>4</v>
      </c>
      <c r="FR474">
        <v>2</v>
      </c>
      <c r="FS474" t="s">
        <v>83</v>
      </c>
      <c r="FT474">
        <v>2</v>
      </c>
      <c r="FU474" s="40">
        <f t="shared" si="595"/>
        <v>0</v>
      </c>
      <c r="FV474">
        <v>2</v>
      </c>
      <c r="FW474" t="s">
        <v>83</v>
      </c>
      <c r="FX474">
        <v>4</v>
      </c>
      <c r="FY474" s="40">
        <f t="shared" si="557"/>
        <v>0</v>
      </c>
      <c r="FZ474" s="24">
        <f t="shared" si="558"/>
        <v>11</v>
      </c>
      <c r="GA474" s="14">
        <v>1</v>
      </c>
      <c r="GB474" t="s">
        <v>83</v>
      </c>
      <c r="GC474">
        <v>1</v>
      </c>
      <c r="GD474" s="40">
        <f t="shared" si="596"/>
        <v>4</v>
      </c>
      <c r="GE474">
        <v>2</v>
      </c>
      <c r="GF474" t="s">
        <v>83</v>
      </c>
      <c r="GG474">
        <v>1</v>
      </c>
      <c r="GH474" s="40">
        <f t="shared" si="620"/>
        <v>4</v>
      </c>
      <c r="GI474">
        <v>0</v>
      </c>
      <c r="GJ474" t="s">
        <v>83</v>
      </c>
      <c r="GK474">
        <v>1</v>
      </c>
      <c r="GL474" s="40">
        <f t="shared" si="597"/>
        <v>4</v>
      </c>
      <c r="GM474">
        <v>2</v>
      </c>
      <c r="GN474" t="s">
        <v>83</v>
      </c>
      <c r="GO474">
        <v>1</v>
      </c>
      <c r="GP474" s="40">
        <f t="shared" si="598"/>
        <v>3</v>
      </c>
      <c r="GQ474">
        <v>2</v>
      </c>
      <c r="GR474" t="s">
        <v>83</v>
      </c>
      <c r="GS474">
        <v>1</v>
      </c>
      <c r="GT474" s="40">
        <f t="shared" si="559"/>
        <v>0</v>
      </c>
      <c r="GU474">
        <v>0</v>
      </c>
      <c r="GV474" t="s">
        <v>83</v>
      </c>
      <c r="GW474">
        <v>2</v>
      </c>
      <c r="GX474" s="40">
        <f t="shared" si="599"/>
        <v>0</v>
      </c>
      <c r="GY474" s="24">
        <f t="shared" si="600"/>
        <v>15</v>
      </c>
      <c r="GZ474" s="28">
        <f t="shared" si="560"/>
        <v>73</v>
      </c>
      <c r="HA474" t="s">
        <v>84</v>
      </c>
      <c r="HB474">
        <f t="shared" si="561"/>
        <v>9</v>
      </c>
      <c r="HC474" t="s">
        <v>85</v>
      </c>
      <c r="HD474">
        <f t="shared" si="614"/>
        <v>9</v>
      </c>
      <c r="HE474" t="s">
        <v>93</v>
      </c>
      <c r="HF474">
        <f t="shared" si="562"/>
        <v>9</v>
      </c>
      <c r="HG474" t="s">
        <v>94</v>
      </c>
      <c r="HH474">
        <f t="shared" si="619"/>
        <v>9</v>
      </c>
      <c r="HI474" t="s">
        <v>130</v>
      </c>
      <c r="HJ474">
        <f t="shared" si="601"/>
        <v>5</v>
      </c>
      <c r="HK474" t="s">
        <v>142</v>
      </c>
      <c r="HL474">
        <f t="shared" si="602"/>
        <v>0</v>
      </c>
      <c r="HM474" t="s">
        <v>90</v>
      </c>
      <c r="HN474">
        <f t="shared" si="563"/>
        <v>9</v>
      </c>
      <c r="HO474" t="s">
        <v>96</v>
      </c>
      <c r="HP474">
        <f t="shared" si="603"/>
        <v>9</v>
      </c>
      <c r="HQ474" t="s">
        <v>140</v>
      </c>
      <c r="HR474" s="1">
        <f t="shared" si="604"/>
        <v>0</v>
      </c>
      <c r="HS474" t="s">
        <v>92</v>
      </c>
      <c r="HT474" s="1">
        <f t="shared" si="605"/>
        <v>0</v>
      </c>
      <c r="HU474" t="s">
        <v>86</v>
      </c>
      <c r="HV474" s="1">
        <f t="shared" si="606"/>
        <v>6</v>
      </c>
      <c r="HW474" t="s">
        <v>129</v>
      </c>
      <c r="HX474" s="1">
        <f t="shared" si="607"/>
        <v>0</v>
      </c>
      <c r="HY474" t="s">
        <v>88</v>
      </c>
      <c r="HZ474" s="1">
        <f t="shared" si="608"/>
        <v>0</v>
      </c>
      <c r="IA474" t="s">
        <v>89</v>
      </c>
      <c r="IB474" s="1">
        <f t="shared" si="609"/>
        <v>5</v>
      </c>
      <c r="IC474" t="s">
        <v>134</v>
      </c>
      <c r="ID474" s="1">
        <f t="shared" si="610"/>
        <v>6</v>
      </c>
      <c r="IE474" t="s">
        <v>138</v>
      </c>
      <c r="IF474" s="1">
        <f t="shared" si="611"/>
        <v>0</v>
      </c>
      <c r="IG474">
        <f t="shared" si="616"/>
        <v>76</v>
      </c>
      <c r="IH474" s="1">
        <f t="shared" si="612"/>
        <v>149</v>
      </c>
    </row>
    <row r="475" spans="1:242" ht="14.65" thickBot="1" x14ac:dyDescent="0.5">
      <c r="A475" s="1">
        <v>472</v>
      </c>
      <c r="B475" s="45">
        <f t="shared" si="548"/>
        <v>324</v>
      </c>
      <c r="C475" s="14" t="s">
        <v>1031</v>
      </c>
      <c r="D475" t="s">
        <v>1032</v>
      </c>
      <c r="E475" s="15">
        <v>12</v>
      </c>
      <c r="F475" s="28">
        <f t="shared" si="549"/>
        <v>157</v>
      </c>
      <c r="H475" s="14">
        <v>2</v>
      </c>
      <c r="I475" t="s">
        <v>83</v>
      </c>
      <c r="J475">
        <v>0</v>
      </c>
      <c r="K475" s="40">
        <f t="shared" si="544"/>
        <v>0</v>
      </c>
      <c r="L475">
        <v>0</v>
      </c>
      <c r="M475" t="s">
        <v>83</v>
      </c>
      <c r="N475">
        <v>3</v>
      </c>
      <c r="O475" s="40">
        <f t="shared" si="617"/>
        <v>3</v>
      </c>
      <c r="P475">
        <v>1</v>
      </c>
      <c r="Q475" t="s">
        <v>83</v>
      </c>
      <c r="R475">
        <v>0</v>
      </c>
      <c r="S475" s="40">
        <f t="shared" si="564"/>
        <v>0</v>
      </c>
      <c r="T475">
        <v>3</v>
      </c>
      <c r="U475" t="s">
        <v>83</v>
      </c>
      <c r="V475">
        <v>0</v>
      </c>
      <c r="W475" s="40">
        <f t="shared" si="550"/>
        <v>0</v>
      </c>
      <c r="X475">
        <v>2</v>
      </c>
      <c r="Y475" t="s">
        <v>83</v>
      </c>
      <c r="Z475">
        <v>1</v>
      </c>
      <c r="AA475" s="40">
        <f t="shared" si="551"/>
        <v>0</v>
      </c>
      <c r="AB475">
        <v>2</v>
      </c>
      <c r="AC475" t="s">
        <v>83</v>
      </c>
      <c r="AD475">
        <v>1</v>
      </c>
      <c r="AE475" s="40">
        <f t="shared" si="565"/>
        <v>3</v>
      </c>
      <c r="AF475" s="24">
        <f t="shared" si="566"/>
        <v>6</v>
      </c>
      <c r="AG475" s="14">
        <v>4</v>
      </c>
      <c r="AH475" t="s">
        <v>83</v>
      </c>
      <c r="AI475">
        <v>0</v>
      </c>
      <c r="AJ475" s="40">
        <f t="shared" si="615"/>
        <v>4</v>
      </c>
      <c r="AK475">
        <v>0</v>
      </c>
      <c r="AL475" t="s">
        <v>83</v>
      </c>
      <c r="AM475">
        <v>2</v>
      </c>
      <c r="AN475" s="40">
        <f t="shared" si="567"/>
        <v>0</v>
      </c>
      <c r="AO475">
        <v>2</v>
      </c>
      <c r="AP475" t="s">
        <v>83</v>
      </c>
      <c r="AQ475">
        <v>0</v>
      </c>
      <c r="AR475" s="40">
        <f t="shared" si="547"/>
        <v>0</v>
      </c>
      <c r="AS475">
        <v>3</v>
      </c>
      <c r="AT475" t="s">
        <v>83</v>
      </c>
      <c r="AU475">
        <v>0</v>
      </c>
      <c r="AV475" s="40">
        <f t="shared" si="568"/>
        <v>0</v>
      </c>
      <c r="AW475">
        <v>1</v>
      </c>
      <c r="AX475" t="s">
        <v>83</v>
      </c>
      <c r="AY475">
        <v>2</v>
      </c>
      <c r="AZ475" s="40">
        <f t="shared" si="569"/>
        <v>3</v>
      </c>
      <c r="BA475">
        <v>1</v>
      </c>
      <c r="BB475" t="s">
        <v>83</v>
      </c>
      <c r="BC475">
        <v>2</v>
      </c>
      <c r="BD475" s="40">
        <f t="shared" si="552"/>
        <v>4</v>
      </c>
      <c r="BE475" s="24">
        <f t="shared" si="570"/>
        <v>11</v>
      </c>
      <c r="BF475" s="14">
        <v>3</v>
      </c>
      <c r="BG475" t="s">
        <v>83</v>
      </c>
      <c r="BH475">
        <v>0</v>
      </c>
      <c r="BI475" s="40">
        <f t="shared" si="571"/>
        <v>0</v>
      </c>
      <c r="BJ475">
        <v>1</v>
      </c>
      <c r="BK475" t="s">
        <v>83</v>
      </c>
      <c r="BL475">
        <v>2</v>
      </c>
      <c r="BM475" s="40">
        <f t="shared" si="572"/>
        <v>0</v>
      </c>
      <c r="BN475">
        <v>2</v>
      </c>
      <c r="BO475" t="s">
        <v>83</v>
      </c>
      <c r="BP475">
        <v>1</v>
      </c>
      <c r="BQ475" s="40">
        <f t="shared" si="553"/>
        <v>3</v>
      </c>
      <c r="BR475">
        <v>2</v>
      </c>
      <c r="BS475" t="s">
        <v>83</v>
      </c>
      <c r="BT475">
        <v>0</v>
      </c>
      <c r="BU475" s="40">
        <f t="shared" si="573"/>
        <v>6</v>
      </c>
      <c r="BV475">
        <v>1</v>
      </c>
      <c r="BW475" t="s">
        <v>83</v>
      </c>
      <c r="BX475">
        <v>2</v>
      </c>
      <c r="BY475" s="40">
        <f t="shared" si="574"/>
        <v>3</v>
      </c>
      <c r="BZ475">
        <v>1</v>
      </c>
      <c r="CA475" t="s">
        <v>83</v>
      </c>
      <c r="CB475">
        <v>2</v>
      </c>
      <c r="CC475" s="40">
        <f t="shared" si="575"/>
        <v>6</v>
      </c>
      <c r="CD475" s="24">
        <f t="shared" si="576"/>
        <v>18</v>
      </c>
      <c r="CE475" s="14">
        <v>3</v>
      </c>
      <c r="CF475" t="s">
        <v>83</v>
      </c>
      <c r="CG475">
        <v>1</v>
      </c>
      <c r="CH475" s="40">
        <f t="shared" si="577"/>
        <v>0</v>
      </c>
      <c r="CI475">
        <v>5</v>
      </c>
      <c r="CJ475" t="s">
        <v>83</v>
      </c>
      <c r="CK475">
        <v>0</v>
      </c>
      <c r="CL475" s="40">
        <f t="shared" si="578"/>
        <v>3</v>
      </c>
      <c r="CM475">
        <v>1</v>
      </c>
      <c r="CN475" t="s">
        <v>83</v>
      </c>
      <c r="CO475">
        <v>0</v>
      </c>
      <c r="CP475" s="40">
        <f t="shared" si="579"/>
        <v>0</v>
      </c>
      <c r="CQ475">
        <v>3</v>
      </c>
      <c r="CR475" t="s">
        <v>83</v>
      </c>
      <c r="CS475">
        <v>1</v>
      </c>
      <c r="CT475" s="40">
        <f t="shared" si="580"/>
        <v>3</v>
      </c>
      <c r="CU475">
        <v>0</v>
      </c>
      <c r="CV475" t="s">
        <v>83</v>
      </c>
      <c r="CW475">
        <v>2</v>
      </c>
      <c r="CX475" s="40">
        <f t="shared" si="581"/>
        <v>0</v>
      </c>
      <c r="CY475">
        <v>0</v>
      </c>
      <c r="CZ475" t="s">
        <v>83</v>
      </c>
      <c r="DA475">
        <v>4</v>
      </c>
      <c r="DB475" s="40">
        <f t="shared" si="582"/>
        <v>0</v>
      </c>
      <c r="DC475" s="24">
        <f t="shared" si="583"/>
        <v>6</v>
      </c>
      <c r="DD475" s="14">
        <v>2</v>
      </c>
      <c r="DE475" t="s">
        <v>83</v>
      </c>
      <c r="DF475">
        <v>0</v>
      </c>
      <c r="DG475" s="40">
        <f t="shared" si="613"/>
        <v>0</v>
      </c>
      <c r="DH475">
        <v>3</v>
      </c>
      <c r="DI475" t="s">
        <v>83</v>
      </c>
      <c r="DJ475">
        <v>1</v>
      </c>
      <c r="DK475" s="40">
        <f t="shared" si="554"/>
        <v>3</v>
      </c>
      <c r="DL475">
        <v>1</v>
      </c>
      <c r="DM475" t="s">
        <v>83</v>
      </c>
      <c r="DN475">
        <v>0</v>
      </c>
      <c r="DO475" s="40">
        <f t="shared" si="584"/>
        <v>0</v>
      </c>
      <c r="DP475">
        <v>2</v>
      </c>
      <c r="DQ475" t="s">
        <v>83</v>
      </c>
      <c r="DR475">
        <v>1</v>
      </c>
      <c r="DS475" s="40">
        <f t="shared" si="545"/>
        <v>0</v>
      </c>
      <c r="DT475">
        <v>0</v>
      </c>
      <c r="DU475" t="s">
        <v>83</v>
      </c>
      <c r="DV475">
        <v>2</v>
      </c>
      <c r="DW475" s="40">
        <f t="shared" si="546"/>
        <v>1</v>
      </c>
      <c r="DX475">
        <v>0</v>
      </c>
      <c r="DY475" t="s">
        <v>83</v>
      </c>
      <c r="DZ475">
        <v>2</v>
      </c>
      <c r="EA475" s="39">
        <f t="shared" si="585"/>
        <v>4</v>
      </c>
      <c r="EB475" s="24">
        <f t="shared" si="555"/>
        <v>8</v>
      </c>
      <c r="EC475" s="14">
        <v>1</v>
      </c>
      <c r="ED475" t="s">
        <v>83</v>
      </c>
      <c r="EE475">
        <v>2</v>
      </c>
      <c r="EF475" s="40">
        <f t="shared" si="586"/>
        <v>0</v>
      </c>
      <c r="EG475">
        <v>3</v>
      </c>
      <c r="EH475" t="s">
        <v>83</v>
      </c>
      <c r="EI475">
        <v>0</v>
      </c>
      <c r="EJ475" s="40">
        <f t="shared" si="587"/>
        <v>3</v>
      </c>
      <c r="EK475">
        <v>3</v>
      </c>
      <c r="EL475" t="s">
        <v>83</v>
      </c>
      <c r="EM475">
        <v>1</v>
      </c>
      <c r="EN475" s="40">
        <f t="shared" si="618"/>
        <v>0</v>
      </c>
      <c r="EO475">
        <v>2</v>
      </c>
      <c r="EP475" t="s">
        <v>83</v>
      </c>
      <c r="EQ475">
        <v>1</v>
      </c>
      <c r="ER475" s="40">
        <f t="shared" si="588"/>
        <v>3</v>
      </c>
      <c r="ES475">
        <v>1</v>
      </c>
      <c r="ET475" t="s">
        <v>83</v>
      </c>
      <c r="EU475">
        <v>3</v>
      </c>
      <c r="EV475" s="40">
        <f t="shared" si="589"/>
        <v>0</v>
      </c>
      <c r="EW475">
        <v>1</v>
      </c>
      <c r="EX475" t="s">
        <v>83</v>
      </c>
      <c r="EY475">
        <v>0</v>
      </c>
      <c r="EZ475" s="40">
        <f t="shared" si="590"/>
        <v>0</v>
      </c>
      <c r="FA475" s="24">
        <f t="shared" si="591"/>
        <v>6</v>
      </c>
      <c r="FB475" s="14">
        <v>2</v>
      </c>
      <c r="FC475" t="s">
        <v>83</v>
      </c>
      <c r="FD475">
        <v>0</v>
      </c>
      <c r="FE475" s="40">
        <f t="shared" si="592"/>
        <v>3</v>
      </c>
      <c r="FF475">
        <v>4</v>
      </c>
      <c r="FG475" t="s">
        <v>83</v>
      </c>
      <c r="FH475">
        <v>1</v>
      </c>
      <c r="FI475" s="40">
        <f t="shared" si="593"/>
        <v>3</v>
      </c>
      <c r="FJ475">
        <v>0</v>
      </c>
      <c r="FK475" t="s">
        <v>83</v>
      </c>
      <c r="FL475">
        <v>1</v>
      </c>
      <c r="FM475" s="40">
        <f t="shared" si="594"/>
        <v>0</v>
      </c>
      <c r="FN475">
        <v>3</v>
      </c>
      <c r="FO475" t="s">
        <v>83</v>
      </c>
      <c r="FP475">
        <v>1</v>
      </c>
      <c r="FQ475" s="40">
        <f t="shared" si="556"/>
        <v>3</v>
      </c>
      <c r="FR475">
        <v>1</v>
      </c>
      <c r="FS475" t="s">
        <v>83</v>
      </c>
      <c r="FT475">
        <v>2</v>
      </c>
      <c r="FU475" s="40">
        <f t="shared" si="595"/>
        <v>4</v>
      </c>
      <c r="FV475">
        <v>0</v>
      </c>
      <c r="FW475" t="s">
        <v>83</v>
      </c>
      <c r="FX475">
        <v>2</v>
      </c>
      <c r="FY475" s="40">
        <f t="shared" si="557"/>
        <v>0</v>
      </c>
      <c r="FZ475" s="24">
        <f t="shared" si="558"/>
        <v>13</v>
      </c>
      <c r="GA475" s="14">
        <v>2</v>
      </c>
      <c r="GB475" t="s">
        <v>83</v>
      </c>
      <c r="GC475">
        <v>1</v>
      </c>
      <c r="GD475" s="40">
        <f t="shared" si="596"/>
        <v>0</v>
      </c>
      <c r="GE475">
        <v>2</v>
      </c>
      <c r="GF475" t="s">
        <v>83</v>
      </c>
      <c r="GG475">
        <v>0</v>
      </c>
      <c r="GH475" s="40">
        <f t="shared" si="620"/>
        <v>3</v>
      </c>
      <c r="GI475">
        <v>2</v>
      </c>
      <c r="GJ475" t="s">
        <v>83</v>
      </c>
      <c r="GK475">
        <v>0</v>
      </c>
      <c r="GL475" s="40">
        <f t="shared" si="597"/>
        <v>0</v>
      </c>
      <c r="GM475">
        <v>2</v>
      </c>
      <c r="GN475" t="s">
        <v>83</v>
      </c>
      <c r="GO475">
        <v>1</v>
      </c>
      <c r="GP475" s="40">
        <f t="shared" si="598"/>
        <v>3</v>
      </c>
      <c r="GQ475">
        <v>0</v>
      </c>
      <c r="GR475" t="s">
        <v>83</v>
      </c>
      <c r="GS475">
        <v>2</v>
      </c>
      <c r="GT475" s="40">
        <f t="shared" si="559"/>
        <v>6</v>
      </c>
      <c r="GU475">
        <v>1</v>
      </c>
      <c r="GV475" t="s">
        <v>83</v>
      </c>
      <c r="GW475">
        <v>3</v>
      </c>
      <c r="GX475" s="40">
        <f t="shared" si="599"/>
        <v>0</v>
      </c>
      <c r="GY475" s="24">
        <f t="shared" si="600"/>
        <v>12</v>
      </c>
      <c r="GZ475" s="28">
        <f t="shared" si="560"/>
        <v>80</v>
      </c>
      <c r="HA475" t="s">
        <v>84</v>
      </c>
      <c r="HB475">
        <f t="shared" si="561"/>
        <v>9</v>
      </c>
      <c r="HC475" t="s">
        <v>85</v>
      </c>
      <c r="HD475">
        <f t="shared" si="614"/>
        <v>9</v>
      </c>
      <c r="HE475" t="s">
        <v>93</v>
      </c>
      <c r="HF475">
        <f t="shared" si="562"/>
        <v>9</v>
      </c>
      <c r="HG475" t="s">
        <v>94</v>
      </c>
      <c r="HH475">
        <f t="shared" si="619"/>
        <v>9</v>
      </c>
      <c r="HI475" t="s">
        <v>130</v>
      </c>
      <c r="HJ475">
        <f t="shared" si="601"/>
        <v>5</v>
      </c>
      <c r="HK475" t="s">
        <v>131</v>
      </c>
      <c r="HL475">
        <f t="shared" si="602"/>
        <v>0</v>
      </c>
      <c r="HM475" t="s">
        <v>90</v>
      </c>
      <c r="HN475">
        <f t="shared" si="563"/>
        <v>9</v>
      </c>
      <c r="HO475" t="s">
        <v>96</v>
      </c>
      <c r="HP475">
        <f t="shared" si="603"/>
        <v>9</v>
      </c>
      <c r="HQ475" t="s">
        <v>140</v>
      </c>
      <c r="HR475" s="1">
        <f t="shared" si="604"/>
        <v>0</v>
      </c>
      <c r="HS475" t="s">
        <v>92</v>
      </c>
      <c r="HT475" s="1">
        <f t="shared" si="605"/>
        <v>0</v>
      </c>
      <c r="HU475" t="s">
        <v>86</v>
      </c>
      <c r="HV475" s="1">
        <f t="shared" si="606"/>
        <v>6</v>
      </c>
      <c r="HW475" t="s">
        <v>129</v>
      </c>
      <c r="HX475" s="1">
        <f t="shared" si="607"/>
        <v>0</v>
      </c>
      <c r="HY475" t="s">
        <v>88</v>
      </c>
      <c r="HZ475" s="1">
        <f t="shared" si="608"/>
        <v>0</v>
      </c>
      <c r="IA475" t="s">
        <v>95</v>
      </c>
      <c r="IB475" s="1">
        <f t="shared" si="609"/>
        <v>6</v>
      </c>
      <c r="IC475" t="s">
        <v>134</v>
      </c>
      <c r="ID475" s="1">
        <f t="shared" si="610"/>
        <v>6</v>
      </c>
      <c r="IE475" t="s">
        <v>135</v>
      </c>
      <c r="IF475" s="1">
        <f t="shared" si="611"/>
        <v>0</v>
      </c>
      <c r="IG475">
        <f t="shared" si="616"/>
        <v>77</v>
      </c>
      <c r="IH475" s="1">
        <f t="shared" si="612"/>
        <v>157</v>
      </c>
    </row>
    <row r="476" spans="1:242" ht="14.65" thickBot="1" x14ac:dyDescent="0.5">
      <c r="A476" s="1">
        <v>473</v>
      </c>
      <c r="B476" s="45">
        <f t="shared" si="548"/>
        <v>401</v>
      </c>
      <c r="C476" s="14" t="s">
        <v>1034</v>
      </c>
      <c r="D476" t="s">
        <v>1035</v>
      </c>
      <c r="E476" s="15">
        <v>12</v>
      </c>
      <c r="F476" s="28">
        <f t="shared" si="549"/>
        <v>152</v>
      </c>
      <c r="H476" s="14">
        <v>0</v>
      </c>
      <c r="I476" t="s">
        <v>83</v>
      </c>
      <c r="J476">
        <v>2</v>
      </c>
      <c r="K476" s="40">
        <f t="shared" si="544"/>
        <v>6</v>
      </c>
      <c r="L476">
        <v>1</v>
      </c>
      <c r="M476" t="s">
        <v>83</v>
      </c>
      <c r="N476">
        <v>2</v>
      </c>
      <c r="O476" s="40">
        <f t="shared" si="617"/>
        <v>3</v>
      </c>
      <c r="P476">
        <v>1</v>
      </c>
      <c r="Q476" t="s">
        <v>83</v>
      </c>
      <c r="R476">
        <v>0</v>
      </c>
      <c r="S476" s="40">
        <f t="shared" si="564"/>
        <v>0</v>
      </c>
      <c r="T476">
        <v>2</v>
      </c>
      <c r="U476" t="s">
        <v>83</v>
      </c>
      <c r="V476">
        <v>0</v>
      </c>
      <c r="W476" s="40">
        <f t="shared" si="550"/>
        <v>0</v>
      </c>
      <c r="X476">
        <v>1</v>
      </c>
      <c r="Y476" t="s">
        <v>83</v>
      </c>
      <c r="Z476">
        <v>2</v>
      </c>
      <c r="AA476" s="40">
        <f t="shared" si="551"/>
        <v>6</v>
      </c>
      <c r="AB476">
        <v>2</v>
      </c>
      <c r="AC476" t="s">
        <v>83</v>
      </c>
      <c r="AD476">
        <v>1</v>
      </c>
      <c r="AE476" s="40">
        <f t="shared" si="565"/>
        <v>3</v>
      </c>
      <c r="AF476" s="24">
        <f t="shared" si="566"/>
        <v>18</v>
      </c>
      <c r="AG476" s="14">
        <v>3</v>
      </c>
      <c r="AH476" t="s">
        <v>83</v>
      </c>
      <c r="AI476">
        <v>0</v>
      </c>
      <c r="AJ476" s="40">
        <f t="shared" si="615"/>
        <v>3</v>
      </c>
      <c r="AK476">
        <v>1</v>
      </c>
      <c r="AL476" t="s">
        <v>83</v>
      </c>
      <c r="AM476">
        <v>2</v>
      </c>
      <c r="AN476" s="40">
        <f t="shared" si="567"/>
        <v>0</v>
      </c>
      <c r="AO476">
        <v>2</v>
      </c>
      <c r="AP476" t="s">
        <v>83</v>
      </c>
      <c r="AQ476">
        <v>1</v>
      </c>
      <c r="AR476" s="40">
        <f t="shared" si="547"/>
        <v>0</v>
      </c>
      <c r="AS476">
        <v>2</v>
      </c>
      <c r="AT476" t="s">
        <v>83</v>
      </c>
      <c r="AU476">
        <v>1</v>
      </c>
      <c r="AV476" s="40">
        <f t="shared" si="568"/>
        <v>0</v>
      </c>
      <c r="AW476">
        <v>1</v>
      </c>
      <c r="AX476" t="s">
        <v>83</v>
      </c>
      <c r="AY476">
        <v>1</v>
      </c>
      <c r="AZ476" s="40">
        <f t="shared" si="569"/>
        <v>0</v>
      </c>
      <c r="BA476">
        <v>2</v>
      </c>
      <c r="BB476" t="s">
        <v>83</v>
      </c>
      <c r="BC476">
        <v>1</v>
      </c>
      <c r="BD476" s="40">
        <f t="shared" si="552"/>
        <v>0</v>
      </c>
      <c r="BE476" s="24">
        <f t="shared" si="570"/>
        <v>3</v>
      </c>
      <c r="BF476" s="14">
        <v>2</v>
      </c>
      <c r="BG476" t="s">
        <v>83</v>
      </c>
      <c r="BH476">
        <v>0</v>
      </c>
      <c r="BI476" s="40">
        <f t="shared" si="571"/>
        <v>0</v>
      </c>
      <c r="BJ476">
        <v>1</v>
      </c>
      <c r="BK476" t="s">
        <v>83</v>
      </c>
      <c r="BL476">
        <v>2</v>
      </c>
      <c r="BM476" s="40">
        <f t="shared" si="572"/>
        <v>0</v>
      </c>
      <c r="BN476">
        <v>2</v>
      </c>
      <c r="BO476" t="s">
        <v>83</v>
      </c>
      <c r="BP476">
        <v>1</v>
      </c>
      <c r="BQ476" s="40">
        <f t="shared" si="553"/>
        <v>3</v>
      </c>
      <c r="BR476">
        <v>0</v>
      </c>
      <c r="BS476" t="s">
        <v>83</v>
      </c>
      <c r="BT476">
        <v>1</v>
      </c>
      <c r="BU476" s="40">
        <f t="shared" si="573"/>
        <v>0</v>
      </c>
      <c r="BV476">
        <v>2</v>
      </c>
      <c r="BW476" t="s">
        <v>83</v>
      </c>
      <c r="BX476">
        <v>1</v>
      </c>
      <c r="BY476" s="40">
        <f t="shared" si="574"/>
        <v>0</v>
      </c>
      <c r="BZ476">
        <v>3</v>
      </c>
      <c r="CA476" t="s">
        <v>83</v>
      </c>
      <c r="CB476">
        <v>2</v>
      </c>
      <c r="CC476" s="40">
        <f t="shared" si="575"/>
        <v>0</v>
      </c>
      <c r="CD476" s="24">
        <f t="shared" si="576"/>
        <v>3</v>
      </c>
      <c r="CE476" s="14">
        <v>1</v>
      </c>
      <c r="CF476" t="s">
        <v>83</v>
      </c>
      <c r="CG476">
        <v>0</v>
      </c>
      <c r="CH476" s="40">
        <f t="shared" si="577"/>
        <v>0</v>
      </c>
      <c r="CI476">
        <v>3</v>
      </c>
      <c r="CJ476" t="s">
        <v>83</v>
      </c>
      <c r="CK476">
        <v>2</v>
      </c>
      <c r="CL476" s="40">
        <f t="shared" si="578"/>
        <v>3</v>
      </c>
      <c r="CM476">
        <v>2</v>
      </c>
      <c r="CN476" t="s">
        <v>83</v>
      </c>
      <c r="CO476">
        <v>1</v>
      </c>
      <c r="CP476" s="40">
        <f t="shared" si="579"/>
        <v>0</v>
      </c>
      <c r="CQ476">
        <v>2</v>
      </c>
      <c r="CR476" t="s">
        <v>83</v>
      </c>
      <c r="CS476">
        <v>1</v>
      </c>
      <c r="CT476" s="40">
        <f t="shared" si="580"/>
        <v>6</v>
      </c>
      <c r="CU476">
        <v>1</v>
      </c>
      <c r="CV476" t="s">
        <v>83</v>
      </c>
      <c r="CW476">
        <v>2</v>
      </c>
      <c r="CX476" s="40">
        <f t="shared" si="581"/>
        <v>0</v>
      </c>
      <c r="CY476">
        <v>1</v>
      </c>
      <c r="CZ476" t="s">
        <v>83</v>
      </c>
      <c r="DA476">
        <v>2</v>
      </c>
      <c r="DB476" s="40">
        <f t="shared" si="582"/>
        <v>0</v>
      </c>
      <c r="DC476" s="24">
        <f t="shared" si="583"/>
        <v>9</v>
      </c>
      <c r="DD476" s="14">
        <v>3</v>
      </c>
      <c r="DE476" t="s">
        <v>83</v>
      </c>
      <c r="DF476">
        <v>1</v>
      </c>
      <c r="DG476" s="40">
        <f t="shared" si="613"/>
        <v>0</v>
      </c>
      <c r="DH476">
        <v>2</v>
      </c>
      <c r="DI476" t="s">
        <v>83</v>
      </c>
      <c r="DJ476">
        <v>1</v>
      </c>
      <c r="DK476" s="40">
        <f t="shared" si="554"/>
        <v>3</v>
      </c>
      <c r="DL476">
        <v>1</v>
      </c>
      <c r="DM476" t="s">
        <v>83</v>
      </c>
      <c r="DN476">
        <v>1</v>
      </c>
      <c r="DO476" s="40">
        <f t="shared" si="584"/>
        <v>0</v>
      </c>
      <c r="DP476">
        <v>1</v>
      </c>
      <c r="DQ476" t="s">
        <v>83</v>
      </c>
      <c r="DR476">
        <v>2</v>
      </c>
      <c r="DS476" s="40">
        <f t="shared" si="545"/>
        <v>0</v>
      </c>
      <c r="DT476">
        <v>1</v>
      </c>
      <c r="DU476" t="s">
        <v>83</v>
      </c>
      <c r="DV476">
        <v>1</v>
      </c>
      <c r="DW476" s="40">
        <f t="shared" si="546"/>
        <v>1</v>
      </c>
      <c r="DX476">
        <v>1</v>
      </c>
      <c r="DY476" t="s">
        <v>83</v>
      </c>
      <c r="DZ476">
        <v>2</v>
      </c>
      <c r="EA476" s="39">
        <f t="shared" si="585"/>
        <v>3</v>
      </c>
      <c r="EB476" s="24">
        <f t="shared" si="555"/>
        <v>7</v>
      </c>
      <c r="EC476" s="14">
        <v>2</v>
      </c>
      <c r="ED476" t="s">
        <v>83</v>
      </c>
      <c r="EE476">
        <v>1</v>
      </c>
      <c r="EF476" s="40">
        <f t="shared" si="586"/>
        <v>0</v>
      </c>
      <c r="EG476">
        <v>2</v>
      </c>
      <c r="EH476" t="s">
        <v>83</v>
      </c>
      <c r="EI476">
        <v>1</v>
      </c>
      <c r="EJ476" s="40">
        <f t="shared" si="587"/>
        <v>4</v>
      </c>
      <c r="EK476">
        <v>2</v>
      </c>
      <c r="EL476" t="s">
        <v>83</v>
      </c>
      <c r="EM476">
        <v>1</v>
      </c>
      <c r="EN476" s="40">
        <f t="shared" si="618"/>
        <v>0</v>
      </c>
      <c r="EO476">
        <v>2</v>
      </c>
      <c r="EP476" t="s">
        <v>83</v>
      </c>
      <c r="EQ476">
        <v>0</v>
      </c>
      <c r="ER476" s="40">
        <f t="shared" si="588"/>
        <v>3</v>
      </c>
      <c r="ES476">
        <v>1</v>
      </c>
      <c r="ET476" t="s">
        <v>83</v>
      </c>
      <c r="EU476">
        <v>2</v>
      </c>
      <c r="EV476" s="40">
        <f t="shared" si="589"/>
        <v>0</v>
      </c>
      <c r="EW476">
        <v>1</v>
      </c>
      <c r="EX476" t="s">
        <v>83</v>
      </c>
      <c r="EY476">
        <v>2</v>
      </c>
      <c r="EZ476" s="40">
        <f t="shared" si="590"/>
        <v>6</v>
      </c>
      <c r="FA476" s="24">
        <f t="shared" si="591"/>
        <v>13</v>
      </c>
      <c r="FB476" s="14">
        <v>2</v>
      </c>
      <c r="FC476" t="s">
        <v>83</v>
      </c>
      <c r="FD476">
        <v>1</v>
      </c>
      <c r="FE476" s="40">
        <f t="shared" si="592"/>
        <v>4</v>
      </c>
      <c r="FF476">
        <v>2</v>
      </c>
      <c r="FG476" t="s">
        <v>83</v>
      </c>
      <c r="FH476">
        <v>1</v>
      </c>
      <c r="FI476" s="40">
        <f t="shared" si="593"/>
        <v>3</v>
      </c>
      <c r="FJ476">
        <v>1</v>
      </c>
      <c r="FK476" t="s">
        <v>83</v>
      </c>
      <c r="FL476">
        <v>1</v>
      </c>
      <c r="FM476" s="40">
        <f t="shared" si="594"/>
        <v>3</v>
      </c>
      <c r="FN476">
        <v>2</v>
      </c>
      <c r="FO476" t="s">
        <v>83</v>
      </c>
      <c r="FP476">
        <v>2</v>
      </c>
      <c r="FQ476" s="40">
        <f t="shared" si="556"/>
        <v>0</v>
      </c>
      <c r="FR476">
        <v>0</v>
      </c>
      <c r="FS476" t="s">
        <v>83</v>
      </c>
      <c r="FT476">
        <v>3</v>
      </c>
      <c r="FU476" s="40">
        <f t="shared" si="595"/>
        <v>3</v>
      </c>
      <c r="FV476">
        <v>1</v>
      </c>
      <c r="FW476" t="s">
        <v>83</v>
      </c>
      <c r="FX476">
        <v>2</v>
      </c>
      <c r="FY476" s="40">
        <f t="shared" si="557"/>
        <v>0</v>
      </c>
      <c r="FZ476" s="24">
        <f t="shared" si="558"/>
        <v>13</v>
      </c>
      <c r="GA476" s="14">
        <v>1</v>
      </c>
      <c r="GB476" t="s">
        <v>83</v>
      </c>
      <c r="GC476">
        <v>1</v>
      </c>
      <c r="GD476" s="40">
        <f t="shared" si="596"/>
        <v>4</v>
      </c>
      <c r="GE476">
        <v>2</v>
      </c>
      <c r="GF476" t="s">
        <v>83</v>
      </c>
      <c r="GG476">
        <v>1</v>
      </c>
      <c r="GH476" s="40">
        <f t="shared" si="620"/>
        <v>4</v>
      </c>
      <c r="GI476">
        <v>1</v>
      </c>
      <c r="GJ476" t="s">
        <v>83</v>
      </c>
      <c r="GK476">
        <v>2</v>
      </c>
      <c r="GL476" s="40">
        <f t="shared" si="597"/>
        <v>4</v>
      </c>
      <c r="GM476">
        <v>2</v>
      </c>
      <c r="GN476" t="s">
        <v>83</v>
      </c>
      <c r="GO476">
        <v>1</v>
      </c>
      <c r="GP476" s="40">
        <f t="shared" si="598"/>
        <v>3</v>
      </c>
      <c r="GQ476">
        <v>3</v>
      </c>
      <c r="GR476" t="s">
        <v>83</v>
      </c>
      <c r="GS476">
        <v>0</v>
      </c>
      <c r="GT476" s="40">
        <f t="shared" si="559"/>
        <v>0</v>
      </c>
      <c r="GU476">
        <v>0</v>
      </c>
      <c r="GV476" t="s">
        <v>83</v>
      </c>
      <c r="GW476">
        <v>3</v>
      </c>
      <c r="GX476" s="40">
        <f t="shared" si="599"/>
        <v>0</v>
      </c>
      <c r="GY476" s="24">
        <f t="shared" si="600"/>
        <v>15</v>
      </c>
      <c r="GZ476" s="28">
        <f t="shared" si="560"/>
        <v>81</v>
      </c>
      <c r="HA476" t="s">
        <v>84</v>
      </c>
      <c r="HB476">
        <f t="shared" si="561"/>
        <v>9</v>
      </c>
      <c r="HC476" t="s">
        <v>85</v>
      </c>
      <c r="HD476">
        <f t="shared" si="614"/>
        <v>9</v>
      </c>
      <c r="HE476" t="s">
        <v>93</v>
      </c>
      <c r="HF476">
        <f t="shared" si="562"/>
        <v>9</v>
      </c>
      <c r="HG476" t="s">
        <v>94</v>
      </c>
      <c r="HH476">
        <f t="shared" si="619"/>
        <v>9</v>
      </c>
      <c r="HI476" t="s">
        <v>130</v>
      </c>
      <c r="HJ476">
        <f t="shared" si="601"/>
        <v>5</v>
      </c>
      <c r="HK476" t="s">
        <v>131</v>
      </c>
      <c r="HL476">
        <f t="shared" si="602"/>
        <v>0</v>
      </c>
      <c r="HM476" t="s">
        <v>90</v>
      </c>
      <c r="HN476">
        <f t="shared" si="563"/>
        <v>9</v>
      </c>
      <c r="HO476" t="s">
        <v>96</v>
      </c>
      <c r="HP476">
        <f t="shared" si="603"/>
        <v>9</v>
      </c>
      <c r="HQ476" t="s">
        <v>140</v>
      </c>
      <c r="HR476" s="1">
        <f t="shared" si="604"/>
        <v>0</v>
      </c>
      <c r="HS476" t="s">
        <v>92</v>
      </c>
      <c r="HT476" s="1">
        <f t="shared" si="605"/>
        <v>0</v>
      </c>
      <c r="HU476" t="s">
        <v>86</v>
      </c>
      <c r="HV476" s="1">
        <f t="shared" si="606"/>
        <v>6</v>
      </c>
      <c r="HW476" t="s">
        <v>164</v>
      </c>
      <c r="HX476" s="1">
        <f t="shared" si="607"/>
        <v>0</v>
      </c>
      <c r="HY476" t="s">
        <v>88</v>
      </c>
      <c r="HZ476" s="1">
        <f t="shared" si="608"/>
        <v>0</v>
      </c>
      <c r="IA476" t="s">
        <v>142</v>
      </c>
      <c r="IB476" s="1">
        <f t="shared" si="609"/>
        <v>0</v>
      </c>
      <c r="IC476" t="s">
        <v>134</v>
      </c>
      <c r="ID476" s="1">
        <f t="shared" si="610"/>
        <v>6</v>
      </c>
      <c r="IE476" t="s">
        <v>138</v>
      </c>
      <c r="IF476" s="1">
        <f t="shared" si="611"/>
        <v>0</v>
      </c>
      <c r="IG476">
        <f t="shared" si="616"/>
        <v>71</v>
      </c>
      <c r="IH476" s="1">
        <f t="shared" si="612"/>
        <v>152</v>
      </c>
    </row>
    <row r="477" spans="1:242" ht="14.65" thickBot="1" x14ac:dyDescent="0.5">
      <c r="A477" s="1">
        <v>474</v>
      </c>
      <c r="B477" s="45">
        <f t="shared" si="548"/>
        <v>619</v>
      </c>
      <c r="C477" s="14" t="s">
        <v>638</v>
      </c>
      <c r="D477" t="s">
        <v>1036</v>
      </c>
      <c r="E477" s="15">
        <v>12</v>
      </c>
      <c r="F477" s="28">
        <f t="shared" si="549"/>
        <v>132</v>
      </c>
      <c r="H477" s="14">
        <v>3</v>
      </c>
      <c r="I477" t="s">
        <v>83</v>
      </c>
      <c r="J477">
        <v>1</v>
      </c>
      <c r="K477" s="40">
        <f t="shared" si="544"/>
        <v>0</v>
      </c>
      <c r="L477">
        <v>2</v>
      </c>
      <c r="M477" t="s">
        <v>83</v>
      </c>
      <c r="N477">
        <v>1</v>
      </c>
      <c r="O477" s="40">
        <f t="shared" si="617"/>
        <v>0</v>
      </c>
      <c r="P477">
        <v>2</v>
      </c>
      <c r="Q477" t="s">
        <v>83</v>
      </c>
      <c r="R477">
        <v>3</v>
      </c>
      <c r="S477" s="40">
        <f t="shared" si="564"/>
        <v>3</v>
      </c>
      <c r="T477">
        <v>2</v>
      </c>
      <c r="U477" t="s">
        <v>83</v>
      </c>
      <c r="V477">
        <v>1</v>
      </c>
      <c r="W477" s="40">
        <f t="shared" si="550"/>
        <v>0</v>
      </c>
      <c r="X477">
        <v>2</v>
      </c>
      <c r="Y477" t="s">
        <v>83</v>
      </c>
      <c r="Z477">
        <v>3</v>
      </c>
      <c r="AA477" s="40">
        <f t="shared" si="551"/>
        <v>4</v>
      </c>
      <c r="AB477">
        <v>3</v>
      </c>
      <c r="AC477" t="s">
        <v>83</v>
      </c>
      <c r="AD477">
        <v>0</v>
      </c>
      <c r="AE477" s="40">
        <f t="shared" si="565"/>
        <v>3</v>
      </c>
      <c r="AF477" s="24">
        <f t="shared" si="566"/>
        <v>10</v>
      </c>
      <c r="AG477" s="14">
        <v>2</v>
      </c>
      <c r="AH477" t="s">
        <v>83</v>
      </c>
      <c r="AI477">
        <v>1</v>
      </c>
      <c r="AJ477" s="40">
        <f t="shared" si="615"/>
        <v>3</v>
      </c>
      <c r="AK477">
        <v>1</v>
      </c>
      <c r="AL477" t="s">
        <v>83</v>
      </c>
      <c r="AM477">
        <v>0</v>
      </c>
      <c r="AN477" s="40">
        <f t="shared" si="567"/>
        <v>0</v>
      </c>
      <c r="AO477">
        <v>1</v>
      </c>
      <c r="AP477" t="s">
        <v>83</v>
      </c>
      <c r="AQ477">
        <v>3</v>
      </c>
      <c r="AR477" s="40">
        <f t="shared" si="547"/>
        <v>4</v>
      </c>
      <c r="AS477">
        <v>2</v>
      </c>
      <c r="AT477" t="s">
        <v>83</v>
      </c>
      <c r="AU477">
        <v>3</v>
      </c>
      <c r="AV477" s="40">
        <f t="shared" si="568"/>
        <v>0</v>
      </c>
      <c r="AW477">
        <v>2</v>
      </c>
      <c r="AX477" t="s">
        <v>83</v>
      </c>
      <c r="AY477">
        <v>3</v>
      </c>
      <c r="AZ477" s="40">
        <f t="shared" si="569"/>
        <v>3</v>
      </c>
      <c r="BA477">
        <v>3</v>
      </c>
      <c r="BB477" t="s">
        <v>83</v>
      </c>
      <c r="BC477">
        <v>2</v>
      </c>
      <c r="BD477" s="40">
        <f t="shared" si="552"/>
        <v>0</v>
      </c>
      <c r="BE477" s="24">
        <f t="shared" si="570"/>
        <v>10</v>
      </c>
      <c r="BF477" s="14">
        <v>2</v>
      </c>
      <c r="BG477" t="s">
        <v>83</v>
      </c>
      <c r="BH477">
        <v>1</v>
      </c>
      <c r="BI477" s="40">
        <f t="shared" si="571"/>
        <v>0</v>
      </c>
      <c r="BJ477">
        <v>1</v>
      </c>
      <c r="BK477" t="s">
        <v>83</v>
      </c>
      <c r="BL477">
        <v>2</v>
      </c>
      <c r="BM477" s="40">
        <f t="shared" si="572"/>
        <v>0</v>
      </c>
      <c r="BN477">
        <v>3</v>
      </c>
      <c r="BO477" t="s">
        <v>83</v>
      </c>
      <c r="BP477">
        <v>0</v>
      </c>
      <c r="BQ477" s="40">
        <f t="shared" si="553"/>
        <v>3</v>
      </c>
      <c r="BR477">
        <v>2</v>
      </c>
      <c r="BS477" t="s">
        <v>83</v>
      </c>
      <c r="BT477">
        <v>3</v>
      </c>
      <c r="BU477" s="40">
        <f t="shared" si="573"/>
        <v>0</v>
      </c>
      <c r="BV477">
        <v>3</v>
      </c>
      <c r="BW477" t="s">
        <v>83</v>
      </c>
      <c r="BX477">
        <v>0</v>
      </c>
      <c r="BY477" s="40">
        <f t="shared" si="574"/>
        <v>0</v>
      </c>
      <c r="BZ477">
        <v>3</v>
      </c>
      <c r="CA477" t="s">
        <v>83</v>
      </c>
      <c r="CB477">
        <v>0</v>
      </c>
      <c r="CC477" s="40">
        <f t="shared" si="575"/>
        <v>0</v>
      </c>
      <c r="CD477" s="24">
        <f t="shared" si="576"/>
        <v>3</v>
      </c>
      <c r="CE477" s="14">
        <v>2</v>
      </c>
      <c r="CF477" t="s">
        <v>83</v>
      </c>
      <c r="CG477">
        <v>1</v>
      </c>
      <c r="CH477" s="40">
        <f t="shared" si="577"/>
        <v>0</v>
      </c>
      <c r="CI477">
        <v>3</v>
      </c>
      <c r="CJ477" t="s">
        <v>83</v>
      </c>
      <c r="CK477">
        <v>2</v>
      </c>
      <c r="CL477" s="40">
        <f t="shared" si="578"/>
        <v>3</v>
      </c>
      <c r="CM477">
        <v>1</v>
      </c>
      <c r="CN477" t="s">
        <v>83</v>
      </c>
      <c r="CO477">
        <v>2</v>
      </c>
      <c r="CP477" s="40">
        <f t="shared" si="579"/>
        <v>4</v>
      </c>
      <c r="CQ477">
        <v>1</v>
      </c>
      <c r="CR477" t="s">
        <v>83</v>
      </c>
      <c r="CS477">
        <v>2</v>
      </c>
      <c r="CT477" s="40">
        <f t="shared" si="580"/>
        <v>0</v>
      </c>
      <c r="CU477">
        <v>2</v>
      </c>
      <c r="CV477" t="s">
        <v>83</v>
      </c>
      <c r="CW477">
        <v>1</v>
      </c>
      <c r="CX477" s="40">
        <f t="shared" si="581"/>
        <v>4</v>
      </c>
      <c r="CY477">
        <v>1</v>
      </c>
      <c r="CZ477" t="s">
        <v>83</v>
      </c>
      <c r="DA477">
        <v>2</v>
      </c>
      <c r="DB477" s="40">
        <f t="shared" si="582"/>
        <v>0</v>
      </c>
      <c r="DC477" s="24">
        <f t="shared" si="583"/>
        <v>11</v>
      </c>
      <c r="DD477" s="14">
        <v>3</v>
      </c>
      <c r="DE477" t="s">
        <v>83</v>
      </c>
      <c r="DF477">
        <v>1</v>
      </c>
      <c r="DG477" s="40">
        <f t="shared" si="613"/>
        <v>0</v>
      </c>
      <c r="DH477">
        <v>2</v>
      </c>
      <c r="DI477" t="s">
        <v>83</v>
      </c>
      <c r="DJ477">
        <v>0</v>
      </c>
      <c r="DK477" s="40">
        <f t="shared" si="554"/>
        <v>3</v>
      </c>
      <c r="DL477">
        <v>2</v>
      </c>
      <c r="DM477" t="s">
        <v>83</v>
      </c>
      <c r="DN477">
        <v>0</v>
      </c>
      <c r="DO477" s="40">
        <f t="shared" si="584"/>
        <v>0</v>
      </c>
      <c r="DP477">
        <v>2</v>
      </c>
      <c r="DQ477" t="s">
        <v>83</v>
      </c>
      <c r="DR477">
        <v>3</v>
      </c>
      <c r="DS477" s="40">
        <f t="shared" si="545"/>
        <v>0</v>
      </c>
      <c r="DT477">
        <v>2</v>
      </c>
      <c r="DU477" t="s">
        <v>83</v>
      </c>
      <c r="DV477">
        <v>3</v>
      </c>
      <c r="DW477" s="40">
        <f t="shared" si="546"/>
        <v>1</v>
      </c>
      <c r="DX477">
        <v>3</v>
      </c>
      <c r="DY477" t="s">
        <v>83</v>
      </c>
      <c r="DZ477">
        <v>1</v>
      </c>
      <c r="EA477" s="39">
        <f t="shared" si="585"/>
        <v>0</v>
      </c>
      <c r="EB477" s="24">
        <f t="shared" si="555"/>
        <v>4</v>
      </c>
      <c r="EC477" s="14">
        <v>2</v>
      </c>
      <c r="ED477" t="s">
        <v>83</v>
      </c>
      <c r="EE477">
        <v>2</v>
      </c>
      <c r="EF477" s="40">
        <f t="shared" si="586"/>
        <v>3</v>
      </c>
      <c r="EG477">
        <v>3</v>
      </c>
      <c r="EH477" t="s">
        <v>83</v>
      </c>
      <c r="EI477">
        <v>2</v>
      </c>
      <c r="EJ477" s="40">
        <f t="shared" si="587"/>
        <v>4</v>
      </c>
      <c r="EK477">
        <v>4</v>
      </c>
      <c r="EL477" t="s">
        <v>83</v>
      </c>
      <c r="EM477">
        <v>2</v>
      </c>
      <c r="EN477" s="40">
        <f t="shared" si="618"/>
        <v>0</v>
      </c>
      <c r="EO477">
        <v>0</v>
      </c>
      <c r="EP477" t="s">
        <v>83</v>
      </c>
      <c r="EQ477">
        <v>3</v>
      </c>
      <c r="ER477" s="40">
        <f t="shared" si="588"/>
        <v>0</v>
      </c>
      <c r="ES477">
        <v>3</v>
      </c>
      <c r="ET477" t="s">
        <v>83</v>
      </c>
      <c r="EU477">
        <v>1</v>
      </c>
      <c r="EV477" s="40">
        <f t="shared" si="589"/>
        <v>0</v>
      </c>
      <c r="EW477">
        <v>2</v>
      </c>
      <c r="EX477" t="s">
        <v>83</v>
      </c>
      <c r="EY477">
        <v>2</v>
      </c>
      <c r="EZ477" s="40">
        <f t="shared" si="590"/>
        <v>3</v>
      </c>
      <c r="FA477" s="24">
        <f t="shared" si="591"/>
        <v>10</v>
      </c>
      <c r="FB477" s="14">
        <v>3</v>
      </c>
      <c r="FC477" t="s">
        <v>83</v>
      </c>
      <c r="FD477">
        <v>2</v>
      </c>
      <c r="FE477" s="40">
        <f t="shared" si="592"/>
        <v>4</v>
      </c>
      <c r="FF477">
        <v>3</v>
      </c>
      <c r="FG477" t="s">
        <v>83</v>
      </c>
      <c r="FH477">
        <v>2</v>
      </c>
      <c r="FI477" s="40">
        <f t="shared" si="593"/>
        <v>3</v>
      </c>
      <c r="FJ477">
        <v>1</v>
      </c>
      <c r="FK477" t="s">
        <v>83</v>
      </c>
      <c r="FL477">
        <v>2</v>
      </c>
      <c r="FM477" s="40">
        <f t="shared" si="594"/>
        <v>0</v>
      </c>
      <c r="FN477">
        <v>1</v>
      </c>
      <c r="FO477" t="s">
        <v>83</v>
      </c>
      <c r="FP477">
        <v>3</v>
      </c>
      <c r="FQ477" s="40">
        <f t="shared" si="556"/>
        <v>0</v>
      </c>
      <c r="FR477">
        <v>2</v>
      </c>
      <c r="FS477" t="s">
        <v>83</v>
      </c>
      <c r="FT477">
        <v>0</v>
      </c>
      <c r="FU477" s="40">
        <f t="shared" si="595"/>
        <v>0</v>
      </c>
      <c r="FV477">
        <v>3</v>
      </c>
      <c r="FW477" t="s">
        <v>83</v>
      </c>
      <c r="FX477">
        <v>3</v>
      </c>
      <c r="FY477" s="40">
        <f t="shared" si="557"/>
        <v>0</v>
      </c>
      <c r="FZ477" s="24">
        <f t="shared" si="558"/>
        <v>7</v>
      </c>
      <c r="GA477" s="14">
        <v>2</v>
      </c>
      <c r="GB477" t="s">
        <v>83</v>
      </c>
      <c r="GC477">
        <v>3</v>
      </c>
      <c r="GD477" s="40">
        <f t="shared" si="596"/>
        <v>0</v>
      </c>
      <c r="GE477">
        <v>1</v>
      </c>
      <c r="GF477" t="s">
        <v>83</v>
      </c>
      <c r="GG477">
        <v>3</v>
      </c>
      <c r="GH477" s="40">
        <f t="shared" si="620"/>
        <v>0</v>
      </c>
      <c r="GI477">
        <v>3</v>
      </c>
      <c r="GJ477" t="s">
        <v>83</v>
      </c>
      <c r="GK477">
        <v>0</v>
      </c>
      <c r="GL477" s="40">
        <f t="shared" si="597"/>
        <v>0</v>
      </c>
      <c r="GM477">
        <v>3</v>
      </c>
      <c r="GN477" t="s">
        <v>83</v>
      </c>
      <c r="GO477">
        <v>2</v>
      </c>
      <c r="GP477" s="40">
        <f t="shared" si="598"/>
        <v>3</v>
      </c>
      <c r="GQ477">
        <v>1</v>
      </c>
      <c r="GR477" t="s">
        <v>83</v>
      </c>
      <c r="GS477">
        <v>3</v>
      </c>
      <c r="GT477" s="40">
        <f t="shared" si="559"/>
        <v>4</v>
      </c>
      <c r="GU477">
        <v>2</v>
      </c>
      <c r="GV477" t="s">
        <v>83</v>
      </c>
      <c r="GW477">
        <v>3</v>
      </c>
      <c r="GX477" s="40">
        <f t="shared" si="599"/>
        <v>0</v>
      </c>
      <c r="GY477" s="24">
        <f t="shared" si="600"/>
        <v>7</v>
      </c>
      <c r="GZ477" s="28">
        <f t="shared" si="560"/>
        <v>62</v>
      </c>
      <c r="HA477" t="s">
        <v>84</v>
      </c>
      <c r="HB477">
        <f t="shared" si="561"/>
        <v>9</v>
      </c>
      <c r="HC477" t="s">
        <v>92</v>
      </c>
      <c r="HD477">
        <f t="shared" si="614"/>
        <v>0</v>
      </c>
      <c r="HE477" t="s">
        <v>86</v>
      </c>
      <c r="HF477">
        <f t="shared" si="562"/>
        <v>5</v>
      </c>
      <c r="HG477" t="s">
        <v>94</v>
      </c>
      <c r="HH477">
        <f t="shared" si="619"/>
        <v>9</v>
      </c>
      <c r="HI477" t="s">
        <v>88</v>
      </c>
      <c r="HJ477">
        <f t="shared" si="601"/>
        <v>0</v>
      </c>
      <c r="HK477" t="s">
        <v>142</v>
      </c>
      <c r="HL477">
        <f t="shared" si="602"/>
        <v>0</v>
      </c>
      <c r="HM477" t="s">
        <v>90</v>
      </c>
      <c r="HN477">
        <f t="shared" si="563"/>
        <v>9</v>
      </c>
      <c r="HO477" t="s">
        <v>91</v>
      </c>
      <c r="HP477">
        <f t="shared" si="603"/>
        <v>5</v>
      </c>
      <c r="HQ477" t="s">
        <v>140</v>
      </c>
      <c r="HR477" s="1">
        <f t="shared" si="604"/>
        <v>0</v>
      </c>
      <c r="HS477" t="s">
        <v>137</v>
      </c>
      <c r="HT477" s="1">
        <f t="shared" si="605"/>
        <v>6</v>
      </c>
      <c r="HU477" t="s">
        <v>93</v>
      </c>
      <c r="HV477" s="1">
        <f t="shared" si="606"/>
        <v>5</v>
      </c>
      <c r="HW477" t="s">
        <v>87</v>
      </c>
      <c r="HX477" s="1">
        <f t="shared" si="607"/>
        <v>6</v>
      </c>
      <c r="HY477" t="s">
        <v>165</v>
      </c>
      <c r="HZ477" s="1">
        <f t="shared" si="608"/>
        <v>5</v>
      </c>
      <c r="IA477" t="s">
        <v>131</v>
      </c>
      <c r="IB477" s="1">
        <f t="shared" si="609"/>
        <v>0</v>
      </c>
      <c r="IC477" t="s">
        <v>134</v>
      </c>
      <c r="ID477" s="1">
        <f t="shared" si="610"/>
        <v>6</v>
      </c>
      <c r="IE477" t="s">
        <v>96</v>
      </c>
      <c r="IF477" s="1">
        <f t="shared" si="611"/>
        <v>5</v>
      </c>
      <c r="IG477">
        <f t="shared" si="616"/>
        <v>70</v>
      </c>
      <c r="IH477" s="1">
        <f t="shared" si="612"/>
        <v>132</v>
      </c>
    </row>
    <row r="478" spans="1:242" ht="14.65" thickBot="1" x14ac:dyDescent="0.5">
      <c r="A478" s="1">
        <v>475</v>
      </c>
      <c r="B478" s="45">
        <f t="shared" si="548"/>
        <v>141</v>
      </c>
      <c r="C478" s="14" t="s">
        <v>240</v>
      </c>
      <c r="D478" t="s">
        <v>1038</v>
      </c>
      <c r="E478" s="15">
        <v>12</v>
      </c>
      <c r="F478" s="28">
        <f t="shared" si="549"/>
        <v>171</v>
      </c>
      <c r="H478" s="14">
        <v>1</v>
      </c>
      <c r="I478" t="s">
        <v>83</v>
      </c>
      <c r="J478">
        <v>2</v>
      </c>
      <c r="K478" s="40">
        <f t="shared" si="544"/>
        <v>3</v>
      </c>
      <c r="L478">
        <v>0</v>
      </c>
      <c r="M478" t="s">
        <v>83</v>
      </c>
      <c r="N478">
        <v>2</v>
      </c>
      <c r="O478" s="40">
        <f t="shared" si="617"/>
        <v>6</v>
      </c>
      <c r="P478">
        <v>1</v>
      </c>
      <c r="Q478" t="s">
        <v>83</v>
      </c>
      <c r="R478">
        <v>2</v>
      </c>
      <c r="S478" s="40">
        <f t="shared" si="564"/>
        <v>3</v>
      </c>
      <c r="T478">
        <v>2</v>
      </c>
      <c r="U478" t="s">
        <v>83</v>
      </c>
      <c r="V478">
        <v>0</v>
      </c>
      <c r="W478" s="40">
        <f t="shared" si="550"/>
        <v>0</v>
      </c>
      <c r="X478">
        <v>1</v>
      </c>
      <c r="Y478" t="s">
        <v>83</v>
      </c>
      <c r="Z478">
        <v>1</v>
      </c>
      <c r="AA478" s="40">
        <f t="shared" si="551"/>
        <v>0</v>
      </c>
      <c r="AB478">
        <v>1</v>
      </c>
      <c r="AC478" t="s">
        <v>83</v>
      </c>
      <c r="AD478">
        <v>0</v>
      </c>
      <c r="AE478" s="40">
        <f t="shared" si="565"/>
        <v>3</v>
      </c>
      <c r="AF478" s="24">
        <f t="shared" si="566"/>
        <v>15</v>
      </c>
      <c r="AG478" s="14">
        <v>3</v>
      </c>
      <c r="AH478" t="s">
        <v>83</v>
      </c>
      <c r="AI478">
        <v>0</v>
      </c>
      <c r="AJ478" s="40">
        <f t="shared" si="615"/>
        <v>3</v>
      </c>
      <c r="AK478">
        <v>0</v>
      </c>
      <c r="AL478" t="s">
        <v>83</v>
      </c>
      <c r="AM478">
        <v>2</v>
      </c>
      <c r="AN478" s="40">
        <f t="shared" si="567"/>
        <v>0</v>
      </c>
      <c r="AO478">
        <v>2</v>
      </c>
      <c r="AP478" t="s">
        <v>83</v>
      </c>
      <c r="AQ478">
        <v>1</v>
      </c>
      <c r="AR478" s="40">
        <f t="shared" si="547"/>
        <v>0</v>
      </c>
      <c r="AS478">
        <v>3</v>
      </c>
      <c r="AT478" t="s">
        <v>83</v>
      </c>
      <c r="AU478">
        <v>0</v>
      </c>
      <c r="AV478" s="40">
        <f t="shared" si="568"/>
        <v>0</v>
      </c>
      <c r="AW478">
        <v>1</v>
      </c>
      <c r="AX478" t="s">
        <v>83</v>
      </c>
      <c r="AY478">
        <v>2</v>
      </c>
      <c r="AZ478" s="40">
        <f t="shared" si="569"/>
        <v>3</v>
      </c>
      <c r="BA478">
        <v>1</v>
      </c>
      <c r="BB478" t="s">
        <v>83</v>
      </c>
      <c r="BC478">
        <v>2</v>
      </c>
      <c r="BD478" s="40">
        <f t="shared" si="552"/>
        <v>4</v>
      </c>
      <c r="BE478" s="24">
        <f t="shared" si="570"/>
        <v>10</v>
      </c>
      <c r="BF478" s="14">
        <v>2</v>
      </c>
      <c r="BG478" t="s">
        <v>83</v>
      </c>
      <c r="BH478">
        <v>0</v>
      </c>
      <c r="BI478" s="40">
        <f t="shared" si="571"/>
        <v>0</v>
      </c>
      <c r="BJ478">
        <v>1</v>
      </c>
      <c r="BK478" t="s">
        <v>83</v>
      </c>
      <c r="BL478">
        <v>2</v>
      </c>
      <c r="BM478" s="40">
        <f t="shared" si="572"/>
        <v>0</v>
      </c>
      <c r="BN478">
        <v>1</v>
      </c>
      <c r="BO478" t="s">
        <v>83</v>
      </c>
      <c r="BP478">
        <v>0</v>
      </c>
      <c r="BQ478" s="40">
        <f t="shared" si="553"/>
        <v>3</v>
      </c>
      <c r="BR478">
        <v>2</v>
      </c>
      <c r="BS478" t="s">
        <v>83</v>
      </c>
      <c r="BT478">
        <v>1</v>
      </c>
      <c r="BU478" s="40">
        <f t="shared" si="573"/>
        <v>3</v>
      </c>
      <c r="BV478">
        <v>1</v>
      </c>
      <c r="BW478" t="s">
        <v>83</v>
      </c>
      <c r="BX478">
        <v>2</v>
      </c>
      <c r="BY478" s="40">
        <f t="shared" si="574"/>
        <v>3</v>
      </c>
      <c r="BZ478">
        <v>1</v>
      </c>
      <c r="CA478" t="s">
        <v>83</v>
      </c>
      <c r="CB478">
        <v>1</v>
      </c>
      <c r="CC478" s="40">
        <f t="shared" si="575"/>
        <v>0</v>
      </c>
      <c r="CD478" s="24">
        <f t="shared" si="576"/>
        <v>9</v>
      </c>
      <c r="CE478" s="14">
        <v>1</v>
      </c>
      <c r="CF478" t="s">
        <v>83</v>
      </c>
      <c r="CG478">
        <v>0</v>
      </c>
      <c r="CH478" s="40">
        <f t="shared" si="577"/>
        <v>0</v>
      </c>
      <c r="CI478">
        <v>3</v>
      </c>
      <c r="CJ478" t="s">
        <v>83</v>
      </c>
      <c r="CK478">
        <v>0</v>
      </c>
      <c r="CL478" s="40">
        <f t="shared" si="578"/>
        <v>4</v>
      </c>
      <c r="CM478">
        <v>1</v>
      </c>
      <c r="CN478" t="s">
        <v>83</v>
      </c>
      <c r="CO478">
        <v>1</v>
      </c>
      <c r="CP478" s="40">
        <f t="shared" si="579"/>
        <v>0</v>
      </c>
      <c r="CQ478">
        <v>2</v>
      </c>
      <c r="CR478" t="s">
        <v>83</v>
      </c>
      <c r="CS478">
        <v>1</v>
      </c>
      <c r="CT478" s="40">
        <f t="shared" si="580"/>
        <v>6</v>
      </c>
      <c r="CU478">
        <v>1</v>
      </c>
      <c r="CV478" t="s">
        <v>83</v>
      </c>
      <c r="CW478">
        <v>2</v>
      </c>
      <c r="CX478" s="40">
        <f t="shared" si="581"/>
        <v>0</v>
      </c>
      <c r="CY478">
        <v>1</v>
      </c>
      <c r="CZ478" t="s">
        <v>83</v>
      </c>
      <c r="DA478">
        <v>3</v>
      </c>
      <c r="DB478" s="40">
        <f t="shared" si="582"/>
        <v>0</v>
      </c>
      <c r="DC478" s="24">
        <f t="shared" si="583"/>
        <v>10</v>
      </c>
      <c r="DD478" s="14">
        <v>2</v>
      </c>
      <c r="DE478" t="s">
        <v>83</v>
      </c>
      <c r="DF478">
        <v>0</v>
      </c>
      <c r="DG478" s="40">
        <f t="shared" si="613"/>
        <v>0</v>
      </c>
      <c r="DH478">
        <v>2</v>
      </c>
      <c r="DI478" t="s">
        <v>83</v>
      </c>
      <c r="DJ478">
        <v>1</v>
      </c>
      <c r="DK478" s="40">
        <f t="shared" si="554"/>
        <v>3</v>
      </c>
      <c r="DL478">
        <v>2</v>
      </c>
      <c r="DM478" t="s">
        <v>83</v>
      </c>
      <c r="DN478">
        <v>1</v>
      </c>
      <c r="DO478" s="40">
        <f t="shared" si="584"/>
        <v>0</v>
      </c>
      <c r="DP478">
        <v>1</v>
      </c>
      <c r="DQ478" t="s">
        <v>83</v>
      </c>
      <c r="DR478">
        <v>3</v>
      </c>
      <c r="DS478" s="40">
        <f t="shared" si="545"/>
        <v>0</v>
      </c>
      <c r="DT478">
        <v>1</v>
      </c>
      <c r="DU478" t="s">
        <v>83</v>
      </c>
      <c r="DV478">
        <v>3</v>
      </c>
      <c r="DW478" s="40">
        <f t="shared" si="546"/>
        <v>1</v>
      </c>
      <c r="DX478">
        <v>1</v>
      </c>
      <c r="DY478" t="s">
        <v>83</v>
      </c>
      <c r="DZ478">
        <v>2</v>
      </c>
      <c r="EA478" s="39">
        <f t="shared" si="585"/>
        <v>3</v>
      </c>
      <c r="EB478" s="24">
        <f t="shared" si="555"/>
        <v>7</v>
      </c>
      <c r="EC478" s="14">
        <v>0</v>
      </c>
      <c r="ED478" t="s">
        <v>83</v>
      </c>
      <c r="EE478">
        <v>1</v>
      </c>
      <c r="EF478" s="40">
        <f t="shared" si="586"/>
        <v>0</v>
      </c>
      <c r="EG478">
        <v>2</v>
      </c>
      <c r="EH478" t="s">
        <v>83</v>
      </c>
      <c r="EI478">
        <v>1</v>
      </c>
      <c r="EJ478" s="40">
        <f t="shared" si="587"/>
        <v>4</v>
      </c>
      <c r="EK478">
        <v>2</v>
      </c>
      <c r="EL478" t="s">
        <v>83</v>
      </c>
      <c r="EM478">
        <v>1</v>
      </c>
      <c r="EN478" s="40">
        <f t="shared" si="618"/>
        <v>0</v>
      </c>
      <c r="EO478">
        <v>1</v>
      </c>
      <c r="EP478" t="s">
        <v>83</v>
      </c>
      <c r="EQ478">
        <v>2</v>
      </c>
      <c r="ER478" s="40">
        <f t="shared" si="588"/>
        <v>0</v>
      </c>
      <c r="ES478">
        <v>1</v>
      </c>
      <c r="ET478" t="s">
        <v>83</v>
      </c>
      <c r="EU478">
        <v>1</v>
      </c>
      <c r="EV478" s="40">
        <f t="shared" si="589"/>
        <v>4</v>
      </c>
      <c r="EW478">
        <v>2</v>
      </c>
      <c r="EX478" t="s">
        <v>83</v>
      </c>
      <c r="EY478">
        <v>1</v>
      </c>
      <c r="EZ478" s="40">
        <f t="shared" si="590"/>
        <v>0</v>
      </c>
      <c r="FA478" s="24">
        <f t="shared" si="591"/>
        <v>8</v>
      </c>
      <c r="FB478" s="14">
        <v>2</v>
      </c>
      <c r="FC478" t="s">
        <v>83</v>
      </c>
      <c r="FD478">
        <v>1</v>
      </c>
      <c r="FE478" s="40">
        <f t="shared" si="592"/>
        <v>4</v>
      </c>
      <c r="FF478">
        <v>3</v>
      </c>
      <c r="FG478" t="s">
        <v>83</v>
      </c>
      <c r="FH478">
        <v>1</v>
      </c>
      <c r="FI478" s="40">
        <f t="shared" si="593"/>
        <v>4</v>
      </c>
      <c r="FJ478">
        <v>1</v>
      </c>
      <c r="FK478" t="s">
        <v>83</v>
      </c>
      <c r="FL478">
        <v>2</v>
      </c>
      <c r="FM478" s="40">
        <f t="shared" si="594"/>
        <v>0</v>
      </c>
      <c r="FN478">
        <v>2</v>
      </c>
      <c r="FO478" t="s">
        <v>83</v>
      </c>
      <c r="FP478">
        <v>1</v>
      </c>
      <c r="FQ478" s="40">
        <f t="shared" si="556"/>
        <v>4</v>
      </c>
      <c r="FR478">
        <v>1</v>
      </c>
      <c r="FS478" t="s">
        <v>83</v>
      </c>
      <c r="FT478">
        <v>3</v>
      </c>
      <c r="FU478" s="40">
        <f t="shared" si="595"/>
        <v>3</v>
      </c>
      <c r="FV478">
        <v>1</v>
      </c>
      <c r="FW478" t="s">
        <v>83</v>
      </c>
      <c r="FX478">
        <v>2</v>
      </c>
      <c r="FY478" s="40">
        <f t="shared" si="557"/>
        <v>0</v>
      </c>
      <c r="FZ478" s="24">
        <f t="shared" si="558"/>
        <v>15</v>
      </c>
      <c r="GA478" s="14">
        <v>2</v>
      </c>
      <c r="GB478" t="s">
        <v>83</v>
      </c>
      <c r="GC478">
        <v>1</v>
      </c>
      <c r="GD478" s="40">
        <f t="shared" si="596"/>
        <v>0</v>
      </c>
      <c r="GE478">
        <v>2</v>
      </c>
      <c r="GF478" t="s">
        <v>83</v>
      </c>
      <c r="GG478">
        <v>1</v>
      </c>
      <c r="GH478" s="40">
        <f t="shared" si="620"/>
        <v>4</v>
      </c>
      <c r="GI478">
        <v>2</v>
      </c>
      <c r="GJ478" t="s">
        <v>83</v>
      </c>
      <c r="GK478">
        <v>1</v>
      </c>
      <c r="GL478" s="40">
        <f t="shared" si="597"/>
        <v>0</v>
      </c>
      <c r="GM478">
        <v>2</v>
      </c>
      <c r="GN478" t="s">
        <v>83</v>
      </c>
      <c r="GO478">
        <v>1</v>
      </c>
      <c r="GP478" s="40">
        <f t="shared" si="598"/>
        <v>3</v>
      </c>
      <c r="GQ478">
        <v>1</v>
      </c>
      <c r="GR478" t="s">
        <v>83</v>
      </c>
      <c r="GS478">
        <v>1</v>
      </c>
      <c r="GT478" s="40">
        <f t="shared" si="559"/>
        <v>0</v>
      </c>
      <c r="GU478">
        <v>2</v>
      </c>
      <c r="GV478" t="s">
        <v>83</v>
      </c>
      <c r="GW478">
        <v>3</v>
      </c>
      <c r="GX478" s="40">
        <f t="shared" si="599"/>
        <v>0</v>
      </c>
      <c r="GY478" s="24">
        <f t="shared" si="600"/>
        <v>7</v>
      </c>
      <c r="GZ478" s="28">
        <f t="shared" si="560"/>
        <v>81</v>
      </c>
      <c r="HA478" t="s">
        <v>84</v>
      </c>
      <c r="HB478">
        <f t="shared" si="561"/>
        <v>9</v>
      </c>
      <c r="HC478" t="s">
        <v>85</v>
      </c>
      <c r="HD478">
        <f t="shared" si="614"/>
        <v>9</v>
      </c>
      <c r="HE478" t="s">
        <v>93</v>
      </c>
      <c r="HF478">
        <f t="shared" si="562"/>
        <v>9</v>
      </c>
      <c r="HG478" t="s">
        <v>94</v>
      </c>
      <c r="HH478">
        <f t="shared" si="619"/>
        <v>9</v>
      </c>
      <c r="HI478" t="s">
        <v>88</v>
      </c>
      <c r="HJ478">
        <f t="shared" si="601"/>
        <v>0</v>
      </c>
      <c r="HK478" t="s">
        <v>131</v>
      </c>
      <c r="HL478">
        <f t="shared" si="602"/>
        <v>0</v>
      </c>
      <c r="HM478" t="s">
        <v>90</v>
      </c>
      <c r="HN478">
        <f t="shared" si="563"/>
        <v>9</v>
      </c>
      <c r="HO478" t="s">
        <v>96</v>
      </c>
      <c r="HP478">
        <f t="shared" si="603"/>
        <v>9</v>
      </c>
      <c r="HQ478" t="s">
        <v>132</v>
      </c>
      <c r="HR478" s="1">
        <f t="shared" si="604"/>
        <v>6</v>
      </c>
      <c r="HS478" t="s">
        <v>92</v>
      </c>
      <c r="HT478" s="1">
        <f t="shared" si="605"/>
        <v>0</v>
      </c>
      <c r="HU478" t="s">
        <v>86</v>
      </c>
      <c r="HV478" s="1">
        <f t="shared" si="606"/>
        <v>6</v>
      </c>
      <c r="HW478" t="s">
        <v>129</v>
      </c>
      <c r="HX478" s="1">
        <f t="shared" si="607"/>
        <v>0</v>
      </c>
      <c r="HY478" t="s">
        <v>130</v>
      </c>
      <c r="HZ478" s="1">
        <f t="shared" si="608"/>
        <v>6</v>
      </c>
      <c r="IA478" t="s">
        <v>95</v>
      </c>
      <c r="IB478" s="1">
        <f t="shared" si="609"/>
        <v>6</v>
      </c>
      <c r="IC478" t="s">
        <v>134</v>
      </c>
      <c r="ID478" s="1">
        <f t="shared" si="610"/>
        <v>6</v>
      </c>
      <c r="IE478" t="s">
        <v>91</v>
      </c>
      <c r="IF478" s="1">
        <f t="shared" si="611"/>
        <v>6</v>
      </c>
      <c r="IG478">
        <f t="shared" si="616"/>
        <v>90</v>
      </c>
      <c r="IH478" s="1">
        <f t="shared" si="612"/>
        <v>171</v>
      </c>
    </row>
    <row r="479" spans="1:242" ht="14.65" thickBot="1" x14ac:dyDescent="0.5">
      <c r="A479" s="1">
        <v>476</v>
      </c>
      <c r="B479" s="45">
        <f t="shared" si="548"/>
        <v>593</v>
      </c>
      <c r="C479" s="14" t="s">
        <v>911</v>
      </c>
      <c r="E479" s="15">
        <v>12</v>
      </c>
      <c r="F479" s="28">
        <f t="shared" si="549"/>
        <v>135</v>
      </c>
      <c r="H479" s="14">
        <v>1</v>
      </c>
      <c r="I479" t="s">
        <v>83</v>
      </c>
      <c r="J479">
        <v>3</v>
      </c>
      <c r="K479" s="40">
        <f t="shared" si="544"/>
        <v>4</v>
      </c>
      <c r="L479">
        <v>1</v>
      </c>
      <c r="M479" t="s">
        <v>83</v>
      </c>
      <c r="N479">
        <v>3</v>
      </c>
      <c r="O479" s="40">
        <f t="shared" si="617"/>
        <v>4</v>
      </c>
      <c r="P479">
        <v>1</v>
      </c>
      <c r="Q479" t="s">
        <v>83</v>
      </c>
      <c r="R479">
        <v>1</v>
      </c>
      <c r="S479" s="40">
        <f t="shared" si="564"/>
        <v>0</v>
      </c>
      <c r="T479">
        <v>3</v>
      </c>
      <c r="U479" t="s">
        <v>83</v>
      </c>
      <c r="V479">
        <v>2</v>
      </c>
      <c r="W479" s="40">
        <f t="shared" si="550"/>
        <v>0</v>
      </c>
      <c r="X479">
        <v>2</v>
      </c>
      <c r="Y479" t="s">
        <v>83</v>
      </c>
      <c r="Z479">
        <v>1</v>
      </c>
      <c r="AA479" s="40">
        <f t="shared" si="551"/>
        <v>0</v>
      </c>
      <c r="AB479">
        <v>4</v>
      </c>
      <c r="AC479" t="s">
        <v>83</v>
      </c>
      <c r="AD479">
        <v>1</v>
      </c>
      <c r="AE479" s="40">
        <f t="shared" si="565"/>
        <v>3</v>
      </c>
      <c r="AF479" s="24">
        <f t="shared" si="566"/>
        <v>11</v>
      </c>
      <c r="AG479" s="14">
        <v>3</v>
      </c>
      <c r="AH479" t="s">
        <v>83</v>
      </c>
      <c r="AI479">
        <v>0</v>
      </c>
      <c r="AJ479" s="40">
        <f t="shared" si="615"/>
        <v>3</v>
      </c>
      <c r="AK479">
        <v>1</v>
      </c>
      <c r="AL479" t="s">
        <v>83</v>
      </c>
      <c r="AM479">
        <v>2</v>
      </c>
      <c r="AN479" s="40">
        <f t="shared" si="567"/>
        <v>0</v>
      </c>
      <c r="AO479">
        <v>3</v>
      </c>
      <c r="AP479" t="s">
        <v>83</v>
      </c>
      <c r="AQ479">
        <v>0</v>
      </c>
      <c r="AR479" s="40">
        <f t="shared" si="547"/>
        <v>0</v>
      </c>
      <c r="AS479">
        <v>3</v>
      </c>
      <c r="AT479" t="s">
        <v>83</v>
      </c>
      <c r="AU479">
        <v>1</v>
      </c>
      <c r="AV479" s="40">
        <f t="shared" si="568"/>
        <v>0</v>
      </c>
      <c r="AW479">
        <v>2</v>
      </c>
      <c r="AX479" t="s">
        <v>83</v>
      </c>
      <c r="AY479">
        <v>3</v>
      </c>
      <c r="AZ479" s="40">
        <f t="shared" si="569"/>
        <v>3</v>
      </c>
      <c r="BA479">
        <v>1</v>
      </c>
      <c r="BB479" t="s">
        <v>83</v>
      </c>
      <c r="BC479">
        <v>3</v>
      </c>
      <c r="BD479" s="40">
        <f t="shared" si="552"/>
        <v>3</v>
      </c>
      <c r="BE479" s="24">
        <f t="shared" si="570"/>
        <v>9</v>
      </c>
      <c r="BF479" s="14">
        <v>4</v>
      </c>
      <c r="BG479" t="s">
        <v>83</v>
      </c>
      <c r="BH479">
        <v>0</v>
      </c>
      <c r="BI479" s="40">
        <f t="shared" si="571"/>
        <v>0</v>
      </c>
      <c r="BJ479">
        <v>3</v>
      </c>
      <c r="BK479" t="s">
        <v>83</v>
      </c>
      <c r="BL479">
        <v>0</v>
      </c>
      <c r="BM479" s="40">
        <f t="shared" si="572"/>
        <v>0</v>
      </c>
      <c r="BN479">
        <v>2</v>
      </c>
      <c r="BO479" t="s">
        <v>83</v>
      </c>
      <c r="BP479">
        <v>1</v>
      </c>
      <c r="BQ479" s="40">
        <f t="shared" si="553"/>
        <v>3</v>
      </c>
      <c r="BR479">
        <v>3</v>
      </c>
      <c r="BS479" t="s">
        <v>83</v>
      </c>
      <c r="BT479">
        <v>2</v>
      </c>
      <c r="BU479" s="40">
        <f t="shared" si="573"/>
        <v>3</v>
      </c>
      <c r="BV479">
        <v>2</v>
      </c>
      <c r="BW479" t="s">
        <v>83</v>
      </c>
      <c r="BX479">
        <v>3</v>
      </c>
      <c r="BY479" s="40">
        <f t="shared" si="574"/>
        <v>3</v>
      </c>
      <c r="BZ479">
        <v>2</v>
      </c>
      <c r="CA479" t="s">
        <v>83</v>
      </c>
      <c r="CB479">
        <v>2</v>
      </c>
      <c r="CC479" s="40">
        <f t="shared" si="575"/>
        <v>0</v>
      </c>
      <c r="CD479" s="24">
        <f t="shared" si="576"/>
        <v>9</v>
      </c>
      <c r="CE479" s="14">
        <v>2</v>
      </c>
      <c r="CF479" t="s">
        <v>83</v>
      </c>
      <c r="CG479">
        <v>1</v>
      </c>
      <c r="CH479" s="40">
        <f t="shared" si="577"/>
        <v>0</v>
      </c>
      <c r="CI479">
        <v>4</v>
      </c>
      <c r="CJ479" t="s">
        <v>83</v>
      </c>
      <c r="CK479">
        <v>1</v>
      </c>
      <c r="CL479" s="40">
        <f t="shared" si="578"/>
        <v>6</v>
      </c>
      <c r="CM479">
        <v>2</v>
      </c>
      <c r="CN479" t="s">
        <v>83</v>
      </c>
      <c r="CO479">
        <v>1</v>
      </c>
      <c r="CP479" s="40">
        <f t="shared" si="579"/>
        <v>0</v>
      </c>
      <c r="CQ479">
        <v>4</v>
      </c>
      <c r="CR479" t="s">
        <v>83</v>
      </c>
      <c r="CS479">
        <v>2</v>
      </c>
      <c r="CT479" s="40">
        <f t="shared" si="580"/>
        <v>3</v>
      </c>
      <c r="CU479">
        <v>1</v>
      </c>
      <c r="CV479" t="s">
        <v>83</v>
      </c>
      <c r="CW479">
        <v>2</v>
      </c>
      <c r="CX479" s="40">
        <f t="shared" si="581"/>
        <v>0</v>
      </c>
      <c r="CY479">
        <v>2</v>
      </c>
      <c r="CZ479" t="s">
        <v>83</v>
      </c>
      <c r="DA479">
        <v>1</v>
      </c>
      <c r="DB479" s="40">
        <f t="shared" si="582"/>
        <v>4</v>
      </c>
      <c r="DC479" s="24">
        <f t="shared" si="583"/>
        <v>13</v>
      </c>
      <c r="DD479" s="14">
        <v>3</v>
      </c>
      <c r="DE479" t="s">
        <v>83</v>
      </c>
      <c r="DF479">
        <v>1</v>
      </c>
      <c r="DG479" s="40">
        <f t="shared" si="613"/>
        <v>0</v>
      </c>
      <c r="DH479">
        <v>3</v>
      </c>
      <c r="DI479" t="s">
        <v>83</v>
      </c>
      <c r="DJ479">
        <v>1</v>
      </c>
      <c r="DK479" s="40">
        <f t="shared" si="554"/>
        <v>3</v>
      </c>
      <c r="DL479">
        <v>1</v>
      </c>
      <c r="DM479" t="s">
        <v>83</v>
      </c>
      <c r="DN479">
        <v>2</v>
      </c>
      <c r="DO479" s="40">
        <f t="shared" si="584"/>
        <v>4</v>
      </c>
      <c r="DP479">
        <v>2</v>
      </c>
      <c r="DQ479" t="s">
        <v>83</v>
      </c>
      <c r="DR479">
        <v>3</v>
      </c>
      <c r="DS479" s="40">
        <f t="shared" si="545"/>
        <v>0</v>
      </c>
      <c r="DT479">
        <v>1</v>
      </c>
      <c r="DU479" t="s">
        <v>83</v>
      </c>
      <c r="DV479">
        <v>4</v>
      </c>
      <c r="DW479" s="40">
        <f t="shared" si="546"/>
        <v>1</v>
      </c>
      <c r="DX479">
        <v>1</v>
      </c>
      <c r="DY479" t="s">
        <v>83</v>
      </c>
      <c r="DZ479">
        <v>2</v>
      </c>
      <c r="EA479" s="39">
        <f t="shared" si="585"/>
        <v>3</v>
      </c>
      <c r="EB479" s="24">
        <f t="shared" si="555"/>
        <v>11</v>
      </c>
      <c r="EC479" s="14">
        <v>3</v>
      </c>
      <c r="ED479" t="s">
        <v>83</v>
      </c>
      <c r="EE479">
        <v>2</v>
      </c>
      <c r="EF479" s="40">
        <f t="shared" si="586"/>
        <v>0</v>
      </c>
      <c r="EG479">
        <v>4</v>
      </c>
      <c r="EH479" t="s">
        <v>83</v>
      </c>
      <c r="EI479">
        <v>2</v>
      </c>
      <c r="EJ479" s="40">
        <f t="shared" si="587"/>
        <v>3</v>
      </c>
      <c r="EK479">
        <v>3</v>
      </c>
      <c r="EL479" t="s">
        <v>83</v>
      </c>
      <c r="EM479">
        <v>2</v>
      </c>
      <c r="EN479" s="40">
        <f t="shared" si="618"/>
        <v>0</v>
      </c>
      <c r="EO479">
        <v>2</v>
      </c>
      <c r="EP479" t="s">
        <v>83</v>
      </c>
      <c r="EQ479">
        <v>2</v>
      </c>
      <c r="ER479" s="40">
        <f t="shared" si="588"/>
        <v>0</v>
      </c>
      <c r="ES479">
        <v>2</v>
      </c>
      <c r="ET479" t="s">
        <v>83</v>
      </c>
      <c r="EU479">
        <v>2</v>
      </c>
      <c r="EV479" s="40">
        <f t="shared" si="589"/>
        <v>3</v>
      </c>
      <c r="EW479">
        <v>4</v>
      </c>
      <c r="EX479" t="s">
        <v>83</v>
      </c>
      <c r="EY479">
        <v>2</v>
      </c>
      <c r="EZ479" s="40">
        <f t="shared" si="590"/>
        <v>0</v>
      </c>
      <c r="FA479" s="24">
        <f t="shared" si="591"/>
        <v>6</v>
      </c>
      <c r="FB479" s="14">
        <v>2</v>
      </c>
      <c r="FC479" t="s">
        <v>83</v>
      </c>
      <c r="FD479">
        <v>3</v>
      </c>
      <c r="FE479" s="40">
        <f t="shared" si="592"/>
        <v>0</v>
      </c>
      <c r="FF479">
        <v>3</v>
      </c>
      <c r="FG479" t="s">
        <v>83</v>
      </c>
      <c r="FH479">
        <v>0</v>
      </c>
      <c r="FI479" s="40">
        <f t="shared" si="593"/>
        <v>3</v>
      </c>
      <c r="FJ479">
        <v>2</v>
      </c>
      <c r="FK479" t="s">
        <v>83</v>
      </c>
      <c r="FL479">
        <v>0</v>
      </c>
      <c r="FM479" s="40">
        <f t="shared" si="594"/>
        <v>0</v>
      </c>
      <c r="FN479">
        <v>4</v>
      </c>
      <c r="FO479" t="s">
        <v>83</v>
      </c>
      <c r="FP479">
        <v>1</v>
      </c>
      <c r="FQ479" s="40">
        <f t="shared" si="556"/>
        <v>3</v>
      </c>
      <c r="FR479">
        <v>1</v>
      </c>
      <c r="FS479" t="s">
        <v>83</v>
      </c>
      <c r="FT479">
        <v>3</v>
      </c>
      <c r="FU479" s="40">
        <f t="shared" si="595"/>
        <v>3</v>
      </c>
      <c r="FV479">
        <v>2</v>
      </c>
      <c r="FW479" t="s">
        <v>83</v>
      </c>
      <c r="FX479">
        <v>5</v>
      </c>
      <c r="FY479" s="40">
        <f t="shared" si="557"/>
        <v>0</v>
      </c>
      <c r="FZ479" s="24">
        <f t="shared" si="558"/>
        <v>9</v>
      </c>
      <c r="GA479" s="14">
        <v>3</v>
      </c>
      <c r="GB479" t="s">
        <v>83</v>
      </c>
      <c r="GC479">
        <v>1</v>
      </c>
      <c r="GD479" s="40">
        <f t="shared" si="596"/>
        <v>0</v>
      </c>
      <c r="GE479">
        <v>2</v>
      </c>
      <c r="GF479" t="s">
        <v>83</v>
      </c>
      <c r="GG479">
        <v>1</v>
      </c>
      <c r="GH479" s="40">
        <f t="shared" si="620"/>
        <v>4</v>
      </c>
      <c r="GI479">
        <v>2</v>
      </c>
      <c r="GJ479" t="s">
        <v>83</v>
      </c>
      <c r="GK479">
        <v>1</v>
      </c>
      <c r="GL479" s="40">
        <f t="shared" si="597"/>
        <v>0</v>
      </c>
      <c r="GM479">
        <v>1</v>
      </c>
      <c r="GN479" t="s">
        <v>83</v>
      </c>
      <c r="GO479">
        <v>2</v>
      </c>
      <c r="GP479" s="40">
        <f t="shared" si="598"/>
        <v>0</v>
      </c>
      <c r="GQ479">
        <v>3</v>
      </c>
      <c r="GR479" t="s">
        <v>83</v>
      </c>
      <c r="GS479">
        <v>1</v>
      </c>
      <c r="GT479" s="40">
        <f t="shared" si="559"/>
        <v>0</v>
      </c>
      <c r="GU479">
        <v>3</v>
      </c>
      <c r="GV479" t="s">
        <v>83</v>
      </c>
      <c r="GW479">
        <v>1</v>
      </c>
      <c r="GX479" s="40">
        <f t="shared" si="599"/>
        <v>3</v>
      </c>
      <c r="GY479" s="24">
        <f t="shared" si="600"/>
        <v>7</v>
      </c>
      <c r="GZ479" s="28">
        <f t="shared" si="560"/>
        <v>75</v>
      </c>
      <c r="HA479" t="s">
        <v>84</v>
      </c>
      <c r="HB479">
        <f t="shared" si="561"/>
        <v>9</v>
      </c>
      <c r="HC479" t="s">
        <v>85</v>
      </c>
      <c r="HD479">
        <f t="shared" si="614"/>
        <v>9</v>
      </c>
      <c r="HE479" t="s">
        <v>93</v>
      </c>
      <c r="HF479">
        <f t="shared" si="562"/>
        <v>9</v>
      </c>
      <c r="HG479" t="s">
        <v>94</v>
      </c>
      <c r="HH479">
        <f t="shared" si="619"/>
        <v>9</v>
      </c>
      <c r="HI479" t="s">
        <v>88</v>
      </c>
      <c r="HJ479">
        <f t="shared" si="601"/>
        <v>0</v>
      </c>
      <c r="HK479" t="s">
        <v>131</v>
      </c>
      <c r="HL479">
        <f t="shared" si="602"/>
        <v>0</v>
      </c>
      <c r="HM479" t="s">
        <v>90</v>
      </c>
      <c r="HN479">
        <f t="shared" si="563"/>
        <v>9</v>
      </c>
      <c r="HO479" t="s">
        <v>96</v>
      </c>
      <c r="HP479">
        <f t="shared" si="603"/>
        <v>9</v>
      </c>
      <c r="HQ479" t="s">
        <v>136</v>
      </c>
      <c r="HR479" s="1">
        <f t="shared" si="604"/>
        <v>0</v>
      </c>
      <c r="HS479" t="s">
        <v>92</v>
      </c>
      <c r="HT479" s="1">
        <f t="shared" si="605"/>
        <v>0</v>
      </c>
      <c r="HU479" t="s">
        <v>133</v>
      </c>
      <c r="HV479" s="1">
        <f t="shared" si="606"/>
        <v>0</v>
      </c>
      <c r="HW479" t="s">
        <v>129</v>
      </c>
      <c r="HX479" s="1">
        <f t="shared" si="607"/>
        <v>0</v>
      </c>
      <c r="HY479" t="s">
        <v>130</v>
      </c>
      <c r="HZ479" s="1">
        <f t="shared" si="608"/>
        <v>6</v>
      </c>
      <c r="IA479" t="s">
        <v>142</v>
      </c>
      <c r="IB479" s="1">
        <f t="shared" si="609"/>
        <v>0</v>
      </c>
      <c r="IC479" t="s">
        <v>166</v>
      </c>
      <c r="ID479" s="1">
        <f t="shared" si="610"/>
        <v>0</v>
      </c>
      <c r="IE479" t="s">
        <v>138</v>
      </c>
      <c r="IF479" s="1">
        <f t="shared" si="611"/>
        <v>0</v>
      </c>
      <c r="IG479">
        <f t="shared" si="616"/>
        <v>60</v>
      </c>
      <c r="IH479" s="1">
        <f t="shared" si="612"/>
        <v>135</v>
      </c>
    </row>
    <row r="480" spans="1:242" ht="14.65" thickBot="1" x14ac:dyDescent="0.5">
      <c r="A480" s="1">
        <v>477</v>
      </c>
      <c r="B480" s="45">
        <f t="shared" si="548"/>
        <v>356</v>
      </c>
      <c r="C480" s="14" t="s">
        <v>990</v>
      </c>
      <c r="D480" t="s">
        <v>1040</v>
      </c>
      <c r="E480" s="15">
        <v>12</v>
      </c>
      <c r="F480" s="28">
        <f t="shared" si="549"/>
        <v>155</v>
      </c>
      <c r="H480" s="14">
        <v>0</v>
      </c>
      <c r="I480" t="s">
        <v>83</v>
      </c>
      <c r="J480">
        <v>1</v>
      </c>
      <c r="K480" s="40">
        <f t="shared" si="544"/>
        <v>3</v>
      </c>
      <c r="L480">
        <v>0</v>
      </c>
      <c r="M480" t="s">
        <v>83</v>
      </c>
      <c r="N480">
        <v>2</v>
      </c>
      <c r="O480" s="40">
        <f t="shared" si="617"/>
        <v>6</v>
      </c>
      <c r="P480">
        <v>0</v>
      </c>
      <c r="Q480" t="s">
        <v>83</v>
      </c>
      <c r="R480">
        <v>0</v>
      </c>
      <c r="S480" s="40">
        <f t="shared" si="564"/>
        <v>0</v>
      </c>
      <c r="T480">
        <v>3</v>
      </c>
      <c r="U480" t="s">
        <v>83</v>
      </c>
      <c r="V480">
        <v>0</v>
      </c>
      <c r="W480" s="40">
        <f t="shared" si="550"/>
        <v>0</v>
      </c>
      <c r="X480">
        <v>0</v>
      </c>
      <c r="Y480" t="s">
        <v>83</v>
      </c>
      <c r="Z480">
        <v>0</v>
      </c>
      <c r="AA480" s="40">
        <f t="shared" si="551"/>
        <v>0</v>
      </c>
      <c r="AB480">
        <v>4</v>
      </c>
      <c r="AC480" t="s">
        <v>83</v>
      </c>
      <c r="AD480">
        <v>0</v>
      </c>
      <c r="AE480" s="40">
        <f t="shared" si="565"/>
        <v>3</v>
      </c>
      <c r="AF480" s="24">
        <f t="shared" si="566"/>
        <v>12</v>
      </c>
      <c r="AG480" s="14">
        <v>4</v>
      </c>
      <c r="AH480" t="s">
        <v>83</v>
      </c>
      <c r="AI480">
        <v>0</v>
      </c>
      <c r="AJ480" s="40">
        <f t="shared" si="615"/>
        <v>4</v>
      </c>
      <c r="AK480">
        <v>1</v>
      </c>
      <c r="AL480" t="s">
        <v>83</v>
      </c>
      <c r="AM480">
        <v>1</v>
      </c>
      <c r="AN480" s="40">
        <f t="shared" si="567"/>
        <v>6</v>
      </c>
      <c r="AO480">
        <v>3</v>
      </c>
      <c r="AP480" t="s">
        <v>83</v>
      </c>
      <c r="AQ480">
        <v>0</v>
      </c>
      <c r="AR480" s="40">
        <f t="shared" si="547"/>
        <v>0</v>
      </c>
      <c r="AS480">
        <v>2</v>
      </c>
      <c r="AT480" t="s">
        <v>83</v>
      </c>
      <c r="AU480">
        <v>0</v>
      </c>
      <c r="AV480" s="40">
        <f t="shared" si="568"/>
        <v>0</v>
      </c>
      <c r="AW480">
        <v>1</v>
      </c>
      <c r="AX480" t="s">
        <v>83</v>
      </c>
      <c r="AY480">
        <v>3</v>
      </c>
      <c r="AZ480" s="40">
        <f t="shared" si="569"/>
        <v>3</v>
      </c>
      <c r="BA480">
        <v>0</v>
      </c>
      <c r="BB480" t="s">
        <v>83</v>
      </c>
      <c r="BC480">
        <v>1</v>
      </c>
      <c r="BD480" s="40">
        <f t="shared" si="552"/>
        <v>6</v>
      </c>
      <c r="BE480" s="24">
        <f t="shared" si="570"/>
        <v>19</v>
      </c>
      <c r="BF480" s="14">
        <v>4</v>
      </c>
      <c r="BG480" t="s">
        <v>83</v>
      </c>
      <c r="BH480">
        <v>0</v>
      </c>
      <c r="BI480" s="40">
        <f t="shared" si="571"/>
        <v>0</v>
      </c>
      <c r="BJ480">
        <v>0</v>
      </c>
      <c r="BK480" t="s">
        <v>83</v>
      </c>
      <c r="BL480">
        <v>3</v>
      </c>
      <c r="BM480" s="40">
        <f t="shared" si="572"/>
        <v>0</v>
      </c>
      <c r="BN480">
        <v>4</v>
      </c>
      <c r="BO480" t="s">
        <v>83</v>
      </c>
      <c r="BP480">
        <v>0</v>
      </c>
      <c r="BQ480" s="40">
        <f t="shared" si="553"/>
        <v>3</v>
      </c>
      <c r="BR480">
        <v>3</v>
      </c>
      <c r="BS480" t="s">
        <v>83</v>
      </c>
      <c r="BT480">
        <v>0</v>
      </c>
      <c r="BU480" s="40">
        <f t="shared" si="573"/>
        <v>3</v>
      </c>
      <c r="BV480">
        <v>1</v>
      </c>
      <c r="BW480" t="s">
        <v>83</v>
      </c>
      <c r="BX480">
        <v>2</v>
      </c>
      <c r="BY480" s="40">
        <f t="shared" si="574"/>
        <v>3</v>
      </c>
      <c r="BZ480">
        <v>0</v>
      </c>
      <c r="CA480" t="s">
        <v>83</v>
      </c>
      <c r="CB480">
        <v>0</v>
      </c>
      <c r="CC480" s="40">
        <f t="shared" si="575"/>
        <v>0</v>
      </c>
      <c r="CD480" s="24">
        <f t="shared" si="576"/>
        <v>9</v>
      </c>
      <c r="CE480" s="14">
        <v>2</v>
      </c>
      <c r="CF480" t="s">
        <v>83</v>
      </c>
      <c r="CG480">
        <v>0</v>
      </c>
      <c r="CH480" s="40">
        <f t="shared" si="577"/>
        <v>0</v>
      </c>
      <c r="CI480">
        <v>5</v>
      </c>
      <c r="CJ480" t="s">
        <v>83</v>
      </c>
      <c r="CK480">
        <v>0</v>
      </c>
      <c r="CL480" s="40">
        <f t="shared" si="578"/>
        <v>3</v>
      </c>
      <c r="CM480">
        <v>0</v>
      </c>
      <c r="CN480" t="s">
        <v>83</v>
      </c>
      <c r="CO480">
        <v>0</v>
      </c>
      <c r="CP480" s="40">
        <f t="shared" si="579"/>
        <v>0</v>
      </c>
      <c r="CQ480">
        <v>2</v>
      </c>
      <c r="CR480" t="s">
        <v>83</v>
      </c>
      <c r="CS480">
        <v>0</v>
      </c>
      <c r="CT480" s="40">
        <f t="shared" si="580"/>
        <v>3</v>
      </c>
      <c r="CU480">
        <v>0</v>
      </c>
      <c r="CV480" t="s">
        <v>83</v>
      </c>
      <c r="CW480">
        <v>1</v>
      </c>
      <c r="CX480" s="40">
        <f t="shared" si="581"/>
        <v>0</v>
      </c>
      <c r="CY480">
        <v>0</v>
      </c>
      <c r="CZ480" t="s">
        <v>83</v>
      </c>
      <c r="DA480">
        <v>4</v>
      </c>
      <c r="DB480" s="40">
        <f t="shared" si="582"/>
        <v>0</v>
      </c>
      <c r="DC480" s="24">
        <f t="shared" si="583"/>
        <v>6</v>
      </c>
      <c r="DD480" s="14">
        <v>4</v>
      </c>
      <c r="DE480" t="s">
        <v>83</v>
      </c>
      <c r="DF480">
        <v>0</v>
      </c>
      <c r="DG480" s="40">
        <f t="shared" si="613"/>
        <v>0</v>
      </c>
      <c r="DH480">
        <v>3</v>
      </c>
      <c r="DI480" t="s">
        <v>83</v>
      </c>
      <c r="DJ480">
        <v>0</v>
      </c>
      <c r="DK480" s="40">
        <f t="shared" si="554"/>
        <v>3</v>
      </c>
      <c r="DL480">
        <v>0</v>
      </c>
      <c r="DM480" t="s">
        <v>83</v>
      </c>
      <c r="DN480">
        <v>0</v>
      </c>
      <c r="DO480" s="40">
        <f t="shared" si="584"/>
        <v>0</v>
      </c>
      <c r="DP480">
        <v>3</v>
      </c>
      <c r="DQ480" t="s">
        <v>83</v>
      </c>
      <c r="DR480">
        <v>2</v>
      </c>
      <c r="DS480" s="40">
        <f t="shared" si="545"/>
        <v>0</v>
      </c>
      <c r="DT480">
        <v>0</v>
      </c>
      <c r="DU480" t="s">
        <v>83</v>
      </c>
      <c r="DV480">
        <v>3</v>
      </c>
      <c r="DW480" s="40">
        <f t="shared" si="546"/>
        <v>1</v>
      </c>
      <c r="DX480">
        <v>0</v>
      </c>
      <c r="DY480" t="s">
        <v>83</v>
      </c>
      <c r="DZ480">
        <v>4</v>
      </c>
      <c r="EA480" s="39">
        <f t="shared" si="585"/>
        <v>3</v>
      </c>
      <c r="EB480" s="24">
        <f t="shared" si="555"/>
        <v>7</v>
      </c>
      <c r="EC480" s="14">
        <v>0</v>
      </c>
      <c r="ED480" t="s">
        <v>83</v>
      </c>
      <c r="EE480">
        <v>0</v>
      </c>
      <c r="EF480" s="40">
        <f t="shared" si="586"/>
        <v>6</v>
      </c>
      <c r="EG480">
        <v>3</v>
      </c>
      <c r="EH480" t="s">
        <v>83</v>
      </c>
      <c r="EI480">
        <v>1</v>
      </c>
      <c r="EJ480" s="40">
        <f t="shared" si="587"/>
        <v>3</v>
      </c>
      <c r="EK480">
        <v>2</v>
      </c>
      <c r="EL480" t="s">
        <v>83</v>
      </c>
      <c r="EM480">
        <v>0</v>
      </c>
      <c r="EN480" s="40">
        <f t="shared" si="618"/>
        <v>0</v>
      </c>
      <c r="EO480">
        <v>1</v>
      </c>
      <c r="EP480" t="s">
        <v>83</v>
      </c>
      <c r="EQ480">
        <v>1</v>
      </c>
      <c r="ER480" s="40">
        <f t="shared" si="588"/>
        <v>0</v>
      </c>
      <c r="ES480">
        <v>2</v>
      </c>
      <c r="ET480" t="s">
        <v>83</v>
      </c>
      <c r="EU480">
        <v>3</v>
      </c>
      <c r="EV480" s="40">
        <f t="shared" si="589"/>
        <v>0</v>
      </c>
      <c r="EW480">
        <v>2</v>
      </c>
      <c r="EX480" t="s">
        <v>83</v>
      </c>
      <c r="EY480">
        <v>0</v>
      </c>
      <c r="EZ480" s="40">
        <f t="shared" si="590"/>
        <v>0</v>
      </c>
      <c r="FA480" s="24">
        <f t="shared" si="591"/>
        <v>9</v>
      </c>
      <c r="FB480" s="14">
        <v>2</v>
      </c>
      <c r="FC480" t="s">
        <v>83</v>
      </c>
      <c r="FD480">
        <v>0</v>
      </c>
      <c r="FE480" s="40">
        <f t="shared" si="592"/>
        <v>3</v>
      </c>
      <c r="FF480">
        <v>3</v>
      </c>
      <c r="FG480" t="s">
        <v>83</v>
      </c>
      <c r="FH480">
        <v>0</v>
      </c>
      <c r="FI480" s="40">
        <f t="shared" si="593"/>
        <v>3</v>
      </c>
      <c r="FJ480">
        <v>0</v>
      </c>
      <c r="FK480" t="s">
        <v>83</v>
      </c>
      <c r="FL480">
        <v>0</v>
      </c>
      <c r="FM480" s="40">
        <f t="shared" si="594"/>
        <v>3</v>
      </c>
      <c r="FN480">
        <v>2</v>
      </c>
      <c r="FO480" t="s">
        <v>83</v>
      </c>
      <c r="FP480">
        <v>1</v>
      </c>
      <c r="FQ480" s="40">
        <f t="shared" si="556"/>
        <v>4</v>
      </c>
      <c r="FR480">
        <v>0</v>
      </c>
      <c r="FS480" t="s">
        <v>83</v>
      </c>
      <c r="FT480">
        <v>3</v>
      </c>
      <c r="FU480" s="40">
        <f t="shared" si="595"/>
        <v>3</v>
      </c>
      <c r="FV480">
        <v>0</v>
      </c>
      <c r="FW480" t="s">
        <v>83</v>
      </c>
      <c r="FX480">
        <v>3</v>
      </c>
      <c r="FY480" s="40">
        <f t="shared" si="557"/>
        <v>0</v>
      </c>
      <c r="FZ480" s="24">
        <f t="shared" si="558"/>
        <v>16</v>
      </c>
      <c r="GA480" s="14">
        <v>1</v>
      </c>
      <c r="GB480" t="s">
        <v>83</v>
      </c>
      <c r="GC480">
        <v>0</v>
      </c>
      <c r="GD480" s="40">
        <f t="shared" si="596"/>
        <v>0</v>
      </c>
      <c r="GE480">
        <v>3</v>
      </c>
      <c r="GF480" t="s">
        <v>83</v>
      </c>
      <c r="GG480">
        <v>0</v>
      </c>
      <c r="GH480" s="40">
        <f t="shared" si="620"/>
        <v>3</v>
      </c>
      <c r="GI480">
        <v>0</v>
      </c>
      <c r="GJ480" t="s">
        <v>83</v>
      </c>
      <c r="GK480">
        <v>0</v>
      </c>
      <c r="GL480" s="40">
        <f t="shared" si="597"/>
        <v>0</v>
      </c>
      <c r="GM480">
        <v>3</v>
      </c>
      <c r="GN480" t="s">
        <v>83</v>
      </c>
      <c r="GO480">
        <v>0</v>
      </c>
      <c r="GP480" s="40">
        <f t="shared" si="598"/>
        <v>3</v>
      </c>
      <c r="GQ480">
        <v>0</v>
      </c>
      <c r="GR480" t="s">
        <v>83</v>
      </c>
      <c r="GS480">
        <v>0</v>
      </c>
      <c r="GT480" s="40">
        <f t="shared" si="559"/>
        <v>0</v>
      </c>
      <c r="GU480">
        <v>0</v>
      </c>
      <c r="GV480" t="s">
        <v>83</v>
      </c>
      <c r="GW480">
        <v>5</v>
      </c>
      <c r="GX480" s="40">
        <f t="shared" si="599"/>
        <v>0</v>
      </c>
      <c r="GY480" s="24">
        <f t="shared" si="600"/>
        <v>6</v>
      </c>
      <c r="GZ480" s="28">
        <f t="shared" si="560"/>
        <v>84</v>
      </c>
      <c r="HA480" t="s">
        <v>84</v>
      </c>
      <c r="HB480">
        <f t="shared" si="561"/>
        <v>9</v>
      </c>
      <c r="HC480" t="s">
        <v>85</v>
      </c>
      <c r="HD480">
        <f t="shared" si="614"/>
        <v>9</v>
      </c>
      <c r="HE480" t="s">
        <v>93</v>
      </c>
      <c r="HF480">
        <f t="shared" si="562"/>
        <v>9</v>
      </c>
      <c r="HG480" t="s">
        <v>94</v>
      </c>
      <c r="HH480">
        <f t="shared" si="619"/>
        <v>9</v>
      </c>
      <c r="HI480" t="s">
        <v>130</v>
      </c>
      <c r="HJ480">
        <f t="shared" si="601"/>
        <v>5</v>
      </c>
      <c r="HK480" t="s">
        <v>131</v>
      </c>
      <c r="HL480">
        <f t="shared" si="602"/>
        <v>0</v>
      </c>
      <c r="HM480" t="s">
        <v>90</v>
      </c>
      <c r="HN480">
        <f t="shared" si="563"/>
        <v>9</v>
      </c>
      <c r="HO480" t="s">
        <v>96</v>
      </c>
      <c r="HP480">
        <f t="shared" si="603"/>
        <v>9</v>
      </c>
      <c r="HQ480" t="s">
        <v>136</v>
      </c>
      <c r="HR480" s="1">
        <f t="shared" si="604"/>
        <v>0</v>
      </c>
      <c r="HS480" t="s">
        <v>92</v>
      </c>
      <c r="HT480" s="1">
        <f t="shared" si="605"/>
        <v>0</v>
      </c>
      <c r="HU480" t="s">
        <v>86</v>
      </c>
      <c r="HV480" s="1">
        <f t="shared" si="606"/>
        <v>6</v>
      </c>
      <c r="HW480" t="s">
        <v>129</v>
      </c>
      <c r="HX480" s="1">
        <f t="shared" si="607"/>
        <v>0</v>
      </c>
      <c r="HY480" t="s">
        <v>88</v>
      </c>
      <c r="HZ480" s="1">
        <f t="shared" si="608"/>
        <v>0</v>
      </c>
      <c r="IA480" t="s">
        <v>142</v>
      </c>
      <c r="IB480" s="1">
        <f t="shared" si="609"/>
        <v>0</v>
      </c>
      <c r="IC480" t="s">
        <v>134</v>
      </c>
      <c r="ID480" s="1">
        <f t="shared" si="610"/>
        <v>6</v>
      </c>
      <c r="IE480" t="s">
        <v>135</v>
      </c>
      <c r="IF480" s="1">
        <f t="shared" si="611"/>
        <v>0</v>
      </c>
      <c r="IG480">
        <f t="shared" si="616"/>
        <v>71</v>
      </c>
      <c r="IH480" s="1">
        <f t="shared" si="612"/>
        <v>155</v>
      </c>
    </row>
    <row r="481" spans="1:242" ht="14.65" thickBot="1" x14ac:dyDescent="0.5">
      <c r="A481" s="1">
        <v>478</v>
      </c>
      <c r="B481" s="45">
        <f t="shared" si="548"/>
        <v>298</v>
      </c>
      <c r="C481" s="14" t="s">
        <v>148</v>
      </c>
      <c r="D481" t="s">
        <v>1042</v>
      </c>
      <c r="E481" s="15">
        <v>12</v>
      </c>
      <c r="F481" s="28">
        <f t="shared" si="549"/>
        <v>159</v>
      </c>
      <c r="H481" s="14">
        <v>4</v>
      </c>
      <c r="I481" t="s">
        <v>83</v>
      </c>
      <c r="J481">
        <v>3</v>
      </c>
      <c r="K481" s="40">
        <f t="shared" ref="K481:K544" si="621">IF(AND(H481=0,J481=2),6,IF(H481-J481=-2,4,IF(H481&lt;J481,3,0)))</f>
        <v>0</v>
      </c>
      <c r="L481">
        <v>0</v>
      </c>
      <c r="M481" t="s">
        <v>83</v>
      </c>
      <c r="N481">
        <v>2</v>
      </c>
      <c r="O481" s="40">
        <f t="shared" si="617"/>
        <v>6</v>
      </c>
      <c r="P481">
        <v>1</v>
      </c>
      <c r="Q481" t="s">
        <v>83</v>
      </c>
      <c r="R481">
        <v>1</v>
      </c>
      <c r="S481" s="40">
        <f t="shared" si="564"/>
        <v>0</v>
      </c>
      <c r="T481">
        <v>1</v>
      </c>
      <c r="U481" t="s">
        <v>83</v>
      </c>
      <c r="V481">
        <v>0</v>
      </c>
      <c r="W481" s="40">
        <f t="shared" si="550"/>
        <v>0</v>
      </c>
      <c r="X481">
        <v>0</v>
      </c>
      <c r="Y481" t="s">
        <v>83</v>
      </c>
      <c r="Z481">
        <v>0</v>
      </c>
      <c r="AA481" s="40">
        <f t="shared" si="551"/>
        <v>0</v>
      </c>
      <c r="AB481">
        <v>1</v>
      </c>
      <c r="AC481" t="s">
        <v>83</v>
      </c>
      <c r="AD481">
        <v>0</v>
      </c>
      <c r="AE481" s="40">
        <f t="shared" si="565"/>
        <v>3</v>
      </c>
      <c r="AF481" s="24">
        <f t="shared" si="566"/>
        <v>9</v>
      </c>
      <c r="AG481" s="14">
        <v>3</v>
      </c>
      <c r="AH481" t="s">
        <v>83</v>
      </c>
      <c r="AI481">
        <v>1</v>
      </c>
      <c r="AJ481" s="40">
        <f t="shared" si="615"/>
        <v>3</v>
      </c>
      <c r="AK481">
        <v>0</v>
      </c>
      <c r="AL481" t="s">
        <v>83</v>
      </c>
      <c r="AM481">
        <v>2</v>
      </c>
      <c r="AN481" s="40">
        <f t="shared" si="567"/>
        <v>0</v>
      </c>
      <c r="AO481">
        <v>3</v>
      </c>
      <c r="AP481" t="s">
        <v>83</v>
      </c>
      <c r="AQ481">
        <v>0</v>
      </c>
      <c r="AR481" s="40">
        <f t="shared" si="547"/>
        <v>0</v>
      </c>
      <c r="AS481">
        <v>2</v>
      </c>
      <c r="AT481" t="s">
        <v>83</v>
      </c>
      <c r="AU481">
        <v>0</v>
      </c>
      <c r="AV481" s="40">
        <f t="shared" si="568"/>
        <v>0</v>
      </c>
      <c r="AW481">
        <v>1</v>
      </c>
      <c r="AX481" t="s">
        <v>83</v>
      </c>
      <c r="AY481">
        <v>1</v>
      </c>
      <c r="AZ481" s="40">
        <f t="shared" si="569"/>
        <v>0</v>
      </c>
      <c r="BA481">
        <v>0</v>
      </c>
      <c r="BB481" t="s">
        <v>83</v>
      </c>
      <c r="BC481">
        <v>0</v>
      </c>
      <c r="BD481" s="40">
        <f t="shared" si="552"/>
        <v>0</v>
      </c>
      <c r="BE481" s="24">
        <f t="shared" si="570"/>
        <v>3</v>
      </c>
      <c r="BF481" s="14">
        <v>2</v>
      </c>
      <c r="BG481" t="s">
        <v>83</v>
      </c>
      <c r="BH481">
        <v>0</v>
      </c>
      <c r="BI481" s="40">
        <f t="shared" si="571"/>
        <v>0</v>
      </c>
      <c r="BJ481">
        <v>2</v>
      </c>
      <c r="BK481" t="s">
        <v>83</v>
      </c>
      <c r="BL481">
        <v>1</v>
      </c>
      <c r="BM481" s="40">
        <f t="shared" si="572"/>
        <v>0</v>
      </c>
      <c r="BN481">
        <v>1</v>
      </c>
      <c r="BO481" t="s">
        <v>83</v>
      </c>
      <c r="BP481">
        <v>0</v>
      </c>
      <c r="BQ481" s="40">
        <f t="shared" si="553"/>
        <v>3</v>
      </c>
      <c r="BR481">
        <v>3</v>
      </c>
      <c r="BS481" t="s">
        <v>83</v>
      </c>
      <c r="BT481">
        <v>1</v>
      </c>
      <c r="BU481" s="40">
        <f t="shared" si="573"/>
        <v>4</v>
      </c>
      <c r="BV481">
        <v>0</v>
      </c>
      <c r="BW481" t="s">
        <v>83</v>
      </c>
      <c r="BX481">
        <v>2</v>
      </c>
      <c r="BY481" s="40">
        <f t="shared" si="574"/>
        <v>6</v>
      </c>
      <c r="BZ481">
        <v>0</v>
      </c>
      <c r="CA481" t="s">
        <v>83</v>
      </c>
      <c r="CB481">
        <v>3</v>
      </c>
      <c r="CC481" s="40">
        <f t="shared" si="575"/>
        <v>3</v>
      </c>
      <c r="CD481" s="24">
        <f t="shared" si="576"/>
        <v>16</v>
      </c>
      <c r="CE481" s="14">
        <v>2</v>
      </c>
      <c r="CF481" t="s">
        <v>83</v>
      </c>
      <c r="CG481">
        <v>0</v>
      </c>
      <c r="CH481" s="40">
        <f t="shared" si="577"/>
        <v>0</v>
      </c>
      <c r="CI481">
        <v>2</v>
      </c>
      <c r="CJ481" t="s">
        <v>83</v>
      </c>
      <c r="CK481">
        <v>0</v>
      </c>
      <c r="CL481" s="40">
        <f t="shared" si="578"/>
        <v>3</v>
      </c>
      <c r="CM481">
        <v>0</v>
      </c>
      <c r="CN481" t="s">
        <v>83</v>
      </c>
      <c r="CO481">
        <v>1</v>
      </c>
      <c r="CP481" s="40">
        <f t="shared" si="579"/>
        <v>6</v>
      </c>
      <c r="CQ481">
        <v>2</v>
      </c>
      <c r="CR481" t="s">
        <v>83</v>
      </c>
      <c r="CS481">
        <v>1</v>
      </c>
      <c r="CT481" s="40">
        <f t="shared" si="580"/>
        <v>6</v>
      </c>
      <c r="CU481">
        <v>1</v>
      </c>
      <c r="CV481" t="s">
        <v>83</v>
      </c>
      <c r="CW481">
        <v>2</v>
      </c>
      <c r="CX481" s="40">
        <f t="shared" si="581"/>
        <v>0</v>
      </c>
      <c r="CY481">
        <v>0</v>
      </c>
      <c r="CZ481" t="s">
        <v>83</v>
      </c>
      <c r="DA481">
        <v>3</v>
      </c>
      <c r="DB481" s="40">
        <f t="shared" si="582"/>
        <v>0</v>
      </c>
      <c r="DC481" s="24">
        <f t="shared" si="583"/>
        <v>15</v>
      </c>
      <c r="DD481" s="14">
        <v>2</v>
      </c>
      <c r="DE481" t="s">
        <v>83</v>
      </c>
      <c r="DF481">
        <v>0</v>
      </c>
      <c r="DG481" s="40">
        <f t="shared" si="613"/>
        <v>0</v>
      </c>
      <c r="DH481">
        <v>2</v>
      </c>
      <c r="DI481" t="s">
        <v>83</v>
      </c>
      <c r="DJ481">
        <v>0</v>
      </c>
      <c r="DK481" s="40">
        <f t="shared" si="554"/>
        <v>3</v>
      </c>
      <c r="DL481">
        <v>0</v>
      </c>
      <c r="DM481" t="s">
        <v>83</v>
      </c>
      <c r="DN481">
        <v>1</v>
      </c>
      <c r="DO481" s="40">
        <f t="shared" si="584"/>
        <v>6</v>
      </c>
      <c r="DP481">
        <v>2</v>
      </c>
      <c r="DQ481" t="s">
        <v>83</v>
      </c>
      <c r="DR481">
        <v>2</v>
      </c>
      <c r="DS481" s="40">
        <f t="shared" si="545"/>
        <v>4</v>
      </c>
      <c r="DT481">
        <v>0</v>
      </c>
      <c r="DU481" t="s">
        <v>83</v>
      </c>
      <c r="DV481">
        <v>3</v>
      </c>
      <c r="DW481" s="40">
        <f t="shared" si="546"/>
        <v>1</v>
      </c>
      <c r="DX481">
        <v>0</v>
      </c>
      <c r="DY481" t="s">
        <v>83</v>
      </c>
      <c r="DZ481">
        <v>3</v>
      </c>
      <c r="EA481" s="39">
        <f t="shared" si="585"/>
        <v>3</v>
      </c>
      <c r="EB481" s="24">
        <f t="shared" si="555"/>
        <v>17</v>
      </c>
      <c r="EC481" s="14">
        <v>1</v>
      </c>
      <c r="ED481" t="s">
        <v>83</v>
      </c>
      <c r="EE481">
        <v>2</v>
      </c>
      <c r="EF481" s="40">
        <f t="shared" si="586"/>
        <v>0</v>
      </c>
      <c r="EG481">
        <v>0</v>
      </c>
      <c r="EH481" t="s">
        <v>83</v>
      </c>
      <c r="EI481">
        <v>1</v>
      </c>
      <c r="EJ481" s="40">
        <f t="shared" si="587"/>
        <v>0</v>
      </c>
      <c r="EK481">
        <v>1</v>
      </c>
      <c r="EL481" t="s">
        <v>83</v>
      </c>
      <c r="EM481">
        <v>1</v>
      </c>
      <c r="EN481" s="40">
        <f t="shared" si="618"/>
        <v>0</v>
      </c>
      <c r="EO481">
        <v>1</v>
      </c>
      <c r="EP481" t="s">
        <v>83</v>
      </c>
      <c r="EQ481">
        <v>1</v>
      </c>
      <c r="ER481" s="40">
        <f t="shared" si="588"/>
        <v>0</v>
      </c>
      <c r="ES481">
        <v>1</v>
      </c>
      <c r="ET481" t="s">
        <v>83</v>
      </c>
      <c r="EU481">
        <v>1</v>
      </c>
      <c r="EV481" s="40">
        <f t="shared" si="589"/>
        <v>4</v>
      </c>
      <c r="EW481">
        <v>1</v>
      </c>
      <c r="EX481" t="s">
        <v>83</v>
      </c>
      <c r="EY481">
        <v>0</v>
      </c>
      <c r="EZ481" s="40">
        <f t="shared" si="590"/>
        <v>0</v>
      </c>
      <c r="FA481" s="24">
        <f t="shared" si="591"/>
        <v>4</v>
      </c>
      <c r="FB481" s="14">
        <v>2</v>
      </c>
      <c r="FC481" t="s">
        <v>83</v>
      </c>
      <c r="FD481">
        <v>0</v>
      </c>
      <c r="FE481" s="40">
        <f t="shared" si="592"/>
        <v>3</v>
      </c>
      <c r="FF481">
        <v>1</v>
      </c>
      <c r="FG481" t="s">
        <v>83</v>
      </c>
      <c r="FH481">
        <v>0</v>
      </c>
      <c r="FI481" s="40">
        <f t="shared" si="593"/>
        <v>3</v>
      </c>
      <c r="FJ481">
        <v>0</v>
      </c>
      <c r="FK481" t="s">
        <v>83</v>
      </c>
      <c r="FL481">
        <v>0</v>
      </c>
      <c r="FM481" s="40">
        <f t="shared" si="594"/>
        <v>3</v>
      </c>
      <c r="FN481">
        <v>3</v>
      </c>
      <c r="FO481" t="s">
        <v>83</v>
      </c>
      <c r="FP481">
        <v>1</v>
      </c>
      <c r="FQ481" s="40">
        <f t="shared" si="556"/>
        <v>3</v>
      </c>
      <c r="FR481">
        <v>0</v>
      </c>
      <c r="FS481" t="s">
        <v>83</v>
      </c>
      <c r="FT481">
        <v>1</v>
      </c>
      <c r="FU481" s="40">
        <f t="shared" si="595"/>
        <v>4</v>
      </c>
      <c r="FV481">
        <v>0</v>
      </c>
      <c r="FW481" t="s">
        <v>83</v>
      </c>
      <c r="FX481">
        <v>3</v>
      </c>
      <c r="FY481" s="40">
        <f t="shared" si="557"/>
        <v>0</v>
      </c>
      <c r="FZ481" s="24">
        <f t="shared" si="558"/>
        <v>16</v>
      </c>
      <c r="GA481" s="14">
        <v>1</v>
      </c>
      <c r="GB481" t="s">
        <v>83</v>
      </c>
      <c r="GC481">
        <v>0</v>
      </c>
      <c r="GD481" s="40">
        <f t="shared" si="596"/>
        <v>0</v>
      </c>
      <c r="GE481">
        <v>2</v>
      </c>
      <c r="GF481" t="s">
        <v>83</v>
      </c>
      <c r="GG481">
        <v>1</v>
      </c>
      <c r="GH481" s="40">
        <f t="shared" si="620"/>
        <v>4</v>
      </c>
      <c r="GI481">
        <v>0</v>
      </c>
      <c r="GJ481" t="s">
        <v>83</v>
      </c>
      <c r="GK481">
        <v>0</v>
      </c>
      <c r="GL481" s="40">
        <f t="shared" si="597"/>
        <v>0</v>
      </c>
      <c r="GM481">
        <v>3</v>
      </c>
      <c r="GN481" t="s">
        <v>83</v>
      </c>
      <c r="GO481">
        <v>0</v>
      </c>
      <c r="GP481" s="40">
        <f t="shared" si="598"/>
        <v>3</v>
      </c>
      <c r="GQ481">
        <v>1</v>
      </c>
      <c r="GR481" t="s">
        <v>83</v>
      </c>
      <c r="GS481">
        <v>0</v>
      </c>
      <c r="GT481" s="40">
        <f t="shared" si="559"/>
        <v>0</v>
      </c>
      <c r="GU481">
        <v>0</v>
      </c>
      <c r="GV481" t="s">
        <v>83</v>
      </c>
      <c r="GW481">
        <v>4</v>
      </c>
      <c r="GX481" s="40">
        <f t="shared" si="599"/>
        <v>0</v>
      </c>
      <c r="GY481" s="24">
        <f t="shared" si="600"/>
        <v>7</v>
      </c>
      <c r="GZ481" s="28">
        <f t="shared" si="560"/>
        <v>87</v>
      </c>
      <c r="HA481" t="s">
        <v>84</v>
      </c>
      <c r="HB481">
        <f t="shared" si="561"/>
        <v>9</v>
      </c>
      <c r="HC481" t="s">
        <v>85</v>
      </c>
      <c r="HD481">
        <f t="shared" si="614"/>
        <v>9</v>
      </c>
      <c r="HE481" t="s">
        <v>93</v>
      </c>
      <c r="HF481">
        <f t="shared" si="562"/>
        <v>9</v>
      </c>
      <c r="HG481" t="s">
        <v>94</v>
      </c>
      <c r="HH481">
        <f t="shared" si="619"/>
        <v>9</v>
      </c>
      <c r="HI481" t="s">
        <v>88</v>
      </c>
      <c r="HJ481">
        <f t="shared" si="601"/>
        <v>0</v>
      </c>
      <c r="HK481" t="s">
        <v>142</v>
      </c>
      <c r="HL481">
        <f t="shared" si="602"/>
        <v>0</v>
      </c>
      <c r="HM481" t="s">
        <v>90</v>
      </c>
      <c r="HN481">
        <f t="shared" si="563"/>
        <v>9</v>
      </c>
      <c r="HO481" t="s">
        <v>96</v>
      </c>
      <c r="HP481">
        <f t="shared" si="603"/>
        <v>9</v>
      </c>
      <c r="HQ481" t="s">
        <v>140</v>
      </c>
      <c r="HR481" s="1">
        <f t="shared" si="604"/>
        <v>0</v>
      </c>
      <c r="HS481" t="s">
        <v>92</v>
      </c>
      <c r="HT481" s="1">
        <f t="shared" si="605"/>
        <v>0</v>
      </c>
      <c r="HU481" t="s">
        <v>133</v>
      </c>
      <c r="HV481" s="1">
        <f t="shared" si="606"/>
        <v>0</v>
      </c>
      <c r="HW481" t="s">
        <v>129</v>
      </c>
      <c r="HX481" s="1">
        <f t="shared" si="607"/>
        <v>0</v>
      </c>
      <c r="HY481" t="s">
        <v>130</v>
      </c>
      <c r="HZ481" s="1">
        <f t="shared" si="608"/>
        <v>6</v>
      </c>
      <c r="IA481" t="s">
        <v>95</v>
      </c>
      <c r="IB481" s="1">
        <f t="shared" si="609"/>
        <v>6</v>
      </c>
      <c r="IC481" t="s">
        <v>134</v>
      </c>
      <c r="ID481" s="1">
        <f t="shared" si="610"/>
        <v>6</v>
      </c>
      <c r="IE481" t="s">
        <v>138</v>
      </c>
      <c r="IF481" s="1">
        <f t="shared" si="611"/>
        <v>0</v>
      </c>
      <c r="IG481">
        <f t="shared" si="616"/>
        <v>72</v>
      </c>
      <c r="IH481" s="1">
        <f t="shared" si="612"/>
        <v>159</v>
      </c>
    </row>
    <row r="482" spans="1:242" ht="14.65" thickBot="1" x14ac:dyDescent="0.5">
      <c r="A482" s="1">
        <v>479</v>
      </c>
      <c r="B482" s="45">
        <f t="shared" si="548"/>
        <v>338</v>
      </c>
      <c r="C482" s="14" t="s">
        <v>1043</v>
      </c>
      <c r="D482" t="s">
        <v>1044</v>
      </c>
      <c r="E482" s="15">
        <v>12</v>
      </c>
      <c r="F482" s="28">
        <f t="shared" si="549"/>
        <v>156</v>
      </c>
      <c r="H482" s="14">
        <v>0</v>
      </c>
      <c r="I482" t="s">
        <v>83</v>
      </c>
      <c r="J482">
        <v>3</v>
      </c>
      <c r="K482" s="40">
        <f t="shared" si="621"/>
        <v>3</v>
      </c>
      <c r="L482">
        <v>2</v>
      </c>
      <c r="M482" t="s">
        <v>83</v>
      </c>
      <c r="N482">
        <v>2</v>
      </c>
      <c r="O482" s="40">
        <f t="shared" si="617"/>
        <v>0</v>
      </c>
      <c r="P482">
        <v>0</v>
      </c>
      <c r="Q482" t="s">
        <v>83</v>
      </c>
      <c r="R482">
        <v>2</v>
      </c>
      <c r="S482" s="40">
        <f t="shared" si="564"/>
        <v>4</v>
      </c>
      <c r="T482">
        <v>2</v>
      </c>
      <c r="U482" t="s">
        <v>83</v>
      </c>
      <c r="V482">
        <v>2</v>
      </c>
      <c r="W482" s="40">
        <f t="shared" si="550"/>
        <v>4</v>
      </c>
      <c r="X482">
        <v>1</v>
      </c>
      <c r="Y482" t="s">
        <v>83</v>
      </c>
      <c r="Z482">
        <v>2</v>
      </c>
      <c r="AA482" s="40">
        <f t="shared" si="551"/>
        <v>6</v>
      </c>
      <c r="AB482">
        <v>2</v>
      </c>
      <c r="AC482" t="s">
        <v>83</v>
      </c>
      <c r="AD482">
        <v>0</v>
      </c>
      <c r="AE482" s="40">
        <f t="shared" si="565"/>
        <v>6</v>
      </c>
      <c r="AF482" s="24">
        <f t="shared" si="566"/>
        <v>23</v>
      </c>
      <c r="AG482" s="14">
        <v>1</v>
      </c>
      <c r="AH482" t="s">
        <v>83</v>
      </c>
      <c r="AI482">
        <v>0</v>
      </c>
      <c r="AJ482" s="40">
        <f t="shared" si="615"/>
        <v>3</v>
      </c>
      <c r="AK482">
        <v>0</v>
      </c>
      <c r="AL482" t="s">
        <v>83</v>
      </c>
      <c r="AM482">
        <v>2</v>
      </c>
      <c r="AN482" s="40">
        <f t="shared" si="567"/>
        <v>0</v>
      </c>
      <c r="AO482">
        <v>2</v>
      </c>
      <c r="AP482" t="s">
        <v>83</v>
      </c>
      <c r="AQ482">
        <v>0</v>
      </c>
      <c r="AR482" s="40">
        <f t="shared" si="547"/>
        <v>0</v>
      </c>
      <c r="AS482">
        <v>2</v>
      </c>
      <c r="AT482" t="s">
        <v>83</v>
      </c>
      <c r="AU482">
        <v>0</v>
      </c>
      <c r="AV482" s="40">
        <f t="shared" si="568"/>
        <v>0</v>
      </c>
      <c r="AW482">
        <v>1</v>
      </c>
      <c r="AX482" t="s">
        <v>83</v>
      </c>
      <c r="AY482">
        <v>3</v>
      </c>
      <c r="AZ482" s="40">
        <f t="shared" si="569"/>
        <v>3</v>
      </c>
      <c r="BA482">
        <v>0</v>
      </c>
      <c r="BB482" t="s">
        <v>83</v>
      </c>
      <c r="BC482">
        <v>0</v>
      </c>
      <c r="BD482" s="40">
        <f t="shared" si="552"/>
        <v>0</v>
      </c>
      <c r="BE482" s="24">
        <f t="shared" si="570"/>
        <v>6</v>
      </c>
      <c r="BF482" s="14">
        <v>1</v>
      </c>
      <c r="BG482" t="s">
        <v>83</v>
      </c>
      <c r="BH482">
        <v>0</v>
      </c>
      <c r="BI482" s="40">
        <f t="shared" si="571"/>
        <v>0</v>
      </c>
      <c r="BJ482">
        <v>1</v>
      </c>
      <c r="BK482" t="s">
        <v>83</v>
      </c>
      <c r="BL482">
        <v>3</v>
      </c>
      <c r="BM482" s="40">
        <f t="shared" si="572"/>
        <v>0</v>
      </c>
      <c r="BN482">
        <v>4</v>
      </c>
      <c r="BO482" t="s">
        <v>83</v>
      </c>
      <c r="BP482">
        <v>0</v>
      </c>
      <c r="BQ482" s="40">
        <f t="shared" si="553"/>
        <v>3</v>
      </c>
      <c r="BR482">
        <v>3</v>
      </c>
      <c r="BS482" t="s">
        <v>83</v>
      </c>
      <c r="BT482">
        <v>1</v>
      </c>
      <c r="BU482" s="40">
        <f t="shared" si="573"/>
        <v>4</v>
      </c>
      <c r="BV482">
        <v>1</v>
      </c>
      <c r="BW482" t="s">
        <v>83</v>
      </c>
      <c r="BX482">
        <v>2</v>
      </c>
      <c r="BY482" s="40">
        <f t="shared" si="574"/>
        <v>3</v>
      </c>
      <c r="BZ482">
        <v>0</v>
      </c>
      <c r="CA482" t="s">
        <v>83</v>
      </c>
      <c r="CB482">
        <v>0</v>
      </c>
      <c r="CC482" s="40">
        <f t="shared" si="575"/>
        <v>0</v>
      </c>
      <c r="CD482" s="24">
        <f t="shared" si="576"/>
        <v>10</v>
      </c>
      <c r="CE482" s="14">
        <v>2</v>
      </c>
      <c r="CF482" t="s">
        <v>83</v>
      </c>
      <c r="CG482">
        <v>0</v>
      </c>
      <c r="CH482" s="40">
        <f t="shared" si="577"/>
        <v>0</v>
      </c>
      <c r="CI482">
        <v>1</v>
      </c>
      <c r="CJ482" t="s">
        <v>83</v>
      </c>
      <c r="CK482">
        <v>2</v>
      </c>
      <c r="CL482" s="40">
        <f t="shared" si="578"/>
        <v>0</v>
      </c>
      <c r="CM482">
        <v>0</v>
      </c>
      <c r="CN482" t="s">
        <v>83</v>
      </c>
      <c r="CO482">
        <v>2</v>
      </c>
      <c r="CP482" s="40">
        <f t="shared" si="579"/>
        <v>3</v>
      </c>
      <c r="CQ482">
        <v>1</v>
      </c>
      <c r="CR482" t="s">
        <v>83</v>
      </c>
      <c r="CS482">
        <v>3</v>
      </c>
      <c r="CT482" s="40">
        <f t="shared" si="580"/>
        <v>0</v>
      </c>
      <c r="CU482">
        <v>2</v>
      </c>
      <c r="CV482" t="s">
        <v>83</v>
      </c>
      <c r="CW482">
        <v>3</v>
      </c>
      <c r="CX482" s="40">
        <f t="shared" si="581"/>
        <v>0</v>
      </c>
      <c r="CY482">
        <v>0</v>
      </c>
      <c r="CZ482" t="s">
        <v>83</v>
      </c>
      <c r="DA482">
        <v>1</v>
      </c>
      <c r="DB482" s="40">
        <f t="shared" si="582"/>
        <v>0</v>
      </c>
      <c r="DC482" s="24">
        <f t="shared" si="583"/>
        <v>3</v>
      </c>
      <c r="DD482" s="14">
        <v>1</v>
      </c>
      <c r="DE482" t="s">
        <v>83</v>
      </c>
      <c r="DF482">
        <v>0</v>
      </c>
      <c r="DG482" s="40">
        <f t="shared" si="613"/>
        <v>0</v>
      </c>
      <c r="DH482">
        <v>4</v>
      </c>
      <c r="DI482" t="s">
        <v>83</v>
      </c>
      <c r="DJ482">
        <v>2</v>
      </c>
      <c r="DK482" s="40">
        <f t="shared" si="554"/>
        <v>3</v>
      </c>
      <c r="DL482">
        <v>0</v>
      </c>
      <c r="DM482" t="s">
        <v>83</v>
      </c>
      <c r="DN482">
        <v>2</v>
      </c>
      <c r="DO482" s="40">
        <f t="shared" si="584"/>
        <v>3</v>
      </c>
      <c r="DP482">
        <v>4</v>
      </c>
      <c r="DQ482" t="s">
        <v>83</v>
      </c>
      <c r="DR482">
        <v>1</v>
      </c>
      <c r="DS482" s="40">
        <f t="shared" si="545"/>
        <v>0</v>
      </c>
      <c r="DT482">
        <v>0</v>
      </c>
      <c r="DU482" t="s">
        <v>83</v>
      </c>
      <c r="DV482">
        <v>4</v>
      </c>
      <c r="DW482" s="40">
        <f t="shared" si="546"/>
        <v>1</v>
      </c>
      <c r="DX482">
        <v>2</v>
      </c>
      <c r="DY482" t="s">
        <v>83</v>
      </c>
      <c r="DZ482">
        <v>1</v>
      </c>
      <c r="EA482" s="39">
        <f t="shared" si="585"/>
        <v>0</v>
      </c>
      <c r="EB482" s="24">
        <f t="shared" si="555"/>
        <v>7</v>
      </c>
      <c r="EC482" s="14">
        <v>1</v>
      </c>
      <c r="ED482" t="s">
        <v>83</v>
      </c>
      <c r="EE482">
        <v>2</v>
      </c>
      <c r="EF482" s="40">
        <f t="shared" si="586"/>
        <v>0</v>
      </c>
      <c r="EG482">
        <v>5</v>
      </c>
      <c r="EH482" t="s">
        <v>83</v>
      </c>
      <c r="EI482">
        <v>1</v>
      </c>
      <c r="EJ482" s="40">
        <f t="shared" si="587"/>
        <v>3</v>
      </c>
      <c r="EK482">
        <v>5</v>
      </c>
      <c r="EL482" t="s">
        <v>83</v>
      </c>
      <c r="EM482">
        <v>3</v>
      </c>
      <c r="EN482" s="40">
        <f t="shared" si="618"/>
        <v>0</v>
      </c>
      <c r="EO482">
        <v>1</v>
      </c>
      <c r="EP482" t="s">
        <v>83</v>
      </c>
      <c r="EQ482">
        <v>3</v>
      </c>
      <c r="ER482" s="40">
        <f t="shared" si="588"/>
        <v>0</v>
      </c>
      <c r="ES482">
        <v>2</v>
      </c>
      <c r="ET482" t="s">
        <v>83</v>
      </c>
      <c r="EU482">
        <v>5</v>
      </c>
      <c r="EV482" s="40">
        <f t="shared" si="589"/>
        <v>0</v>
      </c>
      <c r="EW482">
        <v>3</v>
      </c>
      <c r="EX482" t="s">
        <v>83</v>
      </c>
      <c r="EY482">
        <v>4</v>
      </c>
      <c r="EZ482" s="40">
        <f t="shared" si="590"/>
        <v>4</v>
      </c>
      <c r="FA482" s="24">
        <f t="shared" si="591"/>
        <v>7</v>
      </c>
      <c r="FB482" s="14">
        <v>1</v>
      </c>
      <c r="FC482" t="s">
        <v>83</v>
      </c>
      <c r="FD482">
        <v>0</v>
      </c>
      <c r="FE482" s="40">
        <f t="shared" si="592"/>
        <v>6</v>
      </c>
      <c r="FF482">
        <v>2</v>
      </c>
      <c r="FG482" t="s">
        <v>83</v>
      </c>
      <c r="FH482">
        <v>0</v>
      </c>
      <c r="FI482" s="40">
        <f t="shared" si="593"/>
        <v>6</v>
      </c>
      <c r="FJ482">
        <v>0</v>
      </c>
      <c r="FK482" t="s">
        <v>83</v>
      </c>
      <c r="FL482">
        <v>0</v>
      </c>
      <c r="FM482" s="40">
        <f t="shared" si="594"/>
        <v>3</v>
      </c>
      <c r="FN482">
        <v>2</v>
      </c>
      <c r="FO482" t="s">
        <v>83</v>
      </c>
      <c r="FP482">
        <v>1</v>
      </c>
      <c r="FQ482" s="40">
        <f t="shared" si="556"/>
        <v>4</v>
      </c>
      <c r="FR482">
        <v>0</v>
      </c>
      <c r="FS482" t="s">
        <v>83</v>
      </c>
      <c r="FT482">
        <v>1</v>
      </c>
      <c r="FU482" s="40">
        <f t="shared" si="595"/>
        <v>4</v>
      </c>
      <c r="FV482">
        <v>0</v>
      </c>
      <c r="FW482" t="s">
        <v>83</v>
      </c>
      <c r="FX482">
        <v>2</v>
      </c>
      <c r="FY482" s="40">
        <f t="shared" si="557"/>
        <v>0</v>
      </c>
      <c r="FZ482" s="24">
        <f t="shared" si="558"/>
        <v>23</v>
      </c>
      <c r="GA482" s="14">
        <v>1</v>
      </c>
      <c r="GB482" t="s">
        <v>83</v>
      </c>
      <c r="GC482">
        <v>0</v>
      </c>
      <c r="GD482" s="40">
        <f t="shared" si="596"/>
        <v>0</v>
      </c>
      <c r="GE482">
        <v>2</v>
      </c>
      <c r="GF482" t="s">
        <v>83</v>
      </c>
      <c r="GG482">
        <v>1</v>
      </c>
      <c r="GH482" s="40">
        <f t="shared" si="620"/>
        <v>4</v>
      </c>
      <c r="GI482">
        <v>0</v>
      </c>
      <c r="GJ482" t="s">
        <v>83</v>
      </c>
      <c r="GK482">
        <v>2</v>
      </c>
      <c r="GL482" s="40">
        <f t="shared" si="597"/>
        <v>3</v>
      </c>
      <c r="GM482">
        <v>5</v>
      </c>
      <c r="GN482" t="s">
        <v>83</v>
      </c>
      <c r="GO482">
        <v>1</v>
      </c>
      <c r="GP482" s="40">
        <f t="shared" si="598"/>
        <v>3</v>
      </c>
      <c r="GQ482">
        <v>2</v>
      </c>
      <c r="GR482" t="s">
        <v>83</v>
      </c>
      <c r="GS482">
        <v>1</v>
      </c>
      <c r="GT482" s="40">
        <f t="shared" si="559"/>
        <v>0</v>
      </c>
      <c r="GU482">
        <v>0</v>
      </c>
      <c r="GV482" t="s">
        <v>83</v>
      </c>
      <c r="GW482">
        <v>5</v>
      </c>
      <c r="GX482" s="40">
        <f t="shared" si="599"/>
        <v>0</v>
      </c>
      <c r="GY482" s="24">
        <f t="shared" si="600"/>
        <v>10</v>
      </c>
      <c r="GZ482" s="28">
        <f t="shared" si="560"/>
        <v>89</v>
      </c>
      <c r="HA482" t="s">
        <v>84</v>
      </c>
      <c r="HB482">
        <f t="shared" si="561"/>
        <v>9</v>
      </c>
      <c r="HC482" t="s">
        <v>92</v>
      </c>
      <c r="HD482">
        <f t="shared" si="614"/>
        <v>0</v>
      </c>
      <c r="HE482" t="s">
        <v>93</v>
      </c>
      <c r="HF482">
        <f t="shared" si="562"/>
        <v>9</v>
      </c>
      <c r="HG482" t="s">
        <v>94</v>
      </c>
      <c r="HH482">
        <f t="shared" si="619"/>
        <v>9</v>
      </c>
      <c r="HI482" t="s">
        <v>130</v>
      </c>
      <c r="HJ482">
        <f t="shared" si="601"/>
        <v>5</v>
      </c>
      <c r="HK482" t="s">
        <v>142</v>
      </c>
      <c r="HL482">
        <f t="shared" si="602"/>
        <v>0</v>
      </c>
      <c r="HM482" t="s">
        <v>90</v>
      </c>
      <c r="HN482">
        <f t="shared" si="563"/>
        <v>9</v>
      </c>
      <c r="HO482" t="s">
        <v>96</v>
      </c>
      <c r="HP482">
        <f t="shared" si="603"/>
        <v>9</v>
      </c>
      <c r="HQ482" t="s">
        <v>136</v>
      </c>
      <c r="HR482" s="1">
        <f t="shared" si="604"/>
        <v>0</v>
      </c>
      <c r="HS482" t="s">
        <v>85</v>
      </c>
      <c r="HT482" s="1">
        <f t="shared" si="605"/>
        <v>5</v>
      </c>
      <c r="HU482" t="s">
        <v>86</v>
      </c>
      <c r="HV482" s="1">
        <f t="shared" si="606"/>
        <v>6</v>
      </c>
      <c r="HW482" t="s">
        <v>129</v>
      </c>
      <c r="HX482" s="1">
        <f t="shared" si="607"/>
        <v>0</v>
      </c>
      <c r="HY482" t="s">
        <v>88</v>
      </c>
      <c r="HZ482" s="1">
        <f t="shared" si="608"/>
        <v>0</v>
      </c>
      <c r="IA482" t="s">
        <v>131</v>
      </c>
      <c r="IB482" s="1">
        <f t="shared" si="609"/>
        <v>0</v>
      </c>
      <c r="IC482" t="s">
        <v>134</v>
      </c>
      <c r="ID482" s="1">
        <f t="shared" si="610"/>
        <v>6</v>
      </c>
      <c r="IE482" t="s">
        <v>135</v>
      </c>
      <c r="IF482" s="1">
        <f t="shared" si="611"/>
        <v>0</v>
      </c>
      <c r="IG482">
        <f t="shared" si="616"/>
        <v>67</v>
      </c>
      <c r="IH482" s="1">
        <f t="shared" si="612"/>
        <v>156</v>
      </c>
    </row>
    <row r="483" spans="1:242" ht="14.65" thickBot="1" x14ac:dyDescent="0.5">
      <c r="A483" s="1">
        <v>480</v>
      </c>
      <c r="B483" s="45">
        <f t="shared" si="548"/>
        <v>66</v>
      </c>
      <c r="C483" s="14" t="s">
        <v>1045</v>
      </c>
      <c r="D483" t="s">
        <v>454</v>
      </c>
      <c r="E483" s="15">
        <v>12</v>
      </c>
      <c r="F483" s="28">
        <f t="shared" si="549"/>
        <v>181</v>
      </c>
      <c r="H483" s="14">
        <v>2</v>
      </c>
      <c r="I483" t="s">
        <v>83</v>
      </c>
      <c r="J483">
        <v>1</v>
      </c>
      <c r="K483" s="40">
        <f t="shared" si="621"/>
        <v>0</v>
      </c>
      <c r="L483">
        <v>1</v>
      </c>
      <c r="M483" t="s">
        <v>83</v>
      </c>
      <c r="N483">
        <v>1</v>
      </c>
      <c r="O483" s="40">
        <f t="shared" si="617"/>
        <v>0</v>
      </c>
      <c r="P483">
        <v>0</v>
      </c>
      <c r="Q483" t="s">
        <v>83</v>
      </c>
      <c r="R483">
        <v>2</v>
      </c>
      <c r="S483" s="40">
        <f t="shared" si="564"/>
        <v>4</v>
      </c>
      <c r="T483">
        <v>1</v>
      </c>
      <c r="U483" t="s">
        <v>83</v>
      </c>
      <c r="V483">
        <v>0</v>
      </c>
      <c r="W483" s="40">
        <f t="shared" si="550"/>
        <v>0</v>
      </c>
      <c r="X483">
        <v>1</v>
      </c>
      <c r="Y483" t="s">
        <v>83</v>
      </c>
      <c r="Z483">
        <v>2</v>
      </c>
      <c r="AA483" s="40">
        <f t="shared" si="551"/>
        <v>6</v>
      </c>
      <c r="AB483">
        <v>2</v>
      </c>
      <c r="AC483" t="s">
        <v>83</v>
      </c>
      <c r="AD483">
        <v>0</v>
      </c>
      <c r="AE483" s="40">
        <f t="shared" si="565"/>
        <v>6</v>
      </c>
      <c r="AF483" s="24">
        <f t="shared" si="566"/>
        <v>16</v>
      </c>
      <c r="AG483" s="14">
        <v>2</v>
      </c>
      <c r="AH483" t="s">
        <v>83</v>
      </c>
      <c r="AI483">
        <v>0</v>
      </c>
      <c r="AJ483" s="40">
        <f t="shared" si="615"/>
        <v>3</v>
      </c>
      <c r="AK483">
        <v>1</v>
      </c>
      <c r="AL483" t="s">
        <v>83</v>
      </c>
      <c r="AM483">
        <v>3</v>
      </c>
      <c r="AN483" s="40">
        <f t="shared" si="567"/>
        <v>0</v>
      </c>
      <c r="AO483">
        <v>2</v>
      </c>
      <c r="AP483" t="s">
        <v>83</v>
      </c>
      <c r="AQ483">
        <v>0</v>
      </c>
      <c r="AR483" s="40">
        <f t="shared" si="547"/>
        <v>0</v>
      </c>
      <c r="AS483">
        <v>3</v>
      </c>
      <c r="AT483" t="s">
        <v>83</v>
      </c>
      <c r="AU483">
        <v>1</v>
      </c>
      <c r="AV483" s="40">
        <f t="shared" si="568"/>
        <v>0</v>
      </c>
      <c r="AW483">
        <v>1</v>
      </c>
      <c r="AX483" t="s">
        <v>83</v>
      </c>
      <c r="AY483">
        <v>2</v>
      </c>
      <c r="AZ483" s="40">
        <f t="shared" si="569"/>
        <v>3</v>
      </c>
      <c r="BA483">
        <v>0</v>
      </c>
      <c r="BB483" t="s">
        <v>83</v>
      </c>
      <c r="BC483">
        <v>1</v>
      </c>
      <c r="BD483" s="40">
        <f t="shared" si="552"/>
        <v>6</v>
      </c>
      <c r="BE483" s="24">
        <f t="shared" si="570"/>
        <v>12</v>
      </c>
      <c r="BF483" s="14">
        <v>2</v>
      </c>
      <c r="BG483" t="s">
        <v>83</v>
      </c>
      <c r="BH483">
        <v>0</v>
      </c>
      <c r="BI483" s="40">
        <f t="shared" si="571"/>
        <v>0</v>
      </c>
      <c r="BJ483">
        <v>1</v>
      </c>
      <c r="BK483" t="s">
        <v>83</v>
      </c>
      <c r="BL483">
        <v>2</v>
      </c>
      <c r="BM483" s="40">
        <f t="shared" si="572"/>
        <v>0</v>
      </c>
      <c r="BN483">
        <v>3</v>
      </c>
      <c r="BO483" t="s">
        <v>83</v>
      </c>
      <c r="BP483">
        <v>0</v>
      </c>
      <c r="BQ483" s="40">
        <f t="shared" si="553"/>
        <v>3</v>
      </c>
      <c r="BR483">
        <v>2</v>
      </c>
      <c r="BS483" t="s">
        <v>83</v>
      </c>
      <c r="BT483">
        <v>0</v>
      </c>
      <c r="BU483" s="40">
        <f t="shared" si="573"/>
        <v>6</v>
      </c>
      <c r="BV483">
        <v>1</v>
      </c>
      <c r="BW483" t="s">
        <v>83</v>
      </c>
      <c r="BX483">
        <v>1</v>
      </c>
      <c r="BY483" s="40">
        <f t="shared" si="574"/>
        <v>0</v>
      </c>
      <c r="BZ483">
        <v>0</v>
      </c>
      <c r="CA483" t="s">
        <v>83</v>
      </c>
      <c r="CB483">
        <v>2</v>
      </c>
      <c r="CC483" s="40">
        <f t="shared" si="575"/>
        <v>3</v>
      </c>
      <c r="CD483" s="24">
        <f t="shared" si="576"/>
        <v>12</v>
      </c>
      <c r="CE483" s="14">
        <v>2</v>
      </c>
      <c r="CF483" t="s">
        <v>83</v>
      </c>
      <c r="CG483">
        <v>1</v>
      </c>
      <c r="CH483" s="40">
        <f t="shared" si="577"/>
        <v>0</v>
      </c>
      <c r="CI483">
        <v>2</v>
      </c>
      <c r="CJ483" t="s">
        <v>83</v>
      </c>
      <c r="CK483">
        <v>0</v>
      </c>
      <c r="CL483" s="40">
        <f t="shared" si="578"/>
        <v>3</v>
      </c>
      <c r="CM483">
        <v>1</v>
      </c>
      <c r="CN483" t="s">
        <v>83</v>
      </c>
      <c r="CO483">
        <v>2</v>
      </c>
      <c r="CP483" s="40">
        <f t="shared" si="579"/>
        <v>4</v>
      </c>
      <c r="CQ483">
        <v>3</v>
      </c>
      <c r="CR483" t="s">
        <v>83</v>
      </c>
      <c r="CS483">
        <v>1</v>
      </c>
      <c r="CT483" s="40">
        <f t="shared" si="580"/>
        <v>3</v>
      </c>
      <c r="CU483">
        <v>1</v>
      </c>
      <c r="CV483" t="s">
        <v>83</v>
      </c>
      <c r="CW483">
        <v>3</v>
      </c>
      <c r="CX483" s="40">
        <f t="shared" si="581"/>
        <v>0</v>
      </c>
      <c r="CY483">
        <v>0</v>
      </c>
      <c r="CZ483" t="s">
        <v>83</v>
      </c>
      <c r="DA483">
        <v>3</v>
      </c>
      <c r="DB483" s="40">
        <f t="shared" si="582"/>
        <v>0</v>
      </c>
      <c r="DC483" s="24">
        <f t="shared" si="583"/>
        <v>10</v>
      </c>
      <c r="DD483" s="14">
        <v>1</v>
      </c>
      <c r="DE483" t="s">
        <v>83</v>
      </c>
      <c r="DF483">
        <v>1</v>
      </c>
      <c r="DG483" s="40">
        <f t="shared" si="613"/>
        <v>0</v>
      </c>
      <c r="DH483">
        <v>1</v>
      </c>
      <c r="DI483" t="s">
        <v>83</v>
      </c>
      <c r="DJ483">
        <v>0</v>
      </c>
      <c r="DK483" s="40">
        <f t="shared" si="554"/>
        <v>3</v>
      </c>
      <c r="DL483">
        <v>1</v>
      </c>
      <c r="DM483" t="s">
        <v>83</v>
      </c>
      <c r="DN483">
        <v>0</v>
      </c>
      <c r="DO483" s="40">
        <f t="shared" si="584"/>
        <v>0</v>
      </c>
      <c r="DP483">
        <v>1</v>
      </c>
      <c r="DQ483" t="s">
        <v>83</v>
      </c>
      <c r="DR483">
        <v>1</v>
      </c>
      <c r="DS483" s="40">
        <f t="shared" si="545"/>
        <v>6</v>
      </c>
      <c r="DT483">
        <v>0</v>
      </c>
      <c r="DU483" t="s">
        <v>83</v>
      </c>
      <c r="DV483">
        <v>1</v>
      </c>
      <c r="DW483" s="40">
        <f t="shared" si="546"/>
        <v>1</v>
      </c>
      <c r="DX483">
        <v>0</v>
      </c>
      <c r="DY483" t="s">
        <v>83</v>
      </c>
      <c r="DZ483">
        <v>2</v>
      </c>
      <c r="EA483" s="39">
        <f t="shared" si="585"/>
        <v>4</v>
      </c>
      <c r="EB483" s="24">
        <f t="shared" si="555"/>
        <v>14</v>
      </c>
      <c r="EC483" s="14">
        <v>0</v>
      </c>
      <c r="ED483" t="s">
        <v>83</v>
      </c>
      <c r="EE483">
        <v>1</v>
      </c>
      <c r="EF483" s="40">
        <f t="shared" si="586"/>
        <v>0</v>
      </c>
      <c r="EG483">
        <v>2</v>
      </c>
      <c r="EH483" t="s">
        <v>83</v>
      </c>
      <c r="EI483">
        <v>1</v>
      </c>
      <c r="EJ483" s="40">
        <f t="shared" si="587"/>
        <v>4</v>
      </c>
      <c r="EK483">
        <v>1</v>
      </c>
      <c r="EL483" t="s">
        <v>83</v>
      </c>
      <c r="EM483">
        <v>0</v>
      </c>
      <c r="EN483" s="40">
        <f t="shared" si="618"/>
        <v>0</v>
      </c>
      <c r="EO483">
        <v>2</v>
      </c>
      <c r="EP483" t="s">
        <v>83</v>
      </c>
      <c r="EQ483">
        <v>1</v>
      </c>
      <c r="ER483" s="40">
        <f t="shared" si="588"/>
        <v>3</v>
      </c>
      <c r="ES483">
        <v>0</v>
      </c>
      <c r="ET483" t="s">
        <v>83</v>
      </c>
      <c r="EU483">
        <v>2</v>
      </c>
      <c r="EV483" s="40">
        <f t="shared" si="589"/>
        <v>0</v>
      </c>
      <c r="EW483">
        <v>1</v>
      </c>
      <c r="EX483" t="s">
        <v>83</v>
      </c>
      <c r="EY483">
        <v>0</v>
      </c>
      <c r="EZ483" s="40">
        <f t="shared" si="590"/>
        <v>3</v>
      </c>
      <c r="FA483" s="24">
        <f t="shared" si="591"/>
        <v>10</v>
      </c>
      <c r="FB483" s="14">
        <v>2</v>
      </c>
      <c r="FC483" t="s">
        <v>83</v>
      </c>
      <c r="FD483">
        <v>0</v>
      </c>
      <c r="FE483" s="40">
        <f t="shared" si="592"/>
        <v>3</v>
      </c>
      <c r="FF483">
        <v>3</v>
      </c>
      <c r="FG483" t="s">
        <v>83</v>
      </c>
      <c r="FH483">
        <v>0</v>
      </c>
      <c r="FI483" s="40">
        <f t="shared" si="593"/>
        <v>3</v>
      </c>
      <c r="FJ483">
        <v>0</v>
      </c>
      <c r="FK483" t="s">
        <v>83</v>
      </c>
      <c r="FL483">
        <v>1</v>
      </c>
      <c r="FM483" s="40">
        <f t="shared" si="594"/>
        <v>0</v>
      </c>
      <c r="FN483">
        <v>0</v>
      </c>
      <c r="FO483" t="s">
        <v>83</v>
      </c>
      <c r="FP483">
        <v>1</v>
      </c>
      <c r="FQ483" s="40">
        <f t="shared" si="556"/>
        <v>0</v>
      </c>
      <c r="FR483">
        <v>1</v>
      </c>
      <c r="FS483" t="s">
        <v>83</v>
      </c>
      <c r="FT483">
        <v>2</v>
      </c>
      <c r="FU483" s="40">
        <f t="shared" si="595"/>
        <v>4</v>
      </c>
      <c r="FV483">
        <v>0</v>
      </c>
      <c r="FW483" t="s">
        <v>83</v>
      </c>
      <c r="FX483">
        <v>2</v>
      </c>
      <c r="FY483" s="40">
        <f t="shared" si="557"/>
        <v>0</v>
      </c>
      <c r="FZ483" s="24">
        <f t="shared" si="558"/>
        <v>10</v>
      </c>
      <c r="GA483" s="14">
        <v>1</v>
      </c>
      <c r="GB483" t="s">
        <v>83</v>
      </c>
      <c r="GC483">
        <v>2</v>
      </c>
      <c r="GD483" s="40">
        <f t="shared" si="596"/>
        <v>0</v>
      </c>
      <c r="GE483">
        <v>2</v>
      </c>
      <c r="GF483" t="s">
        <v>83</v>
      </c>
      <c r="GG483">
        <v>1</v>
      </c>
      <c r="GH483" s="40">
        <f t="shared" si="620"/>
        <v>4</v>
      </c>
      <c r="GI483">
        <v>1</v>
      </c>
      <c r="GJ483" t="s">
        <v>83</v>
      </c>
      <c r="GK483">
        <v>0</v>
      </c>
      <c r="GL483" s="40">
        <f t="shared" si="597"/>
        <v>0</v>
      </c>
      <c r="GM483">
        <v>2</v>
      </c>
      <c r="GN483" t="s">
        <v>83</v>
      </c>
      <c r="GO483">
        <v>0</v>
      </c>
      <c r="GP483" s="40">
        <f t="shared" si="598"/>
        <v>6</v>
      </c>
      <c r="GQ483">
        <v>0</v>
      </c>
      <c r="GR483" t="s">
        <v>83</v>
      </c>
      <c r="GS483">
        <v>1</v>
      </c>
      <c r="GT483" s="40">
        <f t="shared" si="559"/>
        <v>3</v>
      </c>
      <c r="GU483">
        <v>0</v>
      </c>
      <c r="GV483" t="s">
        <v>83</v>
      </c>
      <c r="GW483">
        <v>1</v>
      </c>
      <c r="GX483" s="40">
        <f t="shared" si="599"/>
        <v>0</v>
      </c>
      <c r="GY483" s="24">
        <f t="shared" si="600"/>
        <v>13</v>
      </c>
      <c r="GZ483" s="28">
        <f t="shared" si="560"/>
        <v>97</v>
      </c>
      <c r="HA483" t="s">
        <v>84</v>
      </c>
      <c r="HB483">
        <f t="shared" si="561"/>
        <v>9</v>
      </c>
      <c r="HC483" t="s">
        <v>85</v>
      </c>
      <c r="HD483">
        <f t="shared" si="614"/>
        <v>9</v>
      </c>
      <c r="HE483" t="s">
        <v>93</v>
      </c>
      <c r="HF483">
        <f t="shared" si="562"/>
        <v>9</v>
      </c>
      <c r="HG483" t="s">
        <v>94</v>
      </c>
      <c r="HH483">
        <f t="shared" si="619"/>
        <v>9</v>
      </c>
      <c r="HI483" t="s">
        <v>130</v>
      </c>
      <c r="HJ483">
        <f t="shared" si="601"/>
        <v>5</v>
      </c>
      <c r="HK483" t="s">
        <v>131</v>
      </c>
      <c r="HL483">
        <f t="shared" si="602"/>
        <v>0</v>
      </c>
      <c r="HM483" t="s">
        <v>134</v>
      </c>
      <c r="HN483">
        <f t="shared" si="563"/>
        <v>5</v>
      </c>
      <c r="HO483" t="s">
        <v>96</v>
      </c>
      <c r="HP483">
        <f t="shared" si="603"/>
        <v>9</v>
      </c>
      <c r="HQ483" t="s">
        <v>132</v>
      </c>
      <c r="HR483" s="1">
        <f t="shared" si="604"/>
        <v>6</v>
      </c>
      <c r="HS483" t="s">
        <v>92</v>
      </c>
      <c r="HT483" s="1">
        <f t="shared" si="605"/>
        <v>0</v>
      </c>
      <c r="HU483" t="s">
        <v>86</v>
      </c>
      <c r="HV483" s="1">
        <f t="shared" si="606"/>
        <v>6</v>
      </c>
      <c r="HW483" t="s">
        <v>129</v>
      </c>
      <c r="HX483" s="1">
        <f t="shared" si="607"/>
        <v>0</v>
      </c>
      <c r="HY483" t="s">
        <v>88</v>
      </c>
      <c r="HZ483" s="1">
        <f t="shared" si="608"/>
        <v>0</v>
      </c>
      <c r="IA483" t="s">
        <v>95</v>
      </c>
      <c r="IB483" s="1">
        <f t="shared" si="609"/>
        <v>6</v>
      </c>
      <c r="IC483" t="s">
        <v>90</v>
      </c>
      <c r="ID483" s="1">
        <f t="shared" si="610"/>
        <v>5</v>
      </c>
      <c r="IE483" t="s">
        <v>91</v>
      </c>
      <c r="IF483" s="1">
        <f t="shared" si="611"/>
        <v>6</v>
      </c>
      <c r="IG483">
        <f t="shared" si="616"/>
        <v>84</v>
      </c>
      <c r="IH483" s="1">
        <f t="shared" si="612"/>
        <v>181</v>
      </c>
    </row>
    <row r="484" spans="1:242" ht="14.65" thickBot="1" x14ac:dyDescent="0.5">
      <c r="A484" s="1">
        <v>481</v>
      </c>
      <c r="B484" s="45">
        <f t="shared" si="548"/>
        <v>671</v>
      </c>
      <c r="C484" s="14" t="s">
        <v>1046</v>
      </c>
      <c r="E484" s="15">
        <v>12</v>
      </c>
      <c r="F484" s="28">
        <f t="shared" si="549"/>
        <v>124</v>
      </c>
      <c r="H484" s="14">
        <v>2</v>
      </c>
      <c r="I484" t="s">
        <v>83</v>
      </c>
      <c r="J484">
        <v>1</v>
      </c>
      <c r="K484" s="40">
        <f t="shared" si="621"/>
        <v>0</v>
      </c>
      <c r="L484">
        <v>1</v>
      </c>
      <c r="M484" t="s">
        <v>83</v>
      </c>
      <c r="N484">
        <v>1</v>
      </c>
      <c r="O484" s="40">
        <f t="shared" si="617"/>
        <v>0</v>
      </c>
      <c r="P484">
        <v>1</v>
      </c>
      <c r="Q484" t="s">
        <v>83</v>
      </c>
      <c r="R484">
        <v>2</v>
      </c>
      <c r="S484" s="40">
        <f t="shared" si="564"/>
        <v>3</v>
      </c>
      <c r="T484">
        <v>1</v>
      </c>
      <c r="U484" t="s">
        <v>83</v>
      </c>
      <c r="V484">
        <v>0</v>
      </c>
      <c r="W484" s="40">
        <f t="shared" si="550"/>
        <v>0</v>
      </c>
      <c r="X484">
        <v>1</v>
      </c>
      <c r="Y484" t="s">
        <v>83</v>
      </c>
      <c r="Z484">
        <v>3</v>
      </c>
      <c r="AA484" s="40">
        <f t="shared" si="551"/>
        <v>3</v>
      </c>
      <c r="AB484">
        <v>2</v>
      </c>
      <c r="AC484" t="s">
        <v>83</v>
      </c>
      <c r="AD484">
        <v>2</v>
      </c>
      <c r="AE484" s="40">
        <f t="shared" si="565"/>
        <v>0</v>
      </c>
      <c r="AF484" s="24">
        <f t="shared" si="566"/>
        <v>6</v>
      </c>
      <c r="AG484" s="14">
        <v>1</v>
      </c>
      <c r="AH484" t="s">
        <v>83</v>
      </c>
      <c r="AI484">
        <v>1</v>
      </c>
      <c r="AJ484" s="40">
        <f t="shared" si="615"/>
        <v>0</v>
      </c>
      <c r="AK484">
        <v>3</v>
      </c>
      <c r="AL484" t="s">
        <v>83</v>
      </c>
      <c r="AM484">
        <v>1</v>
      </c>
      <c r="AN484" s="40">
        <f t="shared" si="567"/>
        <v>0</v>
      </c>
      <c r="AO484">
        <v>2</v>
      </c>
      <c r="AP484" t="s">
        <v>83</v>
      </c>
      <c r="AQ484">
        <v>1</v>
      </c>
      <c r="AR484" s="40">
        <f t="shared" si="547"/>
        <v>0</v>
      </c>
      <c r="AS484">
        <v>3</v>
      </c>
      <c r="AT484" t="s">
        <v>83</v>
      </c>
      <c r="AU484">
        <v>1</v>
      </c>
      <c r="AV484" s="40">
        <f t="shared" si="568"/>
        <v>0</v>
      </c>
      <c r="AW484">
        <v>1</v>
      </c>
      <c r="AX484" t="s">
        <v>83</v>
      </c>
      <c r="AY484">
        <v>2</v>
      </c>
      <c r="AZ484" s="40">
        <f t="shared" si="569"/>
        <v>3</v>
      </c>
      <c r="BA484">
        <v>3</v>
      </c>
      <c r="BB484" t="s">
        <v>83</v>
      </c>
      <c r="BC484">
        <v>1</v>
      </c>
      <c r="BD484" s="40">
        <f t="shared" si="552"/>
        <v>0</v>
      </c>
      <c r="BE484" s="24">
        <f t="shared" si="570"/>
        <v>3</v>
      </c>
      <c r="BF484" s="14">
        <v>2</v>
      </c>
      <c r="BG484" t="s">
        <v>83</v>
      </c>
      <c r="BH484">
        <v>2</v>
      </c>
      <c r="BI484" s="40">
        <f t="shared" si="571"/>
        <v>0</v>
      </c>
      <c r="BJ484">
        <v>1</v>
      </c>
      <c r="BK484" t="s">
        <v>83</v>
      </c>
      <c r="BL484">
        <v>0</v>
      </c>
      <c r="BM484" s="40">
        <f t="shared" si="572"/>
        <v>0</v>
      </c>
      <c r="BN484">
        <v>0</v>
      </c>
      <c r="BO484" t="s">
        <v>83</v>
      </c>
      <c r="BP484">
        <v>2</v>
      </c>
      <c r="BQ484" s="40">
        <f t="shared" si="553"/>
        <v>0</v>
      </c>
      <c r="BR484">
        <v>2</v>
      </c>
      <c r="BS484" t="s">
        <v>83</v>
      </c>
      <c r="BT484">
        <v>1</v>
      </c>
      <c r="BU484" s="40">
        <f t="shared" si="573"/>
        <v>3</v>
      </c>
      <c r="BV484">
        <v>1</v>
      </c>
      <c r="BW484" t="s">
        <v>83</v>
      </c>
      <c r="BX484">
        <v>3</v>
      </c>
      <c r="BY484" s="40">
        <f t="shared" si="574"/>
        <v>4</v>
      </c>
      <c r="BZ484">
        <v>2</v>
      </c>
      <c r="CA484" t="s">
        <v>83</v>
      </c>
      <c r="CB484">
        <v>1</v>
      </c>
      <c r="CC484" s="40">
        <f t="shared" si="575"/>
        <v>0</v>
      </c>
      <c r="CD484" s="24">
        <f t="shared" si="576"/>
        <v>7</v>
      </c>
      <c r="CE484" s="14">
        <v>2</v>
      </c>
      <c r="CF484" t="s">
        <v>83</v>
      </c>
      <c r="CG484">
        <v>1</v>
      </c>
      <c r="CH484" s="40">
        <f t="shared" si="577"/>
        <v>0</v>
      </c>
      <c r="CI484">
        <v>2</v>
      </c>
      <c r="CJ484" t="s">
        <v>83</v>
      </c>
      <c r="CK484">
        <v>1</v>
      </c>
      <c r="CL484" s="40">
        <f t="shared" si="578"/>
        <v>3</v>
      </c>
      <c r="CM484">
        <v>1</v>
      </c>
      <c r="CN484" t="s">
        <v>83</v>
      </c>
      <c r="CO484">
        <v>1</v>
      </c>
      <c r="CP484" s="40">
        <f t="shared" si="579"/>
        <v>0</v>
      </c>
      <c r="CQ484">
        <v>0</v>
      </c>
      <c r="CR484" t="s">
        <v>83</v>
      </c>
      <c r="CS484">
        <v>2</v>
      </c>
      <c r="CT484" s="40">
        <f t="shared" si="580"/>
        <v>0</v>
      </c>
      <c r="CU484">
        <v>2</v>
      </c>
      <c r="CV484" t="s">
        <v>83</v>
      </c>
      <c r="CW484">
        <v>1</v>
      </c>
      <c r="CX484" s="40">
        <f t="shared" si="581"/>
        <v>4</v>
      </c>
      <c r="CY484">
        <v>1</v>
      </c>
      <c r="CZ484" t="s">
        <v>83</v>
      </c>
      <c r="DA484">
        <v>1</v>
      </c>
      <c r="DB484" s="40">
        <f t="shared" si="582"/>
        <v>0</v>
      </c>
      <c r="DC484" s="24">
        <f t="shared" si="583"/>
        <v>7</v>
      </c>
      <c r="DD484" s="14">
        <v>3</v>
      </c>
      <c r="DE484" t="s">
        <v>83</v>
      </c>
      <c r="DF484">
        <v>1</v>
      </c>
      <c r="DG484" s="40">
        <f t="shared" si="613"/>
        <v>0</v>
      </c>
      <c r="DH484">
        <v>2</v>
      </c>
      <c r="DI484" t="s">
        <v>83</v>
      </c>
      <c r="DJ484">
        <v>1</v>
      </c>
      <c r="DK484" s="40">
        <f t="shared" si="554"/>
        <v>3</v>
      </c>
      <c r="DL484">
        <v>0</v>
      </c>
      <c r="DM484" t="s">
        <v>83</v>
      </c>
      <c r="DN484">
        <v>1</v>
      </c>
      <c r="DO484" s="40">
        <f t="shared" si="584"/>
        <v>6</v>
      </c>
      <c r="DP484">
        <v>1</v>
      </c>
      <c r="DQ484" t="s">
        <v>83</v>
      </c>
      <c r="DR484">
        <v>2</v>
      </c>
      <c r="DS484" s="40">
        <f t="shared" si="545"/>
        <v>0</v>
      </c>
      <c r="DT484">
        <v>0</v>
      </c>
      <c r="DU484" t="s">
        <v>83</v>
      </c>
      <c r="DV484">
        <v>0</v>
      </c>
      <c r="DW484" s="40">
        <f t="shared" si="546"/>
        <v>1</v>
      </c>
      <c r="DX484">
        <v>1</v>
      </c>
      <c r="DY484" t="s">
        <v>83</v>
      </c>
      <c r="DZ484">
        <v>2</v>
      </c>
      <c r="EA484" s="39">
        <f t="shared" si="585"/>
        <v>3</v>
      </c>
      <c r="EB484" s="24">
        <f t="shared" si="555"/>
        <v>13</v>
      </c>
      <c r="EC484" s="14">
        <v>2</v>
      </c>
      <c r="ED484" t="s">
        <v>83</v>
      </c>
      <c r="EE484">
        <v>1</v>
      </c>
      <c r="EF484" s="40">
        <f t="shared" si="586"/>
        <v>0</v>
      </c>
      <c r="EG484">
        <v>4</v>
      </c>
      <c r="EH484" t="s">
        <v>83</v>
      </c>
      <c r="EI484">
        <v>2</v>
      </c>
      <c r="EJ484" s="40">
        <f t="shared" si="587"/>
        <v>3</v>
      </c>
      <c r="EK484">
        <v>2</v>
      </c>
      <c r="EL484" t="s">
        <v>83</v>
      </c>
      <c r="EM484">
        <v>0</v>
      </c>
      <c r="EN484" s="40">
        <f t="shared" si="618"/>
        <v>0</v>
      </c>
      <c r="EO484">
        <v>1</v>
      </c>
      <c r="EP484" t="s">
        <v>83</v>
      </c>
      <c r="EQ484">
        <v>1</v>
      </c>
      <c r="ER484" s="40">
        <f t="shared" si="588"/>
        <v>0</v>
      </c>
      <c r="ES484">
        <v>3</v>
      </c>
      <c r="ET484" t="s">
        <v>83</v>
      </c>
      <c r="EU484">
        <v>1</v>
      </c>
      <c r="EV484" s="40">
        <f t="shared" si="589"/>
        <v>0</v>
      </c>
      <c r="EW484">
        <v>3</v>
      </c>
      <c r="EX484" t="s">
        <v>83</v>
      </c>
      <c r="EY484">
        <v>1</v>
      </c>
      <c r="EZ484" s="40">
        <f t="shared" si="590"/>
        <v>0</v>
      </c>
      <c r="FA484" s="24">
        <f t="shared" si="591"/>
        <v>3</v>
      </c>
      <c r="FB484" s="14">
        <v>2</v>
      </c>
      <c r="FC484" t="s">
        <v>83</v>
      </c>
      <c r="FD484">
        <v>1</v>
      </c>
      <c r="FE484" s="40">
        <f t="shared" si="592"/>
        <v>4</v>
      </c>
      <c r="FF484">
        <v>4</v>
      </c>
      <c r="FG484" t="s">
        <v>83</v>
      </c>
      <c r="FH484">
        <v>1</v>
      </c>
      <c r="FI484" s="40">
        <f t="shared" si="593"/>
        <v>3</v>
      </c>
      <c r="FJ484">
        <v>2</v>
      </c>
      <c r="FK484" t="s">
        <v>83</v>
      </c>
      <c r="FL484">
        <v>1</v>
      </c>
      <c r="FM484" s="40">
        <f t="shared" si="594"/>
        <v>0</v>
      </c>
      <c r="FN484">
        <v>2</v>
      </c>
      <c r="FO484" t="s">
        <v>83</v>
      </c>
      <c r="FP484">
        <v>0</v>
      </c>
      <c r="FQ484" s="40">
        <f t="shared" si="556"/>
        <v>3</v>
      </c>
      <c r="FR484">
        <v>1</v>
      </c>
      <c r="FS484" t="s">
        <v>83</v>
      </c>
      <c r="FT484">
        <v>3</v>
      </c>
      <c r="FU484" s="40">
        <f t="shared" si="595"/>
        <v>3</v>
      </c>
      <c r="FV484">
        <v>1</v>
      </c>
      <c r="FW484" t="s">
        <v>83</v>
      </c>
      <c r="FX484">
        <v>2</v>
      </c>
      <c r="FY484" s="40">
        <f t="shared" si="557"/>
        <v>0</v>
      </c>
      <c r="FZ484" s="24">
        <f t="shared" si="558"/>
        <v>13</v>
      </c>
      <c r="GA484" s="14">
        <v>2</v>
      </c>
      <c r="GB484" t="s">
        <v>83</v>
      </c>
      <c r="GC484">
        <v>1</v>
      </c>
      <c r="GD484" s="40">
        <f t="shared" si="596"/>
        <v>0</v>
      </c>
      <c r="GE484">
        <v>2</v>
      </c>
      <c r="GF484" t="s">
        <v>83</v>
      </c>
      <c r="GG484">
        <v>1</v>
      </c>
      <c r="GH484" s="40">
        <f t="shared" si="620"/>
        <v>4</v>
      </c>
      <c r="GI484">
        <v>2</v>
      </c>
      <c r="GJ484" t="s">
        <v>83</v>
      </c>
      <c r="GK484">
        <v>1</v>
      </c>
      <c r="GL484" s="40">
        <f t="shared" si="597"/>
        <v>0</v>
      </c>
      <c r="GM484">
        <v>2</v>
      </c>
      <c r="GN484" t="s">
        <v>83</v>
      </c>
      <c r="GO484">
        <v>1</v>
      </c>
      <c r="GP484" s="40">
        <f t="shared" si="598"/>
        <v>3</v>
      </c>
      <c r="GQ484">
        <v>1</v>
      </c>
      <c r="GR484" t="s">
        <v>83</v>
      </c>
      <c r="GS484">
        <v>1</v>
      </c>
      <c r="GT484" s="40">
        <f t="shared" si="559"/>
        <v>0</v>
      </c>
      <c r="GU484">
        <v>0</v>
      </c>
      <c r="GV484" t="s">
        <v>83</v>
      </c>
      <c r="GW484">
        <v>0</v>
      </c>
      <c r="GX484" s="40">
        <f t="shared" si="599"/>
        <v>0</v>
      </c>
      <c r="GY484" s="24">
        <f t="shared" si="600"/>
        <v>7</v>
      </c>
      <c r="GZ484" s="28">
        <f t="shared" si="560"/>
        <v>59</v>
      </c>
      <c r="HA484" t="s">
        <v>140</v>
      </c>
      <c r="HB484">
        <f t="shared" si="561"/>
        <v>0</v>
      </c>
      <c r="HC484" t="s">
        <v>92</v>
      </c>
      <c r="HD484">
        <f t="shared" si="614"/>
        <v>0</v>
      </c>
      <c r="HE484" t="s">
        <v>93</v>
      </c>
      <c r="HF484">
        <f t="shared" si="562"/>
        <v>9</v>
      </c>
      <c r="HG484" t="s">
        <v>94</v>
      </c>
      <c r="HH484">
        <f t="shared" si="619"/>
        <v>9</v>
      </c>
      <c r="HI484" t="s">
        <v>88</v>
      </c>
      <c r="HJ484">
        <f t="shared" si="601"/>
        <v>0</v>
      </c>
      <c r="HK484" t="s">
        <v>95</v>
      </c>
      <c r="HL484">
        <f t="shared" si="602"/>
        <v>5</v>
      </c>
      <c r="HM484" t="s">
        <v>90</v>
      </c>
      <c r="HN484">
        <f t="shared" si="563"/>
        <v>9</v>
      </c>
      <c r="HO484" t="s">
        <v>96</v>
      </c>
      <c r="HP484">
        <f t="shared" si="603"/>
        <v>9</v>
      </c>
      <c r="HQ484" t="s">
        <v>132</v>
      </c>
      <c r="HR484" s="1">
        <f t="shared" si="604"/>
        <v>6</v>
      </c>
      <c r="HS484" t="s">
        <v>137</v>
      </c>
      <c r="HT484" s="1">
        <f t="shared" si="605"/>
        <v>6</v>
      </c>
      <c r="HU484" t="s">
        <v>133</v>
      </c>
      <c r="HV484" s="1">
        <f t="shared" si="606"/>
        <v>0</v>
      </c>
      <c r="HW484" t="s">
        <v>129</v>
      </c>
      <c r="HX484" s="1">
        <f t="shared" si="607"/>
        <v>0</v>
      </c>
      <c r="HY484" t="s">
        <v>130</v>
      </c>
      <c r="HZ484" s="1">
        <f t="shared" si="608"/>
        <v>6</v>
      </c>
      <c r="IA484" t="s">
        <v>131</v>
      </c>
      <c r="IB484" s="1">
        <f t="shared" si="609"/>
        <v>0</v>
      </c>
      <c r="IC484" t="s">
        <v>134</v>
      </c>
      <c r="ID484" s="1">
        <f t="shared" si="610"/>
        <v>6</v>
      </c>
      <c r="IE484" t="s">
        <v>135</v>
      </c>
      <c r="IF484" s="1">
        <f t="shared" si="611"/>
        <v>0</v>
      </c>
      <c r="IG484">
        <f t="shared" si="616"/>
        <v>65</v>
      </c>
      <c r="IH484" s="1">
        <f t="shared" si="612"/>
        <v>124</v>
      </c>
    </row>
    <row r="485" spans="1:242" ht="14.65" thickBot="1" x14ac:dyDescent="0.5">
      <c r="A485" s="1">
        <v>482</v>
      </c>
      <c r="B485" s="45">
        <f t="shared" si="548"/>
        <v>507</v>
      </c>
      <c r="C485" s="14" t="s">
        <v>1047</v>
      </c>
      <c r="D485" t="s">
        <v>1048</v>
      </c>
      <c r="E485" s="15">
        <v>12</v>
      </c>
      <c r="F485" s="28">
        <f t="shared" si="549"/>
        <v>143</v>
      </c>
      <c r="H485" s="14">
        <v>2</v>
      </c>
      <c r="I485" t="s">
        <v>83</v>
      </c>
      <c r="J485">
        <v>4</v>
      </c>
      <c r="K485" s="40">
        <f t="shared" si="621"/>
        <v>4</v>
      </c>
      <c r="L485">
        <v>1</v>
      </c>
      <c r="M485" t="s">
        <v>83</v>
      </c>
      <c r="N485">
        <v>2</v>
      </c>
      <c r="O485" s="40">
        <f t="shared" si="617"/>
        <v>3</v>
      </c>
      <c r="P485">
        <v>2</v>
      </c>
      <c r="Q485" t="s">
        <v>83</v>
      </c>
      <c r="R485">
        <v>3</v>
      </c>
      <c r="S485" s="40">
        <f t="shared" si="564"/>
        <v>3</v>
      </c>
      <c r="T485">
        <v>2</v>
      </c>
      <c r="U485" t="s">
        <v>83</v>
      </c>
      <c r="V485">
        <v>2</v>
      </c>
      <c r="W485" s="40">
        <f t="shared" si="550"/>
        <v>4</v>
      </c>
      <c r="X485">
        <v>3</v>
      </c>
      <c r="Y485" t="s">
        <v>83</v>
      </c>
      <c r="Z485">
        <v>2</v>
      </c>
      <c r="AA485" s="40">
        <f t="shared" si="551"/>
        <v>0</v>
      </c>
      <c r="AB485">
        <v>3</v>
      </c>
      <c r="AC485" t="s">
        <v>83</v>
      </c>
      <c r="AD485">
        <v>1</v>
      </c>
      <c r="AE485" s="40">
        <f t="shared" si="565"/>
        <v>4</v>
      </c>
      <c r="AF485" s="24">
        <f t="shared" si="566"/>
        <v>18</v>
      </c>
      <c r="AG485" s="14">
        <v>3</v>
      </c>
      <c r="AH485" t="s">
        <v>83</v>
      </c>
      <c r="AI485">
        <v>2</v>
      </c>
      <c r="AJ485" s="40">
        <f t="shared" si="615"/>
        <v>3</v>
      </c>
      <c r="AK485">
        <v>3</v>
      </c>
      <c r="AL485" t="s">
        <v>83</v>
      </c>
      <c r="AM485">
        <v>3</v>
      </c>
      <c r="AN485" s="40">
        <f t="shared" si="567"/>
        <v>3</v>
      </c>
      <c r="AO485">
        <v>3</v>
      </c>
      <c r="AP485" t="s">
        <v>83</v>
      </c>
      <c r="AQ485">
        <v>2</v>
      </c>
      <c r="AR485" s="40">
        <f t="shared" si="547"/>
        <v>0</v>
      </c>
      <c r="AS485">
        <v>4</v>
      </c>
      <c r="AT485" t="s">
        <v>83</v>
      </c>
      <c r="AU485">
        <v>4</v>
      </c>
      <c r="AV485" s="40">
        <f t="shared" si="568"/>
        <v>3</v>
      </c>
      <c r="AW485">
        <v>3</v>
      </c>
      <c r="AX485" t="s">
        <v>83</v>
      </c>
      <c r="AY485">
        <v>3</v>
      </c>
      <c r="AZ485" s="40">
        <f t="shared" si="569"/>
        <v>0</v>
      </c>
      <c r="BA485">
        <v>3</v>
      </c>
      <c r="BB485" t="s">
        <v>83</v>
      </c>
      <c r="BC485">
        <v>2</v>
      </c>
      <c r="BD485" s="40">
        <f t="shared" si="552"/>
        <v>0</v>
      </c>
      <c r="BE485" s="24">
        <f t="shared" si="570"/>
        <v>9</v>
      </c>
      <c r="BF485" s="14">
        <v>4</v>
      </c>
      <c r="BG485" t="s">
        <v>83</v>
      </c>
      <c r="BH485">
        <v>2</v>
      </c>
      <c r="BI485" s="40">
        <f t="shared" si="571"/>
        <v>0</v>
      </c>
      <c r="BJ485">
        <v>5</v>
      </c>
      <c r="BK485" t="s">
        <v>83</v>
      </c>
      <c r="BL485">
        <v>4</v>
      </c>
      <c r="BM485" s="40">
        <f t="shared" si="572"/>
        <v>0</v>
      </c>
      <c r="BN485">
        <v>3</v>
      </c>
      <c r="BO485" t="s">
        <v>83</v>
      </c>
      <c r="BP485">
        <v>3</v>
      </c>
      <c r="BQ485" s="40">
        <f t="shared" si="553"/>
        <v>0</v>
      </c>
      <c r="BR485">
        <v>5</v>
      </c>
      <c r="BS485" t="s">
        <v>83</v>
      </c>
      <c r="BT485">
        <v>2</v>
      </c>
      <c r="BU485" s="40">
        <f t="shared" si="573"/>
        <v>3</v>
      </c>
      <c r="BV485">
        <v>1</v>
      </c>
      <c r="BW485" t="s">
        <v>83</v>
      </c>
      <c r="BX485">
        <v>3</v>
      </c>
      <c r="BY485" s="40">
        <f t="shared" si="574"/>
        <v>4</v>
      </c>
      <c r="BZ485">
        <v>3</v>
      </c>
      <c r="CA485" t="s">
        <v>83</v>
      </c>
      <c r="CB485">
        <v>5</v>
      </c>
      <c r="CC485" s="40">
        <f t="shared" si="575"/>
        <v>3</v>
      </c>
      <c r="CD485" s="24">
        <f t="shared" si="576"/>
        <v>10</v>
      </c>
      <c r="CE485" s="14">
        <v>3</v>
      </c>
      <c r="CF485" t="s">
        <v>83</v>
      </c>
      <c r="CG485">
        <v>2</v>
      </c>
      <c r="CH485" s="40">
        <f t="shared" si="577"/>
        <v>0</v>
      </c>
      <c r="CI485">
        <v>3</v>
      </c>
      <c r="CJ485" t="s">
        <v>83</v>
      </c>
      <c r="CK485">
        <v>3</v>
      </c>
      <c r="CL485" s="40">
        <f t="shared" si="578"/>
        <v>0</v>
      </c>
      <c r="CM485">
        <v>2</v>
      </c>
      <c r="CN485" t="s">
        <v>83</v>
      </c>
      <c r="CO485">
        <v>4</v>
      </c>
      <c r="CP485" s="40">
        <f t="shared" si="579"/>
        <v>3</v>
      </c>
      <c r="CQ485">
        <v>5</v>
      </c>
      <c r="CR485" t="s">
        <v>83</v>
      </c>
      <c r="CS485">
        <v>3</v>
      </c>
      <c r="CT485" s="40">
        <f t="shared" si="580"/>
        <v>3</v>
      </c>
      <c r="CU485">
        <v>4</v>
      </c>
      <c r="CV485" t="s">
        <v>83</v>
      </c>
      <c r="CW485">
        <v>4</v>
      </c>
      <c r="CX485" s="40">
        <f t="shared" si="581"/>
        <v>0</v>
      </c>
      <c r="CY485">
        <v>3</v>
      </c>
      <c r="CZ485" t="s">
        <v>83</v>
      </c>
      <c r="DA485">
        <v>5</v>
      </c>
      <c r="DB485" s="40">
        <f t="shared" si="582"/>
        <v>0</v>
      </c>
      <c r="DC485" s="24">
        <f t="shared" si="583"/>
        <v>6</v>
      </c>
      <c r="DD485" s="14">
        <v>3</v>
      </c>
      <c r="DE485" t="s">
        <v>83</v>
      </c>
      <c r="DF485">
        <v>1</v>
      </c>
      <c r="DG485" s="40">
        <f t="shared" si="613"/>
        <v>0</v>
      </c>
      <c r="DH485">
        <v>4</v>
      </c>
      <c r="DI485" t="s">
        <v>83</v>
      </c>
      <c r="DJ485">
        <v>4</v>
      </c>
      <c r="DK485" s="40">
        <f t="shared" si="554"/>
        <v>0</v>
      </c>
      <c r="DL485">
        <v>3</v>
      </c>
      <c r="DM485" t="s">
        <v>83</v>
      </c>
      <c r="DN485">
        <v>4</v>
      </c>
      <c r="DO485" s="40">
        <f t="shared" si="584"/>
        <v>4</v>
      </c>
      <c r="DP485">
        <v>5</v>
      </c>
      <c r="DQ485" t="s">
        <v>83</v>
      </c>
      <c r="DR485">
        <v>4</v>
      </c>
      <c r="DS485" s="40">
        <f t="shared" si="545"/>
        <v>0</v>
      </c>
      <c r="DT485">
        <v>3</v>
      </c>
      <c r="DU485" t="s">
        <v>83</v>
      </c>
      <c r="DV485">
        <v>5</v>
      </c>
      <c r="DW485" s="40">
        <f t="shared" si="546"/>
        <v>1</v>
      </c>
      <c r="DX485">
        <v>6</v>
      </c>
      <c r="DY485" t="s">
        <v>83</v>
      </c>
      <c r="DZ485">
        <v>4</v>
      </c>
      <c r="EA485" s="39">
        <f t="shared" si="585"/>
        <v>0</v>
      </c>
      <c r="EB485" s="24">
        <f t="shared" si="555"/>
        <v>5</v>
      </c>
      <c r="EC485" s="14">
        <v>4</v>
      </c>
      <c r="ED485" t="s">
        <v>83</v>
      </c>
      <c r="EE485">
        <v>4</v>
      </c>
      <c r="EF485" s="40">
        <f t="shared" si="586"/>
        <v>3</v>
      </c>
      <c r="EG485">
        <v>2</v>
      </c>
      <c r="EH485" t="s">
        <v>83</v>
      </c>
      <c r="EI485">
        <v>2</v>
      </c>
      <c r="EJ485" s="40">
        <f t="shared" si="587"/>
        <v>0</v>
      </c>
      <c r="EK485">
        <v>3</v>
      </c>
      <c r="EL485" t="s">
        <v>83</v>
      </c>
      <c r="EM485">
        <v>4</v>
      </c>
      <c r="EN485" s="40">
        <f t="shared" si="618"/>
        <v>3</v>
      </c>
      <c r="EO485">
        <v>3</v>
      </c>
      <c r="EP485" t="s">
        <v>83</v>
      </c>
      <c r="EQ485">
        <v>3</v>
      </c>
      <c r="ER485" s="40">
        <f t="shared" si="588"/>
        <v>0</v>
      </c>
      <c r="ES485">
        <v>4</v>
      </c>
      <c r="ET485" t="s">
        <v>83</v>
      </c>
      <c r="EU485">
        <v>4</v>
      </c>
      <c r="EV485" s="40">
        <f t="shared" si="589"/>
        <v>3</v>
      </c>
      <c r="EW485">
        <v>4</v>
      </c>
      <c r="EX485" t="s">
        <v>83</v>
      </c>
      <c r="EY485">
        <v>5</v>
      </c>
      <c r="EZ485" s="40">
        <f t="shared" si="590"/>
        <v>4</v>
      </c>
      <c r="FA485" s="24">
        <f t="shared" si="591"/>
        <v>13</v>
      </c>
      <c r="FB485" s="14">
        <v>3</v>
      </c>
      <c r="FC485" t="s">
        <v>83</v>
      </c>
      <c r="FD485">
        <v>4</v>
      </c>
      <c r="FE485" s="40">
        <f t="shared" si="592"/>
        <v>0</v>
      </c>
      <c r="FF485">
        <v>5</v>
      </c>
      <c r="FG485" t="s">
        <v>83</v>
      </c>
      <c r="FH485">
        <v>3</v>
      </c>
      <c r="FI485" s="40">
        <f t="shared" si="593"/>
        <v>4</v>
      </c>
      <c r="FJ485">
        <v>4</v>
      </c>
      <c r="FK485" t="s">
        <v>83</v>
      </c>
      <c r="FL485">
        <v>4</v>
      </c>
      <c r="FM485" s="40">
        <f t="shared" si="594"/>
        <v>4</v>
      </c>
      <c r="FN485">
        <v>5</v>
      </c>
      <c r="FO485" t="s">
        <v>83</v>
      </c>
      <c r="FP485">
        <v>3</v>
      </c>
      <c r="FQ485" s="40">
        <f t="shared" si="556"/>
        <v>3</v>
      </c>
      <c r="FR485">
        <v>2</v>
      </c>
      <c r="FS485" t="s">
        <v>83</v>
      </c>
      <c r="FT485">
        <v>2</v>
      </c>
      <c r="FU485" s="40">
        <f t="shared" si="595"/>
        <v>0</v>
      </c>
      <c r="FV485">
        <v>3</v>
      </c>
      <c r="FW485" t="s">
        <v>83</v>
      </c>
      <c r="FX485">
        <v>6</v>
      </c>
      <c r="FY485" s="40">
        <f t="shared" si="557"/>
        <v>0</v>
      </c>
      <c r="FZ485" s="24">
        <f t="shared" si="558"/>
        <v>11</v>
      </c>
      <c r="GA485" s="14">
        <v>3</v>
      </c>
      <c r="GB485" t="s">
        <v>83</v>
      </c>
      <c r="GC485">
        <v>2</v>
      </c>
      <c r="GD485" s="40">
        <f t="shared" si="596"/>
        <v>0</v>
      </c>
      <c r="GE485">
        <v>2</v>
      </c>
      <c r="GF485" t="s">
        <v>83</v>
      </c>
      <c r="GG485">
        <v>1</v>
      </c>
      <c r="GH485" s="40">
        <f t="shared" si="620"/>
        <v>4</v>
      </c>
      <c r="GI485">
        <v>2</v>
      </c>
      <c r="GJ485" t="s">
        <v>83</v>
      </c>
      <c r="GK485">
        <v>4</v>
      </c>
      <c r="GL485" s="40">
        <f t="shared" si="597"/>
        <v>3</v>
      </c>
      <c r="GM485">
        <v>3</v>
      </c>
      <c r="GN485" t="s">
        <v>83</v>
      </c>
      <c r="GO485">
        <v>5</v>
      </c>
      <c r="GP485" s="40">
        <f t="shared" si="598"/>
        <v>0</v>
      </c>
      <c r="GQ485">
        <v>5</v>
      </c>
      <c r="GR485" t="s">
        <v>83</v>
      </c>
      <c r="GS485">
        <v>4</v>
      </c>
      <c r="GT485" s="40">
        <f t="shared" si="559"/>
        <v>0</v>
      </c>
      <c r="GU485">
        <v>2</v>
      </c>
      <c r="GV485" t="s">
        <v>83</v>
      </c>
      <c r="GW485">
        <v>5</v>
      </c>
      <c r="GX485" s="40">
        <f t="shared" si="599"/>
        <v>0</v>
      </c>
      <c r="GY485" s="24">
        <f t="shared" si="600"/>
        <v>7</v>
      </c>
      <c r="GZ485" s="28">
        <f t="shared" si="560"/>
        <v>79</v>
      </c>
      <c r="HA485" t="s">
        <v>136</v>
      </c>
      <c r="HB485">
        <f t="shared" si="561"/>
        <v>0</v>
      </c>
      <c r="HC485" t="s">
        <v>92</v>
      </c>
      <c r="HD485">
        <f t="shared" si="614"/>
        <v>0</v>
      </c>
      <c r="HE485" t="s">
        <v>93</v>
      </c>
      <c r="HF485">
        <f t="shared" si="562"/>
        <v>9</v>
      </c>
      <c r="HG485" t="s">
        <v>94</v>
      </c>
      <c r="HH485">
        <f t="shared" si="619"/>
        <v>9</v>
      </c>
      <c r="HI485" t="s">
        <v>130</v>
      </c>
      <c r="HJ485">
        <f t="shared" si="601"/>
        <v>5</v>
      </c>
      <c r="HK485" t="s">
        <v>131</v>
      </c>
      <c r="HL485">
        <f t="shared" si="602"/>
        <v>0</v>
      </c>
      <c r="HM485" t="s">
        <v>90</v>
      </c>
      <c r="HN485">
        <f t="shared" si="563"/>
        <v>9</v>
      </c>
      <c r="HO485" t="s">
        <v>96</v>
      </c>
      <c r="HP485">
        <f t="shared" si="603"/>
        <v>9</v>
      </c>
      <c r="HQ485" t="s">
        <v>84</v>
      </c>
      <c r="HR485" s="1">
        <f t="shared" si="604"/>
        <v>5</v>
      </c>
      <c r="HS485" t="s">
        <v>137</v>
      </c>
      <c r="HT485" s="1">
        <f t="shared" si="605"/>
        <v>6</v>
      </c>
      <c r="HU485" t="s">
        <v>133</v>
      </c>
      <c r="HV485" s="1">
        <f t="shared" si="606"/>
        <v>0</v>
      </c>
      <c r="HW485" t="s">
        <v>87</v>
      </c>
      <c r="HX485" s="1">
        <f t="shared" si="607"/>
        <v>6</v>
      </c>
      <c r="HY485" t="s">
        <v>141</v>
      </c>
      <c r="HZ485" s="1">
        <f t="shared" si="608"/>
        <v>0</v>
      </c>
      <c r="IA485" t="s">
        <v>95</v>
      </c>
      <c r="IB485" s="1">
        <f t="shared" si="609"/>
        <v>6</v>
      </c>
      <c r="IC485" t="s">
        <v>166</v>
      </c>
      <c r="ID485" s="1">
        <f t="shared" si="610"/>
        <v>0</v>
      </c>
      <c r="IE485" t="s">
        <v>135</v>
      </c>
      <c r="IF485" s="1">
        <f t="shared" si="611"/>
        <v>0</v>
      </c>
      <c r="IG485">
        <f t="shared" si="616"/>
        <v>64</v>
      </c>
      <c r="IH485" s="1">
        <f t="shared" si="612"/>
        <v>143</v>
      </c>
    </row>
    <row r="486" spans="1:242" ht="14.65" thickBot="1" x14ac:dyDescent="0.5">
      <c r="A486" s="1">
        <v>483</v>
      </c>
      <c r="B486" s="45">
        <f t="shared" si="548"/>
        <v>324</v>
      </c>
      <c r="C486" s="14" t="s">
        <v>1049</v>
      </c>
      <c r="D486" t="s">
        <v>1050</v>
      </c>
      <c r="E486" s="15">
        <v>12</v>
      </c>
      <c r="F486" s="28">
        <f t="shared" si="549"/>
        <v>157</v>
      </c>
      <c r="H486" s="14">
        <v>2</v>
      </c>
      <c r="I486" t="s">
        <v>83</v>
      </c>
      <c r="J486">
        <v>1</v>
      </c>
      <c r="K486" s="40">
        <f t="shared" si="621"/>
        <v>0</v>
      </c>
      <c r="L486">
        <v>1</v>
      </c>
      <c r="M486" t="s">
        <v>83</v>
      </c>
      <c r="N486">
        <v>3</v>
      </c>
      <c r="O486" s="40">
        <f t="shared" si="617"/>
        <v>4</v>
      </c>
      <c r="P486">
        <v>2</v>
      </c>
      <c r="Q486" t="s">
        <v>83</v>
      </c>
      <c r="R486">
        <v>2</v>
      </c>
      <c r="S486" s="40">
        <f t="shared" si="564"/>
        <v>0</v>
      </c>
      <c r="T486">
        <v>2</v>
      </c>
      <c r="U486" t="s">
        <v>83</v>
      </c>
      <c r="V486">
        <v>1</v>
      </c>
      <c r="W486" s="40">
        <f t="shared" si="550"/>
        <v>0</v>
      </c>
      <c r="X486">
        <v>1</v>
      </c>
      <c r="Y486" t="s">
        <v>83</v>
      </c>
      <c r="Z486">
        <v>2</v>
      </c>
      <c r="AA486" s="40">
        <f t="shared" si="551"/>
        <v>6</v>
      </c>
      <c r="AB486">
        <v>2</v>
      </c>
      <c r="AC486" t="s">
        <v>83</v>
      </c>
      <c r="AD486">
        <v>2</v>
      </c>
      <c r="AE486" s="40">
        <f t="shared" si="565"/>
        <v>0</v>
      </c>
      <c r="AF486" s="24">
        <f t="shared" si="566"/>
        <v>10</v>
      </c>
      <c r="AG486" s="14">
        <v>2</v>
      </c>
      <c r="AH486" t="s">
        <v>83</v>
      </c>
      <c r="AI486">
        <v>0</v>
      </c>
      <c r="AJ486" s="40">
        <f t="shared" si="615"/>
        <v>3</v>
      </c>
      <c r="AK486">
        <v>1</v>
      </c>
      <c r="AL486" t="s">
        <v>83</v>
      </c>
      <c r="AM486">
        <v>2</v>
      </c>
      <c r="AN486" s="40">
        <f t="shared" si="567"/>
        <v>0</v>
      </c>
      <c r="AO486">
        <v>1</v>
      </c>
      <c r="AP486" t="s">
        <v>83</v>
      </c>
      <c r="AQ486">
        <v>1</v>
      </c>
      <c r="AR486" s="40">
        <f t="shared" si="547"/>
        <v>0</v>
      </c>
      <c r="AS486">
        <v>1</v>
      </c>
      <c r="AT486" t="s">
        <v>83</v>
      </c>
      <c r="AU486">
        <v>2</v>
      </c>
      <c r="AV486" s="40">
        <f t="shared" si="568"/>
        <v>0</v>
      </c>
      <c r="AW486">
        <v>1</v>
      </c>
      <c r="AX486" t="s">
        <v>83</v>
      </c>
      <c r="AY486">
        <v>1</v>
      </c>
      <c r="AZ486" s="40">
        <f t="shared" si="569"/>
        <v>0</v>
      </c>
      <c r="BA486">
        <v>2</v>
      </c>
      <c r="BB486" t="s">
        <v>83</v>
      </c>
      <c r="BC486">
        <v>2</v>
      </c>
      <c r="BD486" s="40">
        <f t="shared" si="552"/>
        <v>0</v>
      </c>
      <c r="BE486" s="24">
        <f t="shared" si="570"/>
        <v>3</v>
      </c>
      <c r="BF486" s="14">
        <v>3</v>
      </c>
      <c r="BG486" t="s">
        <v>83</v>
      </c>
      <c r="BH486">
        <v>2</v>
      </c>
      <c r="BI486" s="40">
        <f t="shared" si="571"/>
        <v>0</v>
      </c>
      <c r="BJ486">
        <v>2</v>
      </c>
      <c r="BK486" t="s">
        <v>83</v>
      </c>
      <c r="BL486">
        <v>2</v>
      </c>
      <c r="BM486" s="40">
        <f t="shared" si="572"/>
        <v>3</v>
      </c>
      <c r="BN486">
        <v>2</v>
      </c>
      <c r="BO486" t="s">
        <v>83</v>
      </c>
      <c r="BP486">
        <v>1</v>
      </c>
      <c r="BQ486" s="40">
        <f t="shared" si="553"/>
        <v>3</v>
      </c>
      <c r="BR486">
        <v>2</v>
      </c>
      <c r="BS486" t="s">
        <v>83</v>
      </c>
      <c r="BT486">
        <v>2</v>
      </c>
      <c r="BU486" s="40">
        <f t="shared" si="573"/>
        <v>0</v>
      </c>
      <c r="BV486">
        <v>2</v>
      </c>
      <c r="BW486" t="s">
        <v>83</v>
      </c>
      <c r="BX486">
        <v>2</v>
      </c>
      <c r="BY486" s="40">
        <f t="shared" si="574"/>
        <v>0</v>
      </c>
      <c r="BZ486">
        <v>1</v>
      </c>
      <c r="CA486" t="s">
        <v>83</v>
      </c>
      <c r="CB486">
        <v>2</v>
      </c>
      <c r="CC486" s="40">
        <f t="shared" si="575"/>
        <v>6</v>
      </c>
      <c r="CD486" s="24">
        <f t="shared" si="576"/>
        <v>12</v>
      </c>
      <c r="CE486" s="14">
        <v>3</v>
      </c>
      <c r="CF486" t="s">
        <v>83</v>
      </c>
      <c r="CG486">
        <v>2</v>
      </c>
      <c r="CH486" s="40">
        <f t="shared" si="577"/>
        <v>0</v>
      </c>
      <c r="CI486">
        <v>2</v>
      </c>
      <c r="CJ486" t="s">
        <v>83</v>
      </c>
      <c r="CK486">
        <v>1</v>
      </c>
      <c r="CL486" s="40">
        <f t="shared" si="578"/>
        <v>3</v>
      </c>
      <c r="CM486">
        <v>1</v>
      </c>
      <c r="CN486" t="s">
        <v>83</v>
      </c>
      <c r="CO486">
        <v>2</v>
      </c>
      <c r="CP486" s="40">
        <f t="shared" si="579"/>
        <v>4</v>
      </c>
      <c r="CQ486">
        <v>1</v>
      </c>
      <c r="CR486" t="s">
        <v>83</v>
      </c>
      <c r="CS486">
        <v>1</v>
      </c>
      <c r="CT486" s="40">
        <f t="shared" si="580"/>
        <v>0</v>
      </c>
      <c r="CU486">
        <v>2</v>
      </c>
      <c r="CV486" t="s">
        <v>83</v>
      </c>
      <c r="CW486">
        <v>1</v>
      </c>
      <c r="CX486" s="40">
        <f t="shared" si="581"/>
        <v>4</v>
      </c>
      <c r="CY486">
        <v>2</v>
      </c>
      <c r="CZ486" t="s">
        <v>83</v>
      </c>
      <c r="DA486">
        <v>3</v>
      </c>
      <c r="DB486" s="40">
        <f t="shared" si="582"/>
        <v>0</v>
      </c>
      <c r="DC486" s="24">
        <f t="shared" si="583"/>
        <v>11</v>
      </c>
      <c r="DD486" s="14">
        <v>1</v>
      </c>
      <c r="DE486" t="s">
        <v>83</v>
      </c>
      <c r="DF486">
        <v>2</v>
      </c>
      <c r="DG486" s="40">
        <f t="shared" si="613"/>
        <v>6</v>
      </c>
      <c r="DH486">
        <v>1</v>
      </c>
      <c r="DI486" t="s">
        <v>83</v>
      </c>
      <c r="DJ486">
        <v>1</v>
      </c>
      <c r="DK486" s="40">
        <f t="shared" si="554"/>
        <v>0</v>
      </c>
      <c r="DL486">
        <v>1</v>
      </c>
      <c r="DM486" t="s">
        <v>83</v>
      </c>
      <c r="DN486">
        <v>1</v>
      </c>
      <c r="DO486" s="40">
        <f t="shared" si="584"/>
        <v>0</v>
      </c>
      <c r="DP486">
        <v>1</v>
      </c>
      <c r="DQ486" t="s">
        <v>83</v>
      </c>
      <c r="DR486">
        <v>2</v>
      </c>
      <c r="DS486" s="40">
        <f t="shared" si="545"/>
        <v>0</v>
      </c>
      <c r="DT486">
        <v>3</v>
      </c>
      <c r="DU486" t="s">
        <v>83</v>
      </c>
      <c r="DV486">
        <v>1</v>
      </c>
      <c r="DW486" s="40">
        <f t="shared" si="546"/>
        <v>3</v>
      </c>
      <c r="DX486">
        <v>1</v>
      </c>
      <c r="DY486" t="s">
        <v>83</v>
      </c>
      <c r="DZ486">
        <v>2</v>
      </c>
      <c r="EA486" s="39">
        <f t="shared" si="585"/>
        <v>3</v>
      </c>
      <c r="EB486" s="24">
        <f t="shared" si="555"/>
        <v>12</v>
      </c>
      <c r="EC486" s="14">
        <v>2</v>
      </c>
      <c r="ED486" t="s">
        <v>83</v>
      </c>
      <c r="EE486">
        <v>2</v>
      </c>
      <c r="EF486" s="40">
        <f t="shared" si="586"/>
        <v>3</v>
      </c>
      <c r="EG486">
        <v>2</v>
      </c>
      <c r="EH486" t="s">
        <v>83</v>
      </c>
      <c r="EI486">
        <v>1</v>
      </c>
      <c r="EJ486" s="40">
        <f t="shared" si="587"/>
        <v>4</v>
      </c>
      <c r="EK486">
        <v>2</v>
      </c>
      <c r="EL486" t="s">
        <v>83</v>
      </c>
      <c r="EM486">
        <v>1</v>
      </c>
      <c r="EN486" s="40">
        <f t="shared" si="618"/>
        <v>0</v>
      </c>
      <c r="EO486">
        <v>2</v>
      </c>
      <c r="EP486" t="s">
        <v>83</v>
      </c>
      <c r="EQ486">
        <v>2</v>
      </c>
      <c r="ER486" s="40">
        <f t="shared" si="588"/>
        <v>0</v>
      </c>
      <c r="ES486">
        <v>2</v>
      </c>
      <c r="ET486" t="s">
        <v>83</v>
      </c>
      <c r="EU486">
        <v>2</v>
      </c>
      <c r="EV486" s="40">
        <f t="shared" si="589"/>
        <v>3</v>
      </c>
      <c r="EW486">
        <v>2</v>
      </c>
      <c r="EX486" t="s">
        <v>83</v>
      </c>
      <c r="EY486">
        <v>2</v>
      </c>
      <c r="EZ486" s="40">
        <f t="shared" si="590"/>
        <v>3</v>
      </c>
      <c r="FA486" s="24">
        <f t="shared" si="591"/>
        <v>13</v>
      </c>
      <c r="FB486" s="14">
        <v>2</v>
      </c>
      <c r="FC486" t="s">
        <v>83</v>
      </c>
      <c r="FD486">
        <v>2</v>
      </c>
      <c r="FE486" s="40">
        <f t="shared" si="592"/>
        <v>0</v>
      </c>
      <c r="FF486">
        <v>1</v>
      </c>
      <c r="FG486" t="s">
        <v>83</v>
      </c>
      <c r="FH486">
        <v>1</v>
      </c>
      <c r="FI486" s="40">
        <f t="shared" si="593"/>
        <v>0</v>
      </c>
      <c r="FJ486">
        <v>2</v>
      </c>
      <c r="FK486" t="s">
        <v>83</v>
      </c>
      <c r="FL486">
        <v>2</v>
      </c>
      <c r="FM486" s="40">
        <f t="shared" si="594"/>
        <v>4</v>
      </c>
      <c r="FN486">
        <v>2</v>
      </c>
      <c r="FO486" t="s">
        <v>83</v>
      </c>
      <c r="FP486">
        <v>1</v>
      </c>
      <c r="FQ486" s="40">
        <f t="shared" si="556"/>
        <v>4</v>
      </c>
      <c r="FR486">
        <v>1</v>
      </c>
      <c r="FS486" t="s">
        <v>83</v>
      </c>
      <c r="FT486">
        <v>1</v>
      </c>
      <c r="FU486" s="40">
        <f t="shared" si="595"/>
        <v>0</v>
      </c>
      <c r="FV486">
        <v>1</v>
      </c>
      <c r="FW486" t="s">
        <v>83</v>
      </c>
      <c r="FX486">
        <v>2</v>
      </c>
      <c r="FY486" s="40">
        <f t="shared" si="557"/>
        <v>0</v>
      </c>
      <c r="FZ486" s="24">
        <f t="shared" si="558"/>
        <v>8</v>
      </c>
      <c r="GA486" s="14">
        <v>1</v>
      </c>
      <c r="GB486" t="s">
        <v>83</v>
      </c>
      <c r="GC486">
        <v>2</v>
      </c>
      <c r="GD486" s="40">
        <f t="shared" si="596"/>
        <v>0</v>
      </c>
      <c r="GE486">
        <v>2</v>
      </c>
      <c r="GF486" t="s">
        <v>83</v>
      </c>
      <c r="GG486">
        <v>1</v>
      </c>
      <c r="GH486" s="40">
        <f t="shared" si="620"/>
        <v>4</v>
      </c>
      <c r="GI486">
        <v>1</v>
      </c>
      <c r="GJ486" t="s">
        <v>83</v>
      </c>
      <c r="GK486">
        <v>2</v>
      </c>
      <c r="GL486" s="40">
        <f t="shared" si="597"/>
        <v>4</v>
      </c>
      <c r="GM486">
        <v>2</v>
      </c>
      <c r="GN486" t="s">
        <v>83</v>
      </c>
      <c r="GO486">
        <v>1</v>
      </c>
      <c r="GP486" s="40">
        <f t="shared" si="598"/>
        <v>3</v>
      </c>
      <c r="GQ486">
        <v>3</v>
      </c>
      <c r="GR486" t="s">
        <v>83</v>
      </c>
      <c r="GS486">
        <v>2</v>
      </c>
      <c r="GT486" s="40">
        <f t="shared" si="559"/>
        <v>0</v>
      </c>
      <c r="GU486">
        <v>2</v>
      </c>
      <c r="GV486" t="s">
        <v>83</v>
      </c>
      <c r="GW486">
        <v>3</v>
      </c>
      <c r="GX486" s="40">
        <f t="shared" si="599"/>
        <v>0</v>
      </c>
      <c r="GY486" s="24">
        <f t="shared" si="600"/>
        <v>11</v>
      </c>
      <c r="GZ486" s="28">
        <f t="shared" si="560"/>
        <v>80</v>
      </c>
      <c r="HA486" t="s">
        <v>84</v>
      </c>
      <c r="HB486">
        <f t="shared" si="561"/>
        <v>9</v>
      </c>
      <c r="HC486" t="s">
        <v>85</v>
      </c>
      <c r="HD486">
        <f t="shared" si="614"/>
        <v>9</v>
      </c>
      <c r="HE486" t="s">
        <v>86</v>
      </c>
      <c r="HF486">
        <f t="shared" si="562"/>
        <v>5</v>
      </c>
      <c r="HG486" t="s">
        <v>94</v>
      </c>
      <c r="HH486">
        <f t="shared" si="619"/>
        <v>9</v>
      </c>
      <c r="HI486" t="s">
        <v>165</v>
      </c>
      <c r="HJ486">
        <f t="shared" si="601"/>
        <v>9</v>
      </c>
      <c r="HK486" t="s">
        <v>142</v>
      </c>
      <c r="HL486">
        <f t="shared" si="602"/>
        <v>0</v>
      </c>
      <c r="HM486" t="s">
        <v>90</v>
      </c>
      <c r="HN486">
        <f t="shared" si="563"/>
        <v>9</v>
      </c>
      <c r="HO486" t="s">
        <v>91</v>
      </c>
      <c r="HP486">
        <f t="shared" si="603"/>
        <v>5</v>
      </c>
      <c r="HQ486" t="s">
        <v>140</v>
      </c>
      <c r="HR486" s="1">
        <f t="shared" si="604"/>
        <v>0</v>
      </c>
      <c r="HS486" t="s">
        <v>181</v>
      </c>
      <c r="HT486" s="1">
        <f t="shared" si="605"/>
        <v>0</v>
      </c>
      <c r="HU486" t="s">
        <v>93</v>
      </c>
      <c r="HV486" s="1">
        <f t="shared" si="606"/>
        <v>5</v>
      </c>
      <c r="HW486" t="s">
        <v>129</v>
      </c>
      <c r="HX486" s="1">
        <f t="shared" si="607"/>
        <v>0</v>
      </c>
      <c r="HY486" t="s">
        <v>88</v>
      </c>
      <c r="HZ486" s="1">
        <f t="shared" si="608"/>
        <v>0</v>
      </c>
      <c r="IA486" t="s">
        <v>95</v>
      </c>
      <c r="IB486" s="1">
        <f t="shared" si="609"/>
        <v>6</v>
      </c>
      <c r="IC486" t="s">
        <v>134</v>
      </c>
      <c r="ID486" s="1">
        <f t="shared" si="610"/>
        <v>6</v>
      </c>
      <c r="IE486" t="s">
        <v>96</v>
      </c>
      <c r="IF486" s="1">
        <f t="shared" si="611"/>
        <v>5</v>
      </c>
      <c r="IG486">
        <f t="shared" si="616"/>
        <v>77</v>
      </c>
      <c r="IH486" s="1">
        <f t="shared" si="612"/>
        <v>157</v>
      </c>
    </row>
    <row r="487" spans="1:242" ht="14.65" thickBot="1" x14ac:dyDescent="0.5">
      <c r="A487" s="1">
        <v>484</v>
      </c>
      <c r="B487" s="45">
        <f t="shared" si="548"/>
        <v>475</v>
      </c>
      <c r="C487" s="14" t="s">
        <v>491</v>
      </c>
      <c r="D487" t="s">
        <v>1051</v>
      </c>
      <c r="E487" s="15">
        <v>12</v>
      </c>
      <c r="F487" s="28">
        <f t="shared" si="549"/>
        <v>145</v>
      </c>
      <c r="H487" s="14">
        <v>1</v>
      </c>
      <c r="I487" t="s">
        <v>83</v>
      </c>
      <c r="J487">
        <v>2</v>
      </c>
      <c r="K487" s="40">
        <f t="shared" si="621"/>
        <v>3</v>
      </c>
      <c r="L487">
        <v>1</v>
      </c>
      <c r="M487" t="s">
        <v>83</v>
      </c>
      <c r="N487">
        <v>3</v>
      </c>
      <c r="O487" s="40">
        <f t="shared" si="617"/>
        <v>4</v>
      </c>
      <c r="P487">
        <v>1</v>
      </c>
      <c r="Q487" t="s">
        <v>83</v>
      </c>
      <c r="R487">
        <v>2</v>
      </c>
      <c r="S487" s="40">
        <f t="shared" si="564"/>
        <v>3</v>
      </c>
      <c r="T487">
        <v>2</v>
      </c>
      <c r="U487" t="s">
        <v>83</v>
      </c>
      <c r="V487">
        <v>1</v>
      </c>
      <c r="W487" s="40">
        <f t="shared" si="550"/>
        <v>0</v>
      </c>
      <c r="X487">
        <v>2</v>
      </c>
      <c r="Y487" t="s">
        <v>83</v>
      </c>
      <c r="Z487">
        <v>1</v>
      </c>
      <c r="AA487" s="40">
        <f t="shared" si="551"/>
        <v>0</v>
      </c>
      <c r="AB487">
        <v>2</v>
      </c>
      <c r="AC487" t="s">
        <v>83</v>
      </c>
      <c r="AD487">
        <v>1</v>
      </c>
      <c r="AE487" s="40">
        <f t="shared" si="565"/>
        <v>3</v>
      </c>
      <c r="AF487" s="24">
        <f t="shared" si="566"/>
        <v>13</v>
      </c>
      <c r="AG487" s="14">
        <v>3</v>
      </c>
      <c r="AH487" t="s">
        <v>83</v>
      </c>
      <c r="AI487">
        <v>1</v>
      </c>
      <c r="AJ487" s="40">
        <f t="shared" si="615"/>
        <v>3</v>
      </c>
      <c r="AK487">
        <v>2</v>
      </c>
      <c r="AL487" t="s">
        <v>83</v>
      </c>
      <c r="AM487">
        <v>1</v>
      </c>
      <c r="AN487" s="40">
        <f t="shared" si="567"/>
        <v>0</v>
      </c>
      <c r="AO487">
        <v>2</v>
      </c>
      <c r="AP487" t="s">
        <v>83</v>
      </c>
      <c r="AQ487">
        <v>1</v>
      </c>
      <c r="AR487" s="40">
        <f t="shared" si="547"/>
        <v>0</v>
      </c>
      <c r="AS487">
        <v>3</v>
      </c>
      <c r="AT487" t="s">
        <v>83</v>
      </c>
      <c r="AU487">
        <v>1</v>
      </c>
      <c r="AV487" s="40">
        <f t="shared" si="568"/>
        <v>0</v>
      </c>
      <c r="AW487">
        <v>2</v>
      </c>
      <c r="AX487" t="s">
        <v>83</v>
      </c>
      <c r="AY487">
        <v>3</v>
      </c>
      <c r="AZ487" s="40">
        <f t="shared" si="569"/>
        <v>3</v>
      </c>
      <c r="BA487">
        <v>2</v>
      </c>
      <c r="BB487" t="s">
        <v>83</v>
      </c>
      <c r="BC487">
        <v>2</v>
      </c>
      <c r="BD487" s="40">
        <f t="shared" si="552"/>
        <v>0</v>
      </c>
      <c r="BE487" s="24">
        <f t="shared" si="570"/>
        <v>6</v>
      </c>
      <c r="BF487" s="14">
        <v>2</v>
      </c>
      <c r="BG487" t="s">
        <v>83</v>
      </c>
      <c r="BH487">
        <v>2</v>
      </c>
      <c r="BI487" s="40">
        <f t="shared" si="571"/>
        <v>0</v>
      </c>
      <c r="BJ487">
        <v>1</v>
      </c>
      <c r="BK487" t="s">
        <v>83</v>
      </c>
      <c r="BL487">
        <v>2</v>
      </c>
      <c r="BM487" s="40">
        <f t="shared" si="572"/>
        <v>0</v>
      </c>
      <c r="BN487">
        <v>2</v>
      </c>
      <c r="BO487" t="s">
        <v>83</v>
      </c>
      <c r="BP487">
        <v>1</v>
      </c>
      <c r="BQ487" s="40">
        <f t="shared" si="553"/>
        <v>3</v>
      </c>
      <c r="BR487">
        <v>2</v>
      </c>
      <c r="BS487" t="s">
        <v>83</v>
      </c>
      <c r="BT487">
        <v>2</v>
      </c>
      <c r="BU487" s="40">
        <f t="shared" si="573"/>
        <v>0</v>
      </c>
      <c r="BV487">
        <v>1</v>
      </c>
      <c r="BW487" t="s">
        <v>83</v>
      </c>
      <c r="BX487">
        <v>3</v>
      </c>
      <c r="BY487" s="40">
        <f t="shared" si="574"/>
        <v>4</v>
      </c>
      <c r="BZ487">
        <v>1</v>
      </c>
      <c r="CA487" t="s">
        <v>83</v>
      </c>
      <c r="CB487">
        <v>2</v>
      </c>
      <c r="CC487" s="40">
        <f t="shared" si="575"/>
        <v>6</v>
      </c>
      <c r="CD487" s="24">
        <f t="shared" si="576"/>
        <v>13</v>
      </c>
      <c r="CE487" s="14">
        <v>2</v>
      </c>
      <c r="CF487" t="s">
        <v>83</v>
      </c>
      <c r="CG487">
        <v>3</v>
      </c>
      <c r="CH487" s="40">
        <f t="shared" si="577"/>
        <v>0</v>
      </c>
      <c r="CI487">
        <v>4</v>
      </c>
      <c r="CJ487" t="s">
        <v>83</v>
      </c>
      <c r="CK487">
        <v>1</v>
      </c>
      <c r="CL487" s="40">
        <f t="shared" si="578"/>
        <v>6</v>
      </c>
      <c r="CM487">
        <v>2</v>
      </c>
      <c r="CN487" t="s">
        <v>83</v>
      </c>
      <c r="CO487">
        <v>3</v>
      </c>
      <c r="CP487" s="40">
        <f t="shared" si="579"/>
        <v>4</v>
      </c>
      <c r="CQ487">
        <v>3</v>
      </c>
      <c r="CR487" t="s">
        <v>83</v>
      </c>
      <c r="CS487">
        <v>1</v>
      </c>
      <c r="CT487" s="40">
        <f t="shared" si="580"/>
        <v>3</v>
      </c>
      <c r="CU487">
        <v>2</v>
      </c>
      <c r="CV487" t="s">
        <v>83</v>
      </c>
      <c r="CW487">
        <v>2</v>
      </c>
      <c r="CX487" s="40">
        <f t="shared" si="581"/>
        <v>0</v>
      </c>
      <c r="CY487">
        <v>1</v>
      </c>
      <c r="CZ487" t="s">
        <v>83</v>
      </c>
      <c r="DA487">
        <v>2</v>
      </c>
      <c r="DB487" s="40">
        <f t="shared" si="582"/>
        <v>0</v>
      </c>
      <c r="DC487" s="24">
        <f t="shared" si="583"/>
        <v>13</v>
      </c>
      <c r="DD487" s="14">
        <v>2</v>
      </c>
      <c r="DE487" t="s">
        <v>83</v>
      </c>
      <c r="DF487">
        <v>1</v>
      </c>
      <c r="DG487" s="40">
        <f t="shared" si="613"/>
        <v>0</v>
      </c>
      <c r="DH487">
        <v>3</v>
      </c>
      <c r="DI487" t="s">
        <v>83</v>
      </c>
      <c r="DJ487">
        <v>1</v>
      </c>
      <c r="DK487" s="40">
        <f t="shared" si="554"/>
        <v>3</v>
      </c>
      <c r="DL487">
        <v>2</v>
      </c>
      <c r="DM487" t="s">
        <v>83</v>
      </c>
      <c r="DN487">
        <v>2</v>
      </c>
      <c r="DO487" s="40">
        <f t="shared" si="584"/>
        <v>0</v>
      </c>
      <c r="DP487">
        <v>1</v>
      </c>
      <c r="DQ487" t="s">
        <v>83</v>
      </c>
      <c r="DR487">
        <v>2</v>
      </c>
      <c r="DS487" s="40">
        <f t="shared" si="545"/>
        <v>0</v>
      </c>
      <c r="DT487">
        <v>1</v>
      </c>
      <c r="DU487" t="s">
        <v>83</v>
      </c>
      <c r="DV487">
        <v>3</v>
      </c>
      <c r="DW487" s="40">
        <f t="shared" si="546"/>
        <v>1</v>
      </c>
      <c r="DX487">
        <v>2</v>
      </c>
      <c r="DY487" t="s">
        <v>83</v>
      </c>
      <c r="DZ487">
        <v>3</v>
      </c>
      <c r="EA487" s="39">
        <f t="shared" si="585"/>
        <v>3</v>
      </c>
      <c r="EB487" s="24">
        <f t="shared" si="555"/>
        <v>7</v>
      </c>
      <c r="EC487" s="14">
        <v>1</v>
      </c>
      <c r="ED487" t="s">
        <v>83</v>
      </c>
      <c r="EE487">
        <v>2</v>
      </c>
      <c r="EF487" s="40">
        <f t="shared" si="586"/>
        <v>0</v>
      </c>
      <c r="EG487">
        <v>2</v>
      </c>
      <c r="EH487" t="s">
        <v>83</v>
      </c>
      <c r="EI487">
        <v>3</v>
      </c>
      <c r="EJ487" s="40">
        <f t="shared" si="587"/>
        <v>0</v>
      </c>
      <c r="EK487">
        <v>3</v>
      </c>
      <c r="EL487" t="s">
        <v>83</v>
      </c>
      <c r="EM487">
        <v>2</v>
      </c>
      <c r="EN487" s="40">
        <f t="shared" si="618"/>
        <v>0</v>
      </c>
      <c r="EO487">
        <v>1</v>
      </c>
      <c r="EP487" t="s">
        <v>83</v>
      </c>
      <c r="EQ487">
        <v>1</v>
      </c>
      <c r="ER487" s="40">
        <f t="shared" si="588"/>
        <v>0</v>
      </c>
      <c r="ES487">
        <v>2</v>
      </c>
      <c r="ET487" t="s">
        <v>83</v>
      </c>
      <c r="EU487">
        <v>1</v>
      </c>
      <c r="EV487" s="40">
        <f t="shared" si="589"/>
        <v>0</v>
      </c>
      <c r="EW487">
        <v>2</v>
      </c>
      <c r="EX487" t="s">
        <v>83</v>
      </c>
      <c r="EY487">
        <v>1</v>
      </c>
      <c r="EZ487" s="40">
        <f t="shared" si="590"/>
        <v>0</v>
      </c>
      <c r="FA487" s="24">
        <f t="shared" si="591"/>
        <v>0</v>
      </c>
      <c r="FB487" s="14">
        <v>2</v>
      </c>
      <c r="FC487" t="s">
        <v>83</v>
      </c>
      <c r="FD487">
        <v>1</v>
      </c>
      <c r="FE487" s="40">
        <f t="shared" si="592"/>
        <v>4</v>
      </c>
      <c r="FF487">
        <v>4</v>
      </c>
      <c r="FG487" t="s">
        <v>83</v>
      </c>
      <c r="FH487">
        <v>1</v>
      </c>
      <c r="FI487" s="40">
        <f t="shared" si="593"/>
        <v>3</v>
      </c>
      <c r="FJ487">
        <v>2</v>
      </c>
      <c r="FK487" t="s">
        <v>83</v>
      </c>
      <c r="FL487">
        <v>2</v>
      </c>
      <c r="FM487" s="40">
        <f t="shared" si="594"/>
        <v>4</v>
      </c>
      <c r="FN487">
        <v>3</v>
      </c>
      <c r="FO487" t="s">
        <v>83</v>
      </c>
      <c r="FP487">
        <v>1</v>
      </c>
      <c r="FQ487" s="40">
        <f t="shared" si="556"/>
        <v>3</v>
      </c>
      <c r="FR487">
        <v>2</v>
      </c>
      <c r="FS487" t="s">
        <v>83</v>
      </c>
      <c r="FT487">
        <v>2</v>
      </c>
      <c r="FU487" s="40">
        <f t="shared" si="595"/>
        <v>0</v>
      </c>
      <c r="FV487">
        <v>1</v>
      </c>
      <c r="FW487" t="s">
        <v>83</v>
      </c>
      <c r="FX487">
        <v>3</v>
      </c>
      <c r="FY487" s="40">
        <f t="shared" si="557"/>
        <v>0</v>
      </c>
      <c r="FZ487" s="24">
        <f t="shared" si="558"/>
        <v>14</v>
      </c>
      <c r="GA487" s="14">
        <v>2</v>
      </c>
      <c r="GB487" t="s">
        <v>83</v>
      </c>
      <c r="GC487">
        <v>2</v>
      </c>
      <c r="GD487" s="40">
        <f t="shared" si="596"/>
        <v>3</v>
      </c>
      <c r="GE487">
        <v>3</v>
      </c>
      <c r="GF487" t="s">
        <v>83</v>
      </c>
      <c r="GG487">
        <v>1</v>
      </c>
      <c r="GH487" s="40">
        <f t="shared" si="620"/>
        <v>3</v>
      </c>
      <c r="GI487">
        <v>2</v>
      </c>
      <c r="GJ487" t="s">
        <v>83</v>
      </c>
      <c r="GK487">
        <v>1</v>
      </c>
      <c r="GL487" s="40">
        <f t="shared" si="597"/>
        <v>0</v>
      </c>
      <c r="GM487">
        <v>3</v>
      </c>
      <c r="GN487" t="s">
        <v>83</v>
      </c>
      <c r="GO487">
        <v>1</v>
      </c>
      <c r="GP487" s="40">
        <f t="shared" si="598"/>
        <v>4</v>
      </c>
      <c r="GQ487">
        <v>2</v>
      </c>
      <c r="GR487" t="s">
        <v>83</v>
      </c>
      <c r="GS487">
        <v>2</v>
      </c>
      <c r="GT487" s="40">
        <f t="shared" si="559"/>
        <v>0</v>
      </c>
      <c r="GU487">
        <v>1</v>
      </c>
      <c r="GV487" t="s">
        <v>83</v>
      </c>
      <c r="GW487">
        <v>3</v>
      </c>
      <c r="GX487" s="40">
        <f t="shared" si="599"/>
        <v>0</v>
      </c>
      <c r="GY487" s="24">
        <f t="shared" si="600"/>
        <v>10</v>
      </c>
      <c r="GZ487" s="28">
        <f t="shared" si="560"/>
        <v>76</v>
      </c>
      <c r="HA487" t="s">
        <v>84</v>
      </c>
      <c r="HB487">
        <f t="shared" si="561"/>
        <v>9</v>
      </c>
      <c r="HC487" t="s">
        <v>85</v>
      </c>
      <c r="HD487">
        <f t="shared" si="614"/>
        <v>9</v>
      </c>
      <c r="HE487" t="s">
        <v>133</v>
      </c>
      <c r="HF487">
        <f t="shared" si="562"/>
        <v>0</v>
      </c>
      <c r="HG487" t="s">
        <v>94</v>
      </c>
      <c r="HH487">
        <f t="shared" si="619"/>
        <v>9</v>
      </c>
      <c r="HI487" t="s">
        <v>88</v>
      </c>
      <c r="HJ487">
        <f t="shared" si="601"/>
        <v>0</v>
      </c>
      <c r="HK487" t="s">
        <v>131</v>
      </c>
      <c r="HL487">
        <f t="shared" si="602"/>
        <v>0</v>
      </c>
      <c r="HM487" t="s">
        <v>90</v>
      </c>
      <c r="HN487">
        <f t="shared" si="563"/>
        <v>9</v>
      </c>
      <c r="HO487" t="s">
        <v>96</v>
      </c>
      <c r="HP487">
        <f t="shared" si="603"/>
        <v>9</v>
      </c>
      <c r="HQ487" t="s">
        <v>136</v>
      </c>
      <c r="HR487" s="1">
        <f t="shared" si="604"/>
        <v>0</v>
      </c>
      <c r="HS487" t="s">
        <v>92</v>
      </c>
      <c r="HT487" s="1">
        <f t="shared" si="605"/>
        <v>0</v>
      </c>
      <c r="HU487" t="s">
        <v>86</v>
      </c>
      <c r="HV487" s="1">
        <f t="shared" si="606"/>
        <v>6</v>
      </c>
      <c r="HW487" t="s">
        <v>164</v>
      </c>
      <c r="HX487" s="1">
        <f t="shared" si="607"/>
        <v>0</v>
      </c>
      <c r="HY487" t="s">
        <v>130</v>
      </c>
      <c r="HZ487" s="1">
        <f t="shared" si="608"/>
        <v>6</v>
      </c>
      <c r="IA487" t="s">
        <v>142</v>
      </c>
      <c r="IB487" s="1">
        <f t="shared" si="609"/>
        <v>0</v>
      </c>
      <c r="IC487" t="s">
        <v>134</v>
      </c>
      <c r="ID487" s="1">
        <f t="shared" si="610"/>
        <v>6</v>
      </c>
      <c r="IE487" t="s">
        <v>91</v>
      </c>
      <c r="IF487" s="1">
        <f t="shared" si="611"/>
        <v>6</v>
      </c>
      <c r="IG487">
        <f t="shared" si="616"/>
        <v>69</v>
      </c>
      <c r="IH487" s="1">
        <f t="shared" si="612"/>
        <v>145</v>
      </c>
    </row>
    <row r="488" spans="1:242" ht="14.65" thickBot="1" x14ac:dyDescent="0.5">
      <c r="A488" s="1">
        <v>485</v>
      </c>
      <c r="B488" s="45">
        <f t="shared" si="548"/>
        <v>270</v>
      </c>
      <c r="C488" s="14" t="s">
        <v>1052</v>
      </c>
      <c r="D488" t="s">
        <v>1053</v>
      </c>
      <c r="E488" s="15">
        <v>12</v>
      </c>
      <c r="F488" s="28">
        <f t="shared" si="549"/>
        <v>161</v>
      </c>
      <c r="H488" s="14">
        <v>1</v>
      </c>
      <c r="I488" t="s">
        <v>83</v>
      </c>
      <c r="J488">
        <v>2</v>
      </c>
      <c r="K488" s="40">
        <f t="shared" si="621"/>
        <v>3</v>
      </c>
      <c r="L488">
        <v>0</v>
      </c>
      <c r="M488" t="s">
        <v>83</v>
      </c>
      <c r="N488">
        <v>2</v>
      </c>
      <c r="O488" s="40">
        <f t="shared" si="617"/>
        <v>6</v>
      </c>
      <c r="P488">
        <v>0</v>
      </c>
      <c r="Q488" t="s">
        <v>83</v>
      </c>
      <c r="R488">
        <v>1</v>
      </c>
      <c r="S488" s="40">
        <f t="shared" si="564"/>
        <v>3</v>
      </c>
      <c r="T488">
        <v>1</v>
      </c>
      <c r="U488" t="s">
        <v>83</v>
      </c>
      <c r="V488">
        <v>0</v>
      </c>
      <c r="W488" s="40">
        <f t="shared" si="550"/>
        <v>0</v>
      </c>
      <c r="X488">
        <v>1</v>
      </c>
      <c r="Y488" t="s">
        <v>83</v>
      </c>
      <c r="Z488">
        <v>1</v>
      </c>
      <c r="AA488" s="40">
        <f t="shared" si="551"/>
        <v>0</v>
      </c>
      <c r="AB488">
        <v>2</v>
      </c>
      <c r="AC488" t="s">
        <v>83</v>
      </c>
      <c r="AD488">
        <v>0</v>
      </c>
      <c r="AE488" s="40">
        <f t="shared" si="565"/>
        <v>6</v>
      </c>
      <c r="AF488" s="24">
        <f t="shared" si="566"/>
        <v>18</v>
      </c>
      <c r="AG488" s="14">
        <v>3</v>
      </c>
      <c r="AH488" t="s">
        <v>83</v>
      </c>
      <c r="AI488">
        <v>0</v>
      </c>
      <c r="AJ488" s="40">
        <f t="shared" si="615"/>
        <v>3</v>
      </c>
      <c r="AK488">
        <v>0</v>
      </c>
      <c r="AL488" t="s">
        <v>83</v>
      </c>
      <c r="AM488">
        <v>2</v>
      </c>
      <c r="AN488" s="40">
        <f t="shared" si="567"/>
        <v>0</v>
      </c>
      <c r="AO488">
        <v>2</v>
      </c>
      <c r="AP488" t="s">
        <v>83</v>
      </c>
      <c r="AQ488">
        <v>0</v>
      </c>
      <c r="AR488" s="40">
        <f t="shared" si="547"/>
        <v>0</v>
      </c>
      <c r="AS488">
        <v>3</v>
      </c>
      <c r="AT488" t="s">
        <v>83</v>
      </c>
      <c r="AU488">
        <v>0</v>
      </c>
      <c r="AV488" s="40">
        <f t="shared" si="568"/>
        <v>0</v>
      </c>
      <c r="AW488">
        <v>1</v>
      </c>
      <c r="AX488" t="s">
        <v>83</v>
      </c>
      <c r="AY488">
        <v>2</v>
      </c>
      <c r="AZ488" s="40">
        <f t="shared" si="569"/>
        <v>3</v>
      </c>
      <c r="BA488">
        <v>1</v>
      </c>
      <c r="BB488" t="s">
        <v>83</v>
      </c>
      <c r="BC488">
        <v>1</v>
      </c>
      <c r="BD488" s="40">
        <f t="shared" si="552"/>
        <v>0</v>
      </c>
      <c r="BE488" s="24">
        <f t="shared" si="570"/>
        <v>6</v>
      </c>
      <c r="BF488" s="14">
        <v>2</v>
      </c>
      <c r="BG488" t="s">
        <v>83</v>
      </c>
      <c r="BH488">
        <v>0</v>
      </c>
      <c r="BI488" s="40">
        <f t="shared" si="571"/>
        <v>0</v>
      </c>
      <c r="BJ488">
        <v>0</v>
      </c>
      <c r="BK488" t="s">
        <v>83</v>
      </c>
      <c r="BL488">
        <v>1</v>
      </c>
      <c r="BM488" s="40">
        <f t="shared" si="572"/>
        <v>0</v>
      </c>
      <c r="BN488">
        <v>1</v>
      </c>
      <c r="BO488" t="s">
        <v>83</v>
      </c>
      <c r="BP488">
        <v>1</v>
      </c>
      <c r="BQ488" s="40">
        <f t="shared" si="553"/>
        <v>0</v>
      </c>
      <c r="BR488">
        <v>2</v>
      </c>
      <c r="BS488" t="s">
        <v>83</v>
      </c>
      <c r="BT488">
        <v>0</v>
      </c>
      <c r="BU488" s="40">
        <f t="shared" si="573"/>
        <v>6</v>
      </c>
      <c r="BV488">
        <v>0</v>
      </c>
      <c r="BW488" t="s">
        <v>83</v>
      </c>
      <c r="BX488">
        <v>1</v>
      </c>
      <c r="BY488" s="40">
        <f t="shared" si="574"/>
        <v>3</v>
      </c>
      <c r="BZ488">
        <v>1</v>
      </c>
      <c r="CA488" t="s">
        <v>83</v>
      </c>
      <c r="CB488">
        <v>1</v>
      </c>
      <c r="CC488" s="40">
        <f t="shared" si="575"/>
        <v>0</v>
      </c>
      <c r="CD488" s="24">
        <f t="shared" si="576"/>
        <v>9</v>
      </c>
      <c r="CE488" s="14">
        <v>1</v>
      </c>
      <c r="CF488" t="s">
        <v>83</v>
      </c>
      <c r="CG488">
        <v>0</v>
      </c>
      <c r="CH488" s="40">
        <f t="shared" si="577"/>
        <v>0</v>
      </c>
      <c r="CI488">
        <v>3</v>
      </c>
      <c r="CJ488" t="s">
        <v>83</v>
      </c>
      <c r="CK488">
        <v>0</v>
      </c>
      <c r="CL488" s="40">
        <f t="shared" si="578"/>
        <v>4</v>
      </c>
      <c r="CM488">
        <v>0</v>
      </c>
      <c r="CN488" t="s">
        <v>83</v>
      </c>
      <c r="CO488">
        <v>1</v>
      </c>
      <c r="CP488" s="40">
        <f t="shared" si="579"/>
        <v>6</v>
      </c>
      <c r="CQ488">
        <v>3</v>
      </c>
      <c r="CR488" t="s">
        <v>83</v>
      </c>
      <c r="CS488">
        <v>1</v>
      </c>
      <c r="CT488" s="40">
        <f t="shared" si="580"/>
        <v>3</v>
      </c>
      <c r="CU488">
        <v>1</v>
      </c>
      <c r="CV488" t="s">
        <v>83</v>
      </c>
      <c r="CW488">
        <v>2</v>
      </c>
      <c r="CX488" s="40">
        <f t="shared" si="581"/>
        <v>0</v>
      </c>
      <c r="CY488">
        <v>1</v>
      </c>
      <c r="CZ488" t="s">
        <v>83</v>
      </c>
      <c r="DA488">
        <v>2</v>
      </c>
      <c r="DB488" s="40">
        <f t="shared" si="582"/>
        <v>0</v>
      </c>
      <c r="DC488" s="24">
        <f t="shared" si="583"/>
        <v>13</v>
      </c>
      <c r="DD488" s="14">
        <v>2</v>
      </c>
      <c r="DE488" t="s">
        <v>83</v>
      </c>
      <c r="DF488">
        <v>0</v>
      </c>
      <c r="DG488" s="40">
        <f t="shared" si="613"/>
        <v>0</v>
      </c>
      <c r="DH488">
        <v>2</v>
      </c>
      <c r="DI488" t="s">
        <v>83</v>
      </c>
      <c r="DJ488">
        <v>0</v>
      </c>
      <c r="DK488" s="40">
        <f t="shared" si="554"/>
        <v>3</v>
      </c>
      <c r="DL488">
        <v>1</v>
      </c>
      <c r="DM488" t="s">
        <v>83</v>
      </c>
      <c r="DN488">
        <v>0</v>
      </c>
      <c r="DO488" s="40">
        <f t="shared" si="584"/>
        <v>0</v>
      </c>
      <c r="DP488">
        <v>1</v>
      </c>
      <c r="DQ488" t="s">
        <v>83</v>
      </c>
      <c r="DR488">
        <v>3</v>
      </c>
      <c r="DS488" s="40">
        <f t="shared" si="545"/>
        <v>0</v>
      </c>
      <c r="DT488">
        <v>0</v>
      </c>
      <c r="DU488" t="s">
        <v>83</v>
      </c>
      <c r="DV488">
        <v>2</v>
      </c>
      <c r="DW488" s="40">
        <f t="shared" si="546"/>
        <v>1</v>
      </c>
      <c r="DX488">
        <v>0</v>
      </c>
      <c r="DY488" t="s">
        <v>83</v>
      </c>
      <c r="DZ488">
        <v>3</v>
      </c>
      <c r="EA488" s="39">
        <f t="shared" si="585"/>
        <v>3</v>
      </c>
      <c r="EB488" s="24">
        <f t="shared" si="555"/>
        <v>7</v>
      </c>
      <c r="EC488" s="14">
        <v>0</v>
      </c>
      <c r="ED488" t="s">
        <v>83</v>
      </c>
      <c r="EE488">
        <v>1</v>
      </c>
      <c r="EF488" s="40">
        <f t="shared" si="586"/>
        <v>0</v>
      </c>
      <c r="EG488">
        <v>2</v>
      </c>
      <c r="EH488" t="s">
        <v>83</v>
      </c>
      <c r="EI488">
        <v>1</v>
      </c>
      <c r="EJ488" s="40">
        <f t="shared" si="587"/>
        <v>4</v>
      </c>
      <c r="EK488">
        <v>2</v>
      </c>
      <c r="EL488" t="s">
        <v>83</v>
      </c>
      <c r="EM488">
        <v>1</v>
      </c>
      <c r="EN488" s="40">
        <f t="shared" si="618"/>
        <v>0</v>
      </c>
      <c r="EO488">
        <v>1</v>
      </c>
      <c r="EP488" t="s">
        <v>83</v>
      </c>
      <c r="EQ488">
        <v>2</v>
      </c>
      <c r="ER488" s="40">
        <f t="shared" si="588"/>
        <v>0</v>
      </c>
      <c r="ES488">
        <v>1</v>
      </c>
      <c r="ET488" t="s">
        <v>83</v>
      </c>
      <c r="EU488">
        <v>2</v>
      </c>
      <c r="EV488" s="40">
        <f t="shared" si="589"/>
        <v>0</v>
      </c>
      <c r="EW488">
        <v>1</v>
      </c>
      <c r="EX488" t="s">
        <v>83</v>
      </c>
      <c r="EY488">
        <v>1</v>
      </c>
      <c r="EZ488" s="40">
        <f t="shared" si="590"/>
        <v>0</v>
      </c>
      <c r="FA488" s="24">
        <f t="shared" si="591"/>
        <v>4</v>
      </c>
      <c r="FB488" s="14">
        <v>2</v>
      </c>
      <c r="FC488" t="s">
        <v>83</v>
      </c>
      <c r="FD488">
        <v>0</v>
      </c>
      <c r="FE488" s="40">
        <f t="shared" si="592"/>
        <v>3</v>
      </c>
      <c r="FF488">
        <v>3</v>
      </c>
      <c r="FG488" t="s">
        <v>83</v>
      </c>
      <c r="FH488">
        <v>0</v>
      </c>
      <c r="FI488" s="40">
        <f t="shared" si="593"/>
        <v>3</v>
      </c>
      <c r="FJ488">
        <v>1</v>
      </c>
      <c r="FK488" t="s">
        <v>83</v>
      </c>
      <c r="FL488">
        <v>0</v>
      </c>
      <c r="FM488" s="40">
        <f t="shared" si="594"/>
        <v>0</v>
      </c>
      <c r="FN488">
        <v>3</v>
      </c>
      <c r="FO488" t="s">
        <v>83</v>
      </c>
      <c r="FP488">
        <v>2</v>
      </c>
      <c r="FQ488" s="40">
        <f t="shared" si="556"/>
        <v>4</v>
      </c>
      <c r="FR488">
        <v>1</v>
      </c>
      <c r="FS488" t="s">
        <v>83</v>
      </c>
      <c r="FT488">
        <v>3</v>
      </c>
      <c r="FU488" s="40">
        <f t="shared" si="595"/>
        <v>3</v>
      </c>
      <c r="FV488">
        <v>1</v>
      </c>
      <c r="FW488" t="s">
        <v>83</v>
      </c>
      <c r="FX488">
        <v>4</v>
      </c>
      <c r="FY488" s="40">
        <f t="shared" si="557"/>
        <v>0</v>
      </c>
      <c r="FZ488" s="24">
        <f t="shared" si="558"/>
        <v>13</v>
      </c>
      <c r="GA488" s="14">
        <v>2</v>
      </c>
      <c r="GB488" t="s">
        <v>83</v>
      </c>
      <c r="GC488">
        <v>1</v>
      </c>
      <c r="GD488" s="40">
        <f t="shared" si="596"/>
        <v>0</v>
      </c>
      <c r="GE488">
        <v>3</v>
      </c>
      <c r="GF488" t="s">
        <v>83</v>
      </c>
      <c r="GG488">
        <v>2</v>
      </c>
      <c r="GH488" s="40">
        <f t="shared" si="620"/>
        <v>6</v>
      </c>
      <c r="GI488">
        <v>1</v>
      </c>
      <c r="GJ488" t="s">
        <v>83</v>
      </c>
      <c r="GK488">
        <v>2</v>
      </c>
      <c r="GL488" s="40">
        <f t="shared" si="597"/>
        <v>4</v>
      </c>
      <c r="GM488">
        <v>3</v>
      </c>
      <c r="GN488" t="s">
        <v>83</v>
      </c>
      <c r="GO488">
        <v>0</v>
      </c>
      <c r="GP488" s="40">
        <f t="shared" si="598"/>
        <v>3</v>
      </c>
      <c r="GQ488">
        <v>2</v>
      </c>
      <c r="GR488" t="s">
        <v>83</v>
      </c>
      <c r="GS488">
        <v>1</v>
      </c>
      <c r="GT488" s="40">
        <f t="shared" si="559"/>
        <v>0</v>
      </c>
      <c r="GU488">
        <v>2</v>
      </c>
      <c r="GV488" t="s">
        <v>83</v>
      </c>
      <c r="GW488">
        <v>3</v>
      </c>
      <c r="GX488" s="40">
        <f t="shared" si="599"/>
        <v>0</v>
      </c>
      <c r="GY488" s="24">
        <f t="shared" si="600"/>
        <v>13</v>
      </c>
      <c r="GZ488" s="28">
        <f t="shared" si="560"/>
        <v>83</v>
      </c>
      <c r="HA488" t="s">
        <v>84</v>
      </c>
      <c r="HB488">
        <f t="shared" si="561"/>
        <v>9</v>
      </c>
      <c r="HC488" t="s">
        <v>85</v>
      </c>
      <c r="HD488">
        <f t="shared" si="614"/>
        <v>9</v>
      </c>
      <c r="HE488" t="s">
        <v>93</v>
      </c>
      <c r="HF488">
        <f t="shared" si="562"/>
        <v>9</v>
      </c>
      <c r="HG488" t="s">
        <v>94</v>
      </c>
      <c r="HH488">
        <f t="shared" si="619"/>
        <v>9</v>
      </c>
      <c r="HI488" t="s">
        <v>88</v>
      </c>
      <c r="HJ488">
        <f t="shared" si="601"/>
        <v>0</v>
      </c>
      <c r="HK488" t="s">
        <v>131</v>
      </c>
      <c r="HL488">
        <f t="shared" si="602"/>
        <v>0</v>
      </c>
      <c r="HM488" t="s">
        <v>90</v>
      </c>
      <c r="HN488">
        <f t="shared" si="563"/>
        <v>9</v>
      </c>
      <c r="HO488" t="s">
        <v>96</v>
      </c>
      <c r="HP488">
        <f t="shared" si="603"/>
        <v>9</v>
      </c>
      <c r="HQ488" t="s">
        <v>132</v>
      </c>
      <c r="HR488" s="1">
        <f t="shared" si="604"/>
        <v>6</v>
      </c>
      <c r="HS488" t="s">
        <v>92</v>
      </c>
      <c r="HT488" s="1">
        <f t="shared" si="605"/>
        <v>0</v>
      </c>
      <c r="HU488" t="s">
        <v>86</v>
      </c>
      <c r="HV488" s="1">
        <f t="shared" si="606"/>
        <v>6</v>
      </c>
      <c r="HW488" t="s">
        <v>129</v>
      </c>
      <c r="HX488" s="1">
        <f t="shared" si="607"/>
        <v>0</v>
      </c>
      <c r="HY488" t="s">
        <v>130</v>
      </c>
      <c r="HZ488" s="1">
        <f t="shared" si="608"/>
        <v>6</v>
      </c>
      <c r="IA488" t="s">
        <v>142</v>
      </c>
      <c r="IB488" s="1">
        <f t="shared" si="609"/>
        <v>0</v>
      </c>
      <c r="IC488" t="s">
        <v>134</v>
      </c>
      <c r="ID488" s="1">
        <f t="shared" si="610"/>
        <v>6</v>
      </c>
      <c r="IE488" t="s">
        <v>138</v>
      </c>
      <c r="IF488" s="1">
        <f t="shared" si="611"/>
        <v>0</v>
      </c>
      <c r="IG488">
        <f t="shared" si="616"/>
        <v>78</v>
      </c>
      <c r="IH488" s="1">
        <f t="shared" si="612"/>
        <v>161</v>
      </c>
    </row>
    <row r="489" spans="1:242" ht="14.65" thickBot="1" x14ac:dyDescent="0.5">
      <c r="A489" s="1">
        <v>486</v>
      </c>
      <c r="B489" s="45">
        <f t="shared" si="548"/>
        <v>766</v>
      </c>
      <c r="C489" s="14" t="s">
        <v>1054</v>
      </c>
      <c r="D489" t="s">
        <v>1055</v>
      </c>
      <c r="E489" s="15">
        <v>12</v>
      </c>
      <c r="F489" s="28">
        <f t="shared" si="549"/>
        <v>55</v>
      </c>
      <c r="H489" s="14">
        <v>1</v>
      </c>
      <c r="I489" t="s">
        <v>83</v>
      </c>
      <c r="J489">
        <v>3</v>
      </c>
      <c r="K489" s="40">
        <f t="shared" si="621"/>
        <v>4</v>
      </c>
      <c r="L489">
        <v>0</v>
      </c>
      <c r="M489" t="s">
        <v>83</v>
      </c>
      <c r="N489">
        <v>1</v>
      </c>
      <c r="O489" s="40">
        <f t="shared" si="617"/>
        <v>3</v>
      </c>
      <c r="P489">
        <v>1</v>
      </c>
      <c r="Q489" t="s">
        <v>83</v>
      </c>
      <c r="R489">
        <v>1</v>
      </c>
      <c r="S489" s="40">
        <f t="shared" si="564"/>
        <v>0</v>
      </c>
      <c r="T489">
        <v>2</v>
      </c>
      <c r="U489" t="s">
        <v>83</v>
      </c>
      <c r="V489">
        <v>1</v>
      </c>
      <c r="W489" s="40">
        <f t="shared" si="550"/>
        <v>0</v>
      </c>
      <c r="X489">
        <v>0</v>
      </c>
      <c r="Y489" t="s">
        <v>83</v>
      </c>
      <c r="Z489">
        <v>0</v>
      </c>
      <c r="AA489" s="40">
        <f t="shared" si="551"/>
        <v>0</v>
      </c>
      <c r="AB489">
        <v>0</v>
      </c>
      <c r="AC489" t="s">
        <v>83</v>
      </c>
      <c r="AD489">
        <v>0</v>
      </c>
      <c r="AE489" s="40">
        <f t="shared" si="565"/>
        <v>0</v>
      </c>
      <c r="AF489" s="24">
        <f t="shared" si="566"/>
        <v>7</v>
      </c>
      <c r="AG489" s="14">
        <v>3</v>
      </c>
      <c r="AH489" t="s">
        <v>83</v>
      </c>
      <c r="AI489">
        <v>0</v>
      </c>
      <c r="AJ489" s="40">
        <f t="shared" si="615"/>
        <v>3</v>
      </c>
      <c r="AK489">
        <v>1</v>
      </c>
      <c r="AL489" t="s">
        <v>83</v>
      </c>
      <c r="AM489">
        <v>3</v>
      </c>
      <c r="AN489" s="40">
        <f t="shared" si="567"/>
        <v>0</v>
      </c>
      <c r="AO489">
        <v>3</v>
      </c>
      <c r="AP489" t="s">
        <v>83</v>
      </c>
      <c r="AQ489">
        <v>0</v>
      </c>
      <c r="AR489" s="40">
        <f t="shared" si="547"/>
        <v>0</v>
      </c>
      <c r="AS489">
        <v>3</v>
      </c>
      <c r="AT489" t="s">
        <v>83</v>
      </c>
      <c r="AU489">
        <v>2</v>
      </c>
      <c r="AV489" s="40">
        <f t="shared" si="568"/>
        <v>0</v>
      </c>
      <c r="AW489">
        <v>0</v>
      </c>
      <c r="AX489" t="s">
        <v>83</v>
      </c>
      <c r="AY489">
        <v>0</v>
      </c>
      <c r="AZ489" s="40">
        <f t="shared" si="569"/>
        <v>0</v>
      </c>
      <c r="BA489">
        <v>0</v>
      </c>
      <c r="BB489" t="s">
        <v>83</v>
      </c>
      <c r="BC489">
        <v>0</v>
      </c>
      <c r="BD489" s="40">
        <f t="shared" si="552"/>
        <v>0</v>
      </c>
      <c r="BE489" s="24">
        <f t="shared" si="570"/>
        <v>3</v>
      </c>
      <c r="BF489" s="14">
        <v>2</v>
      </c>
      <c r="BG489" t="s">
        <v>83</v>
      </c>
      <c r="BH489">
        <v>2</v>
      </c>
      <c r="BI489" s="40">
        <f t="shared" si="571"/>
        <v>0</v>
      </c>
      <c r="BJ489">
        <v>2</v>
      </c>
      <c r="BK489" t="s">
        <v>83</v>
      </c>
      <c r="BL489">
        <v>2</v>
      </c>
      <c r="BM489" s="40">
        <f t="shared" si="572"/>
        <v>3</v>
      </c>
      <c r="BN489">
        <v>2</v>
      </c>
      <c r="BO489" t="s">
        <v>83</v>
      </c>
      <c r="BP489">
        <v>2</v>
      </c>
      <c r="BQ489" s="40">
        <f t="shared" si="553"/>
        <v>0</v>
      </c>
      <c r="BR489">
        <v>1</v>
      </c>
      <c r="BS489" t="s">
        <v>83</v>
      </c>
      <c r="BT489">
        <v>0</v>
      </c>
      <c r="BU489" s="40">
        <f t="shared" si="573"/>
        <v>3</v>
      </c>
      <c r="BV489">
        <v>0</v>
      </c>
      <c r="BW489" t="s">
        <v>83</v>
      </c>
      <c r="BX489">
        <v>0</v>
      </c>
      <c r="BY489" s="40">
        <f t="shared" si="574"/>
        <v>0</v>
      </c>
      <c r="BZ489">
        <v>0</v>
      </c>
      <c r="CA489" t="s">
        <v>83</v>
      </c>
      <c r="CB489">
        <v>0</v>
      </c>
      <c r="CC489" s="40">
        <f t="shared" si="575"/>
        <v>0</v>
      </c>
      <c r="CD489" s="24">
        <f t="shared" si="576"/>
        <v>6</v>
      </c>
      <c r="CE489" s="14">
        <v>3</v>
      </c>
      <c r="CF489" t="s">
        <v>83</v>
      </c>
      <c r="CG489">
        <v>2</v>
      </c>
      <c r="CH489" s="40">
        <f t="shared" si="577"/>
        <v>0</v>
      </c>
      <c r="CI489">
        <v>3</v>
      </c>
      <c r="CJ489" t="s">
        <v>83</v>
      </c>
      <c r="CK489">
        <v>0</v>
      </c>
      <c r="CL489" s="40">
        <f t="shared" si="578"/>
        <v>4</v>
      </c>
      <c r="CM489">
        <v>2</v>
      </c>
      <c r="CN489" t="s">
        <v>83</v>
      </c>
      <c r="CO489">
        <v>1</v>
      </c>
      <c r="CP489" s="40">
        <f t="shared" si="579"/>
        <v>0</v>
      </c>
      <c r="CQ489">
        <v>0</v>
      </c>
      <c r="CR489" t="s">
        <v>83</v>
      </c>
      <c r="CS489">
        <v>0</v>
      </c>
      <c r="CT489" s="40">
        <f t="shared" si="580"/>
        <v>0</v>
      </c>
      <c r="CU489">
        <v>0</v>
      </c>
      <c r="CV489" t="s">
        <v>83</v>
      </c>
      <c r="CW489">
        <v>0</v>
      </c>
      <c r="CX489" s="40">
        <f t="shared" si="581"/>
        <v>0</v>
      </c>
      <c r="CY489">
        <v>0</v>
      </c>
      <c r="CZ489" t="s">
        <v>83</v>
      </c>
      <c r="DA489">
        <v>0</v>
      </c>
      <c r="DB489" s="40">
        <f t="shared" si="582"/>
        <v>0</v>
      </c>
      <c r="DC489" s="24">
        <f t="shared" si="583"/>
        <v>4</v>
      </c>
      <c r="DD489" s="14">
        <v>4</v>
      </c>
      <c r="DE489" t="s">
        <v>83</v>
      </c>
      <c r="DF489">
        <v>0</v>
      </c>
      <c r="DG489" s="40">
        <f t="shared" si="613"/>
        <v>0</v>
      </c>
      <c r="DH489">
        <v>2</v>
      </c>
      <c r="DI489" t="s">
        <v>83</v>
      </c>
      <c r="DJ489">
        <v>1</v>
      </c>
      <c r="DK489" s="40">
        <f t="shared" si="554"/>
        <v>3</v>
      </c>
      <c r="DL489">
        <v>0</v>
      </c>
      <c r="DM489" t="s">
        <v>83</v>
      </c>
      <c r="DN489">
        <v>2</v>
      </c>
      <c r="DO489" s="40">
        <f t="shared" si="584"/>
        <v>3</v>
      </c>
      <c r="DP489">
        <v>0</v>
      </c>
      <c r="DQ489" t="s">
        <v>83</v>
      </c>
      <c r="DR489">
        <v>0</v>
      </c>
      <c r="DS489" s="40">
        <f t="shared" si="545"/>
        <v>4</v>
      </c>
      <c r="DT489">
        <v>0</v>
      </c>
      <c r="DU489" t="s">
        <v>83</v>
      </c>
      <c r="DV489">
        <v>0</v>
      </c>
      <c r="DW489" s="40">
        <f t="shared" si="546"/>
        <v>1</v>
      </c>
      <c r="DX489">
        <v>0</v>
      </c>
      <c r="DY489" t="s">
        <v>83</v>
      </c>
      <c r="DZ489">
        <v>0</v>
      </c>
      <c r="EA489" s="39">
        <f t="shared" si="585"/>
        <v>0</v>
      </c>
      <c r="EB489" s="24">
        <f t="shared" si="555"/>
        <v>11</v>
      </c>
      <c r="EC489" s="14">
        <v>2</v>
      </c>
      <c r="ED489" t="s">
        <v>83</v>
      </c>
      <c r="EE489">
        <v>3</v>
      </c>
      <c r="EF489" s="40">
        <f t="shared" si="586"/>
        <v>0</v>
      </c>
      <c r="EG489">
        <v>3</v>
      </c>
      <c r="EH489" t="s">
        <v>83</v>
      </c>
      <c r="EI489">
        <v>1</v>
      </c>
      <c r="EJ489" s="40">
        <f t="shared" si="587"/>
        <v>3</v>
      </c>
      <c r="EK489">
        <v>2</v>
      </c>
      <c r="EL489" t="s">
        <v>83</v>
      </c>
      <c r="EM489">
        <v>1</v>
      </c>
      <c r="EN489" s="40">
        <f t="shared" si="618"/>
        <v>0</v>
      </c>
      <c r="EO489">
        <v>0</v>
      </c>
      <c r="EP489" t="s">
        <v>83</v>
      </c>
      <c r="EQ489">
        <v>0</v>
      </c>
      <c r="ER489" s="40">
        <f t="shared" si="588"/>
        <v>0</v>
      </c>
      <c r="ES489">
        <v>0</v>
      </c>
      <c r="ET489" t="s">
        <v>83</v>
      </c>
      <c r="EU489">
        <v>0</v>
      </c>
      <c r="EV489" s="40">
        <f t="shared" si="589"/>
        <v>6</v>
      </c>
      <c r="EW489">
        <v>0</v>
      </c>
      <c r="EX489" t="s">
        <v>83</v>
      </c>
      <c r="EY489">
        <v>0</v>
      </c>
      <c r="EZ489" s="40">
        <f t="shared" si="590"/>
        <v>0</v>
      </c>
      <c r="FA489" s="24">
        <f t="shared" si="591"/>
        <v>9</v>
      </c>
      <c r="FB489" s="14">
        <v>3</v>
      </c>
      <c r="FC489" t="s">
        <v>83</v>
      </c>
      <c r="FD489">
        <v>1</v>
      </c>
      <c r="FE489" s="40">
        <f t="shared" si="592"/>
        <v>3</v>
      </c>
      <c r="FF489">
        <v>2</v>
      </c>
      <c r="FG489" t="s">
        <v>83</v>
      </c>
      <c r="FH489">
        <v>0</v>
      </c>
      <c r="FI489" s="40">
        <f t="shared" si="593"/>
        <v>6</v>
      </c>
      <c r="FJ489">
        <v>1</v>
      </c>
      <c r="FK489" t="s">
        <v>83</v>
      </c>
      <c r="FL489">
        <v>1</v>
      </c>
      <c r="FM489" s="40">
        <f t="shared" si="594"/>
        <v>3</v>
      </c>
      <c r="FN489">
        <v>0</v>
      </c>
      <c r="FO489" t="s">
        <v>83</v>
      </c>
      <c r="FP489">
        <v>0</v>
      </c>
      <c r="FQ489" s="40">
        <f t="shared" si="556"/>
        <v>0</v>
      </c>
      <c r="FR489">
        <v>0</v>
      </c>
      <c r="FS489" t="s">
        <v>83</v>
      </c>
      <c r="FT489">
        <v>0</v>
      </c>
      <c r="FU489" s="40">
        <f t="shared" si="595"/>
        <v>0</v>
      </c>
      <c r="FV489">
        <v>0</v>
      </c>
      <c r="FW489" t="s">
        <v>83</v>
      </c>
      <c r="FX489">
        <v>0</v>
      </c>
      <c r="FY489" s="40">
        <f t="shared" si="557"/>
        <v>0</v>
      </c>
      <c r="FZ489" s="24">
        <f t="shared" si="558"/>
        <v>12</v>
      </c>
      <c r="GA489" s="14">
        <v>2</v>
      </c>
      <c r="GB489" t="s">
        <v>83</v>
      </c>
      <c r="GC489">
        <v>1</v>
      </c>
      <c r="GD489" s="40">
        <f t="shared" si="596"/>
        <v>0</v>
      </c>
      <c r="GE489">
        <v>3</v>
      </c>
      <c r="GF489" t="s">
        <v>83</v>
      </c>
      <c r="GG489">
        <v>1</v>
      </c>
      <c r="GH489" s="40">
        <f t="shared" si="620"/>
        <v>3</v>
      </c>
      <c r="GI489">
        <v>1</v>
      </c>
      <c r="GJ489" t="s">
        <v>83</v>
      </c>
      <c r="GK489">
        <v>0</v>
      </c>
      <c r="GL489" s="40">
        <f t="shared" si="597"/>
        <v>0</v>
      </c>
      <c r="GM489">
        <v>0</v>
      </c>
      <c r="GN489" t="s">
        <v>83</v>
      </c>
      <c r="GO489">
        <v>0</v>
      </c>
      <c r="GP489" s="40">
        <f t="shared" si="598"/>
        <v>0</v>
      </c>
      <c r="GQ489">
        <v>0</v>
      </c>
      <c r="GR489" t="s">
        <v>83</v>
      </c>
      <c r="GS489">
        <v>0</v>
      </c>
      <c r="GT489" s="40">
        <f t="shared" si="559"/>
        <v>0</v>
      </c>
      <c r="GU489">
        <v>0</v>
      </c>
      <c r="GV489" t="s">
        <v>83</v>
      </c>
      <c r="GW489">
        <v>0</v>
      </c>
      <c r="GX489" s="40">
        <f t="shared" si="599"/>
        <v>0</v>
      </c>
      <c r="GY489" s="24">
        <f t="shared" si="600"/>
        <v>3</v>
      </c>
      <c r="GZ489" s="28">
        <f t="shared" si="560"/>
        <v>55</v>
      </c>
      <c r="HA489">
        <v>0</v>
      </c>
      <c r="HB489">
        <f t="shared" si="561"/>
        <v>0</v>
      </c>
      <c r="HC489">
        <v>0</v>
      </c>
      <c r="HD489">
        <f t="shared" si="614"/>
        <v>0</v>
      </c>
      <c r="HE489">
        <v>0</v>
      </c>
      <c r="HF489">
        <f t="shared" si="562"/>
        <v>0</v>
      </c>
      <c r="HG489">
        <v>0</v>
      </c>
      <c r="HH489">
        <f t="shared" si="619"/>
        <v>0</v>
      </c>
      <c r="HI489">
        <v>0</v>
      </c>
      <c r="HJ489">
        <f t="shared" si="601"/>
        <v>0</v>
      </c>
      <c r="HK489">
        <v>0</v>
      </c>
      <c r="HL489">
        <f t="shared" si="602"/>
        <v>0</v>
      </c>
      <c r="HM489">
        <v>0</v>
      </c>
      <c r="HN489">
        <f t="shared" si="563"/>
        <v>0</v>
      </c>
      <c r="HO489">
        <v>0</v>
      </c>
      <c r="HP489">
        <f t="shared" si="603"/>
        <v>0</v>
      </c>
      <c r="HQ489" t="s">
        <v>425</v>
      </c>
      <c r="HR489" s="1">
        <f t="shared" si="604"/>
        <v>0</v>
      </c>
      <c r="HS489" t="s">
        <v>425</v>
      </c>
      <c r="HT489" s="1">
        <f t="shared" si="605"/>
        <v>0</v>
      </c>
      <c r="HU489" t="s">
        <v>425</v>
      </c>
      <c r="HV489" s="1">
        <f t="shared" si="606"/>
        <v>0</v>
      </c>
      <c r="HW489" t="s">
        <v>425</v>
      </c>
      <c r="HX489" s="1">
        <f t="shared" si="607"/>
        <v>0</v>
      </c>
      <c r="HY489" t="s">
        <v>425</v>
      </c>
      <c r="HZ489" s="1">
        <f t="shared" si="608"/>
        <v>0</v>
      </c>
      <c r="IA489" t="s">
        <v>425</v>
      </c>
      <c r="IB489" s="1">
        <f t="shared" si="609"/>
        <v>0</v>
      </c>
      <c r="IC489" t="s">
        <v>425</v>
      </c>
      <c r="ID489" s="1">
        <f t="shared" si="610"/>
        <v>0</v>
      </c>
      <c r="IE489" t="s">
        <v>425</v>
      </c>
      <c r="IF489" s="1">
        <f t="shared" si="611"/>
        <v>0</v>
      </c>
      <c r="IG489">
        <f t="shared" si="616"/>
        <v>0</v>
      </c>
      <c r="IH489" s="1">
        <f t="shared" si="612"/>
        <v>55</v>
      </c>
    </row>
    <row r="490" spans="1:242" ht="14.65" thickBot="1" x14ac:dyDescent="0.5">
      <c r="A490" s="1">
        <v>487</v>
      </c>
      <c r="B490" s="45">
        <f t="shared" si="548"/>
        <v>47</v>
      </c>
      <c r="C490" s="14" t="s">
        <v>1056</v>
      </c>
      <c r="D490" t="s">
        <v>1057</v>
      </c>
      <c r="E490" s="15">
        <v>12</v>
      </c>
      <c r="F490" s="28">
        <f t="shared" si="549"/>
        <v>184</v>
      </c>
      <c r="H490" s="14">
        <v>0</v>
      </c>
      <c r="I490" t="s">
        <v>83</v>
      </c>
      <c r="J490">
        <v>2</v>
      </c>
      <c r="K490" s="40">
        <f t="shared" si="621"/>
        <v>6</v>
      </c>
      <c r="L490">
        <v>0</v>
      </c>
      <c r="M490" t="s">
        <v>83</v>
      </c>
      <c r="N490">
        <v>4</v>
      </c>
      <c r="O490" s="40">
        <f t="shared" si="617"/>
        <v>3</v>
      </c>
      <c r="P490">
        <v>0</v>
      </c>
      <c r="Q490" t="s">
        <v>83</v>
      </c>
      <c r="R490">
        <v>2</v>
      </c>
      <c r="S490" s="40">
        <f t="shared" si="564"/>
        <v>4</v>
      </c>
      <c r="T490">
        <v>3</v>
      </c>
      <c r="U490" t="s">
        <v>83</v>
      </c>
      <c r="V490">
        <v>1</v>
      </c>
      <c r="W490" s="40">
        <f t="shared" si="550"/>
        <v>0</v>
      </c>
      <c r="X490">
        <v>1</v>
      </c>
      <c r="Y490" t="s">
        <v>83</v>
      </c>
      <c r="Z490">
        <v>2</v>
      </c>
      <c r="AA490" s="40">
        <f t="shared" si="551"/>
        <v>6</v>
      </c>
      <c r="AB490">
        <v>5</v>
      </c>
      <c r="AC490" t="s">
        <v>83</v>
      </c>
      <c r="AD490">
        <v>0</v>
      </c>
      <c r="AE490" s="40">
        <f t="shared" si="565"/>
        <v>3</v>
      </c>
      <c r="AF490" s="24">
        <f t="shared" si="566"/>
        <v>22</v>
      </c>
      <c r="AG490" s="14">
        <v>3</v>
      </c>
      <c r="AH490" t="s">
        <v>83</v>
      </c>
      <c r="AI490">
        <v>0</v>
      </c>
      <c r="AJ490" s="40">
        <f t="shared" si="615"/>
        <v>3</v>
      </c>
      <c r="AK490">
        <v>1</v>
      </c>
      <c r="AL490" t="s">
        <v>83</v>
      </c>
      <c r="AM490">
        <v>1</v>
      </c>
      <c r="AN490" s="40">
        <f t="shared" si="567"/>
        <v>6</v>
      </c>
      <c r="AO490">
        <v>2</v>
      </c>
      <c r="AP490" t="s">
        <v>83</v>
      </c>
      <c r="AQ490">
        <v>0</v>
      </c>
      <c r="AR490" s="40">
        <f t="shared" si="547"/>
        <v>0</v>
      </c>
      <c r="AS490">
        <v>2</v>
      </c>
      <c r="AT490" t="s">
        <v>83</v>
      </c>
      <c r="AU490">
        <v>1</v>
      </c>
      <c r="AV490" s="40">
        <f t="shared" si="568"/>
        <v>0</v>
      </c>
      <c r="AW490">
        <v>1</v>
      </c>
      <c r="AX490" t="s">
        <v>83</v>
      </c>
      <c r="AY490">
        <v>2</v>
      </c>
      <c r="AZ490" s="40">
        <f t="shared" si="569"/>
        <v>3</v>
      </c>
      <c r="BA490">
        <v>0</v>
      </c>
      <c r="BB490" t="s">
        <v>83</v>
      </c>
      <c r="BC490">
        <v>2</v>
      </c>
      <c r="BD490" s="40">
        <f t="shared" si="552"/>
        <v>3</v>
      </c>
      <c r="BE490" s="24">
        <f t="shared" si="570"/>
        <v>15</v>
      </c>
      <c r="BF490" s="14">
        <v>4</v>
      </c>
      <c r="BG490" t="s">
        <v>83</v>
      </c>
      <c r="BH490">
        <v>0</v>
      </c>
      <c r="BI490" s="40">
        <f t="shared" si="571"/>
        <v>0</v>
      </c>
      <c r="BJ490">
        <v>1</v>
      </c>
      <c r="BK490" t="s">
        <v>83</v>
      </c>
      <c r="BL490">
        <v>3</v>
      </c>
      <c r="BM490" s="40">
        <f t="shared" si="572"/>
        <v>0</v>
      </c>
      <c r="BN490">
        <v>2</v>
      </c>
      <c r="BO490" t="s">
        <v>83</v>
      </c>
      <c r="BP490">
        <v>0</v>
      </c>
      <c r="BQ490" s="40">
        <f t="shared" si="553"/>
        <v>6</v>
      </c>
      <c r="BR490">
        <v>1</v>
      </c>
      <c r="BS490" t="s">
        <v>83</v>
      </c>
      <c r="BT490">
        <v>0</v>
      </c>
      <c r="BU490" s="40">
        <f t="shared" si="573"/>
        <v>3</v>
      </c>
      <c r="BV490">
        <v>1</v>
      </c>
      <c r="BW490" t="s">
        <v>83</v>
      </c>
      <c r="BX490">
        <v>2</v>
      </c>
      <c r="BY490" s="40">
        <f t="shared" si="574"/>
        <v>3</v>
      </c>
      <c r="BZ490">
        <v>1</v>
      </c>
      <c r="CA490" t="s">
        <v>83</v>
      </c>
      <c r="CB490">
        <v>1</v>
      </c>
      <c r="CC490" s="40">
        <f t="shared" si="575"/>
        <v>0</v>
      </c>
      <c r="CD490" s="24">
        <f t="shared" si="576"/>
        <v>12</v>
      </c>
      <c r="CE490" s="14">
        <v>2</v>
      </c>
      <c r="CF490" t="s">
        <v>83</v>
      </c>
      <c r="CG490">
        <v>0</v>
      </c>
      <c r="CH490" s="40">
        <f t="shared" si="577"/>
        <v>0</v>
      </c>
      <c r="CI490">
        <v>2</v>
      </c>
      <c r="CJ490" t="s">
        <v>83</v>
      </c>
      <c r="CK490">
        <v>1</v>
      </c>
      <c r="CL490" s="40">
        <f t="shared" si="578"/>
        <v>3</v>
      </c>
      <c r="CM490">
        <v>1</v>
      </c>
      <c r="CN490" t="s">
        <v>83</v>
      </c>
      <c r="CO490">
        <v>1</v>
      </c>
      <c r="CP490" s="40">
        <f t="shared" si="579"/>
        <v>0</v>
      </c>
      <c r="CQ490">
        <v>1</v>
      </c>
      <c r="CR490" t="s">
        <v>83</v>
      </c>
      <c r="CS490">
        <v>2</v>
      </c>
      <c r="CT490" s="40">
        <f t="shared" si="580"/>
        <v>0</v>
      </c>
      <c r="CU490">
        <v>1</v>
      </c>
      <c r="CV490" t="s">
        <v>83</v>
      </c>
      <c r="CW490">
        <v>2</v>
      </c>
      <c r="CX490" s="40">
        <f t="shared" si="581"/>
        <v>0</v>
      </c>
      <c r="CY490">
        <v>0</v>
      </c>
      <c r="CZ490" t="s">
        <v>83</v>
      </c>
      <c r="DA490">
        <v>3</v>
      </c>
      <c r="DB490" s="40">
        <f t="shared" si="582"/>
        <v>0</v>
      </c>
      <c r="DC490" s="24">
        <f t="shared" si="583"/>
        <v>3</v>
      </c>
      <c r="DD490" s="14">
        <v>2</v>
      </c>
      <c r="DE490" t="s">
        <v>83</v>
      </c>
      <c r="DF490">
        <v>1</v>
      </c>
      <c r="DG490" s="40">
        <f t="shared" si="613"/>
        <v>0</v>
      </c>
      <c r="DH490">
        <v>3</v>
      </c>
      <c r="DI490" t="s">
        <v>83</v>
      </c>
      <c r="DJ490">
        <v>0</v>
      </c>
      <c r="DK490" s="40">
        <f t="shared" si="554"/>
        <v>3</v>
      </c>
      <c r="DL490">
        <v>2</v>
      </c>
      <c r="DM490" t="s">
        <v>83</v>
      </c>
      <c r="DN490">
        <v>1</v>
      </c>
      <c r="DO490" s="40">
        <f t="shared" si="584"/>
        <v>0</v>
      </c>
      <c r="DP490">
        <v>2</v>
      </c>
      <c r="DQ490" t="s">
        <v>83</v>
      </c>
      <c r="DR490">
        <v>2</v>
      </c>
      <c r="DS490" s="40">
        <f t="shared" si="545"/>
        <v>4</v>
      </c>
      <c r="DT490">
        <v>0</v>
      </c>
      <c r="DU490" t="s">
        <v>83</v>
      </c>
      <c r="DV490">
        <v>4</v>
      </c>
      <c r="DW490" s="40">
        <f t="shared" si="546"/>
        <v>1</v>
      </c>
      <c r="DX490">
        <v>1</v>
      </c>
      <c r="DY490" t="s">
        <v>83</v>
      </c>
      <c r="DZ490">
        <v>4</v>
      </c>
      <c r="EA490" s="39">
        <f t="shared" si="585"/>
        <v>3</v>
      </c>
      <c r="EB490" s="24">
        <f t="shared" si="555"/>
        <v>11</v>
      </c>
      <c r="EC490" s="14">
        <v>1</v>
      </c>
      <c r="ED490" t="s">
        <v>83</v>
      </c>
      <c r="EE490">
        <v>3</v>
      </c>
      <c r="EF490" s="40">
        <f t="shared" si="586"/>
        <v>0</v>
      </c>
      <c r="EG490">
        <v>2</v>
      </c>
      <c r="EH490" t="s">
        <v>83</v>
      </c>
      <c r="EI490">
        <v>1</v>
      </c>
      <c r="EJ490" s="40">
        <f t="shared" si="587"/>
        <v>4</v>
      </c>
      <c r="EK490">
        <v>4</v>
      </c>
      <c r="EL490" t="s">
        <v>83</v>
      </c>
      <c r="EM490">
        <v>1</v>
      </c>
      <c r="EN490" s="40">
        <f t="shared" si="618"/>
        <v>0</v>
      </c>
      <c r="EO490">
        <v>3</v>
      </c>
      <c r="EP490" t="s">
        <v>83</v>
      </c>
      <c r="EQ490">
        <v>2</v>
      </c>
      <c r="ER490" s="40">
        <f t="shared" si="588"/>
        <v>3</v>
      </c>
      <c r="ES490">
        <v>2</v>
      </c>
      <c r="ET490" t="s">
        <v>83</v>
      </c>
      <c r="EU490">
        <v>3</v>
      </c>
      <c r="EV490" s="40">
        <f t="shared" si="589"/>
        <v>0</v>
      </c>
      <c r="EW490">
        <v>1</v>
      </c>
      <c r="EX490" t="s">
        <v>83</v>
      </c>
      <c r="EY490">
        <v>0</v>
      </c>
      <c r="EZ490" s="40">
        <f t="shared" si="590"/>
        <v>0</v>
      </c>
      <c r="FA490" s="24">
        <f t="shared" si="591"/>
        <v>7</v>
      </c>
      <c r="FB490" s="14">
        <v>2</v>
      </c>
      <c r="FC490" t="s">
        <v>83</v>
      </c>
      <c r="FD490">
        <v>0</v>
      </c>
      <c r="FE490" s="40">
        <f t="shared" si="592"/>
        <v>3</v>
      </c>
      <c r="FF490">
        <v>4</v>
      </c>
      <c r="FG490" t="s">
        <v>83</v>
      </c>
      <c r="FH490">
        <v>0</v>
      </c>
      <c r="FI490" s="40">
        <f t="shared" si="593"/>
        <v>3</v>
      </c>
      <c r="FJ490">
        <v>1</v>
      </c>
      <c r="FK490" t="s">
        <v>83</v>
      </c>
      <c r="FL490">
        <v>1</v>
      </c>
      <c r="FM490" s="40">
        <f t="shared" si="594"/>
        <v>3</v>
      </c>
      <c r="FN490">
        <v>3</v>
      </c>
      <c r="FO490" t="s">
        <v>83</v>
      </c>
      <c r="FP490">
        <v>1</v>
      </c>
      <c r="FQ490" s="40">
        <f t="shared" si="556"/>
        <v>3</v>
      </c>
      <c r="FR490">
        <v>1</v>
      </c>
      <c r="FS490" t="s">
        <v>83</v>
      </c>
      <c r="FT490">
        <v>2</v>
      </c>
      <c r="FU490" s="40">
        <f t="shared" si="595"/>
        <v>4</v>
      </c>
      <c r="FV490">
        <v>1</v>
      </c>
      <c r="FW490" t="s">
        <v>83</v>
      </c>
      <c r="FX490">
        <v>2</v>
      </c>
      <c r="FY490" s="40">
        <f t="shared" si="557"/>
        <v>0</v>
      </c>
      <c r="FZ490" s="24">
        <f t="shared" si="558"/>
        <v>16</v>
      </c>
      <c r="GA490" s="14">
        <v>2</v>
      </c>
      <c r="GB490" t="s">
        <v>83</v>
      </c>
      <c r="GC490">
        <v>2</v>
      </c>
      <c r="GD490" s="40">
        <f t="shared" si="596"/>
        <v>3</v>
      </c>
      <c r="GE490">
        <v>2</v>
      </c>
      <c r="GF490" t="s">
        <v>83</v>
      </c>
      <c r="GG490">
        <v>0</v>
      </c>
      <c r="GH490" s="40">
        <f t="shared" si="620"/>
        <v>3</v>
      </c>
      <c r="GI490">
        <v>2</v>
      </c>
      <c r="GJ490" t="s">
        <v>83</v>
      </c>
      <c r="GK490">
        <v>1</v>
      </c>
      <c r="GL490" s="40">
        <f t="shared" si="597"/>
        <v>0</v>
      </c>
      <c r="GM490">
        <v>3</v>
      </c>
      <c r="GN490" t="s">
        <v>83</v>
      </c>
      <c r="GO490">
        <v>2</v>
      </c>
      <c r="GP490" s="40">
        <f t="shared" si="598"/>
        <v>3</v>
      </c>
      <c r="GQ490">
        <v>0</v>
      </c>
      <c r="GR490" t="s">
        <v>83</v>
      </c>
      <c r="GS490">
        <v>1</v>
      </c>
      <c r="GT490" s="40">
        <f t="shared" si="559"/>
        <v>3</v>
      </c>
      <c r="GU490">
        <v>0</v>
      </c>
      <c r="GV490" t="s">
        <v>83</v>
      </c>
      <c r="GW490">
        <v>2</v>
      </c>
      <c r="GX490" s="40">
        <f t="shared" si="599"/>
        <v>0</v>
      </c>
      <c r="GY490" s="24">
        <f t="shared" si="600"/>
        <v>12</v>
      </c>
      <c r="GZ490" s="28">
        <f t="shared" si="560"/>
        <v>98</v>
      </c>
      <c r="HA490" t="s">
        <v>84</v>
      </c>
      <c r="HB490">
        <f t="shared" si="561"/>
        <v>9</v>
      </c>
      <c r="HC490" t="s">
        <v>85</v>
      </c>
      <c r="HD490">
        <f t="shared" si="614"/>
        <v>9</v>
      </c>
      <c r="HE490" t="s">
        <v>93</v>
      </c>
      <c r="HF490">
        <f t="shared" si="562"/>
        <v>9</v>
      </c>
      <c r="HG490" t="s">
        <v>129</v>
      </c>
      <c r="HH490">
        <f t="shared" si="619"/>
        <v>0</v>
      </c>
      <c r="HI490" t="s">
        <v>88</v>
      </c>
      <c r="HJ490">
        <f t="shared" si="601"/>
        <v>0</v>
      </c>
      <c r="HK490" t="s">
        <v>131</v>
      </c>
      <c r="HL490">
        <f t="shared" si="602"/>
        <v>0</v>
      </c>
      <c r="HM490" t="s">
        <v>90</v>
      </c>
      <c r="HN490">
        <f t="shared" si="563"/>
        <v>9</v>
      </c>
      <c r="HO490" t="s">
        <v>96</v>
      </c>
      <c r="HP490">
        <f t="shared" si="603"/>
        <v>9</v>
      </c>
      <c r="HQ490" t="s">
        <v>132</v>
      </c>
      <c r="HR490" s="1">
        <f t="shared" si="604"/>
        <v>6</v>
      </c>
      <c r="HS490" t="s">
        <v>137</v>
      </c>
      <c r="HT490" s="1">
        <f t="shared" si="605"/>
        <v>6</v>
      </c>
      <c r="HU490" t="s">
        <v>86</v>
      </c>
      <c r="HV490" s="1">
        <f t="shared" si="606"/>
        <v>6</v>
      </c>
      <c r="HW490" t="s">
        <v>94</v>
      </c>
      <c r="HX490" s="1">
        <f t="shared" si="607"/>
        <v>5</v>
      </c>
      <c r="HY490" t="s">
        <v>130</v>
      </c>
      <c r="HZ490" s="1">
        <f t="shared" si="608"/>
        <v>6</v>
      </c>
      <c r="IA490" t="s">
        <v>95</v>
      </c>
      <c r="IB490" s="1">
        <f t="shared" si="609"/>
        <v>6</v>
      </c>
      <c r="IC490" t="s">
        <v>134</v>
      </c>
      <c r="ID490" s="1">
        <f t="shared" si="610"/>
        <v>6</v>
      </c>
      <c r="IE490" t="s">
        <v>135</v>
      </c>
      <c r="IF490" s="1">
        <f t="shared" si="611"/>
        <v>0</v>
      </c>
      <c r="IG490">
        <f t="shared" si="616"/>
        <v>86</v>
      </c>
      <c r="IH490" s="1">
        <f t="shared" si="612"/>
        <v>184</v>
      </c>
    </row>
    <row r="491" spans="1:242" ht="14.65" thickBot="1" x14ac:dyDescent="0.5">
      <c r="A491" s="1">
        <v>488</v>
      </c>
      <c r="B491" s="45">
        <f t="shared" si="548"/>
        <v>47</v>
      </c>
      <c r="C491" s="14" t="s">
        <v>1058</v>
      </c>
      <c r="D491" t="s">
        <v>522</v>
      </c>
      <c r="E491" s="15">
        <v>12</v>
      </c>
      <c r="F491" s="28">
        <f t="shared" si="549"/>
        <v>184</v>
      </c>
      <c r="H491" s="14">
        <v>1</v>
      </c>
      <c r="I491" t="s">
        <v>83</v>
      </c>
      <c r="J491">
        <v>2</v>
      </c>
      <c r="K491" s="40">
        <f t="shared" si="621"/>
        <v>3</v>
      </c>
      <c r="L491">
        <v>1</v>
      </c>
      <c r="M491" t="s">
        <v>83</v>
      </c>
      <c r="N491">
        <v>2</v>
      </c>
      <c r="O491" s="40">
        <f t="shared" si="617"/>
        <v>3</v>
      </c>
      <c r="P491">
        <v>1</v>
      </c>
      <c r="Q491" t="s">
        <v>83</v>
      </c>
      <c r="R491">
        <v>2</v>
      </c>
      <c r="S491" s="40">
        <f t="shared" si="564"/>
        <v>3</v>
      </c>
      <c r="T491">
        <v>3</v>
      </c>
      <c r="U491" t="s">
        <v>83</v>
      </c>
      <c r="V491">
        <v>1</v>
      </c>
      <c r="W491" s="40">
        <f t="shared" si="550"/>
        <v>0</v>
      </c>
      <c r="X491">
        <v>2</v>
      </c>
      <c r="Y491" t="s">
        <v>83</v>
      </c>
      <c r="Z491">
        <v>1</v>
      </c>
      <c r="AA491" s="40">
        <f t="shared" si="551"/>
        <v>0</v>
      </c>
      <c r="AB491">
        <v>2</v>
      </c>
      <c r="AC491" t="s">
        <v>83</v>
      </c>
      <c r="AD491">
        <v>0</v>
      </c>
      <c r="AE491" s="40">
        <f t="shared" si="565"/>
        <v>6</v>
      </c>
      <c r="AF491" s="24">
        <f t="shared" si="566"/>
        <v>15</v>
      </c>
      <c r="AG491" s="14">
        <v>3</v>
      </c>
      <c r="AH491" t="s">
        <v>83</v>
      </c>
      <c r="AI491">
        <v>1</v>
      </c>
      <c r="AJ491" s="40">
        <f t="shared" si="615"/>
        <v>3</v>
      </c>
      <c r="AK491">
        <v>1</v>
      </c>
      <c r="AL491" t="s">
        <v>83</v>
      </c>
      <c r="AM491">
        <v>1</v>
      </c>
      <c r="AN491" s="40">
        <f t="shared" si="567"/>
        <v>6</v>
      </c>
      <c r="AO491">
        <v>2</v>
      </c>
      <c r="AP491" t="s">
        <v>83</v>
      </c>
      <c r="AQ491">
        <v>0</v>
      </c>
      <c r="AR491" s="40">
        <f t="shared" si="547"/>
        <v>0</v>
      </c>
      <c r="AS491">
        <v>2</v>
      </c>
      <c r="AT491" t="s">
        <v>83</v>
      </c>
      <c r="AU491">
        <v>0</v>
      </c>
      <c r="AV491" s="40">
        <f t="shared" si="568"/>
        <v>0</v>
      </c>
      <c r="AW491">
        <v>1</v>
      </c>
      <c r="AX491" t="s">
        <v>83</v>
      </c>
      <c r="AY491">
        <v>2</v>
      </c>
      <c r="AZ491" s="40">
        <f t="shared" si="569"/>
        <v>3</v>
      </c>
      <c r="BA491">
        <v>1</v>
      </c>
      <c r="BB491" t="s">
        <v>83</v>
      </c>
      <c r="BC491">
        <v>2</v>
      </c>
      <c r="BD491" s="40">
        <f t="shared" si="552"/>
        <v>4</v>
      </c>
      <c r="BE491" s="24">
        <f t="shared" si="570"/>
        <v>16</v>
      </c>
      <c r="BF491" s="14">
        <v>2</v>
      </c>
      <c r="BG491" t="s">
        <v>83</v>
      </c>
      <c r="BH491">
        <v>0</v>
      </c>
      <c r="BI491" s="40">
        <f t="shared" si="571"/>
        <v>0</v>
      </c>
      <c r="BJ491">
        <v>1</v>
      </c>
      <c r="BK491" t="s">
        <v>83</v>
      </c>
      <c r="BL491">
        <v>2</v>
      </c>
      <c r="BM491" s="40">
        <f t="shared" si="572"/>
        <v>0</v>
      </c>
      <c r="BN491">
        <v>2</v>
      </c>
      <c r="BO491" t="s">
        <v>83</v>
      </c>
      <c r="BP491">
        <v>0</v>
      </c>
      <c r="BQ491" s="40">
        <f t="shared" si="553"/>
        <v>6</v>
      </c>
      <c r="BR491">
        <v>2</v>
      </c>
      <c r="BS491" t="s">
        <v>83</v>
      </c>
      <c r="BT491">
        <v>0</v>
      </c>
      <c r="BU491" s="40">
        <f t="shared" si="573"/>
        <v>6</v>
      </c>
      <c r="BV491">
        <v>1</v>
      </c>
      <c r="BW491" t="s">
        <v>83</v>
      </c>
      <c r="BX491">
        <v>2</v>
      </c>
      <c r="BY491" s="40">
        <f t="shared" si="574"/>
        <v>3</v>
      </c>
      <c r="BZ491">
        <v>0</v>
      </c>
      <c r="CA491" t="s">
        <v>83</v>
      </c>
      <c r="CB491">
        <v>2</v>
      </c>
      <c r="CC491" s="40">
        <f t="shared" si="575"/>
        <v>3</v>
      </c>
      <c r="CD491" s="24">
        <f t="shared" si="576"/>
        <v>18</v>
      </c>
      <c r="CE491" s="14">
        <v>1</v>
      </c>
      <c r="CF491" t="s">
        <v>83</v>
      </c>
      <c r="CG491">
        <v>0</v>
      </c>
      <c r="CH491" s="40">
        <f t="shared" si="577"/>
        <v>0</v>
      </c>
      <c r="CI491">
        <v>3</v>
      </c>
      <c r="CJ491" t="s">
        <v>83</v>
      </c>
      <c r="CK491">
        <v>1</v>
      </c>
      <c r="CL491" s="40">
        <f t="shared" si="578"/>
        <v>3</v>
      </c>
      <c r="CM491">
        <v>0</v>
      </c>
      <c r="CN491" t="s">
        <v>83</v>
      </c>
      <c r="CO491">
        <v>1</v>
      </c>
      <c r="CP491" s="40">
        <f t="shared" si="579"/>
        <v>6</v>
      </c>
      <c r="CQ491">
        <v>3</v>
      </c>
      <c r="CR491" t="s">
        <v>83</v>
      </c>
      <c r="CS491">
        <v>2</v>
      </c>
      <c r="CT491" s="40">
        <f t="shared" si="580"/>
        <v>4</v>
      </c>
      <c r="CU491">
        <v>1</v>
      </c>
      <c r="CV491" t="s">
        <v>83</v>
      </c>
      <c r="CW491">
        <v>1</v>
      </c>
      <c r="CX491" s="40">
        <f t="shared" si="581"/>
        <v>0</v>
      </c>
      <c r="CY491">
        <v>0</v>
      </c>
      <c r="CZ491" t="s">
        <v>83</v>
      </c>
      <c r="DA491">
        <v>3</v>
      </c>
      <c r="DB491" s="40">
        <f t="shared" si="582"/>
        <v>0</v>
      </c>
      <c r="DC491" s="24">
        <f t="shared" si="583"/>
        <v>13</v>
      </c>
      <c r="DD491" s="14">
        <v>2</v>
      </c>
      <c r="DE491" t="s">
        <v>83</v>
      </c>
      <c r="DF491">
        <v>0</v>
      </c>
      <c r="DG491" s="40">
        <f t="shared" si="613"/>
        <v>0</v>
      </c>
      <c r="DH491">
        <v>3</v>
      </c>
      <c r="DI491" t="s">
        <v>83</v>
      </c>
      <c r="DJ491">
        <v>1</v>
      </c>
      <c r="DK491" s="40">
        <f t="shared" si="554"/>
        <v>3</v>
      </c>
      <c r="DL491">
        <v>1</v>
      </c>
      <c r="DM491" t="s">
        <v>83</v>
      </c>
      <c r="DN491">
        <v>1</v>
      </c>
      <c r="DO491" s="40">
        <f t="shared" si="584"/>
        <v>0</v>
      </c>
      <c r="DP491">
        <v>1</v>
      </c>
      <c r="DQ491" t="s">
        <v>83</v>
      </c>
      <c r="DR491">
        <v>2</v>
      </c>
      <c r="DS491" s="40">
        <f t="shared" si="545"/>
        <v>0</v>
      </c>
      <c r="DT491">
        <v>1</v>
      </c>
      <c r="DU491" t="s">
        <v>83</v>
      </c>
      <c r="DV491">
        <v>3</v>
      </c>
      <c r="DW491" s="40">
        <f t="shared" si="546"/>
        <v>1</v>
      </c>
      <c r="DX491">
        <v>0</v>
      </c>
      <c r="DY491" t="s">
        <v>83</v>
      </c>
      <c r="DZ491">
        <v>3</v>
      </c>
      <c r="EA491" s="39">
        <f t="shared" si="585"/>
        <v>3</v>
      </c>
      <c r="EB491" s="24">
        <f t="shared" si="555"/>
        <v>7</v>
      </c>
      <c r="EC491" s="14">
        <v>1</v>
      </c>
      <c r="ED491" t="s">
        <v>83</v>
      </c>
      <c r="EE491">
        <v>1</v>
      </c>
      <c r="EF491" s="40">
        <f t="shared" si="586"/>
        <v>4</v>
      </c>
      <c r="EG491">
        <v>2</v>
      </c>
      <c r="EH491" t="s">
        <v>83</v>
      </c>
      <c r="EI491">
        <v>1</v>
      </c>
      <c r="EJ491" s="40">
        <f t="shared" si="587"/>
        <v>4</v>
      </c>
      <c r="EK491">
        <v>3</v>
      </c>
      <c r="EL491" t="s">
        <v>83</v>
      </c>
      <c r="EM491">
        <v>0</v>
      </c>
      <c r="EN491" s="40">
        <f t="shared" si="618"/>
        <v>0</v>
      </c>
      <c r="EO491">
        <v>1</v>
      </c>
      <c r="EP491" t="s">
        <v>83</v>
      </c>
      <c r="EQ491">
        <v>1</v>
      </c>
      <c r="ER491" s="40">
        <f t="shared" si="588"/>
        <v>0</v>
      </c>
      <c r="ES491">
        <v>1</v>
      </c>
      <c r="ET491" t="s">
        <v>83</v>
      </c>
      <c r="EU491">
        <v>2</v>
      </c>
      <c r="EV491" s="40">
        <f t="shared" si="589"/>
        <v>0</v>
      </c>
      <c r="EW491">
        <v>3</v>
      </c>
      <c r="EX491" t="s">
        <v>83</v>
      </c>
      <c r="EY491">
        <v>1</v>
      </c>
      <c r="EZ491" s="40">
        <f t="shared" si="590"/>
        <v>0</v>
      </c>
      <c r="FA491" s="24">
        <f t="shared" si="591"/>
        <v>8</v>
      </c>
      <c r="FB491" s="14">
        <v>2</v>
      </c>
      <c r="FC491" t="s">
        <v>83</v>
      </c>
      <c r="FD491">
        <v>1</v>
      </c>
      <c r="FE491" s="40">
        <f t="shared" si="592"/>
        <v>4</v>
      </c>
      <c r="FF491">
        <v>3</v>
      </c>
      <c r="FG491" t="s">
        <v>83</v>
      </c>
      <c r="FH491">
        <v>1</v>
      </c>
      <c r="FI491" s="40">
        <f t="shared" si="593"/>
        <v>4</v>
      </c>
      <c r="FJ491">
        <v>1</v>
      </c>
      <c r="FK491" t="s">
        <v>83</v>
      </c>
      <c r="FL491">
        <v>1</v>
      </c>
      <c r="FM491" s="40">
        <f t="shared" si="594"/>
        <v>3</v>
      </c>
      <c r="FN491">
        <v>2</v>
      </c>
      <c r="FO491" t="s">
        <v>83</v>
      </c>
      <c r="FP491">
        <v>2</v>
      </c>
      <c r="FQ491" s="40">
        <f t="shared" si="556"/>
        <v>0</v>
      </c>
      <c r="FR491">
        <v>1</v>
      </c>
      <c r="FS491" t="s">
        <v>83</v>
      </c>
      <c r="FT491">
        <v>3</v>
      </c>
      <c r="FU491" s="40">
        <f t="shared" si="595"/>
        <v>3</v>
      </c>
      <c r="FV491">
        <v>0</v>
      </c>
      <c r="FW491" t="s">
        <v>83</v>
      </c>
      <c r="FX491">
        <v>3</v>
      </c>
      <c r="FY491" s="40">
        <f t="shared" si="557"/>
        <v>0</v>
      </c>
      <c r="FZ491" s="24">
        <f t="shared" si="558"/>
        <v>14</v>
      </c>
      <c r="GA491" s="14">
        <v>1</v>
      </c>
      <c r="GB491" t="s">
        <v>83</v>
      </c>
      <c r="GC491">
        <v>0</v>
      </c>
      <c r="GD491" s="40">
        <f t="shared" si="596"/>
        <v>0</v>
      </c>
      <c r="GE491">
        <v>2</v>
      </c>
      <c r="GF491" t="s">
        <v>83</v>
      </c>
      <c r="GG491">
        <v>1</v>
      </c>
      <c r="GH491" s="40">
        <f t="shared" si="620"/>
        <v>4</v>
      </c>
      <c r="GI491">
        <v>0</v>
      </c>
      <c r="GJ491" t="s">
        <v>83</v>
      </c>
      <c r="GK491">
        <v>1</v>
      </c>
      <c r="GL491" s="40">
        <f t="shared" si="597"/>
        <v>4</v>
      </c>
      <c r="GM491">
        <v>3</v>
      </c>
      <c r="GN491" t="s">
        <v>83</v>
      </c>
      <c r="GO491">
        <v>1</v>
      </c>
      <c r="GP491" s="40">
        <f t="shared" si="598"/>
        <v>4</v>
      </c>
      <c r="GQ491">
        <v>1</v>
      </c>
      <c r="GR491" t="s">
        <v>83</v>
      </c>
      <c r="GS491">
        <v>2</v>
      </c>
      <c r="GT491" s="40">
        <f t="shared" si="559"/>
        <v>3</v>
      </c>
      <c r="GU491">
        <v>0</v>
      </c>
      <c r="GV491" t="s">
        <v>83</v>
      </c>
      <c r="GW491">
        <v>3</v>
      </c>
      <c r="GX491" s="40">
        <f t="shared" si="599"/>
        <v>0</v>
      </c>
      <c r="GY491" s="24">
        <f t="shared" si="600"/>
        <v>15</v>
      </c>
      <c r="GZ491" s="28">
        <f t="shared" si="560"/>
        <v>106</v>
      </c>
      <c r="HA491" t="s">
        <v>84</v>
      </c>
      <c r="HB491">
        <f t="shared" si="561"/>
        <v>9</v>
      </c>
      <c r="HC491" t="s">
        <v>85</v>
      </c>
      <c r="HD491">
        <f t="shared" si="614"/>
        <v>9</v>
      </c>
      <c r="HE491" t="s">
        <v>93</v>
      </c>
      <c r="HF491">
        <f t="shared" si="562"/>
        <v>9</v>
      </c>
      <c r="HG491" t="s">
        <v>94</v>
      </c>
      <c r="HH491">
        <f t="shared" si="619"/>
        <v>9</v>
      </c>
      <c r="HI491" t="s">
        <v>88</v>
      </c>
      <c r="HJ491">
        <f t="shared" si="601"/>
        <v>0</v>
      </c>
      <c r="HK491" t="s">
        <v>131</v>
      </c>
      <c r="HL491">
        <f t="shared" si="602"/>
        <v>0</v>
      </c>
      <c r="HM491" t="s">
        <v>90</v>
      </c>
      <c r="HN491">
        <f t="shared" si="563"/>
        <v>9</v>
      </c>
      <c r="HO491" t="s">
        <v>96</v>
      </c>
      <c r="HP491">
        <f t="shared" si="603"/>
        <v>9</v>
      </c>
      <c r="HQ491" t="s">
        <v>136</v>
      </c>
      <c r="HR491" s="1">
        <f t="shared" si="604"/>
        <v>0</v>
      </c>
      <c r="HS491" t="s">
        <v>92</v>
      </c>
      <c r="HT491" s="1">
        <f t="shared" si="605"/>
        <v>0</v>
      </c>
      <c r="HU491" t="s">
        <v>86</v>
      </c>
      <c r="HV491" s="1">
        <f t="shared" si="606"/>
        <v>6</v>
      </c>
      <c r="HW491" t="s">
        <v>87</v>
      </c>
      <c r="HX491" s="1">
        <f t="shared" si="607"/>
        <v>6</v>
      </c>
      <c r="HY491" t="s">
        <v>130</v>
      </c>
      <c r="HZ491" s="1">
        <f t="shared" si="608"/>
        <v>6</v>
      </c>
      <c r="IA491" t="s">
        <v>142</v>
      </c>
      <c r="IB491" s="1">
        <f t="shared" si="609"/>
        <v>0</v>
      </c>
      <c r="IC491" t="s">
        <v>134</v>
      </c>
      <c r="ID491" s="1">
        <f t="shared" si="610"/>
        <v>6</v>
      </c>
      <c r="IE491" t="s">
        <v>135</v>
      </c>
      <c r="IF491" s="1">
        <f t="shared" si="611"/>
        <v>0</v>
      </c>
      <c r="IG491">
        <f t="shared" si="616"/>
        <v>78</v>
      </c>
      <c r="IH491" s="1">
        <f t="shared" si="612"/>
        <v>184</v>
      </c>
    </row>
    <row r="492" spans="1:242" ht="14.65" thickBot="1" x14ac:dyDescent="0.5">
      <c r="A492" s="1">
        <v>489</v>
      </c>
      <c r="B492" s="45">
        <f t="shared" si="548"/>
        <v>85</v>
      </c>
      <c r="C492" s="14" t="s">
        <v>1059</v>
      </c>
      <c r="D492" t="s">
        <v>1060</v>
      </c>
      <c r="E492" s="15">
        <v>12</v>
      </c>
      <c r="F492" s="28">
        <f t="shared" si="549"/>
        <v>179</v>
      </c>
      <c r="H492" s="14">
        <v>2</v>
      </c>
      <c r="I492" t="s">
        <v>83</v>
      </c>
      <c r="J492">
        <v>1</v>
      </c>
      <c r="K492" s="40">
        <f t="shared" si="621"/>
        <v>0</v>
      </c>
      <c r="L492">
        <v>0</v>
      </c>
      <c r="M492" t="s">
        <v>83</v>
      </c>
      <c r="N492">
        <v>2</v>
      </c>
      <c r="O492" s="40">
        <f t="shared" si="617"/>
        <v>6</v>
      </c>
      <c r="P492">
        <v>1</v>
      </c>
      <c r="Q492" t="s">
        <v>83</v>
      </c>
      <c r="R492">
        <v>0</v>
      </c>
      <c r="S492" s="40">
        <f t="shared" si="564"/>
        <v>0</v>
      </c>
      <c r="T492">
        <v>2</v>
      </c>
      <c r="U492" t="s">
        <v>83</v>
      </c>
      <c r="V492">
        <v>1</v>
      </c>
      <c r="W492" s="40">
        <f t="shared" si="550"/>
        <v>0</v>
      </c>
      <c r="X492">
        <v>1</v>
      </c>
      <c r="Y492" t="s">
        <v>83</v>
      </c>
      <c r="Z492">
        <v>2</v>
      </c>
      <c r="AA492" s="40">
        <f t="shared" si="551"/>
        <v>6</v>
      </c>
      <c r="AB492">
        <v>2</v>
      </c>
      <c r="AC492" t="s">
        <v>83</v>
      </c>
      <c r="AD492">
        <v>0</v>
      </c>
      <c r="AE492" s="40">
        <f t="shared" si="565"/>
        <v>6</v>
      </c>
      <c r="AF492" s="24">
        <f t="shared" si="566"/>
        <v>18</v>
      </c>
      <c r="AG492" s="14">
        <v>2</v>
      </c>
      <c r="AH492" t="s">
        <v>83</v>
      </c>
      <c r="AI492">
        <v>1</v>
      </c>
      <c r="AJ492" s="40">
        <f t="shared" si="615"/>
        <v>3</v>
      </c>
      <c r="AK492">
        <v>0</v>
      </c>
      <c r="AL492" t="s">
        <v>83</v>
      </c>
      <c r="AM492">
        <v>1</v>
      </c>
      <c r="AN492" s="40">
        <f t="shared" si="567"/>
        <v>0</v>
      </c>
      <c r="AO492">
        <v>0</v>
      </c>
      <c r="AP492" t="s">
        <v>83</v>
      </c>
      <c r="AQ492">
        <v>1</v>
      </c>
      <c r="AR492" s="40">
        <f t="shared" si="547"/>
        <v>3</v>
      </c>
      <c r="AS492">
        <v>3</v>
      </c>
      <c r="AT492" t="s">
        <v>83</v>
      </c>
      <c r="AU492">
        <v>1</v>
      </c>
      <c r="AV492" s="40">
        <f t="shared" si="568"/>
        <v>0</v>
      </c>
      <c r="AW492">
        <v>1</v>
      </c>
      <c r="AX492" t="s">
        <v>83</v>
      </c>
      <c r="AY492">
        <v>2</v>
      </c>
      <c r="AZ492" s="40">
        <f t="shared" si="569"/>
        <v>3</v>
      </c>
      <c r="BA492">
        <v>0</v>
      </c>
      <c r="BB492" t="s">
        <v>83</v>
      </c>
      <c r="BC492">
        <v>1</v>
      </c>
      <c r="BD492" s="40">
        <f t="shared" si="552"/>
        <v>6</v>
      </c>
      <c r="BE492" s="24">
        <f t="shared" si="570"/>
        <v>15</v>
      </c>
      <c r="BF492" s="14">
        <v>2</v>
      </c>
      <c r="BG492" t="s">
        <v>83</v>
      </c>
      <c r="BH492">
        <v>0</v>
      </c>
      <c r="BI492" s="40">
        <f t="shared" si="571"/>
        <v>0</v>
      </c>
      <c r="BJ492">
        <v>1</v>
      </c>
      <c r="BK492" t="s">
        <v>83</v>
      </c>
      <c r="BL492">
        <v>2</v>
      </c>
      <c r="BM492" s="40">
        <f t="shared" si="572"/>
        <v>0</v>
      </c>
      <c r="BN492">
        <v>1</v>
      </c>
      <c r="BO492" t="s">
        <v>83</v>
      </c>
      <c r="BP492">
        <v>1</v>
      </c>
      <c r="BQ492" s="40">
        <f t="shared" si="553"/>
        <v>0</v>
      </c>
      <c r="BR492">
        <v>3</v>
      </c>
      <c r="BS492" t="s">
        <v>83</v>
      </c>
      <c r="BT492">
        <v>1</v>
      </c>
      <c r="BU492" s="40">
        <f t="shared" si="573"/>
        <v>4</v>
      </c>
      <c r="BV492">
        <v>1</v>
      </c>
      <c r="BW492" t="s">
        <v>83</v>
      </c>
      <c r="BX492">
        <v>2</v>
      </c>
      <c r="BY492" s="40">
        <f t="shared" si="574"/>
        <v>3</v>
      </c>
      <c r="BZ492">
        <v>0</v>
      </c>
      <c r="CA492" t="s">
        <v>83</v>
      </c>
      <c r="CB492">
        <v>1</v>
      </c>
      <c r="CC492" s="40">
        <f t="shared" si="575"/>
        <v>4</v>
      </c>
      <c r="CD492" s="24">
        <f t="shared" si="576"/>
        <v>11</v>
      </c>
      <c r="CE492" s="14">
        <v>0</v>
      </c>
      <c r="CF492" t="s">
        <v>83</v>
      </c>
      <c r="CG492">
        <v>1</v>
      </c>
      <c r="CH492" s="40">
        <f t="shared" si="577"/>
        <v>0</v>
      </c>
      <c r="CI492">
        <v>2</v>
      </c>
      <c r="CJ492" t="s">
        <v>83</v>
      </c>
      <c r="CK492">
        <v>0</v>
      </c>
      <c r="CL492" s="40">
        <f t="shared" si="578"/>
        <v>3</v>
      </c>
      <c r="CM492">
        <v>1</v>
      </c>
      <c r="CN492" t="s">
        <v>83</v>
      </c>
      <c r="CO492">
        <v>3</v>
      </c>
      <c r="CP492" s="40">
        <f t="shared" si="579"/>
        <v>3</v>
      </c>
      <c r="CQ492">
        <v>3</v>
      </c>
      <c r="CR492" t="s">
        <v>83</v>
      </c>
      <c r="CS492">
        <v>1</v>
      </c>
      <c r="CT492" s="40">
        <f t="shared" si="580"/>
        <v>3</v>
      </c>
      <c r="CU492">
        <v>0</v>
      </c>
      <c r="CV492" t="s">
        <v>83</v>
      </c>
      <c r="CW492">
        <v>1</v>
      </c>
      <c r="CX492" s="40">
        <f t="shared" si="581"/>
        <v>0</v>
      </c>
      <c r="CY492">
        <v>0</v>
      </c>
      <c r="CZ492" t="s">
        <v>83</v>
      </c>
      <c r="DA492">
        <v>3</v>
      </c>
      <c r="DB492" s="40">
        <f t="shared" si="582"/>
        <v>0</v>
      </c>
      <c r="DC492" s="24">
        <f t="shared" si="583"/>
        <v>9</v>
      </c>
      <c r="DD492" s="14">
        <v>2</v>
      </c>
      <c r="DE492" t="s">
        <v>83</v>
      </c>
      <c r="DF492">
        <v>0</v>
      </c>
      <c r="DG492" s="40">
        <f t="shared" si="613"/>
        <v>0</v>
      </c>
      <c r="DH492">
        <v>1</v>
      </c>
      <c r="DI492" t="s">
        <v>83</v>
      </c>
      <c r="DJ492">
        <v>0</v>
      </c>
      <c r="DK492" s="40">
        <f t="shared" si="554"/>
        <v>3</v>
      </c>
      <c r="DL492">
        <v>0</v>
      </c>
      <c r="DM492" t="s">
        <v>83</v>
      </c>
      <c r="DN492">
        <v>1</v>
      </c>
      <c r="DO492" s="40">
        <f t="shared" si="584"/>
        <v>6</v>
      </c>
      <c r="DP492">
        <v>2</v>
      </c>
      <c r="DQ492" t="s">
        <v>83</v>
      </c>
      <c r="DR492">
        <v>2</v>
      </c>
      <c r="DS492" s="40">
        <f t="shared" si="545"/>
        <v>4</v>
      </c>
      <c r="DT492">
        <v>0</v>
      </c>
      <c r="DU492" t="s">
        <v>83</v>
      </c>
      <c r="DV492">
        <v>1</v>
      </c>
      <c r="DW492" s="40">
        <f t="shared" si="546"/>
        <v>1</v>
      </c>
      <c r="DX492">
        <v>0</v>
      </c>
      <c r="DY492" t="s">
        <v>83</v>
      </c>
      <c r="DZ492">
        <v>2</v>
      </c>
      <c r="EA492" s="39">
        <f t="shared" si="585"/>
        <v>4</v>
      </c>
      <c r="EB492" s="24">
        <f t="shared" si="555"/>
        <v>18</v>
      </c>
      <c r="EC492" s="14">
        <v>0</v>
      </c>
      <c r="ED492" t="s">
        <v>83</v>
      </c>
      <c r="EE492">
        <v>1</v>
      </c>
      <c r="EF492" s="40">
        <f t="shared" si="586"/>
        <v>0</v>
      </c>
      <c r="EG492">
        <v>2</v>
      </c>
      <c r="EH492" t="s">
        <v>83</v>
      </c>
      <c r="EI492">
        <v>1</v>
      </c>
      <c r="EJ492" s="40">
        <f t="shared" si="587"/>
        <v>4</v>
      </c>
      <c r="EK492">
        <v>1</v>
      </c>
      <c r="EL492" t="s">
        <v>83</v>
      </c>
      <c r="EM492">
        <v>0</v>
      </c>
      <c r="EN492" s="40">
        <f t="shared" si="618"/>
        <v>0</v>
      </c>
      <c r="EO492">
        <v>1</v>
      </c>
      <c r="EP492" t="s">
        <v>83</v>
      </c>
      <c r="EQ492">
        <v>2</v>
      </c>
      <c r="ER492" s="40">
        <f t="shared" si="588"/>
        <v>0</v>
      </c>
      <c r="ES492">
        <v>2</v>
      </c>
      <c r="ET492" t="s">
        <v>83</v>
      </c>
      <c r="EU492">
        <v>1</v>
      </c>
      <c r="EV492" s="40">
        <f t="shared" si="589"/>
        <v>0</v>
      </c>
      <c r="EW492">
        <v>2</v>
      </c>
      <c r="EX492" t="s">
        <v>83</v>
      </c>
      <c r="EY492">
        <v>0</v>
      </c>
      <c r="EZ492" s="40">
        <f t="shared" si="590"/>
        <v>0</v>
      </c>
      <c r="FA492" s="24">
        <f t="shared" si="591"/>
        <v>4</v>
      </c>
      <c r="FB492" s="14">
        <v>2</v>
      </c>
      <c r="FC492" t="s">
        <v>83</v>
      </c>
      <c r="FD492">
        <v>0</v>
      </c>
      <c r="FE492" s="40">
        <f t="shared" si="592"/>
        <v>3</v>
      </c>
      <c r="FF492">
        <v>3</v>
      </c>
      <c r="FG492" t="s">
        <v>83</v>
      </c>
      <c r="FH492">
        <v>1</v>
      </c>
      <c r="FI492" s="40">
        <f t="shared" si="593"/>
        <v>4</v>
      </c>
      <c r="FJ492">
        <v>0</v>
      </c>
      <c r="FK492" t="s">
        <v>83</v>
      </c>
      <c r="FL492">
        <v>1</v>
      </c>
      <c r="FM492" s="40">
        <f t="shared" si="594"/>
        <v>0</v>
      </c>
      <c r="FN492">
        <v>2</v>
      </c>
      <c r="FO492" t="s">
        <v>83</v>
      </c>
      <c r="FP492">
        <v>0</v>
      </c>
      <c r="FQ492" s="40">
        <f t="shared" si="556"/>
        <v>3</v>
      </c>
      <c r="FR492">
        <v>0</v>
      </c>
      <c r="FS492" t="s">
        <v>83</v>
      </c>
      <c r="FT492">
        <v>1</v>
      </c>
      <c r="FU492" s="40">
        <f t="shared" si="595"/>
        <v>4</v>
      </c>
      <c r="FV492">
        <v>0</v>
      </c>
      <c r="FW492" t="s">
        <v>83</v>
      </c>
      <c r="FX492">
        <v>3</v>
      </c>
      <c r="FY492" s="40">
        <f t="shared" si="557"/>
        <v>0</v>
      </c>
      <c r="FZ492" s="24">
        <f t="shared" si="558"/>
        <v>14</v>
      </c>
      <c r="GA492" s="14">
        <v>1</v>
      </c>
      <c r="GB492" t="s">
        <v>83</v>
      </c>
      <c r="GC492">
        <v>0</v>
      </c>
      <c r="GD492" s="40">
        <f t="shared" si="596"/>
        <v>0</v>
      </c>
      <c r="GE492">
        <v>2</v>
      </c>
      <c r="GF492" t="s">
        <v>83</v>
      </c>
      <c r="GG492">
        <v>1</v>
      </c>
      <c r="GH492" s="40">
        <f t="shared" si="620"/>
        <v>4</v>
      </c>
      <c r="GI492">
        <v>1</v>
      </c>
      <c r="GJ492" t="s">
        <v>83</v>
      </c>
      <c r="GK492">
        <v>1</v>
      </c>
      <c r="GL492" s="40">
        <f t="shared" si="597"/>
        <v>0</v>
      </c>
      <c r="GM492">
        <v>2</v>
      </c>
      <c r="GN492" t="s">
        <v>83</v>
      </c>
      <c r="GO492">
        <v>0</v>
      </c>
      <c r="GP492" s="40">
        <f t="shared" si="598"/>
        <v>6</v>
      </c>
      <c r="GQ492">
        <v>0</v>
      </c>
      <c r="GR492" t="s">
        <v>83</v>
      </c>
      <c r="GS492">
        <v>1</v>
      </c>
      <c r="GT492" s="40">
        <f t="shared" si="559"/>
        <v>3</v>
      </c>
      <c r="GU492">
        <v>0</v>
      </c>
      <c r="GV492" t="s">
        <v>83</v>
      </c>
      <c r="GW492">
        <v>3</v>
      </c>
      <c r="GX492" s="40">
        <f t="shared" si="599"/>
        <v>0</v>
      </c>
      <c r="GY492" s="24">
        <f t="shared" si="600"/>
        <v>13</v>
      </c>
      <c r="GZ492" s="28">
        <f t="shared" si="560"/>
        <v>102</v>
      </c>
      <c r="HA492" t="s">
        <v>84</v>
      </c>
      <c r="HB492">
        <f t="shared" si="561"/>
        <v>9</v>
      </c>
      <c r="HC492" t="s">
        <v>85</v>
      </c>
      <c r="HD492">
        <f t="shared" si="614"/>
        <v>9</v>
      </c>
      <c r="HE492" t="s">
        <v>93</v>
      </c>
      <c r="HF492">
        <f t="shared" si="562"/>
        <v>9</v>
      </c>
      <c r="HG492" t="s">
        <v>94</v>
      </c>
      <c r="HH492">
        <f t="shared" si="619"/>
        <v>9</v>
      </c>
      <c r="HI492" t="s">
        <v>88</v>
      </c>
      <c r="HJ492">
        <f t="shared" si="601"/>
        <v>0</v>
      </c>
      <c r="HK492" t="s">
        <v>95</v>
      </c>
      <c r="HL492">
        <f t="shared" si="602"/>
        <v>5</v>
      </c>
      <c r="HM492" t="s">
        <v>90</v>
      </c>
      <c r="HN492">
        <f t="shared" si="563"/>
        <v>9</v>
      </c>
      <c r="HO492" t="s">
        <v>96</v>
      </c>
      <c r="HP492">
        <f t="shared" si="603"/>
        <v>9</v>
      </c>
      <c r="HQ492" t="s">
        <v>140</v>
      </c>
      <c r="HR492" s="1">
        <f t="shared" si="604"/>
        <v>0</v>
      </c>
      <c r="HS492" t="s">
        <v>92</v>
      </c>
      <c r="HT492" s="1">
        <f t="shared" si="605"/>
        <v>0</v>
      </c>
      <c r="HU492" t="s">
        <v>86</v>
      </c>
      <c r="HV492" s="1">
        <f t="shared" si="606"/>
        <v>6</v>
      </c>
      <c r="HW492" t="s">
        <v>129</v>
      </c>
      <c r="HX492" s="1">
        <f t="shared" si="607"/>
        <v>0</v>
      </c>
      <c r="HY492" t="s">
        <v>130</v>
      </c>
      <c r="HZ492" s="1">
        <f t="shared" si="608"/>
        <v>6</v>
      </c>
      <c r="IA492" t="s">
        <v>131</v>
      </c>
      <c r="IB492" s="1">
        <f t="shared" si="609"/>
        <v>0</v>
      </c>
      <c r="IC492" t="s">
        <v>134</v>
      </c>
      <c r="ID492" s="1">
        <f t="shared" si="610"/>
        <v>6</v>
      </c>
      <c r="IE492" t="s">
        <v>138</v>
      </c>
      <c r="IF492" s="1">
        <f t="shared" si="611"/>
        <v>0</v>
      </c>
      <c r="IG492">
        <f t="shared" si="616"/>
        <v>77</v>
      </c>
      <c r="IH492" s="1">
        <f t="shared" si="612"/>
        <v>179</v>
      </c>
    </row>
    <row r="493" spans="1:242" ht="14.65" thickBot="1" x14ac:dyDescent="0.5">
      <c r="A493" s="1">
        <v>490</v>
      </c>
      <c r="B493" s="45">
        <f t="shared" si="548"/>
        <v>53</v>
      </c>
      <c r="C493" s="14" t="s">
        <v>1061</v>
      </c>
      <c r="D493" t="s">
        <v>1062</v>
      </c>
      <c r="E493" s="15">
        <v>12</v>
      </c>
      <c r="F493" s="28">
        <f t="shared" si="549"/>
        <v>183</v>
      </c>
      <c r="H493" s="14">
        <v>1</v>
      </c>
      <c r="I493" t="s">
        <v>83</v>
      </c>
      <c r="J493">
        <v>2</v>
      </c>
      <c r="K493" s="40">
        <f t="shared" si="621"/>
        <v>3</v>
      </c>
      <c r="L493">
        <v>2</v>
      </c>
      <c r="M493" t="s">
        <v>83</v>
      </c>
      <c r="N493">
        <v>2</v>
      </c>
      <c r="O493" s="40">
        <f t="shared" si="617"/>
        <v>0</v>
      </c>
      <c r="P493">
        <v>0</v>
      </c>
      <c r="Q493" t="s">
        <v>83</v>
      </c>
      <c r="R493">
        <v>1</v>
      </c>
      <c r="S493" s="40">
        <f t="shared" si="564"/>
        <v>3</v>
      </c>
      <c r="T493">
        <v>2</v>
      </c>
      <c r="U493" t="s">
        <v>83</v>
      </c>
      <c r="V493">
        <v>1</v>
      </c>
      <c r="W493" s="40">
        <f t="shared" si="550"/>
        <v>0</v>
      </c>
      <c r="X493">
        <v>1</v>
      </c>
      <c r="Y493" t="s">
        <v>83</v>
      </c>
      <c r="Z493">
        <v>3</v>
      </c>
      <c r="AA493" s="40">
        <f t="shared" si="551"/>
        <v>3</v>
      </c>
      <c r="AB493">
        <v>2</v>
      </c>
      <c r="AC493" t="s">
        <v>83</v>
      </c>
      <c r="AD493">
        <v>1</v>
      </c>
      <c r="AE493" s="40">
        <f t="shared" si="565"/>
        <v>3</v>
      </c>
      <c r="AF493" s="24">
        <f t="shared" si="566"/>
        <v>12</v>
      </c>
      <c r="AG493" s="14">
        <v>2</v>
      </c>
      <c r="AH493" t="s">
        <v>83</v>
      </c>
      <c r="AI493">
        <v>1</v>
      </c>
      <c r="AJ493" s="40">
        <f t="shared" si="615"/>
        <v>3</v>
      </c>
      <c r="AK493">
        <v>1</v>
      </c>
      <c r="AL493" t="s">
        <v>83</v>
      </c>
      <c r="AM493">
        <v>1</v>
      </c>
      <c r="AN493" s="40">
        <f t="shared" si="567"/>
        <v>6</v>
      </c>
      <c r="AO493">
        <v>2</v>
      </c>
      <c r="AP493" t="s">
        <v>83</v>
      </c>
      <c r="AQ493">
        <v>0</v>
      </c>
      <c r="AR493" s="40">
        <f t="shared" si="547"/>
        <v>0</v>
      </c>
      <c r="AS493">
        <v>2</v>
      </c>
      <c r="AT493" t="s">
        <v>83</v>
      </c>
      <c r="AU493">
        <v>2</v>
      </c>
      <c r="AV493" s="40">
        <f t="shared" si="568"/>
        <v>3</v>
      </c>
      <c r="AW493">
        <v>2</v>
      </c>
      <c r="AX493" t="s">
        <v>83</v>
      </c>
      <c r="AY493">
        <v>3</v>
      </c>
      <c r="AZ493" s="40">
        <f t="shared" si="569"/>
        <v>3</v>
      </c>
      <c r="BA493">
        <v>1</v>
      </c>
      <c r="BB493" t="s">
        <v>83</v>
      </c>
      <c r="BC493">
        <v>1</v>
      </c>
      <c r="BD493" s="40">
        <f t="shared" si="552"/>
        <v>0</v>
      </c>
      <c r="BE493" s="24">
        <f t="shared" si="570"/>
        <v>15</v>
      </c>
      <c r="BF493" s="14">
        <v>3</v>
      </c>
      <c r="BG493" t="s">
        <v>83</v>
      </c>
      <c r="BH493">
        <v>1</v>
      </c>
      <c r="BI493" s="40">
        <f t="shared" si="571"/>
        <v>0</v>
      </c>
      <c r="BJ493">
        <v>2</v>
      </c>
      <c r="BK493" t="s">
        <v>83</v>
      </c>
      <c r="BL493">
        <v>2</v>
      </c>
      <c r="BM493" s="40">
        <f t="shared" si="572"/>
        <v>3</v>
      </c>
      <c r="BN493">
        <v>1</v>
      </c>
      <c r="BO493" t="s">
        <v>83</v>
      </c>
      <c r="BP493">
        <v>1</v>
      </c>
      <c r="BQ493" s="40">
        <f t="shared" si="553"/>
        <v>0</v>
      </c>
      <c r="BR493">
        <v>3</v>
      </c>
      <c r="BS493" t="s">
        <v>83</v>
      </c>
      <c r="BT493">
        <v>0</v>
      </c>
      <c r="BU493" s="40">
        <f t="shared" si="573"/>
        <v>3</v>
      </c>
      <c r="BV493">
        <v>1</v>
      </c>
      <c r="BW493" t="s">
        <v>83</v>
      </c>
      <c r="BX493">
        <v>2</v>
      </c>
      <c r="BY493" s="40">
        <f t="shared" si="574"/>
        <v>3</v>
      </c>
      <c r="BZ493">
        <v>0</v>
      </c>
      <c r="CA493" t="s">
        <v>83</v>
      </c>
      <c r="CB493">
        <v>0</v>
      </c>
      <c r="CC493" s="40">
        <f t="shared" si="575"/>
        <v>0</v>
      </c>
      <c r="CD493" s="24">
        <f t="shared" si="576"/>
        <v>9</v>
      </c>
      <c r="CE493" s="14">
        <v>1</v>
      </c>
      <c r="CF493" t="s">
        <v>83</v>
      </c>
      <c r="CG493">
        <v>1</v>
      </c>
      <c r="CH493" s="40">
        <f t="shared" si="577"/>
        <v>4</v>
      </c>
      <c r="CI493">
        <v>2</v>
      </c>
      <c r="CJ493" t="s">
        <v>83</v>
      </c>
      <c r="CK493">
        <v>1</v>
      </c>
      <c r="CL493" s="40">
        <f t="shared" si="578"/>
        <v>3</v>
      </c>
      <c r="CM493">
        <v>0</v>
      </c>
      <c r="CN493" t="s">
        <v>83</v>
      </c>
      <c r="CO493">
        <v>1</v>
      </c>
      <c r="CP493" s="40">
        <f t="shared" si="579"/>
        <v>6</v>
      </c>
      <c r="CQ493">
        <v>2</v>
      </c>
      <c r="CR493" t="s">
        <v>83</v>
      </c>
      <c r="CS493">
        <v>1</v>
      </c>
      <c r="CT493" s="40">
        <f t="shared" si="580"/>
        <v>6</v>
      </c>
      <c r="CU493">
        <v>0</v>
      </c>
      <c r="CV493" t="s">
        <v>83</v>
      </c>
      <c r="CW493">
        <v>2</v>
      </c>
      <c r="CX493" s="40">
        <f t="shared" si="581"/>
        <v>0</v>
      </c>
      <c r="CY493">
        <v>0</v>
      </c>
      <c r="CZ493" t="s">
        <v>83</v>
      </c>
      <c r="DA493">
        <v>2</v>
      </c>
      <c r="DB493" s="40">
        <f t="shared" si="582"/>
        <v>0</v>
      </c>
      <c r="DC493" s="24">
        <f t="shared" si="583"/>
        <v>19</v>
      </c>
      <c r="DD493" s="14">
        <v>1</v>
      </c>
      <c r="DE493" t="s">
        <v>83</v>
      </c>
      <c r="DF493">
        <v>1</v>
      </c>
      <c r="DG493" s="40">
        <f t="shared" si="613"/>
        <v>0</v>
      </c>
      <c r="DH493">
        <v>0</v>
      </c>
      <c r="DI493" t="s">
        <v>83</v>
      </c>
      <c r="DJ493">
        <v>0</v>
      </c>
      <c r="DK493" s="40">
        <f t="shared" si="554"/>
        <v>0</v>
      </c>
      <c r="DL493">
        <v>1</v>
      </c>
      <c r="DM493" t="s">
        <v>83</v>
      </c>
      <c r="DN493">
        <v>3</v>
      </c>
      <c r="DO493" s="40">
        <f t="shared" si="584"/>
        <v>3</v>
      </c>
      <c r="DP493">
        <v>1</v>
      </c>
      <c r="DQ493" t="s">
        <v>83</v>
      </c>
      <c r="DR493">
        <v>2</v>
      </c>
      <c r="DS493" s="40">
        <f t="shared" si="545"/>
        <v>0</v>
      </c>
      <c r="DT493">
        <v>0</v>
      </c>
      <c r="DU493" t="s">
        <v>83</v>
      </c>
      <c r="DV493">
        <v>1</v>
      </c>
      <c r="DW493" s="40">
        <f t="shared" si="546"/>
        <v>1</v>
      </c>
      <c r="DX493">
        <v>2</v>
      </c>
      <c r="DY493" t="s">
        <v>83</v>
      </c>
      <c r="DZ493">
        <v>1</v>
      </c>
      <c r="EA493" s="39">
        <f t="shared" si="585"/>
        <v>0</v>
      </c>
      <c r="EB493" s="24">
        <f t="shared" si="555"/>
        <v>4</v>
      </c>
      <c r="EC493" s="14">
        <v>1</v>
      </c>
      <c r="ED493" t="s">
        <v>83</v>
      </c>
      <c r="EE493">
        <v>1</v>
      </c>
      <c r="EF493" s="40">
        <f t="shared" si="586"/>
        <v>4</v>
      </c>
      <c r="EG493">
        <v>2</v>
      </c>
      <c r="EH493" t="s">
        <v>83</v>
      </c>
      <c r="EI493">
        <v>2</v>
      </c>
      <c r="EJ493" s="40">
        <f t="shared" si="587"/>
        <v>0</v>
      </c>
      <c r="EK493">
        <v>1</v>
      </c>
      <c r="EL493" t="s">
        <v>83</v>
      </c>
      <c r="EM493">
        <v>1</v>
      </c>
      <c r="EN493" s="40">
        <f t="shared" si="618"/>
        <v>0</v>
      </c>
      <c r="EO493">
        <v>3</v>
      </c>
      <c r="EP493" t="s">
        <v>83</v>
      </c>
      <c r="EQ493">
        <v>2</v>
      </c>
      <c r="ER493" s="40">
        <f t="shared" si="588"/>
        <v>3</v>
      </c>
      <c r="ES493">
        <v>0</v>
      </c>
      <c r="ET493" t="s">
        <v>83</v>
      </c>
      <c r="EU493">
        <v>1</v>
      </c>
      <c r="EV493" s="40">
        <f t="shared" si="589"/>
        <v>0</v>
      </c>
      <c r="EW493">
        <v>1</v>
      </c>
      <c r="EX493" t="s">
        <v>83</v>
      </c>
      <c r="EY493">
        <v>1</v>
      </c>
      <c r="EZ493" s="40">
        <f t="shared" si="590"/>
        <v>0</v>
      </c>
      <c r="FA493" s="24">
        <f t="shared" si="591"/>
        <v>7</v>
      </c>
      <c r="FB493" s="14">
        <v>2</v>
      </c>
      <c r="FC493" t="s">
        <v>83</v>
      </c>
      <c r="FD493">
        <v>3</v>
      </c>
      <c r="FE493" s="40">
        <f t="shared" si="592"/>
        <v>0</v>
      </c>
      <c r="FF493">
        <v>2</v>
      </c>
      <c r="FG493" t="s">
        <v>83</v>
      </c>
      <c r="FH493">
        <v>0</v>
      </c>
      <c r="FI493" s="40">
        <f t="shared" si="593"/>
        <v>6</v>
      </c>
      <c r="FJ493">
        <v>0</v>
      </c>
      <c r="FK493" t="s">
        <v>83</v>
      </c>
      <c r="FL493">
        <v>1</v>
      </c>
      <c r="FM493" s="40">
        <f t="shared" si="594"/>
        <v>0</v>
      </c>
      <c r="FN493">
        <v>1</v>
      </c>
      <c r="FO493" t="s">
        <v>83</v>
      </c>
      <c r="FP493">
        <v>0</v>
      </c>
      <c r="FQ493" s="40">
        <f t="shared" si="556"/>
        <v>6</v>
      </c>
      <c r="FR493">
        <v>1</v>
      </c>
      <c r="FS493" t="s">
        <v>83</v>
      </c>
      <c r="FT493">
        <v>3</v>
      </c>
      <c r="FU493" s="40">
        <f t="shared" si="595"/>
        <v>3</v>
      </c>
      <c r="FV493">
        <v>1</v>
      </c>
      <c r="FW493" t="s">
        <v>83</v>
      </c>
      <c r="FX493">
        <v>2</v>
      </c>
      <c r="FY493" s="40">
        <f t="shared" si="557"/>
        <v>0</v>
      </c>
      <c r="FZ493" s="24">
        <f t="shared" si="558"/>
        <v>15</v>
      </c>
      <c r="GA493" s="14">
        <v>2</v>
      </c>
      <c r="GB493" t="s">
        <v>83</v>
      </c>
      <c r="GC493">
        <v>2</v>
      </c>
      <c r="GD493" s="40">
        <f t="shared" si="596"/>
        <v>3</v>
      </c>
      <c r="GE493">
        <v>2</v>
      </c>
      <c r="GF493" t="s">
        <v>83</v>
      </c>
      <c r="GG493">
        <v>1</v>
      </c>
      <c r="GH493" s="40">
        <f t="shared" si="620"/>
        <v>4</v>
      </c>
      <c r="GI493">
        <v>2</v>
      </c>
      <c r="GJ493" t="s">
        <v>83</v>
      </c>
      <c r="GK493">
        <v>2</v>
      </c>
      <c r="GL493" s="40">
        <f t="shared" si="597"/>
        <v>0</v>
      </c>
      <c r="GM493">
        <v>2</v>
      </c>
      <c r="GN493" t="s">
        <v>83</v>
      </c>
      <c r="GO493">
        <v>0</v>
      </c>
      <c r="GP493" s="40">
        <f t="shared" si="598"/>
        <v>6</v>
      </c>
      <c r="GQ493">
        <v>0</v>
      </c>
      <c r="GR493" t="s">
        <v>83</v>
      </c>
      <c r="GS493">
        <v>0</v>
      </c>
      <c r="GT493" s="40">
        <f t="shared" si="559"/>
        <v>0</v>
      </c>
      <c r="GU493">
        <v>0</v>
      </c>
      <c r="GV493" t="s">
        <v>83</v>
      </c>
      <c r="GW493">
        <v>2</v>
      </c>
      <c r="GX493" s="40">
        <f t="shared" si="599"/>
        <v>0</v>
      </c>
      <c r="GY493" s="24">
        <f t="shared" si="600"/>
        <v>13</v>
      </c>
      <c r="GZ493" s="28">
        <f t="shared" si="560"/>
        <v>94</v>
      </c>
      <c r="HA493" t="s">
        <v>84</v>
      </c>
      <c r="HB493">
        <f t="shared" si="561"/>
        <v>9</v>
      </c>
      <c r="HC493" t="s">
        <v>85</v>
      </c>
      <c r="HD493">
        <f t="shared" si="614"/>
        <v>9</v>
      </c>
      <c r="HE493" t="s">
        <v>93</v>
      </c>
      <c r="HF493">
        <f t="shared" si="562"/>
        <v>9</v>
      </c>
      <c r="HG493" t="s">
        <v>94</v>
      </c>
      <c r="HH493">
        <f t="shared" si="619"/>
        <v>9</v>
      </c>
      <c r="HI493" t="s">
        <v>88</v>
      </c>
      <c r="HJ493">
        <f t="shared" si="601"/>
        <v>0</v>
      </c>
      <c r="HK493" t="s">
        <v>95</v>
      </c>
      <c r="HL493">
        <f t="shared" si="602"/>
        <v>5</v>
      </c>
      <c r="HM493" t="s">
        <v>90</v>
      </c>
      <c r="HN493">
        <f t="shared" si="563"/>
        <v>9</v>
      </c>
      <c r="HO493" t="s">
        <v>96</v>
      </c>
      <c r="HP493">
        <f t="shared" si="603"/>
        <v>9</v>
      </c>
      <c r="HQ493" t="s">
        <v>136</v>
      </c>
      <c r="HR493" s="1">
        <f t="shared" si="604"/>
        <v>0</v>
      </c>
      <c r="HS493" t="s">
        <v>92</v>
      </c>
      <c r="HT493" s="1">
        <f t="shared" si="605"/>
        <v>0</v>
      </c>
      <c r="HU493" t="s">
        <v>86</v>
      </c>
      <c r="HV493" s="1">
        <f t="shared" si="606"/>
        <v>6</v>
      </c>
      <c r="HW493" t="s">
        <v>87</v>
      </c>
      <c r="HX493" s="1">
        <f t="shared" si="607"/>
        <v>6</v>
      </c>
      <c r="HY493" t="s">
        <v>130</v>
      </c>
      <c r="HZ493" s="1">
        <f t="shared" si="608"/>
        <v>6</v>
      </c>
      <c r="IA493" t="s">
        <v>131</v>
      </c>
      <c r="IB493" s="1">
        <f t="shared" si="609"/>
        <v>0</v>
      </c>
      <c r="IC493" t="s">
        <v>134</v>
      </c>
      <c r="ID493" s="1">
        <f t="shared" si="610"/>
        <v>6</v>
      </c>
      <c r="IE493" t="s">
        <v>91</v>
      </c>
      <c r="IF493" s="1">
        <f t="shared" si="611"/>
        <v>6</v>
      </c>
      <c r="IG493">
        <f t="shared" si="616"/>
        <v>89</v>
      </c>
      <c r="IH493" s="1">
        <f t="shared" si="612"/>
        <v>183</v>
      </c>
    </row>
    <row r="494" spans="1:242" ht="14.65" thickBot="1" x14ac:dyDescent="0.5">
      <c r="A494" s="1">
        <v>491</v>
      </c>
      <c r="B494" s="45">
        <f t="shared" si="548"/>
        <v>507</v>
      </c>
      <c r="C494" s="14" t="s">
        <v>1063</v>
      </c>
      <c r="D494" t="s">
        <v>1064</v>
      </c>
      <c r="E494" s="15">
        <v>12</v>
      </c>
      <c r="F494" s="28">
        <f t="shared" si="549"/>
        <v>143</v>
      </c>
      <c r="H494" s="14">
        <v>4</v>
      </c>
      <c r="I494" t="s">
        <v>83</v>
      </c>
      <c r="J494">
        <v>4</v>
      </c>
      <c r="K494" s="40">
        <f t="shared" si="621"/>
        <v>0</v>
      </c>
      <c r="L494">
        <v>2</v>
      </c>
      <c r="M494" t="s">
        <v>83</v>
      </c>
      <c r="N494">
        <v>4</v>
      </c>
      <c r="O494" s="40">
        <f t="shared" si="617"/>
        <v>4</v>
      </c>
      <c r="P494">
        <v>0</v>
      </c>
      <c r="Q494" t="s">
        <v>83</v>
      </c>
      <c r="R494">
        <v>2</v>
      </c>
      <c r="S494" s="40">
        <f t="shared" si="564"/>
        <v>4</v>
      </c>
      <c r="T494">
        <v>3</v>
      </c>
      <c r="U494" t="s">
        <v>83</v>
      </c>
      <c r="V494">
        <v>0</v>
      </c>
      <c r="W494" s="40">
        <f t="shared" si="550"/>
        <v>0</v>
      </c>
      <c r="X494">
        <v>1</v>
      </c>
      <c r="Y494" t="s">
        <v>83</v>
      </c>
      <c r="Z494">
        <v>2</v>
      </c>
      <c r="AA494" s="40">
        <f t="shared" si="551"/>
        <v>6</v>
      </c>
      <c r="AB494">
        <v>4</v>
      </c>
      <c r="AC494" t="s">
        <v>83</v>
      </c>
      <c r="AD494">
        <v>2</v>
      </c>
      <c r="AE494" s="40">
        <f t="shared" si="565"/>
        <v>4</v>
      </c>
      <c r="AF494" s="24">
        <f t="shared" si="566"/>
        <v>18</v>
      </c>
      <c r="AG494" s="14">
        <v>9</v>
      </c>
      <c r="AH494" t="s">
        <v>83</v>
      </c>
      <c r="AI494">
        <v>2</v>
      </c>
      <c r="AJ494" s="40">
        <f t="shared" si="615"/>
        <v>3</v>
      </c>
      <c r="AK494">
        <v>2</v>
      </c>
      <c r="AL494" t="s">
        <v>83</v>
      </c>
      <c r="AM494">
        <v>1</v>
      </c>
      <c r="AN494" s="40">
        <f t="shared" si="567"/>
        <v>0</v>
      </c>
      <c r="AO494">
        <v>2</v>
      </c>
      <c r="AP494" t="s">
        <v>83</v>
      </c>
      <c r="AQ494">
        <v>1</v>
      </c>
      <c r="AR494" s="40">
        <f t="shared" si="547"/>
        <v>0</v>
      </c>
      <c r="AS494">
        <v>1</v>
      </c>
      <c r="AT494" t="s">
        <v>83</v>
      </c>
      <c r="AU494">
        <v>3</v>
      </c>
      <c r="AV494" s="40">
        <f t="shared" si="568"/>
        <v>0</v>
      </c>
      <c r="AW494">
        <v>2</v>
      </c>
      <c r="AX494" t="s">
        <v>83</v>
      </c>
      <c r="AY494">
        <v>4</v>
      </c>
      <c r="AZ494" s="40">
        <f t="shared" si="569"/>
        <v>3</v>
      </c>
      <c r="BA494">
        <v>5</v>
      </c>
      <c r="BB494" t="s">
        <v>83</v>
      </c>
      <c r="BC494">
        <v>1</v>
      </c>
      <c r="BD494" s="40">
        <f t="shared" si="552"/>
        <v>0</v>
      </c>
      <c r="BE494" s="24">
        <f t="shared" si="570"/>
        <v>6</v>
      </c>
      <c r="BF494" s="14">
        <v>3</v>
      </c>
      <c r="BG494" t="s">
        <v>83</v>
      </c>
      <c r="BH494">
        <v>2</v>
      </c>
      <c r="BI494" s="40">
        <f t="shared" si="571"/>
        <v>0</v>
      </c>
      <c r="BJ494">
        <v>2</v>
      </c>
      <c r="BK494" t="s">
        <v>83</v>
      </c>
      <c r="BL494">
        <v>4</v>
      </c>
      <c r="BM494" s="40">
        <f t="shared" si="572"/>
        <v>0</v>
      </c>
      <c r="BN494">
        <v>2</v>
      </c>
      <c r="BO494" t="s">
        <v>83</v>
      </c>
      <c r="BP494">
        <v>1</v>
      </c>
      <c r="BQ494" s="40">
        <f t="shared" si="553"/>
        <v>3</v>
      </c>
      <c r="BR494">
        <v>7</v>
      </c>
      <c r="BS494" t="s">
        <v>83</v>
      </c>
      <c r="BT494">
        <v>2</v>
      </c>
      <c r="BU494" s="40">
        <f t="shared" si="573"/>
        <v>3</v>
      </c>
      <c r="BV494">
        <v>9</v>
      </c>
      <c r="BW494" t="s">
        <v>83</v>
      </c>
      <c r="BX494">
        <v>2</v>
      </c>
      <c r="BY494" s="40">
        <f t="shared" si="574"/>
        <v>0</v>
      </c>
      <c r="BZ494">
        <v>3</v>
      </c>
      <c r="CA494" t="s">
        <v>83</v>
      </c>
      <c r="CB494">
        <v>2</v>
      </c>
      <c r="CC494" s="40">
        <f t="shared" si="575"/>
        <v>0</v>
      </c>
      <c r="CD494" s="24">
        <f t="shared" si="576"/>
        <v>6</v>
      </c>
      <c r="CE494" s="14">
        <v>1</v>
      </c>
      <c r="CF494" t="s">
        <v>83</v>
      </c>
      <c r="CG494">
        <v>2</v>
      </c>
      <c r="CH494" s="40">
        <f t="shared" si="577"/>
        <v>0</v>
      </c>
      <c r="CI494">
        <v>3</v>
      </c>
      <c r="CJ494" t="s">
        <v>83</v>
      </c>
      <c r="CK494">
        <v>2</v>
      </c>
      <c r="CL494" s="40">
        <f t="shared" si="578"/>
        <v>3</v>
      </c>
      <c r="CM494">
        <v>1</v>
      </c>
      <c r="CN494" t="s">
        <v>83</v>
      </c>
      <c r="CO494">
        <v>5</v>
      </c>
      <c r="CP494" s="40">
        <f t="shared" si="579"/>
        <v>3</v>
      </c>
      <c r="CQ494">
        <v>2</v>
      </c>
      <c r="CR494" t="s">
        <v>83</v>
      </c>
      <c r="CS494">
        <v>0</v>
      </c>
      <c r="CT494" s="40">
        <f t="shared" si="580"/>
        <v>3</v>
      </c>
      <c r="CU494">
        <v>2</v>
      </c>
      <c r="CV494" t="s">
        <v>83</v>
      </c>
      <c r="CW494">
        <v>1</v>
      </c>
      <c r="CX494" s="40">
        <f t="shared" si="581"/>
        <v>4</v>
      </c>
      <c r="CY494">
        <v>1</v>
      </c>
      <c r="CZ494" t="s">
        <v>83</v>
      </c>
      <c r="DA494">
        <v>3</v>
      </c>
      <c r="DB494" s="40">
        <f t="shared" si="582"/>
        <v>0</v>
      </c>
      <c r="DC494" s="24">
        <f t="shared" si="583"/>
        <v>13</v>
      </c>
      <c r="DD494" s="14">
        <v>2</v>
      </c>
      <c r="DE494" t="s">
        <v>83</v>
      </c>
      <c r="DF494">
        <v>0</v>
      </c>
      <c r="DG494" s="40">
        <f t="shared" si="613"/>
        <v>0</v>
      </c>
      <c r="DH494">
        <v>2</v>
      </c>
      <c r="DI494" t="s">
        <v>83</v>
      </c>
      <c r="DJ494">
        <v>3</v>
      </c>
      <c r="DK494" s="40">
        <f t="shared" si="554"/>
        <v>0</v>
      </c>
      <c r="DL494">
        <v>3</v>
      </c>
      <c r="DM494" t="s">
        <v>83</v>
      </c>
      <c r="DN494">
        <v>1</v>
      </c>
      <c r="DO494" s="40">
        <f t="shared" si="584"/>
        <v>0</v>
      </c>
      <c r="DP494">
        <v>2</v>
      </c>
      <c r="DQ494" t="s">
        <v>83</v>
      </c>
      <c r="DR494">
        <v>3</v>
      </c>
      <c r="DS494" s="40">
        <f t="shared" si="545"/>
        <v>0</v>
      </c>
      <c r="DT494">
        <v>2</v>
      </c>
      <c r="DU494" t="s">
        <v>83</v>
      </c>
      <c r="DV494">
        <v>1</v>
      </c>
      <c r="DW494" s="40">
        <f t="shared" si="546"/>
        <v>6</v>
      </c>
      <c r="DX494">
        <v>1</v>
      </c>
      <c r="DY494" t="s">
        <v>83</v>
      </c>
      <c r="DZ494">
        <v>3</v>
      </c>
      <c r="EA494" s="39">
        <f t="shared" si="585"/>
        <v>4</v>
      </c>
      <c r="EB494" s="24">
        <f t="shared" si="555"/>
        <v>10</v>
      </c>
      <c r="EC494" s="14">
        <v>2</v>
      </c>
      <c r="ED494" t="s">
        <v>83</v>
      </c>
      <c r="EE494">
        <v>1</v>
      </c>
      <c r="EF494" s="40">
        <f t="shared" si="586"/>
        <v>0</v>
      </c>
      <c r="EG494">
        <v>0</v>
      </c>
      <c r="EH494" t="s">
        <v>83</v>
      </c>
      <c r="EI494">
        <v>1</v>
      </c>
      <c r="EJ494" s="40">
        <f t="shared" si="587"/>
        <v>0</v>
      </c>
      <c r="EK494">
        <v>2</v>
      </c>
      <c r="EL494" t="s">
        <v>83</v>
      </c>
      <c r="EM494">
        <v>1</v>
      </c>
      <c r="EN494" s="40">
        <f t="shared" si="618"/>
        <v>0</v>
      </c>
      <c r="EO494">
        <v>1</v>
      </c>
      <c r="EP494" t="s">
        <v>83</v>
      </c>
      <c r="EQ494">
        <v>5</v>
      </c>
      <c r="ER494" s="40">
        <f t="shared" si="588"/>
        <v>0</v>
      </c>
      <c r="ES494">
        <v>1</v>
      </c>
      <c r="ET494" t="s">
        <v>83</v>
      </c>
      <c r="EU494">
        <v>3</v>
      </c>
      <c r="EV494" s="40">
        <f t="shared" si="589"/>
        <v>0</v>
      </c>
      <c r="EW494">
        <v>6</v>
      </c>
      <c r="EX494" t="s">
        <v>83</v>
      </c>
      <c r="EY494">
        <v>2</v>
      </c>
      <c r="EZ494" s="40">
        <f t="shared" si="590"/>
        <v>0</v>
      </c>
      <c r="FA494" s="24">
        <f t="shared" si="591"/>
        <v>0</v>
      </c>
      <c r="FB494" s="14">
        <v>3</v>
      </c>
      <c r="FC494" t="s">
        <v>83</v>
      </c>
      <c r="FD494">
        <v>2</v>
      </c>
      <c r="FE494" s="40">
        <f t="shared" si="592"/>
        <v>4</v>
      </c>
      <c r="FF494">
        <v>3</v>
      </c>
      <c r="FG494" t="s">
        <v>83</v>
      </c>
      <c r="FH494">
        <v>2</v>
      </c>
      <c r="FI494" s="40">
        <f t="shared" si="593"/>
        <v>3</v>
      </c>
      <c r="FJ494">
        <v>1</v>
      </c>
      <c r="FK494" t="s">
        <v>83</v>
      </c>
      <c r="FL494">
        <v>2</v>
      </c>
      <c r="FM494" s="40">
        <f t="shared" si="594"/>
        <v>0</v>
      </c>
      <c r="FN494">
        <v>3</v>
      </c>
      <c r="FO494" t="s">
        <v>83</v>
      </c>
      <c r="FP494">
        <v>2</v>
      </c>
      <c r="FQ494" s="40">
        <f t="shared" si="556"/>
        <v>4</v>
      </c>
      <c r="FR494">
        <v>3</v>
      </c>
      <c r="FS494" t="s">
        <v>83</v>
      </c>
      <c r="FT494">
        <v>1</v>
      </c>
      <c r="FU494" s="40">
        <f t="shared" si="595"/>
        <v>0</v>
      </c>
      <c r="FV494">
        <v>1</v>
      </c>
      <c r="FW494" t="s">
        <v>83</v>
      </c>
      <c r="FX494">
        <v>5</v>
      </c>
      <c r="FY494" s="40">
        <f t="shared" si="557"/>
        <v>0</v>
      </c>
      <c r="FZ494" s="24">
        <f t="shared" si="558"/>
        <v>11</v>
      </c>
      <c r="GA494" s="14">
        <v>2</v>
      </c>
      <c r="GB494" t="s">
        <v>83</v>
      </c>
      <c r="GC494">
        <v>3</v>
      </c>
      <c r="GD494" s="40">
        <f t="shared" si="596"/>
        <v>0</v>
      </c>
      <c r="GE494">
        <v>2</v>
      </c>
      <c r="GF494" t="s">
        <v>83</v>
      </c>
      <c r="GG494">
        <v>1</v>
      </c>
      <c r="GH494" s="40">
        <f t="shared" si="620"/>
        <v>4</v>
      </c>
      <c r="GI494">
        <v>1</v>
      </c>
      <c r="GJ494" t="s">
        <v>83</v>
      </c>
      <c r="GK494">
        <v>2</v>
      </c>
      <c r="GL494" s="40">
        <f t="shared" si="597"/>
        <v>4</v>
      </c>
      <c r="GM494">
        <v>3</v>
      </c>
      <c r="GN494" t="s">
        <v>83</v>
      </c>
      <c r="GO494">
        <v>2</v>
      </c>
      <c r="GP494" s="40">
        <f t="shared" si="598"/>
        <v>3</v>
      </c>
      <c r="GQ494">
        <v>2</v>
      </c>
      <c r="GR494" t="s">
        <v>83</v>
      </c>
      <c r="GS494">
        <v>4</v>
      </c>
      <c r="GT494" s="40">
        <f t="shared" si="559"/>
        <v>4</v>
      </c>
      <c r="GU494">
        <v>7</v>
      </c>
      <c r="GV494" t="s">
        <v>83</v>
      </c>
      <c r="GW494">
        <v>2</v>
      </c>
      <c r="GX494" s="40">
        <f t="shared" si="599"/>
        <v>3</v>
      </c>
      <c r="GY494" s="24">
        <f t="shared" si="600"/>
        <v>18</v>
      </c>
      <c r="GZ494" s="28">
        <f t="shared" si="560"/>
        <v>82</v>
      </c>
      <c r="HA494" t="s">
        <v>84</v>
      </c>
      <c r="HB494">
        <f t="shared" si="561"/>
        <v>9</v>
      </c>
      <c r="HC494" t="s">
        <v>181</v>
      </c>
      <c r="HD494">
        <f t="shared" si="614"/>
        <v>0</v>
      </c>
      <c r="HE494" t="s">
        <v>86</v>
      </c>
      <c r="HF494">
        <f t="shared" si="562"/>
        <v>5</v>
      </c>
      <c r="HG494" t="s">
        <v>164</v>
      </c>
      <c r="HH494">
        <f t="shared" si="619"/>
        <v>0</v>
      </c>
      <c r="HI494" t="s">
        <v>88</v>
      </c>
      <c r="HJ494">
        <f t="shared" si="601"/>
        <v>0</v>
      </c>
      <c r="HK494" t="s">
        <v>142</v>
      </c>
      <c r="HL494">
        <f t="shared" si="602"/>
        <v>0</v>
      </c>
      <c r="HM494" t="s">
        <v>90</v>
      </c>
      <c r="HN494">
        <f t="shared" si="563"/>
        <v>9</v>
      </c>
      <c r="HO494" t="s">
        <v>91</v>
      </c>
      <c r="HP494">
        <f t="shared" si="603"/>
        <v>5</v>
      </c>
      <c r="HQ494" t="s">
        <v>132</v>
      </c>
      <c r="HR494" s="1">
        <f t="shared" si="604"/>
        <v>6</v>
      </c>
      <c r="HS494" t="s">
        <v>85</v>
      </c>
      <c r="HT494" s="1">
        <f t="shared" si="605"/>
        <v>5</v>
      </c>
      <c r="HU494" t="s">
        <v>93</v>
      </c>
      <c r="HV494" s="1">
        <f t="shared" si="606"/>
        <v>5</v>
      </c>
      <c r="HW494" t="s">
        <v>87</v>
      </c>
      <c r="HX494" s="1">
        <f t="shared" si="607"/>
        <v>6</v>
      </c>
      <c r="HY494" t="s">
        <v>165</v>
      </c>
      <c r="HZ494" s="1">
        <f t="shared" si="608"/>
        <v>5</v>
      </c>
      <c r="IA494" t="s">
        <v>95</v>
      </c>
      <c r="IB494" s="1">
        <f t="shared" si="609"/>
        <v>6</v>
      </c>
      <c r="IC494" t="s">
        <v>150</v>
      </c>
      <c r="ID494" s="1">
        <f t="shared" si="610"/>
        <v>0</v>
      </c>
      <c r="IE494" t="s">
        <v>138</v>
      </c>
      <c r="IF494" s="1">
        <f t="shared" si="611"/>
        <v>0</v>
      </c>
      <c r="IG494">
        <f t="shared" si="616"/>
        <v>61</v>
      </c>
      <c r="IH494" s="1">
        <f t="shared" si="612"/>
        <v>143</v>
      </c>
    </row>
    <row r="495" spans="1:242" ht="14.65" thickBot="1" x14ac:dyDescent="0.5">
      <c r="A495" s="1">
        <v>492</v>
      </c>
      <c r="B495" s="45">
        <f t="shared" si="548"/>
        <v>298</v>
      </c>
      <c r="C495" s="14" t="s">
        <v>1066</v>
      </c>
      <c r="D495" t="s">
        <v>1039</v>
      </c>
      <c r="E495" s="15">
        <v>12</v>
      </c>
      <c r="F495" s="28">
        <f t="shared" si="549"/>
        <v>159</v>
      </c>
      <c r="H495" s="14">
        <v>0</v>
      </c>
      <c r="I495" t="s">
        <v>83</v>
      </c>
      <c r="J495">
        <v>3</v>
      </c>
      <c r="K495" s="40">
        <f t="shared" si="621"/>
        <v>3</v>
      </c>
      <c r="L495">
        <v>1</v>
      </c>
      <c r="M495" t="s">
        <v>83</v>
      </c>
      <c r="N495">
        <v>3</v>
      </c>
      <c r="O495" s="40">
        <f t="shared" si="617"/>
        <v>4</v>
      </c>
      <c r="P495">
        <v>0</v>
      </c>
      <c r="Q495" t="s">
        <v>83</v>
      </c>
      <c r="R495">
        <v>2</v>
      </c>
      <c r="S495" s="40">
        <f t="shared" si="564"/>
        <v>4</v>
      </c>
      <c r="T495">
        <v>3</v>
      </c>
      <c r="U495" t="s">
        <v>83</v>
      </c>
      <c r="V495">
        <v>3</v>
      </c>
      <c r="W495" s="40">
        <f t="shared" si="550"/>
        <v>3</v>
      </c>
      <c r="X495">
        <v>2</v>
      </c>
      <c r="Y495" t="s">
        <v>83</v>
      </c>
      <c r="Z495">
        <v>2</v>
      </c>
      <c r="AA495" s="40">
        <f t="shared" si="551"/>
        <v>0</v>
      </c>
      <c r="AB495">
        <v>4</v>
      </c>
      <c r="AC495" t="s">
        <v>83</v>
      </c>
      <c r="AD495">
        <v>0</v>
      </c>
      <c r="AE495" s="40">
        <f t="shared" si="565"/>
        <v>3</v>
      </c>
      <c r="AF495" s="24">
        <f t="shared" si="566"/>
        <v>17</v>
      </c>
      <c r="AG495" s="14">
        <v>3</v>
      </c>
      <c r="AH495" t="s">
        <v>83</v>
      </c>
      <c r="AI495">
        <v>1</v>
      </c>
      <c r="AJ495" s="40">
        <f t="shared" si="615"/>
        <v>3</v>
      </c>
      <c r="AK495">
        <v>2</v>
      </c>
      <c r="AL495" t="s">
        <v>83</v>
      </c>
      <c r="AM495">
        <v>2</v>
      </c>
      <c r="AN495" s="40">
        <f t="shared" si="567"/>
        <v>4</v>
      </c>
      <c r="AO495">
        <v>2</v>
      </c>
      <c r="AP495" t="s">
        <v>83</v>
      </c>
      <c r="AQ495">
        <v>1</v>
      </c>
      <c r="AR495" s="40">
        <f t="shared" si="547"/>
        <v>0</v>
      </c>
      <c r="AS495">
        <v>3</v>
      </c>
      <c r="AT495" t="s">
        <v>83</v>
      </c>
      <c r="AU495">
        <v>1</v>
      </c>
      <c r="AV495" s="40">
        <f t="shared" si="568"/>
        <v>0</v>
      </c>
      <c r="AW495">
        <v>2</v>
      </c>
      <c r="AX495" t="s">
        <v>83</v>
      </c>
      <c r="AY495">
        <v>2</v>
      </c>
      <c r="AZ495" s="40">
        <f t="shared" si="569"/>
        <v>0</v>
      </c>
      <c r="BA495">
        <v>2</v>
      </c>
      <c r="BB495" t="s">
        <v>83</v>
      </c>
      <c r="BC495">
        <v>2</v>
      </c>
      <c r="BD495" s="40">
        <f t="shared" si="552"/>
        <v>0</v>
      </c>
      <c r="BE495" s="24">
        <f t="shared" si="570"/>
        <v>7</v>
      </c>
      <c r="BF495" s="14">
        <v>4</v>
      </c>
      <c r="BG495" t="s">
        <v>83</v>
      </c>
      <c r="BH495">
        <v>0</v>
      </c>
      <c r="BI495" s="40">
        <f t="shared" si="571"/>
        <v>0</v>
      </c>
      <c r="BJ495">
        <v>2</v>
      </c>
      <c r="BK495" t="s">
        <v>83</v>
      </c>
      <c r="BL495">
        <v>0</v>
      </c>
      <c r="BM495" s="40">
        <f t="shared" si="572"/>
        <v>0</v>
      </c>
      <c r="BN495">
        <v>2</v>
      </c>
      <c r="BO495" t="s">
        <v>83</v>
      </c>
      <c r="BP495">
        <v>0</v>
      </c>
      <c r="BQ495" s="40">
        <f t="shared" si="553"/>
        <v>6</v>
      </c>
      <c r="BR495">
        <v>3</v>
      </c>
      <c r="BS495" t="s">
        <v>83</v>
      </c>
      <c r="BT495">
        <v>2</v>
      </c>
      <c r="BU495" s="40">
        <f t="shared" si="573"/>
        <v>3</v>
      </c>
      <c r="BV495">
        <v>1</v>
      </c>
      <c r="BW495" t="s">
        <v>83</v>
      </c>
      <c r="BX495">
        <v>4</v>
      </c>
      <c r="BY495" s="40">
        <f t="shared" si="574"/>
        <v>3</v>
      </c>
      <c r="BZ495">
        <v>2</v>
      </c>
      <c r="CA495" t="s">
        <v>83</v>
      </c>
      <c r="CB495">
        <v>3</v>
      </c>
      <c r="CC495" s="40">
        <f t="shared" si="575"/>
        <v>4</v>
      </c>
      <c r="CD495" s="24">
        <f t="shared" si="576"/>
        <v>16</v>
      </c>
      <c r="CE495" s="14">
        <v>3</v>
      </c>
      <c r="CF495" t="s">
        <v>83</v>
      </c>
      <c r="CG495">
        <v>0</v>
      </c>
      <c r="CH495" s="40">
        <f t="shared" si="577"/>
        <v>0</v>
      </c>
      <c r="CI495">
        <v>3</v>
      </c>
      <c r="CJ495" t="s">
        <v>83</v>
      </c>
      <c r="CK495">
        <v>1</v>
      </c>
      <c r="CL495" s="40">
        <f t="shared" si="578"/>
        <v>3</v>
      </c>
      <c r="CM495">
        <v>2</v>
      </c>
      <c r="CN495" t="s">
        <v>83</v>
      </c>
      <c r="CO495">
        <v>2</v>
      </c>
      <c r="CP495" s="40">
        <f t="shared" si="579"/>
        <v>0</v>
      </c>
      <c r="CQ495">
        <v>3</v>
      </c>
      <c r="CR495" t="s">
        <v>83</v>
      </c>
      <c r="CS495">
        <v>2</v>
      </c>
      <c r="CT495" s="40">
        <f t="shared" si="580"/>
        <v>4</v>
      </c>
      <c r="CU495">
        <v>2</v>
      </c>
      <c r="CV495" t="s">
        <v>83</v>
      </c>
      <c r="CW495">
        <v>2</v>
      </c>
      <c r="CX495" s="40">
        <f t="shared" si="581"/>
        <v>0</v>
      </c>
      <c r="CY495">
        <v>1</v>
      </c>
      <c r="CZ495" t="s">
        <v>83</v>
      </c>
      <c r="DA495">
        <v>4</v>
      </c>
      <c r="DB495" s="40">
        <f t="shared" si="582"/>
        <v>0</v>
      </c>
      <c r="DC495" s="24">
        <f t="shared" si="583"/>
        <v>7</v>
      </c>
      <c r="DD495" s="14">
        <v>2</v>
      </c>
      <c r="DE495" t="s">
        <v>83</v>
      </c>
      <c r="DF495">
        <v>1</v>
      </c>
      <c r="DG495" s="40">
        <f t="shared" si="613"/>
        <v>0</v>
      </c>
      <c r="DH495">
        <v>3</v>
      </c>
      <c r="DI495" t="s">
        <v>83</v>
      </c>
      <c r="DJ495">
        <v>1</v>
      </c>
      <c r="DK495" s="40">
        <f t="shared" si="554"/>
        <v>3</v>
      </c>
      <c r="DL495">
        <v>1</v>
      </c>
      <c r="DM495" t="s">
        <v>83</v>
      </c>
      <c r="DN495">
        <v>2</v>
      </c>
      <c r="DO495" s="40">
        <f t="shared" si="584"/>
        <v>4</v>
      </c>
      <c r="DP495">
        <v>3</v>
      </c>
      <c r="DQ495" t="s">
        <v>83</v>
      </c>
      <c r="DR495">
        <v>3</v>
      </c>
      <c r="DS495" s="40">
        <f t="shared" si="545"/>
        <v>3</v>
      </c>
      <c r="DT495">
        <v>1</v>
      </c>
      <c r="DU495" t="s">
        <v>83</v>
      </c>
      <c r="DV495">
        <v>4</v>
      </c>
      <c r="DW495" s="40">
        <f t="shared" si="546"/>
        <v>1</v>
      </c>
      <c r="DX495">
        <v>2</v>
      </c>
      <c r="DY495" t="s">
        <v>83</v>
      </c>
      <c r="DZ495">
        <v>2</v>
      </c>
      <c r="EA495" s="39">
        <f t="shared" si="585"/>
        <v>0</v>
      </c>
      <c r="EB495" s="24">
        <f t="shared" si="555"/>
        <v>11</v>
      </c>
      <c r="EC495" s="14">
        <v>1</v>
      </c>
      <c r="ED495" t="s">
        <v>83</v>
      </c>
      <c r="EE495">
        <v>3</v>
      </c>
      <c r="EF495" s="40">
        <f t="shared" si="586"/>
        <v>0</v>
      </c>
      <c r="EG495">
        <v>3</v>
      </c>
      <c r="EH495" t="s">
        <v>83</v>
      </c>
      <c r="EI495">
        <v>1</v>
      </c>
      <c r="EJ495" s="40">
        <f t="shared" si="587"/>
        <v>3</v>
      </c>
      <c r="EK495">
        <v>3</v>
      </c>
      <c r="EL495" t="s">
        <v>83</v>
      </c>
      <c r="EM495">
        <v>1</v>
      </c>
      <c r="EN495" s="40">
        <f t="shared" si="618"/>
        <v>0</v>
      </c>
      <c r="EO495">
        <v>2</v>
      </c>
      <c r="EP495" t="s">
        <v>83</v>
      </c>
      <c r="EQ495">
        <v>2</v>
      </c>
      <c r="ER495" s="40">
        <f t="shared" si="588"/>
        <v>0</v>
      </c>
      <c r="ES495">
        <v>3</v>
      </c>
      <c r="ET495" t="s">
        <v>83</v>
      </c>
      <c r="EU495">
        <v>3</v>
      </c>
      <c r="EV495" s="40">
        <f t="shared" si="589"/>
        <v>3</v>
      </c>
      <c r="EW495">
        <v>2</v>
      </c>
      <c r="EX495" t="s">
        <v>83</v>
      </c>
      <c r="EY495">
        <v>1</v>
      </c>
      <c r="EZ495" s="40">
        <f t="shared" si="590"/>
        <v>0</v>
      </c>
      <c r="FA495" s="24">
        <f t="shared" si="591"/>
        <v>6</v>
      </c>
      <c r="FB495" s="14">
        <v>4</v>
      </c>
      <c r="FC495" t="s">
        <v>83</v>
      </c>
      <c r="FD495">
        <v>2</v>
      </c>
      <c r="FE495" s="40">
        <f t="shared" si="592"/>
        <v>3</v>
      </c>
      <c r="FF495">
        <v>4</v>
      </c>
      <c r="FG495" t="s">
        <v>83</v>
      </c>
      <c r="FH495">
        <v>0</v>
      </c>
      <c r="FI495" s="40">
        <f t="shared" si="593"/>
        <v>3</v>
      </c>
      <c r="FJ495">
        <v>2</v>
      </c>
      <c r="FK495" t="s">
        <v>83</v>
      </c>
      <c r="FL495">
        <v>2</v>
      </c>
      <c r="FM495" s="40">
        <f t="shared" si="594"/>
        <v>4</v>
      </c>
      <c r="FN495">
        <v>4</v>
      </c>
      <c r="FO495" t="s">
        <v>83</v>
      </c>
      <c r="FP495">
        <v>2</v>
      </c>
      <c r="FQ495" s="40">
        <f t="shared" si="556"/>
        <v>3</v>
      </c>
      <c r="FR495">
        <v>0</v>
      </c>
      <c r="FS495" t="s">
        <v>83</v>
      </c>
      <c r="FT495">
        <v>2</v>
      </c>
      <c r="FU495" s="40">
        <f t="shared" si="595"/>
        <v>3</v>
      </c>
      <c r="FV495">
        <v>1</v>
      </c>
      <c r="FW495" t="s">
        <v>83</v>
      </c>
      <c r="FX495">
        <v>4</v>
      </c>
      <c r="FY495" s="40">
        <f t="shared" si="557"/>
        <v>0</v>
      </c>
      <c r="FZ495" s="24">
        <f t="shared" si="558"/>
        <v>16</v>
      </c>
      <c r="GA495" s="14">
        <v>2</v>
      </c>
      <c r="GB495" t="s">
        <v>83</v>
      </c>
      <c r="GC495">
        <v>1</v>
      </c>
      <c r="GD495" s="40">
        <f t="shared" si="596"/>
        <v>0</v>
      </c>
      <c r="GE495">
        <v>4</v>
      </c>
      <c r="GF495" t="s">
        <v>83</v>
      </c>
      <c r="GG495">
        <v>0</v>
      </c>
      <c r="GH495" s="40">
        <f t="shared" si="620"/>
        <v>3</v>
      </c>
      <c r="GI495">
        <v>2</v>
      </c>
      <c r="GJ495" t="s">
        <v>83</v>
      </c>
      <c r="GK495">
        <v>0</v>
      </c>
      <c r="GL495" s="40">
        <f t="shared" si="597"/>
        <v>0</v>
      </c>
      <c r="GM495">
        <v>3</v>
      </c>
      <c r="GN495" t="s">
        <v>83</v>
      </c>
      <c r="GO495">
        <v>2</v>
      </c>
      <c r="GP495" s="40">
        <f t="shared" si="598"/>
        <v>3</v>
      </c>
      <c r="GQ495">
        <v>1</v>
      </c>
      <c r="GR495" t="s">
        <v>83</v>
      </c>
      <c r="GS495">
        <v>2</v>
      </c>
      <c r="GT495" s="40">
        <f t="shared" si="559"/>
        <v>3</v>
      </c>
      <c r="GU495">
        <v>1</v>
      </c>
      <c r="GV495" t="s">
        <v>83</v>
      </c>
      <c r="GW495">
        <v>2</v>
      </c>
      <c r="GX495" s="40">
        <f t="shared" si="599"/>
        <v>0</v>
      </c>
      <c r="GY495" s="24">
        <f t="shared" si="600"/>
        <v>9</v>
      </c>
      <c r="GZ495" s="28">
        <f t="shared" si="560"/>
        <v>89</v>
      </c>
      <c r="HA495" t="s">
        <v>84</v>
      </c>
      <c r="HB495">
        <f t="shared" si="561"/>
        <v>9</v>
      </c>
      <c r="HC495" t="s">
        <v>85</v>
      </c>
      <c r="HD495">
        <f t="shared" si="614"/>
        <v>9</v>
      </c>
      <c r="HE495" t="s">
        <v>93</v>
      </c>
      <c r="HF495">
        <f t="shared" si="562"/>
        <v>9</v>
      </c>
      <c r="HG495" t="s">
        <v>94</v>
      </c>
      <c r="HH495">
        <f t="shared" si="619"/>
        <v>9</v>
      </c>
      <c r="HI495" t="s">
        <v>130</v>
      </c>
      <c r="HJ495">
        <f t="shared" si="601"/>
        <v>5</v>
      </c>
      <c r="HK495" t="s">
        <v>95</v>
      </c>
      <c r="HL495">
        <f t="shared" si="602"/>
        <v>5</v>
      </c>
      <c r="HM495" t="s">
        <v>90</v>
      </c>
      <c r="HN495">
        <f t="shared" si="563"/>
        <v>9</v>
      </c>
      <c r="HO495" t="s">
        <v>96</v>
      </c>
      <c r="HP495">
        <f t="shared" si="603"/>
        <v>9</v>
      </c>
      <c r="HQ495" t="s">
        <v>136</v>
      </c>
      <c r="HR495" s="1">
        <f t="shared" si="604"/>
        <v>0</v>
      </c>
      <c r="HS495" t="s">
        <v>92</v>
      </c>
      <c r="HT495" s="1">
        <f t="shared" si="605"/>
        <v>0</v>
      </c>
      <c r="HU495" t="s">
        <v>133</v>
      </c>
      <c r="HV495" s="1">
        <f t="shared" si="606"/>
        <v>0</v>
      </c>
      <c r="HW495" t="s">
        <v>129</v>
      </c>
      <c r="HX495" s="1">
        <f t="shared" si="607"/>
        <v>0</v>
      </c>
      <c r="HY495" t="s">
        <v>88</v>
      </c>
      <c r="HZ495" s="1">
        <f t="shared" si="608"/>
        <v>0</v>
      </c>
      <c r="IA495" t="s">
        <v>131</v>
      </c>
      <c r="IB495" s="1">
        <f t="shared" si="609"/>
        <v>0</v>
      </c>
      <c r="IC495" t="s">
        <v>134</v>
      </c>
      <c r="ID495" s="1">
        <f t="shared" si="610"/>
        <v>6</v>
      </c>
      <c r="IE495" t="s">
        <v>135</v>
      </c>
      <c r="IF495" s="1">
        <f t="shared" si="611"/>
        <v>0</v>
      </c>
      <c r="IG495">
        <f t="shared" si="616"/>
        <v>70</v>
      </c>
      <c r="IH495" s="1">
        <f t="shared" si="612"/>
        <v>159</v>
      </c>
    </row>
    <row r="496" spans="1:242" ht="14.65" thickBot="1" x14ac:dyDescent="0.5">
      <c r="A496" s="1">
        <v>493</v>
      </c>
      <c r="B496" s="45">
        <f t="shared" si="548"/>
        <v>642</v>
      </c>
      <c r="C496" s="14" t="s">
        <v>172</v>
      </c>
      <c r="D496" t="s">
        <v>450</v>
      </c>
      <c r="E496" s="15">
        <v>12</v>
      </c>
      <c r="F496" s="28">
        <f t="shared" si="549"/>
        <v>129</v>
      </c>
      <c r="H496" s="14">
        <v>0</v>
      </c>
      <c r="I496" t="s">
        <v>83</v>
      </c>
      <c r="J496">
        <v>1</v>
      </c>
      <c r="K496" s="40">
        <f t="shared" si="621"/>
        <v>3</v>
      </c>
      <c r="L496">
        <v>1</v>
      </c>
      <c r="M496" t="s">
        <v>83</v>
      </c>
      <c r="N496">
        <v>2</v>
      </c>
      <c r="O496" s="40">
        <f t="shared" si="617"/>
        <v>3</v>
      </c>
      <c r="P496">
        <v>0</v>
      </c>
      <c r="Q496" t="s">
        <v>83</v>
      </c>
      <c r="R496">
        <v>0</v>
      </c>
      <c r="S496" s="40">
        <f t="shared" si="564"/>
        <v>0</v>
      </c>
      <c r="T496">
        <v>2</v>
      </c>
      <c r="U496" t="s">
        <v>83</v>
      </c>
      <c r="V496">
        <v>1</v>
      </c>
      <c r="W496" s="40">
        <f t="shared" si="550"/>
        <v>0</v>
      </c>
      <c r="X496">
        <v>1</v>
      </c>
      <c r="Y496" t="s">
        <v>83</v>
      </c>
      <c r="Z496">
        <v>0</v>
      </c>
      <c r="AA496" s="40">
        <f t="shared" si="551"/>
        <v>0</v>
      </c>
      <c r="AB496">
        <v>2</v>
      </c>
      <c r="AC496" t="s">
        <v>83</v>
      </c>
      <c r="AD496">
        <v>0</v>
      </c>
      <c r="AE496" s="40">
        <f t="shared" si="565"/>
        <v>6</v>
      </c>
      <c r="AF496" s="24">
        <f t="shared" si="566"/>
        <v>12</v>
      </c>
      <c r="AG496" s="14">
        <v>3</v>
      </c>
      <c r="AH496" t="s">
        <v>83</v>
      </c>
      <c r="AI496">
        <v>0</v>
      </c>
      <c r="AJ496" s="40">
        <f t="shared" si="615"/>
        <v>3</v>
      </c>
      <c r="AK496">
        <v>1</v>
      </c>
      <c r="AL496" t="s">
        <v>83</v>
      </c>
      <c r="AM496">
        <v>2</v>
      </c>
      <c r="AN496" s="40">
        <f t="shared" si="567"/>
        <v>0</v>
      </c>
      <c r="AO496">
        <v>2</v>
      </c>
      <c r="AP496" t="s">
        <v>83</v>
      </c>
      <c r="AQ496">
        <v>0</v>
      </c>
      <c r="AR496" s="40">
        <f t="shared" si="547"/>
        <v>0</v>
      </c>
      <c r="AS496">
        <v>3</v>
      </c>
      <c r="AT496" t="s">
        <v>83</v>
      </c>
      <c r="AU496">
        <v>0</v>
      </c>
      <c r="AV496" s="40">
        <f t="shared" si="568"/>
        <v>0</v>
      </c>
      <c r="AW496">
        <v>1</v>
      </c>
      <c r="AX496" t="s">
        <v>83</v>
      </c>
      <c r="AY496">
        <v>2</v>
      </c>
      <c r="AZ496" s="40">
        <f t="shared" si="569"/>
        <v>3</v>
      </c>
      <c r="BA496">
        <v>0</v>
      </c>
      <c r="BB496" t="s">
        <v>83</v>
      </c>
      <c r="BC496">
        <v>1</v>
      </c>
      <c r="BD496" s="40">
        <f t="shared" si="552"/>
        <v>6</v>
      </c>
      <c r="BE496" s="24">
        <f t="shared" si="570"/>
        <v>12</v>
      </c>
      <c r="BF496" s="14">
        <v>2</v>
      </c>
      <c r="BG496" t="s">
        <v>83</v>
      </c>
      <c r="BH496">
        <v>0</v>
      </c>
      <c r="BI496" s="40">
        <f t="shared" si="571"/>
        <v>0</v>
      </c>
      <c r="BJ496">
        <v>1</v>
      </c>
      <c r="BK496" t="s">
        <v>83</v>
      </c>
      <c r="BL496">
        <v>2</v>
      </c>
      <c r="BM496" s="40">
        <f t="shared" si="572"/>
        <v>0</v>
      </c>
      <c r="BN496">
        <v>2</v>
      </c>
      <c r="BO496" t="s">
        <v>83</v>
      </c>
      <c r="BP496">
        <v>0</v>
      </c>
      <c r="BQ496" s="40">
        <f t="shared" si="553"/>
        <v>6</v>
      </c>
      <c r="BR496">
        <v>1</v>
      </c>
      <c r="BS496" t="s">
        <v>83</v>
      </c>
      <c r="BT496">
        <v>2</v>
      </c>
      <c r="BU496" s="40">
        <f t="shared" si="573"/>
        <v>0</v>
      </c>
      <c r="BV496">
        <v>2</v>
      </c>
      <c r="BW496" t="s">
        <v>83</v>
      </c>
      <c r="BX496">
        <v>1</v>
      </c>
      <c r="BY496" s="40">
        <f t="shared" si="574"/>
        <v>0</v>
      </c>
      <c r="BZ496">
        <v>0</v>
      </c>
      <c r="CA496" t="s">
        <v>83</v>
      </c>
      <c r="CB496">
        <v>2</v>
      </c>
      <c r="CC496" s="40">
        <f t="shared" si="575"/>
        <v>3</v>
      </c>
      <c r="CD496" s="24">
        <f t="shared" si="576"/>
        <v>9</v>
      </c>
      <c r="CE496" s="14">
        <v>2</v>
      </c>
      <c r="CF496" t="s">
        <v>83</v>
      </c>
      <c r="CG496">
        <v>1</v>
      </c>
      <c r="CH496" s="40">
        <f t="shared" si="577"/>
        <v>0</v>
      </c>
      <c r="CI496">
        <v>3</v>
      </c>
      <c r="CJ496" t="s">
        <v>83</v>
      </c>
      <c r="CK496">
        <v>2</v>
      </c>
      <c r="CL496" s="40">
        <f t="shared" si="578"/>
        <v>3</v>
      </c>
      <c r="CM496">
        <v>1</v>
      </c>
      <c r="CN496" t="s">
        <v>83</v>
      </c>
      <c r="CO496">
        <v>2</v>
      </c>
      <c r="CP496" s="40">
        <f t="shared" si="579"/>
        <v>4</v>
      </c>
      <c r="CQ496">
        <v>3</v>
      </c>
      <c r="CR496" t="s">
        <v>83</v>
      </c>
      <c r="CS496">
        <v>3</v>
      </c>
      <c r="CT496" s="40">
        <f t="shared" si="580"/>
        <v>0</v>
      </c>
      <c r="CU496">
        <v>2</v>
      </c>
      <c r="CV496" t="s">
        <v>83</v>
      </c>
      <c r="CW496">
        <v>2</v>
      </c>
      <c r="CX496" s="40">
        <f t="shared" si="581"/>
        <v>0</v>
      </c>
      <c r="CY496">
        <v>0</v>
      </c>
      <c r="CZ496" t="s">
        <v>83</v>
      </c>
      <c r="DA496">
        <v>2</v>
      </c>
      <c r="DB496" s="40">
        <f t="shared" si="582"/>
        <v>0</v>
      </c>
      <c r="DC496" s="24">
        <f t="shared" si="583"/>
        <v>7</v>
      </c>
      <c r="DD496" s="14">
        <v>3</v>
      </c>
      <c r="DE496" t="s">
        <v>83</v>
      </c>
      <c r="DF496">
        <v>0</v>
      </c>
      <c r="DG496" s="40">
        <f t="shared" si="613"/>
        <v>0</v>
      </c>
      <c r="DH496">
        <v>2</v>
      </c>
      <c r="DI496" t="s">
        <v>83</v>
      </c>
      <c r="DJ496">
        <v>1</v>
      </c>
      <c r="DK496" s="40">
        <f t="shared" si="554"/>
        <v>3</v>
      </c>
      <c r="DL496">
        <v>0</v>
      </c>
      <c r="DM496" t="s">
        <v>83</v>
      </c>
      <c r="DN496">
        <v>3</v>
      </c>
      <c r="DO496" s="40">
        <f t="shared" si="584"/>
        <v>3</v>
      </c>
      <c r="DP496">
        <v>2</v>
      </c>
      <c r="DQ496" t="s">
        <v>83</v>
      </c>
      <c r="DR496">
        <v>2</v>
      </c>
      <c r="DS496" s="40">
        <f t="shared" si="545"/>
        <v>4</v>
      </c>
      <c r="DT496">
        <v>0</v>
      </c>
      <c r="DU496" t="s">
        <v>83</v>
      </c>
      <c r="DV496">
        <v>2</v>
      </c>
      <c r="DW496" s="40">
        <f t="shared" si="546"/>
        <v>1</v>
      </c>
      <c r="DX496">
        <v>0</v>
      </c>
      <c r="DY496" t="s">
        <v>83</v>
      </c>
      <c r="DZ496">
        <v>3</v>
      </c>
      <c r="EA496" s="39">
        <f t="shared" si="585"/>
        <v>3</v>
      </c>
      <c r="EB496" s="24">
        <f t="shared" si="555"/>
        <v>14</v>
      </c>
      <c r="EC496" s="14">
        <v>0</v>
      </c>
      <c r="ED496" t="s">
        <v>83</v>
      </c>
      <c r="EE496">
        <v>2</v>
      </c>
      <c r="EF496" s="40">
        <f t="shared" si="586"/>
        <v>0</v>
      </c>
      <c r="EG496">
        <v>2</v>
      </c>
      <c r="EH496" t="s">
        <v>83</v>
      </c>
      <c r="EI496">
        <v>1</v>
      </c>
      <c r="EJ496" s="40">
        <f t="shared" si="587"/>
        <v>4</v>
      </c>
      <c r="EK496">
        <v>2</v>
      </c>
      <c r="EL496" t="s">
        <v>83</v>
      </c>
      <c r="EM496">
        <v>0</v>
      </c>
      <c r="EN496" s="40">
        <f t="shared" si="618"/>
        <v>0</v>
      </c>
      <c r="EO496">
        <v>3</v>
      </c>
      <c r="EP496" t="s">
        <v>83</v>
      </c>
      <c r="EQ496">
        <v>0</v>
      </c>
      <c r="ER496" s="40">
        <f t="shared" si="588"/>
        <v>4</v>
      </c>
      <c r="ES496">
        <v>2</v>
      </c>
      <c r="ET496" t="s">
        <v>83</v>
      </c>
      <c r="EU496">
        <v>1</v>
      </c>
      <c r="EV496" s="40">
        <f t="shared" si="589"/>
        <v>0</v>
      </c>
      <c r="EW496">
        <v>2</v>
      </c>
      <c r="EX496" t="s">
        <v>83</v>
      </c>
      <c r="EY496">
        <v>0</v>
      </c>
      <c r="EZ496" s="40">
        <f t="shared" si="590"/>
        <v>0</v>
      </c>
      <c r="FA496" s="24">
        <f t="shared" si="591"/>
        <v>8</v>
      </c>
      <c r="FB496" s="14">
        <v>1</v>
      </c>
      <c r="FC496" t="s">
        <v>83</v>
      </c>
      <c r="FD496">
        <v>1</v>
      </c>
      <c r="FE496" s="40">
        <f t="shared" si="592"/>
        <v>0</v>
      </c>
      <c r="FF496">
        <v>3</v>
      </c>
      <c r="FG496" t="s">
        <v>83</v>
      </c>
      <c r="FH496">
        <v>0</v>
      </c>
      <c r="FI496" s="40">
        <f t="shared" si="593"/>
        <v>3</v>
      </c>
      <c r="FJ496">
        <v>1</v>
      </c>
      <c r="FK496" t="s">
        <v>83</v>
      </c>
      <c r="FL496">
        <v>1</v>
      </c>
      <c r="FM496" s="40">
        <f t="shared" si="594"/>
        <v>3</v>
      </c>
      <c r="FN496">
        <v>4</v>
      </c>
      <c r="FO496" t="s">
        <v>83</v>
      </c>
      <c r="FP496">
        <v>0</v>
      </c>
      <c r="FQ496" s="40">
        <f t="shared" si="556"/>
        <v>3</v>
      </c>
      <c r="FR496">
        <v>0</v>
      </c>
      <c r="FS496" t="s">
        <v>83</v>
      </c>
      <c r="FT496">
        <v>3</v>
      </c>
      <c r="FU496" s="40">
        <f t="shared" si="595"/>
        <v>3</v>
      </c>
      <c r="FV496">
        <v>1</v>
      </c>
      <c r="FW496" t="s">
        <v>83</v>
      </c>
      <c r="FX496">
        <v>4</v>
      </c>
      <c r="FY496" s="40">
        <f t="shared" si="557"/>
        <v>0</v>
      </c>
      <c r="FZ496" s="24">
        <f t="shared" si="558"/>
        <v>12</v>
      </c>
      <c r="GA496" s="14">
        <v>2</v>
      </c>
      <c r="GB496" t="s">
        <v>83</v>
      </c>
      <c r="GC496">
        <v>1</v>
      </c>
      <c r="GD496" s="40">
        <f t="shared" si="596"/>
        <v>0</v>
      </c>
      <c r="GE496">
        <v>2</v>
      </c>
      <c r="GF496" t="s">
        <v>83</v>
      </c>
      <c r="GG496">
        <v>3</v>
      </c>
      <c r="GH496" s="40">
        <f t="shared" si="620"/>
        <v>0</v>
      </c>
      <c r="GI496">
        <v>1</v>
      </c>
      <c r="GJ496" t="s">
        <v>83</v>
      </c>
      <c r="GK496">
        <v>3</v>
      </c>
      <c r="GL496" s="40">
        <f t="shared" si="597"/>
        <v>3</v>
      </c>
      <c r="GM496">
        <v>2</v>
      </c>
      <c r="GN496" t="s">
        <v>83</v>
      </c>
      <c r="GO496">
        <v>2</v>
      </c>
      <c r="GP496" s="40">
        <f t="shared" si="598"/>
        <v>0</v>
      </c>
      <c r="GQ496">
        <v>2</v>
      </c>
      <c r="GR496" t="s">
        <v>83</v>
      </c>
      <c r="GS496">
        <v>1</v>
      </c>
      <c r="GT496" s="40">
        <f t="shared" si="559"/>
        <v>0</v>
      </c>
      <c r="GU496">
        <v>1</v>
      </c>
      <c r="GV496" t="s">
        <v>83</v>
      </c>
      <c r="GW496">
        <v>2</v>
      </c>
      <c r="GX496" s="40">
        <f t="shared" si="599"/>
        <v>0</v>
      </c>
      <c r="GY496" s="24">
        <f t="shared" si="600"/>
        <v>3</v>
      </c>
      <c r="GZ496" s="28">
        <f t="shared" si="560"/>
        <v>77</v>
      </c>
      <c r="HA496" t="s">
        <v>84</v>
      </c>
      <c r="HB496">
        <f t="shared" si="561"/>
        <v>9</v>
      </c>
      <c r="HC496" t="s">
        <v>85</v>
      </c>
      <c r="HD496">
        <f t="shared" si="614"/>
        <v>9</v>
      </c>
      <c r="HE496" t="s">
        <v>86</v>
      </c>
      <c r="HF496">
        <f t="shared" si="562"/>
        <v>5</v>
      </c>
      <c r="HG496" t="s">
        <v>94</v>
      </c>
      <c r="HH496">
        <f t="shared" si="619"/>
        <v>9</v>
      </c>
      <c r="HI496" t="s">
        <v>88</v>
      </c>
      <c r="HJ496">
        <f t="shared" si="601"/>
        <v>0</v>
      </c>
      <c r="HK496" t="s">
        <v>95</v>
      </c>
      <c r="HL496">
        <f t="shared" si="602"/>
        <v>5</v>
      </c>
      <c r="HM496" t="s">
        <v>90</v>
      </c>
      <c r="HN496">
        <f t="shared" si="563"/>
        <v>9</v>
      </c>
      <c r="HO496" t="s">
        <v>138</v>
      </c>
      <c r="HP496">
        <f t="shared" si="603"/>
        <v>0</v>
      </c>
      <c r="HQ496" t="s">
        <v>136</v>
      </c>
      <c r="HR496" s="1">
        <f t="shared" si="604"/>
        <v>0</v>
      </c>
      <c r="HS496" t="s">
        <v>92</v>
      </c>
      <c r="HT496" s="1">
        <f t="shared" si="605"/>
        <v>0</v>
      </c>
      <c r="HU496" t="s">
        <v>133</v>
      </c>
      <c r="HV496" s="1">
        <f t="shared" si="606"/>
        <v>0</v>
      </c>
      <c r="HW496" t="s">
        <v>129</v>
      </c>
      <c r="HX496" s="1">
        <f t="shared" si="607"/>
        <v>0</v>
      </c>
      <c r="HY496" t="s">
        <v>141</v>
      </c>
      <c r="HZ496" s="1">
        <f t="shared" si="608"/>
        <v>0</v>
      </c>
      <c r="IA496" t="s">
        <v>131</v>
      </c>
      <c r="IB496" s="1">
        <f t="shared" si="609"/>
        <v>0</v>
      </c>
      <c r="IC496" t="s">
        <v>134</v>
      </c>
      <c r="ID496" s="1">
        <f t="shared" si="610"/>
        <v>6</v>
      </c>
      <c r="IE496" t="s">
        <v>135</v>
      </c>
      <c r="IF496" s="1">
        <f t="shared" si="611"/>
        <v>0</v>
      </c>
      <c r="IG496">
        <f t="shared" si="616"/>
        <v>52</v>
      </c>
      <c r="IH496" s="1">
        <f t="shared" si="612"/>
        <v>129</v>
      </c>
    </row>
    <row r="497" spans="1:242" ht="14.65" thickBot="1" x14ac:dyDescent="0.5">
      <c r="A497" s="1">
        <v>494</v>
      </c>
      <c r="B497" s="45">
        <f t="shared" si="548"/>
        <v>491</v>
      </c>
      <c r="C497" s="14" t="s">
        <v>174</v>
      </c>
      <c r="D497" t="s">
        <v>1067</v>
      </c>
      <c r="E497" s="15">
        <v>12</v>
      </c>
      <c r="F497" s="28">
        <f t="shared" si="549"/>
        <v>144</v>
      </c>
      <c r="H497" s="14">
        <v>2</v>
      </c>
      <c r="I497" t="s">
        <v>83</v>
      </c>
      <c r="J497">
        <v>1</v>
      </c>
      <c r="K497" s="40">
        <f t="shared" si="621"/>
        <v>0</v>
      </c>
      <c r="L497">
        <v>3</v>
      </c>
      <c r="M497" t="s">
        <v>83</v>
      </c>
      <c r="N497">
        <v>1</v>
      </c>
      <c r="O497" s="40">
        <f t="shared" si="617"/>
        <v>0</v>
      </c>
      <c r="P497">
        <v>3</v>
      </c>
      <c r="Q497" t="s">
        <v>83</v>
      </c>
      <c r="R497">
        <v>2</v>
      </c>
      <c r="S497" s="40">
        <f t="shared" si="564"/>
        <v>0</v>
      </c>
      <c r="T497">
        <v>1</v>
      </c>
      <c r="U497" t="s">
        <v>83</v>
      </c>
      <c r="V497">
        <v>1</v>
      </c>
      <c r="W497" s="40">
        <f t="shared" si="550"/>
        <v>6</v>
      </c>
      <c r="X497">
        <v>2</v>
      </c>
      <c r="Y497" t="s">
        <v>83</v>
      </c>
      <c r="Z497">
        <v>1</v>
      </c>
      <c r="AA497" s="40">
        <f t="shared" si="551"/>
        <v>0</v>
      </c>
      <c r="AB497">
        <v>2</v>
      </c>
      <c r="AC497" t="s">
        <v>83</v>
      </c>
      <c r="AD497">
        <v>1</v>
      </c>
      <c r="AE497" s="40">
        <f t="shared" si="565"/>
        <v>3</v>
      </c>
      <c r="AF497" s="24">
        <f t="shared" si="566"/>
        <v>9</v>
      </c>
      <c r="AG497" s="14">
        <v>1</v>
      </c>
      <c r="AH497" t="s">
        <v>83</v>
      </c>
      <c r="AI497">
        <v>0</v>
      </c>
      <c r="AJ497" s="40">
        <f t="shared" si="615"/>
        <v>3</v>
      </c>
      <c r="AK497">
        <v>0</v>
      </c>
      <c r="AL497" t="s">
        <v>83</v>
      </c>
      <c r="AM497">
        <v>2</v>
      </c>
      <c r="AN497" s="40">
        <f t="shared" si="567"/>
        <v>0</v>
      </c>
      <c r="AO497">
        <v>3</v>
      </c>
      <c r="AP497" t="s">
        <v>83</v>
      </c>
      <c r="AQ497">
        <v>1</v>
      </c>
      <c r="AR497" s="40">
        <f t="shared" si="547"/>
        <v>0</v>
      </c>
      <c r="AS497">
        <v>2</v>
      </c>
      <c r="AT497" t="s">
        <v>83</v>
      </c>
      <c r="AU497">
        <v>0</v>
      </c>
      <c r="AV497" s="40">
        <f t="shared" si="568"/>
        <v>0</v>
      </c>
      <c r="AW497">
        <v>4</v>
      </c>
      <c r="AX497" t="s">
        <v>83</v>
      </c>
      <c r="AY497">
        <v>2</v>
      </c>
      <c r="AZ497" s="40">
        <f t="shared" si="569"/>
        <v>0</v>
      </c>
      <c r="BA497">
        <v>1</v>
      </c>
      <c r="BB497" t="s">
        <v>83</v>
      </c>
      <c r="BC497">
        <v>2</v>
      </c>
      <c r="BD497" s="40">
        <f t="shared" si="552"/>
        <v>4</v>
      </c>
      <c r="BE497" s="24">
        <f t="shared" si="570"/>
        <v>7</v>
      </c>
      <c r="BF497" s="14">
        <v>3</v>
      </c>
      <c r="BG497" t="s">
        <v>83</v>
      </c>
      <c r="BH497">
        <v>0</v>
      </c>
      <c r="BI497" s="40">
        <f t="shared" si="571"/>
        <v>0</v>
      </c>
      <c r="BJ497">
        <v>3</v>
      </c>
      <c r="BK497" t="s">
        <v>83</v>
      </c>
      <c r="BL497">
        <v>3</v>
      </c>
      <c r="BM497" s="40">
        <f t="shared" si="572"/>
        <v>3</v>
      </c>
      <c r="BN497">
        <v>2</v>
      </c>
      <c r="BO497" t="s">
        <v>83</v>
      </c>
      <c r="BP497">
        <v>1</v>
      </c>
      <c r="BQ497" s="40">
        <f t="shared" si="553"/>
        <v>3</v>
      </c>
      <c r="BR497">
        <v>2</v>
      </c>
      <c r="BS497" t="s">
        <v>83</v>
      </c>
      <c r="BT497">
        <v>0</v>
      </c>
      <c r="BU497" s="40">
        <f t="shared" si="573"/>
        <v>6</v>
      </c>
      <c r="BV497">
        <v>3</v>
      </c>
      <c r="BW497" t="s">
        <v>83</v>
      </c>
      <c r="BX497">
        <v>2</v>
      </c>
      <c r="BY497" s="40">
        <f t="shared" si="574"/>
        <v>0</v>
      </c>
      <c r="BZ497">
        <v>2</v>
      </c>
      <c r="CA497" t="s">
        <v>83</v>
      </c>
      <c r="CB497">
        <v>1</v>
      </c>
      <c r="CC497" s="40">
        <f t="shared" si="575"/>
        <v>0</v>
      </c>
      <c r="CD497" s="24">
        <f t="shared" si="576"/>
        <v>12</v>
      </c>
      <c r="CE497" s="14">
        <v>2</v>
      </c>
      <c r="CF497" t="s">
        <v>83</v>
      </c>
      <c r="CG497">
        <v>1</v>
      </c>
      <c r="CH497" s="40">
        <f t="shared" si="577"/>
        <v>0</v>
      </c>
      <c r="CI497">
        <v>3</v>
      </c>
      <c r="CJ497" t="s">
        <v>83</v>
      </c>
      <c r="CK497">
        <v>0</v>
      </c>
      <c r="CL497" s="40">
        <f t="shared" si="578"/>
        <v>4</v>
      </c>
      <c r="CM497">
        <v>3</v>
      </c>
      <c r="CN497" t="s">
        <v>83</v>
      </c>
      <c r="CO497">
        <v>2</v>
      </c>
      <c r="CP497" s="40">
        <f t="shared" si="579"/>
        <v>0</v>
      </c>
      <c r="CQ497">
        <v>2</v>
      </c>
      <c r="CR497" t="s">
        <v>83</v>
      </c>
      <c r="CS497">
        <v>1</v>
      </c>
      <c r="CT497" s="40">
        <f t="shared" si="580"/>
        <v>6</v>
      </c>
      <c r="CU497">
        <v>2</v>
      </c>
      <c r="CV497" t="s">
        <v>83</v>
      </c>
      <c r="CW497">
        <v>3</v>
      </c>
      <c r="CX497" s="40">
        <f t="shared" si="581"/>
        <v>0</v>
      </c>
      <c r="CY497">
        <v>4</v>
      </c>
      <c r="CZ497" t="s">
        <v>83</v>
      </c>
      <c r="DA497">
        <v>2</v>
      </c>
      <c r="DB497" s="40">
        <f t="shared" si="582"/>
        <v>3</v>
      </c>
      <c r="DC497" s="24">
        <f t="shared" si="583"/>
        <v>13</v>
      </c>
      <c r="DD497" s="14">
        <v>2</v>
      </c>
      <c r="DE497" t="s">
        <v>83</v>
      </c>
      <c r="DF497">
        <v>0</v>
      </c>
      <c r="DG497" s="40">
        <f t="shared" si="613"/>
        <v>0</v>
      </c>
      <c r="DH497">
        <v>2</v>
      </c>
      <c r="DI497" t="s">
        <v>83</v>
      </c>
      <c r="DJ497">
        <v>1</v>
      </c>
      <c r="DK497" s="40">
        <f t="shared" si="554"/>
        <v>3</v>
      </c>
      <c r="DL497">
        <v>0</v>
      </c>
      <c r="DM497" t="s">
        <v>83</v>
      </c>
      <c r="DN497">
        <v>3</v>
      </c>
      <c r="DO497" s="40">
        <f t="shared" si="584"/>
        <v>3</v>
      </c>
      <c r="DP497">
        <v>2</v>
      </c>
      <c r="DQ497" t="s">
        <v>83</v>
      </c>
      <c r="DR497">
        <v>3</v>
      </c>
      <c r="DS497" s="40">
        <f t="shared" si="545"/>
        <v>0</v>
      </c>
      <c r="DT497">
        <v>2</v>
      </c>
      <c r="DU497" t="s">
        <v>83</v>
      </c>
      <c r="DV497">
        <v>1</v>
      </c>
      <c r="DW497" s="40">
        <f t="shared" si="546"/>
        <v>6</v>
      </c>
      <c r="DX497">
        <v>2</v>
      </c>
      <c r="DY497" t="s">
        <v>83</v>
      </c>
      <c r="DZ497">
        <v>3</v>
      </c>
      <c r="EA497" s="39">
        <f t="shared" si="585"/>
        <v>3</v>
      </c>
      <c r="EB497" s="24">
        <f t="shared" si="555"/>
        <v>15</v>
      </c>
      <c r="EC497" s="14">
        <v>3</v>
      </c>
      <c r="ED497" t="s">
        <v>83</v>
      </c>
      <c r="EE497">
        <v>2</v>
      </c>
      <c r="EF497" s="40">
        <f t="shared" si="586"/>
        <v>0</v>
      </c>
      <c r="EG497">
        <v>3</v>
      </c>
      <c r="EH497" t="s">
        <v>83</v>
      </c>
      <c r="EI497">
        <v>2</v>
      </c>
      <c r="EJ497" s="40">
        <f t="shared" si="587"/>
        <v>4</v>
      </c>
      <c r="EK497">
        <v>2</v>
      </c>
      <c r="EL497" t="s">
        <v>83</v>
      </c>
      <c r="EM497">
        <v>1</v>
      </c>
      <c r="EN497" s="40">
        <f t="shared" si="618"/>
        <v>0</v>
      </c>
      <c r="EO497">
        <v>0</v>
      </c>
      <c r="EP497" t="s">
        <v>83</v>
      </c>
      <c r="EQ497">
        <v>2</v>
      </c>
      <c r="ER497" s="40">
        <f t="shared" si="588"/>
        <v>0</v>
      </c>
      <c r="ES497">
        <v>2</v>
      </c>
      <c r="ET497" t="s">
        <v>83</v>
      </c>
      <c r="EU497">
        <v>4</v>
      </c>
      <c r="EV497" s="40">
        <f t="shared" si="589"/>
        <v>0</v>
      </c>
      <c r="EW497">
        <v>2</v>
      </c>
      <c r="EX497" t="s">
        <v>83</v>
      </c>
      <c r="EY497">
        <v>2</v>
      </c>
      <c r="EZ497" s="40">
        <f t="shared" si="590"/>
        <v>0</v>
      </c>
      <c r="FA497" s="24">
        <f t="shared" si="591"/>
        <v>4</v>
      </c>
      <c r="FB497" s="14">
        <v>0</v>
      </c>
      <c r="FC497" t="s">
        <v>83</v>
      </c>
      <c r="FD497">
        <v>0</v>
      </c>
      <c r="FE497" s="40">
        <f t="shared" si="592"/>
        <v>0</v>
      </c>
      <c r="FF497">
        <v>3</v>
      </c>
      <c r="FG497" t="s">
        <v>83</v>
      </c>
      <c r="FH497">
        <v>2</v>
      </c>
      <c r="FI497" s="40">
        <f t="shared" si="593"/>
        <v>3</v>
      </c>
      <c r="FJ497">
        <v>1</v>
      </c>
      <c r="FK497" t="s">
        <v>83</v>
      </c>
      <c r="FL497">
        <v>1</v>
      </c>
      <c r="FM497" s="40">
        <f t="shared" si="594"/>
        <v>3</v>
      </c>
      <c r="FN497">
        <v>1</v>
      </c>
      <c r="FO497" t="s">
        <v>83</v>
      </c>
      <c r="FP497">
        <v>0</v>
      </c>
      <c r="FQ497" s="40">
        <f t="shared" si="556"/>
        <v>6</v>
      </c>
      <c r="FR497">
        <v>2</v>
      </c>
      <c r="FS497" t="s">
        <v>83</v>
      </c>
      <c r="FT497">
        <v>1</v>
      </c>
      <c r="FU497" s="40">
        <f t="shared" si="595"/>
        <v>0</v>
      </c>
      <c r="FV497">
        <v>2</v>
      </c>
      <c r="FW497" t="s">
        <v>83</v>
      </c>
      <c r="FX497">
        <v>0</v>
      </c>
      <c r="FY497" s="40">
        <f t="shared" si="557"/>
        <v>3</v>
      </c>
      <c r="FZ497" s="24">
        <f t="shared" si="558"/>
        <v>15</v>
      </c>
      <c r="GA497" s="14">
        <v>2</v>
      </c>
      <c r="GB497" t="s">
        <v>83</v>
      </c>
      <c r="GC497">
        <v>1</v>
      </c>
      <c r="GD497" s="40">
        <f t="shared" si="596"/>
        <v>0</v>
      </c>
      <c r="GE497">
        <v>1</v>
      </c>
      <c r="GF497" t="s">
        <v>83</v>
      </c>
      <c r="GG497">
        <v>2</v>
      </c>
      <c r="GH497" s="40">
        <f t="shared" si="620"/>
        <v>0</v>
      </c>
      <c r="GI497">
        <v>3</v>
      </c>
      <c r="GJ497" t="s">
        <v>83</v>
      </c>
      <c r="GK497">
        <v>0</v>
      </c>
      <c r="GL497" s="40">
        <f t="shared" si="597"/>
        <v>0</v>
      </c>
      <c r="GM497">
        <v>4</v>
      </c>
      <c r="GN497" t="s">
        <v>83</v>
      </c>
      <c r="GO497">
        <v>3</v>
      </c>
      <c r="GP497" s="40">
        <f t="shared" si="598"/>
        <v>3</v>
      </c>
      <c r="GQ497">
        <v>2</v>
      </c>
      <c r="GR497" t="s">
        <v>83</v>
      </c>
      <c r="GS497">
        <v>3</v>
      </c>
      <c r="GT497" s="40">
        <f t="shared" si="559"/>
        <v>3</v>
      </c>
      <c r="GU497">
        <v>3</v>
      </c>
      <c r="GV497" t="s">
        <v>83</v>
      </c>
      <c r="GW497">
        <v>0</v>
      </c>
      <c r="GX497" s="40">
        <f t="shared" si="599"/>
        <v>3</v>
      </c>
      <c r="GY497" s="24">
        <f t="shared" si="600"/>
        <v>9</v>
      </c>
      <c r="GZ497" s="28">
        <f t="shared" si="560"/>
        <v>84</v>
      </c>
      <c r="HA497" t="s">
        <v>84</v>
      </c>
      <c r="HB497">
        <f t="shared" si="561"/>
        <v>9</v>
      </c>
      <c r="HC497" t="s">
        <v>92</v>
      </c>
      <c r="HD497">
        <f t="shared" si="614"/>
        <v>0</v>
      </c>
      <c r="HE497" t="s">
        <v>86</v>
      </c>
      <c r="HF497">
        <f t="shared" si="562"/>
        <v>5</v>
      </c>
      <c r="HG497" t="s">
        <v>94</v>
      </c>
      <c r="HH497">
        <f t="shared" si="619"/>
        <v>9</v>
      </c>
      <c r="HI497" t="s">
        <v>88</v>
      </c>
      <c r="HJ497">
        <f t="shared" si="601"/>
        <v>0</v>
      </c>
      <c r="HK497" t="s">
        <v>95</v>
      </c>
      <c r="HL497">
        <f t="shared" si="602"/>
        <v>5</v>
      </c>
      <c r="HM497" t="s">
        <v>150</v>
      </c>
      <c r="HN497">
        <f t="shared" si="563"/>
        <v>0</v>
      </c>
      <c r="HO497" t="s">
        <v>138</v>
      </c>
      <c r="HP497">
        <f t="shared" si="603"/>
        <v>0</v>
      </c>
      <c r="HQ497" t="s">
        <v>132</v>
      </c>
      <c r="HR497" s="1">
        <f t="shared" si="604"/>
        <v>6</v>
      </c>
      <c r="HS497" t="s">
        <v>85</v>
      </c>
      <c r="HT497" s="1">
        <f t="shared" si="605"/>
        <v>5</v>
      </c>
      <c r="HU497" t="s">
        <v>93</v>
      </c>
      <c r="HV497" s="1">
        <f t="shared" si="606"/>
        <v>5</v>
      </c>
      <c r="HW497" t="s">
        <v>129</v>
      </c>
      <c r="HX497" s="1">
        <f t="shared" si="607"/>
        <v>0</v>
      </c>
      <c r="HY497" t="s">
        <v>165</v>
      </c>
      <c r="HZ497" s="1">
        <f t="shared" si="608"/>
        <v>5</v>
      </c>
      <c r="IA497" t="s">
        <v>89</v>
      </c>
      <c r="IB497" s="1">
        <f t="shared" si="609"/>
        <v>5</v>
      </c>
      <c r="IC497" t="s">
        <v>134</v>
      </c>
      <c r="ID497" s="1">
        <f t="shared" si="610"/>
        <v>6</v>
      </c>
      <c r="IE497" t="s">
        <v>135</v>
      </c>
      <c r="IF497" s="1">
        <f t="shared" si="611"/>
        <v>0</v>
      </c>
      <c r="IG497">
        <f t="shared" si="616"/>
        <v>60</v>
      </c>
      <c r="IH497" s="1">
        <f t="shared" si="612"/>
        <v>144</v>
      </c>
    </row>
    <row r="498" spans="1:242" ht="14.65" thickBot="1" x14ac:dyDescent="0.5">
      <c r="A498" s="1">
        <v>495</v>
      </c>
      <c r="B498" s="45">
        <f t="shared" si="548"/>
        <v>222</v>
      </c>
      <c r="C498" s="14" t="s">
        <v>1068</v>
      </c>
      <c r="D498" t="s">
        <v>1069</v>
      </c>
      <c r="E498" s="15">
        <v>12</v>
      </c>
      <c r="F498" s="28">
        <f t="shared" si="549"/>
        <v>165</v>
      </c>
      <c r="H498" s="14">
        <v>1</v>
      </c>
      <c r="I498" t="s">
        <v>83</v>
      </c>
      <c r="J498">
        <v>1</v>
      </c>
      <c r="K498" s="40">
        <f t="shared" si="621"/>
        <v>0</v>
      </c>
      <c r="L498">
        <v>0</v>
      </c>
      <c r="M498" t="s">
        <v>83</v>
      </c>
      <c r="N498">
        <v>2</v>
      </c>
      <c r="O498" s="40">
        <f t="shared" si="617"/>
        <v>6</v>
      </c>
      <c r="P498">
        <v>2</v>
      </c>
      <c r="Q498" t="s">
        <v>83</v>
      </c>
      <c r="R498">
        <v>1</v>
      </c>
      <c r="S498" s="40">
        <f t="shared" si="564"/>
        <v>0</v>
      </c>
      <c r="T498">
        <v>2</v>
      </c>
      <c r="U498" t="s">
        <v>83</v>
      </c>
      <c r="V498">
        <v>1</v>
      </c>
      <c r="W498" s="40">
        <f t="shared" si="550"/>
        <v>0</v>
      </c>
      <c r="X498">
        <v>1</v>
      </c>
      <c r="Y498" t="s">
        <v>83</v>
      </c>
      <c r="Z498">
        <v>0</v>
      </c>
      <c r="AA498" s="40">
        <f t="shared" si="551"/>
        <v>0</v>
      </c>
      <c r="AB498">
        <v>1</v>
      </c>
      <c r="AC498" t="s">
        <v>83</v>
      </c>
      <c r="AD498">
        <v>0</v>
      </c>
      <c r="AE498" s="40">
        <f t="shared" si="565"/>
        <v>3</v>
      </c>
      <c r="AF498" s="24">
        <f t="shared" si="566"/>
        <v>9</v>
      </c>
      <c r="AG498" s="14">
        <v>3</v>
      </c>
      <c r="AH498" t="s">
        <v>83</v>
      </c>
      <c r="AI498">
        <v>1</v>
      </c>
      <c r="AJ498" s="40">
        <f t="shared" si="615"/>
        <v>3</v>
      </c>
      <c r="AK498">
        <v>0</v>
      </c>
      <c r="AL498" t="s">
        <v>83</v>
      </c>
      <c r="AM498">
        <v>2</v>
      </c>
      <c r="AN498" s="40">
        <f t="shared" si="567"/>
        <v>0</v>
      </c>
      <c r="AO498">
        <v>1</v>
      </c>
      <c r="AP498" t="s">
        <v>83</v>
      </c>
      <c r="AQ498">
        <v>0</v>
      </c>
      <c r="AR498" s="40">
        <f t="shared" si="547"/>
        <v>0</v>
      </c>
      <c r="AS498">
        <v>3</v>
      </c>
      <c r="AT498" t="s">
        <v>83</v>
      </c>
      <c r="AU498">
        <v>0</v>
      </c>
      <c r="AV498" s="40">
        <f t="shared" si="568"/>
        <v>0</v>
      </c>
      <c r="AW498">
        <v>1</v>
      </c>
      <c r="AX498" t="s">
        <v>83</v>
      </c>
      <c r="AY498">
        <v>4</v>
      </c>
      <c r="AZ498" s="40">
        <f t="shared" si="569"/>
        <v>4</v>
      </c>
      <c r="BA498">
        <v>0</v>
      </c>
      <c r="BB498" t="s">
        <v>83</v>
      </c>
      <c r="BC498">
        <v>1</v>
      </c>
      <c r="BD498" s="40">
        <f t="shared" si="552"/>
        <v>6</v>
      </c>
      <c r="BE498" s="24">
        <f t="shared" si="570"/>
        <v>13</v>
      </c>
      <c r="BF498" s="14">
        <v>4</v>
      </c>
      <c r="BG498" t="s">
        <v>83</v>
      </c>
      <c r="BH498">
        <v>1</v>
      </c>
      <c r="BI498" s="40">
        <f t="shared" si="571"/>
        <v>0</v>
      </c>
      <c r="BJ498">
        <v>1</v>
      </c>
      <c r="BK498" t="s">
        <v>83</v>
      </c>
      <c r="BL498">
        <v>2</v>
      </c>
      <c r="BM498" s="40">
        <f t="shared" si="572"/>
        <v>0</v>
      </c>
      <c r="BN498">
        <v>2</v>
      </c>
      <c r="BO498" t="s">
        <v>83</v>
      </c>
      <c r="BP498">
        <v>1</v>
      </c>
      <c r="BQ498" s="40">
        <f t="shared" si="553"/>
        <v>3</v>
      </c>
      <c r="BR498">
        <v>5</v>
      </c>
      <c r="BS498" t="s">
        <v>83</v>
      </c>
      <c r="BT498">
        <v>1</v>
      </c>
      <c r="BU498" s="40">
        <f t="shared" si="573"/>
        <v>3</v>
      </c>
      <c r="BV498">
        <v>1</v>
      </c>
      <c r="BW498" t="s">
        <v>83</v>
      </c>
      <c r="BX498">
        <v>3</v>
      </c>
      <c r="BY498" s="40">
        <f t="shared" si="574"/>
        <v>4</v>
      </c>
      <c r="BZ498">
        <v>1</v>
      </c>
      <c r="CA498" t="s">
        <v>83</v>
      </c>
      <c r="CB498">
        <v>0</v>
      </c>
      <c r="CC498" s="40">
        <f t="shared" si="575"/>
        <v>0</v>
      </c>
      <c r="CD498" s="24">
        <f t="shared" si="576"/>
        <v>10</v>
      </c>
      <c r="CE498" s="14">
        <v>1</v>
      </c>
      <c r="CF498" t="s">
        <v>83</v>
      </c>
      <c r="CG498">
        <v>2</v>
      </c>
      <c r="CH498" s="40">
        <f t="shared" si="577"/>
        <v>0</v>
      </c>
      <c r="CI498">
        <v>4</v>
      </c>
      <c r="CJ498" t="s">
        <v>83</v>
      </c>
      <c r="CK498">
        <v>1</v>
      </c>
      <c r="CL498" s="40">
        <f t="shared" si="578"/>
        <v>6</v>
      </c>
      <c r="CM498">
        <v>2</v>
      </c>
      <c r="CN498" t="s">
        <v>83</v>
      </c>
      <c r="CO498">
        <v>1</v>
      </c>
      <c r="CP498" s="40">
        <f t="shared" si="579"/>
        <v>0</v>
      </c>
      <c r="CQ498">
        <v>4</v>
      </c>
      <c r="CR498" t="s">
        <v>83</v>
      </c>
      <c r="CS498">
        <v>1</v>
      </c>
      <c r="CT498" s="40">
        <f t="shared" si="580"/>
        <v>3</v>
      </c>
      <c r="CU498">
        <v>0</v>
      </c>
      <c r="CV498" t="s">
        <v>83</v>
      </c>
      <c r="CW498">
        <v>1</v>
      </c>
      <c r="CX498" s="40">
        <f t="shared" si="581"/>
        <v>0</v>
      </c>
      <c r="CY498">
        <v>1</v>
      </c>
      <c r="CZ498" t="s">
        <v>83</v>
      </c>
      <c r="DA498">
        <v>3</v>
      </c>
      <c r="DB498" s="40">
        <f t="shared" si="582"/>
        <v>0</v>
      </c>
      <c r="DC498" s="24">
        <f t="shared" si="583"/>
        <v>9</v>
      </c>
      <c r="DD498" s="14">
        <v>2</v>
      </c>
      <c r="DE498" t="s">
        <v>83</v>
      </c>
      <c r="DF498">
        <v>1</v>
      </c>
      <c r="DG498" s="40">
        <f t="shared" si="613"/>
        <v>0</v>
      </c>
      <c r="DH498">
        <v>2</v>
      </c>
      <c r="DI498" t="s">
        <v>83</v>
      </c>
      <c r="DJ498">
        <v>2</v>
      </c>
      <c r="DK498" s="40">
        <f t="shared" si="554"/>
        <v>0</v>
      </c>
      <c r="DL498">
        <v>1</v>
      </c>
      <c r="DM498" t="s">
        <v>83</v>
      </c>
      <c r="DN498">
        <v>1</v>
      </c>
      <c r="DO498" s="40">
        <f t="shared" si="584"/>
        <v>0</v>
      </c>
      <c r="DP498">
        <v>2</v>
      </c>
      <c r="DQ498" t="s">
        <v>83</v>
      </c>
      <c r="DR498">
        <v>1</v>
      </c>
      <c r="DS498" s="40">
        <f t="shared" si="545"/>
        <v>0</v>
      </c>
      <c r="DT498">
        <v>0</v>
      </c>
      <c r="DU498" t="s">
        <v>83</v>
      </c>
      <c r="DV498">
        <v>1</v>
      </c>
      <c r="DW498" s="40">
        <f t="shared" si="546"/>
        <v>1</v>
      </c>
      <c r="DX498">
        <v>2</v>
      </c>
      <c r="DY498" t="s">
        <v>83</v>
      </c>
      <c r="DZ498">
        <v>0</v>
      </c>
      <c r="EA498" s="39">
        <f t="shared" si="585"/>
        <v>0</v>
      </c>
      <c r="EB498" s="24">
        <f t="shared" si="555"/>
        <v>1</v>
      </c>
      <c r="EC498" s="14">
        <v>1</v>
      </c>
      <c r="ED498" t="s">
        <v>83</v>
      </c>
      <c r="EE498">
        <v>2</v>
      </c>
      <c r="EF498" s="40">
        <f t="shared" si="586"/>
        <v>0</v>
      </c>
      <c r="EG498">
        <v>1</v>
      </c>
      <c r="EH498" t="s">
        <v>83</v>
      </c>
      <c r="EI498">
        <v>0</v>
      </c>
      <c r="EJ498" s="40">
        <f t="shared" si="587"/>
        <v>6</v>
      </c>
      <c r="EK498">
        <v>1</v>
      </c>
      <c r="EL498" t="s">
        <v>83</v>
      </c>
      <c r="EM498">
        <v>0</v>
      </c>
      <c r="EN498" s="40">
        <f t="shared" si="618"/>
        <v>0</v>
      </c>
      <c r="EO498">
        <v>2</v>
      </c>
      <c r="EP498" t="s">
        <v>83</v>
      </c>
      <c r="EQ498">
        <v>1</v>
      </c>
      <c r="ER498" s="40">
        <f t="shared" si="588"/>
        <v>3</v>
      </c>
      <c r="ES498">
        <v>3</v>
      </c>
      <c r="ET498" t="s">
        <v>83</v>
      </c>
      <c r="EU498">
        <v>1</v>
      </c>
      <c r="EV498" s="40">
        <f t="shared" si="589"/>
        <v>0</v>
      </c>
      <c r="EW498">
        <v>1</v>
      </c>
      <c r="EX498" t="s">
        <v>83</v>
      </c>
      <c r="EY498">
        <v>1</v>
      </c>
      <c r="EZ498" s="40">
        <f t="shared" si="590"/>
        <v>0</v>
      </c>
      <c r="FA498" s="24">
        <f t="shared" si="591"/>
        <v>9</v>
      </c>
      <c r="FB498" s="14">
        <v>1</v>
      </c>
      <c r="FC498" t="s">
        <v>83</v>
      </c>
      <c r="FD498">
        <v>0</v>
      </c>
      <c r="FE498" s="40">
        <f t="shared" si="592"/>
        <v>6</v>
      </c>
      <c r="FF498">
        <v>4</v>
      </c>
      <c r="FG498" t="s">
        <v>83</v>
      </c>
      <c r="FH498">
        <v>1</v>
      </c>
      <c r="FI498" s="40">
        <f t="shared" si="593"/>
        <v>3</v>
      </c>
      <c r="FJ498">
        <v>1</v>
      </c>
      <c r="FK498" t="s">
        <v>83</v>
      </c>
      <c r="FL498">
        <v>1</v>
      </c>
      <c r="FM498" s="40">
        <f t="shared" si="594"/>
        <v>3</v>
      </c>
      <c r="FN498">
        <v>3</v>
      </c>
      <c r="FO498" t="s">
        <v>83</v>
      </c>
      <c r="FP498">
        <v>2</v>
      </c>
      <c r="FQ498" s="40">
        <f t="shared" si="556"/>
        <v>4</v>
      </c>
      <c r="FR498">
        <v>0</v>
      </c>
      <c r="FS498" t="s">
        <v>83</v>
      </c>
      <c r="FT498">
        <v>1</v>
      </c>
      <c r="FU498" s="40">
        <f t="shared" si="595"/>
        <v>4</v>
      </c>
      <c r="FV498">
        <v>0</v>
      </c>
      <c r="FW498" t="s">
        <v>83</v>
      </c>
      <c r="FX498">
        <v>2</v>
      </c>
      <c r="FY498" s="40">
        <f t="shared" si="557"/>
        <v>0</v>
      </c>
      <c r="FZ498" s="24">
        <f t="shared" si="558"/>
        <v>20</v>
      </c>
      <c r="GA498" s="14">
        <v>1</v>
      </c>
      <c r="GB498" t="s">
        <v>83</v>
      </c>
      <c r="GC498">
        <v>1</v>
      </c>
      <c r="GD498" s="40">
        <f t="shared" si="596"/>
        <v>4</v>
      </c>
      <c r="GE498">
        <v>2</v>
      </c>
      <c r="GF498" t="s">
        <v>83</v>
      </c>
      <c r="GG498">
        <v>1</v>
      </c>
      <c r="GH498" s="40">
        <f t="shared" si="620"/>
        <v>4</v>
      </c>
      <c r="GI498">
        <v>0</v>
      </c>
      <c r="GJ498" t="s">
        <v>83</v>
      </c>
      <c r="GK498">
        <v>1</v>
      </c>
      <c r="GL498" s="40">
        <f t="shared" si="597"/>
        <v>4</v>
      </c>
      <c r="GM498">
        <v>3</v>
      </c>
      <c r="GN498" t="s">
        <v>83</v>
      </c>
      <c r="GO498">
        <v>1</v>
      </c>
      <c r="GP498" s="40">
        <f t="shared" si="598"/>
        <v>4</v>
      </c>
      <c r="GQ498">
        <v>0</v>
      </c>
      <c r="GR498" t="s">
        <v>83</v>
      </c>
      <c r="GS498">
        <v>1</v>
      </c>
      <c r="GT498" s="40">
        <f t="shared" si="559"/>
        <v>3</v>
      </c>
      <c r="GU498">
        <v>0</v>
      </c>
      <c r="GV498" t="s">
        <v>83</v>
      </c>
      <c r="GW498">
        <v>2</v>
      </c>
      <c r="GX498" s="40">
        <f t="shared" si="599"/>
        <v>0</v>
      </c>
      <c r="GY498" s="24">
        <f t="shared" si="600"/>
        <v>19</v>
      </c>
      <c r="GZ498" s="28">
        <f t="shared" si="560"/>
        <v>90</v>
      </c>
      <c r="HA498" t="s">
        <v>84</v>
      </c>
      <c r="HB498">
        <f t="shared" si="561"/>
        <v>9</v>
      </c>
      <c r="HC498" t="s">
        <v>85</v>
      </c>
      <c r="HD498">
        <f t="shared" si="614"/>
        <v>9</v>
      </c>
      <c r="HE498" t="s">
        <v>93</v>
      </c>
      <c r="HF498">
        <f t="shared" si="562"/>
        <v>9</v>
      </c>
      <c r="HG498" t="s">
        <v>94</v>
      </c>
      <c r="HH498">
        <f t="shared" si="619"/>
        <v>9</v>
      </c>
      <c r="HI498" t="s">
        <v>130</v>
      </c>
      <c r="HJ498">
        <f t="shared" si="601"/>
        <v>5</v>
      </c>
      <c r="HK498" t="s">
        <v>95</v>
      </c>
      <c r="HL498">
        <f t="shared" si="602"/>
        <v>5</v>
      </c>
      <c r="HM498" t="s">
        <v>90</v>
      </c>
      <c r="HN498">
        <f t="shared" si="563"/>
        <v>9</v>
      </c>
      <c r="HO498" t="s">
        <v>96</v>
      </c>
      <c r="HP498">
        <f t="shared" si="603"/>
        <v>9</v>
      </c>
      <c r="HQ498" t="s">
        <v>140</v>
      </c>
      <c r="HR498" s="1">
        <f t="shared" si="604"/>
        <v>0</v>
      </c>
      <c r="HS498" t="s">
        <v>92</v>
      </c>
      <c r="HT498" s="1">
        <f t="shared" si="605"/>
        <v>0</v>
      </c>
      <c r="HU498" t="s">
        <v>86</v>
      </c>
      <c r="HV498" s="1">
        <f t="shared" si="606"/>
        <v>6</v>
      </c>
      <c r="HW498" t="s">
        <v>164</v>
      </c>
      <c r="HX498" s="1">
        <f t="shared" si="607"/>
        <v>0</v>
      </c>
      <c r="HY498" t="s">
        <v>165</v>
      </c>
      <c r="HZ498" s="1">
        <f t="shared" si="608"/>
        <v>5</v>
      </c>
      <c r="IA498" t="s">
        <v>131</v>
      </c>
      <c r="IB498" s="1">
        <f t="shared" si="609"/>
        <v>0</v>
      </c>
      <c r="IC498" t="s">
        <v>150</v>
      </c>
      <c r="ID498" s="1">
        <f t="shared" si="610"/>
        <v>0</v>
      </c>
      <c r="IE498" t="s">
        <v>138</v>
      </c>
      <c r="IF498" s="1">
        <f t="shared" si="611"/>
        <v>0</v>
      </c>
      <c r="IG498">
        <f t="shared" si="616"/>
        <v>75</v>
      </c>
      <c r="IH498" s="1">
        <f t="shared" si="612"/>
        <v>165</v>
      </c>
    </row>
    <row r="499" spans="1:242" ht="14.65" thickBot="1" x14ac:dyDescent="0.5">
      <c r="A499" s="1">
        <v>496</v>
      </c>
      <c r="B499" s="45">
        <f t="shared" si="548"/>
        <v>642</v>
      </c>
      <c r="C499" s="14" t="s">
        <v>376</v>
      </c>
      <c r="D499" t="s">
        <v>393</v>
      </c>
      <c r="E499" s="15">
        <v>12</v>
      </c>
      <c r="F499" s="28">
        <f t="shared" si="549"/>
        <v>129</v>
      </c>
      <c r="H499" s="14">
        <v>2</v>
      </c>
      <c r="I499" t="s">
        <v>83</v>
      </c>
      <c r="J499">
        <v>1</v>
      </c>
      <c r="K499" s="40">
        <f t="shared" si="621"/>
        <v>0</v>
      </c>
      <c r="L499">
        <v>1</v>
      </c>
      <c r="M499" t="s">
        <v>83</v>
      </c>
      <c r="N499">
        <v>2</v>
      </c>
      <c r="O499" s="40">
        <f t="shared" si="617"/>
        <v>3</v>
      </c>
      <c r="P499">
        <v>1</v>
      </c>
      <c r="Q499" t="s">
        <v>83</v>
      </c>
      <c r="R499">
        <v>0</v>
      </c>
      <c r="S499" s="40">
        <f t="shared" si="564"/>
        <v>0</v>
      </c>
      <c r="T499">
        <v>2</v>
      </c>
      <c r="U499" t="s">
        <v>83</v>
      </c>
      <c r="V499">
        <v>1</v>
      </c>
      <c r="W499" s="40">
        <f t="shared" si="550"/>
        <v>0</v>
      </c>
      <c r="X499">
        <v>1</v>
      </c>
      <c r="Y499" t="s">
        <v>83</v>
      </c>
      <c r="Z499">
        <v>0</v>
      </c>
      <c r="AA499" s="40">
        <f t="shared" si="551"/>
        <v>0</v>
      </c>
      <c r="AB499">
        <v>1</v>
      </c>
      <c r="AC499" t="s">
        <v>83</v>
      </c>
      <c r="AD499">
        <v>0</v>
      </c>
      <c r="AE499" s="40">
        <f t="shared" si="565"/>
        <v>3</v>
      </c>
      <c r="AF499" s="24">
        <f t="shared" si="566"/>
        <v>6</v>
      </c>
      <c r="AG499" s="14">
        <v>3</v>
      </c>
      <c r="AH499" t="s">
        <v>83</v>
      </c>
      <c r="AI499">
        <v>1</v>
      </c>
      <c r="AJ499" s="40">
        <f t="shared" si="615"/>
        <v>3</v>
      </c>
      <c r="AK499">
        <v>1</v>
      </c>
      <c r="AL499" t="s">
        <v>83</v>
      </c>
      <c r="AM499">
        <v>0</v>
      </c>
      <c r="AN499" s="40">
        <f t="shared" si="567"/>
        <v>0</v>
      </c>
      <c r="AO499">
        <v>0</v>
      </c>
      <c r="AP499" t="s">
        <v>83</v>
      </c>
      <c r="AQ499">
        <v>1</v>
      </c>
      <c r="AR499" s="40">
        <f t="shared" si="547"/>
        <v>3</v>
      </c>
      <c r="AS499">
        <v>1</v>
      </c>
      <c r="AT499" t="s">
        <v>83</v>
      </c>
      <c r="AU499">
        <v>0</v>
      </c>
      <c r="AV499" s="40">
        <f t="shared" si="568"/>
        <v>0</v>
      </c>
      <c r="AW499">
        <v>1</v>
      </c>
      <c r="AX499" t="s">
        <v>83</v>
      </c>
      <c r="AY499">
        <v>2</v>
      </c>
      <c r="AZ499" s="40">
        <f t="shared" si="569"/>
        <v>3</v>
      </c>
      <c r="BA499">
        <v>0</v>
      </c>
      <c r="BB499" t="s">
        <v>83</v>
      </c>
      <c r="BC499">
        <v>1</v>
      </c>
      <c r="BD499" s="40">
        <f t="shared" si="552"/>
        <v>6</v>
      </c>
      <c r="BE499" s="24">
        <f t="shared" si="570"/>
        <v>15</v>
      </c>
      <c r="BF499" s="14">
        <v>1</v>
      </c>
      <c r="BG499" t="s">
        <v>83</v>
      </c>
      <c r="BH499">
        <v>1</v>
      </c>
      <c r="BI499" s="40">
        <f t="shared" si="571"/>
        <v>0</v>
      </c>
      <c r="BJ499">
        <v>1</v>
      </c>
      <c r="BK499" t="s">
        <v>83</v>
      </c>
      <c r="BL499">
        <v>2</v>
      </c>
      <c r="BM499" s="40">
        <f t="shared" si="572"/>
        <v>0</v>
      </c>
      <c r="BN499">
        <v>2</v>
      </c>
      <c r="BO499" t="s">
        <v>83</v>
      </c>
      <c r="BP499">
        <v>1</v>
      </c>
      <c r="BQ499" s="40">
        <f t="shared" si="553"/>
        <v>3</v>
      </c>
      <c r="BR499">
        <v>1</v>
      </c>
      <c r="BS499" t="s">
        <v>83</v>
      </c>
      <c r="BT499">
        <v>2</v>
      </c>
      <c r="BU499" s="40">
        <f t="shared" si="573"/>
        <v>0</v>
      </c>
      <c r="BV499">
        <v>2</v>
      </c>
      <c r="BW499" t="s">
        <v>83</v>
      </c>
      <c r="BX499">
        <v>1</v>
      </c>
      <c r="BY499" s="40">
        <f t="shared" si="574"/>
        <v>0</v>
      </c>
      <c r="BZ499">
        <v>1</v>
      </c>
      <c r="CA499" t="s">
        <v>83</v>
      </c>
      <c r="CB499">
        <v>3</v>
      </c>
      <c r="CC499" s="40">
        <f t="shared" si="575"/>
        <v>3</v>
      </c>
      <c r="CD499" s="24">
        <f t="shared" si="576"/>
        <v>6</v>
      </c>
      <c r="CE499" s="14">
        <v>2</v>
      </c>
      <c r="CF499" t="s">
        <v>83</v>
      </c>
      <c r="CG499">
        <v>1</v>
      </c>
      <c r="CH499" s="40">
        <f t="shared" si="577"/>
        <v>0</v>
      </c>
      <c r="CI499">
        <v>3</v>
      </c>
      <c r="CJ499" t="s">
        <v>83</v>
      </c>
      <c r="CK499">
        <v>1</v>
      </c>
      <c r="CL499" s="40">
        <f t="shared" si="578"/>
        <v>3</v>
      </c>
      <c r="CM499">
        <v>2</v>
      </c>
      <c r="CN499" t="s">
        <v>83</v>
      </c>
      <c r="CO499">
        <v>0</v>
      </c>
      <c r="CP499" s="40">
        <f t="shared" si="579"/>
        <v>0</v>
      </c>
      <c r="CQ499">
        <v>2</v>
      </c>
      <c r="CR499" t="s">
        <v>83</v>
      </c>
      <c r="CS499">
        <v>1</v>
      </c>
      <c r="CT499" s="40">
        <f t="shared" si="580"/>
        <v>6</v>
      </c>
      <c r="CU499">
        <v>2</v>
      </c>
      <c r="CV499" t="s">
        <v>83</v>
      </c>
      <c r="CW499">
        <v>2</v>
      </c>
      <c r="CX499" s="40">
        <f t="shared" si="581"/>
        <v>0</v>
      </c>
      <c r="CY499">
        <v>0</v>
      </c>
      <c r="CZ499" t="s">
        <v>83</v>
      </c>
      <c r="DA499">
        <v>2</v>
      </c>
      <c r="DB499" s="40">
        <f t="shared" si="582"/>
        <v>0</v>
      </c>
      <c r="DC499" s="24">
        <f t="shared" si="583"/>
        <v>9</v>
      </c>
      <c r="DD499" s="14">
        <v>2</v>
      </c>
      <c r="DE499" t="s">
        <v>83</v>
      </c>
      <c r="DF499">
        <v>0</v>
      </c>
      <c r="DG499" s="40">
        <f t="shared" si="613"/>
        <v>0</v>
      </c>
      <c r="DH499">
        <v>2</v>
      </c>
      <c r="DI499" t="s">
        <v>83</v>
      </c>
      <c r="DJ499">
        <v>1</v>
      </c>
      <c r="DK499" s="40">
        <f t="shared" si="554"/>
        <v>3</v>
      </c>
      <c r="DL499">
        <v>0</v>
      </c>
      <c r="DM499" t="s">
        <v>83</v>
      </c>
      <c r="DN499">
        <v>0</v>
      </c>
      <c r="DO499" s="40">
        <f t="shared" si="584"/>
        <v>0</v>
      </c>
      <c r="DP499">
        <v>2</v>
      </c>
      <c r="DQ499" t="s">
        <v>83</v>
      </c>
      <c r="DR499">
        <v>3</v>
      </c>
      <c r="DS499" s="40">
        <f t="shared" si="545"/>
        <v>0</v>
      </c>
      <c r="DT499">
        <v>0</v>
      </c>
      <c r="DU499" t="s">
        <v>83</v>
      </c>
      <c r="DV499">
        <v>4</v>
      </c>
      <c r="DW499" s="40">
        <f t="shared" si="546"/>
        <v>1</v>
      </c>
      <c r="DX499">
        <v>1</v>
      </c>
      <c r="DY499" t="s">
        <v>83</v>
      </c>
      <c r="DZ499">
        <v>3</v>
      </c>
      <c r="EA499" s="39">
        <f t="shared" si="585"/>
        <v>4</v>
      </c>
      <c r="EB499" s="24">
        <f t="shared" si="555"/>
        <v>8</v>
      </c>
      <c r="EC499" s="14">
        <v>2</v>
      </c>
      <c r="ED499" t="s">
        <v>83</v>
      </c>
      <c r="EE499">
        <v>4</v>
      </c>
      <c r="EF499" s="40">
        <f t="shared" si="586"/>
        <v>0</v>
      </c>
      <c r="EG499">
        <v>2</v>
      </c>
      <c r="EH499" t="s">
        <v>83</v>
      </c>
      <c r="EI499">
        <v>1</v>
      </c>
      <c r="EJ499" s="40">
        <f t="shared" si="587"/>
        <v>4</v>
      </c>
      <c r="EK499">
        <v>2</v>
      </c>
      <c r="EL499" t="s">
        <v>83</v>
      </c>
      <c r="EM499">
        <v>2</v>
      </c>
      <c r="EN499" s="40">
        <f t="shared" si="618"/>
        <v>0</v>
      </c>
      <c r="EO499">
        <v>2</v>
      </c>
      <c r="EP499" t="s">
        <v>83</v>
      </c>
      <c r="EQ499">
        <v>1</v>
      </c>
      <c r="ER499" s="40">
        <f t="shared" si="588"/>
        <v>3</v>
      </c>
      <c r="ES499">
        <v>3</v>
      </c>
      <c r="ET499" t="s">
        <v>83</v>
      </c>
      <c r="EU499">
        <v>2</v>
      </c>
      <c r="EV499" s="40">
        <f t="shared" si="589"/>
        <v>0</v>
      </c>
      <c r="EW499">
        <v>1</v>
      </c>
      <c r="EX499" t="s">
        <v>83</v>
      </c>
      <c r="EY499">
        <v>0</v>
      </c>
      <c r="EZ499" s="40">
        <f t="shared" si="590"/>
        <v>0</v>
      </c>
      <c r="FA499" s="24">
        <f t="shared" si="591"/>
        <v>7</v>
      </c>
      <c r="FB499" s="14">
        <v>2</v>
      </c>
      <c r="FC499" t="s">
        <v>83</v>
      </c>
      <c r="FD499">
        <v>1</v>
      </c>
      <c r="FE499" s="40">
        <f t="shared" si="592"/>
        <v>4</v>
      </c>
      <c r="FF499">
        <v>3</v>
      </c>
      <c r="FG499" t="s">
        <v>83</v>
      </c>
      <c r="FH499">
        <v>2</v>
      </c>
      <c r="FI499" s="40">
        <f t="shared" si="593"/>
        <v>3</v>
      </c>
      <c r="FJ499">
        <v>0</v>
      </c>
      <c r="FK499" t="s">
        <v>83</v>
      </c>
      <c r="FL499">
        <v>1</v>
      </c>
      <c r="FM499" s="40">
        <f t="shared" si="594"/>
        <v>0</v>
      </c>
      <c r="FN499">
        <v>2</v>
      </c>
      <c r="FO499" t="s">
        <v>83</v>
      </c>
      <c r="FP499">
        <v>2</v>
      </c>
      <c r="FQ499" s="40">
        <f t="shared" si="556"/>
        <v>0</v>
      </c>
      <c r="FR499">
        <v>1</v>
      </c>
      <c r="FS499" t="s">
        <v>83</v>
      </c>
      <c r="FT499">
        <v>3</v>
      </c>
      <c r="FU499" s="40">
        <f t="shared" si="595"/>
        <v>3</v>
      </c>
      <c r="FV499">
        <v>0</v>
      </c>
      <c r="FW499" t="s">
        <v>83</v>
      </c>
      <c r="FX499">
        <v>2</v>
      </c>
      <c r="FY499" s="40">
        <f t="shared" si="557"/>
        <v>0</v>
      </c>
      <c r="FZ499" s="24">
        <f t="shared" si="558"/>
        <v>10</v>
      </c>
      <c r="GA499" s="14">
        <v>0</v>
      </c>
      <c r="GB499" t="s">
        <v>83</v>
      </c>
      <c r="GC499">
        <v>0</v>
      </c>
      <c r="GD499" s="40">
        <f t="shared" si="596"/>
        <v>6</v>
      </c>
      <c r="GE499">
        <v>2</v>
      </c>
      <c r="GF499" t="s">
        <v>83</v>
      </c>
      <c r="GG499">
        <v>1</v>
      </c>
      <c r="GH499" s="40">
        <f t="shared" si="620"/>
        <v>4</v>
      </c>
      <c r="GI499">
        <v>0</v>
      </c>
      <c r="GJ499" t="s">
        <v>83</v>
      </c>
      <c r="GK499">
        <v>0</v>
      </c>
      <c r="GL499" s="40">
        <f t="shared" si="597"/>
        <v>0</v>
      </c>
      <c r="GM499">
        <v>1</v>
      </c>
      <c r="GN499" t="s">
        <v>83</v>
      </c>
      <c r="GO499">
        <v>0</v>
      </c>
      <c r="GP499" s="40">
        <f t="shared" si="598"/>
        <v>3</v>
      </c>
      <c r="GQ499">
        <v>0</v>
      </c>
      <c r="GR499" t="s">
        <v>83</v>
      </c>
      <c r="GS499">
        <v>0</v>
      </c>
      <c r="GT499" s="40">
        <f t="shared" si="559"/>
        <v>0</v>
      </c>
      <c r="GU499">
        <v>1</v>
      </c>
      <c r="GV499" t="s">
        <v>83</v>
      </c>
      <c r="GW499">
        <v>2</v>
      </c>
      <c r="GX499" s="40">
        <f t="shared" si="599"/>
        <v>0</v>
      </c>
      <c r="GY499" s="24">
        <f t="shared" si="600"/>
        <v>13</v>
      </c>
      <c r="GZ499" s="28">
        <f t="shared" si="560"/>
        <v>74</v>
      </c>
      <c r="HA499" t="s">
        <v>136</v>
      </c>
      <c r="HB499">
        <f t="shared" si="561"/>
        <v>0</v>
      </c>
      <c r="HC499" t="s">
        <v>92</v>
      </c>
      <c r="HD499">
        <f t="shared" si="614"/>
        <v>0</v>
      </c>
      <c r="HE499" t="s">
        <v>133</v>
      </c>
      <c r="HF499">
        <f t="shared" si="562"/>
        <v>0</v>
      </c>
      <c r="HG499" t="s">
        <v>94</v>
      </c>
      <c r="HH499">
        <f t="shared" si="619"/>
        <v>9</v>
      </c>
      <c r="HI499" t="s">
        <v>88</v>
      </c>
      <c r="HJ499">
        <f t="shared" si="601"/>
        <v>0</v>
      </c>
      <c r="HK499" t="s">
        <v>95</v>
      </c>
      <c r="HL499">
        <f t="shared" si="602"/>
        <v>5</v>
      </c>
      <c r="HM499" t="s">
        <v>134</v>
      </c>
      <c r="HN499">
        <f t="shared" si="563"/>
        <v>5</v>
      </c>
      <c r="HO499" t="s">
        <v>96</v>
      </c>
      <c r="HP499">
        <f t="shared" si="603"/>
        <v>9</v>
      </c>
      <c r="HQ499" t="s">
        <v>84</v>
      </c>
      <c r="HR499" s="1">
        <f t="shared" si="604"/>
        <v>5</v>
      </c>
      <c r="HS499" t="s">
        <v>85</v>
      </c>
      <c r="HT499" s="1">
        <f t="shared" si="605"/>
        <v>5</v>
      </c>
      <c r="HU499" t="s">
        <v>86</v>
      </c>
      <c r="HV499" s="1">
        <f t="shared" si="606"/>
        <v>6</v>
      </c>
      <c r="HW499" t="s">
        <v>129</v>
      </c>
      <c r="HX499" s="1">
        <f t="shared" si="607"/>
        <v>0</v>
      </c>
      <c r="HY499" t="s">
        <v>130</v>
      </c>
      <c r="HZ499" s="1">
        <f t="shared" si="608"/>
        <v>6</v>
      </c>
      <c r="IA499" t="s">
        <v>131</v>
      </c>
      <c r="IB499" s="1">
        <f t="shared" si="609"/>
        <v>0</v>
      </c>
      <c r="IC499" t="s">
        <v>90</v>
      </c>
      <c r="ID499" s="1">
        <f t="shared" si="610"/>
        <v>5</v>
      </c>
      <c r="IE499" t="s">
        <v>138</v>
      </c>
      <c r="IF499" s="1">
        <f t="shared" si="611"/>
        <v>0</v>
      </c>
      <c r="IG499">
        <f t="shared" si="616"/>
        <v>55</v>
      </c>
      <c r="IH499" s="1">
        <f t="shared" si="612"/>
        <v>129</v>
      </c>
    </row>
    <row r="500" spans="1:242" ht="14.65" thickBot="1" x14ac:dyDescent="0.5">
      <c r="A500" s="1">
        <v>497</v>
      </c>
      <c r="B500" s="45">
        <f t="shared" si="548"/>
        <v>47</v>
      </c>
      <c r="C500" s="14" t="s">
        <v>709</v>
      </c>
      <c r="D500" t="s">
        <v>1070</v>
      </c>
      <c r="E500" s="15">
        <v>12</v>
      </c>
      <c r="F500" s="28">
        <f t="shared" si="549"/>
        <v>184</v>
      </c>
      <c r="H500" s="14">
        <v>0</v>
      </c>
      <c r="I500" t="s">
        <v>83</v>
      </c>
      <c r="J500">
        <v>2</v>
      </c>
      <c r="K500" s="40">
        <f t="shared" si="621"/>
        <v>6</v>
      </c>
      <c r="L500">
        <v>1</v>
      </c>
      <c r="M500" t="s">
        <v>83</v>
      </c>
      <c r="N500">
        <v>2</v>
      </c>
      <c r="O500" s="40">
        <f t="shared" si="617"/>
        <v>3</v>
      </c>
      <c r="P500">
        <v>0</v>
      </c>
      <c r="Q500" t="s">
        <v>83</v>
      </c>
      <c r="R500">
        <v>2</v>
      </c>
      <c r="S500" s="40">
        <f t="shared" si="564"/>
        <v>4</v>
      </c>
      <c r="T500">
        <v>2</v>
      </c>
      <c r="U500" t="s">
        <v>83</v>
      </c>
      <c r="V500">
        <v>0</v>
      </c>
      <c r="W500" s="40">
        <f t="shared" si="550"/>
        <v>0</v>
      </c>
      <c r="X500">
        <v>0</v>
      </c>
      <c r="Y500" t="s">
        <v>83</v>
      </c>
      <c r="Z500">
        <v>1</v>
      </c>
      <c r="AA500" s="40">
        <f t="shared" si="551"/>
        <v>4</v>
      </c>
      <c r="AB500">
        <v>3</v>
      </c>
      <c r="AC500" t="s">
        <v>83</v>
      </c>
      <c r="AD500">
        <v>0</v>
      </c>
      <c r="AE500" s="40">
        <f t="shared" si="565"/>
        <v>3</v>
      </c>
      <c r="AF500" s="24">
        <f t="shared" si="566"/>
        <v>20</v>
      </c>
      <c r="AG500" s="14">
        <v>2</v>
      </c>
      <c r="AH500" t="s">
        <v>83</v>
      </c>
      <c r="AI500">
        <v>0</v>
      </c>
      <c r="AJ500" s="40">
        <f t="shared" si="615"/>
        <v>3</v>
      </c>
      <c r="AK500">
        <v>1</v>
      </c>
      <c r="AL500" t="s">
        <v>83</v>
      </c>
      <c r="AM500">
        <v>1</v>
      </c>
      <c r="AN500" s="40">
        <f t="shared" si="567"/>
        <v>6</v>
      </c>
      <c r="AO500">
        <v>1</v>
      </c>
      <c r="AP500" t="s">
        <v>83</v>
      </c>
      <c r="AQ500">
        <v>0</v>
      </c>
      <c r="AR500" s="40">
        <f t="shared" si="547"/>
        <v>0</v>
      </c>
      <c r="AS500">
        <v>2</v>
      </c>
      <c r="AT500" t="s">
        <v>83</v>
      </c>
      <c r="AU500">
        <v>1</v>
      </c>
      <c r="AV500" s="40">
        <f t="shared" si="568"/>
        <v>0</v>
      </c>
      <c r="AW500">
        <v>1</v>
      </c>
      <c r="AX500" t="s">
        <v>83</v>
      </c>
      <c r="AY500">
        <v>2</v>
      </c>
      <c r="AZ500" s="40">
        <f t="shared" si="569"/>
        <v>3</v>
      </c>
      <c r="BA500">
        <v>0</v>
      </c>
      <c r="BB500" t="s">
        <v>83</v>
      </c>
      <c r="BC500">
        <v>1</v>
      </c>
      <c r="BD500" s="40">
        <f t="shared" si="552"/>
        <v>6</v>
      </c>
      <c r="BE500" s="24">
        <f t="shared" si="570"/>
        <v>18</v>
      </c>
      <c r="BF500" s="14">
        <v>3</v>
      </c>
      <c r="BG500" t="s">
        <v>83</v>
      </c>
      <c r="BH500">
        <v>0</v>
      </c>
      <c r="BI500" s="40">
        <f t="shared" si="571"/>
        <v>0</v>
      </c>
      <c r="BJ500">
        <v>2</v>
      </c>
      <c r="BK500" t="s">
        <v>83</v>
      </c>
      <c r="BL500">
        <v>1</v>
      </c>
      <c r="BM500" s="40">
        <f t="shared" si="572"/>
        <v>0</v>
      </c>
      <c r="BN500">
        <v>1</v>
      </c>
      <c r="BO500" t="s">
        <v>83</v>
      </c>
      <c r="BP500">
        <v>0</v>
      </c>
      <c r="BQ500" s="40">
        <f t="shared" si="553"/>
        <v>3</v>
      </c>
      <c r="BR500">
        <v>2</v>
      </c>
      <c r="BS500" t="s">
        <v>83</v>
      </c>
      <c r="BT500">
        <v>1</v>
      </c>
      <c r="BU500" s="40">
        <f t="shared" si="573"/>
        <v>3</v>
      </c>
      <c r="BV500">
        <v>0</v>
      </c>
      <c r="BW500" t="s">
        <v>83</v>
      </c>
      <c r="BX500">
        <v>2</v>
      </c>
      <c r="BY500" s="40">
        <f t="shared" si="574"/>
        <v>6</v>
      </c>
      <c r="BZ500">
        <v>0</v>
      </c>
      <c r="CA500" t="s">
        <v>83</v>
      </c>
      <c r="CB500">
        <v>1</v>
      </c>
      <c r="CC500" s="40">
        <f t="shared" si="575"/>
        <v>4</v>
      </c>
      <c r="CD500" s="24">
        <f t="shared" si="576"/>
        <v>16</v>
      </c>
      <c r="CE500" s="14">
        <v>1</v>
      </c>
      <c r="CF500" t="s">
        <v>83</v>
      </c>
      <c r="CG500">
        <v>0</v>
      </c>
      <c r="CH500" s="40">
        <f t="shared" si="577"/>
        <v>0</v>
      </c>
      <c r="CI500">
        <v>2</v>
      </c>
      <c r="CJ500" t="s">
        <v>83</v>
      </c>
      <c r="CK500">
        <v>0</v>
      </c>
      <c r="CL500" s="40">
        <f t="shared" si="578"/>
        <v>3</v>
      </c>
      <c r="CM500">
        <v>0</v>
      </c>
      <c r="CN500" t="s">
        <v>83</v>
      </c>
      <c r="CO500">
        <v>1</v>
      </c>
      <c r="CP500" s="40">
        <f t="shared" si="579"/>
        <v>6</v>
      </c>
      <c r="CQ500">
        <v>2</v>
      </c>
      <c r="CR500" t="s">
        <v>83</v>
      </c>
      <c r="CS500">
        <v>0</v>
      </c>
      <c r="CT500" s="40">
        <f t="shared" si="580"/>
        <v>3</v>
      </c>
      <c r="CU500">
        <v>1</v>
      </c>
      <c r="CV500" t="s">
        <v>83</v>
      </c>
      <c r="CW500">
        <v>1</v>
      </c>
      <c r="CX500" s="40">
        <f t="shared" si="581"/>
        <v>0</v>
      </c>
      <c r="CY500">
        <v>0</v>
      </c>
      <c r="CZ500" t="s">
        <v>83</v>
      </c>
      <c r="DA500">
        <v>2</v>
      </c>
      <c r="DB500" s="40">
        <f t="shared" si="582"/>
        <v>0</v>
      </c>
      <c r="DC500" s="24">
        <f t="shared" si="583"/>
        <v>12</v>
      </c>
      <c r="DD500" s="14">
        <v>2</v>
      </c>
      <c r="DE500" t="s">
        <v>83</v>
      </c>
      <c r="DF500">
        <v>0</v>
      </c>
      <c r="DG500" s="40">
        <f t="shared" si="613"/>
        <v>0</v>
      </c>
      <c r="DH500">
        <v>2</v>
      </c>
      <c r="DI500" t="s">
        <v>83</v>
      </c>
      <c r="DJ500">
        <v>1</v>
      </c>
      <c r="DK500" s="40">
        <f t="shared" si="554"/>
        <v>3</v>
      </c>
      <c r="DL500">
        <v>1</v>
      </c>
      <c r="DM500" t="s">
        <v>83</v>
      </c>
      <c r="DN500">
        <v>1</v>
      </c>
      <c r="DO500" s="40">
        <f t="shared" si="584"/>
        <v>0</v>
      </c>
      <c r="DP500">
        <v>1</v>
      </c>
      <c r="DQ500" t="s">
        <v>83</v>
      </c>
      <c r="DR500">
        <v>2</v>
      </c>
      <c r="DS500" s="40">
        <f t="shared" si="545"/>
        <v>0</v>
      </c>
      <c r="DT500">
        <v>1</v>
      </c>
      <c r="DU500" t="s">
        <v>83</v>
      </c>
      <c r="DV500">
        <v>2</v>
      </c>
      <c r="DW500" s="40">
        <f t="shared" si="546"/>
        <v>1</v>
      </c>
      <c r="DX500">
        <v>0</v>
      </c>
      <c r="DY500" t="s">
        <v>83</v>
      </c>
      <c r="DZ500">
        <v>2</v>
      </c>
      <c r="EA500" s="39">
        <f t="shared" si="585"/>
        <v>4</v>
      </c>
      <c r="EB500" s="24">
        <f t="shared" si="555"/>
        <v>8</v>
      </c>
      <c r="EC500" s="14">
        <v>0</v>
      </c>
      <c r="ED500" t="s">
        <v>83</v>
      </c>
      <c r="EE500">
        <v>2</v>
      </c>
      <c r="EF500" s="40">
        <f t="shared" si="586"/>
        <v>0</v>
      </c>
      <c r="EG500">
        <v>2</v>
      </c>
      <c r="EH500" t="s">
        <v>83</v>
      </c>
      <c r="EI500">
        <v>1</v>
      </c>
      <c r="EJ500" s="40">
        <f t="shared" si="587"/>
        <v>4</v>
      </c>
      <c r="EK500">
        <v>1</v>
      </c>
      <c r="EL500" t="s">
        <v>83</v>
      </c>
      <c r="EM500">
        <v>0</v>
      </c>
      <c r="EN500" s="40">
        <f t="shared" si="618"/>
        <v>0</v>
      </c>
      <c r="EO500">
        <v>2</v>
      </c>
      <c r="EP500" t="s">
        <v>83</v>
      </c>
      <c r="EQ500">
        <v>1</v>
      </c>
      <c r="ER500" s="40">
        <f t="shared" si="588"/>
        <v>3</v>
      </c>
      <c r="ES500">
        <v>1</v>
      </c>
      <c r="ET500" t="s">
        <v>83</v>
      </c>
      <c r="EU500">
        <v>2</v>
      </c>
      <c r="EV500" s="40">
        <f t="shared" si="589"/>
        <v>0</v>
      </c>
      <c r="EW500">
        <v>0</v>
      </c>
      <c r="EX500" t="s">
        <v>83</v>
      </c>
      <c r="EY500">
        <v>1</v>
      </c>
      <c r="EZ500" s="40">
        <f t="shared" si="590"/>
        <v>4</v>
      </c>
      <c r="FA500" s="24">
        <f t="shared" si="591"/>
        <v>11</v>
      </c>
      <c r="FB500" s="14">
        <v>1</v>
      </c>
      <c r="FC500" t="s">
        <v>83</v>
      </c>
      <c r="FD500">
        <v>1</v>
      </c>
      <c r="FE500" s="40">
        <f t="shared" si="592"/>
        <v>0</v>
      </c>
      <c r="FF500">
        <v>2</v>
      </c>
      <c r="FG500" t="s">
        <v>83</v>
      </c>
      <c r="FH500">
        <v>0</v>
      </c>
      <c r="FI500" s="40">
        <f t="shared" si="593"/>
        <v>6</v>
      </c>
      <c r="FJ500">
        <v>1</v>
      </c>
      <c r="FK500" t="s">
        <v>83</v>
      </c>
      <c r="FL500">
        <v>0</v>
      </c>
      <c r="FM500" s="40">
        <f t="shared" si="594"/>
        <v>0</v>
      </c>
      <c r="FN500">
        <v>2</v>
      </c>
      <c r="FO500" t="s">
        <v>83</v>
      </c>
      <c r="FP500">
        <v>1</v>
      </c>
      <c r="FQ500" s="40">
        <f t="shared" si="556"/>
        <v>4</v>
      </c>
      <c r="FR500">
        <v>0</v>
      </c>
      <c r="FS500" t="s">
        <v>83</v>
      </c>
      <c r="FT500">
        <v>1</v>
      </c>
      <c r="FU500" s="40">
        <f t="shared" si="595"/>
        <v>4</v>
      </c>
      <c r="FV500">
        <v>1</v>
      </c>
      <c r="FW500" t="s">
        <v>83</v>
      </c>
      <c r="FX500">
        <v>2</v>
      </c>
      <c r="FY500" s="40">
        <f t="shared" si="557"/>
        <v>0</v>
      </c>
      <c r="FZ500" s="24">
        <f t="shared" si="558"/>
        <v>14</v>
      </c>
      <c r="GA500" s="14">
        <v>2</v>
      </c>
      <c r="GB500" t="s">
        <v>83</v>
      </c>
      <c r="GC500">
        <v>1</v>
      </c>
      <c r="GD500" s="40">
        <f t="shared" si="596"/>
        <v>0</v>
      </c>
      <c r="GE500">
        <v>2</v>
      </c>
      <c r="GF500" t="s">
        <v>83</v>
      </c>
      <c r="GG500">
        <v>1</v>
      </c>
      <c r="GH500" s="40">
        <f t="shared" si="620"/>
        <v>4</v>
      </c>
      <c r="GI500">
        <v>1</v>
      </c>
      <c r="GJ500" t="s">
        <v>83</v>
      </c>
      <c r="GK500">
        <v>1</v>
      </c>
      <c r="GL500" s="40">
        <f t="shared" si="597"/>
        <v>0</v>
      </c>
      <c r="GM500">
        <v>2</v>
      </c>
      <c r="GN500" t="s">
        <v>83</v>
      </c>
      <c r="GO500">
        <v>1</v>
      </c>
      <c r="GP500" s="40">
        <f t="shared" si="598"/>
        <v>3</v>
      </c>
      <c r="GQ500">
        <v>1</v>
      </c>
      <c r="GR500" t="s">
        <v>83</v>
      </c>
      <c r="GS500">
        <v>1</v>
      </c>
      <c r="GT500" s="40">
        <f t="shared" si="559"/>
        <v>0</v>
      </c>
      <c r="GU500">
        <v>0</v>
      </c>
      <c r="GV500" t="s">
        <v>83</v>
      </c>
      <c r="GW500">
        <v>2</v>
      </c>
      <c r="GX500" s="40">
        <f t="shared" si="599"/>
        <v>0</v>
      </c>
      <c r="GY500" s="24">
        <f t="shared" si="600"/>
        <v>7</v>
      </c>
      <c r="GZ500" s="28">
        <f t="shared" si="560"/>
        <v>106</v>
      </c>
      <c r="HA500" t="s">
        <v>84</v>
      </c>
      <c r="HB500">
        <f t="shared" si="561"/>
        <v>9</v>
      </c>
      <c r="HC500" t="s">
        <v>85</v>
      </c>
      <c r="HD500">
        <f t="shared" si="614"/>
        <v>9</v>
      </c>
      <c r="HE500" t="s">
        <v>93</v>
      </c>
      <c r="HF500">
        <f t="shared" si="562"/>
        <v>9</v>
      </c>
      <c r="HG500" t="s">
        <v>94</v>
      </c>
      <c r="HH500">
        <f t="shared" si="619"/>
        <v>9</v>
      </c>
      <c r="HI500" t="s">
        <v>88</v>
      </c>
      <c r="HJ500">
        <f t="shared" si="601"/>
        <v>0</v>
      </c>
      <c r="HK500" t="s">
        <v>131</v>
      </c>
      <c r="HL500">
        <f t="shared" si="602"/>
        <v>0</v>
      </c>
      <c r="HM500" t="s">
        <v>90</v>
      </c>
      <c r="HN500">
        <f t="shared" si="563"/>
        <v>9</v>
      </c>
      <c r="HO500" t="s">
        <v>96</v>
      </c>
      <c r="HP500">
        <f t="shared" si="603"/>
        <v>9</v>
      </c>
      <c r="HQ500" t="s">
        <v>132</v>
      </c>
      <c r="HR500" s="1">
        <f t="shared" si="604"/>
        <v>6</v>
      </c>
      <c r="HS500" t="s">
        <v>137</v>
      </c>
      <c r="HT500" s="1">
        <f t="shared" si="605"/>
        <v>6</v>
      </c>
      <c r="HU500" t="s">
        <v>133</v>
      </c>
      <c r="HV500" s="1">
        <f t="shared" si="606"/>
        <v>0</v>
      </c>
      <c r="HW500" t="s">
        <v>129</v>
      </c>
      <c r="HX500" s="1">
        <f t="shared" si="607"/>
        <v>0</v>
      </c>
      <c r="HY500" t="s">
        <v>130</v>
      </c>
      <c r="HZ500" s="1">
        <f t="shared" si="608"/>
        <v>6</v>
      </c>
      <c r="IA500" t="s">
        <v>95</v>
      </c>
      <c r="IB500" s="1">
        <f t="shared" si="609"/>
        <v>6</v>
      </c>
      <c r="IC500" t="s">
        <v>166</v>
      </c>
      <c r="ID500" s="1">
        <f t="shared" si="610"/>
        <v>0</v>
      </c>
      <c r="IE500" t="s">
        <v>135</v>
      </c>
      <c r="IF500" s="1">
        <f t="shared" si="611"/>
        <v>0</v>
      </c>
      <c r="IG500">
        <f t="shared" si="616"/>
        <v>78</v>
      </c>
      <c r="IH500" s="1">
        <f t="shared" si="612"/>
        <v>184</v>
      </c>
    </row>
    <row r="501" spans="1:242" ht="14.65" thickBot="1" x14ac:dyDescent="0.5">
      <c r="A501" s="1">
        <v>498</v>
      </c>
      <c r="B501" s="45">
        <f t="shared" si="548"/>
        <v>577</v>
      </c>
      <c r="C501" s="14" t="s">
        <v>1071</v>
      </c>
      <c r="D501" t="s">
        <v>680</v>
      </c>
      <c r="E501" s="15">
        <v>12</v>
      </c>
      <c r="F501" s="28">
        <f t="shared" si="549"/>
        <v>137</v>
      </c>
      <c r="H501" s="14">
        <v>4</v>
      </c>
      <c r="I501" t="s">
        <v>83</v>
      </c>
      <c r="J501">
        <v>2</v>
      </c>
      <c r="K501" s="40">
        <f t="shared" si="621"/>
        <v>0</v>
      </c>
      <c r="L501">
        <v>1</v>
      </c>
      <c r="M501" t="s">
        <v>83</v>
      </c>
      <c r="N501">
        <v>3</v>
      </c>
      <c r="O501" s="40">
        <f t="shared" si="617"/>
        <v>4</v>
      </c>
      <c r="P501">
        <v>3</v>
      </c>
      <c r="Q501" t="s">
        <v>83</v>
      </c>
      <c r="R501">
        <v>2</v>
      </c>
      <c r="S501" s="40">
        <f t="shared" si="564"/>
        <v>0</v>
      </c>
      <c r="T501">
        <v>3</v>
      </c>
      <c r="U501" t="s">
        <v>83</v>
      </c>
      <c r="V501">
        <v>1</v>
      </c>
      <c r="W501" s="40">
        <f t="shared" si="550"/>
        <v>0</v>
      </c>
      <c r="X501">
        <v>3</v>
      </c>
      <c r="Y501" t="s">
        <v>83</v>
      </c>
      <c r="Z501">
        <v>3</v>
      </c>
      <c r="AA501" s="40">
        <f t="shared" si="551"/>
        <v>0</v>
      </c>
      <c r="AB501">
        <v>4</v>
      </c>
      <c r="AC501" t="s">
        <v>83</v>
      </c>
      <c r="AD501">
        <v>2</v>
      </c>
      <c r="AE501" s="40">
        <f t="shared" si="565"/>
        <v>4</v>
      </c>
      <c r="AF501" s="24">
        <f t="shared" si="566"/>
        <v>8</v>
      </c>
      <c r="AG501" s="14">
        <v>3</v>
      </c>
      <c r="AH501" t="s">
        <v>83</v>
      </c>
      <c r="AI501">
        <v>2</v>
      </c>
      <c r="AJ501" s="40">
        <f t="shared" si="615"/>
        <v>3</v>
      </c>
      <c r="AK501">
        <v>2</v>
      </c>
      <c r="AL501" t="s">
        <v>83</v>
      </c>
      <c r="AM501">
        <v>4</v>
      </c>
      <c r="AN501" s="40">
        <f t="shared" si="567"/>
        <v>0</v>
      </c>
      <c r="AO501">
        <v>3</v>
      </c>
      <c r="AP501" t="s">
        <v>83</v>
      </c>
      <c r="AQ501">
        <v>1</v>
      </c>
      <c r="AR501" s="40">
        <f t="shared" si="547"/>
        <v>0</v>
      </c>
      <c r="AS501">
        <v>2</v>
      </c>
      <c r="AT501" t="s">
        <v>83</v>
      </c>
      <c r="AU501">
        <v>0</v>
      </c>
      <c r="AV501" s="40">
        <f t="shared" si="568"/>
        <v>0</v>
      </c>
      <c r="AW501">
        <v>2</v>
      </c>
      <c r="AX501" t="s">
        <v>83</v>
      </c>
      <c r="AY501">
        <v>2</v>
      </c>
      <c r="AZ501" s="40">
        <f t="shared" si="569"/>
        <v>0</v>
      </c>
      <c r="BA501">
        <v>2</v>
      </c>
      <c r="BB501" t="s">
        <v>83</v>
      </c>
      <c r="BC501">
        <v>3</v>
      </c>
      <c r="BD501" s="40">
        <f t="shared" si="552"/>
        <v>4</v>
      </c>
      <c r="BE501" s="24">
        <f t="shared" si="570"/>
        <v>7</v>
      </c>
      <c r="BF501" s="14">
        <v>2</v>
      </c>
      <c r="BG501" t="s">
        <v>83</v>
      </c>
      <c r="BH501">
        <v>0</v>
      </c>
      <c r="BI501" s="40">
        <f t="shared" si="571"/>
        <v>0</v>
      </c>
      <c r="BJ501">
        <v>1</v>
      </c>
      <c r="BK501" t="s">
        <v>83</v>
      </c>
      <c r="BL501">
        <v>3</v>
      </c>
      <c r="BM501" s="40">
        <f t="shared" si="572"/>
        <v>0</v>
      </c>
      <c r="BN501">
        <v>2</v>
      </c>
      <c r="BO501" t="s">
        <v>83</v>
      </c>
      <c r="BP501">
        <v>1</v>
      </c>
      <c r="BQ501" s="40">
        <f t="shared" si="553"/>
        <v>3</v>
      </c>
      <c r="BR501">
        <v>0</v>
      </c>
      <c r="BS501" t="s">
        <v>83</v>
      </c>
      <c r="BT501">
        <v>0</v>
      </c>
      <c r="BU501" s="40">
        <f t="shared" si="573"/>
        <v>0</v>
      </c>
      <c r="BV501">
        <v>4</v>
      </c>
      <c r="BW501" t="s">
        <v>83</v>
      </c>
      <c r="BX501">
        <v>2</v>
      </c>
      <c r="BY501" s="40">
        <f t="shared" si="574"/>
        <v>0</v>
      </c>
      <c r="BZ501">
        <v>4</v>
      </c>
      <c r="CA501" t="s">
        <v>83</v>
      </c>
      <c r="CB501">
        <v>2</v>
      </c>
      <c r="CC501" s="40">
        <f t="shared" si="575"/>
        <v>0</v>
      </c>
      <c r="CD501" s="24">
        <f t="shared" si="576"/>
        <v>3</v>
      </c>
      <c r="CE501" s="14">
        <v>3</v>
      </c>
      <c r="CF501" t="s">
        <v>83</v>
      </c>
      <c r="CG501">
        <v>1</v>
      </c>
      <c r="CH501" s="40">
        <f t="shared" si="577"/>
        <v>0</v>
      </c>
      <c r="CI501">
        <v>1</v>
      </c>
      <c r="CJ501" t="s">
        <v>83</v>
      </c>
      <c r="CK501">
        <v>1</v>
      </c>
      <c r="CL501" s="40">
        <f t="shared" si="578"/>
        <v>0</v>
      </c>
      <c r="CM501">
        <v>2</v>
      </c>
      <c r="CN501" t="s">
        <v>83</v>
      </c>
      <c r="CO501">
        <v>3</v>
      </c>
      <c r="CP501" s="40">
        <f t="shared" si="579"/>
        <v>4</v>
      </c>
      <c r="CQ501">
        <v>2</v>
      </c>
      <c r="CR501" t="s">
        <v>83</v>
      </c>
      <c r="CS501">
        <v>2</v>
      </c>
      <c r="CT501" s="40">
        <f t="shared" si="580"/>
        <v>0</v>
      </c>
      <c r="CU501">
        <v>1</v>
      </c>
      <c r="CV501" t="s">
        <v>83</v>
      </c>
      <c r="CW501">
        <v>3</v>
      </c>
      <c r="CX501" s="40">
        <f t="shared" si="581"/>
        <v>0</v>
      </c>
      <c r="CY501">
        <v>0</v>
      </c>
      <c r="CZ501" t="s">
        <v>83</v>
      </c>
      <c r="DA501">
        <v>3</v>
      </c>
      <c r="DB501" s="40">
        <f t="shared" si="582"/>
        <v>0</v>
      </c>
      <c r="DC501" s="24">
        <f t="shared" si="583"/>
        <v>4</v>
      </c>
      <c r="DD501" s="14">
        <v>4</v>
      </c>
      <c r="DE501" t="s">
        <v>83</v>
      </c>
      <c r="DF501">
        <v>0</v>
      </c>
      <c r="DG501" s="40">
        <f t="shared" si="613"/>
        <v>0</v>
      </c>
      <c r="DH501">
        <v>4</v>
      </c>
      <c r="DI501" t="s">
        <v>83</v>
      </c>
      <c r="DJ501">
        <v>2</v>
      </c>
      <c r="DK501" s="40">
        <f t="shared" si="554"/>
        <v>3</v>
      </c>
      <c r="DL501">
        <v>1</v>
      </c>
      <c r="DM501" t="s">
        <v>83</v>
      </c>
      <c r="DN501">
        <v>3</v>
      </c>
      <c r="DO501" s="40">
        <f t="shared" si="584"/>
        <v>3</v>
      </c>
      <c r="DP501">
        <v>2</v>
      </c>
      <c r="DQ501" t="s">
        <v>83</v>
      </c>
      <c r="DR501">
        <v>3</v>
      </c>
      <c r="DS501" s="40">
        <f t="shared" si="545"/>
        <v>0</v>
      </c>
      <c r="DT501">
        <v>0</v>
      </c>
      <c r="DU501" t="s">
        <v>83</v>
      </c>
      <c r="DV501">
        <v>2</v>
      </c>
      <c r="DW501" s="40">
        <f t="shared" si="546"/>
        <v>1</v>
      </c>
      <c r="DX501">
        <v>1</v>
      </c>
      <c r="DY501" t="s">
        <v>83</v>
      </c>
      <c r="DZ501">
        <v>3</v>
      </c>
      <c r="EA501" s="39">
        <f t="shared" si="585"/>
        <v>4</v>
      </c>
      <c r="EB501" s="24">
        <f t="shared" si="555"/>
        <v>11</v>
      </c>
      <c r="EC501" s="14">
        <v>3</v>
      </c>
      <c r="ED501" t="s">
        <v>83</v>
      </c>
      <c r="EE501">
        <v>1</v>
      </c>
      <c r="EF501" s="40">
        <f t="shared" si="586"/>
        <v>0</v>
      </c>
      <c r="EG501">
        <v>4</v>
      </c>
      <c r="EH501" t="s">
        <v>83</v>
      </c>
      <c r="EI501">
        <v>1</v>
      </c>
      <c r="EJ501" s="40">
        <f t="shared" si="587"/>
        <v>3</v>
      </c>
      <c r="EK501">
        <v>2</v>
      </c>
      <c r="EL501" t="s">
        <v>83</v>
      </c>
      <c r="EM501">
        <v>0</v>
      </c>
      <c r="EN501" s="40">
        <f t="shared" si="618"/>
        <v>0</v>
      </c>
      <c r="EO501">
        <v>3</v>
      </c>
      <c r="EP501" t="s">
        <v>83</v>
      </c>
      <c r="EQ501">
        <v>1</v>
      </c>
      <c r="ER501" s="40">
        <f t="shared" si="588"/>
        <v>3</v>
      </c>
      <c r="ES501">
        <v>3</v>
      </c>
      <c r="ET501" t="s">
        <v>83</v>
      </c>
      <c r="EU501">
        <v>3</v>
      </c>
      <c r="EV501" s="40">
        <f t="shared" si="589"/>
        <v>3</v>
      </c>
      <c r="EW501">
        <v>0</v>
      </c>
      <c r="EX501" t="s">
        <v>83</v>
      </c>
      <c r="EY501">
        <v>0</v>
      </c>
      <c r="EZ501" s="40">
        <f t="shared" si="590"/>
        <v>3</v>
      </c>
      <c r="FA501" s="24">
        <f t="shared" si="591"/>
        <v>12</v>
      </c>
      <c r="FB501" s="14">
        <v>3</v>
      </c>
      <c r="FC501" t="s">
        <v>83</v>
      </c>
      <c r="FD501">
        <v>1</v>
      </c>
      <c r="FE501" s="40">
        <f t="shared" si="592"/>
        <v>3</v>
      </c>
      <c r="FF501">
        <v>4</v>
      </c>
      <c r="FG501" t="s">
        <v>83</v>
      </c>
      <c r="FH501">
        <v>1</v>
      </c>
      <c r="FI501" s="40">
        <f t="shared" si="593"/>
        <v>3</v>
      </c>
      <c r="FJ501">
        <v>3</v>
      </c>
      <c r="FK501" t="s">
        <v>83</v>
      </c>
      <c r="FL501">
        <v>2</v>
      </c>
      <c r="FM501" s="40">
        <f t="shared" si="594"/>
        <v>0</v>
      </c>
      <c r="FN501">
        <v>4</v>
      </c>
      <c r="FO501" t="s">
        <v>83</v>
      </c>
      <c r="FP501">
        <v>3</v>
      </c>
      <c r="FQ501" s="40">
        <f t="shared" si="556"/>
        <v>4</v>
      </c>
      <c r="FR501">
        <v>2</v>
      </c>
      <c r="FS501" t="s">
        <v>83</v>
      </c>
      <c r="FT501">
        <v>3</v>
      </c>
      <c r="FU501" s="40">
        <f t="shared" si="595"/>
        <v>6</v>
      </c>
      <c r="FV501">
        <v>1</v>
      </c>
      <c r="FW501" t="s">
        <v>83</v>
      </c>
      <c r="FX501">
        <v>2</v>
      </c>
      <c r="FY501" s="40">
        <f t="shared" si="557"/>
        <v>0</v>
      </c>
      <c r="FZ501" s="24">
        <f t="shared" si="558"/>
        <v>16</v>
      </c>
      <c r="GA501" s="14">
        <v>2</v>
      </c>
      <c r="GB501" t="s">
        <v>83</v>
      </c>
      <c r="GC501">
        <v>3</v>
      </c>
      <c r="GD501" s="40">
        <f t="shared" si="596"/>
        <v>0</v>
      </c>
      <c r="GE501">
        <v>4</v>
      </c>
      <c r="GF501" t="s">
        <v>83</v>
      </c>
      <c r="GG501">
        <v>2</v>
      </c>
      <c r="GH501" s="40">
        <f t="shared" si="620"/>
        <v>3</v>
      </c>
      <c r="GI501">
        <v>2</v>
      </c>
      <c r="GJ501" t="s">
        <v>83</v>
      </c>
      <c r="GK501">
        <v>4</v>
      </c>
      <c r="GL501" s="40">
        <f t="shared" si="597"/>
        <v>3</v>
      </c>
      <c r="GM501">
        <v>4</v>
      </c>
      <c r="GN501" t="s">
        <v>83</v>
      </c>
      <c r="GO501">
        <v>2</v>
      </c>
      <c r="GP501" s="40">
        <f t="shared" si="598"/>
        <v>4</v>
      </c>
      <c r="GQ501">
        <v>3</v>
      </c>
      <c r="GR501" t="s">
        <v>83</v>
      </c>
      <c r="GS501">
        <v>2</v>
      </c>
      <c r="GT501" s="40">
        <f t="shared" si="559"/>
        <v>0</v>
      </c>
      <c r="GU501">
        <v>2</v>
      </c>
      <c r="GV501" t="s">
        <v>83</v>
      </c>
      <c r="GW501">
        <v>2</v>
      </c>
      <c r="GX501" s="40">
        <f t="shared" si="599"/>
        <v>0</v>
      </c>
      <c r="GY501" s="24">
        <f t="shared" si="600"/>
        <v>10</v>
      </c>
      <c r="GZ501" s="28">
        <f t="shared" si="560"/>
        <v>71</v>
      </c>
      <c r="HA501" t="s">
        <v>84</v>
      </c>
      <c r="HB501">
        <f t="shared" si="561"/>
        <v>9</v>
      </c>
      <c r="HC501" t="s">
        <v>85</v>
      </c>
      <c r="HD501">
        <f t="shared" si="614"/>
        <v>9</v>
      </c>
      <c r="HE501" t="s">
        <v>86</v>
      </c>
      <c r="HF501">
        <f t="shared" si="562"/>
        <v>5</v>
      </c>
      <c r="HG501" t="s">
        <v>94</v>
      </c>
      <c r="HH501">
        <f t="shared" si="619"/>
        <v>9</v>
      </c>
      <c r="HI501" t="s">
        <v>88</v>
      </c>
      <c r="HJ501">
        <f t="shared" si="601"/>
        <v>0</v>
      </c>
      <c r="HK501" t="s">
        <v>131</v>
      </c>
      <c r="HL501">
        <f t="shared" si="602"/>
        <v>0</v>
      </c>
      <c r="HM501" t="s">
        <v>90</v>
      </c>
      <c r="HN501">
        <f t="shared" si="563"/>
        <v>9</v>
      </c>
      <c r="HO501" t="s">
        <v>96</v>
      </c>
      <c r="HP501">
        <f t="shared" si="603"/>
        <v>9</v>
      </c>
      <c r="HQ501" t="s">
        <v>136</v>
      </c>
      <c r="HR501" s="1">
        <f t="shared" si="604"/>
        <v>0</v>
      </c>
      <c r="HS501" t="s">
        <v>92</v>
      </c>
      <c r="HT501" s="1">
        <f t="shared" si="605"/>
        <v>0</v>
      </c>
      <c r="HU501" t="s">
        <v>93</v>
      </c>
      <c r="HV501" s="1">
        <f t="shared" si="606"/>
        <v>5</v>
      </c>
      <c r="HW501" t="s">
        <v>129</v>
      </c>
      <c r="HX501" s="1">
        <f t="shared" si="607"/>
        <v>0</v>
      </c>
      <c r="HY501" t="s">
        <v>130</v>
      </c>
      <c r="HZ501" s="1">
        <f t="shared" si="608"/>
        <v>6</v>
      </c>
      <c r="IA501" t="s">
        <v>89</v>
      </c>
      <c r="IB501" s="1">
        <f t="shared" si="609"/>
        <v>5</v>
      </c>
      <c r="IC501" t="s">
        <v>150</v>
      </c>
      <c r="ID501" s="1">
        <f t="shared" si="610"/>
        <v>0</v>
      </c>
      <c r="IE501" t="s">
        <v>138</v>
      </c>
      <c r="IF501" s="1">
        <f t="shared" si="611"/>
        <v>0</v>
      </c>
      <c r="IG501">
        <f t="shared" si="616"/>
        <v>66</v>
      </c>
      <c r="IH501" s="1">
        <f t="shared" si="612"/>
        <v>137</v>
      </c>
    </row>
    <row r="502" spans="1:242" ht="14.65" thickBot="1" x14ac:dyDescent="0.5">
      <c r="A502" s="1">
        <v>499</v>
      </c>
      <c r="B502" s="45">
        <f t="shared" si="548"/>
        <v>690</v>
      </c>
      <c r="C502" s="14" t="s">
        <v>1073</v>
      </c>
      <c r="D502" t="s">
        <v>1074</v>
      </c>
      <c r="E502" s="15">
        <v>12</v>
      </c>
      <c r="F502" s="28">
        <f t="shared" si="549"/>
        <v>120</v>
      </c>
      <c r="H502" s="14">
        <v>2</v>
      </c>
      <c r="I502" t="s">
        <v>83</v>
      </c>
      <c r="J502">
        <v>1</v>
      </c>
      <c r="K502" s="40">
        <f t="shared" si="621"/>
        <v>0</v>
      </c>
      <c r="L502">
        <v>1</v>
      </c>
      <c r="M502" t="s">
        <v>83</v>
      </c>
      <c r="N502">
        <v>3</v>
      </c>
      <c r="O502" s="40">
        <f t="shared" si="617"/>
        <v>4</v>
      </c>
      <c r="P502">
        <v>1</v>
      </c>
      <c r="Q502" t="s">
        <v>83</v>
      </c>
      <c r="R502">
        <v>0</v>
      </c>
      <c r="S502" s="40">
        <f t="shared" si="564"/>
        <v>0</v>
      </c>
      <c r="T502">
        <v>3</v>
      </c>
      <c r="U502" t="s">
        <v>83</v>
      </c>
      <c r="V502">
        <v>1</v>
      </c>
      <c r="W502" s="40">
        <f t="shared" si="550"/>
        <v>0</v>
      </c>
      <c r="X502">
        <v>1</v>
      </c>
      <c r="Y502" t="s">
        <v>83</v>
      </c>
      <c r="Z502">
        <v>1</v>
      </c>
      <c r="AA502" s="40">
        <f t="shared" si="551"/>
        <v>0</v>
      </c>
      <c r="AB502">
        <v>2</v>
      </c>
      <c r="AC502" t="s">
        <v>83</v>
      </c>
      <c r="AD502">
        <v>1</v>
      </c>
      <c r="AE502" s="40">
        <f t="shared" si="565"/>
        <v>3</v>
      </c>
      <c r="AF502" s="24">
        <f t="shared" si="566"/>
        <v>7</v>
      </c>
      <c r="AG502" s="14">
        <v>2</v>
      </c>
      <c r="AH502" t="s">
        <v>83</v>
      </c>
      <c r="AI502">
        <v>0</v>
      </c>
      <c r="AJ502" s="40">
        <f t="shared" si="615"/>
        <v>3</v>
      </c>
      <c r="AK502">
        <v>1</v>
      </c>
      <c r="AL502" t="s">
        <v>83</v>
      </c>
      <c r="AM502">
        <v>3</v>
      </c>
      <c r="AN502" s="40">
        <f t="shared" si="567"/>
        <v>0</v>
      </c>
      <c r="AO502">
        <v>2</v>
      </c>
      <c r="AP502" t="s">
        <v>83</v>
      </c>
      <c r="AQ502">
        <v>1</v>
      </c>
      <c r="AR502" s="40">
        <f t="shared" si="547"/>
        <v>0</v>
      </c>
      <c r="AS502">
        <v>1</v>
      </c>
      <c r="AT502" t="s">
        <v>83</v>
      </c>
      <c r="AU502">
        <v>1</v>
      </c>
      <c r="AV502" s="40">
        <f t="shared" si="568"/>
        <v>4</v>
      </c>
      <c r="AW502">
        <v>0</v>
      </c>
      <c r="AX502" t="s">
        <v>83</v>
      </c>
      <c r="AY502">
        <v>1</v>
      </c>
      <c r="AZ502" s="40">
        <f t="shared" si="569"/>
        <v>3</v>
      </c>
      <c r="BA502">
        <v>1</v>
      </c>
      <c r="BB502" t="s">
        <v>83</v>
      </c>
      <c r="BC502">
        <v>2</v>
      </c>
      <c r="BD502" s="40">
        <f t="shared" si="552"/>
        <v>4</v>
      </c>
      <c r="BE502" s="24">
        <f t="shared" si="570"/>
        <v>14</v>
      </c>
      <c r="BF502" s="14">
        <v>2</v>
      </c>
      <c r="BG502" t="s">
        <v>83</v>
      </c>
      <c r="BH502">
        <v>1</v>
      </c>
      <c r="BI502" s="40">
        <f t="shared" si="571"/>
        <v>0</v>
      </c>
      <c r="BJ502">
        <v>1</v>
      </c>
      <c r="BK502" t="s">
        <v>83</v>
      </c>
      <c r="BL502">
        <v>2</v>
      </c>
      <c r="BM502" s="40">
        <f t="shared" si="572"/>
        <v>0</v>
      </c>
      <c r="BN502">
        <v>1</v>
      </c>
      <c r="BO502" t="s">
        <v>83</v>
      </c>
      <c r="BP502">
        <v>1</v>
      </c>
      <c r="BQ502" s="40">
        <f t="shared" si="553"/>
        <v>0</v>
      </c>
      <c r="BR502">
        <v>2</v>
      </c>
      <c r="BS502" t="s">
        <v>83</v>
      </c>
      <c r="BT502">
        <v>2</v>
      </c>
      <c r="BU502" s="40">
        <f t="shared" si="573"/>
        <v>0</v>
      </c>
      <c r="BV502">
        <v>1</v>
      </c>
      <c r="BW502" t="s">
        <v>83</v>
      </c>
      <c r="BX502">
        <v>2</v>
      </c>
      <c r="BY502" s="40">
        <f t="shared" si="574"/>
        <v>3</v>
      </c>
      <c r="BZ502">
        <v>2</v>
      </c>
      <c r="CA502" t="s">
        <v>83</v>
      </c>
      <c r="CB502">
        <v>1</v>
      </c>
      <c r="CC502" s="40">
        <f t="shared" si="575"/>
        <v>0</v>
      </c>
      <c r="CD502" s="24">
        <f t="shared" si="576"/>
        <v>3</v>
      </c>
      <c r="CE502" s="14">
        <v>2</v>
      </c>
      <c r="CF502" t="s">
        <v>83</v>
      </c>
      <c r="CG502">
        <v>1</v>
      </c>
      <c r="CH502" s="40">
        <f t="shared" si="577"/>
        <v>0</v>
      </c>
      <c r="CI502">
        <v>2</v>
      </c>
      <c r="CJ502" t="s">
        <v>83</v>
      </c>
      <c r="CK502">
        <v>1</v>
      </c>
      <c r="CL502" s="40">
        <f t="shared" si="578"/>
        <v>3</v>
      </c>
      <c r="CM502">
        <v>1</v>
      </c>
      <c r="CN502" t="s">
        <v>83</v>
      </c>
      <c r="CO502">
        <v>1</v>
      </c>
      <c r="CP502" s="40">
        <f t="shared" si="579"/>
        <v>0</v>
      </c>
      <c r="CQ502">
        <v>2</v>
      </c>
      <c r="CR502" t="s">
        <v>83</v>
      </c>
      <c r="CS502">
        <v>2</v>
      </c>
      <c r="CT502" s="40">
        <f t="shared" si="580"/>
        <v>0</v>
      </c>
      <c r="CU502">
        <v>1</v>
      </c>
      <c r="CV502" t="s">
        <v>83</v>
      </c>
      <c r="CW502">
        <v>2</v>
      </c>
      <c r="CX502" s="40">
        <f t="shared" si="581"/>
        <v>0</v>
      </c>
      <c r="CY502">
        <v>1</v>
      </c>
      <c r="CZ502" t="s">
        <v>83</v>
      </c>
      <c r="DA502">
        <v>2</v>
      </c>
      <c r="DB502" s="40">
        <f t="shared" si="582"/>
        <v>0</v>
      </c>
      <c r="DC502" s="24">
        <f t="shared" si="583"/>
        <v>3</v>
      </c>
      <c r="DD502" s="14">
        <v>2</v>
      </c>
      <c r="DE502" t="s">
        <v>83</v>
      </c>
      <c r="DF502">
        <v>1</v>
      </c>
      <c r="DG502" s="40">
        <f t="shared" si="613"/>
        <v>0</v>
      </c>
      <c r="DH502">
        <v>2</v>
      </c>
      <c r="DI502" t="s">
        <v>83</v>
      </c>
      <c r="DJ502">
        <v>1</v>
      </c>
      <c r="DK502" s="40">
        <f t="shared" si="554"/>
        <v>3</v>
      </c>
      <c r="DL502">
        <v>1</v>
      </c>
      <c r="DM502" t="s">
        <v>83</v>
      </c>
      <c r="DN502">
        <v>1</v>
      </c>
      <c r="DO502" s="40">
        <f t="shared" si="584"/>
        <v>0</v>
      </c>
      <c r="DP502">
        <v>2</v>
      </c>
      <c r="DQ502" t="s">
        <v>83</v>
      </c>
      <c r="DR502">
        <v>2</v>
      </c>
      <c r="DS502" s="40">
        <f t="shared" si="545"/>
        <v>4</v>
      </c>
      <c r="DT502">
        <v>1</v>
      </c>
      <c r="DU502" t="s">
        <v>83</v>
      </c>
      <c r="DV502">
        <v>2</v>
      </c>
      <c r="DW502" s="40">
        <f t="shared" si="546"/>
        <v>1</v>
      </c>
      <c r="DX502">
        <v>1</v>
      </c>
      <c r="DY502" t="s">
        <v>83</v>
      </c>
      <c r="DZ502">
        <v>2</v>
      </c>
      <c r="EA502" s="39">
        <f t="shared" si="585"/>
        <v>3</v>
      </c>
      <c r="EB502" s="24">
        <f t="shared" si="555"/>
        <v>11</v>
      </c>
      <c r="EC502" s="14">
        <v>1</v>
      </c>
      <c r="ED502" t="s">
        <v>83</v>
      </c>
      <c r="EE502">
        <v>2</v>
      </c>
      <c r="EF502" s="40">
        <f t="shared" si="586"/>
        <v>0</v>
      </c>
      <c r="EG502">
        <v>2</v>
      </c>
      <c r="EH502" t="s">
        <v>83</v>
      </c>
      <c r="EI502">
        <v>1</v>
      </c>
      <c r="EJ502" s="40">
        <f t="shared" si="587"/>
        <v>4</v>
      </c>
      <c r="EK502">
        <v>2</v>
      </c>
      <c r="EL502" t="s">
        <v>83</v>
      </c>
      <c r="EM502">
        <v>1</v>
      </c>
      <c r="EN502" s="40">
        <f t="shared" si="618"/>
        <v>0</v>
      </c>
      <c r="EO502">
        <v>1</v>
      </c>
      <c r="EP502" t="s">
        <v>83</v>
      </c>
      <c r="EQ502">
        <v>2</v>
      </c>
      <c r="ER502" s="40">
        <f t="shared" si="588"/>
        <v>0</v>
      </c>
      <c r="ES502">
        <v>1</v>
      </c>
      <c r="ET502" t="s">
        <v>83</v>
      </c>
      <c r="EU502">
        <v>2</v>
      </c>
      <c r="EV502" s="40">
        <f t="shared" si="589"/>
        <v>0</v>
      </c>
      <c r="EW502">
        <v>2</v>
      </c>
      <c r="EX502" t="s">
        <v>83</v>
      </c>
      <c r="EY502">
        <v>1</v>
      </c>
      <c r="EZ502" s="40">
        <f t="shared" si="590"/>
        <v>0</v>
      </c>
      <c r="FA502" s="24">
        <f t="shared" si="591"/>
        <v>4</v>
      </c>
      <c r="FB502" s="14">
        <v>2</v>
      </c>
      <c r="FC502" t="s">
        <v>83</v>
      </c>
      <c r="FD502">
        <v>0</v>
      </c>
      <c r="FE502" s="40">
        <f t="shared" si="592"/>
        <v>3</v>
      </c>
      <c r="FF502">
        <v>2</v>
      </c>
      <c r="FG502" t="s">
        <v>83</v>
      </c>
      <c r="FH502">
        <v>1</v>
      </c>
      <c r="FI502" s="40">
        <f t="shared" si="593"/>
        <v>3</v>
      </c>
      <c r="FJ502">
        <v>1</v>
      </c>
      <c r="FK502" t="s">
        <v>83</v>
      </c>
      <c r="FL502">
        <v>1</v>
      </c>
      <c r="FM502" s="40">
        <f t="shared" si="594"/>
        <v>3</v>
      </c>
      <c r="FN502">
        <v>2</v>
      </c>
      <c r="FO502" t="s">
        <v>83</v>
      </c>
      <c r="FP502">
        <v>2</v>
      </c>
      <c r="FQ502" s="40">
        <f t="shared" si="556"/>
        <v>0</v>
      </c>
      <c r="FR502">
        <v>1</v>
      </c>
      <c r="FS502" t="s">
        <v>83</v>
      </c>
      <c r="FT502">
        <v>2</v>
      </c>
      <c r="FU502" s="40">
        <f t="shared" si="595"/>
        <v>4</v>
      </c>
      <c r="FV502">
        <v>0</v>
      </c>
      <c r="FW502" t="s">
        <v>83</v>
      </c>
      <c r="FX502">
        <v>2</v>
      </c>
      <c r="FY502" s="40">
        <f t="shared" si="557"/>
        <v>0</v>
      </c>
      <c r="FZ502" s="24">
        <f t="shared" si="558"/>
        <v>13</v>
      </c>
      <c r="GA502" s="14">
        <v>0</v>
      </c>
      <c r="GB502" t="s">
        <v>83</v>
      </c>
      <c r="GC502">
        <v>1</v>
      </c>
      <c r="GD502" s="40">
        <f t="shared" si="596"/>
        <v>0</v>
      </c>
      <c r="GE502">
        <v>2</v>
      </c>
      <c r="GF502" t="s">
        <v>83</v>
      </c>
      <c r="GG502">
        <v>1</v>
      </c>
      <c r="GH502" s="40">
        <f t="shared" si="620"/>
        <v>4</v>
      </c>
      <c r="GI502">
        <v>2</v>
      </c>
      <c r="GJ502" t="s">
        <v>83</v>
      </c>
      <c r="GK502">
        <v>1</v>
      </c>
      <c r="GL502" s="40">
        <f t="shared" si="597"/>
        <v>0</v>
      </c>
      <c r="GM502">
        <v>2</v>
      </c>
      <c r="GN502" t="s">
        <v>83</v>
      </c>
      <c r="GO502">
        <v>1</v>
      </c>
      <c r="GP502" s="40">
        <f t="shared" si="598"/>
        <v>3</v>
      </c>
      <c r="GQ502">
        <v>2</v>
      </c>
      <c r="GR502" t="s">
        <v>83</v>
      </c>
      <c r="GS502">
        <v>1</v>
      </c>
      <c r="GT502" s="40">
        <f t="shared" si="559"/>
        <v>0</v>
      </c>
      <c r="GU502">
        <v>0</v>
      </c>
      <c r="GV502" t="s">
        <v>83</v>
      </c>
      <c r="GW502">
        <v>2</v>
      </c>
      <c r="GX502" s="40">
        <f t="shared" si="599"/>
        <v>0</v>
      </c>
      <c r="GY502" s="24">
        <f t="shared" si="600"/>
        <v>7</v>
      </c>
      <c r="GZ502" s="28">
        <f t="shared" si="560"/>
        <v>62</v>
      </c>
      <c r="HA502" t="s">
        <v>84</v>
      </c>
      <c r="HB502">
        <f t="shared" si="561"/>
        <v>9</v>
      </c>
      <c r="HC502" t="s">
        <v>85</v>
      </c>
      <c r="HD502">
        <f t="shared" si="614"/>
        <v>9</v>
      </c>
      <c r="HE502" t="s">
        <v>133</v>
      </c>
      <c r="HF502">
        <f t="shared" si="562"/>
        <v>0</v>
      </c>
      <c r="HG502" t="s">
        <v>129</v>
      </c>
      <c r="HH502">
        <f t="shared" si="619"/>
        <v>0</v>
      </c>
      <c r="HI502" t="s">
        <v>88</v>
      </c>
      <c r="HJ502">
        <f t="shared" si="601"/>
        <v>0</v>
      </c>
      <c r="HK502" t="s">
        <v>142</v>
      </c>
      <c r="HL502">
        <f t="shared" si="602"/>
        <v>0</v>
      </c>
      <c r="HM502" t="s">
        <v>90</v>
      </c>
      <c r="HN502">
        <f t="shared" si="563"/>
        <v>9</v>
      </c>
      <c r="HO502" t="s">
        <v>96</v>
      </c>
      <c r="HP502">
        <f t="shared" si="603"/>
        <v>9</v>
      </c>
      <c r="HQ502" t="s">
        <v>140</v>
      </c>
      <c r="HR502" s="1">
        <f t="shared" si="604"/>
        <v>0</v>
      </c>
      <c r="HS502" t="s">
        <v>92</v>
      </c>
      <c r="HT502" s="1">
        <f t="shared" si="605"/>
        <v>0</v>
      </c>
      <c r="HU502" t="s">
        <v>93</v>
      </c>
      <c r="HV502" s="1">
        <f t="shared" si="606"/>
        <v>5</v>
      </c>
      <c r="HW502" t="s">
        <v>94</v>
      </c>
      <c r="HX502" s="1">
        <f t="shared" si="607"/>
        <v>5</v>
      </c>
      <c r="HY502" t="s">
        <v>130</v>
      </c>
      <c r="HZ502" s="1">
        <f t="shared" si="608"/>
        <v>6</v>
      </c>
      <c r="IA502" t="s">
        <v>131</v>
      </c>
      <c r="IB502" s="1">
        <f t="shared" si="609"/>
        <v>0</v>
      </c>
      <c r="IC502" t="s">
        <v>134</v>
      </c>
      <c r="ID502" s="1">
        <f t="shared" si="610"/>
        <v>6</v>
      </c>
      <c r="IE502" t="s">
        <v>138</v>
      </c>
      <c r="IF502" s="1">
        <f t="shared" si="611"/>
        <v>0</v>
      </c>
      <c r="IG502">
        <f t="shared" si="616"/>
        <v>58</v>
      </c>
      <c r="IH502" s="1">
        <f t="shared" si="612"/>
        <v>120</v>
      </c>
    </row>
    <row r="503" spans="1:242" ht="14.65" thickBot="1" x14ac:dyDescent="0.5">
      <c r="A503" s="1">
        <v>500</v>
      </c>
      <c r="B503" s="45">
        <f t="shared" si="548"/>
        <v>475</v>
      </c>
      <c r="C503" s="14" t="s">
        <v>1075</v>
      </c>
      <c r="D503" t="s">
        <v>1076</v>
      </c>
      <c r="E503" s="15">
        <v>12</v>
      </c>
      <c r="F503" s="28">
        <f t="shared" si="549"/>
        <v>145</v>
      </c>
      <c r="H503" s="14">
        <v>4</v>
      </c>
      <c r="I503" t="s">
        <v>83</v>
      </c>
      <c r="J503">
        <v>4</v>
      </c>
      <c r="K503" s="40">
        <f t="shared" si="621"/>
        <v>0</v>
      </c>
      <c r="L503">
        <v>1</v>
      </c>
      <c r="M503" t="s">
        <v>83</v>
      </c>
      <c r="N503">
        <v>3</v>
      </c>
      <c r="O503" s="40">
        <f t="shared" si="617"/>
        <v>4</v>
      </c>
      <c r="P503">
        <v>1</v>
      </c>
      <c r="Q503" t="s">
        <v>83</v>
      </c>
      <c r="R503">
        <v>1</v>
      </c>
      <c r="S503" s="40">
        <f t="shared" si="564"/>
        <v>0</v>
      </c>
      <c r="T503">
        <v>3</v>
      </c>
      <c r="U503" t="s">
        <v>83</v>
      </c>
      <c r="V503">
        <v>2</v>
      </c>
      <c r="W503" s="40">
        <f t="shared" si="550"/>
        <v>0</v>
      </c>
      <c r="X503">
        <v>2</v>
      </c>
      <c r="Y503" t="s">
        <v>83</v>
      </c>
      <c r="Z503">
        <v>2</v>
      </c>
      <c r="AA503" s="40">
        <f t="shared" si="551"/>
        <v>0</v>
      </c>
      <c r="AB503">
        <v>4</v>
      </c>
      <c r="AC503" t="s">
        <v>83</v>
      </c>
      <c r="AD503">
        <v>1</v>
      </c>
      <c r="AE503" s="40">
        <f t="shared" si="565"/>
        <v>3</v>
      </c>
      <c r="AF503" s="24">
        <f t="shared" si="566"/>
        <v>7</v>
      </c>
      <c r="AG503" s="14">
        <v>3</v>
      </c>
      <c r="AH503" t="s">
        <v>83</v>
      </c>
      <c r="AI503">
        <v>0</v>
      </c>
      <c r="AJ503" s="40">
        <f t="shared" si="615"/>
        <v>3</v>
      </c>
      <c r="AK503">
        <v>2</v>
      </c>
      <c r="AL503" t="s">
        <v>83</v>
      </c>
      <c r="AM503">
        <v>2</v>
      </c>
      <c r="AN503" s="40">
        <f t="shared" si="567"/>
        <v>4</v>
      </c>
      <c r="AO503">
        <v>3</v>
      </c>
      <c r="AP503" t="s">
        <v>83</v>
      </c>
      <c r="AQ503">
        <v>1</v>
      </c>
      <c r="AR503" s="40">
        <f t="shared" si="547"/>
        <v>0</v>
      </c>
      <c r="AS503">
        <v>4</v>
      </c>
      <c r="AT503" t="s">
        <v>83</v>
      </c>
      <c r="AU503">
        <v>0</v>
      </c>
      <c r="AV503" s="40">
        <f t="shared" si="568"/>
        <v>0</v>
      </c>
      <c r="AW503">
        <v>3</v>
      </c>
      <c r="AX503" t="s">
        <v>83</v>
      </c>
      <c r="AY503">
        <v>2</v>
      </c>
      <c r="AZ503" s="40">
        <f t="shared" si="569"/>
        <v>0</v>
      </c>
      <c r="BA503">
        <v>1</v>
      </c>
      <c r="BB503" t="s">
        <v>83</v>
      </c>
      <c r="BC503">
        <v>2</v>
      </c>
      <c r="BD503" s="40">
        <f t="shared" si="552"/>
        <v>4</v>
      </c>
      <c r="BE503" s="24">
        <f t="shared" si="570"/>
        <v>11</v>
      </c>
      <c r="BF503" s="14">
        <v>3</v>
      </c>
      <c r="BG503" t="s">
        <v>83</v>
      </c>
      <c r="BH503">
        <v>1</v>
      </c>
      <c r="BI503" s="40">
        <f t="shared" si="571"/>
        <v>0</v>
      </c>
      <c r="BJ503">
        <v>2</v>
      </c>
      <c r="BK503" t="s">
        <v>83</v>
      </c>
      <c r="BL503">
        <v>1</v>
      </c>
      <c r="BM503" s="40">
        <f t="shared" si="572"/>
        <v>0</v>
      </c>
      <c r="BN503">
        <v>2</v>
      </c>
      <c r="BO503" t="s">
        <v>83</v>
      </c>
      <c r="BP503">
        <v>1</v>
      </c>
      <c r="BQ503" s="40">
        <f t="shared" si="553"/>
        <v>3</v>
      </c>
      <c r="BR503">
        <v>2</v>
      </c>
      <c r="BS503" t="s">
        <v>83</v>
      </c>
      <c r="BT503">
        <v>2</v>
      </c>
      <c r="BU503" s="40">
        <f t="shared" si="573"/>
        <v>0</v>
      </c>
      <c r="BV503">
        <v>0</v>
      </c>
      <c r="BW503" t="s">
        <v>83</v>
      </c>
      <c r="BX503">
        <v>4</v>
      </c>
      <c r="BY503" s="40">
        <f t="shared" si="574"/>
        <v>3</v>
      </c>
      <c r="BZ503">
        <v>1</v>
      </c>
      <c r="CA503" t="s">
        <v>83</v>
      </c>
      <c r="CB503">
        <v>1</v>
      </c>
      <c r="CC503" s="40">
        <f t="shared" si="575"/>
        <v>0</v>
      </c>
      <c r="CD503" s="24">
        <f t="shared" si="576"/>
        <v>6</v>
      </c>
      <c r="CE503" s="14">
        <v>4</v>
      </c>
      <c r="CF503" t="s">
        <v>83</v>
      </c>
      <c r="CG503">
        <v>2</v>
      </c>
      <c r="CH503" s="40">
        <f t="shared" si="577"/>
        <v>0</v>
      </c>
      <c r="CI503">
        <v>3</v>
      </c>
      <c r="CJ503" t="s">
        <v>83</v>
      </c>
      <c r="CK503">
        <v>1</v>
      </c>
      <c r="CL503" s="40">
        <f t="shared" si="578"/>
        <v>3</v>
      </c>
      <c r="CM503">
        <v>1</v>
      </c>
      <c r="CN503" t="s">
        <v>83</v>
      </c>
      <c r="CO503">
        <v>2</v>
      </c>
      <c r="CP503" s="40">
        <f t="shared" si="579"/>
        <v>4</v>
      </c>
      <c r="CQ503">
        <v>3</v>
      </c>
      <c r="CR503" t="s">
        <v>83</v>
      </c>
      <c r="CS503">
        <v>3</v>
      </c>
      <c r="CT503" s="40">
        <f t="shared" si="580"/>
        <v>0</v>
      </c>
      <c r="CU503">
        <v>2</v>
      </c>
      <c r="CV503" t="s">
        <v>83</v>
      </c>
      <c r="CW503">
        <v>1</v>
      </c>
      <c r="CX503" s="40">
        <f t="shared" si="581"/>
        <v>4</v>
      </c>
      <c r="CY503">
        <v>1</v>
      </c>
      <c r="CZ503" t="s">
        <v>83</v>
      </c>
      <c r="DA503">
        <v>3</v>
      </c>
      <c r="DB503" s="40">
        <f t="shared" si="582"/>
        <v>0</v>
      </c>
      <c r="DC503" s="24">
        <f t="shared" si="583"/>
        <v>11</v>
      </c>
      <c r="DD503" s="14">
        <v>4</v>
      </c>
      <c r="DE503" t="s">
        <v>83</v>
      </c>
      <c r="DF503">
        <v>0</v>
      </c>
      <c r="DG503" s="40">
        <f t="shared" si="613"/>
        <v>0</v>
      </c>
      <c r="DH503">
        <v>3</v>
      </c>
      <c r="DI503" t="s">
        <v>83</v>
      </c>
      <c r="DJ503">
        <v>2</v>
      </c>
      <c r="DK503" s="40">
        <f t="shared" si="554"/>
        <v>3</v>
      </c>
      <c r="DL503">
        <v>0</v>
      </c>
      <c r="DM503" t="s">
        <v>83</v>
      </c>
      <c r="DN503">
        <v>2</v>
      </c>
      <c r="DO503" s="40">
        <f t="shared" si="584"/>
        <v>3</v>
      </c>
      <c r="DP503">
        <v>1</v>
      </c>
      <c r="DQ503" t="s">
        <v>83</v>
      </c>
      <c r="DR503">
        <v>3</v>
      </c>
      <c r="DS503" s="40">
        <f t="shared" si="545"/>
        <v>0</v>
      </c>
      <c r="DT503">
        <v>1</v>
      </c>
      <c r="DU503" t="s">
        <v>83</v>
      </c>
      <c r="DV503">
        <v>2</v>
      </c>
      <c r="DW503" s="40">
        <f t="shared" si="546"/>
        <v>1</v>
      </c>
      <c r="DX503">
        <v>2</v>
      </c>
      <c r="DY503" t="s">
        <v>83</v>
      </c>
      <c r="DZ503">
        <v>3</v>
      </c>
      <c r="EA503" s="39">
        <f t="shared" si="585"/>
        <v>3</v>
      </c>
      <c r="EB503" s="24">
        <f t="shared" si="555"/>
        <v>10</v>
      </c>
      <c r="EC503" s="14">
        <v>1</v>
      </c>
      <c r="ED503" t="s">
        <v>83</v>
      </c>
      <c r="EE503">
        <v>1</v>
      </c>
      <c r="EF503" s="40">
        <f t="shared" si="586"/>
        <v>4</v>
      </c>
      <c r="EG503">
        <v>3</v>
      </c>
      <c r="EH503" t="s">
        <v>83</v>
      </c>
      <c r="EI503">
        <v>2</v>
      </c>
      <c r="EJ503" s="40">
        <f t="shared" si="587"/>
        <v>4</v>
      </c>
      <c r="EK503">
        <v>2</v>
      </c>
      <c r="EL503" t="s">
        <v>83</v>
      </c>
      <c r="EM503">
        <v>1</v>
      </c>
      <c r="EN503" s="40">
        <f t="shared" si="618"/>
        <v>0</v>
      </c>
      <c r="EO503">
        <v>1</v>
      </c>
      <c r="EP503" t="s">
        <v>83</v>
      </c>
      <c r="EQ503">
        <v>1</v>
      </c>
      <c r="ER503" s="40">
        <f t="shared" si="588"/>
        <v>0</v>
      </c>
      <c r="ES503">
        <v>0</v>
      </c>
      <c r="ET503" t="s">
        <v>83</v>
      </c>
      <c r="EU503">
        <v>2</v>
      </c>
      <c r="EV503" s="40">
        <f t="shared" si="589"/>
        <v>0</v>
      </c>
      <c r="EW503">
        <v>1</v>
      </c>
      <c r="EX503" t="s">
        <v>83</v>
      </c>
      <c r="EY503">
        <v>1</v>
      </c>
      <c r="EZ503" s="40">
        <f t="shared" si="590"/>
        <v>0</v>
      </c>
      <c r="FA503" s="24">
        <f t="shared" si="591"/>
        <v>8</v>
      </c>
      <c r="FB503" s="14">
        <v>3</v>
      </c>
      <c r="FC503" t="s">
        <v>83</v>
      </c>
      <c r="FD503">
        <v>1</v>
      </c>
      <c r="FE503" s="40">
        <f t="shared" si="592"/>
        <v>3</v>
      </c>
      <c r="FF503">
        <v>2</v>
      </c>
      <c r="FG503" t="s">
        <v>83</v>
      </c>
      <c r="FH503">
        <v>1</v>
      </c>
      <c r="FI503" s="40">
        <f t="shared" si="593"/>
        <v>3</v>
      </c>
      <c r="FJ503">
        <v>1</v>
      </c>
      <c r="FK503" t="s">
        <v>83</v>
      </c>
      <c r="FL503">
        <v>1</v>
      </c>
      <c r="FM503" s="40">
        <f t="shared" si="594"/>
        <v>3</v>
      </c>
      <c r="FN503">
        <v>2</v>
      </c>
      <c r="FO503" t="s">
        <v>83</v>
      </c>
      <c r="FP503">
        <v>3</v>
      </c>
      <c r="FQ503" s="40">
        <f t="shared" si="556"/>
        <v>0</v>
      </c>
      <c r="FR503">
        <v>1</v>
      </c>
      <c r="FS503" t="s">
        <v>83</v>
      </c>
      <c r="FT503">
        <v>3</v>
      </c>
      <c r="FU503" s="40">
        <f t="shared" si="595"/>
        <v>3</v>
      </c>
      <c r="FV503">
        <v>0</v>
      </c>
      <c r="FW503" t="s">
        <v>83</v>
      </c>
      <c r="FX503">
        <v>1</v>
      </c>
      <c r="FY503" s="40">
        <f t="shared" si="557"/>
        <v>0</v>
      </c>
      <c r="FZ503" s="24">
        <f t="shared" si="558"/>
        <v>12</v>
      </c>
      <c r="GA503" s="14">
        <v>2</v>
      </c>
      <c r="GB503" t="s">
        <v>83</v>
      </c>
      <c r="GC503">
        <v>1</v>
      </c>
      <c r="GD503" s="40">
        <f t="shared" si="596"/>
        <v>0</v>
      </c>
      <c r="GE503">
        <v>2</v>
      </c>
      <c r="GF503" t="s">
        <v>83</v>
      </c>
      <c r="GG503">
        <v>1</v>
      </c>
      <c r="GH503" s="40">
        <f t="shared" si="620"/>
        <v>4</v>
      </c>
      <c r="GI503">
        <v>0</v>
      </c>
      <c r="GJ503" t="s">
        <v>83</v>
      </c>
      <c r="GK503">
        <v>0</v>
      </c>
      <c r="GL503" s="40">
        <f t="shared" si="597"/>
        <v>0</v>
      </c>
      <c r="GM503">
        <v>4</v>
      </c>
      <c r="GN503" t="s">
        <v>83</v>
      </c>
      <c r="GO503">
        <v>0</v>
      </c>
      <c r="GP503" s="40">
        <f t="shared" si="598"/>
        <v>3</v>
      </c>
      <c r="GQ503">
        <v>1</v>
      </c>
      <c r="GR503" t="s">
        <v>83</v>
      </c>
      <c r="GS503">
        <v>1</v>
      </c>
      <c r="GT503" s="40">
        <f t="shared" si="559"/>
        <v>0</v>
      </c>
      <c r="GU503">
        <v>0</v>
      </c>
      <c r="GV503" t="s">
        <v>83</v>
      </c>
      <c r="GW503">
        <v>2</v>
      </c>
      <c r="GX503" s="40">
        <f t="shared" si="599"/>
        <v>0</v>
      </c>
      <c r="GY503" s="24">
        <f t="shared" si="600"/>
        <v>7</v>
      </c>
      <c r="GZ503" s="28">
        <f t="shared" si="560"/>
        <v>72</v>
      </c>
      <c r="HA503" t="s">
        <v>84</v>
      </c>
      <c r="HB503">
        <f t="shared" si="561"/>
        <v>9</v>
      </c>
      <c r="HC503" t="s">
        <v>85</v>
      </c>
      <c r="HD503">
        <f t="shared" si="614"/>
        <v>9</v>
      </c>
      <c r="HE503" t="s">
        <v>93</v>
      </c>
      <c r="HF503">
        <f t="shared" si="562"/>
        <v>9</v>
      </c>
      <c r="HG503" t="s">
        <v>94</v>
      </c>
      <c r="HH503">
        <f t="shared" si="619"/>
        <v>9</v>
      </c>
      <c r="HI503" t="s">
        <v>88</v>
      </c>
      <c r="HJ503">
        <f t="shared" si="601"/>
        <v>0</v>
      </c>
      <c r="HK503" t="s">
        <v>131</v>
      </c>
      <c r="HL503">
        <f t="shared" si="602"/>
        <v>0</v>
      </c>
      <c r="HM503" t="s">
        <v>134</v>
      </c>
      <c r="HN503">
        <f t="shared" si="563"/>
        <v>5</v>
      </c>
      <c r="HO503" t="s">
        <v>96</v>
      </c>
      <c r="HP503">
        <f t="shared" si="603"/>
        <v>9</v>
      </c>
      <c r="HQ503" t="s">
        <v>132</v>
      </c>
      <c r="HR503" s="1">
        <f t="shared" si="604"/>
        <v>6</v>
      </c>
      <c r="HS503" t="s">
        <v>137</v>
      </c>
      <c r="HT503" s="1">
        <f t="shared" si="605"/>
        <v>6</v>
      </c>
      <c r="HU503" t="s">
        <v>169</v>
      </c>
      <c r="HV503" s="1">
        <f t="shared" si="606"/>
        <v>0</v>
      </c>
      <c r="HW503" t="s">
        <v>129</v>
      </c>
      <c r="HX503" s="1">
        <f t="shared" si="607"/>
        <v>0</v>
      </c>
      <c r="HY503" t="s">
        <v>130</v>
      </c>
      <c r="HZ503" s="1">
        <f t="shared" si="608"/>
        <v>6</v>
      </c>
      <c r="IA503" t="s">
        <v>142</v>
      </c>
      <c r="IB503" s="1">
        <f t="shared" si="609"/>
        <v>0</v>
      </c>
      <c r="IC503" t="s">
        <v>90</v>
      </c>
      <c r="ID503" s="1">
        <f t="shared" si="610"/>
        <v>5</v>
      </c>
      <c r="IE503" t="s">
        <v>138</v>
      </c>
      <c r="IF503" s="1">
        <f t="shared" si="611"/>
        <v>0</v>
      </c>
      <c r="IG503">
        <f t="shared" si="616"/>
        <v>73</v>
      </c>
      <c r="IH503" s="1">
        <f t="shared" si="612"/>
        <v>145</v>
      </c>
    </row>
    <row r="504" spans="1:242" ht="14.65" thickBot="1" x14ac:dyDescent="0.5">
      <c r="A504" s="1">
        <v>501</v>
      </c>
      <c r="B504" s="45">
        <f t="shared" si="548"/>
        <v>183</v>
      </c>
      <c r="C504" s="14" t="s">
        <v>1077</v>
      </c>
      <c r="D504" t="s">
        <v>809</v>
      </c>
      <c r="E504" s="15">
        <v>12</v>
      </c>
      <c r="F504" s="28">
        <f t="shared" si="549"/>
        <v>168</v>
      </c>
      <c r="H504" s="14">
        <v>0</v>
      </c>
      <c r="I504" t="s">
        <v>83</v>
      </c>
      <c r="J504">
        <v>3</v>
      </c>
      <c r="K504" s="40">
        <f t="shared" si="621"/>
        <v>3</v>
      </c>
      <c r="L504">
        <v>0</v>
      </c>
      <c r="M504" t="s">
        <v>83</v>
      </c>
      <c r="N504">
        <v>3</v>
      </c>
      <c r="O504" s="40">
        <f t="shared" si="617"/>
        <v>3</v>
      </c>
      <c r="P504">
        <v>1</v>
      </c>
      <c r="Q504" t="s">
        <v>83</v>
      </c>
      <c r="R504">
        <v>3</v>
      </c>
      <c r="S504" s="40">
        <f t="shared" si="564"/>
        <v>6</v>
      </c>
      <c r="T504">
        <v>2</v>
      </c>
      <c r="U504" t="s">
        <v>83</v>
      </c>
      <c r="V504">
        <v>1</v>
      </c>
      <c r="W504" s="40">
        <f t="shared" si="550"/>
        <v>0</v>
      </c>
      <c r="X504">
        <v>0</v>
      </c>
      <c r="Y504" t="s">
        <v>83</v>
      </c>
      <c r="Z504">
        <v>2</v>
      </c>
      <c r="AA504" s="40">
        <f t="shared" si="551"/>
        <v>3</v>
      </c>
      <c r="AB504">
        <v>2</v>
      </c>
      <c r="AC504" t="s">
        <v>83</v>
      </c>
      <c r="AD504">
        <v>1</v>
      </c>
      <c r="AE504" s="40">
        <f t="shared" si="565"/>
        <v>3</v>
      </c>
      <c r="AF504" s="24">
        <f t="shared" si="566"/>
        <v>18</v>
      </c>
      <c r="AG504" s="14">
        <v>4</v>
      </c>
      <c r="AH504" t="s">
        <v>83</v>
      </c>
      <c r="AI504">
        <v>1</v>
      </c>
      <c r="AJ504" s="40">
        <f t="shared" si="615"/>
        <v>3</v>
      </c>
      <c r="AK504">
        <v>2</v>
      </c>
      <c r="AL504" t="s">
        <v>83</v>
      </c>
      <c r="AM504">
        <v>1</v>
      </c>
      <c r="AN504" s="40">
        <f t="shared" si="567"/>
        <v>0</v>
      </c>
      <c r="AO504">
        <v>1</v>
      </c>
      <c r="AP504" t="s">
        <v>83</v>
      </c>
      <c r="AQ504">
        <v>1</v>
      </c>
      <c r="AR504" s="40">
        <f t="shared" si="547"/>
        <v>0</v>
      </c>
      <c r="AS504">
        <v>3</v>
      </c>
      <c r="AT504" t="s">
        <v>83</v>
      </c>
      <c r="AU504">
        <v>1</v>
      </c>
      <c r="AV504" s="40">
        <f t="shared" si="568"/>
        <v>0</v>
      </c>
      <c r="AW504">
        <v>0</v>
      </c>
      <c r="AX504" t="s">
        <v>83</v>
      </c>
      <c r="AY504">
        <v>1</v>
      </c>
      <c r="AZ504" s="40">
        <f t="shared" si="569"/>
        <v>3</v>
      </c>
      <c r="BA504">
        <v>1</v>
      </c>
      <c r="BB504" t="s">
        <v>83</v>
      </c>
      <c r="BC504">
        <v>1</v>
      </c>
      <c r="BD504" s="40">
        <f t="shared" si="552"/>
        <v>0</v>
      </c>
      <c r="BE504" s="24">
        <f t="shared" si="570"/>
        <v>6</v>
      </c>
      <c r="BF504" s="14">
        <v>4</v>
      </c>
      <c r="BG504" t="s">
        <v>83</v>
      </c>
      <c r="BH504">
        <v>0</v>
      </c>
      <c r="BI504" s="40">
        <f t="shared" si="571"/>
        <v>0</v>
      </c>
      <c r="BJ504">
        <v>1</v>
      </c>
      <c r="BK504" t="s">
        <v>83</v>
      </c>
      <c r="BL504">
        <v>2</v>
      </c>
      <c r="BM504" s="40">
        <f t="shared" si="572"/>
        <v>0</v>
      </c>
      <c r="BN504">
        <v>0</v>
      </c>
      <c r="BO504" t="s">
        <v>83</v>
      </c>
      <c r="BP504">
        <v>0</v>
      </c>
      <c r="BQ504" s="40">
        <f t="shared" si="553"/>
        <v>0</v>
      </c>
      <c r="BR504">
        <v>1</v>
      </c>
      <c r="BS504" t="s">
        <v>83</v>
      </c>
      <c r="BT504">
        <v>2</v>
      </c>
      <c r="BU504" s="40">
        <f t="shared" si="573"/>
        <v>0</v>
      </c>
      <c r="BV504">
        <v>0</v>
      </c>
      <c r="BW504" t="s">
        <v>83</v>
      </c>
      <c r="BX504">
        <v>0</v>
      </c>
      <c r="BY504" s="40">
        <f t="shared" si="574"/>
        <v>0</v>
      </c>
      <c r="BZ504">
        <v>2</v>
      </c>
      <c r="CA504" t="s">
        <v>83</v>
      </c>
      <c r="CB504">
        <v>1</v>
      </c>
      <c r="CC504" s="40">
        <f t="shared" si="575"/>
        <v>0</v>
      </c>
      <c r="CD504" s="24">
        <f t="shared" si="576"/>
        <v>0</v>
      </c>
      <c r="CE504" s="14">
        <v>1</v>
      </c>
      <c r="CF504" t="s">
        <v>83</v>
      </c>
      <c r="CG504">
        <v>0</v>
      </c>
      <c r="CH504" s="40">
        <f t="shared" si="577"/>
        <v>0</v>
      </c>
      <c r="CI504">
        <v>5</v>
      </c>
      <c r="CJ504" t="s">
        <v>83</v>
      </c>
      <c r="CK504">
        <v>1</v>
      </c>
      <c r="CL504" s="40">
        <f t="shared" si="578"/>
        <v>3</v>
      </c>
      <c r="CM504">
        <v>2</v>
      </c>
      <c r="CN504" t="s">
        <v>83</v>
      </c>
      <c r="CO504">
        <v>2</v>
      </c>
      <c r="CP504" s="40">
        <f t="shared" si="579"/>
        <v>0</v>
      </c>
      <c r="CQ504">
        <v>1</v>
      </c>
      <c r="CR504" t="s">
        <v>83</v>
      </c>
      <c r="CS504">
        <v>0</v>
      </c>
      <c r="CT504" s="40">
        <f t="shared" si="580"/>
        <v>4</v>
      </c>
      <c r="CU504">
        <v>1</v>
      </c>
      <c r="CV504" t="s">
        <v>83</v>
      </c>
      <c r="CW504">
        <v>0</v>
      </c>
      <c r="CX504" s="40">
        <f t="shared" si="581"/>
        <v>6</v>
      </c>
      <c r="CY504">
        <v>0</v>
      </c>
      <c r="CZ504" t="s">
        <v>83</v>
      </c>
      <c r="DA504">
        <v>1</v>
      </c>
      <c r="DB504" s="40">
        <f t="shared" si="582"/>
        <v>0</v>
      </c>
      <c r="DC504" s="24">
        <f t="shared" si="583"/>
        <v>13</v>
      </c>
      <c r="DD504" s="14">
        <v>2</v>
      </c>
      <c r="DE504" t="s">
        <v>83</v>
      </c>
      <c r="DF504">
        <v>0</v>
      </c>
      <c r="DG504" s="40">
        <f t="shared" si="613"/>
        <v>0</v>
      </c>
      <c r="DH504">
        <v>2</v>
      </c>
      <c r="DI504" t="s">
        <v>83</v>
      </c>
      <c r="DJ504">
        <v>0</v>
      </c>
      <c r="DK504" s="40">
        <f t="shared" si="554"/>
        <v>3</v>
      </c>
      <c r="DL504">
        <v>1</v>
      </c>
      <c r="DM504" t="s">
        <v>83</v>
      </c>
      <c r="DN504">
        <v>1</v>
      </c>
      <c r="DO504" s="40">
        <f t="shared" si="584"/>
        <v>0</v>
      </c>
      <c r="DP504">
        <v>2</v>
      </c>
      <c r="DQ504" t="s">
        <v>83</v>
      </c>
      <c r="DR504">
        <v>3</v>
      </c>
      <c r="DS504" s="40">
        <f t="shared" si="545"/>
        <v>0</v>
      </c>
      <c r="DT504">
        <v>0</v>
      </c>
      <c r="DU504" t="s">
        <v>83</v>
      </c>
      <c r="DV504">
        <v>1</v>
      </c>
      <c r="DW504" s="40">
        <f t="shared" si="546"/>
        <v>1</v>
      </c>
      <c r="DX504">
        <v>0</v>
      </c>
      <c r="DY504" t="s">
        <v>83</v>
      </c>
      <c r="DZ504">
        <v>1</v>
      </c>
      <c r="EA504" s="39">
        <f t="shared" si="585"/>
        <v>3</v>
      </c>
      <c r="EB504" s="24">
        <f t="shared" si="555"/>
        <v>7</v>
      </c>
      <c r="EC504" s="14">
        <v>0</v>
      </c>
      <c r="ED504" t="s">
        <v>83</v>
      </c>
      <c r="EE504">
        <v>0</v>
      </c>
      <c r="EF504" s="40">
        <f t="shared" si="586"/>
        <v>6</v>
      </c>
      <c r="EG504">
        <v>3</v>
      </c>
      <c r="EH504" t="s">
        <v>83</v>
      </c>
      <c r="EI504">
        <v>0</v>
      </c>
      <c r="EJ504" s="40">
        <f t="shared" si="587"/>
        <v>3</v>
      </c>
      <c r="EK504">
        <v>2</v>
      </c>
      <c r="EL504" t="s">
        <v>83</v>
      </c>
      <c r="EM504">
        <v>0</v>
      </c>
      <c r="EN504" s="40">
        <f t="shared" si="618"/>
        <v>0</v>
      </c>
      <c r="EO504">
        <v>1</v>
      </c>
      <c r="EP504" t="s">
        <v>83</v>
      </c>
      <c r="EQ504">
        <v>1</v>
      </c>
      <c r="ER504" s="40">
        <f t="shared" si="588"/>
        <v>0</v>
      </c>
      <c r="ES504">
        <v>1</v>
      </c>
      <c r="ET504" t="s">
        <v>83</v>
      </c>
      <c r="EU504">
        <v>3</v>
      </c>
      <c r="EV504" s="40">
        <f t="shared" si="589"/>
        <v>0</v>
      </c>
      <c r="EW504">
        <v>1</v>
      </c>
      <c r="EX504" t="s">
        <v>83</v>
      </c>
      <c r="EY504">
        <v>0</v>
      </c>
      <c r="EZ504" s="40">
        <f t="shared" si="590"/>
        <v>0</v>
      </c>
      <c r="FA504" s="24">
        <f t="shared" si="591"/>
        <v>9</v>
      </c>
      <c r="FB504" s="14">
        <v>2</v>
      </c>
      <c r="FC504" t="s">
        <v>83</v>
      </c>
      <c r="FD504">
        <v>0</v>
      </c>
      <c r="FE504" s="40">
        <f t="shared" si="592"/>
        <v>3</v>
      </c>
      <c r="FF504">
        <v>4</v>
      </c>
      <c r="FG504" t="s">
        <v>83</v>
      </c>
      <c r="FH504">
        <v>0</v>
      </c>
      <c r="FI504" s="40">
        <f t="shared" si="593"/>
        <v>3</v>
      </c>
      <c r="FJ504">
        <v>1</v>
      </c>
      <c r="FK504" t="s">
        <v>83</v>
      </c>
      <c r="FL504">
        <v>1</v>
      </c>
      <c r="FM504" s="40">
        <f t="shared" si="594"/>
        <v>3</v>
      </c>
      <c r="FN504">
        <v>1</v>
      </c>
      <c r="FO504" t="s">
        <v>83</v>
      </c>
      <c r="FP504">
        <v>1</v>
      </c>
      <c r="FQ504" s="40">
        <f t="shared" si="556"/>
        <v>0</v>
      </c>
      <c r="FR504">
        <v>0</v>
      </c>
      <c r="FS504" t="s">
        <v>83</v>
      </c>
      <c r="FT504">
        <v>1</v>
      </c>
      <c r="FU504" s="40">
        <f t="shared" si="595"/>
        <v>4</v>
      </c>
      <c r="FV504">
        <v>1</v>
      </c>
      <c r="FW504" t="s">
        <v>83</v>
      </c>
      <c r="FX504">
        <v>2</v>
      </c>
      <c r="FY504" s="40">
        <f t="shared" si="557"/>
        <v>0</v>
      </c>
      <c r="FZ504" s="24">
        <f t="shared" si="558"/>
        <v>13</v>
      </c>
      <c r="GA504" s="14">
        <v>0</v>
      </c>
      <c r="GB504" t="s">
        <v>83</v>
      </c>
      <c r="GC504">
        <v>0</v>
      </c>
      <c r="GD504" s="40">
        <f t="shared" si="596"/>
        <v>6</v>
      </c>
      <c r="GE504">
        <v>3</v>
      </c>
      <c r="GF504" t="s">
        <v>83</v>
      </c>
      <c r="GG504">
        <v>0</v>
      </c>
      <c r="GH504" s="40">
        <f t="shared" si="620"/>
        <v>3</v>
      </c>
      <c r="GI504">
        <v>1</v>
      </c>
      <c r="GJ504" t="s">
        <v>83</v>
      </c>
      <c r="GK504">
        <v>1</v>
      </c>
      <c r="GL504" s="40">
        <f t="shared" si="597"/>
        <v>0</v>
      </c>
      <c r="GM504">
        <v>2</v>
      </c>
      <c r="GN504" t="s">
        <v>83</v>
      </c>
      <c r="GO504">
        <v>1</v>
      </c>
      <c r="GP504" s="40">
        <f t="shared" si="598"/>
        <v>3</v>
      </c>
      <c r="GQ504">
        <v>2</v>
      </c>
      <c r="GR504" t="s">
        <v>83</v>
      </c>
      <c r="GS504">
        <v>1</v>
      </c>
      <c r="GT504" s="40">
        <f t="shared" si="559"/>
        <v>0</v>
      </c>
      <c r="GU504">
        <v>2</v>
      </c>
      <c r="GV504" t="s">
        <v>83</v>
      </c>
      <c r="GW504">
        <v>4</v>
      </c>
      <c r="GX504" s="40">
        <f t="shared" si="599"/>
        <v>0</v>
      </c>
      <c r="GY504" s="24">
        <f t="shared" si="600"/>
        <v>12</v>
      </c>
      <c r="GZ504" s="28">
        <f t="shared" si="560"/>
        <v>78</v>
      </c>
      <c r="HA504" t="s">
        <v>84</v>
      </c>
      <c r="HB504">
        <f t="shared" si="561"/>
        <v>9</v>
      </c>
      <c r="HC504" t="s">
        <v>85</v>
      </c>
      <c r="HD504">
        <f t="shared" si="614"/>
        <v>9</v>
      </c>
      <c r="HE504" t="s">
        <v>93</v>
      </c>
      <c r="HF504">
        <f t="shared" si="562"/>
        <v>9</v>
      </c>
      <c r="HG504" t="s">
        <v>94</v>
      </c>
      <c r="HH504">
        <f t="shared" si="619"/>
        <v>9</v>
      </c>
      <c r="HI504" t="s">
        <v>88</v>
      </c>
      <c r="HJ504">
        <f t="shared" si="601"/>
        <v>0</v>
      </c>
      <c r="HK504" t="s">
        <v>131</v>
      </c>
      <c r="HL504">
        <f t="shared" si="602"/>
        <v>0</v>
      </c>
      <c r="HM504" t="s">
        <v>90</v>
      </c>
      <c r="HN504">
        <f t="shared" si="563"/>
        <v>9</v>
      </c>
      <c r="HO504" t="s">
        <v>96</v>
      </c>
      <c r="HP504">
        <f t="shared" si="603"/>
        <v>9</v>
      </c>
      <c r="HQ504" t="s">
        <v>132</v>
      </c>
      <c r="HR504" s="1">
        <f t="shared" si="604"/>
        <v>6</v>
      </c>
      <c r="HS504" t="s">
        <v>137</v>
      </c>
      <c r="HT504" s="1">
        <f t="shared" si="605"/>
        <v>6</v>
      </c>
      <c r="HU504" t="s">
        <v>86</v>
      </c>
      <c r="HV504" s="1">
        <f t="shared" si="606"/>
        <v>6</v>
      </c>
      <c r="HW504" t="s">
        <v>87</v>
      </c>
      <c r="HX504" s="1">
        <f t="shared" si="607"/>
        <v>6</v>
      </c>
      <c r="HY504" t="s">
        <v>130</v>
      </c>
      <c r="HZ504" s="1">
        <f t="shared" si="608"/>
        <v>6</v>
      </c>
      <c r="IA504" t="s">
        <v>142</v>
      </c>
      <c r="IB504" s="1">
        <f t="shared" si="609"/>
        <v>0</v>
      </c>
      <c r="IC504" t="s">
        <v>134</v>
      </c>
      <c r="ID504" s="1">
        <f t="shared" si="610"/>
        <v>6</v>
      </c>
      <c r="IE504" t="s">
        <v>138</v>
      </c>
      <c r="IF504" s="1">
        <f t="shared" si="611"/>
        <v>0</v>
      </c>
      <c r="IG504">
        <f t="shared" si="616"/>
        <v>90</v>
      </c>
      <c r="IH504" s="1">
        <f t="shared" si="612"/>
        <v>168</v>
      </c>
    </row>
    <row r="505" spans="1:242" ht="14.65" thickBot="1" x14ac:dyDescent="0.5">
      <c r="A505" s="1">
        <v>502</v>
      </c>
      <c r="B505" s="45">
        <f t="shared" si="548"/>
        <v>433</v>
      </c>
      <c r="C505" s="14" t="s">
        <v>974</v>
      </c>
      <c r="D505" t="s">
        <v>1079</v>
      </c>
      <c r="E505" s="15">
        <v>12</v>
      </c>
      <c r="F505" s="28">
        <f t="shared" si="549"/>
        <v>149</v>
      </c>
      <c r="H505" s="14">
        <v>0</v>
      </c>
      <c r="I505" t="s">
        <v>83</v>
      </c>
      <c r="J505">
        <v>3</v>
      </c>
      <c r="K505" s="40">
        <f t="shared" si="621"/>
        <v>3</v>
      </c>
      <c r="L505">
        <v>1</v>
      </c>
      <c r="M505" t="s">
        <v>83</v>
      </c>
      <c r="N505">
        <v>2</v>
      </c>
      <c r="O505" s="40">
        <f t="shared" si="617"/>
        <v>3</v>
      </c>
      <c r="P505">
        <v>1</v>
      </c>
      <c r="Q505" t="s">
        <v>83</v>
      </c>
      <c r="R505">
        <v>2</v>
      </c>
      <c r="S505" s="40">
        <f t="shared" si="564"/>
        <v>3</v>
      </c>
      <c r="T505">
        <v>2</v>
      </c>
      <c r="U505" t="s">
        <v>83</v>
      </c>
      <c r="V505">
        <v>3</v>
      </c>
      <c r="W505" s="40">
        <f t="shared" si="550"/>
        <v>0</v>
      </c>
      <c r="X505">
        <v>2</v>
      </c>
      <c r="Y505" t="s">
        <v>83</v>
      </c>
      <c r="Z505">
        <v>3</v>
      </c>
      <c r="AA505" s="40">
        <f t="shared" si="551"/>
        <v>4</v>
      </c>
      <c r="AB505">
        <v>2</v>
      </c>
      <c r="AC505" t="s">
        <v>83</v>
      </c>
      <c r="AD505">
        <v>2</v>
      </c>
      <c r="AE505" s="40">
        <f t="shared" si="565"/>
        <v>0</v>
      </c>
      <c r="AF505" s="24">
        <f t="shared" si="566"/>
        <v>13</v>
      </c>
      <c r="AG505" s="14">
        <v>4</v>
      </c>
      <c r="AH505" t="s">
        <v>83</v>
      </c>
      <c r="AI505">
        <v>2</v>
      </c>
      <c r="AJ505" s="40">
        <f t="shared" si="615"/>
        <v>3</v>
      </c>
      <c r="AK505">
        <v>2</v>
      </c>
      <c r="AL505" t="s">
        <v>83</v>
      </c>
      <c r="AM505">
        <v>3</v>
      </c>
      <c r="AN505" s="40">
        <f t="shared" si="567"/>
        <v>0</v>
      </c>
      <c r="AO505">
        <v>2</v>
      </c>
      <c r="AP505" t="s">
        <v>83</v>
      </c>
      <c r="AQ505">
        <v>1</v>
      </c>
      <c r="AR505" s="40">
        <f t="shared" si="547"/>
        <v>0</v>
      </c>
      <c r="AS505">
        <v>4</v>
      </c>
      <c r="AT505" t="s">
        <v>83</v>
      </c>
      <c r="AU505">
        <v>3</v>
      </c>
      <c r="AV505" s="40">
        <f t="shared" si="568"/>
        <v>0</v>
      </c>
      <c r="AW505">
        <v>2</v>
      </c>
      <c r="AX505" t="s">
        <v>83</v>
      </c>
      <c r="AY505">
        <v>3</v>
      </c>
      <c r="AZ505" s="40">
        <f t="shared" si="569"/>
        <v>3</v>
      </c>
      <c r="BA505">
        <v>2</v>
      </c>
      <c r="BB505" t="s">
        <v>83</v>
      </c>
      <c r="BC505">
        <v>2</v>
      </c>
      <c r="BD505" s="40">
        <f t="shared" si="552"/>
        <v>0</v>
      </c>
      <c r="BE505" s="24">
        <f t="shared" si="570"/>
        <v>6</v>
      </c>
      <c r="BF505" s="14">
        <v>2</v>
      </c>
      <c r="BG505" t="s">
        <v>83</v>
      </c>
      <c r="BH505">
        <v>1</v>
      </c>
      <c r="BI505" s="40">
        <f t="shared" si="571"/>
        <v>0</v>
      </c>
      <c r="BJ505">
        <v>2</v>
      </c>
      <c r="BK505" t="s">
        <v>83</v>
      </c>
      <c r="BL505">
        <v>2</v>
      </c>
      <c r="BM505" s="40">
        <f t="shared" si="572"/>
        <v>3</v>
      </c>
      <c r="BN505">
        <v>2</v>
      </c>
      <c r="BO505" t="s">
        <v>83</v>
      </c>
      <c r="BP505">
        <v>1</v>
      </c>
      <c r="BQ505" s="40">
        <f t="shared" si="553"/>
        <v>3</v>
      </c>
      <c r="BR505">
        <v>3</v>
      </c>
      <c r="BS505" t="s">
        <v>83</v>
      </c>
      <c r="BT505">
        <v>2</v>
      </c>
      <c r="BU505" s="40">
        <f t="shared" si="573"/>
        <v>3</v>
      </c>
      <c r="BV505">
        <v>3</v>
      </c>
      <c r="BW505" t="s">
        <v>83</v>
      </c>
      <c r="BX505">
        <v>2</v>
      </c>
      <c r="BY505" s="40">
        <f t="shared" si="574"/>
        <v>0</v>
      </c>
      <c r="BZ505">
        <v>3</v>
      </c>
      <c r="CA505" t="s">
        <v>83</v>
      </c>
      <c r="CB505">
        <v>4</v>
      </c>
      <c r="CC505" s="40">
        <f t="shared" si="575"/>
        <v>4</v>
      </c>
      <c r="CD505" s="24">
        <f t="shared" si="576"/>
        <v>13</v>
      </c>
      <c r="CE505" s="14">
        <v>3</v>
      </c>
      <c r="CF505" t="s">
        <v>83</v>
      </c>
      <c r="CG505">
        <v>3</v>
      </c>
      <c r="CH505" s="40">
        <f t="shared" si="577"/>
        <v>3</v>
      </c>
      <c r="CI505">
        <v>1</v>
      </c>
      <c r="CJ505" t="s">
        <v>83</v>
      </c>
      <c r="CK505">
        <v>3</v>
      </c>
      <c r="CL505" s="40">
        <f t="shared" si="578"/>
        <v>0</v>
      </c>
      <c r="CM505">
        <v>2</v>
      </c>
      <c r="CN505" t="s">
        <v>83</v>
      </c>
      <c r="CO505">
        <v>3</v>
      </c>
      <c r="CP505" s="40">
        <f t="shared" si="579"/>
        <v>4</v>
      </c>
      <c r="CQ505">
        <v>2</v>
      </c>
      <c r="CR505" t="s">
        <v>83</v>
      </c>
      <c r="CS505">
        <v>2</v>
      </c>
      <c r="CT505" s="40">
        <f t="shared" si="580"/>
        <v>0</v>
      </c>
      <c r="CU505">
        <v>3</v>
      </c>
      <c r="CV505" t="s">
        <v>83</v>
      </c>
      <c r="CW505">
        <v>2</v>
      </c>
      <c r="CX505" s="40">
        <f t="shared" si="581"/>
        <v>4</v>
      </c>
      <c r="CY505">
        <v>2</v>
      </c>
      <c r="CZ505" t="s">
        <v>83</v>
      </c>
      <c r="DA505">
        <v>4</v>
      </c>
      <c r="DB505" s="40">
        <f t="shared" si="582"/>
        <v>0</v>
      </c>
      <c r="DC505" s="24">
        <f t="shared" si="583"/>
        <v>11</v>
      </c>
      <c r="DD505" s="14">
        <v>2</v>
      </c>
      <c r="DE505" t="s">
        <v>83</v>
      </c>
      <c r="DF505">
        <v>3</v>
      </c>
      <c r="DG505" s="40">
        <f t="shared" si="613"/>
        <v>4</v>
      </c>
      <c r="DH505">
        <v>2</v>
      </c>
      <c r="DI505" t="s">
        <v>83</v>
      </c>
      <c r="DJ505">
        <v>1</v>
      </c>
      <c r="DK505" s="40">
        <f t="shared" si="554"/>
        <v>3</v>
      </c>
      <c r="DL505">
        <v>2</v>
      </c>
      <c r="DM505" t="s">
        <v>83</v>
      </c>
      <c r="DN505">
        <v>0</v>
      </c>
      <c r="DO505" s="40">
        <f t="shared" si="584"/>
        <v>0</v>
      </c>
      <c r="DP505">
        <v>2</v>
      </c>
      <c r="DQ505" t="s">
        <v>83</v>
      </c>
      <c r="DR505">
        <v>3</v>
      </c>
      <c r="DS505" s="40">
        <f t="shared" si="545"/>
        <v>0</v>
      </c>
      <c r="DT505">
        <v>3</v>
      </c>
      <c r="DU505" t="s">
        <v>83</v>
      </c>
      <c r="DV505">
        <v>3</v>
      </c>
      <c r="DW505" s="40">
        <f t="shared" si="546"/>
        <v>1</v>
      </c>
      <c r="DX505">
        <v>2</v>
      </c>
      <c r="DY505" t="s">
        <v>83</v>
      </c>
      <c r="DZ505">
        <v>3</v>
      </c>
      <c r="EA505" s="39">
        <f t="shared" si="585"/>
        <v>3</v>
      </c>
      <c r="EB505" s="24">
        <f t="shared" si="555"/>
        <v>11</v>
      </c>
      <c r="EC505" s="14">
        <v>2</v>
      </c>
      <c r="ED505" t="s">
        <v>83</v>
      </c>
      <c r="EE505">
        <v>1</v>
      </c>
      <c r="EF505" s="40">
        <f t="shared" si="586"/>
        <v>0</v>
      </c>
      <c r="EG505">
        <v>1</v>
      </c>
      <c r="EH505" t="s">
        <v>83</v>
      </c>
      <c r="EI505">
        <v>0</v>
      </c>
      <c r="EJ505" s="40">
        <f t="shared" si="587"/>
        <v>6</v>
      </c>
      <c r="EK505">
        <v>0</v>
      </c>
      <c r="EL505" t="s">
        <v>83</v>
      </c>
      <c r="EM505">
        <v>1</v>
      </c>
      <c r="EN505" s="40">
        <f t="shared" si="618"/>
        <v>3</v>
      </c>
      <c r="EO505">
        <v>2</v>
      </c>
      <c r="EP505" t="s">
        <v>83</v>
      </c>
      <c r="EQ505">
        <v>1</v>
      </c>
      <c r="ER505" s="40">
        <f t="shared" si="588"/>
        <v>3</v>
      </c>
      <c r="ES505">
        <v>0</v>
      </c>
      <c r="ET505" t="s">
        <v>83</v>
      </c>
      <c r="EU505">
        <v>1</v>
      </c>
      <c r="EV505" s="40">
        <f t="shared" si="589"/>
        <v>0</v>
      </c>
      <c r="EW505">
        <v>1</v>
      </c>
      <c r="EX505" t="s">
        <v>83</v>
      </c>
      <c r="EY505">
        <v>0</v>
      </c>
      <c r="EZ505" s="40">
        <f t="shared" si="590"/>
        <v>0</v>
      </c>
      <c r="FA505" s="24">
        <f t="shared" si="591"/>
        <v>12</v>
      </c>
      <c r="FB505" s="14">
        <v>2</v>
      </c>
      <c r="FC505" t="s">
        <v>83</v>
      </c>
      <c r="FD505">
        <v>1</v>
      </c>
      <c r="FE505" s="40">
        <f t="shared" si="592"/>
        <v>4</v>
      </c>
      <c r="FF505">
        <v>1</v>
      </c>
      <c r="FG505" t="s">
        <v>83</v>
      </c>
      <c r="FH505">
        <v>0</v>
      </c>
      <c r="FI505" s="40">
        <f t="shared" si="593"/>
        <v>3</v>
      </c>
      <c r="FJ505">
        <v>3</v>
      </c>
      <c r="FK505" t="s">
        <v>83</v>
      </c>
      <c r="FL505">
        <v>2</v>
      </c>
      <c r="FM505" s="40">
        <f t="shared" si="594"/>
        <v>0</v>
      </c>
      <c r="FN505">
        <v>2</v>
      </c>
      <c r="FO505" t="s">
        <v>83</v>
      </c>
      <c r="FP505">
        <v>0</v>
      </c>
      <c r="FQ505" s="40">
        <f t="shared" si="556"/>
        <v>3</v>
      </c>
      <c r="FR505">
        <v>1</v>
      </c>
      <c r="FS505" t="s">
        <v>83</v>
      </c>
      <c r="FT505">
        <v>0</v>
      </c>
      <c r="FU505" s="40">
        <f t="shared" si="595"/>
        <v>0</v>
      </c>
      <c r="FV505">
        <v>0</v>
      </c>
      <c r="FW505" t="s">
        <v>83</v>
      </c>
      <c r="FX505">
        <v>2</v>
      </c>
      <c r="FY505" s="40">
        <f t="shared" si="557"/>
        <v>0</v>
      </c>
      <c r="FZ505" s="24">
        <f t="shared" si="558"/>
        <v>10</v>
      </c>
      <c r="GA505" s="14">
        <v>2</v>
      </c>
      <c r="GB505" t="s">
        <v>83</v>
      </c>
      <c r="GC505">
        <v>3</v>
      </c>
      <c r="GD505" s="40">
        <f t="shared" si="596"/>
        <v>0</v>
      </c>
      <c r="GE505">
        <v>2</v>
      </c>
      <c r="GF505" t="s">
        <v>83</v>
      </c>
      <c r="GG505">
        <v>1</v>
      </c>
      <c r="GH505" s="40">
        <f t="shared" si="620"/>
        <v>4</v>
      </c>
      <c r="GI505">
        <v>2</v>
      </c>
      <c r="GJ505" t="s">
        <v>83</v>
      </c>
      <c r="GK505">
        <v>0</v>
      </c>
      <c r="GL505" s="40">
        <f t="shared" si="597"/>
        <v>0</v>
      </c>
      <c r="GM505">
        <v>3</v>
      </c>
      <c r="GN505" t="s">
        <v>83</v>
      </c>
      <c r="GO505">
        <v>2</v>
      </c>
      <c r="GP505" s="40">
        <f t="shared" si="598"/>
        <v>3</v>
      </c>
      <c r="GQ505">
        <v>2</v>
      </c>
      <c r="GR505" t="s">
        <v>83</v>
      </c>
      <c r="GS505">
        <v>0</v>
      </c>
      <c r="GT505" s="40">
        <f t="shared" si="559"/>
        <v>0</v>
      </c>
      <c r="GU505">
        <v>3</v>
      </c>
      <c r="GV505" t="s">
        <v>83</v>
      </c>
      <c r="GW505">
        <v>2</v>
      </c>
      <c r="GX505" s="40">
        <f t="shared" si="599"/>
        <v>4</v>
      </c>
      <c r="GY505" s="24">
        <f t="shared" si="600"/>
        <v>11</v>
      </c>
      <c r="GZ505" s="28">
        <f t="shared" si="560"/>
        <v>87</v>
      </c>
      <c r="HA505" t="s">
        <v>136</v>
      </c>
      <c r="HB505">
        <f t="shared" si="561"/>
        <v>0</v>
      </c>
      <c r="HC505" t="s">
        <v>85</v>
      </c>
      <c r="HD505">
        <f t="shared" si="614"/>
        <v>9</v>
      </c>
      <c r="HE505" t="s">
        <v>86</v>
      </c>
      <c r="HF505">
        <f t="shared" si="562"/>
        <v>5</v>
      </c>
      <c r="HG505" t="s">
        <v>87</v>
      </c>
      <c r="HH505">
        <f t="shared" si="619"/>
        <v>5</v>
      </c>
      <c r="HI505" t="s">
        <v>165</v>
      </c>
      <c r="HJ505">
        <f t="shared" si="601"/>
        <v>9</v>
      </c>
      <c r="HK505" t="s">
        <v>142</v>
      </c>
      <c r="HL505">
        <f t="shared" si="602"/>
        <v>0</v>
      </c>
      <c r="HM505" t="s">
        <v>90</v>
      </c>
      <c r="HN505">
        <f t="shared" si="563"/>
        <v>9</v>
      </c>
      <c r="HO505" t="s">
        <v>91</v>
      </c>
      <c r="HP505">
        <f t="shared" si="603"/>
        <v>5</v>
      </c>
      <c r="HQ505" t="s">
        <v>84</v>
      </c>
      <c r="HR505" s="1">
        <f t="shared" si="604"/>
        <v>5</v>
      </c>
      <c r="HS505" t="s">
        <v>92</v>
      </c>
      <c r="HT505" s="1">
        <f t="shared" si="605"/>
        <v>0</v>
      </c>
      <c r="HU505" t="s">
        <v>93</v>
      </c>
      <c r="HV505" s="1">
        <f t="shared" si="606"/>
        <v>5</v>
      </c>
      <c r="HW505" t="s">
        <v>94</v>
      </c>
      <c r="HX505" s="1">
        <f t="shared" si="607"/>
        <v>5</v>
      </c>
      <c r="HY505" t="s">
        <v>88</v>
      </c>
      <c r="HZ505" s="1">
        <f t="shared" si="608"/>
        <v>0</v>
      </c>
      <c r="IA505" t="s">
        <v>131</v>
      </c>
      <c r="IB505" s="1">
        <f t="shared" si="609"/>
        <v>0</v>
      </c>
      <c r="IC505" t="s">
        <v>166</v>
      </c>
      <c r="ID505" s="1">
        <f t="shared" si="610"/>
        <v>0</v>
      </c>
      <c r="IE505" t="s">
        <v>96</v>
      </c>
      <c r="IF505" s="1">
        <f t="shared" si="611"/>
        <v>5</v>
      </c>
      <c r="IG505">
        <f t="shared" si="616"/>
        <v>62</v>
      </c>
      <c r="IH505" s="1">
        <f t="shared" si="612"/>
        <v>149</v>
      </c>
    </row>
    <row r="506" spans="1:242" ht="14.65" thickBot="1" x14ac:dyDescent="0.5">
      <c r="A506" s="1">
        <v>503</v>
      </c>
      <c r="B506" s="45">
        <f t="shared" si="548"/>
        <v>516</v>
      </c>
      <c r="C506" s="14" t="s">
        <v>1080</v>
      </c>
      <c r="D506" t="s">
        <v>1081</v>
      </c>
      <c r="E506" s="15">
        <v>12</v>
      </c>
      <c r="F506" s="28">
        <f t="shared" si="549"/>
        <v>142</v>
      </c>
      <c r="H506" s="14">
        <v>4</v>
      </c>
      <c r="I506" t="s">
        <v>83</v>
      </c>
      <c r="J506">
        <v>4</v>
      </c>
      <c r="K506" s="40">
        <f t="shared" si="621"/>
        <v>0</v>
      </c>
      <c r="L506">
        <v>1</v>
      </c>
      <c r="M506" t="s">
        <v>83</v>
      </c>
      <c r="N506">
        <v>2</v>
      </c>
      <c r="O506" s="40">
        <f t="shared" si="617"/>
        <v>3</v>
      </c>
      <c r="P506">
        <v>1</v>
      </c>
      <c r="Q506" t="s">
        <v>83</v>
      </c>
      <c r="R506">
        <v>1</v>
      </c>
      <c r="S506" s="40">
        <f t="shared" si="564"/>
        <v>0</v>
      </c>
      <c r="T506">
        <v>2</v>
      </c>
      <c r="U506" t="s">
        <v>83</v>
      </c>
      <c r="V506">
        <v>1</v>
      </c>
      <c r="W506" s="40">
        <f t="shared" si="550"/>
        <v>0</v>
      </c>
      <c r="X506">
        <v>1</v>
      </c>
      <c r="Y506" t="s">
        <v>83</v>
      </c>
      <c r="Z506">
        <v>1</v>
      </c>
      <c r="AA506" s="40">
        <f t="shared" si="551"/>
        <v>0</v>
      </c>
      <c r="AB506">
        <v>3</v>
      </c>
      <c r="AC506" t="s">
        <v>83</v>
      </c>
      <c r="AD506">
        <v>0</v>
      </c>
      <c r="AE506" s="40">
        <f t="shared" si="565"/>
        <v>3</v>
      </c>
      <c r="AF506" s="24">
        <f t="shared" si="566"/>
        <v>6</v>
      </c>
      <c r="AG506" s="14">
        <v>4</v>
      </c>
      <c r="AH506" t="s">
        <v>83</v>
      </c>
      <c r="AI506">
        <v>0</v>
      </c>
      <c r="AJ506" s="40">
        <f t="shared" si="615"/>
        <v>4</v>
      </c>
      <c r="AK506">
        <v>0</v>
      </c>
      <c r="AL506" t="s">
        <v>83</v>
      </c>
      <c r="AM506">
        <v>1</v>
      </c>
      <c r="AN506" s="40">
        <f t="shared" si="567"/>
        <v>0</v>
      </c>
      <c r="AO506">
        <v>3</v>
      </c>
      <c r="AP506" t="s">
        <v>83</v>
      </c>
      <c r="AQ506">
        <v>1</v>
      </c>
      <c r="AR506" s="40">
        <f t="shared" si="547"/>
        <v>0</v>
      </c>
      <c r="AS506">
        <v>3</v>
      </c>
      <c r="AT506" t="s">
        <v>83</v>
      </c>
      <c r="AU506">
        <v>0</v>
      </c>
      <c r="AV506" s="40">
        <f t="shared" si="568"/>
        <v>0</v>
      </c>
      <c r="AW506">
        <v>0</v>
      </c>
      <c r="AX506" t="s">
        <v>83</v>
      </c>
      <c r="AY506">
        <v>2</v>
      </c>
      <c r="AZ506" s="40">
        <f t="shared" si="569"/>
        <v>3</v>
      </c>
      <c r="BA506">
        <v>0</v>
      </c>
      <c r="BB506" t="s">
        <v>83</v>
      </c>
      <c r="BC506">
        <v>1</v>
      </c>
      <c r="BD506" s="40">
        <f t="shared" si="552"/>
        <v>6</v>
      </c>
      <c r="BE506" s="24">
        <f t="shared" si="570"/>
        <v>13</v>
      </c>
      <c r="BF506" s="14">
        <v>3</v>
      </c>
      <c r="BG506" t="s">
        <v>83</v>
      </c>
      <c r="BH506">
        <v>1</v>
      </c>
      <c r="BI506" s="40">
        <f t="shared" si="571"/>
        <v>0</v>
      </c>
      <c r="BJ506">
        <v>1</v>
      </c>
      <c r="BK506" t="s">
        <v>83</v>
      </c>
      <c r="BL506">
        <v>2</v>
      </c>
      <c r="BM506" s="40">
        <f t="shared" si="572"/>
        <v>0</v>
      </c>
      <c r="BN506">
        <v>4</v>
      </c>
      <c r="BO506" t="s">
        <v>83</v>
      </c>
      <c r="BP506">
        <v>1</v>
      </c>
      <c r="BQ506" s="40">
        <f t="shared" si="553"/>
        <v>3</v>
      </c>
      <c r="BR506">
        <v>2</v>
      </c>
      <c r="BS506" t="s">
        <v>83</v>
      </c>
      <c r="BT506">
        <v>2</v>
      </c>
      <c r="BU506" s="40">
        <f t="shared" si="573"/>
        <v>0</v>
      </c>
      <c r="BV506">
        <v>3</v>
      </c>
      <c r="BW506" t="s">
        <v>83</v>
      </c>
      <c r="BX506">
        <v>2</v>
      </c>
      <c r="BY506" s="40">
        <f t="shared" si="574"/>
        <v>0</v>
      </c>
      <c r="BZ506">
        <v>0</v>
      </c>
      <c r="CA506" t="s">
        <v>83</v>
      </c>
      <c r="CB506">
        <v>1</v>
      </c>
      <c r="CC506" s="40">
        <f t="shared" si="575"/>
        <v>4</v>
      </c>
      <c r="CD506" s="24">
        <f t="shared" si="576"/>
        <v>7</v>
      </c>
      <c r="CE506" s="14">
        <v>2</v>
      </c>
      <c r="CF506" t="s">
        <v>83</v>
      </c>
      <c r="CG506">
        <v>0</v>
      </c>
      <c r="CH506" s="40">
        <f t="shared" si="577"/>
        <v>0</v>
      </c>
      <c r="CI506">
        <v>3</v>
      </c>
      <c r="CJ506" t="s">
        <v>83</v>
      </c>
      <c r="CK506">
        <v>4</v>
      </c>
      <c r="CL506" s="40">
        <f t="shared" si="578"/>
        <v>0</v>
      </c>
      <c r="CM506">
        <v>1</v>
      </c>
      <c r="CN506" t="s">
        <v>83</v>
      </c>
      <c r="CO506">
        <v>1</v>
      </c>
      <c r="CP506" s="40">
        <f t="shared" si="579"/>
        <v>0</v>
      </c>
      <c r="CQ506">
        <v>3</v>
      </c>
      <c r="CR506" t="s">
        <v>83</v>
      </c>
      <c r="CS506">
        <v>1</v>
      </c>
      <c r="CT506" s="40">
        <f t="shared" si="580"/>
        <v>3</v>
      </c>
      <c r="CU506">
        <v>0</v>
      </c>
      <c r="CV506" t="s">
        <v>83</v>
      </c>
      <c r="CW506">
        <v>1</v>
      </c>
      <c r="CX506" s="40">
        <f t="shared" si="581"/>
        <v>0</v>
      </c>
      <c r="CY506">
        <v>0</v>
      </c>
      <c r="CZ506" t="s">
        <v>83</v>
      </c>
      <c r="DA506">
        <v>4</v>
      </c>
      <c r="DB506" s="40">
        <f t="shared" si="582"/>
        <v>0</v>
      </c>
      <c r="DC506" s="24">
        <f t="shared" si="583"/>
        <v>3</v>
      </c>
      <c r="DD506" s="14">
        <v>2</v>
      </c>
      <c r="DE506" t="s">
        <v>83</v>
      </c>
      <c r="DF506">
        <v>1</v>
      </c>
      <c r="DG506" s="40">
        <f t="shared" si="613"/>
        <v>0</v>
      </c>
      <c r="DH506">
        <v>2</v>
      </c>
      <c r="DI506" t="s">
        <v>83</v>
      </c>
      <c r="DJ506">
        <v>0</v>
      </c>
      <c r="DK506" s="40">
        <f t="shared" si="554"/>
        <v>3</v>
      </c>
      <c r="DL506">
        <v>1</v>
      </c>
      <c r="DM506" t="s">
        <v>83</v>
      </c>
      <c r="DN506">
        <v>1</v>
      </c>
      <c r="DO506" s="40">
        <f t="shared" si="584"/>
        <v>0</v>
      </c>
      <c r="DP506">
        <v>2</v>
      </c>
      <c r="DQ506" t="s">
        <v>83</v>
      </c>
      <c r="DR506">
        <v>2</v>
      </c>
      <c r="DS506" s="40">
        <f t="shared" si="545"/>
        <v>4</v>
      </c>
      <c r="DT506">
        <v>0</v>
      </c>
      <c r="DU506" t="s">
        <v>83</v>
      </c>
      <c r="DV506">
        <v>1</v>
      </c>
      <c r="DW506" s="40">
        <f t="shared" si="546"/>
        <v>1</v>
      </c>
      <c r="DX506">
        <v>0</v>
      </c>
      <c r="DY506" t="s">
        <v>83</v>
      </c>
      <c r="DZ506">
        <v>2</v>
      </c>
      <c r="EA506" s="39">
        <f t="shared" si="585"/>
        <v>4</v>
      </c>
      <c r="EB506" s="24">
        <f t="shared" si="555"/>
        <v>12</v>
      </c>
      <c r="EC506" s="14">
        <v>0</v>
      </c>
      <c r="ED506" t="s">
        <v>83</v>
      </c>
      <c r="EE506">
        <v>2</v>
      </c>
      <c r="EF506" s="40">
        <f t="shared" si="586"/>
        <v>0</v>
      </c>
      <c r="EG506">
        <v>2</v>
      </c>
      <c r="EH506" t="s">
        <v>83</v>
      </c>
      <c r="EI506">
        <v>0</v>
      </c>
      <c r="EJ506" s="40">
        <f t="shared" si="587"/>
        <v>3</v>
      </c>
      <c r="EK506">
        <v>3</v>
      </c>
      <c r="EL506" t="s">
        <v>83</v>
      </c>
      <c r="EM506">
        <v>0</v>
      </c>
      <c r="EN506" s="40">
        <f t="shared" si="618"/>
        <v>0</v>
      </c>
      <c r="EO506">
        <v>2</v>
      </c>
      <c r="EP506" t="s">
        <v>83</v>
      </c>
      <c r="EQ506">
        <v>0</v>
      </c>
      <c r="ER506" s="40">
        <f t="shared" si="588"/>
        <v>3</v>
      </c>
      <c r="ES506">
        <v>3</v>
      </c>
      <c r="ET506" t="s">
        <v>83</v>
      </c>
      <c r="EU506">
        <v>2</v>
      </c>
      <c r="EV506" s="40">
        <f t="shared" si="589"/>
        <v>0</v>
      </c>
      <c r="EW506">
        <v>1</v>
      </c>
      <c r="EX506" t="s">
        <v>83</v>
      </c>
      <c r="EY506">
        <v>1</v>
      </c>
      <c r="EZ506" s="40">
        <f t="shared" si="590"/>
        <v>0</v>
      </c>
      <c r="FA506" s="24">
        <f t="shared" si="591"/>
        <v>6</v>
      </c>
      <c r="FB506" s="14">
        <v>3</v>
      </c>
      <c r="FC506" t="s">
        <v>83</v>
      </c>
      <c r="FD506">
        <v>1</v>
      </c>
      <c r="FE506" s="40">
        <f t="shared" si="592"/>
        <v>3</v>
      </c>
      <c r="FF506">
        <v>3</v>
      </c>
      <c r="FG506" t="s">
        <v>83</v>
      </c>
      <c r="FH506">
        <v>1</v>
      </c>
      <c r="FI506" s="40">
        <f t="shared" si="593"/>
        <v>4</v>
      </c>
      <c r="FJ506">
        <v>1</v>
      </c>
      <c r="FK506" t="s">
        <v>83</v>
      </c>
      <c r="FL506">
        <v>1</v>
      </c>
      <c r="FM506" s="40">
        <f t="shared" si="594"/>
        <v>3</v>
      </c>
      <c r="FN506">
        <v>3</v>
      </c>
      <c r="FO506" t="s">
        <v>83</v>
      </c>
      <c r="FP506">
        <v>1</v>
      </c>
      <c r="FQ506" s="40">
        <f t="shared" si="556"/>
        <v>3</v>
      </c>
      <c r="FR506">
        <v>0</v>
      </c>
      <c r="FS506" t="s">
        <v>83</v>
      </c>
      <c r="FT506">
        <v>1</v>
      </c>
      <c r="FU506" s="40">
        <f t="shared" si="595"/>
        <v>4</v>
      </c>
      <c r="FV506">
        <v>0</v>
      </c>
      <c r="FW506" t="s">
        <v>83</v>
      </c>
      <c r="FX506">
        <v>4</v>
      </c>
      <c r="FY506" s="40">
        <f t="shared" si="557"/>
        <v>0</v>
      </c>
      <c r="FZ506" s="24">
        <f t="shared" si="558"/>
        <v>17</v>
      </c>
      <c r="GA506" s="14">
        <v>3</v>
      </c>
      <c r="GB506" t="s">
        <v>83</v>
      </c>
      <c r="GC506">
        <v>1</v>
      </c>
      <c r="GD506" s="40">
        <f t="shared" si="596"/>
        <v>0</v>
      </c>
      <c r="GE506">
        <v>2</v>
      </c>
      <c r="GF506" t="s">
        <v>83</v>
      </c>
      <c r="GG506">
        <v>1</v>
      </c>
      <c r="GH506" s="40">
        <f t="shared" si="620"/>
        <v>4</v>
      </c>
      <c r="GI506">
        <v>1</v>
      </c>
      <c r="GJ506" t="s">
        <v>83</v>
      </c>
      <c r="GK506">
        <v>2</v>
      </c>
      <c r="GL506" s="40">
        <f t="shared" si="597"/>
        <v>4</v>
      </c>
      <c r="GM506">
        <v>2</v>
      </c>
      <c r="GN506" t="s">
        <v>83</v>
      </c>
      <c r="GO506">
        <v>2</v>
      </c>
      <c r="GP506" s="40">
        <f t="shared" si="598"/>
        <v>0</v>
      </c>
      <c r="GQ506">
        <v>1</v>
      </c>
      <c r="GR506" t="s">
        <v>83</v>
      </c>
      <c r="GS506">
        <v>2</v>
      </c>
      <c r="GT506" s="40">
        <f t="shared" si="559"/>
        <v>3</v>
      </c>
      <c r="GU506">
        <v>0</v>
      </c>
      <c r="GV506" t="s">
        <v>83</v>
      </c>
      <c r="GW506">
        <v>2</v>
      </c>
      <c r="GX506" s="40">
        <f t="shared" si="599"/>
        <v>0</v>
      </c>
      <c r="GY506" s="24">
        <f t="shared" si="600"/>
        <v>11</v>
      </c>
      <c r="GZ506" s="28">
        <f t="shared" si="560"/>
        <v>75</v>
      </c>
      <c r="HA506" t="s">
        <v>84</v>
      </c>
      <c r="HB506">
        <f t="shared" si="561"/>
        <v>9</v>
      </c>
      <c r="HC506" t="s">
        <v>85</v>
      </c>
      <c r="HD506">
        <f t="shared" si="614"/>
        <v>9</v>
      </c>
      <c r="HE506" t="s">
        <v>86</v>
      </c>
      <c r="HF506">
        <f t="shared" si="562"/>
        <v>5</v>
      </c>
      <c r="HG506" t="s">
        <v>94</v>
      </c>
      <c r="HH506">
        <f t="shared" si="619"/>
        <v>9</v>
      </c>
      <c r="HI506" t="s">
        <v>130</v>
      </c>
      <c r="HJ506">
        <f t="shared" si="601"/>
        <v>5</v>
      </c>
      <c r="HK506" t="s">
        <v>95</v>
      </c>
      <c r="HL506">
        <f t="shared" si="602"/>
        <v>5</v>
      </c>
      <c r="HM506" t="s">
        <v>90</v>
      </c>
      <c r="HN506">
        <f t="shared" si="563"/>
        <v>9</v>
      </c>
      <c r="HO506" t="s">
        <v>135</v>
      </c>
      <c r="HP506">
        <f t="shared" si="603"/>
        <v>0</v>
      </c>
      <c r="HQ506" t="s">
        <v>136</v>
      </c>
      <c r="HR506" s="1">
        <f t="shared" si="604"/>
        <v>0</v>
      </c>
      <c r="HS506" t="s">
        <v>92</v>
      </c>
      <c r="HT506" s="1">
        <f t="shared" si="605"/>
        <v>0</v>
      </c>
      <c r="HU506" t="s">
        <v>93</v>
      </c>
      <c r="HV506" s="1">
        <f t="shared" si="606"/>
        <v>5</v>
      </c>
      <c r="HW506" t="s">
        <v>129</v>
      </c>
      <c r="HX506" s="1">
        <f t="shared" si="607"/>
        <v>0</v>
      </c>
      <c r="HY506" t="s">
        <v>88</v>
      </c>
      <c r="HZ506" s="1">
        <f t="shared" si="608"/>
        <v>0</v>
      </c>
      <c r="IA506" t="s">
        <v>131</v>
      </c>
      <c r="IB506" s="1">
        <f t="shared" si="609"/>
        <v>0</v>
      </c>
      <c r="IC506" t="s">
        <v>134</v>
      </c>
      <c r="ID506" s="1">
        <f t="shared" si="610"/>
        <v>6</v>
      </c>
      <c r="IE506" t="s">
        <v>96</v>
      </c>
      <c r="IF506" s="1">
        <f t="shared" si="611"/>
        <v>5</v>
      </c>
      <c r="IG506">
        <f t="shared" si="616"/>
        <v>67</v>
      </c>
      <c r="IH506" s="1">
        <f t="shared" si="612"/>
        <v>142</v>
      </c>
    </row>
    <row r="507" spans="1:242" ht="14.65" thickBot="1" x14ac:dyDescent="0.5">
      <c r="A507" s="1">
        <v>504</v>
      </c>
      <c r="B507" s="45">
        <f t="shared" si="548"/>
        <v>475</v>
      </c>
      <c r="C507" s="14" t="s">
        <v>883</v>
      </c>
      <c r="D507" t="s">
        <v>1082</v>
      </c>
      <c r="E507" s="15">
        <v>12</v>
      </c>
      <c r="F507" s="28">
        <f t="shared" si="549"/>
        <v>145</v>
      </c>
      <c r="H507" s="14">
        <v>1</v>
      </c>
      <c r="I507" t="s">
        <v>83</v>
      </c>
      <c r="J507">
        <v>2</v>
      </c>
      <c r="K507" s="40">
        <f t="shared" si="621"/>
        <v>3</v>
      </c>
      <c r="L507">
        <v>2</v>
      </c>
      <c r="M507" t="s">
        <v>83</v>
      </c>
      <c r="N507">
        <v>4</v>
      </c>
      <c r="O507" s="40">
        <f t="shared" si="617"/>
        <v>4</v>
      </c>
      <c r="P507">
        <v>2</v>
      </c>
      <c r="Q507" t="s">
        <v>83</v>
      </c>
      <c r="R507">
        <v>2</v>
      </c>
      <c r="S507" s="40">
        <f t="shared" si="564"/>
        <v>0</v>
      </c>
      <c r="T507">
        <v>3</v>
      </c>
      <c r="U507" t="s">
        <v>83</v>
      </c>
      <c r="V507">
        <v>2</v>
      </c>
      <c r="W507" s="40">
        <f t="shared" si="550"/>
        <v>0</v>
      </c>
      <c r="X507">
        <v>4</v>
      </c>
      <c r="Y507" t="s">
        <v>83</v>
      </c>
      <c r="Z507">
        <v>2</v>
      </c>
      <c r="AA507" s="40">
        <f t="shared" si="551"/>
        <v>0</v>
      </c>
      <c r="AB507">
        <v>3</v>
      </c>
      <c r="AC507" t="s">
        <v>83</v>
      </c>
      <c r="AD507">
        <v>0</v>
      </c>
      <c r="AE507" s="40">
        <f t="shared" si="565"/>
        <v>3</v>
      </c>
      <c r="AF507" s="24">
        <f t="shared" si="566"/>
        <v>10</v>
      </c>
      <c r="AG507" s="14">
        <v>4</v>
      </c>
      <c r="AH507" t="s">
        <v>83</v>
      </c>
      <c r="AI507">
        <v>1</v>
      </c>
      <c r="AJ507" s="40">
        <f t="shared" si="615"/>
        <v>3</v>
      </c>
      <c r="AK507">
        <v>3</v>
      </c>
      <c r="AL507" t="s">
        <v>83</v>
      </c>
      <c r="AM507">
        <v>1</v>
      </c>
      <c r="AN507" s="40">
        <f t="shared" si="567"/>
        <v>0</v>
      </c>
      <c r="AO507">
        <v>3</v>
      </c>
      <c r="AP507" t="s">
        <v>83</v>
      </c>
      <c r="AQ507">
        <v>0</v>
      </c>
      <c r="AR507" s="40">
        <f t="shared" si="547"/>
        <v>0</v>
      </c>
      <c r="AS507">
        <v>4</v>
      </c>
      <c r="AT507" t="s">
        <v>83</v>
      </c>
      <c r="AU507">
        <v>3</v>
      </c>
      <c r="AV507" s="40">
        <f t="shared" si="568"/>
        <v>0</v>
      </c>
      <c r="AW507">
        <v>1</v>
      </c>
      <c r="AX507" t="s">
        <v>83</v>
      </c>
      <c r="AY507">
        <v>2</v>
      </c>
      <c r="AZ507" s="40">
        <f t="shared" si="569"/>
        <v>3</v>
      </c>
      <c r="BA507">
        <v>1</v>
      </c>
      <c r="BB507" t="s">
        <v>83</v>
      </c>
      <c r="BC507">
        <v>4</v>
      </c>
      <c r="BD507" s="40">
        <f t="shared" si="552"/>
        <v>3</v>
      </c>
      <c r="BE507" s="24">
        <f t="shared" si="570"/>
        <v>9</v>
      </c>
      <c r="BF507" s="14">
        <v>4</v>
      </c>
      <c r="BG507" t="s">
        <v>83</v>
      </c>
      <c r="BH507">
        <v>1</v>
      </c>
      <c r="BI507" s="40">
        <f t="shared" si="571"/>
        <v>0</v>
      </c>
      <c r="BJ507">
        <v>2</v>
      </c>
      <c r="BK507" t="s">
        <v>83</v>
      </c>
      <c r="BL507">
        <v>0</v>
      </c>
      <c r="BM507" s="40">
        <f t="shared" si="572"/>
        <v>0</v>
      </c>
      <c r="BN507">
        <v>2</v>
      </c>
      <c r="BO507" t="s">
        <v>83</v>
      </c>
      <c r="BP507">
        <v>0</v>
      </c>
      <c r="BQ507" s="40">
        <f t="shared" si="553"/>
        <v>6</v>
      </c>
      <c r="BR507">
        <v>4</v>
      </c>
      <c r="BS507" t="s">
        <v>83</v>
      </c>
      <c r="BT507">
        <v>3</v>
      </c>
      <c r="BU507" s="40">
        <f t="shared" si="573"/>
        <v>3</v>
      </c>
      <c r="BV507">
        <v>0</v>
      </c>
      <c r="BW507" t="s">
        <v>83</v>
      </c>
      <c r="BX507">
        <v>2</v>
      </c>
      <c r="BY507" s="40">
        <f t="shared" si="574"/>
        <v>6</v>
      </c>
      <c r="BZ507">
        <v>1</v>
      </c>
      <c r="CA507" t="s">
        <v>83</v>
      </c>
      <c r="CB507">
        <v>1</v>
      </c>
      <c r="CC507" s="40">
        <f t="shared" si="575"/>
        <v>0</v>
      </c>
      <c r="CD507" s="24">
        <f t="shared" si="576"/>
        <v>15</v>
      </c>
      <c r="CE507" s="14">
        <v>2</v>
      </c>
      <c r="CF507" t="s">
        <v>83</v>
      </c>
      <c r="CG507">
        <v>1</v>
      </c>
      <c r="CH507" s="40">
        <f t="shared" si="577"/>
        <v>0</v>
      </c>
      <c r="CI507">
        <v>3</v>
      </c>
      <c r="CJ507" t="s">
        <v>83</v>
      </c>
      <c r="CK507">
        <v>2</v>
      </c>
      <c r="CL507" s="40">
        <f t="shared" si="578"/>
        <v>3</v>
      </c>
      <c r="CM507">
        <v>0</v>
      </c>
      <c r="CN507" t="s">
        <v>83</v>
      </c>
      <c r="CO507">
        <v>2</v>
      </c>
      <c r="CP507" s="40">
        <f t="shared" si="579"/>
        <v>3</v>
      </c>
      <c r="CQ507">
        <v>2</v>
      </c>
      <c r="CR507" t="s">
        <v>83</v>
      </c>
      <c r="CS507">
        <v>2</v>
      </c>
      <c r="CT507" s="40">
        <f t="shared" si="580"/>
        <v>0</v>
      </c>
      <c r="CU507">
        <v>3</v>
      </c>
      <c r="CV507" t="s">
        <v>83</v>
      </c>
      <c r="CW507">
        <v>1</v>
      </c>
      <c r="CX507" s="40">
        <f t="shared" si="581"/>
        <v>3</v>
      </c>
      <c r="CY507">
        <v>2</v>
      </c>
      <c r="CZ507" t="s">
        <v>83</v>
      </c>
      <c r="DA507">
        <v>3</v>
      </c>
      <c r="DB507" s="40">
        <f t="shared" si="582"/>
        <v>0</v>
      </c>
      <c r="DC507" s="24">
        <f t="shared" si="583"/>
        <v>9</v>
      </c>
      <c r="DD507" s="14">
        <v>3</v>
      </c>
      <c r="DE507" t="s">
        <v>83</v>
      </c>
      <c r="DF507">
        <v>2</v>
      </c>
      <c r="DG507" s="40">
        <f t="shared" si="613"/>
        <v>0</v>
      </c>
      <c r="DH507">
        <v>2</v>
      </c>
      <c r="DI507" t="s">
        <v>83</v>
      </c>
      <c r="DJ507">
        <v>2</v>
      </c>
      <c r="DK507" s="40">
        <f t="shared" si="554"/>
        <v>0</v>
      </c>
      <c r="DL507">
        <v>3</v>
      </c>
      <c r="DM507" t="s">
        <v>83</v>
      </c>
      <c r="DN507">
        <v>1</v>
      </c>
      <c r="DO507" s="40">
        <f t="shared" si="584"/>
        <v>0</v>
      </c>
      <c r="DP507">
        <v>1</v>
      </c>
      <c r="DQ507" t="s">
        <v>83</v>
      </c>
      <c r="DR507">
        <v>3</v>
      </c>
      <c r="DS507" s="40">
        <f t="shared" si="545"/>
        <v>0</v>
      </c>
      <c r="DT507">
        <v>4</v>
      </c>
      <c r="DU507" t="s">
        <v>83</v>
      </c>
      <c r="DV507">
        <v>2</v>
      </c>
      <c r="DW507" s="40">
        <f t="shared" si="546"/>
        <v>3</v>
      </c>
      <c r="DX507">
        <v>2</v>
      </c>
      <c r="DY507" t="s">
        <v>83</v>
      </c>
      <c r="DZ507">
        <v>3</v>
      </c>
      <c r="EA507" s="39">
        <f t="shared" si="585"/>
        <v>3</v>
      </c>
      <c r="EB507" s="24">
        <f t="shared" si="555"/>
        <v>6</v>
      </c>
      <c r="EC507" s="14">
        <v>2</v>
      </c>
      <c r="ED507" t="s">
        <v>83</v>
      </c>
      <c r="EE507">
        <v>3</v>
      </c>
      <c r="EF507" s="40">
        <f t="shared" si="586"/>
        <v>0</v>
      </c>
      <c r="EG507">
        <v>1</v>
      </c>
      <c r="EH507" t="s">
        <v>83</v>
      </c>
      <c r="EI507">
        <v>4</v>
      </c>
      <c r="EJ507" s="40">
        <f t="shared" si="587"/>
        <v>0</v>
      </c>
      <c r="EK507">
        <v>2</v>
      </c>
      <c r="EL507" t="s">
        <v>83</v>
      </c>
      <c r="EM507">
        <v>1</v>
      </c>
      <c r="EN507" s="40">
        <f t="shared" si="618"/>
        <v>0</v>
      </c>
      <c r="EO507">
        <v>3</v>
      </c>
      <c r="EP507" t="s">
        <v>83</v>
      </c>
      <c r="EQ507">
        <v>2</v>
      </c>
      <c r="ER507" s="40">
        <f t="shared" si="588"/>
        <v>3</v>
      </c>
      <c r="ES507">
        <v>2</v>
      </c>
      <c r="ET507" t="s">
        <v>83</v>
      </c>
      <c r="EU507">
        <v>1</v>
      </c>
      <c r="EV507" s="40">
        <f t="shared" si="589"/>
        <v>0</v>
      </c>
      <c r="EW507">
        <v>3</v>
      </c>
      <c r="EX507" t="s">
        <v>83</v>
      </c>
      <c r="EY507">
        <v>4</v>
      </c>
      <c r="EZ507" s="40">
        <f t="shared" si="590"/>
        <v>4</v>
      </c>
      <c r="FA507" s="24">
        <f t="shared" si="591"/>
        <v>7</v>
      </c>
      <c r="FB507" s="14">
        <v>2</v>
      </c>
      <c r="FC507" t="s">
        <v>83</v>
      </c>
      <c r="FD507">
        <v>3</v>
      </c>
      <c r="FE507" s="40">
        <f t="shared" si="592"/>
        <v>0</v>
      </c>
      <c r="FF507">
        <v>3</v>
      </c>
      <c r="FG507" t="s">
        <v>83</v>
      </c>
      <c r="FH507">
        <v>1</v>
      </c>
      <c r="FI507" s="40">
        <f t="shared" si="593"/>
        <v>4</v>
      </c>
      <c r="FJ507">
        <v>1</v>
      </c>
      <c r="FK507" t="s">
        <v>83</v>
      </c>
      <c r="FL507">
        <v>0</v>
      </c>
      <c r="FM507" s="40">
        <f t="shared" si="594"/>
        <v>0</v>
      </c>
      <c r="FN507">
        <v>2</v>
      </c>
      <c r="FO507" t="s">
        <v>83</v>
      </c>
      <c r="FP507">
        <v>1</v>
      </c>
      <c r="FQ507" s="40">
        <f t="shared" si="556"/>
        <v>4</v>
      </c>
      <c r="FR507">
        <v>2</v>
      </c>
      <c r="FS507" t="s">
        <v>83</v>
      </c>
      <c r="FT507">
        <v>0</v>
      </c>
      <c r="FU507" s="40">
        <f t="shared" si="595"/>
        <v>0</v>
      </c>
      <c r="FV507">
        <v>1</v>
      </c>
      <c r="FW507" t="s">
        <v>83</v>
      </c>
      <c r="FX507">
        <v>3</v>
      </c>
      <c r="FY507" s="40">
        <f t="shared" si="557"/>
        <v>0</v>
      </c>
      <c r="FZ507" s="24">
        <f t="shared" si="558"/>
        <v>8</v>
      </c>
      <c r="GA507" s="14">
        <v>2</v>
      </c>
      <c r="GB507" t="s">
        <v>83</v>
      </c>
      <c r="GC507">
        <v>4</v>
      </c>
      <c r="GD507" s="40">
        <f t="shared" si="596"/>
        <v>0</v>
      </c>
      <c r="GE507">
        <v>1</v>
      </c>
      <c r="GF507" t="s">
        <v>83</v>
      </c>
      <c r="GG507">
        <v>2</v>
      </c>
      <c r="GH507" s="40">
        <f t="shared" si="620"/>
        <v>0</v>
      </c>
      <c r="GI507">
        <v>3</v>
      </c>
      <c r="GJ507" t="s">
        <v>83</v>
      </c>
      <c r="GK507">
        <v>2</v>
      </c>
      <c r="GL507" s="40">
        <f t="shared" si="597"/>
        <v>0</v>
      </c>
      <c r="GM507">
        <v>2</v>
      </c>
      <c r="GN507" t="s">
        <v>83</v>
      </c>
      <c r="GO507">
        <v>1</v>
      </c>
      <c r="GP507" s="40">
        <f t="shared" si="598"/>
        <v>3</v>
      </c>
      <c r="GQ507">
        <v>2</v>
      </c>
      <c r="GR507" t="s">
        <v>83</v>
      </c>
      <c r="GS507">
        <v>1</v>
      </c>
      <c r="GT507" s="40">
        <f t="shared" si="559"/>
        <v>0</v>
      </c>
      <c r="GU507">
        <v>3</v>
      </c>
      <c r="GV507" t="s">
        <v>83</v>
      </c>
      <c r="GW507">
        <v>2</v>
      </c>
      <c r="GX507" s="40">
        <f t="shared" si="599"/>
        <v>4</v>
      </c>
      <c r="GY507" s="24">
        <f t="shared" si="600"/>
        <v>7</v>
      </c>
      <c r="GZ507" s="28">
        <f t="shared" si="560"/>
        <v>71</v>
      </c>
      <c r="HA507" t="s">
        <v>84</v>
      </c>
      <c r="HB507">
        <f t="shared" si="561"/>
        <v>9</v>
      </c>
      <c r="HC507" t="s">
        <v>137</v>
      </c>
      <c r="HD507">
        <f t="shared" si="614"/>
        <v>5</v>
      </c>
      <c r="HE507" t="s">
        <v>93</v>
      </c>
      <c r="HF507">
        <f t="shared" si="562"/>
        <v>9</v>
      </c>
      <c r="HG507" t="s">
        <v>129</v>
      </c>
      <c r="HH507">
        <f t="shared" si="619"/>
        <v>0</v>
      </c>
      <c r="HI507" t="s">
        <v>88</v>
      </c>
      <c r="HJ507">
        <f t="shared" si="601"/>
        <v>0</v>
      </c>
      <c r="HK507" t="s">
        <v>89</v>
      </c>
      <c r="HL507">
        <f t="shared" si="602"/>
        <v>9</v>
      </c>
      <c r="HM507" t="s">
        <v>90</v>
      </c>
      <c r="HN507">
        <f t="shared" si="563"/>
        <v>9</v>
      </c>
      <c r="HO507" t="s">
        <v>91</v>
      </c>
      <c r="HP507">
        <f t="shared" si="603"/>
        <v>5</v>
      </c>
      <c r="HQ507" t="s">
        <v>136</v>
      </c>
      <c r="HR507" s="1">
        <f t="shared" si="604"/>
        <v>0</v>
      </c>
      <c r="HS507" t="s">
        <v>85</v>
      </c>
      <c r="HT507" s="1">
        <f t="shared" si="605"/>
        <v>5</v>
      </c>
      <c r="HU507" t="s">
        <v>133</v>
      </c>
      <c r="HV507" s="1">
        <f t="shared" si="606"/>
        <v>0</v>
      </c>
      <c r="HW507" t="s">
        <v>87</v>
      </c>
      <c r="HX507" s="1">
        <f t="shared" si="607"/>
        <v>6</v>
      </c>
      <c r="HY507" t="s">
        <v>165</v>
      </c>
      <c r="HZ507" s="1">
        <f t="shared" si="608"/>
        <v>5</v>
      </c>
      <c r="IA507" t="s">
        <v>95</v>
      </c>
      <c r="IB507" s="1">
        <f t="shared" si="609"/>
        <v>6</v>
      </c>
      <c r="IC507" t="s">
        <v>134</v>
      </c>
      <c r="ID507" s="1">
        <f t="shared" si="610"/>
        <v>6</v>
      </c>
      <c r="IE507" t="s">
        <v>135</v>
      </c>
      <c r="IF507" s="1">
        <f t="shared" si="611"/>
        <v>0</v>
      </c>
      <c r="IG507">
        <f t="shared" si="616"/>
        <v>74</v>
      </c>
      <c r="IH507" s="1">
        <f t="shared" si="612"/>
        <v>145</v>
      </c>
    </row>
    <row r="508" spans="1:242" ht="14.65" thickBot="1" x14ac:dyDescent="0.5">
      <c r="A508" s="1">
        <v>505</v>
      </c>
      <c r="B508" s="45">
        <f t="shared" si="548"/>
        <v>410</v>
      </c>
      <c r="C508" s="14" t="s">
        <v>1084</v>
      </c>
      <c r="D508" t="s">
        <v>328</v>
      </c>
      <c r="E508" s="15">
        <v>12</v>
      </c>
      <c r="F508" s="28">
        <f t="shared" si="549"/>
        <v>151</v>
      </c>
      <c r="H508" s="14">
        <v>2</v>
      </c>
      <c r="I508" t="s">
        <v>83</v>
      </c>
      <c r="J508">
        <v>2</v>
      </c>
      <c r="K508" s="40">
        <f t="shared" si="621"/>
        <v>0</v>
      </c>
      <c r="L508">
        <v>0</v>
      </c>
      <c r="M508" t="s">
        <v>83</v>
      </c>
      <c r="N508">
        <v>4</v>
      </c>
      <c r="O508" s="40">
        <f t="shared" si="617"/>
        <v>3</v>
      </c>
      <c r="P508">
        <v>0</v>
      </c>
      <c r="Q508" t="s">
        <v>83</v>
      </c>
      <c r="R508">
        <v>2</v>
      </c>
      <c r="S508" s="40">
        <f t="shared" si="564"/>
        <v>4</v>
      </c>
      <c r="T508">
        <v>5</v>
      </c>
      <c r="U508" t="s">
        <v>83</v>
      </c>
      <c r="V508">
        <v>2</v>
      </c>
      <c r="W508" s="40">
        <f t="shared" si="550"/>
        <v>0</v>
      </c>
      <c r="X508">
        <v>3</v>
      </c>
      <c r="Y508" t="s">
        <v>83</v>
      </c>
      <c r="Z508">
        <v>2</v>
      </c>
      <c r="AA508" s="40">
        <f t="shared" si="551"/>
        <v>0</v>
      </c>
      <c r="AB508">
        <v>4</v>
      </c>
      <c r="AC508" t="s">
        <v>83</v>
      </c>
      <c r="AD508">
        <v>1</v>
      </c>
      <c r="AE508" s="40">
        <f t="shared" si="565"/>
        <v>3</v>
      </c>
      <c r="AF508" s="24">
        <f t="shared" si="566"/>
        <v>10</v>
      </c>
      <c r="AG508" s="14">
        <v>4</v>
      </c>
      <c r="AH508" t="s">
        <v>83</v>
      </c>
      <c r="AI508">
        <v>2</v>
      </c>
      <c r="AJ508" s="40">
        <f t="shared" si="615"/>
        <v>3</v>
      </c>
      <c r="AK508">
        <v>2</v>
      </c>
      <c r="AL508" t="s">
        <v>83</v>
      </c>
      <c r="AM508">
        <v>3</v>
      </c>
      <c r="AN508" s="40">
        <f t="shared" si="567"/>
        <v>0</v>
      </c>
      <c r="AO508">
        <v>2</v>
      </c>
      <c r="AP508" t="s">
        <v>83</v>
      </c>
      <c r="AQ508">
        <v>0</v>
      </c>
      <c r="AR508" s="40">
        <f t="shared" si="547"/>
        <v>0</v>
      </c>
      <c r="AS508">
        <v>1</v>
      </c>
      <c r="AT508" t="s">
        <v>83</v>
      </c>
      <c r="AU508">
        <v>0</v>
      </c>
      <c r="AV508" s="40">
        <f t="shared" si="568"/>
        <v>0</v>
      </c>
      <c r="AW508">
        <v>1</v>
      </c>
      <c r="AX508" t="s">
        <v>83</v>
      </c>
      <c r="AY508">
        <v>2</v>
      </c>
      <c r="AZ508" s="40">
        <f t="shared" si="569"/>
        <v>3</v>
      </c>
      <c r="BA508">
        <v>1</v>
      </c>
      <c r="BB508" t="s">
        <v>83</v>
      </c>
      <c r="BC508">
        <v>3</v>
      </c>
      <c r="BD508" s="40">
        <f t="shared" si="552"/>
        <v>3</v>
      </c>
      <c r="BE508" s="24">
        <f t="shared" si="570"/>
        <v>9</v>
      </c>
      <c r="BF508" s="14">
        <v>3</v>
      </c>
      <c r="BG508" t="s">
        <v>83</v>
      </c>
      <c r="BH508">
        <v>1</v>
      </c>
      <c r="BI508" s="40">
        <f t="shared" si="571"/>
        <v>0</v>
      </c>
      <c r="BJ508">
        <v>1</v>
      </c>
      <c r="BK508" t="s">
        <v>83</v>
      </c>
      <c r="BL508">
        <v>2</v>
      </c>
      <c r="BM508" s="40">
        <f t="shared" si="572"/>
        <v>0</v>
      </c>
      <c r="BN508">
        <v>2</v>
      </c>
      <c r="BO508" t="s">
        <v>83</v>
      </c>
      <c r="BP508">
        <v>0</v>
      </c>
      <c r="BQ508" s="40">
        <f t="shared" si="553"/>
        <v>6</v>
      </c>
      <c r="BR508">
        <v>4</v>
      </c>
      <c r="BS508" t="s">
        <v>83</v>
      </c>
      <c r="BT508">
        <v>3</v>
      </c>
      <c r="BU508" s="40">
        <f t="shared" si="573"/>
        <v>3</v>
      </c>
      <c r="BV508">
        <v>2</v>
      </c>
      <c r="BW508" t="s">
        <v>83</v>
      </c>
      <c r="BX508">
        <v>3</v>
      </c>
      <c r="BY508" s="40">
        <f t="shared" si="574"/>
        <v>3</v>
      </c>
      <c r="BZ508">
        <v>0</v>
      </c>
      <c r="CA508" t="s">
        <v>83</v>
      </c>
      <c r="CB508">
        <v>1</v>
      </c>
      <c r="CC508" s="40">
        <f t="shared" si="575"/>
        <v>4</v>
      </c>
      <c r="CD508" s="24">
        <f t="shared" si="576"/>
        <v>16</v>
      </c>
      <c r="CE508" s="14">
        <v>4</v>
      </c>
      <c r="CF508" t="s">
        <v>83</v>
      </c>
      <c r="CG508">
        <v>0</v>
      </c>
      <c r="CH508" s="40">
        <f t="shared" si="577"/>
        <v>0</v>
      </c>
      <c r="CI508">
        <v>2</v>
      </c>
      <c r="CJ508" t="s">
        <v>83</v>
      </c>
      <c r="CK508">
        <v>1</v>
      </c>
      <c r="CL508" s="40">
        <f t="shared" si="578"/>
        <v>3</v>
      </c>
      <c r="CM508">
        <v>1</v>
      </c>
      <c r="CN508" t="s">
        <v>83</v>
      </c>
      <c r="CO508">
        <v>3</v>
      </c>
      <c r="CP508" s="40">
        <f t="shared" si="579"/>
        <v>3</v>
      </c>
      <c r="CQ508">
        <v>1</v>
      </c>
      <c r="CR508" t="s">
        <v>83</v>
      </c>
      <c r="CS508">
        <v>1</v>
      </c>
      <c r="CT508" s="40">
        <f t="shared" si="580"/>
        <v>0</v>
      </c>
      <c r="CU508">
        <v>0</v>
      </c>
      <c r="CV508" t="s">
        <v>83</v>
      </c>
      <c r="CW508">
        <v>3</v>
      </c>
      <c r="CX508" s="40">
        <f t="shared" si="581"/>
        <v>0</v>
      </c>
      <c r="CY508">
        <v>1</v>
      </c>
      <c r="CZ508" t="s">
        <v>83</v>
      </c>
      <c r="DA508">
        <v>4</v>
      </c>
      <c r="DB508" s="40">
        <f t="shared" si="582"/>
        <v>0</v>
      </c>
      <c r="DC508" s="24">
        <f t="shared" si="583"/>
        <v>6</v>
      </c>
      <c r="DD508" s="14">
        <v>3</v>
      </c>
      <c r="DE508" t="s">
        <v>83</v>
      </c>
      <c r="DF508">
        <v>2</v>
      </c>
      <c r="DG508" s="40">
        <f t="shared" si="613"/>
        <v>0</v>
      </c>
      <c r="DH508">
        <v>4</v>
      </c>
      <c r="DI508" t="s">
        <v>83</v>
      </c>
      <c r="DJ508">
        <v>1</v>
      </c>
      <c r="DK508" s="40">
        <f t="shared" si="554"/>
        <v>3</v>
      </c>
      <c r="DL508">
        <v>2</v>
      </c>
      <c r="DM508" t="s">
        <v>83</v>
      </c>
      <c r="DN508">
        <v>0</v>
      </c>
      <c r="DO508" s="40">
        <f t="shared" si="584"/>
        <v>0</v>
      </c>
      <c r="DP508">
        <v>2</v>
      </c>
      <c r="DQ508" t="s">
        <v>83</v>
      </c>
      <c r="DR508">
        <v>2</v>
      </c>
      <c r="DS508" s="40">
        <f t="shared" si="545"/>
        <v>4</v>
      </c>
      <c r="DT508">
        <v>2</v>
      </c>
      <c r="DU508" t="s">
        <v>83</v>
      </c>
      <c r="DV508">
        <v>4</v>
      </c>
      <c r="DW508" s="40">
        <f t="shared" si="546"/>
        <v>1</v>
      </c>
      <c r="DX508">
        <v>0</v>
      </c>
      <c r="DY508" t="s">
        <v>83</v>
      </c>
      <c r="DZ508">
        <v>3</v>
      </c>
      <c r="EA508" s="39">
        <f t="shared" si="585"/>
        <v>3</v>
      </c>
      <c r="EB508" s="24">
        <f t="shared" si="555"/>
        <v>11</v>
      </c>
      <c r="EC508" s="14">
        <v>1</v>
      </c>
      <c r="ED508" t="s">
        <v>83</v>
      </c>
      <c r="EE508">
        <v>5</v>
      </c>
      <c r="EF508" s="40">
        <f t="shared" si="586"/>
        <v>0</v>
      </c>
      <c r="EG508">
        <v>4</v>
      </c>
      <c r="EH508" t="s">
        <v>83</v>
      </c>
      <c r="EI508">
        <v>0</v>
      </c>
      <c r="EJ508" s="40">
        <f t="shared" si="587"/>
        <v>3</v>
      </c>
      <c r="EK508">
        <v>3</v>
      </c>
      <c r="EL508" t="s">
        <v>83</v>
      </c>
      <c r="EM508">
        <v>1</v>
      </c>
      <c r="EN508" s="40">
        <f t="shared" si="618"/>
        <v>0</v>
      </c>
      <c r="EO508">
        <v>3</v>
      </c>
      <c r="EP508" t="s">
        <v>83</v>
      </c>
      <c r="EQ508">
        <v>1</v>
      </c>
      <c r="ER508" s="40">
        <f t="shared" si="588"/>
        <v>3</v>
      </c>
      <c r="ES508">
        <v>1</v>
      </c>
      <c r="ET508" t="s">
        <v>83</v>
      </c>
      <c r="EU508">
        <v>2</v>
      </c>
      <c r="EV508" s="40">
        <f t="shared" si="589"/>
        <v>0</v>
      </c>
      <c r="EW508">
        <v>2</v>
      </c>
      <c r="EX508" t="s">
        <v>83</v>
      </c>
      <c r="EY508">
        <v>1</v>
      </c>
      <c r="EZ508" s="40">
        <f t="shared" si="590"/>
        <v>3</v>
      </c>
      <c r="FA508" s="24">
        <f t="shared" si="591"/>
        <v>9</v>
      </c>
      <c r="FB508" s="14">
        <v>2</v>
      </c>
      <c r="FC508" t="s">
        <v>83</v>
      </c>
      <c r="FD508">
        <v>0</v>
      </c>
      <c r="FE508" s="40">
        <f t="shared" si="592"/>
        <v>3</v>
      </c>
      <c r="FF508">
        <v>3</v>
      </c>
      <c r="FG508" t="s">
        <v>83</v>
      </c>
      <c r="FH508">
        <v>2</v>
      </c>
      <c r="FI508" s="40">
        <f t="shared" si="593"/>
        <v>3</v>
      </c>
      <c r="FJ508">
        <v>0</v>
      </c>
      <c r="FK508" t="s">
        <v>83</v>
      </c>
      <c r="FL508">
        <v>2</v>
      </c>
      <c r="FM508" s="40">
        <f t="shared" si="594"/>
        <v>0</v>
      </c>
      <c r="FN508">
        <v>3</v>
      </c>
      <c r="FO508" t="s">
        <v>83</v>
      </c>
      <c r="FP508">
        <v>1</v>
      </c>
      <c r="FQ508" s="40">
        <f t="shared" si="556"/>
        <v>3</v>
      </c>
      <c r="FR508">
        <v>2</v>
      </c>
      <c r="FS508" t="s">
        <v>83</v>
      </c>
      <c r="FT508">
        <v>2</v>
      </c>
      <c r="FU508" s="40">
        <f t="shared" si="595"/>
        <v>0</v>
      </c>
      <c r="FV508">
        <v>0</v>
      </c>
      <c r="FW508" t="s">
        <v>83</v>
      </c>
      <c r="FX508">
        <v>4</v>
      </c>
      <c r="FY508" s="40">
        <f t="shared" si="557"/>
        <v>0</v>
      </c>
      <c r="FZ508" s="24">
        <f t="shared" si="558"/>
        <v>9</v>
      </c>
      <c r="GA508" s="14">
        <v>0</v>
      </c>
      <c r="GB508" t="s">
        <v>83</v>
      </c>
      <c r="GC508">
        <v>0</v>
      </c>
      <c r="GD508" s="40">
        <f t="shared" si="596"/>
        <v>6</v>
      </c>
      <c r="GE508">
        <v>4</v>
      </c>
      <c r="GF508" t="s">
        <v>83</v>
      </c>
      <c r="GG508">
        <v>0</v>
      </c>
      <c r="GH508" s="40">
        <f t="shared" si="620"/>
        <v>3</v>
      </c>
      <c r="GI508">
        <v>2</v>
      </c>
      <c r="GJ508" t="s">
        <v>83</v>
      </c>
      <c r="GK508">
        <v>0</v>
      </c>
      <c r="GL508" s="40">
        <f t="shared" si="597"/>
        <v>0</v>
      </c>
      <c r="GM508">
        <v>1</v>
      </c>
      <c r="GN508" t="s">
        <v>83</v>
      </c>
      <c r="GO508">
        <v>3</v>
      </c>
      <c r="GP508" s="40">
        <f t="shared" si="598"/>
        <v>0</v>
      </c>
      <c r="GQ508">
        <v>1</v>
      </c>
      <c r="GR508" t="s">
        <v>83</v>
      </c>
      <c r="GS508">
        <v>4</v>
      </c>
      <c r="GT508" s="40">
        <f t="shared" si="559"/>
        <v>3</v>
      </c>
      <c r="GU508">
        <v>2</v>
      </c>
      <c r="GV508" t="s">
        <v>83</v>
      </c>
      <c r="GW508">
        <v>3</v>
      </c>
      <c r="GX508" s="40">
        <f t="shared" si="599"/>
        <v>0</v>
      </c>
      <c r="GY508" s="24">
        <f t="shared" si="600"/>
        <v>12</v>
      </c>
      <c r="GZ508" s="28">
        <f t="shared" si="560"/>
        <v>82</v>
      </c>
      <c r="HA508" t="s">
        <v>84</v>
      </c>
      <c r="HB508">
        <f t="shared" si="561"/>
        <v>9</v>
      </c>
      <c r="HC508" t="s">
        <v>85</v>
      </c>
      <c r="HD508">
        <f t="shared" si="614"/>
        <v>9</v>
      </c>
      <c r="HE508" t="s">
        <v>93</v>
      </c>
      <c r="HF508">
        <f t="shared" si="562"/>
        <v>9</v>
      </c>
      <c r="HG508" t="s">
        <v>129</v>
      </c>
      <c r="HH508">
        <f t="shared" si="619"/>
        <v>0</v>
      </c>
      <c r="HI508" t="s">
        <v>130</v>
      </c>
      <c r="HJ508">
        <f t="shared" si="601"/>
        <v>5</v>
      </c>
      <c r="HK508" t="s">
        <v>131</v>
      </c>
      <c r="HL508">
        <f t="shared" si="602"/>
        <v>0</v>
      </c>
      <c r="HM508" t="s">
        <v>90</v>
      </c>
      <c r="HN508">
        <f t="shared" si="563"/>
        <v>9</v>
      </c>
      <c r="HO508" t="s">
        <v>135</v>
      </c>
      <c r="HP508">
        <f t="shared" si="603"/>
        <v>0</v>
      </c>
      <c r="HQ508" t="s">
        <v>136</v>
      </c>
      <c r="HR508" s="1">
        <f t="shared" si="604"/>
        <v>0</v>
      </c>
      <c r="HS508" t="s">
        <v>92</v>
      </c>
      <c r="HT508" s="1">
        <f t="shared" si="605"/>
        <v>0</v>
      </c>
      <c r="HU508" t="s">
        <v>86</v>
      </c>
      <c r="HV508" s="1">
        <f t="shared" si="606"/>
        <v>6</v>
      </c>
      <c r="HW508" t="s">
        <v>94</v>
      </c>
      <c r="HX508" s="1">
        <f t="shared" si="607"/>
        <v>5</v>
      </c>
      <c r="HY508" t="s">
        <v>88</v>
      </c>
      <c r="HZ508" s="1">
        <f t="shared" si="608"/>
        <v>0</v>
      </c>
      <c r="IA508" t="s">
        <v>95</v>
      </c>
      <c r="IB508" s="1">
        <f t="shared" si="609"/>
        <v>6</v>
      </c>
      <c r="IC508" t="s">
        <v>134</v>
      </c>
      <c r="ID508" s="1">
        <f t="shared" si="610"/>
        <v>6</v>
      </c>
      <c r="IE508" t="s">
        <v>96</v>
      </c>
      <c r="IF508" s="1">
        <f t="shared" si="611"/>
        <v>5</v>
      </c>
      <c r="IG508">
        <f t="shared" si="616"/>
        <v>69</v>
      </c>
      <c r="IH508" s="1">
        <f t="shared" si="612"/>
        <v>151</v>
      </c>
    </row>
    <row r="509" spans="1:242" ht="14.65" thickBot="1" x14ac:dyDescent="0.5">
      <c r="A509" s="1">
        <v>506</v>
      </c>
      <c r="B509" s="45">
        <f t="shared" si="548"/>
        <v>547</v>
      </c>
      <c r="C509" s="14" t="s">
        <v>1086</v>
      </c>
      <c r="D509" t="s">
        <v>1087</v>
      </c>
      <c r="E509" s="15">
        <v>12</v>
      </c>
      <c r="F509" s="28">
        <f t="shared" si="549"/>
        <v>139</v>
      </c>
      <c r="H509" s="14">
        <v>1</v>
      </c>
      <c r="I509" t="s">
        <v>83</v>
      </c>
      <c r="J509">
        <v>3</v>
      </c>
      <c r="K509" s="40">
        <f t="shared" si="621"/>
        <v>4</v>
      </c>
      <c r="L509">
        <v>1</v>
      </c>
      <c r="M509" t="s">
        <v>83</v>
      </c>
      <c r="N509">
        <v>4</v>
      </c>
      <c r="O509" s="40">
        <f t="shared" si="617"/>
        <v>3</v>
      </c>
      <c r="P509">
        <v>0</v>
      </c>
      <c r="Q509" t="s">
        <v>83</v>
      </c>
      <c r="R509">
        <v>2</v>
      </c>
      <c r="S509" s="40">
        <f t="shared" si="564"/>
        <v>4</v>
      </c>
      <c r="T509">
        <v>2</v>
      </c>
      <c r="U509" t="s">
        <v>83</v>
      </c>
      <c r="V509">
        <v>3</v>
      </c>
      <c r="W509" s="40">
        <f t="shared" si="550"/>
        <v>0</v>
      </c>
      <c r="X509">
        <v>3</v>
      </c>
      <c r="Y509" t="s">
        <v>83</v>
      </c>
      <c r="Z509">
        <v>2</v>
      </c>
      <c r="AA509" s="40">
        <f t="shared" si="551"/>
        <v>0</v>
      </c>
      <c r="AB509">
        <v>3</v>
      </c>
      <c r="AC509" t="s">
        <v>83</v>
      </c>
      <c r="AD509">
        <v>0</v>
      </c>
      <c r="AE509" s="40">
        <f t="shared" si="565"/>
        <v>3</v>
      </c>
      <c r="AF509" s="24">
        <f t="shared" si="566"/>
        <v>14</v>
      </c>
      <c r="AG509" s="14">
        <v>3</v>
      </c>
      <c r="AH509" t="s">
        <v>83</v>
      </c>
      <c r="AI509">
        <v>0</v>
      </c>
      <c r="AJ509" s="40">
        <f t="shared" si="615"/>
        <v>3</v>
      </c>
      <c r="AK509">
        <v>2</v>
      </c>
      <c r="AL509" t="s">
        <v>83</v>
      </c>
      <c r="AM509">
        <v>3</v>
      </c>
      <c r="AN509" s="40">
        <f t="shared" si="567"/>
        <v>0</v>
      </c>
      <c r="AO509">
        <v>2</v>
      </c>
      <c r="AP509" t="s">
        <v>83</v>
      </c>
      <c r="AQ509">
        <v>0</v>
      </c>
      <c r="AR509" s="40">
        <f t="shared" si="547"/>
        <v>0</v>
      </c>
      <c r="AS509">
        <v>2</v>
      </c>
      <c r="AT509" t="s">
        <v>83</v>
      </c>
      <c r="AU509">
        <v>3</v>
      </c>
      <c r="AV509" s="40">
        <f t="shared" si="568"/>
        <v>0</v>
      </c>
      <c r="AW509">
        <v>2</v>
      </c>
      <c r="AX509" t="s">
        <v>83</v>
      </c>
      <c r="AY509">
        <v>3</v>
      </c>
      <c r="AZ509" s="40">
        <f t="shared" si="569"/>
        <v>3</v>
      </c>
      <c r="BA509">
        <v>0</v>
      </c>
      <c r="BB509" t="s">
        <v>83</v>
      </c>
      <c r="BC509">
        <v>2</v>
      </c>
      <c r="BD509" s="40">
        <f t="shared" si="552"/>
        <v>3</v>
      </c>
      <c r="BE509" s="24">
        <f t="shared" si="570"/>
        <v>9</v>
      </c>
      <c r="BF509" s="14">
        <v>1</v>
      </c>
      <c r="BG509" t="s">
        <v>83</v>
      </c>
      <c r="BH509">
        <v>3</v>
      </c>
      <c r="BI509" s="40">
        <f t="shared" si="571"/>
        <v>3</v>
      </c>
      <c r="BJ509">
        <v>3</v>
      </c>
      <c r="BK509" t="s">
        <v>83</v>
      </c>
      <c r="BL509">
        <v>2</v>
      </c>
      <c r="BM509" s="40">
        <f t="shared" si="572"/>
        <v>0</v>
      </c>
      <c r="BN509">
        <v>2</v>
      </c>
      <c r="BO509" t="s">
        <v>83</v>
      </c>
      <c r="BP509">
        <v>3</v>
      </c>
      <c r="BQ509" s="40">
        <f t="shared" si="553"/>
        <v>0</v>
      </c>
      <c r="BR509">
        <v>3</v>
      </c>
      <c r="BS509" t="s">
        <v>83</v>
      </c>
      <c r="BT509">
        <v>1</v>
      </c>
      <c r="BU509" s="40">
        <f t="shared" si="573"/>
        <v>4</v>
      </c>
      <c r="BV509">
        <v>2</v>
      </c>
      <c r="BW509" t="s">
        <v>83</v>
      </c>
      <c r="BX509">
        <v>1</v>
      </c>
      <c r="BY509" s="40">
        <f t="shared" si="574"/>
        <v>0</v>
      </c>
      <c r="BZ509">
        <v>2</v>
      </c>
      <c r="CA509" t="s">
        <v>83</v>
      </c>
      <c r="CB509">
        <v>3</v>
      </c>
      <c r="CC509" s="40">
        <f t="shared" si="575"/>
        <v>4</v>
      </c>
      <c r="CD509" s="24">
        <f t="shared" si="576"/>
        <v>11</v>
      </c>
      <c r="CE509" s="14">
        <v>3</v>
      </c>
      <c r="CF509" t="s">
        <v>83</v>
      </c>
      <c r="CG509">
        <v>4</v>
      </c>
      <c r="CH509" s="40">
        <f t="shared" si="577"/>
        <v>0</v>
      </c>
      <c r="CI509">
        <v>2</v>
      </c>
      <c r="CJ509" t="s">
        <v>83</v>
      </c>
      <c r="CK509">
        <v>4</v>
      </c>
      <c r="CL509" s="40">
        <f t="shared" si="578"/>
        <v>0</v>
      </c>
      <c r="CM509">
        <v>2</v>
      </c>
      <c r="CN509" t="s">
        <v>83</v>
      </c>
      <c r="CO509">
        <v>4</v>
      </c>
      <c r="CP509" s="40">
        <f t="shared" si="579"/>
        <v>3</v>
      </c>
      <c r="CQ509">
        <v>1</v>
      </c>
      <c r="CR509" t="s">
        <v>83</v>
      </c>
      <c r="CS509">
        <v>2</v>
      </c>
      <c r="CT509" s="40">
        <f t="shared" si="580"/>
        <v>0</v>
      </c>
      <c r="CU509">
        <v>3</v>
      </c>
      <c r="CV509" t="s">
        <v>83</v>
      </c>
      <c r="CW509">
        <v>2</v>
      </c>
      <c r="CX509" s="40">
        <f t="shared" si="581"/>
        <v>4</v>
      </c>
      <c r="CY509">
        <v>1</v>
      </c>
      <c r="CZ509" t="s">
        <v>83</v>
      </c>
      <c r="DA509">
        <v>2</v>
      </c>
      <c r="DB509" s="40">
        <f t="shared" si="582"/>
        <v>0</v>
      </c>
      <c r="DC509" s="24">
        <f t="shared" si="583"/>
        <v>7</v>
      </c>
      <c r="DD509" s="14">
        <v>3</v>
      </c>
      <c r="DE509" t="s">
        <v>83</v>
      </c>
      <c r="DF509">
        <v>2</v>
      </c>
      <c r="DG509" s="40">
        <f t="shared" si="613"/>
        <v>0</v>
      </c>
      <c r="DH509">
        <v>3</v>
      </c>
      <c r="DI509" t="s">
        <v>83</v>
      </c>
      <c r="DJ509">
        <v>2</v>
      </c>
      <c r="DK509" s="40">
        <f t="shared" si="554"/>
        <v>3</v>
      </c>
      <c r="DL509">
        <v>3</v>
      </c>
      <c r="DM509" t="s">
        <v>83</v>
      </c>
      <c r="DN509">
        <v>2</v>
      </c>
      <c r="DO509" s="40">
        <f t="shared" si="584"/>
        <v>0</v>
      </c>
      <c r="DP509">
        <v>2</v>
      </c>
      <c r="DQ509" t="s">
        <v>83</v>
      </c>
      <c r="DR509">
        <v>4</v>
      </c>
      <c r="DS509" s="40">
        <f t="shared" si="545"/>
        <v>0</v>
      </c>
      <c r="DT509">
        <v>4</v>
      </c>
      <c r="DU509" t="s">
        <v>83</v>
      </c>
      <c r="DV509">
        <v>4</v>
      </c>
      <c r="DW509" s="40">
        <f t="shared" si="546"/>
        <v>1</v>
      </c>
      <c r="DX509">
        <v>2</v>
      </c>
      <c r="DY509" t="s">
        <v>83</v>
      </c>
      <c r="DZ509">
        <v>4</v>
      </c>
      <c r="EA509" s="39">
        <f t="shared" si="585"/>
        <v>4</v>
      </c>
      <c r="EB509" s="24">
        <f t="shared" si="555"/>
        <v>8</v>
      </c>
      <c r="EC509" s="14">
        <v>3</v>
      </c>
      <c r="ED509" t="s">
        <v>83</v>
      </c>
      <c r="EE509">
        <v>2</v>
      </c>
      <c r="EF509" s="40">
        <f t="shared" si="586"/>
        <v>0</v>
      </c>
      <c r="EG509">
        <v>1</v>
      </c>
      <c r="EH509" t="s">
        <v>83</v>
      </c>
      <c r="EI509">
        <v>2</v>
      </c>
      <c r="EJ509" s="40">
        <f t="shared" si="587"/>
        <v>0</v>
      </c>
      <c r="EK509">
        <v>3</v>
      </c>
      <c r="EL509" t="s">
        <v>83</v>
      </c>
      <c r="EM509">
        <v>2</v>
      </c>
      <c r="EN509" s="40">
        <f t="shared" si="618"/>
        <v>0</v>
      </c>
      <c r="EO509">
        <v>1</v>
      </c>
      <c r="EP509" t="s">
        <v>83</v>
      </c>
      <c r="EQ509">
        <v>3</v>
      </c>
      <c r="ER509" s="40">
        <f t="shared" si="588"/>
        <v>0</v>
      </c>
      <c r="ES509">
        <v>2</v>
      </c>
      <c r="ET509" t="s">
        <v>83</v>
      </c>
      <c r="EU509">
        <v>3</v>
      </c>
      <c r="EV509" s="40">
        <f t="shared" si="589"/>
        <v>0</v>
      </c>
      <c r="EW509">
        <v>1</v>
      </c>
      <c r="EX509" t="s">
        <v>83</v>
      </c>
      <c r="EY509">
        <v>3</v>
      </c>
      <c r="EZ509" s="40">
        <f t="shared" si="590"/>
        <v>0</v>
      </c>
      <c r="FA509" s="24">
        <f t="shared" si="591"/>
        <v>0</v>
      </c>
      <c r="FB509" s="14">
        <v>2</v>
      </c>
      <c r="FC509" t="s">
        <v>83</v>
      </c>
      <c r="FD509">
        <v>1</v>
      </c>
      <c r="FE509" s="40">
        <f t="shared" si="592"/>
        <v>4</v>
      </c>
      <c r="FF509">
        <v>4</v>
      </c>
      <c r="FG509" t="s">
        <v>83</v>
      </c>
      <c r="FH509">
        <v>1</v>
      </c>
      <c r="FI509" s="40">
        <f t="shared" si="593"/>
        <v>3</v>
      </c>
      <c r="FJ509">
        <v>2</v>
      </c>
      <c r="FK509" t="s">
        <v>83</v>
      </c>
      <c r="FL509">
        <v>1</v>
      </c>
      <c r="FM509" s="40">
        <f t="shared" si="594"/>
        <v>0</v>
      </c>
      <c r="FN509">
        <v>4</v>
      </c>
      <c r="FO509" t="s">
        <v>83</v>
      </c>
      <c r="FP509">
        <v>2</v>
      </c>
      <c r="FQ509" s="40">
        <f t="shared" si="556"/>
        <v>3</v>
      </c>
      <c r="FR509">
        <v>1</v>
      </c>
      <c r="FS509" t="s">
        <v>83</v>
      </c>
      <c r="FT509">
        <v>2</v>
      </c>
      <c r="FU509" s="40">
        <f t="shared" si="595"/>
        <v>4</v>
      </c>
      <c r="FV509">
        <v>2</v>
      </c>
      <c r="FW509" t="s">
        <v>83</v>
      </c>
      <c r="FX509">
        <v>4</v>
      </c>
      <c r="FY509" s="40">
        <f t="shared" si="557"/>
        <v>0</v>
      </c>
      <c r="FZ509" s="24">
        <f t="shared" si="558"/>
        <v>14</v>
      </c>
      <c r="GA509" s="14">
        <v>2</v>
      </c>
      <c r="GB509" t="s">
        <v>83</v>
      </c>
      <c r="GC509">
        <v>4</v>
      </c>
      <c r="GD509" s="40">
        <f t="shared" si="596"/>
        <v>0</v>
      </c>
      <c r="GE509">
        <v>2</v>
      </c>
      <c r="GF509" t="s">
        <v>83</v>
      </c>
      <c r="GG509">
        <v>1</v>
      </c>
      <c r="GH509" s="40">
        <f t="shared" si="620"/>
        <v>4</v>
      </c>
      <c r="GI509">
        <v>4</v>
      </c>
      <c r="GJ509" t="s">
        <v>83</v>
      </c>
      <c r="GK509">
        <v>0</v>
      </c>
      <c r="GL509" s="40">
        <f t="shared" si="597"/>
        <v>0</v>
      </c>
      <c r="GM509">
        <v>4</v>
      </c>
      <c r="GN509" t="s">
        <v>83</v>
      </c>
      <c r="GO509">
        <v>2</v>
      </c>
      <c r="GP509" s="40">
        <f t="shared" si="598"/>
        <v>4</v>
      </c>
      <c r="GQ509">
        <v>2</v>
      </c>
      <c r="GR509" t="s">
        <v>83</v>
      </c>
      <c r="GS509">
        <v>1</v>
      </c>
      <c r="GT509" s="40">
        <f t="shared" si="559"/>
        <v>0</v>
      </c>
      <c r="GU509">
        <v>4</v>
      </c>
      <c r="GV509" t="s">
        <v>83</v>
      </c>
      <c r="GW509">
        <v>0</v>
      </c>
      <c r="GX509" s="40">
        <f t="shared" si="599"/>
        <v>3</v>
      </c>
      <c r="GY509" s="24">
        <f t="shared" si="600"/>
        <v>11</v>
      </c>
      <c r="GZ509" s="28">
        <f t="shared" si="560"/>
        <v>74</v>
      </c>
      <c r="HA509" t="s">
        <v>136</v>
      </c>
      <c r="HB509">
        <f t="shared" si="561"/>
        <v>0</v>
      </c>
      <c r="HC509" t="s">
        <v>92</v>
      </c>
      <c r="HD509">
        <f t="shared" si="614"/>
        <v>0</v>
      </c>
      <c r="HE509" t="s">
        <v>93</v>
      </c>
      <c r="HF509">
        <f t="shared" si="562"/>
        <v>9</v>
      </c>
      <c r="HG509" t="s">
        <v>87</v>
      </c>
      <c r="HH509">
        <f t="shared" si="619"/>
        <v>5</v>
      </c>
      <c r="HI509" t="s">
        <v>88</v>
      </c>
      <c r="HJ509">
        <f t="shared" si="601"/>
        <v>0</v>
      </c>
      <c r="HK509" t="s">
        <v>131</v>
      </c>
      <c r="HL509">
        <f t="shared" si="602"/>
        <v>0</v>
      </c>
      <c r="HM509" t="s">
        <v>90</v>
      </c>
      <c r="HN509">
        <f t="shared" si="563"/>
        <v>9</v>
      </c>
      <c r="HO509" t="s">
        <v>96</v>
      </c>
      <c r="HP509">
        <f t="shared" si="603"/>
        <v>9</v>
      </c>
      <c r="HQ509" t="s">
        <v>84</v>
      </c>
      <c r="HR509" s="1">
        <f t="shared" si="604"/>
        <v>5</v>
      </c>
      <c r="HS509" t="s">
        <v>137</v>
      </c>
      <c r="HT509" s="1">
        <f t="shared" si="605"/>
        <v>6</v>
      </c>
      <c r="HU509" t="s">
        <v>133</v>
      </c>
      <c r="HV509" s="1">
        <f t="shared" si="606"/>
        <v>0</v>
      </c>
      <c r="HW509" t="s">
        <v>129</v>
      </c>
      <c r="HX509" s="1">
        <f t="shared" si="607"/>
        <v>0</v>
      </c>
      <c r="HY509" t="s">
        <v>165</v>
      </c>
      <c r="HZ509" s="1">
        <f t="shared" si="608"/>
        <v>5</v>
      </c>
      <c r="IA509" t="s">
        <v>89</v>
      </c>
      <c r="IB509" s="1">
        <f t="shared" si="609"/>
        <v>5</v>
      </c>
      <c r="IC509" t="s">
        <v>134</v>
      </c>
      <c r="ID509" s="1">
        <f t="shared" si="610"/>
        <v>6</v>
      </c>
      <c r="IE509" t="s">
        <v>91</v>
      </c>
      <c r="IF509" s="1">
        <f t="shared" si="611"/>
        <v>6</v>
      </c>
      <c r="IG509">
        <f t="shared" si="616"/>
        <v>65</v>
      </c>
      <c r="IH509" s="1">
        <f t="shared" si="612"/>
        <v>139</v>
      </c>
    </row>
    <row r="510" spans="1:242" ht="14.65" thickBot="1" x14ac:dyDescent="0.5">
      <c r="A510" s="1">
        <v>507</v>
      </c>
      <c r="B510" s="45">
        <f t="shared" si="548"/>
        <v>671</v>
      </c>
      <c r="C510" s="14" t="s">
        <v>1088</v>
      </c>
      <c r="D510" t="s">
        <v>1089</v>
      </c>
      <c r="E510" s="15">
        <v>12</v>
      </c>
      <c r="F510" s="28">
        <f t="shared" si="549"/>
        <v>124</v>
      </c>
      <c r="H510" s="14">
        <v>0</v>
      </c>
      <c r="I510" t="s">
        <v>83</v>
      </c>
      <c r="J510">
        <v>1</v>
      </c>
      <c r="K510" s="40">
        <f t="shared" si="621"/>
        <v>3</v>
      </c>
      <c r="L510">
        <v>0</v>
      </c>
      <c r="M510" t="s">
        <v>83</v>
      </c>
      <c r="N510">
        <v>0</v>
      </c>
      <c r="O510" s="40">
        <f t="shared" si="617"/>
        <v>0</v>
      </c>
      <c r="P510">
        <v>0</v>
      </c>
      <c r="Q510" t="s">
        <v>83</v>
      </c>
      <c r="R510">
        <v>0</v>
      </c>
      <c r="S510" s="40">
        <f t="shared" si="564"/>
        <v>0</v>
      </c>
      <c r="T510">
        <v>0</v>
      </c>
      <c r="U510" t="s">
        <v>83</v>
      </c>
      <c r="V510">
        <v>0</v>
      </c>
      <c r="W510" s="40">
        <f t="shared" si="550"/>
        <v>4</v>
      </c>
      <c r="X510">
        <v>0</v>
      </c>
      <c r="Y510" t="s">
        <v>83</v>
      </c>
      <c r="Z510">
        <v>0</v>
      </c>
      <c r="AA510" s="40">
        <f t="shared" si="551"/>
        <v>0</v>
      </c>
      <c r="AB510">
        <v>0</v>
      </c>
      <c r="AC510" t="s">
        <v>83</v>
      </c>
      <c r="AD510">
        <v>0</v>
      </c>
      <c r="AE510" s="40">
        <f t="shared" si="565"/>
        <v>0</v>
      </c>
      <c r="AF510" s="24">
        <f t="shared" si="566"/>
        <v>7</v>
      </c>
      <c r="AG510" s="14">
        <v>3</v>
      </c>
      <c r="AH510" t="s">
        <v>83</v>
      </c>
      <c r="AI510">
        <v>0</v>
      </c>
      <c r="AJ510" s="40">
        <f t="shared" si="615"/>
        <v>3</v>
      </c>
      <c r="AK510">
        <v>0</v>
      </c>
      <c r="AL510" t="s">
        <v>83</v>
      </c>
      <c r="AM510">
        <v>1</v>
      </c>
      <c r="AN510" s="40">
        <f t="shared" si="567"/>
        <v>0</v>
      </c>
      <c r="AO510">
        <v>2</v>
      </c>
      <c r="AP510" t="s">
        <v>83</v>
      </c>
      <c r="AQ510">
        <v>0</v>
      </c>
      <c r="AR510" s="40">
        <f t="shared" si="547"/>
        <v>0</v>
      </c>
      <c r="AS510">
        <v>5</v>
      </c>
      <c r="AT510" t="s">
        <v>83</v>
      </c>
      <c r="AU510">
        <v>0</v>
      </c>
      <c r="AV510" s="40">
        <f t="shared" si="568"/>
        <v>0</v>
      </c>
      <c r="AW510">
        <v>0</v>
      </c>
      <c r="AX510" t="s">
        <v>83</v>
      </c>
      <c r="AY510">
        <v>4</v>
      </c>
      <c r="AZ510" s="40">
        <f t="shared" si="569"/>
        <v>3</v>
      </c>
      <c r="BA510">
        <v>0</v>
      </c>
      <c r="BB510" t="s">
        <v>83</v>
      </c>
      <c r="BC510">
        <v>2</v>
      </c>
      <c r="BD510" s="40">
        <f t="shared" si="552"/>
        <v>3</v>
      </c>
      <c r="BE510" s="24">
        <f t="shared" si="570"/>
        <v>9</v>
      </c>
      <c r="BF510" s="14">
        <v>3</v>
      </c>
      <c r="BG510" t="s">
        <v>83</v>
      </c>
      <c r="BH510">
        <v>0</v>
      </c>
      <c r="BI510" s="40">
        <f t="shared" si="571"/>
        <v>0</v>
      </c>
      <c r="BJ510">
        <v>1</v>
      </c>
      <c r="BK510" t="s">
        <v>83</v>
      </c>
      <c r="BL510">
        <v>2</v>
      </c>
      <c r="BM510" s="40">
        <f t="shared" si="572"/>
        <v>0</v>
      </c>
      <c r="BN510">
        <v>2</v>
      </c>
      <c r="BO510" t="s">
        <v>83</v>
      </c>
      <c r="BP510">
        <v>0</v>
      </c>
      <c r="BQ510" s="40">
        <f t="shared" si="553"/>
        <v>6</v>
      </c>
      <c r="BR510">
        <v>3</v>
      </c>
      <c r="BS510" t="s">
        <v>83</v>
      </c>
      <c r="BT510">
        <v>2</v>
      </c>
      <c r="BU510" s="40">
        <f t="shared" si="573"/>
        <v>3</v>
      </c>
      <c r="BV510">
        <v>3</v>
      </c>
      <c r="BW510" t="s">
        <v>83</v>
      </c>
      <c r="BX510">
        <v>4</v>
      </c>
      <c r="BY510" s="40">
        <f t="shared" si="574"/>
        <v>3</v>
      </c>
      <c r="BZ510">
        <v>1</v>
      </c>
      <c r="CA510" t="s">
        <v>83</v>
      </c>
      <c r="CB510">
        <v>1</v>
      </c>
      <c r="CC510" s="40">
        <f t="shared" si="575"/>
        <v>0</v>
      </c>
      <c r="CD510" s="24">
        <f t="shared" si="576"/>
        <v>12</v>
      </c>
      <c r="CE510" s="14">
        <v>1</v>
      </c>
      <c r="CF510" t="s">
        <v>83</v>
      </c>
      <c r="CG510">
        <v>0</v>
      </c>
      <c r="CH510" s="40">
        <f t="shared" si="577"/>
        <v>0</v>
      </c>
      <c r="CI510">
        <v>3</v>
      </c>
      <c r="CJ510" t="s">
        <v>83</v>
      </c>
      <c r="CK510">
        <v>1</v>
      </c>
      <c r="CL510" s="40">
        <f t="shared" si="578"/>
        <v>3</v>
      </c>
      <c r="CM510">
        <v>0</v>
      </c>
      <c r="CN510" t="s">
        <v>83</v>
      </c>
      <c r="CO510">
        <v>2</v>
      </c>
      <c r="CP510" s="40">
        <f t="shared" si="579"/>
        <v>3</v>
      </c>
      <c r="CQ510">
        <v>2</v>
      </c>
      <c r="CR510" t="s">
        <v>83</v>
      </c>
      <c r="CS510">
        <v>0</v>
      </c>
      <c r="CT510" s="40">
        <f t="shared" si="580"/>
        <v>3</v>
      </c>
      <c r="CU510">
        <v>0</v>
      </c>
      <c r="CV510" t="s">
        <v>83</v>
      </c>
      <c r="CW510">
        <v>2</v>
      </c>
      <c r="CX510" s="40">
        <f t="shared" si="581"/>
        <v>0</v>
      </c>
      <c r="CY510">
        <v>1</v>
      </c>
      <c r="CZ510" t="s">
        <v>83</v>
      </c>
      <c r="DA510">
        <v>4</v>
      </c>
      <c r="DB510" s="40">
        <f t="shared" si="582"/>
        <v>0</v>
      </c>
      <c r="DC510" s="24">
        <f t="shared" si="583"/>
        <v>9</v>
      </c>
      <c r="DD510" s="14">
        <v>3</v>
      </c>
      <c r="DE510" t="s">
        <v>83</v>
      </c>
      <c r="DF510">
        <v>0</v>
      </c>
      <c r="DG510" s="40">
        <f t="shared" si="613"/>
        <v>0</v>
      </c>
      <c r="DH510">
        <v>3</v>
      </c>
      <c r="DI510" t="s">
        <v>83</v>
      </c>
      <c r="DJ510">
        <v>0</v>
      </c>
      <c r="DK510" s="40">
        <f t="shared" si="554"/>
        <v>3</v>
      </c>
      <c r="DL510">
        <v>2</v>
      </c>
      <c r="DM510" t="s">
        <v>83</v>
      </c>
      <c r="DN510">
        <v>0</v>
      </c>
      <c r="DO510" s="40">
        <f t="shared" si="584"/>
        <v>0</v>
      </c>
      <c r="DP510">
        <v>2</v>
      </c>
      <c r="DQ510" t="s">
        <v>83</v>
      </c>
      <c r="DR510">
        <v>3</v>
      </c>
      <c r="DS510" s="40">
        <f t="shared" si="545"/>
        <v>0</v>
      </c>
      <c r="DT510">
        <v>1</v>
      </c>
      <c r="DU510" t="s">
        <v>83</v>
      </c>
      <c r="DV510">
        <v>2</v>
      </c>
      <c r="DW510" s="40">
        <f t="shared" si="546"/>
        <v>1</v>
      </c>
      <c r="DX510">
        <v>0</v>
      </c>
      <c r="DY510" t="s">
        <v>83</v>
      </c>
      <c r="DZ510">
        <v>9</v>
      </c>
      <c r="EA510" s="39">
        <f t="shared" si="585"/>
        <v>3</v>
      </c>
      <c r="EB510" s="24">
        <f t="shared" si="555"/>
        <v>7</v>
      </c>
      <c r="EC510" s="14">
        <v>0</v>
      </c>
      <c r="ED510" t="s">
        <v>83</v>
      </c>
      <c r="EE510">
        <v>1</v>
      </c>
      <c r="EF510" s="40">
        <f t="shared" si="586"/>
        <v>0</v>
      </c>
      <c r="EG510">
        <v>2</v>
      </c>
      <c r="EH510" t="s">
        <v>83</v>
      </c>
      <c r="EI510">
        <v>2</v>
      </c>
      <c r="EJ510" s="40">
        <f t="shared" si="587"/>
        <v>0</v>
      </c>
      <c r="EK510">
        <v>2</v>
      </c>
      <c r="EL510" t="s">
        <v>83</v>
      </c>
      <c r="EM510">
        <v>0</v>
      </c>
      <c r="EN510" s="40">
        <f t="shared" si="618"/>
        <v>0</v>
      </c>
      <c r="EO510">
        <v>1</v>
      </c>
      <c r="EP510" t="s">
        <v>83</v>
      </c>
      <c r="EQ510">
        <v>1</v>
      </c>
      <c r="ER510" s="40">
        <f t="shared" si="588"/>
        <v>0</v>
      </c>
      <c r="ES510">
        <v>2</v>
      </c>
      <c r="ET510" t="s">
        <v>83</v>
      </c>
      <c r="EU510">
        <v>2</v>
      </c>
      <c r="EV510" s="40">
        <f t="shared" si="589"/>
        <v>3</v>
      </c>
      <c r="EW510">
        <v>5</v>
      </c>
      <c r="EX510" t="s">
        <v>83</v>
      </c>
      <c r="EY510">
        <v>3</v>
      </c>
      <c r="EZ510" s="40">
        <f t="shared" si="590"/>
        <v>3</v>
      </c>
      <c r="FA510" s="24">
        <f t="shared" si="591"/>
        <v>6</v>
      </c>
      <c r="FB510" s="14">
        <v>2</v>
      </c>
      <c r="FC510" t="s">
        <v>83</v>
      </c>
      <c r="FD510">
        <v>0</v>
      </c>
      <c r="FE510" s="40">
        <f t="shared" si="592"/>
        <v>3</v>
      </c>
      <c r="FF510">
        <v>2</v>
      </c>
      <c r="FG510" t="s">
        <v>83</v>
      </c>
      <c r="FH510">
        <v>0</v>
      </c>
      <c r="FI510" s="40">
        <f t="shared" si="593"/>
        <v>6</v>
      </c>
      <c r="FJ510">
        <v>0</v>
      </c>
      <c r="FK510" t="s">
        <v>83</v>
      </c>
      <c r="FL510">
        <v>1</v>
      </c>
      <c r="FM510" s="40">
        <f t="shared" si="594"/>
        <v>0</v>
      </c>
      <c r="FN510">
        <v>3</v>
      </c>
      <c r="FO510" t="s">
        <v>83</v>
      </c>
      <c r="FP510">
        <v>2</v>
      </c>
      <c r="FQ510" s="40">
        <f t="shared" si="556"/>
        <v>4</v>
      </c>
      <c r="FR510">
        <v>2</v>
      </c>
      <c r="FS510" t="s">
        <v>83</v>
      </c>
      <c r="FT510">
        <v>2</v>
      </c>
      <c r="FU510" s="40">
        <f t="shared" si="595"/>
        <v>0</v>
      </c>
      <c r="FV510">
        <v>0</v>
      </c>
      <c r="FW510" t="s">
        <v>83</v>
      </c>
      <c r="FX510">
        <v>3</v>
      </c>
      <c r="FY510" s="40">
        <f t="shared" si="557"/>
        <v>0</v>
      </c>
      <c r="FZ510" s="24">
        <f t="shared" si="558"/>
        <v>13</v>
      </c>
      <c r="GA510" s="14">
        <v>1</v>
      </c>
      <c r="GB510" t="s">
        <v>83</v>
      </c>
      <c r="GC510">
        <v>0</v>
      </c>
      <c r="GD510" s="40">
        <f t="shared" si="596"/>
        <v>0</v>
      </c>
      <c r="GE510">
        <v>2</v>
      </c>
      <c r="GF510" t="s">
        <v>83</v>
      </c>
      <c r="GG510">
        <v>0</v>
      </c>
      <c r="GH510" s="40">
        <f t="shared" si="620"/>
        <v>3</v>
      </c>
      <c r="GI510">
        <v>1</v>
      </c>
      <c r="GJ510" t="s">
        <v>83</v>
      </c>
      <c r="GK510">
        <v>1</v>
      </c>
      <c r="GL510" s="40">
        <f t="shared" si="597"/>
        <v>0</v>
      </c>
      <c r="GM510">
        <v>4</v>
      </c>
      <c r="GN510" t="s">
        <v>83</v>
      </c>
      <c r="GO510">
        <v>2</v>
      </c>
      <c r="GP510" s="40">
        <f t="shared" si="598"/>
        <v>4</v>
      </c>
      <c r="GQ510">
        <v>2</v>
      </c>
      <c r="GR510" t="s">
        <v>83</v>
      </c>
      <c r="GS510">
        <v>2</v>
      </c>
      <c r="GT510" s="40">
        <f t="shared" si="559"/>
        <v>0</v>
      </c>
      <c r="GU510">
        <v>0</v>
      </c>
      <c r="GV510" t="s">
        <v>83</v>
      </c>
      <c r="GW510">
        <v>3</v>
      </c>
      <c r="GX510" s="40">
        <f t="shared" si="599"/>
        <v>0</v>
      </c>
      <c r="GY510" s="24">
        <f t="shared" si="600"/>
        <v>7</v>
      </c>
      <c r="GZ510" s="28">
        <f t="shared" si="560"/>
        <v>70</v>
      </c>
      <c r="HA510">
        <v>0</v>
      </c>
      <c r="HB510">
        <f t="shared" si="561"/>
        <v>0</v>
      </c>
      <c r="HC510" t="s">
        <v>92</v>
      </c>
      <c r="HD510">
        <f t="shared" si="614"/>
        <v>0</v>
      </c>
      <c r="HE510" t="s">
        <v>93</v>
      </c>
      <c r="HF510">
        <f t="shared" si="562"/>
        <v>9</v>
      </c>
      <c r="HG510" t="s">
        <v>94</v>
      </c>
      <c r="HH510">
        <f t="shared" si="619"/>
        <v>9</v>
      </c>
      <c r="HI510" t="s">
        <v>88</v>
      </c>
      <c r="HJ510">
        <f t="shared" si="601"/>
        <v>0</v>
      </c>
      <c r="HK510" t="s">
        <v>131</v>
      </c>
      <c r="HL510">
        <f t="shared" si="602"/>
        <v>0</v>
      </c>
      <c r="HM510" t="s">
        <v>90</v>
      </c>
      <c r="HN510">
        <f t="shared" si="563"/>
        <v>9</v>
      </c>
      <c r="HO510" t="s">
        <v>96</v>
      </c>
      <c r="HP510">
        <f t="shared" si="603"/>
        <v>9</v>
      </c>
      <c r="HQ510" t="s">
        <v>425</v>
      </c>
      <c r="HR510" s="1">
        <f t="shared" si="604"/>
        <v>0</v>
      </c>
      <c r="HS510">
        <v>0</v>
      </c>
      <c r="HT510" s="1">
        <f t="shared" si="605"/>
        <v>0</v>
      </c>
      <c r="HU510" t="s">
        <v>86</v>
      </c>
      <c r="HV510" s="1">
        <f t="shared" si="606"/>
        <v>6</v>
      </c>
      <c r="HW510" t="s">
        <v>87</v>
      </c>
      <c r="HX510" s="1">
        <f t="shared" si="607"/>
        <v>6</v>
      </c>
      <c r="HY510" t="s">
        <v>130</v>
      </c>
      <c r="HZ510" s="1">
        <f t="shared" si="608"/>
        <v>6</v>
      </c>
      <c r="IA510" t="s">
        <v>142</v>
      </c>
      <c r="IB510" s="1">
        <f t="shared" si="609"/>
        <v>0</v>
      </c>
      <c r="IC510" t="s">
        <v>150</v>
      </c>
      <c r="ID510" s="1">
        <f t="shared" si="610"/>
        <v>0</v>
      </c>
      <c r="IE510" t="s">
        <v>135</v>
      </c>
      <c r="IF510" s="1">
        <f t="shared" si="611"/>
        <v>0</v>
      </c>
      <c r="IG510">
        <f t="shared" si="616"/>
        <v>54</v>
      </c>
      <c r="IH510" s="1">
        <f t="shared" si="612"/>
        <v>124</v>
      </c>
    </row>
    <row r="511" spans="1:242" ht="14.65" thickBot="1" x14ac:dyDescent="0.5">
      <c r="A511" s="1">
        <v>508</v>
      </c>
      <c r="B511" s="45">
        <f t="shared" si="548"/>
        <v>222</v>
      </c>
      <c r="C511" s="14" t="s">
        <v>1090</v>
      </c>
      <c r="D511" t="s">
        <v>1091</v>
      </c>
      <c r="E511" s="15">
        <v>12</v>
      </c>
      <c r="F511" s="28">
        <f t="shared" si="549"/>
        <v>165</v>
      </c>
      <c r="H511" s="14">
        <v>0</v>
      </c>
      <c r="I511" t="s">
        <v>83</v>
      </c>
      <c r="J511">
        <v>1</v>
      </c>
      <c r="K511" s="40">
        <f t="shared" si="621"/>
        <v>3</v>
      </c>
      <c r="L511">
        <v>0</v>
      </c>
      <c r="M511" t="s">
        <v>83</v>
      </c>
      <c r="N511">
        <v>1</v>
      </c>
      <c r="O511" s="40">
        <f t="shared" si="617"/>
        <v>3</v>
      </c>
      <c r="P511">
        <v>1</v>
      </c>
      <c r="Q511" t="s">
        <v>83</v>
      </c>
      <c r="R511">
        <v>2</v>
      </c>
      <c r="S511" s="40">
        <f t="shared" si="564"/>
        <v>3</v>
      </c>
      <c r="T511">
        <v>2</v>
      </c>
      <c r="U511" t="s">
        <v>83</v>
      </c>
      <c r="V511">
        <v>1</v>
      </c>
      <c r="W511" s="40">
        <f t="shared" si="550"/>
        <v>0</v>
      </c>
      <c r="X511">
        <v>1</v>
      </c>
      <c r="Y511" t="s">
        <v>83</v>
      </c>
      <c r="Z511">
        <v>3</v>
      </c>
      <c r="AA511" s="40">
        <f t="shared" si="551"/>
        <v>3</v>
      </c>
      <c r="AB511">
        <v>1</v>
      </c>
      <c r="AC511" t="s">
        <v>83</v>
      </c>
      <c r="AD511">
        <v>0</v>
      </c>
      <c r="AE511" s="40">
        <f t="shared" si="565"/>
        <v>3</v>
      </c>
      <c r="AF511" s="24">
        <f t="shared" si="566"/>
        <v>15</v>
      </c>
      <c r="AG511" s="14">
        <v>3</v>
      </c>
      <c r="AH511" t="s">
        <v>83</v>
      </c>
      <c r="AI511">
        <v>1</v>
      </c>
      <c r="AJ511" s="40">
        <f t="shared" si="615"/>
        <v>3</v>
      </c>
      <c r="AK511">
        <v>2</v>
      </c>
      <c r="AL511" t="s">
        <v>83</v>
      </c>
      <c r="AM511">
        <v>4</v>
      </c>
      <c r="AN511" s="40">
        <f t="shared" si="567"/>
        <v>0</v>
      </c>
      <c r="AO511">
        <v>3</v>
      </c>
      <c r="AP511" t="s">
        <v>83</v>
      </c>
      <c r="AQ511">
        <v>0</v>
      </c>
      <c r="AR511" s="40">
        <f t="shared" si="547"/>
        <v>0</v>
      </c>
      <c r="AS511">
        <v>3</v>
      </c>
      <c r="AT511" t="s">
        <v>83</v>
      </c>
      <c r="AU511">
        <v>0</v>
      </c>
      <c r="AV511" s="40">
        <f t="shared" si="568"/>
        <v>0</v>
      </c>
      <c r="AW511">
        <v>2</v>
      </c>
      <c r="AX511" t="s">
        <v>83</v>
      </c>
      <c r="AY511">
        <v>3</v>
      </c>
      <c r="AZ511" s="40">
        <f t="shared" si="569"/>
        <v>3</v>
      </c>
      <c r="BA511">
        <v>0</v>
      </c>
      <c r="BB511" t="s">
        <v>83</v>
      </c>
      <c r="BC511">
        <v>0</v>
      </c>
      <c r="BD511" s="40">
        <f t="shared" si="552"/>
        <v>0</v>
      </c>
      <c r="BE511" s="24">
        <f t="shared" si="570"/>
        <v>6</v>
      </c>
      <c r="BF511" s="14">
        <v>2</v>
      </c>
      <c r="BG511" t="s">
        <v>83</v>
      </c>
      <c r="BH511">
        <v>0</v>
      </c>
      <c r="BI511" s="40">
        <f t="shared" si="571"/>
        <v>0</v>
      </c>
      <c r="BJ511">
        <v>1</v>
      </c>
      <c r="BK511" t="s">
        <v>83</v>
      </c>
      <c r="BL511">
        <v>0</v>
      </c>
      <c r="BM511" s="40">
        <f t="shared" si="572"/>
        <v>0</v>
      </c>
      <c r="BN511">
        <v>1</v>
      </c>
      <c r="BO511" t="s">
        <v>83</v>
      </c>
      <c r="BP511">
        <v>1</v>
      </c>
      <c r="BQ511" s="40">
        <f t="shared" si="553"/>
        <v>0</v>
      </c>
      <c r="BR511">
        <v>1</v>
      </c>
      <c r="BS511" t="s">
        <v>83</v>
      </c>
      <c r="BT511">
        <v>2</v>
      </c>
      <c r="BU511" s="40">
        <f t="shared" si="573"/>
        <v>0</v>
      </c>
      <c r="BV511">
        <v>0</v>
      </c>
      <c r="BW511" t="s">
        <v>83</v>
      </c>
      <c r="BX511">
        <v>2</v>
      </c>
      <c r="BY511" s="40">
        <f t="shared" si="574"/>
        <v>6</v>
      </c>
      <c r="BZ511">
        <v>0</v>
      </c>
      <c r="CA511" t="s">
        <v>83</v>
      </c>
      <c r="CB511">
        <v>2</v>
      </c>
      <c r="CC511" s="40">
        <f t="shared" si="575"/>
        <v>3</v>
      </c>
      <c r="CD511" s="24">
        <f t="shared" si="576"/>
        <v>9</v>
      </c>
      <c r="CE511" s="14">
        <v>2</v>
      </c>
      <c r="CF511" t="s">
        <v>83</v>
      </c>
      <c r="CG511">
        <v>1</v>
      </c>
      <c r="CH511" s="40">
        <f t="shared" si="577"/>
        <v>0</v>
      </c>
      <c r="CI511">
        <v>3</v>
      </c>
      <c r="CJ511" t="s">
        <v>83</v>
      </c>
      <c r="CK511">
        <v>2</v>
      </c>
      <c r="CL511" s="40">
        <f t="shared" si="578"/>
        <v>3</v>
      </c>
      <c r="CM511">
        <v>0</v>
      </c>
      <c r="CN511" t="s">
        <v>83</v>
      </c>
      <c r="CO511">
        <v>2</v>
      </c>
      <c r="CP511" s="40">
        <f t="shared" si="579"/>
        <v>3</v>
      </c>
      <c r="CQ511">
        <v>3</v>
      </c>
      <c r="CR511" t="s">
        <v>83</v>
      </c>
      <c r="CS511">
        <v>1</v>
      </c>
      <c r="CT511" s="40">
        <f t="shared" si="580"/>
        <v>3</v>
      </c>
      <c r="CU511">
        <v>1</v>
      </c>
      <c r="CV511" t="s">
        <v>83</v>
      </c>
      <c r="CW511">
        <v>1</v>
      </c>
      <c r="CX511" s="40">
        <f t="shared" si="581"/>
        <v>0</v>
      </c>
      <c r="CY511">
        <v>1</v>
      </c>
      <c r="CZ511" t="s">
        <v>83</v>
      </c>
      <c r="DA511">
        <v>3</v>
      </c>
      <c r="DB511" s="40">
        <f t="shared" si="582"/>
        <v>0</v>
      </c>
      <c r="DC511" s="24">
        <f t="shared" si="583"/>
        <v>9</v>
      </c>
      <c r="DD511" s="14">
        <v>3</v>
      </c>
      <c r="DE511" t="s">
        <v>83</v>
      </c>
      <c r="DF511">
        <v>2</v>
      </c>
      <c r="DG511" s="40">
        <f t="shared" si="613"/>
        <v>0</v>
      </c>
      <c r="DH511">
        <v>3</v>
      </c>
      <c r="DI511" t="s">
        <v>83</v>
      </c>
      <c r="DJ511">
        <v>1</v>
      </c>
      <c r="DK511" s="40">
        <f t="shared" si="554"/>
        <v>3</v>
      </c>
      <c r="DL511">
        <v>1</v>
      </c>
      <c r="DM511" t="s">
        <v>83</v>
      </c>
      <c r="DN511">
        <v>2</v>
      </c>
      <c r="DO511" s="40">
        <f t="shared" si="584"/>
        <v>4</v>
      </c>
      <c r="DP511">
        <v>2</v>
      </c>
      <c r="DQ511" t="s">
        <v>83</v>
      </c>
      <c r="DR511">
        <v>4</v>
      </c>
      <c r="DS511" s="40">
        <f t="shared" si="545"/>
        <v>0</v>
      </c>
      <c r="DT511">
        <v>0</v>
      </c>
      <c r="DU511" t="s">
        <v>83</v>
      </c>
      <c r="DV511">
        <v>3</v>
      </c>
      <c r="DW511" s="40">
        <f t="shared" si="546"/>
        <v>1</v>
      </c>
      <c r="DX511">
        <v>0</v>
      </c>
      <c r="DY511" t="s">
        <v>83</v>
      </c>
      <c r="DZ511">
        <v>2</v>
      </c>
      <c r="EA511" s="39">
        <f t="shared" si="585"/>
        <v>4</v>
      </c>
      <c r="EB511" s="24">
        <f t="shared" si="555"/>
        <v>12</v>
      </c>
      <c r="EC511" s="14">
        <v>1</v>
      </c>
      <c r="ED511" t="s">
        <v>83</v>
      </c>
      <c r="EE511">
        <v>1</v>
      </c>
      <c r="EF511" s="40">
        <f t="shared" si="586"/>
        <v>4</v>
      </c>
      <c r="EG511">
        <v>0</v>
      </c>
      <c r="EH511" t="s">
        <v>83</v>
      </c>
      <c r="EI511">
        <v>0</v>
      </c>
      <c r="EJ511" s="40">
        <f t="shared" si="587"/>
        <v>0</v>
      </c>
      <c r="EK511">
        <v>2</v>
      </c>
      <c r="EL511" t="s">
        <v>83</v>
      </c>
      <c r="EM511">
        <v>1</v>
      </c>
      <c r="EN511" s="40">
        <f t="shared" si="618"/>
        <v>0</v>
      </c>
      <c r="EO511">
        <v>2</v>
      </c>
      <c r="EP511" t="s">
        <v>83</v>
      </c>
      <c r="EQ511">
        <v>1</v>
      </c>
      <c r="ER511" s="40">
        <f t="shared" si="588"/>
        <v>3</v>
      </c>
      <c r="ES511">
        <v>0</v>
      </c>
      <c r="ET511" t="s">
        <v>83</v>
      </c>
      <c r="EU511">
        <v>1</v>
      </c>
      <c r="EV511" s="40">
        <f t="shared" si="589"/>
        <v>0</v>
      </c>
      <c r="EW511">
        <v>1</v>
      </c>
      <c r="EX511" t="s">
        <v>83</v>
      </c>
      <c r="EY511">
        <v>1</v>
      </c>
      <c r="EZ511" s="40">
        <f t="shared" si="590"/>
        <v>0</v>
      </c>
      <c r="FA511" s="24">
        <f t="shared" si="591"/>
        <v>7</v>
      </c>
      <c r="FB511" s="14">
        <v>1</v>
      </c>
      <c r="FC511" t="s">
        <v>83</v>
      </c>
      <c r="FD511">
        <v>1</v>
      </c>
      <c r="FE511" s="40">
        <f t="shared" si="592"/>
        <v>0</v>
      </c>
      <c r="FF511">
        <v>4</v>
      </c>
      <c r="FG511" t="s">
        <v>83</v>
      </c>
      <c r="FH511">
        <v>2</v>
      </c>
      <c r="FI511" s="40">
        <f t="shared" si="593"/>
        <v>4</v>
      </c>
      <c r="FJ511">
        <v>1</v>
      </c>
      <c r="FK511" t="s">
        <v>83</v>
      </c>
      <c r="FL511">
        <v>1</v>
      </c>
      <c r="FM511" s="40">
        <f t="shared" si="594"/>
        <v>3</v>
      </c>
      <c r="FN511">
        <v>5</v>
      </c>
      <c r="FO511" t="s">
        <v>83</v>
      </c>
      <c r="FP511">
        <v>2</v>
      </c>
      <c r="FQ511" s="40">
        <f t="shared" si="556"/>
        <v>3</v>
      </c>
      <c r="FR511">
        <v>0</v>
      </c>
      <c r="FS511" t="s">
        <v>83</v>
      </c>
      <c r="FT511">
        <v>2</v>
      </c>
      <c r="FU511" s="40">
        <f t="shared" si="595"/>
        <v>3</v>
      </c>
      <c r="FV511">
        <v>1</v>
      </c>
      <c r="FW511" t="s">
        <v>83</v>
      </c>
      <c r="FX511">
        <v>3</v>
      </c>
      <c r="FY511" s="40">
        <f t="shared" si="557"/>
        <v>0</v>
      </c>
      <c r="FZ511" s="24">
        <f t="shared" si="558"/>
        <v>13</v>
      </c>
      <c r="GA511" s="14">
        <v>0</v>
      </c>
      <c r="GB511" t="s">
        <v>83</v>
      </c>
      <c r="GC511">
        <v>0</v>
      </c>
      <c r="GD511" s="40">
        <f t="shared" si="596"/>
        <v>6</v>
      </c>
      <c r="GE511">
        <v>3</v>
      </c>
      <c r="GF511" t="s">
        <v>83</v>
      </c>
      <c r="GG511">
        <v>3</v>
      </c>
      <c r="GH511" s="40">
        <f t="shared" si="620"/>
        <v>0</v>
      </c>
      <c r="GI511">
        <v>0</v>
      </c>
      <c r="GJ511" t="s">
        <v>83</v>
      </c>
      <c r="GK511">
        <v>1</v>
      </c>
      <c r="GL511" s="40">
        <f t="shared" si="597"/>
        <v>4</v>
      </c>
      <c r="GM511">
        <v>2</v>
      </c>
      <c r="GN511" t="s">
        <v>83</v>
      </c>
      <c r="GO511">
        <v>0</v>
      </c>
      <c r="GP511" s="40">
        <f t="shared" si="598"/>
        <v>6</v>
      </c>
      <c r="GQ511">
        <v>3</v>
      </c>
      <c r="GR511" t="s">
        <v>83</v>
      </c>
      <c r="GS511">
        <v>1</v>
      </c>
      <c r="GT511" s="40">
        <f t="shared" si="559"/>
        <v>0</v>
      </c>
      <c r="GU511">
        <v>1</v>
      </c>
      <c r="GV511" t="s">
        <v>83</v>
      </c>
      <c r="GW511">
        <v>3</v>
      </c>
      <c r="GX511" s="40">
        <f t="shared" si="599"/>
        <v>0</v>
      </c>
      <c r="GY511" s="24">
        <f t="shared" si="600"/>
        <v>16</v>
      </c>
      <c r="GZ511" s="28">
        <f t="shared" si="560"/>
        <v>87</v>
      </c>
      <c r="HA511" t="s">
        <v>132</v>
      </c>
      <c r="HB511">
        <f t="shared" si="561"/>
        <v>5</v>
      </c>
      <c r="HC511" t="s">
        <v>85</v>
      </c>
      <c r="HD511">
        <f t="shared" si="614"/>
        <v>9</v>
      </c>
      <c r="HE511" t="s">
        <v>93</v>
      </c>
      <c r="HF511">
        <f t="shared" si="562"/>
        <v>9</v>
      </c>
      <c r="HG511" t="s">
        <v>94</v>
      </c>
      <c r="HH511">
        <f t="shared" si="619"/>
        <v>9</v>
      </c>
      <c r="HI511" t="s">
        <v>88</v>
      </c>
      <c r="HJ511">
        <f t="shared" si="601"/>
        <v>0</v>
      </c>
      <c r="HK511" t="s">
        <v>95</v>
      </c>
      <c r="HL511">
        <f t="shared" si="602"/>
        <v>5</v>
      </c>
      <c r="HM511" t="s">
        <v>90</v>
      </c>
      <c r="HN511">
        <f t="shared" si="563"/>
        <v>9</v>
      </c>
      <c r="HO511" t="s">
        <v>96</v>
      </c>
      <c r="HP511">
        <f t="shared" si="603"/>
        <v>9</v>
      </c>
      <c r="HQ511" t="s">
        <v>84</v>
      </c>
      <c r="HR511" s="1">
        <f t="shared" si="604"/>
        <v>5</v>
      </c>
      <c r="HS511" t="s">
        <v>92</v>
      </c>
      <c r="HT511" s="1">
        <f t="shared" si="605"/>
        <v>0</v>
      </c>
      <c r="HU511" t="s">
        <v>133</v>
      </c>
      <c r="HV511" s="1">
        <f t="shared" si="606"/>
        <v>0</v>
      </c>
      <c r="HW511" t="s">
        <v>87</v>
      </c>
      <c r="HX511" s="1">
        <f t="shared" si="607"/>
        <v>6</v>
      </c>
      <c r="HY511" t="s">
        <v>130</v>
      </c>
      <c r="HZ511" s="1">
        <f t="shared" si="608"/>
        <v>6</v>
      </c>
      <c r="IA511" t="s">
        <v>142</v>
      </c>
      <c r="IB511" s="1">
        <f t="shared" si="609"/>
        <v>0</v>
      </c>
      <c r="IC511" t="s">
        <v>134</v>
      </c>
      <c r="ID511" s="1">
        <f t="shared" si="610"/>
        <v>6</v>
      </c>
      <c r="IE511" t="s">
        <v>138</v>
      </c>
      <c r="IF511" s="1">
        <f t="shared" si="611"/>
        <v>0</v>
      </c>
      <c r="IG511">
        <f t="shared" si="616"/>
        <v>78</v>
      </c>
      <c r="IH511" s="1">
        <f t="shared" si="612"/>
        <v>165</v>
      </c>
    </row>
    <row r="512" spans="1:242" ht="14.65" thickBot="1" x14ac:dyDescent="0.5">
      <c r="A512" s="1">
        <v>509</v>
      </c>
      <c r="B512" s="45">
        <f t="shared" si="548"/>
        <v>14</v>
      </c>
      <c r="C512" s="14" t="s">
        <v>1092</v>
      </c>
      <c r="D512" t="s">
        <v>552</v>
      </c>
      <c r="E512" s="15">
        <v>12</v>
      </c>
      <c r="F512" s="28">
        <f t="shared" si="549"/>
        <v>192</v>
      </c>
      <c r="H512" s="14">
        <v>0</v>
      </c>
      <c r="I512" t="s">
        <v>83</v>
      </c>
      <c r="J512">
        <v>2</v>
      </c>
      <c r="K512" s="40">
        <f t="shared" si="621"/>
        <v>6</v>
      </c>
      <c r="L512">
        <v>0</v>
      </c>
      <c r="M512" t="s">
        <v>83</v>
      </c>
      <c r="N512">
        <v>2</v>
      </c>
      <c r="O512" s="40">
        <f t="shared" si="617"/>
        <v>6</v>
      </c>
      <c r="P512">
        <v>0</v>
      </c>
      <c r="Q512" t="s">
        <v>83</v>
      </c>
      <c r="R512">
        <v>2</v>
      </c>
      <c r="S512" s="40">
        <f t="shared" si="564"/>
        <v>4</v>
      </c>
      <c r="T512">
        <v>1</v>
      </c>
      <c r="U512" t="s">
        <v>83</v>
      </c>
      <c r="V512">
        <v>2</v>
      </c>
      <c r="W512" s="40">
        <f t="shared" si="550"/>
        <v>0</v>
      </c>
      <c r="X512">
        <v>2</v>
      </c>
      <c r="Y512" t="s">
        <v>83</v>
      </c>
      <c r="Z512">
        <v>1</v>
      </c>
      <c r="AA512" s="40">
        <f t="shared" si="551"/>
        <v>0</v>
      </c>
      <c r="AB512">
        <v>3</v>
      </c>
      <c r="AC512" t="s">
        <v>83</v>
      </c>
      <c r="AD512">
        <v>1</v>
      </c>
      <c r="AE512" s="40">
        <f t="shared" si="565"/>
        <v>4</v>
      </c>
      <c r="AF512" s="24">
        <f t="shared" si="566"/>
        <v>20</v>
      </c>
      <c r="AG512" s="14">
        <v>3</v>
      </c>
      <c r="AH512" t="s">
        <v>83</v>
      </c>
      <c r="AI512">
        <v>1</v>
      </c>
      <c r="AJ512" s="40">
        <f t="shared" si="615"/>
        <v>3</v>
      </c>
      <c r="AK512">
        <v>1</v>
      </c>
      <c r="AL512" t="s">
        <v>83</v>
      </c>
      <c r="AM512">
        <v>1</v>
      </c>
      <c r="AN512" s="40">
        <f t="shared" si="567"/>
        <v>6</v>
      </c>
      <c r="AO512">
        <v>2</v>
      </c>
      <c r="AP512" t="s">
        <v>83</v>
      </c>
      <c r="AQ512">
        <v>0</v>
      </c>
      <c r="AR512" s="40">
        <f t="shared" si="547"/>
        <v>0</v>
      </c>
      <c r="AS512">
        <v>2</v>
      </c>
      <c r="AT512" t="s">
        <v>83</v>
      </c>
      <c r="AU512">
        <v>1</v>
      </c>
      <c r="AV512" s="40">
        <f t="shared" si="568"/>
        <v>0</v>
      </c>
      <c r="AW512">
        <v>0</v>
      </c>
      <c r="AX512" t="s">
        <v>83</v>
      </c>
      <c r="AY512">
        <v>2</v>
      </c>
      <c r="AZ512" s="40">
        <f t="shared" si="569"/>
        <v>3</v>
      </c>
      <c r="BA512">
        <v>1</v>
      </c>
      <c r="BB512" t="s">
        <v>83</v>
      </c>
      <c r="BC512">
        <v>2</v>
      </c>
      <c r="BD512" s="40">
        <f t="shared" si="552"/>
        <v>4</v>
      </c>
      <c r="BE512" s="24">
        <f t="shared" si="570"/>
        <v>16</v>
      </c>
      <c r="BF512" s="14">
        <v>3</v>
      </c>
      <c r="BG512" t="s">
        <v>83</v>
      </c>
      <c r="BH512">
        <v>0</v>
      </c>
      <c r="BI512" s="40">
        <f t="shared" si="571"/>
        <v>0</v>
      </c>
      <c r="BJ512">
        <v>2</v>
      </c>
      <c r="BK512" t="s">
        <v>83</v>
      </c>
      <c r="BL512">
        <v>1</v>
      </c>
      <c r="BM512" s="40">
        <f t="shared" si="572"/>
        <v>0</v>
      </c>
      <c r="BN512">
        <v>1</v>
      </c>
      <c r="BO512" t="s">
        <v>83</v>
      </c>
      <c r="BP512">
        <v>0</v>
      </c>
      <c r="BQ512" s="40">
        <f t="shared" si="553"/>
        <v>3</v>
      </c>
      <c r="BR512">
        <v>2</v>
      </c>
      <c r="BS512" t="s">
        <v>83</v>
      </c>
      <c r="BT512">
        <v>1</v>
      </c>
      <c r="BU512" s="40">
        <f t="shared" si="573"/>
        <v>3</v>
      </c>
      <c r="BV512">
        <v>0</v>
      </c>
      <c r="BW512" t="s">
        <v>83</v>
      </c>
      <c r="BX512">
        <v>2</v>
      </c>
      <c r="BY512" s="40">
        <f t="shared" si="574"/>
        <v>6</v>
      </c>
      <c r="BZ512">
        <v>0</v>
      </c>
      <c r="CA512" t="s">
        <v>83</v>
      </c>
      <c r="CB512">
        <v>1</v>
      </c>
      <c r="CC512" s="40">
        <f t="shared" si="575"/>
        <v>4</v>
      </c>
      <c r="CD512" s="24">
        <f t="shared" si="576"/>
        <v>16</v>
      </c>
      <c r="CE512" s="14">
        <v>2</v>
      </c>
      <c r="CF512" t="s">
        <v>83</v>
      </c>
      <c r="CG512">
        <v>1</v>
      </c>
      <c r="CH512" s="40">
        <f t="shared" si="577"/>
        <v>0</v>
      </c>
      <c r="CI512">
        <v>3</v>
      </c>
      <c r="CJ512" t="s">
        <v>83</v>
      </c>
      <c r="CK512">
        <v>0</v>
      </c>
      <c r="CL512" s="40">
        <f t="shared" si="578"/>
        <v>4</v>
      </c>
      <c r="CM512">
        <v>0</v>
      </c>
      <c r="CN512" t="s">
        <v>83</v>
      </c>
      <c r="CO512">
        <v>1</v>
      </c>
      <c r="CP512" s="40">
        <f t="shared" si="579"/>
        <v>6</v>
      </c>
      <c r="CQ512">
        <v>2</v>
      </c>
      <c r="CR512" t="s">
        <v>83</v>
      </c>
      <c r="CS512">
        <v>0</v>
      </c>
      <c r="CT512" s="40">
        <f t="shared" si="580"/>
        <v>3</v>
      </c>
      <c r="CU512">
        <v>1</v>
      </c>
      <c r="CV512" t="s">
        <v>83</v>
      </c>
      <c r="CW512">
        <v>1</v>
      </c>
      <c r="CX512" s="40">
        <f t="shared" si="581"/>
        <v>0</v>
      </c>
      <c r="CY512">
        <v>1</v>
      </c>
      <c r="CZ512" t="s">
        <v>83</v>
      </c>
      <c r="DA512">
        <v>3</v>
      </c>
      <c r="DB512" s="40">
        <f t="shared" si="582"/>
        <v>0</v>
      </c>
      <c r="DC512" s="24">
        <f t="shared" si="583"/>
        <v>13</v>
      </c>
      <c r="DD512" s="14">
        <v>3</v>
      </c>
      <c r="DE512" t="s">
        <v>83</v>
      </c>
      <c r="DF512">
        <v>1</v>
      </c>
      <c r="DG512" s="40">
        <f t="shared" si="613"/>
        <v>0</v>
      </c>
      <c r="DH512">
        <v>2</v>
      </c>
      <c r="DI512" t="s">
        <v>83</v>
      </c>
      <c r="DJ512">
        <v>1</v>
      </c>
      <c r="DK512" s="40">
        <f t="shared" si="554"/>
        <v>3</v>
      </c>
      <c r="DL512">
        <v>1</v>
      </c>
      <c r="DM512" t="s">
        <v>83</v>
      </c>
      <c r="DN512">
        <v>1</v>
      </c>
      <c r="DO512" s="40">
        <f t="shared" si="584"/>
        <v>0</v>
      </c>
      <c r="DP512">
        <v>1</v>
      </c>
      <c r="DQ512" t="s">
        <v>83</v>
      </c>
      <c r="DR512">
        <v>2</v>
      </c>
      <c r="DS512" s="40">
        <f t="shared" si="545"/>
        <v>0</v>
      </c>
      <c r="DT512">
        <v>1</v>
      </c>
      <c r="DU512" t="s">
        <v>83</v>
      </c>
      <c r="DV512">
        <v>2</v>
      </c>
      <c r="DW512" s="40">
        <f t="shared" si="546"/>
        <v>1</v>
      </c>
      <c r="DX512">
        <v>1</v>
      </c>
      <c r="DY512" t="s">
        <v>83</v>
      </c>
      <c r="DZ512">
        <v>2</v>
      </c>
      <c r="EA512" s="39">
        <f t="shared" si="585"/>
        <v>3</v>
      </c>
      <c r="EB512" s="24">
        <f t="shared" si="555"/>
        <v>7</v>
      </c>
      <c r="EC512" s="14">
        <v>0</v>
      </c>
      <c r="ED512" t="s">
        <v>83</v>
      </c>
      <c r="EE512">
        <v>2</v>
      </c>
      <c r="EF512" s="40">
        <f t="shared" si="586"/>
        <v>0</v>
      </c>
      <c r="EG512">
        <v>1</v>
      </c>
      <c r="EH512" t="s">
        <v>83</v>
      </c>
      <c r="EI512">
        <v>0</v>
      </c>
      <c r="EJ512" s="40">
        <f t="shared" si="587"/>
        <v>6</v>
      </c>
      <c r="EK512">
        <v>1</v>
      </c>
      <c r="EL512" t="s">
        <v>83</v>
      </c>
      <c r="EM512">
        <v>0</v>
      </c>
      <c r="EN512" s="40">
        <f t="shared" si="618"/>
        <v>0</v>
      </c>
      <c r="EO512">
        <v>2</v>
      </c>
      <c r="EP512" t="s">
        <v>83</v>
      </c>
      <c r="EQ512">
        <v>1</v>
      </c>
      <c r="ER512" s="40">
        <f t="shared" si="588"/>
        <v>3</v>
      </c>
      <c r="ES512">
        <v>2</v>
      </c>
      <c r="ET512" t="s">
        <v>83</v>
      </c>
      <c r="EU512">
        <v>2</v>
      </c>
      <c r="EV512" s="40">
        <f t="shared" si="589"/>
        <v>3</v>
      </c>
      <c r="EW512">
        <v>2</v>
      </c>
      <c r="EX512" t="s">
        <v>83</v>
      </c>
      <c r="EY512">
        <v>0</v>
      </c>
      <c r="EZ512" s="40">
        <f t="shared" si="590"/>
        <v>0</v>
      </c>
      <c r="FA512" s="24">
        <f t="shared" si="591"/>
        <v>12</v>
      </c>
      <c r="FB512" s="14">
        <v>1</v>
      </c>
      <c r="FC512" t="s">
        <v>83</v>
      </c>
      <c r="FD512">
        <v>0</v>
      </c>
      <c r="FE512" s="40">
        <f t="shared" si="592"/>
        <v>6</v>
      </c>
      <c r="FF512">
        <v>2</v>
      </c>
      <c r="FG512" t="s">
        <v>83</v>
      </c>
      <c r="FH512">
        <v>0</v>
      </c>
      <c r="FI512" s="40">
        <f t="shared" si="593"/>
        <v>6</v>
      </c>
      <c r="FJ512">
        <v>1</v>
      </c>
      <c r="FK512" t="s">
        <v>83</v>
      </c>
      <c r="FL512">
        <v>0</v>
      </c>
      <c r="FM512" s="40">
        <f t="shared" si="594"/>
        <v>0</v>
      </c>
      <c r="FN512">
        <v>2</v>
      </c>
      <c r="FO512" t="s">
        <v>83</v>
      </c>
      <c r="FP512">
        <v>1</v>
      </c>
      <c r="FQ512" s="40">
        <f t="shared" si="556"/>
        <v>4</v>
      </c>
      <c r="FR512">
        <v>0</v>
      </c>
      <c r="FS512" t="s">
        <v>83</v>
      </c>
      <c r="FT512">
        <v>1</v>
      </c>
      <c r="FU512" s="40">
        <f t="shared" si="595"/>
        <v>4</v>
      </c>
      <c r="FV512">
        <v>1</v>
      </c>
      <c r="FW512" t="s">
        <v>83</v>
      </c>
      <c r="FX512">
        <v>2</v>
      </c>
      <c r="FY512" s="40">
        <f t="shared" si="557"/>
        <v>0</v>
      </c>
      <c r="FZ512" s="24">
        <f t="shared" si="558"/>
        <v>20</v>
      </c>
      <c r="GA512" s="14">
        <v>0</v>
      </c>
      <c r="GB512" t="s">
        <v>83</v>
      </c>
      <c r="GC512">
        <v>0</v>
      </c>
      <c r="GD512" s="40">
        <f t="shared" si="596"/>
        <v>6</v>
      </c>
      <c r="GE512">
        <v>2</v>
      </c>
      <c r="GF512" t="s">
        <v>83</v>
      </c>
      <c r="GG512">
        <v>1</v>
      </c>
      <c r="GH512" s="40">
        <f t="shared" si="620"/>
        <v>4</v>
      </c>
      <c r="GI512">
        <v>0</v>
      </c>
      <c r="GJ512" t="s">
        <v>83</v>
      </c>
      <c r="GK512">
        <v>0</v>
      </c>
      <c r="GL512" s="40">
        <f t="shared" si="597"/>
        <v>0</v>
      </c>
      <c r="GM512">
        <v>0</v>
      </c>
      <c r="GN512" t="s">
        <v>83</v>
      </c>
      <c r="GO512">
        <v>0</v>
      </c>
      <c r="GP512" s="40">
        <f t="shared" si="598"/>
        <v>0</v>
      </c>
      <c r="GQ512">
        <v>0</v>
      </c>
      <c r="GR512" t="s">
        <v>83</v>
      </c>
      <c r="GS512">
        <v>0</v>
      </c>
      <c r="GT512" s="40">
        <f t="shared" si="559"/>
        <v>0</v>
      </c>
      <c r="GU512">
        <v>0</v>
      </c>
      <c r="GV512" t="s">
        <v>83</v>
      </c>
      <c r="GW512">
        <v>0</v>
      </c>
      <c r="GX512" s="40">
        <f t="shared" si="599"/>
        <v>0</v>
      </c>
      <c r="GY512" s="24">
        <f t="shared" si="600"/>
        <v>10</v>
      </c>
      <c r="GZ512" s="28">
        <f t="shared" si="560"/>
        <v>114</v>
      </c>
      <c r="HA512" t="s">
        <v>84</v>
      </c>
      <c r="HB512">
        <f t="shared" si="561"/>
        <v>9</v>
      </c>
      <c r="HC512" t="s">
        <v>85</v>
      </c>
      <c r="HD512">
        <f t="shared" si="614"/>
        <v>9</v>
      </c>
      <c r="HE512" t="s">
        <v>93</v>
      </c>
      <c r="HF512">
        <f t="shared" si="562"/>
        <v>9</v>
      </c>
      <c r="HG512" t="s">
        <v>94</v>
      </c>
      <c r="HH512">
        <f t="shared" si="619"/>
        <v>9</v>
      </c>
      <c r="HI512" t="s">
        <v>88</v>
      </c>
      <c r="HJ512">
        <f t="shared" si="601"/>
        <v>0</v>
      </c>
      <c r="HK512" t="s">
        <v>131</v>
      </c>
      <c r="HL512">
        <f t="shared" si="602"/>
        <v>0</v>
      </c>
      <c r="HM512" t="s">
        <v>90</v>
      </c>
      <c r="HN512">
        <f t="shared" si="563"/>
        <v>9</v>
      </c>
      <c r="HO512" t="s">
        <v>96</v>
      </c>
      <c r="HP512">
        <f t="shared" si="603"/>
        <v>9</v>
      </c>
      <c r="HQ512" t="s">
        <v>132</v>
      </c>
      <c r="HR512" s="1">
        <f t="shared" si="604"/>
        <v>6</v>
      </c>
      <c r="HS512" t="s">
        <v>137</v>
      </c>
      <c r="HT512" s="1">
        <f t="shared" si="605"/>
        <v>6</v>
      </c>
      <c r="HU512" t="s">
        <v>133</v>
      </c>
      <c r="HV512" s="1">
        <f t="shared" si="606"/>
        <v>0</v>
      </c>
      <c r="HW512" t="s">
        <v>129</v>
      </c>
      <c r="HX512" s="1">
        <f t="shared" si="607"/>
        <v>0</v>
      </c>
      <c r="HY512" t="s">
        <v>130</v>
      </c>
      <c r="HZ512" s="1">
        <f t="shared" si="608"/>
        <v>6</v>
      </c>
      <c r="IA512" t="s">
        <v>95</v>
      </c>
      <c r="IB512" s="1">
        <f t="shared" si="609"/>
        <v>6</v>
      </c>
      <c r="IC512" t="s">
        <v>166</v>
      </c>
      <c r="ID512" s="1">
        <f t="shared" si="610"/>
        <v>0</v>
      </c>
      <c r="IE512" t="s">
        <v>135</v>
      </c>
      <c r="IF512" s="1">
        <f t="shared" si="611"/>
        <v>0</v>
      </c>
      <c r="IG512">
        <f t="shared" si="616"/>
        <v>78</v>
      </c>
      <c r="IH512" s="1">
        <f t="shared" si="612"/>
        <v>192</v>
      </c>
    </row>
    <row r="513" spans="1:242" ht="14.65" thickBot="1" x14ac:dyDescent="0.5">
      <c r="A513" s="1">
        <v>510</v>
      </c>
      <c r="B513" s="45">
        <f t="shared" si="548"/>
        <v>106</v>
      </c>
      <c r="C513" s="14" t="s">
        <v>1093</v>
      </c>
      <c r="D513" t="s">
        <v>1094</v>
      </c>
      <c r="E513" s="15">
        <v>12</v>
      </c>
      <c r="F513" s="28">
        <f t="shared" si="549"/>
        <v>176</v>
      </c>
      <c r="H513" s="14">
        <v>0</v>
      </c>
      <c r="I513" t="s">
        <v>83</v>
      </c>
      <c r="J513">
        <v>1</v>
      </c>
      <c r="K513" s="40">
        <f t="shared" si="621"/>
        <v>3</v>
      </c>
      <c r="L513">
        <v>1</v>
      </c>
      <c r="M513" t="s">
        <v>83</v>
      </c>
      <c r="N513">
        <v>2</v>
      </c>
      <c r="O513" s="40">
        <f t="shared" si="617"/>
        <v>3</v>
      </c>
      <c r="P513">
        <v>0</v>
      </c>
      <c r="Q513" t="s">
        <v>83</v>
      </c>
      <c r="R513">
        <v>1</v>
      </c>
      <c r="S513" s="40">
        <f t="shared" si="564"/>
        <v>3</v>
      </c>
      <c r="T513">
        <v>3</v>
      </c>
      <c r="U513" t="s">
        <v>83</v>
      </c>
      <c r="V513">
        <v>1</v>
      </c>
      <c r="W513" s="40">
        <f t="shared" si="550"/>
        <v>0</v>
      </c>
      <c r="X513">
        <v>2</v>
      </c>
      <c r="Y513" t="s">
        <v>83</v>
      </c>
      <c r="Z513">
        <v>2</v>
      </c>
      <c r="AA513" s="40">
        <f t="shared" si="551"/>
        <v>0</v>
      </c>
      <c r="AB513">
        <v>3</v>
      </c>
      <c r="AC513" t="s">
        <v>83</v>
      </c>
      <c r="AD513">
        <v>0</v>
      </c>
      <c r="AE513" s="40">
        <f t="shared" si="565"/>
        <v>3</v>
      </c>
      <c r="AF513" s="24">
        <f t="shared" si="566"/>
        <v>12</v>
      </c>
      <c r="AG513" s="14">
        <v>4</v>
      </c>
      <c r="AH513" t="s">
        <v>83</v>
      </c>
      <c r="AI513">
        <v>0</v>
      </c>
      <c r="AJ513" s="40">
        <f t="shared" si="615"/>
        <v>4</v>
      </c>
      <c r="AK513">
        <v>1</v>
      </c>
      <c r="AL513" t="s">
        <v>83</v>
      </c>
      <c r="AM513">
        <v>0</v>
      </c>
      <c r="AN513" s="40">
        <f t="shared" si="567"/>
        <v>0</v>
      </c>
      <c r="AO513">
        <v>1</v>
      </c>
      <c r="AP513" t="s">
        <v>83</v>
      </c>
      <c r="AQ513">
        <v>0</v>
      </c>
      <c r="AR513" s="40">
        <f t="shared" si="547"/>
        <v>0</v>
      </c>
      <c r="AS513">
        <v>2</v>
      </c>
      <c r="AT513" t="s">
        <v>83</v>
      </c>
      <c r="AU513">
        <v>1</v>
      </c>
      <c r="AV513" s="40">
        <f t="shared" si="568"/>
        <v>0</v>
      </c>
      <c r="AW513">
        <v>1</v>
      </c>
      <c r="AX513" t="s">
        <v>83</v>
      </c>
      <c r="AY513">
        <v>2</v>
      </c>
      <c r="AZ513" s="40">
        <f t="shared" si="569"/>
        <v>3</v>
      </c>
      <c r="BA513">
        <v>1</v>
      </c>
      <c r="BB513" t="s">
        <v>83</v>
      </c>
      <c r="BC513">
        <v>2</v>
      </c>
      <c r="BD513" s="40">
        <f t="shared" si="552"/>
        <v>4</v>
      </c>
      <c r="BE513" s="24">
        <f t="shared" si="570"/>
        <v>11</v>
      </c>
      <c r="BF513" s="14">
        <v>3</v>
      </c>
      <c r="BG513" t="s">
        <v>83</v>
      </c>
      <c r="BH513">
        <v>0</v>
      </c>
      <c r="BI513" s="40">
        <f t="shared" si="571"/>
        <v>0</v>
      </c>
      <c r="BJ513">
        <v>1</v>
      </c>
      <c r="BK513" t="s">
        <v>83</v>
      </c>
      <c r="BL513">
        <v>2</v>
      </c>
      <c r="BM513" s="40">
        <f t="shared" si="572"/>
        <v>0</v>
      </c>
      <c r="BN513">
        <v>2</v>
      </c>
      <c r="BO513" t="s">
        <v>83</v>
      </c>
      <c r="BP513">
        <v>0</v>
      </c>
      <c r="BQ513" s="40">
        <f t="shared" si="553"/>
        <v>6</v>
      </c>
      <c r="BR513">
        <v>3</v>
      </c>
      <c r="BS513" t="s">
        <v>83</v>
      </c>
      <c r="BT513">
        <v>1</v>
      </c>
      <c r="BU513" s="40">
        <f t="shared" si="573"/>
        <v>4</v>
      </c>
      <c r="BV513">
        <v>2</v>
      </c>
      <c r="BW513" t="s">
        <v>83</v>
      </c>
      <c r="BX513">
        <v>2</v>
      </c>
      <c r="BY513" s="40">
        <f t="shared" si="574"/>
        <v>0</v>
      </c>
      <c r="BZ513">
        <v>0</v>
      </c>
      <c r="CA513" t="s">
        <v>83</v>
      </c>
      <c r="CB513">
        <v>1</v>
      </c>
      <c r="CC513" s="40">
        <f t="shared" si="575"/>
        <v>4</v>
      </c>
      <c r="CD513" s="24">
        <f t="shared" si="576"/>
        <v>14</v>
      </c>
      <c r="CE513" s="14">
        <v>2</v>
      </c>
      <c r="CF513" t="s">
        <v>83</v>
      </c>
      <c r="CG513">
        <v>1</v>
      </c>
      <c r="CH513" s="40">
        <f t="shared" si="577"/>
        <v>0</v>
      </c>
      <c r="CI513">
        <v>4</v>
      </c>
      <c r="CJ513" t="s">
        <v>83</v>
      </c>
      <c r="CK513">
        <v>1</v>
      </c>
      <c r="CL513" s="40">
        <f t="shared" si="578"/>
        <v>6</v>
      </c>
      <c r="CM513">
        <v>1</v>
      </c>
      <c r="CN513" t="s">
        <v>83</v>
      </c>
      <c r="CO513">
        <v>1</v>
      </c>
      <c r="CP513" s="40">
        <f t="shared" si="579"/>
        <v>0</v>
      </c>
      <c r="CQ513">
        <v>3</v>
      </c>
      <c r="CR513" t="s">
        <v>83</v>
      </c>
      <c r="CS513">
        <v>2</v>
      </c>
      <c r="CT513" s="40">
        <f t="shared" si="580"/>
        <v>4</v>
      </c>
      <c r="CU513">
        <v>1</v>
      </c>
      <c r="CV513" t="s">
        <v>83</v>
      </c>
      <c r="CW513">
        <v>2</v>
      </c>
      <c r="CX513" s="40">
        <f t="shared" si="581"/>
        <v>0</v>
      </c>
      <c r="CY513">
        <v>0</v>
      </c>
      <c r="CZ513" t="s">
        <v>83</v>
      </c>
      <c r="DA513">
        <v>3</v>
      </c>
      <c r="DB513" s="40">
        <f t="shared" si="582"/>
        <v>0</v>
      </c>
      <c r="DC513" s="24">
        <f t="shared" si="583"/>
        <v>10</v>
      </c>
      <c r="DD513" s="14">
        <v>2</v>
      </c>
      <c r="DE513" t="s">
        <v>83</v>
      </c>
      <c r="DF513">
        <v>0</v>
      </c>
      <c r="DG513" s="40">
        <f t="shared" si="613"/>
        <v>0</v>
      </c>
      <c r="DH513">
        <v>2</v>
      </c>
      <c r="DI513" t="s">
        <v>83</v>
      </c>
      <c r="DJ513">
        <v>0</v>
      </c>
      <c r="DK513" s="40">
        <f t="shared" si="554"/>
        <v>3</v>
      </c>
      <c r="DL513">
        <v>1</v>
      </c>
      <c r="DM513" t="s">
        <v>83</v>
      </c>
      <c r="DN513">
        <v>1</v>
      </c>
      <c r="DO513" s="40">
        <f t="shared" si="584"/>
        <v>0</v>
      </c>
      <c r="DP513">
        <v>1</v>
      </c>
      <c r="DQ513" t="s">
        <v>83</v>
      </c>
      <c r="DR513">
        <v>1</v>
      </c>
      <c r="DS513" s="40">
        <f t="shared" ref="DS513:DS576" si="622">IF(AND(DP513=1,DR513=1),6,IF(AND(DP513=DR513,OR(DP513=0,DP513=2)),4,IF(DP513=DR513,3,0)))</f>
        <v>6</v>
      </c>
      <c r="DT513">
        <v>1</v>
      </c>
      <c r="DU513" t="s">
        <v>83</v>
      </c>
      <c r="DV513">
        <v>2</v>
      </c>
      <c r="DW513" s="40">
        <f t="shared" ref="DW513:DW576" si="623">IF(AND(DT513=2,DV513=1),6,IF(DT513-DV513=1,4,IF(DT513&gt;DV513,3,1)))</f>
        <v>1</v>
      </c>
      <c r="DX513">
        <v>1</v>
      </c>
      <c r="DY513" t="s">
        <v>83</v>
      </c>
      <c r="DZ513">
        <v>2</v>
      </c>
      <c r="EA513" s="39">
        <f t="shared" si="585"/>
        <v>3</v>
      </c>
      <c r="EB513" s="24">
        <f t="shared" si="555"/>
        <v>13</v>
      </c>
      <c r="EC513" s="14">
        <v>0</v>
      </c>
      <c r="ED513" t="s">
        <v>83</v>
      </c>
      <c r="EE513">
        <v>2</v>
      </c>
      <c r="EF513" s="40">
        <f t="shared" si="586"/>
        <v>0</v>
      </c>
      <c r="EG513">
        <v>3</v>
      </c>
      <c r="EH513" t="s">
        <v>83</v>
      </c>
      <c r="EI513">
        <v>1</v>
      </c>
      <c r="EJ513" s="40">
        <f t="shared" si="587"/>
        <v>3</v>
      </c>
      <c r="EK513">
        <v>3</v>
      </c>
      <c r="EL513" t="s">
        <v>83</v>
      </c>
      <c r="EM513">
        <v>0</v>
      </c>
      <c r="EN513" s="40">
        <f t="shared" si="618"/>
        <v>0</v>
      </c>
      <c r="EO513">
        <v>2</v>
      </c>
      <c r="EP513" t="s">
        <v>83</v>
      </c>
      <c r="EQ513">
        <v>0</v>
      </c>
      <c r="ER513" s="40">
        <f t="shared" si="588"/>
        <v>3</v>
      </c>
      <c r="ES513">
        <v>2</v>
      </c>
      <c r="ET513" t="s">
        <v>83</v>
      </c>
      <c r="EU513">
        <v>2</v>
      </c>
      <c r="EV513" s="40">
        <f t="shared" si="589"/>
        <v>3</v>
      </c>
      <c r="EW513">
        <v>1</v>
      </c>
      <c r="EX513" t="s">
        <v>83</v>
      </c>
      <c r="EY513">
        <v>1</v>
      </c>
      <c r="EZ513" s="40">
        <f t="shared" si="590"/>
        <v>0</v>
      </c>
      <c r="FA513" s="24">
        <f t="shared" si="591"/>
        <v>9</v>
      </c>
      <c r="FB513" s="14">
        <v>1</v>
      </c>
      <c r="FC513" t="s">
        <v>83</v>
      </c>
      <c r="FD513">
        <v>1</v>
      </c>
      <c r="FE513" s="40">
        <f t="shared" si="592"/>
        <v>0</v>
      </c>
      <c r="FF513">
        <v>4</v>
      </c>
      <c r="FG513" t="s">
        <v>83</v>
      </c>
      <c r="FH513">
        <v>1</v>
      </c>
      <c r="FI513" s="40">
        <f t="shared" si="593"/>
        <v>3</v>
      </c>
      <c r="FJ513">
        <v>1</v>
      </c>
      <c r="FK513" t="s">
        <v>83</v>
      </c>
      <c r="FL513">
        <v>0</v>
      </c>
      <c r="FM513" s="40">
        <f t="shared" si="594"/>
        <v>0</v>
      </c>
      <c r="FN513">
        <v>3</v>
      </c>
      <c r="FO513" t="s">
        <v>83</v>
      </c>
      <c r="FP513">
        <v>1</v>
      </c>
      <c r="FQ513" s="40">
        <f t="shared" si="556"/>
        <v>3</v>
      </c>
      <c r="FR513">
        <v>1</v>
      </c>
      <c r="FS513" t="s">
        <v>83</v>
      </c>
      <c r="FT513">
        <v>2</v>
      </c>
      <c r="FU513" s="40">
        <f t="shared" si="595"/>
        <v>4</v>
      </c>
      <c r="FV513">
        <v>1</v>
      </c>
      <c r="FW513" t="s">
        <v>83</v>
      </c>
      <c r="FX513">
        <v>2</v>
      </c>
      <c r="FY513" s="40">
        <f t="shared" si="557"/>
        <v>0</v>
      </c>
      <c r="FZ513" s="24">
        <f t="shared" si="558"/>
        <v>10</v>
      </c>
      <c r="GA513" s="14">
        <v>1</v>
      </c>
      <c r="GB513" t="s">
        <v>83</v>
      </c>
      <c r="GC513">
        <v>1</v>
      </c>
      <c r="GD513" s="40">
        <f t="shared" si="596"/>
        <v>4</v>
      </c>
      <c r="GE513">
        <v>1</v>
      </c>
      <c r="GF513" t="s">
        <v>83</v>
      </c>
      <c r="GG513">
        <v>1</v>
      </c>
      <c r="GH513" s="40">
        <f t="shared" si="620"/>
        <v>0</v>
      </c>
      <c r="GI513">
        <v>0</v>
      </c>
      <c r="GJ513" t="s">
        <v>83</v>
      </c>
      <c r="GK513">
        <v>1</v>
      </c>
      <c r="GL513" s="40">
        <f t="shared" si="597"/>
        <v>4</v>
      </c>
      <c r="GM513">
        <v>2</v>
      </c>
      <c r="GN513" t="s">
        <v>83</v>
      </c>
      <c r="GO513">
        <v>2</v>
      </c>
      <c r="GP513" s="40">
        <f t="shared" si="598"/>
        <v>0</v>
      </c>
      <c r="GQ513">
        <v>1</v>
      </c>
      <c r="GR513" t="s">
        <v>83</v>
      </c>
      <c r="GS513">
        <v>2</v>
      </c>
      <c r="GT513" s="40">
        <f t="shared" si="559"/>
        <v>3</v>
      </c>
      <c r="GU513">
        <v>0</v>
      </c>
      <c r="GV513" t="s">
        <v>83</v>
      </c>
      <c r="GW513">
        <v>1</v>
      </c>
      <c r="GX513" s="40">
        <f t="shared" si="599"/>
        <v>0</v>
      </c>
      <c r="GY513" s="24">
        <f t="shared" si="600"/>
        <v>11</v>
      </c>
      <c r="GZ513" s="28">
        <f t="shared" si="560"/>
        <v>90</v>
      </c>
      <c r="HA513" t="s">
        <v>84</v>
      </c>
      <c r="HB513">
        <f t="shared" si="561"/>
        <v>9</v>
      </c>
      <c r="HC513" t="s">
        <v>85</v>
      </c>
      <c r="HD513">
        <f t="shared" si="614"/>
        <v>9</v>
      </c>
      <c r="HE513" t="s">
        <v>93</v>
      </c>
      <c r="HF513">
        <f t="shared" si="562"/>
        <v>9</v>
      </c>
      <c r="HG513" t="s">
        <v>94</v>
      </c>
      <c r="HH513">
        <f t="shared" si="619"/>
        <v>9</v>
      </c>
      <c r="HI513" t="s">
        <v>88</v>
      </c>
      <c r="HJ513">
        <f t="shared" si="601"/>
        <v>0</v>
      </c>
      <c r="HK513" t="s">
        <v>131</v>
      </c>
      <c r="HL513">
        <f t="shared" si="602"/>
        <v>0</v>
      </c>
      <c r="HM513" t="s">
        <v>90</v>
      </c>
      <c r="HN513">
        <f t="shared" si="563"/>
        <v>9</v>
      </c>
      <c r="HO513" t="s">
        <v>135</v>
      </c>
      <c r="HP513">
        <f t="shared" si="603"/>
        <v>0</v>
      </c>
      <c r="HQ513" t="s">
        <v>132</v>
      </c>
      <c r="HR513" s="1">
        <f t="shared" si="604"/>
        <v>6</v>
      </c>
      <c r="HS513" t="s">
        <v>137</v>
      </c>
      <c r="HT513" s="1">
        <f t="shared" si="605"/>
        <v>6</v>
      </c>
      <c r="HU513" t="s">
        <v>86</v>
      </c>
      <c r="HV513" s="1">
        <f t="shared" si="606"/>
        <v>6</v>
      </c>
      <c r="HW513" t="s">
        <v>129</v>
      </c>
      <c r="HX513" s="1">
        <f t="shared" si="607"/>
        <v>0</v>
      </c>
      <c r="HY513" t="s">
        <v>130</v>
      </c>
      <c r="HZ513" s="1">
        <f t="shared" si="608"/>
        <v>6</v>
      </c>
      <c r="IA513" t="s">
        <v>95</v>
      </c>
      <c r="IB513" s="1">
        <f t="shared" si="609"/>
        <v>6</v>
      </c>
      <c r="IC513" t="s">
        <v>134</v>
      </c>
      <c r="ID513" s="1">
        <f t="shared" si="610"/>
        <v>6</v>
      </c>
      <c r="IE513" t="s">
        <v>96</v>
      </c>
      <c r="IF513" s="1">
        <f t="shared" si="611"/>
        <v>5</v>
      </c>
      <c r="IG513">
        <f t="shared" si="616"/>
        <v>86</v>
      </c>
      <c r="IH513" s="1">
        <f t="shared" si="612"/>
        <v>176</v>
      </c>
    </row>
    <row r="514" spans="1:242" ht="14.65" thickBot="1" x14ac:dyDescent="0.5">
      <c r="A514" s="1">
        <v>511</v>
      </c>
      <c r="B514" s="45">
        <f t="shared" si="548"/>
        <v>559</v>
      </c>
      <c r="C514" s="14" t="s">
        <v>437</v>
      </c>
      <c r="D514" t="s">
        <v>1095</v>
      </c>
      <c r="E514" s="15">
        <v>12</v>
      </c>
      <c r="F514" s="28">
        <f t="shared" si="549"/>
        <v>138</v>
      </c>
      <c r="H514" s="14">
        <v>0</v>
      </c>
      <c r="I514" t="s">
        <v>83</v>
      </c>
      <c r="J514">
        <v>4</v>
      </c>
      <c r="K514" s="40">
        <f t="shared" si="621"/>
        <v>3</v>
      </c>
      <c r="L514">
        <v>1</v>
      </c>
      <c r="M514" t="s">
        <v>83</v>
      </c>
      <c r="N514">
        <v>2</v>
      </c>
      <c r="O514" s="40">
        <f t="shared" si="617"/>
        <v>3</v>
      </c>
      <c r="P514">
        <v>2</v>
      </c>
      <c r="Q514" t="s">
        <v>83</v>
      </c>
      <c r="R514">
        <v>0</v>
      </c>
      <c r="S514" s="40">
        <f t="shared" si="564"/>
        <v>0</v>
      </c>
      <c r="T514">
        <v>4</v>
      </c>
      <c r="U514" t="s">
        <v>83</v>
      </c>
      <c r="V514">
        <v>2</v>
      </c>
      <c r="W514" s="40">
        <f t="shared" si="550"/>
        <v>0</v>
      </c>
      <c r="X514">
        <v>1</v>
      </c>
      <c r="Y514" t="s">
        <v>83</v>
      </c>
      <c r="Z514">
        <v>1</v>
      </c>
      <c r="AA514" s="40">
        <f t="shared" si="551"/>
        <v>0</v>
      </c>
      <c r="AB514">
        <v>3</v>
      </c>
      <c r="AC514" t="s">
        <v>83</v>
      </c>
      <c r="AD514">
        <v>2</v>
      </c>
      <c r="AE514" s="40">
        <f t="shared" si="565"/>
        <v>3</v>
      </c>
      <c r="AF514" s="24">
        <f t="shared" si="566"/>
        <v>9</v>
      </c>
      <c r="AG514" s="14">
        <v>3</v>
      </c>
      <c r="AH514" t="s">
        <v>83</v>
      </c>
      <c r="AI514">
        <v>2</v>
      </c>
      <c r="AJ514" s="40">
        <f t="shared" si="615"/>
        <v>3</v>
      </c>
      <c r="AK514">
        <v>4</v>
      </c>
      <c r="AL514" t="s">
        <v>83</v>
      </c>
      <c r="AM514">
        <v>2</v>
      </c>
      <c r="AN514" s="40">
        <f t="shared" si="567"/>
        <v>0</v>
      </c>
      <c r="AO514">
        <v>1</v>
      </c>
      <c r="AP514" t="s">
        <v>83</v>
      </c>
      <c r="AQ514">
        <v>0</v>
      </c>
      <c r="AR514" s="40">
        <f t="shared" si="547"/>
        <v>0</v>
      </c>
      <c r="AS514">
        <v>3</v>
      </c>
      <c r="AT514" t="s">
        <v>83</v>
      </c>
      <c r="AU514">
        <v>2</v>
      </c>
      <c r="AV514" s="40">
        <f t="shared" si="568"/>
        <v>0</v>
      </c>
      <c r="AW514">
        <v>0</v>
      </c>
      <c r="AX514" t="s">
        <v>83</v>
      </c>
      <c r="AY514">
        <v>1</v>
      </c>
      <c r="AZ514" s="40">
        <f t="shared" si="569"/>
        <v>3</v>
      </c>
      <c r="BA514">
        <v>1</v>
      </c>
      <c r="BB514" t="s">
        <v>83</v>
      </c>
      <c r="BC514">
        <v>3</v>
      </c>
      <c r="BD514" s="40">
        <f t="shared" si="552"/>
        <v>3</v>
      </c>
      <c r="BE514" s="24">
        <f t="shared" si="570"/>
        <v>9</v>
      </c>
      <c r="BF514" s="14">
        <v>5</v>
      </c>
      <c r="BG514" t="s">
        <v>83</v>
      </c>
      <c r="BH514">
        <v>2</v>
      </c>
      <c r="BI514" s="40">
        <f t="shared" si="571"/>
        <v>0</v>
      </c>
      <c r="BJ514">
        <v>3</v>
      </c>
      <c r="BK514" t="s">
        <v>83</v>
      </c>
      <c r="BL514">
        <v>1</v>
      </c>
      <c r="BM514" s="40">
        <f t="shared" si="572"/>
        <v>0</v>
      </c>
      <c r="BN514">
        <v>1</v>
      </c>
      <c r="BO514" t="s">
        <v>83</v>
      </c>
      <c r="BP514">
        <v>0</v>
      </c>
      <c r="BQ514" s="40">
        <f t="shared" si="553"/>
        <v>3</v>
      </c>
      <c r="BR514">
        <v>3</v>
      </c>
      <c r="BS514" t="s">
        <v>83</v>
      </c>
      <c r="BT514">
        <v>3</v>
      </c>
      <c r="BU514" s="40">
        <f t="shared" si="573"/>
        <v>0</v>
      </c>
      <c r="BV514">
        <v>4</v>
      </c>
      <c r="BW514" t="s">
        <v>83</v>
      </c>
      <c r="BX514">
        <v>3</v>
      </c>
      <c r="BY514" s="40">
        <f t="shared" si="574"/>
        <v>0</v>
      </c>
      <c r="BZ514">
        <v>2</v>
      </c>
      <c r="CA514" t="s">
        <v>83</v>
      </c>
      <c r="CB514">
        <v>1</v>
      </c>
      <c r="CC514" s="40">
        <f t="shared" si="575"/>
        <v>0</v>
      </c>
      <c r="CD514" s="24">
        <f t="shared" si="576"/>
        <v>3</v>
      </c>
      <c r="CE514" s="14">
        <v>2</v>
      </c>
      <c r="CF514" t="s">
        <v>83</v>
      </c>
      <c r="CG514">
        <v>2</v>
      </c>
      <c r="CH514" s="40">
        <f t="shared" si="577"/>
        <v>3</v>
      </c>
      <c r="CI514">
        <v>3</v>
      </c>
      <c r="CJ514" t="s">
        <v>83</v>
      </c>
      <c r="CK514">
        <v>1</v>
      </c>
      <c r="CL514" s="40">
        <f t="shared" si="578"/>
        <v>3</v>
      </c>
      <c r="CM514">
        <v>1</v>
      </c>
      <c r="CN514" t="s">
        <v>83</v>
      </c>
      <c r="CO514">
        <v>1</v>
      </c>
      <c r="CP514" s="40">
        <f t="shared" si="579"/>
        <v>0</v>
      </c>
      <c r="CQ514">
        <v>4</v>
      </c>
      <c r="CR514" t="s">
        <v>83</v>
      </c>
      <c r="CS514">
        <v>3</v>
      </c>
      <c r="CT514" s="40">
        <f t="shared" si="580"/>
        <v>4</v>
      </c>
      <c r="CU514">
        <v>2</v>
      </c>
      <c r="CV514" t="s">
        <v>83</v>
      </c>
      <c r="CW514">
        <v>3</v>
      </c>
      <c r="CX514" s="40">
        <f t="shared" si="581"/>
        <v>0</v>
      </c>
      <c r="CY514">
        <v>1</v>
      </c>
      <c r="CZ514" t="s">
        <v>83</v>
      </c>
      <c r="DA514">
        <v>3</v>
      </c>
      <c r="DB514" s="40">
        <f t="shared" si="582"/>
        <v>0</v>
      </c>
      <c r="DC514" s="24">
        <f t="shared" si="583"/>
        <v>10</v>
      </c>
      <c r="DD514" s="14">
        <v>3</v>
      </c>
      <c r="DE514" t="s">
        <v>83</v>
      </c>
      <c r="DF514">
        <v>1</v>
      </c>
      <c r="DG514" s="40">
        <f t="shared" si="613"/>
        <v>0</v>
      </c>
      <c r="DH514">
        <v>2</v>
      </c>
      <c r="DI514" t="s">
        <v>83</v>
      </c>
      <c r="DJ514">
        <v>2</v>
      </c>
      <c r="DK514" s="40">
        <f t="shared" si="554"/>
        <v>0</v>
      </c>
      <c r="DL514">
        <v>3</v>
      </c>
      <c r="DM514" t="s">
        <v>83</v>
      </c>
      <c r="DN514">
        <v>2</v>
      </c>
      <c r="DO514" s="40">
        <f t="shared" si="584"/>
        <v>0</v>
      </c>
      <c r="DP514">
        <v>3</v>
      </c>
      <c r="DQ514" t="s">
        <v>83</v>
      </c>
      <c r="DR514">
        <v>4</v>
      </c>
      <c r="DS514" s="40">
        <f t="shared" si="622"/>
        <v>0</v>
      </c>
      <c r="DT514">
        <v>2</v>
      </c>
      <c r="DU514" t="s">
        <v>83</v>
      </c>
      <c r="DV514">
        <v>1</v>
      </c>
      <c r="DW514" s="40">
        <f t="shared" si="623"/>
        <v>6</v>
      </c>
      <c r="DX514">
        <v>1</v>
      </c>
      <c r="DY514" t="s">
        <v>83</v>
      </c>
      <c r="DZ514">
        <v>2</v>
      </c>
      <c r="EA514" s="39">
        <f t="shared" si="585"/>
        <v>3</v>
      </c>
      <c r="EB514" s="24">
        <f t="shared" si="555"/>
        <v>9</v>
      </c>
      <c r="EC514" s="14">
        <v>3</v>
      </c>
      <c r="ED514" t="s">
        <v>83</v>
      </c>
      <c r="EE514">
        <v>1</v>
      </c>
      <c r="EF514" s="40">
        <f t="shared" si="586"/>
        <v>0</v>
      </c>
      <c r="EG514">
        <v>3</v>
      </c>
      <c r="EH514" t="s">
        <v>83</v>
      </c>
      <c r="EI514">
        <v>2</v>
      </c>
      <c r="EJ514" s="40">
        <f t="shared" si="587"/>
        <v>4</v>
      </c>
      <c r="EK514">
        <v>2</v>
      </c>
      <c r="EL514" t="s">
        <v>83</v>
      </c>
      <c r="EM514">
        <v>0</v>
      </c>
      <c r="EN514" s="40">
        <f t="shared" si="618"/>
        <v>0</v>
      </c>
      <c r="EO514">
        <v>1</v>
      </c>
      <c r="EP514" t="s">
        <v>83</v>
      </c>
      <c r="EQ514">
        <v>2</v>
      </c>
      <c r="ER514" s="40">
        <f t="shared" si="588"/>
        <v>0</v>
      </c>
      <c r="ES514">
        <v>3</v>
      </c>
      <c r="ET514" t="s">
        <v>83</v>
      </c>
      <c r="EU514">
        <v>3</v>
      </c>
      <c r="EV514" s="40">
        <f t="shared" si="589"/>
        <v>3</v>
      </c>
      <c r="EW514">
        <v>2</v>
      </c>
      <c r="EX514" t="s">
        <v>83</v>
      </c>
      <c r="EY514">
        <v>1</v>
      </c>
      <c r="EZ514" s="40">
        <f t="shared" si="590"/>
        <v>0</v>
      </c>
      <c r="FA514" s="24">
        <f t="shared" si="591"/>
        <v>7</v>
      </c>
      <c r="FB514" s="14">
        <v>3</v>
      </c>
      <c r="FC514" t="s">
        <v>83</v>
      </c>
      <c r="FD514">
        <v>2</v>
      </c>
      <c r="FE514" s="40">
        <f t="shared" si="592"/>
        <v>4</v>
      </c>
      <c r="FF514">
        <v>3</v>
      </c>
      <c r="FG514" t="s">
        <v>83</v>
      </c>
      <c r="FH514">
        <v>1</v>
      </c>
      <c r="FI514" s="40">
        <f t="shared" si="593"/>
        <v>4</v>
      </c>
      <c r="FJ514">
        <v>2</v>
      </c>
      <c r="FK514" t="s">
        <v>83</v>
      </c>
      <c r="FL514">
        <v>1</v>
      </c>
      <c r="FM514" s="40">
        <f t="shared" si="594"/>
        <v>0</v>
      </c>
      <c r="FN514">
        <v>2</v>
      </c>
      <c r="FO514" t="s">
        <v>83</v>
      </c>
      <c r="FP514">
        <v>2</v>
      </c>
      <c r="FQ514" s="40">
        <f t="shared" si="556"/>
        <v>0</v>
      </c>
      <c r="FR514">
        <v>1</v>
      </c>
      <c r="FS514" t="s">
        <v>83</v>
      </c>
      <c r="FT514">
        <v>3</v>
      </c>
      <c r="FU514" s="40">
        <f t="shared" si="595"/>
        <v>3</v>
      </c>
      <c r="FV514">
        <v>1</v>
      </c>
      <c r="FW514" t="s">
        <v>83</v>
      </c>
      <c r="FX514">
        <v>4</v>
      </c>
      <c r="FY514" s="40">
        <f t="shared" si="557"/>
        <v>0</v>
      </c>
      <c r="FZ514" s="24">
        <f t="shared" si="558"/>
        <v>11</v>
      </c>
      <c r="GA514" s="14">
        <v>2</v>
      </c>
      <c r="GB514" t="s">
        <v>83</v>
      </c>
      <c r="GC514">
        <v>1</v>
      </c>
      <c r="GD514" s="40">
        <f t="shared" si="596"/>
        <v>0</v>
      </c>
      <c r="GE514">
        <v>2</v>
      </c>
      <c r="GF514" t="s">
        <v>83</v>
      </c>
      <c r="GG514">
        <v>1</v>
      </c>
      <c r="GH514" s="40">
        <f t="shared" si="620"/>
        <v>4</v>
      </c>
      <c r="GI514">
        <v>1</v>
      </c>
      <c r="GJ514" t="s">
        <v>83</v>
      </c>
      <c r="GK514">
        <v>3</v>
      </c>
      <c r="GL514" s="40">
        <f t="shared" si="597"/>
        <v>3</v>
      </c>
      <c r="GM514">
        <v>4</v>
      </c>
      <c r="GN514" t="s">
        <v>83</v>
      </c>
      <c r="GO514">
        <v>2</v>
      </c>
      <c r="GP514" s="40">
        <f t="shared" si="598"/>
        <v>4</v>
      </c>
      <c r="GQ514">
        <v>2</v>
      </c>
      <c r="GR514" t="s">
        <v>83</v>
      </c>
      <c r="GS514">
        <v>2</v>
      </c>
      <c r="GT514" s="40">
        <f t="shared" si="559"/>
        <v>0</v>
      </c>
      <c r="GU514">
        <v>1</v>
      </c>
      <c r="GV514" t="s">
        <v>83</v>
      </c>
      <c r="GW514">
        <v>3</v>
      </c>
      <c r="GX514" s="40">
        <f t="shared" si="599"/>
        <v>0</v>
      </c>
      <c r="GY514" s="24">
        <f t="shared" si="600"/>
        <v>11</v>
      </c>
      <c r="GZ514" s="28">
        <f t="shared" si="560"/>
        <v>69</v>
      </c>
      <c r="HA514" t="s">
        <v>84</v>
      </c>
      <c r="HB514">
        <f t="shared" si="561"/>
        <v>9</v>
      </c>
      <c r="HC514" t="s">
        <v>137</v>
      </c>
      <c r="HD514">
        <f t="shared" si="614"/>
        <v>5</v>
      </c>
      <c r="HE514" t="s">
        <v>86</v>
      </c>
      <c r="HF514">
        <f t="shared" si="562"/>
        <v>5</v>
      </c>
      <c r="HG514" t="s">
        <v>94</v>
      </c>
      <c r="HH514">
        <f t="shared" si="619"/>
        <v>9</v>
      </c>
      <c r="HI514" t="s">
        <v>88</v>
      </c>
      <c r="HJ514">
        <f t="shared" si="601"/>
        <v>0</v>
      </c>
      <c r="HK514" t="s">
        <v>131</v>
      </c>
      <c r="HL514">
        <f t="shared" si="602"/>
        <v>0</v>
      </c>
      <c r="HM514" t="s">
        <v>134</v>
      </c>
      <c r="HN514">
        <f t="shared" si="563"/>
        <v>5</v>
      </c>
      <c r="HO514" t="s">
        <v>96</v>
      </c>
      <c r="HP514">
        <f t="shared" si="603"/>
        <v>9</v>
      </c>
      <c r="HQ514" t="s">
        <v>136</v>
      </c>
      <c r="HR514" s="1">
        <f t="shared" si="604"/>
        <v>0</v>
      </c>
      <c r="HS514" t="s">
        <v>85</v>
      </c>
      <c r="HT514" s="1">
        <f t="shared" si="605"/>
        <v>5</v>
      </c>
      <c r="HU514" t="s">
        <v>93</v>
      </c>
      <c r="HV514" s="1">
        <f t="shared" si="606"/>
        <v>5</v>
      </c>
      <c r="HW514" t="s">
        <v>129</v>
      </c>
      <c r="HX514" s="1">
        <f t="shared" si="607"/>
        <v>0</v>
      </c>
      <c r="HY514" t="s">
        <v>130</v>
      </c>
      <c r="HZ514" s="1">
        <f t="shared" si="608"/>
        <v>6</v>
      </c>
      <c r="IA514" t="s">
        <v>95</v>
      </c>
      <c r="IB514" s="1">
        <f t="shared" si="609"/>
        <v>6</v>
      </c>
      <c r="IC514" t="s">
        <v>90</v>
      </c>
      <c r="ID514" s="1">
        <f t="shared" si="610"/>
        <v>5</v>
      </c>
      <c r="IE514" t="s">
        <v>135</v>
      </c>
      <c r="IF514" s="1">
        <f t="shared" si="611"/>
        <v>0</v>
      </c>
      <c r="IG514">
        <f t="shared" si="616"/>
        <v>69</v>
      </c>
      <c r="IH514" s="1">
        <f t="shared" si="612"/>
        <v>138</v>
      </c>
    </row>
    <row r="515" spans="1:242" ht="14.65" thickBot="1" x14ac:dyDescent="0.5">
      <c r="A515" s="1">
        <v>512</v>
      </c>
      <c r="B515" s="45">
        <f t="shared" si="548"/>
        <v>59</v>
      </c>
      <c r="C515" s="14" t="s">
        <v>1096</v>
      </c>
      <c r="D515" t="s">
        <v>1097</v>
      </c>
      <c r="E515" s="15">
        <v>12</v>
      </c>
      <c r="F515" s="28">
        <f t="shared" si="549"/>
        <v>182</v>
      </c>
      <c r="H515" s="14">
        <v>1</v>
      </c>
      <c r="I515" t="s">
        <v>83</v>
      </c>
      <c r="J515">
        <v>2</v>
      </c>
      <c r="K515" s="40">
        <f t="shared" si="621"/>
        <v>3</v>
      </c>
      <c r="L515">
        <v>0</v>
      </c>
      <c r="M515" t="s">
        <v>83</v>
      </c>
      <c r="N515">
        <v>1</v>
      </c>
      <c r="O515" s="40">
        <f t="shared" si="617"/>
        <v>3</v>
      </c>
      <c r="P515">
        <v>2</v>
      </c>
      <c r="Q515" t="s">
        <v>83</v>
      </c>
      <c r="R515">
        <v>1</v>
      </c>
      <c r="S515" s="40">
        <f t="shared" si="564"/>
        <v>0</v>
      </c>
      <c r="T515">
        <v>3</v>
      </c>
      <c r="U515" t="s">
        <v>83</v>
      </c>
      <c r="V515">
        <v>2</v>
      </c>
      <c r="W515" s="40">
        <f t="shared" si="550"/>
        <v>0</v>
      </c>
      <c r="X515">
        <v>2</v>
      </c>
      <c r="Y515" t="s">
        <v>83</v>
      </c>
      <c r="Z515">
        <v>2</v>
      </c>
      <c r="AA515" s="40">
        <f t="shared" si="551"/>
        <v>0</v>
      </c>
      <c r="AB515">
        <v>2</v>
      </c>
      <c r="AC515" t="s">
        <v>83</v>
      </c>
      <c r="AD515">
        <v>1</v>
      </c>
      <c r="AE515" s="40">
        <f t="shared" si="565"/>
        <v>3</v>
      </c>
      <c r="AF515" s="24">
        <f t="shared" si="566"/>
        <v>9</v>
      </c>
      <c r="AG515" s="14">
        <v>3</v>
      </c>
      <c r="AH515" t="s">
        <v>83</v>
      </c>
      <c r="AI515">
        <v>2</v>
      </c>
      <c r="AJ515" s="40">
        <f t="shared" si="615"/>
        <v>3</v>
      </c>
      <c r="AK515">
        <v>3</v>
      </c>
      <c r="AL515" t="s">
        <v>83</v>
      </c>
      <c r="AM515">
        <v>2</v>
      </c>
      <c r="AN515" s="40">
        <f t="shared" si="567"/>
        <v>0</v>
      </c>
      <c r="AO515">
        <v>2</v>
      </c>
      <c r="AP515" t="s">
        <v>83</v>
      </c>
      <c r="AQ515">
        <v>2</v>
      </c>
      <c r="AR515" s="40">
        <f t="shared" ref="AR515:AR578" si="624">IF(AND(AO515=0,AQ515=2),6,IF(AO515-AQ515=-2,4,IF(AO515&lt;AQ515,3,0)))</f>
        <v>0</v>
      </c>
      <c r="AS515">
        <v>3</v>
      </c>
      <c r="AT515" t="s">
        <v>83</v>
      </c>
      <c r="AU515">
        <v>1</v>
      </c>
      <c r="AV515" s="40">
        <f t="shared" si="568"/>
        <v>0</v>
      </c>
      <c r="AW515">
        <v>1</v>
      </c>
      <c r="AX515" t="s">
        <v>83</v>
      </c>
      <c r="AY515">
        <v>2</v>
      </c>
      <c r="AZ515" s="40">
        <f t="shared" si="569"/>
        <v>3</v>
      </c>
      <c r="BA515">
        <v>0</v>
      </c>
      <c r="BB515" t="s">
        <v>83</v>
      </c>
      <c r="BC515">
        <v>1</v>
      </c>
      <c r="BD515" s="40">
        <f t="shared" si="552"/>
        <v>6</v>
      </c>
      <c r="BE515" s="24">
        <f t="shared" si="570"/>
        <v>12</v>
      </c>
      <c r="BF515" s="14">
        <v>3</v>
      </c>
      <c r="BG515" t="s">
        <v>83</v>
      </c>
      <c r="BH515">
        <v>1</v>
      </c>
      <c r="BI515" s="40">
        <f t="shared" si="571"/>
        <v>0</v>
      </c>
      <c r="BJ515">
        <v>2</v>
      </c>
      <c r="BK515" t="s">
        <v>83</v>
      </c>
      <c r="BL515">
        <v>3</v>
      </c>
      <c r="BM515" s="40">
        <f t="shared" si="572"/>
        <v>0</v>
      </c>
      <c r="BN515">
        <v>2</v>
      </c>
      <c r="BO515" t="s">
        <v>83</v>
      </c>
      <c r="BP515">
        <v>0</v>
      </c>
      <c r="BQ515" s="40">
        <f t="shared" si="553"/>
        <v>6</v>
      </c>
      <c r="BR515">
        <v>2</v>
      </c>
      <c r="BS515" t="s">
        <v>83</v>
      </c>
      <c r="BT515">
        <v>1</v>
      </c>
      <c r="BU515" s="40">
        <f t="shared" si="573"/>
        <v>3</v>
      </c>
      <c r="BV515">
        <v>2</v>
      </c>
      <c r="BW515" t="s">
        <v>83</v>
      </c>
      <c r="BX515">
        <v>3</v>
      </c>
      <c r="BY515" s="40">
        <f t="shared" si="574"/>
        <v>3</v>
      </c>
      <c r="BZ515">
        <v>0</v>
      </c>
      <c r="CA515" t="s">
        <v>83</v>
      </c>
      <c r="CB515">
        <v>1</v>
      </c>
      <c r="CC515" s="40">
        <f t="shared" si="575"/>
        <v>4</v>
      </c>
      <c r="CD515" s="24">
        <f t="shared" si="576"/>
        <v>16</v>
      </c>
      <c r="CE515" s="14">
        <v>2</v>
      </c>
      <c r="CF515" t="s">
        <v>83</v>
      </c>
      <c r="CG515">
        <v>1</v>
      </c>
      <c r="CH515" s="40">
        <f t="shared" si="577"/>
        <v>0</v>
      </c>
      <c r="CI515">
        <v>2</v>
      </c>
      <c r="CJ515" t="s">
        <v>83</v>
      </c>
      <c r="CK515">
        <v>1</v>
      </c>
      <c r="CL515" s="40">
        <f t="shared" si="578"/>
        <v>3</v>
      </c>
      <c r="CM515">
        <v>0</v>
      </c>
      <c r="CN515" t="s">
        <v>83</v>
      </c>
      <c r="CO515">
        <v>1</v>
      </c>
      <c r="CP515" s="40">
        <f t="shared" si="579"/>
        <v>6</v>
      </c>
      <c r="CQ515">
        <v>3</v>
      </c>
      <c r="CR515" t="s">
        <v>83</v>
      </c>
      <c r="CS515">
        <v>2</v>
      </c>
      <c r="CT515" s="40">
        <f t="shared" si="580"/>
        <v>4</v>
      </c>
      <c r="CU515">
        <v>1</v>
      </c>
      <c r="CV515" t="s">
        <v>83</v>
      </c>
      <c r="CW515">
        <v>0</v>
      </c>
      <c r="CX515" s="40">
        <f t="shared" si="581"/>
        <v>6</v>
      </c>
      <c r="CY515">
        <v>1</v>
      </c>
      <c r="CZ515" t="s">
        <v>83</v>
      </c>
      <c r="DA515">
        <v>2</v>
      </c>
      <c r="DB515" s="40">
        <f t="shared" si="582"/>
        <v>0</v>
      </c>
      <c r="DC515" s="24">
        <f t="shared" si="583"/>
        <v>19</v>
      </c>
      <c r="DD515" s="14">
        <v>1</v>
      </c>
      <c r="DE515" t="s">
        <v>83</v>
      </c>
      <c r="DF515">
        <v>1</v>
      </c>
      <c r="DG515" s="40">
        <f t="shared" si="613"/>
        <v>0</v>
      </c>
      <c r="DH515">
        <v>3</v>
      </c>
      <c r="DI515" t="s">
        <v>83</v>
      </c>
      <c r="DJ515">
        <v>2</v>
      </c>
      <c r="DK515" s="40">
        <f t="shared" si="554"/>
        <v>3</v>
      </c>
      <c r="DL515">
        <v>1</v>
      </c>
      <c r="DM515" t="s">
        <v>83</v>
      </c>
      <c r="DN515">
        <v>2</v>
      </c>
      <c r="DO515" s="40">
        <f t="shared" si="584"/>
        <v>4</v>
      </c>
      <c r="DP515">
        <v>3</v>
      </c>
      <c r="DQ515" t="s">
        <v>83</v>
      </c>
      <c r="DR515">
        <v>2</v>
      </c>
      <c r="DS515" s="40">
        <f t="shared" si="622"/>
        <v>0</v>
      </c>
      <c r="DT515">
        <v>0</v>
      </c>
      <c r="DU515" t="s">
        <v>83</v>
      </c>
      <c r="DV515">
        <v>2</v>
      </c>
      <c r="DW515" s="40">
        <f t="shared" si="623"/>
        <v>1</v>
      </c>
      <c r="DX515">
        <v>0</v>
      </c>
      <c r="DY515" t="s">
        <v>83</v>
      </c>
      <c r="DZ515">
        <v>2</v>
      </c>
      <c r="EA515" s="39">
        <f t="shared" si="585"/>
        <v>4</v>
      </c>
      <c r="EB515" s="24">
        <f t="shared" si="555"/>
        <v>12</v>
      </c>
      <c r="EC515" s="14">
        <v>1</v>
      </c>
      <c r="ED515" t="s">
        <v>83</v>
      </c>
      <c r="EE515">
        <v>1</v>
      </c>
      <c r="EF515" s="40">
        <f t="shared" si="586"/>
        <v>4</v>
      </c>
      <c r="EG515">
        <v>3</v>
      </c>
      <c r="EH515" t="s">
        <v>83</v>
      </c>
      <c r="EI515">
        <v>2</v>
      </c>
      <c r="EJ515" s="40">
        <f t="shared" si="587"/>
        <v>4</v>
      </c>
      <c r="EK515">
        <v>1</v>
      </c>
      <c r="EL515" t="s">
        <v>83</v>
      </c>
      <c r="EM515">
        <v>3</v>
      </c>
      <c r="EN515" s="40">
        <f t="shared" si="618"/>
        <v>4</v>
      </c>
      <c r="EO515">
        <v>0</v>
      </c>
      <c r="EP515" t="s">
        <v>83</v>
      </c>
      <c r="EQ515">
        <v>2</v>
      </c>
      <c r="ER515" s="40">
        <f t="shared" si="588"/>
        <v>0</v>
      </c>
      <c r="ES515">
        <v>2</v>
      </c>
      <c r="ET515" t="s">
        <v>83</v>
      </c>
      <c r="EU515">
        <v>0</v>
      </c>
      <c r="EV515" s="40">
        <f t="shared" si="589"/>
        <v>0</v>
      </c>
      <c r="EW515">
        <v>3</v>
      </c>
      <c r="EX515" t="s">
        <v>83</v>
      </c>
      <c r="EY515">
        <v>1</v>
      </c>
      <c r="EZ515" s="40">
        <f t="shared" si="590"/>
        <v>0</v>
      </c>
      <c r="FA515" s="24">
        <f t="shared" si="591"/>
        <v>12</v>
      </c>
      <c r="FB515" s="14">
        <v>3</v>
      </c>
      <c r="FC515" t="s">
        <v>83</v>
      </c>
      <c r="FD515">
        <v>2</v>
      </c>
      <c r="FE515" s="40">
        <f t="shared" si="592"/>
        <v>4</v>
      </c>
      <c r="FF515">
        <v>2</v>
      </c>
      <c r="FG515" t="s">
        <v>83</v>
      </c>
      <c r="FH515">
        <v>0</v>
      </c>
      <c r="FI515" s="40">
        <f t="shared" si="593"/>
        <v>6</v>
      </c>
      <c r="FJ515">
        <v>3</v>
      </c>
      <c r="FK515" t="s">
        <v>83</v>
      </c>
      <c r="FL515">
        <v>2</v>
      </c>
      <c r="FM515" s="40">
        <f t="shared" si="594"/>
        <v>0</v>
      </c>
      <c r="FN515">
        <v>3</v>
      </c>
      <c r="FO515" t="s">
        <v>83</v>
      </c>
      <c r="FP515">
        <v>2</v>
      </c>
      <c r="FQ515" s="40">
        <f t="shared" si="556"/>
        <v>4</v>
      </c>
      <c r="FR515">
        <v>1</v>
      </c>
      <c r="FS515" t="s">
        <v>83</v>
      </c>
      <c r="FT515">
        <v>2</v>
      </c>
      <c r="FU515" s="40">
        <f t="shared" si="595"/>
        <v>4</v>
      </c>
      <c r="FV515">
        <v>0</v>
      </c>
      <c r="FW515" t="s">
        <v>83</v>
      </c>
      <c r="FX515">
        <v>1</v>
      </c>
      <c r="FY515" s="40">
        <f t="shared" si="557"/>
        <v>0</v>
      </c>
      <c r="FZ515" s="24">
        <f t="shared" si="558"/>
        <v>18</v>
      </c>
      <c r="GA515" s="14">
        <v>1</v>
      </c>
      <c r="GB515" t="s">
        <v>83</v>
      </c>
      <c r="GC515">
        <v>2</v>
      </c>
      <c r="GD515" s="40">
        <f t="shared" si="596"/>
        <v>0</v>
      </c>
      <c r="GE515">
        <v>2</v>
      </c>
      <c r="GF515" t="s">
        <v>83</v>
      </c>
      <c r="GG515">
        <v>1</v>
      </c>
      <c r="GH515" s="40">
        <f t="shared" si="620"/>
        <v>4</v>
      </c>
      <c r="GI515">
        <v>2</v>
      </c>
      <c r="GJ515" t="s">
        <v>83</v>
      </c>
      <c r="GK515">
        <v>3</v>
      </c>
      <c r="GL515" s="40">
        <f t="shared" si="597"/>
        <v>6</v>
      </c>
      <c r="GM515">
        <v>3</v>
      </c>
      <c r="GN515" t="s">
        <v>83</v>
      </c>
      <c r="GO515">
        <v>1</v>
      </c>
      <c r="GP515" s="40">
        <f t="shared" si="598"/>
        <v>4</v>
      </c>
      <c r="GQ515">
        <v>2</v>
      </c>
      <c r="GR515" t="s">
        <v>83</v>
      </c>
      <c r="GS515">
        <v>0</v>
      </c>
      <c r="GT515" s="40">
        <f t="shared" si="559"/>
        <v>0</v>
      </c>
      <c r="GU515">
        <v>1</v>
      </c>
      <c r="GV515" t="s">
        <v>83</v>
      </c>
      <c r="GW515">
        <v>3</v>
      </c>
      <c r="GX515" s="40">
        <f t="shared" si="599"/>
        <v>0</v>
      </c>
      <c r="GY515" s="24">
        <f t="shared" si="600"/>
        <v>14</v>
      </c>
      <c r="GZ515" s="28">
        <f t="shared" si="560"/>
        <v>112</v>
      </c>
      <c r="HA515" t="s">
        <v>84</v>
      </c>
      <c r="HB515">
        <f t="shared" si="561"/>
        <v>9</v>
      </c>
      <c r="HC515" t="s">
        <v>92</v>
      </c>
      <c r="HD515">
        <f t="shared" si="614"/>
        <v>0</v>
      </c>
      <c r="HE515" t="s">
        <v>93</v>
      </c>
      <c r="HF515">
        <f t="shared" si="562"/>
        <v>9</v>
      </c>
      <c r="HG515" t="s">
        <v>94</v>
      </c>
      <c r="HH515">
        <f t="shared" si="619"/>
        <v>9</v>
      </c>
      <c r="HI515" t="s">
        <v>130</v>
      </c>
      <c r="HJ515">
        <f t="shared" si="601"/>
        <v>5</v>
      </c>
      <c r="HK515" t="s">
        <v>89</v>
      </c>
      <c r="HL515">
        <f t="shared" si="602"/>
        <v>9</v>
      </c>
      <c r="HM515" t="s">
        <v>90</v>
      </c>
      <c r="HN515">
        <f t="shared" si="563"/>
        <v>9</v>
      </c>
      <c r="HO515" t="s">
        <v>96</v>
      </c>
      <c r="HP515">
        <f t="shared" si="603"/>
        <v>9</v>
      </c>
      <c r="HQ515" t="s">
        <v>136</v>
      </c>
      <c r="HR515" s="1">
        <f t="shared" si="604"/>
        <v>0</v>
      </c>
      <c r="HS515" t="s">
        <v>85</v>
      </c>
      <c r="HT515" s="1">
        <f t="shared" si="605"/>
        <v>5</v>
      </c>
      <c r="HU515" t="s">
        <v>133</v>
      </c>
      <c r="HV515" s="1">
        <f t="shared" si="606"/>
        <v>0</v>
      </c>
      <c r="HW515" t="s">
        <v>129</v>
      </c>
      <c r="HX515" s="1">
        <f t="shared" si="607"/>
        <v>0</v>
      </c>
      <c r="HY515" t="s">
        <v>141</v>
      </c>
      <c r="HZ515" s="1">
        <f t="shared" si="608"/>
        <v>0</v>
      </c>
      <c r="IA515" t="s">
        <v>131</v>
      </c>
      <c r="IB515" s="1">
        <f t="shared" si="609"/>
        <v>0</v>
      </c>
      <c r="IC515" t="s">
        <v>134</v>
      </c>
      <c r="ID515" s="1">
        <f t="shared" si="610"/>
        <v>6</v>
      </c>
      <c r="IE515" t="s">
        <v>135</v>
      </c>
      <c r="IF515" s="1">
        <f t="shared" si="611"/>
        <v>0</v>
      </c>
      <c r="IG515">
        <f t="shared" si="616"/>
        <v>70</v>
      </c>
      <c r="IH515" s="1">
        <f t="shared" si="612"/>
        <v>182</v>
      </c>
    </row>
    <row r="516" spans="1:242" ht="14.65" thickBot="1" x14ac:dyDescent="0.5">
      <c r="A516" s="1">
        <v>513</v>
      </c>
      <c r="B516" s="45">
        <f t="shared" ref="B516:B579" si="625">RANK(F516,$F$4:$F$771)</f>
        <v>587</v>
      </c>
      <c r="C516" s="14" t="s">
        <v>1096</v>
      </c>
      <c r="D516" t="s">
        <v>1098</v>
      </c>
      <c r="E516" s="15">
        <v>12</v>
      </c>
      <c r="F516" s="28">
        <f t="shared" ref="F516:F579" si="626">AF516+BE516+CD516+DC516+EB516+FA516+FZ516+GY516+IG516</f>
        <v>136</v>
      </c>
      <c r="H516" s="14">
        <v>3</v>
      </c>
      <c r="I516" t="s">
        <v>83</v>
      </c>
      <c r="J516">
        <v>1</v>
      </c>
      <c r="K516" s="40">
        <f t="shared" si="621"/>
        <v>0</v>
      </c>
      <c r="L516">
        <v>1</v>
      </c>
      <c r="M516" t="s">
        <v>83</v>
      </c>
      <c r="N516">
        <v>2</v>
      </c>
      <c r="O516" s="40">
        <f t="shared" si="617"/>
        <v>3</v>
      </c>
      <c r="P516">
        <v>2</v>
      </c>
      <c r="Q516" t="s">
        <v>83</v>
      </c>
      <c r="R516">
        <v>2</v>
      </c>
      <c r="S516" s="40">
        <f t="shared" si="564"/>
        <v>0</v>
      </c>
      <c r="T516">
        <v>0</v>
      </c>
      <c r="U516" t="s">
        <v>83</v>
      </c>
      <c r="V516">
        <v>2</v>
      </c>
      <c r="W516" s="40">
        <f t="shared" ref="W516:W579" si="627">IF(AND(T516=1,V516=1),6,IF(AND(T516=V516,OR(T516=0,T516=2)),4,IF(T516=V516,3,0)))</f>
        <v>0</v>
      </c>
      <c r="X516">
        <v>1</v>
      </c>
      <c r="Y516" t="s">
        <v>83</v>
      </c>
      <c r="Z516">
        <v>1</v>
      </c>
      <c r="AA516" s="40">
        <f t="shared" ref="AA516:AA579" si="628">IF(AND(X516=1,Z516=2),6,IF(X516-Z516=-1,4,IF(X516&lt;Z516,3,0)))</f>
        <v>0</v>
      </c>
      <c r="AB516">
        <v>1</v>
      </c>
      <c r="AC516" t="s">
        <v>83</v>
      </c>
      <c r="AD516">
        <v>0</v>
      </c>
      <c r="AE516" s="40">
        <f t="shared" si="565"/>
        <v>3</v>
      </c>
      <c r="AF516" s="24">
        <f t="shared" si="566"/>
        <v>6</v>
      </c>
      <c r="AG516" s="14">
        <v>2</v>
      </c>
      <c r="AH516" t="s">
        <v>83</v>
      </c>
      <c r="AI516">
        <v>0</v>
      </c>
      <c r="AJ516" s="40">
        <f t="shared" si="615"/>
        <v>3</v>
      </c>
      <c r="AK516">
        <v>1</v>
      </c>
      <c r="AL516" t="s">
        <v>83</v>
      </c>
      <c r="AM516">
        <v>3</v>
      </c>
      <c r="AN516" s="40">
        <f t="shared" si="567"/>
        <v>0</v>
      </c>
      <c r="AO516">
        <v>2</v>
      </c>
      <c r="AP516" t="s">
        <v>83</v>
      </c>
      <c r="AQ516">
        <v>1</v>
      </c>
      <c r="AR516" s="40">
        <f t="shared" si="624"/>
        <v>0</v>
      </c>
      <c r="AS516">
        <v>1</v>
      </c>
      <c r="AT516" t="s">
        <v>83</v>
      </c>
      <c r="AU516">
        <v>1</v>
      </c>
      <c r="AV516" s="40">
        <f t="shared" si="568"/>
        <v>4</v>
      </c>
      <c r="AW516">
        <v>2</v>
      </c>
      <c r="AX516" t="s">
        <v>83</v>
      </c>
      <c r="AY516">
        <v>0</v>
      </c>
      <c r="AZ516" s="40">
        <f t="shared" si="569"/>
        <v>0</v>
      </c>
      <c r="BA516">
        <v>2</v>
      </c>
      <c r="BB516" t="s">
        <v>83</v>
      </c>
      <c r="BC516">
        <v>2</v>
      </c>
      <c r="BD516" s="40">
        <f t="shared" ref="BD516:BD579" si="629">IF(AND(BA516=0,BC516=1),6,IF(BA516-BC516=-1,4,IF(BA516&lt;BC516,3,0)))</f>
        <v>0</v>
      </c>
      <c r="BE516" s="24">
        <f t="shared" si="570"/>
        <v>7</v>
      </c>
      <c r="BF516" s="14">
        <v>2</v>
      </c>
      <c r="BG516" t="s">
        <v>83</v>
      </c>
      <c r="BH516">
        <v>2</v>
      </c>
      <c r="BI516" s="40">
        <f t="shared" si="571"/>
        <v>0</v>
      </c>
      <c r="BJ516">
        <v>1</v>
      </c>
      <c r="BK516" t="s">
        <v>83</v>
      </c>
      <c r="BL516">
        <v>0</v>
      </c>
      <c r="BM516" s="40">
        <f t="shared" si="572"/>
        <v>0</v>
      </c>
      <c r="BN516">
        <v>1</v>
      </c>
      <c r="BO516" t="s">
        <v>83</v>
      </c>
      <c r="BP516">
        <v>2</v>
      </c>
      <c r="BQ516" s="40">
        <f t="shared" ref="BQ516:BQ579" si="630">IF(AND(BN516=2,BP516=0),6,IF(BN516-BP516=2,4,IF(BN516&gt;BP516,3,0)))</f>
        <v>0</v>
      </c>
      <c r="BR516">
        <v>2</v>
      </c>
      <c r="BS516" t="s">
        <v>83</v>
      </c>
      <c r="BT516">
        <v>1</v>
      </c>
      <c r="BU516" s="40">
        <f t="shared" si="573"/>
        <v>3</v>
      </c>
      <c r="BV516">
        <v>1</v>
      </c>
      <c r="BW516" t="s">
        <v>83</v>
      </c>
      <c r="BX516">
        <v>3</v>
      </c>
      <c r="BY516" s="40">
        <f t="shared" si="574"/>
        <v>4</v>
      </c>
      <c r="BZ516">
        <v>1</v>
      </c>
      <c r="CA516" t="s">
        <v>83</v>
      </c>
      <c r="CB516">
        <v>1</v>
      </c>
      <c r="CC516" s="40">
        <f t="shared" si="575"/>
        <v>0</v>
      </c>
      <c r="CD516" s="24">
        <f t="shared" si="576"/>
        <v>7</v>
      </c>
      <c r="CE516" s="14">
        <v>1</v>
      </c>
      <c r="CF516" t="s">
        <v>83</v>
      </c>
      <c r="CG516">
        <v>1</v>
      </c>
      <c r="CH516" s="40">
        <f t="shared" si="577"/>
        <v>4</v>
      </c>
      <c r="CI516">
        <v>2</v>
      </c>
      <c r="CJ516" t="s">
        <v>83</v>
      </c>
      <c r="CK516">
        <v>2</v>
      </c>
      <c r="CL516" s="40">
        <f t="shared" si="578"/>
        <v>0</v>
      </c>
      <c r="CM516">
        <v>1</v>
      </c>
      <c r="CN516" t="s">
        <v>83</v>
      </c>
      <c r="CO516">
        <v>2</v>
      </c>
      <c r="CP516" s="40">
        <f t="shared" si="579"/>
        <v>4</v>
      </c>
      <c r="CQ516">
        <v>2</v>
      </c>
      <c r="CR516" t="s">
        <v>83</v>
      </c>
      <c r="CS516">
        <v>0</v>
      </c>
      <c r="CT516" s="40">
        <f t="shared" si="580"/>
        <v>3</v>
      </c>
      <c r="CU516">
        <v>1</v>
      </c>
      <c r="CV516" t="s">
        <v>83</v>
      </c>
      <c r="CW516">
        <v>0</v>
      </c>
      <c r="CX516" s="40">
        <f t="shared" si="581"/>
        <v>6</v>
      </c>
      <c r="CY516">
        <v>0</v>
      </c>
      <c r="CZ516" t="s">
        <v>83</v>
      </c>
      <c r="DA516">
        <v>2</v>
      </c>
      <c r="DB516" s="40">
        <f t="shared" si="582"/>
        <v>0</v>
      </c>
      <c r="DC516" s="24">
        <f t="shared" si="583"/>
        <v>17</v>
      </c>
      <c r="DD516" s="14">
        <v>2</v>
      </c>
      <c r="DE516" t="s">
        <v>83</v>
      </c>
      <c r="DF516">
        <v>1</v>
      </c>
      <c r="DG516" s="40">
        <f t="shared" si="613"/>
        <v>0</v>
      </c>
      <c r="DH516">
        <v>3</v>
      </c>
      <c r="DI516" t="s">
        <v>83</v>
      </c>
      <c r="DJ516">
        <v>2</v>
      </c>
      <c r="DK516" s="40">
        <f t="shared" ref="DK516:DK579" si="631">IF(AND(DH516=7,DJ516=0),6,IF(DH516-DJ516=7,4,IF(DH516&gt;DJ516,3,0)))</f>
        <v>3</v>
      </c>
      <c r="DL516">
        <v>1</v>
      </c>
      <c r="DM516" t="s">
        <v>83</v>
      </c>
      <c r="DN516">
        <v>1</v>
      </c>
      <c r="DO516" s="40">
        <f t="shared" si="584"/>
        <v>0</v>
      </c>
      <c r="DP516">
        <v>2</v>
      </c>
      <c r="DQ516" t="s">
        <v>83</v>
      </c>
      <c r="DR516">
        <v>2</v>
      </c>
      <c r="DS516" s="40">
        <f t="shared" si="622"/>
        <v>4</v>
      </c>
      <c r="DT516">
        <v>1</v>
      </c>
      <c r="DU516" t="s">
        <v>83</v>
      </c>
      <c r="DV516">
        <v>0</v>
      </c>
      <c r="DW516" s="40">
        <f t="shared" si="623"/>
        <v>4</v>
      </c>
      <c r="DX516">
        <v>0</v>
      </c>
      <c r="DY516" t="s">
        <v>83</v>
      </c>
      <c r="DZ516">
        <v>1</v>
      </c>
      <c r="EA516" s="39">
        <f t="shared" si="585"/>
        <v>3</v>
      </c>
      <c r="EB516" s="24">
        <f t="shared" ref="EB516:EB579" si="632">DG516+DK516+DO516+DS516+DW516+EA516</f>
        <v>14</v>
      </c>
      <c r="EC516" s="14">
        <v>2</v>
      </c>
      <c r="ED516" t="s">
        <v>83</v>
      </c>
      <c r="EE516">
        <v>1</v>
      </c>
      <c r="EF516" s="40">
        <f t="shared" si="586"/>
        <v>0</v>
      </c>
      <c r="EG516">
        <v>2</v>
      </c>
      <c r="EH516" t="s">
        <v>83</v>
      </c>
      <c r="EI516">
        <v>0</v>
      </c>
      <c r="EJ516" s="40">
        <f t="shared" si="587"/>
        <v>3</v>
      </c>
      <c r="EK516">
        <v>2</v>
      </c>
      <c r="EL516" t="s">
        <v>83</v>
      </c>
      <c r="EM516">
        <v>2</v>
      </c>
      <c r="EN516" s="40">
        <f t="shared" si="618"/>
        <v>0</v>
      </c>
      <c r="EO516">
        <v>1</v>
      </c>
      <c r="EP516" t="s">
        <v>83</v>
      </c>
      <c r="EQ516">
        <v>1</v>
      </c>
      <c r="ER516" s="40">
        <f t="shared" si="588"/>
        <v>0</v>
      </c>
      <c r="ES516">
        <v>0</v>
      </c>
      <c r="ET516" t="s">
        <v>83</v>
      </c>
      <c r="EU516">
        <v>1</v>
      </c>
      <c r="EV516" s="40">
        <f t="shared" si="589"/>
        <v>0</v>
      </c>
      <c r="EW516">
        <v>1</v>
      </c>
      <c r="EX516" t="s">
        <v>83</v>
      </c>
      <c r="EY516">
        <v>2</v>
      </c>
      <c r="EZ516" s="40">
        <f t="shared" si="590"/>
        <v>6</v>
      </c>
      <c r="FA516" s="24">
        <f t="shared" si="591"/>
        <v>9</v>
      </c>
      <c r="FB516" s="14">
        <v>2</v>
      </c>
      <c r="FC516" t="s">
        <v>83</v>
      </c>
      <c r="FD516">
        <v>0</v>
      </c>
      <c r="FE516" s="40">
        <f t="shared" si="592"/>
        <v>3</v>
      </c>
      <c r="FF516">
        <v>0</v>
      </c>
      <c r="FG516" t="s">
        <v>83</v>
      </c>
      <c r="FH516">
        <v>2</v>
      </c>
      <c r="FI516" s="40">
        <f t="shared" si="593"/>
        <v>0</v>
      </c>
      <c r="FJ516">
        <v>1</v>
      </c>
      <c r="FK516" t="s">
        <v>83</v>
      </c>
      <c r="FL516">
        <v>2</v>
      </c>
      <c r="FM516" s="40">
        <f t="shared" si="594"/>
        <v>0</v>
      </c>
      <c r="FN516">
        <v>0</v>
      </c>
      <c r="FO516" t="s">
        <v>83</v>
      </c>
      <c r="FP516">
        <v>1</v>
      </c>
      <c r="FQ516" s="40">
        <f t="shared" ref="FQ516:FQ579" si="633">(IF(AND(FN516=1,FP516=0),6,IF(FN516-FP516=1,4,IF(FN516&gt;FP516,3,0))))</f>
        <v>0</v>
      </c>
      <c r="FR516">
        <v>2</v>
      </c>
      <c r="FS516" t="s">
        <v>83</v>
      </c>
      <c r="FT516">
        <v>2</v>
      </c>
      <c r="FU516" s="40">
        <f t="shared" si="595"/>
        <v>0</v>
      </c>
      <c r="FV516">
        <v>0</v>
      </c>
      <c r="FW516" t="s">
        <v>83</v>
      </c>
      <c r="FX516">
        <v>0</v>
      </c>
      <c r="FY516" s="40">
        <f t="shared" ref="FY516:FY579" si="634">IF(AND(FV516=1,FX516=0),6,IF(FV516-FX516=1,4,IF(FV516&gt;FX516,3,0)))</f>
        <v>0</v>
      </c>
      <c r="FZ516" s="24">
        <f t="shared" ref="FZ516:FZ579" si="635">FE516+FI516+FM516+FQ516+FU516+FY516</f>
        <v>3</v>
      </c>
      <c r="GA516" s="14">
        <v>1</v>
      </c>
      <c r="GB516" t="s">
        <v>83</v>
      </c>
      <c r="GC516">
        <v>0</v>
      </c>
      <c r="GD516" s="40">
        <f t="shared" si="596"/>
        <v>0</v>
      </c>
      <c r="GE516">
        <v>2</v>
      </c>
      <c r="GF516" t="s">
        <v>83</v>
      </c>
      <c r="GG516">
        <v>1</v>
      </c>
      <c r="GH516" s="40">
        <f t="shared" si="620"/>
        <v>4</v>
      </c>
      <c r="GI516">
        <v>1</v>
      </c>
      <c r="GJ516" t="s">
        <v>83</v>
      </c>
      <c r="GK516">
        <v>2</v>
      </c>
      <c r="GL516" s="40">
        <f t="shared" si="597"/>
        <v>4</v>
      </c>
      <c r="GM516">
        <v>0</v>
      </c>
      <c r="GN516" t="s">
        <v>83</v>
      </c>
      <c r="GO516">
        <v>1</v>
      </c>
      <c r="GP516" s="40">
        <f t="shared" si="598"/>
        <v>0</v>
      </c>
      <c r="GQ516">
        <v>1</v>
      </c>
      <c r="GR516" t="s">
        <v>83</v>
      </c>
      <c r="GS516">
        <v>1</v>
      </c>
      <c r="GT516" s="40">
        <f t="shared" ref="GT516:GT579" si="636">IF(AND(GQ516=0,GS516=2),6,IF(GQ516-GS516=-2,4,IF(GQ516&lt;GS516,3,0)))</f>
        <v>0</v>
      </c>
      <c r="GU516">
        <v>1</v>
      </c>
      <c r="GV516" t="s">
        <v>83</v>
      </c>
      <c r="GW516">
        <v>1</v>
      </c>
      <c r="GX516" s="40">
        <f t="shared" si="599"/>
        <v>0</v>
      </c>
      <c r="GY516" s="24">
        <f t="shared" si="600"/>
        <v>8</v>
      </c>
      <c r="GZ516" s="28">
        <f t="shared" ref="GZ516:GZ579" si="637">AF516+BE516+CD516+DC516+EB516+FA516+FZ516+GY516</f>
        <v>71</v>
      </c>
      <c r="HA516" t="s">
        <v>84</v>
      </c>
      <c r="HB516">
        <f t="shared" ref="HB516:HB579" si="638">IF(HA516="Niederlande",9,IF(HA516="Senegal",5,0))</f>
        <v>9</v>
      </c>
      <c r="HC516" t="s">
        <v>92</v>
      </c>
      <c r="HD516">
        <f t="shared" si="614"/>
        <v>0</v>
      </c>
      <c r="HE516" t="s">
        <v>93</v>
      </c>
      <c r="HF516">
        <f t="shared" ref="HF516:HF579" si="639">IF(HE516="Argentinien",9,IF(HE516="Polen",5,0))</f>
        <v>9</v>
      </c>
      <c r="HG516" t="s">
        <v>94</v>
      </c>
      <c r="HH516">
        <f t="shared" si="619"/>
        <v>9</v>
      </c>
      <c r="HI516" t="s">
        <v>88</v>
      </c>
      <c r="HJ516">
        <f t="shared" si="601"/>
        <v>0</v>
      </c>
      <c r="HK516" t="s">
        <v>89</v>
      </c>
      <c r="HL516">
        <f t="shared" si="602"/>
        <v>9</v>
      </c>
      <c r="HM516" t="s">
        <v>150</v>
      </c>
      <c r="HN516">
        <f t="shared" ref="HN516:HN579" si="640">IF(HM516="Brasilien",9,IF(HM516="Schweiz",5,0))</f>
        <v>0</v>
      </c>
      <c r="HO516" t="s">
        <v>135</v>
      </c>
      <c r="HP516">
        <f t="shared" si="603"/>
        <v>0</v>
      </c>
      <c r="HQ516" t="s">
        <v>132</v>
      </c>
      <c r="HR516" s="1">
        <f t="shared" si="604"/>
        <v>6</v>
      </c>
      <c r="HS516" t="s">
        <v>85</v>
      </c>
      <c r="HT516" s="1">
        <f t="shared" si="605"/>
        <v>5</v>
      </c>
      <c r="HU516" t="s">
        <v>169</v>
      </c>
      <c r="HV516" s="1">
        <f t="shared" si="606"/>
        <v>0</v>
      </c>
      <c r="HW516" t="s">
        <v>87</v>
      </c>
      <c r="HX516" s="1">
        <f t="shared" si="607"/>
        <v>6</v>
      </c>
      <c r="HY516" t="s">
        <v>130</v>
      </c>
      <c r="HZ516" s="1">
        <f t="shared" si="608"/>
        <v>6</v>
      </c>
      <c r="IA516" t="s">
        <v>131</v>
      </c>
      <c r="IB516" s="1">
        <f t="shared" si="609"/>
        <v>0</v>
      </c>
      <c r="IC516" t="s">
        <v>134</v>
      </c>
      <c r="ID516" s="1">
        <f t="shared" si="610"/>
        <v>6</v>
      </c>
      <c r="IE516" t="s">
        <v>138</v>
      </c>
      <c r="IF516" s="1">
        <f t="shared" si="611"/>
        <v>0</v>
      </c>
      <c r="IG516">
        <f t="shared" si="616"/>
        <v>65</v>
      </c>
      <c r="IH516" s="1">
        <f t="shared" si="612"/>
        <v>136</v>
      </c>
    </row>
    <row r="517" spans="1:242" ht="14.65" thickBot="1" x14ac:dyDescent="0.5">
      <c r="A517" s="1">
        <v>514</v>
      </c>
      <c r="B517" s="45">
        <f t="shared" si="625"/>
        <v>298</v>
      </c>
      <c r="C517" s="14" t="s">
        <v>1099</v>
      </c>
      <c r="D517" t="s">
        <v>1100</v>
      </c>
      <c r="E517" s="15">
        <v>12</v>
      </c>
      <c r="F517" s="28">
        <f t="shared" si="626"/>
        <v>159</v>
      </c>
      <c r="H517" s="14">
        <v>0</v>
      </c>
      <c r="I517" t="s">
        <v>83</v>
      </c>
      <c r="J517">
        <v>1</v>
      </c>
      <c r="K517" s="40">
        <f t="shared" si="621"/>
        <v>3</v>
      </c>
      <c r="L517">
        <v>0</v>
      </c>
      <c r="M517" t="s">
        <v>83</v>
      </c>
      <c r="N517">
        <v>2</v>
      </c>
      <c r="O517" s="40">
        <f t="shared" si="617"/>
        <v>6</v>
      </c>
      <c r="P517">
        <v>1</v>
      </c>
      <c r="Q517" t="s">
        <v>83</v>
      </c>
      <c r="R517">
        <v>2</v>
      </c>
      <c r="S517" s="40">
        <f t="shared" ref="S517:S580" si="641">IF(AND(P517=1,R517=3),6,IF(P517-R517=-2,4,IF(P517&lt;R517,3,0)))</f>
        <v>3</v>
      </c>
      <c r="T517">
        <v>2</v>
      </c>
      <c r="U517" t="s">
        <v>83</v>
      </c>
      <c r="V517">
        <v>1</v>
      </c>
      <c r="W517" s="40">
        <f t="shared" si="627"/>
        <v>0</v>
      </c>
      <c r="X517">
        <v>1</v>
      </c>
      <c r="Y517" t="s">
        <v>83</v>
      </c>
      <c r="Z517">
        <v>1</v>
      </c>
      <c r="AA517" s="40">
        <f t="shared" si="628"/>
        <v>0</v>
      </c>
      <c r="AB517">
        <v>0</v>
      </c>
      <c r="AC517" t="s">
        <v>83</v>
      </c>
      <c r="AD517">
        <v>0</v>
      </c>
      <c r="AE517" s="40">
        <f t="shared" ref="AE517:AE580" si="642">IF(AND(AB517=2,AD517=0),6,IF(AB517-AD517=2,4,IF(AB517&gt;AD517,3,0)))</f>
        <v>0</v>
      </c>
      <c r="AF517" s="24">
        <f t="shared" ref="AF517:AF580" si="643">K517+O517+S517+W517+AA517+AE517</f>
        <v>12</v>
      </c>
      <c r="AG517" s="14">
        <v>3</v>
      </c>
      <c r="AH517" t="s">
        <v>83</v>
      </c>
      <c r="AI517">
        <v>0</v>
      </c>
      <c r="AJ517" s="40">
        <f t="shared" si="615"/>
        <v>3</v>
      </c>
      <c r="AK517">
        <v>1</v>
      </c>
      <c r="AL517" t="s">
        <v>83</v>
      </c>
      <c r="AM517">
        <v>2</v>
      </c>
      <c r="AN517" s="40">
        <f t="shared" ref="AN517:AN580" si="644">IF(AND(AK517=1,AM517=1),6,IF(AND(AK517=AM517,OR(AK517=0,AK517=2)),4,IF(AK517=AM517,3,0)))</f>
        <v>0</v>
      </c>
      <c r="AO517">
        <v>1</v>
      </c>
      <c r="AP517" t="s">
        <v>83</v>
      </c>
      <c r="AQ517">
        <v>0</v>
      </c>
      <c r="AR517" s="40">
        <f t="shared" si="624"/>
        <v>0</v>
      </c>
      <c r="AS517">
        <v>2</v>
      </c>
      <c r="AT517" t="s">
        <v>83</v>
      </c>
      <c r="AU517">
        <v>1</v>
      </c>
      <c r="AV517" s="40">
        <f t="shared" ref="AV517:AV580" si="645">IF(AND(AS517=0,AU517=0),6,IF(AND(AS517=AU517,AS517=1),4,IF(AS517=AU517,3,0)))</f>
        <v>0</v>
      </c>
      <c r="AW517">
        <v>1</v>
      </c>
      <c r="AX517" t="s">
        <v>83</v>
      </c>
      <c r="AY517">
        <v>1</v>
      </c>
      <c r="AZ517" s="40">
        <f t="shared" ref="AZ517:AZ580" si="646">IF(AND(AW517=0,AY517=3),6,IF(AW517-AY517=-3,4,IF(AW517&lt;AY517,3,0)))</f>
        <v>0</v>
      </c>
      <c r="BA517">
        <v>0</v>
      </c>
      <c r="BB517" t="s">
        <v>83</v>
      </c>
      <c r="BC517">
        <v>1</v>
      </c>
      <c r="BD517" s="40">
        <f t="shared" si="629"/>
        <v>6</v>
      </c>
      <c r="BE517" s="24">
        <f t="shared" ref="BE517:BE580" si="647">AJ517+AN517+AR517+AV517+AZ517+BD517</f>
        <v>9</v>
      </c>
      <c r="BF517" s="14">
        <v>2</v>
      </c>
      <c r="BG517" t="s">
        <v>83</v>
      </c>
      <c r="BH517">
        <v>0</v>
      </c>
      <c r="BI517" s="40">
        <f t="shared" ref="BI517:BI580" si="648">IF(AND(BF517=1,BH517=2),6,IF(BF517-BH517=-1,4,IF(BF517&lt;BH517,3,0)))</f>
        <v>0</v>
      </c>
      <c r="BJ517">
        <v>0</v>
      </c>
      <c r="BK517" t="s">
        <v>83</v>
      </c>
      <c r="BL517">
        <v>2</v>
      </c>
      <c r="BM517" s="40">
        <f t="shared" ref="BM517:BM580" si="649">IF(AND(BJ517=0,BL517=0),6,IF(AND(BJ517=BL517,BJ517=1),4,IF(BJ517=BL517,3,0)))</f>
        <v>0</v>
      </c>
      <c r="BN517">
        <v>3</v>
      </c>
      <c r="BO517" t="s">
        <v>83</v>
      </c>
      <c r="BP517">
        <v>1</v>
      </c>
      <c r="BQ517" s="40">
        <f t="shared" si="630"/>
        <v>4</v>
      </c>
      <c r="BR517">
        <v>1</v>
      </c>
      <c r="BS517" t="s">
        <v>83</v>
      </c>
      <c r="BT517">
        <v>0</v>
      </c>
      <c r="BU517" s="40">
        <f t="shared" ref="BU517:BU580" si="650">IF(AND(BR517=2,BT517=0),6,IF(BR517-BT517=2,4,IF(BR517&gt;BT517,3,0)))</f>
        <v>3</v>
      </c>
      <c r="BV517">
        <v>1</v>
      </c>
      <c r="BW517" t="s">
        <v>83</v>
      </c>
      <c r="BX517">
        <v>1</v>
      </c>
      <c r="BY517" s="40">
        <f t="shared" ref="BY517:BY580" si="651">IF(AND(BV517=0,BX517=2),6,IF(BV517-BX517=-2,4,IF(BV517&lt;BX517,3,0)))</f>
        <v>0</v>
      </c>
      <c r="BZ517">
        <v>0</v>
      </c>
      <c r="CA517" t="s">
        <v>83</v>
      </c>
      <c r="CB517">
        <v>1</v>
      </c>
      <c r="CC517" s="40">
        <f t="shared" ref="CC517:CC580" si="652">IF(AND(BZ517=1,CB517=2),6,IF(BZ517-CB517=-1,4,IF(BZ517&lt;CB517,3,0)))</f>
        <v>4</v>
      </c>
      <c r="CD517" s="24">
        <f t="shared" ref="CD517:CD580" si="653">BI517+BM517+BQ517+BU517+BY517+CC517</f>
        <v>11</v>
      </c>
      <c r="CE517" s="14">
        <v>2</v>
      </c>
      <c r="CF517" t="s">
        <v>83</v>
      </c>
      <c r="CG517">
        <v>1</v>
      </c>
      <c r="CH517" s="40">
        <f t="shared" ref="CH517:CH580" si="654">IF(AND(CE517=0,CG517=0),6,IF(AND(CE517=CG517,CE517=1),4,IF(CE517=CG517,3,0)))</f>
        <v>0</v>
      </c>
      <c r="CI517">
        <v>3</v>
      </c>
      <c r="CJ517" t="s">
        <v>83</v>
      </c>
      <c r="CK517">
        <v>2</v>
      </c>
      <c r="CL517" s="40">
        <f t="shared" ref="CL517:CL580" si="655">IF(AND(CI517=4,CK517=1),6,IF(CI517-CK517=3,4,IF(CI517&gt;CK517,3,0)))</f>
        <v>3</v>
      </c>
      <c r="CM517">
        <v>1</v>
      </c>
      <c r="CN517" t="s">
        <v>83</v>
      </c>
      <c r="CO517">
        <v>2</v>
      </c>
      <c r="CP517" s="40">
        <f t="shared" ref="CP517:CP580" si="656">IF(AND(CM517=0,CO517=1),6,IF(CM517-CO517=-1,4,IF(CM517&lt;CO517,3,0)))</f>
        <v>4</v>
      </c>
      <c r="CQ517">
        <v>3</v>
      </c>
      <c r="CR517" t="s">
        <v>83</v>
      </c>
      <c r="CS517">
        <v>2</v>
      </c>
      <c r="CT517" s="40">
        <f t="shared" ref="CT517:CT580" si="657">IF(AND(CQ517=2,CS517=1),6,IF(CQ517-CS517=1,4,IF(CQ517&gt;CS517,3,0)))</f>
        <v>4</v>
      </c>
      <c r="CU517">
        <v>1</v>
      </c>
      <c r="CV517" t="s">
        <v>83</v>
      </c>
      <c r="CW517">
        <v>1</v>
      </c>
      <c r="CX517" s="40">
        <f t="shared" ref="CX517:CX580" si="658">IF(AND(CU517=1,CW517=0),6,IF(CU517-CW517=1,4,IF(CU517&gt;CW517,3,0)))</f>
        <v>0</v>
      </c>
      <c r="CY517">
        <v>0</v>
      </c>
      <c r="CZ517" t="s">
        <v>83</v>
      </c>
      <c r="DA517">
        <v>2</v>
      </c>
      <c r="DB517" s="40">
        <f t="shared" ref="DB517:DB580" si="659">IF(AND(CY517=1,DA517=0),6,IF(CY517-DA517=1,4,IF(CY517&gt;DA517,3,0)))</f>
        <v>0</v>
      </c>
      <c r="DC517" s="24">
        <f t="shared" ref="DC517:DC580" si="660">CH517+CL517+CP517+CT517+CX517+DB517</f>
        <v>11</v>
      </c>
      <c r="DD517" s="14">
        <v>2</v>
      </c>
      <c r="DE517" t="s">
        <v>83</v>
      </c>
      <c r="DF517">
        <v>1</v>
      </c>
      <c r="DG517" s="40">
        <f t="shared" si="613"/>
        <v>0</v>
      </c>
      <c r="DH517">
        <v>1</v>
      </c>
      <c r="DI517" t="s">
        <v>83</v>
      </c>
      <c r="DJ517">
        <v>1</v>
      </c>
      <c r="DK517" s="40">
        <f t="shared" si="631"/>
        <v>0</v>
      </c>
      <c r="DL517">
        <v>1</v>
      </c>
      <c r="DM517" t="s">
        <v>83</v>
      </c>
      <c r="DN517">
        <v>0</v>
      </c>
      <c r="DO517" s="40">
        <f t="shared" ref="DO517:DO580" si="661">IF(AND(DL517=0,DN517=1),6,IF(DL517-DN517=-1,4,IF(DL517&lt;DN517,3,0)))</f>
        <v>0</v>
      </c>
      <c r="DP517">
        <v>2</v>
      </c>
      <c r="DQ517" t="s">
        <v>83</v>
      </c>
      <c r="DR517">
        <v>2</v>
      </c>
      <c r="DS517" s="40">
        <f t="shared" si="622"/>
        <v>4</v>
      </c>
      <c r="DT517">
        <v>1</v>
      </c>
      <c r="DU517" t="s">
        <v>83</v>
      </c>
      <c r="DV517">
        <v>2</v>
      </c>
      <c r="DW517" s="40">
        <f t="shared" si="623"/>
        <v>1</v>
      </c>
      <c r="DX517">
        <v>0</v>
      </c>
      <c r="DY517" t="s">
        <v>83</v>
      </c>
      <c r="DZ517">
        <v>1</v>
      </c>
      <c r="EA517" s="39">
        <f t="shared" ref="EA517:EA580" si="662">IF(AND(DX517=2,DZ516=4),6,IF(DX517-DZ517=-2,4,IF(DX517&lt;DZ517,3,0)))</f>
        <v>3</v>
      </c>
      <c r="EB517" s="24">
        <f t="shared" si="632"/>
        <v>8</v>
      </c>
      <c r="EC517" s="14">
        <v>0</v>
      </c>
      <c r="ED517" t="s">
        <v>83</v>
      </c>
      <c r="EE517">
        <v>1</v>
      </c>
      <c r="EF517" s="40">
        <f t="shared" ref="EF517:EF580" si="663">IF(AND(EC517=0,EE517=0),6,IF(AND(EC517=EE517,EC517=1),4,IF(EC517=EE517,3,0)))</f>
        <v>0</v>
      </c>
      <c r="EG517">
        <v>1</v>
      </c>
      <c r="EH517" t="s">
        <v>83</v>
      </c>
      <c r="EI517">
        <v>1</v>
      </c>
      <c r="EJ517" s="40">
        <f t="shared" ref="EJ517:EJ580" si="664">IF(AND(EG517=1,EI517=0),6,IF(EG517-EI517=1,4,IF(EG517&gt;EI517,3,0)))</f>
        <v>0</v>
      </c>
      <c r="EK517">
        <v>2</v>
      </c>
      <c r="EL517" t="s">
        <v>83</v>
      </c>
      <c r="EM517">
        <v>1</v>
      </c>
      <c r="EN517" s="40">
        <f t="shared" si="618"/>
        <v>0</v>
      </c>
      <c r="EO517">
        <v>1</v>
      </c>
      <c r="EP517" t="s">
        <v>83</v>
      </c>
      <c r="EQ517">
        <v>0</v>
      </c>
      <c r="ER517" s="40">
        <f t="shared" ref="ER517:ER580" si="665">IF(AND(EO517=4,EQ517=1),6,IF(EO517-EQ517=3,4,IF(EO517&gt;EQ517,3,0)))</f>
        <v>3</v>
      </c>
      <c r="ES517">
        <v>1</v>
      </c>
      <c r="ET517" t="s">
        <v>83</v>
      </c>
      <c r="EU517">
        <v>1</v>
      </c>
      <c r="EV517" s="40">
        <f t="shared" ref="EV517:EV580" si="666">IF(AND(ES517=0,EU517=0),6,IF(AND(ES517=EU517,ES517=1),4,IF(ES517=EU517,3,0)))</f>
        <v>4</v>
      </c>
      <c r="EW517">
        <v>2</v>
      </c>
      <c r="EX517" t="s">
        <v>83</v>
      </c>
      <c r="EY517">
        <v>1</v>
      </c>
      <c r="EZ517" s="40">
        <f t="shared" ref="EZ517:EZ580" si="667">IF(AND(EW517=1,EY517=2),6,IF(EW517-EY517=-1,4,IF(EW516&lt;EY516,3,0)))</f>
        <v>3</v>
      </c>
      <c r="FA517" s="24">
        <f t="shared" ref="FA517:FA580" si="668">EF517+EJ517+EN517+ER517+EV517+EZ517</f>
        <v>10</v>
      </c>
      <c r="FB517" s="14">
        <v>1</v>
      </c>
      <c r="FC517" t="s">
        <v>83</v>
      </c>
      <c r="FD517">
        <v>0</v>
      </c>
      <c r="FE517" s="40">
        <f t="shared" ref="FE517:FE580" si="669">IF(AND(FB517=1,FD517=0),6,IF(FB517-FD517=1,4,IF(FB517&gt;FD517,3,0)))</f>
        <v>6</v>
      </c>
      <c r="FF517">
        <v>2</v>
      </c>
      <c r="FG517" t="s">
        <v>83</v>
      </c>
      <c r="FH517">
        <v>1</v>
      </c>
      <c r="FI517" s="40">
        <f t="shared" ref="FI517:FI580" si="670">IF(AND(FF517=2,FH517=0),6,IF(FF517-FH517=2,4,IF(FF517&gt;FH517,3,0)))</f>
        <v>3</v>
      </c>
      <c r="FJ517">
        <v>0</v>
      </c>
      <c r="FK517" t="s">
        <v>83</v>
      </c>
      <c r="FL517">
        <v>1</v>
      </c>
      <c r="FM517" s="40">
        <f t="shared" ref="FM517:FM580" si="671">IF(AND(FJ517=3,FL517=3),6,IF(AND(FJ517=FL517,OR(FJ517=2,FJ517=4)),4,IF(FJ517=FL517,3,0)))</f>
        <v>0</v>
      </c>
      <c r="FN517">
        <v>1</v>
      </c>
      <c r="FO517" t="s">
        <v>83</v>
      </c>
      <c r="FP517">
        <v>1</v>
      </c>
      <c r="FQ517" s="40">
        <f t="shared" si="633"/>
        <v>0</v>
      </c>
      <c r="FR517">
        <v>1</v>
      </c>
      <c r="FS517" t="s">
        <v>83</v>
      </c>
      <c r="FT517">
        <v>2</v>
      </c>
      <c r="FU517" s="40">
        <f t="shared" ref="FU517:FU580" si="672">IF(AND(FR517=2,FT517=3),6,IF(FR517-FT517=-1,4,IF(FR517&lt;FT517,3,0)))</f>
        <v>4</v>
      </c>
      <c r="FV517">
        <v>1</v>
      </c>
      <c r="FW517" t="s">
        <v>83</v>
      </c>
      <c r="FX517">
        <v>2</v>
      </c>
      <c r="FY517" s="40">
        <f t="shared" si="634"/>
        <v>0</v>
      </c>
      <c r="FZ517" s="24">
        <f t="shared" si="635"/>
        <v>13</v>
      </c>
      <c r="GA517" s="14">
        <v>1</v>
      </c>
      <c r="GB517" t="s">
        <v>83</v>
      </c>
      <c r="GC517">
        <v>0</v>
      </c>
      <c r="GD517" s="40">
        <f t="shared" ref="GD517:GD580" si="673">IF(AND(GA517=0,GC517=0),6,IF(AND(GA517=GC517,GA517=1),4,IF(GA517=GC517,3,0)))</f>
        <v>0</v>
      </c>
      <c r="GE517">
        <v>2</v>
      </c>
      <c r="GF517" t="s">
        <v>83</v>
      </c>
      <c r="GG517">
        <v>1</v>
      </c>
      <c r="GH517" s="40">
        <f t="shared" si="620"/>
        <v>4</v>
      </c>
      <c r="GI517">
        <v>0</v>
      </c>
      <c r="GJ517" t="s">
        <v>83</v>
      </c>
      <c r="GK517">
        <v>0</v>
      </c>
      <c r="GL517" s="40">
        <f t="shared" ref="GL517:GL580" si="674">IF(AND(GI517=2,GK517=3),6,IF(GI517-GK517=-1,4,IF(GI517&lt;GK517,3,0)))</f>
        <v>0</v>
      </c>
      <c r="GM517">
        <v>1</v>
      </c>
      <c r="GN517" t="s">
        <v>83</v>
      </c>
      <c r="GO517">
        <v>1</v>
      </c>
      <c r="GP517" s="40">
        <f t="shared" ref="GP517:GP580" si="675">IF(AND(GM517=2,GO517=0),6,IF(GM517-GO517=2,4,IF(GM517&gt;GO517,3,0)))</f>
        <v>0</v>
      </c>
      <c r="GQ517">
        <v>1</v>
      </c>
      <c r="GR517" t="s">
        <v>83</v>
      </c>
      <c r="GS517">
        <v>2</v>
      </c>
      <c r="GT517" s="40">
        <f t="shared" si="636"/>
        <v>3</v>
      </c>
      <c r="GU517">
        <v>0</v>
      </c>
      <c r="GV517" t="s">
        <v>83</v>
      </c>
      <c r="GW517">
        <v>2</v>
      </c>
      <c r="GX517" s="40">
        <f t="shared" ref="GX517:GX580" si="676">IF(AND(GU517=2,GW517=1),6,IF(GU517-GW517=1,4,IF(GU517&gt;GW517,3,0)))</f>
        <v>0</v>
      </c>
      <c r="GY517" s="24">
        <f t="shared" ref="GY517:GY580" si="677">GD517+GH517+GL517+GP517+GT517+GX517</f>
        <v>7</v>
      </c>
      <c r="GZ517" s="28">
        <f t="shared" si="637"/>
        <v>81</v>
      </c>
      <c r="HA517" t="s">
        <v>84</v>
      </c>
      <c r="HB517">
        <f t="shared" si="638"/>
        <v>9</v>
      </c>
      <c r="HC517" t="s">
        <v>85</v>
      </c>
      <c r="HD517">
        <f t="shared" si="614"/>
        <v>9</v>
      </c>
      <c r="HE517" t="s">
        <v>93</v>
      </c>
      <c r="HF517">
        <f t="shared" si="639"/>
        <v>9</v>
      </c>
      <c r="HG517" t="s">
        <v>94</v>
      </c>
      <c r="HH517">
        <f t="shared" si="619"/>
        <v>9</v>
      </c>
      <c r="HI517" t="s">
        <v>88</v>
      </c>
      <c r="HJ517">
        <f t="shared" ref="HJ517:HJ580" si="678">IF(HI517="Japan",9,IF(HI517="Spanien",5,0))</f>
        <v>0</v>
      </c>
      <c r="HK517" t="s">
        <v>95</v>
      </c>
      <c r="HL517">
        <f t="shared" ref="HL517:HL580" si="679">IF(HK517="Marokko",9,IF(HK517="Kroatien",5,0))</f>
        <v>5</v>
      </c>
      <c r="HM517" t="s">
        <v>134</v>
      </c>
      <c r="HN517">
        <f t="shared" si="640"/>
        <v>5</v>
      </c>
      <c r="HO517" t="s">
        <v>96</v>
      </c>
      <c r="HP517">
        <f t="shared" ref="HP517:HP580" si="680">IF(HO517="Portugal",9,IF(HO517="Südkorea",5,0))</f>
        <v>9</v>
      </c>
      <c r="HQ517" t="s">
        <v>132</v>
      </c>
      <c r="HR517" s="1">
        <f t="shared" ref="HR517:HR580" si="681">IF(HQ517="Senegal",6,IF(HQ517="Niederlande",5,0))</f>
        <v>6</v>
      </c>
      <c r="HS517" t="s">
        <v>92</v>
      </c>
      <c r="HT517" s="1">
        <f t="shared" ref="HT517:HT580" si="682">IF(HS517="USA",6,IF(HS517="England",5,0))</f>
        <v>0</v>
      </c>
      <c r="HU517" t="s">
        <v>86</v>
      </c>
      <c r="HV517" s="1">
        <f t="shared" ref="HV517:HV580" si="683">IF(HU517="Polen",6,IF(HU517="Argentinien",5,0))</f>
        <v>6</v>
      </c>
      <c r="HW517" t="s">
        <v>129</v>
      </c>
      <c r="HX517" s="1">
        <f t="shared" ref="HX517:HX580" si="684">IF(HW517="Australien",6,IF(HW517="Frankreich",5,0))</f>
        <v>0</v>
      </c>
      <c r="HY517" t="s">
        <v>130</v>
      </c>
      <c r="HZ517" s="1">
        <f t="shared" ref="HZ517:HZ580" si="685">IF(HY517="Spanien",6,IF(HY517="Japan",5,0))</f>
        <v>6</v>
      </c>
      <c r="IA517" t="s">
        <v>142</v>
      </c>
      <c r="IB517" s="1">
        <f t="shared" ref="IB517:IB580" si="686">IF(IA517="Kroatien",6,IF(IA517="Marokko",5,0))</f>
        <v>0</v>
      </c>
      <c r="IC517" t="s">
        <v>90</v>
      </c>
      <c r="ID517" s="1">
        <f t="shared" ref="ID517:ID580" si="687">IF(IC517="Schweiz",6,IF(IC517="Brasilien",5,0))</f>
        <v>5</v>
      </c>
      <c r="IE517" t="s">
        <v>135</v>
      </c>
      <c r="IF517" s="1">
        <f t="shared" ref="IF517:IF580" si="688">IF(IE517="Südkorea",6,IF(IE517="Portugal",5,0))</f>
        <v>0</v>
      </c>
      <c r="IG517">
        <f t="shared" si="616"/>
        <v>78</v>
      </c>
      <c r="IH517" s="1">
        <f t="shared" ref="IH517:IH580" si="689">IG517+GZ517</f>
        <v>159</v>
      </c>
    </row>
    <row r="518" spans="1:242" ht="14.65" thickBot="1" x14ac:dyDescent="0.5">
      <c r="A518" s="1">
        <v>515</v>
      </c>
      <c r="B518" s="45">
        <f t="shared" si="625"/>
        <v>559</v>
      </c>
      <c r="C518" s="14" t="s">
        <v>1102</v>
      </c>
      <c r="D518" t="s">
        <v>1103</v>
      </c>
      <c r="E518" s="15">
        <v>12</v>
      </c>
      <c r="F518" s="28">
        <f t="shared" si="626"/>
        <v>138</v>
      </c>
      <c r="H518" s="14">
        <v>1</v>
      </c>
      <c r="I518" t="s">
        <v>83</v>
      </c>
      <c r="J518">
        <v>2</v>
      </c>
      <c r="K518" s="40">
        <f t="shared" si="621"/>
        <v>3</v>
      </c>
      <c r="L518">
        <v>2</v>
      </c>
      <c r="M518" t="s">
        <v>83</v>
      </c>
      <c r="N518">
        <v>3</v>
      </c>
      <c r="O518" s="40">
        <f t="shared" si="617"/>
        <v>3</v>
      </c>
      <c r="P518">
        <v>0</v>
      </c>
      <c r="Q518" t="s">
        <v>83</v>
      </c>
      <c r="R518">
        <v>2</v>
      </c>
      <c r="S518" s="40">
        <f t="shared" si="641"/>
        <v>4</v>
      </c>
      <c r="T518">
        <v>2</v>
      </c>
      <c r="U518" t="s">
        <v>83</v>
      </c>
      <c r="V518">
        <v>1</v>
      </c>
      <c r="W518" s="40">
        <f t="shared" si="627"/>
        <v>0</v>
      </c>
      <c r="X518">
        <v>1</v>
      </c>
      <c r="Y518" t="s">
        <v>83</v>
      </c>
      <c r="Z518">
        <v>1</v>
      </c>
      <c r="AA518" s="40">
        <f t="shared" si="628"/>
        <v>0</v>
      </c>
      <c r="AB518">
        <v>3</v>
      </c>
      <c r="AC518" t="s">
        <v>83</v>
      </c>
      <c r="AD518">
        <v>0</v>
      </c>
      <c r="AE518" s="40">
        <f t="shared" si="642"/>
        <v>3</v>
      </c>
      <c r="AF518" s="24">
        <f t="shared" si="643"/>
        <v>13</v>
      </c>
      <c r="AG518" s="14">
        <v>3</v>
      </c>
      <c r="AH518" t="s">
        <v>83</v>
      </c>
      <c r="AI518">
        <v>0</v>
      </c>
      <c r="AJ518" s="40">
        <f t="shared" si="615"/>
        <v>3</v>
      </c>
      <c r="AK518">
        <v>0</v>
      </c>
      <c r="AL518" t="s">
        <v>83</v>
      </c>
      <c r="AM518">
        <v>2</v>
      </c>
      <c r="AN518" s="40">
        <f t="shared" si="644"/>
        <v>0</v>
      </c>
      <c r="AO518">
        <v>1</v>
      </c>
      <c r="AP518" t="s">
        <v>83</v>
      </c>
      <c r="AQ518">
        <v>0</v>
      </c>
      <c r="AR518" s="40">
        <f t="shared" si="624"/>
        <v>0</v>
      </c>
      <c r="AS518">
        <v>2</v>
      </c>
      <c r="AT518" t="s">
        <v>83</v>
      </c>
      <c r="AU518">
        <v>0</v>
      </c>
      <c r="AV518" s="40">
        <f t="shared" si="645"/>
        <v>0</v>
      </c>
      <c r="AW518">
        <v>2</v>
      </c>
      <c r="AX518" t="s">
        <v>83</v>
      </c>
      <c r="AY518">
        <v>2</v>
      </c>
      <c r="AZ518" s="40">
        <f t="shared" si="646"/>
        <v>0</v>
      </c>
      <c r="BA518">
        <v>0</v>
      </c>
      <c r="BB518" t="s">
        <v>83</v>
      </c>
      <c r="BC518">
        <v>0</v>
      </c>
      <c r="BD518" s="40">
        <f t="shared" si="629"/>
        <v>0</v>
      </c>
      <c r="BE518" s="24">
        <f t="shared" si="647"/>
        <v>3</v>
      </c>
      <c r="BF518" s="14">
        <v>2</v>
      </c>
      <c r="BG518" t="s">
        <v>83</v>
      </c>
      <c r="BH518">
        <v>0</v>
      </c>
      <c r="BI518" s="40">
        <f t="shared" si="648"/>
        <v>0</v>
      </c>
      <c r="BJ518">
        <v>1</v>
      </c>
      <c r="BK518" t="s">
        <v>83</v>
      </c>
      <c r="BL518">
        <v>1</v>
      </c>
      <c r="BM518" s="40">
        <f t="shared" si="649"/>
        <v>4</v>
      </c>
      <c r="BN518">
        <v>2</v>
      </c>
      <c r="BO518" t="s">
        <v>83</v>
      </c>
      <c r="BP518">
        <v>1</v>
      </c>
      <c r="BQ518" s="40">
        <f t="shared" si="630"/>
        <v>3</v>
      </c>
      <c r="BR518">
        <v>3</v>
      </c>
      <c r="BS518" t="s">
        <v>83</v>
      </c>
      <c r="BT518">
        <v>1</v>
      </c>
      <c r="BU518" s="40">
        <f t="shared" si="650"/>
        <v>4</v>
      </c>
      <c r="BV518">
        <v>1</v>
      </c>
      <c r="BW518" t="s">
        <v>83</v>
      </c>
      <c r="BX518">
        <v>2</v>
      </c>
      <c r="BY518" s="40">
        <f t="shared" si="651"/>
        <v>3</v>
      </c>
      <c r="BZ518">
        <v>1</v>
      </c>
      <c r="CA518" t="s">
        <v>83</v>
      </c>
      <c r="CB518">
        <v>1</v>
      </c>
      <c r="CC518" s="40">
        <f t="shared" si="652"/>
        <v>0</v>
      </c>
      <c r="CD518" s="24">
        <f t="shared" si="653"/>
        <v>14</v>
      </c>
      <c r="CE518" s="14">
        <v>2</v>
      </c>
      <c r="CF518" t="s">
        <v>83</v>
      </c>
      <c r="CG518">
        <v>0</v>
      </c>
      <c r="CH518" s="40">
        <f t="shared" si="654"/>
        <v>0</v>
      </c>
      <c r="CI518">
        <v>2</v>
      </c>
      <c r="CJ518" t="s">
        <v>83</v>
      </c>
      <c r="CK518">
        <v>1</v>
      </c>
      <c r="CL518" s="40">
        <f t="shared" si="655"/>
        <v>3</v>
      </c>
      <c r="CM518">
        <v>1</v>
      </c>
      <c r="CN518" t="s">
        <v>83</v>
      </c>
      <c r="CO518">
        <v>0</v>
      </c>
      <c r="CP518" s="40">
        <f t="shared" si="656"/>
        <v>0</v>
      </c>
      <c r="CQ518">
        <v>2</v>
      </c>
      <c r="CR518" t="s">
        <v>83</v>
      </c>
      <c r="CS518">
        <v>2</v>
      </c>
      <c r="CT518" s="40">
        <f t="shared" si="657"/>
        <v>0</v>
      </c>
      <c r="CU518">
        <v>1</v>
      </c>
      <c r="CV518" t="s">
        <v>83</v>
      </c>
      <c r="CW518">
        <v>2</v>
      </c>
      <c r="CX518" s="40">
        <f t="shared" si="658"/>
        <v>0</v>
      </c>
      <c r="CY518">
        <v>0</v>
      </c>
      <c r="CZ518" t="s">
        <v>83</v>
      </c>
      <c r="DA518">
        <v>3</v>
      </c>
      <c r="DB518" s="40">
        <f t="shared" si="659"/>
        <v>0</v>
      </c>
      <c r="DC518" s="24">
        <f t="shared" si="660"/>
        <v>3</v>
      </c>
      <c r="DD518" s="14">
        <v>2</v>
      </c>
      <c r="DE518" t="s">
        <v>83</v>
      </c>
      <c r="DF518">
        <v>0</v>
      </c>
      <c r="DG518" s="40">
        <f t="shared" ref="DG518:DG581" si="690">IF(AND(DD518=1,DF518=2),6,IF(DD518-DF518=-1,4,IF(DD518&lt;DF518,3,0)))</f>
        <v>0</v>
      </c>
      <c r="DH518">
        <v>1</v>
      </c>
      <c r="DI518" t="s">
        <v>83</v>
      </c>
      <c r="DJ518">
        <v>1</v>
      </c>
      <c r="DK518" s="40">
        <f t="shared" si="631"/>
        <v>0</v>
      </c>
      <c r="DL518">
        <v>2</v>
      </c>
      <c r="DM518" t="s">
        <v>83</v>
      </c>
      <c r="DN518">
        <v>1</v>
      </c>
      <c r="DO518" s="40">
        <f t="shared" si="661"/>
        <v>0</v>
      </c>
      <c r="DP518">
        <v>1</v>
      </c>
      <c r="DQ518" t="s">
        <v>83</v>
      </c>
      <c r="DR518">
        <v>2</v>
      </c>
      <c r="DS518" s="40">
        <f t="shared" si="622"/>
        <v>0</v>
      </c>
      <c r="DT518">
        <v>0</v>
      </c>
      <c r="DU518" t="s">
        <v>83</v>
      </c>
      <c r="DV518">
        <v>3</v>
      </c>
      <c r="DW518" s="40">
        <f t="shared" si="623"/>
        <v>1</v>
      </c>
      <c r="DX518">
        <v>1</v>
      </c>
      <c r="DY518" t="s">
        <v>83</v>
      </c>
      <c r="DZ518">
        <v>3</v>
      </c>
      <c r="EA518" s="39">
        <f t="shared" si="662"/>
        <v>4</v>
      </c>
      <c r="EB518" s="24">
        <f t="shared" si="632"/>
        <v>5</v>
      </c>
      <c r="EC518" s="14">
        <v>0</v>
      </c>
      <c r="ED518" t="s">
        <v>83</v>
      </c>
      <c r="EE518">
        <v>2</v>
      </c>
      <c r="EF518" s="40">
        <f t="shared" si="663"/>
        <v>0</v>
      </c>
      <c r="EG518">
        <v>2</v>
      </c>
      <c r="EH518" t="s">
        <v>83</v>
      </c>
      <c r="EI518">
        <v>1</v>
      </c>
      <c r="EJ518" s="40">
        <f t="shared" si="664"/>
        <v>4</v>
      </c>
      <c r="EK518">
        <v>2</v>
      </c>
      <c r="EL518" t="s">
        <v>83</v>
      </c>
      <c r="EM518">
        <v>0</v>
      </c>
      <c r="EN518" s="40">
        <f t="shared" si="618"/>
        <v>0</v>
      </c>
      <c r="EO518">
        <v>2</v>
      </c>
      <c r="EP518" t="s">
        <v>83</v>
      </c>
      <c r="EQ518">
        <v>0</v>
      </c>
      <c r="ER518" s="40">
        <f t="shared" si="665"/>
        <v>3</v>
      </c>
      <c r="ES518">
        <v>2</v>
      </c>
      <c r="ET518" t="s">
        <v>83</v>
      </c>
      <c r="EU518">
        <v>2</v>
      </c>
      <c r="EV518" s="40">
        <f t="shared" si="666"/>
        <v>3</v>
      </c>
      <c r="EW518">
        <v>1</v>
      </c>
      <c r="EX518" t="s">
        <v>83</v>
      </c>
      <c r="EY518">
        <v>0</v>
      </c>
      <c r="EZ518" s="40">
        <f t="shared" si="667"/>
        <v>0</v>
      </c>
      <c r="FA518" s="24">
        <f t="shared" si="668"/>
        <v>10</v>
      </c>
      <c r="FB518" s="14">
        <v>2</v>
      </c>
      <c r="FC518" t="s">
        <v>83</v>
      </c>
      <c r="FD518">
        <v>0</v>
      </c>
      <c r="FE518" s="40">
        <f t="shared" si="669"/>
        <v>3</v>
      </c>
      <c r="FF518">
        <v>3</v>
      </c>
      <c r="FG518" t="s">
        <v>83</v>
      </c>
      <c r="FH518">
        <v>0</v>
      </c>
      <c r="FI518" s="40">
        <f t="shared" si="670"/>
        <v>3</v>
      </c>
      <c r="FJ518">
        <v>1</v>
      </c>
      <c r="FK518" t="s">
        <v>83</v>
      </c>
      <c r="FL518">
        <v>2</v>
      </c>
      <c r="FM518" s="40">
        <f t="shared" si="671"/>
        <v>0</v>
      </c>
      <c r="FN518">
        <v>2</v>
      </c>
      <c r="FO518" t="s">
        <v>83</v>
      </c>
      <c r="FP518">
        <v>1</v>
      </c>
      <c r="FQ518" s="40">
        <f t="shared" si="633"/>
        <v>4</v>
      </c>
      <c r="FR518">
        <v>1</v>
      </c>
      <c r="FS518" t="s">
        <v>83</v>
      </c>
      <c r="FT518">
        <v>2</v>
      </c>
      <c r="FU518" s="40">
        <f t="shared" si="672"/>
        <v>4</v>
      </c>
      <c r="FV518">
        <v>0</v>
      </c>
      <c r="FW518" t="s">
        <v>83</v>
      </c>
      <c r="FX518">
        <v>3</v>
      </c>
      <c r="FY518" s="40">
        <f t="shared" si="634"/>
        <v>0</v>
      </c>
      <c r="FZ518" s="24">
        <f t="shared" si="635"/>
        <v>14</v>
      </c>
      <c r="GA518" s="14">
        <v>2</v>
      </c>
      <c r="GB518" t="s">
        <v>83</v>
      </c>
      <c r="GC518">
        <v>1</v>
      </c>
      <c r="GD518" s="40">
        <f t="shared" si="673"/>
        <v>0</v>
      </c>
      <c r="GE518">
        <v>2</v>
      </c>
      <c r="GF518" t="s">
        <v>83</v>
      </c>
      <c r="GG518">
        <v>2</v>
      </c>
      <c r="GH518" s="40">
        <f t="shared" si="620"/>
        <v>0</v>
      </c>
      <c r="GI518">
        <v>1</v>
      </c>
      <c r="GJ518" t="s">
        <v>83</v>
      </c>
      <c r="GK518">
        <v>1</v>
      </c>
      <c r="GL518" s="40">
        <f t="shared" si="674"/>
        <v>0</v>
      </c>
      <c r="GM518">
        <v>1</v>
      </c>
      <c r="GN518" t="s">
        <v>83</v>
      </c>
      <c r="GO518">
        <v>2</v>
      </c>
      <c r="GP518" s="40">
        <f t="shared" si="675"/>
        <v>0</v>
      </c>
      <c r="GQ518">
        <v>1</v>
      </c>
      <c r="GR518" t="s">
        <v>83</v>
      </c>
      <c r="GS518">
        <v>2</v>
      </c>
      <c r="GT518" s="40">
        <f t="shared" si="636"/>
        <v>3</v>
      </c>
      <c r="GU518">
        <v>1</v>
      </c>
      <c r="GV518" t="s">
        <v>83</v>
      </c>
      <c r="GW518">
        <v>3</v>
      </c>
      <c r="GX518" s="40">
        <f t="shared" si="676"/>
        <v>0</v>
      </c>
      <c r="GY518" s="24">
        <f t="shared" si="677"/>
        <v>3</v>
      </c>
      <c r="GZ518" s="28">
        <f t="shared" si="637"/>
        <v>65</v>
      </c>
      <c r="HA518" t="s">
        <v>84</v>
      </c>
      <c r="HB518">
        <f t="shared" si="638"/>
        <v>9</v>
      </c>
      <c r="HC518" t="s">
        <v>85</v>
      </c>
      <c r="HD518">
        <f t="shared" ref="HD518:HD581" si="691">IF(HC518="England",9,IF(HC518="USA",5,0))</f>
        <v>9</v>
      </c>
      <c r="HE518" t="s">
        <v>93</v>
      </c>
      <c r="HF518">
        <f t="shared" si="639"/>
        <v>9</v>
      </c>
      <c r="HG518" t="s">
        <v>94</v>
      </c>
      <c r="HH518">
        <f t="shared" si="619"/>
        <v>9</v>
      </c>
      <c r="HI518" t="s">
        <v>88</v>
      </c>
      <c r="HJ518">
        <f t="shared" si="678"/>
        <v>0</v>
      </c>
      <c r="HK518" t="s">
        <v>95</v>
      </c>
      <c r="HL518">
        <f t="shared" si="679"/>
        <v>5</v>
      </c>
      <c r="HM518" t="s">
        <v>90</v>
      </c>
      <c r="HN518">
        <f t="shared" si="640"/>
        <v>9</v>
      </c>
      <c r="HO518" t="s">
        <v>135</v>
      </c>
      <c r="HP518">
        <f t="shared" si="680"/>
        <v>0</v>
      </c>
      <c r="HQ518" t="s">
        <v>132</v>
      </c>
      <c r="HR518" s="1">
        <f t="shared" si="681"/>
        <v>6</v>
      </c>
      <c r="HS518" t="s">
        <v>92</v>
      </c>
      <c r="HT518" s="1">
        <f t="shared" si="682"/>
        <v>0</v>
      </c>
      <c r="HU518" t="s">
        <v>133</v>
      </c>
      <c r="HV518" s="1">
        <f t="shared" si="683"/>
        <v>0</v>
      </c>
      <c r="HW518" t="s">
        <v>129</v>
      </c>
      <c r="HX518" s="1">
        <f t="shared" si="684"/>
        <v>0</v>
      </c>
      <c r="HY518" t="s">
        <v>130</v>
      </c>
      <c r="HZ518" s="1">
        <f t="shared" si="685"/>
        <v>6</v>
      </c>
      <c r="IA518" t="s">
        <v>131</v>
      </c>
      <c r="IB518" s="1">
        <f t="shared" si="686"/>
        <v>0</v>
      </c>
      <c r="IC518" t="s">
        <v>134</v>
      </c>
      <c r="ID518" s="1">
        <f t="shared" si="687"/>
        <v>6</v>
      </c>
      <c r="IE518" t="s">
        <v>96</v>
      </c>
      <c r="IF518" s="1">
        <f t="shared" si="688"/>
        <v>5</v>
      </c>
      <c r="IG518">
        <f t="shared" si="616"/>
        <v>73</v>
      </c>
      <c r="IH518" s="1">
        <f t="shared" si="689"/>
        <v>138</v>
      </c>
    </row>
    <row r="519" spans="1:242" ht="14.65" thickBot="1" x14ac:dyDescent="0.5">
      <c r="A519" s="1">
        <v>516</v>
      </c>
      <c r="B519" s="45">
        <f t="shared" si="625"/>
        <v>128</v>
      </c>
      <c r="C519" s="14" t="s">
        <v>1105</v>
      </c>
      <c r="D519" t="s">
        <v>1106</v>
      </c>
      <c r="E519" s="15">
        <v>12</v>
      </c>
      <c r="F519" s="28">
        <f t="shared" si="626"/>
        <v>172</v>
      </c>
      <c r="H519" s="14">
        <v>0</v>
      </c>
      <c r="I519" t="s">
        <v>83</v>
      </c>
      <c r="J519">
        <v>2</v>
      </c>
      <c r="K519" s="40">
        <f t="shared" si="621"/>
        <v>6</v>
      </c>
      <c r="L519">
        <v>1</v>
      </c>
      <c r="M519" t="s">
        <v>83</v>
      </c>
      <c r="N519">
        <v>3</v>
      </c>
      <c r="O519" s="40">
        <f t="shared" si="617"/>
        <v>4</v>
      </c>
      <c r="P519">
        <v>1</v>
      </c>
      <c r="Q519" t="s">
        <v>83</v>
      </c>
      <c r="R519">
        <v>4</v>
      </c>
      <c r="S519" s="40">
        <f t="shared" si="641"/>
        <v>3</v>
      </c>
      <c r="T519">
        <v>2</v>
      </c>
      <c r="U519" t="s">
        <v>83</v>
      </c>
      <c r="V519">
        <v>0</v>
      </c>
      <c r="W519" s="40">
        <f t="shared" si="627"/>
        <v>0</v>
      </c>
      <c r="X519">
        <v>0</v>
      </c>
      <c r="Y519" t="s">
        <v>83</v>
      </c>
      <c r="Z519">
        <v>1</v>
      </c>
      <c r="AA519" s="40">
        <f t="shared" si="628"/>
        <v>4</v>
      </c>
      <c r="AB519">
        <v>5</v>
      </c>
      <c r="AC519" t="s">
        <v>83</v>
      </c>
      <c r="AD519">
        <v>1</v>
      </c>
      <c r="AE519" s="40">
        <f t="shared" si="642"/>
        <v>3</v>
      </c>
      <c r="AF519" s="24">
        <f t="shared" si="643"/>
        <v>20</v>
      </c>
      <c r="AG519" s="14">
        <v>4</v>
      </c>
      <c r="AH519" t="s">
        <v>83</v>
      </c>
      <c r="AI519">
        <v>1</v>
      </c>
      <c r="AJ519" s="40">
        <f t="shared" ref="AJ519:AJ582" si="692">IF(AND(AG519=6,AI519=2),6,IF(AG519-AI519=4,4,IF(AG519&gt;AI519,3,0)))</f>
        <v>3</v>
      </c>
      <c r="AK519">
        <v>2</v>
      </c>
      <c r="AL519" t="s">
        <v>83</v>
      </c>
      <c r="AM519">
        <v>2</v>
      </c>
      <c r="AN519" s="40">
        <f t="shared" si="644"/>
        <v>4</v>
      </c>
      <c r="AO519">
        <v>2</v>
      </c>
      <c r="AP519" t="s">
        <v>83</v>
      </c>
      <c r="AQ519">
        <v>1</v>
      </c>
      <c r="AR519" s="40">
        <f t="shared" si="624"/>
        <v>0</v>
      </c>
      <c r="AS519">
        <v>1</v>
      </c>
      <c r="AT519" t="s">
        <v>83</v>
      </c>
      <c r="AU519">
        <v>1</v>
      </c>
      <c r="AV519" s="40">
        <f t="shared" si="645"/>
        <v>4</v>
      </c>
      <c r="AW519">
        <v>0</v>
      </c>
      <c r="AX519" t="s">
        <v>83</v>
      </c>
      <c r="AY519">
        <v>3</v>
      </c>
      <c r="AZ519" s="40">
        <f t="shared" si="646"/>
        <v>6</v>
      </c>
      <c r="BA519">
        <v>1</v>
      </c>
      <c r="BB519" t="s">
        <v>83</v>
      </c>
      <c r="BC519">
        <v>3</v>
      </c>
      <c r="BD519" s="40">
        <f t="shared" si="629"/>
        <v>3</v>
      </c>
      <c r="BE519" s="24">
        <f t="shared" si="647"/>
        <v>20</v>
      </c>
      <c r="BF519" s="14">
        <v>2</v>
      </c>
      <c r="BG519" t="s">
        <v>83</v>
      </c>
      <c r="BH519">
        <v>0</v>
      </c>
      <c r="BI519" s="40">
        <f t="shared" si="648"/>
        <v>0</v>
      </c>
      <c r="BJ519">
        <v>2</v>
      </c>
      <c r="BK519" t="s">
        <v>83</v>
      </c>
      <c r="BL519">
        <v>2</v>
      </c>
      <c r="BM519" s="40">
        <f t="shared" si="649"/>
        <v>3</v>
      </c>
      <c r="BN519">
        <v>3</v>
      </c>
      <c r="BO519" t="s">
        <v>83</v>
      </c>
      <c r="BP519">
        <v>2</v>
      </c>
      <c r="BQ519" s="40">
        <f t="shared" si="630"/>
        <v>3</v>
      </c>
      <c r="BR519">
        <v>1</v>
      </c>
      <c r="BS519" t="s">
        <v>83</v>
      </c>
      <c r="BT519">
        <v>1</v>
      </c>
      <c r="BU519" s="40">
        <f t="shared" si="650"/>
        <v>0</v>
      </c>
      <c r="BV519">
        <v>1</v>
      </c>
      <c r="BW519" t="s">
        <v>83</v>
      </c>
      <c r="BX519">
        <v>3</v>
      </c>
      <c r="BY519" s="40">
        <f t="shared" si="651"/>
        <v>4</v>
      </c>
      <c r="BZ519">
        <v>1</v>
      </c>
      <c r="CA519" t="s">
        <v>83</v>
      </c>
      <c r="CB519">
        <v>4</v>
      </c>
      <c r="CC519" s="40">
        <f t="shared" si="652"/>
        <v>3</v>
      </c>
      <c r="CD519" s="24">
        <f t="shared" si="653"/>
        <v>13</v>
      </c>
      <c r="CE519" s="14">
        <v>4</v>
      </c>
      <c r="CF519" t="s">
        <v>83</v>
      </c>
      <c r="CG519">
        <v>0</v>
      </c>
      <c r="CH519" s="40">
        <f t="shared" si="654"/>
        <v>0</v>
      </c>
      <c r="CI519">
        <v>3</v>
      </c>
      <c r="CJ519" t="s">
        <v>83</v>
      </c>
      <c r="CK519">
        <v>1</v>
      </c>
      <c r="CL519" s="40">
        <f t="shared" si="655"/>
        <v>3</v>
      </c>
      <c r="CM519">
        <v>0</v>
      </c>
      <c r="CN519" t="s">
        <v>83</v>
      </c>
      <c r="CO519">
        <v>2</v>
      </c>
      <c r="CP519" s="40">
        <f t="shared" si="656"/>
        <v>3</v>
      </c>
      <c r="CQ519">
        <v>2</v>
      </c>
      <c r="CR519" t="s">
        <v>83</v>
      </c>
      <c r="CS519">
        <v>2</v>
      </c>
      <c r="CT519" s="40">
        <f t="shared" si="657"/>
        <v>0</v>
      </c>
      <c r="CU519">
        <v>0</v>
      </c>
      <c r="CV519" t="s">
        <v>83</v>
      </c>
      <c r="CW519">
        <v>1</v>
      </c>
      <c r="CX519" s="40">
        <f t="shared" si="658"/>
        <v>0</v>
      </c>
      <c r="CY519">
        <v>0</v>
      </c>
      <c r="CZ519" t="s">
        <v>83</v>
      </c>
      <c r="DA519">
        <v>3</v>
      </c>
      <c r="DB519" s="40">
        <f t="shared" si="659"/>
        <v>0</v>
      </c>
      <c r="DC519" s="24">
        <f t="shared" si="660"/>
        <v>6</v>
      </c>
      <c r="DD519" s="14">
        <v>3</v>
      </c>
      <c r="DE519" t="s">
        <v>83</v>
      </c>
      <c r="DF519">
        <v>0</v>
      </c>
      <c r="DG519" s="40">
        <f t="shared" si="690"/>
        <v>0</v>
      </c>
      <c r="DH519">
        <v>2</v>
      </c>
      <c r="DI519" t="s">
        <v>83</v>
      </c>
      <c r="DJ519">
        <v>1</v>
      </c>
      <c r="DK519" s="40">
        <f t="shared" si="631"/>
        <v>3</v>
      </c>
      <c r="DL519">
        <v>0</v>
      </c>
      <c r="DM519" t="s">
        <v>83</v>
      </c>
      <c r="DN519">
        <v>0</v>
      </c>
      <c r="DO519" s="40">
        <f t="shared" si="661"/>
        <v>0</v>
      </c>
      <c r="DP519">
        <v>0</v>
      </c>
      <c r="DQ519" t="s">
        <v>83</v>
      </c>
      <c r="DR519">
        <v>0</v>
      </c>
      <c r="DS519" s="40">
        <f t="shared" si="622"/>
        <v>4</v>
      </c>
      <c r="DT519">
        <v>0</v>
      </c>
      <c r="DU519" t="s">
        <v>83</v>
      </c>
      <c r="DV519">
        <v>2</v>
      </c>
      <c r="DW519" s="40">
        <f t="shared" si="623"/>
        <v>1</v>
      </c>
      <c r="DX519">
        <v>1</v>
      </c>
      <c r="DY519" t="s">
        <v>83</v>
      </c>
      <c r="DZ519">
        <v>3</v>
      </c>
      <c r="EA519" s="39">
        <f t="shared" si="662"/>
        <v>4</v>
      </c>
      <c r="EB519" s="24">
        <f t="shared" si="632"/>
        <v>12</v>
      </c>
      <c r="EC519" s="14">
        <v>2</v>
      </c>
      <c r="ED519" t="s">
        <v>83</v>
      </c>
      <c r="EE519">
        <v>3</v>
      </c>
      <c r="EF519" s="40">
        <f t="shared" si="663"/>
        <v>0</v>
      </c>
      <c r="EG519">
        <v>3</v>
      </c>
      <c r="EH519" t="s">
        <v>83</v>
      </c>
      <c r="EI519">
        <v>1</v>
      </c>
      <c r="EJ519" s="40">
        <f t="shared" si="664"/>
        <v>3</v>
      </c>
      <c r="EK519">
        <v>2</v>
      </c>
      <c r="EL519" t="s">
        <v>83</v>
      </c>
      <c r="EM519">
        <v>0</v>
      </c>
      <c r="EN519" s="40">
        <f t="shared" si="618"/>
        <v>0</v>
      </c>
      <c r="EO519">
        <v>0</v>
      </c>
      <c r="EP519" t="s">
        <v>83</v>
      </c>
      <c r="EQ519">
        <v>0</v>
      </c>
      <c r="ER519" s="40">
        <f t="shared" si="665"/>
        <v>0</v>
      </c>
      <c r="ES519">
        <v>1</v>
      </c>
      <c r="ET519" t="s">
        <v>83</v>
      </c>
      <c r="EU519">
        <v>1</v>
      </c>
      <c r="EV519" s="40">
        <f t="shared" si="666"/>
        <v>4</v>
      </c>
      <c r="EW519">
        <v>0</v>
      </c>
      <c r="EX519" t="s">
        <v>83</v>
      </c>
      <c r="EY519">
        <v>0</v>
      </c>
      <c r="EZ519" s="40">
        <f t="shared" si="667"/>
        <v>0</v>
      </c>
      <c r="FA519" s="24">
        <f t="shared" si="668"/>
        <v>7</v>
      </c>
      <c r="FB519" s="14">
        <v>1</v>
      </c>
      <c r="FC519" t="s">
        <v>83</v>
      </c>
      <c r="FD519">
        <v>2</v>
      </c>
      <c r="FE519" s="40">
        <f t="shared" si="669"/>
        <v>0</v>
      </c>
      <c r="FF519">
        <v>3</v>
      </c>
      <c r="FG519" t="s">
        <v>83</v>
      </c>
      <c r="FH519">
        <v>0</v>
      </c>
      <c r="FI519" s="40">
        <f t="shared" si="670"/>
        <v>3</v>
      </c>
      <c r="FJ519">
        <v>1</v>
      </c>
      <c r="FK519" t="s">
        <v>83</v>
      </c>
      <c r="FL519">
        <v>1</v>
      </c>
      <c r="FM519" s="40">
        <f t="shared" si="671"/>
        <v>3</v>
      </c>
      <c r="FN519">
        <v>2</v>
      </c>
      <c r="FO519" t="s">
        <v>83</v>
      </c>
      <c r="FP519">
        <v>0</v>
      </c>
      <c r="FQ519" s="40">
        <f t="shared" si="633"/>
        <v>3</v>
      </c>
      <c r="FR519">
        <v>0</v>
      </c>
      <c r="FS519" t="s">
        <v>83</v>
      </c>
      <c r="FT519">
        <v>1</v>
      </c>
      <c r="FU519" s="40">
        <f t="shared" si="672"/>
        <v>4</v>
      </c>
      <c r="FV519">
        <v>1</v>
      </c>
      <c r="FW519" t="s">
        <v>83</v>
      </c>
      <c r="FX519">
        <v>2</v>
      </c>
      <c r="FY519" s="40">
        <f t="shared" si="634"/>
        <v>0</v>
      </c>
      <c r="FZ519" s="24">
        <f t="shared" si="635"/>
        <v>13</v>
      </c>
      <c r="GA519" s="14">
        <v>3</v>
      </c>
      <c r="GB519" t="s">
        <v>83</v>
      </c>
      <c r="GC519">
        <v>0</v>
      </c>
      <c r="GD519" s="40">
        <f t="shared" si="673"/>
        <v>0</v>
      </c>
      <c r="GE519">
        <v>2</v>
      </c>
      <c r="GF519" t="s">
        <v>83</v>
      </c>
      <c r="GG519">
        <v>1</v>
      </c>
      <c r="GH519" s="40">
        <f t="shared" si="620"/>
        <v>4</v>
      </c>
      <c r="GI519">
        <v>0</v>
      </c>
      <c r="GJ519" t="s">
        <v>83</v>
      </c>
      <c r="GK519">
        <v>0</v>
      </c>
      <c r="GL519" s="40">
        <f t="shared" si="674"/>
        <v>0</v>
      </c>
      <c r="GM519">
        <v>1</v>
      </c>
      <c r="GN519" t="s">
        <v>83</v>
      </c>
      <c r="GO519">
        <v>2</v>
      </c>
      <c r="GP519" s="40">
        <f t="shared" si="675"/>
        <v>0</v>
      </c>
      <c r="GQ519">
        <v>1</v>
      </c>
      <c r="GR519" t="s">
        <v>83</v>
      </c>
      <c r="GS519">
        <v>2</v>
      </c>
      <c r="GT519" s="40">
        <f t="shared" si="636"/>
        <v>3</v>
      </c>
      <c r="GU519">
        <v>1</v>
      </c>
      <c r="GV519" t="s">
        <v>83</v>
      </c>
      <c r="GW519">
        <v>3</v>
      </c>
      <c r="GX519" s="40">
        <f t="shared" si="676"/>
        <v>0</v>
      </c>
      <c r="GY519" s="24">
        <f t="shared" si="677"/>
        <v>7</v>
      </c>
      <c r="GZ519" s="28">
        <f t="shared" si="637"/>
        <v>98</v>
      </c>
      <c r="HA519" t="s">
        <v>84</v>
      </c>
      <c r="HB519">
        <f t="shared" si="638"/>
        <v>9</v>
      </c>
      <c r="HC519" t="s">
        <v>85</v>
      </c>
      <c r="HD519">
        <f t="shared" si="691"/>
        <v>9</v>
      </c>
      <c r="HE519" t="s">
        <v>93</v>
      </c>
      <c r="HF519">
        <f t="shared" si="639"/>
        <v>9</v>
      </c>
      <c r="HG519" t="s">
        <v>94</v>
      </c>
      <c r="HH519">
        <f t="shared" si="619"/>
        <v>9</v>
      </c>
      <c r="HI519" t="s">
        <v>88</v>
      </c>
      <c r="HJ519">
        <f t="shared" si="678"/>
        <v>0</v>
      </c>
      <c r="HK519" t="s">
        <v>131</v>
      </c>
      <c r="HL519">
        <f t="shared" si="679"/>
        <v>0</v>
      </c>
      <c r="HM519" t="s">
        <v>90</v>
      </c>
      <c r="HN519">
        <f t="shared" si="640"/>
        <v>9</v>
      </c>
      <c r="HO519" t="s">
        <v>135</v>
      </c>
      <c r="HP519">
        <f t="shared" si="680"/>
        <v>0</v>
      </c>
      <c r="HQ519" t="s">
        <v>132</v>
      </c>
      <c r="HR519" s="1">
        <f t="shared" si="681"/>
        <v>6</v>
      </c>
      <c r="HS519" t="s">
        <v>137</v>
      </c>
      <c r="HT519" s="1">
        <f t="shared" si="682"/>
        <v>6</v>
      </c>
      <c r="HU519" t="s">
        <v>133</v>
      </c>
      <c r="HV519" s="1">
        <f t="shared" si="683"/>
        <v>0</v>
      </c>
      <c r="HW519" t="s">
        <v>129</v>
      </c>
      <c r="HX519" s="1">
        <f t="shared" si="684"/>
        <v>0</v>
      </c>
      <c r="HY519" t="s">
        <v>130</v>
      </c>
      <c r="HZ519" s="1">
        <f t="shared" si="685"/>
        <v>6</v>
      </c>
      <c r="IA519" t="s">
        <v>95</v>
      </c>
      <c r="IB519" s="1">
        <f t="shared" si="686"/>
        <v>6</v>
      </c>
      <c r="IC519" t="s">
        <v>166</v>
      </c>
      <c r="ID519" s="1">
        <f t="shared" si="687"/>
        <v>0</v>
      </c>
      <c r="IE519" t="s">
        <v>96</v>
      </c>
      <c r="IF519" s="1">
        <f t="shared" si="688"/>
        <v>5</v>
      </c>
      <c r="IG519">
        <f t="shared" ref="IG519:IG582" si="693">IF519+ID519+IB519+HZ519+HX519+HV519+HT519+HR519+HP519+HN519+HL519+HJ519+HH519+HF519+HD519+HB519</f>
        <v>74</v>
      </c>
      <c r="IH519" s="1">
        <f t="shared" si="689"/>
        <v>172</v>
      </c>
    </row>
    <row r="520" spans="1:242" ht="14.65" thickBot="1" x14ac:dyDescent="0.5">
      <c r="A520" s="1">
        <v>517</v>
      </c>
      <c r="B520" s="45">
        <f t="shared" si="625"/>
        <v>117</v>
      </c>
      <c r="C520" s="14" t="s">
        <v>466</v>
      </c>
      <c r="D520" t="s">
        <v>1107</v>
      </c>
      <c r="E520" s="15">
        <v>12</v>
      </c>
      <c r="F520" s="28">
        <f t="shared" si="626"/>
        <v>174</v>
      </c>
      <c r="H520" s="14">
        <v>1</v>
      </c>
      <c r="I520" t="s">
        <v>83</v>
      </c>
      <c r="J520">
        <v>1</v>
      </c>
      <c r="K520" s="40">
        <f t="shared" si="621"/>
        <v>0</v>
      </c>
      <c r="L520">
        <v>1</v>
      </c>
      <c r="M520" t="s">
        <v>83</v>
      </c>
      <c r="N520">
        <v>3</v>
      </c>
      <c r="O520" s="40">
        <f t="shared" ref="O520:O583" si="694">IF(AND(L520=0,N520=2),6,IF(L520-N520=-2,4,IF(L520&lt;N520,3,0)))</f>
        <v>4</v>
      </c>
      <c r="P520">
        <v>2</v>
      </c>
      <c r="Q520" t="s">
        <v>83</v>
      </c>
      <c r="R520">
        <v>2</v>
      </c>
      <c r="S520" s="40">
        <f t="shared" si="641"/>
        <v>0</v>
      </c>
      <c r="T520">
        <v>2</v>
      </c>
      <c r="U520" t="s">
        <v>83</v>
      </c>
      <c r="V520">
        <v>0</v>
      </c>
      <c r="W520" s="40">
        <f t="shared" si="627"/>
        <v>0</v>
      </c>
      <c r="X520">
        <v>1</v>
      </c>
      <c r="Y520" t="s">
        <v>83</v>
      </c>
      <c r="Z520">
        <v>1</v>
      </c>
      <c r="AA520" s="40">
        <f t="shared" si="628"/>
        <v>0</v>
      </c>
      <c r="AB520">
        <v>2</v>
      </c>
      <c r="AC520" t="s">
        <v>83</v>
      </c>
      <c r="AD520">
        <v>0</v>
      </c>
      <c r="AE520" s="40">
        <f t="shared" si="642"/>
        <v>6</v>
      </c>
      <c r="AF520" s="24">
        <f t="shared" si="643"/>
        <v>10</v>
      </c>
      <c r="AG520" s="14">
        <v>4</v>
      </c>
      <c r="AH520" t="s">
        <v>83</v>
      </c>
      <c r="AI520">
        <v>0</v>
      </c>
      <c r="AJ520" s="40">
        <f t="shared" si="692"/>
        <v>4</v>
      </c>
      <c r="AK520">
        <v>2</v>
      </c>
      <c r="AL520" t="s">
        <v>83</v>
      </c>
      <c r="AM520">
        <v>1</v>
      </c>
      <c r="AN520" s="40">
        <f t="shared" si="644"/>
        <v>0</v>
      </c>
      <c r="AO520">
        <v>1</v>
      </c>
      <c r="AP520" t="s">
        <v>83</v>
      </c>
      <c r="AQ520">
        <v>0</v>
      </c>
      <c r="AR520" s="40">
        <f t="shared" si="624"/>
        <v>0</v>
      </c>
      <c r="AS520">
        <v>3</v>
      </c>
      <c r="AT520" t="s">
        <v>83</v>
      </c>
      <c r="AU520">
        <v>1</v>
      </c>
      <c r="AV520" s="40">
        <f t="shared" si="645"/>
        <v>0</v>
      </c>
      <c r="AW520">
        <v>1</v>
      </c>
      <c r="AX520" t="s">
        <v>83</v>
      </c>
      <c r="AY520">
        <v>1</v>
      </c>
      <c r="AZ520" s="40">
        <f t="shared" si="646"/>
        <v>0</v>
      </c>
      <c r="BA520">
        <v>0</v>
      </c>
      <c r="BB520" t="s">
        <v>83</v>
      </c>
      <c r="BC520">
        <v>2</v>
      </c>
      <c r="BD520" s="40">
        <f t="shared" si="629"/>
        <v>3</v>
      </c>
      <c r="BE520" s="24">
        <f t="shared" si="647"/>
        <v>7</v>
      </c>
      <c r="BF520" s="14">
        <v>4</v>
      </c>
      <c r="BG520" t="s">
        <v>83</v>
      </c>
      <c r="BH520">
        <v>0</v>
      </c>
      <c r="BI520" s="40">
        <f t="shared" si="648"/>
        <v>0</v>
      </c>
      <c r="BJ520">
        <v>0</v>
      </c>
      <c r="BK520" t="s">
        <v>83</v>
      </c>
      <c r="BL520">
        <v>2</v>
      </c>
      <c r="BM520" s="40">
        <f t="shared" si="649"/>
        <v>0</v>
      </c>
      <c r="BN520">
        <v>3</v>
      </c>
      <c r="BO520" t="s">
        <v>83</v>
      </c>
      <c r="BP520">
        <v>0</v>
      </c>
      <c r="BQ520" s="40">
        <f t="shared" si="630"/>
        <v>3</v>
      </c>
      <c r="BR520">
        <v>3</v>
      </c>
      <c r="BS520" t="s">
        <v>83</v>
      </c>
      <c r="BT520">
        <v>0</v>
      </c>
      <c r="BU520" s="40">
        <f t="shared" si="650"/>
        <v>3</v>
      </c>
      <c r="BV520">
        <v>1</v>
      </c>
      <c r="BW520" t="s">
        <v>83</v>
      </c>
      <c r="BX520">
        <v>2</v>
      </c>
      <c r="BY520" s="40">
        <f t="shared" si="651"/>
        <v>3</v>
      </c>
      <c r="BZ520">
        <v>0</v>
      </c>
      <c r="CA520" t="s">
        <v>83</v>
      </c>
      <c r="CB520">
        <v>1</v>
      </c>
      <c r="CC520" s="40">
        <f t="shared" si="652"/>
        <v>4</v>
      </c>
      <c r="CD520" s="24">
        <f t="shared" si="653"/>
        <v>13</v>
      </c>
      <c r="CE520" s="14">
        <v>2</v>
      </c>
      <c r="CF520" t="s">
        <v>83</v>
      </c>
      <c r="CG520">
        <v>0</v>
      </c>
      <c r="CH520" s="40">
        <f t="shared" si="654"/>
        <v>0</v>
      </c>
      <c r="CI520">
        <v>3</v>
      </c>
      <c r="CJ520" t="s">
        <v>83</v>
      </c>
      <c r="CK520">
        <v>0</v>
      </c>
      <c r="CL520" s="40">
        <f t="shared" si="655"/>
        <v>4</v>
      </c>
      <c r="CM520">
        <v>1</v>
      </c>
      <c r="CN520" t="s">
        <v>83</v>
      </c>
      <c r="CO520">
        <v>2</v>
      </c>
      <c r="CP520" s="40">
        <f t="shared" si="656"/>
        <v>4</v>
      </c>
      <c r="CQ520">
        <v>2</v>
      </c>
      <c r="CR520" t="s">
        <v>83</v>
      </c>
      <c r="CS520">
        <v>1</v>
      </c>
      <c r="CT520" s="40">
        <f t="shared" si="657"/>
        <v>6</v>
      </c>
      <c r="CU520">
        <v>1</v>
      </c>
      <c r="CV520" t="s">
        <v>83</v>
      </c>
      <c r="CW520">
        <v>3</v>
      </c>
      <c r="CX520" s="40">
        <f t="shared" si="658"/>
        <v>0</v>
      </c>
      <c r="CY520">
        <v>0</v>
      </c>
      <c r="CZ520" t="s">
        <v>83</v>
      </c>
      <c r="DA520">
        <v>2</v>
      </c>
      <c r="DB520" s="40">
        <f t="shared" si="659"/>
        <v>0</v>
      </c>
      <c r="DC520" s="24">
        <f t="shared" si="660"/>
        <v>14</v>
      </c>
      <c r="DD520" s="14">
        <v>2</v>
      </c>
      <c r="DE520" t="s">
        <v>83</v>
      </c>
      <c r="DF520">
        <v>1</v>
      </c>
      <c r="DG520" s="40">
        <f t="shared" si="690"/>
        <v>0</v>
      </c>
      <c r="DH520">
        <v>2</v>
      </c>
      <c r="DI520" t="s">
        <v>83</v>
      </c>
      <c r="DJ520">
        <v>1</v>
      </c>
      <c r="DK520" s="40">
        <f t="shared" si="631"/>
        <v>3</v>
      </c>
      <c r="DL520">
        <v>1</v>
      </c>
      <c r="DM520" t="s">
        <v>83</v>
      </c>
      <c r="DN520">
        <v>1</v>
      </c>
      <c r="DO520" s="40">
        <f t="shared" si="661"/>
        <v>0</v>
      </c>
      <c r="DP520">
        <v>1</v>
      </c>
      <c r="DQ520" t="s">
        <v>83</v>
      </c>
      <c r="DR520">
        <v>1</v>
      </c>
      <c r="DS520" s="40">
        <f t="shared" si="622"/>
        <v>6</v>
      </c>
      <c r="DT520">
        <v>0</v>
      </c>
      <c r="DU520" t="s">
        <v>83</v>
      </c>
      <c r="DV520">
        <v>2</v>
      </c>
      <c r="DW520" s="40">
        <f t="shared" si="623"/>
        <v>1</v>
      </c>
      <c r="DX520">
        <v>1</v>
      </c>
      <c r="DY520" t="s">
        <v>83</v>
      </c>
      <c r="DZ520">
        <v>3</v>
      </c>
      <c r="EA520" s="39">
        <f t="shared" si="662"/>
        <v>4</v>
      </c>
      <c r="EB520" s="24">
        <f t="shared" si="632"/>
        <v>14</v>
      </c>
      <c r="EC520" s="14">
        <v>1</v>
      </c>
      <c r="ED520" t="s">
        <v>83</v>
      </c>
      <c r="EE520">
        <v>1</v>
      </c>
      <c r="EF520" s="40">
        <f t="shared" si="663"/>
        <v>4</v>
      </c>
      <c r="EG520">
        <v>3</v>
      </c>
      <c r="EH520" t="s">
        <v>83</v>
      </c>
      <c r="EI520">
        <v>1</v>
      </c>
      <c r="EJ520" s="40">
        <f t="shared" si="664"/>
        <v>3</v>
      </c>
      <c r="EK520">
        <v>3</v>
      </c>
      <c r="EL520" t="s">
        <v>83</v>
      </c>
      <c r="EM520">
        <v>1</v>
      </c>
      <c r="EN520" s="40">
        <f t="shared" si="618"/>
        <v>0</v>
      </c>
      <c r="EO520">
        <v>0</v>
      </c>
      <c r="EP520" t="s">
        <v>83</v>
      </c>
      <c r="EQ520">
        <v>1</v>
      </c>
      <c r="ER520" s="40">
        <f t="shared" si="665"/>
        <v>0</v>
      </c>
      <c r="ES520">
        <v>1</v>
      </c>
      <c r="ET520" t="s">
        <v>83</v>
      </c>
      <c r="EU520">
        <v>2</v>
      </c>
      <c r="EV520" s="40">
        <f t="shared" si="666"/>
        <v>0</v>
      </c>
      <c r="EW520">
        <v>1</v>
      </c>
      <c r="EX520" t="s">
        <v>83</v>
      </c>
      <c r="EY520">
        <v>0</v>
      </c>
      <c r="EZ520" s="40">
        <f t="shared" si="667"/>
        <v>0</v>
      </c>
      <c r="FA520" s="24">
        <f t="shared" si="668"/>
        <v>7</v>
      </c>
      <c r="FB520" s="14">
        <v>2</v>
      </c>
      <c r="FC520" t="s">
        <v>83</v>
      </c>
      <c r="FD520">
        <v>0</v>
      </c>
      <c r="FE520" s="40">
        <f t="shared" si="669"/>
        <v>3</v>
      </c>
      <c r="FF520">
        <v>3</v>
      </c>
      <c r="FG520" t="s">
        <v>83</v>
      </c>
      <c r="FH520">
        <v>0</v>
      </c>
      <c r="FI520" s="40">
        <f t="shared" si="670"/>
        <v>3</v>
      </c>
      <c r="FJ520">
        <v>1</v>
      </c>
      <c r="FK520" t="s">
        <v>83</v>
      </c>
      <c r="FL520">
        <v>1</v>
      </c>
      <c r="FM520" s="40">
        <f t="shared" si="671"/>
        <v>3</v>
      </c>
      <c r="FN520">
        <v>2</v>
      </c>
      <c r="FO520" t="s">
        <v>83</v>
      </c>
      <c r="FP520">
        <v>1</v>
      </c>
      <c r="FQ520" s="40">
        <f t="shared" si="633"/>
        <v>4</v>
      </c>
      <c r="FR520">
        <v>0</v>
      </c>
      <c r="FS520" t="s">
        <v>83</v>
      </c>
      <c r="FT520">
        <v>3</v>
      </c>
      <c r="FU520" s="40">
        <f t="shared" si="672"/>
        <v>3</v>
      </c>
      <c r="FV520">
        <v>0</v>
      </c>
      <c r="FW520" t="s">
        <v>83</v>
      </c>
      <c r="FX520">
        <v>3</v>
      </c>
      <c r="FY520" s="40">
        <f t="shared" si="634"/>
        <v>0</v>
      </c>
      <c r="FZ520" s="24">
        <f t="shared" si="635"/>
        <v>16</v>
      </c>
      <c r="GA520" s="14">
        <v>0</v>
      </c>
      <c r="GB520" t="s">
        <v>83</v>
      </c>
      <c r="GC520">
        <v>0</v>
      </c>
      <c r="GD520" s="40">
        <f t="shared" si="673"/>
        <v>6</v>
      </c>
      <c r="GE520">
        <v>2</v>
      </c>
      <c r="GF520" t="s">
        <v>83</v>
      </c>
      <c r="GG520">
        <v>0</v>
      </c>
      <c r="GH520" s="40">
        <f t="shared" si="620"/>
        <v>3</v>
      </c>
      <c r="GI520">
        <v>0</v>
      </c>
      <c r="GJ520" t="s">
        <v>83</v>
      </c>
      <c r="GK520">
        <v>0</v>
      </c>
      <c r="GL520" s="40">
        <f t="shared" si="674"/>
        <v>0</v>
      </c>
      <c r="GM520">
        <v>2</v>
      </c>
      <c r="GN520" t="s">
        <v>83</v>
      </c>
      <c r="GO520">
        <v>0</v>
      </c>
      <c r="GP520" s="40">
        <f t="shared" si="675"/>
        <v>6</v>
      </c>
      <c r="GQ520">
        <v>1</v>
      </c>
      <c r="GR520" t="s">
        <v>83</v>
      </c>
      <c r="GS520">
        <v>0</v>
      </c>
      <c r="GT520" s="40">
        <f t="shared" si="636"/>
        <v>0</v>
      </c>
      <c r="GU520">
        <v>1</v>
      </c>
      <c r="GV520" t="s">
        <v>83</v>
      </c>
      <c r="GW520">
        <v>3</v>
      </c>
      <c r="GX520" s="40">
        <f t="shared" si="676"/>
        <v>0</v>
      </c>
      <c r="GY520" s="24">
        <f t="shared" si="677"/>
        <v>15</v>
      </c>
      <c r="GZ520" s="28">
        <f t="shared" si="637"/>
        <v>96</v>
      </c>
      <c r="HA520" t="s">
        <v>84</v>
      </c>
      <c r="HB520">
        <f t="shared" si="638"/>
        <v>9</v>
      </c>
      <c r="HC520" t="s">
        <v>85</v>
      </c>
      <c r="HD520">
        <f t="shared" si="691"/>
        <v>9</v>
      </c>
      <c r="HE520" t="s">
        <v>93</v>
      </c>
      <c r="HF520">
        <f t="shared" si="639"/>
        <v>9</v>
      </c>
      <c r="HG520" t="s">
        <v>94</v>
      </c>
      <c r="HH520">
        <f t="shared" si="619"/>
        <v>9</v>
      </c>
      <c r="HI520" t="s">
        <v>88</v>
      </c>
      <c r="HJ520">
        <f t="shared" si="678"/>
        <v>0</v>
      </c>
      <c r="HK520" t="s">
        <v>131</v>
      </c>
      <c r="HL520">
        <f t="shared" si="679"/>
        <v>0</v>
      </c>
      <c r="HM520" t="s">
        <v>90</v>
      </c>
      <c r="HN520">
        <f t="shared" si="640"/>
        <v>9</v>
      </c>
      <c r="HO520" t="s">
        <v>96</v>
      </c>
      <c r="HP520">
        <f t="shared" si="680"/>
        <v>9</v>
      </c>
      <c r="HQ520" t="s">
        <v>136</v>
      </c>
      <c r="HR520" s="1">
        <f t="shared" si="681"/>
        <v>0</v>
      </c>
      <c r="HS520" t="s">
        <v>92</v>
      </c>
      <c r="HT520" s="1">
        <f t="shared" si="682"/>
        <v>0</v>
      </c>
      <c r="HU520" t="s">
        <v>86</v>
      </c>
      <c r="HV520" s="1">
        <f t="shared" si="683"/>
        <v>6</v>
      </c>
      <c r="HW520" t="s">
        <v>129</v>
      </c>
      <c r="HX520" s="1">
        <f t="shared" si="684"/>
        <v>0</v>
      </c>
      <c r="HY520" t="s">
        <v>130</v>
      </c>
      <c r="HZ520" s="1">
        <f t="shared" si="685"/>
        <v>6</v>
      </c>
      <c r="IA520" t="s">
        <v>142</v>
      </c>
      <c r="IB520" s="1">
        <f t="shared" si="686"/>
        <v>0</v>
      </c>
      <c r="IC520" t="s">
        <v>134</v>
      </c>
      <c r="ID520" s="1">
        <f t="shared" si="687"/>
        <v>6</v>
      </c>
      <c r="IE520" t="s">
        <v>91</v>
      </c>
      <c r="IF520" s="1">
        <f t="shared" si="688"/>
        <v>6</v>
      </c>
      <c r="IG520">
        <f t="shared" si="693"/>
        <v>78</v>
      </c>
      <c r="IH520" s="1">
        <f t="shared" si="689"/>
        <v>174</v>
      </c>
    </row>
    <row r="521" spans="1:242" ht="14.65" thickBot="1" x14ac:dyDescent="0.5">
      <c r="A521" s="1">
        <v>518</v>
      </c>
      <c r="B521" s="45">
        <f t="shared" si="625"/>
        <v>657</v>
      </c>
      <c r="C521" s="14" t="s">
        <v>1108</v>
      </c>
      <c r="D521" t="s">
        <v>656</v>
      </c>
      <c r="E521" s="15">
        <v>12</v>
      </c>
      <c r="F521" s="28">
        <f t="shared" si="626"/>
        <v>126</v>
      </c>
      <c r="H521" s="14">
        <v>4</v>
      </c>
      <c r="I521" t="s">
        <v>83</v>
      </c>
      <c r="J521">
        <v>4</v>
      </c>
      <c r="K521" s="40">
        <f t="shared" si="621"/>
        <v>0</v>
      </c>
      <c r="L521">
        <v>2</v>
      </c>
      <c r="M521" t="s">
        <v>83</v>
      </c>
      <c r="N521">
        <v>0</v>
      </c>
      <c r="O521" s="40">
        <f t="shared" si="694"/>
        <v>0</v>
      </c>
      <c r="P521">
        <v>2</v>
      </c>
      <c r="Q521" t="s">
        <v>83</v>
      </c>
      <c r="R521">
        <v>1</v>
      </c>
      <c r="S521" s="40">
        <f t="shared" si="641"/>
        <v>0</v>
      </c>
      <c r="T521">
        <v>0</v>
      </c>
      <c r="U521" t="s">
        <v>83</v>
      </c>
      <c r="V521">
        <v>3</v>
      </c>
      <c r="W521" s="40">
        <f t="shared" si="627"/>
        <v>0</v>
      </c>
      <c r="X521">
        <v>4</v>
      </c>
      <c r="Y521" t="s">
        <v>83</v>
      </c>
      <c r="Z521">
        <v>4</v>
      </c>
      <c r="AA521" s="40">
        <f t="shared" si="628"/>
        <v>0</v>
      </c>
      <c r="AB521">
        <v>2</v>
      </c>
      <c r="AC521" t="s">
        <v>83</v>
      </c>
      <c r="AD521">
        <v>5</v>
      </c>
      <c r="AE521" s="40">
        <f t="shared" si="642"/>
        <v>0</v>
      </c>
      <c r="AF521" s="24">
        <f t="shared" si="643"/>
        <v>0</v>
      </c>
      <c r="AG521" s="14">
        <v>3</v>
      </c>
      <c r="AH521" t="s">
        <v>83</v>
      </c>
      <c r="AI521">
        <v>5</v>
      </c>
      <c r="AJ521" s="40">
        <f t="shared" si="692"/>
        <v>0</v>
      </c>
      <c r="AK521">
        <v>0</v>
      </c>
      <c r="AL521" t="s">
        <v>83</v>
      </c>
      <c r="AM521">
        <v>1</v>
      </c>
      <c r="AN521" s="40">
        <f t="shared" si="644"/>
        <v>0</v>
      </c>
      <c r="AO521">
        <v>2</v>
      </c>
      <c r="AP521" t="s">
        <v>83</v>
      </c>
      <c r="AQ521">
        <v>3</v>
      </c>
      <c r="AR521" s="40">
        <f t="shared" si="624"/>
        <v>3</v>
      </c>
      <c r="AS521">
        <v>0</v>
      </c>
      <c r="AT521" t="s">
        <v>83</v>
      </c>
      <c r="AU521">
        <v>2</v>
      </c>
      <c r="AV521" s="40">
        <f t="shared" si="645"/>
        <v>0</v>
      </c>
      <c r="AW521">
        <v>2</v>
      </c>
      <c r="AX521" t="s">
        <v>83</v>
      </c>
      <c r="AY521">
        <v>1</v>
      </c>
      <c r="AZ521" s="40">
        <f t="shared" si="646"/>
        <v>0</v>
      </c>
      <c r="BA521">
        <v>3</v>
      </c>
      <c r="BB521" t="s">
        <v>83</v>
      </c>
      <c r="BC521">
        <v>3</v>
      </c>
      <c r="BD521" s="40">
        <f t="shared" si="629"/>
        <v>0</v>
      </c>
      <c r="BE521" s="24">
        <f t="shared" si="647"/>
        <v>3</v>
      </c>
      <c r="BF521" s="14">
        <v>5</v>
      </c>
      <c r="BG521" t="s">
        <v>83</v>
      </c>
      <c r="BH521">
        <v>4</v>
      </c>
      <c r="BI521" s="40">
        <f t="shared" si="648"/>
        <v>0</v>
      </c>
      <c r="BJ521">
        <v>4</v>
      </c>
      <c r="BK521" t="s">
        <v>83</v>
      </c>
      <c r="BL521">
        <v>2</v>
      </c>
      <c r="BM521" s="40">
        <f t="shared" si="649"/>
        <v>0</v>
      </c>
      <c r="BN521">
        <v>2</v>
      </c>
      <c r="BO521" t="s">
        <v>83</v>
      </c>
      <c r="BP521">
        <v>2</v>
      </c>
      <c r="BQ521" s="40">
        <f t="shared" si="630"/>
        <v>0</v>
      </c>
      <c r="BR521">
        <v>3</v>
      </c>
      <c r="BS521" t="s">
        <v>83</v>
      </c>
      <c r="BT521">
        <v>5</v>
      </c>
      <c r="BU521" s="40">
        <f t="shared" si="650"/>
        <v>0</v>
      </c>
      <c r="BV521">
        <v>4</v>
      </c>
      <c r="BW521" t="s">
        <v>83</v>
      </c>
      <c r="BX521">
        <v>2</v>
      </c>
      <c r="BY521" s="40">
        <f t="shared" si="651"/>
        <v>0</v>
      </c>
      <c r="BZ521">
        <v>5</v>
      </c>
      <c r="CA521" t="s">
        <v>83</v>
      </c>
      <c r="CB521">
        <v>6</v>
      </c>
      <c r="CC521" s="40">
        <f t="shared" si="652"/>
        <v>4</v>
      </c>
      <c r="CD521" s="24">
        <f t="shared" si="653"/>
        <v>4</v>
      </c>
      <c r="CE521" s="14">
        <v>6</v>
      </c>
      <c r="CF521" t="s">
        <v>83</v>
      </c>
      <c r="CG521">
        <v>9</v>
      </c>
      <c r="CH521" s="40">
        <f t="shared" si="654"/>
        <v>0</v>
      </c>
      <c r="CI521">
        <v>2</v>
      </c>
      <c r="CJ521" t="s">
        <v>83</v>
      </c>
      <c r="CK521">
        <v>1</v>
      </c>
      <c r="CL521" s="40">
        <f t="shared" si="655"/>
        <v>3</v>
      </c>
      <c r="CM521">
        <v>4</v>
      </c>
      <c r="CN521" t="s">
        <v>83</v>
      </c>
      <c r="CO521">
        <v>2</v>
      </c>
      <c r="CP521" s="40">
        <f t="shared" si="656"/>
        <v>0</v>
      </c>
      <c r="CQ521">
        <v>5</v>
      </c>
      <c r="CR521" t="s">
        <v>83</v>
      </c>
      <c r="CS521">
        <v>4</v>
      </c>
      <c r="CT521" s="40">
        <f t="shared" si="657"/>
        <v>4</v>
      </c>
      <c r="CU521">
        <v>2</v>
      </c>
      <c r="CV521" t="s">
        <v>83</v>
      </c>
      <c r="CW521">
        <v>0</v>
      </c>
      <c r="CX521" s="40">
        <f t="shared" si="658"/>
        <v>3</v>
      </c>
      <c r="CY521">
        <v>4</v>
      </c>
      <c r="CZ521" t="s">
        <v>83</v>
      </c>
      <c r="DA521">
        <v>5</v>
      </c>
      <c r="DB521" s="40">
        <f t="shared" si="659"/>
        <v>0</v>
      </c>
      <c r="DC521" s="24">
        <f t="shared" si="660"/>
        <v>10</v>
      </c>
      <c r="DD521" s="14">
        <v>3</v>
      </c>
      <c r="DE521" t="s">
        <v>83</v>
      </c>
      <c r="DF521">
        <v>0</v>
      </c>
      <c r="DG521" s="40">
        <f t="shared" si="690"/>
        <v>0</v>
      </c>
      <c r="DH521">
        <v>6</v>
      </c>
      <c r="DI521" t="s">
        <v>83</v>
      </c>
      <c r="DJ521">
        <v>3</v>
      </c>
      <c r="DK521" s="40">
        <f t="shared" si="631"/>
        <v>3</v>
      </c>
      <c r="DL521">
        <v>2</v>
      </c>
      <c r="DM521" t="s">
        <v>83</v>
      </c>
      <c r="DN521">
        <v>3</v>
      </c>
      <c r="DO521" s="40">
        <f t="shared" si="661"/>
        <v>4</v>
      </c>
      <c r="DP521">
        <v>4</v>
      </c>
      <c r="DQ521" t="s">
        <v>83</v>
      </c>
      <c r="DR521">
        <v>2</v>
      </c>
      <c r="DS521" s="40">
        <f t="shared" si="622"/>
        <v>0</v>
      </c>
      <c r="DT521">
        <v>0</v>
      </c>
      <c r="DU521" t="s">
        <v>83</v>
      </c>
      <c r="DV521">
        <v>2</v>
      </c>
      <c r="DW521" s="40">
        <f t="shared" si="623"/>
        <v>1</v>
      </c>
      <c r="DX521">
        <v>1</v>
      </c>
      <c r="DY521" t="s">
        <v>83</v>
      </c>
      <c r="DZ521">
        <v>4</v>
      </c>
      <c r="EA521" s="39">
        <f t="shared" si="662"/>
        <v>3</v>
      </c>
      <c r="EB521" s="24">
        <f t="shared" si="632"/>
        <v>11</v>
      </c>
      <c r="EC521" s="14">
        <v>3</v>
      </c>
      <c r="ED521" t="s">
        <v>83</v>
      </c>
      <c r="EE521">
        <v>4</v>
      </c>
      <c r="EF521" s="40">
        <f t="shared" si="663"/>
        <v>0</v>
      </c>
      <c r="EG521">
        <v>3</v>
      </c>
      <c r="EH521" t="s">
        <v>83</v>
      </c>
      <c r="EI521">
        <v>0</v>
      </c>
      <c r="EJ521" s="40">
        <f t="shared" si="664"/>
        <v>3</v>
      </c>
      <c r="EK521">
        <v>2</v>
      </c>
      <c r="EL521" t="s">
        <v>83</v>
      </c>
      <c r="EM521">
        <v>4</v>
      </c>
      <c r="EN521" s="40">
        <f t="shared" ref="EN521:EN584" si="695">IF(AND(EK521=0,EM521=2),6,IF(EK521-EM521=-2,4,IF(EK521&lt;EM521,3,0)))</f>
        <v>4</v>
      </c>
      <c r="EO521">
        <v>3</v>
      </c>
      <c r="EP521" t="s">
        <v>83</v>
      </c>
      <c r="EQ521">
        <v>3</v>
      </c>
      <c r="ER521" s="40">
        <f t="shared" si="665"/>
        <v>0</v>
      </c>
      <c r="ES521">
        <v>2</v>
      </c>
      <c r="ET521" t="s">
        <v>83</v>
      </c>
      <c r="EU521">
        <v>3</v>
      </c>
      <c r="EV521" s="40">
        <f t="shared" si="666"/>
        <v>0</v>
      </c>
      <c r="EW521">
        <v>2</v>
      </c>
      <c r="EX521" t="s">
        <v>83</v>
      </c>
      <c r="EY521">
        <v>4</v>
      </c>
      <c r="EZ521" s="40">
        <f t="shared" si="667"/>
        <v>0</v>
      </c>
      <c r="FA521" s="24">
        <f t="shared" si="668"/>
        <v>7</v>
      </c>
      <c r="FB521" s="14">
        <v>4</v>
      </c>
      <c r="FC521" t="s">
        <v>83</v>
      </c>
      <c r="FD521">
        <v>3</v>
      </c>
      <c r="FE521" s="40">
        <f t="shared" si="669"/>
        <v>4</v>
      </c>
      <c r="FF521">
        <v>3</v>
      </c>
      <c r="FG521" t="s">
        <v>83</v>
      </c>
      <c r="FH521">
        <v>1</v>
      </c>
      <c r="FI521" s="40">
        <f t="shared" si="670"/>
        <v>4</v>
      </c>
      <c r="FJ521">
        <v>1</v>
      </c>
      <c r="FK521" t="s">
        <v>83</v>
      </c>
      <c r="FL521">
        <v>3</v>
      </c>
      <c r="FM521" s="40">
        <f t="shared" si="671"/>
        <v>0</v>
      </c>
      <c r="FN521">
        <v>2</v>
      </c>
      <c r="FO521" t="s">
        <v>83</v>
      </c>
      <c r="FP521">
        <v>1</v>
      </c>
      <c r="FQ521" s="40">
        <f t="shared" si="633"/>
        <v>4</v>
      </c>
      <c r="FR521">
        <v>4</v>
      </c>
      <c r="FS521" t="s">
        <v>83</v>
      </c>
      <c r="FT521">
        <v>4</v>
      </c>
      <c r="FU521" s="40">
        <f t="shared" si="672"/>
        <v>0</v>
      </c>
      <c r="FV521">
        <v>2</v>
      </c>
      <c r="FW521" t="s">
        <v>83</v>
      </c>
      <c r="FX521">
        <v>3</v>
      </c>
      <c r="FY521" s="40">
        <f t="shared" si="634"/>
        <v>0</v>
      </c>
      <c r="FZ521" s="24">
        <f t="shared" si="635"/>
        <v>12</v>
      </c>
      <c r="GA521" s="14">
        <v>2</v>
      </c>
      <c r="GB521" t="s">
        <v>83</v>
      </c>
      <c r="GC521">
        <v>3</v>
      </c>
      <c r="GD521" s="40">
        <f t="shared" si="673"/>
        <v>0</v>
      </c>
      <c r="GE521">
        <v>2</v>
      </c>
      <c r="GF521" t="s">
        <v>83</v>
      </c>
      <c r="GG521">
        <v>1</v>
      </c>
      <c r="GH521" s="40">
        <f t="shared" si="620"/>
        <v>4</v>
      </c>
      <c r="GI521">
        <v>4</v>
      </c>
      <c r="GJ521" t="s">
        <v>83</v>
      </c>
      <c r="GK521">
        <v>3</v>
      </c>
      <c r="GL521" s="40">
        <f t="shared" si="674"/>
        <v>0</v>
      </c>
      <c r="GM521">
        <v>4</v>
      </c>
      <c r="GN521" t="s">
        <v>83</v>
      </c>
      <c r="GO521">
        <v>2</v>
      </c>
      <c r="GP521" s="40">
        <f t="shared" si="675"/>
        <v>4</v>
      </c>
      <c r="GQ521">
        <v>3</v>
      </c>
      <c r="GR521" t="s">
        <v>83</v>
      </c>
      <c r="GS521">
        <v>3</v>
      </c>
      <c r="GT521" s="40">
        <f t="shared" si="636"/>
        <v>0</v>
      </c>
      <c r="GU521">
        <v>4</v>
      </c>
      <c r="GV521" t="s">
        <v>83</v>
      </c>
      <c r="GW521">
        <v>4</v>
      </c>
      <c r="GX521" s="40">
        <f t="shared" si="676"/>
        <v>0</v>
      </c>
      <c r="GY521" s="24">
        <f t="shared" si="677"/>
        <v>8</v>
      </c>
      <c r="GZ521" s="28">
        <f t="shared" si="637"/>
        <v>55</v>
      </c>
      <c r="HA521" t="s">
        <v>140</v>
      </c>
      <c r="HB521">
        <f t="shared" si="638"/>
        <v>0</v>
      </c>
      <c r="HC521" t="s">
        <v>85</v>
      </c>
      <c r="HD521">
        <f t="shared" si="691"/>
        <v>9</v>
      </c>
      <c r="HE521" t="s">
        <v>93</v>
      </c>
      <c r="HF521">
        <f t="shared" si="639"/>
        <v>9</v>
      </c>
      <c r="HG521" t="s">
        <v>94</v>
      </c>
      <c r="HH521">
        <f t="shared" ref="HH521:HH584" si="696">IF(HG521="Frankreich",9,IF(HG521="Australien",5,0))</f>
        <v>9</v>
      </c>
      <c r="HI521" t="s">
        <v>130</v>
      </c>
      <c r="HJ521">
        <f t="shared" si="678"/>
        <v>5</v>
      </c>
      <c r="HK521" t="s">
        <v>89</v>
      </c>
      <c r="HL521">
        <f t="shared" si="679"/>
        <v>9</v>
      </c>
      <c r="HM521" t="s">
        <v>90</v>
      </c>
      <c r="HN521">
        <f t="shared" si="640"/>
        <v>9</v>
      </c>
      <c r="HO521" t="s">
        <v>96</v>
      </c>
      <c r="HP521">
        <f t="shared" si="680"/>
        <v>9</v>
      </c>
      <c r="HQ521" t="s">
        <v>136</v>
      </c>
      <c r="HR521" s="1">
        <f t="shared" si="681"/>
        <v>0</v>
      </c>
      <c r="HS521" t="s">
        <v>181</v>
      </c>
      <c r="HT521" s="1">
        <f t="shared" si="682"/>
        <v>0</v>
      </c>
      <c r="HU521" t="s">
        <v>133</v>
      </c>
      <c r="HV521" s="1">
        <f t="shared" si="683"/>
        <v>0</v>
      </c>
      <c r="HW521" t="s">
        <v>164</v>
      </c>
      <c r="HX521" s="1">
        <f t="shared" si="684"/>
        <v>0</v>
      </c>
      <c r="HY521" t="s">
        <v>88</v>
      </c>
      <c r="HZ521" s="1">
        <f t="shared" si="685"/>
        <v>0</v>
      </c>
      <c r="IA521" t="s">
        <v>95</v>
      </c>
      <c r="IB521" s="1">
        <f t="shared" si="686"/>
        <v>6</v>
      </c>
      <c r="IC521" t="s">
        <v>150</v>
      </c>
      <c r="ID521" s="1">
        <f t="shared" si="687"/>
        <v>0</v>
      </c>
      <c r="IE521" t="s">
        <v>91</v>
      </c>
      <c r="IF521" s="1">
        <f t="shared" si="688"/>
        <v>6</v>
      </c>
      <c r="IG521">
        <f t="shared" si="693"/>
        <v>71</v>
      </c>
      <c r="IH521" s="1">
        <f t="shared" si="689"/>
        <v>126</v>
      </c>
    </row>
    <row r="522" spans="1:242" ht="14.65" thickBot="1" x14ac:dyDescent="0.5">
      <c r="A522" s="1">
        <v>519</v>
      </c>
      <c r="B522" s="45">
        <f t="shared" si="625"/>
        <v>527</v>
      </c>
      <c r="C522" s="14" t="s">
        <v>1110</v>
      </c>
      <c r="D522" t="s">
        <v>1111</v>
      </c>
      <c r="E522" s="15">
        <v>12</v>
      </c>
      <c r="F522" s="28">
        <f t="shared" si="626"/>
        <v>141</v>
      </c>
      <c r="H522" s="14">
        <v>2</v>
      </c>
      <c r="I522" t="s">
        <v>83</v>
      </c>
      <c r="J522">
        <v>3</v>
      </c>
      <c r="K522" s="40">
        <f t="shared" si="621"/>
        <v>3</v>
      </c>
      <c r="L522">
        <v>0</v>
      </c>
      <c r="M522" t="s">
        <v>83</v>
      </c>
      <c r="N522">
        <v>2</v>
      </c>
      <c r="O522" s="40">
        <f t="shared" si="694"/>
        <v>6</v>
      </c>
      <c r="P522">
        <v>0</v>
      </c>
      <c r="Q522" t="s">
        <v>83</v>
      </c>
      <c r="R522">
        <v>2</v>
      </c>
      <c r="S522" s="40">
        <f t="shared" si="641"/>
        <v>4</v>
      </c>
      <c r="T522">
        <v>2</v>
      </c>
      <c r="U522" t="s">
        <v>83</v>
      </c>
      <c r="V522">
        <v>2</v>
      </c>
      <c r="W522" s="40">
        <f t="shared" si="627"/>
        <v>4</v>
      </c>
      <c r="X522">
        <v>2</v>
      </c>
      <c r="Y522" t="s">
        <v>83</v>
      </c>
      <c r="Z522">
        <v>1</v>
      </c>
      <c r="AA522" s="40">
        <f t="shared" si="628"/>
        <v>0</v>
      </c>
      <c r="AB522">
        <v>2</v>
      </c>
      <c r="AC522" t="s">
        <v>83</v>
      </c>
      <c r="AD522">
        <v>0</v>
      </c>
      <c r="AE522" s="40">
        <f t="shared" si="642"/>
        <v>6</v>
      </c>
      <c r="AF522" s="24">
        <f t="shared" si="643"/>
        <v>23</v>
      </c>
      <c r="AG522" s="14">
        <v>3</v>
      </c>
      <c r="AH522" t="s">
        <v>83</v>
      </c>
      <c r="AI522">
        <v>1</v>
      </c>
      <c r="AJ522" s="40">
        <f t="shared" si="692"/>
        <v>3</v>
      </c>
      <c r="AK522">
        <v>2</v>
      </c>
      <c r="AL522" t="s">
        <v>83</v>
      </c>
      <c r="AM522">
        <v>3</v>
      </c>
      <c r="AN522" s="40">
        <f t="shared" si="644"/>
        <v>0</v>
      </c>
      <c r="AO522">
        <v>2</v>
      </c>
      <c r="AP522" t="s">
        <v>83</v>
      </c>
      <c r="AQ522">
        <v>1</v>
      </c>
      <c r="AR522" s="40">
        <f t="shared" si="624"/>
        <v>0</v>
      </c>
      <c r="AS522">
        <v>2</v>
      </c>
      <c r="AT522" t="s">
        <v>83</v>
      </c>
      <c r="AU522">
        <v>2</v>
      </c>
      <c r="AV522" s="40">
        <f t="shared" si="645"/>
        <v>3</v>
      </c>
      <c r="AW522">
        <v>1</v>
      </c>
      <c r="AX522" t="s">
        <v>83</v>
      </c>
      <c r="AY522">
        <v>1</v>
      </c>
      <c r="AZ522" s="40">
        <f t="shared" si="646"/>
        <v>0</v>
      </c>
      <c r="BA522">
        <v>0</v>
      </c>
      <c r="BB522" t="s">
        <v>83</v>
      </c>
      <c r="BC522">
        <v>2</v>
      </c>
      <c r="BD522" s="40">
        <f t="shared" si="629"/>
        <v>3</v>
      </c>
      <c r="BE522" s="24">
        <f t="shared" si="647"/>
        <v>9</v>
      </c>
      <c r="BF522" s="14">
        <v>3</v>
      </c>
      <c r="BG522" t="s">
        <v>83</v>
      </c>
      <c r="BH522">
        <v>1</v>
      </c>
      <c r="BI522" s="40">
        <f t="shared" si="648"/>
        <v>0</v>
      </c>
      <c r="BJ522">
        <v>2</v>
      </c>
      <c r="BK522" t="s">
        <v>83</v>
      </c>
      <c r="BL522">
        <v>1</v>
      </c>
      <c r="BM522" s="40">
        <f t="shared" si="649"/>
        <v>0</v>
      </c>
      <c r="BN522">
        <v>2</v>
      </c>
      <c r="BO522" t="s">
        <v>83</v>
      </c>
      <c r="BP522">
        <v>0</v>
      </c>
      <c r="BQ522" s="40">
        <f t="shared" si="630"/>
        <v>6</v>
      </c>
      <c r="BR522">
        <v>2</v>
      </c>
      <c r="BS522" t="s">
        <v>83</v>
      </c>
      <c r="BT522">
        <v>2</v>
      </c>
      <c r="BU522" s="40">
        <f t="shared" si="650"/>
        <v>0</v>
      </c>
      <c r="BV522">
        <v>2</v>
      </c>
      <c r="BW522" t="s">
        <v>83</v>
      </c>
      <c r="BX522">
        <v>1</v>
      </c>
      <c r="BY522" s="40">
        <f t="shared" si="651"/>
        <v>0</v>
      </c>
      <c r="BZ522">
        <v>0</v>
      </c>
      <c r="CA522" t="s">
        <v>83</v>
      </c>
      <c r="CB522">
        <v>2</v>
      </c>
      <c r="CC522" s="40">
        <f t="shared" si="652"/>
        <v>3</v>
      </c>
      <c r="CD522" s="24">
        <f t="shared" si="653"/>
        <v>9</v>
      </c>
      <c r="CE522" s="14">
        <v>3</v>
      </c>
      <c r="CF522" t="s">
        <v>83</v>
      </c>
      <c r="CG522">
        <v>2</v>
      </c>
      <c r="CH522" s="40">
        <f t="shared" si="654"/>
        <v>0</v>
      </c>
      <c r="CI522">
        <v>1</v>
      </c>
      <c r="CJ522" t="s">
        <v>83</v>
      </c>
      <c r="CK522">
        <v>2</v>
      </c>
      <c r="CL522" s="40">
        <f t="shared" si="655"/>
        <v>0</v>
      </c>
      <c r="CM522">
        <v>1</v>
      </c>
      <c r="CN522" t="s">
        <v>83</v>
      </c>
      <c r="CO522">
        <v>2</v>
      </c>
      <c r="CP522" s="40">
        <f t="shared" si="656"/>
        <v>4</v>
      </c>
      <c r="CQ522">
        <v>2</v>
      </c>
      <c r="CR522" t="s">
        <v>83</v>
      </c>
      <c r="CS522">
        <v>2</v>
      </c>
      <c r="CT522" s="40">
        <f t="shared" si="657"/>
        <v>0</v>
      </c>
      <c r="CU522">
        <v>2</v>
      </c>
      <c r="CV522" t="s">
        <v>83</v>
      </c>
      <c r="CW522">
        <v>3</v>
      </c>
      <c r="CX522" s="40">
        <f t="shared" si="658"/>
        <v>0</v>
      </c>
      <c r="CY522">
        <v>1</v>
      </c>
      <c r="CZ522" t="s">
        <v>83</v>
      </c>
      <c r="DA522">
        <v>2</v>
      </c>
      <c r="DB522" s="40">
        <f t="shared" si="659"/>
        <v>0</v>
      </c>
      <c r="DC522" s="24">
        <f t="shared" si="660"/>
        <v>4</v>
      </c>
      <c r="DD522" s="14">
        <v>4</v>
      </c>
      <c r="DE522" t="s">
        <v>83</v>
      </c>
      <c r="DF522">
        <v>2</v>
      </c>
      <c r="DG522" s="40">
        <f t="shared" si="690"/>
        <v>0</v>
      </c>
      <c r="DH522">
        <v>2</v>
      </c>
      <c r="DI522" t="s">
        <v>83</v>
      </c>
      <c r="DJ522">
        <v>2</v>
      </c>
      <c r="DK522" s="40">
        <f t="shared" si="631"/>
        <v>0</v>
      </c>
      <c r="DL522">
        <v>1</v>
      </c>
      <c r="DM522" t="s">
        <v>83</v>
      </c>
      <c r="DN522">
        <v>2</v>
      </c>
      <c r="DO522" s="40">
        <f t="shared" si="661"/>
        <v>4</v>
      </c>
      <c r="DP522">
        <v>1</v>
      </c>
      <c r="DQ522" t="s">
        <v>83</v>
      </c>
      <c r="DR522">
        <v>4</v>
      </c>
      <c r="DS522" s="40">
        <f t="shared" si="622"/>
        <v>0</v>
      </c>
      <c r="DT522">
        <v>2</v>
      </c>
      <c r="DU522" t="s">
        <v>83</v>
      </c>
      <c r="DV522">
        <v>2</v>
      </c>
      <c r="DW522" s="40">
        <f t="shared" si="623"/>
        <v>1</v>
      </c>
      <c r="DX522">
        <v>1</v>
      </c>
      <c r="DY522" t="s">
        <v>83</v>
      </c>
      <c r="DZ522">
        <v>3</v>
      </c>
      <c r="EA522" s="39">
        <f t="shared" si="662"/>
        <v>4</v>
      </c>
      <c r="EB522" s="24">
        <f t="shared" si="632"/>
        <v>9</v>
      </c>
      <c r="EC522" s="14">
        <v>2</v>
      </c>
      <c r="ED522" t="s">
        <v>83</v>
      </c>
      <c r="EE522">
        <v>1</v>
      </c>
      <c r="EF522" s="40">
        <f t="shared" si="663"/>
        <v>0</v>
      </c>
      <c r="EG522">
        <v>2</v>
      </c>
      <c r="EH522" t="s">
        <v>83</v>
      </c>
      <c r="EI522">
        <v>3</v>
      </c>
      <c r="EJ522" s="40">
        <f t="shared" si="664"/>
        <v>0</v>
      </c>
      <c r="EK522">
        <v>1</v>
      </c>
      <c r="EL522" t="s">
        <v>83</v>
      </c>
      <c r="EM522">
        <v>2</v>
      </c>
      <c r="EN522" s="40">
        <f t="shared" si="695"/>
        <v>3</v>
      </c>
      <c r="EO522">
        <v>2</v>
      </c>
      <c r="EP522" t="s">
        <v>83</v>
      </c>
      <c r="EQ522">
        <v>2</v>
      </c>
      <c r="ER522" s="40">
        <f t="shared" si="665"/>
        <v>0</v>
      </c>
      <c r="ES522">
        <v>2</v>
      </c>
      <c r="ET522" t="s">
        <v>83</v>
      </c>
      <c r="EU522">
        <v>2</v>
      </c>
      <c r="EV522" s="40">
        <f t="shared" si="666"/>
        <v>3</v>
      </c>
      <c r="EW522">
        <v>3</v>
      </c>
      <c r="EX522" t="s">
        <v>83</v>
      </c>
      <c r="EY522">
        <v>1</v>
      </c>
      <c r="EZ522" s="40">
        <f t="shared" si="667"/>
        <v>3</v>
      </c>
      <c r="FA522" s="24">
        <f t="shared" si="668"/>
        <v>9</v>
      </c>
      <c r="FB522" s="14">
        <v>3</v>
      </c>
      <c r="FC522" t="s">
        <v>83</v>
      </c>
      <c r="FD522">
        <v>1</v>
      </c>
      <c r="FE522" s="40">
        <f t="shared" si="669"/>
        <v>3</v>
      </c>
      <c r="FF522">
        <v>3</v>
      </c>
      <c r="FG522" t="s">
        <v>83</v>
      </c>
      <c r="FH522">
        <v>2</v>
      </c>
      <c r="FI522" s="40">
        <f t="shared" si="670"/>
        <v>3</v>
      </c>
      <c r="FJ522">
        <v>2</v>
      </c>
      <c r="FK522" t="s">
        <v>83</v>
      </c>
      <c r="FL522">
        <v>2</v>
      </c>
      <c r="FM522" s="40">
        <f t="shared" si="671"/>
        <v>4</v>
      </c>
      <c r="FN522">
        <v>2</v>
      </c>
      <c r="FO522" t="s">
        <v>83</v>
      </c>
      <c r="FP522">
        <v>3</v>
      </c>
      <c r="FQ522" s="40">
        <f t="shared" si="633"/>
        <v>0</v>
      </c>
      <c r="FR522">
        <v>1</v>
      </c>
      <c r="FS522" t="s">
        <v>83</v>
      </c>
      <c r="FT522">
        <v>3</v>
      </c>
      <c r="FU522" s="40">
        <f t="shared" si="672"/>
        <v>3</v>
      </c>
      <c r="FV522">
        <v>2</v>
      </c>
      <c r="FW522" t="s">
        <v>83</v>
      </c>
      <c r="FX522">
        <v>3</v>
      </c>
      <c r="FY522" s="40">
        <f t="shared" si="634"/>
        <v>0</v>
      </c>
      <c r="FZ522" s="24">
        <f t="shared" si="635"/>
        <v>13</v>
      </c>
      <c r="GA522" s="14">
        <v>3</v>
      </c>
      <c r="GB522" t="s">
        <v>83</v>
      </c>
      <c r="GC522">
        <v>1</v>
      </c>
      <c r="GD522" s="40">
        <f t="shared" si="673"/>
        <v>0</v>
      </c>
      <c r="GE522">
        <v>2</v>
      </c>
      <c r="GF522" t="s">
        <v>83</v>
      </c>
      <c r="GG522">
        <v>1</v>
      </c>
      <c r="GH522" s="40">
        <f t="shared" si="620"/>
        <v>4</v>
      </c>
      <c r="GI522">
        <v>1</v>
      </c>
      <c r="GJ522" t="s">
        <v>83</v>
      </c>
      <c r="GK522">
        <v>3</v>
      </c>
      <c r="GL522" s="40">
        <f t="shared" si="674"/>
        <v>3</v>
      </c>
      <c r="GM522">
        <v>2</v>
      </c>
      <c r="GN522" t="s">
        <v>83</v>
      </c>
      <c r="GO522">
        <v>1</v>
      </c>
      <c r="GP522" s="40">
        <f t="shared" si="675"/>
        <v>3</v>
      </c>
      <c r="GQ522">
        <v>3</v>
      </c>
      <c r="GR522" t="s">
        <v>83</v>
      </c>
      <c r="GS522">
        <v>2</v>
      </c>
      <c r="GT522" s="40">
        <f t="shared" si="636"/>
        <v>0</v>
      </c>
      <c r="GU522">
        <v>1</v>
      </c>
      <c r="GV522" t="s">
        <v>83</v>
      </c>
      <c r="GW522">
        <v>3</v>
      </c>
      <c r="GX522" s="40">
        <f t="shared" si="676"/>
        <v>0</v>
      </c>
      <c r="GY522" s="24">
        <f t="shared" si="677"/>
        <v>10</v>
      </c>
      <c r="GZ522" s="28">
        <f t="shared" si="637"/>
        <v>86</v>
      </c>
      <c r="HA522" t="s">
        <v>84</v>
      </c>
      <c r="HB522">
        <f t="shared" si="638"/>
        <v>9</v>
      </c>
      <c r="HC522" t="s">
        <v>92</v>
      </c>
      <c r="HD522">
        <f t="shared" si="691"/>
        <v>0</v>
      </c>
      <c r="HE522" t="s">
        <v>93</v>
      </c>
      <c r="HF522">
        <f t="shared" si="639"/>
        <v>9</v>
      </c>
      <c r="HG522" t="s">
        <v>129</v>
      </c>
      <c r="HH522">
        <f t="shared" si="696"/>
        <v>0</v>
      </c>
      <c r="HI522" t="s">
        <v>88</v>
      </c>
      <c r="HJ522">
        <f t="shared" si="678"/>
        <v>0</v>
      </c>
      <c r="HK522" t="s">
        <v>142</v>
      </c>
      <c r="HL522">
        <f t="shared" si="679"/>
        <v>0</v>
      </c>
      <c r="HM522" t="s">
        <v>134</v>
      </c>
      <c r="HN522">
        <f t="shared" si="640"/>
        <v>5</v>
      </c>
      <c r="HO522" t="s">
        <v>138</v>
      </c>
      <c r="HP522">
        <f t="shared" si="680"/>
        <v>0</v>
      </c>
      <c r="HQ522" t="s">
        <v>136</v>
      </c>
      <c r="HR522" s="1">
        <f t="shared" si="681"/>
        <v>0</v>
      </c>
      <c r="HS522" t="s">
        <v>85</v>
      </c>
      <c r="HT522" s="1">
        <f t="shared" si="682"/>
        <v>5</v>
      </c>
      <c r="HU522" t="s">
        <v>86</v>
      </c>
      <c r="HV522" s="1">
        <f t="shared" si="683"/>
        <v>6</v>
      </c>
      <c r="HW522" t="s">
        <v>94</v>
      </c>
      <c r="HX522" s="1">
        <f t="shared" si="684"/>
        <v>5</v>
      </c>
      <c r="HY522" t="s">
        <v>141</v>
      </c>
      <c r="HZ522" s="1">
        <f t="shared" si="685"/>
        <v>0</v>
      </c>
      <c r="IA522" t="s">
        <v>95</v>
      </c>
      <c r="IB522" s="1">
        <f t="shared" si="686"/>
        <v>6</v>
      </c>
      <c r="IC522" t="s">
        <v>90</v>
      </c>
      <c r="ID522" s="1">
        <f t="shared" si="687"/>
        <v>5</v>
      </c>
      <c r="IE522" t="s">
        <v>96</v>
      </c>
      <c r="IF522" s="1">
        <f t="shared" si="688"/>
        <v>5</v>
      </c>
      <c r="IG522">
        <f t="shared" si="693"/>
        <v>55</v>
      </c>
      <c r="IH522" s="1">
        <f t="shared" si="689"/>
        <v>141</v>
      </c>
    </row>
    <row r="523" spans="1:242" ht="14.65" thickBot="1" x14ac:dyDescent="0.5">
      <c r="A523" s="1">
        <v>520</v>
      </c>
      <c r="B523" s="45">
        <f t="shared" si="625"/>
        <v>559</v>
      </c>
      <c r="C523" s="14" t="s">
        <v>1113</v>
      </c>
      <c r="D523" t="s">
        <v>1114</v>
      </c>
      <c r="E523" s="15">
        <v>12</v>
      </c>
      <c r="F523" s="28">
        <f t="shared" si="626"/>
        <v>138</v>
      </c>
      <c r="H523" s="14">
        <v>4</v>
      </c>
      <c r="I523" t="s">
        <v>83</v>
      </c>
      <c r="J523">
        <v>4</v>
      </c>
      <c r="K523" s="40">
        <f t="shared" si="621"/>
        <v>0</v>
      </c>
      <c r="L523">
        <v>1</v>
      </c>
      <c r="M523" t="s">
        <v>83</v>
      </c>
      <c r="N523">
        <v>3</v>
      </c>
      <c r="O523" s="40">
        <f t="shared" si="694"/>
        <v>4</v>
      </c>
      <c r="P523">
        <v>3</v>
      </c>
      <c r="Q523" t="s">
        <v>83</v>
      </c>
      <c r="R523">
        <v>2</v>
      </c>
      <c r="S523" s="40">
        <f t="shared" si="641"/>
        <v>0</v>
      </c>
      <c r="T523">
        <v>2</v>
      </c>
      <c r="U523" t="s">
        <v>83</v>
      </c>
      <c r="V523">
        <v>1</v>
      </c>
      <c r="W523" s="40">
        <f t="shared" si="627"/>
        <v>0</v>
      </c>
      <c r="X523">
        <v>2</v>
      </c>
      <c r="Y523" t="s">
        <v>83</v>
      </c>
      <c r="Z523">
        <v>0</v>
      </c>
      <c r="AA523" s="40">
        <f t="shared" si="628"/>
        <v>0</v>
      </c>
      <c r="AB523">
        <v>3</v>
      </c>
      <c r="AC523" t="s">
        <v>83</v>
      </c>
      <c r="AD523">
        <v>1</v>
      </c>
      <c r="AE523" s="40">
        <f t="shared" si="642"/>
        <v>4</v>
      </c>
      <c r="AF523" s="24">
        <f t="shared" si="643"/>
        <v>8</v>
      </c>
      <c r="AG523" s="14">
        <v>3</v>
      </c>
      <c r="AH523" t="s">
        <v>83</v>
      </c>
      <c r="AI523">
        <v>0</v>
      </c>
      <c r="AJ523" s="40">
        <f t="shared" si="692"/>
        <v>3</v>
      </c>
      <c r="AK523">
        <v>2</v>
      </c>
      <c r="AL523" t="s">
        <v>83</v>
      </c>
      <c r="AM523">
        <v>2</v>
      </c>
      <c r="AN523" s="40">
        <f t="shared" si="644"/>
        <v>4</v>
      </c>
      <c r="AO523">
        <v>2</v>
      </c>
      <c r="AP523" t="s">
        <v>83</v>
      </c>
      <c r="AQ523">
        <v>1</v>
      </c>
      <c r="AR523" s="40">
        <f t="shared" si="624"/>
        <v>0</v>
      </c>
      <c r="AS523">
        <v>3</v>
      </c>
      <c r="AT523" t="s">
        <v>83</v>
      </c>
      <c r="AU523">
        <v>0</v>
      </c>
      <c r="AV523" s="40">
        <f t="shared" si="645"/>
        <v>0</v>
      </c>
      <c r="AW523">
        <v>1</v>
      </c>
      <c r="AX523" t="s">
        <v>83</v>
      </c>
      <c r="AY523">
        <v>4</v>
      </c>
      <c r="AZ523" s="40">
        <f t="shared" si="646"/>
        <v>4</v>
      </c>
      <c r="BA523">
        <v>1</v>
      </c>
      <c r="BB523" t="s">
        <v>83</v>
      </c>
      <c r="BC523">
        <v>1</v>
      </c>
      <c r="BD523" s="40">
        <f t="shared" si="629"/>
        <v>0</v>
      </c>
      <c r="BE523" s="24">
        <f t="shared" si="647"/>
        <v>11</v>
      </c>
      <c r="BF523" s="14">
        <v>1</v>
      </c>
      <c r="BG523" t="s">
        <v>83</v>
      </c>
      <c r="BH523">
        <v>0</v>
      </c>
      <c r="BI523" s="40">
        <f t="shared" si="648"/>
        <v>0</v>
      </c>
      <c r="BJ523">
        <v>1</v>
      </c>
      <c r="BK523" t="s">
        <v>83</v>
      </c>
      <c r="BL523">
        <v>2</v>
      </c>
      <c r="BM523" s="40">
        <f t="shared" si="649"/>
        <v>0</v>
      </c>
      <c r="BN523">
        <v>2</v>
      </c>
      <c r="BO523" t="s">
        <v>83</v>
      </c>
      <c r="BP523">
        <v>1</v>
      </c>
      <c r="BQ523" s="40">
        <f t="shared" si="630"/>
        <v>3</v>
      </c>
      <c r="BR523">
        <v>2</v>
      </c>
      <c r="BS523" t="s">
        <v>83</v>
      </c>
      <c r="BT523">
        <v>3</v>
      </c>
      <c r="BU523" s="40">
        <f t="shared" si="650"/>
        <v>0</v>
      </c>
      <c r="BV523">
        <v>1</v>
      </c>
      <c r="BW523" t="s">
        <v>83</v>
      </c>
      <c r="BX523">
        <v>3</v>
      </c>
      <c r="BY523" s="40">
        <f t="shared" si="651"/>
        <v>4</v>
      </c>
      <c r="BZ523">
        <v>1</v>
      </c>
      <c r="CA523" t="s">
        <v>83</v>
      </c>
      <c r="CB523">
        <v>2</v>
      </c>
      <c r="CC523" s="40">
        <f t="shared" si="652"/>
        <v>6</v>
      </c>
      <c r="CD523" s="24">
        <f t="shared" si="653"/>
        <v>13</v>
      </c>
      <c r="CE523" s="14">
        <v>1</v>
      </c>
      <c r="CF523" t="s">
        <v>83</v>
      </c>
      <c r="CG523">
        <v>0</v>
      </c>
      <c r="CH523" s="40">
        <f t="shared" si="654"/>
        <v>0</v>
      </c>
      <c r="CI523">
        <v>3</v>
      </c>
      <c r="CJ523" t="s">
        <v>83</v>
      </c>
      <c r="CK523">
        <v>0</v>
      </c>
      <c r="CL523" s="40">
        <f t="shared" si="655"/>
        <v>4</v>
      </c>
      <c r="CM523">
        <v>1</v>
      </c>
      <c r="CN523" t="s">
        <v>83</v>
      </c>
      <c r="CO523">
        <v>0</v>
      </c>
      <c r="CP523" s="40">
        <f t="shared" si="656"/>
        <v>0</v>
      </c>
      <c r="CQ523">
        <v>3</v>
      </c>
      <c r="CR523" t="s">
        <v>83</v>
      </c>
      <c r="CS523">
        <v>2</v>
      </c>
      <c r="CT523" s="40">
        <f t="shared" si="657"/>
        <v>4</v>
      </c>
      <c r="CU523">
        <v>0</v>
      </c>
      <c r="CV523" t="s">
        <v>83</v>
      </c>
      <c r="CW523">
        <v>1</v>
      </c>
      <c r="CX523" s="40">
        <f t="shared" si="658"/>
        <v>0</v>
      </c>
      <c r="CY523">
        <v>1</v>
      </c>
      <c r="CZ523" t="s">
        <v>83</v>
      </c>
      <c r="DA523">
        <v>3</v>
      </c>
      <c r="DB523" s="40">
        <f t="shared" si="659"/>
        <v>0</v>
      </c>
      <c r="DC523" s="24">
        <f t="shared" si="660"/>
        <v>8</v>
      </c>
      <c r="DD523" s="14">
        <v>2</v>
      </c>
      <c r="DE523" t="s">
        <v>83</v>
      </c>
      <c r="DF523">
        <v>1</v>
      </c>
      <c r="DG523" s="40">
        <f t="shared" si="690"/>
        <v>0</v>
      </c>
      <c r="DH523">
        <v>1</v>
      </c>
      <c r="DI523" t="s">
        <v>83</v>
      </c>
      <c r="DJ523">
        <v>0</v>
      </c>
      <c r="DK523" s="40">
        <f t="shared" si="631"/>
        <v>3</v>
      </c>
      <c r="DL523">
        <v>1</v>
      </c>
      <c r="DM523" t="s">
        <v>83</v>
      </c>
      <c r="DN523">
        <v>0</v>
      </c>
      <c r="DO523" s="40">
        <f t="shared" si="661"/>
        <v>0</v>
      </c>
      <c r="DP523">
        <v>2</v>
      </c>
      <c r="DQ523" t="s">
        <v>83</v>
      </c>
      <c r="DR523">
        <v>2</v>
      </c>
      <c r="DS523" s="40">
        <f t="shared" si="622"/>
        <v>4</v>
      </c>
      <c r="DT523">
        <v>0</v>
      </c>
      <c r="DU523" t="s">
        <v>83</v>
      </c>
      <c r="DV523">
        <v>1</v>
      </c>
      <c r="DW523" s="40">
        <f t="shared" si="623"/>
        <v>1</v>
      </c>
      <c r="DX523">
        <v>1</v>
      </c>
      <c r="DY523" t="s">
        <v>83</v>
      </c>
      <c r="DZ523">
        <v>2</v>
      </c>
      <c r="EA523" s="39">
        <f t="shared" si="662"/>
        <v>3</v>
      </c>
      <c r="EB523" s="24">
        <f t="shared" si="632"/>
        <v>11</v>
      </c>
      <c r="EC523" s="14">
        <v>1</v>
      </c>
      <c r="ED523" t="s">
        <v>83</v>
      </c>
      <c r="EE523">
        <v>0</v>
      </c>
      <c r="EF523" s="40">
        <f t="shared" si="663"/>
        <v>0</v>
      </c>
      <c r="EG523">
        <v>1</v>
      </c>
      <c r="EH523" t="s">
        <v>83</v>
      </c>
      <c r="EI523">
        <v>2</v>
      </c>
      <c r="EJ523" s="40">
        <f t="shared" si="664"/>
        <v>0</v>
      </c>
      <c r="EK523">
        <v>1</v>
      </c>
      <c r="EL523" t="s">
        <v>83</v>
      </c>
      <c r="EM523">
        <v>0</v>
      </c>
      <c r="EN523" s="40">
        <f t="shared" si="695"/>
        <v>0</v>
      </c>
      <c r="EO523">
        <v>1</v>
      </c>
      <c r="EP523" t="s">
        <v>83</v>
      </c>
      <c r="EQ523">
        <v>2</v>
      </c>
      <c r="ER523" s="40">
        <f t="shared" si="665"/>
        <v>0</v>
      </c>
      <c r="ES523">
        <v>1</v>
      </c>
      <c r="ET523" t="s">
        <v>83</v>
      </c>
      <c r="EU523">
        <v>4</v>
      </c>
      <c r="EV523" s="40">
        <f t="shared" si="666"/>
        <v>0</v>
      </c>
      <c r="EW523">
        <v>2</v>
      </c>
      <c r="EX523" t="s">
        <v>83</v>
      </c>
      <c r="EY523">
        <v>1</v>
      </c>
      <c r="EZ523" s="40">
        <f t="shared" si="667"/>
        <v>0</v>
      </c>
      <c r="FA523" s="24">
        <f t="shared" si="668"/>
        <v>0</v>
      </c>
      <c r="FB523" s="14">
        <v>2</v>
      </c>
      <c r="FC523" t="s">
        <v>83</v>
      </c>
      <c r="FD523">
        <v>1</v>
      </c>
      <c r="FE523" s="40">
        <f t="shared" si="669"/>
        <v>4</v>
      </c>
      <c r="FF523">
        <v>2</v>
      </c>
      <c r="FG523" t="s">
        <v>83</v>
      </c>
      <c r="FH523">
        <v>1</v>
      </c>
      <c r="FI523" s="40">
        <f t="shared" si="670"/>
        <v>3</v>
      </c>
      <c r="FJ523">
        <v>2</v>
      </c>
      <c r="FK523" t="s">
        <v>83</v>
      </c>
      <c r="FL523">
        <v>1</v>
      </c>
      <c r="FM523" s="40">
        <f t="shared" si="671"/>
        <v>0</v>
      </c>
      <c r="FN523">
        <v>3</v>
      </c>
      <c r="FO523" t="s">
        <v>83</v>
      </c>
      <c r="FP523">
        <v>1</v>
      </c>
      <c r="FQ523" s="40">
        <f t="shared" si="633"/>
        <v>3</v>
      </c>
      <c r="FR523">
        <v>1</v>
      </c>
      <c r="FS523" t="s">
        <v>83</v>
      </c>
      <c r="FT523">
        <v>2</v>
      </c>
      <c r="FU523" s="40">
        <f t="shared" si="672"/>
        <v>4</v>
      </c>
      <c r="FV523">
        <v>0</v>
      </c>
      <c r="FW523" t="s">
        <v>83</v>
      </c>
      <c r="FX523">
        <v>2</v>
      </c>
      <c r="FY523" s="40">
        <f t="shared" si="634"/>
        <v>0</v>
      </c>
      <c r="FZ523" s="24">
        <f t="shared" si="635"/>
        <v>14</v>
      </c>
      <c r="GA523" s="14">
        <v>1</v>
      </c>
      <c r="GB523" t="s">
        <v>83</v>
      </c>
      <c r="GC523">
        <v>2</v>
      </c>
      <c r="GD523" s="40">
        <f t="shared" si="673"/>
        <v>0</v>
      </c>
      <c r="GE523">
        <v>2</v>
      </c>
      <c r="GF523" t="s">
        <v>83</v>
      </c>
      <c r="GG523">
        <v>1</v>
      </c>
      <c r="GH523" s="40">
        <f t="shared" si="620"/>
        <v>4</v>
      </c>
      <c r="GI523">
        <v>1</v>
      </c>
      <c r="GJ523" t="s">
        <v>83</v>
      </c>
      <c r="GK523">
        <v>0</v>
      </c>
      <c r="GL523" s="40">
        <f t="shared" si="674"/>
        <v>0</v>
      </c>
      <c r="GM523">
        <v>2</v>
      </c>
      <c r="GN523" t="s">
        <v>83</v>
      </c>
      <c r="GO523">
        <v>1</v>
      </c>
      <c r="GP523" s="40">
        <f t="shared" si="675"/>
        <v>3</v>
      </c>
      <c r="GQ523">
        <v>0</v>
      </c>
      <c r="GR523" t="s">
        <v>83</v>
      </c>
      <c r="GS523">
        <v>0</v>
      </c>
      <c r="GT523" s="40">
        <f t="shared" si="636"/>
        <v>0</v>
      </c>
      <c r="GU523">
        <v>0</v>
      </c>
      <c r="GV523" t="s">
        <v>83</v>
      </c>
      <c r="GW523">
        <v>1</v>
      </c>
      <c r="GX523" s="40">
        <f t="shared" si="676"/>
        <v>0</v>
      </c>
      <c r="GY523" s="24">
        <f t="shared" si="677"/>
        <v>7</v>
      </c>
      <c r="GZ523" s="28">
        <f t="shared" si="637"/>
        <v>72</v>
      </c>
      <c r="HA523" t="s">
        <v>140</v>
      </c>
      <c r="HB523">
        <f t="shared" si="638"/>
        <v>0</v>
      </c>
      <c r="HC523" t="s">
        <v>85</v>
      </c>
      <c r="HD523">
        <f t="shared" si="691"/>
        <v>9</v>
      </c>
      <c r="HE523" t="s">
        <v>169</v>
      </c>
      <c r="HF523">
        <f t="shared" si="639"/>
        <v>0</v>
      </c>
      <c r="HG523" t="s">
        <v>129</v>
      </c>
      <c r="HH523">
        <f t="shared" si="696"/>
        <v>0</v>
      </c>
      <c r="HI523" t="s">
        <v>88</v>
      </c>
      <c r="HJ523">
        <f t="shared" si="678"/>
        <v>0</v>
      </c>
      <c r="HK523" t="s">
        <v>95</v>
      </c>
      <c r="HL523">
        <f t="shared" si="679"/>
        <v>5</v>
      </c>
      <c r="HM523" t="s">
        <v>90</v>
      </c>
      <c r="HN523">
        <f t="shared" si="640"/>
        <v>9</v>
      </c>
      <c r="HO523" t="s">
        <v>96</v>
      </c>
      <c r="HP523">
        <f t="shared" si="680"/>
        <v>9</v>
      </c>
      <c r="HQ523" t="s">
        <v>84</v>
      </c>
      <c r="HR523" s="1">
        <f t="shared" si="681"/>
        <v>5</v>
      </c>
      <c r="HS523" t="s">
        <v>92</v>
      </c>
      <c r="HT523" s="1">
        <f t="shared" si="682"/>
        <v>0</v>
      </c>
      <c r="HU523" t="s">
        <v>86</v>
      </c>
      <c r="HV523" s="1">
        <f t="shared" si="683"/>
        <v>6</v>
      </c>
      <c r="HW523" t="s">
        <v>94</v>
      </c>
      <c r="HX523" s="1">
        <f t="shared" si="684"/>
        <v>5</v>
      </c>
      <c r="HY523" t="s">
        <v>130</v>
      </c>
      <c r="HZ523" s="1">
        <f t="shared" si="685"/>
        <v>6</v>
      </c>
      <c r="IA523" t="s">
        <v>142</v>
      </c>
      <c r="IB523" s="1">
        <f t="shared" si="686"/>
        <v>0</v>
      </c>
      <c r="IC523" t="s">
        <v>134</v>
      </c>
      <c r="ID523" s="1">
        <f t="shared" si="687"/>
        <v>6</v>
      </c>
      <c r="IE523" t="s">
        <v>91</v>
      </c>
      <c r="IF523" s="1">
        <f t="shared" si="688"/>
        <v>6</v>
      </c>
      <c r="IG523">
        <f t="shared" si="693"/>
        <v>66</v>
      </c>
      <c r="IH523" s="1">
        <f t="shared" si="689"/>
        <v>138</v>
      </c>
    </row>
    <row r="524" spans="1:242" ht="14.65" thickBot="1" x14ac:dyDescent="0.5">
      <c r="A524" s="1">
        <v>521</v>
      </c>
      <c r="B524" s="45">
        <f t="shared" si="625"/>
        <v>98</v>
      </c>
      <c r="C524" s="14" t="s">
        <v>670</v>
      </c>
      <c r="D524" t="s">
        <v>1115</v>
      </c>
      <c r="E524" s="15">
        <v>12</v>
      </c>
      <c r="F524" s="28">
        <f t="shared" si="626"/>
        <v>177</v>
      </c>
      <c r="H524" s="14">
        <v>1</v>
      </c>
      <c r="I524" t="s">
        <v>83</v>
      </c>
      <c r="J524">
        <v>1</v>
      </c>
      <c r="K524" s="40">
        <f t="shared" si="621"/>
        <v>0</v>
      </c>
      <c r="L524">
        <v>1</v>
      </c>
      <c r="M524" t="s">
        <v>83</v>
      </c>
      <c r="N524">
        <v>4</v>
      </c>
      <c r="O524" s="40">
        <f t="shared" si="694"/>
        <v>3</v>
      </c>
      <c r="P524">
        <v>0</v>
      </c>
      <c r="Q524" t="s">
        <v>83</v>
      </c>
      <c r="R524">
        <v>1</v>
      </c>
      <c r="S524" s="40">
        <f t="shared" si="641"/>
        <v>3</v>
      </c>
      <c r="T524">
        <v>2</v>
      </c>
      <c r="U524" t="s">
        <v>83</v>
      </c>
      <c r="V524">
        <v>0</v>
      </c>
      <c r="W524" s="40">
        <f t="shared" si="627"/>
        <v>0</v>
      </c>
      <c r="X524">
        <v>1</v>
      </c>
      <c r="Y524" t="s">
        <v>83</v>
      </c>
      <c r="Z524">
        <v>2</v>
      </c>
      <c r="AA524" s="40">
        <f t="shared" si="628"/>
        <v>6</v>
      </c>
      <c r="AB524">
        <v>2</v>
      </c>
      <c r="AC524" t="s">
        <v>83</v>
      </c>
      <c r="AD524">
        <v>1</v>
      </c>
      <c r="AE524" s="40">
        <f t="shared" si="642"/>
        <v>3</v>
      </c>
      <c r="AF524" s="24">
        <f t="shared" si="643"/>
        <v>15</v>
      </c>
      <c r="AG524" s="14">
        <v>3</v>
      </c>
      <c r="AH524" t="s">
        <v>83</v>
      </c>
      <c r="AI524">
        <v>0</v>
      </c>
      <c r="AJ524" s="40">
        <f t="shared" si="692"/>
        <v>3</v>
      </c>
      <c r="AK524">
        <v>2</v>
      </c>
      <c r="AL524" t="s">
        <v>83</v>
      </c>
      <c r="AM524">
        <v>1</v>
      </c>
      <c r="AN524" s="40">
        <f t="shared" si="644"/>
        <v>0</v>
      </c>
      <c r="AO524">
        <v>1</v>
      </c>
      <c r="AP524" t="s">
        <v>83</v>
      </c>
      <c r="AQ524">
        <v>0</v>
      </c>
      <c r="AR524" s="40">
        <f t="shared" si="624"/>
        <v>0</v>
      </c>
      <c r="AS524">
        <v>2</v>
      </c>
      <c r="AT524" t="s">
        <v>83</v>
      </c>
      <c r="AU524">
        <v>0</v>
      </c>
      <c r="AV524" s="40">
        <f t="shared" si="645"/>
        <v>0</v>
      </c>
      <c r="AW524">
        <v>1</v>
      </c>
      <c r="AX524" t="s">
        <v>83</v>
      </c>
      <c r="AY524">
        <v>3</v>
      </c>
      <c r="AZ524" s="40">
        <f t="shared" si="646"/>
        <v>3</v>
      </c>
      <c r="BA524">
        <v>0</v>
      </c>
      <c r="BB524" t="s">
        <v>83</v>
      </c>
      <c r="BC524">
        <v>1</v>
      </c>
      <c r="BD524" s="40">
        <f t="shared" si="629"/>
        <v>6</v>
      </c>
      <c r="BE524" s="24">
        <f t="shared" si="647"/>
        <v>12</v>
      </c>
      <c r="BF524" s="14">
        <v>2</v>
      </c>
      <c r="BG524" t="s">
        <v>83</v>
      </c>
      <c r="BH524">
        <v>0</v>
      </c>
      <c r="BI524" s="40">
        <f t="shared" si="648"/>
        <v>0</v>
      </c>
      <c r="BJ524">
        <v>1</v>
      </c>
      <c r="BK524" t="s">
        <v>83</v>
      </c>
      <c r="BL524">
        <v>1</v>
      </c>
      <c r="BM524" s="40">
        <f t="shared" si="649"/>
        <v>4</v>
      </c>
      <c r="BN524">
        <v>3</v>
      </c>
      <c r="BO524" t="s">
        <v>83</v>
      </c>
      <c r="BP524">
        <v>0</v>
      </c>
      <c r="BQ524" s="40">
        <f t="shared" si="630"/>
        <v>3</v>
      </c>
      <c r="BR524">
        <v>2</v>
      </c>
      <c r="BS524" t="s">
        <v>83</v>
      </c>
      <c r="BT524">
        <v>1</v>
      </c>
      <c r="BU524" s="40">
        <f t="shared" si="650"/>
        <v>3</v>
      </c>
      <c r="BV524">
        <v>1</v>
      </c>
      <c r="BW524" t="s">
        <v>83</v>
      </c>
      <c r="BX524">
        <v>2</v>
      </c>
      <c r="BY524" s="40">
        <f t="shared" si="651"/>
        <v>3</v>
      </c>
      <c r="BZ524">
        <v>0</v>
      </c>
      <c r="CA524" t="s">
        <v>83</v>
      </c>
      <c r="CB524">
        <v>2</v>
      </c>
      <c r="CC524" s="40">
        <f t="shared" si="652"/>
        <v>3</v>
      </c>
      <c r="CD524" s="24">
        <f t="shared" si="653"/>
        <v>16</v>
      </c>
      <c r="CE524" s="14">
        <v>2</v>
      </c>
      <c r="CF524" t="s">
        <v>83</v>
      </c>
      <c r="CG524">
        <v>1</v>
      </c>
      <c r="CH524" s="40">
        <f t="shared" si="654"/>
        <v>0</v>
      </c>
      <c r="CI524">
        <v>4</v>
      </c>
      <c r="CJ524" t="s">
        <v>83</v>
      </c>
      <c r="CK524">
        <v>0</v>
      </c>
      <c r="CL524" s="40">
        <f t="shared" si="655"/>
        <v>3</v>
      </c>
      <c r="CM524">
        <v>1</v>
      </c>
      <c r="CN524" t="s">
        <v>83</v>
      </c>
      <c r="CO524">
        <v>1</v>
      </c>
      <c r="CP524" s="40">
        <f t="shared" si="656"/>
        <v>0</v>
      </c>
      <c r="CQ524">
        <v>2</v>
      </c>
      <c r="CR524" t="s">
        <v>83</v>
      </c>
      <c r="CS524">
        <v>1</v>
      </c>
      <c r="CT524" s="40">
        <f t="shared" si="657"/>
        <v>6</v>
      </c>
      <c r="CU524">
        <v>0</v>
      </c>
      <c r="CV524" t="s">
        <v>83</v>
      </c>
      <c r="CW524">
        <v>1</v>
      </c>
      <c r="CX524" s="40">
        <f t="shared" si="658"/>
        <v>0</v>
      </c>
      <c r="CY524">
        <v>1</v>
      </c>
      <c r="CZ524" t="s">
        <v>83</v>
      </c>
      <c r="DA524">
        <v>3</v>
      </c>
      <c r="DB524" s="40">
        <f t="shared" si="659"/>
        <v>0</v>
      </c>
      <c r="DC524" s="24">
        <f t="shared" si="660"/>
        <v>9</v>
      </c>
      <c r="DD524" s="14">
        <v>2</v>
      </c>
      <c r="DE524" t="s">
        <v>83</v>
      </c>
      <c r="DF524">
        <v>0</v>
      </c>
      <c r="DG524" s="40">
        <f t="shared" si="690"/>
        <v>0</v>
      </c>
      <c r="DH524">
        <v>3</v>
      </c>
      <c r="DI524" t="s">
        <v>83</v>
      </c>
      <c r="DJ524">
        <v>0</v>
      </c>
      <c r="DK524" s="40">
        <f t="shared" si="631"/>
        <v>3</v>
      </c>
      <c r="DL524">
        <v>2</v>
      </c>
      <c r="DM524" t="s">
        <v>83</v>
      </c>
      <c r="DN524">
        <v>1</v>
      </c>
      <c r="DO524" s="40">
        <f t="shared" si="661"/>
        <v>0</v>
      </c>
      <c r="DP524">
        <v>2</v>
      </c>
      <c r="DQ524" t="s">
        <v>83</v>
      </c>
      <c r="DR524">
        <v>1</v>
      </c>
      <c r="DS524" s="40">
        <f t="shared" si="622"/>
        <v>0</v>
      </c>
      <c r="DT524">
        <v>1</v>
      </c>
      <c r="DU524" t="s">
        <v>83</v>
      </c>
      <c r="DV524">
        <v>2</v>
      </c>
      <c r="DW524" s="40">
        <f t="shared" si="623"/>
        <v>1</v>
      </c>
      <c r="DX524">
        <v>0</v>
      </c>
      <c r="DY524" t="s">
        <v>83</v>
      </c>
      <c r="DZ524">
        <v>1</v>
      </c>
      <c r="EA524" s="39">
        <f t="shared" si="662"/>
        <v>3</v>
      </c>
      <c r="EB524" s="24">
        <f t="shared" si="632"/>
        <v>7</v>
      </c>
      <c r="EC524" s="14">
        <v>0</v>
      </c>
      <c r="ED524" t="s">
        <v>83</v>
      </c>
      <c r="EE524">
        <v>2</v>
      </c>
      <c r="EF524" s="40">
        <f t="shared" si="663"/>
        <v>0</v>
      </c>
      <c r="EG524">
        <v>3</v>
      </c>
      <c r="EH524" t="s">
        <v>83</v>
      </c>
      <c r="EI524">
        <v>1</v>
      </c>
      <c r="EJ524" s="40">
        <f t="shared" si="664"/>
        <v>3</v>
      </c>
      <c r="EK524">
        <v>4</v>
      </c>
      <c r="EL524" t="s">
        <v>83</v>
      </c>
      <c r="EM524">
        <v>1</v>
      </c>
      <c r="EN524" s="40">
        <f t="shared" si="695"/>
        <v>0</v>
      </c>
      <c r="EO524">
        <v>2</v>
      </c>
      <c r="EP524" t="s">
        <v>83</v>
      </c>
      <c r="EQ524">
        <v>0</v>
      </c>
      <c r="ER524" s="40">
        <f t="shared" si="665"/>
        <v>3</v>
      </c>
      <c r="ES524">
        <v>2</v>
      </c>
      <c r="ET524" t="s">
        <v>83</v>
      </c>
      <c r="EU524">
        <v>2</v>
      </c>
      <c r="EV524" s="40">
        <f t="shared" si="666"/>
        <v>3</v>
      </c>
      <c r="EW524">
        <v>1</v>
      </c>
      <c r="EX524" t="s">
        <v>83</v>
      </c>
      <c r="EY524">
        <v>1</v>
      </c>
      <c r="EZ524" s="40">
        <f t="shared" si="667"/>
        <v>0</v>
      </c>
      <c r="FA524" s="24">
        <f t="shared" si="668"/>
        <v>9</v>
      </c>
      <c r="FB524" s="14">
        <v>1</v>
      </c>
      <c r="FC524" t="s">
        <v>83</v>
      </c>
      <c r="FD524">
        <v>0</v>
      </c>
      <c r="FE524" s="40">
        <f t="shared" si="669"/>
        <v>6</v>
      </c>
      <c r="FF524">
        <v>4</v>
      </c>
      <c r="FG524" t="s">
        <v>83</v>
      </c>
      <c r="FH524">
        <v>0</v>
      </c>
      <c r="FI524" s="40">
        <f t="shared" si="670"/>
        <v>3</v>
      </c>
      <c r="FJ524">
        <v>2</v>
      </c>
      <c r="FK524" t="s">
        <v>83</v>
      </c>
      <c r="FL524">
        <v>1</v>
      </c>
      <c r="FM524" s="40">
        <f t="shared" si="671"/>
        <v>0</v>
      </c>
      <c r="FN524">
        <v>2</v>
      </c>
      <c r="FO524" t="s">
        <v>83</v>
      </c>
      <c r="FP524">
        <v>1</v>
      </c>
      <c r="FQ524" s="40">
        <f t="shared" si="633"/>
        <v>4</v>
      </c>
      <c r="FR524">
        <v>1</v>
      </c>
      <c r="FS524" t="s">
        <v>83</v>
      </c>
      <c r="FT524">
        <v>1</v>
      </c>
      <c r="FU524" s="40">
        <f t="shared" si="672"/>
        <v>0</v>
      </c>
      <c r="FV524">
        <v>0</v>
      </c>
      <c r="FW524" t="s">
        <v>83</v>
      </c>
      <c r="FX524">
        <v>3</v>
      </c>
      <c r="FY524" s="40">
        <f t="shared" si="634"/>
        <v>0</v>
      </c>
      <c r="FZ524" s="24">
        <f t="shared" si="635"/>
        <v>13</v>
      </c>
      <c r="GA524" s="14">
        <v>2</v>
      </c>
      <c r="GB524" t="s">
        <v>83</v>
      </c>
      <c r="GC524">
        <v>1</v>
      </c>
      <c r="GD524" s="40">
        <f t="shared" si="673"/>
        <v>0</v>
      </c>
      <c r="GE524">
        <v>3</v>
      </c>
      <c r="GF524" t="s">
        <v>83</v>
      </c>
      <c r="GG524">
        <v>0</v>
      </c>
      <c r="GH524" s="40">
        <f t="shared" si="620"/>
        <v>3</v>
      </c>
      <c r="GI524">
        <v>2</v>
      </c>
      <c r="GJ524" t="s">
        <v>83</v>
      </c>
      <c r="GK524">
        <v>2</v>
      </c>
      <c r="GL524" s="40">
        <f t="shared" si="674"/>
        <v>0</v>
      </c>
      <c r="GM524">
        <v>3</v>
      </c>
      <c r="GN524" t="s">
        <v>83</v>
      </c>
      <c r="GO524">
        <v>1</v>
      </c>
      <c r="GP524" s="40">
        <f t="shared" si="675"/>
        <v>4</v>
      </c>
      <c r="GQ524">
        <v>1</v>
      </c>
      <c r="GR524" t="s">
        <v>83</v>
      </c>
      <c r="GS524">
        <v>1</v>
      </c>
      <c r="GT524" s="40">
        <f t="shared" si="636"/>
        <v>0</v>
      </c>
      <c r="GU524">
        <v>0</v>
      </c>
      <c r="GV524" t="s">
        <v>83</v>
      </c>
      <c r="GW524">
        <v>1</v>
      </c>
      <c r="GX524" s="40">
        <f t="shared" si="676"/>
        <v>0</v>
      </c>
      <c r="GY524" s="24">
        <f t="shared" si="677"/>
        <v>7</v>
      </c>
      <c r="GZ524" s="28">
        <f t="shared" si="637"/>
        <v>88</v>
      </c>
      <c r="HA524" t="s">
        <v>84</v>
      </c>
      <c r="HB524">
        <f t="shared" si="638"/>
        <v>9</v>
      </c>
      <c r="HC524" t="s">
        <v>85</v>
      </c>
      <c r="HD524">
        <f t="shared" si="691"/>
        <v>9</v>
      </c>
      <c r="HE524" t="s">
        <v>93</v>
      </c>
      <c r="HF524">
        <f t="shared" si="639"/>
        <v>9</v>
      </c>
      <c r="HG524" t="s">
        <v>94</v>
      </c>
      <c r="HH524">
        <f t="shared" si="696"/>
        <v>9</v>
      </c>
      <c r="HI524" t="s">
        <v>130</v>
      </c>
      <c r="HJ524">
        <f t="shared" si="678"/>
        <v>5</v>
      </c>
      <c r="HK524" t="s">
        <v>131</v>
      </c>
      <c r="HL524">
        <f t="shared" si="679"/>
        <v>0</v>
      </c>
      <c r="HM524" t="s">
        <v>90</v>
      </c>
      <c r="HN524">
        <f t="shared" si="640"/>
        <v>9</v>
      </c>
      <c r="HO524" t="s">
        <v>96</v>
      </c>
      <c r="HP524">
        <f t="shared" si="680"/>
        <v>9</v>
      </c>
      <c r="HQ524" t="s">
        <v>132</v>
      </c>
      <c r="HR524" s="1">
        <f t="shared" si="681"/>
        <v>6</v>
      </c>
      <c r="HS524" t="s">
        <v>137</v>
      </c>
      <c r="HT524" s="1">
        <f t="shared" si="682"/>
        <v>6</v>
      </c>
      <c r="HU524" t="s">
        <v>86</v>
      </c>
      <c r="HV524" s="1">
        <f t="shared" si="683"/>
        <v>6</v>
      </c>
      <c r="HW524" t="s">
        <v>129</v>
      </c>
      <c r="HX524" s="1">
        <f t="shared" si="684"/>
        <v>0</v>
      </c>
      <c r="HY524" t="s">
        <v>88</v>
      </c>
      <c r="HZ524" s="1">
        <f t="shared" si="685"/>
        <v>0</v>
      </c>
      <c r="IA524" t="s">
        <v>95</v>
      </c>
      <c r="IB524" s="1">
        <f t="shared" si="686"/>
        <v>6</v>
      </c>
      <c r="IC524" t="s">
        <v>134</v>
      </c>
      <c r="ID524" s="1">
        <f t="shared" si="687"/>
        <v>6</v>
      </c>
      <c r="IE524" t="s">
        <v>135</v>
      </c>
      <c r="IF524" s="1">
        <f t="shared" si="688"/>
        <v>0</v>
      </c>
      <c r="IG524">
        <f t="shared" si="693"/>
        <v>89</v>
      </c>
      <c r="IH524" s="1">
        <f t="shared" si="689"/>
        <v>177</v>
      </c>
    </row>
    <row r="525" spans="1:242" ht="14.65" thickBot="1" x14ac:dyDescent="0.5">
      <c r="A525" s="1">
        <v>522</v>
      </c>
      <c r="B525" s="45">
        <f t="shared" si="625"/>
        <v>248</v>
      </c>
      <c r="C525" s="14" t="s">
        <v>1116</v>
      </c>
      <c r="D525" t="s">
        <v>145</v>
      </c>
      <c r="E525" s="15">
        <v>12</v>
      </c>
      <c r="F525" s="28">
        <f t="shared" si="626"/>
        <v>163</v>
      </c>
      <c r="H525" s="14">
        <v>0</v>
      </c>
      <c r="I525" t="s">
        <v>83</v>
      </c>
      <c r="J525">
        <v>2</v>
      </c>
      <c r="K525" s="40">
        <f t="shared" si="621"/>
        <v>6</v>
      </c>
      <c r="L525">
        <v>1</v>
      </c>
      <c r="M525" t="s">
        <v>83</v>
      </c>
      <c r="N525">
        <v>2</v>
      </c>
      <c r="O525" s="40">
        <f t="shared" si="694"/>
        <v>3</v>
      </c>
      <c r="P525">
        <v>0</v>
      </c>
      <c r="Q525" t="s">
        <v>83</v>
      </c>
      <c r="R525">
        <v>4</v>
      </c>
      <c r="S525" s="40">
        <f t="shared" si="641"/>
        <v>3</v>
      </c>
      <c r="T525">
        <v>2</v>
      </c>
      <c r="U525" t="s">
        <v>83</v>
      </c>
      <c r="V525">
        <v>0</v>
      </c>
      <c r="W525" s="40">
        <f t="shared" si="627"/>
        <v>0</v>
      </c>
      <c r="X525">
        <v>0</v>
      </c>
      <c r="Y525" t="s">
        <v>83</v>
      </c>
      <c r="Z525">
        <v>1</v>
      </c>
      <c r="AA525" s="40">
        <f t="shared" si="628"/>
        <v>4</v>
      </c>
      <c r="AB525">
        <v>3</v>
      </c>
      <c r="AC525" t="s">
        <v>83</v>
      </c>
      <c r="AD525">
        <v>1</v>
      </c>
      <c r="AE525" s="40">
        <f t="shared" si="642"/>
        <v>4</v>
      </c>
      <c r="AF525" s="24">
        <f t="shared" si="643"/>
        <v>20</v>
      </c>
      <c r="AG525" s="14">
        <v>5</v>
      </c>
      <c r="AH525" t="s">
        <v>83</v>
      </c>
      <c r="AI525">
        <v>0</v>
      </c>
      <c r="AJ525" s="40">
        <f t="shared" si="692"/>
        <v>3</v>
      </c>
      <c r="AK525">
        <v>2</v>
      </c>
      <c r="AL525" t="s">
        <v>83</v>
      </c>
      <c r="AM525">
        <v>2</v>
      </c>
      <c r="AN525" s="40">
        <f t="shared" si="644"/>
        <v>4</v>
      </c>
      <c r="AO525">
        <v>2</v>
      </c>
      <c r="AP525" t="s">
        <v>83</v>
      </c>
      <c r="AQ525">
        <v>0</v>
      </c>
      <c r="AR525" s="40">
        <f t="shared" si="624"/>
        <v>0</v>
      </c>
      <c r="AS525">
        <v>2</v>
      </c>
      <c r="AT525" t="s">
        <v>83</v>
      </c>
      <c r="AU525">
        <v>1</v>
      </c>
      <c r="AV525" s="40">
        <f t="shared" si="645"/>
        <v>0</v>
      </c>
      <c r="AW525">
        <v>0</v>
      </c>
      <c r="AX525" t="s">
        <v>83</v>
      </c>
      <c r="AY525">
        <v>1</v>
      </c>
      <c r="AZ525" s="40">
        <f t="shared" si="646"/>
        <v>3</v>
      </c>
      <c r="BA525">
        <v>1</v>
      </c>
      <c r="BB525" t="s">
        <v>83</v>
      </c>
      <c r="BC525">
        <v>2</v>
      </c>
      <c r="BD525" s="40">
        <f t="shared" si="629"/>
        <v>4</v>
      </c>
      <c r="BE525" s="24">
        <f t="shared" si="647"/>
        <v>14</v>
      </c>
      <c r="BF525" s="14">
        <v>2</v>
      </c>
      <c r="BG525" t="s">
        <v>83</v>
      </c>
      <c r="BH525">
        <v>0</v>
      </c>
      <c r="BI525" s="40">
        <f t="shared" si="648"/>
        <v>0</v>
      </c>
      <c r="BJ525">
        <v>0</v>
      </c>
      <c r="BK525" t="s">
        <v>83</v>
      </c>
      <c r="BL525">
        <v>1</v>
      </c>
      <c r="BM525" s="40">
        <f t="shared" si="649"/>
        <v>0</v>
      </c>
      <c r="BN525">
        <v>2</v>
      </c>
      <c r="BO525" t="s">
        <v>83</v>
      </c>
      <c r="BP525">
        <v>0</v>
      </c>
      <c r="BQ525" s="40">
        <f t="shared" si="630"/>
        <v>6</v>
      </c>
      <c r="BR525">
        <v>2</v>
      </c>
      <c r="BS525" t="s">
        <v>83</v>
      </c>
      <c r="BT525">
        <v>0</v>
      </c>
      <c r="BU525" s="40">
        <f t="shared" si="650"/>
        <v>6</v>
      </c>
      <c r="BV525">
        <v>1</v>
      </c>
      <c r="BW525" t="s">
        <v>83</v>
      </c>
      <c r="BX525">
        <v>2</v>
      </c>
      <c r="BY525" s="40">
        <f t="shared" si="651"/>
        <v>3</v>
      </c>
      <c r="BZ525">
        <v>1</v>
      </c>
      <c r="CA525" t="s">
        <v>83</v>
      </c>
      <c r="CB525">
        <v>1</v>
      </c>
      <c r="CC525" s="40">
        <f t="shared" si="652"/>
        <v>0</v>
      </c>
      <c r="CD525" s="24">
        <f t="shared" si="653"/>
        <v>15</v>
      </c>
      <c r="CE525" s="14">
        <v>2</v>
      </c>
      <c r="CF525" t="s">
        <v>83</v>
      </c>
      <c r="CG525">
        <v>0</v>
      </c>
      <c r="CH525" s="40">
        <f t="shared" si="654"/>
        <v>0</v>
      </c>
      <c r="CI525">
        <v>4</v>
      </c>
      <c r="CJ525" t="s">
        <v>83</v>
      </c>
      <c r="CK525">
        <v>0</v>
      </c>
      <c r="CL525" s="40">
        <f t="shared" si="655"/>
        <v>3</v>
      </c>
      <c r="CM525">
        <v>1</v>
      </c>
      <c r="CN525" t="s">
        <v>83</v>
      </c>
      <c r="CO525">
        <v>1</v>
      </c>
      <c r="CP525" s="40">
        <f t="shared" si="656"/>
        <v>0</v>
      </c>
      <c r="CQ525">
        <v>2</v>
      </c>
      <c r="CR525" t="s">
        <v>83</v>
      </c>
      <c r="CS525">
        <v>1</v>
      </c>
      <c r="CT525" s="40">
        <f t="shared" si="657"/>
        <v>6</v>
      </c>
      <c r="CU525">
        <v>0</v>
      </c>
      <c r="CV525" t="s">
        <v>83</v>
      </c>
      <c r="CW525">
        <v>2</v>
      </c>
      <c r="CX525" s="40">
        <f t="shared" si="658"/>
        <v>0</v>
      </c>
      <c r="CY525">
        <v>0</v>
      </c>
      <c r="CZ525" t="s">
        <v>83</v>
      </c>
      <c r="DA525">
        <v>3</v>
      </c>
      <c r="DB525" s="40">
        <f t="shared" si="659"/>
        <v>0</v>
      </c>
      <c r="DC525" s="24">
        <f t="shared" si="660"/>
        <v>9</v>
      </c>
      <c r="DD525" s="14">
        <v>2</v>
      </c>
      <c r="DE525" t="s">
        <v>83</v>
      </c>
      <c r="DF525">
        <v>1</v>
      </c>
      <c r="DG525" s="40">
        <f t="shared" si="690"/>
        <v>0</v>
      </c>
      <c r="DH525">
        <v>3</v>
      </c>
      <c r="DI525" t="s">
        <v>83</v>
      </c>
      <c r="DJ525">
        <v>0</v>
      </c>
      <c r="DK525" s="40">
        <f t="shared" si="631"/>
        <v>3</v>
      </c>
      <c r="DL525">
        <v>2</v>
      </c>
      <c r="DM525" t="s">
        <v>83</v>
      </c>
      <c r="DN525">
        <v>0</v>
      </c>
      <c r="DO525" s="40">
        <f t="shared" si="661"/>
        <v>0</v>
      </c>
      <c r="DP525">
        <v>1</v>
      </c>
      <c r="DQ525" t="s">
        <v>83</v>
      </c>
      <c r="DR525">
        <v>1</v>
      </c>
      <c r="DS525" s="40">
        <f t="shared" si="622"/>
        <v>6</v>
      </c>
      <c r="DT525">
        <v>1</v>
      </c>
      <c r="DU525" t="s">
        <v>83</v>
      </c>
      <c r="DV525">
        <v>3</v>
      </c>
      <c r="DW525" s="40">
        <f t="shared" si="623"/>
        <v>1</v>
      </c>
      <c r="DX525">
        <v>0</v>
      </c>
      <c r="DY525" t="s">
        <v>83</v>
      </c>
      <c r="DZ525">
        <v>3</v>
      </c>
      <c r="EA525" s="39">
        <f t="shared" si="662"/>
        <v>3</v>
      </c>
      <c r="EB525" s="24">
        <f t="shared" si="632"/>
        <v>13</v>
      </c>
      <c r="EC525" s="14">
        <v>0</v>
      </c>
      <c r="ED525" t="s">
        <v>83</v>
      </c>
      <c r="EE525">
        <v>1</v>
      </c>
      <c r="EF525" s="40">
        <f t="shared" si="663"/>
        <v>0</v>
      </c>
      <c r="EG525">
        <v>2</v>
      </c>
      <c r="EH525" t="s">
        <v>83</v>
      </c>
      <c r="EI525">
        <v>1</v>
      </c>
      <c r="EJ525" s="40">
        <f t="shared" si="664"/>
        <v>4</v>
      </c>
      <c r="EK525">
        <v>2</v>
      </c>
      <c r="EL525" t="s">
        <v>83</v>
      </c>
      <c r="EM525">
        <v>0</v>
      </c>
      <c r="EN525" s="40">
        <f t="shared" si="695"/>
        <v>0</v>
      </c>
      <c r="EO525">
        <v>1</v>
      </c>
      <c r="EP525" t="s">
        <v>83</v>
      </c>
      <c r="EQ525">
        <v>1</v>
      </c>
      <c r="ER525" s="40">
        <f t="shared" si="665"/>
        <v>0</v>
      </c>
      <c r="ES525">
        <v>0</v>
      </c>
      <c r="ET525" t="s">
        <v>83</v>
      </c>
      <c r="EU525">
        <v>1</v>
      </c>
      <c r="EV525" s="40">
        <f t="shared" si="666"/>
        <v>0</v>
      </c>
      <c r="EW525">
        <v>2</v>
      </c>
      <c r="EX525" t="s">
        <v>83</v>
      </c>
      <c r="EY525">
        <v>1</v>
      </c>
      <c r="EZ525" s="40">
        <f t="shared" si="667"/>
        <v>0</v>
      </c>
      <c r="FA525" s="24">
        <f t="shared" si="668"/>
        <v>4</v>
      </c>
      <c r="FB525" s="14">
        <v>2</v>
      </c>
      <c r="FC525" t="s">
        <v>83</v>
      </c>
      <c r="FD525">
        <v>0</v>
      </c>
      <c r="FE525" s="40">
        <f t="shared" si="669"/>
        <v>3</v>
      </c>
      <c r="FF525">
        <v>3</v>
      </c>
      <c r="FG525" t="s">
        <v>83</v>
      </c>
      <c r="FH525">
        <v>1</v>
      </c>
      <c r="FI525" s="40">
        <f t="shared" si="670"/>
        <v>4</v>
      </c>
      <c r="FJ525">
        <v>1</v>
      </c>
      <c r="FK525" t="s">
        <v>83</v>
      </c>
      <c r="FL525">
        <v>2</v>
      </c>
      <c r="FM525" s="40">
        <f t="shared" si="671"/>
        <v>0</v>
      </c>
      <c r="FN525">
        <v>1</v>
      </c>
      <c r="FO525" t="s">
        <v>83</v>
      </c>
      <c r="FP525">
        <v>2</v>
      </c>
      <c r="FQ525" s="40">
        <f t="shared" si="633"/>
        <v>0</v>
      </c>
      <c r="FR525">
        <v>1</v>
      </c>
      <c r="FS525" t="s">
        <v>83</v>
      </c>
      <c r="FT525">
        <v>1</v>
      </c>
      <c r="FU525" s="40">
        <f t="shared" si="672"/>
        <v>0</v>
      </c>
      <c r="FV525">
        <v>0</v>
      </c>
      <c r="FW525" t="s">
        <v>83</v>
      </c>
      <c r="FX525">
        <v>3</v>
      </c>
      <c r="FY525" s="40">
        <f t="shared" si="634"/>
        <v>0</v>
      </c>
      <c r="FZ525" s="24">
        <f t="shared" si="635"/>
        <v>7</v>
      </c>
      <c r="GA525" s="14">
        <v>2</v>
      </c>
      <c r="GB525" t="s">
        <v>83</v>
      </c>
      <c r="GC525">
        <v>1</v>
      </c>
      <c r="GD525" s="40">
        <f t="shared" si="673"/>
        <v>0</v>
      </c>
      <c r="GE525">
        <v>3</v>
      </c>
      <c r="GF525" t="s">
        <v>83</v>
      </c>
      <c r="GG525">
        <v>0</v>
      </c>
      <c r="GH525" s="40">
        <f t="shared" si="620"/>
        <v>3</v>
      </c>
      <c r="GI525">
        <v>1</v>
      </c>
      <c r="GJ525" t="s">
        <v>83</v>
      </c>
      <c r="GK525">
        <v>0</v>
      </c>
      <c r="GL525" s="40">
        <f t="shared" si="674"/>
        <v>0</v>
      </c>
      <c r="GM525">
        <v>2</v>
      </c>
      <c r="GN525" t="s">
        <v>83</v>
      </c>
      <c r="GO525">
        <v>0</v>
      </c>
      <c r="GP525" s="40">
        <f t="shared" si="675"/>
        <v>6</v>
      </c>
      <c r="GQ525">
        <v>1</v>
      </c>
      <c r="GR525" t="s">
        <v>83</v>
      </c>
      <c r="GS525">
        <v>1</v>
      </c>
      <c r="GT525" s="40">
        <f t="shared" si="636"/>
        <v>0</v>
      </c>
      <c r="GU525">
        <v>0</v>
      </c>
      <c r="GV525" t="s">
        <v>83</v>
      </c>
      <c r="GW525">
        <v>1</v>
      </c>
      <c r="GX525" s="40">
        <f t="shared" si="676"/>
        <v>0</v>
      </c>
      <c r="GY525" s="24">
        <f t="shared" si="677"/>
        <v>9</v>
      </c>
      <c r="GZ525" s="28">
        <f t="shared" si="637"/>
        <v>91</v>
      </c>
      <c r="HA525" t="s">
        <v>84</v>
      </c>
      <c r="HB525">
        <f t="shared" si="638"/>
        <v>9</v>
      </c>
      <c r="HC525" t="s">
        <v>85</v>
      </c>
      <c r="HD525">
        <f t="shared" si="691"/>
        <v>9</v>
      </c>
      <c r="HE525" t="s">
        <v>93</v>
      </c>
      <c r="HF525">
        <f t="shared" si="639"/>
        <v>9</v>
      </c>
      <c r="HG525" t="s">
        <v>94</v>
      </c>
      <c r="HH525">
        <f t="shared" si="696"/>
        <v>9</v>
      </c>
      <c r="HI525" t="s">
        <v>130</v>
      </c>
      <c r="HJ525">
        <f t="shared" si="678"/>
        <v>5</v>
      </c>
      <c r="HK525" t="s">
        <v>131</v>
      </c>
      <c r="HL525">
        <f t="shared" si="679"/>
        <v>0</v>
      </c>
      <c r="HM525" t="s">
        <v>134</v>
      </c>
      <c r="HN525">
        <f t="shared" si="640"/>
        <v>5</v>
      </c>
      <c r="HO525" t="s">
        <v>96</v>
      </c>
      <c r="HP525">
        <f t="shared" si="680"/>
        <v>9</v>
      </c>
      <c r="HQ525" t="s">
        <v>132</v>
      </c>
      <c r="HR525" s="1">
        <f t="shared" si="681"/>
        <v>6</v>
      </c>
      <c r="HS525" t="s">
        <v>92</v>
      </c>
      <c r="HT525" s="1">
        <f t="shared" si="682"/>
        <v>0</v>
      </c>
      <c r="HU525" t="s">
        <v>86</v>
      </c>
      <c r="HV525" s="1">
        <f t="shared" si="683"/>
        <v>6</v>
      </c>
      <c r="HW525" t="s">
        <v>129</v>
      </c>
      <c r="HX525" s="1">
        <f t="shared" si="684"/>
        <v>0</v>
      </c>
      <c r="HY525" t="s">
        <v>88</v>
      </c>
      <c r="HZ525" s="1">
        <f t="shared" si="685"/>
        <v>0</v>
      </c>
      <c r="IA525" t="s">
        <v>142</v>
      </c>
      <c r="IB525" s="1">
        <f t="shared" si="686"/>
        <v>0</v>
      </c>
      <c r="IC525" t="s">
        <v>90</v>
      </c>
      <c r="ID525" s="1">
        <f t="shared" si="687"/>
        <v>5</v>
      </c>
      <c r="IE525" t="s">
        <v>135</v>
      </c>
      <c r="IF525" s="1">
        <f t="shared" si="688"/>
        <v>0</v>
      </c>
      <c r="IG525">
        <f t="shared" si="693"/>
        <v>72</v>
      </c>
      <c r="IH525" s="1">
        <f t="shared" si="689"/>
        <v>163</v>
      </c>
    </row>
    <row r="526" spans="1:242" ht="14.65" thickBot="1" x14ac:dyDescent="0.5">
      <c r="A526" s="1">
        <v>523</v>
      </c>
      <c r="B526" s="45">
        <f t="shared" si="625"/>
        <v>161</v>
      </c>
      <c r="C526" s="14" t="s">
        <v>376</v>
      </c>
      <c r="D526" t="s">
        <v>1165</v>
      </c>
      <c r="E526" s="15">
        <v>12</v>
      </c>
      <c r="F526" s="28">
        <f t="shared" si="626"/>
        <v>170</v>
      </c>
      <c r="H526" s="14">
        <v>1</v>
      </c>
      <c r="I526" t="s">
        <v>83</v>
      </c>
      <c r="J526">
        <v>2</v>
      </c>
      <c r="K526" s="40">
        <f t="shared" si="621"/>
        <v>3</v>
      </c>
      <c r="L526">
        <v>1</v>
      </c>
      <c r="M526" t="s">
        <v>83</v>
      </c>
      <c r="N526">
        <v>1</v>
      </c>
      <c r="O526" s="40">
        <f t="shared" si="694"/>
        <v>0</v>
      </c>
      <c r="P526">
        <v>0</v>
      </c>
      <c r="Q526" t="s">
        <v>83</v>
      </c>
      <c r="R526">
        <v>0</v>
      </c>
      <c r="S526" s="40">
        <f t="shared" si="641"/>
        <v>0</v>
      </c>
      <c r="T526">
        <v>3</v>
      </c>
      <c r="U526" t="s">
        <v>83</v>
      </c>
      <c r="V526">
        <v>1</v>
      </c>
      <c r="W526" s="40">
        <f t="shared" si="627"/>
        <v>0</v>
      </c>
      <c r="X526">
        <v>0</v>
      </c>
      <c r="Y526" t="s">
        <v>83</v>
      </c>
      <c r="Z526">
        <v>0</v>
      </c>
      <c r="AA526" s="40">
        <f t="shared" si="628"/>
        <v>0</v>
      </c>
      <c r="AB526">
        <v>2</v>
      </c>
      <c r="AC526" t="s">
        <v>83</v>
      </c>
      <c r="AD526">
        <v>1</v>
      </c>
      <c r="AE526" s="40">
        <f t="shared" si="642"/>
        <v>3</v>
      </c>
      <c r="AF526" s="24">
        <f t="shared" si="643"/>
        <v>6</v>
      </c>
      <c r="AG526" s="14">
        <v>4</v>
      </c>
      <c r="AH526" t="s">
        <v>83</v>
      </c>
      <c r="AI526">
        <v>1</v>
      </c>
      <c r="AJ526" s="40">
        <f t="shared" si="692"/>
        <v>3</v>
      </c>
      <c r="AK526">
        <v>3</v>
      </c>
      <c r="AL526" t="s">
        <v>83</v>
      </c>
      <c r="AM526">
        <v>2</v>
      </c>
      <c r="AN526" s="40">
        <f t="shared" si="644"/>
        <v>0</v>
      </c>
      <c r="AO526">
        <v>2</v>
      </c>
      <c r="AP526" t="s">
        <v>83</v>
      </c>
      <c r="AQ526">
        <v>0</v>
      </c>
      <c r="AR526" s="40">
        <f t="shared" si="624"/>
        <v>0</v>
      </c>
      <c r="AS526">
        <v>2</v>
      </c>
      <c r="AT526" t="s">
        <v>83</v>
      </c>
      <c r="AU526">
        <v>3</v>
      </c>
      <c r="AV526" s="40">
        <f t="shared" si="645"/>
        <v>0</v>
      </c>
      <c r="AW526">
        <v>2</v>
      </c>
      <c r="AX526" t="s">
        <v>83</v>
      </c>
      <c r="AY526">
        <v>3</v>
      </c>
      <c r="AZ526" s="40">
        <f t="shared" si="646"/>
        <v>3</v>
      </c>
      <c r="BA526">
        <v>0</v>
      </c>
      <c r="BB526" t="s">
        <v>83</v>
      </c>
      <c r="BC526">
        <v>2</v>
      </c>
      <c r="BD526" s="40">
        <f t="shared" si="629"/>
        <v>3</v>
      </c>
      <c r="BE526" s="24">
        <f t="shared" si="647"/>
        <v>9</v>
      </c>
      <c r="BF526" s="14">
        <v>2</v>
      </c>
      <c r="BG526" t="s">
        <v>83</v>
      </c>
      <c r="BH526">
        <v>0</v>
      </c>
      <c r="BI526" s="40">
        <f t="shared" si="648"/>
        <v>0</v>
      </c>
      <c r="BJ526">
        <v>0</v>
      </c>
      <c r="BK526" t="s">
        <v>83</v>
      </c>
      <c r="BL526">
        <v>2</v>
      </c>
      <c r="BM526" s="40">
        <f t="shared" si="649"/>
        <v>0</v>
      </c>
      <c r="BN526">
        <v>3</v>
      </c>
      <c r="BO526" t="s">
        <v>83</v>
      </c>
      <c r="BP526">
        <v>0</v>
      </c>
      <c r="BQ526" s="40">
        <f t="shared" si="630"/>
        <v>3</v>
      </c>
      <c r="BR526">
        <v>1</v>
      </c>
      <c r="BS526" t="s">
        <v>83</v>
      </c>
      <c r="BT526">
        <v>1</v>
      </c>
      <c r="BU526" s="40">
        <f t="shared" si="650"/>
        <v>0</v>
      </c>
      <c r="BV526">
        <v>4</v>
      </c>
      <c r="BW526" t="s">
        <v>83</v>
      </c>
      <c r="BX526">
        <v>2</v>
      </c>
      <c r="BY526" s="40">
        <f t="shared" si="651"/>
        <v>0</v>
      </c>
      <c r="BZ526">
        <v>1</v>
      </c>
      <c r="CA526" t="s">
        <v>83</v>
      </c>
      <c r="CB526">
        <v>2</v>
      </c>
      <c r="CC526" s="40">
        <f t="shared" si="652"/>
        <v>6</v>
      </c>
      <c r="CD526" s="24">
        <f t="shared" si="653"/>
        <v>9</v>
      </c>
      <c r="CE526" s="14">
        <v>1</v>
      </c>
      <c r="CF526" t="s">
        <v>83</v>
      </c>
      <c r="CG526">
        <v>0</v>
      </c>
      <c r="CH526" s="40">
        <f t="shared" si="654"/>
        <v>0</v>
      </c>
      <c r="CI526">
        <v>2</v>
      </c>
      <c r="CJ526" t="s">
        <v>83</v>
      </c>
      <c r="CK526">
        <v>0</v>
      </c>
      <c r="CL526" s="40">
        <f t="shared" si="655"/>
        <v>3</v>
      </c>
      <c r="CM526">
        <v>1</v>
      </c>
      <c r="CN526" t="s">
        <v>83</v>
      </c>
      <c r="CO526">
        <v>1</v>
      </c>
      <c r="CP526" s="40">
        <f t="shared" si="656"/>
        <v>0</v>
      </c>
      <c r="CQ526">
        <v>4</v>
      </c>
      <c r="CR526" t="s">
        <v>83</v>
      </c>
      <c r="CS526">
        <v>2</v>
      </c>
      <c r="CT526" s="40">
        <f t="shared" si="657"/>
        <v>3</v>
      </c>
      <c r="CU526">
        <v>3</v>
      </c>
      <c r="CV526" t="s">
        <v>83</v>
      </c>
      <c r="CW526">
        <v>1</v>
      </c>
      <c r="CX526" s="40">
        <f t="shared" si="658"/>
        <v>3</v>
      </c>
      <c r="CY526">
        <v>0</v>
      </c>
      <c r="CZ526" t="s">
        <v>83</v>
      </c>
      <c r="DA526">
        <v>2</v>
      </c>
      <c r="DB526" s="40">
        <f t="shared" si="659"/>
        <v>0</v>
      </c>
      <c r="DC526" s="24">
        <f t="shared" si="660"/>
        <v>9</v>
      </c>
      <c r="DD526" s="14">
        <v>4</v>
      </c>
      <c r="DE526" t="s">
        <v>83</v>
      </c>
      <c r="DF526">
        <v>1</v>
      </c>
      <c r="DG526" s="40">
        <f t="shared" si="690"/>
        <v>0</v>
      </c>
      <c r="DH526">
        <v>3</v>
      </c>
      <c r="DI526" t="s">
        <v>83</v>
      </c>
      <c r="DJ526">
        <v>0</v>
      </c>
      <c r="DK526" s="40">
        <f t="shared" si="631"/>
        <v>3</v>
      </c>
      <c r="DL526">
        <v>2</v>
      </c>
      <c r="DM526" t="s">
        <v>83</v>
      </c>
      <c r="DN526">
        <v>1</v>
      </c>
      <c r="DO526" s="40">
        <f t="shared" si="661"/>
        <v>0</v>
      </c>
      <c r="DP526">
        <v>2</v>
      </c>
      <c r="DQ526" t="s">
        <v>83</v>
      </c>
      <c r="DR526">
        <v>2</v>
      </c>
      <c r="DS526" s="40">
        <f t="shared" si="622"/>
        <v>4</v>
      </c>
      <c r="DT526">
        <v>0</v>
      </c>
      <c r="DU526" t="s">
        <v>83</v>
      </c>
      <c r="DV526">
        <v>3</v>
      </c>
      <c r="DW526" s="40">
        <f t="shared" si="623"/>
        <v>1</v>
      </c>
      <c r="DX526">
        <v>1</v>
      </c>
      <c r="DY526" t="s">
        <v>83</v>
      </c>
      <c r="DZ526">
        <v>4</v>
      </c>
      <c r="EA526" s="39">
        <f t="shared" si="662"/>
        <v>3</v>
      </c>
      <c r="EB526" s="24">
        <f t="shared" si="632"/>
        <v>11</v>
      </c>
      <c r="EC526" s="14">
        <v>1</v>
      </c>
      <c r="ED526" t="s">
        <v>83</v>
      </c>
      <c r="EE526">
        <v>3</v>
      </c>
      <c r="EF526" s="40">
        <f t="shared" si="663"/>
        <v>0</v>
      </c>
      <c r="EG526">
        <v>2</v>
      </c>
      <c r="EH526" t="s">
        <v>83</v>
      </c>
      <c r="EI526">
        <v>1</v>
      </c>
      <c r="EJ526" s="40">
        <f t="shared" si="664"/>
        <v>4</v>
      </c>
      <c r="EK526">
        <v>3</v>
      </c>
      <c r="EL526" t="s">
        <v>83</v>
      </c>
      <c r="EM526">
        <v>0</v>
      </c>
      <c r="EN526" s="40">
        <f t="shared" si="695"/>
        <v>0</v>
      </c>
      <c r="EO526">
        <v>1</v>
      </c>
      <c r="EP526" t="s">
        <v>83</v>
      </c>
      <c r="EQ526">
        <v>0</v>
      </c>
      <c r="ER526" s="40">
        <f t="shared" si="665"/>
        <v>3</v>
      </c>
      <c r="ES526">
        <v>3</v>
      </c>
      <c r="ET526" t="s">
        <v>83</v>
      </c>
      <c r="EU526">
        <v>3</v>
      </c>
      <c r="EV526" s="40">
        <f t="shared" si="666"/>
        <v>3</v>
      </c>
      <c r="EW526">
        <v>2</v>
      </c>
      <c r="EX526" t="s">
        <v>83</v>
      </c>
      <c r="EY526">
        <v>1</v>
      </c>
      <c r="EZ526" s="40">
        <f t="shared" si="667"/>
        <v>0</v>
      </c>
      <c r="FA526" s="24">
        <f t="shared" si="668"/>
        <v>10</v>
      </c>
      <c r="FB526" s="14">
        <v>2</v>
      </c>
      <c r="FC526" t="s">
        <v>83</v>
      </c>
      <c r="FD526">
        <v>0</v>
      </c>
      <c r="FE526" s="40">
        <f t="shared" si="669"/>
        <v>3</v>
      </c>
      <c r="FF526">
        <v>3</v>
      </c>
      <c r="FG526" t="s">
        <v>83</v>
      </c>
      <c r="FH526">
        <v>1</v>
      </c>
      <c r="FI526" s="40">
        <f t="shared" si="670"/>
        <v>4</v>
      </c>
      <c r="FJ526">
        <v>1</v>
      </c>
      <c r="FK526" t="s">
        <v>83</v>
      </c>
      <c r="FL526">
        <v>1</v>
      </c>
      <c r="FM526" s="40">
        <f t="shared" si="671"/>
        <v>3</v>
      </c>
      <c r="FN526">
        <v>2</v>
      </c>
      <c r="FO526" t="s">
        <v>83</v>
      </c>
      <c r="FP526">
        <v>1</v>
      </c>
      <c r="FQ526" s="40">
        <f t="shared" si="633"/>
        <v>4</v>
      </c>
      <c r="FR526">
        <v>1</v>
      </c>
      <c r="FS526" t="s">
        <v>83</v>
      </c>
      <c r="FT526">
        <v>1</v>
      </c>
      <c r="FU526" s="40">
        <f t="shared" si="672"/>
        <v>0</v>
      </c>
      <c r="FV526">
        <v>0</v>
      </c>
      <c r="FW526" t="s">
        <v>83</v>
      </c>
      <c r="FX526">
        <v>1</v>
      </c>
      <c r="FY526" s="40">
        <f t="shared" si="634"/>
        <v>0</v>
      </c>
      <c r="FZ526" s="24">
        <f t="shared" si="635"/>
        <v>14</v>
      </c>
      <c r="GA526" s="14">
        <v>1</v>
      </c>
      <c r="GB526" t="s">
        <v>83</v>
      </c>
      <c r="GC526">
        <v>2</v>
      </c>
      <c r="GD526" s="40">
        <f t="shared" si="673"/>
        <v>0</v>
      </c>
      <c r="GE526">
        <v>2</v>
      </c>
      <c r="GF526" t="s">
        <v>83</v>
      </c>
      <c r="GG526">
        <v>1</v>
      </c>
      <c r="GH526" s="40">
        <f t="shared" ref="GH526:GH589" si="697">(IF(AND(GE526=3,GG526=2),6,IF(GE526-GG526=1,4,IF(GE526&gt;GG526,3,0))))</f>
        <v>4</v>
      </c>
      <c r="GI526">
        <v>2</v>
      </c>
      <c r="GJ526" t="s">
        <v>83</v>
      </c>
      <c r="GK526">
        <v>1</v>
      </c>
      <c r="GL526" s="40">
        <f t="shared" si="674"/>
        <v>0</v>
      </c>
      <c r="GM526">
        <v>3</v>
      </c>
      <c r="GN526" t="s">
        <v>83</v>
      </c>
      <c r="GO526">
        <v>1</v>
      </c>
      <c r="GP526" s="40">
        <f t="shared" si="675"/>
        <v>4</v>
      </c>
      <c r="GQ526">
        <v>0</v>
      </c>
      <c r="GR526" t="s">
        <v>83</v>
      </c>
      <c r="GS526">
        <v>1</v>
      </c>
      <c r="GT526" s="40">
        <f t="shared" si="636"/>
        <v>3</v>
      </c>
      <c r="GU526">
        <v>1</v>
      </c>
      <c r="GV526" t="s">
        <v>83</v>
      </c>
      <c r="GW526">
        <v>2</v>
      </c>
      <c r="GX526" s="40">
        <f t="shared" si="676"/>
        <v>0</v>
      </c>
      <c r="GY526" s="24">
        <f t="shared" si="677"/>
        <v>11</v>
      </c>
      <c r="GZ526" s="28">
        <f t="shared" si="637"/>
        <v>79</v>
      </c>
      <c r="HA526" t="s">
        <v>84</v>
      </c>
      <c r="HB526">
        <f t="shared" si="638"/>
        <v>9</v>
      </c>
      <c r="HC526" t="s">
        <v>85</v>
      </c>
      <c r="HD526">
        <f t="shared" si="691"/>
        <v>9</v>
      </c>
      <c r="HE526" t="s">
        <v>86</v>
      </c>
      <c r="HF526">
        <f t="shared" si="639"/>
        <v>5</v>
      </c>
      <c r="HG526" t="s">
        <v>94</v>
      </c>
      <c r="HH526">
        <f t="shared" si="696"/>
        <v>9</v>
      </c>
      <c r="HI526" t="s">
        <v>88</v>
      </c>
      <c r="HJ526">
        <f t="shared" si="678"/>
        <v>0</v>
      </c>
      <c r="HK526" t="s">
        <v>131</v>
      </c>
      <c r="HL526">
        <f t="shared" si="679"/>
        <v>0</v>
      </c>
      <c r="HM526" t="s">
        <v>90</v>
      </c>
      <c r="HN526">
        <f t="shared" si="640"/>
        <v>9</v>
      </c>
      <c r="HO526" t="s">
        <v>96</v>
      </c>
      <c r="HP526">
        <f t="shared" si="680"/>
        <v>9</v>
      </c>
      <c r="HQ526" t="s">
        <v>136</v>
      </c>
      <c r="HR526" s="1">
        <f t="shared" si="681"/>
        <v>0</v>
      </c>
      <c r="HS526" t="s">
        <v>137</v>
      </c>
      <c r="HT526" s="1">
        <f t="shared" si="682"/>
        <v>6</v>
      </c>
      <c r="HU526" t="s">
        <v>93</v>
      </c>
      <c r="HV526" s="1">
        <f t="shared" si="683"/>
        <v>5</v>
      </c>
      <c r="HW526" t="s">
        <v>87</v>
      </c>
      <c r="HX526" s="1">
        <f t="shared" si="684"/>
        <v>6</v>
      </c>
      <c r="HY526" t="s">
        <v>130</v>
      </c>
      <c r="HZ526" s="1">
        <f t="shared" si="685"/>
        <v>6</v>
      </c>
      <c r="IA526" t="s">
        <v>95</v>
      </c>
      <c r="IB526" s="1">
        <f t="shared" si="686"/>
        <v>6</v>
      </c>
      <c r="IC526" t="s">
        <v>134</v>
      </c>
      <c r="ID526" s="1">
        <f t="shared" si="687"/>
        <v>6</v>
      </c>
      <c r="IE526" t="s">
        <v>91</v>
      </c>
      <c r="IF526" s="1">
        <f t="shared" si="688"/>
        <v>6</v>
      </c>
      <c r="IG526">
        <f t="shared" si="693"/>
        <v>91</v>
      </c>
      <c r="IH526" s="1">
        <f t="shared" si="689"/>
        <v>170</v>
      </c>
    </row>
    <row r="527" spans="1:242" ht="14.65" thickBot="1" x14ac:dyDescent="0.5">
      <c r="A527" s="1">
        <v>524</v>
      </c>
      <c r="B527" s="45">
        <f t="shared" si="625"/>
        <v>418</v>
      </c>
      <c r="C527" s="14" t="s">
        <v>1167</v>
      </c>
      <c r="D527" t="s">
        <v>1168</v>
      </c>
      <c r="E527" s="15">
        <v>12</v>
      </c>
      <c r="F527" s="28">
        <f t="shared" si="626"/>
        <v>150</v>
      </c>
      <c r="H527" s="14">
        <v>1</v>
      </c>
      <c r="I527" t="s">
        <v>83</v>
      </c>
      <c r="J527">
        <v>0</v>
      </c>
      <c r="K527" s="40">
        <f t="shared" si="621"/>
        <v>0</v>
      </c>
      <c r="L527">
        <v>1</v>
      </c>
      <c r="M527" t="s">
        <v>83</v>
      </c>
      <c r="N527">
        <v>2</v>
      </c>
      <c r="O527" s="40">
        <f t="shared" si="694"/>
        <v>3</v>
      </c>
      <c r="P527">
        <v>2</v>
      </c>
      <c r="Q527" t="s">
        <v>83</v>
      </c>
      <c r="R527">
        <v>1</v>
      </c>
      <c r="S527" s="40">
        <f t="shared" si="641"/>
        <v>0</v>
      </c>
      <c r="T527">
        <v>1</v>
      </c>
      <c r="U527" t="s">
        <v>83</v>
      </c>
      <c r="V527">
        <v>1</v>
      </c>
      <c r="W527" s="40">
        <f t="shared" si="627"/>
        <v>6</v>
      </c>
      <c r="X527">
        <v>1</v>
      </c>
      <c r="Y527" t="s">
        <v>83</v>
      </c>
      <c r="Z527">
        <v>0</v>
      </c>
      <c r="AA527" s="40">
        <f t="shared" si="628"/>
        <v>0</v>
      </c>
      <c r="AB527">
        <v>2</v>
      </c>
      <c r="AC527" t="s">
        <v>83</v>
      </c>
      <c r="AD527">
        <v>1</v>
      </c>
      <c r="AE527" s="40">
        <f t="shared" si="642"/>
        <v>3</v>
      </c>
      <c r="AF527" s="24">
        <f t="shared" si="643"/>
        <v>12</v>
      </c>
      <c r="AG527" s="14">
        <v>1</v>
      </c>
      <c r="AH527" t="s">
        <v>83</v>
      </c>
      <c r="AI527">
        <v>0</v>
      </c>
      <c r="AJ527" s="40">
        <f t="shared" si="692"/>
        <v>3</v>
      </c>
      <c r="AK527">
        <v>0</v>
      </c>
      <c r="AL527" t="s">
        <v>83</v>
      </c>
      <c r="AM527">
        <v>1</v>
      </c>
      <c r="AN527" s="40">
        <f t="shared" si="644"/>
        <v>0</v>
      </c>
      <c r="AO527">
        <v>1</v>
      </c>
      <c r="AP527" t="s">
        <v>83</v>
      </c>
      <c r="AQ527">
        <v>1</v>
      </c>
      <c r="AR527" s="40">
        <f t="shared" si="624"/>
        <v>0</v>
      </c>
      <c r="AS527">
        <v>2</v>
      </c>
      <c r="AT527" t="s">
        <v>83</v>
      </c>
      <c r="AU527">
        <v>1</v>
      </c>
      <c r="AV527" s="40">
        <f t="shared" si="645"/>
        <v>0</v>
      </c>
      <c r="AW527">
        <v>1</v>
      </c>
      <c r="AX527" t="s">
        <v>83</v>
      </c>
      <c r="AY527">
        <v>2</v>
      </c>
      <c r="AZ527" s="40">
        <f t="shared" si="646"/>
        <v>3</v>
      </c>
      <c r="BA527">
        <v>2</v>
      </c>
      <c r="BB527" t="s">
        <v>83</v>
      </c>
      <c r="BC527">
        <v>1</v>
      </c>
      <c r="BD527" s="40">
        <f t="shared" si="629"/>
        <v>0</v>
      </c>
      <c r="BE527" s="24">
        <f t="shared" si="647"/>
        <v>6</v>
      </c>
      <c r="BF527" s="14">
        <v>2</v>
      </c>
      <c r="BG527" t="s">
        <v>83</v>
      </c>
      <c r="BH527">
        <v>1</v>
      </c>
      <c r="BI527" s="40">
        <f t="shared" si="648"/>
        <v>0</v>
      </c>
      <c r="BJ527">
        <v>0</v>
      </c>
      <c r="BK527" t="s">
        <v>83</v>
      </c>
      <c r="BL527">
        <v>2</v>
      </c>
      <c r="BM527" s="40">
        <f t="shared" si="649"/>
        <v>0</v>
      </c>
      <c r="BN527">
        <v>2</v>
      </c>
      <c r="BO527" t="s">
        <v>83</v>
      </c>
      <c r="BP527">
        <v>1</v>
      </c>
      <c r="BQ527" s="40">
        <f t="shared" si="630"/>
        <v>3</v>
      </c>
      <c r="BR527">
        <v>0</v>
      </c>
      <c r="BS527" t="s">
        <v>83</v>
      </c>
      <c r="BT527">
        <v>1</v>
      </c>
      <c r="BU527" s="40">
        <f t="shared" si="650"/>
        <v>0</v>
      </c>
      <c r="BV527">
        <v>2</v>
      </c>
      <c r="BW527" t="s">
        <v>83</v>
      </c>
      <c r="BX527">
        <v>0</v>
      </c>
      <c r="BY527" s="40">
        <f t="shared" si="651"/>
        <v>0</v>
      </c>
      <c r="BZ527">
        <v>0</v>
      </c>
      <c r="CA527" t="s">
        <v>83</v>
      </c>
      <c r="CB527">
        <v>1</v>
      </c>
      <c r="CC527" s="40">
        <f t="shared" si="652"/>
        <v>4</v>
      </c>
      <c r="CD527" s="24">
        <f t="shared" si="653"/>
        <v>7</v>
      </c>
      <c r="CE527" s="14">
        <v>2</v>
      </c>
      <c r="CF527" t="s">
        <v>83</v>
      </c>
      <c r="CG527">
        <v>0</v>
      </c>
      <c r="CH527" s="40">
        <f t="shared" si="654"/>
        <v>0</v>
      </c>
      <c r="CI527">
        <v>3</v>
      </c>
      <c r="CJ527" t="s">
        <v>83</v>
      </c>
      <c r="CK527">
        <v>1</v>
      </c>
      <c r="CL527" s="40">
        <f t="shared" si="655"/>
        <v>3</v>
      </c>
      <c r="CM527">
        <v>1</v>
      </c>
      <c r="CN527" t="s">
        <v>83</v>
      </c>
      <c r="CO527">
        <v>1</v>
      </c>
      <c r="CP527" s="40">
        <f t="shared" si="656"/>
        <v>0</v>
      </c>
      <c r="CQ527">
        <v>2</v>
      </c>
      <c r="CR527" t="s">
        <v>83</v>
      </c>
      <c r="CS527">
        <v>1</v>
      </c>
      <c r="CT527" s="40">
        <f t="shared" si="657"/>
        <v>6</v>
      </c>
      <c r="CU527">
        <v>0</v>
      </c>
      <c r="CV527" t="s">
        <v>83</v>
      </c>
      <c r="CW527">
        <v>1</v>
      </c>
      <c r="CX527" s="40">
        <f t="shared" si="658"/>
        <v>0</v>
      </c>
      <c r="CY527">
        <v>0</v>
      </c>
      <c r="CZ527" t="s">
        <v>83</v>
      </c>
      <c r="DA527">
        <v>2</v>
      </c>
      <c r="DB527" s="40">
        <f t="shared" si="659"/>
        <v>0</v>
      </c>
      <c r="DC527" s="24">
        <f t="shared" si="660"/>
        <v>9</v>
      </c>
      <c r="DD527" s="14">
        <v>1</v>
      </c>
      <c r="DE527" t="s">
        <v>83</v>
      </c>
      <c r="DF527">
        <v>0</v>
      </c>
      <c r="DG527" s="40">
        <f t="shared" si="690"/>
        <v>0</v>
      </c>
      <c r="DH527">
        <v>2</v>
      </c>
      <c r="DI527" t="s">
        <v>83</v>
      </c>
      <c r="DJ527">
        <v>1</v>
      </c>
      <c r="DK527" s="40">
        <f t="shared" si="631"/>
        <v>3</v>
      </c>
      <c r="DL527">
        <v>0</v>
      </c>
      <c r="DM527" t="s">
        <v>83</v>
      </c>
      <c r="DN527">
        <v>1</v>
      </c>
      <c r="DO527" s="40">
        <f t="shared" si="661"/>
        <v>6</v>
      </c>
      <c r="DP527">
        <v>2</v>
      </c>
      <c r="DQ527" t="s">
        <v>83</v>
      </c>
      <c r="DR527">
        <v>2</v>
      </c>
      <c r="DS527" s="40">
        <f t="shared" si="622"/>
        <v>4</v>
      </c>
      <c r="DT527">
        <v>1</v>
      </c>
      <c r="DU527" t="s">
        <v>83</v>
      </c>
      <c r="DV527">
        <v>2</v>
      </c>
      <c r="DW527" s="40">
        <f t="shared" si="623"/>
        <v>1</v>
      </c>
      <c r="DX527">
        <v>1</v>
      </c>
      <c r="DY527" t="s">
        <v>83</v>
      </c>
      <c r="DZ527">
        <v>2</v>
      </c>
      <c r="EA527" s="39">
        <f t="shared" si="662"/>
        <v>3</v>
      </c>
      <c r="EB527" s="24">
        <f t="shared" si="632"/>
        <v>17</v>
      </c>
      <c r="EC527" s="14">
        <v>1</v>
      </c>
      <c r="ED527" t="s">
        <v>83</v>
      </c>
      <c r="EE527">
        <v>2</v>
      </c>
      <c r="EF527" s="40">
        <f t="shared" si="663"/>
        <v>0</v>
      </c>
      <c r="EG527">
        <v>3</v>
      </c>
      <c r="EH527" t="s">
        <v>83</v>
      </c>
      <c r="EI527">
        <v>1</v>
      </c>
      <c r="EJ527" s="40">
        <f t="shared" si="664"/>
        <v>3</v>
      </c>
      <c r="EK527">
        <v>2</v>
      </c>
      <c r="EL527" t="s">
        <v>83</v>
      </c>
      <c r="EM527">
        <v>2</v>
      </c>
      <c r="EN527" s="40">
        <f t="shared" si="695"/>
        <v>0</v>
      </c>
      <c r="EO527">
        <v>2</v>
      </c>
      <c r="EP527" t="s">
        <v>83</v>
      </c>
      <c r="EQ527">
        <v>2</v>
      </c>
      <c r="ER527" s="40">
        <f t="shared" si="665"/>
        <v>0</v>
      </c>
      <c r="ES527">
        <v>2</v>
      </c>
      <c r="ET527" t="s">
        <v>83</v>
      </c>
      <c r="EU527">
        <v>2</v>
      </c>
      <c r="EV527" s="40">
        <f t="shared" si="666"/>
        <v>3</v>
      </c>
      <c r="EW527">
        <v>3</v>
      </c>
      <c r="EX527" t="s">
        <v>83</v>
      </c>
      <c r="EY527">
        <v>2</v>
      </c>
      <c r="EZ527" s="40">
        <f t="shared" si="667"/>
        <v>0</v>
      </c>
      <c r="FA527" s="24">
        <f t="shared" si="668"/>
        <v>6</v>
      </c>
      <c r="FB527" s="14">
        <v>2</v>
      </c>
      <c r="FC527" t="s">
        <v>83</v>
      </c>
      <c r="FD527">
        <v>1</v>
      </c>
      <c r="FE527" s="40">
        <f t="shared" si="669"/>
        <v>4</v>
      </c>
      <c r="FF527">
        <v>3</v>
      </c>
      <c r="FG527" t="s">
        <v>83</v>
      </c>
      <c r="FH527">
        <v>1</v>
      </c>
      <c r="FI527" s="40">
        <f t="shared" si="670"/>
        <v>4</v>
      </c>
      <c r="FJ527">
        <v>1</v>
      </c>
      <c r="FK527" t="s">
        <v>83</v>
      </c>
      <c r="FL527">
        <v>1</v>
      </c>
      <c r="FM527" s="40">
        <f t="shared" si="671"/>
        <v>3</v>
      </c>
      <c r="FN527">
        <v>2</v>
      </c>
      <c r="FO527" t="s">
        <v>83</v>
      </c>
      <c r="FP527">
        <v>3</v>
      </c>
      <c r="FQ527" s="40">
        <f t="shared" si="633"/>
        <v>0</v>
      </c>
      <c r="FR527">
        <v>1</v>
      </c>
      <c r="FS527" t="s">
        <v>83</v>
      </c>
      <c r="FT527">
        <v>2</v>
      </c>
      <c r="FU527" s="40">
        <f t="shared" si="672"/>
        <v>4</v>
      </c>
      <c r="FV527">
        <v>1</v>
      </c>
      <c r="FW527" t="s">
        <v>83</v>
      </c>
      <c r="FX527">
        <v>1</v>
      </c>
      <c r="FY527" s="40">
        <f t="shared" si="634"/>
        <v>0</v>
      </c>
      <c r="FZ527" s="24">
        <f t="shared" si="635"/>
        <v>15</v>
      </c>
      <c r="GA527" s="14">
        <v>0</v>
      </c>
      <c r="GB527" t="s">
        <v>83</v>
      </c>
      <c r="GC527">
        <v>1</v>
      </c>
      <c r="GD527" s="40">
        <f t="shared" si="673"/>
        <v>0</v>
      </c>
      <c r="GE527">
        <v>2</v>
      </c>
      <c r="GF527" t="s">
        <v>83</v>
      </c>
      <c r="GG527">
        <v>1</v>
      </c>
      <c r="GH527" s="40">
        <f t="shared" si="697"/>
        <v>4</v>
      </c>
      <c r="GI527">
        <v>1</v>
      </c>
      <c r="GJ527" t="s">
        <v>83</v>
      </c>
      <c r="GK527">
        <v>0</v>
      </c>
      <c r="GL527" s="40">
        <f t="shared" si="674"/>
        <v>0</v>
      </c>
      <c r="GM527">
        <v>2</v>
      </c>
      <c r="GN527" t="s">
        <v>83</v>
      </c>
      <c r="GO527">
        <v>1</v>
      </c>
      <c r="GP527" s="40">
        <f t="shared" si="675"/>
        <v>3</v>
      </c>
      <c r="GQ527">
        <v>1</v>
      </c>
      <c r="GR527" t="s">
        <v>83</v>
      </c>
      <c r="GS527">
        <v>2</v>
      </c>
      <c r="GT527" s="40">
        <f t="shared" si="636"/>
        <v>3</v>
      </c>
      <c r="GU527">
        <v>1</v>
      </c>
      <c r="GV527" t="s">
        <v>83</v>
      </c>
      <c r="GW527">
        <v>2</v>
      </c>
      <c r="GX527" s="40">
        <f t="shared" si="676"/>
        <v>0</v>
      </c>
      <c r="GY527" s="24">
        <f t="shared" si="677"/>
        <v>10</v>
      </c>
      <c r="GZ527" s="28">
        <f t="shared" si="637"/>
        <v>82</v>
      </c>
      <c r="HA527" t="s">
        <v>84</v>
      </c>
      <c r="HB527">
        <f t="shared" si="638"/>
        <v>9</v>
      </c>
      <c r="HC527" t="s">
        <v>85</v>
      </c>
      <c r="HD527">
        <f t="shared" si="691"/>
        <v>9</v>
      </c>
      <c r="HE527" t="s">
        <v>86</v>
      </c>
      <c r="HF527">
        <f t="shared" si="639"/>
        <v>5</v>
      </c>
      <c r="HG527" t="s">
        <v>94</v>
      </c>
      <c r="HH527">
        <f t="shared" si="696"/>
        <v>9</v>
      </c>
      <c r="HI527" t="s">
        <v>130</v>
      </c>
      <c r="HJ527">
        <f t="shared" si="678"/>
        <v>5</v>
      </c>
      <c r="HK527" t="s">
        <v>131</v>
      </c>
      <c r="HL527">
        <f t="shared" si="679"/>
        <v>0</v>
      </c>
      <c r="HM527" t="s">
        <v>134</v>
      </c>
      <c r="HN527">
        <f t="shared" si="640"/>
        <v>5</v>
      </c>
      <c r="HO527" t="s">
        <v>96</v>
      </c>
      <c r="HP527">
        <f t="shared" si="680"/>
        <v>9</v>
      </c>
      <c r="HQ527" t="s">
        <v>140</v>
      </c>
      <c r="HR527" s="1">
        <f t="shared" si="681"/>
        <v>0</v>
      </c>
      <c r="HS527" t="s">
        <v>92</v>
      </c>
      <c r="HT527" s="1">
        <f t="shared" si="682"/>
        <v>0</v>
      </c>
      <c r="HU527" t="s">
        <v>133</v>
      </c>
      <c r="HV527" s="1">
        <f t="shared" si="683"/>
        <v>0</v>
      </c>
      <c r="HW527" t="s">
        <v>129</v>
      </c>
      <c r="HX527" s="1">
        <f t="shared" si="684"/>
        <v>0</v>
      </c>
      <c r="HY527" t="s">
        <v>88</v>
      </c>
      <c r="HZ527" s="1">
        <f t="shared" si="685"/>
        <v>0</v>
      </c>
      <c r="IA527" t="s">
        <v>95</v>
      </c>
      <c r="IB527" s="1">
        <f t="shared" si="686"/>
        <v>6</v>
      </c>
      <c r="IC527" t="s">
        <v>90</v>
      </c>
      <c r="ID527" s="1">
        <f t="shared" si="687"/>
        <v>5</v>
      </c>
      <c r="IE527" t="s">
        <v>91</v>
      </c>
      <c r="IF527" s="1">
        <f t="shared" si="688"/>
        <v>6</v>
      </c>
      <c r="IG527">
        <f t="shared" si="693"/>
        <v>68</v>
      </c>
      <c r="IH527" s="1">
        <f t="shared" si="689"/>
        <v>150</v>
      </c>
    </row>
    <row r="528" spans="1:242" ht="14.65" thickBot="1" x14ac:dyDescent="0.5">
      <c r="A528" s="1">
        <v>525</v>
      </c>
      <c r="B528" s="45">
        <f t="shared" si="625"/>
        <v>756</v>
      </c>
      <c r="C528" s="14" t="s">
        <v>139</v>
      </c>
      <c r="D528" t="s">
        <v>1263</v>
      </c>
      <c r="E528" s="15">
        <v>12</v>
      </c>
      <c r="F528" s="28">
        <f t="shared" si="626"/>
        <v>89</v>
      </c>
      <c r="H528" s="14">
        <v>4</v>
      </c>
      <c r="I528" t="s">
        <v>83</v>
      </c>
      <c r="J528">
        <v>4</v>
      </c>
      <c r="K528" s="40">
        <f t="shared" si="621"/>
        <v>0</v>
      </c>
      <c r="L528">
        <v>3</v>
      </c>
      <c r="M528" t="s">
        <v>83</v>
      </c>
      <c r="N528">
        <v>1</v>
      </c>
      <c r="O528" s="40">
        <f t="shared" si="694"/>
        <v>0</v>
      </c>
      <c r="P528">
        <v>0</v>
      </c>
      <c r="Q528" t="s">
        <v>83</v>
      </c>
      <c r="R528">
        <v>1</v>
      </c>
      <c r="S528" s="40">
        <f t="shared" si="641"/>
        <v>3</v>
      </c>
      <c r="T528">
        <v>2</v>
      </c>
      <c r="U528" t="s">
        <v>83</v>
      </c>
      <c r="V528">
        <v>2</v>
      </c>
      <c r="W528" s="40">
        <f t="shared" si="627"/>
        <v>4</v>
      </c>
      <c r="X528">
        <v>5</v>
      </c>
      <c r="Y528" t="s">
        <v>83</v>
      </c>
      <c r="Z528">
        <v>2</v>
      </c>
      <c r="AA528" s="40">
        <f t="shared" si="628"/>
        <v>0</v>
      </c>
      <c r="AB528">
        <v>7</v>
      </c>
      <c r="AC528" t="s">
        <v>83</v>
      </c>
      <c r="AD528">
        <v>9</v>
      </c>
      <c r="AE528" s="40">
        <f t="shared" si="642"/>
        <v>0</v>
      </c>
      <c r="AF528" s="24">
        <f t="shared" si="643"/>
        <v>7</v>
      </c>
      <c r="AG528" s="14">
        <v>3</v>
      </c>
      <c r="AH528" t="s">
        <v>83</v>
      </c>
      <c r="AI528">
        <v>3</v>
      </c>
      <c r="AJ528" s="40">
        <f t="shared" si="692"/>
        <v>0</v>
      </c>
      <c r="AK528">
        <v>1</v>
      </c>
      <c r="AL528" t="s">
        <v>83</v>
      </c>
      <c r="AM528">
        <v>6</v>
      </c>
      <c r="AN528" s="40">
        <f t="shared" si="644"/>
        <v>0</v>
      </c>
      <c r="AO528">
        <v>1</v>
      </c>
      <c r="AP528" t="s">
        <v>83</v>
      </c>
      <c r="AQ528">
        <v>0</v>
      </c>
      <c r="AR528" s="40">
        <f t="shared" si="624"/>
        <v>0</v>
      </c>
      <c r="AS528">
        <v>3</v>
      </c>
      <c r="AT528" t="s">
        <v>83</v>
      </c>
      <c r="AU528">
        <v>0</v>
      </c>
      <c r="AV528" s="40">
        <f t="shared" si="645"/>
        <v>0</v>
      </c>
      <c r="AW528">
        <v>3</v>
      </c>
      <c r="AX528" t="s">
        <v>83</v>
      </c>
      <c r="AY528">
        <v>1</v>
      </c>
      <c r="AZ528" s="40">
        <f t="shared" si="646"/>
        <v>0</v>
      </c>
      <c r="BA528">
        <v>0</v>
      </c>
      <c r="BB528" t="s">
        <v>83</v>
      </c>
      <c r="BC528">
        <v>4</v>
      </c>
      <c r="BD528" s="40">
        <f t="shared" si="629"/>
        <v>3</v>
      </c>
      <c r="BE528" s="24">
        <f t="shared" si="647"/>
        <v>3</v>
      </c>
      <c r="BF528" s="14">
        <v>9</v>
      </c>
      <c r="BG528" t="s">
        <v>83</v>
      </c>
      <c r="BH528">
        <v>4</v>
      </c>
      <c r="BI528" s="40">
        <f t="shared" si="648"/>
        <v>0</v>
      </c>
      <c r="BJ528">
        <v>4</v>
      </c>
      <c r="BK528" t="s">
        <v>83</v>
      </c>
      <c r="BL528">
        <v>2</v>
      </c>
      <c r="BM528" s="40">
        <f t="shared" si="649"/>
        <v>0</v>
      </c>
      <c r="BN528">
        <v>3</v>
      </c>
      <c r="BO528" t="s">
        <v>83</v>
      </c>
      <c r="BP528">
        <v>1</v>
      </c>
      <c r="BQ528" s="40">
        <f t="shared" si="630"/>
        <v>4</v>
      </c>
      <c r="BR528">
        <v>2</v>
      </c>
      <c r="BS528" t="s">
        <v>83</v>
      </c>
      <c r="BT528">
        <v>4</v>
      </c>
      <c r="BU528" s="40">
        <f t="shared" si="650"/>
        <v>0</v>
      </c>
      <c r="BV528">
        <v>4</v>
      </c>
      <c r="BW528" t="s">
        <v>83</v>
      </c>
      <c r="BX528">
        <v>3</v>
      </c>
      <c r="BY528" s="40">
        <f t="shared" si="651"/>
        <v>0</v>
      </c>
      <c r="BZ528">
        <v>2</v>
      </c>
      <c r="CA528" t="s">
        <v>83</v>
      </c>
      <c r="CB528">
        <v>1</v>
      </c>
      <c r="CC528" s="40">
        <f t="shared" si="652"/>
        <v>0</v>
      </c>
      <c r="CD528" s="24">
        <f t="shared" si="653"/>
        <v>4</v>
      </c>
      <c r="CE528" s="14">
        <v>2</v>
      </c>
      <c r="CF528" t="s">
        <v>83</v>
      </c>
      <c r="CG528">
        <v>9</v>
      </c>
      <c r="CH528" s="40">
        <f t="shared" si="654"/>
        <v>0</v>
      </c>
      <c r="CI528">
        <v>1</v>
      </c>
      <c r="CJ528" t="s">
        <v>83</v>
      </c>
      <c r="CK528">
        <v>2</v>
      </c>
      <c r="CL528" s="40">
        <f t="shared" si="655"/>
        <v>0</v>
      </c>
      <c r="CM528">
        <v>7</v>
      </c>
      <c r="CN528" t="s">
        <v>83</v>
      </c>
      <c r="CO528">
        <v>0</v>
      </c>
      <c r="CP528" s="40">
        <f t="shared" si="656"/>
        <v>0</v>
      </c>
      <c r="CQ528">
        <v>2</v>
      </c>
      <c r="CR528" t="s">
        <v>83</v>
      </c>
      <c r="CS528">
        <v>2</v>
      </c>
      <c r="CT528" s="40">
        <f t="shared" si="657"/>
        <v>0</v>
      </c>
      <c r="CU528">
        <v>2</v>
      </c>
      <c r="CV528" t="s">
        <v>83</v>
      </c>
      <c r="CW528">
        <v>3</v>
      </c>
      <c r="CX528" s="40">
        <f t="shared" si="658"/>
        <v>0</v>
      </c>
      <c r="CY528">
        <v>1</v>
      </c>
      <c r="CZ528" t="s">
        <v>83</v>
      </c>
      <c r="DA528">
        <v>2</v>
      </c>
      <c r="DB528" s="40">
        <f t="shared" si="659"/>
        <v>0</v>
      </c>
      <c r="DC528" s="24">
        <f t="shared" si="660"/>
        <v>0</v>
      </c>
      <c r="DD528" s="14">
        <v>2</v>
      </c>
      <c r="DE528" t="s">
        <v>83</v>
      </c>
      <c r="DF528">
        <v>4</v>
      </c>
      <c r="DG528" s="40">
        <f t="shared" si="690"/>
        <v>3</v>
      </c>
      <c r="DH528">
        <v>1</v>
      </c>
      <c r="DI528" t="s">
        <v>83</v>
      </c>
      <c r="DJ528">
        <v>1</v>
      </c>
      <c r="DK528" s="40">
        <f t="shared" si="631"/>
        <v>0</v>
      </c>
      <c r="DL528">
        <v>4</v>
      </c>
      <c r="DM528" t="s">
        <v>83</v>
      </c>
      <c r="DN528">
        <v>1</v>
      </c>
      <c r="DO528" s="40">
        <f t="shared" si="661"/>
        <v>0</v>
      </c>
      <c r="DP528">
        <v>3</v>
      </c>
      <c r="DQ528" t="s">
        <v>83</v>
      </c>
      <c r="DR528">
        <v>1</v>
      </c>
      <c r="DS528" s="40">
        <f t="shared" si="622"/>
        <v>0</v>
      </c>
      <c r="DT528">
        <v>2</v>
      </c>
      <c r="DU528" t="s">
        <v>83</v>
      </c>
      <c r="DV528">
        <v>0</v>
      </c>
      <c r="DW528" s="40">
        <f t="shared" si="623"/>
        <v>3</v>
      </c>
      <c r="DX528">
        <v>5</v>
      </c>
      <c r="DY528" t="s">
        <v>83</v>
      </c>
      <c r="DZ528">
        <v>8</v>
      </c>
      <c r="EA528" s="39">
        <f t="shared" si="662"/>
        <v>3</v>
      </c>
      <c r="EB528" s="24">
        <f t="shared" si="632"/>
        <v>9</v>
      </c>
      <c r="EC528" s="14">
        <v>0</v>
      </c>
      <c r="ED528" t="s">
        <v>83</v>
      </c>
      <c r="EE528">
        <v>4</v>
      </c>
      <c r="EF528" s="40">
        <f t="shared" si="663"/>
        <v>0</v>
      </c>
      <c r="EG528">
        <v>2</v>
      </c>
      <c r="EH528" t="s">
        <v>83</v>
      </c>
      <c r="EI528">
        <v>5</v>
      </c>
      <c r="EJ528" s="40">
        <f t="shared" si="664"/>
        <v>0</v>
      </c>
      <c r="EK528">
        <v>3</v>
      </c>
      <c r="EL528" t="s">
        <v>83</v>
      </c>
      <c r="EM528">
        <v>8</v>
      </c>
      <c r="EN528" s="40">
        <f t="shared" si="695"/>
        <v>3</v>
      </c>
      <c r="EO528">
        <v>4</v>
      </c>
      <c r="EP528" t="s">
        <v>83</v>
      </c>
      <c r="EQ528">
        <v>2</v>
      </c>
      <c r="ER528" s="40">
        <f t="shared" si="665"/>
        <v>3</v>
      </c>
      <c r="ES528">
        <v>0</v>
      </c>
      <c r="ET528" t="s">
        <v>83</v>
      </c>
      <c r="EU528">
        <v>1</v>
      </c>
      <c r="EV528" s="40">
        <f t="shared" si="666"/>
        <v>0</v>
      </c>
      <c r="EW528">
        <v>1</v>
      </c>
      <c r="EX528" t="s">
        <v>83</v>
      </c>
      <c r="EY528">
        <v>2</v>
      </c>
      <c r="EZ528" s="40">
        <f t="shared" si="667"/>
        <v>6</v>
      </c>
      <c r="FA528" s="24">
        <f t="shared" si="668"/>
        <v>12</v>
      </c>
      <c r="FB528" s="14">
        <v>2</v>
      </c>
      <c r="FC528" t="s">
        <v>83</v>
      </c>
      <c r="FD528">
        <v>2</v>
      </c>
      <c r="FE528" s="40">
        <f t="shared" si="669"/>
        <v>0</v>
      </c>
      <c r="FF528">
        <v>7</v>
      </c>
      <c r="FG528" t="s">
        <v>83</v>
      </c>
      <c r="FH528">
        <v>5</v>
      </c>
      <c r="FI528" s="40">
        <f t="shared" si="670"/>
        <v>4</v>
      </c>
      <c r="FJ528">
        <v>0</v>
      </c>
      <c r="FK528" t="s">
        <v>83</v>
      </c>
      <c r="FL528">
        <v>0</v>
      </c>
      <c r="FM528" s="40">
        <f t="shared" si="671"/>
        <v>3</v>
      </c>
      <c r="FN528">
        <v>3</v>
      </c>
      <c r="FO528" t="s">
        <v>83</v>
      </c>
      <c r="FP528">
        <v>1</v>
      </c>
      <c r="FQ528" s="40">
        <f t="shared" si="633"/>
        <v>3</v>
      </c>
      <c r="FR528">
        <v>2</v>
      </c>
      <c r="FS528" t="s">
        <v>83</v>
      </c>
      <c r="FT528">
        <v>0</v>
      </c>
      <c r="FU528" s="40">
        <f t="shared" si="672"/>
        <v>0</v>
      </c>
      <c r="FV528">
        <v>5</v>
      </c>
      <c r="FW528" t="s">
        <v>83</v>
      </c>
      <c r="FX528">
        <v>1</v>
      </c>
      <c r="FY528" s="40">
        <f t="shared" si="634"/>
        <v>3</v>
      </c>
      <c r="FZ528" s="24">
        <f t="shared" si="635"/>
        <v>13</v>
      </c>
      <c r="GA528" s="14">
        <v>1</v>
      </c>
      <c r="GB528" t="s">
        <v>83</v>
      </c>
      <c r="GC528">
        <v>4</v>
      </c>
      <c r="GD528" s="40">
        <f t="shared" si="673"/>
        <v>0</v>
      </c>
      <c r="GE528">
        <v>2</v>
      </c>
      <c r="GF528" t="s">
        <v>83</v>
      </c>
      <c r="GG528">
        <v>1</v>
      </c>
      <c r="GH528" s="40">
        <f t="shared" si="697"/>
        <v>4</v>
      </c>
      <c r="GI528">
        <v>0</v>
      </c>
      <c r="GJ528" t="s">
        <v>83</v>
      </c>
      <c r="GK528">
        <v>0</v>
      </c>
      <c r="GL528" s="40">
        <f t="shared" si="674"/>
        <v>0</v>
      </c>
      <c r="GM528">
        <v>2</v>
      </c>
      <c r="GN528" t="s">
        <v>83</v>
      </c>
      <c r="GO528">
        <v>2</v>
      </c>
      <c r="GP528" s="40">
        <f t="shared" si="675"/>
        <v>0</v>
      </c>
      <c r="GQ528">
        <v>0</v>
      </c>
      <c r="GR528" t="s">
        <v>83</v>
      </c>
      <c r="GS528">
        <v>0</v>
      </c>
      <c r="GT528" s="40">
        <f t="shared" si="636"/>
        <v>0</v>
      </c>
      <c r="GU528">
        <v>6</v>
      </c>
      <c r="GV528" t="s">
        <v>83</v>
      </c>
      <c r="GW528">
        <v>3</v>
      </c>
      <c r="GX528" s="40">
        <f t="shared" si="676"/>
        <v>3</v>
      </c>
      <c r="GY528" s="24">
        <f t="shared" si="677"/>
        <v>7</v>
      </c>
      <c r="GZ528" s="28">
        <f t="shared" si="637"/>
        <v>55</v>
      </c>
      <c r="HA528" t="s">
        <v>140</v>
      </c>
      <c r="HB528">
        <f t="shared" si="638"/>
        <v>0</v>
      </c>
      <c r="HC528" t="s">
        <v>137</v>
      </c>
      <c r="HD528">
        <f t="shared" si="691"/>
        <v>5</v>
      </c>
      <c r="HE528" t="s">
        <v>93</v>
      </c>
      <c r="HF528">
        <f t="shared" si="639"/>
        <v>9</v>
      </c>
      <c r="HG528" t="s">
        <v>87</v>
      </c>
      <c r="HH528">
        <f t="shared" si="696"/>
        <v>5</v>
      </c>
      <c r="HI528" t="s">
        <v>130</v>
      </c>
      <c r="HJ528">
        <f t="shared" si="678"/>
        <v>5</v>
      </c>
      <c r="HK528" t="s">
        <v>95</v>
      </c>
      <c r="HL528">
        <f t="shared" si="679"/>
        <v>5</v>
      </c>
      <c r="HM528" t="s">
        <v>150</v>
      </c>
      <c r="HN528">
        <f t="shared" si="640"/>
        <v>0</v>
      </c>
      <c r="HO528" t="s">
        <v>138</v>
      </c>
      <c r="HP528">
        <f t="shared" si="680"/>
        <v>0</v>
      </c>
      <c r="HQ528" t="s">
        <v>84</v>
      </c>
      <c r="HR528" s="1">
        <f t="shared" si="681"/>
        <v>5</v>
      </c>
      <c r="HS528" t="s">
        <v>181</v>
      </c>
      <c r="HT528" s="1">
        <f t="shared" si="682"/>
        <v>0</v>
      </c>
      <c r="HU528" t="s">
        <v>133</v>
      </c>
      <c r="HV528" s="1">
        <f t="shared" si="683"/>
        <v>0</v>
      </c>
      <c r="HW528" t="s">
        <v>129</v>
      </c>
      <c r="HX528" s="1">
        <f t="shared" si="684"/>
        <v>0</v>
      </c>
      <c r="HY528" t="s">
        <v>88</v>
      </c>
      <c r="HZ528" s="1">
        <f t="shared" si="685"/>
        <v>0</v>
      </c>
      <c r="IA528" t="s">
        <v>425</v>
      </c>
      <c r="IB528" s="1">
        <f t="shared" si="686"/>
        <v>0</v>
      </c>
      <c r="IC528" t="s">
        <v>425</v>
      </c>
      <c r="ID528" s="1">
        <f t="shared" si="687"/>
        <v>0</v>
      </c>
      <c r="IE528" t="s">
        <v>425</v>
      </c>
      <c r="IF528" s="1">
        <f t="shared" si="688"/>
        <v>0</v>
      </c>
      <c r="IG528">
        <f t="shared" si="693"/>
        <v>34</v>
      </c>
      <c r="IH528" s="1">
        <f t="shared" si="689"/>
        <v>89</v>
      </c>
    </row>
    <row r="529" spans="1:242" ht="14.65" thickBot="1" x14ac:dyDescent="0.5">
      <c r="A529" s="1">
        <v>526</v>
      </c>
      <c r="B529" s="45">
        <f t="shared" si="625"/>
        <v>128</v>
      </c>
      <c r="C529" s="14" t="s">
        <v>1264</v>
      </c>
      <c r="D529" t="s">
        <v>1265</v>
      </c>
      <c r="E529" s="15">
        <v>12</v>
      </c>
      <c r="F529" s="28">
        <f t="shared" si="626"/>
        <v>172</v>
      </c>
      <c r="H529" s="14">
        <v>2</v>
      </c>
      <c r="I529" t="s">
        <v>83</v>
      </c>
      <c r="J529">
        <v>2</v>
      </c>
      <c r="K529" s="40">
        <f t="shared" si="621"/>
        <v>0</v>
      </c>
      <c r="L529">
        <v>1</v>
      </c>
      <c r="M529" t="s">
        <v>83</v>
      </c>
      <c r="N529">
        <v>2</v>
      </c>
      <c r="O529" s="40">
        <f t="shared" si="694"/>
        <v>3</v>
      </c>
      <c r="P529">
        <v>1</v>
      </c>
      <c r="Q529" t="s">
        <v>83</v>
      </c>
      <c r="R529">
        <v>2</v>
      </c>
      <c r="S529" s="40">
        <f t="shared" si="641"/>
        <v>3</v>
      </c>
      <c r="T529">
        <v>3</v>
      </c>
      <c r="U529" t="s">
        <v>83</v>
      </c>
      <c r="V529">
        <v>2</v>
      </c>
      <c r="W529" s="40">
        <f t="shared" si="627"/>
        <v>0</v>
      </c>
      <c r="X529">
        <v>1</v>
      </c>
      <c r="Y529" t="s">
        <v>83</v>
      </c>
      <c r="Z529">
        <v>6</v>
      </c>
      <c r="AA529" s="40">
        <f t="shared" si="628"/>
        <v>3</v>
      </c>
      <c r="AB529">
        <v>3</v>
      </c>
      <c r="AC529" t="s">
        <v>83</v>
      </c>
      <c r="AD529">
        <v>2</v>
      </c>
      <c r="AE529" s="40">
        <f t="shared" si="642"/>
        <v>3</v>
      </c>
      <c r="AF529" s="24">
        <f t="shared" si="643"/>
        <v>12</v>
      </c>
      <c r="AG529" s="14">
        <v>1</v>
      </c>
      <c r="AH529" t="s">
        <v>83</v>
      </c>
      <c r="AI529">
        <v>2</v>
      </c>
      <c r="AJ529" s="40">
        <f t="shared" si="692"/>
        <v>0</v>
      </c>
      <c r="AK529">
        <v>1</v>
      </c>
      <c r="AL529" t="s">
        <v>83</v>
      </c>
      <c r="AM529">
        <v>2</v>
      </c>
      <c r="AN529" s="40">
        <f t="shared" si="644"/>
        <v>0</v>
      </c>
      <c r="AO529">
        <v>1</v>
      </c>
      <c r="AP529" t="s">
        <v>83</v>
      </c>
      <c r="AQ529">
        <v>3</v>
      </c>
      <c r="AR529" s="40">
        <f t="shared" si="624"/>
        <v>4</v>
      </c>
      <c r="AS529">
        <v>1</v>
      </c>
      <c r="AT529" t="s">
        <v>83</v>
      </c>
      <c r="AU529">
        <v>0</v>
      </c>
      <c r="AV529" s="40">
        <f t="shared" si="645"/>
        <v>0</v>
      </c>
      <c r="AW529">
        <v>3</v>
      </c>
      <c r="AX529" t="s">
        <v>83</v>
      </c>
      <c r="AY529">
        <v>1</v>
      </c>
      <c r="AZ529" s="40">
        <f t="shared" si="646"/>
        <v>0</v>
      </c>
      <c r="BA529">
        <v>1</v>
      </c>
      <c r="BB529" t="s">
        <v>83</v>
      </c>
      <c r="BC529">
        <v>4</v>
      </c>
      <c r="BD529" s="40">
        <f t="shared" si="629"/>
        <v>3</v>
      </c>
      <c r="BE529" s="24">
        <f t="shared" si="647"/>
        <v>7</v>
      </c>
      <c r="BF529" s="14">
        <v>1</v>
      </c>
      <c r="BG529" t="s">
        <v>83</v>
      </c>
      <c r="BH529">
        <v>2</v>
      </c>
      <c r="BI529" s="40">
        <f t="shared" si="648"/>
        <v>6</v>
      </c>
      <c r="BJ529">
        <v>1</v>
      </c>
      <c r="BK529" t="s">
        <v>83</v>
      </c>
      <c r="BL529">
        <v>2</v>
      </c>
      <c r="BM529" s="40">
        <f t="shared" si="649"/>
        <v>0</v>
      </c>
      <c r="BN529">
        <v>4</v>
      </c>
      <c r="BO529" t="s">
        <v>83</v>
      </c>
      <c r="BP529">
        <v>2</v>
      </c>
      <c r="BQ529" s="40">
        <f t="shared" si="630"/>
        <v>4</v>
      </c>
      <c r="BR529">
        <v>1</v>
      </c>
      <c r="BS529" t="s">
        <v>83</v>
      </c>
      <c r="BT529">
        <v>5</v>
      </c>
      <c r="BU529" s="40">
        <f t="shared" si="650"/>
        <v>0</v>
      </c>
      <c r="BV529">
        <v>2</v>
      </c>
      <c r="BW529" t="s">
        <v>83</v>
      </c>
      <c r="BX529">
        <v>4</v>
      </c>
      <c r="BY529" s="40">
        <f t="shared" si="651"/>
        <v>4</v>
      </c>
      <c r="BZ529">
        <v>3</v>
      </c>
      <c r="CA529" t="s">
        <v>83</v>
      </c>
      <c r="CB529">
        <v>2</v>
      </c>
      <c r="CC529" s="40">
        <f t="shared" si="652"/>
        <v>0</v>
      </c>
      <c r="CD529" s="24">
        <f t="shared" si="653"/>
        <v>14</v>
      </c>
      <c r="CE529" s="14">
        <v>1</v>
      </c>
      <c r="CF529" t="s">
        <v>83</v>
      </c>
      <c r="CG529">
        <v>2</v>
      </c>
      <c r="CH529" s="40">
        <f t="shared" si="654"/>
        <v>0</v>
      </c>
      <c r="CI529">
        <v>4</v>
      </c>
      <c r="CJ529" t="s">
        <v>83</v>
      </c>
      <c r="CK529">
        <v>1</v>
      </c>
      <c r="CL529" s="40">
        <f t="shared" si="655"/>
        <v>6</v>
      </c>
      <c r="CM529">
        <v>1</v>
      </c>
      <c r="CN529" t="s">
        <v>83</v>
      </c>
      <c r="CO529">
        <v>2</v>
      </c>
      <c r="CP529" s="40">
        <f t="shared" si="656"/>
        <v>4</v>
      </c>
      <c r="CQ529">
        <v>2</v>
      </c>
      <c r="CR529" t="s">
        <v>83</v>
      </c>
      <c r="CS529">
        <v>3</v>
      </c>
      <c r="CT529" s="40">
        <f t="shared" si="657"/>
        <v>0</v>
      </c>
      <c r="CU529">
        <v>2</v>
      </c>
      <c r="CV529" t="s">
        <v>83</v>
      </c>
      <c r="CW529">
        <v>3</v>
      </c>
      <c r="CX529" s="40">
        <f t="shared" si="658"/>
        <v>0</v>
      </c>
      <c r="CY529">
        <v>1</v>
      </c>
      <c r="CZ529" t="s">
        <v>83</v>
      </c>
      <c r="DA529">
        <v>3</v>
      </c>
      <c r="DB529" s="40">
        <f t="shared" si="659"/>
        <v>0</v>
      </c>
      <c r="DC529" s="24">
        <f t="shared" si="660"/>
        <v>10</v>
      </c>
      <c r="DD529" s="14">
        <v>0</v>
      </c>
      <c r="DE529" t="s">
        <v>83</v>
      </c>
      <c r="DF529">
        <v>7</v>
      </c>
      <c r="DG529" s="40">
        <f t="shared" si="690"/>
        <v>3</v>
      </c>
      <c r="DH529">
        <v>2</v>
      </c>
      <c r="DI529" t="s">
        <v>83</v>
      </c>
      <c r="DJ529">
        <v>1</v>
      </c>
      <c r="DK529" s="40">
        <f t="shared" si="631"/>
        <v>3</v>
      </c>
      <c r="DL529">
        <v>5</v>
      </c>
      <c r="DM529" t="s">
        <v>83</v>
      </c>
      <c r="DN529">
        <v>0</v>
      </c>
      <c r="DO529" s="40">
        <f t="shared" si="661"/>
        <v>0</v>
      </c>
      <c r="DP529">
        <v>4</v>
      </c>
      <c r="DQ529" t="s">
        <v>83</v>
      </c>
      <c r="DR529">
        <v>2</v>
      </c>
      <c r="DS529" s="40">
        <f t="shared" si="622"/>
        <v>0</v>
      </c>
      <c r="DT529">
        <v>3</v>
      </c>
      <c r="DU529" t="s">
        <v>83</v>
      </c>
      <c r="DV529">
        <v>0</v>
      </c>
      <c r="DW529" s="40">
        <f t="shared" si="623"/>
        <v>3</v>
      </c>
      <c r="DX529">
        <v>1</v>
      </c>
      <c r="DY529" t="s">
        <v>83</v>
      </c>
      <c r="DZ529">
        <v>2</v>
      </c>
      <c r="EA529" s="39">
        <f t="shared" si="662"/>
        <v>3</v>
      </c>
      <c r="EB529" s="24">
        <f t="shared" si="632"/>
        <v>12</v>
      </c>
      <c r="EC529" s="14">
        <v>2</v>
      </c>
      <c r="ED529" t="s">
        <v>83</v>
      </c>
      <c r="EE529">
        <v>3</v>
      </c>
      <c r="EF529" s="40">
        <f t="shared" si="663"/>
        <v>0</v>
      </c>
      <c r="EG529">
        <v>1</v>
      </c>
      <c r="EH529" t="s">
        <v>83</v>
      </c>
      <c r="EI529">
        <v>3</v>
      </c>
      <c r="EJ529" s="40">
        <f t="shared" si="664"/>
        <v>0</v>
      </c>
      <c r="EK529">
        <v>2</v>
      </c>
      <c r="EL529" t="s">
        <v>83</v>
      </c>
      <c r="EM529">
        <v>3</v>
      </c>
      <c r="EN529" s="40">
        <f t="shared" si="695"/>
        <v>3</v>
      </c>
      <c r="EO529">
        <v>1</v>
      </c>
      <c r="EP529" t="s">
        <v>83</v>
      </c>
      <c r="EQ529">
        <v>4</v>
      </c>
      <c r="ER529" s="40">
        <f t="shared" si="665"/>
        <v>0</v>
      </c>
      <c r="ES529">
        <v>1</v>
      </c>
      <c r="ET529" t="s">
        <v>83</v>
      </c>
      <c r="EU529">
        <v>2</v>
      </c>
      <c r="EV529" s="40">
        <f t="shared" si="666"/>
        <v>0</v>
      </c>
      <c r="EW529">
        <v>1</v>
      </c>
      <c r="EX529" t="s">
        <v>83</v>
      </c>
      <c r="EY529">
        <v>3</v>
      </c>
      <c r="EZ529" s="40">
        <f t="shared" si="667"/>
        <v>3</v>
      </c>
      <c r="FA529" s="24">
        <f t="shared" si="668"/>
        <v>6</v>
      </c>
      <c r="FB529" s="14">
        <v>1</v>
      </c>
      <c r="FC529" t="s">
        <v>83</v>
      </c>
      <c r="FD529">
        <v>1</v>
      </c>
      <c r="FE529" s="40">
        <f t="shared" si="669"/>
        <v>0</v>
      </c>
      <c r="FF529">
        <v>1</v>
      </c>
      <c r="FG529" t="s">
        <v>83</v>
      </c>
      <c r="FH529">
        <v>2</v>
      </c>
      <c r="FI529" s="40">
        <f t="shared" si="670"/>
        <v>0</v>
      </c>
      <c r="FJ529">
        <v>4</v>
      </c>
      <c r="FK529" t="s">
        <v>83</v>
      </c>
      <c r="FL529">
        <v>2</v>
      </c>
      <c r="FM529" s="40">
        <f t="shared" si="671"/>
        <v>0</v>
      </c>
      <c r="FN529">
        <v>3</v>
      </c>
      <c r="FO529" t="s">
        <v>83</v>
      </c>
      <c r="FP529">
        <v>2</v>
      </c>
      <c r="FQ529" s="40">
        <f t="shared" si="633"/>
        <v>4</v>
      </c>
      <c r="FR529">
        <v>1</v>
      </c>
      <c r="FS529" t="s">
        <v>83</v>
      </c>
      <c r="FT529">
        <v>5</v>
      </c>
      <c r="FU529" s="40">
        <f t="shared" si="672"/>
        <v>3</v>
      </c>
      <c r="FV529">
        <v>2</v>
      </c>
      <c r="FW529" t="s">
        <v>83</v>
      </c>
      <c r="FX529">
        <v>1</v>
      </c>
      <c r="FY529" s="40">
        <f t="shared" si="634"/>
        <v>4</v>
      </c>
      <c r="FZ529" s="24">
        <f t="shared" si="635"/>
        <v>11</v>
      </c>
      <c r="GA529" s="14">
        <v>2</v>
      </c>
      <c r="GB529" t="s">
        <v>83</v>
      </c>
      <c r="GC529">
        <v>5</v>
      </c>
      <c r="GD529" s="40">
        <f t="shared" si="673"/>
        <v>0</v>
      </c>
      <c r="GE529">
        <v>2</v>
      </c>
      <c r="GF529" t="s">
        <v>83</v>
      </c>
      <c r="GG529">
        <v>1</v>
      </c>
      <c r="GH529" s="40">
        <f t="shared" si="697"/>
        <v>4</v>
      </c>
      <c r="GI529">
        <v>2</v>
      </c>
      <c r="GJ529" t="s">
        <v>83</v>
      </c>
      <c r="GK529">
        <v>1</v>
      </c>
      <c r="GL529" s="40">
        <f t="shared" si="674"/>
        <v>0</v>
      </c>
      <c r="GM529">
        <v>1</v>
      </c>
      <c r="GN529" t="s">
        <v>83</v>
      </c>
      <c r="GO529">
        <v>2</v>
      </c>
      <c r="GP529" s="40">
        <f t="shared" si="675"/>
        <v>0</v>
      </c>
      <c r="GQ529">
        <v>3</v>
      </c>
      <c r="GR529" t="s">
        <v>83</v>
      </c>
      <c r="GS529">
        <v>1</v>
      </c>
      <c r="GT529" s="40">
        <f t="shared" si="636"/>
        <v>0</v>
      </c>
      <c r="GU529">
        <v>2</v>
      </c>
      <c r="GV529" t="s">
        <v>83</v>
      </c>
      <c r="GW529">
        <v>1</v>
      </c>
      <c r="GX529" s="40">
        <f t="shared" si="676"/>
        <v>6</v>
      </c>
      <c r="GY529" s="24">
        <f t="shared" si="677"/>
        <v>10</v>
      </c>
      <c r="GZ529" s="28">
        <f t="shared" si="637"/>
        <v>82</v>
      </c>
      <c r="HA529" t="s">
        <v>84</v>
      </c>
      <c r="HB529">
        <f t="shared" si="638"/>
        <v>9</v>
      </c>
      <c r="HC529" t="s">
        <v>85</v>
      </c>
      <c r="HD529">
        <f t="shared" si="691"/>
        <v>9</v>
      </c>
      <c r="HE529" t="s">
        <v>133</v>
      </c>
      <c r="HF529">
        <f t="shared" si="639"/>
        <v>0</v>
      </c>
      <c r="HG529" t="s">
        <v>94</v>
      </c>
      <c r="HH529">
        <f t="shared" si="696"/>
        <v>9</v>
      </c>
      <c r="HI529" t="s">
        <v>165</v>
      </c>
      <c r="HJ529">
        <f t="shared" si="678"/>
        <v>9</v>
      </c>
      <c r="HK529" t="s">
        <v>131</v>
      </c>
      <c r="HL529">
        <f t="shared" si="679"/>
        <v>0</v>
      </c>
      <c r="HM529" t="s">
        <v>134</v>
      </c>
      <c r="HN529">
        <f t="shared" si="640"/>
        <v>5</v>
      </c>
      <c r="HO529" t="s">
        <v>96</v>
      </c>
      <c r="HP529">
        <f t="shared" si="680"/>
        <v>9</v>
      </c>
      <c r="HQ529" t="s">
        <v>136</v>
      </c>
      <c r="HR529" s="1">
        <f t="shared" si="681"/>
        <v>0</v>
      </c>
      <c r="HS529" t="s">
        <v>137</v>
      </c>
      <c r="HT529" s="1">
        <f t="shared" si="682"/>
        <v>6</v>
      </c>
      <c r="HU529" t="s">
        <v>93</v>
      </c>
      <c r="HV529" s="1">
        <f t="shared" si="683"/>
        <v>5</v>
      </c>
      <c r="HW529" t="s">
        <v>87</v>
      </c>
      <c r="HX529" s="1">
        <f t="shared" si="684"/>
        <v>6</v>
      </c>
      <c r="HY529" t="s">
        <v>130</v>
      </c>
      <c r="HZ529" s="1">
        <f t="shared" si="685"/>
        <v>6</v>
      </c>
      <c r="IA529" t="s">
        <v>95</v>
      </c>
      <c r="IB529" s="1">
        <f t="shared" si="686"/>
        <v>6</v>
      </c>
      <c r="IC529" t="s">
        <v>90</v>
      </c>
      <c r="ID529" s="1">
        <f t="shared" si="687"/>
        <v>5</v>
      </c>
      <c r="IE529" t="s">
        <v>91</v>
      </c>
      <c r="IF529" s="1">
        <f t="shared" si="688"/>
        <v>6</v>
      </c>
      <c r="IG529">
        <f t="shared" si="693"/>
        <v>90</v>
      </c>
      <c r="IH529" s="1">
        <f t="shared" si="689"/>
        <v>172</v>
      </c>
    </row>
    <row r="530" spans="1:242" ht="14.65" thickBot="1" x14ac:dyDescent="0.5">
      <c r="A530" s="1">
        <v>527</v>
      </c>
      <c r="B530" s="45">
        <f t="shared" si="625"/>
        <v>737</v>
      </c>
      <c r="C530" s="14" t="s">
        <v>1267</v>
      </c>
      <c r="D530" t="s">
        <v>571</v>
      </c>
      <c r="E530" s="15">
        <v>12</v>
      </c>
      <c r="F530" s="28">
        <f t="shared" si="626"/>
        <v>104</v>
      </c>
      <c r="H530" s="14">
        <v>4</v>
      </c>
      <c r="I530" t="s">
        <v>83</v>
      </c>
      <c r="J530">
        <v>4</v>
      </c>
      <c r="K530" s="40">
        <f t="shared" si="621"/>
        <v>0</v>
      </c>
      <c r="L530">
        <v>9</v>
      </c>
      <c r="M530" t="s">
        <v>83</v>
      </c>
      <c r="N530">
        <v>1</v>
      </c>
      <c r="O530" s="40">
        <f t="shared" si="694"/>
        <v>0</v>
      </c>
      <c r="P530">
        <v>1</v>
      </c>
      <c r="Q530" t="s">
        <v>83</v>
      </c>
      <c r="R530">
        <v>3</v>
      </c>
      <c r="S530" s="40">
        <f t="shared" si="641"/>
        <v>6</v>
      </c>
      <c r="T530">
        <v>5</v>
      </c>
      <c r="U530" t="s">
        <v>83</v>
      </c>
      <c r="V530">
        <v>6</v>
      </c>
      <c r="W530" s="40">
        <f t="shared" si="627"/>
        <v>0</v>
      </c>
      <c r="X530">
        <v>1</v>
      </c>
      <c r="Y530" t="s">
        <v>83</v>
      </c>
      <c r="Z530">
        <v>3</v>
      </c>
      <c r="AA530" s="40">
        <f t="shared" si="628"/>
        <v>3</v>
      </c>
      <c r="AB530">
        <v>6</v>
      </c>
      <c r="AC530" t="s">
        <v>83</v>
      </c>
      <c r="AD530">
        <v>4</v>
      </c>
      <c r="AE530" s="40">
        <f t="shared" si="642"/>
        <v>4</v>
      </c>
      <c r="AF530" s="24">
        <f t="shared" si="643"/>
        <v>13</v>
      </c>
      <c r="AG530" s="14">
        <v>2</v>
      </c>
      <c r="AH530" t="s">
        <v>83</v>
      </c>
      <c r="AI530">
        <v>3</v>
      </c>
      <c r="AJ530" s="40">
        <f t="shared" si="692"/>
        <v>0</v>
      </c>
      <c r="AK530">
        <v>8</v>
      </c>
      <c r="AL530" t="s">
        <v>83</v>
      </c>
      <c r="AM530">
        <v>5</v>
      </c>
      <c r="AN530" s="40">
        <f t="shared" si="644"/>
        <v>0</v>
      </c>
      <c r="AO530">
        <v>2</v>
      </c>
      <c r="AP530" t="s">
        <v>83</v>
      </c>
      <c r="AQ530">
        <v>5</v>
      </c>
      <c r="AR530" s="40">
        <f t="shared" si="624"/>
        <v>3</v>
      </c>
      <c r="AS530">
        <v>4</v>
      </c>
      <c r="AT530" t="s">
        <v>83</v>
      </c>
      <c r="AU530">
        <v>3</v>
      </c>
      <c r="AV530" s="40">
        <f t="shared" si="645"/>
        <v>0</v>
      </c>
      <c r="AW530">
        <v>3</v>
      </c>
      <c r="AX530" t="s">
        <v>83</v>
      </c>
      <c r="AY530">
        <v>2</v>
      </c>
      <c r="AZ530" s="40">
        <f t="shared" si="646"/>
        <v>0</v>
      </c>
      <c r="BA530">
        <v>2</v>
      </c>
      <c r="BB530" t="s">
        <v>83</v>
      </c>
      <c r="BC530">
        <v>1</v>
      </c>
      <c r="BD530" s="40">
        <f t="shared" si="629"/>
        <v>0</v>
      </c>
      <c r="BE530" s="24">
        <f t="shared" si="647"/>
        <v>3</v>
      </c>
      <c r="BF530" s="14">
        <v>6</v>
      </c>
      <c r="BG530" t="s">
        <v>83</v>
      </c>
      <c r="BH530">
        <v>4</v>
      </c>
      <c r="BI530" s="40">
        <f t="shared" si="648"/>
        <v>0</v>
      </c>
      <c r="BJ530">
        <v>8</v>
      </c>
      <c r="BK530" t="s">
        <v>83</v>
      </c>
      <c r="BL530">
        <v>3</v>
      </c>
      <c r="BM530" s="40">
        <f t="shared" si="649"/>
        <v>0</v>
      </c>
      <c r="BN530">
        <v>4</v>
      </c>
      <c r="BO530" t="s">
        <v>83</v>
      </c>
      <c r="BP530">
        <v>1</v>
      </c>
      <c r="BQ530" s="40">
        <f t="shared" si="630"/>
        <v>3</v>
      </c>
      <c r="BR530">
        <v>5</v>
      </c>
      <c r="BS530" t="s">
        <v>83</v>
      </c>
      <c r="BT530">
        <v>0</v>
      </c>
      <c r="BU530" s="40">
        <f t="shared" si="650"/>
        <v>3</v>
      </c>
      <c r="BV530">
        <v>3</v>
      </c>
      <c r="BW530" t="s">
        <v>83</v>
      </c>
      <c r="BX530">
        <v>8</v>
      </c>
      <c r="BY530" s="40">
        <f t="shared" si="651"/>
        <v>3</v>
      </c>
      <c r="BZ530">
        <v>4</v>
      </c>
      <c r="CA530" t="s">
        <v>83</v>
      </c>
      <c r="CB530">
        <v>3</v>
      </c>
      <c r="CC530" s="40">
        <f t="shared" si="652"/>
        <v>0</v>
      </c>
      <c r="CD530" s="24">
        <f t="shared" si="653"/>
        <v>9</v>
      </c>
      <c r="CE530" s="14">
        <v>1</v>
      </c>
      <c r="CF530" t="s">
        <v>83</v>
      </c>
      <c r="CG530">
        <v>4</v>
      </c>
      <c r="CH530" s="40">
        <f t="shared" si="654"/>
        <v>0</v>
      </c>
      <c r="CI530">
        <v>3</v>
      </c>
      <c r="CJ530" t="s">
        <v>83</v>
      </c>
      <c r="CK530">
        <v>4</v>
      </c>
      <c r="CL530" s="40">
        <f t="shared" si="655"/>
        <v>0</v>
      </c>
      <c r="CM530">
        <v>2</v>
      </c>
      <c r="CN530" t="s">
        <v>83</v>
      </c>
      <c r="CO530">
        <v>5</v>
      </c>
      <c r="CP530" s="40">
        <f t="shared" si="656"/>
        <v>3</v>
      </c>
      <c r="CQ530">
        <v>4</v>
      </c>
      <c r="CR530" t="s">
        <v>83</v>
      </c>
      <c r="CS530">
        <v>6</v>
      </c>
      <c r="CT530" s="40">
        <f t="shared" si="657"/>
        <v>0</v>
      </c>
      <c r="CU530">
        <v>2</v>
      </c>
      <c r="CV530" t="s">
        <v>83</v>
      </c>
      <c r="CW530">
        <v>3</v>
      </c>
      <c r="CX530" s="40">
        <f t="shared" si="658"/>
        <v>0</v>
      </c>
      <c r="CY530">
        <v>1</v>
      </c>
      <c r="CZ530" t="s">
        <v>83</v>
      </c>
      <c r="DA530">
        <v>2</v>
      </c>
      <c r="DB530" s="40">
        <f t="shared" si="659"/>
        <v>0</v>
      </c>
      <c r="DC530" s="24">
        <f t="shared" si="660"/>
        <v>3</v>
      </c>
      <c r="DD530" s="14">
        <v>1</v>
      </c>
      <c r="DE530" t="s">
        <v>83</v>
      </c>
      <c r="DF530">
        <v>6</v>
      </c>
      <c r="DG530" s="40">
        <f t="shared" si="690"/>
        <v>3</v>
      </c>
      <c r="DH530">
        <v>3</v>
      </c>
      <c r="DI530" t="s">
        <v>83</v>
      </c>
      <c r="DJ530">
        <v>6</v>
      </c>
      <c r="DK530" s="40">
        <f t="shared" si="631"/>
        <v>0</v>
      </c>
      <c r="DL530">
        <v>3</v>
      </c>
      <c r="DM530" t="s">
        <v>83</v>
      </c>
      <c r="DN530">
        <v>5</v>
      </c>
      <c r="DO530" s="40">
        <f t="shared" si="661"/>
        <v>3</v>
      </c>
      <c r="DP530">
        <v>2</v>
      </c>
      <c r="DQ530" t="s">
        <v>83</v>
      </c>
      <c r="DR530">
        <v>1</v>
      </c>
      <c r="DS530" s="40">
        <f t="shared" si="622"/>
        <v>0</v>
      </c>
      <c r="DT530">
        <v>1</v>
      </c>
      <c r="DU530" t="s">
        <v>83</v>
      </c>
      <c r="DV530">
        <v>1</v>
      </c>
      <c r="DW530" s="40">
        <f t="shared" si="623"/>
        <v>1</v>
      </c>
      <c r="DX530">
        <v>2</v>
      </c>
      <c r="DY530" t="s">
        <v>83</v>
      </c>
      <c r="DZ530">
        <v>3</v>
      </c>
      <c r="EA530" s="39">
        <f t="shared" si="662"/>
        <v>3</v>
      </c>
      <c r="EB530" s="24">
        <f t="shared" si="632"/>
        <v>10</v>
      </c>
      <c r="EC530" s="14">
        <v>2</v>
      </c>
      <c r="ED530" t="s">
        <v>83</v>
      </c>
      <c r="EE530">
        <v>6</v>
      </c>
      <c r="EF530" s="40">
        <f t="shared" si="663"/>
        <v>0</v>
      </c>
      <c r="EG530">
        <v>1</v>
      </c>
      <c r="EH530" t="s">
        <v>83</v>
      </c>
      <c r="EI530">
        <v>5</v>
      </c>
      <c r="EJ530" s="40">
        <f t="shared" si="664"/>
        <v>0</v>
      </c>
      <c r="EK530">
        <v>3</v>
      </c>
      <c r="EL530" t="s">
        <v>83</v>
      </c>
      <c r="EM530">
        <v>4</v>
      </c>
      <c r="EN530" s="40">
        <f t="shared" si="695"/>
        <v>3</v>
      </c>
      <c r="EO530">
        <v>8</v>
      </c>
      <c r="EP530" t="s">
        <v>83</v>
      </c>
      <c r="EQ530">
        <v>3</v>
      </c>
      <c r="ER530" s="40">
        <f t="shared" si="665"/>
        <v>3</v>
      </c>
      <c r="ES530">
        <v>7</v>
      </c>
      <c r="ET530" t="s">
        <v>83</v>
      </c>
      <c r="EU530">
        <v>1</v>
      </c>
      <c r="EV530" s="40">
        <f t="shared" si="666"/>
        <v>0</v>
      </c>
      <c r="EW530">
        <v>9</v>
      </c>
      <c r="EX530" t="s">
        <v>83</v>
      </c>
      <c r="EY530">
        <v>5</v>
      </c>
      <c r="EZ530" s="40">
        <f t="shared" si="667"/>
        <v>3</v>
      </c>
      <c r="FA530" s="24">
        <f t="shared" si="668"/>
        <v>9</v>
      </c>
      <c r="FB530" s="14">
        <v>2</v>
      </c>
      <c r="FC530" t="s">
        <v>83</v>
      </c>
      <c r="FD530">
        <v>2</v>
      </c>
      <c r="FE530" s="40">
        <f t="shared" si="669"/>
        <v>0</v>
      </c>
      <c r="FF530">
        <v>6</v>
      </c>
      <c r="FG530" t="s">
        <v>83</v>
      </c>
      <c r="FH530">
        <v>3</v>
      </c>
      <c r="FI530" s="40">
        <f t="shared" si="670"/>
        <v>3</v>
      </c>
      <c r="FJ530">
        <v>9</v>
      </c>
      <c r="FK530" t="s">
        <v>83</v>
      </c>
      <c r="FL530">
        <v>4</v>
      </c>
      <c r="FM530" s="40">
        <f t="shared" si="671"/>
        <v>0</v>
      </c>
      <c r="FN530">
        <v>1</v>
      </c>
      <c r="FO530" t="s">
        <v>83</v>
      </c>
      <c r="FP530">
        <v>6</v>
      </c>
      <c r="FQ530" s="40">
        <f t="shared" si="633"/>
        <v>0</v>
      </c>
      <c r="FR530">
        <v>6</v>
      </c>
      <c r="FS530" t="s">
        <v>83</v>
      </c>
      <c r="FT530">
        <v>1</v>
      </c>
      <c r="FU530" s="40">
        <f t="shared" si="672"/>
        <v>0</v>
      </c>
      <c r="FV530">
        <v>8</v>
      </c>
      <c r="FW530" t="s">
        <v>83</v>
      </c>
      <c r="FX530">
        <v>0</v>
      </c>
      <c r="FY530" s="40">
        <f t="shared" si="634"/>
        <v>3</v>
      </c>
      <c r="FZ530" s="24">
        <f t="shared" si="635"/>
        <v>6</v>
      </c>
      <c r="GA530" s="14">
        <v>5</v>
      </c>
      <c r="GB530" t="s">
        <v>83</v>
      </c>
      <c r="GC530">
        <v>1</v>
      </c>
      <c r="GD530" s="40">
        <f t="shared" si="673"/>
        <v>0</v>
      </c>
      <c r="GE530">
        <v>2</v>
      </c>
      <c r="GF530" t="s">
        <v>83</v>
      </c>
      <c r="GG530">
        <v>1</v>
      </c>
      <c r="GH530" s="40">
        <f t="shared" si="697"/>
        <v>4</v>
      </c>
      <c r="GI530">
        <v>5</v>
      </c>
      <c r="GJ530" t="s">
        <v>83</v>
      </c>
      <c r="GK530">
        <v>5</v>
      </c>
      <c r="GL530" s="40">
        <f t="shared" si="674"/>
        <v>0</v>
      </c>
      <c r="GM530">
        <v>3</v>
      </c>
      <c r="GN530" t="s">
        <v>83</v>
      </c>
      <c r="GO530">
        <v>1</v>
      </c>
      <c r="GP530" s="40">
        <f t="shared" si="675"/>
        <v>4</v>
      </c>
      <c r="GQ530">
        <v>3</v>
      </c>
      <c r="GR530" t="s">
        <v>83</v>
      </c>
      <c r="GS530">
        <v>4</v>
      </c>
      <c r="GT530" s="40">
        <f t="shared" si="636"/>
        <v>3</v>
      </c>
      <c r="GU530">
        <v>5</v>
      </c>
      <c r="GV530" t="s">
        <v>83</v>
      </c>
      <c r="GW530">
        <v>7</v>
      </c>
      <c r="GX530" s="40">
        <f t="shared" si="676"/>
        <v>0</v>
      </c>
      <c r="GY530" s="24">
        <f t="shared" si="677"/>
        <v>11</v>
      </c>
      <c r="GZ530" s="28">
        <f t="shared" si="637"/>
        <v>64</v>
      </c>
      <c r="HA530" t="s">
        <v>136</v>
      </c>
      <c r="HB530">
        <f t="shared" si="638"/>
        <v>0</v>
      </c>
      <c r="HC530" t="s">
        <v>85</v>
      </c>
      <c r="HD530">
        <f t="shared" si="691"/>
        <v>9</v>
      </c>
      <c r="HE530" t="s">
        <v>133</v>
      </c>
      <c r="HF530">
        <f t="shared" si="639"/>
        <v>0</v>
      </c>
      <c r="HG530" t="s">
        <v>164</v>
      </c>
      <c r="HH530">
        <f t="shared" si="696"/>
        <v>0</v>
      </c>
      <c r="HI530" t="s">
        <v>141</v>
      </c>
      <c r="HJ530">
        <f t="shared" si="678"/>
        <v>0</v>
      </c>
      <c r="HK530" t="s">
        <v>142</v>
      </c>
      <c r="HL530">
        <f t="shared" si="679"/>
        <v>0</v>
      </c>
      <c r="HM530" t="s">
        <v>166</v>
      </c>
      <c r="HN530">
        <f t="shared" si="640"/>
        <v>0</v>
      </c>
      <c r="HO530" t="s">
        <v>96</v>
      </c>
      <c r="HP530">
        <f t="shared" si="680"/>
        <v>9</v>
      </c>
      <c r="HQ530" t="s">
        <v>84</v>
      </c>
      <c r="HR530" s="1">
        <f t="shared" si="681"/>
        <v>5</v>
      </c>
      <c r="HS530" t="s">
        <v>181</v>
      </c>
      <c r="HT530" s="1">
        <f t="shared" si="682"/>
        <v>0</v>
      </c>
      <c r="HU530" t="s">
        <v>93</v>
      </c>
      <c r="HV530" s="1">
        <f t="shared" si="683"/>
        <v>5</v>
      </c>
      <c r="HW530" t="s">
        <v>129</v>
      </c>
      <c r="HX530" s="1">
        <f t="shared" si="684"/>
        <v>0</v>
      </c>
      <c r="HY530" t="s">
        <v>130</v>
      </c>
      <c r="HZ530" s="1">
        <f t="shared" si="685"/>
        <v>6</v>
      </c>
      <c r="IA530" t="s">
        <v>95</v>
      </c>
      <c r="IB530" s="1">
        <f t="shared" si="686"/>
        <v>6</v>
      </c>
      <c r="IC530" t="s">
        <v>150</v>
      </c>
      <c r="ID530" s="1">
        <f t="shared" si="687"/>
        <v>0</v>
      </c>
      <c r="IE530" t="s">
        <v>138</v>
      </c>
      <c r="IF530" s="1">
        <f t="shared" si="688"/>
        <v>0</v>
      </c>
      <c r="IG530">
        <f t="shared" si="693"/>
        <v>40</v>
      </c>
      <c r="IH530" s="1">
        <f t="shared" si="689"/>
        <v>104</v>
      </c>
    </row>
    <row r="531" spans="1:242" ht="14.65" thickBot="1" x14ac:dyDescent="0.5">
      <c r="A531" s="1">
        <v>528</v>
      </c>
      <c r="B531" s="45">
        <f t="shared" si="625"/>
        <v>106</v>
      </c>
      <c r="C531" s="14" t="s">
        <v>1268</v>
      </c>
      <c r="D531" t="s">
        <v>1269</v>
      </c>
      <c r="E531" s="15">
        <v>12</v>
      </c>
      <c r="F531" s="28">
        <f t="shared" si="626"/>
        <v>176</v>
      </c>
      <c r="H531" s="14">
        <v>4</v>
      </c>
      <c r="I531" t="s">
        <v>83</v>
      </c>
      <c r="J531">
        <v>4</v>
      </c>
      <c r="K531" s="40">
        <f t="shared" si="621"/>
        <v>0</v>
      </c>
      <c r="L531">
        <v>1</v>
      </c>
      <c r="M531" t="s">
        <v>83</v>
      </c>
      <c r="N531">
        <v>2</v>
      </c>
      <c r="O531" s="40">
        <f t="shared" si="694"/>
        <v>3</v>
      </c>
      <c r="P531">
        <v>1</v>
      </c>
      <c r="Q531" t="s">
        <v>83</v>
      </c>
      <c r="R531">
        <v>2</v>
      </c>
      <c r="S531" s="40">
        <f t="shared" si="641"/>
        <v>3</v>
      </c>
      <c r="T531">
        <v>2</v>
      </c>
      <c r="U531" t="s">
        <v>83</v>
      </c>
      <c r="V531">
        <v>0</v>
      </c>
      <c r="W531" s="40">
        <f t="shared" si="627"/>
        <v>0</v>
      </c>
      <c r="X531">
        <v>2</v>
      </c>
      <c r="Y531" t="s">
        <v>83</v>
      </c>
      <c r="Z531">
        <v>2</v>
      </c>
      <c r="AA531" s="40">
        <f t="shared" si="628"/>
        <v>0</v>
      </c>
      <c r="AB531">
        <v>2</v>
      </c>
      <c r="AC531" t="s">
        <v>83</v>
      </c>
      <c r="AD531">
        <v>1</v>
      </c>
      <c r="AE531" s="40">
        <f t="shared" si="642"/>
        <v>3</v>
      </c>
      <c r="AF531" s="24">
        <f t="shared" si="643"/>
        <v>9</v>
      </c>
      <c r="AG531" s="14">
        <v>2</v>
      </c>
      <c r="AH531" t="s">
        <v>83</v>
      </c>
      <c r="AI531">
        <v>1</v>
      </c>
      <c r="AJ531" s="40">
        <f t="shared" si="692"/>
        <v>3</v>
      </c>
      <c r="AK531">
        <v>1</v>
      </c>
      <c r="AL531" t="s">
        <v>83</v>
      </c>
      <c r="AM531">
        <v>2</v>
      </c>
      <c r="AN531" s="40">
        <f t="shared" si="644"/>
        <v>0</v>
      </c>
      <c r="AO531">
        <v>1</v>
      </c>
      <c r="AP531" t="s">
        <v>83</v>
      </c>
      <c r="AQ531">
        <v>2</v>
      </c>
      <c r="AR531" s="40">
        <f t="shared" si="624"/>
        <v>3</v>
      </c>
      <c r="AS531">
        <v>2</v>
      </c>
      <c r="AT531" t="s">
        <v>83</v>
      </c>
      <c r="AU531">
        <v>1</v>
      </c>
      <c r="AV531" s="40">
        <f t="shared" si="645"/>
        <v>0</v>
      </c>
      <c r="AW531">
        <v>1</v>
      </c>
      <c r="AX531" t="s">
        <v>83</v>
      </c>
      <c r="AY531">
        <v>2</v>
      </c>
      <c r="AZ531" s="40">
        <f t="shared" si="646"/>
        <v>3</v>
      </c>
      <c r="BA531">
        <v>2</v>
      </c>
      <c r="BB531" t="s">
        <v>83</v>
      </c>
      <c r="BC531">
        <v>1</v>
      </c>
      <c r="BD531" s="40">
        <f t="shared" si="629"/>
        <v>0</v>
      </c>
      <c r="BE531" s="24">
        <f t="shared" si="647"/>
        <v>9</v>
      </c>
      <c r="BF531" s="14">
        <v>4</v>
      </c>
      <c r="BG531" t="s">
        <v>83</v>
      </c>
      <c r="BH531">
        <v>0</v>
      </c>
      <c r="BI531" s="40">
        <f t="shared" si="648"/>
        <v>0</v>
      </c>
      <c r="BJ531">
        <v>1</v>
      </c>
      <c r="BK531" t="s">
        <v>83</v>
      </c>
      <c r="BL531">
        <v>3</v>
      </c>
      <c r="BM531" s="40">
        <f t="shared" si="649"/>
        <v>0</v>
      </c>
      <c r="BN531">
        <v>2</v>
      </c>
      <c r="BO531" t="s">
        <v>83</v>
      </c>
      <c r="BP531">
        <v>1</v>
      </c>
      <c r="BQ531" s="40">
        <f t="shared" si="630"/>
        <v>3</v>
      </c>
      <c r="BR531">
        <v>2</v>
      </c>
      <c r="BS531" t="s">
        <v>83</v>
      </c>
      <c r="BT531">
        <v>0</v>
      </c>
      <c r="BU531" s="40">
        <f t="shared" si="650"/>
        <v>6</v>
      </c>
      <c r="BV531">
        <v>1</v>
      </c>
      <c r="BW531" t="s">
        <v>83</v>
      </c>
      <c r="BX531">
        <v>2</v>
      </c>
      <c r="BY531" s="40">
        <f t="shared" si="651"/>
        <v>3</v>
      </c>
      <c r="BZ531">
        <v>1</v>
      </c>
      <c r="CA531" t="s">
        <v>83</v>
      </c>
      <c r="CB531">
        <v>2</v>
      </c>
      <c r="CC531" s="40">
        <f t="shared" si="652"/>
        <v>6</v>
      </c>
      <c r="CD531" s="24">
        <f t="shared" si="653"/>
        <v>18</v>
      </c>
      <c r="CE531" s="14">
        <v>1</v>
      </c>
      <c r="CF531" t="s">
        <v>83</v>
      </c>
      <c r="CG531">
        <v>0</v>
      </c>
      <c r="CH531" s="40">
        <f t="shared" si="654"/>
        <v>0</v>
      </c>
      <c r="CI531">
        <v>2</v>
      </c>
      <c r="CJ531" t="s">
        <v>83</v>
      </c>
      <c r="CK531">
        <v>0</v>
      </c>
      <c r="CL531" s="40">
        <f t="shared" si="655"/>
        <v>3</v>
      </c>
      <c r="CM531">
        <v>1</v>
      </c>
      <c r="CN531" t="s">
        <v>83</v>
      </c>
      <c r="CO531">
        <v>1</v>
      </c>
      <c r="CP531" s="40">
        <f t="shared" si="656"/>
        <v>0</v>
      </c>
      <c r="CQ531">
        <v>1</v>
      </c>
      <c r="CR531" t="s">
        <v>83</v>
      </c>
      <c r="CS531">
        <v>0</v>
      </c>
      <c r="CT531" s="40">
        <f t="shared" si="657"/>
        <v>4</v>
      </c>
      <c r="CU531">
        <v>1</v>
      </c>
      <c r="CV531" t="s">
        <v>83</v>
      </c>
      <c r="CW531">
        <v>2</v>
      </c>
      <c r="CX531" s="40">
        <f t="shared" si="658"/>
        <v>0</v>
      </c>
      <c r="CY531">
        <v>1</v>
      </c>
      <c r="CZ531" t="s">
        <v>83</v>
      </c>
      <c r="DA531">
        <v>3</v>
      </c>
      <c r="DB531" s="40">
        <f t="shared" si="659"/>
        <v>0</v>
      </c>
      <c r="DC531" s="24">
        <f t="shared" si="660"/>
        <v>7</v>
      </c>
      <c r="DD531" s="14">
        <v>2</v>
      </c>
      <c r="DE531" t="s">
        <v>83</v>
      </c>
      <c r="DF531">
        <v>0</v>
      </c>
      <c r="DG531" s="40">
        <f t="shared" si="690"/>
        <v>0</v>
      </c>
      <c r="DH531">
        <v>3</v>
      </c>
      <c r="DI531" t="s">
        <v>83</v>
      </c>
      <c r="DJ531">
        <v>0</v>
      </c>
      <c r="DK531" s="40">
        <f t="shared" si="631"/>
        <v>3</v>
      </c>
      <c r="DL531">
        <v>2</v>
      </c>
      <c r="DM531" t="s">
        <v>83</v>
      </c>
      <c r="DN531">
        <v>1</v>
      </c>
      <c r="DO531" s="40">
        <f t="shared" si="661"/>
        <v>0</v>
      </c>
      <c r="DP531">
        <v>2</v>
      </c>
      <c r="DQ531" t="s">
        <v>83</v>
      </c>
      <c r="DR531">
        <v>1</v>
      </c>
      <c r="DS531" s="40">
        <f t="shared" si="622"/>
        <v>0</v>
      </c>
      <c r="DT531">
        <v>0</v>
      </c>
      <c r="DU531" t="s">
        <v>83</v>
      </c>
      <c r="DV531">
        <v>2</v>
      </c>
      <c r="DW531" s="40">
        <f t="shared" si="623"/>
        <v>1</v>
      </c>
      <c r="DX531">
        <v>1</v>
      </c>
      <c r="DY531" t="s">
        <v>83</v>
      </c>
      <c r="DZ531">
        <v>2</v>
      </c>
      <c r="EA531" s="39">
        <f t="shared" si="662"/>
        <v>3</v>
      </c>
      <c r="EB531" s="24">
        <f t="shared" si="632"/>
        <v>7</v>
      </c>
      <c r="EC531" s="14">
        <v>1</v>
      </c>
      <c r="ED531" t="s">
        <v>83</v>
      </c>
      <c r="EE531">
        <v>0</v>
      </c>
      <c r="EF531" s="40">
        <f t="shared" si="663"/>
        <v>0</v>
      </c>
      <c r="EG531">
        <v>2</v>
      </c>
      <c r="EH531" t="s">
        <v>83</v>
      </c>
      <c r="EI531">
        <v>0</v>
      </c>
      <c r="EJ531" s="40">
        <f t="shared" si="664"/>
        <v>3</v>
      </c>
      <c r="EK531">
        <v>2</v>
      </c>
      <c r="EL531" t="s">
        <v>83</v>
      </c>
      <c r="EM531">
        <v>1</v>
      </c>
      <c r="EN531" s="40">
        <f t="shared" si="695"/>
        <v>0</v>
      </c>
      <c r="EO531">
        <v>1</v>
      </c>
      <c r="EP531" t="s">
        <v>83</v>
      </c>
      <c r="EQ531">
        <v>2</v>
      </c>
      <c r="ER531" s="40">
        <f t="shared" si="665"/>
        <v>0</v>
      </c>
      <c r="ES531">
        <v>1</v>
      </c>
      <c r="ET531" t="s">
        <v>83</v>
      </c>
      <c r="EU531">
        <v>1</v>
      </c>
      <c r="EV531" s="40">
        <f t="shared" si="666"/>
        <v>4</v>
      </c>
      <c r="EW531">
        <v>1</v>
      </c>
      <c r="EX531" t="s">
        <v>83</v>
      </c>
      <c r="EY531">
        <v>2</v>
      </c>
      <c r="EZ531" s="40">
        <f t="shared" si="667"/>
        <v>6</v>
      </c>
      <c r="FA531" s="24">
        <f t="shared" si="668"/>
        <v>13</v>
      </c>
      <c r="FB531" s="14">
        <v>1</v>
      </c>
      <c r="FC531" t="s">
        <v>83</v>
      </c>
      <c r="FD531">
        <v>0</v>
      </c>
      <c r="FE531" s="40">
        <f t="shared" si="669"/>
        <v>6</v>
      </c>
      <c r="FF531">
        <v>2</v>
      </c>
      <c r="FG531" t="s">
        <v>83</v>
      </c>
      <c r="FH531">
        <v>1</v>
      </c>
      <c r="FI531" s="40">
        <f t="shared" si="670"/>
        <v>3</v>
      </c>
      <c r="FJ531">
        <v>1</v>
      </c>
      <c r="FK531" t="s">
        <v>83</v>
      </c>
      <c r="FL531">
        <v>1</v>
      </c>
      <c r="FM531" s="40">
        <f t="shared" si="671"/>
        <v>3</v>
      </c>
      <c r="FN531">
        <v>2</v>
      </c>
      <c r="FO531" t="s">
        <v>83</v>
      </c>
      <c r="FP531">
        <v>1</v>
      </c>
      <c r="FQ531" s="40">
        <f t="shared" si="633"/>
        <v>4</v>
      </c>
      <c r="FR531">
        <v>1</v>
      </c>
      <c r="FS531" t="s">
        <v>83</v>
      </c>
      <c r="FT531">
        <v>2</v>
      </c>
      <c r="FU531" s="40">
        <f t="shared" si="672"/>
        <v>4</v>
      </c>
      <c r="FV531">
        <v>1</v>
      </c>
      <c r="FW531" t="s">
        <v>83</v>
      </c>
      <c r="FX531">
        <v>3</v>
      </c>
      <c r="FY531" s="40">
        <f t="shared" si="634"/>
        <v>0</v>
      </c>
      <c r="FZ531" s="24">
        <f t="shared" si="635"/>
        <v>20</v>
      </c>
      <c r="GA531" s="14">
        <v>1</v>
      </c>
      <c r="GB531" t="s">
        <v>83</v>
      </c>
      <c r="GC531">
        <v>1</v>
      </c>
      <c r="GD531" s="40">
        <f t="shared" si="673"/>
        <v>4</v>
      </c>
      <c r="GE531">
        <v>2</v>
      </c>
      <c r="GF531" t="s">
        <v>83</v>
      </c>
      <c r="GG531">
        <v>1</v>
      </c>
      <c r="GH531" s="40">
        <f t="shared" si="697"/>
        <v>4</v>
      </c>
      <c r="GI531">
        <v>1</v>
      </c>
      <c r="GJ531" t="s">
        <v>83</v>
      </c>
      <c r="GK531">
        <v>0</v>
      </c>
      <c r="GL531" s="40">
        <f t="shared" si="674"/>
        <v>0</v>
      </c>
      <c r="GM531">
        <v>2</v>
      </c>
      <c r="GN531" t="s">
        <v>83</v>
      </c>
      <c r="GO531">
        <v>1</v>
      </c>
      <c r="GP531" s="40">
        <f t="shared" si="675"/>
        <v>3</v>
      </c>
      <c r="GQ531">
        <v>2</v>
      </c>
      <c r="GR531" t="s">
        <v>83</v>
      </c>
      <c r="GS531">
        <v>1</v>
      </c>
      <c r="GT531" s="40">
        <f t="shared" si="636"/>
        <v>0</v>
      </c>
      <c r="GU531">
        <v>1</v>
      </c>
      <c r="GV531" t="s">
        <v>83</v>
      </c>
      <c r="GW531">
        <v>2</v>
      </c>
      <c r="GX531" s="40">
        <f t="shared" si="676"/>
        <v>0</v>
      </c>
      <c r="GY531" s="24">
        <f t="shared" si="677"/>
        <v>11</v>
      </c>
      <c r="GZ531" s="28">
        <f t="shared" si="637"/>
        <v>94</v>
      </c>
      <c r="HA531" t="s">
        <v>84</v>
      </c>
      <c r="HB531">
        <f t="shared" si="638"/>
        <v>9</v>
      </c>
      <c r="HC531" t="s">
        <v>85</v>
      </c>
      <c r="HD531">
        <f t="shared" si="691"/>
        <v>9</v>
      </c>
      <c r="HE531" t="s">
        <v>93</v>
      </c>
      <c r="HF531">
        <f t="shared" si="639"/>
        <v>9</v>
      </c>
      <c r="HG531" t="s">
        <v>94</v>
      </c>
      <c r="HH531">
        <f t="shared" si="696"/>
        <v>9</v>
      </c>
      <c r="HI531" t="s">
        <v>130</v>
      </c>
      <c r="HJ531">
        <f t="shared" si="678"/>
        <v>5</v>
      </c>
      <c r="HK531" t="s">
        <v>131</v>
      </c>
      <c r="HL531">
        <f t="shared" si="679"/>
        <v>0</v>
      </c>
      <c r="HM531" t="s">
        <v>90</v>
      </c>
      <c r="HN531">
        <f t="shared" si="640"/>
        <v>9</v>
      </c>
      <c r="HO531" t="s">
        <v>96</v>
      </c>
      <c r="HP531">
        <f t="shared" si="680"/>
        <v>9</v>
      </c>
      <c r="HQ531" t="s">
        <v>132</v>
      </c>
      <c r="HR531" s="1">
        <f t="shared" si="681"/>
        <v>6</v>
      </c>
      <c r="HS531" t="s">
        <v>181</v>
      </c>
      <c r="HT531" s="1">
        <f t="shared" si="682"/>
        <v>0</v>
      </c>
      <c r="HU531" t="s">
        <v>86</v>
      </c>
      <c r="HV531" s="1">
        <f t="shared" si="683"/>
        <v>6</v>
      </c>
      <c r="HW531" t="s">
        <v>129</v>
      </c>
      <c r="HX531" s="1">
        <f t="shared" si="684"/>
        <v>0</v>
      </c>
      <c r="HY531" t="s">
        <v>88</v>
      </c>
      <c r="HZ531" s="1">
        <f t="shared" si="685"/>
        <v>0</v>
      </c>
      <c r="IA531" t="s">
        <v>89</v>
      </c>
      <c r="IB531" s="1">
        <f t="shared" si="686"/>
        <v>5</v>
      </c>
      <c r="IC531" t="s">
        <v>134</v>
      </c>
      <c r="ID531" s="1">
        <f t="shared" si="687"/>
        <v>6</v>
      </c>
      <c r="IE531" t="s">
        <v>138</v>
      </c>
      <c r="IF531" s="1">
        <f t="shared" si="688"/>
        <v>0</v>
      </c>
      <c r="IG531">
        <f t="shared" si="693"/>
        <v>82</v>
      </c>
      <c r="IH531" s="1">
        <f t="shared" si="689"/>
        <v>176</v>
      </c>
    </row>
    <row r="532" spans="1:242" ht="14.65" thickBot="1" x14ac:dyDescent="0.5">
      <c r="A532" s="1">
        <v>529</v>
      </c>
      <c r="B532" s="45">
        <f t="shared" si="625"/>
        <v>664</v>
      </c>
      <c r="C532" s="14" t="s">
        <v>1270</v>
      </c>
      <c r="D532" t="s">
        <v>1271</v>
      </c>
      <c r="E532" s="15">
        <v>12</v>
      </c>
      <c r="F532" s="28">
        <f t="shared" si="626"/>
        <v>125</v>
      </c>
      <c r="H532" s="14">
        <v>4</v>
      </c>
      <c r="I532" t="s">
        <v>83</v>
      </c>
      <c r="J532">
        <v>4</v>
      </c>
      <c r="K532" s="40">
        <f t="shared" si="621"/>
        <v>0</v>
      </c>
      <c r="L532">
        <v>1</v>
      </c>
      <c r="M532" t="s">
        <v>83</v>
      </c>
      <c r="N532">
        <v>2</v>
      </c>
      <c r="O532" s="40">
        <f t="shared" si="694"/>
        <v>3</v>
      </c>
      <c r="P532">
        <v>2</v>
      </c>
      <c r="Q532" t="s">
        <v>83</v>
      </c>
      <c r="R532">
        <v>2</v>
      </c>
      <c r="S532" s="40">
        <f t="shared" si="641"/>
        <v>0</v>
      </c>
      <c r="T532">
        <v>2</v>
      </c>
      <c r="U532" t="s">
        <v>83</v>
      </c>
      <c r="V532">
        <v>3</v>
      </c>
      <c r="W532" s="40">
        <f t="shared" si="627"/>
        <v>0</v>
      </c>
      <c r="X532">
        <v>2</v>
      </c>
      <c r="Y532" t="s">
        <v>83</v>
      </c>
      <c r="Z532">
        <v>1</v>
      </c>
      <c r="AA532" s="40">
        <f t="shared" si="628"/>
        <v>0</v>
      </c>
      <c r="AB532">
        <v>1</v>
      </c>
      <c r="AC532" t="s">
        <v>83</v>
      </c>
      <c r="AD532">
        <v>1</v>
      </c>
      <c r="AE532" s="40">
        <f t="shared" si="642"/>
        <v>0</v>
      </c>
      <c r="AF532" s="24">
        <f t="shared" si="643"/>
        <v>3</v>
      </c>
      <c r="AG532" s="14">
        <v>3</v>
      </c>
      <c r="AH532" t="s">
        <v>83</v>
      </c>
      <c r="AI532">
        <v>1</v>
      </c>
      <c r="AJ532" s="40">
        <f t="shared" si="692"/>
        <v>3</v>
      </c>
      <c r="AK532">
        <v>3</v>
      </c>
      <c r="AL532" t="s">
        <v>83</v>
      </c>
      <c r="AM532">
        <v>3</v>
      </c>
      <c r="AN532" s="40">
        <f t="shared" si="644"/>
        <v>3</v>
      </c>
      <c r="AO532">
        <v>2</v>
      </c>
      <c r="AP532" t="s">
        <v>83</v>
      </c>
      <c r="AQ532">
        <v>1</v>
      </c>
      <c r="AR532" s="40">
        <f t="shared" si="624"/>
        <v>0</v>
      </c>
      <c r="AS532">
        <v>3</v>
      </c>
      <c r="AT532" t="s">
        <v>83</v>
      </c>
      <c r="AU532">
        <v>1</v>
      </c>
      <c r="AV532" s="40">
        <f t="shared" si="645"/>
        <v>0</v>
      </c>
      <c r="AW532">
        <v>1</v>
      </c>
      <c r="AX532" t="s">
        <v>83</v>
      </c>
      <c r="AY532">
        <v>2</v>
      </c>
      <c r="AZ532" s="40">
        <f t="shared" si="646"/>
        <v>3</v>
      </c>
      <c r="BA532">
        <v>0</v>
      </c>
      <c r="BB532" t="s">
        <v>83</v>
      </c>
      <c r="BC532">
        <v>2</v>
      </c>
      <c r="BD532" s="40">
        <f t="shared" si="629"/>
        <v>3</v>
      </c>
      <c r="BE532" s="24">
        <f t="shared" si="647"/>
        <v>12</v>
      </c>
      <c r="BF532" s="14">
        <v>2</v>
      </c>
      <c r="BG532" t="s">
        <v>83</v>
      </c>
      <c r="BH532">
        <v>2</v>
      </c>
      <c r="BI532" s="40">
        <f t="shared" si="648"/>
        <v>0</v>
      </c>
      <c r="BJ532">
        <v>3</v>
      </c>
      <c r="BK532" t="s">
        <v>83</v>
      </c>
      <c r="BL532">
        <v>2</v>
      </c>
      <c r="BM532" s="40">
        <f t="shared" si="649"/>
        <v>0</v>
      </c>
      <c r="BN532">
        <v>1</v>
      </c>
      <c r="BO532" t="s">
        <v>83</v>
      </c>
      <c r="BP532">
        <v>2</v>
      </c>
      <c r="BQ532" s="40">
        <f t="shared" si="630"/>
        <v>0</v>
      </c>
      <c r="BR532">
        <v>2</v>
      </c>
      <c r="BS532" t="s">
        <v>83</v>
      </c>
      <c r="BT532">
        <v>2</v>
      </c>
      <c r="BU532" s="40">
        <f t="shared" si="650"/>
        <v>0</v>
      </c>
      <c r="BV532">
        <v>2</v>
      </c>
      <c r="BW532" t="s">
        <v>83</v>
      </c>
      <c r="BX532">
        <v>2</v>
      </c>
      <c r="BY532" s="40">
        <f t="shared" si="651"/>
        <v>0</v>
      </c>
      <c r="BZ532">
        <v>1</v>
      </c>
      <c r="CA532" t="s">
        <v>83</v>
      </c>
      <c r="CB532">
        <v>1</v>
      </c>
      <c r="CC532" s="40">
        <f t="shared" si="652"/>
        <v>0</v>
      </c>
      <c r="CD532" s="24">
        <f t="shared" si="653"/>
        <v>0</v>
      </c>
      <c r="CE532" s="14">
        <v>1</v>
      </c>
      <c r="CF532" t="s">
        <v>83</v>
      </c>
      <c r="CG532">
        <v>1</v>
      </c>
      <c r="CH532" s="40">
        <f t="shared" si="654"/>
        <v>4</v>
      </c>
      <c r="CI532">
        <v>3</v>
      </c>
      <c r="CJ532" t="s">
        <v>83</v>
      </c>
      <c r="CK532">
        <v>3</v>
      </c>
      <c r="CL532" s="40">
        <f t="shared" si="655"/>
        <v>0</v>
      </c>
      <c r="CM532">
        <v>2</v>
      </c>
      <c r="CN532" t="s">
        <v>83</v>
      </c>
      <c r="CO532">
        <v>1</v>
      </c>
      <c r="CP532" s="40">
        <f t="shared" si="656"/>
        <v>0</v>
      </c>
      <c r="CQ532">
        <v>1</v>
      </c>
      <c r="CR532" t="s">
        <v>83</v>
      </c>
      <c r="CS532">
        <v>1</v>
      </c>
      <c r="CT532" s="40">
        <f t="shared" si="657"/>
        <v>0</v>
      </c>
      <c r="CU532">
        <v>1</v>
      </c>
      <c r="CV532" t="s">
        <v>83</v>
      </c>
      <c r="CW532">
        <v>2</v>
      </c>
      <c r="CX532" s="40">
        <f t="shared" si="658"/>
        <v>0</v>
      </c>
      <c r="CY532">
        <v>2</v>
      </c>
      <c r="CZ532" t="s">
        <v>83</v>
      </c>
      <c r="DA532">
        <v>1</v>
      </c>
      <c r="DB532" s="40">
        <f t="shared" si="659"/>
        <v>4</v>
      </c>
      <c r="DC532" s="24">
        <f t="shared" si="660"/>
        <v>8</v>
      </c>
      <c r="DD532" s="14">
        <v>3</v>
      </c>
      <c r="DE532" t="s">
        <v>83</v>
      </c>
      <c r="DF532">
        <v>2</v>
      </c>
      <c r="DG532" s="40">
        <f t="shared" si="690"/>
        <v>0</v>
      </c>
      <c r="DH532">
        <v>1</v>
      </c>
      <c r="DI532" t="s">
        <v>83</v>
      </c>
      <c r="DJ532">
        <v>2</v>
      </c>
      <c r="DK532" s="40">
        <f t="shared" si="631"/>
        <v>0</v>
      </c>
      <c r="DL532">
        <v>1</v>
      </c>
      <c r="DM532" t="s">
        <v>83</v>
      </c>
      <c r="DN532">
        <v>1</v>
      </c>
      <c r="DO532" s="40">
        <f t="shared" si="661"/>
        <v>0</v>
      </c>
      <c r="DP532">
        <v>2</v>
      </c>
      <c r="DQ532" t="s">
        <v>83</v>
      </c>
      <c r="DR532">
        <v>1</v>
      </c>
      <c r="DS532" s="40">
        <f t="shared" si="622"/>
        <v>0</v>
      </c>
      <c r="DT532">
        <v>0</v>
      </c>
      <c r="DU532" t="s">
        <v>83</v>
      </c>
      <c r="DV532">
        <v>1</v>
      </c>
      <c r="DW532" s="40">
        <f t="shared" si="623"/>
        <v>1</v>
      </c>
      <c r="DX532">
        <v>1</v>
      </c>
      <c r="DY532" t="s">
        <v>83</v>
      </c>
      <c r="DZ532">
        <v>3</v>
      </c>
      <c r="EA532" s="39">
        <f t="shared" si="662"/>
        <v>4</v>
      </c>
      <c r="EB532" s="24">
        <f t="shared" si="632"/>
        <v>5</v>
      </c>
      <c r="EC532" s="14">
        <v>2</v>
      </c>
      <c r="ED532" t="s">
        <v>83</v>
      </c>
      <c r="EE532">
        <v>1</v>
      </c>
      <c r="EF532" s="40">
        <f t="shared" si="663"/>
        <v>0</v>
      </c>
      <c r="EG532">
        <v>2</v>
      </c>
      <c r="EH532" t="s">
        <v>83</v>
      </c>
      <c r="EI532">
        <v>3</v>
      </c>
      <c r="EJ532" s="40">
        <f t="shared" si="664"/>
        <v>0</v>
      </c>
      <c r="EK532">
        <v>2</v>
      </c>
      <c r="EL532" t="s">
        <v>83</v>
      </c>
      <c r="EM532">
        <v>2</v>
      </c>
      <c r="EN532" s="40">
        <f t="shared" si="695"/>
        <v>0</v>
      </c>
      <c r="EO532">
        <v>1</v>
      </c>
      <c r="EP532" t="s">
        <v>83</v>
      </c>
      <c r="EQ532">
        <v>2</v>
      </c>
      <c r="ER532" s="40">
        <f t="shared" si="665"/>
        <v>0</v>
      </c>
      <c r="ES532">
        <v>2</v>
      </c>
      <c r="ET532" t="s">
        <v>83</v>
      </c>
      <c r="EU532">
        <v>1</v>
      </c>
      <c r="EV532" s="40">
        <f t="shared" si="666"/>
        <v>0</v>
      </c>
      <c r="EW532">
        <v>1</v>
      </c>
      <c r="EX532" t="s">
        <v>83</v>
      </c>
      <c r="EY532">
        <v>0</v>
      </c>
      <c r="EZ532" s="40">
        <f t="shared" si="667"/>
        <v>3</v>
      </c>
      <c r="FA532" s="24">
        <f t="shared" si="668"/>
        <v>3</v>
      </c>
      <c r="FB532" s="14">
        <v>2</v>
      </c>
      <c r="FC532" t="s">
        <v>83</v>
      </c>
      <c r="FD532">
        <v>1</v>
      </c>
      <c r="FE532" s="40">
        <f t="shared" si="669"/>
        <v>4</v>
      </c>
      <c r="FF532">
        <v>2</v>
      </c>
      <c r="FG532" t="s">
        <v>83</v>
      </c>
      <c r="FH532">
        <v>2</v>
      </c>
      <c r="FI532" s="40">
        <f t="shared" si="670"/>
        <v>0</v>
      </c>
      <c r="FJ532">
        <v>3</v>
      </c>
      <c r="FK532" t="s">
        <v>83</v>
      </c>
      <c r="FL532">
        <v>2</v>
      </c>
      <c r="FM532" s="40">
        <f t="shared" si="671"/>
        <v>0</v>
      </c>
      <c r="FN532">
        <v>3</v>
      </c>
      <c r="FO532" t="s">
        <v>83</v>
      </c>
      <c r="FP532">
        <v>1</v>
      </c>
      <c r="FQ532" s="40">
        <f t="shared" si="633"/>
        <v>3</v>
      </c>
      <c r="FR532">
        <v>3</v>
      </c>
      <c r="FS532" t="s">
        <v>83</v>
      </c>
      <c r="FT532">
        <v>2</v>
      </c>
      <c r="FU532" s="40">
        <f t="shared" si="672"/>
        <v>0</v>
      </c>
      <c r="FV532">
        <v>2</v>
      </c>
      <c r="FW532" t="s">
        <v>83</v>
      </c>
      <c r="FX532">
        <v>1</v>
      </c>
      <c r="FY532" s="40">
        <f t="shared" si="634"/>
        <v>4</v>
      </c>
      <c r="FZ532" s="24">
        <f t="shared" si="635"/>
        <v>11</v>
      </c>
      <c r="GA532" s="14">
        <v>1</v>
      </c>
      <c r="GB532" t="s">
        <v>83</v>
      </c>
      <c r="GC532">
        <v>1</v>
      </c>
      <c r="GD532" s="40">
        <f t="shared" si="673"/>
        <v>4</v>
      </c>
      <c r="GE532">
        <v>2</v>
      </c>
      <c r="GF532" t="s">
        <v>83</v>
      </c>
      <c r="GG532">
        <v>1</v>
      </c>
      <c r="GH532" s="40">
        <f t="shared" si="697"/>
        <v>4</v>
      </c>
      <c r="GI532">
        <v>2</v>
      </c>
      <c r="GJ532" t="s">
        <v>83</v>
      </c>
      <c r="GK532">
        <v>1</v>
      </c>
      <c r="GL532" s="40">
        <f t="shared" si="674"/>
        <v>0</v>
      </c>
      <c r="GM532">
        <v>2</v>
      </c>
      <c r="GN532" t="s">
        <v>83</v>
      </c>
      <c r="GO532">
        <v>1</v>
      </c>
      <c r="GP532" s="40">
        <f t="shared" si="675"/>
        <v>3</v>
      </c>
      <c r="GQ532">
        <v>1</v>
      </c>
      <c r="GR532" t="s">
        <v>83</v>
      </c>
      <c r="GS532">
        <v>2</v>
      </c>
      <c r="GT532" s="40">
        <f t="shared" si="636"/>
        <v>3</v>
      </c>
      <c r="GU532">
        <v>3</v>
      </c>
      <c r="GV532" t="s">
        <v>83</v>
      </c>
      <c r="GW532">
        <v>2</v>
      </c>
      <c r="GX532" s="40">
        <f t="shared" si="676"/>
        <v>4</v>
      </c>
      <c r="GY532" s="24">
        <f t="shared" si="677"/>
        <v>18</v>
      </c>
      <c r="GZ532" s="28">
        <f t="shared" si="637"/>
        <v>60</v>
      </c>
      <c r="HA532" t="s">
        <v>84</v>
      </c>
      <c r="HB532">
        <f t="shared" si="638"/>
        <v>9</v>
      </c>
      <c r="HC532" t="s">
        <v>85</v>
      </c>
      <c r="HD532">
        <f t="shared" si="691"/>
        <v>9</v>
      </c>
      <c r="HE532" t="s">
        <v>93</v>
      </c>
      <c r="HF532">
        <f t="shared" si="639"/>
        <v>9</v>
      </c>
      <c r="HG532" t="s">
        <v>164</v>
      </c>
      <c r="HH532">
        <f t="shared" si="696"/>
        <v>0</v>
      </c>
      <c r="HI532" t="s">
        <v>88</v>
      </c>
      <c r="HJ532">
        <f t="shared" si="678"/>
        <v>0</v>
      </c>
      <c r="HK532" t="s">
        <v>142</v>
      </c>
      <c r="HL532">
        <f t="shared" si="679"/>
        <v>0</v>
      </c>
      <c r="HM532" t="s">
        <v>166</v>
      </c>
      <c r="HN532">
        <f t="shared" si="640"/>
        <v>0</v>
      </c>
      <c r="HO532" t="s">
        <v>96</v>
      </c>
      <c r="HP532">
        <f t="shared" si="680"/>
        <v>9</v>
      </c>
      <c r="HQ532" t="s">
        <v>140</v>
      </c>
      <c r="HR532" s="1">
        <f t="shared" si="681"/>
        <v>0</v>
      </c>
      <c r="HS532" t="s">
        <v>137</v>
      </c>
      <c r="HT532" s="1">
        <f t="shared" si="682"/>
        <v>6</v>
      </c>
      <c r="HU532" t="s">
        <v>86</v>
      </c>
      <c r="HV532" s="1">
        <f t="shared" si="683"/>
        <v>6</v>
      </c>
      <c r="HW532" t="s">
        <v>94</v>
      </c>
      <c r="HX532" s="1">
        <f t="shared" si="684"/>
        <v>5</v>
      </c>
      <c r="HY532" t="s">
        <v>130</v>
      </c>
      <c r="HZ532" s="1">
        <f t="shared" si="685"/>
        <v>6</v>
      </c>
      <c r="IA532" t="s">
        <v>131</v>
      </c>
      <c r="IB532" s="1">
        <f t="shared" si="686"/>
        <v>0</v>
      </c>
      <c r="IC532" t="s">
        <v>150</v>
      </c>
      <c r="ID532" s="1">
        <f t="shared" si="687"/>
        <v>0</v>
      </c>
      <c r="IE532" t="s">
        <v>91</v>
      </c>
      <c r="IF532" s="1">
        <f t="shared" si="688"/>
        <v>6</v>
      </c>
      <c r="IG532">
        <f t="shared" si="693"/>
        <v>65</v>
      </c>
      <c r="IH532" s="1">
        <f t="shared" si="689"/>
        <v>125</v>
      </c>
    </row>
    <row r="533" spans="1:242" ht="14.65" thickBot="1" x14ac:dyDescent="0.5">
      <c r="A533" s="1">
        <v>530</v>
      </c>
      <c r="B533" s="45">
        <f t="shared" si="625"/>
        <v>141</v>
      </c>
      <c r="C533" s="14" t="s">
        <v>231</v>
      </c>
      <c r="D533" t="s">
        <v>1272</v>
      </c>
      <c r="E533" s="15">
        <v>12</v>
      </c>
      <c r="F533" s="28">
        <f t="shared" si="626"/>
        <v>171</v>
      </c>
      <c r="H533" s="14">
        <v>2</v>
      </c>
      <c r="I533" t="s">
        <v>83</v>
      </c>
      <c r="J533">
        <v>4</v>
      </c>
      <c r="K533" s="40">
        <f t="shared" si="621"/>
        <v>4</v>
      </c>
      <c r="L533">
        <v>1</v>
      </c>
      <c r="M533" t="s">
        <v>83</v>
      </c>
      <c r="N533">
        <v>3</v>
      </c>
      <c r="O533" s="40">
        <f t="shared" si="694"/>
        <v>4</v>
      </c>
      <c r="P533">
        <v>0</v>
      </c>
      <c r="Q533" t="s">
        <v>83</v>
      </c>
      <c r="R533">
        <v>2</v>
      </c>
      <c r="S533" s="40">
        <f t="shared" si="641"/>
        <v>4</v>
      </c>
      <c r="T533">
        <v>3</v>
      </c>
      <c r="U533" t="s">
        <v>83</v>
      </c>
      <c r="V533">
        <v>0</v>
      </c>
      <c r="W533" s="40">
        <f t="shared" si="627"/>
        <v>0</v>
      </c>
      <c r="X533">
        <v>1</v>
      </c>
      <c r="Y533" t="s">
        <v>83</v>
      </c>
      <c r="Z533">
        <v>2</v>
      </c>
      <c r="AA533" s="40">
        <f t="shared" si="628"/>
        <v>6</v>
      </c>
      <c r="AB533">
        <v>3</v>
      </c>
      <c r="AC533" t="s">
        <v>83</v>
      </c>
      <c r="AD533">
        <v>0</v>
      </c>
      <c r="AE533" s="40">
        <f t="shared" si="642"/>
        <v>3</v>
      </c>
      <c r="AF533" s="24">
        <f t="shared" si="643"/>
        <v>21</v>
      </c>
      <c r="AG533" s="14">
        <v>4</v>
      </c>
      <c r="AH533" t="s">
        <v>83</v>
      </c>
      <c r="AI533">
        <v>0</v>
      </c>
      <c r="AJ533" s="40">
        <f t="shared" si="692"/>
        <v>4</v>
      </c>
      <c r="AK533">
        <v>0</v>
      </c>
      <c r="AL533" t="s">
        <v>83</v>
      </c>
      <c r="AM533">
        <v>1</v>
      </c>
      <c r="AN533" s="40">
        <f t="shared" si="644"/>
        <v>0</v>
      </c>
      <c r="AO533">
        <v>1</v>
      </c>
      <c r="AP533" t="s">
        <v>83</v>
      </c>
      <c r="AQ533">
        <v>0</v>
      </c>
      <c r="AR533" s="40">
        <f t="shared" si="624"/>
        <v>0</v>
      </c>
      <c r="AS533">
        <v>2</v>
      </c>
      <c r="AT533" t="s">
        <v>83</v>
      </c>
      <c r="AU533">
        <v>0</v>
      </c>
      <c r="AV533" s="40">
        <f t="shared" si="645"/>
        <v>0</v>
      </c>
      <c r="AW533">
        <v>0</v>
      </c>
      <c r="AX533" t="s">
        <v>83</v>
      </c>
      <c r="AY533">
        <v>2</v>
      </c>
      <c r="AZ533" s="40">
        <f t="shared" si="646"/>
        <v>3</v>
      </c>
      <c r="BA533">
        <v>0</v>
      </c>
      <c r="BB533" t="s">
        <v>83</v>
      </c>
      <c r="BC533">
        <v>1</v>
      </c>
      <c r="BD533" s="40">
        <f t="shared" si="629"/>
        <v>6</v>
      </c>
      <c r="BE533" s="24">
        <f t="shared" si="647"/>
        <v>13</v>
      </c>
      <c r="BF533" s="14">
        <v>2</v>
      </c>
      <c r="BG533" t="s">
        <v>83</v>
      </c>
      <c r="BH533">
        <v>0</v>
      </c>
      <c r="BI533" s="40">
        <f t="shared" si="648"/>
        <v>0</v>
      </c>
      <c r="BJ533">
        <v>2</v>
      </c>
      <c r="BK533" t="s">
        <v>83</v>
      </c>
      <c r="BL533">
        <v>0</v>
      </c>
      <c r="BM533" s="40">
        <f t="shared" si="649"/>
        <v>0</v>
      </c>
      <c r="BN533">
        <v>1</v>
      </c>
      <c r="BO533" t="s">
        <v>83</v>
      </c>
      <c r="BP533">
        <v>0</v>
      </c>
      <c r="BQ533" s="40">
        <f t="shared" si="630"/>
        <v>3</v>
      </c>
      <c r="BR533">
        <v>2</v>
      </c>
      <c r="BS533" t="s">
        <v>83</v>
      </c>
      <c r="BT533">
        <v>0</v>
      </c>
      <c r="BU533" s="40">
        <f t="shared" si="650"/>
        <v>6</v>
      </c>
      <c r="BV533">
        <v>1</v>
      </c>
      <c r="BW533" t="s">
        <v>83</v>
      </c>
      <c r="BX533">
        <v>2</v>
      </c>
      <c r="BY533" s="40">
        <f t="shared" si="651"/>
        <v>3</v>
      </c>
      <c r="BZ533">
        <v>0</v>
      </c>
      <c r="CA533" t="s">
        <v>83</v>
      </c>
      <c r="CB533">
        <v>1</v>
      </c>
      <c r="CC533" s="40">
        <f t="shared" si="652"/>
        <v>4</v>
      </c>
      <c r="CD533" s="24">
        <f t="shared" si="653"/>
        <v>16</v>
      </c>
      <c r="CE533" s="14">
        <v>1</v>
      </c>
      <c r="CF533" t="s">
        <v>83</v>
      </c>
      <c r="CG533">
        <v>0</v>
      </c>
      <c r="CH533" s="40">
        <f t="shared" si="654"/>
        <v>0</v>
      </c>
      <c r="CI533">
        <v>4</v>
      </c>
      <c r="CJ533" t="s">
        <v>83</v>
      </c>
      <c r="CK533">
        <v>0</v>
      </c>
      <c r="CL533" s="40">
        <f t="shared" si="655"/>
        <v>3</v>
      </c>
      <c r="CM533">
        <v>0</v>
      </c>
      <c r="CN533" t="s">
        <v>83</v>
      </c>
      <c r="CO533">
        <v>1</v>
      </c>
      <c r="CP533" s="40">
        <f t="shared" si="656"/>
        <v>6</v>
      </c>
      <c r="CQ533">
        <v>4</v>
      </c>
      <c r="CR533" t="s">
        <v>83</v>
      </c>
      <c r="CS533">
        <v>1</v>
      </c>
      <c r="CT533" s="40">
        <f t="shared" si="657"/>
        <v>3</v>
      </c>
      <c r="CU533">
        <v>0</v>
      </c>
      <c r="CV533" t="s">
        <v>83</v>
      </c>
      <c r="CW533">
        <v>2</v>
      </c>
      <c r="CX533" s="40">
        <f t="shared" si="658"/>
        <v>0</v>
      </c>
      <c r="CY533">
        <v>0</v>
      </c>
      <c r="CZ533" t="s">
        <v>83</v>
      </c>
      <c r="DA533">
        <v>5</v>
      </c>
      <c r="DB533" s="40">
        <f t="shared" si="659"/>
        <v>0</v>
      </c>
      <c r="DC533" s="24">
        <f t="shared" si="660"/>
        <v>12</v>
      </c>
      <c r="DD533" s="14">
        <v>3</v>
      </c>
      <c r="DE533" t="s">
        <v>83</v>
      </c>
      <c r="DF533">
        <v>1</v>
      </c>
      <c r="DG533" s="40">
        <f t="shared" si="690"/>
        <v>0</v>
      </c>
      <c r="DH533">
        <v>2</v>
      </c>
      <c r="DI533" t="s">
        <v>83</v>
      </c>
      <c r="DJ533">
        <v>1</v>
      </c>
      <c r="DK533" s="40">
        <f t="shared" si="631"/>
        <v>3</v>
      </c>
      <c r="DL533">
        <v>1</v>
      </c>
      <c r="DM533" t="s">
        <v>83</v>
      </c>
      <c r="DN533">
        <v>1</v>
      </c>
      <c r="DO533" s="40">
        <f t="shared" si="661"/>
        <v>0</v>
      </c>
      <c r="DP533">
        <v>2</v>
      </c>
      <c r="DQ533" t="s">
        <v>83</v>
      </c>
      <c r="DR533">
        <v>0</v>
      </c>
      <c r="DS533" s="40">
        <f t="shared" si="622"/>
        <v>0</v>
      </c>
      <c r="DT533">
        <v>1</v>
      </c>
      <c r="DU533" t="s">
        <v>83</v>
      </c>
      <c r="DV533">
        <v>2</v>
      </c>
      <c r="DW533" s="40">
        <f t="shared" si="623"/>
        <v>1</v>
      </c>
      <c r="DX533">
        <v>0</v>
      </c>
      <c r="DY533" t="s">
        <v>83</v>
      </c>
      <c r="DZ533">
        <v>1</v>
      </c>
      <c r="EA533" s="39">
        <f t="shared" si="662"/>
        <v>3</v>
      </c>
      <c r="EB533" s="24">
        <f t="shared" si="632"/>
        <v>7</v>
      </c>
      <c r="EC533" s="14">
        <v>1</v>
      </c>
      <c r="ED533" t="s">
        <v>83</v>
      </c>
      <c r="EE533">
        <v>3</v>
      </c>
      <c r="EF533" s="40">
        <f t="shared" si="663"/>
        <v>0</v>
      </c>
      <c r="EG533">
        <v>3</v>
      </c>
      <c r="EH533" t="s">
        <v>83</v>
      </c>
      <c r="EI533">
        <v>0</v>
      </c>
      <c r="EJ533" s="40">
        <f t="shared" si="664"/>
        <v>3</v>
      </c>
      <c r="EK533">
        <v>2</v>
      </c>
      <c r="EL533" t="s">
        <v>83</v>
      </c>
      <c r="EM533">
        <v>0</v>
      </c>
      <c r="EN533" s="40">
        <f t="shared" si="695"/>
        <v>0</v>
      </c>
      <c r="EO533">
        <v>2</v>
      </c>
      <c r="EP533" t="s">
        <v>83</v>
      </c>
      <c r="EQ533">
        <v>1</v>
      </c>
      <c r="ER533" s="40">
        <f t="shared" si="665"/>
        <v>3</v>
      </c>
      <c r="ES533">
        <v>1</v>
      </c>
      <c r="ET533" t="s">
        <v>83</v>
      </c>
      <c r="EU533">
        <v>3</v>
      </c>
      <c r="EV533" s="40">
        <f t="shared" si="666"/>
        <v>0</v>
      </c>
      <c r="EW533">
        <v>2</v>
      </c>
      <c r="EX533" t="s">
        <v>83</v>
      </c>
      <c r="EY533">
        <v>2</v>
      </c>
      <c r="EZ533" s="40">
        <f t="shared" si="667"/>
        <v>0</v>
      </c>
      <c r="FA533" s="24">
        <f t="shared" si="668"/>
        <v>6</v>
      </c>
      <c r="FB533" s="14">
        <v>1</v>
      </c>
      <c r="FC533" t="s">
        <v>83</v>
      </c>
      <c r="FD533">
        <v>1</v>
      </c>
      <c r="FE533" s="40">
        <f t="shared" si="669"/>
        <v>0</v>
      </c>
      <c r="FF533">
        <v>4</v>
      </c>
      <c r="FG533" t="s">
        <v>83</v>
      </c>
      <c r="FH533">
        <v>1</v>
      </c>
      <c r="FI533" s="40">
        <f t="shared" si="670"/>
        <v>3</v>
      </c>
      <c r="FJ533">
        <v>2</v>
      </c>
      <c r="FK533" t="s">
        <v>83</v>
      </c>
      <c r="FL533">
        <v>1</v>
      </c>
      <c r="FM533" s="40">
        <f t="shared" si="671"/>
        <v>0</v>
      </c>
      <c r="FN533">
        <v>3</v>
      </c>
      <c r="FO533" t="s">
        <v>83</v>
      </c>
      <c r="FP533">
        <v>2</v>
      </c>
      <c r="FQ533" s="40">
        <f t="shared" si="633"/>
        <v>4</v>
      </c>
      <c r="FR533">
        <v>1</v>
      </c>
      <c r="FS533" t="s">
        <v>83</v>
      </c>
      <c r="FT533">
        <v>2</v>
      </c>
      <c r="FU533" s="40">
        <f t="shared" si="672"/>
        <v>4</v>
      </c>
      <c r="FV533">
        <v>2</v>
      </c>
      <c r="FW533" t="s">
        <v>83</v>
      </c>
      <c r="FX533">
        <v>4</v>
      </c>
      <c r="FY533" s="40">
        <f t="shared" si="634"/>
        <v>0</v>
      </c>
      <c r="FZ533" s="24">
        <f t="shared" si="635"/>
        <v>11</v>
      </c>
      <c r="GA533" s="14">
        <v>1</v>
      </c>
      <c r="GB533" t="s">
        <v>83</v>
      </c>
      <c r="GC533">
        <v>1</v>
      </c>
      <c r="GD533" s="40">
        <f t="shared" si="673"/>
        <v>4</v>
      </c>
      <c r="GE533">
        <v>2</v>
      </c>
      <c r="GF533" t="s">
        <v>83</v>
      </c>
      <c r="GG533">
        <v>1</v>
      </c>
      <c r="GH533" s="40">
        <f t="shared" si="697"/>
        <v>4</v>
      </c>
      <c r="GI533">
        <v>1</v>
      </c>
      <c r="GJ533" t="s">
        <v>83</v>
      </c>
      <c r="GK533">
        <v>4</v>
      </c>
      <c r="GL533" s="40">
        <f t="shared" si="674"/>
        <v>3</v>
      </c>
      <c r="GM533">
        <v>3</v>
      </c>
      <c r="GN533" t="s">
        <v>83</v>
      </c>
      <c r="GO533">
        <v>0</v>
      </c>
      <c r="GP533" s="40">
        <f t="shared" si="675"/>
        <v>3</v>
      </c>
      <c r="GQ533">
        <v>2</v>
      </c>
      <c r="GR533" t="s">
        <v>83</v>
      </c>
      <c r="GS533">
        <v>0</v>
      </c>
      <c r="GT533" s="40">
        <f t="shared" si="636"/>
        <v>0</v>
      </c>
      <c r="GU533">
        <v>1</v>
      </c>
      <c r="GV533" t="s">
        <v>83</v>
      </c>
      <c r="GW533">
        <v>3</v>
      </c>
      <c r="GX533" s="40">
        <f t="shared" si="676"/>
        <v>0</v>
      </c>
      <c r="GY533" s="24">
        <f t="shared" si="677"/>
        <v>14</v>
      </c>
      <c r="GZ533" s="28">
        <f t="shared" si="637"/>
        <v>100</v>
      </c>
      <c r="HA533" t="s">
        <v>84</v>
      </c>
      <c r="HB533">
        <f t="shared" si="638"/>
        <v>9</v>
      </c>
      <c r="HC533" t="s">
        <v>85</v>
      </c>
      <c r="HD533">
        <f t="shared" si="691"/>
        <v>9</v>
      </c>
      <c r="HE533" t="s">
        <v>93</v>
      </c>
      <c r="HF533">
        <f t="shared" si="639"/>
        <v>9</v>
      </c>
      <c r="HG533" t="s">
        <v>94</v>
      </c>
      <c r="HH533">
        <f t="shared" si="696"/>
        <v>9</v>
      </c>
      <c r="HI533" t="s">
        <v>130</v>
      </c>
      <c r="HJ533">
        <f t="shared" si="678"/>
        <v>5</v>
      </c>
      <c r="HK533" t="s">
        <v>131</v>
      </c>
      <c r="HL533">
        <f t="shared" si="679"/>
        <v>0</v>
      </c>
      <c r="HM533" t="s">
        <v>90</v>
      </c>
      <c r="HN533">
        <f t="shared" si="640"/>
        <v>9</v>
      </c>
      <c r="HO533" t="s">
        <v>96</v>
      </c>
      <c r="HP533">
        <f t="shared" si="680"/>
        <v>9</v>
      </c>
      <c r="HQ533" t="s">
        <v>132</v>
      </c>
      <c r="HR533" s="1">
        <f t="shared" si="681"/>
        <v>6</v>
      </c>
      <c r="HS533" t="s">
        <v>92</v>
      </c>
      <c r="HT533" s="1">
        <f t="shared" si="682"/>
        <v>0</v>
      </c>
      <c r="HU533" t="s">
        <v>133</v>
      </c>
      <c r="HV533" s="1">
        <f t="shared" si="683"/>
        <v>0</v>
      </c>
      <c r="HW533" t="s">
        <v>129</v>
      </c>
      <c r="HX533" s="1">
        <f t="shared" si="684"/>
        <v>0</v>
      </c>
      <c r="HY533" t="s">
        <v>88</v>
      </c>
      <c r="HZ533" s="1">
        <f t="shared" si="685"/>
        <v>0</v>
      </c>
      <c r="IA533" t="s">
        <v>95</v>
      </c>
      <c r="IB533" s="1">
        <f t="shared" si="686"/>
        <v>6</v>
      </c>
      <c r="IC533" t="s">
        <v>150</v>
      </c>
      <c r="ID533" s="1">
        <f t="shared" si="687"/>
        <v>0</v>
      </c>
      <c r="IE533" t="s">
        <v>138</v>
      </c>
      <c r="IF533" s="1">
        <f t="shared" si="688"/>
        <v>0</v>
      </c>
      <c r="IG533">
        <f t="shared" si="693"/>
        <v>71</v>
      </c>
      <c r="IH533" s="1">
        <f t="shared" si="689"/>
        <v>171</v>
      </c>
    </row>
    <row r="534" spans="1:242" ht="14.65" thickBot="1" x14ac:dyDescent="0.5">
      <c r="A534" s="1">
        <v>531</v>
      </c>
      <c r="B534" s="45">
        <f t="shared" si="625"/>
        <v>256</v>
      </c>
      <c r="C534" s="14" t="s">
        <v>1274</v>
      </c>
      <c r="D534" t="s">
        <v>231</v>
      </c>
      <c r="E534" s="15">
        <v>12</v>
      </c>
      <c r="F534" s="28">
        <f t="shared" si="626"/>
        <v>162</v>
      </c>
      <c r="H534" s="14">
        <v>1</v>
      </c>
      <c r="I534" t="s">
        <v>83</v>
      </c>
      <c r="J534">
        <v>1</v>
      </c>
      <c r="K534" s="40">
        <f t="shared" si="621"/>
        <v>0</v>
      </c>
      <c r="L534">
        <v>1</v>
      </c>
      <c r="M534" t="s">
        <v>83</v>
      </c>
      <c r="N534">
        <v>2</v>
      </c>
      <c r="O534" s="40">
        <f t="shared" si="694"/>
        <v>3</v>
      </c>
      <c r="P534">
        <v>3</v>
      </c>
      <c r="Q534" t="s">
        <v>83</v>
      </c>
      <c r="R534">
        <v>2</v>
      </c>
      <c r="S534" s="40">
        <f t="shared" si="641"/>
        <v>0</v>
      </c>
      <c r="T534">
        <v>3</v>
      </c>
      <c r="U534" t="s">
        <v>83</v>
      </c>
      <c r="V534">
        <v>2</v>
      </c>
      <c r="W534" s="40">
        <f t="shared" si="627"/>
        <v>0</v>
      </c>
      <c r="X534">
        <v>1</v>
      </c>
      <c r="Y534" t="s">
        <v>83</v>
      </c>
      <c r="Z534">
        <v>0</v>
      </c>
      <c r="AA534" s="40">
        <f t="shared" si="628"/>
        <v>0</v>
      </c>
      <c r="AB534">
        <v>2</v>
      </c>
      <c r="AC534" t="s">
        <v>83</v>
      </c>
      <c r="AD534">
        <v>1</v>
      </c>
      <c r="AE534" s="40">
        <f t="shared" si="642"/>
        <v>3</v>
      </c>
      <c r="AF534" s="24">
        <f t="shared" si="643"/>
        <v>6</v>
      </c>
      <c r="AG534" s="14">
        <v>2</v>
      </c>
      <c r="AH534" t="s">
        <v>83</v>
      </c>
      <c r="AI534">
        <v>1</v>
      </c>
      <c r="AJ534" s="40">
        <f t="shared" si="692"/>
        <v>3</v>
      </c>
      <c r="AK534">
        <v>1</v>
      </c>
      <c r="AL534" t="s">
        <v>83</v>
      </c>
      <c r="AM534">
        <v>2</v>
      </c>
      <c r="AN534" s="40">
        <f t="shared" si="644"/>
        <v>0</v>
      </c>
      <c r="AO534">
        <v>3</v>
      </c>
      <c r="AP534" t="s">
        <v>83</v>
      </c>
      <c r="AQ534">
        <v>2</v>
      </c>
      <c r="AR534" s="40">
        <f t="shared" si="624"/>
        <v>0</v>
      </c>
      <c r="AS534">
        <v>3</v>
      </c>
      <c r="AT534" t="s">
        <v>83</v>
      </c>
      <c r="AU534">
        <v>2</v>
      </c>
      <c r="AV534" s="40">
        <f t="shared" si="645"/>
        <v>0</v>
      </c>
      <c r="AW534">
        <v>1</v>
      </c>
      <c r="AX534" t="s">
        <v>83</v>
      </c>
      <c r="AY534">
        <v>1</v>
      </c>
      <c r="AZ534" s="40">
        <f t="shared" si="646"/>
        <v>0</v>
      </c>
      <c r="BA534">
        <v>1</v>
      </c>
      <c r="BB534" t="s">
        <v>83</v>
      </c>
      <c r="BC534">
        <v>0</v>
      </c>
      <c r="BD534" s="40">
        <f t="shared" si="629"/>
        <v>0</v>
      </c>
      <c r="BE534" s="24">
        <f t="shared" si="647"/>
        <v>3</v>
      </c>
      <c r="BF534" s="14">
        <v>3</v>
      </c>
      <c r="BG534" t="s">
        <v>83</v>
      </c>
      <c r="BH534">
        <v>1</v>
      </c>
      <c r="BI534" s="40">
        <f t="shared" si="648"/>
        <v>0</v>
      </c>
      <c r="BJ534">
        <v>1</v>
      </c>
      <c r="BK534" t="s">
        <v>83</v>
      </c>
      <c r="BL534">
        <v>2</v>
      </c>
      <c r="BM534" s="40">
        <f t="shared" si="649"/>
        <v>0</v>
      </c>
      <c r="BN534">
        <v>2</v>
      </c>
      <c r="BO534" t="s">
        <v>83</v>
      </c>
      <c r="BP534">
        <v>1</v>
      </c>
      <c r="BQ534" s="40">
        <f t="shared" si="630"/>
        <v>3</v>
      </c>
      <c r="BR534">
        <v>3</v>
      </c>
      <c r="BS534" t="s">
        <v>83</v>
      </c>
      <c r="BT534">
        <v>1</v>
      </c>
      <c r="BU534" s="40">
        <f t="shared" si="650"/>
        <v>4</v>
      </c>
      <c r="BV534">
        <v>0</v>
      </c>
      <c r="BW534" t="s">
        <v>83</v>
      </c>
      <c r="BX534">
        <v>2</v>
      </c>
      <c r="BY534" s="40">
        <f t="shared" si="651"/>
        <v>6</v>
      </c>
      <c r="BZ534">
        <v>0</v>
      </c>
      <c r="CA534" t="s">
        <v>83</v>
      </c>
      <c r="CB534">
        <v>1</v>
      </c>
      <c r="CC534" s="40">
        <f t="shared" si="652"/>
        <v>4</v>
      </c>
      <c r="CD534" s="24">
        <f t="shared" si="653"/>
        <v>17</v>
      </c>
      <c r="CE534" s="14">
        <v>2</v>
      </c>
      <c r="CF534" t="s">
        <v>83</v>
      </c>
      <c r="CG534">
        <v>1</v>
      </c>
      <c r="CH534" s="40">
        <f t="shared" si="654"/>
        <v>0</v>
      </c>
      <c r="CI534">
        <v>1</v>
      </c>
      <c r="CJ534" t="s">
        <v>83</v>
      </c>
      <c r="CK534">
        <v>0</v>
      </c>
      <c r="CL534" s="40">
        <f t="shared" si="655"/>
        <v>3</v>
      </c>
      <c r="CM534">
        <v>0</v>
      </c>
      <c r="CN534" t="s">
        <v>83</v>
      </c>
      <c r="CO534">
        <v>1</v>
      </c>
      <c r="CP534" s="40">
        <f t="shared" si="656"/>
        <v>6</v>
      </c>
      <c r="CQ534">
        <v>3</v>
      </c>
      <c r="CR534" t="s">
        <v>83</v>
      </c>
      <c r="CS534">
        <v>2</v>
      </c>
      <c r="CT534" s="40">
        <f t="shared" si="657"/>
        <v>4</v>
      </c>
      <c r="CU534">
        <v>1</v>
      </c>
      <c r="CV534" t="s">
        <v>83</v>
      </c>
      <c r="CW534">
        <v>2</v>
      </c>
      <c r="CX534" s="40">
        <f t="shared" si="658"/>
        <v>0</v>
      </c>
      <c r="CY534">
        <v>1</v>
      </c>
      <c r="CZ534" t="s">
        <v>83</v>
      </c>
      <c r="DA534">
        <v>2</v>
      </c>
      <c r="DB534" s="40">
        <f t="shared" si="659"/>
        <v>0</v>
      </c>
      <c r="DC534" s="24">
        <f t="shared" si="660"/>
        <v>13</v>
      </c>
      <c r="DD534" s="14">
        <v>3</v>
      </c>
      <c r="DE534" t="s">
        <v>83</v>
      </c>
      <c r="DF534">
        <v>1</v>
      </c>
      <c r="DG534" s="40">
        <f t="shared" si="690"/>
        <v>0</v>
      </c>
      <c r="DH534">
        <v>3</v>
      </c>
      <c r="DI534" t="s">
        <v>83</v>
      </c>
      <c r="DJ534">
        <v>2</v>
      </c>
      <c r="DK534" s="40">
        <f t="shared" si="631"/>
        <v>3</v>
      </c>
      <c r="DL534">
        <v>1</v>
      </c>
      <c r="DM534" t="s">
        <v>83</v>
      </c>
      <c r="DN534">
        <v>2</v>
      </c>
      <c r="DO534" s="40">
        <f t="shared" si="661"/>
        <v>4</v>
      </c>
      <c r="DP534">
        <v>2</v>
      </c>
      <c r="DQ534" t="s">
        <v>83</v>
      </c>
      <c r="DR534">
        <v>2</v>
      </c>
      <c r="DS534" s="40">
        <f t="shared" si="622"/>
        <v>4</v>
      </c>
      <c r="DT534">
        <v>1</v>
      </c>
      <c r="DU534" t="s">
        <v>83</v>
      </c>
      <c r="DV534">
        <v>3</v>
      </c>
      <c r="DW534" s="40">
        <f t="shared" si="623"/>
        <v>1</v>
      </c>
      <c r="DX534">
        <v>1</v>
      </c>
      <c r="DY534" t="s">
        <v>83</v>
      </c>
      <c r="DZ534">
        <v>3</v>
      </c>
      <c r="EA534" s="39">
        <f t="shared" si="662"/>
        <v>4</v>
      </c>
      <c r="EB534" s="24">
        <f t="shared" si="632"/>
        <v>16</v>
      </c>
      <c r="EC534" s="14">
        <v>1</v>
      </c>
      <c r="ED534" t="s">
        <v>83</v>
      </c>
      <c r="EE534">
        <v>2</v>
      </c>
      <c r="EF534" s="40">
        <f t="shared" si="663"/>
        <v>0</v>
      </c>
      <c r="EG534">
        <v>1</v>
      </c>
      <c r="EH534" t="s">
        <v>83</v>
      </c>
      <c r="EI534">
        <v>0</v>
      </c>
      <c r="EJ534" s="40">
        <f t="shared" si="664"/>
        <v>6</v>
      </c>
      <c r="EK534">
        <v>1</v>
      </c>
      <c r="EL534" t="s">
        <v>83</v>
      </c>
      <c r="EM534">
        <v>0</v>
      </c>
      <c r="EN534" s="40">
        <f t="shared" si="695"/>
        <v>0</v>
      </c>
      <c r="EO534">
        <v>0</v>
      </c>
      <c r="EP534" t="s">
        <v>83</v>
      </c>
      <c r="EQ534">
        <v>1</v>
      </c>
      <c r="ER534" s="40">
        <f t="shared" si="665"/>
        <v>0</v>
      </c>
      <c r="ES534">
        <v>3</v>
      </c>
      <c r="ET534" t="s">
        <v>83</v>
      </c>
      <c r="EU534">
        <v>2</v>
      </c>
      <c r="EV534" s="40">
        <f t="shared" si="666"/>
        <v>0</v>
      </c>
      <c r="EW534">
        <v>2</v>
      </c>
      <c r="EX534" t="s">
        <v>83</v>
      </c>
      <c r="EY534">
        <v>2</v>
      </c>
      <c r="EZ534" s="40">
        <f t="shared" si="667"/>
        <v>0</v>
      </c>
      <c r="FA534" s="24">
        <f t="shared" si="668"/>
        <v>6</v>
      </c>
      <c r="FB534" s="14">
        <v>2</v>
      </c>
      <c r="FC534" t="s">
        <v>83</v>
      </c>
      <c r="FD534">
        <v>1</v>
      </c>
      <c r="FE534" s="40">
        <f t="shared" si="669"/>
        <v>4</v>
      </c>
      <c r="FF534">
        <v>3</v>
      </c>
      <c r="FG534" t="s">
        <v>83</v>
      </c>
      <c r="FH534">
        <v>2</v>
      </c>
      <c r="FI534" s="40">
        <f t="shared" si="670"/>
        <v>3</v>
      </c>
      <c r="FJ534">
        <v>1</v>
      </c>
      <c r="FK534" t="s">
        <v>83</v>
      </c>
      <c r="FL534">
        <v>1</v>
      </c>
      <c r="FM534" s="40">
        <f t="shared" si="671"/>
        <v>3</v>
      </c>
      <c r="FN534">
        <v>3</v>
      </c>
      <c r="FO534" t="s">
        <v>83</v>
      </c>
      <c r="FP534">
        <v>2</v>
      </c>
      <c r="FQ534" s="40">
        <f t="shared" si="633"/>
        <v>4</v>
      </c>
      <c r="FR534">
        <v>1</v>
      </c>
      <c r="FS534" t="s">
        <v>83</v>
      </c>
      <c r="FT534">
        <v>1</v>
      </c>
      <c r="FU534" s="40">
        <f t="shared" si="672"/>
        <v>0</v>
      </c>
      <c r="FV534">
        <v>0</v>
      </c>
      <c r="FW534" t="s">
        <v>83</v>
      </c>
      <c r="FX534">
        <v>2</v>
      </c>
      <c r="FY534" s="40">
        <f t="shared" si="634"/>
        <v>0</v>
      </c>
      <c r="FZ534" s="24">
        <f t="shared" si="635"/>
        <v>14</v>
      </c>
      <c r="GA534" s="14">
        <v>1</v>
      </c>
      <c r="GB534" t="s">
        <v>83</v>
      </c>
      <c r="GC534">
        <v>1</v>
      </c>
      <c r="GD534" s="40">
        <f t="shared" si="673"/>
        <v>4</v>
      </c>
      <c r="GE534">
        <v>3</v>
      </c>
      <c r="GF534" t="s">
        <v>83</v>
      </c>
      <c r="GG534">
        <v>1</v>
      </c>
      <c r="GH534" s="40">
        <f t="shared" si="697"/>
        <v>3</v>
      </c>
      <c r="GI534">
        <v>2</v>
      </c>
      <c r="GJ534" t="s">
        <v>83</v>
      </c>
      <c r="GK534">
        <v>1</v>
      </c>
      <c r="GL534" s="40">
        <f t="shared" si="674"/>
        <v>0</v>
      </c>
      <c r="GM534">
        <v>4</v>
      </c>
      <c r="GN534" t="s">
        <v>83</v>
      </c>
      <c r="GO534">
        <v>1</v>
      </c>
      <c r="GP534" s="40">
        <f t="shared" si="675"/>
        <v>3</v>
      </c>
      <c r="GQ534">
        <v>1</v>
      </c>
      <c r="GR534" t="s">
        <v>83</v>
      </c>
      <c r="GS534">
        <v>1</v>
      </c>
      <c r="GT534" s="40">
        <f t="shared" si="636"/>
        <v>0</v>
      </c>
      <c r="GU534">
        <v>1</v>
      </c>
      <c r="GV534" t="s">
        <v>83</v>
      </c>
      <c r="GW534">
        <v>3</v>
      </c>
      <c r="GX534" s="40">
        <f t="shared" si="676"/>
        <v>0</v>
      </c>
      <c r="GY534" s="24">
        <f t="shared" si="677"/>
        <v>10</v>
      </c>
      <c r="GZ534" s="28">
        <f t="shared" si="637"/>
        <v>85</v>
      </c>
      <c r="HA534" t="s">
        <v>84</v>
      </c>
      <c r="HB534">
        <f t="shared" si="638"/>
        <v>9</v>
      </c>
      <c r="HC534" t="s">
        <v>85</v>
      </c>
      <c r="HD534">
        <f t="shared" si="691"/>
        <v>9</v>
      </c>
      <c r="HE534" t="s">
        <v>93</v>
      </c>
      <c r="HF534">
        <f t="shared" si="639"/>
        <v>9</v>
      </c>
      <c r="HG534" t="s">
        <v>94</v>
      </c>
      <c r="HH534">
        <f t="shared" si="696"/>
        <v>9</v>
      </c>
      <c r="HI534" t="s">
        <v>88</v>
      </c>
      <c r="HJ534">
        <f t="shared" si="678"/>
        <v>0</v>
      </c>
      <c r="HK534" t="s">
        <v>95</v>
      </c>
      <c r="HL534">
        <f t="shared" si="679"/>
        <v>5</v>
      </c>
      <c r="HM534" t="s">
        <v>90</v>
      </c>
      <c r="HN534">
        <f t="shared" si="640"/>
        <v>9</v>
      </c>
      <c r="HO534" t="s">
        <v>96</v>
      </c>
      <c r="HP534">
        <f t="shared" si="680"/>
        <v>9</v>
      </c>
      <c r="HQ534" t="s">
        <v>140</v>
      </c>
      <c r="HR534" s="1">
        <f t="shared" si="681"/>
        <v>0</v>
      </c>
      <c r="HS534" t="s">
        <v>92</v>
      </c>
      <c r="HT534" s="1">
        <f t="shared" si="682"/>
        <v>0</v>
      </c>
      <c r="HU534" t="s">
        <v>86</v>
      </c>
      <c r="HV534" s="1">
        <f t="shared" si="683"/>
        <v>6</v>
      </c>
      <c r="HW534" t="s">
        <v>129</v>
      </c>
      <c r="HX534" s="1">
        <f t="shared" si="684"/>
        <v>0</v>
      </c>
      <c r="HY534" t="s">
        <v>130</v>
      </c>
      <c r="HZ534" s="1">
        <f t="shared" si="685"/>
        <v>6</v>
      </c>
      <c r="IA534" t="s">
        <v>131</v>
      </c>
      <c r="IB534" s="1">
        <f t="shared" si="686"/>
        <v>0</v>
      </c>
      <c r="IC534" t="s">
        <v>134</v>
      </c>
      <c r="ID534" s="1">
        <f t="shared" si="687"/>
        <v>6</v>
      </c>
      <c r="IE534" t="s">
        <v>135</v>
      </c>
      <c r="IF534" s="1">
        <f t="shared" si="688"/>
        <v>0</v>
      </c>
      <c r="IG534">
        <f t="shared" si="693"/>
        <v>77</v>
      </c>
      <c r="IH534" s="1">
        <f t="shared" si="689"/>
        <v>162</v>
      </c>
    </row>
    <row r="535" spans="1:242" ht="14.65" thickBot="1" x14ac:dyDescent="0.5">
      <c r="A535" s="1">
        <v>532</v>
      </c>
      <c r="B535" s="45">
        <f t="shared" si="625"/>
        <v>20</v>
      </c>
      <c r="C535" s="14" t="s">
        <v>231</v>
      </c>
      <c r="D535" t="s">
        <v>1275</v>
      </c>
      <c r="E535" s="15">
        <v>12</v>
      </c>
      <c r="F535" s="28">
        <f t="shared" si="626"/>
        <v>189</v>
      </c>
      <c r="H535" s="14">
        <v>3</v>
      </c>
      <c r="I535" t="s">
        <v>83</v>
      </c>
      <c r="J535">
        <v>3</v>
      </c>
      <c r="K535" s="40">
        <f t="shared" si="621"/>
        <v>0</v>
      </c>
      <c r="L535">
        <v>1</v>
      </c>
      <c r="M535" t="s">
        <v>83</v>
      </c>
      <c r="N535">
        <v>2</v>
      </c>
      <c r="O535" s="40">
        <f t="shared" si="694"/>
        <v>3</v>
      </c>
      <c r="P535">
        <v>0</v>
      </c>
      <c r="Q535" t="s">
        <v>83</v>
      </c>
      <c r="R535">
        <v>2</v>
      </c>
      <c r="S535" s="40">
        <f t="shared" si="641"/>
        <v>4</v>
      </c>
      <c r="T535">
        <v>2</v>
      </c>
      <c r="U535" t="s">
        <v>83</v>
      </c>
      <c r="V535">
        <v>0</v>
      </c>
      <c r="W535" s="40">
        <f t="shared" si="627"/>
        <v>0</v>
      </c>
      <c r="X535">
        <v>0</v>
      </c>
      <c r="Y535" t="s">
        <v>83</v>
      </c>
      <c r="Z535">
        <v>1</v>
      </c>
      <c r="AA535" s="40">
        <f t="shared" si="628"/>
        <v>4</v>
      </c>
      <c r="AB535">
        <v>4</v>
      </c>
      <c r="AC535" t="s">
        <v>83</v>
      </c>
      <c r="AD535">
        <v>0</v>
      </c>
      <c r="AE535" s="40">
        <f t="shared" si="642"/>
        <v>3</v>
      </c>
      <c r="AF535" s="24">
        <f t="shared" si="643"/>
        <v>14</v>
      </c>
      <c r="AG535" s="14">
        <v>4</v>
      </c>
      <c r="AH535" t="s">
        <v>83</v>
      </c>
      <c r="AI535">
        <v>0</v>
      </c>
      <c r="AJ535" s="40">
        <f t="shared" si="692"/>
        <v>4</v>
      </c>
      <c r="AK535">
        <v>1</v>
      </c>
      <c r="AL535" t="s">
        <v>83</v>
      </c>
      <c r="AM535">
        <v>1</v>
      </c>
      <c r="AN535" s="40">
        <f t="shared" si="644"/>
        <v>6</v>
      </c>
      <c r="AO535">
        <v>2</v>
      </c>
      <c r="AP535" t="s">
        <v>83</v>
      </c>
      <c r="AQ535">
        <v>1</v>
      </c>
      <c r="AR535" s="40">
        <f t="shared" si="624"/>
        <v>0</v>
      </c>
      <c r="AS535">
        <v>3</v>
      </c>
      <c r="AT535" t="s">
        <v>83</v>
      </c>
      <c r="AU535">
        <v>1</v>
      </c>
      <c r="AV535" s="40">
        <f t="shared" si="645"/>
        <v>0</v>
      </c>
      <c r="AW535">
        <v>2</v>
      </c>
      <c r="AX535" t="s">
        <v>83</v>
      </c>
      <c r="AY535">
        <v>4</v>
      </c>
      <c r="AZ535" s="40">
        <f t="shared" si="646"/>
        <v>3</v>
      </c>
      <c r="BA535">
        <v>1</v>
      </c>
      <c r="BB535" t="s">
        <v>83</v>
      </c>
      <c r="BC535">
        <v>2</v>
      </c>
      <c r="BD535" s="40">
        <f t="shared" si="629"/>
        <v>4</v>
      </c>
      <c r="BE535" s="24">
        <f t="shared" si="647"/>
        <v>17</v>
      </c>
      <c r="BF535" s="14">
        <v>3</v>
      </c>
      <c r="BG535" t="s">
        <v>83</v>
      </c>
      <c r="BH535">
        <v>1</v>
      </c>
      <c r="BI535" s="40">
        <f t="shared" si="648"/>
        <v>0</v>
      </c>
      <c r="BJ535">
        <v>2</v>
      </c>
      <c r="BK535" t="s">
        <v>83</v>
      </c>
      <c r="BL535">
        <v>2</v>
      </c>
      <c r="BM535" s="40">
        <f t="shared" si="649"/>
        <v>3</v>
      </c>
      <c r="BN535">
        <v>2</v>
      </c>
      <c r="BO535" t="s">
        <v>83</v>
      </c>
      <c r="BP535">
        <v>0</v>
      </c>
      <c r="BQ535" s="40">
        <f t="shared" si="630"/>
        <v>6</v>
      </c>
      <c r="BR535">
        <v>3</v>
      </c>
      <c r="BS535" t="s">
        <v>83</v>
      </c>
      <c r="BT535">
        <v>1</v>
      </c>
      <c r="BU535" s="40">
        <f t="shared" si="650"/>
        <v>4</v>
      </c>
      <c r="BV535">
        <v>1</v>
      </c>
      <c r="BW535" t="s">
        <v>83</v>
      </c>
      <c r="BX535">
        <v>3</v>
      </c>
      <c r="BY535" s="40">
        <f t="shared" si="651"/>
        <v>4</v>
      </c>
      <c r="BZ535">
        <v>0</v>
      </c>
      <c r="CA535" t="s">
        <v>83</v>
      </c>
      <c r="CB535">
        <v>5</v>
      </c>
      <c r="CC535" s="40">
        <f t="shared" si="652"/>
        <v>3</v>
      </c>
      <c r="CD535" s="24">
        <f t="shared" si="653"/>
        <v>20</v>
      </c>
      <c r="CE535" s="14">
        <v>3</v>
      </c>
      <c r="CF535" t="s">
        <v>83</v>
      </c>
      <c r="CG535">
        <v>0</v>
      </c>
      <c r="CH535" s="40">
        <f t="shared" si="654"/>
        <v>0</v>
      </c>
      <c r="CI535">
        <v>4</v>
      </c>
      <c r="CJ535" t="s">
        <v>83</v>
      </c>
      <c r="CK535">
        <v>0</v>
      </c>
      <c r="CL535" s="40">
        <f t="shared" si="655"/>
        <v>3</v>
      </c>
      <c r="CM535">
        <v>2</v>
      </c>
      <c r="CN535" t="s">
        <v>83</v>
      </c>
      <c r="CO535">
        <v>2</v>
      </c>
      <c r="CP535" s="40">
        <f t="shared" si="656"/>
        <v>0</v>
      </c>
      <c r="CQ535">
        <v>4</v>
      </c>
      <c r="CR535" t="s">
        <v>83</v>
      </c>
      <c r="CS535">
        <v>1</v>
      </c>
      <c r="CT535" s="40">
        <f t="shared" si="657"/>
        <v>3</v>
      </c>
      <c r="CU535">
        <v>0</v>
      </c>
      <c r="CV535" t="s">
        <v>83</v>
      </c>
      <c r="CW535">
        <v>2</v>
      </c>
      <c r="CX535" s="40">
        <f t="shared" si="658"/>
        <v>0</v>
      </c>
      <c r="CY535">
        <v>0</v>
      </c>
      <c r="CZ535" t="s">
        <v>83</v>
      </c>
      <c r="DA535">
        <v>6</v>
      </c>
      <c r="DB535" s="40">
        <f t="shared" si="659"/>
        <v>0</v>
      </c>
      <c r="DC535" s="24">
        <f t="shared" si="660"/>
        <v>6</v>
      </c>
      <c r="DD535" s="14">
        <v>2</v>
      </c>
      <c r="DE535" t="s">
        <v>83</v>
      </c>
      <c r="DF535">
        <v>1</v>
      </c>
      <c r="DG535" s="40">
        <f t="shared" si="690"/>
        <v>0</v>
      </c>
      <c r="DH535">
        <v>3</v>
      </c>
      <c r="DI535" t="s">
        <v>83</v>
      </c>
      <c r="DJ535">
        <v>0</v>
      </c>
      <c r="DK535" s="40">
        <f t="shared" si="631"/>
        <v>3</v>
      </c>
      <c r="DL535">
        <v>1</v>
      </c>
      <c r="DM535" t="s">
        <v>83</v>
      </c>
      <c r="DN535">
        <v>1</v>
      </c>
      <c r="DO535" s="40">
        <f t="shared" si="661"/>
        <v>0</v>
      </c>
      <c r="DP535">
        <v>2</v>
      </c>
      <c r="DQ535" t="s">
        <v>83</v>
      </c>
      <c r="DR535">
        <v>2</v>
      </c>
      <c r="DS535" s="40">
        <f t="shared" si="622"/>
        <v>4</v>
      </c>
      <c r="DT535">
        <v>1</v>
      </c>
      <c r="DU535" t="s">
        <v>83</v>
      </c>
      <c r="DV535">
        <v>3</v>
      </c>
      <c r="DW535" s="40">
        <f t="shared" si="623"/>
        <v>1</v>
      </c>
      <c r="DX535">
        <v>1</v>
      </c>
      <c r="DY535" t="s">
        <v>83</v>
      </c>
      <c r="DZ535">
        <v>4</v>
      </c>
      <c r="EA535" s="39">
        <f t="shared" si="662"/>
        <v>3</v>
      </c>
      <c r="EB535" s="24">
        <f t="shared" si="632"/>
        <v>11</v>
      </c>
      <c r="EC535" s="14">
        <v>1</v>
      </c>
      <c r="ED535" t="s">
        <v>83</v>
      </c>
      <c r="EE535">
        <v>2</v>
      </c>
      <c r="EF535" s="40">
        <f t="shared" si="663"/>
        <v>0</v>
      </c>
      <c r="EG535">
        <v>2</v>
      </c>
      <c r="EH535" t="s">
        <v>83</v>
      </c>
      <c r="EI535">
        <v>1</v>
      </c>
      <c r="EJ535" s="40">
        <f t="shared" si="664"/>
        <v>4</v>
      </c>
      <c r="EK535">
        <v>3</v>
      </c>
      <c r="EL535" t="s">
        <v>83</v>
      </c>
      <c r="EM535">
        <v>0</v>
      </c>
      <c r="EN535" s="40">
        <f t="shared" si="695"/>
        <v>0</v>
      </c>
      <c r="EO535">
        <v>2</v>
      </c>
      <c r="EP535" t="s">
        <v>83</v>
      </c>
      <c r="EQ535">
        <v>0</v>
      </c>
      <c r="ER535" s="40">
        <f t="shared" si="665"/>
        <v>3</v>
      </c>
      <c r="ES535">
        <v>0</v>
      </c>
      <c r="ET535" t="s">
        <v>83</v>
      </c>
      <c r="EU535">
        <v>2</v>
      </c>
      <c r="EV535" s="40">
        <f t="shared" si="666"/>
        <v>0</v>
      </c>
      <c r="EW535">
        <v>1</v>
      </c>
      <c r="EX535" t="s">
        <v>83</v>
      </c>
      <c r="EY535">
        <v>1</v>
      </c>
      <c r="EZ535" s="40">
        <f t="shared" si="667"/>
        <v>0</v>
      </c>
      <c r="FA535" s="24">
        <f t="shared" si="668"/>
        <v>7</v>
      </c>
      <c r="FB535" s="14">
        <v>2</v>
      </c>
      <c r="FC535" t="s">
        <v>83</v>
      </c>
      <c r="FD535">
        <v>1</v>
      </c>
      <c r="FE535" s="40">
        <f t="shared" si="669"/>
        <v>4</v>
      </c>
      <c r="FF535">
        <v>4</v>
      </c>
      <c r="FG535" t="s">
        <v>83</v>
      </c>
      <c r="FH535">
        <v>0</v>
      </c>
      <c r="FI535" s="40">
        <f t="shared" si="670"/>
        <v>3</v>
      </c>
      <c r="FJ535">
        <v>1</v>
      </c>
      <c r="FK535" t="s">
        <v>83</v>
      </c>
      <c r="FL535">
        <v>1</v>
      </c>
      <c r="FM535" s="40">
        <f t="shared" si="671"/>
        <v>3</v>
      </c>
      <c r="FN535">
        <v>3</v>
      </c>
      <c r="FO535" t="s">
        <v>83</v>
      </c>
      <c r="FP535">
        <v>1</v>
      </c>
      <c r="FQ535" s="40">
        <f t="shared" si="633"/>
        <v>3</v>
      </c>
      <c r="FR535">
        <v>0</v>
      </c>
      <c r="FS535" t="s">
        <v>83</v>
      </c>
      <c r="FT535">
        <v>2</v>
      </c>
      <c r="FU535" s="40">
        <f t="shared" si="672"/>
        <v>3</v>
      </c>
      <c r="FV535">
        <v>0</v>
      </c>
      <c r="FW535" t="s">
        <v>83</v>
      </c>
      <c r="FX535">
        <v>3</v>
      </c>
      <c r="FY535" s="40">
        <f t="shared" si="634"/>
        <v>0</v>
      </c>
      <c r="FZ535" s="24">
        <f t="shared" si="635"/>
        <v>16</v>
      </c>
      <c r="GA535" s="14">
        <v>1</v>
      </c>
      <c r="GB535" t="s">
        <v>83</v>
      </c>
      <c r="GC535">
        <v>0</v>
      </c>
      <c r="GD535" s="40">
        <f t="shared" si="673"/>
        <v>0</v>
      </c>
      <c r="GE535">
        <v>3</v>
      </c>
      <c r="GF535" t="s">
        <v>83</v>
      </c>
      <c r="GG535">
        <v>0</v>
      </c>
      <c r="GH535" s="40">
        <f t="shared" si="697"/>
        <v>3</v>
      </c>
      <c r="GI535">
        <v>0</v>
      </c>
      <c r="GJ535" t="s">
        <v>83</v>
      </c>
      <c r="GK535">
        <v>2</v>
      </c>
      <c r="GL535" s="40">
        <f t="shared" si="674"/>
        <v>3</v>
      </c>
      <c r="GM535">
        <v>4</v>
      </c>
      <c r="GN535" t="s">
        <v>83</v>
      </c>
      <c r="GO535">
        <v>1</v>
      </c>
      <c r="GP535" s="40">
        <f t="shared" si="675"/>
        <v>3</v>
      </c>
      <c r="GQ535">
        <v>2</v>
      </c>
      <c r="GR535" t="s">
        <v>83</v>
      </c>
      <c r="GS535">
        <v>1</v>
      </c>
      <c r="GT535" s="40">
        <f t="shared" si="636"/>
        <v>0</v>
      </c>
      <c r="GU535">
        <v>1</v>
      </c>
      <c r="GV535" t="s">
        <v>83</v>
      </c>
      <c r="GW535">
        <v>3</v>
      </c>
      <c r="GX535" s="40">
        <f t="shared" si="676"/>
        <v>0</v>
      </c>
      <c r="GY535" s="24">
        <f t="shared" si="677"/>
        <v>9</v>
      </c>
      <c r="GZ535" s="28">
        <f t="shared" si="637"/>
        <v>100</v>
      </c>
      <c r="HA535" t="s">
        <v>84</v>
      </c>
      <c r="HB535">
        <f t="shared" si="638"/>
        <v>9</v>
      </c>
      <c r="HC535" t="s">
        <v>85</v>
      </c>
      <c r="HD535">
        <f t="shared" si="691"/>
        <v>9</v>
      </c>
      <c r="HE535" t="s">
        <v>93</v>
      </c>
      <c r="HF535">
        <f t="shared" si="639"/>
        <v>9</v>
      </c>
      <c r="HG535" t="s">
        <v>94</v>
      </c>
      <c r="HH535">
        <f t="shared" si="696"/>
        <v>9</v>
      </c>
      <c r="HI535" t="s">
        <v>130</v>
      </c>
      <c r="HJ535">
        <f t="shared" si="678"/>
        <v>5</v>
      </c>
      <c r="HK535" t="s">
        <v>131</v>
      </c>
      <c r="HL535">
        <f t="shared" si="679"/>
        <v>0</v>
      </c>
      <c r="HM535" t="s">
        <v>90</v>
      </c>
      <c r="HN535">
        <f t="shared" si="640"/>
        <v>9</v>
      </c>
      <c r="HO535" t="s">
        <v>96</v>
      </c>
      <c r="HP535">
        <f t="shared" si="680"/>
        <v>9</v>
      </c>
      <c r="HQ535" t="s">
        <v>132</v>
      </c>
      <c r="HR535" s="1">
        <f t="shared" si="681"/>
        <v>6</v>
      </c>
      <c r="HS535" t="s">
        <v>137</v>
      </c>
      <c r="HT535" s="1">
        <f t="shared" si="682"/>
        <v>6</v>
      </c>
      <c r="HU535" t="s">
        <v>86</v>
      </c>
      <c r="HV535" s="1">
        <f t="shared" si="683"/>
        <v>6</v>
      </c>
      <c r="HW535" t="s">
        <v>129</v>
      </c>
      <c r="HX535" s="1">
        <f t="shared" si="684"/>
        <v>0</v>
      </c>
      <c r="HY535" t="s">
        <v>88</v>
      </c>
      <c r="HZ535" s="1">
        <f t="shared" si="685"/>
        <v>0</v>
      </c>
      <c r="IA535" t="s">
        <v>95</v>
      </c>
      <c r="IB535" s="1">
        <f t="shared" si="686"/>
        <v>6</v>
      </c>
      <c r="IC535" t="s">
        <v>134</v>
      </c>
      <c r="ID535" s="1">
        <f t="shared" si="687"/>
        <v>6</v>
      </c>
      <c r="IE535" t="s">
        <v>138</v>
      </c>
      <c r="IF535" s="1">
        <f t="shared" si="688"/>
        <v>0</v>
      </c>
      <c r="IG535">
        <f t="shared" si="693"/>
        <v>89</v>
      </c>
      <c r="IH535" s="1">
        <f t="shared" si="689"/>
        <v>189</v>
      </c>
    </row>
    <row r="536" spans="1:242" ht="14.25" customHeight="1" thickBot="1" x14ac:dyDescent="0.5">
      <c r="A536" s="1">
        <v>533</v>
      </c>
      <c r="B536" s="45">
        <f t="shared" si="625"/>
        <v>167</v>
      </c>
      <c r="C536" s="14" t="s">
        <v>1276</v>
      </c>
      <c r="D536" t="s">
        <v>1277</v>
      </c>
      <c r="E536" s="15">
        <v>12</v>
      </c>
      <c r="F536" s="28">
        <f t="shared" si="626"/>
        <v>169</v>
      </c>
      <c r="H536" s="14">
        <v>3</v>
      </c>
      <c r="I536" t="s">
        <v>83</v>
      </c>
      <c r="J536">
        <v>1</v>
      </c>
      <c r="K536" s="40">
        <f t="shared" si="621"/>
        <v>0</v>
      </c>
      <c r="L536">
        <v>1</v>
      </c>
      <c r="M536" t="s">
        <v>83</v>
      </c>
      <c r="N536">
        <v>0</v>
      </c>
      <c r="O536" s="40">
        <f t="shared" si="694"/>
        <v>0</v>
      </c>
      <c r="P536">
        <v>2</v>
      </c>
      <c r="Q536" t="s">
        <v>83</v>
      </c>
      <c r="R536">
        <v>4</v>
      </c>
      <c r="S536" s="40">
        <f t="shared" si="641"/>
        <v>4</v>
      </c>
      <c r="T536">
        <v>3</v>
      </c>
      <c r="U536" t="s">
        <v>83</v>
      </c>
      <c r="V536">
        <v>0</v>
      </c>
      <c r="W536" s="40">
        <f t="shared" si="627"/>
        <v>0</v>
      </c>
      <c r="X536">
        <v>0</v>
      </c>
      <c r="Y536" t="s">
        <v>83</v>
      </c>
      <c r="Z536">
        <v>1</v>
      </c>
      <c r="AA536" s="40">
        <f t="shared" si="628"/>
        <v>4</v>
      </c>
      <c r="AB536">
        <v>2</v>
      </c>
      <c r="AC536" t="s">
        <v>83</v>
      </c>
      <c r="AD536">
        <v>0</v>
      </c>
      <c r="AE536" s="40">
        <f t="shared" si="642"/>
        <v>6</v>
      </c>
      <c r="AF536" s="24">
        <f t="shared" si="643"/>
        <v>14</v>
      </c>
      <c r="AG536" s="14">
        <v>2</v>
      </c>
      <c r="AH536" t="s">
        <v>83</v>
      </c>
      <c r="AI536">
        <v>1</v>
      </c>
      <c r="AJ536" s="40">
        <f t="shared" si="692"/>
        <v>3</v>
      </c>
      <c r="AK536">
        <v>0</v>
      </c>
      <c r="AL536" t="s">
        <v>83</v>
      </c>
      <c r="AM536">
        <v>2</v>
      </c>
      <c r="AN536" s="40">
        <f t="shared" si="644"/>
        <v>0</v>
      </c>
      <c r="AO536">
        <v>3</v>
      </c>
      <c r="AP536" t="s">
        <v>83</v>
      </c>
      <c r="AQ536">
        <v>1</v>
      </c>
      <c r="AR536" s="40">
        <f t="shared" si="624"/>
        <v>0</v>
      </c>
      <c r="AS536">
        <v>3</v>
      </c>
      <c r="AT536" t="s">
        <v>83</v>
      </c>
      <c r="AU536">
        <v>1</v>
      </c>
      <c r="AV536" s="40">
        <f t="shared" si="645"/>
        <v>0</v>
      </c>
      <c r="AW536">
        <v>2</v>
      </c>
      <c r="AX536" t="s">
        <v>83</v>
      </c>
      <c r="AY536">
        <v>2</v>
      </c>
      <c r="AZ536" s="40">
        <f t="shared" si="646"/>
        <v>0</v>
      </c>
      <c r="BA536">
        <v>0</v>
      </c>
      <c r="BB536" t="s">
        <v>83</v>
      </c>
      <c r="BC536">
        <v>1</v>
      </c>
      <c r="BD536" s="40">
        <f t="shared" si="629"/>
        <v>6</v>
      </c>
      <c r="BE536" s="24">
        <f t="shared" si="647"/>
        <v>9</v>
      </c>
      <c r="BF536" s="14">
        <v>2</v>
      </c>
      <c r="BG536" t="s">
        <v>83</v>
      </c>
      <c r="BH536">
        <v>1</v>
      </c>
      <c r="BI536" s="40">
        <f t="shared" si="648"/>
        <v>0</v>
      </c>
      <c r="BJ536">
        <v>1</v>
      </c>
      <c r="BK536" t="s">
        <v>83</v>
      </c>
      <c r="BL536">
        <v>1</v>
      </c>
      <c r="BM536" s="40">
        <f t="shared" si="649"/>
        <v>4</v>
      </c>
      <c r="BN536">
        <v>1</v>
      </c>
      <c r="BO536" t="s">
        <v>83</v>
      </c>
      <c r="BP536">
        <v>1</v>
      </c>
      <c r="BQ536" s="40">
        <f t="shared" si="630"/>
        <v>0</v>
      </c>
      <c r="BR536">
        <v>3</v>
      </c>
      <c r="BS536" t="s">
        <v>83</v>
      </c>
      <c r="BT536">
        <v>2</v>
      </c>
      <c r="BU536" s="40">
        <f t="shared" si="650"/>
        <v>3</v>
      </c>
      <c r="BV536">
        <v>0</v>
      </c>
      <c r="BW536" t="s">
        <v>83</v>
      </c>
      <c r="BX536">
        <v>4</v>
      </c>
      <c r="BY536" s="40">
        <f t="shared" si="651"/>
        <v>3</v>
      </c>
      <c r="BZ536">
        <v>2</v>
      </c>
      <c r="CA536" t="s">
        <v>83</v>
      </c>
      <c r="CB536">
        <v>2</v>
      </c>
      <c r="CC536" s="40">
        <f t="shared" si="652"/>
        <v>0</v>
      </c>
      <c r="CD536" s="24">
        <f t="shared" si="653"/>
        <v>10</v>
      </c>
      <c r="CE536" s="14">
        <v>0</v>
      </c>
      <c r="CF536" t="s">
        <v>83</v>
      </c>
      <c r="CG536">
        <v>2</v>
      </c>
      <c r="CH536" s="40">
        <f t="shared" si="654"/>
        <v>0</v>
      </c>
      <c r="CI536">
        <v>3</v>
      </c>
      <c r="CJ536" t="s">
        <v>83</v>
      </c>
      <c r="CK536">
        <v>2</v>
      </c>
      <c r="CL536" s="40">
        <f t="shared" si="655"/>
        <v>3</v>
      </c>
      <c r="CM536">
        <v>1</v>
      </c>
      <c r="CN536" t="s">
        <v>83</v>
      </c>
      <c r="CO536">
        <v>3</v>
      </c>
      <c r="CP536" s="40">
        <f t="shared" si="656"/>
        <v>3</v>
      </c>
      <c r="CQ536">
        <v>2</v>
      </c>
      <c r="CR536" t="s">
        <v>83</v>
      </c>
      <c r="CS536">
        <v>2</v>
      </c>
      <c r="CT536" s="40">
        <f t="shared" si="657"/>
        <v>0</v>
      </c>
      <c r="CU536">
        <v>1</v>
      </c>
      <c r="CV536" t="s">
        <v>83</v>
      </c>
      <c r="CW536">
        <v>1</v>
      </c>
      <c r="CX536" s="40">
        <f t="shared" si="658"/>
        <v>0</v>
      </c>
      <c r="CY536">
        <v>0</v>
      </c>
      <c r="CZ536" t="s">
        <v>83</v>
      </c>
      <c r="DA536">
        <v>4</v>
      </c>
      <c r="DB536" s="40">
        <f t="shared" si="659"/>
        <v>0</v>
      </c>
      <c r="DC536" s="24">
        <f t="shared" si="660"/>
        <v>6</v>
      </c>
      <c r="DD536" s="14">
        <v>3</v>
      </c>
      <c r="DE536" t="s">
        <v>83</v>
      </c>
      <c r="DF536">
        <v>0</v>
      </c>
      <c r="DG536" s="40">
        <f t="shared" si="690"/>
        <v>0</v>
      </c>
      <c r="DH536">
        <v>2</v>
      </c>
      <c r="DI536" t="s">
        <v>83</v>
      </c>
      <c r="DJ536">
        <v>0</v>
      </c>
      <c r="DK536" s="40">
        <f t="shared" si="631"/>
        <v>3</v>
      </c>
      <c r="DL536">
        <v>1</v>
      </c>
      <c r="DM536" t="s">
        <v>83</v>
      </c>
      <c r="DN536">
        <v>3</v>
      </c>
      <c r="DO536" s="40">
        <f t="shared" si="661"/>
        <v>3</v>
      </c>
      <c r="DP536">
        <v>2</v>
      </c>
      <c r="DQ536" t="s">
        <v>83</v>
      </c>
      <c r="DR536">
        <v>2</v>
      </c>
      <c r="DS536" s="40">
        <f t="shared" si="622"/>
        <v>4</v>
      </c>
      <c r="DT536">
        <v>2</v>
      </c>
      <c r="DU536" t="s">
        <v>83</v>
      </c>
      <c r="DV536">
        <v>1</v>
      </c>
      <c r="DW536" s="40">
        <f t="shared" si="623"/>
        <v>6</v>
      </c>
      <c r="DX536">
        <v>1</v>
      </c>
      <c r="DY536" t="s">
        <v>83</v>
      </c>
      <c r="DZ536">
        <v>2</v>
      </c>
      <c r="EA536" s="39">
        <f t="shared" si="662"/>
        <v>3</v>
      </c>
      <c r="EB536" s="24">
        <f t="shared" si="632"/>
        <v>19</v>
      </c>
      <c r="EC536" s="14">
        <v>0</v>
      </c>
      <c r="ED536" t="s">
        <v>83</v>
      </c>
      <c r="EE536">
        <v>2</v>
      </c>
      <c r="EF536" s="40">
        <f t="shared" si="663"/>
        <v>0</v>
      </c>
      <c r="EG536">
        <v>1</v>
      </c>
      <c r="EH536" t="s">
        <v>83</v>
      </c>
      <c r="EI536">
        <v>1</v>
      </c>
      <c r="EJ536" s="40">
        <f t="shared" si="664"/>
        <v>0</v>
      </c>
      <c r="EK536">
        <v>2</v>
      </c>
      <c r="EL536" t="s">
        <v>83</v>
      </c>
      <c r="EM536">
        <v>1</v>
      </c>
      <c r="EN536" s="40">
        <f t="shared" si="695"/>
        <v>0</v>
      </c>
      <c r="EO536">
        <v>4</v>
      </c>
      <c r="EP536" t="s">
        <v>83</v>
      </c>
      <c r="EQ536">
        <v>0</v>
      </c>
      <c r="ER536" s="40">
        <f t="shared" si="665"/>
        <v>3</v>
      </c>
      <c r="ES536">
        <v>3</v>
      </c>
      <c r="ET536" t="s">
        <v>83</v>
      </c>
      <c r="EU536">
        <v>3</v>
      </c>
      <c r="EV536" s="40">
        <f t="shared" si="666"/>
        <v>3</v>
      </c>
      <c r="EW536">
        <v>0</v>
      </c>
      <c r="EX536" t="s">
        <v>83</v>
      </c>
      <c r="EY536">
        <v>1</v>
      </c>
      <c r="EZ536" s="40">
        <f t="shared" si="667"/>
        <v>4</v>
      </c>
      <c r="FA536" s="24">
        <f t="shared" si="668"/>
        <v>10</v>
      </c>
      <c r="FB536" s="14">
        <v>3</v>
      </c>
      <c r="FC536" t="s">
        <v>83</v>
      </c>
      <c r="FD536">
        <v>0</v>
      </c>
      <c r="FE536" s="40">
        <f t="shared" si="669"/>
        <v>3</v>
      </c>
      <c r="FF536">
        <v>3</v>
      </c>
      <c r="FG536" t="s">
        <v>83</v>
      </c>
      <c r="FH536">
        <v>1</v>
      </c>
      <c r="FI536" s="40">
        <f t="shared" si="670"/>
        <v>4</v>
      </c>
      <c r="FJ536">
        <v>1</v>
      </c>
      <c r="FK536" t="s">
        <v>83</v>
      </c>
      <c r="FL536">
        <v>1</v>
      </c>
      <c r="FM536" s="40">
        <f t="shared" si="671"/>
        <v>3</v>
      </c>
      <c r="FN536">
        <v>2</v>
      </c>
      <c r="FO536" t="s">
        <v>83</v>
      </c>
      <c r="FP536">
        <v>0</v>
      </c>
      <c r="FQ536" s="40">
        <f t="shared" si="633"/>
        <v>3</v>
      </c>
      <c r="FR536">
        <v>0</v>
      </c>
      <c r="FS536" t="s">
        <v>83</v>
      </c>
      <c r="FT536">
        <v>2</v>
      </c>
      <c r="FU536" s="40">
        <f t="shared" si="672"/>
        <v>3</v>
      </c>
      <c r="FV536">
        <v>2</v>
      </c>
      <c r="FW536" t="s">
        <v>83</v>
      </c>
      <c r="FX536">
        <v>4</v>
      </c>
      <c r="FY536" s="40">
        <f t="shared" si="634"/>
        <v>0</v>
      </c>
      <c r="FZ536" s="24">
        <f t="shared" si="635"/>
        <v>16</v>
      </c>
      <c r="GA536" s="14">
        <v>1</v>
      </c>
      <c r="GB536" t="s">
        <v>83</v>
      </c>
      <c r="GC536">
        <v>1</v>
      </c>
      <c r="GD536" s="40">
        <f t="shared" si="673"/>
        <v>4</v>
      </c>
      <c r="GE536">
        <v>3</v>
      </c>
      <c r="GF536" t="s">
        <v>83</v>
      </c>
      <c r="GG536">
        <v>1</v>
      </c>
      <c r="GH536" s="40">
        <f t="shared" si="697"/>
        <v>3</v>
      </c>
      <c r="GI536">
        <v>2</v>
      </c>
      <c r="GJ536" t="s">
        <v>83</v>
      </c>
      <c r="GK536">
        <v>1</v>
      </c>
      <c r="GL536" s="40">
        <f t="shared" si="674"/>
        <v>0</v>
      </c>
      <c r="GM536">
        <v>3</v>
      </c>
      <c r="GN536" t="s">
        <v>83</v>
      </c>
      <c r="GO536">
        <v>1</v>
      </c>
      <c r="GP536" s="40">
        <f t="shared" si="675"/>
        <v>4</v>
      </c>
      <c r="GQ536">
        <v>2</v>
      </c>
      <c r="GR536" t="s">
        <v>83</v>
      </c>
      <c r="GS536">
        <v>2</v>
      </c>
      <c r="GT536" s="40">
        <f t="shared" si="636"/>
        <v>0</v>
      </c>
      <c r="GU536">
        <v>0</v>
      </c>
      <c r="GV536" t="s">
        <v>83</v>
      </c>
      <c r="GW536">
        <v>3</v>
      </c>
      <c r="GX536" s="40">
        <f t="shared" si="676"/>
        <v>0</v>
      </c>
      <c r="GY536" s="24">
        <f t="shared" si="677"/>
        <v>11</v>
      </c>
      <c r="GZ536" s="28">
        <f t="shared" si="637"/>
        <v>95</v>
      </c>
      <c r="HA536" t="s">
        <v>132</v>
      </c>
      <c r="HB536">
        <f t="shared" si="638"/>
        <v>5</v>
      </c>
      <c r="HC536" t="s">
        <v>92</v>
      </c>
      <c r="HD536">
        <f t="shared" si="691"/>
        <v>0</v>
      </c>
      <c r="HE536" t="s">
        <v>93</v>
      </c>
      <c r="HF536">
        <f t="shared" si="639"/>
        <v>9</v>
      </c>
      <c r="HG536" t="s">
        <v>94</v>
      </c>
      <c r="HH536">
        <f t="shared" si="696"/>
        <v>9</v>
      </c>
      <c r="HI536" t="s">
        <v>88</v>
      </c>
      <c r="HJ536">
        <f t="shared" si="678"/>
        <v>0</v>
      </c>
      <c r="HK536" t="s">
        <v>95</v>
      </c>
      <c r="HL536">
        <f t="shared" si="679"/>
        <v>5</v>
      </c>
      <c r="HM536" t="s">
        <v>90</v>
      </c>
      <c r="HN536">
        <f t="shared" si="640"/>
        <v>9</v>
      </c>
      <c r="HO536" t="s">
        <v>96</v>
      </c>
      <c r="HP536">
        <f t="shared" si="680"/>
        <v>9</v>
      </c>
      <c r="HQ536" t="s">
        <v>84</v>
      </c>
      <c r="HR536" s="1">
        <f t="shared" si="681"/>
        <v>5</v>
      </c>
      <c r="HS536" t="s">
        <v>85</v>
      </c>
      <c r="HT536" s="1">
        <f t="shared" si="682"/>
        <v>5</v>
      </c>
      <c r="HU536" t="s">
        <v>133</v>
      </c>
      <c r="HV536" s="1">
        <f t="shared" si="683"/>
        <v>0</v>
      </c>
      <c r="HW536" t="s">
        <v>87</v>
      </c>
      <c r="HX536" s="1">
        <f t="shared" si="684"/>
        <v>6</v>
      </c>
      <c r="HY536" t="s">
        <v>130</v>
      </c>
      <c r="HZ536" s="1">
        <f t="shared" si="685"/>
        <v>6</v>
      </c>
      <c r="IA536" t="s">
        <v>131</v>
      </c>
      <c r="IB536" s="1">
        <f t="shared" si="686"/>
        <v>0</v>
      </c>
      <c r="IC536" t="s">
        <v>134</v>
      </c>
      <c r="ID536" s="1">
        <f t="shared" si="687"/>
        <v>6</v>
      </c>
      <c r="IE536" t="s">
        <v>138</v>
      </c>
      <c r="IF536" s="1">
        <f t="shared" si="688"/>
        <v>0</v>
      </c>
      <c r="IG536">
        <f t="shared" si="693"/>
        <v>74</v>
      </c>
      <c r="IH536" s="1">
        <f t="shared" si="689"/>
        <v>169</v>
      </c>
    </row>
    <row r="537" spans="1:242" ht="14.65" thickBot="1" x14ac:dyDescent="0.5">
      <c r="A537" s="1">
        <v>534</v>
      </c>
      <c r="B537" s="45">
        <f t="shared" si="625"/>
        <v>91</v>
      </c>
      <c r="C537" s="14" t="s">
        <v>499</v>
      </c>
      <c r="D537" t="s">
        <v>809</v>
      </c>
      <c r="E537" s="15">
        <v>12</v>
      </c>
      <c r="F537" s="28">
        <f t="shared" si="626"/>
        <v>178</v>
      </c>
      <c r="H537" s="14">
        <v>0</v>
      </c>
      <c r="I537" t="s">
        <v>83</v>
      </c>
      <c r="J537">
        <v>1</v>
      </c>
      <c r="K537" s="40">
        <f t="shared" si="621"/>
        <v>3</v>
      </c>
      <c r="L537">
        <v>1</v>
      </c>
      <c r="M537" t="s">
        <v>83</v>
      </c>
      <c r="N537">
        <v>4</v>
      </c>
      <c r="O537" s="40">
        <f t="shared" si="694"/>
        <v>3</v>
      </c>
      <c r="P537">
        <v>0</v>
      </c>
      <c r="Q537" t="s">
        <v>83</v>
      </c>
      <c r="R537">
        <v>2</v>
      </c>
      <c r="S537" s="40">
        <f t="shared" si="641"/>
        <v>4</v>
      </c>
      <c r="T537">
        <v>3</v>
      </c>
      <c r="U537" t="s">
        <v>83</v>
      </c>
      <c r="V537">
        <v>1</v>
      </c>
      <c r="W537" s="40">
        <f t="shared" si="627"/>
        <v>0</v>
      </c>
      <c r="X537">
        <v>1</v>
      </c>
      <c r="Y537" t="s">
        <v>83</v>
      </c>
      <c r="Z537">
        <v>1</v>
      </c>
      <c r="AA537" s="40">
        <f t="shared" si="628"/>
        <v>0</v>
      </c>
      <c r="AB537">
        <v>5</v>
      </c>
      <c r="AC537" t="s">
        <v>83</v>
      </c>
      <c r="AD537">
        <v>0</v>
      </c>
      <c r="AE537" s="40">
        <f t="shared" si="642"/>
        <v>3</v>
      </c>
      <c r="AF537" s="24">
        <f t="shared" si="643"/>
        <v>13</v>
      </c>
      <c r="AG537" s="14">
        <v>3</v>
      </c>
      <c r="AH537" t="s">
        <v>83</v>
      </c>
      <c r="AI537">
        <v>0</v>
      </c>
      <c r="AJ537" s="40">
        <f t="shared" si="692"/>
        <v>3</v>
      </c>
      <c r="AK537">
        <v>1</v>
      </c>
      <c r="AL537" t="s">
        <v>83</v>
      </c>
      <c r="AM537">
        <v>1</v>
      </c>
      <c r="AN537" s="40">
        <f t="shared" si="644"/>
        <v>6</v>
      </c>
      <c r="AO537">
        <v>2</v>
      </c>
      <c r="AP537" t="s">
        <v>83</v>
      </c>
      <c r="AQ537">
        <v>1</v>
      </c>
      <c r="AR537" s="40">
        <f t="shared" si="624"/>
        <v>0</v>
      </c>
      <c r="AS537">
        <v>3</v>
      </c>
      <c r="AT537" t="s">
        <v>83</v>
      </c>
      <c r="AU537">
        <v>1</v>
      </c>
      <c r="AV537" s="40">
        <f t="shared" si="645"/>
        <v>0</v>
      </c>
      <c r="AW537">
        <v>2</v>
      </c>
      <c r="AX537" t="s">
        <v>83</v>
      </c>
      <c r="AY537">
        <v>2</v>
      </c>
      <c r="AZ537" s="40">
        <f t="shared" si="646"/>
        <v>0</v>
      </c>
      <c r="BA537">
        <v>0</v>
      </c>
      <c r="BB537" t="s">
        <v>83</v>
      </c>
      <c r="BC537">
        <v>0</v>
      </c>
      <c r="BD537" s="40">
        <f t="shared" si="629"/>
        <v>0</v>
      </c>
      <c r="BE537" s="24">
        <f t="shared" si="647"/>
        <v>9</v>
      </c>
      <c r="BF537" s="14">
        <v>4</v>
      </c>
      <c r="BG537" t="s">
        <v>83</v>
      </c>
      <c r="BH537">
        <v>0</v>
      </c>
      <c r="BI537" s="40">
        <f t="shared" si="648"/>
        <v>0</v>
      </c>
      <c r="BJ537">
        <v>1</v>
      </c>
      <c r="BK537" t="s">
        <v>83</v>
      </c>
      <c r="BL537">
        <v>2</v>
      </c>
      <c r="BM537" s="40">
        <f t="shared" si="649"/>
        <v>0</v>
      </c>
      <c r="BN537">
        <v>2</v>
      </c>
      <c r="BO537" t="s">
        <v>83</v>
      </c>
      <c r="BP537">
        <v>0</v>
      </c>
      <c r="BQ537" s="40">
        <f t="shared" si="630"/>
        <v>6</v>
      </c>
      <c r="BR537">
        <v>3</v>
      </c>
      <c r="BS537" t="s">
        <v>83</v>
      </c>
      <c r="BT537">
        <v>2</v>
      </c>
      <c r="BU537" s="40">
        <f t="shared" si="650"/>
        <v>3</v>
      </c>
      <c r="BV537">
        <v>1</v>
      </c>
      <c r="BW537" t="s">
        <v>83</v>
      </c>
      <c r="BX537">
        <v>2</v>
      </c>
      <c r="BY537" s="40">
        <f t="shared" si="651"/>
        <v>3</v>
      </c>
      <c r="BZ537">
        <v>1</v>
      </c>
      <c r="CA537" t="s">
        <v>83</v>
      </c>
      <c r="CB537">
        <v>2</v>
      </c>
      <c r="CC537" s="40">
        <f t="shared" si="652"/>
        <v>6</v>
      </c>
      <c r="CD537" s="24">
        <f t="shared" si="653"/>
        <v>18</v>
      </c>
      <c r="CE537" s="14">
        <v>2</v>
      </c>
      <c r="CF537" t="s">
        <v>83</v>
      </c>
      <c r="CG537">
        <v>0</v>
      </c>
      <c r="CH537" s="40">
        <f t="shared" si="654"/>
        <v>0</v>
      </c>
      <c r="CI537">
        <v>3</v>
      </c>
      <c r="CJ537" t="s">
        <v>83</v>
      </c>
      <c r="CK537">
        <v>1</v>
      </c>
      <c r="CL537" s="40">
        <f t="shared" si="655"/>
        <v>3</v>
      </c>
      <c r="CM537">
        <v>0</v>
      </c>
      <c r="CN537" t="s">
        <v>83</v>
      </c>
      <c r="CO537">
        <v>1</v>
      </c>
      <c r="CP537" s="40">
        <f t="shared" si="656"/>
        <v>6</v>
      </c>
      <c r="CQ537">
        <v>2</v>
      </c>
      <c r="CR537" t="s">
        <v>83</v>
      </c>
      <c r="CS537">
        <v>2</v>
      </c>
      <c r="CT537" s="40">
        <f t="shared" si="657"/>
        <v>0</v>
      </c>
      <c r="CU537">
        <v>1</v>
      </c>
      <c r="CV537" t="s">
        <v>83</v>
      </c>
      <c r="CW537">
        <v>1</v>
      </c>
      <c r="CX537" s="40">
        <f t="shared" si="658"/>
        <v>0</v>
      </c>
      <c r="CY537">
        <v>0</v>
      </c>
      <c r="CZ537" t="s">
        <v>83</v>
      </c>
      <c r="DA537">
        <v>4</v>
      </c>
      <c r="DB537" s="40">
        <f t="shared" si="659"/>
        <v>0</v>
      </c>
      <c r="DC537" s="24">
        <f t="shared" si="660"/>
        <v>9</v>
      </c>
      <c r="DD537" s="14">
        <v>3</v>
      </c>
      <c r="DE537" t="s">
        <v>83</v>
      </c>
      <c r="DF537">
        <v>1</v>
      </c>
      <c r="DG537" s="40">
        <f t="shared" si="690"/>
        <v>0</v>
      </c>
      <c r="DH537">
        <v>4</v>
      </c>
      <c r="DI537" t="s">
        <v>83</v>
      </c>
      <c r="DJ537">
        <v>0</v>
      </c>
      <c r="DK537" s="40">
        <f t="shared" si="631"/>
        <v>3</v>
      </c>
      <c r="DL537">
        <v>0</v>
      </c>
      <c r="DM537" t="s">
        <v>83</v>
      </c>
      <c r="DN537">
        <v>0</v>
      </c>
      <c r="DO537" s="40">
        <f t="shared" si="661"/>
        <v>0</v>
      </c>
      <c r="DP537">
        <v>2</v>
      </c>
      <c r="DQ537" t="s">
        <v>83</v>
      </c>
      <c r="DR537">
        <v>2</v>
      </c>
      <c r="DS537" s="40">
        <f t="shared" si="622"/>
        <v>4</v>
      </c>
      <c r="DT537">
        <v>0</v>
      </c>
      <c r="DU537" t="s">
        <v>83</v>
      </c>
      <c r="DV537">
        <v>4</v>
      </c>
      <c r="DW537" s="40">
        <f t="shared" si="623"/>
        <v>1</v>
      </c>
      <c r="DX537">
        <v>1</v>
      </c>
      <c r="DY537" t="s">
        <v>83</v>
      </c>
      <c r="DZ537">
        <v>2</v>
      </c>
      <c r="EA537" s="39">
        <f t="shared" si="662"/>
        <v>3</v>
      </c>
      <c r="EB537" s="24">
        <f t="shared" si="632"/>
        <v>11</v>
      </c>
      <c r="EC537" s="14">
        <v>1</v>
      </c>
      <c r="ED537" t="s">
        <v>83</v>
      </c>
      <c r="EE537">
        <v>2</v>
      </c>
      <c r="EF537" s="40">
        <f t="shared" si="663"/>
        <v>0</v>
      </c>
      <c r="EG537">
        <v>3</v>
      </c>
      <c r="EH537" t="s">
        <v>83</v>
      </c>
      <c r="EI537">
        <v>1</v>
      </c>
      <c r="EJ537" s="40">
        <f t="shared" si="664"/>
        <v>3</v>
      </c>
      <c r="EK537">
        <v>2</v>
      </c>
      <c r="EL537" t="s">
        <v>83</v>
      </c>
      <c r="EM537">
        <v>0</v>
      </c>
      <c r="EN537" s="40">
        <f t="shared" si="695"/>
        <v>0</v>
      </c>
      <c r="EO537">
        <v>3</v>
      </c>
      <c r="EP537" t="s">
        <v>83</v>
      </c>
      <c r="EQ537">
        <v>1</v>
      </c>
      <c r="ER537" s="40">
        <f t="shared" si="665"/>
        <v>3</v>
      </c>
      <c r="ES537">
        <v>2</v>
      </c>
      <c r="ET537" t="s">
        <v>83</v>
      </c>
      <c r="EU537">
        <v>2</v>
      </c>
      <c r="EV537" s="40">
        <f t="shared" si="666"/>
        <v>3</v>
      </c>
      <c r="EW537">
        <v>0</v>
      </c>
      <c r="EX537" t="s">
        <v>83</v>
      </c>
      <c r="EY537">
        <v>0</v>
      </c>
      <c r="EZ537" s="40">
        <f t="shared" si="667"/>
        <v>3</v>
      </c>
      <c r="FA537" s="24">
        <f t="shared" si="668"/>
        <v>12</v>
      </c>
      <c r="FB537" s="14">
        <v>1</v>
      </c>
      <c r="FC537" t="s">
        <v>83</v>
      </c>
      <c r="FD537">
        <v>0</v>
      </c>
      <c r="FE537" s="40">
        <f t="shared" si="669"/>
        <v>6</v>
      </c>
      <c r="FF537">
        <v>6</v>
      </c>
      <c r="FG537" t="s">
        <v>83</v>
      </c>
      <c r="FH537">
        <v>1</v>
      </c>
      <c r="FI537" s="40">
        <f t="shared" si="670"/>
        <v>3</v>
      </c>
      <c r="FJ537">
        <v>0</v>
      </c>
      <c r="FK537" t="s">
        <v>83</v>
      </c>
      <c r="FL537">
        <v>1</v>
      </c>
      <c r="FM537" s="40">
        <f t="shared" si="671"/>
        <v>0</v>
      </c>
      <c r="FN537">
        <v>3</v>
      </c>
      <c r="FO537" t="s">
        <v>83</v>
      </c>
      <c r="FP537">
        <v>1</v>
      </c>
      <c r="FQ537" s="40">
        <f t="shared" si="633"/>
        <v>3</v>
      </c>
      <c r="FR537">
        <v>0</v>
      </c>
      <c r="FS537" t="s">
        <v>83</v>
      </c>
      <c r="FT537">
        <v>1</v>
      </c>
      <c r="FU537" s="40">
        <f t="shared" si="672"/>
        <v>4</v>
      </c>
      <c r="FV537">
        <v>2</v>
      </c>
      <c r="FW537" t="s">
        <v>83</v>
      </c>
      <c r="FX537">
        <v>4</v>
      </c>
      <c r="FY537" s="40">
        <f t="shared" si="634"/>
        <v>0</v>
      </c>
      <c r="FZ537" s="24">
        <f t="shared" si="635"/>
        <v>16</v>
      </c>
      <c r="GA537" s="14">
        <v>1</v>
      </c>
      <c r="GB537" t="s">
        <v>83</v>
      </c>
      <c r="GC537">
        <v>0</v>
      </c>
      <c r="GD537" s="40">
        <f t="shared" si="673"/>
        <v>0</v>
      </c>
      <c r="GE537">
        <v>2</v>
      </c>
      <c r="GF537" t="s">
        <v>83</v>
      </c>
      <c r="GG537">
        <v>1</v>
      </c>
      <c r="GH537" s="40">
        <f t="shared" si="697"/>
        <v>4</v>
      </c>
      <c r="GI537">
        <v>0</v>
      </c>
      <c r="GJ537" t="s">
        <v>83</v>
      </c>
      <c r="GK537">
        <v>1</v>
      </c>
      <c r="GL537" s="40">
        <f t="shared" si="674"/>
        <v>4</v>
      </c>
      <c r="GM537">
        <v>2</v>
      </c>
      <c r="GN537" t="s">
        <v>83</v>
      </c>
      <c r="GO537">
        <v>2</v>
      </c>
      <c r="GP537" s="40">
        <f t="shared" si="675"/>
        <v>0</v>
      </c>
      <c r="GQ537">
        <v>1</v>
      </c>
      <c r="GR537" t="s">
        <v>83</v>
      </c>
      <c r="GS537">
        <v>2</v>
      </c>
      <c r="GT537" s="40">
        <f t="shared" si="636"/>
        <v>3</v>
      </c>
      <c r="GU537">
        <v>2</v>
      </c>
      <c r="GV537" t="s">
        <v>83</v>
      </c>
      <c r="GW537">
        <v>2</v>
      </c>
      <c r="GX537" s="40">
        <f t="shared" si="676"/>
        <v>0</v>
      </c>
      <c r="GY537" s="24">
        <f t="shared" si="677"/>
        <v>11</v>
      </c>
      <c r="GZ537" s="28">
        <f t="shared" si="637"/>
        <v>99</v>
      </c>
      <c r="HA537" t="s">
        <v>84</v>
      </c>
      <c r="HB537">
        <f t="shared" si="638"/>
        <v>9</v>
      </c>
      <c r="HC537" t="s">
        <v>85</v>
      </c>
      <c r="HD537">
        <f t="shared" si="691"/>
        <v>9</v>
      </c>
      <c r="HE537" t="s">
        <v>93</v>
      </c>
      <c r="HF537">
        <f t="shared" si="639"/>
        <v>9</v>
      </c>
      <c r="HG537" t="s">
        <v>94</v>
      </c>
      <c r="HH537">
        <f t="shared" si="696"/>
        <v>9</v>
      </c>
      <c r="HI537" t="s">
        <v>130</v>
      </c>
      <c r="HJ537">
        <f t="shared" si="678"/>
        <v>5</v>
      </c>
      <c r="HK537" t="s">
        <v>131</v>
      </c>
      <c r="HL537">
        <f t="shared" si="679"/>
        <v>0</v>
      </c>
      <c r="HM537" t="s">
        <v>90</v>
      </c>
      <c r="HN537">
        <f t="shared" si="640"/>
        <v>9</v>
      </c>
      <c r="HO537" t="s">
        <v>135</v>
      </c>
      <c r="HP537">
        <f t="shared" si="680"/>
        <v>0</v>
      </c>
      <c r="HQ537" t="s">
        <v>132</v>
      </c>
      <c r="HR537" s="1">
        <f t="shared" si="681"/>
        <v>6</v>
      </c>
      <c r="HS537" t="s">
        <v>92</v>
      </c>
      <c r="HT537" s="1">
        <f t="shared" si="682"/>
        <v>0</v>
      </c>
      <c r="HU537" t="s">
        <v>86</v>
      </c>
      <c r="HV537" s="1">
        <f t="shared" si="683"/>
        <v>6</v>
      </c>
      <c r="HW537" t="s">
        <v>129</v>
      </c>
      <c r="HX537" s="1">
        <f t="shared" si="684"/>
        <v>0</v>
      </c>
      <c r="HY537" t="s">
        <v>88</v>
      </c>
      <c r="HZ537" s="1">
        <f t="shared" si="685"/>
        <v>0</v>
      </c>
      <c r="IA537" t="s">
        <v>95</v>
      </c>
      <c r="IB537" s="1">
        <f t="shared" si="686"/>
        <v>6</v>
      </c>
      <c r="IC537" t="s">
        <v>134</v>
      </c>
      <c r="ID537" s="1">
        <f t="shared" si="687"/>
        <v>6</v>
      </c>
      <c r="IE537" t="s">
        <v>96</v>
      </c>
      <c r="IF537" s="1">
        <f t="shared" si="688"/>
        <v>5</v>
      </c>
      <c r="IG537">
        <f t="shared" si="693"/>
        <v>79</v>
      </c>
      <c r="IH537" s="1">
        <f t="shared" si="689"/>
        <v>178</v>
      </c>
    </row>
    <row r="538" spans="1:242" ht="14.65" thickBot="1" x14ac:dyDescent="0.5">
      <c r="A538" s="1">
        <v>535</v>
      </c>
      <c r="B538" s="45">
        <f t="shared" si="625"/>
        <v>653</v>
      </c>
      <c r="C538" s="14" t="s">
        <v>1278</v>
      </c>
      <c r="D538" t="s">
        <v>1279</v>
      </c>
      <c r="E538" s="15">
        <v>12</v>
      </c>
      <c r="F538" s="28">
        <f t="shared" si="626"/>
        <v>127</v>
      </c>
      <c r="H538" s="14">
        <v>4</v>
      </c>
      <c r="I538" t="s">
        <v>83</v>
      </c>
      <c r="J538">
        <v>4</v>
      </c>
      <c r="K538" s="40">
        <f t="shared" si="621"/>
        <v>0</v>
      </c>
      <c r="L538">
        <v>4</v>
      </c>
      <c r="M538" t="s">
        <v>83</v>
      </c>
      <c r="N538">
        <v>4</v>
      </c>
      <c r="O538" s="40">
        <f t="shared" si="694"/>
        <v>0</v>
      </c>
      <c r="P538">
        <v>2</v>
      </c>
      <c r="Q538" t="s">
        <v>83</v>
      </c>
      <c r="R538">
        <v>2</v>
      </c>
      <c r="S538" s="40">
        <f t="shared" si="641"/>
        <v>0</v>
      </c>
      <c r="T538">
        <v>1</v>
      </c>
      <c r="U538" t="s">
        <v>83</v>
      </c>
      <c r="V538">
        <v>4</v>
      </c>
      <c r="W538" s="40">
        <f t="shared" si="627"/>
        <v>0</v>
      </c>
      <c r="X538">
        <v>1</v>
      </c>
      <c r="Y538" t="s">
        <v>83</v>
      </c>
      <c r="Z538">
        <v>2</v>
      </c>
      <c r="AA538" s="40">
        <f t="shared" si="628"/>
        <v>6</v>
      </c>
      <c r="AB538">
        <v>1</v>
      </c>
      <c r="AC538" t="s">
        <v>83</v>
      </c>
      <c r="AD538">
        <v>2</v>
      </c>
      <c r="AE538" s="40">
        <f t="shared" si="642"/>
        <v>0</v>
      </c>
      <c r="AF538" s="24">
        <f t="shared" si="643"/>
        <v>6</v>
      </c>
      <c r="AG538" s="14">
        <v>2</v>
      </c>
      <c r="AH538" t="s">
        <v>83</v>
      </c>
      <c r="AI538">
        <v>2</v>
      </c>
      <c r="AJ538" s="40">
        <f t="shared" si="692"/>
        <v>0</v>
      </c>
      <c r="AK538">
        <v>4</v>
      </c>
      <c r="AL538" t="s">
        <v>83</v>
      </c>
      <c r="AM538">
        <v>1</v>
      </c>
      <c r="AN538" s="40">
        <f t="shared" si="644"/>
        <v>0</v>
      </c>
      <c r="AO538">
        <v>3</v>
      </c>
      <c r="AP538" t="s">
        <v>83</v>
      </c>
      <c r="AQ538">
        <v>4</v>
      </c>
      <c r="AR538" s="40">
        <f t="shared" si="624"/>
        <v>3</v>
      </c>
      <c r="AS538">
        <v>4</v>
      </c>
      <c r="AT538" t="s">
        <v>83</v>
      </c>
      <c r="AU538">
        <v>3</v>
      </c>
      <c r="AV538" s="40">
        <f t="shared" si="645"/>
        <v>0</v>
      </c>
      <c r="AW538">
        <v>2</v>
      </c>
      <c r="AX538" t="s">
        <v>83</v>
      </c>
      <c r="AY538">
        <v>2</v>
      </c>
      <c r="AZ538" s="40">
        <f t="shared" si="646"/>
        <v>0</v>
      </c>
      <c r="BA538">
        <v>1</v>
      </c>
      <c r="BB538" t="s">
        <v>83</v>
      </c>
      <c r="BC538">
        <v>4</v>
      </c>
      <c r="BD538" s="40">
        <f t="shared" si="629"/>
        <v>3</v>
      </c>
      <c r="BE538" s="24">
        <f t="shared" si="647"/>
        <v>6</v>
      </c>
      <c r="BF538" s="14">
        <v>2</v>
      </c>
      <c r="BG538" t="s">
        <v>83</v>
      </c>
      <c r="BH538">
        <v>4</v>
      </c>
      <c r="BI538" s="40">
        <f t="shared" si="648"/>
        <v>3</v>
      </c>
      <c r="BJ538">
        <v>3</v>
      </c>
      <c r="BK538" t="s">
        <v>83</v>
      </c>
      <c r="BL538">
        <v>3</v>
      </c>
      <c r="BM538" s="40">
        <f t="shared" si="649"/>
        <v>3</v>
      </c>
      <c r="BN538">
        <v>4</v>
      </c>
      <c r="BO538" t="s">
        <v>83</v>
      </c>
      <c r="BP538">
        <v>4</v>
      </c>
      <c r="BQ538" s="40">
        <f t="shared" si="630"/>
        <v>0</v>
      </c>
      <c r="BR538">
        <v>1</v>
      </c>
      <c r="BS538" t="s">
        <v>83</v>
      </c>
      <c r="BT538">
        <v>1</v>
      </c>
      <c r="BU538" s="40">
        <f t="shared" si="650"/>
        <v>0</v>
      </c>
      <c r="BV538">
        <v>3</v>
      </c>
      <c r="BW538" t="s">
        <v>83</v>
      </c>
      <c r="BX538">
        <v>1</v>
      </c>
      <c r="BY538" s="40">
        <f t="shared" si="651"/>
        <v>0</v>
      </c>
      <c r="BZ538">
        <v>4</v>
      </c>
      <c r="CA538" t="s">
        <v>83</v>
      </c>
      <c r="CB538">
        <v>4</v>
      </c>
      <c r="CC538" s="40">
        <f t="shared" si="652"/>
        <v>0</v>
      </c>
      <c r="CD538" s="24">
        <f t="shared" si="653"/>
        <v>6</v>
      </c>
      <c r="CE538" s="14">
        <v>4</v>
      </c>
      <c r="CF538" t="s">
        <v>83</v>
      </c>
      <c r="CG538">
        <v>1</v>
      </c>
      <c r="CH538" s="40">
        <f t="shared" si="654"/>
        <v>0</v>
      </c>
      <c r="CI538">
        <v>3</v>
      </c>
      <c r="CJ538" t="s">
        <v>83</v>
      </c>
      <c r="CK538">
        <v>2</v>
      </c>
      <c r="CL538" s="40">
        <f t="shared" si="655"/>
        <v>3</v>
      </c>
      <c r="CM538">
        <v>1</v>
      </c>
      <c r="CN538" t="s">
        <v>83</v>
      </c>
      <c r="CO538">
        <v>4</v>
      </c>
      <c r="CP538" s="40">
        <f t="shared" si="656"/>
        <v>3</v>
      </c>
      <c r="CQ538">
        <v>4</v>
      </c>
      <c r="CR538" t="s">
        <v>83</v>
      </c>
      <c r="CS538">
        <v>1</v>
      </c>
      <c r="CT538" s="40">
        <f t="shared" si="657"/>
        <v>3</v>
      </c>
      <c r="CU538">
        <v>2</v>
      </c>
      <c r="CV538" t="s">
        <v>83</v>
      </c>
      <c r="CW538">
        <v>1</v>
      </c>
      <c r="CX538" s="40">
        <f t="shared" si="658"/>
        <v>4</v>
      </c>
      <c r="CY538">
        <v>1</v>
      </c>
      <c r="CZ538" t="s">
        <v>83</v>
      </c>
      <c r="DA538">
        <v>3</v>
      </c>
      <c r="DB538" s="40">
        <f t="shared" si="659"/>
        <v>0</v>
      </c>
      <c r="DC538" s="24">
        <f t="shared" si="660"/>
        <v>13</v>
      </c>
      <c r="DD538" s="14">
        <v>4</v>
      </c>
      <c r="DE538" t="s">
        <v>83</v>
      </c>
      <c r="DF538">
        <v>2</v>
      </c>
      <c r="DG538" s="40">
        <f t="shared" si="690"/>
        <v>0</v>
      </c>
      <c r="DH538">
        <v>3</v>
      </c>
      <c r="DI538" t="s">
        <v>83</v>
      </c>
      <c r="DJ538">
        <v>1</v>
      </c>
      <c r="DK538" s="40">
        <f t="shared" si="631"/>
        <v>3</v>
      </c>
      <c r="DL538">
        <v>4</v>
      </c>
      <c r="DM538" t="s">
        <v>83</v>
      </c>
      <c r="DN538">
        <v>1</v>
      </c>
      <c r="DO538" s="40">
        <f t="shared" si="661"/>
        <v>0</v>
      </c>
      <c r="DP538">
        <v>4</v>
      </c>
      <c r="DQ538" t="s">
        <v>83</v>
      </c>
      <c r="DR538">
        <v>3</v>
      </c>
      <c r="DS538" s="40">
        <f t="shared" si="622"/>
        <v>0</v>
      </c>
      <c r="DT538">
        <v>4</v>
      </c>
      <c r="DU538" t="s">
        <v>83</v>
      </c>
      <c r="DV538">
        <v>2</v>
      </c>
      <c r="DW538" s="40">
        <f t="shared" si="623"/>
        <v>3</v>
      </c>
      <c r="DX538">
        <v>3</v>
      </c>
      <c r="DY538" t="s">
        <v>83</v>
      </c>
      <c r="DZ538">
        <v>2</v>
      </c>
      <c r="EA538" s="39">
        <f t="shared" si="662"/>
        <v>0</v>
      </c>
      <c r="EB538" s="24">
        <f t="shared" si="632"/>
        <v>6</v>
      </c>
      <c r="EC538" s="14">
        <v>2</v>
      </c>
      <c r="ED538" t="s">
        <v>83</v>
      </c>
      <c r="EE538">
        <v>2</v>
      </c>
      <c r="EF538" s="40">
        <f t="shared" si="663"/>
        <v>3</v>
      </c>
      <c r="EG538">
        <v>3</v>
      </c>
      <c r="EH538" t="s">
        <v>83</v>
      </c>
      <c r="EI538">
        <v>3</v>
      </c>
      <c r="EJ538" s="40">
        <f t="shared" si="664"/>
        <v>0</v>
      </c>
      <c r="EK538">
        <v>4</v>
      </c>
      <c r="EL538" t="s">
        <v>83</v>
      </c>
      <c r="EM538">
        <v>4</v>
      </c>
      <c r="EN538" s="40">
        <f t="shared" si="695"/>
        <v>0</v>
      </c>
      <c r="EO538">
        <v>1</v>
      </c>
      <c r="EP538" t="s">
        <v>83</v>
      </c>
      <c r="EQ538">
        <v>1</v>
      </c>
      <c r="ER538" s="40">
        <f t="shared" si="665"/>
        <v>0</v>
      </c>
      <c r="ES538">
        <v>1</v>
      </c>
      <c r="ET538" t="s">
        <v>83</v>
      </c>
      <c r="EU538">
        <v>2</v>
      </c>
      <c r="EV538" s="40">
        <f t="shared" si="666"/>
        <v>0</v>
      </c>
      <c r="EW538">
        <v>3</v>
      </c>
      <c r="EX538" t="s">
        <v>83</v>
      </c>
      <c r="EY538">
        <v>3</v>
      </c>
      <c r="EZ538" s="40">
        <f t="shared" si="667"/>
        <v>0</v>
      </c>
      <c r="FA538" s="24">
        <f t="shared" si="668"/>
        <v>3</v>
      </c>
      <c r="FB538" s="14">
        <v>2</v>
      </c>
      <c r="FC538" t="s">
        <v>83</v>
      </c>
      <c r="FD538">
        <v>3</v>
      </c>
      <c r="FE538" s="40">
        <f t="shared" si="669"/>
        <v>0</v>
      </c>
      <c r="FF538">
        <v>2</v>
      </c>
      <c r="FG538" t="s">
        <v>83</v>
      </c>
      <c r="FH538">
        <v>3</v>
      </c>
      <c r="FI538" s="40">
        <f t="shared" si="670"/>
        <v>0</v>
      </c>
      <c r="FJ538">
        <v>3</v>
      </c>
      <c r="FK538" t="s">
        <v>83</v>
      </c>
      <c r="FL538">
        <v>3</v>
      </c>
      <c r="FM538" s="40">
        <f t="shared" si="671"/>
        <v>6</v>
      </c>
      <c r="FN538">
        <v>3</v>
      </c>
      <c r="FO538" t="s">
        <v>83</v>
      </c>
      <c r="FP538">
        <v>4</v>
      </c>
      <c r="FQ538" s="40">
        <f t="shared" si="633"/>
        <v>0</v>
      </c>
      <c r="FR538">
        <v>2</v>
      </c>
      <c r="FS538" t="s">
        <v>83</v>
      </c>
      <c r="FT538">
        <v>2</v>
      </c>
      <c r="FU538" s="40">
        <f t="shared" si="672"/>
        <v>0</v>
      </c>
      <c r="FV538">
        <v>2</v>
      </c>
      <c r="FW538" t="s">
        <v>83</v>
      </c>
      <c r="FX538">
        <v>1</v>
      </c>
      <c r="FY538" s="40">
        <f t="shared" si="634"/>
        <v>4</v>
      </c>
      <c r="FZ538" s="24">
        <f t="shared" si="635"/>
        <v>10</v>
      </c>
      <c r="GA538" s="14">
        <v>4</v>
      </c>
      <c r="GB538" t="s">
        <v>83</v>
      </c>
      <c r="GC538">
        <v>3</v>
      </c>
      <c r="GD538" s="40">
        <f t="shared" si="673"/>
        <v>0</v>
      </c>
      <c r="GE538">
        <v>2</v>
      </c>
      <c r="GF538" t="s">
        <v>83</v>
      </c>
      <c r="GG538">
        <v>1</v>
      </c>
      <c r="GH538" s="40">
        <f t="shared" si="697"/>
        <v>4</v>
      </c>
      <c r="GI538">
        <v>3</v>
      </c>
      <c r="GJ538" t="s">
        <v>83</v>
      </c>
      <c r="GK538">
        <v>2</v>
      </c>
      <c r="GL538" s="40">
        <f t="shared" si="674"/>
        <v>0</v>
      </c>
      <c r="GM538">
        <v>1</v>
      </c>
      <c r="GN538" t="s">
        <v>83</v>
      </c>
      <c r="GO538">
        <v>2</v>
      </c>
      <c r="GP538" s="40">
        <f t="shared" si="675"/>
        <v>0</v>
      </c>
      <c r="GQ538">
        <v>2</v>
      </c>
      <c r="GR538" t="s">
        <v>83</v>
      </c>
      <c r="GS538">
        <v>3</v>
      </c>
      <c r="GT538" s="40">
        <f t="shared" si="636"/>
        <v>3</v>
      </c>
      <c r="GU538">
        <v>4</v>
      </c>
      <c r="GV538" t="s">
        <v>83</v>
      </c>
      <c r="GW538">
        <v>2</v>
      </c>
      <c r="GX538" s="40">
        <f t="shared" si="676"/>
        <v>3</v>
      </c>
      <c r="GY538" s="24">
        <f t="shared" si="677"/>
        <v>10</v>
      </c>
      <c r="GZ538" s="28">
        <f t="shared" si="637"/>
        <v>60</v>
      </c>
      <c r="HA538" t="s">
        <v>136</v>
      </c>
      <c r="HB538">
        <f t="shared" si="638"/>
        <v>0</v>
      </c>
      <c r="HC538" t="s">
        <v>137</v>
      </c>
      <c r="HD538">
        <f t="shared" si="691"/>
        <v>5</v>
      </c>
      <c r="HE538" t="s">
        <v>133</v>
      </c>
      <c r="HF538">
        <f t="shared" si="639"/>
        <v>0</v>
      </c>
      <c r="HG538" t="s">
        <v>94</v>
      </c>
      <c r="HH538">
        <f t="shared" si="696"/>
        <v>9</v>
      </c>
      <c r="HI538" t="s">
        <v>165</v>
      </c>
      <c r="HJ538">
        <f t="shared" si="678"/>
        <v>9</v>
      </c>
      <c r="HK538" t="s">
        <v>89</v>
      </c>
      <c r="HL538">
        <f t="shared" si="679"/>
        <v>9</v>
      </c>
      <c r="HM538" t="s">
        <v>90</v>
      </c>
      <c r="HN538">
        <f t="shared" si="640"/>
        <v>9</v>
      </c>
      <c r="HO538" t="s">
        <v>96</v>
      </c>
      <c r="HP538">
        <f t="shared" si="680"/>
        <v>9</v>
      </c>
      <c r="HQ538" t="s">
        <v>140</v>
      </c>
      <c r="HR538" s="1">
        <f t="shared" si="681"/>
        <v>0</v>
      </c>
      <c r="HS538" t="s">
        <v>425</v>
      </c>
      <c r="HT538" s="1">
        <f t="shared" si="682"/>
        <v>0</v>
      </c>
      <c r="HU538" t="s">
        <v>93</v>
      </c>
      <c r="HV538" s="1">
        <f t="shared" si="683"/>
        <v>5</v>
      </c>
      <c r="HW538" t="s">
        <v>164</v>
      </c>
      <c r="HX538" s="1">
        <f t="shared" si="684"/>
        <v>0</v>
      </c>
      <c r="HY538" t="s">
        <v>130</v>
      </c>
      <c r="HZ538" s="1">
        <f t="shared" si="685"/>
        <v>6</v>
      </c>
      <c r="IA538" t="s">
        <v>95</v>
      </c>
      <c r="IB538" s="1">
        <f t="shared" si="686"/>
        <v>6</v>
      </c>
      <c r="IC538" t="s">
        <v>166</v>
      </c>
      <c r="ID538" s="1">
        <f t="shared" si="687"/>
        <v>0</v>
      </c>
      <c r="IE538" t="s">
        <v>138</v>
      </c>
      <c r="IF538" s="1">
        <f t="shared" si="688"/>
        <v>0</v>
      </c>
      <c r="IG538">
        <f t="shared" si="693"/>
        <v>67</v>
      </c>
      <c r="IH538" s="1">
        <f t="shared" si="689"/>
        <v>127</v>
      </c>
    </row>
    <row r="539" spans="1:242" ht="14.65" thickBot="1" x14ac:dyDescent="0.5">
      <c r="A539" s="1">
        <v>536</v>
      </c>
      <c r="B539" s="45">
        <f t="shared" si="625"/>
        <v>491</v>
      </c>
      <c r="C539" s="14" t="s">
        <v>1281</v>
      </c>
      <c r="D539" t="s">
        <v>799</v>
      </c>
      <c r="E539" s="15">
        <v>12</v>
      </c>
      <c r="F539" s="28">
        <f t="shared" si="626"/>
        <v>144</v>
      </c>
      <c r="H539" s="14">
        <v>1</v>
      </c>
      <c r="I539" t="s">
        <v>83</v>
      </c>
      <c r="J539">
        <v>3</v>
      </c>
      <c r="K539" s="40">
        <f t="shared" si="621"/>
        <v>4</v>
      </c>
      <c r="L539">
        <v>2</v>
      </c>
      <c r="M539" t="s">
        <v>83</v>
      </c>
      <c r="N539">
        <v>1</v>
      </c>
      <c r="O539" s="40">
        <f t="shared" si="694"/>
        <v>0</v>
      </c>
      <c r="P539">
        <v>1</v>
      </c>
      <c r="Q539" t="s">
        <v>83</v>
      </c>
      <c r="R539">
        <v>1</v>
      </c>
      <c r="S539" s="40">
        <f t="shared" si="641"/>
        <v>0</v>
      </c>
      <c r="T539">
        <v>3</v>
      </c>
      <c r="U539" t="s">
        <v>83</v>
      </c>
      <c r="V539">
        <v>5</v>
      </c>
      <c r="W539" s="40">
        <f t="shared" si="627"/>
        <v>0</v>
      </c>
      <c r="X539">
        <v>1</v>
      </c>
      <c r="Y539" t="s">
        <v>83</v>
      </c>
      <c r="Z539">
        <v>2</v>
      </c>
      <c r="AA539" s="40">
        <f t="shared" si="628"/>
        <v>6</v>
      </c>
      <c r="AB539">
        <v>2</v>
      </c>
      <c r="AC539" t="s">
        <v>83</v>
      </c>
      <c r="AD539">
        <v>2</v>
      </c>
      <c r="AE539" s="40">
        <f t="shared" si="642"/>
        <v>0</v>
      </c>
      <c r="AF539" s="24">
        <f t="shared" si="643"/>
        <v>10</v>
      </c>
      <c r="AG539" s="14">
        <v>2</v>
      </c>
      <c r="AH539" t="s">
        <v>83</v>
      </c>
      <c r="AI539">
        <v>0</v>
      </c>
      <c r="AJ539" s="40">
        <f t="shared" si="692"/>
        <v>3</v>
      </c>
      <c r="AK539">
        <v>1</v>
      </c>
      <c r="AL539" t="s">
        <v>83</v>
      </c>
      <c r="AM539">
        <v>1</v>
      </c>
      <c r="AN539" s="40">
        <f t="shared" si="644"/>
        <v>6</v>
      </c>
      <c r="AO539">
        <v>2</v>
      </c>
      <c r="AP539" t="s">
        <v>83</v>
      </c>
      <c r="AQ539">
        <v>1</v>
      </c>
      <c r="AR539" s="40">
        <f t="shared" si="624"/>
        <v>0</v>
      </c>
      <c r="AS539">
        <v>1</v>
      </c>
      <c r="AT539" t="s">
        <v>83</v>
      </c>
      <c r="AU539">
        <v>1</v>
      </c>
      <c r="AV539" s="40">
        <f t="shared" si="645"/>
        <v>4</v>
      </c>
      <c r="AW539">
        <v>2</v>
      </c>
      <c r="AX539" t="s">
        <v>83</v>
      </c>
      <c r="AY539">
        <v>1</v>
      </c>
      <c r="AZ539" s="40">
        <f t="shared" si="646"/>
        <v>0</v>
      </c>
      <c r="BA539">
        <v>1</v>
      </c>
      <c r="BB539" t="s">
        <v>83</v>
      </c>
      <c r="BC539">
        <v>2</v>
      </c>
      <c r="BD539" s="40">
        <f t="shared" si="629"/>
        <v>4</v>
      </c>
      <c r="BE539" s="24">
        <f t="shared" si="647"/>
        <v>17</v>
      </c>
      <c r="BF539" s="14">
        <v>3</v>
      </c>
      <c r="BG539" t="s">
        <v>83</v>
      </c>
      <c r="BH539">
        <v>1</v>
      </c>
      <c r="BI539" s="40">
        <f t="shared" si="648"/>
        <v>0</v>
      </c>
      <c r="BJ539">
        <v>1</v>
      </c>
      <c r="BK539" t="s">
        <v>83</v>
      </c>
      <c r="BL539">
        <v>2</v>
      </c>
      <c r="BM539" s="40">
        <f t="shared" si="649"/>
        <v>0</v>
      </c>
      <c r="BN539">
        <v>3</v>
      </c>
      <c r="BO539" t="s">
        <v>83</v>
      </c>
      <c r="BP539">
        <v>1</v>
      </c>
      <c r="BQ539" s="40">
        <f t="shared" si="630"/>
        <v>4</v>
      </c>
      <c r="BR539">
        <v>2</v>
      </c>
      <c r="BS539" t="s">
        <v>83</v>
      </c>
      <c r="BT539">
        <v>1</v>
      </c>
      <c r="BU539" s="40">
        <f t="shared" si="650"/>
        <v>3</v>
      </c>
      <c r="BV539">
        <v>1</v>
      </c>
      <c r="BW539" t="s">
        <v>83</v>
      </c>
      <c r="BX539">
        <v>2</v>
      </c>
      <c r="BY539" s="40">
        <f t="shared" si="651"/>
        <v>3</v>
      </c>
      <c r="BZ539">
        <v>1</v>
      </c>
      <c r="CA539" t="s">
        <v>83</v>
      </c>
      <c r="CB539">
        <v>1</v>
      </c>
      <c r="CC539" s="40">
        <f t="shared" si="652"/>
        <v>0</v>
      </c>
      <c r="CD539" s="24">
        <f t="shared" si="653"/>
        <v>10</v>
      </c>
      <c r="CE539" s="14">
        <v>0</v>
      </c>
      <c r="CF539" t="s">
        <v>83</v>
      </c>
      <c r="CG539">
        <v>1</v>
      </c>
      <c r="CH539" s="40">
        <f t="shared" si="654"/>
        <v>0</v>
      </c>
      <c r="CI539">
        <v>0</v>
      </c>
      <c r="CJ539" t="s">
        <v>83</v>
      </c>
      <c r="CK539">
        <v>2</v>
      </c>
      <c r="CL539" s="40">
        <f t="shared" si="655"/>
        <v>0</v>
      </c>
      <c r="CM539">
        <v>3</v>
      </c>
      <c r="CN539" t="s">
        <v>83</v>
      </c>
      <c r="CO539">
        <v>2</v>
      </c>
      <c r="CP539" s="40">
        <f t="shared" si="656"/>
        <v>0</v>
      </c>
      <c r="CQ539">
        <v>0</v>
      </c>
      <c r="CR539" t="s">
        <v>83</v>
      </c>
      <c r="CS539">
        <v>1</v>
      </c>
      <c r="CT539" s="40">
        <f t="shared" si="657"/>
        <v>0</v>
      </c>
      <c r="CU539">
        <v>2</v>
      </c>
      <c r="CV539" t="s">
        <v>83</v>
      </c>
      <c r="CW539">
        <v>1</v>
      </c>
      <c r="CX539" s="40">
        <f t="shared" si="658"/>
        <v>4</v>
      </c>
      <c r="CY539">
        <v>1</v>
      </c>
      <c r="CZ539" t="s">
        <v>83</v>
      </c>
      <c r="DA539">
        <v>0</v>
      </c>
      <c r="DB539" s="40">
        <f t="shared" si="659"/>
        <v>6</v>
      </c>
      <c r="DC539" s="24">
        <f t="shared" si="660"/>
        <v>10</v>
      </c>
      <c r="DD539" s="14">
        <v>2</v>
      </c>
      <c r="DE539" t="s">
        <v>83</v>
      </c>
      <c r="DF539">
        <v>1</v>
      </c>
      <c r="DG539" s="40">
        <f t="shared" si="690"/>
        <v>0</v>
      </c>
      <c r="DH539">
        <v>1</v>
      </c>
      <c r="DI539" t="s">
        <v>83</v>
      </c>
      <c r="DJ539">
        <v>1</v>
      </c>
      <c r="DK539" s="40">
        <f t="shared" si="631"/>
        <v>0</v>
      </c>
      <c r="DL539">
        <v>2</v>
      </c>
      <c r="DM539" t="s">
        <v>83</v>
      </c>
      <c r="DN539">
        <v>1</v>
      </c>
      <c r="DO539" s="40">
        <f t="shared" si="661"/>
        <v>0</v>
      </c>
      <c r="DP539">
        <v>1</v>
      </c>
      <c r="DQ539" t="s">
        <v>83</v>
      </c>
      <c r="DR539">
        <v>3</v>
      </c>
      <c r="DS539" s="40">
        <f t="shared" si="622"/>
        <v>0</v>
      </c>
      <c r="DT539">
        <v>2</v>
      </c>
      <c r="DU539" t="s">
        <v>83</v>
      </c>
      <c r="DV539">
        <v>1</v>
      </c>
      <c r="DW539" s="40">
        <f t="shared" si="623"/>
        <v>6</v>
      </c>
      <c r="DX539">
        <v>2</v>
      </c>
      <c r="DY539" t="s">
        <v>83</v>
      </c>
      <c r="DZ539">
        <v>1</v>
      </c>
      <c r="EA539" s="39">
        <f t="shared" si="662"/>
        <v>0</v>
      </c>
      <c r="EB539" s="24">
        <f t="shared" si="632"/>
        <v>6</v>
      </c>
      <c r="EC539" s="14">
        <v>2</v>
      </c>
      <c r="ED539" t="s">
        <v>83</v>
      </c>
      <c r="EE539">
        <v>3</v>
      </c>
      <c r="EF539" s="40">
        <f t="shared" si="663"/>
        <v>0</v>
      </c>
      <c r="EG539">
        <v>2</v>
      </c>
      <c r="EH539" t="s">
        <v>83</v>
      </c>
      <c r="EI539">
        <v>1</v>
      </c>
      <c r="EJ539" s="40">
        <f t="shared" si="664"/>
        <v>4</v>
      </c>
      <c r="EK539">
        <v>1</v>
      </c>
      <c r="EL539" t="s">
        <v>83</v>
      </c>
      <c r="EM539">
        <v>2</v>
      </c>
      <c r="EN539" s="40">
        <f t="shared" si="695"/>
        <v>3</v>
      </c>
      <c r="EO539">
        <v>3</v>
      </c>
      <c r="EP539" t="s">
        <v>83</v>
      </c>
      <c r="EQ539">
        <v>1</v>
      </c>
      <c r="ER539" s="40">
        <f t="shared" si="665"/>
        <v>3</v>
      </c>
      <c r="ES539">
        <v>2</v>
      </c>
      <c r="ET539" t="s">
        <v>83</v>
      </c>
      <c r="EU539">
        <v>1</v>
      </c>
      <c r="EV539" s="40">
        <f t="shared" si="666"/>
        <v>0</v>
      </c>
      <c r="EW539">
        <v>1</v>
      </c>
      <c r="EX539" t="s">
        <v>83</v>
      </c>
      <c r="EY539">
        <v>1</v>
      </c>
      <c r="EZ539" s="40">
        <f t="shared" si="667"/>
        <v>0</v>
      </c>
      <c r="FA539" s="24">
        <f t="shared" si="668"/>
        <v>10</v>
      </c>
      <c r="FB539" s="14">
        <v>0</v>
      </c>
      <c r="FC539" t="s">
        <v>83</v>
      </c>
      <c r="FD539">
        <v>0</v>
      </c>
      <c r="FE539" s="40">
        <f t="shared" si="669"/>
        <v>0</v>
      </c>
      <c r="FF539">
        <v>1</v>
      </c>
      <c r="FG539" t="s">
        <v>83</v>
      </c>
      <c r="FH539">
        <v>1</v>
      </c>
      <c r="FI539" s="40">
        <f t="shared" si="670"/>
        <v>0</v>
      </c>
      <c r="FJ539">
        <v>2</v>
      </c>
      <c r="FK539" t="s">
        <v>83</v>
      </c>
      <c r="FL539">
        <v>1</v>
      </c>
      <c r="FM539" s="40">
        <f t="shared" si="671"/>
        <v>0</v>
      </c>
      <c r="FN539">
        <v>3</v>
      </c>
      <c r="FO539" t="s">
        <v>83</v>
      </c>
      <c r="FP539">
        <v>1</v>
      </c>
      <c r="FQ539" s="40">
        <f t="shared" si="633"/>
        <v>3</v>
      </c>
      <c r="FR539">
        <v>2</v>
      </c>
      <c r="FS539" t="s">
        <v>83</v>
      </c>
      <c r="FT539">
        <v>2</v>
      </c>
      <c r="FU539" s="40">
        <f t="shared" si="672"/>
        <v>0</v>
      </c>
      <c r="FV539">
        <v>0</v>
      </c>
      <c r="FW539" t="s">
        <v>83</v>
      </c>
      <c r="FX539">
        <v>1</v>
      </c>
      <c r="FY539" s="40">
        <f t="shared" si="634"/>
        <v>0</v>
      </c>
      <c r="FZ539" s="24">
        <f t="shared" si="635"/>
        <v>3</v>
      </c>
      <c r="GA539" s="14">
        <v>1</v>
      </c>
      <c r="GB539" t="s">
        <v>83</v>
      </c>
      <c r="GC539">
        <v>1</v>
      </c>
      <c r="GD539" s="40">
        <f t="shared" si="673"/>
        <v>4</v>
      </c>
      <c r="GE539">
        <v>2</v>
      </c>
      <c r="GF539" t="s">
        <v>83</v>
      </c>
      <c r="GG539">
        <v>2</v>
      </c>
      <c r="GH539" s="40">
        <f t="shared" si="697"/>
        <v>0</v>
      </c>
      <c r="GI539">
        <v>3</v>
      </c>
      <c r="GJ539" t="s">
        <v>83</v>
      </c>
      <c r="GK539">
        <v>3</v>
      </c>
      <c r="GL539" s="40">
        <f t="shared" si="674"/>
        <v>0</v>
      </c>
      <c r="GM539">
        <v>4</v>
      </c>
      <c r="GN539" t="s">
        <v>83</v>
      </c>
      <c r="GO539">
        <v>4</v>
      </c>
      <c r="GP539" s="40">
        <f t="shared" si="675"/>
        <v>0</v>
      </c>
      <c r="GQ539">
        <v>5</v>
      </c>
      <c r="GR539" t="s">
        <v>83</v>
      </c>
      <c r="GS539">
        <v>5</v>
      </c>
      <c r="GT539" s="40">
        <f t="shared" si="636"/>
        <v>0</v>
      </c>
      <c r="GU539">
        <v>6</v>
      </c>
      <c r="GV539" t="s">
        <v>83</v>
      </c>
      <c r="GW539">
        <v>6</v>
      </c>
      <c r="GX539" s="40">
        <f t="shared" si="676"/>
        <v>0</v>
      </c>
      <c r="GY539" s="24">
        <f t="shared" si="677"/>
        <v>4</v>
      </c>
      <c r="GZ539" s="28">
        <f t="shared" si="637"/>
        <v>70</v>
      </c>
      <c r="HA539" t="s">
        <v>136</v>
      </c>
      <c r="HB539">
        <f t="shared" si="638"/>
        <v>0</v>
      </c>
      <c r="HC539" t="s">
        <v>85</v>
      </c>
      <c r="HD539">
        <f t="shared" si="691"/>
        <v>9</v>
      </c>
      <c r="HE539" t="s">
        <v>86</v>
      </c>
      <c r="HF539">
        <f t="shared" si="639"/>
        <v>5</v>
      </c>
      <c r="HG539" t="s">
        <v>129</v>
      </c>
      <c r="HH539">
        <f t="shared" si="696"/>
        <v>0</v>
      </c>
      <c r="HI539" t="s">
        <v>165</v>
      </c>
      <c r="HJ539">
        <f t="shared" si="678"/>
        <v>9</v>
      </c>
      <c r="HK539" t="s">
        <v>95</v>
      </c>
      <c r="HL539">
        <f t="shared" si="679"/>
        <v>5</v>
      </c>
      <c r="HM539" t="s">
        <v>90</v>
      </c>
      <c r="HN539">
        <f t="shared" si="640"/>
        <v>9</v>
      </c>
      <c r="HO539" t="s">
        <v>96</v>
      </c>
      <c r="HP539">
        <f t="shared" si="680"/>
        <v>9</v>
      </c>
      <c r="HQ539" t="s">
        <v>84</v>
      </c>
      <c r="HR539" s="1">
        <f t="shared" si="681"/>
        <v>5</v>
      </c>
      <c r="HS539" t="s">
        <v>137</v>
      </c>
      <c r="HT539" s="1">
        <f t="shared" si="682"/>
        <v>6</v>
      </c>
      <c r="HU539" t="s">
        <v>169</v>
      </c>
      <c r="HV539" s="1">
        <f t="shared" si="683"/>
        <v>0</v>
      </c>
      <c r="HW539" t="s">
        <v>87</v>
      </c>
      <c r="HX539" s="1">
        <f t="shared" si="684"/>
        <v>6</v>
      </c>
      <c r="HY539" t="s">
        <v>88</v>
      </c>
      <c r="HZ539" s="1">
        <f t="shared" si="685"/>
        <v>0</v>
      </c>
      <c r="IA539" t="s">
        <v>89</v>
      </c>
      <c r="IB539" s="1">
        <f t="shared" si="686"/>
        <v>5</v>
      </c>
      <c r="IC539" t="s">
        <v>166</v>
      </c>
      <c r="ID539" s="1">
        <f t="shared" si="687"/>
        <v>0</v>
      </c>
      <c r="IE539" t="s">
        <v>91</v>
      </c>
      <c r="IF539" s="1">
        <f t="shared" si="688"/>
        <v>6</v>
      </c>
      <c r="IG539">
        <f t="shared" si="693"/>
        <v>74</v>
      </c>
      <c r="IH539" s="1">
        <f t="shared" si="689"/>
        <v>144</v>
      </c>
    </row>
    <row r="540" spans="1:242" ht="14.65" thickBot="1" x14ac:dyDescent="0.5">
      <c r="A540" s="1">
        <v>537</v>
      </c>
      <c r="B540" s="45">
        <f t="shared" si="625"/>
        <v>112</v>
      </c>
      <c r="C540" s="14" t="s">
        <v>808</v>
      </c>
      <c r="D540" t="s">
        <v>1283</v>
      </c>
      <c r="E540" s="15">
        <v>12</v>
      </c>
      <c r="F540" s="28">
        <f t="shared" si="626"/>
        <v>175</v>
      </c>
      <c r="H540" s="14">
        <v>0</v>
      </c>
      <c r="I540" t="s">
        <v>83</v>
      </c>
      <c r="J540">
        <v>1</v>
      </c>
      <c r="K540" s="40">
        <f t="shared" si="621"/>
        <v>3</v>
      </c>
      <c r="L540">
        <v>1</v>
      </c>
      <c r="M540" t="s">
        <v>83</v>
      </c>
      <c r="N540">
        <v>3</v>
      </c>
      <c r="O540" s="40">
        <f t="shared" si="694"/>
        <v>4</v>
      </c>
      <c r="P540">
        <v>0</v>
      </c>
      <c r="Q540" t="s">
        <v>83</v>
      </c>
      <c r="R540">
        <v>1</v>
      </c>
      <c r="S540" s="40">
        <f t="shared" si="641"/>
        <v>3</v>
      </c>
      <c r="T540">
        <v>2</v>
      </c>
      <c r="U540" t="s">
        <v>83</v>
      </c>
      <c r="V540">
        <v>0</v>
      </c>
      <c r="W540" s="40">
        <f t="shared" si="627"/>
        <v>0</v>
      </c>
      <c r="X540">
        <v>0</v>
      </c>
      <c r="Y540" t="s">
        <v>83</v>
      </c>
      <c r="Z540">
        <v>1</v>
      </c>
      <c r="AA540" s="40">
        <f t="shared" si="628"/>
        <v>4</v>
      </c>
      <c r="AB540">
        <v>3</v>
      </c>
      <c r="AC540" t="s">
        <v>83</v>
      </c>
      <c r="AD540">
        <v>0</v>
      </c>
      <c r="AE540" s="40">
        <f t="shared" si="642"/>
        <v>3</v>
      </c>
      <c r="AF540" s="24">
        <f t="shared" si="643"/>
        <v>17</v>
      </c>
      <c r="AG540" s="14">
        <v>2</v>
      </c>
      <c r="AH540" t="s">
        <v>83</v>
      </c>
      <c r="AI540">
        <v>0</v>
      </c>
      <c r="AJ540" s="40">
        <f t="shared" si="692"/>
        <v>3</v>
      </c>
      <c r="AK540">
        <v>0</v>
      </c>
      <c r="AL540" t="s">
        <v>83</v>
      </c>
      <c r="AM540">
        <v>1</v>
      </c>
      <c r="AN540" s="40">
        <f t="shared" si="644"/>
        <v>0</v>
      </c>
      <c r="AO540">
        <v>2</v>
      </c>
      <c r="AP540" t="s">
        <v>83</v>
      </c>
      <c r="AQ540">
        <v>1</v>
      </c>
      <c r="AR540" s="40">
        <f t="shared" si="624"/>
        <v>0</v>
      </c>
      <c r="AS540">
        <v>3</v>
      </c>
      <c r="AT540" t="s">
        <v>83</v>
      </c>
      <c r="AU540">
        <v>1</v>
      </c>
      <c r="AV540" s="40">
        <f t="shared" si="645"/>
        <v>0</v>
      </c>
      <c r="AW540">
        <v>1</v>
      </c>
      <c r="AX540" t="s">
        <v>83</v>
      </c>
      <c r="AY540">
        <v>2</v>
      </c>
      <c r="AZ540" s="40">
        <f t="shared" si="646"/>
        <v>3</v>
      </c>
      <c r="BA540">
        <v>0</v>
      </c>
      <c r="BB540" t="s">
        <v>83</v>
      </c>
      <c r="BC540">
        <v>1</v>
      </c>
      <c r="BD540" s="40">
        <f t="shared" si="629"/>
        <v>6</v>
      </c>
      <c r="BE540" s="24">
        <f t="shared" si="647"/>
        <v>12</v>
      </c>
      <c r="BF540" s="14">
        <v>2</v>
      </c>
      <c r="BG540" t="s">
        <v>83</v>
      </c>
      <c r="BH540">
        <v>0</v>
      </c>
      <c r="BI540" s="40">
        <f t="shared" si="648"/>
        <v>0</v>
      </c>
      <c r="BJ540">
        <v>0</v>
      </c>
      <c r="BK540" t="s">
        <v>83</v>
      </c>
      <c r="BL540">
        <v>2</v>
      </c>
      <c r="BM540" s="40">
        <f t="shared" si="649"/>
        <v>0</v>
      </c>
      <c r="BN540">
        <v>3</v>
      </c>
      <c r="BO540" t="s">
        <v>83</v>
      </c>
      <c r="BP540">
        <v>1</v>
      </c>
      <c r="BQ540" s="40">
        <f t="shared" si="630"/>
        <v>4</v>
      </c>
      <c r="BR540">
        <v>0</v>
      </c>
      <c r="BS540" t="s">
        <v>83</v>
      </c>
      <c r="BT540">
        <v>0</v>
      </c>
      <c r="BU540" s="40">
        <f t="shared" si="650"/>
        <v>0</v>
      </c>
      <c r="BV540">
        <v>1</v>
      </c>
      <c r="BW540" t="s">
        <v>83</v>
      </c>
      <c r="BX540">
        <v>2</v>
      </c>
      <c r="BY540" s="40">
        <f t="shared" si="651"/>
        <v>3</v>
      </c>
      <c r="BZ540">
        <v>0</v>
      </c>
      <c r="CA540" t="s">
        <v>83</v>
      </c>
      <c r="CB540">
        <v>1</v>
      </c>
      <c r="CC540" s="40">
        <f t="shared" si="652"/>
        <v>4</v>
      </c>
      <c r="CD540" s="24">
        <f t="shared" si="653"/>
        <v>11</v>
      </c>
      <c r="CE540" s="14">
        <v>1</v>
      </c>
      <c r="CF540" t="s">
        <v>83</v>
      </c>
      <c r="CG540">
        <v>0</v>
      </c>
      <c r="CH540" s="40">
        <f t="shared" si="654"/>
        <v>0</v>
      </c>
      <c r="CI540">
        <v>3</v>
      </c>
      <c r="CJ540" t="s">
        <v>83</v>
      </c>
      <c r="CK540">
        <v>1</v>
      </c>
      <c r="CL540" s="40">
        <f t="shared" si="655"/>
        <v>3</v>
      </c>
      <c r="CM540">
        <v>0</v>
      </c>
      <c r="CN540" t="s">
        <v>83</v>
      </c>
      <c r="CO540">
        <v>1</v>
      </c>
      <c r="CP540" s="40">
        <f t="shared" si="656"/>
        <v>6</v>
      </c>
      <c r="CQ540">
        <v>2</v>
      </c>
      <c r="CR540" t="s">
        <v>83</v>
      </c>
      <c r="CS540">
        <v>1</v>
      </c>
      <c r="CT540" s="40">
        <f t="shared" si="657"/>
        <v>6</v>
      </c>
      <c r="CU540">
        <v>0</v>
      </c>
      <c r="CV540" t="s">
        <v>83</v>
      </c>
      <c r="CW540">
        <v>1</v>
      </c>
      <c r="CX540" s="40">
        <f t="shared" si="658"/>
        <v>0</v>
      </c>
      <c r="CY540">
        <v>1</v>
      </c>
      <c r="CZ540" t="s">
        <v>83</v>
      </c>
      <c r="DA540">
        <v>4</v>
      </c>
      <c r="DB540" s="40">
        <f t="shared" si="659"/>
        <v>0</v>
      </c>
      <c r="DC540" s="24">
        <f t="shared" si="660"/>
        <v>15</v>
      </c>
      <c r="DD540" s="14">
        <v>1</v>
      </c>
      <c r="DE540" t="s">
        <v>83</v>
      </c>
      <c r="DF540">
        <v>0</v>
      </c>
      <c r="DG540" s="40">
        <f t="shared" si="690"/>
        <v>0</v>
      </c>
      <c r="DH540">
        <v>2</v>
      </c>
      <c r="DI540" t="s">
        <v>83</v>
      </c>
      <c r="DJ540">
        <v>0</v>
      </c>
      <c r="DK540" s="40">
        <f t="shared" si="631"/>
        <v>3</v>
      </c>
      <c r="DL540">
        <v>2</v>
      </c>
      <c r="DM540" t="s">
        <v>83</v>
      </c>
      <c r="DN540">
        <v>1</v>
      </c>
      <c r="DO540" s="40">
        <f t="shared" si="661"/>
        <v>0</v>
      </c>
      <c r="DP540">
        <v>2</v>
      </c>
      <c r="DQ540" t="s">
        <v>83</v>
      </c>
      <c r="DR540">
        <v>1</v>
      </c>
      <c r="DS540" s="40">
        <f t="shared" si="622"/>
        <v>0</v>
      </c>
      <c r="DT540">
        <v>0</v>
      </c>
      <c r="DU540" t="s">
        <v>83</v>
      </c>
      <c r="DV540">
        <v>2</v>
      </c>
      <c r="DW540" s="40">
        <f t="shared" si="623"/>
        <v>1</v>
      </c>
      <c r="DX540">
        <v>0</v>
      </c>
      <c r="DY540" t="s">
        <v>83</v>
      </c>
      <c r="DZ540">
        <v>2</v>
      </c>
      <c r="EA540" s="39">
        <f t="shared" si="662"/>
        <v>4</v>
      </c>
      <c r="EB540" s="24">
        <f t="shared" si="632"/>
        <v>8</v>
      </c>
      <c r="EC540" s="14">
        <v>1</v>
      </c>
      <c r="ED540" t="s">
        <v>83</v>
      </c>
      <c r="EE540">
        <v>2</v>
      </c>
      <c r="EF540" s="40">
        <f t="shared" si="663"/>
        <v>0</v>
      </c>
      <c r="EG540">
        <v>3</v>
      </c>
      <c r="EH540" t="s">
        <v>83</v>
      </c>
      <c r="EI540">
        <v>1</v>
      </c>
      <c r="EJ540" s="40">
        <f t="shared" si="664"/>
        <v>3</v>
      </c>
      <c r="EK540">
        <v>2</v>
      </c>
      <c r="EL540" t="s">
        <v>83</v>
      </c>
      <c r="EM540">
        <v>0</v>
      </c>
      <c r="EN540" s="40">
        <f t="shared" si="695"/>
        <v>0</v>
      </c>
      <c r="EO540">
        <v>1</v>
      </c>
      <c r="EP540" t="s">
        <v>83</v>
      </c>
      <c r="EQ540">
        <v>0</v>
      </c>
      <c r="ER540" s="40">
        <f t="shared" si="665"/>
        <v>3</v>
      </c>
      <c r="ES540">
        <v>1</v>
      </c>
      <c r="ET540" t="s">
        <v>83</v>
      </c>
      <c r="EU540">
        <v>2</v>
      </c>
      <c r="EV540" s="40">
        <f t="shared" si="666"/>
        <v>0</v>
      </c>
      <c r="EW540">
        <v>2</v>
      </c>
      <c r="EX540" t="s">
        <v>83</v>
      </c>
      <c r="EY540">
        <v>1</v>
      </c>
      <c r="EZ540" s="40">
        <f t="shared" si="667"/>
        <v>0</v>
      </c>
      <c r="FA540" s="24">
        <f t="shared" si="668"/>
        <v>6</v>
      </c>
      <c r="FB540" s="14">
        <v>2</v>
      </c>
      <c r="FC540" t="s">
        <v>83</v>
      </c>
      <c r="FD540">
        <v>0</v>
      </c>
      <c r="FE540" s="40">
        <f t="shared" si="669"/>
        <v>3</v>
      </c>
      <c r="FF540">
        <v>3</v>
      </c>
      <c r="FG540" t="s">
        <v>83</v>
      </c>
      <c r="FH540">
        <v>0</v>
      </c>
      <c r="FI540" s="40">
        <f t="shared" si="670"/>
        <v>3</v>
      </c>
      <c r="FJ540">
        <v>0</v>
      </c>
      <c r="FK540" t="s">
        <v>83</v>
      </c>
      <c r="FL540">
        <v>1</v>
      </c>
      <c r="FM540" s="40">
        <f t="shared" si="671"/>
        <v>0</v>
      </c>
      <c r="FN540">
        <v>2</v>
      </c>
      <c r="FO540" t="s">
        <v>83</v>
      </c>
      <c r="FP540">
        <v>1</v>
      </c>
      <c r="FQ540" s="40">
        <f t="shared" si="633"/>
        <v>4</v>
      </c>
      <c r="FR540">
        <v>1</v>
      </c>
      <c r="FS540" t="s">
        <v>83</v>
      </c>
      <c r="FT540">
        <v>3</v>
      </c>
      <c r="FU540" s="40">
        <f t="shared" si="672"/>
        <v>3</v>
      </c>
      <c r="FV540">
        <v>0</v>
      </c>
      <c r="FW540" t="s">
        <v>83</v>
      </c>
      <c r="FX540">
        <v>2</v>
      </c>
      <c r="FY540" s="40">
        <f t="shared" si="634"/>
        <v>0</v>
      </c>
      <c r="FZ540" s="24">
        <f t="shared" si="635"/>
        <v>13</v>
      </c>
      <c r="GA540" s="14">
        <v>2</v>
      </c>
      <c r="GB540" t="s">
        <v>83</v>
      </c>
      <c r="GC540">
        <v>1</v>
      </c>
      <c r="GD540" s="40">
        <f t="shared" si="673"/>
        <v>0</v>
      </c>
      <c r="GE540">
        <v>3</v>
      </c>
      <c r="GF540" t="s">
        <v>83</v>
      </c>
      <c r="GG540">
        <v>1</v>
      </c>
      <c r="GH540" s="40">
        <f t="shared" si="697"/>
        <v>3</v>
      </c>
      <c r="GI540">
        <v>2</v>
      </c>
      <c r="GJ540" t="s">
        <v>83</v>
      </c>
      <c r="GK540">
        <v>1</v>
      </c>
      <c r="GL540" s="40">
        <f t="shared" si="674"/>
        <v>0</v>
      </c>
      <c r="GM540">
        <v>1</v>
      </c>
      <c r="GN540" t="s">
        <v>83</v>
      </c>
      <c r="GO540">
        <v>0</v>
      </c>
      <c r="GP540" s="40">
        <f t="shared" si="675"/>
        <v>3</v>
      </c>
      <c r="GQ540">
        <v>1</v>
      </c>
      <c r="GR540" t="s">
        <v>83</v>
      </c>
      <c r="GS540">
        <v>3</v>
      </c>
      <c r="GT540" s="40">
        <f t="shared" si="636"/>
        <v>4</v>
      </c>
      <c r="GU540">
        <v>1</v>
      </c>
      <c r="GV540" t="s">
        <v>83</v>
      </c>
      <c r="GW540">
        <v>2</v>
      </c>
      <c r="GX540" s="40">
        <f t="shared" si="676"/>
        <v>0</v>
      </c>
      <c r="GY540" s="24">
        <f t="shared" si="677"/>
        <v>10</v>
      </c>
      <c r="GZ540" s="28">
        <f t="shared" si="637"/>
        <v>92</v>
      </c>
      <c r="HA540" t="s">
        <v>84</v>
      </c>
      <c r="HB540">
        <f t="shared" si="638"/>
        <v>9</v>
      </c>
      <c r="HC540" t="s">
        <v>85</v>
      </c>
      <c r="HD540">
        <f t="shared" si="691"/>
        <v>9</v>
      </c>
      <c r="HE540" t="s">
        <v>93</v>
      </c>
      <c r="HF540">
        <f t="shared" si="639"/>
        <v>9</v>
      </c>
      <c r="HG540" t="s">
        <v>94</v>
      </c>
      <c r="HH540">
        <f t="shared" si="696"/>
        <v>9</v>
      </c>
      <c r="HI540" t="s">
        <v>130</v>
      </c>
      <c r="HJ540">
        <f t="shared" si="678"/>
        <v>5</v>
      </c>
      <c r="HK540" t="s">
        <v>131</v>
      </c>
      <c r="HL540">
        <f t="shared" si="679"/>
        <v>0</v>
      </c>
      <c r="HM540" t="s">
        <v>90</v>
      </c>
      <c r="HN540">
        <f t="shared" si="640"/>
        <v>9</v>
      </c>
      <c r="HO540" t="s">
        <v>96</v>
      </c>
      <c r="HP540">
        <f t="shared" si="680"/>
        <v>9</v>
      </c>
      <c r="HQ540" t="s">
        <v>132</v>
      </c>
      <c r="HR540" s="1">
        <f t="shared" si="681"/>
        <v>6</v>
      </c>
      <c r="HS540" t="s">
        <v>92</v>
      </c>
      <c r="HT540" s="1">
        <f t="shared" si="682"/>
        <v>0</v>
      </c>
      <c r="HU540" t="s">
        <v>86</v>
      </c>
      <c r="HV540" s="1">
        <f t="shared" si="683"/>
        <v>6</v>
      </c>
      <c r="HW540" t="s">
        <v>129</v>
      </c>
      <c r="HX540" s="1">
        <f t="shared" si="684"/>
        <v>0</v>
      </c>
      <c r="HY540" t="s">
        <v>88</v>
      </c>
      <c r="HZ540" s="1">
        <f t="shared" si="685"/>
        <v>0</v>
      </c>
      <c r="IA540" t="s">
        <v>95</v>
      </c>
      <c r="IB540" s="1">
        <f t="shared" si="686"/>
        <v>6</v>
      </c>
      <c r="IC540" t="s">
        <v>134</v>
      </c>
      <c r="ID540" s="1">
        <f t="shared" si="687"/>
        <v>6</v>
      </c>
      <c r="IE540" t="s">
        <v>135</v>
      </c>
      <c r="IF540" s="1">
        <f t="shared" si="688"/>
        <v>0</v>
      </c>
      <c r="IG540">
        <f t="shared" si="693"/>
        <v>83</v>
      </c>
      <c r="IH540" s="1">
        <f t="shared" si="689"/>
        <v>175</v>
      </c>
    </row>
    <row r="541" spans="1:242" s="17" customFormat="1" ht="14.65" thickBot="1" x14ac:dyDescent="0.5">
      <c r="A541" s="21">
        <v>538</v>
      </c>
      <c r="B541" s="45">
        <f t="shared" si="625"/>
        <v>648</v>
      </c>
      <c r="C541" s="16" t="s">
        <v>1338</v>
      </c>
      <c r="D541" s="17" t="s">
        <v>1339</v>
      </c>
      <c r="E541" s="18">
        <v>12</v>
      </c>
      <c r="F541" s="29">
        <f t="shared" si="626"/>
        <v>128</v>
      </c>
      <c r="H541" s="16">
        <v>0</v>
      </c>
      <c r="I541" s="17" t="s">
        <v>83</v>
      </c>
      <c r="J541" s="17">
        <v>1</v>
      </c>
      <c r="K541" s="41">
        <f t="shared" si="621"/>
        <v>3</v>
      </c>
      <c r="L541" s="17">
        <v>0</v>
      </c>
      <c r="M541" s="17" t="s">
        <v>83</v>
      </c>
      <c r="N541" s="17">
        <v>1</v>
      </c>
      <c r="O541" s="41">
        <f t="shared" si="694"/>
        <v>3</v>
      </c>
      <c r="P541" s="17">
        <v>0</v>
      </c>
      <c r="Q541" s="17" t="s">
        <v>83</v>
      </c>
      <c r="R541" s="17">
        <v>1</v>
      </c>
      <c r="S541" s="41">
        <f t="shared" si="641"/>
        <v>3</v>
      </c>
      <c r="T541" s="17">
        <v>0</v>
      </c>
      <c r="U541" s="17" t="s">
        <v>83</v>
      </c>
      <c r="V541" s="17">
        <v>1</v>
      </c>
      <c r="W541" s="41">
        <f t="shared" si="627"/>
        <v>0</v>
      </c>
      <c r="X541" s="17">
        <v>0</v>
      </c>
      <c r="Y541" s="17" t="s">
        <v>83</v>
      </c>
      <c r="Z541" s="17">
        <v>1</v>
      </c>
      <c r="AA541" s="41">
        <f t="shared" si="628"/>
        <v>4</v>
      </c>
      <c r="AB541" s="17">
        <v>0</v>
      </c>
      <c r="AC541" s="17" t="s">
        <v>83</v>
      </c>
      <c r="AD541" s="17">
        <v>1</v>
      </c>
      <c r="AE541" s="41">
        <f t="shared" si="642"/>
        <v>0</v>
      </c>
      <c r="AF541" s="25">
        <f t="shared" si="643"/>
        <v>13</v>
      </c>
      <c r="AG541" s="16">
        <v>0</v>
      </c>
      <c r="AH541" s="17" t="s">
        <v>83</v>
      </c>
      <c r="AI541" s="17">
        <v>1</v>
      </c>
      <c r="AJ541" s="41">
        <f t="shared" si="692"/>
        <v>0</v>
      </c>
      <c r="AK541" s="17">
        <v>0</v>
      </c>
      <c r="AL541" s="17" t="s">
        <v>83</v>
      </c>
      <c r="AM541" s="17">
        <v>1</v>
      </c>
      <c r="AN541" s="41">
        <f t="shared" si="644"/>
        <v>0</v>
      </c>
      <c r="AO541" s="17">
        <v>0</v>
      </c>
      <c r="AP541" s="17" t="s">
        <v>83</v>
      </c>
      <c r="AQ541" s="17">
        <v>1</v>
      </c>
      <c r="AR541" s="41">
        <f t="shared" si="624"/>
        <v>3</v>
      </c>
      <c r="AS541" s="17">
        <v>0</v>
      </c>
      <c r="AT541" s="17" t="s">
        <v>83</v>
      </c>
      <c r="AU541" s="17">
        <v>1</v>
      </c>
      <c r="AV541" s="41">
        <f t="shared" si="645"/>
        <v>0</v>
      </c>
      <c r="AW541" s="17">
        <v>0</v>
      </c>
      <c r="AX541" s="17" t="s">
        <v>83</v>
      </c>
      <c r="AY541" s="17">
        <v>1</v>
      </c>
      <c r="AZ541" s="41">
        <f t="shared" si="646"/>
        <v>3</v>
      </c>
      <c r="BA541" s="17">
        <v>0</v>
      </c>
      <c r="BB541" s="17" t="s">
        <v>83</v>
      </c>
      <c r="BC541" s="17">
        <v>1</v>
      </c>
      <c r="BD541" s="41">
        <f t="shared" si="629"/>
        <v>6</v>
      </c>
      <c r="BE541" s="25">
        <f t="shared" si="647"/>
        <v>12</v>
      </c>
      <c r="BF541" s="16">
        <v>0</v>
      </c>
      <c r="BG541" s="17" t="s">
        <v>83</v>
      </c>
      <c r="BH541" s="17">
        <v>1</v>
      </c>
      <c r="BI541" s="41">
        <f t="shared" si="648"/>
        <v>4</v>
      </c>
      <c r="BJ541" s="17">
        <v>0</v>
      </c>
      <c r="BK541" s="17" t="s">
        <v>83</v>
      </c>
      <c r="BL541" s="17">
        <v>1</v>
      </c>
      <c r="BM541" s="41">
        <f t="shared" si="649"/>
        <v>0</v>
      </c>
      <c r="BN541" s="17">
        <v>0</v>
      </c>
      <c r="BO541" s="17" t="s">
        <v>83</v>
      </c>
      <c r="BP541" s="17">
        <v>1</v>
      </c>
      <c r="BQ541" s="41">
        <f t="shared" si="630"/>
        <v>0</v>
      </c>
      <c r="BR541" s="17">
        <v>0</v>
      </c>
      <c r="BS541" s="17" t="s">
        <v>83</v>
      </c>
      <c r="BT541" s="17">
        <v>1</v>
      </c>
      <c r="BU541" s="41">
        <f t="shared" si="650"/>
        <v>0</v>
      </c>
      <c r="BV541" s="17">
        <v>0</v>
      </c>
      <c r="BW541" s="17" t="s">
        <v>83</v>
      </c>
      <c r="BX541" s="17">
        <v>1</v>
      </c>
      <c r="BY541" s="41">
        <f t="shared" si="651"/>
        <v>3</v>
      </c>
      <c r="BZ541" s="17">
        <v>0</v>
      </c>
      <c r="CA541" s="17" t="s">
        <v>83</v>
      </c>
      <c r="CB541" s="17">
        <v>1</v>
      </c>
      <c r="CC541" s="41">
        <f t="shared" si="652"/>
        <v>4</v>
      </c>
      <c r="CD541" s="25">
        <f t="shared" si="653"/>
        <v>11</v>
      </c>
      <c r="CE541" s="16">
        <v>0</v>
      </c>
      <c r="CF541" s="17" t="s">
        <v>83</v>
      </c>
      <c r="CG541" s="17">
        <v>1</v>
      </c>
      <c r="CH541" s="41">
        <f t="shared" si="654"/>
        <v>0</v>
      </c>
      <c r="CI541" s="17">
        <v>0</v>
      </c>
      <c r="CJ541" s="17" t="s">
        <v>83</v>
      </c>
      <c r="CK541" s="17">
        <v>1</v>
      </c>
      <c r="CL541" s="41">
        <f t="shared" si="655"/>
        <v>0</v>
      </c>
      <c r="CM541" s="17">
        <v>0</v>
      </c>
      <c r="CN541" s="17" t="s">
        <v>83</v>
      </c>
      <c r="CO541" s="17">
        <v>1</v>
      </c>
      <c r="CP541" s="41">
        <f t="shared" si="656"/>
        <v>6</v>
      </c>
      <c r="CQ541" s="17">
        <v>0</v>
      </c>
      <c r="CR541" s="17" t="s">
        <v>83</v>
      </c>
      <c r="CS541" s="17">
        <v>1</v>
      </c>
      <c r="CT541" s="41">
        <f t="shared" si="657"/>
        <v>0</v>
      </c>
      <c r="CU541" s="17">
        <v>0</v>
      </c>
      <c r="CV541" s="17" t="s">
        <v>83</v>
      </c>
      <c r="CW541" s="17">
        <v>1</v>
      </c>
      <c r="CX541" s="41">
        <f t="shared" si="658"/>
        <v>0</v>
      </c>
      <c r="CY541" s="17">
        <v>0</v>
      </c>
      <c r="CZ541" s="17" t="s">
        <v>83</v>
      </c>
      <c r="DA541" s="17">
        <v>1</v>
      </c>
      <c r="DB541" s="41">
        <f t="shared" si="659"/>
        <v>0</v>
      </c>
      <c r="DC541" s="25">
        <f t="shared" si="660"/>
        <v>6</v>
      </c>
      <c r="DD541" s="16">
        <v>0</v>
      </c>
      <c r="DE541" s="17" t="s">
        <v>83</v>
      </c>
      <c r="DF541" s="17">
        <v>1</v>
      </c>
      <c r="DG541" s="41">
        <f t="shared" si="690"/>
        <v>4</v>
      </c>
      <c r="DH541" s="17">
        <v>0</v>
      </c>
      <c r="DI541" s="17" t="s">
        <v>83</v>
      </c>
      <c r="DJ541" s="17">
        <v>1</v>
      </c>
      <c r="DK541" s="41">
        <f t="shared" si="631"/>
        <v>0</v>
      </c>
      <c r="DL541" s="17">
        <v>0</v>
      </c>
      <c r="DM541" s="17" t="s">
        <v>83</v>
      </c>
      <c r="DN541" s="17">
        <v>1</v>
      </c>
      <c r="DO541" s="41">
        <f t="shared" si="661"/>
        <v>6</v>
      </c>
      <c r="DP541" s="17">
        <v>0</v>
      </c>
      <c r="DQ541" s="17" t="s">
        <v>83</v>
      </c>
      <c r="DR541" s="17">
        <v>1</v>
      </c>
      <c r="DS541" s="41">
        <f t="shared" si="622"/>
        <v>0</v>
      </c>
      <c r="DT541" s="17">
        <v>0</v>
      </c>
      <c r="DU541" s="17" t="s">
        <v>83</v>
      </c>
      <c r="DV541" s="17">
        <v>1</v>
      </c>
      <c r="DW541" s="41">
        <f t="shared" si="623"/>
        <v>1</v>
      </c>
      <c r="DX541" s="17">
        <v>0</v>
      </c>
      <c r="DY541" s="17" t="s">
        <v>83</v>
      </c>
      <c r="DZ541" s="17">
        <v>1</v>
      </c>
      <c r="EA541" s="39">
        <f t="shared" si="662"/>
        <v>3</v>
      </c>
      <c r="EB541" s="25">
        <f t="shared" si="632"/>
        <v>14</v>
      </c>
      <c r="EC541" s="16">
        <v>0</v>
      </c>
      <c r="ED541" s="17" t="s">
        <v>83</v>
      </c>
      <c r="EE541" s="17">
        <v>1</v>
      </c>
      <c r="EF541" s="41">
        <f t="shared" si="663"/>
        <v>0</v>
      </c>
      <c r="EG541" s="17">
        <v>0</v>
      </c>
      <c r="EH541" s="17" t="s">
        <v>83</v>
      </c>
      <c r="EI541" s="17">
        <v>1</v>
      </c>
      <c r="EJ541" s="41">
        <f t="shared" si="664"/>
        <v>0</v>
      </c>
      <c r="EK541" s="17">
        <v>0</v>
      </c>
      <c r="EL541" s="17" t="s">
        <v>83</v>
      </c>
      <c r="EM541" s="17">
        <v>1</v>
      </c>
      <c r="EN541" s="41">
        <f t="shared" si="695"/>
        <v>3</v>
      </c>
      <c r="EO541" s="17">
        <v>0</v>
      </c>
      <c r="EP541" s="17" t="s">
        <v>83</v>
      </c>
      <c r="EQ541" s="17">
        <v>1</v>
      </c>
      <c r="ER541" s="41">
        <f t="shared" si="665"/>
        <v>0</v>
      </c>
      <c r="ES541" s="17">
        <v>0</v>
      </c>
      <c r="ET541" s="17" t="s">
        <v>83</v>
      </c>
      <c r="EU541" s="17">
        <v>1</v>
      </c>
      <c r="EV541" s="41">
        <f t="shared" si="666"/>
        <v>0</v>
      </c>
      <c r="EW541" s="17">
        <v>0</v>
      </c>
      <c r="EX541" s="17" t="s">
        <v>83</v>
      </c>
      <c r="EY541" s="17">
        <v>1</v>
      </c>
      <c r="EZ541" s="41">
        <f t="shared" si="667"/>
        <v>4</v>
      </c>
      <c r="FA541" s="25">
        <f t="shared" si="668"/>
        <v>7</v>
      </c>
      <c r="FB541" s="16">
        <v>0</v>
      </c>
      <c r="FC541" s="17" t="s">
        <v>83</v>
      </c>
      <c r="FD541" s="17">
        <v>1</v>
      </c>
      <c r="FE541" s="41">
        <f t="shared" si="669"/>
        <v>0</v>
      </c>
      <c r="FF541" s="17">
        <v>0</v>
      </c>
      <c r="FG541" s="17" t="s">
        <v>83</v>
      </c>
      <c r="FH541" s="17">
        <v>1</v>
      </c>
      <c r="FI541" s="41">
        <f t="shared" si="670"/>
        <v>0</v>
      </c>
      <c r="FJ541" s="17">
        <v>0</v>
      </c>
      <c r="FK541" s="17" t="s">
        <v>83</v>
      </c>
      <c r="FL541" s="17">
        <v>1</v>
      </c>
      <c r="FM541" s="41">
        <f t="shared" si="671"/>
        <v>0</v>
      </c>
      <c r="FN541" s="17">
        <v>0</v>
      </c>
      <c r="FO541" s="17" t="s">
        <v>83</v>
      </c>
      <c r="FP541" s="17">
        <v>1</v>
      </c>
      <c r="FQ541" s="41">
        <f t="shared" si="633"/>
        <v>0</v>
      </c>
      <c r="FR541" s="17">
        <v>0</v>
      </c>
      <c r="FS541" s="17" t="s">
        <v>83</v>
      </c>
      <c r="FT541" s="17">
        <v>1</v>
      </c>
      <c r="FU541" s="41">
        <f t="shared" si="672"/>
        <v>4</v>
      </c>
      <c r="FV541" s="17">
        <v>0</v>
      </c>
      <c r="FW541" s="17" t="s">
        <v>83</v>
      </c>
      <c r="FX541" s="17">
        <v>1</v>
      </c>
      <c r="FY541" s="41">
        <f t="shared" si="634"/>
        <v>0</v>
      </c>
      <c r="FZ541" s="25">
        <f t="shared" si="635"/>
        <v>4</v>
      </c>
      <c r="GA541" s="16">
        <v>0</v>
      </c>
      <c r="GB541" s="17" t="s">
        <v>83</v>
      </c>
      <c r="GC541" s="17">
        <v>1</v>
      </c>
      <c r="GD541" s="41">
        <f t="shared" si="673"/>
        <v>0</v>
      </c>
      <c r="GE541" s="17">
        <v>0</v>
      </c>
      <c r="GF541" s="17" t="s">
        <v>83</v>
      </c>
      <c r="GG541" s="17">
        <v>1</v>
      </c>
      <c r="GH541" s="41">
        <f t="shared" si="697"/>
        <v>0</v>
      </c>
      <c r="GI541" s="17">
        <v>0</v>
      </c>
      <c r="GJ541" s="17" t="s">
        <v>83</v>
      </c>
      <c r="GK541" s="17">
        <v>1</v>
      </c>
      <c r="GL541" s="41">
        <f t="shared" si="674"/>
        <v>4</v>
      </c>
      <c r="GM541" s="17">
        <v>0</v>
      </c>
      <c r="GN541" s="17" t="s">
        <v>83</v>
      </c>
      <c r="GO541" s="17">
        <v>1</v>
      </c>
      <c r="GP541" s="41">
        <f t="shared" si="675"/>
        <v>0</v>
      </c>
      <c r="GQ541" s="17">
        <v>0</v>
      </c>
      <c r="GR541" s="17" t="s">
        <v>83</v>
      </c>
      <c r="GS541" s="17">
        <v>1</v>
      </c>
      <c r="GT541" s="41">
        <f t="shared" si="636"/>
        <v>3</v>
      </c>
      <c r="GU541" s="17">
        <v>0</v>
      </c>
      <c r="GV541" s="17" t="s">
        <v>83</v>
      </c>
      <c r="GW541" s="17">
        <v>1</v>
      </c>
      <c r="GX541" s="41">
        <f t="shared" si="676"/>
        <v>0</v>
      </c>
      <c r="GY541" s="25">
        <f t="shared" si="677"/>
        <v>7</v>
      </c>
      <c r="GZ541" s="29">
        <f t="shared" si="637"/>
        <v>74</v>
      </c>
      <c r="HA541" s="17" t="s">
        <v>84</v>
      </c>
      <c r="HB541">
        <f t="shared" si="638"/>
        <v>9</v>
      </c>
      <c r="HC541" s="17" t="s">
        <v>137</v>
      </c>
      <c r="HD541">
        <f t="shared" si="691"/>
        <v>5</v>
      </c>
      <c r="HE541" s="17" t="s">
        <v>86</v>
      </c>
      <c r="HF541">
        <f t="shared" si="639"/>
        <v>5</v>
      </c>
      <c r="HG541" s="17" t="s">
        <v>94</v>
      </c>
      <c r="HH541">
        <f t="shared" si="696"/>
        <v>9</v>
      </c>
      <c r="HI541" s="17" t="s">
        <v>88</v>
      </c>
      <c r="HJ541">
        <f t="shared" si="678"/>
        <v>0</v>
      </c>
      <c r="HK541" s="17" t="s">
        <v>89</v>
      </c>
      <c r="HL541">
        <f t="shared" si="679"/>
        <v>9</v>
      </c>
      <c r="HM541" s="17" t="s">
        <v>150</v>
      </c>
      <c r="HN541">
        <f t="shared" si="640"/>
        <v>0</v>
      </c>
      <c r="HO541" s="17" t="s">
        <v>135</v>
      </c>
      <c r="HP541">
        <f t="shared" si="680"/>
        <v>0</v>
      </c>
      <c r="HQ541" s="17" t="s">
        <v>136</v>
      </c>
      <c r="HR541" s="1">
        <f t="shared" si="681"/>
        <v>0</v>
      </c>
      <c r="HS541" s="17" t="s">
        <v>92</v>
      </c>
      <c r="HT541" s="1">
        <f t="shared" si="682"/>
        <v>0</v>
      </c>
      <c r="HU541" s="17" t="s">
        <v>133</v>
      </c>
      <c r="HV541" s="1">
        <f t="shared" si="683"/>
        <v>0</v>
      </c>
      <c r="HW541" s="17" t="s">
        <v>129</v>
      </c>
      <c r="HX541" s="1">
        <f t="shared" si="684"/>
        <v>0</v>
      </c>
      <c r="HY541" s="17" t="s">
        <v>165</v>
      </c>
      <c r="HZ541" s="1">
        <f t="shared" si="685"/>
        <v>5</v>
      </c>
      <c r="IA541" s="17" t="s">
        <v>142</v>
      </c>
      <c r="IB541" s="1">
        <f t="shared" si="686"/>
        <v>0</v>
      </c>
      <c r="IC541" s="17" t="s">
        <v>134</v>
      </c>
      <c r="ID541" s="1">
        <f t="shared" si="687"/>
        <v>6</v>
      </c>
      <c r="IE541" s="17" t="s">
        <v>91</v>
      </c>
      <c r="IF541" s="1">
        <f t="shared" si="688"/>
        <v>6</v>
      </c>
      <c r="IG541">
        <f t="shared" si="693"/>
        <v>54</v>
      </c>
      <c r="IH541" s="1">
        <f t="shared" si="689"/>
        <v>128</v>
      </c>
    </row>
    <row r="542" spans="1:242" ht="14.65" thickBot="1" x14ac:dyDescent="0.5">
      <c r="A542" s="1">
        <v>539</v>
      </c>
      <c r="B542" s="45">
        <f t="shared" si="625"/>
        <v>106</v>
      </c>
      <c r="C542" s="14" t="s">
        <v>766</v>
      </c>
      <c r="D542" t="s">
        <v>774</v>
      </c>
      <c r="E542" s="15">
        <v>13</v>
      </c>
      <c r="F542" s="28">
        <f t="shared" si="626"/>
        <v>176</v>
      </c>
      <c r="H542" s="14">
        <v>4</v>
      </c>
      <c r="I542" t="s">
        <v>83</v>
      </c>
      <c r="J542">
        <v>4</v>
      </c>
      <c r="K542" s="40">
        <f t="shared" si="621"/>
        <v>0</v>
      </c>
      <c r="L542">
        <v>1</v>
      </c>
      <c r="M542" t="s">
        <v>83</v>
      </c>
      <c r="N542">
        <v>2</v>
      </c>
      <c r="O542" s="40">
        <f t="shared" si="694"/>
        <v>3</v>
      </c>
      <c r="P542">
        <v>2</v>
      </c>
      <c r="Q542" t="s">
        <v>83</v>
      </c>
      <c r="R542">
        <v>1</v>
      </c>
      <c r="S542" s="40">
        <f t="shared" si="641"/>
        <v>0</v>
      </c>
      <c r="T542">
        <v>3</v>
      </c>
      <c r="U542" t="s">
        <v>83</v>
      </c>
      <c r="V542">
        <v>1</v>
      </c>
      <c r="W542" s="40">
        <f t="shared" si="627"/>
        <v>0</v>
      </c>
      <c r="X542">
        <v>2</v>
      </c>
      <c r="Y542" t="s">
        <v>83</v>
      </c>
      <c r="Z542">
        <v>1</v>
      </c>
      <c r="AA542" s="40">
        <f t="shared" si="628"/>
        <v>0</v>
      </c>
      <c r="AB542">
        <v>3</v>
      </c>
      <c r="AC542" t="s">
        <v>83</v>
      </c>
      <c r="AD542">
        <v>2</v>
      </c>
      <c r="AE542" s="40">
        <f t="shared" si="642"/>
        <v>3</v>
      </c>
      <c r="AF542" s="24">
        <f t="shared" si="643"/>
        <v>6</v>
      </c>
      <c r="AG542" s="14">
        <v>3</v>
      </c>
      <c r="AH542" t="s">
        <v>83</v>
      </c>
      <c r="AI542">
        <v>1</v>
      </c>
      <c r="AJ542" s="40">
        <f t="shared" si="692"/>
        <v>3</v>
      </c>
      <c r="AK542">
        <v>2</v>
      </c>
      <c r="AL542" t="s">
        <v>83</v>
      </c>
      <c r="AM542">
        <v>2</v>
      </c>
      <c r="AN542" s="40">
        <f t="shared" si="644"/>
        <v>4</v>
      </c>
      <c r="AO542">
        <v>2</v>
      </c>
      <c r="AP542" t="s">
        <v>83</v>
      </c>
      <c r="AQ542">
        <v>1</v>
      </c>
      <c r="AR542" s="40">
        <f t="shared" si="624"/>
        <v>0</v>
      </c>
      <c r="AS542">
        <v>2</v>
      </c>
      <c r="AT542" t="s">
        <v>83</v>
      </c>
      <c r="AU542">
        <v>0</v>
      </c>
      <c r="AV542" s="40">
        <f t="shared" si="645"/>
        <v>0</v>
      </c>
      <c r="AW542">
        <v>0</v>
      </c>
      <c r="AX542" t="s">
        <v>83</v>
      </c>
      <c r="AY542">
        <v>3</v>
      </c>
      <c r="AZ542" s="40">
        <f t="shared" si="646"/>
        <v>6</v>
      </c>
      <c r="BA542">
        <v>0</v>
      </c>
      <c r="BB542" t="s">
        <v>83</v>
      </c>
      <c r="BC542">
        <v>1</v>
      </c>
      <c r="BD542" s="40">
        <f t="shared" si="629"/>
        <v>6</v>
      </c>
      <c r="BE542" s="24">
        <f t="shared" si="647"/>
        <v>19</v>
      </c>
      <c r="BF542" s="14">
        <v>3</v>
      </c>
      <c r="BG542" t="s">
        <v>83</v>
      </c>
      <c r="BH542">
        <v>0</v>
      </c>
      <c r="BI542" s="40">
        <f t="shared" si="648"/>
        <v>0</v>
      </c>
      <c r="BJ542">
        <v>2</v>
      </c>
      <c r="BK542" t="s">
        <v>83</v>
      </c>
      <c r="BL542">
        <v>2</v>
      </c>
      <c r="BM542" s="40">
        <f t="shared" si="649"/>
        <v>3</v>
      </c>
      <c r="BN542">
        <v>2</v>
      </c>
      <c r="BO542" t="s">
        <v>83</v>
      </c>
      <c r="BP542">
        <v>1</v>
      </c>
      <c r="BQ542" s="40">
        <f t="shared" si="630"/>
        <v>3</v>
      </c>
      <c r="BR542">
        <v>3</v>
      </c>
      <c r="BS542" t="s">
        <v>83</v>
      </c>
      <c r="BT542">
        <v>1</v>
      </c>
      <c r="BU542" s="40">
        <f t="shared" si="650"/>
        <v>4</v>
      </c>
      <c r="BV542">
        <v>1</v>
      </c>
      <c r="BW542" t="s">
        <v>83</v>
      </c>
      <c r="BX542">
        <v>3</v>
      </c>
      <c r="BY542" s="40">
        <f t="shared" si="651"/>
        <v>4</v>
      </c>
      <c r="BZ542">
        <v>1</v>
      </c>
      <c r="CA542" t="s">
        <v>83</v>
      </c>
      <c r="CB542">
        <v>1</v>
      </c>
      <c r="CC542" s="40">
        <f t="shared" si="652"/>
        <v>0</v>
      </c>
      <c r="CD542" s="24">
        <f t="shared" si="653"/>
        <v>14</v>
      </c>
      <c r="CE542" s="14">
        <v>2</v>
      </c>
      <c r="CF542" t="s">
        <v>83</v>
      </c>
      <c r="CG542">
        <v>0</v>
      </c>
      <c r="CH542" s="40">
        <f t="shared" si="654"/>
        <v>0</v>
      </c>
      <c r="CI542">
        <v>3</v>
      </c>
      <c r="CJ542" t="s">
        <v>83</v>
      </c>
      <c r="CK542">
        <v>1</v>
      </c>
      <c r="CL542" s="40">
        <f t="shared" si="655"/>
        <v>3</v>
      </c>
      <c r="CM542">
        <v>0</v>
      </c>
      <c r="CN542" t="s">
        <v>83</v>
      </c>
      <c r="CO542">
        <v>1</v>
      </c>
      <c r="CP542" s="40">
        <f t="shared" si="656"/>
        <v>6</v>
      </c>
      <c r="CQ542">
        <v>2</v>
      </c>
      <c r="CR542" t="s">
        <v>83</v>
      </c>
      <c r="CS542">
        <v>2</v>
      </c>
      <c r="CT542" s="40">
        <f t="shared" si="657"/>
        <v>0</v>
      </c>
      <c r="CU542">
        <v>0</v>
      </c>
      <c r="CV542" t="s">
        <v>83</v>
      </c>
      <c r="CW542">
        <v>2</v>
      </c>
      <c r="CX542" s="40">
        <f t="shared" si="658"/>
        <v>0</v>
      </c>
      <c r="CY542">
        <v>0</v>
      </c>
      <c r="CZ542" t="s">
        <v>83</v>
      </c>
      <c r="DA542">
        <v>3</v>
      </c>
      <c r="DB542" s="40">
        <f t="shared" si="659"/>
        <v>0</v>
      </c>
      <c r="DC542" s="24">
        <f t="shared" si="660"/>
        <v>9</v>
      </c>
      <c r="DD542" s="14">
        <v>3</v>
      </c>
      <c r="DE542" t="s">
        <v>83</v>
      </c>
      <c r="DF542">
        <v>2</v>
      </c>
      <c r="DG542" s="40">
        <f t="shared" si="690"/>
        <v>0</v>
      </c>
      <c r="DH542">
        <v>3</v>
      </c>
      <c r="DI542" t="s">
        <v>83</v>
      </c>
      <c r="DJ542">
        <v>1</v>
      </c>
      <c r="DK542" s="40">
        <f t="shared" si="631"/>
        <v>3</v>
      </c>
      <c r="DL542">
        <v>2</v>
      </c>
      <c r="DM542" t="s">
        <v>83</v>
      </c>
      <c r="DN542">
        <v>1</v>
      </c>
      <c r="DO542" s="40">
        <f t="shared" si="661"/>
        <v>0</v>
      </c>
      <c r="DP542">
        <v>3</v>
      </c>
      <c r="DQ542" t="s">
        <v>83</v>
      </c>
      <c r="DR542">
        <v>2</v>
      </c>
      <c r="DS542" s="40">
        <f t="shared" si="622"/>
        <v>0</v>
      </c>
      <c r="DT542">
        <v>1</v>
      </c>
      <c r="DU542" t="s">
        <v>83</v>
      </c>
      <c r="DV542">
        <v>2</v>
      </c>
      <c r="DW542" s="40">
        <f t="shared" si="623"/>
        <v>1</v>
      </c>
      <c r="DX542">
        <v>0</v>
      </c>
      <c r="DY542" t="s">
        <v>83</v>
      </c>
      <c r="DZ542">
        <v>2</v>
      </c>
      <c r="EA542" s="39">
        <f t="shared" si="662"/>
        <v>4</v>
      </c>
      <c r="EB542" s="24">
        <f t="shared" si="632"/>
        <v>8</v>
      </c>
      <c r="EC542" s="14">
        <v>0</v>
      </c>
      <c r="ED542" t="s">
        <v>83</v>
      </c>
      <c r="EE542">
        <v>2</v>
      </c>
      <c r="EF542" s="40">
        <f t="shared" si="663"/>
        <v>0</v>
      </c>
      <c r="EG542">
        <v>3</v>
      </c>
      <c r="EH542" t="s">
        <v>83</v>
      </c>
      <c r="EI542">
        <v>1</v>
      </c>
      <c r="EJ542" s="40">
        <f t="shared" si="664"/>
        <v>3</v>
      </c>
      <c r="EK542">
        <v>3</v>
      </c>
      <c r="EL542" t="s">
        <v>83</v>
      </c>
      <c r="EM542">
        <v>0</v>
      </c>
      <c r="EN542" s="40">
        <f t="shared" si="695"/>
        <v>0</v>
      </c>
      <c r="EO542">
        <v>2</v>
      </c>
      <c r="EP542" t="s">
        <v>83</v>
      </c>
      <c r="EQ542">
        <v>0</v>
      </c>
      <c r="ER542" s="40">
        <f t="shared" si="665"/>
        <v>3</v>
      </c>
      <c r="ES542">
        <v>3</v>
      </c>
      <c r="ET542" t="s">
        <v>83</v>
      </c>
      <c r="EU542">
        <v>2</v>
      </c>
      <c r="EV542" s="40">
        <f t="shared" si="666"/>
        <v>0</v>
      </c>
      <c r="EW542">
        <v>2</v>
      </c>
      <c r="EX542" t="s">
        <v>83</v>
      </c>
      <c r="EY542">
        <v>2</v>
      </c>
      <c r="EZ542" s="40">
        <f t="shared" si="667"/>
        <v>3</v>
      </c>
      <c r="FA542" s="24">
        <f t="shared" si="668"/>
        <v>9</v>
      </c>
      <c r="FB542" s="14">
        <v>2</v>
      </c>
      <c r="FC542" t="s">
        <v>83</v>
      </c>
      <c r="FD542">
        <v>0</v>
      </c>
      <c r="FE542" s="40">
        <f t="shared" si="669"/>
        <v>3</v>
      </c>
      <c r="FF542">
        <v>3</v>
      </c>
      <c r="FG542" t="s">
        <v>83</v>
      </c>
      <c r="FH542">
        <v>0</v>
      </c>
      <c r="FI542" s="40">
        <f t="shared" si="670"/>
        <v>3</v>
      </c>
      <c r="FJ542">
        <v>0</v>
      </c>
      <c r="FK542" t="s">
        <v>83</v>
      </c>
      <c r="FL542">
        <v>1</v>
      </c>
      <c r="FM542" s="40">
        <f t="shared" si="671"/>
        <v>0</v>
      </c>
      <c r="FN542">
        <v>2</v>
      </c>
      <c r="FO542" t="s">
        <v>83</v>
      </c>
      <c r="FP542">
        <v>1</v>
      </c>
      <c r="FQ542" s="40">
        <f t="shared" si="633"/>
        <v>4</v>
      </c>
      <c r="FR542">
        <v>0</v>
      </c>
      <c r="FS542" t="s">
        <v>83</v>
      </c>
      <c r="FT542">
        <v>1</v>
      </c>
      <c r="FU542" s="40">
        <f t="shared" si="672"/>
        <v>4</v>
      </c>
      <c r="FV542">
        <v>0</v>
      </c>
      <c r="FW542" t="s">
        <v>83</v>
      </c>
      <c r="FX542">
        <v>3</v>
      </c>
      <c r="FY542" s="40">
        <f t="shared" si="634"/>
        <v>0</v>
      </c>
      <c r="FZ542" s="24">
        <f t="shared" si="635"/>
        <v>14</v>
      </c>
      <c r="GA542" s="14">
        <v>0</v>
      </c>
      <c r="GB542" t="s">
        <v>83</v>
      </c>
      <c r="GC542">
        <v>2</v>
      </c>
      <c r="GD542" s="40">
        <f t="shared" si="673"/>
        <v>0</v>
      </c>
      <c r="GE542">
        <v>3</v>
      </c>
      <c r="GF542" t="s">
        <v>83</v>
      </c>
      <c r="GG542">
        <v>1</v>
      </c>
      <c r="GH542" s="40">
        <f t="shared" si="697"/>
        <v>3</v>
      </c>
      <c r="GI542">
        <v>2</v>
      </c>
      <c r="GJ542" t="s">
        <v>83</v>
      </c>
      <c r="GK542">
        <v>1</v>
      </c>
      <c r="GL542" s="40">
        <f t="shared" si="674"/>
        <v>0</v>
      </c>
      <c r="GM542">
        <v>3</v>
      </c>
      <c r="GN542" t="s">
        <v>83</v>
      </c>
      <c r="GO542">
        <v>1</v>
      </c>
      <c r="GP542" s="40">
        <f t="shared" si="675"/>
        <v>4</v>
      </c>
      <c r="GQ542">
        <v>1</v>
      </c>
      <c r="GR542" t="s">
        <v>83</v>
      </c>
      <c r="GS542">
        <v>1</v>
      </c>
      <c r="GT542" s="40">
        <f t="shared" si="636"/>
        <v>0</v>
      </c>
      <c r="GU542">
        <v>1</v>
      </c>
      <c r="GV542" t="s">
        <v>83</v>
      </c>
      <c r="GW542">
        <v>2</v>
      </c>
      <c r="GX542" s="40">
        <f t="shared" si="676"/>
        <v>0</v>
      </c>
      <c r="GY542" s="24">
        <f t="shared" si="677"/>
        <v>7</v>
      </c>
      <c r="GZ542" s="28">
        <f t="shared" si="637"/>
        <v>86</v>
      </c>
      <c r="HA542" t="s">
        <v>84</v>
      </c>
      <c r="HB542">
        <f t="shared" si="638"/>
        <v>9</v>
      </c>
      <c r="HC542" t="s">
        <v>85</v>
      </c>
      <c r="HD542">
        <f t="shared" si="691"/>
        <v>9</v>
      </c>
      <c r="HE542" t="s">
        <v>93</v>
      </c>
      <c r="HF542">
        <f t="shared" si="639"/>
        <v>9</v>
      </c>
      <c r="HG542" t="s">
        <v>94</v>
      </c>
      <c r="HH542">
        <f t="shared" si="696"/>
        <v>9</v>
      </c>
      <c r="HI542" t="s">
        <v>88</v>
      </c>
      <c r="HJ542">
        <f t="shared" si="678"/>
        <v>0</v>
      </c>
      <c r="HK542" t="s">
        <v>131</v>
      </c>
      <c r="HL542">
        <f t="shared" si="679"/>
        <v>0</v>
      </c>
      <c r="HM542" t="s">
        <v>90</v>
      </c>
      <c r="HN542">
        <f t="shared" si="640"/>
        <v>9</v>
      </c>
      <c r="HO542" t="s">
        <v>96</v>
      </c>
      <c r="HP542">
        <f t="shared" si="680"/>
        <v>9</v>
      </c>
      <c r="HQ542" t="s">
        <v>140</v>
      </c>
      <c r="HR542" s="1">
        <f t="shared" si="681"/>
        <v>0</v>
      </c>
      <c r="HS542" t="s">
        <v>137</v>
      </c>
      <c r="HT542" s="1">
        <f t="shared" si="682"/>
        <v>6</v>
      </c>
      <c r="HU542" t="s">
        <v>86</v>
      </c>
      <c r="HV542" s="1">
        <f t="shared" si="683"/>
        <v>6</v>
      </c>
      <c r="HW542" t="s">
        <v>129</v>
      </c>
      <c r="HX542" s="1">
        <f t="shared" si="684"/>
        <v>0</v>
      </c>
      <c r="HY542" t="s">
        <v>130</v>
      </c>
      <c r="HZ542" s="1">
        <f t="shared" si="685"/>
        <v>6</v>
      </c>
      <c r="IA542" t="s">
        <v>95</v>
      </c>
      <c r="IB542" s="1">
        <f t="shared" si="686"/>
        <v>6</v>
      </c>
      <c r="IC542" t="s">
        <v>134</v>
      </c>
      <c r="ID542" s="1">
        <f t="shared" si="687"/>
        <v>6</v>
      </c>
      <c r="IE542" t="s">
        <v>91</v>
      </c>
      <c r="IF542" s="1">
        <f t="shared" si="688"/>
        <v>6</v>
      </c>
      <c r="IG542">
        <f t="shared" si="693"/>
        <v>90</v>
      </c>
      <c r="IH542" s="1">
        <f t="shared" si="689"/>
        <v>176</v>
      </c>
    </row>
    <row r="543" spans="1:242" ht="14.65" thickBot="1" x14ac:dyDescent="0.5">
      <c r="A543" s="1">
        <v>540</v>
      </c>
      <c r="B543" s="45">
        <f t="shared" si="625"/>
        <v>222</v>
      </c>
      <c r="C543" s="14" t="s">
        <v>1118</v>
      </c>
      <c r="D543" t="s">
        <v>610</v>
      </c>
      <c r="E543" s="15">
        <v>13</v>
      </c>
      <c r="F543" s="28">
        <f t="shared" si="626"/>
        <v>165</v>
      </c>
      <c r="H543" s="14">
        <v>1</v>
      </c>
      <c r="I543" t="s">
        <v>83</v>
      </c>
      <c r="J543">
        <v>2</v>
      </c>
      <c r="K543" s="40">
        <f t="shared" si="621"/>
        <v>3</v>
      </c>
      <c r="L543">
        <v>2</v>
      </c>
      <c r="M543" t="s">
        <v>83</v>
      </c>
      <c r="N543">
        <v>3</v>
      </c>
      <c r="O543" s="40">
        <f t="shared" si="694"/>
        <v>3</v>
      </c>
      <c r="P543">
        <v>2</v>
      </c>
      <c r="Q543" t="s">
        <v>83</v>
      </c>
      <c r="R543">
        <v>2</v>
      </c>
      <c r="S543" s="40">
        <f t="shared" si="641"/>
        <v>0</v>
      </c>
      <c r="T543">
        <v>3</v>
      </c>
      <c r="U543" t="s">
        <v>83</v>
      </c>
      <c r="V543">
        <v>1</v>
      </c>
      <c r="W543" s="40">
        <f t="shared" si="627"/>
        <v>0</v>
      </c>
      <c r="X543">
        <v>2</v>
      </c>
      <c r="Y543" t="s">
        <v>83</v>
      </c>
      <c r="Z543">
        <v>4</v>
      </c>
      <c r="AA543" s="40">
        <f t="shared" si="628"/>
        <v>3</v>
      </c>
      <c r="AB543">
        <v>1</v>
      </c>
      <c r="AC543" t="s">
        <v>83</v>
      </c>
      <c r="AD543">
        <v>0</v>
      </c>
      <c r="AE543" s="40">
        <f t="shared" si="642"/>
        <v>3</v>
      </c>
      <c r="AF543" s="24">
        <f t="shared" si="643"/>
        <v>12</v>
      </c>
      <c r="AG543" s="14">
        <v>2</v>
      </c>
      <c r="AH543" t="s">
        <v>83</v>
      </c>
      <c r="AI543">
        <v>1</v>
      </c>
      <c r="AJ543" s="40">
        <f t="shared" si="692"/>
        <v>3</v>
      </c>
      <c r="AK543">
        <v>2</v>
      </c>
      <c r="AL543" t="s">
        <v>83</v>
      </c>
      <c r="AM543">
        <v>2</v>
      </c>
      <c r="AN543" s="40">
        <f t="shared" si="644"/>
        <v>4</v>
      </c>
      <c r="AO543">
        <v>1</v>
      </c>
      <c r="AP543" t="s">
        <v>83</v>
      </c>
      <c r="AQ543">
        <v>2</v>
      </c>
      <c r="AR543" s="40">
        <f t="shared" si="624"/>
        <v>3</v>
      </c>
      <c r="AS543">
        <v>4</v>
      </c>
      <c r="AT543" t="s">
        <v>83</v>
      </c>
      <c r="AU543">
        <v>3</v>
      </c>
      <c r="AV543" s="40">
        <f t="shared" si="645"/>
        <v>0</v>
      </c>
      <c r="AW543">
        <v>0</v>
      </c>
      <c r="AX543" t="s">
        <v>83</v>
      </c>
      <c r="AY543">
        <v>1</v>
      </c>
      <c r="AZ543" s="40">
        <f t="shared" si="646"/>
        <v>3</v>
      </c>
      <c r="BA543">
        <v>1</v>
      </c>
      <c r="BB543" t="s">
        <v>83</v>
      </c>
      <c r="BC543">
        <v>1</v>
      </c>
      <c r="BD543" s="40">
        <f t="shared" si="629"/>
        <v>0</v>
      </c>
      <c r="BE543" s="24">
        <f t="shared" si="647"/>
        <v>13</v>
      </c>
      <c r="BF543" s="14">
        <v>1</v>
      </c>
      <c r="BG543" t="s">
        <v>83</v>
      </c>
      <c r="BH543">
        <v>2</v>
      </c>
      <c r="BI543" s="40">
        <f t="shared" si="648"/>
        <v>6</v>
      </c>
      <c r="BJ543">
        <v>1</v>
      </c>
      <c r="BK543" t="s">
        <v>83</v>
      </c>
      <c r="BL543">
        <v>2</v>
      </c>
      <c r="BM543" s="40">
        <f t="shared" si="649"/>
        <v>0</v>
      </c>
      <c r="BN543">
        <v>2</v>
      </c>
      <c r="BO543" t="s">
        <v>83</v>
      </c>
      <c r="BP543">
        <v>0</v>
      </c>
      <c r="BQ543" s="40">
        <f t="shared" si="630"/>
        <v>6</v>
      </c>
      <c r="BR543">
        <v>2</v>
      </c>
      <c r="BS543" t="s">
        <v>83</v>
      </c>
      <c r="BT543">
        <v>1</v>
      </c>
      <c r="BU543" s="40">
        <f t="shared" si="650"/>
        <v>3</v>
      </c>
      <c r="BV543">
        <v>3</v>
      </c>
      <c r="BW543" t="s">
        <v>83</v>
      </c>
      <c r="BX543">
        <v>2</v>
      </c>
      <c r="BY543" s="40">
        <f t="shared" si="651"/>
        <v>0</v>
      </c>
      <c r="BZ543">
        <v>2</v>
      </c>
      <c r="CA543" t="s">
        <v>83</v>
      </c>
      <c r="CB543">
        <v>2</v>
      </c>
      <c r="CC543" s="40">
        <f t="shared" si="652"/>
        <v>0</v>
      </c>
      <c r="CD543" s="24">
        <f t="shared" si="653"/>
        <v>15</v>
      </c>
      <c r="CE543" s="14">
        <v>2</v>
      </c>
      <c r="CF543" t="s">
        <v>83</v>
      </c>
      <c r="CG543">
        <v>1</v>
      </c>
      <c r="CH543" s="40">
        <f t="shared" si="654"/>
        <v>0</v>
      </c>
      <c r="CI543">
        <v>0</v>
      </c>
      <c r="CJ543" t="s">
        <v>83</v>
      </c>
      <c r="CK543">
        <v>1</v>
      </c>
      <c r="CL543" s="40">
        <f t="shared" si="655"/>
        <v>0</v>
      </c>
      <c r="CM543">
        <v>2</v>
      </c>
      <c r="CN543" t="s">
        <v>83</v>
      </c>
      <c r="CO543">
        <v>0</v>
      </c>
      <c r="CP543" s="40">
        <f t="shared" si="656"/>
        <v>0</v>
      </c>
      <c r="CQ543">
        <v>1</v>
      </c>
      <c r="CR543" t="s">
        <v>83</v>
      </c>
      <c r="CS543">
        <v>2</v>
      </c>
      <c r="CT543" s="40">
        <f t="shared" si="657"/>
        <v>0</v>
      </c>
      <c r="CU543">
        <v>1</v>
      </c>
      <c r="CV543" t="s">
        <v>83</v>
      </c>
      <c r="CW543">
        <v>1</v>
      </c>
      <c r="CX543" s="40">
        <f t="shared" si="658"/>
        <v>0</v>
      </c>
      <c r="CY543">
        <v>3</v>
      </c>
      <c r="CZ543" t="s">
        <v>83</v>
      </c>
      <c r="DA543">
        <v>2</v>
      </c>
      <c r="DB543" s="40">
        <f t="shared" si="659"/>
        <v>4</v>
      </c>
      <c r="DC543" s="24">
        <f t="shared" si="660"/>
        <v>4</v>
      </c>
      <c r="DD543" s="14">
        <v>2</v>
      </c>
      <c r="DE543" t="s">
        <v>83</v>
      </c>
      <c r="DF543">
        <v>1</v>
      </c>
      <c r="DG543" s="40">
        <f t="shared" si="690"/>
        <v>0</v>
      </c>
      <c r="DH543">
        <v>1</v>
      </c>
      <c r="DI543" t="s">
        <v>83</v>
      </c>
      <c r="DJ543">
        <v>1</v>
      </c>
      <c r="DK543" s="40">
        <f t="shared" si="631"/>
        <v>0</v>
      </c>
      <c r="DL543">
        <v>3</v>
      </c>
      <c r="DM543" t="s">
        <v>83</v>
      </c>
      <c r="DN543">
        <v>2</v>
      </c>
      <c r="DO543" s="40">
        <f t="shared" si="661"/>
        <v>0</v>
      </c>
      <c r="DP543">
        <v>2</v>
      </c>
      <c r="DQ543" t="s">
        <v>83</v>
      </c>
      <c r="DR543">
        <v>3</v>
      </c>
      <c r="DS543" s="40">
        <f t="shared" si="622"/>
        <v>0</v>
      </c>
      <c r="DT543">
        <v>1</v>
      </c>
      <c r="DU543" t="s">
        <v>83</v>
      </c>
      <c r="DV543">
        <v>2</v>
      </c>
      <c r="DW543" s="40">
        <f t="shared" si="623"/>
        <v>1</v>
      </c>
      <c r="DX543">
        <v>2</v>
      </c>
      <c r="DY543" t="s">
        <v>83</v>
      </c>
      <c r="DZ543">
        <v>1</v>
      </c>
      <c r="EA543" s="39">
        <f t="shared" si="662"/>
        <v>0</v>
      </c>
      <c r="EB543" s="24">
        <f t="shared" si="632"/>
        <v>1</v>
      </c>
      <c r="EC543" s="14">
        <v>1</v>
      </c>
      <c r="ED543" t="s">
        <v>83</v>
      </c>
      <c r="EE543">
        <v>1</v>
      </c>
      <c r="EF543" s="40">
        <f t="shared" si="663"/>
        <v>4</v>
      </c>
      <c r="EG543">
        <v>2</v>
      </c>
      <c r="EH543" t="s">
        <v>83</v>
      </c>
      <c r="EI543">
        <v>0</v>
      </c>
      <c r="EJ543" s="40">
        <f t="shared" si="664"/>
        <v>3</v>
      </c>
      <c r="EK543">
        <v>2</v>
      </c>
      <c r="EL543" t="s">
        <v>83</v>
      </c>
      <c r="EM543">
        <v>3</v>
      </c>
      <c r="EN543" s="40">
        <f t="shared" si="695"/>
        <v>3</v>
      </c>
      <c r="EO543">
        <v>2</v>
      </c>
      <c r="EP543" t="s">
        <v>83</v>
      </c>
      <c r="EQ543">
        <v>1</v>
      </c>
      <c r="ER543" s="40">
        <f t="shared" si="665"/>
        <v>3</v>
      </c>
      <c r="ES543">
        <v>1</v>
      </c>
      <c r="ET543" t="s">
        <v>83</v>
      </c>
      <c r="EU543">
        <v>1</v>
      </c>
      <c r="EV543" s="40">
        <f t="shared" si="666"/>
        <v>4</v>
      </c>
      <c r="EW543">
        <v>1</v>
      </c>
      <c r="EX543" t="s">
        <v>83</v>
      </c>
      <c r="EY543">
        <v>1</v>
      </c>
      <c r="EZ543" s="40">
        <f t="shared" si="667"/>
        <v>0</v>
      </c>
      <c r="FA543" s="24">
        <f t="shared" si="668"/>
        <v>17</v>
      </c>
      <c r="FB543" s="14">
        <v>2</v>
      </c>
      <c r="FC543" t="s">
        <v>83</v>
      </c>
      <c r="FD543">
        <v>1</v>
      </c>
      <c r="FE543" s="40">
        <f t="shared" si="669"/>
        <v>4</v>
      </c>
      <c r="FF543">
        <v>3</v>
      </c>
      <c r="FG543" t="s">
        <v>83</v>
      </c>
      <c r="FH543">
        <v>0</v>
      </c>
      <c r="FI543" s="40">
        <f t="shared" si="670"/>
        <v>3</v>
      </c>
      <c r="FJ543">
        <v>0</v>
      </c>
      <c r="FK543" t="s">
        <v>83</v>
      </c>
      <c r="FL543">
        <v>1</v>
      </c>
      <c r="FM543" s="40">
        <f t="shared" si="671"/>
        <v>0</v>
      </c>
      <c r="FN543">
        <v>1</v>
      </c>
      <c r="FO543" t="s">
        <v>83</v>
      </c>
      <c r="FP543">
        <v>2</v>
      </c>
      <c r="FQ543" s="40">
        <f t="shared" si="633"/>
        <v>0</v>
      </c>
      <c r="FR543">
        <v>1</v>
      </c>
      <c r="FS543" t="s">
        <v>83</v>
      </c>
      <c r="FT543">
        <v>1</v>
      </c>
      <c r="FU543" s="40">
        <f t="shared" si="672"/>
        <v>0</v>
      </c>
      <c r="FV543">
        <v>3</v>
      </c>
      <c r="FW543" t="s">
        <v>83</v>
      </c>
      <c r="FX543">
        <v>2</v>
      </c>
      <c r="FY543" s="40">
        <f t="shared" si="634"/>
        <v>4</v>
      </c>
      <c r="FZ543" s="24">
        <f t="shared" si="635"/>
        <v>11</v>
      </c>
      <c r="GA543" s="14">
        <v>1</v>
      </c>
      <c r="GB543" t="s">
        <v>83</v>
      </c>
      <c r="GC543">
        <v>1</v>
      </c>
      <c r="GD543" s="40">
        <f t="shared" si="673"/>
        <v>4</v>
      </c>
      <c r="GE543">
        <v>3</v>
      </c>
      <c r="GF543" t="s">
        <v>83</v>
      </c>
      <c r="GG543">
        <v>2</v>
      </c>
      <c r="GH543" s="40">
        <f t="shared" si="697"/>
        <v>6</v>
      </c>
      <c r="GI543">
        <v>4</v>
      </c>
      <c r="GJ543" t="s">
        <v>83</v>
      </c>
      <c r="GK543">
        <v>3</v>
      </c>
      <c r="GL543" s="40">
        <f t="shared" si="674"/>
        <v>0</v>
      </c>
      <c r="GM543">
        <v>1</v>
      </c>
      <c r="GN543" t="s">
        <v>83</v>
      </c>
      <c r="GO543">
        <v>2</v>
      </c>
      <c r="GP543" s="40">
        <f t="shared" si="675"/>
        <v>0</v>
      </c>
      <c r="GQ543">
        <v>1</v>
      </c>
      <c r="GR543" t="s">
        <v>83</v>
      </c>
      <c r="GS543">
        <v>0</v>
      </c>
      <c r="GT543" s="40">
        <f t="shared" si="636"/>
        <v>0</v>
      </c>
      <c r="GU543">
        <v>1</v>
      </c>
      <c r="GV543" t="s">
        <v>83</v>
      </c>
      <c r="GW543">
        <v>0</v>
      </c>
      <c r="GX543" s="40">
        <f t="shared" si="676"/>
        <v>4</v>
      </c>
      <c r="GY543" s="24">
        <f t="shared" si="677"/>
        <v>14</v>
      </c>
      <c r="GZ543" s="28">
        <f t="shared" si="637"/>
        <v>87</v>
      </c>
      <c r="HA543" t="s">
        <v>84</v>
      </c>
      <c r="HB543">
        <f t="shared" si="638"/>
        <v>9</v>
      </c>
      <c r="HC543" t="s">
        <v>85</v>
      </c>
      <c r="HD543">
        <f t="shared" si="691"/>
        <v>9</v>
      </c>
      <c r="HE543" t="s">
        <v>86</v>
      </c>
      <c r="HF543">
        <f t="shared" si="639"/>
        <v>5</v>
      </c>
      <c r="HG543" t="s">
        <v>129</v>
      </c>
      <c r="HH543">
        <f t="shared" si="696"/>
        <v>0</v>
      </c>
      <c r="HI543" t="s">
        <v>88</v>
      </c>
      <c r="HJ543">
        <f t="shared" si="678"/>
        <v>0</v>
      </c>
      <c r="HK543" t="s">
        <v>89</v>
      </c>
      <c r="HL543">
        <f t="shared" si="679"/>
        <v>9</v>
      </c>
      <c r="HM543" t="s">
        <v>90</v>
      </c>
      <c r="HN543">
        <f t="shared" si="640"/>
        <v>9</v>
      </c>
      <c r="HO543" t="s">
        <v>96</v>
      </c>
      <c r="HP543">
        <f t="shared" si="680"/>
        <v>9</v>
      </c>
      <c r="HQ543" t="s">
        <v>132</v>
      </c>
      <c r="HR543" s="1">
        <f t="shared" si="681"/>
        <v>6</v>
      </c>
      <c r="HS543" t="s">
        <v>137</v>
      </c>
      <c r="HT543" s="1">
        <f t="shared" si="682"/>
        <v>6</v>
      </c>
      <c r="HU543" t="s">
        <v>93</v>
      </c>
      <c r="HV543" s="1">
        <f t="shared" si="683"/>
        <v>5</v>
      </c>
      <c r="HW543" t="s">
        <v>94</v>
      </c>
      <c r="HX543" s="1">
        <f t="shared" si="684"/>
        <v>5</v>
      </c>
      <c r="HY543" t="s">
        <v>130</v>
      </c>
      <c r="HZ543" s="1">
        <f t="shared" si="685"/>
        <v>6</v>
      </c>
      <c r="IA543" t="s">
        <v>142</v>
      </c>
      <c r="IB543" s="1">
        <f t="shared" si="686"/>
        <v>0</v>
      </c>
      <c r="IC543" t="s">
        <v>150</v>
      </c>
      <c r="ID543" s="1">
        <f t="shared" si="687"/>
        <v>0</v>
      </c>
      <c r="IE543" t="s">
        <v>135</v>
      </c>
      <c r="IF543" s="1">
        <f t="shared" si="688"/>
        <v>0</v>
      </c>
      <c r="IG543">
        <f t="shared" si="693"/>
        <v>78</v>
      </c>
      <c r="IH543" s="1">
        <f t="shared" si="689"/>
        <v>165</v>
      </c>
    </row>
    <row r="544" spans="1:242" ht="14.65" thickBot="1" x14ac:dyDescent="0.5">
      <c r="A544" s="1">
        <v>541</v>
      </c>
      <c r="B544" s="45">
        <f t="shared" si="625"/>
        <v>433</v>
      </c>
      <c r="C544" s="14" t="s">
        <v>1120</v>
      </c>
      <c r="D544" t="s">
        <v>1121</v>
      </c>
      <c r="E544" s="15">
        <v>13</v>
      </c>
      <c r="F544" s="28">
        <f t="shared" si="626"/>
        <v>149</v>
      </c>
      <c r="H544" s="14">
        <v>3</v>
      </c>
      <c r="I544" t="s">
        <v>83</v>
      </c>
      <c r="J544">
        <v>1</v>
      </c>
      <c r="K544" s="40">
        <f t="shared" si="621"/>
        <v>0</v>
      </c>
      <c r="L544">
        <v>1</v>
      </c>
      <c r="M544" t="s">
        <v>83</v>
      </c>
      <c r="N544">
        <v>0</v>
      </c>
      <c r="O544" s="40">
        <f t="shared" si="694"/>
        <v>0</v>
      </c>
      <c r="P544">
        <v>2</v>
      </c>
      <c r="Q544" t="s">
        <v>83</v>
      </c>
      <c r="R544">
        <v>1</v>
      </c>
      <c r="S544" s="40">
        <f t="shared" si="641"/>
        <v>0</v>
      </c>
      <c r="T544">
        <v>3</v>
      </c>
      <c r="U544" t="s">
        <v>83</v>
      </c>
      <c r="V544">
        <v>3</v>
      </c>
      <c r="W544" s="40">
        <f t="shared" si="627"/>
        <v>3</v>
      </c>
      <c r="X544">
        <v>2</v>
      </c>
      <c r="Y544" t="s">
        <v>83</v>
      </c>
      <c r="Z544">
        <v>3</v>
      </c>
      <c r="AA544" s="40">
        <f t="shared" si="628"/>
        <v>4</v>
      </c>
      <c r="AB544">
        <v>1</v>
      </c>
      <c r="AC544" t="s">
        <v>83</v>
      </c>
      <c r="AD544">
        <v>3</v>
      </c>
      <c r="AE544" s="40">
        <f t="shared" si="642"/>
        <v>0</v>
      </c>
      <c r="AF544" s="24">
        <f t="shared" si="643"/>
        <v>7</v>
      </c>
      <c r="AG544" s="14">
        <v>2</v>
      </c>
      <c r="AH544" t="s">
        <v>83</v>
      </c>
      <c r="AI544">
        <v>1</v>
      </c>
      <c r="AJ544" s="40">
        <f t="shared" si="692"/>
        <v>3</v>
      </c>
      <c r="AK544">
        <v>1</v>
      </c>
      <c r="AL544" t="s">
        <v>83</v>
      </c>
      <c r="AM544">
        <v>2</v>
      </c>
      <c r="AN544" s="40">
        <f t="shared" si="644"/>
        <v>0</v>
      </c>
      <c r="AO544">
        <v>3</v>
      </c>
      <c r="AP544" t="s">
        <v>83</v>
      </c>
      <c r="AQ544">
        <v>1</v>
      </c>
      <c r="AR544" s="40">
        <f t="shared" si="624"/>
        <v>0</v>
      </c>
      <c r="AS544">
        <v>4</v>
      </c>
      <c r="AT544" t="s">
        <v>83</v>
      </c>
      <c r="AU544">
        <v>1</v>
      </c>
      <c r="AV544" s="40">
        <f t="shared" si="645"/>
        <v>0</v>
      </c>
      <c r="AW544">
        <v>1</v>
      </c>
      <c r="AX544" t="s">
        <v>83</v>
      </c>
      <c r="AY544">
        <v>2</v>
      </c>
      <c r="AZ544" s="40">
        <f t="shared" si="646"/>
        <v>3</v>
      </c>
      <c r="BA544">
        <v>4</v>
      </c>
      <c r="BB544" t="s">
        <v>83</v>
      </c>
      <c r="BC544">
        <v>2</v>
      </c>
      <c r="BD544" s="40">
        <f t="shared" si="629"/>
        <v>0</v>
      </c>
      <c r="BE544" s="24">
        <f t="shared" si="647"/>
        <v>6</v>
      </c>
      <c r="BF544" s="14">
        <v>1</v>
      </c>
      <c r="BG544" t="s">
        <v>83</v>
      </c>
      <c r="BH544">
        <v>2</v>
      </c>
      <c r="BI544" s="40">
        <f t="shared" si="648"/>
        <v>6</v>
      </c>
      <c r="BJ544">
        <v>4</v>
      </c>
      <c r="BK544" t="s">
        <v>83</v>
      </c>
      <c r="BL544">
        <v>2</v>
      </c>
      <c r="BM544" s="40">
        <f t="shared" si="649"/>
        <v>0</v>
      </c>
      <c r="BN544">
        <v>2</v>
      </c>
      <c r="BO544" t="s">
        <v>83</v>
      </c>
      <c r="BP544">
        <v>1</v>
      </c>
      <c r="BQ544" s="40">
        <f t="shared" si="630"/>
        <v>3</v>
      </c>
      <c r="BR544">
        <v>4</v>
      </c>
      <c r="BS544" t="s">
        <v>83</v>
      </c>
      <c r="BT544">
        <v>2</v>
      </c>
      <c r="BU544" s="40">
        <f t="shared" si="650"/>
        <v>4</v>
      </c>
      <c r="BV544">
        <v>2</v>
      </c>
      <c r="BW544" t="s">
        <v>83</v>
      </c>
      <c r="BX544">
        <v>3</v>
      </c>
      <c r="BY544" s="40">
        <f t="shared" si="651"/>
        <v>3</v>
      </c>
      <c r="BZ544">
        <v>3</v>
      </c>
      <c r="CA544" t="s">
        <v>83</v>
      </c>
      <c r="CB544">
        <v>1</v>
      </c>
      <c r="CC544" s="40">
        <f t="shared" si="652"/>
        <v>0</v>
      </c>
      <c r="CD544" s="24">
        <f t="shared" si="653"/>
        <v>16</v>
      </c>
      <c r="CE544" s="14">
        <v>2</v>
      </c>
      <c r="CF544" t="s">
        <v>83</v>
      </c>
      <c r="CG544">
        <v>0</v>
      </c>
      <c r="CH544" s="40">
        <f t="shared" si="654"/>
        <v>0</v>
      </c>
      <c r="CI544">
        <v>3</v>
      </c>
      <c r="CJ544" t="s">
        <v>83</v>
      </c>
      <c r="CK544">
        <v>1</v>
      </c>
      <c r="CL544" s="40">
        <f t="shared" si="655"/>
        <v>3</v>
      </c>
      <c r="CM544">
        <v>2</v>
      </c>
      <c r="CN544" t="s">
        <v>83</v>
      </c>
      <c r="CO544">
        <v>0</v>
      </c>
      <c r="CP544" s="40">
        <f t="shared" si="656"/>
        <v>0</v>
      </c>
      <c r="CQ544">
        <v>3</v>
      </c>
      <c r="CR544" t="s">
        <v>83</v>
      </c>
      <c r="CS544">
        <v>1</v>
      </c>
      <c r="CT544" s="40">
        <f t="shared" si="657"/>
        <v>3</v>
      </c>
      <c r="CU544">
        <v>2</v>
      </c>
      <c r="CV544" t="s">
        <v>83</v>
      </c>
      <c r="CW544">
        <v>1</v>
      </c>
      <c r="CX544" s="40">
        <f t="shared" si="658"/>
        <v>4</v>
      </c>
      <c r="CY544">
        <v>1</v>
      </c>
      <c r="CZ544" t="s">
        <v>83</v>
      </c>
      <c r="DA544">
        <v>1</v>
      </c>
      <c r="DB544" s="40">
        <f t="shared" si="659"/>
        <v>0</v>
      </c>
      <c r="DC544" s="24">
        <f t="shared" si="660"/>
        <v>10</v>
      </c>
      <c r="DD544" s="14">
        <v>2</v>
      </c>
      <c r="DE544" t="s">
        <v>83</v>
      </c>
      <c r="DF544">
        <v>1</v>
      </c>
      <c r="DG544" s="40">
        <f t="shared" si="690"/>
        <v>0</v>
      </c>
      <c r="DH544">
        <v>1</v>
      </c>
      <c r="DI544" t="s">
        <v>83</v>
      </c>
      <c r="DJ544">
        <v>0</v>
      </c>
      <c r="DK544" s="40">
        <f t="shared" si="631"/>
        <v>3</v>
      </c>
      <c r="DL544">
        <v>3</v>
      </c>
      <c r="DM544" t="s">
        <v>83</v>
      </c>
      <c r="DN544">
        <v>1</v>
      </c>
      <c r="DO544" s="40">
        <f t="shared" si="661"/>
        <v>0</v>
      </c>
      <c r="DP544">
        <v>2</v>
      </c>
      <c r="DQ544" t="s">
        <v>83</v>
      </c>
      <c r="DR544">
        <v>1</v>
      </c>
      <c r="DS544" s="40">
        <f t="shared" si="622"/>
        <v>0</v>
      </c>
      <c r="DT544">
        <v>3</v>
      </c>
      <c r="DU544" t="s">
        <v>83</v>
      </c>
      <c r="DV544">
        <v>4</v>
      </c>
      <c r="DW544" s="40">
        <f t="shared" si="623"/>
        <v>1</v>
      </c>
      <c r="DX544">
        <v>2</v>
      </c>
      <c r="DY544" t="s">
        <v>83</v>
      </c>
      <c r="DZ544">
        <v>1</v>
      </c>
      <c r="EA544" s="39">
        <f t="shared" si="662"/>
        <v>0</v>
      </c>
      <c r="EB544" s="24">
        <f t="shared" si="632"/>
        <v>4</v>
      </c>
      <c r="EC544" s="14">
        <v>0</v>
      </c>
      <c r="ED544" t="s">
        <v>83</v>
      </c>
      <c r="EE544">
        <v>3</v>
      </c>
      <c r="EF544" s="40">
        <f t="shared" si="663"/>
        <v>0</v>
      </c>
      <c r="EG544">
        <v>1</v>
      </c>
      <c r="EH544" t="s">
        <v>83</v>
      </c>
      <c r="EI544">
        <v>2</v>
      </c>
      <c r="EJ544" s="40">
        <f t="shared" si="664"/>
        <v>0</v>
      </c>
      <c r="EK544">
        <v>0</v>
      </c>
      <c r="EL544" t="s">
        <v>83</v>
      </c>
      <c r="EM544">
        <v>2</v>
      </c>
      <c r="EN544" s="40">
        <f t="shared" si="695"/>
        <v>6</v>
      </c>
      <c r="EO544">
        <v>1</v>
      </c>
      <c r="EP544" t="s">
        <v>83</v>
      </c>
      <c r="EQ544">
        <v>2</v>
      </c>
      <c r="ER544" s="40">
        <f t="shared" si="665"/>
        <v>0</v>
      </c>
      <c r="ES544">
        <v>3</v>
      </c>
      <c r="ET544" t="s">
        <v>83</v>
      </c>
      <c r="EU544">
        <v>1</v>
      </c>
      <c r="EV544" s="40">
        <f t="shared" si="666"/>
        <v>0</v>
      </c>
      <c r="EW544">
        <v>1</v>
      </c>
      <c r="EX544" t="s">
        <v>83</v>
      </c>
      <c r="EY544">
        <v>2</v>
      </c>
      <c r="EZ544" s="40">
        <f t="shared" si="667"/>
        <v>6</v>
      </c>
      <c r="FA544" s="24">
        <f t="shared" si="668"/>
        <v>12</v>
      </c>
      <c r="FB544" s="14">
        <v>3</v>
      </c>
      <c r="FC544" t="s">
        <v>83</v>
      </c>
      <c r="FD544">
        <v>2</v>
      </c>
      <c r="FE544" s="40">
        <f t="shared" si="669"/>
        <v>4</v>
      </c>
      <c r="FF544">
        <v>3</v>
      </c>
      <c r="FG544" t="s">
        <v>83</v>
      </c>
      <c r="FH544">
        <v>3</v>
      </c>
      <c r="FI544" s="40">
        <f t="shared" si="670"/>
        <v>0</v>
      </c>
      <c r="FJ544">
        <v>1</v>
      </c>
      <c r="FK544" t="s">
        <v>83</v>
      </c>
      <c r="FL544">
        <v>1</v>
      </c>
      <c r="FM544" s="40">
        <f t="shared" si="671"/>
        <v>3</v>
      </c>
      <c r="FN544">
        <v>3</v>
      </c>
      <c r="FO544" t="s">
        <v>83</v>
      </c>
      <c r="FP544">
        <v>1</v>
      </c>
      <c r="FQ544" s="40">
        <f t="shared" si="633"/>
        <v>3</v>
      </c>
      <c r="FR544">
        <v>0</v>
      </c>
      <c r="FS544" t="s">
        <v>83</v>
      </c>
      <c r="FT544">
        <v>1</v>
      </c>
      <c r="FU544" s="40">
        <f t="shared" si="672"/>
        <v>4</v>
      </c>
      <c r="FV544">
        <v>0</v>
      </c>
      <c r="FW544" t="s">
        <v>83</v>
      </c>
      <c r="FX544">
        <v>3</v>
      </c>
      <c r="FY544" s="40">
        <f t="shared" si="634"/>
        <v>0</v>
      </c>
      <c r="FZ544" s="24">
        <f t="shared" si="635"/>
        <v>14</v>
      </c>
      <c r="GA544" s="14">
        <v>2</v>
      </c>
      <c r="GB544" t="s">
        <v>83</v>
      </c>
      <c r="GC544">
        <v>1</v>
      </c>
      <c r="GD544" s="40">
        <f t="shared" si="673"/>
        <v>0</v>
      </c>
      <c r="GE544">
        <v>2</v>
      </c>
      <c r="GF544" t="s">
        <v>83</v>
      </c>
      <c r="GG544">
        <v>1</v>
      </c>
      <c r="GH544" s="40">
        <f t="shared" si="697"/>
        <v>4</v>
      </c>
      <c r="GI544">
        <v>1</v>
      </c>
      <c r="GJ544" t="s">
        <v>83</v>
      </c>
      <c r="GK544">
        <v>2</v>
      </c>
      <c r="GL544" s="40">
        <f t="shared" si="674"/>
        <v>4</v>
      </c>
      <c r="GM544">
        <v>3</v>
      </c>
      <c r="GN544" t="s">
        <v>83</v>
      </c>
      <c r="GO544">
        <v>2</v>
      </c>
      <c r="GP544" s="40">
        <f t="shared" si="675"/>
        <v>3</v>
      </c>
      <c r="GQ544">
        <v>2</v>
      </c>
      <c r="GR544" t="s">
        <v>83</v>
      </c>
      <c r="GS544">
        <v>0</v>
      </c>
      <c r="GT544" s="40">
        <f t="shared" si="636"/>
        <v>0</v>
      </c>
      <c r="GU544">
        <v>3</v>
      </c>
      <c r="GV544" t="s">
        <v>83</v>
      </c>
      <c r="GW544">
        <v>4</v>
      </c>
      <c r="GX544" s="40">
        <f t="shared" si="676"/>
        <v>0</v>
      </c>
      <c r="GY544" s="24">
        <f t="shared" si="677"/>
        <v>11</v>
      </c>
      <c r="GZ544" s="28">
        <f t="shared" si="637"/>
        <v>80</v>
      </c>
      <c r="HA544" t="s">
        <v>84</v>
      </c>
      <c r="HB544">
        <f t="shared" si="638"/>
        <v>9</v>
      </c>
      <c r="HC544" t="s">
        <v>92</v>
      </c>
      <c r="HD544">
        <f t="shared" si="691"/>
        <v>0</v>
      </c>
      <c r="HE544" t="s">
        <v>93</v>
      </c>
      <c r="HF544">
        <f t="shared" si="639"/>
        <v>9</v>
      </c>
      <c r="HG544" t="s">
        <v>164</v>
      </c>
      <c r="HH544">
        <f t="shared" si="696"/>
        <v>0</v>
      </c>
      <c r="HI544" t="s">
        <v>165</v>
      </c>
      <c r="HJ544">
        <f t="shared" si="678"/>
        <v>9</v>
      </c>
      <c r="HK544" t="s">
        <v>142</v>
      </c>
      <c r="HL544">
        <f t="shared" si="679"/>
        <v>0</v>
      </c>
      <c r="HM544" t="s">
        <v>166</v>
      </c>
      <c r="HN544">
        <f t="shared" si="640"/>
        <v>0</v>
      </c>
      <c r="HO544" t="s">
        <v>96</v>
      </c>
      <c r="HP544">
        <f t="shared" si="680"/>
        <v>9</v>
      </c>
      <c r="HQ544" t="s">
        <v>136</v>
      </c>
      <c r="HR544" s="1">
        <f t="shared" si="681"/>
        <v>0</v>
      </c>
      <c r="HS544" t="s">
        <v>137</v>
      </c>
      <c r="HT544" s="1">
        <f t="shared" si="682"/>
        <v>6</v>
      </c>
      <c r="HU544" t="s">
        <v>86</v>
      </c>
      <c r="HV544" s="1">
        <f t="shared" si="683"/>
        <v>6</v>
      </c>
      <c r="HW544" t="s">
        <v>94</v>
      </c>
      <c r="HX544" s="1">
        <f t="shared" si="684"/>
        <v>5</v>
      </c>
      <c r="HY544" t="s">
        <v>88</v>
      </c>
      <c r="HZ544" s="1">
        <f t="shared" si="685"/>
        <v>0</v>
      </c>
      <c r="IA544" t="s">
        <v>89</v>
      </c>
      <c r="IB544" s="1">
        <f t="shared" si="686"/>
        <v>5</v>
      </c>
      <c r="IC544" t="s">
        <v>90</v>
      </c>
      <c r="ID544" s="1">
        <f t="shared" si="687"/>
        <v>5</v>
      </c>
      <c r="IE544" t="s">
        <v>91</v>
      </c>
      <c r="IF544" s="1">
        <f t="shared" si="688"/>
        <v>6</v>
      </c>
      <c r="IG544">
        <f t="shared" si="693"/>
        <v>69</v>
      </c>
      <c r="IH544" s="1">
        <f t="shared" si="689"/>
        <v>149</v>
      </c>
    </row>
    <row r="545" spans="1:242" ht="14.65" thickBot="1" x14ac:dyDescent="0.5">
      <c r="A545" s="1">
        <v>542</v>
      </c>
      <c r="B545" s="45">
        <f t="shared" si="625"/>
        <v>85</v>
      </c>
      <c r="C545" s="14" t="s">
        <v>1123</v>
      </c>
      <c r="D545" t="s">
        <v>1106</v>
      </c>
      <c r="E545" s="15">
        <v>13</v>
      </c>
      <c r="F545" s="28">
        <f t="shared" si="626"/>
        <v>179</v>
      </c>
      <c r="H545" s="14">
        <v>0</v>
      </c>
      <c r="I545" t="s">
        <v>83</v>
      </c>
      <c r="J545">
        <v>1</v>
      </c>
      <c r="K545" s="40">
        <f t="shared" ref="K545:K609" si="698">IF(AND(H545=0,J545=2),6,IF(H545-J545=-2,4,IF(H545&lt;J545,3,0)))</f>
        <v>3</v>
      </c>
      <c r="L545">
        <v>0</v>
      </c>
      <c r="M545" t="s">
        <v>83</v>
      </c>
      <c r="N545">
        <v>3</v>
      </c>
      <c r="O545" s="40">
        <f t="shared" si="694"/>
        <v>3</v>
      </c>
      <c r="P545">
        <v>1</v>
      </c>
      <c r="Q545" t="s">
        <v>83</v>
      </c>
      <c r="R545">
        <v>0</v>
      </c>
      <c r="S545" s="40">
        <f t="shared" si="641"/>
        <v>0</v>
      </c>
      <c r="T545">
        <v>4</v>
      </c>
      <c r="U545" t="s">
        <v>83</v>
      </c>
      <c r="V545">
        <v>2</v>
      </c>
      <c r="W545" s="40">
        <f t="shared" si="627"/>
        <v>0</v>
      </c>
      <c r="X545">
        <v>1</v>
      </c>
      <c r="Y545" t="s">
        <v>83</v>
      </c>
      <c r="Z545">
        <v>0</v>
      </c>
      <c r="AA545" s="40">
        <f t="shared" si="628"/>
        <v>0</v>
      </c>
      <c r="AB545">
        <v>3</v>
      </c>
      <c r="AC545" t="s">
        <v>83</v>
      </c>
      <c r="AD545">
        <v>1</v>
      </c>
      <c r="AE545" s="40">
        <f t="shared" si="642"/>
        <v>4</v>
      </c>
      <c r="AF545" s="24">
        <f t="shared" si="643"/>
        <v>10</v>
      </c>
      <c r="AG545" s="14">
        <v>2</v>
      </c>
      <c r="AH545" t="s">
        <v>83</v>
      </c>
      <c r="AI545">
        <v>0</v>
      </c>
      <c r="AJ545" s="40">
        <f t="shared" si="692"/>
        <v>3</v>
      </c>
      <c r="AK545">
        <v>2</v>
      </c>
      <c r="AL545" t="s">
        <v>83</v>
      </c>
      <c r="AM545">
        <v>2</v>
      </c>
      <c r="AN545" s="40">
        <f t="shared" si="644"/>
        <v>4</v>
      </c>
      <c r="AO545">
        <v>2</v>
      </c>
      <c r="AP545" t="s">
        <v>83</v>
      </c>
      <c r="AQ545">
        <v>1</v>
      </c>
      <c r="AR545" s="40">
        <f t="shared" si="624"/>
        <v>0</v>
      </c>
      <c r="AS545">
        <v>3</v>
      </c>
      <c r="AT545" t="s">
        <v>83</v>
      </c>
      <c r="AU545">
        <v>1</v>
      </c>
      <c r="AV545" s="40">
        <f t="shared" si="645"/>
        <v>0</v>
      </c>
      <c r="AW545">
        <v>0</v>
      </c>
      <c r="AX545" t="s">
        <v>83</v>
      </c>
      <c r="AY545">
        <v>2</v>
      </c>
      <c r="AZ545" s="40">
        <f t="shared" si="646"/>
        <v>3</v>
      </c>
      <c r="BA545">
        <v>0</v>
      </c>
      <c r="BB545" t="s">
        <v>83</v>
      </c>
      <c r="BC545">
        <v>1</v>
      </c>
      <c r="BD545" s="40">
        <f t="shared" si="629"/>
        <v>6</v>
      </c>
      <c r="BE545" s="24">
        <f t="shared" si="647"/>
        <v>16</v>
      </c>
      <c r="BF545" s="14">
        <v>3</v>
      </c>
      <c r="BG545" t="s">
        <v>83</v>
      </c>
      <c r="BH545">
        <v>0</v>
      </c>
      <c r="BI545" s="40">
        <f t="shared" si="648"/>
        <v>0</v>
      </c>
      <c r="BJ545">
        <v>1</v>
      </c>
      <c r="BK545" t="s">
        <v>83</v>
      </c>
      <c r="BL545">
        <v>2</v>
      </c>
      <c r="BM545" s="40">
        <f t="shared" si="649"/>
        <v>0</v>
      </c>
      <c r="BN545">
        <v>1</v>
      </c>
      <c r="BO545" t="s">
        <v>83</v>
      </c>
      <c r="BP545">
        <v>1</v>
      </c>
      <c r="BQ545" s="40">
        <f t="shared" si="630"/>
        <v>0</v>
      </c>
      <c r="BR545">
        <v>3</v>
      </c>
      <c r="BS545" t="s">
        <v>83</v>
      </c>
      <c r="BT545">
        <v>2</v>
      </c>
      <c r="BU545" s="40">
        <f t="shared" si="650"/>
        <v>3</v>
      </c>
      <c r="BV545">
        <v>1</v>
      </c>
      <c r="BW545" t="s">
        <v>83</v>
      </c>
      <c r="BX545">
        <v>2</v>
      </c>
      <c r="BY545" s="40">
        <f t="shared" si="651"/>
        <v>3</v>
      </c>
      <c r="BZ545">
        <v>0</v>
      </c>
      <c r="CA545" t="s">
        <v>83</v>
      </c>
      <c r="CB545">
        <v>1</v>
      </c>
      <c r="CC545" s="40">
        <f t="shared" si="652"/>
        <v>4</v>
      </c>
      <c r="CD545" s="24">
        <f t="shared" si="653"/>
        <v>10</v>
      </c>
      <c r="CE545" s="14">
        <v>2</v>
      </c>
      <c r="CF545" t="s">
        <v>83</v>
      </c>
      <c r="CG545">
        <v>0</v>
      </c>
      <c r="CH545" s="40">
        <f t="shared" si="654"/>
        <v>0</v>
      </c>
      <c r="CI545">
        <v>4</v>
      </c>
      <c r="CJ545" t="s">
        <v>83</v>
      </c>
      <c r="CK545">
        <v>1</v>
      </c>
      <c r="CL545" s="40">
        <f t="shared" si="655"/>
        <v>6</v>
      </c>
      <c r="CM545">
        <v>0</v>
      </c>
      <c r="CN545" t="s">
        <v>83</v>
      </c>
      <c r="CO545">
        <v>2</v>
      </c>
      <c r="CP545" s="40">
        <f t="shared" si="656"/>
        <v>3</v>
      </c>
      <c r="CQ545">
        <v>4</v>
      </c>
      <c r="CR545" t="s">
        <v>83</v>
      </c>
      <c r="CS545">
        <v>2</v>
      </c>
      <c r="CT545" s="40">
        <f t="shared" si="657"/>
        <v>3</v>
      </c>
      <c r="CU545">
        <v>1</v>
      </c>
      <c r="CV545" t="s">
        <v>83</v>
      </c>
      <c r="CW545">
        <v>2</v>
      </c>
      <c r="CX545" s="40">
        <f t="shared" si="658"/>
        <v>0</v>
      </c>
      <c r="CY545">
        <v>0</v>
      </c>
      <c r="CZ545" t="s">
        <v>83</v>
      </c>
      <c r="DA545">
        <v>4</v>
      </c>
      <c r="DB545" s="40">
        <f t="shared" si="659"/>
        <v>0</v>
      </c>
      <c r="DC545" s="24">
        <f t="shared" si="660"/>
        <v>12</v>
      </c>
      <c r="DD545" s="14">
        <v>2</v>
      </c>
      <c r="DE545" t="s">
        <v>83</v>
      </c>
      <c r="DF545">
        <v>1</v>
      </c>
      <c r="DG545" s="40">
        <f t="shared" si="690"/>
        <v>0</v>
      </c>
      <c r="DH545">
        <v>3</v>
      </c>
      <c r="DI545" t="s">
        <v>83</v>
      </c>
      <c r="DJ545">
        <v>2</v>
      </c>
      <c r="DK545" s="40">
        <f t="shared" si="631"/>
        <v>3</v>
      </c>
      <c r="DL545">
        <v>4</v>
      </c>
      <c r="DM545" t="s">
        <v>83</v>
      </c>
      <c r="DN545">
        <v>1</v>
      </c>
      <c r="DO545" s="40">
        <f t="shared" si="661"/>
        <v>0</v>
      </c>
      <c r="DP545">
        <v>2</v>
      </c>
      <c r="DQ545" t="s">
        <v>83</v>
      </c>
      <c r="DR545">
        <v>2</v>
      </c>
      <c r="DS545" s="40">
        <f t="shared" si="622"/>
        <v>4</v>
      </c>
      <c r="DT545">
        <v>1</v>
      </c>
      <c r="DU545" t="s">
        <v>83</v>
      </c>
      <c r="DV545">
        <v>2</v>
      </c>
      <c r="DW545" s="40">
        <f t="shared" si="623"/>
        <v>1</v>
      </c>
      <c r="DX545">
        <v>0</v>
      </c>
      <c r="DY545" t="s">
        <v>83</v>
      </c>
      <c r="DZ545">
        <v>3</v>
      </c>
      <c r="EA545" s="39">
        <f t="shared" si="662"/>
        <v>3</v>
      </c>
      <c r="EB545" s="24">
        <f t="shared" si="632"/>
        <v>11</v>
      </c>
      <c r="EC545" s="14">
        <v>0</v>
      </c>
      <c r="ED545" t="s">
        <v>83</v>
      </c>
      <c r="EE545">
        <v>2</v>
      </c>
      <c r="EF545" s="40">
        <f t="shared" si="663"/>
        <v>0</v>
      </c>
      <c r="EG545">
        <v>3</v>
      </c>
      <c r="EH545" t="s">
        <v>83</v>
      </c>
      <c r="EI545">
        <v>0</v>
      </c>
      <c r="EJ545" s="40">
        <f t="shared" si="664"/>
        <v>3</v>
      </c>
      <c r="EK545">
        <v>4</v>
      </c>
      <c r="EL545" t="s">
        <v>83</v>
      </c>
      <c r="EM545">
        <v>1</v>
      </c>
      <c r="EN545" s="40">
        <f t="shared" si="695"/>
        <v>0</v>
      </c>
      <c r="EO545">
        <v>2</v>
      </c>
      <c r="EP545" t="s">
        <v>83</v>
      </c>
      <c r="EQ545">
        <v>0</v>
      </c>
      <c r="ER545" s="40">
        <f t="shared" si="665"/>
        <v>3</v>
      </c>
      <c r="ES545">
        <v>2</v>
      </c>
      <c r="ET545" t="s">
        <v>83</v>
      </c>
      <c r="EU545">
        <v>3</v>
      </c>
      <c r="EV545" s="40">
        <f t="shared" si="666"/>
        <v>0</v>
      </c>
      <c r="EW545">
        <v>1</v>
      </c>
      <c r="EX545" t="s">
        <v>83</v>
      </c>
      <c r="EY545">
        <v>0</v>
      </c>
      <c r="EZ545" s="40">
        <f t="shared" si="667"/>
        <v>3</v>
      </c>
      <c r="FA545" s="24">
        <f t="shared" si="668"/>
        <v>9</v>
      </c>
      <c r="FB545" s="14">
        <v>1</v>
      </c>
      <c r="FC545" t="s">
        <v>83</v>
      </c>
      <c r="FD545">
        <v>0</v>
      </c>
      <c r="FE545" s="40">
        <f t="shared" si="669"/>
        <v>6</v>
      </c>
      <c r="FF545">
        <v>4</v>
      </c>
      <c r="FG545" t="s">
        <v>83</v>
      </c>
      <c r="FH545">
        <v>0</v>
      </c>
      <c r="FI545" s="40">
        <f t="shared" si="670"/>
        <v>3</v>
      </c>
      <c r="FJ545">
        <v>0</v>
      </c>
      <c r="FK545" t="s">
        <v>83</v>
      </c>
      <c r="FL545">
        <v>0</v>
      </c>
      <c r="FM545" s="40">
        <f t="shared" si="671"/>
        <v>3</v>
      </c>
      <c r="FN545">
        <v>3</v>
      </c>
      <c r="FO545" t="s">
        <v>83</v>
      </c>
      <c r="FP545">
        <v>1</v>
      </c>
      <c r="FQ545" s="40">
        <f t="shared" si="633"/>
        <v>3</v>
      </c>
      <c r="FR545">
        <v>1</v>
      </c>
      <c r="FS545" t="s">
        <v>83</v>
      </c>
      <c r="FT545">
        <v>2</v>
      </c>
      <c r="FU545" s="40">
        <f t="shared" si="672"/>
        <v>4</v>
      </c>
      <c r="FV545">
        <v>0</v>
      </c>
      <c r="FW545" t="s">
        <v>83</v>
      </c>
      <c r="FX545">
        <v>3</v>
      </c>
      <c r="FY545" s="40">
        <f t="shared" si="634"/>
        <v>0</v>
      </c>
      <c r="FZ545" s="24">
        <f t="shared" si="635"/>
        <v>19</v>
      </c>
      <c r="GA545" s="14">
        <v>0</v>
      </c>
      <c r="GB545" t="s">
        <v>83</v>
      </c>
      <c r="GC545">
        <v>1</v>
      </c>
      <c r="GD545" s="40">
        <f t="shared" si="673"/>
        <v>0</v>
      </c>
      <c r="GE545">
        <v>2</v>
      </c>
      <c r="GF545" t="s">
        <v>83</v>
      </c>
      <c r="GG545">
        <v>1</v>
      </c>
      <c r="GH545" s="40">
        <f t="shared" si="697"/>
        <v>4</v>
      </c>
      <c r="GI545">
        <v>2</v>
      </c>
      <c r="GJ545" t="s">
        <v>83</v>
      </c>
      <c r="GK545">
        <v>0</v>
      </c>
      <c r="GL545" s="40">
        <f t="shared" si="674"/>
        <v>0</v>
      </c>
      <c r="GM545">
        <v>3</v>
      </c>
      <c r="GN545" t="s">
        <v>83</v>
      </c>
      <c r="GO545">
        <v>1</v>
      </c>
      <c r="GP545" s="40">
        <f t="shared" si="675"/>
        <v>4</v>
      </c>
      <c r="GQ545">
        <v>3</v>
      </c>
      <c r="GR545" t="s">
        <v>83</v>
      </c>
      <c r="GS545">
        <v>2</v>
      </c>
      <c r="GT545" s="40">
        <f t="shared" si="636"/>
        <v>0</v>
      </c>
      <c r="GU545">
        <v>1</v>
      </c>
      <c r="GV545" t="s">
        <v>83</v>
      </c>
      <c r="GW545">
        <v>3</v>
      </c>
      <c r="GX545" s="40">
        <f t="shared" si="676"/>
        <v>0</v>
      </c>
      <c r="GY545" s="24">
        <f t="shared" si="677"/>
        <v>8</v>
      </c>
      <c r="GZ545" s="28">
        <f t="shared" si="637"/>
        <v>95</v>
      </c>
      <c r="HA545" t="s">
        <v>84</v>
      </c>
      <c r="HB545">
        <f t="shared" si="638"/>
        <v>9</v>
      </c>
      <c r="HC545" t="s">
        <v>85</v>
      </c>
      <c r="HD545">
        <f t="shared" si="691"/>
        <v>9</v>
      </c>
      <c r="HE545" t="s">
        <v>93</v>
      </c>
      <c r="HF545">
        <f t="shared" si="639"/>
        <v>9</v>
      </c>
      <c r="HG545" t="s">
        <v>94</v>
      </c>
      <c r="HH545">
        <f t="shared" si="696"/>
        <v>9</v>
      </c>
      <c r="HI545" t="s">
        <v>88</v>
      </c>
      <c r="HJ545">
        <f t="shared" si="678"/>
        <v>0</v>
      </c>
      <c r="HK545" t="s">
        <v>131</v>
      </c>
      <c r="HL545">
        <f t="shared" si="679"/>
        <v>0</v>
      </c>
      <c r="HM545" t="s">
        <v>90</v>
      </c>
      <c r="HN545">
        <f t="shared" si="640"/>
        <v>9</v>
      </c>
      <c r="HO545" t="s">
        <v>96</v>
      </c>
      <c r="HP545">
        <f t="shared" si="680"/>
        <v>9</v>
      </c>
      <c r="HQ545" t="s">
        <v>136</v>
      </c>
      <c r="HR545" s="1">
        <f t="shared" si="681"/>
        <v>0</v>
      </c>
      <c r="HS545" t="s">
        <v>137</v>
      </c>
      <c r="HT545" s="1">
        <f t="shared" si="682"/>
        <v>6</v>
      </c>
      <c r="HU545" t="s">
        <v>86</v>
      </c>
      <c r="HV545" s="1">
        <f t="shared" si="683"/>
        <v>6</v>
      </c>
      <c r="HW545" t="s">
        <v>129</v>
      </c>
      <c r="HX545" s="1">
        <f t="shared" si="684"/>
        <v>0</v>
      </c>
      <c r="HY545" t="s">
        <v>130</v>
      </c>
      <c r="HZ545" s="1">
        <f t="shared" si="685"/>
        <v>6</v>
      </c>
      <c r="IA545" t="s">
        <v>95</v>
      </c>
      <c r="IB545" s="1">
        <f t="shared" si="686"/>
        <v>6</v>
      </c>
      <c r="IC545" t="s">
        <v>134</v>
      </c>
      <c r="ID545" s="1">
        <f t="shared" si="687"/>
        <v>6</v>
      </c>
      <c r="IE545" t="s">
        <v>138</v>
      </c>
      <c r="IF545" s="1">
        <f t="shared" si="688"/>
        <v>0</v>
      </c>
      <c r="IG545">
        <f t="shared" si="693"/>
        <v>84</v>
      </c>
      <c r="IH545" s="1">
        <f t="shared" si="689"/>
        <v>179</v>
      </c>
    </row>
    <row r="546" spans="1:242" ht="14.65" thickBot="1" x14ac:dyDescent="0.5">
      <c r="A546" s="1">
        <v>543</v>
      </c>
      <c r="B546" s="45">
        <f t="shared" si="625"/>
        <v>491</v>
      </c>
      <c r="C546" s="14" t="s">
        <v>214</v>
      </c>
      <c r="D546" t="s">
        <v>715</v>
      </c>
      <c r="E546" s="15">
        <v>13</v>
      </c>
      <c r="F546" s="28">
        <f t="shared" si="626"/>
        <v>144</v>
      </c>
      <c r="H546" s="14">
        <v>2</v>
      </c>
      <c r="I546" t="s">
        <v>83</v>
      </c>
      <c r="J546">
        <v>1</v>
      </c>
      <c r="K546" s="40">
        <f t="shared" si="698"/>
        <v>0</v>
      </c>
      <c r="L546">
        <v>1</v>
      </c>
      <c r="M546" t="s">
        <v>83</v>
      </c>
      <c r="N546">
        <v>2</v>
      </c>
      <c r="O546" s="40">
        <f t="shared" si="694"/>
        <v>3</v>
      </c>
      <c r="P546">
        <v>0</v>
      </c>
      <c r="Q546" t="s">
        <v>83</v>
      </c>
      <c r="R546">
        <v>1</v>
      </c>
      <c r="S546" s="40">
        <f t="shared" si="641"/>
        <v>3</v>
      </c>
      <c r="T546">
        <v>2</v>
      </c>
      <c r="U546" t="s">
        <v>83</v>
      </c>
      <c r="V546">
        <v>0</v>
      </c>
      <c r="W546" s="40">
        <f t="shared" si="627"/>
        <v>0</v>
      </c>
      <c r="X546">
        <v>1</v>
      </c>
      <c r="Y546" t="s">
        <v>83</v>
      </c>
      <c r="Z546">
        <v>2</v>
      </c>
      <c r="AA546" s="40">
        <f t="shared" si="628"/>
        <v>6</v>
      </c>
      <c r="AB546">
        <v>0</v>
      </c>
      <c r="AC546" t="s">
        <v>83</v>
      </c>
      <c r="AD546">
        <v>1</v>
      </c>
      <c r="AE546" s="40">
        <f t="shared" si="642"/>
        <v>0</v>
      </c>
      <c r="AF546" s="24">
        <f t="shared" si="643"/>
        <v>12</v>
      </c>
      <c r="AG546" s="14">
        <v>3</v>
      </c>
      <c r="AH546" t="s">
        <v>83</v>
      </c>
      <c r="AI546">
        <v>1</v>
      </c>
      <c r="AJ546" s="40">
        <f t="shared" si="692"/>
        <v>3</v>
      </c>
      <c r="AK546">
        <v>1</v>
      </c>
      <c r="AL546" t="s">
        <v>83</v>
      </c>
      <c r="AM546">
        <v>2</v>
      </c>
      <c r="AN546" s="40">
        <f t="shared" si="644"/>
        <v>0</v>
      </c>
      <c r="AO546">
        <v>2</v>
      </c>
      <c r="AP546" t="s">
        <v>83</v>
      </c>
      <c r="AQ546">
        <v>0</v>
      </c>
      <c r="AR546" s="40">
        <f t="shared" si="624"/>
        <v>0</v>
      </c>
      <c r="AS546">
        <v>2</v>
      </c>
      <c r="AT546" t="s">
        <v>83</v>
      </c>
      <c r="AU546">
        <v>1</v>
      </c>
      <c r="AV546" s="40">
        <f t="shared" si="645"/>
        <v>0</v>
      </c>
      <c r="AW546">
        <v>1</v>
      </c>
      <c r="AX546" t="s">
        <v>83</v>
      </c>
      <c r="AY546">
        <v>0</v>
      </c>
      <c r="AZ546" s="40">
        <f t="shared" si="646"/>
        <v>0</v>
      </c>
      <c r="BA546">
        <v>2</v>
      </c>
      <c r="BB546" t="s">
        <v>83</v>
      </c>
      <c r="BC546">
        <v>3</v>
      </c>
      <c r="BD546" s="40">
        <f t="shared" si="629"/>
        <v>4</v>
      </c>
      <c r="BE546" s="24">
        <f t="shared" si="647"/>
        <v>7</v>
      </c>
      <c r="BF546" s="14">
        <v>3</v>
      </c>
      <c r="BG546" t="s">
        <v>83</v>
      </c>
      <c r="BH546">
        <v>0</v>
      </c>
      <c r="BI546" s="40">
        <f t="shared" si="648"/>
        <v>0</v>
      </c>
      <c r="BJ546">
        <v>1</v>
      </c>
      <c r="BK546" t="s">
        <v>83</v>
      </c>
      <c r="BL546">
        <v>2</v>
      </c>
      <c r="BM546" s="40">
        <f t="shared" si="649"/>
        <v>0</v>
      </c>
      <c r="BN546">
        <v>3</v>
      </c>
      <c r="BO546" t="s">
        <v>83</v>
      </c>
      <c r="BP546">
        <v>0</v>
      </c>
      <c r="BQ546" s="40">
        <f t="shared" si="630"/>
        <v>3</v>
      </c>
      <c r="BR546">
        <v>3</v>
      </c>
      <c r="BS546" t="s">
        <v>83</v>
      </c>
      <c r="BT546">
        <v>1</v>
      </c>
      <c r="BU546" s="40">
        <f t="shared" si="650"/>
        <v>4</v>
      </c>
      <c r="BV546">
        <v>1</v>
      </c>
      <c r="BW546" t="s">
        <v>83</v>
      </c>
      <c r="BX546">
        <v>2</v>
      </c>
      <c r="BY546" s="40">
        <f t="shared" si="651"/>
        <v>3</v>
      </c>
      <c r="BZ546">
        <v>2</v>
      </c>
      <c r="CA546" t="s">
        <v>83</v>
      </c>
      <c r="CB546">
        <v>2</v>
      </c>
      <c r="CC546" s="40">
        <f t="shared" si="652"/>
        <v>0</v>
      </c>
      <c r="CD546" s="24">
        <f t="shared" si="653"/>
        <v>10</v>
      </c>
      <c r="CE546" s="14">
        <v>1</v>
      </c>
      <c r="CF546" t="s">
        <v>83</v>
      </c>
      <c r="CG546">
        <v>0</v>
      </c>
      <c r="CH546" s="40">
        <f t="shared" si="654"/>
        <v>0</v>
      </c>
      <c r="CI546">
        <v>3</v>
      </c>
      <c r="CJ546" t="s">
        <v>83</v>
      </c>
      <c r="CK546">
        <v>2</v>
      </c>
      <c r="CL546" s="40">
        <f t="shared" si="655"/>
        <v>3</v>
      </c>
      <c r="CM546">
        <v>2</v>
      </c>
      <c r="CN546" t="s">
        <v>83</v>
      </c>
      <c r="CO546">
        <v>1</v>
      </c>
      <c r="CP546" s="40">
        <f t="shared" si="656"/>
        <v>0</v>
      </c>
      <c r="CQ546">
        <v>1</v>
      </c>
      <c r="CR546" t="s">
        <v>83</v>
      </c>
      <c r="CS546">
        <v>1</v>
      </c>
      <c r="CT546" s="40">
        <f t="shared" si="657"/>
        <v>0</v>
      </c>
      <c r="CU546">
        <v>2</v>
      </c>
      <c r="CV546" t="s">
        <v>83</v>
      </c>
      <c r="CW546">
        <v>1</v>
      </c>
      <c r="CX546" s="40">
        <f t="shared" si="658"/>
        <v>4</v>
      </c>
      <c r="CY546">
        <v>1</v>
      </c>
      <c r="CZ546" t="s">
        <v>83</v>
      </c>
      <c r="DA546">
        <v>3</v>
      </c>
      <c r="DB546" s="40">
        <f t="shared" si="659"/>
        <v>0</v>
      </c>
      <c r="DC546" s="24">
        <f t="shared" si="660"/>
        <v>7</v>
      </c>
      <c r="DD546" s="14">
        <v>2</v>
      </c>
      <c r="DE546" t="s">
        <v>83</v>
      </c>
      <c r="DF546">
        <v>1</v>
      </c>
      <c r="DG546" s="40">
        <f t="shared" si="690"/>
        <v>0</v>
      </c>
      <c r="DH546">
        <v>2</v>
      </c>
      <c r="DI546" t="s">
        <v>83</v>
      </c>
      <c r="DJ546">
        <v>1</v>
      </c>
      <c r="DK546" s="40">
        <f t="shared" si="631"/>
        <v>3</v>
      </c>
      <c r="DL546">
        <v>2</v>
      </c>
      <c r="DM546" t="s">
        <v>83</v>
      </c>
      <c r="DN546">
        <v>1</v>
      </c>
      <c r="DO546" s="40">
        <f t="shared" si="661"/>
        <v>0</v>
      </c>
      <c r="DP546">
        <v>2</v>
      </c>
      <c r="DQ546" t="s">
        <v>83</v>
      </c>
      <c r="DR546">
        <v>3</v>
      </c>
      <c r="DS546" s="40">
        <f t="shared" si="622"/>
        <v>0</v>
      </c>
      <c r="DT546">
        <v>2</v>
      </c>
      <c r="DU546" t="s">
        <v>83</v>
      </c>
      <c r="DV546">
        <v>2</v>
      </c>
      <c r="DW546" s="40">
        <f t="shared" si="623"/>
        <v>1</v>
      </c>
      <c r="DX546">
        <v>2</v>
      </c>
      <c r="DY546" t="s">
        <v>83</v>
      </c>
      <c r="DZ546">
        <v>4</v>
      </c>
      <c r="EA546" s="39">
        <f t="shared" si="662"/>
        <v>4</v>
      </c>
      <c r="EB546" s="24">
        <f t="shared" si="632"/>
        <v>8</v>
      </c>
      <c r="EC546" s="14">
        <v>0</v>
      </c>
      <c r="ED546" t="s">
        <v>83</v>
      </c>
      <c r="EE546">
        <v>2</v>
      </c>
      <c r="EF546" s="40">
        <f t="shared" si="663"/>
        <v>0</v>
      </c>
      <c r="EG546">
        <v>0</v>
      </c>
      <c r="EH546" t="s">
        <v>83</v>
      </c>
      <c r="EI546">
        <v>2</v>
      </c>
      <c r="EJ546" s="40">
        <f t="shared" si="664"/>
        <v>0</v>
      </c>
      <c r="EK546">
        <v>2</v>
      </c>
      <c r="EL546" t="s">
        <v>83</v>
      </c>
      <c r="EM546">
        <v>0</v>
      </c>
      <c r="EN546" s="40">
        <f t="shared" si="695"/>
        <v>0</v>
      </c>
      <c r="EO546">
        <v>2</v>
      </c>
      <c r="EP546" t="s">
        <v>83</v>
      </c>
      <c r="EQ546">
        <v>1</v>
      </c>
      <c r="ER546" s="40">
        <f t="shared" si="665"/>
        <v>3</v>
      </c>
      <c r="ES546">
        <v>2</v>
      </c>
      <c r="ET546" t="s">
        <v>83</v>
      </c>
      <c r="EU546">
        <v>4</v>
      </c>
      <c r="EV546" s="40">
        <f t="shared" si="666"/>
        <v>0</v>
      </c>
      <c r="EW546">
        <v>1</v>
      </c>
      <c r="EX546" t="s">
        <v>83</v>
      </c>
      <c r="EY546">
        <v>0</v>
      </c>
      <c r="EZ546" s="40">
        <f t="shared" si="667"/>
        <v>0</v>
      </c>
      <c r="FA546" s="24">
        <f t="shared" si="668"/>
        <v>3</v>
      </c>
      <c r="FB546" s="14">
        <v>3</v>
      </c>
      <c r="FC546" t="s">
        <v>83</v>
      </c>
      <c r="FD546">
        <v>1</v>
      </c>
      <c r="FE546" s="40">
        <f t="shared" si="669"/>
        <v>3</v>
      </c>
      <c r="FF546">
        <v>2</v>
      </c>
      <c r="FG546" t="s">
        <v>83</v>
      </c>
      <c r="FH546">
        <v>1</v>
      </c>
      <c r="FI546" s="40">
        <f t="shared" si="670"/>
        <v>3</v>
      </c>
      <c r="FJ546">
        <v>1</v>
      </c>
      <c r="FK546" t="s">
        <v>83</v>
      </c>
      <c r="FL546">
        <v>1</v>
      </c>
      <c r="FM546" s="40">
        <f t="shared" si="671"/>
        <v>3</v>
      </c>
      <c r="FN546">
        <v>2</v>
      </c>
      <c r="FO546" t="s">
        <v>83</v>
      </c>
      <c r="FP546">
        <v>1</v>
      </c>
      <c r="FQ546" s="40">
        <f t="shared" si="633"/>
        <v>4</v>
      </c>
      <c r="FR546">
        <v>0</v>
      </c>
      <c r="FS546" t="s">
        <v>83</v>
      </c>
      <c r="FT546">
        <v>2</v>
      </c>
      <c r="FU546" s="40">
        <f t="shared" si="672"/>
        <v>3</v>
      </c>
      <c r="FV546">
        <v>2</v>
      </c>
      <c r="FW546" t="s">
        <v>83</v>
      </c>
      <c r="FX546">
        <v>5</v>
      </c>
      <c r="FY546" s="40">
        <f t="shared" si="634"/>
        <v>0</v>
      </c>
      <c r="FZ546" s="24">
        <f t="shared" si="635"/>
        <v>16</v>
      </c>
      <c r="GA546" s="14">
        <v>1</v>
      </c>
      <c r="GB546" t="s">
        <v>83</v>
      </c>
      <c r="GC546">
        <v>2</v>
      </c>
      <c r="GD546" s="40">
        <f t="shared" si="673"/>
        <v>0</v>
      </c>
      <c r="GE546">
        <v>2</v>
      </c>
      <c r="GF546" t="s">
        <v>83</v>
      </c>
      <c r="GG546">
        <v>1</v>
      </c>
      <c r="GH546" s="40">
        <f t="shared" si="697"/>
        <v>4</v>
      </c>
      <c r="GI546">
        <v>2</v>
      </c>
      <c r="GJ546" t="s">
        <v>83</v>
      </c>
      <c r="GK546">
        <v>1</v>
      </c>
      <c r="GL546" s="40">
        <f t="shared" si="674"/>
        <v>0</v>
      </c>
      <c r="GM546">
        <v>3</v>
      </c>
      <c r="GN546" t="s">
        <v>83</v>
      </c>
      <c r="GO546">
        <v>2</v>
      </c>
      <c r="GP546" s="40">
        <f t="shared" si="675"/>
        <v>3</v>
      </c>
      <c r="GQ546">
        <v>1</v>
      </c>
      <c r="GR546" t="s">
        <v>83</v>
      </c>
      <c r="GS546">
        <v>2</v>
      </c>
      <c r="GT546" s="40">
        <f t="shared" si="636"/>
        <v>3</v>
      </c>
      <c r="GU546">
        <v>1</v>
      </c>
      <c r="GV546" t="s">
        <v>83</v>
      </c>
      <c r="GW546">
        <v>3</v>
      </c>
      <c r="GX546" s="40">
        <f t="shared" si="676"/>
        <v>0</v>
      </c>
      <c r="GY546" s="24">
        <f t="shared" si="677"/>
        <v>10</v>
      </c>
      <c r="GZ546" s="28">
        <f t="shared" si="637"/>
        <v>73</v>
      </c>
      <c r="HA546" t="s">
        <v>84</v>
      </c>
      <c r="HB546">
        <f t="shared" si="638"/>
        <v>9</v>
      </c>
      <c r="HC546" t="s">
        <v>85</v>
      </c>
      <c r="HD546">
        <f t="shared" si="691"/>
        <v>9</v>
      </c>
      <c r="HE546" t="s">
        <v>93</v>
      </c>
      <c r="HF546">
        <f t="shared" si="639"/>
        <v>9</v>
      </c>
      <c r="HG546" t="s">
        <v>94</v>
      </c>
      <c r="HH546">
        <f t="shared" si="696"/>
        <v>9</v>
      </c>
      <c r="HI546" t="s">
        <v>88</v>
      </c>
      <c r="HJ546">
        <f t="shared" si="678"/>
        <v>0</v>
      </c>
      <c r="HK546" t="s">
        <v>131</v>
      </c>
      <c r="HL546">
        <f t="shared" si="679"/>
        <v>0</v>
      </c>
      <c r="HM546" t="s">
        <v>90</v>
      </c>
      <c r="HN546">
        <f t="shared" si="640"/>
        <v>9</v>
      </c>
      <c r="HO546" t="s">
        <v>96</v>
      </c>
      <c r="HP546">
        <f t="shared" si="680"/>
        <v>9</v>
      </c>
      <c r="HQ546" t="s">
        <v>140</v>
      </c>
      <c r="HR546" s="1">
        <f t="shared" si="681"/>
        <v>0</v>
      </c>
      <c r="HS546" t="s">
        <v>92</v>
      </c>
      <c r="HT546" s="1">
        <f t="shared" si="682"/>
        <v>0</v>
      </c>
      <c r="HU546" t="s">
        <v>86</v>
      </c>
      <c r="HV546" s="1">
        <f t="shared" si="683"/>
        <v>6</v>
      </c>
      <c r="HW546" t="s">
        <v>129</v>
      </c>
      <c r="HX546" s="1">
        <f t="shared" si="684"/>
        <v>0</v>
      </c>
      <c r="HY546" t="s">
        <v>165</v>
      </c>
      <c r="HZ546" s="1">
        <f t="shared" si="685"/>
        <v>5</v>
      </c>
      <c r="IA546" t="s">
        <v>142</v>
      </c>
      <c r="IB546" s="1">
        <f t="shared" si="686"/>
        <v>0</v>
      </c>
      <c r="IC546" t="s">
        <v>134</v>
      </c>
      <c r="ID546" s="1">
        <f t="shared" si="687"/>
        <v>6</v>
      </c>
      <c r="IE546" t="s">
        <v>135</v>
      </c>
      <c r="IF546" s="1">
        <f t="shared" si="688"/>
        <v>0</v>
      </c>
      <c r="IG546">
        <f t="shared" si="693"/>
        <v>71</v>
      </c>
      <c r="IH546" s="1">
        <f t="shared" si="689"/>
        <v>144</v>
      </c>
    </row>
    <row r="547" spans="1:242" ht="14.65" thickBot="1" x14ac:dyDescent="0.5">
      <c r="A547" s="1">
        <v>544</v>
      </c>
      <c r="B547" s="45">
        <f t="shared" si="625"/>
        <v>91</v>
      </c>
      <c r="C547" s="14" t="s">
        <v>1045</v>
      </c>
      <c r="D547" t="s">
        <v>984</v>
      </c>
      <c r="E547" s="15">
        <v>13</v>
      </c>
      <c r="F547" s="28">
        <f t="shared" si="626"/>
        <v>178</v>
      </c>
      <c r="H547" s="14">
        <v>1</v>
      </c>
      <c r="I547" t="s">
        <v>83</v>
      </c>
      <c r="J547">
        <v>1</v>
      </c>
      <c r="K547" s="40">
        <f t="shared" si="698"/>
        <v>0</v>
      </c>
      <c r="L547">
        <v>1</v>
      </c>
      <c r="M547" t="s">
        <v>83</v>
      </c>
      <c r="N547">
        <v>3</v>
      </c>
      <c r="O547" s="40">
        <f t="shared" si="694"/>
        <v>4</v>
      </c>
      <c r="P547">
        <v>0</v>
      </c>
      <c r="Q547" t="s">
        <v>83</v>
      </c>
      <c r="R547">
        <v>2</v>
      </c>
      <c r="S547" s="40">
        <f t="shared" si="641"/>
        <v>4</v>
      </c>
      <c r="T547">
        <v>3</v>
      </c>
      <c r="U547" t="s">
        <v>83</v>
      </c>
      <c r="V547">
        <v>0</v>
      </c>
      <c r="W547" s="40">
        <f t="shared" si="627"/>
        <v>0</v>
      </c>
      <c r="X547">
        <v>1</v>
      </c>
      <c r="Y547" t="s">
        <v>83</v>
      </c>
      <c r="Z547">
        <v>2</v>
      </c>
      <c r="AA547" s="40">
        <f t="shared" si="628"/>
        <v>6</v>
      </c>
      <c r="AB547">
        <v>3</v>
      </c>
      <c r="AC547" t="s">
        <v>83</v>
      </c>
      <c r="AD547">
        <v>1</v>
      </c>
      <c r="AE547" s="40">
        <f t="shared" si="642"/>
        <v>4</v>
      </c>
      <c r="AF547" s="24">
        <f t="shared" si="643"/>
        <v>18</v>
      </c>
      <c r="AG547" s="14">
        <v>3</v>
      </c>
      <c r="AH547" t="s">
        <v>83</v>
      </c>
      <c r="AI547">
        <v>0</v>
      </c>
      <c r="AJ547" s="40">
        <f t="shared" si="692"/>
        <v>3</v>
      </c>
      <c r="AK547">
        <v>1</v>
      </c>
      <c r="AL547" t="s">
        <v>83</v>
      </c>
      <c r="AM547">
        <v>2</v>
      </c>
      <c r="AN547" s="40">
        <f t="shared" si="644"/>
        <v>0</v>
      </c>
      <c r="AO547">
        <v>2</v>
      </c>
      <c r="AP547" t="s">
        <v>83</v>
      </c>
      <c r="AQ547">
        <v>0</v>
      </c>
      <c r="AR547" s="40">
        <f t="shared" si="624"/>
        <v>0</v>
      </c>
      <c r="AS547">
        <v>3</v>
      </c>
      <c r="AT547" t="s">
        <v>83</v>
      </c>
      <c r="AU547">
        <v>1</v>
      </c>
      <c r="AV547" s="40">
        <f t="shared" si="645"/>
        <v>0</v>
      </c>
      <c r="AW547">
        <v>1</v>
      </c>
      <c r="AX547" t="s">
        <v>83</v>
      </c>
      <c r="AY547">
        <v>2</v>
      </c>
      <c r="AZ547" s="40">
        <f t="shared" si="646"/>
        <v>3</v>
      </c>
      <c r="BA547">
        <v>0</v>
      </c>
      <c r="BB547" t="s">
        <v>83</v>
      </c>
      <c r="BC547">
        <v>2</v>
      </c>
      <c r="BD547" s="40">
        <f t="shared" si="629"/>
        <v>3</v>
      </c>
      <c r="BE547" s="24">
        <f t="shared" si="647"/>
        <v>9</v>
      </c>
      <c r="BF547" s="14">
        <v>2</v>
      </c>
      <c r="BG547" t="s">
        <v>83</v>
      </c>
      <c r="BH547">
        <v>0</v>
      </c>
      <c r="BI547" s="40">
        <f t="shared" si="648"/>
        <v>0</v>
      </c>
      <c r="BJ547">
        <v>1</v>
      </c>
      <c r="BK547" t="s">
        <v>83</v>
      </c>
      <c r="BL547">
        <v>2</v>
      </c>
      <c r="BM547" s="40">
        <f t="shared" si="649"/>
        <v>0</v>
      </c>
      <c r="BN547">
        <v>3</v>
      </c>
      <c r="BO547" t="s">
        <v>83</v>
      </c>
      <c r="BP547">
        <v>0</v>
      </c>
      <c r="BQ547" s="40">
        <f t="shared" si="630"/>
        <v>3</v>
      </c>
      <c r="BR547">
        <v>2</v>
      </c>
      <c r="BS547" t="s">
        <v>83</v>
      </c>
      <c r="BT547">
        <v>0</v>
      </c>
      <c r="BU547" s="40">
        <f t="shared" si="650"/>
        <v>6</v>
      </c>
      <c r="BV547">
        <v>2</v>
      </c>
      <c r="BW547" t="s">
        <v>83</v>
      </c>
      <c r="BX547">
        <v>4</v>
      </c>
      <c r="BY547" s="40">
        <f t="shared" si="651"/>
        <v>4</v>
      </c>
      <c r="BZ547">
        <v>0</v>
      </c>
      <c r="CA547" t="s">
        <v>83</v>
      </c>
      <c r="CB547">
        <v>2</v>
      </c>
      <c r="CC547" s="40">
        <f t="shared" si="652"/>
        <v>3</v>
      </c>
      <c r="CD547" s="24">
        <f t="shared" si="653"/>
        <v>16</v>
      </c>
      <c r="CE547" s="14">
        <v>2</v>
      </c>
      <c r="CF547" t="s">
        <v>83</v>
      </c>
      <c r="CG547">
        <v>0</v>
      </c>
      <c r="CH547" s="40">
        <f t="shared" si="654"/>
        <v>0</v>
      </c>
      <c r="CI547">
        <v>3</v>
      </c>
      <c r="CJ547" t="s">
        <v>83</v>
      </c>
      <c r="CK547">
        <v>0</v>
      </c>
      <c r="CL547" s="40">
        <f t="shared" si="655"/>
        <v>4</v>
      </c>
      <c r="CM547">
        <v>1</v>
      </c>
      <c r="CN547" t="s">
        <v>83</v>
      </c>
      <c r="CO547">
        <v>2</v>
      </c>
      <c r="CP547" s="40">
        <f t="shared" si="656"/>
        <v>4</v>
      </c>
      <c r="CQ547">
        <v>3</v>
      </c>
      <c r="CR547" t="s">
        <v>83</v>
      </c>
      <c r="CS547">
        <v>2</v>
      </c>
      <c r="CT547" s="40">
        <f t="shared" si="657"/>
        <v>4</v>
      </c>
      <c r="CU547">
        <v>1</v>
      </c>
      <c r="CV547" t="s">
        <v>83</v>
      </c>
      <c r="CW547">
        <v>2</v>
      </c>
      <c r="CX547" s="40">
        <f t="shared" si="658"/>
        <v>0</v>
      </c>
      <c r="CY547">
        <v>0</v>
      </c>
      <c r="CZ547" t="s">
        <v>83</v>
      </c>
      <c r="DA547">
        <v>2</v>
      </c>
      <c r="DB547" s="40">
        <f t="shared" si="659"/>
        <v>0</v>
      </c>
      <c r="DC547" s="24">
        <f t="shared" si="660"/>
        <v>12</v>
      </c>
      <c r="DD547" s="14">
        <v>3</v>
      </c>
      <c r="DE547" t="s">
        <v>83</v>
      </c>
      <c r="DF547">
        <v>1</v>
      </c>
      <c r="DG547" s="40">
        <f t="shared" si="690"/>
        <v>0</v>
      </c>
      <c r="DH547">
        <v>2</v>
      </c>
      <c r="DI547" t="s">
        <v>83</v>
      </c>
      <c r="DJ547">
        <v>0</v>
      </c>
      <c r="DK547" s="40">
        <f t="shared" si="631"/>
        <v>3</v>
      </c>
      <c r="DL547">
        <v>1</v>
      </c>
      <c r="DM547" t="s">
        <v>83</v>
      </c>
      <c r="DN547">
        <v>1</v>
      </c>
      <c r="DO547" s="40">
        <f t="shared" si="661"/>
        <v>0</v>
      </c>
      <c r="DP547">
        <v>1</v>
      </c>
      <c r="DQ547" t="s">
        <v>83</v>
      </c>
      <c r="DR547">
        <v>2</v>
      </c>
      <c r="DS547" s="40">
        <f t="shared" si="622"/>
        <v>0</v>
      </c>
      <c r="DT547">
        <v>0</v>
      </c>
      <c r="DU547" t="s">
        <v>83</v>
      </c>
      <c r="DV547">
        <v>2</v>
      </c>
      <c r="DW547" s="40">
        <f t="shared" si="623"/>
        <v>1</v>
      </c>
      <c r="DX547">
        <v>0</v>
      </c>
      <c r="DY547" t="s">
        <v>83</v>
      </c>
      <c r="DZ547">
        <v>2</v>
      </c>
      <c r="EA547" s="39">
        <f t="shared" si="662"/>
        <v>4</v>
      </c>
      <c r="EB547" s="24">
        <f t="shared" si="632"/>
        <v>8</v>
      </c>
      <c r="EC547" s="14">
        <v>1</v>
      </c>
      <c r="ED547" t="s">
        <v>83</v>
      </c>
      <c r="EE547">
        <v>3</v>
      </c>
      <c r="EF547" s="40">
        <f t="shared" si="663"/>
        <v>0</v>
      </c>
      <c r="EG547">
        <v>3</v>
      </c>
      <c r="EH547" t="s">
        <v>83</v>
      </c>
      <c r="EI547">
        <v>0</v>
      </c>
      <c r="EJ547" s="40">
        <f t="shared" si="664"/>
        <v>3</v>
      </c>
      <c r="EK547">
        <v>3</v>
      </c>
      <c r="EL547" t="s">
        <v>83</v>
      </c>
      <c r="EM547">
        <v>1</v>
      </c>
      <c r="EN547" s="40">
        <f t="shared" si="695"/>
        <v>0</v>
      </c>
      <c r="EO547">
        <v>3</v>
      </c>
      <c r="EP547" t="s">
        <v>83</v>
      </c>
      <c r="EQ547">
        <v>1</v>
      </c>
      <c r="ER547" s="40">
        <f t="shared" si="665"/>
        <v>3</v>
      </c>
      <c r="ES547">
        <v>2</v>
      </c>
      <c r="ET547" t="s">
        <v>83</v>
      </c>
      <c r="EU547">
        <v>3</v>
      </c>
      <c r="EV547" s="40">
        <f t="shared" si="666"/>
        <v>0</v>
      </c>
      <c r="EW547">
        <v>2</v>
      </c>
      <c r="EX547" t="s">
        <v>83</v>
      </c>
      <c r="EY547">
        <v>1</v>
      </c>
      <c r="EZ547" s="40">
        <f t="shared" si="667"/>
        <v>0</v>
      </c>
      <c r="FA547" s="24">
        <f t="shared" si="668"/>
        <v>6</v>
      </c>
      <c r="FB547" s="14">
        <v>2</v>
      </c>
      <c r="FC547" t="s">
        <v>83</v>
      </c>
      <c r="FD547">
        <v>1</v>
      </c>
      <c r="FE547" s="40">
        <f t="shared" si="669"/>
        <v>4</v>
      </c>
      <c r="FF547">
        <v>3</v>
      </c>
      <c r="FG547" t="s">
        <v>83</v>
      </c>
      <c r="FH547">
        <v>1</v>
      </c>
      <c r="FI547" s="40">
        <f t="shared" si="670"/>
        <v>4</v>
      </c>
      <c r="FJ547">
        <v>0</v>
      </c>
      <c r="FK547" t="s">
        <v>83</v>
      </c>
      <c r="FL547">
        <v>2</v>
      </c>
      <c r="FM547" s="40">
        <f t="shared" si="671"/>
        <v>0</v>
      </c>
      <c r="FN547">
        <v>3</v>
      </c>
      <c r="FO547" t="s">
        <v>83</v>
      </c>
      <c r="FP547">
        <v>1</v>
      </c>
      <c r="FQ547" s="40">
        <f t="shared" si="633"/>
        <v>3</v>
      </c>
      <c r="FR547">
        <v>1</v>
      </c>
      <c r="FS547" t="s">
        <v>83</v>
      </c>
      <c r="FT547">
        <v>2</v>
      </c>
      <c r="FU547" s="40">
        <f t="shared" si="672"/>
        <v>4</v>
      </c>
      <c r="FV547">
        <v>0</v>
      </c>
      <c r="FW547" t="s">
        <v>83</v>
      </c>
      <c r="FX547">
        <v>2</v>
      </c>
      <c r="FY547" s="40">
        <f t="shared" si="634"/>
        <v>0</v>
      </c>
      <c r="FZ547" s="24">
        <f t="shared" si="635"/>
        <v>15</v>
      </c>
      <c r="GA547" s="14">
        <v>2</v>
      </c>
      <c r="GB547" t="s">
        <v>83</v>
      </c>
      <c r="GC547">
        <v>1</v>
      </c>
      <c r="GD547" s="40">
        <f t="shared" si="673"/>
        <v>0</v>
      </c>
      <c r="GE547">
        <v>3</v>
      </c>
      <c r="GF547" t="s">
        <v>83</v>
      </c>
      <c r="GG547">
        <v>1</v>
      </c>
      <c r="GH547" s="40">
        <f t="shared" si="697"/>
        <v>3</v>
      </c>
      <c r="GI547">
        <v>2</v>
      </c>
      <c r="GJ547" t="s">
        <v>83</v>
      </c>
      <c r="GK547">
        <v>1</v>
      </c>
      <c r="GL547" s="40">
        <f t="shared" si="674"/>
        <v>0</v>
      </c>
      <c r="GM547">
        <v>3</v>
      </c>
      <c r="GN547" t="s">
        <v>83</v>
      </c>
      <c r="GO547">
        <v>1</v>
      </c>
      <c r="GP547" s="40">
        <f t="shared" si="675"/>
        <v>4</v>
      </c>
      <c r="GQ547">
        <v>1</v>
      </c>
      <c r="GR547" t="s">
        <v>83</v>
      </c>
      <c r="GS547">
        <v>2</v>
      </c>
      <c r="GT547" s="40">
        <f t="shared" si="636"/>
        <v>3</v>
      </c>
      <c r="GU547">
        <v>0</v>
      </c>
      <c r="GV547" t="s">
        <v>83</v>
      </c>
      <c r="GW547">
        <v>2</v>
      </c>
      <c r="GX547" s="40">
        <f t="shared" si="676"/>
        <v>0</v>
      </c>
      <c r="GY547" s="24">
        <f t="shared" si="677"/>
        <v>10</v>
      </c>
      <c r="GZ547" s="28">
        <f t="shared" si="637"/>
        <v>94</v>
      </c>
      <c r="HA547" t="s">
        <v>84</v>
      </c>
      <c r="HB547">
        <f t="shared" si="638"/>
        <v>9</v>
      </c>
      <c r="HC547" t="s">
        <v>85</v>
      </c>
      <c r="HD547">
        <f t="shared" si="691"/>
        <v>9</v>
      </c>
      <c r="HE547" t="s">
        <v>93</v>
      </c>
      <c r="HF547">
        <f t="shared" si="639"/>
        <v>9</v>
      </c>
      <c r="HG547" t="s">
        <v>94</v>
      </c>
      <c r="HH547">
        <f t="shared" si="696"/>
        <v>9</v>
      </c>
      <c r="HI547" t="s">
        <v>88</v>
      </c>
      <c r="HJ547">
        <f t="shared" si="678"/>
        <v>0</v>
      </c>
      <c r="HK547" t="s">
        <v>131</v>
      </c>
      <c r="HL547">
        <f t="shared" si="679"/>
        <v>0</v>
      </c>
      <c r="HM547" t="s">
        <v>90</v>
      </c>
      <c r="HN547">
        <f t="shared" si="640"/>
        <v>9</v>
      </c>
      <c r="HO547" t="s">
        <v>96</v>
      </c>
      <c r="HP547">
        <f t="shared" si="680"/>
        <v>9</v>
      </c>
      <c r="HQ547" t="s">
        <v>132</v>
      </c>
      <c r="HR547" s="1">
        <f t="shared" si="681"/>
        <v>6</v>
      </c>
      <c r="HS547" t="s">
        <v>92</v>
      </c>
      <c r="HT547" s="1">
        <f t="shared" si="682"/>
        <v>0</v>
      </c>
      <c r="HU547" t="s">
        <v>86</v>
      </c>
      <c r="HV547" s="1">
        <f t="shared" si="683"/>
        <v>6</v>
      </c>
      <c r="HW547" t="s">
        <v>129</v>
      </c>
      <c r="HX547" s="1">
        <f t="shared" si="684"/>
        <v>0</v>
      </c>
      <c r="HY547" t="s">
        <v>130</v>
      </c>
      <c r="HZ547" s="1">
        <f t="shared" si="685"/>
        <v>6</v>
      </c>
      <c r="IA547" t="s">
        <v>95</v>
      </c>
      <c r="IB547" s="1">
        <f t="shared" si="686"/>
        <v>6</v>
      </c>
      <c r="IC547" t="s">
        <v>134</v>
      </c>
      <c r="ID547" s="1">
        <f t="shared" si="687"/>
        <v>6</v>
      </c>
      <c r="IE547" t="s">
        <v>135</v>
      </c>
      <c r="IF547" s="1">
        <f t="shared" si="688"/>
        <v>0</v>
      </c>
      <c r="IG547">
        <f t="shared" si="693"/>
        <v>84</v>
      </c>
      <c r="IH547" s="1">
        <f t="shared" si="689"/>
        <v>178</v>
      </c>
    </row>
    <row r="548" spans="1:242" ht="14.65" thickBot="1" x14ac:dyDescent="0.5">
      <c r="A548" s="1">
        <v>545</v>
      </c>
      <c r="B548" s="45">
        <f t="shared" si="625"/>
        <v>30</v>
      </c>
      <c r="C548" s="14" t="s">
        <v>1124</v>
      </c>
      <c r="D548" t="s">
        <v>1125</v>
      </c>
      <c r="E548" s="15">
        <v>13</v>
      </c>
      <c r="F548" s="28">
        <f t="shared" si="626"/>
        <v>187</v>
      </c>
      <c r="H548" s="14">
        <v>1</v>
      </c>
      <c r="I548" t="s">
        <v>83</v>
      </c>
      <c r="J548">
        <v>2</v>
      </c>
      <c r="K548" s="40">
        <f t="shared" si="698"/>
        <v>3</v>
      </c>
      <c r="L548">
        <v>0</v>
      </c>
      <c r="M548" t="s">
        <v>83</v>
      </c>
      <c r="N548">
        <v>3</v>
      </c>
      <c r="O548" s="40">
        <f t="shared" si="694"/>
        <v>3</v>
      </c>
      <c r="P548">
        <v>1</v>
      </c>
      <c r="Q548" t="s">
        <v>83</v>
      </c>
      <c r="R548">
        <v>2</v>
      </c>
      <c r="S548" s="40">
        <f t="shared" si="641"/>
        <v>3</v>
      </c>
      <c r="T548">
        <v>3</v>
      </c>
      <c r="U548" t="s">
        <v>83</v>
      </c>
      <c r="V548">
        <v>1</v>
      </c>
      <c r="W548" s="40">
        <f t="shared" si="627"/>
        <v>0</v>
      </c>
      <c r="X548">
        <v>1</v>
      </c>
      <c r="Y548" t="s">
        <v>83</v>
      </c>
      <c r="Z548">
        <v>2</v>
      </c>
      <c r="AA548" s="40">
        <f t="shared" si="628"/>
        <v>6</v>
      </c>
      <c r="AB548">
        <v>3</v>
      </c>
      <c r="AC548" t="s">
        <v>83</v>
      </c>
      <c r="AD548">
        <v>0</v>
      </c>
      <c r="AE548" s="40">
        <f t="shared" si="642"/>
        <v>3</v>
      </c>
      <c r="AF548" s="24">
        <f t="shared" si="643"/>
        <v>18</v>
      </c>
      <c r="AG548" s="14">
        <v>4</v>
      </c>
      <c r="AH548" t="s">
        <v>83</v>
      </c>
      <c r="AI548">
        <v>0</v>
      </c>
      <c r="AJ548" s="40">
        <f t="shared" si="692"/>
        <v>4</v>
      </c>
      <c r="AK548">
        <v>2</v>
      </c>
      <c r="AL548" t="s">
        <v>83</v>
      </c>
      <c r="AM548">
        <v>0</v>
      </c>
      <c r="AN548" s="40">
        <f t="shared" si="644"/>
        <v>0</v>
      </c>
      <c r="AO548">
        <v>2</v>
      </c>
      <c r="AP548" t="s">
        <v>83</v>
      </c>
      <c r="AQ548">
        <v>1</v>
      </c>
      <c r="AR548" s="40">
        <f t="shared" si="624"/>
        <v>0</v>
      </c>
      <c r="AS548">
        <v>3</v>
      </c>
      <c r="AT548" t="s">
        <v>83</v>
      </c>
      <c r="AU548">
        <v>1</v>
      </c>
      <c r="AV548" s="40">
        <f t="shared" si="645"/>
        <v>0</v>
      </c>
      <c r="AW548">
        <v>1</v>
      </c>
      <c r="AX548" t="s">
        <v>83</v>
      </c>
      <c r="AY548">
        <v>3</v>
      </c>
      <c r="AZ548" s="40">
        <f t="shared" si="646"/>
        <v>3</v>
      </c>
      <c r="BA548">
        <v>1</v>
      </c>
      <c r="BB548" t="s">
        <v>83</v>
      </c>
      <c r="BC548">
        <v>2</v>
      </c>
      <c r="BD548" s="40">
        <f t="shared" si="629"/>
        <v>4</v>
      </c>
      <c r="BE548" s="24">
        <f t="shared" si="647"/>
        <v>11</v>
      </c>
      <c r="BF548" s="14">
        <v>4</v>
      </c>
      <c r="BG548" t="s">
        <v>83</v>
      </c>
      <c r="BH548">
        <v>0</v>
      </c>
      <c r="BI548" s="40">
        <f t="shared" si="648"/>
        <v>0</v>
      </c>
      <c r="BJ548">
        <v>1</v>
      </c>
      <c r="BK548" t="s">
        <v>83</v>
      </c>
      <c r="BL548">
        <v>2</v>
      </c>
      <c r="BM548" s="40">
        <f t="shared" si="649"/>
        <v>0</v>
      </c>
      <c r="BN548">
        <v>3</v>
      </c>
      <c r="BO548" t="s">
        <v>83</v>
      </c>
      <c r="BP548">
        <v>0</v>
      </c>
      <c r="BQ548" s="40">
        <f t="shared" si="630"/>
        <v>3</v>
      </c>
      <c r="BR548">
        <v>3</v>
      </c>
      <c r="BS548" t="s">
        <v>83</v>
      </c>
      <c r="BT548">
        <v>1</v>
      </c>
      <c r="BU548" s="40">
        <f t="shared" si="650"/>
        <v>4</v>
      </c>
      <c r="BV548">
        <v>1</v>
      </c>
      <c r="BW548" t="s">
        <v>83</v>
      </c>
      <c r="BX548">
        <v>2</v>
      </c>
      <c r="BY548" s="40">
        <f t="shared" si="651"/>
        <v>3</v>
      </c>
      <c r="BZ548">
        <v>0</v>
      </c>
      <c r="CA548" t="s">
        <v>83</v>
      </c>
      <c r="CB548">
        <v>3</v>
      </c>
      <c r="CC548" s="40">
        <f t="shared" si="652"/>
        <v>3</v>
      </c>
      <c r="CD548" s="24">
        <f t="shared" si="653"/>
        <v>13</v>
      </c>
      <c r="CE548" s="14">
        <v>3</v>
      </c>
      <c r="CF548" t="s">
        <v>83</v>
      </c>
      <c r="CG548">
        <v>1</v>
      </c>
      <c r="CH548" s="40">
        <f t="shared" si="654"/>
        <v>0</v>
      </c>
      <c r="CI548">
        <v>4</v>
      </c>
      <c r="CJ548" t="s">
        <v>83</v>
      </c>
      <c r="CK548">
        <v>1</v>
      </c>
      <c r="CL548" s="40">
        <f t="shared" si="655"/>
        <v>6</v>
      </c>
      <c r="CM548">
        <v>2</v>
      </c>
      <c r="CN548" t="s">
        <v>83</v>
      </c>
      <c r="CO548">
        <v>0</v>
      </c>
      <c r="CP548" s="40">
        <f t="shared" si="656"/>
        <v>0</v>
      </c>
      <c r="CQ548">
        <v>4</v>
      </c>
      <c r="CR548" t="s">
        <v>83</v>
      </c>
      <c r="CS548">
        <v>1</v>
      </c>
      <c r="CT548" s="40">
        <f t="shared" si="657"/>
        <v>3</v>
      </c>
      <c r="CU548">
        <v>1</v>
      </c>
      <c r="CV548" t="s">
        <v>83</v>
      </c>
      <c r="CW548">
        <v>2</v>
      </c>
      <c r="CX548" s="40">
        <f t="shared" si="658"/>
        <v>0</v>
      </c>
      <c r="CY548">
        <v>1</v>
      </c>
      <c r="CZ548" t="s">
        <v>83</v>
      </c>
      <c r="DA548">
        <v>3</v>
      </c>
      <c r="DB548" s="40">
        <f t="shared" si="659"/>
        <v>0</v>
      </c>
      <c r="DC548" s="24">
        <f t="shared" si="660"/>
        <v>9</v>
      </c>
      <c r="DD548" s="14">
        <v>3</v>
      </c>
      <c r="DE548" t="s">
        <v>83</v>
      </c>
      <c r="DF548">
        <v>1</v>
      </c>
      <c r="DG548" s="40">
        <f t="shared" si="690"/>
        <v>0</v>
      </c>
      <c r="DH548">
        <v>4</v>
      </c>
      <c r="DI548" t="s">
        <v>83</v>
      </c>
      <c r="DJ548">
        <v>0</v>
      </c>
      <c r="DK548" s="40">
        <f t="shared" si="631"/>
        <v>3</v>
      </c>
      <c r="DL548">
        <v>2</v>
      </c>
      <c r="DM548" t="s">
        <v>83</v>
      </c>
      <c r="DN548">
        <v>0</v>
      </c>
      <c r="DO548" s="40">
        <f t="shared" si="661"/>
        <v>0</v>
      </c>
      <c r="DP548">
        <v>2</v>
      </c>
      <c r="DQ548" t="s">
        <v>83</v>
      </c>
      <c r="DR548">
        <v>1</v>
      </c>
      <c r="DS548" s="40">
        <f t="shared" si="622"/>
        <v>0</v>
      </c>
      <c r="DT548">
        <v>0</v>
      </c>
      <c r="DU548" t="s">
        <v>83</v>
      </c>
      <c r="DV548">
        <v>3</v>
      </c>
      <c r="DW548" s="40">
        <f t="shared" si="623"/>
        <v>1</v>
      </c>
      <c r="DX548">
        <v>1</v>
      </c>
      <c r="DY548" t="s">
        <v>83</v>
      </c>
      <c r="DZ548">
        <v>4</v>
      </c>
      <c r="EA548" s="39">
        <f t="shared" si="662"/>
        <v>3</v>
      </c>
      <c r="EB548" s="24">
        <f t="shared" si="632"/>
        <v>7</v>
      </c>
      <c r="EC548" s="14">
        <v>0</v>
      </c>
      <c r="ED548" t="s">
        <v>83</v>
      </c>
      <c r="EE548">
        <v>2</v>
      </c>
      <c r="EF548" s="40">
        <f t="shared" si="663"/>
        <v>0</v>
      </c>
      <c r="EG548">
        <v>2</v>
      </c>
      <c r="EH548" t="s">
        <v>83</v>
      </c>
      <c r="EI548">
        <v>1</v>
      </c>
      <c r="EJ548" s="40">
        <f t="shared" si="664"/>
        <v>4</v>
      </c>
      <c r="EK548">
        <v>3</v>
      </c>
      <c r="EL548" t="s">
        <v>83</v>
      </c>
      <c r="EM548">
        <v>0</v>
      </c>
      <c r="EN548" s="40">
        <f t="shared" si="695"/>
        <v>0</v>
      </c>
      <c r="EO548">
        <v>3</v>
      </c>
      <c r="EP548" t="s">
        <v>83</v>
      </c>
      <c r="EQ548">
        <v>0</v>
      </c>
      <c r="ER548" s="40">
        <f t="shared" si="665"/>
        <v>4</v>
      </c>
      <c r="ES548">
        <v>1</v>
      </c>
      <c r="ET548" t="s">
        <v>83</v>
      </c>
      <c r="EU548">
        <v>2</v>
      </c>
      <c r="EV548" s="40">
        <f t="shared" si="666"/>
        <v>0</v>
      </c>
      <c r="EW548">
        <v>1</v>
      </c>
      <c r="EX548" t="s">
        <v>83</v>
      </c>
      <c r="EY548">
        <v>2</v>
      </c>
      <c r="EZ548" s="40">
        <f t="shared" si="667"/>
        <v>6</v>
      </c>
      <c r="FA548" s="24">
        <f t="shared" si="668"/>
        <v>14</v>
      </c>
      <c r="FB548" s="14">
        <v>2</v>
      </c>
      <c r="FC548" t="s">
        <v>83</v>
      </c>
      <c r="FD548">
        <v>0</v>
      </c>
      <c r="FE548" s="40">
        <f t="shared" si="669"/>
        <v>3</v>
      </c>
      <c r="FF548">
        <v>3</v>
      </c>
      <c r="FG548" t="s">
        <v>83</v>
      </c>
      <c r="FH548">
        <v>0</v>
      </c>
      <c r="FI548" s="40">
        <f t="shared" si="670"/>
        <v>3</v>
      </c>
      <c r="FJ548">
        <v>2</v>
      </c>
      <c r="FK548" t="s">
        <v>83</v>
      </c>
      <c r="FL548">
        <v>1</v>
      </c>
      <c r="FM548" s="40">
        <f t="shared" si="671"/>
        <v>0</v>
      </c>
      <c r="FN548">
        <v>2</v>
      </c>
      <c r="FO548" t="s">
        <v>83</v>
      </c>
      <c r="FP548">
        <v>1</v>
      </c>
      <c r="FQ548" s="40">
        <f t="shared" si="633"/>
        <v>4</v>
      </c>
      <c r="FR548">
        <v>0</v>
      </c>
      <c r="FS548" t="s">
        <v>83</v>
      </c>
      <c r="FT548">
        <v>3</v>
      </c>
      <c r="FU548" s="40">
        <f t="shared" si="672"/>
        <v>3</v>
      </c>
      <c r="FV548">
        <v>1</v>
      </c>
      <c r="FW548" t="s">
        <v>83</v>
      </c>
      <c r="FX548">
        <v>3</v>
      </c>
      <c r="FY548" s="40">
        <f t="shared" si="634"/>
        <v>0</v>
      </c>
      <c r="FZ548" s="24">
        <f t="shared" si="635"/>
        <v>13</v>
      </c>
      <c r="GA548" s="14">
        <v>2</v>
      </c>
      <c r="GB548" t="s">
        <v>83</v>
      </c>
      <c r="GC548">
        <v>1</v>
      </c>
      <c r="GD548" s="40">
        <f t="shared" si="673"/>
        <v>0</v>
      </c>
      <c r="GE548">
        <v>2</v>
      </c>
      <c r="GF548" t="s">
        <v>83</v>
      </c>
      <c r="GG548">
        <v>1</v>
      </c>
      <c r="GH548" s="40">
        <f t="shared" si="697"/>
        <v>4</v>
      </c>
      <c r="GI548">
        <v>2</v>
      </c>
      <c r="GJ548" t="s">
        <v>83</v>
      </c>
      <c r="GK548">
        <v>1</v>
      </c>
      <c r="GL548" s="40">
        <f t="shared" si="674"/>
        <v>0</v>
      </c>
      <c r="GM548">
        <v>2</v>
      </c>
      <c r="GN548" t="s">
        <v>83</v>
      </c>
      <c r="GO548">
        <v>0</v>
      </c>
      <c r="GP548" s="40">
        <f t="shared" si="675"/>
        <v>6</v>
      </c>
      <c r="GQ548">
        <v>1</v>
      </c>
      <c r="GR548" t="s">
        <v>83</v>
      </c>
      <c r="GS548">
        <v>2</v>
      </c>
      <c r="GT548" s="40">
        <f t="shared" si="636"/>
        <v>3</v>
      </c>
      <c r="GU548">
        <v>1</v>
      </c>
      <c r="GV548" t="s">
        <v>83</v>
      </c>
      <c r="GW548">
        <v>3</v>
      </c>
      <c r="GX548" s="40">
        <f t="shared" si="676"/>
        <v>0</v>
      </c>
      <c r="GY548" s="24">
        <f t="shared" si="677"/>
        <v>13</v>
      </c>
      <c r="GZ548" s="28">
        <f t="shared" si="637"/>
        <v>98</v>
      </c>
      <c r="HA548" t="s">
        <v>84</v>
      </c>
      <c r="HB548">
        <f t="shared" si="638"/>
        <v>9</v>
      </c>
      <c r="HC548" t="s">
        <v>85</v>
      </c>
      <c r="HD548">
        <f t="shared" si="691"/>
        <v>9</v>
      </c>
      <c r="HE548" t="s">
        <v>93</v>
      </c>
      <c r="HF548">
        <f t="shared" si="639"/>
        <v>9</v>
      </c>
      <c r="HG548" t="s">
        <v>94</v>
      </c>
      <c r="HH548">
        <f t="shared" si="696"/>
        <v>9</v>
      </c>
      <c r="HI548" t="s">
        <v>130</v>
      </c>
      <c r="HJ548">
        <f t="shared" si="678"/>
        <v>5</v>
      </c>
      <c r="HK548" t="s">
        <v>131</v>
      </c>
      <c r="HL548">
        <f t="shared" si="679"/>
        <v>0</v>
      </c>
      <c r="HM548" t="s">
        <v>90</v>
      </c>
      <c r="HN548">
        <f t="shared" si="640"/>
        <v>9</v>
      </c>
      <c r="HO548" t="s">
        <v>96</v>
      </c>
      <c r="HP548">
        <f t="shared" si="680"/>
        <v>9</v>
      </c>
      <c r="HQ548" t="s">
        <v>132</v>
      </c>
      <c r="HR548" s="1">
        <f t="shared" si="681"/>
        <v>6</v>
      </c>
      <c r="HS548" t="s">
        <v>137</v>
      </c>
      <c r="HT548" s="1">
        <f t="shared" si="682"/>
        <v>6</v>
      </c>
      <c r="HU548" t="s">
        <v>86</v>
      </c>
      <c r="HV548" s="1">
        <f t="shared" si="683"/>
        <v>6</v>
      </c>
      <c r="HW548" t="s">
        <v>129</v>
      </c>
      <c r="HX548" s="1">
        <f t="shared" si="684"/>
        <v>0</v>
      </c>
      <c r="HY548" t="s">
        <v>88</v>
      </c>
      <c r="HZ548" s="1">
        <f t="shared" si="685"/>
        <v>0</v>
      </c>
      <c r="IA548" t="s">
        <v>95</v>
      </c>
      <c r="IB548" s="1">
        <f t="shared" si="686"/>
        <v>6</v>
      </c>
      <c r="IC548" t="s">
        <v>134</v>
      </c>
      <c r="ID548" s="1">
        <f t="shared" si="687"/>
        <v>6</v>
      </c>
      <c r="IE548" t="s">
        <v>135</v>
      </c>
      <c r="IF548" s="1">
        <f t="shared" si="688"/>
        <v>0</v>
      </c>
      <c r="IG548">
        <f t="shared" si="693"/>
        <v>89</v>
      </c>
      <c r="IH548" s="1">
        <f t="shared" si="689"/>
        <v>187</v>
      </c>
    </row>
    <row r="549" spans="1:242" ht="14.65" thickBot="1" x14ac:dyDescent="0.5">
      <c r="A549" s="1">
        <v>546</v>
      </c>
      <c r="B549" s="45">
        <f t="shared" si="625"/>
        <v>389</v>
      </c>
      <c r="C549" s="14" t="s">
        <v>1126</v>
      </c>
      <c r="D549" t="s">
        <v>1127</v>
      </c>
      <c r="E549" s="15">
        <v>13</v>
      </c>
      <c r="F549" s="28">
        <f t="shared" si="626"/>
        <v>153</v>
      </c>
      <c r="H549" s="14">
        <v>0</v>
      </c>
      <c r="I549" t="s">
        <v>83</v>
      </c>
      <c r="J549">
        <v>1</v>
      </c>
      <c r="K549" s="40">
        <f t="shared" si="698"/>
        <v>3</v>
      </c>
      <c r="L549">
        <v>0</v>
      </c>
      <c r="M549" t="s">
        <v>83</v>
      </c>
      <c r="N549">
        <v>5</v>
      </c>
      <c r="O549" s="40">
        <f t="shared" si="694"/>
        <v>3</v>
      </c>
      <c r="P549">
        <v>1</v>
      </c>
      <c r="Q549" t="s">
        <v>83</v>
      </c>
      <c r="R549">
        <v>2</v>
      </c>
      <c r="S549" s="40">
        <f t="shared" si="641"/>
        <v>3</v>
      </c>
      <c r="T549">
        <v>8</v>
      </c>
      <c r="U549" t="s">
        <v>83</v>
      </c>
      <c r="V549">
        <v>1</v>
      </c>
      <c r="W549" s="40">
        <f t="shared" si="627"/>
        <v>0</v>
      </c>
      <c r="X549">
        <v>2</v>
      </c>
      <c r="Y549" t="s">
        <v>83</v>
      </c>
      <c r="Z549">
        <v>2</v>
      </c>
      <c r="AA549" s="40">
        <f t="shared" si="628"/>
        <v>0</v>
      </c>
      <c r="AB549">
        <v>4</v>
      </c>
      <c r="AC549" t="s">
        <v>83</v>
      </c>
      <c r="AD549">
        <v>1</v>
      </c>
      <c r="AE549" s="40">
        <f t="shared" si="642"/>
        <v>3</v>
      </c>
      <c r="AF549" s="24">
        <f t="shared" si="643"/>
        <v>12</v>
      </c>
      <c r="AG549" s="14">
        <v>9</v>
      </c>
      <c r="AH549" t="s">
        <v>83</v>
      </c>
      <c r="AI549">
        <v>2</v>
      </c>
      <c r="AJ549" s="40">
        <f t="shared" si="692"/>
        <v>3</v>
      </c>
      <c r="AK549">
        <v>0</v>
      </c>
      <c r="AL549" t="s">
        <v>83</v>
      </c>
      <c r="AM549">
        <v>1</v>
      </c>
      <c r="AN549" s="40">
        <f t="shared" si="644"/>
        <v>0</v>
      </c>
      <c r="AO549">
        <v>1</v>
      </c>
      <c r="AP549" t="s">
        <v>83</v>
      </c>
      <c r="AQ549">
        <v>1</v>
      </c>
      <c r="AR549" s="40">
        <f t="shared" si="624"/>
        <v>0</v>
      </c>
      <c r="AS549">
        <v>6</v>
      </c>
      <c r="AT549" t="s">
        <v>83</v>
      </c>
      <c r="AU549">
        <v>0</v>
      </c>
      <c r="AV549" s="40">
        <f t="shared" si="645"/>
        <v>0</v>
      </c>
      <c r="AW549">
        <v>1</v>
      </c>
      <c r="AX549" t="s">
        <v>83</v>
      </c>
      <c r="AY549">
        <v>3</v>
      </c>
      <c r="AZ549" s="40">
        <f t="shared" si="646"/>
        <v>3</v>
      </c>
      <c r="BA549">
        <v>2</v>
      </c>
      <c r="BB549" t="s">
        <v>83</v>
      </c>
      <c r="BC549">
        <v>2</v>
      </c>
      <c r="BD549" s="40">
        <f t="shared" si="629"/>
        <v>0</v>
      </c>
      <c r="BE549" s="24">
        <f t="shared" si="647"/>
        <v>6</v>
      </c>
      <c r="BF549" s="14">
        <v>6</v>
      </c>
      <c r="BG549" t="s">
        <v>83</v>
      </c>
      <c r="BH549">
        <v>0</v>
      </c>
      <c r="BI549" s="40">
        <f t="shared" si="648"/>
        <v>0</v>
      </c>
      <c r="BJ549">
        <v>2</v>
      </c>
      <c r="BK549" t="s">
        <v>83</v>
      </c>
      <c r="BL549">
        <v>3</v>
      </c>
      <c r="BM549" s="40">
        <f t="shared" si="649"/>
        <v>0</v>
      </c>
      <c r="BN549">
        <v>4</v>
      </c>
      <c r="BO549" t="s">
        <v>83</v>
      </c>
      <c r="BP549">
        <v>1</v>
      </c>
      <c r="BQ549" s="40">
        <f t="shared" si="630"/>
        <v>3</v>
      </c>
      <c r="BR549">
        <v>5</v>
      </c>
      <c r="BS549" t="s">
        <v>83</v>
      </c>
      <c r="BT549">
        <v>0</v>
      </c>
      <c r="BU549" s="40">
        <f t="shared" si="650"/>
        <v>3</v>
      </c>
      <c r="BV549">
        <v>0</v>
      </c>
      <c r="BW549" t="s">
        <v>83</v>
      </c>
      <c r="BX549">
        <v>2</v>
      </c>
      <c r="BY549" s="40">
        <f t="shared" si="651"/>
        <v>6</v>
      </c>
      <c r="BZ549">
        <v>2</v>
      </c>
      <c r="CA549" t="s">
        <v>83</v>
      </c>
      <c r="CB549">
        <v>2</v>
      </c>
      <c r="CC549" s="40">
        <f t="shared" si="652"/>
        <v>0</v>
      </c>
      <c r="CD549" s="24">
        <f t="shared" si="653"/>
        <v>12</v>
      </c>
      <c r="CE549" s="14">
        <v>4</v>
      </c>
      <c r="CF549" t="s">
        <v>83</v>
      </c>
      <c r="CG549">
        <v>0</v>
      </c>
      <c r="CH549" s="40">
        <f t="shared" si="654"/>
        <v>0</v>
      </c>
      <c r="CI549">
        <v>2</v>
      </c>
      <c r="CJ549" t="s">
        <v>83</v>
      </c>
      <c r="CK549">
        <v>1</v>
      </c>
      <c r="CL549" s="40">
        <f t="shared" si="655"/>
        <v>3</v>
      </c>
      <c r="CM549">
        <v>0</v>
      </c>
      <c r="CN549" t="s">
        <v>83</v>
      </c>
      <c r="CO549">
        <v>1</v>
      </c>
      <c r="CP549" s="40">
        <f t="shared" si="656"/>
        <v>6</v>
      </c>
      <c r="CQ549">
        <v>2</v>
      </c>
      <c r="CR549" t="s">
        <v>83</v>
      </c>
      <c r="CS549">
        <v>3</v>
      </c>
      <c r="CT549" s="40">
        <f t="shared" si="657"/>
        <v>0</v>
      </c>
      <c r="CU549">
        <v>1</v>
      </c>
      <c r="CV549" t="s">
        <v>83</v>
      </c>
      <c r="CW549">
        <v>2</v>
      </c>
      <c r="CX549" s="40">
        <f t="shared" si="658"/>
        <v>0</v>
      </c>
      <c r="CY549">
        <v>1</v>
      </c>
      <c r="CZ549" t="s">
        <v>83</v>
      </c>
      <c r="DA549">
        <v>3</v>
      </c>
      <c r="DB549" s="40">
        <f t="shared" si="659"/>
        <v>0</v>
      </c>
      <c r="DC549" s="24">
        <f t="shared" si="660"/>
        <v>9</v>
      </c>
      <c r="DD549" s="14">
        <v>2</v>
      </c>
      <c r="DE549" t="s">
        <v>83</v>
      </c>
      <c r="DF549">
        <v>2</v>
      </c>
      <c r="DG549" s="40">
        <f t="shared" si="690"/>
        <v>0</v>
      </c>
      <c r="DH549">
        <v>7</v>
      </c>
      <c r="DI549" t="s">
        <v>83</v>
      </c>
      <c r="DJ549">
        <v>0</v>
      </c>
      <c r="DK549" s="40">
        <f t="shared" si="631"/>
        <v>6</v>
      </c>
      <c r="DL549">
        <v>4</v>
      </c>
      <c r="DM549" t="s">
        <v>83</v>
      </c>
      <c r="DN549">
        <v>0</v>
      </c>
      <c r="DO549" s="40">
        <f t="shared" si="661"/>
        <v>0</v>
      </c>
      <c r="DP549">
        <v>4</v>
      </c>
      <c r="DQ549" t="s">
        <v>83</v>
      </c>
      <c r="DR549">
        <v>2</v>
      </c>
      <c r="DS549" s="40">
        <f t="shared" si="622"/>
        <v>0</v>
      </c>
      <c r="DT549">
        <v>1</v>
      </c>
      <c r="DU549" t="s">
        <v>83</v>
      </c>
      <c r="DV549">
        <v>3</v>
      </c>
      <c r="DW549" s="40">
        <f t="shared" si="623"/>
        <v>1</v>
      </c>
      <c r="DX549">
        <v>0</v>
      </c>
      <c r="DY549" t="s">
        <v>83</v>
      </c>
      <c r="DZ549">
        <v>8</v>
      </c>
      <c r="EA549" s="39">
        <f t="shared" si="662"/>
        <v>3</v>
      </c>
      <c r="EB549" s="24">
        <f t="shared" si="632"/>
        <v>10</v>
      </c>
      <c r="EC549" s="14">
        <v>1</v>
      </c>
      <c r="ED549" t="s">
        <v>83</v>
      </c>
      <c r="EE549">
        <v>4</v>
      </c>
      <c r="EF549" s="40">
        <f t="shared" si="663"/>
        <v>0</v>
      </c>
      <c r="EG549">
        <v>5</v>
      </c>
      <c r="EH549" t="s">
        <v>83</v>
      </c>
      <c r="EI549">
        <v>0</v>
      </c>
      <c r="EJ549" s="40">
        <f t="shared" si="664"/>
        <v>3</v>
      </c>
      <c r="EK549">
        <v>6</v>
      </c>
      <c r="EL549" t="s">
        <v>83</v>
      </c>
      <c r="EM549">
        <v>1</v>
      </c>
      <c r="EN549" s="40">
        <f t="shared" si="695"/>
        <v>0</v>
      </c>
      <c r="EO549">
        <v>4</v>
      </c>
      <c r="EP549" t="s">
        <v>83</v>
      </c>
      <c r="EQ549">
        <v>0</v>
      </c>
      <c r="ER549" s="40">
        <f t="shared" si="665"/>
        <v>3</v>
      </c>
      <c r="ES549">
        <v>2</v>
      </c>
      <c r="ET549" t="s">
        <v>83</v>
      </c>
      <c r="EU549">
        <v>3</v>
      </c>
      <c r="EV549" s="40">
        <f t="shared" si="666"/>
        <v>0</v>
      </c>
      <c r="EW549">
        <v>2</v>
      </c>
      <c r="EX549" t="s">
        <v>83</v>
      </c>
      <c r="EY549">
        <v>0</v>
      </c>
      <c r="EZ549" s="40">
        <f t="shared" si="667"/>
        <v>3</v>
      </c>
      <c r="FA549" s="24">
        <f t="shared" si="668"/>
        <v>9</v>
      </c>
      <c r="FB549" s="14">
        <v>2</v>
      </c>
      <c r="FC549" t="s">
        <v>83</v>
      </c>
      <c r="FD549">
        <v>0</v>
      </c>
      <c r="FE549" s="40">
        <f t="shared" si="669"/>
        <v>3</v>
      </c>
      <c r="FF549">
        <v>2</v>
      </c>
      <c r="FG549" t="s">
        <v>83</v>
      </c>
      <c r="FH549">
        <v>1</v>
      </c>
      <c r="FI549" s="40">
        <f t="shared" si="670"/>
        <v>3</v>
      </c>
      <c r="FJ549">
        <v>0</v>
      </c>
      <c r="FK549" t="s">
        <v>83</v>
      </c>
      <c r="FL549">
        <v>3</v>
      </c>
      <c r="FM549" s="40">
        <f t="shared" si="671"/>
        <v>0</v>
      </c>
      <c r="FN549">
        <v>4</v>
      </c>
      <c r="FO549" t="s">
        <v>83</v>
      </c>
      <c r="FP549">
        <v>3</v>
      </c>
      <c r="FQ549" s="40">
        <f t="shared" si="633"/>
        <v>4</v>
      </c>
      <c r="FR549">
        <v>2</v>
      </c>
      <c r="FS549" t="s">
        <v>83</v>
      </c>
      <c r="FT549">
        <v>2</v>
      </c>
      <c r="FU549" s="40">
        <f t="shared" si="672"/>
        <v>0</v>
      </c>
      <c r="FV549">
        <v>0</v>
      </c>
      <c r="FW549" t="s">
        <v>83</v>
      </c>
      <c r="FX549">
        <v>4</v>
      </c>
      <c r="FY549" s="40">
        <f t="shared" si="634"/>
        <v>0</v>
      </c>
      <c r="FZ549" s="24">
        <f t="shared" si="635"/>
        <v>10</v>
      </c>
      <c r="GA549" s="14">
        <v>3</v>
      </c>
      <c r="GB549" t="s">
        <v>83</v>
      </c>
      <c r="GC549">
        <v>1</v>
      </c>
      <c r="GD549" s="40">
        <f t="shared" si="673"/>
        <v>0</v>
      </c>
      <c r="GE549">
        <v>9</v>
      </c>
      <c r="GF549" t="s">
        <v>83</v>
      </c>
      <c r="GG549">
        <v>0</v>
      </c>
      <c r="GH549" s="40">
        <f t="shared" si="697"/>
        <v>3</v>
      </c>
      <c r="GI549">
        <v>5</v>
      </c>
      <c r="GJ549" t="s">
        <v>83</v>
      </c>
      <c r="GK549">
        <v>1</v>
      </c>
      <c r="GL549" s="40">
        <f t="shared" si="674"/>
        <v>0</v>
      </c>
      <c r="GM549">
        <v>2</v>
      </c>
      <c r="GN549" t="s">
        <v>83</v>
      </c>
      <c r="GO549">
        <v>2</v>
      </c>
      <c r="GP549" s="40">
        <f t="shared" si="675"/>
        <v>0</v>
      </c>
      <c r="GQ549">
        <v>0</v>
      </c>
      <c r="GR549" t="s">
        <v>83</v>
      </c>
      <c r="GS549">
        <v>8</v>
      </c>
      <c r="GT549" s="40">
        <f t="shared" si="636"/>
        <v>3</v>
      </c>
      <c r="GU549">
        <v>1</v>
      </c>
      <c r="GV549" t="s">
        <v>83</v>
      </c>
      <c r="GW549">
        <v>3</v>
      </c>
      <c r="GX549" s="40">
        <f t="shared" si="676"/>
        <v>0</v>
      </c>
      <c r="GY549" s="24">
        <f t="shared" si="677"/>
        <v>6</v>
      </c>
      <c r="GZ549" s="28">
        <f t="shared" si="637"/>
        <v>74</v>
      </c>
      <c r="HA549" t="s">
        <v>84</v>
      </c>
      <c r="HB549">
        <f t="shared" si="638"/>
        <v>9</v>
      </c>
      <c r="HC549" t="s">
        <v>85</v>
      </c>
      <c r="HD549">
        <f t="shared" si="691"/>
        <v>9</v>
      </c>
      <c r="HE549" t="s">
        <v>93</v>
      </c>
      <c r="HF549">
        <f t="shared" si="639"/>
        <v>9</v>
      </c>
      <c r="HG549" t="s">
        <v>129</v>
      </c>
      <c r="HH549">
        <f t="shared" si="696"/>
        <v>0</v>
      </c>
      <c r="HI549" t="s">
        <v>130</v>
      </c>
      <c r="HJ549">
        <f t="shared" si="678"/>
        <v>5</v>
      </c>
      <c r="HK549" t="s">
        <v>131</v>
      </c>
      <c r="HL549">
        <f t="shared" si="679"/>
        <v>0</v>
      </c>
      <c r="HM549" t="s">
        <v>90</v>
      </c>
      <c r="HN549">
        <f t="shared" si="640"/>
        <v>9</v>
      </c>
      <c r="HO549" t="s">
        <v>96</v>
      </c>
      <c r="HP549">
        <f t="shared" si="680"/>
        <v>9</v>
      </c>
      <c r="HQ549" t="s">
        <v>132</v>
      </c>
      <c r="HR549" s="1">
        <f t="shared" si="681"/>
        <v>6</v>
      </c>
      <c r="HS549" t="s">
        <v>181</v>
      </c>
      <c r="HT549" s="1">
        <f t="shared" si="682"/>
        <v>0</v>
      </c>
      <c r="HU549" t="s">
        <v>86</v>
      </c>
      <c r="HV549" s="1">
        <f t="shared" si="683"/>
        <v>6</v>
      </c>
      <c r="HW549" t="s">
        <v>94</v>
      </c>
      <c r="HX549" s="1">
        <f t="shared" si="684"/>
        <v>5</v>
      </c>
      <c r="HY549" t="s">
        <v>88</v>
      </c>
      <c r="HZ549" s="1">
        <f t="shared" si="685"/>
        <v>0</v>
      </c>
      <c r="IA549" t="s">
        <v>95</v>
      </c>
      <c r="IB549" s="1">
        <f t="shared" si="686"/>
        <v>6</v>
      </c>
      <c r="IC549" t="s">
        <v>134</v>
      </c>
      <c r="ID549" s="1">
        <f t="shared" si="687"/>
        <v>6</v>
      </c>
      <c r="IE549" t="s">
        <v>135</v>
      </c>
      <c r="IF549" s="1">
        <f t="shared" si="688"/>
        <v>0</v>
      </c>
      <c r="IG549">
        <f t="shared" si="693"/>
        <v>79</v>
      </c>
      <c r="IH549" s="1">
        <f t="shared" si="689"/>
        <v>153</v>
      </c>
    </row>
    <row r="550" spans="1:242" ht="14.65" thickBot="1" x14ac:dyDescent="0.5">
      <c r="A550" s="1">
        <v>547</v>
      </c>
      <c r="B550" s="45">
        <f t="shared" si="625"/>
        <v>91</v>
      </c>
      <c r="C550" s="14" t="s">
        <v>1128</v>
      </c>
      <c r="D550" t="s">
        <v>1129</v>
      </c>
      <c r="E550" s="15">
        <v>13</v>
      </c>
      <c r="F550" s="28">
        <f t="shared" si="626"/>
        <v>178</v>
      </c>
      <c r="H550" s="14">
        <v>0</v>
      </c>
      <c r="I550" t="s">
        <v>83</v>
      </c>
      <c r="J550">
        <v>1</v>
      </c>
      <c r="K550" s="40">
        <f t="shared" si="698"/>
        <v>3</v>
      </c>
      <c r="L550">
        <v>1</v>
      </c>
      <c r="M550" t="s">
        <v>83</v>
      </c>
      <c r="N550">
        <v>2</v>
      </c>
      <c r="O550" s="40">
        <f t="shared" si="694"/>
        <v>3</v>
      </c>
      <c r="P550">
        <v>0</v>
      </c>
      <c r="Q550" t="s">
        <v>83</v>
      </c>
      <c r="R550">
        <v>1</v>
      </c>
      <c r="S550" s="40">
        <f t="shared" si="641"/>
        <v>3</v>
      </c>
      <c r="T550">
        <v>2</v>
      </c>
      <c r="U550" t="s">
        <v>83</v>
      </c>
      <c r="V550">
        <v>2</v>
      </c>
      <c r="W550" s="40">
        <f t="shared" si="627"/>
        <v>4</v>
      </c>
      <c r="X550">
        <v>0</v>
      </c>
      <c r="Y550" t="s">
        <v>83</v>
      </c>
      <c r="Z550">
        <v>1</v>
      </c>
      <c r="AA550" s="40">
        <f t="shared" si="628"/>
        <v>4</v>
      </c>
      <c r="AB550">
        <v>1</v>
      </c>
      <c r="AC550" t="s">
        <v>83</v>
      </c>
      <c r="AD550">
        <v>1</v>
      </c>
      <c r="AE550" s="40">
        <f t="shared" si="642"/>
        <v>0</v>
      </c>
      <c r="AF550" s="24">
        <f t="shared" si="643"/>
        <v>17</v>
      </c>
      <c r="AG550" s="14">
        <v>2</v>
      </c>
      <c r="AH550" t="s">
        <v>83</v>
      </c>
      <c r="AI550">
        <v>1</v>
      </c>
      <c r="AJ550" s="40">
        <f t="shared" si="692"/>
        <v>3</v>
      </c>
      <c r="AK550">
        <v>2</v>
      </c>
      <c r="AL550" t="s">
        <v>83</v>
      </c>
      <c r="AM550">
        <v>1</v>
      </c>
      <c r="AN550" s="40">
        <f t="shared" si="644"/>
        <v>0</v>
      </c>
      <c r="AO550">
        <v>0</v>
      </c>
      <c r="AP550" t="s">
        <v>83</v>
      </c>
      <c r="AQ550">
        <v>2</v>
      </c>
      <c r="AR550" s="40">
        <f t="shared" si="624"/>
        <v>6</v>
      </c>
      <c r="AS550">
        <v>2</v>
      </c>
      <c r="AT550" t="s">
        <v>83</v>
      </c>
      <c r="AU550">
        <v>2</v>
      </c>
      <c r="AV550" s="40">
        <f t="shared" si="645"/>
        <v>3</v>
      </c>
      <c r="AW550">
        <v>1</v>
      </c>
      <c r="AX550" t="s">
        <v>83</v>
      </c>
      <c r="AY550">
        <v>2</v>
      </c>
      <c r="AZ550" s="40">
        <f t="shared" si="646"/>
        <v>3</v>
      </c>
      <c r="BA550">
        <v>1</v>
      </c>
      <c r="BB550" t="s">
        <v>83</v>
      </c>
      <c r="BC550">
        <v>3</v>
      </c>
      <c r="BD550" s="40">
        <f t="shared" si="629"/>
        <v>3</v>
      </c>
      <c r="BE550" s="24">
        <f t="shared" si="647"/>
        <v>18</v>
      </c>
      <c r="BF550" s="14">
        <v>3</v>
      </c>
      <c r="BG550" t="s">
        <v>83</v>
      </c>
      <c r="BH550">
        <v>2</v>
      </c>
      <c r="BI550" s="40">
        <f t="shared" si="648"/>
        <v>0</v>
      </c>
      <c r="BJ550">
        <v>2</v>
      </c>
      <c r="BK550" t="s">
        <v>83</v>
      </c>
      <c r="BL550">
        <v>1</v>
      </c>
      <c r="BM550" s="40">
        <f t="shared" si="649"/>
        <v>0</v>
      </c>
      <c r="BN550">
        <v>0</v>
      </c>
      <c r="BO550" t="s">
        <v>83</v>
      </c>
      <c r="BP550">
        <v>2</v>
      </c>
      <c r="BQ550" s="40">
        <f t="shared" si="630"/>
        <v>0</v>
      </c>
      <c r="BR550">
        <v>2</v>
      </c>
      <c r="BS550" t="s">
        <v>83</v>
      </c>
      <c r="BT550">
        <v>3</v>
      </c>
      <c r="BU550" s="40">
        <f t="shared" si="650"/>
        <v>0</v>
      </c>
      <c r="BV550">
        <v>1</v>
      </c>
      <c r="BW550" t="s">
        <v>83</v>
      </c>
      <c r="BX550">
        <v>2</v>
      </c>
      <c r="BY550" s="40">
        <f t="shared" si="651"/>
        <v>3</v>
      </c>
      <c r="BZ550">
        <v>0</v>
      </c>
      <c r="CA550" t="s">
        <v>83</v>
      </c>
      <c r="CB550">
        <v>2</v>
      </c>
      <c r="CC550" s="40">
        <f t="shared" si="652"/>
        <v>3</v>
      </c>
      <c r="CD550" s="24">
        <f t="shared" si="653"/>
        <v>6</v>
      </c>
      <c r="CE550" s="14">
        <v>2</v>
      </c>
      <c r="CF550" t="s">
        <v>83</v>
      </c>
      <c r="CG550">
        <v>1</v>
      </c>
      <c r="CH550" s="40">
        <f t="shared" si="654"/>
        <v>0</v>
      </c>
      <c r="CI550">
        <v>2</v>
      </c>
      <c r="CJ550" t="s">
        <v>83</v>
      </c>
      <c r="CK550">
        <v>1</v>
      </c>
      <c r="CL550" s="40">
        <f t="shared" si="655"/>
        <v>3</v>
      </c>
      <c r="CM550">
        <v>0</v>
      </c>
      <c r="CN550" t="s">
        <v>83</v>
      </c>
      <c r="CO550">
        <v>2</v>
      </c>
      <c r="CP550" s="40">
        <f t="shared" si="656"/>
        <v>3</v>
      </c>
      <c r="CQ550">
        <v>1</v>
      </c>
      <c r="CR550" t="s">
        <v>83</v>
      </c>
      <c r="CS550">
        <v>1</v>
      </c>
      <c r="CT550" s="40">
        <f t="shared" si="657"/>
        <v>0</v>
      </c>
      <c r="CU550">
        <v>0</v>
      </c>
      <c r="CV550" t="s">
        <v>83</v>
      </c>
      <c r="CW550">
        <v>1</v>
      </c>
      <c r="CX550" s="40">
        <f t="shared" si="658"/>
        <v>0</v>
      </c>
      <c r="CY550">
        <v>1</v>
      </c>
      <c r="CZ550" t="s">
        <v>83</v>
      </c>
      <c r="DA550">
        <v>2</v>
      </c>
      <c r="DB550" s="40">
        <f t="shared" si="659"/>
        <v>0</v>
      </c>
      <c r="DC550" s="24">
        <f t="shared" si="660"/>
        <v>6</v>
      </c>
      <c r="DD550" s="14">
        <v>1</v>
      </c>
      <c r="DE550" t="s">
        <v>83</v>
      </c>
      <c r="DF550">
        <v>2</v>
      </c>
      <c r="DG550" s="40">
        <f t="shared" si="690"/>
        <v>6</v>
      </c>
      <c r="DH550">
        <v>0</v>
      </c>
      <c r="DI550" t="s">
        <v>83</v>
      </c>
      <c r="DJ550">
        <v>0</v>
      </c>
      <c r="DK550" s="40">
        <f t="shared" si="631"/>
        <v>0</v>
      </c>
      <c r="DL550">
        <v>3</v>
      </c>
      <c r="DM550" t="s">
        <v>83</v>
      </c>
      <c r="DN550">
        <v>1</v>
      </c>
      <c r="DO550" s="40">
        <f t="shared" si="661"/>
        <v>0</v>
      </c>
      <c r="DP550">
        <v>2</v>
      </c>
      <c r="DQ550" t="s">
        <v>83</v>
      </c>
      <c r="DR550">
        <v>2</v>
      </c>
      <c r="DS550" s="40">
        <f t="shared" si="622"/>
        <v>4</v>
      </c>
      <c r="DT550">
        <v>3</v>
      </c>
      <c r="DU550" t="s">
        <v>83</v>
      </c>
      <c r="DV550">
        <v>2</v>
      </c>
      <c r="DW550" s="40">
        <f t="shared" si="623"/>
        <v>4</v>
      </c>
      <c r="DX550">
        <v>1</v>
      </c>
      <c r="DY550" t="s">
        <v>83</v>
      </c>
      <c r="DZ550">
        <v>3</v>
      </c>
      <c r="EA550" s="39">
        <f t="shared" si="662"/>
        <v>4</v>
      </c>
      <c r="EB550" s="24">
        <f t="shared" si="632"/>
        <v>18</v>
      </c>
      <c r="EC550" s="14">
        <v>2</v>
      </c>
      <c r="ED550" t="s">
        <v>83</v>
      </c>
      <c r="EE550">
        <v>2</v>
      </c>
      <c r="EF550" s="40">
        <f t="shared" si="663"/>
        <v>3</v>
      </c>
      <c r="EG550">
        <v>3</v>
      </c>
      <c r="EH550" t="s">
        <v>83</v>
      </c>
      <c r="EI550">
        <v>2</v>
      </c>
      <c r="EJ550" s="40">
        <f t="shared" si="664"/>
        <v>4</v>
      </c>
      <c r="EK550">
        <v>2</v>
      </c>
      <c r="EL550" t="s">
        <v>83</v>
      </c>
      <c r="EM550">
        <v>0</v>
      </c>
      <c r="EN550" s="40">
        <f t="shared" si="695"/>
        <v>0</v>
      </c>
      <c r="EO550">
        <v>1</v>
      </c>
      <c r="EP550" t="s">
        <v>83</v>
      </c>
      <c r="EQ550">
        <v>2</v>
      </c>
      <c r="ER550" s="40">
        <f t="shared" si="665"/>
        <v>0</v>
      </c>
      <c r="ES550">
        <v>1</v>
      </c>
      <c r="ET550" t="s">
        <v>83</v>
      </c>
      <c r="EU550">
        <v>2</v>
      </c>
      <c r="EV550" s="40">
        <f t="shared" si="666"/>
        <v>0</v>
      </c>
      <c r="EW550">
        <v>2</v>
      </c>
      <c r="EX550" t="s">
        <v>83</v>
      </c>
      <c r="EY550">
        <v>0</v>
      </c>
      <c r="EZ550" s="40">
        <f t="shared" si="667"/>
        <v>0</v>
      </c>
      <c r="FA550" s="24">
        <f t="shared" si="668"/>
        <v>7</v>
      </c>
      <c r="FB550" s="14">
        <v>1</v>
      </c>
      <c r="FC550" t="s">
        <v>83</v>
      </c>
      <c r="FD550">
        <v>0</v>
      </c>
      <c r="FE550" s="40">
        <f t="shared" si="669"/>
        <v>6</v>
      </c>
      <c r="FF550">
        <v>2</v>
      </c>
      <c r="FG550" t="s">
        <v>83</v>
      </c>
      <c r="FH550">
        <v>0</v>
      </c>
      <c r="FI550" s="40">
        <f t="shared" si="670"/>
        <v>6</v>
      </c>
      <c r="FJ550">
        <v>1</v>
      </c>
      <c r="FK550" t="s">
        <v>83</v>
      </c>
      <c r="FL550">
        <v>1</v>
      </c>
      <c r="FM550" s="40">
        <f t="shared" si="671"/>
        <v>3</v>
      </c>
      <c r="FN550">
        <v>1</v>
      </c>
      <c r="FO550" t="s">
        <v>83</v>
      </c>
      <c r="FP550">
        <v>2</v>
      </c>
      <c r="FQ550" s="40">
        <f t="shared" si="633"/>
        <v>0</v>
      </c>
      <c r="FR550">
        <v>0</v>
      </c>
      <c r="FS550" t="s">
        <v>83</v>
      </c>
      <c r="FT550">
        <v>1</v>
      </c>
      <c r="FU550" s="40">
        <f t="shared" si="672"/>
        <v>4</v>
      </c>
      <c r="FV550">
        <v>1</v>
      </c>
      <c r="FW550" t="s">
        <v>83</v>
      </c>
      <c r="FX550">
        <v>2</v>
      </c>
      <c r="FY550" s="40">
        <f t="shared" si="634"/>
        <v>0</v>
      </c>
      <c r="FZ550" s="24">
        <f t="shared" si="635"/>
        <v>19</v>
      </c>
      <c r="GA550" s="14">
        <v>0</v>
      </c>
      <c r="GB550" t="s">
        <v>83</v>
      </c>
      <c r="GC550">
        <v>1</v>
      </c>
      <c r="GD550" s="40">
        <f t="shared" si="673"/>
        <v>0</v>
      </c>
      <c r="GE550">
        <v>3</v>
      </c>
      <c r="GF550" t="s">
        <v>83</v>
      </c>
      <c r="GG550">
        <v>2</v>
      </c>
      <c r="GH550" s="40">
        <f t="shared" si="697"/>
        <v>6</v>
      </c>
      <c r="GI550">
        <v>1</v>
      </c>
      <c r="GJ550" t="s">
        <v>83</v>
      </c>
      <c r="GK550">
        <v>0</v>
      </c>
      <c r="GL550" s="40">
        <f t="shared" si="674"/>
        <v>0</v>
      </c>
      <c r="GM550">
        <v>1</v>
      </c>
      <c r="GN550" t="s">
        <v>83</v>
      </c>
      <c r="GO550">
        <v>0</v>
      </c>
      <c r="GP550" s="40">
        <f t="shared" si="675"/>
        <v>3</v>
      </c>
      <c r="GQ550">
        <v>1</v>
      </c>
      <c r="GR550" t="s">
        <v>83</v>
      </c>
      <c r="GS550">
        <v>1</v>
      </c>
      <c r="GT550" s="40">
        <f t="shared" si="636"/>
        <v>0</v>
      </c>
      <c r="GU550">
        <v>2</v>
      </c>
      <c r="GV550" t="s">
        <v>83</v>
      </c>
      <c r="GW550">
        <v>1</v>
      </c>
      <c r="GX550" s="40">
        <f t="shared" si="676"/>
        <v>6</v>
      </c>
      <c r="GY550" s="24">
        <f t="shared" si="677"/>
        <v>15</v>
      </c>
      <c r="GZ550" s="28">
        <f t="shared" si="637"/>
        <v>106</v>
      </c>
      <c r="HA550" t="s">
        <v>84</v>
      </c>
      <c r="HB550">
        <f t="shared" si="638"/>
        <v>9</v>
      </c>
      <c r="HC550" t="s">
        <v>137</v>
      </c>
      <c r="HD550">
        <f t="shared" si="691"/>
        <v>5</v>
      </c>
      <c r="HE550" t="s">
        <v>93</v>
      </c>
      <c r="HF550">
        <f t="shared" si="639"/>
        <v>9</v>
      </c>
      <c r="HG550" t="s">
        <v>94</v>
      </c>
      <c r="HH550">
        <f t="shared" si="696"/>
        <v>9</v>
      </c>
      <c r="HI550" t="s">
        <v>165</v>
      </c>
      <c r="HJ550">
        <f t="shared" si="678"/>
        <v>9</v>
      </c>
      <c r="HK550" t="s">
        <v>131</v>
      </c>
      <c r="HL550">
        <f t="shared" si="679"/>
        <v>0</v>
      </c>
      <c r="HM550" t="s">
        <v>134</v>
      </c>
      <c r="HN550">
        <f t="shared" si="640"/>
        <v>5</v>
      </c>
      <c r="HO550" t="s">
        <v>91</v>
      </c>
      <c r="HP550">
        <f t="shared" si="680"/>
        <v>5</v>
      </c>
      <c r="HQ550" t="s">
        <v>132</v>
      </c>
      <c r="HR550" s="1">
        <f t="shared" si="681"/>
        <v>6</v>
      </c>
      <c r="HS550" t="s">
        <v>85</v>
      </c>
      <c r="HT550" s="1">
        <f t="shared" si="682"/>
        <v>5</v>
      </c>
      <c r="HU550" t="s">
        <v>133</v>
      </c>
      <c r="HV550" s="1">
        <f t="shared" si="683"/>
        <v>0</v>
      </c>
      <c r="HW550" t="s">
        <v>129</v>
      </c>
      <c r="HX550" s="1">
        <f t="shared" si="684"/>
        <v>0</v>
      </c>
      <c r="HY550" t="s">
        <v>88</v>
      </c>
      <c r="HZ550" s="1">
        <f t="shared" si="685"/>
        <v>0</v>
      </c>
      <c r="IA550" t="s">
        <v>142</v>
      </c>
      <c r="IB550" s="1">
        <f t="shared" si="686"/>
        <v>0</v>
      </c>
      <c r="IC550" t="s">
        <v>90</v>
      </c>
      <c r="ID550" s="1">
        <f t="shared" si="687"/>
        <v>5</v>
      </c>
      <c r="IE550" t="s">
        <v>96</v>
      </c>
      <c r="IF550" s="1">
        <f t="shared" si="688"/>
        <v>5</v>
      </c>
      <c r="IG550">
        <f t="shared" si="693"/>
        <v>72</v>
      </c>
      <c r="IH550" s="1">
        <f t="shared" si="689"/>
        <v>178</v>
      </c>
    </row>
    <row r="551" spans="1:242" ht="14.65" thickBot="1" x14ac:dyDescent="0.5">
      <c r="A551" s="1">
        <v>548</v>
      </c>
      <c r="B551" s="45">
        <f t="shared" si="625"/>
        <v>298</v>
      </c>
      <c r="C551" s="14" t="s">
        <v>489</v>
      </c>
      <c r="D551" t="s">
        <v>1130</v>
      </c>
      <c r="E551" s="15">
        <v>13</v>
      </c>
      <c r="F551" s="28">
        <f t="shared" si="626"/>
        <v>159</v>
      </c>
      <c r="H551" s="14">
        <v>1</v>
      </c>
      <c r="I551" t="s">
        <v>83</v>
      </c>
      <c r="J551">
        <v>2</v>
      </c>
      <c r="K551" s="40">
        <f t="shared" si="698"/>
        <v>3</v>
      </c>
      <c r="L551">
        <v>1</v>
      </c>
      <c r="M551" t="s">
        <v>83</v>
      </c>
      <c r="N551">
        <v>1</v>
      </c>
      <c r="O551" s="40">
        <f t="shared" si="694"/>
        <v>0</v>
      </c>
      <c r="P551">
        <v>0</v>
      </c>
      <c r="Q551" t="s">
        <v>83</v>
      </c>
      <c r="R551">
        <v>1</v>
      </c>
      <c r="S551" s="40">
        <f t="shared" si="641"/>
        <v>3</v>
      </c>
      <c r="T551">
        <v>0</v>
      </c>
      <c r="U551" t="s">
        <v>83</v>
      </c>
      <c r="V551">
        <v>0</v>
      </c>
      <c r="W551" s="40">
        <f t="shared" si="627"/>
        <v>4</v>
      </c>
      <c r="X551">
        <v>1</v>
      </c>
      <c r="Y551" t="s">
        <v>83</v>
      </c>
      <c r="Z551">
        <v>3</v>
      </c>
      <c r="AA551" s="40">
        <f t="shared" si="628"/>
        <v>3</v>
      </c>
      <c r="AB551">
        <v>4</v>
      </c>
      <c r="AC551" t="s">
        <v>83</v>
      </c>
      <c r="AD551">
        <v>1</v>
      </c>
      <c r="AE551" s="40">
        <f t="shared" si="642"/>
        <v>3</v>
      </c>
      <c r="AF551" s="24">
        <f t="shared" si="643"/>
        <v>16</v>
      </c>
      <c r="AG551" s="14">
        <v>2</v>
      </c>
      <c r="AH551" t="s">
        <v>83</v>
      </c>
      <c r="AI551">
        <v>1</v>
      </c>
      <c r="AJ551" s="40">
        <f t="shared" si="692"/>
        <v>3</v>
      </c>
      <c r="AK551">
        <v>3</v>
      </c>
      <c r="AL551" t="s">
        <v>83</v>
      </c>
      <c r="AM551">
        <v>2</v>
      </c>
      <c r="AN551" s="40">
        <f t="shared" si="644"/>
        <v>0</v>
      </c>
      <c r="AO551">
        <v>0</v>
      </c>
      <c r="AP551" t="s">
        <v>83</v>
      </c>
      <c r="AQ551">
        <v>1</v>
      </c>
      <c r="AR551" s="40">
        <f t="shared" si="624"/>
        <v>3</v>
      </c>
      <c r="AS551">
        <v>1</v>
      </c>
      <c r="AT551" t="s">
        <v>83</v>
      </c>
      <c r="AU551">
        <v>1</v>
      </c>
      <c r="AV551" s="40">
        <f t="shared" si="645"/>
        <v>4</v>
      </c>
      <c r="AW551">
        <v>2</v>
      </c>
      <c r="AX551" t="s">
        <v>83</v>
      </c>
      <c r="AY551">
        <v>2</v>
      </c>
      <c r="AZ551" s="40">
        <f t="shared" si="646"/>
        <v>0</v>
      </c>
      <c r="BA551">
        <v>1</v>
      </c>
      <c r="BB551" t="s">
        <v>83</v>
      </c>
      <c r="BC551">
        <v>2</v>
      </c>
      <c r="BD551" s="40">
        <f t="shared" si="629"/>
        <v>4</v>
      </c>
      <c r="BE551" s="24">
        <f t="shared" si="647"/>
        <v>14</v>
      </c>
      <c r="BF551" s="14">
        <v>2</v>
      </c>
      <c r="BG551" t="s">
        <v>83</v>
      </c>
      <c r="BH551">
        <v>3</v>
      </c>
      <c r="BI551" s="40">
        <f t="shared" si="648"/>
        <v>4</v>
      </c>
      <c r="BJ551">
        <v>1</v>
      </c>
      <c r="BK551" t="s">
        <v>83</v>
      </c>
      <c r="BL551">
        <v>0</v>
      </c>
      <c r="BM551" s="40">
        <f t="shared" si="649"/>
        <v>0</v>
      </c>
      <c r="BN551">
        <v>0</v>
      </c>
      <c r="BO551" t="s">
        <v>83</v>
      </c>
      <c r="BP551">
        <v>1</v>
      </c>
      <c r="BQ551" s="40">
        <f t="shared" si="630"/>
        <v>0</v>
      </c>
      <c r="BR551">
        <v>2</v>
      </c>
      <c r="BS551" t="s">
        <v>83</v>
      </c>
      <c r="BT551">
        <v>2</v>
      </c>
      <c r="BU551" s="40">
        <f t="shared" si="650"/>
        <v>0</v>
      </c>
      <c r="BV551">
        <v>3</v>
      </c>
      <c r="BW551" t="s">
        <v>83</v>
      </c>
      <c r="BX551">
        <v>2</v>
      </c>
      <c r="BY551" s="40">
        <f t="shared" si="651"/>
        <v>0</v>
      </c>
      <c r="BZ551">
        <v>2</v>
      </c>
      <c r="CA551" t="s">
        <v>83</v>
      </c>
      <c r="CB551">
        <v>2</v>
      </c>
      <c r="CC551" s="40">
        <f t="shared" si="652"/>
        <v>0</v>
      </c>
      <c r="CD551" s="24">
        <f t="shared" si="653"/>
        <v>4</v>
      </c>
      <c r="CE551" s="14">
        <v>3</v>
      </c>
      <c r="CF551" t="s">
        <v>83</v>
      </c>
      <c r="CG551">
        <v>1</v>
      </c>
      <c r="CH551" s="40">
        <f t="shared" si="654"/>
        <v>0</v>
      </c>
      <c r="CI551">
        <v>4</v>
      </c>
      <c r="CJ551" t="s">
        <v>83</v>
      </c>
      <c r="CK551">
        <v>2</v>
      </c>
      <c r="CL551" s="40">
        <f t="shared" si="655"/>
        <v>3</v>
      </c>
      <c r="CM551">
        <v>2</v>
      </c>
      <c r="CN551" t="s">
        <v>83</v>
      </c>
      <c r="CO551">
        <v>1</v>
      </c>
      <c r="CP551" s="40">
        <f t="shared" si="656"/>
        <v>0</v>
      </c>
      <c r="CQ551">
        <v>2</v>
      </c>
      <c r="CR551" t="s">
        <v>83</v>
      </c>
      <c r="CS551">
        <v>1</v>
      </c>
      <c r="CT551" s="40">
        <f t="shared" si="657"/>
        <v>6</v>
      </c>
      <c r="CU551">
        <v>1</v>
      </c>
      <c r="CV551" t="s">
        <v>83</v>
      </c>
      <c r="CW551">
        <v>0</v>
      </c>
      <c r="CX551" s="40">
        <f t="shared" si="658"/>
        <v>6</v>
      </c>
      <c r="CY551">
        <v>0</v>
      </c>
      <c r="CZ551" t="s">
        <v>83</v>
      </c>
      <c r="DA551">
        <v>1</v>
      </c>
      <c r="DB551" s="40">
        <f t="shared" si="659"/>
        <v>0</v>
      </c>
      <c r="DC551" s="24">
        <f t="shared" si="660"/>
        <v>15</v>
      </c>
      <c r="DD551" s="14">
        <v>2</v>
      </c>
      <c r="DE551" t="s">
        <v>83</v>
      </c>
      <c r="DF551">
        <v>0</v>
      </c>
      <c r="DG551" s="40">
        <f t="shared" si="690"/>
        <v>0</v>
      </c>
      <c r="DH551">
        <v>2</v>
      </c>
      <c r="DI551" t="s">
        <v>83</v>
      </c>
      <c r="DJ551">
        <v>2</v>
      </c>
      <c r="DK551" s="40">
        <f t="shared" si="631"/>
        <v>0</v>
      </c>
      <c r="DL551">
        <v>0</v>
      </c>
      <c r="DM551" t="s">
        <v>83</v>
      </c>
      <c r="DN551">
        <v>1</v>
      </c>
      <c r="DO551" s="40">
        <f t="shared" si="661"/>
        <v>6</v>
      </c>
      <c r="DP551">
        <v>0</v>
      </c>
      <c r="DQ551" t="s">
        <v>83</v>
      </c>
      <c r="DR551">
        <v>1</v>
      </c>
      <c r="DS551" s="40">
        <f t="shared" si="622"/>
        <v>0</v>
      </c>
      <c r="DT551">
        <v>2</v>
      </c>
      <c r="DU551" t="s">
        <v>83</v>
      </c>
      <c r="DV551">
        <v>1</v>
      </c>
      <c r="DW551" s="40">
        <f t="shared" si="623"/>
        <v>6</v>
      </c>
      <c r="DX551">
        <v>0</v>
      </c>
      <c r="DY551" t="s">
        <v>83</v>
      </c>
      <c r="DZ551">
        <v>1</v>
      </c>
      <c r="EA551" s="39">
        <f t="shared" si="662"/>
        <v>3</v>
      </c>
      <c r="EB551" s="24">
        <f t="shared" si="632"/>
        <v>15</v>
      </c>
      <c r="EC551" s="14">
        <v>1</v>
      </c>
      <c r="ED551" t="s">
        <v>83</v>
      </c>
      <c r="EE551">
        <v>2</v>
      </c>
      <c r="EF551" s="40">
        <f t="shared" si="663"/>
        <v>0</v>
      </c>
      <c r="EG551">
        <v>3</v>
      </c>
      <c r="EH551" t="s">
        <v>83</v>
      </c>
      <c r="EI551">
        <v>1</v>
      </c>
      <c r="EJ551" s="40">
        <f t="shared" si="664"/>
        <v>3</v>
      </c>
      <c r="EK551">
        <v>1</v>
      </c>
      <c r="EL551" t="s">
        <v>83</v>
      </c>
      <c r="EM551">
        <v>2</v>
      </c>
      <c r="EN551" s="40">
        <f t="shared" si="695"/>
        <v>3</v>
      </c>
      <c r="EO551">
        <v>1</v>
      </c>
      <c r="EP551" t="s">
        <v>83</v>
      </c>
      <c r="EQ551">
        <v>1</v>
      </c>
      <c r="ER551" s="40">
        <f t="shared" si="665"/>
        <v>0</v>
      </c>
      <c r="ES551">
        <v>1</v>
      </c>
      <c r="ET551" t="s">
        <v>83</v>
      </c>
      <c r="EU551">
        <v>0</v>
      </c>
      <c r="EV551" s="40">
        <f t="shared" si="666"/>
        <v>0</v>
      </c>
      <c r="EW551">
        <v>3</v>
      </c>
      <c r="EX551" t="s">
        <v>83</v>
      </c>
      <c r="EY551">
        <v>1</v>
      </c>
      <c r="EZ551" s="40">
        <f t="shared" si="667"/>
        <v>0</v>
      </c>
      <c r="FA551" s="24">
        <f t="shared" si="668"/>
        <v>6</v>
      </c>
      <c r="FB551" s="14">
        <v>2</v>
      </c>
      <c r="FC551" t="s">
        <v>83</v>
      </c>
      <c r="FD551">
        <v>0</v>
      </c>
      <c r="FE551" s="40">
        <f t="shared" si="669"/>
        <v>3</v>
      </c>
      <c r="FF551">
        <v>5</v>
      </c>
      <c r="FG551" t="s">
        <v>83</v>
      </c>
      <c r="FH551">
        <v>0</v>
      </c>
      <c r="FI551" s="40">
        <f t="shared" si="670"/>
        <v>3</v>
      </c>
      <c r="FJ551">
        <v>0</v>
      </c>
      <c r="FK551" t="s">
        <v>83</v>
      </c>
      <c r="FL551">
        <v>0</v>
      </c>
      <c r="FM551" s="40">
        <f t="shared" si="671"/>
        <v>3</v>
      </c>
      <c r="FN551">
        <v>1</v>
      </c>
      <c r="FO551" t="s">
        <v>83</v>
      </c>
      <c r="FP551">
        <v>2</v>
      </c>
      <c r="FQ551" s="40">
        <f t="shared" si="633"/>
        <v>0</v>
      </c>
      <c r="FR551">
        <v>1</v>
      </c>
      <c r="FS551" t="s">
        <v>83</v>
      </c>
      <c r="FT551">
        <v>1</v>
      </c>
      <c r="FU551" s="40">
        <f t="shared" si="672"/>
        <v>0</v>
      </c>
      <c r="FV551">
        <v>2</v>
      </c>
      <c r="FW551" t="s">
        <v>83</v>
      </c>
      <c r="FX551">
        <v>1</v>
      </c>
      <c r="FY551" s="40">
        <f t="shared" si="634"/>
        <v>4</v>
      </c>
      <c r="FZ551" s="24">
        <f t="shared" si="635"/>
        <v>13</v>
      </c>
      <c r="GA551" s="14">
        <v>1</v>
      </c>
      <c r="GB551" t="s">
        <v>83</v>
      </c>
      <c r="GC551">
        <v>2</v>
      </c>
      <c r="GD551" s="40">
        <f t="shared" si="673"/>
        <v>0</v>
      </c>
      <c r="GE551">
        <v>2</v>
      </c>
      <c r="GF551" t="s">
        <v>83</v>
      </c>
      <c r="GG551">
        <v>1</v>
      </c>
      <c r="GH551" s="40">
        <f t="shared" si="697"/>
        <v>4</v>
      </c>
      <c r="GI551">
        <v>1</v>
      </c>
      <c r="GJ551" t="s">
        <v>83</v>
      </c>
      <c r="GK551">
        <v>2</v>
      </c>
      <c r="GL551" s="40">
        <f t="shared" si="674"/>
        <v>4</v>
      </c>
      <c r="GM551">
        <v>3</v>
      </c>
      <c r="GN551" t="s">
        <v>83</v>
      </c>
      <c r="GO551">
        <v>1</v>
      </c>
      <c r="GP551" s="40">
        <f t="shared" si="675"/>
        <v>4</v>
      </c>
      <c r="GQ551">
        <v>1</v>
      </c>
      <c r="GR551" t="s">
        <v>83</v>
      </c>
      <c r="GS551">
        <v>2</v>
      </c>
      <c r="GT551" s="40">
        <f t="shared" si="636"/>
        <v>3</v>
      </c>
      <c r="GU551">
        <v>2</v>
      </c>
      <c r="GV551" t="s">
        <v>83</v>
      </c>
      <c r="GW551">
        <v>0</v>
      </c>
      <c r="GX551" s="40">
        <f t="shared" si="676"/>
        <v>3</v>
      </c>
      <c r="GY551" s="24">
        <f t="shared" si="677"/>
        <v>18</v>
      </c>
      <c r="GZ551" s="28">
        <f t="shared" si="637"/>
        <v>101</v>
      </c>
      <c r="HA551" t="s">
        <v>132</v>
      </c>
      <c r="HB551">
        <f t="shared" si="638"/>
        <v>5</v>
      </c>
      <c r="HC551" t="s">
        <v>137</v>
      </c>
      <c r="HD551">
        <f t="shared" si="691"/>
        <v>5</v>
      </c>
      <c r="HE551" t="s">
        <v>86</v>
      </c>
      <c r="HF551">
        <f t="shared" si="639"/>
        <v>5</v>
      </c>
      <c r="HG551" t="s">
        <v>94</v>
      </c>
      <c r="HH551">
        <f t="shared" si="696"/>
        <v>9</v>
      </c>
      <c r="HI551" t="s">
        <v>88</v>
      </c>
      <c r="HJ551">
        <f t="shared" si="678"/>
        <v>0</v>
      </c>
      <c r="HK551" t="s">
        <v>142</v>
      </c>
      <c r="HL551">
        <f t="shared" si="679"/>
        <v>0</v>
      </c>
      <c r="HM551" t="s">
        <v>90</v>
      </c>
      <c r="HN551">
        <f t="shared" si="640"/>
        <v>9</v>
      </c>
      <c r="HO551" t="s">
        <v>96</v>
      </c>
      <c r="HP551">
        <f t="shared" si="680"/>
        <v>9</v>
      </c>
      <c r="HQ551" t="s">
        <v>136</v>
      </c>
      <c r="HR551" s="1">
        <f t="shared" si="681"/>
        <v>0</v>
      </c>
      <c r="HS551" t="s">
        <v>92</v>
      </c>
      <c r="HT551" s="1">
        <f t="shared" si="682"/>
        <v>0</v>
      </c>
      <c r="HU551" t="s">
        <v>133</v>
      </c>
      <c r="HV551" s="1">
        <f t="shared" si="683"/>
        <v>0</v>
      </c>
      <c r="HW551" t="s">
        <v>164</v>
      </c>
      <c r="HX551" s="1">
        <f t="shared" si="684"/>
        <v>0</v>
      </c>
      <c r="HY551" t="s">
        <v>165</v>
      </c>
      <c r="HZ551" s="1">
        <f t="shared" si="685"/>
        <v>5</v>
      </c>
      <c r="IA551" t="s">
        <v>89</v>
      </c>
      <c r="IB551" s="1">
        <f t="shared" si="686"/>
        <v>5</v>
      </c>
      <c r="IC551" t="s">
        <v>134</v>
      </c>
      <c r="ID551" s="1">
        <f t="shared" si="687"/>
        <v>6</v>
      </c>
      <c r="IE551" t="s">
        <v>138</v>
      </c>
      <c r="IF551" s="1">
        <f t="shared" si="688"/>
        <v>0</v>
      </c>
      <c r="IG551">
        <f t="shared" si="693"/>
        <v>58</v>
      </c>
      <c r="IH551" s="1">
        <f t="shared" si="689"/>
        <v>159</v>
      </c>
    </row>
    <row r="552" spans="1:242" ht="14.65" thickBot="1" x14ac:dyDescent="0.5">
      <c r="A552" s="1">
        <v>549</v>
      </c>
      <c r="B552" s="45">
        <f t="shared" si="625"/>
        <v>286</v>
      </c>
      <c r="C552" s="14" t="s">
        <v>1132</v>
      </c>
      <c r="D552" t="s">
        <v>1133</v>
      </c>
      <c r="E552" s="15">
        <v>13</v>
      </c>
      <c r="F552" s="28">
        <f t="shared" si="626"/>
        <v>160</v>
      </c>
      <c r="H552" s="14">
        <v>1</v>
      </c>
      <c r="I552" t="s">
        <v>83</v>
      </c>
      <c r="J552">
        <v>2</v>
      </c>
      <c r="K552" s="40">
        <f t="shared" si="698"/>
        <v>3</v>
      </c>
      <c r="L552">
        <v>0</v>
      </c>
      <c r="M552" t="s">
        <v>83</v>
      </c>
      <c r="N552">
        <v>2</v>
      </c>
      <c r="O552" s="40">
        <f t="shared" si="694"/>
        <v>6</v>
      </c>
      <c r="P552">
        <v>1</v>
      </c>
      <c r="Q552" t="s">
        <v>83</v>
      </c>
      <c r="R552">
        <v>3</v>
      </c>
      <c r="S552" s="40">
        <f t="shared" si="641"/>
        <v>6</v>
      </c>
      <c r="T552">
        <v>5</v>
      </c>
      <c r="U552" t="s">
        <v>83</v>
      </c>
      <c r="V552">
        <v>2</v>
      </c>
      <c r="W552" s="40">
        <f t="shared" si="627"/>
        <v>0</v>
      </c>
      <c r="X552">
        <v>2</v>
      </c>
      <c r="Y552" t="s">
        <v>83</v>
      </c>
      <c r="Z552">
        <v>2</v>
      </c>
      <c r="AA552" s="40">
        <f t="shared" si="628"/>
        <v>0</v>
      </c>
      <c r="AB552">
        <v>3</v>
      </c>
      <c r="AC552" t="s">
        <v>83</v>
      </c>
      <c r="AD552">
        <v>1</v>
      </c>
      <c r="AE552" s="40">
        <f t="shared" si="642"/>
        <v>4</v>
      </c>
      <c r="AF552" s="24">
        <f t="shared" si="643"/>
        <v>19</v>
      </c>
      <c r="AG552" s="14">
        <v>3</v>
      </c>
      <c r="AH552" t="s">
        <v>83</v>
      </c>
      <c r="AI552">
        <v>1</v>
      </c>
      <c r="AJ552" s="40">
        <f t="shared" si="692"/>
        <v>3</v>
      </c>
      <c r="AK552">
        <v>2</v>
      </c>
      <c r="AL552" t="s">
        <v>83</v>
      </c>
      <c r="AM552">
        <v>2</v>
      </c>
      <c r="AN552" s="40">
        <f t="shared" si="644"/>
        <v>4</v>
      </c>
      <c r="AO552">
        <v>2</v>
      </c>
      <c r="AP552" t="s">
        <v>83</v>
      </c>
      <c r="AQ552">
        <v>1</v>
      </c>
      <c r="AR552" s="40">
        <f t="shared" si="624"/>
        <v>0</v>
      </c>
      <c r="AS552">
        <v>4</v>
      </c>
      <c r="AT552" t="s">
        <v>83</v>
      </c>
      <c r="AU552">
        <v>1</v>
      </c>
      <c r="AV552" s="40">
        <f t="shared" si="645"/>
        <v>0</v>
      </c>
      <c r="AW552">
        <v>0</v>
      </c>
      <c r="AX552" t="s">
        <v>83</v>
      </c>
      <c r="AY552">
        <v>1</v>
      </c>
      <c r="AZ552" s="40">
        <f t="shared" si="646"/>
        <v>3</v>
      </c>
      <c r="BA552">
        <v>1</v>
      </c>
      <c r="BB552" t="s">
        <v>83</v>
      </c>
      <c r="BC552">
        <v>1</v>
      </c>
      <c r="BD552" s="40">
        <f t="shared" si="629"/>
        <v>0</v>
      </c>
      <c r="BE552" s="24">
        <f t="shared" si="647"/>
        <v>10</v>
      </c>
      <c r="BF552" s="14">
        <v>7</v>
      </c>
      <c r="BG552" t="s">
        <v>83</v>
      </c>
      <c r="BH552">
        <v>0</v>
      </c>
      <c r="BI552" s="40">
        <f t="shared" si="648"/>
        <v>0</v>
      </c>
      <c r="BJ552">
        <v>2</v>
      </c>
      <c r="BK552" t="s">
        <v>83</v>
      </c>
      <c r="BL552">
        <v>2</v>
      </c>
      <c r="BM552" s="40">
        <f t="shared" si="649"/>
        <v>3</v>
      </c>
      <c r="BN552">
        <v>5</v>
      </c>
      <c r="BO552" t="s">
        <v>83</v>
      </c>
      <c r="BP552">
        <v>2</v>
      </c>
      <c r="BQ552" s="40">
        <f t="shared" si="630"/>
        <v>3</v>
      </c>
      <c r="BR552">
        <v>4</v>
      </c>
      <c r="BS552" t="s">
        <v>83</v>
      </c>
      <c r="BT552">
        <v>2</v>
      </c>
      <c r="BU552" s="40">
        <f t="shared" si="650"/>
        <v>4</v>
      </c>
      <c r="BV552">
        <v>1</v>
      </c>
      <c r="BW552" t="s">
        <v>83</v>
      </c>
      <c r="BX552">
        <v>1</v>
      </c>
      <c r="BY552" s="40">
        <f t="shared" si="651"/>
        <v>0</v>
      </c>
      <c r="BZ552">
        <v>0</v>
      </c>
      <c r="CA552" t="s">
        <v>83</v>
      </c>
      <c r="CB552">
        <v>2</v>
      </c>
      <c r="CC552" s="40">
        <f t="shared" si="652"/>
        <v>3</v>
      </c>
      <c r="CD552" s="24">
        <f t="shared" si="653"/>
        <v>13</v>
      </c>
      <c r="CE552" s="14">
        <v>2</v>
      </c>
      <c r="CF552" t="s">
        <v>83</v>
      </c>
      <c r="CG552">
        <v>0</v>
      </c>
      <c r="CH552" s="40">
        <f t="shared" si="654"/>
        <v>0</v>
      </c>
      <c r="CI552">
        <v>3</v>
      </c>
      <c r="CJ552" t="s">
        <v>83</v>
      </c>
      <c r="CK552">
        <v>1</v>
      </c>
      <c r="CL552" s="40">
        <f t="shared" si="655"/>
        <v>3</v>
      </c>
      <c r="CM552">
        <v>0</v>
      </c>
      <c r="CN552" t="s">
        <v>83</v>
      </c>
      <c r="CO552">
        <v>3</v>
      </c>
      <c r="CP552" s="40">
        <f t="shared" si="656"/>
        <v>3</v>
      </c>
      <c r="CQ552">
        <v>2</v>
      </c>
      <c r="CR552" t="s">
        <v>83</v>
      </c>
      <c r="CS552">
        <v>2</v>
      </c>
      <c r="CT552" s="40">
        <f t="shared" si="657"/>
        <v>0</v>
      </c>
      <c r="CU552">
        <v>2</v>
      </c>
      <c r="CV552" t="s">
        <v>83</v>
      </c>
      <c r="CW552">
        <v>3</v>
      </c>
      <c r="CX552" s="40">
        <f t="shared" si="658"/>
        <v>0</v>
      </c>
      <c r="CY552">
        <v>1</v>
      </c>
      <c r="CZ552" t="s">
        <v>83</v>
      </c>
      <c r="DA552">
        <v>4</v>
      </c>
      <c r="DB552" s="40">
        <f t="shared" si="659"/>
        <v>0</v>
      </c>
      <c r="DC552" s="24">
        <f t="shared" si="660"/>
        <v>6</v>
      </c>
      <c r="DD552" s="14">
        <v>2</v>
      </c>
      <c r="DE552" t="s">
        <v>83</v>
      </c>
      <c r="DF552">
        <v>1</v>
      </c>
      <c r="DG552" s="40">
        <f t="shared" si="690"/>
        <v>0</v>
      </c>
      <c r="DH552">
        <v>6</v>
      </c>
      <c r="DI552" t="s">
        <v>83</v>
      </c>
      <c r="DJ552">
        <v>1</v>
      </c>
      <c r="DK552" s="40">
        <f t="shared" si="631"/>
        <v>3</v>
      </c>
      <c r="DL552">
        <v>4</v>
      </c>
      <c r="DM552" t="s">
        <v>83</v>
      </c>
      <c r="DN552">
        <v>0</v>
      </c>
      <c r="DO552" s="40">
        <f t="shared" si="661"/>
        <v>0</v>
      </c>
      <c r="DP552">
        <v>2</v>
      </c>
      <c r="DQ552" t="s">
        <v>83</v>
      </c>
      <c r="DR552">
        <v>1</v>
      </c>
      <c r="DS552" s="40">
        <f t="shared" si="622"/>
        <v>0</v>
      </c>
      <c r="DT552">
        <v>2</v>
      </c>
      <c r="DU552" t="s">
        <v>83</v>
      </c>
      <c r="DV552">
        <v>5</v>
      </c>
      <c r="DW552" s="40">
        <f t="shared" si="623"/>
        <v>1</v>
      </c>
      <c r="DX552">
        <v>0</v>
      </c>
      <c r="DY552" t="s">
        <v>83</v>
      </c>
      <c r="DZ552">
        <v>4</v>
      </c>
      <c r="EA552" s="39">
        <f t="shared" si="662"/>
        <v>3</v>
      </c>
      <c r="EB552" s="24">
        <f t="shared" si="632"/>
        <v>7</v>
      </c>
      <c r="EC552" s="14">
        <v>0</v>
      </c>
      <c r="ED552" t="s">
        <v>83</v>
      </c>
      <c r="EE552">
        <v>4</v>
      </c>
      <c r="EF552" s="40">
        <f t="shared" si="663"/>
        <v>0</v>
      </c>
      <c r="EG552">
        <v>1</v>
      </c>
      <c r="EH552" t="s">
        <v>83</v>
      </c>
      <c r="EI552">
        <v>3</v>
      </c>
      <c r="EJ552" s="40">
        <f t="shared" si="664"/>
        <v>0</v>
      </c>
      <c r="EK552">
        <v>4</v>
      </c>
      <c r="EL552" t="s">
        <v>83</v>
      </c>
      <c r="EM552">
        <v>1</v>
      </c>
      <c r="EN552" s="40">
        <f t="shared" si="695"/>
        <v>0</v>
      </c>
      <c r="EO552">
        <v>2</v>
      </c>
      <c r="EP552" t="s">
        <v>83</v>
      </c>
      <c r="EQ552">
        <v>0</v>
      </c>
      <c r="ER552" s="40">
        <f t="shared" si="665"/>
        <v>3</v>
      </c>
      <c r="ES552">
        <v>2</v>
      </c>
      <c r="ET552" t="s">
        <v>83</v>
      </c>
      <c r="EU552">
        <v>2</v>
      </c>
      <c r="EV552" s="40">
        <f t="shared" si="666"/>
        <v>3</v>
      </c>
      <c r="EW552">
        <v>0</v>
      </c>
      <c r="EX552" t="s">
        <v>83</v>
      </c>
      <c r="EY552">
        <v>0</v>
      </c>
      <c r="EZ552" s="40">
        <f t="shared" si="667"/>
        <v>0</v>
      </c>
      <c r="FA552" s="24">
        <f t="shared" si="668"/>
        <v>6</v>
      </c>
      <c r="FB552" s="14">
        <v>2</v>
      </c>
      <c r="FC552" t="s">
        <v>83</v>
      </c>
      <c r="FD552">
        <v>1</v>
      </c>
      <c r="FE552" s="40">
        <f t="shared" si="669"/>
        <v>4</v>
      </c>
      <c r="FF552">
        <v>5</v>
      </c>
      <c r="FG552" t="s">
        <v>83</v>
      </c>
      <c r="FH552">
        <v>0</v>
      </c>
      <c r="FI552" s="40">
        <f t="shared" si="670"/>
        <v>3</v>
      </c>
      <c r="FJ552">
        <v>2</v>
      </c>
      <c r="FK552" t="s">
        <v>83</v>
      </c>
      <c r="FL552">
        <v>2</v>
      </c>
      <c r="FM552" s="40">
        <f t="shared" si="671"/>
        <v>4</v>
      </c>
      <c r="FN552">
        <v>2</v>
      </c>
      <c r="FO552" t="s">
        <v>83</v>
      </c>
      <c r="FP552">
        <v>3</v>
      </c>
      <c r="FQ552" s="40">
        <f t="shared" si="633"/>
        <v>0</v>
      </c>
      <c r="FR552">
        <v>1</v>
      </c>
      <c r="FS552" t="s">
        <v>83</v>
      </c>
      <c r="FT552">
        <v>1</v>
      </c>
      <c r="FU552" s="40">
        <f t="shared" si="672"/>
        <v>0</v>
      </c>
      <c r="FV552">
        <v>2</v>
      </c>
      <c r="FW552" t="s">
        <v>83</v>
      </c>
      <c r="FX552">
        <v>4</v>
      </c>
      <c r="FY552" s="40">
        <f t="shared" si="634"/>
        <v>0</v>
      </c>
      <c r="FZ552" s="24">
        <f t="shared" si="635"/>
        <v>11</v>
      </c>
      <c r="GA552" s="14">
        <v>3</v>
      </c>
      <c r="GB552" t="s">
        <v>83</v>
      </c>
      <c r="GC552">
        <v>2</v>
      </c>
      <c r="GD552" s="40">
        <f t="shared" si="673"/>
        <v>0</v>
      </c>
      <c r="GE552">
        <v>4</v>
      </c>
      <c r="GF552" t="s">
        <v>83</v>
      </c>
      <c r="GG552">
        <v>1</v>
      </c>
      <c r="GH552" s="40">
        <f t="shared" si="697"/>
        <v>3</v>
      </c>
      <c r="GI552">
        <v>4</v>
      </c>
      <c r="GJ552" t="s">
        <v>83</v>
      </c>
      <c r="GK552">
        <v>2</v>
      </c>
      <c r="GL552" s="40">
        <f t="shared" si="674"/>
        <v>0</v>
      </c>
      <c r="GM552">
        <v>3</v>
      </c>
      <c r="GN552" t="s">
        <v>83</v>
      </c>
      <c r="GO552">
        <v>3</v>
      </c>
      <c r="GP552" s="40">
        <f t="shared" si="675"/>
        <v>0</v>
      </c>
      <c r="GQ552">
        <v>1</v>
      </c>
      <c r="GR552" t="s">
        <v>83</v>
      </c>
      <c r="GS552">
        <v>2</v>
      </c>
      <c r="GT552" s="40">
        <f t="shared" si="636"/>
        <v>3</v>
      </c>
      <c r="GU552">
        <v>0</v>
      </c>
      <c r="GV552" t="s">
        <v>83</v>
      </c>
      <c r="GW552">
        <v>2</v>
      </c>
      <c r="GX552" s="40">
        <f t="shared" si="676"/>
        <v>0</v>
      </c>
      <c r="GY552" s="24">
        <f t="shared" si="677"/>
        <v>6</v>
      </c>
      <c r="GZ552" s="28">
        <f t="shared" si="637"/>
        <v>78</v>
      </c>
      <c r="HA552" t="s">
        <v>84</v>
      </c>
      <c r="HB552">
        <f t="shared" si="638"/>
        <v>9</v>
      </c>
      <c r="HC552" t="s">
        <v>85</v>
      </c>
      <c r="HD552">
        <f t="shared" si="691"/>
        <v>9</v>
      </c>
      <c r="HE552" t="s">
        <v>93</v>
      </c>
      <c r="HF552">
        <f t="shared" si="639"/>
        <v>9</v>
      </c>
      <c r="HG552" t="s">
        <v>94</v>
      </c>
      <c r="HH552">
        <f t="shared" si="696"/>
        <v>9</v>
      </c>
      <c r="HI552" t="s">
        <v>130</v>
      </c>
      <c r="HJ552">
        <f t="shared" si="678"/>
        <v>5</v>
      </c>
      <c r="HK552" t="s">
        <v>95</v>
      </c>
      <c r="HL552">
        <f t="shared" si="679"/>
        <v>5</v>
      </c>
      <c r="HM552" t="s">
        <v>90</v>
      </c>
      <c r="HN552">
        <f t="shared" si="640"/>
        <v>9</v>
      </c>
      <c r="HO552" t="s">
        <v>96</v>
      </c>
      <c r="HP552">
        <f t="shared" si="680"/>
        <v>9</v>
      </c>
      <c r="HQ552" t="s">
        <v>132</v>
      </c>
      <c r="HR552" s="1">
        <f t="shared" si="681"/>
        <v>6</v>
      </c>
      <c r="HS552" t="s">
        <v>92</v>
      </c>
      <c r="HT552" s="1">
        <f t="shared" si="682"/>
        <v>0</v>
      </c>
      <c r="HU552" t="s">
        <v>86</v>
      </c>
      <c r="HV552" s="1">
        <f t="shared" si="683"/>
        <v>6</v>
      </c>
      <c r="HW552" t="s">
        <v>129</v>
      </c>
      <c r="HX552" s="1">
        <f t="shared" si="684"/>
        <v>0</v>
      </c>
      <c r="HY552" t="s">
        <v>88</v>
      </c>
      <c r="HZ552" s="1">
        <f t="shared" si="685"/>
        <v>0</v>
      </c>
      <c r="IA552" t="s">
        <v>131</v>
      </c>
      <c r="IB552" s="1">
        <f t="shared" si="686"/>
        <v>0</v>
      </c>
      <c r="IC552" t="s">
        <v>134</v>
      </c>
      <c r="ID552" s="1">
        <f t="shared" si="687"/>
        <v>6</v>
      </c>
      <c r="IE552" t="s">
        <v>135</v>
      </c>
      <c r="IF552" s="1">
        <f t="shared" si="688"/>
        <v>0</v>
      </c>
      <c r="IG552">
        <f t="shared" si="693"/>
        <v>82</v>
      </c>
      <c r="IH552" s="1">
        <f t="shared" si="689"/>
        <v>160</v>
      </c>
    </row>
    <row r="553" spans="1:242" ht="14.65" thickBot="1" x14ac:dyDescent="0.5">
      <c r="A553" s="1">
        <v>550</v>
      </c>
      <c r="B553" s="45">
        <f t="shared" si="625"/>
        <v>121</v>
      </c>
      <c r="C553" s="14" t="s">
        <v>1134</v>
      </c>
      <c r="D553" t="s">
        <v>1135</v>
      </c>
      <c r="E553" s="15">
        <v>13</v>
      </c>
      <c r="F553" s="28">
        <f t="shared" si="626"/>
        <v>173</v>
      </c>
      <c r="H553" s="14">
        <v>0</v>
      </c>
      <c r="I553" t="s">
        <v>83</v>
      </c>
      <c r="J553">
        <v>3</v>
      </c>
      <c r="K553" s="40">
        <f t="shared" si="698"/>
        <v>3</v>
      </c>
      <c r="L553">
        <v>2</v>
      </c>
      <c r="M553" t="s">
        <v>83</v>
      </c>
      <c r="N553">
        <v>2</v>
      </c>
      <c r="O553" s="40">
        <f t="shared" si="694"/>
        <v>0</v>
      </c>
      <c r="P553">
        <v>0</v>
      </c>
      <c r="Q553" t="s">
        <v>83</v>
      </c>
      <c r="R553">
        <v>4</v>
      </c>
      <c r="S553" s="40">
        <f t="shared" si="641"/>
        <v>3</v>
      </c>
      <c r="T553">
        <v>3</v>
      </c>
      <c r="U553" t="s">
        <v>83</v>
      </c>
      <c r="V553">
        <v>1</v>
      </c>
      <c r="W553" s="40">
        <f t="shared" si="627"/>
        <v>0</v>
      </c>
      <c r="X553">
        <v>1</v>
      </c>
      <c r="Y553" t="s">
        <v>83</v>
      </c>
      <c r="Z553">
        <v>2</v>
      </c>
      <c r="AA553" s="40">
        <f t="shared" si="628"/>
        <v>6</v>
      </c>
      <c r="AB553">
        <v>5</v>
      </c>
      <c r="AC553" t="s">
        <v>83</v>
      </c>
      <c r="AD553">
        <v>0</v>
      </c>
      <c r="AE553" s="40">
        <f t="shared" si="642"/>
        <v>3</v>
      </c>
      <c r="AF553" s="24">
        <f t="shared" si="643"/>
        <v>15</v>
      </c>
      <c r="AG553" s="14">
        <v>3</v>
      </c>
      <c r="AH553" t="s">
        <v>83</v>
      </c>
      <c r="AI553">
        <v>0</v>
      </c>
      <c r="AJ553" s="40">
        <f t="shared" si="692"/>
        <v>3</v>
      </c>
      <c r="AK553">
        <v>2</v>
      </c>
      <c r="AL553" t="s">
        <v>83</v>
      </c>
      <c r="AM553">
        <v>2</v>
      </c>
      <c r="AN553" s="40">
        <f t="shared" si="644"/>
        <v>4</v>
      </c>
      <c r="AO553">
        <v>2</v>
      </c>
      <c r="AP553" t="s">
        <v>83</v>
      </c>
      <c r="AQ553">
        <v>1</v>
      </c>
      <c r="AR553" s="40">
        <f t="shared" si="624"/>
        <v>0</v>
      </c>
      <c r="AS553">
        <v>3</v>
      </c>
      <c r="AT553" t="s">
        <v>83</v>
      </c>
      <c r="AU553">
        <v>1</v>
      </c>
      <c r="AV553" s="40">
        <f t="shared" si="645"/>
        <v>0</v>
      </c>
      <c r="AW553">
        <v>1</v>
      </c>
      <c r="AX553" t="s">
        <v>83</v>
      </c>
      <c r="AY553">
        <v>1</v>
      </c>
      <c r="AZ553" s="40">
        <f t="shared" si="646"/>
        <v>0</v>
      </c>
      <c r="BA553">
        <v>2</v>
      </c>
      <c r="BB553" t="s">
        <v>83</v>
      </c>
      <c r="BC553">
        <v>3</v>
      </c>
      <c r="BD553" s="40">
        <f t="shared" si="629"/>
        <v>4</v>
      </c>
      <c r="BE553" s="24">
        <f t="shared" si="647"/>
        <v>11</v>
      </c>
      <c r="BF553" s="14">
        <v>5</v>
      </c>
      <c r="BG553" t="s">
        <v>83</v>
      </c>
      <c r="BH553">
        <v>1</v>
      </c>
      <c r="BI553" s="40">
        <f t="shared" si="648"/>
        <v>0</v>
      </c>
      <c r="BJ553">
        <v>2</v>
      </c>
      <c r="BK553" t="s">
        <v>83</v>
      </c>
      <c r="BL553">
        <v>2</v>
      </c>
      <c r="BM553" s="40">
        <f t="shared" si="649"/>
        <v>3</v>
      </c>
      <c r="BN553">
        <v>2</v>
      </c>
      <c r="BO553" t="s">
        <v>83</v>
      </c>
      <c r="BP553">
        <v>0</v>
      </c>
      <c r="BQ553" s="40">
        <f t="shared" si="630"/>
        <v>6</v>
      </c>
      <c r="BR553">
        <v>3</v>
      </c>
      <c r="BS553" t="s">
        <v>83</v>
      </c>
      <c r="BT553">
        <v>1</v>
      </c>
      <c r="BU553" s="40">
        <f t="shared" si="650"/>
        <v>4</v>
      </c>
      <c r="BV553">
        <v>1</v>
      </c>
      <c r="BW553" t="s">
        <v>83</v>
      </c>
      <c r="BX553">
        <v>4</v>
      </c>
      <c r="BY553" s="40">
        <f t="shared" si="651"/>
        <v>3</v>
      </c>
      <c r="BZ553">
        <v>0</v>
      </c>
      <c r="CA553" t="s">
        <v>83</v>
      </c>
      <c r="CB553">
        <v>2</v>
      </c>
      <c r="CC553" s="40">
        <f t="shared" si="652"/>
        <v>3</v>
      </c>
      <c r="CD553" s="24">
        <f t="shared" si="653"/>
        <v>19</v>
      </c>
      <c r="CE553" s="14">
        <v>2</v>
      </c>
      <c r="CF553" t="s">
        <v>83</v>
      </c>
      <c r="CG553">
        <v>1</v>
      </c>
      <c r="CH553" s="40">
        <f t="shared" si="654"/>
        <v>0</v>
      </c>
      <c r="CI553">
        <v>3</v>
      </c>
      <c r="CJ553" t="s">
        <v>83</v>
      </c>
      <c r="CK553">
        <v>1</v>
      </c>
      <c r="CL553" s="40">
        <f t="shared" si="655"/>
        <v>3</v>
      </c>
      <c r="CM553">
        <v>2</v>
      </c>
      <c r="CN553" t="s">
        <v>83</v>
      </c>
      <c r="CO553">
        <v>2</v>
      </c>
      <c r="CP553" s="40">
        <f t="shared" si="656"/>
        <v>0</v>
      </c>
      <c r="CQ553">
        <v>1</v>
      </c>
      <c r="CR553" t="s">
        <v>83</v>
      </c>
      <c r="CS553">
        <v>1</v>
      </c>
      <c r="CT553" s="40">
        <f t="shared" si="657"/>
        <v>0</v>
      </c>
      <c r="CU553">
        <v>1</v>
      </c>
      <c r="CV553" t="s">
        <v>83</v>
      </c>
      <c r="CW553">
        <v>0</v>
      </c>
      <c r="CX553" s="40">
        <f t="shared" si="658"/>
        <v>6</v>
      </c>
      <c r="CY553">
        <v>0</v>
      </c>
      <c r="CZ553" t="s">
        <v>83</v>
      </c>
      <c r="DA553">
        <v>4</v>
      </c>
      <c r="DB553" s="40">
        <f t="shared" si="659"/>
        <v>0</v>
      </c>
      <c r="DC553" s="24">
        <f t="shared" si="660"/>
        <v>9</v>
      </c>
      <c r="DD553" s="14">
        <v>2</v>
      </c>
      <c r="DE553" t="s">
        <v>83</v>
      </c>
      <c r="DF553">
        <v>0</v>
      </c>
      <c r="DG553" s="40">
        <f t="shared" si="690"/>
        <v>0</v>
      </c>
      <c r="DH553">
        <v>4</v>
      </c>
      <c r="DI553" t="s">
        <v>83</v>
      </c>
      <c r="DJ553">
        <v>1</v>
      </c>
      <c r="DK553" s="40">
        <f t="shared" si="631"/>
        <v>3</v>
      </c>
      <c r="DL553">
        <v>2</v>
      </c>
      <c r="DM553" t="s">
        <v>83</v>
      </c>
      <c r="DN553">
        <v>2</v>
      </c>
      <c r="DO553" s="40">
        <f t="shared" si="661"/>
        <v>0</v>
      </c>
      <c r="DP553">
        <v>2</v>
      </c>
      <c r="DQ553" t="s">
        <v>83</v>
      </c>
      <c r="DR553">
        <v>3</v>
      </c>
      <c r="DS553" s="40">
        <f t="shared" si="622"/>
        <v>0</v>
      </c>
      <c r="DT553">
        <v>0</v>
      </c>
      <c r="DU553" t="s">
        <v>83</v>
      </c>
      <c r="DV553">
        <v>3</v>
      </c>
      <c r="DW553" s="40">
        <f t="shared" si="623"/>
        <v>1</v>
      </c>
      <c r="DX553">
        <v>2</v>
      </c>
      <c r="DY553" t="s">
        <v>83</v>
      </c>
      <c r="DZ553">
        <v>2</v>
      </c>
      <c r="EA553" s="39">
        <f t="shared" si="662"/>
        <v>6</v>
      </c>
      <c r="EB553" s="24">
        <f t="shared" si="632"/>
        <v>10</v>
      </c>
      <c r="EC553" s="14">
        <v>1</v>
      </c>
      <c r="ED553" t="s">
        <v>83</v>
      </c>
      <c r="EE553">
        <v>1</v>
      </c>
      <c r="EF553" s="40">
        <f t="shared" si="663"/>
        <v>4</v>
      </c>
      <c r="EG553">
        <v>3</v>
      </c>
      <c r="EH553" t="s">
        <v>83</v>
      </c>
      <c r="EI553">
        <v>0</v>
      </c>
      <c r="EJ553" s="40">
        <f t="shared" si="664"/>
        <v>3</v>
      </c>
      <c r="EK553">
        <v>2</v>
      </c>
      <c r="EL553" t="s">
        <v>83</v>
      </c>
      <c r="EM553">
        <v>0</v>
      </c>
      <c r="EN553" s="40">
        <f t="shared" si="695"/>
        <v>0</v>
      </c>
      <c r="EO553">
        <v>3</v>
      </c>
      <c r="EP553" t="s">
        <v>83</v>
      </c>
      <c r="EQ553">
        <v>1</v>
      </c>
      <c r="ER553" s="40">
        <f t="shared" si="665"/>
        <v>3</v>
      </c>
      <c r="ES553">
        <v>1</v>
      </c>
      <c r="ET553" t="s">
        <v>83</v>
      </c>
      <c r="EU553">
        <v>4</v>
      </c>
      <c r="EV553" s="40">
        <f t="shared" si="666"/>
        <v>0</v>
      </c>
      <c r="EW553">
        <v>2</v>
      </c>
      <c r="EX553" t="s">
        <v>83</v>
      </c>
      <c r="EY553">
        <v>2</v>
      </c>
      <c r="EZ553" s="40">
        <f t="shared" si="667"/>
        <v>0</v>
      </c>
      <c r="FA553" s="24">
        <f t="shared" si="668"/>
        <v>10</v>
      </c>
      <c r="FB553" s="14">
        <v>2</v>
      </c>
      <c r="FC553" t="s">
        <v>83</v>
      </c>
      <c r="FD553">
        <v>2</v>
      </c>
      <c r="FE553" s="40">
        <f t="shared" si="669"/>
        <v>0</v>
      </c>
      <c r="FF553">
        <v>4</v>
      </c>
      <c r="FG553" t="s">
        <v>83</v>
      </c>
      <c r="FH553">
        <v>0</v>
      </c>
      <c r="FI553" s="40">
        <f t="shared" si="670"/>
        <v>3</v>
      </c>
      <c r="FJ553">
        <v>3</v>
      </c>
      <c r="FK553" t="s">
        <v>83</v>
      </c>
      <c r="FL553">
        <v>1</v>
      </c>
      <c r="FM553" s="40">
        <f t="shared" si="671"/>
        <v>0</v>
      </c>
      <c r="FN553">
        <v>4</v>
      </c>
      <c r="FO553" t="s">
        <v>83</v>
      </c>
      <c r="FP553">
        <v>1</v>
      </c>
      <c r="FQ553" s="40">
        <f t="shared" si="633"/>
        <v>3</v>
      </c>
      <c r="FR553">
        <v>2</v>
      </c>
      <c r="FS553" t="s">
        <v>83</v>
      </c>
      <c r="FT553">
        <v>2</v>
      </c>
      <c r="FU553" s="40">
        <f t="shared" si="672"/>
        <v>0</v>
      </c>
      <c r="FV553">
        <v>2</v>
      </c>
      <c r="FW553" t="s">
        <v>83</v>
      </c>
      <c r="FX553">
        <v>3</v>
      </c>
      <c r="FY553" s="40">
        <f t="shared" si="634"/>
        <v>0</v>
      </c>
      <c r="FZ553" s="24">
        <f t="shared" si="635"/>
        <v>6</v>
      </c>
      <c r="GA553" s="14">
        <v>2</v>
      </c>
      <c r="GB553" t="s">
        <v>83</v>
      </c>
      <c r="GC553">
        <v>2</v>
      </c>
      <c r="GD553" s="40">
        <f t="shared" si="673"/>
        <v>3</v>
      </c>
      <c r="GE553">
        <v>2</v>
      </c>
      <c r="GF553" t="s">
        <v>83</v>
      </c>
      <c r="GG553">
        <v>1</v>
      </c>
      <c r="GH553" s="40">
        <f t="shared" si="697"/>
        <v>4</v>
      </c>
      <c r="GI553">
        <v>1</v>
      </c>
      <c r="GJ553" t="s">
        <v>83</v>
      </c>
      <c r="GK553">
        <v>2</v>
      </c>
      <c r="GL553" s="40">
        <f t="shared" si="674"/>
        <v>4</v>
      </c>
      <c r="GM553">
        <v>3</v>
      </c>
      <c r="GN553" t="s">
        <v>83</v>
      </c>
      <c r="GO553">
        <v>1</v>
      </c>
      <c r="GP553" s="40">
        <f t="shared" si="675"/>
        <v>4</v>
      </c>
      <c r="GQ553">
        <v>1</v>
      </c>
      <c r="GR553" t="s">
        <v>83</v>
      </c>
      <c r="GS553">
        <v>1</v>
      </c>
      <c r="GT553" s="40">
        <f t="shared" si="636"/>
        <v>0</v>
      </c>
      <c r="GU553">
        <v>0</v>
      </c>
      <c r="GV553" t="s">
        <v>83</v>
      </c>
      <c r="GW553">
        <v>2</v>
      </c>
      <c r="GX553" s="40">
        <f t="shared" si="676"/>
        <v>0</v>
      </c>
      <c r="GY553" s="24">
        <f t="shared" si="677"/>
        <v>15</v>
      </c>
      <c r="GZ553" s="28">
        <f t="shared" si="637"/>
        <v>95</v>
      </c>
      <c r="HA553" t="s">
        <v>84</v>
      </c>
      <c r="HB553">
        <f t="shared" si="638"/>
        <v>9</v>
      </c>
      <c r="HC553" t="s">
        <v>85</v>
      </c>
      <c r="HD553">
        <f t="shared" si="691"/>
        <v>9</v>
      </c>
      <c r="HE553" t="s">
        <v>93</v>
      </c>
      <c r="HF553">
        <f t="shared" si="639"/>
        <v>9</v>
      </c>
      <c r="HG553" t="s">
        <v>94</v>
      </c>
      <c r="HH553">
        <f t="shared" si="696"/>
        <v>9</v>
      </c>
      <c r="HI553" t="s">
        <v>88</v>
      </c>
      <c r="HJ553">
        <f t="shared" si="678"/>
        <v>0</v>
      </c>
      <c r="HK553" t="s">
        <v>131</v>
      </c>
      <c r="HL553">
        <f t="shared" si="679"/>
        <v>0</v>
      </c>
      <c r="HM553" t="s">
        <v>90</v>
      </c>
      <c r="HN553">
        <f t="shared" si="640"/>
        <v>9</v>
      </c>
      <c r="HO553" t="s">
        <v>96</v>
      </c>
      <c r="HP553">
        <f t="shared" si="680"/>
        <v>9</v>
      </c>
      <c r="HQ553" t="s">
        <v>132</v>
      </c>
      <c r="HR553" s="1">
        <f t="shared" si="681"/>
        <v>6</v>
      </c>
      <c r="HS553" t="s">
        <v>137</v>
      </c>
      <c r="HT553" s="1">
        <f t="shared" si="682"/>
        <v>6</v>
      </c>
      <c r="HU553" t="s">
        <v>133</v>
      </c>
      <c r="HV553" s="1">
        <f t="shared" si="683"/>
        <v>0</v>
      </c>
      <c r="HW553" t="s">
        <v>129</v>
      </c>
      <c r="HX553" s="1">
        <f t="shared" si="684"/>
        <v>0</v>
      </c>
      <c r="HY553" t="s">
        <v>130</v>
      </c>
      <c r="HZ553" s="1">
        <f t="shared" si="685"/>
        <v>6</v>
      </c>
      <c r="IA553" t="s">
        <v>95</v>
      </c>
      <c r="IB553" s="1">
        <f t="shared" si="686"/>
        <v>6</v>
      </c>
      <c r="IC553" t="s">
        <v>166</v>
      </c>
      <c r="ID553" s="1">
        <f t="shared" si="687"/>
        <v>0</v>
      </c>
      <c r="IE553" t="s">
        <v>138</v>
      </c>
      <c r="IF553" s="1">
        <f t="shared" si="688"/>
        <v>0</v>
      </c>
      <c r="IG553">
        <f t="shared" si="693"/>
        <v>78</v>
      </c>
      <c r="IH553" s="1">
        <f t="shared" si="689"/>
        <v>173</v>
      </c>
    </row>
    <row r="554" spans="1:242" ht="14.65" thickBot="1" x14ac:dyDescent="0.5">
      <c r="A554" s="1">
        <v>551</v>
      </c>
      <c r="B554" s="45">
        <f t="shared" si="625"/>
        <v>117</v>
      </c>
      <c r="C554" s="14" t="s">
        <v>1137</v>
      </c>
      <c r="D554" t="s">
        <v>1138</v>
      </c>
      <c r="E554" s="15">
        <v>13</v>
      </c>
      <c r="F554" s="28">
        <f t="shared" si="626"/>
        <v>174</v>
      </c>
      <c r="H554" s="14">
        <v>0</v>
      </c>
      <c r="I554" t="s">
        <v>83</v>
      </c>
      <c r="J554">
        <v>2</v>
      </c>
      <c r="K554" s="40">
        <f t="shared" si="698"/>
        <v>6</v>
      </c>
      <c r="L554">
        <v>1</v>
      </c>
      <c r="M554" t="s">
        <v>83</v>
      </c>
      <c r="N554">
        <v>3</v>
      </c>
      <c r="O554" s="40">
        <f t="shared" si="694"/>
        <v>4</v>
      </c>
      <c r="P554">
        <v>0</v>
      </c>
      <c r="Q554" t="s">
        <v>83</v>
      </c>
      <c r="R554">
        <v>3</v>
      </c>
      <c r="S554" s="40">
        <f t="shared" si="641"/>
        <v>3</v>
      </c>
      <c r="T554">
        <v>3</v>
      </c>
      <c r="U554" t="s">
        <v>83</v>
      </c>
      <c r="V554">
        <v>0</v>
      </c>
      <c r="W554" s="40">
        <f t="shared" si="627"/>
        <v>0</v>
      </c>
      <c r="X554">
        <v>0</v>
      </c>
      <c r="Y554" t="s">
        <v>83</v>
      </c>
      <c r="Z554">
        <v>1</v>
      </c>
      <c r="AA554" s="40">
        <f t="shared" si="628"/>
        <v>4</v>
      </c>
      <c r="AB554">
        <v>4</v>
      </c>
      <c r="AC554" t="s">
        <v>83</v>
      </c>
      <c r="AD554">
        <v>1</v>
      </c>
      <c r="AE554" s="40">
        <f t="shared" si="642"/>
        <v>3</v>
      </c>
      <c r="AF554" s="24">
        <f t="shared" si="643"/>
        <v>20</v>
      </c>
      <c r="AG554" s="14">
        <v>2</v>
      </c>
      <c r="AH554" t="s">
        <v>83</v>
      </c>
      <c r="AI554">
        <v>0</v>
      </c>
      <c r="AJ554" s="40">
        <f t="shared" si="692"/>
        <v>3</v>
      </c>
      <c r="AK554">
        <v>1</v>
      </c>
      <c r="AL554" t="s">
        <v>83</v>
      </c>
      <c r="AM554">
        <v>1</v>
      </c>
      <c r="AN554" s="40">
        <f t="shared" si="644"/>
        <v>6</v>
      </c>
      <c r="AO554">
        <v>2</v>
      </c>
      <c r="AP554" t="s">
        <v>83</v>
      </c>
      <c r="AQ554">
        <v>0</v>
      </c>
      <c r="AR554" s="40">
        <f t="shared" si="624"/>
        <v>0</v>
      </c>
      <c r="AS554">
        <v>3</v>
      </c>
      <c r="AT554" t="s">
        <v>83</v>
      </c>
      <c r="AU554">
        <v>1</v>
      </c>
      <c r="AV554" s="40">
        <f t="shared" si="645"/>
        <v>0</v>
      </c>
      <c r="AW554">
        <v>1</v>
      </c>
      <c r="AX554" t="s">
        <v>83</v>
      </c>
      <c r="AY554">
        <v>0</v>
      </c>
      <c r="AZ554" s="40">
        <f t="shared" si="646"/>
        <v>0</v>
      </c>
      <c r="BA554">
        <v>1</v>
      </c>
      <c r="BB554" t="s">
        <v>83</v>
      </c>
      <c r="BC554">
        <v>2</v>
      </c>
      <c r="BD554" s="40">
        <f t="shared" si="629"/>
        <v>4</v>
      </c>
      <c r="BE554" s="24">
        <f t="shared" si="647"/>
        <v>13</v>
      </c>
      <c r="BF554" s="14">
        <v>4</v>
      </c>
      <c r="BG554" t="s">
        <v>83</v>
      </c>
      <c r="BH554">
        <v>0</v>
      </c>
      <c r="BI554" s="40">
        <f t="shared" si="648"/>
        <v>0</v>
      </c>
      <c r="BJ554">
        <v>2</v>
      </c>
      <c r="BK554" t="s">
        <v>83</v>
      </c>
      <c r="BL554">
        <v>2</v>
      </c>
      <c r="BM554" s="40">
        <f t="shared" si="649"/>
        <v>3</v>
      </c>
      <c r="BN554">
        <v>3</v>
      </c>
      <c r="BO554" t="s">
        <v>83</v>
      </c>
      <c r="BP554">
        <v>0</v>
      </c>
      <c r="BQ554" s="40">
        <f t="shared" si="630"/>
        <v>3</v>
      </c>
      <c r="BR554">
        <v>2</v>
      </c>
      <c r="BS554" t="s">
        <v>83</v>
      </c>
      <c r="BT554">
        <v>1</v>
      </c>
      <c r="BU554" s="40">
        <f t="shared" si="650"/>
        <v>3</v>
      </c>
      <c r="BV554">
        <v>1</v>
      </c>
      <c r="BW554" t="s">
        <v>83</v>
      </c>
      <c r="BX554">
        <v>3</v>
      </c>
      <c r="BY554" s="40">
        <f t="shared" si="651"/>
        <v>4</v>
      </c>
      <c r="BZ554">
        <v>0</v>
      </c>
      <c r="CA554" t="s">
        <v>83</v>
      </c>
      <c r="CB554">
        <v>2</v>
      </c>
      <c r="CC554" s="40">
        <f t="shared" si="652"/>
        <v>3</v>
      </c>
      <c r="CD554" s="24">
        <f t="shared" si="653"/>
        <v>16</v>
      </c>
      <c r="CE554" s="14">
        <v>2</v>
      </c>
      <c r="CF554" t="s">
        <v>83</v>
      </c>
      <c r="CG554">
        <v>0</v>
      </c>
      <c r="CH554" s="40">
        <f t="shared" si="654"/>
        <v>0</v>
      </c>
      <c r="CI554">
        <v>3</v>
      </c>
      <c r="CJ554" t="s">
        <v>83</v>
      </c>
      <c r="CK554">
        <v>0</v>
      </c>
      <c r="CL554" s="40">
        <f t="shared" si="655"/>
        <v>4</v>
      </c>
      <c r="CM554">
        <v>1</v>
      </c>
      <c r="CN554" t="s">
        <v>83</v>
      </c>
      <c r="CO554">
        <v>2</v>
      </c>
      <c r="CP554" s="40">
        <f t="shared" si="656"/>
        <v>4</v>
      </c>
      <c r="CQ554">
        <v>3</v>
      </c>
      <c r="CR554" t="s">
        <v>83</v>
      </c>
      <c r="CS554">
        <v>2</v>
      </c>
      <c r="CT554" s="40">
        <f t="shared" si="657"/>
        <v>4</v>
      </c>
      <c r="CU554">
        <v>1</v>
      </c>
      <c r="CV554" t="s">
        <v>83</v>
      </c>
      <c r="CW554">
        <v>2</v>
      </c>
      <c r="CX554" s="40">
        <f t="shared" si="658"/>
        <v>0</v>
      </c>
      <c r="CY554">
        <v>0</v>
      </c>
      <c r="CZ554" t="s">
        <v>83</v>
      </c>
      <c r="DA554">
        <v>3</v>
      </c>
      <c r="DB554" s="40">
        <f t="shared" si="659"/>
        <v>0</v>
      </c>
      <c r="DC554" s="24">
        <f t="shared" si="660"/>
        <v>12</v>
      </c>
      <c r="DD554" s="14">
        <v>3</v>
      </c>
      <c r="DE554" t="s">
        <v>83</v>
      </c>
      <c r="DF554">
        <v>0</v>
      </c>
      <c r="DG554" s="40">
        <f t="shared" si="690"/>
        <v>0</v>
      </c>
      <c r="DH554">
        <v>5</v>
      </c>
      <c r="DI554" t="s">
        <v>83</v>
      </c>
      <c r="DJ554">
        <v>0</v>
      </c>
      <c r="DK554" s="40">
        <f t="shared" si="631"/>
        <v>3</v>
      </c>
      <c r="DL554">
        <v>2</v>
      </c>
      <c r="DM554" t="s">
        <v>83</v>
      </c>
      <c r="DN554">
        <v>1</v>
      </c>
      <c r="DO554" s="40">
        <f t="shared" si="661"/>
        <v>0</v>
      </c>
      <c r="DP554">
        <v>1</v>
      </c>
      <c r="DQ554" t="s">
        <v>83</v>
      </c>
      <c r="DR554">
        <v>2</v>
      </c>
      <c r="DS554" s="40">
        <f t="shared" si="622"/>
        <v>0</v>
      </c>
      <c r="DT554">
        <v>0</v>
      </c>
      <c r="DU554" t="s">
        <v>83</v>
      </c>
      <c r="DV554">
        <v>1</v>
      </c>
      <c r="DW554" s="40">
        <f t="shared" si="623"/>
        <v>1</v>
      </c>
      <c r="DX554">
        <v>1</v>
      </c>
      <c r="DY554" t="s">
        <v>83</v>
      </c>
      <c r="DZ554">
        <v>2</v>
      </c>
      <c r="EA554" s="39">
        <f t="shared" si="662"/>
        <v>3</v>
      </c>
      <c r="EB554" s="24">
        <f t="shared" si="632"/>
        <v>7</v>
      </c>
      <c r="EC554" s="14">
        <v>0</v>
      </c>
      <c r="ED554" t="s">
        <v>83</v>
      </c>
      <c r="EE554">
        <v>2</v>
      </c>
      <c r="EF554" s="40">
        <f t="shared" si="663"/>
        <v>0</v>
      </c>
      <c r="EG554">
        <v>1</v>
      </c>
      <c r="EH554" t="s">
        <v>83</v>
      </c>
      <c r="EI554">
        <v>0</v>
      </c>
      <c r="EJ554" s="40">
        <f t="shared" si="664"/>
        <v>6</v>
      </c>
      <c r="EK554">
        <v>3</v>
      </c>
      <c r="EL554" t="s">
        <v>83</v>
      </c>
      <c r="EM554">
        <v>1</v>
      </c>
      <c r="EN554" s="40">
        <f t="shared" si="695"/>
        <v>0</v>
      </c>
      <c r="EO554">
        <v>1</v>
      </c>
      <c r="EP554" t="s">
        <v>83</v>
      </c>
      <c r="EQ554">
        <v>0</v>
      </c>
      <c r="ER554" s="40">
        <f t="shared" si="665"/>
        <v>3</v>
      </c>
      <c r="ES554">
        <v>0</v>
      </c>
      <c r="ET554" t="s">
        <v>83</v>
      </c>
      <c r="EU554">
        <v>0</v>
      </c>
      <c r="EV554" s="40">
        <f t="shared" si="666"/>
        <v>6</v>
      </c>
      <c r="EW554">
        <v>1</v>
      </c>
      <c r="EX554" t="s">
        <v>83</v>
      </c>
      <c r="EY554">
        <v>0</v>
      </c>
      <c r="EZ554" s="40">
        <f t="shared" si="667"/>
        <v>0</v>
      </c>
      <c r="FA554" s="24">
        <f t="shared" si="668"/>
        <v>15</v>
      </c>
      <c r="FB554" s="14">
        <v>1</v>
      </c>
      <c r="FC554" t="s">
        <v>83</v>
      </c>
      <c r="FD554">
        <v>1</v>
      </c>
      <c r="FE554" s="40">
        <f t="shared" si="669"/>
        <v>0</v>
      </c>
      <c r="FF554">
        <v>3</v>
      </c>
      <c r="FG554" t="s">
        <v>83</v>
      </c>
      <c r="FH554">
        <v>0</v>
      </c>
      <c r="FI554" s="40">
        <f t="shared" si="670"/>
        <v>3</v>
      </c>
      <c r="FJ554">
        <v>2</v>
      </c>
      <c r="FK554" t="s">
        <v>83</v>
      </c>
      <c r="FL554">
        <v>1</v>
      </c>
      <c r="FM554" s="40">
        <f t="shared" si="671"/>
        <v>0</v>
      </c>
      <c r="FN554">
        <v>4</v>
      </c>
      <c r="FO554" t="s">
        <v>83</v>
      </c>
      <c r="FP554">
        <v>1</v>
      </c>
      <c r="FQ554" s="40">
        <f t="shared" si="633"/>
        <v>3</v>
      </c>
      <c r="FR554">
        <v>0</v>
      </c>
      <c r="FS554" t="s">
        <v>83</v>
      </c>
      <c r="FT554">
        <v>1</v>
      </c>
      <c r="FU554" s="40">
        <f t="shared" si="672"/>
        <v>4</v>
      </c>
      <c r="FV554">
        <v>1</v>
      </c>
      <c r="FW554" t="s">
        <v>83</v>
      </c>
      <c r="FX554">
        <v>2</v>
      </c>
      <c r="FY554" s="40">
        <f t="shared" si="634"/>
        <v>0</v>
      </c>
      <c r="FZ554" s="24">
        <f t="shared" si="635"/>
        <v>10</v>
      </c>
      <c r="GA554" s="14">
        <v>2</v>
      </c>
      <c r="GB554" t="s">
        <v>83</v>
      </c>
      <c r="GC554">
        <v>1</v>
      </c>
      <c r="GD554" s="40">
        <f t="shared" si="673"/>
        <v>0</v>
      </c>
      <c r="GE554">
        <v>2</v>
      </c>
      <c r="GF554" t="s">
        <v>83</v>
      </c>
      <c r="GG554">
        <v>0</v>
      </c>
      <c r="GH554" s="40">
        <f t="shared" si="697"/>
        <v>3</v>
      </c>
      <c r="GI554">
        <v>0</v>
      </c>
      <c r="GJ554" t="s">
        <v>83</v>
      </c>
      <c r="GK554">
        <v>2</v>
      </c>
      <c r="GL554" s="40">
        <f t="shared" si="674"/>
        <v>3</v>
      </c>
      <c r="GM554">
        <v>2</v>
      </c>
      <c r="GN554" t="s">
        <v>83</v>
      </c>
      <c r="GO554">
        <v>1</v>
      </c>
      <c r="GP554" s="40">
        <f t="shared" si="675"/>
        <v>3</v>
      </c>
      <c r="GQ554">
        <v>1</v>
      </c>
      <c r="GR554" t="s">
        <v>83</v>
      </c>
      <c r="GS554">
        <v>1</v>
      </c>
      <c r="GT554" s="40">
        <f t="shared" si="636"/>
        <v>0</v>
      </c>
      <c r="GU554">
        <v>1</v>
      </c>
      <c r="GV554" t="s">
        <v>83</v>
      </c>
      <c r="GW554">
        <v>3</v>
      </c>
      <c r="GX554" s="40">
        <f t="shared" si="676"/>
        <v>0</v>
      </c>
      <c r="GY554" s="24">
        <f t="shared" si="677"/>
        <v>9</v>
      </c>
      <c r="GZ554" s="28">
        <f t="shared" si="637"/>
        <v>102</v>
      </c>
      <c r="HA554" t="s">
        <v>84</v>
      </c>
      <c r="HB554">
        <f t="shared" si="638"/>
        <v>9</v>
      </c>
      <c r="HC554" t="s">
        <v>85</v>
      </c>
      <c r="HD554">
        <f t="shared" si="691"/>
        <v>9</v>
      </c>
      <c r="HE554" t="s">
        <v>93</v>
      </c>
      <c r="HF554">
        <f t="shared" si="639"/>
        <v>9</v>
      </c>
      <c r="HG554" t="s">
        <v>94</v>
      </c>
      <c r="HH554">
        <f t="shared" si="696"/>
        <v>9</v>
      </c>
      <c r="HI554" t="s">
        <v>88</v>
      </c>
      <c r="HJ554">
        <f t="shared" si="678"/>
        <v>0</v>
      </c>
      <c r="HK554" t="s">
        <v>131</v>
      </c>
      <c r="HL554">
        <f t="shared" si="679"/>
        <v>0</v>
      </c>
      <c r="HM554" t="s">
        <v>90</v>
      </c>
      <c r="HN554">
        <f t="shared" si="640"/>
        <v>9</v>
      </c>
      <c r="HO554" t="s">
        <v>96</v>
      </c>
      <c r="HP554">
        <f t="shared" si="680"/>
        <v>9</v>
      </c>
      <c r="HQ554" t="s">
        <v>132</v>
      </c>
      <c r="HR554" s="1">
        <f t="shared" si="681"/>
        <v>6</v>
      </c>
      <c r="HS554" t="s">
        <v>92</v>
      </c>
      <c r="HT554" s="1">
        <f t="shared" si="682"/>
        <v>0</v>
      </c>
      <c r="HU554" t="s">
        <v>133</v>
      </c>
      <c r="HV554" s="1">
        <f t="shared" si="683"/>
        <v>0</v>
      </c>
      <c r="HW554" t="s">
        <v>129</v>
      </c>
      <c r="HX554" s="1">
        <f t="shared" si="684"/>
        <v>0</v>
      </c>
      <c r="HY554" t="s">
        <v>130</v>
      </c>
      <c r="HZ554" s="1">
        <f t="shared" si="685"/>
        <v>6</v>
      </c>
      <c r="IA554" t="s">
        <v>95</v>
      </c>
      <c r="IB554" s="1">
        <f t="shared" si="686"/>
        <v>6</v>
      </c>
      <c r="IC554" t="s">
        <v>166</v>
      </c>
      <c r="ID554" s="1">
        <f t="shared" si="687"/>
        <v>0</v>
      </c>
      <c r="IE554" t="s">
        <v>138</v>
      </c>
      <c r="IF554" s="1">
        <f t="shared" si="688"/>
        <v>0</v>
      </c>
      <c r="IG554">
        <f t="shared" si="693"/>
        <v>72</v>
      </c>
      <c r="IH554" s="1">
        <f t="shared" si="689"/>
        <v>174</v>
      </c>
    </row>
    <row r="555" spans="1:242" ht="14.65" thickBot="1" x14ac:dyDescent="0.5">
      <c r="A555" s="1">
        <v>552</v>
      </c>
      <c r="B555" s="45">
        <f t="shared" si="625"/>
        <v>9</v>
      </c>
      <c r="C555" s="14" t="s">
        <v>1139</v>
      </c>
      <c r="D555" t="s">
        <v>1140</v>
      </c>
      <c r="E555" s="15">
        <v>13</v>
      </c>
      <c r="F555" s="28">
        <f t="shared" si="626"/>
        <v>195</v>
      </c>
      <c r="H555" s="14">
        <v>0</v>
      </c>
      <c r="I555" t="s">
        <v>83</v>
      </c>
      <c r="J555">
        <v>2</v>
      </c>
      <c r="K555" s="40">
        <f t="shared" si="698"/>
        <v>6</v>
      </c>
      <c r="L555">
        <v>1</v>
      </c>
      <c r="M555" t="s">
        <v>83</v>
      </c>
      <c r="N555">
        <v>2</v>
      </c>
      <c r="O555" s="40">
        <f t="shared" si="694"/>
        <v>3</v>
      </c>
      <c r="P555">
        <v>0</v>
      </c>
      <c r="Q555" t="s">
        <v>83</v>
      </c>
      <c r="R555">
        <v>2</v>
      </c>
      <c r="S555" s="40">
        <f t="shared" si="641"/>
        <v>4</v>
      </c>
      <c r="T555">
        <v>2</v>
      </c>
      <c r="U555" t="s">
        <v>83</v>
      </c>
      <c r="V555">
        <v>1</v>
      </c>
      <c r="W555" s="40">
        <f t="shared" si="627"/>
        <v>0</v>
      </c>
      <c r="X555">
        <v>1</v>
      </c>
      <c r="Y555" t="s">
        <v>83</v>
      </c>
      <c r="Z555">
        <v>2</v>
      </c>
      <c r="AA555" s="40">
        <f t="shared" si="628"/>
        <v>6</v>
      </c>
      <c r="AB555">
        <v>3</v>
      </c>
      <c r="AC555" t="s">
        <v>83</v>
      </c>
      <c r="AD555">
        <v>0</v>
      </c>
      <c r="AE555" s="40">
        <f t="shared" si="642"/>
        <v>3</v>
      </c>
      <c r="AF555" s="24">
        <f t="shared" si="643"/>
        <v>22</v>
      </c>
      <c r="AG555" s="14">
        <v>4</v>
      </c>
      <c r="AH555" t="s">
        <v>83</v>
      </c>
      <c r="AI555">
        <v>0</v>
      </c>
      <c r="AJ555" s="40">
        <f t="shared" si="692"/>
        <v>4</v>
      </c>
      <c r="AK555">
        <v>2</v>
      </c>
      <c r="AL555" t="s">
        <v>83</v>
      </c>
      <c r="AM555">
        <v>0</v>
      </c>
      <c r="AN555" s="40">
        <f t="shared" si="644"/>
        <v>0</v>
      </c>
      <c r="AO555">
        <v>2</v>
      </c>
      <c r="AP555" t="s">
        <v>83</v>
      </c>
      <c r="AQ555">
        <v>1</v>
      </c>
      <c r="AR555" s="40">
        <f t="shared" si="624"/>
        <v>0</v>
      </c>
      <c r="AS555">
        <v>2</v>
      </c>
      <c r="AT555" t="s">
        <v>83</v>
      </c>
      <c r="AU555">
        <v>1</v>
      </c>
      <c r="AV555" s="40">
        <f t="shared" si="645"/>
        <v>0</v>
      </c>
      <c r="AW555">
        <v>2</v>
      </c>
      <c r="AX555" t="s">
        <v>83</v>
      </c>
      <c r="AY555">
        <v>3</v>
      </c>
      <c r="AZ555" s="40">
        <f t="shared" si="646"/>
        <v>3</v>
      </c>
      <c r="BA555">
        <v>1</v>
      </c>
      <c r="BB555" t="s">
        <v>83</v>
      </c>
      <c r="BC555">
        <v>2</v>
      </c>
      <c r="BD555" s="40">
        <f t="shared" si="629"/>
        <v>4</v>
      </c>
      <c r="BE555" s="24">
        <f t="shared" si="647"/>
        <v>11</v>
      </c>
      <c r="BF555" s="14">
        <v>4</v>
      </c>
      <c r="BG555" t="s">
        <v>83</v>
      </c>
      <c r="BH555">
        <v>0</v>
      </c>
      <c r="BI555" s="40">
        <f t="shared" si="648"/>
        <v>0</v>
      </c>
      <c r="BJ555">
        <v>2</v>
      </c>
      <c r="BK555" t="s">
        <v>83</v>
      </c>
      <c r="BL555">
        <v>1</v>
      </c>
      <c r="BM555" s="40">
        <f t="shared" si="649"/>
        <v>0</v>
      </c>
      <c r="BN555">
        <v>2</v>
      </c>
      <c r="BO555" t="s">
        <v>83</v>
      </c>
      <c r="BP555">
        <v>0</v>
      </c>
      <c r="BQ555" s="40">
        <f t="shared" si="630"/>
        <v>6</v>
      </c>
      <c r="BR555">
        <v>3</v>
      </c>
      <c r="BS555" t="s">
        <v>83</v>
      </c>
      <c r="BT555">
        <v>2</v>
      </c>
      <c r="BU555" s="40">
        <f t="shared" si="650"/>
        <v>3</v>
      </c>
      <c r="BV555">
        <v>1</v>
      </c>
      <c r="BW555" t="s">
        <v>83</v>
      </c>
      <c r="BX555">
        <v>3</v>
      </c>
      <c r="BY555" s="40">
        <f t="shared" si="651"/>
        <v>4</v>
      </c>
      <c r="BZ555">
        <v>0</v>
      </c>
      <c r="CA555" t="s">
        <v>83</v>
      </c>
      <c r="CB555">
        <v>2</v>
      </c>
      <c r="CC555" s="40">
        <f t="shared" si="652"/>
        <v>3</v>
      </c>
      <c r="CD555" s="24">
        <f t="shared" si="653"/>
        <v>16</v>
      </c>
      <c r="CE555" s="14">
        <v>3</v>
      </c>
      <c r="CF555" t="s">
        <v>83</v>
      </c>
      <c r="CG555">
        <v>1</v>
      </c>
      <c r="CH555" s="40">
        <f t="shared" si="654"/>
        <v>0</v>
      </c>
      <c r="CI555">
        <v>4</v>
      </c>
      <c r="CJ555" t="s">
        <v>83</v>
      </c>
      <c r="CK555">
        <v>2</v>
      </c>
      <c r="CL555" s="40">
        <f t="shared" si="655"/>
        <v>3</v>
      </c>
      <c r="CM555">
        <v>2</v>
      </c>
      <c r="CN555" t="s">
        <v>83</v>
      </c>
      <c r="CO555">
        <v>1</v>
      </c>
      <c r="CP555" s="40">
        <f t="shared" si="656"/>
        <v>0</v>
      </c>
      <c r="CQ555">
        <v>3</v>
      </c>
      <c r="CR555" t="s">
        <v>83</v>
      </c>
      <c r="CS555">
        <v>1</v>
      </c>
      <c r="CT555" s="40">
        <f t="shared" si="657"/>
        <v>3</v>
      </c>
      <c r="CU555">
        <v>1</v>
      </c>
      <c r="CV555" t="s">
        <v>83</v>
      </c>
      <c r="CW555">
        <v>1</v>
      </c>
      <c r="CX555" s="40">
        <f t="shared" si="658"/>
        <v>0</v>
      </c>
      <c r="CY555">
        <v>1</v>
      </c>
      <c r="CZ555" t="s">
        <v>83</v>
      </c>
      <c r="DA555">
        <v>2</v>
      </c>
      <c r="DB555" s="40">
        <f t="shared" si="659"/>
        <v>0</v>
      </c>
      <c r="DC555" s="24">
        <f t="shared" si="660"/>
        <v>6</v>
      </c>
      <c r="DD555" s="14">
        <v>2</v>
      </c>
      <c r="DE555" t="s">
        <v>83</v>
      </c>
      <c r="DF555">
        <v>1</v>
      </c>
      <c r="DG555" s="40">
        <f t="shared" si="690"/>
        <v>0</v>
      </c>
      <c r="DH555">
        <v>3</v>
      </c>
      <c r="DI555" t="s">
        <v>83</v>
      </c>
      <c r="DJ555">
        <v>0</v>
      </c>
      <c r="DK555" s="40">
        <f t="shared" si="631"/>
        <v>3</v>
      </c>
      <c r="DL555">
        <v>2</v>
      </c>
      <c r="DM555" t="s">
        <v>83</v>
      </c>
      <c r="DN555">
        <v>0</v>
      </c>
      <c r="DO555" s="40">
        <f t="shared" si="661"/>
        <v>0</v>
      </c>
      <c r="DP555">
        <v>1</v>
      </c>
      <c r="DQ555" t="s">
        <v>83</v>
      </c>
      <c r="DR555">
        <v>2</v>
      </c>
      <c r="DS555" s="40">
        <f t="shared" si="622"/>
        <v>0</v>
      </c>
      <c r="DT555">
        <v>0</v>
      </c>
      <c r="DU555" t="s">
        <v>83</v>
      </c>
      <c r="DV555">
        <v>2</v>
      </c>
      <c r="DW555" s="40">
        <f t="shared" si="623"/>
        <v>1</v>
      </c>
      <c r="DX555">
        <v>0</v>
      </c>
      <c r="DY555" t="s">
        <v>83</v>
      </c>
      <c r="DZ555">
        <v>4</v>
      </c>
      <c r="EA555" s="39">
        <f t="shared" si="662"/>
        <v>3</v>
      </c>
      <c r="EB555" s="24">
        <f t="shared" si="632"/>
        <v>7</v>
      </c>
      <c r="EC555" s="14">
        <v>0</v>
      </c>
      <c r="ED555" t="s">
        <v>83</v>
      </c>
      <c r="EE555">
        <v>2</v>
      </c>
      <c r="EF555" s="40">
        <f t="shared" si="663"/>
        <v>0</v>
      </c>
      <c r="EG555">
        <v>3</v>
      </c>
      <c r="EH555" t="s">
        <v>83</v>
      </c>
      <c r="EI555">
        <v>1</v>
      </c>
      <c r="EJ555" s="40">
        <f t="shared" si="664"/>
        <v>3</v>
      </c>
      <c r="EK555">
        <v>2</v>
      </c>
      <c r="EL555" t="s">
        <v>83</v>
      </c>
      <c r="EM555">
        <v>1</v>
      </c>
      <c r="EN555" s="40">
        <f t="shared" si="695"/>
        <v>0</v>
      </c>
      <c r="EO555">
        <v>2</v>
      </c>
      <c r="EP555" t="s">
        <v>83</v>
      </c>
      <c r="EQ555">
        <v>0</v>
      </c>
      <c r="ER555" s="40">
        <f t="shared" si="665"/>
        <v>3</v>
      </c>
      <c r="ES555">
        <v>1</v>
      </c>
      <c r="ET555" t="s">
        <v>83</v>
      </c>
      <c r="EU555">
        <v>2</v>
      </c>
      <c r="EV555" s="40">
        <f t="shared" si="666"/>
        <v>0</v>
      </c>
      <c r="EW555">
        <v>1</v>
      </c>
      <c r="EX555" t="s">
        <v>83</v>
      </c>
      <c r="EY555">
        <v>2</v>
      </c>
      <c r="EZ555" s="40">
        <f t="shared" si="667"/>
        <v>6</v>
      </c>
      <c r="FA555" s="24">
        <f t="shared" si="668"/>
        <v>12</v>
      </c>
      <c r="FB555" s="14">
        <v>2</v>
      </c>
      <c r="FC555" t="s">
        <v>83</v>
      </c>
      <c r="FD555">
        <v>1</v>
      </c>
      <c r="FE555" s="40">
        <f t="shared" si="669"/>
        <v>4</v>
      </c>
      <c r="FF555">
        <v>4</v>
      </c>
      <c r="FG555" t="s">
        <v>83</v>
      </c>
      <c r="FH555">
        <v>0</v>
      </c>
      <c r="FI555" s="40">
        <f t="shared" si="670"/>
        <v>3</v>
      </c>
      <c r="FJ555">
        <v>2</v>
      </c>
      <c r="FK555" t="s">
        <v>83</v>
      </c>
      <c r="FL555">
        <v>1</v>
      </c>
      <c r="FM555" s="40">
        <f t="shared" si="671"/>
        <v>0</v>
      </c>
      <c r="FN555">
        <v>3</v>
      </c>
      <c r="FO555" t="s">
        <v>83</v>
      </c>
      <c r="FP555">
        <v>0</v>
      </c>
      <c r="FQ555" s="40">
        <f t="shared" si="633"/>
        <v>3</v>
      </c>
      <c r="FR555">
        <v>1</v>
      </c>
      <c r="FS555" t="s">
        <v>83</v>
      </c>
      <c r="FT555">
        <v>2</v>
      </c>
      <c r="FU555" s="40">
        <f t="shared" si="672"/>
        <v>4</v>
      </c>
      <c r="FV555">
        <v>0</v>
      </c>
      <c r="FW555" t="s">
        <v>83</v>
      </c>
      <c r="FX555">
        <v>3</v>
      </c>
      <c r="FY555" s="40">
        <f t="shared" si="634"/>
        <v>0</v>
      </c>
      <c r="FZ555" s="24">
        <f t="shared" si="635"/>
        <v>14</v>
      </c>
      <c r="GA555" s="14">
        <v>1</v>
      </c>
      <c r="GB555" t="s">
        <v>83</v>
      </c>
      <c r="GC555">
        <v>1</v>
      </c>
      <c r="GD555" s="40">
        <f t="shared" si="673"/>
        <v>4</v>
      </c>
      <c r="GE555">
        <v>2</v>
      </c>
      <c r="GF555" t="s">
        <v>83</v>
      </c>
      <c r="GG555">
        <v>1</v>
      </c>
      <c r="GH555" s="40">
        <f t="shared" si="697"/>
        <v>4</v>
      </c>
      <c r="GI555">
        <v>2</v>
      </c>
      <c r="GJ555" t="s">
        <v>83</v>
      </c>
      <c r="GK555">
        <v>1</v>
      </c>
      <c r="GL555" s="40">
        <f t="shared" si="674"/>
        <v>0</v>
      </c>
      <c r="GM555">
        <v>2</v>
      </c>
      <c r="GN555" t="s">
        <v>83</v>
      </c>
      <c r="GO555">
        <v>0</v>
      </c>
      <c r="GP555" s="40">
        <f t="shared" si="675"/>
        <v>6</v>
      </c>
      <c r="GQ555">
        <v>1</v>
      </c>
      <c r="GR555" t="s">
        <v>83</v>
      </c>
      <c r="GS555">
        <v>2</v>
      </c>
      <c r="GT555" s="40">
        <f t="shared" si="636"/>
        <v>3</v>
      </c>
      <c r="GU555">
        <v>1</v>
      </c>
      <c r="GV555" t="s">
        <v>83</v>
      </c>
      <c r="GW555">
        <v>1</v>
      </c>
      <c r="GX555" s="40">
        <f t="shared" si="676"/>
        <v>0</v>
      </c>
      <c r="GY555" s="24">
        <f t="shared" si="677"/>
        <v>17</v>
      </c>
      <c r="GZ555" s="28">
        <f t="shared" si="637"/>
        <v>105</v>
      </c>
      <c r="HA555" t="s">
        <v>84</v>
      </c>
      <c r="HB555">
        <f t="shared" si="638"/>
        <v>9</v>
      </c>
      <c r="HC555" t="s">
        <v>85</v>
      </c>
      <c r="HD555">
        <f t="shared" si="691"/>
        <v>9</v>
      </c>
      <c r="HE555" t="s">
        <v>93</v>
      </c>
      <c r="HF555">
        <f t="shared" si="639"/>
        <v>9</v>
      </c>
      <c r="HG555" t="s">
        <v>94</v>
      </c>
      <c r="HH555">
        <f t="shared" si="696"/>
        <v>9</v>
      </c>
      <c r="HI555" t="s">
        <v>88</v>
      </c>
      <c r="HJ555">
        <f t="shared" si="678"/>
        <v>0</v>
      </c>
      <c r="HK555" t="s">
        <v>131</v>
      </c>
      <c r="HL555">
        <f t="shared" si="679"/>
        <v>0</v>
      </c>
      <c r="HM555" t="s">
        <v>90</v>
      </c>
      <c r="HN555">
        <f t="shared" si="640"/>
        <v>9</v>
      </c>
      <c r="HO555" t="s">
        <v>96</v>
      </c>
      <c r="HP555">
        <f t="shared" si="680"/>
        <v>9</v>
      </c>
      <c r="HQ555" t="s">
        <v>132</v>
      </c>
      <c r="HR555" s="1">
        <f t="shared" si="681"/>
        <v>6</v>
      </c>
      <c r="HS555" t="s">
        <v>137</v>
      </c>
      <c r="HT555" s="1">
        <f t="shared" si="682"/>
        <v>6</v>
      </c>
      <c r="HU555" t="s">
        <v>133</v>
      </c>
      <c r="HV555" s="1">
        <f t="shared" si="683"/>
        <v>0</v>
      </c>
      <c r="HW555" t="s">
        <v>129</v>
      </c>
      <c r="HX555" s="1">
        <f t="shared" si="684"/>
        <v>0</v>
      </c>
      <c r="HY555" t="s">
        <v>130</v>
      </c>
      <c r="HZ555" s="1">
        <f t="shared" si="685"/>
        <v>6</v>
      </c>
      <c r="IA555" t="s">
        <v>95</v>
      </c>
      <c r="IB555" s="1">
        <f t="shared" si="686"/>
        <v>6</v>
      </c>
      <c r="IC555" t="s">
        <v>134</v>
      </c>
      <c r="ID555" s="1">
        <f t="shared" si="687"/>
        <v>6</v>
      </c>
      <c r="IE555" t="s">
        <v>91</v>
      </c>
      <c r="IF555" s="1">
        <f t="shared" si="688"/>
        <v>6</v>
      </c>
      <c r="IG555">
        <f t="shared" si="693"/>
        <v>90</v>
      </c>
      <c r="IH555" s="1">
        <f t="shared" si="689"/>
        <v>195</v>
      </c>
    </row>
    <row r="556" spans="1:242" ht="14.65" thickBot="1" x14ac:dyDescent="0.5">
      <c r="A556" s="1">
        <v>553</v>
      </c>
      <c r="B556" s="45">
        <f t="shared" si="625"/>
        <v>464</v>
      </c>
      <c r="C556" s="14" t="s">
        <v>974</v>
      </c>
      <c r="D556" t="s">
        <v>1142</v>
      </c>
      <c r="E556" s="15">
        <v>13</v>
      </c>
      <c r="F556" s="28">
        <f t="shared" si="626"/>
        <v>146</v>
      </c>
      <c r="H556" s="14">
        <v>2</v>
      </c>
      <c r="I556" t="s">
        <v>83</v>
      </c>
      <c r="J556">
        <v>1</v>
      </c>
      <c r="K556" s="40">
        <f t="shared" si="698"/>
        <v>0</v>
      </c>
      <c r="L556">
        <v>0</v>
      </c>
      <c r="M556" t="s">
        <v>83</v>
      </c>
      <c r="N556">
        <v>1</v>
      </c>
      <c r="O556" s="40">
        <f t="shared" si="694"/>
        <v>3</v>
      </c>
      <c r="P556">
        <v>0</v>
      </c>
      <c r="Q556" t="s">
        <v>83</v>
      </c>
      <c r="R556">
        <v>1</v>
      </c>
      <c r="S556" s="40">
        <f t="shared" si="641"/>
        <v>3</v>
      </c>
      <c r="T556">
        <v>2</v>
      </c>
      <c r="U556" t="s">
        <v>83</v>
      </c>
      <c r="V556">
        <v>0</v>
      </c>
      <c r="W556" s="40">
        <f t="shared" si="627"/>
        <v>0</v>
      </c>
      <c r="X556">
        <v>1</v>
      </c>
      <c r="Y556" t="s">
        <v>83</v>
      </c>
      <c r="Z556">
        <v>1</v>
      </c>
      <c r="AA556" s="40">
        <f t="shared" si="628"/>
        <v>0</v>
      </c>
      <c r="AB556">
        <v>1</v>
      </c>
      <c r="AC556" t="s">
        <v>83</v>
      </c>
      <c r="AD556">
        <v>1</v>
      </c>
      <c r="AE556" s="40">
        <f t="shared" si="642"/>
        <v>0</v>
      </c>
      <c r="AF556" s="24">
        <f t="shared" si="643"/>
        <v>6</v>
      </c>
      <c r="AG556" s="14">
        <v>2</v>
      </c>
      <c r="AH556" t="s">
        <v>83</v>
      </c>
      <c r="AI556">
        <v>0</v>
      </c>
      <c r="AJ556" s="40">
        <f t="shared" si="692"/>
        <v>3</v>
      </c>
      <c r="AK556">
        <v>2</v>
      </c>
      <c r="AL556" t="s">
        <v>83</v>
      </c>
      <c r="AM556">
        <v>1</v>
      </c>
      <c r="AN556" s="40">
        <f t="shared" si="644"/>
        <v>0</v>
      </c>
      <c r="AO556">
        <v>1</v>
      </c>
      <c r="AP556" t="s">
        <v>83</v>
      </c>
      <c r="AQ556">
        <v>1</v>
      </c>
      <c r="AR556" s="40">
        <f t="shared" si="624"/>
        <v>0</v>
      </c>
      <c r="AS556">
        <v>1</v>
      </c>
      <c r="AT556" t="s">
        <v>83</v>
      </c>
      <c r="AU556">
        <v>0</v>
      </c>
      <c r="AV556" s="40">
        <f t="shared" si="645"/>
        <v>0</v>
      </c>
      <c r="AW556">
        <v>2</v>
      </c>
      <c r="AX556" t="s">
        <v>83</v>
      </c>
      <c r="AY556">
        <v>3</v>
      </c>
      <c r="AZ556" s="40">
        <f t="shared" si="646"/>
        <v>3</v>
      </c>
      <c r="BA556">
        <v>1</v>
      </c>
      <c r="BB556" t="s">
        <v>83</v>
      </c>
      <c r="BC556">
        <v>1</v>
      </c>
      <c r="BD556" s="40">
        <f t="shared" si="629"/>
        <v>0</v>
      </c>
      <c r="BE556" s="24">
        <f t="shared" si="647"/>
        <v>6</v>
      </c>
      <c r="BF556" s="14">
        <v>2</v>
      </c>
      <c r="BG556" t="s">
        <v>83</v>
      </c>
      <c r="BH556">
        <v>1</v>
      </c>
      <c r="BI556" s="40">
        <f t="shared" si="648"/>
        <v>0</v>
      </c>
      <c r="BJ556">
        <v>2</v>
      </c>
      <c r="BK556" t="s">
        <v>83</v>
      </c>
      <c r="BL556">
        <v>2</v>
      </c>
      <c r="BM556" s="40">
        <f t="shared" si="649"/>
        <v>3</v>
      </c>
      <c r="BN556">
        <v>2</v>
      </c>
      <c r="BO556" t="s">
        <v>83</v>
      </c>
      <c r="BP556">
        <v>1</v>
      </c>
      <c r="BQ556" s="40">
        <f t="shared" si="630"/>
        <v>3</v>
      </c>
      <c r="BR556">
        <v>2</v>
      </c>
      <c r="BS556" t="s">
        <v>83</v>
      </c>
      <c r="BT556">
        <v>1</v>
      </c>
      <c r="BU556" s="40">
        <f t="shared" si="650"/>
        <v>3</v>
      </c>
      <c r="BV556">
        <v>2</v>
      </c>
      <c r="BW556" t="s">
        <v>83</v>
      </c>
      <c r="BX556">
        <v>1</v>
      </c>
      <c r="BY556" s="40">
        <f t="shared" si="651"/>
        <v>0</v>
      </c>
      <c r="BZ556">
        <v>2</v>
      </c>
      <c r="CA556" t="s">
        <v>83</v>
      </c>
      <c r="CB556">
        <v>1</v>
      </c>
      <c r="CC556" s="40">
        <f t="shared" si="652"/>
        <v>0</v>
      </c>
      <c r="CD556" s="24">
        <f t="shared" si="653"/>
        <v>9</v>
      </c>
      <c r="CE556" s="14">
        <v>2</v>
      </c>
      <c r="CF556" t="s">
        <v>83</v>
      </c>
      <c r="CG556">
        <v>0</v>
      </c>
      <c r="CH556" s="40">
        <f t="shared" si="654"/>
        <v>0</v>
      </c>
      <c r="CI556">
        <v>1</v>
      </c>
      <c r="CJ556" t="s">
        <v>83</v>
      </c>
      <c r="CK556">
        <v>0</v>
      </c>
      <c r="CL556" s="40">
        <f t="shared" si="655"/>
        <v>3</v>
      </c>
      <c r="CM556">
        <v>1</v>
      </c>
      <c r="CN556" t="s">
        <v>83</v>
      </c>
      <c r="CO556">
        <v>2</v>
      </c>
      <c r="CP556" s="40">
        <f t="shared" si="656"/>
        <v>4</v>
      </c>
      <c r="CQ556">
        <v>2</v>
      </c>
      <c r="CR556" t="s">
        <v>83</v>
      </c>
      <c r="CS556">
        <v>0</v>
      </c>
      <c r="CT556" s="40">
        <f t="shared" si="657"/>
        <v>3</v>
      </c>
      <c r="CU556">
        <v>3</v>
      </c>
      <c r="CV556" t="s">
        <v>83</v>
      </c>
      <c r="CW556">
        <v>1</v>
      </c>
      <c r="CX556" s="40">
        <f t="shared" si="658"/>
        <v>3</v>
      </c>
      <c r="CY556">
        <v>1</v>
      </c>
      <c r="CZ556" t="s">
        <v>83</v>
      </c>
      <c r="DA556">
        <v>4</v>
      </c>
      <c r="DB556" s="40">
        <f t="shared" si="659"/>
        <v>0</v>
      </c>
      <c r="DC556" s="24">
        <f t="shared" si="660"/>
        <v>13</v>
      </c>
      <c r="DD556" s="14">
        <v>1</v>
      </c>
      <c r="DE556" t="s">
        <v>83</v>
      </c>
      <c r="DF556">
        <v>0</v>
      </c>
      <c r="DG556" s="40">
        <f t="shared" si="690"/>
        <v>0</v>
      </c>
      <c r="DH556">
        <v>2</v>
      </c>
      <c r="DI556" t="s">
        <v>83</v>
      </c>
      <c r="DJ556">
        <v>1</v>
      </c>
      <c r="DK556" s="40">
        <f t="shared" si="631"/>
        <v>3</v>
      </c>
      <c r="DL556">
        <v>1</v>
      </c>
      <c r="DM556" t="s">
        <v>83</v>
      </c>
      <c r="DN556">
        <v>0</v>
      </c>
      <c r="DO556" s="40">
        <f t="shared" si="661"/>
        <v>0</v>
      </c>
      <c r="DP556">
        <v>1</v>
      </c>
      <c r="DQ556" t="s">
        <v>83</v>
      </c>
      <c r="DR556">
        <v>3</v>
      </c>
      <c r="DS556" s="40">
        <f t="shared" si="622"/>
        <v>0</v>
      </c>
      <c r="DT556">
        <v>1</v>
      </c>
      <c r="DU556" t="s">
        <v>83</v>
      </c>
      <c r="DV556">
        <v>2</v>
      </c>
      <c r="DW556" s="40">
        <f t="shared" si="623"/>
        <v>1</v>
      </c>
      <c r="DX556">
        <v>1</v>
      </c>
      <c r="DY556" t="s">
        <v>83</v>
      </c>
      <c r="DZ556">
        <v>2</v>
      </c>
      <c r="EA556" s="39">
        <f t="shared" si="662"/>
        <v>3</v>
      </c>
      <c r="EB556" s="24">
        <f t="shared" si="632"/>
        <v>7</v>
      </c>
      <c r="EC556" s="14">
        <v>1</v>
      </c>
      <c r="ED556" t="s">
        <v>83</v>
      </c>
      <c r="EE556">
        <v>1</v>
      </c>
      <c r="EF556" s="40">
        <f t="shared" si="663"/>
        <v>4</v>
      </c>
      <c r="EG556">
        <v>2</v>
      </c>
      <c r="EH556" t="s">
        <v>83</v>
      </c>
      <c r="EI556">
        <v>2</v>
      </c>
      <c r="EJ556" s="40">
        <f t="shared" si="664"/>
        <v>0</v>
      </c>
      <c r="EK556">
        <v>2</v>
      </c>
      <c r="EL556" t="s">
        <v>83</v>
      </c>
      <c r="EM556">
        <v>1</v>
      </c>
      <c r="EN556" s="40">
        <f t="shared" si="695"/>
        <v>0</v>
      </c>
      <c r="EO556">
        <v>0</v>
      </c>
      <c r="EP556" t="s">
        <v>83</v>
      </c>
      <c r="EQ556">
        <v>1</v>
      </c>
      <c r="ER556" s="40">
        <f t="shared" si="665"/>
        <v>0</v>
      </c>
      <c r="ES556">
        <v>1</v>
      </c>
      <c r="ET556" t="s">
        <v>83</v>
      </c>
      <c r="EU556">
        <v>1</v>
      </c>
      <c r="EV556" s="40">
        <f t="shared" si="666"/>
        <v>4</v>
      </c>
      <c r="EW556">
        <v>1</v>
      </c>
      <c r="EX556" t="s">
        <v>83</v>
      </c>
      <c r="EY556">
        <v>1</v>
      </c>
      <c r="EZ556" s="40">
        <f t="shared" si="667"/>
        <v>3</v>
      </c>
      <c r="FA556" s="24">
        <f t="shared" si="668"/>
        <v>11</v>
      </c>
      <c r="FB556" s="14">
        <v>2</v>
      </c>
      <c r="FC556" t="s">
        <v>83</v>
      </c>
      <c r="FD556">
        <v>0</v>
      </c>
      <c r="FE556" s="40">
        <f t="shared" si="669"/>
        <v>3</v>
      </c>
      <c r="FF556">
        <v>2</v>
      </c>
      <c r="FG556" t="s">
        <v>83</v>
      </c>
      <c r="FH556">
        <v>1</v>
      </c>
      <c r="FI556" s="40">
        <f t="shared" si="670"/>
        <v>3</v>
      </c>
      <c r="FJ556">
        <v>1</v>
      </c>
      <c r="FK556" t="s">
        <v>83</v>
      </c>
      <c r="FL556">
        <v>3</v>
      </c>
      <c r="FM556" s="40">
        <f t="shared" si="671"/>
        <v>0</v>
      </c>
      <c r="FN556">
        <v>1</v>
      </c>
      <c r="FO556" t="s">
        <v>83</v>
      </c>
      <c r="FP556">
        <v>0</v>
      </c>
      <c r="FQ556" s="40">
        <f t="shared" si="633"/>
        <v>6</v>
      </c>
      <c r="FR556">
        <v>1</v>
      </c>
      <c r="FS556" t="s">
        <v>83</v>
      </c>
      <c r="FT556">
        <v>0</v>
      </c>
      <c r="FU556" s="40">
        <f t="shared" si="672"/>
        <v>0</v>
      </c>
      <c r="FV556">
        <v>1</v>
      </c>
      <c r="FW556" t="s">
        <v>83</v>
      </c>
      <c r="FX556">
        <v>2</v>
      </c>
      <c r="FY556" s="40">
        <f t="shared" si="634"/>
        <v>0</v>
      </c>
      <c r="FZ556" s="24">
        <f t="shared" si="635"/>
        <v>12</v>
      </c>
      <c r="GA556" s="14">
        <v>3</v>
      </c>
      <c r="GB556" t="s">
        <v>83</v>
      </c>
      <c r="GC556">
        <v>2</v>
      </c>
      <c r="GD556" s="40">
        <f t="shared" si="673"/>
        <v>0</v>
      </c>
      <c r="GE556">
        <v>2</v>
      </c>
      <c r="GF556" t="s">
        <v>83</v>
      </c>
      <c r="GG556">
        <v>0</v>
      </c>
      <c r="GH556" s="40">
        <f t="shared" si="697"/>
        <v>3</v>
      </c>
      <c r="GI556">
        <v>1</v>
      </c>
      <c r="GJ556" t="s">
        <v>83</v>
      </c>
      <c r="GK556">
        <v>0</v>
      </c>
      <c r="GL556" s="40">
        <f t="shared" si="674"/>
        <v>0</v>
      </c>
      <c r="GM556">
        <v>2</v>
      </c>
      <c r="GN556" t="s">
        <v>83</v>
      </c>
      <c r="GO556">
        <v>0</v>
      </c>
      <c r="GP556" s="40">
        <f t="shared" si="675"/>
        <v>6</v>
      </c>
      <c r="GQ556">
        <v>0</v>
      </c>
      <c r="GR556" t="s">
        <v>83</v>
      </c>
      <c r="GS556">
        <v>2</v>
      </c>
      <c r="GT556" s="40">
        <f t="shared" si="636"/>
        <v>6</v>
      </c>
      <c r="GU556">
        <v>1</v>
      </c>
      <c r="GV556" t="s">
        <v>83</v>
      </c>
      <c r="GW556">
        <v>2</v>
      </c>
      <c r="GX556" s="40">
        <f t="shared" si="676"/>
        <v>0</v>
      </c>
      <c r="GY556" s="24">
        <f t="shared" si="677"/>
        <v>15</v>
      </c>
      <c r="GZ556" s="28">
        <f t="shared" si="637"/>
        <v>79</v>
      </c>
      <c r="HA556" t="s">
        <v>84</v>
      </c>
      <c r="HB556">
        <f t="shared" si="638"/>
        <v>9</v>
      </c>
      <c r="HC556" t="s">
        <v>85</v>
      </c>
      <c r="HD556">
        <f t="shared" si="691"/>
        <v>9</v>
      </c>
      <c r="HE556" t="s">
        <v>86</v>
      </c>
      <c r="HF556">
        <f t="shared" si="639"/>
        <v>5</v>
      </c>
      <c r="HG556" t="s">
        <v>94</v>
      </c>
      <c r="HH556">
        <f t="shared" si="696"/>
        <v>9</v>
      </c>
      <c r="HI556" t="s">
        <v>88</v>
      </c>
      <c r="HJ556">
        <f t="shared" si="678"/>
        <v>0</v>
      </c>
      <c r="HK556" t="s">
        <v>142</v>
      </c>
      <c r="HL556">
        <f t="shared" si="679"/>
        <v>0</v>
      </c>
      <c r="HM556" t="s">
        <v>90</v>
      </c>
      <c r="HN556">
        <f t="shared" si="640"/>
        <v>9</v>
      </c>
      <c r="HO556" t="s">
        <v>96</v>
      </c>
      <c r="HP556">
        <f t="shared" si="680"/>
        <v>9</v>
      </c>
      <c r="HQ556" t="s">
        <v>140</v>
      </c>
      <c r="HR556" s="1">
        <f t="shared" si="681"/>
        <v>0</v>
      </c>
      <c r="HS556" t="s">
        <v>92</v>
      </c>
      <c r="HT556" s="1">
        <f t="shared" si="682"/>
        <v>0</v>
      </c>
      <c r="HU556" t="s">
        <v>93</v>
      </c>
      <c r="HV556" s="1">
        <f t="shared" si="683"/>
        <v>5</v>
      </c>
      <c r="HW556" t="s">
        <v>129</v>
      </c>
      <c r="HX556" s="1">
        <f t="shared" si="684"/>
        <v>0</v>
      </c>
      <c r="HY556" t="s">
        <v>130</v>
      </c>
      <c r="HZ556" s="1">
        <f t="shared" si="685"/>
        <v>6</v>
      </c>
      <c r="IA556" t="s">
        <v>131</v>
      </c>
      <c r="IB556" s="1">
        <f t="shared" si="686"/>
        <v>0</v>
      </c>
      <c r="IC556" t="s">
        <v>134</v>
      </c>
      <c r="ID556" s="1">
        <f t="shared" si="687"/>
        <v>6</v>
      </c>
      <c r="IE556" t="s">
        <v>135</v>
      </c>
      <c r="IF556" s="1">
        <f t="shared" si="688"/>
        <v>0</v>
      </c>
      <c r="IG556">
        <f t="shared" si="693"/>
        <v>67</v>
      </c>
      <c r="IH556" s="1">
        <f t="shared" si="689"/>
        <v>146</v>
      </c>
    </row>
    <row r="557" spans="1:242" ht="14.65" thickBot="1" x14ac:dyDescent="0.5">
      <c r="A557" s="1">
        <v>554</v>
      </c>
      <c r="B557" s="45">
        <f t="shared" si="625"/>
        <v>527</v>
      </c>
      <c r="C557" s="14" t="s">
        <v>1144</v>
      </c>
      <c r="D557" t="s">
        <v>1145</v>
      </c>
      <c r="E557" s="15">
        <v>13</v>
      </c>
      <c r="F557" s="28">
        <f t="shared" si="626"/>
        <v>141</v>
      </c>
      <c r="H557" s="14">
        <v>0</v>
      </c>
      <c r="I557" t="s">
        <v>83</v>
      </c>
      <c r="J557">
        <v>1</v>
      </c>
      <c r="K557" s="40">
        <f t="shared" si="698"/>
        <v>3</v>
      </c>
      <c r="L557">
        <v>0</v>
      </c>
      <c r="M557" t="s">
        <v>83</v>
      </c>
      <c r="N557">
        <v>1</v>
      </c>
      <c r="O557" s="40">
        <f t="shared" si="694"/>
        <v>3</v>
      </c>
      <c r="P557">
        <v>2</v>
      </c>
      <c r="Q557" t="s">
        <v>83</v>
      </c>
      <c r="R557">
        <v>1</v>
      </c>
      <c r="S557" s="40">
        <f t="shared" si="641"/>
        <v>0</v>
      </c>
      <c r="T557">
        <v>4</v>
      </c>
      <c r="U557" t="s">
        <v>83</v>
      </c>
      <c r="V557">
        <v>3</v>
      </c>
      <c r="W557" s="40">
        <f t="shared" si="627"/>
        <v>0</v>
      </c>
      <c r="X557">
        <v>2</v>
      </c>
      <c r="Y557" t="s">
        <v>83</v>
      </c>
      <c r="Z557">
        <v>2</v>
      </c>
      <c r="AA557" s="40">
        <f t="shared" si="628"/>
        <v>0</v>
      </c>
      <c r="AB557">
        <v>2</v>
      </c>
      <c r="AC557" t="s">
        <v>83</v>
      </c>
      <c r="AD557">
        <v>1</v>
      </c>
      <c r="AE557" s="40">
        <f t="shared" si="642"/>
        <v>3</v>
      </c>
      <c r="AF557" s="24">
        <f t="shared" si="643"/>
        <v>9</v>
      </c>
      <c r="AG557" s="14">
        <v>3</v>
      </c>
      <c r="AH557" t="s">
        <v>83</v>
      </c>
      <c r="AI557">
        <v>1</v>
      </c>
      <c r="AJ557" s="40">
        <f t="shared" si="692"/>
        <v>3</v>
      </c>
      <c r="AK557">
        <v>2</v>
      </c>
      <c r="AL557" t="s">
        <v>83</v>
      </c>
      <c r="AM557">
        <v>2</v>
      </c>
      <c r="AN557" s="40">
        <f t="shared" si="644"/>
        <v>4</v>
      </c>
      <c r="AO557">
        <v>3</v>
      </c>
      <c r="AP557" t="s">
        <v>83</v>
      </c>
      <c r="AQ557">
        <v>1</v>
      </c>
      <c r="AR557" s="40">
        <f t="shared" si="624"/>
        <v>0</v>
      </c>
      <c r="AS557">
        <v>2</v>
      </c>
      <c r="AT557" t="s">
        <v>83</v>
      </c>
      <c r="AU557">
        <v>1</v>
      </c>
      <c r="AV557" s="40">
        <f t="shared" si="645"/>
        <v>0</v>
      </c>
      <c r="AW557">
        <v>2</v>
      </c>
      <c r="AX557" t="s">
        <v>83</v>
      </c>
      <c r="AY557">
        <v>1</v>
      </c>
      <c r="AZ557" s="40">
        <f t="shared" si="646"/>
        <v>0</v>
      </c>
      <c r="BA557">
        <v>1</v>
      </c>
      <c r="BB557" t="s">
        <v>83</v>
      </c>
      <c r="BC557">
        <v>3</v>
      </c>
      <c r="BD557" s="40">
        <f t="shared" si="629"/>
        <v>3</v>
      </c>
      <c r="BE557" s="24">
        <f t="shared" si="647"/>
        <v>10</v>
      </c>
      <c r="BF557" s="14">
        <v>3</v>
      </c>
      <c r="BG557" t="s">
        <v>83</v>
      </c>
      <c r="BH557">
        <v>0</v>
      </c>
      <c r="BI557" s="40">
        <f t="shared" si="648"/>
        <v>0</v>
      </c>
      <c r="BJ557">
        <v>2</v>
      </c>
      <c r="BK557" t="s">
        <v>83</v>
      </c>
      <c r="BL557">
        <v>1</v>
      </c>
      <c r="BM557" s="40">
        <f t="shared" si="649"/>
        <v>0</v>
      </c>
      <c r="BN557">
        <v>2</v>
      </c>
      <c r="BO557" t="s">
        <v>83</v>
      </c>
      <c r="BP557">
        <v>1</v>
      </c>
      <c r="BQ557" s="40">
        <f t="shared" si="630"/>
        <v>3</v>
      </c>
      <c r="BR557">
        <v>2</v>
      </c>
      <c r="BS557" t="s">
        <v>83</v>
      </c>
      <c r="BT557">
        <v>1</v>
      </c>
      <c r="BU557" s="40">
        <f t="shared" si="650"/>
        <v>3</v>
      </c>
      <c r="BV557">
        <v>2</v>
      </c>
      <c r="BW557" t="s">
        <v>83</v>
      </c>
      <c r="BX557">
        <v>3</v>
      </c>
      <c r="BY557" s="40">
        <f t="shared" si="651"/>
        <v>3</v>
      </c>
      <c r="BZ557">
        <v>1</v>
      </c>
      <c r="CA557" t="s">
        <v>83</v>
      </c>
      <c r="CB557">
        <v>3</v>
      </c>
      <c r="CC557" s="40">
        <f t="shared" si="652"/>
        <v>3</v>
      </c>
      <c r="CD557" s="24">
        <f t="shared" si="653"/>
        <v>12</v>
      </c>
      <c r="CE557" s="14">
        <v>2</v>
      </c>
      <c r="CF557" t="s">
        <v>83</v>
      </c>
      <c r="CG557">
        <v>0</v>
      </c>
      <c r="CH557" s="40">
        <f t="shared" si="654"/>
        <v>0</v>
      </c>
      <c r="CI557">
        <v>3</v>
      </c>
      <c r="CJ557" t="s">
        <v>83</v>
      </c>
      <c r="CK557">
        <v>0</v>
      </c>
      <c r="CL557" s="40">
        <f t="shared" si="655"/>
        <v>4</v>
      </c>
      <c r="CM557">
        <v>0</v>
      </c>
      <c r="CN557" t="s">
        <v>83</v>
      </c>
      <c r="CO557">
        <v>1</v>
      </c>
      <c r="CP557" s="40">
        <f t="shared" si="656"/>
        <v>6</v>
      </c>
      <c r="CQ557">
        <v>2</v>
      </c>
      <c r="CR557" t="s">
        <v>83</v>
      </c>
      <c r="CS557">
        <v>1</v>
      </c>
      <c r="CT557" s="40">
        <f t="shared" si="657"/>
        <v>6</v>
      </c>
      <c r="CU557">
        <v>2</v>
      </c>
      <c r="CV557" t="s">
        <v>83</v>
      </c>
      <c r="CW557">
        <v>3</v>
      </c>
      <c r="CX557" s="40">
        <f t="shared" si="658"/>
        <v>0</v>
      </c>
      <c r="CY557">
        <v>1</v>
      </c>
      <c r="CZ557" t="s">
        <v>83</v>
      </c>
      <c r="DA557">
        <v>3</v>
      </c>
      <c r="DB557" s="40">
        <f t="shared" si="659"/>
        <v>0</v>
      </c>
      <c r="DC557" s="24">
        <f t="shared" si="660"/>
        <v>16</v>
      </c>
      <c r="DD557" s="14">
        <v>2</v>
      </c>
      <c r="DE557" t="s">
        <v>83</v>
      </c>
      <c r="DF557">
        <v>1</v>
      </c>
      <c r="DG557" s="40">
        <f t="shared" si="690"/>
        <v>0</v>
      </c>
      <c r="DH557">
        <v>3</v>
      </c>
      <c r="DI557" t="s">
        <v>83</v>
      </c>
      <c r="DJ557">
        <v>1</v>
      </c>
      <c r="DK557" s="40">
        <f t="shared" si="631"/>
        <v>3</v>
      </c>
      <c r="DL557">
        <v>2</v>
      </c>
      <c r="DM557" t="s">
        <v>83</v>
      </c>
      <c r="DN557">
        <v>2</v>
      </c>
      <c r="DO557" s="40">
        <f t="shared" si="661"/>
        <v>0</v>
      </c>
      <c r="DP557">
        <v>2</v>
      </c>
      <c r="DQ557" t="s">
        <v>83</v>
      </c>
      <c r="DR557">
        <v>2</v>
      </c>
      <c r="DS557" s="40">
        <f t="shared" si="622"/>
        <v>4</v>
      </c>
      <c r="DT557">
        <v>1</v>
      </c>
      <c r="DU557" t="s">
        <v>83</v>
      </c>
      <c r="DV557">
        <v>2</v>
      </c>
      <c r="DW557" s="40">
        <f t="shared" si="623"/>
        <v>1</v>
      </c>
      <c r="DX557">
        <v>2</v>
      </c>
      <c r="DY557" t="s">
        <v>83</v>
      </c>
      <c r="DZ557">
        <v>2</v>
      </c>
      <c r="EA557" s="39">
        <f t="shared" si="662"/>
        <v>0</v>
      </c>
      <c r="EB557" s="24">
        <f t="shared" si="632"/>
        <v>8</v>
      </c>
      <c r="EC557" s="14">
        <v>3</v>
      </c>
      <c r="ED557" t="s">
        <v>83</v>
      </c>
      <c r="EE557">
        <v>1</v>
      </c>
      <c r="EF557" s="40">
        <f t="shared" si="663"/>
        <v>0</v>
      </c>
      <c r="EG557">
        <v>2</v>
      </c>
      <c r="EH557" t="s">
        <v>83</v>
      </c>
      <c r="EI557">
        <v>2</v>
      </c>
      <c r="EJ557" s="40">
        <f t="shared" si="664"/>
        <v>0</v>
      </c>
      <c r="EK557">
        <v>1</v>
      </c>
      <c r="EL557" t="s">
        <v>83</v>
      </c>
      <c r="EM557">
        <v>1</v>
      </c>
      <c r="EN557" s="40">
        <f t="shared" si="695"/>
        <v>0</v>
      </c>
      <c r="EO557">
        <v>1</v>
      </c>
      <c r="EP557" t="s">
        <v>83</v>
      </c>
      <c r="EQ557">
        <v>2</v>
      </c>
      <c r="ER557" s="40">
        <f t="shared" si="665"/>
        <v>0</v>
      </c>
      <c r="ES557">
        <v>0</v>
      </c>
      <c r="ET557" t="s">
        <v>83</v>
      </c>
      <c r="EU557">
        <v>3</v>
      </c>
      <c r="EV557" s="40">
        <f t="shared" si="666"/>
        <v>0</v>
      </c>
      <c r="EW557">
        <v>3</v>
      </c>
      <c r="EX557" t="s">
        <v>83</v>
      </c>
      <c r="EY557">
        <v>2</v>
      </c>
      <c r="EZ557" s="40">
        <f t="shared" si="667"/>
        <v>0</v>
      </c>
      <c r="FA557" s="24">
        <f t="shared" si="668"/>
        <v>0</v>
      </c>
      <c r="FB557" s="14">
        <v>3</v>
      </c>
      <c r="FC557" t="s">
        <v>83</v>
      </c>
      <c r="FD557">
        <v>1</v>
      </c>
      <c r="FE557" s="40">
        <f t="shared" si="669"/>
        <v>3</v>
      </c>
      <c r="FF557">
        <v>3</v>
      </c>
      <c r="FG557" t="s">
        <v>83</v>
      </c>
      <c r="FH557">
        <v>0</v>
      </c>
      <c r="FI557" s="40">
        <f t="shared" si="670"/>
        <v>3</v>
      </c>
      <c r="FJ557">
        <v>0</v>
      </c>
      <c r="FK557" t="s">
        <v>83</v>
      </c>
      <c r="FL557">
        <v>1</v>
      </c>
      <c r="FM557" s="40">
        <f t="shared" si="671"/>
        <v>0</v>
      </c>
      <c r="FN557">
        <v>2</v>
      </c>
      <c r="FO557" t="s">
        <v>83</v>
      </c>
      <c r="FP557">
        <v>1</v>
      </c>
      <c r="FQ557" s="40">
        <f t="shared" si="633"/>
        <v>4</v>
      </c>
      <c r="FR557">
        <v>2</v>
      </c>
      <c r="FS557" t="s">
        <v>83</v>
      </c>
      <c r="FT557">
        <v>3</v>
      </c>
      <c r="FU557" s="40">
        <f t="shared" si="672"/>
        <v>6</v>
      </c>
      <c r="FV557">
        <v>0</v>
      </c>
      <c r="FW557" t="s">
        <v>83</v>
      </c>
      <c r="FX557">
        <v>3</v>
      </c>
      <c r="FY557" s="40">
        <f t="shared" si="634"/>
        <v>0</v>
      </c>
      <c r="FZ557" s="24">
        <f t="shared" si="635"/>
        <v>16</v>
      </c>
      <c r="GA557" s="14">
        <v>2</v>
      </c>
      <c r="GB557" t="s">
        <v>83</v>
      </c>
      <c r="GC557">
        <v>1</v>
      </c>
      <c r="GD557" s="40">
        <f t="shared" si="673"/>
        <v>0</v>
      </c>
      <c r="GE557">
        <v>2</v>
      </c>
      <c r="GF557" t="s">
        <v>83</v>
      </c>
      <c r="GG557">
        <v>1</v>
      </c>
      <c r="GH557" s="40">
        <f t="shared" si="697"/>
        <v>4</v>
      </c>
      <c r="GI557">
        <v>2</v>
      </c>
      <c r="GJ557" t="s">
        <v>83</v>
      </c>
      <c r="GK557">
        <v>1</v>
      </c>
      <c r="GL557" s="40">
        <f t="shared" si="674"/>
        <v>0</v>
      </c>
      <c r="GM557">
        <v>3</v>
      </c>
      <c r="GN557" t="s">
        <v>83</v>
      </c>
      <c r="GO557">
        <v>1</v>
      </c>
      <c r="GP557" s="40">
        <f t="shared" si="675"/>
        <v>4</v>
      </c>
      <c r="GQ557">
        <v>4</v>
      </c>
      <c r="GR557" t="s">
        <v>83</v>
      </c>
      <c r="GS557">
        <v>3</v>
      </c>
      <c r="GT557" s="40">
        <f t="shared" si="636"/>
        <v>0</v>
      </c>
      <c r="GU557">
        <v>0</v>
      </c>
      <c r="GV557" t="s">
        <v>83</v>
      </c>
      <c r="GW557">
        <v>3</v>
      </c>
      <c r="GX557" s="40">
        <f t="shared" si="676"/>
        <v>0</v>
      </c>
      <c r="GY557" s="24">
        <f t="shared" si="677"/>
        <v>8</v>
      </c>
      <c r="GZ557" s="28">
        <f t="shared" si="637"/>
        <v>79</v>
      </c>
      <c r="HA557" t="s">
        <v>84</v>
      </c>
      <c r="HB557">
        <f t="shared" si="638"/>
        <v>9</v>
      </c>
      <c r="HC557" t="s">
        <v>85</v>
      </c>
      <c r="HD557">
        <f t="shared" si="691"/>
        <v>9</v>
      </c>
      <c r="HE557" t="s">
        <v>86</v>
      </c>
      <c r="HF557">
        <f t="shared" si="639"/>
        <v>5</v>
      </c>
      <c r="HG557" t="s">
        <v>94</v>
      </c>
      <c r="HH557">
        <f t="shared" si="696"/>
        <v>9</v>
      </c>
      <c r="HI557" t="s">
        <v>88</v>
      </c>
      <c r="HJ557">
        <f t="shared" si="678"/>
        <v>0</v>
      </c>
      <c r="HK557" t="s">
        <v>131</v>
      </c>
      <c r="HL557">
        <f t="shared" si="679"/>
        <v>0</v>
      </c>
      <c r="HM557" t="s">
        <v>90</v>
      </c>
      <c r="HN557">
        <f t="shared" si="640"/>
        <v>9</v>
      </c>
      <c r="HO557" t="s">
        <v>96</v>
      </c>
      <c r="HP557">
        <f t="shared" si="680"/>
        <v>9</v>
      </c>
      <c r="HQ557" t="s">
        <v>136</v>
      </c>
      <c r="HR557" s="1">
        <f t="shared" si="681"/>
        <v>0</v>
      </c>
      <c r="HS557" t="s">
        <v>92</v>
      </c>
      <c r="HT557" s="1">
        <f t="shared" si="682"/>
        <v>0</v>
      </c>
      <c r="HU557" t="s">
        <v>133</v>
      </c>
      <c r="HV557" s="1">
        <f t="shared" si="683"/>
        <v>0</v>
      </c>
      <c r="HW557" t="s">
        <v>129</v>
      </c>
      <c r="HX557" s="1">
        <f t="shared" si="684"/>
        <v>0</v>
      </c>
      <c r="HY557" t="s">
        <v>130</v>
      </c>
      <c r="HZ557" s="1">
        <f t="shared" si="685"/>
        <v>6</v>
      </c>
      <c r="IA557" t="s">
        <v>142</v>
      </c>
      <c r="IB557" s="1">
        <f t="shared" si="686"/>
        <v>0</v>
      </c>
      <c r="IC557" t="s">
        <v>134</v>
      </c>
      <c r="ID557" s="1">
        <f t="shared" si="687"/>
        <v>6</v>
      </c>
      <c r="IE557" t="s">
        <v>138</v>
      </c>
      <c r="IF557" s="1">
        <f t="shared" si="688"/>
        <v>0</v>
      </c>
      <c r="IG557">
        <f t="shared" si="693"/>
        <v>62</v>
      </c>
      <c r="IH557" s="1">
        <f t="shared" si="689"/>
        <v>141</v>
      </c>
    </row>
    <row r="558" spans="1:242" ht="14.65" thickBot="1" x14ac:dyDescent="0.5">
      <c r="A558" s="1">
        <v>555</v>
      </c>
      <c r="B558" s="45">
        <f t="shared" si="625"/>
        <v>66</v>
      </c>
      <c r="C558" s="14" t="s">
        <v>990</v>
      </c>
      <c r="D558" t="s">
        <v>975</v>
      </c>
      <c r="E558" s="15">
        <v>13</v>
      </c>
      <c r="F558" s="28">
        <f t="shared" si="626"/>
        <v>181</v>
      </c>
      <c r="H558" s="14">
        <v>1</v>
      </c>
      <c r="I558" t="s">
        <v>83</v>
      </c>
      <c r="J558">
        <v>2</v>
      </c>
      <c r="K558" s="40">
        <f t="shared" si="698"/>
        <v>3</v>
      </c>
      <c r="L558">
        <v>1</v>
      </c>
      <c r="M558" t="s">
        <v>83</v>
      </c>
      <c r="N558">
        <v>2</v>
      </c>
      <c r="O558" s="40">
        <f t="shared" si="694"/>
        <v>3</v>
      </c>
      <c r="P558">
        <v>0</v>
      </c>
      <c r="Q558" t="s">
        <v>83</v>
      </c>
      <c r="R558">
        <v>1</v>
      </c>
      <c r="S558" s="40">
        <f t="shared" si="641"/>
        <v>3</v>
      </c>
      <c r="T558">
        <v>3</v>
      </c>
      <c r="U558" t="s">
        <v>83</v>
      </c>
      <c r="V558">
        <v>1</v>
      </c>
      <c r="W558" s="40">
        <f t="shared" si="627"/>
        <v>0</v>
      </c>
      <c r="X558">
        <v>2</v>
      </c>
      <c r="Y558" t="s">
        <v>83</v>
      </c>
      <c r="Z558">
        <v>1</v>
      </c>
      <c r="AA558" s="40">
        <f t="shared" si="628"/>
        <v>0</v>
      </c>
      <c r="AB558">
        <v>2</v>
      </c>
      <c r="AC558" t="s">
        <v>83</v>
      </c>
      <c r="AD558">
        <v>0</v>
      </c>
      <c r="AE558" s="40">
        <f t="shared" si="642"/>
        <v>6</v>
      </c>
      <c r="AF558" s="24">
        <f t="shared" si="643"/>
        <v>15</v>
      </c>
      <c r="AG558" s="14">
        <v>3</v>
      </c>
      <c r="AH558" t="s">
        <v>83</v>
      </c>
      <c r="AI558">
        <v>1</v>
      </c>
      <c r="AJ558" s="40">
        <f t="shared" si="692"/>
        <v>3</v>
      </c>
      <c r="AK558">
        <v>1</v>
      </c>
      <c r="AL558" t="s">
        <v>83</v>
      </c>
      <c r="AM558">
        <v>1</v>
      </c>
      <c r="AN558" s="40">
        <f t="shared" si="644"/>
        <v>6</v>
      </c>
      <c r="AO558">
        <v>2</v>
      </c>
      <c r="AP558" t="s">
        <v>83</v>
      </c>
      <c r="AQ558">
        <v>0</v>
      </c>
      <c r="AR558" s="40">
        <f t="shared" si="624"/>
        <v>0</v>
      </c>
      <c r="AS558">
        <v>2</v>
      </c>
      <c r="AT558" t="s">
        <v>83</v>
      </c>
      <c r="AU558">
        <v>1</v>
      </c>
      <c r="AV558" s="40">
        <f t="shared" si="645"/>
        <v>0</v>
      </c>
      <c r="AW558">
        <v>2</v>
      </c>
      <c r="AX558" t="s">
        <v>83</v>
      </c>
      <c r="AY558">
        <v>3</v>
      </c>
      <c r="AZ558" s="40">
        <f t="shared" si="646"/>
        <v>3</v>
      </c>
      <c r="BA558">
        <v>0</v>
      </c>
      <c r="BB558" t="s">
        <v>83</v>
      </c>
      <c r="BC558">
        <v>2</v>
      </c>
      <c r="BD558" s="40">
        <f t="shared" si="629"/>
        <v>3</v>
      </c>
      <c r="BE558" s="24">
        <f t="shared" si="647"/>
        <v>15</v>
      </c>
      <c r="BF558" s="14">
        <v>4</v>
      </c>
      <c r="BG558" t="s">
        <v>83</v>
      </c>
      <c r="BH558">
        <v>0</v>
      </c>
      <c r="BI558" s="40">
        <f t="shared" si="648"/>
        <v>0</v>
      </c>
      <c r="BJ558">
        <v>1</v>
      </c>
      <c r="BK558" t="s">
        <v>83</v>
      </c>
      <c r="BL558">
        <v>2</v>
      </c>
      <c r="BM558" s="40">
        <f t="shared" si="649"/>
        <v>0</v>
      </c>
      <c r="BN558">
        <v>1</v>
      </c>
      <c r="BO558" t="s">
        <v>83</v>
      </c>
      <c r="BP558">
        <v>0</v>
      </c>
      <c r="BQ558" s="40">
        <f t="shared" si="630"/>
        <v>3</v>
      </c>
      <c r="BR558">
        <v>2</v>
      </c>
      <c r="BS558" t="s">
        <v>83</v>
      </c>
      <c r="BT558">
        <v>0</v>
      </c>
      <c r="BU558" s="40">
        <f t="shared" si="650"/>
        <v>6</v>
      </c>
      <c r="BV558">
        <v>0</v>
      </c>
      <c r="BW558" t="s">
        <v>83</v>
      </c>
      <c r="BX558">
        <v>1</v>
      </c>
      <c r="BY558" s="40">
        <f t="shared" si="651"/>
        <v>3</v>
      </c>
      <c r="BZ558">
        <v>1</v>
      </c>
      <c r="CA558" t="s">
        <v>83</v>
      </c>
      <c r="CB558">
        <v>2</v>
      </c>
      <c r="CC558" s="40">
        <f t="shared" si="652"/>
        <v>6</v>
      </c>
      <c r="CD558" s="24">
        <f t="shared" si="653"/>
        <v>18</v>
      </c>
      <c r="CE558" s="14">
        <v>1</v>
      </c>
      <c r="CF558" t="s">
        <v>83</v>
      </c>
      <c r="CG558">
        <v>0</v>
      </c>
      <c r="CH558" s="40">
        <f t="shared" si="654"/>
        <v>0</v>
      </c>
      <c r="CI558">
        <v>2</v>
      </c>
      <c r="CJ558" t="s">
        <v>83</v>
      </c>
      <c r="CK558">
        <v>0</v>
      </c>
      <c r="CL558" s="40">
        <f t="shared" si="655"/>
        <v>3</v>
      </c>
      <c r="CM558">
        <v>1</v>
      </c>
      <c r="CN558" t="s">
        <v>83</v>
      </c>
      <c r="CO558">
        <v>1</v>
      </c>
      <c r="CP558" s="40">
        <f t="shared" si="656"/>
        <v>0</v>
      </c>
      <c r="CQ558">
        <v>2</v>
      </c>
      <c r="CR558" t="s">
        <v>83</v>
      </c>
      <c r="CS558">
        <v>1</v>
      </c>
      <c r="CT558" s="40">
        <f t="shared" si="657"/>
        <v>6</v>
      </c>
      <c r="CU558">
        <v>0</v>
      </c>
      <c r="CV558" t="s">
        <v>83</v>
      </c>
      <c r="CW558">
        <v>1</v>
      </c>
      <c r="CX558" s="40">
        <f t="shared" si="658"/>
        <v>0</v>
      </c>
      <c r="CY558">
        <v>0</v>
      </c>
      <c r="CZ558" t="s">
        <v>83</v>
      </c>
      <c r="DA558">
        <v>4</v>
      </c>
      <c r="DB558" s="40">
        <f t="shared" si="659"/>
        <v>0</v>
      </c>
      <c r="DC558" s="24">
        <f t="shared" si="660"/>
        <v>9</v>
      </c>
      <c r="DD558" s="14">
        <v>1</v>
      </c>
      <c r="DE558" t="s">
        <v>83</v>
      </c>
      <c r="DF558">
        <v>0</v>
      </c>
      <c r="DG558" s="40">
        <f t="shared" si="690"/>
        <v>0</v>
      </c>
      <c r="DH558">
        <v>2</v>
      </c>
      <c r="DI558" t="s">
        <v>83</v>
      </c>
      <c r="DJ558">
        <v>1</v>
      </c>
      <c r="DK558" s="40">
        <f t="shared" si="631"/>
        <v>3</v>
      </c>
      <c r="DL558">
        <v>1</v>
      </c>
      <c r="DM558" t="s">
        <v>83</v>
      </c>
      <c r="DN558">
        <v>1</v>
      </c>
      <c r="DO558" s="40">
        <f t="shared" si="661"/>
        <v>0</v>
      </c>
      <c r="DP558">
        <v>2</v>
      </c>
      <c r="DQ558" t="s">
        <v>83</v>
      </c>
      <c r="DR558">
        <v>1</v>
      </c>
      <c r="DS558" s="40">
        <f t="shared" si="622"/>
        <v>0</v>
      </c>
      <c r="DT558">
        <v>0</v>
      </c>
      <c r="DU558" t="s">
        <v>83</v>
      </c>
      <c r="DV558">
        <v>2</v>
      </c>
      <c r="DW558" s="40">
        <f t="shared" si="623"/>
        <v>1</v>
      </c>
      <c r="DX558">
        <v>1</v>
      </c>
      <c r="DY558" t="s">
        <v>83</v>
      </c>
      <c r="DZ558">
        <v>3</v>
      </c>
      <c r="EA558" s="39">
        <f t="shared" si="662"/>
        <v>4</v>
      </c>
      <c r="EB558" s="24">
        <f t="shared" si="632"/>
        <v>8</v>
      </c>
      <c r="EC558" s="14">
        <v>0</v>
      </c>
      <c r="ED558" t="s">
        <v>83</v>
      </c>
      <c r="EE558">
        <v>2</v>
      </c>
      <c r="EF558" s="40">
        <f t="shared" si="663"/>
        <v>0</v>
      </c>
      <c r="EG558">
        <v>1</v>
      </c>
      <c r="EH558" t="s">
        <v>83</v>
      </c>
      <c r="EI558">
        <v>0</v>
      </c>
      <c r="EJ558" s="40">
        <f t="shared" si="664"/>
        <v>6</v>
      </c>
      <c r="EK558">
        <v>2</v>
      </c>
      <c r="EL558" t="s">
        <v>83</v>
      </c>
      <c r="EM558">
        <v>0</v>
      </c>
      <c r="EN558" s="40">
        <f t="shared" si="695"/>
        <v>0</v>
      </c>
      <c r="EO558">
        <v>2</v>
      </c>
      <c r="EP558" t="s">
        <v>83</v>
      </c>
      <c r="EQ558">
        <v>1</v>
      </c>
      <c r="ER558" s="40">
        <f t="shared" si="665"/>
        <v>3</v>
      </c>
      <c r="ES558">
        <v>0</v>
      </c>
      <c r="ET558" t="s">
        <v>83</v>
      </c>
      <c r="EU558">
        <v>1</v>
      </c>
      <c r="EV558" s="40">
        <f t="shared" si="666"/>
        <v>0</v>
      </c>
      <c r="EW558">
        <v>2</v>
      </c>
      <c r="EX558" t="s">
        <v>83</v>
      </c>
      <c r="EY558">
        <v>1</v>
      </c>
      <c r="EZ558" s="40">
        <f t="shared" si="667"/>
        <v>0</v>
      </c>
      <c r="FA558" s="24">
        <f t="shared" si="668"/>
        <v>9</v>
      </c>
      <c r="FB558" s="14">
        <v>1</v>
      </c>
      <c r="FC558" t="s">
        <v>83</v>
      </c>
      <c r="FD558">
        <v>0</v>
      </c>
      <c r="FE558" s="40">
        <f t="shared" si="669"/>
        <v>6</v>
      </c>
      <c r="FF558">
        <v>3</v>
      </c>
      <c r="FG558" t="s">
        <v>83</v>
      </c>
      <c r="FH558">
        <v>0</v>
      </c>
      <c r="FI558" s="40">
        <f t="shared" si="670"/>
        <v>3</v>
      </c>
      <c r="FJ558">
        <v>2</v>
      </c>
      <c r="FK558" t="s">
        <v>83</v>
      </c>
      <c r="FL558">
        <v>2</v>
      </c>
      <c r="FM558" s="40">
        <f t="shared" si="671"/>
        <v>4</v>
      </c>
      <c r="FN558">
        <v>3</v>
      </c>
      <c r="FO558" t="s">
        <v>83</v>
      </c>
      <c r="FP558">
        <v>1</v>
      </c>
      <c r="FQ558" s="40">
        <f t="shared" si="633"/>
        <v>3</v>
      </c>
      <c r="FR558">
        <v>1</v>
      </c>
      <c r="FS558" t="s">
        <v>83</v>
      </c>
      <c r="FT558">
        <v>2</v>
      </c>
      <c r="FU558" s="40">
        <f t="shared" si="672"/>
        <v>4</v>
      </c>
      <c r="FV558">
        <v>0</v>
      </c>
      <c r="FW558" t="s">
        <v>83</v>
      </c>
      <c r="FX558">
        <v>3</v>
      </c>
      <c r="FY558" s="40">
        <f t="shared" si="634"/>
        <v>0</v>
      </c>
      <c r="FZ558" s="24">
        <f t="shared" si="635"/>
        <v>20</v>
      </c>
      <c r="GA558" s="14">
        <v>2</v>
      </c>
      <c r="GB558" t="s">
        <v>83</v>
      </c>
      <c r="GC558">
        <v>1</v>
      </c>
      <c r="GD558" s="40">
        <f t="shared" si="673"/>
        <v>0</v>
      </c>
      <c r="GE558">
        <v>1</v>
      </c>
      <c r="GF558" t="s">
        <v>83</v>
      </c>
      <c r="GG558">
        <v>1</v>
      </c>
      <c r="GH558" s="40">
        <f t="shared" si="697"/>
        <v>0</v>
      </c>
      <c r="GI558">
        <v>0</v>
      </c>
      <c r="GJ558" t="s">
        <v>83</v>
      </c>
      <c r="GK558">
        <v>2</v>
      </c>
      <c r="GL558" s="40">
        <f t="shared" si="674"/>
        <v>3</v>
      </c>
      <c r="GM558">
        <v>3</v>
      </c>
      <c r="GN558" t="s">
        <v>83</v>
      </c>
      <c r="GO558">
        <v>1</v>
      </c>
      <c r="GP558" s="40">
        <f t="shared" si="675"/>
        <v>4</v>
      </c>
      <c r="GQ558">
        <v>0</v>
      </c>
      <c r="GR558" t="s">
        <v>83</v>
      </c>
      <c r="GS558">
        <v>1</v>
      </c>
      <c r="GT558" s="40">
        <f t="shared" si="636"/>
        <v>3</v>
      </c>
      <c r="GU558">
        <v>0</v>
      </c>
      <c r="GV558" t="s">
        <v>83</v>
      </c>
      <c r="GW558">
        <v>3</v>
      </c>
      <c r="GX558" s="40">
        <f t="shared" si="676"/>
        <v>0</v>
      </c>
      <c r="GY558" s="24">
        <f t="shared" si="677"/>
        <v>10</v>
      </c>
      <c r="GZ558" s="28">
        <f t="shared" si="637"/>
        <v>104</v>
      </c>
      <c r="HA558" t="s">
        <v>84</v>
      </c>
      <c r="HB558">
        <f t="shared" si="638"/>
        <v>9</v>
      </c>
      <c r="HC558" t="s">
        <v>85</v>
      </c>
      <c r="HD558">
        <f t="shared" si="691"/>
        <v>9</v>
      </c>
      <c r="HE558" t="s">
        <v>93</v>
      </c>
      <c r="HF558">
        <f t="shared" si="639"/>
        <v>9</v>
      </c>
      <c r="HG558" t="s">
        <v>94</v>
      </c>
      <c r="HH558">
        <f t="shared" si="696"/>
        <v>9</v>
      </c>
      <c r="HI558" t="s">
        <v>130</v>
      </c>
      <c r="HJ558">
        <f t="shared" si="678"/>
        <v>5</v>
      </c>
      <c r="HK558" t="s">
        <v>131</v>
      </c>
      <c r="HL558">
        <f t="shared" si="679"/>
        <v>0</v>
      </c>
      <c r="HM558" t="s">
        <v>90</v>
      </c>
      <c r="HN558">
        <f t="shared" si="640"/>
        <v>9</v>
      </c>
      <c r="HO558" t="s">
        <v>96</v>
      </c>
      <c r="HP558">
        <f t="shared" si="680"/>
        <v>9</v>
      </c>
      <c r="HQ558" t="s">
        <v>136</v>
      </c>
      <c r="HR558" s="1">
        <f t="shared" si="681"/>
        <v>0</v>
      </c>
      <c r="HS558" t="s">
        <v>92</v>
      </c>
      <c r="HT558" s="1">
        <f t="shared" si="682"/>
        <v>0</v>
      </c>
      <c r="HU558" t="s">
        <v>86</v>
      </c>
      <c r="HV558" s="1">
        <f t="shared" si="683"/>
        <v>6</v>
      </c>
      <c r="HW558" t="s">
        <v>129</v>
      </c>
      <c r="HX558" s="1">
        <f t="shared" si="684"/>
        <v>0</v>
      </c>
      <c r="HY558" t="s">
        <v>88</v>
      </c>
      <c r="HZ558" s="1">
        <f t="shared" si="685"/>
        <v>0</v>
      </c>
      <c r="IA558" t="s">
        <v>95</v>
      </c>
      <c r="IB558" s="1">
        <f t="shared" si="686"/>
        <v>6</v>
      </c>
      <c r="IC558" t="s">
        <v>134</v>
      </c>
      <c r="ID558" s="1">
        <f t="shared" si="687"/>
        <v>6</v>
      </c>
      <c r="IE558" t="s">
        <v>135</v>
      </c>
      <c r="IF558" s="1">
        <f t="shared" si="688"/>
        <v>0</v>
      </c>
      <c r="IG558">
        <f t="shared" si="693"/>
        <v>77</v>
      </c>
      <c r="IH558" s="1">
        <f t="shared" si="689"/>
        <v>181</v>
      </c>
    </row>
    <row r="559" spans="1:242" ht="14.65" thickBot="1" x14ac:dyDescent="0.5">
      <c r="A559" s="1">
        <v>556</v>
      </c>
      <c r="B559" s="45">
        <f t="shared" si="625"/>
        <v>318</v>
      </c>
      <c r="C559" s="14" t="s">
        <v>1147</v>
      </c>
      <c r="D559" t="s">
        <v>1148</v>
      </c>
      <c r="E559" s="15">
        <v>13</v>
      </c>
      <c r="F559" s="28">
        <f t="shared" si="626"/>
        <v>158</v>
      </c>
      <c r="H559" s="14">
        <v>0</v>
      </c>
      <c r="I559" t="s">
        <v>83</v>
      </c>
      <c r="J559">
        <v>5</v>
      </c>
      <c r="K559" s="40">
        <f t="shared" si="698"/>
        <v>3</v>
      </c>
      <c r="L559">
        <v>0</v>
      </c>
      <c r="M559" t="s">
        <v>83</v>
      </c>
      <c r="N559">
        <v>1</v>
      </c>
      <c r="O559" s="40">
        <f t="shared" si="694"/>
        <v>3</v>
      </c>
      <c r="P559">
        <v>0</v>
      </c>
      <c r="Q559" t="s">
        <v>83</v>
      </c>
      <c r="R559">
        <v>2</v>
      </c>
      <c r="S559" s="40">
        <f t="shared" si="641"/>
        <v>4</v>
      </c>
      <c r="T559">
        <v>2</v>
      </c>
      <c r="U559" t="s">
        <v>83</v>
      </c>
      <c r="V559">
        <v>1</v>
      </c>
      <c r="W559" s="40">
        <f t="shared" si="627"/>
        <v>0</v>
      </c>
      <c r="X559">
        <v>2</v>
      </c>
      <c r="Y559" t="s">
        <v>83</v>
      </c>
      <c r="Z559">
        <v>1</v>
      </c>
      <c r="AA559" s="40">
        <f t="shared" si="628"/>
        <v>0</v>
      </c>
      <c r="AB559">
        <v>1</v>
      </c>
      <c r="AC559" t="s">
        <v>83</v>
      </c>
      <c r="AD559">
        <v>0</v>
      </c>
      <c r="AE559" s="40">
        <f t="shared" si="642"/>
        <v>3</v>
      </c>
      <c r="AF559" s="24">
        <f t="shared" si="643"/>
        <v>13</v>
      </c>
      <c r="AG559" s="14">
        <v>1</v>
      </c>
      <c r="AH559" t="s">
        <v>83</v>
      </c>
      <c r="AI559">
        <v>0</v>
      </c>
      <c r="AJ559" s="40">
        <f t="shared" si="692"/>
        <v>3</v>
      </c>
      <c r="AK559">
        <v>2</v>
      </c>
      <c r="AL559" t="s">
        <v>83</v>
      </c>
      <c r="AM559">
        <v>1</v>
      </c>
      <c r="AN559" s="40">
        <f t="shared" si="644"/>
        <v>0</v>
      </c>
      <c r="AO559">
        <v>0</v>
      </c>
      <c r="AP559" t="s">
        <v>83</v>
      </c>
      <c r="AQ559">
        <v>2</v>
      </c>
      <c r="AR559" s="40">
        <f t="shared" si="624"/>
        <v>6</v>
      </c>
      <c r="AS559">
        <v>1</v>
      </c>
      <c r="AT559" t="s">
        <v>83</v>
      </c>
      <c r="AU559">
        <v>2</v>
      </c>
      <c r="AV559" s="40">
        <f t="shared" si="645"/>
        <v>0</v>
      </c>
      <c r="AW559">
        <v>4</v>
      </c>
      <c r="AX559" t="s">
        <v>83</v>
      </c>
      <c r="AY559">
        <v>3</v>
      </c>
      <c r="AZ559" s="40">
        <f t="shared" si="646"/>
        <v>0</v>
      </c>
      <c r="BA559">
        <v>0</v>
      </c>
      <c r="BB559" t="s">
        <v>83</v>
      </c>
      <c r="BC559">
        <v>1</v>
      </c>
      <c r="BD559" s="40">
        <f t="shared" si="629"/>
        <v>6</v>
      </c>
      <c r="BE559" s="24">
        <f t="shared" si="647"/>
        <v>15</v>
      </c>
      <c r="BF559" s="14">
        <v>1</v>
      </c>
      <c r="BG559" t="s">
        <v>83</v>
      </c>
      <c r="BH559">
        <v>0</v>
      </c>
      <c r="BI559" s="40">
        <f t="shared" si="648"/>
        <v>0</v>
      </c>
      <c r="BJ559">
        <v>2</v>
      </c>
      <c r="BK559" t="s">
        <v>83</v>
      </c>
      <c r="BL559">
        <v>0</v>
      </c>
      <c r="BM559" s="40">
        <f t="shared" si="649"/>
        <v>0</v>
      </c>
      <c r="BN559">
        <v>1</v>
      </c>
      <c r="BO559" t="s">
        <v>83</v>
      </c>
      <c r="BP559">
        <v>0</v>
      </c>
      <c r="BQ559" s="40">
        <f t="shared" si="630"/>
        <v>3</v>
      </c>
      <c r="BR559">
        <v>1</v>
      </c>
      <c r="BS559" t="s">
        <v>83</v>
      </c>
      <c r="BT559">
        <v>3</v>
      </c>
      <c r="BU559" s="40">
        <f t="shared" si="650"/>
        <v>0</v>
      </c>
      <c r="BV559">
        <v>1</v>
      </c>
      <c r="BW559" t="s">
        <v>83</v>
      </c>
      <c r="BX559">
        <v>2</v>
      </c>
      <c r="BY559" s="40">
        <f t="shared" si="651"/>
        <v>3</v>
      </c>
      <c r="BZ559">
        <v>0</v>
      </c>
      <c r="CA559" t="s">
        <v>83</v>
      </c>
      <c r="CB559">
        <v>1</v>
      </c>
      <c r="CC559" s="40">
        <f t="shared" si="652"/>
        <v>4</v>
      </c>
      <c r="CD559" s="24">
        <f t="shared" si="653"/>
        <v>10</v>
      </c>
      <c r="CE559" s="14">
        <v>1</v>
      </c>
      <c r="CF559" t="s">
        <v>83</v>
      </c>
      <c r="CG559">
        <v>0</v>
      </c>
      <c r="CH559" s="40">
        <f t="shared" si="654"/>
        <v>0</v>
      </c>
      <c r="CI559">
        <v>1</v>
      </c>
      <c r="CJ559" t="s">
        <v>83</v>
      </c>
      <c r="CK559">
        <v>1</v>
      </c>
      <c r="CL559" s="40">
        <f t="shared" si="655"/>
        <v>0</v>
      </c>
      <c r="CM559">
        <v>2</v>
      </c>
      <c r="CN559" t="s">
        <v>83</v>
      </c>
      <c r="CO559">
        <v>1</v>
      </c>
      <c r="CP559" s="40">
        <f t="shared" si="656"/>
        <v>0</v>
      </c>
      <c r="CQ559">
        <v>1</v>
      </c>
      <c r="CR559" t="s">
        <v>83</v>
      </c>
      <c r="CS559">
        <v>2</v>
      </c>
      <c r="CT559" s="40">
        <f t="shared" si="657"/>
        <v>0</v>
      </c>
      <c r="CU559">
        <v>2</v>
      </c>
      <c r="CV559" t="s">
        <v>83</v>
      </c>
      <c r="CW559">
        <v>1</v>
      </c>
      <c r="CX559" s="40">
        <f t="shared" si="658"/>
        <v>4</v>
      </c>
      <c r="CY559">
        <v>1</v>
      </c>
      <c r="CZ559" t="s">
        <v>83</v>
      </c>
      <c r="DA559">
        <v>2</v>
      </c>
      <c r="DB559" s="40">
        <f t="shared" si="659"/>
        <v>0</v>
      </c>
      <c r="DC559" s="24">
        <f t="shared" si="660"/>
        <v>4</v>
      </c>
      <c r="DD559" s="14">
        <v>1</v>
      </c>
      <c r="DE559" t="s">
        <v>83</v>
      </c>
      <c r="DF559">
        <v>3</v>
      </c>
      <c r="DG559" s="40">
        <f t="shared" si="690"/>
        <v>3</v>
      </c>
      <c r="DH559">
        <v>1</v>
      </c>
      <c r="DI559" t="s">
        <v>83</v>
      </c>
      <c r="DJ559">
        <v>2</v>
      </c>
      <c r="DK559" s="40">
        <f t="shared" si="631"/>
        <v>0</v>
      </c>
      <c r="DL559">
        <v>3</v>
      </c>
      <c r="DM559" t="s">
        <v>83</v>
      </c>
      <c r="DN559">
        <v>1</v>
      </c>
      <c r="DO559" s="40">
        <f t="shared" si="661"/>
        <v>0</v>
      </c>
      <c r="DP559">
        <v>1</v>
      </c>
      <c r="DQ559" t="s">
        <v>83</v>
      </c>
      <c r="DR559">
        <v>2</v>
      </c>
      <c r="DS559" s="40">
        <f t="shared" si="622"/>
        <v>0</v>
      </c>
      <c r="DT559">
        <v>2</v>
      </c>
      <c r="DU559" t="s">
        <v>83</v>
      </c>
      <c r="DV559">
        <v>2</v>
      </c>
      <c r="DW559" s="40">
        <f t="shared" si="623"/>
        <v>1</v>
      </c>
      <c r="DX559">
        <v>1</v>
      </c>
      <c r="DY559" t="s">
        <v>83</v>
      </c>
      <c r="DZ559">
        <v>3</v>
      </c>
      <c r="EA559" s="39">
        <f t="shared" si="662"/>
        <v>4</v>
      </c>
      <c r="EB559" s="24">
        <f t="shared" si="632"/>
        <v>8</v>
      </c>
      <c r="EC559" s="14">
        <v>3</v>
      </c>
      <c r="ED559" t="s">
        <v>83</v>
      </c>
      <c r="EE559">
        <v>1</v>
      </c>
      <c r="EF559" s="40">
        <f t="shared" si="663"/>
        <v>0</v>
      </c>
      <c r="EG559">
        <v>1</v>
      </c>
      <c r="EH559" t="s">
        <v>83</v>
      </c>
      <c r="EI559">
        <v>2</v>
      </c>
      <c r="EJ559" s="40">
        <f t="shared" si="664"/>
        <v>0</v>
      </c>
      <c r="EK559">
        <v>2</v>
      </c>
      <c r="EL559" t="s">
        <v>83</v>
      </c>
      <c r="EM559">
        <v>3</v>
      </c>
      <c r="EN559" s="40">
        <f t="shared" si="695"/>
        <v>3</v>
      </c>
      <c r="EO559">
        <v>1</v>
      </c>
      <c r="EP559" t="s">
        <v>83</v>
      </c>
      <c r="EQ559">
        <v>2</v>
      </c>
      <c r="ER559" s="40">
        <f t="shared" si="665"/>
        <v>0</v>
      </c>
      <c r="ES559">
        <v>2</v>
      </c>
      <c r="ET559" t="s">
        <v>83</v>
      </c>
      <c r="EU559">
        <v>3</v>
      </c>
      <c r="EV559" s="40">
        <f t="shared" si="666"/>
        <v>0</v>
      </c>
      <c r="EW559">
        <v>1</v>
      </c>
      <c r="EX559" t="s">
        <v>83</v>
      </c>
      <c r="EY559">
        <v>2</v>
      </c>
      <c r="EZ559" s="40">
        <f t="shared" si="667"/>
        <v>6</v>
      </c>
      <c r="FA559" s="24">
        <f t="shared" si="668"/>
        <v>9</v>
      </c>
      <c r="FB559" s="14">
        <v>2</v>
      </c>
      <c r="FC559" t="s">
        <v>83</v>
      </c>
      <c r="FD559">
        <v>0</v>
      </c>
      <c r="FE559" s="40">
        <f t="shared" si="669"/>
        <v>3</v>
      </c>
      <c r="FF559">
        <v>2</v>
      </c>
      <c r="FG559" t="s">
        <v>83</v>
      </c>
      <c r="FH559">
        <v>1</v>
      </c>
      <c r="FI559" s="40">
        <f t="shared" si="670"/>
        <v>3</v>
      </c>
      <c r="FJ559">
        <v>3</v>
      </c>
      <c r="FK559" t="s">
        <v>83</v>
      </c>
      <c r="FL559">
        <v>1</v>
      </c>
      <c r="FM559" s="40">
        <f t="shared" si="671"/>
        <v>0</v>
      </c>
      <c r="FN559">
        <v>4</v>
      </c>
      <c r="FO559" t="s">
        <v>83</v>
      </c>
      <c r="FP559">
        <v>1</v>
      </c>
      <c r="FQ559" s="40">
        <f t="shared" si="633"/>
        <v>3</v>
      </c>
      <c r="FR559">
        <v>1</v>
      </c>
      <c r="FS559" t="s">
        <v>83</v>
      </c>
      <c r="FT559">
        <v>2</v>
      </c>
      <c r="FU559" s="40">
        <f t="shared" si="672"/>
        <v>4</v>
      </c>
      <c r="FV559">
        <v>0</v>
      </c>
      <c r="FW559" t="s">
        <v>83</v>
      </c>
      <c r="FX559">
        <v>2</v>
      </c>
      <c r="FY559" s="40">
        <f t="shared" si="634"/>
        <v>0</v>
      </c>
      <c r="FZ559" s="24">
        <f t="shared" si="635"/>
        <v>13</v>
      </c>
      <c r="GA559" s="14">
        <v>3</v>
      </c>
      <c r="GB559" t="s">
        <v>83</v>
      </c>
      <c r="GC559">
        <v>2</v>
      </c>
      <c r="GD559" s="40">
        <f t="shared" si="673"/>
        <v>0</v>
      </c>
      <c r="GE559">
        <v>2</v>
      </c>
      <c r="GF559" t="s">
        <v>83</v>
      </c>
      <c r="GG559">
        <v>1</v>
      </c>
      <c r="GH559" s="40">
        <f t="shared" si="697"/>
        <v>4</v>
      </c>
      <c r="GI559">
        <v>3</v>
      </c>
      <c r="GJ559" t="s">
        <v>83</v>
      </c>
      <c r="GK559">
        <v>1</v>
      </c>
      <c r="GL559" s="40">
        <f t="shared" si="674"/>
        <v>0</v>
      </c>
      <c r="GM559">
        <v>5</v>
      </c>
      <c r="GN559" t="s">
        <v>83</v>
      </c>
      <c r="GO559">
        <v>1</v>
      </c>
      <c r="GP559" s="40">
        <f t="shared" si="675"/>
        <v>3</v>
      </c>
      <c r="GQ559">
        <v>1</v>
      </c>
      <c r="GR559" t="s">
        <v>83</v>
      </c>
      <c r="GS559">
        <v>1</v>
      </c>
      <c r="GT559" s="40">
        <f t="shared" si="636"/>
        <v>0</v>
      </c>
      <c r="GU559">
        <v>2</v>
      </c>
      <c r="GV559" t="s">
        <v>83</v>
      </c>
      <c r="GW559">
        <v>3</v>
      </c>
      <c r="GX559" s="40">
        <f t="shared" si="676"/>
        <v>0</v>
      </c>
      <c r="GY559" s="24">
        <f t="shared" si="677"/>
        <v>7</v>
      </c>
      <c r="GZ559" s="28">
        <f t="shared" si="637"/>
        <v>79</v>
      </c>
      <c r="HA559" t="s">
        <v>136</v>
      </c>
      <c r="HB559">
        <f t="shared" si="638"/>
        <v>0</v>
      </c>
      <c r="HC559" t="s">
        <v>85</v>
      </c>
      <c r="HD559">
        <f t="shared" si="691"/>
        <v>9</v>
      </c>
      <c r="HE559" t="s">
        <v>133</v>
      </c>
      <c r="HF559">
        <f t="shared" si="639"/>
        <v>0</v>
      </c>
      <c r="HG559" t="s">
        <v>129</v>
      </c>
      <c r="HH559">
        <f t="shared" si="696"/>
        <v>0</v>
      </c>
      <c r="HI559" t="s">
        <v>165</v>
      </c>
      <c r="HJ559">
        <f t="shared" si="678"/>
        <v>9</v>
      </c>
      <c r="HK559" t="s">
        <v>89</v>
      </c>
      <c r="HL559">
        <f t="shared" si="679"/>
        <v>9</v>
      </c>
      <c r="HM559" t="s">
        <v>90</v>
      </c>
      <c r="HN559">
        <f t="shared" si="640"/>
        <v>9</v>
      </c>
      <c r="HO559" t="s">
        <v>96</v>
      </c>
      <c r="HP559">
        <f t="shared" si="680"/>
        <v>9</v>
      </c>
      <c r="HQ559" t="s">
        <v>84</v>
      </c>
      <c r="HR559" s="1">
        <f t="shared" si="681"/>
        <v>5</v>
      </c>
      <c r="HS559" t="s">
        <v>137</v>
      </c>
      <c r="HT559" s="1">
        <f t="shared" si="682"/>
        <v>6</v>
      </c>
      <c r="HU559" t="s">
        <v>93</v>
      </c>
      <c r="HV559" s="1">
        <f t="shared" si="683"/>
        <v>5</v>
      </c>
      <c r="HW559" t="s">
        <v>87</v>
      </c>
      <c r="HX559" s="1">
        <f t="shared" si="684"/>
        <v>6</v>
      </c>
      <c r="HY559" t="s">
        <v>141</v>
      </c>
      <c r="HZ559" s="1">
        <f t="shared" si="685"/>
        <v>0</v>
      </c>
      <c r="IA559" t="s">
        <v>142</v>
      </c>
      <c r="IB559" s="1">
        <f t="shared" si="686"/>
        <v>0</v>
      </c>
      <c r="IC559" t="s">
        <v>134</v>
      </c>
      <c r="ID559" s="1">
        <f t="shared" si="687"/>
        <v>6</v>
      </c>
      <c r="IE559" t="s">
        <v>91</v>
      </c>
      <c r="IF559" s="1">
        <f t="shared" si="688"/>
        <v>6</v>
      </c>
      <c r="IG559">
        <f t="shared" si="693"/>
        <v>79</v>
      </c>
      <c r="IH559" s="1">
        <f t="shared" si="689"/>
        <v>158</v>
      </c>
    </row>
    <row r="560" spans="1:242" ht="14.65" thickBot="1" x14ac:dyDescent="0.5">
      <c r="A560" s="1">
        <v>557</v>
      </c>
      <c r="B560" s="45">
        <f t="shared" si="625"/>
        <v>141</v>
      </c>
      <c r="C560" s="14" t="s">
        <v>1150</v>
      </c>
      <c r="D560" t="s">
        <v>774</v>
      </c>
      <c r="E560" s="15">
        <v>13</v>
      </c>
      <c r="F560" s="28">
        <f t="shared" si="626"/>
        <v>171</v>
      </c>
      <c r="H560" s="14">
        <v>1</v>
      </c>
      <c r="I560" t="s">
        <v>83</v>
      </c>
      <c r="J560">
        <v>3</v>
      </c>
      <c r="K560" s="40">
        <f t="shared" si="698"/>
        <v>4</v>
      </c>
      <c r="L560">
        <v>0</v>
      </c>
      <c r="M560" t="s">
        <v>83</v>
      </c>
      <c r="N560">
        <v>3</v>
      </c>
      <c r="O560" s="40">
        <f t="shared" si="694"/>
        <v>3</v>
      </c>
      <c r="P560">
        <v>0</v>
      </c>
      <c r="Q560" t="s">
        <v>83</v>
      </c>
      <c r="R560">
        <v>0</v>
      </c>
      <c r="S560" s="40">
        <f t="shared" si="641"/>
        <v>0</v>
      </c>
      <c r="T560">
        <v>2</v>
      </c>
      <c r="U560" t="s">
        <v>83</v>
      </c>
      <c r="V560">
        <v>1</v>
      </c>
      <c r="W560" s="40">
        <f t="shared" si="627"/>
        <v>0</v>
      </c>
      <c r="X560">
        <v>3</v>
      </c>
      <c r="Y560" t="s">
        <v>83</v>
      </c>
      <c r="Z560">
        <v>1</v>
      </c>
      <c r="AA560" s="40">
        <f t="shared" si="628"/>
        <v>0</v>
      </c>
      <c r="AB560">
        <v>3</v>
      </c>
      <c r="AC560" t="s">
        <v>83</v>
      </c>
      <c r="AD560">
        <v>1</v>
      </c>
      <c r="AE560" s="40">
        <f t="shared" si="642"/>
        <v>4</v>
      </c>
      <c r="AF560" s="24">
        <f t="shared" si="643"/>
        <v>11</v>
      </c>
      <c r="AG560" s="14">
        <v>4</v>
      </c>
      <c r="AH560" t="s">
        <v>83</v>
      </c>
      <c r="AI560">
        <v>1</v>
      </c>
      <c r="AJ560" s="40">
        <f t="shared" si="692"/>
        <v>3</v>
      </c>
      <c r="AK560">
        <v>2</v>
      </c>
      <c r="AL560" t="s">
        <v>83</v>
      </c>
      <c r="AM560">
        <v>1</v>
      </c>
      <c r="AN560" s="40">
        <f t="shared" si="644"/>
        <v>0</v>
      </c>
      <c r="AO560">
        <v>2</v>
      </c>
      <c r="AP560" t="s">
        <v>83</v>
      </c>
      <c r="AQ560">
        <v>0</v>
      </c>
      <c r="AR560" s="40">
        <f t="shared" si="624"/>
        <v>0</v>
      </c>
      <c r="AS560">
        <v>2</v>
      </c>
      <c r="AT560" t="s">
        <v>83</v>
      </c>
      <c r="AU560">
        <v>1</v>
      </c>
      <c r="AV560" s="40">
        <f t="shared" si="645"/>
        <v>0</v>
      </c>
      <c r="AW560">
        <v>1</v>
      </c>
      <c r="AX560" t="s">
        <v>83</v>
      </c>
      <c r="AY560">
        <v>1</v>
      </c>
      <c r="AZ560" s="40">
        <f t="shared" si="646"/>
        <v>0</v>
      </c>
      <c r="BA560">
        <v>0</v>
      </c>
      <c r="BB560" t="s">
        <v>83</v>
      </c>
      <c r="BC560">
        <v>2</v>
      </c>
      <c r="BD560" s="40">
        <f t="shared" si="629"/>
        <v>3</v>
      </c>
      <c r="BE560" s="24">
        <f t="shared" si="647"/>
        <v>6</v>
      </c>
      <c r="BF560" s="14">
        <v>0</v>
      </c>
      <c r="BG560" t="s">
        <v>83</v>
      </c>
      <c r="BH560">
        <v>0</v>
      </c>
      <c r="BI560" s="40">
        <f t="shared" si="648"/>
        <v>0</v>
      </c>
      <c r="BJ560">
        <v>1</v>
      </c>
      <c r="BK560" t="s">
        <v>83</v>
      </c>
      <c r="BL560">
        <v>1</v>
      </c>
      <c r="BM560" s="40">
        <f t="shared" si="649"/>
        <v>4</v>
      </c>
      <c r="BN560">
        <v>2</v>
      </c>
      <c r="BO560" t="s">
        <v>83</v>
      </c>
      <c r="BP560">
        <v>0</v>
      </c>
      <c r="BQ560" s="40">
        <f t="shared" si="630"/>
        <v>6</v>
      </c>
      <c r="BR560">
        <v>3</v>
      </c>
      <c r="BS560" t="s">
        <v>83</v>
      </c>
      <c r="BT560">
        <v>0</v>
      </c>
      <c r="BU560" s="40">
        <f t="shared" si="650"/>
        <v>3</v>
      </c>
      <c r="BV560">
        <v>0</v>
      </c>
      <c r="BW560" t="s">
        <v>83</v>
      </c>
      <c r="BX560">
        <v>2</v>
      </c>
      <c r="BY560" s="40">
        <f t="shared" si="651"/>
        <v>6</v>
      </c>
      <c r="BZ560">
        <v>0</v>
      </c>
      <c r="CA560" t="s">
        <v>83</v>
      </c>
      <c r="CB560">
        <v>1</v>
      </c>
      <c r="CC560" s="40">
        <f t="shared" si="652"/>
        <v>4</v>
      </c>
      <c r="CD560" s="24">
        <f t="shared" si="653"/>
        <v>23</v>
      </c>
      <c r="CE560" s="14">
        <v>3</v>
      </c>
      <c r="CF560" t="s">
        <v>83</v>
      </c>
      <c r="CG560">
        <v>1</v>
      </c>
      <c r="CH560" s="40">
        <f t="shared" si="654"/>
        <v>0</v>
      </c>
      <c r="CI560">
        <v>2</v>
      </c>
      <c r="CJ560" t="s">
        <v>83</v>
      </c>
      <c r="CK560">
        <v>0</v>
      </c>
      <c r="CL560" s="40">
        <f t="shared" si="655"/>
        <v>3</v>
      </c>
      <c r="CM560">
        <v>0</v>
      </c>
      <c r="CN560" t="s">
        <v>83</v>
      </c>
      <c r="CO560">
        <v>2</v>
      </c>
      <c r="CP560" s="40">
        <f t="shared" si="656"/>
        <v>3</v>
      </c>
      <c r="CQ560">
        <v>0</v>
      </c>
      <c r="CR560" t="s">
        <v>83</v>
      </c>
      <c r="CS560">
        <v>1</v>
      </c>
      <c r="CT560" s="40">
        <f t="shared" si="657"/>
        <v>0</v>
      </c>
      <c r="CU560">
        <v>0</v>
      </c>
      <c r="CV560" t="s">
        <v>83</v>
      </c>
      <c r="CW560">
        <v>2</v>
      </c>
      <c r="CX560" s="40">
        <f t="shared" si="658"/>
        <v>0</v>
      </c>
      <c r="CY560">
        <v>0</v>
      </c>
      <c r="CZ560" t="s">
        <v>83</v>
      </c>
      <c r="DA560">
        <v>3</v>
      </c>
      <c r="DB560" s="40">
        <f t="shared" si="659"/>
        <v>0</v>
      </c>
      <c r="DC560" s="24">
        <f t="shared" si="660"/>
        <v>6</v>
      </c>
      <c r="DD560" s="14">
        <v>2</v>
      </c>
      <c r="DE560" t="s">
        <v>83</v>
      </c>
      <c r="DF560">
        <v>1</v>
      </c>
      <c r="DG560" s="40">
        <f t="shared" si="690"/>
        <v>0</v>
      </c>
      <c r="DH560">
        <v>2</v>
      </c>
      <c r="DI560" t="s">
        <v>83</v>
      </c>
      <c r="DJ560">
        <v>0</v>
      </c>
      <c r="DK560" s="40">
        <f t="shared" si="631"/>
        <v>3</v>
      </c>
      <c r="DL560">
        <v>0</v>
      </c>
      <c r="DM560" t="s">
        <v>83</v>
      </c>
      <c r="DN560">
        <v>0</v>
      </c>
      <c r="DO560" s="40">
        <f t="shared" si="661"/>
        <v>0</v>
      </c>
      <c r="DP560">
        <v>1</v>
      </c>
      <c r="DQ560" t="s">
        <v>83</v>
      </c>
      <c r="DR560">
        <v>1</v>
      </c>
      <c r="DS560" s="40">
        <f t="shared" si="622"/>
        <v>6</v>
      </c>
      <c r="DT560">
        <v>0</v>
      </c>
      <c r="DU560" t="s">
        <v>83</v>
      </c>
      <c r="DV560">
        <v>2</v>
      </c>
      <c r="DW560" s="40">
        <f t="shared" si="623"/>
        <v>1</v>
      </c>
      <c r="DX560">
        <v>0</v>
      </c>
      <c r="DY560" t="s">
        <v>83</v>
      </c>
      <c r="DZ560">
        <v>3</v>
      </c>
      <c r="EA560" s="39">
        <f t="shared" si="662"/>
        <v>3</v>
      </c>
      <c r="EB560" s="24">
        <f t="shared" si="632"/>
        <v>13</v>
      </c>
      <c r="EC560" s="14">
        <v>0</v>
      </c>
      <c r="ED560" t="s">
        <v>83</v>
      </c>
      <c r="EE560">
        <v>2</v>
      </c>
      <c r="EF560" s="40">
        <f t="shared" si="663"/>
        <v>0</v>
      </c>
      <c r="EG560">
        <v>3</v>
      </c>
      <c r="EH560" t="s">
        <v>83</v>
      </c>
      <c r="EI560">
        <v>1</v>
      </c>
      <c r="EJ560" s="40">
        <f t="shared" si="664"/>
        <v>3</v>
      </c>
      <c r="EK560">
        <v>4</v>
      </c>
      <c r="EL560" t="s">
        <v>83</v>
      </c>
      <c r="EM560">
        <v>0</v>
      </c>
      <c r="EN560" s="40">
        <f t="shared" si="695"/>
        <v>0</v>
      </c>
      <c r="EO560">
        <v>2</v>
      </c>
      <c r="EP560" t="s">
        <v>83</v>
      </c>
      <c r="EQ560">
        <v>1</v>
      </c>
      <c r="ER560" s="40">
        <f t="shared" si="665"/>
        <v>3</v>
      </c>
      <c r="ES560">
        <v>1</v>
      </c>
      <c r="ET560" t="s">
        <v>83</v>
      </c>
      <c r="EU560">
        <v>2</v>
      </c>
      <c r="EV560" s="40">
        <f t="shared" si="666"/>
        <v>0</v>
      </c>
      <c r="EW560">
        <v>0</v>
      </c>
      <c r="EX560" t="s">
        <v>83</v>
      </c>
      <c r="EY560">
        <v>0</v>
      </c>
      <c r="EZ560" s="40">
        <f t="shared" si="667"/>
        <v>3</v>
      </c>
      <c r="FA560" s="24">
        <f t="shared" si="668"/>
        <v>9</v>
      </c>
      <c r="FB560" s="14">
        <v>2</v>
      </c>
      <c r="FC560" t="s">
        <v>83</v>
      </c>
      <c r="FD560">
        <v>1</v>
      </c>
      <c r="FE560" s="40">
        <f t="shared" si="669"/>
        <v>4</v>
      </c>
      <c r="FF560">
        <v>4</v>
      </c>
      <c r="FG560" t="s">
        <v>83</v>
      </c>
      <c r="FH560">
        <v>1</v>
      </c>
      <c r="FI560" s="40">
        <f t="shared" si="670"/>
        <v>3</v>
      </c>
      <c r="FJ560">
        <v>0</v>
      </c>
      <c r="FK560" t="s">
        <v>83</v>
      </c>
      <c r="FL560">
        <v>2</v>
      </c>
      <c r="FM560" s="40">
        <f t="shared" si="671"/>
        <v>0</v>
      </c>
      <c r="FN560">
        <v>2</v>
      </c>
      <c r="FO560" t="s">
        <v>83</v>
      </c>
      <c r="FP560">
        <v>1</v>
      </c>
      <c r="FQ560" s="40">
        <f t="shared" si="633"/>
        <v>4</v>
      </c>
      <c r="FR560">
        <v>1</v>
      </c>
      <c r="FS560" t="s">
        <v>83</v>
      </c>
      <c r="FT560">
        <v>1</v>
      </c>
      <c r="FU560" s="40">
        <f t="shared" si="672"/>
        <v>0</v>
      </c>
      <c r="FV560">
        <v>0</v>
      </c>
      <c r="FW560" t="s">
        <v>83</v>
      </c>
      <c r="FX560">
        <v>6</v>
      </c>
      <c r="FY560" s="40">
        <f t="shared" si="634"/>
        <v>0</v>
      </c>
      <c r="FZ560" s="24">
        <f t="shared" si="635"/>
        <v>11</v>
      </c>
      <c r="GA560" s="14">
        <v>2</v>
      </c>
      <c r="GB560" t="s">
        <v>83</v>
      </c>
      <c r="GC560">
        <v>0</v>
      </c>
      <c r="GD560" s="40">
        <f t="shared" si="673"/>
        <v>0</v>
      </c>
      <c r="GE560">
        <v>3</v>
      </c>
      <c r="GF560" t="s">
        <v>83</v>
      </c>
      <c r="GG560">
        <v>1</v>
      </c>
      <c r="GH560" s="40">
        <f t="shared" si="697"/>
        <v>3</v>
      </c>
      <c r="GI560">
        <v>0</v>
      </c>
      <c r="GJ560" t="s">
        <v>83</v>
      </c>
      <c r="GK560">
        <v>0</v>
      </c>
      <c r="GL560" s="40">
        <f t="shared" si="674"/>
        <v>0</v>
      </c>
      <c r="GM560">
        <v>3</v>
      </c>
      <c r="GN560" t="s">
        <v>83</v>
      </c>
      <c r="GO560">
        <v>1</v>
      </c>
      <c r="GP560" s="40">
        <f t="shared" si="675"/>
        <v>4</v>
      </c>
      <c r="GQ560">
        <v>0</v>
      </c>
      <c r="GR560" t="s">
        <v>83</v>
      </c>
      <c r="GS560">
        <v>2</v>
      </c>
      <c r="GT560" s="40">
        <f t="shared" si="636"/>
        <v>6</v>
      </c>
      <c r="GU560">
        <v>0</v>
      </c>
      <c r="GV560" t="s">
        <v>83</v>
      </c>
      <c r="GW560">
        <v>2</v>
      </c>
      <c r="GX560" s="40">
        <f t="shared" si="676"/>
        <v>0</v>
      </c>
      <c r="GY560" s="24">
        <f t="shared" si="677"/>
        <v>13</v>
      </c>
      <c r="GZ560" s="28">
        <f t="shared" si="637"/>
        <v>92</v>
      </c>
      <c r="HA560" t="s">
        <v>84</v>
      </c>
      <c r="HB560">
        <f t="shared" si="638"/>
        <v>9</v>
      </c>
      <c r="HC560" t="s">
        <v>85</v>
      </c>
      <c r="HD560">
        <f t="shared" si="691"/>
        <v>9</v>
      </c>
      <c r="HE560" t="s">
        <v>93</v>
      </c>
      <c r="HF560">
        <f t="shared" si="639"/>
        <v>9</v>
      </c>
      <c r="HG560" t="s">
        <v>129</v>
      </c>
      <c r="HH560">
        <f t="shared" si="696"/>
        <v>0</v>
      </c>
      <c r="HI560" t="s">
        <v>130</v>
      </c>
      <c r="HJ560">
        <f t="shared" si="678"/>
        <v>5</v>
      </c>
      <c r="HK560" t="s">
        <v>131</v>
      </c>
      <c r="HL560">
        <f t="shared" si="679"/>
        <v>0</v>
      </c>
      <c r="HM560" t="s">
        <v>90</v>
      </c>
      <c r="HN560">
        <f t="shared" si="640"/>
        <v>9</v>
      </c>
      <c r="HO560" t="s">
        <v>96</v>
      </c>
      <c r="HP560">
        <f t="shared" si="680"/>
        <v>9</v>
      </c>
      <c r="HQ560" t="s">
        <v>136</v>
      </c>
      <c r="HR560" s="1">
        <f t="shared" si="681"/>
        <v>0</v>
      </c>
      <c r="HS560" t="s">
        <v>137</v>
      </c>
      <c r="HT560" s="1">
        <f t="shared" si="682"/>
        <v>6</v>
      </c>
      <c r="HU560" t="s">
        <v>86</v>
      </c>
      <c r="HV560" s="1">
        <f t="shared" si="683"/>
        <v>6</v>
      </c>
      <c r="HW560" t="s">
        <v>94</v>
      </c>
      <c r="HX560" s="1">
        <f t="shared" si="684"/>
        <v>5</v>
      </c>
      <c r="HY560" t="s">
        <v>88</v>
      </c>
      <c r="HZ560" s="1">
        <f t="shared" si="685"/>
        <v>0</v>
      </c>
      <c r="IA560" t="s">
        <v>95</v>
      </c>
      <c r="IB560" s="1">
        <f t="shared" si="686"/>
        <v>6</v>
      </c>
      <c r="IC560" t="s">
        <v>134</v>
      </c>
      <c r="ID560" s="1">
        <f t="shared" si="687"/>
        <v>6</v>
      </c>
      <c r="IE560" t="s">
        <v>135</v>
      </c>
      <c r="IF560" s="1">
        <f t="shared" si="688"/>
        <v>0</v>
      </c>
      <c r="IG560">
        <f t="shared" si="693"/>
        <v>79</v>
      </c>
      <c r="IH560" s="1">
        <f t="shared" si="689"/>
        <v>171</v>
      </c>
    </row>
    <row r="561" spans="1:242" ht="14.65" thickBot="1" x14ac:dyDescent="0.5">
      <c r="A561" s="1">
        <v>558</v>
      </c>
      <c r="B561" s="45">
        <f t="shared" si="625"/>
        <v>324</v>
      </c>
      <c r="C561" s="14" t="s">
        <v>1152</v>
      </c>
      <c r="D561" t="s">
        <v>1153</v>
      </c>
      <c r="E561" s="15">
        <v>13</v>
      </c>
      <c r="F561" s="28">
        <f t="shared" si="626"/>
        <v>157</v>
      </c>
      <c r="H561" s="14">
        <v>2</v>
      </c>
      <c r="I561" t="s">
        <v>83</v>
      </c>
      <c r="J561">
        <v>0</v>
      </c>
      <c r="K561" s="40">
        <f t="shared" si="698"/>
        <v>0</v>
      </c>
      <c r="L561">
        <v>0</v>
      </c>
      <c r="M561" t="s">
        <v>83</v>
      </c>
      <c r="N561">
        <v>3</v>
      </c>
      <c r="O561" s="40">
        <f t="shared" si="694"/>
        <v>3</v>
      </c>
      <c r="P561">
        <v>1</v>
      </c>
      <c r="Q561" t="s">
        <v>83</v>
      </c>
      <c r="R561">
        <v>0</v>
      </c>
      <c r="S561" s="40">
        <f t="shared" si="641"/>
        <v>0</v>
      </c>
      <c r="T561">
        <v>3</v>
      </c>
      <c r="U561" t="s">
        <v>83</v>
      </c>
      <c r="V561">
        <v>1</v>
      </c>
      <c r="W561" s="40">
        <f t="shared" si="627"/>
        <v>0</v>
      </c>
      <c r="X561">
        <v>1</v>
      </c>
      <c r="Y561" t="s">
        <v>83</v>
      </c>
      <c r="Z561">
        <v>1</v>
      </c>
      <c r="AA561" s="40">
        <f t="shared" si="628"/>
        <v>0</v>
      </c>
      <c r="AB561">
        <v>4</v>
      </c>
      <c r="AC561" t="s">
        <v>83</v>
      </c>
      <c r="AD561">
        <v>1</v>
      </c>
      <c r="AE561" s="40">
        <f t="shared" si="642"/>
        <v>3</v>
      </c>
      <c r="AF561" s="24">
        <f t="shared" si="643"/>
        <v>6</v>
      </c>
      <c r="AG561" s="14">
        <v>4</v>
      </c>
      <c r="AH561" t="s">
        <v>83</v>
      </c>
      <c r="AI561">
        <v>0</v>
      </c>
      <c r="AJ561" s="40">
        <f t="shared" si="692"/>
        <v>4</v>
      </c>
      <c r="AK561">
        <v>1</v>
      </c>
      <c r="AL561" t="s">
        <v>83</v>
      </c>
      <c r="AM561">
        <v>2</v>
      </c>
      <c r="AN561" s="40">
        <f t="shared" si="644"/>
        <v>0</v>
      </c>
      <c r="AO561">
        <v>2</v>
      </c>
      <c r="AP561" t="s">
        <v>83</v>
      </c>
      <c r="AQ561">
        <v>0</v>
      </c>
      <c r="AR561" s="40">
        <f t="shared" si="624"/>
        <v>0</v>
      </c>
      <c r="AS561">
        <v>3</v>
      </c>
      <c r="AT561" t="s">
        <v>83</v>
      </c>
      <c r="AU561">
        <v>1</v>
      </c>
      <c r="AV561" s="40">
        <f t="shared" si="645"/>
        <v>0</v>
      </c>
      <c r="AW561">
        <v>1</v>
      </c>
      <c r="AX561" t="s">
        <v>83</v>
      </c>
      <c r="AY561">
        <v>2</v>
      </c>
      <c r="AZ561" s="40">
        <f t="shared" si="646"/>
        <v>3</v>
      </c>
      <c r="BA561">
        <v>1</v>
      </c>
      <c r="BB561" t="s">
        <v>83</v>
      </c>
      <c r="BC561">
        <v>3</v>
      </c>
      <c r="BD561" s="40">
        <f t="shared" si="629"/>
        <v>3</v>
      </c>
      <c r="BE561" s="24">
        <f t="shared" si="647"/>
        <v>10</v>
      </c>
      <c r="BF561" s="14">
        <v>3</v>
      </c>
      <c r="BG561" t="s">
        <v>83</v>
      </c>
      <c r="BH561">
        <v>0</v>
      </c>
      <c r="BI561" s="40">
        <f t="shared" si="648"/>
        <v>0</v>
      </c>
      <c r="BJ561">
        <v>2</v>
      </c>
      <c r="BK561" t="s">
        <v>83</v>
      </c>
      <c r="BL561">
        <v>2</v>
      </c>
      <c r="BM561" s="40">
        <f t="shared" si="649"/>
        <v>3</v>
      </c>
      <c r="BN561">
        <v>2</v>
      </c>
      <c r="BO561" t="s">
        <v>83</v>
      </c>
      <c r="BP561">
        <v>0</v>
      </c>
      <c r="BQ561" s="40">
        <f t="shared" si="630"/>
        <v>6</v>
      </c>
      <c r="BR561">
        <v>3</v>
      </c>
      <c r="BS561" t="s">
        <v>83</v>
      </c>
      <c r="BT561">
        <v>1</v>
      </c>
      <c r="BU561" s="40">
        <f t="shared" si="650"/>
        <v>4</v>
      </c>
      <c r="BV561">
        <v>1</v>
      </c>
      <c r="BW561" t="s">
        <v>83</v>
      </c>
      <c r="BX561">
        <v>1</v>
      </c>
      <c r="BY561" s="40">
        <f t="shared" si="651"/>
        <v>0</v>
      </c>
      <c r="BZ561">
        <v>1</v>
      </c>
      <c r="CA561" t="s">
        <v>83</v>
      </c>
      <c r="CB561">
        <v>3</v>
      </c>
      <c r="CC561" s="40">
        <f t="shared" si="652"/>
        <v>3</v>
      </c>
      <c r="CD561" s="24">
        <f t="shared" si="653"/>
        <v>16</v>
      </c>
      <c r="CE561" s="14">
        <v>3</v>
      </c>
      <c r="CF561" t="s">
        <v>83</v>
      </c>
      <c r="CG561">
        <v>1</v>
      </c>
      <c r="CH561" s="40">
        <f t="shared" si="654"/>
        <v>0</v>
      </c>
      <c r="CI561">
        <v>4</v>
      </c>
      <c r="CJ561" t="s">
        <v>83</v>
      </c>
      <c r="CK561">
        <v>0</v>
      </c>
      <c r="CL561" s="40">
        <f t="shared" si="655"/>
        <v>3</v>
      </c>
      <c r="CM561">
        <v>2</v>
      </c>
      <c r="CN561" t="s">
        <v>83</v>
      </c>
      <c r="CO561">
        <v>2</v>
      </c>
      <c r="CP561" s="40">
        <f t="shared" si="656"/>
        <v>0</v>
      </c>
      <c r="CQ561">
        <v>2</v>
      </c>
      <c r="CR561" t="s">
        <v>83</v>
      </c>
      <c r="CS561">
        <v>0</v>
      </c>
      <c r="CT561" s="40">
        <f t="shared" si="657"/>
        <v>3</v>
      </c>
      <c r="CU561">
        <v>0</v>
      </c>
      <c r="CV561" t="s">
        <v>83</v>
      </c>
      <c r="CW561">
        <v>1</v>
      </c>
      <c r="CX561" s="40">
        <f t="shared" si="658"/>
        <v>0</v>
      </c>
      <c r="CY561">
        <v>1</v>
      </c>
      <c r="CZ561" t="s">
        <v>83</v>
      </c>
      <c r="DA561">
        <v>5</v>
      </c>
      <c r="DB561" s="40">
        <f t="shared" si="659"/>
        <v>0</v>
      </c>
      <c r="DC561" s="24">
        <f t="shared" si="660"/>
        <v>6</v>
      </c>
      <c r="DD561" s="14">
        <v>1</v>
      </c>
      <c r="DE561" t="s">
        <v>83</v>
      </c>
      <c r="DF561">
        <v>0</v>
      </c>
      <c r="DG561" s="40">
        <f t="shared" si="690"/>
        <v>0</v>
      </c>
      <c r="DH561">
        <v>2</v>
      </c>
      <c r="DI561" t="s">
        <v>83</v>
      </c>
      <c r="DJ561">
        <v>0</v>
      </c>
      <c r="DK561" s="40">
        <f t="shared" si="631"/>
        <v>3</v>
      </c>
      <c r="DL561">
        <v>1</v>
      </c>
      <c r="DM561" t="s">
        <v>83</v>
      </c>
      <c r="DN561">
        <v>1</v>
      </c>
      <c r="DO561" s="40">
        <f t="shared" si="661"/>
        <v>0</v>
      </c>
      <c r="DP561">
        <v>1</v>
      </c>
      <c r="DQ561" t="s">
        <v>83</v>
      </c>
      <c r="DR561">
        <v>0</v>
      </c>
      <c r="DS561" s="40">
        <f t="shared" si="622"/>
        <v>0</v>
      </c>
      <c r="DT561">
        <v>1</v>
      </c>
      <c r="DU561" t="s">
        <v>83</v>
      </c>
      <c r="DV561">
        <v>3</v>
      </c>
      <c r="DW561" s="40">
        <f t="shared" si="623"/>
        <v>1</v>
      </c>
      <c r="DX561">
        <v>0</v>
      </c>
      <c r="DY561" t="s">
        <v>83</v>
      </c>
      <c r="DZ561">
        <v>1</v>
      </c>
      <c r="EA561" s="39">
        <f t="shared" si="662"/>
        <v>3</v>
      </c>
      <c r="EB561" s="24">
        <f t="shared" si="632"/>
        <v>7</v>
      </c>
      <c r="EC561" s="14">
        <v>1</v>
      </c>
      <c r="ED561" t="s">
        <v>83</v>
      </c>
      <c r="EE561">
        <v>2</v>
      </c>
      <c r="EF561" s="40">
        <f t="shared" si="663"/>
        <v>0</v>
      </c>
      <c r="EG561">
        <v>3</v>
      </c>
      <c r="EH561" t="s">
        <v>83</v>
      </c>
      <c r="EI561">
        <v>1</v>
      </c>
      <c r="EJ561" s="40">
        <f t="shared" si="664"/>
        <v>3</v>
      </c>
      <c r="EK561">
        <v>2</v>
      </c>
      <c r="EL561" t="s">
        <v>83</v>
      </c>
      <c r="EM561">
        <v>0</v>
      </c>
      <c r="EN561" s="40">
        <f t="shared" si="695"/>
        <v>0</v>
      </c>
      <c r="EO561">
        <v>2</v>
      </c>
      <c r="EP561" t="s">
        <v>83</v>
      </c>
      <c r="EQ561">
        <v>1</v>
      </c>
      <c r="ER561" s="40">
        <f t="shared" si="665"/>
        <v>3</v>
      </c>
      <c r="ES561">
        <v>2</v>
      </c>
      <c r="ET561" t="s">
        <v>83</v>
      </c>
      <c r="EU561">
        <v>3</v>
      </c>
      <c r="EV561" s="40">
        <f t="shared" si="666"/>
        <v>0</v>
      </c>
      <c r="EW561">
        <v>2</v>
      </c>
      <c r="EX561" t="s">
        <v>83</v>
      </c>
      <c r="EY561">
        <v>0</v>
      </c>
      <c r="EZ561" s="40">
        <f t="shared" si="667"/>
        <v>0</v>
      </c>
      <c r="FA561" s="24">
        <f t="shared" si="668"/>
        <v>6</v>
      </c>
      <c r="FB561" s="14">
        <v>2</v>
      </c>
      <c r="FC561" t="s">
        <v>83</v>
      </c>
      <c r="FD561">
        <v>0</v>
      </c>
      <c r="FE561" s="40">
        <f t="shared" si="669"/>
        <v>3</v>
      </c>
      <c r="FF561">
        <v>5</v>
      </c>
      <c r="FG561" t="s">
        <v>83</v>
      </c>
      <c r="FH561">
        <v>1</v>
      </c>
      <c r="FI561" s="40">
        <f t="shared" si="670"/>
        <v>3</v>
      </c>
      <c r="FJ561">
        <v>0</v>
      </c>
      <c r="FK561" t="s">
        <v>83</v>
      </c>
      <c r="FL561">
        <v>0</v>
      </c>
      <c r="FM561" s="40">
        <f t="shared" si="671"/>
        <v>3</v>
      </c>
      <c r="FN561">
        <v>3</v>
      </c>
      <c r="FO561" t="s">
        <v>83</v>
      </c>
      <c r="FP561">
        <v>2</v>
      </c>
      <c r="FQ561" s="40">
        <f t="shared" si="633"/>
        <v>4</v>
      </c>
      <c r="FR561">
        <v>0</v>
      </c>
      <c r="FS561" t="s">
        <v>83</v>
      </c>
      <c r="FT561">
        <v>2</v>
      </c>
      <c r="FU561" s="40">
        <f t="shared" si="672"/>
        <v>3</v>
      </c>
      <c r="FV561">
        <v>0</v>
      </c>
      <c r="FW561" t="s">
        <v>83</v>
      </c>
      <c r="FX561">
        <v>6</v>
      </c>
      <c r="FY561" s="40">
        <f t="shared" si="634"/>
        <v>0</v>
      </c>
      <c r="FZ561" s="24">
        <f t="shared" si="635"/>
        <v>16</v>
      </c>
      <c r="GA561" s="14">
        <v>2</v>
      </c>
      <c r="GB561" t="s">
        <v>83</v>
      </c>
      <c r="GC561">
        <v>2</v>
      </c>
      <c r="GD561" s="40">
        <f t="shared" si="673"/>
        <v>3</v>
      </c>
      <c r="GE561">
        <v>2</v>
      </c>
      <c r="GF561" t="s">
        <v>83</v>
      </c>
      <c r="GG561">
        <v>0</v>
      </c>
      <c r="GH561" s="40">
        <f t="shared" si="697"/>
        <v>3</v>
      </c>
      <c r="GI561">
        <v>3</v>
      </c>
      <c r="GJ561" t="s">
        <v>83</v>
      </c>
      <c r="GK561">
        <v>0</v>
      </c>
      <c r="GL561" s="40">
        <f t="shared" si="674"/>
        <v>0</v>
      </c>
      <c r="GM561">
        <v>3</v>
      </c>
      <c r="GN561" t="s">
        <v>83</v>
      </c>
      <c r="GO561">
        <v>2</v>
      </c>
      <c r="GP561" s="40">
        <f t="shared" si="675"/>
        <v>3</v>
      </c>
      <c r="GQ561">
        <v>1</v>
      </c>
      <c r="GR561" t="s">
        <v>83</v>
      </c>
      <c r="GS561">
        <v>3</v>
      </c>
      <c r="GT561" s="40">
        <f t="shared" si="636"/>
        <v>4</v>
      </c>
      <c r="GU561">
        <v>0</v>
      </c>
      <c r="GV561" t="s">
        <v>83</v>
      </c>
      <c r="GW561">
        <v>2</v>
      </c>
      <c r="GX561" s="40">
        <f t="shared" si="676"/>
        <v>0</v>
      </c>
      <c r="GY561" s="24">
        <f t="shared" si="677"/>
        <v>13</v>
      </c>
      <c r="GZ561" s="28">
        <f t="shared" si="637"/>
        <v>80</v>
      </c>
      <c r="HA561" t="s">
        <v>84</v>
      </c>
      <c r="HB561">
        <f t="shared" si="638"/>
        <v>9</v>
      </c>
      <c r="HC561" t="s">
        <v>85</v>
      </c>
      <c r="HD561">
        <f t="shared" si="691"/>
        <v>9</v>
      </c>
      <c r="HE561" t="s">
        <v>93</v>
      </c>
      <c r="HF561">
        <f t="shared" si="639"/>
        <v>9</v>
      </c>
      <c r="HG561" t="s">
        <v>94</v>
      </c>
      <c r="HH561">
        <f t="shared" si="696"/>
        <v>9</v>
      </c>
      <c r="HI561" t="s">
        <v>130</v>
      </c>
      <c r="HJ561">
        <f t="shared" si="678"/>
        <v>5</v>
      </c>
      <c r="HK561" t="s">
        <v>131</v>
      </c>
      <c r="HL561">
        <f t="shared" si="679"/>
        <v>0</v>
      </c>
      <c r="HM561" t="s">
        <v>90</v>
      </c>
      <c r="HN561">
        <f t="shared" si="640"/>
        <v>9</v>
      </c>
      <c r="HO561" t="s">
        <v>96</v>
      </c>
      <c r="HP561">
        <f t="shared" si="680"/>
        <v>9</v>
      </c>
      <c r="HQ561" t="s">
        <v>140</v>
      </c>
      <c r="HR561" s="1">
        <f t="shared" si="681"/>
        <v>0</v>
      </c>
      <c r="HS561" t="s">
        <v>92</v>
      </c>
      <c r="HT561" s="1">
        <f t="shared" si="682"/>
        <v>0</v>
      </c>
      <c r="HU561" t="s">
        <v>86</v>
      </c>
      <c r="HV561" s="1">
        <f t="shared" si="683"/>
        <v>6</v>
      </c>
      <c r="HW561" t="s">
        <v>129</v>
      </c>
      <c r="HX561" s="1">
        <f t="shared" si="684"/>
        <v>0</v>
      </c>
      <c r="HY561" t="s">
        <v>88</v>
      </c>
      <c r="HZ561" s="1">
        <f t="shared" si="685"/>
        <v>0</v>
      </c>
      <c r="IA561" t="s">
        <v>95</v>
      </c>
      <c r="IB561" s="1">
        <f t="shared" si="686"/>
        <v>6</v>
      </c>
      <c r="IC561" t="s">
        <v>134</v>
      </c>
      <c r="ID561" s="1">
        <f t="shared" si="687"/>
        <v>6</v>
      </c>
      <c r="IE561" t="s">
        <v>135</v>
      </c>
      <c r="IF561" s="1">
        <f t="shared" si="688"/>
        <v>0</v>
      </c>
      <c r="IG561">
        <f t="shared" si="693"/>
        <v>77</v>
      </c>
      <c r="IH561" s="1">
        <f t="shared" si="689"/>
        <v>157</v>
      </c>
    </row>
    <row r="562" spans="1:242" ht="14.65" thickBot="1" x14ac:dyDescent="0.5">
      <c r="A562" s="1">
        <v>559</v>
      </c>
      <c r="B562" s="45">
        <f t="shared" si="625"/>
        <v>632</v>
      </c>
      <c r="C562" s="14" t="s">
        <v>174</v>
      </c>
      <c r="D562" t="s">
        <v>656</v>
      </c>
      <c r="E562" s="15">
        <v>13</v>
      </c>
      <c r="F562" s="28">
        <f t="shared" si="626"/>
        <v>130</v>
      </c>
      <c r="H562" s="14">
        <v>0</v>
      </c>
      <c r="I562" t="s">
        <v>83</v>
      </c>
      <c r="J562">
        <v>1</v>
      </c>
      <c r="K562" s="40">
        <f t="shared" si="698"/>
        <v>3</v>
      </c>
      <c r="L562">
        <v>1</v>
      </c>
      <c r="M562" t="s">
        <v>83</v>
      </c>
      <c r="N562">
        <v>1</v>
      </c>
      <c r="O562" s="40">
        <f t="shared" si="694"/>
        <v>0</v>
      </c>
      <c r="P562">
        <v>0</v>
      </c>
      <c r="Q562" t="s">
        <v>83</v>
      </c>
      <c r="R562">
        <v>1</v>
      </c>
      <c r="S562" s="40">
        <f t="shared" si="641"/>
        <v>3</v>
      </c>
      <c r="T562">
        <v>1</v>
      </c>
      <c r="U562" t="s">
        <v>83</v>
      </c>
      <c r="V562">
        <v>2</v>
      </c>
      <c r="W562" s="40">
        <f t="shared" si="627"/>
        <v>0</v>
      </c>
      <c r="X562">
        <v>3</v>
      </c>
      <c r="Y562" t="s">
        <v>83</v>
      </c>
      <c r="Z562">
        <v>0</v>
      </c>
      <c r="AA562" s="40">
        <f t="shared" si="628"/>
        <v>0</v>
      </c>
      <c r="AB562">
        <v>1</v>
      </c>
      <c r="AC562" t="s">
        <v>83</v>
      </c>
      <c r="AD562">
        <v>1</v>
      </c>
      <c r="AE562" s="40">
        <f t="shared" si="642"/>
        <v>0</v>
      </c>
      <c r="AF562" s="24">
        <f t="shared" si="643"/>
        <v>6</v>
      </c>
      <c r="AG562" s="14">
        <v>2</v>
      </c>
      <c r="AH562" t="s">
        <v>83</v>
      </c>
      <c r="AI562">
        <v>1</v>
      </c>
      <c r="AJ562" s="40">
        <f t="shared" si="692"/>
        <v>3</v>
      </c>
      <c r="AK562">
        <v>2</v>
      </c>
      <c r="AL562" t="s">
        <v>83</v>
      </c>
      <c r="AM562">
        <v>2</v>
      </c>
      <c r="AN562" s="40">
        <f t="shared" si="644"/>
        <v>4</v>
      </c>
      <c r="AO562">
        <v>1</v>
      </c>
      <c r="AP562" t="s">
        <v>83</v>
      </c>
      <c r="AQ562">
        <v>0</v>
      </c>
      <c r="AR562" s="40">
        <f t="shared" si="624"/>
        <v>0</v>
      </c>
      <c r="AS562">
        <v>0</v>
      </c>
      <c r="AT562" t="s">
        <v>83</v>
      </c>
      <c r="AU562">
        <v>2</v>
      </c>
      <c r="AV562" s="40">
        <f t="shared" si="645"/>
        <v>0</v>
      </c>
      <c r="AW562">
        <v>1</v>
      </c>
      <c r="AX562" t="s">
        <v>83</v>
      </c>
      <c r="AY562">
        <v>2</v>
      </c>
      <c r="AZ562" s="40">
        <f t="shared" si="646"/>
        <v>3</v>
      </c>
      <c r="BA562">
        <v>3</v>
      </c>
      <c r="BB562" t="s">
        <v>83</v>
      </c>
      <c r="BC562">
        <v>1</v>
      </c>
      <c r="BD562" s="40">
        <f t="shared" si="629"/>
        <v>0</v>
      </c>
      <c r="BE562" s="24">
        <f t="shared" si="647"/>
        <v>10</v>
      </c>
      <c r="BF562" s="14">
        <v>1</v>
      </c>
      <c r="BG562" t="s">
        <v>83</v>
      </c>
      <c r="BH562">
        <v>1</v>
      </c>
      <c r="BI562" s="40">
        <f t="shared" si="648"/>
        <v>0</v>
      </c>
      <c r="BJ562">
        <v>2</v>
      </c>
      <c r="BK562" t="s">
        <v>83</v>
      </c>
      <c r="BL562">
        <v>3</v>
      </c>
      <c r="BM562" s="40">
        <f t="shared" si="649"/>
        <v>0</v>
      </c>
      <c r="BN562">
        <v>1</v>
      </c>
      <c r="BO562" t="s">
        <v>83</v>
      </c>
      <c r="BP562">
        <v>0</v>
      </c>
      <c r="BQ562" s="40">
        <f t="shared" si="630"/>
        <v>3</v>
      </c>
      <c r="BR562">
        <v>2</v>
      </c>
      <c r="BS562" t="s">
        <v>83</v>
      </c>
      <c r="BT562">
        <v>1</v>
      </c>
      <c r="BU562" s="40">
        <f t="shared" si="650"/>
        <v>3</v>
      </c>
      <c r="BV562">
        <v>0</v>
      </c>
      <c r="BW562" t="s">
        <v>83</v>
      </c>
      <c r="BX562">
        <v>1</v>
      </c>
      <c r="BY562" s="40">
        <f t="shared" si="651"/>
        <v>3</v>
      </c>
      <c r="BZ562">
        <v>0</v>
      </c>
      <c r="CA562" t="s">
        <v>83</v>
      </c>
      <c r="CB562">
        <v>2</v>
      </c>
      <c r="CC562" s="40">
        <f t="shared" si="652"/>
        <v>3</v>
      </c>
      <c r="CD562" s="24">
        <f t="shared" si="653"/>
        <v>12</v>
      </c>
      <c r="CE562" s="14">
        <v>3</v>
      </c>
      <c r="CF562" t="s">
        <v>83</v>
      </c>
      <c r="CG562">
        <v>2</v>
      </c>
      <c r="CH562" s="40">
        <f t="shared" si="654"/>
        <v>0</v>
      </c>
      <c r="CI562">
        <v>2</v>
      </c>
      <c r="CJ562" t="s">
        <v>83</v>
      </c>
      <c r="CK562">
        <v>0</v>
      </c>
      <c r="CL562" s="40">
        <f t="shared" si="655"/>
        <v>3</v>
      </c>
      <c r="CM562">
        <v>1</v>
      </c>
      <c r="CN562" t="s">
        <v>83</v>
      </c>
      <c r="CO562">
        <v>1</v>
      </c>
      <c r="CP562" s="40">
        <f t="shared" si="656"/>
        <v>0</v>
      </c>
      <c r="CQ562">
        <v>4</v>
      </c>
      <c r="CR562" t="s">
        <v>83</v>
      </c>
      <c r="CS562">
        <v>3</v>
      </c>
      <c r="CT562" s="40">
        <f t="shared" si="657"/>
        <v>4</v>
      </c>
      <c r="CU562">
        <v>2</v>
      </c>
      <c r="CV562" t="s">
        <v>83</v>
      </c>
      <c r="CW562">
        <v>2</v>
      </c>
      <c r="CX562" s="40">
        <f t="shared" si="658"/>
        <v>0</v>
      </c>
      <c r="CY562">
        <v>4</v>
      </c>
      <c r="CZ562" t="s">
        <v>83</v>
      </c>
      <c r="DA562">
        <v>2</v>
      </c>
      <c r="DB562" s="40">
        <f t="shared" si="659"/>
        <v>3</v>
      </c>
      <c r="DC562" s="24">
        <f t="shared" si="660"/>
        <v>10</v>
      </c>
      <c r="DD562" s="14">
        <v>2</v>
      </c>
      <c r="DE562" t="s">
        <v>83</v>
      </c>
      <c r="DF562">
        <v>0</v>
      </c>
      <c r="DG562" s="40">
        <f t="shared" si="690"/>
        <v>0</v>
      </c>
      <c r="DH562">
        <v>1</v>
      </c>
      <c r="DI562" t="s">
        <v>83</v>
      </c>
      <c r="DJ562">
        <v>1</v>
      </c>
      <c r="DK562" s="40">
        <f t="shared" si="631"/>
        <v>0</v>
      </c>
      <c r="DL562">
        <v>3</v>
      </c>
      <c r="DM562" t="s">
        <v>83</v>
      </c>
      <c r="DN562">
        <v>2</v>
      </c>
      <c r="DO562" s="40">
        <f t="shared" si="661"/>
        <v>0</v>
      </c>
      <c r="DP562">
        <v>1</v>
      </c>
      <c r="DQ562" t="s">
        <v>83</v>
      </c>
      <c r="DR562">
        <v>2</v>
      </c>
      <c r="DS562" s="40">
        <f t="shared" si="622"/>
        <v>0</v>
      </c>
      <c r="DT562">
        <v>3</v>
      </c>
      <c r="DU562" t="s">
        <v>83</v>
      </c>
      <c r="DV562">
        <v>2</v>
      </c>
      <c r="DW562" s="40">
        <f t="shared" si="623"/>
        <v>4</v>
      </c>
      <c r="DX562">
        <v>0</v>
      </c>
      <c r="DY562" t="s">
        <v>83</v>
      </c>
      <c r="DZ562">
        <v>1</v>
      </c>
      <c r="EA562" s="39">
        <f t="shared" si="662"/>
        <v>3</v>
      </c>
      <c r="EB562" s="24">
        <f t="shared" si="632"/>
        <v>7</v>
      </c>
      <c r="EC562" s="14">
        <v>1</v>
      </c>
      <c r="ED562" t="s">
        <v>83</v>
      </c>
      <c r="EE562">
        <v>2</v>
      </c>
      <c r="EF562" s="40">
        <f t="shared" si="663"/>
        <v>0</v>
      </c>
      <c r="EG562">
        <v>1</v>
      </c>
      <c r="EH562" t="s">
        <v>83</v>
      </c>
      <c r="EI562">
        <v>2</v>
      </c>
      <c r="EJ562" s="40">
        <f t="shared" si="664"/>
        <v>0</v>
      </c>
      <c r="EK562">
        <v>2</v>
      </c>
      <c r="EL562" t="s">
        <v>83</v>
      </c>
      <c r="EM562">
        <v>1</v>
      </c>
      <c r="EN562" s="40">
        <f t="shared" si="695"/>
        <v>0</v>
      </c>
      <c r="EO562">
        <v>0</v>
      </c>
      <c r="EP562" t="s">
        <v>83</v>
      </c>
      <c r="EQ562">
        <v>3</v>
      </c>
      <c r="ER562" s="40">
        <f t="shared" si="665"/>
        <v>0</v>
      </c>
      <c r="ES562">
        <v>1</v>
      </c>
      <c r="ET562" t="s">
        <v>83</v>
      </c>
      <c r="EU562">
        <v>2</v>
      </c>
      <c r="EV562" s="40">
        <f t="shared" si="666"/>
        <v>0</v>
      </c>
      <c r="EW562">
        <v>2</v>
      </c>
      <c r="EX562" t="s">
        <v>83</v>
      </c>
      <c r="EY562">
        <v>3</v>
      </c>
      <c r="EZ562" s="40">
        <f t="shared" si="667"/>
        <v>4</v>
      </c>
      <c r="FA562" s="24">
        <f t="shared" si="668"/>
        <v>4</v>
      </c>
      <c r="FB562" s="14">
        <v>0</v>
      </c>
      <c r="FC562" t="s">
        <v>83</v>
      </c>
      <c r="FD562">
        <v>2</v>
      </c>
      <c r="FE562" s="40">
        <f t="shared" si="669"/>
        <v>0</v>
      </c>
      <c r="FF562">
        <v>3</v>
      </c>
      <c r="FG562" t="s">
        <v>83</v>
      </c>
      <c r="FH562">
        <v>2</v>
      </c>
      <c r="FI562" s="40">
        <f t="shared" si="670"/>
        <v>3</v>
      </c>
      <c r="FJ562">
        <v>1</v>
      </c>
      <c r="FK562" t="s">
        <v>83</v>
      </c>
      <c r="FL562">
        <v>0</v>
      </c>
      <c r="FM562" s="40">
        <f t="shared" si="671"/>
        <v>0</v>
      </c>
      <c r="FN562">
        <v>3</v>
      </c>
      <c r="FO562" t="s">
        <v>83</v>
      </c>
      <c r="FP562">
        <v>2</v>
      </c>
      <c r="FQ562" s="40">
        <f t="shared" si="633"/>
        <v>4</v>
      </c>
      <c r="FR562">
        <v>3</v>
      </c>
      <c r="FS562" t="s">
        <v>83</v>
      </c>
      <c r="FT562">
        <v>2</v>
      </c>
      <c r="FU562" s="40">
        <f t="shared" si="672"/>
        <v>0</v>
      </c>
      <c r="FV562">
        <v>2</v>
      </c>
      <c r="FW562" t="s">
        <v>83</v>
      </c>
      <c r="FX562">
        <v>2</v>
      </c>
      <c r="FY562" s="40">
        <f t="shared" si="634"/>
        <v>0</v>
      </c>
      <c r="FZ562" s="24">
        <f t="shared" si="635"/>
        <v>7</v>
      </c>
      <c r="GA562" s="14">
        <v>0</v>
      </c>
      <c r="GB562" t="s">
        <v>83</v>
      </c>
      <c r="GC562">
        <v>0</v>
      </c>
      <c r="GD562" s="40">
        <f t="shared" si="673"/>
        <v>6</v>
      </c>
      <c r="GE562">
        <v>2</v>
      </c>
      <c r="GF562" t="s">
        <v>83</v>
      </c>
      <c r="GG562">
        <v>1</v>
      </c>
      <c r="GH562" s="40">
        <f t="shared" si="697"/>
        <v>4</v>
      </c>
      <c r="GI562">
        <v>2</v>
      </c>
      <c r="GJ562" t="s">
        <v>83</v>
      </c>
      <c r="GK562">
        <v>2</v>
      </c>
      <c r="GL562" s="40">
        <f t="shared" si="674"/>
        <v>0</v>
      </c>
      <c r="GM562">
        <v>2</v>
      </c>
      <c r="GN562" t="s">
        <v>83</v>
      </c>
      <c r="GO562">
        <v>1</v>
      </c>
      <c r="GP562" s="40">
        <f t="shared" si="675"/>
        <v>3</v>
      </c>
      <c r="GQ562">
        <v>1</v>
      </c>
      <c r="GR562" t="s">
        <v>83</v>
      </c>
      <c r="GS562">
        <v>2</v>
      </c>
      <c r="GT562" s="40">
        <f t="shared" si="636"/>
        <v>3</v>
      </c>
      <c r="GU562">
        <v>0</v>
      </c>
      <c r="GV562" t="s">
        <v>83</v>
      </c>
      <c r="GW562">
        <v>3</v>
      </c>
      <c r="GX562" s="40">
        <f t="shared" si="676"/>
        <v>0</v>
      </c>
      <c r="GY562" s="24">
        <f t="shared" si="677"/>
        <v>16</v>
      </c>
      <c r="GZ562" s="28">
        <f t="shared" si="637"/>
        <v>72</v>
      </c>
      <c r="HA562" t="s">
        <v>136</v>
      </c>
      <c r="HB562">
        <f t="shared" si="638"/>
        <v>0</v>
      </c>
      <c r="HC562" t="s">
        <v>181</v>
      </c>
      <c r="HD562">
        <f t="shared" si="691"/>
        <v>0</v>
      </c>
      <c r="HE562" t="s">
        <v>133</v>
      </c>
      <c r="HF562">
        <f t="shared" si="639"/>
        <v>0</v>
      </c>
      <c r="HG562" t="s">
        <v>129</v>
      </c>
      <c r="HH562">
        <f t="shared" si="696"/>
        <v>0</v>
      </c>
      <c r="HI562" t="s">
        <v>165</v>
      </c>
      <c r="HJ562">
        <f t="shared" si="678"/>
        <v>9</v>
      </c>
      <c r="HK562" t="s">
        <v>89</v>
      </c>
      <c r="HL562">
        <f t="shared" si="679"/>
        <v>9</v>
      </c>
      <c r="HM562" t="s">
        <v>90</v>
      </c>
      <c r="HN562">
        <f t="shared" si="640"/>
        <v>9</v>
      </c>
      <c r="HO562" t="s">
        <v>96</v>
      </c>
      <c r="HP562">
        <f t="shared" si="680"/>
        <v>9</v>
      </c>
      <c r="HQ562" t="s">
        <v>132</v>
      </c>
      <c r="HR562" s="1">
        <f t="shared" si="681"/>
        <v>6</v>
      </c>
      <c r="HS562" t="s">
        <v>85</v>
      </c>
      <c r="HT562" s="1">
        <f t="shared" si="682"/>
        <v>5</v>
      </c>
      <c r="HU562" t="s">
        <v>93</v>
      </c>
      <c r="HV562" s="1">
        <f t="shared" si="683"/>
        <v>5</v>
      </c>
      <c r="HW562" t="s">
        <v>164</v>
      </c>
      <c r="HX562" s="1">
        <f t="shared" si="684"/>
        <v>0</v>
      </c>
      <c r="HY562" t="s">
        <v>88</v>
      </c>
      <c r="HZ562" s="1">
        <f t="shared" si="685"/>
        <v>0</v>
      </c>
      <c r="IA562" t="s">
        <v>142</v>
      </c>
      <c r="IB562" s="1">
        <f t="shared" si="686"/>
        <v>0</v>
      </c>
      <c r="IC562" t="s">
        <v>150</v>
      </c>
      <c r="ID562" s="1">
        <f t="shared" si="687"/>
        <v>0</v>
      </c>
      <c r="IE562" t="s">
        <v>91</v>
      </c>
      <c r="IF562" s="1">
        <f t="shared" si="688"/>
        <v>6</v>
      </c>
      <c r="IG562">
        <f t="shared" si="693"/>
        <v>58</v>
      </c>
      <c r="IH562" s="1">
        <f t="shared" si="689"/>
        <v>130</v>
      </c>
    </row>
    <row r="563" spans="1:242" ht="14.65" thickBot="1" x14ac:dyDescent="0.5">
      <c r="A563" s="1">
        <v>560</v>
      </c>
      <c r="B563" s="45">
        <f t="shared" si="625"/>
        <v>141</v>
      </c>
      <c r="C563" s="14" t="s">
        <v>1155</v>
      </c>
      <c r="D563" t="s">
        <v>1156</v>
      </c>
      <c r="E563" s="15">
        <v>13</v>
      </c>
      <c r="F563" s="28">
        <f t="shared" si="626"/>
        <v>171</v>
      </c>
      <c r="H563" s="14">
        <v>1</v>
      </c>
      <c r="I563" t="s">
        <v>83</v>
      </c>
      <c r="J563">
        <v>2</v>
      </c>
      <c r="K563" s="40">
        <f t="shared" si="698"/>
        <v>3</v>
      </c>
      <c r="L563">
        <v>0</v>
      </c>
      <c r="M563" t="s">
        <v>83</v>
      </c>
      <c r="N563">
        <v>4</v>
      </c>
      <c r="O563" s="40">
        <f t="shared" si="694"/>
        <v>3</v>
      </c>
      <c r="P563">
        <v>1</v>
      </c>
      <c r="Q563" t="s">
        <v>83</v>
      </c>
      <c r="R563">
        <v>2</v>
      </c>
      <c r="S563" s="40">
        <f t="shared" si="641"/>
        <v>3</v>
      </c>
      <c r="T563">
        <v>4</v>
      </c>
      <c r="U563" t="s">
        <v>83</v>
      </c>
      <c r="V563">
        <v>1</v>
      </c>
      <c r="W563" s="40">
        <f t="shared" si="627"/>
        <v>0</v>
      </c>
      <c r="X563">
        <v>2</v>
      </c>
      <c r="Y563" t="s">
        <v>83</v>
      </c>
      <c r="Z563">
        <v>0</v>
      </c>
      <c r="AA563" s="40">
        <f t="shared" si="628"/>
        <v>0</v>
      </c>
      <c r="AB563">
        <v>3</v>
      </c>
      <c r="AC563" t="s">
        <v>83</v>
      </c>
      <c r="AD563">
        <v>1</v>
      </c>
      <c r="AE563" s="40">
        <f t="shared" si="642"/>
        <v>4</v>
      </c>
      <c r="AF563" s="24">
        <f t="shared" si="643"/>
        <v>13</v>
      </c>
      <c r="AG563" s="14">
        <v>4</v>
      </c>
      <c r="AH563" t="s">
        <v>83</v>
      </c>
      <c r="AI563">
        <v>1</v>
      </c>
      <c r="AJ563" s="40">
        <f t="shared" si="692"/>
        <v>3</v>
      </c>
      <c r="AK563">
        <v>1</v>
      </c>
      <c r="AL563" t="s">
        <v>83</v>
      </c>
      <c r="AM563">
        <v>2</v>
      </c>
      <c r="AN563" s="40">
        <f t="shared" si="644"/>
        <v>0</v>
      </c>
      <c r="AO563">
        <v>3</v>
      </c>
      <c r="AP563" t="s">
        <v>83</v>
      </c>
      <c r="AQ563">
        <v>1</v>
      </c>
      <c r="AR563" s="40">
        <f t="shared" si="624"/>
        <v>0</v>
      </c>
      <c r="AS563">
        <v>2</v>
      </c>
      <c r="AT563" t="s">
        <v>83</v>
      </c>
      <c r="AU563">
        <v>1</v>
      </c>
      <c r="AV563" s="40">
        <f t="shared" si="645"/>
        <v>0</v>
      </c>
      <c r="AW563">
        <v>2</v>
      </c>
      <c r="AX563" t="s">
        <v>83</v>
      </c>
      <c r="AY563">
        <v>3</v>
      </c>
      <c r="AZ563" s="40">
        <f t="shared" si="646"/>
        <v>3</v>
      </c>
      <c r="BA563">
        <v>0</v>
      </c>
      <c r="BB563" t="s">
        <v>83</v>
      </c>
      <c r="BC563">
        <v>2</v>
      </c>
      <c r="BD563" s="40">
        <f t="shared" si="629"/>
        <v>3</v>
      </c>
      <c r="BE563" s="24">
        <f t="shared" si="647"/>
        <v>9</v>
      </c>
      <c r="BF563" s="14">
        <v>4</v>
      </c>
      <c r="BG563" t="s">
        <v>83</v>
      </c>
      <c r="BH563">
        <v>0</v>
      </c>
      <c r="BI563" s="40">
        <f t="shared" si="648"/>
        <v>0</v>
      </c>
      <c r="BJ563">
        <v>1</v>
      </c>
      <c r="BK563" t="s">
        <v>83</v>
      </c>
      <c r="BL563">
        <v>3</v>
      </c>
      <c r="BM563" s="40">
        <f t="shared" si="649"/>
        <v>0</v>
      </c>
      <c r="BN563">
        <v>2</v>
      </c>
      <c r="BO563" t="s">
        <v>83</v>
      </c>
      <c r="BP563">
        <v>1</v>
      </c>
      <c r="BQ563" s="40">
        <f t="shared" si="630"/>
        <v>3</v>
      </c>
      <c r="BR563">
        <v>3</v>
      </c>
      <c r="BS563" t="s">
        <v>83</v>
      </c>
      <c r="BT563">
        <v>1</v>
      </c>
      <c r="BU563" s="40">
        <f t="shared" si="650"/>
        <v>4</v>
      </c>
      <c r="BV563">
        <v>1</v>
      </c>
      <c r="BW563" t="s">
        <v>83</v>
      </c>
      <c r="BX563">
        <v>3</v>
      </c>
      <c r="BY563" s="40">
        <f t="shared" si="651"/>
        <v>4</v>
      </c>
      <c r="BZ563">
        <v>0</v>
      </c>
      <c r="CA563" t="s">
        <v>83</v>
      </c>
      <c r="CB563">
        <v>2</v>
      </c>
      <c r="CC563" s="40">
        <f t="shared" si="652"/>
        <v>3</v>
      </c>
      <c r="CD563" s="24">
        <f t="shared" si="653"/>
        <v>14</v>
      </c>
      <c r="CE563" s="14">
        <v>2</v>
      </c>
      <c r="CF563" t="s">
        <v>83</v>
      </c>
      <c r="CG563">
        <v>0</v>
      </c>
      <c r="CH563" s="40">
        <f t="shared" si="654"/>
        <v>0</v>
      </c>
      <c r="CI563">
        <v>3</v>
      </c>
      <c r="CJ563" t="s">
        <v>83</v>
      </c>
      <c r="CK563">
        <v>2</v>
      </c>
      <c r="CL563" s="40">
        <f t="shared" si="655"/>
        <v>3</v>
      </c>
      <c r="CM563">
        <v>1</v>
      </c>
      <c r="CN563" t="s">
        <v>83</v>
      </c>
      <c r="CO563">
        <v>2</v>
      </c>
      <c r="CP563" s="40">
        <f t="shared" si="656"/>
        <v>4</v>
      </c>
      <c r="CQ563">
        <v>3</v>
      </c>
      <c r="CR563" t="s">
        <v>83</v>
      </c>
      <c r="CS563">
        <v>1</v>
      </c>
      <c r="CT563" s="40">
        <f t="shared" si="657"/>
        <v>3</v>
      </c>
      <c r="CU563">
        <v>2</v>
      </c>
      <c r="CV563" t="s">
        <v>83</v>
      </c>
      <c r="CW563">
        <v>2</v>
      </c>
      <c r="CX563" s="40">
        <f t="shared" si="658"/>
        <v>0</v>
      </c>
      <c r="CY563">
        <v>1</v>
      </c>
      <c r="CZ563" t="s">
        <v>83</v>
      </c>
      <c r="DA563">
        <v>3</v>
      </c>
      <c r="DB563" s="40">
        <f t="shared" si="659"/>
        <v>0</v>
      </c>
      <c r="DC563" s="24">
        <f t="shared" si="660"/>
        <v>10</v>
      </c>
      <c r="DD563" s="14">
        <v>3</v>
      </c>
      <c r="DE563" t="s">
        <v>83</v>
      </c>
      <c r="DF563">
        <v>2</v>
      </c>
      <c r="DG563" s="40">
        <f t="shared" si="690"/>
        <v>0</v>
      </c>
      <c r="DH563">
        <v>4</v>
      </c>
      <c r="DI563" t="s">
        <v>83</v>
      </c>
      <c r="DJ563">
        <v>1</v>
      </c>
      <c r="DK563" s="40">
        <f t="shared" si="631"/>
        <v>3</v>
      </c>
      <c r="DL563">
        <v>2</v>
      </c>
      <c r="DM563" t="s">
        <v>83</v>
      </c>
      <c r="DN563">
        <v>2</v>
      </c>
      <c r="DO563" s="40">
        <f t="shared" si="661"/>
        <v>0</v>
      </c>
      <c r="DP563">
        <v>2</v>
      </c>
      <c r="DQ563" t="s">
        <v>83</v>
      </c>
      <c r="DR563">
        <v>1</v>
      </c>
      <c r="DS563" s="40">
        <f t="shared" si="622"/>
        <v>0</v>
      </c>
      <c r="DT563">
        <v>0</v>
      </c>
      <c r="DU563" t="s">
        <v>83</v>
      </c>
      <c r="DV563">
        <v>3</v>
      </c>
      <c r="DW563" s="40">
        <f t="shared" si="623"/>
        <v>1</v>
      </c>
      <c r="DX563">
        <v>1</v>
      </c>
      <c r="DY563" t="s">
        <v>83</v>
      </c>
      <c r="DZ563">
        <v>3</v>
      </c>
      <c r="EA563" s="39">
        <f t="shared" si="662"/>
        <v>4</v>
      </c>
      <c r="EB563" s="24">
        <f t="shared" si="632"/>
        <v>8</v>
      </c>
      <c r="EC563" s="14">
        <v>0</v>
      </c>
      <c r="ED563" t="s">
        <v>83</v>
      </c>
      <c r="EE563">
        <v>3</v>
      </c>
      <c r="EF563" s="40">
        <f t="shared" si="663"/>
        <v>0</v>
      </c>
      <c r="EG563">
        <v>3</v>
      </c>
      <c r="EH563" t="s">
        <v>83</v>
      </c>
      <c r="EI563">
        <v>1</v>
      </c>
      <c r="EJ563" s="40">
        <f t="shared" si="664"/>
        <v>3</v>
      </c>
      <c r="EK563">
        <v>2</v>
      </c>
      <c r="EL563" t="s">
        <v>83</v>
      </c>
      <c r="EM563">
        <v>0</v>
      </c>
      <c r="EN563" s="40">
        <f t="shared" si="695"/>
        <v>0</v>
      </c>
      <c r="EO563">
        <v>3</v>
      </c>
      <c r="EP563" t="s">
        <v>83</v>
      </c>
      <c r="EQ563">
        <v>1</v>
      </c>
      <c r="ER563" s="40">
        <f t="shared" si="665"/>
        <v>3</v>
      </c>
      <c r="ES563">
        <v>2</v>
      </c>
      <c r="ET563" t="s">
        <v>83</v>
      </c>
      <c r="EU563">
        <v>2</v>
      </c>
      <c r="EV563" s="40">
        <f t="shared" si="666"/>
        <v>3</v>
      </c>
      <c r="EW563">
        <v>2</v>
      </c>
      <c r="EX563" t="s">
        <v>83</v>
      </c>
      <c r="EY563">
        <v>1</v>
      </c>
      <c r="EZ563" s="40">
        <f t="shared" si="667"/>
        <v>3</v>
      </c>
      <c r="FA563" s="24">
        <f t="shared" si="668"/>
        <v>12</v>
      </c>
      <c r="FB563" s="14">
        <v>3</v>
      </c>
      <c r="FC563" t="s">
        <v>83</v>
      </c>
      <c r="FD563">
        <v>0</v>
      </c>
      <c r="FE563" s="40">
        <f t="shared" si="669"/>
        <v>3</v>
      </c>
      <c r="FF563">
        <v>4</v>
      </c>
      <c r="FG563" t="s">
        <v>83</v>
      </c>
      <c r="FH563">
        <v>1</v>
      </c>
      <c r="FI563" s="40">
        <f t="shared" si="670"/>
        <v>3</v>
      </c>
      <c r="FJ563">
        <v>0</v>
      </c>
      <c r="FK563" t="s">
        <v>83</v>
      </c>
      <c r="FL563">
        <v>2</v>
      </c>
      <c r="FM563" s="40">
        <f t="shared" si="671"/>
        <v>0</v>
      </c>
      <c r="FN563">
        <v>3</v>
      </c>
      <c r="FO563" t="s">
        <v>83</v>
      </c>
      <c r="FP563">
        <v>1</v>
      </c>
      <c r="FQ563" s="40">
        <f t="shared" si="633"/>
        <v>3</v>
      </c>
      <c r="FR563">
        <v>1</v>
      </c>
      <c r="FS563" t="s">
        <v>83</v>
      </c>
      <c r="FT563">
        <v>2</v>
      </c>
      <c r="FU563" s="40">
        <f t="shared" si="672"/>
        <v>4</v>
      </c>
      <c r="FV563">
        <v>0</v>
      </c>
      <c r="FW563" t="s">
        <v>83</v>
      </c>
      <c r="FX563">
        <v>4</v>
      </c>
      <c r="FY563" s="40">
        <f t="shared" si="634"/>
        <v>0</v>
      </c>
      <c r="FZ563" s="24">
        <f t="shared" si="635"/>
        <v>13</v>
      </c>
      <c r="GA563" s="14">
        <v>1</v>
      </c>
      <c r="GB563" t="s">
        <v>83</v>
      </c>
      <c r="GC563">
        <v>2</v>
      </c>
      <c r="GD563" s="40">
        <f t="shared" si="673"/>
        <v>0</v>
      </c>
      <c r="GE563">
        <v>3</v>
      </c>
      <c r="GF563" t="s">
        <v>83</v>
      </c>
      <c r="GG563">
        <v>0</v>
      </c>
      <c r="GH563" s="40">
        <f t="shared" si="697"/>
        <v>3</v>
      </c>
      <c r="GI563">
        <v>3</v>
      </c>
      <c r="GJ563" t="s">
        <v>83</v>
      </c>
      <c r="GK563">
        <v>0</v>
      </c>
      <c r="GL563" s="40">
        <f t="shared" si="674"/>
        <v>0</v>
      </c>
      <c r="GM563">
        <v>3</v>
      </c>
      <c r="GN563" t="s">
        <v>83</v>
      </c>
      <c r="GO563">
        <v>1</v>
      </c>
      <c r="GP563" s="40">
        <f t="shared" si="675"/>
        <v>4</v>
      </c>
      <c r="GQ563">
        <v>0</v>
      </c>
      <c r="GR563" t="s">
        <v>83</v>
      </c>
      <c r="GS563">
        <v>1</v>
      </c>
      <c r="GT563" s="40">
        <f t="shared" si="636"/>
        <v>3</v>
      </c>
      <c r="GU563">
        <v>1</v>
      </c>
      <c r="GV563" t="s">
        <v>83</v>
      </c>
      <c r="GW563">
        <v>2</v>
      </c>
      <c r="GX563" s="40">
        <f t="shared" si="676"/>
        <v>0</v>
      </c>
      <c r="GY563" s="24">
        <f t="shared" si="677"/>
        <v>10</v>
      </c>
      <c r="GZ563" s="28">
        <f t="shared" si="637"/>
        <v>89</v>
      </c>
      <c r="HA563" t="s">
        <v>84</v>
      </c>
      <c r="HB563">
        <f t="shared" si="638"/>
        <v>9</v>
      </c>
      <c r="HC563" t="s">
        <v>85</v>
      </c>
      <c r="HD563">
        <f t="shared" si="691"/>
        <v>9</v>
      </c>
      <c r="HE563" t="s">
        <v>93</v>
      </c>
      <c r="HF563">
        <f t="shared" si="639"/>
        <v>9</v>
      </c>
      <c r="HG563" t="s">
        <v>94</v>
      </c>
      <c r="HH563">
        <f t="shared" si="696"/>
        <v>9</v>
      </c>
      <c r="HI563" t="s">
        <v>130</v>
      </c>
      <c r="HJ563">
        <f t="shared" si="678"/>
        <v>5</v>
      </c>
      <c r="HK563" t="s">
        <v>95</v>
      </c>
      <c r="HL563">
        <f t="shared" si="679"/>
        <v>5</v>
      </c>
      <c r="HM563" t="s">
        <v>90</v>
      </c>
      <c r="HN563">
        <f t="shared" si="640"/>
        <v>9</v>
      </c>
      <c r="HO563" t="s">
        <v>96</v>
      </c>
      <c r="HP563">
        <f t="shared" si="680"/>
        <v>9</v>
      </c>
      <c r="HQ563" t="s">
        <v>136</v>
      </c>
      <c r="HR563" s="1">
        <f t="shared" si="681"/>
        <v>0</v>
      </c>
      <c r="HS563" t="s">
        <v>92</v>
      </c>
      <c r="HT563" s="1">
        <f t="shared" si="682"/>
        <v>0</v>
      </c>
      <c r="HU563" t="s">
        <v>86</v>
      </c>
      <c r="HV563" s="1">
        <f t="shared" si="683"/>
        <v>6</v>
      </c>
      <c r="HW563" t="s">
        <v>129</v>
      </c>
      <c r="HX563" s="1">
        <f t="shared" si="684"/>
        <v>0</v>
      </c>
      <c r="HY563" t="s">
        <v>88</v>
      </c>
      <c r="HZ563" s="1">
        <f t="shared" si="685"/>
        <v>0</v>
      </c>
      <c r="IA563" t="s">
        <v>131</v>
      </c>
      <c r="IB563" s="1">
        <f t="shared" si="686"/>
        <v>0</v>
      </c>
      <c r="IC563" t="s">
        <v>134</v>
      </c>
      <c r="ID563" s="1">
        <f t="shared" si="687"/>
        <v>6</v>
      </c>
      <c r="IE563" t="s">
        <v>91</v>
      </c>
      <c r="IF563" s="1">
        <f t="shared" si="688"/>
        <v>6</v>
      </c>
      <c r="IG563">
        <f t="shared" si="693"/>
        <v>82</v>
      </c>
      <c r="IH563" s="1">
        <f t="shared" si="689"/>
        <v>171</v>
      </c>
    </row>
    <row r="564" spans="1:242" ht="14.65" thickBot="1" x14ac:dyDescent="0.5">
      <c r="A564" s="1">
        <v>561</v>
      </c>
      <c r="B564" s="45">
        <f t="shared" si="625"/>
        <v>389</v>
      </c>
      <c r="C564" s="14" t="s">
        <v>1157</v>
      </c>
      <c r="D564" t="s">
        <v>1158</v>
      </c>
      <c r="E564" s="15">
        <v>13</v>
      </c>
      <c r="F564" s="28">
        <f t="shared" si="626"/>
        <v>153</v>
      </c>
      <c r="H564" s="14">
        <v>0</v>
      </c>
      <c r="I564" t="s">
        <v>83</v>
      </c>
      <c r="J564">
        <v>1</v>
      </c>
      <c r="K564" s="40">
        <f t="shared" si="698"/>
        <v>3</v>
      </c>
      <c r="L564">
        <v>1</v>
      </c>
      <c r="M564" t="s">
        <v>83</v>
      </c>
      <c r="N564">
        <v>1</v>
      </c>
      <c r="O564" s="40">
        <f t="shared" si="694"/>
        <v>0</v>
      </c>
      <c r="P564">
        <v>0</v>
      </c>
      <c r="Q564" t="s">
        <v>83</v>
      </c>
      <c r="R564">
        <v>0</v>
      </c>
      <c r="S564" s="40">
        <f t="shared" si="641"/>
        <v>0</v>
      </c>
      <c r="T564">
        <v>1</v>
      </c>
      <c r="U564" t="s">
        <v>83</v>
      </c>
      <c r="V564">
        <v>0</v>
      </c>
      <c r="W564" s="40">
        <f t="shared" si="627"/>
        <v>0</v>
      </c>
      <c r="X564">
        <v>1</v>
      </c>
      <c r="Y564" t="s">
        <v>83</v>
      </c>
      <c r="Z564">
        <v>1</v>
      </c>
      <c r="AA564" s="40">
        <f t="shared" si="628"/>
        <v>0</v>
      </c>
      <c r="AB564">
        <v>2</v>
      </c>
      <c r="AC564" t="s">
        <v>83</v>
      </c>
      <c r="AD564">
        <v>0</v>
      </c>
      <c r="AE564" s="40">
        <f t="shared" si="642"/>
        <v>6</v>
      </c>
      <c r="AF564" s="24">
        <f t="shared" si="643"/>
        <v>9</v>
      </c>
      <c r="AG564" s="14">
        <v>2</v>
      </c>
      <c r="AH564" t="s">
        <v>83</v>
      </c>
      <c r="AI564">
        <v>0</v>
      </c>
      <c r="AJ564" s="40">
        <f t="shared" si="692"/>
        <v>3</v>
      </c>
      <c r="AK564">
        <v>0</v>
      </c>
      <c r="AL564" t="s">
        <v>83</v>
      </c>
      <c r="AM564">
        <v>1</v>
      </c>
      <c r="AN564" s="40">
        <f t="shared" si="644"/>
        <v>0</v>
      </c>
      <c r="AO564">
        <v>1</v>
      </c>
      <c r="AP564" t="s">
        <v>83</v>
      </c>
      <c r="AQ564">
        <v>0</v>
      </c>
      <c r="AR564" s="40">
        <f t="shared" si="624"/>
        <v>0</v>
      </c>
      <c r="AS564">
        <v>2</v>
      </c>
      <c r="AT564" t="s">
        <v>83</v>
      </c>
      <c r="AU564">
        <v>1</v>
      </c>
      <c r="AV564" s="40">
        <f t="shared" si="645"/>
        <v>0</v>
      </c>
      <c r="AW564">
        <v>1</v>
      </c>
      <c r="AX564" t="s">
        <v>83</v>
      </c>
      <c r="AY564">
        <v>1</v>
      </c>
      <c r="AZ564" s="40">
        <f t="shared" si="646"/>
        <v>0</v>
      </c>
      <c r="BA564">
        <v>1</v>
      </c>
      <c r="BB564" t="s">
        <v>83</v>
      </c>
      <c r="BC564">
        <v>0</v>
      </c>
      <c r="BD564" s="40">
        <f t="shared" si="629"/>
        <v>0</v>
      </c>
      <c r="BE564" s="24">
        <f t="shared" si="647"/>
        <v>3</v>
      </c>
      <c r="BF564" s="14">
        <v>2</v>
      </c>
      <c r="BG564" t="s">
        <v>83</v>
      </c>
      <c r="BH564">
        <v>0</v>
      </c>
      <c r="BI564" s="40">
        <f t="shared" si="648"/>
        <v>0</v>
      </c>
      <c r="BJ564">
        <v>1</v>
      </c>
      <c r="BK564" t="s">
        <v>83</v>
      </c>
      <c r="BL564">
        <v>2</v>
      </c>
      <c r="BM564" s="40">
        <f t="shared" si="649"/>
        <v>0</v>
      </c>
      <c r="BN564">
        <v>2</v>
      </c>
      <c r="BO564" t="s">
        <v>83</v>
      </c>
      <c r="BP564">
        <v>0</v>
      </c>
      <c r="BQ564" s="40">
        <f t="shared" si="630"/>
        <v>6</v>
      </c>
      <c r="BR564">
        <v>1</v>
      </c>
      <c r="BS564" t="s">
        <v>83</v>
      </c>
      <c r="BT564">
        <v>1</v>
      </c>
      <c r="BU564" s="40">
        <f t="shared" si="650"/>
        <v>0</v>
      </c>
      <c r="BV564">
        <v>1</v>
      </c>
      <c r="BW564" t="s">
        <v>83</v>
      </c>
      <c r="BX564">
        <v>1</v>
      </c>
      <c r="BY564" s="40">
        <f t="shared" si="651"/>
        <v>0</v>
      </c>
      <c r="BZ564">
        <v>0</v>
      </c>
      <c r="CA564" t="s">
        <v>83</v>
      </c>
      <c r="CB564">
        <v>1</v>
      </c>
      <c r="CC564" s="40">
        <f t="shared" si="652"/>
        <v>4</v>
      </c>
      <c r="CD564" s="24">
        <f t="shared" si="653"/>
        <v>10</v>
      </c>
      <c r="CE564" s="14">
        <v>2</v>
      </c>
      <c r="CF564" t="s">
        <v>83</v>
      </c>
      <c r="CG564">
        <v>0</v>
      </c>
      <c r="CH564" s="40">
        <f t="shared" si="654"/>
        <v>0</v>
      </c>
      <c r="CI564">
        <v>2</v>
      </c>
      <c r="CJ564" t="s">
        <v>83</v>
      </c>
      <c r="CK564">
        <v>0</v>
      </c>
      <c r="CL564" s="40">
        <f t="shared" si="655"/>
        <v>3</v>
      </c>
      <c r="CM564">
        <v>0</v>
      </c>
      <c r="CN564" t="s">
        <v>83</v>
      </c>
      <c r="CO564">
        <v>0</v>
      </c>
      <c r="CP564" s="40">
        <f t="shared" si="656"/>
        <v>0</v>
      </c>
      <c r="CQ564">
        <v>2</v>
      </c>
      <c r="CR564" t="s">
        <v>83</v>
      </c>
      <c r="CS564">
        <v>0</v>
      </c>
      <c r="CT564" s="40">
        <f t="shared" si="657"/>
        <v>3</v>
      </c>
      <c r="CU564">
        <v>0</v>
      </c>
      <c r="CV564" t="s">
        <v>83</v>
      </c>
      <c r="CW564">
        <v>1</v>
      </c>
      <c r="CX564" s="40">
        <f t="shared" si="658"/>
        <v>0</v>
      </c>
      <c r="CY564">
        <v>0</v>
      </c>
      <c r="CZ564" t="s">
        <v>83</v>
      </c>
      <c r="DA564">
        <v>2</v>
      </c>
      <c r="DB564" s="40">
        <f t="shared" si="659"/>
        <v>0</v>
      </c>
      <c r="DC564" s="24">
        <f t="shared" si="660"/>
        <v>6</v>
      </c>
      <c r="DD564" s="14">
        <v>2</v>
      </c>
      <c r="DE564" t="s">
        <v>83</v>
      </c>
      <c r="DF564">
        <v>0</v>
      </c>
      <c r="DG564" s="40">
        <f t="shared" si="690"/>
        <v>0</v>
      </c>
      <c r="DH564">
        <v>2</v>
      </c>
      <c r="DI564" t="s">
        <v>83</v>
      </c>
      <c r="DJ564">
        <v>0</v>
      </c>
      <c r="DK564" s="40">
        <f t="shared" si="631"/>
        <v>3</v>
      </c>
      <c r="DL564">
        <v>1</v>
      </c>
      <c r="DM564" t="s">
        <v>83</v>
      </c>
      <c r="DN564">
        <v>0</v>
      </c>
      <c r="DO564" s="40">
        <f t="shared" si="661"/>
        <v>0</v>
      </c>
      <c r="DP564">
        <v>2</v>
      </c>
      <c r="DQ564" t="s">
        <v>83</v>
      </c>
      <c r="DR564">
        <v>1</v>
      </c>
      <c r="DS564" s="40">
        <f t="shared" si="622"/>
        <v>0</v>
      </c>
      <c r="DT564">
        <v>1</v>
      </c>
      <c r="DU564" t="s">
        <v>83</v>
      </c>
      <c r="DV564">
        <v>1</v>
      </c>
      <c r="DW564" s="40">
        <f t="shared" si="623"/>
        <v>1</v>
      </c>
      <c r="DX564">
        <v>1</v>
      </c>
      <c r="DY564" t="s">
        <v>83</v>
      </c>
      <c r="DZ564">
        <v>1</v>
      </c>
      <c r="EA564" s="39">
        <f t="shared" si="662"/>
        <v>0</v>
      </c>
      <c r="EB564" s="24">
        <f t="shared" si="632"/>
        <v>4</v>
      </c>
      <c r="EC564" s="14">
        <v>1</v>
      </c>
      <c r="ED564" t="s">
        <v>83</v>
      </c>
      <c r="EE564">
        <v>1</v>
      </c>
      <c r="EF564" s="40">
        <f t="shared" si="663"/>
        <v>4</v>
      </c>
      <c r="EG564">
        <v>2</v>
      </c>
      <c r="EH564" t="s">
        <v>83</v>
      </c>
      <c r="EI564">
        <v>1</v>
      </c>
      <c r="EJ564" s="40">
        <f t="shared" si="664"/>
        <v>4</v>
      </c>
      <c r="EK564">
        <v>1</v>
      </c>
      <c r="EL564" t="s">
        <v>83</v>
      </c>
      <c r="EM564">
        <v>0</v>
      </c>
      <c r="EN564" s="40">
        <f t="shared" si="695"/>
        <v>0</v>
      </c>
      <c r="EO564">
        <v>1</v>
      </c>
      <c r="EP564" t="s">
        <v>83</v>
      </c>
      <c r="EQ564">
        <v>0</v>
      </c>
      <c r="ER564" s="40">
        <f t="shared" si="665"/>
        <v>3</v>
      </c>
      <c r="ES564">
        <v>1</v>
      </c>
      <c r="ET564" t="s">
        <v>83</v>
      </c>
      <c r="EU564">
        <v>1</v>
      </c>
      <c r="EV564" s="40">
        <f t="shared" si="666"/>
        <v>4</v>
      </c>
      <c r="EW564">
        <v>1</v>
      </c>
      <c r="EX564" t="s">
        <v>83</v>
      </c>
      <c r="EY564">
        <v>1</v>
      </c>
      <c r="EZ564" s="40">
        <f t="shared" si="667"/>
        <v>0</v>
      </c>
      <c r="FA564" s="24">
        <f t="shared" si="668"/>
        <v>15</v>
      </c>
      <c r="FB564" s="14">
        <v>1</v>
      </c>
      <c r="FC564" t="s">
        <v>83</v>
      </c>
      <c r="FD564">
        <v>0</v>
      </c>
      <c r="FE564" s="40">
        <f t="shared" si="669"/>
        <v>6</v>
      </c>
      <c r="FF564">
        <v>2</v>
      </c>
      <c r="FG564" t="s">
        <v>83</v>
      </c>
      <c r="FH564">
        <v>0</v>
      </c>
      <c r="FI564" s="40">
        <f t="shared" si="670"/>
        <v>6</v>
      </c>
      <c r="FJ564">
        <v>1</v>
      </c>
      <c r="FK564" t="s">
        <v>83</v>
      </c>
      <c r="FL564">
        <v>1</v>
      </c>
      <c r="FM564" s="40">
        <f t="shared" si="671"/>
        <v>3</v>
      </c>
      <c r="FN564">
        <v>1</v>
      </c>
      <c r="FO564" t="s">
        <v>83</v>
      </c>
      <c r="FP564">
        <v>0</v>
      </c>
      <c r="FQ564" s="40">
        <f t="shared" si="633"/>
        <v>6</v>
      </c>
      <c r="FR564">
        <v>0</v>
      </c>
      <c r="FS564" t="s">
        <v>83</v>
      </c>
      <c r="FT564">
        <v>0</v>
      </c>
      <c r="FU564" s="40">
        <f t="shared" si="672"/>
        <v>0</v>
      </c>
      <c r="FV564">
        <v>1</v>
      </c>
      <c r="FW564" t="s">
        <v>83</v>
      </c>
      <c r="FX564">
        <v>2</v>
      </c>
      <c r="FY564" s="40">
        <f t="shared" si="634"/>
        <v>0</v>
      </c>
      <c r="FZ564" s="24">
        <f t="shared" si="635"/>
        <v>21</v>
      </c>
      <c r="GA564" s="14">
        <v>2</v>
      </c>
      <c r="GB564" t="s">
        <v>83</v>
      </c>
      <c r="GC564">
        <v>0</v>
      </c>
      <c r="GD564" s="40">
        <f t="shared" si="673"/>
        <v>0</v>
      </c>
      <c r="GE564">
        <v>2</v>
      </c>
      <c r="GF564" t="s">
        <v>83</v>
      </c>
      <c r="GG564">
        <v>1</v>
      </c>
      <c r="GH564" s="40">
        <f t="shared" si="697"/>
        <v>4</v>
      </c>
      <c r="GI564">
        <v>0</v>
      </c>
      <c r="GJ564" t="s">
        <v>83</v>
      </c>
      <c r="GK564">
        <v>0</v>
      </c>
      <c r="GL564" s="40">
        <f t="shared" si="674"/>
        <v>0</v>
      </c>
      <c r="GM564">
        <v>2</v>
      </c>
      <c r="GN564" t="s">
        <v>83</v>
      </c>
      <c r="GO564">
        <v>1</v>
      </c>
      <c r="GP564" s="40">
        <f t="shared" si="675"/>
        <v>3</v>
      </c>
      <c r="GQ564">
        <v>1</v>
      </c>
      <c r="GR564" t="s">
        <v>83</v>
      </c>
      <c r="GS564">
        <v>1</v>
      </c>
      <c r="GT564" s="40">
        <f t="shared" si="636"/>
        <v>0</v>
      </c>
      <c r="GU564">
        <v>0</v>
      </c>
      <c r="GV564" t="s">
        <v>83</v>
      </c>
      <c r="GW564">
        <v>1</v>
      </c>
      <c r="GX564" s="40">
        <f t="shared" si="676"/>
        <v>0</v>
      </c>
      <c r="GY564" s="24">
        <f t="shared" si="677"/>
        <v>7</v>
      </c>
      <c r="GZ564" s="28">
        <f t="shared" si="637"/>
        <v>75</v>
      </c>
      <c r="HA564" t="s">
        <v>84</v>
      </c>
      <c r="HB564">
        <f t="shared" si="638"/>
        <v>9</v>
      </c>
      <c r="HC564" t="s">
        <v>85</v>
      </c>
      <c r="HD564">
        <f t="shared" si="691"/>
        <v>9</v>
      </c>
      <c r="HE564" t="s">
        <v>86</v>
      </c>
      <c r="HF564">
        <f t="shared" si="639"/>
        <v>5</v>
      </c>
      <c r="HG564" t="s">
        <v>94</v>
      </c>
      <c r="HH564">
        <f t="shared" si="696"/>
        <v>9</v>
      </c>
      <c r="HI564" t="s">
        <v>130</v>
      </c>
      <c r="HJ564">
        <f t="shared" si="678"/>
        <v>5</v>
      </c>
      <c r="HK564" t="s">
        <v>131</v>
      </c>
      <c r="HL564">
        <f t="shared" si="679"/>
        <v>0</v>
      </c>
      <c r="HM564" t="s">
        <v>90</v>
      </c>
      <c r="HN564">
        <f t="shared" si="640"/>
        <v>9</v>
      </c>
      <c r="HO564" t="s">
        <v>96</v>
      </c>
      <c r="HP564">
        <f t="shared" si="680"/>
        <v>9</v>
      </c>
      <c r="HQ564" t="s">
        <v>132</v>
      </c>
      <c r="HR564" s="1">
        <f t="shared" si="681"/>
        <v>6</v>
      </c>
      <c r="HS564" t="s">
        <v>92</v>
      </c>
      <c r="HT564" s="1">
        <f t="shared" si="682"/>
        <v>0</v>
      </c>
      <c r="HU564" t="s">
        <v>93</v>
      </c>
      <c r="HV564" s="1">
        <f t="shared" si="683"/>
        <v>5</v>
      </c>
      <c r="HW564" t="s">
        <v>129</v>
      </c>
      <c r="HX564" s="1">
        <f t="shared" si="684"/>
        <v>0</v>
      </c>
      <c r="HY564" t="s">
        <v>88</v>
      </c>
      <c r="HZ564" s="1">
        <f t="shared" si="685"/>
        <v>0</v>
      </c>
      <c r="IA564" t="s">
        <v>95</v>
      </c>
      <c r="IB564" s="1">
        <f t="shared" si="686"/>
        <v>6</v>
      </c>
      <c r="IC564" t="s">
        <v>134</v>
      </c>
      <c r="ID564" s="1">
        <f t="shared" si="687"/>
        <v>6</v>
      </c>
      <c r="IE564" t="s">
        <v>138</v>
      </c>
      <c r="IF564" s="1">
        <f t="shared" si="688"/>
        <v>0</v>
      </c>
      <c r="IG564">
        <f t="shared" si="693"/>
        <v>78</v>
      </c>
      <c r="IH564" s="1">
        <f t="shared" si="689"/>
        <v>153</v>
      </c>
    </row>
    <row r="565" spans="1:242" ht="14.65" thickBot="1" x14ac:dyDescent="0.5">
      <c r="A565" s="1">
        <v>562</v>
      </c>
      <c r="B565" s="45">
        <f t="shared" si="625"/>
        <v>324</v>
      </c>
      <c r="C565" s="14" t="s">
        <v>1160</v>
      </c>
      <c r="D565" t="s">
        <v>1035</v>
      </c>
      <c r="E565" s="15">
        <v>13</v>
      </c>
      <c r="F565" s="28">
        <f t="shared" si="626"/>
        <v>157</v>
      </c>
      <c r="H565" s="14">
        <v>0</v>
      </c>
      <c r="I565" t="s">
        <v>83</v>
      </c>
      <c r="J565">
        <v>1</v>
      </c>
      <c r="K565" s="40">
        <f t="shared" si="698"/>
        <v>3</v>
      </c>
      <c r="L565">
        <v>1</v>
      </c>
      <c r="M565" t="s">
        <v>83</v>
      </c>
      <c r="N565">
        <v>2</v>
      </c>
      <c r="O565" s="40">
        <f t="shared" si="694"/>
        <v>3</v>
      </c>
      <c r="P565">
        <v>0</v>
      </c>
      <c r="Q565" t="s">
        <v>83</v>
      </c>
      <c r="R565">
        <v>0</v>
      </c>
      <c r="S565" s="40">
        <f t="shared" si="641"/>
        <v>0</v>
      </c>
      <c r="T565">
        <v>2</v>
      </c>
      <c r="U565" t="s">
        <v>83</v>
      </c>
      <c r="V565">
        <v>1</v>
      </c>
      <c r="W565" s="40">
        <f t="shared" si="627"/>
        <v>0</v>
      </c>
      <c r="X565">
        <v>1</v>
      </c>
      <c r="Y565" t="s">
        <v>83</v>
      </c>
      <c r="Z565">
        <v>0</v>
      </c>
      <c r="AA565" s="40">
        <f t="shared" si="628"/>
        <v>0</v>
      </c>
      <c r="AB565">
        <v>1</v>
      </c>
      <c r="AC565" t="s">
        <v>83</v>
      </c>
      <c r="AD565">
        <v>0</v>
      </c>
      <c r="AE565" s="40">
        <f t="shared" si="642"/>
        <v>3</v>
      </c>
      <c r="AF565" s="24">
        <f t="shared" si="643"/>
        <v>9</v>
      </c>
      <c r="AG565" s="14">
        <v>2</v>
      </c>
      <c r="AH565" t="s">
        <v>83</v>
      </c>
      <c r="AI565">
        <v>0</v>
      </c>
      <c r="AJ565" s="40">
        <f t="shared" si="692"/>
        <v>3</v>
      </c>
      <c r="AK565">
        <v>2</v>
      </c>
      <c r="AL565" t="s">
        <v>83</v>
      </c>
      <c r="AM565">
        <v>2</v>
      </c>
      <c r="AN565" s="40">
        <f t="shared" si="644"/>
        <v>4</v>
      </c>
      <c r="AO565">
        <v>1</v>
      </c>
      <c r="AP565" t="s">
        <v>83</v>
      </c>
      <c r="AQ565">
        <v>0</v>
      </c>
      <c r="AR565" s="40">
        <f t="shared" si="624"/>
        <v>0</v>
      </c>
      <c r="AS565">
        <v>2</v>
      </c>
      <c r="AT565" t="s">
        <v>83</v>
      </c>
      <c r="AU565">
        <v>1</v>
      </c>
      <c r="AV565" s="40">
        <f t="shared" si="645"/>
        <v>0</v>
      </c>
      <c r="AW565">
        <v>1</v>
      </c>
      <c r="AX565" t="s">
        <v>83</v>
      </c>
      <c r="AY565">
        <v>1</v>
      </c>
      <c r="AZ565" s="40">
        <f t="shared" si="646"/>
        <v>0</v>
      </c>
      <c r="BA565">
        <v>0</v>
      </c>
      <c r="BB565" t="s">
        <v>83</v>
      </c>
      <c r="BC565">
        <v>1</v>
      </c>
      <c r="BD565" s="40">
        <f t="shared" si="629"/>
        <v>6</v>
      </c>
      <c r="BE565" s="24">
        <f t="shared" si="647"/>
        <v>13</v>
      </c>
      <c r="BF565" s="14">
        <v>0</v>
      </c>
      <c r="BG565" t="s">
        <v>83</v>
      </c>
      <c r="BH565">
        <v>0</v>
      </c>
      <c r="BI565" s="40">
        <f t="shared" si="648"/>
        <v>0</v>
      </c>
      <c r="BJ565">
        <v>1</v>
      </c>
      <c r="BK565" t="s">
        <v>83</v>
      </c>
      <c r="BL565">
        <v>2</v>
      </c>
      <c r="BM565" s="40">
        <f t="shared" si="649"/>
        <v>0</v>
      </c>
      <c r="BN565">
        <v>1</v>
      </c>
      <c r="BO565" t="s">
        <v>83</v>
      </c>
      <c r="BP565">
        <v>0</v>
      </c>
      <c r="BQ565" s="40">
        <f t="shared" si="630"/>
        <v>3</v>
      </c>
      <c r="BR565">
        <v>1</v>
      </c>
      <c r="BS565" t="s">
        <v>83</v>
      </c>
      <c r="BT565">
        <v>2</v>
      </c>
      <c r="BU565" s="40">
        <f t="shared" si="650"/>
        <v>0</v>
      </c>
      <c r="BV565">
        <v>1</v>
      </c>
      <c r="BW565" t="s">
        <v>83</v>
      </c>
      <c r="BX565">
        <v>0</v>
      </c>
      <c r="BY565" s="40">
        <f t="shared" si="651"/>
        <v>0</v>
      </c>
      <c r="BZ565">
        <v>0</v>
      </c>
      <c r="CA565" t="s">
        <v>83</v>
      </c>
      <c r="CB565">
        <v>1</v>
      </c>
      <c r="CC565" s="40">
        <f t="shared" si="652"/>
        <v>4</v>
      </c>
      <c r="CD565" s="24">
        <f t="shared" si="653"/>
        <v>7</v>
      </c>
      <c r="CE565" s="14">
        <v>3</v>
      </c>
      <c r="CF565" t="s">
        <v>83</v>
      </c>
      <c r="CG565">
        <v>2</v>
      </c>
      <c r="CH565" s="40">
        <f t="shared" si="654"/>
        <v>0</v>
      </c>
      <c r="CI565">
        <v>3</v>
      </c>
      <c r="CJ565" t="s">
        <v>83</v>
      </c>
      <c r="CK565">
        <v>1</v>
      </c>
      <c r="CL565" s="40">
        <f t="shared" si="655"/>
        <v>3</v>
      </c>
      <c r="CM565">
        <v>2</v>
      </c>
      <c r="CN565" t="s">
        <v>83</v>
      </c>
      <c r="CO565">
        <v>1</v>
      </c>
      <c r="CP565" s="40">
        <f t="shared" si="656"/>
        <v>0</v>
      </c>
      <c r="CQ565">
        <v>2</v>
      </c>
      <c r="CR565" t="s">
        <v>83</v>
      </c>
      <c r="CS565">
        <v>1</v>
      </c>
      <c r="CT565" s="40">
        <f t="shared" si="657"/>
        <v>6</v>
      </c>
      <c r="CU565">
        <v>0</v>
      </c>
      <c r="CV565" t="s">
        <v>83</v>
      </c>
      <c r="CW565">
        <v>1</v>
      </c>
      <c r="CX565" s="40">
        <f t="shared" si="658"/>
        <v>0</v>
      </c>
      <c r="CY565">
        <v>1</v>
      </c>
      <c r="CZ565" t="s">
        <v>83</v>
      </c>
      <c r="DA565">
        <v>2</v>
      </c>
      <c r="DB565" s="40">
        <f t="shared" si="659"/>
        <v>0</v>
      </c>
      <c r="DC565" s="24">
        <f t="shared" si="660"/>
        <v>9</v>
      </c>
      <c r="DD565" s="14">
        <v>1</v>
      </c>
      <c r="DE565" t="s">
        <v>83</v>
      </c>
      <c r="DF565">
        <v>0</v>
      </c>
      <c r="DG565" s="40">
        <f t="shared" si="690"/>
        <v>0</v>
      </c>
      <c r="DH565">
        <v>3</v>
      </c>
      <c r="DI565" t="s">
        <v>83</v>
      </c>
      <c r="DJ565">
        <v>2</v>
      </c>
      <c r="DK565" s="40">
        <f t="shared" si="631"/>
        <v>3</v>
      </c>
      <c r="DL565">
        <v>0</v>
      </c>
      <c r="DM565" t="s">
        <v>83</v>
      </c>
      <c r="DN565">
        <v>1</v>
      </c>
      <c r="DO565" s="40">
        <f t="shared" si="661"/>
        <v>6</v>
      </c>
      <c r="DP565">
        <v>3</v>
      </c>
      <c r="DQ565" t="s">
        <v>83</v>
      </c>
      <c r="DR565">
        <v>1</v>
      </c>
      <c r="DS565" s="40">
        <f t="shared" si="622"/>
        <v>0</v>
      </c>
      <c r="DT565">
        <v>1</v>
      </c>
      <c r="DU565" t="s">
        <v>83</v>
      </c>
      <c r="DV565">
        <v>2</v>
      </c>
      <c r="DW565" s="40">
        <f t="shared" si="623"/>
        <v>1</v>
      </c>
      <c r="DX565">
        <v>2</v>
      </c>
      <c r="DY565" t="s">
        <v>83</v>
      </c>
      <c r="DZ565">
        <v>1</v>
      </c>
      <c r="EA565" s="39">
        <f t="shared" si="662"/>
        <v>0</v>
      </c>
      <c r="EB565" s="24">
        <f t="shared" si="632"/>
        <v>10</v>
      </c>
      <c r="EC565" s="14">
        <v>2</v>
      </c>
      <c r="ED565" t="s">
        <v>83</v>
      </c>
      <c r="EE565">
        <v>0</v>
      </c>
      <c r="EF565" s="40">
        <f t="shared" si="663"/>
        <v>0</v>
      </c>
      <c r="EG565">
        <v>1</v>
      </c>
      <c r="EH565" t="s">
        <v>83</v>
      </c>
      <c r="EI565">
        <v>0</v>
      </c>
      <c r="EJ565" s="40">
        <f t="shared" si="664"/>
        <v>6</v>
      </c>
      <c r="EK565">
        <v>1</v>
      </c>
      <c r="EL565" t="s">
        <v>83</v>
      </c>
      <c r="EM565">
        <v>3</v>
      </c>
      <c r="EN565" s="40">
        <f t="shared" si="695"/>
        <v>4</v>
      </c>
      <c r="EO565">
        <v>2</v>
      </c>
      <c r="EP565" t="s">
        <v>83</v>
      </c>
      <c r="EQ565">
        <v>1</v>
      </c>
      <c r="ER565" s="40">
        <f t="shared" si="665"/>
        <v>3</v>
      </c>
      <c r="ES565">
        <v>2</v>
      </c>
      <c r="ET565" t="s">
        <v>83</v>
      </c>
      <c r="EU565">
        <v>1</v>
      </c>
      <c r="EV565" s="40">
        <f t="shared" si="666"/>
        <v>0</v>
      </c>
      <c r="EW565">
        <v>0</v>
      </c>
      <c r="EX565" t="s">
        <v>83</v>
      </c>
      <c r="EY565">
        <v>3</v>
      </c>
      <c r="EZ565" s="40">
        <f t="shared" si="667"/>
        <v>0</v>
      </c>
      <c r="FA565" s="24">
        <f t="shared" si="668"/>
        <v>13</v>
      </c>
      <c r="FB565" s="14">
        <v>2</v>
      </c>
      <c r="FC565" t="s">
        <v>83</v>
      </c>
      <c r="FD565">
        <v>1</v>
      </c>
      <c r="FE565" s="40">
        <f t="shared" si="669"/>
        <v>4</v>
      </c>
      <c r="FF565">
        <v>0</v>
      </c>
      <c r="FG565" t="s">
        <v>83</v>
      </c>
      <c r="FH565">
        <v>1</v>
      </c>
      <c r="FI565" s="40">
        <f t="shared" si="670"/>
        <v>0</v>
      </c>
      <c r="FJ565">
        <v>2</v>
      </c>
      <c r="FK565" t="s">
        <v>83</v>
      </c>
      <c r="FL565">
        <v>0</v>
      </c>
      <c r="FM565" s="40">
        <f t="shared" si="671"/>
        <v>0</v>
      </c>
      <c r="FN565">
        <v>1</v>
      </c>
      <c r="FO565" t="s">
        <v>83</v>
      </c>
      <c r="FP565">
        <v>2</v>
      </c>
      <c r="FQ565" s="40">
        <f t="shared" si="633"/>
        <v>0</v>
      </c>
      <c r="FR565">
        <v>1</v>
      </c>
      <c r="FS565" t="s">
        <v>83</v>
      </c>
      <c r="FT565">
        <v>1</v>
      </c>
      <c r="FU565" s="40">
        <f t="shared" si="672"/>
        <v>0</v>
      </c>
      <c r="FV565">
        <v>2</v>
      </c>
      <c r="FW565" t="s">
        <v>83</v>
      </c>
      <c r="FX565">
        <v>1</v>
      </c>
      <c r="FY565" s="40">
        <f t="shared" si="634"/>
        <v>4</v>
      </c>
      <c r="FZ565" s="24">
        <f t="shared" si="635"/>
        <v>8</v>
      </c>
      <c r="GA565" s="14">
        <v>3</v>
      </c>
      <c r="GB565" t="s">
        <v>83</v>
      </c>
      <c r="GC565">
        <v>2</v>
      </c>
      <c r="GD565" s="40">
        <f t="shared" si="673"/>
        <v>0</v>
      </c>
      <c r="GE565">
        <v>2</v>
      </c>
      <c r="GF565" t="s">
        <v>83</v>
      </c>
      <c r="GG565">
        <v>1</v>
      </c>
      <c r="GH565" s="40">
        <f t="shared" si="697"/>
        <v>4</v>
      </c>
      <c r="GI565">
        <v>2</v>
      </c>
      <c r="GJ565" t="s">
        <v>83</v>
      </c>
      <c r="GK565">
        <v>4</v>
      </c>
      <c r="GL565" s="40">
        <f t="shared" si="674"/>
        <v>3</v>
      </c>
      <c r="GM565">
        <v>2</v>
      </c>
      <c r="GN565" t="s">
        <v>83</v>
      </c>
      <c r="GO565">
        <v>0</v>
      </c>
      <c r="GP565" s="40">
        <f t="shared" si="675"/>
        <v>6</v>
      </c>
      <c r="GQ565">
        <v>1</v>
      </c>
      <c r="GR565" t="s">
        <v>83</v>
      </c>
      <c r="GS565">
        <v>2</v>
      </c>
      <c r="GT565" s="40">
        <f t="shared" si="636"/>
        <v>3</v>
      </c>
      <c r="GU565">
        <v>2</v>
      </c>
      <c r="GV565" t="s">
        <v>83</v>
      </c>
      <c r="GW565">
        <v>3</v>
      </c>
      <c r="GX565" s="40">
        <f t="shared" si="676"/>
        <v>0</v>
      </c>
      <c r="GY565" s="24">
        <f t="shared" si="677"/>
        <v>16</v>
      </c>
      <c r="GZ565" s="28">
        <f t="shared" si="637"/>
        <v>85</v>
      </c>
      <c r="HA565" t="s">
        <v>84</v>
      </c>
      <c r="HB565">
        <f t="shared" si="638"/>
        <v>9</v>
      </c>
      <c r="HC565" t="s">
        <v>85</v>
      </c>
      <c r="HD565">
        <f t="shared" si="691"/>
        <v>9</v>
      </c>
      <c r="HE565" t="s">
        <v>86</v>
      </c>
      <c r="HF565">
        <f t="shared" si="639"/>
        <v>5</v>
      </c>
      <c r="HG565" t="s">
        <v>94</v>
      </c>
      <c r="HH565">
        <f t="shared" si="696"/>
        <v>9</v>
      </c>
      <c r="HI565" t="s">
        <v>130</v>
      </c>
      <c r="HJ565">
        <f t="shared" si="678"/>
        <v>5</v>
      </c>
      <c r="HK565" t="s">
        <v>89</v>
      </c>
      <c r="HL565">
        <f t="shared" si="679"/>
        <v>9</v>
      </c>
      <c r="HM565" t="s">
        <v>134</v>
      </c>
      <c r="HN565">
        <f t="shared" si="640"/>
        <v>5</v>
      </c>
      <c r="HO565" t="s">
        <v>96</v>
      </c>
      <c r="HP565">
        <f t="shared" si="680"/>
        <v>9</v>
      </c>
      <c r="HQ565" t="s">
        <v>136</v>
      </c>
      <c r="HR565" s="1">
        <f t="shared" si="681"/>
        <v>0</v>
      </c>
      <c r="HS565" t="s">
        <v>92</v>
      </c>
      <c r="HT565" s="1">
        <f t="shared" si="682"/>
        <v>0</v>
      </c>
      <c r="HU565" t="s">
        <v>133</v>
      </c>
      <c r="HV565" s="1">
        <f t="shared" si="683"/>
        <v>0</v>
      </c>
      <c r="HW565" t="s">
        <v>129</v>
      </c>
      <c r="HX565" s="1">
        <f t="shared" si="684"/>
        <v>0</v>
      </c>
      <c r="HY565" t="s">
        <v>141</v>
      </c>
      <c r="HZ565" s="1">
        <f t="shared" si="685"/>
        <v>0</v>
      </c>
      <c r="IA565" t="s">
        <v>95</v>
      </c>
      <c r="IB565" s="1">
        <f t="shared" si="686"/>
        <v>6</v>
      </c>
      <c r="IC565" t="s">
        <v>166</v>
      </c>
      <c r="ID565" s="1">
        <f t="shared" si="687"/>
        <v>0</v>
      </c>
      <c r="IE565" t="s">
        <v>91</v>
      </c>
      <c r="IF565" s="1">
        <f t="shared" si="688"/>
        <v>6</v>
      </c>
      <c r="IG565">
        <f t="shared" si="693"/>
        <v>72</v>
      </c>
      <c r="IH565" s="1">
        <f t="shared" si="689"/>
        <v>157</v>
      </c>
    </row>
    <row r="566" spans="1:242" ht="14.65" thickBot="1" x14ac:dyDescent="0.5">
      <c r="A566" s="1">
        <v>563</v>
      </c>
      <c r="B566" s="45">
        <f t="shared" si="625"/>
        <v>286</v>
      </c>
      <c r="C566" s="14" t="s">
        <v>1152</v>
      </c>
      <c r="D566" t="s">
        <v>1153</v>
      </c>
      <c r="E566" s="15">
        <v>13</v>
      </c>
      <c r="F566" s="28">
        <f t="shared" si="626"/>
        <v>160</v>
      </c>
      <c r="H566" s="14">
        <v>2</v>
      </c>
      <c r="I566" t="s">
        <v>83</v>
      </c>
      <c r="J566">
        <v>0</v>
      </c>
      <c r="K566" s="40">
        <f t="shared" si="698"/>
        <v>0</v>
      </c>
      <c r="L566">
        <v>0</v>
      </c>
      <c r="M566" t="s">
        <v>83</v>
      </c>
      <c r="N566">
        <v>3</v>
      </c>
      <c r="O566" s="40">
        <f t="shared" si="694"/>
        <v>3</v>
      </c>
      <c r="P566">
        <v>1</v>
      </c>
      <c r="Q566" t="s">
        <v>83</v>
      </c>
      <c r="R566">
        <v>0</v>
      </c>
      <c r="S566" s="40">
        <f t="shared" si="641"/>
        <v>0</v>
      </c>
      <c r="T566">
        <v>3</v>
      </c>
      <c r="U566" t="s">
        <v>83</v>
      </c>
      <c r="V566">
        <v>1</v>
      </c>
      <c r="W566" s="40">
        <f t="shared" si="627"/>
        <v>0</v>
      </c>
      <c r="X566">
        <v>1</v>
      </c>
      <c r="Y566" t="s">
        <v>83</v>
      </c>
      <c r="Z566">
        <v>1</v>
      </c>
      <c r="AA566" s="40">
        <f t="shared" si="628"/>
        <v>0</v>
      </c>
      <c r="AB566">
        <v>4</v>
      </c>
      <c r="AC566" t="s">
        <v>83</v>
      </c>
      <c r="AD566">
        <v>1</v>
      </c>
      <c r="AE566" s="40">
        <f t="shared" si="642"/>
        <v>3</v>
      </c>
      <c r="AF566" s="24">
        <f t="shared" si="643"/>
        <v>6</v>
      </c>
      <c r="AG566" s="14">
        <v>4</v>
      </c>
      <c r="AH566" t="s">
        <v>83</v>
      </c>
      <c r="AI566">
        <v>0</v>
      </c>
      <c r="AJ566" s="40">
        <f t="shared" si="692"/>
        <v>4</v>
      </c>
      <c r="AK566">
        <v>1</v>
      </c>
      <c r="AL566" t="s">
        <v>83</v>
      </c>
      <c r="AM566">
        <v>2</v>
      </c>
      <c r="AN566" s="40">
        <f t="shared" si="644"/>
        <v>0</v>
      </c>
      <c r="AO566">
        <v>2</v>
      </c>
      <c r="AP566" t="s">
        <v>83</v>
      </c>
      <c r="AQ566">
        <v>0</v>
      </c>
      <c r="AR566" s="40">
        <f t="shared" si="624"/>
        <v>0</v>
      </c>
      <c r="AS566">
        <v>3</v>
      </c>
      <c r="AT566" t="s">
        <v>83</v>
      </c>
      <c r="AU566">
        <v>1</v>
      </c>
      <c r="AV566" s="40">
        <f t="shared" si="645"/>
        <v>0</v>
      </c>
      <c r="AW566">
        <v>1</v>
      </c>
      <c r="AX566" t="s">
        <v>83</v>
      </c>
      <c r="AY566">
        <v>2</v>
      </c>
      <c r="AZ566" s="40">
        <f t="shared" si="646"/>
        <v>3</v>
      </c>
      <c r="BA566">
        <v>1</v>
      </c>
      <c r="BB566" t="s">
        <v>83</v>
      </c>
      <c r="BC566">
        <v>3</v>
      </c>
      <c r="BD566" s="40">
        <f t="shared" si="629"/>
        <v>3</v>
      </c>
      <c r="BE566" s="24">
        <f t="shared" si="647"/>
        <v>10</v>
      </c>
      <c r="BF566" s="14">
        <v>3</v>
      </c>
      <c r="BG566" t="s">
        <v>83</v>
      </c>
      <c r="BH566">
        <v>0</v>
      </c>
      <c r="BI566" s="40">
        <f t="shared" si="648"/>
        <v>0</v>
      </c>
      <c r="BJ566">
        <v>2</v>
      </c>
      <c r="BK566" t="s">
        <v>83</v>
      </c>
      <c r="BL566">
        <v>2</v>
      </c>
      <c r="BM566" s="40">
        <f t="shared" si="649"/>
        <v>3</v>
      </c>
      <c r="BN566">
        <v>2</v>
      </c>
      <c r="BO566" t="s">
        <v>83</v>
      </c>
      <c r="BP566">
        <v>0</v>
      </c>
      <c r="BQ566" s="40">
        <f t="shared" si="630"/>
        <v>6</v>
      </c>
      <c r="BR566">
        <v>3</v>
      </c>
      <c r="BS566" t="s">
        <v>83</v>
      </c>
      <c r="BT566">
        <v>1</v>
      </c>
      <c r="BU566" s="40">
        <f t="shared" si="650"/>
        <v>4</v>
      </c>
      <c r="BV566">
        <v>1</v>
      </c>
      <c r="BW566" t="s">
        <v>83</v>
      </c>
      <c r="BX566">
        <v>1</v>
      </c>
      <c r="BY566" s="40">
        <f t="shared" si="651"/>
        <v>0</v>
      </c>
      <c r="BZ566">
        <v>1</v>
      </c>
      <c r="CA566" t="s">
        <v>83</v>
      </c>
      <c r="CB566">
        <v>3</v>
      </c>
      <c r="CC566" s="40">
        <f t="shared" si="652"/>
        <v>3</v>
      </c>
      <c r="CD566" s="24">
        <f t="shared" si="653"/>
        <v>16</v>
      </c>
      <c r="CE566" s="14">
        <v>3</v>
      </c>
      <c r="CF566" t="s">
        <v>83</v>
      </c>
      <c r="CG566">
        <v>1</v>
      </c>
      <c r="CH566" s="40">
        <f t="shared" si="654"/>
        <v>0</v>
      </c>
      <c r="CI566">
        <v>4</v>
      </c>
      <c r="CJ566" t="s">
        <v>83</v>
      </c>
      <c r="CK566">
        <v>0</v>
      </c>
      <c r="CL566" s="40">
        <f t="shared" si="655"/>
        <v>3</v>
      </c>
      <c r="CM566">
        <v>2</v>
      </c>
      <c r="CN566" t="s">
        <v>83</v>
      </c>
      <c r="CO566">
        <v>2</v>
      </c>
      <c r="CP566" s="40">
        <f t="shared" si="656"/>
        <v>0</v>
      </c>
      <c r="CQ566">
        <v>2</v>
      </c>
      <c r="CR566" t="s">
        <v>83</v>
      </c>
      <c r="CS566">
        <v>0</v>
      </c>
      <c r="CT566" s="40">
        <f t="shared" si="657"/>
        <v>3</v>
      </c>
      <c r="CU566">
        <v>0</v>
      </c>
      <c r="CV566" t="s">
        <v>83</v>
      </c>
      <c r="CW566">
        <v>1</v>
      </c>
      <c r="CX566" s="40">
        <f t="shared" si="658"/>
        <v>0</v>
      </c>
      <c r="CY566">
        <v>1</v>
      </c>
      <c r="CZ566" t="s">
        <v>83</v>
      </c>
      <c r="DA566">
        <v>5</v>
      </c>
      <c r="DB566" s="40">
        <f t="shared" si="659"/>
        <v>0</v>
      </c>
      <c r="DC566" s="24">
        <f t="shared" si="660"/>
        <v>6</v>
      </c>
      <c r="DD566" s="14">
        <v>1</v>
      </c>
      <c r="DE566" t="s">
        <v>83</v>
      </c>
      <c r="DF566">
        <v>0</v>
      </c>
      <c r="DG566" s="40">
        <f t="shared" si="690"/>
        <v>0</v>
      </c>
      <c r="DH566">
        <v>2</v>
      </c>
      <c r="DI566" t="s">
        <v>83</v>
      </c>
      <c r="DJ566">
        <v>0</v>
      </c>
      <c r="DK566" s="40">
        <f t="shared" si="631"/>
        <v>3</v>
      </c>
      <c r="DL566">
        <v>1</v>
      </c>
      <c r="DM566" t="s">
        <v>83</v>
      </c>
      <c r="DN566">
        <v>1</v>
      </c>
      <c r="DO566" s="40">
        <f t="shared" si="661"/>
        <v>0</v>
      </c>
      <c r="DP566">
        <v>1</v>
      </c>
      <c r="DQ566" t="s">
        <v>83</v>
      </c>
      <c r="DR566">
        <v>0</v>
      </c>
      <c r="DS566" s="40">
        <f t="shared" si="622"/>
        <v>0</v>
      </c>
      <c r="DT566">
        <v>1</v>
      </c>
      <c r="DU566" t="s">
        <v>83</v>
      </c>
      <c r="DV566">
        <v>3</v>
      </c>
      <c r="DW566" s="40">
        <f t="shared" si="623"/>
        <v>1</v>
      </c>
      <c r="DX566">
        <v>0</v>
      </c>
      <c r="DY566" t="s">
        <v>83</v>
      </c>
      <c r="DZ566">
        <v>1</v>
      </c>
      <c r="EA566" s="39">
        <f t="shared" si="662"/>
        <v>3</v>
      </c>
      <c r="EB566" s="24">
        <f t="shared" si="632"/>
        <v>7</v>
      </c>
      <c r="EC566" s="14">
        <v>1</v>
      </c>
      <c r="ED566" t="s">
        <v>83</v>
      </c>
      <c r="EE566">
        <v>2</v>
      </c>
      <c r="EF566" s="40">
        <f t="shared" si="663"/>
        <v>0</v>
      </c>
      <c r="EG566">
        <v>3</v>
      </c>
      <c r="EH566" t="s">
        <v>83</v>
      </c>
      <c r="EI566">
        <v>1</v>
      </c>
      <c r="EJ566" s="40">
        <f t="shared" si="664"/>
        <v>3</v>
      </c>
      <c r="EK566">
        <v>2</v>
      </c>
      <c r="EL566" t="s">
        <v>83</v>
      </c>
      <c r="EM566">
        <v>0</v>
      </c>
      <c r="EN566" s="40">
        <f t="shared" si="695"/>
        <v>0</v>
      </c>
      <c r="EO566">
        <v>2</v>
      </c>
      <c r="EP566" t="s">
        <v>83</v>
      </c>
      <c r="EQ566">
        <v>1</v>
      </c>
      <c r="ER566" s="40">
        <f t="shared" si="665"/>
        <v>3</v>
      </c>
      <c r="ES566">
        <v>2</v>
      </c>
      <c r="ET566" t="s">
        <v>83</v>
      </c>
      <c r="EU566">
        <v>3</v>
      </c>
      <c r="EV566" s="40">
        <f t="shared" si="666"/>
        <v>0</v>
      </c>
      <c r="EW566">
        <v>2</v>
      </c>
      <c r="EX566" t="s">
        <v>83</v>
      </c>
      <c r="EY566">
        <v>0</v>
      </c>
      <c r="EZ566" s="40">
        <f t="shared" si="667"/>
        <v>3</v>
      </c>
      <c r="FA566" s="24">
        <f t="shared" si="668"/>
        <v>9</v>
      </c>
      <c r="FB566" s="14">
        <v>2</v>
      </c>
      <c r="FC566" t="s">
        <v>83</v>
      </c>
      <c r="FD566">
        <v>0</v>
      </c>
      <c r="FE566" s="40">
        <f t="shared" si="669"/>
        <v>3</v>
      </c>
      <c r="FF566">
        <v>5</v>
      </c>
      <c r="FG566" t="s">
        <v>83</v>
      </c>
      <c r="FH566">
        <v>1</v>
      </c>
      <c r="FI566" s="40">
        <f t="shared" si="670"/>
        <v>3</v>
      </c>
      <c r="FJ566">
        <v>0</v>
      </c>
      <c r="FK566" t="s">
        <v>83</v>
      </c>
      <c r="FL566">
        <v>0</v>
      </c>
      <c r="FM566" s="40">
        <f t="shared" si="671"/>
        <v>3</v>
      </c>
      <c r="FN566">
        <v>3</v>
      </c>
      <c r="FO566" t="s">
        <v>83</v>
      </c>
      <c r="FP566">
        <v>2</v>
      </c>
      <c r="FQ566" s="40">
        <f t="shared" si="633"/>
        <v>4</v>
      </c>
      <c r="FR566">
        <v>0</v>
      </c>
      <c r="FS566" t="s">
        <v>83</v>
      </c>
      <c r="FT566">
        <v>2</v>
      </c>
      <c r="FU566" s="40">
        <f t="shared" si="672"/>
        <v>3</v>
      </c>
      <c r="FV566">
        <v>0</v>
      </c>
      <c r="FW566" t="s">
        <v>83</v>
      </c>
      <c r="FX566">
        <v>6</v>
      </c>
      <c r="FY566" s="40">
        <f t="shared" si="634"/>
        <v>0</v>
      </c>
      <c r="FZ566" s="24">
        <f t="shared" si="635"/>
        <v>16</v>
      </c>
      <c r="GA566" s="14">
        <v>2</v>
      </c>
      <c r="GB566" t="s">
        <v>83</v>
      </c>
      <c r="GC566">
        <v>2</v>
      </c>
      <c r="GD566" s="40">
        <f t="shared" si="673"/>
        <v>3</v>
      </c>
      <c r="GE566">
        <v>2</v>
      </c>
      <c r="GF566" t="s">
        <v>83</v>
      </c>
      <c r="GG566">
        <v>0</v>
      </c>
      <c r="GH566" s="40">
        <f t="shared" si="697"/>
        <v>3</v>
      </c>
      <c r="GI566">
        <v>3</v>
      </c>
      <c r="GJ566" t="s">
        <v>83</v>
      </c>
      <c r="GK566">
        <v>0</v>
      </c>
      <c r="GL566" s="40">
        <f t="shared" si="674"/>
        <v>0</v>
      </c>
      <c r="GM566">
        <v>3</v>
      </c>
      <c r="GN566" t="s">
        <v>83</v>
      </c>
      <c r="GO566">
        <v>2</v>
      </c>
      <c r="GP566" s="40">
        <f t="shared" si="675"/>
        <v>3</v>
      </c>
      <c r="GQ566">
        <v>1</v>
      </c>
      <c r="GR566" t="s">
        <v>83</v>
      </c>
      <c r="GS566">
        <v>3</v>
      </c>
      <c r="GT566" s="40">
        <f t="shared" si="636"/>
        <v>4</v>
      </c>
      <c r="GU566">
        <v>0</v>
      </c>
      <c r="GV566" t="s">
        <v>83</v>
      </c>
      <c r="GW566">
        <v>2</v>
      </c>
      <c r="GX566" s="40">
        <f t="shared" si="676"/>
        <v>0</v>
      </c>
      <c r="GY566" s="24">
        <f t="shared" si="677"/>
        <v>13</v>
      </c>
      <c r="GZ566" s="28">
        <f t="shared" si="637"/>
        <v>83</v>
      </c>
      <c r="HA566" t="s">
        <v>84</v>
      </c>
      <c r="HB566">
        <f t="shared" si="638"/>
        <v>9</v>
      </c>
      <c r="HC566" t="s">
        <v>85</v>
      </c>
      <c r="HD566">
        <f t="shared" si="691"/>
        <v>9</v>
      </c>
      <c r="HE566" t="s">
        <v>93</v>
      </c>
      <c r="HF566">
        <f t="shared" si="639"/>
        <v>9</v>
      </c>
      <c r="HG566" t="s">
        <v>94</v>
      </c>
      <c r="HH566">
        <f t="shared" si="696"/>
        <v>9</v>
      </c>
      <c r="HI566" t="s">
        <v>130</v>
      </c>
      <c r="HJ566">
        <f t="shared" si="678"/>
        <v>5</v>
      </c>
      <c r="HK566" t="s">
        <v>131</v>
      </c>
      <c r="HL566">
        <f t="shared" si="679"/>
        <v>0</v>
      </c>
      <c r="HM566" t="s">
        <v>90</v>
      </c>
      <c r="HN566">
        <f t="shared" si="640"/>
        <v>9</v>
      </c>
      <c r="HO566" t="s">
        <v>96</v>
      </c>
      <c r="HP566">
        <f t="shared" si="680"/>
        <v>9</v>
      </c>
      <c r="HQ566" t="s">
        <v>140</v>
      </c>
      <c r="HR566" s="1">
        <f t="shared" si="681"/>
        <v>0</v>
      </c>
      <c r="HS566" t="s">
        <v>92</v>
      </c>
      <c r="HT566" s="1">
        <f t="shared" si="682"/>
        <v>0</v>
      </c>
      <c r="HU566" t="s">
        <v>86</v>
      </c>
      <c r="HV566" s="1">
        <f t="shared" si="683"/>
        <v>6</v>
      </c>
      <c r="HW566" t="s">
        <v>129</v>
      </c>
      <c r="HX566" s="1">
        <f t="shared" si="684"/>
        <v>0</v>
      </c>
      <c r="HY566" t="s">
        <v>88</v>
      </c>
      <c r="HZ566" s="1">
        <f t="shared" si="685"/>
        <v>0</v>
      </c>
      <c r="IA566" t="s">
        <v>95</v>
      </c>
      <c r="IB566" s="1">
        <f t="shared" si="686"/>
        <v>6</v>
      </c>
      <c r="IC566" t="s">
        <v>134</v>
      </c>
      <c r="ID566" s="1">
        <f t="shared" si="687"/>
        <v>6</v>
      </c>
      <c r="IE566" t="s">
        <v>135</v>
      </c>
      <c r="IF566" s="1">
        <f t="shared" si="688"/>
        <v>0</v>
      </c>
      <c r="IG566">
        <f t="shared" si="693"/>
        <v>77</v>
      </c>
      <c r="IH566" s="1">
        <f t="shared" si="689"/>
        <v>160</v>
      </c>
    </row>
    <row r="567" spans="1:242" ht="14.65" thickBot="1" x14ac:dyDescent="0.5">
      <c r="A567" s="1">
        <v>564</v>
      </c>
      <c r="B567" s="45">
        <f t="shared" si="625"/>
        <v>318</v>
      </c>
      <c r="C567" s="14" t="s">
        <v>1147</v>
      </c>
      <c r="D567" t="s">
        <v>1148</v>
      </c>
      <c r="E567" s="15">
        <v>13</v>
      </c>
      <c r="F567" s="28">
        <f t="shared" si="626"/>
        <v>158</v>
      </c>
      <c r="H567" s="14">
        <v>0</v>
      </c>
      <c r="I567" t="s">
        <v>83</v>
      </c>
      <c r="J567">
        <v>5</v>
      </c>
      <c r="K567" s="40">
        <f t="shared" si="698"/>
        <v>3</v>
      </c>
      <c r="L567">
        <v>0</v>
      </c>
      <c r="M567" t="s">
        <v>83</v>
      </c>
      <c r="N567">
        <v>1</v>
      </c>
      <c r="O567" s="40">
        <f t="shared" si="694"/>
        <v>3</v>
      </c>
      <c r="P567">
        <v>0</v>
      </c>
      <c r="Q567" t="s">
        <v>83</v>
      </c>
      <c r="R567">
        <v>2</v>
      </c>
      <c r="S567" s="40">
        <f t="shared" si="641"/>
        <v>4</v>
      </c>
      <c r="T567">
        <v>2</v>
      </c>
      <c r="U567" t="s">
        <v>83</v>
      </c>
      <c r="V567">
        <v>1</v>
      </c>
      <c r="W567" s="40">
        <f t="shared" si="627"/>
        <v>0</v>
      </c>
      <c r="X567">
        <v>2</v>
      </c>
      <c r="Y567" t="s">
        <v>83</v>
      </c>
      <c r="Z567">
        <v>1</v>
      </c>
      <c r="AA567" s="40">
        <f t="shared" si="628"/>
        <v>0</v>
      </c>
      <c r="AB567">
        <v>1</v>
      </c>
      <c r="AC567" t="s">
        <v>83</v>
      </c>
      <c r="AD567">
        <v>0</v>
      </c>
      <c r="AE567" s="40">
        <f t="shared" si="642"/>
        <v>3</v>
      </c>
      <c r="AF567" s="24">
        <f t="shared" si="643"/>
        <v>13</v>
      </c>
      <c r="AG567" s="14">
        <v>1</v>
      </c>
      <c r="AH567" t="s">
        <v>83</v>
      </c>
      <c r="AI567">
        <v>0</v>
      </c>
      <c r="AJ567" s="40">
        <f t="shared" si="692"/>
        <v>3</v>
      </c>
      <c r="AK567">
        <v>2</v>
      </c>
      <c r="AL567" t="s">
        <v>83</v>
      </c>
      <c r="AM567">
        <v>1</v>
      </c>
      <c r="AN567" s="40">
        <f t="shared" si="644"/>
        <v>0</v>
      </c>
      <c r="AO567">
        <v>0</v>
      </c>
      <c r="AP567" t="s">
        <v>83</v>
      </c>
      <c r="AQ567">
        <v>2</v>
      </c>
      <c r="AR567" s="40">
        <f t="shared" si="624"/>
        <v>6</v>
      </c>
      <c r="AS567">
        <v>1</v>
      </c>
      <c r="AT567" t="s">
        <v>83</v>
      </c>
      <c r="AU567">
        <v>2</v>
      </c>
      <c r="AV567" s="40">
        <f t="shared" si="645"/>
        <v>0</v>
      </c>
      <c r="AW567">
        <v>4</v>
      </c>
      <c r="AX567" t="s">
        <v>83</v>
      </c>
      <c r="AY567">
        <v>3</v>
      </c>
      <c r="AZ567" s="40">
        <f t="shared" si="646"/>
        <v>0</v>
      </c>
      <c r="BA567">
        <v>0</v>
      </c>
      <c r="BB567" t="s">
        <v>83</v>
      </c>
      <c r="BC567">
        <v>1</v>
      </c>
      <c r="BD567" s="40">
        <f t="shared" si="629"/>
        <v>6</v>
      </c>
      <c r="BE567" s="24">
        <f t="shared" si="647"/>
        <v>15</v>
      </c>
      <c r="BF567" s="14">
        <v>1</v>
      </c>
      <c r="BG567" t="s">
        <v>83</v>
      </c>
      <c r="BH567">
        <v>0</v>
      </c>
      <c r="BI567" s="40">
        <f t="shared" si="648"/>
        <v>0</v>
      </c>
      <c r="BJ567">
        <v>2</v>
      </c>
      <c r="BK567" t="s">
        <v>83</v>
      </c>
      <c r="BL567">
        <v>0</v>
      </c>
      <c r="BM567" s="40">
        <f t="shared" si="649"/>
        <v>0</v>
      </c>
      <c r="BN567">
        <v>1</v>
      </c>
      <c r="BO567" t="s">
        <v>83</v>
      </c>
      <c r="BP567">
        <v>0</v>
      </c>
      <c r="BQ567" s="40">
        <f t="shared" si="630"/>
        <v>3</v>
      </c>
      <c r="BR567">
        <v>1</v>
      </c>
      <c r="BS567" t="s">
        <v>83</v>
      </c>
      <c r="BT567">
        <v>3</v>
      </c>
      <c r="BU567" s="40">
        <f t="shared" si="650"/>
        <v>0</v>
      </c>
      <c r="BV567">
        <v>1</v>
      </c>
      <c r="BW567" t="s">
        <v>83</v>
      </c>
      <c r="BX567">
        <v>2</v>
      </c>
      <c r="BY567" s="40">
        <f t="shared" si="651"/>
        <v>3</v>
      </c>
      <c r="BZ567">
        <v>0</v>
      </c>
      <c r="CA567" t="s">
        <v>83</v>
      </c>
      <c r="CB567">
        <v>1</v>
      </c>
      <c r="CC567" s="40">
        <f t="shared" si="652"/>
        <v>4</v>
      </c>
      <c r="CD567" s="24">
        <f t="shared" si="653"/>
        <v>10</v>
      </c>
      <c r="CE567" s="14">
        <v>1</v>
      </c>
      <c r="CF567" t="s">
        <v>83</v>
      </c>
      <c r="CG567">
        <v>0</v>
      </c>
      <c r="CH567" s="40">
        <f t="shared" si="654"/>
        <v>0</v>
      </c>
      <c r="CI567">
        <v>1</v>
      </c>
      <c r="CJ567" t="s">
        <v>83</v>
      </c>
      <c r="CK567">
        <v>1</v>
      </c>
      <c r="CL567" s="40">
        <f t="shared" si="655"/>
        <v>0</v>
      </c>
      <c r="CM567">
        <v>2</v>
      </c>
      <c r="CN567" t="s">
        <v>83</v>
      </c>
      <c r="CO567">
        <v>1</v>
      </c>
      <c r="CP567" s="40">
        <f t="shared" si="656"/>
        <v>0</v>
      </c>
      <c r="CQ567">
        <v>1</v>
      </c>
      <c r="CR567" t="s">
        <v>83</v>
      </c>
      <c r="CS567">
        <v>2</v>
      </c>
      <c r="CT567" s="40">
        <f t="shared" si="657"/>
        <v>0</v>
      </c>
      <c r="CU567">
        <v>2</v>
      </c>
      <c r="CV567" t="s">
        <v>83</v>
      </c>
      <c r="CW567">
        <v>1</v>
      </c>
      <c r="CX567" s="40">
        <f t="shared" si="658"/>
        <v>4</v>
      </c>
      <c r="CY567">
        <v>1</v>
      </c>
      <c r="CZ567" t="s">
        <v>83</v>
      </c>
      <c r="DA567">
        <v>2</v>
      </c>
      <c r="DB567" s="40">
        <f t="shared" si="659"/>
        <v>0</v>
      </c>
      <c r="DC567" s="24">
        <f t="shared" si="660"/>
        <v>4</v>
      </c>
      <c r="DD567" s="14">
        <v>1</v>
      </c>
      <c r="DE567" t="s">
        <v>83</v>
      </c>
      <c r="DF567">
        <v>3</v>
      </c>
      <c r="DG567" s="40">
        <f t="shared" si="690"/>
        <v>3</v>
      </c>
      <c r="DH567">
        <v>1</v>
      </c>
      <c r="DI567" t="s">
        <v>83</v>
      </c>
      <c r="DJ567">
        <v>2</v>
      </c>
      <c r="DK567" s="40">
        <f t="shared" si="631"/>
        <v>0</v>
      </c>
      <c r="DL567">
        <v>3</v>
      </c>
      <c r="DM567" t="s">
        <v>83</v>
      </c>
      <c r="DN567">
        <v>1</v>
      </c>
      <c r="DO567" s="40">
        <f t="shared" si="661"/>
        <v>0</v>
      </c>
      <c r="DP567">
        <v>1</v>
      </c>
      <c r="DQ567" t="s">
        <v>83</v>
      </c>
      <c r="DR567">
        <v>2</v>
      </c>
      <c r="DS567" s="40">
        <f t="shared" si="622"/>
        <v>0</v>
      </c>
      <c r="DT567">
        <v>2</v>
      </c>
      <c r="DU567" t="s">
        <v>83</v>
      </c>
      <c r="DV567">
        <v>2</v>
      </c>
      <c r="DW567" s="40">
        <f t="shared" si="623"/>
        <v>1</v>
      </c>
      <c r="DX567">
        <v>1</v>
      </c>
      <c r="DY567" t="s">
        <v>83</v>
      </c>
      <c r="DZ567">
        <v>3</v>
      </c>
      <c r="EA567" s="39">
        <f t="shared" si="662"/>
        <v>4</v>
      </c>
      <c r="EB567" s="24">
        <f t="shared" si="632"/>
        <v>8</v>
      </c>
      <c r="EC567" s="14">
        <v>3</v>
      </c>
      <c r="ED567" t="s">
        <v>83</v>
      </c>
      <c r="EE567">
        <v>1</v>
      </c>
      <c r="EF567" s="40">
        <f t="shared" si="663"/>
        <v>0</v>
      </c>
      <c r="EG567">
        <v>1</v>
      </c>
      <c r="EH567" t="s">
        <v>83</v>
      </c>
      <c r="EI567">
        <v>2</v>
      </c>
      <c r="EJ567" s="40">
        <f t="shared" si="664"/>
        <v>0</v>
      </c>
      <c r="EK567">
        <v>2</v>
      </c>
      <c r="EL567" t="s">
        <v>83</v>
      </c>
      <c r="EM567">
        <v>3</v>
      </c>
      <c r="EN567" s="40">
        <f t="shared" si="695"/>
        <v>3</v>
      </c>
      <c r="EO567">
        <v>1</v>
      </c>
      <c r="EP567" t="s">
        <v>83</v>
      </c>
      <c r="EQ567">
        <v>2</v>
      </c>
      <c r="ER567" s="40">
        <f t="shared" si="665"/>
        <v>0</v>
      </c>
      <c r="ES567">
        <v>2</v>
      </c>
      <c r="ET567" t="s">
        <v>83</v>
      </c>
      <c r="EU567">
        <v>3</v>
      </c>
      <c r="EV567" s="40">
        <f t="shared" si="666"/>
        <v>0</v>
      </c>
      <c r="EW567">
        <v>1</v>
      </c>
      <c r="EX567" t="s">
        <v>83</v>
      </c>
      <c r="EY567">
        <v>2</v>
      </c>
      <c r="EZ567" s="40">
        <f t="shared" si="667"/>
        <v>6</v>
      </c>
      <c r="FA567" s="24">
        <f t="shared" si="668"/>
        <v>9</v>
      </c>
      <c r="FB567" s="14">
        <v>2</v>
      </c>
      <c r="FC567" t="s">
        <v>83</v>
      </c>
      <c r="FD567">
        <v>0</v>
      </c>
      <c r="FE567" s="40">
        <f t="shared" si="669"/>
        <v>3</v>
      </c>
      <c r="FF567">
        <v>2</v>
      </c>
      <c r="FG567" t="s">
        <v>83</v>
      </c>
      <c r="FH567">
        <v>1</v>
      </c>
      <c r="FI567" s="40">
        <f t="shared" si="670"/>
        <v>3</v>
      </c>
      <c r="FJ567">
        <v>3</v>
      </c>
      <c r="FK567" t="s">
        <v>83</v>
      </c>
      <c r="FL567">
        <v>1</v>
      </c>
      <c r="FM567" s="40">
        <f t="shared" si="671"/>
        <v>0</v>
      </c>
      <c r="FN567">
        <v>4</v>
      </c>
      <c r="FO567" t="s">
        <v>83</v>
      </c>
      <c r="FP567">
        <v>1</v>
      </c>
      <c r="FQ567" s="40">
        <f t="shared" si="633"/>
        <v>3</v>
      </c>
      <c r="FR567">
        <v>1</v>
      </c>
      <c r="FS567" t="s">
        <v>83</v>
      </c>
      <c r="FT567">
        <v>2</v>
      </c>
      <c r="FU567" s="40">
        <f t="shared" si="672"/>
        <v>4</v>
      </c>
      <c r="FV567">
        <v>0</v>
      </c>
      <c r="FW567" t="s">
        <v>83</v>
      </c>
      <c r="FX567">
        <v>2</v>
      </c>
      <c r="FY567" s="40">
        <f t="shared" si="634"/>
        <v>0</v>
      </c>
      <c r="FZ567" s="24">
        <f t="shared" si="635"/>
        <v>13</v>
      </c>
      <c r="GA567" s="14">
        <v>3</v>
      </c>
      <c r="GB567" t="s">
        <v>83</v>
      </c>
      <c r="GC567">
        <v>2</v>
      </c>
      <c r="GD567" s="40">
        <f t="shared" si="673"/>
        <v>0</v>
      </c>
      <c r="GE567">
        <v>2</v>
      </c>
      <c r="GF567" t="s">
        <v>83</v>
      </c>
      <c r="GG567">
        <v>1</v>
      </c>
      <c r="GH567" s="40">
        <f t="shared" si="697"/>
        <v>4</v>
      </c>
      <c r="GI567">
        <v>3</v>
      </c>
      <c r="GJ567" t="s">
        <v>83</v>
      </c>
      <c r="GK567">
        <v>1</v>
      </c>
      <c r="GL567" s="40">
        <f t="shared" si="674"/>
        <v>0</v>
      </c>
      <c r="GM567">
        <v>5</v>
      </c>
      <c r="GN567" t="s">
        <v>83</v>
      </c>
      <c r="GO567">
        <v>1</v>
      </c>
      <c r="GP567" s="40">
        <f t="shared" si="675"/>
        <v>3</v>
      </c>
      <c r="GQ567">
        <v>1</v>
      </c>
      <c r="GR567" t="s">
        <v>83</v>
      </c>
      <c r="GS567">
        <v>1</v>
      </c>
      <c r="GT567" s="40">
        <f t="shared" si="636"/>
        <v>0</v>
      </c>
      <c r="GU567">
        <v>2</v>
      </c>
      <c r="GV567" t="s">
        <v>83</v>
      </c>
      <c r="GW567">
        <v>3</v>
      </c>
      <c r="GX567" s="40">
        <f t="shared" si="676"/>
        <v>0</v>
      </c>
      <c r="GY567" s="24">
        <f t="shared" si="677"/>
        <v>7</v>
      </c>
      <c r="GZ567" s="28">
        <f t="shared" si="637"/>
        <v>79</v>
      </c>
      <c r="HA567" t="s">
        <v>136</v>
      </c>
      <c r="HB567">
        <f t="shared" si="638"/>
        <v>0</v>
      </c>
      <c r="HC567" t="s">
        <v>85</v>
      </c>
      <c r="HD567">
        <f t="shared" si="691"/>
        <v>9</v>
      </c>
      <c r="HE567" t="s">
        <v>133</v>
      </c>
      <c r="HF567">
        <f t="shared" si="639"/>
        <v>0</v>
      </c>
      <c r="HG567" t="s">
        <v>129</v>
      </c>
      <c r="HH567">
        <f t="shared" si="696"/>
        <v>0</v>
      </c>
      <c r="HI567" t="s">
        <v>165</v>
      </c>
      <c r="HJ567">
        <f t="shared" si="678"/>
        <v>9</v>
      </c>
      <c r="HK567" t="s">
        <v>89</v>
      </c>
      <c r="HL567">
        <f t="shared" si="679"/>
        <v>9</v>
      </c>
      <c r="HM567" t="s">
        <v>90</v>
      </c>
      <c r="HN567">
        <f t="shared" si="640"/>
        <v>9</v>
      </c>
      <c r="HO567" t="s">
        <v>96</v>
      </c>
      <c r="HP567">
        <f t="shared" si="680"/>
        <v>9</v>
      </c>
      <c r="HQ567" t="s">
        <v>84</v>
      </c>
      <c r="HR567" s="1">
        <f t="shared" si="681"/>
        <v>5</v>
      </c>
      <c r="HS567" t="s">
        <v>137</v>
      </c>
      <c r="HT567" s="1">
        <f t="shared" si="682"/>
        <v>6</v>
      </c>
      <c r="HU567" t="s">
        <v>93</v>
      </c>
      <c r="HV567" s="1">
        <f t="shared" si="683"/>
        <v>5</v>
      </c>
      <c r="HW567" t="s">
        <v>87</v>
      </c>
      <c r="HX567" s="1">
        <f t="shared" si="684"/>
        <v>6</v>
      </c>
      <c r="HY567" t="s">
        <v>141</v>
      </c>
      <c r="HZ567" s="1">
        <f t="shared" si="685"/>
        <v>0</v>
      </c>
      <c r="IA567" t="s">
        <v>142</v>
      </c>
      <c r="IB567" s="1">
        <f t="shared" si="686"/>
        <v>0</v>
      </c>
      <c r="IC567" t="s">
        <v>134</v>
      </c>
      <c r="ID567" s="1">
        <f t="shared" si="687"/>
        <v>6</v>
      </c>
      <c r="IE567" t="s">
        <v>91</v>
      </c>
      <c r="IF567" s="1">
        <f t="shared" si="688"/>
        <v>6</v>
      </c>
      <c r="IG567">
        <f t="shared" si="693"/>
        <v>79</v>
      </c>
      <c r="IH567" s="1">
        <f t="shared" si="689"/>
        <v>158</v>
      </c>
    </row>
    <row r="568" spans="1:242" ht="14.65" thickBot="1" x14ac:dyDescent="0.5">
      <c r="A568" s="1">
        <v>565</v>
      </c>
      <c r="B568" s="45">
        <f t="shared" si="625"/>
        <v>632</v>
      </c>
      <c r="C568" s="14" t="s">
        <v>174</v>
      </c>
      <c r="D568" t="s">
        <v>656</v>
      </c>
      <c r="E568" s="15">
        <v>13</v>
      </c>
      <c r="F568" s="28">
        <f t="shared" si="626"/>
        <v>130</v>
      </c>
      <c r="H568" s="14">
        <v>0</v>
      </c>
      <c r="I568" t="s">
        <v>83</v>
      </c>
      <c r="J568">
        <v>1</v>
      </c>
      <c r="K568" s="40">
        <f t="shared" si="698"/>
        <v>3</v>
      </c>
      <c r="L568">
        <v>1</v>
      </c>
      <c r="M568" t="s">
        <v>83</v>
      </c>
      <c r="N568">
        <v>1</v>
      </c>
      <c r="O568" s="40">
        <f t="shared" si="694"/>
        <v>0</v>
      </c>
      <c r="P568">
        <v>0</v>
      </c>
      <c r="Q568" t="s">
        <v>83</v>
      </c>
      <c r="R568">
        <v>1</v>
      </c>
      <c r="S568" s="40">
        <f t="shared" si="641"/>
        <v>3</v>
      </c>
      <c r="T568">
        <v>1</v>
      </c>
      <c r="U568" t="s">
        <v>83</v>
      </c>
      <c r="V568">
        <v>2</v>
      </c>
      <c r="W568" s="40">
        <f t="shared" si="627"/>
        <v>0</v>
      </c>
      <c r="X568">
        <v>3</v>
      </c>
      <c r="Y568" t="s">
        <v>83</v>
      </c>
      <c r="Z568">
        <v>0</v>
      </c>
      <c r="AA568" s="40">
        <f t="shared" si="628"/>
        <v>0</v>
      </c>
      <c r="AB568">
        <v>1</v>
      </c>
      <c r="AC568" t="s">
        <v>83</v>
      </c>
      <c r="AD568">
        <v>1</v>
      </c>
      <c r="AE568" s="40">
        <f t="shared" si="642"/>
        <v>0</v>
      </c>
      <c r="AF568" s="24">
        <f t="shared" si="643"/>
        <v>6</v>
      </c>
      <c r="AG568" s="14">
        <v>2</v>
      </c>
      <c r="AH568" t="s">
        <v>83</v>
      </c>
      <c r="AI568">
        <v>1</v>
      </c>
      <c r="AJ568" s="40">
        <f t="shared" si="692"/>
        <v>3</v>
      </c>
      <c r="AK568">
        <v>2</v>
      </c>
      <c r="AL568" t="s">
        <v>83</v>
      </c>
      <c r="AM568">
        <v>2</v>
      </c>
      <c r="AN568" s="40">
        <f t="shared" si="644"/>
        <v>4</v>
      </c>
      <c r="AO568">
        <v>1</v>
      </c>
      <c r="AP568" t="s">
        <v>83</v>
      </c>
      <c r="AQ568">
        <v>0</v>
      </c>
      <c r="AR568" s="40">
        <f t="shared" si="624"/>
        <v>0</v>
      </c>
      <c r="AS568">
        <v>0</v>
      </c>
      <c r="AT568" t="s">
        <v>83</v>
      </c>
      <c r="AU568">
        <v>2</v>
      </c>
      <c r="AV568" s="40">
        <f t="shared" si="645"/>
        <v>0</v>
      </c>
      <c r="AW568">
        <v>1</v>
      </c>
      <c r="AX568" t="s">
        <v>83</v>
      </c>
      <c r="AY568">
        <v>2</v>
      </c>
      <c r="AZ568" s="40">
        <f t="shared" si="646"/>
        <v>3</v>
      </c>
      <c r="BA568">
        <v>3</v>
      </c>
      <c r="BB568" t="s">
        <v>83</v>
      </c>
      <c r="BC568">
        <v>1</v>
      </c>
      <c r="BD568" s="40">
        <f t="shared" si="629"/>
        <v>0</v>
      </c>
      <c r="BE568" s="24">
        <f t="shared" si="647"/>
        <v>10</v>
      </c>
      <c r="BF568" s="14">
        <v>1</v>
      </c>
      <c r="BG568" t="s">
        <v>83</v>
      </c>
      <c r="BH568">
        <v>1</v>
      </c>
      <c r="BI568" s="40">
        <f t="shared" si="648"/>
        <v>0</v>
      </c>
      <c r="BJ568">
        <v>2</v>
      </c>
      <c r="BK568" t="s">
        <v>83</v>
      </c>
      <c r="BL568">
        <v>3</v>
      </c>
      <c r="BM568" s="40">
        <f t="shared" si="649"/>
        <v>0</v>
      </c>
      <c r="BN568">
        <v>1</v>
      </c>
      <c r="BO568" t="s">
        <v>83</v>
      </c>
      <c r="BP568">
        <v>0</v>
      </c>
      <c r="BQ568" s="40">
        <f t="shared" si="630"/>
        <v>3</v>
      </c>
      <c r="BR568">
        <v>2</v>
      </c>
      <c r="BS568" t="s">
        <v>83</v>
      </c>
      <c r="BT568">
        <v>1</v>
      </c>
      <c r="BU568" s="40">
        <f t="shared" si="650"/>
        <v>3</v>
      </c>
      <c r="BV568">
        <v>0</v>
      </c>
      <c r="BW568" t="s">
        <v>83</v>
      </c>
      <c r="BX568">
        <v>1</v>
      </c>
      <c r="BY568" s="40">
        <f t="shared" si="651"/>
        <v>3</v>
      </c>
      <c r="BZ568">
        <v>0</v>
      </c>
      <c r="CA568" t="s">
        <v>83</v>
      </c>
      <c r="CB568">
        <v>2</v>
      </c>
      <c r="CC568" s="40">
        <f t="shared" si="652"/>
        <v>3</v>
      </c>
      <c r="CD568" s="24">
        <f t="shared" si="653"/>
        <v>12</v>
      </c>
      <c r="CE568" s="14">
        <v>3</v>
      </c>
      <c r="CF568" t="s">
        <v>83</v>
      </c>
      <c r="CG568">
        <v>2</v>
      </c>
      <c r="CH568" s="40">
        <f t="shared" si="654"/>
        <v>0</v>
      </c>
      <c r="CI568">
        <v>2</v>
      </c>
      <c r="CJ568" t="s">
        <v>83</v>
      </c>
      <c r="CK568">
        <v>0</v>
      </c>
      <c r="CL568" s="40">
        <f t="shared" si="655"/>
        <v>3</v>
      </c>
      <c r="CM568">
        <v>1</v>
      </c>
      <c r="CN568" t="s">
        <v>83</v>
      </c>
      <c r="CO568">
        <v>1</v>
      </c>
      <c r="CP568" s="40">
        <f t="shared" si="656"/>
        <v>0</v>
      </c>
      <c r="CQ568">
        <v>4</v>
      </c>
      <c r="CR568" t="s">
        <v>83</v>
      </c>
      <c r="CS568">
        <v>3</v>
      </c>
      <c r="CT568" s="40">
        <f t="shared" si="657"/>
        <v>4</v>
      </c>
      <c r="CU568">
        <v>2</v>
      </c>
      <c r="CV568" t="s">
        <v>83</v>
      </c>
      <c r="CW568">
        <v>2</v>
      </c>
      <c r="CX568" s="40">
        <f t="shared" si="658"/>
        <v>0</v>
      </c>
      <c r="CY568">
        <v>4</v>
      </c>
      <c r="CZ568" t="s">
        <v>83</v>
      </c>
      <c r="DA568">
        <v>2</v>
      </c>
      <c r="DB568" s="40">
        <f t="shared" si="659"/>
        <v>3</v>
      </c>
      <c r="DC568" s="24">
        <f t="shared" si="660"/>
        <v>10</v>
      </c>
      <c r="DD568" s="14">
        <v>2</v>
      </c>
      <c r="DE568" t="s">
        <v>83</v>
      </c>
      <c r="DF568">
        <v>0</v>
      </c>
      <c r="DG568" s="40">
        <f t="shared" si="690"/>
        <v>0</v>
      </c>
      <c r="DH568">
        <v>1</v>
      </c>
      <c r="DI568" t="s">
        <v>83</v>
      </c>
      <c r="DJ568">
        <v>1</v>
      </c>
      <c r="DK568" s="40">
        <f t="shared" si="631"/>
        <v>0</v>
      </c>
      <c r="DL568">
        <v>3</v>
      </c>
      <c r="DM568" t="s">
        <v>83</v>
      </c>
      <c r="DN568">
        <v>2</v>
      </c>
      <c r="DO568" s="40">
        <f t="shared" si="661"/>
        <v>0</v>
      </c>
      <c r="DP568">
        <v>1</v>
      </c>
      <c r="DQ568" t="s">
        <v>83</v>
      </c>
      <c r="DR568">
        <v>2</v>
      </c>
      <c r="DS568" s="40">
        <f t="shared" si="622"/>
        <v>0</v>
      </c>
      <c r="DT568">
        <v>3</v>
      </c>
      <c r="DU568" t="s">
        <v>83</v>
      </c>
      <c r="DV568">
        <v>2</v>
      </c>
      <c r="DW568" s="40">
        <f t="shared" si="623"/>
        <v>4</v>
      </c>
      <c r="DX568">
        <v>0</v>
      </c>
      <c r="DY568" t="s">
        <v>83</v>
      </c>
      <c r="DZ568">
        <v>1</v>
      </c>
      <c r="EA568" s="39">
        <f t="shared" si="662"/>
        <v>3</v>
      </c>
      <c r="EB568" s="24">
        <f t="shared" si="632"/>
        <v>7</v>
      </c>
      <c r="EC568" s="14">
        <v>1</v>
      </c>
      <c r="ED568" t="s">
        <v>83</v>
      </c>
      <c r="EE568">
        <v>2</v>
      </c>
      <c r="EF568" s="40">
        <f t="shared" si="663"/>
        <v>0</v>
      </c>
      <c r="EG568">
        <v>1</v>
      </c>
      <c r="EH568" t="s">
        <v>83</v>
      </c>
      <c r="EI568">
        <v>2</v>
      </c>
      <c r="EJ568" s="40">
        <f t="shared" si="664"/>
        <v>0</v>
      </c>
      <c r="EK568">
        <v>2</v>
      </c>
      <c r="EL568" t="s">
        <v>83</v>
      </c>
      <c r="EM568">
        <v>1</v>
      </c>
      <c r="EN568" s="40">
        <f t="shared" si="695"/>
        <v>0</v>
      </c>
      <c r="EO568">
        <v>0</v>
      </c>
      <c r="EP568" t="s">
        <v>83</v>
      </c>
      <c r="EQ568">
        <v>3</v>
      </c>
      <c r="ER568" s="40">
        <f t="shared" si="665"/>
        <v>0</v>
      </c>
      <c r="ES568">
        <v>1</v>
      </c>
      <c r="ET568" t="s">
        <v>83</v>
      </c>
      <c r="EU568">
        <v>2</v>
      </c>
      <c r="EV568" s="40">
        <f t="shared" si="666"/>
        <v>0</v>
      </c>
      <c r="EW568">
        <v>2</v>
      </c>
      <c r="EX568" t="s">
        <v>83</v>
      </c>
      <c r="EY568">
        <v>3</v>
      </c>
      <c r="EZ568" s="40">
        <f t="shared" si="667"/>
        <v>4</v>
      </c>
      <c r="FA568" s="24">
        <f t="shared" si="668"/>
        <v>4</v>
      </c>
      <c r="FB568" s="14">
        <v>0</v>
      </c>
      <c r="FC568" t="s">
        <v>83</v>
      </c>
      <c r="FD568">
        <v>2</v>
      </c>
      <c r="FE568" s="40">
        <f t="shared" si="669"/>
        <v>0</v>
      </c>
      <c r="FF568">
        <v>3</v>
      </c>
      <c r="FG568" t="s">
        <v>83</v>
      </c>
      <c r="FH568">
        <v>2</v>
      </c>
      <c r="FI568" s="40">
        <f t="shared" si="670"/>
        <v>3</v>
      </c>
      <c r="FJ568">
        <v>1</v>
      </c>
      <c r="FK568" t="s">
        <v>83</v>
      </c>
      <c r="FL568">
        <v>0</v>
      </c>
      <c r="FM568" s="40">
        <f t="shared" si="671"/>
        <v>0</v>
      </c>
      <c r="FN568">
        <v>3</v>
      </c>
      <c r="FO568" t="s">
        <v>83</v>
      </c>
      <c r="FP568">
        <v>2</v>
      </c>
      <c r="FQ568" s="40">
        <f t="shared" si="633"/>
        <v>4</v>
      </c>
      <c r="FR568">
        <v>3</v>
      </c>
      <c r="FS568" t="s">
        <v>83</v>
      </c>
      <c r="FT568">
        <v>2</v>
      </c>
      <c r="FU568" s="40">
        <f t="shared" si="672"/>
        <v>0</v>
      </c>
      <c r="FV568">
        <v>2</v>
      </c>
      <c r="FW568" t="s">
        <v>83</v>
      </c>
      <c r="FX568">
        <v>2</v>
      </c>
      <c r="FY568" s="40">
        <f t="shared" si="634"/>
        <v>0</v>
      </c>
      <c r="FZ568" s="24">
        <f t="shared" si="635"/>
        <v>7</v>
      </c>
      <c r="GA568" s="14">
        <v>0</v>
      </c>
      <c r="GB568" t="s">
        <v>83</v>
      </c>
      <c r="GC568">
        <v>0</v>
      </c>
      <c r="GD568" s="40">
        <f t="shared" si="673"/>
        <v>6</v>
      </c>
      <c r="GE568">
        <v>2</v>
      </c>
      <c r="GF568" t="s">
        <v>83</v>
      </c>
      <c r="GG568">
        <v>1</v>
      </c>
      <c r="GH568" s="40">
        <f t="shared" si="697"/>
        <v>4</v>
      </c>
      <c r="GI568">
        <v>2</v>
      </c>
      <c r="GJ568" t="s">
        <v>83</v>
      </c>
      <c r="GK568">
        <v>2</v>
      </c>
      <c r="GL568" s="40">
        <f t="shared" si="674"/>
        <v>0</v>
      </c>
      <c r="GM568">
        <v>2</v>
      </c>
      <c r="GN568" t="s">
        <v>83</v>
      </c>
      <c r="GO568">
        <v>1</v>
      </c>
      <c r="GP568" s="40">
        <f t="shared" si="675"/>
        <v>3</v>
      </c>
      <c r="GQ568">
        <v>1</v>
      </c>
      <c r="GR568" t="s">
        <v>83</v>
      </c>
      <c r="GS568">
        <v>2</v>
      </c>
      <c r="GT568" s="40">
        <f t="shared" si="636"/>
        <v>3</v>
      </c>
      <c r="GU568">
        <v>0</v>
      </c>
      <c r="GV568" t="s">
        <v>83</v>
      </c>
      <c r="GW568">
        <v>3</v>
      </c>
      <c r="GX568" s="40">
        <f t="shared" si="676"/>
        <v>0</v>
      </c>
      <c r="GY568" s="24">
        <f t="shared" si="677"/>
        <v>16</v>
      </c>
      <c r="GZ568" s="28">
        <f t="shared" si="637"/>
        <v>72</v>
      </c>
      <c r="HA568" t="s">
        <v>136</v>
      </c>
      <c r="HB568">
        <f t="shared" si="638"/>
        <v>0</v>
      </c>
      <c r="HC568" t="s">
        <v>181</v>
      </c>
      <c r="HD568">
        <f t="shared" si="691"/>
        <v>0</v>
      </c>
      <c r="HE568" t="s">
        <v>133</v>
      </c>
      <c r="HF568">
        <f t="shared" si="639"/>
        <v>0</v>
      </c>
      <c r="HG568" t="s">
        <v>129</v>
      </c>
      <c r="HH568">
        <f t="shared" si="696"/>
        <v>0</v>
      </c>
      <c r="HI568" t="s">
        <v>165</v>
      </c>
      <c r="HJ568">
        <f t="shared" si="678"/>
        <v>9</v>
      </c>
      <c r="HK568" t="s">
        <v>89</v>
      </c>
      <c r="HL568">
        <f t="shared" si="679"/>
        <v>9</v>
      </c>
      <c r="HM568" t="s">
        <v>90</v>
      </c>
      <c r="HN568">
        <f t="shared" si="640"/>
        <v>9</v>
      </c>
      <c r="HO568" t="s">
        <v>96</v>
      </c>
      <c r="HP568">
        <f t="shared" si="680"/>
        <v>9</v>
      </c>
      <c r="HQ568" t="s">
        <v>132</v>
      </c>
      <c r="HR568" s="1">
        <f t="shared" si="681"/>
        <v>6</v>
      </c>
      <c r="HS568" t="s">
        <v>85</v>
      </c>
      <c r="HT568" s="1">
        <f t="shared" si="682"/>
        <v>5</v>
      </c>
      <c r="HU568" t="s">
        <v>93</v>
      </c>
      <c r="HV568" s="1">
        <f t="shared" si="683"/>
        <v>5</v>
      </c>
      <c r="HW568" t="s">
        <v>164</v>
      </c>
      <c r="HX568" s="1">
        <f t="shared" si="684"/>
        <v>0</v>
      </c>
      <c r="HY568" t="s">
        <v>88</v>
      </c>
      <c r="HZ568" s="1">
        <f t="shared" si="685"/>
        <v>0</v>
      </c>
      <c r="IA568" t="s">
        <v>142</v>
      </c>
      <c r="IB568" s="1">
        <f t="shared" si="686"/>
        <v>0</v>
      </c>
      <c r="IC568" t="s">
        <v>150</v>
      </c>
      <c r="ID568" s="1">
        <f t="shared" si="687"/>
        <v>0</v>
      </c>
      <c r="IE568" t="s">
        <v>91</v>
      </c>
      <c r="IF568" s="1">
        <f t="shared" si="688"/>
        <v>6</v>
      </c>
      <c r="IG568">
        <f t="shared" si="693"/>
        <v>58</v>
      </c>
      <c r="IH568" s="1">
        <f t="shared" si="689"/>
        <v>130</v>
      </c>
    </row>
    <row r="569" spans="1:242" ht="14.65" thickBot="1" x14ac:dyDescent="0.5">
      <c r="A569" s="1">
        <v>566</v>
      </c>
      <c r="B569" s="45">
        <f t="shared" si="625"/>
        <v>141</v>
      </c>
      <c r="C569" s="14" t="s">
        <v>1155</v>
      </c>
      <c r="D569" t="s">
        <v>1262</v>
      </c>
      <c r="E569" s="15">
        <v>13</v>
      </c>
      <c r="F569" s="28">
        <f t="shared" si="626"/>
        <v>171</v>
      </c>
      <c r="H569" s="14">
        <v>1</v>
      </c>
      <c r="I569" t="s">
        <v>83</v>
      </c>
      <c r="J569">
        <v>2</v>
      </c>
      <c r="K569" s="40">
        <f t="shared" si="698"/>
        <v>3</v>
      </c>
      <c r="L569">
        <v>0</v>
      </c>
      <c r="M569" t="s">
        <v>83</v>
      </c>
      <c r="N569">
        <v>4</v>
      </c>
      <c r="O569" s="40">
        <f t="shared" si="694"/>
        <v>3</v>
      </c>
      <c r="P569">
        <v>1</v>
      </c>
      <c r="Q569" t="s">
        <v>83</v>
      </c>
      <c r="R569">
        <v>2</v>
      </c>
      <c r="S569" s="40">
        <f t="shared" si="641"/>
        <v>3</v>
      </c>
      <c r="T569">
        <v>4</v>
      </c>
      <c r="U569" t="s">
        <v>83</v>
      </c>
      <c r="V569">
        <v>1</v>
      </c>
      <c r="W569" s="40">
        <f t="shared" si="627"/>
        <v>0</v>
      </c>
      <c r="X569">
        <v>2</v>
      </c>
      <c r="Y569" t="s">
        <v>83</v>
      </c>
      <c r="Z569">
        <v>0</v>
      </c>
      <c r="AA569" s="40">
        <f t="shared" si="628"/>
        <v>0</v>
      </c>
      <c r="AB569">
        <v>3</v>
      </c>
      <c r="AC569" t="s">
        <v>83</v>
      </c>
      <c r="AD569">
        <v>1</v>
      </c>
      <c r="AE569" s="40">
        <f t="shared" si="642"/>
        <v>4</v>
      </c>
      <c r="AF569" s="24">
        <f t="shared" si="643"/>
        <v>13</v>
      </c>
      <c r="AG569" s="14">
        <v>4</v>
      </c>
      <c r="AH569" t="s">
        <v>83</v>
      </c>
      <c r="AI569">
        <v>1</v>
      </c>
      <c r="AJ569" s="40">
        <f t="shared" si="692"/>
        <v>3</v>
      </c>
      <c r="AK569">
        <v>1</v>
      </c>
      <c r="AL569" t="s">
        <v>83</v>
      </c>
      <c r="AM569">
        <v>2</v>
      </c>
      <c r="AN569" s="40">
        <f t="shared" si="644"/>
        <v>0</v>
      </c>
      <c r="AO569">
        <v>3</v>
      </c>
      <c r="AP569" t="s">
        <v>83</v>
      </c>
      <c r="AQ569">
        <v>1</v>
      </c>
      <c r="AR569" s="40">
        <f t="shared" si="624"/>
        <v>0</v>
      </c>
      <c r="AS569">
        <v>2</v>
      </c>
      <c r="AT569" t="s">
        <v>83</v>
      </c>
      <c r="AU569">
        <v>1</v>
      </c>
      <c r="AV569" s="40">
        <f t="shared" si="645"/>
        <v>0</v>
      </c>
      <c r="AW569">
        <v>2</v>
      </c>
      <c r="AX569" t="s">
        <v>83</v>
      </c>
      <c r="AY569">
        <v>3</v>
      </c>
      <c r="AZ569" s="40">
        <f t="shared" si="646"/>
        <v>3</v>
      </c>
      <c r="BA569">
        <v>0</v>
      </c>
      <c r="BB569" t="s">
        <v>83</v>
      </c>
      <c r="BC569">
        <v>2</v>
      </c>
      <c r="BD569" s="40">
        <f t="shared" si="629"/>
        <v>3</v>
      </c>
      <c r="BE569" s="24">
        <f t="shared" si="647"/>
        <v>9</v>
      </c>
      <c r="BF569" s="14">
        <v>4</v>
      </c>
      <c r="BG569" t="s">
        <v>83</v>
      </c>
      <c r="BH569">
        <v>0</v>
      </c>
      <c r="BI569" s="40">
        <f t="shared" si="648"/>
        <v>0</v>
      </c>
      <c r="BJ569">
        <v>1</v>
      </c>
      <c r="BK569" t="s">
        <v>83</v>
      </c>
      <c r="BL569">
        <v>3</v>
      </c>
      <c r="BM569" s="40">
        <f t="shared" si="649"/>
        <v>0</v>
      </c>
      <c r="BN569">
        <v>2</v>
      </c>
      <c r="BO569" t="s">
        <v>83</v>
      </c>
      <c r="BP569">
        <v>1</v>
      </c>
      <c r="BQ569" s="40">
        <f t="shared" si="630"/>
        <v>3</v>
      </c>
      <c r="BR569">
        <v>3</v>
      </c>
      <c r="BS569" t="s">
        <v>83</v>
      </c>
      <c r="BT569">
        <v>1</v>
      </c>
      <c r="BU569" s="40">
        <f t="shared" si="650"/>
        <v>4</v>
      </c>
      <c r="BV569">
        <v>1</v>
      </c>
      <c r="BW569" t="s">
        <v>83</v>
      </c>
      <c r="BX569">
        <v>3</v>
      </c>
      <c r="BY569" s="40">
        <f t="shared" si="651"/>
        <v>4</v>
      </c>
      <c r="BZ569">
        <v>0</v>
      </c>
      <c r="CA569" t="s">
        <v>83</v>
      </c>
      <c r="CB569">
        <v>2</v>
      </c>
      <c r="CC569" s="40">
        <f t="shared" si="652"/>
        <v>3</v>
      </c>
      <c r="CD569" s="24">
        <f t="shared" si="653"/>
        <v>14</v>
      </c>
      <c r="CE569" s="14">
        <v>2</v>
      </c>
      <c r="CF569" t="s">
        <v>83</v>
      </c>
      <c r="CG569">
        <v>0</v>
      </c>
      <c r="CH569" s="40">
        <f t="shared" si="654"/>
        <v>0</v>
      </c>
      <c r="CI569">
        <v>3</v>
      </c>
      <c r="CJ569" t="s">
        <v>83</v>
      </c>
      <c r="CK569">
        <v>2</v>
      </c>
      <c r="CL569" s="40">
        <f t="shared" si="655"/>
        <v>3</v>
      </c>
      <c r="CM569">
        <v>1</v>
      </c>
      <c r="CN569" t="s">
        <v>83</v>
      </c>
      <c r="CO569">
        <v>2</v>
      </c>
      <c r="CP569" s="40">
        <f t="shared" si="656"/>
        <v>4</v>
      </c>
      <c r="CQ569">
        <v>3</v>
      </c>
      <c r="CR569" t="s">
        <v>83</v>
      </c>
      <c r="CS569">
        <v>1</v>
      </c>
      <c r="CT569" s="40">
        <f t="shared" si="657"/>
        <v>3</v>
      </c>
      <c r="CU569">
        <v>2</v>
      </c>
      <c r="CV569" t="s">
        <v>83</v>
      </c>
      <c r="CW569">
        <v>2</v>
      </c>
      <c r="CX569" s="40">
        <f t="shared" si="658"/>
        <v>0</v>
      </c>
      <c r="CY569">
        <v>1</v>
      </c>
      <c r="CZ569" t="s">
        <v>83</v>
      </c>
      <c r="DA569">
        <v>3</v>
      </c>
      <c r="DB569" s="40">
        <f t="shared" si="659"/>
        <v>0</v>
      </c>
      <c r="DC569" s="24">
        <f t="shared" si="660"/>
        <v>10</v>
      </c>
      <c r="DD569" s="14">
        <v>3</v>
      </c>
      <c r="DE569" t="s">
        <v>83</v>
      </c>
      <c r="DF569">
        <v>2</v>
      </c>
      <c r="DG569" s="40">
        <f t="shared" si="690"/>
        <v>0</v>
      </c>
      <c r="DH569">
        <v>4</v>
      </c>
      <c r="DI569" t="s">
        <v>83</v>
      </c>
      <c r="DJ569">
        <v>1</v>
      </c>
      <c r="DK569" s="40">
        <f t="shared" si="631"/>
        <v>3</v>
      </c>
      <c r="DL569">
        <v>2</v>
      </c>
      <c r="DM569" t="s">
        <v>83</v>
      </c>
      <c r="DN569">
        <v>2</v>
      </c>
      <c r="DO569" s="40">
        <f t="shared" si="661"/>
        <v>0</v>
      </c>
      <c r="DP569">
        <v>2</v>
      </c>
      <c r="DQ569" t="s">
        <v>83</v>
      </c>
      <c r="DR569">
        <v>1</v>
      </c>
      <c r="DS569" s="40">
        <f t="shared" si="622"/>
        <v>0</v>
      </c>
      <c r="DT569">
        <v>0</v>
      </c>
      <c r="DU569" t="s">
        <v>83</v>
      </c>
      <c r="DV569">
        <v>3</v>
      </c>
      <c r="DW569" s="40">
        <f t="shared" si="623"/>
        <v>1</v>
      </c>
      <c r="DX569">
        <v>1</v>
      </c>
      <c r="DY569" t="s">
        <v>83</v>
      </c>
      <c r="DZ569">
        <v>3</v>
      </c>
      <c r="EA569" s="39">
        <f t="shared" si="662"/>
        <v>4</v>
      </c>
      <c r="EB569" s="24">
        <f t="shared" si="632"/>
        <v>8</v>
      </c>
      <c r="EC569" s="14">
        <v>0</v>
      </c>
      <c r="ED569" t="s">
        <v>83</v>
      </c>
      <c r="EE569">
        <v>3</v>
      </c>
      <c r="EF569" s="40">
        <f t="shared" si="663"/>
        <v>0</v>
      </c>
      <c r="EG569">
        <v>3</v>
      </c>
      <c r="EH569" t="s">
        <v>83</v>
      </c>
      <c r="EI569">
        <v>1</v>
      </c>
      <c r="EJ569" s="40">
        <f t="shared" si="664"/>
        <v>3</v>
      </c>
      <c r="EK569">
        <v>2</v>
      </c>
      <c r="EL569" t="s">
        <v>83</v>
      </c>
      <c r="EM569">
        <v>0</v>
      </c>
      <c r="EN569" s="40">
        <f t="shared" si="695"/>
        <v>0</v>
      </c>
      <c r="EO569">
        <v>3</v>
      </c>
      <c r="EP569" t="s">
        <v>83</v>
      </c>
      <c r="EQ569">
        <v>1</v>
      </c>
      <c r="ER569" s="40">
        <f t="shared" si="665"/>
        <v>3</v>
      </c>
      <c r="ES569">
        <v>2</v>
      </c>
      <c r="ET569" t="s">
        <v>83</v>
      </c>
      <c r="EU569">
        <v>2</v>
      </c>
      <c r="EV569" s="40">
        <f t="shared" si="666"/>
        <v>3</v>
      </c>
      <c r="EW569">
        <v>2</v>
      </c>
      <c r="EX569" t="s">
        <v>83</v>
      </c>
      <c r="EY569">
        <v>1</v>
      </c>
      <c r="EZ569" s="40">
        <f t="shared" si="667"/>
        <v>3</v>
      </c>
      <c r="FA569" s="24">
        <f t="shared" si="668"/>
        <v>12</v>
      </c>
      <c r="FB569" s="14">
        <v>3</v>
      </c>
      <c r="FC569" t="s">
        <v>83</v>
      </c>
      <c r="FD569">
        <v>0</v>
      </c>
      <c r="FE569" s="40">
        <f t="shared" si="669"/>
        <v>3</v>
      </c>
      <c r="FF569">
        <v>4</v>
      </c>
      <c r="FG569" t="s">
        <v>83</v>
      </c>
      <c r="FH569">
        <v>1</v>
      </c>
      <c r="FI569" s="40">
        <f t="shared" si="670"/>
        <v>3</v>
      </c>
      <c r="FJ569">
        <v>0</v>
      </c>
      <c r="FK569" t="s">
        <v>83</v>
      </c>
      <c r="FL569">
        <v>2</v>
      </c>
      <c r="FM569" s="40">
        <f t="shared" si="671"/>
        <v>0</v>
      </c>
      <c r="FN569">
        <v>3</v>
      </c>
      <c r="FO569" t="s">
        <v>83</v>
      </c>
      <c r="FP569">
        <v>1</v>
      </c>
      <c r="FQ569" s="40">
        <f t="shared" si="633"/>
        <v>3</v>
      </c>
      <c r="FR569">
        <v>1</v>
      </c>
      <c r="FS569" t="s">
        <v>83</v>
      </c>
      <c r="FT569">
        <v>2</v>
      </c>
      <c r="FU569" s="40">
        <f t="shared" si="672"/>
        <v>4</v>
      </c>
      <c r="FV569">
        <v>0</v>
      </c>
      <c r="FW569" t="s">
        <v>83</v>
      </c>
      <c r="FX569">
        <v>4</v>
      </c>
      <c r="FY569" s="40">
        <f t="shared" si="634"/>
        <v>0</v>
      </c>
      <c r="FZ569" s="24">
        <f t="shared" si="635"/>
        <v>13</v>
      </c>
      <c r="GA569" s="14">
        <v>1</v>
      </c>
      <c r="GB569" t="s">
        <v>83</v>
      </c>
      <c r="GC569">
        <v>2</v>
      </c>
      <c r="GD569" s="40">
        <f t="shared" si="673"/>
        <v>0</v>
      </c>
      <c r="GE569">
        <v>3</v>
      </c>
      <c r="GF569" t="s">
        <v>83</v>
      </c>
      <c r="GG569">
        <v>0</v>
      </c>
      <c r="GH569" s="40">
        <f t="shared" si="697"/>
        <v>3</v>
      </c>
      <c r="GI569">
        <v>3</v>
      </c>
      <c r="GJ569" t="s">
        <v>83</v>
      </c>
      <c r="GK569">
        <v>0</v>
      </c>
      <c r="GL569" s="40">
        <f t="shared" si="674"/>
        <v>0</v>
      </c>
      <c r="GM569">
        <v>3</v>
      </c>
      <c r="GN569" t="s">
        <v>83</v>
      </c>
      <c r="GO569">
        <v>1</v>
      </c>
      <c r="GP569" s="40">
        <f t="shared" si="675"/>
        <v>4</v>
      </c>
      <c r="GQ569">
        <v>0</v>
      </c>
      <c r="GR569" t="s">
        <v>83</v>
      </c>
      <c r="GS569">
        <v>1</v>
      </c>
      <c r="GT569" s="40">
        <f t="shared" si="636"/>
        <v>3</v>
      </c>
      <c r="GU569">
        <v>1</v>
      </c>
      <c r="GV569" t="s">
        <v>83</v>
      </c>
      <c r="GW569">
        <v>2</v>
      </c>
      <c r="GX569" s="40">
        <f t="shared" si="676"/>
        <v>0</v>
      </c>
      <c r="GY569" s="24">
        <f t="shared" si="677"/>
        <v>10</v>
      </c>
      <c r="GZ569" s="28">
        <f t="shared" si="637"/>
        <v>89</v>
      </c>
      <c r="HA569" t="s">
        <v>84</v>
      </c>
      <c r="HB569">
        <f t="shared" si="638"/>
        <v>9</v>
      </c>
      <c r="HC569" t="s">
        <v>85</v>
      </c>
      <c r="HD569">
        <f t="shared" si="691"/>
        <v>9</v>
      </c>
      <c r="HE569" t="s">
        <v>93</v>
      </c>
      <c r="HF569">
        <f t="shared" si="639"/>
        <v>9</v>
      </c>
      <c r="HG569" t="s">
        <v>94</v>
      </c>
      <c r="HH569">
        <f t="shared" si="696"/>
        <v>9</v>
      </c>
      <c r="HI569" t="s">
        <v>130</v>
      </c>
      <c r="HJ569">
        <f t="shared" si="678"/>
        <v>5</v>
      </c>
      <c r="HK569" t="s">
        <v>95</v>
      </c>
      <c r="HL569">
        <f t="shared" si="679"/>
        <v>5</v>
      </c>
      <c r="HM569" t="s">
        <v>90</v>
      </c>
      <c r="HN569">
        <f t="shared" si="640"/>
        <v>9</v>
      </c>
      <c r="HO569" t="s">
        <v>96</v>
      </c>
      <c r="HP569">
        <f t="shared" si="680"/>
        <v>9</v>
      </c>
      <c r="HQ569" t="s">
        <v>136</v>
      </c>
      <c r="HR569" s="1">
        <f t="shared" si="681"/>
        <v>0</v>
      </c>
      <c r="HS569" t="s">
        <v>92</v>
      </c>
      <c r="HT569" s="1">
        <f t="shared" si="682"/>
        <v>0</v>
      </c>
      <c r="HU569" t="s">
        <v>86</v>
      </c>
      <c r="HV569" s="1">
        <f t="shared" si="683"/>
        <v>6</v>
      </c>
      <c r="HW569" t="s">
        <v>129</v>
      </c>
      <c r="HX569" s="1">
        <f t="shared" si="684"/>
        <v>0</v>
      </c>
      <c r="HY569" t="s">
        <v>88</v>
      </c>
      <c r="HZ569" s="1">
        <f t="shared" si="685"/>
        <v>0</v>
      </c>
      <c r="IA569" t="s">
        <v>131</v>
      </c>
      <c r="IB569" s="1">
        <f t="shared" si="686"/>
        <v>0</v>
      </c>
      <c r="IC569" t="s">
        <v>134</v>
      </c>
      <c r="ID569" s="1">
        <f t="shared" si="687"/>
        <v>6</v>
      </c>
      <c r="IE569" t="s">
        <v>91</v>
      </c>
      <c r="IF569" s="1">
        <f t="shared" si="688"/>
        <v>6</v>
      </c>
      <c r="IG569">
        <f t="shared" si="693"/>
        <v>82</v>
      </c>
      <c r="IH569" s="1">
        <f t="shared" si="689"/>
        <v>171</v>
      </c>
    </row>
    <row r="570" spans="1:242" ht="14.65" thickBot="1" x14ac:dyDescent="0.5">
      <c r="A570" s="1">
        <v>567</v>
      </c>
      <c r="B570" s="45">
        <f t="shared" si="625"/>
        <v>183</v>
      </c>
      <c r="C570" s="14" t="s">
        <v>1150</v>
      </c>
      <c r="D570" t="s">
        <v>774</v>
      </c>
      <c r="E570" s="15">
        <v>13</v>
      </c>
      <c r="F570" s="28">
        <f t="shared" si="626"/>
        <v>168</v>
      </c>
      <c r="H570" s="14">
        <v>1</v>
      </c>
      <c r="I570" t="s">
        <v>83</v>
      </c>
      <c r="J570">
        <v>3</v>
      </c>
      <c r="K570" s="40">
        <f t="shared" si="698"/>
        <v>4</v>
      </c>
      <c r="L570">
        <v>0</v>
      </c>
      <c r="M570" t="s">
        <v>83</v>
      </c>
      <c r="N570">
        <v>3</v>
      </c>
      <c r="O570" s="40">
        <f t="shared" si="694"/>
        <v>3</v>
      </c>
      <c r="P570">
        <v>0</v>
      </c>
      <c r="Q570" t="s">
        <v>83</v>
      </c>
      <c r="R570">
        <v>0</v>
      </c>
      <c r="S570" s="40">
        <f t="shared" si="641"/>
        <v>0</v>
      </c>
      <c r="T570">
        <v>2</v>
      </c>
      <c r="U570" t="s">
        <v>83</v>
      </c>
      <c r="V570">
        <v>1</v>
      </c>
      <c r="W570" s="40">
        <f t="shared" si="627"/>
        <v>0</v>
      </c>
      <c r="X570">
        <v>3</v>
      </c>
      <c r="Y570" t="s">
        <v>83</v>
      </c>
      <c r="Z570">
        <v>1</v>
      </c>
      <c r="AA570" s="40">
        <f t="shared" si="628"/>
        <v>0</v>
      </c>
      <c r="AB570">
        <v>3</v>
      </c>
      <c r="AC570" t="s">
        <v>83</v>
      </c>
      <c r="AD570">
        <v>1</v>
      </c>
      <c r="AE570" s="40">
        <f t="shared" si="642"/>
        <v>4</v>
      </c>
      <c r="AF570" s="24">
        <f t="shared" si="643"/>
        <v>11</v>
      </c>
      <c r="AG570" s="14">
        <v>4</v>
      </c>
      <c r="AH570" t="s">
        <v>83</v>
      </c>
      <c r="AI570">
        <v>1</v>
      </c>
      <c r="AJ570" s="40">
        <f t="shared" si="692"/>
        <v>3</v>
      </c>
      <c r="AK570">
        <v>2</v>
      </c>
      <c r="AL570" t="s">
        <v>83</v>
      </c>
      <c r="AM570">
        <v>1</v>
      </c>
      <c r="AN570" s="40">
        <f t="shared" si="644"/>
        <v>0</v>
      </c>
      <c r="AO570">
        <v>2</v>
      </c>
      <c r="AP570" t="s">
        <v>83</v>
      </c>
      <c r="AQ570">
        <v>0</v>
      </c>
      <c r="AR570" s="40">
        <f t="shared" si="624"/>
        <v>0</v>
      </c>
      <c r="AS570">
        <v>2</v>
      </c>
      <c r="AT570" t="s">
        <v>83</v>
      </c>
      <c r="AU570">
        <v>1</v>
      </c>
      <c r="AV570" s="40">
        <f t="shared" si="645"/>
        <v>0</v>
      </c>
      <c r="AW570">
        <v>1</v>
      </c>
      <c r="AX570" t="s">
        <v>83</v>
      </c>
      <c r="AY570">
        <v>1</v>
      </c>
      <c r="AZ570" s="40">
        <f t="shared" si="646"/>
        <v>0</v>
      </c>
      <c r="BA570">
        <v>0</v>
      </c>
      <c r="BB570" t="s">
        <v>83</v>
      </c>
      <c r="BC570">
        <v>2</v>
      </c>
      <c r="BD570" s="40">
        <f t="shared" si="629"/>
        <v>3</v>
      </c>
      <c r="BE570" s="24">
        <f t="shared" si="647"/>
        <v>6</v>
      </c>
      <c r="BF570" s="14">
        <v>0</v>
      </c>
      <c r="BG570" t="s">
        <v>83</v>
      </c>
      <c r="BH570">
        <v>0</v>
      </c>
      <c r="BI570" s="40">
        <f t="shared" si="648"/>
        <v>0</v>
      </c>
      <c r="BJ570">
        <v>1</v>
      </c>
      <c r="BK570" t="s">
        <v>83</v>
      </c>
      <c r="BL570">
        <v>1</v>
      </c>
      <c r="BM570" s="40">
        <f t="shared" si="649"/>
        <v>4</v>
      </c>
      <c r="BN570">
        <v>2</v>
      </c>
      <c r="BO570" t="s">
        <v>83</v>
      </c>
      <c r="BP570">
        <v>0</v>
      </c>
      <c r="BQ570" s="40">
        <f t="shared" si="630"/>
        <v>6</v>
      </c>
      <c r="BR570">
        <v>3</v>
      </c>
      <c r="BS570" t="s">
        <v>83</v>
      </c>
      <c r="BT570">
        <v>0</v>
      </c>
      <c r="BU570" s="40">
        <f t="shared" si="650"/>
        <v>3</v>
      </c>
      <c r="BV570">
        <v>0</v>
      </c>
      <c r="BW570" t="s">
        <v>83</v>
      </c>
      <c r="BX570">
        <v>2</v>
      </c>
      <c r="BY570" s="40">
        <f t="shared" si="651"/>
        <v>6</v>
      </c>
      <c r="BZ570">
        <v>0</v>
      </c>
      <c r="CA570" t="s">
        <v>83</v>
      </c>
      <c r="CB570">
        <v>1</v>
      </c>
      <c r="CC570" s="40">
        <f t="shared" si="652"/>
        <v>4</v>
      </c>
      <c r="CD570" s="24">
        <f t="shared" si="653"/>
        <v>23</v>
      </c>
      <c r="CE570" s="14">
        <v>3</v>
      </c>
      <c r="CF570" t="s">
        <v>83</v>
      </c>
      <c r="CG570">
        <v>1</v>
      </c>
      <c r="CH570" s="40">
        <f t="shared" si="654"/>
        <v>0</v>
      </c>
      <c r="CI570">
        <v>2</v>
      </c>
      <c r="CJ570" t="s">
        <v>83</v>
      </c>
      <c r="CK570">
        <v>0</v>
      </c>
      <c r="CL570" s="40">
        <f t="shared" si="655"/>
        <v>3</v>
      </c>
      <c r="CM570">
        <v>0</v>
      </c>
      <c r="CN570" t="s">
        <v>83</v>
      </c>
      <c r="CO570">
        <v>2</v>
      </c>
      <c r="CP570" s="40">
        <f t="shared" si="656"/>
        <v>3</v>
      </c>
      <c r="CQ570">
        <v>0</v>
      </c>
      <c r="CR570" t="s">
        <v>83</v>
      </c>
      <c r="CS570">
        <v>1</v>
      </c>
      <c r="CT570" s="40">
        <f t="shared" si="657"/>
        <v>0</v>
      </c>
      <c r="CU570">
        <v>0</v>
      </c>
      <c r="CV570" t="s">
        <v>83</v>
      </c>
      <c r="CW570">
        <v>2</v>
      </c>
      <c r="CX570" s="40">
        <f t="shared" si="658"/>
        <v>0</v>
      </c>
      <c r="CY570">
        <v>0</v>
      </c>
      <c r="CZ570" t="s">
        <v>83</v>
      </c>
      <c r="DA570">
        <v>3</v>
      </c>
      <c r="DB570" s="40">
        <f t="shared" si="659"/>
        <v>0</v>
      </c>
      <c r="DC570" s="24">
        <f t="shared" si="660"/>
        <v>6</v>
      </c>
      <c r="DD570" s="14">
        <v>2</v>
      </c>
      <c r="DE570" t="s">
        <v>83</v>
      </c>
      <c r="DF570">
        <v>1</v>
      </c>
      <c r="DG570" s="40">
        <f t="shared" si="690"/>
        <v>0</v>
      </c>
      <c r="DH570">
        <v>2</v>
      </c>
      <c r="DI570" t="s">
        <v>83</v>
      </c>
      <c r="DJ570">
        <v>0</v>
      </c>
      <c r="DK570" s="40">
        <f t="shared" si="631"/>
        <v>3</v>
      </c>
      <c r="DL570">
        <v>0</v>
      </c>
      <c r="DM570" t="s">
        <v>83</v>
      </c>
      <c r="DN570">
        <v>0</v>
      </c>
      <c r="DO570" s="40">
        <f t="shared" si="661"/>
        <v>0</v>
      </c>
      <c r="DP570">
        <v>1</v>
      </c>
      <c r="DQ570" t="s">
        <v>83</v>
      </c>
      <c r="DR570">
        <v>1</v>
      </c>
      <c r="DS570" s="40">
        <f t="shared" si="622"/>
        <v>6</v>
      </c>
      <c r="DT570">
        <v>0</v>
      </c>
      <c r="DU570" t="s">
        <v>83</v>
      </c>
      <c r="DV570">
        <v>2</v>
      </c>
      <c r="DW570" s="40">
        <f t="shared" si="623"/>
        <v>1</v>
      </c>
      <c r="DX570">
        <v>0</v>
      </c>
      <c r="DY570" t="s">
        <v>83</v>
      </c>
      <c r="DZ570">
        <v>3</v>
      </c>
      <c r="EA570" s="39">
        <f t="shared" si="662"/>
        <v>3</v>
      </c>
      <c r="EB570" s="24">
        <f t="shared" si="632"/>
        <v>13</v>
      </c>
      <c r="EC570" s="14">
        <v>0</v>
      </c>
      <c r="ED570" t="s">
        <v>83</v>
      </c>
      <c r="EE570">
        <v>2</v>
      </c>
      <c r="EF570" s="40">
        <f t="shared" si="663"/>
        <v>0</v>
      </c>
      <c r="EG570">
        <v>3</v>
      </c>
      <c r="EH570" t="s">
        <v>83</v>
      </c>
      <c r="EI570">
        <v>1</v>
      </c>
      <c r="EJ570" s="40">
        <f t="shared" si="664"/>
        <v>3</v>
      </c>
      <c r="EK570">
        <v>4</v>
      </c>
      <c r="EL570" t="s">
        <v>83</v>
      </c>
      <c r="EM570">
        <v>0</v>
      </c>
      <c r="EN570" s="40">
        <f t="shared" si="695"/>
        <v>0</v>
      </c>
      <c r="EO570">
        <v>2</v>
      </c>
      <c r="EP570" t="s">
        <v>83</v>
      </c>
      <c r="EQ570">
        <v>1</v>
      </c>
      <c r="ER570" s="40">
        <f t="shared" si="665"/>
        <v>3</v>
      </c>
      <c r="ES570">
        <v>1</v>
      </c>
      <c r="ET570" t="s">
        <v>83</v>
      </c>
      <c r="EU570">
        <v>2</v>
      </c>
      <c r="EV570" s="40">
        <f t="shared" si="666"/>
        <v>0</v>
      </c>
      <c r="EW570">
        <v>0</v>
      </c>
      <c r="EX570" t="s">
        <v>83</v>
      </c>
      <c r="EY570">
        <v>0</v>
      </c>
      <c r="EZ570" s="40">
        <f t="shared" si="667"/>
        <v>0</v>
      </c>
      <c r="FA570" s="24">
        <f t="shared" si="668"/>
        <v>6</v>
      </c>
      <c r="FB570" s="14">
        <v>2</v>
      </c>
      <c r="FC570" t="s">
        <v>83</v>
      </c>
      <c r="FD570">
        <v>1</v>
      </c>
      <c r="FE570" s="40">
        <f t="shared" si="669"/>
        <v>4</v>
      </c>
      <c r="FF570">
        <v>4</v>
      </c>
      <c r="FG570" t="s">
        <v>83</v>
      </c>
      <c r="FH570">
        <v>1</v>
      </c>
      <c r="FI570" s="40">
        <f t="shared" si="670"/>
        <v>3</v>
      </c>
      <c r="FJ570">
        <v>0</v>
      </c>
      <c r="FK570" t="s">
        <v>83</v>
      </c>
      <c r="FL570">
        <v>2</v>
      </c>
      <c r="FM570" s="40">
        <f t="shared" si="671"/>
        <v>0</v>
      </c>
      <c r="FN570">
        <v>2</v>
      </c>
      <c r="FO570" t="s">
        <v>83</v>
      </c>
      <c r="FP570">
        <v>1</v>
      </c>
      <c r="FQ570" s="40">
        <f t="shared" si="633"/>
        <v>4</v>
      </c>
      <c r="FR570">
        <v>1</v>
      </c>
      <c r="FS570" t="s">
        <v>83</v>
      </c>
      <c r="FT570">
        <v>1</v>
      </c>
      <c r="FU570" s="40">
        <f t="shared" si="672"/>
        <v>0</v>
      </c>
      <c r="FV570">
        <v>0</v>
      </c>
      <c r="FW570" t="s">
        <v>83</v>
      </c>
      <c r="FX570">
        <v>6</v>
      </c>
      <c r="FY570" s="40">
        <f t="shared" si="634"/>
        <v>0</v>
      </c>
      <c r="FZ570" s="24">
        <f t="shared" si="635"/>
        <v>11</v>
      </c>
      <c r="GA570" s="14">
        <v>2</v>
      </c>
      <c r="GB570" t="s">
        <v>83</v>
      </c>
      <c r="GC570">
        <v>0</v>
      </c>
      <c r="GD570" s="40">
        <f t="shared" si="673"/>
        <v>0</v>
      </c>
      <c r="GE570">
        <v>3</v>
      </c>
      <c r="GF570" t="s">
        <v>83</v>
      </c>
      <c r="GG570">
        <v>1</v>
      </c>
      <c r="GH570" s="40">
        <f t="shared" si="697"/>
        <v>3</v>
      </c>
      <c r="GI570">
        <v>0</v>
      </c>
      <c r="GJ570" t="s">
        <v>83</v>
      </c>
      <c r="GK570">
        <v>0</v>
      </c>
      <c r="GL570" s="40">
        <f t="shared" si="674"/>
        <v>0</v>
      </c>
      <c r="GM570">
        <v>3</v>
      </c>
      <c r="GN570" t="s">
        <v>83</v>
      </c>
      <c r="GO570">
        <v>1</v>
      </c>
      <c r="GP570" s="40">
        <f t="shared" si="675"/>
        <v>4</v>
      </c>
      <c r="GQ570">
        <v>0</v>
      </c>
      <c r="GR570" t="s">
        <v>83</v>
      </c>
      <c r="GS570">
        <v>2</v>
      </c>
      <c r="GT570" s="40">
        <f t="shared" si="636"/>
        <v>6</v>
      </c>
      <c r="GU570">
        <v>0</v>
      </c>
      <c r="GV570" t="s">
        <v>83</v>
      </c>
      <c r="GW570">
        <v>2</v>
      </c>
      <c r="GX570" s="40">
        <f t="shared" si="676"/>
        <v>0</v>
      </c>
      <c r="GY570" s="24">
        <f t="shared" si="677"/>
        <v>13</v>
      </c>
      <c r="GZ570" s="28">
        <f t="shared" si="637"/>
        <v>89</v>
      </c>
      <c r="HA570" t="s">
        <v>84</v>
      </c>
      <c r="HB570">
        <f t="shared" si="638"/>
        <v>9</v>
      </c>
      <c r="HC570" t="s">
        <v>85</v>
      </c>
      <c r="HD570">
        <f t="shared" si="691"/>
        <v>9</v>
      </c>
      <c r="HE570" t="s">
        <v>93</v>
      </c>
      <c r="HF570">
        <f t="shared" si="639"/>
        <v>9</v>
      </c>
      <c r="HG570" t="s">
        <v>129</v>
      </c>
      <c r="HH570">
        <f t="shared" si="696"/>
        <v>0</v>
      </c>
      <c r="HI570" t="s">
        <v>130</v>
      </c>
      <c r="HJ570">
        <f t="shared" si="678"/>
        <v>5</v>
      </c>
      <c r="HK570" t="s">
        <v>131</v>
      </c>
      <c r="HL570">
        <f t="shared" si="679"/>
        <v>0</v>
      </c>
      <c r="HM570" t="s">
        <v>90</v>
      </c>
      <c r="HN570">
        <f t="shared" si="640"/>
        <v>9</v>
      </c>
      <c r="HO570" t="s">
        <v>96</v>
      </c>
      <c r="HP570">
        <f t="shared" si="680"/>
        <v>9</v>
      </c>
      <c r="HQ570" t="s">
        <v>136</v>
      </c>
      <c r="HR570" s="1">
        <f t="shared" si="681"/>
        <v>0</v>
      </c>
      <c r="HS570" t="s">
        <v>137</v>
      </c>
      <c r="HT570" s="1">
        <f t="shared" si="682"/>
        <v>6</v>
      </c>
      <c r="HU570" t="s">
        <v>86</v>
      </c>
      <c r="HV570" s="1">
        <f t="shared" si="683"/>
        <v>6</v>
      </c>
      <c r="HW570" t="s">
        <v>94</v>
      </c>
      <c r="HX570" s="1">
        <f t="shared" si="684"/>
        <v>5</v>
      </c>
      <c r="HY570" t="s">
        <v>88</v>
      </c>
      <c r="HZ570" s="1">
        <f t="shared" si="685"/>
        <v>0</v>
      </c>
      <c r="IA570" t="s">
        <v>95</v>
      </c>
      <c r="IB570" s="1">
        <f t="shared" si="686"/>
        <v>6</v>
      </c>
      <c r="IC570" t="s">
        <v>134</v>
      </c>
      <c r="ID570" s="1">
        <f t="shared" si="687"/>
        <v>6</v>
      </c>
      <c r="IE570" t="s">
        <v>135</v>
      </c>
      <c r="IF570" s="1">
        <f t="shared" si="688"/>
        <v>0</v>
      </c>
      <c r="IG570">
        <f t="shared" si="693"/>
        <v>79</v>
      </c>
      <c r="IH570" s="1">
        <f t="shared" si="689"/>
        <v>168</v>
      </c>
    </row>
    <row r="571" spans="1:242" ht="14.65" thickBot="1" x14ac:dyDescent="0.5">
      <c r="A571" s="1">
        <v>568</v>
      </c>
      <c r="B571" s="45">
        <f t="shared" si="625"/>
        <v>66</v>
      </c>
      <c r="C571" s="14" t="s">
        <v>990</v>
      </c>
      <c r="D571" t="s">
        <v>975</v>
      </c>
      <c r="E571" s="15">
        <v>13</v>
      </c>
      <c r="F571" s="28">
        <f t="shared" si="626"/>
        <v>181</v>
      </c>
      <c r="H571" s="14">
        <v>1</v>
      </c>
      <c r="I571" t="s">
        <v>83</v>
      </c>
      <c r="J571">
        <v>2</v>
      </c>
      <c r="K571" s="40">
        <f t="shared" si="698"/>
        <v>3</v>
      </c>
      <c r="L571">
        <v>1</v>
      </c>
      <c r="M571" t="s">
        <v>83</v>
      </c>
      <c r="N571">
        <v>2</v>
      </c>
      <c r="O571" s="40">
        <f t="shared" si="694"/>
        <v>3</v>
      </c>
      <c r="P571">
        <v>0</v>
      </c>
      <c r="Q571" t="s">
        <v>83</v>
      </c>
      <c r="R571">
        <v>1</v>
      </c>
      <c r="S571" s="40">
        <f t="shared" si="641"/>
        <v>3</v>
      </c>
      <c r="T571">
        <v>3</v>
      </c>
      <c r="U571" t="s">
        <v>83</v>
      </c>
      <c r="V571">
        <v>1</v>
      </c>
      <c r="W571" s="40">
        <f t="shared" si="627"/>
        <v>0</v>
      </c>
      <c r="X571">
        <v>2</v>
      </c>
      <c r="Y571" t="s">
        <v>83</v>
      </c>
      <c r="Z571">
        <v>1</v>
      </c>
      <c r="AA571" s="40">
        <f t="shared" si="628"/>
        <v>0</v>
      </c>
      <c r="AB571">
        <v>2</v>
      </c>
      <c r="AC571" t="s">
        <v>83</v>
      </c>
      <c r="AD571">
        <v>0</v>
      </c>
      <c r="AE571" s="40">
        <f t="shared" si="642"/>
        <v>6</v>
      </c>
      <c r="AF571" s="24">
        <f t="shared" si="643"/>
        <v>15</v>
      </c>
      <c r="AG571" s="14">
        <v>3</v>
      </c>
      <c r="AH571" t="s">
        <v>83</v>
      </c>
      <c r="AI571">
        <v>1</v>
      </c>
      <c r="AJ571" s="40">
        <f t="shared" si="692"/>
        <v>3</v>
      </c>
      <c r="AK571">
        <v>1</v>
      </c>
      <c r="AL571" t="s">
        <v>83</v>
      </c>
      <c r="AM571">
        <v>1</v>
      </c>
      <c r="AN571" s="40">
        <f t="shared" si="644"/>
        <v>6</v>
      </c>
      <c r="AO571">
        <v>2</v>
      </c>
      <c r="AP571" t="s">
        <v>83</v>
      </c>
      <c r="AQ571">
        <v>0</v>
      </c>
      <c r="AR571" s="40">
        <f t="shared" si="624"/>
        <v>0</v>
      </c>
      <c r="AS571">
        <v>2</v>
      </c>
      <c r="AT571" t="s">
        <v>83</v>
      </c>
      <c r="AU571">
        <v>1</v>
      </c>
      <c r="AV571" s="40">
        <f t="shared" si="645"/>
        <v>0</v>
      </c>
      <c r="AW571">
        <v>2</v>
      </c>
      <c r="AX571" t="s">
        <v>83</v>
      </c>
      <c r="AY571">
        <v>3</v>
      </c>
      <c r="AZ571" s="40">
        <f t="shared" si="646"/>
        <v>3</v>
      </c>
      <c r="BA571">
        <v>0</v>
      </c>
      <c r="BB571" t="s">
        <v>83</v>
      </c>
      <c r="BC571">
        <v>2</v>
      </c>
      <c r="BD571" s="40">
        <f t="shared" si="629"/>
        <v>3</v>
      </c>
      <c r="BE571" s="24">
        <f t="shared" si="647"/>
        <v>15</v>
      </c>
      <c r="BF571" s="14">
        <v>4</v>
      </c>
      <c r="BG571" t="s">
        <v>83</v>
      </c>
      <c r="BH571">
        <v>0</v>
      </c>
      <c r="BI571" s="40">
        <f t="shared" si="648"/>
        <v>0</v>
      </c>
      <c r="BJ571">
        <v>1</v>
      </c>
      <c r="BK571" t="s">
        <v>83</v>
      </c>
      <c r="BL571">
        <v>2</v>
      </c>
      <c r="BM571" s="40">
        <f t="shared" si="649"/>
        <v>0</v>
      </c>
      <c r="BN571">
        <v>1</v>
      </c>
      <c r="BO571" t="s">
        <v>83</v>
      </c>
      <c r="BP571">
        <v>0</v>
      </c>
      <c r="BQ571" s="40">
        <f t="shared" si="630"/>
        <v>3</v>
      </c>
      <c r="BR571">
        <v>2</v>
      </c>
      <c r="BS571" t="s">
        <v>83</v>
      </c>
      <c r="BT571">
        <v>0</v>
      </c>
      <c r="BU571" s="40">
        <f t="shared" si="650"/>
        <v>6</v>
      </c>
      <c r="BV571">
        <v>0</v>
      </c>
      <c r="BW571" t="s">
        <v>83</v>
      </c>
      <c r="BX571">
        <v>1</v>
      </c>
      <c r="BY571" s="40">
        <f t="shared" si="651"/>
        <v>3</v>
      </c>
      <c r="BZ571">
        <v>1</v>
      </c>
      <c r="CA571" t="s">
        <v>83</v>
      </c>
      <c r="CB571">
        <v>2</v>
      </c>
      <c r="CC571" s="40">
        <f t="shared" si="652"/>
        <v>6</v>
      </c>
      <c r="CD571" s="24">
        <f t="shared" si="653"/>
        <v>18</v>
      </c>
      <c r="CE571" s="14">
        <v>1</v>
      </c>
      <c r="CF571" t="s">
        <v>83</v>
      </c>
      <c r="CG571">
        <v>0</v>
      </c>
      <c r="CH571" s="40">
        <f t="shared" si="654"/>
        <v>0</v>
      </c>
      <c r="CI571">
        <v>2</v>
      </c>
      <c r="CJ571" t="s">
        <v>83</v>
      </c>
      <c r="CK571">
        <v>0</v>
      </c>
      <c r="CL571" s="40">
        <f t="shared" si="655"/>
        <v>3</v>
      </c>
      <c r="CM571">
        <v>1</v>
      </c>
      <c r="CN571" t="s">
        <v>83</v>
      </c>
      <c r="CO571">
        <v>1</v>
      </c>
      <c r="CP571" s="40">
        <f t="shared" si="656"/>
        <v>0</v>
      </c>
      <c r="CQ571">
        <v>2</v>
      </c>
      <c r="CR571" t="s">
        <v>83</v>
      </c>
      <c r="CS571">
        <v>1</v>
      </c>
      <c r="CT571" s="40">
        <f t="shared" si="657"/>
        <v>6</v>
      </c>
      <c r="CU571">
        <v>0</v>
      </c>
      <c r="CV571" t="s">
        <v>83</v>
      </c>
      <c r="CW571">
        <v>1</v>
      </c>
      <c r="CX571" s="40">
        <f t="shared" si="658"/>
        <v>0</v>
      </c>
      <c r="CY571">
        <v>0</v>
      </c>
      <c r="CZ571" t="s">
        <v>83</v>
      </c>
      <c r="DA571">
        <v>4</v>
      </c>
      <c r="DB571" s="40">
        <f t="shared" si="659"/>
        <v>0</v>
      </c>
      <c r="DC571" s="24">
        <f t="shared" si="660"/>
        <v>9</v>
      </c>
      <c r="DD571" s="14">
        <v>1</v>
      </c>
      <c r="DE571" t="s">
        <v>83</v>
      </c>
      <c r="DF571">
        <v>0</v>
      </c>
      <c r="DG571" s="40">
        <f t="shared" si="690"/>
        <v>0</v>
      </c>
      <c r="DH571">
        <v>2</v>
      </c>
      <c r="DI571" t="s">
        <v>83</v>
      </c>
      <c r="DJ571">
        <v>1</v>
      </c>
      <c r="DK571" s="40">
        <f t="shared" si="631"/>
        <v>3</v>
      </c>
      <c r="DL571">
        <v>1</v>
      </c>
      <c r="DM571" t="s">
        <v>83</v>
      </c>
      <c r="DN571">
        <v>1</v>
      </c>
      <c r="DO571" s="40">
        <f t="shared" si="661"/>
        <v>0</v>
      </c>
      <c r="DP571">
        <v>2</v>
      </c>
      <c r="DQ571" t="s">
        <v>83</v>
      </c>
      <c r="DR571">
        <v>1</v>
      </c>
      <c r="DS571" s="40">
        <f t="shared" si="622"/>
        <v>0</v>
      </c>
      <c r="DT571">
        <v>0</v>
      </c>
      <c r="DU571" t="s">
        <v>83</v>
      </c>
      <c r="DV571">
        <v>2</v>
      </c>
      <c r="DW571" s="40">
        <f t="shared" si="623"/>
        <v>1</v>
      </c>
      <c r="DX571">
        <v>1</v>
      </c>
      <c r="DY571" t="s">
        <v>83</v>
      </c>
      <c r="DZ571">
        <v>3</v>
      </c>
      <c r="EA571" s="39">
        <f t="shared" si="662"/>
        <v>4</v>
      </c>
      <c r="EB571" s="24">
        <f t="shared" si="632"/>
        <v>8</v>
      </c>
      <c r="EC571" s="14">
        <v>0</v>
      </c>
      <c r="ED571" t="s">
        <v>83</v>
      </c>
      <c r="EE571">
        <v>2</v>
      </c>
      <c r="EF571" s="40">
        <f t="shared" si="663"/>
        <v>0</v>
      </c>
      <c r="EG571">
        <v>1</v>
      </c>
      <c r="EH571" t="s">
        <v>83</v>
      </c>
      <c r="EI571">
        <v>0</v>
      </c>
      <c r="EJ571" s="40">
        <f t="shared" si="664"/>
        <v>6</v>
      </c>
      <c r="EK571">
        <v>2</v>
      </c>
      <c r="EL571" t="s">
        <v>83</v>
      </c>
      <c r="EM571">
        <v>0</v>
      </c>
      <c r="EN571" s="40">
        <f t="shared" si="695"/>
        <v>0</v>
      </c>
      <c r="EO571">
        <v>2</v>
      </c>
      <c r="EP571" t="s">
        <v>83</v>
      </c>
      <c r="EQ571">
        <v>1</v>
      </c>
      <c r="ER571" s="40">
        <f t="shared" si="665"/>
        <v>3</v>
      </c>
      <c r="ES571">
        <v>0</v>
      </c>
      <c r="ET571" t="s">
        <v>83</v>
      </c>
      <c r="EU571">
        <v>1</v>
      </c>
      <c r="EV571" s="40">
        <f t="shared" si="666"/>
        <v>0</v>
      </c>
      <c r="EW571">
        <v>2</v>
      </c>
      <c r="EX571" t="s">
        <v>83</v>
      </c>
      <c r="EY571">
        <v>1</v>
      </c>
      <c r="EZ571" s="40">
        <f t="shared" si="667"/>
        <v>0</v>
      </c>
      <c r="FA571" s="24">
        <f t="shared" si="668"/>
        <v>9</v>
      </c>
      <c r="FB571" s="14">
        <v>1</v>
      </c>
      <c r="FC571" t="s">
        <v>83</v>
      </c>
      <c r="FD571">
        <v>0</v>
      </c>
      <c r="FE571" s="40">
        <f t="shared" si="669"/>
        <v>6</v>
      </c>
      <c r="FF571">
        <v>3</v>
      </c>
      <c r="FG571" t="s">
        <v>83</v>
      </c>
      <c r="FH571">
        <v>0</v>
      </c>
      <c r="FI571" s="40">
        <f t="shared" si="670"/>
        <v>3</v>
      </c>
      <c r="FJ571">
        <v>2</v>
      </c>
      <c r="FK571" t="s">
        <v>83</v>
      </c>
      <c r="FL571">
        <v>2</v>
      </c>
      <c r="FM571" s="40">
        <f t="shared" si="671"/>
        <v>4</v>
      </c>
      <c r="FN571">
        <v>3</v>
      </c>
      <c r="FO571" t="s">
        <v>83</v>
      </c>
      <c r="FP571">
        <v>1</v>
      </c>
      <c r="FQ571" s="40">
        <f t="shared" si="633"/>
        <v>3</v>
      </c>
      <c r="FR571">
        <v>1</v>
      </c>
      <c r="FS571" t="s">
        <v>83</v>
      </c>
      <c r="FT571">
        <v>2</v>
      </c>
      <c r="FU571" s="40">
        <f t="shared" si="672"/>
        <v>4</v>
      </c>
      <c r="FV571">
        <v>0</v>
      </c>
      <c r="FW571" t="s">
        <v>83</v>
      </c>
      <c r="FX571">
        <v>3</v>
      </c>
      <c r="FY571" s="40">
        <f t="shared" si="634"/>
        <v>0</v>
      </c>
      <c r="FZ571" s="24">
        <f t="shared" si="635"/>
        <v>20</v>
      </c>
      <c r="GA571" s="14">
        <v>2</v>
      </c>
      <c r="GB571" t="s">
        <v>83</v>
      </c>
      <c r="GC571">
        <v>1</v>
      </c>
      <c r="GD571" s="40">
        <f t="shared" si="673"/>
        <v>0</v>
      </c>
      <c r="GE571">
        <v>1</v>
      </c>
      <c r="GF571" t="s">
        <v>83</v>
      </c>
      <c r="GG571">
        <v>1</v>
      </c>
      <c r="GH571" s="40">
        <f t="shared" si="697"/>
        <v>0</v>
      </c>
      <c r="GI571">
        <v>0</v>
      </c>
      <c r="GJ571" t="s">
        <v>83</v>
      </c>
      <c r="GK571">
        <v>2</v>
      </c>
      <c r="GL571" s="40">
        <f t="shared" si="674"/>
        <v>3</v>
      </c>
      <c r="GM571">
        <v>3</v>
      </c>
      <c r="GN571" t="s">
        <v>83</v>
      </c>
      <c r="GO571">
        <v>1</v>
      </c>
      <c r="GP571" s="40">
        <f t="shared" si="675"/>
        <v>4</v>
      </c>
      <c r="GQ571">
        <v>0</v>
      </c>
      <c r="GR571" t="s">
        <v>83</v>
      </c>
      <c r="GS571">
        <v>1</v>
      </c>
      <c r="GT571" s="40">
        <f t="shared" si="636"/>
        <v>3</v>
      </c>
      <c r="GU571">
        <v>0</v>
      </c>
      <c r="GV571" t="s">
        <v>83</v>
      </c>
      <c r="GW571">
        <v>3</v>
      </c>
      <c r="GX571" s="40">
        <f t="shared" si="676"/>
        <v>0</v>
      </c>
      <c r="GY571" s="24">
        <f t="shared" si="677"/>
        <v>10</v>
      </c>
      <c r="GZ571" s="28">
        <f t="shared" si="637"/>
        <v>104</v>
      </c>
      <c r="HA571" t="s">
        <v>84</v>
      </c>
      <c r="HB571">
        <f t="shared" si="638"/>
        <v>9</v>
      </c>
      <c r="HC571" t="s">
        <v>85</v>
      </c>
      <c r="HD571">
        <f t="shared" si="691"/>
        <v>9</v>
      </c>
      <c r="HE571" t="s">
        <v>93</v>
      </c>
      <c r="HF571">
        <f t="shared" si="639"/>
        <v>9</v>
      </c>
      <c r="HG571" t="s">
        <v>94</v>
      </c>
      <c r="HH571">
        <f t="shared" si="696"/>
        <v>9</v>
      </c>
      <c r="HI571" t="s">
        <v>130</v>
      </c>
      <c r="HJ571">
        <f t="shared" si="678"/>
        <v>5</v>
      </c>
      <c r="HK571" t="s">
        <v>131</v>
      </c>
      <c r="HL571">
        <f t="shared" si="679"/>
        <v>0</v>
      </c>
      <c r="HM571" t="s">
        <v>90</v>
      </c>
      <c r="HN571">
        <f t="shared" si="640"/>
        <v>9</v>
      </c>
      <c r="HO571" t="s">
        <v>96</v>
      </c>
      <c r="HP571">
        <f t="shared" si="680"/>
        <v>9</v>
      </c>
      <c r="HQ571" t="s">
        <v>136</v>
      </c>
      <c r="HR571" s="1">
        <f t="shared" si="681"/>
        <v>0</v>
      </c>
      <c r="HS571" t="s">
        <v>92</v>
      </c>
      <c r="HT571" s="1">
        <f t="shared" si="682"/>
        <v>0</v>
      </c>
      <c r="HU571" t="s">
        <v>86</v>
      </c>
      <c r="HV571" s="1">
        <f t="shared" si="683"/>
        <v>6</v>
      </c>
      <c r="HW571" t="s">
        <v>129</v>
      </c>
      <c r="HX571" s="1">
        <f t="shared" si="684"/>
        <v>0</v>
      </c>
      <c r="HY571" t="s">
        <v>88</v>
      </c>
      <c r="HZ571" s="1">
        <f t="shared" si="685"/>
        <v>0</v>
      </c>
      <c r="IA571" t="s">
        <v>95</v>
      </c>
      <c r="IB571" s="1">
        <f t="shared" si="686"/>
        <v>6</v>
      </c>
      <c r="IC571" t="s">
        <v>134</v>
      </c>
      <c r="ID571" s="1">
        <f t="shared" si="687"/>
        <v>6</v>
      </c>
      <c r="IE571" t="s">
        <v>135</v>
      </c>
      <c r="IF571" s="1">
        <f t="shared" si="688"/>
        <v>0</v>
      </c>
      <c r="IG571">
        <f t="shared" si="693"/>
        <v>77</v>
      </c>
      <c r="IH571" s="1">
        <f t="shared" si="689"/>
        <v>181</v>
      </c>
    </row>
    <row r="572" spans="1:242" ht="14.65" thickBot="1" x14ac:dyDescent="0.5">
      <c r="A572" s="1">
        <v>569</v>
      </c>
      <c r="B572" s="45">
        <f t="shared" si="625"/>
        <v>533</v>
      </c>
      <c r="C572" s="14" t="s">
        <v>1286</v>
      </c>
      <c r="D572" t="s">
        <v>1345</v>
      </c>
      <c r="E572" s="15">
        <v>13</v>
      </c>
      <c r="F572" s="28">
        <f t="shared" si="626"/>
        <v>140</v>
      </c>
      <c r="H572" s="14">
        <v>4</v>
      </c>
      <c r="I572" t="s">
        <v>83</v>
      </c>
      <c r="J572">
        <v>4</v>
      </c>
      <c r="K572" s="40">
        <f t="shared" si="698"/>
        <v>0</v>
      </c>
      <c r="L572">
        <v>2</v>
      </c>
      <c r="M572" t="s">
        <v>83</v>
      </c>
      <c r="N572">
        <v>1</v>
      </c>
      <c r="O572" s="40">
        <f t="shared" si="694"/>
        <v>0</v>
      </c>
      <c r="P572">
        <v>1</v>
      </c>
      <c r="Q572" t="s">
        <v>83</v>
      </c>
      <c r="R572">
        <v>2</v>
      </c>
      <c r="S572" s="40">
        <f t="shared" si="641"/>
        <v>3</v>
      </c>
      <c r="T572">
        <v>0</v>
      </c>
      <c r="U572" t="s">
        <v>83</v>
      </c>
      <c r="V572">
        <v>2</v>
      </c>
      <c r="W572" s="40">
        <f t="shared" si="627"/>
        <v>0</v>
      </c>
      <c r="X572">
        <v>3</v>
      </c>
      <c r="Y572" t="s">
        <v>83</v>
      </c>
      <c r="Z572">
        <v>1</v>
      </c>
      <c r="AA572" s="40">
        <f t="shared" si="628"/>
        <v>0</v>
      </c>
      <c r="AB572">
        <v>2</v>
      </c>
      <c r="AC572" t="s">
        <v>83</v>
      </c>
      <c r="AD572">
        <v>1</v>
      </c>
      <c r="AE572" s="40">
        <f t="shared" si="642"/>
        <v>3</v>
      </c>
      <c r="AF572" s="24">
        <f t="shared" si="643"/>
        <v>6</v>
      </c>
      <c r="AG572" s="14">
        <v>2</v>
      </c>
      <c r="AH572" t="s">
        <v>83</v>
      </c>
      <c r="AI572">
        <v>1</v>
      </c>
      <c r="AJ572" s="40">
        <f t="shared" si="692"/>
        <v>3</v>
      </c>
      <c r="AK572">
        <v>3</v>
      </c>
      <c r="AL572" t="s">
        <v>83</v>
      </c>
      <c r="AM572">
        <v>2</v>
      </c>
      <c r="AN572" s="40">
        <f t="shared" si="644"/>
        <v>0</v>
      </c>
      <c r="AO572">
        <v>2</v>
      </c>
      <c r="AP572" t="s">
        <v>83</v>
      </c>
      <c r="AQ572">
        <v>1</v>
      </c>
      <c r="AR572" s="40">
        <f t="shared" si="624"/>
        <v>0</v>
      </c>
      <c r="AS572">
        <v>3</v>
      </c>
      <c r="AT572" t="s">
        <v>83</v>
      </c>
      <c r="AU572">
        <v>1</v>
      </c>
      <c r="AV572" s="40">
        <f t="shared" si="645"/>
        <v>0</v>
      </c>
      <c r="AW572">
        <v>2</v>
      </c>
      <c r="AX572" t="s">
        <v>83</v>
      </c>
      <c r="AY572">
        <v>1</v>
      </c>
      <c r="AZ572" s="40">
        <f t="shared" si="646"/>
        <v>0</v>
      </c>
      <c r="BA572">
        <v>3</v>
      </c>
      <c r="BB572" t="s">
        <v>83</v>
      </c>
      <c r="BC572">
        <v>1</v>
      </c>
      <c r="BD572" s="40">
        <f t="shared" si="629"/>
        <v>0</v>
      </c>
      <c r="BE572" s="24">
        <f t="shared" si="647"/>
        <v>3</v>
      </c>
      <c r="BF572" s="14">
        <v>3</v>
      </c>
      <c r="BG572" t="s">
        <v>83</v>
      </c>
      <c r="BH572">
        <v>1</v>
      </c>
      <c r="BI572" s="40">
        <f t="shared" si="648"/>
        <v>0</v>
      </c>
      <c r="BJ572">
        <v>2</v>
      </c>
      <c r="BK572" t="s">
        <v>83</v>
      </c>
      <c r="BL572">
        <v>2</v>
      </c>
      <c r="BM572" s="40">
        <f t="shared" si="649"/>
        <v>3</v>
      </c>
      <c r="BN572">
        <v>1</v>
      </c>
      <c r="BO572" t="s">
        <v>83</v>
      </c>
      <c r="BP572">
        <v>2</v>
      </c>
      <c r="BQ572" s="40">
        <f t="shared" si="630"/>
        <v>0</v>
      </c>
      <c r="BR572">
        <v>3</v>
      </c>
      <c r="BS572" t="s">
        <v>83</v>
      </c>
      <c r="BT572">
        <v>1</v>
      </c>
      <c r="BU572" s="40">
        <f t="shared" si="650"/>
        <v>4</v>
      </c>
      <c r="BV572">
        <v>2</v>
      </c>
      <c r="BW572" t="s">
        <v>83</v>
      </c>
      <c r="BX572">
        <v>3</v>
      </c>
      <c r="BY572" s="40">
        <f t="shared" si="651"/>
        <v>3</v>
      </c>
      <c r="BZ572">
        <v>1</v>
      </c>
      <c r="CA572" t="s">
        <v>83</v>
      </c>
      <c r="CB572">
        <v>2</v>
      </c>
      <c r="CC572" s="40">
        <f t="shared" si="652"/>
        <v>6</v>
      </c>
      <c r="CD572" s="24">
        <f t="shared" si="653"/>
        <v>16</v>
      </c>
      <c r="CE572" s="14">
        <v>3</v>
      </c>
      <c r="CF572" t="s">
        <v>83</v>
      </c>
      <c r="CG572">
        <v>3</v>
      </c>
      <c r="CH572" s="40">
        <f t="shared" si="654"/>
        <v>3</v>
      </c>
      <c r="CI572">
        <v>2</v>
      </c>
      <c r="CJ572" t="s">
        <v>83</v>
      </c>
      <c r="CK572">
        <v>2</v>
      </c>
      <c r="CL572" s="40">
        <f t="shared" si="655"/>
        <v>0</v>
      </c>
      <c r="CM572">
        <v>1</v>
      </c>
      <c r="CN572" t="s">
        <v>83</v>
      </c>
      <c r="CO572">
        <v>1</v>
      </c>
      <c r="CP572" s="40">
        <f t="shared" si="656"/>
        <v>0</v>
      </c>
      <c r="CQ572">
        <v>2</v>
      </c>
      <c r="CR572" t="s">
        <v>83</v>
      </c>
      <c r="CS572">
        <v>1</v>
      </c>
      <c r="CT572" s="40">
        <f t="shared" si="657"/>
        <v>6</v>
      </c>
      <c r="CU572">
        <v>2</v>
      </c>
      <c r="CV572" t="s">
        <v>83</v>
      </c>
      <c r="CW572">
        <v>2</v>
      </c>
      <c r="CX572" s="40">
        <f t="shared" si="658"/>
        <v>0</v>
      </c>
      <c r="CY572">
        <v>1</v>
      </c>
      <c r="CZ572" t="s">
        <v>83</v>
      </c>
      <c r="DA572">
        <v>3</v>
      </c>
      <c r="DB572" s="40">
        <f t="shared" si="659"/>
        <v>0</v>
      </c>
      <c r="DC572" s="24">
        <f t="shared" si="660"/>
        <v>9</v>
      </c>
      <c r="DD572" s="14">
        <v>3</v>
      </c>
      <c r="DE572" t="s">
        <v>83</v>
      </c>
      <c r="DF572">
        <v>1</v>
      </c>
      <c r="DG572" s="40">
        <f t="shared" si="690"/>
        <v>0</v>
      </c>
      <c r="DH572">
        <v>2</v>
      </c>
      <c r="DI572" t="s">
        <v>83</v>
      </c>
      <c r="DJ572">
        <v>2</v>
      </c>
      <c r="DK572" s="40">
        <f t="shared" si="631"/>
        <v>0</v>
      </c>
      <c r="DL572">
        <v>1</v>
      </c>
      <c r="DM572" t="s">
        <v>83</v>
      </c>
      <c r="DN572">
        <v>2</v>
      </c>
      <c r="DO572" s="40">
        <f t="shared" si="661"/>
        <v>4</v>
      </c>
      <c r="DP572">
        <v>1</v>
      </c>
      <c r="DQ572" t="s">
        <v>83</v>
      </c>
      <c r="DR572">
        <v>4</v>
      </c>
      <c r="DS572" s="40">
        <f t="shared" si="622"/>
        <v>0</v>
      </c>
      <c r="DT572">
        <v>2</v>
      </c>
      <c r="DU572" t="s">
        <v>83</v>
      </c>
      <c r="DV572">
        <v>2</v>
      </c>
      <c r="DW572" s="40">
        <f t="shared" si="623"/>
        <v>1</v>
      </c>
      <c r="DX572">
        <v>2</v>
      </c>
      <c r="DY572" t="s">
        <v>83</v>
      </c>
      <c r="DZ572">
        <v>3</v>
      </c>
      <c r="EA572" s="39">
        <f t="shared" si="662"/>
        <v>3</v>
      </c>
      <c r="EB572" s="24">
        <f t="shared" si="632"/>
        <v>8</v>
      </c>
      <c r="EC572" s="14">
        <v>1</v>
      </c>
      <c r="ED572" t="s">
        <v>83</v>
      </c>
      <c r="EE572">
        <v>4</v>
      </c>
      <c r="EF572" s="40">
        <f t="shared" si="663"/>
        <v>0</v>
      </c>
      <c r="EG572">
        <v>2</v>
      </c>
      <c r="EH572" t="s">
        <v>83</v>
      </c>
      <c r="EI572">
        <v>2</v>
      </c>
      <c r="EJ572" s="40">
        <f t="shared" si="664"/>
        <v>0</v>
      </c>
      <c r="EK572">
        <v>2</v>
      </c>
      <c r="EL572" t="s">
        <v>83</v>
      </c>
      <c r="EM572">
        <v>1</v>
      </c>
      <c r="EN572" s="40">
        <f t="shared" si="695"/>
        <v>0</v>
      </c>
      <c r="EO572">
        <v>3</v>
      </c>
      <c r="EP572" t="s">
        <v>83</v>
      </c>
      <c r="EQ572">
        <v>2</v>
      </c>
      <c r="ER572" s="40">
        <f t="shared" si="665"/>
        <v>3</v>
      </c>
      <c r="ES572">
        <v>3</v>
      </c>
      <c r="ET572" t="s">
        <v>83</v>
      </c>
      <c r="EU572">
        <v>2</v>
      </c>
      <c r="EV572" s="40">
        <f t="shared" si="666"/>
        <v>0</v>
      </c>
      <c r="EW572">
        <v>2</v>
      </c>
      <c r="EX572" t="s">
        <v>83</v>
      </c>
      <c r="EY572">
        <v>2</v>
      </c>
      <c r="EZ572" s="40">
        <f t="shared" si="667"/>
        <v>0</v>
      </c>
      <c r="FA572" s="24">
        <f t="shared" si="668"/>
        <v>3</v>
      </c>
      <c r="FB572" s="14">
        <v>2</v>
      </c>
      <c r="FC572" t="s">
        <v>83</v>
      </c>
      <c r="FD572">
        <v>1</v>
      </c>
      <c r="FE572" s="40">
        <f t="shared" si="669"/>
        <v>4</v>
      </c>
      <c r="FF572">
        <v>2</v>
      </c>
      <c r="FG572" t="s">
        <v>83</v>
      </c>
      <c r="FH572">
        <v>1</v>
      </c>
      <c r="FI572" s="40">
        <f t="shared" si="670"/>
        <v>3</v>
      </c>
      <c r="FJ572">
        <v>3</v>
      </c>
      <c r="FK572" t="s">
        <v>83</v>
      </c>
      <c r="FL572">
        <v>3</v>
      </c>
      <c r="FM572" s="40">
        <f t="shared" si="671"/>
        <v>6</v>
      </c>
      <c r="FN572">
        <v>2</v>
      </c>
      <c r="FO572" t="s">
        <v>83</v>
      </c>
      <c r="FP572">
        <v>2</v>
      </c>
      <c r="FQ572" s="40">
        <f t="shared" si="633"/>
        <v>0</v>
      </c>
      <c r="FR572">
        <v>1</v>
      </c>
      <c r="FS572" t="s">
        <v>83</v>
      </c>
      <c r="FT572">
        <v>1</v>
      </c>
      <c r="FU572" s="40">
        <f t="shared" si="672"/>
        <v>0</v>
      </c>
      <c r="FV572">
        <v>2</v>
      </c>
      <c r="FW572" t="s">
        <v>83</v>
      </c>
      <c r="FX572">
        <v>1</v>
      </c>
      <c r="FY572" s="40">
        <f t="shared" si="634"/>
        <v>4</v>
      </c>
      <c r="FZ572" s="24">
        <f t="shared" si="635"/>
        <v>17</v>
      </c>
      <c r="GA572" s="14">
        <v>2</v>
      </c>
      <c r="GB572" t="s">
        <v>83</v>
      </c>
      <c r="GC572">
        <v>1</v>
      </c>
      <c r="GD572" s="40">
        <f t="shared" si="673"/>
        <v>0</v>
      </c>
      <c r="GE572">
        <v>2</v>
      </c>
      <c r="GF572" t="s">
        <v>83</v>
      </c>
      <c r="GG572">
        <v>1</v>
      </c>
      <c r="GH572" s="40">
        <f t="shared" si="697"/>
        <v>4</v>
      </c>
      <c r="GI572">
        <v>1</v>
      </c>
      <c r="GJ572" t="s">
        <v>83</v>
      </c>
      <c r="GK572">
        <v>3</v>
      </c>
      <c r="GL572" s="40">
        <f t="shared" si="674"/>
        <v>3</v>
      </c>
      <c r="GM572">
        <v>4</v>
      </c>
      <c r="GN572" t="s">
        <v>83</v>
      </c>
      <c r="GO572">
        <v>1</v>
      </c>
      <c r="GP572" s="40">
        <f t="shared" si="675"/>
        <v>3</v>
      </c>
      <c r="GQ572">
        <v>2</v>
      </c>
      <c r="GR572" t="s">
        <v>83</v>
      </c>
      <c r="GS572">
        <v>2</v>
      </c>
      <c r="GT572" s="40">
        <f t="shared" si="636"/>
        <v>0</v>
      </c>
      <c r="GU572">
        <v>1</v>
      </c>
      <c r="GV572" t="s">
        <v>83</v>
      </c>
      <c r="GW572">
        <v>4</v>
      </c>
      <c r="GX572" s="40">
        <f t="shared" si="676"/>
        <v>0</v>
      </c>
      <c r="GY572" s="24">
        <f t="shared" si="677"/>
        <v>10</v>
      </c>
      <c r="GZ572" s="28">
        <f t="shared" si="637"/>
        <v>72</v>
      </c>
      <c r="HA572" t="s">
        <v>84</v>
      </c>
      <c r="HB572">
        <f t="shared" si="638"/>
        <v>9</v>
      </c>
      <c r="HC572" t="s">
        <v>137</v>
      </c>
      <c r="HD572">
        <f t="shared" si="691"/>
        <v>5</v>
      </c>
      <c r="HE572" t="s">
        <v>93</v>
      </c>
      <c r="HF572">
        <f t="shared" si="639"/>
        <v>9</v>
      </c>
      <c r="HG572" t="s">
        <v>87</v>
      </c>
      <c r="HH572">
        <f t="shared" si="696"/>
        <v>5</v>
      </c>
      <c r="HI572" t="s">
        <v>88</v>
      </c>
      <c r="HJ572">
        <f t="shared" si="678"/>
        <v>0</v>
      </c>
      <c r="HK572" t="s">
        <v>95</v>
      </c>
      <c r="HL572">
        <f t="shared" si="679"/>
        <v>5</v>
      </c>
      <c r="HM572" t="s">
        <v>90</v>
      </c>
      <c r="HN572">
        <f t="shared" si="640"/>
        <v>9</v>
      </c>
      <c r="HO572" t="s">
        <v>96</v>
      </c>
      <c r="HP572">
        <f t="shared" si="680"/>
        <v>9</v>
      </c>
      <c r="HQ572" t="s">
        <v>136</v>
      </c>
      <c r="HR572" s="1">
        <f t="shared" si="681"/>
        <v>0</v>
      </c>
      <c r="HS572" t="s">
        <v>181</v>
      </c>
      <c r="HT572" s="1">
        <f t="shared" si="682"/>
        <v>0</v>
      </c>
      <c r="HU572" t="s">
        <v>133</v>
      </c>
      <c r="HV572" s="1">
        <f t="shared" si="683"/>
        <v>0</v>
      </c>
      <c r="HW572" t="s">
        <v>94</v>
      </c>
      <c r="HX572" s="1">
        <f t="shared" si="684"/>
        <v>5</v>
      </c>
      <c r="HY572" t="s">
        <v>130</v>
      </c>
      <c r="HZ572" s="1">
        <f t="shared" si="685"/>
        <v>6</v>
      </c>
      <c r="IA572" t="s">
        <v>142</v>
      </c>
      <c r="IB572" s="1">
        <f t="shared" si="686"/>
        <v>0</v>
      </c>
      <c r="IC572" t="s">
        <v>134</v>
      </c>
      <c r="ID572" s="1">
        <f t="shared" si="687"/>
        <v>6</v>
      </c>
      <c r="IE572" t="s">
        <v>135</v>
      </c>
      <c r="IF572" s="1">
        <f t="shared" si="688"/>
        <v>0</v>
      </c>
      <c r="IG572">
        <f t="shared" si="693"/>
        <v>68</v>
      </c>
      <c r="IH572" s="1">
        <f t="shared" si="689"/>
        <v>140</v>
      </c>
    </row>
    <row r="573" spans="1:242" ht="14.65" thickBot="1" x14ac:dyDescent="0.5">
      <c r="A573" s="1">
        <v>570</v>
      </c>
      <c r="B573" s="45">
        <f t="shared" si="625"/>
        <v>17</v>
      </c>
      <c r="C573" s="14" t="s">
        <v>1346</v>
      </c>
      <c r="D573" t="s">
        <v>1347</v>
      </c>
      <c r="E573" s="15">
        <v>13</v>
      </c>
      <c r="F573" s="28">
        <f t="shared" si="626"/>
        <v>191</v>
      </c>
      <c r="H573" s="14">
        <v>0</v>
      </c>
      <c r="I573" t="s">
        <v>83</v>
      </c>
      <c r="J573">
        <v>1</v>
      </c>
      <c r="K573" s="40">
        <f t="shared" si="698"/>
        <v>3</v>
      </c>
      <c r="L573">
        <v>1</v>
      </c>
      <c r="M573" t="s">
        <v>83</v>
      </c>
      <c r="N573">
        <v>3</v>
      </c>
      <c r="O573" s="40">
        <f t="shared" si="694"/>
        <v>4</v>
      </c>
      <c r="P573">
        <v>0</v>
      </c>
      <c r="Q573" t="s">
        <v>83</v>
      </c>
      <c r="R573">
        <v>1</v>
      </c>
      <c r="S573" s="40">
        <f t="shared" si="641"/>
        <v>3</v>
      </c>
      <c r="T573">
        <v>2</v>
      </c>
      <c r="U573" t="s">
        <v>83</v>
      </c>
      <c r="V573">
        <v>1</v>
      </c>
      <c r="W573" s="40">
        <f t="shared" si="627"/>
        <v>0</v>
      </c>
      <c r="X573">
        <v>0</v>
      </c>
      <c r="Y573" t="s">
        <v>83</v>
      </c>
      <c r="Z573">
        <v>1</v>
      </c>
      <c r="AA573" s="40">
        <f t="shared" si="628"/>
        <v>4</v>
      </c>
      <c r="AB573">
        <v>3</v>
      </c>
      <c r="AC573" t="s">
        <v>83</v>
      </c>
      <c r="AD573">
        <v>0</v>
      </c>
      <c r="AE573" s="40">
        <f t="shared" si="642"/>
        <v>3</v>
      </c>
      <c r="AF573" s="24">
        <f t="shared" si="643"/>
        <v>17</v>
      </c>
      <c r="AG573" s="14">
        <v>2</v>
      </c>
      <c r="AH573" t="s">
        <v>83</v>
      </c>
      <c r="AI573">
        <v>0</v>
      </c>
      <c r="AJ573" s="40">
        <f t="shared" si="692"/>
        <v>3</v>
      </c>
      <c r="AK573">
        <v>1</v>
      </c>
      <c r="AL573" t="s">
        <v>83</v>
      </c>
      <c r="AM573">
        <v>1</v>
      </c>
      <c r="AN573" s="40">
        <f t="shared" si="644"/>
        <v>6</v>
      </c>
      <c r="AO573">
        <v>2</v>
      </c>
      <c r="AP573" t="s">
        <v>83</v>
      </c>
      <c r="AQ573">
        <v>1</v>
      </c>
      <c r="AR573" s="40">
        <f t="shared" si="624"/>
        <v>0</v>
      </c>
      <c r="AS573">
        <v>2</v>
      </c>
      <c r="AT573" t="s">
        <v>83</v>
      </c>
      <c r="AU573">
        <v>1</v>
      </c>
      <c r="AV573" s="40">
        <f t="shared" si="645"/>
        <v>0</v>
      </c>
      <c r="AW573">
        <v>2</v>
      </c>
      <c r="AX573" t="s">
        <v>83</v>
      </c>
      <c r="AY573">
        <v>3</v>
      </c>
      <c r="AZ573" s="40">
        <f t="shared" si="646"/>
        <v>3</v>
      </c>
      <c r="BA573">
        <v>0</v>
      </c>
      <c r="BB573" t="s">
        <v>83</v>
      </c>
      <c r="BC573">
        <v>1</v>
      </c>
      <c r="BD573" s="40">
        <f t="shared" si="629"/>
        <v>6</v>
      </c>
      <c r="BE573" s="24">
        <f t="shared" si="647"/>
        <v>18</v>
      </c>
      <c r="BF573" s="14">
        <v>3</v>
      </c>
      <c r="BG573" t="s">
        <v>83</v>
      </c>
      <c r="BH573">
        <v>1</v>
      </c>
      <c r="BI573" s="40">
        <f t="shared" si="648"/>
        <v>0</v>
      </c>
      <c r="BJ573">
        <v>2</v>
      </c>
      <c r="BK573" t="s">
        <v>83</v>
      </c>
      <c r="BL573">
        <v>2</v>
      </c>
      <c r="BM573" s="40">
        <f t="shared" si="649"/>
        <v>3</v>
      </c>
      <c r="BN573">
        <v>2</v>
      </c>
      <c r="BO573" t="s">
        <v>83</v>
      </c>
      <c r="BP573">
        <v>1</v>
      </c>
      <c r="BQ573" s="40">
        <f t="shared" si="630"/>
        <v>3</v>
      </c>
      <c r="BR573">
        <v>2</v>
      </c>
      <c r="BS573" t="s">
        <v>83</v>
      </c>
      <c r="BT573">
        <v>0</v>
      </c>
      <c r="BU573" s="40">
        <f t="shared" si="650"/>
        <v>6</v>
      </c>
      <c r="BV573">
        <v>2</v>
      </c>
      <c r="BW573" t="s">
        <v>83</v>
      </c>
      <c r="BX573">
        <v>3</v>
      </c>
      <c r="BY573" s="40">
        <f t="shared" si="651"/>
        <v>3</v>
      </c>
      <c r="BZ573">
        <v>0</v>
      </c>
      <c r="CA573" t="s">
        <v>83</v>
      </c>
      <c r="CB573">
        <v>0</v>
      </c>
      <c r="CC573" s="40">
        <f t="shared" si="652"/>
        <v>0</v>
      </c>
      <c r="CD573" s="24">
        <f t="shared" si="653"/>
        <v>15</v>
      </c>
      <c r="CE573" s="14">
        <v>1</v>
      </c>
      <c r="CF573" t="s">
        <v>83</v>
      </c>
      <c r="CG573">
        <v>0</v>
      </c>
      <c r="CH573" s="40">
        <f t="shared" si="654"/>
        <v>0</v>
      </c>
      <c r="CI573">
        <v>3</v>
      </c>
      <c r="CJ573" t="s">
        <v>83</v>
      </c>
      <c r="CK573">
        <v>0</v>
      </c>
      <c r="CL573" s="40">
        <f t="shared" si="655"/>
        <v>4</v>
      </c>
      <c r="CM573">
        <v>1</v>
      </c>
      <c r="CN573" t="s">
        <v>83</v>
      </c>
      <c r="CO573">
        <v>1</v>
      </c>
      <c r="CP573" s="40">
        <f t="shared" si="656"/>
        <v>0</v>
      </c>
      <c r="CQ573">
        <v>3</v>
      </c>
      <c r="CR573" t="s">
        <v>83</v>
      </c>
      <c r="CS573">
        <v>1</v>
      </c>
      <c r="CT573" s="40">
        <f t="shared" si="657"/>
        <v>3</v>
      </c>
      <c r="CU573">
        <v>0</v>
      </c>
      <c r="CV573" t="s">
        <v>83</v>
      </c>
      <c r="CW573">
        <v>3</v>
      </c>
      <c r="CX573" s="40">
        <f t="shared" si="658"/>
        <v>0</v>
      </c>
      <c r="CY573">
        <v>1</v>
      </c>
      <c r="CZ573" t="s">
        <v>83</v>
      </c>
      <c r="DA573">
        <v>4</v>
      </c>
      <c r="DB573" s="40">
        <f t="shared" si="659"/>
        <v>0</v>
      </c>
      <c r="DC573" s="24">
        <f t="shared" si="660"/>
        <v>7</v>
      </c>
      <c r="DD573" s="14">
        <v>2</v>
      </c>
      <c r="DE573" t="s">
        <v>83</v>
      </c>
      <c r="DF573">
        <v>1</v>
      </c>
      <c r="DG573" s="40">
        <f t="shared" si="690"/>
        <v>0</v>
      </c>
      <c r="DH573">
        <v>3</v>
      </c>
      <c r="DI573" t="s">
        <v>83</v>
      </c>
      <c r="DJ573">
        <v>0</v>
      </c>
      <c r="DK573" s="40">
        <f t="shared" si="631"/>
        <v>3</v>
      </c>
      <c r="DL573">
        <v>1</v>
      </c>
      <c r="DM573" t="s">
        <v>83</v>
      </c>
      <c r="DN573">
        <v>1</v>
      </c>
      <c r="DO573" s="40">
        <f t="shared" si="661"/>
        <v>0</v>
      </c>
      <c r="DP573">
        <v>1</v>
      </c>
      <c r="DQ573" t="s">
        <v>83</v>
      </c>
      <c r="DR573">
        <v>2</v>
      </c>
      <c r="DS573" s="40">
        <f t="shared" si="622"/>
        <v>0</v>
      </c>
      <c r="DT573">
        <v>1</v>
      </c>
      <c r="DU573" t="s">
        <v>83</v>
      </c>
      <c r="DV573">
        <v>1</v>
      </c>
      <c r="DW573" s="40">
        <f t="shared" si="623"/>
        <v>1</v>
      </c>
      <c r="DX573">
        <v>1</v>
      </c>
      <c r="DY573" t="s">
        <v>83</v>
      </c>
      <c r="DZ573">
        <v>2</v>
      </c>
      <c r="EA573" s="39">
        <f t="shared" si="662"/>
        <v>3</v>
      </c>
      <c r="EB573" s="24">
        <f t="shared" si="632"/>
        <v>7</v>
      </c>
      <c r="EC573" s="14">
        <v>1</v>
      </c>
      <c r="ED573" t="s">
        <v>83</v>
      </c>
      <c r="EE573">
        <v>1</v>
      </c>
      <c r="EF573" s="40">
        <f t="shared" si="663"/>
        <v>4</v>
      </c>
      <c r="EG573">
        <v>3</v>
      </c>
      <c r="EH573" t="s">
        <v>83</v>
      </c>
      <c r="EI573">
        <v>1</v>
      </c>
      <c r="EJ573" s="40">
        <f t="shared" si="664"/>
        <v>3</v>
      </c>
      <c r="EK573">
        <v>2</v>
      </c>
      <c r="EL573" t="s">
        <v>83</v>
      </c>
      <c r="EM573">
        <v>1</v>
      </c>
      <c r="EN573" s="40">
        <f t="shared" si="695"/>
        <v>0</v>
      </c>
      <c r="EO573">
        <v>3</v>
      </c>
      <c r="EP573" t="s">
        <v>83</v>
      </c>
      <c r="EQ573">
        <v>1</v>
      </c>
      <c r="ER573" s="40">
        <f t="shared" si="665"/>
        <v>3</v>
      </c>
      <c r="ES573">
        <v>2</v>
      </c>
      <c r="ET573" t="s">
        <v>83</v>
      </c>
      <c r="EU573">
        <v>2</v>
      </c>
      <c r="EV573" s="40">
        <f t="shared" si="666"/>
        <v>3</v>
      </c>
      <c r="EW573">
        <v>0</v>
      </c>
      <c r="EX573" t="s">
        <v>83</v>
      </c>
      <c r="EY573">
        <v>0</v>
      </c>
      <c r="EZ573" s="40">
        <f t="shared" si="667"/>
        <v>0</v>
      </c>
      <c r="FA573" s="24">
        <f t="shared" si="668"/>
        <v>13</v>
      </c>
      <c r="FB573" s="14">
        <v>2</v>
      </c>
      <c r="FC573" t="s">
        <v>83</v>
      </c>
      <c r="FD573">
        <v>1</v>
      </c>
      <c r="FE573" s="40">
        <f t="shared" si="669"/>
        <v>4</v>
      </c>
      <c r="FF573">
        <v>3</v>
      </c>
      <c r="FG573" t="s">
        <v>83</v>
      </c>
      <c r="FH573">
        <v>0</v>
      </c>
      <c r="FI573" s="40">
        <f t="shared" si="670"/>
        <v>3</v>
      </c>
      <c r="FJ573">
        <v>0</v>
      </c>
      <c r="FK573" t="s">
        <v>83</v>
      </c>
      <c r="FL573">
        <v>0</v>
      </c>
      <c r="FM573" s="40">
        <f t="shared" si="671"/>
        <v>3</v>
      </c>
      <c r="FN573">
        <v>3</v>
      </c>
      <c r="FO573" t="s">
        <v>83</v>
      </c>
      <c r="FP573">
        <v>1</v>
      </c>
      <c r="FQ573" s="40">
        <f t="shared" si="633"/>
        <v>3</v>
      </c>
      <c r="FR573">
        <v>1</v>
      </c>
      <c r="FS573" t="s">
        <v>83</v>
      </c>
      <c r="FT573">
        <v>2</v>
      </c>
      <c r="FU573" s="40">
        <f t="shared" si="672"/>
        <v>4</v>
      </c>
      <c r="FV573">
        <v>2</v>
      </c>
      <c r="FW573" t="s">
        <v>83</v>
      </c>
      <c r="FX573">
        <v>3</v>
      </c>
      <c r="FY573" s="40">
        <f t="shared" si="634"/>
        <v>0</v>
      </c>
      <c r="FZ573" s="24">
        <f t="shared" si="635"/>
        <v>17</v>
      </c>
      <c r="GA573" s="14">
        <v>0</v>
      </c>
      <c r="GB573" t="s">
        <v>83</v>
      </c>
      <c r="GC573">
        <v>0</v>
      </c>
      <c r="GD573" s="40">
        <f t="shared" si="673"/>
        <v>6</v>
      </c>
      <c r="GE573">
        <v>2</v>
      </c>
      <c r="GF573" t="s">
        <v>83</v>
      </c>
      <c r="GG573">
        <v>1</v>
      </c>
      <c r="GH573" s="40">
        <f t="shared" si="697"/>
        <v>4</v>
      </c>
      <c r="GI573">
        <v>1</v>
      </c>
      <c r="GJ573" t="s">
        <v>83</v>
      </c>
      <c r="GK573">
        <v>1</v>
      </c>
      <c r="GL573" s="40">
        <f t="shared" si="674"/>
        <v>0</v>
      </c>
      <c r="GM573">
        <v>4</v>
      </c>
      <c r="GN573" t="s">
        <v>83</v>
      </c>
      <c r="GO573">
        <v>0</v>
      </c>
      <c r="GP573" s="40">
        <f t="shared" si="675"/>
        <v>3</v>
      </c>
      <c r="GQ573">
        <v>2</v>
      </c>
      <c r="GR573" t="s">
        <v>83</v>
      </c>
      <c r="GS573">
        <v>1</v>
      </c>
      <c r="GT573" s="40">
        <f t="shared" si="636"/>
        <v>0</v>
      </c>
      <c r="GU573">
        <v>0</v>
      </c>
      <c r="GV573" t="s">
        <v>83</v>
      </c>
      <c r="GW573">
        <v>2</v>
      </c>
      <c r="GX573" s="40">
        <f t="shared" si="676"/>
        <v>0</v>
      </c>
      <c r="GY573" s="24">
        <f t="shared" si="677"/>
        <v>13</v>
      </c>
      <c r="GZ573" s="28">
        <f t="shared" si="637"/>
        <v>107</v>
      </c>
      <c r="HA573" t="s">
        <v>84</v>
      </c>
      <c r="HB573">
        <f t="shared" si="638"/>
        <v>9</v>
      </c>
      <c r="HC573" t="s">
        <v>85</v>
      </c>
      <c r="HD573">
        <f t="shared" si="691"/>
        <v>9</v>
      </c>
      <c r="HE573" t="s">
        <v>93</v>
      </c>
      <c r="HF573">
        <f t="shared" si="639"/>
        <v>9</v>
      </c>
      <c r="HG573" t="s">
        <v>94</v>
      </c>
      <c r="HH573">
        <f t="shared" si="696"/>
        <v>9</v>
      </c>
      <c r="HI573" t="s">
        <v>88</v>
      </c>
      <c r="HJ573">
        <f t="shared" si="678"/>
        <v>0</v>
      </c>
      <c r="HK573" t="s">
        <v>131</v>
      </c>
      <c r="HL573">
        <f t="shared" si="679"/>
        <v>0</v>
      </c>
      <c r="HM573" t="s">
        <v>90</v>
      </c>
      <c r="HN573">
        <f t="shared" si="640"/>
        <v>9</v>
      </c>
      <c r="HO573" t="s">
        <v>96</v>
      </c>
      <c r="HP573">
        <f t="shared" si="680"/>
        <v>9</v>
      </c>
      <c r="HQ573" t="s">
        <v>132</v>
      </c>
      <c r="HR573" s="1">
        <f t="shared" si="681"/>
        <v>6</v>
      </c>
      <c r="HS573" t="s">
        <v>92</v>
      </c>
      <c r="HT573" s="1">
        <f t="shared" si="682"/>
        <v>0</v>
      </c>
      <c r="HU573" t="s">
        <v>86</v>
      </c>
      <c r="HV573" s="1">
        <f t="shared" si="683"/>
        <v>6</v>
      </c>
      <c r="HW573" t="s">
        <v>129</v>
      </c>
      <c r="HX573" s="1">
        <f t="shared" si="684"/>
        <v>0</v>
      </c>
      <c r="HY573" t="s">
        <v>130</v>
      </c>
      <c r="HZ573" s="1">
        <f t="shared" si="685"/>
        <v>6</v>
      </c>
      <c r="IA573" t="s">
        <v>95</v>
      </c>
      <c r="IB573" s="1">
        <f t="shared" si="686"/>
        <v>6</v>
      </c>
      <c r="IC573" t="s">
        <v>134</v>
      </c>
      <c r="ID573" s="1">
        <f t="shared" si="687"/>
        <v>6</v>
      </c>
      <c r="IE573" t="s">
        <v>138</v>
      </c>
      <c r="IF573" s="1">
        <f t="shared" si="688"/>
        <v>0</v>
      </c>
      <c r="IG573">
        <f t="shared" si="693"/>
        <v>84</v>
      </c>
      <c r="IH573" s="1">
        <f t="shared" si="689"/>
        <v>191</v>
      </c>
    </row>
    <row r="574" spans="1:242" ht="14.65" thickBot="1" x14ac:dyDescent="0.5">
      <c r="A574" s="1">
        <v>571</v>
      </c>
      <c r="B574" s="45">
        <f t="shared" si="625"/>
        <v>433</v>
      </c>
      <c r="C574" s="14" t="s">
        <v>214</v>
      </c>
      <c r="D574" t="s">
        <v>715</v>
      </c>
      <c r="E574" s="15">
        <v>13</v>
      </c>
      <c r="F574" s="28">
        <f t="shared" si="626"/>
        <v>149</v>
      </c>
      <c r="H574" s="14">
        <v>2</v>
      </c>
      <c r="I574" t="s">
        <v>83</v>
      </c>
      <c r="J574">
        <v>1</v>
      </c>
      <c r="K574" s="40">
        <f t="shared" si="698"/>
        <v>0</v>
      </c>
      <c r="L574">
        <v>1</v>
      </c>
      <c r="M574" t="s">
        <v>83</v>
      </c>
      <c r="N574">
        <v>2</v>
      </c>
      <c r="O574" s="40">
        <f t="shared" si="694"/>
        <v>3</v>
      </c>
      <c r="P574">
        <v>0</v>
      </c>
      <c r="Q574" t="s">
        <v>83</v>
      </c>
      <c r="R574">
        <v>1</v>
      </c>
      <c r="S574" s="40">
        <f t="shared" si="641"/>
        <v>3</v>
      </c>
      <c r="T574">
        <v>2</v>
      </c>
      <c r="U574" t="s">
        <v>83</v>
      </c>
      <c r="V574">
        <v>0</v>
      </c>
      <c r="W574" s="40">
        <f t="shared" si="627"/>
        <v>0</v>
      </c>
      <c r="X574">
        <v>1</v>
      </c>
      <c r="Y574" t="s">
        <v>83</v>
      </c>
      <c r="Z574">
        <v>2</v>
      </c>
      <c r="AA574" s="40">
        <f t="shared" si="628"/>
        <v>6</v>
      </c>
      <c r="AB574">
        <v>2</v>
      </c>
      <c r="AC574" t="s">
        <v>83</v>
      </c>
      <c r="AD574">
        <v>0</v>
      </c>
      <c r="AE574" s="40">
        <f t="shared" si="642"/>
        <v>6</v>
      </c>
      <c r="AF574" s="24">
        <f t="shared" si="643"/>
        <v>18</v>
      </c>
      <c r="AG574" s="14">
        <v>3</v>
      </c>
      <c r="AH574" t="s">
        <v>83</v>
      </c>
      <c r="AI574">
        <v>1</v>
      </c>
      <c r="AJ574" s="40">
        <f t="shared" si="692"/>
        <v>3</v>
      </c>
      <c r="AK574">
        <v>1</v>
      </c>
      <c r="AL574" t="s">
        <v>83</v>
      </c>
      <c r="AM574">
        <v>2</v>
      </c>
      <c r="AN574" s="40">
        <f t="shared" si="644"/>
        <v>0</v>
      </c>
      <c r="AO574">
        <v>2</v>
      </c>
      <c r="AP574" t="s">
        <v>83</v>
      </c>
      <c r="AQ574">
        <v>0</v>
      </c>
      <c r="AR574" s="40">
        <f t="shared" si="624"/>
        <v>0</v>
      </c>
      <c r="AS574">
        <v>2</v>
      </c>
      <c r="AT574" t="s">
        <v>83</v>
      </c>
      <c r="AU574">
        <v>1</v>
      </c>
      <c r="AV574" s="40">
        <f t="shared" si="645"/>
        <v>0</v>
      </c>
      <c r="AW574">
        <v>1</v>
      </c>
      <c r="AX574" t="s">
        <v>83</v>
      </c>
      <c r="AY574">
        <v>0</v>
      </c>
      <c r="AZ574" s="40">
        <f t="shared" si="646"/>
        <v>0</v>
      </c>
      <c r="BA574">
        <v>2</v>
      </c>
      <c r="BB574" t="s">
        <v>83</v>
      </c>
      <c r="BC574">
        <v>3</v>
      </c>
      <c r="BD574" s="40">
        <f t="shared" si="629"/>
        <v>4</v>
      </c>
      <c r="BE574" s="24">
        <f t="shared" si="647"/>
        <v>7</v>
      </c>
      <c r="BF574" s="14">
        <v>3</v>
      </c>
      <c r="BG574" t="s">
        <v>83</v>
      </c>
      <c r="BH574">
        <v>0</v>
      </c>
      <c r="BI574" s="40">
        <f t="shared" si="648"/>
        <v>0</v>
      </c>
      <c r="BJ574">
        <v>1</v>
      </c>
      <c r="BK574" t="s">
        <v>83</v>
      </c>
      <c r="BL574">
        <v>2</v>
      </c>
      <c r="BM574" s="40">
        <f t="shared" si="649"/>
        <v>0</v>
      </c>
      <c r="BN574">
        <v>3</v>
      </c>
      <c r="BO574" t="s">
        <v>83</v>
      </c>
      <c r="BP574">
        <v>0</v>
      </c>
      <c r="BQ574" s="40">
        <f t="shared" si="630"/>
        <v>3</v>
      </c>
      <c r="BR574">
        <v>3</v>
      </c>
      <c r="BS574" t="s">
        <v>83</v>
      </c>
      <c r="BT574">
        <v>1</v>
      </c>
      <c r="BU574" s="40">
        <f t="shared" si="650"/>
        <v>4</v>
      </c>
      <c r="BV574">
        <v>1</v>
      </c>
      <c r="BW574" t="s">
        <v>83</v>
      </c>
      <c r="BX574">
        <v>2</v>
      </c>
      <c r="BY574" s="40">
        <f t="shared" si="651"/>
        <v>3</v>
      </c>
      <c r="BZ574">
        <v>1</v>
      </c>
      <c r="CA574" t="s">
        <v>83</v>
      </c>
      <c r="CB574">
        <v>3</v>
      </c>
      <c r="CC574" s="40">
        <f t="shared" si="652"/>
        <v>3</v>
      </c>
      <c r="CD574" s="24">
        <f t="shared" si="653"/>
        <v>13</v>
      </c>
      <c r="CE574" s="14">
        <v>2</v>
      </c>
      <c r="CF574" t="s">
        <v>83</v>
      </c>
      <c r="CG574">
        <v>0</v>
      </c>
      <c r="CH574" s="40">
        <f t="shared" si="654"/>
        <v>0</v>
      </c>
      <c r="CI574">
        <v>3</v>
      </c>
      <c r="CJ574" t="s">
        <v>83</v>
      </c>
      <c r="CK574">
        <v>0</v>
      </c>
      <c r="CL574" s="40">
        <f t="shared" si="655"/>
        <v>4</v>
      </c>
      <c r="CM574">
        <v>2</v>
      </c>
      <c r="CN574" t="s">
        <v>83</v>
      </c>
      <c r="CO574">
        <v>1</v>
      </c>
      <c r="CP574" s="40">
        <f t="shared" si="656"/>
        <v>0</v>
      </c>
      <c r="CQ574">
        <v>1</v>
      </c>
      <c r="CR574" t="s">
        <v>83</v>
      </c>
      <c r="CS574">
        <v>1</v>
      </c>
      <c r="CT574" s="40">
        <f t="shared" si="657"/>
        <v>0</v>
      </c>
      <c r="CU574">
        <v>0</v>
      </c>
      <c r="CV574" t="s">
        <v>83</v>
      </c>
      <c r="CW574">
        <v>2</v>
      </c>
      <c r="CX574" s="40">
        <f t="shared" si="658"/>
        <v>0</v>
      </c>
      <c r="CY574">
        <v>1</v>
      </c>
      <c r="CZ574" t="s">
        <v>83</v>
      </c>
      <c r="DA574">
        <v>3</v>
      </c>
      <c r="DB574" s="40">
        <f t="shared" si="659"/>
        <v>0</v>
      </c>
      <c r="DC574" s="24">
        <f t="shared" si="660"/>
        <v>4</v>
      </c>
      <c r="DD574" s="14">
        <v>3</v>
      </c>
      <c r="DE574" t="s">
        <v>83</v>
      </c>
      <c r="DF574">
        <v>1</v>
      </c>
      <c r="DG574" s="40">
        <f t="shared" si="690"/>
        <v>0</v>
      </c>
      <c r="DH574">
        <v>2</v>
      </c>
      <c r="DI574" t="s">
        <v>83</v>
      </c>
      <c r="DJ574">
        <v>0</v>
      </c>
      <c r="DK574" s="40">
        <f t="shared" si="631"/>
        <v>3</v>
      </c>
      <c r="DL574">
        <v>2</v>
      </c>
      <c r="DM574" t="s">
        <v>83</v>
      </c>
      <c r="DN574">
        <v>1</v>
      </c>
      <c r="DO574" s="40">
        <f t="shared" si="661"/>
        <v>0</v>
      </c>
      <c r="DP574">
        <v>2</v>
      </c>
      <c r="DQ574" t="s">
        <v>83</v>
      </c>
      <c r="DR574">
        <v>3</v>
      </c>
      <c r="DS574" s="40">
        <f t="shared" si="622"/>
        <v>0</v>
      </c>
      <c r="DT574">
        <v>2</v>
      </c>
      <c r="DU574" t="s">
        <v>83</v>
      </c>
      <c r="DV574">
        <v>2</v>
      </c>
      <c r="DW574" s="40">
        <f t="shared" si="623"/>
        <v>1</v>
      </c>
      <c r="DX574">
        <v>1</v>
      </c>
      <c r="DY574" t="s">
        <v>83</v>
      </c>
      <c r="DZ574">
        <v>4</v>
      </c>
      <c r="EA574" s="39">
        <f t="shared" si="662"/>
        <v>3</v>
      </c>
      <c r="EB574" s="24">
        <f t="shared" si="632"/>
        <v>7</v>
      </c>
      <c r="EC574" s="14">
        <v>0</v>
      </c>
      <c r="ED574" t="s">
        <v>83</v>
      </c>
      <c r="EE574">
        <v>2</v>
      </c>
      <c r="EF574" s="40">
        <f t="shared" si="663"/>
        <v>0</v>
      </c>
      <c r="EG574">
        <v>3</v>
      </c>
      <c r="EH574" t="s">
        <v>83</v>
      </c>
      <c r="EI574">
        <v>1</v>
      </c>
      <c r="EJ574" s="40">
        <f t="shared" si="664"/>
        <v>3</v>
      </c>
      <c r="EK574">
        <v>2</v>
      </c>
      <c r="EL574" t="s">
        <v>83</v>
      </c>
      <c r="EM574">
        <v>0</v>
      </c>
      <c r="EN574" s="40">
        <f t="shared" si="695"/>
        <v>0</v>
      </c>
      <c r="EO574">
        <v>2</v>
      </c>
      <c r="EP574" t="s">
        <v>83</v>
      </c>
      <c r="EQ574">
        <v>1</v>
      </c>
      <c r="ER574" s="40">
        <f t="shared" si="665"/>
        <v>3</v>
      </c>
      <c r="ES574">
        <v>2</v>
      </c>
      <c r="ET574" t="s">
        <v>83</v>
      </c>
      <c r="EU574">
        <v>4</v>
      </c>
      <c r="EV574" s="40">
        <f t="shared" si="666"/>
        <v>0</v>
      </c>
      <c r="EW574">
        <v>1</v>
      </c>
      <c r="EX574" t="s">
        <v>83</v>
      </c>
      <c r="EY574">
        <v>0</v>
      </c>
      <c r="EZ574" s="40">
        <f t="shared" si="667"/>
        <v>0</v>
      </c>
      <c r="FA574" s="24">
        <f t="shared" si="668"/>
        <v>6</v>
      </c>
      <c r="FB574" s="14">
        <v>3</v>
      </c>
      <c r="FC574" t="s">
        <v>83</v>
      </c>
      <c r="FD574">
        <v>1</v>
      </c>
      <c r="FE574" s="40">
        <f t="shared" si="669"/>
        <v>3</v>
      </c>
      <c r="FF574">
        <v>2</v>
      </c>
      <c r="FG574" t="s">
        <v>83</v>
      </c>
      <c r="FH574">
        <v>1</v>
      </c>
      <c r="FI574" s="40">
        <f t="shared" si="670"/>
        <v>3</v>
      </c>
      <c r="FJ574">
        <v>1</v>
      </c>
      <c r="FK574" t="s">
        <v>83</v>
      </c>
      <c r="FL574">
        <v>1</v>
      </c>
      <c r="FM574" s="40">
        <f t="shared" si="671"/>
        <v>3</v>
      </c>
      <c r="FN574">
        <v>2</v>
      </c>
      <c r="FO574" t="s">
        <v>83</v>
      </c>
      <c r="FP574">
        <v>1</v>
      </c>
      <c r="FQ574" s="40">
        <f t="shared" si="633"/>
        <v>4</v>
      </c>
      <c r="FR574">
        <v>0</v>
      </c>
      <c r="FS574" t="s">
        <v>83</v>
      </c>
      <c r="FT574">
        <v>2</v>
      </c>
      <c r="FU574" s="40">
        <f t="shared" si="672"/>
        <v>3</v>
      </c>
      <c r="FV574">
        <v>2</v>
      </c>
      <c r="FW574" t="s">
        <v>83</v>
      </c>
      <c r="FX574">
        <v>5</v>
      </c>
      <c r="FY574" s="40">
        <f t="shared" si="634"/>
        <v>0</v>
      </c>
      <c r="FZ574" s="24">
        <f t="shared" si="635"/>
        <v>16</v>
      </c>
      <c r="GA574" s="14">
        <v>1</v>
      </c>
      <c r="GB574" t="s">
        <v>83</v>
      </c>
      <c r="GC574">
        <v>2</v>
      </c>
      <c r="GD574" s="40">
        <f t="shared" si="673"/>
        <v>0</v>
      </c>
      <c r="GE574">
        <v>2</v>
      </c>
      <c r="GF574" t="s">
        <v>83</v>
      </c>
      <c r="GG574">
        <v>1</v>
      </c>
      <c r="GH574" s="40">
        <f t="shared" si="697"/>
        <v>4</v>
      </c>
      <c r="GI574">
        <v>2</v>
      </c>
      <c r="GJ574" t="s">
        <v>83</v>
      </c>
      <c r="GK574">
        <v>1</v>
      </c>
      <c r="GL574" s="40">
        <f t="shared" si="674"/>
        <v>0</v>
      </c>
      <c r="GM574">
        <v>3</v>
      </c>
      <c r="GN574" t="s">
        <v>83</v>
      </c>
      <c r="GO574">
        <v>2</v>
      </c>
      <c r="GP574" s="40">
        <f t="shared" si="675"/>
        <v>3</v>
      </c>
      <c r="GQ574">
        <v>2</v>
      </c>
      <c r="GR574" t="s">
        <v>83</v>
      </c>
      <c r="GS574">
        <v>2</v>
      </c>
      <c r="GT574" s="40">
        <f t="shared" si="636"/>
        <v>0</v>
      </c>
      <c r="GU574">
        <v>1</v>
      </c>
      <c r="GV574" t="s">
        <v>83</v>
      </c>
      <c r="GW574">
        <v>3</v>
      </c>
      <c r="GX574" s="40">
        <f t="shared" si="676"/>
        <v>0</v>
      </c>
      <c r="GY574" s="24">
        <f t="shared" si="677"/>
        <v>7</v>
      </c>
      <c r="GZ574" s="28">
        <f t="shared" si="637"/>
        <v>78</v>
      </c>
      <c r="HA574" t="s">
        <v>84</v>
      </c>
      <c r="HB574">
        <f t="shared" si="638"/>
        <v>9</v>
      </c>
      <c r="HC574" t="s">
        <v>85</v>
      </c>
      <c r="HD574">
        <f t="shared" si="691"/>
        <v>9</v>
      </c>
      <c r="HE574" t="s">
        <v>93</v>
      </c>
      <c r="HF574">
        <f t="shared" si="639"/>
        <v>9</v>
      </c>
      <c r="HG574" t="s">
        <v>94</v>
      </c>
      <c r="HH574">
        <f t="shared" si="696"/>
        <v>9</v>
      </c>
      <c r="HI574" t="s">
        <v>88</v>
      </c>
      <c r="HJ574">
        <f t="shared" si="678"/>
        <v>0</v>
      </c>
      <c r="HK574" t="s">
        <v>131</v>
      </c>
      <c r="HL574">
        <f t="shared" si="679"/>
        <v>0</v>
      </c>
      <c r="HM574" t="s">
        <v>90</v>
      </c>
      <c r="HN574">
        <f t="shared" si="640"/>
        <v>9</v>
      </c>
      <c r="HO574" t="s">
        <v>96</v>
      </c>
      <c r="HP574">
        <f t="shared" si="680"/>
        <v>9</v>
      </c>
      <c r="HQ574" t="s">
        <v>140</v>
      </c>
      <c r="HR574" s="1">
        <f t="shared" si="681"/>
        <v>0</v>
      </c>
      <c r="HS574" t="s">
        <v>92</v>
      </c>
      <c r="HT574" s="1">
        <f t="shared" si="682"/>
        <v>0</v>
      </c>
      <c r="HU574" t="s">
        <v>86</v>
      </c>
      <c r="HV574" s="1">
        <f t="shared" si="683"/>
        <v>6</v>
      </c>
      <c r="HW574" t="s">
        <v>129</v>
      </c>
      <c r="HX574" s="1">
        <f t="shared" si="684"/>
        <v>0</v>
      </c>
      <c r="HY574" t="s">
        <v>165</v>
      </c>
      <c r="HZ574" s="1">
        <f t="shared" si="685"/>
        <v>5</v>
      </c>
      <c r="IA574" t="s">
        <v>142</v>
      </c>
      <c r="IB574" s="1">
        <f t="shared" si="686"/>
        <v>0</v>
      </c>
      <c r="IC574" t="s">
        <v>134</v>
      </c>
      <c r="ID574" s="1">
        <f t="shared" si="687"/>
        <v>6</v>
      </c>
      <c r="IE574" t="s">
        <v>135</v>
      </c>
      <c r="IF574" s="1">
        <f t="shared" si="688"/>
        <v>0</v>
      </c>
      <c r="IG574">
        <f t="shared" si="693"/>
        <v>71</v>
      </c>
      <c r="IH574" s="1">
        <f t="shared" si="689"/>
        <v>149</v>
      </c>
    </row>
    <row r="575" spans="1:242" s="17" customFormat="1" ht="14.65" thickBot="1" x14ac:dyDescent="0.5">
      <c r="A575" s="21">
        <v>572</v>
      </c>
      <c r="B575" s="45">
        <f t="shared" si="625"/>
        <v>593</v>
      </c>
      <c r="C575" s="16" t="s">
        <v>746</v>
      </c>
      <c r="D575" s="17" t="s">
        <v>1350</v>
      </c>
      <c r="E575" s="18">
        <v>13</v>
      </c>
      <c r="F575" s="29">
        <f t="shared" si="626"/>
        <v>135</v>
      </c>
      <c r="H575" s="16">
        <v>2</v>
      </c>
      <c r="I575" s="17" t="s">
        <v>83</v>
      </c>
      <c r="J575" s="17">
        <v>1</v>
      </c>
      <c r="K575" s="41">
        <f t="shared" si="698"/>
        <v>0</v>
      </c>
      <c r="L575" s="17">
        <v>0</v>
      </c>
      <c r="M575" s="17" t="s">
        <v>83</v>
      </c>
      <c r="N575" s="17">
        <v>3</v>
      </c>
      <c r="O575" s="41">
        <f t="shared" si="694"/>
        <v>3</v>
      </c>
      <c r="P575" s="17">
        <v>1</v>
      </c>
      <c r="Q575" s="17" t="s">
        <v>83</v>
      </c>
      <c r="R575" s="17">
        <v>2</v>
      </c>
      <c r="S575" s="41">
        <f t="shared" si="641"/>
        <v>3</v>
      </c>
      <c r="T575" s="17">
        <v>2</v>
      </c>
      <c r="U575" s="17" t="s">
        <v>83</v>
      </c>
      <c r="V575" s="17">
        <v>0</v>
      </c>
      <c r="W575" s="41">
        <f t="shared" si="627"/>
        <v>0</v>
      </c>
      <c r="X575" s="17">
        <v>0</v>
      </c>
      <c r="Y575" s="17" t="s">
        <v>83</v>
      </c>
      <c r="Z575" s="17">
        <v>0</v>
      </c>
      <c r="AA575" s="41">
        <f t="shared" si="628"/>
        <v>0</v>
      </c>
      <c r="AB575" s="17">
        <v>3</v>
      </c>
      <c r="AC575" s="17" t="s">
        <v>83</v>
      </c>
      <c r="AD575" s="17">
        <v>1</v>
      </c>
      <c r="AE575" s="41">
        <f t="shared" si="642"/>
        <v>4</v>
      </c>
      <c r="AF575" s="25">
        <f t="shared" si="643"/>
        <v>10</v>
      </c>
      <c r="AG575" s="16">
        <v>4</v>
      </c>
      <c r="AH575" s="17" t="s">
        <v>83</v>
      </c>
      <c r="AI575" s="17">
        <v>1</v>
      </c>
      <c r="AJ575" s="41">
        <f t="shared" si="692"/>
        <v>3</v>
      </c>
      <c r="AK575" s="17">
        <v>0</v>
      </c>
      <c r="AL575" s="17" t="s">
        <v>83</v>
      </c>
      <c r="AM575" s="17">
        <v>1</v>
      </c>
      <c r="AN575" s="41">
        <f t="shared" si="644"/>
        <v>0</v>
      </c>
      <c r="AO575" s="17">
        <v>2</v>
      </c>
      <c r="AP575" s="17" t="s">
        <v>83</v>
      </c>
      <c r="AQ575" s="17">
        <v>1</v>
      </c>
      <c r="AR575" s="41">
        <f t="shared" si="624"/>
        <v>0</v>
      </c>
      <c r="AS575" s="17">
        <v>3</v>
      </c>
      <c r="AT575" s="17" t="s">
        <v>83</v>
      </c>
      <c r="AU575" s="17">
        <v>0</v>
      </c>
      <c r="AV575" s="41">
        <f t="shared" si="645"/>
        <v>0</v>
      </c>
      <c r="AW575" s="17">
        <v>1</v>
      </c>
      <c r="AX575" s="17" t="s">
        <v>83</v>
      </c>
      <c r="AY575" s="17">
        <v>2</v>
      </c>
      <c r="AZ575" s="41">
        <f t="shared" si="646"/>
        <v>3</v>
      </c>
      <c r="BA575" s="17">
        <v>1</v>
      </c>
      <c r="BB575" s="17" t="s">
        <v>83</v>
      </c>
      <c r="BC575" s="17">
        <v>1</v>
      </c>
      <c r="BD575" s="41">
        <f t="shared" si="629"/>
        <v>0</v>
      </c>
      <c r="BE575" s="25">
        <f t="shared" si="647"/>
        <v>6</v>
      </c>
      <c r="BF575" s="16">
        <v>2</v>
      </c>
      <c r="BG575" s="17" t="s">
        <v>83</v>
      </c>
      <c r="BH575" s="17">
        <v>0</v>
      </c>
      <c r="BI575" s="41">
        <f t="shared" si="648"/>
        <v>0</v>
      </c>
      <c r="BJ575" s="17">
        <v>1</v>
      </c>
      <c r="BK575" s="17" t="s">
        <v>83</v>
      </c>
      <c r="BL575" s="17">
        <v>2</v>
      </c>
      <c r="BM575" s="41">
        <f t="shared" si="649"/>
        <v>0</v>
      </c>
      <c r="BN575" s="17">
        <v>1</v>
      </c>
      <c r="BO575" s="17" t="s">
        <v>83</v>
      </c>
      <c r="BP575" s="17">
        <v>0</v>
      </c>
      <c r="BQ575" s="41">
        <f t="shared" si="630"/>
        <v>3</v>
      </c>
      <c r="BR575" s="17">
        <v>1</v>
      </c>
      <c r="BS575" s="17" t="s">
        <v>83</v>
      </c>
      <c r="BT575" s="17">
        <v>0</v>
      </c>
      <c r="BU575" s="41">
        <f t="shared" si="650"/>
        <v>3</v>
      </c>
      <c r="BV575" s="17">
        <v>2</v>
      </c>
      <c r="BW575" s="17" t="s">
        <v>83</v>
      </c>
      <c r="BX575" s="17">
        <v>2</v>
      </c>
      <c r="BY575" s="41">
        <f t="shared" si="651"/>
        <v>0</v>
      </c>
      <c r="BZ575" s="17">
        <v>0</v>
      </c>
      <c r="CA575" s="17" t="s">
        <v>83</v>
      </c>
      <c r="CB575" s="17">
        <v>1</v>
      </c>
      <c r="CC575" s="41">
        <f t="shared" si="652"/>
        <v>4</v>
      </c>
      <c r="CD575" s="25">
        <f t="shared" si="653"/>
        <v>10</v>
      </c>
      <c r="CE575" s="16">
        <v>3</v>
      </c>
      <c r="CF575" s="17" t="s">
        <v>83</v>
      </c>
      <c r="CG575" s="17">
        <v>0</v>
      </c>
      <c r="CH575" s="41">
        <f t="shared" si="654"/>
        <v>0</v>
      </c>
      <c r="CI575" s="17">
        <v>1</v>
      </c>
      <c r="CJ575" s="17" t="s">
        <v>83</v>
      </c>
      <c r="CK575" s="17">
        <v>0</v>
      </c>
      <c r="CL575" s="41">
        <f t="shared" si="655"/>
        <v>3</v>
      </c>
      <c r="CM575" s="17">
        <v>0</v>
      </c>
      <c r="CN575" s="17" t="s">
        <v>83</v>
      </c>
      <c r="CO575" s="17">
        <v>0</v>
      </c>
      <c r="CP575" s="41">
        <f t="shared" si="656"/>
        <v>0</v>
      </c>
      <c r="CQ575" s="17">
        <v>1</v>
      </c>
      <c r="CR575" s="17" t="s">
        <v>83</v>
      </c>
      <c r="CS575" s="17">
        <v>2</v>
      </c>
      <c r="CT575" s="41">
        <f t="shared" si="657"/>
        <v>0</v>
      </c>
      <c r="CU575" s="17">
        <v>0</v>
      </c>
      <c r="CV575" s="17" t="s">
        <v>83</v>
      </c>
      <c r="CW575" s="17">
        <v>2</v>
      </c>
      <c r="CX575" s="41">
        <f t="shared" si="658"/>
        <v>0</v>
      </c>
      <c r="CY575" s="17">
        <v>1</v>
      </c>
      <c r="CZ575" s="17" t="s">
        <v>83</v>
      </c>
      <c r="DA575" s="17">
        <v>2</v>
      </c>
      <c r="DB575" s="41">
        <f t="shared" si="659"/>
        <v>0</v>
      </c>
      <c r="DC575" s="25">
        <f t="shared" si="660"/>
        <v>3</v>
      </c>
      <c r="DD575" s="16">
        <v>2</v>
      </c>
      <c r="DE575" s="17" t="s">
        <v>83</v>
      </c>
      <c r="DF575" s="17">
        <v>0</v>
      </c>
      <c r="DG575" s="41">
        <f t="shared" si="690"/>
        <v>0</v>
      </c>
      <c r="DH575" s="17">
        <v>2</v>
      </c>
      <c r="DI575" s="17" t="s">
        <v>83</v>
      </c>
      <c r="DJ575" s="17">
        <v>1</v>
      </c>
      <c r="DK575" s="41">
        <f t="shared" si="631"/>
        <v>3</v>
      </c>
      <c r="DL575" s="17">
        <v>1</v>
      </c>
      <c r="DM575" s="17" t="s">
        <v>83</v>
      </c>
      <c r="DN575" s="17">
        <v>0</v>
      </c>
      <c r="DO575" s="41">
        <f t="shared" si="661"/>
        <v>0</v>
      </c>
      <c r="DP575" s="17">
        <v>2</v>
      </c>
      <c r="DQ575" s="17" t="s">
        <v>83</v>
      </c>
      <c r="DR575" s="17">
        <v>3</v>
      </c>
      <c r="DS575" s="41">
        <f t="shared" si="622"/>
        <v>0</v>
      </c>
      <c r="DT575" s="17">
        <v>1</v>
      </c>
      <c r="DU575" s="17" t="s">
        <v>83</v>
      </c>
      <c r="DV575" s="17">
        <v>2</v>
      </c>
      <c r="DW575" s="41">
        <f t="shared" si="623"/>
        <v>1</v>
      </c>
      <c r="DX575" s="17">
        <v>1</v>
      </c>
      <c r="DY575" s="17" t="s">
        <v>83</v>
      </c>
      <c r="DZ575" s="17">
        <v>1</v>
      </c>
      <c r="EA575" s="39">
        <f t="shared" si="662"/>
        <v>0</v>
      </c>
      <c r="EB575" s="25">
        <f t="shared" si="632"/>
        <v>4</v>
      </c>
      <c r="EC575" s="16">
        <v>0</v>
      </c>
      <c r="ED575" s="17" t="s">
        <v>83</v>
      </c>
      <c r="EE575" s="17">
        <v>2</v>
      </c>
      <c r="EF575" s="41">
        <f t="shared" si="663"/>
        <v>0</v>
      </c>
      <c r="EG575" s="17">
        <v>2</v>
      </c>
      <c r="EH575" s="17" t="s">
        <v>83</v>
      </c>
      <c r="EI575" s="17">
        <v>1</v>
      </c>
      <c r="EJ575" s="41">
        <f t="shared" si="664"/>
        <v>4</v>
      </c>
      <c r="EK575" s="17">
        <v>1</v>
      </c>
      <c r="EL575" s="17" t="s">
        <v>83</v>
      </c>
      <c r="EM575" s="17">
        <v>0</v>
      </c>
      <c r="EN575" s="41">
        <f t="shared" si="695"/>
        <v>0</v>
      </c>
      <c r="EO575" s="17">
        <v>3</v>
      </c>
      <c r="EP575" s="17" t="s">
        <v>83</v>
      </c>
      <c r="EQ575" s="17">
        <v>2</v>
      </c>
      <c r="ER575" s="41">
        <f t="shared" si="665"/>
        <v>3</v>
      </c>
      <c r="ES575" s="17">
        <v>1</v>
      </c>
      <c r="ET575" s="17" t="s">
        <v>83</v>
      </c>
      <c r="EU575" s="17">
        <v>2</v>
      </c>
      <c r="EV575" s="41">
        <f t="shared" si="666"/>
        <v>0</v>
      </c>
      <c r="EW575" s="17">
        <v>1</v>
      </c>
      <c r="EX575" s="17" t="s">
        <v>83</v>
      </c>
      <c r="EY575" s="17">
        <v>1</v>
      </c>
      <c r="EZ575" s="41">
        <f t="shared" si="667"/>
        <v>0</v>
      </c>
      <c r="FA575" s="25">
        <f t="shared" si="668"/>
        <v>7</v>
      </c>
      <c r="FB575" s="16">
        <v>2</v>
      </c>
      <c r="FC575" s="17" t="s">
        <v>83</v>
      </c>
      <c r="FD575" s="17">
        <v>1</v>
      </c>
      <c r="FE575" s="41">
        <f t="shared" si="669"/>
        <v>4</v>
      </c>
      <c r="FF575" s="17">
        <v>3</v>
      </c>
      <c r="FG575" s="17" t="s">
        <v>83</v>
      </c>
      <c r="FH575" s="17">
        <v>0</v>
      </c>
      <c r="FI575" s="41">
        <f t="shared" si="670"/>
        <v>3</v>
      </c>
      <c r="FJ575" s="17">
        <v>1</v>
      </c>
      <c r="FK575" s="17" t="s">
        <v>83</v>
      </c>
      <c r="FL575" s="17">
        <v>1</v>
      </c>
      <c r="FM575" s="41">
        <f t="shared" si="671"/>
        <v>3</v>
      </c>
      <c r="FN575" s="17">
        <v>2</v>
      </c>
      <c r="FO575" s="17" t="s">
        <v>83</v>
      </c>
      <c r="FP575" s="17">
        <v>2</v>
      </c>
      <c r="FQ575" s="41">
        <f t="shared" si="633"/>
        <v>0</v>
      </c>
      <c r="FR575" s="17">
        <v>1</v>
      </c>
      <c r="FS575" s="17" t="s">
        <v>83</v>
      </c>
      <c r="FT575" s="17">
        <v>2</v>
      </c>
      <c r="FU575" s="41">
        <f t="shared" si="672"/>
        <v>4</v>
      </c>
      <c r="FV575" s="17">
        <v>2</v>
      </c>
      <c r="FW575" s="17" t="s">
        <v>83</v>
      </c>
      <c r="FX575" s="17">
        <v>2</v>
      </c>
      <c r="FY575" s="41">
        <f t="shared" si="634"/>
        <v>0</v>
      </c>
      <c r="FZ575" s="25">
        <f t="shared" si="635"/>
        <v>14</v>
      </c>
      <c r="GA575" s="16">
        <v>1</v>
      </c>
      <c r="GB575" s="17" t="s">
        <v>83</v>
      </c>
      <c r="GC575" s="17">
        <v>1</v>
      </c>
      <c r="GD575" s="41">
        <f t="shared" si="673"/>
        <v>4</v>
      </c>
      <c r="GE575" s="17">
        <v>2</v>
      </c>
      <c r="GF575" s="17" t="s">
        <v>83</v>
      </c>
      <c r="GG575" s="17">
        <v>0</v>
      </c>
      <c r="GH575" s="41">
        <f t="shared" si="697"/>
        <v>3</v>
      </c>
      <c r="GI575" s="17">
        <v>0</v>
      </c>
      <c r="GJ575" s="17" t="s">
        <v>83</v>
      </c>
      <c r="GK575" s="17">
        <v>0</v>
      </c>
      <c r="GL575" s="41">
        <f t="shared" si="674"/>
        <v>0</v>
      </c>
      <c r="GM575" s="17">
        <v>2</v>
      </c>
      <c r="GN575" s="17" t="s">
        <v>83</v>
      </c>
      <c r="GO575" s="17">
        <v>1</v>
      </c>
      <c r="GP575" s="41">
        <f t="shared" si="675"/>
        <v>3</v>
      </c>
      <c r="GQ575" s="17">
        <v>1</v>
      </c>
      <c r="GR575" s="17" t="s">
        <v>83</v>
      </c>
      <c r="GS575" s="17">
        <v>2</v>
      </c>
      <c r="GT575" s="41">
        <f t="shared" si="636"/>
        <v>3</v>
      </c>
      <c r="GU575" s="17">
        <v>1</v>
      </c>
      <c r="GV575" s="17" t="s">
        <v>83</v>
      </c>
      <c r="GW575" s="17">
        <v>3</v>
      </c>
      <c r="GX575" s="41">
        <f t="shared" si="676"/>
        <v>0</v>
      </c>
      <c r="GY575" s="25">
        <f t="shared" si="677"/>
        <v>13</v>
      </c>
      <c r="GZ575" s="29">
        <f t="shared" si="637"/>
        <v>67</v>
      </c>
      <c r="HA575" s="17" t="s">
        <v>84</v>
      </c>
      <c r="HB575">
        <f t="shared" si="638"/>
        <v>9</v>
      </c>
      <c r="HC575" s="17" t="s">
        <v>85</v>
      </c>
      <c r="HD575">
        <f t="shared" si="691"/>
        <v>9</v>
      </c>
      <c r="HE575" s="17" t="s">
        <v>93</v>
      </c>
      <c r="HF575">
        <f t="shared" si="639"/>
        <v>9</v>
      </c>
      <c r="HG575" s="17" t="s">
        <v>129</v>
      </c>
      <c r="HH575">
        <f t="shared" si="696"/>
        <v>0</v>
      </c>
      <c r="HI575" s="17" t="s">
        <v>130</v>
      </c>
      <c r="HJ575">
        <f t="shared" si="678"/>
        <v>5</v>
      </c>
      <c r="HK575" s="17" t="s">
        <v>131</v>
      </c>
      <c r="HL575">
        <f t="shared" si="679"/>
        <v>0</v>
      </c>
      <c r="HM575" s="17" t="s">
        <v>134</v>
      </c>
      <c r="HN575">
        <f t="shared" si="640"/>
        <v>5</v>
      </c>
      <c r="HO575" s="17" t="s">
        <v>96</v>
      </c>
      <c r="HP575">
        <f t="shared" si="680"/>
        <v>9</v>
      </c>
      <c r="HQ575" s="17" t="s">
        <v>136</v>
      </c>
      <c r="HR575" s="1">
        <f t="shared" si="681"/>
        <v>0</v>
      </c>
      <c r="HS575" s="17" t="s">
        <v>92</v>
      </c>
      <c r="HT575" s="1">
        <f t="shared" si="682"/>
        <v>0</v>
      </c>
      <c r="HU575" s="17" t="s">
        <v>86</v>
      </c>
      <c r="HV575" s="1">
        <f t="shared" si="683"/>
        <v>6</v>
      </c>
      <c r="HW575" s="17" t="s">
        <v>94</v>
      </c>
      <c r="HX575" s="1">
        <f t="shared" si="684"/>
        <v>5</v>
      </c>
      <c r="HY575" s="17" t="s">
        <v>88</v>
      </c>
      <c r="HZ575" s="1">
        <f t="shared" si="685"/>
        <v>0</v>
      </c>
      <c r="IA575" s="17" t="s">
        <v>95</v>
      </c>
      <c r="IB575" s="1">
        <f t="shared" si="686"/>
        <v>6</v>
      </c>
      <c r="IC575" s="17" t="s">
        <v>90</v>
      </c>
      <c r="ID575" s="1">
        <f t="shared" si="687"/>
        <v>5</v>
      </c>
      <c r="IE575" s="17" t="s">
        <v>135</v>
      </c>
      <c r="IF575" s="1">
        <f t="shared" si="688"/>
        <v>0</v>
      </c>
      <c r="IG575">
        <f t="shared" si="693"/>
        <v>68</v>
      </c>
      <c r="IH575" s="1">
        <f t="shared" si="689"/>
        <v>135</v>
      </c>
    </row>
    <row r="576" spans="1:242" ht="14.65" thickBot="1" x14ac:dyDescent="0.5">
      <c r="A576" s="1">
        <v>573</v>
      </c>
      <c r="B576" s="45">
        <f t="shared" si="625"/>
        <v>559</v>
      </c>
      <c r="C576" s="14" t="s">
        <v>1352</v>
      </c>
      <c r="D576" t="s">
        <v>774</v>
      </c>
      <c r="E576" s="15" t="s">
        <v>1171</v>
      </c>
      <c r="F576" s="28">
        <f t="shared" si="626"/>
        <v>138</v>
      </c>
      <c r="H576" s="14">
        <v>2</v>
      </c>
      <c r="I576" t="s">
        <v>83</v>
      </c>
      <c r="J576">
        <v>1</v>
      </c>
      <c r="K576" s="40">
        <f t="shared" si="698"/>
        <v>0</v>
      </c>
      <c r="L576">
        <v>0</v>
      </c>
      <c r="M576" t="s">
        <v>83</v>
      </c>
      <c r="N576">
        <v>3</v>
      </c>
      <c r="O576" s="40">
        <f t="shared" si="694"/>
        <v>3</v>
      </c>
      <c r="P576">
        <v>2</v>
      </c>
      <c r="Q576" t="s">
        <v>83</v>
      </c>
      <c r="R576">
        <v>1</v>
      </c>
      <c r="S576" s="40">
        <f t="shared" si="641"/>
        <v>0</v>
      </c>
      <c r="T576">
        <v>3</v>
      </c>
      <c r="U576" t="s">
        <v>83</v>
      </c>
      <c r="V576">
        <v>1</v>
      </c>
      <c r="W576" s="40">
        <f t="shared" si="627"/>
        <v>0</v>
      </c>
      <c r="X576">
        <v>2</v>
      </c>
      <c r="Y576" t="s">
        <v>83</v>
      </c>
      <c r="Z576">
        <v>2</v>
      </c>
      <c r="AA576" s="40">
        <f t="shared" si="628"/>
        <v>0</v>
      </c>
      <c r="AB576">
        <v>2</v>
      </c>
      <c r="AC576" t="s">
        <v>83</v>
      </c>
      <c r="AD576">
        <v>1</v>
      </c>
      <c r="AE576" s="40">
        <f t="shared" si="642"/>
        <v>3</v>
      </c>
      <c r="AF576" s="24">
        <f t="shared" si="643"/>
        <v>6</v>
      </c>
      <c r="AG576" s="14">
        <v>3</v>
      </c>
      <c r="AH576" t="s">
        <v>83</v>
      </c>
      <c r="AI576">
        <v>1</v>
      </c>
      <c r="AJ576" s="40">
        <f t="shared" si="692"/>
        <v>3</v>
      </c>
      <c r="AK576">
        <v>2</v>
      </c>
      <c r="AL576" t="s">
        <v>83</v>
      </c>
      <c r="AM576">
        <v>0</v>
      </c>
      <c r="AN576" s="40">
        <f t="shared" si="644"/>
        <v>0</v>
      </c>
      <c r="AO576">
        <v>1</v>
      </c>
      <c r="AP576" t="s">
        <v>83</v>
      </c>
      <c r="AQ576">
        <v>0</v>
      </c>
      <c r="AR576" s="40">
        <f t="shared" si="624"/>
        <v>0</v>
      </c>
      <c r="AS576">
        <v>2</v>
      </c>
      <c r="AT576" t="s">
        <v>83</v>
      </c>
      <c r="AU576">
        <v>3</v>
      </c>
      <c r="AV576" s="40">
        <f t="shared" si="645"/>
        <v>0</v>
      </c>
      <c r="AW576">
        <v>2</v>
      </c>
      <c r="AX576" t="s">
        <v>83</v>
      </c>
      <c r="AY576">
        <v>2</v>
      </c>
      <c r="AZ576" s="40">
        <f t="shared" si="646"/>
        <v>0</v>
      </c>
      <c r="BA576">
        <v>1</v>
      </c>
      <c r="BB576" t="s">
        <v>83</v>
      </c>
      <c r="BC576">
        <v>3</v>
      </c>
      <c r="BD576" s="40">
        <f t="shared" si="629"/>
        <v>3</v>
      </c>
      <c r="BE576" s="24">
        <f t="shared" si="647"/>
        <v>6</v>
      </c>
      <c r="BF576" s="14">
        <v>3</v>
      </c>
      <c r="BG576" t="s">
        <v>83</v>
      </c>
      <c r="BH576">
        <v>1</v>
      </c>
      <c r="BI576" s="40">
        <f t="shared" si="648"/>
        <v>0</v>
      </c>
      <c r="BJ576">
        <v>2</v>
      </c>
      <c r="BK576" t="s">
        <v>83</v>
      </c>
      <c r="BL576">
        <v>0</v>
      </c>
      <c r="BM576" s="40">
        <f t="shared" si="649"/>
        <v>0</v>
      </c>
      <c r="BN576">
        <v>2</v>
      </c>
      <c r="BO576" t="s">
        <v>83</v>
      </c>
      <c r="BP576">
        <v>2</v>
      </c>
      <c r="BQ576" s="40">
        <f t="shared" si="630"/>
        <v>0</v>
      </c>
      <c r="BR576">
        <v>3</v>
      </c>
      <c r="BS576" t="s">
        <v>83</v>
      </c>
      <c r="BT576">
        <v>4</v>
      </c>
      <c r="BU576" s="40">
        <f t="shared" si="650"/>
        <v>0</v>
      </c>
      <c r="BV576">
        <v>2</v>
      </c>
      <c r="BW576" t="s">
        <v>83</v>
      </c>
      <c r="BX576">
        <v>4</v>
      </c>
      <c r="BY576" s="40">
        <f t="shared" si="651"/>
        <v>4</v>
      </c>
      <c r="BZ576">
        <v>1</v>
      </c>
      <c r="CA576" t="s">
        <v>83</v>
      </c>
      <c r="CB576">
        <v>2</v>
      </c>
      <c r="CC576" s="40">
        <f t="shared" si="652"/>
        <v>6</v>
      </c>
      <c r="CD576" s="24">
        <f t="shared" si="653"/>
        <v>10</v>
      </c>
      <c r="CE576" s="14">
        <v>3</v>
      </c>
      <c r="CF576" t="s">
        <v>83</v>
      </c>
      <c r="CG576">
        <v>1</v>
      </c>
      <c r="CH576" s="40">
        <f t="shared" si="654"/>
        <v>0</v>
      </c>
      <c r="CI576">
        <v>3</v>
      </c>
      <c r="CJ576" t="s">
        <v>83</v>
      </c>
      <c r="CK576">
        <v>1</v>
      </c>
      <c r="CL576" s="40">
        <f t="shared" si="655"/>
        <v>3</v>
      </c>
      <c r="CM576">
        <v>3</v>
      </c>
      <c r="CN576" t="s">
        <v>83</v>
      </c>
      <c r="CO576">
        <v>2</v>
      </c>
      <c r="CP576" s="40">
        <f t="shared" si="656"/>
        <v>0</v>
      </c>
      <c r="CQ576">
        <v>3</v>
      </c>
      <c r="CR576" t="s">
        <v>83</v>
      </c>
      <c r="CS576">
        <v>1</v>
      </c>
      <c r="CT576" s="40">
        <f t="shared" si="657"/>
        <v>3</v>
      </c>
      <c r="CU576">
        <v>2</v>
      </c>
      <c r="CV576" t="s">
        <v>83</v>
      </c>
      <c r="CW576">
        <v>1</v>
      </c>
      <c r="CX576" s="40">
        <f t="shared" si="658"/>
        <v>4</v>
      </c>
      <c r="CY576">
        <v>0</v>
      </c>
      <c r="CZ576" t="s">
        <v>83</v>
      </c>
      <c r="DA576">
        <v>3</v>
      </c>
      <c r="DB576" s="40">
        <f t="shared" si="659"/>
        <v>0</v>
      </c>
      <c r="DC576" s="24">
        <f t="shared" si="660"/>
        <v>10</v>
      </c>
      <c r="DD576" s="14">
        <v>2</v>
      </c>
      <c r="DE576" t="s">
        <v>83</v>
      </c>
      <c r="DF576">
        <v>1</v>
      </c>
      <c r="DG576" s="40">
        <f t="shared" si="690"/>
        <v>0</v>
      </c>
      <c r="DH576">
        <v>3</v>
      </c>
      <c r="DI576" t="s">
        <v>83</v>
      </c>
      <c r="DJ576">
        <v>1</v>
      </c>
      <c r="DK576" s="40">
        <f t="shared" si="631"/>
        <v>3</v>
      </c>
      <c r="DL576">
        <v>0</v>
      </c>
      <c r="DM576" t="s">
        <v>83</v>
      </c>
      <c r="DN576">
        <v>1</v>
      </c>
      <c r="DO576" s="40">
        <f t="shared" si="661"/>
        <v>6</v>
      </c>
      <c r="DP576">
        <v>2</v>
      </c>
      <c r="DQ576" t="s">
        <v>83</v>
      </c>
      <c r="DR576">
        <v>3</v>
      </c>
      <c r="DS576" s="40">
        <f t="shared" si="622"/>
        <v>0</v>
      </c>
      <c r="DT576">
        <v>2</v>
      </c>
      <c r="DU576" t="s">
        <v>83</v>
      </c>
      <c r="DV576">
        <v>4</v>
      </c>
      <c r="DW576" s="40">
        <f t="shared" si="623"/>
        <v>1</v>
      </c>
      <c r="DX576">
        <v>1</v>
      </c>
      <c r="DY576" t="s">
        <v>83</v>
      </c>
      <c r="DZ576">
        <v>2</v>
      </c>
      <c r="EA576" s="39">
        <f t="shared" si="662"/>
        <v>3</v>
      </c>
      <c r="EB576" s="24">
        <f t="shared" si="632"/>
        <v>13</v>
      </c>
      <c r="EC576" s="14">
        <v>1</v>
      </c>
      <c r="ED576" t="s">
        <v>83</v>
      </c>
      <c r="EE576">
        <v>0</v>
      </c>
      <c r="EF576" s="40">
        <f t="shared" si="663"/>
        <v>0</v>
      </c>
      <c r="EG576">
        <v>2</v>
      </c>
      <c r="EH576" t="s">
        <v>83</v>
      </c>
      <c r="EI576">
        <v>2</v>
      </c>
      <c r="EJ576" s="40">
        <f t="shared" si="664"/>
        <v>0</v>
      </c>
      <c r="EK576">
        <v>3</v>
      </c>
      <c r="EL576" t="s">
        <v>83</v>
      </c>
      <c r="EM576">
        <v>2</v>
      </c>
      <c r="EN576" s="40">
        <f t="shared" si="695"/>
        <v>0</v>
      </c>
      <c r="EO576">
        <v>2</v>
      </c>
      <c r="EP576" t="s">
        <v>83</v>
      </c>
      <c r="EQ576">
        <v>3</v>
      </c>
      <c r="ER576" s="40">
        <f t="shared" si="665"/>
        <v>0</v>
      </c>
      <c r="ES576">
        <v>3</v>
      </c>
      <c r="ET576" t="s">
        <v>83</v>
      </c>
      <c r="EU576">
        <v>2</v>
      </c>
      <c r="EV576" s="40">
        <f t="shared" si="666"/>
        <v>0</v>
      </c>
      <c r="EW576">
        <v>2</v>
      </c>
      <c r="EX576" t="s">
        <v>83</v>
      </c>
      <c r="EY576">
        <v>0</v>
      </c>
      <c r="EZ576" s="40">
        <f t="shared" si="667"/>
        <v>0</v>
      </c>
      <c r="FA576" s="24">
        <f t="shared" si="668"/>
        <v>0</v>
      </c>
      <c r="FB576" s="14">
        <v>2</v>
      </c>
      <c r="FC576" t="s">
        <v>83</v>
      </c>
      <c r="FD576">
        <v>0</v>
      </c>
      <c r="FE576" s="40">
        <f t="shared" si="669"/>
        <v>3</v>
      </c>
      <c r="FF576">
        <v>3</v>
      </c>
      <c r="FG576" t="s">
        <v>83</v>
      </c>
      <c r="FH576">
        <v>1</v>
      </c>
      <c r="FI576" s="40">
        <f t="shared" si="670"/>
        <v>4</v>
      </c>
      <c r="FJ576">
        <v>1</v>
      </c>
      <c r="FK576" t="s">
        <v>83</v>
      </c>
      <c r="FL576">
        <v>0</v>
      </c>
      <c r="FM576" s="40">
        <f t="shared" si="671"/>
        <v>0</v>
      </c>
      <c r="FN576">
        <v>3</v>
      </c>
      <c r="FO576" t="s">
        <v>83</v>
      </c>
      <c r="FP576">
        <v>1</v>
      </c>
      <c r="FQ576" s="40">
        <f t="shared" si="633"/>
        <v>3</v>
      </c>
      <c r="FR576">
        <v>0</v>
      </c>
      <c r="FS576" t="s">
        <v>83</v>
      </c>
      <c r="FT576">
        <v>1</v>
      </c>
      <c r="FU576" s="40">
        <f t="shared" si="672"/>
        <v>4</v>
      </c>
      <c r="FV576">
        <v>1</v>
      </c>
      <c r="FW576" t="s">
        <v>83</v>
      </c>
      <c r="FX576">
        <v>4</v>
      </c>
      <c r="FY576" s="40">
        <f t="shared" si="634"/>
        <v>0</v>
      </c>
      <c r="FZ576" s="24">
        <f t="shared" si="635"/>
        <v>14</v>
      </c>
      <c r="GA576" s="14">
        <v>2</v>
      </c>
      <c r="GB576" t="s">
        <v>83</v>
      </c>
      <c r="GC576">
        <v>0</v>
      </c>
      <c r="GD576" s="40">
        <f t="shared" si="673"/>
        <v>0</v>
      </c>
      <c r="GE576">
        <v>2</v>
      </c>
      <c r="GF576" t="s">
        <v>83</v>
      </c>
      <c r="GG576">
        <v>0</v>
      </c>
      <c r="GH576" s="40">
        <f t="shared" si="697"/>
        <v>3</v>
      </c>
      <c r="GI576">
        <v>1</v>
      </c>
      <c r="GJ576" t="s">
        <v>83</v>
      </c>
      <c r="GK576">
        <v>0</v>
      </c>
      <c r="GL576" s="40">
        <f t="shared" si="674"/>
        <v>0</v>
      </c>
      <c r="GM576">
        <v>3</v>
      </c>
      <c r="GN576" t="s">
        <v>83</v>
      </c>
      <c r="GO576">
        <v>1</v>
      </c>
      <c r="GP576" s="40">
        <f t="shared" si="675"/>
        <v>4</v>
      </c>
      <c r="GQ576">
        <v>0</v>
      </c>
      <c r="GR576" t="s">
        <v>83</v>
      </c>
      <c r="GS576">
        <v>1</v>
      </c>
      <c r="GT576" s="40">
        <f t="shared" si="636"/>
        <v>3</v>
      </c>
      <c r="GU576">
        <v>1</v>
      </c>
      <c r="GV576" t="s">
        <v>83</v>
      </c>
      <c r="GW576">
        <v>2</v>
      </c>
      <c r="GX576" s="40">
        <f t="shared" si="676"/>
        <v>0</v>
      </c>
      <c r="GY576" s="24">
        <f t="shared" si="677"/>
        <v>10</v>
      </c>
      <c r="GZ576" s="28">
        <f t="shared" si="637"/>
        <v>69</v>
      </c>
      <c r="HA576" t="s">
        <v>84</v>
      </c>
      <c r="HB576">
        <f t="shared" si="638"/>
        <v>9</v>
      </c>
      <c r="HC576" t="s">
        <v>137</v>
      </c>
      <c r="HD576">
        <f t="shared" si="691"/>
        <v>5</v>
      </c>
      <c r="HE576" t="s">
        <v>133</v>
      </c>
      <c r="HF576">
        <f t="shared" si="639"/>
        <v>0</v>
      </c>
      <c r="HG576" t="s">
        <v>94</v>
      </c>
      <c r="HH576">
        <f t="shared" si="696"/>
        <v>9</v>
      </c>
      <c r="HI576" t="s">
        <v>88</v>
      </c>
      <c r="HJ576">
        <f t="shared" si="678"/>
        <v>0</v>
      </c>
      <c r="HK576" t="s">
        <v>131</v>
      </c>
      <c r="HL576">
        <f t="shared" si="679"/>
        <v>0</v>
      </c>
      <c r="HM576" t="s">
        <v>90</v>
      </c>
      <c r="HN576">
        <f t="shared" si="640"/>
        <v>9</v>
      </c>
      <c r="HO576" t="s">
        <v>96</v>
      </c>
      <c r="HP576">
        <f t="shared" si="680"/>
        <v>9</v>
      </c>
      <c r="HQ576" t="s">
        <v>136</v>
      </c>
      <c r="HR576" s="1">
        <f t="shared" si="681"/>
        <v>0</v>
      </c>
      <c r="HS576" t="s">
        <v>85</v>
      </c>
      <c r="HT576" s="1">
        <f t="shared" si="682"/>
        <v>5</v>
      </c>
      <c r="HU576" t="s">
        <v>93</v>
      </c>
      <c r="HV576" s="1">
        <f t="shared" si="683"/>
        <v>5</v>
      </c>
      <c r="HW576" t="s">
        <v>87</v>
      </c>
      <c r="HX576" s="1">
        <f t="shared" si="684"/>
        <v>6</v>
      </c>
      <c r="HY576" t="s">
        <v>130</v>
      </c>
      <c r="HZ576" s="1">
        <f t="shared" si="685"/>
        <v>6</v>
      </c>
      <c r="IA576" t="s">
        <v>142</v>
      </c>
      <c r="IB576" s="1">
        <f t="shared" si="686"/>
        <v>0</v>
      </c>
      <c r="IC576" t="s">
        <v>134</v>
      </c>
      <c r="ID576" s="1">
        <f t="shared" si="687"/>
        <v>6</v>
      </c>
      <c r="IE576" t="s">
        <v>135</v>
      </c>
      <c r="IF576" s="1">
        <f t="shared" si="688"/>
        <v>0</v>
      </c>
      <c r="IG576">
        <f t="shared" si="693"/>
        <v>69</v>
      </c>
      <c r="IH576" s="1">
        <f t="shared" si="689"/>
        <v>138</v>
      </c>
    </row>
    <row r="577" spans="1:242" ht="14.65" thickBot="1" x14ac:dyDescent="0.5">
      <c r="A577" s="1">
        <v>574</v>
      </c>
      <c r="B577" s="45">
        <f t="shared" si="625"/>
        <v>98</v>
      </c>
      <c r="C577" s="14" t="s">
        <v>837</v>
      </c>
      <c r="D577" t="s">
        <v>1170</v>
      </c>
      <c r="E577" s="15" t="s">
        <v>1171</v>
      </c>
      <c r="F577" s="28">
        <f t="shared" si="626"/>
        <v>177</v>
      </c>
      <c r="H577" s="14">
        <v>0</v>
      </c>
      <c r="I577" t="s">
        <v>83</v>
      </c>
      <c r="J577">
        <v>2</v>
      </c>
      <c r="K577" s="40">
        <f t="shared" si="698"/>
        <v>6</v>
      </c>
      <c r="L577">
        <v>0</v>
      </c>
      <c r="M577" t="s">
        <v>83</v>
      </c>
      <c r="N577">
        <v>3</v>
      </c>
      <c r="O577" s="40">
        <f t="shared" si="694"/>
        <v>3</v>
      </c>
      <c r="P577">
        <v>2</v>
      </c>
      <c r="Q577" t="s">
        <v>83</v>
      </c>
      <c r="R577">
        <v>1</v>
      </c>
      <c r="S577" s="40">
        <f t="shared" si="641"/>
        <v>0</v>
      </c>
      <c r="T577">
        <v>2</v>
      </c>
      <c r="U577" t="s">
        <v>83</v>
      </c>
      <c r="V577">
        <v>1</v>
      </c>
      <c r="W577" s="40">
        <f t="shared" si="627"/>
        <v>0</v>
      </c>
      <c r="X577">
        <v>3</v>
      </c>
      <c r="Y577" t="s">
        <v>83</v>
      </c>
      <c r="Z577">
        <v>1</v>
      </c>
      <c r="AA577" s="40">
        <f t="shared" si="628"/>
        <v>0</v>
      </c>
      <c r="AB577">
        <v>6</v>
      </c>
      <c r="AC577" t="s">
        <v>83</v>
      </c>
      <c r="AD577">
        <v>0</v>
      </c>
      <c r="AE577" s="40">
        <f t="shared" si="642"/>
        <v>3</v>
      </c>
      <c r="AF577" s="24">
        <f t="shared" si="643"/>
        <v>12</v>
      </c>
      <c r="AG577" s="14">
        <v>7</v>
      </c>
      <c r="AH577" t="s">
        <v>83</v>
      </c>
      <c r="AI577">
        <v>0</v>
      </c>
      <c r="AJ577" s="40">
        <f t="shared" si="692"/>
        <v>3</v>
      </c>
      <c r="AK577">
        <v>2</v>
      </c>
      <c r="AL577" t="s">
        <v>83</v>
      </c>
      <c r="AM577">
        <v>2</v>
      </c>
      <c r="AN577" s="40">
        <f t="shared" si="644"/>
        <v>4</v>
      </c>
      <c r="AO577">
        <v>3</v>
      </c>
      <c r="AP577" t="s">
        <v>83</v>
      </c>
      <c r="AQ577">
        <v>1</v>
      </c>
      <c r="AR577" s="40">
        <f t="shared" si="624"/>
        <v>0</v>
      </c>
      <c r="AS577">
        <v>2</v>
      </c>
      <c r="AT577" t="s">
        <v>83</v>
      </c>
      <c r="AU577">
        <v>1</v>
      </c>
      <c r="AV577" s="40">
        <f t="shared" si="645"/>
        <v>0</v>
      </c>
      <c r="AW577">
        <v>1</v>
      </c>
      <c r="AX577" t="s">
        <v>83</v>
      </c>
      <c r="AY577">
        <v>3</v>
      </c>
      <c r="AZ577" s="40">
        <f t="shared" si="646"/>
        <v>3</v>
      </c>
      <c r="BA577">
        <v>0</v>
      </c>
      <c r="BB577" t="s">
        <v>83</v>
      </c>
      <c r="BC577">
        <v>1</v>
      </c>
      <c r="BD577" s="40">
        <f t="shared" si="629"/>
        <v>6</v>
      </c>
      <c r="BE577" s="24">
        <f t="shared" si="647"/>
        <v>16</v>
      </c>
      <c r="BF577" s="14">
        <v>6</v>
      </c>
      <c r="BG577" t="s">
        <v>83</v>
      </c>
      <c r="BH577">
        <v>0</v>
      </c>
      <c r="BI577" s="40">
        <f t="shared" si="648"/>
        <v>0</v>
      </c>
      <c r="BJ577">
        <v>2</v>
      </c>
      <c r="BK577" t="s">
        <v>83</v>
      </c>
      <c r="BL577">
        <v>1</v>
      </c>
      <c r="BM577" s="40">
        <f t="shared" si="649"/>
        <v>0</v>
      </c>
      <c r="BN577">
        <v>3</v>
      </c>
      <c r="BO577" t="s">
        <v>83</v>
      </c>
      <c r="BP577">
        <v>1</v>
      </c>
      <c r="BQ577" s="40">
        <f t="shared" si="630"/>
        <v>4</v>
      </c>
      <c r="BR577">
        <v>1</v>
      </c>
      <c r="BS577" t="s">
        <v>83</v>
      </c>
      <c r="BT577">
        <v>0</v>
      </c>
      <c r="BU577" s="40">
        <f t="shared" si="650"/>
        <v>3</v>
      </c>
      <c r="BV577">
        <v>0</v>
      </c>
      <c r="BW577" t="s">
        <v>83</v>
      </c>
      <c r="BX577">
        <v>3</v>
      </c>
      <c r="BY577" s="40">
        <f t="shared" si="651"/>
        <v>3</v>
      </c>
      <c r="BZ577">
        <v>0</v>
      </c>
      <c r="CA577" t="s">
        <v>83</v>
      </c>
      <c r="CB577">
        <v>5</v>
      </c>
      <c r="CC577" s="40">
        <f t="shared" si="652"/>
        <v>3</v>
      </c>
      <c r="CD577" s="24">
        <f t="shared" si="653"/>
        <v>13</v>
      </c>
      <c r="CE577" s="14">
        <v>2</v>
      </c>
      <c r="CF577" t="s">
        <v>83</v>
      </c>
      <c r="CG577">
        <v>0</v>
      </c>
      <c r="CH577" s="40">
        <f t="shared" si="654"/>
        <v>0</v>
      </c>
      <c r="CI577">
        <v>2</v>
      </c>
      <c r="CJ577" t="s">
        <v>83</v>
      </c>
      <c r="CK577">
        <v>1</v>
      </c>
      <c r="CL577" s="40">
        <f t="shared" si="655"/>
        <v>3</v>
      </c>
      <c r="CM577">
        <v>0</v>
      </c>
      <c r="CN577" t="s">
        <v>83</v>
      </c>
      <c r="CO577">
        <v>3</v>
      </c>
      <c r="CP577" s="40">
        <f t="shared" si="656"/>
        <v>3</v>
      </c>
      <c r="CQ577">
        <v>2</v>
      </c>
      <c r="CR577" t="s">
        <v>83</v>
      </c>
      <c r="CS577">
        <v>1</v>
      </c>
      <c r="CT577" s="40">
        <f t="shared" si="657"/>
        <v>6</v>
      </c>
      <c r="CU577">
        <v>1</v>
      </c>
      <c r="CV577" t="s">
        <v>83</v>
      </c>
      <c r="CW577">
        <v>1</v>
      </c>
      <c r="CX577" s="40">
        <f t="shared" si="658"/>
        <v>0</v>
      </c>
      <c r="CY577">
        <v>1</v>
      </c>
      <c r="CZ577" t="s">
        <v>83</v>
      </c>
      <c r="DA577">
        <v>4</v>
      </c>
      <c r="DB577" s="40">
        <f t="shared" si="659"/>
        <v>0</v>
      </c>
      <c r="DC577" s="24">
        <f t="shared" si="660"/>
        <v>12</v>
      </c>
      <c r="DD577" s="14">
        <v>3</v>
      </c>
      <c r="DE577" t="s">
        <v>83</v>
      </c>
      <c r="DF577">
        <v>1</v>
      </c>
      <c r="DG577" s="40">
        <f t="shared" si="690"/>
        <v>0</v>
      </c>
      <c r="DH577">
        <v>2</v>
      </c>
      <c r="DI577" t="s">
        <v>83</v>
      </c>
      <c r="DJ577">
        <v>1</v>
      </c>
      <c r="DK577" s="40">
        <f t="shared" si="631"/>
        <v>3</v>
      </c>
      <c r="DL577">
        <v>2</v>
      </c>
      <c r="DM577" t="s">
        <v>83</v>
      </c>
      <c r="DN577">
        <v>2</v>
      </c>
      <c r="DO577" s="40">
        <f t="shared" si="661"/>
        <v>0</v>
      </c>
      <c r="DP577">
        <v>3</v>
      </c>
      <c r="DQ577" t="s">
        <v>83</v>
      </c>
      <c r="DR577">
        <v>1</v>
      </c>
      <c r="DS577" s="40">
        <f t="shared" ref="DS577:DS640" si="699">IF(AND(DP577=1,DR577=1),6,IF(AND(DP577=DR577,OR(DP577=0,DP577=2)),4,IF(DP577=DR577,3,0)))</f>
        <v>0</v>
      </c>
      <c r="DT577">
        <v>0</v>
      </c>
      <c r="DU577" t="s">
        <v>83</v>
      </c>
      <c r="DV577">
        <v>5</v>
      </c>
      <c r="DW577" s="40">
        <f t="shared" ref="DW577:DW640" si="700">IF(AND(DT577=2,DV577=1),6,IF(DT577-DV577=1,4,IF(DT577&gt;DV577,3,1)))</f>
        <v>1</v>
      </c>
      <c r="DX577">
        <v>0</v>
      </c>
      <c r="DY577" t="s">
        <v>83</v>
      </c>
      <c r="DZ577">
        <v>2</v>
      </c>
      <c r="EA577" s="39">
        <f t="shared" si="662"/>
        <v>4</v>
      </c>
      <c r="EB577" s="24">
        <f t="shared" si="632"/>
        <v>8</v>
      </c>
      <c r="EC577" s="14">
        <v>0</v>
      </c>
      <c r="ED577" t="s">
        <v>83</v>
      </c>
      <c r="EE577">
        <v>2</v>
      </c>
      <c r="EF577" s="40">
        <f t="shared" si="663"/>
        <v>0</v>
      </c>
      <c r="EG577">
        <v>4</v>
      </c>
      <c r="EH577" t="s">
        <v>83</v>
      </c>
      <c r="EI577">
        <v>2</v>
      </c>
      <c r="EJ577" s="40">
        <f t="shared" si="664"/>
        <v>3</v>
      </c>
      <c r="EK577">
        <v>3</v>
      </c>
      <c r="EL577" t="s">
        <v>83</v>
      </c>
      <c r="EM577">
        <v>1</v>
      </c>
      <c r="EN577" s="40">
        <f t="shared" si="695"/>
        <v>0</v>
      </c>
      <c r="EO577">
        <v>0</v>
      </c>
      <c r="EP577" t="s">
        <v>83</v>
      </c>
      <c r="EQ577">
        <v>0</v>
      </c>
      <c r="ER577" s="40">
        <f t="shared" si="665"/>
        <v>0</v>
      </c>
      <c r="ES577">
        <v>0</v>
      </c>
      <c r="ET577" t="s">
        <v>83</v>
      </c>
      <c r="EU577">
        <v>1</v>
      </c>
      <c r="EV577" s="40">
        <f t="shared" si="666"/>
        <v>0</v>
      </c>
      <c r="EW577">
        <v>1</v>
      </c>
      <c r="EX577" t="s">
        <v>83</v>
      </c>
      <c r="EY577">
        <v>0</v>
      </c>
      <c r="EZ577" s="40">
        <f t="shared" si="667"/>
        <v>0</v>
      </c>
      <c r="FA577" s="24">
        <f t="shared" si="668"/>
        <v>3</v>
      </c>
      <c r="FB577" s="14">
        <v>1</v>
      </c>
      <c r="FC577" t="s">
        <v>83</v>
      </c>
      <c r="FD577">
        <v>0</v>
      </c>
      <c r="FE577" s="40">
        <f t="shared" si="669"/>
        <v>6</v>
      </c>
      <c r="FF577">
        <v>4</v>
      </c>
      <c r="FG577" t="s">
        <v>83</v>
      </c>
      <c r="FH577">
        <v>0</v>
      </c>
      <c r="FI577" s="40">
        <f t="shared" si="670"/>
        <v>3</v>
      </c>
      <c r="FJ577">
        <v>0</v>
      </c>
      <c r="FK577" t="s">
        <v>83</v>
      </c>
      <c r="FL577">
        <v>0</v>
      </c>
      <c r="FM577" s="40">
        <f t="shared" si="671"/>
        <v>3</v>
      </c>
      <c r="FN577">
        <v>1</v>
      </c>
      <c r="FO577" t="s">
        <v>83</v>
      </c>
      <c r="FP577">
        <v>1</v>
      </c>
      <c r="FQ577" s="40">
        <f t="shared" si="633"/>
        <v>0</v>
      </c>
      <c r="FR577">
        <v>1</v>
      </c>
      <c r="FS577" t="s">
        <v>83</v>
      </c>
      <c r="FT577">
        <v>2</v>
      </c>
      <c r="FU577" s="40">
        <f t="shared" si="672"/>
        <v>4</v>
      </c>
      <c r="FV577">
        <v>0</v>
      </c>
      <c r="FW577" t="s">
        <v>83</v>
      </c>
      <c r="FX577">
        <v>3</v>
      </c>
      <c r="FY577" s="40">
        <f t="shared" si="634"/>
        <v>0</v>
      </c>
      <c r="FZ577" s="24">
        <f t="shared" si="635"/>
        <v>16</v>
      </c>
      <c r="GA577" s="14">
        <v>2</v>
      </c>
      <c r="GB577" t="s">
        <v>83</v>
      </c>
      <c r="GC577">
        <v>1</v>
      </c>
      <c r="GD577" s="40">
        <f t="shared" si="673"/>
        <v>0</v>
      </c>
      <c r="GE577">
        <v>2</v>
      </c>
      <c r="GF577" t="s">
        <v>83</v>
      </c>
      <c r="GG577">
        <v>1</v>
      </c>
      <c r="GH577" s="40">
        <f t="shared" si="697"/>
        <v>4</v>
      </c>
      <c r="GI577">
        <v>1</v>
      </c>
      <c r="GJ577" t="s">
        <v>83</v>
      </c>
      <c r="GK577">
        <v>2</v>
      </c>
      <c r="GL577" s="40">
        <f t="shared" si="674"/>
        <v>4</v>
      </c>
      <c r="GM577">
        <v>1</v>
      </c>
      <c r="GN577" t="s">
        <v>83</v>
      </c>
      <c r="GO577">
        <v>0</v>
      </c>
      <c r="GP577" s="40">
        <f t="shared" si="675"/>
        <v>3</v>
      </c>
      <c r="GQ577">
        <v>0</v>
      </c>
      <c r="GR577" t="s">
        <v>83</v>
      </c>
      <c r="GS577">
        <v>3</v>
      </c>
      <c r="GT577" s="40">
        <f t="shared" si="636"/>
        <v>3</v>
      </c>
      <c r="GU577">
        <v>0</v>
      </c>
      <c r="GV577" t="s">
        <v>83</v>
      </c>
      <c r="GW577">
        <v>4</v>
      </c>
      <c r="GX577" s="40">
        <f t="shared" si="676"/>
        <v>0</v>
      </c>
      <c r="GY577" s="24">
        <f t="shared" si="677"/>
        <v>14</v>
      </c>
      <c r="GZ577" s="28">
        <f t="shared" si="637"/>
        <v>94</v>
      </c>
      <c r="HA577" t="s">
        <v>84</v>
      </c>
      <c r="HB577">
        <f t="shared" si="638"/>
        <v>9</v>
      </c>
      <c r="HC577" t="s">
        <v>85</v>
      </c>
      <c r="HD577">
        <f t="shared" si="691"/>
        <v>9</v>
      </c>
      <c r="HE577" t="s">
        <v>93</v>
      </c>
      <c r="HF577">
        <f t="shared" si="639"/>
        <v>9</v>
      </c>
      <c r="HG577" t="s">
        <v>94</v>
      </c>
      <c r="HH577">
        <f t="shared" si="696"/>
        <v>9</v>
      </c>
      <c r="HI577" t="s">
        <v>130</v>
      </c>
      <c r="HJ577">
        <f t="shared" si="678"/>
        <v>5</v>
      </c>
      <c r="HK577" t="s">
        <v>131</v>
      </c>
      <c r="HL577">
        <f t="shared" si="679"/>
        <v>0</v>
      </c>
      <c r="HM577" t="s">
        <v>90</v>
      </c>
      <c r="HN577">
        <f t="shared" si="640"/>
        <v>9</v>
      </c>
      <c r="HO577" t="s">
        <v>96</v>
      </c>
      <c r="HP577">
        <f t="shared" si="680"/>
        <v>9</v>
      </c>
      <c r="HQ577" t="s">
        <v>136</v>
      </c>
      <c r="HR577" s="1">
        <f t="shared" si="681"/>
        <v>0</v>
      </c>
      <c r="HS577" t="s">
        <v>137</v>
      </c>
      <c r="HT577" s="1">
        <f t="shared" si="682"/>
        <v>6</v>
      </c>
      <c r="HU577" t="s">
        <v>133</v>
      </c>
      <c r="HV577" s="1">
        <f t="shared" si="683"/>
        <v>0</v>
      </c>
      <c r="HW577" t="s">
        <v>87</v>
      </c>
      <c r="HX577" s="1">
        <f t="shared" si="684"/>
        <v>6</v>
      </c>
      <c r="HY577" t="s">
        <v>88</v>
      </c>
      <c r="HZ577" s="1">
        <f t="shared" si="685"/>
        <v>0</v>
      </c>
      <c r="IA577" t="s">
        <v>95</v>
      </c>
      <c r="IB577" s="1">
        <f t="shared" si="686"/>
        <v>6</v>
      </c>
      <c r="IC577" t="s">
        <v>134</v>
      </c>
      <c r="ID577" s="1">
        <f t="shared" si="687"/>
        <v>6</v>
      </c>
      <c r="IE577" t="s">
        <v>135</v>
      </c>
      <c r="IF577" s="1">
        <f t="shared" si="688"/>
        <v>0</v>
      </c>
      <c r="IG577">
        <f t="shared" si="693"/>
        <v>83</v>
      </c>
      <c r="IH577" s="1">
        <f t="shared" si="689"/>
        <v>177</v>
      </c>
    </row>
    <row r="578" spans="1:242" ht="14.65" thickBot="1" x14ac:dyDescent="0.5">
      <c r="A578" s="1">
        <v>575</v>
      </c>
      <c r="B578" s="45">
        <f t="shared" si="625"/>
        <v>401</v>
      </c>
      <c r="C578" s="14" t="s">
        <v>1172</v>
      </c>
      <c r="D578" t="s">
        <v>1173</v>
      </c>
      <c r="E578" s="15" t="s">
        <v>1174</v>
      </c>
      <c r="F578" s="28">
        <f t="shared" si="626"/>
        <v>152</v>
      </c>
      <c r="H578" s="14">
        <v>0</v>
      </c>
      <c r="I578" t="s">
        <v>83</v>
      </c>
      <c r="J578">
        <v>2</v>
      </c>
      <c r="K578" s="40">
        <f t="shared" si="698"/>
        <v>6</v>
      </c>
      <c r="L578">
        <v>1</v>
      </c>
      <c r="M578" t="s">
        <v>83</v>
      </c>
      <c r="N578">
        <v>2</v>
      </c>
      <c r="O578" s="40">
        <f t="shared" si="694"/>
        <v>3</v>
      </c>
      <c r="P578">
        <v>0</v>
      </c>
      <c r="Q578" t="s">
        <v>83</v>
      </c>
      <c r="R578">
        <v>2</v>
      </c>
      <c r="S578" s="40">
        <f t="shared" si="641"/>
        <v>4</v>
      </c>
      <c r="T578">
        <v>2</v>
      </c>
      <c r="U578" t="s">
        <v>83</v>
      </c>
      <c r="V578">
        <v>1</v>
      </c>
      <c r="W578" s="40">
        <f t="shared" si="627"/>
        <v>0</v>
      </c>
      <c r="X578">
        <v>1</v>
      </c>
      <c r="Y578" t="s">
        <v>83</v>
      </c>
      <c r="Z578">
        <v>1</v>
      </c>
      <c r="AA578" s="40">
        <f t="shared" si="628"/>
        <v>0</v>
      </c>
      <c r="AB578">
        <v>4</v>
      </c>
      <c r="AC578" t="s">
        <v>83</v>
      </c>
      <c r="AD578">
        <v>0</v>
      </c>
      <c r="AE578" s="40">
        <f t="shared" si="642"/>
        <v>3</v>
      </c>
      <c r="AF578" s="24">
        <f t="shared" si="643"/>
        <v>16</v>
      </c>
      <c r="AG578" s="14">
        <v>2</v>
      </c>
      <c r="AH578" t="s">
        <v>83</v>
      </c>
      <c r="AI578">
        <v>1</v>
      </c>
      <c r="AJ578" s="40">
        <f t="shared" si="692"/>
        <v>3</v>
      </c>
      <c r="AK578">
        <v>1</v>
      </c>
      <c r="AL578" t="s">
        <v>83</v>
      </c>
      <c r="AM578">
        <v>1</v>
      </c>
      <c r="AN578" s="40">
        <f t="shared" si="644"/>
        <v>6</v>
      </c>
      <c r="AO578">
        <v>1</v>
      </c>
      <c r="AP578" t="s">
        <v>83</v>
      </c>
      <c r="AQ578">
        <v>1</v>
      </c>
      <c r="AR578" s="40">
        <f t="shared" si="624"/>
        <v>0</v>
      </c>
      <c r="AS578">
        <v>2</v>
      </c>
      <c r="AT578" t="s">
        <v>83</v>
      </c>
      <c r="AU578">
        <v>0</v>
      </c>
      <c r="AV578" s="40">
        <f t="shared" si="645"/>
        <v>0</v>
      </c>
      <c r="AW578">
        <v>1</v>
      </c>
      <c r="AX578" t="s">
        <v>83</v>
      </c>
      <c r="AY578">
        <v>1</v>
      </c>
      <c r="AZ578" s="40">
        <f t="shared" si="646"/>
        <v>0</v>
      </c>
      <c r="BA578">
        <v>1</v>
      </c>
      <c r="BB578" t="s">
        <v>83</v>
      </c>
      <c r="BC578">
        <v>1</v>
      </c>
      <c r="BD578" s="40">
        <f t="shared" si="629"/>
        <v>0</v>
      </c>
      <c r="BE578" s="24">
        <f t="shared" si="647"/>
        <v>9</v>
      </c>
      <c r="BF578" s="14">
        <v>5</v>
      </c>
      <c r="BG578" t="s">
        <v>83</v>
      </c>
      <c r="BH578">
        <v>1</v>
      </c>
      <c r="BI578" s="40">
        <f t="shared" si="648"/>
        <v>0</v>
      </c>
      <c r="BJ578">
        <v>3</v>
      </c>
      <c r="BK578" t="s">
        <v>83</v>
      </c>
      <c r="BL578">
        <v>1</v>
      </c>
      <c r="BM578" s="40">
        <f t="shared" si="649"/>
        <v>0</v>
      </c>
      <c r="BN578">
        <v>2</v>
      </c>
      <c r="BO578" t="s">
        <v>83</v>
      </c>
      <c r="BP578">
        <v>0</v>
      </c>
      <c r="BQ578" s="40">
        <f t="shared" si="630"/>
        <v>6</v>
      </c>
      <c r="BR578">
        <v>2</v>
      </c>
      <c r="BS578" t="s">
        <v>83</v>
      </c>
      <c r="BT578">
        <v>2</v>
      </c>
      <c r="BU578" s="40">
        <f t="shared" si="650"/>
        <v>0</v>
      </c>
      <c r="BV578">
        <v>1</v>
      </c>
      <c r="BW578" t="s">
        <v>83</v>
      </c>
      <c r="BX578">
        <v>3</v>
      </c>
      <c r="BY578" s="40">
        <f t="shared" si="651"/>
        <v>4</v>
      </c>
      <c r="BZ578">
        <v>1</v>
      </c>
      <c r="CA578" t="s">
        <v>83</v>
      </c>
      <c r="CB578">
        <v>4</v>
      </c>
      <c r="CC578" s="40">
        <f t="shared" si="652"/>
        <v>3</v>
      </c>
      <c r="CD578" s="24">
        <f t="shared" si="653"/>
        <v>13</v>
      </c>
      <c r="CE578" s="14">
        <v>2</v>
      </c>
      <c r="CF578" t="s">
        <v>83</v>
      </c>
      <c r="CG578">
        <v>0</v>
      </c>
      <c r="CH578" s="40">
        <f t="shared" si="654"/>
        <v>0</v>
      </c>
      <c r="CI578">
        <v>2</v>
      </c>
      <c r="CJ578" t="s">
        <v>83</v>
      </c>
      <c r="CK578">
        <v>0</v>
      </c>
      <c r="CL578" s="40">
        <f t="shared" si="655"/>
        <v>3</v>
      </c>
      <c r="CM578">
        <v>1</v>
      </c>
      <c r="CN578" t="s">
        <v>83</v>
      </c>
      <c r="CO578">
        <v>1</v>
      </c>
      <c r="CP578" s="40">
        <f t="shared" si="656"/>
        <v>0</v>
      </c>
      <c r="CQ578">
        <v>2</v>
      </c>
      <c r="CR578" t="s">
        <v>83</v>
      </c>
      <c r="CS578">
        <v>2</v>
      </c>
      <c r="CT578" s="40">
        <f t="shared" si="657"/>
        <v>0</v>
      </c>
      <c r="CU578">
        <v>1</v>
      </c>
      <c r="CV578" t="s">
        <v>83</v>
      </c>
      <c r="CW578">
        <v>2</v>
      </c>
      <c r="CX578" s="40">
        <f t="shared" si="658"/>
        <v>0</v>
      </c>
      <c r="CY578">
        <v>0</v>
      </c>
      <c r="CZ578" t="s">
        <v>83</v>
      </c>
      <c r="DA578">
        <v>2</v>
      </c>
      <c r="DB578" s="40">
        <f t="shared" si="659"/>
        <v>0</v>
      </c>
      <c r="DC578" s="24">
        <f t="shared" si="660"/>
        <v>3</v>
      </c>
      <c r="DD578" s="14">
        <v>1</v>
      </c>
      <c r="DE578" t="s">
        <v>83</v>
      </c>
      <c r="DF578">
        <v>0</v>
      </c>
      <c r="DG578" s="40">
        <f t="shared" si="690"/>
        <v>0</v>
      </c>
      <c r="DH578">
        <v>4</v>
      </c>
      <c r="DI578" t="s">
        <v>83</v>
      </c>
      <c r="DJ578">
        <v>0</v>
      </c>
      <c r="DK578" s="40">
        <f t="shared" si="631"/>
        <v>3</v>
      </c>
      <c r="DL578">
        <v>2</v>
      </c>
      <c r="DM578" t="s">
        <v>83</v>
      </c>
      <c r="DN578">
        <v>1</v>
      </c>
      <c r="DO578" s="40">
        <f t="shared" si="661"/>
        <v>0</v>
      </c>
      <c r="DP578">
        <v>2</v>
      </c>
      <c r="DQ578" t="s">
        <v>83</v>
      </c>
      <c r="DR578">
        <v>1</v>
      </c>
      <c r="DS578" s="40">
        <f t="shared" si="699"/>
        <v>0</v>
      </c>
      <c r="DT578">
        <v>0</v>
      </c>
      <c r="DU578" t="s">
        <v>83</v>
      </c>
      <c r="DV578">
        <v>2</v>
      </c>
      <c r="DW578" s="40">
        <f t="shared" si="700"/>
        <v>1</v>
      </c>
      <c r="DX578">
        <v>1</v>
      </c>
      <c r="DY578" t="s">
        <v>83</v>
      </c>
      <c r="DZ578">
        <v>2</v>
      </c>
      <c r="EA578" s="39">
        <f t="shared" si="662"/>
        <v>3</v>
      </c>
      <c r="EB578" s="24">
        <f t="shared" si="632"/>
        <v>7</v>
      </c>
      <c r="EC578" s="14">
        <v>0</v>
      </c>
      <c r="ED578" t="s">
        <v>83</v>
      </c>
      <c r="EE578">
        <v>2</v>
      </c>
      <c r="EF578" s="40">
        <f t="shared" si="663"/>
        <v>0</v>
      </c>
      <c r="EG578">
        <v>2</v>
      </c>
      <c r="EH578" t="s">
        <v>83</v>
      </c>
      <c r="EI578">
        <v>0</v>
      </c>
      <c r="EJ578" s="40">
        <f t="shared" si="664"/>
        <v>3</v>
      </c>
      <c r="EK578">
        <v>2</v>
      </c>
      <c r="EL578" t="s">
        <v>83</v>
      </c>
      <c r="EM578">
        <v>0</v>
      </c>
      <c r="EN578" s="40">
        <f t="shared" si="695"/>
        <v>0</v>
      </c>
      <c r="EO578">
        <v>2</v>
      </c>
      <c r="EP578" t="s">
        <v>83</v>
      </c>
      <c r="EQ578">
        <v>1</v>
      </c>
      <c r="ER578" s="40">
        <f t="shared" si="665"/>
        <v>3</v>
      </c>
      <c r="ES578">
        <v>2</v>
      </c>
      <c r="ET578" t="s">
        <v>83</v>
      </c>
      <c r="EU578">
        <v>2</v>
      </c>
      <c r="EV578" s="40">
        <f t="shared" si="666"/>
        <v>3</v>
      </c>
      <c r="EW578">
        <v>1</v>
      </c>
      <c r="EX578" t="s">
        <v>83</v>
      </c>
      <c r="EY578">
        <v>1</v>
      </c>
      <c r="EZ578" s="40">
        <f t="shared" si="667"/>
        <v>0</v>
      </c>
      <c r="FA578" s="24">
        <f t="shared" si="668"/>
        <v>9</v>
      </c>
      <c r="FB578" s="14">
        <v>1</v>
      </c>
      <c r="FC578" t="s">
        <v>83</v>
      </c>
      <c r="FD578">
        <v>2</v>
      </c>
      <c r="FE578" s="40">
        <f t="shared" si="669"/>
        <v>0</v>
      </c>
      <c r="FF578">
        <v>3</v>
      </c>
      <c r="FG578" t="s">
        <v>83</v>
      </c>
      <c r="FH578">
        <v>1</v>
      </c>
      <c r="FI578" s="40">
        <f t="shared" si="670"/>
        <v>4</v>
      </c>
      <c r="FJ578">
        <v>1</v>
      </c>
      <c r="FK578" t="s">
        <v>83</v>
      </c>
      <c r="FL578">
        <v>1</v>
      </c>
      <c r="FM578" s="40">
        <f t="shared" si="671"/>
        <v>3</v>
      </c>
      <c r="FN578">
        <v>2</v>
      </c>
      <c r="FO578" t="s">
        <v>83</v>
      </c>
      <c r="FP578">
        <v>0</v>
      </c>
      <c r="FQ578" s="40">
        <f t="shared" si="633"/>
        <v>3</v>
      </c>
      <c r="FR578">
        <v>2</v>
      </c>
      <c r="FS578" t="s">
        <v>83</v>
      </c>
      <c r="FT578">
        <v>2</v>
      </c>
      <c r="FU578" s="40">
        <f t="shared" si="672"/>
        <v>0</v>
      </c>
      <c r="FV578">
        <v>1</v>
      </c>
      <c r="FW578" t="s">
        <v>83</v>
      </c>
      <c r="FX578">
        <v>2</v>
      </c>
      <c r="FY578" s="40">
        <f t="shared" si="634"/>
        <v>0</v>
      </c>
      <c r="FZ578" s="24">
        <f t="shared" si="635"/>
        <v>10</v>
      </c>
      <c r="GA578" s="14">
        <v>2</v>
      </c>
      <c r="GB578" t="s">
        <v>83</v>
      </c>
      <c r="GC578">
        <v>0</v>
      </c>
      <c r="GD578" s="40">
        <f t="shared" si="673"/>
        <v>0</v>
      </c>
      <c r="GE578">
        <v>2</v>
      </c>
      <c r="GF578" t="s">
        <v>83</v>
      </c>
      <c r="GG578">
        <v>1</v>
      </c>
      <c r="GH578" s="40">
        <f t="shared" si="697"/>
        <v>4</v>
      </c>
      <c r="GI578">
        <v>0</v>
      </c>
      <c r="GJ578" t="s">
        <v>83</v>
      </c>
      <c r="GK578">
        <v>1</v>
      </c>
      <c r="GL578" s="40">
        <f t="shared" si="674"/>
        <v>4</v>
      </c>
      <c r="GM578">
        <v>2</v>
      </c>
      <c r="GN578" t="s">
        <v>83</v>
      </c>
      <c r="GO578">
        <v>1</v>
      </c>
      <c r="GP578" s="40">
        <f t="shared" si="675"/>
        <v>3</v>
      </c>
      <c r="GQ578">
        <v>1</v>
      </c>
      <c r="GR578" t="s">
        <v>83</v>
      </c>
      <c r="GS578">
        <v>2</v>
      </c>
      <c r="GT578" s="40">
        <f t="shared" si="636"/>
        <v>3</v>
      </c>
      <c r="GU578">
        <v>0</v>
      </c>
      <c r="GV578" t="s">
        <v>83</v>
      </c>
      <c r="GW578">
        <v>3</v>
      </c>
      <c r="GX578" s="40">
        <f t="shared" si="676"/>
        <v>0</v>
      </c>
      <c r="GY578" s="24">
        <f t="shared" si="677"/>
        <v>14</v>
      </c>
      <c r="GZ578" s="28">
        <f t="shared" si="637"/>
        <v>81</v>
      </c>
      <c r="HA578" t="s">
        <v>84</v>
      </c>
      <c r="HB578">
        <f t="shared" si="638"/>
        <v>9</v>
      </c>
      <c r="HC578" t="s">
        <v>85</v>
      </c>
      <c r="HD578">
        <f t="shared" si="691"/>
        <v>9</v>
      </c>
      <c r="HE578" t="s">
        <v>93</v>
      </c>
      <c r="HF578">
        <f t="shared" si="639"/>
        <v>9</v>
      </c>
      <c r="HG578" t="s">
        <v>94</v>
      </c>
      <c r="HH578">
        <f t="shared" si="696"/>
        <v>9</v>
      </c>
      <c r="HI578" t="s">
        <v>130</v>
      </c>
      <c r="HJ578">
        <f t="shared" si="678"/>
        <v>5</v>
      </c>
      <c r="HK578" t="s">
        <v>131</v>
      </c>
      <c r="HL578">
        <f t="shared" si="679"/>
        <v>0</v>
      </c>
      <c r="HM578" t="s">
        <v>90</v>
      </c>
      <c r="HN578">
        <f t="shared" si="640"/>
        <v>9</v>
      </c>
      <c r="HO578" t="s">
        <v>96</v>
      </c>
      <c r="HP578">
        <f t="shared" si="680"/>
        <v>9</v>
      </c>
      <c r="HQ578" t="s">
        <v>132</v>
      </c>
      <c r="HR578" s="1">
        <f t="shared" si="681"/>
        <v>6</v>
      </c>
      <c r="HS578" t="s">
        <v>92</v>
      </c>
      <c r="HT578" s="1">
        <f t="shared" si="682"/>
        <v>0</v>
      </c>
      <c r="HU578" t="s">
        <v>133</v>
      </c>
      <c r="HV578" s="1">
        <f t="shared" si="683"/>
        <v>0</v>
      </c>
      <c r="HW578" t="s">
        <v>129</v>
      </c>
      <c r="HX578" s="1">
        <f t="shared" si="684"/>
        <v>0</v>
      </c>
      <c r="HY578" t="s">
        <v>88</v>
      </c>
      <c r="HZ578" s="1">
        <f t="shared" si="685"/>
        <v>0</v>
      </c>
      <c r="IA578" t="s">
        <v>95</v>
      </c>
      <c r="IB578" s="1">
        <f t="shared" si="686"/>
        <v>6</v>
      </c>
      <c r="IC578" t="s">
        <v>166</v>
      </c>
      <c r="ID578" s="1">
        <f t="shared" si="687"/>
        <v>0</v>
      </c>
      <c r="IE578" t="s">
        <v>135</v>
      </c>
      <c r="IF578" s="1">
        <f t="shared" si="688"/>
        <v>0</v>
      </c>
      <c r="IG578">
        <f t="shared" si="693"/>
        <v>71</v>
      </c>
      <c r="IH578" s="1">
        <f t="shared" si="689"/>
        <v>152</v>
      </c>
    </row>
    <row r="579" spans="1:242" ht="14.65" thickBot="1" x14ac:dyDescent="0.5">
      <c r="A579" s="1">
        <v>576</v>
      </c>
      <c r="B579" s="45">
        <f t="shared" si="625"/>
        <v>491</v>
      </c>
      <c r="C579" s="14" t="s">
        <v>1175</v>
      </c>
      <c r="D579" t="s">
        <v>1176</v>
      </c>
      <c r="E579" s="15" t="s">
        <v>1174</v>
      </c>
      <c r="F579" s="28">
        <f t="shared" si="626"/>
        <v>144</v>
      </c>
      <c r="H579" s="14">
        <v>0</v>
      </c>
      <c r="I579" t="s">
        <v>83</v>
      </c>
      <c r="J579">
        <v>2</v>
      </c>
      <c r="K579" s="40">
        <f t="shared" si="698"/>
        <v>6</v>
      </c>
      <c r="L579">
        <v>1</v>
      </c>
      <c r="M579" t="s">
        <v>83</v>
      </c>
      <c r="N579">
        <v>1</v>
      </c>
      <c r="O579" s="40">
        <f t="shared" si="694"/>
        <v>0</v>
      </c>
      <c r="P579">
        <v>1</v>
      </c>
      <c r="Q579" t="s">
        <v>83</v>
      </c>
      <c r="R579">
        <v>3</v>
      </c>
      <c r="S579" s="40">
        <f t="shared" si="641"/>
        <v>6</v>
      </c>
      <c r="T579">
        <v>2</v>
      </c>
      <c r="U579" t="s">
        <v>83</v>
      </c>
      <c r="V579">
        <v>1</v>
      </c>
      <c r="W579" s="40">
        <f t="shared" si="627"/>
        <v>0</v>
      </c>
      <c r="X579">
        <v>1</v>
      </c>
      <c r="Y579" t="s">
        <v>83</v>
      </c>
      <c r="Z579">
        <v>2</v>
      </c>
      <c r="AA579" s="40">
        <f t="shared" si="628"/>
        <v>6</v>
      </c>
      <c r="AB579">
        <v>3</v>
      </c>
      <c r="AC579" t="s">
        <v>83</v>
      </c>
      <c r="AD579">
        <v>1</v>
      </c>
      <c r="AE579" s="40">
        <f t="shared" si="642"/>
        <v>4</v>
      </c>
      <c r="AF579" s="24">
        <f t="shared" si="643"/>
        <v>22</v>
      </c>
      <c r="AG579" s="14">
        <v>1</v>
      </c>
      <c r="AH579" t="s">
        <v>83</v>
      </c>
      <c r="AI579">
        <v>0</v>
      </c>
      <c r="AJ579" s="40">
        <f t="shared" si="692"/>
        <v>3</v>
      </c>
      <c r="AK579">
        <v>2</v>
      </c>
      <c r="AL579" t="s">
        <v>83</v>
      </c>
      <c r="AM579">
        <v>1</v>
      </c>
      <c r="AN579" s="40">
        <f t="shared" si="644"/>
        <v>0</v>
      </c>
      <c r="AO579">
        <v>0</v>
      </c>
      <c r="AP579" t="s">
        <v>83</v>
      </c>
      <c r="AQ579">
        <v>2</v>
      </c>
      <c r="AR579" s="40">
        <f t="shared" ref="AR579:AR642" si="701">IF(AND(AO579=0,AQ579=2),6,IF(AO579-AQ579=-2,4,IF(AO579&lt;AQ579,3,0)))</f>
        <v>6</v>
      </c>
      <c r="AS579">
        <v>3</v>
      </c>
      <c r="AT579" t="s">
        <v>83</v>
      </c>
      <c r="AU579">
        <v>2</v>
      </c>
      <c r="AV579" s="40">
        <f t="shared" si="645"/>
        <v>0</v>
      </c>
      <c r="AW579">
        <v>1</v>
      </c>
      <c r="AX579" t="s">
        <v>83</v>
      </c>
      <c r="AY579">
        <v>3</v>
      </c>
      <c r="AZ579" s="40">
        <f t="shared" si="646"/>
        <v>3</v>
      </c>
      <c r="BA579">
        <v>2</v>
      </c>
      <c r="BB579" t="s">
        <v>83</v>
      </c>
      <c r="BC579">
        <v>2</v>
      </c>
      <c r="BD579" s="40">
        <f t="shared" si="629"/>
        <v>0</v>
      </c>
      <c r="BE579" s="24">
        <f t="shared" si="647"/>
        <v>12</v>
      </c>
      <c r="BF579" s="14">
        <v>1</v>
      </c>
      <c r="BG579" t="s">
        <v>83</v>
      </c>
      <c r="BH579">
        <v>0</v>
      </c>
      <c r="BI579" s="40">
        <f t="shared" si="648"/>
        <v>0</v>
      </c>
      <c r="BJ579">
        <v>2</v>
      </c>
      <c r="BK579" t="s">
        <v>83</v>
      </c>
      <c r="BL579">
        <v>1</v>
      </c>
      <c r="BM579" s="40">
        <f t="shared" si="649"/>
        <v>0</v>
      </c>
      <c r="BN579">
        <v>3</v>
      </c>
      <c r="BO579" t="s">
        <v>83</v>
      </c>
      <c r="BP579">
        <v>2</v>
      </c>
      <c r="BQ579" s="40">
        <f t="shared" si="630"/>
        <v>3</v>
      </c>
      <c r="BR579">
        <v>0</v>
      </c>
      <c r="BS579" t="s">
        <v>83</v>
      </c>
      <c r="BT579">
        <v>2</v>
      </c>
      <c r="BU579" s="40">
        <f t="shared" si="650"/>
        <v>0</v>
      </c>
      <c r="BV579">
        <v>1</v>
      </c>
      <c r="BW579" t="s">
        <v>83</v>
      </c>
      <c r="BX579">
        <v>1</v>
      </c>
      <c r="BY579" s="40">
        <f t="shared" si="651"/>
        <v>0</v>
      </c>
      <c r="BZ579">
        <v>0</v>
      </c>
      <c r="CA579" t="s">
        <v>83</v>
      </c>
      <c r="CB579">
        <v>3</v>
      </c>
      <c r="CC579" s="40">
        <f t="shared" si="652"/>
        <v>3</v>
      </c>
      <c r="CD579" s="24">
        <f t="shared" si="653"/>
        <v>6</v>
      </c>
      <c r="CE579" s="14">
        <v>1</v>
      </c>
      <c r="CF579" t="s">
        <v>83</v>
      </c>
      <c r="CG579">
        <v>0</v>
      </c>
      <c r="CH579" s="40">
        <f t="shared" si="654"/>
        <v>0</v>
      </c>
      <c r="CI579">
        <v>1</v>
      </c>
      <c r="CJ579" t="s">
        <v>83</v>
      </c>
      <c r="CK579">
        <v>0</v>
      </c>
      <c r="CL579" s="40">
        <f t="shared" si="655"/>
        <v>3</v>
      </c>
      <c r="CM579">
        <v>0</v>
      </c>
      <c r="CN579" t="s">
        <v>83</v>
      </c>
      <c r="CO579">
        <v>2</v>
      </c>
      <c r="CP579" s="40">
        <f t="shared" si="656"/>
        <v>3</v>
      </c>
      <c r="CQ579">
        <v>1</v>
      </c>
      <c r="CR579" t="s">
        <v>83</v>
      </c>
      <c r="CS579">
        <v>0</v>
      </c>
      <c r="CT579" s="40">
        <f t="shared" si="657"/>
        <v>4</v>
      </c>
      <c r="CU579">
        <v>1</v>
      </c>
      <c r="CV579" t="s">
        <v>83</v>
      </c>
      <c r="CW579">
        <v>2</v>
      </c>
      <c r="CX579" s="40">
        <f t="shared" si="658"/>
        <v>0</v>
      </c>
      <c r="CY579">
        <v>1</v>
      </c>
      <c r="CZ579" t="s">
        <v>83</v>
      </c>
      <c r="DA579">
        <v>3</v>
      </c>
      <c r="DB579" s="40">
        <f t="shared" si="659"/>
        <v>0</v>
      </c>
      <c r="DC579" s="24">
        <f t="shared" si="660"/>
        <v>10</v>
      </c>
      <c r="DD579" s="14">
        <v>0</v>
      </c>
      <c r="DE579" t="s">
        <v>83</v>
      </c>
      <c r="DF579">
        <v>0</v>
      </c>
      <c r="DG579" s="40">
        <f t="shared" si="690"/>
        <v>0</v>
      </c>
      <c r="DH579">
        <v>1</v>
      </c>
      <c r="DI579" t="s">
        <v>83</v>
      </c>
      <c r="DJ579">
        <v>0</v>
      </c>
      <c r="DK579" s="40">
        <f t="shared" si="631"/>
        <v>3</v>
      </c>
      <c r="DL579">
        <v>2</v>
      </c>
      <c r="DM579" t="s">
        <v>83</v>
      </c>
      <c r="DN579">
        <v>1</v>
      </c>
      <c r="DO579" s="40">
        <f t="shared" si="661"/>
        <v>0</v>
      </c>
      <c r="DP579">
        <v>0</v>
      </c>
      <c r="DQ579" t="s">
        <v>83</v>
      </c>
      <c r="DR579">
        <v>1</v>
      </c>
      <c r="DS579" s="40">
        <f t="shared" si="699"/>
        <v>0</v>
      </c>
      <c r="DT579">
        <v>1</v>
      </c>
      <c r="DU579" t="s">
        <v>83</v>
      </c>
      <c r="DV579">
        <v>2</v>
      </c>
      <c r="DW579" s="40">
        <f t="shared" si="700"/>
        <v>1</v>
      </c>
      <c r="DX579">
        <v>0</v>
      </c>
      <c r="DY579" t="s">
        <v>83</v>
      </c>
      <c r="DZ579">
        <v>0</v>
      </c>
      <c r="EA579" s="39">
        <f t="shared" si="662"/>
        <v>0</v>
      </c>
      <c r="EB579" s="24">
        <f t="shared" si="632"/>
        <v>4</v>
      </c>
      <c r="EC579" s="14">
        <v>1</v>
      </c>
      <c r="ED579" t="s">
        <v>83</v>
      </c>
      <c r="EE579">
        <v>1</v>
      </c>
      <c r="EF579" s="40">
        <f t="shared" si="663"/>
        <v>4</v>
      </c>
      <c r="EG579">
        <v>2</v>
      </c>
      <c r="EH579" t="s">
        <v>83</v>
      </c>
      <c r="EI579">
        <v>1</v>
      </c>
      <c r="EJ579" s="40">
        <f t="shared" si="664"/>
        <v>4</v>
      </c>
      <c r="EK579">
        <v>2</v>
      </c>
      <c r="EL579" t="s">
        <v>83</v>
      </c>
      <c r="EM579">
        <v>2</v>
      </c>
      <c r="EN579" s="40">
        <f t="shared" si="695"/>
        <v>0</v>
      </c>
      <c r="EO579">
        <v>2</v>
      </c>
      <c r="EP579" t="s">
        <v>83</v>
      </c>
      <c r="EQ579">
        <v>0</v>
      </c>
      <c r="ER579" s="40">
        <f t="shared" si="665"/>
        <v>3</v>
      </c>
      <c r="ES579">
        <v>3</v>
      </c>
      <c r="ET579" t="s">
        <v>83</v>
      </c>
      <c r="EU579">
        <v>1</v>
      </c>
      <c r="EV579" s="40">
        <f t="shared" si="666"/>
        <v>0</v>
      </c>
      <c r="EW579">
        <v>0</v>
      </c>
      <c r="EX579" t="s">
        <v>83</v>
      </c>
      <c r="EY579">
        <v>2</v>
      </c>
      <c r="EZ579" s="40">
        <f t="shared" si="667"/>
        <v>0</v>
      </c>
      <c r="FA579" s="24">
        <f t="shared" si="668"/>
        <v>11</v>
      </c>
      <c r="FB579" s="14">
        <v>0</v>
      </c>
      <c r="FC579" t="s">
        <v>83</v>
      </c>
      <c r="FD579">
        <v>2</v>
      </c>
      <c r="FE579" s="40">
        <f t="shared" si="669"/>
        <v>0</v>
      </c>
      <c r="FF579">
        <v>1</v>
      </c>
      <c r="FG579" t="s">
        <v>83</v>
      </c>
      <c r="FH579">
        <v>1</v>
      </c>
      <c r="FI579" s="40">
        <f t="shared" si="670"/>
        <v>0</v>
      </c>
      <c r="FJ579">
        <v>1</v>
      </c>
      <c r="FK579" t="s">
        <v>83</v>
      </c>
      <c r="FL579">
        <v>2</v>
      </c>
      <c r="FM579" s="40">
        <f t="shared" si="671"/>
        <v>0</v>
      </c>
      <c r="FN579">
        <v>3</v>
      </c>
      <c r="FO579" t="s">
        <v>83</v>
      </c>
      <c r="FP579">
        <v>0</v>
      </c>
      <c r="FQ579" s="40">
        <f t="shared" si="633"/>
        <v>3</v>
      </c>
      <c r="FR579">
        <v>1</v>
      </c>
      <c r="FS579" t="s">
        <v>83</v>
      </c>
      <c r="FT579">
        <v>1</v>
      </c>
      <c r="FU579" s="40">
        <f t="shared" si="672"/>
        <v>0</v>
      </c>
      <c r="FV579">
        <v>1</v>
      </c>
      <c r="FW579" t="s">
        <v>83</v>
      </c>
      <c r="FX579">
        <v>2</v>
      </c>
      <c r="FY579" s="40">
        <f t="shared" si="634"/>
        <v>0</v>
      </c>
      <c r="FZ579" s="24">
        <f t="shared" si="635"/>
        <v>3</v>
      </c>
      <c r="GA579" s="14">
        <v>2</v>
      </c>
      <c r="GB579" t="s">
        <v>83</v>
      </c>
      <c r="GC579">
        <v>0</v>
      </c>
      <c r="GD579" s="40">
        <f t="shared" si="673"/>
        <v>0</v>
      </c>
      <c r="GE579">
        <v>1</v>
      </c>
      <c r="GF579" t="s">
        <v>83</v>
      </c>
      <c r="GG579">
        <v>1</v>
      </c>
      <c r="GH579" s="40">
        <f t="shared" si="697"/>
        <v>0</v>
      </c>
      <c r="GI579">
        <v>1</v>
      </c>
      <c r="GJ579" t="s">
        <v>83</v>
      </c>
      <c r="GK579">
        <v>2</v>
      </c>
      <c r="GL579" s="40">
        <f t="shared" si="674"/>
        <v>4</v>
      </c>
      <c r="GM579">
        <v>1</v>
      </c>
      <c r="GN579" t="s">
        <v>83</v>
      </c>
      <c r="GO579">
        <v>1</v>
      </c>
      <c r="GP579" s="40">
        <f t="shared" si="675"/>
        <v>0</v>
      </c>
      <c r="GQ579">
        <v>2</v>
      </c>
      <c r="GR579" t="s">
        <v>83</v>
      </c>
      <c r="GS579">
        <v>2</v>
      </c>
      <c r="GT579" s="40">
        <f t="shared" si="636"/>
        <v>0</v>
      </c>
      <c r="GU579">
        <v>1</v>
      </c>
      <c r="GV579" t="s">
        <v>83</v>
      </c>
      <c r="GW579">
        <v>2</v>
      </c>
      <c r="GX579" s="40">
        <f t="shared" si="676"/>
        <v>0</v>
      </c>
      <c r="GY579" s="24">
        <f t="shared" si="677"/>
        <v>4</v>
      </c>
      <c r="GZ579" s="28">
        <f t="shared" si="637"/>
        <v>72</v>
      </c>
      <c r="HA579" t="s">
        <v>132</v>
      </c>
      <c r="HB579">
        <f t="shared" si="638"/>
        <v>5</v>
      </c>
      <c r="HC579" t="s">
        <v>85</v>
      </c>
      <c r="HD579">
        <f t="shared" si="691"/>
        <v>9</v>
      </c>
      <c r="HE579" t="s">
        <v>93</v>
      </c>
      <c r="HF579">
        <f t="shared" si="639"/>
        <v>9</v>
      </c>
      <c r="HG579" t="s">
        <v>94</v>
      </c>
      <c r="HH579">
        <f t="shared" si="696"/>
        <v>9</v>
      </c>
      <c r="HI579" t="s">
        <v>130</v>
      </c>
      <c r="HJ579">
        <f t="shared" si="678"/>
        <v>5</v>
      </c>
      <c r="HK579" t="s">
        <v>131</v>
      </c>
      <c r="HL579">
        <f t="shared" si="679"/>
        <v>0</v>
      </c>
      <c r="HM579" t="s">
        <v>90</v>
      </c>
      <c r="HN579">
        <f t="shared" si="640"/>
        <v>9</v>
      </c>
      <c r="HO579" t="s">
        <v>96</v>
      </c>
      <c r="HP579">
        <f t="shared" si="680"/>
        <v>9</v>
      </c>
      <c r="HQ579" t="s">
        <v>84</v>
      </c>
      <c r="HR579" s="1">
        <f t="shared" si="681"/>
        <v>5</v>
      </c>
      <c r="HS579" t="s">
        <v>137</v>
      </c>
      <c r="HT579" s="1">
        <f t="shared" si="682"/>
        <v>6</v>
      </c>
      <c r="HU579" t="s">
        <v>133</v>
      </c>
      <c r="HV579" s="1">
        <f t="shared" si="683"/>
        <v>0</v>
      </c>
      <c r="HW579" t="s">
        <v>164</v>
      </c>
      <c r="HX579" s="1">
        <f t="shared" si="684"/>
        <v>0</v>
      </c>
      <c r="HY579" t="s">
        <v>88</v>
      </c>
      <c r="HZ579" s="1">
        <f t="shared" si="685"/>
        <v>0</v>
      </c>
      <c r="IA579" t="s">
        <v>95</v>
      </c>
      <c r="IB579" s="1">
        <f t="shared" si="686"/>
        <v>6</v>
      </c>
      <c r="IC579" t="s">
        <v>150</v>
      </c>
      <c r="ID579" s="1">
        <f t="shared" si="687"/>
        <v>0</v>
      </c>
      <c r="IE579" t="s">
        <v>135</v>
      </c>
      <c r="IF579" s="1">
        <f t="shared" si="688"/>
        <v>0</v>
      </c>
      <c r="IG579">
        <f t="shared" si="693"/>
        <v>72</v>
      </c>
      <c r="IH579" s="1">
        <f t="shared" si="689"/>
        <v>144</v>
      </c>
    </row>
    <row r="580" spans="1:242" ht="14.65" thickBot="1" x14ac:dyDescent="0.5">
      <c r="A580" s="1">
        <v>577</v>
      </c>
      <c r="B580" s="45">
        <f t="shared" ref="B580:B643" si="702">RANK(F580,$F$4:$F$771)</f>
        <v>59</v>
      </c>
      <c r="C580" s="14" t="s">
        <v>172</v>
      </c>
      <c r="D580" t="s">
        <v>1178</v>
      </c>
      <c r="E580" s="15" t="s">
        <v>1174</v>
      </c>
      <c r="F580" s="28">
        <f t="shared" ref="F580:F643" si="703">AF580+BE580+CD580+DC580+EB580+FA580+FZ580+GY580+IG580</f>
        <v>182</v>
      </c>
      <c r="H580" s="14">
        <v>2</v>
      </c>
      <c r="I580" t="s">
        <v>83</v>
      </c>
      <c r="J580">
        <v>1</v>
      </c>
      <c r="K580" s="40">
        <f t="shared" si="698"/>
        <v>0</v>
      </c>
      <c r="L580">
        <v>0</v>
      </c>
      <c r="M580" t="s">
        <v>83</v>
      </c>
      <c r="N580">
        <v>2</v>
      </c>
      <c r="O580" s="40">
        <f t="shared" si="694"/>
        <v>6</v>
      </c>
      <c r="P580">
        <v>1</v>
      </c>
      <c r="Q580" t="s">
        <v>83</v>
      </c>
      <c r="R580">
        <v>1</v>
      </c>
      <c r="S580" s="40">
        <f t="shared" si="641"/>
        <v>0</v>
      </c>
      <c r="T580">
        <v>0</v>
      </c>
      <c r="U580" t="s">
        <v>83</v>
      </c>
      <c r="V580">
        <v>0</v>
      </c>
      <c r="W580" s="40">
        <f t="shared" ref="W580:W643" si="704">IF(AND(T580=1,V580=1),6,IF(AND(T580=V580,OR(T580=0,T580=2)),4,IF(T580=V580,3,0)))</f>
        <v>4</v>
      </c>
      <c r="X580">
        <v>2</v>
      </c>
      <c r="Y580" t="s">
        <v>83</v>
      </c>
      <c r="Z580">
        <v>1</v>
      </c>
      <c r="AA580" s="40">
        <f t="shared" ref="AA580:AA643" si="705">IF(AND(X580=1,Z580=2),6,IF(X580-Z580=-1,4,IF(X580&lt;Z580,3,0)))</f>
        <v>0</v>
      </c>
      <c r="AB580">
        <v>2</v>
      </c>
      <c r="AC580" t="s">
        <v>83</v>
      </c>
      <c r="AD580">
        <v>1</v>
      </c>
      <c r="AE580" s="40">
        <f t="shared" si="642"/>
        <v>3</v>
      </c>
      <c r="AF580" s="24">
        <f t="shared" si="643"/>
        <v>13</v>
      </c>
      <c r="AG580" s="14">
        <v>2</v>
      </c>
      <c r="AH580" t="s">
        <v>83</v>
      </c>
      <c r="AI580">
        <v>0</v>
      </c>
      <c r="AJ580" s="40">
        <f t="shared" si="692"/>
        <v>3</v>
      </c>
      <c r="AK580">
        <v>1</v>
      </c>
      <c r="AL580" t="s">
        <v>83</v>
      </c>
      <c r="AM580">
        <v>1</v>
      </c>
      <c r="AN580" s="40">
        <f t="shared" si="644"/>
        <v>6</v>
      </c>
      <c r="AO580">
        <v>1</v>
      </c>
      <c r="AP580" t="s">
        <v>83</v>
      </c>
      <c r="AQ580">
        <v>2</v>
      </c>
      <c r="AR580" s="40">
        <f t="shared" si="701"/>
        <v>3</v>
      </c>
      <c r="AS580">
        <v>1</v>
      </c>
      <c r="AT580" t="s">
        <v>83</v>
      </c>
      <c r="AU580">
        <v>1</v>
      </c>
      <c r="AV580" s="40">
        <f t="shared" si="645"/>
        <v>4</v>
      </c>
      <c r="AW580">
        <v>2</v>
      </c>
      <c r="AX580" t="s">
        <v>83</v>
      </c>
      <c r="AY580">
        <v>2</v>
      </c>
      <c r="AZ580" s="40">
        <f t="shared" si="646"/>
        <v>0</v>
      </c>
      <c r="BA580">
        <v>0</v>
      </c>
      <c r="BB580" t="s">
        <v>83</v>
      </c>
      <c r="BC580">
        <v>1</v>
      </c>
      <c r="BD580" s="40">
        <f t="shared" ref="BD580:BD643" si="706">IF(AND(BA580=0,BC580=1),6,IF(BA580-BC580=-1,4,IF(BA580&lt;BC580,3,0)))</f>
        <v>6</v>
      </c>
      <c r="BE580" s="24">
        <f t="shared" si="647"/>
        <v>22</v>
      </c>
      <c r="BF580" s="14">
        <v>2</v>
      </c>
      <c r="BG580" t="s">
        <v>83</v>
      </c>
      <c r="BH580">
        <v>0</v>
      </c>
      <c r="BI580" s="40">
        <f t="shared" si="648"/>
        <v>0</v>
      </c>
      <c r="BJ580">
        <v>2</v>
      </c>
      <c r="BK580" t="s">
        <v>83</v>
      </c>
      <c r="BL580">
        <v>1</v>
      </c>
      <c r="BM580" s="40">
        <f t="shared" si="649"/>
        <v>0</v>
      </c>
      <c r="BN580">
        <v>2</v>
      </c>
      <c r="BO580" t="s">
        <v>83</v>
      </c>
      <c r="BP580">
        <v>0</v>
      </c>
      <c r="BQ580" s="40">
        <f t="shared" ref="BQ580:BQ643" si="707">IF(AND(BN580=2,BP580=0),6,IF(BN580-BP580=2,4,IF(BN580&gt;BP580,3,0)))</f>
        <v>6</v>
      </c>
      <c r="BR580">
        <v>3</v>
      </c>
      <c r="BS580" t="s">
        <v>83</v>
      </c>
      <c r="BT580">
        <v>1</v>
      </c>
      <c r="BU580" s="40">
        <f t="shared" si="650"/>
        <v>4</v>
      </c>
      <c r="BV580">
        <v>1</v>
      </c>
      <c r="BW580" t="s">
        <v>83</v>
      </c>
      <c r="BX580">
        <v>1</v>
      </c>
      <c r="BY580" s="40">
        <f t="shared" si="651"/>
        <v>0</v>
      </c>
      <c r="BZ580">
        <v>1</v>
      </c>
      <c r="CA580" t="s">
        <v>83</v>
      </c>
      <c r="CB580">
        <v>1</v>
      </c>
      <c r="CC580" s="40">
        <f t="shared" si="652"/>
        <v>0</v>
      </c>
      <c r="CD580" s="24">
        <f t="shared" si="653"/>
        <v>10</v>
      </c>
      <c r="CE580" s="14">
        <v>2</v>
      </c>
      <c r="CF580" t="s">
        <v>83</v>
      </c>
      <c r="CG580">
        <v>1</v>
      </c>
      <c r="CH580" s="40">
        <f t="shared" si="654"/>
        <v>0</v>
      </c>
      <c r="CI580">
        <v>3</v>
      </c>
      <c r="CJ580" t="s">
        <v>83</v>
      </c>
      <c r="CK580">
        <v>2</v>
      </c>
      <c r="CL580" s="40">
        <f t="shared" si="655"/>
        <v>3</v>
      </c>
      <c r="CM580">
        <v>0</v>
      </c>
      <c r="CN580" t="s">
        <v>83</v>
      </c>
      <c r="CO580">
        <v>1</v>
      </c>
      <c r="CP580" s="40">
        <f t="shared" si="656"/>
        <v>6</v>
      </c>
      <c r="CQ580">
        <v>1</v>
      </c>
      <c r="CR580" t="s">
        <v>83</v>
      </c>
      <c r="CS580">
        <v>1</v>
      </c>
      <c r="CT580" s="40">
        <f t="shared" si="657"/>
        <v>0</v>
      </c>
      <c r="CU580">
        <v>0</v>
      </c>
      <c r="CV580" t="s">
        <v>83</v>
      </c>
      <c r="CW580">
        <v>1</v>
      </c>
      <c r="CX580" s="40">
        <f t="shared" si="658"/>
        <v>0</v>
      </c>
      <c r="CY580">
        <v>0</v>
      </c>
      <c r="CZ580" t="s">
        <v>83</v>
      </c>
      <c r="DA580">
        <v>2</v>
      </c>
      <c r="DB580" s="40">
        <f t="shared" si="659"/>
        <v>0</v>
      </c>
      <c r="DC580" s="24">
        <f t="shared" si="660"/>
        <v>9</v>
      </c>
      <c r="DD580" s="14">
        <v>2</v>
      </c>
      <c r="DE580" t="s">
        <v>83</v>
      </c>
      <c r="DF580">
        <v>1</v>
      </c>
      <c r="DG580" s="40">
        <f t="shared" si="690"/>
        <v>0</v>
      </c>
      <c r="DH580">
        <v>1</v>
      </c>
      <c r="DI580" t="s">
        <v>83</v>
      </c>
      <c r="DJ580">
        <v>0</v>
      </c>
      <c r="DK580" s="40">
        <f t="shared" ref="DK580:DK643" si="708">IF(AND(DH580=7,DJ580=0),6,IF(DH580-DJ580=7,4,IF(DH580&gt;DJ580,3,0)))</f>
        <v>3</v>
      </c>
      <c r="DL580">
        <v>2</v>
      </c>
      <c r="DM580" t="s">
        <v>83</v>
      </c>
      <c r="DN580">
        <v>2</v>
      </c>
      <c r="DO580" s="40">
        <f t="shared" si="661"/>
        <v>0</v>
      </c>
      <c r="DP580">
        <v>1</v>
      </c>
      <c r="DQ580" t="s">
        <v>83</v>
      </c>
      <c r="DR580">
        <v>1</v>
      </c>
      <c r="DS580" s="40">
        <f t="shared" si="699"/>
        <v>6</v>
      </c>
      <c r="DT580">
        <v>1</v>
      </c>
      <c r="DU580" t="s">
        <v>83</v>
      </c>
      <c r="DV580">
        <v>2</v>
      </c>
      <c r="DW580" s="40">
        <f t="shared" si="700"/>
        <v>1</v>
      </c>
      <c r="DX580">
        <v>0</v>
      </c>
      <c r="DY580" t="s">
        <v>83</v>
      </c>
      <c r="DZ580">
        <v>2</v>
      </c>
      <c r="EA580" s="39">
        <f t="shared" si="662"/>
        <v>4</v>
      </c>
      <c r="EB580" s="24">
        <f t="shared" ref="EB580:EB643" si="709">DG580+DK580+DO580+DS580+DW580+EA580</f>
        <v>14</v>
      </c>
      <c r="EC580" s="14">
        <v>1</v>
      </c>
      <c r="ED580" t="s">
        <v>83</v>
      </c>
      <c r="EE580">
        <v>1</v>
      </c>
      <c r="EF580" s="40">
        <f t="shared" si="663"/>
        <v>4</v>
      </c>
      <c r="EG580">
        <v>3</v>
      </c>
      <c r="EH580" t="s">
        <v>83</v>
      </c>
      <c r="EI580">
        <v>1</v>
      </c>
      <c r="EJ580" s="40">
        <f t="shared" si="664"/>
        <v>3</v>
      </c>
      <c r="EK580">
        <v>1</v>
      </c>
      <c r="EL580" t="s">
        <v>83</v>
      </c>
      <c r="EM580">
        <v>0</v>
      </c>
      <c r="EN580" s="40">
        <f t="shared" si="695"/>
        <v>0</v>
      </c>
      <c r="EO580">
        <v>2</v>
      </c>
      <c r="EP580" t="s">
        <v>83</v>
      </c>
      <c r="EQ580">
        <v>1</v>
      </c>
      <c r="ER580" s="40">
        <f t="shared" si="665"/>
        <v>3</v>
      </c>
      <c r="ES580">
        <v>1</v>
      </c>
      <c r="ET580" t="s">
        <v>83</v>
      </c>
      <c r="EU580">
        <v>1</v>
      </c>
      <c r="EV580" s="40">
        <f t="shared" si="666"/>
        <v>4</v>
      </c>
      <c r="EW580">
        <v>0</v>
      </c>
      <c r="EX580" t="s">
        <v>83</v>
      </c>
      <c r="EY580">
        <v>2</v>
      </c>
      <c r="EZ580" s="40">
        <f t="shared" si="667"/>
        <v>3</v>
      </c>
      <c r="FA580" s="24">
        <f t="shared" si="668"/>
        <v>17</v>
      </c>
      <c r="FB580" s="14">
        <v>2</v>
      </c>
      <c r="FC580" t="s">
        <v>83</v>
      </c>
      <c r="FD580">
        <v>2</v>
      </c>
      <c r="FE580" s="40">
        <f t="shared" si="669"/>
        <v>0</v>
      </c>
      <c r="FF580">
        <v>2</v>
      </c>
      <c r="FG580" t="s">
        <v>83</v>
      </c>
      <c r="FH580">
        <v>1</v>
      </c>
      <c r="FI580" s="40">
        <f t="shared" si="670"/>
        <v>3</v>
      </c>
      <c r="FJ580">
        <v>1</v>
      </c>
      <c r="FK580" t="s">
        <v>83</v>
      </c>
      <c r="FL580">
        <v>1</v>
      </c>
      <c r="FM580" s="40">
        <f t="shared" si="671"/>
        <v>3</v>
      </c>
      <c r="FN580">
        <v>1</v>
      </c>
      <c r="FO580" t="s">
        <v>83</v>
      </c>
      <c r="FP580">
        <v>2</v>
      </c>
      <c r="FQ580" s="40">
        <f t="shared" ref="FQ580:FQ643" si="710">(IF(AND(FN580=1,FP580=0),6,IF(FN580-FP580=1,4,IF(FN580&gt;FP580,3,0))))</f>
        <v>0</v>
      </c>
      <c r="FR580">
        <v>1</v>
      </c>
      <c r="FS580" t="s">
        <v>83</v>
      </c>
      <c r="FT580">
        <v>2</v>
      </c>
      <c r="FU580" s="40">
        <f t="shared" si="672"/>
        <v>4</v>
      </c>
      <c r="FV580">
        <v>0</v>
      </c>
      <c r="FW580" t="s">
        <v>83</v>
      </c>
      <c r="FX580">
        <v>2</v>
      </c>
      <c r="FY580" s="40">
        <f t="shared" ref="FY580:FY643" si="711">IF(AND(FV580=1,FX580=0),6,IF(FV580-FX580=1,4,IF(FV580&gt;FX580,3,0)))</f>
        <v>0</v>
      </c>
      <c r="FZ580" s="24">
        <f t="shared" ref="FZ580:FZ643" si="712">FE580+FI580+FM580+FQ580+FU580+FY580</f>
        <v>10</v>
      </c>
      <c r="GA580" s="14">
        <v>1</v>
      </c>
      <c r="GB580" t="s">
        <v>83</v>
      </c>
      <c r="GC580">
        <v>2</v>
      </c>
      <c r="GD580" s="40">
        <f t="shared" si="673"/>
        <v>0</v>
      </c>
      <c r="GE580">
        <v>3</v>
      </c>
      <c r="GF580" t="s">
        <v>83</v>
      </c>
      <c r="GG580">
        <v>1</v>
      </c>
      <c r="GH580" s="40">
        <f t="shared" si="697"/>
        <v>3</v>
      </c>
      <c r="GI580">
        <v>1</v>
      </c>
      <c r="GJ580" t="s">
        <v>83</v>
      </c>
      <c r="GK580">
        <v>1</v>
      </c>
      <c r="GL580" s="40">
        <f t="shared" si="674"/>
        <v>0</v>
      </c>
      <c r="GM580">
        <v>2</v>
      </c>
      <c r="GN580" t="s">
        <v>83</v>
      </c>
      <c r="GO580">
        <v>2</v>
      </c>
      <c r="GP580" s="40">
        <f t="shared" si="675"/>
        <v>0</v>
      </c>
      <c r="GQ580">
        <v>2</v>
      </c>
      <c r="GR580" t="s">
        <v>83</v>
      </c>
      <c r="GS580">
        <v>2</v>
      </c>
      <c r="GT580" s="40">
        <f t="shared" ref="GT580:GT643" si="713">IF(AND(GQ580=0,GS580=2),6,IF(GQ580-GS580=-2,4,IF(GQ580&lt;GS580,3,0)))</f>
        <v>0</v>
      </c>
      <c r="GU580">
        <v>1</v>
      </c>
      <c r="GV580" t="s">
        <v>83</v>
      </c>
      <c r="GW580">
        <v>2</v>
      </c>
      <c r="GX580" s="40">
        <f t="shared" si="676"/>
        <v>0</v>
      </c>
      <c r="GY580" s="24">
        <f t="shared" si="677"/>
        <v>3</v>
      </c>
      <c r="GZ580" s="28">
        <f t="shared" ref="GZ580:GZ643" si="714">AF580+BE580+CD580+DC580+EB580+FA580+FZ580+GY580</f>
        <v>98</v>
      </c>
      <c r="HA580" t="s">
        <v>84</v>
      </c>
      <c r="HB580">
        <f t="shared" ref="HB580:HB643" si="715">IF(HA580="Niederlande",9,IF(HA580="Senegal",5,0))</f>
        <v>9</v>
      </c>
      <c r="HC580" t="s">
        <v>85</v>
      </c>
      <c r="HD580">
        <f t="shared" si="691"/>
        <v>9</v>
      </c>
      <c r="HE580" t="s">
        <v>93</v>
      </c>
      <c r="HF580">
        <f t="shared" ref="HF580:HF643" si="716">IF(HE580="Argentinien",9,IF(HE580="Polen",5,0))</f>
        <v>9</v>
      </c>
      <c r="HG580" t="s">
        <v>94</v>
      </c>
      <c r="HH580">
        <f t="shared" si="696"/>
        <v>9</v>
      </c>
      <c r="HI580" t="s">
        <v>88</v>
      </c>
      <c r="HJ580">
        <f t="shared" si="678"/>
        <v>0</v>
      </c>
      <c r="HK580" t="s">
        <v>131</v>
      </c>
      <c r="HL580">
        <f t="shared" si="679"/>
        <v>0</v>
      </c>
      <c r="HM580" t="s">
        <v>90</v>
      </c>
      <c r="HN580">
        <f t="shared" ref="HN580:HN643" si="717">IF(HM580="Brasilien",9,IF(HM580="Schweiz",5,0))</f>
        <v>9</v>
      </c>
      <c r="HO580" t="s">
        <v>96</v>
      </c>
      <c r="HP580">
        <f t="shared" si="680"/>
        <v>9</v>
      </c>
      <c r="HQ580" t="s">
        <v>140</v>
      </c>
      <c r="HR580" s="1">
        <f t="shared" si="681"/>
        <v>0</v>
      </c>
      <c r="HS580" t="s">
        <v>181</v>
      </c>
      <c r="HT580" s="1">
        <f t="shared" si="682"/>
        <v>0</v>
      </c>
      <c r="HU580" t="s">
        <v>86</v>
      </c>
      <c r="HV580" s="1">
        <f t="shared" si="683"/>
        <v>6</v>
      </c>
      <c r="HW580" t="s">
        <v>129</v>
      </c>
      <c r="HX580" s="1">
        <f t="shared" si="684"/>
        <v>0</v>
      </c>
      <c r="HY580" t="s">
        <v>130</v>
      </c>
      <c r="HZ580" s="1">
        <f t="shared" si="685"/>
        <v>6</v>
      </c>
      <c r="IA580" t="s">
        <v>95</v>
      </c>
      <c r="IB580" s="1">
        <f t="shared" si="686"/>
        <v>6</v>
      </c>
      <c r="IC580" t="s">
        <v>134</v>
      </c>
      <c r="ID580" s="1">
        <f t="shared" si="687"/>
        <v>6</v>
      </c>
      <c r="IE580" t="s">
        <v>91</v>
      </c>
      <c r="IF580" s="1">
        <f t="shared" si="688"/>
        <v>6</v>
      </c>
      <c r="IG580">
        <f t="shared" si="693"/>
        <v>84</v>
      </c>
      <c r="IH580" s="1">
        <f t="shared" si="689"/>
        <v>182</v>
      </c>
    </row>
    <row r="581" spans="1:242" ht="14.65" thickBot="1" x14ac:dyDescent="0.5">
      <c r="A581" s="1">
        <v>578</v>
      </c>
      <c r="B581" s="45">
        <f t="shared" si="702"/>
        <v>256</v>
      </c>
      <c r="C581" s="14" t="s">
        <v>1179</v>
      </c>
      <c r="D581" t="s">
        <v>1180</v>
      </c>
      <c r="E581" s="15" t="s">
        <v>1174</v>
      </c>
      <c r="F581" s="28">
        <f t="shared" si="703"/>
        <v>162</v>
      </c>
      <c r="H581" s="14">
        <v>0</v>
      </c>
      <c r="I581" t="s">
        <v>83</v>
      </c>
      <c r="J581">
        <v>3</v>
      </c>
      <c r="K581" s="40">
        <f t="shared" si="698"/>
        <v>3</v>
      </c>
      <c r="L581">
        <v>1</v>
      </c>
      <c r="M581" t="s">
        <v>83</v>
      </c>
      <c r="N581">
        <v>2</v>
      </c>
      <c r="O581" s="40">
        <f t="shared" si="694"/>
        <v>3</v>
      </c>
      <c r="P581">
        <v>0</v>
      </c>
      <c r="Q581" t="s">
        <v>83</v>
      </c>
      <c r="R581">
        <v>2</v>
      </c>
      <c r="S581" s="40">
        <f t="shared" ref="S581:S644" si="718">IF(AND(P581=1,R581=3),6,IF(P581-R581=-2,4,IF(P581&lt;R581,3,0)))</f>
        <v>4</v>
      </c>
      <c r="T581">
        <v>1</v>
      </c>
      <c r="U581" t="s">
        <v>83</v>
      </c>
      <c r="V581">
        <v>2</v>
      </c>
      <c r="W581" s="40">
        <f t="shared" si="704"/>
        <v>0</v>
      </c>
      <c r="X581">
        <v>1</v>
      </c>
      <c r="Y581" t="s">
        <v>83</v>
      </c>
      <c r="Z581">
        <v>1</v>
      </c>
      <c r="AA581" s="40">
        <f t="shared" si="705"/>
        <v>0</v>
      </c>
      <c r="AB581">
        <v>2</v>
      </c>
      <c r="AC581" t="s">
        <v>83</v>
      </c>
      <c r="AD581">
        <v>0</v>
      </c>
      <c r="AE581" s="40">
        <f t="shared" ref="AE581:AE644" si="719">IF(AND(AB581=2,AD581=0),6,IF(AB581-AD581=2,4,IF(AB581&gt;AD581,3,0)))</f>
        <v>6</v>
      </c>
      <c r="AF581" s="24">
        <f t="shared" ref="AF581:AF644" si="720">K581+O581+S581+W581+AA581+AE581</f>
        <v>16</v>
      </c>
      <c r="AG581" s="14">
        <v>2</v>
      </c>
      <c r="AH581" t="s">
        <v>83</v>
      </c>
      <c r="AI581">
        <v>1</v>
      </c>
      <c r="AJ581" s="40">
        <f t="shared" si="692"/>
        <v>3</v>
      </c>
      <c r="AK581">
        <v>0</v>
      </c>
      <c r="AL581" t="s">
        <v>83</v>
      </c>
      <c r="AM581">
        <v>3</v>
      </c>
      <c r="AN581" s="40">
        <f t="shared" ref="AN581:AN644" si="721">IF(AND(AK581=1,AM581=1),6,IF(AND(AK581=AM581,OR(AK581=0,AK581=2)),4,IF(AK581=AM581,3,0)))</f>
        <v>0</v>
      </c>
      <c r="AO581">
        <v>2</v>
      </c>
      <c r="AP581" t="s">
        <v>83</v>
      </c>
      <c r="AQ581">
        <v>0</v>
      </c>
      <c r="AR581" s="40">
        <f t="shared" si="701"/>
        <v>0</v>
      </c>
      <c r="AS581">
        <v>2</v>
      </c>
      <c r="AT581" t="s">
        <v>83</v>
      </c>
      <c r="AU581">
        <v>1</v>
      </c>
      <c r="AV581" s="40">
        <f t="shared" ref="AV581:AV644" si="722">IF(AND(AS581=0,AU581=0),6,IF(AND(AS581=AU581,AS581=1),4,IF(AS581=AU581,3,0)))</f>
        <v>0</v>
      </c>
      <c r="AW581">
        <v>0</v>
      </c>
      <c r="AX581" t="s">
        <v>83</v>
      </c>
      <c r="AY581">
        <v>0</v>
      </c>
      <c r="AZ581" s="40">
        <f t="shared" ref="AZ581:AZ644" si="723">IF(AND(AW581=0,AY581=3),6,IF(AW581-AY581=-3,4,IF(AW581&lt;AY581,3,0)))</f>
        <v>0</v>
      </c>
      <c r="BA581">
        <v>0</v>
      </c>
      <c r="BB581" t="s">
        <v>83</v>
      </c>
      <c r="BC581">
        <v>0</v>
      </c>
      <c r="BD581" s="40">
        <f t="shared" si="706"/>
        <v>0</v>
      </c>
      <c r="BE581" s="24">
        <f t="shared" ref="BE581:BE644" si="724">AJ581+AN581+AR581+AV581+AZ581+BD581</f>
        <v>3</v>
      </c>
      <c r="BF581" s="14">
        <v>4</v>
      </c>
      <c r="BG581" t="s">
        <v>83</v>
      </c>
      <c r="BH581">
        <v>0</v>
      </c>
      <c r="BI581" s="40">
        <f t="shared" ref="BI581:BI644" si="725">IF(AND(BF581=1,BH581=2),6,IF(BF581-BH581=-1,4,IF(BF581&lt;BH581,3,0)))</f>
        <v>0</v>
      </c>
      <c r="BJ581">
        <v>2</v>
      </c>
      <c r="BK581" t="s">
        <v>83</v>
      </c>
      <c r="BL581">
        <v>0</v>
      </c>
      <c r="BM581" s="40">
        <f t="shared" ref="BM581:BM644" si="726">IF(AND(BJ581=0,BL581=0),6,IF(AND(BJ581=BL581,BJ581=1),4,IF(BJ581=BL581,3,0)))</f>
        <v>0</v>
      </c>
      <c r="BN581">
        <v>3</v>
      </c>
      <c r="BO581" t="s">
        <v>83</v>
      </c>
      <c r="BP581">
        <v>1</v>
      </c>
      <c r="BQ581" s="40">
        <f t="shared" si="707"/>
        <v>4</v>
      </c>
      <c r="BR581">
        <v>2</v>
      </c>
      <c r="BS581" t="s">
        <v>83</v>
      </c>
      <c r="BT581">
        <v>2</v>
      </c>
      <c r="BU581" s="40">
        <f t="shared" ref="BU581:BU644" si="727">IF(AND(BR581=2,BT581=0),6,IF(BR581-BT581=2,4,IF(BR581&gt;BT581,3,0)))</f>
        <v>0</v>
      </c>
      <c r="BV581">
        <v>1</v>
      </c>
      <c r="BW581" t="s">
        <v>83</v>
      </c>
      <c r="BX581">
        <v>2</v>
      </c>
      <c r="BY581" s="40">
        <f t="shared" ref="BY581:BY644" si="728">IF(AND(BV581=0,BX581=2),6,IF(BV581-BX581=-2,4,IF(BV581&lt;BX581,3,0)))</f>
        <v>3</v>
      </c>
      <c r="BZ581">
        <v>0</v>
      </c>
      <c r="CA581" t="s">
        <v>83</v>
      </c>
      <c r="CB581">
        <v>2</v>
      </c>
      <c r="CC581" s="40">
        <f t="shared" ref="CC581:CC644" si="729">IF(AND(BZ581=1,CB581=2),6,IF(BZ581-CB581=-1,4,IF(BZ581&lt;CB581,3,0)))</f>
        <v>3</v>
      </c>
      <c r="CD581" s="24">
        <f t="shared" ref="CD581:CD644" si="730">BI581+BM581+BQ581+BU581+BY581+CC581</f>
        <v>10</v>
      </c>
      <c r="CE581" s="14">
        <v>1</v>
      </c>
      <c r="CF581" t="s">
        <v>83</v>
      </c>
      <c r="CG581">
        <v>1</v>
      </c>
      <c r="CH581" s="40">
        <f t="shared" ref="CH581:CH644" si="731">IF(AND(CE581=0,CG581=0),6,IF(AND(CE581=CG581,CE581=1),4,IF(CE581=CG581,3,0)))</f>
        <v>4</v>
      </c>
      <c r="CI581">
        <v>3</v>
      </c>
      <c r="CJ581" t="s">
        <v>83</v>
      </c>
      <c r="CK581">
        <v>0</v>
      </c>
      <c r="CL581" s="40">
        <f t="shared" ref="CL581:CL644" si="732">IF(AND(CI581=4,CK581=1),6,IF(CI581-CK581=3,4,IF(CI581&gt;CK581,3,0)))</f>
        <v>4</v>
      </c>
      <c r="CM581">
        <v>1</v>
      </c>
      <c r="CN581" t="s">
        <v>83</v>
      </c>
      <c r="CO581">
        <v>1</v>
      </c>
      <c r="CP581" s="40">
        <f t="shared" ref="CP581:CP644" si="733">IF(AND(CM581=0,CO581=1),6,IF(CM581-CO581=-1,4,IF(CM581&lt;CO581,3,0)))</f>
        <v>0</v>
      </c>
      <c r="CQ581">
        <v>0</v>
      </c>
      <c r="CR581" t="s">
        <v>83</v>
      </c>
      <c r="CS581">
        <v>0</v>
      </c>
      <c r="CT581" s="40">
        <f t="shared" ref="CT581:CT644" si="734">IF(AND(CQ581=2,CS581=1),6,IF(CQ581-CS581=1,4,IF(CQ581&gt;CS581,3,0)))</f>
        <v>0</v>
      </c>
      <c r="CU581">
        <v>1</v>
      </c>
      <c r="CV581" t="s">
        <v>83</v>
      </c>
      <c r="CW581">
        <v>2</v>
      </c>
      <c r="CX581" s="40">
        <f t="shared" ref="CX581:CX644" si="735">IF(AND(CU581=1,CW581=0),6,IF(CU581-CW581=1,4,IF(CU581&gt;CW581,3,0)))</f>
        <v>0</v>
      </c>
      <c r="CY581">
        <v>0</v>
      </c>
      <c r="CZ581" t="s">
        <v>83</v>
      </c>
      <c r="DA581">
        <v>2</v>
      </c>
      <c r="DB581" s="40">
        <f t="shared" ref="DB581:DB644" si="736">IF(AND(CY581=1,DA581=0),6,IF(CY581-DA581=1,4,IF(CY581&gt;DA581,3,0)))</f>
        <v>0</v>
      </c>
      <c r="DC581" s="24">
        <f t="shared" ref="DC581:DC644" si="737">CH581+CL581+CP581+CT581+CX581+DB581</f>
        <v>8</v>
      </c>
      <c r="DD581" s="14">
        <v>2</v>
      </c>
      <c r="DE581" t="s">
        <v>83</v>
      </c>
      <c r="DF581">
        <v>0</v>
      </c>
      <c r="DG581" s="40">
        <f t="shared" si="690"/>
        <v>0</v>
      </c>
      <c r="DH581">
        <v>1</v>
      </c>
      <c r="DI581" t="s">
        <v>83</v>
      </c>
      <c r="DJ581">
        <v>1</v>
      </c>
      <c r="DK581" s="40">
        <f t="shared" si="708"/>
        <v>0</v>
      </c>
      <c r="DL581">
        <v>1</v>
      </c>
      <c r="DM581" t="s">
        <v>83</v>
      </c>
      <c r="DN581">
        <v>1</v>
      </c>
      <c r="DO581" s="40">
        <f t="shared" ref="DO581:DO644" si="738">IF(AND(DL581=0,DN581=1),6,IF(DL581-DN581=-1,4,IF(DL581&lt;DN581,3,0)))</f>
        <v>0</v>
      </c>
      <c r="DP581">
        <v>1</v>
      </c>
      <c r="DQ581" t="s">
        <v>83</v>
      </c>
      <c r="DR581">
        <v>1</v>
      </c>
      <c r="DS581" s="40">
        <f t="shared" si="699"/>
        <v>6</v>
      </c>
      <c r="DT581">
        <v>0</v>
      </c>
      <c r="DU581" t="s">
        <v>83</v>
      </c>
      <c r="DV581">
        <v>2</v>
      </c>
      <c r="DW581" s="40">
        <f t="shared" si="700"/>
        <v>1</v>
      </c>
      <c r="DX581">
        <v>1</v>
      </c>
      <c r="DY581" t="s">
        <v>83</v>
      </c>
      <c r="DZ581">
        <v>2</v>
      </c>
      <c r="EA581" s="39">
        <f t="shared" ref="EA581:EA644" si="739">IF(AND(DX581=2,DZ580=4),6,IF(DX581-DZ581=-2,4,IF(DX581&lt;DZ581,3,0)))</f>
        <v>3</v>
      </c>
      <c r="EB581" s="24">
        <f t="shared" si="709"/>
        <v>10</v>
      </c>
      <c r="EC581" s="14">
        <v>1</v>
      </c>
      <c r="ED581" t="s">
        <v>83</v>
      </c>
      <c r="EE581">
        <v>3</v>
      </c>
      <c r="EF581" s="40">
        <f t="shared" ref="EF581:EF644" si="740">IF(AND(EC581=0,EE581=0),6,IF(AND(EC581=EE581,EC581=1),4,IF(EC581=EE581,3,0)))</f>
        <v>0</v>
      </c>
      <c r="EG581">
        <v>3</v>
      </c>
      <c r="EH581" t="s">
        <v>83</v>
      </c>
      <c r="EI581">
        <v>1</v>
      </c>
      <c r="EJ581" s="40">
        <f t="shared" ref="EJ581:EJ644" si="741">IF(AND(EG581=1,EI581=0),6,IF(EG581-EI581=1,4,IF(EG581&gt;EI581,3,0)))</f>
        <v>3</v>
      </c>
      <c r="EK581">
        <v>3</v>
      </c>
      <c r="EL581" t="s">
        <v>83</v>
      </c>
      <c r="EM581">
        <v>2</v>
      </c>
      <c r="EN581" s="40">
        <f t="shared" si="695"/>
        <v>0</v>
      </c>
      <c r="EO581">
        <v>2</v>
      </c>
      <c r="EP581" t="s">
        <v>83</v>
      </c>
      <c r="EQ581">
        <v>0</v>
      </c>
      <c r="ER581" s="40">
        <f t="shared" ref="ER581:ER644" si="742">IF(AND(EO581=4,EQ581=1),6,IF(EO581-EQ581=3,4,IF(EO581&gt;EQ581,3,0)))</f>
        <v>3</v>
      </c>
      <c r="ES581">
        <v>1</v>
      </c>
      <c r="ET581" t="s">
        <v>83</v>
      </c>
      <c r="EU581">
        <v>1</v>
      </c>
      <c r="EV581" s="40">
        <f t="shared" ref="EV581:EV644" si="743">IF(AND(ES581=0,EU581=0),6,IF(AND(ES581=EU581,ES581=1),4,IF(ES581=EU581,3,0)))</f>
        <v>4</v>
      </c>
      <c r="EW581">
        <v>0</v>
      </c>
      <c r="EX581" t="s">
        <v>83</v>
      </c>
      <c r="EY581">
        <v>2</v>
      </c>
      <c r="EZ581" s="40">
        <f t="shared" ref="EZ581:EZ644" si="744">IF(AND(EW581=1,EY581=2),6,IF(EW581-EY581=-1,4,IF(EW580&lt;EY580,3,0)))</f>
        <v>3</v>
      </c>
      <c r="FA581" s="24">
        <f t="shared" ref="FA581:FA644" si="745">EF581+EJ581+EN581+ER581+EV581+EZ581</f>
        <v>13</v>
      </c>
      <c r="FB581" s="14">
        <v>2</v>
      </c>
      <c r="FC581" t="s">
        <v>83</v>
      </c>
      <c r="FD581">
        <v>2</v>
      </c>
      <c r="FE581" s="40">
        <f t="shared" ref="FE581:FE644" si="746">IF(AND(FB581=1,FD581=0),6,IF(FB581-FD581=1,4,IF(FB581&gt;FD581,3,0)))</f>
        <v>0</v>
      </c>
      <c r="FF581">
        <v>2</v>
      </c>
      <c r="FG581" t="s">
        <v>83</v>
      </c>
      <c r="FH581">
        <v>1</v>
      </c>
      <c r="FI581" s="40">
        <f t="shared" ref="FI581:FI644" si="747">IF(AND(FF581=2,FH581=0),6,IF(FF581-FH581=2,4,IF(FF581&gt;FH581,3,0)))</f>
        <v>3</v>
      </c>
      <c r="FJ581">
        <v>2</v>
      </c>
      <c r="FK581" t="s">
        <v>83</v>
      </c>
      <c r="FL581">
        <v>1</v>
      </c>
      <c r="FM581" s="40">
        <f t="shared" ref="FM581:FM644" si="748">IF(AND(FJ581=3,FL581=3),6,IF(AND(FJ581=FL581,OR(FJ581=2,FJ581=4)),4,IF(FJ581=FL581,3,0)))</f>
        <v>0</v>
      </c>
      <c r="FN581">
        <v>2</v>
      </c>
      <c r="FO581" t="s">
        <v>83</v>
      </c>
      <c r="FP581">
        <v>1</v>
      </c>
      <c r="FQ581" s="40">
        <f t="shared" si="710"/>
        <v>4</v>
      </c>
      <c r="FR581">
        <v>0</v>
      </c>
      <c r="FS581" t="s">
        <v>83</v>
      </c>
      <c r="FT581">
        <v>1</v>
      </c>
      <c r="FU581" s="40">
        <f t="shared" ref="FU581:FU644" si="749">IF(AND(FR581=2,FT581=3),6,IF(FR581-FT581=-1,4,IF(FR581&lt;FT581,3,0)))</f>
        <v>4</v>
      </c>
      <c r="FV581">
        <v>1</v>
      </c>
      <c r="FW581" t="s">
        <v>83</v>
      </c>
      <c r="FX581">
        <v>3</v>
      </c>
      <c r="FY581" s="40">
        <f t="shared" si="711"/>
        <v>0</v>
      </c>
      <c r="FZ581" s="24">
        <f t="shared" si="712"/>
        <v>11</v>
      </c>
      <c r="GA581" s="14">
        <v>0</v>
      </c>
      <c r="GB581" t="s">
        <v>83</v>
      </c>
      <c r="GC581">
        <v>0</v>
      </c>
      <c r="GD581" s="40">
        <f t="shared" ref="GD581:GD644" si="750">IF(AND(GA581=0,GC581=0),6,IF(AND(GA581=GC581,GA581=1),4,IF(GA581=GC581,3,0)))</f>
        <v>6</v>
      </c>
      <c r="GE581">
        <v>2</v>
      </c>
      <c r="GF581" t="s">
        <v>83</v>
      </c>
      <c r="GG581">
        <v>1</v>
      </c>
      <c r="GH581" s="40">
        <f t="shared" si="697"/>
        <v>4</v>
      </c>
      <c r="GI581">
        <v>1</v>
      </c>
      <c r="GJ581" t="s">
        <v>83</v>
      </c>
      <c r="GK581">
        <v>2</v>
      </c>
      <c r="GL581" s="40">
        <f t="shared" ref="GL581:GL644" si="751">IF(AND(GI581=2,GK581=3),6,IF(GI581-GK581=-1,4,IF(GI581&lt;GK581,3,0)))</f>
        <v>4</v>
      </c>
      <c r="GM581">
        <v>1</v>
      </c>
      <c r="GN581" t="s">
        <v>83</v>
      </c>
      <c r="GO581">
        <v>2</v>
      </c>
      <c r="GP581" s="40">
        <f t="shared" ref="GP581:GP644" si="752">IF(AND(GM581=2,GO581=0),6,IF(GM581-GO581=2,4,IF(GM581&gt;GO581,3,0)))</f>
        <v>0</v>
      </c>
      <c r="GQ581">
        <v>1</v>
      </c>
      <c r="GR581" t="s">
        <v>83</v>
      </c>
      <c r="GS581">
        <v>0</v>
      </c>
      <c r="GT581" s="40">
        <f t="shared" si="713"/>
        <v>0</v>
      </c>
      <c r="GU581">
        <v>0</v>
      </c>
      <c r="GV581" t="s">
        <v>83</v>
      </c>
      <c r="GW581">
        <v>1</v>
      </c>
      <c r="GX581" s="40">
        <f t="shared" ref="GX581:GX644" si="753">IF(AND(GU581=2,GW581=1),6,IF(GU581-GW581=1,4,IF(GU581&gt;GW581,3,0)))</f>
        <v>0</v>
      </c>
      <c r="GY581" s="24">
        <f t="shared" ref="GY581:GY644" si="754">GD581+GH581+GL581+GP581+GT581+GX581</f>
        <v>14</v>
      </c>
      <c r="GZ581" s="28">
        <f t="shared" si="714"/>
        <v>85</v>
      </c>
      <c r="HA581" t="s">
        <v>84</v>
      </c>
      <c r="HB581">
        <f t="shared" si="715"/>
        <v>9</v>
      </c>
      <c r="HC581" t="s">
        <v>85</v>
      </c>
      <c r="HD581">
        <f t="shared" si="691"/>
        <v>9</v>
      </c>
      <c r="HE581" t="s">
        <v>93</v>
      </c>
      <c r="HF581">
        <f t="shared" si="716"/>
        <v>9</v>
      </c>
      <c r="HG581" t="s">
        <v>94</v>
      </c>
      <c r="HH581">
        <f t="shared" si="696"/>
        <v>9</v>
      </c>
      <c r="HI581" t="s">
        <v>130</v>
      </c>
      <c r="HJ581">
        <f t="shared" ref="HJ581:HJ644" si="755">IF(HI581="Japan",9,IF(HI581="Spanien",5,0))</f>
        <v>5</v>
      </c>
      <c r="HK581" t="s">
        <v>131</v>
      </c>
      <c r="HL581">
        <f t="shared" ref="HL581:HL644" si="756">IF(HK581="Marokko",9,IF(HK581="Kroatien",5,0))</f>
        <v>0</v>
      </c>
      <c r="HM581" t="s">
        <v>90</v>
      </c>
      <c r="HN581">
        <f t="shared" si="717"/>
        <v>9</v>
      </c>
      <c r="HO581" t="s">
        <v>96</v>
      </c>
      <c r="HP581">
        <f t="shared" ref="HP581:HP644" si="757">IF(HO581="Portugal",9,IF(HO581="Südkorea",5,0))</f>
        <v>9</v>
      </c>
      <c r="HQ581" t="s">
        <v>136</v>
      </c>
      <c r="HR581" s="1">
        <f t="shared" ref="HR581:HR644" si="758">IF(HQ581="Senegal",6,IF(HQ581="Niederlande",5,0))</f>
        <v>0</v>
      </c>
      <c r="HS581" t="s">
        <v>181</v>
      </c>
      <c r="HT581" s="1">
        <f t="shared" ref="HT581:HT644" si="759">IF(HS581="USA",6,IF(HS581="England",5,0))</f>
        <v>0</v>
      </c>
      <c r="HU581" t="s">
        <v>86</v>
      </c>
      <c r="HV581" s="1">
        <f t="shared" ref="HV581:HV644" si="760">IF(HU581="Polen",6,IF(HU581="Argentinien",5,0))</f>
        <v>6</v>
      </c>
      <c r="HW581" t="s">
        <v>129</v>
      </c>
      <c r="HX581" s="1">
        <f t="shared" ref="HX581:HX644" si="761">IF(HW581="Australien",6,IF(HW581="Frankreich",5,0))</f>
        <v>0</v>
      </c>
      <c r="HY581" t="s">
        <v>88</v>
      </c>
      <c r="HZ581" s="1">
        <f t="shared" ref="HZ581:HZ644" si="762">IF(HY581="Spanien",6,IF(HY581="Japan",5,0))</f>
        <v>0</v>
      </c>
      <c r="IA581" t="s">
        <v>95</v>
      </c>
      <c r="IB581" s="1">
        <f t="shared" ref="IB581:IB644" si="763">IF(IA581="Kroatien",6,IF(IA581="Marokko",5,0))</f>
        <v>6</v>
      </c>
      <c r="IC581" t="s">
        <v>134</v>
      </c>
      <c r="ID581" s="1">
        <f t="shared" ref="ID581:ID644" si="764">IF(IC581="Schweiz",6,IF(IC581="Brasilien",5,0))</f>
        <v>6</v>
      </c>
      <c r="IE581" t="s">
        <v>138</v>
      </c>
      <c r="IF581" s="1">
        <f t="shared" ref="IF581:IF644" si="765">IF(IE581="Südkorea",6,IF(IE581="Portugal",5,0))</f>
        <v>0</v>
      </c>
      <c r="IG581">
        <f t="shared" si="693"/>
        <v>77</v>
      </c>
      <c r="IH581" s="1">
        <f t="shared" ref="IH581:IH644" si="766">IG581+GZ581</f>
        <v>162</v>
      </c>
    </row>
    <row r="582" spans="1:242" ht="14.65" thickBot="1" x14ac:dyDescent="0.5">
      <c r="A582" s="1">
        <v>579</v>
      </c>
      <c r="B582" s="45">
        <f t="shared" si="702"/>
        <v>270</v>
      </c>
      <c r="C582" s="14" t="s">
        <v>1182</v>
      </c>
      <c r="D582" t="s">
        <v>388</v>
      </c>
      <c r="E582" s="15" t="s">
        <v>1174</v>
      </c>
      <c r="F582" s="28">
        <f t="shared" si="703"/>
        <v>161</v>
      </c>
      <c r="H582" s="14">
        <v>1</v>
      </c>
      <c r="I582" t="s">
        <v>83</v>
      </c>
      <c r="J582">
        <v>2</v>
      </c>
      <c r="K582" s="40">
        <f t="shared" si="698"/>
        <v>3</v>
      </c>
      <c r="L582">
        <v>1</v>
      </c>
      <c r="M582" t="s">
        <v>83</v>
      </c>
      <c r="N582">
        <v>3</v>
      </c>
      <c r="O582" s="40">
        <f t="shared" si="694"/>
        <v>4</v>
      </c>
      <c r="P582">
        <v>0</v>
      </c>
      <c r="Q582" t="s">
        <v>83</v>
      </c>
      <c r="R582">
        <v>2</v>
      </c>
      <c r="S582" s="40">
        <f t="shared" si="718"/>
        <v>4</v>
      </c>
      <c r="T582">
        <v>2</v>
      </c>
      <c r="U582" t="s">
        <v>83</v>
      </c>
      <c r="V582">
        <v>1</v>
      </c>
      <c r="W582" s="40">
        <f t="shared" si="704"/>
        <v>0</v>
      </c>
      <c r="X582">
        <v>1</v>
      </c>
      <c r="Y582" t="s">
        <v>83</v>
      </c>
      <c r="Z582">
        <v>1</v>
      </c>
      <c r="AA582" s="40">
        <f t="shared" si="705"/>
        <v>0</v>
      </c>
      <c r="AB582">
        <v>3</v>
      </c>
      <c r="AC582" t="s">
        <v>83</v>
      </c>
      <c r="AD582">
        <v>0</v>
      </c>
      <c r="AE582" s="40">
        <f t="shared" si="719"/>
        <v>3</v>
      </c>
      <c r="AF582" s="24">
        <f t="shared" si="720"/>
        <v>14</v>
      </c>
      <c r="AG582" s="14">
        <v>3</v>
      </c>
      <c r="AH582" t="s">
        <v>83</v>
      </c>
      <c r="AI582">
        <v>1</v>
      </c>
      <c r="AJ582" s="40">
        <f t="shared" si="692"/>
        <v>3</v>
      </c>
      <c r="AK582">
        <v>1</v>
      </c>
      <c r="AL582" t="s">
        <v>83</v>
      </c>
      <c r="AM582">
        <v>2</v>
      </c>
      <c r="AN582" s="40">
        <f t="shared" si="721"/>
        <v>0</v>
      </c>
      <c r="AO582">
        <v>2</v>
      </c>
      <c r="AP582" t="s">
        <v>83</v>
      </c>
      <c r="AQ582">
        <v>1</v>
      </c>
      <c r="AR582" s="40">
        <f t="shared" si="701"/>
        <v>0</v>
      </c>
      <c r="AS582">
        <v>3</v>
      </c>
      <c r="AT582" t="s">
        <v>83</v>
      </c>
      <c r="AU582">
        <v>1</v>
      </c>
      <c r="AV582" s="40">
        <f t="shared" si="722"/>
        <v>0</v>
      </c>
      <c r="AW582">
        <v>1</v>
      </c>
      <c r="AX582" t="s">
        <v>83</v>
      </c>
      <c r="AY582">
        <v>2</v>
      </c>
      <c r="AZ582" s="40">
        <f t="shared" si="723"/>
        <v>3</v>
      </c>
      <c r="BA582">
        <v>1</v>
      </c>
      <c r="BB582" t="s">
        <v>83</v>
      </c>
      <c r="BC582">
        <v>2</v>
      </c>
      <c r="BD582" s="40">
        <f t="shared" si="706"/>
        <v>4</v>
      </c>
      <c r="BE582" s="24">
        <f t="shared" si="724"/>
        <v>10</v>
      </c>
      <c r="BF582" s="14">
        <v>3</v>
      </c>
      <c r="BG582" t="s">
        <v>83</v>
      </c>
      <c r="BH582">
        <v>0</v>
      </c>
      <c r="BI582" s="40">
        <f t="shared" si="725"/>
        <v>0</v>
      </c>
      <c r="BJ582">
        <v>1</v>
      </c>
      <c r="BK582" t="s">
        <v>83</v>
      </c>
      <c r="BL582">
        <v>1</v>
      </c>
      <c r="BM582" s="40">
        <f t="shared" si="726"/>
        <v>4</v>
      </c>
      <c r="BN582">
        <v>2</v>
      </c>
      <c r="BO582" t="s">
        <v>83</v>
      </c>
      <c r="BP582">
        <v>0</v>
      </c>
      <c r="BQ582" s="40">
        <f t="shared" si="707"/>
        <v>6</v>
      </c>
      <c r="BR582">
        <v>2</v>
      </c>
      <c r="BS582" t="s">
        <v>83</v>
      </c>
      <c r="BT582">
        <v>1</v>
      </c>
      <c r="BU582" s="40">
        <f t="shared" si="727"/>
        <v>3</v>
      </c>
      <c r="BV582">
        <v>2</v>
      </c>
      <c r="BW582" t="s">
        <v>83</v>
      </c>
      <c r="BX582">
        <v>1</v>
      </c>
      <c r="BY582" s="40">
        <f t="shared" si="728"/>
        <v>0</v>
      </c>
      <c r="BZ582">
        <v>1</v>
      </c>
      <c r="CA582" t="s">
        <v>83</v>
      </c>
      <c r="CB582">
        <v>3</v>
      </c>
      <c r="CC582" s="40">
        <f t="shared" si="729"/>
        <v>3</v>
      </c>
      <c r="CD582" s="24">
        <f t="shared" si="730"/>
        <v>16</v>
      </c>
      <c r="CE582" s="14">
        <v>2</v>
      </c>
      <c r="CF582" t="s">
        <v>83</v>
      </c>
      <c r="CG582">
        <v>0</v>
      </c>
      <c r="CH582" s="40">
        <f t="shared" si="731"/>
        <v>0</v>
      </c>
      <c r="CI582">
        <v>3</v>
      </c>
      <c r="CJ582" t="s">
        <v>83</v>
      </c>
      <c r="CK582">
        <v>0</v>
      </c>
      <c r="CL582" s="40">
        <f t="shared" si="732"/>
        <v>4</v>
      </c>
      <c r="CM582">
        <v>1</v>
      </c>
      <c r="CN582" t="s">
        <v>83</v>
      </c>
      <c r="CO582">
        <v>1</v>
      </c>
      <c r="CP582" s="40">
        <f t="shared" si="733"/>
        <v>0</v>
      </c>
      <c r="CQ582">
        <v>2</v>
      </c>
      <c r="CR582" t="s">
        <v>83</v>
      </c>
      <c r="CS582">
        <v>3</v>
      </c>
      <c r="CT582" s="40">
        <f t="shared" si="734"/>
        <v>0</v>
      </c>
      <c r="CU582">
        <v>1</v>
      </c>
      <c r="CV582" t="s">
        <v>83</v>
      </c>
      <c r="CW582">
        <v>3</v>
      </c>
      <c r="CX582" s="40">
        <f t="shared" si="735"/>
        <v>0</v>
      </c>
      <c r="CY582">
        <v>1</v>
      </c>
      <c r="CZ582" t="s">
        <v>83</v>
      </c>
      <c r="DA582">
        <v>3</v>
      </c>
      <c r="DB582" s="40">
        <f t="shared" si="736"/>
        <v>0</v>
      </c>
      <c r="DC582" s="24">
        <f t="shared" si="737"/>
        <v>4</v>
      </c>
      <c r="DD582" s="14">
        <v>3</v>
      </c>
      <c r="DE582" t="s">
        <v>83</v>
      </c>
      <c r="DF582">
        <v>1</v>
      </c>
      <c r="DG582" s="40">
        <f t="shared" ref="DG582:DG645" si="767">IF(AND(DD582=1,DF582=2),6,IF(DD582-DF582=-1,4,IF(DD582&lt;DF582,3,0)))</f>
        <v>0</v>
      </c>
      <c r="DH582">
        <v>3</v>
      </c>
      <c r="DI582" t="s">
        <v>83</v>
      </c>
      <c r="DJ582">
        <v>1</v>
      </c>
      <c r="DK582" s="40">
        <f t="shared" si="708"/>
        <v>3</v>
      </c>
      <c r="DL582">
        <v>1</v>
      </c>
      <c r="DM582" t="s">
        <v>83</v>
      </c>
      <c r="DN582">
        <v>1</v>
      </c>
      <c r="DO582" s="40">
        <f t="shared" si="738"/>
        <v>0</v>
      </c>
      <c r="DP582">
        <v>1</v>
      </c>
      <c r="DQ582" t="s">
        <v>83</v>
      </c>
      <c r="DR582">
        <v>2</v>
      </c>
      <c r="DS582" s="40">
        <f t="shared" si="699"/>
        <v>0</v>
      </c>
      <c r="DT582">
        <v>0</v>
      </c>
      <c r="DU582" t="s">
        <v>83</v>
      </c>
      <c r="DV582">
        <v>3</v>
      </c>
      <c r="DW582" s="40">
        <f t="shared" si="700"/>
        <v>1</v>
      </c>
      <c r="DX582">
        <v>0</v>
      </c>
      <c r="DY582" t="s">
        <v>83</v>
      </c>
      <c r="DZ582">
        <v>3</v>
      </c>
      <c r="EA582" s="39">
        <f t="shared" si="739"/>
        <v>3</v>
      </c>
      <c r="EB582" s="24">
        <f t="shared" si="709"/>
        <v>7</v>
      </c>
      <c r="EC582" s="14">
        <v>1</v>
      </c>
      <c r="ED582" t="s">
        <v>83</v>
      </c>
      <c r="EE582">
        <v>3</v>
      </c>
      <c r="EF582" s="40">
        <f t="shared" si="740"/>
        <v>0</v>
      </c>
      <c r="EG582">
        <v>2</v>
      </c>
      <c r="EH582" t="s">
        <v>83</v>
      </c>
      <c r="EI582">
        <v>0</v>
      </c>
      <c r="EJ582" s="40">
        <f t="shared" si="741"/>
        <v>3</v>
      </c>
      <c r="EK582">
        <v>3</v>
      </c>
      <c r="EL582" t="s">
        <v>83</v>
      </c>
      <c r="EM582">
        <v>1</v>
      </c>
      <c r="EN582" s="40">
        <f t="shared" si="695"/>
        <v>0</v>
      </c>
      <c r="EO582">
        <v>3</v>
      </c>
      <c r="EP582" t="s">
        <v>83</v>
      </c>
      <c r="EQ582">
        <v>1</v>
      </c>
      <c r="ER582" s="40">
        <f t="shared" si="742"/>
        <v>3</v>
      </c>
      <c r="ES582">
        <v>2</v>
      </c>
      <c r="ET582" t="s">
        <v>83</v>
      </c>
      <c r="EU582">
        <v>3</v>
      </c>
      <c r="EV582" s="40">
        <f t="shared" si="743"/>
        <v>0</v>
      </c>
      <c r="EW582">
        <v>1</v>
      </c>
      <c r="EX582" t="s">
        <v>83</v>
      </c>
      <c r="EY582">
        <v>1</v>
      </c>
      <c r="EZ582" s="40">
        <f t="shared" si="744"/>
        <v>3</v>
      </c>
      <c r="FA582" s="24">
        <f t="shared" si="745"/>
        <v>9</v>
      </c>
      <c r="FB582" s="14">
        <v>2</v>
      </c>
      <c r="FC582" t="s">
        <v>83</v>
      </c>
      <c r="FD582">
        <v>1</v>
      </c>
      <c r="FE582" s="40">
        <f t="shared" si="746"/>
        <v>4</v>
      </c>
      <c r="FF582">
        <v>3</v>
      </c>
      <c r="FG582" t="s">
        <v>83</v>
      </c>
      <c r="FH582">
        <v>1</v>
      </c>
      <c r="FI582" s="40">
        <f t="shared" si="747"/>
        <v>4</v>
      </c>
      <c r="FJ582">
        <v>1</v>
      </c>
      <c r="FK582" t="s">
        <v>83</v>
      </c>
      <c r="FL582">
        <v>1</v>
      </c>
      <c r="FM582" s="40">
        <f t="shared" si="748"/>
        <v>3</v>
      </c>
      <c r="FN582">
        <v>2</v>
      </c>
      <c r="FO582" t="s">
        <v>83</v>
      </c>
      <c r="FP582">
        <v>1</v>
      </c>
      <c r="FQ582" s="40">
        <f t="shared" si="710"/>
        <v>4</v>
      </c>
      <c r="FR582">
        <v>1</v>
      </c>
      <c r="FS582" t="s">
        <v>83</v>
      </c>
      <c r="FT582">
        <v>2</v>
      </c>
      <c r="FU582" s="40">
        <f t="shared" si="749"/>
        <v>4</v>
      </c>
      <c r="FV582">
        <v>0</v>
      </c>
      <c r="FW582" t="s">
        <v>83</v>
      </c>
      <c r="FX582">
        <v>3</v>
      </c>
      <c r="FY582" s="40">
        <f t="shared" si="711"/>
        <v>0</v>
      </c>
      <c r="FZ582" s="24">
        <f t="shared" si="712"/>
        <v>19</v>
      </c>
      <c r="GA582" s="14">
        <v>2</v>
      </c>
      <c r="GB582" t="s">
        <v>83</v>
      </c>
      <c r="GC582">
        <v>1</v>
      </c>
      <c r="GD582" s="40">
        <f t="shared" si="750"/>
        <v>0</v>
      </c>
      <c r="GE582">
        <v>2</v>
      </c>
      <c r="GF582" t="s">
        <v>83</v>
      </c>
      <c r="GG582">
        <v>1</v>
      </c>
      <c r="GH582" s="40">
        <f t="shared" si="697"/>
        <v>4</v>
      </c>
      <c r="GI582">
        <v>1</v>
      </c>
      <c r="GJ582" t="s">
        <v>83</v>
      </c>
      <c r="GK582">
        <v>0</v>
      </c>
      <c r="GL582" s="40">
        <f t="shared" si="751"/>
        <v>0</v>
      </c>
      <c r="GM582">
        <v>1</v>
      </c>
      <c r="GN582" t="s">
        <v>83</v>
      </c>
      <c r="GO582">
        <v>1</v>
      </c>
      <c r="GP582" s="40">
        <f t="shared" si="752"/>
        <v>0</v>
      </c>
      <c r="GQ582">
        <v>1</v>
      </c>
      <c r="GR582" t="s">
        <v>83</v>
      </c>
      <c r="GS582">
        <v>2</v>
      </c>
      <c r="GT582" s="40">
        <f t="shared" si="713"/>
        <v>3</v>
      </c>
      <c r="GU582">
        <v>1</v>
      </c>
      <c r="GV582" t="s">
        <v>83</v>
      </c>
      <c r="GW582">
        <v>2</v>
      </c>
      <c r="GX582" s="40">
        <f t="shared" si="753"/>
        <v>0</v>
      </c>
      <c r="GY582" s="24">
        <f t="shared" si="754"/>
        <v>7</v>
      </c>
      <c r="GZ582" s="28">
        <f t="shared" si="714"/>
        <v>86</v>
      </c>
      <c r="HA582" t="s">
        <v>84</v>
      </c>
      <c r="HB582">
        <f t="shared" si="715"/>
        <v>9</v>
      </c>
      <c r="HC582" t="s">
        <v>85</v>
      </c>
      <c r="HD582">
        <f t="shared" ref="HD582:HD645" si="768">IF(HC582="England",9,IF(HC582="USA",5,0))</f>
        <v>9</v>
      </c>
      <c r="HE582" t="s">
        <v>86</v>
      </c>
      <c r="HF582">
        <f t="shared" si="716"/>
        <v>5</v>
      </c>
      <c r="HG582" t="s">
        <v>129</v>
      </c>
      <c r="HH582">
        <f t="shared" si="696"/>
        <v>0</v>
      </c>
      <c r="HI582" t="s">
        <v>88</v>
      </c>
      <c r="HJ582">
        <f t="shared" si="755"/>
        <v>0</v>
      </c>
      <c r="HK582" t="s">
        <v>131</v>
      </c>
      <c r="HL582">
        <f t="shared" si="756"/>
        <v>0</v>
      </c>
      <c r="HM582" t="s">
        <v>90</v>
      </c>
      <c r="HN582">
        <f t="shared" si="717"/>
        <v>9</v>
      </c>
      <c r="HO582" t="s">
        <v>96</v>
      </c>
      <c r="HP582">
        <f t="shared" si="757"/>
        <v>9</v>
      </c>
      <c r="HQ582" t="s">
        <v>132</v>
      </c>
      <c r="HR582" s="1">
        <f t="shared" si="758"/>
        <v>6</v>
      </c>
      <c r="HS582" t="s">
        <v>92</v>
      </c>
      <c r="HT582" s="1">
        <f t="shared" si="759"/>
        <v>0</v>
      </c>
      <c r="HU582" t="s">
        <v>93</v>
      </c>
      <c r="HV582" s="1">
        <f t="shared" si="760"/>
        <v>5</v>
      </c>
      <c r="HW582" t="s">
        <v>94</v>
      </c>
      <c r="HX582" s="1">
        <f t="shared" si="761"/>
        <v>5</v>
      </c>
      <c r="HY582" t="s">
        <v>130</v>
      </c>
      <c r="HZ582" s="1">
        <f t="shared" si="762"/>
        <v>6</v>
      </c>
      <c r="IA582" t="s">
        <v>95</v>
      </c>
      <c r="IB582" s="1">
        <f t="shared" si="763"/>
        <v>6</v>
      </c>
      <c r="IC582" t="s">
        <v>134</v>
      </c>
      <c r="ID582" s="1">
        <f t="shared" si="764"/>
        <v>6</v>
      </c>
      <c r="IE582" t="s">
        <v>135</v>
      </c>
      <c r="IF582" s="1">
        <f t="shared" si="765"/>
        <v>0</v>
      </c>
      <c r="IG582">
        <f t="shared" si="693"/>
        <v>75</v>
      </c>
      <c r="IH582" s="1">
        <f t="shared" si="766"/>
        <v>161</v>
      </c>
    </row>
    <row r="583" spans="1:242" ht="14.65" thickBot="1" x14ac:dyDescent="0.5">
      <c r="A583" s="1">
        <v>580</v>
      </c>
      <c r="B583" s="45">
        <f t="shared" si="702"/>
        <v>454</v>
      </c>
      <c r="C583" s="14" t="s">
        <v>388</v>
      </c>
      <c r="D583" t="s">
        <v>1183</v>
      </c>
      <c r="E583" s="15" t="s">
        <v>1174</v>
      </c>
      <c r="F583" s="28">
        <f t="shared" si="703"/>
        <v>147</v>
      </c>
      <c r="H583" s="14">
        <v>3</v>
      </c>
      <c r="I583" t="s">
        <v>83</v>
      </c>
      <c r="J583">
        <v>2</v>
      </c>
      <c r="K583" s="40">
        <f t="shared" si="698"/>
        <v>0</v>
      </c>
      <c r="L583">
        <v>0</v>
      </c>
      <c r="M583" t="s">
        <v>83</v>
      </c>
      <c r="N583">
        <v>3</v>
      </c>
      <c r="O583" s="40">
        <f t="shared" si="694"/>
        <v>3</v>
      </c>
      <c r="P583">
        <v>2</v>
      </c>
      <c r="Q583" t="s">
        <v>83</v>
      </c>
      <c r="R583">
        <v>3</v>
      </c>
      <c r="S583" s="40">
        <f t="shared" si="718"/>
        <v>3</v>
      </c>
      <c r="T583">
        <v>4</v>
      </c>
      <c r="U583" t="s">
        <v>83</v>
      </c>
      <c r="V583">
        <v>1</v>
      </c>
      <c r="W583" s="40">
        <f t="shared" si="704"/>
        <v>0</v>
      </c>
      <c r="X583">
        <v>4</v>
      </c>
      <c r="Y583" t="s">
        <v>83</v>
      </c>
      <c r="Z583">
        <v>4</v>
      </c>
      <c r="AA583" s="40">
        <f t="shared" si="705"/>
        <v>0</v>
      </c>
      <c r="AB583">
        <v>3</v>
      </c>
      <c r="AC583" t="s">
        <v>83</v>
      </c>
      <c r="AD583">
        <v>1</v>
      </c>
      <c r="AE583" s="40">
        <f t="shared" si="719"/>
        <v>4</v>
      </c>
      <c r="AF583" s="24">
        <f t="shared" si="720"/>
        <v>10</v>
      </c>
      <c r="AG583" s="14">
        <v>4</v>
      </c>
      <c r="AH583" t="s">
        <v>83</v>
      </c>
      <c r="AI583">
        <v>2</v>
      </c>
      <c r="AJ583" s="40">
        <f t="shared" ref="AJ583:AJ646" si="769">IF(AND(AG583=6,AI583=2),6,IF(AG583-AI583=4,4,IF(AG583&gt;AI583,3,0)))</f>
        <v>3</v>
      </c>
      <c r="AK583">
        <v>2</v>
      </c>
      <c r="AL583" t="s">
        <v>83</v>
      </c>
      <c r="AM583">
        <v>2</v>
      </c>
      <c r="AN583" s="40">
        <f t="shared" si="721"/>
        <v>4</v>
      </c>
      <c r="AO583">
        <v>4</v>
      </c>
      <c r="AP583" t="s">
        <v>83</v>
      </c>
      <c r="AQ583">
        <v>2</v>
      </c>
      <c r="AR583" s="40">
        <f t="shared" si="701"/>
        <v>0</v>
      </c>
      <c r="AS583">
        <v>2</v>
      </c>
      <c r="AT583" t="s">
        <v>83</v>
      </c>
      <c r="AU583">
        <v>2</v>
      </c>
      <c r="AV583" s="40">
        <f t="shared" si="722"/>
        <v>3</v>
      </c>
      <c r="AW583">
        <v>2</v>
      </c>
      <c r="AX583" t="s">
        <v>83</v>
      </c>
      <c r="AY583">
        <v>3</v>
      </c>
      <c r="AZ583" s="40">
        <f t="shared" si="723"/>
        <v>3</v>
      </c>
      <c r="BA583">
        <v>2</v>
      </c>
      <c r="BB583" t="s">
        <v>83</v>
      </c>
      <c r="BC583">
        <v>0</v>
      </c>
      <c r="BD583" s="40">
        <f t="shared" si="706"/>
        <v>0</v>
      </c>
      <c r="BE583" s="24">
        <f t="shared" si="724"/>
        <v>13</v>
      </c>
      <c r="BF583" s="14">
        <v>3</v>
      </c>
      <c r="BG583" t="s">
        <v>83</v>
      </c>
      <c r="BH583">
        <v>3</v>
      </c>
      <c r="BI583" s="40">
        <f t="shared" si="725"/>
        <v>0</v>
      </c>
      <c r="BJ583">
        <v>1</v>
      </c>
      <c r="BK583" t="s">
        <v>83</v>
      </c>
      <c r="BL583">
        <v>3</v>
      </c>
      <c r="BM583" s="40">
        <f t="shared" si="726"/>
        <v>0</v>
      </c>
      <c r="BN583">
        <v>3</v>
      </c>
      <c r="BO583" t="s">
        <v>83</v>
      </c>
      <c r="BP583">
        <v>1</v>
      </c>
      <c r="BQ583" s="40">
        <f t="shared" si="707"/>
        <v>4</v>
      </c>
      <c r="BR583">
        <v>4</v>
      </c>
      <c r="BS583" t="s">
        <v>83</v>
      </c>
      <c r="BT583">
        <v>1</v>
      </c>
      <c r="BU583" s="40">
        <f t="shared" si="727"/>
        <v>3</v>
      </c>
      <c r="BV583">
        <v>1</v>
      </c>
      <c r="BW583" t="s">
        <v>83</v>
      </c>
      <c r="BX583">
        <v>2</v>
      </c>
      <c r="BY583" s="40">
        <f t="shared" si="728"/>
        <v>3</v>
      </c>
      <c r="BZ583">
        <v>3</v>
      </c>
      <c r="CA583" t="s">
        <v>83</v>
      </c>
      <c r="CB583">
        <v>3</v>
      </c>
      <c r="CC583" s="40">
        <f t="shared" si="729"/>
        <v>0</v>
      </c>
      <c r="CD583" s="24">
        <f t="shared" si="730"/>
        <v>10</v>
      </c>
      <c r="CE583" s="14">
        <v>1</v>
      </c>
      <c r="CF583" t="s">
        <v>83</v>
      </c>
      <c r="CG583">
        <v>2</v>
      </c>
      <c r="CH583" s="40">
        <f t="shared" si="731"/>
        <v>0</v>
      </c>
      <c r="CI583">
        <v>0</v>
      </c>
      <c r="CJ583" t="s">
        <v>83</v>
      </c>
      <c r="CK583">
        <v>2</v>
      </c>
      <c r="CL583" s="40">
        <f t="shared" si="732"/>
        <v>0</v>
      </c>
      <c r="CM583">
        <v>1</v>
      </c>
      <c r="CN583" t="s">
        <v>83</v>
      </c>
      <c r="CO583">
        <v>1</v>
      </c>
      <c r="CP583" s="40">
        <f t="shared" si="733"/>
        <v>0</v>
      </c>
      <c r="CQ583">
        <v>3</v>
      </c>
      <c r="CR583" t="s">
        <v>83</v>
      </c>
      <c r="CS583">
        <v>1</v>
      </c>
      <c r="CT583" s="40">
        <f t="shared" si="734"/>
        <v>3</v>
      </c>
      <c r="CU583">
        <v>0</v>
      </c>
      <c r="CV583" t="s">
        <v>83</v>
      </c>
      <c r="CW583">
        <v>2</v>
      </c>
      <c r="CX583" s="40">
        <f t="shared" si="735"/>
        <v>0</v>
      </c>
      <c r="CY583">
        <v>1</v>
      </c>
      <c r="CZ583" t="s">
        <v>83</v>
      </c>
      <c r="DA583">
        <v>3</v>
      </c>
      <c r="DB583" s="40">
        <f t="shared" si="736"/>
        <v>0</v>
      </c>
      <c r="DC583" s="24">
        <f t="shared" si="737"/>
        <v>3</v>
      </c>
      <c r="DD583" s="14">
        <v>2</v>
      </c>
      <c r="DE583" t="s">
        <v>83</v>
      </c>
      <c r="DF583">
        <v>3</v>
      </c>
      <c r="DG583" s="40">
        <f t="shared" si="767"/>
        <v>4</v>
      </c>
      <c r="DH583">
        <v>2</v>
      </c>
      <c r="DI583" t="s">
        <v>83</v>
      </c>
      <c r="DJ583">
        <v>2</v>
      </c>
      <c r="DK583" s="40">
        <f t="shared" si="708"/>
        <v>0</v>
      </c>
      <c r="DL583">
        <v>0</v>
      </c>
      <c r="DM583" t="s">
        <v>83</v>
      </c>
      <c r="DN583">
        <v>0</v>
      </c>
      <c r="DO583" s="40">
        <f t="shared" si="738"/>
        <v>0</v>
      </c>
      <c r="DP583">
        <v>2</v>
      </c>
      <c r="DQ583" t="s">
        <v>83</v>
      </c>
      <c r="DR583">
        <v>2</v>
      </c>
      <c r="DS583" s="40">
        <f t="shared" si="699"/>
        <v>4</v>
      </c>
      <c r="DT583">
        <v>0</v>
      </c>
      <c r="DU583" t="s">
        <v>83</v>
      </c>
      <c r="DV583">
        <v>3</v>
      </c>
      <c r="DW583" s="40">
        <f t="shared" si="700"/>
        <v>1</v>
      </c>
      <c r="DX583">
        <v>1</v>
      </c>
      <c r="DY583" t="s">
        <v>83</v>
      </c>
      <c r="DZ583">
        <v>4</v>
      </c>
      <c r="EA583" s="39">
        <f t="shared" si="739"/>
        <v>3</v>
      </c>
      <c r="EB583" s="24">
        <f t="shared" si="709"/>
        <v>12</v>
      </c>
      <c r="EC583" s="14">
        <v>3</v>
      </c>
      <c r="ED583" t="s">
        <v>83</v>
      </c>
      <c r="EE583">
        <v>4</v>
      </c>
      <c r="EF583" s="40">
        <f t="shared" si="740"/>
        <v>0</v>
      </c>
      <c r="EG583">
        <v>3</v>
      </c>
      <c r="EH583" t="s">
        <v>83</v>
      </c>
      <c r="EI583">
        <v>2</v>
      </c>
      <c r="EJ583" s="40">
        <f t="shared" si="741"/>
        <v>4</v>
      </c>
      <c r="EK583">
        <v>4</v>
      </c>
      <c r="EL583" t="s">
        <v>83</v>
      </c>
      <c r="EM583">
        <v>2</v>
      </c>
      <c r="EN583" s="40">
        <f t="shared" si="695"/>
        <v>0</v>
      </c>
      <c r="EO583">
        <v>1</v>
      </c>
      <c r="EP583" t="s">
        <v>83</v>
      </c>
      <c r="EQ583">
        <v>1</v>
      </c>
      <c r="ER583" s="40">
        <f t="shared" si="742"/>
        <v>0</v>
      </c>
      <c r="ES583">
        <v>3</v>
      </c>
      <c r="ET583" t="s">
        <v>83</v>
      </c>
      <c r="EU583">
        <v>1</v>
      </c>
      <c r="EV583" s="40">
        <f t="shared" si="743"/>
        <v>0</v>
      </c>
      <c r="EW583">
        <v>2</v>
      </c>
      <c r="EX583" t="s">
        <v>83</v>
      </c>
      <c r="EY583">
        <v>2</v>
      </c>
      <c r="EZ583" s="40">
        <f t="shared" si="744"/>
        <v>0</v>
      </c>
      <c r="FA583" s="24">
        <f t="shared" si="745"/>
        <v>4</v>
      </c>
      <c r="FB583" s="14">
        <v>2</v>
      </c>
      <c r="FC583" t="s">
        <v>83</v>
      </c>
      <c r="FD583">
        <v>1</v>
      </c>
      <c r="FE583" s="40">
        <f t="shared" si="746"/>
        <v>4</v>
      </c>
      <c r="FF583">
        <v>4</v>
      </c>
      <c r="FG583" t="s">
        <v>83</v>
      </c>
      <c r="FH583">
        <v>1</v>
      </c>
      <c r="FI583" s="40">
        <f t="shared" si="747"/>
        <v>3</v>
      </c>
      <c r="FJ583">
        <v>1</v>
      </c>
      <c r="FK583" t="s">
        <v>83</v>
      </c>
      <c r="FL583">
        <v>2</v>
      </c>
      <c r="FM583" s="40">
        <f t="shared" si="748"/>
        <v>0</v>
      </c>
      <c r="FN583">
        <v>3</v>
      </c>
      <c r="FO583" t="s">
        <v>83</v>
      </c>
      <c r="FP583">
        <v>1</v>
      </c>
      <c r="FQ583" s="40">
        <f t="shared" si="710"/>
        <v>3</v>
      </c>
      <c r="FR583">
        <v>1</v>
      </c>
      <c r="FS583" t="s">
        <v>83</v>
      </c>
      <c r="FT583">
        <v>1</v>
      </c>
      <c r="FU583" s="40">
        <f t="shared" si="749"/>
        <v>0</v>
      </c>
      <c r="FV583">
        <v>1</v>
      </c>
      <c r="FW583" t="s">
        <v>83</v>
      </c>
      <c r="FX583">
        <v>4</v>
      </c>
      <c r="FY583" s="40">
        <f t="shared" si="711"/>
        <v>0</v>
      </c>
      <c r="FZ583" s="24">
        <f t="shared" si="712"/>
        <v>10</v>
      </c>
      <c r="GA583" s="14">
        <v>2</v>
      </c>
      <c r="GB583" t="s">
        <v>83</v>
      </c>
      <c r="GC583">
        <v>3</v>
      </c>
      <c r="GD583" s="40">
        <f t="shared" si="750"/>
        <v>0</v>
      </c>
      <c r="GE583">
        <v>3</v>
      </c>
      <c r="GF583" t="s">
        <v>83</v>
      </c>
      <c r="GG583">
        <v>1</v>
      </c>
      <c r="GH583" s="40">
        <f t="shared" si="697"/>
        <v>3</v>
      </c>
      <c r="GI583">
        <v>1</v>
      </c>
      <c r="GJ583" t="s">
        <v>83</v>
      </c>
      <c r="GK583">
        <v>1</v>
      </c>
      <c r="GL583" s="40">
        <f t="shared" si="751"/>
        <v>0</v>
      </c>
      <c r="GM583">
        <v>2</v>
      </c>
      <c r="GN583" t="s">
        <v>83</v>
      </c>
      <c r="GO583">
        <v>0</v>
      </c>
      <c r="GP583" s="40">
        <f t="shared" si="752"/>
        <v>6</v>
      </c>
      <c r="GQ583">
        <v>5</v>
      </c>
      <c r="GR583" t="s">
        <v>83</v>
      </c>
      <c r="GS583">
        <v>4</v>
      </c>
      <c r="GT583" s="40">
        <f t="shared" si="713"/>
        <v>0</v>
      </c>
      <c r="GU583">
        <v>0</v>
      </c>
      <c r="GV583" t="s">
        <v>83</v>
      </c>
      <c r="GW583">
        <v>2</v>
      </c>
      <c r="GX583" s="40">
        <f t="shared" si="753"/>
        <v>0</v>
      </c>
      <c r="GY583" s="24">
        <f t="shared" si="754"/>
        <v>9</v>
      </c>
      <c r="GZ583" s="28">
        <f t="shared" si="714"/>
        <v>71</v>
      </c>
      <c r="HA583" t="s">
        <v>84</v>
      </c>
      <c r="HB583">
        <f t="shared" si="715"/>
        <v>9</v>
      </c>
      <c r="HC583" t="s">
        <v>85</v>
      </c>
      <c r="HD583">
        <f t="shared" si="768"/>
        <v>9</v>
      </c>
      <c r="HE583" t="s">
        <v>93</v>
      </c>
      <c r="HF583">
        <f t="shared" si="716"/>
        <v>9</v>
      </c>
      <c r="HG583" t="s">
        <v>94</v>
      </c>
      <c r="HH583">
        <f t="shared" si="696"/>
        <v>9</v>
      </c>
      <c r="HI583" t="s">
        <v>130</v>
      </c>
      <c r="HJ583">
        <f t="shared" si="755"/>
        <v>5</v>
      </c>
      <c r="HK583" t="s">
        <v>95</v>
      </c>
      <c r="HL583">
        <f t="shared" si="756"/>
        <v>5</v>
      </c>
      <c r="HM583" t="s">
        <v>90</v>
      </c>
      <c r="HN583">
        <f t="shared" si="717"/>
        <v>9</v>
      </c>
      <c r="HO583" t="s">
        <v>96</v>
      </c>
      <c r="HP583">
        <f t="shared" si="757"/>
        <v>9</v>
      </c>
      <c r="HQ583" t="s">
        <v>136</v>
      </c>
      <c r="HR583" s="1">
        <f t="shared" si="758"/>
        <v>0</v>
      </c>
      <c r="HS583" t="s">
        <v>92</v>
      </c>
      <c r="HT583" s="1">
        <f t="shared" si="759"/>
        <v>0</v>
      </c>
      <c r="HU583" t="s">
        <v>86</v>
      </c>
      <c r="HV583" s="1">
        <f t="shared" si="760"/>
        <v>6</v>
      </c>
      <c r="HW583" t="s">
        <v>87</v>
      </c>
      <c r="HX583" s="1">
        <f t="shared" si="761"/>
        <v>6</v>
      </c>
      <c r="HY583" t="s">
        <v>88</v>
      </c>
      <c r="HZ583" s="1">
        <f t="shared" si="762"/>
        <v>0</v>
      </c>
      <c r="IA583" t="s">
        <v>142</v>
      </c>
      <c r="IB583" s="1">
        <f t="shared" si="763"/>
        <v>0</v>
      </c>
      <c r="IC583" t="s">
        <v>150</v>
      </c>
      <c r="ID583" s="1">
        <f t="shared" si="764"/>
        <v>0</v>
      </c>
      <c r="IE583" t="s">
        <v>135</v>
      </c>
      <c r="IF583" s="1">
        <f t="shared" si="765"/>
        <v>0</v>
      </c>
      <c r="IG583">
        <f t="shared" ref="IG583:IG646" si="770">IF583+ID583+IB583+HZ583+HX583+HV583+HT583+HR583+HP583+HN583+HL583+HJ583+HH583+HF583+HD583+HB583</f>
        <v>76</v>
      </c>
      <c r="IH583" s="1">
        <f t="shared" si="766"/>
        <v>147</v>
      </c>
    </row>
    <row r="584" spans="1:242" ht="14.65" thickBot="1" x14ac:dyDescent="0.5">
      <c r="A584" s="1">
        <v>581</v>
      </c>
      <c r="B584" s="45">
        <f t="shared" si="702"/>
        <v>141</v>
      </c>
      <c r="C584" s="14" t="s">
        <v>527</v>
      </c>
      <c r="D584" t="s">
        <v>1184</v>
      </c>
      <c r="E584" s="15" t="s">
        <v>1174</v>
      </c>
      <c r="F584" s="28">
        <f t="shared" si="703"/>
        <v>171</v>
      </c>
      <c r="H584" s="14">
        <v>1</v>
      </c>
      <c r="I584" t="s">
        <v>83</v>
      </c>
      <c r="J584">
        <v>2</v>
      </c>
      <c r="K584" s="40">
        <f t="shared" si="698"/>
        <v>3</v>
      </c>
      <c r="L584">
        <v>1</v>
      </c>
      <c r="M584" t="s">
        <v>83</v>
      </c>
      <c r="N584">
        <v>4</v>
      </c>
      <c r="O584" s="40">
        <f t="shared" ref="O584:O647" si="771">IF(AND(L584=0,N584=2),6,IF(L584-N584=-2,4,IF(L584&lt;N584,3,0)))</f>
        <v>3</v>
      </c>
      <c r="P584">
        <v>1</v>
      </c>
      <c r="Q584" t="s">
        <v>83</v>
      </c>
      <c r="R584">
        <v>1</v>
      </c>
      <c r="S584" s="40">
        <f t="shared" si="718"/>
        <v>0</v>
      </c>
      <c r="T584">
        <v>3</v>
      </c>
      <c r="U584" t="s">
        <v>83</v>
      </c>
      <c r="V584">
        <v>1</v>
      </c>
      <c r="W584" s="40">
        <f t="shared" si="704"/>
        <v>0</v>
      </c>
      <c r="X584">
        <v>1</v>
      </c>
      <c r="Y584" t="s">
        <v>83</v>
      </c>
      <c r="Z584">
        <v>1</v>
      </c>
      <c r="AA584" s="40">
        <f t="shared" si="705"/>
        <v>0</v>
      </c>
      <c r="AB584">
        <v>2</v>
      </c>
      <c r="AC584" t="s">
        <v>83</v>
      </c>
      <c r="AD584">
        <v>0</v>
      </c>
      <c r="AE584" s="40">
        <f t="shared" si="719"/>
        <v>6</v>
      </c>
      <c r="AF584" s="24">
        <f t="shared" si="720"/>
        <v>12</v>
      </c>
      <c r="AG584" s="14">
        <v>2</v>
      </c>
      <c r="AH584" t="s">
        <v>83</v>
      </c>
      <c r="AI584">
        <v>1</v>
      </c>
      <c r="AJ584" s="40">
        <f t="shared" si="769"/>
        <v>3</v>
      </c>
      <c r="AK584">
        <v>3</v>
      </c>
      <c r="AL584" t="s">
        <v>83</v>
      </c>
      <c r="AM584">
        <v>1</v>
      </c>
      <c r="AN584" s="40">
        <f t="shared" si="721"/>
        <v>0</v>
      </c>
      <c r="AO584">
        <v>2</v>
      </c>
      <c r="AP584" t="s">
        <v>83</v>
      </c>
      <c r="AQ584">
        <v>1</v>
      </c>
      <c r="AR584" s="40">
        <f t="shared" si="701"/>
        <v>0</v>
      </c>
      <c r="AS584">
        <v>1</v>
      </c>
      <c r="AT584" t="s">
        <v>83</v>
      </c>
      <c r="AU584">
        <v>1</v>
      </c>
      <c r="AV584" s="40">
        <f t="shared" si="722"/>
        <v>4</v>
      </c>
      <c r="AW584">
        <v>1</v>
      </c>
      <c r="AX584" t="s">
        <v>83</v>
      </c>
      <c r="AY584">
        <v>2</v>
      </c>
      <c r="AZ584" s="40">
        <f t="shared" si="723"/>
        <v>3</v>
      </c>
      <c r="BA584">
        <v>1</v>
      </c>
      <c r="BB584" t="s">
        <v>83</v>
      </c>
      <c r="BC584">
        <v>3</v>
      </c>
      <c r="BD584" s="40">
        <f t="shared" si="706"/>
        <v>3</v>
      </c>
      <c r="BE584" s="24">
        <f t="shared" si="724"/>
        <v>13</v>
      </c>
      <c r="BF584" s="14">
        <v>3</v>
      </c>
      <c r="BG584" t="s">
        <v>83</v>
      </c>
      <c r="BH584">
        <v>1</v>
      </c>
      <c r="BI584" s="40">
        <f t="shared" si="725"/>
        <v>0</v>
      </c>
      <c r="BJ584">
        <v>2</v>
      </c>
      <c r="BK584" t="s">
        <v>83</v>
      </c>
      <c r="BL584">
        <v>2</v>
      </c>
      <c r="BM584" s="40">
        <f t="shared" si="726"/>
        <v>3</v>
      </c>
      <c r="BN584">
        <v>2</v>
      </c>
      <c r="BO584" t="s">
        <v>83</v>
      </c>
      <c r="BP584">
        <v>0</v>
      </c>
      <c r="BQ584" s="40">
        <f t="shared" si="707"/>
        <v>6</v>
      </c>
      <c r="BR584">
        <v>3</v>
      </c>
      <c r="BS584" t="s">
        <v>83</v>
      </c>
      <c r="BT584">
        <v>2</v>
      </c>
      <c r="BU584" s="40">
        <f t="shared" si="727"/>
        <v>3</v>
      </c>
      <c r="BV584">
        <v>1</v>
      </c>
      <c r="BW584" t="s">
        <v>83</v>
      </c>
      <c r="BX584">
        <v>3</v>
      </c>
      <c r="BY584" s="40">
        <f t="shared" si="728"/>
        <v>4</v>
      </c>
      <c r="BZ584">
        <v>1</v>
      </c>
      <c r="CA584" t="s">
        <v>83</v>
      </c>
      <c r="CB584">
        <v>2</v>
      </c>
      <c r="CC584" s="40">
        <f t="shared" si="729"/>
        <v>6</v>
      </c>
      <c r="CD584" s="24">
        <f t="shared" si="730"/>
        <v>22</v>
      </c>
      <c r="CE584" s="14">
        <v>3</v>
      </c>
      <c r="CF584" t="s">
        <v>83</v>
      </c>
      <c r="CG584">
        <v>0</v>
      </c>
      <c r="CH584" s="40">
        <f t="shared" si="731"/>
        <v>0</v>
      </c>
      <c r="CI584">
        <v>3</v>
      </c>
      <c r="CJ584" t="s">
        <v>83</v>
      </c>
      <c r="CK584">
        <v>1</v>
      </c>
      <c r="CL584" s="40">
        <f t="shared" si="732"/>
        <v>3</v>
      </c>
      <c r="CM584">
        <v>1</v>
      </c>
      <c r="CN584" t="s">
        <v>83</v>
      </c>
      <c r="CO584">
        <v>2</v>
      </c>
      <c r="CP584" s="40">
        <f t="shared" si="733"/>
        <v>4</v>
      </c>
      <c r="CQ584">
        <v>2</v>
      </c>
      <c r="CR584" t="s">
        <v>83</v>
      </c>
      <c r="CS584">
        <v>1</v>
      </c>
      <c r="CT584" s="40">
        <f t="shared" si="734"/>
        <v>6</v>
      </c>
      <c r="CU584">
        <v>2</v>
      </c>
      <c r="CV584" t="s">
        <v>83</v>
      </c>
      <c r="CW584">
        <v>4</v>
      </c>
      <c r="CX584" s="40">
        <f t="shared" si="735"/>
        <v>0</v>
      </c>
      <c r="CY584">
        <v>2</v>
      </c>
      <c r="CZ584" t="s">
        <v>83</v>
      </c>
      <c r="DA584">
        <v>2</v>
      </c>
      <c r="DB584" s="40">
        <f t="shared" si="736"/>
        <v>0</v>
      </c>
      <c r="DC584" s="24">
        <f t="shared" si="737"/>
        <v>13</v>
      </c>
      <c r="DD584" s="14">
        <v>1</v>
      </c>
      <c r="DE584" t="s">
        <v>83</v>
      </c>
      <c r="DF584">
        <v>0</v>
      </c>
      <c r="DG584" s="40">
        <f t="shared" si="767"/>
        <v>0</v>
      </c>
      <c r="DH584">
        <v>3</v>
      </c>
      <c r="DI584" t="s">
        <v>83</v>
      </c>
      <c r="DJ584">
        <v>0</v>
      </c>
      <c r="DK584" s="40">
        <f t="shared" si="708"/>
        <v>3</v>
      </c>
      <c r="DL584">
        <v>2</v>
      </c>
      <c r="DM584" t="s">
        <v>83</v>
      </c>
      <c r="DN584">
        <v>2</v>
      </c>
      <c r="DO584" s="40">
        <f t="shared" si="738"/>
        <v>0</v>
      </c>
      <c r="DP584">
        <v>1</v>
      </c>
      <c r="DQ584" t="s">
        <v>83</v>
      </c>
      <c r="DR584">
        <v>1</v>
      </c>
      <c r="DS584" s="40">
        <f t="shared" si="699"/>
        <v>6</v>
      </c>
      <c r="DT584">
        <v>0</v>
      </c>
      <c r="DU584" t="s">
        <v>83</v>
      </c>
      <c r="DV584">
        <v>2</v>
      </c>
      <c r="DW584" s="40">
        <f t="shared" si="700"/>
        <v>1</v>
      </c>
      <c r="DX584">
        <v>1</v>
      </c>
      <c r="DY584" t="s">
        <v>83</v>
      </c>
      <c r="DZ584">
        <v>4</v>
      </c>
      <c r="EA584" s="39">
        <f t="shared" si="739"/>
        <v>3</v>
      </c>
      <c r="EB584" s="24">
        <f t="shared" si="709"/>
        <v>13</v>
      </c>
      <c r="EC584" s="14">
        <v>1</v>
      </c>
      <c r="ED584" t="s">
        <v>83</v>
      </c>
      <c r="EE584">
        <v>4</v>
      </c>
      <c r="EF584" s="40">
        <f t="shared" si="740"/>
        <v>0</v>
      </c>
      <c r="EG584">
        <v>1</v>
      </c>
      <c r="EH584" t="s">
        <v>83</v>
      </c>
      <c r="EI584">
        <v>1</v>
      </c>
      <c r="EJ584" s="40">
        <f t="shared" si="741"/>
        <v>0</v>
      </c>
      <c r="EK584">
        <v>3</v>
      </c>
      <c r="EL584" t="s">
        <v>83</v>
      </c>
      <c r="EM584">
        <v>1</v>
      </c>
      <c r="EN584" s="40">
        <f t="shared" si="695"/>
        <v>0</v>
      </c>
      <c r="EO584">
        <v>4</v>
      </c>
      <c r="EP584" t="s">
        <v>83</v>
      </c>
      <c r="EQ584">
        <v>1</v>
      </c>
      <c r="ER584" s="40">
        <f t="shared" si="742"/>
        <v>6</v>
      </c>
      <c r="ES584">
        <v>1</v>
      </c>
      <c r="ET584" t="s">
        <v>83</v>
      </c>
      <c r="EU584">
        <v>1</v>
      </c>
      <c r="EV584" s="40">
        <f t="shared" si="743"/>
        <v>4</v>
      </c>
      <c r="EW584">
        <v>0</v>
      </c>
      <c r="EX584" t="s">
        <v>83</v>
      </c>
      <c r="EY584">
        <v>1</v>
      </c>
      <c r="EZ584" s="40">
        <f t="shared" si="744"/>
        <v>4</v>
      </c>
      <c r="FA584" s="24">
        <f t="shared" si="745"/>
        <v>14</v>
      </c>
      <c r="FB584" s="14">
        <v>2</v>
      </c>
      <c r="FC584" t="s">
        <v>83</v>
      </c>
      <c r="FD584">
        <v>2</v>
      </c>
      <c r="FE584" s="40">
        <f t="shared" si="746"/>
        <v>0</v>
      </c>
      <c r="FF584">
        <v>3</v>
      </c>
      <c r="FG584" t="s">
        <v>83</v>
      </c>
      <c r="FH584">
        <v>1</v>
      </c>
      <c r="FI584" s="40">
        <f t="shared" si="747"/>
        <v>4</v>
      </c>
      <c r="FJ584">
        <v>1</v>
      </c>
      <c r="FK584" t="s">
        <v>83</v>
      </c>
      <c r="FL584">
        <v>3</v>
      </c>
      <c r="FM584" s="40">
        <f t="shared" si="748"/>
        <v>0</v>
      </c>
      <c r="FN584">
        <v>2</v>
      </c>
      <c r="FO584" t="s">
        <v>83</v>
      </c>
      <c r="FP584">
        <v>0</v>
      </c>
      <c r="FQ584" s="40">
        <f t="shared" si="710"/>
        <v>3</v>
      </c>
      <c r="FR584">
        <v>2</v>
      </c>
      <c r="FS584" t="s">
        <v>83</v>
      </c>
      <c r="FT584">
        <v>1</v>
      </c>
      <c r="FU584" s="40">
        <f t="shared" si="749"/>
        <v>0</v>
      </c>
      <c r="FV584">
        <v>1</v>
      </c>
      <c r="FW584" t="s">
        <v>83</v>
      </c>
      <c r="FX584">
        <v>4</v>
      </c>
      <c r="FY584" s="40">
        <f t="shared" si="711"/>
        <v>0</v>
      </c>
      <c r="FZ584" s="24">
        <f t="shared" si="712"/>
        <v>7</v>
      </c>
      <c r="GA584" s="14">
        <v>1</v>
      </c>
      <c r="GB584" t="s">
        <v>83</v>
      </c>
      <c r="GC584">
        <v>0</v>
      </c>
      <c r="GD584" s="40">
        <f t="shared" si="750"/>
        <v>0</v>
      </c>
      <c r="GE584">
        <v>2</v>
      </c>
      <c r="GF584" t="s">
        <v>83</v>
      </c>
      <c r="GG584">
        <v>1</v>
      </c>
      <c r="GH584" s="40">
        <f t="shared" si="697"/>
        <v>4</v>
      </c>
      <c r="GI584">
        <v>1</v>
      </c>
      <c r="GJ584" t="s">
        <v>83</v>
      </c>
      <c r="GK584">
        <v>1</v>
      </c>
      <c r="GL584" s="40">
        <f t="shared" si="751"/>
        <v>0</v>
      </c>
      <c r="GM584">
        <v>2</v>
      </c>
      <c r="GN584" t="s">
        <v>83</v>
      </c>
      <c r="GO584">
        <v>1</v>
      </c>
      <c r="GP584" s="40">
        <f t="shared" si="752"/>
        <v>3</v>
      </c>
      <c r="GQ584">
        <v>1</v>
      </c>
      <c r="GR584" t="s">
        <v>83</v>
      </c>
      <c r="GS584">
        <v>1</v>
      </c>
      <c r="GT584" s="40">
        <f t="shared" si="713"/>
        <v>0</v>
      </c>
      <c r="GU584">
        <v>2</v>
      </c>
      <c r="GV584" t="s">
        <v>83</v>
      </c>
      <c r="GW584">
        <v>3</v>
      </c>
      <c r="GX584" s="40">
        <f t="shared" si="753"/>
        <v>0</v>
      </c>
      <c r="GY584" s="24">
        <f t="shared" si="754"/>
        <v>7</v>
      </c>
      <c r="GZ584" s="28">
        <f t="shared" si="714"/>
        <v>101</v>
      </c>
      <c r="HA584" t="s">
        <v>84</v>
      </c>
      <c r="HB584">
        <f t="shared" si="715"/>
        <v>9</v>
      </c>
      <c r="HC584" t="s">
        <v>85</v>
      </c>
      <c r="HD584">
        <f t="shared" si="768"/>
        <v>9</v>
      </c>
      <c r="HE584" t="s">
        <v>93</v>
      </c>
      <c r="HF584">
        <f t="shared" si="716"/>
        <v>9</v>
      </c>
      <c r="HG584" t="s">
        <v>94</v>
      </c>
      <c r="HH584">
        <f t="shared" si="696"/>
        <v>9</v>
      </c>
      <c r="HI584" t="s">
        <v>130</v>
      </c>
      <c r="HJ584">
        <f t="shared" si="755"/>
        <v>5</v>
      </c>
      <c r="HK584" t="s">
        <v>95</v>
      </c>
      <c r="HL584">
        <f t="shared" si="756"/>
        <v>5</v>
      </c>
      <c r="HM584" t="s">
        <v>90</v>
      </c>
      <c r="HN584">
        <f t="shared" si="717"/>
        <v>9</v>
      </c>
      <c r="HO584" t="s">
        <v>96</v>
      </c>
      <c r="HP584">
        <f t="shared" si="757"/>
        <v>9</v>
      </c>
      <c r="HQ584" t="s">
        <v>136</v>
      </c>
      <c r="HR584" s="1">
        <f t="shared" si="758"/>
        <v>0</v>
      </c>
      <c r="HS584" t="s">
        <v>137</v>
      </c>
      <c r="HT584" s="1">
        <f t="shared" si="759"/>
        <v>6</v>
      </c>
      <c r="HU584" t="s">
        <v>133</v>
      </c>
      <c r="HV584" s="1">
        <f t="shared" si="760"/>
        <v>0</v>
      </c>
      <c r="HW584" t="s">
        <v>129</v>
      </c>
      <c r="HX584" s="1">
        <f t="shared" si="761"/>
        <v>0</v>
      </c>
      <c r="HY584" t="s">
        <v>88</v>
      </c>
      <c r="HZ584" s="1">
        <f t="shared" si="762"/>
        <v>0</v>
      </c>
      <c r="IA584" t="s">
        <v>131</v>
      </c>
      <c r="IB584" s="1">
        <f t="shared" si="763"/>
        <v>0</v>
      </c>
      <c r="IC584" t="s">
        <v>150</v>
      </c>
      <c r="ID584" s="1">
        <f t="shared" si="764"/>
        <v>0</v>
      </c>
      <c r="IE584" t="s">
        <v>135</v>
      </c>
      <c r="IF584" s="1">
        <f t="shared" si="765"/>
        <v>0</v>
      </c>
      <c r="IG584">
        <f t="shared" si="770"/>
        <v>70</v>
      </c>
      <c r="IH584" s="1">
        <f t="shared" si="766"/>
        <v>171</v>
      </c>
    </row>
    <row r="585" spans="1:242" ht="14.65" thickBot="1" x14ac:dyDescent="0.5">
      <c r="A585" s="1">
        <v>582</v>
      </c>
      <c r="B585" s="45">
        <f t="shared" si="702"/>
        <v>14</v>
      </c>
      <c r="C585" s="14" t="s">
        <v>1348</v>
      </c>
      <c r="D585" t="s">
        <v>1135</v>
      </c>
      <c r="E585" s="15" t="s">
        <v>1174</v>
      </c>
      <c r="F585" s="28">
        <f t="shared" si="703"/>
        <v>192</v>
      </c>
      <c r="H585" s="14">
        <v>2</v>
      </c>
      <c r="I585" t="s">
        <v>83</v>
      </c>
      <c r="J585">
        <v>1</v>
      </c>
      <c r="K585" s="40">
        <f t="shared" si="698"/>
        <v>0</v>
      </c>
      <c r="L585">
        <v>0</v>
      </c>
      <c r="M585" t="s">
        <v>83</v>
      </c>
      <c r="N585">
        <v>2</v>
      </c>
      <c r="O585" s="40">
        <f t="shared" si="771"/>
        <v>6</v>
      </c>
      <c r="P585">
        <v>0</v>
      </c>
      <c r="Q585" t="s">
        <v>83</v>
      </c>
      <c r="R585">
        <v>2</v>
      </c>
      <c r="S585" s="40">
        <f t="shared" si="718"/>
        <v>4</v>
      </c>
      <c r="T585">
        <v>3</v>
      </c>
      <c r="U585" t="s">
        <v>83</v>
      </c>
      <c r="V585">
        <v>0</v>
      </c>
      <c r="W585" s="40">
        <f t="shared" si="704"/>
        <v>0</v>
      </c>
      <c r="X585">
        <v>0</v>
      </c>
      <c r="Y585" t="s">
        <v>83</v>
      </c>
      <c r="Z585">
        <v>2</v>
      </c>
      <c r="AA585" s="40">
        <f t="shared" si="705"/>
        <v>3</v>
      </c>
      <c r="AB585">
        <v>2</v>
      </c>
      <c r="AC585" t="s">
        <v>83</v>
      </c>
      <c r="AD585">
        <v>1</v>
      </c>
      <c r="AE585" s="40">
        <f t="shared" si="719"/>
        <v>3</v>
      </c>
      <c r="AF585" s="24">
        <f t="shared" si="720"/>
        <v>16</v>
      </c>
      <c r="AG585" s="14">
        <v>3</v>
      </c>
      <c r="AH585" t="s">
        <v>83</v>
      </c>
      <c r="AI585">
        <v>0</v>
      </c>
      <c r="AJ585" s="40">
        <f t="shared" si="769"/>
        <v>3</v>
      </c>
      <c r="AK585">
        <v>1</v>
      </c>
      <c r="AL585" t="s">
        <v>83</v>
      </c>
      <c r="AM585">
        <v>2</v>
      </c>
      <c r="AN585" s="40">
        <f t="shared" si="721"/>
        <v>0</v>
      </c>
      <c r="AO585">
        <v>2</v>
      </c>
      <c r="AP585" t="s">
        <v>83</v>
      </c>
      <c r="AQ585">
        <v>1</v>
      </c>
      <c r="AR585" s="40">
        <f t="shared" si="701"/>
        <v>0</v>
      </c>
      <c r="AS585">
        <v>2</v>
      </c>
      <c r="AT585" t="s">
        <v>83</v>
      </c>
      <c r="AU585">
        <v>1</v>
      </c>
      <c r="AV585" s="40">
        <f t="shared" si="722"/>
        <v>0</v>
      </c>
      <c r="AW585">
        <v>1</v>
      </c>
      <c r="AX585" t="s">
        <v>83</v>
      </c>
      <c r="AY585">
        <v>2</v>
      </c>
      <c r="AZ585" s="40">
        <f t="shared" si="723"/>
        <v>3</v>
      </c>
      <c r="BA585">
        <v>1</v>
      </c>
      <c r="BB585" t="s">
        <v>83</v>
      </c>
      <c r="BC585">
        <v>2</v>
      </c>
      <c r="BD585" s="40">
        <f t="shared" si="706"/>
        <v>4</v>
      </c>
      <c r="BE585" s="24">
        <f t="shared" si="724"/>
        <v>10</v>
      </c>
      <c r="BF585" s="14">
        <v>3</v>
      </c>
      <c r="BG585" t="s">
        <v>83</v>
      </c>
      <c r="BH585">
        <v>0</v>
      </c>
      <c r="BI585" s="40">
        <f t="shared" si="725"/>
        <v>0</v>
      </c>
      <c r="BJ585">
        <v>2</v>
      </c>
      <c r="BK585" t="s">
        <v>83</v>
      </c>
      <c r="BL585">
        <v>1</v>
      </c>
      <c r="BM585" s="40">
        <f t="shared" si="726"/>
        <v>0</v>
      </c>
      <c r="BN585">
        <v>1</v>
      </c>
      <c r="BO585" t="s">
        <v>83</v>
      </c>
      <c r="BP585">
        <v>1</v>
      </c>
      <c r="BQ585" s="40">
        <f t="shared" si="707"/>
        <v>0</v>
      </c>
      <c r="BR585">
        <v>3</v>
      </c>
      <c r="BS585" t="s">
        <v>83</v>
      </c>
      <c r="BT585">
        <v>2</v>
      </c>
      <c r="BU585" s="40">
        <f t="shared" si="727"/>
        <v>3</v>
      </c>
      <c r="BV585">
        <v>1</v>
      </c>
      <c r="BW585" t="s">
        <v>83</v>
      </c>
      <c r="BX585">
        <v>3</v>
      </c>
      <c r="BY585" s="40">
        <f t="shared" si="728"/>
        <v>4</v>
      </c>
      <c r="BZ585">
        <v>1</v>
      </c>
      <c r="CA585" t="s">
        <v>83</v>
      </c>
      <c r="CB585">
        <v>3</v>
      </c>
      <c r="CC585" s="40">
        <f t="shared" si="729"/>
        <v>3</v>
      </c>
      <c r="CD585" s="24">
        <f t="shared" si="730"/>
        <v>10</v>
      </c>
      <c r="CE585" s="14">
        <v>1</v>
      </c>
      <c r="CF585" t="s">
        <v>83</v>
      </c>
      <c r="CG585">
        <v>1</v>
      </c>
      <c r="CH585" s="40">
        <f t="shared" si="731"/>
        <v>4</v>
      </c>
      <c r="CI585">
        <v>3</v>
      </c>
      <c r="CJ585" t="s">
        <v>83</v>
      </c>
      <c r="CK585">
        <v>1</v>
      </c>
      <c r="CL585" s="40">
        <f t="shared" si="732"/>
        <v>3</v>
      </c>
      <c r="CM585">
        <v>0</v>
      </c>
      <c r="CN585" t="s">
        <v>83</v>
      </c>
      <c r="CO585">
        <v>1</v>
      </c>
      <c r="CP585" s="40">
        <f t="shared" si="733"/>
        <v>6</v>
      </c>
      <c r="CQ585">
        <v>3</v>
      </c>
      <c r="CR585" t="s">
        <v>83</v>
      </c>
      <c r="CS585">
        <v>1</v>
      </c>
      <c r="CT585" s="40">
        <f t="shared" si="734"/>
        <v>3</v>
      </c>
      <c r="CU585">
        <v>1</v>
      </c>
      <c r="CV585" t="s">
        <v>83</v>
      </c>
      <c r="CW585">
        <v>0</v>
      </c>
      <c r="CX585" s="40">
        <f t="shared" si="735"/>
        <v>6</v>
      </c>
      <c r="CY585">
        <v>0</v>
      </c>
      <c r="CZ585" t="s">
        <v>83</v>
      </c>
      <c r="DA585">
        <v>2</v>
      </c>
      <c r="DB585" s="40">
        <f t="shared" si="736"/>
        <v>0</v>
      </c>
      <c r="DC585" s="24">
        <f t="shared" si="737"/>
        <v>22</v>
      </c>
      <c r="DD585" s="14">
        <v>2</v>
      </c>
      <c r="DE585" t="s">
        <v>83</v>
      </c>
      <c r="DF585">
        <v>1</v>
      </c>
      <c r="DG585" s="40">
        <f t="shared" si="767"/>
        <v>0</v>
      </c>
      <c r="DH585">
        <v>3</v>
      </c>
      <c r="DI585" t="s">
        <v>83</v>
      </c>
      <c r="DJ585">
        <v>1</v>
      </c>
      <c r="DK585" s="40">
        <f t="shared" si="708"/>
        <v>3</v>
      </c>
      <c r="DL585">
        <v>1</v>
      </c>
      <c r="DM585" t="s">
        <v>83</v>
      </c>
      <c r="DN585">
        <v>2</v>
      </c>
      <c r="DO585" s="40">
        <f t="shared" si="738"/>
        <v>4</v>
      </c>
      <c r="DP585">
        <v>3</v>
      </c>
      <c r="DQ585" t="s">
        <v>83</v>
      </c>
      <c r="DR585">
        <v>1</v>
      </c>
      <c r="DS585" s="40">
        <f t="shared" si="699"/>
        <v>0</v>
      </c>
      <c r="DT585">
        <v>1</v>
      </c>
      <c r="DU585" t="s">
        <v>83</v>
      </c>
      <c r="DV585">
        <v>3</v>
      </c>
      <c r="DW585" s="40">
        <f t="shared" si="700"/>
        <v>1</v>
      </c>
      <c r="DX585">
        <v>1</v>
      </c>
      <c r="DY585" t="s">
        <v>83</v>
      </c>
      <c r="DZ585">
        <v>2</v>
      </c>
      <c r="EA585" s="39">
        <f t="shared" si="739"/>
        <v>3</v>
      </c>
      <c r="EB585" s="24">
        <f t="shared" si="709"/>
        <v>11</v>
      </c>
      <c r="EC585" s="14">
        <v>2</v>
      </c>
      <c r="ED585" t="s">
        <v>83</v>
      </c>
      <c r="EE585">
        <v>0</v>
      </c>
      <c r="EF585" s="40">
        <f t="shared" si="740"/>
        <v>0</v>
      </c>
      <c r="EG585">
        <v>2</v>
      </c>
      <c r="EH585" t="s">
        <v>83</v>
      </c>
      <c r="EI585">
        <v>0</v>
      </c>
      <c r="EJ585" s="40">
        <f t="shared" si="741"/>
        <v>3</v>
      </c>
      <c r="EK585">
        <v>2</v>
      </c>
      <c r="EL585" t="s">
        <v>83</v>
      </c>
      <c r="EM585">
        <v>1</v>
      </c>
      <c r="EN585" s="40">
        <f t="shared" ref="EN585:EN648" si="772">IF(AND(EK585=0,EM585=2),6,IF(EK585-EM585=-2,4,IF(EK585&lt;EM585,3,0)))</f>
        <v>0</v>
      </c>
      <c r="EO585">
        <v>1</v>
      </c>
      <c r="EP585" t="s">
        <v>83</v>
      </c>
      <c r="EQ585">
        <v>1</v>
      </c>
      <c r="ER585" s="40">
        <f t="shared" si="742"/>
        <v>0</v>
      </c>
      <c r="ES585">
        <v>1</v>
      </c>
      <c r="ET585" t="s">
        <v>83</v>
      </c>
      <c r="EU585">
        <v>2</v>
      </c>
      <c r="EV585" s="40">
        <f t="shared" si="743"/>
        <v>0</v>
      </c>
      <c r="EW585">
        <v>1</v>
      </c>
      <c r="EX585" t="s">
        <v>83</v>
      </c>
      <c r="EY585">
        <v>2</v>
      </c>
      <c r="EZ585" s="40">
        <f t="shared" si="744"/>
        <v>6</v>
      </c>
      <c r="FA585" s="24">
        <f t="shared" si="745"/>
        <v>9</v>
      </c>
      <c r="FB585" s="14">
        <v>1</v>
      </c>
      <c r="FC585" t="s">
        <v>83</v>
      </c>
      <c r="FD585">
        <v>0</v>
      </c>
      <c r="FE585" s="40">
        <f t="shared" si="746"/>
        <v>6</v>
      </c>
      <c r="FF585">
        <v>3</v>
      </c>
      <c r="FG585" t="s">
        <v>83</v>
      </c>
      <c r="FH585">
        <v>1</v>
      </c>
      <c r="FI585" s="40">
        <f t="shared" si="747"/>
        <v>4</v>
      </c>
      <c r="FJ585">
        <v>1</v>
      </c>
      <c r="FK585" t="s">
        <v>83</v>
      </c>
      <c r="FL585">
        <v>1</v>
      </c>
      <c r="FM585" s="40">
        <f t="shared" si="748"/>
        <v>3</v>
      </c>
      <c r="FN585">
        <v>3</v>
      </c>
      <c r="FO585" t="s">
        <v>83</v>
      </c>
      <c r="FP585">
        <v>1</v>
      </c>
      <c r="FQ585" s="40">
        <f t="shared" si="710"/>
        <v>3</v>
      </c>
      <c r="FR585">
        <v>0</v>
      </c>
      <c r="FS585" t="s">
        <v>83</v>
      </c>
      <c r="FT585">
        <v>1</v>
      </c>
      <c r="FU585" s="40">
        <f t="shared" si="749"/>
        <v>4</v>
      </c>
      <c r="FV585">
        <v>0</v>
      </c>
      <c r="FW585" t="s">
        <v>83</v>
      </c>
      <c r="FX585">
        <v>3</v>
      </c>
      <c r="FY585" s="40">
        <f t="shared" si="711"/>
        <v>0</v>
      </c>
      <c r="FZ585" s="24">
        <f t="shared" si="712"/>
        <v>20</v>
      </c>
      <c r="GA585" s="14">
        <v>2</v>
      </c>
      <c r="GB585" t="s">
        <v>83</v>
      </c>
      <c r="GC585">
        <v>1</v>
      </c>
      <c r="GD585" s="40">
        <f t="shared" si="750"/>
        <v>0</v>
      </c>
      <c r="GE585">
        <v>3</v>
      </c>
      <c r="GF585" t="s">
        <v>83</v>
      </c>
      <c r="GG585">
        <v>2</v>
      </c>
      <c r="GH585" s="40">
        <f t="shared" si="697"/>
        <v>6</v>
      </c>
      <c r="GI585">
        <v>1</v>
      </c>
      <c r="GJ585" t="s">
        <v>83</v>
      </c>
      <c r="GK585">
        <v>3</v>
      </c>
      <c r="GL585" s="40">
        <f t="shared" si="751"/>
        <v>3</v>
      </c>
      <c r="GM585">
        <v>2</v>
      </c>
      <c r="GN585" t="s">
        <v>83</v>
      </c>
      <c r="GO585">
        <v>1</v>
      </c>
      <c r="GP585" s="40">
        <f t="shared" si="752"/>
        <v>3</v>
      </c>
      <c r="GQ585">
        <v>2</v>
      </c>
      <c r="GR585" t="s">
        <v>83</v>
      </c>
      <c r="GS585">
        <v>1</v>
      </c>
      <c r="GT585" s="40">
        <f t="shared" si="713"/>
        <v>0</v>
      </c>
      <c r="GU585">
        <v>1</v>
      </c>
      <c r="GV585" t="s">
        <v>83</v>
      </c>
      <c r="GW585">
        <v>2</v>
      </c>
      <c r="GX585" s="40">
        <f t="shared" si="753"/>
        <v>0</v>
      </c>
      <c r="GY585" s="24">
        <f t="shared" si="754"/>
        <v>12</v>
      </c>
      <c r="GZ585" s="28">
        <f t="shared" si="714"/>
        <v>110</v>
      </c>
      <c r="HA585" t="s">
        <v>84</v>
      </c>
      <c r="HB585">
        <f t="shared" si="715"/>
        <v>9</v>
      </c>
      <c r="HC585" t="s">
        <v>85</v>
      </c>
      <c r="HD585">
        <f t="shared" si="768"/>
        <v>9</v>
      </c>
      <c r="HE585" t="s">
        <v>93</v>
      </c>
      <c r="HF585">
        <f t="shared" si="716"/>
        <v>9</v>
      </c>
      <c r="HG585" t="s">
        <v>94</v>
      </c>
      <c r="HH585">
        <f t="shared" ref="HH585:HH648" si="773">IF(HG585="Frankreich",9,IF(HG585="Australien",5,0))</f>
        <v>9</v>
      </c>
      <c r="HI585" t="s">
        <v>130</v>
      </c>
      <c r="HJ585">
        <f t="shared" si="755"/>
        <v>5</v>
      </c>
      <c r="HK585" t="s">
        <v>131</v>
      </c>
      <c r="HL585">
        <f t="shared" si="756"/>
        <v>0</v>
      </c>
      <c r="HM585" t="s">
        <v>90</v>
      </c>
      <c r="HN585">
        <f t="shared" si="717"/>
        <v>9</v>
      </c>
      <c r="HO585" t="s">
        <v>96</v>
      </c>
      <c r="HP585">
        <f t="shared" si="757"/>
        <v>9</v>
      </c>
      <c r="HQ585" t="s">
        <v>132</v>
      </c>
      <c r="HR585" s="1">
        <f t="shared" si="758"/>
        <v>6</v>
      </c>
      <c r="HS585" t="s">
        <v>92</v>
      </c>
      <c r="HT585" s="1">
        <f t="shared" si="759"/>
        <v>0</v>
      </c>
      <c r="HU585" t="s">
        <v>133</v>
      </c>
      <c r="HV585" s="1">
        <f t="shared" si="760"/>
        <v>0</v>
      </c>
      <c r="HW585" t="s">
        <v>87</v>
      </c>
      <c r="HX585" s="1">
        <f t="shared" si="761"/>
        <v>6</v>
      </c>
      <c r="HY585" t="s">
        <v>88</v>
      </c>
      <c r="HZ585" s="1">
        <f t="shared" si="762"/>
        <v>0</v>
      </c>
      <c r="IA585" t="s">
        <v>89</v>
      </c>
      <c r="IB585" s="1">
        <f t="shared" si="763"/>
        <v>5</v>
      </c>
      <c r="IC585" t="s">
        <v>134</v>
      </c>
      <c r="ID585" s="1">
        <f t="shared" si="764"/>
        <v>6</v>
      </c>
      <c r="IE585" t="s">
        <v>138</v>
      </c>
      <c r="IF585" s="1">
        <f t="shared" si="765"/>
        <v>0</v>
      </c>
      <c r="IG585">
        <f t="shared" si="770"/>
        <v>82</v>
      </c>
      <c r="IH585" s="1">
        <f t="shared" si="766"/>
        <v>192</v>
      </c>
    </row>
    <row r="586" spans="1:242" ht="14.65" thickBot="1" x14ac:dyDescent="0.5">
      <c r="A586" s="1">
        <v>583</v>
      </c>
      <c r="B586" s="45">
        <f t="shared" si="702"/>
        <v>270</v>
      </c>
      <c r="C586" s="14" t="s">
        <v>388</v>
      </c>
      <c r="D586" t="s">
        <v>1182</v>
      </c>
      <c r="E586" s="15" t="s">
        <v>1174</v>
      </c>
      <c r="F586" s="28">
        <f t="shared" si="703"/>
        <v>161</v>
      </c>
      <c r="H586" s="14">
        <v>1</v>
      </c>
      <c r="I586" t="s">
        <v>83</v>
      </c>
      <c r="J586">
        <v>2</v>
      </c>
      <c r="K586" s="40">
        <f t="shared" si="698"/>
        <v>3</v>
      </c>
      <c r="L586">
        <v>1</v>
      </c>
      <c r="M586" t="s">
        <v>83</v>
      </c>
      <c r="N586">
        <v>3</v>
      </c>
      <c r="O586" s="40">
        <f t="shared" si="771"/>
        <v>4</v>
      </c>
      <c r="P586">
        <v>0</v>
      </c>
      <c r="Q586" t="s">
        <v>83</v>
      </c>
      <c r="R586">
        <v>2</v>
      </c>
      <c r="S586" s="40">
        <f t="shared" si="718"/>
        <v>4</v>
      </c>
      <c r="T586">
        <v>2</v>
      </c>
      <c r="U586" t="s">
        <v>83</v>
      </c>
      <c r="V586">
        <v>1</v>
      </c>
      <c r="W586" s="40">
        <f t="shared" si="704"/>
        <v>0</v>
      </c>
      <c r="X586">
        <v>1</v>
      </c>
      <c r="Y586" t="s">
        <v>83</v>
      </c>
      <c r="Z586">
        <v>1</v>
      </c>
      <c r="AA586" s="40">
        <f t="shared" si="705"/>
        <v>0</v>
      </c>
      <c r="AB586">
        <v>3</v>
      </c>
      <c r="AC586" t="s">
        <v>83</v>
      </c>
      <c r="AD586">
        <v>0</v>
      </c>
      <c r="AE586" s="40">
        <f t="shared" si="719"/>
        <v>3</v>
      </c>
      <c r="AF586" s="24">
        <f t="shared" si="720"/>
        <v>14</v>
      </c>
      <c r="AG586" s="14">
        <v>3</v>
      </c>
      <c r="AH586" t="s">
        <v>83</v>
      </c>
      <c r="AI586">
        <v>1</v>
      </c>
      <c r="AJ586" s="40">
        <f t="shared" si="769"/>
        <v>3</v>
      </c>
      <c r="AK586">
        <v>1</v>
      </c>
      <c r="AL586" t="s">
        <v>83</v>
      </c>
      <c r="AM586">
        <v>2</v>
      </c>
      <c r="AN586" s="40">
        <f t="shared" si="721"/>
        <v>0</v>
      </c>
      <c r="AO586">
        <v>2</v>
      </c>
      <c r="AP586" t="s">
        <v>83</v>
      </c>
      <c r="AQ586">
        <v>1</v>
      </c>
      <c r="AR586" s="40">
        <f t="shared" si="701"/>
        <v>0</v>
      </c>
      <c r="AS586">
        <v>3</v>
      </c>
      <c r="AT586" t="s">
        <v>83</v>
      </c>
      <c r="AU586">
        <v>1</v>
      </c>
      <c r="AV586" s="40">
        <f t="shared" si="722"/>
        <v>0</v>
      </c>
      <c r="AW586">
        <v>1</v>
      </c>
      <c r="AX586" t="s">
        <v>83</v>
      </c>
      <c r="AY586">
        <v>2</v>
      </c>
      <c r="AZ586" s="40">
        <f t="shared" si="723"/>
        <v>3</v>
      </c>
      <c r="BA586">
        <v>1</v>
      </c>
      <c r="BB586" t="s">
        <v>83</v>
      </c>
      <c r="BC586">
        <v>2</v>
      </c>
      <c r="BD586" s="40">
        <f t="shared" si="706"/>
        <v>4</v>
      </c>
      <c r="BE586" s="24">
        <f t="shared" si="724"/>
        <v>10</v>
      </c>
      <c r="BF586" s="14">
        <v>3</v>
      </c>
      <c r="BG586" t="s">
        <v>83</v>
      </c>
      <c r="BH586">
        <v>0</v>
      </c>
      <c r="BI586" s="40">
        <f t="shared" si="725"/>
        <v>0</v>
      </c>
      <c r="BJ586">
        <v>1</v>
      </c>
      <c r="BK586" t="s">
        <v>83</v>
      </c>
      <c r="BL586">
        <v>1</v>
      </c>
      <c r="BM586" s="40">
        <f t="shared" si="726"/>
        <v>4</v>
      </c>
      <c r="BN586">
        <v>2</v>
      </c>
      <c r="BO586" t="s">
        <v>83</v>
      </c>
      <c r="BP586">
        <v>0</v>
      </c>
      <c r="BQ586" s="40">
        <f t="shared" si="707"/>
        <v>6</v>
      </c>
      <c r="BR586">
        <v>2</v>
      </c>
      <c r="BS586" t="s">
        <v>83</v>
      </c>
      <c r="BT586">
        <v>1</v>
      </c>
      <c r="BU586" s="40">
        <f t="shared" si="727"/>
        <v>3</v>
      </c>
      <c r="BV586">
        <v>2</v>
      </c>
      <c r="BW586" t="s">
        <v>83</v>
      </c>
      <c r="BX586">
        <v>1</v>
      </c>
      <c r="BY586" s="40">
        <f t="shared" si="728"/>
        <v>0</v>
      </c>
      <c r="BZ586">
        <v>1</v>
      </c>
      <c r="CA586" t="s">
        <v>83</v>
      </c>
      <c r="CB586">
        <v>3</v>
      </c>
      <c r="CC586" s="40">
        <f t="shared" si="729"/>
        <v>3</v>
      </c>
      <c r="CD586" s="24">
        <f t="shared" si="730"/>
        <v>16</v>
      </c>
      <c r="CE586" s="14">
        <v>2</v>
      </c>
      <c r="CF586" t="s">
        <v>83</v>
      </c>
      <c r="CG586">
        <v>0</v>
      </c>
      <c r="CH586" s="40">
        <f t="shared" si="731"/>
        <v>0</v>
      </c>
      <c r="CI586">
        <v>3</v>
      </c>
      <c r="CJ586" t="s">
        <v>83</v>
      </c>
      <c r="CK586">
        <v>0</v>
      </c>
      <c r="CL586" s="40">
        <f t="shared" si="732"/>
        <v>4</v>
      </c>
      <c r="CM586">
        <v>1</v>
      </c>
      <c r="CN586" t="s">
        <v>83</v>
      </c>
      <c r="CO586">
        <v>1</v>
      </c>
      <c r="CP586" s="40">
        <f t="shared" si="733"/>
        <v>0</v>
      </c>
      <c r="CQ586">
        <v>2</v>
      </c>
      <c r="CR586" t="s">
        <v>83</v>
      </c>
      <c r="CS586">
        <v>3</v>
      </c>
      <c r="CT586" s="40">
        <f t="shared" si="734"/>
        <v>0</v>
      </c>
      <c r="CU586">
        <v>1</v>
      </c>
      <c r="CV586" t="s">
        <v>83</v>
      </c>
      <c r="CW586">
        <v>3</v>
      </c>
      <c r="CX586" s="40">
        <f t="shared" si="735"/>
        <v>0</v>
      </c>
      <c r="CY586">
        <v>1</v>
      </c>
      <c r="CZ586" t="s">
        <v>83</v>
      </c>
      <c r="DA586">
        <v>3</v>
      </c>
      <c r="DB586" s="40">
        <f t="shared" si="736"/>
        <v>0</v>
      </c>
      <c r="DC586" s="24">
        <f t="shared" si="737"/>
        <v>4</v>
      </c>
      <c r="DD586" s="14">
        <v>3</v>
      </c>
      <c r="DE586" t="s">
        <v>83</v>
      </c>
      <c r="DF586">
        <v>1</v>
      </c>
      <c r="DG586" s="40">
        <f t="shared" si="767"/>
        <v>0</v>
      </c>
      <c r="DH586">
        <v>3</v>
      </c>
      <c r="DI586" t="s">
        <v>83</v>
      </c>
      <c r="DJ586">
        <v>1</v>
      </c>
      <c r="DK586" s="40">
        <f t="shared" si="708"/>
        <v>3</v>
      </c>
      <c r="DL586">
        <v>1</v>
      </c>
      <c r="DM586" t="s">
        <v>83</v>
      </c>
      <c r="DN586">
        <v>1</v>
      </c>
      <c r="DO586" s="40">
        <f t="shared" si="738"/>
        <v>0</v>
      </c>
      <c r="DP586">
        <v>1</v>
      </c>
      <c r="DQ586" t="s">
        <v>83</v>
      </c>
      <c r="DR586">
        <v>2</v>
      </c>
      <c r="DS586" s="40">
        <f t="shared" si="699"/>
        <v>0</v>
      </c>
      <c r="DT586">
        <v>0</v>
      </c>
      <c r="DU586" t="s">
        <v>83</v>
      </c>
      <c r="DV586">
        <v>3</v>
      </c>
      <c r="DW586" s="40">
        <f t="shared" si="700"/>
        <v>1</v>
      </c>
      <c r="DX586">
        <v>0</v>
      </c>
      <c r="DY586" t="s">
        <v>83</v>
      </c>
      <c r="DZ586">
        <v>3</v>
      </c>
      <c r="EA586" s="39">
        <f t="shared" si="739"/>
        <v>3</v>
      </c>
      <c r="EB586" s="24">
        <f t="shared" si="709"/>
        <v>7</v>
      </c>
      <c r="EC586" s="14">
        <v>1</v>
      </c>
      <c r="ED586" t="s">
        <v>83</v>
      </c>
      <c r="EE586">
        <v>3</v>
      </c>
      <c r="EF586" s="40">
        <f t="shared" si="740"/>
        <v>0</v>
      </c>
      <c r="EG586">
        <v>2</v>
      </c>
      <c r="EH586" t="s">
        <v>83</v>
      </c>
      <c r="EI586">
        <v>0</v>
      </c>
      <c r="EJ586" s="40">
        <f t="shared" si="741"/>
        <v>3</v>
      </c>
      <c r="EK586">
        <v>3</v>
      </c>
      <c r="EL586" t="s">
        <v>83</v>
      </c>
      <c r="EM586">
        <v>1</v>
      </c>
      <c r="EN586" s="40">
        <f t="shared" si="772"/>
        <v>0</v>
      </c>
      <c r="EO586">
        <v>3</v>
      </c>
      <c r="EP586" t="s">
        <v>83</v>
      </c>
      <c r="EQ586">
        <v>1</v>
      </c>
      <c r="ER586" s="40">
        <f t="shared" si="742"/>
        <v>3</v>
      </c>
      <c r="ES586">
        <v>2</v>
      </c>
      <c r="ET586" t="s">
        <v>83</v>
      </c>
      <c r="EU586">
        <v>3</v>
      </c>
      <c r="EV586" s="40">
        <f t="shared" si="743"/>
        <v>0</v>
      </c>
      <c r="EW586">
        <v>1</v>
      </c>
      <c r="EX586" t="s">
        <v>83</v>
      </c>
      <c r="EY586">
        <v>1</v>
      </c>
      <c r="EZ586" s="40">
        <f t="shared" si="744"/>
        <v>3</v>
      </c>
      <c r="FA586" s="24">
        <f t="shared" si="745"/>
        <v>9</v>
      </c>
      <c r="FB586" s="14">
        <v>2</v>
      </c>
      <c r="FC586" t="s">
        <v>83</v>
      </c>
      <c r="FD586">
        <v>1</v>
      </c>
      <c r="FE586" s="40">
        <f t="shared" si="746"/>
        <v>4</v>
      </c>
      <c r="FF586">
        <v>3</v>
      </c>
      <c r="FG586" t="s">
        <v>83</v>
      </c>
      <c r="FH586">
        <v>1</v>
      </c>
      <c r="FI586" s="40">
        <f t="shared" si="747"/>
        <v>4</v>
      </c>
      <c r="FJ586">
        <v>1</v>
      </c>
      <c r="FK586" t="s">
        <v>83</v>
      </c>
      <c r="FL586">
        <v>1</v>
      </c>
      <c r="FM586" s="40">
        <f t="shared" si="748"/>
        <v>3</v>
      </c>
      <c r="FN586">
        <v>2</v>
      </c>
      <c r="FO586" t="s">
        <v>83</v>
      </c>
      <c r="FP586">
        <v>1</v>
      </c>
      <c r="FQ586" s="40">
        <f t="shared" si="710"/>
        <v>4</v>
      </c>
      <c r="FR586">
        <v>1</v>
      </c>
      <c r="FS586" t="s">
        <v>83</v>
      </c>
      <c r="FT586">
        <v>2</v>
      </c>
      <c r="FU586" s="40">
        <f t="shared" si="749"/>
        <v>4</v>
      </c>
      <c r="FV586">
        <v>0</v>
      </c>
      <c r="FW586" t="s">
        <v>83</v>
      </c>
      <c r="FX586">
        <v>3</v>
      </c>
      <c r="FY586" s="40">
        <f t="shared" si="711"/>
        <v>0</v>
      </c>
      <c r="FZ586" s="24">
        <f t="shared" si="712"/>
        <v>19</v>
      </c>
      <c r="GA586" s="14">
        <v>2</v>
      </c>
      <c r="GB586" t="s">
        <v>83</v>
      </c>
      <c r="GC586">
        <v>1</v>
      </c>
      <c r="GD586" s="40">
        <f t="shared" si="750"/>
        <v>0</v>
      </c>
      <c r="GE586">
        <v>2</v>
      </c>
      <c r="GF586" t="s">
        <v>83</v>
      </c>
      <c r="GG586">
        <v>1</v>
      </c>
      <c r="GH586" s="40">
        <f t="shared" si="697"/>
        <v>4</v>
      </c>
      <c r="GI586">
        <v>1</v>
      </c>
      <c r="GJ586" t="s">
        <v>83</v>
      </c>
      <c r="GK586">
        <v>0</v>
      </c>
      <c r="GL586" s="40">
        <f t="shared" si="751"/>
        <v>0</v>
      </c>
      <c r="GM586">
        <v>1</v>
      </c>
      <c r="GN586" t="s">
        <v>83</v>
      </c>
      <c r="GO586">
        <v>1</v>
      </c>
      <c r="GP586" s="40">
        <f t="shared" si="752"/>
        <v>0</v>
      </c>
      <c r="GQ586">
        <v>1</v>
      </c>
      <c r="GR586" t="s">
        <v>83</v>
      </c>
      <c r="GS586">
        <v>2</v>
      </c>
      <c r="GT586" s="40">
        <f t="shared" si="713"/>
        <v>3</v>
      </c>
      <c r="GU586">
        <v>1</v>
      </c>
      <c r="GV586" t="s">
        <v>83</v>
      </c>
      <c r="GW586">
        <v>2</v>
      </c>
      <c r="GX586" s="40">
        <f t="shared" si="753"/>
        <v>0</v>
      </c>
      <c r="GY586" s="24">
        <f t="shared" si="754"/>
        <v>7</v>
      </c>
      <c r="GZ586" s="28">
        <f t="shared" si="714"/>
        <v>86</v>
      </c>
      <c r="HA586" t="s">
        <v>84</v>
      </c>
      <c r="HB586">
        <f t="shared" si="715"/>
        <v>9</v>
      </c>
      <c r="HC586" t="s">
        <v>85</v>
      </c>
      <c r="HD586">
        <f t="shared" si="768"/>
        <v>9</v>
      </c>
      <c r="HE586" t="s">
        <v>86</v>
      </c>
      <c r="HF586">
        <f t="shared" si="716"/>
        <v>5</v>
      </c>
      <c r="HG586" t="s">
        <v>129</v>
      </c>
      <c r="HH586">
        <f t="shared" si="773"/>
        <v>0</v>
      </c>
      <c r="HI586" t="s">
        <v>88</v>
      </c>
      <c r="HJ586">
        <f t="shared" si="755"/>
        <v>0</v>
      </c>
      <c r="HK586" t="s">
        <v>131</v>
      </c>
      <c r="HL586">
        <f t="shared" si="756"/>
        <v>0</v>
      </c>
      <c r="HM586" t="s">
        <v>90</v>
      </c>
      <c r="HN586">
        <f t="shared" si="717"/>
        <v>9</v>
      </c>
      <c r="HO586" t="s">
        <v>96</v>
      </c>
      <c r="HP586">
        <f t="shared" si="757"/>
        <v>9</v>
      </c>
      <c r="HQ586" t="s">
        <v>132</v>
      </c>
      <c r="HR586" s="1">
        <f t="shared" si="758"/>
        <v>6</v>
      </c>
      <c r="HS586" t="s">
        <v>92</v>
      </c>
      <c r="HT586" s="1">
        <f t="shared" si="759"/>
        <v>0</v>
      </c>
      <c r="HU586" t="s">
        <v>93</v>
      </c>
      <c r="HV586" s="1">
        <f t="shared" si="760"/>
        <v>5</v>
      </c>
      <c r="HW586" t="s">
        <v>94</v>
      </c>
      <c r="HX586" s="1">
        <f t="shared" si="761"/>
        <v>5</v>
      </c>
      <c r="HY586" t="s">
        <v>130</v>
      </c>
      <c r="HZ586" s="1">
        <f t="shared" si="762"/>
        <v>6</v>
      </c>
      <c r="IA586" t="s">
        <v>95</v>
      </c>
      <c r="IB586" s="1">
        <f t="shared" si="763"/>
        <v>6</v>
      </c>
      <c r="IC586" t="s">
        <v>134</v>
      </c>
      <c r="ID586" s="1">
        <f t="shared" si="764"/>
        <v>6</v>
      </c>
      <c r="IE586" t="s">
        <v>135</v>
      </c>
      <c r="IF586" s="1">
        <f t="shared" si="765"/>
        <v>0</v>
      </c>
      <c r="IG586">
        <f t="shared" si="770"/>
        <v>75</v>
      </c>
      <c r="IH586" s="1">
        <f t="shared" si="766"/>
        <v>161</v>
      </c>
    </row>
    <row r="587" spans="1:242" ht="14.65" thickBot="1" x14ac:dyDescent="0.5">
      <c r="A587" s="1">
        <v>584</v>
      </c>
      <c r="B587" s="45">
        <f t="shared" si="702"/>
        <v>30</v>
      </c>
      <c r="C587" s="14" t="s">
        <v>1351</v>
      </c>
      <c r="D587" t="s">
        <v>294</v>
      </c>
      <c r="E587" s="15" t="s">
        <v>1174</v>
      </c>
      <c r="F587" s="28">
        <f t="shared" si="703"/>
        <v>187</v>
      </c>
      <c r="H587" s="14">
        <v>0</v>
      </c>
      <c r="I587" t="s">
        <v>83</v>
      </c>
      <c r="J587">
        <v>1</v>
      </c>
      <c r="K587" s="40">
        <f t="shared" si="698"/>
        <v>3</v>
      </c>
      <c r="L587">
        <v>1</v>
      </c>
      <c r="M587" t="s">
        <v>83</v>
      </c>
      <c r="N587">
        <v>2</v>
      </c>
      <c r="O587" s="40">
        <f t="shared" si="771"/>
        <v>3</v>
      </c>
      <c r="P587">
        <v>1</v>
      </c>
      <c r="Q587" t="s">
        <v>83</v>
      </c>
      <c r="R587">
        <v>2</v>
      </c>
      <c r="S587" s="40">
        <f t="shared" si="718"/>
        <v>3</v>
      </c>
      <c r="T587">
        <v>2</v>
      </c>
      <c r="U587" t="s">
        <v>83</v>
      </c>
      <c r="V587">
        <v>1</v>
      </c>
      <c r="W587" s="40">
        <f t="shared" si="704"/>
        <v>0</v>
      </c>
      <c r="X587">
        <v>1</v>
      </c>
      <c r="Y587" t="s">
        <v>83</v>
      </c>
      <c r="Z587">
        <v>1</v>
      </c>
      <c r="AA587" s="40">
        <f t="shared" si="705"/>
        <v>0</v>
      </c>
      <c r="AB587">
        <v>3</v>
      </c>
      <c r="AC587" t="s">
        <v>83</v>
      </c>
      <c r="AD587">
        <v>0</v>
      </c>
      <c r="AE587" s="40">
        <f t="shared" si="719"/>
        <v>3</v>
      </c>
      <c r="AF587" s="24">
        <f t="shared" si="720"/>
        <v>12</v>
      </c>
      <c r="AG587" s="14">
        <v>2</v>
      </c>
      <c r="AH587" t="s">
        <v>83</v>
      </c>
      <c r="AI587">
        <v>0</v>
      </c>
      <c r="AJ587" s="40">
        <f t="shared" si="769"/>
        <v>3</v>
      </c>
      <c r="AK587">
        <v>1</v>
      </c>
      <c r="AL587" t="s">
        <v>83</v>
      </c>
      <c r="AM587">
        <v>1</v>
      </c>
      <c r="AN587" s="40">
        <f t="shared" si="721"/>
        <v>6</v>
      </c>
      <c r="AO587">
        <v>1</v>
      </c>
      <c r="AP587" t="s">
        <v>83</v>
      </c>
      <c r="AQ587">
        <v>0</v>
      </c>
      <c r="AR587" s="40">
        <f t="shared" si="701"/>
        <v>0</v>
      </c>
      <c r="AS587">
        <v>2</v>
      </c>
      <c r="AT587" t="s">
        <v>83</v>
      </c>
      <c r="AU587">
        <v>0</v>
      </c>
      <c r="AV587" s="40">
        <f t="shared" si="722"/>
        <v>0</v>
      </c>
      <c r="AW587">
        <v>1</v>
      </c>
      <c r="AX587" t="s">
        <v>83</v>
      </c>
      <c r="AY587">
        <v>2</v>
      </c>
      <c r="AZ587" s="40">
        <f t="shared" si="723"/>
        <v>3</v>
      </c>
      <c r="BA587">
        <v>1</v>
      </c>
      <c r="BB587" t="s">
        <v>83</v>
      </c>
      <c r="BC587">
        <v>2</v>
      </c>
      <c r="BD587" s="40">
        <f t="shared" si="706"/>
        <v>4</v>
      </c>
      <c r="BE587" s="24">
        <f t="shared" si="724"/>
        <v>16</v>
      </c>
      <c r="BF587" s="14">
        <v>3</v>
      </c>
      <c r="BG587" t="s">
        <v>83</v>
      </c>
      <c r="BH587">
        <v>0</v>
      </c>
      <c r="BI587" s="40">
        <f t="shared" si="725"/>
        <v>0</v>
      </c>
      <c r="BJ587">
        <v>1</v>
      </c>
      <c r="BK587" t="s">
        <v>83</v>
      </c>
      <c r="BL587">
        <v>1</v>
      </c>
      <c r="BM587" s="40">
        <f t="shared" si="726"/>
        <v>4</v>
      </c>
      <c r="BN587">
        <v>2</v>
      </c>
      <c r="BO587" t="s">
        <v>83</v>
      </c>
      <c r="BP587">
        <v>0</v>
      </c>
      <c r="BQ587" s="40">
        <f t="shared" si="707"/>
        <v>6</v>
      </c>
      <c r="BR587">
        <v>2</v>
      </c>
      <c r="BS587" t="s">
        <v>83</v>
      </c>
      <c r="BT587">
        <v>1</v>
      </c>
      <c r="BU587" s="40">
        <f t="shared" si="727"/>
        <v>3</v>
      </c>
      <c r="BV587">
        <v>1</v>
      </c>
      <c r="BW587" t="s">
        <v>83</v>
      </c>
      <c r="BX587">
        <v>1</v>
      </c>
      <c r="BY587" s="40">
        <f t="shared" si="728"/>
        <v>0</v>
      </c>
      <c r="BZ587">
        <v>0</v>
      </c>
      <c r="CA587" t="s">
        <v>83</v>
      </c>
      <c r="CB587">
        <v>2</v>
      </c>
      <c r="CC587" s="40">
        <f t="shared" si="729"/>
        <v>3</v>
      </c>
      <c r="CD587" s="24">
        <f t="shared" si="730"/>
        <v>16</v>
      </c>
      <c r="CE587" s="14">
        <v>1</v>
      </c>
      <c r="CF587" t="s">
        <v>83</v>
      </c>
      <c r="CG587">
        <v>0</v>
      </c>
      <c r="CH587" s="40">
        <f t="shared" si="731"/>
        <v>0</v>
      </c>
      <c r="CI587">
        <v>2</v>
      </c>
      <c r="CJ587" t="s">
        <v>83</v>
      </c>
      <c r="CK587">
        <v>0</v>
      </c>
      <c r="CL587" s="40">
        <f t="shared" si="732"/>
        <v>3</v>
      </c>
      <c r="CM587">
        <v>1</v>
      </c>
      <c r="CN587" t="s">
        <v>83</v>
      </c>
      <c r="CO587">
        <v>1</v>
      </c>
      <c r="CP587" s="40">
        <f t="shared" si="733"/>
        <v>0</v>
      </c>
      <c r="CQ587">
        <v>1</v>
      </c>
      <c r="CR587" t="s">
        <v>83</v>
      </c>
      <c r="CS587">
        <v>0</v>
      </c>
      <c r="CT587" s="40">
        <f t="shared" si="734"/>
        <v>4</v>
      </c>
      <c r="CU587">
        <v>1</v>
      </c>
      <c r="CV587" t="s">
        <v>83</v>
      </c>
      <c r="CW587">
        <v>3</v>
      </c>
      <c r="CX587" s="40">
        <f t="shared" si="735"/>
        <v>0</v>
      </c>
      <c r="CY587">
        <v>1</v>
      </c>
      <c r="CZ587" t="s">
        <v>83</v>
      </c>
      <c r="DA587">
        <v>2</v>
      </c>
      <c r="DB587" s="40">
        <f t="shared" si="736"/>
        <v>0</v>
      </c>
      <c r="DC587" s="24">
        <f t="shared" si="737"/>
        <v>7</v>
      </c>
      <c r="DD587" s="14">
        <v>2</v>
      </c>
      <c r="DE587" t="s">
        <v>83</v>
      </c>
      <c r="DF587">
        <v>1</v>
      </c>
      <c r="DG587" s="40">
        <f t="shared" si="767"/>
        <v>0</v>
      </c>
      <c r="DH587">
        <v>2</v>
      </c>
      <c r="DI587" t="s">
        <v>83</v>
      </c>
      <c r="DJ587">
        <v>0</v>
      </c>
      <c r="DK587" s="40">
        <f t="shared" si="708"/>
        <v>3</v>
      </c>
      <c r="DL587">
        <v>2</v>
      </c>
      <c r="DM587" t="s">
        <v>83</v>
      </c>
      <c r="DN587">
        <v>1</v>
      </c>
      <c r="DO587" s="40">
        <f t="shared" si="738"/>
        <v>0</v>
      </c>
      <c r="DP587">
        <v>2</v>
      </c>
      <c r="DQ587" t="s">
        <v>83</v>
      </c>
      <c r="DR587">
        <v>1</v>
      </c>
      <c r="DS587" s="40">
        <f t="shared" si="699"/>
        <v>0</v>
      </c>
      <c r="DT587">
        <v>1</v>
      </c>
      <c r="DU587" t="s">
        <v>83</v>
      </c>
      <c r="DV587">
        <v>3</v>
      </c>
      <c r="DW587" s="40">
        <f t="shared" si="700"/>
        <v>1</v>
      </c>
      <c r="DX587">
        <v>0</v>
      </c>
      <c r="DY587" t="s">
        <v>83</v>
      </c>
      <c r="DZ587">
        <v>2</v>
      </c>
      <c r="EA587" s="39">
        <f t="shared" si="739"/>
        <v>4</v>
      </c>
      <c r="EB587" s="24">
        <f t="shared" si="709"/>
        <v>8</v>
      </c>
      <c r="EC587" s="14">
        <v>1</v>
      </c>
      <c r="ED587" t="s">
        <v>83</v>
      </c>
      <c r="EE587">
        <v>2</v>
      </c>
      <c r="EF587" s="40">
        <f t="shared" si="740"/>
        <v>0</v>
      </c>
      <c r="EG587">
        <v>2</v>
      </c>
      <c r="EH587" t="s">
        <v>83</v>
      </c>
      <c r="EI587">
        <v>0</v>
      </c>
      <c r="EJ587" s="40">
        <f t="shared" si="741"/>
        <v>3</v>
      </c>
      <c r="EK587">
        <v>3</v>
      </c>
      <c r="EL587" t="s">
        <v>83</v>
      </c>
      <c r="EM587">
        <v>1</v>
      </c>
      <c r="EN587" s="40">
        <f t="shared" si="772"/>
        <v>0</v>
      </c>
      <c r="EO587">
        <v>2</v>
      </c>
      <c r="EP587" t="s">
        <v>83</v>
      </c>
      <c r="EQ587">
        <v>0</v>
      </c>
      <c r="ER587" s="40">
        <f t="shared" si="742"/>
        <v>3</v>
      </c>
      <c r="ES587">
        <v>1</v>
      </c>
      <c r="ET587" t="s">
        <v>83</v>
      </c>
      <c r="EU587">
        <v>1</v>
      </c>
      <c r="EV587" s="40">
        <f t="shared" si="743"/>
        <v>4</v>
      </c>
      <c r="EW587">
        <v>0</v>
      </c>
      <c r="EX587" t="s">
        <v>83</v>
      </c>
      <c r="EY587">
        <v>1</v>
      </c>
      <c r="EZ587" s="40">
        <f t="shared" si="744"/>
        <v>4</v>
      </c>
      <c r="FA587" s="24">
        <f t="shared" si="745"/>
        <v>14</v>
      </c>
      <c r="FB587" s="14">
        <v>2</v>
      </c>
      <c r="FC587" t="s">
        <v>83</v>
      </c>
      <c r="FD587">
        <v>1</v>
      </c>
      <c r="FE587" s="40">
        <f t="shared" si="746"/>
        <v>4</v>
      </c>
      <c r="FF587">
        <v>2</v>
      </c>
      <c r="FG587" t="s">
        <v>83</v>
      </c>
      <c r="FH587">
        <v>0</v>
      </c>
      <c r="FI587" s="40">
        <f t="shared" si="747"/>
        <v>6</v>
      </c>
      <c r="FJ587">
        <v>1</v>
      </c>
      <c r="FK587" t="s">
        <v>83</v>
      </c>
      <c r="FL587">
        <v>1</v>
      </c>
      <c r="FM587" s="40">
        <f t="shared" si="748"/>
        <v>3</v>
      </c>
      <c r="FN587">
        <v>2</v>
      </c>
      <c r="FO587" t="s">
        <v>83</v>
      </c>
      <c r="FP587">
        <v>1</v>
      </c>
      <c r="FQ587" s="40">
        <f t="shared" si="710"/>
        <v>4</v>
      </c>
      <c r="FR587">
        <v>1</v>
      </c>
      <c r="FS587" t="s">
        <v>83</v>
      </c>
      <c r="FT587">
        <v>2</v>
      </c>
      <c r="FU587" s="40">
        <f t="shared" si="749"/>
        <v>4</v>
      </c>
      <c r="FV587">
        <v>1</v>
      </c>
      <c r="FW587" t="s">
        <v>83</v>
      </c>
      <c r="FX587">
        <v>3</v>
      </c>
      <c r="FY587" s="40">
        <f t="shared" si="711"/>
        <v>0</v>
      </c>
      <c r="FZ587" s="24">
        <f t="shared" si="712"/>
        <v>21</v>
      </c>
      <c r="GA587" s="14">
        <v>0</v>
      </c>
      <c r="GB587" t="s">
        <v>83</v>
      </c>
      <c r="GC587">
        <v>0</v>
      </c>
      <c r="GD587" s="40">
        <f t="shared" si="750"/>
        <v>6</v>
      </c>
      <c r="GE587">
        <v>2</v>
      </c>
      <c r="GF587" t="s">
        <v>83</v>
      </c>
      <c r="GG587">
        <v>1</v>
      </c>
      <c r="GH587" s="40">
        <f t="shared" si="697"/>
        <v>4</v>
      </c>
      <c r="GI587">
        <v>1</v>
      </c>
      <c r="GJ587" t="s">
        <v>83</v>
      </c>
      <c r="GK587">
        <v>1</v>
      </c>
      <c r="GL587" s="40">
        <f t="shared" si="751"/>
        <v>0</v>
      </c>
      <c r="GM587">
        <v>1</v>
      </c>
      <c r="GN587" t="s">
        <v>83</v>
      </c>
      <c r="GO587">
        <v>1</v>
      </c>
      <c r="GP587" s="40">
        <f t="shared" si="752"/>
        <v>0</v>
      </c>
      <c r="GQ587">
        <v>1</v>
      </c>
      <c r="GR587" t="s">
        <v>83</v>
      </c>
      <c r="GS587">
        <v>1</v>
      </c>
      <c r="GT587" s="40">
        <f t="shared" si="713"/>
        <v>0</v>
      </c>
      <c r="GU587">
        <v>1</v>
      </c>
      <c r="GV587" t="s">
        <v>83</v>
      </c>
      <c r="GW587">
        <v>2</v>
      </c>
      <c r="GX587" s="40">
        <f t="shared" si="753"/>
        <v>0</v>
      </c>
      <c r="GY587" s="24">
        <f t="shared" si="754"/>
        <v>10</v>
      </c>
      <c r="GZ587" s="28">
        <f t="shared" si="714"/>
        <v>104</v>
      </c>
      <c r="HA587" t="s">
        <v>84</v>
      </c>
      <c r="HB587">
        <f t="shared" si="715"/>
        <v>9</v>
      </c>
      <c r="HC587" t="s">
        <v>85</v>
      </c>
      <c r="HD587">
        <f t="shared" si="768"/>
        <v>9</v>
      </c>
      <c r="HE587" t="s">
        <v>93</v>
      </c>
      <c r="HF587">
        <f t="shared" si="716"/>
        <v>9</v>
      </c>
      <c r="HG587" t="s">
        <v>94</v>
      </c>
      <c r="HH587">
        <f t="shared" si="773"/>
        <v>9</v>
      </c>
      <c r="HI587" t="s">
        <v>130</v>
      </c>
      <c r="HJ587">
        <f t="shared" si="755"/>
        <v>5</v>
      </c>
      <c r="HK587" t="s">
        <v>131</v>
      </c>
      <c r="HL587">
        <f t="shared" si="756"/>
        <v>0</v>
      </c>
      <c r="HM587" t="s">
        <v>90</v>
      </c>
      <c r="HN587">
        <f t="shared" si="717"/>
        <v>9</v>
      </c>
      <c r="HO587" t="s">
        <v>96</v>
      </c>
      <c r="HP587">
        <f t="shared" si="757"/>
        <v>9</v>
      </c>
      <c r="HQ587" t="s">
        <v>132</v>
      </c>
      <c r="HR587" s="1">
        <f t="shared" si="758"/>
        <v>6</v>
      </c>
      <c r="HS587" t="s">
        <v>92</v>
      </c>
      <c r="HT587" s="1">
        <f t="shared" si="759"/>
        <v>0</v>
      </c>
      <c r="HU587" t="s">
        <v>86</v>
      </c>
      <c r="HV587" s="1">
        <f t="shared" si="760"/>
        <v>6</v>
      </c>
      <c r="HW587" t="s">
        <v>129</v>
      </c>
      <c r="HX587" s="1">
        <f t="shared" si="761"/>
        <v>0</v>
      </c>
      <c r="HY587" t="s">
        <v>88</v>
      </c>
      <c r="HZ587" s="1">
        <f t="shared" si="762"/>
        <v>0</v>
      </c>
      <c r="IA587" t="s">
        <v>95</v>
      </c>
      <c r="IB587" s="1">
        <f t="shared" si="763"/>
        <v>6</v>
      </c>
      <c r="IC587" t="s">
        <v>134</v>
      </c>
      <c r="ID587" s="1">
        <f t="shared" si="764"/>
        <v>6</v>
      </c>
      <c r="IE587" t="s">
        <v>135</v>
      </c>
      <c r="IF587" s="1">
        <f t="shared" si="765"/>
        <v>0</v>
      </c>
      <c r="IG587">
        <f t="shared" si="770"/>
        <v>83</v>
      </c>
      <c r="IH587" s="1">
        <f t="shared" si="766"/>
        <v>187</v>
      </c>
    </row>
    <row r="588" spans="1:242" ht="14.65" thickBot="1" x14ac:dyDescent="0.5">
      <c r="A588" s="1">
        <v>585</v>
      </c>
      <c r="B588" s="45">
        <f t="shared" si="702"/>
        <v>200</v>
      </c>
      <c r="C588" s="14" t="s">
        <v>1349</v>
      </c>
      <c r="D588" t="s">
        <v>816</v>
      </c>
      <c r="E588" s="15" t="s">
        <v>1174</v>
      </c>
      <c r="F588" s="28">
        <f t="shared" si="703"/>
        <v>167</v>
      </c>
      <c r="H588" s="14">
        <v>1</v>
      </c>
      <c r="I588" t="s">
        <v>83</v>
      </c>
      <c r="J588">
        <v>2</v>
      </c>
      <c r="K588" s="40">
        <f t="shared" si="698"/>
        <v>3</v>
      </c>
      <c r="L588">
        <v>1</v>
      </c>
      <c r="M588" t="s">
        <v>83</v>
      </c>
      <c r="N588">
        <v>3</v>
      </c>
      <c r="O588" s="40">
        <f t="shared" si="771"/>
        <v>4</v>
      </c>
      <c r="P588">
        <v>1</v>
      </c>
      <c r="Q588" t="s">
        <v>83</v>
      </c>
      <c r="R588">
        <v>3</v>
      </c>
      <c r="S588" s="40">
        <f t="shared" si="718"/>
        <v>6</v>
      </c>
      <c r="T588">
        <v>3</v>
      </c>
      <c r="U588" t="s">
        <v>83</v>
      </c>
      <c r="V588">
        <v>2</v>
      </c>
      <c r="W588" s="40">
        <f t="shared" si="704"/>
        <v>0</v>
      </c>
      <c r="X588">
        <v>1</v>
      </c>
      <c r="Y588" t="s">
        <v>83</v>
      </c>
      <c r="Z588">
        <v>2</v>
      </c>
      <c r="AA588" s="40">
        <f t="shared" si="705"/>
        <v>6</v>
      </c>
      <c r="AB588">
        <v>4</v>
      </c>
      <c r="AC588" t="s">
        <v>83</v>
      </c>
      <c r="AD588">
        <v>0</v>
      </c>
      <c r="AE588" s="40">
        <f t="shared" si="719"/>
        <v>3</v>
      </c>
      <c r="AF588" s="24">
        <f t="shared" si="720"/>
        <v>22</v>
      </c>
      <c r="AG588" s="14">
        <v>4</v>
      </c>
      <c r="AH588" t="s">
        <v>83</v>
      </c>
      <c r="AI588">
        <v>1</v>
      </c>
      <c r="AJ588" s="40">
        <f t="shared" si="769"/>
        <v>3</v>
      </c>
      <c r="AK588">
        <v>2</v>
      </c>
      <c r="AL588" t="s">
        <v>83</v>
      </c>
      <c r="AM588">
        <v>1</v>
      </c>
      <c r="AN588" s="40">
        <f t="shared" si="721"/>
        <v>0</v>
      </c>
      <c r="AO588">
        <v>3</v>
      </c>
      <c r="AP588" t="s">
        <v>83</v>
      </c>
      <c r="AQ588">
        <v>1</v>
      </c>
      <c r="AR588" s="40">
        <f t="shared" si="701"/>
        <v>0</v>
      </c>
      <c r="AS588">
        <v>3</v>
      </c>
      <c r="AT588" t="s">
        <v>83</v>
      </c>
      <c r="AU588">
        <v>1</v>
      </c>
      <c r="AV588" s="40">
        <f t="shared" si="722"/>
        <v>0</v>
      </c>
      <c r="AW588">
        <v>1</v>
      </c>
      <c r="AX588" t="s">
        <v>83</v>
      </c>
      <c r="AY588">
        <v>2</v>
      </c>
      <c r="AZ588" s="40">
        <f t="shared" si="723"/>
        <v>3</v>
      </c>
      <c r="BA588">
        <v>0</v>
      </c>
      <c r="BB588" t="s">
        <v>83</v>
      </c>
      <c r="BC588">
        <v>3</v>
      </c>
      <c r="BD588" s="40">
        <f t="shared" si="706"/>
        <v>3</v>
      </c>
      <c r="BE588" s="24">
        <f t="shared" si="724"/>
        <v>9</v>
      </c>
      <c r="BF588" s="14">
        <v>3</v>
      </c>
      <c r="BG588" t="s">
        <v>83</v>
      </c>
      <c r="BH588">
        <v>0</v>
      </c>
      <c r="BI588" s="40">
        <f t="shared" si="725"/>
        <v>0</v>
      </c>
      <c r="BJ588">
        <v>1</v>
      </c>
      <c r="BK588" t="s">
        <v>83</v>
      </c>
      <c r="BL588">
        <v>2</v>
      </c>
      <c r="BM588" s="40">
        <f t="shared" si="726"/>
        <v>0</v>
      </c>
      <c r="BN588">
        <v>2</v>
      </c>
      <c r="BO588" t="s">
        <v>83</v>
      </c>
      <c r="BP588">
        <v>0</v>
      </c>
      <c r="BQ588" s="40">
        <f t="shared" si="707"/>
        <v>6</v>
      </c>
      <c r="BR588">
        <v>3</v>
      </c>
      <c r="BS588" t="s">
        <v>83</v>
      </c>
      <c r="BT588">
        <v>1</v>
      </c>
      <c r="BU588" s="40">
        <f t="shared" si="727"/>
        <v>4</v>
      </c>
      <c r="BV588">
        <v>1</v>
      </c>
      <c r="BW588" t="s">
        <v>83</v>
      </c>
      <c r="BX588">
        <v>3</v>
      </c>
      <c r="BY588" s="40">
        <f t="shared" si="728"/>
        <v>4</v>
      </c>
      <c r="BZ588">
        <v>1</v>
      </c>
      <c r="CA588" t="s">
        <v>83</v>
      </c>
      <c r="CB588">
        <v>1</v>
      </c>
      <c r="CC588" s="40">
        <f t="shared" si="729"/>
        <v>0</v>
      </c>
      <c r="CD588" s="24">
        <f t="shared" si="730"/>
        <v>14</v>
      </c>
      <c r="CE588" s="14">
        <v>2</v>
      </c>
      <c r="CF588" t="s">
        <v>83</v>
      </c>
      <c r="CG588">
        <v>1</v>
      </c>
      <c r="CH588" s="40">
        <f t="shared" si="731"/>
        <v>0</v>
      </c>
      <c r="CI588">
        <v>5</v>
      </c>
      <c r="CJ588" t="s">
        <v>83</v>
      </c>
      <c r="CK588">
        <v>0</v>
      </c>
      <c r="CL588" s="40">
        <f t="shared" si="732"/>
        <v>3</v>
      </c>
      <c r="CM588">
        <v>3</v>
      </c>
      <c r="CN588" t="s">
        <v>83</v>
      </c>
      <c r="CO588">
        <v>2</v>
      </c>
      <c r="CP588" s="40">
        <f t="shared" si="733"/>
        <v>0</v>
      </c>
      <c r="CQ588">
        <v>3</v>
      </c>
      <c r="CR588" t="s">
        <v>83</v>
      </c>
      <c r="CS588">
        <v>1</v>
      </c>
      <c r="CT588" s="40">
        <f t="shared" si="734"/>
        <v>3</v>
      </c>
      <c r="CU588">
        <v>1</v>
      </c>
      <c r="CV588" t="s">
        <v>83</v>
      </c>
      <c r="CW588">
        <v>2</v>
      </c>
      <c r="CX588" s="40">
        <f t="shared" si="735"/>
        <v>0</v>
      </c>
      <c r="CY588">
        <v>1</v>
      </c>
      <c r="CZ588" t="s">
        <v>83</v>
      </c>
      <c r="DA588">
        <v>4</v>
      </c>
      <c r="DB588" s="40">
        <f t="shared" si="736"/>
        <v>0</v>
      </c>
      <c r="DC588" s="24">
        <f t="shared" si="737"/>
        <v>6</v>
      </c>
      <c r="DD588" s="14">
        <v>2</v>
      </c>
      <c r="DE588" t="s">
        <v>83</v>
      </c>
      <c r="DF588">
        <v>1</v>
      </c>
      <c r="DG588" s="40">
        <f t="shared" si="767"/>
        <v>0</v>
      </c>
      <c r="DH588">
        <v>3</v>
      </c>
      <c r="DI588" t="s">
        <v>83</v>
      </c>
      <c r="DJ588">
        <v>0</v>
      </c>
      <c r="DK588" s="40">
        <f t="shared" si="708"/>
        <v>3</v>
      </c>
      <c r="DL588">
        <v>3</v>
      </c>
      <c r="DM588" t="s">
        <v>83</v>
      </c>
      <c r="DN588">
        <v>1</v>
      </c>
      <c r="DO588" s="40">
        <f t="shared" si="738"/>
        <v>0</v>
      </c>
      <c r="DP588">
        <v>2</v>
      </c>
      <c r="DQ588" t="s">
        <v>83</v>
      </c>
      <c r="DR588">
        <v>2</v>
      </c>
      <c r="DS588" s="40">
        <f t="shared" si="699"/>
        <v>4</v>
      </c>
      <c r="DT588">
        <v>1</v>
      </c>
      <c r="DU588" t="s">
        <v>83</v>
      </c>
      <c r="DV588">
        <v>1</v>
      </c>
      <c r="DW588" s="40">
        <f t="shared" si="700"/>
        <v>1</v>
      </c>
      <c r="DX588">
        <v>2</v>
      </c>
      <c r="DY588" t="s">
        <v>83</v>
      </c>
      <c r="DZ588">
        <v>3</v>
      </c>
      <c r="EA588" s="39">
        <f t="shared" si="739"/>
        <v>3</v>
      </c>
      <c r="EB588" s="24">
        <f t="shared" si="709"/>
        <v>11</v>
      </c>
      <c r="EC588" s="14">
        <v>1</v>
      </c>
      <c r="ED588" t="s">
        <v>83</v>
      </c>
      <c r="EE588">
        <v>2</v>
      </c>
      <c r="EF588" s="40">
        <f t="shared" si="740"/>
        <v>0</v>
      </c>
      <c r="EG588">
        <v>3</v>
      </c>
      <c r="EH588" t="s">
        <v>83</v>
      </c>
      <c r="EI588">
        <v>0</v>
      </c>
      <c r="EJ588" s="40">
        <f t="shared" si="741"/>
        <v>3</v>
      </c>
      <c r="EK588">
        <v>4</v>
      </c>
      <c r="EL588" t="s">
        <v>83</v>
      </c>
      <c r="EM588">
        <v>1</v>
      </c>
      <c r="EN588" s="40">
        <f t="shared" si="772"/>
        <v>0</v>
      </c>
      <c r="EO588">
        <v>1</v>
      </c>
      <c r="EP588" t="s">
        <v>83</v>
      </c>
      <c r="EQ588">
        <v>1</v>
      </c>
      <c r="ER588" s="40">
        <f t="shared" si="742"/>
        <v>0</v>
      </c>
      <c r="ES588">
        <v>1</v>
      </c>
      <c r="ET588" t="s">
        <v>83</v>
      </c>
      <c r="EU588">
        <v>3</v>
      </c>
      <c r="EV588" s="40">
        <f t="shared" si="743"/>
        <v>0</v>
      </c>
      <c r="EW588">
        <v>2</v>
      </c>
      <c r="EX588" t="s">
        <v>83</v>
      </c>
      <c r="EY588">
        <v>2</v>
      </c>
      <c r="EZ588" s="40">
        <f t="shared" si="744"/>
        <v>3</v>
      </c>
      <c r="FA588" s="24">
        <f t="shared" si="745"/>
        <v>6</v>
      </c>
      <c r="FB588" s="14">
        <v>2</v>
      </c>
      <c r="FC588" t="s">
        <v>83</v>
      </c>
      <c r="FD588">
        <v>2</v>
      </c>
      <c r="FE588" s="40">
        <f t="shared" si="746"/>
        <v>0</v>
      </c>
      <c r="FF588">
        <v>3</v>
      </c>
      <c r="FG588" t="s">
        <v>83</v>
      </c>
      <c r="FH588">
        <v>1</v>
      </c>
      <c r="FI588" s="40">
        <f t="shared" si="747"/>
        <v>4</v>
      </c>
      <c r="FJ588">
        <v>3</v>
      </c>
      <c r="FK588" t="s">
        <v>83</v>
      </c>
      <c r="FL588">
        <v>0</v>
      </c>
      <c r="FM588" s="40">
        <f t="shared" si="748"/>
        <v>0</v>
      </c>
      <c r="FN588">
        <v>2</v>
      </c>
      <c r="FO588" t="s">
        <v>83</v>
      </c>
      <c r="FP588">
        <v>1</v>
      </c>
      <c r="FQ588" s="40">
        <f t="shared" si="710"/>
        <v>4</v>
      </c>
      <c r="FR588">
        <v>4</v>
      </c>
      <c r="FS588" t="s">
        <v>83</v>
      </c>
      <c r="FT588">
        <v>1</v>
      </c>
      <c r="FU588" s="40">
        <f t="shared" si="749"/>
        <v>0</v>
      </c>
      <c r="FV588">
        <v>1</v>
      </c>
      <c r="FW588" t="s">
        <v>83</v>
      </c>
      <c r="FX588">
        <v>3</v>
      </c>
      <c r="FY588" s="40">
        <f t="shared" si="711"/>
        <v>0</v>
      </c>
      <c r="FZ588" s="24">
        <f t="shared" si="712"/>
        <v>8</v>
      </c>
      <c r="GA588" s="14">
        <v>2</v>
      </c>
      <c r="GB588" t="s">
        <v>83</v>
      </c>
      <c r="GC588">
        <v>0</v>
      </c>
      <c r="GD588" s="40">
        <f t="shared" si="750"/>
        <v>0</v>
      </c>
      <c r="GE588">
        <v>3</v>
      </c>
      <c r="GF588" t="s">
        <v>83</v>
      </c>
      <c r="GG588">
        <v>1</v>
      </c>
      <c r="GH588" s="40">
        <f t="shared" si="697"/>
        <v>3</v>
      </c>
      <c r="GI588">
        <v>1</v>
      </c>
      <c r="GJ588" t="s">
        <v>83</v>
      </c>
      <c r="GK588">
        <v>1</v>
      </c>
      <c r="GL588" s="40">
        <f t="shared" si="751"/>
        <v>0</v>
      </c>
      <c r="GM588">
        <v>3</v>
      </c>
      <c r="GN588" t="s">
        <v>83</v>
      </c>
      <c r="GO588">
        <v>1</v>
      </c>
      <c r="GP588" s="40">
        <f t="shared" si="752"/>
        <v>4</v>
      </c>
      <c r="GQ588">
        <v>2</v>
      </c>
      <c r="GR588" t="s">
        <v>83</v>
      </c>
      <c r="GS588">
        <v>1</v>
      </c>
      <c r="GT588" s="40">
        <f t="shared" si="713"/>
        <v>0</v>
      </c>
      <c r="GU588">
        <v>1</v>
      </c>
      <c r="GV588" t="s">
        <v>83</v>
      </c>
      <c r="GW588">
        <v>4</v>
      </c>
      <c r="GX588" s="40">
        <f t="shared" si="753"/>
        <v>0</v>
      </c>
      <c r="GY588" s="24">
        <f t="shared" si="754"/>
        <v>7</v>
      </c>
      <c r="GZ588" s="28">
        <f t="shared" si="714"/>
        <v>83</v>
      </c>
      <c r="HA588" t="s">
        <v>84</v>
      </c>
      <c r="HB588">
        <f t="shared" si="715"/>
        <v>9</v>
      </c>
      <c r="HC588" t="s">
        <v>85</v>
      </c>
      <c r="HD588">
        <f t="shared" si="768"/>
        <v>9</v>
      </c>
      <c r="HE588" t="s">
        <v>93</v>
      </c>
      <c r="HF588">
        <f t="shared" si="716"/>
        <v>9</v>
      </c>
      <c r="HG588" t="s">
        <v>94</v>
      </c>
      <c r="HH588">
        <f t="shared" si="773"/>
        <v>9</v>
      </c>
      <c r="HI588" t="s">
        <v>88</v>
      </c>
      <c r="HJ588">
        <f t="shared" si="755"/>
        <v>0</v>
      </c>
      <c r="HK588" t="s">
        <v>131</v>
      </c>
      <c r="HL588">
        <f t="shared" si="756"/>
        <v>0</v>
      </c>
      <c r="HM588" t="s">
        <v>90</v>
      </c>
      <c r="HN588">
        <f t="shared" si="717"/>
        <v>9</v>
      </c>
      <c r="HO588" t="s">
        <v>96</v>
      </c>
      <c r="HP588">
        <f t="shared" si="757"/>
        <v>9</v>
      </c>
      <c r="HQ588" t="s">
        <v>132</v>
      </c>
      <c r="HR588" s="1">
        <f t="shared" si="758"/>
        <v>6</v>
      </c>
      <c r="HS588" t="s">
        <v>137</v>
      </c>
      <c r="HT588" s="1">
        <f t="shared" si="759"/>
        <v>6</v>
      </c>
      <c r="HU588" t="s">
        <v>86</v>
      </c>
      <c r="HV588" s="1">
        <f t="shared" si="760"/>
        <v>6</v>
      </c>
      <c r="HW588" t="s">
        <v>129</v>
      </c>
      <c r="HX588" s="1">
        <f t="shared" si="761"/>
        <v>0</v>
      </c>
      <c r="HY588" t="s">
        <v>130</v>
      </c>
      <c r="HZ588" s="1">
        <f t="shared" si="762"/>
        <v>6</v>
      </c>
      <c r="IA588" t="s">
        <v>95</v>
      </c>
      <c r="IB588" s="1">
        <f t="shared" si="763"/>
        <v>6</v>
      </c>
      <c r="IC588" t="s">
        <v>166</v>
      </c>
      <c r="ID588" s="1">
        <f t="shared" si="764"/>
        <v>0</v>
      </c>
      <c r="IE588" t="s">
        <v>138</v>
      </c>
      <c r="IF588" s="1">
        <f t="shared" si="765"/>
        <v>0</v>
      </c>
      <c r="IG588">
        <f t="shared" si="770"/>
        <v>84</v>
      </c>
      <c r="IH588" s="1">
        <f t="shared" si="766"/>
        <v>167</v>
      </c>
    </row>
    <row r="589" spans="1:242" ht="14.65" thickBot="1" x14ac:dyDescent="0.5">
      <c r="A589" s="1">
        <v>586</v>
      </c>
      <c r="B589" s="45">
        <f t="shared" si="702"/>
        <v>410</v>
      </c>
      <c r="C589" s="14" t="s">
        <v>1357</v>
      </c>
      <c r="D589" t="s">
        <v>1358</v>
      </c>
      <c r="E589" s="15" t="s">
        <v>1174</v>
      </c>
      <c r="F589" s="28">
        <f t="shared" si="703"/>
        <v>151</v>
      </c>
      <c r="H589" s="14">
        <v>0</v>
      </c>
      <c r="I589" t="s">
        <v>83</v>
      </c>
      <c r="J589">
        <v>3</v>
      </c>
      <c r="K589" s="40">
        <f t="shared" si="698"/>
        <v>3</v>
      </c>
      <c r="L589">
        <v>1</v>
      </c>
      <c r="M589" t="s">
        <v>83</v>
      </c>
      <c r="N589">
        <v>2</v>
      </c>
      <c r="O589" s="40">
        <f t="shared" si="771"/>
        <v>3</v>
      </c>
      <c r="P589">
        <v>0</v>
      </c>
      <c r="Q589" t="s">
        <v>83</v>
      </c>
      <c r="R589">
        <v>1</v>
      </c>
      <c r="S589" s="40">
        <f t="shared" si="718"/>
        <v>3</v>
      </c>
      <c r="T589">
        <v>2</v>
      </c>
      <c r="U589" t="s">
        <v>83</v>
      </c>
      <c r="V589">
        <v>1</v>
      </c>
      <c r="W589" s="40">
        <f t="shared" si="704"/>
        <v>0</v>
      </c>
      <c r="X589">
        <v>1</v>
      </c>
      <c r="Y589" t="s">
        <v>83</v>
      </c>
      <c r="Z589">
        <v>1</v>
      </c>
      <c r="AA589" s="40">
        <f t="shared" si="705"/>
        <v>0</v>
      </c>
      <c r="AB589">
        <v>3</v>
      </c>
      <c r="AC589" t="s">
        <v>83</v>
      </c>
      <c r="AD589">
        <v>0</v>
      </c>
      <c r="AE589" s="40">
        <f t="shared" si="719"/>
        <v>3</v>
      </c>
      <c r="AF589" s="24">
        <f t="shared" si="720"/>
        <v>12</v>
      </c>
      <c r="AG589" s="14">
        <v>3</v>
      </c>
      <c r="AH589" t="s">
        <v>83</v>
      </c>
      <c r="AI589">
        <v>2</v>
      </c>
      <c r="AJ589" s="40">
        <f t="shared" si="769"/>
        <v>3</v>
      </c>
      <c r="AK589">
        <v>2</v>
      </c>
      <c r="AL589" t="s">
        <v>83</v>
      </c>
      <c r="AM589">
        <v>1</v>
      </c>
      <c r="AN589" s="40">
        <f t="shared" si="721"/>
        <v>0</v>
      </c>
      <c r="AO589">
        <v>2</v>
      </c>
      <c r="AP589" t="s">
        <v>83</v>
      </c>
      <c r="AQ589">
        <v>1</v>
      </c>
      <c r="AR589" s="40">
        <f t="shared" si="701"/>
        <v>0</v>
      </c>
      <c r="AS589">
        <v>2</v>
      </c>
      <c r="AT589" t="s">
        <v>83</v>
      </c>
      <c r="AU589">
        <v>2</v>
      </c>
      <c r="AV589" s="40">
        <f t="shared" si="722"/>
        <v>3</v>
      </c>
      <c r="AW589">
        <v>1</v>
      </c>
      <c r="AX589" t="s">
        <v>83</v>
      </c>
      <c r="AY589">
        <v>2</v>
      </c>
      <c r="AZ589" s="40">
        <f t="shared" si="723"/>
        <v>3</v>
      </c>
      <c r="BA589">
        <v>0</v>
      </c>
      <c r="BB589" t="s">
        <v>83</v>
      </c>
      <c r="BC589">
        <v>1</v>
      </c>
      <c r="BD589" s="40">
        <f t="shared" si="706"/>
        <v>6</v>
      </c>
      <c r="BE589" s="24">
        <f t="shared" si="724"/>
        <v>15</v>
      </c>
      <c r="BF589" s="14">
        <v>3</v>
      </c>
      <c r="BG589" t="s">
        <v>83</v>
      </c>
      <c r="BH589">
        <v>0</v>
      </c>
      <c r="BI589" s="40">
        <f t="shared" si="725"/>
        <v>0</v>
      </c>
      <c r="BJ589">
        <v>2</v>
      </c>
      <c r="BK589" t="s">
        <v>83</v>
      </c>
      <c r="BL589">
        <v>2</v>
      </c>
      <c r="BM589" s="40">
        <f t="shared" si="726"/>
        <v>3</v>
      </c>
      <c r="BN589">
        <v>2</v>
      </c>
      <c r="BO589" t="s">
        <v>83</v>
      </c>
      <c r="BP589">
        <v>1</v>
      </c>
      <c r="BQ589" s="40">
        <f t="shared" si="707"/>
        <v>3</v>
      </c>
      <c r="BR589">
        <v>2</v>
      </c>
      <c r="BS589" t="s">
        <v>83</v>
      </c>
      <c r="BT589">
        <v>3</v>
      </c>
      <c r="BU589" s="40">
        <f t="shared" si="727"/>
        <v>0</v>
      </c>
      <c r="BV589">
        <v>1</v>
      </c>
      <c r="BW589" t="s">
        <v>83</v>
      </c>
      <c r="BX589">
        <v>2</v>
      </c>
      <c r="BY589" s="40">
        <f t="shared" si="728"/>
        <v>3</v>
      </c>
      <c r="BZ589">
        <v>0</v>
      </c>
      <c r="CA589" t="s">
        <v>83</v>
      </c>
      <c r="CB589">
        <v>3</v>
      </c>
      <c r="CC589" s="40">
        <f t="shared" si="729"/>
        <v>3</v>
      </c>
      <c r="CD589" s="24">
        <f t="shared" si="730"/>
        <v>12</v>
      </c>
      <c r="CE589" s="14">
        <v>2</v>
      </c>
      <c r="CF589" t="s">
        <v>83</v>
      </c>
      <c r="CG589">
        <v>1</v>
      </c>
      <c r="CH589" s="40">
        <f t="shared" si="731"/>
        <v>0</v>
      </c>
      <c r="CI589">
        <v>2</v>
      </c>
      <c r="CJ589" t="s">
        <v>83</v>
      </c>
      <c r="CK589">
        <v>2</v>
      </c>
      <c r="CL589" s="40">
        <f t="shared" si="732"/>
        <v>0</v>
      </c>
      <c r="CM589">
        <v>1</v>
      </c>
      <c r="CN589" t="s">
        <v>83</v>
      </c>
      <c r="CO589">
        <v>2</v>
      </c>
      <c r="CP589" s="40">
        <f t="shared" si="733"/>
        <v>4</v>
      </c>
      <c r="CQ589">
        <v>3</v>
      </c>
      <c r="CR589" t="s">
        <v>83</v>
      </c>
      <c r="CS589">
        <v>1</v>
      </c>
      <c r="CT589" s="40">
        <f t="shared" si="734"/>
        <v>3</v>
      </c>
      <c r="CU589">
        <v>1</v>
      </c>
      <c r="CV589" t="s">
        <v>83</v>
      </c>
      <c r="CW589">
        <v>1</v>
      </c>
      <c r="CX589" s="40">
        <f t="shared" si="735"/>
        <v>0</v>
      </c>
      <c r="CY589">
        <v>0</v>
      </c>
      <c r="CZ589" t="s">
        <v>83</v>
      </c>
      <c r="DA589">
        <v>2</v>
      </c>
      <c r="DB589" s="40">
        <f t="shared" si="736"/>
        <v>0</v>
      </c>
      <c r="DC589" s="24">
        <f t="shared" si="737"/>
        <v>7</v>
      </c>
      <c r="DD589" s="14">
        <v>2</v>
      </c>
      <c r="DE589" t="s">
        <v>83</v>
      </c>
      <c r="DF589">
        <v>1</v>
      </c>
      <c r="DG589" s="40">
        <f t="shared" si="767"/>
        <v>0</v>
      </c>
      <c r="DH589">
        <v>3</v>
      </c>
      <c r="DI589" t="s">
        <v>83</v>
      </c>
      <c r="DJ589">
        <v>2</v>
      </c>
      <c r="DK589" s="40">
        <f t="shared" si="708"/>
        <v>3</v>
      </c>
      <c r="DL589">
        <v>1</v>
      </c>
      <c r="DM589" t="s">
        <v>83</v>
      </c>
      <c r="DN589">
        <v>1</v>
      </c>
      <c r="DO589" s="40">
        <f t="shared" si="738"/>
        <v>0</v>
      </c>
      <c r="DP589">
        <v>2</v>
      </c>
      <c r="DQ589" t="s">
        <v>83</v>
      </c>
      <c r="DR589">
        <v>3</v>
      </c>
      <c r="DS589" s="40">
        <f t="shared" si="699"/>
        <v>0</v>
      </c>
      <c r="DT589">
        <v>0</v>
      </c>
      <c r="DU589" t="s">
        <v>83</v>
      </c>
      <c r="DV589">
        <v>3</v>
      </c>
      <c r="DW589" s="40">
        <f t="shared" si="700"/>
        <v>1</v>
      </c>
      <c r="DX589">
        <v>1</v>
      </c>
      <c r="DY589" t="s">
        <v>83</v>
      </c>
      <c r="DZ589">
        <v>2</v>
      </c>
      <c r="EA589" s="39">
        <f t="shared" si="739"/>
        <v>3</v>
      </c>
      <c r="EB589" s="24">
        <f t="shared" si="709"/>
        <v>7</v>
      </c>
      <c r="EC589" s="14">
        <v>1</v>
      </c>
      <c r="ED589" t="s">
        <v>83</v>
      </c>
      <c r="EE589">
        <v>2</v>
      </c>
      <c r="EF589" s="40">
        <f t="shared" si="740"/>
        <v>0</v>
      </c>
      <c r="EG589">
        <v>2</v>
      </c>
      <c r="EH589" t="s">
        <v>83</v>
      </c>
      <c r="EI589">
        <v>0</v>
      </c>
      <c r="EJ589" s="40">
        <f t="shared" si="741"/>
        <v>3</v>
      </c>
      <c r="EK589">
        <v>3</v>
      </c>
      <c r="EL589" t="s">
        <v>83</v>
      </c>
      <c r="EM589">
        <v>1</v>
      </c>
      <c r="EN589" s="40">
        <f t="shared" si="772"/>
        <v>0</v>
      </c>
      <c r="EO589">
        <v>1</v>
      </c>
      <c r="EP589" t="s">
        <v>83</v>
      </c>
      <c r="EQ589">
        <v>0</v>
      </c>
      <c r="ER589" s="40">
        <f t="shared" si="742"/>
        <v>3</v>
      </c>
      <c r="ES589">
        <v>2</v>
      </c>
      <c r="ET589" t="s">
        <v>83</v>
      </c>
      <c r="EU589">
        <v>2</v>
      </c>
      <c r="EV589" s="40">
        <f t="shared" si="743"/>
        <v>3</v>
      </c>
      <c r="EW589">
        <v>1</v>
      </c>
      <c r="EX589" t="s">
        <v>83</v>
      </c>
      <c r="EY589">
        <v>1</v>
      </c>
      <c r="EZ589" s="40">
        <f t="shared" si="744"/>
        <v>0</v>
      </c>
      <c r="FA589" s="24">
        <f t="shared" si="745"/>
        <v>9</v>
      </c>
      <c r="FB589" s="14">
        <v>1</v>
      </c>
      <c r="FC589" t="s">
        <v>83</v>
      </c>
      <c r="FD589">
        <v>1</v>
      </c>
      <c r="FE589" s="40">
        <f t="shared" si="746"/>
        <v>0</v>
      </c>
      <c r="FF589">
        <v>3</v>
      </c>
      <c r="FG589" t="s">
        <v>83</v>
      </c>
      <c r="FH589">
        <v>0</v>
      </c>
      <c r="FI589" s="40">
        <f t="shared" si="747"/>
        <v>3</v>
      </c>
      <c r="FJ589">
        <v>2</v>
      </c>
      <c r="FK589" t="s">
        <v>83</v>
      </c>
      <c r="FL589">
        <v>1</v>
      </c>
      <c r="FM589" s="40">
        <f t="shared" si="748"/>
        <v>0</v>
      </c>
      <c r="FN589">
        <v>3</v>
      </c>
      <c r="FO589" t="s">
        <v>83</v>
      </c>
      <c r="FP589">
        <v>1</v>
      </c>
      <c r="FQ589" s="40">
        <f t="shared" si="710"/>
        <v>3</v>
      </c>
      <c r="FR589">
        <v>2</v>
      </c>
      <c r="FS589" t="s">
        <v>83</v>
      </c>
      <c r="FT589">
        <v>2</v>
      </c>
      <c r="FU589" s="40">
        <f t="shared" si="749"/>
        <v>0</v>
      </c>
      <c r="FV589">
        <v>1</v>
      </c>
      <c r="FW589" t="s">
        <v>83</v>
      </c>
      <c r="FX589">
        <v>3</v>
      </c>
      <c r="FY589" s="40">
        <f t="shared" si="711"/>
        <v>0</v>
      </c>
      <c r="FZ589" s="24">
        <f t="shared" si="712"/>
        <v>6</v>
      </c>
      <c r="GA589" s="14">
        <v>2</v>
      </c>
      <c r="GB589" t="s">
        <v>83</v>
      </c>
      <c r="GC589">
        <v>2</v>
      </c>
      <c r="GD589" s="40">
        <f t="shared" si="750"/>
        <v>3</v>
      </c>
      <c r="GE589">
        <v>3</v>
      </c>
      <c r="GF589" t="s">
        <v>83</v>
      </c>
      <c r="GG589">
        <v>1</v>
      </c>
      <c r="GH589" s="40">
        <f t="shared" si="697"/>
        <v>3</v>
      </c>
      <c r="GI589">
        <v>1</v>
      </c>
      <c r="GJ589" t="s">
        <v>83</v>
      </c>
      <c r="GK589">
        <v>1</v>
      </c>
      <c r="GL589" s="40">
        <f t="shared" si="751"/>
        <v>0</v>
      </c>
      <c r="GM589">
        <v>3</v>
      </c>
      <c r="GN589" t="s">
        <v>83</v>
      </c>
      <c r="GO589">
        <v>1</v>
      </c>
      <c r="GP589" s="40">
        <f t="shared" si="752"/>
        <v>4</v>
      </c>
      <c r="GQ589">
        <v>2</v>
      </c>
      <c r="GR589" t="s">
        <v>83</v>
      </c>
      <c r="GS589">
        <v>2</v>
      </c>
      <c r="GT589" s="40">
        <f t="shared" si="713"/>
        <v>0</v>
      </c>
      <c r="GU589">
        <v>1</v>
      </c>
      <c r="GV589" t="s">
        <v>83</v>
      </c>
      <c r="GW589">
        <v>3</v>
      </c>
      <c r="GX589" s="40">
        <f t="shared" si="753"/>
        <v>0</v>
      </c>
      <c r="GY589" s="24">
        <f t="shared" si="754"/>
        <v>10</v>
      </c>
      <c r="GZ589" s="28">
        <f t="shared" si="714"/>
        <v>78</v>
      </c>
      <c r="HA589" t="s">
        <v>84</v>
      </c>
      <c r="HB589">
        <f t="shared" si="715"/>
        <v>9</v>
      </c>
      <c r="HC589" t="s">
        <v>85</v>
      </c>
      <c r="HD589">
        <f t="shared" si="768"/>
        <v>9</v>
      </c>
      <c r="HE589" t="s">
        <v>133</v>
      </c>
      <c r="HF589">
        <f t="shared" si="716"/>
        <v>0</v>
      </c>
      <c r="HG589" t="s">
        <v>94</v>
      </c>
      <c r="HH589">
        <f t="shared" si="773"/>
        <v>9</v>
      </c>
      <c r="HI589" t="s">
        <v>130</v>
      </c>
      <c r="HJ589">
        <f t="shared" si="755"/>
        <v>5</v>
      </c>
      <c r="HK589" t="s">
        <v>131</v>
      </c>
      <c r="HL589">
        <f t="shared" si="756"/>
        <v>0</v>
      </c>
      <c r="HM589" t="s">
        <v>90</v>
      </c>
      <c r="HN589">
        <f t="shared" si="717"/>
        <v>9</v>
      </c>
      <c r="HO589" t="s">
        <v>96</v>
      </c>
      <c r="HP589">
        <f t="shared" si="757"/>
        <v>9</v>
      </c>
      <c r="HQ589" t="s">
        <v>136</v>
      </c>
      <c r="HR589" s="1">
        <f t="shared" si="758"/>
        <v>0</v>
      </c>
      <c r="HS589" t="s">
        <v>137</v>
      </c>
      <c r="HT589" s="1">
        <f t="shared" si="759"/>
        <v>6</v>
      </c>
      <c r="HU589" t="s">
        <v>93</v>
      </c>
      <c r="HV589" s="1">
        <f t="shared" si="760"/>
        <v>5</v>
      </c>
      <c r="HW589" t="s">
        <v>129</v>
      </c>
      <c r="HX589" s="1">
        <f t="shared" si="761"/>
        <v>0</v>
      </c>
      <c r="HY589" t="s">
        <v>88</v>
      </c>
      <c r="HZ589" s="1">
        <f t="shared" si="762"/>
        <v>0</v>
      </c>
      <c r="IA589" t="s">
        <v>95</v>
      </c>
      <c r="IB589" s="1">
        <f t="shared" si="763"/>
        <v>6</v>
      </c>
      <c r="IC589" t="s">
        <v>134</v>
      </c>
      <c r="ID589" s="1">
        <f t="shared" si="764"/>
        <v>6</v>
      </c>
      <c r="IE589" t="s">
        <v>135</v>
      </c>
      <c r="IF589" s="1">
        <f t="shared" si="765"/>
        <v>0</v>
      </c>
      <c r="IG589">
        <f t="shared" si="770"/>
        <v>73</v>
      </c>
      <c r="IH589" s="1">
        <f t="shared" si="766"/>
        <v>151</v>
      </c>
    </row>
    <row r="590" spans="1:242" ht="14.65" thickBot="1" x14ac:dyDescent="0.5">
      <c r="A590" s="1">
        <v>587</v>
      </c>
      <c r="B590" s="45">
        <f t="shared" si="702"/>
        <v>681</v>
      </c>
      <c r="C590" s="14" t="s">
        <v>1361</v>
      </c>
      <c r="D590" t="s">
        <v>1362</v>
      </c>
      <c r="E590" s="15" t="s">
        <v>1174</v>
      </c>
      <c r="F590" s="28">
        <f t="shared" si="703"/>
        <v>122</v>
      </c>
      <c r="H590" s="14">
        <v>0</v>
      </c>
      <c r="I590" t="s">
        <v>83</v>
      </c>
      <c r="J590">
        <v>2</v>
      </c>
      <c r="K590" s="40">
        <f t="shared" si="698"/>
        <v>6</v>
      </c>
      <c r="L590">
        <v>1</v>
      </c>
      <c r="M590" t="s">
        <v>83</v>
      </c>
      <c r="N590">
        <v>2</v>
      </c>
      <c r="O590" s="40">
        <f t="shared" si="771"/>
        <v>3</v>
      </c>
      <c r="P590">
        <v>1</v>
      </c>
      <c r="Q590" t="s">
        <v>83</v>
      </c>
      <c r="R590">
        <v>1</v>
      </c>
      <c r="S590" s="40">
        <f t="shared" si="718"/>
        <v>0</v>
      </c>
      <c r="T590">
        <v>2</v>
      </c>
      <c r="U590" t="s">
        <v>83</v>
      </c>
      <c r="V590">
        <v>3</v>
      </c>
      <c r="W590" s="40">
        <f t="shared" si="704"/>
        <v>0</v>
      </c>
      <c r="X590">
        <v>2</v>
      </c>
      <c r="Y590" t="s">
        <v>83</v>
      </c>
      <c r="Z590">
        <v>2</v>
      </c>
      <c r="AA590" s="40">
        <f t="shared" si="705"/>
        <v>0</v>
      </c>
      <c r="AB590">
        <v>3</v>
      </c>
      <c r="AC590" t="s">
        <v>83</v>
      </c>
      <c r="AD590">
        <v>1</v>
      </c>
      <c r="AE590" s="40">
        <f t="shared" si="719"/>
        <v>4</v>
      </c>
      <c r="AF590" s="24">
        <f t="shared" si="720"/>
        <v>13</v>
      </c>
      <c r="AG590" s="14">
        <v>2</v>
      </c>
      <c r="AH590" t="s">
        <v>83</v>
      </c>
      <c r="AI590">
        <v>1</v>
      </c>
      <c r="AJ590" s="40">
        <f t="shared" si="769"/>
        <v>3</v>
      </c>
      <c r="AK590">
        <v>1</v>
      </c>
      <c r="AL590" t="s">
        <v>83</v>
      </c>
      <c r="AM590">
        <v>2</v>
      </c>
      <c r="AN590" s="40">
        <f t="shared" si="721"/>
        <v>0</v>
      </c>
      <c r="AO590">
        <v>2</v>
      </c>
      <c r="AP590" t="s">
        <v>83</v>
      </c>
      <c r="AQ590">
        <v>2</v>
      </c>
      <c r="AR590" s="40">
        <f t="shared" si="701"/>
        <v>0</v>
      </c>
      <c r="AS590">
        <v>3</v>
      </c>
      <c r="AT590" t="s">
        <v>83</v>
      </c>
      <c r="AU590">
        <v>1</v>
      </c>
      <c r="AV590" s="40">
        <f t="shared" si="722"/>
        <v>0</v>
      </c>
      <c r="AW590">
        <v>2</v>
      </c>
      <c r="AX590" t="s">
        <v>83</v>
      </c>
      <c r="AY590">
        <v>2</v>
      </c>
      <c r="AZ590" s="40">
        <f t="shared" si="723"/>
        <v>0</v>
      </c>
      <c r="BA590">
        <v>2</v>
      </c>
      <c r="BB590" t="s">
        <v>83</v>
      </c>
      <c r="BC590">
        <v>2</v>
      </c>
      <c r="BD590" s="40">
        <f t="shared" si="706"/>
        <v>0</v>
      </c>
      <c r="BE590" s="24">
        <f t="shared" si="724"/>
        <v>3</v>
      </c>
      <c r="BF590" s="14">
        <v>3</v>
      </c>
      <c r="BG590" t="s">
        <v>83</v>
      </c>
      <c r="BH590">
        <v>0</v>
      </c>
      <c r="BI590" s="40">
        <f t="shared" si="725"/>
        <v>0</v>
      </c>
      <c r="BJ590">
        <v>2</v>
      </c>
      <c r="BK590" t="s">
        <v>83</v>
      </c>
      <c r="BL590">
        <v>2</v>
      </c>
      <c r="BM590" s="40">
        <f t="shared" si="726"/>
        <v>3</v>
      </c>
      <c r="BN590">
        <v>2</v>
      </c>
      <c r="BO590" t="s">
        <v>83</v>
      </c>
      <c r="BP590">
        <v>0</v>
      </c>
      <c r="BQ590" s="40">
        <f t="shared" si="707"/>
        <v>6</v>
      </c>
      <c r="BR590">
        <v>2</v>
      </c>
      <c r="BS590" t="s">
        <v>83</v>
      </c>
      <c r="BT590">
        <v>3</v>
      </c>
      <c r="BU590" s="40">
        <f t="shared" si="727"/>
        <v>0</v>
      </c>
      <c r="BV590">
        <v>1</v>
      </c>
      <c r="BW590" t="s">
        <v>83</v>
      </c>
      <c r="BX590">
        <v>2</v>
      </c>
      <c r="BY590" s="40">
        <f t="shared" si="728"/>
        <v>3</v>
      </c>
      <c r="BZ590">
        <v>0</v>
      </c>
      <c r="CA590" t="s">
        <v>83</v>
      </c>
      <c r="CB590">
        <v>4</v>
      </c>
      <c r="CC590" s="40">
        <f t="shared" si="729"/>
        <v>3</v>
      </c>
      <c r="CD590" s="24">
        <f t="shared" si="730"/>
        <v>15</v>
      </c>
      <c r="CE590" s="14">
        <v>2</v>
      </c>
      <c r="CF590" t="s">
        <v>83</v>
      </c>
      <c r="CG590">
        <v>1</v>
      </c>
      <c r="CH590" s="40">
        <f t="shared" si="731"/>
        <v>0</v>
      </c>
      <c r="CI590">
        <v>3</v>
      </c>
      <c r="CJ590" t="s">
        <v>83</v>
      </c>
      <c r="CK590">
        <v>1</v>
      </c>
      <c r="CL590" s="40">
        <f t="shared" si="732"/>
        <v>3</v>
      </c>
      <c r="CM590">
        <v>1</v>
      </c>
      <c r="CN590" t="s">
        <v>83</v>
      </c>
      <c r="CO590">
        <v>1</v>
      </c>
      <c r="CP590" s="40">
        <f t="shared" si="733"/>
        <v>0</v>
      </c>
      <c r="CQ590">
        <v>1</v>
      </c>
      <c r="CR590" t="s">
        <v>83</v>
      </c>
      <c r="CS590">
        <v>2</v>
      </c>
      <c r="CT590" s="40">
        <f t="shared" si="734"/>
        <v>0</v>
      </c>
      <c r="CU590">
        <v>0</v>
      </c>
      <c r="CV590" t="s">
        <v>83</v>
      </c>
      <c r="CW590">
        <v>3</v>
      </c>
      <c r="CX590" s="40">
        <f t="shared" si="735"/>
        <v>0</v>
      </c>
      <c r="CY590">
        <v>2</v>
      </c>
      <c r="CZ590" t="s">
        <v>83</v>
      </c>
      <c r="DA590">
        <v>2</v>
      </c>
      <c r="DB590" s="40">
        <f t="shared" si="736"/>
        <v>0</v>
      </c>
      <c r="DC590" s="24">
        <f t="shared" si="737"/>
        <v>3</v>
      </c>
      <c r="DD590" s="14">
        <v>2</v>
      </c>
      <c r="DE590" t="s">
        <v>83</v>
      </c>
      <c r="DF590">
        <v>0</v>
      </c>
      <c r="DG590" s="40">
        <f t="shared" si="767"/>
        <v>0</v>
      </c>
      <c r="DH590">
        <v>3</v>
      </c>
      <c r="DI590" t="s">
        <v>83</v>
      </c>
      <c r="DJ590">
        <v>0</v>
      </c>
      <c r="DK590" s="40">
        <f t="shared" si="708"/>
        <v>3</v>
      </c>
      <c r="DL590">
        <v>1</v>
      </c>
      <c r="DM590" t="s">
        <v>83</v>
      </c>
      <c r="DN590">
        <v>1</v>
      </c>
      <c r="DO590" s="40">
        <f t="shared" si="738"/>
        <v>0</v>
      </c>
      <c r="DP590">
        <v>0</v>
      </c>
      <c r="DQ590" t="s">
        <v>83</v>
      </c>
      <c r="DR590">
        <v>2</v>
      </c>
      <c r="DS590" s="40">
        <f t="shared" si="699"/>
        <v>0</v>
      </c>
      <c r="DT590">
        <v>0</v>
      </c>
      <c r="DU590" t="s">
        <v>83</v>
      </c>
      <c r="DV590">
        <v>2</v>
      </c>
      <c r="DW590" s="40">
        <f t="shared" si="700"/>
        <v>1</v>
      </c>
      <c r="DX590">
        <v>1</v>
      </c>
      <c r="DY590" t="s">
        <v>83</v>
      </c>
      <c r="DZ590">
        <v>3</v>
      </c>
      <c r="EA590" s="39">
        <f t="shared" si="739"/>
        <v>4</v>
      </c>
      <c r="EB590" s="24">
        <f t="shared" si="709"/>
        <v>8</v>
      </c>
      <c r="EC590" s="14">
        <v>2</v>
      </c>
      <c r="ED590" t="s">
        <v>83</v>
      </c>
      <c r="EE590">
        <v>3</v>
      </c>
      <c r="EF590" s="40">
        <f t="shared" si="740"/>
        <v>0</v>
      </c>
      <c r="EG590">
        <v>2</v>
      </c>
      <c r="EH590" t="s">
        <v>83</v>
      </c>
      <c r="EI590">
        <v>0</v>
      </c>
      <c r="EJ590" s="40">
        <f t="shared" si="741"/>
        <v>3</v>
      </c>
      <c r="EK590">
        <v>2</v>
      </c>
      <c r="EL590" t="s">
        <v>83</v>
      </c>
      <c r="EM590">
        <v>2</v>
      </c>
      <c r="EN590" s="40">
        <f t="shared" si="772"/>
        <v>0</v>
      </c>
      <c r="EO590">
        <v>2</v>
      </c>
      <c r="EP590" t="s">
        <v>83</v>
      </c>
      <c r="EQ590">
        <v>1</v>
      </c>
      <c r="ER590" s="40">
        <f t="shared" si="742"/>
        <v>3</v>
      </c>
      <c r="ES590">
        <v>2</v>
      </c>
      <c r="ET590" t="s">
        <v>83</v>
      </c>
      <c r="EU590">
        <v>1</v>
      </c>
      <c r="EV590" s="40">
        <f t="shared" si="743"/>
        <v>0</v>
      </c>
      <c r="EW590">
        <v>0</v>
      </c>
      <c r="EX590" t="s">
        <v>83</v>
      </c>
      <c r="EY590">
        <v>1</v>
      </c>
      <c r="EZ590" s="40">
        <f t="shared" si="744"/>
        <v>4</v>
      </c>
      <c r="FA590" s="24">
        <f t="shared" si="745"/>
        <v>10</v>
      </c>
      <c r="FB590" s="14">
        <v>1</v>
      </c>
      <c r="FC590" t="s">
        <v>83</v>
      </c>
      <c r="FD590">
        <v>2</v>
      </c>
      <c r="FE590" s="40">
        <f t="shared" si="746"/>
        <v>0</v>
      </c>
      <c r="FF590">
        <v>2</v>
      </c>
      <c r="FG590" t="s">
        <v>83</v>
      </c>
      <c r="FH590">
        <v>2</v>
      </c>
      <c r="FI590" s="40">
        <f t="shared" si="747"/>
        <v>0</v>
      </c>
      <c r="FJ590">
        <v>1</v>
      </c>
      <c r="FK590" t="s">
        <v>83</v>
      </c>
      <c r="FL590">
        <v>2</v>
      </c>
      <c r="FM590" s="40">
        <f t="shared" si="748"/>
        <v>0</v>
      </c>
      <c r="FN590">
        <v>3</v>
      </c>
      <c r="FO590" t="s">
        <v>83</v>
      </c>
      <c r="FP590">
        <v>0</v>
      </c>
      <c r="FQ590" s="40">
        <f t="shared" si="710"/>
        <v>3</v>
      </c>
      <c r="FR590">
        <v>2</v>
      </c>
      <c r="FS590" t="s">
        <v>83</v>
      </c>
      <c r="FT590">
        <v>0</v>
      </c>
      <c r="FU590" s="40">
        <f t="shared" si="749"/>
        <v>0</v>
      </c>
      <c r="FV590">
        <v>2</v>
      </c>
      <c r="FW590" t="s">
        <v>83</v>
      </c>
      <c r="FX590">
        <v>3</v>
      </c>
      <c r="FY590" s="40">
        <f t="shared" si="711"/>
        <v>0</v>
      </c>
      <c r="FZ590" s="24">
        <f t="shared" si="712"/>
        <v>3</v>
      </c>
      <c r="GA590" s="14">
        <v>2</v>
      </c>
      <c r="GB590" t="s">
        <v>83</v>
      </c>
      <c r="GC590">
        <v>0</v>
      </c>
      <c r="GD590" s="40">
        <f t="shared" si="750"/>
        <v>0</v>
      </c>
      <c r="GE590">
        <v>1</v>
      </c>
      <c r="GF590" t="s">
        <v>83</v>
      </c>
      <c r="GG590">
        <v>1</v>
      </c>
      <c r="GH590" s="40">
        <f t="shared" ref="GH590:GH653" si="774">(IF(AND(GE590=3,GG590=2),6,IF(GE590-GG590=1,4,IF(GE590&gt;GG590,3,0))))</f>
        <v>0</v>
      </c>
      <c r="GI590">
        <v>0</v>
      </c>
      <c r="GJ590" t="s">
        <v>83</v>
      </c>
      <c r="GK590">
        <v>2</v>
      </c>
      <c r="GL590" s="40">
        <f t="shared" si="751"/>
        <v>3</v>
      </c>
      <c r="GM590">
        <v>2</v>
      </c>
      <c r="GN590" t="s">
        <v>83</v>
      </c>
      <c r="GO590">
        <v>1</v>
      </c>
      <c r="GP590" s="40">
        <f t="shared" si="752"/>
        <v>3</v>
      </c>
      <c r="GQ590">
        <v>2</v>
      </c>
      <c r="GR590" t="s">
        <v>83</v>
      </c>
      <c r="GS590">
        <v>2</v>
      </c>
      <c r="GT590" s="40">
        <f t="shared" si="713"/>
        <v>0</v>
      </c>
      <c r="GU590">
        <v>0</v>
      </c>
      <c r="GV590" t="s">
        <v>83</v>
      </c>
      <c r="GW590">
        <v>2</v>
      </c>
      <c r="GX590" s="40">
        <f t="shared" si="753"/>
        <v>0</v>
      </c>
      <c r="GY590" s="24">
        <f t="shared" si="754"/>
        <v>6</v>
      </c>
      <c r="GZ590" s="28">
        <f t="shared" si="714"/>
        <v>61</v>
      </c>
      <c r="HA590" t="s">
        <v>84</v>
      </c>
      <c r="HB590">
        <f t="shared" si="715"/>
        <v>9</v>
      </c>
      <c r="HC590" t="s">
        <v>85</v>
      </c>
      <c r="HD590">
        <f t="shared" si="768"/>
        <v>9</v>
      </c>
      <c r="HE590" t="s">
        <v>93</v>
      </c>
      <c r="HF590">
        <f t="shared" si="716"/>
        <v>9</v>
      </c>
      <c r="HG590" t="s">
        <v>129</v>
      </c>
      <c r="HH590">
        <f t="shared" si="773"/>
        <v>0</v>
      </c>
      <c r="HI590" t="s">
        <v>88</v>
      </c>
      <c r="HJ590">
        <f t="shared" si="755"/>
        <v>0</v>
      </c>
      <c r="HK590" t="s">
        <v>95</v>
      </c>
      <c r="HL590">
        <f t="shared" si="756"/>
        <v>5</v>
      </c>
      <c r="HM590" t="s">
        <v>90</v>
      </c>
      <c r="HN590">
        <f t="shared" si="717"/>
        <v>9</v>
      </c>
      <c r="HO590" t="s">
        <v>96</v>
      </c>
      <c r="HP590">
        <f t="shared" si="757"/>
        <v>9</v>
      </c>
      <c r="HQ590" t="s">
        <v>136</v>
      </c>
      <c r="HR590" s="1">
        <f t="shared" si="758"/>
        <v>0</v>
      </c>
      <c r="HS590" t="s">
        <v>181</v>
      </c>
      <c r="HT590" s="1">
        <f t="shared" si="759"/>
        <v>0</v>
      </c>
      <c r="HU590" t="s">
        <v>133</v>
      </c>
      <c r="HV590" s="1">
        <f t="shared" si="760"/>
        <v>0</v>
      </c>
      <c r="HW590" t="s">
        <v>94</v>
      </c>
      <c r="HX590" s="1">
        <f t="shared" si="761"/>
        <v>5</v>
      </c>
      <c r="HY590" t="s">
        <v>130</v>
      </c>
      <c r="HZ590" s="1">
        <f t="shared" si="762"/>
        <v>6</v>
      </c>
      <c r="IA590" t="s">
        <v>131</v>
      </c>
      <c r="IB590" s="1">
        <f t="shared" si="763"/>
        <v>0</v>
      </c>
      <c r="IC590" t="s">
        <v>150</v>
      </c>
      <c r="ID590" s="1">
        <f t="shared" si="764"/>
        <v>0</v>
      </c>
      <c r="IE590" t="s">
        <v>135</v>
      </c>
      <c r="IF590" s="1">
        <f t="shared" si="765"/>
        <v>0</v>
      </c>
      <c r="IG590">
        <f t="shared" si="770"/>
        <v>61</v>
      </c>
      <c r="IH590" s="1">
        <f t="shared" si="766"/>
        <v>122</v>
      </c>
    </row>
    <row r="591" spans="1:242" s="17" customFormat="1" ht="14.65" thickBot="1" x14ac:dyDescent="0.5">
      <c r="A591" s="21">
        <v>588</v>
      </c>
      <c r="B591" s="45">
        <f t="shared" si="702"/>
        <v>1</v>
      </c>
      <c r="C591" s="16" t="s">
        <v>1574</v>
      </c>
      <c r="D591" s="17" t="s">
        <v>1575</v>
      </c>
      <c r="E591" s="18" t="s">
        <v>1174</v>
      </c>
      <c r="F591" s="29">
        <f t="shared" si="703"/>
        <v>205</v>
      </c>
      <c r="H591" s="16">
        <v>1</v>
      </c>
      <c r="I591" s="17" t="s">
        <v>83</v>
      </c>
      <c r="J591" s="17">
        <v>2</v>
      </c>
      <c r="K591" s="41">
        <f t="shared" si="698"/>
        <v>3</v>
      </c>
      <c r="L591" s="17">
        <v>1</v>
      </c>
      <c r="M591" s="17" t="s">
        <v>83</v>
      </c>
      <c r="N591" s="17">
        <v>3</v>
      </c>
      <c r="O591" s="41">
        <f t="shared" si="771"/>
        <v>4</v>
      </c>
      <c r="P591" s="17">
        <v>0</v>
      </c>
      <c r="Q591" s="17" t="s">
        <v>83</v>
      </c>
      <c r="R591" s="17">
        <v>2</v>
      </c>
      <c r="S591" s="41">
        <f t="shared" si="718"/>
        <v>4</v>
      </c>
      <c r="T591" s="17">
        <v>2</v>
      </c>
      <c r="U591" s="17" t="s">
        <v>83</v>
      </c>
      <c r="V591" s="17">
        <v>1</v>
      </c>
      <c r="W591" s="41">
        <f t="shared" si="704"/>
        <v>0</v>
      </c>
      <c r="X591" s="17">
        <v>1</v>
      </c>
      <c r="Y591" s="17" t="s">
        <v>83</v>
      </c>
      <c r="Z591" s="17">
        <v>1</v>
      </c>
      <c r="AA591" s="41">
        <f t="shared" si="705"/>
        <v>0</v>
      </c>
      <c r="AB591" s="17">
        <v>2</v>
      </c>
      <c r="AC591" s="17" t="s">
        <v>83</v>
      </c>
      <c r="AD591" s="17">
        <v>0</v>
      </c>
      <c r="AE591" s="41">
        <f t="shared" si="719"/>
        <v>6</v>
      </c>
      <c r="AF591" s="25">
        <f t="shared" si="720"/>
        <v>17</v>
      </c>
      <c r="AG591" s="16">
        <v>2</v>
      </c>
      <c r="AH591" s="17" t="s">
        <v>83</v>
      </c>
      <c r="AI591" s="17">
        <v>0</v>
      </c>
      <c r="AJ591" s="41">
        <f t="shared" si="769"/>
        <v>3</v>
      </c>
      <c r="AK591" s="17">
        <v>1</v>
      </c>
      <c r="AL591" s="17" t="s">
        <v>83</v>
      </c>
      <c r="AM591" s="17">
        <v>1</v>
      </c>
      <c r="AN591" s="41">
        <f t="shared" si="721"/>
        <v>6</v>
      </c>
      <c r="AO591" s="17">
        <v>2</v>
      </c>
      <c r="AP591" s="17" t="s">
        <v>83</v>
      </c>
      <c r="AQ591" s="17">
        <v>1</v>
      </c>
      <c r="AR591" s="41">
        <f t="shared" si="701"/>
        <v>0</v>
      </c>
      <c r="AS591" s="17">
        <v>3</v>
      </c>
      <c r="AT591" s="17" t="s">
        <v>83</v>
      </c>
      <c r="AU591" s="17">
        <v>1</v>
      </c>
      <c r="AV591" s="41">
        <f t="shared" si="722"/>
        <v>0</v>
      </c>
      <c r="AW591" s="17">
        <v>1</v>
      </c>
      <c r="AX591" s="17" t="s">
        <v>83</v>
      </c>
      <c r="AY591" s="17">
        <v>2</v>
      </c>
      <c r="AZ591" s="41">
        <f t="shared" si="723"/>
        <v>3</v>
      </c>
      <c r="BA591" s="17">
        <v>0</v>
      </c>
      <c r="BB591" s="17" t="s">
        <v>83</v>
      </c>
      <c r="BC591" s="17">
        <v>1</v>
      </c>
      <c r="BD591" s="41">
        <f t="shared" si="706"/>
        <v>6</v>
      </c>
      <c r="BE591" s="25">
        <f t="shared" si="724"/>
        <v>18</v>
      </c>
      <c r="BF591" s="16">
        <v>2</v>
      </c>
      <c r="BG591" s="17" t="s">
        <v>83</v>
      </c>
      <c r="BH591" s="17">
        <v>0</v>
      </c>
      <c r="BI591" s="41">
        <f t="shared" si="725"/>
        <v>0</v>
      </c>
      <c r="BJ591" s="17">
        <v>1</v>
      </c>
      <c r="BK591" s="17" t="s">
        <v>83</v>
      </c>
      <c r="BL591" s="17">
        <v>1</v>
      </c>
      <c r="BM591" s="41">
        <f t="shared" si="726"/>
        <v>4</v>
      </c>
      <c r="BN591" s="17">
        <v>2</v>
      </c>
      <c r="BO591" s="17" t="s">
        <v>83</v>
      </c>
      <c r="BP591" s="17">
        <v>0</v>
      </c>
      <c r="BQ591" s="41">
        <f t="shared" si="707"/>
        <v>6</v>
      </c>
      <c r="BR591" s="17">
        <v>2</v>
      </c>
      <c r="BS591" s="17" t="s">
        <v>83</v>
      </c>
      <c r="BT591" s="17">
        <v>1</v>
      </c>
      <c r="BU591" s="41">
        <f t="shared" si="727"/>
        <v>3</v>
      </c>
      <c r="BV591" s="17">
        <v>1</v>
      </c>
      <c r="BW591" s="17" t="s">
        <v>83</v>
      </c>
      <c r="BX591" s="17">
        <v>2</v>
      </c>
      <c r="BY591" s="41">
        <f t="shared" si="728"/>
        <v>3</v>
      </c>
      <c r="BZ591" s="17">
        <v>1</v>
      </c>
      <c r="CA591" s="17" t="s">
        <v>83</v>
      </c>
      <c r="CB591" s="17">
        <v>2</v>
      </c>
      <c r="CC591" s="41">
        <f t="shared" si="729"/>
        <v>6</v>
      </c>
      <c r="CD591" s="25">
        <f t="shared" si="730"/>
        <v>22</v>
      </c>
      <c r="CE591" s="16">
        <v>2</v>
      </c>
      <c r="CF591" s="17" t="s">
        <v>83</v>
      </c>
      <c r="CG591" s="17">
        <v>1</v>
      </c>
      <c r="CH591" s="41">
        <f t="shared" si="731"/>
        <v>0</v>
      </c>
      <c r="CI591" s="17">
        <v>2</v>
      </c>
      <c r="CJ591" s="17" t="s">
        <v>83</v>
      </c>
      <c r="CK591" s="17">
        <v>0</v>
      </c>
      <c r="CL591" s="41">
        <f t="shared" si="732"/>
        <v>3</v>
      </c>
      <c r="CM591" s="17">
        <v>1</v>
      </c>
      <c r="CN591" s="17" t="s">
        <v>83</v>
      </c>
      <c r="CO591" s="17">
        <v>1</v>
      </c>
      <c r="CP591" s="41">
        <f t="shared" si="733"/>
        <v>0</v>
      </c>
      <c r="CQ591" s="17">
        <v>2</v>
      </c>
      <c r="CR591" s="17" t="s">
        <v>83</v>
      </c>
      <c r="CS591" s="17">
        <v>1</v>
      </c>
      <c r="CT591" s="41">
        <f t="shared" si="734"/>
        <v>6</v>
      </c>
      <c r="CU591" s="17">
        <v>1</v>
      </c>
      <c r="CV591" s="17" t="s">
        <v>83</v>
      </c>
      <c r="CW591" s="17">
        <v>2</v>
      </c>
      <c r="CX591" s="41">
        <f t="shared" si="735"/>
        <v>0</v>
      </c>
      <c r="CY591" s="17">
        <v>0</v>
      </c>
      <c r="CZ591" s="17" t="s">
        <v>83</v>
      </c>
      <c r="DA591" s="17">
        <v>2</v>
      </c>
      <c r="DB591" s="41">
        <f t="shared" si="736"/>
        <v>0</v>
      </c>
      <c r="DC591" s="25">
        <f t="shared" si="737"/>
        <v>9</v>
      </c>
      <c r="DD591" s="16">
        <v>3</v>
      </c>
      <c r="DE591" s="17" t="s">
        <v>83</v>
      </c>
      <c r="DF591" s="17">
        <v>1</v>
      </c>
      <c r="DG591" s="41">
        <f t="shared" si="767"/>
        <v>0</v>
      </c>
      <c r="DH591" s="17">
        <v>3</v>
      </c>
      <c r="DI591" s="17" t="s">
        <v>83</v>
      </c>
      <c r="DJ591" s="17">
        <v>1</v>
      </c>
      <c r="DK591" s="41">
        <f t="shared" si="708"/>
        <v>3</v>
      </c>
      <c r="DL591" s="17">
        <v>1</v>
      </c>
      <c r="DM591" s="17" t="s">
        <v>83</v>
      </c>
      <c r="DN591" s="17">
        <v>1</v>
      </c>
      <c r="DO591" s="41">
        <f t="shared" si="738"/>
        <v>0</v>
      </c>
      <c r="DP591" s="17">
        <v>1</v>
      </c>
      <c r="DQ591" s="17" t="s">
        <v>83</v>
      </c>
      <c r="DR591" s="17">
        <v>1</v>
      </c>
      <c r="DS591" s="41">
        <f t="shared" si="699"/>
        <v>6</v>
      </c>
      <c r="DT591" s="17">
        <v>1</v>
      </c>
      <c r="DU591" s="17" t="s">
        <v>83</v>
      </c>
      <c r="DV591" s="17">
        <v>3</v>
      </c>
      <c r="DW591" s="41">
        <f t="shared" si="700"/>
        <v>1</v>
      </c>
      <c r="DX591" s="17">
        <v>0</v>
      </c>
      <c r="DY591" s="17" t="s">
        <v>83</v>
      </c>
      <c r="DZ591" s="17">
        <v>3</v>
      </c>
      <c r="EA591" s="39">
        <f t="shared" si="739"/>
        <v>3</v>
      </c>
      <c r="EB591" s="25">
        <f t="shared" si="709"/>
        <v>13</v>
      </c>
      <c r="EC591" s="16">
        <v>1</v>
      </c>
      <c r="ED591" s="17" t="s">
        <v>83</v>
      </c>
      <c r="EE591" s="17">
        <v>2</v>
      </c>
      <c r="EF591" s="41">
        <f t="shared" si="740"/>
        <v>0</v>
      </c>
      <c r="EG591" s="17">
        <v>3</v>
      </c>
      <c r="EH591" s="17" t="s">
        <v>83</v>
      </c>
      <c r="EI591" s="17">
        <v>0</v>
      </c>
      <c r="EJ591" s="41">
        <f t="shared" si="741"/>
        <v>3</v>
      </c>
      <c r="EK591" s="17">
        <v>2</v>
      </c>
      <c r="EL591" s="17" t="s">
        <v>83</v>
      </c>
      <c r="EM591" s="17">
        <v>0</v>
      </c>
      <c r="EN591" s="41">
        <f t="shared" si="772"/>
        <v>0</v>
      </c>
      <c r="EO591" s="17">
        <v>2</v>
      </c>
      <c r="EP591" s="17" t="s">
        <v>83</v>
      </c>
      <c r="EQ591" s="17">
        <v>0</v>
      </c>
      <c r="ER591" s="41">
        <f t="shared" si="742"/>
        <v>3</v>
      </c>
      <c r="ES591" s="17">
        <v>1</v>
      </c>
      <c r="ET591" s="17" t="s">
        <v>83</v>
      </c>
      <c r="EU591" s="17">
        <v>2</v>
      </c>
      <c r="EV591" s="41">
        <f t="shared" si="743"/>
        <v>0</v>
      </c>
      <c r="EW591" s="17">
        <v>1</v>
      </c>
      <c r="EX591" s="17" t="s">
        <v>83</v>
      </c>
      <c r="EY591" s="17">
        <v>2</v>
      </c>
      <c r="EZ591" s="41">
        <f t="shared" si="744"/>
        <v>6</v>
      </c>
      <c r="FA591" s="25">
        <f t="shared" si="745"/>
        <v>12</v>
      </c>
      <c r="FB591" s="16">
        <v>2</v>
      </c>
      <c r="FC591" s="17" t="s">
        <v>83</v>
      </c>
      <c r="FD591" s="17">
        <v>1</v>
      </c>
      <c r="FE591" s="41">
        <f t="shared" si="746"/>
        <v>4</v>
      </c>
      <c r="FF591" s="17">
        <v>2</v>
      </c>
      <c r="FG591" s="17" t="s">
        <v>83</v>
      </c>
      <c r="FH591" s="17">
        <v>0</v>
      </c>
      <c r="FI591" s="41">
        <f t="shared" si="747"/>
        <v>6</v>
      </c>
      <c r="FJ591" s="17">
        <v>1</v>
      </c>
      <c r="FK591" s="17" t="s">
        <v>83</v>
      </c>
      <c r="FL591" s="17">
        <v>1</v>
      </c>
      <c r="FM591" s="41">
        <f t="shared" si="748"/>
        <v>3</v>
      </c>
      <c r="FN591" s="17">
        <v>2</v>
      </c>
      <c r="FO591" s="17" t="s">
        <v>83</v>
      </c>
      <c r="FP591" s="17">
        <v>1</v>
      </c>
      <c r="FQ591" s="41">
        <f t="shared" si="710"/>
        <v>4</v>
      </c>
      <c r="FR591" s="17">
        <v>1</v>
      </c>
      <c r="FS591" s="17" t="s">
        <v>83</v>
      </c>
      <c r="FT591" s="17">
        <v>2</v>
      </c>
      <c r="FU591" s="41">
        <f t="shared" si="749"/>
        <v>4</v>
      </c>
      <c r="FV591" s="17">
        <v>1</v>
      </c>
      <c r="FW591" s="17" t="s">
        <v>83</v>
      </c>
      <c r="FX591" s="17">
        <v>3</v>
      </c>
      <c r="FY591" s="41">
        <f t="shared" si="711"/>
        <v>0</v>
      </c>
      <c r="FZ591" s="25">
        <f t="shared" si="712"/>
        <v>21</v>
      </c>
      <c r="GA591" s="16">
        <v>1</v>
      </c>
      <c r="GB591" s="17" t="s">
        <v>83</v>
      </c>
      <c r="GC591" s="17">
        <v>1</v>
      </c>
      <c r="GD591" s="41">
        <f t="shared" si="750"/>
        <v>4</v>
      </c>
      <c r="GE591" s="17">
        <v>2</v>
      </c>
      <c r="GF591" s="17" t="s">
        <v>83</v>
      </c>
      <c r="GG591" s="17">
        <v>1</v>
      </c>
      <c r="GH591" s="41">
        <f t="shared" si="774"/>
        <v>4</v>
      </c>
      <c r="GI591" s="17">
        <v>1</v>
      </c>
      <c r="GJ591" s="17" t="s">
        <v>83</v>
      </c>
      <c r="GK591" s="17">
        <v>2</v>
      </c>
      <c r="GL591" s="41">
        <f t="shared" si="751"/>
        <v>4</v>
      </c>
      <c r="GM591" s="17">
        <v>2</v>
      </c>
      <c r="GN591" s="17" t="s">
        <v>83</v>
      </c>
      <c r="GO591" s="17">
        <v>2</v>
      </c>
      <c r="GP591" s="41">
        <f t="shared" si="752"/>
        <v>0</v>
      </c>
      <c r="GQ591" s="17">
        <v>1</v>
      </c>
      <c r="GR591" s="17" t="s">
        <v>83</v>
      </c>
      <c r="GS591" s="17">
        <v>2</v>
      </c>
      <c r="GT591" s="41">
        <f t="shared" si="713"/>
        <v>3</v>
      </c>
      <c r="GU591" s="17">
        <v>1</v>
      </c>
      <c r="GV591" s="17" t="s">
        <v>83</v>
      </c>
      <c r="GW591" s="17">
        <v>2</v>
      </c>
      <c r="GX591" s="41">
        <f t="shared" si="753"/>
        <v>0</v>
      </c>
      <c r="GY591" s="25">
        <f t="shared" si="754"/>
        <v>15</v>
      </c>
      <c r="GZ591" s="29">
        <f t="shared" si="714"/>
        <v>127</v>
      </c>
      <c r="HA591" s="17" t="s">
        <v>84</v>
      </c>
      <c r="HB591">
        <f t="shared" si="715"/>
        <v>9</v>
      </c>
      <c r="HC591" s="17" t="s">
        <v>85</v>
      </c>
      <c r="HD591">
        <f t="shared" si="768"/>
        <v>9</v>
      </c>
      <c r="HE591" s="17" t="s">
        <v>93</v>
      </c>
      <c r="HF591">
        <f t="shared" si="716"/>
        <v>9</v>
      </c>
      <c r="HG591" s="17" t="s">
        <v>94</v>
      </c>
      <c r="HH591">
        <f t="shared" si="773"/>
        <v>9</v>
      </c>
      <c r="HI591" s="17" t="s">
        <v>88</v>
      </c>
      <c r="HJ591">
        <f t="shared" si="755"/>
        <v>0</v>
      </c>
      <c r="HK591" s="17" t="s">
        <v>131</v>
      </c>
      <c r="HL591">
        <f t="shared" si="756"/>
        <v>0</v>
      </c>
      <c r="HM591" s="17" t="s">
        <v>90</v>
      </c>
      <c r="HN591">
        <f t="shared" si="717"/>
        <v>9</v>
      </c>
      <c r="HO591" s="17" t="s">
        <v>96</v>
      </c>
      <c r="HP591">
        <f t="shared" si="757"/>
        <v>9</v>
      </c>
      <c r="HQ591" s="17" t="s">
        <v>136</v>
      </c>
      <c r="HR591" s="1">
        <f t="shared" si="758"/>
        <v>0</v>
      </c>
      <c r="HS591" s="17" t="s">
        <v>92</v>
      </c>
      <c r="HT591" s="1">
        <f t="shared" si="759"/>
        <v>0</v>
      </c>
      <c r="HU591" s="17" t="s">
        <v>86</v>
      </c>
      <c r="HV591" s="1">
        <f t="shared" si="760"/>
        <v>6</v>
      </c>
      <c r="HW591" s="17" t="s">
        <v>129</v>
      </c>
      <c r="HX591" s="1">
        <f t="shared" si="761"/>
        <v>0</v>
      </c>
      <c r="HY591" s="17" t="s">
        <v>130</v>
      </c>
      <c r="HZ591" s="1">
        <f t="shared" si="762"/>
        <v>6</v>
      </c>
      <c r="IA591" s="17" t="s">
        <v>95</v>
      </c>
      <c r="IB591" s="1">
        <f t="shared" si="763"/>
        <v>6</v>
      </c>
      <c r="IC591" s="17" t="s">
        <v>134</v>
      </c>
      <c r="ID591" s="1">
        <f t="shared" si="764"/>
        <v>6</v>
      </c>
      <c r="IE591" s="17" t="s">
        <v>135</v>
      </c>
      <c r="IF591" s="1">
        <f t="shared" si="765"/>
        <v>0</v>
      </c>
      <c r="IG591">
        <f t="shared" si="770"/>
        <v>78</v>
      </c>
      <c r="IH591" s="1">
        <f t="shared" si="766"/>
        <v>205</v>
      </c>
    </row>
    <row r="592" spans="1:242" ht="14.65" thickBot="1" x14ac:dyDescent="0.5">
      <c r="A592" s="1">
        <v>589</v>
      </c>
      <c r="B592" s="45">
        <f t="shared" si="702"/>
        <v>338</v>
      </c>
      <c r="C592" s="14" t="s">
        <v>1185</v>
      </c>
      <c r="D592" t="s">
        <v>1186</v>
      </c>
      <c r="E592" s="15" t="s">
        <v>1187</v>
      </c>
      <c r="F592" s="28">
        <f t="shared" si="703"/>
        <v>156</v>
      </c>
      <c r="H592" s="14">
        <v>1</v>
      </c>
      <c r="I592" t="s">
        <v>83</v>
      </c>
      <c r="J592">
        <v>3</v>
      </c>
      <c r="K592" s="40">
        <f t="shared" si="698"/>
        <v>4</v>
      </c>
      <c r="L592">
        <v>3</v>
      </c>
      <c r="M592" t="s">
        <v>83</v>
      </c>
      <c r="N592">
        <v>4</v>
      </c>
      <c r="O592" s="40">
        <f t="shared" si="771"/>
        <v>3</v>
      </c>
      <c r="P592">
        <v>2</v>
      </c>
      <c r="Q592" t="s">
        <v>83</v>
      </c>
      <c r="R592">
        <v>4</v>
      </c>
      <c r="S592" s="40">
        <f t="shared" si="718"/>
        <v>4</v>
      </c>
      <c r="T592">
        <v>2</v>
      </c>
      <c r="U592" t="s">
        <v>83</v>
      </c>
      <c r="V592">
        <v>1</v>
      </c>
      <c r="W592" s="40">
        <f t="shared" si="704"/>
        <v>0</v>
      </c>
      <c r="X592">
        <v>3</v>
      </c>
      <c r="Y592" t="s">
        <v>83</v>
      </c>
      <c r="Z592">
        <v>0</v>
      </c>
      <c r="AA592" s="40">
        <f t="shared" si="705"/>
        <v>0</v>
      </c>
      <c r="AB592">
        <v>5</v>
      </c>
      <c r="AC592" t="s">
        <v>83</v>
      </c>
      <c r="AD592">
        <v>3</v>
      </c>
      <c r="AE592" s="40">
        <f t="shared" si="719"/>
        <v>4</v>
      </c>
      <c r="AF592" s="24">
        <f t="shared" si="720"/>
        <v>15</v>
      </c>
      <c r="AG592" s="14">
        <v>4</v>
      </c>
      <c r="AH592" t="s">
        <v>83</v>
      </c>
      <c r="AI592">
        <v>2</v>
      </c>
      <c r="AJ592" s="40">
        <f t="shared" si="769"/>
        <v>3</v>
      </c>
      <c r="AK592">
        <v>3</v>
      </c>
      <c r="AL592" t="s">
        <v>83</v>
      </c>
      <c r="AM592">
        <v>2</v>
      </c>
      <c r="AN592" s="40">
        <f t="shared" si="721"/>
        <v>0</v>
      </c>
      <c r="AO592">
        <v>1</v>
      </c>
      <c r="AP592" t="s">
        <v>83</v>
      </c>
      <c r="AQ592">
        <v>3</v>
      </c>
      <c r="AR592" s="40">
        <f t="shared" si="701"/>
        <v>4</v>
      </c>
      <c r="AS592">
        <v>3</v>
      </c>
      <c r="AT592" t="s">
        <v>83</v>
      </c>
      <c r="AU592">
        <v>1</v>
      </c>
      <c r="AV592" s="40">
        <f t="shared" si="722"/>
        <v>0</v>
      </c>
      <c r="AW592">
        <v>1</v>
      </c>
      <c r="AX592" t="s">
        <v>83</v>
      </c>
      <c r="AY592">
        <v>4</v>
      </c>
      <c r="AZ592" s="40">
        <f t="shared" si="723"/>
        <v>4</v>
      </c>
      <c r="BA592">
        <v>2</v>
      </c>
      <c r="BB592" t="s">
        <v>83</v>
      </c>
      <c r="BC592">
        <v>4</v>
      </c>
      <c r="BD592" s="40">
        <f t="shared" si="706"/>
        <v>3</v>
      </c>
      <c r="BE592" s="24">
        <f t="shared" si="724"/>
        <v>14</v>
      </c>
      <c r="BF592" s="14">
        <v>4</v>
      </c>
      <c r="BG592" t="s">
        <v>83</v>
      </c>
      <c r="BH592">
        <v>1</v>
      </c>
      <c r="BI592" s="40">
        <f t="shared" si="725"/>
        <v>0</v>
      </c>
      <c r="BJ592">
        <v>5</v>
      </c>
      <c r="BK592" t="s">
        <v>83</v>
      </c>
      <c r="BL592">
        <v>4</v>
      </c>
      <c r="BM592" s="40">
        <f t="shared" si="726"/>
        <v>0</v>
      </c>
      <c r="BN592">
        <v>5</v>
      </c>
      <c r="BO592" t="s">
        <v>83</v>
      </c>
      <c r="BP592">
        <v>2</v>
      </c>
      <c r="BQ592" s="40">
        <f t="shared" si="707"/>
        <v>3</v>
      </c>
      <c r="BR592">
        <v>6</v>
      </c>
      <c r="BS592" t="s">
        <v>83</v>
      </c>
      <c r="BT592">
        <v>3</v>
      </c>
      <c r="BU592" s="40">
        <f t="shared" si="727"/>
        <v>3</v>
      </c>
      <c r="BV592">
        <v>2</v>
      </c>
      <c r="BW592" t="s">
        <v>83</v>
      </c>
      <c r="BX592">
        <v>5</v>
      </c>
      <c r="BY592" s="40">
        <f t="shared" si="728"/>
        <v>3</v>
      </c>
      <c r="BZ592">
        <v>2</v>
      </c>
      <c r="CA592" t="s">
        <v>83</v>
      </c>
      <c r="CB592">
        <v>2</v>
      </c>
      <c r="CC592" s="40">
        <f t="shared" si="729"/>
        <v>0</v>
      </c>
      <c r="CD592" s="24">
        <f t="shared" si="730"/>
        <v>9</v>
      </c>
      <c r="CE592" s="14">
        <v>1</v>
      </c>
      <c r="CF592" t="s">
        <v>83</v>
      </c>
      <c r="CG592">
        <v>0</v>
      </c>
      <c r="CH592" s="40">
        <f t="shared" si="731"/>
        <v>0</v>
      </c>
      <c r="CI592">
        <v>5</v>
      </c>
      <c r="CJ592" t="s">
        <v>83</v>
      </c>
      <c r="CK592">
        <v>3</v>
      </c>
      <c r="CL592" s="40">
        <f t="shared" si="732"/>
        <v>3</v>
      </c>
      <c r="CM592">
        <v>3</v>
      </c>
      <c r="CN592" t="s">
        <v>83</v>
      </c>
      <c r="CO592">
        <v>1</v>
      </c>
      <c r="CP592" s="40">
        <f t="shared" si="733"/>
        <v>0</v>
      </c>
      <c r="CQ592">
        <v>6</v>
      </c>
      <c r="CR592" t="s">
        <v>83</v>
      </c>
      <c r="CS592">
        <v>3</v>
      </c>
      <c r="CT592" s="40">
        <f t="shared" si="734"/>
        <v>3</v>
      </c>
      <c r="CU592">
        <v>2</v>
      </c>
      <c r="CV592" t="s">
        <v>83</v>
      </c>
      <c r="CW592">
        <v>2</v>
      </c>
      <c r="CX592" s="40">
        <f t="shared" si="735"/>
        <v>0</v>
      </c>
      <c r="CY592">
        <v>3</v>
      </c>
      <c r="CZ592" t="s">
        <v>83</v>
      </c>
      <c r="DA592">
        <v>5</v>
      </c>
      <c r="DB592" s="40">
        <f t="shared" si="736"/>
        <v>0</v>
      </c>
      <c r="DC592" s="24">
        <f t="shared" si="737"/>
        <v>6</v>
      </c>
      <c r="DD592" s="14">
        <v>5</v>
      </c>
      <c r="DE592" t="s">
        <v>83</v>
      </c>
      <c r="DF592">
        <v>3</v>
      </c>
      <c r="DG592" s="40">
        <f t="shared" si="767"/>
        <v>0</v>
      </c>
      <c r="DH592">
        <v>4</v>
      </c>
      <c r="DI592" t="s">
        <v>83</v>
      </c>
      <c r="DJ592">
        <v>4</v>
      </c>
      <c r="DK592" s="40">
        <f t="shared" si="708"/>
        <v>0</v>
      </c>
      <c r="DL592">
        <v>2</v>
      </c>
      <c r="DM592" t="s">
        <v>83</v>
      </c>
      <c r="DN592">
        <v>3</v>
      </c>
      <c r="DO592" s="40">
        <f t="shared" si="738"/>
        <v>4</v>
      </c>
      <c r="DP592">
        <v>4</v>
      </c>
      <c r="DQ592" t="s">
        <v>83</v>
      </c>
      <c r="DR592">
        <v>4</v>
      </c>
      <c r="DS592" s="40">
        <f t="shared" si="699"/>
        <v>3</v>
      </c>
      <c r="DT592">
        <v>1</v>
      </c>
      <c r="DU592" t="s">
        <v>83</v>
      </c>
      <c r="DV592">
        <v>3</v>
      </c>
      <c r="DW592" s="40">
        <f t="shared" si="700"/>
        <v>1</v>
      </c>
      <c r="DX592">
        <v>4</v>
      </c>
      <c r="DY592" t="s">
        <v>83</v>
      </c>
      <c r="DZ592">
        <v>5</v>
      </c>
      <c r="EA592" s="39">
        <f t="shared" si="739"/>
        <v>3</v>
      </c>
      <c r="EB592" s="24">
        <f t="shared" si="709"/>
        <v>11</v>
      </c>
      <c r="EC592" s="14">
        <v>3</v>
      </c>
      <c r="ED592" t="s">
        <v>83</v>
      </c>
      <c r="EE592">
        <v>5</v>
      </c>
      <c r="EF592" s="40">
        <f t="shared" si="740"/>
        <v>0</v>
      </c>
      <c r="EG592">
        <v>4</v>
      </c>
      <c r="EH592" t="s">
        <v>83</v>
      </c>
      <c r="EI592">
        <v>2</v>
      </c>
      <c r="EJ592" s="40">
        <f t="shared" si="741"/>
        <v>3</v>
      </c>
      <c r="EK592">
        <v>5</v>
      </c>
      <c r="EL592" t="s">
        <v>83</v>
      </c>
      <c r="EM592">
        <v>3</v>
      </c>
      <c r="EN592" s="40">
        <f t="shared" si="772"/>
        <v>0</v>
      </c>
      <c r="EO592">
        <v>4</v>
      </c>
      <c r="EP592" t="s">
        <v>83</v>
      </c>
      <c r="EQ592">
        <v>3</v>
      </c>
      <c r="ER592" s="40">
        <f t="shared" si="742"/>
        <v>3</v>
      </c>
      <c r="ES592">
        <v>3</v>
      </c>
      <c r="ET592" t="s">
        <v>83</v>
      </c>
      <c r="EU592">
        <v>3</v>
      </c>
      <c r="EV592" s="40">
        <f t="shared" si="743"/>
        <v>3</v>
      </c>
      <c r="EW592">
        <v>3</v>
      </c>
      <c r="EX592" t="s">
        <v>83</v>
      </c>
      <c r="EY592">
        <v>2</v>
      </c>
      <c r="EZ592" s="40">
        <f t="shared" si="744"/>
        <v>3</v>
      </c>
      <c r="FA592" s="24">
        <f t="shared" si="745"/>
        <v>12</v>
      </c>
      <c r="FB592" s="14">
        <v>3</v>
      </c>
      <c r="FC592" t="s">
        <v>83</v>
      </c>
      <c r="FD592">
        <v>2</v>
      </c>
      <c r="FE592" s="40">
        <f t="shared" si="746"/>
        <v>4</v>
      </c>
      <c r="FF592">
        <v>4</v>
      </c>
      <c r="FG592" t="s">
        <v>83</v>
      </c>
      <c r="FH592">
        <v>3</v>
      </c>
      <c r="FI592" s="40">
        <f t="shared" si="747"/>
        <v>3</v>
      </c>
      <c r="FJ592">
        <v>2</v>
      </c>
      <c r="FK592" t="s">
        <v>83</v>
      </c>
      <c r="FL592">
        <v>3</v>
      </c>
      <c r="FM592" s="40">
        <f t="shared" si="748"/>
        <v>0</v>
      </c>
      <c r="FN592">
        <v>4</v>
      </c>
      <c r="FO592" t="s">
        <v>83</v>
      </c>
      <c r="FP592">
        <v>3</v>
      </c>
      <c r="FQ592" s="40">
        <f t="shared" si="710"/>
        <v>4</v>
      </c>
      <c r="FR592">
        <v>4</v>
      </c>
      <c r="FS592" t="s">
        <v>83</v>
      </c>
      <c r="FT592">
        <v>2</v>
      </c>
      <c r="FU592" s="40">
        <f t="shared" si="749"/>
        <v>0</v>
      </c>
      <c r="FV592">
        <v>2</v>
      </c>
      <c r="FW592" t="s">
        <v>83</v>
      </c>
      <c r="FX592">
        <v>5</v>
      </c>
      <c r="FY592" s="40">
        <f t="shared" si="711"/>
        <v>0</v>
      </c>
      <c r="FZ592" s="24">
        <f t="shared" si="712"/>
        <v>11</v>
      </c>
      <c r="GA592" s="14">
        <v>2</v>
      </c>
      <c r="GB592" t="s">
        <v>83</v>
      </c>
      <c r="GC592">
        <v>3</v>
      </c>
      <c r="GD592" s="40">
        <f t="shared" si="750"/>
        <v>0</v>
      </c>
      <c r="GE592">
        <v>4</v>
      </c>
      <c r="GF592" t="s">
        <v>83</v>
      </c>
      <c r="GG592">
        <v>1</v>
      </c>
      <c r="GH592" s="40">
        <f t="shared" si="774"/>
        <v>3</v>
      </c>
      <c r="GI592">
        <v>3</v>
      </c>
      <c r="GJ592" t="s">
        <v>83</v>
      </c>
      <c r="GK592">
        <v>3</v>
      </c>
      <c r="GL592" s="40">
        <f t="shared" si="751"/>
        <v>0</v>
      </c>
      <c r="GM592">
        <v>4</v>
      </c>
      <c r="GN592" t="s">
        <v>83</v>
      </c>
      <c r="GO592">
        <v>2</v>
      </c>
      <c r="GP592" s="40">
        <f t="shared" si="752"/>
        <v>4</v>
      </c>
      <c r="GQ592">
        <v>2</v>
      </c>
      <c r="GR592" t="s">
        <v>83</v>
      </c>
      <c r="GS592">
        <v>3</v>
      </c>
      <c r="GT592" s="40">
        <f t="shared" si="713"/>
        <v>3</v>
      </c>
      <c r="GU592">
        <v>4</v>
      </c>
      <c r="GV592" t="s">
        <v>83</v>
      </c>
      <c r="GW592">
        <v>5</v>
      </c>
      <c r="GX592" s="40">
        <f t="shared" si="753"/>
        <v>0</v>
      </c>
      <c r="GY592" s="24">
        <f t="shared" si="754"/>
        <v>10</v>
      </c>
      <c r="GZ592" s="28">
        <f t="shared" si="714"/>
        <v>88</v>
      </c>
      <c r="HA592" t="s">
        <v>161</v>
      </c>
      <c r="HB592">
        <f t="shared" si="715"/>
        <v>9</v>
      </c>
      <c r="HC592" t="s">
        <v>85</v>
      </c>
      <c r="HD592">
        <f t="shared" si="768"/>
        <v>9</v>
      </c>
      <c r="HE592" t="s">
        <v>93</v>
      </c>
      <c r="HF592">
        <f t="shared" si="716"/>
        <v>9</v>
      </c>
      <c r="HG592" t="s">
        <v>94</v>
      </c>
      <c r="HH592">
        <f t="shared" si="773"/>
        <v>9</v>
      </c>
      <c r="HI592" t="s">
        <v>88</v>
      </c>
      <c r="HJ592">
        <f t="shared" si="755"/>
        <v>0</v>
      </c>
      <c r="HK592" t="s">
        <v>131</v>
      </c>
      <c r="HL592">
        <f t="shared" si="756"/>
        <v>0</v>
      </c>
      <c r="HM592" t="s">
        <v>90</v>
      </c>
      <c r="HN592">
        <f t="shared" si="717"/>
        <v>9</v>
      </c>
      <c r="HO592" t="s">
        <v>91</v>
      </c>
      <c r="HP592">
        <f t="shared" si="757"/>
        <v>5</v>
      </c>
      <c r="HQ592" t="s">
        <v>299</v>
      </c>
      <c r="HR592" s="1">
        <f t="shared" si="758"/>
        <v>0</v>
      </c>
      <c r="HS592" t="s">
        <v>336</v>
      </c>
      <c r="HT592" s="1">
        <f t="shared" si="759"/>
        <v>6</v>
      </c>
      <c r="HU592" t="s">
        <v>86</v>
      </c>
      <c r="HV592" s="1">
        <f t="shared" si="760"/>
        <v>6</v>
      </c>
      <c r="HW592" t="s">
        <v>129</v>
      </c>
      <c r="HX592" s="1">
        <f t="shared" si="761"/>
        <v>0</v>
      </c>
      <c r="HY592" t="s">
        <v>141</v>
      </c>
      <c r="HZ592" s="1">
        <f t="shared" si="762"/>
        <v>0</v>
      </c>
      <c r="IA592" t="s">
        <v>95</v>
      </c>
      <c r="IB592" s="1">
        <f t="shared" si="763"/>
        <v>6</v>
      </c>
      <c r="IC592" t="s">
        <v>150</v>
      </c>
      <c r="ID592" s="1">
        <f t="shared" si="764"/>
        <v>0</v>
      </c>
      <c r="IE592" t="s">
        <v>425</v>
      </c>
      <c r="IF592" s="1">
        <f t="shared" si="765"/>
        <v>0</v>
      </c>
      <c r="IG592">
        <f t="shared" si="770"/>
        <v>68</v>
      </c>
      <c r="IH592" s="1">
        <f t="shared" si="766"/>
        <v>156</v>
      </c>
    </row>
    <row r="593" spans="1:242" ht="14.65" thickBot="1" x14ac:dyDescent="0.5">
      <c r="A593" s="1">
        <v>590</v>
      </c>
      <c r="B593" s="45">
        <f t="shared" si="702"/>
        <v>324</v>
      </c>
      <c r="C593" s="14" t="s">
        <v>573</v>
      </c>
      <c r="D593" t="s">
        <v>541</v>
      </c>
      <c r="E593" s="15" t="s">
        <v>1187</v>
      </c>
      <c r="F593" s="28">
        <f t="shared" si="703"/>
        <v>157</v>
      </c>
      <c r="H593" s="14">
        <v>2</v>
      </c>
      <c r="I593" t="s">
        <v>83</v>
      </c>
      <c r="J593">
        <v>3</v>
      </c>
      <c r="K593" s="40">
        <f t="shared" si="698"/>
        <v>3</v>
      </c>
      <c r="L593">
        <v>1</v>
      </c>
      <c r="M593" t="s">
        <v>83</v>
      </c>
      <c r="N593">
        <v>5</v>
      </c>
      <c r="O593" s="40">
        <f t="shared" si="771"/>
        <v>3</v>
      </c>
      <c r="P593">
        <v>3</v>
      </c>
      <c r="Q593" t="s">
        <v>83</v>
      </c>
      <c r="R593">
        <v>2</v>
      </c>
      <c r="S593" s="40">
        <f t="shared" si="718"/>
        <v>0</v>
      </c>
      <c r="T593">
        <v>5</v>
      </c>
      <c r="U593" t="s">
        <v>83</v>
      </c>
      <c r="V593">
        <v>2</v>
      </c>
      <c r="W593" s="40">
        <f t="shared" si="704"/>
        <v>0</v>
      </c>
      <c r="X593">
        <v>2</v>
      </c>
      <c r="Y593" t="s">
        <v>83</v>
      </c>
      <c r="Z593">
        <v>2</v>
      </c>
      <c r="AA593" s="40">
        <f t="shared" si="705"/>
        <v>0</v>
      </c>
      <c r="AB593">
        <v>4</v>
      </c>
      <c r="AC593" t="s">
        <v>83</v>
      </c>
      <c r="AD593">
        <v>1</v>
      </c>
      <c r="AE593" s="40">
        <f t="shared" si="719"/>
        <v>3</v>
      </c>
      <c r="AF593" s="24">
        <f t="shared" si="720"/>
        <v>9</v>
      </c>
      <c r="AG593" s="14">
        <v>4</v>
      </c>
      <c r="AH593" t="s">
        <v>83</v>
      </c>
      <c r="AI593">
        <v>3</v>
      </c>
      <c r="AJ593" s="40">
        <f t="shared" si="769"/>
        <v>3</v>
      </c>
      <c r="AK593">
        <v>4</v>
      </c>
      <c r="AL593" t="s">
        <v>83</v>
      </c>
      <c r="AM593">
        <v>2</v>
      </c>
      <c r="AN593" s="40">
        <f t="shared" si="721"/>
        <v>0</v>
      </c>
      <c r="AO593">
        <v>2</v>
      </c>
      <c r="AP593" t="s">
        <v>83</v>
      </c>
      <c r="AQ593">
        <v>1</v>
      </c>
      <c r="AR593" s="40">
        <f t="shared" si="701"/>
        <v>0</v>
      </c>
      <c r="AS593">
        <v>3</v>
      </c>
      <c r="AT593" t="s">
        <v>83</v>
      </c>
      <c r="AU593">
        <v>3</v>
      </c>
      <c r="AV593" s="40">
        <f t="shared" si="722"/>
        <v>3</v>
      </c>
      <c r="AW593">
        <v>2</v>
      </c>
      <c r="AX593" t="s">
        <v>83</v>
      </c>
      <c r="AY593">
        <v>4</v>
      </c>
      <c r="AZ593" s="40">
        <f t="shared" si="723"/>
        <v>3</v>
      </c>
      <c r="BA593">
        <v>2</v>
      </c>
      <c r="BB593" t="s">
        <v>83</v>
      </c>
      <c r="BC593">
        <v>3</v>
      </c>
      <c r="BD593" s="40">
        <f t="shared" si="706"/>
        <v>4</v>
      </c>
      <c r="BE593" s="24">
        <f t="shared" si="724"/>
        <v>13</v>
      </c>
      <c r="BF593" s="14">
        <v>2</v>
      </c>
      <c r="BG593" t="s">
        <v>83</v>
      </c>
      <c r="BH593">
        <v>4</v>
      </c>
      <c r="BI593" s="40">
        <f t="shared" si="725"/>
        <v>3</v>
      </c>
      <c r="BJ593">
        <v>3</v>
      </c>
      <c r="BK593" t="s">
        <v>83</v>
      </c>
      <c r="BL593">
        <v>1</v>
      </c>
      <c r="BM593" s="40">
        <f t="shared" si="726"/>
        <v>0</v>
      </c>
      <c r="BN593">
        <v>1</v>
      </c>
      <c r="BO593" t="s">
        <v>83</v>
      </c>
      <c r="BP593">
        <v>2</v>
      </c>
      <c r="BQ593" s="40">
        <f t="shared" si="707"/>
        <v>0</v>
      </c>
      <c r="BR593">
        <v>2</v>
      </c>
      <c r="BS593" t="s">
        <v>83</v>
      </c>
      <c r="BT593">
        <v>2</v>
      </c>
      <c r="BU593" s="40">
        <f t="shared" si="727"/>
        <v>0</v>
      </c>
      <c r="BV593">
        <v>2</v>
      </c>
      <c r="BW593" t="s">
        <v>83</v>
      </c>
      <c r="BX593">
        <v>3</v>
      </c>
      <c r="BY593" s="40">
        <f t="shared" si="728"/>
        <v>3</v>
      </c>
      <c r="BZ593">
        <v>3</v>
      </c>
      <c r="CA593" t="s">
        <v>83</v>
      </c>
      <c r="CB593">
        <v>2</v>
      </c>
      <c r="CC593" s="40">
        <f t="shared" si="729"/>
        <v>0</v>
      </c>
      <c r="CD593" s="24">
        <f t="shared" si="730"/>
        <v>6</v>
      </c>
      <c r="CE593" s="14">
        <v>3</v>
      </c>
      <c r="CF593" t="s">
        <v>83</v>
      </c>
      <c r="CG593">
        <v>3</v>
      </c>
      <c r="CH593" s="40">
        <f t="shared" si="731"/>
        <v>3</v>
      </c>
      <c r="CI593">
        <v>6</v>
      </c>
      <c r="CJ593" t="s">
        <v>83</v>
      </c>
      <c r="CK593">
        <v>4</v>
      </c>
      <c r="CL593" s="40">
        <f t="shared" si="732"/>
        <v>3</v>
      </c>
      <c r="CM593">
        <v>3</v>
      </c>
      <c r="CN593" t="s">
        <v>83</v>
      </c>
      <c r="CO593">
        <v>3</v>
      </c>
      <c r="CP593" s="40">
        <f t="shared" si="733"/>
        <v>0</v>
      </c>
      <c r="CQ593">
        <v>5</v>
      </c>
      <c r="CR593" t="s">
        <v>83</v>
      </c>
      <c r="CS593">
        <v>3</v>
      </c>
      <c r="CT593" s="40">
        <f t="shared" si="734"/>
        <v>3</v>
      </c>
      <c r="CU593">
        <v>3</v>
      </c>
      <c r="CV593" t="s">
        <v>83</v>
      </c>
      <c r="CW593">
        <v>3</v>
      </c>
      <c r="CX593" s="40">
        <f t="shared" si="735"/>
        <v>0</v>
      </c>
      <c r="CY593">
        <v>2</v>
      </c>
      <c r="CZ593" t="s">
        <v>83</v>
      </c>
      <c r="DA593">
        <v>7</v>
      </c>
      <c r="DB593" s="40">
        <f t="shared" si="736"/>
        <v>0</v>
      </c>
      <c r="DC593" s="24">
        <f t="shared" si="737"/>
        <v>9</v>
      </c>
      <c r="DD593" s="14">
        <v>5</v>
      </c>
      <c r="DE593" t="s">
        <v>83</v>
      </c>
      <c r="DF593">
        <v>1</v>
      </c>
      <c r="DG593" s="40">
        <f t="shared" si="767"/>
        <v>0</v>
      </c>
      <c r="DH593">
        <v>4</v>
      </c>
      <c r="DI593" t="s">
        <v>83</v>
      </c>
      <c r="DJ593">
        <v>1</v>
      </c>
      <c r="DK593" s="40">
        <f t="shared" si="708"/>
        <v>3</v>
      </c>
      <c r="DL593">
        <v>1</v>
      </c>
      <c r="DM593" t="s">
        <v>83</v>
      </c>
      <c r="DN593">
        <v>1</v>
      </c>
      <c r="DO593" s="40">
        <f t="shared" si="738"/>
        <v>0</v>
      </c>
      <c r="DP593">
        <v>5</v>
      </c>
      <c r="DQ593" t="s">
        <v>83</v>
      </c>
      <c r="DR593">
        <v>4</v>
      </c>
      <c r="DS593" s="40">
        <f t="shared" si="699"/>
        <v>0</v>
      </c>
      <c r="DT593">
        <v>0</v>
      </c>
      <c r="DU593" t="s">
        <v>83</v>
      </c>
      <c r="DV593">
        <v>7</v>
      </c>
      <c r="DW593" s="40">
        <f t="shared" si="700"/>
        <v>1</v>
      </c>
      <c r="DX593">
        <v>2</v>
      </c>
      <c r="DY593" t="s">
        <v>83</v>
      </c>
      <c r="DZ593">
        <v>4</v>
      </c>
      <c r="EA593" s="39">
        <f t="shared" si="739"/>
        <v>4</v>
      </c>
      <c r="EB593" s="24">
        <f t="shared" si="709"/>
        <v>8</v>
      </c>
      <c r="EC593" s="14">
        <v>2</v>
      </c>
      <c r="ED593" t="s">
        <v>83</v>
      </c>
      <c r="EE593">
        <v>4</v>
      </c>
      <c r="EF593" s="40">
        <f t="shared" si="740"/>
        <v>0</v>
      </c>
      <c r="EG593">
        <v>5</v>
      </c>
      <c r="EH593" t="s">
        <v>83</v>
      </c>
      <c r="EI593">
        <v>3</v>
      </c>
      <c r="EJ593" s="40">
        <f t="shared" si="741"/>
        <v>3</v>
      </c>
      <c r="EK593">
        <v>4</v>
      </c>
      <c r="EL593" t="s">
        <v>83</v>
      </c>
      <c r="EM593">
        <v>2</v>
      </c>
      <c r="EN593" s="40">
        <f t="shared" si="772"/>
        <v>0</v>
      </c>
      <c r="EO593">
        <v>3</v>
      </c>
      <c r="EP593" t="s">
        <v>83</v>
      </c>
      <c r="EQ593">
        <v>3</v>
      </c>
      <c r="ER593" s="40">
        <f t="shared" si="742"/>
        <v>0</v>
      </c>
      <c r="ES593">
        <v>3</v>
      </c>
      <c r="ET593" t="s">
        <v>83</v>
      </c>
      <c r="EU593">
        <v>5</v>
      </c>
      <c r="EV593" s="40">
        <f t="shared" si="743"/>
        <v>0</v>
      </c>
      <c r="EW593">
        <v>3</v>
      </c>
      <c r="EX593" t="s">
        <v>83</v>
      </c>
      <c r="EY593">
        <v>1</v>
      </c>
      <c r="EZ593" s="40">
        <f t="shared" si="744"/>
        <v>0</v>
      </c>
      <c r="FA593" s="24">
        <f t="shared" si="745"/>
        <v>3</v>
      </c>
      <c r="FB593" s="14">
        <v>2</v>
      </c>
      <c r="FC593" t="s">
        <v>83</v>
      </c>
      <c r="FD593">
        <v>1</v>
      </c>
      <c r="FE593" s="40">
        <f t="shared" si="746"/>
        <v>4</v>
      </c>
      <c r="FF593">
        <v>4</v>
      </c>
      <c r="FG593" t="s">
        <v>83</v>
      </c>
      <c r="FH593">
        <v>2</v>
      </c>
      <c r="FI593" s="40">
        <f t="shared" si="747"/>
        <v>4</v>
      </c>
      <c r="FJ593">
        <v>2</v>
      </c>
      <c r="FK593" t="s">
        <v>83</v>
      </c>
      <c r="FL593">
        <v>3</v>
      </c>
      <c r="FM593" s="40">
        <f t="shared" si="748"/>
        <v>0</v>
      </c>
      <c r="FN593">
        <v>4</v>
      </c>
      <c r="FO593" t="s">
        <v>83</v>
      </c>
      <c r="FP593">
        <v>3</v>
      </c>
      <c r="FQ593" s="40">
        <f t="shared" si="710"/>
        <v>4</v>
      </c>
      <c r="FR593">
        <v>2</v>
      </c>
      <c r="FS593" t="s">
        <v>83</v>
      </c>
      <c r="FT593">
        <v>3</v>
      </c>
      <c r="FU593" s="40">
        <f t="shared" si="749"/>
        <v>6</v>
      </c>
      <c r="FV593">
        <v>2</v>
      </c>
      <c r="FW593" t="s">
        <v>83</v>
      </c>
      <c r="FX593">
        <v>5</v>
      </c>
      <c r="FY593" s="40">
        <f t="shared" si="711"/>
        <v>0</v>
      </c>
      <c r="FZ593" s="24">
        <f t="shared" si="712"/>
        <v>18</v>
      </c>
      <c r="GA593" s="14">
        <v>2</v>
      </c>
      <c r="GB593" t="s">
        <v>83</v>
      </c>
      <c r="GC593">
        <v>4</v>
      </c>
      <c r="GD593" s="40">
        <f t="shared" si="750"/>
        <v>0</v>
      </c>
      <c r="GE593">
        <v>4</v>
      </c>
      <c r="GF593" t="s">
        <v>83</v>
      </c>
      <c r="GG593">
        <v>1</v>
      </c>
      <c r="GH593" s="40">
        <f t="shared" si="774"/>
        <v>3</v>
      </c>
      <c r="GI593">
        <v>3</v>
      </c>
      <c r="GJ593" t="s">
        <v>83</v>
      </c>
      <c r="GK593">
        <v>3</v>
      </c>
      <c r="GL593" s="40">
        <f t="shared" si="751"/>
        <v>0</v>
      </c>
      <c r="GM593">
        <v>5</v>
      </c>
      <c r="GN593" t="s">
        <v>83</v>
      </c>
      <c r="GO593">
        <v>2</v>
      </c>
      <c r="GP593" s="40">
        <f t="shared" si="752"/>
        <v>3</v>
      </c>
      <c r="GQ593">
        <v>1</v>
      </c>
      <c r="GR593" t="s">
        <v>83</v>
      </c>
      <c r="GS593">
        <v>1</v>
      </c>
      <c r="GT593" s="40">
        <f t="shared" si="713"/>
        <v>0</v>
      </c>
      <c r="GU593">
        <v>2</v>
      </c>
      <c r="GV593" t="s">
        <v>83</v>
      </c>
      <c r="GW593">
        <v>5</v>
      </c>
      <c r="GX593" s="40">
        <f t="shared" si="753"/>
        <v>0</v>
      </c>
      <c r="GY593" s="24">
        <f t="shared" si="754"/>
        <v>6</v>
      </c>
      <c r="GZ593" s="28">
        <f t="shared" si="714"/>
        <v>72</v>
      </c>
      <c r="HA593" t="s">
        <v>84</v>
      </c>
      <c r="HB593">
        <f t="shared" si="715"/>
        <v>9</v>
      </c>
      <c r="HC593" t="s">
        <v>85</v>
      </c>
      <c r="HD593">
        <f t="shared" si="768"/>
        <v>9</v>
      </c>
      <c r="HE593" t="s">
        <v>169</v>
      </c>
      <c r="HF593">
        <f t="shared" si="716"/>
        <v>0</v>
      </c>
      <c r="HG593" t="s">
        <v>94</v>
      </c>
      <c r="HH593">
        <f t="shared" si="773"/>
        <v>9</v>
      </c>
      <c r="HI593" t="s">
        <v>130</v>
      </c>
      <c r="HJ593">
        <f t="shared" si="755"/>
        <v>5</v>
      </c>
      <c r="HK593" t="s">
        <v>131</v>
      </c>
      <c r="HL593">
        <f t="shared" si="756"/>
        <v>0</v>
      </c>
      <c r="HM593" t="s">
        <v>90</v>
      </c>
      <c r="HN593">
        <f t="shared" si="717"/>
        <v>9</v>
      </c>
      <c r="HO593" t="s">
        <v>96</v>
      </c>
      <c r="HP593">
        <f t="shared" si="757"/>
        <v>9</v>
      </c>
      <c r="HQ593" t="s">
        <v>140</v>
      </c>
      <c r="HR593" s="1">
        <f t="shared" si="758"/>
        <v>0</v>
      </c>
      <c r="HS593" t="s">
        <v>137</v>
      </c>
      <c r="HT593" s="1">
        <f t="shared" si="759"/>
        <v>6</v>
      </c>
      <c r="HU593" t="s">
        <v>93</v>
      </c>
      <c r="HV593" s="1">
        <f t="shared" si="760"/>
        <v>5</v>
      </c>
      <c r="HW593" t="s">
        <v>87</v>
      </c>
      <c r="HX593" s="1">
        <f t="shared" si="761"/>
        <v>6</v>
      </c>
      <c r="HY593" t="s">
        <v>88</v>
      </c>
      <c r="HZ593" s="1">
        <f t="shared" si="762"/>
        <v>0</v>
      </c>
      <c r="IA593" t="s">
        <v>95</v>
      </c>
      <c r="IB593" s="1">
        <f t="shared" si="763"/>
        <v>6</v>
      </c>
      <c r="IC593" t="s">
        <v>134</v>
      </c>
      <c r="ID593" s="1">
        <f t="shared" si="764"/>
        <v>6</v>
      </c>
      <c r="IE593" t="s">
        <v>91</v>
      </c>
      <c r="IF593" s="1">
        <f t="shared" si="765"/>
        <v>6</v>
      </c>
      <c r="IG593">
        <f t="shared" si="770"/>
        <v>85</v>
      </c>
      <c r="IH593" s="1">
        <f t="shared" si="766"/>
        <v>157</v>
      </c>
    </row>
    <row r="594" spans="1:242" ht="14.65" thickBot="1" x14ac:dyDescent="0.5">
      <c r="A594" s="1">
        <v>591</v>
      </c>
      <c r="B594" s="45">
        <f t="shared" si="702"/>
        <v>389</v>
      </c>
      <c r="C594" s="14" t="s">
        <v>1188</v>
      </c>
      <c r="D594" t="s">
        <v>1189</v>
      </c>
      <c r="E594" s="15" t="s">
        <v>1187</v>
      </c>
      <c r="F594" s="28">
        <f t="shared" si="703"/>
        <v>153</v>
      </c>
      <c r="H594" s="14">
        <v>0</v>
      </c>
      <c r="I594" t="s">
        <v>83</v>
      </c>
      <c r="J594">
        <v>2</v>
      </c>
      <c r="K594" s="40">
        <f t="shared" si="698"/>
        <v>6</v>
      </c>
      <c r="L594">
        <v>1</v>
      </c>
      <c r="M594" t="s">
        <v>83</v>
      </c>
      <c r="N594">
        <v>2</v>
      </c>
      <c r="O594" s="40">
        <f t="shared" si="771"/>
        <v>3</v>
      </c>
      <c r="P594">
        <v>0</v>
      </c>
      <c r="Q594" t="s">
        <v>83</v>
      </c>
      <c r="R594">
        <v>3</v>
      </c>
      <c r="S594" s="40">
        <f t="shared" si="718"/>
        <v>3</v>
      </c>
      <c r="T594">
        <v>2</v>
      </c>
      <c r="U594" t="s">
        <v>83</v>
      </c>
      <c r="V594">
        <v>0</v>
      </c>
      <c r="W594" s="40">
        <f t="shared" si="704"/>
        <v>0</v>
      </c>
      <c r="X594">
        <v>1</v>
      </c>
      <c r="Y594" t="s">
        <v>83</v>
      </c>
      <c r="Z594">
        <v>3</v>
      </c>
      <c r="AA594" s="40">
        <f t="shared" si="705"/>
        <v>3</v>
      </c>
      <c r="AB594">
        <v>3</v>
      </c>
      <c r="AC594" t="s">
        <v>83</v>
      </c>
      <c r="AD594">
        <v>1</v>
      </c>
      <c r="AE594" s="40">
        <f t="shared" si="719"/>
        <v>4</v>
      </c>
      <c r="AF594" s="24">
        <f t="shared" si="720"/>
        <v>19</v>
      </c>
      <c r="AG594" s="14">
        <v>4</v>
      </c>
      <c r="AH594" t="s">
        <v>83</v>
      </c>
      <c r="AI594">
        <v>0</v>
      </c>
      <c r="AJ594" s="40">
        <f t="shared" si="769"/>
        <v>4</v>
      </c>
      <c r="AK594">
        <v>2</v>
      </c>
      <c r="AL594" t="s">
        <v>83</v>
      </c>
      <c r="AM594">
        <v>1</v>
      </c>
      <c r="AN594" s="40">
        <f t="shared" si="721"/>
        <v>0</v>
      </c>
      <c r="AO594">
        <v>2</v>
      </c>
      <c r="AP594" t="s">
        <v>83</v>
      </c>
      <c r="AQ594">
        <v>2</v>
      </c>
      <c r="AR594" s="40">
        <f t="shared" si="701"/>
        <v>0</v>
      </c>
      <c r="AS594">
        <v>3</v>
      </c>
      <c r="AT594" t="s">
        <v>83</v>
      </c>
      <c r="AU594">
        <v>1</v>
      </c>
      <c r="AV594" s="40">
        <f t="shared" si="722"/>
        <v>0</v>
      </c>
      <c r="AW594">
        <v>0</v>
      </c>
      <c r="AX594" t="s">
        <v>83</v>
      </c>
      <c r="AY594">
        <v>2</v>
      </c>
      <c r="AZ594" s="40">
        <f t="shared" si="723"/>
        <v>3</v>
      </c>
      <c r="BA594">
        <v>3</v>
      </c>
      <c r="BB594" t="s">
        <v>83</v>
      </c>
      <c r="BC594">
        <v>1</v>
      </c>
      <c r="BD594" s="40">
        <f t="shared" si="706"/>
        <v>0</v>
      </c>
      <c r="BE594" s="24">
        <f t="shared" si="724"/>
        <v>7</v>
      </c>
      <c r="BF594" s="14">
        <v>4</v>
      </c>
      <c r="BG594" t="s">
        <v>83</v>
      </c>
      <c r="BH594">
        <v>2</v>
      </c>
      <c r="BI594" s="40">
        <f t="shared" si="725"/>
        <v>0</v>
      </c>
      <c r="BJ594">
        <v>1</v>
      </c>
      <c r="BK594" t="s">
        <v>83</v>
      </c>
      <c r="BL594">
        <v>3</v>
      </c>
      <c r="BM594" s="40">
        <f t="shared" si="726"/>
        <v>0</v>
      </c>
      <c r="BN594">
        <v>2</v>
      </c>
      <c r="BO594" t="s">
        <v>83</v>
      </c>
      <c r="BP594">
        <v>2</v>
      </c>
      <c r="BQ594" s="40">
        <f t="shared" si="707"/>
        <v>0</v>
      </c>
      <c r="BR594">
        <v>3</v>
      </c>
      <c r="BS594" t="s">
        <v>83</v>
      </c>
      <c r="BT594">
        <v>0</v>
      </c>
      <c r="BU594" s="40">
        <f t="shared" si="727"/>
        <v>3</v>
      </c>
      <c r="BV594">
        <v>2</v>
      </c>
      <c r="BW594" t="s">
        <v>83</v>
      </c>
      <c r="BX594">
        <v>3</v>
      </c>
      <c r="BY594" s="40">
        <f t="shared" si="728"/>
        <v>3</v>
      </c>
      <c r="BZ594">
        <v>1</v>
      </c>
      <c r="CA594" t="s">
        <v>83</v>
      </c>
      <c r="CB594">
        <v>1</v>
      </c>
      <c r="CC594" s="40">
        <f t="shared" si="729"/>
        <v>0</v>
      </c>
      <c r="CD594" s="24">
        <f t="shared" si="730"/>
        <v>6</v>
      </c>
      <c r="CE594" s="14">
        <v>3</v>
      </c>
      <c r="CF594" t="s">
        <v>83</v>
      </c>
      <c r="CG594">
        <v>2</v>
      </c>
      <c r="CH594" s="40">
        <f t="shared" si="731"/>
        <v>0</v>
      </c>
      <c r="CI594">
        <v>3</v>
      </c>
      <c r="CJ594" t="s">
        <v>83</v>
      </c>
      <c r="CK594">
        <v>0</v>
      </c>
      <c r="CL594" s="40">
        <f t="shared" si="732"/>
        <v>4</v>
      </c>
      <c r="CM594">
        <v>1</v>
      </c>
      <c r="CN594" t="s">
        <v>83</v>
      </c>
      <c r="CO594">
        <v>1</v>
      </c>
      <c r="CP594" s="40">
        <f t="shared" si="733"/>
        <v>0</v>
      </c>
      <c r="CQ594">
        <v>2</v>
      </c>
      <c r="CR594" t="s">
        <v>83</v>
      </c>
      <c r="CS594">
        <v>2</v>
      </c>
      <c r="CT594" s="40">
        <f t="shared" si="734"/>
        <v>0</v>
      </c>
      <c r="CU594">
        <v>1</v>
      </c>
      <c r="CV594" t="s">
        <v>83</v>
      </c>
      <c r="CW594">
        <v>3</v>
      </c>
      <c r="CX594" s="40">
        <f t="shared" si="735"/>
        <v>0</v>
      </c>
      <c r="CY594">
        <v>0</v>
      </c>
      <c r="CZ594" t="s">
        <v>83</v>
      </c>
      <c r="DA594">
        <v>3</v>
      </c>
      <c r="DB594" s="40">
        <f t="shared" si="736"/>
        <v>0</v>
      </c>
      <c r="DC594" s="24">
        <f t="shared" si="737"/>
        <v>4</v>
      </c>
      <c r="DD594" s="14">
        <v>3</v>
      </c>
      <c r="DE594" t="s">
        <v>83</v>
      </c>
      <c r="DF594">
        <v>1</v>
      </c>
      <c r="DG594" s="40">
        <f t="shared" si="767"/>
        <v>0</v>
      </c>
      <c r="DH594">
        <v>3</v>
      </c>
      <c r="DI594" t="s">
        <v>83</v>
      </c>
      <c r="DJ594">
        <v>0</v>
      </c>
      <c r="DK594" s="40">
        <f t="shared" si="708"/>
        <v>3</v>
      </c>
      <c r="DL594">
        <v>1</v>
      </c>
      <c r="DM594" t="s">
        <v>83</v>
      </c>
      <c r="DN594">
        <v>1</v>
      </c>
      <c r="DO594" s="40">
        <f t="shared" si="738"/>
        <v>0</v>
      </c>
      <c r="DP594">
        <v>2</v>
      </c>
      <c r="DQ594" t="s">
        <v>83</v>
      </c>
      <c r="DR594">
        <v>3</v>
      </c>
      <c r="DS594" s="40">
        <f t="shared" si="699"/>
        <v>0</v>
      </c>
      <c r="DT594">
        <v>1</v>
      </c>
      <c r="DU594" t="s">
        <v>83</v>
      </c>
      <c r="DV594">
        <v>3</v>
      </c>
      <c r="DW594" s="40">
        <f t="shared" si="700"/>
        <v>1</v>
      </c>
      <c r="DX594">
        <v>2</v>
      </c>
      <c r="DY594" t="s">
        <v>83</v>
      </c>
      <c r="DZ594">
        <v>4</v>
      </c>
      <c r="EA594" s="39">
        <f t="shared" si="739"/>
        <v>6</v>
      </c>
      <c r="EB594" s="24">
        <f t="shared" si="709"/>
        <v>10</v>
      </c>
      <c r="EC594" s="14">
        <v>1</v>
      </c>
      <c r="ED594" t="s">
        <v>83</v>
      </c>
      <c r="EE594">
        <v>3</v>
      </c>
      <c r="EF594" s="40">
        <f t="shared" si="740"/>
        <v>0</v>
      </c>
      <c r="EG594">
        <v>2</v>
      </c>
      <c r="EH594" t="s">
        <v>83</v>
      </c>
      <c r="EI594">
        <v>0</v>
      </c>
      <c r="EJ594" s="40">
        <f t="shared" si="741"/>
        <v>3</v>
      </c>
      <c r="EK594">
        <v>3</v>
      </c>
      <c r="EL594" t="s">
        <v>83</v>
      </c>
      <c r="EM594">
        <v>1</v>
      </c>
      <c r="EN594" s="40">
        <f t="shared" si="772"/>
        <v>0</v>
      </c>
      <c r="EO594">
        <v>2</v>
      </c>
      <c r="EP594" t="s">
        <v>83</v>
      </c>
      <c r="EQ594">
        <v>0</v>
      </c>
      <c r="ER594" s="40">
        <f t="shared" si="742"/>
        <v>3</v>
      </c>
      <c r="ES594">
        <v>2</v>
      </c>
      <c r="ET594" t="s">
        <v>83</v>
      </c>
      <c r="EU594">
        <v>2</v>
      </c>
      <c r="EV594" s="40">
        <f t="shared" si="743"/>
        <v>3</v>
      </c>
      <c r="EW594">
        <v>1</v>
      </c>
      <c r="EX594" t="s">
        <v>83</v>
      </c>
      <c r="EY594">
        <v>3</v>
      </c>
      <c r="EZ594" s="40">
        <f t="shared" si="744"/>
        <v>0</v>
      </c>
      <c r="FA594" s="24">
        <f t="shared" si="745"/>
        <v>9</v>
      </c>
      <c r="FB594" s="14">
        <v>3</v>
      </c>
      <c r="FC594" t="s">
        <v>83</v>
      </c>
      <c r="FD594">
        <v>1</v>
      </c>
      <c r="FE594" s="40">
        <f t="shared" si="746"/>
        <v>3</v>
      </c>
      <c r="FF594">
        <v>2</v>
      </c>
      <c r="FG594" t="s">
        <v>83</v>
      </c>
      <c r="FH594">
        <v>1</v>
      </c>
      <c r="FI594" s="40">
        <f t="shared" si="747"/>
        <v>3</v>
      </c>
      <c r="FJ594">
        <v>1</v>
      </c>
      <c r="FK594" t="s">
        <v>83</v>
      </c>
      <c r="FL594">
        <v>3</v>
      </c>
      <c r="FM594" s="40">
        <f t="shared" si="748"/>
        <v>0</v>
      </c>
      <c r="FN594">
        <v>4</v>
      </c>
      <c r="FO594" t="s">
        <v>83</v>
      </c>
      <c r="FP594">
        <v>1</v>
      </c>
      <c r="FQ594" s="40">
        <f t="shared" si="710"/>
        <v>3</v>
      </c>
      <c r="FR594">
        <v>3</v>
      </c>
      <c r="FS594" t="s">
        <v>83</v>
      </c>
      <c r="FT594">
        <v>2</v>
      </c>
      <c r="FU594" s="40">
        <f t="shared" si="749"/>
        <v>0</v>
      </c>
      <c r="FV594">
        <v>0</v>
      </c>
      <c r="FW594" t="s">
        <v>83</v>
      </c>
      <c r="FX594">
        <v>4</v>
      </c>
      <c r="FY594" s="40">
        <f t="shared" si="711"/>
        <v>0</v>
      </c>
      <c r="FZ594" s="24">
        <f t="shared" si="712"/>
        <v>9</v>
      </c>
      <c r="GA594" s="14">
        <v>2</v>
      </c>
      <c r="GB594" t="s">
        <v>83</v>
      </c>
      <c r="GC594">
        <v>0</v>
      </c>
      <c r="GD594" s="40">
        <f t="shared" si="750"/>
        <v>0</v>
      </c>
      <c r="GE594">
        <v>2</v>
      </c>
      <c r="GF594" t="s">
        <v>83</v>
      </c>
      <c r="GG594">
        <v>1</v>
      </c>
      <c r="GH594" s="40">
        <f t="shared" si="774"/>
        <v>4</v>
      </c>
      <c r="GI594">
        <v>2</v>
      </c>
      <c r="GJ594" t="s">
        <v>83</v>
      </c>
      <c r="GK594">
        <v>2</v>
      </c>
      <c r="GL594" s="40">
        <f t="shared" si="751"/>
        <v>0</v>
      </c>
      <c r="GM594">
        <v>3</v>
      </c>
      <c r="GN594" t="s">
        <v>83</v>
      </c>
      <c r="GO594">
        <v>1</v>
      </c>
      <c r="GP594" s="40">
        <f t="shared" si="752"/>
        <v>4</v>
      </c>
      <c r="GQ594">
        <v>1</v>
      </c>
      <c r="GR594" t="s">
        <v>83</v>
      </c>
      <c r="GS594">
        <v>2</v>
      </c>
      <c r="GT594" s="40">
        <f t="shared" si="713"/>
        <v>3</v>
      </c>
      <c r="GU594">
        <v>2</v>
      </c>
      <c r="GV594" t="s">
        <v>83</v>
      </c>
      <c r="GW594">
        <v>4</v>
      </c>
      <c r="GX594" s="40">
        <f t="shared" si="753"/>
        <v>0</v>
      </c>
      <c r="GY594" s="24">
        <f t="shared" si="754"/>
        <v>11</v>
      </c>
      <c r="GZ594" s="28">
        <f t="shared" si="714"/>
        <v>75</v>
      </c>
      <c r="HA594" t="s">
        <v>161</v>
      </c>
      <c r="HB594">
        <f t="shared" si="715"/>
        <v>9</v>
      </c>
      <c r="HC594" t="s">
        <v>85</v>
      </c>
      <c r="HD594">
        <f t="shared" si="768"/>
        <v>9</v>
      </c>
      <c r="HE594" t="s">
        <v>93</v>
      </c>
      <c r="HF594">
        <f t="shared" si="716"/>
        <v>9</v>
      </c>
      <c r="HG594" t="s">
        <v>94</v>
      </c>
      <c r="HH594">
        <f t="shared" si="773"/>
        <v>9</v>
      </c>
      <c r="HI594" t="s">
        <v>88</v>
      </c>
      <c r="HJ594">
        <f t="shared" si="755"/>
        <v>0</v>
      </c>
      <c r="HK594" t="s">
        <v>131</v>
      </c>
      <c r="HL594">
        <f t="shared" si="756"/>
        <v>0</v>
      </c>
      <c r="HM594" t="s">
        <v>90</v>
      </c>
      <c r="HN594">
        <f t="shared" si="717"/>
        <v>9</v>
      </c>
      <c r="HO594" t="s">
        <v>96</v>
      </c>
      <c r="HP594">
        <f t="shared" si="757"/>
        <v>9</v>
      </c>
      <c r="HQ594" t="s">
        <v>132</v>
      </c>
      <c r="HR594" s="1">
        <f t="shared" si="758"/>
        <v>6</v>
      </c>
      <c r="HS594" t="s">
        <v>181</v>
      </c>
      <c r="HT594" s="1">
        <f t="shared" si="759"/>
        <v>0</v>
      </c>
      <c r="HU594" t="s">
        <v>86</v>
      </c>
      <c r="HV594" s="1">
        <f t="shared" si="760"/>
        <v>6</v>
      </c>
      <c r="HW594" t="s">
        <v>129</v>
      </c>
      <c r="HX594" s="1">
        <f t="shared" si="761"/>
        <v>0</v>
      </c>
      <c r="HY594" t="s">
        <v>130</v>
      </c>
      <c r="HZ594" s="1">
        <f t="shared" si="762"/>
        <v>6</v>
      </c>
      <c r="IA594" t="s">
        <v>95</v>
      </c>
      <c r="IB594" s="1">
        <f t="shared" si="763"/>
        <v>6</v>
      </c>
      <c r="IC594" t="s">
        <v>150</v>
      </c>
      <c r="ID594" s="1">
        <f t="shared" si="764"/>
        <v>0</v>
      </c>
      <c r="IE594" t="s">
        <v>135</v>
      </c>
      <c r="IF594" s="1">
        <f t="shared" si="765"/>
        <v>0</v>
      </c>
      <c r="IG594">
        <f t="shared" si="770"/>
        <v>78</v>
      </c>
      <c r="IH594" s="1">
        <f t="shared" si="766"/>
        <v>153</v>
      </c>
    </row>
    <row r="595" spans="1:242" ht="14.65" thickBot="1" x14ac:dyDescent="0.5">
      <c r="A595" s="1">
        <v>592</v>
      </c>
      <c r="B595" s="45">
        <f t="shared" si="702"/>
        <v>454</v>
      </c>
      <c r="C595" s="14" t="s">
        <v>1190</v>
      </c>
      <c r="D595" t="s">
        <v>1191</v>
      </c>
      <c r="E595" s="15" t="s">
        <v>1187</v>
      </c>
      <c r="F595" s="28">
        <f t="shared" si="703"/>
        <v>147</v>
      </c>
      <c r="H595" s="14">
        <v>0</v>
      </c>
      <c r="I595" t="s">
        <v>83</v>
      </c>
      <c r="J595">
        <v>2</v>
      </c>
      <c r="K595" s="40">
        <f t="shared" si="698"/>
        <v>6</v>
      </c>
      <c r="L595">
        <v>1</v>
      </c>
      <c r="M595" t="s">
        <v>83</v>
      </c>
      <c r="N595">
        <v>2</v>
      </c>
      <c r="O595" s="40">
        <f t="shared" si="771"/>
        <v>3</v>
      </c>
      <c r="P595">
        <v>0</v>
      </c>
      <c r="Q595" t="s">
        <v>83</v>
      </c>
      <c r="R595">
        <v>2</v>
      </c>
      <c r="S595" s="40">
        <f t="shared" si="718"/>
        <v>4</v>
      </c>
      <c r="T595">
        <v>2</v>
      </c>
      <c r="U595" t="s">
        <v>83</v>
      </c>
      <c r="V595">
        <v>0</v>
      </c>
      <c r="W595" s="40">
        <f t="shared" si="704"/>
        <v>0</v>
      </c>
      <c r="X595">
        <v>1</v>
      </c>
      <c r="Y595" t="s">
        <v>83</v>
      </c>
      <c r="Z595">
        <v>3</v>
      </c>
      <c r="AA595" s="40">
        <f t="shared" si="705"/>
        <v>3</v>
      </c>
      <c r="AB595">
        <v>3</v>
      </c>
      <c r="AC595" t="s">
        <v>83</v>
      </c>
      <c r="AD595">
        <v>1</v>
      </c>
      <c r="AE595" s="40">
        <f t="shared" si="719"/>
        <v>4</v>
      </c>
      <c r="AF595" s="24">
        <f t="shared" si="720"/>
        <v>20</v>
      </c>
      <c r="AG595" s="14">
        <v>4</v>
      </c>
      <c r="AH595" t="s">
        <v>83</v>
      </c>
      <c r="AI595">
        <v>0</v>
      </c>
      <c r="AJ595" s="40">
        <f t="shared" si="769"/>
        <v>4</v>
      </c>
      <c r="AK595">
        <v>2</v>
      </c>
      <c r="AL595" t="s">
        <v>83</v>
      </c>
      <c r="AM595">
        <v>1</v>
      </c>
      <c r="AN595" s="40">
        <f t="shared" si="721"/>
        <v>0</v>
      </c>
      <c r="AO595">
        <v>2</v>
      </c>
      <c r="AP595" t="s">
        <v>83</v>
      </c>
      <c r="AQ595">
        <v>2</v>
      </c>
      <c r="AR595" s="40">
        <f t="shared" si="701"/>
        <v>0</v>
      </c>
      <c r="AS595">
        <v>3</v>
      </c>
      <c r="AT595" t="s">
        <v>83</v>
      </c>
      <c r="AU595">
        <v>1</v>
      </c>
      <c r="AV595" s="40">
        <f t="shared" si="722"/>
        <v>0</v>
      </c>
      <c r="AW595">
        <v>0</v>
      </c>
      <c r="AX595" t="s">
        <v>83</v>
      </c>
      <c r="AY595">
        <v>2</v>
      </c>
      <c r="AZ595" s="40">
        <f t="shared" si="723"/>
        <v>3</v>
      </c>
      <c r="BA595">
        <v>3</v>
      </c>
      <c r="BB595" t="s">
        <v>83</v>
      </c>
      <c r="BC595">
        <v>1</v>
      </c>
      <c r="BD595" s="40">
        <f t="shared" si="706"/>
        <v>0</v>
      </c>
      <c r="BE595" s="24">
        <f t="shared" si="724"/>
        <v>7</v>
      </c>
      <c r="BF595" s="14">
        <v>4</v>
      </c>
      <c r="BG595" t="s">
        <v>83</v>
      </c>
      <c r="BH595">
        <v>1</v>
      </c>
      <c r="BI595" s="40">
        <f t="shared" si="725"/>
        <v>0</v>
      </c>
      <c r="BJ595">
        <v>2</v>
      </c>
      <c r="BK595" t="s">
        <v>83</v>
      </c>
      <c r="BL595">
        <v>1</v>
      </c>
      <c r="BM595" s="40">
        <f t="shared" si="726"/>
        <v>0</v>
      </c>
      <c r="BN595">
        <v>2</v>
      </c>
      <c r="BO595" t="s">
        <v>83</v>
      </c>
      <c r="BP595">
        <v>2</v>
      </c>
      <c r="BQ595" s="40">
        <f t="shared" si="707"/>
        <v>0</v>
      </c>
      <c r="BR595">
        <v>3</v>
      </c>
      <c r="BS595" t="s">
        <v>83</v>
      </c>
      <c r="BT595">
        <v>1</v>
      </c>
      <c r="BU595" s="40">
        <f t="shared" si="727"/>
        <v>4</v>
      </c>
      <c r="BV595">
        <v>1</v>
      </c>
      <c r="BW595" t="s">
        <v>83</v>
      </c>
      <c r="BX595">
        <v>3</v>
      </c>
      <c r="BY595" s="40">
        <f t="shared" si="728"/>
        <v>4</v>
      </c>
      <c r="BZ595">
        <v>1</v>
      </c>
      <c r="CA595" t="s">
        <v>83</v>
      </c>
      <c r="CB595">
        <v>2</v>
      </c>
      <c r="CC595" s="40">
        <f t="shared" si="729"/>
        <v>6</v>
      </c>
      <c r="CD595" s="24">
        <f t="shared" si="730"/>
        <v>14</v>
      </c>
      <c r="CE595" s="14">
        <v>3</v>
      </c>
      <c r="CF595" t="s">
        <v>83</v>
      </c>
      <c r="CG595">
        <v>1</v>
      </c>
      <c r="CH595" s="40">
        <f t="shared" si="731"/>
        <v>0</v>
      </c>
      <c r="CI595">
        <v>3</v>
      </c>
      <c r="CJ595" t="s">
        <v>83</v>
      </c>
      <c r="CK595">
        <v>0</v>
      </c>
      <c r="CL595" s="40">
        <f t="shared" si="732"/>
        <v>4</v>
      </c>
      <c r="CM595">
        <v>1</v>
      </c>
      <c r="CN595" t="s">
        <v>83</v>
      </c>
      <c r="CO595">
        <v>1</v>
      </c>
      <c r="CP595" s="40">
        <f t="shared" si="733"/>
        <v>0</v>
      </c>
      <c r="CQ595">
        <v>2</v>
      </c>
      <c r="CR595" t="s">
        <v>83</v>
      </c>
      <c r="CS595">
        <v>2</v>
      </c>
      <c r="CT595" s="40">
        <f t="shared" si="734"/>
        <v>0</v>
      </c>
      <c r="CU595">
        <v>0</v>
      </c>
      <c r="CV595" t="s">
        <v>83</v>
      </c>
      <c r="CW595">
        <v>4</v>
      </c>
      <c r="CX595" s="40">
        <f t="shared" si="735"/>
        <v>0</v>
      </c>
      <c r="CY595">
        <v>2</v>
      </c>
      <c r="CZ595" t="s">
        <v>83</v>
      </c>
      <c r="DA595">
        <v>3</v>
      </c>
      <c r="DB595" s="40">
        <f t="shared" si="736"/>
        <v>0</v>
      </c>
      <c r="DC595" s="24">
        <f t="shared" si="737"/>
        <v>4</v>
      </c>
      <c r="DD595" s="14">
        <v>3</v>
      </c>
      <c r="DE595" t="s">
        <v>83</v>
      </c>
      <c r="DF595">
        <v>1</v>
      </c>
      <c r="DG595" s="40">
        <f t="shared" si="767"/>
        <v>0</v>
      </c>
      <c r="DH595">
        <v>3</v>
      </c>
      <c r="DI595" t="s">
        <v>83</v>
      </c>
      <c r="DJ595">
        <v>0</v>
      </c>
      <c r="DK595" s="40">
        <f t="shared" si="708"/>
        <v>3</v>
      </c>
      <c r="DL595">
        <v>1</v>
      </c>
      <c r="DM595" t="s">
        <v>83</v>
      </c>
      <c r="DN595">
        <v>3</v>
      </c>
      <c r="DO595" s="40">
        <f t="shared" si="738"/>
        <v>3</v>
      </c>
      <c r="DP595">
        <v>3</v>
      </c>
      <c r="DQ595" t="s">
        <v>83</v>
      </c>
      <c r="DR595">
        <v>2</v>
      </c>
      <c r="DS595" s="40">
        <f t="shared" si="699"/>
        <v>0</v>
      </c>
      <c r="DT595">
        <v>1</v>
      </c>
      <c r="DU595" t="s">
        <v>83</v>
      </c>
      <c r="DV595">
        <v>3</v>
      </c>
      <c r="DW595" s="40">
        <f t="shared" si="700"/>
        <v>1</v>
      </c>
      <c r="DX595">
        <v>3</v>
      </c>
      <c r="DY595" t="s">
        <v>83</v>
      </c>
      <c r="DZ595">
        <v>2</v>
      </c>
      <c r="EA595" s="39">
        <f t="shared" si="739"/>
        <v>0</v>
      </c>
      <c r="EB595" s="24">
        <f t="shared" si="709"/>
        <v>7</v>
      </c>
      <c r="EC595" s="14">
        <v>0</v>
      </c>
      <c r="ED595" t="s">
        <v>83</v>
      </c>
      <c r="EE595">
        <v>3</v>
      </c>
      <c r="EF595" s="40">
        <f t="shared" si="740"/>
        <v>0</v>
      </c>
      <c r="EG595">
        <v>2</v>
      </c>
      <c r="EH595" t="s">
        <v>83</v>
      </c>
      <c r="EI595">
        <v>3</v>
      </c>
      <c r="EJ595" s="40">
        <f t="shared" si="741"/>
        <v>0</v>
      </c>
      <c r="EK595">
        <v>1</v>
      </c>
      <c r="EL595" t="s">
        <v>83</v>
      </c>
      <c r="EM595">
        <v>2</v>
      </c>
      <c r="EN595" s="40">
        <f t="shared" si="772"/>
        <v>3</v>
      </c>
      <c r="EO595">
        <v>3</v>
      </c>
      <c r="EP595" t="s">
        <v>83</v>
      </c>
      <c r="EQ595">
        <v>2</v>
      </c>
      <c r="ER595" s="40">
        <f t="shared" si="742"/>
        <v>3</v>
      </c>
      <c r="ES595">
        <v>3</v>
      </c>
      <c r="ET595" t="s">
        <v>83</v>
      </c>
      <c r="EU595">
        <v>1</v>
      </c>
      <c r="EV595" s="40">
        <f t="shared" si="743"/>
        <v>0</v>
      </c>
      <c r="EW595">
        <v>2</v>
      </c>
      <c r="EX595" t="s">
        <v>83</v>
      </c>
      <c r="EY595">
        <v>3</v>
      </c>
      <c r="EZ595" s="40">
        <f t="shared" si="744"/>
        <v>4</v>
      </c>
      <c r="FA595" s="24">
        <f t="shared" si="745"/>
        <v>10</v>
      </c>
      <c r="FB595" s="14">
        <v>1</v>
      </c>
      <c r="FC595" t="s">
        <v>83</v>
      </c>
      <c r="FD595">
        <v>2</v>
      </c>
      <c r="FE595" s="40">
        <f t="shared" si="746"/>
        <v>0</v>
      </c>
      <c r="FF595">
        <v>4</v>
      </c>
      <c r="FG595" t="s">
        <v>83</v>
      </c>
      <c r="FH595">
        <v>1</v>
      </c>
      <c r="FI595" s="40">
        <f t="shared" si="747"/>
        <v>3</v>
      </c>
      <c r="FJ595">
        <v>1</v>
      </c>
      <c r="FK595" t="s">
        <v>83</v>
      </c>
      <c r="FL595">
        <v>3</v>
      </c>
      <c r="FM595" s="40">
        <f t="shared" si="748"/>
        <v>0</v>
      </c>
      <c r="FN595">
        <v>3</v>
      </c>
      <c r="FO595" t="s">
        <v>83</v>
      </c>
      <c r="FP595">
        <v>0</v>
      </c>
      <c r="FQ595" s="40">
        <f t="shared" si="710"/>
        <v>3</v>
      </c>
      <c r="FR595">
        <v>2</v>
      </c>
      <c r="FS595" t="s">
        <v>83</v>
      </c>
      <c r="FT595">
        <v>0</v>
      </c>
      <c r="FU595" s="40">
        <f t="shared" si="749"/>
        <v>0</v>
      </c>
      <c r="FV595">
        <v>1</v>
      </c>
      <c r="FW595" t="s">
        <v>83</v>
      </c>
      <c r="FX595">
        <v>3</v>
      </c>
      <c r="FY595" s="40">
        <f t="shared" si="711"/>
        <v>0</v>
      </c>
      <c r="FZ595" s="24">
        <f t="shared" si="712"/>
        <v>6</v>
      </c>
      <c r="GA595" s="14">
        <v>1</v>
      </c>
      <c r="GB595" t="s">
        <v>83</v>
      </c>
      <c r="GC595">
        <v>1</v>
      </c>
      <c r="GD595" s="40">
        <f t="shared" si="750"/>
        <v>4</v>
      </c>
      <c r="GE595">
        <v>3</v>
      </c>
      <c r="GF595" t="s">
        <v>83</v>
      </c>
      <c r="GG595">
        <v>1</v>
      </c>
      <c r="GH595" s="40">
        <f t="shared" si="774"/>
        <v>3</v>
      </c>
      <c r="GI595">
        <v>1</v>
      </c>
      <c r="GJ595" t="s">
        <v>83</v>
      </c>
      <c r="GK595">
        <v>2</v>
      </c>
      <c r="GL595" s="40">
        <f t="shared" si="751"/>
        <v>4</v>
      </c>
      <c r="GM595">
        <v>3</v>
      </c>
      <c r="GN595" t="s">
        <v>83</v>
      </c>
      <c r="GO595">
        <v>2</v>
      </c>
      <c r="GP595" s="40">
        <f t="shared" si="752"/>
        <v>3</v>
      </c>
      <c r="GQ595">
        <v>0</v>
      </c>
      <c r="GR595" t="s">
        <v>83</v>
      </c>
      <c r="GS595">
        <v>0</v>
      </c>
      <c r="GT595" s="40">
        <f t="shared" si="713"/>
        <v>0</v>
      </c>
      <c r="GU595">
        <v>1</v>
      </c>
      <c r="GV595" t="s">
        <v>83</v>
      </c>
      <c r="GW595">
        <v>3</v>
      </c>
      <c r="GX595" s="40">
        <f t="shared" si="753"/>
        <v>0</v>
      </c>
      <c r="GY595" s="24">
        <f t="shared" si="754"/>
        <v>14</v>
      </c>
      <c r="GZ595" s="28">
        <f t="shared" si="714"/>
        <v>82</v>
      </c>
      <c r="HA595" t="s">
        <v>84</v>
      </c>
      <c r="HB595">
        <f t="shared" si="715"/>
        <v>9</v>
      </c>
      <c r="HC595" t="s">
        <v>85</v>
      </c>
      <c r="HD595">
        <f t="shared" si="768"/>
        <v>9</v>
      </c>
      <c r="HE595" t="s">
        <v>93</v>
      </c>
      <c r="HF595">
        <f t="shared" si="716"/>
        <v>9</v>
      </c>
      <c r="HG595" t="s">
        <v>129</v>
      </c>
      <c r="HH595">
        <f t="shared" si="773"/>
        <v>0</v>
      </c>
      <c r="HI595" t="s">
        <v>130</v>
      </c>
      <c r="HJ595">
        <f t="shared" si="755"/>
        <v>5</v>
      </c>
      <c r="HK595" t="s">
        <v>95</v>
      </c>
      <c r="HL595">
        <f t="shared" si="756"/>
        <v>5</v>
      </c>
      <c r="HM595" t="s">
        <v>90</v>
      </c>
      <c r="HN595">
        <f t="shared" si="717"/>
        <v>9</v>
      </c>
      <c r="HO595" t="s">
        <v>96</v>
      </c>
      <c r="HP595">
        <f t="shared" si="757"/>
        <v>9</v>
      </c>
      <c r="HQ595" t="s">
        <v>136</v>
      </c>
      <c r="HR595" s="1">
        <f t="shared" si="758"/>
        <v>0</v>
      </c>
      <c r="HS595" t="s">
        <v>181</v>
      </c>
      <c r="HT595" s="1">
        <f t="shared" si="759"/>
        <v>0</v>
      </c>
      <c r="HU595" t="s">
        <v>133</v>
      </c>
      <c r="HV595" s="1">
        <f t="shared" si="760"/>
        <v>0</v>
      </c>
      <c r="HW595" t="s">
        <v>94</v>
      </c>
      <c r="HX595" s="1">
        <f t="shared" si="761"/>
        <v>5</v>
      </c>
      <c r="HY595" t="s">
        <v>141</v>
      </c>
      <c r="HZ595" s="1">
        <f t="shared" si="762"/>
        <v>0</v>
      </c>
      <c r="IA595" t="s">
        <v>89</v>
      </c>
      <c r="IB595" s="1">
        <f t="shared" si="763"/>
        <v>5</v>
      </c>
      <c r="IC595" t="s">
        <v>150</v>
      </c>
      <c r="ID595" s="1">
        <f t="shared" si="764"/>
        <v>0</v>
      </c>
      <c r="IE595" t="s">
        <v>135</v>
      </c>
      <c r="IF595" s="1">
        <f t="shared" si="765"/>
        <v>0</v>
      </c>
      <c r="IG595">
        <f t="shared" si="770"/>
        <v>65</v>
      </c>
      <c r="IH595" s="1">
        <f t="shared" si="766"/>
        <v>147</v>
      </c>
    </row>
    <row r="596" spans="1:242" ht="14.65" thickBot="1" x14ac:dyDescent="0.5">
      <c r="A596" s="1">
        <v>593</v>
      </c>
      <c r="B596" s="45">
        <f t="shared" si="702"/>
        <v>418</v>
      </c>
      <c r="C596" s="14" t="s">
        <v>176</v>
      </c>
      <c r="D596" t="s">
        <v>1192</v>
      </c>
      <c r="E596" s="15" t="s">
        <v>1187</v>
      </c>
      <c r="F596" s="28">
        <f t="shared" si="703"/>
        <v>150</v>
      </c>
      <c r="H596" s="14">
        <v>3</v>
      </c>
      <c r="I596" t="s">
        <v>83</v>
      </c>
      <c r="J596">
        <v>2</v>
      </c>
      <c r="K596" s="40">
        <f t="shared" si="698"/>
        <v>0</v>
      </c>
      <c r="L596">
        <v>1</v>
      </c>
      <c r="M596" t="s">
        <v>83</v>
      </c>
      <c r="N596">
        <v>4</v>
      </c>
      <c r="O596" s="40">
        <f t="shared" si="771"/>
        <v>3</v>
      </c>
      <c r="P596">
        <v>2</v>
      </c>
      <c r="Q596" t="s">
        <v>83</v>
      </c>
      <c r="R596">
        <v>2</v>
      </c>
      <c r="S596" s="40">
        <f t="shared" si="718"/>
        <v>0</v>
      </c>
      <c r="T596">
        <v>3</v>
      </c>
      <c r="U596" t="s">
        <v>83</v>
      </c>
      <c r="V596">
        <v>3</v>
      </c>
      <c r="W596" s="40">
        <f t="shared" si="704"/>
        <v>3</v>
      </c>
      <c r="X596">
        <v>2</v>
      </c>
      <c r="Y596" t="s">
        <v>83</v>
      </c>
      <c r="Z596">
        <v>2</v>
      </c>
      <c r="AA596" s="40">
        <f t="shared" si="705"/>
        <v>0</v>
      </c>
      <c r="AB596">
        <v>3</v>
      </c>
      <c r="AC596" t="s">
        <v>83</v>
      </c>
      <c r="AD596">
        <v>2</v>
      </c>
      <c r="AE596" s="40">
        <f t="shared" si="719"/>
        <v>3</v>
      </c>
      <c r="AF596" s="24">
        <f t="shared" si="720"/>
        <v>9</v>
      </c>
      <c r="AG596" s="14">
        <v>4</v>
      </c>
      <c r="AH596" t="s">
        <v>83</v>
      </c>
      <c r="AI596">
        <v>2</v>
      </c>
      <c r="AJ596" s="40">
        <f t="shared" si="769"/>
        <v>3</v>
      </c>
      <c r="AK596">
        <v>3</v>
      </c>
      <c r="AL596" t="s">
        <v>83</v>
      </c>
      <c r="AM596">
        <v>1</v>
      </c>
      <c r="AN596" s="40">
        <f t="shared" si="721"/>
        <v>0</v>
      </c>
      <c r="AO596">
        <v>1</v>
      </c>
      <c r="AP596" t="s">
        <v>83</v>
      </c>
      <c r="AQ596">
        <v>0</v>
      </c>
      <c r="AR596" s="40">
        <f t="shared" si="701"/>
        <v>0</v>
      </c>
      <c r="AS596">
        <v>2</v>
      </c>
      <c r="AT596" t="s">
        <v>83</v>
      </c>
      <c r="AU596">
        <v>2</v>
      </c>
      <c r="AV596" s="40">
        <f t="shared" si="722"/>
        <v>3</v>
      </c>
      <c r="AW596">
        <v>1</v>
      </c>
      <c r="AX596" t="s">
        <v>83</v>
      </c>
      <c r="AY596">
        <v>2</v>
      </c>
      <c r="AZ596" s="40">
        <f t="shared" si="723"/>
        <v>3</v>
      </c>
      <c r="BA596">
        <v>2</v>
      </c>
      <c r="BB596" t="s">
        <v>83</v>
      </c>
      <c r="BC596">
        <v>3</v>
      </c>
      <c r="BD596" s="40">
        <f t="shared" si="706"/>
        <v>4</v>
      </c>
      <c r="BE596" s="24">
        <f t="shared" si="724"/>
        <v>13</v>
      </c>
      <c r="BF596" s="14">
        <v>4</v>
      </c>
      <c r="BG596" t="s">
        <v>83</v>
      </c>
      <c r="BH596">
        <v>2</v>
      </c>
      <c r="BI596" s="40">
        <f t="shared" si="725"/>
        <v>0</v>
      </c>
      <c r="BJ596">
        <v>4</v>
      </c>
      <c r="BK596" t="s">
        <v>83</v>
      </c>
      <c r="BL596">
        <v>4</v>
      </c>
      <c r="BM596" s="40">
        <f t="shared" si="726"/>
        <v>3</v>
      </c>
      <c r="BN596">
        <v>3</v>
      </c>
      <c r="BO596" t="s">
        <v>83</v>
      </c>
      <c r="BP596">
        <v>1</v>
      </c>
      <c r="BQ596" s="40">
        <f t="shared" si="707"/>
        <v>4</v>
      </c>
      <c r="BR596">
        <v>1</v>
      </c>
      <c r="BS596" t="s">
        <v>83</v>
      </c>
      <c r="BT596">
        <v>2</v>
      </c>
      <c r="BU596" s="40">
        <f t="shared" si="727"/>
        <v>0</v>
      </c>
      <c r="BV596">
        <v>0</v>
      </c>
      <c r="BW596" t="s">
        <v>83</v>
      </c>
      <c r="BX596">
        <v>0</v>
      </c>
      <c r="BY596" s="40">
        <f t="shared" si="728"/>
        <v>0</v>
      </c>
      <c r="BZ596">
        <v>0</v>
      </c>
      <c r="CA596" t="s">
        <v>83</v>
      </c>
      <c r="CB596">
        <v>3</v>
      </c>
      <c r="CC596" s="40">
        <f t="shared" si="729"/>
        <v>3</v>
      </c>
      <c r="CD596" s="24">
        <f t="shared" si="730"/>
        <v>10</v>
      </c>
      <c r="CE596" s="14">
        <v>4</v>
      </c>
      <c r="CF596" t="s">
        <v>83</v>
      </c>
      <c r="CG596">
        <v>2</v>
      </c>
      <c r="CH596" s="40">
        <f t="shared" si="731"/>
        <v>0</v>
      </c>
      <c r="CI596">
        <v>3</v>
      </c>
      <c r="CJ596" t="s">
        <v>83</v>
      </c>
      <c r="CK596">
        <v>1</v>
      </c>
      <c r="CL596" s="40">
        <f t="shared" si="732"/>
        <v>3</v>
      </c>
      <c r="CM596">
        <v>0</v>
      </c>
      <c r="CN596" t="s">
        <v>83</v>
      </c>
      <c r="CO596">
        <v>1</v>
      </c>
      <c r="CP596" s="40">
        <f t="shared" si="733"/>
        <v>6</v>
      </c>
      <c r="CQ596">
        <v>3</v>
      </c>
      <c r="CR596" t="s">
        <v>83</v>
      </c>
      <c r="CS596">
        <v>2</v>
      </c>
      <c r="CT596" s="40">
        <f t="shared" si="734"/>
        <v>4</v>
      </c>
      <c r="CU596">
        <v>2</v>
      </c>
      <c r="CV596" t="s">
        <v>83</v>
      </c>
      <c r="CW596">
        <v>1</v>
      </c>
      <c r="CX596" s="40">
        <f t="shared" si="735"/>
        <v>4</v>
      </c>
      <c r="CY596">
        <v>1</v>
      </c>
      <c r="CZ596" t="s">
        <v>83</v>
      </c>
      <c r="DA596">
        <v>2</v>
      </c>
      <c r="DB596" s="40">
        <f t="shared" si="736"/>
        <v>0</v>
      </c>
      <c r="DC596" s="24">
        <f t="shared" si="737"/>
        <v>17</v>
      </c>
      <c r="DD596" s="14">
        <v>4</v>
      </c>
      <c r="DE596" t="s">
        <v>83</v>
      </c>
      <c r="DF596">
        <v>3</v>
      </c>
      <c r="DG596" s="40">
        <f t="shared" si="767"/>
        <v>0</v>
      </c>
      <c r="DH596">
        <v>3</v>
      </c>
      <c r="DI596" t="s">
        <v>83</v>
      </c>
      <c r="DJ596">
        <v>3</v>
      </c>
      <c r="DK596" s="40">
        <f t="shared" si="708"/>
        <v>0</v>
      </c>
      <c r="DL596">
        <v>2</v>
      </c>
      <c r="DM596" t="s">
        <v>83</v>
      </c>
      <c r="DN596">
        <v>3</v>
      </c>
      <c r="DO596" s="40">
        <f t="shared" si="738"/>
        <v>4</v>
      </c>
      <c r="DP596">
        <v>1</v>
      </c>
      <c r="DQ596" t="s">
        <v>83</v>
      </c>
      <c r="DR596">
        <v>3</v>
      </c>
      <c r="DS596" s="40">
        <f t="shared" si="699"/>
        <v>0</v>
      </c>
      <c r="DT596">
        <v>2</v>
      </c>
      <c r="DU596" t="s">
        <v>83</v>
      </c>
      <c r="DV596">
        <v>3</v>
      </c>
      <c r="DW596" s="40">
        <f t="shared" si="700"/>
        <v>1</v>
      </c>
      <c r="DX596">
        <v>1</v>
      </c>
      <c r="DY596" t="s">
        <v>83</v>
      </c>
      <c r="DZ596">
        <v>3</v>
      </c>
      <c r="EA596" s="39">
        <f t="shared" si="739"/>
        <v>4</v>
      </c>
      <c r="EB596" s="24">
        <f t="shared" si="709"/>
        <v>9</v>
      </c>
      <c r="EC596" s="14">
        <v>1</v>
      </c>
      <c r="ED596" t="s">
        <v>83</v>
      </c>
      <c r="EE596">
        <v>3</v>
      </c>
      <c r="EF596" s="40">
        <f t="shared" si="740"/>
        <v>0</v>
      </c>
      <c r="EG596">
        <v>1</v>
      </c>
      <c r="EH596" t="s">
        <v>83</v>
      </c>
      <c r="EI596">
        <v>1</v>
      </c>
      <c r="EJ596" s="40">
        <f t="shared" si="741"/>
        <v>0</v>
      </c>
      <c r="EK596">
        <v>1</v>
      </c>
      <c r="EL596" t="s">
        <v>83</v>
      </c>
      <c r="EM596">
        <v>2</v>
      </c>
      <c r="EN596" s="40">
        <f t="shared" si="772"/>
        <v>3</v>
      </c>
      <c r="EO596">
        <v>3</v>
      </c>
      <c r="EP596" t="s">
        <v>83</v>
      </c>
      <c r="EQ596">
        <v>1</v>
      </c>
      <c r="ER596" s="40">
        <f t="shared" si="742"/>
        <v>3</v>
      </c>
      <c r="ES596">
        <v>0</v>
      </c>
      <c r="ET596" t="s">
        <v>83</v>
      </c>
      <c r="EU596">
        <v>0</v>
      </c>
      <c r="EV596" s="40">
        <f t="shared" si="743"/>
        <v>6</v>
      </c>
      <c r="EW596">
        <v>1</v>
      </c>
      <c r="EX596" t="s">
        <v>83</v>
      </c>
      <c r="EY596">
        <v>2</v>
      </c>
      <c r="EZ596" s="40">
        <f t="shared" si="744"/>
        <v>6</v>
      </c>
      <c r="FA596" s="24">
        <f t="shared" si="745"/>
        <v>18</v>
      </c>
      <c r="FB596" s="14">
        <v>2</v>
      </c>
      <c r="FC596" t="s">
        <v>83</v>
      </c>
      <c r="FD596">
        <v>1</v>
      </c>
      <c r="FE596" s="40">
        <f t="shared" si="746"/>
        <v>4</v>
      </c>
      <c r="FF596">
        <v>2</v>
      </c>
      <c r="FG596" t="s">
        <v>83</v>
      </c>
      <c r="FH596">
        <v>1</v>
      </c>
      <c r="FI596" s="40">
        <f t="shared" si="747"/>
        <v>3</v>
      </c>
      <c r="FJ596">
        <v>2</v>
      </c>
      <c r="FK596" t="s">
        <v>83</v>
      </c>
      <c r="FL596">
        <v>1</v>
      </c>
      <c r="FM596" s="40">
        <f t="shared" si="748"/>
        <v>0</v>
      </c>
      <c r="FN596">
        <v>2</v>
      </c>
      <c r="FO596" t="s">
        <v>83</v>
      </c>
      <c r="FP596">
        <v>2</v>
      </c>
      <c r="FQ596" s="40">
        <f t="shared" si="710"/>
        <v>0</v>
      </c>
      <c r="FR596">
        <v>1</v>
      </c>
      <c r="FS596" t="s">
        <v>83</v>
      </c>
      <c r="FT596">
        <v>2</v>
      </c>
      <c r="FU596" s="40">
        <f t="shared" si="749"/>
        <v>4</v>
      </c>
      <c r="FV596">
        <v>1</v>
      </c>
      <c r="FW596" t="s">
        <v>83</v>
      </c>
      <c r="FX596">
        <v>2</v>
      </c>
      <c r="FY596" s="40">
        <f t="shared" si="711"/>
        <v>0</v>
      </c>
      <c r="FZ596" s="24">
        <f t="shared" si="712"/>
        <v>11</v>
      </c>
      <c r="GA596" s="14">
        <v>0</v>
      </c>
      <c r="GB596" t="s">
        <v>83</v>
      </c>
      <c r="GC596">
        <v>2</v>
      </c>
      <c r="GD596" s="40">
        <f t="shared" si="750"/>
        <v>0</v>
      </c>
      <c r="GE596">
        <v>2</v>
      </c>
      <c r="GF596" t="s">
        <v>83</v>
      </c>
      <c r="GG596">
        <v>1</v>
      </c>
      <c r="GH596" s="40">
        <f t="shared" si="774"/>
        <v>4</v>
      </c>
      <c r="GI596">
        <v>1</v>
      </c>
      <c r="GJ596" t="s">
        <v>83</v>
      </c>
      <c r="GK596">
        <v>3</v>
      </c>
      <c r="GL596" s="40">
        <f t="shared" si="751"/>
        <v>3</v>
      </c>
      <c r="GM596">
        <v>3</v>
      </c>
      <c r="GN596" t="s">
        <v>83</v>
      </c>
      <c r="GO596">
        <v>2</v>
      </c>
      <c r="GP596" s="40">
        <f t="shared" si="752"/>
        <v>3</v>
      </c>
      <c r="GQ596">
        <v>1</v>
      </c>
      <c r="GR596" t="s">
        <v>83</v>
      </c>
      <c r="GS596">
        <v>2</v>
      </c>
      <c r="GT596" s="40">
        <f t="shared" si="713"/>
        <v>3</v>
      </c>
      <c r="GU596">
        <v>1</v>
      </c>
      <c r="GV596" t="s">
        <v>83</v>
      </c>
      <c r="GW596">
        <v>2</v>
      </c>
      <c r="GX596" s="40">
        <f t="shared" si="753"/>
        <v>0</v>
      </c>
      <c r="GY596" s="24">
        <f t="shared" si="754"/>
        <v>13</v>
      </c>
      <c r="GZ596" s="28">
        <f t="shared" si="714"/>
        <v>100</v>
      </c>
      <c r="HA596" t="s">
        <v>84</v>
      </c>
      <c r="HB596">
        <f t="shared" si="715"/>
        <v>9</v>
      </c>
      <c r="HC596" t="s">
        <v>137</v>
      </c>
      <c r="HD596">
        <f t="shared" si="768"/>
        <v>5</v>
      </c>
      <c r="HE596" t="s">
        <v>86</v>
      </c>
      <c r="HF596">
        <f t="shared" si="716"/>
        <v>5</v>
      </c>
      <c r="HG596" t="s">
        <v>129</v>
      </c>
      <c r="HH596">
        <f t="shared" si="773"/>
        <v>0</v>
      </c>
      <c r="HI596" t="s">
        <v>88</v>
      </c>
      <c r="HJ596">
        <f t="shared" si="755"/>
        <v>0</v>
      </c>
      <c r="HK596" t="s">
        <v>142</v>
      </c>
      <c r="HL596">
        <f t="shared" si="756"/>
        <v>0</v>
      </c>
      <c r="HM596" t="s">
        <v>134</v>
      </c>
      <c r="HN596">
        <f t="shared" si="717"/>
        <v>5</v>
      </c>
      <c r="HO596" t="s">
        <v>91</v>
      </c>
      <c r="HP596">
        <f t="shared" si="757"/>
        <v>5</v>
      </c>
      <c r="HQ596" t="s">
        <v>136</v>
      </c>
      <c r="HR596" s="1">
        <f t="shared" si="758"/>
        <v>0</v>
      </c>
      <c r="HS596" t="s">
        <v>85</v>
      </c>
      <c r="HT596" s="1">
        <f t="shared" si="759"/>
        <v>5</v>
      </c>
      <c r="HU596" t="s">
        <v>133</v>
      </c>
      <c r="HV596" s="1">
        <f t="shared" si="760"/>
        <v>0</v>
      </c>
      <c r="HW596" t="s">
        <v>87</v>
      </c>
      <c r="HX596" s="1">
        <f t="shared" si="761"/>
        <v>6</v>
      </c>
      <c r="HY596" t="s">
        <v>165</v>
      </c>
      <c r="HZ596" s="1">
        <f t="shared" si="762"/>
        <v>5</v>
      </c>
      <c r="IA596" t="s">
        <v>131</v>
      </c>
      <c r="IB596" s="1">
        <f t="shared" si="763"/>
        <v>0</v>
      </c>
      <c r="IC596" t="s">
        <v>166</v>
      </c>
      <c r="ID596" s="1">
        <f t="shared" si="764"/>
        <v>0</v>
      </c>
      <c r="IE596" t="s">
        <v>96</v>
      </c>
      <c r="IF596" s="1">
        <f t="shared" si="765"/>
        <v>5</v>
      </c>
      <c r="IG596">
        <f t="shared" si="770"/>
        <v>50</v>
      </c>
      <c r="IH596" s="1">
        <f t="shared" si="766"/>
        <v>150</v>
      </c>
    </row>
    <row r="597" spans="1:242" ht="14.65" thickBot="1" x14ac:dyDescent="0.5">
      <c r="A597" s="1">
        <v>594</v>
      </c>
      <c r="B597" s="45">
        <f t="shared" si="702"/>
        <v>697</v>
      </c>
      <c r="C597" s="14" t="s">
        <v>1193</v>
      </c>
      <c r="D597" t="s">
        <v>1194</v>
      </c>
      <c r="E597" s="15" t="s">
        <v>1187</v>
      </c>
      <c r="F597" s="28">
        <f t="shared" si="703"/>
        <v>118</v>
      </c>
      <c r="H597" s="14">
        <v>1</v>
      </c>
      <c r="I597" t="s">
        <v>83</v>
      </c>
      <c r="J597">
        <v>3</v>
      </c>
      <c r="K597" s="40">
        <f t="shared" si="698"/>
        <v>4</v>
      </c>
      <c r="L597">
        <v>3</v>
      </c>
      <c r="M597" t="s">
        <v>83</v>
      </c>
      <c r="N597">
        <v>1</v>
      </c>
      <c r="O597" s="40">
        <f t="shared" si="771"/>
        <v>0</v>
      </c>
      <c r="P597">
        <v>2</v>
      </c>
      <c r="Q597" t="s">
        <v>83</v>
      </c>
      <c r="R597">
        <v>4</v>
      </c>
      <c r="S597" s="40">
        <f t="shared" si="718"/>
        <v>4</v>
      </c>
      <c r="T597">
        <v>5</v>
      </c>
      <c r="U597" t="s">
        <v>83</v>
      </c>
      <c r="V597">
        <v>2</v>
      </c>
      <c r="W597" s="40">
        <f t="shared" si="704"/>
        <v>0</v>
      </c>
      <c r="X597">
        <v>6</v>
      </c>
      <c r="Y597" t="s">
        <v>83</v>
      </c>
      <c r="Z597">
        <v>3</v>
      </c>
      <c r="AA597" s="40">
        <f t="shared" si="705"/>
        <v>0</v>
      </c>
      <c r="AB597">
        <v>0</v>
      </c>
      <c r="AC597" t="s">
        <v>83</v>
      </c>
      <c r="AD597">
        <v>0</v>
      </c>
      <c r="AE597" s="40">
        <f t="shared" si="719"/>
        <v>0</v>
      </c>
      <c r="AF597" s="24">
        <f t="shared" si="720"/>
        <v>8</v>
      </c>
      <c r="AG597" s="14">
        <v>4</v>
      </c>
      <c r="AH597" t="s">
        <v>83</v>
      </c>
      <c r="AI597">
        <v>0</v>
      </c>
      <c r="AJ597" s="40">
        <f t="shared" si="769"/>
        <v>4</v>
      </c>
      <c r="AK597">
        <v>2</v>
      </c>
      <c r="AL597" t="s">
        <v>83</v>
      </c>
      <c r="AM597">
        <v>1</v>
      </c>
      <c r="AN597" s="40">
        <f t="shared" si="721"/>
        <v>0</v>
      </c>
      <c r="AO597">
        <v>2</v>
      </c>
      <c r="AP597" t="s">
        <v>83</v>
      </c>
      <c r="AQ597">
        <v>4</v>
      </c>
      <c r="AR597" s="40">
        <f t="shared" si="701"/>
        <v>4</v>
      </c>
      <c r="AS597">
        <v>3</v>
      </c>
      <c r="AT597" t="s">
        <v>83</v>
      </c>
      <c r="AU597">
        <v>2</v>
      </c>
      <c r="AV597" s="40">
        <f t="shared" si="722"/>
        <v>0</v>
      </c>
      <c r="AW597">
        <v>6</v>
      </c>
      <c r="AX597" t="s">
        <v>83</v>
      </c>
      <c r="AY597">
        <v>2</v>
      </c>
      <c r="AZ597" s="40">
        <f t="shared" si="723"/>
        <v>0</v>
      </c>
      <c r="BA597">
        <v>0</v>
      </c>
      <c r="BB597" t="s">
        <v>83</v>
      </c>
      <c r="BC597">
        <v>0</v>
      </c>
      <c r="BD597" s="40">
        <f t="shared" si="706"/>
        <v>0</v>
      </c>
      <c r="BE597" s="24">
        <f t="shared" si="724"/>
        <v>8</v>
      </c>
      <c r="BF597" s="14">
        <v>2</v>
      </c>
      <c r="BG597" t="s">
        <v>83</v>
      </c>
      <c r="BH597">
        <v>4</v>
      </c>
      <c r="BI597" s="40">
        <f t="shared" si="725"/>
        <v>3</v>
      </c>
      <c r="BJ597">
        <v>3</v>
      </c>
      <c r="BK597" t="s">
        <v>83</v>
      </c>
      <c r="BL597">
        <v>4</v>
      </c>
      <c r="BM597" s="40">
        <f t="shared" si="726"/>
        <v>0</v>
      </c>
      <c r="BN597">
        <v>4</v>
      </c>
      <c r="BO597" t="s">
        <v>83</v>
      </c>
      <c r="BP597">
        <v>2</v>
      </c>
      <c r="BQ597" s="40">
        <f t="shared" si="707"/>
        <v>4</v>
      </c>
      <c r="BR597">
        <v>1</v>
      </c>
      <c r="BS597" t="s">
        <v>83</v>
      </c>
      <c r="BT597">
        <v>3</v>
      </c>
      <c r="BU597" s="40">
        <f t="shared" si="727"/>
        <v>0</v>
      </c>
      <c r="BV597">
        <v>4</v>
      </c>
      <c r="BW597" t="s">
        <v>83</v>
      </c>
      <c r="BX597">
        <v>2</v>
      </c>
      <c r="BY597" s="40">
        <f t="shared" si="728"/>
        <v>0</v>
      </c>
      <c r="BZ597">
        <v>3</v>
      </c>
      <c r="CA597" t="s">
        <v>83</v>
      </c>
      <c r="CB597">
        <v>0</v>
      </c>
      <c r="CC597" s="40">
        <f t="shared" si="729"/>
        <v>0</v>
      </c>
      <c r="CD597" s="24">
        <f t="shared" si="730"/>
        <v>7</v>
      </c>
      <c r="CE597" s="14">
        <v>1</v>
      </c>
      <c r="CF597" t="s">
        <v>83</v>
      </c>
      <c r="CG597">
        <v>1</v>
      </c>
      <c r="CH597" s="40">
        <f t="shared" si="731"/>
        <v>4</v>
      </c>
      <c r="CI597">
        <v>1</v>
      </c>
      <c r="CJ597" t="s">
        <v>83</v>
      </c>
      <c r="CK597">
        <v>5</v>
      </c>
      <c r="CL597" s="40">
        <f t="shared" si="732"/>
        <v>0</v>
      </c>
      <c r="CM597">
        <v>7</v>
      </c>
      <c r="CN597" t="s">
        <v>83</v>
      </c>
      <c r="CO597">
        <v>4</v>
      </c>
      <c r="CP597" s="40">
        <f t="shared" si="733"/>
        <v>0</v>
      </c>
      <c r="CQ597">
        <v>5</v>
      </c>
      <c r="CR597" t="s">
        <v>83</v>
      </c>
      <c r="CS597">
        <v>2</v>
      </c>
      <c r="CT597" s="40">
        <f t="shared" si="734"/>
        <v>3</v>
      </c>
      <c r="CU597">
        <v>2</v>
      </c>
      <c r="CV597" t="s">
        <v>83</v>
      </c>
      <c r="CW597">
        <v>2</v>
      </c>
      <c r="CX597" s="40">
        <f t="shared" si="735"/>
        <v>0</v>
      </c>
      <c r="CY597">
        <v>0</v>
      </c>
      <c r="CZ597" t="s">
        <v>83</v>
      </c>
      <c r="DA597">
        <v>2</v>
      </c>
      <c r="DB597" s="40">
        <f t="shared" si="736"/>
        <v>0</v>
      </c>
      <c r="DC597" s="24">
        <f t="shared" si="737"/>
        <v>7</v>
      </c>
      <c r="DD597" s="14">
        <v>4</v>
      </c>
      <c r="DE597" t="s">
        <v>83</v>
      </c>
      <c r="DF597">
        <v>2</v>
      </c>
      <c r="DG597" s="40">
        <f t="shared" si="767"/>
        <v>0</v>
      </c>
      <c r="DH597">
        <v>2</v>
      </c>
      <c r="DI597" t="s">
        <v>83</v>
      </c>
      <c r="DJ597">
        <v>1</v>
      </c>
      <c r="DK597" s="40">
        <f t="shared" si="708"/>
        <v>3</v>
      </c>
      <c r="DL597">
        <v>0</v>
      </c>
      <c r="DM597" t="s">
        <v>83</v>
      </c>
      <c r="DN597">
        <v>0</v>
      </c>
      <c r="DO597" s="40">
        <f t="shared" si="738"/>
        <v>0</v>
      </c>
      <c r="DP597">
        <v>7</v>
      </c>
      <c r="DQ597" t="s">
        <v>83</v>
      </c>
      <c r="DR597">
        <v>2</v>
      </c>
      <c r="DS597" s="40">
        <f t="shared" si="699"/>
        <v>0</v>
      </c>
      <c r="DT597">
        <v>1</v>
      </c>
      <c r="DU597" t="s">
        <v>83</v>
      </c>
      <c r="DV597">
        <v>1</v>
      </c>
      <c r="DW597" s="40">
        <f t="shared" si="700"/>
        <v>1</v>
      </c>
      <c r="DX597">
        <v>1</v>
      </c>
      <c r="DY597" t="s">
        <v>83</v>
      </c>
      <c r="DZ597">
        <v>1</v>
      </c>
      <c r="EA597" s="39">
        <f t="shared" si="739"/>
        <v>0</v>
      </c>
      <c r="EB597" s="24">
        <f t="shared" si="709"/>
        <v>4</v>
      </c>
      <c r="EC597" s="14">
        <v>2</v>
      </c>
      <c r="ED597" t="s">
        <v>83</v>
      </c>
      <c r="EE597">
        <v>4</v>
      </c>
      <c r="EF597" s="40">
        <f t="shared" si="740"/>
        <v>0</v>
      </c>
      <c r="EG597">
        <v>2</v>
      </c>
      <c r="EH597" t="s">
        <v>83</v>
      </c>
      <c r="EI597">
        <v>2</v>
      </c>
      <c r="EJ597" s="40">
        <f t="shared" si="741"/>
        <v>0</v>
      </c>
      <c r="EK597">
        <v>3</v>
      </c>
      <c r="EL597" t="s">
        <v>83</v>
      </c>
      <c r="EM597">
        <v>3</v>
      </c>
      <c r="EN597" s="40">
        <f t="shared" si="772"/>
        <v>0</v>
      </c>
      <c r="EO597">
        <v>3</v>
      </c>
      <c r="EP597" t="s">
        <v>83</v>
      </c>
      <c r="EQ597">
        <v>2</v>
      </c>
      <c r="ER597" s="40">
        <f t="shared" si="742"/>
        <v>3</v>
      </c>
      <c r="ES597">
        <v>2</v>
      </c>
      <c r="ET597" t="s">
        <v>83</v>
      </c>
      <c r="EU597">
        <v>2</v>
      </c>
      <c r="EV597" s="40">
        <f t="shared" si="743"/>
        <v>3</v>
      </c>
      <c r="EW597">
        <v>1</v>
      </c>
      <c r="EX597" t="s">
        <v>83</v>
      </c>
      <c r="EY597">
        <v>3</v>
      </c>
      <c r="EZ597" s="40">
        <f t="shared" si="744"/>
        <v>3</v>
      </c>
      <c r="FA597" s="24">
        <f t="shared" si="745"/>
        <v>9</v>
      </c>
      <c r="FB597" s="14">
        <v>2</v>
      </c>
      <c r="FC597" t="s">
        <v>83</v>
      </c>
      <c r="FD597">
        <v>3</v>
      </c>
      <c r="FE597" s="40">
        <f t="shared" si="746"/>
        <v>0</v>
      </c>
      <c r="FF597">
        <v>3</v>
      </c>
      <c r="FG597" t="s">
        <v>83</v>
      </c>
      <c r="FH597">
        <v>3</v>
      </c>
      <c r="FI597" s="40">
        <f t="shared" si="747"/>
        <v>0</v>
      </c>
      <c r="FJ597">
        <v>1</v>
      </c>
      <c r="FK597" t="s">
        <v>83</v>
      </c>
      <c r="FL597">
        <v>2</v>
      </c>
      <c r="FM597" s="40">
        <f t="shared" si="748"/>
        <v>0</v>
      </c>
      <c r="FN597">
        <v>3</v>
      </c>
      <c r="FO597" t="s">
        <v>83</v>
      </c>
      <c r="FP597">
        <v>1</v>
      </c>
      <c r="FQ597" s="40">
        <f t="shared" si="710"/>
        <v>3</v>
      </c>
      <c r="FR597">
        <v>2</v>
      </c>
      <c r="FS597" t="s">
        <v>83</v>
      </c>
      <c r="FT597">
        <v>2</v>
      </c>
      <c r="FU597" s="40">
        <f t="shared" si="749"/>
        <v>0</v>
      </c>
      <c r="FV597">
        <v>6</v>
      </c>
      <c r="FW597" t="s">
        <v>83</v>
      </c>
      <c r="FX597">
        <v>4</v>
      </c>
      <c r="FY597" s="40">
        <f t="shared" si="711"/>
        <v>3</v>
      </c>
      <c r="FZ597" s="24">
        <f t="shared" si="712"/>
        <v>6</v>
      </c>
      <c r="GA597" s="14">
        <v>2</v>
      </c>
      <c r="GB597" t="s">
        <v>83</v>
      </c>
      <c r="GC597">
        <v>5</v>
      </c>
      <c r="GD597" s="40">
        <f t="shared" si="750"/>
        <v>0</v>
      </c>
      <c r="GE597">
        <v>2</v>
      </c>
      <c r="GF597" t="s">
        <v>83</v>
      </c>
      <c r="GG597">
        <v>1</v>
      </c>
      <c r="GH597" s="40">
        <f t="shared" si="774"/>
        <v>4</v>
      </c>
      <c r="GI597">
        <v>2</v>
      </c>
      <c r="GJ597" t="s">
        <v>83</v>
      </c>
      <c r="GK597">
        <v>4</v>
      </c>
      <c r="GL597" s="40">
        <f t="shared" si="751"/>
        <v>3</v>
      </c>
      <c r="GM597">
        <v>3</v>
      </c>
      <c r="GN597" t="s">
        <v>83</v>
      </c>
      <c r="GO597">
        <v>2</v>
      </c>
      <c r="GP597" s="40">
        <f t="shared" si="752"/>
        <v>3</v>
      </c>
      <c r="GQ597">
        <v>3</v>
      </c>
      <c r="GR597" t="s">
        <v>83</v>
      </c>
      <c r="GS597">
        <v>4</v>
      </c>
      <c r="GT597" s="40">
        <f t="shared" si="713"/>
        <v>3</v>
      </c>
      <c r="GU597">
        <v>3</v>
      </c>
      <c r="GV597" t="s">
        <v>83</v>
      </c>
      <c r="GW597">
        <v>2</v>
      </c>
      <c r="GX597" s="40">
        <f t="shared" si="753"/>
        <v>4</v>
      </c>
      <c r="GY597" s="24">
        <f t="shared" si="754"/>
        <v>17</v>
      </c>
      <c r="GZ597" s="28">
        <f t="shared" si="714"/>
        <v>66</v>
      </c>
      <c r="HA597" t="s">
        <v>84</v>
      </c>
      <c r="HB597">
        <f t="shared" si="715"/>
        <v>9</v>
      </c>
      <c r="HC597" t="s">
        <v>85</v>
      </c>
      <c r="HD597">
        <f t="shared" si="768"/>
        <v>9</v>
      </c>
      <c r="HE597" t="s">
        <v>86</v>
      </c>
      <c r="HF597">
        <f t="shared" si="716"/>
        <v>5</v>
      </c>
      <c r="HG597" t="s">
        <v>129</v>
      </c>
      <c r="HH597">
        <f t="shared" si="773"/>
        <v>0</v>
      </c>
      <c r="HI597" t="s">
        <v>88</v>
      </c>
      <c r="HJ597">
        <f t="shared" si="755"/>
        <v>0</v>
      </c>
      <c r="HK597" t="s">
        <v>95</v>
      </c>
      <c r="HL597">
        <f t="shared" si="756"/>
        <v>5</v>
      </c>
      <c r="HM597" t="s">
        <v>90</v>
      </c>
      <c r="HN597">
        <f t="shared" si="717"/>
        <v>9</v>
      </c>
      <c r="HO597" t="s">
        <v>96</v>
      </c>
      <c r="HP597">
        <f t="shared" si="757"/>
        <v>9</v>
      </c>
      <c r="HQ597" t="s">
        <v>136</v>
      </c>
      <c r="HR597" s="1">
        <f t="shared" si="758"/>
        <v>0</v>
      </c>
      <c r="HS597" t="s">
        <v>137</v>
      </c>
      <c r="HT597" s="1">
        <f t="shared" si="759"/>
        <v>6</v>
      </c>
      <c r="HU597" t="s">
        <v>425</v>
      </c>
      <c r="HV597" s="1">
        <f t="shared" si="760"/>
        <v>0</v>
      </c>
      <c r="HW597" t="s">
        <v>164</v>
      </c>
      <c r="HX597" s="1">
        <f t="shared" si="761"/>
        <v>0</v>
      </c>
      <c r="HY597" t="s">
        <v>141</v>
      </c>
      <c r="HZ597" s="1">
        <f t="shared" si="762"/>
        <v>0</v>
      </c>
      <c r="IA597" t="s">
        <v>131</v>
      </c>
      <c r="IB597" s="1">
        <f t="shared" si="763"/>
        <v>0</v>
      </c>
      <c r="IC597" t="s">
        <v>150</v>
      </c>
      <c r="ID597" s="1">
        <f t="shared" si="764"/>
        <v>0</v>
      </c>
      <c r="IE597" t="s">
        <v>138</v>
      </c>
      <c r="IF597" s="1">
        <f t="shared" si="765"/>
        <v>0</v>
      </c>
      <c r="IG597">
        <f t="shared" si="770"/>
        <v>52</v>
      </c>
      <c r="IH597" s="1">
        <f t="shared" si="766"/>
        <v>118</v>
      </c>
    </row>
    <row r="598" spans="1:242" ht="14.65" thickBot="1" x14ac:dyDescent="0.5">
      <c r="A598" s="1">
        <v>595</v>
      </c>
      <c r="B598" s="45">
        <f t="shared" si="702"/>
        <v>77</v>
      </c>
      <c r="C598" s="14" t="s">
        <v>1195</v>
      </c>
      <c r="D598" t="s">
        <v>1196</v>
      </c>
      <c r="E598" s="15" t="s">
        <v>1187</v>
      </c>
      <c r="F598" s="28">
        <f t="shared" si="703"/>
        <v>180</v>
      </c>
      <c r="H598" s="14">
        <v>2</v>
      </c>
      <c r="I598" t="s">
        <v>83</v>
      </c>
      <c r="J598">
        <v>1</v>
      </c>
      <c r="K598" s="40">
        <f t="shared" si="698"/>
        <v>0</v>
      </c>
      <c r="L598">
        <v>0</v>
      </c>
      <c r="M598" t="s">
        <v>83</v>
      </c>
      <c r="N598">
        <v>3</v>
      </c>
      <c r="O598" s="40">
        <f t="shared" si="771"/>
        <v>3</v>
      </c>
      <c r="P598">
        <v>2</v>
      </c>
      <c r="Q598" t="s">
        <v>83</v>
      </c>
      <c r="R598">
        <v>3</v>
      </c>
      <c r="S598" s="40">
        <f t="shared" si="718"/>
        <v>3</v>
      </c>
      <c r="T598">
        <v>4</v>
      </c>
      <c r="U598" t="s">
        <v>83</v>
      </c>
      <c r="V598">
        <v>2</v>
      </c>
      <c r="W598" s="40">
        <f t="shared" si="704"/>
        <v>0</v>
      </c>
      <c r="X598">
        <v>1</v>
      </c>
      <c r="Y598" t="s">
        <v>83</v>
      </c>
      <c r="Z598">
        <v>2</v>
      </c>
      <c r="AA598" s="40">
        <f t="shared" si="705"/>
        <v>6</v>
      </c>
      <c r="AB598">
        <v>3</v>
      </c>
      <c r="AC598" t="s">
        <v>83</v>
      </c>
      <c r="AD598">
        <v>0</v>
      </c>
      <c r="AE598" s="40">
        <f t="shared" si="719"/>
        <v>3</v>
      </c>
      <c r="AF598" s="24">
        <f t="shared" si="720"/>
        <v>15</v>
      </c>
      <c r="AG598" s="14">
        <v>3</v>
      </c>
      <c r="AH598" t="s">
        <v>83</v>
      </c>
      <c r="AI598">
        <v>0</v>
      </c>
      <c r="AJ598" s="40">
        <f t="shared" si="769"/>
        <v>3</v>
      </c>
      <c r="AK598">
        <v>2</v>
      </c>
      <c r="AL598" t="s">
        <v>83</v>
      </c>
      <c r="AM598">
        <v>2</v>
      </c>
      <c r="AN598" s="40">
        <f t="shared" si="721"/>
        <v>4</v>
      </c>
      <c r="AO598">
        <v>1</v>
      </c>
      <c r="AP598" t="s">
        <v>83</v>
      </c>
      <c r="AQ598">
        <v>1</v>
      </c>
      <c r="AR598" s="40">
        <f t="shared" si="701"/>
        <v>0</v>
      </c>
      <c r="AS598">
        <v>3</v>
      </c>
      <c r="AT598" t="s">
        <v>83</v>
      </c>
      <c r="AU598">
        <v>1</v>
      </c>
      <c r="AV598" s="40">
        <f t="shared" si="722"/>
        <v>0</v>
      </c>
      <c r="AW598">
        <v>0</v>
      </c>
      <c r="AX598" t="s">
        <v>83</v>
      </c>
      <c r="AY598">
        <v>2</v>
      </c>
      <c r="AZ598" s="40">
        <f t="shared" si="723"/>
        <v>3</v>
      </c>
      <c r="BA598">
        <v>0</v>
      </c>
      <c r="BB598" t="s">
        <v>83</v>
      </c>
      <c r="BC598">
        <v>3</v>
      </c>
      <c r="BD598" s="40">
        <f t="shared" si="706"/>
        <v>3</v>
      </c>
      <c r="BE598" s="24">
        <f t="shared" si="724"/>
        <v>13</v>
      </c>
      <c r="BF598" s="14">
        <v>4</v>
      </c>
      <c r="BG598" t="s">
        <v>83</v>
      </c>
      <c r="BH598">
        <v>0</v>
      </c>
      <c r="BI598" s="40">
        <f t="shared" si="725"/>
        <v>0</v>
      </c>
      <c r="BJ598">
        <v>2</v>
      </c>
      <c r="BK598" t="s">
        <v>83</v>
      </c>
      <c r="BL598">
        <v>2</v>
      </c>
      <c r="BM598" s="40">
        <f t="shared" si="726"/>
        <v>3</v>
      </c>
      <c r="BN598">
        <v>1</v>
      </c>
      <c r="BO598" t="s">
        <v>83</v>
      </c>
      <c r="BP598">
        <v>2</v>
      </c>
      <c r="BQ598" s="40">
        <f t="shared" si="707"/>
        <v>0</v>
      </c>
      <c r="BR598">
        <v>2</v>
      </c>
      <c r="BS598" t="s">
        <v>83</v>
      </c>
      <c r="BT598">
        <v>0</v>
      </c>
      <c r="BU598" s="40">
        <f t="shared" si="727"/>
        <v>6</v>
      </c>
      <c r="BV598">
        <v>1</v>
      </c>
      <c r="BW598" t="s">
        <v>83</v>
      </c>
      <c r="BX598">
        <v>3</v>
      </c>
      <c r="BY598" s="40">
        <f t="shared" si="728"/>
        <v>4</v>
      </c>
      <c r="BZ598">
        <v>1</v>
      </c>
      <c r="CA598" t="s">
        <v>83</v>
      </c>
      <c r="CB598">
        <v>1</v>
      </c>
      <c r="CC598" s="40">
        <f t="shared" si="729"/>
        <v>0</v>
      </c>
      <c r="CD598" s="24">
        <f t="shared" si="730"/>
        <v>13</v>
      </c>
      <c r="CE598" s="14">
        <v>2</v>
      </c>
      <c r="CF598" t="s">
        <v>83</v>
      </c>
      <c r="CG598">
        <v>1</v>
      </c>
      <c r="CH598" s="40">
        <f t="shared" si="731"/>
        <v>0</v>
      </c>
      <c r="CI598">
        <v>4</v>
      </c>
      <c r="CJ598" t="s">
        <v>83</v>
      </c>
      <c r="CK598">
        <v>1</v>
      </c>
      <c r="CL598" s="40">
        <f t="shared" si="732"/>
        <v>6</v>
      </c>
      <c r="CM598">
        <v>0</v>
      </c>
      <c r="CN598" t="s">
        <v>83</v>
      </c>
      <c r="CO598">
        <v>0</v>
      </c>
      <c r="CP598" s="40">
        <f t="shared" si="733"/>
        <v>0</v>
      </c>
      <c r="CQ598">
        <v>3</v>
      </c>
      <c r="CR598" t="s">
        <v>83</v>
      </c>
      <c r="CS598">
        <v>1</v>
      </c>
      <c r="CT598" s="40">
        <f t="shared" si="734"/>
        <v>3</v>
      </c>
      <c r="CU598">
        <v>2</v>
      </c>
      <c r="CV598" t="s">
        <v>83</v>
      </c>
      <c r="CW598">
        <v>1</v>
      </c>
      <c r="CX598" s="40">
        <f t="shared" si="735"/>
        <v>4</v>
      </c>
      <c r="CY598">
        <v>0</v>
      </c>
      <c r="CZ598" t="s">
        <v>83</v>
      </c>
      <c r="DA598">
        <v>3</v>
      </c>
      <c r="DB598" s="40">
        <f t="shared" si="736"/>
        <v>0</v>
      </c>
      <c r="DC598" s="24">
        <f t="shared" si="737"/>
        <v>13</v>
      </c>
      <c r="DD598" s="14">
        <v>2</v>
      </c>
      <c r="DE598" t="s">
        <v>83</v>
      </c>
      <c r="DF598">
        <v>0</v>
      </c>
      <c r="DG598" s="40">
        <f t="shared" si="767"/>
        <v>0</v>
      </c>
      <c r="DH598">
        <v>2</v>
      </c>
      <c r="DI598" t="s">
        <v>83</v>
      </c>
      <c r="DJ598">
        <v>1</v>
      </c>
      <c r="DK598" s="40">
        <f t="shared" si="708"/>
        <v>3</v>
      </c>
      <c r="DL598">
        <v>0</v>
      </c>
      <c r="DM598" t="s">
        <v>83</v>
      </c>
      <c r="DN598">
        <v>0</v>
      </c>
      <c r="DO598" s="40">
        <f t="shared" si="738"/>
        <v>0</v>
      </c>
      <c r="DP598">
        <v>1</v>
      </c>
      <c r="DQ598" t="s">
        <v>83</v>
      </c>
      <c r="DR598">
        <v>2</v>
      </c>
      <c r="DS598" s="40">
        <f t="shared" si="699"/>
        <v>0</v>
      </c>
      <c r="DT598">
        <v>0</v>
      </c>
      <c r="DU598" t="s">
        <v>83</v>
      </c>
      <c r="DV598">
        <v>2</v>
      </c>
      <c r="DW598" s="40">
        <f t="shared" si="700"/>
        <v>1</v>
      </c>
      <c r="DX598">
        <v>0</v>
      </c>
      <c r="DY598" t="s">
        <v>83</v>
      </c>
      <c r="DZ598">
        <v>3</v>
      </c>
      <c r="EA598" s="39">
        <f t="shared" si="739"/>
        <v>3</v>
      </c>
      <c r="EB598" s="24">
        <f t="shared" si="709"/>
        <v>7</v>
      </c>
      <c r="EC598" s="14">
        <v>0</v>
      </c>
      <c r="ED598" t="s">
        <v>83</v>
      </c>
      <c r="EE598">
        <v>3</v>
      </c>
      <c r="EF598" s="40">
        <f t="shared" si="740"/>
        <v>0</v>
      </c>
      <c r="EG598">
        <v>2</v>
      </c>
      <c r="EH598" t="s">
        <v>83</v>
      </c>
      <c r="EI598">
        <v>1</v>
      </c>
      <c r="EJ598" s="40">
        <f t="shared" si="741"/>
        <v>4</v>
      </c>
      <c r="EK598">
        <v>3</v>
      </c>
      <c r="EL598" t="s">
        <v>83</v>
      </c>
      <c r="EM598">
        <v>1</v>
      </c>
      <c r="EN598" s="40">
        <f t="shared" si="772"/>
        <v>0</v>
      </c>
      <c r="EO598">
        <v>1</v>
      </c>
      <c r="EP598" t="s">
        <v>83</v>
      </c>
      <c r="EQ598">
        <v>0</v>
      </c>
      <c r="ER598" s="40">
        <f t="shared" si="742"/>
        <v>3</v>
      </c>
      <c r="ES598">
        <v>2</v>
      </c>
      <c r="ET598" t="s">
        <v>83</v>
      </c>
      <c r="EU598">
        <v>2</v>
      </c>
      <c r="EV598" s="40">
        <f t="shared" si="743"/>
        <v>3</v>
      </c>
      <c r="EW598">
        <v>2</v>
      </c>
      <c r="EX598" t="s">
        <v>83</v>
      </c>
      <c r="EY598">
        <v>1</v>
      </c>
      <c r="EZ598" s="40">
        <f t="shared" si="744"/>
        <v>3</v>
      </c>
      <c r="FA598" s="24">
        <f t="shared" si="745"/>
        <v>13</v>
      </c>
      <c r="FB598" s="14">
        <v>2</v>
      </c>
      <c r="FC598" t="s">
        <v>83</v>
      </c>
      <c r="FD598">
        <v>1</v>
      </c>
      <c r="FE598" s="40">
        <f t="shared" si="746"/>
        <v>4</v>
      </c>
      <c r="FF598">
        <v>4</v>
      </c>
      <c r="FG598" t="s">
        <v>83</v>
      </c>
      <c r="FH598">
        <v>1</v>
      </c>
      <c r="FI598" s="40">
        <f t="shared" si="747"/>
        <v>3</v>
      </c>
      <c r="FJ598">
        <v>1</v>
      </c>
      <c r="FK598" t="s">
        <v>83</v>
      </c>
      <c r="FL598">
        <v>2</v>
      </c>
      <c r="FM598" s="40">
        <f t="shared" si="748"/>
        <v>0</v>
      </c>
      <c r="FN598">
        <v>3</v>
      </c>
      <c r="FO598" t="s">
        <v>83</v>
      </c>
      <c r="FP598">
        <v>1</v>
      </c>
      <c r="FQ598" s="40">
        <f t="shared" si="710"/>
        <v>3</v>
      </c>
      <c r="FR598">
        <v>2</v>
      </c>
      <c r="FS598" t="s">
        <v>83</v>
      </c>
      <c r="FT598">
        <v>3</v>
      </c>
      <c r="FU598" s="40">
        <f t="shared" si="749"/>
        <v>6</v>
      </c>
      <c r="FV598">
        <v>3</v>
      </c>
      <c r="FW598" t="s">
        <v>83</v>
      </c>
      <c r="FX598">
        <v>3</v>
      </c>
      <c r="FY598" s="40">
        <f t="shared" si="711"/>
        <v>0</v>
      </c>
      <c r="FZ598" s="24">
        <f t="shared" si="712"/>
        <v>16</v>
      </c>
      <c r="GA598" s="14">
        <v>2</v>
      </c>
      <c r="GB598" t="s">
        <v>83</v>
      </c>
      <c r="GC598">
        <v>1</v>
      </c>
      <c r="GD598" s="40">
        <f t="shared" si="750"/>
        <v>0</v>
      </c>
      <c r="GE598">
        <v>2</v>
      </c>
      <c r="GF598" t="s">
        <v>83</v>
      </c>
      <c r="GG598">
        <v>1</v>
      </c>
      <c r="GH598" s="40">
        <f t="shared" si="774"/>
        <v>4</v>
      </c>
      <c r="GI598">
        <v>1</v>
      </c>
      <c r="GJ598" t="s">
        <v>83</v>
      </c>
      <c r="GK598">
        <v>1</v>
      </c>
      <c r="GL598" s="40">
        <f t="shared" si="751"/>
        <v>0</v>
      </c>
      <c r="GM598">
        <v>4</v>
      </c>
      <c r="GN598" t="s">
        <v>83</v>
      </c>
      <c r="GO598">
        <v>0</v>
      </c>
      <c r="GP598" s="40">
        <f t="shared" si="752"/>
        <v>3</v>
      </c>
      <c r="GQ598">
        <v>1</v>
      </c>
      <c r="GR598" t="s">
        <v>83</v>
      </c>
      <c r="GS598">
        <v>1</v>
      </c>
      <c r="GT598" s="40">
        <f t="shared" si="713"/>
        <v>0</v>
      </c>
      <c r="GU598">
        <v>0</v>
      </c>
      <c r="GV598" t="s">
        <v>83</v>
      </c>
      <c r="GW598">
        <v>3</v>
      </c>
      <c r="GX598" s="40">
        <f t="shared" si="753"/>
        <v>0</v>
      </c>
      <c r="GY598" s="24">
        <f t="shared" si="754"/>
        <v>7</v>
      </c>
      <c r="GZ598" s="28">
        <f t="shared" si="714"/>
        <v>97</v>
      </c>
      <c r="HA598" t="s">
        <v>84</v>
      </c>
      <c r="HB598">
        <f t="shared" si="715"/>
        <v>9</v>
      </c>
      <c r="HC598" t="s">
        <v>85</v>
      </c>
      <c r="HD598">
        <f t="shared" si="768"/>
        <v>9</v>
      </c>
      <c r="HE598" t="s">
        <v>93</v>
      </c>
      <c r="HF598">
        <f t="shared" si="716"/>
        <v>9</v>
      </c>
      <c r="HG598" t="s">
        <v>94</v>
      </c>
      <c r="HH598">
        <f t="shared" si="773"/>
        <v>9</v>
      </c>
      <c r="HI598" t="s">
        <v>88</v>
      </c>
      <c r="HJ598">
        <f t="shared" si="755"/>
        <v>0</v>
      </c>
      <c r="HK598" t="s">
        <v>95</v>
      </c>
      <c r="HL598">
        <f t="shared" si="756"/>
        <v>5</v>
      </c>
      <c r="HM598" t="s">
        <v>90</v>
      </c>
      <c r="HN598">
        <f t="shared" si="717"/>
        <v>9</v>
      </c>
      <c r="HO598" t="s">
        <v>96</v>
      </c>
      <c r="HP598">
        <f t="shared" si="757"/>
        <v>9</v>
      </c>
      <c r="HQ598" t="s">
        <v>140</v>
      </c>
      <c r="HR598" s="1">
        <f t="shared" si="758"/>
        <v>0</v>
      </c>
      <c r="HS598" t="s">
        <v>137</v>
      </c>
      <c r="HT598" s="1">
        <f t="shared" si="759"/>
        <v>6</v>
      </c>
      <c r="HU598" t="s">
        <v>86</v>
      </c>
      <c r="HV598" s="1">
        <f t="shared" si="760"/>
        <v>6</v>
      </c>
      <c r="HW598" t="s">
        <v>129</v>
      </c>
      <c r="HX598" s="1">
        <f t="shared" si="761"/>
        <v>0</v>
      </c>
      <c r="HY598" t="s">
        <v>130</v>
      </c>
      <c r="HZ598" s="1">
        <f t="shared" si="762"/>
        <v>6</v>
      </c>
      <c r="IA598" t="s">
        <v>131</v>
      </c>
      <c r="IB598" s="1">
        <f t="shared" si="763"/>
        <v>0</v>
      </c>
      <c r="IC598" t="s">
        <v>134</v>
      </c>
      <c r="ID598" s="1">
        <f t="shared" si="764"/>
        <v>6</v>
      </c>
      <c r="IE598" t="s">
        <v>138</v>
      </c>
      <c r="IF598" s="1">
        <f t="shared" si="765"/>
        <v>0</v>
      </c>
      <c r="IG598">
        <f t="shared" si="770"/>
        <v>83</v>
      </c>
      <c r="IH598" s="1">
        <f t="shared" si="766"/>
        <v>180</v>
      </c>
    </row>
    <row r="599" spans="1:242" ht="14.65" thickBot="1" x14ac:dyDescent="0.5">
      <c r="A599" s="1">
        <v>596</v>
      </c>
      <c r="B599" s="45">
        <f t="shared" si="702"/>
        <v>735</v>
      </c>
      <c r="C599" s="14" t="s">
        <v>1197</v>
      </c>
      <c r="D599" t="s">
        <v>1198</v>
      </c>
      <c r="E599" s="15" t="s">
        <v>1187</v>
      </c>
      <c r="F599" s="28">
        <f t="shared" si="703"/>
        <v>105</v>
      </c>
      <c r="H599" s="14">
        <v>1</v>
      </c>
      <c r="I599" t="s">
        <v>83</v>
      </c>
      <c r="J599">
        <v>1</v>
      </c>
      <c r="K599" s="40">
        <f t="shared" si="698"/>
        <v>0</v>
      </c>
      <c r="L599">
        <v>5</v>
      </c>
      <c r="M599" t="s">
        <v>83</v>
      </c>
      <c r="N599">
        <v>2</v>
      </c>
      <c r="O599" s="40">
        <f t="shared" si="771"/>
        <v>0</v>
      </c>
      <c r="P599">
        <v>9</v>
      </c>
      <c r="Q599" t="s">
        <v>83</v>
      </c>
      <c r="R599">
        <v>6</v>
      </c>
      <c r="S599" s="40">
        <f t="shared" si="718"/>
        <v>0</v>
      </c>
      <c r="T599">
        <v>0</v>
      </c>
      <c r="U599" t="s">
        <v>83</v>
      </c>
      <c r="V599">
        <v>2</v>
      </c>
      <c r="W599" s="40">
        <f t="shared" si="704"/>
        <v>0</v>
      </c>
      <c r="X599">
        <v>1</v>
      </c>
      <c r="Y599" t="s">
        <v>83</v>
      </c>
      <c r="Z599">
        <v>4</v>
      </c>
      <c r="AA599" s="40">
        <f t="shared" si="705"/>
        <v>3</v>
      </c>
      <c r="AB599">
        <v>1</v>
      </c>
      <c r="AC599" t="s">
        <v>83</v>
      </c>
      <c r="AD599">
        <v>0</v>
      </c>
      <c r="AE599" s="40">
        <f t="shared" si="719"/>
        <v>3</v>
      </c>
      <c r="AF599" s="24">
        <f t="shared" si="720"/>
        <v>6</v>
      </c>
      <c r="AG599" s="14">
        <v>2</v>
      </c>
      <c r="AH599" t="s">
        <v>83</v>
      </c>
      <c r="AI599">
        <v>5</v>
      </c>
      <c r="AJ599" s="40">
        <f t="shared" si="769"/>
        <v>0</v>
      </c>
      <c r="AK599">
        <v>3</v>
      </c>
      <c r="AL599" t="s">
        <v>83</v>
      </c>
      <c r="AM599">
        <v>0</v>
      </c>
      <c r="AN599" s="40">
        <f t="shared" si="721"/>
        <v>0</v>
      </c>
      <c r="AO599">
        <v>1</v>
      </c>
      <c r="AP599" t="s">
        <v>83</v>
      </c>
      <c r="AQ599">
        <v>0</v>
      </c>
      <c r="AR599" s="40">
        <f t="shared" si="701"/>
        <v>0</v>
      </c>
      <c r="AS599">
        <v>4</v>
      </c>
      <c r="AT599" t="s">
        <v>83</v>
      </c>
      <c r="AU599">
        <v>0</v>
      </c>
      <c r="AV599" s="40">
        <f t="shared" si="722"/>
        <v>0</v>
      </c>
      <c r="AW599">
        <v>1</v>
      </c>
      <c r="AX599" t="s">
        <v>83</v>
      </c>
      <c r="AY599">
        <v>3</v>
      </c>
      <c r="AZ599" s="40">
        <f t="shared" si="723"/>
        <v>3</v>
      </c>
      <c r="BA599">
        <v>0</v>
      </c>
      <c r="BB599" t="s">
        <v>83</v>
      </c>
      <c r="BC599">
        <v>2</v>
      </c>
      <c r="BD599" s="40">
        <f t="shared" si="706"/>
        <v>3</v>
      </c>
      <c r="BE599" s="24">
        <f t="shared" si="724"/>
        <v>6</v>
      </c>
      <c r="BF599" s="14">
        <v>2</v>
      </c>
      <c r="BG599" t="s">
        <v>83</v>
      </c>
      <c r="BH599">
        <v>0</v>
      </c>
      <c r="BI599" s="40">
        <f t="shared" si="725"/>
        <v>0</v>
      </c>
      <c r="BJ599">
        <v>1</v>
      </c>
      <c r="BK599" t="s">
        <v>83</v>
      </c>
      <c r="BL599">
        <v>3</v>
      </c>
      <c r="BM599" s="40">
        <f t="shared" si="726"/>
        <v>0</v>
      </c>
      <c r="BN599">
        <v>0</v>
      </c>
      <c r="BO599" t="s">
        <v>83</v>
      </c>
      <c r="BP599">
        <v>3</v>
      </c>
      <c r="BQ599" s="40">
        <f t="shared" si="707"/>
        <v>0</v>
      </c>
      <c r="BR599">
        <v>1</v>
      </c>
      <c r="BS599" t="s">
        <v>83</v>
      </c>
      <c r="BT599">
        <v>1</v>
      </c>
      <c r="BU599" s="40">
        <f t="shared" si="727"/>
        <v>0</v>
      </c>
      <c r="BV599">
        <v>0</v>
      </c>
      <c r="BW599" t="s">
        <v>83</v>
      </c>
      <c r="BX599">
        <v>0</v>
      </c>
      <c r="BY599" s="40">
        <f t="shared" si="728"/>
        <v>0</v>
      </c>
      <c r="BZ599">
        <v>6</v>
      </c>
      <c r="CA599" t="s">
        <v>83</v>
      </c>
      <c r="CB599">
        <v>0</v>
      </c>
      <c r="CC599" s="40">
        <f t="shared" si="729"/>
        <v>0</v>
      </c>
      <c r="CD599" s="24">
        <f t="shared" si="730"/>
        <v>0</v>
      </c>
      <c r="CE599" s="14">
        <v>1</v>
      </c>
      <c r="CF599" t="s">
        <v>83</v>
      </c>
      <c r="CG599">
        <v>2</v>
      </c>
      <c r="CH599" s="40">
        <f t="shared" si="731"/>
        <v>0</v>
      </c>
      <c r="CI599">
        <v>7</v>
      </c>
      <c r="CJ599" t="s">
        <v>83</v>
      </c>
      <c r="CK599">
        <v>0</v>
      </c>
      <c r="CL599" s="40">
        <f t="shared" si="732"/>
        <v>3</v>
      </c>
      <c r="CM599">
        <v>1</v>
      </c>
      <c r="CN599" t="s">
        <v>83</v>
      </c>
      <c r="CO599">
        <v>3</v>
      </c>
      <c r="CP599" s="40">
        <f t="shared" si="733"/>
        <v>3</v>
      </c>
      <c r="CQ599">
        <v>2</v>
      </c>
      <c r="CR599" t="s">
        <v>83</v>
      </c>
      <c r="CS599">
        <v>4</v>
      </c>
      <c r="CT599" s="40">
        <f t="shared" si="734"/>
        <v>0</v>
      </c>
      <c r="CU599">
        <v>5</v>
      </c>
      <c r="CV599" t="s">
        <v>83</v>
      </c>
      <c r="CW599">
        <v>1</v>
      </c>
      <c r="CX599" s="40">
        <f t="shared" si="735"/>
        <v>3</v>
      </c>
      <c r="CY599">
        <v>1</v>
      </c>
      <c r="CZ599" t="s">
        <v>83</v>
      </c>
      <c r="DA599">
        <v>1</v>
      </c>
      <c r="DB599" s="40">
        <f t="shared" si="736"/>
        <v>0</v>
      </c>
      <c r="DC599" s="24">
        <f t="shared" si="737"/>
        <v>9</v>
      </c>
      <c r="DD599" s="14">
        <v>4</v>
      </c>
      <c r="DE599" t="s">
        <v>83</v>
      </c>
      <c r="DF599">
        <v>0</v>
      </c>
      <c r="DG599" s="40">
        <f t="shared" si="767"/>
        <v>0</v>
      </c>
      <c r="DH599">
        <v>8</v>
      </c>
      <c r="DI599" t="s">
        <v>83</v>
      </c>
      <c r="DJ599">
        <v>2</v>
      </c>
      <c r="DK599" s="40">
        <f t="shared" si="708"/>
        <v>3</v>
      </c>
      <c r="DL599">
        <v>1</v>
      </c>
      <c r="DM599" t="s">
        <v>83</v>
      </c>
      <c r="DN599">
        <v>3</v>
      </c>
      <c r="DO599" s="40">
        <f t="shared" si="738"/>
        <v>3</v>
      </c>
      <c r="DP599">
        <v>6</v>
      </c>
      <c r="DQ599" t="s">
        <v>83</v>
      </c>
      <c r="DR599">
        <v>4</v>
      </c>
      <c r="DS599" s="40">
        <f t="shared" si="699"/>
        <v>0</v>
      </c>
      <c r="DT599">
        <v>4</v>
      </c>
      <c r="DU599" t="s">
        <v>83</v>
      </c>
      <c r="DV599">
        <v>3</v>
      </c>
      <c r="DW599" s="40">
        <f t="shared" si="700"/>
        <v>4</v>
      </c>
      <c r="DX599">
        <v>1</v>
      </c>
      <c r="DY599" t="s">
        <v>83</v>
      </c>
      <c r="DZ599">
        <v>2</v>
      </c>
      <c r="EA599" s="39">
        <f t="shared" si="739"/>
        <v>3</v>
      </c>
      <c r="EB599" s="24">
        <f t="shared" si="709"/>
        <v>13</v>
      </c>
      <c r="EC599" s="14">
        <v>1</v>
      </c>
      <c r="ED599" t="s">
        <v>83</v>
      </c>
      <c r="EE599">
        <v>2</v>
      </c>
      <c r="EF599" s="40">
        <f t="shared" si="740"/>
        <v>0</v>
      </c>
      <c r="EG599">
        <v>1</v>
      </c>
      <c r="EH599" t="s">
        <v>83</v>
      </c>
      <c r="EI599">
        <v>1</v>
      </c>
      <c r="EJ599" s="40">
        <f t="shared" si="741"/>
        <v>0</v>
      </c>
      <c r="EK599">
        <v>3</v>
      </c>
      <c r="EL599" t="s">
        <v>83</v>
      </c>
      <c r="EM599">
        <v>0</v>
      </c>
      <c r="EN599" s="40">
        <f t="shared" si="772"/>
        <v>0</v>
      </c>
      <c r="EO599">
        <v>1</v>
      </c>
      <c r="EP599" t="s">
        <v>83</v>
      </c>
      <c r="EQ599">
        <v>1</v>
      </c>
      <c r="ER599" s="40">
        <f t="shared" si="742"/>
        <v>0</v>
      </c>
      <c r="ES599">
        <v>2</v>
      </c>
      <c r="ET599" t="s">
        <v>83</v>
      </c>
      <c r="EU599">
        <v>2</v>
      </c>
      <c r="EV599" s="40">
        <f t="shared" si="743"/>
        <v>3</v>
      </c>
      <c r="EW599">
        <v>3</v>
      </c>
      <c r="EX599" t="s">
        <v>83</v>
      </c>
      <c r="EY599">
        <v>6</v>
      </c>
      <c r="EZ599" s="40">
        <f t="shared" si="744"/>
        <v>0</v>
      </c>
      <c r="FA599" s="24">
        <f t="shared" si="745"/>
        <v>3</v>
      </c>
      <c r="FB599" s="14">
        <v>0</v>
      </c>
      <c r="FC599" t="s">
        <v>83</v>
      </c>
      <c r="FD599">
        <v>0</v>
      </c>
      <c r="FE599" s="40">
        <f t="shared" si="746"/>
        <v>0</v>
      </c>
      <c r="FF599">
        <v>6</v>
      </c>
      <c r="FG599" t="s">
        <v>83</v>
      </c>
      <c r="FH599">
        <v>6</v>
      </c>
      <c r="FI599" s="40">
        <f t="shared" si="747"/>
        <v>0</v>
      </c>
      <c r="FJ599">
        <v>1</v>
      </c>
      <c r="FK599" t="s">
        <v>83</v>
      </c>
      <c r="FL599">
        <v>2</v>
      </c>
      <c r="FM599" s="40">
        <f t="shared" si="748"/>
        <v>0</v>
      </c>
      <c r="FN599">
        <v>3</v>
      </c>
      <c r="FO599" t="s">
        <v>83</v>
      </c>
      <c r="FP599">
        <v>4</v>
      </c>
      <c r="FQ599" s="40">
        <f t="shared" si="710"/>
        <v>0</v>
      </c>
      <c r="FR599">
        <v>5</v>
      </c>
      <c r="FS599" t="s">
        <v>83</v>
      </c>
      <c r="FT599">
        <v>6</v>
      </c>
      <c r="FU599" s="40">
        <f t="shared" si="749"/>
        <v>4</v>
      </c>
      <c r="FV599">
        <v>4</v>
      </c>
      <c r="FW599" t="s">
        <v>83</v>
      </c>
      <c r="FX599">
        <v>5</v>
      </c>
      <c r="FY599" s="40">
        <f t="shared" si="711"/>
        <v>0</v>
      </c>
      <c r="FZ599" s="24">
        <f t="shared" si="712"/>
        <v>4</v>
      </c>
      <c r="GA599" s="14">
        <v>0</v>
      </c>
      <c r="GB599" t="s">
        <v>83</v>
      </c>
      <c r="GC599">
        <v>0</v>
      </c>
      <c r="GD599" s="40">
        <f t="shared" si="750"/>
        <v>6</v>
      </c>
      <c r="GE599">
        <v>2</v>
      </c>
      <c r="GF599" t="s">
        <v>83</v>
      </c>
      <c r="GG599">
        <v>1</v>
      </c>
      <c r="GH599" s="40">
        <f t="shared" si="774"/>
        <v>4</v>
      </c>
      <c r="GI599">
        <v>1</v>
      </c>
      <c r="GJ599" t="s">
        <v>83</v>
      </c>
      <c r="GK599">
        <v>4</v>
      </c>
      <c r="GL599" s="40">
        <f t="shared" si="751"/>
        <v>3</v>
      </c>
      <c r="GM599">
        <v>4</v>
      </c>
      <c r="GN599" t="s">
        <v>83</v>
      </c>
      <c r="GO599">
        <v>3</v>
      </c>
      <c r="GP599" s="40">
        <f t="shared" si="752"/>
        <v>3</v>
      </c>
      <c r="GQ599">
        <v>1</v>
      </c>
      <c r="GR599" t="s">
        <v>83</v>
      </c>
      <c r="GS599">
        <v>0</v>
      </c>
      <c r="GT599" s="40">
        <f t="shared" si="713"/>
        <v>0</v>
      </c>
      <c r="GU599">
        <v>2</v>
      </c>
      <c r="GV599" t="s">
        <v>83</v>
      </c>
      <c r="GW599">
        <v>5</v>
      </c>
      <c r="GX599" s="40">
        <f t="shared" si="753"/>
        <v>0</v>
      </c>
      <c r="GY599" s="24">
        <f t="shared" si="754"/>
        <v>16</v>
      </c>
      <c r="GZ599" s="28">
        <f t="shared" si="714"/>
        <v>57</v>
      </c>
      <c r="HA599" t="s">
        <v>84</v>
      </c>
      <c r="HB599">
        <f t="shared" si="715"/>
        <v>9</v>
      </c>
      <c r="HC599" t="s">
        <v>137</v>
      </c>
      <c r="HD599">
        <f t="shared" si="768"/>
        <v>5</v>
      </c>
      <c r="HE599" t="s">
        <v>169</v>
      </c>
      <c r="HF599">
        <f t="shared" si="716"/>
        <v>0</v>
      </c>
      <c r="HG599" t="s">
        <v>94</v>
      </c>
      <c r="HH599">
        <f t="shared" si="773"/>
        <v>9</v>
      </c>
      <c r="HI599" t="s">
        <v>88</v>
      </c>
      <c r="HJ599">
        <f t="shared" si="755"/>
        <v>0</v>
      </c>
      <c r="HK599" t="s">
        <v>142</v>
      </c>
      <c r="HL599">
        <f t="shared" si="756"/>
        <v>0</v>
      </c>
      <c r="HM599" t="s">
        <v>134</v>
      </c>
      <c r="HN599">
        <f t="shared" si="717"/>
        <v>5</v>
      </c>
      <c r="HO599" t="s">
        <v>96</v>
      </c>
      <c r="HP599">
        <f t="shared" si="757"/>
        <v>9</v>
      </c>
      <c r="HQ599" t="s">
        <v>140</v>
      </c>
      <c r="HR599" s="1">
        <f t="shared" si="758"/>
        <v>0</v>
      </c>
      <c r="HS599" t="s">
        <v>92</v>
      </c>
      <c r="HT599" s="1">
        <f t="shared" si="759"/>
        <v>0</v>
      </c>
      <c r="HU599" t="s">
        <v>133</v>
      </c>
      <c r="HV599" s="1">
        <f t="shared" si="760"/>
        <v>0</v>
      </c>
      <c r="HW599" t="s">
        <v>129</v>
      </c>
      <c r="HX599" s="1">
        <f t="shared" si="761"/>
        <v>0</v>
      </c>
      <c r="HY599" t="s">
        <v>141</v>
      </c>
      <c r="HZ599" s="1">
        <f t="shared" si="762"/>
        <v>0</v>
      </c>
      <c r="IA599" t="s">
        <v>89</v>
      </c>
      <c r="IB599" s="1">
        <f t="shared" si="763"/>
        <v>5</v>
      </c>
      <c r="IC599" t="s">
        <v>166</v>
      </c>
      <c r="ID599" s="1">
        <f t="shared" si="764"/>
        <v>0</v>
      </c>
      <c r="IE599" t="s">
        <v>91</v>
      </c>
      <c r="IF599" s="1">
        <f t="shared" si="765"/>
        <v>6</v>
      </c>
      <c r="IG599">
        <f t="shared" si="770"/>
        <v>48</v>
      </c>
      <c r="IH599" s="1">
        <f t="shared" si="766"/>
        <v>105</v>
      </c>
    </row>
    <row r="600" spans="1:242" s="17" customFormat="1" ht="14.65" thickBot="1" x14ac:dyDescent="0.5">
      <c r="A600" s="21">
        <v>597</v>
      </c>
      <c r="B600" s="45">
        <f t="shared" si="702"/>
        <v>410</v>
      </c>
      <c r="C600" s="16" t="s">
        <v>1199</v>
      </c>
      <c r="D600" s="17" t="s">
        <v>1200</v>
      </c>
      <c r="E600" s="18" t="s">
        <v>1187</v>
      </c>
      <c r="F600" s="29">
        <f t="shared" si="703"/>
        <v>151</v>
      </c>
      <c r="H600" s="16">
        <v>2</v>
      </c>
      <c r="I600" s="17" t="s">
        <v>83</v>
      </c>
      <c r="J600" s="17">
        <v>1</v>
      </c>
      <c r="K600" s="41">
        <f t="shared" si="698"/>
        <v>0</v>
      </c>
      <c r="L600" s="17">
        <v>2</v>
      </c>
      <c r="M600" s="17" t="s">
        <v>83</v>
      </c>
      <c r="N600" s="17">
        <v>4</v>
      </c>
      <c r="O600" s="41">
        <f t="shared" si="771"/>
        <v>4</v>
      </c>
      <c r="P600" s="17">
        <v>4</v>
      </c>
      <c r="Q600" s="17" t="s">
        <v>83</v>
      </c>
      <c r="R600" s="17">
        <v>2</v>
      </c>
      <c r="S600" s="41">
        <f t="shared" si="718"/>
        <v>0</v>
      </c>
      <c r="T600" s="17">
        <v>0</v>
      </c>
      <c r="U600" s="17" t="s">
        <v>83</v>
      </c>
      <c r="V600" s="17">
        <v>0</v>
      </c>
      <c r="W600" s="41">
        <f t="shared" si="704"/>
        <v>4</v>
      </c>
      <c r="X600" s="17">
        <v>0</v>
      </c>
      <c r="Y600" s="17" t="s">
        <v>83</v>
      </c>
      <c r="Z600" s="17">
        <v>0</v>
      </c>
      <c r="AA600" s="41">
        <f t="shared" si="705"/>
        <v>0</v>
      </c>
      <c r="AB600" s="17">
        <v>2</v>
      </c>
      <c r="AC600" s="17" t="s">
        <v>83</v>
      </c>
      <c r="AD600" s="17">
        <v>5</v>
      </c>
      <c r="AE600" s="41">
        <f t="shared" si="719"/>
        <v>0</v>
      </c>
      <c r="AF600" s="25">
        <f t="shared" si="720"/>
        <v>8</v>
      </c>
      <c r="AG600" s="16">
        <v>4</v>
      </c>
      <c r="AH600" s="17" t="s">
        <v>83</v>
      </c>
      <c r="AI600" s="17">
        <v>2</v>
      </c>
      <c r="AJ600" s="41">
        <f t="shared" si="769"/>
        <v>3</v>
      </c>
      <c r="AK600" s="17">
        <v>2</v>
      </c>
      <c r="AL600" s="17" t="s">
        <v>83</v>
      </c>
      <c r="AM600" s="17">
        <v>1</v>
      </c>
      <c r="AN600" s="41">
        <f t="shared" si="721"/>
        <v>0</v>
      </c>
      <c r="AO600" s="17">
        <v>0</v>
      </c>
      <c r="AP600" s="17" t="s">
        <v>83</v>
      </c>
      <c r="AQ600" s="17">
        <v>1</v>
      </c>
      <c r="AR600" s="41">
        <f t="shared" si="701"/>
        <v>3</v>
      </c>
      <c r="AS600" s="17">
        <v>2</v>
      </c>
      <c r="AT600" s="17" t="s">
        <v>83</v>
      </c>
      <c r="AU600" s="17">
        <v>2</v>
      </c>
      <c r="AV600" s="41">
        <f t="shared" si="722"/>
        <v>3</v>
      </c>
      <c r="AW600" s="17">
        <v>1</v>
      </c>
      <c r="AX600" s="17" t="s">
        <v>83</v>
      </c>
      <c r="AY600" s="17">
        <v>2</v>
      </c>
      <c r="AZ600" s="41">
        <f t="shared" si="723"/>
        <v>3</v>
      </c>
      <c r="BA600" s="17">
        <v>2</v>
      </c>
      <c r="BB600" s="17" t="s">
        <v>83</v>
      </c>
      <c r="BC600" s="17">
        <v>5</v>
      </c>
      <c r="BD600" s="41">
        <f t="shared" si="706"/>
        <v>3</v>
      </c>
      <c r="BE600" s="25">
        <f t="shared" si="724"/>
        <v>15</v>
      </c>
      <c r="BF600" s="16">
        <v>3</v>
      </c>
      <c r="BG600" s="17" t="s">
        <v>83</v>
      </c>
      <c r="BH600" s="17">
        <v>2</v>
      </c>
      <c r="BI600" s="41">
        <f t="shared" si="725"/>
        <v>0</v>
      </c>
      <c r="BJ600" s="17">
        <v>4</v>
      </c>
      <c r="BK600" s="17" t="s">
        <v>83</v>
      </c>
      <c r="BL600" s="17">
        <v>4</v>
      </c>
      <c r="BM600" s="41">
        <f t="shared" si="726"/>
        <v>3</v>
      </c>
      <c r="BN600" s="17">
        <v>2</v>
      </c>
      <c r="BO600" s="17" t="s">
        <v>83</v>
      </c>
      <c r="BP600" s="17">
        <v>1</v>
      </c>
      <c r="BQ600" s="41">
        <f t="shared" si="707"/>
        <v>3</v>
      </c>
      <c r="BR600" s="17">
        <v>3</v>
      </c>
      <c r="BS600" s="17" t="s">
        <v>83</v>
      </c>
      <c r="BT600" s="17">
        <v>2</v>
      </c>
      <c r="BU600" s="41">
        <f t="shared" si="727"/>
        <v>3</v>
      </c>
      <c r="BV600" s="17">
        <v>3</v>
      </c>
      <c r="BW600" s="17" t="s">
        <v>83</v>
      </c>
      <c r="BX600" s="17">
        <v>2</v>
      </c>
      <c r="BY600" s="41">
        <f t="shared" si="728"/>
        <v>0</v>
      </c>
      <c r="BZ600" s="17">
        <v>4</v>
      </c>
      <c r="CA600" s="17" t="s">
        <v>83</v>
      </c>
      <c r="CB600" s="17">
        <v>3</v>
      </c>
      <c r="CC600" s="41">
        <f t="shared" si="729"/>
        <v>0</v>
      </c>
      <c r="CD600" s="25">
        <f t="shared" si="730"/>
        <v>9</v>
      </c>
      <c r="CE600" s="16">
        <v>0</v>
      </c>
      <c r="CF600" s="17" t="s">
        <v>83</v>
      </c>
      <c r="CG600" s="17">
        <v>5</v>
      </c>
      <c r="CH600" s="41">
        <f t="shared" si="731"/>
        <v>0</v>
      </c>
      <c r="CI600" s="17">
        <v>3</v>
      </c>
      <c r="CJ600" s="17" t="s">
        <v>83</v>
      </c>
      <c r="CK600" s="17">
        <v>3</v>
      </c>
      <c r="CL600" s="41">
        <f t="shared" si="732"/>
        <v>0</v>
      </c>
      <c r="CM600" s="17">
        <v>0</v>
      </c>
      <c r="CN600" s="17" t="s">
        <v>83</v>
      </c>
      <c r="CO600" s="17">
        <v>1</v>
      </c>
      <c r="CP600" s="41">
        <f t="shared" si="733"/>
        <v>6</v>
      </c>
      <c r="CQ600" s="17">
        <v>3</v>
      </c>
      <c r="CR600" s="17" t="s">
        <v>83</v>
      </c>
      <c r="CS600" s="17">
        <v>0</v>
      </c>
      <c r="CT600" s="41">
        <f t="shared" si="734"/>
        <v>3</v>
      </c>
      <c r="CU600" s="17">
        <v>3</v>
      </c>
      <c r="CV600" s="17" t="s">
        <v>83</v>
      </c>
      <c r="CW600" s="17">
        <v>0</v>
      </c>
      <c r="CX600" s="41">
        <f t="shared" si="735"/>
        <v>3</v>
      </c>
      <c r="CY600" s="17">
        <v>1</v>
      </c>
      <c r="CZ600" s="17" t="s">
        <v>83</v>
      </c>
      <c r="DA600" s="17">
        <v>2</v>
      </c>
      <c r="DB600" s="41">
        <f t="shared" si="736"/>
        <v>0</v>
      </c>
      <c r="DC600" s="25">
        <f t="shared" si="737"/>
        <v>12</v>
      </c>
      <c r="DD600" s="16">
        <v>4</v>
      </c>
      <c r="DE600" s="17" t="s">
        <v>83</v>
      </c>
      <c r="DF600" s="17">
        <v>2</v>
      </c>
      <c r="DG600" s="41">
        <f t="shared" si="767"/>
        <v>0</v>
      </c>
      <c r="DH600" s="17">
        <v>3</v>
      </c>
      <c r="DI600" s="17" t="s">
        <v>83</v>
      </c>
      <c r="DJ600" s="17">
        <v>4</v>
      </c>
      <c r="DK600" s="41">
        <f t="shared" si="708"/>
        <v>0</v>
      </c>
      <c r="DL600" s="17">
        <v>2</v>
      </c>
      <c r="DM600" s="17" t="s">
        <v>83</v>
      </c>
      <c r="DN600" s="17">
        <v>4</v>
      </c>
      <c r="DO600" s="41">
        <f t="shared" si="738"/>
        <v>3</v>
      </c>
      <c r="DP600" s="17">
        <v>2</v>
      </c>
      <c r="DQ600" s="17" t="s">
        <v>83</v>
      </c>
      <c r="DR600" s="17">
        <v>3</v>
      </c>
      <c r="DS600" s="41">
        <f t="shared" si="699"/>
        <v>0</v>
      </c>
      <c r="DT600" s="17">
        <v>3</v>
      </c>
      <c r="DU600" s="17" t="s">
        <v>83</v>
      </c>
      <c r="DV600" s="17">
        <v>2</v>
      </c>
      <c r="DW600" s="41">
        <f t="shared" si="700"/>
        <v>4</v>
      </c>
      <c r="DX600" s="17">
        <v>3</v>
      </c>
      <c r="DY600" s="17" t="s">
        <v>83</v>
      </c>
      <c r="DZ600" s="17">
        <v>1</v>
      </c>
      <c r="EA600" s="39">
        <f t="shared" si="739"/>
        <v>0</v>
      </c>
      <c r="EB600" s="25">
        <f t="shared" si="709"/>
        <v>7</v>
      </c>
      <c r="EC600" s="16">
        <v>2</v>
      </c>
      <c r="ED600" s="17" t="s">
        <v>83</v>
      </c>
      <c r="EE600" s="17">
        <v>4</v>
      </c>
      <c r="EF600" s="41">
        <f t="shared" si="740"/>
        <v>0</v>
      </c>
      <c r="EG600" s="17">
        <v>3</v>
      </c>
      <c r="EH600" s="17" t="s">
        <v>83</v>
      </c>
      <c r="EI600" s="17">
        <v>2</v>
      </c>
      <c r="EJ600" s="41">
        <f t="shared" si="741"/>
        <v>4</v>
      </c>
      <c r="EK600" s="17">
        <v>3</v>
      </c>
      <c r="EL600" s="17" t="s">
        <v>83</v>
      </c>
      <c r="EM600" s="17">
        <v>2</v>
      </c>
      <c r="EN600" s="41">
        <f t="shared" si="772"/>
        <v>0</v>
      </c>
      <c r="EO600" s="17">
        <v>2</v>
      </c>
      <c r="EP600" s="17" t="s">
        <v>83</v>
      </c>
      <c r="EQ600" s="17">
        <v>1</v>
      </c>
      <c r="ER600" s="41">
        <f t="shared" si="742"/>
        <v>3</v>
      </c>
      <c r="ES600" s="17">
        <v>2</v>
      </c>
      <c r="ET600" s="17" t="s">
        <v>83</v>
      </c>
      <c r="EU600" s="17">
        <v>3</v>
      </c>
      <c r="EV600" s="41">
        <f t="shared" si="743"/>
        <v>0</v>
      </c>
      <c r="EW600" s="17">
        <v>1</v>
      </c>
      <c r="EX600" s="17" t="s">
        <v>83</v>
      </c>
      <c r="EY600" s="17">
        <v>3</v>
      </c>
      <c r="EZ600" s="41">
        <f t="shared" si="744"/>
        <v>3</v>
      </c>
      <c r="FA600" s="25">
        <f t="shared" si="745"/>
        <v>10</v>
      </c>
      <c r="FB600" s="16">
        <v>4</v>
      </c>
      <c r="FC600" s="17" t="s">
        <v>83</v>
      </c>
      <c r="FD600" s="17">
        <v>3</v>
      </c>
      <c r="FE600" s="41">
        <f t="shared" si="746"/>
        <v>4</v>
      </c>
      <c r="FF600" s="17">
        <v>2</v>
      </c>
      <c r="FG600" s="17" t="s">
        <v>83</v>
      </c>
      <c r="FH600" s="17">
        <v>1</v>
      </c>
      <c r="FI600" s="41">
        <f t="shared" si="747"/>
        <v>3</v>
      </c>
      <c r="FJ600" s="17">
        <v>4</v>
      </c>
      <c r="FK600" s="17" t="s">
        <v>83</v>
      </c>
      <c r="FL600" s="17">
        <v>3</v>
      </c>
      <c r="FM600" s="41">
        <f t="shared" si="748"/>
        <v>0</v>
      </c>
      <c r="FN600" s="17">
        <v>2</v>
      </c>
      <c r="FO600" s="17" t="s">
        <v>83</v>
      </c>
      <c r="FP600" s="17">
        <v>1</v>
      </c>
      <c r="FQ600" s="41">
        <f t="shared" si="710"/>
        <v>4</v>
      </c>
      <c r="FR600" s="17">
        <v>4</v>
      </c>
      <c r="FS600" s="17" t="s">
        <v>83</v>
      </c>
      <c r="FT600" s="17">
        <v>1</v>
      </c>
      <c r="FU600" s="41">
        <f t="shared" si="749"/>
        <v>0</v>
      </c>
      <c r="FV600" s="17">
        <v>3</v>
      </c>
      <c r="FW600" s="17" t="s">
        <v>83</v>
      </c>
      <c r="FX600" s="17">
        <v>1</v>
      </c>
      <c r="FY600" s="41">
        <f t="shared" si="711"/>
        <v>3</v>
      </c>
      <c r="FZ600" s="25">
        <f t="shared" si="712"/>
        <v>14</v>
      </c>
      <c r="GA600" s="16">
        <v>1</v>
      </c>
      <c r="GB600" s="17" t="s">
        <v>83</v>
      </c>
      <c r="GC600" s="17">
        <v>2</v>
      </c>
      <c r="GD600" s="41">
        <f t="shared" si="750"/>
        <v>0</v>
      </c>
      <c r="GE600" s="17">
        <v>2</v>
      </c>
      <c r="GF600" s="17" t="s">
        <v>83</v>
      </c>
      <c r="GG600" s="17">
        <v>1</v>
      </c>
      <c r="GH600" s="41">
        <f t="shared" si="774"/>
        <v>4</v>
      </c>
      <c r="GI600" s="17">
        <v>2</v>
      </c>
      <c r="GJ600" s="17" t="s">
        <v>83</v>
      </c>
      <c r="GK600" s="17">
        <v>1</v>
      </c>
      <c r="GL600" s="41">
        <f t="shared" si="751"/>
        <v>0</v>
      </c>
      <c r="GM600" s="17">
        <v>3</v>
      </c>
      <c r="GN600" s="17" t="s">
        <v>83</v>
      </c>
      <c r="GO600" s="17">
        <v>2</v>
      </c>
      <c r="GP600" s="41">
        <f t="shared" si="752"/>
        <v>3</v>
      </c>
      <c r="GQ600" s="17">
        <v>1</v>
      </c>
      <c r="GR600" s="17" t="s">
        <v>83</v>
      </c>
      <c r="GS600" s="17">
        <v>3</v>
      </c>
      <c r="GT600" s="41">
        <f t="shared" si="713"/>
        <v>4</v>
      </c>
      <c r="GU600" s="17">
        <v>1</v>
      </c>
      <c r="GV600" s="17" t="s">
        <v>83</v>
      </c>
      <c r="GW600" s="17">
        <v>3</v>
      </c>
      <c r="GX600" s="41">
        <f t="shared" si="753"/>
        <v>0</v>
      </c>
      <c r="GY600" s="25">
        <f t="shared" si="754"/>
        <v>11</v>
      </c>
      <c r="GZ600" s="29">
        <f t="shared" si="714"/>
        <v>86</v>
      </c>
      <c r="HA600" s="17" t="s">
        <v>140</v>
      </c>
      <c r="HB600">
        <f t="shared" si="715"/>
        <v>0</v>
      </c>
      <c r="HC600" s="17" t="s">
        <v>137</v>
      </c>
      <c r="HD600">
        <f t="shared" si="768"/>
        <v>5</v>
      </c>
      <c r="HE600" s="17" t="s">
        <v>133</v>
      </c>
      <c r="HF600">
        <f t="shared" si="716"/>
        <v>0</v>
      </c>
      <c r="HG600" s="17" t="s">
        <v>94</v>
      </c>
      <c r="HH600">
        <f t="shared" si="773"/>
        <v>9</v>
      </c>
      <c r="HI600" s="17" t="s">
        <v>88</v>
      </c>
      <c r="HJ600">
        <f t="shared" si="755"/>
        <v>0</v>
      </c>
      <c r="HK600" s="17" t="s">
        <v>89</v>
      </c>
      <c r="HL600">
        <f t="shared" si="756"/>
        <v>9</v>
      </c>
      <c r="HM600" s="17" t="s">
        <v>90</v>
      </c>
      <c r="HN600">
        <f t="shared" si="717"/>
        <v>9</v>
      </c>
      <c r="HO600" s="17" t="s">
        <v>91</v>
      </c>
      <c r="HP600">
        <f t="shared" si="757"/>
        <v>5</v>
      </c>
      <c r="HQ600" s="17" t="s">
        <v>132</v>
      </c>
      <c r="HR600" s="1">
        <f t="shared" si="758"/>
        <v>6</v>
      </c>
      <c r="HS600" s="17" t="s">
        <v>85</v>
      </c>
      <c r="HT600" s="1">
        <f t="shared" si="759"/>
        <v>5</v>
      </c>
      <c r="HU600" s="17" t="s">
        <v>86</v>
      </c>
      <c r="HV600" s="1">
        <f t="shared" si="760"/>
        <v>6</v>
      </c>
      <c r="HW600" s="17" t="s">
        <v>164</v>
      </c>
      <c r="HX600" s="1">
        <f t="shared" si="761"/>
        <v>0</v>
      </c>
      <c r="HY600" s="17" t="s">
        <v>165</v>
      </c>
      <c r="HZ600" s="1">
        <f t="shared" si="762"/>
        <v>5</v>
      </c>
      <c r="IA600" s="17" t="s">
        <v>142</v>
      </c>
      <c r="IB600" s="1">
        <f t="shared" si="763"/>
        <v>0</v>
      </c>
      <c r="IC600" s="17" t="s">
        <v>134</v>
      </c>
      <c r="ID600" s="1">
        <f t="shared" si="764"/>
        <v>6</v>
      </c>
      <c r="IE600" s="17" t="s">
        <v>138</v>
      </c>
      <c r="IF600" s="1">
        <f t="shared" si="765"/>
        <v>0</v>
      </c>
      <c r="IG600">
        <f t="shared" si="770"/>
        <v>65</v>
      </c>
      <c r="IH600" s="1">
        <f t="shared" si="766"/>
        <v>151</v>
      </c>
    </row>
    <row r="601" spans="1:242" ht="14.65" thickBot="1" x14ac:dyDescent="0.5">
      <c r="A601" s="1">
        <v>598</v>
      </c>
      <c r="B601" s="45">
        <f t="shared" si="702"/>
        <v>200</v>
      </c>
      <c r="C601" s="14" t="s">
        <v>1201</v>
      </c>
      <c r="D601" t="s">
        <v>1202</v>
      </c>
      <c r="E601" s="15" t="s">
        <v>1203</v>
      </c>
      <c r="F601" s="28">
        <f t="shared" si="703"/>
        <v>167</v>
      </c>
      <c r="H601" s="14">
        <v>1</v>
      </c>
      <c r="I601" t="s">
        <v>83</v>
      </c>
      <c r="J601">
        <v>2</v>
      </c>
      <c r="K601" s="40">
        <f t="shared" si="698"/>
        <v>3</v>
      </c>
      <c r="L601">
        <v>3</v>
      </c>
      <c r="M601" t="s">
        <v>83</v>
      </c>
      <c r="N601">
        <v>4</v>
      </c>
      <c r="O601" s="40">
        <f t="shared" si="771"/>
        <v>3</v>
      </c>
      <c r="P601">
        <v>2</v>
      </c>
      <c r="Q601" t="s">
        <v>83</v>
      </c>
      <c r="R601">
        <v>3</v>
      </c>
      <c r="S601" s="40">
        <f t="shared" si="718"/>
        <v>3</v>
      </c>
      <c r="T601">
        <v>3</v>
      </c>
      <c r="U601" t="s">
        <v>83</v>
      </c>
      <c r="V601">
        <v>2</v>
      </c>
      <c r="W601" s="40">
        <f t="shared" si="704"/>
        <v>0</v>
      </c>
      <c r="X601">
        <v>2</v>
      </c>
      <c r="Y601" t="s">
        <v>83</v>
      </c>
      <c r="Z601">
        <v>3</v>
      </c>
      <c r="AA601" s="40">
        <f t="shared" si="705"/>
        <v>4</v>
      </c>
      <c r="AB601">
        <v>3</v>
      </c>
      <c r="AC601" t="s">
        <v>83</v>
      </c>
      <c r="AD601">
        <v>2</v>
      </c>
      <c r="AE601" s="40">
        <f t="shared" si="719"/>
        <v>3</v>
      </c>
      <c r="AF601" s="24">
        <f t="shared" si="720"/>
        <v>16</v>
      </c>
      <c r="AG601" s="14">
        <v>4</v>
      </c>
      <c r="AH601" t="s">
        <v>83</v>
      </c>
      <c r="AI601">
        <v>3</v>
      </c>
      <c r="AJ601" s="40">
        <f t="shared" si="769"/>
        <v>3</v>
      </c>
      <c r="AK601">
        <v>2</v>
      </c>
      <c r="AL601" t="s">
        <v>83</v>
      </c>
      <c r="AM601">
        <v>3</v>
      </c>
      <c r="AN601" s="40">
        <f t="shared" si="721"/>
        <v>0</v>
      </c>
      <c r="AO601">
        <v>3</v>
      </c>
      <c r="AP601" t="s">
        <v>83</v>
      </c>
      <c r="AQ601">
        <v>1</v>
      </c>
      <c r="AR601" s="40">
        <f t="shared" si="701"/>
        <v>0</v>
      </c>
      <c r="AS601">
        <v>4</v>
      </c>
      <c r="AT601" t="s">
        <v>83</v>
      </c>
      <c r="AU601">
        <v>3</v>
      </c>
      <c r="AV601" s="40">
        <f t="shared" si="722"/>
        <v>0</v>
      </c>
      <c r="AW601">
        <v>3</v>
      </c>
      <c r="AX601" t="s">
        <v>83</v>
      </c>
      <c r="AY601">
        <v>2</v>
      </c>
      <c r="AZ601" s="40">
        <f t="shared" si="723"/>
        <v>0</v>
      </c>
      <c r="BA601">
        <v>1</v>
      </c>
      <c r="BB601" t="s">
        <v>83</v>
      </c>
      <c r="BC601">
        <v>2</v>
      </c>
      <c r="BD601" s="40">
        <f t="shared" si="706"/>
        <v>4</v>
      </c>
      <c r="BE601" s="24">
        <f t="shared" si="724"/>
        <v>7</v>
      </c>
      <c r="BF601" s="14">
        <v>4</v>
      </c>
      <c r="BG601" t="s">
        <v>83</v>
      </c>
      <c r="BH601">
        <v>2</v>
      </c>
      <c r="BI601" s="40">
        <f t="shared" si="725"/>
        <v>0</v>
      </c>
      <c r="BJ601">
        <v>4</v>
      </c>
      <c r="BK601" t="s">
        <v>83</v>
      </c>
      <c r="BL601">
        <v>5</v>
      </c>
      <c r="BM601" s="40">
        <f t="shared" si="726"/>
        <v>0</v>
      </c>
      <c r="BN601">
        <v>4</v>
      </c>
      <c r="BO601" t="s">
        <v>83</v>
      </c>
      <c r="BP601">
        <v>3</v>
      </c>
      <c r="BQ601" s="40">
        <f t="shared" si="707"/>
        <v>3</v>
      </c>
      <c r="BR601">
        <v>4</v>
      </c>
      <c r="BS601" t="s">
        <v>83</v>
      </c>
      <c r="BT601">
        <v>2</v>
      </c>
      <c r="BU601" s="40">
        <f t="shared" si="727"/>
        <v>4</v>
      </c>
      <c r="BV601">
        <v>4</v>
      </c>
      <c r="BW601" t="s">
        <v>83</v>
      </c>
      <c r="BX601">
        <v>4</v>
      </c>
      <c r="BY601" s="40">
        <f t="shared" si="728"/>
        <v>0</v>
      </c>
      <c r="BZ601">
        <v>1</v>
      </c>
      <c r="CA601" t="s">
        <v>83</v>
      </c>
      <c r="CB601">
        <v>3</v>
      </c>
      <c r="CC601" s="40">
        <f t="shared" si="729"/>
        <v>3</v>
      </c>
      <c r="CD601" s="24">
        <f t="shared" si="730"/>
        <v>10</v>
      </c>
      <c r="CE601" s="14">
        <v>2</v>
      </c>
      <c r="CF601" t="s">
        <v>83</v>
      </c>
      <c r="CG601">
        <v>3</v>
      </c>
      <c r="CH601" s="40">
        <f t="shared" si="731"/>
        <v>0</v>
      </c>
      <c r="CI601">
        <v>4</v>
      </c>
      <c r="CJ601" t="s">
        <v>83</v>
      </c>
      <c r="CK601">
        <v>3</v>
      </c>
      <c r="CL601" s="40">
        <f t="shared" si="732"/>
        <v>3</v>
      </c>
      <c r="CM601">
        <v>2</v>
      </c>
      <c r="CN601" t="s">
        <v>83</v>
      </c>
      <c r="CO601">
        <v>3</v>
      </c>
      <c r="CP601" s="40">
        <f t="shared" si="733"/>
        <v>4</v>
      </c>
      <c r="CQ601">
        <v>4</v>
      </c>
      <c r="CR601" t="s">
        <v>83</v>
      </c>
      <c r="CS601">
        <v>2</v>
      </c>
      <c r="CT601" s="40">
        <f t="shared" si="734"/>
        <v>3</v>
      </c>
      <c r="CU601">
        <v>2</v>
      </c>
      <c r="CV601" t="s">
        <v>83</v>
      </c>
      <c r="CW601">
        <v>3</v>
      </c>
      <c r="CX601" s="40">
        <f t="shared" si="735"/>
        <v>0</v>
      </c>
      <c r="CY601">
        <v>3</v>
      </c>
      <c r="CZ601" t="s">
        <v>83</v>
      </c>
      <c r="DA601">
        <v>4</v>
      </c>
      <c r="DB601" s="40">
        <f t="shared" si="736"/>
        <v>0</v>
      </c>
      <c r="DC601" s="24">
        <f t="shared" si="737"/>
        <v>10</v>
      </c>
      <c r="DD601" s="14">
        <v>3</v>
      </c>
      <c r="DE601" t="s">
        <v>83</v>
      </c>
      <c r="DF601">
        <v>1</v>
      </c>
      <c r="DG601" s="40">
        <f t="shared" si="767"/>
        <v>0</v>
      </c>
      <c r="DH601">
        <v>4</v>
      </c>
      <c r="DI601" t="s">
        <v>83</v>
      </c>
      <c r="DJ601">
        <v>2</v>
      </c>
      <c r="DK601" s="40">
        <f t="shared" si="708"/>
        <v>3</v>
      </c>
      <c r="DL601">
        <v>1</v>
      </c>
      <c r="DM601" t="s">
        <v>83</v>
      </c>
      <c r="DN601">
        <v>3</v>
      </c>
      <c r="DO601" s="40">
        <f t="shared" si="738"/>
        <v>3</v>
      </c>
      <c r="DP601">
        <v>3</v>
      </c>
      <c r="DQ601" t="s">
        <v>83</v>
      </c>
      <c r="DR601">
        <v>4</v>
      </c>
      <c r="DS601" s="40">
        <f t="shared" si="699"/>
        <v>0</v>
      </c>
      <c r="DT601">
        <v>2</v>
      </c>
      <c r="DU601" t="s">
        <v>83</v>
      </c>
      <c r="DV601">
        <v>3</v>
      </c>
      <c r="DW601" s="40">
        <f t="shared" si="700"/>
        <v>1</v>
      </c>
      <c r="DX601">
        <v>2</v>
      </c>
      <c r="DY601" t="s">
        <v>83</v>
      </c>
      <c r="DZ601">
        <v>3</v>
      </c>
      <c r="EA601" s="39">
        <f t="shared" si="739"/>
        <v>3</v>
      </c>
      <c r="EB601" s="24">
        <f t="shared" si="709"/>
        <v>10</v>
      </c>
      <c r="EC601" s="14">
        <v>2</v>
      </c>
      <c r="ED601" t="s">
        <v>83</v>
      </c>
      <c r="EE601">
        <v>3</v>
      </c>
      <c r="EF601" s="40">
        <f t="shared" si="740"/>
        <v>0</v>
      </c>
      <c r="EG601">
        <v>3</v>
      </c>
      <c r="EH601" t="s">
        <v>83</v>
      </c>
      <c r="EI601">
        <v>2</v>
      </c>
      <c r="EJ601" s="40">
        <f t="shared" si="741"/>
        <v>4</v>
      </c>
      <c r="EK601">
        <v>2</v>
      </c>
      <c r="EL601" t="s">
        <v>83</v>
      </c>
      <c r="EM601">
        <v>3</v>
      </c>
      <c r="EN601" s="40">
        <f t="shared" si="772"/>
        <v>3</v>
      </c>
      <c r="EO601">
        <v>3</v>
      </c>
      <c r="EP601" t="s">
        <v>83</v>
      </c>
      <c r="EQ601">
        <v>2</v>
      </c>
      <c r="ER601" s="40">
        <f t="shared" si="742"/>
        <v>3</v>
      </c>
      <c r="ES601">
        <v>2</v>
      </c>
      <c r="ET601" t="s">
        <v>83</v>
      </c>
      <c r="EU601">
        <v>1</v>
      </c>
      <c r="EV601" s="40">
        <f t="shared" si="743"/>
        <v>0</v>
      </c>
      <c r="EW601">
        <v>2</v>
      </c>
      <c r="EX601" t="s">
        <v>83</v>
      </c>
      <c r="EY601">
        <v>1</v>
      </c>
      <c r="EZ601" s="40">
        <f t="shared" si="744"/>
        <v>3</v>
      </c>
      <c r="FA601" s="24">
        <f t="shared" si="745"/>
        <v>13</v>
      </c>
      <c r="FB601" s="14">
        <v>4</v>
      </c>
      <c r="FC601" t="s">
        <v>83</v>
      </c>
      <c r="FD601">
        <v>3</v>
      </c>
      <c r="FE601" s="40">
        <f t="shared" si="746"/>
        <v>4</v>
      </c>
      <c r="FF601">
        <v>3</v>
      </c>
      <c r="FG601" t="s">
        <v>83</v>
      </c>
      <c r="FH601">
        <v>2</v>
      </c>
      <c r="FI601" s="40">
        <f t="shared" si="747"/>
        <v>3</v>
      </c>
      <c r="FJ601">
        <v>0</v>
      </c>
      <c r="FK601" t="s">
        <v>83</v>
      </c>
      <c r="FL601">
        <v>0</v>
      </c>
      <c r="FM601" s="40">
        <f t="shared" si="748"/>
        <v>3</v>
      </c>
      <c r="FN601">
        <v>3</v>
      </c>
      <c r="FO601" t="s">
        <v>83</v>
      </c>
      <c r="FP601">
        <v>3</v>
      </c>
      <c r="FQ601" s="40">
        <f t="shared" si="710"/>
        <v>0</v>
      </c>
      <c r="FR601">
        <v>2</v>
      </c>
      <c r="FS601" t="s">
        <v>83</v>
      </c>
      <c r="FT601">
        <v>3</v>
      </c>
      <c r="FU601" s="40">
        <f t="shared" si="749"/>
        <v>6</v>
      </c>
      <c r="FV601">
        <v>2</v>
      </c>
      <c r="FW601" t="s">
        <v>83</v>
      </c>
      <c r="FX601">
        <v>3</v>
      </c>
      <c r="FY601" s="40">
        <f t="shared" si="711"/>
        <v>0</v>
      </c>
      <c r="FZ601" s="24">
        <f t="shared" si="712"/>
        <v>16</v>
      </c>
      <c r="GA601" s="14">
        <v>2</v>
      </c>
      <c r="GB601" t="s">
        <v>83</v>
      </c>
      <c r="GC601">
        <v>3</v>
      </c>
      <c r="GD601" s="40">
        <f t="shared" si="750"/>
        <v>0</v>
      </c>
      <c r="GE601">
        <v>2</v>
      </c>
      <c r="GF601" t="s">
        <v>83</v>
      </c>
      <c r="GG601">
        <v>1</v>
      </c>
      <c r="GH601" s="40">
        <f t="shared" si="774"/>
        <v>4</v>
      </c>
      <c r="GI601">
        <v>0</v>
      </c>
      <c r="GJ601" t="s">
        <v>83</v>
      </c>
      <c r="GK601">
        <v>0</v>
      </c>
      <c r="GL601" s="40">
        <f t="shared" si="751"/>
        <v>0</v>
      </c>
      <c r="GM601">
        <v>2</v>
      </c>
      <c r="GN601" t="s">
        <v>83</v>
      </c>
      <c r="GO601">
        <v>3</v>
      </c>
      <c r="GP601" s="40">
        <f t="shared" si="752"/>
        <v>0</v>
      </c>
      <c r="GQ601">
        <v>2</v>
      </c>
      <c r="GR601" t="s">
        <v>83</v>
      </c>
      <c r="GS601">
        <v>3</v>
      </c>
      <c r="GT601" s="40">
        <f t="shared" si="713"/>
        <v>3</v>
      </c>
      <c r="GU601">
        <v>1</v>
      </c>
      <c r="GV601" t="s">
        <v>83</v>
      </c>
      <c r="GW601">
        <v>3</v>
      </c>
      <c r="GX601" s="40">
        <f t="shared" si="753"/>
        <v>0</v>
      </c>
      <c r="GY601" s="24">
        <f t="shared" si="754"/>
        <v>7</v>
      </c>
      <c r="GZ601" s="28">
        <f t="shared" si="714"/>
        <v>89</v>
      </c>
      <c r="HA601" t="s">
        <v>84</v>
      </c>
      <c r="HB601">
        <f t="shared" si="715"/>
        <v>9</v>
      </c>
      <c r="HC601" t="s">
        <v>85</v>
      </c>
      <c r="HD601">
        <f t="shared" si="768"/>
        <v>9</v>
      </c>
      <c r="HE601" t="s">
        <v>133</v>
      </c>
      <c r="HF601">
        <f t="shared" si="716"/>
        <v>0</v>
      </c>
      <c r="HG601" t="s">
        <v>94</v>
      </c>
      <c r="HH601">
        <f t="shared" si="773"/>
        <v>9</v>
      </c>
      <c r="HI601" t="s">
        <v>88</v>
      </c>
      <c r="HJ601">
        <f t="shared" si="755"/>
        <v>0</v>
      </c>
      <c r="HK601" t="s">
        <v>89</v>
      </c>
      <c r="HL601">
        <f t="shared" si="756"/>
        <v>9</v>
      </c>
      <c r="HM601" t="s">
        <v>90</v>
      </c>
      <c r="HN601">
        <f t="shared" si="717"/>
        <v>9</v>
      </c>
      <c r="HO601" t="s">
        <v>96</v>
      </c>
      <c r="HP601">
        <f t="shared" si="757"/>
        <v>9</v>
      </c>
      <c r="HQ601" t="s">
        <v>136</v>
      </c>
      <c r="HR601" s="1">
        <f t="shared" si="758"/>
        <v>0</v>
      </c>
      <c r="HS601" t="s">
        <v>92</v>
      </c>
      <c r="HT601" s="1">
        <f t="shared" si="759"/>
        <v>0</v>
      </c>
      <c r="HU601" t="s">
        <v>169</v>
      </c>
      <c r="HV601" s="1">
        <f t="shared" si="760"/>
        <v>0</v>
      </c>
      <c r="HW601" t="s">
        <v>87</v>
      </c>
      <c r="HX601" s="1">
        <f t="shared" si="761"/>
        <v>6</v>
      </c>
      <c r="HY601" t="s">
        <v>130</v>
      </c>
      <c r="HZ601" s="1">
        <f t="shared" si="762"/>
        <v>6</v>
      </c>
      <c r="IA601" t="s">
        <v>95</v>
      </c>
      <c r="IB601" s="1">
        <f t="shared" si="763"/>
        <v>6</v>
      </c>
      <c r="IC601" t="s">
        <v>134</v>
      </c>
      <c r="ID601" s="1">
        <f t="shared" si="764"/>
        <v>6</v>
      </c>
      <c r="IE601" t="s">
        <v>135</v>
      </c>
      <c r="IF601" s="1">
        <f t="shared" si="765"/>
        <v>0</v>
      </c>
      <c r="IG601">
        <f t="shared" si="770"/>
        <v>78</v>
      </c>
      <c r="IH601" s="1">
        <f t="shared" si="766"/>
        <v>167</v>
      </c>
    </row>
    <row r="602" spans="1:242" ht="14.65" thickBot="1" x14ac:dyDescent="0.5">
      <c r="A602" s="1">
        <v>599</v>
      </c>
      <c r="B602" s="45">
        <f t="shared" si="702"/>
        <v>690</v>
      </c>
      <c r="C602" s="14" t="s">
        <v>1188</v>
      </c>
      <c r="D602" t="s">
        <v>1204</v>
      </c>
      <c r="E602" s="15" t="s">
        <v>1203</v>
      </c>
      <c r="F602" s="28">
        <f t="shared" si="703"/>
        <v>120</v>
      </c>
      <c r="H602" s="14">
        <v>2</v>
      </c>
      <c r="I602" t="s">
        <v>83</v>
      </c>
      <c r="J602">
        <v>2</v>
      </c>
      <c r="K602" s="40">
        <f t="shared" si="698"/>
        <v>0</v>
      </c>
      <c r="L602">
        <v>1</v>
      </c>
      <c r="M602" t="s">
        <v>83</v>
      </c>
      <c r="N602">
        <v>2</v>
      </c>
      <c r="O602" s="40">
        <f t="shared" si="771"/>
        <v>3</v>
      </c>
      <c r="P602">
        <v>2</v>
      </c>
      <c r="Q602" t="s">
        <v>83</v>
      </c>
      <c r="R602">
        <v>1</v>
      </c>
      <c r="S602" s="40">
        <f t="shared" si="718"/>
        <v>0</v>
      </c>
      <c r="T602">
        <v>1</v>
      </c>
      <c r="U602" t="s">
        <v>83</v>
      </c>
      <c r="V602">
        <v>2</v>
      </c>
      <c r="W602" s="40">
        <f t="shared" si="704"/>
        <v>0</v>
      </c>
      <c r="X602">
        <v>2</v>
      </c>
      <c r="Y602" t="s">
        <v>83</v>
      </c>
      <c r="Z602">
        <v>0</v>
      </c>
      <c r="AA602" s="40">
        <f t="shared" si="705"/>
        <v>0</v>
      </c>
      <c r="AB602">
        <v>1</v>
      </c>
      <c r="AC602" t="s">
        <v>83</v>
      </c>
      <c r="AD602">
        <v>2</v>
      </c>
      <c r="AE602" s="40">
        <f t="shared" si="719"/>
        <v>0</v>
      </c>
      <c r="AF602" s="24">
        <f t="shared" si="720"/>
        <v>3</v>
      </c>
      <c r="AG602" s="14">
        <v>2</v>
      </c>
      <c r="AH602" t="s">
        <v>83</v>
      </c>
      <c r="AI602">
        <v>0</v>
      </c>
      <c r="AJ602" s="40">
        <f t="shared" si="769"/>
        <v>3</v>
      </c>
      <c r="AK602">
        <v>1</v>
      </c>
      <c r="AL602" t="s">
        <v>83</v>
      </c>
      <c r="AM602">
        <v>2</v>
      </c>
      <c r="AN602" s="40">
        <f t="shared" si="721"/>
        <v>0</v>
      </c>
      <c r="AO602">
        <v>0</v>
      </c>
      <c r="AP602" t="s">
        <v>83</v>
      </c>
      <c r="AQ602">
        <v>0</v>
      </c>
      <c r="AR602" s="40">
        <f t="shared" si="701"/>
        <v>0</v>
      </c>
      <c r="AS602">
        <v>2</v>
      </c>
      <c r="AT602" t="s">
        <v>83</v>
      </c>
      <c r="AU602">
        <v>0</v>
      </c>
      <c r="AV602" s="40">
        <f t="shared" si="722"/>
        <v>0</v>
      </c>
      <c r="AW602">
        <v>2</v>
      </c>
      <c r="AX602" t="s">
        <v>83</v>
      </c>
      <c r="AY602">
        <v>2</v>
      </c>
      <c r="AZ602" s="40">
        <f t="shared" si="723"/>
        <v>0</v>
      </c>
      <c r="BA602">
        <v>1</v>
      </c>
      <c r="BB602" t="s">
        <v>83</v>
      </c>
      <c r="BC602">
        <v>2</v>
      </c>
      <c r="BD602" s="40">
        <f t="shared" si="706"/>
        <v>4</v>
      </c>
      <c r="BE602" s="24">
        <f t="shared" si="724"/>
        <v>7</v>
      </c>
      <c r="BF602" s="14">
        <v>0</v>
      </c>
      <c r="BG602" t="s">
        <v>83</v>
      </c>
      <c r="BH602">
        <v>0</v>
      </c>
      <c r="BI602" s="40">
        <f t="shared" si="725"/>
        <v>0</v>
      </c>
      <c r="BJ602">
        <v>1</v>
      </c>
      <c r="BK602" t="s">
        <v>83</v>
      </c>
      <c r="BL602">
        <v>2</v>
      </c>
      <c r="BM602" s="40">
        <f t="shared" si="726"/>
        <v>0</v>
      </c>
      <c r="BN602">
        <v>2</v>
      </c>
      <c r="BO602" t="s">
        <v>83</v>
      </c>
      <c r="BP602">
        <v>2</v>
      </c>
      <c r="BQ602" s="40">
        <f t="shared" si="707"/>
        <v>0</v>
      </c>
      <c r="BR602">
        <v>3</v>
      </c>
      <c r="BS602" t="s">
        <v>83</v>
      </c>
      <c r="BT602">
        <v>1</v>
      </c>
      <c r="BU602" s="40">
        <f t="shared" si="727"/>
        <v>4</v>
      </c>
      <c r="BV602">
        <v>1</v>
      </c>
      <c r="BW602" t="s">
        <v>83</v>
      </c>
      <c r="BX602">
        <v>2</v>
      </c>
      <c r="BY602" s="40">
        <f t="shared" si="728"/>
        <v>3</v>
      </c>
      <c r="BZ602">
        <v>1</v>
      </c>
      <c r="CA602" t="s">
        <v>83</v>
      </c>
      <c r="CB602">
        <v>0</v>
      </c>
      <c r="CC602" s="40">
        <f t="shared" si="729"/>
        <v>0</v>
      </c>
      <c r="CD602" s="24">
        <f t="shared" si="730"/>
        <v>7</v>
      </c>
      <c r="CE602" s="14">
        <v>1</v>
      </c>
      <c r="CF602" t="s">
        <v>83</v>
      </c>
      <c r="CG602">
        <v>2</v>
      </c>
      <c r="CH602" s="40">
        <f t="shared" si="731"/>
        <v>0</v>
      </c>
      <c r="CI602">
        <v>3</v>
      </c>
      <c r="CJ602" t="s">
        <v>83</v>
      </c>
      <c r="CK602">
        <v>1</v>
      </c>
      <c r="CL602" s="40">
        <f t="shared" si="732"/>
        <v>3</v>
      </c>
      <c r="CM602">
        <v>2</v>
      </c>
      <c r="CN602" t="s">
        <v>83</v>
      </c>
      <c r="CO602">
        <v>2</v>
      </c>
      <c r="CP602" s="40">
        <f t="shared" si="733"/>
        <v>0</v>
      </c>
      <c r="CQ602">
        <v>0</v>
      </c>
      <c r="CR602" t="s">
        <v>83</v>
      </c>
      <c r="CS602">
        <v>0</v>
      </c>
      <c r="CT602" s="40">
        <f t="shared" si="734"/>
        <v>0</v>
      </c>
      <c r="CU602">
        <v>0</v>
      </c>
      <c r="CV602" t="s">
        <v>83</v>
      </c>
      <c r="CW602">
        <v>1</v>
      </c>
      <c r="CX602" s="40">
        <f t="shared" si="735"/>
        <v>0</v>
      </c>
      <c r="CY602">
        <v>0</v>
      </c>
      <c r="CZ602" t="s">
        <v>83</v>
      </c>
      <c r="DA602">
        <v>1</v>
      </c>
      <c r="DB602" s="40">
        <f t="shared" si="736"/>
        <v>0</v>
      </c>
      <c r="DC602" s="24">
        <f t="shared" si="737"/>
        <v>3</v>
      </c>
      <c r="DD602" s="14">
        <v>2</v>
      </c>
      <c r="DE602" t="s">
        <v>83</v>
      </c>
      <c r="DF602">
        <v>0</v>
      </c>
      <c r="DG602" s="40">
        <f t="shared" si="767"/>
        <v>0</v>
      </c>
      <c r="DH602">
        <v>0</v>
      </c>
      <c r="DI602" t="s">
        <v>83</v>
      </c>
      <c r="DJ602">
        <v>0</v>
      </c>
      <c r="DK602" s="40">
        <f t="shared" si="708"/>
        <v>0</v>
      </c>
      <c r="DL602">
        <v>1</v>
      </c>
      <c r="DM602" t="s">
        <v>83</v>
      </c>
      <c r="DN602">
        <v>2</v>
      </c>
      <c r="DO602" s="40">
        <f t="shared" si="738"/>
        <v>4</v>
      </c>
      <c r="DP602">
        <v>1</v>
      </c>
      <c r="DQ602" t="s">
        <v>83</v>
      </c>
      <c r="DR602">
        <v>2</v>
      </c>
      <c r="DS602" s="40">
        <f t="shared" si="699"/>
        <v>0</v>
      </c>
      <c r="DT602">
        <v>1</v>
      </c>
      <c r="DU602" t="s">
        <v>83</v>
      </c>
      <c r="DV602">
        <v>0</v>
      </c>
      <c r="DW602" s="40">
        <f t="shared" si="700"/>
        <v>4</v>
      </c>
      <c r="DX602">
        <v>2</v>
      </c>
      <c r="DY602" t="s">
        <v>83</v>
      </c>
      <c r="DZ602">
        <v>0</v>
      </c>
      <c r="EA602" s="39">
        <f t="shared" si="739"/>
        <v>0</v>
      </c>
      <c r="EB602" s="24">
        <f t="shared" si="709"/>
        <v>8</v>
      </c>
      <c r="EC602" s="14">
        <v>0</v>
      </c>
      <c r="ED602" t="s">
        <v>83</v>
      </c>
      <c r="EE602">
        <v>0</v>
      </c>
      <c r="EF602" s="40">
        <f t="shared" si="740"/>
        <v>6</v>
      </c>
      <c r="EG602">
        <v>2</v>
      </c>
      <c r="EH602" t="s">
        <v>83</v>
      </c>
      <c r="EI602">
        <v>1</v>
      </c>
      <c r="EJ602" s="40">
        <f t="shared" si="741"/>
        <v>4</v>
      </c>
      <c r="EK602">
        <v>1</v>
      </c>
      <c r="EL602" t="s">
        <v>83</v>
      </c>
      <c r="EM602">
        <v>0</v>
      </c>
      <c r="EN602" s="40">
        <f t="shared" si="772"/>
        <v>0</v>
      </c>
      <c r="EO602">
        <v>1</v>
      </c>
      <c r="EP602" t="s">
        <v>83</v>
      </c>
      <c r="EQ602">
        <v>1</v>
      </c>
      <c r="ER602" s="40">
        <f t="shared" si="742"/>
        <v>0</v>
      </c>
      <c r="ES602">
        <v>1</v>
      </c>
      <c r="ET602" t="s">
        <v>83</v>
      </c>
      <c r="EU602">
        <v>2</v>
      </c>
      <c r="EV602" s="40">
        <f t="shared" si="743"/>
        <v>0</v>
      </c>
      <c r="EW602">
        <v>0</v>
      </c>
      <c r="EX602" t="s">
        <v>83</v>
      </c>
      <c r="EY602">
        <v>0</v>
      </c>
      <c r="EZ602" s="40">
        <f t="shared" si="744"/>
        <v>0</v>
      </c>
      <c r="FA602" s="24">
        <f t="shared" si="745"/>
        <v>10</v>
      </c>
      <c r="FB602" s="14">
        <v>1</v>
      </c>
      <c r="FC602" t="s">
        <v>83</v>
      </c>
      <c r="FD602">
        <v>1</v>
      </c>
      <c r="FE602" s="40">
        <f t="shared" si="746"/>
        <v>0</v>
      </c>
      <c r="FF602">
        <v>3</v>
      </c>
      <c r="FG602" t="s">
        <v>83</v>
      </c>
      <c r="FH602">
        <v>2</v>
      </c>
      <c r="FI602" s="40">
        <f t="shared" si="747"/>
        <v>3</v>
      </c>
      <c r="FJ602">
        <v>1</v>
      </c>
      <c r="FK602" t="s">
        <v>83</v>
      </c>
      <c r="FL602">
        <v>2</v>
      </c>
      <c r="FM602" s="40">
        <f t="shared" si="748"/>
        <v>0</v>
      </c>
      <c r="FN602">
        <v>1</v>
      </c>
      <c r="FO602" t="s">
        <v>83</v>
      </c>
      <c r="FP602">
        <v>0</v>
      </c>
      <c r="FQ602" s="40">
        <f t="shared" si="710"/>
        <v>6</v>
      </c>
      <c r="FR602">
        <v>2</v>
      </c>
      <c r="FS602" t="s">
        <v>83</v>
      </c>
      <c r="FT602">
        <v>1</v>
      </c>
      <c r="FU602" s="40">
        <f t="shared" si="749"/>
        <v>0</v>
      </c>
      <c r="FV602">
        <v>0</v>
      </c>
      <c r="FW602" t="s">
        <v>83</v>
      </c>
      <c r="FX602">
        <v>3</v>
      </c>
      <c r="FY602" s="40">
        <f t="shared" si="711"/>
        <v>0</v>
      </c>
      <c r="FZ602" s="24">
        <f t="shared" si="712"/>
        <v>9</v>
      </c>
      <c r="GA602" s="14">
        <v>1</v>
      </c>
      <c r="GB602" t="s">
        <v>83</v>
      </c>
      <c r="GC602">
        <v>2</v>
      </c>
      <c r="GD602" s="40">
        <f t="shared" si="750"/>
        <v>0</v>
      </c>
      <c r="GE602">
        <v>2</v>
      </c>
      <c r="GF602" t="s">
        <v>83</v>
      </c>
      <c r="GG602">
        <v>1</v>
      </c>
      <c r="GH602" s="40">
        <f t="shared" si="774"/>
        <v>4</v>
      </c>
      <c r="GI602">
        <v>3</v>
      </c>
      <c r="GJ602" t="s">
        <v>83</v>
      </c>
      <c r="GK602">
        <v>1</v>
      </c>
      <c r="GL602" s="40">
        <f t="shared" si="751"/>
        <v>0</v>
      </c>
      <c r="GM602">
        <v>1</v>
      </c>
      <c r="GN602" t="s">
        <v>83</v>
      </c>
      <c r="GO602">
        <v>0</v>
      </c>
      <c r="GP602" s="40">
        <f t="shared" si="752"/>
        <v>3</v>
      </c>
      <c r="GQ602">
        <v>2</v>
      </c>
      <c r="GR602" t="s">
        <v>83</v>
      </c>
      <c r="GS602">
        <v>4</v>
      </c>
      <c r="GT602" s="40">
        <f t="shared" si="713"/>
        <v>4</v>
      </c>
      <c r="GU602">
        <v>1</v>
      </c>
      <c r="GV602" t="s">
        <v>83</v>
      </c>
      <c r="GW602">
        <v>3</v>
      </c>
      <c r="GX602" s="40">
        <f t="shared" si="753"/>
        <v>0</v>
      </c>
      <c r="GY602" s="24">
        <f t="shared" si="754"/>
        <v>11</v>
      </c>
      <c r="GZ602" s="28">
        <f t="shared" si="714"/>
        <v>58</v>
      </c>
      <c r="HA602" t="s">
        <v>136</v>
      </c>
      <c r="HB602">
        <f t="shared" si="715"/>
        <v>0</v>
      </c>
      <c r="HC602" t="s">
        <v>85</v>
      </c>
      <c r="HD602">
        <f t="shared" si="768"/>
        <v>9</v>
      </c>
      <c r="HE602" t="s">
        <v>93</v>
      </c>
      <c r="HF602">
        <f t="shared" si="716"/>
        <v>9</v>
      </c>
      <c r="HG602" t="s">
        <v>94</v>
      </c>
      <c r="HH602">
        <f t="shared" si="773"/>
        <v>9</v>
      </c>
      <c r="HI602" t="s">
        <v>88</v>
      </c>
      <c r="HJ602">
        <f t="shared" si="755"/>
        <v>0</v>
      </c>
      <c r="HK602" t="s">
        <v>95</v>
      </c>
      <c r="HL602">
        <f t="shared" si="756"/>
        <v>5</v>
      </c>
      <c r="HM602" t="s">
        <v>90</v>
      </c>
      <c r="HN602">
        <f t="shared" si="717"/>
        <v>9</v>
      </c>
      <c r="HO602" t="s">
        <v>96</v>
      </c>
      <c r="HP602">
        <f t="shared" si="757"/>
        <v>9</v>
      </c>
      <c r="HQ602" t="s">
        <v>140</v>
      </c>
      <c r="HR602" s="1">
        <f t="shared" si="758"/>
        <v>0</v>
      </c>
      <c r="HS602" t="s">
        <v>137</v>
      </c>
      <c r="HT602" s="1">
        <f t="shared" si="759"/>
        <v>6</v>
      </c>
      <c r="HU602" t="s">
        <v>169</v>
      </c>
      <c r="HV602" s="1">
        <f t="shared" si="760"/>
        <v>0</v>
      </c>
      <c r="HW602" t="s">
        <v>164</v>
      </c>
      <c r="HX602" s="1">
        <f t="shared" si="761"/>
        <v>0</v>
      </c>
      <c r="HY602" t="s">
        <v>141</v>
      </c>
      <c r="HZ602" s="1">
        <f t="shared" si="762"/>
        <v>0</v>
      </c>
      <c r="IA602" t="s">
        <v>131</v>
      </c>
      <c r="IB602" s="1">
        <f t="shared" si="763"/>
        <v>0</v>
      </c>
      <c r="IC602" t="s">
        <v>134</v>
      </c>
      <c r="ID602" s="1">
        <f t="shared" si="764"/>
        <v>6</v>
      </c>
      <c r="IE602" t="s">
        <v>138</v>
      </c>
      <c r="IF602" s="1">
        <f t="shared" si="765"/>
        <v>0</v>
      </c>
      <c r="IG602">
        <f t="shared" si="770"/>
        <v>62</v>
      </c>
      <c r="IH602" s="1">
        <f t="shared" si="766"/>
        <v>120</v>
      </c>
    </row>
    <row r="603" spans="1:242" ht="14.65" thickBot="1" x14ac:dyDescent="0.5">
      <c r="A603" s="1">
        <v>600</v>
      </c>
      <c r="B603" s="45">
        <f t="shared" si="702"/>
        <v>690</v>
      </c>
      <c r="C603" s="14" t="s">
        <v>1205</v>
      </c>
      <c r="D603" t="s">
        <v>677</v>
      </c>
      <c r="E603" s="15" t="s">
        <v>1203</v>
      </c>
      <c r="F603" s="28">
        <f t="shared" si="703"/>
        <v>120</v>
      </c>
      <c r="H603" s="14">
        <v>1</v>
      </c>
      <c r="I603" t="s">
        <v>83</v>
      </c>
      <c r="J603">
        <v>3</v>
      </c>
      <c r="K603" s="40">
        <f t="shared" si="698"/>
        <v>4</v>
      </c>
      <c r="L603">
        <v>4</v>
      </c>
      <c r="M603" t="s">
        <v>83</v>
      </c>
      <c r="N603">
        <v>2</v>
      </c>
      <c r="O603" s="40">
        <f t="shared" si="771"/>
        <v>0</v>
      </c>
      <c r="P603">
        <v>3</v>
      </c>
      <c r="Q603" t="s">
        <v>83</v>
      </c>
      <c r="R603">
        <v>1</v>
      </c>
      <c r="S603" s="40">
        <f t="shared" si="718"/>
        <v>0</v>
      </c>
      <c r="T603">
        <v>2</v>
      </c>
      <c r="U603" t="s">
        <v>83</v>
      </c>
      <c r="V603">
        <v>1</v>
      </c>
      <c r="W603" s="40">
        <f t="shared" si="704"/>
        <v>0</v>
      </c>
      <c r="X603">
        <v>1</v>
      </c>
      <c r="Y603" t="s">
        <v>83</v>
      </c>
      <c r="Z603">
        <v>1</v>
      </c>
      <c r="AA603" s="40">
        <f t="shared" si="705"/>
        <v>0</v>
      </c>
      <c r="AB603">
        <v>1</v>
      </c>
      <c r="AC603" t="s">
        <v>83</v>
      </c>
      <c r="AD603">
        <v>3</v>
      </c>
      <c r="AE603" s="40">
        <f t="shared" si="719"/>
        <v>0</v>
      </c>
      <c r="AF603" s="24">
        <f t="shared" si="720"/>
        <v>4</v>
      </c>
      <c r="AG603" s="14">
        <v>1</v>
      </c>
      <c r="AH603" t="s">
        <v>83</v>
      </c>
      <c r="AI603">
        <v>2</v>
      </c>
      <c r="AJ603" s="40">
        <f t="shared" si="769"/>
        <v>0</v>
      </c>
      <c r="AK603">
        <v>3</v>
      </c>
      <c r="AL603" t="s">
        <v>83</v>
      </c>
      <c r="AM603">
        <v>3</v>
      </c>
      <c r="AN603" s="40">
        <f t="shared" si="721"/>
        <v>3</v>
      </c>
      <c r="AO603">
        <v>3</v>
      </c>
      <c r="AP603" t="s">
        <v>83</v>
      </c>
      <c r="AQ603">
        <v>3</v>
      </c>
      <c r="AR603" s="40">
        <f t="shared" si="701"/>
        <v>0</v>
      </c>
      <c r="AS603">
        <v>2</v>
      </c>
      <c r="AT603" t="s">
        <v>83</v>
      </c>
      <c r="AU603">
        <v>3</v>
      </c>
      <c r="AV603" s="40">
        <f t="shared" si="722"/>
        <v>0</v>
      </c>
      <c r="AW603">
        <v>1</v>
      </c>
      <c r="AX603" t="s">
        <v>83</v>
      </c>
      <c r="AY603">
        <v>3</v>
      </c>
      <c r="AZ603" s="40">
        <f t="shared" si="723"/>
        <v>3</v>
      </c>
      <c r="BA603">
        <v>1</v>
      </c>
      <c r="BB603" t="s">
        <v>83</v>
      </c>
      <c r="BC603">
        <v>3</v>
      </c>
      <c r="BD603" s="40">
        <f t="shared" si="706"/>
        <v>3</v>
      </c>
      <c r="BE603" s="24">
        <f t="shared" si="724"/>
        <v>9</v>
      </c>
      <c r="BF603" s="14">
        <v>1</v>
      </c>
      <c r="BG603" t="s">
        <v>83</v>
      </c>
      <c r="BH603">
        <v>0</v>
      </c>
      <c r="BI603" s="40">
        <f t="shared" si="725"/>
        <v>0</v>
      </c>
      <c r="BJ603">
        <v>2</v>
      </c>
      <c r="BK603" t="s">
        <v>83</v>
      </c>
      <c r="BL603">
        <v>4</v>
      </c>
      <c r="BM603" s="40">
        <f t="shared" si="726"/>
        <v>0</v>
      </c>
      <c r="BN603">
        <v>3</v>
      </c>
      <c r="BO603" t="s">
        <v>83</v>
      </c>
      <c r="BP603">
        <v>1</v>
      </c>
      <c r="BQ603" s="40">
        <f t="shared" si="707"/>
        <v>4</v>
      </c>
      <c r="BR603">
        <v>2</v>
      </c>
      <c r="BS603" t="s">
        <v>83</v>
      </c>
      <c r="BT603">
        <v>1</v>
      </c>
      <c r="BU603" s="40">
        <f t="shared" si="727"/>
        <v>3</v>
      </c>
      <c r="BV603">
        <v>3</v>
      </c>
      <c r="BW603" t="s">
        <v>83</v>
      </c>
      <c r="BX603">
        <v>1</v>
      </c>
      <c r="BY603" s="40">
        <f t="shared" si="728"/>
        <v>0</v>
      </c>
      <c r="BZ603">
        <v>2</v>
      </c>
      <c r="CA603" t="s">
        <v>83</v>
      </c>
      <c r="CB603">
        <v>2</v>
      </c>
      <c r="CC603" s="40">
        <f t="shared" si="729"/>
        <v>0</v>
      </c>
      <c r="CD603" s="24">
        <f t="shared" si="730"/>
        <v>7</v>
      </c>
      <c r="CE603" s="14">
        <v>2</v>
      </c>
      <c r="CF603" t="s">
        <v>83</v>
      </c>
      <c r="CG603">
        <v>1</v>
      </c>
      <c r="CH603" s="40">
        <f t="shared" si="731"/>
        <v>0</v>
      </c>
      <c r="CI603">
        <v>2</v>
      </c>
      <c r="CJ603" t="s">
        <v>83</v>
      </c>
      <c r="CK603">
        <v>1</v>
      </c>
      <c r="CL603" s="40">
        <f t="shared" si="732"/>
        <v>3</v>
      </c>
      <c r="CM603">
        <v>1</v>
      </c>
      <c r="CN603" t="s">
        <v>83</v>
      </c>
      <c r="CO603">
        <v>1</v>
      </c>
      <c r="CP603" s="40">
        <f t="shared" si="733"/>
        <v>0</v>
      </c>
      <c r="CQ603">
        <v>2</v>
      </c>
      <c r="CR603" t="s">
        <v>83</v>
      </c>
      <c r="CS603">
        <v>3</v>
      </c>
      <c r="CT603" s="40">
        <f t="shared" si="734"/>
        <v>0</v>
      </c>
      <c r="CU603">
        <v>3</v>
      </c>
      <c r="CV603" t="s">
        <v>83</v>
      </c>
      <c r="CW603">
        <v>2</v>
      </c>
      <c r="CX603" s="40">
        <f t="shared" si="735"/>
        <v>4</v>
      </c>
      <c r="CY603">
        <v>2</v>
      </c>
      <c r="CZ603" t="s">
        <v>83</v>
      </c>
      <c r="DA603">
        <v>3</v>
      </c>
      <c r="DB603" s="40">
        <f t="shared" si="736"/>
        <v>0</v>
      </c>
      <c r="DC603" s="24">
        <f t="shared" si="737"/>
        <v>7</v>
      </c>
      <c r="DD603" s="14">
        <v>2</v>
      </c>
      <c r="DE603" t="s">
        <v>83</v>
      </c>
      <c r="DF603">
        <v>1</v>
      </c>
      <c r="DG603" s="40">
        <f t="shared" si="767"/>
        <v>0</v>
      </c>
      <c r="DH603">
        <v>0</v>
      </c>
      <c r="DI603" t="s">
        <v>83</v>
      </c>
      <c r="DJ603">
        <v>0</v>
      </c>
      <c r="DK603" s="40">
        <f t="shared" si="708"/>
        <v>0</v>
      </c>
      <c r="DL603">
        <v>0</v>
      </c>
      <c r="DM603" t="s">
        <v>83</v>
      </c>
      <c r="DN603">
        <v>1</v>
      </c>
      <c r="DO603" s="40">
        <f t="shared" si="738"/>
        <v>6</v>
      </c>
      <c r="DP603">
        <v>3</v>
      </c>
      <c r="DQ603" t="s">
        <v>83</v>
      </c>
      <c r="DR603">
        <v>3</v>
      </c>
      <c r="DS603" s="40">
        <f t="shared" si="699"/>
        <v>3</v>
      </c>
      <c r="DT603">
        <v>1</v>
      </c>
      <c r="DU603" t="s">
        <v>83</v>
      </c>
      <c r="DV603">
        <v>2</v>
      </c>
      <c r="DW603" s="40">
        <f t="shared" si="700"/>
        <v>1</v>
      </c>
      <c r="DX603">
        <v>0</v>
      </c>
      <c r="DY603" t="s">
        <v>83</v>
      </c>
      <c r="DZ603">
        <v>2</v>
      </c>
      <c r="EA603" s="39">
        <f t="shared" si="739"/>
        <v>4</v>
      </c>
      <c r="EB603" s="24">
        <f t="shared" si="709"/>
        <v>14</v>
      </c>
      <c r="EC603" s="14">
        <v>0</v>
      </c>
      <c r="ED603" t="s">
        <v>83</v>
      </c>
      <c r="EE603">
        <v>1</v>
      </c>
      <c r="EF603" s="40">
        <f t="shared" si="740"/>
        <v>0</v>
      </c>
      <c r="EG603">
        <v>2</v>
      </c>
      <c r="EH603" t="s">
        <v>83</v>
      </c>
      <c r="EI603">
        <v>3</v>
      </c>
      <c r="EJ603" s="40">
        <f t="shared" si="741"/>
        <v>0</v>
      </c>
      <c r="EK603">
        <v>1</v>
      </c>
      <c r="EL603" t="s">
        <v>83</v>
      </c>
      <c r="EM603">
        <v>1</v>
      </c>
      <c r="EN603" s="40">
        <f t="shared" si="772"/>
        <v>0</v>
      </c>
      <c r="EO603">
        <v>3</v>
      </c>
      <c r="EP603" t="s">
        <v>83</v>
      </c>
      <c r="EQ603">
        <v>1</v>
      </c>
      <c r="ER603" s="40">
        <f t="shared" si="742"/>
        <v>3</v>
      </c>
      <c r="ES603">
        <v>2</v>
      </c>
      <c r="ET603" t="s">
        <v>83</v>
      </c>
      <c r="EU603">
        <v>0</v>
      </c>
      <c r="EV603" s="40">
        <f t="shared" si="743"/>
        <v>0</v>
      </c>
      <c r="EW603">
        <v>3</v>
      </c>
      <c r="EX603" t="s">
        <v>83</v>
      </c>
      <c r="EY603">
        <v>1</v>
      </c>
      <c r="EZ603" s="40">
        <f t="shared" si="744"/>
        <v>0</v>
      </c>
      <c r="FA603" s="24">
        <f t="shared" si="745"/>
        <v>3</v>
      </c>
      <c r="FB603" s="14">
        <v>1</v>
      </c>
      <c r="FC603" t="s">
        <v>83</v>
      </c>
      <c r="FD603">
        <v>1</v>
      </c>
      <c r="FE603" s="40">
        <f t="shared" si="746"/>
        <v>0</v>
      </c>
      <c r="FF603">
        <v>2</v>
      </c>
      <c r="FG603" t="s">
        <v>83</v>
      </c>
      <c r="FH603">
        <v>3</v>
      </c>
      <c r="FI603" s="40">
        <f t="shared" si="747"/>
        <v>0</v>
      </c>
      <c r="FJ603">
        <v>2</v>
      </c>
      <c r="FK603" t="s">
        <v>83</v>
      </c>
      <c r="FL603">
        <v>2</v>
      </c>
      <c r="FM603" s="40">
        <f t="shared" si="748"/>
        <v>4</v>
      </c>
      <c r="FN603">
        <v>0</v>
      </c>
      <c r="FO603" t="s">
        <v>83</v>
      </c>
      <c r="FP603">
        <v>1</v>
      </c>
      <c r="FQ603" s="40">
        <f t="shared" si="710"/>
        <v>0</v>
      </c>
      <c r="FR603">
        <v>2</v>
      </c>
      <c r="FS603" t="s">
        <v>83</v>
      </c>
      <c r="FT603">
        <v>1</v>
      </c>
      <c r="FU603" s="40">
        <f t="shared" si="749"/>
        <v>0</v>
      </c>
      <c r="FV603">
        <v>2</v>
      </c>
      <c r="FW603" t="s">
        <v>83</v>
      </c>
      <c r="FX603">
        <v>3</v>
      </c>
      <c r="FY603" s="40">
        <f t="shared" si="711"/>
        <v>0</v>
      </c>
      <c r="FZ603" s="24">
        <f t="shared" si="712"/>
        <v>4</v>
      </c>
      <c r="GA603" s="14">
        <v>1</v>
      </c>
      <c r="GB603" t="s">
        <v>83</v>
      </c>
      <c r="GC603">
        <v>2</v>
      </c>
      <c r="GD603" s="40">
        <f t="shared" si="750"/>
        <v>0</v>
      </c>
      <c r="GE603">
        <v>2</v>
      </c>
      <c r="GF603" t="s">
        <v>83</v>
      </c>
      <c r="GG603">
        <v>1</v>
      </c>
      <c r="GH603" s="40">
        <f t="shared" si="774"/>
        <v>4</v>
      </c>
      <c r="GI603">
        <v>2</v>
      </c>
      <c r="GJ603" t="s">
        <v>83</v>
      </c>
      <c r="GK603">
        <v>1</v>
      </c>
      <c r="GL603" s="40">
        <f t="shared" si="751"/>
        <v>0</v>
      </c>
      <c r="GM603">
        <v>1</v>
      </c>
      <c r="GN603" t="s">
        <v>83</v>
      </c>
      <c r="GO603">
        <v>1</v>
      </c>
      <c r="GP603" s="40">
        <f t="shared" si="752"/>
        <v>0</v>
      </c>
      <c r="GQ603">
        <v>2</v>
      </c>
      <c r="GR603" t="s">
        <v>83</v>
      </c>
      <c r="GS603">
        <v>2</v>
      </c>
      <c r="GT603" s="40">
        <f t="shared" si="713"/>
        <v>0</v>
      </c>
      <c r="GU603">
        <v>1</v>
      </c>
      <c r="GV603" t="s">
        <v>83</v>
      </c>
      <c r="GW603">
        <v>3</v>
      </c>
      <c r="GX603" s="40">
        <f t="shared" si="753"/>
        <v>0</v>
      </c>
      <c r="GY603" s="24">
        <f t="shared" si="754"/>
        <v>4</v>
      </c>
      <c r="GZ603" s="28">
        <f t="shared" si="714"/>
        <v>52</v>
      </c>
      <c r="HA603" t="s">
        <v>84</v>
      </c>
      <c r="HB603">
        <f t="shared" si="715"/>
        <v>9</v>
      </c>
      <c r="HC603" t="s">
        <v>85</v>
      </c>
      <c r="HD603">
        <f t="shared" si="768"/>
        <v>9</v>
      </c>
      <c r="HE603" t="s">
        <v>86</v>
      </c>
      <c r="HF603">
        <f t="shared" si="716"/>
        <v>5</v>
      </c>
      <c r="HG603" t="s">
        <v>94</v>
      </c>
      <c r="HH603">
        <f t="shared" si="773"/>
        <v>9</v>
      </c>
      <c r="HI603" t="s">
        <v>88</v>
      </c>
      <c r="HJ603">
        <f t="shared" si="755"/>
        <v>0</v>
      </c>
      <c r="HK603" t="s">
        <v>95</v>
      </c>
      <c r="HL603">
        <f t="shared" si="756"/>
        <v>5</v>
      </c>
      <c r="HM603" t="s">
        <v>134</v>
      </c>
      <c r="HN603">
        <f t="shared" si="717"/>
        <v>5</v>
      </c>
      <c r="HO603" t="s">
        <v>96</v>
      </c>
      <c r="HP603">
        <f t="shared" si="757"/>
        <v>9</v>
      </c>
      <c r="HQ603" t="s">
        <v>140</v>
      </c>
      <c r="HR603" s="1">
        <f t="shared" si="758"/>
        <v>0</v>
      </c>
      <c r="HS603" t="s">
        <v>137</v>
      </c>
      <c r="HT603" s="1">
        <f t="shared" si="759"/>
        <v>6</v>
      </c>
      <c r="HU603" t="s">
        <v>133</v>
      </c>
      <c r="HV603" s="1">
        <f t="shared" si="760"/>
        <v>0</v>
      </c>
      <c r="HW603" t="s">
        <v>129</v>
      </c>
      <c r="HX603" s="1">
        <f t="shared" si="761"/>
        <v>0</v>
      </c>
      <c r="HY603" t="s">
        <v>130</v>
      </c>
      <c r="HZ603" s="1">
        <f t="shared" si="762"/>
        <v>6</v>
      </c>
      <c r="IA603" t="s">
        <v>142</v>
      </c>
      <c r="IB603" s="1">
        <f t="shared" si="763"/>
        <v>0</v>
      </c>
      <c r="IC603" t="s">
        <v>90</v>
      </c>
      <c r="ID603" s="1">
        <f t="shared" si="764"/>
        <v>5</v>
      </c>
      <c r="IE603" t="s">
        <v>135</v>
      </c>
      <c r="IF603" s="1">
        <f t="shared" si="765"/>
        <v>0</v>
      </c>
      <c r="IG603">
        <f t="shared" si="770"/>
        <v>68</v>
      </c>
      <c r="IH603" s="1">
        <f t="shared" si="766"/>
        <v>120</v>
      </c>
    </row>
    <row r="604" spans="1:242" ht="14.65" thickBot="1" x14ac:dyDescent="0.5">
      <c r="A604" s="1">
        <v>601</v>
      </c>
      <c r="B604" s="45">
        <f t="shared" si="702"/>
        <v>707</v>
      </c>
      <c r="C604" s="14" t="s">
        <v>1206</v>
      </c>
      <c r="D604" t="s">
        <v>969</v>
      </c>
      <c r="E604" s="15" t="s">
        <v>1203</v>
      </c>
      <c r="F604" s="28">
        <f t="shared" si="703"/>
        <v>115</v>
      </c>
      <c r="H604" s="14">
        <v>1</v>
      </c>
      <c r="I604" t="s">
        <v>83</v>
      </c>
      <c r="J604">
        <v>3</v>
      </c>
      <c r="K604" s="40">
        <f t="shared" si="698"/>
        <v>4</v>
      </c>
      <c r="L604">
        <v>1</v>
      </c>
      <c r="M604" t="s">
        <v>83</v>
      </c>
      <c r="N604">
        <v>1</v>
      </c>
      <c r="O604" s="40">
        <f t="shared" si="771"/>
        <v>0</v>
      </c>
      <c r="P604">
        <v>3</v>
      </c>
      <c r="Q604" t="s">
        <v>83</v>
      </c>
      <c r="R604">
        <v>2</v>
      </c>
      <c r="S604" s="40">
        <f t="shared" si="718"/>
        <v>0</v>
      </c>
      <c r="T604">
        <v>2</v>
      </c>
      <c r="U604" t="s">
        <v>83</v>
      </c>
      <c r="V604">
        <v>2</v>
      </c>
      <c r="W604" s="40">
        <f t="shared" si="704"/>
        <v>4</v>
      </c>
      <c r="X604">
        <v>2</v>
      </c>
      <c r="Y604" t="s">
        <v>83</v>
      </c>
      <c r="Z604">
        <v>3</v>
      </c>
      <c r="AA604" s="40">
        <f t="shared" si="705"/>
        <v>4</v>
      </c>
      <c r="AB604">
        <v>3</v>
      </c>
      <c r="AC604" t="s">
        <v>83</v>
      </c>
      <c r="AD604">
        <v>0</v>
      </c>
      <c r="AE604" s="40">
        <f t="shared" si="719"/>
        <v>3</v>
      </c>
      <c r="AF604" s="24">
        <f t="shared" si="720"/>
        <v>15</v>
      </c>
      <c r="AG604" s="14">
        <v>1</v>
      </c>
      <c r="AH604" t="s">
        <v>83</v>
      </c>
      <c r="AI604">
        <v>2</v>
      </c>
      <c r="AJ604" s="40">
        <f t="shared" si="769"/>
        <v>0</v>
      </c>
      <c r="AK604">
        <v>2</v>
      </c>
      <c r="AL604" t="s">
        <v>83</v>
      </c>
      <c r="AM604">
        <v>1</v>
      </c>
      <c r="AN604" s="40">
        <f t="shared" si="721"/>
        <v>0</v>
      </c>
      <c r="AO604">
        <v>3</v>
      </c>
      <c r="AP604" t="s">
        <v>83</v>
      </c>
      <c r="AQ604">
        <v>1</v>
      </c>
      <c r="AR604" s="40">
        <f t="shared" si="701"/>
        <v>0</v>
      </c>
      <c r="AS604">
        <v>2</v>
      </c>
      <c r="AT604" t="s">
        <v>83</v>
      </c>
      <c r="AU604">
        <v>1</v>
      </c>
      <c r="AV604" s="40">
        <f t="shared" si="722"/>
        <v>0</v>
      </c>
      <c r="AW604">
        <v>1</v>
      </c>
      <c r="AX604" t="s">
        <v>83</v>
      </c>
      <c r="AY604">
        <v>2</v>
      </c>
      <c r="AZ604" s="40">
        <f t="shared" si="723"/>
        <v>3</v>
      </c>
      <c r="BA604">
        <v>2</v>
      </c>
      <c r="BB604" t="s">
        <v>83</v>
      </c>
      <c r="BC604">
        <v>2</v>
      </c>
      <c r="BD604" s="40">
        <f t="shared" si="706"/>
        <v>0</v>
      </c>
      <c r="BE604" s="24">
        <f t="shared" si="724"/>
        <v>3</v>
      </c>
      <c r="BF604" s="14">
        <v>2</v>
      </c>
      <c r="BG604" t="s">
        <v>83</v>
      </c>
      <c r="BH604">
        <v>5</v>
      </c>
      <c r="BI604" s="40">
        <f t="shared" si="725"/>
        <v>3</v>
      </c>
      <c r="BJ604">
        <v>2</v>
      </c>
      <c r="BK604" t="s">
        <v>83</v>
      </c>
      <c r="BL604">
        <v>2</v>
      </c>
      <c r="BM604" s="40">
        <f t="shared" si="726"/>
        <v>3</v>
      </c>
      <c r="BN604">
        <v>2</v>
      </c>
      <c r="BO604" t="s">
        <v>83</v>
      </c>
      <c r="BP604">
        <v>1</v>
      </c>
      <c r="BQ604" s="40">
        <f t="shared" si="707"/>
        <v>3</v>
      </c>
      <c r="BR604">
        <v>1</v>
      </c>
      <c r="BS604" t="s">
        <v>83</v>
      </c>
      <c r="BT604">
        <v>4</v>
      </c>
      <c r="BU604" s="40">
        <f t="shared" si="727"/>
        <v>0</v>
      </c>
      <c r="BV604">
        <v>5</v>
      </c>
      <c r="BW604" t="s">
        <v>83</v>
      </c>
      <c r="BX604">
        <v>1</v>
      </c>
      <c r="BY604" s="40">
        <f t="shared" si="728"/>
        <v>0</v>
      </c>
      <c r="BZ604">
        <v>2</v>
      </c>
      <c r="CA604" t="s">
        <v>83</v>
      </c>
      <c r="CB604">
        <v>3</v>
      </c>
      <c r="CC604" s="40">
        <f t="shared" si="729"/>
        <v>4</v>
      </c>
      <c r="CD604" s="24">
        <f t="shared" si="730"/>
        <v>13</v>
      </c>
      <c r="CE604" s="14">
        <v>1</v>
      </c>
      <c r="CF604" t="s">
        <v>83</v>
      </c>
      <c r="CG604">
        <v>2</v>
      </c>
      <c r="CH604" s="40">
        <f t="shared" si="731"/>
        <v>0</v>
      </c>
      <c r="CI604">
        <v>2</v>
      </c>
      <c r="CJ604" t="s">
        <v>83</v>
      </c>
      <c r="CK604">
        <v>3</v>
      </c>
      <c r="CL604" s="40">
        <f t="shared" si="732"/>
        <v>0</v>
      </c>
      <c r="CM604">
        <v>3</v>
      </c>
      <c r="CN604" t="s">
        <v>83</v>
      </c>
      <c r="CO604">
        <v>2</v>
      </c>
      <c r="CP604" s="40">
        <f t="shared" si="733"/>
        <v>0</v>
      </c>
      <c r="CQ604">
        <v>2</v>
      </c>
      <c r="CR604" t="s">
        <v>83</v>
      </c>
      <c r="CS604">
        <v>3</v>
      </c>
      <c r="CT604" s="40">
        <f t="shared" si="734"/>
        <v>0</v>
      </c>
      <c r="CU604">
        <v>2</v>
      </c>
      <c r="CV604" t="s">
        <v>83</v>
      </c>
      <c r="CW604">
        <v>2</v>
      </c>
      <c r="CX604" s="40">
        <f t="shared" si="735"/>
        <v>0</v>
      </c>
      <c r="CY604">
        <v>2</v>
      </c>
      <c r="CZ604" t="s">
        <v>83</v>
      </c>
      <c r="DA604">
        <v>1</v>
      </c>
      <c r="DB604" s="40">
        <f t="shared" si="736"/>
        <v>4</v>
      </c>
      <c r="DC604" s="24">
        <f t="shared" si="737"/>
        <v>4</v>
      </c>
      <c r="DD604" s="14">
        <v>3</v>
      </c>
      <c r="DE604" t="s">
        <v>83</v>
      </c>
      <c r="DF604">
        <v>3</v>
      </c>
      <c r="DG604" s="40">
        <f t="shared" si="767"/>
        <v>0</v>
      </c>
      <c r="DH604">
        <v>4</v>
      </c>
      <c r="DI604" t="s">
        <v>83</v>
      </c>
      <c r="DJ604">
        <v>5</v>
      </c>
      <c r="DK604" s="40">
        <f t="shared" si="708"/>
        <v>0</v>
      </c>
      <c r="DL604">
        <v>1</v>
      </c>
      <c r="DM604" t="s">
        <v>83</v>
      </c>
      <c r="DN604">
        <v>1</v>
      </c>
      <c r="DO604" s="40">
        <f t="shared" si="738"/>
        <v>0</v>
      </c>
      <c r="DP604">
        <v>1</v>
      </c>
      <c r="DQ604" t="s">
        <v>83</v>
      </c>
      <c r="DR604">
        <v>2</v>
      </c>
      <c r="DS604" s="40">
        <f t="shared" si="699"/>
        <v>0</v>
      </c>
      <c r="DT604">
        <v>0</v>
      </c>
      <c r="DU604" t="s">
        <v>83</v>
      </c>
      <c r="DV604">
        <v>2</v>
      </c>
      <c r="DW604" s="40">
        <f t="shared" si="700"/>
        <v>1</v>
      </c>
      <c r="DX604">
        <v>3</v>
      </c>
      <c r="DY604" t="s">
        <v>83</v>
      </c>
      <c r="DZ604">
        <v>3</v>
      </c>
      <c r="EA604" s="39">
        <f t="shared" si="739"/>
        <v>0</v>
      </c>
      <c r="EB604" s="24">
        <f t="shared" si="709"/>
        <v>1</v>
      </c>
      <c r="EC604" s="14">
        <v>3</v>
      </c>
      <c r="ED604" t="s">
        <v>83</v>
      </c>
      <c r="EE604">
        <v>1</v>
      </c>
      <c r="EF604" s="40">
        <f t="shared" si="740"/>
        <v>0</v>
      </c>
      <c r="EG604">
        <v>4</v>
      </c>
      <c r="EH604" t="s">
        <v>83</v>
      </c>
      <c r="EI604">
        <v>2</v>
      </c>
      <c r="EJ604" s="40">
        <f t="shared" si="741"/>
        <v>3</v>
      </c>
      <c r="EK604">
        <v>3</v>
      </c>
      <c r="EL604" t="s">
        <v>83</v>
      </c>
      <c r="EM604">
        <v>2</v>
      </c>
      <c r="EN604" s="40">
        <f t="shared" si="772"/>
        <v>0</v>
      </c>
      <c r="EO604">
        <v>1</v>
      </c>
      <c r="EP604" t="s">
        <v>83</v>
      </c>
      <c r="EQ604">
        <v>3</v>
      </c>
      <c r="ER604" s="40">
        <f t="shared" si="742"/>
        <v>0</v>
      </c>
      <c r="ES604">
        <v>2</v>
      </c>
      <c r="ET604" t="s">
        <v>83</v>
      </c>
      <c r="EU604">
        <v>3</v>
      </c>
      <c r="EV604" s="40">
        <f t="shared" si="743"/>
        <v>0</v>
      </c>
      <c r="EW604">
        <v>1</v>
      </c>
      <c r="EX604" t="s">
        <v>83</v>
      </c>
      <c r="EY604">
        <v>2</v>
      </c>
      <c r="EZ604" s="40">
        <f t="shared" si="744"/>
        <v>6</v>
      </c>
      <c r="FA604" s="24">
        <f t="shared" si="745"/>
        <v>9</v>
      </c>
      <c r="FB604" s="14">
        <v>4</v>
      </c>
      <c r="FC604" t="s">
        <v>83</v>
      </c>
      <c r="FD604">
        <v>2</v>
      </c>
      <c r="FE604" s="40">
        <f t="shared" si="746"/>
        <v>3</v>
      </c>
      <c r="FF604">
        <v>3</v>
      </c>
      <c r="FG604" t="s">
        <v>83</v>
      </c>
      <c r="FH604">
        <v>2</v>
      </c>
      <c r="FI604" s="40">
        <f t="shared" si="747"/>
        <v>3</v>
      </c>
      <c r="FJ604">
        <v>2</v>
      </c>
      <c r="FK604" t="s">
        <v>83</v>
      </c>
      <c r="FL604">
        <v>1</v>
      </c>
      <c r="FM604" s="40">
        <f t="shared" si="748"/>
        <v>0</v>
      </c>
      <c r="FN604">
        <v>0</v>
      </c>
      <c r="FO604" t="s">
        <v>83</v>
      </c>
      <c r="FP604">
        <v>0</v>
      </c>
      <c r="FQ604" s="40">
        <f t="shared" si="710"/>
        <v>0</v>
      </c>
      <c r="FR604">
        <v>2</v>
      </c>
      <c r="FS604" t="s">
        <v>83</v>
      </c>
      <c r="FT604">
        <v>2</v>
      </c>
      <c r="FU604" s="40">
        <f t="shared" si="749"/>
        <v>0</v>
      </c>
      <c r="FV604">
        <v>1</v>
      </c>
      <c r="FW604" t="s">
        <v>83</v>
      </c>
      <c r="FX604">
        <v>3</v>
      </c>
      <c r="FY604" s="40">
        <f t="shared" si="711"/>
        <v>0</v>
      </c>
      <c r="FZ604" s="24">
        <f t="shared" si="712"/>
        <v>6</v>
      </c>
      <c r="GA604" s="14">
        <v>0</v>
      </c>
      <c r="GB604" t="s">
        <v>83</v>
      </c>
      <c r="GC604">
        <v>0</v>
      </c>
      <c r="GD604" s="40">
        <f t="shared" si="750"/>
        <v>6</v>
      </c>
      <c r="GE604">
        <v>2</v>
      </c>
      <c r="GF604" t="s">
        <v>83</v>
      </c>
      <c r="GG604">
        <v>1</v>
      </c>
      <c r="GH604" s="40">
        <f t="shared" si="774"/>
        <v>4</v>
      </c>
      <c r="GI604">
        <v>2</v>
      </c>
      <c r="GJ604" t="s">
        <v>83</v>
      </c>
      <c r="GK604">
        <v>3</v>
      </c>
      <c r="GL604" s="40">
        <f t="shared" si="751"/>
        <v>6</v>
      </c>
      <c r="GM604">
        <v>0</v>
      </c>
      <c r="GN604" t="s">
        <v>83</v>
      </c>
      <c r="GO604">
        <v>0</v>
      </c>
      <c r="GP604" s="40">
        <f t="shared" si="752"/>
        <v>0</v>
      </c>
      <c r="GQ604">
        <v>2</v>
      </c>
      <c r="GR604" t="s">
        <v>83</v>
      </c>
      <c r="GS604">
        <v>2</v>
      </c>
      <c r="GT604" s="40">
        <f t="shared" si="713"/>
        <v>0</v>
      </c>
      <c r="GU604">
        <v>2</v>
      </c>
      <c r="GV604" t="s">
        <v>83</v>
      </c>
      <c r="GW604">
        <v>1</v>
      </c>
      <c r="GX604" s="40">
        <f t="shared" si="753"/>
        <v>6</v>
      </c>
      <c r="GY604" s="24">
        <f t="shared" si="754"/>
        <v>22</v>
      </c>
      <c r="GZ604" s="28">
        <f t="shared" si="714"/>
        <v>73</v>
      </c>
      <c r="HA604" t="s">
        <v>140</v>
      </c>
      <c r="HB604">
        <f t="shared" si="715"/>
        <v>0</v>
      </c>
      <c r="HC604" t="s">
        <v>181</v>
      </c>
      <c r="HD604">
        <f t="shared" si="768"/>
        <v>0</v>
      </c>
      <c r="HE604" t="s">
        <v>133</v>
      </c>
      <c r="HF604">
        <f t="shared" si="716"/>
        <v>0</v>
      </c>
      <c r="HG604" t="s">
        <v>94</v>
      </c>
      <c r="HH604">
        <f t="shared" si="773"/>
        <v>9</v>
      </c>
      <c r="HI604" t="s">
        <v>88</v>
      </c>
      <c r="HJ604">
        <f t="shared" si="755"/>
        <v>0</v>
      </c>
      <c r="HK604" t="s">
        <v>142</v>
      </c>
      <c r="HL604">
        <f t="shared" si="756"/>
        <v>0</v>
      </c>
      <c r="HM604" t="s">
        <v>150</v>
      </c>
      <c r="HN604">
        <f t="shared" si="717"/>
        <v>0</v>
      </c>
      <c r="HO604" t="s">
        <v>91</v>
      </c>
      <c r="HP604">
        <f t="shared" si="757"/>
        <v>5</v>
      </c>
      <c r="HQ604" t="s">
        <v>84</v>
      </c>
      <c r="HR604" s="1">
        <f t="shared" si="758"/>
        <v>5</v>
      </c>
      <c r="HS604" t="s">
        <v>137</v>
      </c>
      <c r="HT604" s="1">
        <f t="shared" si="759"/>
        <v>6</v>
      </c>
      <c r="HU604" t="s">
        <v>169</v>
      </c>
      <c r="HV604" s="1">
        <f t="shared" si="760"/>
        <v>0</v>
      </c>
      <c r="HW604" t="s">
        <v>129</v>
      </c>
      <c r="HX604" s="1">
        <f t="shared" si="761"/>
        <v>0</v>
      </c>
      <c r="HY604" t="s">
        <v>130</v>
      </c>
      <c r="HZ604" s="1">
        <f t="shared" si="762"/>
        <v>6</v>
      </c>
      <c r="IA604" t="s">
        <v>89</v>
      </c>
      <c r="IB604" s="1">
        <f t="shared" si="763"/>
        <v>5</v>
      </c>
      <c r="IC604" t="s">
        <v>134</v>
      </c>
      <c r="ID604" s="1">
        <f t="shared" si="764"/>
        <v>6</v>
      </c>
      <c r="IE604" t="s">
        <v>138</v>
      </c>
      <c r="IF604" s="1">
        <f t="shared" si="765"/>
        <v>0</v>
      </c>
      <c r="IG604">
        <f t="shared" si="770"/>
        <v>42</v>
      </c>
      <c r="IH604" s="1">
        <f t="shared" si="766"/>
        <v>115</v>
      </c>
    </row>
    <row r="605" spans="1:242" ht="14.65" thickBot="1" x14ac:dyDescent="0.5">
      <c r="A605" s="1">
        <v>602</v>
      </c>
      <c r="B605" s="45">
        <f t="shared" si="702"/>
        <v>256</v>
      </c>
      <c r="C605" s="14" t="s">
        <v>1207</v>
      </c>
      <c r="D605" t="s">
        <v>1208</v>
      </c>
      <c r="E605" s="15" t="s">
        <v>1203</v>
      </c>
      <c r="F605" s="28">
        <f t="shared" si="703"/>
        <v>162</v>
      </c>
      <c r="H605" s="14">
        <v>1</v>
      </c>
      <c r="I605" t="s">
        <v>83</v>
      </c>
      <c r="J605">
        <v>1</v>
      </c>
      <c r="K605" s="40">
        <f t="shared" si="698"/>
        <v>0</v>
      </c>
      <c r="L605">
        <v>1</v>
      </c>
      <c r="M605" t="s">
        <v>83</v>
      </c>
      <c r="N605">
        <v>2</v>
      </c>
      <c r="O605" s="40">
        <f t="shared" si="771"/>
        <v>3</v>
      </c>
      <c r="P605">
        <v>1</v>
      </c>
      <c r="Q605" t="s">
        <v>83</v>
      </c>
      <c r="R605">
        <v>1</v>
      </c>
      <c r="S605" s="40">
        <f t="shared" si="718"/>
        <v>0</v>
      </c>
      <c r="T605">
        <v>2</v>
      </c>
      <c r="U605" t="s">
        <v>83</v>
      </c>
      <c r="V605">
        <v>0</v>
      </c>
      <c r="W605" s="40">
        <f t="shared" si="704"/>
        <v>0</v>
      </c>
      <c r="X605">
        <v>1</v>
      </c>
      <c r="Y605" t="s">
        <v>83</v>
      </c>
      <c r="Z605">
        <v>1</v>
      </c>
      <c r="AA605" s="40">
        <f t="shared" si="705"/>
        <v>0</v>
      </c>
      <c r="AB605">
        <v>2</v>
      </c>
      <c r="AC605" t="s">
        <v>83</v>
      </c>
      <c r="AD605">
        <v>1</v>
      </c>
      <c r="AE605" s="40">
        <f t="shared" si="719"/>
        <v>3</v>
      </c>
      <c r="AF605" s="24">
        <f t="shared" si="720"/>
        <v>6</v>
      </c>
      <c r="AG605" s="14">
        <v>4</v>
      </c>
      <c r="AH605" t="s">
        <v>83</v>
      </c>
      <c r="AI605">
        <v>1</v>
      </c>
      <c r="AJ605" s="40">
        <f t="shared" si="769"/>
        <v>3</v>
      </c>
      <c r="AK605">
        <v>1</v>
      </c>
      <c r="AL605" t="s">
        <v>83</v>
      </c>
      <c r="AM605">
        <v>2</v>
      </c>
      <c r="AN605" s="40">
        <f t="shared" si="721"/>
        <v>0</v>
      </c>
      <c r="AO605">
        <v>2</v>
      </c>
      <c r="AP605" t="s">
        <v>83</v>
      </c>
      <c r="AQ605">
        <v>0</v>
      </c>
      <c r="AR605" s="40">
        <f t="shared" si="701"/>
        <v>0</v>
      </c>
      <c r="AS605">
        <v>4</v>
      </c>
      <c r="AT605" t="s">
        <v>83</v>
      </c>
      <c r="AU605">
        <v>1</v>
      </c>
      <c r="AV605" s="40">
        <f t="shared" si="722"/>
        <v>0</v>
      </c>
      <c r="AW605">
        <v>2</v>
      </c>
      <c r="AX605" t="s">
        <v>83</v>
      </c>
      <c r="AY605">
        <v>3</v>
      </c>
      <c r="AZ605" s="40">
        <f t="shared" si="723"/>
        <v>3</v>
      </c>
      <c r="BA605">
        <v>1</v>
      </c>
      <c r="BB605" t="s">
        <v>83</v>
      </c>
      <c r="BC605">
        <v>1</v>
      </c>
      <c r="BD605" s="40">
        <f t="shared" si="706"/>
        <v>0</v>
      </c>
      <c r="BE605" s="24">
        <f t="shared" si="724"/>
        <v>6</v>
      </c>
      <c r="BF605" s="14">
        <v>4</v>
      </c>
      <c r="BG605" t="s">
        <v>83</v>
      </c>
      <c r="BH605">
        <v>1</v>
      </c>
      <c r="BI605" s="40">
        <f t="shared" si="725"/>
        <v>0</v>
      </c>
      <c r="BJ605">
        <v>2</v>
      </c>
      <c r="BK605" t="s">
        <v>83</v>
      </c>
      <c r="BL605">
        <v>2</v>
      </c>
      <c r="BM605" s="40">
        <f t="shared" si="726"/>
        <v>3</v>
      </c>
      <c r="BN605">
        <v>2</v>
      </c>
      <c r="BO605" t="s">
        <v>83</v>
      </c>
      <c r="BP605">
        <v>1</v>
      </c>
      <c r="BQ605" s="40">
        <f t="shared" si="707"/>
        <v>3</v>
      </c>
      <c r="BR605">
        <v>3</v>
      </c>
      <c r="BS605" t="s">
        <v>83</v>
      </c>
      <c r="BT605">
        <v>1</v>
      </c>
      <c r="BU605" s="40">
        <f t="shared" si="727"/>
        <v>4</v>
      </c>
      <c r="BV605">
        <v>2</v>
      </c>
      <c r="BW605" t="s">
        <v>83</v>
      </c>
      <c r="BX605">
        <v>4</v>
      </c>
      <c r="BY605" s="40">
        <f t="shared" si="728"/>
        <v>4</v>
      </c>
      <c r="BZ605">
        <v>1</v>
      </c>
      <c r="CA605" t="s">
        <v>83</v>
      </c>
      <c r="CB605">
        <v>1</v>
      </c>
      <c r="CC605" s="40">
        <f t="shared" si="729"/>
        <v>0</v>
      </c>
      <c r="CD605" s="24">
        <f t="shared" si="730"/>
        <v>14</v>
      </c>
      <c r="CE605" s="14">
        <v>2</v>
      </c>
      <c r="CF605" t="s">
        <v>83</v>
      </c>
      <c r="CG605">
        <v>1</v>
      </c>
      <c r="CH605" s="40">
        <f t="shared" si="731"/>
        <v>0</v>
      </c>
      <c r="CI605">
        <v>3</v>
      </c>
      <c r="CJ605" t="s">
        <v>83</v>
      </c>
      <c r="CK605">
        <v>1</v>
      </c>
      <c r="CL605" s="40">
        <f t="shared" si="732"/>
        <v>3</v>
      </c>
      <c r="CM605">
        <v>1</v>
      </c>
      <c r="CN605" t="s">
        <v>83</v>
      </c>
      <c r="CO605">
        <v>1</v>
      </c>
      <c r="CP605" s="40">
        <f t="shared" si="733"/>
        <v>0</v>
      </c>
      <c r="CQ605">
        <v>3</v>
      </c>
      <c r="CR605" t="s">
        <v>83</v>
      </c>
      <c r="CS605">
        <v>1</v>
      </c>
      <c r="CT605" s="40">
        <f t="shared" si="734"/>
        <v>3</v>
      </c>
      <c r="CU605">
        <v>1</v>
      </c>
      <c r="CV605" t="s">
        <v>83</v>
      </c>
      <c r="CW605">
        <v>3</v>
      </c>
      <c r="CX605" s="40">
        <f t="shared" si="735"/>
        <v>0</v>
      </c>
      <c r="CY605">
        <v>1</v>
      </c>
      <c r="CZ605" t="s">
        <v>83</v>
      </c>
      <c r="DA605">
        <v>4</v>
      </c>
      <c r="DB605" s="40">
        <f t="shared" si="736"/>
        <v>0</v>
      </c>
      <c r="DC605" s="24">
        <f t="shared" si="737"/>
        <v>6</v>
      </c>
      <c r="DD605" s="14">
        <v>2</v>
      </c>
      <c r="DE605" t="s">
        <v>83</v>
      </c>
      <c r="DF605">
        <v>1</v>
      </c>
      <c r="DG605" s="40">
        <f t="shared" si="767"/>
        <v>0</v>
      </c>
      <c r="DH605">
        <v>4</v>
      </c>
      <c r="DI605" t="s">
        <v>83</v>
      </c>
      <c r="DJ605">
        <v>2</v>
      </c>
      <c r="DK605" s="40">
        <f t="shared" si="708"/>
        <v>3</v>
      </c>
      <c r="DL605">
        <v>1</v>
      </c>
      <c r="DM605" t="s">
        <v>83</v>
      </c>
      <c r="DN605">
        <v>1</v>
      </c>
      <c r="DO605" s="40">
        <f t="shared" si="738"/>
        <v>0</v>
      </c>
      <c r="DP605">
        <v>2</v>
      </c>
      <c r="DQ605" t="s">
        <v>83</v>
      </c>
      <c r="DR605">
        <v>2</v>
      </c>
      <c r="DS605" s="40">
        <f t="shared" si="699"/>
        <v>4</v>
      </c>
      <c r="DT605">
        <v>1</v>
      </c>
      <c r="DU605" t="s">
        <v>83</v>
      </c>
      <c r="DV605">
        <v>3</v>
      </c>
      <c r="DW605" s="40">
        <f t="shared" si="700"/>
        <v>1</v>
      </c>
      <c r="DX605">
        <v>1</v>
      </c>
      <c r="DY605" t="s">
        <v>83</v>
      </c>
      <c r="DZ605">
        <v>2</v>
      </c>
      <c r="EA605" s="39">
        <f t="shared" si="739"/>
        <v>3</v>
      </c>
      <c r="EB605" s="24">
        <f t="shared" si="709"/>
        <v>11</v>
      </c>
      <c r="EC605" s="14">
        <v>2</v>
      </c>
      <c r="ED605" t="s">
        <v>83</v>
      </c>
      <c r="EE605">
        <v>1</v>
      </c>
      <c r="EF605" s="40">
        <f t="shared" si="740"/>
        <v>0</v>
      </c>
      <c r="EG605">
        <v>3</v>
      </c>
      <c r="EH605" t="s">
        <v>83</v>
      </c>
      <c r="EI605">
        <v>1</v>
      </c>
      <c r="EJ605" s="40">
        <f t="shared" si="741"/>
        <v>3</v>
      </c>
      <c r="EK605">
        <v>3</v>
      </c>
      <c r="EL605" t="s">
        <v>83</v>
      </c>
      <c r="EM605">
        <v>1</v>
      </c>
      <c r="EN605" s="40">
        <f t="shared" si="772"/>
        <v>0</v>
      </c>
      <c r="EO605">
        <v>2</v>
      </c>
      <c r="EP605" t="s">
        <v>83</v>
      </c>
      <c r="EQ605">
        <v>1</v>
      </c>
      <c r="ER605" s="40">
        <f t="shared" si="742"/>
        <v>3</v>
      </c>
      <c r="ES605">
        <v>1</v>
      </c>
      <c r="ET605" t="s">
        <v>83</v>
      </c>
      <c r="EU605">
        <v>2</v>
      </c>
      <c r="EV605" s="40">
        <f t="shared" si="743"/>
        <v>0</v>
      </c>
      <c r="EW605">
        <v>1</v>
      </c>
      <c r="EX605" t="s">
        <v>83</v>
      </c>
      <c r="EY605">
        <v>1</v>
      </c>
      <c r="EZ605" s="40">
        <f t="shared" si="744"/>
        <v>3</v>
      </c>
      <c r="FA605" s="24">
        <f t="shared" si="745"/>
        <v>9</v>
      </c>
      <c r="FB605" s="14">
        <v>2</v>
      </c>
      <c r="FC605" t="s">
        <v>83</v>
      </c>
      <c r="FD605">
        <v>1</v>
      </c>
      <c r="FE605" s="40">
        <f t="shared" si="746"/>
        <v>4</v>
      </c>
      <c r="FF605">
        <v>3</v>
      </c>
      <c r="FG605" t="s">
        <v>83</v>
      </c>
      <c r="FH605">
        <v>1</v>
      </c>
      <c r="FI605" s="40">
        <f t="shared" si="747"/>
        <v>4</v>
      </c>
      <c r="FJ605">
        <v>1</v>
      </c>
      <c r="FK605" t="s">
        <v>83</v>
      </c>
      <c r="FL605">
        <v>2</v>
      </c>
      <c r="FM605" s="40">
        <f t="shared" si="748"/>
        <v>0</v>
      </c>
      <c r="FN605">
        <v>3</v>
      </c>
      <c r="FO605" t="s">
        <v>83</v>
      </c>
      <c r="FP605">
        <v>1</v>
      </c>
      <c r="FQ605" s="40">
        <f t="shared" si="710"/>
        <v>3</v>
      </c>
      <c r="FR605">
        <v>2</v>
      </c>
      <c r="FS605" t="s">
        <v>83</v>
      </c>
      <c r="FT605">
        <v>3</v>
      </c>
      <c r="FU605" s="40">
        <f t="shared" si="749"/>
        <v>6</v>
      </c>
      <c r="FV605">
        <v>0</v>
      </c>
      <c r="FW605" t="s">
        <v>83</v>
      </c>
      <c r="FX605">
        <v>3</v>
      </c>
      <c r="FY605" s="40">
        <f t="shared" si="711"/>
        <v>0</v>
      </c>
      <c r="FZ605" s="24">
        <f t="shared" si="712"/>
        <v>17</v>
      </c>
      <c r="GA605" s="14">
        <v>2</v>
      </c>
      <c r="GB605" t="s">
        <v>83</v>
      </c>
      <c r="GC605">
        <v>1</v>
      </c>
      <c r="GD605" s="40">
        <f t="shared" si="750"/>
        <v>0</v>
      </c>
      <c r="GE605">
        <v>2</v>
      </c>
      <c r="GF605" t="s">
        <v>83</v>
      </c>
      <c r="GG605">
        <v>1</v>
      </c>
      <c r="GH605" s="40">
        <f t="shared" si="774"/>
        <v>4</v>
      </c>
      <c r="GI605">
        <v>2</v>
      </c>
      <c r="GJ605" t="s">
        <v>83</v>
      </c>
      <c r="GK605">
        <v>1</v>
      </c>
      <c r="GL605" s="40">
        <f t="shared" si="751"/>
        <v>0</v>
      </c>
      <c r="GM605">
        <v>2</v>
      </c>
      <c r="GN605" t="s">
        <v>83</v>
      </c>
      <c r="GO605">
        <v>1</v>
      </c>
      <c r="GP605" s="40">
        <f t="shared" si="752"/>
        <v>3</v>
      </c>
      <c r="GQ605">
        <v>0</v>
      </c>
      <c r="GR605" t="s">
        <v>83</v>
      </c>
      <c r="GS605">
        <v>1</v>
      </c>
      <c r="GT605" s="40">
        <f t="shared" si="713"/>
        <v>3</v>
      </c>
      <c r="GU605">
        <v>2</v>
      </c>
      <c r="GV605" t="s">
        <v>83</v>
      </c>
      <c r="GW605">
        <v>3</v>
      </c>
      <c r="GX605" s="40">
        <f t="shared" si="753"/>
        <v>0</v>
      </c>
      <c r="GY605" s="24">
        <f t="shared" si="754"/>
        <v>10</v>
      </c>
      <c r="GZ605" s="28">
        <f t="shared" si="714"/>
        <v>79</v>
      </c>
      <c r="HA605" t="s">
        <v>84</v>
      </c>
      <c r="HB605">
        <f t="shared" si="715"/>
        <v>9</v>
      </c>
      <c r="HC605" t="s">
        <v>85</v>
      </c>
      <c r="HD605">
        <f t="shared" si="768"/>
        <v>9</v>
      </c>
      <c r="HE605" t="s">
        <v>93</v>
      </c>
      <c r="HF605">
        <f t="shared" si="716"/>
        <v>9</v>
      </c>
      <c r="HG605" t="s">
        <v>94</v>
      </c>
      <c r="HH605">
        <f t="shared" si="773"/>
        <v>9</v>
      </c>
      <c r="HI605" t="s">
        <v>130</v>
      </c>
      <c r="HJ605">
        <f t="shared" si="755"/>
        <v>5</v>
      </c>
      <c r="HK605" t="s">
        <v>131</v>
      </c>
      <c r="HL605">
        <f t="shared" si="756"/>
        <v>0</v>
      </c>
      <c r="HM605" t="s">
        <v>90</v>
      </c>
      <c r="HN605">
        <f t="shared" si="717"/>
        <v>9</v>
      </c>
      <c r="HO605" t="s">
        <v>96</v>
      </c>
      <c r="HP605">
        <f t="shared" si="757"/>
        <v>9</v>
      </c>
      <c r="HQ605" t="s">
        <v>140</v>
      </c>
      <c r="HR605" s="1">
        <f t="shared" si="758"/>
        <v>0</v>
      </c>
      <c r="HS605" t="s">
        <v>92</v>
      </c>
      <c r="HT605" s="1">
        <f t="shared" si="759"/>
        <v>0</v>
      </c>
      <c r="HU605" t="s">
        <v>86</v>
      </c>
      <c r="HV605" s="1">
        <f t="shared" si="760"/>
        <v>6</v>
      </c>
      <c r="HW605" t="s">
        <v>129</v>
      </c>
      <c r="HX605" s="1">
        <f t="shared" si="761"/>
        <v>0</v>
      </c>
      <c r="HY605" t="s">
        <v>88</v>
      </c>
      <c r="HZ605" s="1">
        <f t="shared" si="762"/>
        <v>0</v>
      </c>
      <c r="IA605" t="s">
        <v>95</v>
      </c>
      <c r="IB605" s="1">
        <f t="shared" si="763"/>
        <v>6</v>
      </c>
      <c r="IC605" t="s">
        <v>134</v>
      </c>
      <c r="ID605" s="1">
        <f t="shared" si="764"/>
        <v>6</v>
      </c>
      <c r="IE605" t="s">
        <v>91</v>
      </c>
      <c r="IF605" s="1">
        <f t="shared" si="765"/>
        <v>6</v>
      </c>
      <c r="IG605">
        <f t="shared" si="770"/>
        <v>83</v>
      </c>
      <c r="IH605" s="1">
        <f t="shared" si="766"/>
        <v>162</v>
      </c>
    </row>
    <row r="606" spans="1:242" ht="14.65" thickBot="1" x14ac:dyDescent="0.5">
      <c r="A606" s="1">
        <v>603</v>
      </c>
      <c r="B606" s="45">
        <f t="shared" si="702"/>
        <v>737</v>
      </c>
      <c r="C606" s="14" t="s">
        <v>1209</v>
      </c>
      <c r="D606" t="s">
        <v>1210</v>
      </c>
      <c r="E606" s="15" t="s">
        <v>1203</v>
      </c>
      <c r="F606" s="28">
        <f t="shared" si="703"/>
        <v>104</v>
      </c>
      <c r="H606" s="14">
        <v>5</v>
      </c>
      <c r="I606" t="s">
        <v>83</v>
      </c>
      <c r="J606">
        <v>1</v>
      </c>
      <c r="K606" s="40">
        <f t="shared" si="698"/>
        <v>0</v>
      </c>
      <c r="L606">
        <v>7</v>
      </c>
      <c r="M606" t="s">
        <v>83</v>
      </c>
      <c r="N606">
        <v>8</v>
      </c>
      <c r="O606" s="40">
        <f t="shared" si="771"/>
        <v>3</v>
      </c>
      <c r="P606">
        <v>4</v>
      </c>
      <c r="Q606" t="s">
        <v>83</v>
      </c>
      <c r="R606">
        <v>5</v>
      </c>
      <c r="S606" s="40">
        <f t="shared" si="718"/>
        <v>3</v>
      </c>
      <c r="T606">
        <v>1</v>
      </c>
      <c r="U606" t="s">
        <v>83</v>
      </c>
      <c r="V606">
        <v>7</v>
      </c>
      <c r="W606" s="40">
        <f t="shared" si="704"/>
        <v>0</v>
      </c>
      <c r="X606">
        <v>7</v>
      </c>
      <c r="Y606" t="s">
        <v>83</v>
      </c>
      <c r="Z606">
        <v>8</v>
      </c>
      <c r="AA606" s="40">
        <f t="shared" si="705"/>
        <v>4</v>
      </c>
      <c r="AB606">
        <v>4</v>
      </c>
      <c r="AC606" t="s">
        <v>83</v>
      </c>
      <c r="AD606">
        <v>5</v>
      </c>
      <c r="AE606" s="40">
        <f t="shared" si="719"/>
        <v>0</v>
      </c>
      <c r="AF606" s="24">
        <f t="shared" si="720"/>
        <v>10</v>
      </c>
      <c r="AG606" s="14">
        <v>1</v>
      </c>
      <c r="AH606" t="s">
        <v>83</v>
      </c>
      <c r="AI606">
        <v>5</v>
      </c>
      <c r="AJ606" s="40">
        <f t="shared" si="769"/>
        <v>0</v>
      </c>
      <c r="AK606">
        <v>4</v>
      </c>
      <c r="AL606" t="s">
        <v>83</v>
      </c>
      <c r="AM606">
        <v>1</v>
      </c>
      <c r="AN606" s="40">
        <f t="shared" si="721"/>
        <v>0</v>
      </c>
      <c r="AO606">
        <v>7</v>
      </c>
      <c r="AP606" t="s">
        <v>83</v>
      </c>
      <c r="AQ606">
        <v>1</v>
      </c>
      <c r="AR606" s="40">
        <f t="shared" si="701"/>
        <v>0</v>
      </c>
      <c r="AS606">
        <v>5</v>
      </c>
      <c r="AT606" t="s">
        <v>83</v>
      </c>
      <c r="AU606">
        <v>4</v>
      </c>
      <c r="AV606" s="40">
        <f t="shared" si="722"/>
        <v>0</v>
      </c>
      <c r="AW606">
        <v>1</v>
      </c>
      <c r="AX606" t="s">
        <v>83</v>
      </c>
      <c r="AY606">
        <v>6</v>
      </c>
      <c r="AZ606" s="40">
        <f t="shared" si="723"/>
        <v>3</v>
      </c>
      <c r="BA606">
        <v>6</v>
      </c>
      <c r="BB606" t="s">
        <v>83</v>
      </c>
      <c r="BC606">
        <v>7</v>
      </c>
      <c r="BD606" s="40">
        <f t="shared" si="706"/>
        <v>4</v>
      </c>
      <c r="BE606" s="24">
        <f t="shared" si="724"/>
        <v>7</v>
      </c>
      <c r="BF606" s="14">
        <v>5</v>
      </c>
      <c r="BG606" t="s">
        <v>83</v>
      </c>
      <c r="BH606">
        <v>2</v>
      </c>
      <c r="BI606" s="40">
        <f t="shared" si="725"/>
        <v>0</v>
      </c>
      <c r="BJ606">
        <v>4</v>
      </c>
      <c r="BK606" t="s">
        <v>83</v>
      </c>
      <c r="BL606">
        <v>9</v>
      </c>
      <c r="BM606" s="40">
        <f t="shared" si="726"/>
        <v>0</v>
      </c>
      <c r="BN606">
        <v>6</v>
      </c>
      <c r="BO606" t="s">
        <v>83</v>
      </c>
      <c r="BP606">
        <v>4</v>
      </c>
      <c r="BQ606" s="40">
        <f t="shared" si="707"/>
        <v>4</v>
      </c>
      <c r="BR606">
        <v>4</v>
      </c>
      <c r="BS606" t="s">
        <v>83</v>
      </c>
      <c r="BT606">
        <v>9</v>
      </c>
      <c r="BU606" s="40">
        <f t="shared" si="727"/>
        <v>0</v>
      </c>
      <c r="BV606">
        <v>7</v>
      </c>
      <c r="BW606" t="s">
        <v>83</v>
      </c>
      <c r="BX606">
        <v>3</v>
      </c>
      <c r="BY606" s="40">
        <f t="shared" si="728"/>
        <v>0</v>
      </c>
      <c r="BZ606">
        <v>4</v>
      </c>
      <c r="CA606" t="s">
        <v>83</v>
      </c>
      <c r="CB606">
        <v>9</v>
      </c>
      <c r="CC606" s="40">
        <f t="shared" si="729"/>
        <v>3</v>
      </c>
      <c r="CD606" s="24">
        <f t="shared" si="730"/>
        <v>7</v>
      </c>
      <c r="CE606" s="14">
        <v>4</v>
      </c>
      <c r="CF606" t="s">
        <v>83</v>
      </c>
      <c r="CG606">
        <v>9</v>
      </c>
      <c r="CH606" s="40">
        <f t="shared" si="731"/>
        <v>0</v>
      </c>
      <c r="CI606">
        <v>3</v>
      </c>
      <c r="CJ606" t="s">
        <v>83</v>
      </c>
      <c r="CK606">
        <v>7</v>
      </c>
      <c r="CL606" s="40">
        <f t="shared" si="732"/>
        <v>0</v>
      </c>
      <c r="CM606">
        <v>5</v>
      </c>
      <c r="CN606" t="s">
        <v>83</v>
      </c>
      <c r="CO606">
        <v>4</v>
      </c>
      <c r="CP606" s="40">
        <f t="shared" si="733"/>
        <v>0</v>
      </c>
      <c r="CQ606">
        <v>7</v>
      </c>
      <c r="CR606" t="s">
        <v>83</v>
      </c>
      <c r="CS606">
        <v>8</v>
      </c>
      <c r="CT606" s="40">
        <f t="shared" si="734"/>
        <v>0</v>
      </c>
      <c r="CU606">
        <v>7</v>
      </c>
      <c r="CV606" t="s">
        <v>83</v>
      </c>
      <c r="CW606">
        <v>4</v>
      </c>
      <c r="CX606" s="40">
        <f t="shared" si="735"/>
        <v>3</v>
      </c>
      <c r="CY606">
        <v>4</v>
      </c>
      <c r="CZ606" t="s">
        <v>83</v>
      </c>
      <c r="DA606">
        <v>1</v>
      </c>
      <c r="DB606" s="40">
        <f t="shared" si="736"/>
        <v>3</v>
      </c>
      <c r="DC606" s="24">
        <f t="shared" si="737"/>
        <v>6</v>
      </c>
      <c r="DD606" s="14">
        <v>5</v>
      </c>
      <c r="DE606" t="s">
        <v>83</v>
      </c>
      <c r="DF606">
        <v>7</v>
      </c>
      <c r="DG606" s="40">
        <f t="shared" si="767"/>
        <v>3</v>
      </c>
      <c r="DH606">
        <v>1</v>
      </c>
      <c r="DI606" t="s">
        <v>83</v>
      </c>
      <c r="DJ606">
        <v>7</v>
      </c>
      <c r="DK606" s="40">
        <f t="shared" si="708"/>
        <v>0</v>
      </c>
      <c r="DL606">
        <v>6</v>
      </c>
      <c r="DM606" t="s">
        <v>83</v>
      </c>
      <c r="DN606">
        <v>4</v>
      </c>
      <c r="DO606" s="40">
        <f t="shared" si="738"/>
        <v>0</v>
      </c>
      <c r="DP606">
        <v>9</v>
      </c>
      <c r="DQ606" t="s">
        <v>83</v>
      </c>
      <c r="DR606">
        <v>7</v>
      </c>
      <c r="DS606" s="40">
        <f t="shared" si="699"/>
        <v>0</v>
      </c>
      <c r="DT606">
        <v>4</v>
      </c>
      <c r="DU606" t="s">
        <v>83</v>
      </c>
      <c r="DV606">
        <v>9</v>
      </c>
      <c r="DW606" s="40">
        <f t="shared" si="700"/>
        <v>1</v>
      </c>
      <c r="DX606">
        <v>8</v>
      </c>
      <c r="DY606" t="s">
        <v>83</v>
      </c>
      <c r="DZ606">
        <v>2</v>
      </c>
      <c r="EA606" s="39">
        <f t="shared" si="739"/>
        <v>0</v>
      </c>
      <c r="EB606" s="24">
        <f t="shared" si="709"/>
        <v>4</v>
      </c>
      <c r="EC606" s="14">
        <v>1</v>
      </c>
      <c r="ED606" t="s">
        <v>83</v>
      </c>
      <c r="EE606">
        <v>1</v>
      </c>
      <c r="EF606" s="40">
        <f t="shared" si="740"/>
        <v>4</v>
      </c>
      <c r="EG606">
        <v>2</v>
      </c>
      <c r="EH606" t="s">
        <v>83</v>
      </c>
      <c r="EI606">
        <v>3</v>
      </c>
      <c r="EJ606" s="40">
        <f t="shared" si="741"/>
        <v>0</v>
      </c>
      <c r="EK606">
        <v>1</v>
      </c>
      <c r="EL606" t="s">
        <v>83</v>
      </c>
      <c r="EM606">
        <v>2</v>
      </c>
      <c r="EN606" s="40">
        <f t="shared" si="772"/>
        <v>3</v>
      </c>
      <c r="EO606">
        <v>5</v>
      </c>
      <c r="EP606" t="s">
        <v>83</v>
      </c>
      <c r="EQ606">
        <v>4</v>
      </c>
      <c r="ER606" s="40">
        <f t="shared" si="742"/>
        <v>3</v>
      </c>
      <c r="ES606">
        <v>7</v>
      </c>
      <c r="ET606" t="s">
        <v>83</v>
      </c>
      <c r="EU606">
        <v>8</v>
      </c>
      <c r="EV606" s="40">
        <f t="shared" si="743"/>
        <v>0</v>
      </c>
      <c r="EW606">
        <v>7</v>
      </c>
      <c r="EX606" t="s">
        <v>83</v>
      </c>
      <c r="EY606">
        <v>4</v>
      </c>
      <c r="EZ606" s="40">
        <f t="shared" si="744"/>
        <v>0</v>
      </c>
      <c r="FA606" s="24">
        <f t="shared" si="745"/>
        <v>10</v>
      </c>
      <c r="FB606" s="14">
        <v>3</v>
      </c>
      <c r="FC606" t="s">
        <v>83</v>
      </c>
      <c r="FD606">
        <v>5</v>
      </c>
      <c r="FE606" s="40">
        <f t="shared" si="746"/>
        <v>0</v>
      </c>
      <c r="FF606">
        <v>4</v>
      </c>
      <c r="FG606" t="s">
        <v>83</v>
      </c>
      <c r="FH606">
        <v>1</v>
      </c>
      <c r="FI606" s="40">
        <f t="shared" si="747"/>
        <v>3</v>
      </c>
      <c r="FJ606">
        <v>0</v>
      </c>
      <c r="FK606" t="s">
        <v>83</v>
      </c>
      <c r="FL606">
        <v>1</v>
      </c>
      <c r="FM606" s="40">
        <f t="shared" si="748"/>
        <v>0</v>
      </c>
      <c r="FN606">
        <v>8</v>
      </c>
      <c r="FO606" t="s">
        <v>83</v>
      </c>
      <c r="FP606">
        <v>7</v>
      </c>
      <c r="FQ606" s="40">
        <f t="shared" si="710"/>
        <v>4</v>
      </c>
      <c r="FR606">
        <v>7</v>
      </c>
      <c r="FS606" t="s">
        <v>83</v>
      </c>
      <c r="FT606">
        <v>7</v>
      </c>
      <c r="FU606" s="40">
        <f t="shared" si="749"/>
        <v>0</v>
      </c>
      <c r="FV606">
        <v>1</v>
      </c>
      <c r="FW606" t="s">
        <v>83</v>
      </c>
      <c r="FX606">
        <v>7</v>
      </c>
      <c r="FY606" s="40">
        <f t="shared" si="711"/>
        <v>0</v>
      </c>
      <c r="FZ606" s="24">
        <f t="shared" si="712"/>
        <v>7</v>
      </c>
      <c r="GA606" s="14">
        <v>8</v>
      </c>
      <c r="GB606" t="s">
        <v>83</v>
      </c>
      <c r="GC606">
        <v>0</v>
      </c>
      <c r="GD606" s="40">
        <f t="shared" si="750"/>
        <v>0</v>
      </c>
      <c r="GE606">
        <v>2</v>
      </c>
      <c r="GF606" t="s">
        <v>83</v>
      </c>
      <c r="GG606">
        <v>1</v>
      </c>
      <c r="GH606" s="40">
        <f t="shared" si="774"/>
        <v>4</v>
      </c>
      <c r="GI606">
        <v>4</v>
      </c>
      <c r="GJ606" t="s">
        <v>83</v>
      </c>
      <c r="GK606">
        <v>5</v>
      </c>
      <c r="GL606" s="40">
        <f t="shared" si="751"/>
        <v>4</v>
      </c>
      <c r="GM606">
        <v>6</v>
      </c>
      <c r="GN606" t="s">
        <v>83</v>
      </c>
      <c r="GO606">
        <v>4</v>
      </c>
      <c r="GP606" s="40">
        <f t="shared" si="752"/>
        <v>4</v>
      </c>
      <c r="GQ606">
        <v>7</v>
      </c>
      <c r="GR606" t="s">
        <v>83</v>
      </c>
      <c r="GS606">
        <v>0</v>
      </c>
      <c r="GT606" s="40">
        <f t="shared" si="713"/>
        <v>0</v>
      </c>
      <c r="GU606">
        <v>1</v>
      </c>
      <c r="GV606" t="s">
        <v>83</v>
      </c>
      <c r="GW606">
        <v>2</v>
      </c>
      <c r="GX606" s="40">
        <f t="shared" si="753"/>
        <v>0</v>
      </c>
      <c r="GY606" s="24">
        <f t="shared" si="754"/>
        <v>12</v>
      </c>
      <c r="GZ606" s="28">
        <f t="shared" si="714"/>
        <v>63</v>
      </c>
      <c r="HA606" t="s">
        <v>140</v>
      </c>
      <c r="HB606">
        <f t="shared" si="715"/>
        <v>0</v>
      </c>
      <c r="HC606" t="s">
        <v>137</v>
      </c>
      <c r="HD606">
        <f t="shared" si="768"/>
        <v>5</v>
      </c>
      <c r="HE606" t="s">
        <v>86</v>
      </c>
      <c r="HF606">
        <f t="shared" si="716"/>
        <v>5</v>
      </c>
      <c r="HG606" t="s">
        <v>129</v>
      </c>
      <c r="HH606">
        <f t="shared" si="773"/>
        <v>0</v>
      </c>
      <c r="HI606" t="s">
        <v>165</v>
      </c>
      <c r="HJ606">
        <f t="shared" si="755"/>
        <v>9</v>
      </c>
      <c r="HK606" t="s">
        <v>95</v>
      </c>
      <c r="HL606">
        <f t="shared" si="756"/>
        <v>5</v>
      </c>
      <c r="HM606" t="s">
        <v>150</v>
      </c>
      <c r="HN606">
        <f t="shared" si="717"/>
        <v>0</v>
      </c>
      <c r="HO606" t="s">
        <v>91</v>
      </c>
      <c r="HP606">
        <f t="shared" si="757"/>
        <v>5</v>
      </c>
      <c r="HQ606" t="s">
        <v>136</v>
      </c>
      <c r="HR606" s="1">
        <f t="shared" si="758"/>
        <v>0</v>
      </c>
      <c r="HS606" t="s">
        <v>92</v>
      </c>
      <c r="HT606" s="1">
        <f t="shared" si="759"/>
        <v>0</v>
      </c>
      <c r="HU606" t="s">
        <v>133</v>
      </c>
      <c r="HV606" s="1">
        <f t="shared" si="760"/>
        <v>0</v>
      </c>
      <c r="HW606" t="s">
        <v>87</v>
      </c>
      <c r="HX606" s="1">
        <f t="shared" si="761"/>
        <v>6</v>
      </c>
      <c r="HY606" t="s">
        <v>88</v>
      </c>
      <c r="HZ606" s="1">
        <f t="shared" si="762"/>
        <v>0</v>
      </c>
      <c r="IA606" t="s">
        <v>425</v>
      </c>
      <c r="IB606" s="1">
        <f t="shared" si="763"/>
        <v>0</v>
      </c>
      <c r="IC606" t="s">
        <v>134</v>
      </c>
      <c r="ID606" s="1">
        <f t="shared" si="764"/>
        <v>6</v>
      </c>
      <c r="IE606" t="s">
        <v>138</v>
      </c>
      <c r="IF606" s="1">
        <f t="shared" si="765"/>
        <v>0</v>
      </c>
      <c r="IG606">
        <f t="shared" si="770"/>
        <v>41</v>
      </c>
      <c r="IH606" s="1">
        <f t="shared" si="766"/>
        <v>104</v>
      </c>
    </row>
    <row r="607" spans="1:242" ht="14.65" thickBot="1" x14ac:dyDescent="0.5">
      <c r="A607" s="1">
        <v>604</v>
      </c>
      <c r="B607" s="45">
        <f t="shared" si="702"/>
        <v>183</v>
      </c>
      <c r="C607" s="14" t="s">
        <v>1211</v>
      </c>
      <c r="D607" t="s">
        <v>1212</v>
      </c>
      <c r="E607" s="15" t="s">
        <v>1203</v>
      </c>
      <c r="F607" s="28">
        <f t="shared" si="703"/>
        <v>168</v>
      </c>
      <c r="H607" s="14">
        <v>1</v>
      </c>
      <c r="I607" t="s">
        <v>83</v>
      </c>
      <c r="J607">
        <v>0</v>
      </c>
      <c r="K607" s="40">
        <f t="shared" si="698"/>
        <v>0</v>
      </c>
      <c r="L607">
        <v>1</v>
      </c>
      <c r="M607" t="s">
        <v>83</v>
      </c>
      <c r="N607">
        <v>1</v>
      </c>
      <c r="O607" s="40">
        <f t="shared" si="771"/>
        <v>0</v>
      </c>
      <c r="P607">
        <v>2</v>
      </c>
      <c r="Q607" t="s">
        <v>83</v>
      </c>
      <c r="R607">
        <v>1</v>
      </c>
      <c r="S607" s="40">
        <f t="shared" si="718"/>
        <v>0</v>
      </c>
      <c r="T607">
        <v>2</v>
      </c>
      <c r="U607" t="s">
        <v>83</v>
      </c>
      <c r="V607">
        <v>0</v>
      </c>
      <c r="W607" s="40">
        <f t="shared" si="704"/>
        <v>0</v>
      </c>
      <c r="X607">
        <v>1</v>
      </c>
      <c r="Y607" t="s">
        <v>83</v>
      </c>
      <c r="Z607">
        <v>2</v>
      </c>
      <c r="AA607" s="40">
        <f t="shared" si="705"/>
        <v>6</v>
      </c>
      <c r="AB607">
        <v>2</v>
      </c>
      <c r="AC607" t="s">
        <v>83</v>
      </c>
      <c r="AD607">
        <v>1</v>
      </c>
      <c r="AE607" s="40">
        <f t="shared" si="719"/>
        <v>3</v>
      </c>
      <c r="AF607" s="24">
        <f t="shared" si="720"/>
        <v>9</v>
      </c>
      <c r="AG607" s="14">
        <v>2</v>
      </c>
      <c r="AH607" t="s">
        <v>83</v>
      </c>
      <c r="AI607">
        <v>0</v>
      </c>
      <c r="AJ607" s="40">
        <f t="shared" si="769"/>
        <v>3</v>
      </c>
      <c r="AK607">
        <v>1</v>
      </c>
      <c r="AL607" t="s">
        <v>83</v>
      </c>
      <c r="AM607">
        <v>1</v>
      </c>
      <c r="AN607" s="40">
        <f t="shared" si="721"/>
        <v>6</v>
      </c>
      <c r="AO607">
        <v>1</v>
      </c>
      <c r="AP607" t="s">
        <v>83</v>
      </c>
      <c r="AQ607">
        <v>0</v>
      </c>
      <c r="AR607" s="40">
        <f t="shared" si="701"/>
        <v>0</v>
      </c>
      <c r="AS607">
        <v>2</v>
      </c>
      <c r="AT607" t="s">
        <v>83</v>
      </c>
      <c r="AU607">
        <v>1</v>
      </c>
      <c r="AV607" s="40">
        <f t="shared" si="722"/>
        <v>0</v>
      </c>
      <c r="AW607">
        <v>0</v>
      </c>
      <c r="AX607" t="s">
        <v>83</v>
      </c>
      <c r="AY607">
        <v>1</v>
      </c>
      <c r="AZ607" s="40">
        <f t="shared" si="723"/>
        <v>3</v>
      </c>
      <c r="BA607">
        <v>1</v>
      </c>
      <c r="BB607" t="s">
        <v>83</v>
      </c>
      <c r="BC607">
        <v>2</v>
      </c>
      <c r="BD607" s="40">
        <f t="shared" si="706"/>
        <v>4</v>
      </c>
      <c r="BE607" s="24">
        <f t="shared" si="724"/>
        <v>16</v>
      </c>
      <c r="BF607" s="14">
        <v>2</v>
      </c>
      <c r="BG607" t="s">
        <v>83</v>
      </c>
      <c r="BH607">
        <v>1</v>
      </c>
      <c r="BI607" s="40">
        <f t="shared" si="725"/>
        <v>0</v>
      </c>
      <c r="BJ607">
        <v>1</v>
      </c>
      <c r="BK607" t="s">
        <v>83</v>
      </c>
      <c r="BL607">
        <v>2</v>
      </c>
      <c r="BM607" s="40">
        <f t="shared" si="726"/>
        <v>0</v>
      </c>
      <c r="BN607">
        <v>2</v>
      </c>
      <c r="BO607" t="s">
        <v>83</v>
      </c>
      <c r="BP607">
        <v>1</v>
      </c>
      <c r="BQ607" s="40">
        <f t="shared" si="707"/>
        <v>3</v>
      </c>
      <c r="BR607">
        <v>1</v>
      </c>
      <c r="BS607" t="s">
        <v>83</v>
      </c>
      <c r="BT607">
        <v>0</v>
      </c>
      <c r="BU607" s="40">
        <f t="shared" si="727"/>
        <v>3</v>
      </c>
      <c r="BV607">
        <v>1</v>
      </c>
      <c r="BW607" t="s">
        <v>83</v>
      </c>
      <c r="BX607">
        <v>1</v>
      </c>
      <c r="BY607" s="40">
        <f t="shared" si="728"/>
        <v>0</v>
      </c>
      <c r="BZ607">
        <v>0</v>
      </c>
      <c r="CA607" t="s">
        <v>83</v>
      </c>
      <c r="CB607">
        <v>0</v>
      </c>
      <c r="CC607" s="40">
        <f t="shared" si="729"/>
        <v>0</v>
      </c>
      <c r="CD607" s="24">
        <f t="shared" si="730"/>
        <v>6</v>
      </c>
      <c r="CE607" s="14">
        <v>1</v>
      </c>
      <c r="CF607" t="s">
        <v>83</v>
      </c>
      <c r="CG607">
        <v>0</v>
      </c>
      <c r="CH607" s="40">
        <f t="shared" si="731"/>
        <v>0</v>
      </c>
      <c r="CI607">
        <v>2</v>
      </c>
      <c r="CJ607" t="s">
        <v>83</v>
      </c>
      <c r="CK607">
        <v>0</v>
      </c>
      <c r="CL607" s="40">
        <f t="shared" si="732"/>
        <v>3</v>
      </c>
      <c r="CM607">
        <v>0</v>
      </c>
      <c r="CN607" t="s">
        <v>83</v>
      </c>
      <c r="CO607">
        <v>0</v>
      </c>
      <c r="CP607" s="40">
        <f t="shared" si="733"/>
        <v>0</v>
      </c>
      <c r="CQ607">
        <v>2</v>
      </c>
      <c r="CR607" t="s">
        <v>83</v>
      </c>
      <c r="CS607">
        <v>1</v>
      </c>
      <c r="CT607" s="40">
        <f t="shared" si="734"/>
        <v>6</v>
      </c>
      <c r="CU607">
        <v>0</v>
      </c>
      <c r="CV607" t="s">
        <v>83</v>
      </c>
      <c r="CW607">
        <v>1</v>
      </c>
      <c r="CX607" s="40">
        <f t="shared" si="735"/>
        <v>0</v>
      </c>
      <c r="CY607">
        <v>0</v>
      </c>
      <c r="CZ607" t="s">
        <v>83</v>
      </c>
      <c r="DA607">
        <v>2</v>
      </c>
      <c r="DB607" s="40">
        <f t="shared" si="736"/>
        <v>0</v>
      </c>
      <c r="DC607" s="24">
        <f t="shared" si="737"/>
        <v>9</v>
      </c>
      <c r="DD607" s="14">
        <v>2</v>
      </c>
      <c r="DE607" t="s">
        <v>83</v>
      </c>
      <c r="DF607">
        <v>1</v>
      </c>
      <c r="DG607" s="40">
        <f t="shared" si="767"/>
        <v>0</v>
      </c>
      <c r="DH607">
        <v>3</v>
      </c>
      <c r="DI607" t="s">
        <v>83</v>
      </c>
      <c r="DJ607">
        <v>1</v>
      </c>
      <c r="DK607" s="40">
        <f t="shared" si="708"/>
        <v>3</v>
      </c>
      <c r="DL607">
        <v>1</v>
      </c>
      <c r="DM607" t="s">
        <v>83</v>
      </c>
      <c r="DN607">
        <v>2</v>
      </c>
      <c r="DO607" s="40">
        <f t="shared" si="738"/>
        <v>4</v>
      </c>
      <c r="DP607">
        <v>2</v>
      </c>
      <c r="DQ607" t="s">
        <v>83</v>
      </c>
      <c r="DR607">
        <v>0</v>
      </c>
      <c r="DS607" s="40">
        <f t="shared" si="699"/>
        <v>0</v>
      </c>
      <c r="DT607">
        <v>1</v>
      </c>
      <c r="DU607" t="s">
        <v>83</v>
      </c>
      <c r="DV607">
        <v>3</v>
      </c>
      <c r="DW607" s="40">
        <f t="shared" si="700"/>
        <v>1</v>
      </c>
      <c r="DX607">
        <v>1</v>
      </c>
      <c r="DY607" t="s">
        <v>83</v>
      </c>
      <c r="DZ607">
        <v>2</v>
      </c>
      <c r="EA607" s="39">
        <f t="shared" si="739"/>
        <v>3</v>
      </c>
      <c r="EB607" s="24">
        <f t="shared" si="709"/>
        <v>11</v>
      </c>
      <c r="EC607" s="14">
        <v>1</v>
      </c>
      <c r="ED607" t="s">
        <v>83</v>
      </c>
      <c r="EE607">
        <v>2</v>
      </c>
      <c r="EF607" s="40">
        <f t="shared" si="740"/>
        <v>0</v>
      </c>
      <c r="EG607">
        <v>3</v>
      </c>
      <c r="EH607" t="s">
        <v>83</v>
      </c>
      <c r="EI607">
        <v>1</v>
      </c>
      <c r="EJ607" s="40">
        <f t="shared" si="741"/>
        <v>3</v>
      </c>
      <c r="EK607">
        <v>2</v>
      </c>
      <c r="EL607" t="s">
        <v>83</v>
      </c>
      <c r="EM607">
        <v>1</v>
      </c>
      <c r="EN607" s="40">
        <f t="shared" si="772"/>
        <v>0</v>
      </c>
      <c r="EO607">
        <v>1</v>
      </c>
      <c r="EP607" t="s">
        <v>83</v>
      </c>
      <c r="EQ607">
        <v>1</v>
      </c>
      <c r="ER607" s="40">
        <f t="shared" si="742"/>
        <v>0</v>
      </c>
      <c r="ES607">
        <v>2</v>
      </c>
      <c r="ET607" t="s">
        <v>83</v>
      </c>
      <c r="EU607">
        <v>2</v>
      </c>
      <c r="EV607" s="40">
        <f t="shared" si="743"/>
        <v>3</v>
      </c>
      <c r="EW607">
        <v>1</v>
      </c>
      <c r="EX607" t="s">
        <v>83</v>
      </c>
      <c r="EY607">
        <v>1</v>
      </c>
      <c r="EZ607" s="40">
        <f t="shared" si="744"/>
        <v>0</v>
      </c>
      <c r="FA607" s="24">
        <f t="shared" si="745"/>
        <v>6</v>
      </c>
      <c r="FB607" s="14">
        <v>2</v>
      </c>
      <c r="FC607" t="s">
        <v>83</v>
      </c>
      <c r="FD607">
        <v>1</v>
      </c>
      <c r="FE607" s="40">
        <f t="shared" si="746"/>
        <v>4</v>
      </c>
      <c r="FF607">
        <v>3</v>
      </c>
      <c r="FG607" t="s">
        <v>83</v>
      </c>
      <c r="FH607">
        <v>1</v>
      </c>
      <c r="FI607" s="40">
        <f t="shared" si="747"/>
        <v>4</v>
      </c>
      <c r="FJ607">
        <v>0</v>
      </c>
      <c r="FK607" t="s">
        <v>83</v>
      </c>
      <c r="FL607">
        <v>1</v>
      </c>
      <c r="FM607" s="40">
        <f t="shared" si="748"/>
        <v>0</v>
      </c>
      <c r="FN607">
        <v>1</v>
      </c>
      <c r="FO607" t="s">
        <v>83</v>
      </c>
      <c r="FP607">
        <v>1</v>
      </c>
      <c r="FQ607" s="40">
        <f t="shared" si="710"/>
        <v>0</v>
      </c>
      <c r="FR607">
        <v>1</v>
      </c>
      <c r="FS607" t="s">
        <v>83</v>
      </c>
      <c r="FT607">
        <v>2</v>
      </c>
      <c r="FU607" s="40">
        <f t="shared" si="749"/>
        <v>4</v>
      </c>
      <c r="FV607">
        <v>1</v>
      </c>
      <c r="FW607" t="s">
        <v>83</v>
      </c>
      <c r="FX607">
        <v>3</v>
      </c>
      <c r="FY607" s="40">
        <f t="shared" si="711"/>
        <v>0</v>
      </c>
      <c r="FZ607" s="24">
        <f t="shared" si="712"/>
        <v>12</v>
      </c>
      <c r="GA607" s="14">
        <v>1</v>
      </c>
      <c r="GB607" t="s">
        <v>83</v>
      </c>
      <c r="GC607">
        <v>2</v>
      </c>
      <c r="GD607" s="40">
        <f t="shared" si="750"/>
        <v>0</v>
      </c>
      <c r="GE607">
        <v>2</v>
      </c>
      <c r="GF607" t="s">
        <v>83</v>
      </c>
      <c r="GG607">
        <v>1</v>
      </c>
      <c r="GH607" s="40">
        <f t="shared" si="774"/>
        <v>4</v>
      </c>
      <c r="GI607">
        <v>2</v>
      </c>
      <c r="GJ607" t="s">
        <v>83</v>
      </c>
      <c r="GK607">
        <v>1</v>
      </c>
      <c r="GL607" s="40">
        <f t="shared" si="751"/>
        <v>0</v>
      </c>
      <c r="GM607">
        <v>2</v>
      </c>
      <c r="GN607" t="s">
        <v>83</v>
      </c>
      <c r="GO607">
        <v>1</v>
      </c>
      <c r="GP607" s="40">
        <f t="shared" si="752"/>
        <v>3</v>
      </c>
      <c r="GQ607">
        <v>1</v>
      </c>
      <c r="GR607" t="s">
        <v>83</v>
      </c>
      <c r="GS607">
        <v>2</v>
      </c>
      <c r="GT607" s="40">
        <f t="shared" si="713"/>
        <v>3</v>
      </c>
      <c r="GU607">
        <v>1</v>
      </c>
      <c r="GV607" t="s">
        <v>83</v>
      </c>
      <c r="GW607">
        <v>2</v>
      </c>
      <c r="GX607" s="40">
        <f t="shared" si="753"/>
        <v>0</v>
      </c>
      <c r="GY607" s="24">
        <f t="shared" si="754"/>
        <v>10</v>
      </c>
      <c r="GZ607" s="28">
        <f t="shared" si="714"/>
        <v>79</v>
      </c>
      <c r="HA607" t="s">
        <v>84</v>
      </c>
      <c r="HB607">
        <f t="shared" si="715"/>
        <v>9</v>
      </c>
      <c r="HC607" t="s">
        <v>85</v>
      </c>
      <c r="HD607">
        <f t="shared" si="768"/>
        <v>9</v>
      </c>
      <c r="HE607" t="s">
        <v>93</v>
      </c>
      <c r="HF607">
        <f t="shared" si="716"/>
        <v>9</v>
      </c>
      <c r="HG607" t="s">
        <v>94</v>
      </c>
      <c r="HH607">
        <f t="shared" si="773"/>
        <v>9</v>
      </c>
      <c r="HI607" t="s">
        <v>130</v>
      </c>
      <c r="HJ607">
        <f t="shared" si="755"/>
        <v>5</v>
      </c>
      <c r="HK607" t="s">
        <v>131</v>
      </c>
      <c r="HL607">
        <f t="shared" si="756"/>
        <v>0</v>
      </c>
      <c r="HM607" t="s">
        <v>90</v>
      </c>
      <c r="HN607">
        <f t="shared" si="717"/>
        <v>9</v>
      </c>
      <c r="HO607" t="s">
        <v>96</v>
      </c>
      <c r="HP607">
        <f t="shared" si="757"/>
        <v>9</v>
      </c>
      <c r="HQ607" t="s">
        <v>140</v>
      </c>
      <c r="HR607" s="1">
        <f t="shared" si="758"/>
        <v>0</v>
      </c>
      <c r="HS607" t="s">
        <v>137</v>
      </c>
      <c r="HT607" s="1">
        <f t="shared" si="759"/>
        <v>6</v>
      </c>
      <c r="HU607" t="s">
        <v>86</v>
      </c>
      <c r="HV607" s="1">
        <f t="shared" si="760"/>
        <v>6</v>
      </c>
      <c r="HW607" t="s">
        <v>129</v>
      </c>
      <c r="HX607" s="1">
        <f t="shared" si="761"/>
        <v>0</v>
      </c>
      <c r="HY607" t="s">
        <v>88</v>
      </c>
      <c r="HZ607" s="1">
        <f t="shared" si="762"/>
        <v>0</v>
      </c>
      <c r="IA607" t="s">
        <v>95</v>
      </c>
      <c r="IB607" s="1">
        <f t="shared" si="763"/>
        <v>6</v>
      </c>
      <c r="IC607" t="s">
        <v>134</v>
      </c>
      <c r="ID607" s="1">
        <f t="shared" si="764"/>
        <v>6</v>
      </c>
      <c r="IE607" t="s">
        <v>91</v>
      </c>
      <c r="IF607" s="1">
        <f t="shared" si="765"/>
        <v>6</v>
      </c>
      <c r="IG607">
        <f t="shared" si="770"/>
        <v>89</v>
      </c>
      <c r="IH607" s="1">
        <f t="shared" si="766"/>
        <v>168</v>
      </c>
    </row>
    <row r="608" spans="1:242" ht="14.65" thickBot="1" x14ac:dyDescent="0.5">
      <c r="A608" s="1">
        <v>605</v>
      </c>
      <c r="B608" s="45">
        <f t="shared" si="702"/>
        <v>657</v>
      </c>
      <c r="C608" s="14" t="s">
        <v>514</v>
      </c>
      <c r="D608" t="s">
        <v>1213</v>
      </c>
      <c r="E608" s="15" t="s">
        <v>1203</v>
      </c>
      <c r="F608" s="28">
        <f t="shared" si="703"/>
        <v>126</v>
      </c>
      <c r="H608" s="14">
        <v>2</v>
      </c>
      <c r="I608" t="s">
        <v>83</v>
      </c>
      <c r="J608">
        <v>2</v>
      </c>
      <c r="K608" s="40">
        <f t="shared" si="698"/>
        <v>0</v>
      </c>
      <c r="L608">
        <v>2</v>
      </c>
      <c r="M608" t="s">
        <v>83</v>
      </c>
      <c r="N608">
        <v>3</v>
      </c>
      <c r="O608" s="40">
        <f t="shared" si="771"/>
        <v>3</v>
      </c>
      <c r="P608">
        <v>2</v>
      </c>
      <c r="Q608" t="s">
        <v>83</v>
      </c>
      <c r="R608">
        <v>2</v>
      </c>
      <c r="S608" s="40">
        <f t="shared" si="718"/>
        <v>0</v>
      </c>
      <c r="T608">
        <v>1</v>
      </c>
      <c r="U608" t="s">
        <v>83</v>
      </c>
      <c r="V608">
        <v>2</v>
      </c>
      <c r="W608" s="40">
        <f t="shared" si="704"/>
        <v>0</v>
      </c>
      <c r="X608">
        <v>3</v>
      </c>
      <c r="Y608" t="s">
        <v>83</v>
      </c>
      <c r="Z608">
        <v>1</v>
      </c>
      <c r="AA608" s="40">
        <f t="shared" si="705"/>
        <v>0</v>
      </c>
      <c r="AB608">
        <v>1</v>
      </c>
      <c r="AC608" t="s">
        <v>83</v>
      </c>
      <c r="AD608">
        <v>2</v>
      </c>
      <c r="AE608" s="40">
        <f t="shared" si="719"/>
        <v>0</v>
      </c>
      <c r="AF608" s="24">
        <f t="shared" si="720"/>
        <v>3</v>
      </c>
      <c r="AG608" s="14">
        <v>2</v>
      </c>
      <c r="AH608" t="s">
        <v>83</v>
      </c>
      <c r="AI608">
        <v>2</v>
      </c>
      <c r="AJ608" s="40">
        <f t="shared" si="769"/>
        <v>0</v>
      </c>
      <c r="AK608">
        <v>1</v>
      </c>
      <c r="AL608" t="s">
        <v>83</v>
      </c>
      <c r="AM608">
        <v>1</v>
      </c>
      <c r="AN608" s="40">
        <f t="shared" si="721"/>
        <v>6</v>
      </c>
      <c r="AO608">
        <v>2</v>
      </c>
      <c r="AP608" t="s">
        <v>83</v>
      </c>
      <c r="AQ608">
        <v>2</v>
      </c>
      <c r="AR608" s="40">
        <f t="shared" si="701"/>
        <v>0</v>
      </c>
      <c r="AS608">
        <v>2</v>
      </c>
      <c r="AT608" t="s">
        <v>83</v>
      </c>
      <c r="AU608">
        <v>0</v>
      </c>
      <c r="AV608" s="40">
        <f t="shared" si="722"/>
        <v>0</v>
      </c>
      <c r="AW608">
        <v>2</v>
      </c>
      <c r="AX608" t="s">
        <v>83</v>
      </c>
      <c r="AY608">
        <v>2</v>
      </c>
      <c r="AZ608" s="40">
        <f t="shared" si="723"/>
        <v>0</v>
      </c>
      <c r="BA608">
        <v>1</v>
      </c>
      <c r="BB608" t="s">
        <v>83</v>
      </c>
      <c r="BC608">
        <v>2</v>
      </c>
      <c r="BD608" s="40">
        <f t="shared" si="706"/>
        <v>4</v>
      </c>
      <c r="BE608" s="24">
        <f t="shared" si="724"/>
        <v>10</v>
      </c>
      <c r="BF608" s="14">
        <v>2</v>
      </c>
      <c r="BG608" t="s">
        <v>83</v>
      </c>
      <c r="BH608">
        <v>1</v>
      </c>
      <c r="BI608" s="40">
        <f t="shared" si="725"/>
        <v>0</v>
      </c>
      <c r="BJ608">
        <v>1</v>
      </c>
      <c r="BK608" t="s">
        <v>83</v>
      </c>
      <c r="BL608">
        <v>1</v>
      </c>
      <c r="BM608" s="40">
        <f t="shared" si="726"/>
        <v>4</v>
      </c>
      <c r="BN608">
        <v>2</v>
      </c>
      <c r="BO608" t="s">
        <v>83</v>
      </c>
      <c r="BP608">
        <v>1</v>
      </c>
      <c r="BQ608" s="40">
        <f t="shared" si="707"/>
        <v>3</v>
      </c>
      <c r="BR608">
        <v>3</v>
      </c>
      <c r="BS608" t="s">
        <v>83</v>
      </c>
      <c r="BT608">
        <v>1</v>
      </c>
      <c r="BU608" s="40">
        <f t="shared" si="727"/>
        <v>4</v>
      </c>
      <c r="BV608">
        <v>1</v>
      </c>
      <c r="BW608" t="s">
        <v>83</v>
      </c>
      <c r="BX608">
        <v>2</v>
      </c>
      <c r="BY608" s="40">
        <f t="shared" si="728"/>
        <v>3</v>
      </c>
      <c r="BZ608">
        <v>3</v>
      </c>
      <c r="CA608" t="s">
        <v>83</v>
      </c>
      <c r="CB608">
        <v>0</v>
      </c>
      <c r="CC608" s="40">
        <f t="shared" si="729"/>
        <v>0</v>
      </c>
      <c r="CD608" s="24">
        <f t="shared" si="730"/>
        <v>14</v>
      </c>
      <c r="CE608" s="14">
        <v>1</v>
      </c>
      <c r="CF608" t="s">
        <v>83</v>
      </c>
      <c r="CG608">
        <v>2</v>
      </c>
      <c r="CH608" s="40">
        <f t="shared" si="731"/>
        <v>0</v>
      </c>
      <c r="CI608">
        <v>4</v>
      </c>
      <c r="CJ608" t="s">
        <v>83</v>
      </c>
      <c r="CK608">
        <v>2</v>
      </c>
      <c r="CL608" s="40">
        <f t="shared" si="732"/>
        <v>3</v>
      </c>
      <c r="CM608">
        <v>2</v>
      </c>
      <c r="CN608" t="s">
        <v>83</v>
      </c>
      <c r="CO608">
        <v>1</v>
      </c>
      <c r="CP608" s="40">
        <f t="shared" si="733"/>
        <v>0</v>
      </c>
      <c r="CQ608">
        <v>2</v>
      </c>
      <c r="CR608" t="s">
        <v>83</v>
      </c>
      <c r="CS608">
        <v>2</v>
      </c>
      <c r="CT608" s="40">
        <f t="shared" si="734"/>
        <v>0</v>
      </c>
      <c r="CU608">
        <v>0</v>
      </c>
      <c r="CV608" t="s">
        <v>83</v>
      </c>
      <c r="CW608">
        <v>1</v>
      </c>
      <c r="CX608" s="40">
        <f t="shared" si="735"/>
        <v>0</v>
      </c>
      <c r="CY608">
        <v>1</v>
      </c>
      <c r="CZ608" t="s">
        <v>83</v>
      </c>
      <c r="DA608">
        <v>1</v>
      </c>
      <c r="DB608" s="40">
        <f t="shared" si="736"/>
        <v>0</v>
      </c>
      <c r="DC608" s="24">
        <f t="shared" si="737"/>
        <v>3</v>
      </c>
      <c r="DD608" s="14">
        <v>3</v>
      </c>
      <c r="DE608" t="s">
        <v>83</v>
      </c>
      <c r="DF608">
        <v>1</v>
      </c>
      <c r="DG608" s="40">
        <f t="shared" si="767"/>
        <v>0</v>
      </c>
      <c r="DH608">
        <v>1</v>
      </c>
      <c r="DI608" t="s">
        <v>83</v>
      </c>
      <c r="DJ608">
        <v>0</v>
      </c>
      <c r="DK608" s="40">
        <f t="shared" si="708"/>
        <v>3</v>
      </c>
      <c r="DL608">
        <v>0</v>
      </c>
      <c r="DM608" t="s">
        <v>83</v>
      </c>
      <c r="DN608">
        <v>0</v>
      </c>
      <c r="DO608" s="40">
        <f t="shared" si="738"/>
        <v>0</v>
      </c>
      <c r="DP608">
        <v>1</v>
      </c>
      <c r="DQ608" t="s">
        <v>83</v>
      </c>
      <c r="DR608">
        <v>2</v>
      </c>
      <c r="DS608" s="40">
        <f t="shared" si="699"/>
        <v>0</v>
      </c>
      <c r="DT608">
        <v>0</v>
      </c>
      <c r="DU608" t="s">
        <v>83</v>
      </c>
      <c r="DV608">
        <v>1</v>
      </c>
      <c r="DW608" s="40">
        <f t="shared" si="700"/>
        <v>1</v>
      </c>
      <c r="DX608">
        <v>1</v>
      </c>
      <c r="DY608" t="s">
        <v>83</v>
      </c>
      <c r="DZ608">
        <v>2</v>
      </c>
      <c r="EA608" s="39">
        <f t="shared" si="739"/>
        <v>3</v>
      </c>
      <c r="EB608" s="24">
        <f t="shared" si="709"/>
        <v>7</v>
      </c>
      <c r="EC608" s="14">
        <v>1</v>
      </c>
      <c r="ED608" t="s">
        <v>83</v>
      </c>
      <c r="EE608">
        <v>1</v>
      </c>
      <c r="EF608" s="40">
        <f t="shared" si="740"/>
        <v>4</v>
      </c>
      <c r="EG608">
        <v>2</v>
      </c>
      <c r="EH608" t="s">
        <v>83</v>
      </c>
      <c r="EI608">
        <v>1</v>
      </c>
      <c r="EJ608" s="40">
        <f t="shared" si="741"/>
        <v>4</v>
      </c>
      <c r="EK608">
        <v>1</v>
      </c>
      <c r="EL608" t="s">
        <v>83</v>
      </c>
      <c r="EM608">
        <v>0</v>
      </c>
      <c r="EN608" s="40">
        <f t="shared" si="772"/>
        <v>0</v>
      </c>
      <c r="EO608">
        <v>1</v>
      </c>
      <c r="EP608" t="s">
        <v>83</v>
      </c>
      <c r="EQ608">
        <v>1</v>
      </c>
      <c r="ER608" s="40">
        <f t="shared" si="742"/>
        <v>0</v>
      </c>
      <c r="ES608">
        <v>1</v>
      </c>
      <c r="ET608" t="s">
        <v>83</v>
      </c>
      <c r="EU608">
        <v>1</v>
      </c>
      <c r="EV608" s="40">
        <f t="shared" si="743"/>
        <v>4</v>
      </c>
      <c r="EW608">
        <v>0</v>
      </c>
      <c r="EX608" t="s">
        <v>83</v>
      </c>
      <c r="EY608">
        <v>0</v>
      </c>
      <c r="EZ608" s="40">
        <f t="shared" si="744"/>
        <v>0</v>
      </c>
      <c r="FA608" s="24">
        <f t="shared" si="745"/>
        <v>12</v>
      </c>
      <c r="FB608" s="14">
        <v>1</v>
      </c>
      <c r="FC608" t="s">
        <v>83</v>
      </c>
      <c r="FD608">
        <v>1</v>
      </c>
      <c r="FE608" s="40">
        <f t="shared" si="746"/>
        <v>0</v>
      </c>
      <c r="FF608">
        <v>3</v>
      </c>
      <c r="FG608" t="s">
        <v>83</v>
      </c>
      <c r="FH608">
        <v>1</v>
      </c>
      <c r="FI608" s="40">
        <f t="shared" si="747"/>
        <v>4</v>
      </c>
      <c r="FJ608">
        <v>0</v>
      </c>
      <c r="FK608" t="s">
        <v>83</v>
      </c>
      <c r="FL608">
        <v>1</v>
      </c>
      <c r="FM608" s="40">
        <f t="shared" si="748"/>
        <v>0</v>
      </c>
      <c r="FN608">
        <v>2</v>
      </c>
      <c r="FO608" t="s">
        <v>83</v>
      </c>
      <c r="FP608">
        <v>1</v>
      </c>
      <c r="FQ608" s="40">
        <f t="shared" si="710"/>
        <v>4</v>
      </c>
      <c r="FR608">
        <v>1</v>
      </c>
      <c r="FS608" t="s">
        <v>83</v>
      </c>
      <c r="FT608">
        <v>2</v>
      </c>
      <c r="FU608" s="40">
        <f t="shared" si="749"/>
        <v>4</v>
      </c>
      <c r="FV608">
        <v>1</v>
      </c>
      <c r="FW608" t="s">
        <v>83</v>
      </c>
      <c r="FX608">
        <v>2</v>
      </c>
      <c r="FY608" s="40">
        <f t="shared" si="711"/>
        <v>0</v>
      </c>
      <c r="FZ608" s="24">
        <f t="shared" si="712"/>
        <v>12</v>
      </c>
      <c r="GA608" s="14">
        <v>2</v>
      </c>
      <c r="GB608" t="s">
        <v>83</v>
      </c>
      <c r="GC608">
        <v>1</v>
      </c>
      <c r="GD608" s="40">
        <f t="shared" si="750"/>
        <v>0</v>
      </c>
      <c r="GE608">
        <v>2</v>
      </c>
      <c r="GF608" t="s">
        <v>83</v>
      </c>
      <c r="GG608">
        <v>1</v>
      </c>
      <c r="GH608" s="40">
        <f t="shared" si="774"/>
        <v>4</v>
      </c>
      <c r="GI608">
        <v>1</v>
      </c>
      <c r="GJ608" t="s">
        <v>83</v>
      </c>
      <c r="GK608">
        <v>1</v>
      </c>
      <c r="GL608" s="40">
        <f t="shared" si="751"/>
        <v>0</v>
      </c>
      <c r="GM608">
        <v>3</v>
      </c>
      <c r="GN608" t="s">
        <v>83</v>
      </c>
      <c r="GO608">
        <v>3</v>
      </c>
      <c r="GP608" s="40">
        <f t="shared" si="752"/>
        <v>0</v>
      </c>
      <c r="GQ608">
        <v>2</v>
      </c>
      <c r="GR608" t="s">
        <v>83</v>
      </c>
      <c r="GS608">
        <v>2</v>
      </c>
      <c r="GT608" s="40">
        <f t="shared" si="713"/>
        <v>0</v>
      </c>
      <c r="GU608">
        <v>1</v>
      </c>
      <c r="GV608" t="s">
        <v>83</v>
      </c>
      <c r="GW608">
        <v>1</v>
      </c>
      <c r="GX608" s="40">
        <f t="shared" si="753"/>
        <v>0</v>
      </c>
      <c r="GY608" s="24">
        <f t="shared" si="754"/>
        <v>4</v>
      </c>
      <c r="GZ608" s="28">
        <f t="shared" si="714"/>
        <v>65</v>
      </c>
      <c r="HA608" t="s">
        <v>705</v>
      </c>
      <c r="HB608">
        <f t="shared" si="715"/>
        <v>0</v>
      </c>
      <c r="HC608" t="s">
        <v>92</v>
      </c>
      <c r="HD608">
        <f t="shared" si="768"/>
        <v>0</v>
      </c>
      <c r="HE608" t="s">
        <v>93</v>
      </c>
      <c r="HF608">
        <f t="shared" si="716"/>
        <v>9</v>
      </c>
      <c r="HG608" t="s">
        <v>94</v>
      </c>
      <c r="HH608">
        <f t="shared" si="773"/>
        <v>9</v>
      </c>
      <c r="HI608" t="s">
        <v>88</v>
      </c>
      <c r="HJ608">
        <f t="shared" si="755"/>
        <v>0</v>
      </c>
      <c r="HK608" t="s">
        <v>131</v>
      </c>
      <c r="HL608">
        <f t="shared" si="756"/>
        <v>0</v>
      </c>
      <c r="HM608" t="s">
        <v>90</v>
      </c>
      <c r="HN608">
        <f t="shared" si="717"/>
        <v>9</v>
      </c>
      <c r="HO608" t="s">
        <v>91</v>
      </c>
      <c r="HP608">
        <f t="shared" si="757"/>
        <v>5</v>
      </c>
      <c r="HQ608" t="s">
        <v>140</v>
      </c>
      <c r="HR608" s="1">
        <f t="shared" si="758"/>
        <v>0</v>
      </c>
      <c r="HS608" t="s">
        <v>137</v>
      </c>
      <c r="HT608" s="1">
        <f t="shared" si="759"/>
        <v>6</v>
      </c>
      <c r="HU608" t="s">
        <v>169</v>
      </c>
      <c r="HV608" s="1">
        <f t="shared" si="760"/>
        <v>0</v>
      </c>
      <c r="HW608" t="s">
        <v>164</v>
      </c>
      <c r="HX608" s="1">
        <f t="shared" si="761"/>
        <v>0</v>
      </c>
      <c r="HY608" t="s">
        <v>130</v>
      </c>
      <c r="HZ608" s="1">
        <f t="shared" si="762"/>
        <v>6</v>
      </c>
      <c r="IA608" t="s">
        <v>95</v>
      </c>
      <c r="IB608" s="1">
        <f t="shared" si="763"/>
        <v>6</v>
      </c>
      <c r="IC608" t="s">
        <v>134</v>
      </c>
      <c r="ID608" s="1">
        <f t="shared" si="764"/>
        <v>6</v>
      </c>
      <c r="IE608" t="s">
        <v>96</v>
      </c>
      <c r="IF608" s="1">
        <f t="shared" si="765"/>
        <v>5</v>
      </c>
      <c r="IG608">
        <f t="shared" si="770"/>
        <v>61</v>
      </c>
      <c r="IH608" s="1">
        <f t="shared" si="766"/>
        <v>126</v>
      </c>
    </row>
    <row r="609" spans="1:242" ht="14.65" thickBot="1" x14ac:dyDescent="0.5">
      <c r="A609" s="1">
        <v>606</v>
      </c>
      <c r="B609" s="45">
        <f t="shared" si="702"/>
        <v>711</v>
      </c>
      <c r="C609" s="14" t="s">
        <v>1214</v>
      </c>
      <c r="D609" t="s">
        <v>1186</v>
      </c>
      <c r="E609" s="15" t="s">
        <v>1203</v>
      </c>
      <c r="F609" s="28">
        <f t="shared" si="703"/>
        <v>114</v>
      </c>
      <c r="H609" s="14">
        <v>0</v>
      </c>
      <c r="I609" t="s">
        <v>83</v>
      </c>
      <c r="J609">
        <v>1</v>
      </c>
      <c r="K609" s="40">
        <f t="shared" si="698"/>
        <v>3</v>
      </c>
      <c r="L609">
        <v>3</v>
      </c>
      <c r="M609" t="s">
        <v>83</v>
      </c>
      <c r="N609">
        <v>2</v>
      </c>
      <c r="O609" s="40">
        <f t="shared" si="771"/>
        <v>0</v>
      </c>
      <c r="P609">
        <v>1</v>
      </c>
      <c r="Q609" t="s">
        <v>83</v>
      </c>
      <c r="R609">
        <v>2</v>
      </c>
      <c r="S609" s="40">
        <f t="shared" si="718"/>
        <v>3</v>
      </c>
      <c r="T609">
        <v>1</v>
      </c>
      <c r="U609" t="s">
        <v>83</v>
      </c>
      <c r="V609">
        <v>3</v>
      </c>
      <c r="W609" s="40">
        <f t="shared" si="704"/>
        <v>0</v>
      </c>
      <c r="X609">
        <v>3</v>
      </c>
      <c r="Y609" t="s">
        <v>83</v>
      </c>
      <c r="Z609">
        <v>2</v>
      </c>
      <c r="AA609" s="40">
        <f t="shared" si="705"/>
        <v>0</v>
      </c>
      <c r="AB609">
        <v>2</v>
      </c>
      <c r="AC609" t="s">
        <v>83</v>
      </c>
      <c r="AD609">
        <v>2</v>
      </c>
      <c r="AE609" s="40">
        <f t="shared" si="719"/>
        <v>0</v>
      </c>
      <c r="AF609" s="24">
        <f t="shared" si="720"/>
        <v>6</v>
      </c>
      <c r="AG609" s="14">
        <v>1</v>
      </c>
      <c r="AH609" t="s">
        <v>83</v>
      </c>
      <c r="AI609">
        <v>1</v>
      </c>
      <c r="AJ609" s="40">
        <f t="shared" si="769"/>
        <v>0</v>
      </c>
      <c r="AK609">
        <v>1</v>
      </c>
      <c r="AL609" t="s">
        <v>83</v>
      </c>
      <c r="AM609">
        <v>1</v>
      </c>
      <c r="AN609" s="40">
        <f t="shared" si="721"/>
        <v>6</v>
      </c>
      <c r="AO609">
        <v>1</v>
      </c>
      <c r="AP609" t="s">
        <v>83</v>
      </c>
      <c r="AQ609">
        <v>1</v>
      </c>
      <c r="AR609" s="40">
        <f t="shared" si="701"/>
        <v>0</v>
      </c>
      <c r="AS609">
        <v>1</v>
      </c>
      <c r="AT609" t="s">
        <v>83</v>
      </c>
      <c r="AU609">
        <v>1</v>
      </c>
      <c r="AV609" s="40">
        <f t="shared" si="722"/>
        <v>4</v>
      </c>
      <c r="AW609">
        <v>1</v>
      </c>
      <c r="AX609" t="s">
        <v>83</v>
      </c>
      <c r="AY609">
        <v>1</v>
      </c>
      <c r="AZ609" s="40">
        <f t="shared" si="723"/>
        <v>0</v>
      </c>
      <c r="BA609">
        <v>1</v>
      </c>
      <c r="BB609" t="s">
        <v>83</v>
      </c>
      <c r="BC609">
        <v>3</v>
      </c>
      <c r="BD609" s="40">
        <f t="shared" si="706"/>
        <v>3</v>
      </c>
      <c r="BE609" s="24">
        <f t="shared" si="724"/>
        <v>13</v>
      </c>
      <c r="BF609" s="14">
        <v>3</v>
      </c>
      <c r="BG609" t="s">
        <v>83</v>
      </c>
      <c r="BH609">
        <v>3</v>
      </c>
      <c r="BI609" s="40">
        <f t="shared" si="725"/>
        <v>0</v>
      </c>
      <c r="BJ609">
        <v>3</v>
      </c>
      <c r="BK609" t="s">
        <v>83</v>
      </c>
      <c r="BL609">
        <v>0</v>
      </c>
      <c r="BM609" s="40">
        <f t="shared" si="726"/>
        <v>0</v>
      </c>
      <c r="BN609">
        <v>0</v>
      </c>
      <c r="BO609" t="s">
        <v>83</v>
      </c>
      <c r="BP609">
        <v>3</v>
      </c>
      <c r="BQ609" s="40">
        <f t="shared" si="707"/>
        <v>0</v>
      </c>
      <c r="BR609">
        <v>1</v>
      </c>
      <c r="BS609" t="s">
        <v>83</v>
      </c>
      <c r="BT609">
        <v>3</v>
      </c>
      <c r="BU609" s="40">
        <f t="shared" si="727"/>
        <v>0</v>
      </c>
      <c r="BV609">
        <v>2</v>
      </c>
      <c r="BW609" t="s">
        <v>83</v>
      </c>
      <c r="BX609">
        <v>3</v>
      </c>
      <c r="BY609" s="40">
        <f t="shared" si="728"/>
        <v>3</v>
      </c>
      <c r="BZ609">
        <v>5</v>
      </c>
      <c r="CA609" t="s">
        <v>83</v>
      </c>
      <c r="CB609">
        <v>9</v>
      </c>
      <c r="CC609" s="40">
        <f t="shared" si="729"/>
        <v>3</v>
      </c>
      <c r="CD609" s="24">
        <f t="shared" si="730"/>
        <v>6</v>
      </c>
      <c r="CE609" s="14">
        <v>9</v>
      </c>
      <c r="CF609" t="s">
        <v>83</v>
      </c>
      <c r="CG609">
        <v>6</v>
      </c>
      <c r="CH609" s="40">
        <f t="shared" si="731"/>
        <v>0</v>
      </c>
      <c r="CI609">
        <v>3</v>
      </c>
      <c r="CJ609" t="s">
        <v>83</v>
      </c>
      <c r="CK609">
        <v>4</v>
      </c>
      <c r="CL609" s="40">
        <f t="shared" si="732"/>
        <v>0</v>
      </c>
      <c r="CM609">
        <v>7</v>
      </c>
      <c r="CN609" t="s">
        <v>83</v>
      </c>
      <c r="CO609">
        <v>4</v>
      </c>
      <c r="CP609" s="40">
        <f t="shared" si="733"/>
        <v>0</v>
      </c>
      <c r="CQ609">
        <v>7</v>
      </c>
      <c r="CR609" t="s">
        <v>83</v>
      </c>
      <c r="CS609">
        <v>1</v>
      </c>
      <c r="CT609" s="40">
        <f t="shared" si="734"/>
        <v>3</v>
      </c>
      <c r="CU609">
        <v>0</v>
      </c>
      <c r="CV609" t="s">
        <v>83</v>
      </c>
      <c r="CW609">
        <v>4</v>
      </c>
      <c r="CX609" s="40">
        <f t="shared" si="735"/>
        <v>0</v>
      </c>
      <c r="CY609">
        <v>9</v>
      </c>
      <c r="CZ609" t="s">
        <v>83</v>
      </c>
      <c r="DA609">
        <v>9</v>
      </c>
      <c r="DB609" s="40">
        <f t="shared" si="736"/>
        <v>0</v>
      </c>
      <c r="DC609" s="24">
        <f t="shared" si="737"/>
        <v>3</v>
      </c>
      <c r="DD609" s="14">
        <v>0</v>
      </c>
      <c r="DE609" t="s">
        <v>83</v>
      </c>
      <c r="DF609">
        <v>7</v>
      </c>
      <c r="DG609" s="40">
        <f t="shared" si="767"/>
        <v>3</v>
      </c>
      <c r="DH609">
        <v>8</v>
      </c>
      <c r="DI609" t="s">
        <v>83</v>
      </c>
      <c r="DJ609">
        <v>5</v>
      </c>
      <c r="DK609" s="40">
        <f t="shared" si="708"/>
        <v>3</v>
      </c>
      <c r="DL609">
        <v>3</v>
      </c>
      <c r="DM609" t="s">
        <v>83</v>
      </c>
      <c r="DN609">
        <v>2</v>
      </c>
      <c r="DO609" s="40">
        <f t="shared" si="738"/>
        <v>0</v>
      </c>
      <c r="DP609">
        <v>1</v>
      </c>
      <c r="DQ609" t="s">
        <v>83</v>
      </c>
      <c r="DR609">
        <v>2</v>
      </c>
      <c r="DS609" s="40">
        <f t="shared" si="699"/>
        <v>0</v>
      </c>
      <c r="DT609">
        <v>3</v>
      </c>
      <c r="DU609" t="s">
        <v>83</v>
      </c>
      <c r="DV609">
        <v>4</v>
      </c>
      <c r="DW609" s="40">
        <f t="shared" si="700"/>
        <v>1</v>
      </c>
      <c r="DX609">
        <v>8</v>
      </c>
      <c r="DY609" t="s">
        <v>83</v>
      </c>
      <c r="DZ609">
        <v>5</v>
      </c>
      <c r="EA609" s="39">
        <f t="shared" si="739"/>
        <v>0</v>
      </c>
      <c r="EB609" s="24">
        <f t="shared" si="709"/>
        <v>7</v>
      </c>
      <c r="EC609" s="14">
        <v>0</v>
      </c>
      <c r="ED609" t="s">
        <v>83</v>
      </c>
      <c r="EE609">
        <v>1</v>
      </c>
      <c r="EF609" s="40">
        <f t="shared" si="740"/>
        <v>0</v>
      </c>
      <c r="EG609">
        <v>0</v>
      </c>
      <c r="EH609" t="s">
        <v>83</v>
      </c>
      <c r="EI609">
        <v>7</v>
      </c>
      <c r="EJ609" s="40">
        <f t="shared" si="741"/>
        <v>0</v>
      </c>
      <c r="EK609">
        <v>0</v>
      </c>
      <c r="EL609" t="s">
        <v>83</v>
      </c>
      <c r="EM609">
        <v>9</v>
      </c>
      <c r="EN609" s="40">
        <f t="shared" si="772"/>
        <v>3</v>
      </c>
      <c r="EO609">
        <v>0</v>
      </c>
      <c r="EP609" t="s">
        <v>83</v>
      </c>
      <c r="EQ609">
        <v>8</v>
      </c>
      <c r="ER609" s="40">
        <f t="shared" si="742"/>
        <v>0</v>
      </c>
      <c r="ES609">
        <v>3</v>
      </c>
      <c r="ET609" t="s">
        <v>83</v>
      </c>
      <c r="EU609">
        <v>0</v>
      </c>
      <c r="EV609" s="40">
        <f t="shared" si="743"/>
        <v>0</v>
      </c>
      <c r="EW609">
        <v>0</v>
      </c>
      <c r="EX609" t="s">
        <v>83</v>
      </c>
      <c r="EY609">
        <v>2</v>
      </c>
      <c r="EZ609" s="40">
        <f t="shared" si="744"/>
        <v>0</v>
      </c>
      <c r="FA609" s="24">
        <f t="shared" si="745"/>
        <v>3</v>
      </c>
      <c r="FB609" s="14">
        <v>5</v>
      </c>
      <c r="FC609" t="s">
        <v>83</v>
      </c>
      <c r="FD609">
        <v>5</v>
      </c>
      <c r="FE609" s="40">
        <f t="shared" si="746"/>
        <v>0</v>
      </c>
      <c r="FF609">
        <v>5</v>
      </c>
      <c r="FG609" t="s">
        <v>83</v>
      </c>
      <c r="FH609">
        <v>4</v>
      </c>
      <c r="FI609" s="40">
        <f t="shared" si="747"/>
        <v>3</v>
      </c>
      <c r="FJ609">
        <v>8</v>
      </c>
      <c r="FK609" t="s">
        <v>83</v>
      </c>
      <c r="FL609">
        <v>2</v>
      </c>
      <c r="FM609" s="40">
        <f t="shared" si="748"/>
        <v>0</v>
      </c>
      <c r="FN609">
        <v>8</v>
      </c>
      <c r="FO609" t="s">
        <v>83</v>
      </c>
      <c r="FP609">
        <v>5</v>
      </c>
      <c r="FQ609" s="40">
        <f t="shared" si="710"/>
        <v>3</v>
      </c>
      <c r="FR609">
        <v>5</v>
      </c>
      <c r="FS609" t="s">
        <v>83</v>
      </c>
      <c r="FT609">
        <v>1</v>
      </c>
      <c r="FU609" s="40">
        <f t="shared" si="749"/>
        <v>0</v>
      </c>
      <c r="FV609">
        <v>4</v>
      </c>
      <c r="FW609" t="s">
        <v>83</v>
      </c>
      <c r="FX609">
        <v>5</v>
      </c>
      <c r="FY609" s="40">
        <f t="shared" si="711"/>
        <v>0</v>
      </c>
      <c r="FZ609" s="24">
        <f t="shared" si="712"/>
        <v>6</v>
      </c>
      <c r="GA609" s="14">
        <v>0</v>
      </c>
      <c r="GB609" t="s">
        <v>83</v>
      </c>
      <c r="GC609">
        <v>0</v>
      </c>
      <c r="GD609" s="40">
        <f t="shared" si="750"/>
        <v>6</v>
      </c>
      <c r="GE609">
        <v>2</v>
      </c>
      <c r="GF609" t="s">
        <v>83</v>
      </c>
      <c r="GG609">
        <v>1</v>
      </c>
      <c r="GH609" s="40">
        <f t="shared" si="774"/>
        <v>4</v>
      </c>
      <c r="GI609">
        <v>9</v>
      </c>
      <c r="GJ609" t="s">
        <v>83</v>
      </c>
      <c r="GK609">
        <v>8</v>
      </c>
      <c r="GL609" s="40">
        <f t="shared" si="751"/>
        <v>0</v>
      </c>
      <c r="GM609">
        <v>6</v>
      </c>
      <c r="GN609" t="s">
        <v>83</v>
      </c>
      <c r="GO609">
        <v>7</v>
      </c>
      <c r="GP609" s="40">
        <f t="shared" si="752"/>
        <v>0</v>
      </c>
      <c r="GQ609">
        <v>5</v>
      </c>
      <c r="GR609" t="s">
        <v>83</v>
      </c>
      <c r="GS609">
        <v>3</v>
      </c>
      <c r="GT609" s="40">
        <f t="shared" si="713"/>
        <v>0</v>
      </c>
      <c r="GU609">
        <v>4</v>
      </c>
      <c r="GV609" t="s">
        <v>83</v>
      </c>
      <c r="GW609">
        <v>3</v>
      </c>
      <c r="GX609" s="40">
        <f t="shared" si="753"/>
        <v>4</v>
      </c>
      <c r="GY609" s="24">
        <f t="shared" si="754"/>
        <v>14</v>
      </c>
      <c r="GZ609" s="28">
        <f t="shared" si="714"/>
        <v>58</v>
      </c>
      <c r="HA609" t="s">
        <v>84</v>
      </c>
      <c r="HB609">
        <f t="shared" si="715"/>
        <v>9</v>
      </c>
      <c r="HC609" t="s">
        <v>326</v>
      </c>
      <c r="HD609">
        <f t="shared" si="768"/>
        <v>0</v>
      </c>
      <c r="HE609" t="s">
        <v>133</v>
      </c>
      <c r="HF609">
        <f t="shared" si="716"/>
        <v>0</v>
      </c>
      <c r="HG609" t="s">
        <v>164</v>
      </c>
      <c r="HH609">
        <f t="shared" si="773"/>
        <v>0</v>
      </c>
      <c r="HI609" t="s">
        <v>300</v>
      </c>
      <c r="HJ609">
        <f t="shared" si="755"/>
        <v>5</v>
      </c>
      <c r="HK609" t="s">
        <v>89</v>
      </c>
      <c r="HL609">
        <f t="shared" si="756"/>
        <v>9</v>
      </c>
      <c r="HM609" t="s">
        <v>166</v>
      </c>
      <c r="HN609">
        <f t="shared" si="717"/>
        <v>0</v>
      </c>
      <c r="HO609" t="s">
        <v>91</v>
      </c>
      <c r="HP609">
        <f t="shared" si="757"/>
        <v>5</v>
      </c>
      <c r="HQ609" t="s">
        <v>140</v>
      </c>
      <c r="HR609" s="1">
        <f t="shared" si="758"/>
        <v>0</v>
      </c>
      <c r="HS609" t="s">
        <v>1215</v>
      </c>
      <c r="HT609" s="1">
        <f t="shared" si="759"/>
        <v>0</v>
      </c>
      <c r="HU609" t="s">
        <v>86</v>
      </c>
      <c r="HV609" s="1">
        <f t="shared" si="760"/>
        <v>6</v>
      </c>
      <c r="HW609" t="s">
        <v>87</v>
      </c>
      <c r="HX609" s="1">
        <f t="shared" si="761"/>
        <v>6</v>
      </c>
      <c r="HY609" t="s">
        <v>341</v>
      </c>
      <c r="HZ609" s="1">
        <f t="shared" si="762"/>
        <v>5</v>
      </c>
      <c r="IA609" t="s">
        <v>95</v>
      </c>
      <c r="IB609" s="1">
        <f t="shared" si="763"/>
        <v>6</v>
      </c>
      <c r="IC609" t="s">
        <v>90</v>
      </c>
      <c r="ID609" s="1">
        <f t="shared" si="764"/>
        <v>5</v>
      </c>
      <c r="IE609" t="s">
        <v>138</v>
      </c>
      <c r="IF609" s="1">
        <f t="shared" si="765"/>
        <v>0</v>
      </c>
      <c r="IG609">
        <f t="shared" si="770"/>
        <v>56</v>
      </c>
      <c r="IH609" s="1">
        <f t="shared" si="766"/>
        <v>114</v>
      </c>
    </row>
    <row r="610" spans="1:242" ht="14.65" thickBot="1" x14ac:dyDescent="0.5">
      <c r="A610" s="1">
        <v>607</v>
      </c>
      <c r="B610" s="45">
        <f t="shared" si="702"/>
        <v>222</v>
      </c>
      <c r="C610" s="14" t="s">
        <v>1216</v>
      </c>
      <c r="D610" t="s">
        <v>1217</v>
      </c>
      <c r="E610" s="15" t="s">
        <v>1203</v>
      </c>
      <c r="F610" s="28">
        <f t="shared" si="703"/>
        <v>165</v>
      </c>
      <c r="H610" s="14">
        <v>1</v>
      </c>
      <c r="I610" t="s">
        <v>83</v>
      </c>
      <c r="J610">
        <v>1</v>
      </c>
      <c r="K610" s="40">
        <f t="shared" ref="K610:K674" si="775">IF(AND(H610=0,J610=2),6,IF(H610-J610=-2,4,IF(H610&lt;J610,3,0)))</f>
        <v>0</v>
      </c>
      <c r="L610">
        <v>1</v>
      </c>
      <c r="M610" t="s">
        <v>83</v>
      </c>
      <c r="N610">
        <v>3</v>
      </c>
      <c r="O610" s="40">
        <f t="shared" si="771"/>
        <v>4</v>
      </c>
      <c r="P610">
        <v>1</v>
      </c>
      <c r="Q610" t="s">
        <v>83</v>
      </c>
      <c r="R610">
        <v>2</v>
      </c>
      <c r="S610" s="40">
        <f t="shared" si="718"/>
        <v>3</v>
      </c>
      <c r="T610">
        <v>4</v>
      </c>
      <c r="U610" t="s">
        <v>83</v>
      </c>
      <c r="V610">
        <v>2</v>
      </c>
      <c r="W610" s="40">
        <f t="shared" si="704"/>
        <v>0</v>
      </c>
      <c r="X610">
        <v>4</v>
      </c>
      <c r="Y610" t="s">
        <v>83</v>
      </c>
      <c r="Z610">
        <v>3</v>
      </c>
      <c r="AA610" s="40">
        <f t="shared" si="705"/>
        <v>0</v>
      </c>
      <c r="AB610">
        <v>5</v>
      </c>
      <c r="AC610" t="s">
        <v>83</v>
      </c>
      <c r="AD610">
        <v>2</v>
      </c>
      <c r="AE610" s="40">
        <f t="shared" si="719"/>
        <v>3</v>
      </c>
      <c r="AF610" s="24">
        <f t="shared" si="720"/>
        <v>10</v>
      </c>
      <c r="AG610" s="14">
        <v>4</v>
      </c>
      <c r="AH610" t="s">
        <v>83</v>
      </c>
      <c r="AI610">
        <v>2</v>
      </c>
      <c r="AJ610" s="40">
        <f t="shared" si="769"/>
        <v>3</v>
      </c>
      <c r="AK610">
        <v>1</v>
      </c>
      <c r="AL610" t="s">
        <v>83</v>
      </c>
      <c r="AM610">
        <v>2</v>
      </c>
      <c r="AN610" s="40">
        <f t="shared" si="721"/>
        <v>0</v>
      </c>
      <c r="AO610">
        <v>1</v>
      </c>
      <c r="AP610" t="s">
        <v>83</v>
      </c>
      <c r="AQ610">
        <v>1</v>
      </c>
      <c r="AR610" s="40">
        <f t="shared" si="701"/>
        <v>0</v>
      </c>
      <c r="AS610">
        <v>3</v>
      </c>
      <c r="AT610" t="s">
        <v>83</v>
      </c>
      <c r="AU610">
        <v>1</v>
      </c>
      <c r="AV610" s="40">
        <f t="shared" si="722"/>
        <v>0</v>
      </c>
      <c r="AW610">
        <v>2</v>
      </c>
      <c r="AX610" t="s">
        <v>83</v>
      </c>
      <c r="AY610">
        <v>4</v>
      </c>
      <c r="AZ610" s="40">
        <f t="shared" si="723"/>
        <v>3</v>
      </c>
      <c r="BA610">
        <v>2</v>
      </c>
      <c r="BB610" t="s">
        <v>83</v>
      </c>
      <c r="BC610">
        <v>1</v>
      </c>
      <c r="BD610" s="40">
        <f t="shared" si="706"/>
        <v>0</v>
      </c>
      <c r="BE610" s="24">
        <f t="shared" si="724"/>
        <v>6</v>
      </c>
      <c r="BF610" s="14">
        <v>4</v>
      </c>
      <c r="BG610" t="s">
        <v>83</v>
      </c>
      <c r="BH610">
        <v>2</v>
      </c>
      <c r="BI610" s="40">
        <f t="shared" si="725"/>
        <v>0</v>
      </c>
      <c r="BJ610">
        <v>3</v>
      </c>
      <c r="BK610" t="s">
        <v>83</v>
      </c>
      <c r="BL610">
        <v>4</v>
      </c>
      <c r="BM610" s="40">
        <f t="shared" si="726"/>
        <v>0</v>
      </c>
      <c r="BN610">
        <v>3</v>
      </c>
      <c r="BO610" t="s">
        <v>83</v>
      </c>
      <c r="BP610">
        <v>1</v>
      </c>
      <c r="BQ610" s="40">
        <f t="shared" si="707"/>
        <v>4</v>
      </c>
      <c r="BR610">
        <v>5</v>
      </c>
      <c r="BS610" t="s">
        <v>83</v>
      </c>
      <c r="BT610">
        <v>3</v>
      </c>
      <c r="BU610" s="40">
        <f t="shared" si="727"/>
        <v>4</v>
      </c>
      <c r="BV610">
        <v>2</v>
      </c>
      <c r="BW610" t="s">
        <v>83</v>
      </c>
      <c r="BX610">
        <v>4</v>
      </c>
      <c r="BY610" s="40">
        <f t="shared" si="728"/>
        <v>4</v>
      </c>
      <c r="BZ610">
        <v>2</v>
      </c>
      <c r="CA610" t="s">
        <v>83</v>
      </c>
      <c r="CB610">
        <v>4</v>
      </c>
      <c r="CC610" s="40">
        <f t="shared" si="729"/>
        <v>3</v>
      </c>
      <c r="CD610" s="24">
        <f t="shared" si="730"/>
        <v>15</v>
      </c>
      <c r="CE610" s="14">
        <v>1</v>
      </c>
      <c r="CF610" t="s">
        <v>83</v>
      </c>
      <c r="CG610">
        <v>1</v>
      </c>
      <c r="CH610" s="40">
        <f t="shared" si="731"/>
        <v>4</v>
      </c>
      <c r="CI610">
        <v>4</v>
      </c>
      <c r="CJ610" t="s">
        <v>83</v>
      </c>
      <c r="CK610">
        <v>3</v>
      </c>
      <c r="CL610" s="40">
        <f t="shared" si="732"/>
        <v>3</v>
      </c>
      <c r="CM610">
        <v>2</v>
      </c>
      <c r="CN610" t="s">
        <v>83</v>
      </c>
      <c r="CO610">
        <v>2</v>
      </c>
      <c r="CP610" s="40">
        <f t="shared" si="733"/>
        <v>0</v>
      </c>
      <c r="CQ610">
        <v>4</v>
      </c>
      <c r="CR610" t="s">
        <v>83</v>
      </c>
      <c r="CS610">
        <v>2</v>
      </c>
      <c r="CT610" s="40">
        <f t="shared" si="734"/>
        <v>3</v>
      </c>
      <c r="CU610">
        <v>3</v>
      </c>
      <c r="CV610" t="s">
        <v>83</v>
      </c>
      <c r="CW610">
        <v>0</v>
      </c>
      <c r="CX610" s="40">
        <f t="shared" si="735"/>
        <v>3</v>
      </c>
      <c r="CY610">
        <v>1</v>
      </c>
      <c r="CZ610" t="s">
        <v>83</v>
      </c>
      <c r="DA610">
        <v>4</v>
      </c>
      <c r="DB610" s="40">
        <f t="shared" si="736"/>
        <v>0</v>
      </c>
      <c r="DC610" s="24">
        <f t="shared" si="737"/>
        <v>13</v>
      </c>
      <c r="DD610" s="14">
        <v>2</v>
      </c>
      <c r="DE610" t="s">
        <v>83</v>
      </c>
      <c r="DF610">
        <v>0</v>
      </c>
      <c r="DG610" s="40">
        <f t="shared" si="767"/>
        <v>0</v>
      </c>
      <c r="DH610">
        <v>3</v>
      </c>
      <c r="DI610" t="s">
        <v>83</v>
      </c>
      <c r="DJ610">
        <v>1</v>
      </c>
      <c r="DK610" s="40">
        <f t="shared" si="708"/>
        <v>3</v>
      </c>
      <c r="DL610">
        <v>2</v>
      </c>
      <c r="DM610" t="s">
        <v>83</v>
      </c>
      <c r="DN610">
        <v>3</v>
      </c>
      <c r="DO610" s="40">
        <f t="shared" si="738"/>
        <v>4</v>
      </c>
      <c r="DP610">
        <v>3</v>
      </c>
      <c r="DQ610" t="s">
        <v>83</v>
      </c>
      <c r="DR610">
        <v>2</v>
      </c>
      <c r="DS610" s="40">
        <f t="shared" si="699"/>
        <v>0</v>
      </c>
      <c r="DT610">
        <v>0</v>
      </c>
      <c r="DU610" t="s">
        <v>83</v>
      </c>
      <c r="DV610">
        <v>4</v>
      </c>
      <c r="DW610" s="40">
        <f t="shared" si="700"/>
        <v>1</v>
      </c>
      <c r="DX610">
        <v>2</v>
      </c>
      <c r="DY610" t="s">
        <v>83</v>
      </c>
      <c r="DZ610">
        <v>3</v>
      </c>
      <c r="EA610" s="39">
        <f t="shared" si="739"/>
        <v>3</v>
      </c>
      <c r="EB610" s="24">
        <f t="shared" si="709"/>
        <v>11</v>
      </c>
      <c r="EC610" s="14">
        <v>2</v>
      </c>
      <c r="ED610" t="s">
        <v>83</v>
      </c>
      <c r="EE610">
        <v>3</v>
      </c>
      <c r="EF610" s="40">
        <f t="shared" si="740"/>
        <v>0</v>
      </c>
      <c r="EG610">
        <v>4</v>
      </c>
      <c r="EH610" t="s">
        <v>83</v>
      </c>
      <c r="EI610">
        <v>1</v>
      </c>
      <c r="EJ610" s="40">
        <f t="shared" si="741"/>
        <v>3</v>
      </c>
      <c r="EK610">
        <v>3</v>
      </c>
      <c r="EL610" t="s">
        <v>83</v>
      </c>
      <c r="EM610">
        <v>2</v>
      </c>
      <c r="EN610" s="40">
        <f t="shared" si="772"/>
        <v>0</v>
      </c>
      <c r="EO610">
        <v>3</v>
      </c>
      <c r="EP610" t="s">
        <v>83</v>
      </c>
      <c r="EQ610">
        <v>2</v>
      </c>
      <c r="ER610" s="40">
        <f t="shared" si="742"/>
        <v>3</v>
      </c>
      <c r="ES610">
        <v>2</v>
      </c>
      <c r="ET610" t="s">
        <v>83</v>
      </c>
      <c r="EU610">
        <v>4</v>
      </c>
      <c r="EV610" s="40">
        <f t="shared" si="743"/>
        <v>0</v>
      </c>
      <c r="EW610">
        <v>2</v>
      </c>
      <c r="EX610" t="s">
        <v>83</v>
      </c>
      <c r="EY610">
        <v>3</v>
      </c>
      <c r="EZ610" s="40">
        <f t="shared" si="744"/>
        <v>4</v>
      </c>
      <c r="FA610" s="24">
        <f t="shared" si="745"/>
        <v>10</v>
      </c>
      <c r="FB610" s="14">
        <v>2</v>
      </c>
      <c r="FC610" t="s">
        <v>83</v>
      </c>
      <c r="FD610">
        <v>1</v>
      </c>
      <c r="FE610" s="40">
        <f t="shared" si="746"/>
        <v>4</v>
      </c>
      <c r="FF610">
        <v>0</v>
      </c>
      <c r="FG610" t="s">
        <v>83</v>
      </c>
      <c r="FH610">
        <v>0</v>
      </c>
      <c r="FI610" s="40">
        <f t="shared" si="747"/>
        <v>0</v>
      </c>
      <c r="FJ610">
        <v>1</v>
      </c>
      <c r="FK610" t="s">
        <v>83</v>
      </c>
      <c r="FL610">
        <v>1</v>
      </c>
      <c r="FM610" s="40">
        <f t="shared" si="748"/>
        <v>3</v>
      </c>
      <c r="FN610">
        <v>3</v>
      </c>
      <c r="FO610" t="s">
        <v>83</v>
      </c>
      <c r="FP610">
        <v>2</v>
      </c>
      <c r="FQ610" s="40">
        <f t="shared" si="710"/>
        <v>4</v>
      </c>
      <c r="FR610">
        <v>1</v>
      </c>
      <c r="FS610" t="s">
        <v>83</v>
      </c>
      <c r="FT610">
        <v>2</v>
      </c>
      <c r="FU610" s="40">
        <f t="shared" si="749"/>
        <v>4</v>
      </c>
      <c r="FV610">
        <v>2</v>
      </c>
      <c r="FW610" t="s">
        <v>83</v>
      </c>
      <c r="FX610">
        <v>4</v>
      </c>
      <c r="FY610" s="40">
        <f t="shared" si="711"/>
        <v>0</v>
      </c>
      <c r="FZ610" s="24">
        <f t="shared" si="712"/>
        <v>15</v>
      </c>
      <c r="GA610" s="14">
        <v>2</v>
      </c>
      <c r="GB610" t="s">
        <v>83</v>
      </c>
      <c r="GC610">
        <v>1</v>
      </c>
      <c r="GD610" s="40">
        <f t="shared" si="750"/>
        <v>0</v>
      </c>
      <c r="GE610">
        <v>2</v>
      </c>
      <c r="GF610" t="s">
        <v>83</v>
      </c>
      <c r="GG610">
        <v>1</v>
      </c>
      <c r="GH610" s="40">
        <f t="shared" si="774"/>
        <v>4</v>
      </c>
      <c r="GI610">
        <v>2</v>
      </c>
      <c r="GJ610" t="s">
        <v>83</v>
      </c>
      <c r="GK610">
        <v>1</v>
      </c>
      <c r="GL610" s="40">
        <f t="shared" si="751"/>
        <v>0</v>
      </c>
      <c r="GM610">
        <v>4</v>
      </c>
      <c r="GN610" t="s">
        <v>83</v>
      </c>
      <c r="GO610">
        <v>2</v>
      </c>
      <c r="GP610" s="40">
        <f t="shared" si="752"/>
        <v>4</v>
      </c>
      <c r="GQ610">
        <v>2</v>
      </c>
      <c r="GR610" t="s">
        <v>83</v>
      </c>
      <c r="GS610">
        <v>1</v>
      </c>
      <c r="GT610" s="40">
        <f t="shared" si="713"/>
        <v>0</v>
      </c>
      <c r="GU610">
        <v>2</v>
      </c>
      <c r="GV610" t="s">
        <v>83</v>
      </c>
      <c r="GW610">
        <v>3</v>
      </c>
      <c r="GX610" s="40">
        <f t="shared" si="753"/>
        <v>0</v>
      </c>
      <c r="GY610" s="24">
        <f t="shared" si="754"/>
        <v>8</v>
      </c>
      <c r="GZ610" s="28">
        <f t="shared" si="714"/>
        <v>88</v>
      </c>
      <c r="HA610" t="s">
        <v>84</v>
      </c>
      <c r="HB610">
        <f t="shared" si="715"/>
        <v>9</v>
      </c>
      <c r="HC610" t="s">
        <v>85</v>
      </c>
      <c r="HD610">
        <f t="shared" si="768"/>
        <v>9</v>
      </c>
      <c r="HE610" t="s">
        <v>93</v>
      </c>
      <c r="HF610">
        <f t="shared" si="716"/>
        <v>9</v>
      </c>
      <c r="HG610" t="s">
        <v>94</v>
      </c>
      <c r="HH610">
        <f t="shared" si="773"/>
        <v>9</v>
      </c>
      <c r="HI610" t="s">
        <v>130</v>
      </c>
      <c r="HJ610">
        <f t="shared" si="755"/>
        <v>5</v>
      </c>
      <c r="HK610" t="s">
        <v>131</v>
      </c>
      <c r="HL610">
        <f t="shared" si="756"/>
        <v>0</v>
      </c>
      <c r="HM610" t="s">
        <v>90</v>
      </c>
      <c r="HN610">
        <f t="shared" si="717"/>
        <v>9</v>
      </c>
      <c r="HO610" t="s">
        <v>96</v>
      </c>
      <c r="HP610">
        <f t="shared" si="757"/>
        <v>9</v>
      </c>
      <c r="HQ610" t="s">
        <v>136</v>
      </c>
      <c r="HR610" s="1">
        <f t="shared" si="758"/>
        <v>0</v>
      </c>
      <c r="HS610" t="s">
        <v>92</v>
      </c>
      <c r="HT610" s="1">
        <f t="shared" si="759"/>
        <v>0</v>
      </c>
      <c r="HU610" t="s">
        <v>86</v>
      </c>
      <c r="HV610" s="1">
        <f t="shared" si="760"/>
        <v>6</v>
      </c>
      <c r="HW610" t="s">
        <v>129</v>
      </c>
      <c r="HX610" s="1">
        <f t="shared" si="761"/>
        <v>0</v>
      </c>
      <c r="HY610" t="s">
        <v>88</v>
      </c>
      <c r="HZ610" s="1">
        <f t="shared" si="762"/>
        <v>0</v>
      </c>
      <c r="IA610" t="s">
        <v>95</v>
      </c>
      <c r="IB610" s="1">
        <f t="shared" si="763"/>
        <v>6</v>
      </c>
      <c r="IC610" t="s">
        <v>134</v>
      </c>
      <c r="ID610" s="1">
        <f t="shared" si="764"/>
        <v>6</v>
      </c>
      <c r="IE610" t="s">
        <v>135</v>
      </c>
      <c r="IF610" s="1">
        <f t="shared" si="765"/>
        <v>0</v>
      </c>
      <c r="IG610">
        <f t="shared" si="770"/>
        <v>77</v>
      </c>
      <c r="IH610" s="1">
        <f t="shared" si="766"/>
        <v>165</v>
      </c>
    </row>
    <row r="611" spans="1:242" s="17" customFormat="1" ht="14.65" thickBot="1" x14ac:dyDescent="0.5">
      <c r="A611" s="21">
        <v>608</v>
      </c>
      <c r="B611" s="45">
        <f t="shared" si="702"/>
        <v>338</v>
      </c>
      <c r="C611" s="16" t="s">
        <v>437</v>
      </c>
      <c r="D611" s="17" t="s">
        <v>1218</v>
      </c>
      <c r="E611" s="18" t="s">
        <v>1203</v>
      </c>
      <c r="F611" s="29">
        <f t="shared" si="703"/>
        <v>156</v>
      </c>
      <c r="H611" s="16">
        <v>1</v>
      </c>
      <c r="I611" s="17" t="s">
        <v>83</v>
      </c>
      <c r="J611" s="17">
        <v>1</v>
      </c>
      <c r="K611" s="41">
        <f t="shared" si="775"/>
        <v>0</v>
      </c>
      <c r="L611" s="17">
        <v>1</v>
      </c>
      <c r="M611" s="17" t="s">
        <v>83</v>
      </c>
      <c r="N611" s="17">
        <v>2</v>
      </c>
      <c r="O611" s="41">
        <f t="shared" si="771"/>
        <v>3</v>
      </c>
      <c r="P611" s="17">
        <v>1</v>
      </c>
      <c r="Q611" s="17" t="s">
        <v>83</v>
      </c>
      <c r="R611" s="17">
        <v>0</v>
      </c>
      <c r="S611" s="41">
        <f t="shared" si="718"/>
        <v>0</v>
      </c>
      <c r="T611" s="17">
        <v>1</v>
      </c>
      <c r="U611" s="17" t="s">
        <v>83</v>
      </c>
      <c r="V611" s="17">
        <v>0</v>
      </c>
      <c r="W611" s="41">
        <f t="shared" si="704"/>
        <v>0</v>
      </c>
      <c r="X611" s="17">
        <v>2</v>
      </c>
      <c r="Y611" s="17" t="s">
        <v>83</v>
      </c>
      <c r="Z611" s="17">
        <v>2</v>
      </c>
      <c r="AA611" s="41">
        <f t="shared" si="705"/>
        <v>0</v>
      </c>
      <c r="AB611" s="17">
        <v>1</v>
      </c>
      <c r="AC611" s="17" t="s">
        <v>83</v>
      </c>
      <c r="AD611" s="17">
        <v>2</v>
      </c>
      <c r="AE611" s="41">
        <f t="shared" si="719"/>
        <v>0</v>
      </c>
      <c r="AF611" s="25">
        <f t="shared" si="720"/>
        <v>3</v>
      </c>
      <c r="AG611" s="16">
        <v>2</v>
      </c>
      <c r="AH611" s="17" t="s">
        <v>83</v>
      </c>
      <c r="AI611" s="17">
        <v>1</v>
      </c>
      <c r="AJ611" s="41">
        <f t="shared" si="769"/>
        <v>3</v>
      </c>
      <c r="AK611" s="17">
        <v>1</v>
      </c>
      <c r="AL611" s="17" t="s">
        <v>83</v>
      </c>
      <c r="AM611" s="17">
        <v>1</v>
      </c>
      <c r="AN611" s="41">
        <f t="shared" si="721"/>
        <v>6</v>
      </c>
      <c r="AO611" s="17">
        <v>1</v>
      </c>
      <c r="AP611" s="17" t="s">
        <v>83</v>
      </c>
      <c r="AQ611" s="17">
        <v>1</v>
      </c>
      <c r="AR611" s="41">
        <f t="shared" si="701"/>
        <v>0</v>
      </c>
      <c r="AS611" s="17">
        <v>2</v>
      </c>
      <c r="AT611" s="17" t="s">
        <v>83</v>
      </c>
      <c r="AU611" s="17">
        <v>1</v>
      </c>
      <c r="AV611" s="41">
        <f t="shared" si="722"/>
        <v>0</v>
      </c>
      <c r="AW611" s="17">
        <v>1</v>
      </c>
      <c r="AX611" s="17" t="s">
        <v>83</v>
      </c>
      <c r="AY611" s="17">
        <v>1</v>
      </c>
      <c r="AZ611" s="41">
        <f t="shared" si="723"/>
        <v>0</v>
      </c>
      <c r="BA611" s="17">
        <v>1</v>
      </c>
      <c r="BB611" s="17" t="s">
        <v>83</v>
      </c>
      <c r="BC611" s="17">
        <v>2</v>
      </c>
      <c r="BD611" s="41">
        <f t="shared" si="706"/>
        <v>4</v>
      </c>
      <c r="BE611" s="25">
        <f t="shared" si="724"/>
        <v>13</v>
      </c>
      <c r="BF611" s="16">
        <v>1</v>
      </c>
      <c r="BG611" s="17" t="s">
        <v>83</v>
      </c>
      <c r="BH611" s="17">
        <v>2</v>
      </c>
      <c r="BI611" s="41">
        <f t="shared" si="725"/>
        <v>6</v>
      </c>
      <c r="BJ611" s="17">
        <v>2</v>
      </c>
      <c r="BK611" s="17" t="s">
        <v>83</v>
      </c>
      <c r="BL611" s="17">
        <v>2</v>
      </c>
      <c r="BM611" s="41">
        <f t="shared" si="726"/>
        <v>3</v>
      </c>
      <c r="BN611" s="17">
        <v>1</v>
      </c>
      <c r="BO611" s="17" t="s">
        <v>83</v>
      </c>
      <c r="BP611" s="17">
        <v>0</v>
      </c>
      <c r="BQ611" s="41">
        <f t="shared" si="707"/>
        <v>3</v>
      </c>
      <c r="BR611" s="17">
        <v>1</v>
      </c>
      <c r="BS611" s="17" t="s">
        <v>83</v>
      </c>
      <c r="BT611" s="17">
        <v>1</v>
      </c>
      <c r="BU611" s="41">
        <f t="shared" si="727"/>
        <v>0</v>
      </c>
      <c r="BV611" s="17">
        <v>1</v>
      </c>
      <c r="BW611" s="17" t="s">
        <v>83</v>
      </c>
      <c r="BX611" s="17">
        <v>1</v>
      </c>
      <c r="BY611" s="41">
        <f t="shared" si="728"/>
        <v>0</v>
      </c>
      <c r="BZ611" s="17">
        <v>0</v>
      </c>
      <c r="CA611" s="17" t="s">
        <v>83</v>
      </c>
      <c r="CB611" s="17">
        <v>2</v>
      </c>
      <c r="CC611" s="41">
        <f t="shared" si="729"/>
        <v>3</v>
      </c>
      <c r="CD611" s="25">
        <f t="shared" si="730"/>
        <v>15</v>
      </c>
      <c r="CE611" s="16">
        <v>1</v>
      </c>
      <c r="CF611" s="17" t="s">
        <v>83</v>
      </c>
      <c r="CG611" s="17">
        <v>1</v>
      </c>
      <c r="CH611" s="41">
        <f t="shared" si="731"/>
        <v>4</v>
      </c>
      <c r="CI611" s="17">
        <v>2</v>
      </c>
      <c r="CJ611" s="17" t="s">
        <v>83</v>
      </c>
      <c r="CK611" s="17">
        <v>1</v>
      </c>
      <c r="CL611" s="41">
        <f t="shared" si="732"/>
        <v>3</v>
      </c>
      <c r="CM611" s="17">
        <v>2</v>
      </c>
      <c r="CN611" s="17" t="s">
        <v>83</v>
      </c>
      <c r="CO611" s="17">
        <v>2</v>
      </c>
      <c r="CP611" s="41">
        <f t="shared" si="733"/>
        <v>0</v>
      </c>
      <c r="CQ611" s="17">
        <v>1</v>
      </c>
      <c r="CR611" s="17" t="s">
        <v>83</v>
      </c>
      <c r="CS611" s="17">
        <v>1</v>
      </c>
      <c r="CT611" s="41">
        <f t="shared" si="734"/>
        <v>0</v>
      </c>
      <c r="CU611" s="17">
        <v>1</v>
      </c>
      <c r="CV611" s="17" t="s">
        <v>83</v>
      </c>
      <c r="CW611" s="17">
        <v>0</v>
      </c>
      <c r="CX611" s="41">
        <f t="shared" si="735"/>
        <v>6</v>
      </c>
      <c r="CY611" s="17">
        <v>1</v>
      </c>
      <c r="CZ611" s="17" t="s">
        <v>83</v>
      </c>
      <c r="DA611" s="17">
        <v>2</v>
      </c>
      <c r="DB611" s="41">
        <f t="shared" si="736"/>
        <v>0</v>
      </c>
      <c r="DC611" s="25">
        <f t="shared" si="737"/>
        <v>13</v>
      </c>
      <c r="DD611" s="16">
        <v>2</v>
      </c>
      <c r="DE611" s="17" t="s">
        <v>83</v>
      </c>
      <c r="DF611" s="17">
        <v>1</v>
      </c>
      <c r="DG611" s="41">
        <f t="shared" si="767"/>
        <v>0</v>
      </c>
      <c r="DH611" s="17">
        <v>1</v>
      </c>
      <c r="DI611" s="17" t="s">
        <v>83</v>
      </c>
      <c r="DJ611" s="17">
        <v>2</v>
      </c>
      <c r="DK611" s="41">
        <f t="shared" si="708"/>
        <v>0</v>
      </c>
      <c r="DL611" s="17">
        <v>2</v>
      </c>
      <c r="DM611" s="17" t="s">
        <v>83</v>
      </c>
      <c r="DN611" s="17">
        <v>1</v>
      </c>
      <c r="DO611" s="41">
        <f t="shared" si="738"/>
        <v>0</v>
      </c>
      <c r="DP611" s="17">
        <v>1</v>
      </c>
      <c r="DQ611" s="17" t="s">
        <v>83</v>
      </c>
      <c r="DR611" s="17">
        <v>1</v>
      </c>
      <c r="DS611" s="41">
        <f t="shared" si="699"/>
        <v>6</v>
      </c>
      <c r="DT611" s="17">
        <v>1</v>
      </c>
      <c r="DU611" s="17" t="s">
        <v>83</v>
      </c>
      <c r="DV611" s="17">
        <v>0</v>
      </c>
      <c r="DW611" s="41">
        <f t="shared" si="700"/>
        <v>4</v>
      </c>
      <c r="DX611" s="17">
        <v>1</v>
      </c>
      <c r="DY611" s="17" t="s">
        <v>83</v>
      </c>
      <c r="DZ611" s="17">
        <v>1</v>
      </c>
      <c r="EA611" s="39">
        <f t="shared" si="739"/>
        <v>0</v>
      </c>
      <c r="EB611" s="25">
        <f t="shared" si="709"/>
        <v>10</v>
      </c>
      <c r="EC611" s="16">
        <v>2</v>
      </c>
      <c r="ED611" s="17" t="s">
        <v>83</v>
      </c>
      <c r="EE611" s="17">
        <v>2</v>
      </c>
      <c r="EF611" s="41">
        <f t="shared" si="740"/>
        <v>3</v>
      </c>
      <c r="EG611" s="17">
        <v>1</v>
      </c>
      <c r="EH611" s="17" t="s">
        <v>83</v>
      </c>
      <c r="EI611" s="17">
        <v>1</v>
      </c>
      <c r="EJ611" s="41">
        <f t="shared" si="741"/>
        <v>0</v>
      </c>
      <c r="EK611" s="17">
        <v>1</v>
      </c>
      <c r="EL611" s="17" t="s">
        <v>83</v>
      </c>
      <c r="EM611" s="17">
        <v>2</v>
      </c>
      <c r="EN611" s="41">
        <f t="shared" si="772"/>
        <v>3</v>
      </c>
      <c r="EO611" s="17">
        <v>0</v>
      </c>
      <c r="EP611" s="17" t="s">
        <v>83</v>
      </c>
      <c r="EQ611" s="17">
        <v>0</v>
      </c>
      <c r="ER611" s="41">
        <f t="shared" si="742"/>
        <v>0</v>
      </c>
      <c r="ES611" s="17">
        <v>2</v>
      </c>
      <c r="ET611" s="17" t="s">
        <v>83</v>
      </c>
      <c r="EU611" s="17">
        <v>1</v>
      </c>
      <c r="EV611" s="41">
        <f t="shared" si="743"/>
        <v>0</v>
      </c>
      <c r="EW611" s="17">
        <v>0</v>
      </c>
      <c r="EX611" s="17" t="s">
        <v>83</v>
      </c>
      <c r="EY611" s="17">
        <v>1</v>
      </c>
      <c r="EZ611" s="41">
        <f t="shared" si="744"/>
        <v>4</v>
      </c>
      <c r="FA611" s="25">
        <f t="shared" si="745"/>
        <v>10</v>
      </c>
      <c r="FB611" s="16">
        <v>1</v>
      </c>
      <c r="FC611" s="17" t="s">
        <v>83</v>
      </c>
      <c r="FD611" s="17">
        <v>1</v>
      </c>
      <c r="FE611" s="41">
        <f t="shared" si="746"/>
        <v>0</v>
      </c>
      <c r="FF611" s="17">
        <v>2</v>
      </c>
      <c r="FG611" s="17" t="s">
        <v>83</v>
      </c>
      <c r="FH611" s="17">
        <v>1</v>
      </c>
      <c r="FI611" s="41">
        <f t="shared" si="747"/>
        <v>3</v>
      </c>
      <c r="FJ611" s="17">
        <v>1</v>
      </c>
      <c r="FK611" s="17" t="s">
        <v>83</v>
      </c>
      <c r="FL611" s="17">
        <v>1</v>
      </c>
      <c r="FM611" s="41">
        <f t="shared" si="748"/>
        <v>3</v>
      </c>
      <c r="FN611" s="17">
        <v>2</v>
      </c>
      <c r="FO611" s="17" t="s">
        <v>83</v>
      </c>
      <c r="FP611" s="17">
        <v>2</v>
      </c>
      <c r="FQ611" s="41">
        <f t="shared" si="710"/>
        <v>0</v>
      </c>
      <c r="FR611" s="17">
        <v>1</v>
      </c>
      <c r="FS611" s="17" t="s">
        <v>83</v>
      </c>
      <c r="FT611" s="17">
        <v>1</v>
      </c>
      <c r="FU611" s="41">
        <f t="shared" si="749"/>
        <v>0</v>
      </c>
      <c r="FV611" s="17">
        <v>0</v>
      </c>
      <c r="FW611" s="17" t="s">
        <v>83</v>
      </c>
      <c r="FX611" s="17">
        <v>0</v>
      </c>
      <c r="FY611" s="41">
        <f t="shared" si="711"/>
        <v>0</v>
      </c>
      <c r="FZ611" s="25">
        <f t="shared" si="712"/>
        <v>6</v>
      </c>
      <c r="GA611" s="16">
        <v>1</v>
      </c>
      <c r="GB611" s="17" t="s">
        <v>83</v>
      </c>
      <c r="GC611" s="17">
        <v>1</v>
      </c>
      <c r="GD611" s="41">
        <f t="shared" si="750"/>
        <v>4</v>
      </c>
      <c r="GE611" s="17">
        <v>2</v>
      </c>
      <c r="GF611" s="17" t="s">
        <v>83</v>
      </c>
      <c r="GG611" s="17">
        <v>1</v>
      </c>
      <c r="GH611" s="41">
        <f t="shared" si="774"/>
        <v>4</v>
      </c>
      <c r="GI611" s="17">
        <v>0</v>
      </c>
      <c r="GJ611" s="17" t="s">
        <v>83</v>
      </c>
      <c r="GK611" s="17">
        <v>0</v>
      </c>
      <c r="GL611" s="41">
        <f t="shared" si="751"/>
        <v>0</v>
      </c>
      <c r="GM611" s="17">
        <v>2</v>
      </c>
      <c r="GN611" s="17" t="s">
        <v>83</v>
      </c>
      <c r="GO611" s="17">
        <v>1</v>
      </c>
      <c r="GP611" s="41">
        <f t="shared" si="752"/>
        <v>3</v>
      </c>
      <c r="GQ611" s="17">
        <v>1</v>
      </c>
      <c r="GR611" s="17" t="s">
        <v>83</v>
      </c>
      <c r="GS611" s="17">
        <v>1</v>
      </c>
      <c r="GT611" s="41">
        <f t="shared" si="713"/>
        <v>0</v>
      </c>
      <c r="GU611" s="17">
        <v>0</v>
      </c>
      <c r="GV611" s="17" t="s">
        <v>83</v>
      </c>
      <c r="GW611" s="17">
        <v>1</v>
      </c>
      <c r="GX611" s="41">
        <f t="shared" si="753"/>
        <v>0</v>
      </c>
      <c r="GY611" s="25">
        <f t="shared" si="754"/>
        <v>11</v>
      </c>
      <c r="GZ611" s="29">
        <f t="shared" si="714"/>
        <v>81</v>
      </c>
      <c r="HA611" s="17" t="s">
        <v>140</v>
      </c>
      <c r="HB611">
        <f t="shared" si="715"/>
        <v>0</v>
      </c>
      <c r="HC611" s="17" t="s">
        <v>85</v>
      </c>
      <c r="HD611">
        <f t="shared" si="768"/>
        <v>9</v>
      </c>
      <c r="HE611" s="17" t="s">
        <v>133</v>
      </c>
      <c r="HF611">
        <f t="shared" si="716"/>
        <v>0</v>
      </c>
      <c r="HG611" s="17" t="s">
        <v>94</v>
      </c>
      <c r="HH611">
        <f t="shared" si="773"/>
        <v>9</v>
      </c>
      <c r="HI611" s="17" t="s">
        <v>88</v>
      </c>
      <c r="HJ611">
        <f t="shared" si="755"/>
        <v>0</v>
      </c>
      <c r="HK611" s="17" t="s">
        <v>89</v>
      </c>
      <c r="HL611">
        <f t="shared" si="756"/>
        <v>9</v>
      </c>
      <c r="HM611" s="17" t="s">
        <v>134</v>
      </c>
      <c r="HN611">
        <f t="shared" si="717"/>
        <v>5</v>
      </c>
      <c r="HO611" s="17" t="s">
        <v>96</v>
      </c>
      <c r="HP611">
        <f t="shared" si="757"/>
        <v>9</v>
      </c>
      <c r="HQ611" s="17" t="s">
        <v>84</v>
      </c>
      <c r="HR611" s="1">
        <f t="shared" si="758"/>
        <v>5</v>
      </c>
      <c r="HS611" s="17" t="s">
        <v>137</v>
      </c>
      <c r="HT611" s="1">
        <f t="shared" si="759"/>
        <v>6</v>
      </c>
      <c r="HU611" s="17" t="s">
        <v>86</v>
      </c>
      <c r="HV611" s="1">
        <f t="shared" si="760"/>
        <v>6</v>
      </c>
      <c r="HW611" s="17" t="s">
        <v>87</v>
      </c>
      <c r="HX611" s="1">
        <f t="shared" si="761"/>
        <v>6</v>
      </c>
      <c r="HY611" s="17" t="s">
        <v>141</v>
      </c>
      <c r="HZ611" s="1">
        <f t="shared" si="762"/>
        <v>0</v>
      </c>
      <c r="IA611" s="17" t="s">
        <v>95</v>
      </c>
      <c r="IB611" s="1">
        <f t="shared" si="763"/>
        <v>6</v>
      </c>
      <c r="IC611" s="17" t="s">
        <v>90</v>
      </c>
      <c r="ID611" s="1">
        <f t="shared" si="764"/>
        <v>5</v>
      </c>
      <c r="IE611" s="17" t="s">
        <v>135</v>
      </c>
      <c r="IF611" s="1">
        <f t="shared" si="765"/>
        <v>0</v>
      </c>
      <c r="IG611">
        <f t="shared" si="770"/>
        <v>75</v>
      </c>
      <c r="IH611" s="1">
        <f t="shared" si="766"/>
        <v>156</v>
      </c>
    </row>
    <row r="612" spans="1:242" ht="14.65" thickBot="1" x14ac:dyDescent="0.5">
      <c r="A612" s="1">
        <v>609</v>
      </c>
      <c r="B612" s="45">
        <f t="shared" si="702"/>
        <v>256</v>
      </c>
      <c r="C612" s="14" t="s">
        <v>1219</v>
      </c>
      <c r="D612" t="s">
        <v>1220</v>
      </c>
      <c r="E612" s="15" t="s">
        <v>1221</v>
      </c>
      <c r="F612" s="28">
        <f t="shared" si="703"/>
        <v>162</v>
      </c>
      <c r="H612" s="14">
        <v>1</v>
      </c>
      <c r="I612" t="s">
        <v>83</v>
      </c>
      <c r="J612">
        <v>0</v>
      </c>
      <c r="K612" s="40">
        <f t="shared" si="775"/>
        <v>0</v>
      </c>
      <c r="L612">
        <v>1</v>
      </c>
      <c r="M612" t="s">
        <v>83</v>
      </c>
      <c r="N612">
        <v>3</v>
      </c>
      <c r="O612" s="40">
        <f t="shared" si="771"/>
        <v>4</v>
      </c>
      <c r="P612">
        <v>1</v>
      </c>
      <c r="Q612" t="s">
        <v>83</v>
      </c>
      <c r="R612">
        <v>2</v>
      </c>
      <c r="S612" s="40">
        <f t="shared" si="718"/>
        <v>3</v>
      </c>
      <c r="T612">
        <v>4</v>
      </c>
      <c r="U612" t="s">
        <v>83</v>
      </c>
      <c r="V612">
        <v>1</v>
      </c>
      <c r="W612" s="40">
        <f t="shared" si="704"/>
        <v>0</v>
      </c>
      <c r="X612">
        <v>1</v>
      </c>
      <c r="Y612" t="s">
        <v>83</v>
      </c>
      <c r="Z612">
        <v>1</v>
      </c>
      <c r="AA612" s="40">
        <f t="shared" si="705"/>
        <v>0</v>
      </c>
      <c r="AB612">
        <v>3</v>
      </c>
      <c r="AC612" t="s">
        <v>83</v>
      </c>
      <c r="AD612">
        <v>2</v>
      </c>
      <c r="AE612" s="40">
        <f t="shared" si="719"/>
        <v>3</v>
      </c>
      <c r="AF612" s="24">
        <f t="shared" si="720"/>
        <v>10</v>
      </c>
      <c r="AG612" s="14">
        <v>3</v>
      </c>
      <c r="AH612" t="s">
        <v>83</v>
      </c>
      <c r="AI612">
        <v>0</v>
      </c>
      <c r="AJ612" s="40">
        <f t="shared" si="769"/>
        <v>3</v>
      </c>
      <c r="AK612">
        <v>2</v>
      </c>
      <c r="AL612" t="s">
        <v>83</v>
      </c>
      <c r="AM612">
        <v>2</v>
      </c>
      <c r="AN612" s="40">
        <f t="shared" si="721"/>
        <v>4</v>
      </c>
      <c r="AO612">
        <v>3</v>
      </c>
      <c r="AP612" t="s">
        <v>83</v>
      </c>
      <c r="AQ612">
        <v>1</v>
      </c>
      <c r="AR612" s="40">
        <f t="shared" si="701"/>
        <v>0</v>
      </c>
      <c r="AS612">
        <v>2</v>
      </c>
      <c r="AT612" t="s">
        <v>83</v>
      </c>
      <c r="AU612">
        <v>1</v>
      </c>
      <c r="AV612" s="40">
        <f t="shared" si="722"/>
        <v>0</v>
      </c>
      <c r="AW612">
        <v>1</v>
      </c>
      <c r="AX612" t="s">
        <v>83</v>
      </c>
      <c r="AY612">
        <v>3</v>
      </c>
      <c r="AZ612" s="40">
        <f t="shared" si="723"/>
        <v>3</v>
      </c>
      <c r="BA612">
        <v>0</v>
      </c>
      <c r="BB612" t="s">
        <v>83</v>
      </c>
      <c r="BC612">
        <v>1</v>
      </c>
      <c r="BD612" s="40">
        <f t="shared" si="706"/>
        <v>6</v>
      </c>
      <c r="BE612" s="24">
        <f t="shared" si="724"/>
        <v>16</v>
      </c>
      <c r="BF612" s="14">
        <v>4</v>
      </c>
      <c r="BG612" t="s">
        <v>83</v>
      </c>
      <c r="BH612">
        <v>1</v>
      </c>
      <c r="BI612" s="40">
        <f t="shared" si="725"/>
        <v>0</v>
      </c>
      <c r="BJ612">
        <v>2</v>
      </c>
      <c r="BK612" t="s">
        <v>83</v>
      </c>
      <c r="BL612">
        <v>1</v>
      </c>
      <c r="BM612" s="40">
        <f t="shared" si="726"/>
        <v>0</v>
      </c>
      <c r="BN612">
        <v>1</v>
      </c>
      <c r="BO612" t="s">
        <v>83</v>
      </c>
      <c r="BP612">
        <v>1</v>
      </c>
      <c r="BQ612" s="40">
        <f t="shared" si="707"/>
        <v>0</v>
      </c>
      <c r="BR612">
        <v>3</v>
      </c>
      <c r="BS612" t="s">
        <v>83</v>
      </c>
      <c r="BT612">
        <v>1</v>
      </c>
      <c r="BU612" s="40">
        <f t="shared" si="727"/>
        <v>4</v>
      </c>
      <c r="BV612">
        <v>0</v>
      </c>
      <c r="BW612" t="s">
        <v>83</v>
      </c>
      <c r="BX612">
        <v>3</v>
      </c>
      <c r="BY612" s="40">
        <f t="shared" si="728"/>
        <v>3</v>
      </c>
      <c r="BZ612">
        <v>1</v>
      </c>
      <c r="CA612" t="s">
        <v>83</v>
      </c>
      <c r="CB612">
        <v>2</v>
      </c>
      <c r="CC612" s="40">
        <f t="shared" si="729"/>
        <v>6</v>
      </c>
      <c r="CD612" s="24">
        <f t="shared" si="730"/>
        <v>13</v>
      </c>
      <c r="CE612" s="14">
        <v>2</v>
      </c>
      <c r="CF612" t="s">
        <v>83</v>
      </c>
      <c r="CG612">
        <v>0</v>
      </c>
      <c r="CH612" s="40">
        <f t="shared" si="731"/>
        <v>0</v>
      </c>
      <c r="CI612">
        <v>3</v>
      </c>
      <c r="CJ612" t="s">
        <v>83</v>
      </c>
      <c r="CK612">
        <v>1</v>
      </c>
      <c r="CL612" s="40">
        <f t="shared" si="732"/>
        <v>3</v>
      </c>
      <c r="CM612">
        <v>1</v>
      </c>
      <c r="CN612" t="s">
        <v>83</v>
      </c>
      <c r="CO612">
        <v>2</v>
      </c>
      <c r="CP612" s="40">
        <f t="shared" si="733"/>
        <v>4</v>
      </c>
      <c r="CQ612">
        <v>4</v>
      </c>
      <c r="CR612" t="s">
        <v>83</v>
      </c>
      <c r="CS612">
        <v>1</v>
      </c>
      <c r="CT612" s="40">
        <f t="shared" si="734"/>
        <v>3</v>
      </c>
      <c r="CU612">
        <v>2</v>
      </c>
      <c r="CV612" t="s">
        <v>83</v>
      </c>
      <c r="CW612">
        <v>2</v>
      </c>
      <c r="CX612" s="40">
        <f t="shared" si="735"/>
        <v>0</v>
      </c>
      <c r="CY612">
        <v>0</v>
      </c>
      <c r="CZ612" t="s">
        <v>83</v>
      </c>
      <c r="DA612">
        <v>2</v>
      </c>
      <c r="DB612" s="40">
        <f t="shared" si="736"/>
        <v>0</v>
      </c>
      <c r="DC612" s="24">
        <f t="shared" si="737"/>
        <v>10</v>
      </c>
      <c r="DD612" s="14">
        <v>3</v>
      </c>
      <c r="DE612" t="s">
        <v>83</v>
      </c>
      <c r="DF612">
        <v>0</v>
      </c>
      <c r="DG612" s="40">
        <f t="shared" si="767"/>
        <v>0</v>
      </c>
      <c r="DH612">
        <v>2</v>
      </c>
      <c r="DI612" t="s">
        <v>83</v>
      </c>
      <c r="DJ612">
        <v>0</v>
      </c>
      <c r="DK612" s="40">
        <f t="shared" si="708"/>
        <v>3</v>
      </c>
      <c r="DL612">
        <v>1</v>
      </c>
      <c r="DM612" t="s">
        <v>83</v>
      </c>
      <c r="DN612">
        <v>1</v>
      </c>
      <c r="DO612" s="40">
        <f t="shared" si="738"/>
        <v>0</v>
      </c>
      <c r="DP612">
        <v>3</v>
      </c>
      <c r="DQ612" t="s">
        <v>83</v>
      </c>
      <c r="DR612">
        <v>3</v>
      </c>
      <c r="DS612" s="40">
        <f t="shared" si="699"/>
        <v>3</v>
      </c>
      <c r="DT612">
        <v>1</v>
      </c>
      <c r="DU612" t="s">
        <v>83</v>
      </c>
      <c r="DV612">
        <v>2</v>
      </c>
      <c r="DW612" s="40">
        <f t="shared" si="700"/>
        <v>1</v>
      </c>
      <c r="DX612">
        <v>0</v>
      </c>
      <c r="DY612" t="s">
        <v>83</v>
      </c>
      <c r="DZ612">
        <v>2</v>
      </c>
      <c r="EA612" s="39">
        <f t="shared" si="739"/>
        <v>4</v>
      </c>
      <c r="EB612" s="24">
        <f t="shared" si="709"/>
        <v>11</v>
      </c>
      <c r="EC612" s="14">
        <v>2</v>
      </c>
      <c r="ED612" t="s">
        <v>83</v>
      </c>
      <c r="EE612">
        <v>2</v>
      </c>
      <c r="EF612" s="40">
        <f t="shared" si="740"/>
        <v>3</v>
      </c>
      <c r="EG612">
        <v>3</v>
      </c>
      <c r="EH612" t="s">
        <v>83</v>
      </c>
      <c r="EI612">
        <v>1</v>
      </c>
      <c r="EJ612" s="40">
        <f t="shared" si="741"/>
        <v>3</v>
      </c>
      <c r="EK612">
        <v>2</v>
      </c>
      <c r="EL612" t="s">
        <v>83</v>
      </c>
      <c r="EM612">
        <v>1</v>
      </c>
      <c r="EN612" s="40">
        <f t="shared" si="772"/>
        <v>0</v>
      </c>
      <c r="EO612">
        <v>3</v>
      </c>
      <c r="EP612" t="s">
        <v>83</v>
      </c>
      <c r="EQ612">
        <v>0</v>
      </c>
      <c r="ER612" s="40">
        <f t="shared" si="742"/>
        <v>4</v>
      </c>
      <c r="ES612">
        <v>2</v>
      </c>
      <c r="ET612" t="s">
        <v>83</v>
      </c>
      <c r="EU612">
        <v>2</v>
      </c>
      <c r="EV612" s="40">
        <f t="shared" si="743"/>
        <v>3</v>
      </c>
      <c r="EW612">
        <v>1</v>
      </c>
      <c r="EX612" t="s">
        <v>83</v>
      </c>
      <c r="EY612">
        <v>3</v>
      </c>
      <c r="EZ612" s="40">
        <f t="shared" si="744"/>
        <v>3</v>
      </c>
      <c r="FA612" s="24">
        <f t="shared" si="745"/>
        <v>16</v>
      </c>
      <c r="FB612" s="14">
        <v>2</v>
      </c>
      <c r="FC612" t="s">
        <v>83</v>
      </c>
      <c r="FD612">
        <v>0</v>
      </c>
      <c r="FE612" s="40">
        <f t="shared" si="746"/>
        <v>3</v>
      </c>
      <c r="FF612">
        <v>3</v>
      </c>
      <c r="FG612" t="s">
        <v>83</v>
      </c>
      <c r="FH612">
        <v>0</v>
      </c>
      <c r="FI612" s="40">
        <f t="shared" si="747"/>
        <v>3</v>
      </c>
      <c r="FJ612">
        <v>2</v>
      </c>
      <c r="FK612" t="s">
        <v>83</v>
      </c>
      <c r="FL612">
        <v>1</v>
      </c>
      <c r="FM612" s="40">
        <f t="shared" si="748"/>
        <v>0</v>
      </c>
      <c r="FN612">
        <v>3</v>
      </c>
      <c r="FO612" t="s">
        <v>83</v>
      </c>
      <c r="FP612">
        <v>1</v>
      </c>
      <c r="FQ612" s="40">
        <f t="shared" si="710"/>
        <v>3</v>
      </c>
      <c r="FR612">
        <v>1</v>
      </c>
      <c r="FS612" t="s">
        <v>83</v>
      </c>
      <c r="FT612">
        <v>2</v>
      </c>
      <c r="FU612" s="40">
        <f t="shared" si="749"/>
        <v>4</v>
      </c>
      <c r="FV612">
        <v>1</v>
      </c>
      <c r="FW612" t="s">
        <v>83</v>
      </c>
      <c r="FX612">
        <v>4</v>
      </c>
      <c r="FY612" s="40">
        <f t="shared" si="711"/>
        <v>0</v>
      </c>
      <c r="FZ612" s="24">
        <f t="shared" si="712"/>
        <v>13</v>
      </c>
      <c r="GA612" s="14">
        <v>0</v>
      </c>
      <c r="GB612" t="s">
        <v>83</v>
      </c>
      <c r="GC612">
        <v>0</v>
      </c>
      <c r="GD612" s="40">
        <f t="shared" si="750"/>
        <v>6</v>
      </c>
      <c r="GE612">
        <v>2</v>
      </c>
      <c r="GF612" t="s">
        <v>83</v>
      </c>
      <c r="GG612">
        <v>1</v>
      </c>
      <c r="GH612" s="40">
        <f t="shared" si="774"/>
        <v>4</v>
      </c>
      <c r="GI612">
        <v>0</v>
      </c>
      <c r="GJ612" t="s">
        <v>83</v>
      </c>
      <c r="GK612">
        <v>0</v>
      </c>
      <c r="GL612" s="40">
        <f t="shared" si="751"/>
        <v>0</v>
      </c>
      <c r="GM612">
        <v>0</v>
      </c>
      <c r="GN612" t="s">
        <v>83</v>
      </c>
      <c r="GO612">
        <v>0</v>
      </c>
      <c r="GP612" s="40">
        <f t="shared" si="752"/>
        <v>0</v>
      </c>
      <c r="GQ612">
        <v>0</v>
      </c>
      <c r="GR612" t="s">
        <v>83</v>
      </c>
      <c r="GS612">
        <v>0</v>
      </c>
      <c r="GT612" s="40">
        <f t="shared" si="713"/>
        <v>0</v>
      </c>
      <c r="GU612">
        <v>0</v>
      </c>
      <c r="GV612" t="s">
        <v>83</v>
      </c>
      <c r="GW612">
        <v>0</v>
      </c>
      <c r="GX612" s="40">
        <f t="shared" si="753"/>
        <v>0</v>
      </c>
      <c r="GY612" s="24">
        <f t="shared" si="754"/>
        <v>10</v>
      </c>
      <c r="GZ612" s="28">
        <f t="shared" si="714"/>
        <v>99</v>
      </c>
      <c r="HA612">
        <v>0</v>
      </c>
      <c r="HB612">
        <f t="shared" si="715"/>
        <v>0</v>
      </c>
      <c r="HC612" t="s">
        <v>333</v>
      </c>
      <c r="HD612">
        <f t="shared" si="768"/>
        <v>9</v>
      </c>
      <c r="HE612" t="s">
        <v>93</v>
      </c>
      <c r="HF612">
        <f t="shared" si="716"/>
        <v>9</v>
      </c>
      <c r="HG612" t="s">
        <v>334</v>
      </c>
      <c r="HH612">
        <f t="shared" si="773"/>
        <v>9</v>
      </c>
      <c r="HI612" t="s">
        <v>88</v>
      </c>
      <c r="HJ612">
        <f t="shared" si="755"/>
        <v>0</v>
      </c>
      <c r="HK612" t="s">
        <v>131</v>
      </c>
      <c r="HL612">
        <f t="shared" si="756"/>
        <v>0</v>
      </c>
      <c r="HM612" t="s">
        <v>90</v>
      </c>
      <c r="HN612">
        <f t="shared" si="717"/>
        <v>9</v>
      </c>
      <c r="HO612" t="s">
        <v>96</v>
      </c>
      <c r="HP612">
        <f t="shared" si="757"/>
        <v>9</v>
      </c>
      <c r="HQ612" t="s">
        <v>425</v>
      </c>
      <c r="HR612" s="1">
        <f t="shared" si="758"/>
        <v>0</v>
      </c>
      <c r="HS612" t="s">
        <v>326</v>
      </c>
      <c r="HT612" s="1">
        <f t="shared" si="759"/>
        <v>0</v>
      </c>
      <c r="HU612" t="s">
        <v>133</v>
      </c>
      <c r="HV612" s="1">
        <f t="shared" si="760"/>
        <v>0</v>
      </c>
      <c r="HW612" t="s">
        <v>129</v>
      </c>
      <c r="HX612" s="1">
        <f t="shared" si="761"/>
        <v>0</v>
      </c>
      <c r="HY612" t="s">
        <v>130</v>
      </c>
      <c r="HZ612" s="1">
        <f t="shared" si="762"/>
        <v>6</v>
      </c>
      <c r="IA612" t="s">
        <v>95</v>
      </c>
      <c r="IB612" s="1">
        <f t="shared" si="763"/>
        <v>6</v>
      </c>
      <c r="IC612" t="s">
        <v>134</v>
      </c>
      <c r="ID612" s="1">
        <f t="shared" si="764"/>
        <v>6</v>
      </c>
      <c r="IE612" t="s">
        <v>138</v>
      </c>
      <c r="IF612" s="1">
        <f t="shared" si="765"/>
        <v>0</v>
      </c>
      <c r="IG612">
        <f t="shared" si="770"/>
        <v>63</v>
      </c>
      <c r="IH612" s="1">
        <f t="shared" si="766"/>
        <v>162</v>
      </c>
    </row>
    <row r="613" spans="1:242" ht="14.65" thickBot="1" x14ac:dyDescent="0.5">
      <c r="A613" s="1">
        <v>610</v>
      </c>
      <c r="B613" s="45">
        <f t="shared" si="702"/>
        <v>121</v>
      </c>
      <c r="C613" s="14" t="s">
        <v>1222</v>
      </c>
      <c r="D613" t="s">
        <v>1223</v>
      </c>
      <c r="E613" s="15" t="s">
        <v>1221</v>
      </c>
      <c r="F613" s="28">
        <f t="shared" si="703"/>
        <v>173</v>
      </c>
      <c r="H613" s="14">
        <v>0</v>
      </c>
      <c r="I613" t="s">
        <v>83</v>
      </c>
      <c r="J613">
        <v>2</v>
      </c>
      <c r="K613" s="40">
        <f t="shared" si="775"/>
        <v>6</v>
      </c>
      <c r="L613">
        <v>0</v>
      </c>
      <c r="M613" t="s">
        <v>83</v>
      </c>
      <c r="N613">
        <v>1</v>
      </c>
      <c r="O613" s="40">
        <f t="shared" si="771"/>
        <v>3</v>
      </c>
      <c r="P613">
        <v>0</v>
      </c>
      <c r="Q613" t="s">
        <v>83</v>
      </c>
      <c r="R613">
        <v>4</v>
      </c>
      <c r="S613" s="40">
        <f t="shared" si="718"/>
        <v>3</v>
      </c>
      <c r="T613">
        <v>3</v>
      </c>
      <c r="U613" t="s">
        <v>83</v>
      </c>
      <c r="V613">
        <v>1</v>
      </c>
      <c r="W613" s="40">
        <f t="shared" si="704"/>
        <v>0</v>
      </c>
      <c r="X613">
        <v>1</v>
      </c>
      <c r="Y613" t="s">
        <v>83</v>
      </c>
      <c r="Z613">
        <v>2</v>
      </c>
      <c r="AA613" s="40">
        <f t="shared" si="705"/>
        <v>6</v>
      </c>
      <c r="AB613">
        <v>5</v>
      </c>
      <c r="AC613" t="s">
        <v>83</v>
      </c>
      <c r="AD613">
        <v>0</v>
      </c>
      <c r="AE613" s="40">
        <f t="shared" si="719"/>
        <v>3</v>
      </c>
      <c r="AF613" s="24">
        <f t="shared" si="720"/>
        <v>21</v>
      </c>
      <c r="AG613" s="14">
        <v>3</v>
      </c>
      <c r="AH613" t="s">
        <v>83</v>
      </c>
      <c r="AI613">
        <v>1</v>
      </c>
      <c r="AJ613" s="40">
        <f t="shared" si="769"/>
        <v>3</v>
      </c>
      <c r="AK613">
        <v>2</v>
      </c>
      <c r="AL613" t="s">
        <v>83</v>
      </c>
      <c r="AM613">
        <v>1</v>
      </c>
      <c r="AN613" s="40">
        <f t="shared" si="721"/>
        <v>0</v>
      </c>
      <c r="AO613">
        <v>1</v>
      </c>
      <c r="AP613" t="s">
        <v>83</v>
      </c>
      <c r="AQ613">
        <v>1</v>
      </c>
      <c r="AR613" s="40">
        <f t="shared" si="701"/>
        <v>0</v>
      </c>
      <c r="AS613">
        <v>3</v>
      </c>
      <c r="AT613" t="s">
        <v>83</v>
      </c>
      <c r="AU613">
        <v>0</v>
      </c>
      <c r="AV613" s="40">
        <f t="shared" si="722"/>
        <v>0</v>
      </c>
      <c r="AW613">
        <v>2</v>
      </c>
      <c r="AX613" t="s">
        <v>83</v>
      </c>
      <c r="AY613">
        <v>2</v>
      </c>
      <c r="AZ613" s="40">
        <f t="shared" si="723"/>
        <v>0</v>
      </c>
      <c r="BA613">
        <v>2</v>
      </c>
      <c r="BB613" t="s">
        <v>83</v>
      </c>
      <c r="BC613">
        <v>1</v>
      </c>
      <c r="BD613" s="40">
        <f t="shared" si="706"/>
        <v>0</v>
      </c>
      <c r="BE613" s="24">
        <f t="shared" si="724"/>
        <v>3</v>
      </c>
      <c r="BF613" s="14">
        <v>4</v>
      </c>
      <c r="BG613" t="s">
        <v>83</v>
      </c>
      <c r="BH613">
        <v>0</v>
      </c>
      <c r="BI613" s="40">
        <f t="shared" si="725"/>
        <v>0</v>
      </c>
      <c r="BJ613">
        <v>1</v>
      </c>
      <c r="BK613" t="s">
        <v>83</v>
      </c>
      <c r="BL613">
        <v>1</v>
      </c>
      <c r="BM613" s="40">
        <f t="shared" si="726"/>
        <v>4</v>
      </c>
      <c r="BN613">
        <v>2</v>
      </c>
      <c r="BO613" t="s">
        <v>83</v>
      </c>
      <c r="BP613">
        <v>0</v>
      </c>
      <c r="BQ613" s="40">
        <f t="shared" si="707"/>
        <v>6</v>
      </c>
      <c r="BR613">
        <v>2</v>
      </c>
      <c r="BS613" t="s">
        <v>83</v>
      </c>
      <c r="BT613">
        <v>1</v>
      </c>
      <c r="BU613" s="40">
        <f t="shared" si="727"/>
        <v>3</v>
      </c>
      <c r="BV613">
        <v>1</v>
      </c>
      <c r="BW613" t="s">
        <v>83</v>
      </c>
      <c r="BX613">
        <v>2</v>
      </c>
      <c r="BY613" s="40">
        <f t="shared" si="728"/>
        <v>3</v>
      </c>
      <c r="BZ613">
        <v>1</v>
      </c>
      <c r="CA613" t="s">
        <v>83</v>
      </c>
      <c r="CB613">
        <v>3</v>
      </c>
      <c r="CC613" s="40">
        <f t="shared" si="729"/>
        <v>3</v>
      </c>
      <c r="CD613" s="24">
        <f t="shared" si="730"/>
        <v>19</v>
      </c>
      <c r="CE613" s="14">
        <v>2</v>
      </c>
      <c r="CF613" t="s">
        <v>83</v>
      </c>
      <c r="CG613">
        <v>0</v>
      </c>
      <c r="CH613" s="40">
        <f t="shared" si="731"/>
        <v>0</v>
      </c>
      <c r="CI613">
        <v>3</v>
      </c>
      <c r="CJ613" t="s">
        <v>83</v>
      </c>
      <c r="CK613">
        <v>0</v>
      </c>
      <c r="CL613" s="40">
        <f t="shared" si="732"/>
        <v>4</v>
      </c>
      <c r="CM613">
        <v>1</v>
      </c>
      <c r="CN613" t="s">
        <v>83</v>
      </c>
      <c r="CO613">
        <v>1</v>
      </c>
      <c r="CP613" s="40">
        <f t="shared" si="733"/>
        <v>0</v>
      </c>
      <c r="CQ613">
        <v>3</v>
      </c>
      <c r="CR613" t="s">
        <v>83</v>
      </c>
      <c r="CS613">
        <v>1</v>
      </c>
      <c r="CT613" s="40">
        <f t="shared" si="734"/>
        <v>3</v>
      </c>
      <c r="CU613">
        <v>0</v>
      </c>
      <c r="CV613" t="s">
        <v>83</v>
      </c>
      <c r="CW613">
        <v>2</v>
      </c>
      <c r="CX613" s="40">
        <f t="shared" si="735"/>
        <v>0</v>
      </c>
      <c r="CY613">
        <v>0</v>
      </c>
      <c r="CZ613" t="s">
        <v>83</v>
      </c>
      <c r="DA613">
        <v>4</v>
      </c>
      <c r="DB613" s="40">
        <f t="shared" si="736"/>
        <v>0</v>
      </c>
      <c r="DC613" s="24">
        <f t="shared" si="737"/>
        <v>7</v>
      </c>
      <c r="DD613" s="14">
        <v>3</v>
      </c>
      <c r="DE613" t="s">
        <v>83</v>
      </c>
      <c r="DF613">
        <v>1</v>
      </c>
      <c r="DG613" s="40">
        <f t="shared" si="767"/>
        <v>0</v>
      </c>
      <c r="DH613">
        <v>4</v>
      </c>
      <c r="DI613" t="s">
        <v>83</v>
      </c>
      <c r="DJ613">
        <v>0</v>
      </c>
      <c r="DK613" s="40">
        <f t="shared" si="708"/>
        <v>3</v>
      </c>
      <c r="DL613">
        <v>2</v>
      </c>
      <c r="DM613" t="s">
        <v>83</v>
      </c>
      <c r="DN613">
        <v>0</v>
      </c>
      <c r="DO613" s="40">
        <f t="shared" si="738"/>
        <v>0</v>
      </c>
      <c r="DP613">
        <v>1</v>
      </c>
      <c r="DQ613" t="s">
        <v>83</v>
      </c>
      <c r="DR613">
        <v>2</v>
      </c>
      <c r="DS613" s="40">
        <f t="shared" si="699"/>
        <v>0</v>
      </c>
      <c r="DT613">
        <v>2</v>
      </c>
      <c r="DU613" t="s">
        <v>83</v>
      </c>
      <c r="DV613">
        <v>2</v>
      </c>
      <c r="DW613" s="40">
        <f t="shared" si="700"/>
        <v>1</v>
      </c>
      <c r="DX613">
        <v>0</v>
      </c>
      <c r="DY613" t="s">
        <v>83</v>
      </c>
      <c r="DZ613">
        <v>3</v>
      </c>
      <c r="EA613" s="39">
        <f t="shared" si="739"/>
        <v>3</v>
      </c>
      <c r="EB613" s="24">
        <f t="shared" si="709"/>
        <v>7</v>
      </c>
      <c r="EC613" s="14">
        <v>0</v>
      </c>
      <c r="ED613" t="s">
        <v>83</v>
      </c>
      <c r="EE613">
        <v>2</v>
      </c>
      <c r="EF613" s="40">
        <f t="shared" si="740"/>
        <v>0</v>
      </c>
      <c r="EG613">
        <v>2</v>
      </c>
      <c r="EH613" t="s">
        <v>83</v>
      </c>
      <c r="EI613">
        <v>1</v>
      </c>
      <c r="EJ613" s="40">
        <f t="shared" si="741"/>
        <v>4</v>
      </c>
      <c r="EK613">
        <v>4</v>
      </c>
      <c r="EL613" t="s">
        <v>83</v>
      </c>
      <c r="EM613">
        <v>0</v>
      </c>
      <c r="EN613" s="40">
        <f t="shared" si="772"/>
        <v>0</v>
      </c>
      <c r="EO613">
        <v>0</v>
      </c>
      <c r="EP613" t="s">
        <v>83</v>
      </c>
      <c r="EQ613">
        <v>0</v>
      </c>
      <c r="ER613" s="40">
        <f t="shared" si="742"/>
        <v>0</v>
      </c>
      <c r="ES613">
        <v>1</v>
      </c>
      <c r="ET613" t="s">
        <v>83</v>
      </c>
      <c r="EU613">
        <v>3</v>
      </c>
      <c r="EV613" s="40">
        <f t="shared" si="743"/>
        <v>0</v>
      </c>
      <c r="EW613">
        <v>2</v>
      </c>
      <c r="EX613" t="s">
        <v>83</v>
      </c>
      <c r="EY613">
        <v>1</v>
      </c>
      <c r="EZ613" s="40">
        <f t="shared" si="744"/>
        <v>3</v>
      </c>
      <c r="FA613" s="24">
        <f t="shared" si="745"/>
        <v>7</v>
      </c>
      <c r="FB613" s="14">
        <v>2</v>
      </c>
      <c r="FC613" t="s">
        <v>83</v>
      </c>
      <c r="FD613">
        <v>0</v>
      </c>
      <c r="FE613" s="40">
        <f t="shared" si="746"/>
        <v>3</v>
      </c>
      <c r="FF613">
        <v>5</v>
      </c>
      <c r="FG613" t="s">
        <v>83</v>
      </c>
      <c r="FH613">
        <v>0</v>
      </c>
      <c r="FI613" s="40">
        <f t="shared" si="747"/>
        <v>3</v>
      </c>
      <c r="FJ613">
        <v>1</v>
      </c>
      <c r="FK613" t="s">
        <v>83</v>
      </c>
      <c r="FL613">
        <v>1</v>
      </c>
      <c r="FM613" s="40">
        <f t="shared" si="748"/>
        <v>3</v>
      </c>
      <c r="FN613">
        <v>3</v>
      </c>
      <c r="FO613" t="s">
        <v>83</v>
      </c>
      <c r="FP613">
        <v>0</v>
      </c>
      <c r="FQ613" s="40">
        <f t="shared" si="710"/>
        <v>3</v>
      </c>
      <c r="FR613">
        <v>1</v>
      </c>
      <c r="FS613" t="s">
        <v>83</v>
      </c>
      <c r="FT613">
        <v>1</v>
      </c>
      <c r="FU613" s="40">
        <f t="shared" si="749"/>
        <v>0</v>
      </c>
      <c r="FV613">
        <v>0</v>
      </c>
      <c r="FW613" t="s">
        <v>83</v>
      </c>
      <c r="FX613">
        <v>3</v>
      </c>
      <c r="FY613" s="40">
        <f t="shared" si="711"/>
        <v>0</v>
      </c>
      <c r="FZ613" s="24">
        <f t="shared" si="712"/>
        <v>12</v>
      </c>
      <c r="GA613" s="14">
        <v>0</v>
      </c>
      <c r="GB613" t="s">
        <v>83</v>
      </c>
      <c r="GC613">
        <v>0</v>
      </c>
      <c r="GD613" s="40">
        <f t="shared" si="750"/>
        <v>6</v>
      </c>
      <c r="GE613">
        <v>2</v>
      </c>
      <c r="GF613" t="s">
        <v>83</v>
      </c>
      <c r="GG613">
        <v>0</v>
      </c>
      <c r="GH613" s="40">
        <f t="shared" si="774"/>
        <v>3</v>
      </c>
      <c r="GI613">
        <v>2</v>
      </c>
      <c r="GJ613" t="s">
        <v>83</v>
      </c>
      <c r="GK613">
        <v>1</v>
      </c>
      <c r="GL613" s="40">
        <f t="shared" si="751"/>
        <v>0</v>
      </c>
      <c r="GM613">
        <v>1</v>
      </c>
      <c r="GN613" t="s">
        <v>83</v>
      </c>
      <c r="GO613">
        <v>1</v>
      </c>
      <c r="GP613" s="40">
        <f t="shared" si="752"/>
        <v>0</v>
      </c>
      <c r="GQ613">
        <v>1</v>
      </c>
      <c r="GR613" t="s">
        <v>83</v>
      </c>
      <c r="GS613">
        <v>3</v>
      </c>
      <c r="GT613" s="40">
        <f t="shared" si="713"/>
        <v>4</v>
      </c>
      <c r="GU613">
        <v>2</v>
      </c>
      <c r="GV613" t="s">
        <v>83</v>
      </c>
      <c r="GW613">
        <v>2</v>
      </c>
      <c r="GX613" s="40">
        <f t="shared" si="753"/>
        <v>0</v>
      </c>
      <c r="GY613" s="24">
        <f t="shared" si="754"/>
        <v>13</v>
      </c>
      <c r="GZ613" s="28">
        <f t="shared" si="714"/>
        <v>89</v>
      </c>
      <c r="HA613" t="s">
        <v>84</v>
      </c>
      <c r="HB613">
        <f t="shared" si="715"/>
        <v>9</v>
      </c>
      <c r="HC613" t="s">
        <v>85</v>
      </c>
      <c r="HD613">
        <f t="shared" si="768"/>
        <v>9</v>
      </c>
      <c r="HE613" t="s">
        <v>93</v>
      </c>
      <c r="HF613">
        <f t="shared" si="716"/>
        <v>9</v>
      </c>
      <c r="HG613" t="s">
        <v>94</v>
      </c>
      <c r="HH613">
        <f t="shared" si="773"/>
        <v>9</v>
      </c>
      <c r="HI613" t="s">
        <v>88</v>
      </c>
      <c r="HJ613">
        <f t="shared" si="755"/>
        <v>0</v>
      </c>
      <c r="HK613" t="s">
        <v>131</v>
      </c>
      <c r="HL613">
        <f t="shared" si="756"/>
        <v>0</v>
      </c>
      <c r="HM613" t="s">
        <v>90</v>
      </c>
      <c r="HN613">
        <f t="shared" si="717"/>
        <v>9</v>
      </c>
      <c r="HO613" t="s">
        <v>96</v>
      </c>
      <c r="HP613">
        <f t="shared" si="757"/>
        <v>9</v>
      </c>
      <c r="HQ613" t="s">
        <v>132</v>
      </c>
      <c r="HR613" s="1">
        <f t="shared" si="758"/>
        <v>6</v>
      </c>
      <c r="HS613" t="s">
        <v>137</v>
      </c>
      <c r="HT613" s="1">
        <f t="shared" si="759"/>
        <v>6</v>
      </c>
      <c r="HU613" t="s">
        <v>133</v>
      </c>
      <c r="HV613" s="1">
        <f t="shared" si="760"/>
        <v>0</v>
      </c>
      <c r="HW613" t="s">
        <v>129</v>
      </c>
      <c r="HX613" s="1">
        <f t="shared" si="761"/>
        <v>0</v>
      </c>
      <c r="HY613" t="s">
        <v>130</v>
      </c>
      <c r="HZ613" s="1">
        <f t="shared" si="762"/>
        <v>6</v>
      </c>
      <c r="IA613" t="s">
        <v>95</v>
      </c>
      <c r="IB613" s="1">
        <f t="shared" si="763"/>
        <v>6</v>
      </c>
      <c r="IC613" t="s">
        <v>134</v>
      </c>
      <c r="ID613" s="1">
        <f t="shared" si="764"/>
        <v>6</v>
      </c>
      <c r="IE613" t="s">
        <v>135</v>
      </c>
      <c r="IF613" s="1">
        <f t="shared" si="765"/>
        <v>0</v>
      </c>
      <c r="IG613">
        <f t="shared" si="770"/>
        <v>84</v>
      </c>
      <c r="IH613" s="1">
        <f t="shared" si="766"/>
        <v>173</v>
      </c>
    </row>
    <row r="614" spans="1:242" ht="14.65" thickBot="1" x14ac:dyDescent="0.5">
      <c r="A614" s="1">
        <v>611</v>
      </c>
      <c r="B614" s="45">
        <f t="shared" si="702"/>
        <v>653</v>
      </c>
      <c r="C614" s="14" t="s">
        <v>1224</v>
      </c>
      <c r="D614" t="s">
        <v>865</v>
      </c>
      <c r="E614" s="15" t="s">
        <v>1221</v>
      </c>
      <c r="F614" s="28">
        <f t="shared" si="703"/>
        <v>127</v>
      </c>
      <c r="H614" s="14">
        <v>2</v>
      </c>
      <c r="I614" t="s">
        <v>83</v>
      </c>
      <c r="J614">
        <v>1</v>
      </c>
      <c r="K614" s="40">
        <f t="shared" si="775"/>
        <v>0</v>
      </c>
      <c r="L614">
        <v>0</v>
      </c>
      <c r="M614" t="s">
        <v>83</v>
      </c>
      <c r="N614">
        <v>1</v>
      </c>
      <c r="O614" s="40">
        <f t="shared" si="771"/>
        <v>3</v>
      </c>
      <c r="P614">
        <v>3</v>
      </c>
      <c r="Q614" t="s">
        <v>83</v>
      </c>
      <c r="R614">
        <v>3</v>
      </c>
      <c r="S614" s="40">
        <f t="shared" si="718"/>
        <v>0</v>
      </c>
      <c r="T614">
        <v>2</v>
      </c>
      <c r="U614" t="s">
        <v>83</v>
      </c>
      <c r="V614">
        <v>3</v>
      </c>
      <c r="W614" s="40">
        <f t="shared" si="704"/>
        <v>0</v>
      </c>
      <c r="X614">
        <v>4</v>
      </c>
      <c r="Y614" t="s">
        <v>83</v>
      </c>
      <c r="Z614">
        <v>1</v>
      </c>
      <c r="AA614" s="40">
        <f t="shared" si="705"/>
        <v>0</v>
      </c>
      <c r="AB614">
        <v>1</v>
      </c>
      <c r="AC614" t="s">
        <v>83</v>
      </c>
      <c r="AD614">
        <v>2</v>
      </c>
      <c r="AE614" s="40">
        <f t="shared" si="719"/>
        <v>0</v>
      </c>
      <c r="AF614" s="24">
        <f t="shared" si="720"/>
        <v>3</v>
      </c>
      <c r="AG614" s="14">
        <v>2</v>
      </c>
      <c r="AH614" t="s">
        <v>83</v>
      </c>
      <c r="AI614">
        <v>4</v>
      </c>
      <c r="AJ614" s="40">
        <f t="shared" si="769"/>
        <v>0</v>
      </c>
      <c r="AK614">
        <v>2</v>
      </c>
      <c r="AL614" t="s">
        <v>83</v>
      </c>
      <c r="AM614">
        <v>2</v>
      </c>
      <c r="AN614" s="40">
        <f t="shared" si="721"/>
        <v>4</v>
      </c>
      <c r="AO614">
        <v>2</v>
      </c>
      <c r="AP614" t="s">
        <v>83</v>
      </c>
      <c r="AQ614">
        <v>1</v>
      </c>
      <c r="AR614" s="40">
        <f t="shared" si="701"/>
        <v>0</v>
      </c>
      <c r="AS614">
        <v>2</v>
      </c>
      <c r="AT614" t="s">
        <v>83</v>
      </c>
      <c r="AU614">
        <v>2</v>
      </c>
      <c r="AV614" s="40">
        <f t="shared" si="722"/>
        <v>3</v>
      </c>
      <c r="AW614">
        <v>2</v>
      </c>
      <c r="AX614" t="s">
        <v>83</v>
      </c>
      <c r="AY614">
        <v>2</v>
      </c>
      <c r="AZ614" s="40">
        <f t="shared" si="723"/>
        <v>0</v>
      </c>
      <c r="BA614">
        <v>0</v>
      </c>
      <c r="BB614" t="s">
        <v>83</v>
      </c>
      <c r="BC614">
        <v>2</v>
      </c>
      <c r="BD614" s="40">
        <f t="shared" si="706"/>
        <v>3</v>
      </c>
      <c r="BE614" s="24">
        <f t="shared" si="724"/>
        <v>10</v>
      </c>
      <c r="BF614" s="14">
        <v>3</v>
      </c>
      <c r="BG614" t="s">
        <v>83</v>
      </c>
      <c r="BH614">
        <v>0</v>
      </c>
      <c r="BI614" s="40">
        <f t="shared" si="725"/>
        <v>0</v>
      </c>
      <c r="BJ614">
        <v>3</v>
      </c>
      <c r="BK614" t="s">
        <v>83</v>
      </c>
      <c r="BL614">
        <v>2</v>
      </c>
      <c r="BM614" s="40">
        <f t="shared" si="726"/>
        <v>0</v>
      </c>
      <c r="BN614">
        <v>3</v>
      </c>
      <c r="BO614" t="s">
        <v>83</v>
      </c>
      <c r="BP614">
        <v>1</v>
      </c>
      <c r="BQ614" s="40">
        <f t="shared" si="707"/>
        <v>4</v>
      </c>
      <c r="BR614">
        <v>3</v>
      </c>
      <c r="BS614" t="s">
        <v>83</v>
      </c>
      <c r="BT614">
        <v>3</v>
      </c>
      <c r="BU614" s="40">
        <f t="shared" si="727"/>
        <v>0</v>
      </c>
      <c r="BV614">
        <v>2</v>
      </c>
      <c r="BW614" t="s">
        <v>83</v>
      </c>
      <c r="BX614">
        <v>3</v>
      </c>
      <c r="BY614" s="40">
        <f t="shared" si="728"/>
        <v>3</v>
      </c>
      <c r="BZ614">
        <v>3</v>
      </c>
      <c r="CA614" t="s">
        <v>83</v>
      </c>
      <c r="CB614">
        <v>3</v>
      </c>
      <c r="CC614" s="40">
        <f t="shared" si="729"/>
        <v>0</v>
      </c>
      <c r="CD614" s="24">
        <f t="shared" si="730"/>
        <v>7</v>
      </c>
      <c r="CE614" s="14">
        <v>1</v>
      </c>
      <c r="CF614" t="s">
        <v>83</v>
      </c>
      <c r="CG614">
        <v>0</v>
      </c>
      <c r="CH614" s="40">
        <f t="shared" si="731"/>
        <v>0</v>
      </c>
      <c r="CI614">
        <v>3</v>
      </c>
      <c r="CJ614" t="s">
        <v>83</v>
      </c>
      <c r="CK614">
        <v>2</v>
      </c>
      <c r="CL614" s="40">
        <f t="shared" si="732"/>
        <v>3</v>
      </c>
      <c r="CM614">
        <v>0</v>
      </c>
      <c r="CN614" t="s">
        <v>83</v>
      </c>
      <c r="CO614">
        <v>2</v>
      </c>
      <c r="CP614" s="40">
        <f t="shared" si="733"/>
        <v>3</v>
      </c>
      <c r="CQ614">
        <v>2</v>
      </c>
      <c r="CR614" t="s">
        <v>83</v>
      </c>
      <c r="CS614">
        <v>1</v>
      </c>
      <c r="CT614" s="40">
        <f t="shared" si="734"/>
        <v>6</v>
      </c>
      <c r="CU614">
        <v>3</v>
      </c>
      <c r="CV614" t="s">
        <v>83</v>
      </c>
      <c r="CW614">
        <v>1</v>
      </c>
      <c r="CX614" s="40">
        <f t="shared" si="735"/>
        <v>3</v>
      </c>
      <c r="CY614">
        <v>3</v>
      </c>
      <c r="CZ614" t="s">
        <v>83</v>
      </c>
      <c r="DA614">
        <v>1</v>
      </c>
      <c r="DB614" s="40">
        <f t="shared" si="736"/>
        <v>3</v>
      </c>
      <c r="DC614" s="24">
        <f t="shared" si="737"/>
        <v>18</v>
      </c>
      <c r="DD614" s="14">
        <v>3</v>
      </c>
      <c r="DE614" t="s">
        <v>83</v>
      </c>
      <c r="DF614">
        <v>3</v>
      </c>
      <c r="DG614" s="40">
        <f t="shared" si="767"/>
        <v>0</v>
      </c>
      <c r="DH614">
        <v>1</v>
      </c>
      <c r="DI614" t="s">
        <v>83</v>
      </c>
      <c r="DJ614">
        <v>2</v>
      </c>
      <c r="DK614" s="40">
        <f t="shared" si="708"/>
        <v>0</v>
      </c>
      <c r="DL614">
        <v>2</v>
      </c>
      <c r="DM614" t="s">
        <v>83</v>
      </c>
      <c r="DN614">
        <v>3</v>
      </c>
      <c r="DO614" s="40">
        <f t="shared" si="738"/>
        <v>4</v>
      </c>
      <c r="DP614">
        <v>3</v>
      </c>
      <c r="DQ614" t="s">
        <v>83</v>
      </c>
      <c r="DR614">
        <v>1</v>
      </c>
      <c r="DS614" s="40">
        <f t="shared" si="699"/>
        <v>0</v>
      </c>
      <c r="DT614">
        <v>2</v>
      </c>
      <c r="DU614" t="s">
        <v>83</v>
      </c>
      <c r="DV614">
        <v>3</v>
      </c>
      <c r="DW614" s="40">
        <f t="shared" si="700"/>
        <v>1</v>
      </c>
      <c r="DX614">
        <v>3</v>
      </c>
      <c r="DY614" t="s">
        <v>83</v>
      </c>
      <c r="DZ614">
        <v>1</v>
      </c>
      <c r="EA614" s="39">
        <f t="shared" si="739"/>
        <v>0</v>
      </c>
      <c r="EB614" s="24">
        <f t="shared" si="709"/>
        <v>5</v>
      </c>
      <c r="EC614" s="14">
        <v>0</v>
      </c>
      <c r="ED614" t="s">
        <v>83</v>
      </c>
      <c r="EE614">
        <v>0</v>
      </c>
      <c r="EF614" s="40">
        <f t="shared" si="740"/>
        <v>6</v>
      </c>
      <c r="EG614">
        <v>0</v>
      </c>
      <c r="EH614" t="s">
        <v>83</v>
      </c>
      <c r="EI614">
        <v>0</v>
      </c>
      <c r="EJ614" s="40">
        <f t="shared" si="741"/>
        <v>0</v>
      </c>
      <c r="EK614">
        <v>0</v>
      </c>
      <c r="EL614" t="s">
        <v>83</v>
      </c>
      <c r="EM614">
        <v>0</v>
      </c>
      <c r="EN614" s="40">
        <f t="shared" si="772"/>
        <v>0</v>
      </c>
      <c r="EO614">
        <v>0</v>
      </c>
      <c r="EP614" t="s">
        <v>83</v>
      </c>
      <c r="EQ614">
        <v>0</v>
      </c>
      <c r="ER614" s="40">
        <f t="shared" si="742"/>
        <v>0</v>
      </c>
      <c r="ES614">
        <v>0</v>
      </c>
      <c r="ET614" t="s">
        <v>83</v>
      </c>
      <c r="EU614">
        <v>0</v>
      </c>
      <c r="EV614" s="40">
        <f t="shared" si="743"/>
        <v>6</v>
      </c>
      <c r="EW614">
        <v>0</v>
      </c>
      <c r="EX614" t="s">
        <v>83</v>
      </c>
      <c r="EY614">
        <v>0</v>
      </c>
      <c r="EZ614" s="40">
        <f t="shared" si="744"/>
        <v>0</v>
      </c>
      <c r="FA614" s="24">
        <f t="shared" si="745"/>
        <v>12</v>
      </c>
      <c r="FB614" s="14">
        <v>0</v>
      </c>
      <c r="FC614" t="s">
        <v>83</v>
      </c>
      <c r="FD614">
        <v>0</v>
      </c>
      <c r="FE614" s="40">
        <f t="shared" si="746"/>
        <v>0</v>
      </c>
      <c r="FF614">
        <v>0</v>
      </c>
      <c r="FG614" t="s">
        <v>83</v>
      </c>
      <c r="FH614">
        <v>0</v>
      </c>
      <c r="FI614" s="40">
        <f t="shared" si="747"/>
        <v>0</v>
      </c>
      <c r="FJ614">
        <v>0</v>
      </c>
      <c r="FK614" t="s">
        <v>83</v>
      </c>
      <c r="FL614">
        <v>0</v>
      </c>
      <c r="FM614" s="40">
        <f t="shared" si="748"/>
        <v>3</v>
      </c>
      <c r="FN614">
        <v>0</v>
      </c>
      <c r="FO614" t="s">
        <v>83</v>
      </c>
      <c r="FP614">
        <v>0</v>
      </c>
      <c r="FQ614" s="40">
        <f t="shared" si="710"/>
        <v>0</v>
      </c>
      <c r="FR614">
        <v>0</v>
      </c>
      <c r="FS614" t="s">
        <v>83</v>
      </c>
      <c r="FT614">
        <v>0</v>
      </c>
      <c r="FU614" s="40">
        <f t="shared" si="749"/>
        <v>0</v>
      </c>
      <c r="FV614">
        <v>0</v>
      </c>
      <c r="FW614" t="s">
        <v>83</v>
      </c>
      <c r="FX614">
        <v>0</v>
      </c>
      <c r="FY614" s="40">
        <f t="shared" si="711"/>
        <v>0</v>
      </c>
      <c r="FZ614" s="24">
        <f t="shared" si="712"/>
        <v>3</v>
      </c>
      <c r="GA614" s="14">
        <v>0</v>
      </c>
      <c r="GB614" t="s">
        <v>83</v>
      </c>
      <c r="GC614">
        <v>0</v>
      </c>
      <c r="GD614" s="40">
        <f t="shared" si="750"/>
        <v>6</v>
      </c>
      <c r="GE614">
        <v>2</v>
      </c>
      <c r="GF614" t="s">
        <v>83</v>
      </c>
      <c r="GG614">
        <v>1</v>
      </c>
      <c r="GH614" s="40">
        <f t="shared" si="774"/>
        <v>4</v>
      </c>
      <c r="GI614">
        <v>0</v>
      </c>
      <c r="GJ614" t="s">
        <v>83</v>
      </c>
      <c r="GK614">
        <v>0</v>
      </c>
      <c r="GL614" s="40">
        <f t="shared" si="751"/>
        <v>0</v>
      </c>
      <c r="GM614">
        <v>0</v>
      </c>
      <c r="GN614" t="s">
        <v>83</v>
      </c>
      <c r="GO614">
        <v>0</v>
      </c>
      <c r="GP614" s="40">
        <f t="shared" si="752"/>
        <v>0</v>
      </c>
      <c r="GQ614">
        <v>0</v>
      </c>
      <c r="GR614" t="s">
        <v>83</v>
      </c>
      <c r="GS614">
        <v>0</v>
      </c>
      <c r="GT614" s="40">
        <f t="shared" si="713"/>
        <v>0</v>
      </c>
      <c r="GU614">
        <v>0</v>
      </c>
      <c r="GV614" t="s">
        <v>83</v>
      </c>
      <c r="GW614">
        <v>0</v>
      </c>
      <c r="GX614" s="40">
        <f t="shared" si="753"/>
        <v>0</v>
      </c>
      <c r="GY614" s="24">
        <f t="shared" si="754"/>
        <v>10</v>
      </c>
      <c r="GZ614" s="28">
        <f t="shared" si="714"/>
        <v>68</v>
      </c>
      <c r="HA614" t="s">
        <v>140</v>
      </c>
      <c r="HB614">
        <f t="shared" si="715"/>
        <v>0</v>
      </c>
      <c r="HC614" t="s">
        <v>85</v>
      </c>
      <c r="HD614">
        <f t="shared" si="768"/>
        <v>9</v>
      </c>
      <c r="HE614" t="s">
        <v>93</v>
      </c>
      <c r="HF614">
        <f t="shared" si="716"/>
        <v>9</v>
      </c>
      <c r="HG614" t="s">
        <v>94</v>
      </c>
      <c r="HH614">
        <f t="shared" si="773"/>
        <v>9</v>
      </c>
      <c r="HI614" t="s">
        <v>88</v>
      </c>
      <c r="HJ614">
        <f t="shared" si="755"/>
        <v>0</v>
      </c>
      <c r="HK614" t="s">
        <v>131</v>
      </c>
      <c r="HL614">
        <f t="shared" si="756"/>
        <v>0</v>
      </c>
      <c r="HM614" t="s">
        <v>90</v>
      </c>
      <c r="HN614">
        <f t="shared" si="717"/>
        <v>9</v>
      </c>
      <c r="HO614" t="s">
        <v>138</v>
      </c>
      <c r="HP614">
        <f t="shared" si="757"/>
        <v>0</v>
      </c>
      <c r="HQ614" t="s">
        <v>136</v>
      </c>
      <c r="HR614" s="1">
        <f t="shared" si="758"/>
        <v>0</v>
      </c>
      <c r="HS614" t="s">
        <v>137</v>
      </c>
      <c r="HT614" s="1">
        <f t="shared" si="759"/>
        <v>6</v>
      </c>
      <c r="HU614" t="s">
        <v>133</v>
      </c>
      <c r="HV614" s="1">
        <f t="shared" si="760"/>
        <v>0</v>
      </c>
      <c r="HW614" t="s">
        <v>164</v>
      </c>
      <c r="HX614" s="1">
        <f t="shared" si="761"/>
        <v>0</v>
      </c>
      <c r="HY614" t="s">
        <v>130</v>
      </c>
      <c r="HZ614" s="1">
        <f t="shared" si="762"/>
        <v>6</v>
      </c>
      <c r="IA614" t="s">
        <v>95</v>
      </c>
      <c r="IB614" s="1">
        <f t="shared" si="763"/>
        <v>6</v>
      </c>
      <c r="IC614" t="s">
        <v>166</v>
      </c>
      <c r="ID614" s="1">
        <f t="shared" si="764"/>
        <v>0</v>
      </c>
      <c r="IE614" t="s">
        <v>96</v>
      </c>
      <c r="IF614" s="1">
        <f t="shared" si="765"/>
        <v>5</v>
      </c>
      <c r="IG614">
        <f t="shared" si="770"/>
        <v>59</v>
      </c>
      <c r="IH614" s="1">
        <f t="shared" si="766"/>
        <v>127</v>
      </c>
    </row>
    <row r="615" spans="1:242" ht="14.65" thickBot="1" x14ac:dyDescent="0.5">
      <c r="A615" s="1">
        <v>612</v>
      </c>
      <c r="B615" s="45">
        <f t="shared" si="702"/>
        <v>183</v>
      </c>
      <c r="C615" s="14" t="s">
        <v>1225</v>
      </c>
      <c r="D615" t="s">
        <v>1226</v>
      </c>
      <c r="E615" s="15" t="s">
        <v>1221</v>
      </c>
      <c r="F615" s="28">
        <f t="shared" si="703"/>
        <v>168</v>
      </c>
      <c r="H615" s="14">
        <v>0</v>
      </c>
      <c r="I615" t="s">
        <v>83</v>
      </c>
      <c r="J615">
        <v>2</v>
      </c>
      <c r="K615" s="40">
        <f t="shared" si="775"/>
        <v>6</v>
      </c>
      <c r="L615">
        <v>0</v>
      </c>
      <c r="M615" t="s">
        <v>83</v>
      </c>
      <c r="N615">
        <v>0</v>
      </c>
      <c r="O615" s="40">
        <f t="shared" si="771"/>
        <v>0</v>
      </c>
      <c r="P615">
        <v>0</v>
      </c>
      <c r="Q615" t="s">
        <v>83</v>
      </c>
      <c r="R615">
        <v>4</v>
      </c>
      <c r="S615" s="40">
        <f t="shared" si="718"/>
        <v>3</v>
      </c>
      <c r="T615">
        <v>3</v>
      </c>
      <c r="U615" t="s">
        <v>83</v>
      </c>
      <c r="V615">
        <v>1</v>
      </c>
      <c r="W615" s="40">
        <f t="shared" si="704"/>
        <v>0</v>
      </c>
      <c r="X615">
        <v>1</v>
      </c>
      <c r="Y615" t="s">
        <v>83</v>
      </c>
      <c r="Z615">
        <v>2</v>
      </c>
      <c r="AA615" s="40">
        <f t="shared" si="705"/>
        <v>6</v>
      </c>
      <c r="AB615">
        <v>5</v>
      </c>
      <c r="AC615" t="s">
        <v>83</v>
      </c>
      <c r="AD615">
        <v>0</v>
      </c>
      <c r="AE615" s="40">
        <f t="shared" si="719"/>
        <v>3</v>
      </c>
      <c r="AF615" s="24">
        <f t="shared" si="720"/>
        <v>18</v>
      </c>
      <c r="AG615" s="14">
        <v>3</v>
      </c>
      <c r="AH615" t="s">
        <v>83</v>
      </c>
      <c r="AI615">
        <v>1</v>
      </c>
      <c r="AJ615" s="40">
        <f t="shared" si="769"/>
        <v>3</v>
      </c>
      <c r="AK615">
        <v>2</v>
      </c>
      <c r="AL615" t="s">
        <v>83</v>
      </c>
      <c r="AM615">
        <v>1</v>
      </c>
      <c r="AN615" s="40">
        <f t="shared" si="721"/>
        <v>0</v>
      </c>
      <c r="AO615">
        <v>1</v>
      </c>
      <c r="AP615" t="s">
        <v>83</v>
      </c>
      <c r="AQ615">
        <v>1</v>
      </c>
      <c r="AR615" s="40">
        <f t="shared" si="701"/>
        <v>0</v>
      </c>
      <c r="AS615">
        <v>3</v>
      </c>
      <c r="AT615" t="s">
        <v>83</v>
      </c>
      <c r="AU615">
        <v>0</v>
      </c>
      <c r="AV615" s="40">
        <f t="shared" si="722"/>
        <v>0</v>
      </c>
      <c r="AW615">
        <v>2</v>
      </c>
      <c r="AX615" t="s">
        <v>83</v>
      </c>
      <c r="AY615">
        <v>2</v>
      </c>
      <c r="AZ615" s="40">
        <f t="shared" si="723"/>
        <v>0</v>
      </c>
      <c r="BA615">
        <v>2</v>
      </c>
      <c r="BB615" t="s">
        <v>83</v>
      </c>
      <c r="BC615">
        <v>1</v>
      </c>
      <c r="BD615" s="40">
        <f t="shared" si="706"/>
        <v>0</v>
      </c>
      <c r="BE615" s="24">
        <f t="shared" si="724"/>
        <v>3</v>
      </c>
      <c r="BF615" s="14">
        <v>4</v>
      </c>
      <c r="BG615" t="s">
        <v>83</v>
      </c>
      <c r="BH615">
        <v>0</v>
      </c>
      <c r="BI615" s="40">
        <f t="shared" si="725"/>
        <v>0</v>
      </c>
      <c r="BJ615">
        <v>1</v>
      </c>
      <c r="BK615" t="s">
        <v>83</v>
      </c>
      <c r="BL615">
        <v>1</v>
      </c>
      <c r="BM615" s="40">
        <f t="shared" si="726"/>
        <v>4</v>
      </c>
      <c r="BN615">
        <v>2</v>
      </c>
      <c r="BO615" t="s">
        <v>83</v>
      </c>
      <c r="BP615">
        <v>0</v>
      </c>
      <c r="BQ615" s="40">
        <f t="shared" si="707"/>
        <v>6</v>
      </c>
      <c r="BR615">
        <v>2</v>
      </c>
      <c r="BS615" t="s">
        <v>83</v>
      </c>
      <c r="BT615">
        <v>1</v>
      </c>
      <c r="BU615" s="40">
        <f t="shared" si="727"/>
        <v>3</v>
      </c>
      <c r="BV615">
        <v>1</v>
      </c>
      <c r="BW615" t="s">
        <v>83</v>
      </c>
      <c r="BX615">
        <v>2</v>
      </c>
      <c r="BY615" s="40">
        <f t="shared" si="728"/>
        <v>3</v>
      </c>
      <c r="BZ615">
        <v>1</v>
      </c>
      <c r="CA615" t="s">
        <v>83</v>
      </c>
      <c r="CB615">
        <v>3</v>
      </c>
      <c r="CC615" s="40">
        <f t="shared" si="729"/>
        <v>3</v>
      </c>
      <c r="CD615" s="24">
        <f t="shared" si="730"/>
        <v>19</v>
      </c>
      <c r="CE615" s="14">
        <v>2</v>
      </c>
      <c r="CF615" t="s">
        <v>83</v>
      </c>
      <c r="CG615">
        <v>0</v>
      </c>
      <c r="CH615" s="40">
        <f t="shared" si="731"/>
        <v>0</v>
      </c>
      <c r="CI615">
        <v>3</v>
      </c>
      <c r="CJ615" t="s">
        <v>83</v>
      </c>
      <c r="CK615">
        <v>0</v>
      </c>
      <c r="CL615" s="40">
        <f t="shared" si="732"/>
        <v>4</v>
      </c>
      <c r="CM615">
        <v>1</v>
      </c>
      <c r="CN615" t="s">
        <v>83</v>
      </c>
      <c r="CO615">
        <v>1</v>
      </c>
      <c r="CP615" s="40">
        <f t="shared" si="733"/>
        <v>0</v>
      </c>
      <c r="CQ615">
        <v>3</v>
      </c>
      <c r="CR615" t="s">
        <v>83</v>
      </c>
      <c r="CS615">
        <v>1</v>
      </c>
      <c r="CT615" s="40">
        <f t="shared" si="734"/>
        <v>3</v>
      </c>
      <c r="CU615">
        <v>0</v>
      </c>
      <c r="CV615" t="s">
        <v>83</v>
      </c>
      <c r="CW615">
        <v>2</v>
      </c>
      <c r="CX615" s="40">
        <f t="shared" si="735"/>
        <v>0</v>
      </c>
      <c r="CY615">
        <v>0</v>
      </c>
      <c r="CZ615" t="s">
        <v>83</v>
      </c>
      <c r="DA615">
        <v>4</v>
      </c>
      <c r="DB615" s="40">
        <f t="shared" si="736"/>
        <v>0</v>
      </c>
      <c r="DC615" s="24">
        <f t="shared" si="737"/>
        <v>7</v>
      </c>
      <c r="DD615" s="14">
        <v>3</v>
      </c>
      <c r="DE615" t="s">
        <v>83</v>
      </c>
      <c r="DF615">
        <v>1</v>
      </c>
      <c r="DG615" s="40">
        <f t="shared" si="767"/>
        <v>0</v>
      </c>
      <c r="DH615">
        <v>4</v>
      </c>
      <c r="DI615" t="s">
        <v>83</v>
      </c>
      <c r="DJ615">
        <v>0</v>
      </c>
      <c r="DK615" s="40">
        <f t="shared" si="708"/>
        <v>3</v>
      </c>
      <c r="DL615">
        <v>2</v>
      </c>
      <c r="DM615" t="s">
        <v>83</v>
      </c>
      <c r="DN615">
        <v>0</v>
      </c>
      <c r="DO615" s="40">
        <f t="shared" si="738"/>
        <v>0</v>
      </c>
      <c r="DP615">
        <v>1</v>
      </c>
      <c r="DQ615" t="s">
        <v>83</v>
      </c>
      <c r="DR615">
        <v>2</v>
      </c>
      <c r="DS615" s="40">
        <f t="shared" si="699"/>
        <v>0</v>
      </c>
      <c r="DT615">
        <v>2</v>
      </c>
      <c r="DU615" t="s">
        <v>83</v>
      </c>
      <c r="DV615">
        <v>2</v>
      </c>
      <c r="DW615" s="40">
        <f t="shared" si="700"/>
        <v>1</v>
      </c>
      <c r="DX615">
        <v>0</v>
      </c>
      <c r="DY615" t="s">
        <v>83</v>
      </c>
      <c r="DZ615">
        <v>3</v>
      </c>
      <c r="EA615" s="39">
        <f t="shared" si="739"/>
        <v>3</v>
      </c>
      <c r="EB615" s="24">
        <f t="shared" si="709"/>
        <v>7</v>
      </c>
      <c r="EC615" s="14">
        <v>0</v>
      </c>
      <c r="ED615" t="s">
        <v>83</v>
      </c>
      <c r="EE615">
        <v>2</v>
      </c>
      <c r="EF615" s="40">
        <f t="shared" si="740"/>
        <v>0</v>
      </c>
      <c r="EG615">
        <v>2</v>
      </c>
      <c r="EH615" t="s">
        <v>83</v>
      </c>
      <c r="EI615">
        <v>1</v>
      </c>
      <c r="EJ615" s="40">
        <f t="shared" si="741"/>
        <v>4</v>
      </c>
      <c r="EK615">
        <v>4</v>
      </c>
      <c r="EL615" t="s">
        <v>83</v>
      </c>
      <c r="EM615">
        <v>0</v>
      </c>
      <c r="EN615" s="40">
        <f t="shared" si="772"/>
        <v>0</v>
      </c>
      <c r="EO615">
        <v>0</v>
      </c>
      <c r="EP615" t="s">
        <v>83</v>
      </c>
      <c r="EQ615">
        <v>0</v>
      </c>
      <c r="ER615" s="40">
        <f t="shared" si="742"/>
        <v>0</v>
      </c>
      <c r="ES615">
        <v>1</v>
      </c>
      <c r="ET615" t="s">
        <v>83</v>
      </c>
      <c r="EU615">
        <v>3</v>
      </c>
      <c r="EV615" s="40">
        <f t="shared" si="743"/>
        <v>0</v>
      </c>
      <c r="EW615">
        <v>2</v>
      </c>
      <c r="EX615" t="s">
        <v>83</v>
      </c>
      <c r="EY615">
        <v>1</v>
      </c>
      <c r="EZ615" s="40">
        <f t="shared" si="744"/>
        <v>0</v>
      </c>
      <c r="FA615" s="24">
        <f t="shared" si="745"/>
        <v>4</v>
      </c>
      <c r="FB615" s="14">
        <v>2</v>
      </c>
      <c r="FC615" t="s">
        <v>83</v>
      </c>
      <c r="FD615">
        <v>0</v>
      </c>
      <c r="FE615" s="40">
        <f t="shared" si="746"/>
        <v>3</v>
      </c>
      <c r="FF615">
        <v>5</v>
      </c>
      <c r="FG615" t="s">
        <v>83</v>
      </c>
      <c r="FH615">
        <v>0</v>
      </c>
      <c r="FI615" s="40">
        <f t="shared" si="747"/>
        <v>3</v>
      </c>
      <c r="FJ615">
        <v>1</v>
      </c>
      <c r="FK615" t="s">
        <v>83</v>
      </c>
      <c r="FL615">
        <v>1</v>
      </c>
      <c r="FM615" s="40">
        <f t="shared" si="748"/>
        <v>3</v>
      </c>
      <c r="FN615">
        <v>3</v>
      </c>
      <c r="FO615" t="s">
        <v>83</v>
      </c>
      <c r="FP615">
        <v>0</v>
      </c>
      <c r="FQ615" s="40">
        <f t="shared" si="710"/>
        <v>3</v>
      </c>
      <c r="FR615">
        <v>1</v>
      </c>
      <c r="FS615" t="s">
        <v>83</v>
      </c>
      <c r="FT615">
        <v>1</v>
      </c>
      <c r="FU615" s="40">
        <f t="shared" si="749"/>
        <v>0</v>
      </c>
      <c r="FV615">
        <v>0</v>
      </c>
      <c r="FW615" t="s">
        <v>83</v>
      </c>
      <c r="FX615">
        <v>3</v>
      </c>
      <c r="FY615" s="40">
        <f t="shared" si="711"/>
        <v>0</v>
      </c>
      <c r="FZ615" s="24">
        <f t="shared" si="712"/>
        <v>12</v>
      </c>
      <c r="GA615" s="14">
        <v>0</v>
      </c>
      <c r="GB615" t="s">
        <v>83</v>
      </c>
      <c r="GC615">
        <v>0</v>
      </c>
      <c r="GD615" s="40">
        <f t="shared" si="750"/>
        <v>6</v>
      </c>
      <c r="GE615">
        <v>2</v>
      </c>
      <c r="GF615" t="s">
        <v>83</v>
      </c>
      <c r="GG615">
        <v>1</v>
      </c>
      <c r="GH615" s="40">
        <f t="shared" si="774"/>
        <v>4</v>
      </c>
      <c r="GI615">
        <v>2</v>
      </c>
      <c r="GJ615" t="s">
        <v>83</v>
      </c>
      <c r="GK615">
        <v>1</v>
      </c>
      <c r="GL615" s="40">
        <f t="shared" si="751"/>
        <v>0</v>
      </c>
      <c r="GM615">
        <v>1</v>
      </c>
      <c r="GN615" t="s">
        <v>83</v>
      </c>
      <c r="GO615">
        <v>1</v>
      </c>
      <c r="GP615" s="40">
        <f t="shared" si="752"/>
        <v>0</v>
      </c>
      <c r="GQ615">
        <v>1</v>
      </c>
      <c r="GR615" t="s">
        <v>83</v>
      </c>
      <c r="GS615">
        <v>3</v>
      </c>
      <c r="GT615" s="40">
        <f t="shared" si="713"/>
        <v>4</v>
      </c>
      <c r="GU615">
        <v>2</v>
      </c>
      <c r="GV615" t="s">
        <v>83</v>
      </c>
      <c r="GW615">
        <v>2</v>
      </c>
      <c r="GX615" s="40">
        <f t="shared" si="753"/>
        <v>0</v>
      </c>
      <c r="GY615" s="24">
        <f t="shared" si="754"/>
        <v>14</v>
      </c>
      <c r="GZ615" s="28">
        <f t="shared" si="714"/>
        <v>84</v>
      </c>
      <c r="HA615" t="s">
        <v>84</v>
      </c>
      <c r="HB615">
        <f t="shared" si="715"/>
        <v>9</v>
      </c>
      <c r="HC615" t="s">
        <v>85</v>
      </c>
      <c r="HD615">
        <f t="shared" si="768"/>
        <v>9</v>
      </c>
      <c r="HE615" t="s">
        <v>93</v>
      </c>
      <c r="HF615">
        <f t="shared" si="716"/>
        <v>9</v>
      </c>
      <c r="HG615" t="s">
        <v>94</v>
      </c>
      <c r="HH615">
        <f t="shared" si="773"/>
        <v>9</v>
      </c>
      <c r="HI615" t="s">
        <v>88</v>
      </c>
      <c r="HJ615">
        <f t="shared" si="755"/>
        <v>0</v>
      </c>
      <c r="HK615" t="s">
        <v>131</v>
      </c>
      <c r="HL615">
        <f t="shared" si="756"/>
        <v>0</v>
      </c>
      <c r="HM615" t="s">
        <v>90</v>
      </c>
      <c r="HN615">
        <f t="shared" si="717"/>
        <v>9</v>
      </c>
      <c r="HO615" t="s">
        <v>96</v>
      </c>
      <c r="HP615">
        <f t="shared" si="757"/>
        <v>9</v>
      </c>
      <c r="HQ615" t="s">
        <v>132</v>
      </c>
      <c r="HR615" s="1">
        <f t="shared" si="758"/>
        <v>6</v>
      </c>
      <c r="HS615" t="s">
        <v>137</v>
      </c>
      <c r="HT615" s="1">
        <f t="shared" si="759"/>
        <v>6</v>
      </c>
      <c r="HU615" t="s">
        <v>133</v>
      </c>
      <c r="HV615" s="1">
        <f t="shared" si="760"/>
        <v>0</v>
      </c>
      <c r="HW615" t="s">
        <v>129</v>
      </c>
      <c r="HX615" s="1">
        <f t="shared" si="761"/>
        <v>0</v>
      </c>
      <c r="HY615" t="s">
        <v>130</v>
      </c>
      <c r="HZ615" s="1">
        <f t="shared" si="762"/>
        <v>6</v>
      </c>
      <c r="IA615" t="s">
        <v>95</v>
      </c>
      <c r="IB615" s="1">
        <f t="shared" si="763"/>
        <v>6</v>
      </c>
      <c r="IC615" t="s">
        <v>134</v>
      </c>
      <c r="ID615" s="1">
        <f t="shared" si="764"/>
        <v>6</v>
      </c>
      <c r="IE615" t="s">
        <v>135</v>
      </c>
      <c r="IF615" s="1">
        <f t="shared" si="765"/>
        <v>0</v>
      </c>
      <c r="IG615">
        <f t="shared" si="770"/>
        <v>84</v>
      </c>
      <c r="IH615" s="1">
        <f t="shared" si="766"/>
        <v>168</v>
      </c>
    </row>
    <row r="616" spans="1:242" ht="14.65" thickBot="1" x14ac:dyDescent="0.5">
      <c r="A616" s="1">
        <v>613</v>
      </c>
      <c r="B616" s="45">
        <f t="shared" si="702"/>
        <v>464</v>
      </c>
      <c r="C616" s="14" t="s">
        <v>573</v>
      </c>
      <c r="D616" t="s">
        <v>1227</v>
      </c>
      <c r="E616" s="15" t="s">
        <v>1228</v>
      </c>
      <c r="F616" s="28">
        <f t="shared" si="703"/>
        <v>146</v>
      </c>
      <c r="H616" s="14">
        <v>4</v>
      </c>
      <c r="I616" t="s">
        <v>83</v>
      </c>
      <c r="J616">
        <v>4</v>
      </c>
      <c r="K616" s="40">
        <f t="shared" si="775"/>
        <v>0</v>
      </c>
      <c r="L616">
        <v>1</v>
      </c>
      <c r="M616" t="s">
        <v>83</v>
      </c>
      <c r="N616">
        <v>3</v>
      </c>
      <c r="O616" s="40">
        <f t="shared" si="771"/>
        <v>4</v>
      </c>
      <c r="P616">
        <v>3</v>
      </c>
      <c r="Q616" t="s">
        <v>83</v>
      </c>
      <c r="R616">
        <v>0</v>
      </c>
      <c r="S616" s="40">
        <f t="shared" si="718"/>
        <v>0</v>
      </c>
      <c r="T616">
        <v>5</v>
      </c>
      <c r="U616" t="s">
        <v>83</v>
      </c>
      <c r="V616">
        <v>0</v>
      </c>
      <c r="W616" s="40">
        <f t="shared" si="704"/>
        <v>0</v>
      </c>
      <c r="X616">
        <v>2</v>
      </c>
      <c r="Y616" t="s">
        <v>83</v>
      </c>
      <c r="Z616">
        <v>0</v>
      </c>
      <c r="AA616" s="40">
        <f t="shared" si="705"/>
        <v>0</v>
      </c>
      <c r="AB616">
        <v>2</v>
      </c>
      <c r="AC616" t="s">
        <v>83</v>
      </c>
      <c r="AD616">
        <v>1</v>
      </c>
      <c r="AE616" s="40">
        <f t="shared" si="719"/>
        <v>3</v>
      </c>
      <c r="AF616" s="24">
        <f t="shared" si="720"/>
        <v>7</v>
      </c>
      <c r="AG616" s="14">
        <v>5</v>
      </c>
      <c r="AH616" t="s">
        <v>83</v>
      </c>
      <c r="AI616">
        <v>0</v>
      </c>
      <c r="AJ616" s="40">
        <f t="shared" si="769"/>
        <v>3</v>
      </c>
      <c r="AK616">
        <v>0</v>
      </c>
      <c r="AL616" t="s">
        <v>83</v>
      </c>
      <c r="AM616">
        <v>2</v>
      </c>
      <c r="AN616" s="40">
        <f t="shared" si="721"/>
        <v>0</v>
      </c>
      <c r="AO616">
        <v>3</v>
      </c>
      <c r="AP616" t="s">
        <v>83</v>
      </c>
      <c r="AQ616">
        <v>0</v>
      </c>
      <c r="AR616" s="40">
        <f t="shared" si="701"/>
        <v>0</v>
      </c>
      <c r="AS616">
        <v>3</v>
      </c>
      <c r="AT616" t="s">
        <v>83</v>
      </c>
      <c r="AU616">
        <v>1</v>
      </c>
      <c r="AV616" s="40">
        <f t="shared" si="722"/>
        <v>0</v>
      </c>
      <c r="AW616">
        <v>1</v>
      </c>
      <c r="AX616" t="s">
        <v>83</v>
      </c>
      <c r="AY616">
        <v>3</v>
      </c>
      <c r="AZ616" s="40">
        <f t="shared" si="723"/>
        <v>3</v>
      </c>
      <c r="BA616">
        <v>0</v>
      </c>
      <c r="BB616" t="s">
        <v>83</v>
      </c>
      <c r="BC616">
        <v>2</v>
      </c>
      <c r="BD616" s="40">
        <f t="shared" si="706"/>
        <v>3</v>
      </c>
      <c r="BE616" s="24">
        <f t="shared" si="724"/>
        <v>9</v>
      </c>
      <c r="BF616" s="14">
        <v>2</v>
      </c>
      <c r="BG616" t="s">
        <v>83</v>
      </c>
      <c r="BH616">
        <v>0</v>
      </c>
      <c r="BI616" s="40">
        <f t="shared" si="725"/>
        <v>0</v>
      </c>
      <c r="BJ616">
        <v>1</v>
      </c>
      <c r="BK616" t="s">
        <v>83</v>
      </c>
      <c r="BL616">
        <v>2</v>
      </c>
      <c r="BM616" s="40">
        <f t="shared" si="726"/>
        <v>0</v>
      </c>
      <c r="BN616">
        <v>2</v>
      </c>
      <c r="BO616" t="s">
        <v>83</v>
      </c>
      <c r="BP616">
        <v>0</v>
      </c>
      <c r="BQ616" s="40">
        <f t="shared" si="707"/>
        <v>6</v>
      </c>
      <c r="BR616">
        <v>3</v>
      </c>
      <c r="BS616" t="s">
        <v>83</v>
      </c>
      <c r="BT616">
        <v>0</v>
      </c>
      <c r="BU616" s="40">
        <f t="shared" si="727"/>
        <v>3</v>
      </c>
      <c r="BV616">
        <v>1</v>
      </c>
      <c r="BW616" t="s">
        <v>83</v>
      </c>
      <c r="BX616">
        <v>2</v>
      </c>
      <c r="BY616" s="40">
        <f t="shared" si="728"/>
        <v>3</v>
      </c>
      <c r="BZ616">
        <v>0</v>
      </c>
      <c r="CA616" t="s">
        <v>83</v>
      </c>
      <c r="CB616">
        <v>1</v>
      </c>
      <c r="CC616" s="40">
        <f t="shared" si="729"/>
        <v>4</v>
      </c>
      <c r="CD616" s="24">
        <f t="shared" si="730"/>
        <v>16</v>
      </c>
      <c r="CE616" s="14">
        <v>2</v>
      </c>
      <c r="CF616" t="s">
        <v>83</v>
      </c>
      <c r="CG616">
        <v>0</v>
      </c>
      <c r="CH616" s="40">
        <f t="shared" si="731"/>
        <v>0</v>
      </c>
      <c r="CI616">
        <v>3</v>
      </c>
      <c r="CJ616" t="s">
        <v>83</v>
      </c>
      <c r="CK616">
        <v>0</v>
      </c>
      <c r="CL616" s="40">
        <f t="shared" si="732"/>
        <v>4</v>
      </c>
      <c r="CM616">
        <v>1</v>
      </c>
      <c r="CN616" t="s">
        <v>83</v>
      </c>
      <c r="CO616">
        <v>1</v>
      </c>
      <c r="CP616" s="40">
        <f t="shared" si="733"/>
        <v>0</v>
      </c>
      <c r="CQ616">
        <v>2</v>
      </c>
      <c r="CR616" t="s">
        <v>83</v>
      </c>
      <c r="CS616">
        <v>1</v>
      </c>
      <c r="CT616" s="40">
        <f t="shared" si="734"/>
        <v>6</v>
      </c>
      <c r="CU616">
        <v>0</v>
      </c>
      <c r="CV616" t="s">
        <v>83</v>
      </c>
      <c r="CW616">
        <v>2</v>
      </c>
      <c r="CX616" s="40">
        <f t="shared" si="735"/>
        <v>0</v>
      </c>
      <c r="CY616">
        <v>0</v>
      </c>
      <c r="CZ616" t="s">
        <v>83</v>
      </c>
      <c r="DA616">
        <v>3</v>
      </c>
      <c r="DB616" s="40">
        <f t="shared" si="736"/>
        <v>0</v>
      </c>
      <c r="DC616" s="24">
        <f t="shared" si="737"/>
        <v>10</v>
      </c>
      <c r="DD616" s="14">
        <v>3</v>
      </c>
      <c r="DE616" t="s">
        <v>83</v>
      </c>
      <c r="DF616">
        <v>0</v>
      </c>
      <c r="DG616" s="40">
        <f t="shared" si="767"/>
        <v>0</v>
      </c>
      <c r="DH616">
        <v>2</v>
      </c>
      <c r="DI616" t="s">
        <v>83</v>
      </c>
      <c r="DJ616">
        <v>0</v>
      </c>
      <c r="DK616" s="40">
        <f t="shared" si="708"/>
        <v>3</v>
      </c>
      <c r="DL616">
        <v>2</v>
      </c>
      <c r="DM616" t="s">
        <v>83</v>
      </c>
      <c r="DN616">
        <v>0</v>
      </c>
      <c r="DO616" s="40">
        <f t="shared" si="738"/>
        <v>0</v>
      </c>
      <c r="DP616">
        <v>1</v>
      </c>
      <c r="DQ616" t="s">
        <v>83</v>
      </c>
      <c r="DR616">
        <v>2</v>
      </c>
      <c r="DS616" s="40">
        <f t="shared" si="699"/>
        <v>0</v>
      </c>
      <c r="DT616">
        <v>0</v>
      </c>
      <c r="DU616" t="s">
        <v>83</v>
      </c>
      <c r="DV616">
        <v>2</v>
      </c>
      <c r="DW616" s="40">
        <f t="shared" si="700"/>
        <v>1</v>
      </c>
      <c r="DX616">
        <v>0</v>
      </c>
      <c r="DY616" t="s">
        <v>83</v>
      </c>
      <c r="DZ616">
        <v>4</v>
      </c>
      <c r="EA616" s="39">
        <f t="shared" si="739"/>
        <v>3</v>
      </c>
      <c r="EB616" s="24">
        <f t="shared" si="709"/>
        <v>7</v>
      </c>
      <c r="EC616" s="14">
        <v>0</v>
      </c>
      <c r="ED616" t="s">
        <v>83</v>
      </c>
      <c r="EE616">
        <v>1</v>
      </c>
      <c r="EF616" s="40">
        <f t="shared" si="740"/>
        <v>0</v>
      </c>
      <c r="EG616">
        <v>3</v>
      </c>
      <c r="EH616" t="s">
        <v>83</v>
      </c>
      <c r="EI616">
        <v>2</v>
      </c>
      <c r="EJ616" s="40">
        <f t="shared" si="741"/>
        <v>4</v>
      </c>
      <c r="EK616">
        <v>4</v>
      </c>
      <c r="EL616" t="s">
        <v>83</v>
      </c>
      <c r="EM616">
        <v>1</v>
      </c>
      <c r="EN616" s="40">
        <f t="shared" si="772"/>
        <v>0</v>
      </c>
      <c r="EO616">
        <v>2</v>
      </c>
      <c r="EP616" t="s">
        <v>83</v>
      </c>
      <c r="EQ616">
        <v>2</v>
      </c>
      <c r="ER616" s="40">
        <f t="shared" si="742"/>
        <v>0</v>
      </c>
      <c r="ES616">
        <v>0</v>
      </c>
      <c r="ET616" t="s">
        <v>83</v>
      </c>
      <c r="EU616">
        <v>2</v>
      </c>
      <c r="EV616" s="40">
        <f t="shared" si="743"/>
        <v>0</v>
      </c>
      <c r="EW616">
        <v>2</v>
      </c>
      <c r="EX616" t="s">
        <v>83</v>
      </c>
      <c r="EY616">
        <v>0</v>
      </c>
      <c r="EZ616" s="40">
        <f t="shared" si="744"/>
        <v>0</v>
      </c>
      <c r="FA616" s="24">
        <f t="shared" si="745"/>
        <v>4</v>
      </c>
      <c r="FB616" s="14">
        <v>2</v>
      </c>
      <c r="FC616" t="s">
        <v>83</v>
      </c>
      <c r="FD616">
        <v>0</v>
      </c>
      <c r="FE616" s="40">
        <f t="shared" si="746"/>
        <v>3</v>
      </c>
      <c r="FF616">
        <v>3</v>
      </c>
      <c r="FG616" t="s">
        <v>83</v>
      </c>
      <c r="FH616">
        <v>1</v>
      </c>
      <c r="FI616" s="40">
        <f t="shared" si="747"/>
        <v>4</v>
      </c>
      <c r="FJ616">
        <v>1</v>
      </c>
      <c r="FK616" t="s">
        <v>83</v>
      </c>
      <c r="FL616">
        <v>2</v>
      </c>
      <c r="FM616" s="40">
        <f t="shared" si="748"/>
        <v>0</v>
      </c>
      <c r="FN616">
        <v>2</v>
      </c>
      <c r="FO616" t="s">
        <v>83</v>
      </c>
      <c r="FP616">
        <v>2</v>
      </c>
      <c r="FQ616" s="40">
        <f t="shared" si="710"/>
        <v>0</v>
      </c>
      <c r="FR616">
        <v>1</v>
      </c>
      <c r="FS616" t="s">
        <v>83</v>
      </c>
      <c r="FT616">
        <v>2</v>
      </c>
      <c r="FU616" s="40">
        <f t="shared" si="749"/>
        <v>4</v>
      </c>
      <c r="FV616">
        <v>1</v>
      </c>
      <c r="FW616" t="s">
        <v>83</v>
      </c>
      <c r="FX616">
        <v>3</v>
      </c>
      <c r="FY616" s="40">
        <f t="shared" si="711"/>
        <v>0</v>
      </c>
      <c r="FZ616" s="24">
        <f t="shared" si="712"/>
        <v>11</v>
      </c>
      <c r="GA616" s="14">
        <v>2</v>
      </c>
      <c r="GB616" t="s">
        <v>83</v>
      </c>
      <c r="GC616">
        <v>0</v>
      </c>
      <c r="GD616" s="40">
        <f t="shared" si="750"/>
        <v>0</v>
      </c>
      <c r="GE616">
        <v>2</v>
      </c>
      <c r="GF616" t="s">
        <v>83</v>
      </c>
      <c r="GG616">
        <v>1</v>
      </c>
      <c r="GH616" s="40">
        <f t="shared" si="774"/>
        <v>4</v>
      </c>
      <c r="GI616">
        <v>1</v>
      </c>
      <c r="GJ616" t="s">
        <v>83</v>
      </c>
      <c r="GK616">
        <v>0</v>
      </c>
      <c r="GL616" s="40">
        <f t="shared" si="751"/>
        <v>0</v>
      </c>
      <c r="GM616">
        <v>3</v>
      </c>
      <c r="GN616" t="s">
        <v>83</v>
      </c>
      <c r="GO616">
        <v>0</v>
      </c>
      <c r="GP616" s="40">
        <f t="shared" si="752"/>
        <v>3</v>
      </c>
      <c r="GQ616">
        <v>0</v>
      </c>
      <c r="GR616" t="s">
        <v>83</v>
      </c>
      <c r="GS616">
        <v>1</v>
      </c>
      <c r="GT616" s="40">
        <f t="shared" si="713"/>
        <v>3</v>
      </c>
      <c r="GU616">
        <v>1</v>
      </c>
      <c r="GV616" t="s">
        <v>83</v>
      </c>
      <c r="GW616">
        <v>2</v>
      </c>
      <c r="GX616" s="40">
        <f t="shared" si="753"/>
        <v>0</v>
      </c>
      <c r="GY616" s="24">
        <f t="shared" si="754"/>
        <v>10</v>
      </c>
      <c r="GZ616" s="28">
        <f t="shared" si="714"/>
        <v>74</v>
      </c>
      <c r="HA616" t="s">
        <v>84</v>
      </c>
      <c r="HB616">
        <f t="shared" si="715"/>
        <v>9</v>
      </c>
      <c r="HC616" t="s">
        <v>85</v>
      </c>
      <c r="HD616">
        <f t="shared" si="768"/>
        <v>9</v>
      </c>
      <c r="HE616" t="s">
        <v>93</v>
      </c>
      <c r="HF616">
        <f t="shared" si="716"/>
        <v>9</v>
      </c>
      <c r="HG616" t="s">
        <v>94</v>
      </c>
      <c r="HH616">
        <f t="shared" si="773"/>
        <v>9</v>
      </c>
      <c r="HI616" t="s">
        <v>88</v>
      </c>
      <c r="HJ616">
        <f t="shared" si="755"/>
        <v>0</v>
      </c>
      <c r="HK616" t="s">
        <v>131</v>
      </c>
      <c r="HL616">
        <f t="shared" si="756"/>
        <v>0</v>
      </c>
      <c r="HM616" t="s">
        <v>90</v>
      </c>
      <c r="HN616">
        <f t="shared" si="717"/>
        <v>9</v>
      </c>
      <c r="HO616" t="s">
        <v>96</v>
      </c>
      <c r="HP616">
        <f t="shared" si="757"/>
        <v>9</v>
      </c>
      <c r="HQ616" t="s">
        <v>140</v>
      </c>
      <c r="HR616" s="1">
        <f t="shared" si="758"/>
        <v>0</v>
      </c>
      <c r="HS616" t="s">
        <v>92</v>
      </c>
      <c r="HT616" s="1">
        <f t="shared" si="759"/>
        <v>0</v>
      </c>
      <c r="HU616" t="s">
        <v>86</v>
      </c>
      <c r="HV616" s="1">
        <f t="shared" si="760"/>
        <v>6</v>
      </c>
      <c r="HW616" t="s">
        <v>129</v>
      </c>
      <c r="HX616" s="1">
        <f t="shared" si="761"/>
        <v>0</v>
      </c>
      <c r="HY616" t="s">
        <v>130</v>
      </c>
      <c r="HZ616" s="1">
        <f t="shared" si="762"/>
        <v>6</v>
      </c>
      <c r="IA616" t="s">
        <v>142</v>
      </c>
      <c r="IB616" s="1">
        <f t="shared" si="763"/>
        <v>0</v>
      </c>
      <c r="IC616" t="s">
        <v>134</v>
      </c>
      <c r="ID616" s="1">
        <f t="shared" si="764"/>
        <v>6</v>
      </c>
      <c r="IE616" t="s">
        <v>135</v>
      </c>
      <c r="IF616" s="1">
        <f t="shared" si="765"/>
        <v>0</v>
      </c>
      <c r="IG616">
        <f t="shared" si="770"/>
        <v>72</v>
      </c>
      <c r="IH616" s="1">
        <f t="shared" si="766"/>
        <v>146</v>
      </c>
    </row>
    <row r="617" spans="1:242" ht="14.65" thickBot="1" x14ac:dyDescent="0.5">
      <c r="A617" s="1">
        <v>614</v>
      </c>
      <c r="B617" s="45">
        <f t="shared" si="702"/>
        <v>318</v>
      </c>
      <c r="C617" s="14" t="s">
        <v>489</v>
      </c>
      <c r="D617" t="s">
        <v>1229</v>
      </c>
      <c r="E617" s="15" t="s">
        <v>1228</v>
      </c>
      <c r="F617" s="28">
        <f t="shared" si="703"/>
        <v>158</v>
      </c>
      <c r="H617" s="14">
        <v>2</v>
      </c>
      <c r="I617" t="s">
        <v>83</v>
      </c>
      <c r="J617">
        <v>1</v>
      </c>
      <c r="K617" s="40">
        <f t="shared" si="775"/>
        <v>0</v>
      </c>
      <c r="L617">
        <v>1</v>
      </c>
      <c r="M617" t="s">
        <v>83</v>
      </c>
      <c r="N617">
        <v>3</v>
      </c>
      <c r="O617" s="40">
        <f t="shared" si="771"/>
        <v>4</v>
      </c>
      <c r="P617">
        <v>1</v>
      </c>
      <c r="Q617" t="s">
        <v>83</v>
      </c>
      <c r="R617">
        <v>2</v>
      </c>
      <c r="S617" s="40">
        <f t="shared" si="718"/>
        <v>3</v>
      </c>
      <c r="T617">
        <v>2</v>
      </c>
      <c r="U617" t="s">
        <v>83</v>
      </c>
      <c r="V617">
        <v>1</v>
      </c>
      <c r="W617" s="40">
        <f t="shared" si="704"/>
        <v>0</v>
      </c>
      <c r="X617">
        <v>2</v>
      </c>
      <c r="Y617" t="s">
        <v>83</v>
      </c>
      <c r="Z617">
        <v>3</v>
      </c>
      <c r="AA617" s="40">
        <f t="shared" si="705"/>
        <v>4</v>
      </c>
      <c r="AB617">
        <v>3</v>
      </c>
      <c r="AC617" t="s">
        <v>83</v>
      </c>
      <c r="AD617">
        <v>0</v>
      </c>
      <c r="AE617" s="40">
        <f t="shared" si="719"/>
        <v>3</v>
      </c>
      <c r="AF617" s="24">
        <f t="shared" si="720"/>
        <v>14</v>
      </c>
      <c r="AG617" s="14">
        <v>4</v>
      </c>
      <c r="AH617" t="s">
        <v>83</v>
      </c>
      <c r="AI617">
        <v>0</v>
      </c>
      <c r="AJ617" s="40">
        <f t="shared" si="769"/>
        <v>4</v>
      </c>
      <c r="AK617">
        <v>1</v>
      </c>
      <c r="AL617" t="s">
        <v>83</v>
      </c>
      <c r="AM617">
        <v>2</v>
      </c>
      <c r="AN617" s="40">
        <f t="shared" si="721"/>
        <v>0</v>
      </c>
      <c r="AO617">
        <v>2</v>
      </c>
      <c r="AP617" t="s">
        <v>83</v>
      </c>
      <c r="AQ617">
        <v>0</v>
      </c>
      <c r="AR617" s="40">
        <f t="shared" si="701"/>
        <v>0</v>
      </c>
      <c r="AS617">
        <v>2</v>
      </c>
      <c r="AT617" t="s">
        <v>83</v>
      </c>
      <c r="AU617">
        <v>0</v>
      </c>
      <c r="AV617" s="40">
        <f t="shared" si="722"/>
        <v>0</v>
      </c>
      <c r="AW617">
        <v>2</v>
      </c>
      <c r="AX617" t="s">
        <v>83</v>
      </c>
      <c r="AY617">
        <v>4</v>
      </c>
      <c r="AZ617" s="40">
        <f t="shared" si="723"/>
        <v>3</v>
      </c>
      <c r="BA617">
        <v>0</v>
      </c>
      <c r="BB617" t="s">
        <v>83</v>
      </c>
      <c r="BC617">
        <v>3</v>
      </c>
      <c r="BD617" s="40">
        <f t="shared" si="706"/>
        <v>3</v>
      </c>
      <c r="BE617" s="24">
        <f t="shared" si="724"/>
        <v>10</v>
      </c>
      <c r="BF617" s="14">
        <v>3</v>
      </c>
      <c r="BG617" t="s">
        <v>83</v>
      </c>
      <c r="BH617">
        <v>0</v>
      </c>
      <c r="BI617" s="40">
        <f t="shared" si="725"/>
        <v>0</v>
      </c>
      <c r="BJ617">
        <v>1</v>
      </c>
      <c r="BK617" t="s">
        <v>83</v>
      </c>
      <c r="BL617">
        <v>3</v>
      </c>
      <c r="BM617" s="40">
        <f t="shared" si="726"/>
        <v>0</v>
      </c>
      <c r="BN617">
        <v>3</v>
      </c>
      <c r="BO617" t="s">
        <v>83</v>
      </c>
      <c r="BP617">
        <v>0</v>
      </c>
      <c r="BQ617" s="40">
        <f t="shared" si="707"/>
        <v>3</v>
      </c>
      <c r="BR617">
        <v>3</v>
      </c>
      <c r="BS617" t="s">
        <v>83</v>
      </c>
      <c r="BT617">
        <v>1</v>
      </c>
      <c r="BU617" s="40">
        <f t="shared" si="727"/>
        <v>4</v>
      </c>
      <c r="BV617">
        <v>3</v>
      </c>
      <c r="BW617" t="s">
        <v>83</v>
      </c>
      <c r="BX617">
        <v>4</v>
      </c>
      <c r="BY617" s="40">
        <f t="shared" si="728"/>
        <v>3</v>
      </c>
      <c r="BZ617">
        <v>0</v>
      </c>
      <c r="CA617" t="s">
        <v>83</v>
      </c>
      <c r="CB617">
        <v>2</v>
      </c>
      <c r="CC617" s="40">
        <f t="shared" si="729"/>
        <v>3</v>
      </c>
      <c r="CD617" s="24">
        <f t="shared" si="730"/>
        <v>13</v>
      </c>
      <c r="CE617" s="14">
        <v>2</v>
      </c>
      <c r="CF617" t="s">
        <v>83</v>
      </c>
      <c r="CG617">
        <v>0</v>
      </c>
      <c r="CH617" s="40">
        <f t="shared" si="731"/>
        <v>0</v>
      </c>
      <c r="CI617">
        <v>5</v>
      </c>
      <c r="CJ617" t="s">
        <v>83</v>
      </c>
      <c r="CK617">
        <v>0</v>
      </c>
      <c r="CL617" s="40">
        <f t="shared" si="732"/>
        <v>3</v>
      </c>
      <c r="CM617">
        <v>2</v>
      </c>
      <c r="CN617" t="s">
        <v>83</v>
      </c>
      <c r="CO617">
        <v>1</v>
      </c>
      <c r="CP617" s="40">
        <f t="shared" si="733"/>
        <v>0</v>
      </c>
      <c r="CQ617">
        <v>3</v>
      </c>
      <c r="CR617" t="s">
        <v>83</v>
      </c>
      <c r="CS617">
        <v>1</v>
      </c>
      <c r="CT617" s="40">
        <f t="shared" si="734"/>
        <v>3</v>
      </c>
      <c r="CU617">
        <v>0</v>
      </c>
      <c r="CV617" t="s">
        <v>83</v>
      </c>
      <c r="CW617">
        <v>2</v>
      </c>
      <c r="CX617" s="40">
        <f t="shared" si="735"/>
        <v>0</v>
      </c>
      <c r="CY617">
        <v>0</v>
      </c>
      <c r="CZ617" t="s">
        <v>83</v>
      </c>
      <c r="DA617">
        <v>5</v>
      </c>
      <c r="DB617" s="40">
        <f t="shared" si="736"/>
        <v>0</v>
      </c>
      <c r="DC617" s="24">
        <f t="shared" si="737"/>
        <v>6</v>
      </c>
      <c r="DD617" s="14">
        <v>5</v>
      </c>
      <c r="DE617" t="s">
        <v>83</v>
      </c>
      <c r="DF617">
        <v>0</v>
      </c>
      <c r="DG617" s="40">
        <f t="shared" si="767"/>
        <v>0</v>
      </c>
      <c r="DH617">
        <v>2</v>
      </c>
      <c r="DI617" t="s">
        <v>83</v>
      </c>
      <c r="DJ617">
        <v>0</v>
      </c>
      <c r="DK617" s="40">
        <f t="shared" si="708"/>
        <v>3</v>
      </c>
      <c r="DL617">
        <v>1</v>
      </c>
      <c r="DM617" t="s">
        <v>83</v>
      </c>
      <c r="DN617">
        <v>1</v>
      </c>
      <c r="DO617" s="40">
        <f t="shared" si="738"/>
        <v>0</v>
      </c>
      <c r="DP617">
        <v>2</v>
      </c>
      <c r="DQ617" t="s">
        <v>83</v>
      </c>
      <c r="DR617">
        <v>4</v>
      </c>
      <c r="DS617" s="40">
        <f t="shared" si="699"/>
        <v>0</v>
      </c>
      <c r="DT617">
        <v>2</v>
      </c>
      <c r="DU617" t="s">
        <v>83</v>
      </c>
      <c r="DV617">
        <v>5</v>
      </c>
      <c r="DW617" s="40">
        <f t="shared" si="700"/>
        <v>1</v>
      </c>
      <c r="DX617">
        <v>0</v>
      </c>
      <c r="DY617" t="s">
        <v>83</v>
      </c>
      <c r="DZ617">
        <v>6</v>
      </c>
      <c r="EA617" s="39">
        <f t="shared" si="739"/>
        <v>3</v>
      </c>
      <c r="EB617" s="24">
        <f t="shared" si="709"/>
        <v>7</v>
      </c>
      <c r="EC617" s="14">
        <v>0</v>
      </c>
      <c r="ED617" t="s">
        <v>83</v>
      </c>
      <c r="EE617">
        <v>3</v>
      </c>
      <c r="EF617" s="40">
        <f t="shared" si="740"/>
        <v>0</v>
      </c>
      <c r="EG617">
        <v>5</v>
      </c>
      <c r="EH617" t="s">
        <v>83</v>
      </c>
      <c r="EI617">
        <v>0</v>
      </c>
      <c r="EJ617" s="40">
        <f t="shared" si="741"/>
        <v>3</v>
      </c>
      <c r="EK617">
        <v>4</v>
      </c>
      <c r="EL617" t="s">
        <v>83</v>
      </c>
      <c r="EM617">
        <v>0</v>
      </c>
      <c r="EN617" s="40">
        <f t="shared" si="772"/>
        <v>0</v>
      </c>
      <c r="EO617">
        <v>3</v>
      </c>
      <c r="EP617" t="s">
        <v>83</v>
      </c>
      <c r="EQ617">
        <v>0</v>
      </c>
      <c r="ER617" s="40">
        <f t="shared" si="742"/>
        <v>4</v>
      </c>
      <c r="ES617">
        <v>2</v>
      </c>
      <c r="ET617" t="s">
        <v>83</v>
      </c>
      <c r="EU617">
        <v>3</v>
      </c>
      <c r="EV617" s="40">
        <f t="shared" si="743"/>
        <v>0</v>
      </c>
      <c r="EW617">
        <v>2</v>
      </c>
      <c r="EX617" t="s">
        <v>83</v>
      </c>
      <c r="EY617">
        <v>1</v>
      </c>
      <c r="EZ617" s="40">
        <f t="shared" si="744"/>
        <v>0</v>
      </c>
      <c r="FA617" s="24">
        <f t="shared" si="745"/>
        <v>7</v>
      </c>
      <c r="FB617" s="14">
        <v>2</v>
      </c>
      <c r="FC617" t="s">
        <v>83</v>
      </c>
      <c r="FD617">
        <v>0</v>
      </c>
      <c r="FE617" s="40">
        <f t="shared" si="746"/>
        <v>3</v>
      </c>
      <c r="FF617">
        <v>7</v>
      </c>
      <c r="FG617" t="s">
        <v>83</v>
      </c>
      <c r="FH617">
        <v>2</v>
      </c>
      <c r="FI617" s="40">
        <f t="shared" si="747"/>
        <v>3</v>
      </c>
      <c r="FJ617">
        <v>1</v>
      </c>
      <c r="FK617" t="s">
        <v>83</v>
      </c>
      <c r="FL617">
        <v>2</v>
      </c>
      <c r="FM617" s="40">
        <f t="shared" si="748"/>
        <v>0</v>
      </c>
      <c r="FN617">
        <v>3</v>
      </c>
      <c r="FO617" t="s">
        <v>83</v>
      </c>
      <c r="FP617">
        <v>2</v>
      </c>
      <c r="FQ617" s="40">
        <f t="shared" si="710"/>
        <v>4</v>
      </c>
      <c r="FR617">
        <v>3</v>
      </c>
      <c r="FS617" t="s">
        <v>83</v>
      </c>
      <c r="FT617">
        <v>3</v>
      </c>
      <c r="FU617" s="40">
        <f t="shared" si="749"/>
        <v>0</v>
      </c>
      <c r="FV617">
        <v>2</v>
      </c>
      <c r="FW617" t="s">
        <v>83</v>
      </c>
      <c r="FX617">
        <v>5</v>
      </c>
      <c r="FY617" s="40">
        <f t="shared" si="711"/>
        <v>0</v>
      </c>
      <c r="FZ617" s="24">
        <f t="shared" si="712"/>
        <v>10</v>
      </c>
      <c r="GA617" s="14">
        <v>3</v>
      </c>
      <c r="GB617" t="s">
        <v>83</v>
      </c>
      <c r="GC617">
        <v>1</v>
      </c>
      <c r="GD617" s="40">
        <f t="shared" si="750"/>
        <v>0</v>
      </c>
      <c r="GE617">
        <v>2</v>
      </c>
      <c r="GF617" t="s">
        <v>83</v>
      </c>
      <c r="GG617">
        <v>1</v>
      </c>
      <c r="GH617" s="40">
        <f t="shared" si="774"/>
        <v>4</v>
      </c>
      <c r="GI617">
        <v>1</v>
      </c>
      <c r="GJ617" t="s">
        <v>83</v>
      </c>
      <c r="GK617">
        <v>1</v>
      </c>
      <c r="GL617" s="40">
        <f t="shared" si="751"/>
        <v>0</v>
      </c>
      <c r="GM617">
        <v>2</v>
      </c>
      <c r="GN617" t="s">
        <v>83</v>
      </c>
      <c r="GO617">
        <v>1</v>
      </c>
      <c r="GP617" s="40">
        <f t="shared" si="752"/>
        <v>3</v>
      </c>
      <c r="GQ617">
        <v>2</v>
      </c>
      <c r="GR617" t="s">
        <v>83</v>
      </c>
      <c r="GS617">
        <v>1</v>
      </c>
      <c r="GT617" s="40">
        <f t="shared" si="713"/>
        <v>0</v>
      </c>
      <c r="GU617">
        <v>1</v>
      </c>
      <c r="GV617" t="s">
        <v>83</v>
      </c>
      <c r="GW617">
        <v>4</v>
      </c>
      <c r="GX617" s="40">
        <f t="shared" si="753"/>
        <v>0</v>
      </c>
      <c r="GY617" s="24">
        <f t="shared" si="754"/>
        <v>7</v>
      </c>
      <c r="GZ617" s="28">
        <f t="shared" si="714"/>
        <v>74</v>
      </c>
      <c r="HA617" t="s">
        <v>84</v>
      </c>
      <c r="HB617">
        <f t="shared" si="715"/>
        <v>9</v>
      </c>
      <c r="HC617" t="s">
        <v>85</v>
      </c>
      <c r="HD617">
        <f t="shared" si="768"/>
        <v>9</v>
      </c>
      <c r="HE617" t="s">
        <v>93</v>
      </c>
      <c r="HF617">
        <f t="shared" si="716"/>
        <v>9</v>
      </c>
      <c r="HG617" t="s">
        <v>94</v>
      </c>
      <c r="HH617">
        <f t="shared" si="773"/>
        <v>9</v>
      </c>
      <c r="HI617" t="s">
        <v>88</v>
      </c>
      <c r="HJ617">
        <f t="shared" si="755"/>
        <v>0</v>
      </c>
      <c r="HK617" t="s">
        <v>131</v>
      </c>
      <c r="HL617">
        <f t="shared" si="756"/>
        <v>0</v>
      </c>
      <c r="HM617" t="s">
        <v>90</v>
      </c>
      <c r="HN617">
        <f t="shared" si="717"/>
        <v>9</v>
      </c>
      <c r="HO617" t="s">
        <v>96</v>
      </c>
      <c r="HP617">
        <f t="shared" si="757"/>
        <v>9</v>
      </c>
      <c r="HQ617" t="s">
        <v>132</v>
      </c>
      <c r="HR617" s="1">
        <f t="shared" si="758"/>
        <v>6</v>
      </c>
      <c r="HS617" t="s">
        <v>92</v>
      </c>
      <c r="HT617" s="1">
        <f t="shared" si="759"/>
        <v>0</v>
      </c>
      <c r="HU617" t="s">
        <v>86</v>
      </c>
      <c r="HV617" s="1">
        <f t="shared" si="760"/>
        <v>6</v>
      </c>
      <c r="HW617" t="s">
        <v>129</v>
      </c>
      <c r="HX617" s="1">
        <f t="shared" si="761"/>
        <v>0</v>
      </c>
      <c r="HY617" t="s">
        <v>130</v>
      </c>
      <c r="HZ617" s="1">
        <f t="shared" si="762"/>
        <v>6</v>
      </c>
      <c r="IA617" t="s">
        <v>95</v>
      </c>
      <c r="IB617" s="1">
        <f t="shared" si="763"/>
        <v>6</v>
      </c>
      <c r="IC617" t="s">
        <v>134</v>
      </c>
      <c r="ID617" s="1">
        <f t="shared" si="764"/>
        <v>6</v>
      </c>
      <c r="IE617" t="s">
        <v>135</v>
      </c>
      <c r="IF617" s="1">
        <f t="shared" si="765"/>
        <v>0</v>
      </c>
      <c r="IG617">
        <f t="shared" si="770"/>
        <v>84</v>
      </c>
      <c r="IH617" s="1">
        <f t="shared" si="766"/>
        <v>158</v>
      </c>
    </row>
    <row r="618" spans="1:242" ht="14.65" thickBot="1" x14ac:dyDescent="0.5">
      <c r="A618" s="1">
        <v>615</v>
      </c>
      <c r="B618" s="45">
        <f t="shared" si="702"/>
        <v>222</v>
      </c>
      <c r="C618" s="14" t="s">
        <v>1152</v>
      </c>
      <c r="D618" t="s">
        <v>1230</v>
      </c>
      <c r="E618" s="15" t="s">
        <v>1228</v>
      </c>
      <c r="F618" s="28">
        <f t="shared" si="703"/>
        <v>165</v>
      </c>
      <c r="H618" s="14">
        <v>2</v>
      </c>
      <c r="I618" t="s">
        <v>83</v>
      </c>
      <c r="J618">
        <v>0</v>
      </c>
      <c r="K618" s="40">
        <f t="shared" si="775"/>
        <v>0</v>
      </c>
      <c r="L618">
        <v>1</v>
      </c>
      <c r="M618" t="s">
        <v>83</v>
      </c>
      <c r="N618">
        <v>3</v>
      </c>
      <c r="O618" s="40">
        <f t="shared" si="771"/>
        <v>4</v>
      </c>
      <c r="P618">
        <v>2</v>
      </c>
      <c r="Q618" t="s">
        <v>83</v>
      </c>
      <c r="R618">
        <v>1</v>
      </c>
      <c r="S618" s="40">
        <f t="shared" si="718"/>
        <v>0</v>
      </c>
      <c r="T618">
        <v>4</v>
      </c>
      <c r="U618" t="s">
        <v>83</v>
      </c>
      <c r="V618">
        <v>0</v>
      </c>
      <c r="W618" s="40">
        <f t="shared" si="704"/>
        <v>0</v>
      </c>
      <c r="X618">
        <v>1</v>
      </c>
      <c r="Y618" t="s">
        <v>83</v>
      </c>
      <c r="Z618">
        <v>3</v>
      </c>
      <c r="AA618" s="40">
        <f t="shared" si="705"/>
        <v>3</v>
      </c>
      <c r="AB618">
        <v>2</v>
      </c>
      <c r="AC618" t="s">
        <v>83</v>
      </c>
      <c r="AD618">
        <v>1</v>
      </c>
      <c r="AE618" s="40">
        <f t="shared" si="719"/>
        <v>3</v>
      </c>
      <c r="AF618" s="24">
        <f t="shared" si="720"/>
        <v>10</v>
      </c>
      <c r="AG618" s="14">
        <v>4</v>
      </c>
      <c r="AH618" t="s">
        <v>83</v>
      </c>
      <c r="AI618">
        <v>0</v>
      </c>
      <c r="AJ618" s="40">
        <f t="shared" si="769"/>
        <v>4</v>
      </c>
      <c r="AK618">
        <v>1</v>
      </c>
      <c r="AL618" t="s">
        <v>83</v>
      </c>
      <c r="AM618">
        <v>4</v>
      </c>
      <c r="AN618" s="40">
        <f t="shared" si="721"/>
        <v>0</v>
      </c>
      <c r="AO618">
        <v>4</v>
      </c>
      <c r="AP618" t="s">
        <v>83</v>
      </c>
      <c r="AQ618">
        <v>1</v>
      </c>
      <c r="AR618" s="40">
        <f t="shared" si="701"/>
        <v>0</v>
      </c>
      <c r="AS618">
        <v>5</v>
      </c>
      <c r="AT618" t="s">
        <v>83</v>
      </c>
      <c r="AU618">
        <v>0</v>
      </c>
      <c r="AV618" s="40">
        <f t="shared" si="722"/>
        <v>0</v>
      </c>
      <c r="AW618">
        <v>2</v>
      </c>
      <c r="AX618" t="s">
        <v>83</v>
      </c>
      <c r="AY618">
        <v>4</v>
      </c>
      <c r="AZ618" s="40">
        <f t="shared" si="723"/>
        <v>3</v>
      </c>
      <c r="BA618">
        <v>1</v>
      </c>
      <c r="BB618" t="s">
        <v>83</v>
      </c>
      <c r="BC618">
        <v>2</v>
      </c>
      <c r="BD618" s="40">
        <f t="shared" si="706"/>
        <v>4</v>
      </c>
      <c r="BE618" s="24">
        <f t="shared" si="724"/>
        <v>11</v>
      </c>
      <c r="BF618" s="14">
        <v>4</v>
      </c>
      <c r="BG618" t="s">
        <v>83</v>
      </c>
      <c r="BH618">
        <v>0</v>
      </c>
      <c r="BI618" s="40">
        <f t="shared" si="725"/>
        <v>0</v>
      </c>
      <c r="BJ618">
        <v>1</v>
      </c>
      <c r="BK618" t="s">
        <v>83</v>
      </c>
      <c r="BL618">
        <v>3</v>
      </c>
      <c r="BM618" s="40">
        <f t="shared" si="726"/>
        <v>0</v>
      </c>
      <c r="BN618">
        <v>3</v>
      </c>
      <c r="BO618" t="s">
        <v>83</v>
      </c>
      <c r="BP618">
        <v>0</v>
      </c>
      <c r="BQ618" s="40">
        <f t="shared" si="707"/>
        <v>3</v>
      </c>
      <c r="BR618">
        <v>4</v>
      </c>
      <c r="BS618" t="s">
        <v>83</v>
      </c>
      <c r="BT618">
        <v>0</v>
      </c>
      <c r="BU618" s="40">
        <f t="shared" si="727"/>
        <v>3</v>
      </c>
      <c r="BV618">
        <v>2</v>
      </c>
      <c r="BW618" t="s">
        <v>83</v>
      </c>
      <c r="BX618">
        <v>4</v>
      </c>
      <c r="BY618" s="40">
        <f t="shared" si="728"/>
        <v>4</v>
      </c>
      <c r="BZ618">
        <v>1</v>
      </c>
      <c r="CA618" t="s">
        <v>83</v>
      </c>
      <c r="CB618">
        <v>2</v>
      </c>
      <c r="CC618" s="40">
        <f t="shared" si="729"/>
        <v>6</v>
      </c>
      <c r="CD618" s="24">
        <f t="shared" si="730"/>
        <v>16</v>
      </c>
      <c r="CE618" s="14">
        <v>3</v>
      </c>
      <c r="CF618" t="s">
        <v>83</v>
      </c>
      <c r="CG618">
        <v>1</v>
      </c>
      <c r="CH618" s="40">
        <f t="shared" si="731"/>
        <v>0</v>
      </c>
      <c r="CI618">
        <v>4</v>
      </c>
      <c r="CJ618" t="s">
        <v>83</v>
      </c>
      <c r="CK618">
        <v>0</v>
      </c>
      <c r="CL618" s="40">
        <f t="shared" si="732"/>
        <v>3</v>
      </c>
      <c r="CM618">
        <v>1</v>
      </c>
      <c r="CN618" t="s">
        <v>83</v>
      </c>
      <c r="CO618">
        <v>2</v>
      </c>
      <c r="CP618" s="40">
        <f t="shared" si="733"/>
        <v>4</v>
      </c>
      <c r="CQ618">
        <v>3</v>
      </c>
      <c r="CR618" t="s">
        <v>83</v>
      </c>
      <c r="CS618">
        <v>1</v>
      </c>
      <c r="CT618" s="40">
        <f t="shared" si="734"/>
        <v>3</v>
      </c>
      <c r="CU618">
        <v>1</v>
      </c>
      <c r="CV618" t="s">
        <v>83</v>
      </c>
      <c r="CW618">
        <v>3</v>
      </c>
      <c r="CX618" s="40">
        <f t="shared" si="735"/>
        <v>0</v>
      </c>
      <c r="CY618">
        <v>1</v>
      </c>
      <c r="CZ618" t="s">
        <v>83</v>
      </c>
      <c r="DA618">
        <v>4</v>
      </c>
      <c r="DB618" s="40">
        <f t="shared" si="736"/>
        <v>0</v>
      </c>
      <c r="DC618" s="24">
        <f t="shared" si="737"/>
        <v>10</v>
      </c>
      <c r="DD618" s="14">
        <v>4</v>
      </c>
      <c r="DE618" t="s">
        <v>83</v>
      </c>
      <c r="DF618">
        <v>0</v>
      </c>
      <c r="DG618" s="40">
        <f t="shared" si="767"/>
        <v>0</v>
      </c>
      <c r="DH618">
        <v>5</v>
      </c>
      <c r="DI618" t="s">
        <v>83</v>
      </c>
      <c r="DJ618">
        <v>1</v>
      </c>
      <c r="DK618" s="40">
        <f t="shared" si="708"/>
        <v>3</v>
      </c>
      <c r="DL618">
        <v>2</v>
      </c>
      <c r="DM618" t="s">
        <v>83</v>
      </c>
      <c r="DN618">
        <v>3</v>
      </c>
      <c r="DO618" s="40">
        <f t="shared" si="738"/>
        <v>4</v>
      </c>
      <c r="DP618">
        <v>2</v>
      </c>
      <c r="DQ618" t="s">
        <v>83</v>
      </c>
      <c r="DR618">
        <v>3</v>
      </c>
      <c r="DS618" s="40">
        <f t="shared" si="699"/>
        <v>0</v>
      </c>
      <c r="DT618">
        <v>1</v>
      </c>
      <c r="DU618" t="s">
        <v>83</v>
      </c>
      <c r="DV618">
        <v>4</v>
      </c>
      <c r="DW618" s="40">
        <f t="shared" si="700"/>
        <v>1</v>
      </c>
      <c r="DX618">
        <v>0</v>
      </c>
      <c r="DY618" t="s">
        <v>83</v>
      </c>
      <c r="DZ618">
        <v>5</v>
      </c>
      <c r="EA618" s="39">
        <f t="shared" si="739"/>
        <v>3</v>
      </c>
      <c r="EB618" s="24">
        <f t="shared" si="709"/>
        <v>11</v>
      </c>
      <c r="EC618" s="14">
        <v>1</v>
      </c>
      <c r="ED618" t="s">
        <v>83</v>
      </c>
      <c r="EE618">
        <v>3</v>
      </c>
      <c r="EF618" s="40">
        <f t="shared" si="740"/>
        <v>0</v>
      </c>
      <c r="EG618">
        <v>4</v>
      </c>
      <c r="EH618" t="s">
        <v>83</v>
      </c>
      <c r="EI618">
        <v>1</v>
      </c>
      <c r="EJ618" s="40">
        <f t="shared" si="741"/>
        <v>3</v>
      </c>
      <c r="EK618">
        <v>3</v>
      </c>
      <c r="EL618" t="s">
        <v>83</v>
      </c>
      <c r="EM618">
        <v>1</v>
      </c>
      <c r="EN618" s="40">
        <f t="shared" si="772"/>
        <v>0</v>
      </c>
      <c r="EO618">
        <v>3</v>
      </c>
      <c r="EP618" t="s">
        <v>83</v>
      </c>
      <c r="EQ618">
        <v>2</v>
      </c>
      <c r="ER618" s="40">
        <f t="shared" si="742"/>
        <v>3</v>
      </c>
      <c r="ES618">
        <v>2</v>
      </c>
      <c r="ET618" t="s">
        <v>83</v>
      </c>
      <c r="EU618">
        <v>4</v>
      </c>
      <c r="EV618" s="40">
        <f t="shared" si="743"/>
        <v>0</v>
      </c>
      <c r="EW618">
        <v>1</v>
      </c>
      <c r="EX618" t="s">
        <v>83</v>
      </c>
      <c r="EY618">
        <v>3</v>
      </c>
      <c r="EZ618" s="40">
        <f t="shared" si="744"/>
        <v>0</v>
      </c>
      <c r="FA618" s="24">
        <f t="shared" si="745"/>
        <v>6</v>
      </c>
      <c r="FB618" s="14">
        <v>4</v>
      </c>
      <c r="FC618" t="s">
        <v>83</v>
      </c>
      <c r="FD618">
        <v>1</v>
      </c>
      <c r="FE618" s="40">
        <f t="shared" si="746"/>
        <v>3</v>
      </c>
      <c r="FF618">
        <v>7</v>
      </c>
      <c r="FG618" t="s">
        <v>83</v>
      </c>
      <c r="FH618">
        <v>2</v>
      </c>
      <c r="FI618" s="40">
        <f t="shared" si="747"/>
        <v>3</v>
      </c>
      <c r="FJ618">
        <v>0</v>
      </c>
      <c r="FK618" t="s">
        <v>83</v>
      </c>
      <c r="FL618">
        <v>1</v>
      </c>
      <c r="FM618" s="40">
        <f t="shared" si="748"/>
        <v>0</v>
      </c>
      <c r="FN618">
        <v>3</v>
      </c>
      <c r="FO618" t="s">
        <v>83</v>
      </c>
      <c r="FP618">
        <v>2</v>
      </c>
      <c r="FQ618" s="40">
        <f t="shared" si="710"/>
        <v>4</v>
      </c>
      <c r="FR618">
        <v>1</v>
      </c>
      <c r="FS618" t="s">
        <v>83</v>
      </c>
      <c r="FT618">
        <v>4</v>
      </c>
      <c r="FU618" s="40">
        <f t="shared" si="749"/>
        <v>3</v>
      </c>
      <c r="FV618">
        <v>1</v>
      </c>
      <c r="FW618" t="s">
        <v>83</v>
      </c>
      <c r="FX618">
        <v>4</v>
      </c>
      <c r="FY618" s="40">
        <f t="shared" si="711"/>
        <v>0</v>
      </c>
      <c r="FZ618" s="24">
        <f t="shared" si="712"/>
        <v>13</v>
      </c>
      <c r="GA618" s="14">
        <v>3</v>
      </c>
      <c r="GB618" t="s">
        <v>83</v>
      </c>
      <c r="GC618">
        <v>1</v>
      </c>
      <c r="GD618" s="40">
        <f t="shared" si="750"/>
        <v>0</v>
      </c>
      <c r="GE618">
        <v>4</v>
      </c>
      <c r="GF618" t="s">
        <v>83</v>
      </c>
      <c r="GG618">
        <v>2</v>
      </c>
      <c r="GH618" s="40">
        <f t="shared" si="774"/>
        <v>3</v>
      </c>
      <c r="GI618">
        <v>3</v>
      </c>
      <c r="GJ618" t="s">
        <v>83</v>
      </c>
      <c r="GK618">
        <v>5</v>
      </c>
      <c r="GL618" s="40">
        <f t="shared" si="751"/>
        <v>3</v>
      </c>
      <c r="GM618">
        <v>5</v>
      </c>
      <c r="GN618" t="s">
        <v>83</v>
      </c>
      <c r="GO618">
        <v>3</v>
      </c>
      <c r="GP618" s="40">
        <f t="shared" si="752"/>
        <v>4</v>
      </c>
      <c r="GQ618">
        <v>3</v>
      </c>
      <c r="GR618" t="s">
        <v>83</v>
      </c>
      <c r="GS618">
        <v>1</v>
      </c>
      <c r="GT618" s="40">
        <f t="shared" si="713"/>
        <v>0</v>
      </c>
      <c r="GU618">
        <v>2</v>
      </c>
      <c r="GV618" t="s">
        <v>83</v>
      </c>
      <c r="GW618">
        <v>5</v>
      </c>
      <c r="GX618" s="40">
        <f t="shared" si="753"/>
        <v>0</v>
      </c>
      <c r="GY618" s="24">
        <f t="shared" si="754"/>
        <v>10</v>
      </c>
      <c r="GZ618" s="28">
        <f t="shared" si="714"/>
        <v>87</v>
      </c>
      <c r="HA618" t="s">
        <v>84</v>
      </c>
      <c r="HB618">
        <f t="shared" si="715"/>
        <v>9</v>
      </c>
      <c r="HC618" t="s">
        <v>85</v>
      </c>
      <c r="HD618">
        <f t="shared" si="768"/>
        <v>9</v>
      </c>
      <c r="HE618" t="s">
        <v>93</v>
      </c>
      <c r="HF618">
        <f t="shared" si="716"/>
        <v>9</v>
      </c>
      <c r="HG618" t="s">
        <v>94</v>
      </c>
      <c r="HH618">
        <f t="shared" si="773"/>
        <v>9</v>
      </c>
      <c r="HI618" t="s">
        <v>88</v>
      </c>
      <c r="HJ618">
        <f t="shared" si="755"/>
        <v>0</v>
      </c>
      <c r="HK618" t="s">
        <v>131</v>
      </c>
      <c r="HL618">
        <f t="shared" si="756"/>
        <v>0</v>
      </c>
      <c r="HM618" t="s">
        <v>90</v>
      </c>
      <c r="HN618">
        <f t="shared" si="717"/>
        <v>9</v>
      </c>
      <c r="HO618" t="s">
        <v>96</v>
      </c>
      <c r="HP618">
        <f t="shared" si="757"/>
        <v>9</v>
      </c>
      <c r="HQ618" t="s">
        <v>140</v>
      </c>
      <c r="HR618" s="1">
        <f t="shared" si="758"/>
        <v>0</v>
      </c>
      <c r="HS618" t="s">
        <v>92</v>
      </c>
      <c r="HT618" s="1">
        <f t="shared" si="759"/>
        <v>0</v>
      </c>
      <c r="HU618" t="s">
        <v>86</v>
      </c>
      <c r="HV618" s="1">
        <f t="shared" si="760"/>
        <v>6</v>
      </c>
      <c r="HW618" t="s">
        <v>129</v>
      </c>
      <c r="HX618" s="1">
        <f t="shared" si="761"/>
        <v>0</v>
      </c>
      <c r="HY618" t="s">
        <v>130</v>
      </c>
      <c r="HZ618" s="1">
        <f t="shared" si="762"/>
        <v>6</v>
      </c>
      <c r="IA618" t="s">
        <v>95</v>
      </c>
      <c r="IB618" s="1">
        <f t="shared" si="763"/>
        <v>6</v>
      </c>
      <c r="IC618" t="s">
        <v>134</v>
      </c>
      <c r="ID618" s="1">
        <f t="shared" si="764"/>
        <v>6</v>
      </c>
      <c r="IE618" t="s">
        <v>138</v>
      </c>
      <c r="IF618" s="1">
        <f t="shared" si="765"/>
        <v>0</v>
      </c>
      <c r="IG618">
        <f t="shared" si="770"/>
        <v>78</v>
      </c>
      <c r="IH618" s="1">
        <f t="shared" si="766"/>
        <v>165</v>
      </c>
    </row>
    <row r="619" spans="1:242" ht="14.65" thickBot="1" x14ac:dyDescent="0.5">
      <c r="A619" s="1">
        <v>616</v>
      </c>
      <c r="B619" s="45">
        <f t="shared" si="702"/>
        <v>270</v>
      </c>
      <c r="C619" s="14" t="s">
        <v>961</v>
      </c>
      <c r="D619" t="s">
        <v>1138</v>
      </c>
      <c r="E619" s="15" t="s">
        <v>1228</v>
      </c>
      <c r="F619" s="28">
        <f t="shared" si="703"/>
        <v>161</v>
      </c>
      <c r="H619" s="14">
        <v>1</v>
      </c>
      <c r="I619" t="s">
        <v>83</v>
      </c>
      <c r="J619">
        <v>1</v>
      </c>
      <c r="K619" s="40">
        <f t="shared" si="775"/>
        <v>0</v>
      </c>
      <c r="L619">
        <v>1</v>
      </c>
      <c r="M619" t="s">
        <v>83</v>
      </c>
      <c r="N619">
        <v>2</v>
      </c>
      <c r="O619" s="40">
        <f t="shared" si="771"/>
        <v>3</v>
      </c>
      <c r="P619">
        <v>1</v>
      </c>
      <c r="Q619" t="s">
        <v>83</v>
      </c>
      <c r="R619">
        <v>2</v>
      </c>
      <c r="S619" s="40">
        <f t="shared" si="718"/>
        <v>3</v>
      </c>
      <c r="T619">
        <v>2</v>
      </c>
      <c r="U619" t="s">
        <v>83</v>
      </c>
      <c r="V619">
        <v>0</v>
      </c>
      <c r="W619" s="40">
        <f t="shared" si="704"/>
        <v>0</v>
      </c>
      <c r="X619">
        <v>0</v>
      </c>
      <c r="Y619" t="s">
        <v>83</v>
      </c>
      <c r="Z619">
        <v>1</v>
      </c>
      <c r="AA619" s="40">
        <f t="shared" si="705"/>
        <v>4</v>
      </c>
      <c r="AB619">
        <v>3</v>
      </c>
      <c r="AC619" t="s">
        <v>83</v>
      </c>
      <c r="AD619">
        <v>0</v>
      </c>
      <c r="AE619" s="40">
        <f t="shared" si="719"/>
        <v>3</v>
      </c>
      <c r="AF619" s="24">
        <f t="shared" si="720"/>
        <v>13</v>
      </c>
      <c r="AG619" s="14">
        <v>3</v>
      </c>
      <c r="AH619" t="s">
        <v>83</v>
      </c>
      <c r="AI619">
        <v>0</v>
      </c>
      <c r="AJ619" s="40">
        <f t="shared" si="769"/>
        <v>3</v>
      </c>
      <c r="AK619">
        <v>1</v>
      </c>
      <c r="AL619" t="s">
        <v>83</v>
      </c>
      <c r="AM619">
        <v>1</v>
      </c>
      <c r="AN619" s="40">
        <f t="shared" si="721"/>
        <v>6</v>
      </c>
      <c r="AO619">
        <v>2</v>
      </c>
      <c r="AP619" t="s">
        <v>83</v>
      </c>
      <c r="AQ619">
        <v>0</v>
      </c>
      <c r="AR619" s="40">
        <f t="shared" si="701"/>
        <v>0</v>
      </c>
      <c r="AS619">
        <v>2</v>
      </c>
      <c r="AT619" t="s">
        <v>83</v>
      </c>
      <c r="AU619">
        <v>1</v>
      </c>
      <c r="AV619" s="40">
        <f t="shared" si="722"/>
        <v>0</v>
      </c>
      <c r="AW619">
        <v>1</v>
      </c>
      <c r="AX619" t="s">
        <v>83</v>
      </c>
      <c r="AY619">
        <v>2</v>
      </c>
      <c r="AZ619" s="40">
        <f t="shared" si="723"/>
        <v>3</v>
      </c>
      <c r="BA619">
        <v>1</v>
      </c>
      <c r="BB619" t="s">
        <v>83</v>
      </c>
      <c r="BC619">
        <v>1</v>
      </c>
      <c r="BD619" s="40">
        <f t="shared" si="706"/>
        <v>0</v>
      </c>
      <c r="BE619" s="24">
        <f t="shared" si="724"/>
        <v>12</v>
      </c>
      <c r="BF619" s="14">
        <v>1</v>
      </c>
      <c r="BG619" t="s">
        <v>83</v>
      </c>
      <c r="BH619">
        <v>0</v>
      </c>
      <c r="BI619" s="40">
        <f t="shared" si="725"/>
        <v>0</v>
      </c>
      <c r="BJ619">
        <v>0</v>
      </c>
      <c r="BK619" t="s">
        <v>83</v>
      </c>
      <c r="BL619">
        <v>2</v>
      </c>
      <c r="BM619" s="40">
        <f t="shared" si="726"/>
        <v>0</v>
      </c>
      <c r="BN619">
        <v>3</v>
      </c>
      <c r="BO619" t="s">
        <v>83</v>
      </c>
      <c r="BP619">
        <v>0</v>
      </c>
      <c r="BQ619" s="40">
        <f t="shared" si="707"/>
        <v>3</v>
      </c>
      <c r="BR619">
        <v>2</v>
      </c>
      <c r="BS619" t="s">
        <v>83</v>
      </c>
      <c r="BT619">
        <v>1</v>
      </c>
      <c r="BU619" s="40">
        <f t="shared" si="727"/>
        <v>3</v>
      </c>
      <c r="BV619">
        <v>3</v>
      </c>
      <c r="BW619" t="s">
        <v>83</v>
      </c>
      <c r="BX619">
        <v>2</v>
      </c>
      <c r="BY619" s="40">
        <f t="shared" si="728"/>
        <v>0</v>
      </c>
      <c r="BZ619">
        <v>2</v>
      </c>
      <c r="CA619" t="s">
        <v>83</v>
      </c>
      <c r="CB619">
        <v>2</v>
      </c>
      <c r="CC619" s="40">
        <f t="shared" si="729"/>
        <v>0</v>
      </c>
      <c r="CD619" s="24">
        <f t="shared" si="730"/>
        <v>6</v>
      </c>
      <c r="CE619" s="14">
        <v>2</v>
      </c>
      <c r="CF619" t="s">
        <v>83</v>
      </c>
      <c r="CG619">
        <v>1</v>
      </c>
      <c r="CH619" s="40">
        <f t="shared" si="731"/>
        <v>0</v>
      </c>
      <c r="CI619">
        <v>3</v>
      </c>
      <c r="CJ619" t="s">
        <v>83</v>
      </c>
      <c r="CK619">
        <v>0</v>
      </c>
      <c r="CL619" s="40">
        <f t="shared" si="732"/>
        <v>4</v>
      </c>
      <c r="CM619">
        <v>0</v>
      </c>
      <c r="CN619" t="s">
        <v>83</v>
      </c>
      <c r="CO619">
        <v>0</v>
      </c>
      <c r="CP619" s="40">
        <f t="shared" si="733"/>
        <v>0</v>
      </c>
      <c r="CQ619">
        <v>4</v>
      </c>
      <c r="CR619" t="s">
        <v>83</v>
      </c>
      <c r="CS619">
        <v>2</v>
      </c>
      <c r="CT619" s="40">
        <f t="shared" si="734"/>
        <v>3</v>
      </c>
      <c r="CU619">
        <v>0</v>
      </c>
      <c r="CV619" t="s">
        <v>83</v>
      </c>
      <c r="CW619">
        <v>2</v>
      </c>
      <c r="CX619" s="40">
        <f t="shared" si="735"/>
        <v>0</v>
      </c>
      <c r="CY619">
        <v>1</v>
      </c>
      <c r="CZ619" t="s">
        <v>83</v>
      </c>
      <c r="DA619">
        <v>3</v>
      </c>
      <c r="DB619" s="40">
        <f t="shared" si="736"/>
        <v>0</v>
      </c>
      <c r="DC619" s="24">
        <f t="shared" si="737"/>
        <v>7</v>
      </c>
      <c r="DD619" s="14">
        <v>3</v>
      </c>
      <c r="DE619" t="s">
        <v>83</v>
      </c>
      <c r="DF619">
        <v>0</v>
      </c>
      <c r="DG619" s="40">
        <f t="shared" si="767"/>
        <v>0</v>
      </c>
      <c r="DH619">
        <v>2</v>
      </c>
      <c r="DI619" t="s">
        <v>83</v>
      </c>
      <c r="DJ619">
        <v>0</v>
      </c>
      <c r="DK619" s="40">
        <f t="shared" si="708"/>
        <v>3</v>
      </c>
      <c r="DL619">
        <v>1</v>
      </c>
      <c r="DM619" t="s">
        <v>83</v>
      </c>
      <c r="DN619">
        <v>1</v>
      </c>
      <c r="DO619" s="40">
        <f t="shared" si="738"/>
        <v>0</v>
      </c>
      <c r="DP619">
        <v>2</v>
      </c>
      <c r="DQ619" t="s">
        <v>83</v>
      </c>
      <c r="DR619">
        <v>2</v>
      </c>
      <c r="DS619" s="40">
        <f t="shared" si="699"/>
        <v>4</v>
      </c>
      <c r="DT619">
        <v>1</v>
      </c>
      <c r="DU619" t="s">
        <v>83</v>
      </c>
      <c r="DV619">
        <v>3</v>
      </c>
      <c r="DW619" s="40">
        <f t="shared" si="700"/>
        <v>1</v>
      </c>
      <c r="DX619">
        <v>0</v>
      </c>
      <c r="DY619" t="s">
        <v>83</v>
      </c>
      <c r="DZ619">
        <v>2</v>
      </c>
      <c r="EA619" s="39">
        <f t="shared" si="739"/>
        <v>4</v>
      </c>
      <c r="EB619" s="24">
        <f t="shared" si="709"/>
        <v>12</v>
      </c>
      <c r="EC619" s="14">
        <v>1</v>
      </c>
      <c r="ED619" t="s">
        <v>83</v>
      </c>
      <c r="EE619">
        <v>2</v>
      </c>
      <c r="EF619" s="40">
        <f t="shared" si="740"/>
        <v>0</v>
      </c>
      <c r="EG619">
        <v>3</v>
      </c>
      <c r="EH619" t="s">
        <v>83</v>
      </c>
      <c r="EI619">
        <v>1</v>
      </c>
      <c r="EJ619" s="40">
        <f t="shared" si="741"/>
        <v>3</v>
      </c>
      <c r="EK619">
        <v>2</v>
      </c>
      <c r="EL619" t="s">
        <v>83</v>
      </c>
      <c r="EM619">
        <v>0</v>
      </c>
      <c r="EN619" s="40">
        <f t="shared" si="772"/>
        <v>0</v>
      </c>
      <c r="EO619">
        <v>2</v>
      </c>
      <c r="EP619" t="s">
        <v>83</v>
      </c>
      <c r="EQ619">
        <v>1</v>
      </c>
      <c r="ER619" s="40">
        <f t="shared" si="742"/>
        <v>3</v>
      </c>
      <c r="ES619">
        <v>2</v>
      </c>
      <c r="ET619" t="s">
        <v>83</v>
      </c>
      <c r="EU619">
        <v>1</v>
      </c>
      <c r="EV619" s="40">
        <f t="shared" si="743"/>
        <v>0</v>
      </c>
      <c r="EW619">
        <v>2</v>
      </c>
      <c r="EX619" t="s">
        <v>83</v>
      </c>
      <c r="EY619">
        <v>1</v>
      </c>
      <c r="EZ619" s="40">
        <f t="shared" si="744"/>
        <v>3</v>
      </c>
      <c r="FA619" s="24">
        <f t="shared" si="745"/>
        <v>9</v>
      </c>
      <c r="FB619" s="14">
        <v>2</v>
      </c>
      <c r="FC619" t="s">
        <v>83</v>
      </c>
      <c r="FD619">
        <v>1</v>
      </c>
      <c r="FE619" s="40">
        <f t="shared" si="746"/>
        <v>4</v>
      </c>
      <c r="FF619">
        <v>3</v>
      </c>
      <c r="FG619" t="s">
        <v>83</v>
      </c>
      <c r="FH619">
        <v>1</v>
      </c>
      <c r="FI619" s="40">
        <f t="shared" si="747"/>
        <v>4</v>
      </c>
      <c r="FJ619">
        <v>0</v>
      </c>
      <c r="FK619" t="s">
        <v>83</v>
      </c>
      <c r="FL619">
        <v>1</v>
      </c>
      <c r="FM619" s="40">
        <f t="shared" si="748"/>
        <v>0</v>
      </c>
      <c r="FN619">
        <v>1</v>
      </c>
      <c r="FO619" t="s">
        <v>83</v>
      </c>
      <c r="FP619">
        <v>2</v>
      </c>
      <c r="FQ619" s="40">
        <f t="shared" si="710"/>
        <v>0</v>
      </c>
      <c r="FR619">
        <v>1</v>
      </c>
      <c r="FS619" t="s">
        <v>83</v>
      </c>
      <c r="FT619">
        <v>2</v>
      </c>
      <c r="FU619" s="40">
        <f t="shared" si="749"/>
        <v>4</v>
      </c>
      <c r="FV619">
        <v>1</v>
      </c>
      <c r="FW619" t="s">
        <v>83</v>
      </c>
      <c r="FX619">
        <v>3</v>
      </c>
      <c r="FY619" s="40">
        <f t="shared" si="711"/>
        <v>0</v>
      </c>
      <c r="FZ619" s="24">
        <f t="shared" si="712"/>
        <v>12</v>
      </c>
      <c r="GA619" s="14">
        <v>0</v>
      </c>
      <c r="GB619" t="s">
        <v>83</v>
      </c>
      <c r="GC619">
        <v>0</v>
      </c>
      <c r="GD619" s="40">
        <f t="shared" si="750"/>
        <v>6</v>
      </c>
      <c r="GE619">
        <v>2</v>
      </c>
      <c r="GF619" t="s">
        <v>83</v>
      </c>
      <c r="GG619">
        <v>1</v>
      </c>
      <c r="GH619" s="40">
        <f t="shared" si="774"/>
        <v>4</v>
      </c>
      <c r="GI619">
        <v>2</v>
      </c>
      <c r="GJ619" t="s">
        <v>83</v>
      </c>
      <c r="GK619">
        <v>1</v>
      </c>
      <c r="GL619" s="40">
        <f t="shared" si="751"/>
        <v>0</v>
      </c>
      <c r="GM619">
        <v>2</v>
      </c>
      <c r="GN619" t="s">
        <v>83</v>
      </c>
      <c r="GO619">
        <v>0</v>
      </c>
      <c r="GP619" s="40">
        <f t="shared" si="752"/>
        <v>6</v>
      </c>
      <c r="GQ619">
        <v>1</v>
      </c>
      <c r="GR619" t="s">
        <v>83</v>
      </c>
      <c r="GS619">
        <v>1</v>
      </c>
      <c r="GT619" s="40">
        <f t="shared" si="713"/>
        <v>0</v>
      </c>
      <c r="GU619">
        <v>0</v>
      </c>
      <c r="GV619" t="s">
        <v>83</v>
      </c>
      <c r="GW619">
        <v>2</v>
      </c>
      <c r="GX619" s="40">
        <f t="shared" si="753"/>
        <v>0</v>
      </c>
      <c r="GY619" s="24">
        <f t="shared" si="754"/>
        <v>16</v>
      </c>
      <c r="GZ619" s="28">
        <f t="shared" si="714"/>
        <v>87</v>
      </c>
      <c r="HA619" t="s">
        <v>84</v>
      </c>
      <c r="HB619">
        <f t="shared" si="715"/>
        <v>9</v>
      </c>
      <c r="HC619" t="s">
        <v>85</v>
      </c>
      <c r="HD619">
        <f t="shared" si="768"/>
        <v>9</v>
      </c>
      <c r="HE619" t="s">
        <v>86</v>
      </c>
      <c r="HF619">
        <f t="shared" si="716"/>
        <v>5</v>
      </c>
      <c r="HG619" t="s">
        <v>94</v>
      </c>
      <c r="HH619">
        <f t="shared" si="773"/>
        <v>9</v>
      </c>
      <c r="HI619" t="s">
        <v>88</v>
      </c>
      <c r="HJ619">
        <f t="shared" si="755"/>
        <v>0</v>
      </c>
      <c r="HK619" t="s">
        <v>131</v>
      </c>
      <c r="HL619">
        <f t="shared" si="756"/>
        <v>0</v>
      </c>
      <c r="HM619" t="s">
        <v>134</v>
      </c>
      <c r="HN619">
        <f t="shared" si="717"/>
        <v>5</v>
      </c>
      <c r="HO619" t="s">
        <v>96</v>
      </c>
      <c r="HP619">
        <f t="shared" si="757"/>
        <v>9</v>
      </c>
      <c r="HQ619" t="s">
        <v>132</v>
      </c>
      <c r="HR619" s="1">
        <f t="shared" si="758"/>
        <v>6</v>
      </c>
      <c r="HS619" t="s">
        <v>92</v>
      </c>
      <c r="HT619" s="1">
        <f t="shared" si="759"/>
        <v>0</v>
      </c>
      <c r="HU619" t="s">
        <v>93</v>
      </c>
      <c r="HV619" s="1">
        <f t="shared" si="760"/>
        <v>5</v>
      </c>
      <c r="HW619" t="s">
        <v>129</v>
      </c>
      <c r="HX619" s="1">
        <f t="shared" si="761"/>
        <v>0</v>
      </c>
      <c r="HY619" t="s">
        <v>130</v>
      </c>
      <c r="HZ619" s="1">
        <f t="shared" si="762"/>
        <v>6</v>
      </c>
      <c r="IA619" t="s">
        <v>95</v>
      </c>
      <c r="IB619" s="1">
        <f t="shared" si="763"/>
        <v>6</v>
      </c>
      <c r="IC619" t="s">
        <v>90</v>
      </c>
      <c r="ID619" s="1">
        <f t="shared" si="764"/>
        <v>5</v>
      </c>
      <c r="IE619" t="s">
        <v>138</v>
      </c>
      <c r="IF619" s="1">
        <f t="shared" si="765"/>
        <v>0</v>
      </c>
      <c r="IG619">
        <f t="shared" si="770"/>
        <v>74</v>
      </c>
      <c r="IH619" s="1">
        <f t="shared" si="766"/>
        <v>161</v>
      </c>
    </row>
    <row r="620" spans="1:242" ht="14.65" thickBot="1" x14ac:dyDescent="0.5">
      <c r="A620" s="1">
        <v>617</v>
      </c>
      <c r="B620" s="45">
        <f t="shared" si="702"/>
        <v>286</v>
      </c>
      <c r="C620" s="14" t="s">
        <v>1231</v>
      </c>
      <c r="D620" t="s">
        <v>1232</v>
      </c>
      <c r="E620" s="15" t="s">
        <v>1228</v>
      </c>
      <c r="F620" s="28">
        <f t="shared" si="703"/>
        <v>160</v>
      </c>
      <c r="H620" s="14">
        <v>1</v>
      </c>
      <c r="I620" t="s">
        <v>83</v>
      </c>
      <c r="J620">
        <v>4</v>
      </c>
      <c r="K620" s="40">
        <f t="shared" si="775"/>
        <v>3</v>
      </c>
      <c r="L620">
        <v>1</v>
      </c>
      <c r="M620" t="s">
        <v>83</v>
      </c>
      <c r="N620">
        <v>3</v>
      </c>
      <c r="O620" s="40">
        <f t="shared" si="771"/>
        <v>4</v>
      </c>
      <c r="P620">
        <v>0</v>
      </c>
      <c r="Q620" t="s">
        <v>83</v>
      </c>
      <c r="R620">
        <v>3</v>
      </c>
      <c r="S620" s="40">
        <f t="shared" si="718"/>
        <v>3</v>
      </c>
      <c r="T620">
        <v>4</v>
      </c>
      <c r="U620" t="s">
        <v>83</v>
      </c>
      <c r="V620">
        <v>1</v>
      </c>
      <c r="W620" s="40">
        <f t="shared" si="704"/>
        <v>0</v>
      </c>
      <c r="X620">
        <v>2</v>
      </c>
      <c r="Y620" t="s">
        <v>83</v>
      </c>
      <c r="Z620">
        <v>2</v>
      </c>
      <c r="AA620" s="40">
        <f t="shared" si="705"/>
        <v>0</v>
      </c>
      <c r="AB620">
        <v>4</v>
      </c>
      <c r="AC620" t="s">
        <v>83</v>
      </c>
      <c r="AD620">
        <v>0</v>
      </c>
      <c r="AE620" s="40">
        <f t="shared" si="719"/>
        <v>3</v>
      </c>
      <c r="AF620" s="24">
        <f t="shared" si="720"/>
        <v>13</v>
      </c>
      <c r="AG620" s="14">
        <v>8</v>
      </c>
      <c r="AH620" t="s">
        <v>83</v>
      </c>
      <c r="AI620">
        <v>1</v>
      </c>
      <c r="AJ620" s="40">
        <f t="shared" si="769"/>
        <v>3</v>
      </c>
      <c r="AK620">
        <v>1</v>
      </c>
      <c r="AL620" t="s">
        <v>83</v>
      </c>
      <c r="AM620">
        <v>2</v>
      </c>
      <c r="AN620" s="40">
        <f t="shared" si="721"/>
        <v>0</v>
      </c>
      <c r="AO620">
        <v>3</v>
      </c>
      <c r="AP620" t="s">
        <v>83</v>
      </c>
      <c r="AQ620">
        <v>1</v>
      </c>
      <c r="AR620" s="40">
        <f t="shared" si="701"/>
        <v>0</v>
      </c>
      <c r="AS620">
        <v>4</v>
      </c>
      <c r="AT620" t="s">
        <v>83</v>
      </c>
      <c r="AU620">
        <v>0</v>
      </c>
      <c r="AV620" s="40">
        <f t="shared" si="722"/>
        <v>0</v>
      </c>
      <c r="AW620">
        <v>1</v>
      </c>
      <c r="AX620" t="s">
        <v>83</v>
      </c>
      <c r="AY620">
        <v>1</v>
      </c>
      <c r="AZ620" s="40">
        <f t="shared" si="723"/>
        <v>0</v>
      </c>
      <c r="BA620">
        <v>2</v>
      </c>
      <c r="BB620" t="s">
        <v>83</v>
      </c>
      <c r="BC620">
        <v>2</v>
      </c>
      <c r="BD620" s="40">
        <f t="shared" si="706"/>
        <v>0</v>
      </c>
      <c r="BE620" s="24">
        <f t="shared" si="724"/>
        <v>3</v>
      </c>
      <c r="BF620" s="14">
        <v>5</v>
      </c>
      <c r="BG620" t="s">
        <v>83</v>
      </c>
      <c r="BH620">
        <v>0</v>
      </c>
      <c r="BI620" s="40">
        <f t="shared" si="725"/>
        <v>0</v>
      </c>
      <c r="BJ620">
        <v>1</v>
      </c>
      <c r="BK620" t="s">
        <v>83</v>
      </c>
      <c r="BL620">
        <v>3</v>
      </c>
      <c r="BM620" s="40">
        <f t="shared" si="726"/>
        <v>0</v>
      </c>
      <c r="BN620">
        <v>4</v>
      </c>
      <c r="BO620" t="s">
        <v>83</v>
      </c>
      <c r="BP620">
        <v>0</v>
      </c>
      <c r="BQ620" s="40">
        <f t="shared" si="707"/>
        <v>3</v>
      </c>
      <c r="BR620">
        <v>4</v>
      </c>
      <c r="BS620" t="s">
        <v>83</v>
      </c>
      <c r="BT620">
        <v>1</v>
      </c>
      <c r="BU620" s="40">
        <f t="shared" si="727"/>
        <v>3</v>
      </c>
      <c r="BV620">
        <v>1</v>
      </c>
      <c r="BW620" t="s">
        <v>83</v>
      </c>
      <c r="BX620">
        <v>3</v>
      </c>
      <c r="BY620" s="40">
        <f t="shared" si="728"/>
        <v>4</v>
      </c>
      <c r="BZ620">
        <v>0</v>
      </c>
      <c r="CA620" t="s">
        <v>83</v>
      </c>
      <c r="CB620">
        <v>1</v>
      </c>
      <c r="CC620" s="40">
        <f t="shared" si="729"/>
        <v>4</v>
      </c>
      <c r="CD620" s="24">
        <f t="shared" si="730"/>
        <v>14</v>
      </c>
      <c r="CE620" s="14">
        <v>5</v>
      </c>
      <c r="CF620" t="s">
        <v>83</v>
      </c>
      <c r="CG620">
        <v>1</v>
      </c>
      <c r="CH620" s="40">
        <f t="shared" si="731"/>
        <v>0</v>
      </c>
      <c r="CI620">
        <v>7</v>
      </c>
      <c r="CJ620" t="s">
        <v>83</v>
      </c>
      <c r="CK620">
        <v>0</v>
      </c>
      <c r="CL620" s="40">
        <f t="shared" si="732"/>
        <v>3</v>
      </c>
      <c r="CM620">
        <v>0</v>
      </c>
      <c r="CN620" t="s">
        <v>83</v>
      </c>
      <c r="CO620">
        <v>0</v>
      </c>
      <c r="CP620" s="40">
        <f t="shared" si="733"/>
        <v>0</v>
      </c>
      <c r="CQ620">
        <v>2</v>
      </c>
      <c r="CR620" t="s">
        <v>83</v>
      </c>
      <c r="CS620">
        <v>1</v>
      </c>
      <c r="CT620" s="40">
        <f t="shared" si="734"/>
        <v>6</v>
      </c>
      <c r="CU620">
        <v>1</v>
      </c>
      <c r="CV620" t="s">
        <v>83</v>
      </c>
      <c r="CW620">
        <v>3</v>
      </c>
      <c r="CX620" s="40">
        <f t="shared" si="735"/>
        <v>0</v>
      </c>
      <c r="CY620">
        <v>0</v>
      </c>
      <c r="CZ620" t="s">
        <v>83</v>
      </c>
      <c r="DA620">
        <v>7</v>
      </c>
      <c r="DB620" s="40">
        <f t="shared" si="736"/>
        <v>0</v>
      </c>
      <c r="DC620" s="24">
        <f t="shared" si="737"/>
        <v>9</v>
      </c>
      <c r="DD620" s="14">
        <v>4</v>
      </c>
      <c r="DE620" t="s">
        <v>83</v>
      </c>
      <c r="DF620">
        <v>1</v>
      </c>
      <c r="DG620" s="40">
        <f t="shared" si="767"/>
        <v>0</v>
      </c>
      <c r="DH620">
        <v>3</v>
      </c>
      <c r="DI620" t="s">
        <v>83</v>
      </c>
      <c r="DJ620">
        <v>0</v>
      </c>
      <c r="DK620" s="40">
        <f t="shared" si="708"/>
        <v>3</v>
      </c>
      <c r="DL620">
        <v>2</v>
      </c>
      <c r="DM620" t="s">
        <v>83</v>
      </c>
      <c r="DN620">
        <v>0</v>
      </c>
      <c r="DO620" s="40">
        <f t="shared" si="738"/>
        <v>0</v>
      </c>
      <c r="DP620">
        <v>1</v>
      </c>
      <c r="DQ620" t="s">
        <v>83</v>
      </c>
      <c r="DR620">
        <v>2</v>
      </c>
      <c r="DS620" s="40">
        <f t="shared" si="699"/>
        <v>0</v>
      </c>
      <c r="DT620">
        <v>1</v>
      </c>
      <c r="DU620" t="s">
        <v>83</v>
      </c>
      <c r="DV620">
        <v>3</v>
      </c>
      <c r="DW620" s="40">
        <f t="shared" si="700"/>
        <v>1</v>
      </c>
      <c r="DX620">
        <v>0</v>
      </c>
      <c r="DY620" t="s">
        <v>83</v>
      </c>
      <c r="DZ620">
        <v>4</v>
      </c>
      <c r="EA620" s="39">
        <f t="shared" si="739"/>
        <v>3</v>
      </c>
      <c r="EB620" s="24">
        <f t="shared" si="709"/>
        <v>7</v>
      </c>
      <c r="EC620" s="14">
        <v>0</v>
      </c>
      <c r="ED620" t="s">
        <v>83</v>
      </c>
      <c r="EE620">
        <v>2</v>
      </c>
      <c r="EF620" s="40">
        <f t="shared" si="740"/>
        <v>0</v>
      </c>
      <c r="EG620">
        <v>3</v>
      </c>
      <c r="EH620" t="s">
        <v>83</v>
      </c>
      <c r="EI620">
        <v>1</v>
      </c>
      <c r="EJ620" s="40">
        <f t="shared" si="741"/>
        <v>3</v>
      </c>
      <c r="EK620">
        <v>4</v>
      </c>
      <c r="EL620" t="s">
        <v>83</v>
      </c>
      <c r="EM620">
        <v>0</v>
      </c>
      <c r="EN620" s="40">
        <f t="shared" si="772"/>
        <v>0</v>
      </c>
      <c r="EO620">
        <v>3</v>
      </c>
      <c r="EP620" t="s">
        <v>83</v>
      </c>
      <c r="EQ620">
        <v>1</v>
      </c>
      <c r="ER620" s="40">
        <f t="shared" si="742"/>
        <v>3</v>
      </c>
      <c r="ES620">
        <v>2</v>
      </c>
      <c r="ET620" t="s">
        <v>83</v>
      </c>
      <c r="EU620">
        <v>3</v>
      </c>
      <c r="EV620" s="40">
        <f t="shared" si="743"/>
        <v>0</v>
      </c>
      <c r="EW620">
        <v>1</v>
      </c>
      <c r="EX620" t="s">
        <v>83</v>
      </c>
      <c r="EY620">
        <v>1</v>
      </c>
      <c r="EZ620" s="40">
        <f t="shared" si="744"/>
        <v>0</v>
      </c>
      <c r="FA620" s="24">
        <f t="shared" si="745"/>
        <v>6</v>
      </c>
      <c r="FB620" s="14">
        <v>1</v>
      </c>
      <c r="FC620" t="s">
        <v>83</v>
      </c>
      <c r="FD620">
        <v>1</v>
      </c>
      <c r="FE620" s="40">
        <f t="shared" si="746"/>
        <v>0</v>
      </c>
      <c r="FF620">
        <v>4</v>
      </c>
      <c r="FG620" t="s">
        <v>83</v>
      </c>
      <c r="FH620">
        <v>1</v>
      </c>
      <c r="FI620" s="40">
        <f t="shared" si="747"/>
        <v>3</v>
      </c>
      <c r="FJ620">
        <v>2</v>
      </c>
      <c r="FK620" t="s">
        <v>83</v>
      </c>
      <c r="FL620">
        <v>2</v>
      </c>
      <c r="FM620" s="40">
        <f t="shared" si="748"/>
        <v>4</v>
      </c>
      <c r="FN620">
        <v>3</v>
      </c>
      <c r="FO620" t="s">
        <v>83</v>
      </c>
      <c r="FP620">
        <v>1</v>
      </c>
      <c r="FQ620" s="40">
        <f t="shared" si="710"/>
        <v>3</v>
      </c>
      <c r="FR620">
        <v>0</v>
      </c>
      <c r="FS620" t="s">
        <v>83</v>
      </c>
      <c r="FT620">
        <v>1</v>
      </c>
      <c r="FU620" s="40">
        <f t="shared" si="749"/>
        <v>4</v>
      </c>
      <c r="FV620">
        <v>0</v>
      </c>
      <c r="FW620" t="s">
        <v>83</v>
      </c>
      <c r="FX620">
        <v>3</v>
      </c>
      <c r="FY620" s="40">
        <f t="shared" si="711"/>
        <v>0</v>
      </c>
      <c r="FZ620" s="24">
        <f t="shared" si="712"/>
        <v>14</v>
      </c>
      <c r="GA620" s="14">
        <v>2</v>
      </c>
      <c r="GB620" t="s">
        <v>83</v>
      </c>
      <c r="GC620">
        <v>1</v>
      </c>
      <c r="GD620" s="40">
        <f t="shared" si="750"/>
        <v>0</v>
      </c>
      <c r="GE620">
        <v>2</v>
      </c>
      <c r="GF620" t="s">
        <v>83</v>
      </c>
      <c r="GG620">
        <v>1</v>
      </c>
      <c r="GH620" s="40">
        <f t="shared" si="774"/>
        <v>4</v>
      </c>
      <c r="GI620">
        <v>0</v>
      </c>
      <c r="GJ620" t="s">
        <v>83</v>
      </c>
      <c r="GK620">
        <v>0</v>
      </c>
      <c r="GL620" s="40">
        <f t="shared" si="751"/>
        <v>0</v>
      </c>
      <c r="GM620">
        <v>2</v>
      </c>
      <c r="GN620" t="s">
        <v>83</v>
      </c>
      <c r="GO620">
        <v>0</v>
      </c>
      <c r="GP620" s="40">
        <f t="shared" si="752"/>
        <v>6</v>
      </c>
      <c r="GQ620">
        <v>1</v>
      </c>
      <c r="GR620" t="s">
        <v>83</v>
      </c>
      <c r="GS620">
        <v>1</v>
      </c>
      <c r="GT620" s="40">
        <f t="shared" si="713"/>
        <v>0</v>
      </c>
      <c r="GU620">
        <v>0</v>
      </c>
      <c r="GV620" t="s">
        <v>83</v>
      </c>
      <c r="GW620">
        <v>2</v>
      </c>
      <c r="GX620" s="40">
        <f t="shared" si="753"/>
        <v>0</v>
      </c>
      <c r="GY620" s="24">
        <f t="shared" si="754"/>
        <v>10</v>
      </c>
      <c r="GZ620" s="28">
        <f t="shared" si="714"/>
        <v>76</v>
      </c>
      <c r="HA620" t="s">
        <v>84</v>
      </c>
      <c r="HB620">
        <f t="shared" si="715"/>
        <v>9</v>
      </c>
      <c r="HC620" t="s">
        <v>85</v>
      </c>
      <c r="HD620">
        <f t="shared" si="768"/>
        <v>9</v>
      </c>
      <c r="HE620" t="s">
        <v>93</v>
      </c>
      <c r="HF620">
        <f t="shared" si="716"/>
        <v>9</v>
      </c>
      <c r="HG620" t="s">
        <v>94</v>
      </c>
      <c r="HH620">
        <f t="shared" si="773"/>
        <v>9</v>
      </c>
      <c r="HI620" t="s">
        <v>88</v>
      </c>
      <c r="HJ620">
        <f t="shared" si="755"/>
        <v>0</v>
      </c>
      <c r="HK620" t="s">
        <v>131</v>
      </c>
      <c r="HL620">
        <f t="shared" si="756"/>
        <v>0</v>
      </c>
      <c r="HM620" t="s">
        <v>90</v>
      </c>
      <c r="HN620">
        <f t="shared" si="717"/>
        <v>9</v>
      </c>
      <c r="HO620" t="s">
        <v>96</v>
      </c>
      <c r="HP620">
        <f t="shared" si="757"/>
        <v>9</v>
      </c>
      <c r="HQ620" t="s">
        <v>132</v>
      </c>
      <c r="HR620" s="1">
        <f t="shared" si="758"/>
        <v>6</v>
      </c>
      <c r="HS620" t="s">
        <v>92</v>
      </c>
      <c r="HT620" s="1">
        <f t="shared" si="759"/>
        <v>0</v>
      </c>
      <c r="HU620" t="s">
        <v>86</v>
      </c>
      <c r="HV620" s="1">
        <f t="shared" si="760"/>
        <v>6</v>
      </c>
      <c r="HW620" t="s">
        <v>129</v>
      </c>
      <c r="HX620" s="1">
        <f t="shared" si="761"/>
        <v>0</v>
      </c>
      <c r="HY620" t="s">
        <v>130</v>
      </c>
      <c r="HZ620" s="1">
        <f t="shared" si="762"/>
        <v>6</v>
      </c>
      <c r="IA620" t="s">
        <v>95</v>
      </c>
      <c r="IB620" s="1">
        <f t="shared" si="763"/>
        <v>6</v>
      </c>
      <c r="IC620" t="s">
        <v>339</v>
      </c>
      <c r="ID620" s="1">
        <f t="shared" si="764"/>
        <v>6</v>
      </c>
      <c r="IE620" t="s">
        <v>138</v>
      </c>
      <c r="IF620" s="1">
        <f t="shared" si="765"/>
        <v>0</v>
      </c>
      <c r="IG620">
        <f t="shared" si="770"/>
        <v>84</v>
      </c>
      <c r="IH620" s="1">
        <f t="shared" si="766"/>
        <v>160</v>
      </c>
    </row>
    <row r="621" spans="1:242" ht="14.65" thickBot="1" x14ac:dyDescent="0.5">
      <c r="A621" s="1">
        <v>618</v>
      </c>
      <c r="B621" s="45">
        <f t="shared" si="702"/>
        <v>200</v>
      </c>
      <c r="C621" s="14" t="s">
        <v>1233</v>
      </c>
      <c r="D621" t="s">
        <v>1234</v>
      </c>
      <c r="E621" s="15" t="s">
        <v>1228</v>
      </c>
      <c r="F621" s="28">
        <f t="shared" si="703"/>
        <v>167</v>
      </c>
      <c r="H621" s="14">
        <v>3</v>
      </c>
      <c r="I621" t="s">
        <v>83</v>
      </c>
      <c r="J621">
        <v>0</v>
      </c>
      <c r="K621" s="40">
        <f t="shared" si="775"/>
        <v>0</v>
      </c>
      <c r="L621">
        <v>0</v>
      </c>
      <c r="M621" t="s">
        <v>83</v>
      </c>
      <c r="N621">
        <v>3</v>
      </c>
      <c r="O621" s="40">
        <f t="shared" si="771"/>
        <v>3</v>
      </c>
      <c r="P621">
        <v>2</v>
      </c>
      <c r="Q621" t="s">
        <v>83</v>
      </c>
      <c r="R621">
        <v>1</v>
      </c>
      <c r="S621" s="40">
        <f t="shared" si="718"/>
        <v>0</v>
      </c>
      <c r="T621">
        <v>3</v>
      </c>
      <c r="U621" t="s">
        <v>83</v>
      </c>
      <c r="V621">
        <v>0</v>
      </c>
      <c r="W621" s="40">
        <f t="shared" si="704"/>
        <v>0</v>
      </c>
      <c r="X621">
        <v>1</v>
      </c>
      <c r="Y621" t="s">
        <v>83</v>
      </c>
      <c r="Z621">
        <v>1</v>
      </c>
      <c r="AA621" s="40">
        <f t="shared" si="705"/>
        <v>0</v>
      </c>
      <c r="AB621">
        <v>3</v>
      </c>
      <c r="AC621" t="s">
        <v>83</v>
      </c>
      <c r="AD621">
        <v>1</v>
      </c>
      <c r="AE621" s="40">
        <f t="shared" si="719"/>
        <v>4</v>
      </c>
      <c r="AF621" s="24">
        <f t="shared" si="720"/>
        <v>7</v>
      </c>
      <c r="AG621" s="14">
        <v>5</v>
      </c>
      <c r="AH621" t="s">
        <v>83</v>
      </c>
      <c r="AI621">
        <v>0</v>
      </c>
      <c r="AJ621" s="40">
        <f t="shared" si="769"/>
        <v>3</v>
      </c>
      <c r="AK621">
        <v>1</v>
      </c>
      <c r="AL621" t="s">
        <v>83</v>
      </c>
      <c r="AM621">
        <v>2</v>
      </c>
      <c r="AN621" s="40">
        <f t="shared" si="721"/>
        <v>0</v>
      </c>
      <c r="AO621">
        <v>3</v>
      </c>
      <c r="AP621" t="s">
        <v>83</v>
      </c>
      <c r="AQ621">
        <v>1</v>
      </c>
      <c r="AR621" s="40">
        <f t="shared" si="701"/>
        <v>0</v>
      </c>
      <c r="AS621">
        <v>3</v>
      </c>
      <c r="AT621" t="s">
        <v>83</v>
      </c>
      <c r="AU621">
        <v>1</v>
      </c>
      <c r="AV621" s="40">
        <f t="shared" si="722"/>
        <v>0</v>
      </c>
      <c r="AW621">
        <v>1</v>
      </c>
      <c r="AX621" t="s">
        <v>83</v>
      </c>
      <c r="AY621">
        <v>2</v>
      </c>
      <c r="AZ621" s="40">
        <f t="shared" si="723"/>
        <v>3</v>
      </c>
      <c r="BA621">
        <v>0</v>
      </c>
      <c r="BB621" t="s">
        <v>83</v>
      </c>
      <c r="BC621">
        <v>1</v>
      </c>
      <c r="BD621" s="40">
        <f t="shared" si="706"/>
        <v>6</v>
      </c>
      <c r="BE621" s="24">
        <f t="shared" si="724"/>
        <v>12</v>
      </c>
      <c r="BF621" s="14">
        <v>3</v>
      </c>
      <c r="BG621" t="s">
        <v>83</v>
      </c>
      <c r="BH621">
        <v>0</v>
      </c>
      <c r="BI621" s="40">
        <f t="shared" si="725"/>
        <v>0</v>
      </c>
      <c r="BJ621">
        <v>0</v>
      </c>
      <c r="BK621" t="s">
        <v>83</v>
      </c>
      <c r="BL621">
        <v>2</v>
      </c>
      <c r="BM621" s="40">
        <f t="shared" si="726"/>
        <v>0</v>
      </c>
      <c r="BN621">
        <v>2</v>
      </c>
      <c r="BO621" t="s">
        <v>83</v>
      </c>
      <c r="BP621">
        <v>1</v>
      </c>
      <c r="BQ621" s="40">
        <f t="shared" si="707"/>
        <v>3</v>
      </c>
      <c r="BR621">
        <v>3</v>
      </c>
      <c r="BS621" t="s">
        <v>83</v>
      </c>
      <c r="BT621">
        <v>0</v>
      </c>
      <c r="BU621" s="40">
        <f t="shared" si="727"/>
        <v>3</v>
      </c>
      <c r="BV621">
        <v>1</v>
      </c>
      <c r="BW621" t="s">
        <v>83</v>
      </c>
      <c r="BX621">
        <v>2</v>
      </c>
      <c r="BY621" s="40">
        <f t="shared" si="728"/>
        <v>3</v>
      </c>
      <c r="BZ621">
        <v>0</v>
      </c>
      <c r="CA621" t="s">
        <v>83</v>
      </c>
      <c r="CB621">
        <v>1</v>
      </c>
      <c r="CC621" s="40">
        <f t="shared" si="729"/>
        <v>4</v>
      </c>
      <c r="CD621" s="24">
        <f t="shared" si="730"/>
        <v>13</v>
      </c>
      <c r="CE621" s="14">
        <v>2</v>
      </c>
      <c r="CF621" t="s">
        <v>83</v>
      </c>
      <c r="CG621">
        <v>1</v>
      </c>
      <c r="CH621" s="40">
        <f t="shared" si="731"/>
        <v>0</v>
      </c>
      <c r="CI621">
        <v>4</v>
      </c>
      <c r="CJ621" t="s">
        <v>83</v>
      </c>
      <c r="CK621">
        <v>0</v>
      </c>
      <c r="CL621" s="40">
        <f t="shared" si="732"/>
        <v>3</v>
      </c>
      <c r="CM621">
        <v>1</v>
      </c>
      <c r="CN621" t="s">
        <v>83</v>
      </c>
      <c r="CO621">
        <v>1</v>
      </c>
      <c r="CP621" s="40">
        <f t="shared" si="733"/>
        <v>0</v>
      </c>
      <c r="CQ621">
        <v>2</v>
      </c>
      <c r="CR621" t="s">
        <v>83</v>
      </c>
      <c r="CS621">
        <v>2</v>
      </c>
      <c r="CT621" s="40">
        <f t="shared" si="734"/>
        <v>0</v>
      </c>
      <c r="CU621">
        <v>0</v>
      </c>
      <c r="CV621" t="s">
        <v>83</v>
      </c>
      <c r="CW621">
        <v>1</v>
      </c>
      <c r="CX621" s="40">
        <f t="shared" si="735"/>
        <v>0</v>
      </c>
      <c r="CY621">
        <v>0</v>
      </c>
      <c r="CZ621" t="s">
        <v>83</v>
      </c>
      <c r="DA621">
        <v>2</v>
      </c>
      <c r="DB621" s="40">
        <f t="shared" si="736"/>
        <v>0</v>
      </c>
      <c r="DC621" s="24">
        <f t="shared" si="737"/>
        <v>3</v>
      </c>
      <c r="DD621" s="14">
        <v>3</v>
      </c>
      <c r="DE621" t="s">
        <v>83</v>
      </c>
      <c r="DF621">
        <v>1</v>
      </c>
      <c r="DG621" s="40">
        <f t="shared" si="767"/>
        <v>0</v>
      </c>
      <c r="DH621">
        <v>3</v>
      </c>
      <c r="DI621" t="s">
        <v>83</v>
      </c>
      <c r="DJ621">
        <v>1</v>
      </c>
      <c r="DK621" s="40">
        <f t="shared" si="708"/>
        <v>3</v>
      </c>
      <c r="DL621">
        <v>2</v>
      </c>
      <c r="DM621" t="s">
        <v>83</v>
      </c>
      <c r="DN621">
        <v>1</v>
      </c>
      <c r="DO621" s="40">
        <f t="shared" si="738"/>
        <v>0</v>
      </c>
      <c r="DP621">
        <v>2</v>
      </c>
      <c r="DQ621" t="s">
        <v>83</v>
      </c>
      <c r="DR621">
        <v>2</v>
      </c>
      <c r="DS621" s="40">
        <f t="shared" si="699"/>
        <v>4</v>
      </c>
      <c r="DT621">
        <v>1</v>
      </c>
      <c r="DU621" t="s">
        <v>83</v>
      </c>
      <c r="DV621">
        <v>1</v>
      </c>
      <c r="DW621" s="40">
        <f t="shared" si="700"/>
        <v>1</v>
      </c>
      <c r="DX621">
        <v>1</v>
      </c>
      <c r="DY621" t="s">
        <v>83</v>
      </c>
      <c r="DZ621">
        <v>7</v>
      </c>
      <c r="EA621" s="39">
        <f t="shared" si="739"/>
        <v>3</v>
      </c>
      <c r="EB621" s="24">
        <f t="shared" si="709"/>
        <v>11</v>
      </c>
      <c r="EC621" s="14">
        <v>0</v>
      </c>
      <c r="ED621" t="s">
        <v>83</v>
      </c>
      <c r="EE621">
        <v>2</v>
      </c>
      <c r="EF621" s="40">
        <f t="shared" si="740"/>
        <v>0</v>
      </c>
      <c r="EG621">
        <v>3</v>
      </c>
      <c r="EH621" t="s">
        <v>83</v>
      </c>
      <c r="EI621">
        <v>0</v>
      </c>
      <c r="EJ621" s="40">
        <f t="shared" si="741"/>
        <v>3</v>
      </c>
      <c r="EK621">
        <v>3</v>
      </c>
      <c r="EL621" t="s">
        <v>83</v>
      </c>
      <c r="EM621">
        <v>0</v>
      </c>
      <c r="EN621" s="40">
        <f t="shared" si="772"/>
        <v>0</v>
      </c>
      <c r="EO621">
        <v>2</v>
      </c>
      <c r="EP621" t="s">
        <v>83</v>
      </c>
      <c r="EQ621">
        <v>0</v>
      </c>
      <c r="ER621" s="40">
        <f t="shared" si="742"/>
        <v>3</v>
      </c>
      <c r="ES621">
        <v>2</v>
      </c>
      <c r="ET621" t="s">
        <v>83</v>
      </c>
      <c r="EU621">
        <v>2</v>
      </c>
      <c r="EV621" s="40">
        <f t="shared" si="743"/>
        <v>3</v>
      </c>
      <c r="EW621">
        <v>0</v>
      </c>
      <c r="EX621" t="s">
        <v>83</v>
      </c>
      <c r="EY621">
        <v>0</v>
      </c>
      <c r="EZ621" s="40">
        <f t="shared" si="744"/>
        <v>0</v>
      </c>
      <c r="FA621" s="24">
        <f t="shared" si="745"/>
        <v>9</v>
      </c>
      <c r="FB621" s="14">
        <v>2</v>
      </c>
      <c r="FC621" t="s">
        <v>83</v>
      </c>
      <c r="FD621">
        <v>1</v>
      </c>
      <c r="FE621" s="40">
        <f t="shared" si="746"/>
        <v>4</v>
      </c>
      <c r="FF621">
        <v>7</v>
      </c>
      <c r="FG621" t="s">
        <v>83</v>
      </c>
      <c r="FH621">
        <v>1</v>
      </c>
      <c r="FI621" s="40">
        <f t="shared" si="747"/>
        <v>3</v>
      </c>
      <c r="FJ621">
        <v>2</v>
      </c>
      <c r="FK621" t="s">
        <v>83</v>
      </c>
      <c r="FL621">
        <v>2</v>
      </c>
      <c r="FM621" s="40">
        <f t="shared" si="748"/>
        <v>4</v>
      </c>
      <c r="FN621">
        <v>3</v>
      </c>
      <c r="FO621" t="s">
        <v>83</v>
      </c>
      <c r="FP621">
        <v>2</v>
      </c>
      <c r="FQ621" s="40">
        <f t="shared" si="710"/>
        <v>4</v>
      </c>
      <c r="FR621">
        <v>0</v>
      </c>
      <c r="FS621" t="s">
        <v>83</v>
      </c>
      <c r="FT621">
        <v>1</v>
      </c>
      <c r="FU621" s="40">
        <f t="shared" si="749"/>
        <v>4</v>
      </c>
      <c r="FV621">
        <v>0</v>
      </c>
      <c r="FW621" t="s">
        <v>83</v>
      </c>
      <c r="FX621">
        <v>1</v>
      </c>
      <c r="FY621" s="40">
        <f t="shared" si="711"/>
        <v>0</v>
      </c>
      <c r="FZ621" s="24">
        <f t="shared" si="712"/>
        <v>19</v>
      </c>
      <c r="GA621" s="14">
        <v>1</v>
      </c>
      <c r="GB621" t="s">
        <v>83</v>
      </c>
      <c r="GC621">
        <v>1</v>
      </c>
      <c r="GD621" s="40">
        <f t="shared" si="750"/>
        <v>4</v>
      </c>
      <c r="GE621">
        <v>2</v>
      </c>
      <c r="GF621" t="s">
        <v>83</v>
      </c>
      <c r="GG621">
        <v>1</v>
      </c>
      <c r="GH621" s="40">
        <f t="shared" si="774"/>
        <v>4</v>
      </c>
      <c r="GI621">
        <v>1</v>
      </c>
      <c r="GJ621" t="s">
        <v>83</v>
      </c>
      <c r="GK621">
        <v>1</v>
      </c>
      <c r="GL621" s="40">
        <f t="shared" si="751"/>
        <v>0</v>
      </c>
      <c r="GM621">
        <v>3</v>
      </c>
      <c r="GN621" t="s">
        <v>83</v>
      </c>
      <c r="GO621">
        <v>1</v>
      </c>
      <c r="GP621" s="40">
        <f t="shared" si="752"/>
        <v>4</v>
      </c>
      <c r="GQ621">
        <v>1</v>
      </c>
      <c r="GR621" t="s">
        <v>83</v>
      </c>
      <c r="GS621">
        <v>2</v>
      </c>
      <c r="GT621" s="40">
        <f t="shared" si="713"/>
        <v>3</v>
      </c>
      <c r="GU621">
        <v>0</v>
      </c>
      <c r="GV621" t="s">
        <v>83</v>
      </c>
      <c r="GW621">
        <v>3</v>
      </c>
      <c r="GX621" s="40">
        <f t="shared" si="753"/>
        <v>0</v>
      </c>
      <c r="GY621" s="24">
        <f t="shared" si="754"/>
        <v>15</v>
      </c>
      <c r="GZ621" s="28">
        <f t="shared" si="714"/>
        <v>89</v>
      </c>
      <c r="HA621" t="s">
        <v>84</v>
      </c>
      <c r="HB621">
        <f t="shared" si="715"/>
        <v>9</v>
      </c>
      <c r="HC621" t="s">
        <v>85</v>
      </c>
      <c r="HD621">
        <f t="shared" si="768"/>
        <v>9</v>
      </c>
      <c r="HE621" t="s">
        <v>93</v>
      </c>
      <c r="HF621">
        <f t="shared" si="716"/>
        <v>9</v>
      </c>
      <c r="HG621" t="s">
        <v>94</v>
      </c>
      <c r="HH621">
        <f t="shared" si="773"/>
        <v>9</v>
      </c>
      <c r="HI621" t="s">
        <v>88</v>
      </c>
      <c r="HJ621">
        <f t="shared" si="755"/>
        <v>0</v>
      </c>
      <c r="HK621" t="s">
        <v>131</v>
      </c>
      <c r="HL621">
        <f t="shared" si="756"/>
        <v>0</v>
      </c>
      <c r="HM621" t="s">
        <v>90</v>
      </c>
      <c r="HN621">
        <f t="shared" si="717"/>
        <v>9</v>
      </c>
      <c r="HO621" t="s">
        <v>96</v>
      </c>
      <c r="HP621">
        <f t="shared" si="757"/>
        <v>9</v>
      </c>
      <c r="HQ621" t="s">
        <v>140</v>
      </c>
      <c r="HR621" s="1">
        <f t="shared" si="758"/>
        <v>0</v>
      </c>
      <c r="HS621" t="s">
        <v>92</v>
      </c>
      <c r="HT621" s="1">
        <f t="shared" si="759"/>
        <v>0</v>
      </c>
      <c r="HU621" t="s">
        <v>86</v>
      </c>
      <c r="HV621" s="1">
        <f t="shared" si="760"/>
        <v>6</v>
      </c>
      <c r="HW621" t="s">
        <v>129</v>
      </c>
      <c r="HX621" s="1">
        <f t="shared" si="761"/>
        <v>0</v>
      </c>
      <c r="HY621" t="s">
        <v>130</v>
      </c>
      <c r="HZ621" s="1">
        <f t="shared" si="762"/>
        <v>6</v>
      </c>
      <c r="IA621" t="s">
        <v>95</v>
      </c>
      <c r="IB621" s="1">
        <f t="shared" si="763"/>
        <v>6</v>
      </c>
      <c r="IC621" t="s">
        <v>134</v>
      </c>
      <c r="ID621" s="1">
        <f t="shared" si="764"/>
        <v>6</v>
      </c>
      <c r="IE621" t="s">
        <v>135</v>
      </c>
      <c r="IF621" s="1">
        <f t="shared" si="765"/>
        <v>0</v>
      </c>
      <c r="IG621">
        <f t="shared" si="770"/>
        <v>78</v>
      </c>
      <c r="IH621" s="1">
        <f t="shared" si="766"/>
        <v>167</v>
      </c>
    </row>
    <row r="622" spans="1:242" ht="14.65" thickBot="1" x14ac:dyDescent="0.5">
      <c r="A622" s="1">
        <v>619</v>
      </c>
      <c r="B622" s="45">
        <f t="shared" si="702"/>
        <v>559</v>
      </c>
      <c r="C622" s="14" t="s">
        <v>721</v>
      </c>
      <c r="D622" t="s">
        <v>1235</v>
      </c>
      <c r="E622" s="15" t="s">
        <v>1228</v>
      </c>
      <c r="F622" s="28">
        <f t="shared" si="703"/>
        <v>138</v>
      </c>
      <c r="H622" s="14">
        <v>1</v>
      </c>
      <c r="I622" t="s">
        <v>83</v>
      </c>
      <c r="J622">
        <v>2</v>
      </c>
      <c r="K622" s="40">
        <f t="shared" si="775"/>
        <v>3</v>
      </c>
      <c r="L622">
        <v>0</v>
      </c>
      <c r="M622" t="s">
        <v>83</v>
      </c>
      <c r="N622">
        <v>2</v>
      </c>
      <c r="O622" s="40">
        <f t="shared" si="771"/>
        <v>6</v>
      </c>
      <c r="P622">
        <v>1</v>
      </c>
      <c r="Q622" t="s">
        <v>83</v>
      </c>
      <c r="R622">
        <v>2</v>
      </c>
      <c r="S622" s="40">
        <f t="shared" si="718"/>
        <v>3</v>
      </c>
      <c r="T622">
        <v>1</v>
      </c>
      <c r="U622" t="s">
        <v>83</v>
      </c>
      <c r="V622">
        <v>2</v>
      </c>
      <c r="W622" s="40">
        <f t="shared" si="704"/>
        <v>0</v>
      </c>
      <c r="X622">
        <v>2</v>
      </c>
      <c r="Y622" t="s">
        <v>83</v>
      </c>
      <c r="Z622">
        <v>0</v>
      </c>
      <c r="AA622" s="40">
        <f t="shared" si="705"/>
        <v>0</v>
      </c>
      <c r="AB622">
        <v>1</v>
      </c>
      <c r="AC622" t="s">
        <v>83</v>
      </c>
      <c r="AD622">
        <v>1</v>
      </c>
      <c r="AE622" s="40">
        <f t="shared" si="719"/>
        <v>0</v>
      </c>
      <c r="AF622" s="24">
        <f t="shared" si="720"/>
        <v>12</v>
      </c>
      <c r="AG622" s="14">
        <v>2</v>
      </c>
      <c r="AH622" t="s">
        <v>83</v>
      </c>
      <c r="AI622">
        <v>0</v>
      </c>
      <c r="AJ622" s="40">
        <f t="shared" si="769"/>
        <v>3</v>
      </c>
      <c r="AK622">
        <v>2</v>
      </c>
      <c r="AL622" t="s">
        <v>83</v>
      </c>
      <c r="AM622">
        <v>1</v>
      </c>
      <c r="AN622" s="40">
        <f t="shared" si="721"/>
        <v>0</v>
      </c>
      <c r="AO622">
        <v>2</v>
      </c>
      <c r="AP622" t="s">
        <v>83</v>
      </c>
      <c r="AQ622">
        <v>0</v>
      </c>
      <c r="AR622" s="40">
        <f t="shared" si="701"/>
        <v>0</v>
      </c>
      <c r="AS622">
        <v>2</v>
      </c>
      <c r="AT622" t="s">
        <v>83</v>
      </c>
      <c r="AU622">
        <v>1</v>
      </c>
      <c r="AV622" s="40">
        <f t="shared" si="722"/>
        <v>0</v>
      </c>
      <c r="AW622">
        <v>0</v>
      </c>
      <c r="AX622" t="s">
        <v>83</v>
      </c>
      <c r="AY622">
        <v>2</v>
      </c>
      <c r="AZ622" s="40">
        <f t="shared" si="723"/>
        <v>3</v>
      </c>
      <c r="BA622">
        <v>1</v>
      </c>
      <c r="BB622" t="s">
        <v>83</v>
      </c>
      <c r="BC622">
        <v>1</v>
      </c>
      <c r="BD622" s="40">
        <f t="shared" si="706"/>
        <v>0</v>
      </c>
      <c r="BE622" s="24">
        <f t="shared" si="724"/>
        <v>6</v>
      </c>
      <c r="BF622" s="14">
        <v>2</v>
      </c>
      <c r="BG622" t="s">
        <v>83</v>
      </c>
      <c r="BH622">
        <v>0</v>
      </c>
      <c r="BI622" s="40">
        <f t="shared" si="725"/>
        <v>0</v>
      </c>
      <c r="BJ622">
        <v>1</v>
      </c>
      <c r="BK622" t="s">
        <v>83</v>
      </c>
      <c r="BL622">
        <v>2</v>
      </c>
      <c r="BM622" s="40">
        <f t="shared" si="726"/>
        <v>0</v>
      </c>
      <c r="BN622">
        <v>2</v>
      </c>
      <c r="BO622" t="s">
        <v>83</v>
      </c>
      <c r="BP622">
        <v>1</v>
      </c>
      <c r="BQ622" s="40">
        <f t="shared" si="707"/>
        <v>3</v>
      </c>
      <c r="BR622">
        <v>2</v>
      </c>
      <c r="BS622" t="s">
        <v>83</v>
      </c>
      <c r="BT622">
        <v>0</v>
      </c>
      <c r="BU622" s="40">
        <f t="shared" si="727"/>
        <v>6</v>
      </c>
      <c r="BV622">
        <v>2</v>
      </c>
      <c r="BW622" t="s">
        <v>83</v>
      </c>
      <c r="BX622">
        <v>1</v>
      </c>
      <c r="BY622" s="40">
        <f t="shared" si="728"/>
        <v>0</v>
      </c>
      <c r="BZ622">
        <v>2</v>
      </c>
      <c r="CA622" t="s">
        <v>83</v>
      </c>
      <c r="CB622">
        <v>1</v>
      </c>
      <c r="CC622" s="40">
        <f t="shared" si="729"/>
        <v>0</v>
      </c>
      <c r="CD622" s="24">
        <f t="shared" si="730"/>
        <v>9</v>
      </c>
      <c r="CE622" s="14">
        <v>2</v>
      </c>
      <c r="CF622" t="s">
        <v>83</v>
      </c>
      <c r="CG622">
        <v>1</v>
      </c>
      <c r="CH622" s="40">
        <f t="shared" si="731"/>
        <v>0</v>
      </c>
      <c r="CI622">
        <v>1</v>
      </c>
      <c r="CJ622" t="s">
        <v>83</v>
      </c>
      <c r="CK622">
        <v>0</v>
      </c>
      <c r="CL622" s="40">
        <f t="shared" si="732"/>
        <v>3</v>
      </c>
      <c r="CM622">
        <v>2</v>
      </c>
      <c r="CN622" t="s">
        <v>83</v>
      </c>
      <c r="CO622">
        <v>1</v>
      </c>
      <c r="CP622" s="40">
        <f t="shared" si="733"/>
        <v>0</v>
      </c>
      <c r="CQ622">
        <v>2</v>
      </c>
      <c r="CR622" t="s">
        <v>83</v>
      </c>
      <c r="CS622">
        <v>1</v>
      </c>
      <c r="CT622" s="40">
        <f t="shared" si="734"/>
        <v>6</v>
      </c>
      <c r="CU622">
        <v>2</v>
      </c>
      <c r="CV622" t="s">
        <v>83</v>
      </c>
      <c r="CW622">
        <v>0</v>
      </c>
      <c r="CX622" s="40">
        <f t="shared" si="735"/>
        <v>3</v>
      </c>
      <c r="CY622">
        <v>1</v>
      </c>
      <c r="CZ622" t="s">
        <v>83</v>
      </c>
      <c r="DA622">
        <v>0</v>
      </c>
      <c r="DB622" s="40">
        <f t="shared" si="736"/>
        <v>6</v>
      </c>
      <c r="DC622" s="24">
        <f t="shared" si="737"/>
        <v>18</v>
      </c>
      <c r="DD622" s="14">
        <v>1</v>
      </c>
      <c r="DE622" t="s">
        <v>83</v>
      </c>
      <c r="DF622">
        <v>0</v>
      </c>
      <c r="DG622" s="40">
        <f t="shared" si="767"/>
        <v>0</v>
      </c>
      <c r="DH622">
        <v>2</v>
      </c>
      <c r="DI622" t="s">
        <v>83</v>
      </c>
      <c r="DJ622">
        <v>0</v>
      </c>
      <c r="DK622" s="40">
        <f t="shared" si="708"/>
        <v>3</v>
      </c>
      <c r="DL622">
        <v>0</v>
      </c>
      <c r="DM622" t="s">
        <v>83</v>
      </c>
      <c r="DN622">
        <v>1</v>
      </c>
      <c r="DO622" s="40">
        <f t="shared" si="738"/>
        <v>6</v>
      </c>
      <c r="DP622">
        <v>0</v>
      </c>
      <c r="DQ622" t="s">
        <v>83</v>
      </c>
      <c r="DR622">
        <v>1</v>
      </c>
      <c r="DS622" s="40">
        <f t="shared" si="699"/>
        <v>0</v>
      </c>
      <c r="DT622">
        <v>1</v>
      </c>
      <c r="DU622" t="s">
        <v>83</v>
      </c>
      <c r="DV622">
        <v>2</v>
      </c>
      <c r="DW622" s="40">
        <f t="shared" si="700"/>
        <v>1</v>
      </c>
      <c r="DX622">
        <v>1</v>
      </c>
      <c r="DY622" t="s">
        <v>83</v>
      </c>
      <c r="DZ622">
        <v>1</v>
      </c>
      <c r="EA622" s="39">
        <f t="shared" si="739"/>
        <v>0</v>
      </c>
      <c r="EB622" s="24">
        <f t="shared" si="709"/>
        <v>10</v>
      </c>
      <c r="EC622" s="14">
        <v>2</v>
      </c>
      <c r="ED622" t="s">
        <v>83</v>
      </c>
      <c r="EE622">
        <v>1</v>
      </c>
      <c r="EF622" s="40">
        <f t="shared" si="740"/>
        <v>0</v>
      </c>
      <c r="EG622">
        <v>2</v>
      </c>
      <c r="EH622" t="s">
        <v>83</v>
      </c>
      <c r="EI622">
        <v>1</v>
      </c>
      <c r="EJ622" s="40">
        <f t="shared" si="741"/>
        <v>4</v>
      </c>
      <c r="EK622">
        <v>1</v>
      </c>
      <c r="EL622" t="s">
        <v>83</v>
      </c>
      <c r="EM622">
        <v>0</v>
      </c>
      <c r="EN622" s="40">
        <f t="shared" si="772"/>
        <v>0</v>
      </c>
      <c r="EO622">
        <v>2</v>
      </c>
      <c r="EP622" t="s">
        <v>83</v>
      </c>
      <c r="EQ622">
        <v>0</v>
      </c>
      <c r="ER622" s="40">
        <f t="shared" si="742"/>
        <v>3</v>
      </c>
      <c r="ES622">
        <v>2</v>
      </c>
      <c r="ET622" t="s">
        <v>83</v>
      </c>
      <c r="EU622">
        <v>1</v>
      </c>
      <c r="EV622" s="40">
        <f t="shared" si="743"/>
        <v>0</v>
      </c>
      <c r="EW622">
        <v>1</v>
      </c>
      <c r="EX622" t="s">
        <v>83</v>
      </c>
      <c r="EY622">
        <v>1</v>
      </c>
      <c r="EZ622" s="40">
        <f t="shared" si="744"/>
        <v>0</v>
      </c>
      <c r="FA622" s="24">
        <f t="shared" si="745"/>
        <v>7</v>
      </c>
      <c r="FB622" s="14">
        <v>1</v>
      </c>
      <c r="FC622" t="s">
        <v>83</v>
      </c>
      <c r="FD622">
        <v>2</v>
      </c>
      <c r="FE622" s="40">
        <f t="shared" si="746"/>
        <v>0</v>
      </c>
      <c r="FF622">
        <v>2</v>
      </c>
      <c r="FG622" t="s">
        <v>83</v>
      </c>
      <c r="FH622">
        <v>1</v>
      </c>
      <c r="FI622" s="40">
        <f t="shared" si="747"/>
        <v>3</v>
      </c>
      <c r="FJ622">
        <v>0</v>
      </c>
      <c r="FK622" t="s">
        <v>83</v>
      </c>
      <c r="FL622">
        <v>2</v>
      </c>
      <c r="FM622" s="40">
        <f t="shared" si="748"/>
        <v>0</v>
      </c>
      <c r="FN622">
        <v>2</v>
      </c>
      <c r="FO622" t="s">
        <v>83</v>
      </c>
      <c r="FP622">
        <v>1</v>
      </c>
      <c r="FQ622" s="40">
        <f t="shared" si="710"/>
        <v>4</v>
      </c>
      <c r="FR622">
        <v>1</v>
      </c>
      <c r="FS622" t="s">
        <v>83</v>
      </c>
      <c r="FT622">
        <v>2</v>
      </c>
      <c r="FU622" s="40">
        <f t="shared" si="749"/>
        <v>4</v>
      </c>
      <c r="FV622">
        <v>2</v>
      </c>
      <c r="FW622" t="s">
        <v>83</v>
      </c>
      <c r="FX622">
        <v>2</v>
      </c>
      <c r="FY622" s="40">
        <f t="shared" si="711"/>
        <v>0</v>
      </c>
      <c r="FZ622" s="24">
        <f t="shared" si="712"/>
        <v>11</v>
      </c>
      <c r="GA622" s="14">
        <v>1</v>
      </c>
      <c r="GB622" t="s">
        <v>83</v>
      </c>
      <c r="GC622">
        <v>2</v>
      </c>
      <c r="GD622" s="40">
        <f t="shared" si="750"/>
        <v>0</v>
      </c>
      <c r="GE622">
        <v>2</v>
      </c>
      <c r="GF622" t="s">
        <v>83</v>
      </c>
      <c r="GG622">
        <v>1</v>
      </c>
      <c r="GH622" s="40">
        <f t="shared" si="774"/>
        <v>4</v>
      </c>
      <c r="GI622">
        <v>2</v>
      </c>
      <c r="GJ622" t="s">
        <v>83</v>
      </c>
      <c r="GK622">
        <v>0</v>
      </c>
      <c r="GL622" s="40">
        <f t="shared" si="751"/>
        <v>0</v>
      </c>
      <c r="GM622">
        <v>1</v>
      </c>
      <c r="GN622" t="s">
        <v>83</v>
      </c>
      <c r="GO622">
        <v>2</v>
      </c>
      <c r="GP622" s="40">
        <f t="shared" si="752"/>
        <v>0</v>
      </c>
      <c r="GQ622">
        <v>2</v>
      </c>
      <c r="GR622" t="s">
        <v>83</v>
      </c>
      <c r="GS622">
        <v>1</v>
      </c>
      <c r="GT622" s="40">
        <f t="shared" si="713"/>
        <v>0</v>
      </c>
      <c r="GU622">
        <v>2</v>
      </c>
      <c r="GV622" t="s">
        <v>83</v>
      </c>
      <c r="GW622">
        <v>1</v>
      </c>
      <c r="GX622" s="40">
        <f t="shared" si="753"/>
        <v>6</v>
      </c>
      <c r="GY622" s="24">
        <f t="shared" si="754"/>
        <v>10</v>
      </c>
      <c r="GZ622" s="28">
        <f t="shared" si="714"/>
        <v>83</v>
      </c>
      <c r="HA622" t="s">
        <v>136</v>
      </c>
      <c r="HB622">
        <f t="shared" si="715"/>
        <v>0</v>
      </c>
      <c r="HC622" t="s">
        <v>85</v>
      </c>
      <c r="HD622">
        <f t="shared" si="768"/>
        <v>9</v>
      </c>
      <c r="HE622" t="s">
        <v>86</v>
      </c>
      <c r="HF622">
        <f t="shared" si="716"/>
        <v>5</v>
      </c>
      <c r="HG622" t="s">
        <v>129</v>
      </c>
      <c r="HH622">
        <f t="shared" si="773"/>
        <v>0</v>
      </c>
      <c r="HI622" t="s">
        <v>88</v>
      </c>
      <c r="HJ622">
        <f t="shared" si="755"/>
        <v>0</v>
      </c>
      <c r="HK622" t="s">
        <v>142</v>
      </c>
      <c r="HL622">
        <f t="shared" si="756"/>
        <v>0</v>
      </c>
      <c r="HM622" t="s">
        <v>134</v>
      </c>
      <c r="HN622">
        <f t="shared" si="717"/>
        <v>5</v>
      </c>
      <c r="HO622" t="s">
        <v>96</v>
      </c>
      <c r="HP622">
        <f t="shared" si="757"/>
        <v>9</v>
      </c>
      <c r="HQ622" t="s">
        <v>84</v>
      </c>
      <c r="HR622" s="1">
        <f t="shared" si="758"/>
        <v>5</v>
      </c>
      <c r="HS622" t="s">
        <v>137</v>
      </c>
      <c r="HT622" s="1">
        <f t="shared" si="759"/>
        <v>6</v>
      </c>
      <c r="HU622" t="s">
        <v>133</v>
      </c>
      <c r="HV622" s="1">
        <f t="shared" si="760"/>
        <v>0</v>
      </c>
      <c r="HW622" t="s">
        <v>94</v>
      </c>
      <c r="HX622" s="1">
        <f t="shared" si="761"/>
        <v>5</v>
      </c>
      <c r="HY622" t="s">
        <v>165</v>
      </c>
      <c r="HZ622" s="1">
        <f t="shared" si="762"/>
        <v>5</v>
      </c>
      <c r="IA622" t="s">
        <v>95</v>
      </c>
      <c r="IB622" s="1">
        <f t="shared" si="763"/>
        <v>6</v>
      </c>
      <c r="IC622" t="s">
        <v>166</v>
      </c>
      <c r="ID622" s="1">
        <f t="shared" si="764"/>
        <v>0</v>
      </c>
      <c r="IE622" t="s">
        <v>138</v>
      </c>
      <c r="IF622" s="1">
        <f t="shared" si="765"/>
        <v>0</v>
      </c>
      <c r="IG622">
        <f t="shared" si="770"/>
        <v>55</v>
      </c>
      <c r="IH622" s="1">
        <f t="shared" si="766"/>
        <v>138</v>
      </c>
    </row>
    <row r="623" spans="1:242" ht="14.65" thickBot="1" x14ac:dyDescent="0.5">
      <c r="A623" s="1">
        <v>620</v>
      </c>
      <c r="B623" s="45">
        <f t="shared" si="702"/>
        <v>98</v>
      </c>
      <c r="C623" s="14" t="s">
        <v>1236</v>
      </c>
      <c r="D623" t="s">
        <v>1237</v>
      </c>
      <c r="E623" s="15" t="s">
        <v>1228</v>
      </c>
      <c r="F623" s="28">
        <f t="shared" si="703"/>
        <v>177</v>
      </c>
      <c r="H623" s="14">
        <v>1</v>
      </c>
      <c r="I623" t="s">
        <v>83</v>
      </c>
      <c r="J623">
        <v>1</v>
      </c>
      <c r="K623" s="40">
        <f t="shared" si="775"/>
        <v>0</v>
      </c>
      <c r="L623">
        <v>1</v>
      </c>
      <c r="M623" t="s">
        <v>83</v>
      </c>
      <c r="N623">
        <v>2</v>
      </c>
      <c r="O623" s="40">
        <f t="shared" si="771"/>
        <v>3</v>
      </c>
      <c r="P623">
        <v>1</v>
      </c>
      <c r="Q623" t="s">
        <v>83</v>
      </c>
      <c r="R623">
        <v>2</v>
      </c>
      <c r="S623" s="40">
        <f t="shared" si="718"/>
        <v>3</v>
      </c>
      <c r="T623">
        <v>1</v>
      </c>
      <c r="U623" t="s">
        <v>83</v>
      </c>
      <c r="V623">
        <v>0</v>
      </c>
      <c r="W623" s="40">
        <f t="shared" si="704"/>
        <v>0</v>
      </c>
      <c r="X623">
        <v>0</v>
      </c>
      <c r="Y623" t="s">
        <v>83</v>
      </c>
      <c r="Z623">
        <v>2</v>
      </c>
      <c r="AA623" s="40">
        <f t="shared" si="705"/>
        <v>3</v>
      </c>
      <c r="AB623">
        <v>2</v>
      </c>
      <c r="AC623" t="s">
        <v>83</v>
      </c>
      <c r="AD623">
        <v>0</v>
      </c>
      <c r="AE623" s="40">
        <f t="shared" si="719"/>
        <v>6</v>
      </c>
      <c r="AF623" s="24">
        <f t="shared" si="720"/>
        <v>15</v>
      </c>
      <c r="AG623" s="14">
        <v>2</v>
      </c>
      <c r="AH623" t="s">
        <v>83</v>
      </c>
      <c r="AI623">
        <v>0</v>
      </c>
      <c r="AJ623" s="40">
        <f t="shared" si="769"/>
        <v>3</v>
      </c>
      <c r="AK623">
        <v>1</v>
      </c>
      <c r="AL623" t="s">
        <v>83</v>
      </c>
      <c r="AM623">
        <v>1</v>
      </c>
      <c r="AN623" s="40">
        <f t="shared" si="721"/>
        <v>6</v>
      </c>
      <c r="AO623">
        <v>1</v>
      </c>
      <c r="AP623" t="s">
        <v>83</v>
      </c>
      <c r="AQ623">
        <v>0</v>
      </c>
      <c r="AR623" s="40">
        <f t="shared" si="701"/>
        <v>0</v>
      </c>
      <c r="AS623">
        <v>3</v>
      </c>
      <c r="AT623" t="s">
        <v>83</v>
      </c>
      <c r="AU623">
        <v>2</v>
      </c>
      <c r="AV623" s="40">
        <f t="shared" si="722"/>
        <v>0</v>
      </c>
      <c r="AW623">
        <v>1</v>
      </c>
      <c r="AX623" t="s">
        <v>83</v>
      </c>
      <c r="AY623">
        <v>1</v>
      </c>
      <c r="AZ623" s="40">
        <f t="shared" si="723"/>
        <v>0</v>
      </c>
      <c r="BA623">
        <v>1</v>
      </c>
      <c r="BB623" t="s">
        <v>83</v>
      </c>
      <c r="BC623">
        <v>1</v>
      </c>
      <c r="BD623" s="40">
        <f t="shared" si="706"/>
        <v>0</v>
      </c>
      <c r="BE623" s="24">
        <f t="shared" si="724"/>
        <v>9</v>
      </c>
      <c r="BF623" s="14">
        <v>2</v>
      </c>
      <c r="BG623" t="s">
        <v>83</v>
      </c>
      <c r="BH623">
        <v>1</v>
      </c>
      <c r="BI623" s="40">
        <f t="shared" si="725"/>
        <v>0</v>
      </c>
      <c r="BJ623">
        <v>0</v>
      </c>
      <c r="BK623" t="s">
        <v>83</v>
      </c>
      <c r="BL623">
        <v>2</v>
      </c>
      <c r="BM623" s="40">
        <f t="shared" si="726"/>
        <v>0</v>
      </c>
      <c r="BN623">
        <v>2</v>
      </c>
      <c r="BO623" t="s">
        <v>83</v>
      </c>
      <c r="BP623">
        <v>1</v>
      </c>
      <c r="BQ623" s="40">
        <f t="shared" si="707"/>
        <v>3</v>
      </c>
      <c r="BR623">
        <v>2</v>
      </c>
      <c r="BS623" t="s">
        <v>83</v>
      </c>
      <c r="BT623">
        <v>1</v>
      </c>
      <c r="BU623" s="40">
        <f t="shared" si="727"/>
        <v>3</v>
      </c>
      <c r="BV623">
        <v>1</v>
      </c>
      <c r="BW623" t="s">
        <v>83</v>
      </c>
      <c r="BX623">
        <v>1</v>
      </c>
      <c r="BY623" s="40">
        <f t="shared" si="728"/>
        <v>0</v>
      </c>
      <c r="BZ623">
        <v>1</v>
      </c>
      <c r="CA623" t="s">
        <v>83</v>
      </c>
      <c r="CB623">
        <v>2</v>
      </c>
      <c r="CC623" s="40">
        <f t="shared" si="729"/>
        <v>6</v>
      </c>
      <c r="CD623" s="24">
        <f t="shared" si="730"/>
        <v>12</v>
      </c>
      <c r="CE623" s="14">
        <v>1</v>
      </c>
      <c r="CF623" t="s">
        <v>83</v>
      </c>
      <c r="CG623">
        <v>0</v>
      </c>
      <c r="CH623" s="40">
        <f t="shared" si="731"/>
        <v>0</v>
      </c>
      <c r="CI623">
        <v>2</v>
      </c>
      <c r="CJ623" t="s">
        <v>83</v>
      </c>
      <c r="CK623">
        <v>0</v>
      </c>
      <c r="CL623" s="40">
        <f t="shared" si="732"/>
        <v>3</v>
      </c>
      <c r="CM623">
        <v>1</v>
      </c>
      <c r="CN623" t="s">
        <v>83</v>
      </c>
      <c r="CO623">
        <v>1</v>
      </c>
      <c r="CP623" s="40">
        <f t="shared" si="733"/>
        <v>0</v>
      </c>
      <c r="CQ623">
        <v>2</v>
      </c>
      <c r="CR623" t="s">
        <v>83</v>
      </c>
      <c r="CS623">
        <v>1</v>
      </c>
      <c r="CT623" s="40">
        <f t="shared" si="734"/>
        <v>6</v>
      </c>
      <c r="CU623">
        <v>1</v>
      </c>
      <c r="CV623" t="s">
        <v>83</v>
      </c>
      <c r="CW623">
        <v>2</v>
      </c>
      <c r="CX623" s="40">
        <f t="shared" si="735"/>
        <v>0</v>
      </c>
      <c r="CY623">
        <v>0</v>
      </c>
      <c r="CZ623" t="s">
        <v>83</v>
      </c>
      <c r="DA623">
        <v>3</v>
      </c>
      <c r="DB623" s="40">
        <f t="shared" si="736"/>
        <v>0</v>
      </c>
      <c r="DC623" s="24">
        <f t="shared" si="737"/>
        <v>9</v>
      </c>
      <c r="DD623" s="14">
        <v>2</v>
      </c>
      <c r="DE623" t="s">
        <v>83</v>
      </c>
      <c r="DF623">
        <v>0</v>
      </c>
      <c r="DG623" s="40">
        <f t="shared" si="767"/>
        <v>0</v>
      </c>
      <c r="DH623">
        <v>1</v>
      </c>
      <c r="DI623" t="s">
        <v>83</v>
      </c>
      <c r="DJ623">
        <v>1</v>
      </c>
      <c r="DK623" s="40">
        <f t="shared" si="708"/>
        <v>0</v>
      </c>
      <c r="DL623">
        <v>2</v>
      </c>
      <c r="DM623" t="s">
        <v>83</v>
      </c>
      <c r="DN623">
        <v>1</v>
      </c>
      <c r="DO623" s="40">
        <f t="shared" si="738"/>
        <v>0</v>
      </c>
      <c r="DP623">
        <v>1</v>
      </c>
      <c r="DQ623" t="s">
        <v>83</v>
      </c>
      <c r="DR623">
        <v>1</v>
      </c>
      <c r="DS623" s="40">
        <f t="shared" si="699"/>
        <v>6</v>
      </c>
      <c r="DT623">
        <v>2</v>
      </c>
      <c r="DU623" t="s">
        <v>83</v>
      </c>
      <c r="DV623">
        <v>1</v>
      </c>
      <c r="DW623" s="40">
        <f t="shared" si="700"/>
        <v>6</v>
      </c>
      <c r="DX623">
        <v>0</v>
      </c>
      <c r="DY623" t="s">
        <v>83</v>
      </c>
      <c r="DZ623">
        <v>2</v>
      </c>
      <c r="EA623" s="39">
        <f t="shared" si="739"/>
        <v>4</v>
      </c>
      <c r="EB623" s="24">
        <f t="shared" si="709"/>
        <v>16</v>
      </c>
      <c r="EC623" s="14">
        <v>0</v>
      </c>
      <c r="ED623" t="s">
        <v>83</v>
      </c>
      <c r="EE623">
        <v>0</v>
      </c>
      <c r="EF623" s="40">
        <f t="shared" si="740"/>
        <v>6</v>
      </c>
      <c r="EG623">
        <v>1</v>
      </c>
      <c r="EH623" t="s">
        <v>83</v>
      </c>
      <c r="EI623">
        <v>1</v>
      </c>
      <c r="EJ623" s="40">
        <f t="shared" si="741"/>
        <v>0</v>
      </c>
      <c r="EK623">
        <v>1</v>
      </c>
      <c r="EL623" t="s">
        <v>83</v>
      </c>
      <c r="EM623">
        <v>0</v>
      </c>
      <c r="EN623" s="40">
        <f t="shared" si="772"/>
        <v>0</v>
      </c>
      <c r="EO623">
        <v>2</v>
      </c>
      <c r="EP623" t="s">
        <v>83</v>
      </c>
      <c r="EQ623">
        <v>1</v>
      </c>
      <c r="ER623" s="40">
        <f t="shared" si="742"/>
        <v>3</v>
      </c>
      <c r="ES623">
        <v>1</v>
      </c>
      <c r="ET623" t="s">
        <v>83</v>
      </c>
      <c r="EU623">
        <v>2</v>
      </c>
      <c r="EV623" s="40">
        <f t="shared" si="743"/>
        <v>0</v>
      </c>
      <c r="EW623">
        <v>0</v>
      </c>
      <c r="EX623" t="s">
        <v>83</v>
      </c>
      <c r="EY623">
        <v>0</v>
      </c>
      <c r="EZ623" s="40">
        <f t="shared" si="744"/>
        <v>0</v>
      </c>
      <c r="FA623" s="24">
        <f t="shared" si="745"/>
        <v>9</v>
      </c>
      <c r="FB623" s="14">
        <v>1</v>
      </c>
      <c r="FC623" t="s">
        <v>83</v>
      </c>
      <c r="FD623">
        <v>0</v>
      </c>
      <c r="FE623" s="40">
        <f t="shared" si="746"/>
        <v>6</v>
      </c>
      <c r="FF623">
        <v>2</v>
      </c>
      <c r="FG623" t="s">
        <v>83</v>
      </c>
      <c r="FH623">
        <v>1</v>
      </c>
      <c r="FI623" s="40">
        <f t="shared" si="747"/>
        <v>3</v>
      </c>
      <c r="FJ623">
        <v>0</v>
      </c>
      <c r="FK623" t="s">
        <v>83</v>
      </c>
      <c r="FL623">
        <v>0</v>
      </c>
      <c r="FM623" s="40">
        <f t="shared" si="748"/>
        <v>3</v>
      </c>
      <c r="FN623">
        <v>2</v>
      </c>
      <c r="FO623" t="s">
        <v>83</v>
      </c>
      <c r="FP623">
        <v>1</v>
      </c>
      <c r="FQ623" s="40">
        <f t="shared" si="710"/>
        <v>4</v>
      </c>
      <c r="FR623">
        <v>0</v>
      </c>
      <c r="FS623" t="s">
        <v>83</v>
      </c>
      <c r="FT623">
        <v>2</v>
      </c>
      <c r="FU623" s="40">
        <f t="shared" si="749"/>
        <v>3</v>
      </c>
      <c r="FV623">
        <v>1</v>
      </c>
      <c r="FW623" t="s">
        <v>83</v>
      </c>
      <c r="FX623">
        <v>2</v>
      </c>
      <c r="FY623" s="40">
        <f t="shared" si="711"/>
        <v>0</v>
      </c>
      <c r="FZ623" s="24">
        <f t="shared" si="712"/>
        <v>19</v>
      </c>
      <c r="GA623" s="14">
        <v>1</v>
      </c>
      <c r="GB623" t="s">
        <v>83</v>
      </c>
      <c r="GC623">
        <v>1</v>
      </c>
      <c r="GD623" s="40">
        <f t="shared" si="750"/>
        <v>4</v>
      </c>
      <c r="GE623">
        <v>2</v>
      </c>
      <c r="GF623" t="s">
        <v>83</v>
      </c>
      <c r="GG623">
        <v>1</v>
      </c>
      <c r="GH623" s="40">
        <f t="shared" si="774"/>
        <v>4</v>
      </c>
      <c r="GI623">
        <v>1</v>
      </c>
      <c r="GJ623" t="s">
        <v>83</v>
      </c>
      <c r="GK623">
        <v>0</v>
      </c>
      <c r="GL623" s="40">
        <f t="shared" si="751"/>
        <v>0</v>
      </c>
      <c r="GM623">
        <v>1</v>
      </c>
      <c r="GN623" t="s">
        <v>83</v>
      </c>
      <c r="GO623">
        <v>2</v>
      </c>
      <c r="GP623" s="40">
        <f t="shared" si="752"/>
        <v>0</v>
      </c>
      <c r="GQ623">
        <v>0</v>
      </c>
      <c r="GR623" t="s">
        <v>83</v>
      </c>
      <c r="GS623">
        <v>0</v>
      </c>
      <c r="GT623" s="40">
        <f t="shared" si="713"/>
        <v>0</v>
      </c>
      <c r="GU623">
        <v>0</v>
      </c>
      <c r="GV623" t="s">
        <v>83</v>
      </c>
      <c r="GW623">
        <v>2</v>
      </c>
      <c r="GX623" s="40">
        <f t="shared" si="753"/>
        <v>0</v>
      </c>
      <c r="GY623" s="24">
        <f t="shared" si="754"/>
        <v>8</v>
      </c>
      <c r="GZ623" s="28">
        <f t="shared" si="714"/>
        <v>97</v>
      </c>
      <c r="HA623" t="s">
        <v>84</v>
      </c>
      <c r="HB623">
        <f t="shared" si="715"/>
        <v>9</v>
      </c>
      <c r="HC623" t="s">
        <v>85</v>
      </c>
      <c r="HD623">
        <f t="shared" si="768"/>
        <v>9</v>
      </c>
      <c r="HE623" t="s">
        <v>86</v>
      </c>
      <c r="HF623">
        <f t="shared" si="716"/>
        <v>5</v>
      </c>
      <c r="HG623" t="s">
        <v>94</v>
      </c>
      <c r="HH623">
        <f t="shared" si="773"/>
        <v>9</v>
      </c>
      <c r="HI623" t="s">
        <v>88</v>
      </c>
      <c r="HJ623">
        <f t="shared" si="755"/>
        <v>0</v>
      </c>
      <c r="HK623" t="s">
        <v>95</v>
      </c>
      <c r="HL623">
        <f t="shared" si="756"/>
        <v>5</v>
      </c>
      <c r="HM623" t="s">
        <v>90</v>
      </c>
      <c r="HN623">
        <f t="shared" si="717"/>
        <v>9</v>
      </c>
      <c r="HO623" t="s">
        <v>135</v>
      </c>
      <c r="HP623">
        <f t="shared" si="757"/>
        <v>0</v>
      </c>
      <c r="HQ623" t="s">
        <v>132</v>
      </c>
      <c r="HR623" s="1">
        <f t="shared" si="758"/>
        <v>6</v>
      </c>
      <c r="HS623" t="s">
        <v>137</v>
      </c>
      <c r="HT623" s="1">
        <f t="shared" si="759"/>
        <v>6</v>
      </c>
      <c r="HU623" t="s">
        <v>93</v>
      </c>
      <c r="HV623" s="1">
        <f t="shared" si="760"/>
        <v>5</v>
      </c>
      <c r="HW623" t="s">
        <v>129</v>
      </c>
      <c r="HX623" s="1">
        <f t="shared" si="761"/>
        <v>0</v>
      </c>
      <c r="HY623" t="s">
        <v>130</v>
      </c>
      <c r="HZ623" s="1">
        <f t="shared" si="762"/>
        <v>6</v>
      </c>
      <c r="IA623" t="s">
        <v>131</v>
      </c>
      <c r="IB623" s="1">
        <f t="shared" si="763"/>
        <v>0</v>
      </c>
      <c r="IC623" t="s">
        <v>134</v>
      </c>
      <c r="ID623" s="1">
        <f t="shared" si="764"/>
        <v>6</v>
      </c>
      <c r="IE623" t="s">
        <v>96</v>
      </c>
      <c r="IF623" s="1">
        <f t="shared" si="765"/>
        <v>5</v>
      </c>
      <c r="IG623">
        <f t="shared" si="770"/>
        <v>80</v>
      </c>
      <c r="IH623" s="1">
        <f t="shared" si="766"/>
        <v>177</v>
      </c>
    </row>
    <row r="624" spans="1:242" ht="14.65" thickBot="1" x14ac:dyDescent="0.5">
      <c r="A624" s="1">
        <v>621</v>
      </c>
      <c r="B624" s="45">
        <f t="shared" si="702"/>
        <v>106</v>
      </c>
      <c r="C624" s="14" t="s">
        <v>1238</v>
      </c>
      <c r="D624" t="s">
        <v>1239</v>
      </c>
      <c r="E624" s="15" t="s">
        <v>1228</v>
      </c>
      <c r="F624" s="28">
        <f t="shared" si="703"/>
        <v>176</v>
      </c>
      <c r="H624" s="14">
        <v>0</v>
      </c>
      <c r="I624" t="s">
        <v>83</v>
      </c>
      <c r="J624">
        <v>1</v>
      </c>
      <c r="K624" s="40">
        <f t="shared" si="775"/>
        <v>3</v>
      </c>
      <c r="L624">
        <v>1</v>
      </c>
      <c r="M624" t="s">
        <v>83</v>
      </c>
      <c r="N624">
        <v>1</v>
      </c>
      <c r="O624" s="40">
        <f t="shared" si="771"/>
        <v>0</v>
      </c>
      <c r="P624">
        <v>0</v>
      </c>
      <c r="Q624" t="s">
        <v>83</v>
      </c>
      <c r="R624">
        <v>1</v>
      </c>
      <c r="S624" s="40">
        <f t="shared" si="718"/>
        <v>3</v>
      </c>
      <c r="T624">
        <v>2</v>
      </c>
      <c r="U624" t="s">
        <v>83</v>
      </c>
      <c r="V624">
        <v>1</v>
      </c>
      <c r="W624" s="40">
        <f t="shared" si="704"/>
        <v>0</v>
      </c>
      <c r="X624">
        <v>1</v>
      </c>
      <c r="Y624" t="s">
        <v>83</v>
      </c>
      <c r="Z624">
        <v>1</v>
      </c>
      <c r="AA624" s="40">
        <f t="shared" si="705"/>
        <v>0</v>
      </c>
      <c r="AB624">
        <v>2</v>
      </c>
      <c r="AC624" t="s">
        <v>83</v>
      </c>
      <c r="AD624">
        <v>0</v>
      </c>
      <c r="AE624" s="40">
        <f t="shared" si="719"/>
        <v>6</v>
      </c>
      <c r="AF624" s="24">
        <f t="shared" si="720"/>
        <v>12</v>
      </c>
      <c r="AG624" s="14">
        <v>1</v>
      </c>
      <c r="AH624" t="s">
        <v>83</v>
      </c>
      <c r="AI624">
        <v>0</v>
      </c>
      <c r="AJ624" s="40">
        <f t="shared" si="769"/>
        <v>3</v>
      </c>
      <c r="AK624">
        <v>0</v>
      </c>
      <c r="AL624" t="s">
        <v>83</v>
      </c>
      <c r="AM624">
        <v>0</v>
      </c>
      <c r="AN624" s="40">
        <f t="shared" si="721"/>
        <v>4</v>
      </c>
      <c r="AO624">
        <v>1</v>
      </c>
      <c r="AP624" t="s">
        <v>83</v>
      </c>
      <c r="AQ624">
        <v>0</v>
      </c>
      <c r="AR624" s="40">
        <f t="shared" si="701"/>
        <v>0</v>
      </c>
      <c r="AS624">
        <v>2</v>
      </c>
      <c r="AT624" t="s">
        <v>83</v>
      </c>
      <c r="AU624">
        <v>1</v>
      </c>
      <c r="AV624" s="40">
        <f t="shared" si="722"/>
        <v>0</v>
      </c>
      <c r="AW624">
        <v>1</v>
      </c>
      <c r="AX624" t="s">
        <v>83</v>
      </c>
      <c r="AY624">
        <v>1</v>
      </c>
      <c r="AZ624" s="40">
        <f t="shared" si="723"/>
        <v>0</v>
      </c>
      <c r="BA624">
        <v>1</v>
      </c>
      <c r="BB624" t="s">
        <v>83</v>
      </c>
      <c r="BC624">
        <v>1</v>
      </c>
      <c r="BD624" s="40">
        <f t="shared" si="706"/>
        <v>0</v>
      </c>
      <c r="BE624" s="24">
        <f t="shared" si="724"/>
        <v>7</v>
      </c>
      <c r="BF624" s="14">
        <v>2</v>
      </c>
      <c r="BG624" t="s">
        <v>83</v>
      </c>
      <c r="BH624">
        <v>1</v>
      </c>
      <c r="BI624" s="40">
        <f t="shared" si="725"/>
        <v>0</v>
      </c>
      <c r="BJ624">
        <v>0</v>
      </c>
      <c r="BK624" t="s">
        <v>83</v>
      </c>
      <c r="BL624">
        <v>1</v>
      </c>
      <c r="BM624" s="40">
        <f t="shared" si="726"/>
        <v>0</v>
      </c>
      <c r="BN624">
        <v>1</v>
      </c>
      <c r="BO624" t="s">
        <v>83</v>
      </c>
      <c r="BP624">
        <v>0</v>
      </c>
      <c r="BQ624" s="40">
        <f t="shared" si="707"/>
        <v>3</v>
      </c>
      <c r="BR624">
        <v>1</v>
      </c>
      <c r="BS624" t="s">
        <v>83</v>
      </c>
      <c r="BT624">
        <v>0</v>
      </c>
      <c r="BU624" s="40">
        <f t="shared" si="727"/>
        <v>3</v>
      </c>
      <c r="BV624">
        <v>0</v>
      </c>
      <c r="BW624" t="s">
        <v>83</v>
      </c>
      <c r="BX624">
        <v>2</v>
      </c>
      <c r="BY624" s="40">
        <f t="shared" si="728"/>
        <v>6</v>
      </c>
      <c r="BZ624">
        <v>1</v>
      </c>
      <c r="CA624" t="s">
        <v>83</v>
      </c>
      <c r="CB624">
        <v>1</v>
      </c>
      <c r="CC624" s="40">
        <f t="shared" si="729"/>
        <v>0</v>
      </c>
      <c r="CD624" s="24">
        <f t="shared" si="730"/>
        <v>12</v>
      </c>
      <c r="CE624" s="14">
        <v>2</v>
      </c>
      <c r="CF624" t="s">
        <v>83</v>
      </c>
      <c r="CG624">
        <v>1</v>
      </c>
      <c r="CH624" s="40">
        <f t="shared" si="731"/>
        <v>0</v>
      </c>
      <c r="CI624">
        <v>3</v>
      </c>
      <c r="CJ624" t="s">
        <v>83</v>
      </c>
      <c r="CK624">
        <v>1</v>
      </c>
      <c r="CL624" s="40">
        <f t="shared" si="732"/>
        <v>3</v>
      </c>
      <c r="CM624">
        <v>1</v>
      </c>
      <c r="CN624" t="s">
        <v>83</v>
      </c>
      <c r="CO624">
        <v>1</v>
      </c>
      <c r="CP624" s="40">
        <f t="shared" si="733"/>
        <v>0</v>
      </c>
      <c r="CQ624">
        <v>2</v>
      </c>
      <c r="CR624" t="s">
        <v>83</v>
      </c>
      <c r="CS624">
        <v>0</v>
      </c>
      <c r="CT624" s="40">
        <f t="shared" si="734"/>
        <v>3</v>
      </c>
      <c r="CU624">
        <v>1</v>
      </c>
      <c r="CV624" t="s">
        <v>83</v>
      </c>
      <c r="CW624">
        <v>1</v>
      </c>
      <c r="CX624" s="40">
        <f t="shared" si="735"/>
        <v>0</v>
      </c>
      <c r="CY624">
        <v>0</v>
      </c>
      <c r="CZ624" t="s">
        <v>83</v>
      </c>
      <c r="DA624">
        <v>1</v>
      </c>
      <c r="DB624" s="40">
        <f t="shared" si="736"/>
        <v>0</v>
      </c>
      <c r="DC624" s="24">
        <f t="shared" si="737"/>
        <v>6</v>
      </c>
      <c r="DD624" s="14">
        <v>2</v>
      </c>
      <c r="DE624" t="s">
        <v>83</v>
      </c>
      <c r="DF624">
        <v>1</v>
      </c>
      <c r="DG624" s="40">
        <f t="shared" si="767"/>
        <v>0</v>
      </c>
      <c r="DH624">
        <v>1</v>
      </c>
      <c r="DI624" t="s">
        <v>83</v>
      </c>
      <c r="DJ624">
        <v>1</v>
      </c>
      <c r="DK624" s="40">
        <f t="shared" si="708"/>
        <v>0</v>
      </c>
      <c r="DL624">
        <v>1</v>
      </c>
      <c r="DM624" t="s">
        <v>83</v>
      </c>
      <c r="DN624">
        <v>0</v>
      </c>
      <c r="DO624" s="40">
        <f t="shared" si="738"/>
        <v>0</v>
      </c>
      <c r="DP624">
        <v>0</v>
      </c>
      <c r="DQ624" t="s">
        <v>83</v>
      </c>
      <c r="DR624">
        <v>2</v>
      </c>
      <c r="DS624" s="40">
        <f t="shared" si="699"/>
        <v>0</v>
      </c>
      <c r="DT624">
        <v>1</v>
      </c>
      <c r="DU624" t="s">
        <v>83</v>
      </c>
      <c r="DV624">
        <v>0</v>
      </c>
      <c r="DW624" s="40">
        <f t="shared" si="700"/>
        <v>4</v>
      </c>
      <c r="DX624">
        <v>0</v>
      </c>
      <c r="DY624" t="s">
        <v>83</v>
      </c>
      <c r="DZ624">
        <v>1</v>
      </c>
      <c r="EA624" s="39">
        <f t="shared" si="739"/>
        <v>3</v>
      </c>
      <c r="EB624" s="24">
        <f t="shared" si="709"/>
        <v>7</v>
      </c>
      <c r="EC624" s="14">
        <v>0</v>
      </c>
      <c r="ED624" t="s">
        <v>83</v>
      </c>
      <c r="EE624">
        <v>0</v>
      </c>
      <c r="EF624" s="40">
        <f t="shared" si="740"/>
        <v>6</v>
      </c>
      <c r="EG624">
        <v>0</v>
      </c>
      <c r="EH624" t="s">
        <v>83</v>
      </c>
      <c r="EI624">
        <v>1</v>
      </c>
      <c r="EJ624" s="40">
        <f t="shared" si="741"/>
        <v>0</v>
      </c>
      <c r="EK624">
        <v>1</v>
      </c>
      <c r="EL624" t="s">
        <v>83</v>
      </c>
      <c r="EM624">
        <v>0</v>
      </c>
      <c r="EN624" s="40">
        <f t="shared" si="772"/>
        <v>0</v>
      </c>
      <c r="EO624">
        <v>1</v>
      </c>
      <c r="EP624" t="s">
        <v>83</v>
      </c>
      <c r="EQ624">
        <v>1</v>
      </c>
      <c r="ER624" s="40">
        <f t="shared" si="742"/>
        <v>0</v>
      </c>
      <c r="ES624">
        <v>2</v>
      </c>
      <c r="ET624" t="s">
        <v>83</v>
      </c>
      <c r="EU624">
        <v>2</v>
      </c>
      <c r="EV624" s="40">
        <f t="shared" si="743"/>
        <v>3</v>
      </c>
      <c r="EW624">
        <v>0</v>
      </c>
      <c r="EX624" t="s">
        <v>83</v>
      </c>
      <c r="EY624">
        <v>0</v>
      </c>
      <c r="EZ624" s="40">
        <f t="shared" si="744"/>
        <v>0</v>
      </c>
      <c r="FA624" s="24">
        <f t="shared" si="745"/>
        <v>9</v>
      </c>
      <c r="FB624" s="14">
        <v>2</v>
      </c>
      <c r="FC624" t="s">
        <v>83</v>
      </c>
      <c r="FD624">
        <v>0</v>
      </c>
      <c r="FE624" s="40">
        <f t="shared" si="746"/>
        <v>3</v>
      </c>
      <c r="FF624">
        <v>2</v>
      </c>
      <c r="FG624" t="s">
        <v>83</v>
      </c>
      <c r="FH624">
        <v>0</v>
      </c>
      <c r="FI624" s="40">
        <f t="shared" si="747"/>
        <v>6</v>
      </c>
      <c r="FJ624">
        <v>1</v>
      </c>
      <c r="FK624" t="s">
        <v>83</v>
      </c>
      <c r="FL624">
        <v>1</v>
      </c>
      <c r="FM624" s="40">
        <f t="shared" si="748"/>
        <v>3</v>
      </c>
      <c r="FN624">
        <v>1</v>
      </c>
      <c r="FO624" t="s">
        <v>83</v>
      </c>
      <c r="FP624">
        <v>0</v>
      </c>
      <c r="FQ624" s="40">
        <f t="shared" si="710"/>
        <v>6</v>
      </c>
      <c r="FR624">
        <v>0</v>
      </c>
      <c r="FS624" t="s">
        <v>83</v>
      </c>
      <c r="FT624">
        <v>1</v>
      </c>
      <c r="FU624" s="40">
        <f t="shared" si="749"/>
        <v>4</v>
      </c>
      <c r="FV624">
        <v>0</v>
      </c>
      <c r="FW624" t="s">
        <v>83</v>
      </c>
      <c r="FX624">
        <v>2</v>
      </c>
      <c r="FY624" s="40">
        <f t="shared" si="711"/>
        <v>0</v>
      </c>
      <c r="FZ624" s="24">
        <f t="shared" si="712"/>
        <v>22</v>
      </c>
      <c r="GA624" s="14">
        <v>0</v>
      </c>
      <c r="GB624" t="s">
        <v>83</v>
      </c>
      <c r="GC624">
        <v>0</v>
      </c>
      <c r="GD624" s="40">
        <f t="shared" si="750"/>
        <v>6</v>
      </c>
      <c r="GE624">
        <v>2</v>
      </c>
      <c r="GF624" t="s">
        <v>83</v>
      </c>
      <c r="GG624">
        <v>1</v>
      </c>
      <c r="GH624" s="40">
        <f t="shared" si="774"/>
        <v>4</v>
      </c>
      <c r="GI624">
        <v>2</v>
      </c>
      <c r="GJ624" t="s">
        <v>83</v>
      </c>
      <c r="GK624">
        <v>2</v>
      </c>
      <c r="GL624" s="40">
        <f t="shared" si="751"/>
        <v>0</v>
      </c>
      <c r="GM624">
        <v>2</v>
      </c>
      <c r="GN624" t="s">
        <v>83</v>
      </c>
      <c r="GO624">
        <v>0</v>
      </c>
      <c r="GP624" s="40">
        <f t="shared" si="752"/>
        <v>6</v>
      </c>
      <c r="GQ624">
        <v>1</v>
      </c>
      <c r="GR624" t="s">
        <v>83</v>
      </c>
      <c r="GS624">
        <v>1</v>
      </c>
      <c r="GT624" s="40">
        <f t="shared" si="713"/>
        <v>0</v>
      </c>
      <c r="GU624">
        <v>1</v>
      </c>
      <c r="GV624" t="s">
        <v>83</v>
      </c>
      <c r="GW624">
        <v>1</v>
      </c>
      <c r="GX624" s="40">
        <f t="shared" si="753"/>
        <v>0</v>
      </c>
      <c r="GY624" s="24">
        <f t="shared" si="754"/>
        <v>16</v>
      </c>
      <c r="GZ624" s="28">
        <f t="shared" si="714"/>
        <v>91</v>
      </c>
      <c r="HA624" t="s">
        <v>84</v>
      </c>
      <c r="HB624">
        <f t="shared" si="715"/>
        <v>9</v>
      </c>
      <c r="HC624" t="s">
        <v>92</v>
      </c>
      <c r="HD624">
        <f t="shared" si="768"/>
        <v>0</v>
      </c>
      <c r="HE624" t="s">
        <v>93</v>
      </c>
      <c r="HF624">
        <f t="shared" si="716"/>
        <v>9</v>
      </c>
      <c r="HG624" t="s">
        <v>94</v>
      </c>
      <c r="HH624">
        <f t="shared" si="773"/>
        <v>9</v>
      </c>
      <c r="HI624" t="s">
        <v>88</v>
      </c>
      <c r="HJ624">
        <f t="shared" si="755"/>
        <v>0</v>
      </c>
      <c r="HK624" t="s">
        <v>95</v>
      </c>
      <c r="HL624">
        <f t="shared" si="756"/>
        <v>5</v>
      </c>
      <c r="HM624" t="s">
        <v>90</v>
      </c>
      <c r="HN624">
        <f t="shared" si="717"/>
        <v>9</v>
      </c>
      <c r="HO624" t="s">
        <v>96</v>
      </c>
      <c r="HP624">
        <f t="shared" si="757"/>
        <v>9</v>
      </c>
      <c r="HQ624" t="s">
        <v>132</v>
      </c>
      <c r="HR624" s="1">
        <f t="shared" si="758"/>
        <v>6</v>
      </c>
      <c r="HS624" t="s">
        <v>85</v>
      </c>
      <c r="HT624" s="1">
        <f t="shared" si="759"/>
        <v>5</v>
      </c>
      <c r="HU624" t="s">
        <v>86</v>
      </c>
      <c r="HV624" s="1">
        <f t="shared" si="760"/>
        <v>6</v>
      </c>
      <c r="HW624" t="s">
        <v>129</v>
      </c>
      <c r="HX624" s="1">
        <f t="shared" si="761"/>
        <v>0</v>
      </c>
      <c r="HY624" t="s">
        <v>130</v>
      </c>
      <c r="HZ624" s="1">
        <f t="shared" si="762"/>
        <v>6</v>
      </c>
      <c r="IA624" t="s">
        <v>131</v>
      </c>
      <c r="IB624" s="1">
        <f t="shared" si="763"/>
        <v>0</v>
      </c>
      <c r="IC624" t="s">
        <v>134</v>
      </c>
      <c r="ID624" s="1">
        <f t="shared" si="764"/>
        <v>6</v>
      </c>
      <c r="IE624" t="s">
        <v>91</v>
      </c>
      <c r="IF624" s="1">
        <f t="shared" si="765"/>
        <v>6</v>
      </c>
      <c r="IG624">
        <f t="shared" si="770"/>
        <v>85</v>
      </c>
      <c r="IH624" s="1">
        <f t="shared" si="766"/>
        <v>176</v>
      </c>
    </row>
    <row r="625" spans="1:242" ht="14.65" thickBot="1" x14ac:dyDescent="0.5">
      <c r="A625" s="1">
        <v>622</v>
      </c>
      <c r="B625" s="45">
        <f t="shared" si="702"/>
        <v>222</v>
      </c>
      <c r="C625" s="14" t="s">
        <v>1240</v>
      </c>
      <c r="D625" t="s">
        <v>1241</v>
      </c>
      <c r="E625" s="15" t="s">
        <v>1228</v>
      </c>
      <c r="F625" s="28">
        <f t="shared" si="703"/>
        <v>165</v>
      </c>
      <c r="H625" s="14">
        <v>4</v>
      </c>
      <c r="I625" t="s">
        <v>83</v>
      </c>
      <c r="J625">
        <v>3</v>
      </c>
      <c r="K625" s="40">
        <f t="shared" si="775"/>
        <v>0</v>
      </c>
      <c r="L625">
        <v>1</v>
      </c>
      <c r="M625" t="s">
        <v>83</v>
      </c>
      <c r="N625">
        <v>4</v>
      </c>
      <c r="O625" s="40">
        <f t="shared" si="771"/>
        <v>3</v>
      </c>
      <c r="P625">
        <v>3</v>
      </c>
      <c r="Q625" t="s">
        <v>83</v>
      </c>
      <c r="R625">
        <v>0</v>
      </c>
      <c r="S625" s="40">
        <f t="shared" si="718"/>
        <v>0</v>
      </c>
      <c r="T625">
        <v>2</v>
      </c>
      <c r="U625" t="s">
        <v>83</v>
      </c>
      <c r="V625">
        <v>1</v>
      </c>
      <c r="W625" s="40">
        <f t="shared" si="704"/>
        <v>0</v>
      </c>
      <c r="X625">
        <v>2</v>
      </c>
      <c r="Y625" t="s">
        <v>83</v>
      </c>
      <c r="Z625">
        <v>1</v>
      </c>
      <c r="AA625" s="40">
        <f t="shared" si="705"/>
        <v>0</v>
      </c>
      <c r="AB625">
        <v>2</v>
      </c>
      <c r="AC625" t="s">
        <v>83</v>
      </c>
      <c r="AD625">
        <v>3</v>
      </c>
      <c r="AE625" s="40">
        <f t="shared" si="719"/>
        <v>0</v>
      </c>
      <c r="AF625" s="24">
        <f t="shared" si="720"/>
        <v>3</v>
      </c>
      <c r="AG625" s="14">
        <v>3</v>
      </c>
      <c r="AH625" t="s">
        <v>83</v>
      </c>
      <c r="AI625">
        <v>1</v>
      </c>
      <c r="AJ625" s="40">
        <f t="shared" si="769"/>
        <v>3</v>
      </c>
      <c r="AK625">
        <v>0</v>
      </c>
      <c r="AL625" t="s">
        <v>83</v>
      </c>
      <c r="AM625">
        <v>0</v>
      </c>
      <c r="AN625" s="40">
        <f t="shared" si="721"/>
        <v>4</v>
      </c>
      <c r="AO625">
        <v>2</v>
      </c>
      <c r="AP625" t="s">
        <v>83</v>
      </c>
      <c r="AQ625">
        <v>1</v>
      </c>
      <c r="AR625" s="40">
        <f t="shared" si="701"/>
        <v>0</v>
      </c>
      <c r="AS625">
        <v>2</v>
      </c>
      <c r="AT625" t="s">
        <v>83</v>
      </c>
      <c r="AU625">
        <v>2</v>
      </c>
      <c r="AV625" s="40">
        <f t="shared" si="722"/>
        <v>3</v>
      </c>
      <c r="AW625">
        <v>1</v>
      </c>
      <c r="AX625" t="s">
        <v>83</v>
      </c>
      <c r="AY625">
        <v>3</v>
      </c>
      <c r="AZ625" s="40">
        <f t="shared" si="723"/>
        <v>3</v>
      </c>
      <c r="BA625">
        <v>2</v>
      </c>
      <c r="BB625" t="s">
        <v>83</v>
      </c>
      <c r="BC625">
        <v>3</v>
      </c>
      <c r="BD625" s="40">
        <f t="shared" si="706"/>
        <v>4</v>
      </c>
      <c r="BE625" s="24">
        <f t="shared" si="724"/>
        <v>17</v>
      </c>
      <c r="BF625" s="14">
        <v>2</v>
      </c>
      <c r="BG625" t="s">
        <v>83</v>
      </c>
      <c r="BH625">
        <v>1</v>
      </c>
      <c r="BI625" s="40">
        <f t="shared" si="725"/>
        <v>0</v>
      </c>
      <c r="BJ625">
        <v>1</v>
      </c>
      <c r="BK625" t="s">
        <v>83</v>
      </c>
      <c r="BL625">
        <v>4</v>
      </c>
      <c r="BM625" s="40">
        <f t="shared" si="726"/>
        <v>0</v>
      </c>
      <c r="BN625">
        <v>5</v>
      </c>
      <c r="BO625" t="s">
        <v>83</v>
      </c>
      <c r="BP625">
        <v>2</v>
      </c>
      <c r="BQ625" s="40">
        <f t="shared" si="707"/>
        <v>3</v>
      </c>
      <c r="BR625">
        <v>2</v>
      </c>
      <c r="BS625" t="s">
        <v>83</v>
      </c>
      <c r="BT625">
        <v>1</v>
      </c>
      <c r="BU625" s="40">
        <f t="shared" si="727"/>
        <v>3</v>
      </c>
      <c r="BV625">
        <v>0</v>
      </c>
      <c r="BW625" t="s">
        <v>83</v>
      </c>
      <c r="BX625">
        <v>2</v>
      </c>
      <c r="BY625" s="40">
        <f t="shared" si="728"/>
        <v>6</v>
      </c>
      <c r="BZ625">
        <v>2</v>
      </c>
      <c r="CA625" t="s">
        <v>83</v>
      </c>
      <c r="CB625">
        <v>2</v>
      </c>
      <c r="CC625" s="40">
        <f t="shared" si="729"/>
        <v>0</v>
      </c>
      <c r="CD625" s="24">
        <f t="shared" si="730"/>
        <v>12</v>
      </c>
      <c r="CE625" s="14">
        <v>3</v>
      </c>
      <c r="CF625" t="s">
        <v>83</v>
      </c>
      <c r="CG625">
        <v>0</v>
      </c>
      <c r="CH625" s="40">
        <f t="shared" si="731"/>
        <v>0</v>
      </c>
      <c r="CI625">
        <v>3</v>
      </c>
      <c r="CJ625" t="s">
        <v>83</v>
      </c>
      <c r="CK625">
        <v>1</v>
      </c>
      <c r="CL625" s="40">
        <f t="shared" si="732"/>
        <v>3</v>
      </c>
      <c r="CM625">
        <v>1</v>
      </c>
      <c r="CN625" t="s">
        <v>83</v>
      </c>
      <c r="CO625">
        <v>2</v>
      </c>
      <c r="CP625" s="40">
        <f t="shared" si="733"/>
        <v>4</v>
      </c>
      <c r="CQ625">
        <v>2</v>
      </c>
      <c r="CR625" t="s">
        <v>83</v>
      </c>
      <c r="CS625">
        <v>2</v>
      </c>
      <c r="CT625" s="40">
        <f t="shared" si="734"/>
        <v>0</v>
      </c>
      <c r="CU625">
        <v>1</v>
      </c>
      <c r="CV625" t="s">
        <v>83</v>
      </c>
      <c r="CW625">
        <v>3</v>
      </c>
      <c r="CX625" s="40">
        <f t="shared" si="735"/>
        <v>0</v>
      </c>
      <c r="CY625">
        <v>0</v>
      </c>
      <c r="CZ625" t="s">
        <v>83</v>
      </c>
      <c r="DA625">
        <v>2</v>
      </c>
      <c r="DB625" s="40">
        <f t="shared" si="736"/>
        <v>0</v>
      </c>
      <c r="DC625" s="24">
        <f t="shared" si="737"/>
        <v>7</v>
      </c>
      <c r="DD625" s="14">
        <v>5</v>
      </c>
      <c r="DE625" t="s">
        <v>83</v>
      </c>
      <c r="DF625">
        <v>1</v>
      </c>
      <c r="DG625" s="40">
        <f t="shared" si="767"/>
        <v>0</v>
      </c>
      <c r="DH625">
        <v>4</v>
      </c>
      <c r="DI625" t="s">
        <v>83</v>
      </c>
      <c r="DJ625">
        <v>1</v>
      </c>
      <c r="DK625" s="40">
        <f t="shared" si="708"/>
        <v>3</v>
      </c>
      <c r="DL625">
        <v>4</v>
      </c>
      <c r="DM625" t="s">
        <v>83</v>
      </c>
      <c r="DN625">
        <v>1</v>
      </c>
      <c r="DO625" s="40">
        <f t="shared" si="738"/>
        <v>0</v>
      </c>
      <c r="DP625">
        <v>1</v>
      </c>
      <c r="DQ625" t="s">
        <v>83</v>
      </c>
      <c r="DR625">
        <v>3</v>
      </c>
      <c r="DS625" s="40">
        <f t="shared" si="699"/>
        <v>0</v>
      </c>
      <c r="DT625">
        <v>2</v>
      </c>
      <c r="DU625" t="s">
        <v>83</v>
      </c>
      <c r="DV625">
        <v>2</v>
      </c>
      <c r="DW625" s="40">
        <f t="shared" si="700"/>
        <v>1</v>
      </c>
      <c r="DX625">
        <v>0</v>
      </c>
      <c r="DY625" t="s">
        <v>83</v>
      </c>
      <c r="DZ625">
        <v>4</v>
      </c>
      <c r="EA625" s="39">
        <f t="shared" si="739"/>
        <v>3</v>
      </c>
      <c r="EB625" s="24">
        <f t="shared" si="709"/>
        <v>7</v>
      </c>
      <c r="EC625" s="14">
        <v>1</v>
      </c>
      <c r="ED625" t="s">
        <v>83</v>
      </c>
      <c r="EE625">
        <v>2</v>
      </c>
      <c r="EF625" s="40">
        <f t="shared" si="740"/>
        <v>0</v>
      </c>
      <c r="EG625">
        <v>0</v>
      </c>
      <c r="EH625" t="s">
        <v>83</v>
      </c>
      <c r="EI625">
        <v>0</v>
      </c>
      <c r="EJ625" s="40">
        <f t="shared" si="741"/>
        <v>0</v>
      </c>
      <c r="EK625">
        <v>1</v>
      </c>
      <c r="EL625" t="s">
        <v>83</v>
      </c>
      <c r="EM625">
        <v>1</v>
      </c>
      <c r="EN625" s="40">
        <f t="shared" si="772"/>
        <v>0</v>
      </c>
      <c r="EO625">
        <v>2</v>
      </c>
      <c r="EP625" t="s">
        <v>83</v>
      </c>
      <c r="EQ625">
        <v>1</v>
      </c>
      <c r="ER625" s="40">
        <f t="shared" si="742"/>
        <v>3</v>
      </c>
      <c r="ES625">
        <v>2</v>
      </c>
      <c r="ET625" t="s">
        <v>83</v>
      </c>
      <c r="EU625">
        <v>2</v>
      </c>
      <c r="EV625" s="40">
        <f t="shared" si="743"/>
        <v>3</v>
      </c>
      <c r="EW625">
        <v>2</v>
      </c>
      <c r="EX625" t="s">
        <v>83</v>
      </c>
      <c r="EY625">
        <v>2</v>
      </c>
      <c r="EZ625" s="40">
        <f t="shared" si="744"/>
        <v>0</v>
      </c>
      <c r="FA625" s="24">
        <f t="shared" si="745"/>
        <v>6</v>
      </c>
      <c r="FB625" s="14">
        <v>3</v>
      </c>
      <c r="FC625" t="s">
        <v>83</v>
      </c>
      <c r="FD625">
        <v>1</v>
      </c>
      <c r="FE625" s="40">
        <f t="shared" si="746"/>
        <v>3</v>
      </c>
      <c r="FF625">
        <v>2</v>
      </c>
      <c r="FG625" t="s">
        <v>83</v>
      </c>
      <c r="FH625">
        <v>0</v>
      </c>
      <c r="FI625" s="40">
        <f t="shared" si="747"/>
        <v>6</v>
      </c>
      <c r="FJ625">
        <v>1</v>
      </c>
      <c r="FK625" t="s">
        <v>83</v>
      </c>
      <c r="FL625">
        <v>1</v>
      </c>
      <c r="FM625" s="40">
        <f t="shared" si="748"/>
        <v>3</v>
      </c>
      <c r="FN625">
        <v>3</v>
      </c>
      <c r="FO625" t="s">
        <v>83</v>
      </c>
      <c r="FP625">
        <v>2</v>
      </c>
      <c r="FQ625" s="40">
        <f t="shared" si="710"/>
        <v>4</v>
      </c>
      <c r="FR625">
        <v>1</v>
      </c>
      <c r="FS625" t="s">
        <v>83</v>
      </c>
      <c r="FT625">
        <v>4</v>
      </c>
      <c r="FU625" s="40">
        <f t="shared" si="749"/>
        <v>3</v>
      </c>
      <c r="FV625">
        <v>0</v>
      </c>
      <c r="FW625" t="s">
        <v>83</v>
      </c>
      <c r="FX625">
        <v>5</v>
      </c>
      <c r="FY625" s="40">
        <f t="shared" si="711"/>
        <v>0</v>
      </c>
      <c r="FZ625" s="24">
        <f t="shared" si="712"/>
        <v>19</v>
      </c>
      <c r="GA625" s="14">
        <v>1</v>
      </c>
      <c r="GB625" t="s">
        <v>83</v>
      </c>
      <c r="GC625">
        <v>1</v>
      </c>
      <c r="GD625" s="40">
        <f t="shared" si="750"/>
        <v>4</v>
      </c>
      <c r="GE625">
        <v>2</v>
      </c>
      <c r="GF625" t="s">
        <v>83</v>
      </c>
      <c r="GG625">
        <v>1</v>
      </c>
      <c r="GH625" s="40">
        <f t="shared" si="774"/>
        <v>4</v>
      </c>
      <c r="GI625">
        <v>2</v>
      </c>
      <c r="GJ625" t="s">
        <v>83</v>
      </c>
      <c r="GK625">
        <v>1</v>
      </c>
      <c r="GL625" s="40">
        <f t="shared" si="751"/>
        <v>0</v>
      </c>
      <c r="GM625">
        <v>2</v>
      </c>
      <c r="GN625" t="s">
        <v>83</v>
      </c>
      <c r="GO625">
        <v>0</v>
      </c>
      <c r="GP625" s="40">
        <f t="shared" si="752"/>
        <v>6</v>
      </c>
      <c r="GQ625">
        <v>1</v>
      </c>
      <c r="GR625" t="s">
        <v>83</v>
      </c>
      <c r="GS625">
        <v>1</v>
      </c>
      <c r="GT625" s="40">
        <f t="shared" si="713"/>
        <v>0</v>
      </c>
      <c r="GU625">
        <v>1</v>
      </c>
      <c r="GV625" t="s">
        <v>83</v>
      </c>
      <c r="GW625">
        <v>3</v>
      </c>
      <c r="GX625" s="40">
        <f t="shared" si="753"/>
        <v>0</v>
      </c>
      <c r="GY625" s="24">
        <f t="shared" si="754"/>
        <v>14</v>
      </c>
      <c r="GZ625" s="28">
        <f t="shared" si="714"/>
        <v>85</v>
      </c>
      <c r="HA625" t="s">
        <v>140</v>
      </c>
      <c r="HB625">
        <f t="shared" si="715"/>
        <v>0</v>
      </c>
      <c r="HC625" t="s">
        <v>85</v>
      </c>
      <c r="HD625">
        <f t="shared" si="768"/>
        <v>9</v>
      </c>
      <c r="HE625" t="s">
        <v>93</v>
      </c>
      <c r="HF625">
        <f t="shared" si="716"/>
        <v>9</v>
      </c>
      <c r="HG625" t="s">
        <v>129</v>
      </c>
      <c r="HH625">
        <f t="shared" si="773"/>
        <v>0</v>
      </c>
      <c r="HI625" t="s">
        <v>337</v>
      </c>
      <c r="HJ625">
        <f t="shared" si="755"/>
        <v>0</v>
      </c>
      <c r="HK625" t="s">
        <v>95</v>
      </c>
      <c r="HL625">
        <f t="shared" si="756"/>
        <v>5</v>
      </c>
      <c r="HM625" t="s">
        <v>90</v>
      </c>
      <c r="HN625">
        <f t="shared" si="717"/>
        <v>9</v>
      </c>
      <c r="HO625" t="s">
        <v>96</v>
      </c>
      <c r="HP625">
        <f t="shared" si="757"/>
        <v>9</v>
      </c>
      <c r="HQ625" t="s">
        <v>84</v>
      </c>
      <c r="HR625" s="1">
        <f t="shared" si="758"/>
        <v>5</v>
      </c>
      <c r="HS625" t="s">
        <v>137</v>
      </c>
      <c r="HT625" s="1">
        <f t="shared" si="759"/>
        <v>6</v>
      </c>
      <c r="HU625" t="s">
        <v>133</v>
      </c>
      <c r="HV625" s="1">
        <f t="shared" si="760"/>
        <v>0</v>
      </c>
      <c r="HW625" t="s">
        <v>94</v>
      </c>
      <c r="HX625" s="1">
        <f t="shared" si="761"/>
        <v>5</v>
      </c>
      <c r="HY625" t="s">
        <v>130</v>
      </c>
      <c r="HZ625" s="1">
        <f t="shared" si="762"/>
        <v>6</v>
      </c>
      <c r="IA625" t="s">
        <v>89</v>
      </c>
      <c r="IB625" s="1">
        <f t="shared" si="763"/>
        <v>5</v>
      </c>
      <c r="IC625" t="s">
        <v>134</v>
      </c>
      <c r="ID625" s="1">
        <f t="shared" si="764"/>
        <v>6</v>
      </c>
      <c r="IE625" t="s">
        <v>91</v>
      </c>
      <c r="IF625" s="1">
        <f t="shared" si="765"/>
        <v>6</v>
      </c>
      <c r="IG625">
        <f t="shared" si="770"/>
        <v>80</v>
      </c>
      <c r="IH625" s="1">
        <f t="shared" si="766"/>
        <v>165</v>
      </c>
    </row>
    <row r="626" spans="1:242" ht="14.65" thickBot="1" x14ac:dyDescent="0.5">
      <c r="A626" s="1">
        <v>623</v>
      </c>
      <c r="B626" s="45">
        <f t="shared" si="702"/>
        <v>270</v>
      </c>
      <c r="C626" s="14" t="s">
        <v>1242</v>
      </c>
      <c r="D626" t="s">
        <v>1243</v>
      </c>
      <c r="E626" s="15" t="s">
        <v>1228</v>
      </c>
      <c r="F626" s="28">
        <f t="shared" si="703"/>
        <v>161</v>
      </c>
      <c r="H626" s="14">
        <v>2</v>
      </c>
      <c r="I626" t="s">
        <v>83</v>
      </c>
      <c r="J626">
        <v>1</v>
      </c>
      <c r="K626" s="40">
        <f t="shared" si="775"/>
        <v>0</v>
      </c>
      <c r="L626">
        <v>2</v>
      </c>
      <c r="M626" t="s">
        <v>83</v>
      </c>
      <c r="N626">
        <v>1</v>
      </c>
      <c r="O626" s="40">
        <f t="shared" si="771"/>
        <v>0</v>
      </c>
      <c r="P626">
        <v>0</v>
      </c>
      <c r="Q626" t="s">
        <v>83</v>
      </c>
      <c r="R626">
        <v>2</v>
      </c>
      <c r="S626" s="40">
        <f t="shared" si="718"/>
        <v>4</v>
      </c>
      <c r="T626">
        <v>3</v>
      </c>
      <c r="U626" t="s">
        <v>83</v>
      </c>
      <c r="V626">
        <v>0</v>
      </c>
      <c r="W626" s="40">
        <f t="shared" si="704"/>
        <v>0</v>
      </c>
      <c r="X626">
        <v>0</v>
      </c>
      <c r="Y626" t="s">
        <v>83</v>
      </c>
      <c r="Z626">
        <v>2</v>
      </c>
      <c r="AA626" s="40">
        <f t="shared" si="705"/>
        <v>3</v>
      </c>
      <c r="AB626">
        <v>5</v>
      </c>
      <c r="AC626" t="s">
        <v>83</v>
      </c>
      <c r="AD626">
        <v>0</v>
      </c>
      <c r="AE626" s="40">
        <f t="shared" si="719"/>
        <v>3</v>
      </c>
      <c r="AF626" s="24">
        <f t="shared" si="720"/>
        <v>10</v>
      </c>
      <c r="AG626" s="14">
        <v>4</v>
      </c>
      <c r="AH626" t="s">
        <v>83</v>
      </c>
      <c r="AI626">
        <v>0</v>
      </c>
      <c r="AJ626" s="40">
        <f t="shared" si="769"/>
        <v>4</v>
      </c>
      <c r="AK626">
        <v>1</v>
      </c>
      <c r="AL626" t="s">
        <v>83</v>
      </c>
      <c r="AM626">
        <v>3</v>
      </c>
      <c r="AN626" s="40">
        <f t="shared" si="721"/>
        <v>0</v>
      </c>
      <c r="AO626">
        <v>2</v>
      </c>
      <c r="AP626" t="s">
        <v>83</v>
      </c>
      <c r="AQ626">
        <v>1</v>
      </c>
      <c r="AR626" s="40">
        <f t="shared" si="701"/>
        <v>0</v>
      </c>
      <c r="AS626">
        <v>4</v>
      </c>
      <c r="AT626" t="s">
        <v>83</v>
      </c>
      <c r="AU626">
        <v>1</v>
      </c>
      <c r="AV626" s="40">
        <f t="shared" si="722"/>
        <v>0</v>
      </c>
      <c r="AW626">
        <v>0</v>
      </c>
      <c r="AX626" t="s">
        <v>83</v>
      </c>
      <c r="AY626">
        <v>2</v>
      </c>
      <c r="AZ626" s="40">
        <f t="shared" si="723"/>
        <v>3</v>
      </c>
      <c r="BA626">
        <v>1</v>
      </c>
      <c r="BB626" t="s">
        <v>83</v>
      </c>
      <c r="BC626">
        <v>2</v>
      </c>
      <c r="BD626" s="40">
        <f t="shared" si="706"/>
        <v>4</v>
      </c>
      <c r="BE626" s="24">
        <f t="shared" si="724"/>
        <v>11</v>
      </c>
      <c r="BF626" s="14">
        <v>3</v>
      </c>
      <c r="BG626" t="s">
        <v>83</v>
      </c>
      <c r="BH626">
        <v>0</v>
      </c>
      <c r="BI626" s="40">
        <f t="shared" si="725"/>
        <v>0</v>
      </c>
      <c r="BJ626">
        <v>1</v>
      </c>
      <c r="BK626" t="s">
        <v>83</v>
      </c>
      <c r="BL626">
        <v>3</v>
      </c>
      <c r="BM626" s="40">
        <f t="shared" si="726"/>
        <v>0</v>
      </c>
      <c r="BN626">
        <v>2</v>
      </c>
      <c r="BO626" t="s">
        <v>83</v>
      </c>
      <c r="BP626">
        <v>1</v>
      </c>
      <c r="BQ626" s="40">
        <f t="shared" si="707"/>
        <v>3</v>
      </c>
      <c r="BR626">
        <v>2</v>
      </c>
      <c r="BS626" t="s">
        <v>83</v>
      </c>
      <c r="BT626">
        <v>1</v>
      </c>
      <c r="BU626" s="40">
        <f t="shared" si="727"/>
        <v>3</v>
      </c>
      <c r="BV626">
        <v>1</v>
      </c>
      <c r="BW626" t="s">
        <v>83</v>
      </c>
      <c r="BX626">
        <v>2</v>
      </c>
      <c r="BY626" s="40">
        <f t="shared" si="728"/>
        <v>3</v>
      </c>
      <c r="BZ626">
        <v>0</v>
      </c>
      <c r="CA626" t="s">
        <v>83</v>
      </c>
      <c r="CB626">
        <v>2</v>
      </c>
      <c r="CC626" s="40">
        <f t="shared" si="729"/>
        <v>3</v>
      </c>
      <c r="CD626" s="24">
        <f t="shared" si="730"/>
        <v>12</v>
      </c>
      <c r="CE626" s="14">
        <v>2</v>
      </c>
      <c r="CF626" t="s">
        <v>83</v>
      </c>
      <c r="CG626">
        <v>0</v>
      </c>
      <c r="CH626" s="40">
        <f t="shared" si="731"/>
        <v>0</v>
      </c>
      <c r="CI626">
        <v>3</v>
      </c>
      <c r="CJ626" t="s">
        <v>83</v>
      </c>
      <c r="CK626">
        <v>0</v>
      </c>
      <c r="CL626" s="40">
        <f t="shared" si="732"/>
        <v>4</v>
      </c>
      <c r="CM626">
        <v>1</v>
      </c>
      <c r="CN626" t="s">
        <v>83</v>
      </c>
      <c r="CO626">
        <v>1</v>
      </c>
      <c r="CP626" s="40">
        <f t="shared" si="733"/>
        <v>0</v>
      </c>
      <c r="CQ626">
        <v>2</v>
      </c>
      <c r="CR626" t="s">
        <v>83</v>
      </c>
      <c r="CS626">
        <v>1</v>
      </c>
      <c r="CT626" s="40">
        <f t="shared" si="734"/>
        <v>6</v>
      </c>
      <c r="CU626">
        <v>1</v>
      </c>
      <c r="CV626" t="s">
        <v>83</v>
      </c>
      <c r="CW626">
        <v>3</v>
      </c>
      <c r="CX626" s="40">
        <f t="shared" si="735"/>
        <v>0</v>
      </c>
      <c r="CY626">
        <v>0</v>
      </c>
      <c r="CZ626" t="s">
        <v>83</v>
      </c>
      <c r="DA626">
        <v>3</v>
      </c>
      <c r="DB626" s="40">
        <f t="shared" si="736"/>
        <v>0</v>
      </c>
      <c r="DC626" s="24">
        <f t="shared" si="737"/>
        <v>10</v>
      </c>
      <c r="DD626" s="14">
        <v>3</v>
      </c>
      <c r="DE626" t="s">
        <v>83</v>
      </c>
      <c r="DF626">
        <v>1</v>
      </c>
      <c r="DG626" s="40">
        <f t="shared" si="767"/>
        <v>0</v>
      </c>
      <c r="DH626">
        <v>3</v>
      </c>
      <c r="DI626" t="s">
        <v>83</v>
      </c>
      <c r="DJ626">
        <v>0</v>
      </c>
      <c r="DK626" s="40">
        <f t="shared" si="708"/>
        <v>3</v>
      </c>
      <c r="DL626">
        <v>2</v>
      </c>
      <c r="DM626" t="s">
        <v>83</v>
      </c>
      <c r="DN626">
        <v>0</v>
      </c>
      <c r="DO626" s="40">
        <f t="shared" si="738"/>
        <v>0</v>
      </c>
      <c r="DP626">
        <v>2</v>
      </c>
      <c r="DQ626" t="s">
        <v>83</v>
      </c>
      <c r="DR626">
        <v>3</v>
      </c>
      <c r="DS626" s="40">
        <f t="shared" si="699"/>
        <v>0</v>
      </c>
      <c r="DT626">
        <v>1</v>
      </c>
      <c r="DU626" t="s">
        <v>83</v>
      </c>
      <c r="DV626">
        <v>3</v>
      </c>
      <c r="DW626" s="40">
        <f t="shared" si="700"/>
        <v>1</v>
      </c>
      <c r="DX626">
        <v>0</v>
      </c>
      <c r="DY626" t="s">
        <v>83</v>
      </c>
      <c r="DZ626">
        <v>2</v>
      </c>
      <c r="EA626" s="39">
        <f t="shared" si="739"/>
        <v>4</v>
      </c>
      <c r="EB626" s="24">
        <f t="shared" si="709"/>
        <v>8</v>
      </c>
      <c r="EC626" s="14">
        <v>0</v>
      </c>
      <c r="ED626" t="s">
        <v>83</v>
      </c>
      <c r="EE626">
        <v>2</v>
      </c>
      <c r="EF626" s="40">
        <f t="shared" si="740"/>
        <v>0</v>
      </c>
      <c r="EG626">
        <v>2</v>
      </c>
      <c r="EH626" t="s">
        <v>83</v>
      </c>
      <c r="EI626">
        <v>1</v>
      </c>
      <c r="EJ626" s="40">
        <f t="shared" si="741"/>
        <v>4</v>
      </c>
      <c r="EK626">
        <v>3</v>
      </c>
      <c r="EL626" t="s">
        <v>83</v>
      </c>
      <c r="EM626">
        <v>0</v>
      </c>
      <c r="EN626" s="40">
        <f t="shared" si="772"/>
        <v>0</v>
      </c>
      <c r="EO626">
        <v>2</v>
      </c>
      <c r="EP626" t="s">
        <v>83</v>
      </c>
      <c r="EQ626">
        <v>1</v>
      </c>
      <c r="ER626" s="40">
        <f t="shared" si="742"/>
        <v>3</v>
      </c>
      <c r="ES626">
        <v>2</v>
      </c>
      <c r="ET626" t="s">
        <v>83</v>
      </c>
      <c r="EU626">
        <v>2</v>
      </c>
      <c r="EV626" s="40">
        <f t="shared" si="743"/>
        <v>3</v>
      </c>
      <c r="EW626">
        <v>1</v>
      </c>
      <c r="EX626" t="s">
        <v>83</v>
      </c>
      <c r="EY626">
        <v>0</v>
      </c>
      <c r="EZ626" s="40">
        <f t="shared" si="744"/>
        <v>0</v>
      </c>
      <c r="FA626" s="24">
        <f t="shared" si="745"/>
        <v>10</v>
      </c>
      <c r="FB626" s="14">
        <v>2</v>
      </c>
      <c r="FC626" t="s">
        <v>83</v>
      </c>
      <c r="FD626">
        <v>0</v>
      </c>
      <c r="FE626" s="40">
        <f t="shared" si="746"/>
        <v>3</v>
      </c>
      <c r="FF626">
        <v>3</v>
      </c>
      <c r="FG626" t="s">
        <v>83</v>
      </c>
      <c r="FH626">
        <v>0</v>
      </c>
      <c r="FI626" s="40">
        <f t="shared" si="747"/>
        <v>3</v>
      </c>
      <c r="FJ626">
        <v>2</v>
      </c>
      <c r="FK626" t="s">
        <v>83</v>
      </c>
      <c r="FL626">
        <v>1</v>
      </c>
      <c r="FM626" s="40">
        <f t="shared" si="748"/>
        <v>0</v>
      </c>
      <c r="FN626">
        <v>0</v>
      </c>
      <c r="FO626" t="s">
        <v>83</v>
      </c>
      <c r="FP626">
        <v>2</v>
      </c>
      <c r="FQ626" s="40">
        <f t="shared" si="710"/>
        <v>0</v>
      </c>
      <c r="FR626">
        <v>0</v>
      </c>
      <c r="FS626" t="s">
        <v>83</v>
      </c>
      <c r="FT626">
        <v>1</v>
      </c>
      <c r="FU626" s="40">
        <f t="shared" si="749"/>
        <v>4</v>
      </c>
      <c r="FV626">
        <v>1</v>
      </c>
      <c r="FW626" t="s">
        <v>83</v>
      </c>
      <c r="FX626">
        <v>4</v>
      </c>
      <c r="FY626" s="40">
        <f t="shared" si="711"/>
        <v>0</v>
      </c>
      <c r="FZ626" s="24">
        <f t="shared" si="712"/>
        <v>10</v>
      </c>
      <c r="GA626" s="14">
        <v>1</v>
      </c>
      <c r="GB626" t="s">
        <v>83</v>
      </c>
      <c r="GC626">
        <v>2</v>
      </c>
      <c r="GD626" s="40">
        <f t="shared" si="750"/>
        <v>0</v>
      </c>
      <c r="GE626">
        <v>2</v>
      </c>
      <c r="GF626" t="s">
        <v>83</v>
      </c>
      <c r="GG626">
        <v>0</v>
      </c>
      <c r="GH626" s="40">
        <f t="shared" si="774"/>
        <v>3</v>
      </c>
      <c r="GI626">
        <v>3</v>
      </c>
      <c r="GJ626" t="s">
        <v>83</v>
      </c>
      <c r="GK626">
        <v>0</v>
      </c>
      <c r="GL626" s="40">
        <f t="shared" si="751"/>
        <v>0</v>
      </c>
      <c r="GM626">
        <v>3</v>
      </c>
      <c r="GN626" t="s">
        <v>83</v>
      </c>
      <c r="GO626">
        <v>1</v>
      </c>
      <c r="GP626" s="40">
        <f t="shared" si="752"/>
        <v>4</v>
      </c>
      <c r="GQ626">
        <v>2</v>
      </c>
      <c r="GR626" t="s">
        <v>83</v>
      </c>
      <c r="GS626">
        <v>3</v>
      </c>
      <c r="GT626" s="40">
        <f t="shared" si="713"/>
        <v>3</v>
      </c>
      <c r="GU626">
        <v>1</v>
      </c>
      <c r="GV626" t="s">
        <v>83</v>
      </c>
      <c r="GW626">
        <v>3</v>
      </c>
      <c r="GX626" s="40">
        <f t="shared" si="753"/>
        <v>0</v>
      </c>
      <c r="GY626" s="24">
        <f t="shared" si="754"/>
        <v>10</v>
      </c>
      <c r="GZ626" s="28">
        <f t="shared" si="714"/>
        <v>81</v>
      </c>
      <c r="HA626" t="s">
        <v>132</v>
      </c>
      <c r="HB626">
        <f t="shared" si="715"/>
        <v>5</v>
      </c>
      <c r="HC626" t="s">
        <v>85</v>
      </c>
      <c r="HD626">
        <f t="shared" si="768"/>
        <v>9</v>
      </c>
      <c r="HE626" t="s">
        <v>93</v>
      </c>
      <c r="HF626">
        <f t="shared" si="716"/>
        <v>9</v>
      </c>
      <c r="HG626" t="s">
        <v>94</v>
      </c>
      <c r="HH626">
        <f t="shared" si="773"/>
        <v>9</v>
      </c>
      <c r="HI626" t="s">
        <v>88</v>
      </c>
      <c r="HJ626">
        <f t="shared" si="755"/>
        <v>0</v>
      </c>
      <c r="HK626" t="s">
        <v>131</v>
      </c>
      <c r="HL626">
        <f t="shared" si="756"/>
        <v>0</v>
      </c>
      <c r="HM626" t="s">
        <v>134</v>
      </c>
      <c r="HN626">
        <f t="shared" si="717"/>
        <v>5</v>
      </c>
      <c r="HO626" t="s">
        <v>96</v>
      </c>
      <c r="HP626">
        <f t="shared" si="757"/>
        <v>9</v>
      </c>
      <c r="HQ626" t="s">
        <v>84</v>
      </c>
      <c r="HR626" s="1">
        <f t="shared" si="758"/>
        <v>5</v>
      </c>
      <c r="HS626" t="s">
        <v>92</v>
      </c>
      <c r="HT626" s="1">
        <f t="shared" si="759"/>
        <v>0</v>
      </c>
      <c r="HU626" t="s">
        <v>86</v>
      </c>
      <c r="HV626" s="1">
        <f t="shared" si="760"/>
        <v>6</v>
      </c>
      <c r="HW626" t="s">
        <v>129</v>
      </c>
      <c r="HX626" s="1">
        <f t="shared" si="761"/>
        <v>0</v>
      </c>
      <c r="HY626" t="s">
        <v>130</v>
      </c>
      <c r="HZ626" s="1">
        <f t="shared" si="762"/>
        <v>6</v>
      </c>
      <c r="IA626" t="s">
        <v>95</v>
      </c>
      <c r="IB626" s="1">
        <f t="shared" si="763"/>
        <v>6</v>
      </c>
      <c r="IC626" t="s">
        <v>90</v>
      </c>
      <c r="ID626" s="1">
        <f t="shared" si="764"/>
        <v>5</v>
      </c>
      <c r="IE626" t="s">
        <v>91</v>
      </c>
      <c r="IF626" s="1">
        <f t="shared" si="765"/>
        <v>6</v>
      </c>
      <c r="IG626">
        <f t="shared" si="770"/>
        <v>80</v>
      </c>
      <c r="IH626" s="1">
        <f t="shared" si="766"/>
        <v>161</v>
      </c>
    </row>
    <row r="627" spans="1:242" ht="14.65" thickBot="1" x14ac:dyDescent="0.5">
      <c r="A627" s="1">
        <v>624</v>
      </c>
      <c r="B627" s="45">
        <f t="shared" si="702"/>
        <v>324</v>
      </c>
      <c r="C627" s="14" t="s">
        <v>179</v>
      </c>
      <c r="D627" t="s">
        <v>1337</v>
      </c>
      <c r="E627" s="15" t="s">
        <v>1244</v>
      </c>
      <c r="F627" s="28">
        <f t="shared" si="703"/>
        <v>157</v>
      </c>
      <c r="H627" s="14">
        <v>1</v>
      </c>
      <c r="I627" t="s">
        <v>83</v>
      </c>
      <c r="J627">
        <v>0</v>
      </c>
      <c r="K627" s="40">
        <f t="shared" si="775"/>
        <v>0</v>
      </c>
      <c r="L627">
        <v>0</v>
      </c>
      <c r="M627" t="s">
        <v>83</v>
      </c>
      <c r="N627">
        <v>2</v>
      </c>
      <c r="O627" s="40">
        <f t="shared" si="771"/>
        <v>6</v>
      </c>
      <c r="P627">
        <v>0</v>
      </c>
      <c r="Q627" t="s">
        <v>83</v>
      </c>
      <c r="R627">
        <v>0</v>
      </c>
      <c r="S627" s="40">
        <f t="shared" si="718"/>
        <v>0</v>
      </c>
      <c r="T627">
        <v>1</v>
      </c>
      <c r="U627" t="s">
        <v>83</v>
      </c>
      <c r="V627">
        <v>2</v>
      </c>
      <c r="W627" s="40">
        <f t="shared" si="704"/>
        <v>0</v>
      </c>
      <c r="X627">
        <v>2</v>
      </c>
      <c r="Y627" t="s">
        <v>83</v>
      </c>
      <c r="Z627">
        <v>2</v>
      </c>
      <c r="AA627" s="40">
        <f t="shared" si="705"/>
        <v>0</v>
      </c>
      <c r="AB627">
        <v>1</v>
      </c>
      <c r="AC627" t="s">
        <v>83</v>
      </c>
      <c r="AD627">
        <v>0</v>
      </c>
      <c r="AE627" s="40">
        <f t="shared" si="719"/>
        <v>3</v>
      </c>
      <c r="AF627" s="24">
        <f t="shared" si="720"/>
        <v>9</v>
      </c>
      <c r="AG627" s="14">
        <v>2</v>
      </c>
      <c r="AH627" t="s">
        <v>83</v>
      </c>
      <c r="AI627">
        <v>0</v>
      </c>
      <c r="AJ627" s="40">
        <f t="shared" si="769"/>
        <v>3</v>
      </c>
      <c r="AK627">
        <v>1</v>
      </c>
      <c r="AL627" t="s">
        <v>83</v>
      </c>
      <c r="AM627">
        <v>1</v>
      </c>
      <c r="AN627" s="40">
        <f t="shared" si="721"/>
        <v>6</v>
      </c>
      <c r="AO627">
        <v>1</v>
      </c>
      <c r="AP627" t="s">
        <v>83</v>
      </c>
      <c r="AQ627">
        <v>2</v>
      </c>
      <c r="AR627" s="40">
        <f t="shared" si="701"/>
        <v>3</v>
      </c>
      <c r="AS627">
        <v>2</v>
      </c>
      <c r="AT627" t="s">
        <v>83</v>
      </c>
      <c r="AU627">
        <v>2</v>
      </c>
      <c r="AV627" s="40">
        <f t="shared" si="722"/>
        <v>3</v>
      </c>
      <c r="AW627">
        <v>0</v>
      </c>
      <c r="AX627" t="s">
        <v>83</v>
      </c>
      <c r="AY627">
        <v>1</v>
      </c>
      <c r="AZ627" s="40">
        <f t="shared" si="723"/>
        <v>3</v>
      </c>
      <c r="BA627">
        <v>1</v>
      </c>
      <c r="BB627" t="s">
        <v>83</v>
      </c>
      <c r="BC627">
        <v>0</v>
      </c>
      <c r="BD627" s="40">
        <f t="shared" si="706"/>
        <v>0</v>
      </c>
      <c r="BE627" s="24">
        <f t="shared" si="724"/>
        <v>18</v>
      </c>
      <c r="BF627" s="14">
        <v>0</v>
      </c>
      <c r="BG627" t="s">
        <v>83</v>
      </c>
      <c r="BH627">
        <v>1</v>
      </c>
      <c r="BI627" s="40">
        <f t="shared" si="725"/>
        <v>4</v>
      </c>
      <c r="BJ627">
        <v>2</v>
      </c>
      <c r="BK627" t="s">
        <v>83</v>
      </c>
      <c r="BL627">
        <v>3</v>
      </c>
      <c r="BM627" s="40">
        <f t="shared" si="726"/>
        <v>0</v>
      </c>
      <c r="BN627">
        <v>2</v>
      </c>
      <c r="BO627" t="s">
        <v>83</v>
      </c>
      <c r="BP627">
        <v>0</v>
      </c>
      <c r="BQ627" s="40">
        <f t="shared" si="707"/>
        <v>6</v>
      </c>
      <c r="BR627">
        <v>3</v>
      </c>
      <c r="BS627" t="s">
        <v>83</v>
      </c>
      <c r="BT627">
        <v>0</v>
      </c>
      <c r="BU627" s="40">
        <f t="shared" si="727"/>
        <v>3</v>
      </c>
      <c r="BV627">
        <v>1</v>
      </c>
      <c r="BW627" t="s">
        <v>83</v>
      </c>
      <c r="BX627">
        <v>2</v>
      </c>
      <c r="BY627" s="40">
        <f t="shared" si="728"/>
        <v>3</v>
      </c>
      <c r="BZ627">
        <v>0</v>
      </c>
      <c r="CA627" t="s">
        <v>83</v>
      </c>
      <c r="CB627">
        <v>1</v>
      </c>
      <c r="CC627" s="40">
        <f t="shared" si="729"/>
        <v>4</v>
      </c>
      <c r="CD627" s="24">
        <f t="shared" si="730"/>
        <v>20</v>
      </c>
      <c r="CE627" s="14">
        <v>2</v>
      </c>
      <c r="CF627" t="s">
        <v>83</v>
      </c>
      <c r="CG627">
        <v>0</v>
      </c>
      <c r="CH627" s="40">
        <f t="shared" si="731"/>
        <v>0</v>
      </c>
      <c r="CI627">
        <v>3</v>
      </c>
      <c r="CJ627" t="s">
        <v>83</v>
      </c>
      <c r="CK627">
        <v>1</v>
      </c>
      <c r="CL627" s="40">
        <f t="shared" si="732"/>
        <v>3</v>
      </c>
      <c r="CM627">
        <v>0</v>
      </c>
      <c r="CN627" t="s">
        <v>83</v>
      </c>
      <c r="CO627">
        <v>1</v>
      </c>
      <c r="CP627" s="40">
        <f t="shared" si="733"/>
        <v>6</v>
      </c>
      <c r="CQ627">
        <v>3</v>
      </c>
      <c r="CR627" t="s">
        <v>83</v>
      </c>
      <c r="CS627">
        <v>2</v>
      </c>
      <c r="CT627" s="40">
        <f t="shared" si="734"/>
        <v>4</v>
      </c>
      <c r="CU627">
        <v>1</v>
      </c>
      <c r="CV627" t="s">
        <v>83</v>
      </c>
      <c r="CW627">
        <v>3</v>
      </c>
      <c r="CX627" s="40">
        <f t="shared" si="735"/>
        <v>0</v>
      </c>
      <c r="CY627">
        <v>0</v>
      </c>
      <c r="CZ627" t="s">
        <v>83</v>
      </c>
      <c r="DA627">
        <v>1</v>
      </c>
      <c r="DB627" s="40">
        <f t="shared" si="736"/>
        <v>0</v>
      </c>
      <c r="DC627" s="24">
        <f t="shared" si="737"/>
        <v>13</v>
      </c>
      <c r="DD627" s="14">
        <v>2</v>
      </c>
      <c r="DE627" t="s">
        <v>83</v>
      </c>
      <c r="DF627">
        <v>1</v>
      </c>
      <c r="DG627" s="40">
        <f t="shared" si="767"/>
        <v>0</v>
      </c>
      <c r="DH627">
        <v>2</v>
      </c>
      <c r="DI627" t="s">
        <v>83</v>
      </c>
      <c r="DJ627">
        <v>1</v>
      </c>
      <c r="DK627" s="40">
        <f t="shared" si="708"/>
        <v>3</v>
      </c>
      <c r="DL627">
        <v>2</v>
      </c>
      <c r="DM627" t="s">
        <v>83</v>
      </c>
      <c r="DN627">
        <v>2</v>
      </c>
      <c r="DO627" s="40">
        <f t="shared" si="738"/>
        <v>0</v>
      </c>
      <c r="DP627">
        <v>2</v>
      </c>
      <c r="DQ627" t="s">
        <v>83</v>
      </c>
      <c r="DR627">
        <v>3</v>
      </c>
      <c r="DS627" s="40">
        <f t="shared" si="699"/>
        <v>0</v>
      </c>
      <c r="DT627">
        <v>1</v>
      </c>
      <c r="DU627" t="s">
        <v>83</v>
      </c>
      <c r="DV627">
        <v>1</v>
      </c>
      <c r="DW627" s="40">
        <f t="shared" si="700"/>
        <v>1</v>
      </c>
      <c r="DX627">
        <v>2</v>
      </c>
      <c r="DY627" t="s">
        <v>83</v>
      </c>
      <c r="DZ627">
        <v>0</v>
      </c>
      <c r="EA627" s="39">
        <f t="shared" si="739"/>
        <v>0</v>
      </c>
      <c r="EB627" s="24">
        <f t="shared" si="709"/>
        <v>4</v>
      </c>
      <c r="EC627" s="14">
        <v>1</v>
      </c>
      <c r="ED627" t="s">
        <v>83</v>
      </c>
      <c r="EE627">
        <v>2</v>
      </c>
      <c r="EF627" s="40">
        <f t="shared" si="740"/>
        <v>0</v>
      </c>
      <c r="EG627">
        <v>2</v>
      </c>
      <c r="EH627" t="s">
        <v>83</v>
      </c>
      <c r="EI627">
        <v>1</v>
      </c>
      <c r="EJ627" s="40">
        <f t="shared" si="741"/>
        <v>4</v>
      </c>
      <c r="EK627">
        <v>1</v>
      </c>
      <c r="EL627" t="s">
        <v>83</v>
      </c>
      <c r="EM627">
        <v>1</v>
      </c>
      <c r="EN627" s="40">
        <f t="shared" si="772"/>
        <v>0</v>
      </c>
      <c r="EO627">
        <v>2</v>
      </c>
      <c r="EP627" t="s">
        <v>83</v>
      </c>
      <c r="EQ627">
        <v>0</v>
      </c>
      <c r="ER627" s="40">
        <f t="shared" si="742"/>
        <v>3</v>
      </c>
      <c r="ES627">
        <v>1</v>
      </c>
      <c r="ET627" t="s">
        <v>83</v>
      </c>
      <c r="EU627">
        <v>1</v>
      </c>
      <c r="EV627" s="40">
        <f t="shared" si="743"/>
        <v>4</v>
      </c>
      <c r="EW627">
        <v>1</v>
      </c>
      <c r="EX627" t="s">
        <v>83</v>
      </c>
      <c r="EY627">
        <v>2</v>
      </c>
      <c r="EZ627" s="40">
        <f t="shared" si="744"/>
        <v>6</v>
      </c>
      <c r="FA627" s="24">
        <f t="shared" si="745"/>
        <v>17</v>
      </c>
      <c r="FB627" s="14">
        <v>2</v>
      </c>
      <c r="FC627" t="s">
        <v>83</v>
      </c>
      <c r="FD627">
        <v>1</v>
      </c>
      <c r="FE627" s="40">
        <f t="shared" si="746"/>
        <v>4</v>
      </c>
      <c r="FF627">
        <v>1</v>
      </c>
      <c r="FG627" t="s">
        <v>83</v>
      </c>
      <c r="FH627">
        <v>1</v>
      </c>
      <c r="FI627" s="40">
        <f t="shared" si="747"/>
        <v>0</v>
      </c>
      <c r="FJ627">
        <v>2</v>
      </c>
      <c r="FK627" t="s">
        <v>83</v>
      </c>
      <c r="FL627">
        <v>3</v>
      </c>
      <c r="FM627" s="40">
        <f t="shared" si="748"/>
        <v>0</v>
      </c>
      <c r="FN627">
        <v>4</v>
      </c>
      <c r="FO627" t="s">
        <v>83</v>
      </c>
      <c r="FP627">
        <v>1</v>
      </c>
      <c r="FQ627" s="40">
        <f t="shared" si="710"/>
        <v>3</v>
      </c>
      <c r="FR627">
        <v>3</v>
      </c>
      <c r="FS627" t="s">
        <v>83</v>
      </c>
      <c r="FT627">
        <v>2</v>
      </c>
      <c r="FU627" s="40">
        <f t="shared" si="749"/>
        <v>0</v>
      </c>
      <c r="FV627">
        <v>1</v>
      </c>
      <c r="FW627" t="s">
        <v>83</v>
      </c>
      <c r="FX627">
        <v>1</v>
      </c>
      <c r="FY627" s="40">
        <f t="shared" si="711"/>
        <v>0</v>
      </c>
      <c r="FZ627" s="24">
        <f t="shared" si="712"/>
        <v>7</v>
      </c>
      <c r="GA627" s="14">
        <v>1</v>
      </c>
      <c r="GB627" t="s">
        <v>83</v>
      </c>
      <c r="GC627">
        <v>3</v>
      </c>
      <c r="GD627" s="40">
        <f t="shared" si="750"/>
        <v>0</v>
      </c>
      <c r="GE627">
        <v>2</v>
      </c>
      <c r="GF627" t="s">
        <v>83</v>
      </c>
      <c r="GG627">
        <v>1</v>
      </c>
      <c r="GH627" s="40">
        <f t="shared" si="774"/>
        <v>4</v>
      </c>
      <c r="GI627">
        <v>2</v>
      </c>
      <c r="GJ627" t="s">
        <v>83</v>
      </c>
      <c r="GK627">
        <v>0</v>
      </c>
      <c r="GL627" s="40">
        <f t="shared" si="751"/>
        <v>0</v>
      </c>
      <c r="GM627">
        <v>4</v>
      </c>
      <c r="GN627" t="s">
        <v>83</v>
      </c>
      <c r="GO627">
        <v>1</v>
      </c>
      <c r="GP627" s="40">
        <f t="shared" si="752"/>
        <v>3</v>
      </c>
      <c r="GQ627">
        <v>1</v>
      </c>
      <c r="GR627" t="s">
        <v>83</v>
      </c>
      <c r="GS627">
        <v>1</v>
      </c>
      <c r="GT627" s="40">
        <f t="shared" si="713"/>
        <v>0</v>
      </c>
      <c r="GU627">
        <v>3</v>
      </c>
      <c r="GV627" t="s">
        <v>83</v>
      </c>
      <c r="GW627">
        <v>4</v>
      </c>
      <c r="GX627" s="40">
        <f t="shared" si="753"/>
        <v>0</v>
      </c>
      <c r="GY627" s="24">
        <f t="shared" si="754"/>
        <v>7</v>
      </c>
      <c r="GZ627" s="28">
        <f t="shared" si="714"/>
        <v>95</v>
      </c>
      <c r="HA627" t="s">
        <v>84</v>
      </c>
      <c r="HB627">
        <f t="shared" si="715"/>
        <v>9</v>
      </c>
      <c r="HC627" t="s">
        <v>85</v>
      </c>
      <c r="HD627">
        <f t="shared" si="768"/>
        <v>9</v>
      </c>
      <c r="HE627" t="s">
        <v>86</v>
      </c>
      <c r="HF627">
        <f t="shared" si="716"/>
        <v>5</v>
      </c>
      <c r="HG627" t="s">
        <v>94</v>
      </c>
      <c r="HH627">
        <f t="shared" si="773"/>
        <v>9</v>
      </c>
      <c r="HI627" t="s">
        <v>88</v>
      </c>
      <c r="HJ627">
        <f t="shared" si="755"/>
        <v>0</v>
      </c>
      <c r="HK627" t="s">
        <v>95</v>
      </c>
      <c r="HL627">
        <f t="shared" si="756"/>
        <v>5</v>
      </c>
      <c r="HM627" t="s">
        <v>150</v>
      </c>
      <c r="HN627">
        <f t="shared" si="717"/>
        <v>0</v>
      </c>
      <c r="HO627" t="s">
        <v>96</v>
      </c>
      <c r="HP627">
        <f t="shared" si="757"/>
        <v>9</v>
      </c>
      <c r="HQ627" t="s">
        <v>140</v>
      </c>
      <c r="HR627" s="1">
        <f t="shared" si="758"/>
        <v>0</v>
      </c>
      <c r="HS627" t="s">
        <v>181</v>
      </c>
      <c r="HT627" s="1">
        <f t="shared" si="759"/>
        <v>0</v>
      </c>
      <c r="HU627" t="s">
        <v>93</v>
      </c>
      <c r="HV627" s="1">
        <f t="shared" si="760"/>
        <v>5</v>
      </c>
      <c r="HW627" t="s">
        <v>129</v>
      </c>
      <c r="HX627" s="1">
        <f t="shared" si="761"/>
        <v>0</v>
      </c>
      <c r="HY627" t="s">
        <v>130</v>
      </c>
      <c r="HZ627" s="1">
        <f t="shared" si="762"/>
        <v>6</v>
      </c>
      <c r="IA627" t="s">
        <v>131</v>
      </c>
      <c r="IB627" s="1">
        <f t="shared" si="763"/>
        <v>0</v>
      </c>
      <c r="IC627" t="s">
        <v>90</v>
      </c>
      <c r="ID627" s="1">
        <f t="shared" si="764"/>
        <v>5</v>
      </c>
      <c r="IE627" t="s">
        <v>138</v>
      </c>
      <c r="IF627" s="1">
        <f t="shared" si="765"/>
        <v>0</v>
      </c>
      <c r="IG627">
        <f t="shared" si="770"/>
        <v>62</v>
      </c>
      <c r="IH627" s="1">
        <f t="shared" si="766"/>
        <v>157</v>
      </c>
    </row>
    <row r="628" spans="1:242" ht="14.65" thickBot="1" x14ac:dyDescent="0.5">
      <c r="A628" s="1">
        <v>625</v>
      </c>
      <c r="B628" s="45">
        <f t="shared" si="702"/>
        <v>286</v>
      </c>
      <c r="C628" s="14" t="s">
        <v>911</v>
      </c>
      <c r="D628" t="s">
        <v>1245</v>
      </c>
      <c r="E628" s="15" t="s">
        <v>1244</v>
      </c>
      <c r="F628" s="28">
        <f t="shared" si="703"/>
        <v>160</v>
      </c>
      <c r="H628" s="14">
        <v>0</v>
      </c>
      <c r="I628" t="s">
        <v>83</v>
      </c>
      <c r="J628">
        <v>1</v>
      </c>
      <c r="K628" s="40">
        <f t="shared" si="775"/>
        <v>3</v>
      </c>
      <c r="L628">
        <v>0</v>
      </c>
      <c r="M628" t="s">
        <v>83</v>
      </c>
      <c r="N628">
        <v>1</v>
      </c>
      <c r="O628" s="40">
        <f t="shared" si="771"/>
        <v>3</v>
      </c>
      <c r="P628">
        <v>0</v>
      </c>
      <c r="Q628" t="s">
        <v>83</v>
      </c>
      <c r="R628">
        <v>2</v>
      </c>
      <c r="S628" s="40">
        <f t="shared" si="718"/>
        <v>4</v>
      </c>
      <c r="T628">
        <v>1</v>
      </c>
      <c r="U628" t="s">
        <v>83</v>
      </c>
      <c r="V628">
        <v>0</v>
      </c>
      <c r="W628" s="40">
        <f t="shared" si="704"/>
        <v>0</v>
      </c>
      <c r="X628">
        <v>0</v>
      </c>
      <c r="Y628" t="s">
        <v>83</v>
      </c>
      <c r="Z628">
        <v>0</v>
      </c>
      <c r="AA628" s="40">
        <f t="shared" si="705"/>
        <v>0</v>
      </c>
      <c r="AB628">
        <v>2</v>
      </c>
      <c r="AC628" t="s">
        <v>83</v>
      </c>
      <c r="AD628">
        <v>0</v>
      </c>
      <c r="AE628" s="40">
        <f t="shared" si="719"/>
        <v>6</v>
      </c>
      <c r="AF628" s="24">
        <f t="shared" si="720"/>
        <v>16</v>
      </c>
      <c r="AG628" s="14">
        <v>2</v>
      </c>
      <c r="AH628" t="s">
        <v>83</v>
      </c>
      <c r="AI628">
        <v>1</v>
      </c>
      <c r="AJ628" s="40">
        <f t="shared" si="769"/>
        <v>3</v>
      </c>
      <c r="AK628">
        <v>0</v>
      </c>
      <c r="AL628" t="s">
        <v>83</v>
      </c>
      <c r="AM628">
        <v>1</v>
      </c>
      <c r="AN628" s="40">
        <f t="shared" si="721"/>
        <v>0</v>
      </c>
      <c r="AO628">
        <v>2</v>
      </c>
      <c r="AP628" t="s">
        <v>83</v>
      </c>
      <c r="AQ628">
        <v>1</v>
      </c>
      <c r="AR628" s="40">
        <f t="shared" si="701"/>
        <v>0</v>
      </c>
      <c r="AS628">
        <v>3</v>
      </c>
      <c r="AT628" t="s">
        <v>83</v>
      </c>
      <c r="AU628">
        <v>0</v>
      </c>
      <c r="AV628" s="40">
        <f t="shared" si="722"/>
        <v>0</v>
      </c>
      <c r="AW628">
        <v>0</v>
      </c>
      <c r="AX628" t="s">
        <v>83</v>
      </c>
      <c r="AY628">
        <v>1</v>
      </c>
      <c r="AZ628" s="40">
        <f t="shared" si="723"/>
        <v>3</v>
      </c>
      <c r="BA628">
        <v>1</v>
      </c>
      <c r="BB628" t="s">
        <v>83</v>
      </c>
      <c r="BC628">
        <v>0</v>
      </c>
      <c r="BD628" s="40">
        <f t="shared" si="706"/>
        <v>0</v>
      </c>
      <c r="BE628" s="24">
        <f t="shared" si="724"/>
        <v>6</v>
      </c>
      <c r="BF628" s="14">
        <v>2</v>
      </c>
      <c r="BG628" t="s">
        <v>83</v>
      </c>
      <c r="BH628">
        <v>0</v>
      </c>
      <c r="BI628" s="40">
        <f t="shared" si="725"/>
        <v>0</v>
      </c>
      <c r="BJ628">
        <v>0</v>
      </c>
      <c r="BK628" t="s">
        <v>83</v>
      </c>
      <c r="BL628">
        <v>1</v>
      </c>
      <c r="BM628" s="40">
        <f t="shared" si="726"/>
        <v>0</v>
      </c>
      <c r="BN628">
        <v>2</v>
      </c>
      <c r="BO628" t="s">
        <v>83</v>
      </c>
      <c r="BP628">
        <v>0</v>
      </c>
      <c r="BQ628" s="40">
        <f t="shared" si="707"/>
        <v>6</v>
      </c>
      <c r="BR628">
        <v>2</v>
      </c>
      <c r="BS628" t="s">
        <v>83</v>
      </c>
      <c r="BT628">
        <v>0</v>
      </c>
      <c r="BU628" s="40">
        <f t="shared" si="727"/>
        <v>6</v>
      </c>
      <c r="BV628">
        <v>0</v>
      </c>
      <c r="BW628" t="s">
        <v>83</v>
      </c>
      <c r="BX628">
        <v>0</v>
      </c>
      <c r="BY628" s="40">
        <f t="shared" si="728"/>
        <v>0</v>
      </c>
      <c r="BZ628">
        <v>1</v>
      </c>
      <c r="CA628" t="s">
        <v>83</v>
      </c>
      <c r="CB628">
        <v>1</v>
      </c>
      <c r="CC628" s="40">
        <f t="shared" si="729"/>
        <v>0</v>
      </c>
      <c r="CD628" s="24">
        <f t="shared" si="730"/>
        <v>12</v>
      </c>
      <c r="CE628" s="14">
        <v>3</v>
      </c>
      <c r="CF628" t="s">
        <v>83</v>
      </c>
      <c r="CG628">
        <v>1</v>
      </c>
      <c r="CH628" s="40">
        <f t="shared" si="731"/>
        <v>0</v>
      </c>
      <c r="CI628">
        <v>3</v>
      </c>
      <c r="CJ628" t="s">
        <v>83</v>
      </c>
      <c r="CK628">
        <v>0</v>
      </c>
      <c r="CL628" s="40">
        <f t="shared" si="732"/>
        <v>4</v>
      </c>
      <c r="CM628">
        <v>1</v>
      </c>
      <c r="CN628" t="s">
        <v>83</v>
      </c>
      <c r="CO628">
        <v>1</v>
      </c>
      <c r="CP628" s="40">
        <f t="shared" si="733"/>
        <v>0</v>
      </c>
      <c r="CQ628">
        <v>1</v>
      </c>
      <c r="CR628" t="s">
        <v>83</v>
      </c>
      <c r="CS628">
        <v>1</v>
      </c>
      <c r="CT628" s="40">
        <f t="shared" si="734"/>
        <v>0</v>
      </c>
      <c r="CU628">
        <v>0</v>
      </c>
      <c r="CV628" t="s">
        <v>83</v>
      </c>
      <c r="CW628">
        <v>1</v>
      </c>
      <c r="CX628" s="40">
        <f t="shared" si="735"/>
        <v>0</v>
      </c>
      <c r="CY628">
        <v>0</v>
      </c>
      <c r="CZ628" t="s">
        <v>83</v>
      </c>
      <c r="DA628">
        <v>1</v>
      </c>
      <c r="DB628" s="40">
        <f t="shared" si="736"/>
        <v>0</v>
      </c>
      <c r="DC628" s="24">
        <f t="shared" si="737"/>
        <v>4</v>
      </c>
      <c r="DD628" s="14">
        <v>2</v>
      </c>
      <c r="DE628" t="s">
        <v>83</v>
      </c>
      <c r="DF628">
        <v>0</v>
      </c>
      <c r="DG628" s="40">
        <f t="shared" si="767"/>
        <v>0</v>
      </c>
      <c r="DH628">
        <v>1</v>
      </c>
      <c r="DI628" t="s">
        <v>83</v>
      </c>
      <c r="DJ628">
        <v>0</v>
      </c>
      <c r="DK628" s="40">
        <f t="shared" si="708"/>
        <v>3</v>
      </c>
      <c r="DL628">
        <v>2</v>
      </c>
      <c r="DM628" t="s">
        <v>83</v>
      </c>
      <c r="DN628">
        <v>2</v>
      </c>
      <c r="DO628" s="40">
        <f t="shared" si="738"/>
        <v>0</v>
      </c>
      <c r="DP628">
        <v>2</v>
      </c>
      <c r="DQ628" t="s">
        <v>83</v>
      </c>
      <c r="DR628">
        <v>2</v>
      </c>
      <c r="DS628" s="40">
        <f t="shared" si="699"/>
        <v>4</v>
      </c>
      <c r="DT628">
        <v>0</v>
      </c>
      <c r="DU628" t="s">
        <v>83</v>
      </c>
      <c r="DV628">
        <v>2</v>
      </c>
      <c r="DW628" s="40">
        <f t="shared" si="700"/>
        <v>1</v>
      </c>
      <c r="DX628">
        <v>0</v>
      </c>
      <c r="DY628" t="s">
        <v>83</v>
      </c>
      <c r="DZ628">
        <v>1</v>
      </c>
      <c r="EA628" s="39">
        <f t="shared" si="739"/>
        <v>3</v>
      </c>
      <c r="EB628" s="24">
        <f t="shared" si="709"/>
        <v>11</v>
      </c>
      <c r="EC628" s="14">
        <v>0</v>
      </c>
      <c r="ED628" t="s">
        <v>83</v>
      </c>
      <c r="EE628">
        <v>2</v>
      </c>
      <c r="EF628" s="40">
        <f t="shared" si="740"/>
        <v>0</v>
      </c>
      <c r="EG628">
        <v>1</v>
      </c>
      <c r="EH628" t="s">
        <v>83</v>
      </c>
      <c r="EI628">
        <v>1</v>
      </c>
      <c r="EJ628" s="40">
        <f t="shared" si="741"/>
        <v>0</v>
      </c>
      <c r="EK628">
        <v>1</v>
      </c>
      <c r="EL628" t="s">
        <v>83</v>
      </c>
      <c r="EM628">
        <v>0</v>
      </c>
      <c r="EN628" s="40">
        <f t="shared" si="772"/>
        <v>0</v>
      </c>
      <c r="EO628">
        <v>2</v>
      </c>
      <c r="EP628" t="s">
        <v>83</v>
      </c>
      <c r="EQ628">
        <v>1</v>
      </c>
      <c r="ER628" s="40">
        <f t="shared" si="742"/>
        <v>3</v>
      </c>
      <c r="ES628">
        <v>2</v>
      </c>
      <c r="ET628" t="s">
        <v>83</v>
      </c>
      <c r="EU628">
        <v>3</v>
      </c>
      <c r="EV628" s="40">
        <f t="shared" si="743"/>
        <v>0</v>
      </c>
      <c r="EW628">
        <v>0</v>
      </c>
      <c r="EX628" t="s">
        <v>83</v>
      </c>
      <c r="EY628">
        <v>1</v>
      </c>
      <c r="EZ628" s="40">
        <f t="shared" si="744"/>
        <v>4</v>
      </c>
      <c r="FA628" s="24">
        <f t="shared" si="745"/>
        <v>7</v>
      </c>
      <c r="FB628" s="14">
        <v>2</v>
      </c>
      <c r="FC628" t="s">
        <v>83</v>
      </c>
      <c r="FD628">
        <v>0</v>
      </c>
      <c r="FE628" s="40">
        <f t="shared" si="746"/>
        <v>3</v>
      </c>
      <c r="FF628">
        <v>3</v>
      </c>
      <c r="FG628" t="s">
        <v>83</v>
      </c>
      <c r="FH628">
        <v>0</v>
      </c>
      <c r="FI628" s="40">
        <f t="shared" si="747"/>
        <v>3</v>
      </c>
      <c r="FJ628">
        <v>2</v>
      </c>
      <c r="FK628" t="s">
        <v>83</v>
      </c>
      <c r="FL628">
        <v>2</v>
      </c>
      <c r="FM628" s="40">
        <f t="shared" si="748"/>
        <v>4</v>
      </c>
      <c r="FN628">
        <v>2</v>
      </c>
      <c r="FO628" t="s">
        <v>83</v>
      </c>
      <c r="FP628">
        <v>1</v>
      </c>
      <c r="FQ628" s="40">
        <f t="shared" si="710"/>
        <v>4</v>
      </c>
      <c r="FR628">
        <v>0</v>
      </c>
      <c r="FS628" t="s">
        <v>83</v>
      </c>
      <c r="FT628">
        <v>1</v>
      </c>
      <c r="FU628" s="40">
        <f t="shared" si="749"/>
        <v>4</v>
      </c>
      <c r="FV628">
        <v>0</v>
      </c>
      <c r="FW628" t="s">
        <v>83</v>
      </c>
      <c r="FX628">
        <v>4</v>
      </c>
      <c r="FY628" s="40">
        <f t="shared" si="711"/>
        <v>0</v>
      </c>
      <c r="FZ628" s="24">
        <f t="shared" si="712"/>
        <v>18</v>
      </c>
      <c r="GA628" s="14">
        <v>1</v>
      </c>
      <c r="GB628" t="s">
        <v>83</v>
      </c>
      <c r="GC628">
        <v>0</v>
      </c>
      <c r="GD628" s="40">
        <f t="shared" si="750"/>
        <v>0</v>
      </c>
      <c r="GE628">
        <v>2</v>
      </c>
      <c r="GF628" t="s">
        <v>83</v>
      </c>
      <c r="GG628">
        <v>0</v>
      </c>
      <c r="GH628" s="40">
        <f t="shared" si="774"/>
        <v>3</v>
      </c>
      <c r="GI628">
        <v>1</v>
      </c>
      <c r="GJ628" t="s">
        <v>83</v>
      </c>
      <c r="GK628">
        <v>1</v>
      </c>
      <c r="GL628" s="40">
        <f t="shared" si="751"/>
        <v>0</v>
      </c>
      <c r="GM628">
        <v>3</v>
      </c>
      <c r="GN628" t="s">
        <v>83</v>
      </c>
      <c r="GO628">
        <v>2</v>
      </c>
      <c r="GP628" s="40">
        <f t="shared" si="752"/>
        <v>3</v>
      </c>
      <c r="GQ628">
        <v>0</v>
      </c>
      <c r="GR628" t="s">
        <v>83</v>
      </c>
      <c r="GS628">
        <v>1</v>
      </c>
      <c r="GT628" s="40">
        <f t="shared" si="713"/>
        <v>3</v>
      </c>
      <c r="GU628">
        <v>0</v>
      </c>
      <c r="GV628" t="s">
        <v>83</v>
      </c>
      <c r="GW628">
        <v>2</v>
      </c>
      <c r="GX628" s="40">
        <f t="shared" si="753"/>
        <v>0</v>
      </c>
      <c r="GY628" s="24">
        <f t="shared" si="754"/>
        <v>9</v>
      </c>
      <c r="GZ628" s="28">
        <f t="shared" si="714"/>
        <v>83</v>
      </c>
      <c r="HA628" t="s">
        <v>84</v>
      </c>
      <c r="HB628">
        <f t="shared" si="715"/>
        <v>9</v>
      </c>
      <c r="HC628" t="s">
        <v>85</v>
      </c>
      <c r="HD628">
        <f t="shared" si="768"/>
        <v>9</v>
      </c>
      <c r="HE628" t="s">
        <v>93</v>
      </c>
      <c r="HF628">
        <f t="shared" si="716"/>
        <v>9</v>
      </c>
      <c r="HG628" t="s">
        <v>94</v>
      </c>
      <c r="HH628">
        <f t="shared" si="773"/>
        <v>9</v>
      </c>
      <c r="HI628" t="s">
        <v>130</v>
      </c>
      <c r="HJ628">
        <f t="shared" si="755"/>
        <v>5</v>
      </c>
      <c r="HK628" t="s">
        <v>131</v>
      </c>
      <c r="HL628">
        <f t="shared" si="756"/>
        <v>0</v>
      </c>
      <c r="HM628" t="s">
        <v>90</v>
      </c>
      <c r="HN628">
        <f t="shared" si="717"/>
        <v>9</v>
      </c>
      <c r="HO628" t="s">
        <v>96</v>
      </c>
      <c r="HP628">
        <f t="shared" si="757"/>
        <v>9</v>
      </c>
      <c r="HQ628" t="s">
        <v>136</v>
      </c>
      <c r="HR628" s="1">
        <f t="shared" si="758"/>
        <v>0</v>
      </c>
      <c r="HS628" t="s">
        <v>92</v>
      </c>
      <c r="HT628" s="1">
        <f t="shared" si="759"/>
        <v>0</v>
      </c>
      <c r="HU628" t="s">
        <v>86</v>
      </c>
      <c r="HV628" s="1">
        <f t="shared" si="760"/>
        <v>6</v>
      </c>
      <c r="HW628" t="s">
        <v>129</v>
      </c>
      <c r="HX628" s="1">
        <f t="shared" si="761"/>
        <v>0</v>
      </c>
      <c r="HY628" t="s">
        <v>88</v>
      </c>
      <c r="HZ628" s="1">
        <f t="shared" si="762"/>
        <v>0</v>
      </c>
      <c r="IA628" t="s">
        <v>95</v>
      </c>
      <c r="IB628" s="1">
        <f t="shared" si="763"/>
        <v>6</v>
      </c>
      <c r="IC628" t="s">
        <v>134</v>
      </c>
      <c r="ID628" s="1">
        <f t="shared" si="764"/>
        <v>6</v>
      </c>
      <c r="IE628" t="s">
        <v>135</v>
      </c>
      <c r="IF628" s="1">
        <f t="shared" si="765"/>
        <v>0</v>
      </c>
      <c r="IG628">
        <f t="shared" si="770"/>
        <v>77</v>
      </c>
      <c r="IH628" s="1">
        <f t="shared" si="766"/>
        <v>160</v>
      </c>
    </row>
    <row r="629" spans="1:242" ht="14.65" thickBot="1" x14ac:dyDescent="0.5">
      <c r="A629" s="1">
        <v>626</v>
      </c>
      <c r="B629" s="45">
        <f t="shared" si="702"/>
        <v>128</v>
      </c>
      <c r="C629" s="14" t="s">
        <v>491</v>
      </c>
      <c r="D629" t="s">
        <v>1218</v>
      </c>
      <c r="E629" s="15" t="s">
        <v>1246</v>
      </c>
      <c r="F629" s="28">
        <f t="shared" si="703"/>
        <v>172</v>
      </c>
      <c r="H629" s="14">
        <v>1</v>
      </c>
      <c r="I629" t="s">
        <v>83</v>
      </c>
      <c r="J629">
        <v>2</v>
      </c>
      <c r="K629" s="40">
        <f t="shared" si="775"/>
        <v>3</v>
      </c>
      <c r="L629">
        <v>2</v>
      </c>
      <c r="M629" t="s">
        <v>83</v>
      </c>
      <c r="N629">
        <v>3</v>
      </c>
      <c r="O629" s="40">
        <f t="shared" si="771"/>
        <v>3</v>
      </c>
      <c r="P629">
        <v>0</v>
      </c>
      <c r="Q629" t="s">
        <v>83</v>
      </c>
      <c r="R629">
        <v>2</v>
      </c>
      <c r="S629" s="40">
        <f t="shared" si="718"/>
        <v>4</v>
      </c>
      <c r="T629">
        <v>2</v>
      </c>
      <c r="U629" t="s">
        <v>83</v>
      </c>
      <c r="V629">
        <v>1</v>
      </c>
      <c r="W629" s="40">
        <f t="shared" si="704"/>
        <v>0</v>
      </c>
      <c r="X629">
        <v>1</v>
      </c>
      <c r="Y629" t="s">
        <v>83</v>
      </c>
      <c r="Z629">
        <v>0</v>
      </c>
      <c r="AA629" s="40">
        <f t="shared" si="705"/>
        <v>0</v>
      </c>
      <c r="AB629">
        <v>2</v>
      </c>
      <c r="AC629" t="s">
        <v>83</v>
      </c>
      <c r="AD629">
        <v>0</v>
      </c>
      <c r="AE629" s="40">
        <f t="shared" si="719"/>
        <v>6</v>
      </c>
      <c r="AF629" s="24">
        <f t="shared" si="720"/>
        <v>16</v>
      </c>
      <c r="AG629" s="14">
        <v>3</v>
      </c>
      <c r="AH629" t="s">
        <v>83</v>
      </c>
      <c r="AI629">
        <v>1</v>
      </c>
      <c r="AJ629" s="40">
        <f t="shared" si="769"/>
        <v>3</v>
      </c>
      <c r="AK629">
        <v>2</v>
      </c>
      <c r="AL629" t="s">
        <v>83</v>
      </c>
      <c r="AM629">
        <v>1</v>
      </c>
      <c r="AN629" s="40">
        <f t="shared" si="721"/>
        <v>0</v>
      </c>
      <c r="AO629">
        <v>2</v>
      </c>
      <c r="AP629" t="s">
        <v>83</v>
      </c>
      <c r="AQ629">
        <v>0</v>
      </c>
      <c r="AR629" s="40">
        <f t="shared" si="701"/>
        <v>0</v>
      </c>
      <c r="AS629">
        <v>3</v>
      </c>
      <c r="AT629" t="s">
        <v>83</v>
      </c>
      <c r="AU629">
        <v>1</v>
      </c>
      <c r="AV629" s="40">
        <f t="shared" si="722"/>
        <v>0</v>
      </c>
      <c r="AW629">
        <v>0</v>
      </c>
      <c r="AX629" t="s">
        <v>83</v>
      </c>
      <c r="AY629">
        <v>2</v>
      </c>
      <c r="AZ629" s="40">
        <f t="shared" si="723"/>
        <v>3</v>
      </c>
      <c r="BA629">
        <v>1</v>
      </c>
      <c r="BB629" t="s">
        <v>83</v>
      </c>
      <c r="BC629">
        <v>2</v>
      </c>
      <c r="BD629" s="40">
        <f t="shared" si="706"/>
        <v>4</v>
      </c>
      <c r="BE629" s="24">
        <f t="shared" si="724"/>
        <v>10</v>
      </c>
      <c r="BF629" s="14">
        <v>2</v>
      </c>
      <c r="BG629" t="s">
        <v>83</v>
      </c>
      <c r="BH629">
        <v>0</v>
      </c>
      <c r="BI629" s="40">
        <f t="shared" si="725"/>
        <v>0</v>
      </c>
      <c r="BJ629">
        <v>1</v>
      </c>
      <c r="BK629" t="s">
        <v>83</v>
      </c>
      <c r="BL629">
        <v>2</v>
      </c>
      <c r="BM629" s="40">
        <f t="shared" si="726"/>
        <v>0</v>
      </c>
      <c r="BN629">
        <v>2</v>
      </c>
      <c r="BO629" t="s">
        <v>83</v>
      </c>
      <c r="BP629">
        <v>1</v>
      </c>
      <c r="BQ629" s="40">
        <f t="shared" si="707"/>
        <v>3</v>
      </c>
      <c r="BR629">
        <v>3</v>
      </c>
      <c r="BS629" t="s">
        <v>83</v>
      </c>
      <c r="BT629">
        <v>1</v>
      </c>
      <c r="BU629" s="40">
        <f t="shared" si="727"/>
        <v>4</v>
      </c>
      <c r="BV629">
        <v>0</v>
      </c>
      <c r="BW629" t="s">
        <v>83</v>
      </c>
      <c r="BX629">
        <v>2</v>
      </c>
      <c r="BY629" s="40">
        <f t="shared" si="728"/>
        <v>6</v>
      </c>
      <c r="BZ629">
        <v>1</v>
      </c>
      <c r="CA629" t="s">
        <v>83</v>
      </c>
      <c r="CB629">
        <v>2</v>
      </c>
      <c r="CC629" s="40">
        <f t="shared" si="729"/>
        <v>6</v>
      </c>
      <c r="CD629" s="24">
        <f t="shared" si="730"/>
        <v>19</v>
      </c>
      <c r="CE629" s="14">
        <v>2</v>
      </c>
      <c r="CF629" t="s">
        <v>83</v>
      </c>
      <c r="CG629">
        <v>1</v>
      </c>
      <c r="CH629" s="40">
        <f t="shared" si="731"/>
        <v>0</v>
      </c>
      <c r="CI629">
        <v>3</v>
      </c>
      <c r="CJ629" t="s">
        <v>83</v>
      </c>
      <c r="CK629">
        <v>0</v>
      </c>
      <c r="CL629" s="40">
        <f t="shared" si="732"/>
        <v>4</v>
      </c>
      <c r="CM629">
        <v>1</v>
      </c>
      <c r="CN629" t="s">
        <v>83</v>
      </c>
      <c r="CO629">
        <v>2</v>
      </c>
      <c r="CP629" s="40">
        <f t="shared" si="733"/>
        <v>4</v>
      </c>
      <c r="CQ629">
        <v>2</v>
      </c>
      <c r="CR629" t="s">
        <v>83</v>
      </c>
      <c r="CS629">
        <v>0</v>
      </c>
      <c r="CT629" s="40">
        <f t="shared" si="734"/>
        <v>3</v>
      </c>
      <c r="CU629">
        <v>1</v>
      </c>
      <c r="CV629" t="s">
        <v>83</v>
      </c>
      <c r="CW629">
        <v>2</v>
      </c>
      <c r="CX629" s="40">
        <f t="shared" si="735"/>
        <v>0</v>
      </c>
      <c r="CY629">
        <v>0</v>
      </c>
      <c r="CZ629" t="s">
        <v>83</v>
      </c>
      <c r="DA629">
        <v>2</v>
      </c>
      <c r="DB629" s="40">
        <f t="shared" si="736"/>
        <v>0</v>
      </c>
      <c r="DC629" s="24">
        <f t="shared" si="737"/>
        <v>11</v>
      </c>
      <c r="DD629" s="14">
        <v>2</v>
      </c>
      <c r="DE629" t="s">
        <v>83</v>
      </c>
      <c r="DF629">
        <v>0</v>
      </c>
      <c r="DG629" s="40">
        <f t="shared" si="767"/>
        <v>0</v>
      </c>
      <c r="DH629">
        <v>2</v>
      </c>
      <c r="DI629" t="s">
        <v>83</v>
      </c>
      <c r="DJ629">
        <v>1</v>
      </c>
      <c r="DK629" s="40">
        <f t="shared" si="708"/>
        <v>3</v>
      </c>
      <c r="DL629">
        <v>2</v>
      </c>
      <c r="DM629" t="s">
        <v>83</v>
      </c>
      <c r="DN629">
        <v>1</v>
      </c>
      <c r="DO629" s="40">
        <f t="shared" si="738"/>
        <v>0</v>
      </c>
      <c r="DP629">
        <v>1</v>
      </c>
      <c r="DQ629" t="s">
        <v>83</v>
      </c>
      <c r="DR629">
        <v>2</v>
      </c>
      <c r="DS629" s="40">
        <f t="shared" si="699"/>
        <v>0</v>
      </c>
      <c r="DT629">
        <v>1</v>
      </c>
      <c r="DU629" t="s">
        <v>83</v>
      </c>
      <c r="DV629">
        <v>2</v>
      </c>
      <c r="DW629" s="40">
        <f t="shared" si="700"/>
        <v>1</v>
      </c>
      <c r="DX629">
        <v>0</v>
      </c>
      <c r="DY629" t="s">
        <v>83</v>
      </c>
      <c r="DZ629">
        <v>2</v>
      </c>
      <c r="EA629" s="39">
        <f t="shared" si="739"/>
        <v>4</v>
      </c>
      <c r="EB629" s="24">
        <f t="shared" si="709"/>
        <v>8</v>
      </c>
      <c r="EC629" s="14">
        <v>1</v>
      </c>
      <c r="ED629" t="s">
        <v>83</v>
      </c>
      <c r="EE629">
        <v>2</v>
      </c>
      <c r="EF629" s="40">
        <f t="shared" si="740"/>
        <v>0</v>
      </c>
      <c r="EG629">
        <v>2</v>
      </c>
      <c r="EH629" t="s">
        <v>83</v>
      </c>
      <c r="EI629">
        <v>2</v>
      </c>
      <c r="EJ629" s="40">
        <f t="shared" si="741"/>
        <v>0</v>
      </c>
      <c r="EK629">
        <v>2</v>
      </c>
      <c r="EL629" t="s">
        <v>83</v>
      </c>
      <c r="EM629">
        <v>1</v>
      </c>
      <c r="EN629" s="40">
        <f t="shared" si="772"/>
        <v>0</v>
      </c>
      <c r="EO629">
        <v>1</v>
      </c>
      <c r="EP629" t="s">
        <v>83</v>
      </c>
      <c r="EQ629">
        <v>2</v>
      </c>
      <c r="ER629" s="40">
        <f t="shared" si="742"/>
        <v>0</v>
      </c>
      <c r="ES629">
        <v>1</v>
      </c>
      <c r="ET629" t="s">
        <v>83</v>
      </c>
      <c r="EU629">
        <v>2</v>
      </c>
      <c r="EV629" s="40">
        <f t="shared" si="743"/>
        <v>0</v>
      </c>
      <c r="EW629">
        <v>2</v>
      </c>
      <c r="EX629" t="s">
        <v>83</v>
      </c>
      <c r="EY629">
        <v>1</v>
      </c>
      <c r="EZ629" s="40">
        <f t="shared" si="744"/>
        <v>3</v>
      </c>
      <c r="FA629" s="24">
        <f t="shared" si="745"/>
        <v>3</v>
      </c>
      <c r="FB629" s="14">
        <v>2</v>
      </c>
      <c r="FC629" t="s">
        <v>83</v>
      </c>
      <c r="FD629">
        <v>1</v>
      </c>
      <c r="FE629" s="40">
        <f t="shared" si="746"/>
        <v>4</v>
      </c>
      <c r="FF629">
        <v>2</v>
      </c>
      <c r="FG629" t="s">
        <v>83</v>
      </c>
      <c r="FH629">
        <v>1</v>
      </c>
      <c r="FI629" s="40">
        <f t="shared" si="747"/>
        <v>3</v>
      </c>
      <c r="FJ629">
        <v>1</v>
      </c>
      <c r="FK629" t="s">
        <v>83</v>
      </c>
      <c r="FL629">
        <v>2</v>
      </c>
      <c r="FM629" s="40">
        <f t="shared" si="748"/>
        <v>0</v>
      </c>
      <c r="FN629">
        <v>2</v>
      </c>
      <c r="FO629" t="s">
        <v>83</v>
      </c>
      <c r="FP629">
        <v>1</v>
      </c>
      <c r="FQ629" s="40">
        <f t="shared" si="710"/>
        <v>4</v>
      </c>
      <c r="FR629">
        <v>1</v>
      </c>
      <c r="FS629" t="s">
        <v>83</v>
      </c>
      <c r="FT629">
        <v>2</v>
      </c>
      <c r="FU629" s="40">
        <f t="shared" si="749"/>
        <v>4</v>
      </c>
      <c r="FV629">
        <v>1</v>
      </c>
      <c r="FW629" t="s">
        <v>83</v>
      </c>
      <c r="FX629">
        <v>2</v>
      </c>
      <c r="FY629" s="40">
        <f t="shared" si="711"/>
        <v>0</v>
      </c>
      <c r="FZ629" s="24">
        <f t="shared" si="712"/>
        <v>15</v>
      </c>
      <c r="GA629" s="14">
        <v>1</v>
      </c>
      <c r="GB629" t="s">
        <v>83</v>
      </c>
      <c r="GC629">
        <v>1</v>
      </c>
      <c r="GD629" s="40">
        <f t="shared" si="750"/>
        <v>4</v>
      </c>
      <c r="GE629">
        <v>2</v>
      </c>
      <c r="GF629" t="s">
        <v>83</v>
      </c>
      <c r="GG629">
        <v>1</v>
      </c>
      <c r="GH629" s="40">
        <f t="shared" si="774"/>
        <v>4</v>
      </c>
      <c r="GI629">
        <v>2</v>
      </c>
      <c r="GJ629" t="s">
        <v>83</v>
      </c>
      <c r="GK629">
        <v>1</v>
      </c>
      <c r="GL629" s="40">
        <f t="shared" si="751"/>
        <v>0</v>
      </c>
      <c r="GM629">
        <v>3</v>
      </c>
      <c r="GN629" t="s">
        <v>83</v>
      </c>
      <c r="GO629">
        <v>1</v>
      </c>
      <c r="GP629" s="40">
        <f t="shared" si="752"/>
        <v>4</v>
      </c>
      <c r="GQ629">
        <v>2</v>
      </c>
      <c r="GR629" t="s">
        <v>83</v>
      </c>
      <c r="GS629">
        <v>1</v>
      </c>
      <c r="GT629" s="40">
        <f t="shared" si="713"/>
        <v>0</v>
      </c>
      <c r="GU629">
        <v>1</v>
      </c>
      <c r="GV629" t="s">
        <v>83</v>
      </c>
      <c r="GW629">
        <v>2</v>
      </c>
      <c r="GX629" s="40">
        <f t="shared" si="753"/>
        <v>0</v>
      </c>
      <c r="GY629" s="24">
        <f t="shared" si="754"/>
        <v>12</v>
      </c>
      <c r="GZ629" s="28">
        <f t="shared" si="714"/>
        <v>94</v>
      </c>
      <c r="HA629" t="s">
        <v>84</v>
      </c>
      <c r="HB629">
        <f t="shared" si="715"/>
        <v>9</v>
      </c>
      <c r="HC629" t="s">
        <v>85</v>
      </c>
      <c r="HD629">
        <f t="shared" si="768"/>
        <v>9</v>
      </c>
      <c r="HE629" t="s">
        <v>93</v>
      </c>
      <c r="HF629">
        <f t="shared" si="716"/>
        <v>9</v>
      </c>
      <c r="HG629" t="s">
        <v>94</v>
      </c>
      <c r="HH629">
        <f t="shared" si="773"/>
        <v>9</v>
      </c>
      <c r="HI629" t="s">
        <v>88</v>
      </c>
      <c r="HJ629">
        <f t="shared" si="755"/>
        <v>0</v>
      </c>
      <c r="HK629" t="s">
        <v>142</v>
      </c>
      <c r="HL629">
        <f t="shared" si="756"/>
        <v>0</v>
      </c>
      <c r="HM629" t="s">
        <v>90</v>
      </c>
      <c r="HN629">
        <f t="shared" si="717"/>
        <v>9</v>
      </c>
      <c r="HO629" t="s">
        <v>96</v>
      </c>
      <c r="HP629">
        <f t="shared" si="757"/>
        <v>9</v>
      </c>
      <c r="HQ629" t="s">
        <v>136</v>
      </c>
      <c r="HR629" s="1">
        <f t="shared" si="758"/>
        <v>0</v>
      </c>
      <c r="HS629" t="s">
        <v>137</v>
      </c>
      <c r="HT629" s="1">
        <f t="shared" si="759"/>
        <v>6</v>
      </c>
      <c r="HU629" t="s">
        <v>86</v>
      </c>
      <c r="HV629" s="1">
        <f t="shared" si="760"/>
        <v>6</v>
      </c>
      <c r="HW629" t="s">
        <v>129</v>
      </c>
      <c r="HX629" s="1">
        <f t="shared" si="761"/>
        <v>0</v>
      </c>
      <c r="HY629" t="s">
        <v>130</v>
      </c>
      <c r="HZ629" s="1">
        <f t="shared" si="762"/>
        <v>6</v>
      </c>
      <c r="IA629" t="s">
        <v>131</v>
      </c>
      <c r="IB629" s="1">
        <f t="shared" si="763"/>
        <v>0</v>
      </c>
      <c r="IC629" t="s">
        <v>150</v>
      </c>
      <c r="ID629" s="1">
        <f t="shared" si="764"/>
        <v>0</v>
      </c>
      <c r="IE629" t="s">
        <v>91</v>
      </c>
      <c r="IF629" s="1">
        <f t="shared" si="765"/>
        <v>6</v>
      </c>
      <c r="IG629">
        <f t="shared" si="770"/>
        <v>78</v>
      </c>
      <c r="IH629" s="1">
        <f t="shared" si="766"/>
        <v>172</v>
      </c>
    </row>
    <row r="630" spans="1:242" ht="14.65" thickBot="1" x14ac:dyDescent="0.5">
      <c r="A630" s="1">
        <v>627</v>
      </c>
      <c r="B630" s="45">
        <f t="shared" si="702"/>
        <v>286</v>
      </c>
      <c r="C630" s="14" t="s">
        <v>1247</v>
      </c>
      <c r="D630" t="s">
        <v>1337</v>
      </c>
      <c r="E630" s="15" t="s">
        <v>1246</v>
      </c>
      <c r="F630" s="28">
        <f t="shared" si="703"/>
        <v>160</v>
      </c>
      <c r="H630" s="14">
        <v>0</v>
      </c>
      <c r="I630" t="s">
        <v>83</v>
      </c>
      <c r="J630">
        <v>2</v>
      </c>
      <c r="K630" s="40">
        <f t="shared" si="775"/>
        <v>6</v>
      </c>
      <c r="L630">
        <v>1</v>
      </c>
      <c r="M630" t="s">
        <v>83</v>
      </c>
      <c r="N630">
        <v>3</v>
      </c>
      <c r="O630" s="40">
        <f t="shared" si="771"/>
        <v>4</v>
      </c>
      <c r="P630">
        <v>1</v>
      </c>
      <c r="Q630" t="s">
        <v>83</v>
      </c>
      <c r="R630">
        <v>2</v>
      </c>
      <c r="S630" s="40">
        <f t="shared" si="718"/>
        <v>3</v>
      </c>
      <c r="T630">
        <v>2</v>
      </c>
      <c r="U630" t="s">
        <v>83</v>
      </c>
      <c r="V630">
        <v>1</v>
      </c>
      <c r="W630" s="40">
        <f t="shared" si="704"/>
        <v>0</v>
      </c>
      <c r="X630">
        <v>2</v>
      </c>
      <c r="Y630" t="s">
        <v>83</v>
      </c>
      <c r="Z630">
        <v>0</v>
      </c>
      <c r="AA630" s="40">
        <f t="shared" si="705"/>
        <v>0</v>
      </c>
      <c r="AB630">
        <v>2</v>
      </c>
      <c r="AC630" t="s">
        <v>83</v>
      </c>
      <c r="AD630">
        <v>1</v>
      </c>
      <c r="AE630" s="40">
        <f t="shared" si="719"/>
        <v>3</v>
      </c>
      <c r="AF630" s="24">
        <f t="shared" si="720"/>
        <v>16</v>
      </c>
      <c r="AG630" s="14">
        <v>3</v>
      </c>
      <c r="AH630" t="s">
        <v>83</v>
      </c>
      <c r="AI630">
        <v>0</v>
      </c>
      <c r="AJ630" s="40">
        <f t="shared" si="769"/>
        <v>3</v>
      </c>
      <c r="AK630">
        <v>0</v>
      </c>
      <c r="AL630" t="s">
        <v>83</v>
      </c>
      <c r="AM630">
        <v>2</v>
      </c>
      <c r="AN630" s="40">
        <f t="shared" si="721"/>
        <v>0</v>
      </c>
      <c r="AO630">
        <v>1</v>
      </c>
      <c r="AP630" t="s">
        <v>83</v>
      </c>
      <c r="AQ630">
        <v>0</v>
      </c>
      <c r="AR630" s="40">
        <f t="shared" si="701"/>
        <v>0</v>
      </c>
      <c r="AS630">
        <v>3</v>
      </c>
      <c r="AT630" t="s">
        <v>83</v>
      </c>
      <c r="AU630">
        <v>0</v>
      </c>
      <c r="AV630" s="40">
        <f t="shared" si="722"/>
        <v>0</v>
      </c>
      <c r="AW630">
        <v>0</v>
      </c>
      <c r="AX630" t="s">
        <v>83</v>
      </c>
      <c r="AY630">
        <v>2</v>
      </c>
      <c r="AZ630" s="40">
        <f t="shared" si="723"/>
        <v>3</v>
      </c>
      <c r="BA630">
        <v>0</v>
      </c>
      <c r="BB630" t="s">
        <v>83</v>
      </c>
      <c r="BC630">
        <v>1</v>
      </c>
      <c r="BD630" s="40">
        <f t="shared" si="706"/>
        <v>6</v>
      </c>
      <c r="BE630" s="24">
        <f t="shared" si="724"/>
        <v>12</v>
      </c>
      <c r="BF630" s="14">
        <v>3</v>
      </c>
      <c r="BG630" t="s">
        <v>83</v>
      </c>
      <c r="BH630">
        <v>1</v>
      </c>
      <c r="BI630" s="40">
        <f t="shared" si="725"/>
        <v>0</v>
      </c>
      <c r="BJ630">
        <v>1</v>
      </c>
      <c r="BK630" t="s">
        <v>83</v>
      </c>
      <c r="BL630">
        <v>2</v>
      </c>
      <c r="BM630" s="40">
        <f t="shared" si="726"/>
        <v>0</v>
      </c>
      <c r="BN630">
        <v>1</v>
      </c>
      <c r="BO630" t="s">
        <v>83</v>
      </c>
      <c r="BP630">
        <v>1</v>
      </c>
      <c r="BQ630" s="40">
        <f t="shared" si="707"/>
        <v>0</v>
      </c>
      <c r="BR630">
        <v>3</v>
      </c>
      <c r="BS630" t="s">
        <v>83</v>
      </c>
      <c r="BT630">
        <v>0</v>
      </c>
      <c r="BU630" s="40">
        <f t="shared" si="727"/>
        <v>3</v>
      </c>
      <c r="BV630">
        <v>0</v>
      </c>
      <c r="BW630" t="s">
        <v>83</v>
      </c>
      <c r="BX630">
        <v>2</v>
      </c>
      <c r="BY630" s="40">
        <f t="shared" si="728"/>
        <v>6</v>
      </c>
      <c r="BZ630">
        <v>0</v>
      </c>
      <c r="CA630" t="s">
        <v>83</v>
      </c>
      <c r="CB630">
        <v>1</v>
      </c>
      <c r="CC630" s="40">
        <f t="shared" si="729"/>
        <v>4</v>
      </c>
      <c r="CD630" s="24">
        <f t="shared" si="730"/>
        <v>13</v>
      </c>
      <c r="CE630" s="14">
        <v>2</v>
      </c>
      <c r="CF630" t="s">
        <v>83</v>
      </c>
      <c r="CG630">
        <v>1</v>
      </c>
      <c r="CH630" s="40">
        <f t="shared" si="731"/>
        <v>0</v>
      </c>
      <c r="CI630">
        <v>4</v>
      </c>
      <c r="CJ630" t="s">
        <v>83</v>
      </c>
      <c r="CK630">
        <v>1</v>
      </c>
      <c r="CL630" s="40">
        <f t="shared" si="732"/>
        <v>6</v>
      </c>
      <c r="CM630">
        <v>1</v>
      </c>
      <c r="CN630" t="s">
        <v>83</v>
      </c>
      <c r="CO630">
        <v>1</v>
      </c>
      <c r="CP630" s="40">
        <f t="shared" si="733"/>
        <v>0</v>
      </c>
      <c r="CQ630">
        <v>5</v>
      </c>
      <c r="CR630" t="s">
        <v>83</v>
      </c>
      <c r="CS630">
        <v>0</v>
      </c>
      <c r="CT630" s="40">
        <f t="shared" si="734"/>
        <v>3</v>
      </c>
      <c r="CU630">
        <v>1</v>
      </c>
      <c r="CV630" t="s">
        <v>83</v>
      </c>
      <c r="CW630">
        <v>0</v>
      </c>
      <c r="CX630" s="40">
        <f t="shared" si="735"/>
        <v>6</v>
      </c>
      <c r="CY630">
        <v>0</v>
      </c>
      <c r="CZ630" t="s">
        <v>83</v>
      </c>
      <c r="DA630">
        <v>4</v>
      </c>
      <c r="DB630" s="40">
        <f t="shared" si="736"/>
        <v>0</v>
      </c>
      <c r="DC630" s="24">
        <f t="shared" si="737"/>
        <v>15</v>
      </c>
      <c r="DD630" s="14">
        <v>4</v>
      </c>
      <c r="DE630" t="s">
        <v>83</v>
      </c>
      <c r="DF630">
        <v>1</v>
      </c>
      <c r="DG630" s="40">
        <f t="shared" si="767"/>
        <v>0</v>
      </c>
      <c r="DH630">
        <v>4</v>
      </c>
      <c r="DI630" t="s">
        <v>83</v>
      </c>
      <c r="DJ630">
        <v>0</v>
      </c>
      <c r="DK630" s="40">
        <f t="shared" si="708"/>
        <v>3</v>
      </c>
      <c r="DL630">
        <v>2</v>
      </c>
      <c r="DM630" t="s">
        <v>83</v>
      </c>
      <c r="DN630">
        <v>0</v>
      </c>
      <c r="DO630" s="40">
        <f t="shared" si="738"/>
        <v>0</v>
      </c>
      <c r="DP630">
        <v>2</v>
      </c>
      <c r="DQ630" t="s">
        <v>83</v>
      </c>
      <c r="DR630">
        <v>1</v>
      </c>
      <c r="DS630" s="40">
        <f t="shared" si="699"/>
        <v>0</v>
      </c>
      <c r="DT630">
        <v>1</v>
      </c>
      <c r="DU630" t="s">
        <v>83</v>
      </c>
      <c r="DV630">
        <v>2</v>
      </c>
      <c r="DW630" s="40">
        <f t="shared" si="700"/>
        <v>1</v>
      </c>
      <c r="DX630">
        <v>1</v>
      </c>
      <c r="DY630" t="s">
        <v>83</v>
      </c>
      <c r="DZ630">
        <v>3</v>
      </c>
      <c r="EA630" s="39">
        <f t="shared" si="739"/>
        <v>4</v>
      </c>
      <c r="EB630" s="24">
        <f t="shared" si="709"/>
        <v>8</v>
      </c>
      <c r="EC630" s="14">
        <v>0</v>
      </c>
      <c r="ED630" t="s">
        <v>83</v>
      </c>
      <c r="EE630">
        <v>0</v>
      </c>
      <c r="EF630" s="40">
        <f t="shared" si="740"/>
        <v>6</v>
      </c>
      <c r="EG630">
        <v>1</v>
      </c>
      <c r="EH630" t="s">
        <v>83</v>
      </c>
      <c r="EI630">
        <v>2</v>
      </c>
      <c r="EJ630" s="40">
        <f t="shared" si="741"/>
        <v>0</v>
      </c>
      <c r="EK630">
        <v>1</v>
      </c>
      <c r="EL630" t="s">
        <v>83</v>
      </c>
      <c r="EM630">
        <v>0</v>
      </c>
      <c r="EN630" s="40">
        <f t="shared" si="772"/>
        <v>0</v>
      </c>
      <c r="EO630">
        <v>0</v>
      </c>
      <c r="EP630" t="s">
        <v>83</v>
      </c>
      <c r="EQ630">
        <v>2</v>
      </c>
      <c r="ER630" s="40">
        <f t="shared" si="742"/>
        <v>0</v>
      </c>
      <c r="ES630">
        <v>0</v>
      </c>
      <c r="ET630" t="s">
        <v>83</v>
      </c>
      <c r="EU630">
        <v>0</v>
      </c>
      <c r="EV630" s="40">
        <f t="shared" si="743"/>
        <v>6</v>
      </c>
      <c r="EW630">
        <v>1</v>
      </c>
      <c r="EX630" t="s">
        <v>83</v>
      </c>
      <c r="EY630">
        <v>0</v>
      </c>
      <c r="EZ630" s="40">
        <f t="shared" si="744"/>
        <v>0</v>
      </c>
      <c r="FA630" s="24">
        <f t="shared" si="745"/>
        <v>12</v>
      </c>
      <c r="FB630" s="14">
        <v>0</v>
      </c>
      <c r="FC630" t="s">
        <v>83</v>
      </c>
      <c r="FD630">
        <v>0</v>
      </c>
      <c r="FE630" s="40">
        <f t="shared" si="746"/>
        <v>0</v>
      </c>
      <c r="FF630">
        <v>3</v>
      </c>
      <c r="FG630" t="s">
        <v>83</v>
      </c>
      <c r="FH630">
        <v>0</v>
      </c>
      <c r="FI630" s="40">
        <f t="shared" si="747"/>
        <v>3</v>
      </c>
      <c r="FJ630">
        <v>0</v>
      </c>
      <c r="FK630" t="s">
        <v>83</v>
      </c>
      <c r="FL630">
        <v>1</v>
      </c>
      <c r="FM630" s="40">
        <f t="shared" si="748"/>
        <v>0</v>
      </c>
      <c r="FN630">
        <v>3</v>
      </c>
      <c r="FO630" t="s">
        <v>83</v>
      </c>
      <c r="FP630">
        <v>0</v>
      </c>
      <c r="FQ630" s="40">
        <f t="shared" si="710"/>
        <v>3</v>
      </c>
      <c r="FR630">
        <v>1</v>
      </c>
      <c r="FS630" t="s">
        <v>83</v>
      </c>
      <c r="FT630">
        <v>0</v>
      </c>
      <c r="FU630" s="40">
        <f t="shared" si="749"/>
        <v>0</v>
      </c>
      <c r="FV630">
        <v>0</v>
      </c>
      <c r="FW630" t="s">
        <v>83</v>
      </c>
      <c r="FX630">
        <v>2</v>
      </c>
      <c r="FY630" s="40">
        <f t="shared" si="711"/>
        <v>0</v>
      </c>
      <c r="FZ630" s="24">
        <f t="shared" si="712"/>
        <v>6</v>
      </c>
      <c r="GA630" s="14">
        <v>0</v>
      </c>
      <c r="GB630" t="s">
        <v>83</v>
      </c>
      <c r="GC630">
        <v>1</v>
      </c>
      <c r="GD630" s="40">
        <f t="shared" si="750"/>
        <v>0</v>
      </c>
      <c r="GE630">
        <v>2</v>
      </c>
      <c r="GF630" t="s">
        <v>83</v>
      </c>
      <c r="GG630">
        <v>1</v>
      </c>
      <c r="GH630" s="40">
        <f t="shared" si="774"/>
        <v>4</v>
      </c>
      <c r="GI630">
        <v>2</v>
      </c>
      <c r="GJ630" t="s">
        <v>83</v>
      </c>
      <c r="GK630">
        <v>1</v>
      </c>
      <c r="GL630" s="40">
        <f t="shared" si="751"/>
        <v>0</v>
      </c>
      <c r="GM630">
        <v>2</v>
      </c>
      <c r="GN630" t="s">
        <v>83</v>
      </c>
      <c r="GO630">
        <v>1</v>
      </c>
      <c r="GP630" s="40">
        <f t="shared" si="752"/>
        <v>3</v>
      </c>
      <c r="GQ630">
        <v>0</v>
      </c>
      <c r="GR630" t="s">
        <v>83</v>
      </c>
      <c r="GS630">
        <v>2</v>
      </c>
      <c r="GT630" s="40">
        <f t="shared" si="713"/>
        <v>6</v>
      </c>
      <c r="GU630">
        <v>1</v>
      </c>
      <c r="GV630" t="s">
        <v>83</v>
      </c>
      <c r="GW630">
        <v>2</v>
      </c>
      <c r="GX630" s="40">
        <f t="shared" si="753"/>
        <v>0</v>
      </c>
      <c r="GY630" s="24">
        <f t="shared" si="754"/>
        <v>13</v>
      </c>
      <c r="GZ630" s="28">
        <f t="shared" si="714"/>
        <v>95</v>
      </c>
      <c r="HA630" t="s">
        <v>84</v>
      </c>
      <c r="HB630">
        <f t="shared" si="715"/>
        <v>9</v>
      </c>
      <c r="HC630" t="s">
        <v>85</v>
      </c>
      <c r="HD630">
        <f t="shared" si="768"/>
        <v>9</v>
      </c>
      <c r="HE630" t="s">
        <v>93</v>
      </c>
      <c r="HF630">
        <f t="shared" si="716"/>
        <v>9</v>
      </c>
      <c r="HG630" t="s">
        <v>94</v>
      </c>
      <c r="HH630">
        <f t="shared" si="773"/>
        <v>9</v>
      </c>
      <c r="HI630" t="s">
        <v>130</v>
      </c>
      <c r="HJ630">
        <f t="shared" si="755"/>
        <v>5</v>
      </c>
      <c r="HK630" t="s">
        <v>142</v>
      </c>
      <c r="HL630">
        <f t="shared" si="756"/>
        <v>0</v>
      </c>
      <c r="HM630" t="s">
        <v>90</v>
      </c>
      <c r="HN630">
        <f t="shared" si="717"/>
        <v>9</v>
      </c>
      <c r="HO630" t="s">
        <v>96</v>
      </c>
      <c r="HP630">
        <f t="shared" si="757"/>
        <v>9</v>
      </c>
      <c r="HQ630" t="s">
        <v>136</v>
      </c>
      <c r="HR630" s="1">
        <f t="shared" si="758"/>
        <v>0</v>
      </c>
      <c r="HS630" t="s">
        <v>92</v>
      </c>
      <c r="HT630" s="1">
        <f t="shared" si="759"/>
        <v>0</v>
      </c>
      <c r="HU630" t="s">
        <v>133</v>
      </c>
      <c r="HV630" s="1">
        <f t="shared" si="760"/>
        <v>0</v>
      </c>
      <c r="HW630" t="s">
        <v>87</v>
      </c>
      <c r="HX630" s="1">
        <f t="shared" si="761"/>
        <v>6</v>
      </c>
      <c r="HY630" t="s">
        <v>88</v>
      </c>
      <c r="HZ630" s="1">
        <f t="shared" si="762"/>
        <v>0</v>
      </c>
      <c r="IA630" t="s">
        <v>131</v>
      </c>
      <c r="IB630" s="1">
        <f t="shared" si="763"/>
        <v>0</v>
      </c>
      <c r="IC630" t="s">
        <v>150</v>
      </c>
      <c r="ID630" s="1">
        <f t="shared" si="764"/>
        <v>0</v>
      </c>
      <c r="IE630" t="s">
        <v>135</v>
      </c>
      <c r="IF630" s="1">
        <f t="shared" si="765"/>
        <v>0</v>
      </c>
      <c r="IG630">
        <f t="shared" si="770"/>
        <v>65</v>
      </c>
      <c r="IH630" s="1">
        <f t="shared" si="766"/>
        <v>160</v>
      </c>
    </row>
    <row r="631" spans="1:242" ht="14.65" thickBot="1" x14ac:dyDescent="0.5">
      <c r="A631" s="1">
        <v>628</v>
      </c>
      <c r="B631" s="45">
        <f t="shared" si="702"/>
        <v>286</v>
      </c>
      <c r="C631" s="14" t="s">
        <v>759</v>
      </c>
      <c r="D631" t="s">
        <v>1248</v>
      </c>
      <c r="E631" s="15" t="s">
        <v>1246</v>
      </c>
      <c r="F631" s="28">
        <f t="shared" si="703"/>
        <v>160</v>
      </c>
      <c r="H631" s="14">
        <v>1</v>
      </c>
      <c r="I631" t="s">
        <v>83</v>
      </c>
      <c r="J631">
        <v>0</v>
      </c>
      <c r="K631" s="40">
        <f t="shared" si="775"/>
        <v>0</v>
      </c>
      <c r="L631">
        <v>0</v>
      </c>
      <c r="M631" t="s">
        <v>83</v>
      </c>
      <c r="N631">
        <v>2</v>
      </c>
      <c r="O631" s="40">
        <f t="shared" si="771"/>
        <v>6</v>
      </c>
      <c r="P631">
        <v>1</v>
      </c>
      <c r="Q631" t="s">
        <v>83</v>
      </c>
      <c r="R631">
        <v>1</v>
      </c>
      <c r="S631" s="40">
        <f t="shared" si="718"/>
        <v>0</v>
      </c>
      <c r="T631">
        <v>3</v>
      </c>
      <c r="U631" t="s">
        <v>83</v>
      </c>
      <c r="V631">
        <v>0</v>
      </c>
      <c r="W631" s="40">
        <f t="shared" si="704"/>
        <v>0</v>
      </c>
      <c r="X631">
        <v>1</v>
      </c>
      <c r="Y631" t="s">
        <v>83</v>
      </c>
      <c r="Z631">
        <v>2</v>
      </c>
      <c r="AA631" s="40">
        <f t="shared" si="705"/>
        <v>6</v>
      </c>
      <c r="AB631">
        <v>3</v>
      </c>
      <c r="AC631" t="s">
        <v>83</v>
      </c>
      <c r="AD631">
        <v>2</v>
      </c>
      <c r="AE631" s="40">
        <f t="shared" si="719"/>
        <v>3</v>
      </c>
      <c r="AF631" s="24">
        <f t="shared" si="720"/>
        <v>15</v>
      </c>
      <c r="AG631" s="14">
        <v>3</v>
      </c>
      <c r="AH631" t="s">
        <v>83</v>
      </c>
      <c r="AI631">
        <v>1</v>
      </c>
      <c r="AJ631" s="40">
        <f t="shared" si="769"/>
        <v>3</v>
      </c>
      <c r="AK631">
        <v>2</v>
      </c>
      <c r="AL631" t="s">
        <v>83</v>
      </c>
      <c r="AM631">
        <v>2</v>
      </c>
      <c r="AN631" s="40">
        <f t="shared" si="721"/>
        <v>4</v>
      </c>
      <c r="AO631">
        <v>2</v>
      </c>
      <c r="AP631" t="s">
        <v>83</v>
      </c>
      <c r="AQ631">
        <v>0</v>
      </c>
      <c r="AR631" s="40">
        <f t="shared" si="701"/>
        <v>0</v>
      </c>
      <c r="AS631">
        <v>2</v>
      </c>
      <c r="AT631" t="s">
        <v>83</v>
      </c>
      <c r="AU631">
        <v>1</v>
      </c>
      <c r="AV631" s="40">
        <f t="shared" si="722"/>
        <v>0</v>
      </c>
      <c r="AW631">
        <v>0</v>
      </c>
      <c r="AX631" t="s">
        <v>83</v>
      </c>
      <c r="AY631">
        <v>1</v>
      </c>
      <c r="AZ631" s="40">
        <f t="shared" si="723"/>
        <v>3</v>
      </c>
      <c r="BA631">
        <v>1</v>
      </c>
      <c r="BB631" t="s">
        <v>83</v>
      </c>
      <c r="BC631">
        <v>3</v>
      </c>
      <c r="BD631" s="40">
        <f t="shared" si="706"/>
        <v>3</v>
      </c>
      <c r="BE631" s="24">
        <f t="shared" si="724"/>
        <v>13</v>
      </c>
      <c r="BF631" s="14">
        <v>2</v>
      </c>
      <c r="BG631" t="s">
        <v>83</v>
      </c>
      <c r="BH631">
        <v>0</v>
      </c>
      <c r="BI631" s="40">
        <f t="shared" si="725"/>
        <v>0</v>
      </c>
      <c r="BJ631">
        <v>1</v>
      </c>
      <c r="BK631" t="s">
        <v>83</v>
      </c>
      <c r="BL631">
        <v>3</v>
      </c>
      <c r="BM631" s="40">
        <f t="shared" si="726"/>
        <v>0</v>
      </c>
      <c r="BN631">
        <v>3</v>
      </c>
      <c r="BO631" t="s">
        <v>83</v>
      </c>
      <c r="BP631">
        <v>0</v>
      </c>
      <c r="BQ631" s="40">
        <f t="shared" si="707"/>
        <v>3</v>
      </c>
      <c r="BR631">
        <v>2</v>
      </c>
      <c r="BS631" t="s">
        <v>83</v>
      </c>
      <c r="BT631">
        <v>1</v>
      </c>
      <c r="BU631" s="40">
        <f t="shared" si="727"/>
        <v>3</v>
      </c>
      <c r="BV631">
        <v>2</v>
      </c>
      <c r="BW631" t="s">
        <v>83</v>
      </c>
      <c r="BX631">
        <v>2</v>
      </c>
      <c r="BY631" s="40">
        <f t="shared" si="728"/>
        <v>0</v>
      </c>
      <c r="BZ631">
        <v>1</v>
      </c>
      <c r="CA631" t="s">
        <v>83</v>
      </c>
      <c r="CB631">
        <v>1</v>
      </c>
      <c r="CC631" s="40">
        <f t="shared" si="729"/>
        <v>0</v>
      </c>
      <c r="CD631" s="24">
        <f t="shared" si="730"/>
        <v>6</v>
      </c>
      <c r="CE631" s="14">
        <v>2</v>
      </c>
      <c r="CF631" t="s">
        <v>83</v>
      </c>
      <c r="CG631">
        <v>0</v>
      </c>
      <c r="CH631" s="40">
        <f t="shared" si="731"/>
        <v>0</v>
      </c>
      <c r="CI631">
        <v>3</v>
      </c>
      <c r="CJ631" t="s">
        <v>83</v>
      </c>
      <c r="CK631">
        <v>1</v>
      </c>
      <c r="CL631" s="40">
        <f t="shared" si="732"/>
        <v>3</v>
      </c>
      <c r="CM631">
        <v>1</v>
      </c>
      <c r="CN631" t="s">
        <v>83</v>
      </c>
      <c r="CO631">
        <v>2</v>
      </c>
      <c r="CP631" s="40">
        <f t="shared" si="733"/>
        <v>4</v>
      </c>
      <c r="CQ631">
        <v>1</v>
      </c>
      <c r="CR631" t="s">
        <v>83</v>
      </c>
      <c r="CS631">
        <v>2</v>
      </c>
      <c r="CT631" s="40">
        <f t="shared" si="734"/>
        <v>0</v>
      </c>
      <c r="CU631">
        <v>0</v>
      </c>
      <c r="CV631" t="s">
        <v>83</v>
      </c>
      <c r="CW631">
        <v>0</v>
      </c>
      <c r="CX631" s="40">
        <f t="shared" si="735"/>
        <v>0</v>
      </c>
      <c r="CY631">
        <v>1</v>
      </c>
      <c r="CZ631" t="s">
        <v>83</v>
      </c>
      <c r="DA631">
        <v>3</v>
      </c>
      <c r="DB631" s="40">
        <f t="shared" si="736"/>
        <v>0</v>
      </c>
      <c r="DC631" s="24">
        <f t="shared" si="737"/>
        <v>7</v>
      </c>
      <c r="DD631" s="14">
        <v>1</v>
      </c>
      <c r="DE631" t="s">
        <v>83</v>
      </c>
      <c r="DF631">
        <v>0</v>
      </c>
      <c r="DG631" s="40">
        <f t="shared" si="767"/>
        <v>0</v>
      </c>
      <c r="DH631">
        <v>3</v>
      </c>
      <c r="DI631" t="s">
        <v>83</v>
      </c>
      <c r="DJ631">
        <v>0</v>
      </c>
      <c r="DK631" s="40">
        <f t="shared" si="708"/>
        <v>3</v>
      </c>
      <c r="DL631">
        <v>2</v>
      </c>
      <c r="DM631" t="s">
        <v>83</v>
      </c>
      <c r="DN631">
        <v>1</v>
      </c>
      <c r="DO631" s="40">
        <f t="shared" si="738"/>
        <v>0</v>
      </c>
      <c r="DP631">
        <v>2</v>
      </c>
      <c r="DQ631" t="s">
        <v>83</v>
      </c>
      <c r="DR631">
        <v>1</v>
      </c>
      <c r="DS631" s="40">
        <f t="shared" si="699"/>
        <v>0</v>
      </c>
      <c r="DT631">
        <v>1</v>
      </c>
      <c r="DU631" t="s">
        <v>83</v>
      </c>
      <c r="DV631">
        <v>3</v>
      </c>
      <c r="DW631" s="40">
        <f t="shared" si="700"/>
        <v>1</v>
      </c>
      <c r="DX631">
        <v>0</v>
      </c>
      <c r="DY631" t="s">
        <v>83</v>
      </c>
      <c r="DZ631">
        <v>3</v>
      </c>
      <c r="EA631" s="39">
        <f t="shared" si="739"/>
        <v>3</v>
      </c>
      <c r="EB631" s="24">
        <f t="shared" si="709"/>
        <v>7</v>
      </c>
      <c r="EC631" s="14">
        <v>1</v>
      </c>
      <c r="ED631" t="s">
        <v>83</v>
      </c>
      <c r="EE631">
        <v>1</v>
      </c>
      <c r="EF631" s="40">
        <f t="shared" si="740"/>
        <v>4</v>
      </c>
      <c r="EG631">
        <v>1</v>
      </c>
      <c r="EH631" t="s">
        <v>83</v>
      </c>
      <c r="EI631">
        <v>2</v>
      </c>
      <c r="EJ631" s="40">
        <f t="shared" si="741"/>
        <v>0</v>
      </c>
      <c r="EK631">
        <v>2</v>
      </c>
      <c r="EL631" t="s">
        <v>83</v>
      </c>
      <c r="EM631">
        <v>0</v>
      </c>
      <c r="EN631" s="40">
        <f t="shared" si="772"/>
        <v>0</v>
      </c>
      <c r="EO631">
        <v>0</v>
      </c>
      <c r="EP631" t="s">
        <v>83</v>
      </c>
      <c r="EQ631">
        <v>1</v>
      </c>
      <c r="ER631" s="40">
        <f t="shared" si="742"/>
        <v>0</v>
      </c>
      <c r="ES631">
        <v>1</v>
      </c>
      <c r="ET631" t="s">
        <v>83</v>
      </c>
      <c r="EU631">
        <v>3</v>
      </c>
      <c r="EV631" s="40">
        <f t="shared" si="743"/>
        <v>0</v>
      </c>
      <c r="EW631">
        <v>2</v>
      </c>
      <c r="EX631" t="s">
        <v>83</v>
      </c>
      <c r="EY631">
        <v>1</v>
      </c>
      <c r="EZ631" s="40">
        <f t="shared" si="744"/>
        <v>0</v>
      </c>
      <c r="FA631" s="24">
        <f t="shared" si="745"/>
        <v>4</v>
      </c>
      <c r="FB631" s="14">
        <v>2</v>
      </c>
      <c r="FC631" t="s">
        <v>83</v>
      </c>
      <c r="FD631">
        <v>0</v>
      </c>
      <c r="FE631" s="40">
        <f t="shared" si="746"/>
        <v>3</v>
      </c>
      <c r="FF631">
        <v>4</v>
      </c>
      <c r="FG631" t="s">
        <v>83</v>
      </c>
      <c r="FH631">
        <v>0</v>
      </c>
      <c r="FI631" s="40">
        <f t="shared" si="747"/>
        <v>3</v>
      </c>
      <c r="FJ631">
        <v>1</v>
      </c>
      <c r="FK631" t="s">
        <v>83</v>
      </c>
      <c r="FL631">
        <v>2</v>
      </c>
      <c r="FM631" s="40">
        <f t="shared" si="748"/>
        <v>0</v>
      </c>
      <c r="FN631">
        <v>3</v>
      </c>
      <c r="FO631" t="s">
        <v>83</v>
      </c>
      <c r="FP631">
        <v>1</v>
      </c>
      <c r="FQ631" s="40">
        <f t="shared" si="710"/>
        <v>3</v>
      </c>
      <c r="FR631">
        <v>1</v>
      </c>
      <c r="FS631" t="s">
        <v>83</v>
      </c>
      <c r="FT631">
        <v>2</v>
      </c>
      <c r="FU631" s="40">
        <f t="shared" si="749"/>
        <v>4</v>
      </c>
      <c r="FV631">
        <v>0</v>
      </c>
      <c r="FW631" t="s">
        <v>83</v>
      </c>
      <c r="FX631">
        <v>3</v>
      </c>
      <c r="FY631" s="40">
        <f t="shared" si="711"/>
        <v>0</v>
      </c>
      <c r="FZ631" s="24">
        <f t="shared" si="712"/>
        <v>13</v>
      </c>
      <c r="GA631" s="14">
        <v>1</v>
      </c>
      <c r="GB631" t="s">
        <v>83</v>
      </c>
      <c r="GC631">
        <v>1</v>
      </c>
      <c r="GD631" s="40">
        <f t="shared" si="750"/>
        <v>4</v>
      </c>
      <c r="GE631">
        <v>2</v>
      </c>
      <c r="GF631" t="s">
        <v>83</v>
      </c>
      <c r="GG631">
        <v>1</v>
      </c>
      <c r="GH631" s="40">
        <f t="shared" si="774"/>
        <v>4</v>
      </c>
      <c r="GI631">
        <v>3</v>
      </c>
      <c r="GJ631" t="s">
        <v>83</v>
      </c>
      <c r="GK631">
        <v>2</v>
      </c>
      <c r="GL631" s="40">
        <f t="shared" si="751"/>
        <v>0</v>
      </c>
      <c r="GM631">
        <v>4</v>
      </c>
      <c r="GN631" t="s">
        <v>83</v>
      </c>
      <c r="GO631">
        <v>1</v>
      </c>
      <c r="GP631" s="40">
        <f t="shared" si="752"/>
        <v>3</v>
      </c>
      <c r="GQ631">
        <v>1</v>
      </c>
      <c r="GR631" t="s">
        <v>83</v>
      </c>
      <c r="GS631">
        <v>1</v>
      </c>
      <c r="GT631" s="40">
        <f t="shared" si="713"/>
        <v>0</v>
      </c>
      <c r="GU631">
        <v>1</v>
      </c>
      <c r="GV631" t="s">
        <v>83</v>
      </c>
      <c r="GW631">
        <v>3</v>
      </c>
      <c r="GX631" s="40">
        <f t="shared" si="753"/>
        <v>0</v>
      </c>
      <c r="GY631" s="24">
        <f t="shared" si="754"/>
        <v>11</v>
      </c>
      <c r="GZ631" s="28">
        <f t="shared" si="714"/>
        <v>76</v>
      </c>
      <c r="HA631" t="s">
        <v>84</v>
      </c>
      <c r="HB631">
        <f t="shared" si="715"/>
        <v>9</v>
      </c>
      <c r="HC631" t="s">
        <v>85</v>
      </c>
      <c r="HD631">
        <f t="shared" si="768"/>
        <v>9</v>
      </c>
      <c r="HE631" t="s">
        <v>93</v>
      </c>
      <c r="HF631">
        <f t="shared" si="716"/>
        <v>9</v>
      </c>
      <c r="HG631" t="s">
        <v>94</v>
      </c>
      <c r="HH631">
        <f t="shared" si="773"/>
        <v>9</v>
      </c>
      <c r="HI631" t="s">
        <v>88</v>
      </c>
      <c r="HJ631">
        <f t="shared" si="755"/>
        <v>0</v>
      </c>
      <c r="HK631" t="s">
        <v>142</v>
      </c>
      <c r="HL631">
        <f t="shared" si="756"/>
        <v>0</v>
      </c>
      <c r="HM631" t="s">
        <v>90</v>
      </c>
      <c r="HN631">
        <f t="shared" si="717"/>
        <v>9</v>
      </c>
      <c r="HO631" t="s">
        <v>96</v>
      </c>
      <c r="HP631">
        <f t="shared" si="757"/>
        <v>9</v>
      </c>
      <c r="HQ631" t="s">
        <v>140</v>
      </c>
      <c r="HR631" s="1">
        <f t="shared" si="758"/>
        <v>0</v>
      </c>
      <c r="HS631" t="s">
        <v>137</v>
      </c>
      <c r="HT631" s="1">
        <f t="shared" si="759"/>
        <v>6</v>
      </c>
      <c r="HU631" t="s">
        <v>86</v>
      </c>
      <c r="HV631" s="1">
        <f t="shared" si="760"/>
        <v>6</v>
      </c>
      <c r="HW631" t="s">
        <v>129</v>
      </c>
      <c r="HX631" s="1">
        <f t="shared" si="761"/>
        <v>0</v>
      </c>
      <c r="HY631" t="s">
        <v>130</v>
      </c>
      <c r="HZ631" s="1">
        <f t="shared" si="762"/>
        <v>6</v>
      </c>
      <c r="IA631" t="s">
        <v>131</v>
      </c>
      <c r="IB631" s="1">
        <f t="shared" si="763"/>
        <v>0</v>
      </c>
      <c r="IC631" t="s">
        <v>134</v>
      </c>
      <c r="ID631" s="1">
        <f t="shared" si="764"/>
        <v>6</v>
      </c>
      <c r="IE631" t="s">
        <v>91</v>
      </c>
      <c r="IF631" s="1">
        <f t="shared" si="765"/>
        <v>6</v>
      </c>
      <c r="IG631">
        <f t="shared" si="770"/>
        <v>84</v>
      </c>
      <c r="IH631" s="1">
        <f t="shared" si="766"/>
        <v>160</v>
      </c>
    </row>
    <row r="632" spans="1:242" ht="14.65" thickBot="1" x14ac:dyDescent="0.5">
      <c r="A632" s="1">
        <v>629</v>
      </c>
      <c r="B632" s="45">
        <f t="shared" si="702"/>
        <v>728</v>
      </c>
      <c r="C632" s="14" t="s">
        <v>1249</v>
      </c>
      <c r="D632" t="s">
        <v>1250</v>
      </c>
      <c r="E632" s="15" t="s">
        <v>1246</v>
      </c>
      <c r="F632" s="28">
        <f t="shared" si="703"/>
        <v>107</v>
      </c>
      <c r="H632" s="14">
        <v>0</v>
      </c>
      <c r="I632" t="s">
        <v>83</v>
      </c>
      <c r="J632">
        <v>1</v>
      </c>
      <c r="K632" s="40">
        <f t="shared" si="775"/>
        <v>3</v>
      </c>
      <c r="L632">
        <v>1</v>
      </c>
      <c r="M632" t="s">
        <v>83</v>
      </c>
      <c r="N632">
        <v>1</v>
      </c>
      <c r="O632" s="40">
        <f t="shared" si="771"/>
        <v>0</v>
      </c>
      <c r="P632">
        <v>0</v>
      </c>
      <c r="Q632" t="s">
        <v>83</v>
      </c>
      <c r="R632">
        <v>2</v>
      </c>
      <c r="S632" s="40">
        <f t="shared" si="718"/>
        <v>4</v>
      </c>
      <c r="T632">
        <v>1</v>
      </c>
      <c r="U632" t="s">
        <v>83</v>
      </c>
      <c r="V632">
        <v>3</v>
      </c>
      <c r="W632" s="40">
        <f t="shared" si="704"/>
        <v>0</v>
      </c>
      <c r="X632">
        <v>2</v>
      </c>
      <c r="Y632" t="s">
        <v>83</v>
      </c>
      <c r="Z632">
        <v>1</v>
      </c>
      <c r="AA632" s="40">
        <f t="shared" si="705"/>
        <v>0</v>
      </c>
      <c r="AB632">
        <v>2</v>
      </c>
      <c r="AC632" t="s">
        <v>83</v>
      </c>
      <c r="AD632">
        <v>0</v>
      </c>
      <c r="AE632" s="40">
        <f t="shared" si="719"/>
        <v>6</v>
      </c>
      <c r="AF632" s="24">
        <f t="shared" si="720"/>
        <v>13</v>
      </c>
      <c r="AG632" s="14">
        <v>3</v>
      </c>
      <c r="AH632" t="s">
        <v>83</v>
      </c>
      <c r="AI632">
        <v>2</v>
      </c>
      <c r="AJ632" s="40">
        <f t="shared" si="769"/>
        <v>3</v>
      </c>
      <c r="AK632">
        <v>1</v>
      </c>
      <c r="AL632" t="s">
        <v>83</v>
      </c>
      <c r="AM632">
        <v>0</v>
      </c>
      <c r="AN632" s="40">
        <f t="shared" si="721"/>
        <v>0</v>
      </c>
      <c r="AO632">
        <v>0</v>
      </c>
      <c r="AP632" t="s">
        <v>83</v>
      </c>
      <c r="AQ632">
        <v>1</v>
      </c>
      <c r="AR632" s="40">
        <f t="shared" si="701"/>
        <v>3</v>
      </c>
      <c r="AS632">
        <v>2</v>
      </c>
      <c r="AT632" t="s">
        <v>83</v>
      </c>
      <c r="AU632">
        <v>0</v>
      </c>
      <c r="AV632" s="40">
        <f t="shared" si="722"/>
        <v>0</v>
      </c>
      <c r="AW632">
        <v>1</v>
      </c>
      <c r="AX632" t="s">
        <v>83</v>
      </c>
      <c r="AY632">
        <v>0</v>
      </c>
      <c r="AZ632" s="40">
        <f t="shared" si="723"/>
        <v>0</v>
      </c>
      <c r="BA632">
        <v>2</v>
      </c>
      <c r="BB632" t="s">
        <v>83</v>
      </c>
      <c r="BC632">
        <v>0</v>
      </c>
      <c r="BD632" s="40">
        <f t="shared" si="706"/>
        <v>0</v>
      </c>
      <c r="BE632" s="24">
        <f t="shared" si="724"/>
        <v>6</v>
      </c>
      <c r="BF632" s="14">
        <v>1</v>
      </c>
      <c r="BG632" t="s">
        <v>83</v>
      </c>
      <c r="BH632">
        <v>1</v>
      </c>
      <c r="BI632" s="40">
        <f t="shared" si="725"/>
        <v>0</v>
      </c>
      <c r="BJ632">
        <v>2</v>
      </c>
      <c r="BK632" t="s">
        <v>83</v>
      </c>
      <c r="BL632">
        <v>0</v>
      </c>
      <c r="BM632" s="40">
        <f t="shared" si="726"/>
        <v>0</v>
      </c>
      <c r="BN632">
        <v>0</v>
      </c>
      <c r="BO632" t="s">
        <v>83</v>
      </c>
      <c r="BP632">
        <v>2</v>
      </c>
      <c r="BQ632" s="40">
        <f t="shared" si="707"/>
        <v>0</v>
      </c>
      <c r="BR632">
        <v>1</v>
      </c>
      <c r="BS632" t="s">
        <v>83</v>
      </c>
      <c r="BT632">
        <v>1</v>
      </c>
      <c r="BU632" s="40">
        <f t="shared" si="727"/>
        <v>0</v>
      </c>
      <c r="BV632">
        <v>0</v>
      </c>
      <c r="BW632" t="s">
        <v>83</v>
      </c>
      <c r="BX632">
        <v>1</v>
      </c>
      <c r="BY632" s="40">
        <f t="shared" si="728"/>
        <v>3</v>
      </c>
      <c r="BZ632">
        <v>1</v>
      </c>
      <c r="CA632" t="s">
        <v>83</v>
      </c>
      <c r="CB632">
        <v>3</v>
      </c>
      <c r="CC632" s="40">
        <f t="shared" si="729"/>
        <v>3</v>
      </c>
      <c r="CD632" s="24">
        <f t="shared" si="730"/>
        <v>6</v>
      </c>
      <c r="CE632" s="14">
        <v>3</v>
      </c>
      <c r="CF632" t="s">
        <v>83</v>
      </c>
      <c r="CG632">
        <v>1</v>
      </c>
      <c r="CH632" s="40">
        <f t="shared" si="731"/>
        <v>0</v>
      </c>
      <c r="CI632">
        <v>2</v>
      </c>
      <c r="CJ632" t="s">
        <v>83</v>
      </c>
      <c r="CK632">
        <v>1</v>
      </c>
      <c r="CL632" s="40">
        <f t="shared" si="732"/>
        <v>3</v>
      </c>
      <c r="CM632">
        <v>1</v>
      </c>
      <c r="CN632" t="s">
        <v>83</v>
      </c>
      <c r="CO632">
        <v>1</v>
      </c>
      <c r="CP632" s="40">
        <f t="shared" si="733"/>
        <v>0</v>
      </c>
      <c r="CQ632">
        <v>2</v>
      </c>
      <c r="CR632" t="s">
        <v>83</v>
      </c>
      <c r="CS632">
        <v>1</v>
      </c>
      <c r="CT632" s="40">
        <f t="shared" si="734"/>
        <v>6</v>
      </c>
      <c r="CU632">
        <v>1</v>
      </c>
      <c r="CV632" t="s">
        <v>83</v>
      </c>
      <c r="CW632">
        <v>1</v>
      </c>
      <c r="CX632" s="40">
        <f t="shared" si="735"/>
        <v>0</v>
      </c>
      <c r="CY632">
        <v>1</v>
      </c>
      <c r="CZ632" t="s">
        <v>83</v>
      </c>
      <c r="DA632">
        <v>2</v>
      </c>
      <c r="DB632" s="40">
        <f t="shared" si="736"/>
        <v>0</v>
      </c>
      <c r="DC632" s="24">
        <f t="shared" si="737"/>
        <v>9</v>
      </c>
      <c r="DD632" s="14">
        <v>2</v>
      </c>
      <c r="DE632" t="s">
        <v>83</v>
      </c>
      <c r="DF632">
        <v>1</v>
      </c>
      <c r="DG632" s="40">
        <f t="shared" si="767"/>
        <v>0</v>
      </c>
      <c r="DH632">
        <v>0</v>
      </c>
      <c r="DI632" t="s">
        <v>83</v>
      </c>
      <c r="DJ632">
        <v>1</v>
      </c>
      <c r="DK632" s="40">
        <f t="shared" si="708"/>
        <v>0</v>
      </c>
      <c r="DL632">
        <v>1</v>
      </c>
      <c r="DM632" t="s">
        <v>83</v>
      </c>
      <c r="DN632">
        <v>2</v>
      </c>
      <c r="DO632" s="40">
        <f t="shared" si="738"/>
        <v>4</v>
      </c>
      <c r="DP632">
        <v>1</v>
      </c>
      <c r="DQ632" t="s">
        <v>83</v>
      </c>
      <c r="DR632">
        <v>2</v>
      </c>
      <c r="DS632" s="40">
        <f t="shared" si="699"/>
        <v>0</v>
      </c>
      <c r="DT632">
        <v>1</v>
      </c>
      <c r="DU632" t="s">
        <v>83</v>
      </c>
      <c r="DV632">
        <v>2</v>
      </c>
      <c r="DW632" s="40">
        <f t="shared" si="700"/>
        <v>1</v>
      </c>
      <c r="DX632">
        <v>2</v>
      </c>
      <c r="DY632" t="s">
        <v>83</v>
      </c>
      <c r="DZ632">
        <v>2</v>
      </c>
      <c r="EA632" s="39">
        <f t="shared" si="739"/>
        <v>0</v>
      </c>
      <c r="EB632" s="24">
        <f t="shared" si="709"/>
        <v>5</v>
      </c>
      <c r="EC632" s="14">
        <v>0</v>
      </c>
      <c r="ED632" t="s">
        <v>83</v>
      </c>
      <c r="EE632">
        <v>3</v>
      </c>
      <c r="EF632" s="40">
        <f t="shared" si="740"/>
        <v>0</v>
      </c>
      <c r="EG632">
        <v>2</v>
      </c>
      <c r="EH632" t="s">
        <v>83</v>
      </c>
      <c r="EI632">
        <v>1</v>
      </c>
      <c r="EJ632" s="40">
        <f t="shared" si="741"/>
        <v>4</v>
      </c>
      <c r="EK632">
        <v>1</v>
      </c>
      <c r="EL632" t="s">
        <v>83</v>
      </c>
      <c r="EM632">
        <v>0</v>
      </c>
      <c r="EN632" s="40">
        <f t="shared" si="772"/>
        <v>0</v>
      </c>
      <c r="EO632">
        <v>2</v>
      </c>
      <c r="EP632" t="s">
        <v>83</v>
      </c>
      <c r="EQ632">
        <v>1</v>
      </c>
      <c r="ER632" s="40">
        <f t="shared" si="742"/>
        <v>3</v>
      </c>
      <c r="ES632">
        <v>3</v>
      </c>
      <c r="ET632" t="s">
        <v>83</v>
      </c>
      <c r="EU632">
        <v>1</v>
      </c>
      <c r="EV632" s="40">
        <f t="shared" si="743"/>
        <v>0</v>
      </c>
      <c r="EW632">
        <v>2</v>
      </c>
      <c r="EX632" t="s">
        <v>83</v>
      </c>
      <c r="EY632">
        <v>1</v>
      </c>
      <c r="EZ632" s="40">
        <f t="shared" si="744"/>
        <v>0</v>
      </c>
      <c r="FA632" s="24">
        <f t="shared" si="745"/>
        <v>7</v>
      </c>
      <c r="FB632" s="14">
        <v>1</v>
      </c>
      <c r="FC632" t="s">
        <v>83</v>
      </c>
      <c r="FD632">
        <v>0</v>
      </c>
      <c r="FE632" s="40">
        <f t="shared" si="746"/>
        <v>6</v>
      </c>
      <c r="FF632">
        <v>2</v>
      </c>
      <c r="FG632" t="s">
        <v>83</v>
      </c>
      <c r="FH632">
        <v>0</v>
      </c>
      <c r="FI632" s="40">
        <f t="shared" si="747"/>
        <v>6</v>
      </c>
      <c r="FJ632">
        <v>2</v>
      </c>
      <c r="FK632" t="s">
        <v>83</v>
      </c>
      <c r="FL632">
        <v>1</v>
      </c>
      <c r="FM632" s="40">
        <f t="shared" si="748"/>
        <v>0</v>
      </c>
      <c r="FN632">
        <v>1</v>
      </c>
      <c r="FO632" t="s">
        <v>83</v>
      </c>
      <c r="FP632">
        <v>2</v>
      </c>
      <c r="FQ632" s="40">
        <f t="shared" si="710"/>
        <v>0</v>
      </c>
      <c r="FR632">
        <v>1</v>
      </c>
      <c r="FS632" t="s">
        <v>83</v>
      </c>
      <c r="FT632">
        <v>1</v>
      </c>
      <c r="FU632" s="40">
        <f t="shared" si="749"/>
        <v>0</v>
      </c>
      <c r="FV632">
        <v>1</v>
      </c>
      <c r="FW632" t="s">
        <v>83</v>
      </c>
      <c r="FX632">
        <v>2</v>
      </c>
      <c r="FY632" s="40">
        <f t="shared" si="711"/>
        <v>0</v>
      </c>
      <c r="FZ632" s="24">
        <f t="shared" si="712"/>
        <v>12</v>
      </c>
      <c r="GA632" s="14">
        <v>1</v>
      </c>
      <c r="GB632" t="s">
        <v>83</v>
      </c>
      <c r="GC632">
        <v>2</v>
      </c>
      <c r="GD632" s="40">
        <f t="shared" si="750"/>
        <v>0</v>
      </c>
      <c r="GE632">
        <v>2</v>
      </c>
      <c r="GF632" t="s">
        <v>83</v>
      </c>
      <c r="GG632">
        <v>1</v>
      </c>
      <c r="GH632" s="40">
        <f t="shared" si="774"/>
        <v>4</v>
      </c>
      <c r="GI632">
        <v>2</v>
      </c>
      <c r="GJ632" t="s">
        <v>83</v>
      </c>
      <c r="GK632">
        <v>1</v>
      </c>
      <c r="GL632" s="40">
        <f t="shared" si="751"/>
        <v>0</v>
      </c>
      <c r="GM632">
        <v>0</v>
      </c>
      <c r="GN632" t="s">
        <v>83</v>
      </c>
      <c r="GO632">
        <v>2</v>
      </c>
      <c r="GP632" s="40">
        <f t="shared" si="752"/>
        <v>0</v>
      </c>
      <c r="GQ632">
        <v>3</v>
      </c>
      <c r="GR632" t="s">
        <v>83</v>
      </c>
      <c r="GS632">
        <v>1</v>
      </c>
      <c r="GT632" s="40">
        <f t="shared" si="713"/>
        <v>0</v>
      </c>
      <c r="GU632">
        <v>2</v>
      </c>
      <c r="GV632" t="s">
        <v>83</v>
      </c>
      <c r="GW632">
        <v>2</v>
      </c>
      <c r="GX632" s="40">
        <f t="shared" si="753"/>
        <v>0</v>
      </c>
      <c r="GY632" s="24">
        <f t="shared" si="754"/>
        <v>4</v>
      </c>
      <c r="GZ632" s="28">
        <f t="shared" si="714"/>
        <v>62</v>
      </c>
      <c r="HA632" t="s">
        <v>140</v>
      </c>
      <c r="HB632">
        <f t="shared" si="715"/>
        <v>0</v>
      </c>
      <c r="HC632" t="s">
        <v>181</v>
      </c>
      <c r="HD632">
        <f t="shared" si="768"/>
        <v>0</v>
      </c>
      <c r="HE632" t="s">
        <v>133</v>
      </c>
      <c r="HF632">
        <f t="shared" si="716"/>
        <v>0</v>
      </c>
      <c r="HG632" t="s">
        <v>129</v>
      </c>
      <c r="HH632">
        <f t="shared" si="773"/>
        <v>0</v>
      </c>
      <c r="HI632" t="s">
        <v>141</v>
      </c>
      <c r="HJ632">
        <f t="shared" si="755"/>
        <v>0</v>
      </c>
      <c r="HK632" t="s">
        <v>95</v>
      </c>
      <c r="HL632">
        <f t="shared" si="756"/>
        <v>5</v>
      </c>
      <c r="HM632" t="s">
        <v>90</v>
      </c>
      <c r="HN632">
        <f t="shared" si="717"/>
        <v>9</v>
      </c>
      <c r="HO632" t="s">
        <v>96</v>
      </c>
      <c r="HP632">
        <f t="shared" si="757"/>
        <v>9</v>
      </c>
      <c r="HQ632" t="s">
        <v>136</v>
      </c>
      <c r="HR632" s="1">
        <f t="shared" si="758"/>
        <v>0</v>
      </c>
      <c r="HS632" t="s">
        <v>137</v>
      </c>
      <c r="HT632" s="1">
        <f t="shared" si="759"/>
        <v>6</v>
      </c>
      <c r="HU632" t="s">
        <v>169</v>
      </c>
      <c r="HV632" s="1">
        <f t="shared" si="760"/>
        <v>0</v>
      </c>
      <c r="HW632" t="s">
        <v>94</v>
      </c>
      <c r="HX632" s="1">
        <f t="shared" si="761"/>
        <v>5</v>
      </c>
      <c r="HY632" t="s">
        <v>165</v>
      </c>
      <c r="HZ632" s="1">
        <f t="shared" si="762"/>
        <v>5</v>
      </c>
      <c r="IA632" t="s">
        <v>131</v>
      </c>
      <c r="IB632" s="1">
        <f t="shared" si="763"/>
        <v>0</v>
      </c>
      <c r="IC632" t="s">
        <v>150</v>
      </c>
      <c r="ID632" s="1">
        <f t="shared" si="764"/>
        <v>0</v>
      </c>
      <c r="IE632" t="s">
        <v>91</v>
      </c>
      <c r="IF632" s="1">
        <f t="shared" si="765"/>
        <v>6</v>
      </c>
      <c r="IG632">
        <f t="shared" si="770"/>
        <v>45</v>
      </c>
      <c r="IH632" s="1">
        <f t="shared" si="766"/>
        <v>107</v>
      </c>
    </row>
    <row r="633" spans="1:242" ht="14.65" thickBot="1" x14ac:dyDescent="0.5">
      <c r="A633" s="1">
        <v>630</v>
      </c>
      <c r="B633" s="45">
        <f t="shared" si="702"/>
        <v>183</v>
      </c>
      <c r="C633" s="14" t="s">
        <v>146</v>
      </c>
      <c r="D633" t="s">
        <v>998</v>
      </c>
      <c r="E633" s="15" t="s">
        <v>1246</v>
      </c>
      <c r="F633" s="28">
        <f t="shared" si="703"/>
        <v>168</v>
      </c>
      <c r="H633" s="14">
        <v>0</v>
      </c>
      <c r="I633" t="s">
        <v>83</v>
      </c>
      <c r="J633">
        <v>2</v>
      </c>
      <c r="K633" s="40">
        <f t="shared" si="775"/>
        <v>6</v>
      </c>
      <c r="L633">
        <v>0</v>
      </c>
      <c r="M633" t="s">
        <v>83</v>
      </c>
      <c r="N633">
        <v>3</v>
      </c>
      <c r="O633" s="40">
        <f t="shared" si="771"/>
        <v>3</v>
      </c>
      <c r="P633">
        <v>0</v>
      </c>
      <c r="Q633" t="s">
        <v>83</v>
      </c>
      <c r="R633">
        <v>2</v>
      </c>
      <c r="S633" s="40">
        <f t="shared" si="718"/>
        <v>4</v>
      </c>
      <c r="T633">
        <v>2</v>
      </c>
      <c r="U633" t="s">
        <v>83</v>
      </c>
      <c r="V633">
        <v>1</v>
      </c>
      <c r="W633" s="40">
        <f t="shared" si="704"/>
        <v>0</v>
      </c>
      <c r="X633">
        <v>0</v>
      </c>
      <c r="Y633" t="s">
        <v>83</v>
      </c>
      <c r="Z633">
        <v>2</v>
      </c>
      <c r="AA633" s="40">
        <f t="shared" si="705"/>
        <v>3</v>
      </c>
      <c r="AB633">
        <v>4</v>
      </c>
      <c r="AC633" t="s">
        <v>83</v>
      </c>
      <c r="AD633">
        <v>1</v>
      </c>
      <c r="AE633" s="40">
        <f t="shared" si="719"/>
        <v>3</v>
      </c>
      <c r="AF633" s="24">
        <f t="shared" si="720"/>
        <v>19</v>
      </c>
      <c r="AG633" s="14">
        <v>3</v>
      </c>
      <c r="AH633" t="s">
        <v>83</v>
      </c>
      <c r="AI633">
        <v>0</v>
      </c>
      <c r="AJ633" s="40">
        <f t="shared" si="769"/>
        <v>3</v>
      </c>
      <c r="AK633">
        <v>1</v>
      </c>
      <c r="AL633" t="s">
        <v>83</v>
      </c>
      <c r="AM633">
        <v>2</v>
      </c>
      <c r="AN633" s="40">
        <f t="shared" si="721"/>
        <v>0</v>
      </c>
      <c r="AO633">
        <v>2</v>
      </c>
      <c r="AP633" t="s">
        <v>83</v>
      </c>
      <c r="AQ633">
        <v>0</v>
      </c>
      <c r="AR633" s="40">
        <f t="shared" si="701"/>
        <v>0</v>
      </c>
      <c r="AS633">
        <v>4</v>
      </c>
      <c r="AT633" t="s">
        <v>83</v>
      </c>
      <c r="AU633">
        <v>1</v>
      </c>
      <c r="AV633" s="40">
        <f t="shared" si="722"/>
        <v>0</v>
      </c>
      <c r="AW633">
        <v>1</v>
      </c>
      <c r="AX633" t="s">
        <v>83</v>
      </c>
      <c r="AY633">
        <v>3</v>
      </c>
      <c r="AZ633" s="40">
        <f t="shared" si="723"/>
        <v>3</v>
      </c>
      <c r="BA633">
        <v>0</v>
      </c>
      <c r="BB633" t="s">
        <v>83</v>
      </c>
      <c r="BC633">
        <v>1</v>
      </c>
      <c r="BD633" s="40">
        <f t="shared" si="706"/>
        <v>6</v>
      </c>
      <c r="BE633" s="24">
        <f t="shared" si="724"/>
        <v>12</v>
      </c>
      <c r="BF633" s="14">
        <v>3</v>
      </c>
      <c r="BG633" t="s">
        <v>83</v>
      </c>
      <c r="BH633">
        <v>0</v>
      </c>
      <c r="BI633" s="40">
        <f t="shared" si="725"/>
        <v>0</v>
      </c>
      <c r="BJ633">
        <v>2</v>
      </c>
      <c r="BK633" t="s">
        <v>83</v>
      </c>
      <c r="BL633">
        <v>0</v>
      </c>
      <c r="BM633" s="40">
        <f t="shared" si="726"/>
        <v>0</v>
      </c>
      <c r="BN633">
        <v>2</v>
      </c>
      <c r="BO633" t="s">
        <v>83</v>
      </c>
      <c r="BP633">
        <v>0</v>
      </c>
      <c r="BQ633" s="40">
        <f t="shared" si="707"/>
        <v>6</v>
      </c>
      <c r="BR633">
        <v>4</v>
      </c>
      <c r="BS633" t="s">
        <v>83</v>
      </c>
      <c r="BT633">
        <v>0</v>
      </c>
      <c r="BU633" s="40">
        <f t="shared" si="727"/>
        <v>3</v>
      </c>
      <c r="BV633">
        <v>0</v>
      </c>
      <c r="BW633" t="s">
        <v>83</v>
      </c>
      <c r="BX633">
        <v>5</v>
      </c>
      <c r="BY633" s="40">
        <f t="shared" si="728"/>
        <v>3</v>
      </c>
      <c r="BZ633">
        <v>0</v>
      </c>
      <c r="CA633" t="s">
        <v>83</v>
      </c>
      <c r="CB633">
        <v>1</v>
      </c>
      <c r="CC633" s="40">
        <f t="shared" si="729"/>
        <v>4</v>
      </c>
      <c r="CD633" s="24">
        <f t="shared" si="730"/>
        <v>16</v>
      </c>
      <c r="CE633" s="14">
        <v>2</v>
      </c>
      <c r="CF633" t="s">
        <v>83</v>
      </c>
      <c r="CG633">
        <v>0</v>
      </c>
      <c r="CH633" s="40">
        <f t="shared" si="731"/>
        <v>0</v>
      </c>
      <c r="CI633">
        <v>5</v>
      </c>
      <c r="CJ633" t="s">
        <v>83</v>
      </c>
      <c r="CK633">
        <v>0</v>
      </c>
      <c r="CL633" s="40">
        <f t="shared" si="732"/>
        <v>3</v>
      </c>
      <c r="CM633">
        <v>0</v>
      </c>
      <c r="CN633" t="s">
        <v>83</v>
      </c>
      <c r="CO633">
        <v>1</v>
      </c>
      <c r="CP633" s="40">
        <f t="shared" si="733"/>
        <v>6</v>
      </c>
      <c r="CQ633">
        <v>4</v>
      </c>
      <c r="CR633" t="s">
        <v>83</v>
      </c>
      <c r="CS633">
        <v>0</v>
      </c>
      <c r="CT633" s="40">
        <f t="shared" si="734"/>
        <v>3</v>
      </c>
      <c r="CU633">
        <v>0</v>
      </c>
      <c r="CV633" t="s">
        <v>83</v>
      </c>
      <c r="CW633">
        <v>1</v>
      </c>
      <c r="CX633" s="40">
        <f t="shared" si="735"/>
        <v>0</v>
      </c>
      <c r="CY633">
        <v>0</v>
      </c>
      <c r="CZ633" t="s">
        <v>83</v>
      </c>
      <c r="DA633">
        <v>4</v>
      </c>
      <c r="DB633" s="40">
        <f t="shared" si="736"/>
        <v>0</v>
      </c>
      <c r="DC633" s="24">
        <f t="shared" si="737"/>
        <v>12</v>
      </c>
      <c r="DD633" s="14">
        <v>3</v>
      </c>
      <c r="DE633" t="s">
        <v>83</v>
      </c>
      <c r="DF633">
        <v>0</v>
      </c>
      <c r="DG633" s="40">
        <f t="shared" si="767"/>
        <v>0</v>
      </c>
      <c r="DH633">
        <v>4</v>
      </c>
      <c r="DI633" t="s">
        <v>83</v>
      </c>
      <c r="DJ633">
        <v>0</v>
      </c>
      <c r="DK633" s="40">
        <f t="shared" si="708"/>
        <v>3</v>
      </c>
      <c r="DL633">
        <v>0</v>
      </c>
      <c r="DM633" t="s">
        <v>83</v>
      </c>
      <c r="DN633">
        <v>1</v>
      </c>
      <c r="DO633" s="40">
        <f t="shared" si="738"/>
        <v>6</v>
      </c>
      <c r="DP633">
        <v>2</v>
      </c>
      <c r="DQ633" t="s">
        <v>83</v>
      </c>
      <c r="DR633">
        <v>3</v>
      </c>
      <c r="DS633" s="40">
        <f t="shared" si="699"/>
        <v>0</v>
      </c>
      <c r="DT633">
        <v>0</v>
      </c>
      <c r="DU633" t="s">
        <v>83</v>
      </c>
      <c r="DV633">
        <v>3</v>
      </c>
      <c r="DW633" s="40">
        <f t="shared" si="700"/>
        <v>1</v>
      </c>
      <c r="DX633">
        <v>0</v>
      </c>
      <c r="DY633" t="s">
        <v>83</v>
      </c>
      <c r="DZ633">
        <v>4</v>
      </c>
      <c r="EA633" s="39">
        <f t="shared" si="739"/>
        <v>3</v>
      </c>
      <c r="EB633" s="24">
        <f t="shared" si="709"/>
        <v>13</v>
      </c>
      <c r="EC633" s="14">
        <v>0</v>
      </c>
      <c r="ED633" t="s">
        <v>83</v>
      </c>
      <c r="EE633">
        <v>3</v>
      </c>
      <c r="EF633" s="40">
        <f t="shared" si="740"/>
        <v>0</v>
      </c>
      <c r="EG633">
        <v>4</v>
      </c>
      <c r="EH633" t="s">
        <v>83</v>
      </c>
      <c r="EI633">
        <v>0</v>
      </c>
      <c r="EJ633" s="40">
        <f t="shared" si="741"/>
        <v>3</v>
      </c>
      <c r="EK633">
        <v>3</v>
      </c>
      <c r="EL633" t="s">
        <v>83</v>
      </c>
      <c r="EM633">
        <v>0</v>
      </c>
      <c r="EN633" s="40">
        <f t="shared" si="772"/>
        <v>0</v>
      </c>
      <c r="EO633">
        <v>2</v>
      </c>
      <c r="EP633" t="s">
        <v>83</v>
      </c>
      <c r="EQ633">
        <v>1</v>
      </c>
      <c r="ER633" s="40">
        <f t="shared" si="742"/>
        <v>3</v>
      </c>
      <c r="ES633">
        <v>0</v>
      </c>
      <c r="ET633" t="s">
        <v>83</v>
      </c>
      <c r="EU633">
        <v>3</v>
      </c>
      <c r="EV633" s="40">
        <f t="shared" si="743"/>
        <v>0</v>
      </c>
      <c r="EW633">
        <v>1</v>
      </c>
      <c r="EX633" t="s">
        <v>83</v>
      </c>
      <c r="EY633">
        <v>0</v>
      </c>
      <c r="EZ633" s="40">
        <f t="shared" si="744"/>
        <v>0</v>
      </c>
      <c r="FA633" s="24">
        <f t="shared" si="745"/>
        <v>6</v>
      </c>
      <c r="FB633" s="14">
        <v>2</v>
      </c>
      <c r="FC633" t="s">
        <v>83</v>
      </c>
      <c r="FD633">
        <v>0</v>
      </c>
      <c r="FE633" s="40">
        <f t="shared" si="746"/>
        <v>3</v>
      </c>
      <c r="FF633">
        <v>5</v>
      </c>
      <c r="FG633" t="s">
        <v>83</v>
      </c>
      <c r="FH633">
        <v>0</v>
      </c>
      <c r="FI633" s="40">
        <f t="shared" si="747"/>
        <v>3</v>
      </c>
      <c r="FJ633">
        <v>0</v>
      </c>
      <c r="FK633" t="s">
        <v>83</v>
      </c>
      <c r="FL633">
        <v>1</v>
      </c>
      <c r="FM633" s="40">
        <f t="shared" si="748"/>
        <v>0</v>
      </c>
      <c r="FN633">
        <v>4</v>
      </c>
      <c r="FO633" t="s">
        <v>83</v>
      </c>
      <c r="FP633">
        <v>1</v>
      </c>
      <c r="FQ633" s="40">
        <f t="shared" si="710"/>
        <v>3</v>
      </c>
      <c r="FR633">
        <v>0</v>
      </c>
      <c r="FS633" t="s">
        <v>83</v>
      </c>
      <c r="FT633">
        <v>1</v>
      </c>
      <c r="FU633" s="40">
        <f t="shared" si="749"/>
        <v>4</v>
      </c>
      <c r="FV633">
        <v>0</v>
      </c>
      <c r="FW633" t="s">
        <v>83</v>
      </c>
      <c r="FX633">
        <v>4</v>
      </c>
      <c r="FY633" s="40">
        <f t="shared" si="711"/>
        <v>0</v>
      </c>
      <c r="FZ633" s="24">
        <f t="shared" si="712"/>
        <v>13</v>
      </c>
      <c r="GA633" s="14">
        <v>1</v>
      </c>
      <c r="GB633" t="s">
        <v>83</v>
      </c>
      <c r="GC633">
        <v>0</v>
      </c>
      <c r="GD633" s="40">
        <f t="shared" si="750"/>
        <v>0</v>
      </c>
      <c r="GE633">
        <v>2</v>
      </c>
      <c r="GF633" t="s">
        <v>83</v>
      </c>
      <c r="GG633">
        <v>0</v>
      </c>
      <c r="GH633" s="40">
        <f t="shared" si="774"/>
        <v>3</v>
      </c>
      <c r="GI633">
        <v>1</v>
      </c>
      <c r="GJ633" t="s">
        <v>83</v>
      </c>
      <c r="GK633">
        <v>0</v>
      </c>
      <c r="GL633" s="40">
        <f t="shared" si="751"/>
        <v>0</v>
      </c>
      <c r="GM633">
        <v>4</v>
      </c>
      <c r="GN633" t="s">
        <v>83</v>
      </c>
      <c r="GO633">
        <v>1</v>
      </c>
      <c r="GP633" s="40">
        <f t="shared" si="752"/>
        <v>3</v>
      </c>
      <c r="GQ633">
        <v>0</v>
      </c>
      <c r="GR633" t="s">
        <v>83</v>
      </c>
      <c r="GS633">
        <v>1</v>
      </c>
      <c r="GT633" s="40">
        <f t="shared" si="713"/>
        <v>3</v>
      </c>
      <c r="GU633">
        <v>0</v>
      </c>
      <c r="GV633" t="s">
        <v>83</v>
      </c>
      <c r="GW633">
        <v>3</v>
      </c>
      <c r="GX633" s="40">
        <f t="shared" si="753"/>
        <v>0</v>
      </c>
      <c r="GY633" s="24">
        <f t="shared" si="754"/>
        <v>9</v>
      </c>
      <c r="GZ633" s="28">
        <f t="shared" si="714"/>
        <v>100</v>
      </c>
      <c r="HA633" t="s">
        <v>132</v>
      </c>
      <c r="HB633">
        <f t="shared" si="715"/>
        <v>5</v>
      </c>
      <c r="HC633" t="s">
        <v>85</v>
      </c>
      <c r="HD633">
        <f t="shared" si="768"/>
        <v>9</v>
      </c>
      <c r="HE633" t="s">
        <v>93</v>
      </c>
      <c r="HF633">
        <f t="shared" si="716"/>
        <v>9</v>
      </c>
      <c r="HG633" t="s">
        <v>94</v>
      </c>
      <c r="HH633">
        <f t="shared" si="773"/>
        <v>9</v>
      </c>
      <c r="HI633" t="s">
        <v>88</v>
      </c>
      <c r="HJ633">
        <f t="shared" si="755"/>
        <v>0</v>
      </c>
      <c r="HK633" t="s">
        <v>131</v>
      </c>
      <c r="HL633">
        <f t="shared" si="756"/>
        <v>0</v>
      </c>
      <c r="HM633" t="s">
        <v>90</v>
      </c>
      <c r="HN633">
        <f t="shared" si="717"/>
        <v>9</v>
      </c>
      <c r="HO633" t="s">
        <v>96</v>
      </c>
      <c r="HP633">
        <f t="shared" si="757"/>
        <v>9</v>
      </c>
      <c r="HQ633">
        <v>0</v>
      </c>
      <c r="HR633" s="1">
        <f t="shared" si="758"/>
        <v>0</v>
      </c>
      <c r="HS633" t="s">
        <v>92</v>
      </c>
      <c r="HT633" s="1">
        <f t="shared" si="759"/>
        <v>0</v>
      </c>
      <c r="HU633" t="s">
        <v>133</v>
      </c>
      <c r="HV633" s="1">
        <f t="shared" si="760"/>
        <v>0</v>
      </c>
      <c r="HW633" t="s">
        <v>129</v>
      </c>
      <c r="HX633" s="1">
        <f t="shared" si="761"/>
        <v>0</v>
      </c>
      <c r="HY633" t="s">
        <v>130</v>
      </c>
      <c r="HZ633" s="1">
        <f t="shared" si="762"/>
        <v>6</v>
      </c>
      <c r="IA633" t="s">
        <v>95</v>
      </c>
      <c r="IB633" s="1">
        <f t="shared" si="763"/>
        <v>6</v>
      </c>
      <c r="IC633" t="s">
        <v>134</v>
      </c>
      <c r="ID633" s="1">
        <f t="shared" si="764"/>
        <v>6</v>
      </c>
      <c r="IE633" t="s">
        <v>138</v>
      </c>
      <c r="IF633" s="1">
        <f t="shared" si="765"/>
        <v>0</v>
      </c>
      <c r="IG633">
        <f t="shared" si="770"/>
        <v>68</v>
      </c>
      <c r="IH633" s="1">
        <f t="shared" si="766"/>
        <v>168</v>
      </c>
    </row>
    <row r="634" spans="1:242" ht="14.65" thickBot="1" x14ac:dyDescent="0.5">
      <c r="A634" s="1">
        <v>631</v>
      </c>
      <c r="B634" s="45">
        <f t="shared" si="702"/>
        <v>17</v>
      </c>
      <c r="C634" s="14" t="s">
        <v>1251</v>
      </c>
      <c r="D634" t="s">
        <v>1223</v>
      </c>
      <c r="E634" s="15" t="s">
        <v>1246</v>
      </c>
      <c r="F634" s="28">
        <f t="shared" si="703"/>
        <v>191</v>
      </c>
      <c r="H634" s="14">
        <v>0</v>
      </c>
      <c r="I634" t="s">
        <v>83</v>
      </c>
      <c r="J634">
        <v>2</v>
      </c>
      <c r="K634" s="40">
        <f t="shared" si="775"/>
        <v>6</v>
      </c>
      <c r="L634">
        <v>1</v>
      </c>
      <c r="M634" t="s">
        <v>83</v>
      </c>
      <c r="N634">
        <v>2</v>
      </c>
      <c r="O634" s="40">
        <f t="shared" si="771"/>
        <v>3</v>
      </c>
      <c r="P634">
        <v>0</v>
      </c>
      <c r="Q634" t="s">
        <v>83</v>
      </c>
      <c r="R634">
        <v>1</v>
      </c>
      <c r="S634" s="40">
        <f t="shared" si="718"/>
        <v>3</v>
      </c>
      <c r="T634">
        <v>3</v>
      </c>
      <c r="U634" t="s">
        <v>83</v>
      </c>
      <c r="V634">
        <v>1</v>
      </c>
      <c r="W634" s="40">
        <f t="shared" si="704"/>
        <v>0</v>
      </c>
      <c r="X634">
        <v>0</v>
      </c>
      <c r="Y634" t="s">
        <v>83</v>
      </c>
      <c r="Z634">
        <v>1</v>
      </c>
      <c r="AA634" s="40">
        <f t="shared" si="705"/>
        <v>4</v>
      </c>
      <c r="AB634">
        <v>4</v>
      </c>
      <c r="AC634" t="s">
        <v>83</v>
      </c>
      <c r="AD634">
        <v>0</v>
      </c>
      <c r="AE634" s="40">
        <f t="shared" si="719"/>
        <v>3</v>
      </c>
      <c r="AF634" s="24">
        <f t="shared" si="720"/>
        <v>19</v>
      </c>
      <c r="AG634" s="14">
        <v>3</v>
      </c>
      <c r="AH634" t="s">
        <v>83</v>
      </c>
      <c r="AI634">
        <v>1</v>
      </c>
      <c r="AJ634" s="40">
        <f t="shared" si="769"/>
        <v>3</v>
      </c>
      <c r="AK634">
        <v>1</v>
      </c>
      <c r="AL634" t="s">
        <v>83</v>
      </c>
      <c r="AM634">
        <v>1</v>
      </c>
      <c r="AN634" s="40">
        <f t="shared" si="721"/>
        <v>6</v>
      </c>
      <c r="AO634">
        <v>1</v>
      </c>
      <c r="AP634" t="s">
        <v>83</v>
      </c>
      <c r="AQ634">
        <v>1</v>
      </c>
      <c r="AR634" s="40">
        <f t="shared" si="701"/>
        <v>0</v>
      </c>
      <c r="AS634">
        <v>2</v>
      </c>
      <c r="AT634" t="s">
        <v>83</v>
      </c>
      <c r="AU634">
        <v>1</v>
      </c>
      <c r="AV634" s="40">
        <f t="shared" si="722"/>
        <v>0</v>
      </c>
      <c r="AW634">
        <v>1</v>
      </c>
      <c r="AX634" t="s">
        <v>83</v>
      </c>
      <c r="AY634">
        <v>2</v>
      </c>
      <c r="AZ634" s="40">
        <f t="shared" si="723"/>
        <v>3</v>
      </c>
      <c r="BA634">
        <v>1</v>
      </c>
      <c r="BB634" t="s">
        <v>83</v>
      </c>
      <c r="BC634">
        <v>1</v>
      </c>
      <c r="BD634" s="40">
        <f t="shared" si="706"/>
        <v>0</v>
      </c>
      <c r="BE634" s="24">
        <f t="shared" si="724"/>
        <v>12</v>
      </c>
      <c r="BF634" s="14">
        <v>2</v>
      </c>
      <c r="BG634" t="s">
        <v>83</v>
      </c>
      <c r="BH634">
        <v>0</v>
      </c>
      <c r="BI634" s="40">
        <f t="shared" si="725"/>
        <v>0</v>
      </c>
      <c r="BJ634">
        <v>2</v>
      </c>
      <c r="BK634" t="s">
        <v>83</v>
      </c>
      <c r="BL634">
        <v>1</v>
      </c>
      <c r="BM634" s="40">
        <f t="shared" si="726"/>
        <v>0</v>
      </c>
      <c r="BN634">
        <v>1</v>
      </c>
      <c r="BO634" t="s">
        <v>83</v>
      </c>
      <c r="BP634">
        <v>0</v>
      </c>
      <c r="BQ634" s="40">
        <f t="shared" si="707"/>
        <v>3</v>
      </c>
      <c r="BR634">
        <v>2</v>
      </c>
      <c r="BS634" t="s">
        <v>83</v>
      </c>
      <c r="BT634">
        <v>2</v>
      </c>
      <c r="BU634" s="40">
        <f t="shared" si="727"/>
        <v>0</v>
      </c>
      <c r="BV634">
        <v>1</v>
      </c>
      <c r="BW634" t="s">
        <v>83</v>
      </c>
      <c r="BX634">
        <v>3</v>
      </c>
      <c r="BY634" s="40">
        <f t="shared" si="728"/>
        <v>4</v>
      </c>
      <c r="BZ634">
        <v>0</v>
      </c>
      <c r="CA634" t="s">
        <v>83</v>
      </c>
      <c r="CB634">
        <v>2</v>
      </c>
      <c r="CC634" s="40">
        <f t="shared" si="729"/>
        <v>3</v>
      </c>
      <c r="CD634" s="24">
        <f t="shared" si="730"/>
        <v>10</v>
      </c>
      <c r="CE634" s="14">
        <v>2</v>
      </c>
      <c r="CF634" t="s">
        <v>83</v>
      </c>
      <c r="CG634">
        <v>1</v>
      </c>
      <c r="CH634" s="40">
        <f t="shared" si="731"/>
        <v>0</v>
      </c>
      <c r="CI634">
        <v>3</v>
      </c>
      <c r="CJ634" t="s">
        <v>83</v>
      </c>
      <c r="CK634">
        <v>0</v>
      </c>
      <c r="CL634" s="40">
        <f t="shared" si="732"/>
        <v>4</v>
      </c>
      <c r="CM634">
        <v>1</v>
      </c>
      <c r="CN634" t="s">
        <v>83</v>
      </c>
      <c r="CO634">
        <v>0</v>
      </c>
      <c r="CP634" s="40">
        <f t="shared" si="733"/>
        <v>0</v>
      </c>
      <c r="CQ634">
        <v>3</v>
      </c>
      <c r="CR634" t="s">
        <v>83</v>
      </c>
      <c r="CS634">
        <v>2</v>
      </c>
      <c r="CT634" s="40">
        <f t="shared" si="734"/>
        <v>4</v>
      </c>
      <c r="CU634">
        <v>0</v>
      </c>
      <c r="CV634" t="s">
        <v>83</v>
      </c>
      <c r="CW634">
        <v>1</v>
      </c>
      <c r="CX634" s="40">
        <f t="shared" si="735"/>
        <v>0</v>
      </c>
      <c r="CY634">
        <v>0</v>
      </c>
      <c r="CZ634" t="s">
        <v>83</v>
      </c>
      <c r="DA634">
        <v>2</v>
      </c>
      <c r="DB634" s="40">
        <f t="shared" si="736"/>
        <v>0</v>
      </c>
      <c r="DC634" s="24">
        <f t="shared" si="737"/>
        <v>8</v>
      </c>
      <c r="DD634" s="14">
        <v>2</v>
      </c>
      <c r="DE634" t="s">
        <v>83</v>
      </c>
      <c r="DF634">
        <v>1</v>
      </c>
      <c r="DG634" s="40">
        <f t="shared" si="767"/>
        <v>0</v>
      </c>
      <c r="DH634">
        <v>2</v>
      </c>
      <c r="DI634" t="s">
        <v>83</v>
      </c>
      <c r="DJ634">
        <v>1</v>
      </c>
      <c r="DK634" s="40">
        <f t="shared" si="708"/>
        <v>3</v>
      </c>
      <c r="DL634">
        <v>0</v>
      </c>
      <c r="DM634" t="s">
        <v>83</v>
      </c>
      <c r="DN634">
        <v>0</v>
      </c>
      <c r="DO634" s="40">
        <f t="shared" si="738"/>
        <v>0</v>
      </c>
      <c r="DP634">
        <v>1</v>
      </c>
      <c r="DQ634" t="s">
        <v>83</v>
      </c>
      <c r="DR634">
        <v>1</v>
      </c>
      <c r="DS634" s="40">
        <f t="shared" si="699"/>
        <v>6</v>
      </c>
      <c r="DT634">
        <v>1</v>
      </c>
      <c r="DU634" t="s">
        <v>83</v>
      </c>
      <c r="DV634">
        <v>2</v>
      </c>
      <c r="DW634" s="40">
        <f t="shared" si="700"/>
        <v>1</v>
      </c>
      <c r="DX634">
        <v>0</v>
      </c>
      <c r="DY634" t="s">
        <v>83</v>
      </c>
      <c r="DZ634">
        <v>2</v>
      </c>
      <c r="EA634" s="39">
        <f t="shared" si="739"/>
        <v>4</v>
      </c>
      <c r="EB634" s="24">
        <f t="shared" si="709"/>
        <v>14</v>
      </c>
      <c r="EC634" s="14">
        <v>2</v>
      </c>
      <c r="ED634" t="s">
        <v>83</v>
      </c>
      <c r="EE634">
        <v>2</v>
      </c>
      <c r="EF634" s="40">
        <f t="shared" si="740"/>
        <v>3</v>
      </c>
      <c r="EG634">
        <v>2</v>
      </c>
      <c r="EH634" t="s">
        <v>83</v>
      </c>
      <c r="EI634">
        <v>1</v>
      </c>
      <c r="EJ634" s="40">
        <f t="shared" si="741"/>
        <v>4</v>
      </c>
      <c r="EK634">
        <v>2</v>
      </c>
      <c r="EL634" t="s">
        <v>83</v>
      </c>
      <c r="EM634">
        <v>1</v>
      </c>
      <c r="EN634" s="40">
        <f t="shared" si="772"/>
        <v>0</v>
      </c>
      <c r="EO634">
        <v>1</v>
      </c>
      <c r="EP634" t="s">
        <v>83</v>
      </c>
      <c r="EQ634">
        <v>1</v>
      </c>
      <c r="ER634" s="40">
        <f t="shared" si="742"/>
        <v>0</v>
      </c>
      <c r="ES634">
        <v>2</v>
      </c>
      <c r="ET634" t="s">
        <v>83</v>
      </c>
      <c r="EU634">
        <v>2</v>
      </c>
      <c r="EV634" s="40">
        <f t="shared" si="743"/>
        <v>3</v>
      </c>
      <c r="EW634">
        <v>1</v>
      </c>
      <c r="EX634" t="s">
        <v>83</v>
      </c>
      <c r="EY634">
        <v>0</v>
      </c>
      <c r="EZ634" s="40">
        <f t="shared" si="744"/>
        <v>0</v>
      </c>
      <c r="FA634" s="24">
        <f t="shared" si="745"/>
        <v>10</v>
      </c>
      <c r="FB634" s="14">
        <v>0</v>
      </c>
      <c r="FC634" t="s">
        <v>83</v>
      </c>
      <c r="FD634">
        <v>0</v>
      </c>
      <c r="FE634" s="40">
        <f t="shared" si="746"/>
        <v>0</v>
      </c>
      <c r="FF634">
        <v>2</v>
      </c>
      <c r="FG634" t="s">
        <v>83</v>
      </c>
      <c r="FH634">
        <v>0</v>
      </c>
      <c r="FI634" s="40">
        <f t="shared" si="747"/>
        <v>6</v>
      </c>
      <c r="FJ634">
        <v>1</v>
      </c>
      <c r="FK634" t="s">
        <v>83</v>
      </c>
      <c r="FL634">
        <v>1</v>
      </c>
      <c r="FM634" s="40">
        <f t="shared" si="748"/>
        <v>3</v>
      </c>
      <c r="FN634">
        <v>2</v>
      </c>
      <c r="FO634" t="s">
        <v>83</v>
      </c>
      <c r="FP634">
        <v>1</v>
      </c>
      <c r="FQ634" s="40">
        <f t="shared" si="710"/>
        <v>4</v>
      </c>
      <c r="FR634">
        <v>0</v>
      </c>
      <c r="FS634" t="s">
        <v>83</v>
      </c>
      <c r="FT634">
        <v>1</v>
      </c>
      <c r="FU634" s="40">
        <f t="shared" si="749"/>
        <v>4</v>
      </c>
      <c r="FV634">
        <v>0</v>
      </c>
      <c r="FW634" t="s">
        <v>83</v>
      </c>
      <c r="FX634">
        <v>2</v>
      </c>
      <c r="FY634" s="40">
        <f t="shared" si="711"/>
        <v>0</v>
      </c>
      <c r="FZ634" s="24">
        <f t="shared" si="712"/>
        <v>17</v>
      </c>
      <c r="GA634" s="14">
        <v>1</v>
      </c>
      <c r="GB634" t="s">
        <v>83</v>
      </c>
      <c r="GC634">
        <v>1</v>
      </c>
      <c r="GD634" s="40">
        <f t="shared" si="750"/>
        <v>4</v>
      </c>
      <c r="GE634">
        <v>2</v>
      </c>
      <c r="GF634" t="s">
        <v>83</v>
      </c>
      <c r="GG634">
        <v>1</v>
      </c>
      <c r="GH634" s="40">
        <f t="shared" si="774"/>
        <v>4</v>
      </c>
      <c r="GI634">
        <v>2</v>
      </c>
      <c r="GJ634" t="s">
        <v>83</v>
      </c>
      <c r="GK634">
        <v>1</v>
      </c>
      <c r="GL634" s="40">
        <f t="shared" si="751"/>
        <v>0</v>
      </c>
      <c r="GM634">
        <v>2</v>
      </c>
      <c r="GN634" t="s">
        <v>83</v>
      </c>
      <c r="GO634">
        <v>2</v>
      </c>
      <c r="GP634" s="40">
        <f t="shared" si="752"/>
        <v>0</v>
      </c>
      <c r="GQ634">
        <v>2</v>
      </c>
      <c r="GR634" t="s">
        <v>83</v>
      </c>
      <c r="GS634">
        <v>3</v>
      </c>
      <c r="GT634" s="40">
        <f t="shared" si="713"/>
        <v>3</v>
      </c>
      <c r="GU634">
        <v>2</v>
      </c>
      <c r="GV634" t="s">
        <v>83</v>
      </c>
      <c r="GW634">
        <v>2</v>
      </c>
      <c r="GX634" s="40">
        <f t="shared" si="753"/>
        <v>0</v>
      </c>
      <c r="GY634" s="24">
        <f t="shared" si="754"/>
        <v>11</v>
      </c>
      <c r="GZ634" s="28">
        <f t="shared" si="714"/>
        <v>101</v>
      </c>
      <c r="HA634" t="s">
        <v>84</v>
      </c>
      <c r="HB634">
        <f t="shared" si="715"/>
        <v>9</v>
      </c>
      <c r="HC634" t="s">
        <v>85</v>
      </c>
      <c r="HD634">
        <f t="shared" si="768"/>
        <v>9</v>
      </c>
      <c r="HE634" t="s">
        <v>93</v>
      </c>
      <c r="HF634">
        <f t="shared" si="716"/>
        <v>9</v>
      </c>
      <c r="HG634" t="s">
        <v>94</v>
      </c>
      <c r="HH634">
        <f t="shared" si="773"/>
        <v>9</v>
      </c>
      <c r="HI634" t="s">
        <v>88</v>
      </c>
      <c r="HJ634">
        <f t="shared" si="755"/>
        <v>0</v>
      </c>
      <c r="HK634" t="s">
        <v>131</v>
      </c>
      <c r="HL634">
        <f t="shared" si="756"/>
        <v>0</v>
      </c>
      <c r="HM634" t="s">
        <v>90</v>
      </c>
      <c r="HN634">
        <f t="shared" si="717"/>
        <v>9</v>
      </c>
      <c r="HO634" t="s">
        <v>96</v>
      </c>
      <c r="HP634">
        <f t="shared" si="757"/>
        <v>9</v>
      </c>
      <c r="HQ634" t="s">
        <v>132</v>
      </c>
      <c r="HR634" s="1">
        <f t="shared" si="758"/>
        <v>6</v>
      </c>
      <c r="HS634" t="s">
        <v>137</v>
      </c>
      <c r="HT634" s="1">
        <f t="shared" si="759"/>
        <v>6</v>
      </c>
      <c r="HU634" t="s">
        <v>133</v>
      </c>
      <c r="HV634" s="1">
        <f t="shared" si="760"/>
        <v>0</v>
      </c>
      <c r="HW634" t="s">
        <v>129</v>
      </c>
      <c r="HX634" s="1">
        <f t="shared" si="761"/>
        <v>0</v>
      </c>
      <c r="HY634" t="s">
        <v>130</v>
      </c>
      <c r="HZ634" s="1">
        <f t="shared" si="762"/>
        <v>6</v>
      </c>
      <c r="IA634" t="s">
        <v>95</v>
      </c>
      <c r="IB634" s="1">
        <f t="shared" si="763"/>
        <v>6</v>
      </c>
      <c r="IC634" t="s">
        <v>134</v>
      </c>
      <c r="ID634" s="1">
        <f t="shared" si="764"/>
        <v>6</v>
      </c>
      <c r="IE634" t="s">
        <v>91</v>
      </c>
      <c r="IF634" s="1">
        <f t="shared" si="765"/>
        <v>6</v>
      </c>
      <c r="IG634">
        <f t="shared" si="770"/>
        <v>90</v>
      </c>
      <c r="IH634" s="1">
        <f t="shared" si="766"/>
        <v>191</v>
      </c>
    </row>
    <row r="635" spans="1:242" ht="14.65" thickBot="1" x14ac:dyDescent="0.5">
      <c r="A635" s="1">
        <v>632</v>
      </c>
      <c r="B635" s="45">
        <f t="shared" si="702"/>
        <v>9</v>
      </c>
      <c r="C635" s="14" t="s">
        <v>1252</v>
      </c>
      <c r="D635" t="s">
        <v>1253</v>
      </c>
      <c r="E635" s="15" t="s">
        <v>1246</v>
      </c>
      <c r="F635" s="28">
        <f t="shared" si="703"/>
        <v>195</v>
      </c>
      <c r="H635" s="14">
        <v>0</v>
      </c>
      <c r="I635" t="s">
        <v>83</v>
      </c>
      <c r="J635">
        <v>2</v>
      </c>
      <c r="K635" s="40">
        <f t="shared" si="775"/>
        <v>6</v>
      </c>
      <c r="L635">
        <v>1</v>
      </c>
      <c r="M635" t="s">
        <v>83</v>
      </c>
      <c r="N635">
        <v>1</v>
      </c>
      <c r="O635" s="40">
        <f t="shared" si="771"/>
        <v>0</v>
      </c>
      <c r="P635">
        <v>0</v>
      </c>
      <c r="Q635" t="s">
        <v>83</v>
      </c>
      <c r="R635">
        <v>3</v>
      </c>
      <c r="S635" s="40">
        <f t="shared" si="718"/>
        <v>3</v>
      </c>
      <c r="T635">
        <v>2</v>
      </c>
      <c r="U635" t="s">
        <v>83</v>
      </c>
      <c r="V635">
        <v>1</v>
      </c>
      <c r="W635" s="40">
        <f t="shared" si="704"/>
        <v>0</v>
      </c>
      <c r="X635">
        <v>0</v>
      </c>
      <c r="Y635" t="s">
        <v>83</v>
      </c>
      <c r="Z635">
        <v>1</v>
      </c>
      <c r="AA635" s="40">
        <f t="shared" si="705"/>
        <v>4</v>
      </c>
      <c r="AB635">
        <v>2</v>
      </c>
      <c r="AC635" t="s">
        <v>83</v>
      </c>
      <c r="AD635">
        <v>0</v>
      </c>
      <c r="AE635" s="40">
        <f t="shared" si="719"/>
        <v>6</v>
      </c>
      <c r="AF635" s="24">
        <f t="shared" si="720"/>
        <v>19</v>
      </c>
      <c r="AG635" s="14">
        <v>4</v>
      </c>
      <c r="AH635" t="s">
        <v>83</v>
      </c>
      <c r="AI635">
        <v>0</v>
      </c>
      <c r="AJ635" s="40">
        <f t="shared" si="769"/>
        <v>4</v>
      </c>
      <c r="AK635">
        <v>1</v>
      </c>
      <c r="AL635" t="s">
        <v>83</v>
      </c>
      <c r="AM635">
        <v>0</v>
      </c>
      <c r="AN635" s="40">
        <f t="shared" si="721"/>
        <v>0</v>
      </c>
      <c r="AO635">
        <v>1</v>
      </c>
      <c r="AP635" t="s">
        <v>83</v>
      </c>
      <c r="AQ635">
        <v>0</v>
      </c>
      <c r="AR635" s="40">
        <f t="shared" si="701"/>
        <v>0</v>
      </c>
      <c r="AS635">
        <v>3</v>
      </c>
      <c r="AT635" t="s">
        <v>83</v>
      </c>
      <c r="AU635">
        <v>1</v>
      </c>
      <c r="AV635" s="40">
        <f t="shared" si="722"/>
        <v>0</v>
      </c>
      <c r="AW635">
        <v>1</v>
      </c>
      <c r="AX635" t="s">
        <v>83</v>
      </c>
      <c r="AY635">
        <v>2</v>
      </c>
      <c r="AZ635" s="40">
        <f t="shared" si="723"/>
        <v>3</v>
      </c>
      <c r="BA635">
        <v>0</v>
      </c>
      <c r="BB635" t="s">
        <v>83</v>
      </c>
      <c r="BC635">
        <v>1</v>
      </c>
      <c r="BD635" s="40">
        <f t="shared" si="706"/>
        <v>6</v>
      </c>
      <c r="BE635" s="24">
        <f t="shared" si="724"/>
        <v>13</v>
      </c>
      <c r="BF635" s="14">
        <v>3</v>
      </c>
      <c r="BG635" t="s">
        <v>83</v>
      </c>
      <c r="BH635">
        <v>0</v>
      </c>
      <c r="BI635" s="40">
        <f t="shared" si="725"/>
        <v>0</v>
      </c>
      <c r="BJ635">
        <v>1</v>
      </c>
      <c r="BK635" t="s">
        <v>83</v>
      </c>
      <c r="BL635">
        <v>1</v>
      </c>
      <c r="BM635" s="40">
        <f t="shared" si="726"/>
        <v>4</v>
      </c>
      <c r="BN635">
        <v>1</v>
      </c>
      <c r="BO635" t="s">
        <v>83</v>
      </c>
      <c r="BP635">
        <v>0</v>
      </c>
      <c r="BQ635" s="40">
        <f t="shared" si="707"/>
        <v>3</v>
      </c>
      <c r="BR635">
        <v>2</v>
      </c>
      <c r="BS635" t="s">
        <v>83</v>
      </c>
      <c r="BT635">
        <v>0</v>
      </c>
      <c r="BU635" s="40">
        <f t="shared" si="727"/>
        <v>6</v>
      </c>
      <c r="BV635">
        <v>1</v>
      </c>
      <c r="BW635" t="s">
        <v>83</v>
      </c>
      <c r="BX635">
        <v>2</v>
      </c>
      <c r="BY635" s="40">
        <f t="shared" si="728"/>
        <v>3</v>
      </c>
      <c r="BZ635">
        <v>0</v>
      </c>
      <c r="CA635" t="s">
        <v>83</v>
      </c>
      <c r="CB635">
        <v>0</v>
      </c>
      <c r="CC635" s="40">
        <f t="shared" si="729"/>
        <v>0</v>
      </c>
      <c r="CD635" s="24">
        <f t="shared" si="730"/>
        <v>16</v>
      </c>
      <c r="CE635" s="14">
        <v>1</v>
      </c>
      <c r="CF635" t="s">
        <v>83</v>
      </c>
      <c r="CG635">
        <v>0</v>
      </c>
      <c r="CH635" s="40">
        <f t="shared" si="731"/>
        <v>0</v>
      </c>
      <c r="CI635">
        <v>4</v>
      </c>
      <c r="CJ635" t="s">
        <v>83</v>
      </c>
      <c r="CK635">
        <v>1</v>
      </c>
      <c r="CL635" s="40">
        <f t="shared" si="732"/>
        <v>6</v>
      </c>
      <c r="CM635">
        <v>0</v>
      </c>
      <c r="CN635" t="s">
        <v>83</v>
      </c>
      <c r="CO635">
        <v>0</v>
      </c>
      <c r="CP635" s="40">
        <f t="shared" si="733"/>
        <v>0</v>
      </c>
      <c r="CQ635">
        <v>3</v>
      </c>
      <c r="CR635" t="s">
        <v>83</v>
      </c>
      <c r="CS635">
        <v>0</v>
      </c>
      <c r="CT635" s="40">
        <f t="shared" si="734"/>
        <v>3</v>
      </c>
      <c r="CU635">
        <v>1</v>
      </c>
      <c r="CV635" t="s">
        <v>83</v>
      </c>
      <c r="CW635">
        <v>2</v>
      </c>
      <c r="CX635" s="40">
        <f t="shared" si="735"/>
        <v>0</v>
      </c>
      <c r="CY635">
        <v>0</v>
      </c>
      <c r="CZ635" t="s">
        <v>83</v>
      </c>
      <c r="DA635">
        <v>6</v>
      </c>
      <c r="DB635" s="40">
        <f t="shared" si="736"/>
        <v>0</v>
      </c>
      <c r="DC635" s="24">
        <f t="shared" si="737"/>
        <v>9</v>
      </c>
      <c r="DD635" s="14">
        <v>3</v>
      </c>
      <c r="DE635" t="s">
        <v>83</v>
      </c>
      <c r="DF635">
        <v>2</v>
      </c>
      <c r="DG635" s="40">
        <f t="shared" si="767"/>
        <v>0</v>
      </c>
      <c r="DH635">
        <v>3</v>
      </c>
      <c r="DI635" t="s">
        <v>83</v>
      </c>
      <c r="DJ635">
        <v>1</v>
      </c>
      <c r="DK635" s="40">
        <f t="shared" si="708"/>
        <v>3</v>
      </c>
      <c r="DL635">
        <v>0</v>
      </c>
      <c r="DM635" t="s">
        <v>83</v>
      </c>
      <c r="DN635">
        <v>1</v>
      </c>
      <c r="DO635" s="40">
        <f t="shared" si="738"/>
        <v>6</v>
      </c>
      <c r="DP635">
        <v>1</v>
      </c>
      <c r="DQ635" t="s">
        <v>83</v>
      </c>
      <c r="DR635">
        <v>2</v>
      </c>
      <c r="DS635" s="40">
        <f t="shared" si="699"/>
        <v>0</v>
      </c>
      <c r="DT635">
        <v>1</v>
      </c>
      <c r="DU635" t="s">
        <v>83</v>
      </c>
      <c r="DV635">
        <v>3</v>
      </c>
      <c r="DW635" s="40">
        <f t="shared" si="700"/>
        <v>1</v>
      </c>
      <c r="DX635">
        <v>1</v>
      </c>
      <c r="DY635" t="s">
        <v>83</v>
      </c>
      <c r="DZ635">
        <v>4</v>
      </c>
      <c r="EA635" s="39">
        <f t="shared" si="739"/>
        <v>3</v>
      </c>
      <c r="EB635" s="24">
        <f t="shared" si="709"/>
        <v>13</v>
      </c>
      <c r="EC635" s="14">
        <v>0</v>
      </c>
      <c r="ED635" t="s">
        <v>83</v>
      </c>
      <c r="EE635">
        <v>2</v>
      </c>
      <c r="EF635" s="40">
        <f t="shared" si="740"/>
        <v>0</v>
      </c>
      <c r="EG635">
        <v>3</v>
      </c>
      <c r="EH635" t="s">
        <v>83</v>
      </c>
      <c r="EI635">
        <v>1</v>
      </c>
      <c r="EJ635" s="40">
        <f t="shared" si="741"/>
        <v>3</v>
      </c>
      <c r="EK635">
        <v>5</v>
      </c>
      <c r="EL635" t="s">
        <v>83</v>
      </c>
      <c r="EM635">
        <v>0</v>
      </c>
      <c r="EN635" s="40">
        <f t="shared" si="772"/>
        <v>0</v>
      </c>
      <c r="EO635">
        <v>3</v>
      </c>
      <c r="EP635" t="s">
        <v>83</v>
      </c>
      <c r="EQ635">
        <v>2</v>
      </c>
      <c r="ER635" s="40">
        <f t="shared" si="742"/>
        <v>3</v>
      </c>
      <c r="ES635">
        <v>1</v>
      </c>
      <c r="ET635" t="s">
        <v>83</v>
      </c>
      <c r="EU635">
        <v>1</v>
      </c>
      <c r="EV635" s="40">
        <f t="shared" si="743"/>
        <v>4</v>
      </c>
      <c r="EW635">
        <v>1</v>
      </c>
      <c r="EX635" t="s">
        <v>83</v>
      </c>
      <c r="EY635">
        <v>0</v>
      </c>
      <c r="EZ635" s="40">
        <f t="shared" si="744"/>
        <v>0</v>
      </c>
      <c r="FA635" s="24">
        <f t="shared" si="745"/>
        <v>10</v>
      </c>
      <c r="FB635" s="14">
        <v>1</v>
      </c>
      <c r="FC635" t="s">
        <v>83</v>
      </c>
      <c r="FD635">
        <v>0</v>
      </c>
      <c r="FE635" s="40">
        <f t="shared" si="746"/>
        <v>6</v>
      </c>
      <c r="FF635">
        <v>5</v>
      </c>
      <c r="FG635" t="s">
        <v>83</v>
      </c>
      <c r="FH635">
        <v>1</v>
      </c>
      <c r="FI635" s="40">
        <f t="shared" si="747"/>
        <v>3</v>
      </c>
      <c r="FJ635">
        <v>0</v>
      </c>
      <c r="FK635" t="s">
        <v>83</v>
      </c>
      <c r="FL635">
        <v>1</v>
      </c>
      <c r="FM635" s="40">
        <f t="shared" si="748"/>
        <v>0</v>
      </c>
      <c r="FN635">
        <v>3</v>
      </c>
      <c r="FO635" t="s">
        <v>83</v>
      </c>
      <c r="FP635">
        <v>1</v>
      </c>
      <c r="FQ635" s="40">
        <f t="shared" si="710"/>
        <v>3</v>
      </c>
      <c r="FR635">
        <v>0</v>
      </c>
      <c r="FS635" t="s">
        <v>83</v>
      </c>
      <c r="FT635">
        <v>1</v>
      </c>
      <c r="FU635" s="40">
        <f t="shared" si="749"/>
        <v>4</v>
      </c>
      <c r="FV635">
        <v>0</v>
      </c>
      <c r="FW635" t="s">
        <v>83</v>
      </c>
      <c r="FX635">
        <v>3</v>
      </c>
      <c r="FY635" s="40">
        <f t="shared" si="711"/>
        <v>0</v>
      </c>
      <c r="FZ635" s="24">
        <f t="shared" si="712"/>
        <v>16</v>
      </c>
      <c r="GA635" s="14">
        <v>0</v>
      </c>
      <c r="GB635" t="s">
        <v>83</v>
      </c>
      <c r="GC635">
        <v>0</v>
      </c>
      <c r="GD635" s="40">
        <f t="shared" si="750"/>
        <v>6</v>
      </c>
      <c r="GE635">
        <v>2</v>
      </c>
      <c r="GF635" t="s">
        <v>83</v>
      </c>
      <c r="GG635">
        <v>1</v>
      </c>
      <c r="GH635" s="40">
        <f t="shared" si="774"/>
        <v>4</v>
      </c>
      <c r="GI635">
        <v>2</v>
      </c>
      <c r="GJ635" t="s">
        <v>83</v>
      </c>
      <c r="GK635">
        <v>0</v>
      </c>
      <c r="GL635" s="40">
        <f t="shared" si="751"/>
        <v>0</v>
      </c>
      <c r="GM635">
        <v>3</v>
      </c>
      <c r="GN635" t="s">
        <v>83</v>
      </c>
      <c r="GO635">
        <v>1</v>
      </c>
      <c r="GP635" s="40">
        <f t="shared" si="752"/>
        <v>4</v>
      </c>
      <c r="GQ635">
        <v>0</v>
      </c>
      <c r="GR635" t="s">
        <v>83</v>
      </c>
      <c r="GS635">
        <v>2</v>
      </c>
      <c r="GT635" s="40">
        <f t="shared" si="713"/>
        <v>6</v>
      </c>
      <c r="GU635">
        <v>1</v>
      </c>
      <c r="GV635" t="s">
        <v>83</v>
      </c>
      <c r="GW635">
        <v>3</v>
      </c>
      <c r="GX635" s="40">
        <f t="shared" si="753"/>
        <v>0</v>
      </c>
      <c r="GY635" s="24">
        <f t="shared" si="754"/>
        <v>20</v>
      </c>
      <c r="GZ635" s="28">
        <f t="shared" si="714"/>
        <v>116</v>
      </c>
      <c r="HA635" t="s">
        <v>132</v>
      </c>
      <c r="HB635">
        <f t="shared" si="715"/>
        <v>5</v>
      </c>
      <c r="HC635" t="s">
        <v>85</v>
      </c>
      <c r="HD635">
        <f t="shared" si="768"/>
        <v>9</v>
      </c>
      <c r="HE635" t="s">
        <v>93</v>
      </c>
      <c r="HF635">
        <f t="shared" si="716"/>
        <v>9</v>
      </c>
      <c r="HG635" t="s">
        <v>94</v>
      </c>
      <c r="HH635">
        <f t="shared" si="773"/>
        <v>9</v>
      </c>
      <c r="HI635" t="s">
        <v>130</v>
      </c>
      <c r="HJ635">
        <f t="shared" si="755"/>
        <v>5</v>
      </c>
      <c r="HK635" t="s">
        <v>131</v>
      </c>
      <c r="HL635">
        <f t="shared" si="756"/>
        <v>0</v>
      </c>
      <c r="HM635" t="s">
        <v>90</v>
      </c>
      <c r="HN635">
        <f t="shared" si="717"/>
        <v>9</v>
      </c>
      <c r="HO635" t="s">
        <v>96</v>
      </c>
      <c r="HP635">
        <f t="shared" si="757"/>
        <v>9</v>
      </c>
      <c r="HQ635">
        <v>0</v>
      </c>
      <c r="HR635" s="1">
        <f t="shared" si="758"/>
        <v>0</v>
      </c>
      <c r="HS635" t="s">
        <v>137</v>
      </c>
      <c r="HT635" s="1">
        <f t="shared" si="759"/>
        <v>6</v>
      </c>
      <c r="HU635" t="s">
        <v>86</v>
      </c>
      <c r="HV635" s="1">
        <f t="shared" si="760"/>
        <v>6</v>
      </c>
      <c r="HW635" t="s">
        <v>129</v>
      </c>
      <c r="HX635" s="1">
        <f t="shared" si="761"/>
        <v>0</v>
      </c>
      <c r="HY635" t="s">
        <v>88</v>
      </c>
      <c r="HZ635" s="1">
        <f t="shared" si="762"/>
        <v>0</v>
      </c>
      <c r="IA635" t="s">
        <v>95</v>
      </c>
      <c r="IB635" s="1">
        <f t="shared" si="763"/>
        <v>6</v>
      </c>
      <c r="IC635" t="s">
        <v>134</v>
      </c>
      <c r="ID635" s="1">
        <f t="shared" si="764"/>
        <v>6</v>
      </c>
      <c r="IE635" t="s">
        <v>135</v>
      </c>
      <c r="IF635" s="1">
        <f t="shared" si="765"/>
        <v>0</v>
      </c>
      <c r="IG635">
        <f t="shared" si="770"/>
        <v>79</v>
      </c>
      <c r="IH635" s="1">
        <f t="shared" si="766"/>
        <v>195</v>
      </c>
    </row>
    <row r="636" spans="1:242" s="17" customFormat="1" ht="14.65" thickBot="1" x14ac:dyDescent="0.5">
      <c r="A636" s="21">
        <v>633</v>
      </c>
      <c r="B636" s="45">
        <f t="shared" si="702"/>
        <v>37</v>
      </c>
      <c r="C636" s="16" t="s">
        <v>1254</v>
      </c>
      <c r="D636" s="17" t="s">
        <v>199</v>
      </c>
      <c r="E636" s="18" t="s">
        <v>1246</v>
      </c>
      <c r="F636" s="29">
        <f t="shared" si="703"/>
        <v>186</v>
      </c>
      <c r="H636" s="16">
        <v>0</v>
      </c>
      <c r="I636" s="17" t="s">
        <v>83</v>
      </c>
      <c r="J636" s="17">
        <v>1</v>
      </c>
      <c r="K636" s="41">
        <f t="shared" si="775"/>
        <v>3</v>
      </c>
      <c r="L636" s="17">
        <v>1</v>
      </c>
      <c r="M636" s="17" t="s">
        <v>83</v>
      </c>
      <c r="N636" s="17">
        <v>2</v>
      </c>
      <c r="O636" s="41">
        <f t="shared" si="771"/>
        <v>3</v>
      </c>
      <c r="P636" s="17">
        <v>1</v>
      </c>
      <c r="Q636" s="17" t="s">
        <v>83</v>
      </c>
      <c r="R636" s="17">
        <v>1</v>
      </c>
      <c r="S636" s="41">
        <f t="shared" si="718"/>
        <v>0</v>
      </c>
      <c r="T636" s="17">
        <v>2</v>
      </c>
      <c r="U636" s="17" t="s">
        <v>83</v>
      </c>
      <c r="V636" s="17">
        <v>1</v>
      </c>
      <c r="W636" s="41">
        <f t="shared" si="704"/>
        <v>0</v>
      </c>
      <c r="X636" s="17">
        <v>0</v>
      </c>
      <c r="Y636" s="17" t="s">
        <v>83</v>
      </c>
      <c r="Z636" s="17">
        <v>1</v>
      </c>
      <c r="AA636" s="41">
        <f t="shared" si="705"/>
        <v>4</v>
      </c>
      <c r="AB636" s="17">
        <v>3</v>
      </c>
      <c r="AC636" s="17" t="s">
        <v>83</v>
      </c>
      <c r="AD636" s="17">
        <v>0</v>
      </c>
      <c r="AE636" s="41">
        <f t="shared" si="719"/>
        <v>3</v>
      </c>
      <c r="AF636" s="25">
        <f t="shared" si="720"/>
        <v>13</v>
      </c>
      <c r="AG636" s="16">
        <v>2</v>
      </c>
      <c r="AH636" s="17" t="s">
        <v>83</v>
      </c>
      <c r="AI636" s="17">
        <v>0</v>
      </c>
      <c r="AJ636" s="41">
        <f t="shared" si="769"/>
        <v>3</v>
      </c>
      <c r="AK636" s="17">
        <v>1</v>
      </c>
      <c r="AL636" s="17" t="s">
        <v>83</v>
      </c>
      <c r="AM636" s="17">
        <v>1</v>
      </c>
      <c r="AN636" s="41">
        <f t="shared" si="721"/>
        <v>6</v>
      </c>
      <c r="AO636" s="17">
        <v>1</v>
      </c>
      <c r="AP636" s="17" t="s">
        <v>83</v>
      </c>
      <c r="AQ636" s="17">
        <v>0</v>
      </c>
      <c r="AR636" s="41">
        <f t="shared" si="701"/>
        <v>0</v>
      </c>
      <c r="AS636" s="17">
        <v>2</v>
      </c>
      <c r="AT636" s="17" t="s">
        <v>83</v>
      </c>
      <c r="AU636" s="17">
        <v>2</v>
      </c>
      <c r="AV636" s="41">
        <f t="shared" si="722"/>
        <v>3</v>
      </c>
      <c r="AW636" s="17">
        <v>1</v>
      </c>
      <c r="AX636" s="17" t="s">
        <v>83</v>
      </c>
      <c r="AY636" s="17">
        <v>1</v>
      </c>
      <c r="AZ636" s="41">
        <f t="shared" si="723"/>
        <v>0</v>
      </c>
      <c r="BA636" s="17">
        <v>1</v>
      </c>
      <c r="BB636" s="17" t="s">
        <v>83</v>
      </c>
      <c r="BC636" s="17">
        <v>3</v>
      </c>
      <c r="BD636" s="41">
        <f t="shared" si="706"/>
        <v>3</v>
      </c>
      <c r="BE636" s="25">
        <f t="shared" si="724"/>
        <v>15</v>
      </c>
      <c r="BF636" s="16">
        <v>3</v>
      </c>
      <c r="BG636" s="17" t="s">
        <v>83</v>
      </c>
      <c r="BH636" s="17">
        <v>0</v>
      </c>
      <c r="BI636" s="41">
        <f t="shared" si="725"/>
        <v>0</v>
      </c>
      <c r="BJ636" s="17">
        <v>1</v>
      </c>
      <c r="BK636" s="17" t="s">
        <v>83</v>
      </c>
      <c r="BL636" s="17">
        <v>2</v>
      </c>
      <c r="BM636" s="41">
        <f t="shared" si="726"/>
        <v>0</v>
      </c>
      <c r="BN636" s="17">
        <v>3</v>
      </c>
      <c r="BO636" s="17" t="s">
        <v>83</v>
      </c>
      <c r="BP636" s="17">
        <v>0</v>
      </c>
      <c r="BQ636" s="41">
        <f t="shared" si="707"/>
        <v>3</v>
      </c>
      <c r="BR636" s="17">
        <v>2</v>
      </c>
      <c r="BS636" s="17" t="s">
        <v>83</v>
      </c>
      <c r="BT636" s="17">
        <v>0</v>
      </c>
      <c r="BU636" s="41">
        <f t="shared" si="727"/>
        <v>6</v>
      </c>
      <c r="BV636" s="17">
        <v>2</v>
      </c>
      <c r="BW636" s="17" t="s">
        <v>83</v>
      </c>
      <c r="BX636" s="17">
        <v>3</v>
      </c>
      <c r="BY636" s="41">
        <f t="shared" si="728"/>
        <v>3</v>
      </c>
      <c r="BZ636" s="17">
        <v>1</v>
      </c>
      <c r="CA636" s="17" t="s">
        <v>83</v>
      </c>
      <c r="CB636" s="17">
        <v>2</v>
      </c>
      <c r="CC636" s="41">
        <f t="shared" si="729"/>
        <v>6</v>
      </c>
      <c r="CD636" s="25">
        <f t="shared" si="730"/>
        <v>18</v>
      </c>
      <c r="CE636" s="16">
        <v>1</v>
      </c>
      <c r="CF636" s="17" t="s">
        <v>83</v>
      </c>
      <c r="CG636" s="17">
        <v>1</v>
      </c>
      <c r="CH636" s="41">
        <f t="shared" si="731"/>
        <v>4</v>
      </c>
      <c r="CI636" s="17">
        <v>4</v>
      </c>
      <c r="CJ636" s="17" t="s">
        <v>83</v>
      </c>
      <c r="CK636" s="17">
        <v>0</v>
      </c>
      <c r="CL636" s="41">
        <f t="shared" si="732"/>
        <v>3</v>
      </c>
      <c r="CM636" s="17">
        <v>1</v>
      </c>
      <c r="CN636" s="17" t="s">
        <v>83</v>
      </c>
      <c r="CO636" s="17">
        <v>1</v>
      </c>
      <c r="CP636" s="41">
        <f t="shared" si="733"/>
        <v>0</v>
      </c>
      <c r="CQ636" s="17">
        <v>3</v>
      </c>
      <c r="CR636" s="17" t="s">
        <v>83</v>
      </c>
      <c r="CS636" s="17">
        <v>1</v>
      </c>
      <c r="CT636" s="41">
        <f t="shared" si="734"/>
        <v>3</v>
      </c>
      <c r="CU636" s="17">
        <v>0</v>
      </c>
      <c r="CV636" s="17" t="s">
        <v>83</v>
      </c>
      <c r="CW636" s="17">
        <v>0</v>
      </c>
      <c r="CX636" s="41">
        <f t="shared" si="735"/>
        <v>0</v>
      </c>
      <c r="CY636" s="17">
        <v>1</v>
      </c>
      <c r="CZ636" s="17" t="s">
        <v>83</v>
      </c>
      <c r="DA636" s="17">
        <v>3</v>
      </c>
      <c r="DB636" s="41">
        <f t="shared" si="736"/>
        <v>0</v>
      </c>
      <c r="DC636" s="25">
        <f t="shared" si="737"/>
        <v>10</v>
      </c>
      <c r="DD636" s="16">
        <v>4</v>
      </c>
      <c r="DE636" s="17" t="s">
        <v>83</v>
      </c>
      <c r="DF636" s="17">
        <v>1</v>
      </c>
      <c r="DG636" s="41">
        <f t="shared" si="767"/>
        <v>0</v>
      </c>
      <c r="DH636" s="17">
        <v>2</v>
      </c>
      <c r="DI636" s="17" t="s">
        <v>83</v>
      </c>
      <c r="DJ636" s="17">
        <v>1</v>
      </c>
      <c r="DK636" s="41">
        <f t="shared" si="708"/>
        <v>3</v>
      </c>
      <c r="DL636" s="17">
        <v>1</v>
      </c>
      <c r="DM636" s="17" t="s">
        <v>83</v>
      </c>
      <c r="DN636" s="17">
        <v>1</v>
      </c>
      <c r="DO636" s="41">
        <f t="shared" si="738"/>
        <v>0</v>
      </c>
      <c r="DP636" s="17">
        <v>3</v>
      </c>
      <c r="DQ636" s="17" t="s">
        <v>83</v>
      </c>
      <c r="DR636" s="17">
        <v>3</v>
      </c>
      <c r="DS636" s="41">
        <f t="shared" si="699"/>
        <v>3</v>
      </c>
      <c r="DT636" s="17">
        <v>1</v>
      </c>
      <c r="DU636" s="17" t="s">
        <v>83</v>
      </c>
      <c r="DV636" s="17">
        <v>2</v>
      </c>
      <c r="DW636" s="41">
        <f t="shared" si="700"/>
        <v>1</v>
      </c>
      <c r="DX636" s="17">
        <v>1</v>
      </c>
      <c r="DY636" s="17" t="s">
        <v>83</v>
      </c>
      <c r="DZ636" s="17">
        <v>5</v>
      </c>
      <c r="EA636" s="39">
        <f t="shared" si="739"/>
        <v>3</v>
      </c>
      <c r="EB636" s="25">
        <f t="shared" si="709"/>
        <v>10</v>
      </c>
      <c r="EC636" s="16">
        <v>1</v>
      </c>
      <c r="ED636" s="17" t="s">
        <v>83</v>
      </c>
      <c r="EE636" s="17">
        <v>2</v>
      </c>
      <c r="EF636" s="41">
        <f t="shared" si="740"/>
        <v>0</v>
      </c>
      <c r="EG636" s="17">
        <v>2</v>
      </c>
      <c r="EH636" s="17" t="s">
        <v>83</v>
      </c>
      <c r="EI636" s="17">
        <v>1</v>
      </c>
      <c r="EJ636" s="41">
        <f t="shared" si="741"/>
        <v>4</v>
      </c>
      <c r="EK636" s="17">
        <v>1</v>
      </c>
      <c r="EL636" s="17" t="s">
        <v>83</v>
      </c>
      <c r="EM636" s="17">
        <v>0</v>
      </c>
      <c r="EN636" s="41">
        <f t="shared" si="772"/>
        <v>0</v>
      </c>
      <c r="EO636" s="17">
        <v>1</v>
      </c>
      <c r="EP636" s="17" t="s">
        <v>83</v>
      </c>
      <c r="EQ636" s="17">
        <v>0</v>
      </c>
      <c r="ER636" s="41">
        <f t="shared" si="742"/>
        <v>3</v>
      </c>
      <c r="ES636" s="17">
        <v>1</v>
      </c>
      <c r="ET636" s="17" t="s">
        <v>83</v>
      </c>
      <c r="EU636" s="17">
        <v>1</v>
      </c>
      <c r="EV636" s="41">
        <f t="shared" si="743"/>
        <v>4</v>
      </c>
      <c r="EW636" s="17">
        <v>1</v>
      </c>
      <c r="EX636" s="17" t="s">
        <v>83</v>
      </c>
      <c r="EY636" s="17">
        <v>0</v>
      </c>
      <c r="EZ636" s="41">
        <f t="shared" si="744"/>
        <v>0</v>
      </c>
      <c r="FA636" s="25">
        <f t="shared" si="745"/>
        <v>11</v>
      </c>
      <c r="FB636" s="16">
        <v>1</v>
      </c>
      <c r="FC636" s="17" t="s">
        <v>83</v>
      </c>
      <c r="FD636" s="17">
        <v>0</v>
      </c>
      <c r="FE636" s="41">
        <f t="shared" si="746"/>
        <v>6</v>
      </c>
      <c r="FF636" s="17">
        <v>3</v>
      </c>
      <c r="FG636" s="17" t="s">
        <v>83</v>
      </c>
      <c r="FH636" s="17">
        <v>1</v>
      </c>
      <c r="FI636" s="41">
        <f t="shared" si="747"/>
        <v>4</v>
      </c>
      <c r="FJ636" s="17">
        <v>0</v>
      </c>
      <c r="FK636" s="17" t="s">
        <v>83</v>
      </c>
      <c r="FL636" s="17">
        <v>0</v>
      </c>
      <c r="FM636" s="41">
        <f t="shared" si="748"/>
        <v>3</v>
      </c>
      <c r="FN636" s="17">
        <v>3</v>
      </c>
      <c r="FO636" s="17" t="s">
        <v>83</v>
      </c>
      <c r="FP636" s="17">
        <v>1</v>
      </c>
      <c r="FQ636" s="41">
        <f t="shared" si="710"/>
        <v>3</v>
      </c>
      <c r="FR636" s="17">
        <v>0</v>
      </c>
      <c r="FS636" s="17" t="s">
        <v>83</v>
      </c>
      <c r="FT636" s="17">
        <v>1</v>
      </c>
      <c r="FU636" s="41">
        <f t="shared" si="749"/>
        <v>4</v>
      </c>
      <c r="FV636" s="17">
        <v>0</v>
      </c>
      <c r="FW636" s="17" t="s">
        <v>83</v>
      </c>
      <c r="FX636" s="17">
        <v>2</v>
      </c>
      <c r="FY636" s="41">
        <f t="shared" si="711"/>
        <v>0</v>
      </c>
      <c r="FZ636" s="25">
        <f t="shared" si="712"/>
        <v>20</v>
      </c>
      <c r="GA636" s="16">
        <v>0</v>
      </c>
      <c r="GB636" s="17" t="s">
        <v>83</v>
      </c>
      <c r="GC636" s="17">
        <v>1</v>
      </c>
      <c r="GD636" s="41">
        <f t="shared" si="750"/>
        <v>0</v>
      </c>
      <c r="GE636" s="17">
        <v>3</v>
      </c>
      <c r="GF636" s="17" t="s">
        <v>83</v>
      </c>
      <c r="GG636" s="17">
        <v>1</v>
      </c>
      <c r="GH636" s="41">
        <f t="shared" si="774"/>
        <v>3</v>
      </c>
      <c r="GI636" s="17">
        <v>1</v>
      </c>
      <c r="GJ636" s="17" t="s">
        <v>83</v>
      </c>
      <c r="GK636" s="17">
        <v>0</v>
      </c>
      <c r="GL636" s="41">
        <f t="shared" si="751"/>
        <v>0</v>
      </c>
      <c r="GM636" s="17">
        <v>3</v>
      </c>
      <c r="GN636" s="17" t="s">
        <v>83</v>
      </c>
      <c r="GO636" s="17">
        <v>0</v>
      </c>
      <c r="GP636" s="41">
        <f t="shared" si="752"/>
        <v>3</v>
      </c>
      <c r="GQ636" s="17">
        <v>1</v>
      </c>
      <c r="GR636" s="17" t="s">
        <v>83</v>
      </c>
      <c r="GS636" s="17">
        <v>1</v>
      </c>
      <c r="GT636" s="41">
        <f t="shared" si="713"/>
        <v>0</v>
      </c>
      <c r="GU636" s="17">
        <v>1</v>
      </c>
      <c r="GV636" s="17" t="s">
        <v>83</v>
      </c>
      <c r="GW636" s="17">
        <v>2</v>
      </c>
      <c r="GX636" s="41">
        <f t="shared" si="753"/>
        <v>0</v>
      </c>
      <c r="GY636" s="25">
        <f t="shared" si="754"/>
        <v>6</v>
      </c>
      <c r="GZ636" s="29">
        <f t="shared" si="714"/>
        <v>103</v>
      </c>
      <c r="HA636" s="17" t="s">
        <v>84</v>
      </c>
      <c r="HB636">
        <f t="shared" si="715"/>
        <v>9</v>
      </c>
      <c r="HC636" s="17" t="s">
        <v>85</v>
      </c>
      <c r="HD636">
        <f t="shared" si="768"/>
        <v>9</v>
      </c>
      <c r="HE636" s="17" t="s">
        <v>93</v>
      </c>
      <c r="HF636">
        <f t="shared" si="716"/>
        <v>9</v>
      </c>
      <c r="HG636" s="17" t="s">
        <v>94</v>
      </c>
      <c r="HH636">
        <f t="shared" si="773"/>
        <v>9</v>
      </c>
      <c r="HI636" s="17" t="s">
        <v>88</v>
      </c>
      <c r="HJ636">
        <f t="shared" si="755"/>
        <v>0</v>
      </c>
      <c r="HK636" s="17" t="s">
        <v>95</v>
      </c>
      <c r="HL636">
        <f t="shared" si="756"/>
        <v>5</v>
      </c>
      <c r="HM636" s="17" t="s">
        <v>90</v>
      </c>
      <c r="HN636">
        <f t="shared" si="717"/>
        <v>9</v>
      </c>
      <c r="HO636" s="17" t="s">
        <v>96</v>
      </c>
      <c r="HP636">
        <f t="shared" si="757"/>
        <v>9</v>
      </c>
      <c r="HQ636" s="17" t="s">
        <v>140</v>
      </c>
      <c r="HR636" s="1">
        <f t="shared" si="758"/>
        <v>0</v>
      </c>
      <c r="HS636" s="17" t="s">
        <v>92</v>
      </c>
      <c r="HT636" s="1">
        <f t="shared" si="759"/>
        <v>0</v>
      </c>
      <c r="HU636" s="17" t="s">
        <v>86</v>
      </c>
      <c r="HV636" s="1">
        <f t="shared" si="760"/>
        <v>6</v>
      </c>
      <c r="HW636" s="17" t="s">
        <v>129</v>
      </c>
      <c r="HX636" s="1">
        <f t="shared" si="761"/>
        <v>0</v>
      </c>
      <c r="HY636" s="17" t="s">
        <v>130</v>
      </c>
      <c r="HZ636" s="1">
        <f t="shared" si="762"/>
        <v>6</v>
      </c>
      <c r="IA636" s="17" t="s">
        <v>131</v>
      </c>
      <c r="IB636" s="1">
        <f t="shared" si="763"/>
        <v>0</v>
      </c>
      <c r="IC636" s="17" t="s">
        <v>134</v>
      </c>
      <c r="ID636" s="1">
        <f t="shared" si="764"/>
        <v>6</v>
      </c>
      <c r="IE636" s="17" t="s">
        <v>91</v>
      </c>
      <c r="IF636" s="1">
        <f t="shared" si="765"/>
        <v>6</v>
      </c>
      <c r="IG636">
        <f t="shared" si="770"/>
        <v>83</v>
      </c>
      <c r="IH636" s="1">
        <f t="shared" si="766"/>
        <v>186</v>
      </c>
    </row>
    <row r="637" spans="1:242" ht="14.65" thickBot="1" x14ac:dyDescent="0.5">
      <c r="A637" s="1">
        <v>634</v>
      </c>
      <c r="B637" s="45">
        <f t="shared" si="702"/>
        <v>418</v>
      </c>
      <c r="C637" s="14" t="s">
        <v>1364</v>
      </c>
      <c r="D637" t="s">
        <v>1365</v>
      </c>
      <c r="E637" s="15" t="s">
        <v>1366</v>
      </c>
      <c r="F637" s="28">
        <f t="shared" si="703"/>
        <v>150</v>
      </c>
      <c r="H637" s="14">
        <v>0</v>
      </c>
      <c r="I637" t="s">
        <v>83</v>
      </c>
      <c r="J637">
        <v>1</v>
      </c>
      <c r="K637" s="40">
        <f t="shared" si="775"/>
        <v>3</v>
      </c>
      <c r="L637">
        <v>1</v>
      </c>
      <c r="M637" t="s">
        <v>83</v>
      </c>
      <c r="N637">
        <v>2</v>
      </c>
      <c r="O637" s="40">
        <f t="shared" si="771"/>
        <v>3</v>
      </c>
      <c r="P637">
        <v>0</v>
      </c>
      <c r="Q637" t="s">
        <v>83</v>
      </c>
      <c r="R637">
        <v>1</v>
      </c>
      <c r="S637" s="40">
        <f t="shared" si="718"/>
        <v>3</v>
      </c>
      <c r="T637">
        <v>1</v>
      </c>
      <c r="U637" t="s">
        <v>83</v>
      </c>
      <c r="V637">
        <v>2</v>
      </c>
      <c r="W637" s="40">
        <f t="shared" si="704"/>
        <v>0</v>
      </c>
      <c r="X637">
        <v>0</v>
      </c>
      <c r="Y637" t="s">
        <v>83</v>
      </c>
      <c r="Z637">
        <v>0</v>
      </c>
      <c r="AA637" s="40">
        <f t="shared" si="705"/>
        <v>0</v>
      </c>
      <c r="AB637">
        <v>3</v>
      </c>
      <c r="AC637" t="s">
        <v>83</v>
      </c>
      <c r="AD637">
        <v>1</v>
      </c>
      <c r="AE637" s="40">
        <f t="shared" si="719"/>
        <v>4</v>
      </c>
      <c r="AF637" s="24">
        <f t="shared" si="720"/>
        <v>13</v>
      </c>
      <c r="AG637" s="14">
        <v>3</v>
      </c>
      <c r="AH637" t="s">
        <v>83</v>
      </c>
      <c r="AI637">
        <v>0</v>
      </c>
      <c r="AJ637" s="40">
        <f t="shared" si="769"/>
        <v>3</v>
      </c>
      <c r="AK637">
        <v>1</v>
      </c>
      <c r="AL637" t="s">
        <v>83</v>
      </c>
      <c r="AM637">
        <v>2</v>
      </c>
      <c r="AN637" s="40">
        <f t="shared" si="721"/>
        <v>0</v>
      </c>
      <c r="AO637">
        <v>2</v>
      </c>
      <c r="AP637" t="s">
        <v>83</v>
      </c>
      <c r="AQ637">
        <v>1</v>
      </c>
      <c r="AR637" s="40">
        <f t="shared" si="701"/>
        <v>0</v>
      </c>
      <c r="AS637">
        <v>2</v>
      </c>
      <c r="AT637" t="s">
        <v>83</v>
      </c>
      <c r="AU637">
        <v>0</v>
      </c>
      <c r="AV637" s="40">
        <f t="shared" si="722"/>
        <v>0</v>
      </c>
      <c r="AW637">
        <v>1</v>
      </c>
      <c r="AX637" t="s">
        <v>83</v>
      </c>
      <c r="AY637">
        <v>2</v>
      </c>
      <c r="AZ637" s="40">
        <f t="shared" si="723"/>
        <v>3</v>
      </c>
      <c r="BA637">
        <v>2</v>
      </c>
      <c r="BB637" t="s">
        <v>83</v>
      </c>
      <c r="BC637">
        <v>2</v>
      </c>
      <c r="BD637" s="40">
        <f t="shared" si="706"/>
        <v>0</v>
      </c>
      <c r="BE637" s="24">
        <f t="shared" si="724"/>
        <v>6</v>
      </c>
      <c r="BF637" s="14">
        <v>3</v>
      </c>
      <c r="BG637" t="s">
        <v>83</v>
      </c>
      <c r="BH637">
        <v>0</v>
      </c>
      <c r="BI637" s="40">
        <f t="shared" si="725"/>
        <v>0</v>
      </c>
      <c r="BJ637">
        <v>2</v>
      </c>
      <c r="BK637" t="s">
        <v>83</v>
      </c>
      <c r="BL637">
        <v>1</v>
      </c>
      <c r="BM637" s="40">
        <f t="shared" si="726"/>
        <v>0</v>
      </c>
      <c r="BN637">
        <v>1</v>
      </c>
      <c r="BO637" t="s">
        <v>83</v>
      </c>
      <c r="BP637">
        <v>0</v>
      </c>
      <c r="BQ637" s="40">
        <f t="shared" si="707"/>
        <v>3</v>
      </c>
      <c r="BR637">
        <v>2</v>
      </c>
      <c r="BS637" t="s">
        <v>83</v>
      </c>
      <c r="BT637">
        <v>0</v>
      </c>
      <c r="BU637" s="40">
        <f t="shared" si="727"/>
        <v>6</v>
      </c>
      <c r="BV637">
        <v>0</v>
      </c>
      <c r="BW637" t="s">
        <v>83</v>
      </c>
      <c r="BX637">
        <v>2</v>
      </c>
      <c r="BY637" s="40">
        <f t="shared" si="728"/>
        <v>6</v>
      </c>
      <c r="BZ637">
        <v>0</v>
      </c>
      <c r="CA637" t="s">
        <v>83</v>
      </c>
      <c r="CB637">
        <v>2</v>
      </c>
      <c r="CC637" s="40">
        <f t="shared" si="729"/>
        <v>3</v>
      </c>
      <c r="CD637" s="24">
        <f t="shared" si="730"/>
        <v>18</v>
      </c>
      <c r="CE637" s="14">
        <v>2</v>
      </c>
      <c r="CF637" t="s">
        <v>83</v>
      </c>
      <c r="CG637">
        <v>0</v>
      </c>
      <c r="CH637" s="40">
        <f t="shared" si="731"/>
        <v>0</v>
      </c>
      <c r="CI637">
        <v>2</v>
      </c>
      <c r="CJ637" t="s">
        <v>83</v>
      </c>
      <c r="CK637">
        <v>0</v>
      </c>
      <c r="CL637" s="40">
        <f t="shared" si="732"/>
        <v>3</v>
      </c>
      <c r="CM637">
        <v>1</v>
      </c>
      <c r="CN637" t="s">
        <v>83</v>
      </c>
      <c r="CO637">
        <v>1</v>
      </c>
      <c r="CP637" s="40">
        <f t="shared" si="733"/>
        <v>0</v>
      </c>
      <c r="CQ637">
        <v>3</v>
      </c>
      <c r="CR637" t="s">
        <v>83</v>
      </c>
      <c r="CS637">
        <v>1</v>
      </c>
      <c r="CT637" s="40">
        <f t="shared" si="734"/>
        <v>3</v>
      </c>
      <c r="CU637">
        <v>1</v>
      </c>
      <c r="CV637" t="s">
        <v>83</v>
      </c>
      <c r="CW637">
        <v>2</v>
      </c>
      <c r="CX637" s="40">
        <f t="shared" si="735"/>
        <v>0</v>
      </c>
      <c r="CY637">
        <v>0</v>
      </c>
      <c r="CZ637" t="s">
        <v>83</v>
      </c>
      <c r="DA637">
        <v>2</v>
      </c>
      <c r="DB637" s="40">
        <f t="shared" si="736"/>
        <v>0</v>
      </c>
      <c r="DC637" s="24">
        <f t="shared" si="737"/>
        <v>6</v>
      </c>
      <c r="DD637" s="14">
        <v>1</v>
      </c>
      <c r="DE637" t="s">
        <v>83</v>
      </c>
      <c r="DF637">
        <v>0</v>
      </c>
      <c r="DG637" s="40">
        <f t="shared" si="767"/>
        <v>0</v>
      </c>
      <c r="DH637">
        <v>2</v>
      </c>
      <c r="DI637" t="s">
        <v>83</v>
      </c>
      <c r="DJ637">
        <v>0</v>
      </c>
      <c r="DK637" s="40">
        <f t="shared" si="708"/>
        <v>3</v>
      </c>
      <c r="DL637">
        <v>0</v>
      </c>
      <c r="DM637" t="s">
        <v>83</v>
      </c>
      <c r="DN637">
        <v>1</v>
      </c>
      <c r="DO637" s="40">
        <f t="shared" si="738"/>
        <v>6</v>
      </c>
      <c r="DP637">
        <v>1</v>
      </c>
      <c r="DQ637" t="s">
        <v>83</v>
      </c>
      <c r="DR637">
        <v>2</v>
      </c>
      <c r="DS637" s="40">
        <f t="shared" si="699"/>
        <v>0</v>
      </c>
      <c r="DT637">
        <v>0</v>
      </c>
      <c r="DU637" t="s">
        <v>83</v>
      </c>
      <c r="DV637">
        <v>0</v>
      </c>
      <c r="DW637" s="40">
        <f t="shared" si="700"/>
        <v>1</v>
      </c>
      <c r="DX637">
        <v>0</v>
      </c>
      <c r="DY637" t="s">
        <v>83</v>
      </c>
      <c r="DZ637">
        <v>2</v>
      </c>
      <c r="EA637" s="39">
        <f t="shared" si="739"/>
        <v>4</v>
      </c>
      <c r="EB637" s="24">
        <f t="shared" si="709"/>
        <v>14</v>
      </c>
      <c r="EC637" s="14">
        <v>0</v>
      </c>
      <c r="ED637" t="s">
        <v>83</v>
      </c>
      <c r="EE637">
        <v>1</v>
      </c>
      <c r="EF637" s="40">
        <f t="shared" si="740"/>
        <v>0</v>
      </c>
      <c r="EG637">
        <v>0</v>
      </c>
      <c r="EH637" t="s">
        <v>83</v>
      </c>
      <c r="EI637">
        <v>0</v>
      </c>
      <c r="EJ637" s="40">
        <f t="shared" si="741"/>
        <v>0</v>
      </c>
      <c r="EK637">
        <v>1</v>
      </c>
      <c r="EL637" t="s">
        <v>83</v>
      </c>
      <c r="EM637">
        <v>0</v>
      </c>
      <c r="EN637" s="40">
        <f t="shared" si="772"/>
        <v>0</v>
      </c>
      <c r="EO637">
        <v>1</v>
      </c>
      <c r="EP637" t="s">
        <v>83</v>
      </c>
      <c r="EQ637">
        <v>0</v>
      </c>
      <c r="ER637" s="40">
        <f t="shared" si="742"/>
        <v>3</v>
      </c>
      <c r="ES637">
        <v>1</v>
      </c>
      <c r="ET637" t="s">
        <v>83</v>
      </c>
      <c r="EU637">
        <v>1</v>
      </c>
      <c r="EV637" s="40">
        <f t="shared" si="743"/>
        <v>4</v>
      </c>
      <c r="EW637">
        <v>0</v>
      </c>
      <c r="EX637" t="s">
        <v>83</v>
      </c>
      <c r="EY637">
        <v>0</v>
      </c>
      <c r="EZ637" s="40">
        <f t="shared" si="744"/>
        <v>0</v>
      </c>
      <c r="FA637" s="24">
        <f t="shared" si="745"/>
        <v>7</v>
      </c>
      <c r="FB637" s="14">
        <v>1</v>
      </c>
      <c r="FC637" t="s">
        <v>83</v>
      </c>
      <c r="FD637">
        <v>2</v>
      </c>
      <c r="FE637" s="40">
        <f t="shared" si="746"/>
        <v>0</v>
      </c>
      <c r="FF637">
        <v>3</v>
      </c>
      <c r="FG637" t="s">
        <v>83</v>
      </c>
      <c r="FH637">
        <v>0</v>
      </c>
      <c r="FI637" s="40">
        <f t="shared" si="747"/>
        <v>3</v>
      </c>
      <c r="FJ637">
        <v>2</v>
      </c>
      <c r="FK637" t="s">
        <v>83</v>
      </c>
      <c r="FL637">
        <v>0</v>
      </c>
      <c r="FM637" s="40">
        <f t="shared" si="748"/>
        <v>0</v>
      </c>
      <c r="FN637">
        <v>3</v>
      </c>
      <c r="FO637" t="s">
        <v>83</v>
      </c>
      <c r="FP637">
        <v>1</v>
      </c>
      <c r="FQ637" s="40">
        <f t="shared" si="710"/>
        <v>3</v>
      </c>
      <c r="FR637">
        <v>0</v>
      </c>
      <c r="FS637" t="s">
        <v>83</v>
      </c>
      <c r="FT637">
        <v>1</v>
      </c>
      <c r="FU637" s="40">
        <f t="shared" si="749"/>
        <v>4</v>
      </c>
      <c r="FV637">
        <v>1</v>
      </c>
      <c r="FW637" t="s">
        <v>83</v>
      </c>
      <c r="FX637">
        <v>3</v>
      </c>
      <c r="FY637" s="40">
        <f t="shared" si="711"/>
        <v>0</v>
      </c>
      <c r="FZ637" s="24">
        <f t="shared" si="712"/>
        <v>10</v>
      </c>
      <c r="GA637" s="14">
        <v>2</v>
      </c>
      <c r="GB637" t="s">
        <v>83</v>
      </c>
      <c r="GC637">
        <v>0</v>
      </c>
      <c r="GD637" s="40">
        <f t="shared" si="750"/>
        <v>0</v>
      </c>
      <c r="GE637">
        <v>2</v>
      </c>
      <c r="GF637" t="s">
        <v>83</v>
      </c>
      <c r="GG637">
        <v>1</v>
      </c>
      <c r="GH637" s="40">
        <f t="shared" si="774"/>
        <v>4</v>
      </c>
      <c r="GI637">
        <v>0</v>
      </c>
      <c r="GJ637" t="s">
        <v>83</v>
      </c>
      <c r="GK637">
        <v>1</v>
      </c>
      <c r="GL637" s="40">
        <f t="shared" si="751"/>
        <v>4</v>
      </c>
      <c r="GM637">
        <v>3</v>
      </c>
      <c r="GN637" t="s">
        <v>83</v>
      </c>
      <c r="GO637">
        <v>0</v>
      </c>
      <c r="GP637" s="40">
        <f t="shared" si="752"/>
        <v>3</v>
      </c>
      <c r="GQ637">
        <v>2</v>
      </c>
      <c r="GR637" t="s">
        <v>83</v>
      </c>
      <c r="GS637">
        <v>1</v>
      </c>
      <c r="GT637" s="40">
        <f t="shared" si="713"/>
        <v>0</v>
      </c>
      <c r="GU637">
        <v>0</v>
      </c>
      <c r="GV637" t="s">
        <v>83</v>
      </c>
      <c r="GW637">
        <v>3</v>
      </c>
      <c r="GX637" s="40">
        <f t="shared" si="753"/>
        <v>0</v>
      </c>
      <c r="GY637" s="24">
        <f t="shared" si="754"/>
        <v>11</v>
      </c>
      <c r="GZ637" s="28">
        <f t="shared" si="714"/>
        <v>85</v>
      </c>
      <c r="HA637" t="s">
        <v>84</v>
      </c>
      <c r="HB637">
        <f t="shared" si="715"/>
        <v>9</v>
      </c>
      <c r="HC637" t="s">
        <v>85</v>
      </c>
      <c r="HD637">
        <f t="shared" si="768"/>
        <v>9</v>
      </c>
      <c r="HE637" t="s">
        <v>93</v>
      </c>
      <c r="HF637">
        <f t="shared" si="716"/>
        <v>9</v>
      </c>
      <c r="HG637" t="s">
        <v>94</v>
      </c>
      <c r="HH637">
        <f t="shared" si="773"/>
        <v>9</v>
      </c>
      <c r="HI637" t="s">
        <v>88</v>
      </c>
      <c r="HJ637">
        <f t="shared" si="755"/>
        <v>0</v>
      </c>
      <c r="HK637" t="s">
        <v>95</v>
      </c>
      <c r="HL637">
        <f t="shared" si="756"/>
        <v>5</v>
      </c>
      <c r="HM637" t="s">
        <v>90</v>
      </c>
      <c r="HN637">
        <f t="shared" si="717"/>
        <v>9</v>
      </c>
      <c r="HO637" t="s">
        <v>96</v>
      </c>
      <c r="HP637">
        <f t="shared" si="757"/>
        <v>9</v>
      </c>
      <c r="HQ637" t="s">
        <v>136</v>
      </c>
      <c r="HR637" s="1">
        <f t="shared" si="758"/>
        <v>0</v>
      </c>
      <c r="HS637" t="s">
        <v>92</v>
      </c>
      <c r="HT637" s="1">
        <f t="shared" si="759"/>
        <v>0</v>
      </c>
      <c r="HU637" t="s">
        <v>133</v>
      </c>
      <c r="HV637" s="1">
        <f t="shared" si="760"/>
        <v>0</v>
      </c>
      <c r="HW637" t="s">
        <v>129</v>
      </c>
      <c r="HX637" s="1">
        <f t="shared" si="761"/>
        <v>0</v>
      </c>
      <c r="HY637" t="s">
        <v>130</v>
      </c>
      <c r="HZ637" s="1">
        <f t="shared" si="762"/>
        <v>6</v>
      </c>
      <c r="IA637" t="s">
        <v>131</v>
      </c>
      <c r="IB637" s="1">
        <f t="shared" si="763"/>
        <v>0</v>
      </c>
      <c r="IC637" t="s">
        <v>166</v>
      </c>
      <c r="ID637" s="1">
        <f t="shared" si="764"/>
        <v>0</v>
      </c>
      <c r="IE637" t="s">
        <v>138</v>
      </c>
      <c r="IF637" s="1">
        <f t="shared" si="765"/>
        <v>0</v>
      </c>
      <c r="IG637">
        <f t="shared" si="770"/>
        <v>65</v>
      </c>
      <c r="IH637" s="1">
        <f t="shared" si="766"/>
        <v>150</v>
      </c>
    </row>
    <row r="638" spans="1:242" ht="14.65" thickBot="1" x14ac:dyDescent="0.5">
      <c r="A638" s="1">
        <v>635</v>
      </c>
      <c r="B638" s="45">
        <f t="shared" si="702"/>
        <v>356</v>
      </c>
      <c r="C638" s="14" t="s">
        <v>151</v>
      </c>
      <c r="D638" t="s">
        <v>1367</v>
      </c>
      <c r="E638" s="15" t="s">
        <v>1366</v>
      </c>
      <c r="F638" s="28">
        <f t="shared" si="703"/>
        <v>155</v>
      </c>
      <c r="H638" s="14">
        <v>0</v>
      </c>
      <c r="I638" t="s">
        <v>83</v>
      </c>
      <c r="J638">
        <v>2</v>
      </c>
      <c r="K638" s="40">
        <f t="shared" si="775"/>
        <v>6</v>
      </c>
      <c r="L638">
        <v>1</v>
      </c>
      <c r="M638" t="s">
        <v>83</v>
      </c>
      <c r="N638">
        <v>2</v>
      </c>
      <c r="O638" s="40">
        <f t="shared" si="771"/>
        <v>3</v>
      </c>
      <c r="P638">
        <v>1</v>
      </c>
      <c r="Q638" t="s">
        <v>83</v>
      </c>
      <c r="R638">
        <v>2</v>
      </c>
      <c r="S638" s="40">
        <f t="shared" si="718"/>
        <v>3</v>
      </c>
      <c r="T638">
        <v>1</v>
      </c>
      <c r="U638" t="s">
        <v>83</v>
      </c>
      <c r="V638">
        <v>1</v>
      </c>
      <c r="W638" s="40">
        <f t="shared" si="704"/>
        <v>6</v>
      </c>
      <c r="X638">
        <v>1</v>
      </c>
      <c r="Y638" t="s">
        <v>83</v>
      </c>
      <c r="Z638">
        <v>0</v>
      </c>
      <c r="AA638" s="40">
        <f t="shared" si="705"/>
        <v>0</v>
      </c>
      <c r="AB638">
        <v>2</v>
      </c>
      <c r="AC638" t="s">
        <v>83</v>
      </c>
      <c r="AD638">
        <v>0</v>
      </c>
      <c r="AE638" s="40">
        <f t="shared" si="719"/>
        <v>6</v>
      </c>
      <c r="AF638" s="24">
        <f t="shared" si="720"/>
        <v>24</v>
      </c>
      <c r="AG638" s="14">
        <v>2</v>
      </c>
      <c r="AH638" t="s">
        <v>83</v>
      </c>
      <c r="AI638">
        <v>0</v>
      </c>
      <c r="AJ638" s="40">
        <f t="shared" si="769"/>
        <v>3</v>
      </c>
      <c r="AK638">
        <v>2</v>
      </c>
      <c r="AL638" t="s">
        <v>83</v>
      </c>
      <c r="AM638">
        <v>1</v>
      </c>
      <c r="AN638" s="40">
        <f t="shared" si="721"/>
        <v>0</v>
      </c>
      <c r="AO638">
        <v>1</v>
      </c>
      <c r="AP638" t="s">
        <v>83</v>
      </c>
      <c r="AQ638">
        <v>1</v>
      </c>
      <c r="AR638" s="40">
        <f t="shared" si="701"/>
        <v>0</v>
      </c>
      <c r="AS638">
        <v>2</v>
      </c>
      <c r="AT638" t="s">
        <v>83</v>
      </c>
      <c r="AU638">
        <v>0</v>
      </c>
      <c r="AV638" s="40">
        <f t="shared" si="722"/>
        <v>0</v>
      </c>
      <c r="AW638">
        <v>2</v>
      </c>
      <c r="AX638" t="s">
        <v>83</v>
      </c>
      <c r="AY638">
        <v>3</v>
      </c>
      <c r="AZ638" s="40">
        <f t="shared" si="723"/>
        <v>3</v>
      </c>
      <c r="BA638">
        <v>1</v>
      </c>
      <c r="BB638" t="s">
        <v>83</v>
      </c>
      <c r="BC638">
        <v>2</v>
      </c>
      <c r="BD638" s="40">
        <f t="shared" si="706"/>
        <v>4</v>
      </c>
      <c r="BE638" s="24">
        <f t="shared" si="724"/>
        <v>10</v>
      </c>
      <c r="BF638" s="14">
        <v>2</v>
      </c>
      <c r="BG638" t="s">
        <v>83</v>
      </c>
      <c r="BH638">
        <v>1</v>
      </c>
      <c r="BI638" s="40">
        <f t="shared" si="725"/>
        <v>0</v>
      </c>
      <c r="BJ638">
        <v>3</v>
      </c>
      <c r="BK638" t="s">
        <v>83</v>
      </c>
      <c r="BL638">
        <v>1</v>
      </c>
      <c r="BM638" s="40">
        <f t="shared" si="726"/>
        <v>0</v>
      </c>
      <c r="BN638">
        <v>2</v>
      </c>
      <c r="BO638" t="s">
        <v>83</v>
      </c>
      <c r="BP638">
        <v>0</v>
      </c>
      <c r="BQ638" s="40">
        <f t="shared" si="707"/>
        <v>6</v>
      </c>
      <c r="BR638">
        <v>2</v>
      </c>
      <c r="BS638" t="s">
        <v>83</v>
      </c>
      <c r="BT638">
        <v>3</v>
      </c>
      <c r="BU638" s="40">
        <f t="shared" si="727"/>
        <v>0</v>
      </c>
      <c r="BV638">
        <v>1</v>
      </c>
      <c r="BW638" t="s">
        <v>83</v>
      </c>
      <c r="BX638">
        <v>1</v>
      </c>
      <c r="BY638" s="40">
        <f t="shared" si="728"/>
        <v>0</v>
      </c>
      <c r="BZ638">
        <v>1</v>
      </c>
      <c r="CA638" t="s">
        <v>83</v>
      </c>
      <c r="CB638">
        <v>2</v>
      </c>
      <c r="CC638" s="40">
        <f t="shared" si="729"/>
        <v>6</v>
      </c>
      <c r="CD638" s="24">
        <f t="shared" si="730"/>
        <v>12</v>
      </c>
      <c r="CE638" s="14">
        <v>2</v>
      </c>
      <c r="CF638" t="s">
        <v>83</v>
      </c>
      <c r="CG638">
        <v>1</v>
      </c>
      <c r="CH638" s="40">
        <f t="shared" si="731"/>
        <v>0</v>
      </c>
      <c r="CI638">
        <v>3</v>
      </c>
      <c r="CJ638" t="s">
        <v>83</v>
      </c>
      <c r="CK638">
        <v>1</v>
      </c>
      <c r="CL638" s="40">
        <f t="shared" si="732"/>
        <v>3</v>
      </c>
      <c r="CM638">
        <v>1</v>
      </c>
      <c r="CN638" t="s">
        <v>83</v>
      </c>
      <c r="CO638">
        <v>1</v>
      </c>
      <c r="CP638" s="40">
        <f t="shared" si="733"/>
        <v>0</v>
      </c>
      <c r="CQ638">
        <v>1</v>
      </c>
      <c r="CR638" t="s">
        <v>83</v>
      </c>
      <c r="CS638">
        <v>2</v>
      </c>
      <c r="CT638" s="40">
        <f t="shared" si="734"/>
        <v>0</v>
      </c>
      <c r="CU638">
        <v>1</v>
      </c>
      <c r="CV638" t="s">
        <v>83</v>
      </c>
      <c r="CW638">
        <v>1</v>
      </c>
      <c r="CX638" s="40">
        <f t="shared" si="735"/>
        <v>0</v>
      </c>
      <c r="CY638">
        <v>1</v>
      </c>
      <c r="CZ638" t="s">
        <v>83</v>
      </c>
      <c r="DA638">
        <v>2</v>
      </c>
      <c r="DB638" s="40">
        <f t="shared" si="736"/>
        <v>0</v>
      </c>
      <c r="DC638" s="24">
        <f t="shared" si="737"/>
        <v>3</v>
      </c>
      <c r="DD638" s="14">
        <v>3</v>
      </c>
      <c r="DE638" t="s">
        <v>83</v>
      </c>
      <c r="DF638">
        <v>1</v>
      </c>
      <c r="DG638" s="40">
        <f t="shared" si="767"/>
        <v>0</v>
      </c>
      <c r="DH638">
        <v>2</v>
      </c>
      <c r="DI638" t="s">
        <v>83</v>
      </c>
      <c r="DJ638">
        <v>0</v>
      </c>
      <c r="DK638" s="40">
        <f t="shared" si="708"/>
        <v>3</v>
      </c>
      <c r="DL638">
        <v>2</v>
      </c>
      <c r="DM638" t="s">
        <v>83</v>
      </c>
      <c r="DN638">
        <v>1</v>
      </c>
      <c r="DO638" s="40">
        <f t="shared" si="738"/>
        <v>0</v>
      </c>
      <c r="DP638">
        <v>1</v>
      </c>
      <c r="DQ638" t="s">
        <v>83</v>
      </c>
      <c r="DR638">
        <v>2</v>
      </c>
      <c r="DS638" s="40">
        <f t="shared" si="699"/>
        <v>0</v>
      </c>
      <c r="DT638">
        <v>2</v>
      </c>
      <c r="DU638" t="s">
        <v>83</v>
      </c>
      <c r="DV638">
        <v>1</v>
      </c>
      <c r="DW638" s="40">
        <f t="shared" si="700"/>
        <v>6</v>
      </c>
      <c r="DX638">
        <v>1</v>
      </c>
      <c r="DY638" t="s">
        <v>83</v>
      </c>
      <c r="DZ638">
        <v>3</v>
      </c>
      <c r="EA638" s="39">
        <f t="shared" si="739"/>
        <v>4</v>
      </c>
      <c r="EB638" s="24">
        <f t="shared" si="709"/>
        <v>13</v>
      </c>
      <c r="EC638" s="14">
        <v>1</v>
      </c>
      <c r="ED638" t="s">
        <v>83</v>
      </c>
      <c r="EE638">
        <v>3</v>
      </c>
      <c r="EF638" s="40">
        <f t="shared" si="740"/>
        <v>0</v>
      </c>
      <c r="EG638">
        <v>2</v>
      </c>
      <c r="EH638" t="s">
        <v>83</v>
      </c>
      <c r="EI638">
        <v>0</v>
      </c>
      <c r="EJ638" s="40">
        <f t="shared" si="741"/>
        <v>3</v>
      </c>
      <c r="EK638">
        <v>2</v>
      </c>
      <c r="EL638" t="s">
        <v>83</v>
      </c>
      <c r="EM638">
        <v>1</v>
      </c>
      <c r="EN638" s="40">
        <f t="shared" si="772"/>
        <v>0</v>
      </c>
      <c r="EO638">
        <v>3</v>
      </c>
      <c r="EP638" t="s">
        <v>83</v>
      </c>
      <c r="EQ638">
        <v>2</v>
      </c>
      <c r="ER638" s="40">
        <f t="shared" si="742"/>
        <v>3</v>
      </c>
      <c r="ES638">
        <v>1</v>
      </c>
      <c r="ET638" t="s">
        <v>83</v>
      </c>
      <c r="EU638">
        <v>2</v>
      </c>
      <c r="EV638" s="40">
        <f t="shared" si="743"/>
        <v>0</v>
      </c>
      <c r="EW638">
        <v>1</v>
      </c>
      <c r="EX638" t="s">
        <v>83</v>
      </c>
      <c r="EY638">
        <v>1</v>
      </c>
      <c r="EZ638" s="40">
        <f t="shared" si="744"/>
        <v>0</v>
      </c>
      <c r="FA638" s="24">
        <f t="shared" si="745"/>
        <v>6</v>
      </c>
      <c r="FB638" s="14">
        <v>2</v>
      </c>
      <c r="FC638" t="s">
        <v>83</v>
      </c>
      <c r="FD638">
        <v>1</v>
      </c>
      <c r="FE638" s="40">
        <f t="shared" si="746"/>
        <v>4</v>
      </c>
      <c r="FF638">
        <v>1</v>
      </c>
      <c r="FG638" t="s">
        <v>83</v>
      </c>
      <c r="FH638">
        <v>2</v>
      </c>
      <c r="FI638" s="40">
        <f t="shared" si="747"/>
        <v>0</v>
      </c>
      <c r="FJ638">
        <v>1</v>
      </c>
      <c r="FK638" t="s">
        <v>83</v>
      </c>
      <c r="FL638">
        <v>3</v>
      </c>
      <c r="FM638" s="40">
        <f t="shared" si="748"/>
        <v>0</v>
      </c>
      <c r="FN638">
        <v>2</v>
      </c>
      <c r="FO638" t="s">
        <v>83</v>
      </c>
      <c r="FP638">
        <v>3</v>
      </c>
      <c r="FQ638" s="40">
        <f t="shared" si="710"/>
        <v>0</v>
      </c>
      <c r="FR638">
        <v>1</v>
      </c>
      <c r="FS638" t="s">
        <v>83</v>
      </c>
      <c r="FT638">
        <v>2</v>
      </c>
      <c r="FU638" s="40">
        <f t="shared" si="749"/>
        <v>4</v>
      </c>
      <c r="FV638">
        <v>2</v>
      </c>
      <c r="FW638" t="s">
        <v>83</v>
      </c>
      <c r="FX638">
        <v>1</v>
      </c>
      <c r="FY638" s="40">
        <f t="shared" si="711"/>
        <v>4</v>
      </c>
      <c r="FZ638" s="24">
        <f t="shared" si="712"/>
        <v>12</v>
      </c>
      <c r="GA638" s="14">
        <v>2</v>
      </c>
      <c r="GB638" t="s">
        <v>83</v>
      </c>
      <c r="GC638">
        <v>0</v>
      </c>
      <c r="GD638" s="40">
        <f t="shared" si="750"/>
        <v>0</v>
      </c>
      <c r="GE638">
        <v>2</v>
      </c>
      <c r="GF638" t="s">
        <v>83</v>
      </c>
      <c r="GG638">
        <v>1</v>
      </c>
      <c r="GH638" s="40">
        <f t="shared" si="774"/>
        <v>4</v>
      </c>
      <c r="GI638">
        <v>1</v>
      </c>
      <c r="GJ638" t="s">
        <v>83</v>
      </c>
      <c r="GK638">
        <v>1</v>
      </c>
      <c r="GL638" s="40">
        <f t="shared" si="751"/>
        <v>0</v>
      </c>
      <c r="GM638">
        <v>2</v>
      </c>
      <c r="GN638" t="s">
        <v>83</v>
      </c>
      <c r="GO638">
        <v>0</v>
      </c>
      <c r="GP638" s="40">
        <f t="shared" si="752"/>
        <v>6</v>
      </c>
      <c r="GQ638">
        <v>0</v>
      </c>
      <c r="GR638" t="s">
        <v>83</v>
      </c>
      <c r="GS638">
        <v>1</v>
      </c>
      <c r="GT638" s="40">
        <f t="shared" si="713"/>
        <v>3</v>
      </c>
      <c r="GU638">
        <v>1</v>
      </c>
      <c r="GV638" t="s">
        <v>83</v>
      </c>
      <c r="GW638">
        <v>0</v>
      </c>
      <c r="GX638" s="40">
        <f t="shared" si="753"/>
        <v>4</v>
      </c>
      <c r="GY638" s="24">
        <f t="shared" si="754"/>
        <v>17</v>
      </c>
      <c r="GZ638" s="28">
        <f t="shared" si="714"/>
        <v>97</v>
      </c>
      <c r="HA638" t="s">
        <v>84</v>
      </c>
      <c r="HB638">
        <f t="shared" si="715"/>
        <v>9</v>
      </c>
      <c r="HC638" t="s">
        <v>85</v>
      </c>
      <c r="HD638">
        <f t="shared" si="768"/>
        <v>9</v>
      </c>
      <c r="HE638" t="s">
        <v>133</v>
      </c>
      <c r="HF638">
        <f t="shared" si="716"/>
        <v>0</v>
      </c>
      <c r="HG638" t="s">
        <v>94</v>
      </c>
      <c r="HH638">
        <f t="shared" si="773"/>
        <v>9</v>
      </c>
      <c r="HI638" t="s">
        <v>88</v>
      </c>
      <c r="HJ638">
        <f t="shared" si="755"/>
        <v>0</v>
      </c>
      <c r="HK638" t="s">
        <v>131</v>
      </c>
      <c r="HL638">
        <f t="shared" si="756"/>
        <v>0</v>
      </c>
      <c r="HM638" t="s">
        <v>134</v>
      </c>
      <c r="HN638">
        <f t="shared" si="717"/>
        <v>5</v>
      </c>
      <c r="HO638" t="s">
        <v>96</v>
      </c>
      <c r="HP638">
        <f t="shared" si="757"/>
        <v>9</v>
      </c>
      <c r="HQ638" t="s">
        <v>136</v>
      </c>
      <c r="HR638" s="1">
        <f t="shared" si="758"/>
        <v>0</v>
      </c>
      <c r="HS638" t="s">
        <v>92</v>
      </c>
      <c r="HT638" s="1">
        <f t="shared" si="759"/>
        <v>0</v>
      </c>
      <c r="HU638" t="s">
        <v>93</v>
      </c>
      <c r="HV638" s="1">
        <f t="shared" si="760"/>
        <v>5</v>
      </c>
      <c r="HW638" t="s">
        <v>129</v>
      </c>
      <c r="HX638" s="1">
        <f t="shared" si="761"/>
        <v>0</v>
      </c>
      <c r="HY638" t="s">
        <v>130</v>
      </c>
      <c r="HZ638" s="1">
        <f t="shared" si="762"/>
        <v>6</v>
      </c>
      <c r="IA638" t="s">
        <v>95</v>
      </c>
      <c r="IB638" s="1">
        <f t="shared" si="763"/>
        <v>6</v>
      </c>
      <c r="IC638" t="s">
        <v>150</v>
      </c>
      <c r="ID638" s="1">
        <f t="shared" si="764"/>
        <v>0</v>
      </c>
      <c r="IE638" t="s">
        <v>135</v>
      </c>
      <c r="IF638" s="1">
        <f t="shared" si="765"/>
        <v>0</v>
      </c>
      <c r="IG638">
        <f t="shared" si="770"/>
        <v>58</v>
      </c>
      <c r="IH638" s="1">
        <f t="shared" si="766"/>
        <v>155</v>
      </c>
    </row>
    <row r="639" spans="1:242" ht="14.65" thickBot="1" x14ac:dyDescent="0.5">
      <c r="A639" s="1">
        <v>636</v>
      </c>
      <c r="B639" s="45">
        <f t="shared" si="702"/>
        <v>256</v>
      </c>
      <c r="C639" s="14" t="s">
        <v>870</v>
      </c>
      <c r="D639" t="s">
        <v>965</v>
      </c>
      <c r="E639" s="15" t="s">
        <v>1368</v>
      </c>
      <c r="F639" s="28">
        <f t="shared" si="703"/>
        <v>162</v>
      </c>
      <c r="H639" s="14">
        <v>0</v>
      </c>
      <c r="I639" t="s">
        <v>83</v>
      </c>
      <c r="J639">
        <v>2</v>
      </c>
      <c r="K639" s="40">
        <f t="shared" si="775"/>
        <v>6</v>
      </c>
      <c r="L639">
        <v>1</v>
      </c>
      <c r="M639" t="s">
        <v>83</v>
      </c>
      <c r="N639">
        <v>2</v>
      </c>
      <c r="O639" s="40">
        <f t="shared" si="771"/>
        <v>3</v>
      </c>
      <c r="P639">
        <v>1</v>
      </c>
      <c r="Q639" t="s">
        <v>83</v>
      </c>
      <c r="R639">
        <v>1</v>
      </c>
      <c r="S639" s="40">
        <f t="shared" si="718"/>
        <v>0</v>
      </c>
      <c r="T639">
        <v>2</v>
      </c>
      <c r="U639" t="s">
        <v>83</v>
      </c>
      <c r="V639">
        <v>3</v>
      </c>
      <c r="W639" s="40">
        <f t="shared" si="704"/>
        <v>0</v>
      </c>
      <c r="X639">
        <v>1</v>
      </c>
      <c r="Y639" t="s">
        <v>83</v>
      </c>
      <c r="Z639">
        <v>2</v>
      </c>
      <c r="AA639" s="40">
        <f t="shared" si="705"/>
        <v>6</v>
      </c>
      <c r="AB639">
        <v>3</v>
      </c>
      <c r="AC639" t="s">
        <v>83</v>
      </c>
      <c r="AD639">
        <v>1</v>
      </c>
      <c r="AE639" s="40">
        <f t="shared" si="719"/>
        <v>4</v>
      </c>
      <c r="AF639" s="24">
        <f t="shared" si="720"/>
        <v>19</v>
      </c>
      <c r="AG639" s="14">
        <v>3</v>
      </c>
      <c r="AH639" t="s">
        <v>83</v>
      </c>
      <c r="AI639">
        <v>1</v>
      </c>
      <c r="AJ639" s="40">
        <f t="shared" si="769"/>
        <v>3</v>
      </c>
      <c r="AK639">
        <v>1</v>
      </c>
      <c r="AL639" t="s">
        <v>83</v>
      </c>
      <c r="AM639">
        <v>2</v>
      </c>
      <c r="AN639" s="40">
        <f t="shared" si="721"/>
        <v>0</v>
      </c>
      <c r="AO639">
        <v>1</v>
      </c>
      <c r="AP639" t="s">
        <v>83</v>
      </c>
      <c r="AQ639">
        <v>1</v>
      </c>
      <c r="AR639" s="40">
        <f t="shared" si="701"/>
        <v>0</v>
      </c>
      <c r="AS639">
        <v>4</v>
      </c>
      <c r="AT639" t="s">
        <v>83</v>
      </c>
      <c r="AU639">
        <v>1</v>
      </c>
      <c r="AV639" s="40">
        <f t="shared" si="722"/>
        <v>0</v>
      </c>
      <c r="AW639">
        <v>1</v>
      </c>
      <c r="AX639" t="s">
        <v>83</v>
      </c>
      <c r="AY639">
        <v>1</v>
      </c>
      <c r="AZ639" s="40">
        <f t="shared" si="723"/>
        <v>0</v>
      </c>
      <c r="BA639">
        <v>0</v>
      </c>
      <c r="BB639" t="s">
        <v>83</v>
      </c>
      <c r="BC639">
        <v>1</v>
      </c>
      <c r="BD639" s="40">
        <f t="shared" si="706"/>
        <v>6</v>
      </c>
      <c r="BE639" s="24">
        <f t="shared" si="724"/>
        <v>9</v>
      </c>
      <c r="BF639" s="14">
        <v>3</v>
      </c>
      <c r="BG639" t="s">
        <v>83</v>
      </c>
      <c r="BH639">
        <v>0</v>
      </c>
      <c r="BI639" s="40">
        <f t="shared" si="725"/>
        <v>0</v>
      </c>
      <c r="BJ639">
        <v>1</v>
      </c>
      <c r="BK639" t="s">
        <v>83</v>
      </c>
      <c r="BL639">
        <v>2</v>
      </c>
      <c r="BM639" s="40">
        <f t="shared" si="726"/>
        <v>0</v>
      </c>
      <c r="BN639">
        <v>1</v>
      </c>
      <c r="BO639" t="s">
        <v>83</v>
      </c>
      <c r="BP639">
        <v>0</v>
      </c>
      <c r="BQ639" s="40">
        <f t="shared" si="707"/>
        <v>3</v>
      </c>
      <c r="BR639">
        <v>4</v>
      </c>
      <c r="BS639" t="s">
        <v>83</v>
      </c>
      <c r="BT639">
        <v>1</v>
      </c>
      <c r="BU639" s="40">
        <f t="shared" si="727"/>
        <v>3</v>
      </c>
      <c r="BV639">
        <v>2</v>
      </c>
      <c r="BW639" t="s">
        <v>83</v>
      </c>
      <c r="BX639">
        <v>3</v>
      </c>
      <c r="BY639" s="40">
        <f t="shared" si="728"/>
        <v>3</v>
      </c>
      <c r="BZ639">
        <v>2</v>
      </c>
      <c r="CA639" t="s">
        <v>83</v>
      </c>
      <c r="CB639">
        <v>1</v>
      </c>
      <c r="CC639" s="40">
        <f t="shared" si="729"/>
        <v>0</v>
      </c>
      <c r="CD639" s="24">
        <f t="shared" si="730"/>
        <v>9</v>
      </c>
      <c r="CE639" s="14">
        <v>2</v>
      </c>
      <c r="CF639" t="s">
        <v>83</v>
      </c>
      <c r="CG639">
        <v>1</v>
      </c>
      <c r="CH639" s="40">
        <f t="shared" si="731"/>
        <v>0</v>
      </c>
      <c r="CI639">
        <v>3</v>
      </c>
      <c r="CJ639" t="s">
        <v>83</v>
      </c>
      <c r="CK639">
        <v>1</v>
      </c>
      <c r="CL639" s="40">
        <f t="shared" si="732"/>
        <v>3</v>
      </c>
      <c r="CM639">
        <v>1</v>
      </c>
      <c r="CN639" t="s">
        <v>83</v>
      </c>
      <c r="CO639">
        <v>1</v>
      </c>
      <c r="CP639" s="40">
        <f t="shared" si="733"/>
        <v>0</v>
      </c>
      <c r="CQ639">
        <v>1</v>
      </c>
      <c r="CR639" t="s">
        <v>83</v>
      </c>
      <c r="CS639">
        <v>2</v>
      </c>
      <c r="CT639" s="40">
        <f t="shared" si="734"/>
        <v>0</v>
      </c>
      <c r="CU639">
        <v>1</v>
      </c>
      <c r="CV639" t="s">
        <v>83</v>
      </c>
      <c r="CW639">
        <v>1</v>
      </c>
      <c r="CX639" s="40">
        <f t="shared" si="735"/>
        <v>0</v>
      </c>
      <c r="CY639">
        <v>1</v>
      </c>
      <c r="CZ639" t="s">
        <v>83</v>
      </c>
      <c r="DA639">
        <v>2</v>
      </c>
      <c r="DB639" s="40">
        <f t="shared" si="736"/>
        <v>0</v>
      </c>
      <c r="DC639" s="24">
        <f t="shared" si="737"/>
        <v>3</v>
      </c>
      <c r="DD639" s="14">
        <v>3</v>
      </c>
      <c r="DE639" t="s">
        <v>83</v>
      </c>
      <c r="DF639">
        <v>1</v>
      </c>
      <c r="DG639" s="40">
        <f t="shared" si="767"/>
        <v>0</v>
      </c>
      <c r="DH639">
        <v>2</v>
      </c>
      <c r="DI639" t="s">
        <v>83</v>
      </c>
      <c r="DJ639">
        <v>0</v>
      </c>
      <c r="DK639" s="40">
        <f t="shared" si="708"/>
        <v>3</v>
      </c>
      <c r="DL639">
        <v>2</v>
      </c>
      <c r="DM639" t="s">
        <v>83</v>
      </c>
      <c r="DN639">
        <v>1</v>
      </c>
      <c r="DO639" s="40">
        <f t="shared" si="738"/>
        <v>0</v>
      </c>
      <c r="DP639">
        <v>1</v>
      </c>
      <c r="DQ639" t="s">
        <v>83</v>
      </c>
      <c r="DR639">
        <v>2</v>
      </c>
      <c r="DS639" s="40">
        <f t="shared" si="699"/>
        <v>0</v>
      </c>
      <c r="DT639">
        <v>2</v>
      </c>
      <c r="DU639" t="s">
        <v>83</v>
      </c>
      <c r="DV639">
        <v>1</v>
      </c>
      <c r="DW639" s="40">
        <f t="shared" si="700"/>
        <v>6</v>
      </c>
      <c r="DX639">
        <v>1</v>
      </c>
      <c r="DY639" t="s">
        <v>83</v>
      </c>
      <c r="DZ639">
        <v>3</v>
      </c>
      <c r="EA639" s="39">
        <f t="shared" si="739"/>
        <v>4</v>
      </c>
      <c r="EB639" s="24">
        <f t="shared" si="709"/>
        <v>13</v>
      </c>
      <c r="EC639" s="14">
        <v>1</v>
      </c>
      <c r="ED639" t="s">
        <v>83</v>
      </c>
      <c r="EE639">
        <v>3</v>
      </c>
      <c r="EF639" s="40">
        <f t="shared" si="740"/>
        <v>0</v>
      </c>
      <c r="EG639">
        <v>2</v>
      </c>
      <c r="EH639" t="s">
        <v>83</v>
      </c>
      <c r="EI639">
        <v>0</v>
      </c>
      <c r="EJ639" s="40">
        <f t="shared" si="741"/>
        <v>3</v>
      </c>
      <c r="EK639">
        <v>2</v>
      </c>
      <c r="EL639" t="s">
        <v>83</v>
      </c>
      <c r="EM639">
        <v>1</v>
      </c>
      <c r="EN639" s="40">
        <f t="shared" si="772"/>
        <v>0</v>
      </c>
      <c r="EO639">
        <v>3</v>
      </c>
      <c r="EP639" t="s">
        <v>83</v>
      </c>
      <c r="EQ639">
        <v>2</v>
      </c>
      <c r="ER639" s="40">
        <f t="shared" si="742"/>
        <v>3</v>
      </c>
      <c r="ES639">
        <v>1</v>
      </c>
      <c r="ET639" t="s">
        <v>83</v>
      </c>
      <c r="EU639">
        <v>2</v>
      </c>
      <c r="EV639" s="40">
        <f t="shared" si="743"/>
        <v>0</v>
      </c>
      <c r="EW639">
        <v>1</v>
      </c>
      <c r="EX639" t="s">
        <v>83</v>
      </c>
      <c r="EY639">
        <v>1</v>
      </c>
      <c r="EZ639" s="40">
        <f t="shared" si="744"/>
        <v>0</v>
      </c>
      <c r="FA639" s="24">
        <f t="shared" si="745"/>
        <v>6</v>
      </c>
      <c r="FB639" s="14">
        <v>2</v>
      </c>
      <c r="FC639" t="s">
        <v>83</v>
      </c>
      <c r="FD639">
        <v>0</v>
      </c>
      <c r="FE639" s="40">
        <f t="shared" si="746"/>
        <v>3</v>
      </c>
      <c r="FF639">
        <v>3</v>
      </c>
      <c r="FG639" t="s">
        <v>83</v>
      </c>
      <c r="FH639">
        <v>1</v>
      </c>
      <c r="FI639" s="40">
        <f t="shared" si="747"/>
        <v>4</v>
      </c>
      <c r="FJ639">
        <v>1</v>
      </c>
      <c r="FK639" t="s">
        <v>83</v>
      </c>
      <c r="FL639">
        <v>2</v>
      </c>
      <c r="FM639" s="40">
        <f t="shared" si="748"/>
        <v>0</v>
      </c>
      <c r="FN639">
        <v>0</v>
      </c>
      <c r="FO639" t="s">
        <v>83</v>
      </c>
      <c r="FP639">
        <v>1</v>
      </c>
      <c r="FQ639" s="40">
        <f t="shared" si="710"/>
        <v>0</v>
      </c>
      <c r="FR639">
        <v>1</v>
      </c>
      <c r="FS639" t="s">
        <v>83</v>
      </c>
      <c r="FT639">
        <v>3</v>
      </c>
      <c r="FU639" s="40">
        <f t="shared" si="749"/>
        <v>3</v>
      </c>
      <c r="FV639">
        <v>1</v>
      </c>
      <c r="FW639" t="s">
        <v>83</v>
      </c>
      <c r="FX639">
        <v>3</v>
      </c>
      <c r="FY639" s="40">
        <f t="shared" si="711"/>
        <v>0</v>
      </c>
      <c r="FZ639" s="24">
        <f t="shared" si="712"/>
        <v>10</v>
      </c>
      <c r="GA639" s="14">
        <v>1</v>
      </c>
      <c r="GB639" t="s">
        <v>83</v>
      </c>
      <c r="GC639">
        <v>2</v>
      </c>
      <c r="GD639" s="40">
        <f t="shared" si="750"/>
        <v>0</v>
      </c>
      <c r="GE639">
        <v>2</v>
      </c>
      <c r="GF639" t="s">
        <v>83</v>
      </c>
      <c r="GG639">
        <v>1</v>
      </c>
      <c r="GH639" s="40">
        <f t="shared" si="774"/>
        <v>4</v>
      </c>
      <c r="GI639">
        <v>2</v>
      </c>
      <c r="GJ639" t="s">
        <v>83</v>
      </c>
      <c r="GK639">
        <v>1</v>
      </c>
      <c r="GL639" s="40">
        <f t="shared" si="751"/>
        <v>0</v>
      </c>
      <c r="GM639">
        <v>3</v>
      </c>
      <c r="GN639" t="s">
        <v>83</v>
      </c>
      <c r="GO639">
        <v>1</v>
      </c>
      <c r="GP639" s="40">
        <f t="shared" si="752"/>
        <v>4</v>
      </c>
      <c r="GQ639">
        <v>2</v>
      </c>
      <c r="GR639" t="s">
        <v>83</v>
      </c>
      <c r="GS639">
        <v>1</v>
      </c>
      <c r="GT639" s="40">
        <f t="shared" si="713"/>
        <v>0</v>
      </c>
      <c r="GU639">
        <v>1</v>
      </c>
      <c r="GV639" t="s">
        <v>83</v>
      </c>
      <c r="GW639">
        <v>4</v>
      </c>
      <c r="GX639" s="40">
        <f t="shared" si="753"/>
        <v>0</v>
      </c>
      <c r="GY639" s="24">
        <f t="shared" si="754"/>
        <v>8</v>
      </c>
      <c r="GZ639" s="28">
        <f t="shared" si="714"/>
        <v>77</v>
      </c>
      <c r="HA639" t="s">
        <v>84</v>
      </c>
      <c r="HB639">
        <f t="shared" si="715"/>
        <v>9</v>
      </c>
      <c r="HC639" t="s">
        <v>85</v>
      </c>
      <c r="HD639">
        <f t="shared" si="768"/>
        <v>9</v>
      </c>
      <c r="HE639" t="s">
        <v>93</v>
      </c>
      <c r="HF639">
        <f t="shared" si="716"/>
        <v>9</v>
      </c>
      <c r="HG639" t="s">
        <v>94</v>
      </c>
      <c r="HH639">
        <f t="shared" si="773"/>
        <v>9</v>
      </c>
      <c r="HI639" t="s">
        <v>88</v>
      </c>
      <c r="HJ639">
        <f t="shared" si="755"/>
        <v>0</v>
      </c>
      <c r="HK639" t="s">
        <v>131</v>
      </c>
      <c r="HL639">
        <f t="shared" si="756"/>
        <v>0</v>
      </c>
      <c r="HM639" t="s">
        <v>134</v>
      </c>
      <c r="HN639">
        <f t="shared" si="717"/>
        <v>5</v>
      </c>
      <c r="HO639" t="s">
        <v>96</v>
      </c>
      <c r="HP639">
        <f t="shared" si="757"/>
        <v>9</v>
      </c>
      <c r="HQ639" t="s">
        <v>132</v>
      </c>
      <c r="HR639" s="1">
        <f t="shared" si="758"/>
        <v>6</v>
      </c>
      <c r="HS639" t="s">
        <v>92</v>
      </c>
      <c r="HT639" s="1">
        <f t="shared" si="759"/>
        <v>0</v>
      </c>
      <c r="HU639" t="s">
        <v>86</v>
      </c>
      <c r="HV639" s="1">
        <f t="shared" si="760"/>
        <v>6</v>
      </c>
      <c r="HW639" t="s">
        <v>129</v>
      </c>
      <c r="HX639" s="1">
        <f t="shared" si="761"/>
        <v>0</v>
      </c>
      <c r="HY639" t="s">
        <v>130</v>
      </c>
      <c r="HZ639" s="1">
        <f t="shared" si="762"/>
        <v>6</v>
      </c>
      <c r="IA639" t="s">
        <v>95</v>
      </c>
      <c r="IB639" s="1">
        <f t="shared" si="763"/>
        <v>6</v>
      </c>
      <c r="IC639" t="s">
        <v>90</v>
      </c>
      <c r="ID639" s="1">
        <f t="shared" si="764"/>
        <v>5</v>
      </c>
      <c r="IE639" t="s">
        <v>91</v>
      </c>
      <c r="IF639" s="1">
        <f t="shared" si="765"/>
        <v>6</v>
      </c>
      <c r="IG639">
        <f t="shared" si="770"/>
        <v>85</v>
      </c>
      <c r="IH639" s="1">
        <f t="shared" si="766"/>
        <v>162</v>
      </c>
    </row>
    <row r="640" spans="1:242" s="17" customFormat="1" ht="14.65" thickBot="1" x14ac:dyDescent="0.5">
      <c r="A640" s="21">
        <v>637</v>
      </c>
      <c r="B640" s="45">
        <f t="shared" si="702"/>
        <v>239</v>
      </c>
      <c r="C640" s="16" t="s">
        <v>1096</v>
      </c>
      <c r="D640" s="17" t="s">
        <v>1369</v>
      </c>
      <c r="E640" s="18" t="s">
        <v>1368</v>
      </c>
      <c r="F640" s="29">
        <f t="shared" si="703"/>
        <v>164</v>
      </c>
      <c r="H640" s="16">
        <v>0</v>
      </c>
      <c r="I640" s="17" t="s">
        <v>83</v>
      </c>
      <c r="J640" s="17">
        <v>2</v>
      </c>
      <c r="K640" s="41">
        <f t="shared" si="775"/>
        <v>6</v>
      </c>
      <c r="L640" s="17">
        <v>1</v>
      </c>
      <c r="M640" s="17" t="s">
        <v>83</v>
      </c>
      <c r="N640" s="17">
        <v>3</v>
      </c>
      <c r="O640" s="41">
        <f t="shared" si="771"/>
        <v>4</v>
      </c>
      <c r="P640" s="17">
        <v>1</v>
      </c>
      <c r="Q640" s="17" t="s">
        <v>83</v>
      </c>
      <c r="R640" s="17">
        <v>3</v>
      </c>
      <c r="S640" s="41">
        <f t="shared" si="718"/>
        <v>6</v>
      </c>
      <c r="T640" s="17">
        <v>3</v>
      </c>
      <c r="U640" s="17" t="s">
        <v>83</v>
      </c>
      <c r="V640" s="17">
        <v>3</v>
      </c>
      <c r="W640" s="41">
        <f t="shared" si="704"/>
        <v>3</v>
      </c>
      <c r="X640" s="17">
        <v>3</v>
      </c>
      <c r="Y640" s="17" t="s">
        <v>83</v>
      </c>
      <c r="Z640" s="17">
        <v>1</v>
      </c>
      <c r="AA640" s="41">
        <f t="shared" si="705"/>
        <v>0</v>
      </c>
      <c r="AB640" s="17">
        <v>4</v>
      </c>
      <c r="AC640" s="17" t="s">
        <v>83</v>
      </c>
      <c r="AD640" s="17">
        <v>2</v>
      </c>
      <c r="AE640" s="41">
        <f t="shared" si="719"/>
        <v>4</v>
      </c>
      <c r="AF640" s="25">
        <f t="shared" si="720"/>
        <v>23</v>
      </c>
      <c r="AG640" s="16">
        <v>2</v>
      </c>
      <c r="AH640" s="17" t="s">
        <v>83</v>
      </c>
      <c r="AI640" s="17">
        <v>1</v>
      </c>
      <c r="AJ640" s="41">
        <f t="shared" si="769"/>
        <v>3</v>
      </c>
      <c r="AK640" s="17">
        <v>1</v>
      </c>
      <c r="AL640" s="17" t="s">
        <v>83</v>
      </c>
      <c r="AM640" s="17">
        <v>3</v>
      </c>
      <c r="AN640" s="41">
        <f t="shared" si="721"/>
        <v>0</v>
      </c>
      <c r="AO640" s="17">
        <v>3</v>
      </c>
      <c r="AP640" s="17" t="s">
        <v>83</v>
      </c>
      <c r="AQ640" s="17">
        <v>1</v>
      </c>
      <c r="AR640" s="41">
        <f t="shared" si="701"/>
        <v>0</v>
      </c>
      <c r="AS640" s="17">
        <v>4</v>
      </c>
      <c r="AT640" s="17" t="s">
        <v>83</v>
      </c>
      <c r="AU640" s="17">
        <v>1</v>
      </c>
      <c r="AV640" s="41">
        <f t="shared" si="722"/>
        <v>0</v>
      </c>
      <c r="AW640" s="17">
        <v>3</v>
      </c>
      <c r="AX640" s="17" t="s">
        <v>83</v>
      </c>
      <c r="AY640" s="17">
        <v>3</v>
      </c>
      <c r="AZ640" s="41">
        <f t="shared" si="723"/>
        <v>0</v>
      </c>
      <c r="BA640" s="17">
        <v>2</v>
      </c>
      <c r="BB640" s="17" t="s">
        <v>83</v>
      </c>
      <c r="BC640" s="17">
        <v>2</v>
      </c>
      <c r="BD640" s="41">
        <f t="shared" si="706"/>
        <v>0</v>
      </c>
      <c r="BE640" s="25">
        <f t="shared" si="724"/>
        <v>3</v>
      </c>
      <c r="BF640" s="16">
        <v>2</v>
      </c>
      <c r="BG640" s="17" t="s">
        <v>83</v>
      </c>
      <c r="BH640" s="17">
        <v>1</v>
      </c>
      <c r="BI640" s="41">
        <f t="shared" si="725"/>
        <v>0</v>
      </c>
      <c r="BJ640" s="17">
        <v>4</v>
      </c>
      <c r="BK640" s="17" t="s">
        <v>83</v>
      </c>
      <c r="BL640" s="17">
        <v>3</v>
      </c>
      <c r="BM640" s="41">
        <f t="shared" si="726"/>
        <v>0</v>
      </c>
      <c r="BN640" s="17">
        <v>3</v>
      </c>
      <c r="BO640" s="17" t="s">
        <v>83</v>
      </c>
      <c r="BP640" s="17">
        <v>1</v>
      </c>
      <c r="BQ640" s="41">
        <f t="shared" si="707"/>
        <v>4</v>
      </c>
      <c r="BR640" s="17">
        <v>4</v>
      </c>
      <c r="BS640" s="17" t="s">
        <v>83</v>
      </c>
      <c r="BT640" s="17">
        <v>3</v>
      </c>
      <c r="BU640" s="41">
        <f t="shared" si="727"/>
        <v>3</v>
      </c>
      <c r="BV640" s="17">
        <v>4</v>
      </c>
      <c r="BW640" s="17" t="s">
        <v>83</v>
      </c>
      <c r="BX640" s="17">
        <v>4</v>
      </c>
      <c r="BY640" s="41">
        <f t="shared" si="728"/>
        <v>0</v>
      </c>
      <c r="BZ640" s="17">
        <v>2</v>
      </c>
      <c r="CA640" s="17" t="s">
        <v>83</v>
      </c>
      <c r="CB640" s="17">
        <v>3</v>
      </c>
      <c r="CC640" s="41">
        <f t="shared" si="729"/>
        <v>4</v>
      </c>
      <c r="CD640" s="25">
        <f t="shared" si="730"/>
        <v>11</v>
      </c>
      <c r="CE640" s="16">
        <v>4</v>
      </c>
      <c r="CF640" s="17" t="s">
        <v>83</v>
      </c>
      <c r="CG640" s="17">
        <v>1</v>
      </c>
      <c r="CH640" s="41">
        <f t="shared" si="731"/>
        <v>0</v>
      </c>
      <c r="CI640" s="17">
        <v>3</v>
      </c>
      <c r="CJ640" s="17" t="s">
        <v>83</v>
      </c>
      <c r="CK640" s="17">
        <v>1</v>
      </c>
      <c r="CL640" s="41">
        <f t="shared" si="732"/>
        <v>3</v>
      </c>
      <c r="CM640" s="17">
        <v>1</v>
      </c>
      <c r="CN640" s="17" t="s">
        <v>83</v>
      </c>
      <c r="CO640" s="17">
        <v>1</v>
      </c>
      <c r="CP640" s="41">
        <f t="shared" si="733"/>
        <v>0</v>
      </c>
      <c r="CQ640" s="17">
        <v>3</v>
      </c>
      <c r="CR640" s="17" t="s">
        <v>83</v>
      </c>
      <c r="CS640" s="17">
        <v>2</v>
      </c>
      <c r="CT640" s="41">
        <f t="shared" si="734"/>
        <v>4</v>
      </c>
      <c r="CU640" s="17">
        <v>2</v>
      </c>
      <c r="CV640" s="17" t="s">
        <v>83</v>
      </c>
      <c r="CW640" s="17">
        <v>3</v>
      </c>
      <c r="CX640" s="41">
        <f t="shared" si="735"/>
        <v>0</v>
      </c>
      <c r="CY640" s="17">
        <v>1</v>
      </c>
      <c r="CZ640" s="17" t="s">
        <v>83</v>
      </c>
      <c r="DA640" s="17">
        <v>2</v>
      </c>
      <c r="DB640" s="41">
        <f t="shared" si="736"/>
        <v>0</v>
      </c>
      <c r="DC640" s="25">
        <f t="shared" si="737"/>
        <v>7</v>
      </c>
      <c r="DD640" s="16">
        <v>2</v>
      </c>
      <c r="DE640" s="17" t="s">
        <v>83</v>
      </c>
      <c r="DF640" s="17">
        <v>1</v>
      </c>
      <c r="DG640" s="41">
        <f t="shared" si="767"/>
        <v>0</v>
      </c>
      <c r="DH640" s="17">
        <v>3</v>
      </c>
      <c r="DI640" s="17" t="s">
        <v>83</v>
      </c>
      <c r="DJ640" s="17">
        <v>3</v>
      </c>
      <c r="DK640" s="41">
        <f t="shared" si="708"/>
        <v>0</v>
      </c>
      <c r="DL640" s="17">
        <v>2</v>
      </c>
      <c r="DM640" s="17" t="s">
        <v>83</v>
      </c>
      <c r="DN640" s="17">
        <v>3</v>
      </c>
      <c r="DO640" s="41">
        <f t="shared" si="738"/>
        <v>4</v>
      </c>
      <c r="DP640" s="17">
        <v>2</v>
      </c>
      <c r="DQ640" s="17" t="s">
        <v>83</v>
      </c>
      <c r="DR640" s="17">
        <v>2</v>
      </c>
      <c r="DS640" s="41">
        <f t="shared" si="699"/>
        <v>4</v>
      </c>
      <c r="DT640" s="17">
        <v>1</v>
      </c>
      <c r="DU640" s="17" t="s">
        <v>83</v>
      </c>
      <c r="DV640" s="17">
        <v>3</v>
      </c>
      <c r="DW640" s="41">
        <f t="shared" si="700"/>
        <v>1</v>
      </c>
      <c r="DX640" s="17">
        <v>1</v>
      </c>
      <c r="DY640" s="17" t="s">
        <v>83</v>
      </c>
      <c r="DZ640" s="17">
        <v>1</v>
      </c>
      <c r="EA640" s="39">
        <f t="shared" si="739"/>
        <v>0</v>
      </c>
      <c r="EB640" s="25">
        <f t="shared" si="709"/>
        <v>9</v>
      </c>
      <c r="EC640" s="16">
        <v>1</v>
      </c>
      <c r="ED640" s="17" t="s">
        <v>83</v>
      </c>
      <c r="EE640" s="17">
        <v>1</v>
      </c>
      <c r="EF640" s="41">
        <f t="shared" si="740"/>
        <v>4</v>
      </c>
      <c r="EG640" s="17">
        <v>3</v>
      </c>
      <c r="EH640" s="17" t="s">
        <v>83</v>
      </c>
      <c r="EI640" s="17">
        <v>1</v>
      </c>
      <c r="EJ640" s="41">
        <f t="shared" si="741"/>
        <v>3</v>
      </c>
      <c r="EK640" s="17">
        <v>3</v>
      </c>
      <c r="EL640" s="17" t="s">
        <v>83</v>
      </c>
      <c r="EM640" s="17">
        <v>3</v>
      </c>
      <c r="EN640" s="41">
        <f t="shared" si="772"/>
        <v>0</v>
      </c>
      <c r="EO640" s="17">
        <v>2</v>
      </c>
      <c r="EP640" s="17" t="s">
        <v>83</v>
      </c>
      <c r="EQ640" s="17">
        <v>1</v>
      </c>
      <c r="ER640" s="41">
        <f t="shared" si="742"/>
        <v>3</v>
      </c>
      <c r="ES640" s="17">
        <v>0</v>
      </c>
      <c r="ET640" s="17" t="s">
        <v>83</v>
      </c>
      <c r="EU640" s="17">
        <v>0</v>
      </c>
      <c r="EV640" s="41">
        <f t="shared" si="743"/>
        <v>6</v>
      </c>
      <c r="EW640" s="17">
        <v>1</v>
      </c>
      <c r="EX640" s="17" t="s">
        <v>83</v>
      </c>
      <c r="EY640" s="17">
        <v>2</v>
      </c>
      <c r="EZ640" s="41">
        <f t="shared" si="744"/>
        <v>6</v>
      </c>
      <c r="FA640" s="25">
        <f t="shared" si="745"/>
        <v>22</v>
      </c>
      <c r="FB640" s="16">
        <v>2</v>
      </c>
      <c r="FC640" s="17" t="s">
        <v>83</v>
      </c>
      <c r="FD640" s="17">
        <v>1</v>
      </c>
      <c r="FE640" s="41">
        <f t="shared" si="746"/>
        <v>4</v>
      </c>
      <c r="FF640" s="17">
        <v>4</v>
      </c>
      <c r="FG640" s="17" t="s">
        <v>83</v>
      </c>
      <c r="FH640" s="17">
        <v>1</v>
      </c>
      <c r="FI640" s="41">
        <f t="shared" si="747"/>
        <v>3</v>
      </c>
      <c r="FJ640" s="17">
        <v>1</v>
      </c>
      <c r="FK640" s="17" t="s">
        <v>83</v>
      </c>
      <c r="FL640" s="17">
        <v>1</v>
      </c>
      <c r="FM640" s="41">
        <f t="shared" si="748"/>
        <v>3</v>
      </c>
      <c r="FN640" s="17">
        <v>4</v>
      </c>
      <c r="FO640" s="17" t="s">
        <v>83</v>
      </c>
      <c r="FP640" s="17">
        <v>2</v>
      </c>
      <c r="FQ640" s="41">
        <f t="shared" si="710"/>
        <v>3</v>
      </c>
      <c r="FR640" s="17">
        <v>1</v>
      </c>
      <c r="FS640" s="17" t="s">
        <v>83</v>
      </c>
      <c r="FT640" s="17">
        <v>3</v>
      </c>
      <c r="FU640" s="41">
        <f t="shared" si="749"/>
        <v>3</v>
      </c>
      <c r="FV640" s="17">
        <v>2</v>
      </c>
      <c r="FW640" s="17" t="s">
        <v>83</v>
      </c>
      <c r="FX640" s="17">
        <v>4</v>
      </c>
      <c r="FY640" s="41">
        <f t="shared" si="711"/>
        <v>0</v>
      </c>
      <c r="FZ640" s="25">
        <f t="shared" si="712"/>
        <v>16</v>
      </c>
      <c r="GA640" s="16">
        <v>3</v>
      </c>
      <c r="GB640" s="17" t="s">
        <v>83</v>
      </c>
      <c r="GC640" s="17">
        <v>1</v>
      </c>
      <c r="GD640" s="41">
        <f t="shared" si="750"/>
        <v>0</v>
      </c>
      <c r="GE640" s="17">
        <v>3</v>
      </c>
      <c r="GF640" s="17" t="s">
        <v>83</v>
      </c>
      <c r="GG640" s="17">
        <v>1</v>
      </c>
      <c r="GH640" s="41">
        <f t="shared" si="774"/>
        <v>3</v>
      </c>
      <c r="GI640" s="17">
        <v>1</v>
      </c>
      <c r="GJ640" s="17" t="s">
        <v>83</v>
      </c>
      <c r="GK640" s="17">
        <v>3</v>
      </c>
      <c r="GL640" s="41">
        <f t="shared" si="751"/>
        <v>3</v>
      </c>
      <c r="GM640" s="17">
        <v>2</v>
      </c>
      <c r="GN640" s="17" t="s">
        <v>83</v>
      </c>
      <c r="GO640" s="17">
        <v>2</v>
      </c>
      <c r="GP640" s="41">
        <f t="shared" si="752"/>
        <v>0</v>
      </c>
      <c r="GQ640" s="17">
        <v>3</v>
      </c>
      <c r="GR640" s="17" t="s">
        <v>83</v>
      </c>
      <c r="GS640" s="17">
        <v>3</v>
      </c>
      <c r="GT640" s="41">
        <f t="shared" si="713"/>
        <v>0</v>
      </c>
      <c r="GU640" s="17">
        <v>1</v>
      </c>
      <c r="GV640" s="17" t="s">
        <v>83</v>
      </c>
      <c r="GW640" s="17">
        <v>3</v>
      </c>
      <c r="GX640" s="41">
        <f t="shared" si="753"/>
        <v>0</v>
      </c>
      <c r="GY640" s="25">
        <f t="shared" si="754"/>
        <v>6</v>
      </c>
      <c r="GZ640" s="29">
        <f t="shared" si="714"/>
        <v>97</v>
      </c>
      <c r="HA640" s="17" t="s">
        <v>84</v>
      </c>
      <c r="HB640">
        <f t="shared" si="715"/>
        <v>9</v>
      </c>
      <c r="HC640" s="17" t="s">
        <v>85</v>
      </c>
      <c r="HD640">
        <f t="shared" si="768"/>
        <v>9</v>
      </c>
      <c r="HE640" s="17" t="s">
        <v>133</v>
      </c>
      <c r="HF640">
        <f t="shared" si="716"/>
        <v>0</v>
      </c>
      <c r="HG640" s="17" t="s">
        <v>94</v>
      </c>
      <c r="HH640">
        <f t="shared" si="773"/>
        <v>9</v>
      </c>
      <c r="HI640" s="17" t="s">
        <v>88</v>
      </c>
      <c r="HJ640">
        <f t="shared" si="755"/>
        <v>0</v>
      </c>
      <c r="HK640" s="17" t="s">
        <v>131</v>
      </c>
      <c r="HL640">
        <f t="shared" si="756"/>
        <v>0</v>
      </c>
      <c r="HM640" s="17" t="s">
        <v>90</v>
      </c>
      <c r="HN640">
        <f t="shared" si="717"/>
        <v>9</v>
      </c>
      <c r="HO640" s="17" t="s">
        <v>96</v>
      </c>
      <c r="HP640">
        <f t="shared" si="757"/>
        <v>9</v>
      </c>
      <c r="HQ640" s="17" t="s">
        <v>136</v>
      </c>
      <c r="HR640" s="1">
        <f t="shared" si="758"/>
        <v>0</v>
      </c>
      <c r="HS640" s="17" t="s">
        <v>92</v>
      </c>
      <c r="HT640" s="1">
        <f t="shared" si="759"/>
        <v>0</v>
      </c>
      <c r="HU640" s="17" t="s">
        <v>93</v>
      </c>
      <c r="HV640" s="1">
        <f t="shared" si="760"/>
        <v>5</v>
      </c>
      <c r="HW640" s="17" t="s">
        <v>129</v>
      </c>
      <c r="HX640" s="1">
        <f t="shared" si="761"/>
        <v>0</v>
      </c>
      <c r="HY640" s="17" t="s">
        <v>130</v>
      </c>
      <c r="HZ640" s="1">
        <f t="shared" si="762"/>
        <v>6</v>
      </c>
      <c r="IA640" s="17" t="s">
        <v>89</v>
      </c>
      <c r="IB640" s="1">
        <f t="shared" si="763"/>
        <v>5</v>
      </c>
      <c r="IC640" s="17" t="s">
        <v>134</v>
      </c>
      <c r="ID640" s="1">
        <f t="shared" si="764"/>
        <v>6</v>
      </c>
      <c r="IE640" s="17" t="s">
        <v>138</v>
      </c>
      <c r="IF640" s="1">
        <f t="shared" si="765"/>
        <v>0</v>
      </c>
      <c r="IG640">
        <f t="shared" si="770"/>
        <v>67</v>
      </c>
      <c r="IH640" s="1">
        <f t="shared" si="766"/>
        <v>164</v>
      </c>
    </row>
    <row r="641" spans="1:242" ht="14.65" thickBot="1" x14ac:dyDescent="0.5">
      <c r="A641" s="1">
        <v>638</v>
      </c>
      <c r="B641" s="45">
        <f t="shared" si="702"/>
        <v>475</v>
      </c>
      <c r="C641" s="14" t="s">
        <v>1370</v>
      </c>
      <c r="D641" t="s">
        <v>866</v>
      </c>
      <c r="E641" s="15" t="s">
        <v>1371</v>
      </c>
      <c r="F641" s="28">
        <f t="shared" si="703"/>
        <v>145</v>
      </c>
      <c r="H641" s="14">
        <v>1</v>
      </c>
      <c r="I641" t="s">
        <v>83</v>
      </c>
      <c r="J641">
        <v>1</v>
      </c>
      <c r="K641" s="40">
        <f t="shared" si="775"/>
        <v>0</v>
      </c>
      <c r="L641">
        <v>1</v>
      </c>
      <c r="M641" t="s">
        <v>83</v>
      </c>
      <c r="N641">
        <v>1</v>
      </c>
      <c r="O641" s="40">
        <f t="shared" si="771"/>
        <v>0</v>
      </c>
      <c r="P641">
        <v>1</v>
      </c>
      <c r="Q641" t="s">
        <v>83</v>
      </c>
      <c r="R641">
        <v>3</v>
      </c>
      <c r="S641" s="40">
        <f t="shared" si="718"/>
        <v>6</v>
      </c>
      <c r="T641">
        <v>2</v>
      </c>
      <c r="U641" t="s">
        <v>83</v>
      </c>
      <c r="V641">
        <v>1</v>
      </c>
      <c r="W641" s="40">
        <f t="shared" si="704"/>
        <v>0</v>
      </c>
      <c r="X641">
        <v>1</v>
      </c>
      <c r="Y641" t="s">
        <v>83</v>
      </c>
      <c r="Z641">
        <v>2</v>
      </c>
      <c r="AA641" s="40">
        <f t="shared" si="705"/>
        <v>6</v>
      </c>
      <c r="AB641">
        <v>4</v>
      </c>
      <c r="AC641" t="s">
        <v>83</v>
      </c>
      <c r="AD641">
        <v>0</v>
      </c>
      <c r="AE641" s="40">
        <f t="shared" si="719"/>
        <v>3</v>
      </c>
      <c r="AF641" s="24">
        <f t="shared" si="720"/>
        <v>15</v>
      </c>
      <c r="AG641" s="14">
        <v>2</v>
      </c>
      <c r="AH641" t="s">
        <v>83</v>
      </c>
      <c r="AI641">
        <v>1</v>
      </c>
      <c r="AJ641" s="40">
        <f t="shared" si="769"/>
        <v>3</v>
      </c>
      <c r="AK641">
        <v>1</v>
      </c>
      <c r="AL641" t="s">
        <v>83</v>
      </c>
      <c r="AM641">
        <v>1</v>
      </c>
      <c r="AN641" s="40">
        <f t="shared" si="721"/>
        <v>6</v>
      </c>
      <c r="AO641">
        <v>1</v>
      </c>
      <c r="AP641" t="s">
        <v>83</v>
      </c>
      <c r="AQ641">
        <v>1</v>
      </c>
      <c r="AR641" s="40">
        <f t="shared" si="701"/>
        <v>0</v>
      </c>
      <c r="AS641">
        <v>2</v>
      </c>
      <c r="AT641" t="s">
        <v>83</v>
      </c>
      <c r="AU641">
        <v>1</v>
      </c>
      <c r="AV641" s="40">
        <f t="shared" si="722"/>
        <v>0</v>
      </c>
      <c r="AW641">
        <v>1</v>
      </c>
      <c r="AX641" t="s">
        <v>83</v>
      </c>
      <c r="AY641">
        <v>1</v>
      </c>
      <c r="AZ641" s="40">
        <f t="shared" si="723"/>
        <v>0</v>
      </c>
      <c r="BA641">
        <v>1</v>
      </c>
      <c r="BB641" t="s">
        <v>83</v>
      </c>
      <c r="BC641">
        <v>3</v>
      </c>
      <c r="BD641" s="40">
        <f t="shared" si="706"/>
        <v>3</v>
      </c>
      <c r="BE641" s="24">
        <f t="shared" si="724"/>
        <v>12</v>
      </c>
      <c r="BF641" s="14">
        <v>4</v>
      </c>
      <c r="BG641" t="s">
        <v>83</v>
      </c>
      <c r="BH641">
        <v>0</v>
      </c>
      <c r="BI641" s="40">
        <f t="shared" si="725"/>
        <v>0</v>
      </c>
      <c r="BJ641">
        <v>2</v>
      </c>
      <c r="BK641" t="s">
        <v>83</v>
      </c>
      <c r="BL641">
        <v>1</v>
      </c>
      <c r="BM641" s="40">
        <f t="shared" si="726"/>
        <v>0</v>
      </c>
      <c r="BN641">
        <v>3</v>
      </c>
      <c r="BO641" t="s">
        <v>83</v>
      </c>
      <c r="BP641">
        <v>1</v>
      </c>
      <c r="BQ641" s="40">
        <f t="shared" si="707"/>
        <v>4</v>
      </c>
      <c r="BR641">
        <v>1</v>
      </c>
      <c r="BS641" t="s">
        <v>83</v>
      </c>
      <c r="BT641">
        <v>1</v>
      </c>
      <c r="BU641" s="40">
        <f t="shared" si="727"/>
        <v>0</v>
      </c>
      <c r="BV641">
        <v>1</v>
      </c>
      <c r="BW641" t="s">
        <v>83</v>
      </c>
      <c r="BX641">
        <v>2</v>
      </c>
      <c r="BY641" s="40">
        <f t="shared" si="728"/>
        <v>3</v>
      </c>
      <c r="BZ641">
        <v>1</v>
      </c>
      <c r="CA641" t="s">
        <v>83</v>
      </c>
      <c r="CB641">
        <v>6</v>
      </c>
      <c r="CC641" s="40">
        <f t="shared" si="729"/>
        <v>3</v>
      </c>
      <c r="CD641" s="24">
        <f t="shared" si="730"/>
        <v>10</v>
      </c>
      <c r="CE641" s="14">
        <v>2</v>
      </c>
      <c r="CF641" t="s">
        <v>83</v>
      </c>
      <c r="CG641">
        <v>1</v>
      </c>
      <c r="CH641" s="40">
        <f t="shared" si="731"/>
        <v>0</v>
      </c>
      <c r="CI641">
        <v>2</v>
      </c>
      <c r="CJ641" t="s">
        <v>83</v>
      </c>
      <c r="CK641">
        <v>0</v>
      </c>
      <c r="CL641" s="40">
        <f t="shared" si="732"/>
        <v>3</v>
      </c>
      <c r="CM641">
        <v>1</v>
      </c>
      <c r="CN641" t="s">
        <v>83</v>
      </c>
      <c r="CO641">
        <v>0</v>
      </c>
      <c r="CP641" s="40">
        <f t="shared" si="733"/>
        <v>0</v>
      </c>
      <c r="CQ641">
        <v>2</v>
      </c>
      <c r="CR641" t="s">
        <v>83</v>
      </c>
      <c r="CS641">
        <v>1</v>
      </c>
      <c r="CT641" s="40">
        <f t="shared" si="734"/>
        <v>6</v>
      </c>
      <c r="CU641">
        <v>1</v>
      </c>
      <c r="CV641" t="s">
        <v>83</v>
      </c>
      <c r="CW641">
        <v>2</v>
      </c>
      <c r="CX641" s="40">
        <f t="shared" si="735"/>
        <v>0</v>
      </c>
      <c r="CY641">
        <v>1</v>
      </c>
      <c r="CZ641" t="s">
        <v>83</v>
      </c>
      <c r="DA641">
        <v>3</v>
      </c>
      <c r="DB641" s="40">
        <f t="shared" si="736"/>
        <v>0</v>
      </c>
      <c r="DC641" s="24">
        <f t="shared" si="737"/>
        <v>9</v>
      </c>
      <c r="DD641" s="14">
        <v>1</v>
      </c>
      <c r="DE641" t="s">
        <v>83</v>
      </c>
      <c r="DF641">
        <v>0</v>
      </c>
      <c r="DG641" s="40">
        <f t="shared" si="767"/>
        <v>0</v>
      </c>
      <c r="DH641">
        <v>2</v>
      </c>
      <c r="DI641" t="s">
        <v>83</v>
      </c>
      <c r="DJ641">
        <v>1</v>
      </c>
      <c r="DK641" s="40">
        <f t="shared" si="708"/>
        <v>3</v>
      </c>
      <c r="DL641">
        <v>1</v>
      </c>
      <c r="DM641" t="s">
        <v>83</v>
      </c>
      <c r="DN641">
        <v>2</v>
      </c>
      <c r="DO641" s="40">
        <f t="shared" si="738"/>
        <v>4</v>
      </c>
      <c r="DP641">
        <v>1</v>
      </c>
      <c r="DQ641" t="s">
        <v>83</v>
      </c>
      <c r="DR641">
        <v>2</v>
      </c>
      <c r="DS641" s="40">
        <f t="shared" ref="DS641:DS705" si="776">IF(AND(DP641=1,DR641=1),6,IF(AND(DP641=DR641,OR(DP641=0,DP641=2)),4,IF(DP641=DR641,3,0)))</f>
        <v>0</v>
      </c>
      <c r="DT641">
        <v>2</v>
      </c>
      <c r="DU641" t="s">
        <v>83</v>
      </c>
      <c r="DV641">
        <v>1</v>
      </c>
      <c r="DW641" s="40">
        <f t="shared" ref="DW641:DW705" si="777">IF(AND(DT641=2,DV641=1),6,IF(DT641-DV641=1,4,IF(DT641&gt;DV641,3,1)))</f>
        <v>6</v>
      </c>
      <c r="DX641">
        <v>1</v>
      </c>
      <c r="DY641" t="s">
        <v>83</v>
      </c>
      <c r="DZ641">
        <v>2</v>
      </c>
      <c r="EA641" s="39">
        <f t="shared" si="739"/>
        <v>3</v>
      </c>
      <c r="EB641" s="24">
        <f t="shared" si="709"/>
        <v>16</v>
      </c>
      <c r="EC641" s="14">
        <v>1</v>
      </c>
      <c r="ED641" t="s">
        <v>83</v>
      </c>
      <c r="EE641">
        <v>2</v>
      </c>
      <c r="EF641" s="40">
        <f t="shared" si="740"/>
        <v>0</v>
      </c>
      <c r="EG641">
        <v>3</v>
      </c>
      <c r="EH641" t="s">
        <v>83</v>
      </c>
      <c r="EI641">
        <v>1</v>
      </c>
      <c r="EJ641" s="40">
        <f t="shared" si="741"/>
        <v>3</v>
      </c>
      <c r="EK641">
        <v>3</v>
      </c>
      <c r="EL641" t="s">
        <v>83</v>
      </c>
      <c r="EM641">
        <v>1</v>
      </c>
      <c r="EN641" s="40">
        <f t="shared" si="772"/>
        <v>0</v>
      </c>
      <c r="EO641">
        <v>2</v>
      </c>
      <c r="EP641" t="s">
        <v>83</v>
      </c>
      <c r="EQ641">
        <v>1</v>
      </c>
      <c r="ER641" s="40">
        <f t="shared" si="742"/>
        <v>3</v>
      </c>
      <c r="ES641">
        <v>1</v>
      </c>
      <c r="ET641" t="s">
        <v>83</v>
      </c>
      <c r="EU641">
        <v>2</v>
      </c>
      <c r="EV641" s="40">
        <f t="shared" si="743"/>
        <v>0</v>
      </c>
      <c r="EW641">
        <v>2</v>
      </c>
      <c r="EX641" t="s">
        <v>83</v>
      </c>
      <c r="EY641">
        <v>2</v>
      </c>
      <c r="EZ641" s="40">
        <f t="shared" si="744"/>
        <v>3</v>
      </c>
      <c r="FA641" s="24">
        <f t="shared" si="745"/>
        <v>9</v>
      </c>
      <c r="FB641" s="14">
        <v>1</v>
      </c>
      <c r="FC641" t="s">
        <v>83</v>
      </c>
      <c r="FD641">
        <v>2</v>
      </c>
      <c r="FE641" s="40">
        <f t="shared" si="746"/>
        <v>0</v>
      </c>
      <c r="FF641">
        <v>2</v>
      </c>
      <c r="FG641" t="s">
        <v>83</v>
      </c>
      <c r="FH641">
        <v>1</v>
      </c>
      <c r="FI641" s="40">
        <f t="shared" si="747"/>
        <v>3</v>
      </c>
      <c r="FJ641">
        <v>2</v>
      </c>
      <c r="FK641" t="s">
        <v>83</v>
      </c>
      <c r="FL641">
        <v>1</v>
      </c>
      <c r="FM641" s="40">
        <f t="shared" si="748"/>
        <v>0</v>
      </c>
      <c r="FN641">
        <v>3</v>
      </c>
      <c r="FO641" t="s">
        <v>83</v>
      </c>
      <c r="FP641">
        <v>1</v>
      </c>
      <c r="FQ641" s="40">
        <f t="shared" si="710"/>
        <v>3</v>
      </c>
      <c r="FR641">
        <v>2</v>
      </c>
      <c r="FS641" t="s">
        <v>83</v>
      </c>
      <c r="FT641">
        <v>2</v>
      </c>
      <c r="FU641" s="40">
        <f t="shared" si="749"/>
        <v>0</v>
      </c>
      <c r="FV641">
        <v>1</v>
      </c>
      <c r="FW641" t="s">
        <v>83</v>
      </c>
      <c r="FX641">
        <v>1</v>
      </c>
      <c r="FY641" s="40">
        <f t="shared" si="711"/>
        <v>0</v>
      </c>
      <c r="FZ641" s="24">
        <f t="shared" si="712"/>
        <v>6</v>
      </c>
      <c r="GA641" s="14">
        <v>2</v>
      </c>
      <c r="GB641" t="s">
        <v>83</v>
      </c>
      <c r="GC641">
        <v>1</v>
      </c>
      <c r="GD641" s="40">
        <f t="shared" si="750"/>
        <v>0</v>
      </c>
      <c r="GE641">
        <v>1</v>
      </c>
      <c r="GF641" t="s">
        <v>83</v>
      </c>
      <c r="GG641">
        <v>2</v>
      </c>
      <c r="GH641" s="40">
        <f t="shared" si="774"/>
        <v>0</v>
      </c>
      <c r="GI641">
        <v>1</v>
      </c>
      <c r="GJ641" t="s">
        <v>83</v>
      </c>
      <c r="GK641">
        <v>1</v>
      </c>
      <c r="GL641" s="40">
        <f t="shared" si="751"/>
        <v>0</v>
      </c>
      <c r="GM641">
        <v>1</v>
      </c>
      <c r="GN641" t="s">
        <v>83</v>
      </c>
      <c r="GO641">
        <v>1</v>
      </c>
      <c r="GP641" s="40">
        <f t="shared" si="752"/>
        <v>0</v>
      </c>
      <c r="GQ641">
        <v>1</v>
      </c>
      <c r="GR641" t="s">
        <v>83</v>
      </c>
      <c r="GS641">
        <v>1</v>
      </c>
      <c r="GT641" s="40">
        <f t="shared" si="713"/>
        <v>0</v>
      </c>
      <c r="GU641">
        <v>1</v>
      </c>
      <c r="GV641" t="s">
        <v>83</v>
      </c>
      <c r="GW641">
        <v>2</v>
      </c>
      <c r="GX641" s="40">
        <f t="shared" si="753"/>
        <v>0</v>
      </c>
      <c r="GY641" s="24">
        <f t="shared" si="754"/>
        <v>0</v>
      </c>
      <c r="GZ641" s="28">
        <f t="shared" si="714"/>
        <v>77</v>
      </c>
      <c r="HA641" t="s">
        <v>84</v>
      </c>
      <c r="HB641">
        <f t="shared" si="715"/>
        <v>9</v>
      </c>
      <c r="HC641" t="s">
        <v>85</v>
      </c>
      <c r="HD641">
        <f t="shared" si="768"/>
        <v>9</v>
      </c>
      <c r="HE641" t="s">
        <v>93</v>
      </c>
      <c r="HF641">
        <f t="shared" si="716"/>
        <v>9</v>
      </c>
      <c r="HG641" t="s">
        <v>94</v>
      </c>
      <c r="HH641">
        <f t="shared" si="773"/>
        <v>9</v>
      </c>
      <c r="HI641" t="s">
        <v>88</v>
      </c>
      <c r="HJ641">
        <f t="shared" si="755"/>
        <v>0</v>
      </c>
      <c r="HK641" t="s">
        <v>131</v>
      </c>
      <c r="HL641">
        <f t="shared" si="756"/>
        <v>0</v>
      </c>
      <c r="HM641" t="s">
        <v>90</v>
      </c>
      <c r="HN641">
        <f t="shared" si="717"/>
        <v>9</v>
      </c>
      <c r="HO641" t="s">
        <v>138</v>
      </c>
      <c r="HP641">
        <f t="shared" si="757"/>
        <v>0</v>
      </c>
      <c r="HQ641" t="s">
        <v>132</v>
      </c>
      <c r="HR641" s="1">
        <f t="shared" si="758"/>
        <v>6</v>
      </c>
      <c r="HS641" t="s">
        <v>137</v>
      </c>
      <c r="HT641" s="1">
        <f t="shared" si="759"/>
        <v>6</v>
      </c>
      <c r="HU641" t="s">
        <v>133</v>
      </c>
      <c r="HV641" s="1">
        <f t="shared" si="760"/>
        <v>0</v>
      </c>
      <c r="HW641" t="s">
        <v>129</v>
      </c>
      <c r="HX641" s="1">
        <f t="shared" si="761"/>
        <v>0</v>
      </c>
      <c r="HY641" t="s">
        <v>165</v>
      </c>
      <c r="HZ641" s="1">
        <f t="shared" si="762"/>
        <v>5</v>
      </c>
      <c r="IA641" t="s">
        <v>95</v>
      </c>
      <c r="IB641" s="1">
        <f t="shared" si="763"/>
        <v>6</v>
      </c>
      <c r="IC641" t="s">
        <v>166</v>
      </c>
      <c r="ID641" s="1">
        <f t="shared" si="764"/>
        <v>0</v>
      </c>
      <c r="IE641" t="s">
        <v>135</v>
      </c>
      <c r="IF641" s="1">
        <f t="shared" si="765"/>
        <v>0</v>
      </c>
      <c r="IG641">
        <f t="shared" si="770"/>
        <v>68</v>
      </c>
      <c r="IH641" s="1">
        <f t="shared" si="766"/>
        <v>145</v>
      </c>
    </row>
    <row r="642" spans="1:242" ht="14.65" thickBot="1" x14ac:dyDescent="0.5">
      <c r="A642" s="1">
        <v>639</v>
      </c>
      <c r="B642" s="45">
        <f t="shared" si="702"/>
        <v>248</v>
      </c>
      <c r="C642" s="14" t="s">
        <v>489</v>
      </c>
      <c r="D642" t="s">
        <v>1372</v>
      </c>
      <c r="E642" s="15" t="s">
        <v>1373</v>
      </c>
      <c r="F642" s="28">
        <f t="shared" si="703"/>
        <v>163</v>
      </c>
      <c r="H642" s="14">
        <v>0</v>
      </c>
      <c r="I642" t="s">
        <v>83</v>
      </c>
      <c r="J642">
        <v>2</v>
      </c>
      <c r="K642" s="40">
        <f t="shared" si="775"/>
        <v>6</v>
      </c>
      <c r="L642">
        <v>0</v>
      </c>
      <c r="M642" t="s">
        <v>83</v>
      </c>
      <c r="N642">
        <v>1</v>
      </c>
      <c r="O642" s="40">
        <f t="shared" si="771"/>
        <v>3</v>
      </c>
      <c r="P642">
        <v>0</v>
      </c>
      <c r="Q642" t="s">
        <v>83</v>
      </c>
      <c r="R642">
        <v>2</v>
      </c>
      <c r="S642" s="40">
        <f t="shared" si="718"/>
        <v>4</v>
      </c>
      <c r="T642">
        <v>2</v>
      </c>
      <c r="U642" t="s">
        <v>83</v>
      </c>
      <c r="V642">
        <v>1</v>
      </c>
      <c r="W642" s="40">
        <f t="shared" si="704"/>
        <v>0</v>
      </c>
      <c r="X642">
        <v>0</v>
      </c>
      <c r="Y642" t="s">
        <v>83</v>
      </c>
      <c r="Z642">
        <v>2</v>
      </c>
      <c r="AA642" s="40">
        <f t="shared" si="705"/>
        <v>3</v>
      </c>
      <c r="AB642">
        <v>3</v>
      </c>
      <c r="AC642" t="s">
        <v>83</v>
      </c>
      <c r="AD642">
        <v>0</v>
      </c>
      <c r="AE642" s="40">
        <f t="shared" si="719"/>
        <v>3</v>
      </c>
      <c r="AF642" s="24">
        <f t="shared" si="720"/>
        <v>19</v>
      </c>
      <c r="AG642" s="14">
        <v>2</v>
      </c>
      <c r="AH642" t="s">
        <v>83</v>
      </c>
      <c r="AI642">
        <v>0</v>
      </c>
      <c r="AJ642" s="40">
        <f t="shared" si="769"/>
        <v>3</v>
      </c>
      <c r="AK642">
        <v>1</v>
      </c>
      <c r="AL642" t="s">
        <v>83</v>
      </c>
      <c r="AM642">
        <v>2</v>
      </c>
      <c r="AN642" s="40">
        <f t="shared" si="721"/>
        <v>0</v>
      </c>
      <c r="AO642">
        <v>1</v>
      </c>
      <c r="AP642" t="s">
        <v>83</v>
      </c>
      <c r="AQ642">
        <v>1</v>
      </c>
      <c r="AR642" s="40">
        <f t="shared" si="701"/>
        <v>0</v>
      </c>
      <c r="AS642">
        <v>1</v>
      </c>
      <c r="AT642" t="s">
        <v>83</v>
      </c>
      <c r="AU642">
        <v>0</v>
      </c>
      <c r="AV642" s="40">
        <f t="shared" si="722"/>
        <v>0</v>
      </c>
      <c r="AW642">
        <v>0</v>
      </c>
      <c r="AX642" t="s">
        <v>83</v>
      </c>
      <c r="AY642">
        <v>1</v>
      </c>
      <c r="AZ642" s="40">
        <f t="shared" si="723"/>
        <v>3</v>
      </c>
      <c r="BA642">
        <v>0</v>
      </c>
      <c r="BB642" t="s">
        <v>83</v>
      </c>
      <c r="BC642">
        <v>2</v>
      </c>
      <c r="BD642" s="40">
        <f t="shared" si="706"/>
        <v>3</v>
      </c>
      <c r="BE642" s="24">
        <f t="shared" si="724"/>
        <v>9</v>
      </c>
      <c r="BF642" s="14">
        <v>2</v>
      </c>
      <c r="BG642" t="s">
        <v>83</v>
      </c>
      <c r="BH642">
        <v>0</v>
      </c>
      <c r="BI642" s="40">
        <f t="shared" si="725"/>
        <v>0</v>
      </c>
      <c r="BJ642">
        <v>2</v>
      </c>
      <c r="BK642" t="s">
        <v>83</v>
      </c>
      <c r="BL642">
        <v>2</v>
      </c>
      <c r="BM642" s="40">
        <f t="shared" si="726"/>
        <v>3</v>
      </c>
      <c r="BN642">
        <v>2</v>
      </c>
      <c r="BO642" t="s">
        <v>83</v>
      </c>
      <c r="BP642">
        <v>0</v>
      </c>
      <c r="BQ642" s="40">
        <f t="shared" si="707"/>
        <v>6</v>
      </c>
      <c r="BR642">
        <v>1</v>
      </c>
      <c r="BS642" t="s">
        <v>83</v>
      </c>
      <c r="BT642">
        <v>1</v>
      </c>
      <c r="BU642" s="40">
        <f t="shared" si="727"/>
        <v>0</v>
      </c>
      <c r="BV642">
        <v>0</v>
      </c>
      <c r="BW642" t="s">
        <v>83</v>
      </c>
      <c r="BX642">
        <v>1</v>
      </c>
      <c r="BY642" s="40">
        <f t="shared" si="728"/>
        <v>3</v>
      </c>
      <c r="BZ642">
        <v>0</v>
      </c>
      <c r="CA642" t="s">
        <v>83</v>
      </c>
      <c r="CB642">
        <v>2</v>
      </c>
      <c r="CC642" s="40">
        <f t="shared" si="729"/>
        <v>3</v>
      </c>
      <c r="CD642" s="24">
        <f t="shared" si="730"/>
        <v>15</v>
      </c>
      <c r="CE642" s="14">
        <v>2</v>
      </c>
      <c r="CF642" t="s">
        <v>83</v>
      </c>
      <c r="CG642">
        <v>0</v>
      </c>
      <c r="CH642" s="40">
        <f t="shared" si="731"/>
        <v>0</v>
      </c>
      <c r="CI642">
        <v>1</v>
      </c>
      <c r="CJ642" t="s">
        <v>83</v>
      </c>
      <c r="CK642">
        <v>0</v>
      </c>
      <c r="CL642" s="40">
        <f t="shared" si="732"/>
        <v>3</v>
      </c>
      <c r="CM642">
        <v>0</v>
      </c>
      <c r="CN642" t="s">
        <v>83</v>
      </c>
      <c r="CO642">
        <v>0</v>
      </c>
      <c r="CP642" s="40">
        <f t="shared" si="733"/>
        <v>0</v>
      </c>
      <c r="CQ642">
        <v>1</v>
      </c>
      <c r="CR642" t="s">
        <v>83</v>
      </c>
      <c r="CS642">
        <v>2</v>
      </c>
      <c r="CT642" s="40">
        <f t="shared" si="734"/>
        <v>0</v>
      </c>
      <c r="CU642">
        <v>0</v>
      </c>
      <c r="CV642" t="s">
        <v>83</v>
      </c>
      <c r="CW642">
        <v>2</v>
      </c>
      <c r="CX642" s="40">
        <f t="shared" si="735"/>
        <v>0</v>
      </c>
      <c r="CY642">
        <v>0</v>
      </c>
      <c r="CZ642" t="s">
        <v>83</v>
      </c>
      <c r="DA642">
        <v>2</v>
      </c>
      <c r="DB642" s="40">
        <f t="shared" si="736"/>
        <v>0</v>
      </c>
      <c r="DC642" s="24">
        <f t="shared" si="737"/>
        <v>3</v>
      </c>
      <c r="DD642" s="14">
        <v>2</v>
      </c>
      <c r="DE642" t="s">
        <v>83</v>
      </c>
      <c r="DF642">
        <v>1</v>
      </c>
      <c r="DG642" s="40">
        <f t="shared" si="767"/>
        <v>0</v>
      </c>
      <c r="DH642">
        <v>2</v>
      </c>
      <c r="DI642" t="s">
        <v>83</v>
      </c>
      <c r="DJ642">
        <v>0</v>
      </c>
      <c r="DK642" s="40">
        <f t="shared" si="708"/>
        <v>3</v>
      </c>
      <c r="DL642">
        <v>2</v>
      </c>
      <c r="DM642" t="s">
        <v>83</v>
      </c>
      <c r="DN642">
        <v>0</v>
      </c>
      <c r="DO642" s="40">
        <f t="shared" si="738"/>
        <v>0</v>
      </c>
      <c r="DP642">
        <v>2</v>
      </c>
      <c r="DQ642" t="s">
        <v>83</v>
      </c>
      <c r="DR642">
        <v>0</v>
      </c>
      <c r="DS642" s="40">
        <f t="shared" si="776"/>
        <v>0</v>
      </c>
      <c r="DT642">
        <v>1</v>
      </c>
      <c r="DU642" t="s">
        <v>83</v>
      </c>
      <c r="DV642">
        <v>2</v>
      </c>
      <c r="DW642" s="40">
        <f t="shared" si="777"/>
        <v>1</v>
      </c>
      <c r="DX642">
        <v>0</v>
      </c>
      <c r="DY642" t="s">
        <v>83</v>
      </c>
      <c r="DZ642">
        <v>1</v>
      </c>
      <c r="EA642" s="39">
        <f t="shared" si="739"/>
        <v>3</v>
      </c>
      <c r="EB642" s="24">
        <f t="shared" si="709"/>
        <v>7</v>
      </c>
      <c r="EC642" s="14">
        <v>1</v>
      </c>
      <c r="ED642" t="s">
        <v>83</v>
      </c>
      <c r="EE642">
        <v>3</v>
      </c>
      <c r="EF642" s="40">
        <f t="shared" si="740"/>
        <v>0</v>
      </c>
      <c r="EG642">
        <v>3</v>
      </c>
      <c r="EH642" t="s">
        <v>83</v>
      </c>
      <c r="EI642">
        <v>0</v>
      </c>
      <c r="EJ642" s="40">
        <f t="shared" si="741"/>
        <v>3</v>
      </c>
      <c r="EK642">
        <v>3</v>
      </c>
      <c r="EL642" t="s">
        <v>83</v>
      </c>
      <c r="EM642">
        <v>1</v>
      </c>
      <c r="EN642" s="40">
        <f t="shared" si="772"/>
        <v>0</v>
      </c>
      <c r="EO642">
        <v>2</v>
      </c>
      <c r="EP642" t="s">
        <v>83</v>
      </c>
      <c r="EQ642">
        <v>0</v>
      </c>
      <c r="ER642" s="40">
        <f t="shared" si="742"/>
        <v>3</v>
      </c>
      <c r="ES642">
        <v>1</v>
      </c>
      <c r="ET642" t="s">
        <v>83</v>
      </c>
      <c r="EU642">
        <v>2</v>
      </c>
      <c r="EV642" s="40">
        <f t="shared" si="743"/>
        <v>0</v>
      </c>
      <c r="EW642">
        <v>0</v>
      </c>
      <c r="EX642" t="s">
        <v>83</v>
      </c>
      <c r="EY642">
        <v>1</v>
      </c>
      <c r="EZ642" s="40">
        <f t="shared" si="744"/>
        <v>4</v>
      </c>
      <c r="FA642" s="24">
        <f t="shared" si="745"/>
        <v>10</v>
      </c>
      <c r="FB642" s="14">
        <v>2</v>
      </c>
      <c r="FC642" t="s">
        <v>83</v>
      </c>
      <c r="FD642">
        <v>1</v>
      </c>
      <c r="FE642" s="40">
        <f t="shared" si="746"/>
        <v>4</v>
      </c>
      <c r="FF642">
        <v>3</v>
      </c>
      <c r="FG642" t="s">
        <v>83</v>
      </c>
      <c r="FH642">
        <v>1</v>
      </c>
      <c r="FI642" s="40">
        <f t="shared" si="747"/>
        <v>4</v>
      </c>
      <c r="FJ642">
        <v>1</v>
      </c>
      <c r="FK642" t="s">
        <v>83</v>
      </c>
      <c r="FL642">
        <v>2</v>
      </c>
      <c r="FM642" s="40">
        <f t="shared" si="748"/>
        <v>0</v>
      </c>
      <c r="FN642">
        <v>3</v>
      </c>
      <c r="FO642" t="s">
        <v>83</v>
      </c>
      <c r="FP642">
        <v>1</v>
      </c>
      <c r="FQ642" s="40">
        <f t="shared" si="710"/>
        <v>3</v>
      </c>
      <c r="FR642">
        <v>1</v>
      </c>
      <c r="FS642" t="s">
        <v>83</v>
      </c>
      <c r="FT642">
        <v>1</v>
      </c>
      <c r="FU642" s="40">
        <f t="shared" si="749"/>
        <v>0</v>
      </c>
      <c r="FV642">
        <v>0</v>
      </c>
      <c r="FW642" t="s">
        <v>83</v>
      </c>
      <c r="FX642">
        <v>3</v>
      </c>
      <c r="FY642" s="40">
        <f t="shared" si="711"/>
        <v>0</v>
      </c>
      <c r="FZ642" s="24">
        <f t="shared" si="712"/>
        <v>11</v>
      </c>
      <c r="GA642" s="14">
        <v>1</v>
      </c>
      <c r="GB642" t="s">
        <v>83</v>
      </c>
      <c r="GC642">
        <v>0</v>
      </c>
      <c r="GD642" s="40">
        <f t="shared" si="750"/>
        <v>0</v>
      </c>
      <c r="GE642">
        <v>2</v>
      </c>
      <c r="GF642" t="s">
        <v>83</v>
      </c>
      <c r="GG642">
        <v>1</v>
      </c>
      <c r="GH642" s="40">
        <f t="shared" si="774"/>
        <v>4</v>
      </c>
      <c r="GI642">
        <v>0</v>
      </c>
      <c r="GJ642" t="s">
        <v>83</v>
      </c>
      <c r="GK642">
        <v>2</v>
      </c>
      <c r="GL642" s="40">
        <f t="shared" si="751"/>
        <v>3</v>
      </c>
      <c r="GM642">
        <v>2</v>
      </c>
      <c r="GN642" t="s">
        <v>83</v>
      </c>
      <c r="GO642">
        <v>0</v>
      </c>
      <c r="GP642" s="40">
        <f t="shared" si="752"/>
        <v>6</v>
      </c>
      <c r="GQ642">
        <v>1</v>
      </c>
      <c r="GR642" t="s">
        <v>83</v>
      </c>
      <c r="GS642">
        <v>2</v>
      </c>
      <c r="GT642" s="40">
        <f t="shared" si="713"/>
        <v>3</v>
      </c>
      <c r="GU642">
        <v>1</v>
      </c>
      <c r="GV642" t="s">
        <v>83</v>
      </c>
      <c r="GW642">
        <v>2</v>
      </c>
      <c r="GX642" s="40">
        <f t="shared" si="753"/>
        <v>0</v>
      </c>
      <c r="GY642" s="24">
        <f t="shared" si="754"/>
        <v>16</v>
      </c>
      <c r="GZ642" s="28">
        <f t="shared" si="714"/>
        <v>90</v>
      </c>
      <c r="HA642" t="s">
        <v>84</v>
      </c>
      <c r="HB642">
        <f t="shared" si="715"/>
        <v>9</v>
      </c>
      <c r="HC642" t="s">
        <v>85</v>
      </c>
      <c r="HD642">
        <f t="shared" si="768"/>
        <v>9</v>
      </c>
      <c r="HE642" t="s">
        <v>93</v>
      </c>
      <c r="HF642">
        <f t="shared" si="716"/>
        <v>9</v>
      </c>
      <c r="HG642" t="s">
        <v>129</v>
      </c>
      <c r="HH642">
        <f t="shared" si="773"/>
        <v>0</v>
      </c>
      <c r="HI642" t="s">
        <v>130</v>
      </c>
      <c r="HJ642">
        <f t="shared" si="755"/>
        <v>5</v>
      </c>
      <c r="HK642" t="s">
        <v>131</v>
      </c>
      <c r="HL642">
        <f t="shared" si="756"/>
        <v>0</v>
      </c>
      <c r="HM642" t="s">
        <v>90</v>
      </c>
      <c r="HN642">
        <f t="shared" si="717"/>
        <v>9</v>
      </c>
      <c r="HO642" t="s">
        <v>96</v>
      </c>
      <c r="HP642">
        <f t="shared" si="757"/>
        <v>9</v>
      </c>
      <c r="HQ642" t="s">
        <v>132</v>
      </c>
      <c r="HR642" s="1">
        <f t="shared" si="758"/>
        <v>6</v>
      </c>
      <c r="HS642" t="s">
        <v>92</v>
      </c>
      <c r="HT642" s="1">
        <f t="shared" si="759"/>
        <v>0</v>
      </c>
      <c r="HU642" t="s">
        <v>133</v>
      </c>
      <c r="HV642" s="1">
        <f t="shared" si="760"/>
        <v>0</v>
      </c>
      <c r="HW642" t="s">
        <v>94</v>
      </c>
      <c r="HX642" s="1">
        <f t="shared" si="761"/>
        <v>5</v>
      </c>
      <c r="HY642" t="s">
        <v>88</v>
      </c>
      <c r="HZ642" s="1">
        <f t="shared" si="762"/>
        <v>0</v>
      </c>
      <c r="IA642" t="s">
        <v>95</v>
      </c>
      <c r="IB642" s="1">
        <f t="shared" si="763"/>
        <v>6</v>
      </c>
      <c r="IC642" t="s">
        <v>134</v>
      </c>
      <c r="ID642" s="1">
        <f t="shared" si="764"/>
        <v>6</v>
      </c>
      <c r="IE642" t="s">
        <v>135</v>
      </c>
      <c r="IF642" s="1">
        <f t="shared" si="765"/>
        <v>0</v>
      </c>
      <c r="IG642">
        <f t="shared" si="770"/>
        <v>73</v>
      </c>
      <c r="IH642" s="1">
        <f t="shared" si="766"/>
        <v>163</v>
      </c>
    </row>
    <row r="643" spans="1:242" ht="14.65" thickBot="1" x14ac:dyDescent="0.5">
      <c r="A643" s="1">
        <v>640</v>
      </c>
      <c r="B643" s="45">
        <f t="shared" si="702"/>
        <v>42</v>
      </c>
      <c r="C643" s="14" t="s">
        <v>1374</v>
      </c>
      <c r="D643" t="s">
        <v>593</v>
      </c>
      <c r="E643" s="15" t="s">
        <v>1375</v>
      </c>
      <c r="F643" s="28">
        <f t="shared" si="703"/>
        <v>185</v>
      </c>
      <c r="H643" s="14">
        <v>0</v>
      </c>
      <c r="I643" t="s">
        <v>83</v>
      </c>
      <c r="J643">
        <v>5</v>
      </c>
      <c r="K643" s="40">
        <f t="shared" si="775"/>
        <v>3</v>
      </c>
      <c r="L643">
        <v>1</v>
      </c>
      <c r="M643" t="s">
        <v>83</v>
      </c>
      <c r="N643">
        <v>3</v>
      </c>
      <c r="O643" s="40">
        <f t="shared" si="771"/>
        <v>4</v>
      </c>
      <c r="P643">
        <v>0</v>
      </c>
      <c r="Q643" t="s">
        <v>83</v>
      </c>
      <c r="R643">
        <v>3</v>
      </c>
      <c r="S643" s="40">
        <f t="shared" si="718"/>
        <v>3</v>
      </c>
      <c r="T643">
        <v>2</v>
      </c>
      <c r="U643" t="s">
        <v>83</v>
      </c>
      <c r="V643">
        <v>1</v>
      </c>
      <c r="W643" s="40">
        <f t="shared" si="704"/>
        <v>0</v>
      </c>
      <c r="X643">
        <v>1</v>
      </c>
      <c r="Y643" t="s">
        <v>83</v>
      </c>
      <c r="Z643">
        <v>2</v>
      </c>
      <c r="AA643" s="40">
        <f t="shared" si="705"/>
        <v>6</v>
      </c>
      <c r="AB643">
        <v>6</v>
      </c>
      <c r="AC643" t="s">
        <v>83</v>
      </c>
      <c r="AD643">
        <v>0</v>
      </c>
      <c r="AE643" s="40">
        <f t="shared" si="719"/>
        <v>3</v>
      </c>
      <c r="AF643" s="24">
        <f t="shared" si="720"/>
        <v>19</v>
      </c>
      <c r="AG643" s="14">
        <v>4</v>
      </c>
      <c r="AH643" t="s">
        <v>83</v>
      </c>
      <c r="AI643">
        <v>0</v>
      </c>
      <c r="AJ643" s="40">
        <f t="shared" si="769"/>
        <v>4</v>
      </c>
      <c r="AK643">
        <v>1</v>
      </c>
      <c r="AL643" t="s">
        <v>83</v>
      </c>
      <c r="AM643">
        <v>2</v>
      </c>
      <c r="AN643" s="40">
        <f t="shared" si="721"/>
        <v>0</v>
      </c>
      <c r="AO643">
        <v>2</v>
      </c>
      <c r="AP643" t="s">
        <v>83</v>
      </c>
      <c r="AQ643">
        <v>1</v>
      </c>
      <c r="AR643" s="40">
        <f t="shared" ref="AR643:AR707" si="778">IF(AND(AO643=0,AQ643=2),6,IF(AO643-AQ643=-2,4,IF(AO643&lt;AQ643,3,0)))</f>
        <v>0</v>
      </c>
      <c r="AS643">
        <v>4</v>
      </c>
      <c r="AT643" t="s">
        <v>83</v>
      </c>
      <c r="AU643">
        <v>1</v>
      </c>
      <c r="AV643" s="40">
        <f t="shared" si="722"/>
        <v>0</v>
      </c>
      <c r="AW643">
        <v>1</v>
      </c>
      <c r="AX643" t="s">
        <v>83</v>
      </c>
      <c r="AY643">
        <v>2</v>
      </c>
      <c r="AZ643" s="40">
        <f t="shared" si="723"/>
        <v>3</v>
      </c>
      <c r="BA643">
        <v>0</v>
      </c>
      <c r="BB643" t="s">
        <v>83</v>
      </c>
      <c r="BC643">
        <v>1</v>
      </c>
      <c r="BD643" s="40">
        <f t="shared" si="706"/>
        <v>6</v>
      </c>
      <c r="BE643" s="24">
        <f t="shared" si="724"/>
        <v>13</v>
      </c>
      <c r="BF643" s="14">
        <v>4</v>
      </c>
      <c r="BG643" t="s">
        <v>83</v>
      </c>
      <c r="BH643">
        <v>0</v>
      </c>
      <c r="BI643" s="40">
        <f t="shared" si="725"/>
        <v>0</v>
      </c>
      <c r="BJ643">
        <v>1</v>
      </c>
      <c r="BK643" t="s">
        <v>83</v>
      </c>
      <c r="BL643">
        <v>1</v>
      </c>
      <c r="BM643" s="40">
        <f t="shared" si="726"/>
        <v>4</v>
      </c>
      <c r="BN643">
        <v>3</v>
      </c>
      <c r="BO643" t="s">
        <v>83</v>
      </c>
      <c r="BP643">
        <v>0</v>
      </c>
      <c r="BQ643" s="40">
        <f t="shared" si="707"/>
        <v>3</v>
      </c>
      <c r="BR643">
        <v>2</v>
      </c>
      <c r="BS643" t="s">
        <v>83</v>
      </c>
      <c r="BT643">
        <v>1</v>
      </c>
      <c r="BU643" s="40">
        <f t="shared" si="727"/>
        <v>3</v>
      </c>
      <c r="BV643">
        <v>1</v>
      </c>
      <c r="BW643" t="s">
        <v>83</v>
      </c>
      <c r="BX643">
        <v>3</v>
      </c>
      <c r="BY643" s="40">
        <f t="shared" si="728"/>
        <v>4</v>
      </c>
      <c r="BZ643">
        <v>0</v>
      </c>
      <c r="CA643" t="s">
        <v>83</v>
      </c>
      <c r="CB643">
        <v>4</v>
      </c>
      <c r="CC643" s="40">
        <f t="shared" si="729"/>
        <v>3</v>
      </c>
      <c r="CD643" s="24">
        <f t="shared" si="730"/>
        <v>17</v>
      </c>
      <c r="CE643" s="14">
        <v>3</v>
      </c>
      <c r="CF643" t="s">
        <v>83</v>
      </c>
      <c r="CG643">
        <v>1</v>
      </c>
      <c r="CH643" s="40">
        <f t="shared" si="731"/>
        <v>0</v>
      </c>
      <c r="CI643">
        <v>4</v>
      </c>
      <c r="CJ643" t="s">
        <v>83</v>
      </c>
      <c r="CK643">
        <v>1</v>
      </c>
      <c r="CL643" s="40">
        <f t="shared" si="732"/>
        <v>6</v>
      </c>
      <c r="CM643">
        <v>1</v>
      </c>
      <c r="CN643" t="s">
        <v>83</v>
      </c>
      <c r="CO643">
        <v>2</v>
      </c>
      <c r="CP643" s="40">
        <f t="shared" si="733"/>
        <v>4</v>
      </c>
      <c r="CQ643">
        <v>3</v>
      </c>
      <c r="CR643" t="s">
        <v>83</v>
      </c>
      <c r="CS643">
        <v>0</v>
      </c>
      <c r="CT643" s="40">
        <f t="shared" si="734"/>
        <v>3</v>
      </c>
      <c r="CU643">
        <v>1</v>
      </c>
      <c r="CV643" t="s">
        <v>83</v>
      </c>
      <c r="CW643">
        <v>1</v>
      </c>
      <c r="CX643" s="40">
        <f t="shared" si="735"/>
        <v>0</v>
      </c>
      <c r="CY643">
        <v>0</v>
      </c>
      <c r="CZ643" t="s">
        <v>83</v>
      </c>
      <c r="DA643">
        <v>3</v>
      </c>
      <c r="DB643" s="40">
        <f t="shared" si="736"/>
        <v>0</v>
      </c>
      <c r="DC643" s="24">
        <f t="shared" si="737"/>
        <v>13</v>
      </c>
      <c r="DD643" s="14">
        <v>3</v>
      </c>
      <c r="DE643" t="s">
        <v>83</v>
      </c>
      <c r="DF643">
        <v>1</v>
      </c>
      <c r="DG643" s="40">
        <f t="shared" si="767"/>
        <v>0</v>
      </c>
      <c r="DH643">
        <v>4</v>
      </c>
      <c r="DI643" t="s">
        <v>83</v>
      </c>
      <c r="DJ643">
        <v>0</v>
      </c>
      <c r="DK643" s="40">
        <f t="shared" si="708"/>
        <v>3</v>
      </c>
      <c r="DL643">
        <v>2</v>
      </c>
      <c r="DM643" t="s">
        <v>83</v>
      </c>
      <c r="DN643">
        <v>1</v>
      </c>
      <c r="DO643" s="40">
        <f t="shared" si="738"/>
        <v>0</v>
      </c>
      <c r="DP643">
        <v>0</v>
      </c>
      <c r="DQ643" t="s">
        <v>83</v>
      </c>
      <c r="DR643">
        <v>0</v>
      </c>
      <c r="DS643" s="40">
        <f t="shared" si="776"/>
        <v>4</v>
      </c>
      <c r="DT643">
        <v>1</v>
      </c>
      <c r="DU643" t="s">
        <v>83</v>
      </c>
      <c r="DV643">
        <v>3</v>
      </c>
      <c r="DW643" s="40">
        <f t="shared" si="777"/>
        <v>1</v>
      </c>
      <c r="DX643">
        <v>0</v>
      </c>
      <c r="DY643" t="s">
        <v>83</v>
      </c>
      <c r="DZ643">
        <v>2</v>
      </c>
      <c r="EA643" s="39">
        <f t="shared" si="739"/>
        <v>4</v>
      </c>
      <c r="EB643" s="24">
        <f t="shared" si="709"/>
        <v>12</v>
      </c>
      <c r="EC643" s="14">
        <v>0</v>
      </c>
      <c r="ED643" t="s">
        <v>83</v>
      </c>
      <c r="EE643">
        <v>5</v>
      </c>
      <c r="EF643" s="40">
        <f t="shared" si="740"/>
        <v>0</v>
      </c>
      <c r="EG643">
        <v>2</v>
      </c>
      <c r="EH643" t="s">
        <v>83</v>
      </c>
      <c r="EI643">
        <v>0</v>
      </c>
      <c r="EJ643" s="40">
        <f t="shared" si="741"/>
        <v>3</v>
      </c>
      <c r="EK643">
        <v>4</v>
      </c>
      <c r="EL643" t="s">
        <v>83</v>
      </c>
      <c r="EM643">
        <v>1</v>
      </c>
      <c r="EN643" s="40">
        <f t="shared" si="772"/>
        <v>0</v>
      </c>
      <c r="EO643">
        <v>3</v>
      </c>
      <c r="EP643" t="s">
        <v>83</v>
      </c>
      <c r="EQ643">
        <v>0</v>
      </c>
      <c r="ER643" s="40">
        <f t="shared" si="742"/>
        <v>4</v>
      </c>
      <c r="ES643">
        <v>1</v>
      </c>
      <c r="ET643" t="s">
        <v>83</v>
      </c>
      <c r="EU643">
        <v>1</v>
      </c>
      <c r="EV643" s="40">
        <f t="shared" si="743"/>
        <v>4</v>
      </c>
      <c r="EW643">
        <v>2</v>
      </c>
      <c r="EX643" t="s">
        <v>83</v>
      </c>
      <c r="EY643">
        <v>1</v>
      </c>
      <c r="EZ643" s="40">
        <f t="shared" si="744"/>
        <v>3</v>
      </c>
      <c r="FA643" s="24">
        <f t="shared" si="745"/>
        <v>14</v>
      </c>
      <c r="FB643" s="14">
        <v>1</v>
      </c>
      <c r="FC643" t="s">
        <v>83</v>
      </c>
      <c r="FD643">
        <v>0</v>
      </c>
      <c r="FE643" s="40">
        <f t="shared" si="746"/>
        <v>6</v>
      </c>
      <c r="FF643">
        <v>3</v>
      </c>
      <c r="FG643" t="s">
        <v>83</v>
      </c>
      <c r="FH643">
        <v>1</v>
      </c>
      <c r="FI643" s="40">
        <f t="shared" si="747"/>
        <v>4</v>
      </c>
      <c r="FJ643">
        <v>1</v>
      </c>
      <c r="FK643" t="s">
        <v>83</v>
      </c>
      <c r="FL643">
        <v>2</v>
      </c>
      <c r="FM643" s="40">
        <f t="shared" si="748"/>
        <v>0</v>
      </c>
      <c r="FN643">
        <v>4</v>
      </c>
      <c r="FO643" t="s">
        <v>83</v>
      </c>
      <c r="FP643">
        <v>1</v>
      </c>
      <c r="FQ643" s="40">
        <f t="shared" si="710"/>
        <v>3</v>
      </c>
      <c r="FR643">
        <v>1</v>
      </c>
      <c r="FS643" t="s">
        <v>83</v>
      </c>
      <c r="FT643">
        <v>1</v>
      </c>
      <c r="FU643" s="40">
        <f t="shared" si="749"/>
        <v>0</v>
      </c>
      <c r="FV643">
        <v>0</v>
      </c>
      <c r="FW643" t="s">
        <v>83</v>
      </c>
      <c r="FX643">
        <v>4</v>
      </c>
      <c r="FY643" s="40">
        <f t="shared" si="711"/>
        <v>0</v>
      </c>
      <c r="FZ643" s="24">
        <f t="shared" si="712"/>
        <v>13</v>
      </c>
      <c r="GA643" s="14">
        <v>3</v>
      </c>
      <c r="GB643" t="s">
        <v>83</v>
      </c>
      <c r="GC643">
        <v>2</v>
      </c>
      <c r="GD643" s="40">
        <f t="shared" si="750"/>
        <v>0</v>
      </c>
      <c r="GE643">
        <v>3</v>
      </c>
      <c r="GF643" t="s">
        <v>83</v>
      </c>
      <c r="GG643">
        <v>1</v>
      </c>
      <c r="GH643" s="40">
        <f t="shared" si="774"/>
        <v>3</v>
      </c>
      <c r="GI643">
        <v>1</v>
      </c>
      <c r="GJ643" t="s">
        <v>83</v>
      </c>
      <c r="GK643">
        <v>2</v>
      </c>
      <c r="GL643" s="40">
        <f t="shared" si="751"/>
        <v>4</v>
      </c>
      <c r="GM643">
        <v>3</v>
      </c>
      <c r="GN643" t="s">
        <v>83</v>
      </c>
      <c r="GO643">
        <v>1</v>
      </c>
      <c r="GP643" s="40">
        <f t="shared" si="752"/>
        <v>4</v>
      </c>
      <c r="GQ643">
        <v>1</v>
      </c>
      <c r="GR643" t="s">
        <v>83</v>
      </c>
      <c r="GS643">
        <v>2</v>
      </c>
      <c r="GT643" s="40">
        <f t="shared" si="713"/>
        <v>3</v>
      </c>
      <c r="GU643">
        <v>0</v>
      </c>
      <c r="GV643" t="s">
        <v>83</v>
      </c>
      <c r="GW643">
        <v>4</v>
      </c>
      <c r="GX643" s="40">
        <f t="shared" si="753"/>
        <v>0</v>
      </c>
      <c r="GY643" s="24">
        <f t="shared" si="754"/>
        <v>14</v>
      </c>
      <c r="GZ643" s="28">
        <f t="shared" si="714"/>
        <v>115</v>
      </c>
      <c r="HA643" t="s">
        <v>84</v>
      </c>
      <c r="HB643">
        <f t="shared" si="715"/>
        <v>9</v>
      </c>
      <c r="HC643" t="s">
        <v>85</v>
      </c>
      <c r="HD643">
        <f t="shared" si="768"/>
        <v>9</v>
      </c>
      <c r="HE643" t="s">
        <v>93</v>
      </c>
      <c r="HF643">
        <f t="shared" si="716"/>
        <v>9</v>
      </c>
      <c r="HG643" t="s">
        <v>94</v>
      </c>
      <c r="HH643">
        <f t="shared" si="773"/>
        <v>9</v>
      </c>
      <c r="HI643" t="s">
        <v>130</v>
      </c>
      <c r="HJ643">
        <f t="shared" si="755"/>
        <v>5</v>
      </c>
      <c r="HK643" t="s">
        <v>95</v>
      </c>
      <c r="HL643">
        <f t="shared" si="756"/>
        <v>5</v>
      </c>
      <c r="HM643" t="s">
        <v>90</v>
      </c>
      <c r="HN643">
        <f t="shared" si="717"/>
        <v>9</v>
      </c>
      <c r="HO643" t="s">
        <v>96</v>
      </c>
      <c r="HP643">
        <f t="shared" si="757"/>
        <v>9</v>
      </c>
      <c r="HQ643" t="s">
        <v>132</v>
      </c>
      <c r="HR643" s="1">
        <f t="shared" si="758"/>
        <v>6</v>
      </c>
      <c r="HS643" t="s">
        <v>92</v>
      </c>
      <c r="HT643" s="1">
        <f t="shared" si="759"/>
        <v>0</v>
      </c>
      <c r="HU643" t="s">
        <v>133</v>
      </c>
      <c r="HV643" s="1">
        <f t="shared" si="760"/>
        <v>0</v>
      </c>
      <c r="HW643" t="s">
        <v>129</v>
      </c>
      <c r="HX643" s="1">
        <f t="shared" si="761"/>
        <v>0</v>
      </c>
      <c r="HY643" t="s">
        <v>88</v>
      </c>
      <c r="HZ643" s="1">
        <f t="shared" si="762"/>
        <v>0</v>
      </c>
      <c r="IA643" t="s">
        <v>131</v>
      </c>
      <c r="IB643" s="1">
        <f t="shared" si="763"/>
        <v>0</v>
      </c>
      <c r="IC643" t="s">
        <v>150</v>
      </c>
      <c r="ID643" s="1">
        <f t="shared" si="764"/>
        <v>0</v>
      </c>
      <c r="IE643" t="s">
        <v>135</v>
      </c>
      <c r="IF643" s="1">
        <f t="shared" si="765"/>
        <v>0</v>
      </c>
      <c r="IG643">
        <f t="shared" si="770"/>
        <v>70</v>
      </c>
      <c r="IH643" s="1">
        <f t="shared" si="766"/>
        <v>185</v>
      </c>
    </row>
    <row r="644" spans="1:242" ht="14.65" thickBot="1" x14ac:dyDescent="0.5">
      <c r="A644" s="1">
        <v>641</v>
      </c>
      <c r="B644" s="45">
        <f t="shared" ref="B644:B707" si="779">RANK(F644,$F$4:$F$771)</f>
        <v>141</v>
      </c>
      <c r="C644" s="14" t="s">
        <v>1376</v>
      </c>
      <c r="D644" t="s">
        <v>822</v>
      </c>
      <c r="E644" s="15" t="s">
        <v>1377</v>
      </c>
      <c r="F644" s="28">
        <f t="shared" ref="F644:F708" si="780">AF644+BE644+CD644+DC644+EB644+FA644+FZ644+GY644+IG644</f>
        <v>171</v>
      </c>
      <c r="H644" s="14">
        <v>1</v>
      </c>
      <c r="I644" t="s">
        <v>83</v>
      </c>
      <c r="J644">
        <v>1</v>
      </c>
      <c r="K644" s="40">
        <f t="shared" si="775"/>
        <v>0</v>
      </c>
      <c r="L644">
        <v>0</v>
      </c>
      <c r="M644" t="s">
        <v>83</v>
      </c>
      <c r="N644">
        <v>2</v>
      </c>
      <c r="O644" s="40">
        <f t="shared" si="771"/>
        <v>6</v>
      </c>
      <c r="P644">
        <v>0</v>
      </c>
      <c r="Q644" t="s">
        <v>83</v>
      </c>
      <c r="R644">
        <v>2</v>
      </c>
      <c r="S644" s="40">
        <f t="shared" si="718"/>
        <v>4</v>
      </c>
      <c r="T644">
        <v>3</v>
      </c>
      <c r="U644" t="s">
        <v>83</v>
      </c>
      <c r="V644">
        <v>1</v>
      </c>
      <c r="W644" s="40">
        <f t="shared" ref="W644:W708" si="781">IF(AND(T644=1,V644=1),6,IF(AND(T644=V644,OR(T644=0,T644=2)),4,IF(T644=V644,3,0)))</f>
        <v>0</v>
      </c>
      <c r="X644">
        <v>1</v>
      </c>
      <c r="Y644" t="s">
        <v>83</v>
      </c>
      <c r="Z644">
        <v>1</v>
      </c>
      <c r="AA644" s="40">
        <f t="shared" ref="AA644:AA708" si="782">IF(AND(X644=1,Z644=2),6,IF(X644-Z644=-1,4,IF(X644&lt;Z644,3,0)))</f>
        <v>0</v>
      </c>
      <c r="AB644">
        <v>4</v>
      </c>
      <c r="AC644" t="s">
        <v>83</v>
      </c>
      <c r="AD644">
        <v>1</v>
      </c>
      <c r="AE644" s="40">
        <f t="shared" si="719"/>
        <v>3</v>
      </c>
      <c r="AF644" s="24">
        <f t="shared" si="720"/>
        <v>13</v>
      </c>
      <c r="AG644" s="14">
        <v>3</v>
      </c>
      <c r="AH644" t="s">
        <v>83</v>
      </c>
      <c r="AI644">
        <v>0</v>
      </c>
      <c r="AJ644" s="40">
        <f t="shared" si="769"/>
        <v>3</v>
      </c>
      <c r="AK644">
        <v>0</v>
      </c>
      <c r="AL644" t="s">
        <v>83</v>
      </c>
      <c r="AM644">
        <v>0</v>
      </c>
      <c r="AN644" s="40">
        <f t="shared" si="721"/>
        <v>4</v>
      </c>
      <c r="AO644">
        <v>1</v>
      </c>
      <c r="AP644" t="s">
        <v>83</v>
      </c>
      <c r="AQ644">
        <v>0</v>
      </c>
      <c r="AR644" s="40">
        <f t="shared" si="778"/>
        <v>0</v>
      </c>
      <c r="AS644">
        <v>2</v>
      </c>
      <c r="AT644" t="s">
        <v>83</v>
      </c>
      <c r="AU644">
        <v>2</v>
      </c>
      <c r="AV644" s="40">
        <f t="shared" si="722"/>
        <v>3</v>
      </c>
      <c r="AW644">
        <v>0</v>
      </c>
      <c r="AX644" t="s">
        <v>83</v>
      </c>
      <c r="AY644">
        <v>1</v>
      </c>
      <c r="AZ644" s="40">
        <f t="shared" si="723"/>
        <v>3</v>
      </c>
      <c r="BA644">
        <v>0</v>
      </c>
      <c r="BB644" t="s">
        <v>83</v>
      </c>
      <c r="BC644">
        <v>2</v>
      </c>
      <c r="BD644" s="40">
        <f t="shared" ref="BD644:BD708" si="783">IF(AND(BA644=0,BC644=1),6,IF(BA644-BC644=-1,4,IF(BA644&lt;BC644,3,0)))</f>
        <v>3</v>
      </c>
      <c r="BE644" s="24">
        <f t="shared" si="724"/>
        <v>16</v>
      </c>
      <c r="BF644" s="14">
        <v>5</v>
      </c>
      <c r="BG644" t="s">
        <v>83</v>
      </c>
      <c r="BH644">
        <v>0</v>
      </c>
      <c r="BI644" s="40">
        <f t="shared" si="725"/>
        <v>0</v>
      </c>
      <c r="BJ644">
        <v>2</v>
      </c>
      <c r="BK644" t="s">
        <v>83</v>
      </c>
      <c r="BL644">
        <v>1</v>
      </c>
      <c r="BM644" s="40">
        <f t="shared" si="726"/>
        <v>0</v>
      </c>
      <c r="BN644">
        <v>2</v>
      </c>
      <c r="BO644" t="s">
        <v>83</v>
      </c>
      <c r="BP644">
        <v>0</v>
      </c>
      <c r="BQ644" s="40">
        <f t="shared" ref="BQ644:BQ708" si="784">IF(AND(BN644=2,BP644=0),6,IF(BN644-BP644=2,4,IF(BN644&gt;BP644,3,0)))</f>
        <v>6</v>
      </c>
      <c r="BR644">
        <v>2</v>
      </c>
      <c r="BS644" t="s">
        <v>83</v>
      </c>
      <c r="BT644">
        <v>2</v>
      </c>
      <c r="BU644" s="40">
        <f t="shared" si="727"/>
        <v>0</v>
      </c>
      <c r="BV644">
        <v>1</v>
      </c>
      <c r="BW644" t="s">
        <v>83</v>
      </c>
      <c r="BX644">
        <v>2</v>
      </c>
      <c r="BY644" s="40">
        <f t="shared" si="728"/>
        <v>3</v>
      </c>
      <c r="BZ644">
        <v>0</v>
      </c>
      <c r="CA644" t="s">
        <v>83</v>
      </c>
      <c r="CB644">
        <v>3</v>
      </c>
      <c r="CC644" s="40">
        <f t="shared" si="729"/>
        <v>3</v>
      </c>
      <c r="CD644" s="24">
        <f t="shared" si="730"/>
        <v>12</v>
      </c>
      <c r="CE644" s="14">
        <v>3</v>
      </c>
      <c r="CF644" t="s">
        <v>83</v>
      </c>
      <c r="CG644">
        <v>1</v>
      </c>
      <c r="CH644" s="40">
        <f t="shared" si="731"/>
        <v>0</v>
      </c>
      <c r="CI644">
        <v>2</v>
      </c>
      <c r="CJ644" t="s">
        <v>83</v>
      </c>
      <c r="CK644">
        <v>0</v>
      </c>
      <c r="CL644" s="40">
        <f t="shared" si="732"/>
        <v>3</v>
      </c>
      <c r="CM644">
        <v>0</v>
      </c>
      <c r="CN644" t="s">
        <v>83</v>
      </c>
      <c r="CO644">
        <v>0</v>
      </c>
      <c r="CP644" s="40">
        <f t="shared" si="733"/>
        <v>0</v>
      </c>
      <c r="CQ644">
        <v>1</v>
      </c>
      <c r="CR644" t="s">
        <v>83</v>
      </c>
      <c r="CS644">
        <v>1</v>
      </c>
      <c r="CT644" s="40">
        <f t="shared" si="734"/>
        <v>0</v>
      </c>
      <c r="CU644">
        <v>2</v>
      </c>
      <c r="CV644" t="s">
        <v>83</v>
      </c>
      <c r="CW644">
        <v>3</v>
      </c>
      <c r="CX644" s="40">
        <f t="shared" si="735"/>
        <v>0</v>
      </c>
      <c r="CY644">
        <v>0</v>
      </c>
      <c r="CZ644" t="s">
        <v>83</v>
      </c>
      <c r="DA644">
        <v>2</v>
      </c>
      <c r="DB644" s="40">
        <f t="shared" si="736"/>
        <v>0</v>
      </c>
      <c r="DC644" s="24">
        <f t="shared" si="737"/>
        <v>3</v>
      </c>
      <c r="DD644" s="14">
        <v>2</v>
      </c>
      <c r="DE644" t="s">
        <v>83</v>
      </c>
      <c r="DF644">
        <v>1</v>
      </c>
      <c r="DG644" s="40">
        <f t="shared" si="767"/>
        <v>0</v>
      </c>
      <c r="DH644">
        <v>2</v>
      </c>
      <c r="DI644" t="s">
        <v>83</v>
      </c>
      <c r="DJ644">
        <v>0</v>
      </c>
      <c r="DK644" s="40">
        <f t="shared" ref="DK644:DK708" si="785">IF(AND(DH644=7,DJ644=0),6,IF(DH644-DJ644=7,4,IF(DH644&gt;DJ644,3,0)))</f>
        <v>3</v>
      </c>
      <c r="DL644">
        <v>2</v>
      </c>
      <c r="DM644" t="s">
        <v>83</v>
      </c>
      <c r="DN644">
        <v>0</v>
      </c>
      <c r="DO644" s="40">
        <f t="shared" si="738"/>
        <v>0</v>
      </c>
      <c r="DP644">
        <v>0</v>
      </c>
      <c r="DQ644" t="s">
        <v>83</v>
      </c>
      <c r="DR644">
        <v>0</v>
      </c>
      <c r="DS644" s="40">
        <f t="shared" si="776"/>
        <v>4</v>
      </c>
      <c r="DT644">
        <v>0</v>
      </c>
      <c r="DU644" t="s">
        <v>83</v>
      </c>
      <c r="DV644">
        <v>2</v>
      </c>
      <c r="DW644" s="40">
        <f t="shared" si="777"/>
        <v>1</v>
      </c>
      <c r="DX644">
        <v>2</v>
      </c>
      <c r="DY644" t="s">
        <v>83</v>
      </c>
      <c r="DZ644">
        <v>4</v>
      </c>
      <c r="EA644" s="39">
        <f t="shared" si="739"/>
        <v>4</v>
      </c>
      <c r="EB644" s="24">
        <f t="shared" ref="EB644:EB708" si="786">DG644+DK644+DO644+DS644+DW644+EA644</f>
        <v>12</v>
      </c>
      <c r="EC644" s="14">
        <v>1</v>
      </c>
      <c r="ED644" t="s">
        <v>83</v>
      </c>
      <c r="EE644">
        <v>2</v>
      </c>
      <c r="EF644" s="40">
        <f t="shared" si="740"/>
        <v>0</v>
      </c>
      <c r="EG644">
        <v>4</v>
      </c>
      <c r="EH644" t="s">
        <v>83</v>
      </c>
      <c r="EI644">
        <v>1</v>
      </c>
      <c r="EJ644" s="40">
        <f t="shared" si="741"/>
        <v>3</v>
      </c>
      <c r="EK644">
        <v>3</v>
      </c>
      <c r="EL644" t="s">
        <v>83</v>
      </c>
      <c r="EM644">
        <v>0</v>
      </c>
      <c r="EN644" s="40">
        <f t="shared" si="772"/>
        <v>0</v>
      </c>
      <c r="EO644">
        <v>1</v>
      </c>
      <c r="EP644" t="s">
        <v>83</v>
      </c>
      <c r="EQ644">
        <v>0</v>
      </c>
      <c r="ER644" s="40">
        <f t="shared" si="742"/>
        <v>3</v>
      </c>
      <c r="ES644">
        <v>1</v>
      </c>
      <c r="ET644" t="s">
        <v>83</v>
      </c>
      <c r="EU644">
        <v>1</v>
      </c>
      <c r="EV644" s="40">
        <f t="shared" si="743"/>
        <v>4</v>
      </c>
      <c r="EW644">
        <v>2</v>
      </c>
      <c r="EX644" t="s">
        <v>83</v>
      </c>
      <c r="EY644">
        <v>0</v>
      </c>
      <c r="EZ644" s="40">
        <f t="shared" si="744"/>
        <v>0</v>
      </c>
      <c r="FA644" s="24">
        <f t="shared" si="745"/>
        <v>10</v>
      </c>
      <c r="FB644" s="14">
        <v>0</v>
      </c>
      <c r="FC644" t="s">
        <v>83</v>
      </c>
      <c r="FD644">
        <v>0</v>
      </c>
      <c r="FE644" s="40">
        <f t="shared" si="746"/>
        <v>0</v>
      </c>
      <c r="FF644">
        <v>2</v>
      </c>
      <c r="FG644" t="s">
        <v>83</v>
      </c>
      <c r="FH644">
        <v>0</v>
      </c>
      <c r="FI644" s="40">
        <f t="shared" si="747"/>
        <v>6</v>
      </c>
      <c r="FJ644">
        <v>1</v>
      </c>
      <c r="FK644" t="s">
        <v>83</v>
      </c>
      <c r="FL644">
        <v>1</v>
      </c>
      <c r="FM644" s="40">
        <f t="shared" si="748"/>
        <v>3</v>
      </c>
      <c r="FN644">
        <v>1</v>
      </c>
      <c r="FO644" t="s">
        <v>83</v>
      </c>
      <c r="FP644">
        <v>0</v>
      </c>
      <c r="FQ644" s="40">
        <f t="shared" ref="FQ644:FQ708" si="787">(IF(AND(FN644=1,FP644=0),6,IF(FN644-FP644=1,4,IF(FN644&gt;FP644,3,0))))</f>
        <v>6</v>
      </c>
      <c r="FR644">
        <v>0</v>
      </c>
      <c r="FS644" t="s">
        <v>83</v>
      </c>
      <c r="FT644">
        <v>2</v>
      </c>
      <c r="FU644" s="40">
        <f t="shared" si="749"/>
        <v>3</v>
      </c>
      <c r="FV644">
        <v>0</v>
      </c>
      <c r="FW644" t="s">
        <v>83</v>
      </c>
      <c r="FX644">
        <v>2</v>
      </c>
      <c r="FY644" s="40">
        <f t="shared" ref="FY644:FY708" si="788">IF(AND(FV644=1,FX644=0),6,IF(FV644-FX644=1,4,IF(FV644&gt;FX644,3,0)))</f>
        <v>0</v>
      </c>
      <c r="FZ644" s="24">
        <f t="shared" ref="FZ644:FZ708" si="789">FE644+FI644+FM644+FQ644+FU644+FY644</f>
        <v>18</v>
      </c>
      <c r="GA644" s="14">
        <v>2</v>
      </c>
      <c r="GB644" t="s">
        <v>83</v>
      </c>
      <c r="GC644">
        <v>0</v>
      </c>
      <c r="GD644" s="40">
        <f t="shared" si="750"/>
        <v>0</v>
      </c>
      <c r="GE644">
        <v>3</v>
      </c>
      <c r="GF644" t="s">
        <v>83</v>
      </c>
      <c r="GG644">
        <v>1</v>
      </c>
      <c r="GH644" s="40">
        <f t="shared" si="774"/>
        <v>3</v>
      </c>
      <c r="GI644">
        <v>0</v>
      </c>
      <c r="GJ644" t="s">
        <v>83</v>
      </c>
      <c r="GK644">
        <v>0</v>
      </c>
      <c r="GL644" s="40">
        <f t="shared" si="751"/>
        <v>0</v>
      </c>
      <c r="GM644">
        <v>2</v>
      </c>
      <c r="GN644" t="s">
        <v>83</v>
      </c>
      <c r="GO644">
        <v>0</v>
      </c>
      <c r="GP644" s="40">
        <f t="shared" si="752"/>
        <v>6</v>
      </c>
      <c r="GQ644">
        <v>2</v>
      </c>
      <c r="GR644" t="s">
        <v>83</v>
      </c>
      <c r="GS644">
        <v>0</v>
      </c>
      <c r="GT644" s="40">
        <f t="shared" ref="GT644:GT708" si="790">IF(AND(GQ644=0,GS644=2),6,IF(GQ644-GS644=-2,4,IF(GQ644&lt;GS644,3,0)))</f>
        <v>0</v>
      </c>
      <c r="GU644">
        <v>0</v>
      </c>
      <c r="GV644" t="s">
        <v>83</v>
      </c>
      <c r="GW644">
        <v>2</v>
      </c>
      <c r="GX644" s="40">
        <f t="shared" si="753"/>
        <v>0</v>
      </c>
      <c r="GY644" s="24">
        <f t="shared" si="754"/>
        <v>9</v>
      </c>
      <c r="GZ644" s="28">
        <f t="shared" ref="GZ644:GZ708" si="791">AF644+BE644+CD644+DC644+EB644+FA644+FZ644+GY644</f>
        <v>93</v>
      </c>
      <c r="HA644" t="s">
        <v>84</v>
      </c>
      <c r="HB644">
        <f t="shared" ref="HB644:HB708" si="792">IF(HA644="Niederlande",9,IF(HA644="Senegal",5,0))</f>
        <v>9</v>
      </c>
      <c r="HC644" t="s">
        <v>85</v>
      </c>
      <c r="HD644">
        <f t="shared" si="768"/>
        <v>9</v>
      </c>
      <c r="HE644" t="s">
        <v>93</v>
      </c>
      <c r="HF644">
        <f t="shared" ref="HF644:HF708" si="793">IF(HE644="Argentinien",9,IF(HE644="Polen",5,0))</f>
        <v>9</v>
      </c>
      <c r="HG644" t="s">
        <v>94</v>
      </c>
      <c r="HH644">
        <f t="shared" si="773"/>
        <v>9</v>
      </c>
      <c r="HI644" t="s">
        <v>88</v>
      </c>
      <c r="HJ644">
        <f t="shared" si="755"/>
        <v>0</v>
      </c>
      <c r="HK644" t="s">
        <v>131</v>
      </c>
      <c r="HL644">
        <f t="shared" si="756"/>
        <v>0</v>
      </c>
      <c r="HM644" t="s">
        <v>90</v>
      </c>
      <c r="HN644">
        <f t="shared" ref="HN644:HN708" si="794">IF(HM644="Brasilien",9,IF(HM644="Schweiz",5,0))</f>
        <v>9</v>
      </c>
      <c r="HO644" t="s">
        <v>96</v>
      </c>
      <c r="HP644">
        <f t="shared" si="757"/>
        <v>9</v>
      </c>
      <c r="HQ644" t="s">
        <v>132</v>
      </c>
      <c r="HR644" s="1">
        <f t="shared" si="758"/>
        <v>6</v>
      </c>
      <c r="HS644" t="s">
        <v>92</v>
      </c>
      <c r="HT644" s="1">
        <f t="shared" si="759"/>
        <v>0</v>
      </c>
      <c r="HU644" t="s">
        <v>133</v>
      </c>
      <c r="HV644" s="1">
        <f t="shared" si="760"/>
        <v>0</v>
      </c>
      <c r="HW644" t="s">
        <v>129</v>
      </c>
      <c r="HX644" s="1">
        <f t="shared" si="761"/>
        <v>0</v>
      </c>
      <c r="HY644" t="s">
        <v>130</v>
      </c>
      <c r="HZ644" s="1">
        <f t="shared" si="762"/>
        <v>6</v>
      </c>
      <c r="IA644" t="s">
        <v>95</v>
      </c>
      <c r="IB644" s="1">
        <f t="shared" si="763"/>
        <v>6</v>
      </c>
      <c r="IC644" t="s">
        <v>134</v>
      </c>
      <c r="ID644" s="1">
        <f t="shared" si="764"/>
        <v>6</v>
      </c>
      <c r="IE644" t="s">
        <v>138</v>
      </c>
      <c r="IF644" s="1">
        <f t="shared" si="765"/>
        <v>0</v>
      </c>
      <c r="IG644">
        <f t="shared" si="770"/>
        <v>78</v>
      </c>
      <c r="IH644" s="1">
        <f t="shared" si="766"/>
        <v>171</v>
      </c>
    </row>
    <row r="645" spans="1:242" ht="14.65" thickBot="1" x14ac:dyDescent="0.5">
      <c r="A645" s="1">
        <v>642</v>
      </c>
      <c r="B645" s="45">
        <f t="shared" si="779"/>
        <v>754</v>
      </c>
      <c r="C645" s="14" t="s">
        <v>1378</v>
      </c>
      <c r="D645" t="s">
        <v>1129</v>
      </c>
      <c r="E645" s="15" t="s">
        <v>1379</v>
      </c>
      <c r="F645" s="28">
        <f t="shared" si="780"/>
        <v>91</v>
      </c>
      <c r="H645" s="14">
        <v>4</v>
      </c>
      <c r="I645" t="s">
        <v>83</v>
      </c>
      <c r="J645">
        <v>4</v>
      </c>
      <c r="K645" s="40">
        <f t="shared" si="775"/>
        <v>0</v>
      </c>
      <c r="L645">
        <v>6</v>
      </c>
      <c r="M645" t="s">
        <v>83</v>
      </c>
      <c r="N645">
        <v>7</v>
      </c>
      <c r="O645" s="40">
        <f t="shared" si="771"/>
        <v>3</v>
      </c>
      <c r="P645">
        <v>3</v>
      </c>
      <c r="Q645" t="s">
        <v>83</v>
      </c>
      <c r="R645">
        <v>2</v>
      </c>
      <c r="S645" s="40">
        <f t="shared" ref="S645:S709" si="795">IF(AND(P645=1,R645=3),6,IF(P645-R645=-2,4,IF(P645&lt;R645,3,0)))</f>
        <v>0</v>
      </c>
      <c r="T645">
        <v>3</v>
      </c>
      <c r="U645" t="s">
        <v>83</v>
      </c>
      <c r="V645">
        <v>4</v>
      </c>
      <c r="W645" s="40">
        <f t="shared" si="781"/>
        <v>0</v>
      </c>
      <c r="X645">
        <v>1</v>
      </c>
      <c r="Y645" t="s">
        <v>83</v>
      </c>
      <c r="Z645">
        <v>4</v>
      </c>
      <c r="AA645" s="40">
        <f t="shared" si="782"/>
        <v>3</v>
      </c>
      <c r="AB645">
        <v>4</v>
      </c>
      <c r="AC645" t="s">
        <v>83</v>
      </c>
      <c r="AD645">
        <v>3</v>
      </c>
      <c r="AE645" s="40">
        <f t="shared" ref="AE645:AE709" si="796">IF(AND(AB645=2,AD645=0),6,IF(AB645-AD645=2,4,IF(AB645&gt;AD645,3,0)))</f>
        <v>3</v>
      </c>
      <c r="AF645" s="24">
        <f t="shared" ref="AF645:AF709" si="797">K645+O645+S645+W645+AA645+AE645</f>
        <v>9</v>
      </c>
      <c r="AG645" s="14">
        <v>5</v>
      </c>
      <c r="AH645" t="s">
        <v>83</v>
      </c>
      <c r="AI645">
        <v>6</v>
      </c>
      <c r="AJ645" s="40">
        <f t="shared" si="769"/>
        <v>0</v>
      </c>
      <c r="AK645">
        <v>8</v>
      </c>
      <c r="AL645" t="s">
        <v>83</v>
      </c>
      <c r="AM645">
        <v>5</v>
      </c>
      <c r="AN645" s="40">
        <f t="shared" ref="AN645:AN709" si="798">IF(AND(AK645=1,AM645=1),6,IF(AND(AK645=AM645,OR(AK645=0,AK645=2)),4,IF(AK645=AM645,3,0)))</f>
        <v>0</v>
      </c>
      <c r="AO645">
        <v>3</v>
      </c>
      <c r="AP645" t="s">
        <v>83</v>
      </c>
      <c r="AQ645">
        <v>4</v>
      </c>
      <c r="AR645" s="40">
        <f t="shared" si="778"/>
        <v>3</v>
      </c>
      <c r="AS645">
        <v>3</v>
      </c>
      <c r="AT645" t="s">
        <v>83</v>
      </c>
      <c r="AU645">
        <v>4</v>
      </c>
      <c r="AV645" s="40">
        <f t="shared" ref="AV645:AV709" si="799">IF(AND(AS645=0,AU645=0),6,IF(AND(AS645=AU645,AS645=1),4,IF(AS645=AU645,3,0)))</f>
        <v>0</v>
      </c>
      <c r="AW645">
        <v>2</v>
      </c>
      <c r="AX645" t="s">
        <v>83</v>
      </c>
      <c r="AY645">
        <v>3</v>
      </c>
      <c r="AZ645" s="40">
        <f t="shared" ref="AZ645:AZ709" si="800">IF(AND(AW645=0,AY645=3),6,IF(AW645-AY645=-3,4,IF(AW645&lt;AY645,3,0)))</f>
        <v>3</v>
      </c>
      <c r="BA645">
        <v>3</v>
      </c>
      <c r="BB645" t="s">
        <v>83</v>
      </c>
      <c r="BC645">
        <v>4</v>
      </c>
      <c r="BD645" s="40">
        <f t="shared" si="783"/>
        <v>4</v>
      </c>
      <c r="BE645" s="24">
        <f t="shared" ref="BE645:BE709" si="801">AJ645+AN645+AR645+AV645+AZ645+BD645</f>
        <v>10</v>
      </c>
      <c r="BF645" s="14">
        <v>2</v>
      </c>
      <c r="BG645" t="s">
        <v>83</v>
      </c>
      <c r="BH645">
        <v>3</v>
      </c>
      <c r="BI645" s="40">
        <f t="shared" ref="BI645:BI709" si="802">IF(AND(BF645=1,BH645=2),6,IF(BF645-BH645=-1,4,IF(BF645&lt;BH645,3,0)))</f>
        <v>4</v>
      </c>
      <c r="BJ645">
        <v>3</v>
      </c>
      <c r="BK645" t="s">
        <v>83</v>
      </c>
      <c r="BL645">
        <v>2</v>
      </c>
      <c r="BM645" s="40">
        <f t="shared" ref="BM645:BM709" si="803">IF(AND(BJ645=0,BL645=0),6,IF(AND(BJ645=BL645,BJ645=1),4,IF(BJ645=BL645,3,0)))</f>
        <v>0</v>
      </c>
      <c r="BN645">
        <v>2</v>
      </c>
      <c r="BO645" t="s">
        <v>83</v>
      </c>
      <c r="BP645">
        <v>0</v>
      </c>
      <c r="BQ645" s="40">
        <f t="shared" si="784"/>
        <v>6</v>
      </c>
      <c r="BR645">
        <v>3</v>
      </c>
      <c r="BS645" t="s">
        <v>83</v>
      </c>
      <c r="BT645">
        <v>2</v>
      </c>
      <c r="BU645" s="40">
        <f t="shared" ref="BU645:BU709" si="804">IF(AND(BR645=2,BT645=0),6,IF(BR645-BT645=2,4,IF(BR645&gt;BT645,3,0)))</f>
        <v>3</v>
      </c>
      <c r="BV645">
        <v>4</v>
      </c>
      <c r="BW645" t="s">
        <v>83</v>
      </c>
      <c r="BX645">
        <v>1</v>
      </c>
      <c r="BY645" s="40">
        <f t="shared" ref="BY645:BY709" si="805">IF(AND(BV645=0,BX645=2),6,IF(BV645-BX645=-2,4,IF(BV645&lt;BX645,3,0)))</f>
        <v>0</v>
      </c>
      <c r="BZ645">
        <v>2</v>
      </c>
      <c r="CA645" t="s">
        <v>83</v>
      </c>
      <c r="CB645">
        <v>4</v>
      </c>
      <c r="CC645" s="40">
        <f t="shared" ref="CC645:CC709" si="806">IF(AND(BZ645=1,CB645=2),6,IF(BZ645-CB645=-1,4,IF(BZ645&lt;CB645,3,0)))</f>
        <v>3</v>
      </c>
      <c r="CD645" s="24">
        <f t="shared" ref="CD645:CD709" si="807">BI645+BM645+BQ645+BU645+BY645+CC645</f>
        <v>16</v>
      </c>
      <c r="CE645" s="14">
        <v>1</v>
      </c>
      <c r="CF645" t="s">
        <v>83</v>
      </c>
      <c r="CG645">
        <v>8</v>
      </c>
      <c r="CH645" s="40">
        <f t="shared" ref="CH645:CH709" si="808">IF(AND(CE645=0,CG645=0),6,IF(AND(CE645=CG645,CE645=1),4,IF(CE645=CG645,3,0)))</f>
        <v>0</v>
      </c>
      <c r="CI645">
        <v>1</v>
      </c>
      <c r="CJ645" t="s">
        <v>83</v>
      </c>
      <c r="CK645">
        <v>0</v>
      </c>
      <c r="CL645" s="40">
        <f t="shared" ref="CL645:CL709" si="809">IF(AND(CI645=4,CK645=1),6,IF(CI645-CK645=3,4,IF(CI645&gt;CK645,3,0)))</f>
        <v>3</v>
      </c>
      <c r="CM645">
        <v>2</v>
      </c>
      <c r="CN645" t="s">
        <v>83</v>
      </c>
      <c r="CO645">
        <v>3</v>
      </c>
      <c r="CP645" s="40">
        <f t="shared" ref="CP645:CP709" si="810">IF(AND(CM645=0,CO645=1),6,IF(CM645-CO645=-1,4,IF(CM645&lt;CO645,3,0)))</f>
        <v>4</v>
      </c>
      <c r="CQ645">
        <v>3</v>
      </c>
      <c r="CR645" t="s">
        <v>83</v>
      </c>
      <c r="CS645">
        <v>5</v>
      </c>
      <c r="CT645" s="40">
        <f t="shared" ref="CT645:CT709" si="811">IF(AND(CQ645=2,CS645=1),6,IF(CQ645-CS645=1,4,IF(CQ645&gt;CS645,3,0)))</f>
        <v>0</v>
      </c>
      <c r="CU645">
        <v>5</v>
      </c>
      <c r="CV645" t="s">
        <v>83</v>
      </c>
      <c r="CW645">
        <v>3</v>
      </c>
      <c r="CX645" s="40">
        <f t="shared" ref="CX645:CX709" si="812">IF(AND(CU645=1,CW645=0),6,IF(CU645-CW645=1,4,IF(CU645&gt;CW645,3,0)))</f>
        <v>3</v>
      </c>
      <c r="CY645">
        <v>2</v>
      </c>
      <c r="CZ645" t="s">
        <v>83</v>
      </c>
      <c r="DA645">
        <v>3</v>
      </c>
      <c r="DB645" s="40">
        <f t="shared" ref="DB645:DB709" si="813">IF(AND(CY645=1,DA645=0),6,IF(CY645-DA645=1,4,IF(CY645&gt;DA645,3,0)))</f>
        <v>0</v>
      </c>
      <c r="DC645" s="24">
        <f t="shared" ref="DC645:DC709" si="814">CH645+CL645+CP645+CT645+CX645+DB645</f>
        <v>10</v>
      </c>
      <c r="DD645" s="14">
        <v>5</v>
      </c>
      <c r="DE645" t="s">
        <v>83</v>
      </c>
      <c r="DF645">
        <v>6</v>
      </c>
      <c r="DG645" s="40">
        <f t="shared" si="767"/>
        <v>4</v>
      </c>
      <c r="DH645">
        <v>2</v>
      </c>
      <c r="DI645" t="s">
        <v>83</v>
      </c>
      <c r="DJ645">
        <v>6</v>
      </c>
      <c r="DK645" s="40">
        <f t="shared" si="785"/>
        <v>0</v>
      </c>
      <c r="DL645">
        <v>1</v>
      </c>
      <c r="DM645" t="s">
        <v>83</v>
      </c>
      <c r="DN645">
        <v>3</v>
      </c>
      <c r="DO645" s="40">
        <f t="shared" ref="DO645:DO709" si="815">IF(AND(DL645=0,DN645=1),6,IF(DL645-DN645=-1,4,IF(DL645&lt;DN645,3,0)))</f>
        <v>3</v>
      </c>
      <c r="DP645">
        <v>1</v>
      </c>
      <c r="DQ645" t="s">
        <v>83</v>
      </c>
      <c r="DR645">
        <v>2</v>
      </c>
      <c r="DS645" s="40">
        <f t="shared" si="776"/>
        <v>0</v>
      </c>
      <c r="DT645">
        <v>5</v>
      </c>
      <c r="DU645" t="s">
        <v>83</v>
      </c>
      <c r="DV645">
        <v>2</v>
      </c>
      <c r="DW645" s="40">
        <f t="shared" si="777"/>
        <v>3</v>
      </c>
      <c r="DX645">
        <v>1</v>
      </c>
      <c r="DY645" t="s">
        <v>83</v>
      </c>
      <c r="DZ645">
        <v>6</v>
      </c>
      <c r="EA645" s="39">
        <f t="shared" ref="EA645:EA708" si="816">IF(AND(DX645=2,DZ644=4),6,IF(DX645-DZ645=-2,4,IF(DX645&lt;DZ645,3,0)))</f>
        <v>3</v>
      </c>
      <c r="EB645" s="24">
        <f t="shared" si="786"/>
        <v>13</v>
      </c>
      <c r="EC645" s="14">
        <v>4</v>
      </c>
      <c r="ED645" t="s">
        <v>83</v>
      </c>
      <c r="EE645">
        <v>8</v>
      </c>
      <c r="EF645" s="40">
        <f t="shared" ref="EF645:EF709" si="817">IF(AND(EC645=0,EE645=0),6,IF(AND(EC645=EE645,EC645=1),4,IF(EC645=EE645,3,0)))</f>
        <v>0</v>
      </c>
      <c r="EG645">
        <v>0</v>
      </c>
      <c r="EH645" t="s">
        <v>83</v>
      </c>
      <c r="EI645">
        <v>4</v>
      </c>
      <c r="EJ645" s="40">
        <f t="shared" ref="EJ645:EJ709" si="818">IF(AND(EG645=1,EI645=0),6,IF(EG645-EI645=1,4,IF(EG645&gt;EI645,3,0)))</f>
        <v>0</v>
      </c>
      <c r="EK645">
        <v>4</v>
      </c>
      <c r="EL645" t="s">
        <v>83</v>
      </c>
      <c r="EM645">
        <v>2</v>
      </c>
      <c r="EN645" s="40">
        <f t="shared" si="772"/>
        <v>0</v>
      </c>
      <c r="EO645">
        <v>0</v>
      </c>
      <c r="EP645" t="s">
        <v>83</v>
      </c>
      <c r="EQ645">
        <v>1</v>
      </c>
      <c r="ER645" s="40">
        <f t="shared" ref="ER645:ER709" si="819">IF(AND(EO645=4,EQ645=1),6,IF(EO645-EQ645=3,4,IF(EO645&gt;EQ645,3,0)))</f>
        <v>0</v>
      </c>
      <c r="ES645">
        <v>3</v>
      </c>
      <c r="ET645" t="s">
        <v>83</v>
      </c>
      <c r="EU645">
        <v>2</v>
      </c>
      <c r="EV645" s="40">
        <f t="shared" ref="EV645:EV709" si="820">IF(AND(ES645=0,EU645=0),6,IF(AND(ES645=EU645,ES645=1),4,IF(ES645=EU645,3,0)))</f>
        <v>0</v>
      </c>
      <c r="EW645">
        <v>3</v>
      </c>
      <c r="EX645" t="s">
        <v>83</v>
      </c>
      <c r="EY645">
        <v>2</v>
      </c>
      <c r="EZ645" s="40">
        <f t="shared" ref="EZ645:EZ709" si="821">IF(AND(EW645=1,EY645=2),6,IF(EW645-EY645=-1,4,IF(EW644&lt;EY644,3,0)))</f>
        <v>0</v>
      </c>
      <c r="FA645" s="24">
        <f t="shared" ref="FA645:FA709" si="822">EF645+EJ645+EN645+ER645+EV645+EZ645</f>
        <v>0</v>
      </c>
      <c r="FB645" s="14">
        <v>3</v>
      </c>
      <c r="FC645" t="s">
        <v>83</v>
      </c>
      <c r="FD645">
        <v>6</v>
      </c>
      <c r="FE645" s="40">
        <f t="shared" ref="FE645:FE709" si="823">IF(AND(FB645=1,FD645=0),6,IF(FB645-FD645=1,4,IF(FB645&gt;FD645,3,0)))</f>
        <v>0</v>
      </c>
      <c r="FF645">
        <v>2</v>
      </c>
      <c r="FG645" t="s">
        <v>83</v>
      </c>
      <c r="FH645">
        <v>5</v>
      </c>
      <c r="FI645" s="40">
        <f t="shared" ref="FI645:FI709" si="824">IF(AND(FF645=2,FH645=0),6,IF(FF645-FH645=2,4,IF(FF645&gt;FH645,3,0)))</f>
        <v>0</v>
      </c>
      <c r="FJ645">
        <v>5</v>
      </c>
      <c r="FK645" t="s">
        <v>83</v>
      </c>
      <c r="FL645">
        <v>2</v>
      </c>
      <c r="FM645" s="40">
        <f t="shared" ref="FM645:FM709" si="825">IF(AND(FJ645=3,FL645=3),6,IF(AND(FJ645=FL645,OR(FJ645=2,FJ645=4)),4,IF(FJ645=FL645,3,0)))</f>
        <v>0</v>
      </c>
      <c r="FN645">
        <v>8</v>
      </c>
      <c r="FO645" t="s">
        <v>83</v>
      </c>
      <c r="FP645">
        <v>4</v>
      </c>
      <c r="FQ645" s="40">
        <f t="shared" si="787"/>
        <v>3</v>
      </c>
      <c r="FR645">
        <v>3</v>
      </c>
      <c r="FS645" t="s">
        <v>83</v>
      </c>
      <c r="FT645">
        <v>2</v>
      </c>
      <c r="FU645" s="40">
        <f t="shared" ref="FU645:FU709" si="826">IF(AND(FR645=2,FT645=3),6,IF(FR645-FT645=-1,4,IF(FR645&lt;FT645,3,0)))</f>
        <v>0</v>
      </c>
      <c r="FV645">
        <v>4</v>
      </c>
      <c r="FW645" t="s">
        <v>83</v>
      </c>
      <c r="FX645">
        <v>2</v>
      </c>
      <c r="FY645" s="40">
        <f t="shared" si="788"/>
        <v>3</v>
      </c>
      <c r="FZ645" s="24">
        <f t="shared" si="789"/>
        <v>6</v>
      </c>
      <c r="GA645" s="14">
        <v>4</v>
      </c>
      <c r="GB645" t="s">
        <v>83</v>
      </c>
      <c r="GC645">
        <v>5</v>
      </c>
      <c r="GD645" s="40">
        <f t="shared" ref="GD645:GD709" si="827">IF(AND(GA645=0,GC645=0),6,IF(AND(GA645=GC645,GA645=1),4,IF(GA645=GC645,3,0)))</f>
        <v>0</v>
      </c>
      <c r="GE645">
        <v>2</v>
      </c>
      <c r="GF645" t="s">
        <v>83</v>
      </c>
      <c r="GG645">
        <v>3</v>
      </c>
      <c r="GH645" s="40">
        <f t="shared" si="774"/>
        <v>0</v>
      </c>
      <c r="GI645">
        <v>6</v>
      </c>
      <c r="GJ645" t="s">
        <v>83</v>
      </c>
      <c r="GK645">
        <v>4</v>
      </c>
      <c r="GL645" s="40">
        <f t="shared" ref="GL645:GL709" si="828">IF(AND(GI645=2,GK645=3),6,IF(GI645-GK645=-1,4,IF(GI645&lt;GK645,3,0)))</f>
        <v>0</v>
      </c>
      <c r="GM645">
        <v>3</v>
      </c>
      <c r="GN645" t="s">
        <v>83</v>
      </c>
      <c r="GO645">
        <v>2</v>
      </c>
      <c r="GP645" s="40">
        <f t="shared" ref="GP645:GP709" si="829">IF(AND(GM645=2,GO645=0),6,IF(GM645-GO645=2,4,IF(GM645&gt;GO645,3,0)))</f>
        <v>3</v>
      </c>
      <c r="GQ645">
        <v>1</v>
      </c>
      <c r="GR645" t="s">
        <v>83</v>
      </c>
      <c r="GS645">
        <v>2</v>
      </c>
      <c r="GT645" s="40">
        <f t="shared" si="790"/>
        <v>3</v>
      </c>
      <c r="GU645">
        <v>5</v>
      </c>
      <c r="GV645" t="s">
        <v>83</v>
      </c>
      <c r="GW645">
        <v>4</v>
      </c>
      <c r="GX645" s="40">
        <f t="shared" ref="GX645:GX709" si="830">IF(AND(GU645=2,GW645=1),6,IF(GU645-GW645=1,4,IF(GU645&gt;GW645,3,0)))</f>
        <v>4</v>
      </c>
      <c r="GY645" s="24">
        <f t="shared" ref="GY645:GY709" si="831">GD645+GH645+GL645+GP645+GT645+GX645</f>
        <v>10</v>
      </c>
      <c r="GZ645" s="28">
        <f t="shared" si="791"/>
        <v>74</v>
      </c>
      <c r="HA645" t="s">
        <v>136</v>
      </c>
      <c r="HB645">
        <f t="shared" si="792"/>
        <v>0</v>
      </c>
      <c r="HC645" t="s">
        <v>181</v>
      </c>
      <c r="HD645">
        <f t="shared" si="768"/>
        <v>0</v>
      </c>
      <c r="HE645" t="s">
        <v>133</v>
      </c>
      <c r="HF645">
        <f t="shared" si="793"/>
        <v>0</v>
      </c>
      <c r="HG645" t="s">
        <v>129</v>
      </c>
      <c r="HH645">
        <f t="shared" si="773"/>
        <v>0</v>
      </c>
      <c r="HI645" t="s">
        <v>88</v>
      </c>
      <c r="HJ645">
        <f t="shared" ref="HJ645:HJ709" si="832">IF(HI645="Japan",9,IF(HI645="Spanien",5,0))</f>
        <v>0</v>
      </c>
      <c r="HK645" t="s">
        <v>142</v>
      </c>
      <c r="HL645">
        <f t="shared" ref="HL645:HL709" si="833">IF(HK645="Marokko",9,IF(HK645="Kroatien",5,0))</f>
        <v>0</v>
      </c>
      <c r="HM645" t="s">
        <v>166</v>
      </c>
      <c r="HN645">
        <f t="shared" si="794"/>
        <v>0</v>
      </c>
      <c r="HO645" t="s">
        <v>138</v>
      </c>
      <c r="HP645">
        <f t="shared" ref="HP645:HP709" si="834">IF(HO645="Portugal",9,IF(HO645="Südkorea",5,0))</f>
        <v>0</v>
      </c>
      <c r="HQ645" t="s">
        <v>132</v>
      </c>
      <c r="HR645" s="1">
        <f t="shared" ref="HR645:HR709" si="835">IF(HQ645="Senegal",6,IF(HQ645="Niederlande",5,0))</f>
        <v>6</v>
      </c>
      <c r="HS645" t="s">
        <v>92</v>
      </c>
      <c r="HT645" s="1">
        <f t="shared" ref="HT645:HT709" si="836">IF(HS645="USA",6,IF(HS645="England",5,0))</f>
        <v>0</v>
      </c>
      <c r="HU645" t="s">
        <v>93</v>
      </c>
      <c r="HV645" s="1">
        <f t="shared" ref="HV645:HV709" si="837">IF(HU645="Polen",6,IF(HU645="Argentinien",5,0))</f>
        <v>5</v>
      </c>
      <c r="HW645" t="s">
        <v>164</v>
      </c>
      <c r="HX645" s="1">
        <f t="shared" ref="HX645:HX709" si="838">IF(HW645="Australien",6,IF(HW645="Frankreich",5,0))</f>
        <v>0</v>
      </c>
      <c r="HY645" t="s">
        <v>141</v>
      </c>
      <c r="HZ645" s="1">
        <f t="shared" ref="HZ645:HZ709" si="839">IF(HY645="Spanien",6,IF(HY645="Japan",5,0))</f>
        <v>0</v>
      </c>
      <c r="IA645" t="s">
        <v>131</v>
      </c>
      <c r="IB645" s="1">
        <f t="shared" ref="IB645:IB709" si="840">IF(IA645="Kroatien",6,IF(IA645="Marokko",5,0))</f>
        <v>0</v>
      </c>
      <c r="IC645" t="s">
        <v>134</v>
      </c>
      <c r="ID645" s="1">
        <f t="shared" ref="ID645:ID709" si="841">IF(IC645="Schweiz",6,IF(IC645="Brasilien",5,0))</f>
        <v>6</v>
      </c>
      <c r="IE645" t="s">
        <v>135</v>
      </c>
      <c r="IF645" s="1">
        <f t="shared" ref="IF645:IF709" si="842">IF(IE645="Südkorea",6,IF(IE645="Portugal",5,0))</f>
        <v>0</v>
      </c>
      <c r="IG645">
        <f t="shared" si="770"/>
        <v>17</v>
      </c>
      <c r="IH645" s="1">
        <f t="shared" ref="IH645:IH709" si="843">IG645+GZ645</f>
        <v>91</v>
      </c>
    </row>
    <row r="646" spans="1:242" ht="14.65" thickBot="1" x14ac:dyDescent="0.5">
      <c r="A646" s="1">
        <v>643</v>
      </c>
      <c r="B646" s="45">
        <f t="shared" si="779"/>
        <v>141</v>
      </c>
      <c r="C646" s="14" t="s">
        <v>1380</v>
      </c>
      <c r="D646" t="s">
        <v>741</v>
      </c>
      <c r="E646" s="15" t="s">
        <v>1381</v>
      </c>
      <c r="F646" s="28">
        <f t="shared" si="780"/>
        <v>171</v>
      </c>
      <c r="H646" s="14">
        <v>2</v>
      </c>
      <c r="I646" t="s">
        <v>83</v>
      </c>
      <c r="J646">
        <v>3</v>
      </c>
      <c r="K646" s="40">
        <f t="shared" si="775"/>
        <v>3</v>
      </c>
      <c r="L646">
        <v>0</v>
      </c>
      <c r="M646" t="s">
        <v>83</v>
      </c>
      <c r="N646">
        <v>1</v>
      </c>
      <c r="O646" s="40">
        <f t="shared" si="771"/>
        <v>3</v>
      </c>
      <c r="P646">
        <v>2</v>
      </c>
      <c r="Q646" t="s">
        <v>83</v>
      </c>
      <c r="R646">
        <v>2</v>
      </c>
      <c r="S646" s="40">
        <f t="shared" si="795"/>
        <v>0</v>
      </c>
      <c r="T646">
        <v>2</v>
      </c>
      <c r="U646" t="s">
        <v>83</v>
      </c>
      <c r="V646">
        <v>1</v>
      </c>
      <c r="W646" s="40">
        <f t="shared" si="781"/>
        <v>0</v>
      </c>
      <c r="X646">
        <v>3</v>
      </c>
      <c r="Y646" t="s">
        <v>83</v>
      </c>
      <c r="Z646">
        <v>1</v>
      </c>
      <c r="AA646" s="40">
        <f t="shared" si="782"/>
        <v>0</v>
      </c>
      <c r="AB646">
        <v>3</v>
      </c>
      <c r="AC646" t="s">
        <v>83</v>
      </c>
      <c r="AD646">
        <v>1</v>
      </c>
      <c r="AE646" s="40">
        <f t="shared" si="796"/>
        <v>4</v>
      </c>
      <c r="AF646" s="24">
        <f t="shared" si="797"/>
        <v>10</v>
      </c>
      <c r="AG646" s="14">
        <v>4</v>
      </c>
      <c r="AH646" t="s">
        <v>83</v>
      </c>
      <c r="AI646">
        <v>1</v>
      </c>
      <c r="AJ646" s="40">
        <f t="shared" si="769"/>
        <v>3</v>
      </c>
      <c r="AK646">
        <v>2</v>
      </c>
      <c r="AL646" t="s">
        <v>83</v>
      </c>
      <c r="AM646">
        <v>2</v>
      </c>
      <c r="AN646" s="40">
        <f t="shared" si="798"/>
        <v>4</v>
      </c>
      <c r="AO646">
        <v>3</v>
      </c>
      <c r="AP646" t="s">
        <v>83</v>
      </c>
      <c r="AQ646">
        <v>1</v>
      </c>
      <c r="AR646" s="40">
        <f t="shared" si="778"/>
        <v>0</v>
      </c>
      <c r="AS646">
        <v>3</v>
      </c>
      <c r="AT646" t="s">
        <v>83</v>
      </c>
      <c r="AU646">
        <v>3</v>
      </c>
      <c r="AV646" s="40">
        <f t="shared" si="799"/>
        <v>3</v>
      </c>
      <c r="AW646">
        <v>1</v>
      </c>
      <c r="AX646" t="s">
        <v>83</v>
      </c>
      <c r="AY646">
        <v>1</v>
      </c>
      <c r="AZ646" s="40">
        <f t="shared" si="800"/>
        <v>0</v>
      </c>
      <c r="BA646">
        <v>2</v>
      </c>
      <c r="BB646" t="s">
        <v>83</v>
      </c>
      <c r="BC646">
        <v>2</v>
      </c>
      <c r="BD646" s="40">
        <f t="shared" si="783"/>
        <v>0</v>
      </c>
      <c r="BE646" s="24">
        <f t="shared" si="801"/>
        <v>10</v>
      </c>
      <c r="BF646" s="14">
        <v>3</v>
      </c>
      <c r="BG646" t="s">
        <v>83</v>
      </c>
      <c r="BH646">
        <v>0</v>
      </c>
      <c r="BI646" s="40">
        <f t="shared" si="802"/>
        <v>0</v>
      </c>
      <c r="BJ646">
        <v>1</v>
      </c>
      <c r="BK646" t="s">
        <v>83</v>
      </c>
      <c r="BL646">
        <v>4</v>
      </c>
      <c r="BM646" s="40">
        <f t="shared" si="803"/>
        <v>0</v>
      </c>
      <c r="BN646">
        <v>2</v>
      </c>
      <c r="BO646" t="s">
        <v>83</v>
      </c>
      <c r="BP646">
        <v>0</v>
      </c>
      <c r="BQ646" s="40">
        <f t="shared" si="784"/>
        <v>6</v>
      </c>
      <c r="BR646">
        <v>3</v>
      </c>
      <c r="BS646" t="s">
        <v>83</v>
      </c>
      <c r="BT646">
        <v>2</v>
      </c>
      <c r="BU646" s="40">
        <f t="shared" si="804"/>
        <v>3</v>
      </c>
      <c r="BV646">
        <v>1</v>
      </c>
      <c r="BW646" t="s">
        <v>83</v>
      </c>
      <c r="BX646">
        <v>1</v>
      </c>
      <c r="BY646" s="40">
        <f t="shared" si="805"/>
        <v>0</v>
      </c>
      <c r="BZ646">
        <v>2</v>
      </c>
      <c r="CA646" t="s">
        <v>83</v>
      </c>
      <c r="CB646">
        <v>3</v>
      </c>
      <c r="CC646" s="40">
        <f t="shared" si="806"/>
        <v>4</v>
      </c>
      <c r="CD646" s="24">
        <f t="shared" si="807"/>
        <v>13</v>
      </c>
      <c r="CE646" s="14">
        <v>2</v>
      </c>
      <c r="CF646" t="s">
        <v>83</v>
      </c>
      <c r="CG646">
        <v>1</v>
      </c>
      <c r="CH646" s="40">
        <f t="shared" si="808"/>
        <v>0</v>
      </c>
      <c r="CI646">
        <v>2</v>
      </c>
      <c r="CJ646" t="s">
        <v>83</v>
      </c>
      <c r="CK646">
        <v>1</v>
      </c>
      <c r="CL646" s="40">
        <f t="shared" si="809"/>
        <v>3</v>
      </c>
      <c r="CM646">
        <v>0</v>
      </c>
      <c r="CN646" t="s">
        <v>83</v>
      </c>
      <c r="CO646">
        <v>0</v>
      </c>
      <c r="CP646" s="40">
        <f t="shared" si="810"/>
        <v>0</v>
      </c>
      <c r="CQ646">
        <v>2</v>
      </c>
      <c r="CR646" t="s">
        <v>83</v>
      </c>
      <c r="CS646">
        <v>1</v>
      </c>
      <c r="CT646" s="40">
        <f t="shared" si="811"/>
        <v>6</v>
      </c>
      <c r="CU646">
        <v>2</v>
      </c>
      <c r="CV646" t="s">
        <v>83</v>
      </c>
      <c r="CW646">
        <v>1</v>
      </c>
      <c r="CX646" s="40">
        <f t="shared" si="812"/>
        <v>4</v>
      </c>
      <c r="CY646">
        <v>0</v>
      </c>
      <c r="CZ646" t="s">
        <v>83</v>
      </c>
      <c r="DA646">
        <v>4</v>
      </c>
      <c r="DB646" s="40">
        <f t="shared" si="813"/>
        <v>0</v>
      </c>
      <c r="DC646" s="24">
        <f t="shared" si="814"/>
        <v>13</v>
      </c>
      <c r="DD646" s="14">
        <v>3</v>
      </c>
      <c r="DE646" t="s">
        <v>83</v>
      </c>
      <c r="DF646">
        <v>0</v>
      </c>
      <c r="DG646" s="40">
        <f t="shared" ref="DG646:DG710" si="844">IF(AND(DD646=1,DF646=2),6,IF(DD646-DF646=-1,4,IF(DD646&lt;DF646,3,0)))</f>
        <v>0</v>
      </c>
      <c r="DH646">
        <v>2</v>
      </c>
      <c r="DI646" t="s">
        <v>83</v>
      </c>
      <c r="DJ646">
        <v>1</v>
      </c>
      <c r="DK646" s="40">
        <f t="shared" si="785"/>
        <v>3</v>
      </c>
      <c r="DL646">
        <v>1</v>
      </c>
      <c r="DM646" t="s">
        <v>83</v>
      </c>
      <c r="DN646">
        <v>2</v>
      </c>
      <c r="DO646" s="40">
        <f t="shared" si="815"/>
        <v>4</v>
      </c>
      <c r="DP646">
        <v>3</v>
      </c>
      <c r="DQ646" t="s">
        <v>83</v>
      </c>
      <c r="DR646">
        <v>3</v>
      </c>
      <c r="DS646" s="40">
        <f t="shared" si="776"/>
        <v>3</v>
      </c>
      <c r="DT646">
        <v>0</v>
      </c>
      <c r="DU646" t="s">
        <v>83</v>
      </c>
      <c r="DV646">
        <v>2</v>
      </c>
      <c r="DW646" s="40">
        <f t="shared" si="777"/>
        <v>1</v>
      </c>
      <c r="DX646">
        <v>2</v>
      </c>
      <c r="DY646" t="s">
        <v>83</v>
      </c>
      <c r="DZ646">
        <v>3</v>
      </c>
      <c r="EA646" s="39">
        <f t="shared" si="816"/>
        <v>3</v>
      </c>
      <c r="EB646" s="24">
        <f t="shared" si="786"/>
        <v>14</v>
      </c>
      <c r="EC646" s="14">
        <v>2</v>
      </c>
      <c r="ED646" t="s">
        <v>83</v>
      </c>
      <c r="EE646">
        <v>3</v>
      </c>
      <c r="EF646" s="40">
        <f t="shared" si="817"/>
        <v>0</v>
      </c>
      <c r="EG646">
        <v>1</v>
      </c>
      <c r="EH646" t="s">
        <v>83</v>
      </c>
      <c r="EI646">
        <v>1</v>
      </c>
      <c r="EJ646" s="40">
        <f t="shared" si="818"/>
        <v>0</v>
      </c>
      <c r="EK646">
        <v>3</v>
      </c>
      <c r="EL646" t="s">
        <v>83</v>
      </c>
      <c r="EM646">
        <v>2</v>
      </c>
      <c r="EN646" s="40">
        <f t="shared" si="772"/>
        <v>0</v>
      </c>
      <c r="EO646">
        <v>4</v>
      </c>
      <c r="EP646" t="s">
        <v>83</v>
      </c>
      <c r="EQ646">
        <v>2</v>
      </c>
      <c r="ER646" s="40">
        <f t="shared" si="819"/>
        <v>3</v>
      </c>
      <c r="ES646">
        <v>1</v>
      </c>
      <c r="ET646" t="s">
        <v>83</v>
      </c>
      <c r="EU646">
        <v>3</v>
      </c>
      <c r="EV646" s="40">
        <f t="shared" si="820"/>
        <v>0</v>
      </c>
      <c r="EW646">
        <v>2</v>
      </c>
      <c r="EX646" t="s">
        <v>83</v>
      </c>
      <c r="EY646">
        <v>4</v>
      </c>
      <c r="EZ646" s="40">
        <f t="shared" si="821"/>
        <v>0</v>
      </c>
      <c r="FA646" s="24">
        <f t="shared" si="822"/>
        <v>3</v>
      </c>
      <c r="FB646" s="14">
        <v>1</v>
      </c>
      <c r="FC646" t="s">
        <v>83</v>
      </c>
      <c r="FD646">
        <v>0</v>
      </c>
      <c r="FE646" s="40">
        <f t="shared" si="823"/>
        <v>6</v>
      </c>
      <c r="FF646">
        <v>4</v>
      </c>
      <c r="FG646" t="s">
        <v>83</v>
      </c>
      <c r="FH646">
        <v>2</v>
      </c>
      <c r="FI646" s="40">
        <f t="shared" si="824"/>
        <v>4</v>
      </c>
      <c r="FJ646">
        <v>1</v>
      </c>
      <c r="FK646" t="s">
        <v>83</v>
      </c>
      <c r="FL646">
        <v>2</v>
      </c>
      <c r="FM646" s="40">
        <f t="shared" si="825"/>
        <v>0</v>
      </c>
      <c r="FN646">
        <v>5</v>
      </c>
      <c r="FO646" t="s">
        <v>83</v>
      </c>
      <c r="FP646">
        <v>2</v>
      </c>
      <c r="FQ646" s="40">
        <f t="shared" si="787"/>
        <v>3</v>
      </c>
      <c r="FR646">
        <v>2</v>
      </c>
      <c r="FS646" t="s">
        <v>83</v>
      </c>
      <c r="FT646">
        <v>1</v>
      </c>
      <c r="FU646" s="40">
        <f t="shared" si="826"/>
        <v>0</v>
      </c>
      <c r="FV646">
        <v>0</v>
      </c>
      <c r="FW646" t="s">
        <v>83</v>
      </c>
      <c r="FX646">
        <v>5</v>
      </c>
      <c r="FY646" s="40">
        <f t="shared" si="788"/>
        <v>0</v>
      </c>
      <c r="FZ646" s="24">
        <f t="shared" si="789"/>
        <v>13</v>
      </c>
      <c r="GA646" s="14">
        <v>0</v>
      </c>
      <c r="GB646" t="s">
        <v>83</v>
      </c>
      <c r="GC646">
        <v>2</v>
      </c>
      <c r="GD646" s="40">
        <f t="shared" si="827"/>
        <v>0</v>
      </c>
      <c r="GE646">
        <v>3</v>
      </c>
      <c r="GF646" t="s">
        <v>83</v>
      </c>
      <c r="GG646">
        <v>1</v>
      </c>
      <c r="GH646" s="40">
        <f t="shared" si="774"/>
        <v>3</v>
      </c>
      <c r="GI646">
        <v>1</v>
      </c>
      <c r="GJ646" t="s">
        <v>83</v>
      </c>
      <c r="GK646">
        <v>0</v>
      </c>
      <c r="GL646" s="40">
        <f t="shared" si="828"/>
        <v>0</v>
      </c>
      <c r="GM646">
        <v>4</v>
      </c>
      <c r="GN646" t="s">
        <v>83</v>
      </c>
      <c r="GO646">
        <v>0</v>
      </c>
      <c r="GP646" s="40">
        <f t="shared" si="829"/>
        <v>3</v>
      </c>
      <c r="GQ646">
        <v>3</v>
      </c>
      <c r="GR646" t="s">
        <v>83</v>
      </c>
      <c r="GS646">
        <v>2</v>
      </c>
      <c r="GT646" s="40">
        <f t="shared" si="790"/>
        <v>0</v>
      </c>
      <c r="GU646">
        <v>1</v>
      </c>
      <c r="GV646" t="s">
        <v>83</v>
      </c>
      <c r="GW646">
        <v>2</v>
      </c>
      <c r="GX646" s="40">
        <f t="shared" si="830"/>
        <v>0</v>
      </c>
      <c r="GY646" s="24">
        <f t="shared" si="831"/>
        <v>6</v>
      </c>
      <c r="GZ646" s="28">
        <f t="shared" si="791"/>
        <v>82</v>
      </c>
      <c r="HA646" t="s">
        <v>84</v>
      </c>
      <c r="HB646">
        <f t="shared" si="792"/>
        <v>9</v>
      </c>
      <c r="HC646" t="s">
        <v>85</v>
      </c>
      <c r="HD646">
        <f t="shared" ref="HD646:HD710" si="845">IF(HC646="England",9,IF(HC646="USA",5,0))</f>
        <v>9</v>
      </c>
      <c r="HE646" t="s">
        <v>93</v>
      </c>
      <c r="HF646">
        <f t="shared" si="793"/>
        <v>9</v>
      </c>
      <c r="HG646" t="s">
        <v>94</v>
      </c>
      <c r="HH646">
        <f t="shared" si="773"/>
        <v>9</v>
      </c>
      <c r="HI646" t="s">
        <v>88</v>
      </c>
      <c r="HJ646">
        <f t="shared" si="832"/>
        <v>0</v>
      </c>
      <c r="HK646" t="s">
        <v>95</v>
      </c>
      <c r="HL646">
        <f t="shared" si="833"/>
        <v>5</v>
      </c>
      <c r="HM646" t="s">
        <v>90</v>
      </c>
      <c r="HN646">
        <f t="shared" si="794"/>
        <v>9</v>
      </c>
      <c r="HO646" t="s">
        <v>96</v>
      </c>
      <c r="HP646">
        <f t="shared" si="834"/>
        <v>9</v>
      </c>
      <c r="HQ646" t="s">
        <v>136</v>
      </c>
      <c r="HR646" s="1">
        <f t="shared" si="835"/>
        <v>0</v>
      </c>
      <c r="HS646" t="s">
        <v>137</v>
      </c>
      <c r="HT646" s="1">
        <f t="shared" si="836"/>
        <v>6</v>
      </c>
      <c r="HU646" t="s">
        <v>86</v>
      </c>
      <c r="HV646" s="1">
        <f t="shared" si="837"/>
        <v>6</v>
      </c>
      <c r="HW646" t="s">
        <v>87</v>
      </c>
      <c r="HX646" s="1">
        <f t="shared" si="838"/>
        <v>6</v>
      </c>
      <c r="HY646" t="s">
        <v>130</v>
      </c>
      <c r="HZ646" s="1">
        <f t="shared" si="839"/>
        <v>6</v>
      </c>
      <c r="IA646" t="s">
        <v>142</v>
      </c>
      <c r="IB646" s="1">
        <f t="shared" si="840"/>
        <v>0</v>
      </c>
      <c r="IC646" t="s">
        <v>150</v>
      </c>
      <c r="ID646" s="1">
        <f t="shared" si="841"/>
        <v>0</v>
      </c>
      <c r="IE646" t="s">
        <v>91</v>
      </c>
      <c r="IF646" s="1">
        <f t="shared" si="842"/>
        <v>6</v>
      </c>
      <c r="IG646">
        <f t="shared" si="770"/>
        <v>89</v>
      </c>
      <c r="IH646" s="1">
        <f t="shared" si="843"/>
        <v>171</v>
      </c>
    </row>
    <row r="647" spans="1:242" ht="14.65" thickBot="1" x14ac:dyDescent="0.5">
      <c r="A647" s="1">
        <v>644</v>
      </c>
      <c r="B647" s="45">
        <f t="shared" si="779"/>
        <v>454</v>
      </c>
      <c r="C647" s="14" t="s">
        <v>1382</v>
      </c>
      <c r="D647" t="s">
        <v>1383</v>
      </c>
      <c r="E647" s="15" t="s">
        <v>1384</v>
      </c>
      <c r="F647" s="28">
        <f t="shared" si="780"/>
        <v>147</v>
      </c>
      <c r="H647" s="14">
        <v>0</v>
      </c>
      <c r="I647" t="s">
        <v>83</v>
      </c>
      <c r="J647">
        <v>0</v>
      </c>
      <c r="K647" s="40">
        <f t="shared" si="775"/>
        <v>0</v>
      </c>
      <c r="L647">
        <v>0</v>
      </c>
      <c r="M647" t="s">
        <v>83</v>
      </c>
      <c r="N647">
        <v>1</v>
      </c>
      <c r="O647" s="40">
        <f t="shared" si="771"/>
        <v>3</v>
      </c>
      <c r="P647">
        <v>0</v>
      </c>
      <c r="Q647" t="s">
        <v>83</v>
      </c>
      <c r="R647">
        <v>2</v>
      </c>
      <c r="S647" s="40">
        <f t="shared" si="795"/>
        <v>4</v>
      </c>
      <c r="T647">
        <v>4</v>
      </c>
      <c r="U647" t="s">
        <v>83</v>
      </c>
      <c r="V647">
        <v>1</v>
      </c>
      <c r="W647" s="40">
        <f t="shared" si="781"/>
        <v>0</v>
      </c>
      <c r="X647">
        <v>2</v>
      </c>
      <c r="Y647" t="s">
        <v>83</v>
      </c>
      <c r="Z647">
        <v>2</v>
      </c>
      <c r="AA647" s="40">
        <f t="shared" si="782"/>
        <v>0</v>
      </c>
      <c r="AB647">
        <v>3</v>
      </c>
      <c r="AC647" t="s">
        <v>83</v>
      </c>
      <c r="AD647">
        <v>1</v>
      </c>
      <c r="AE647" s="40">
        <f t="shared" si="796"/>
        <v>4</v>
      </c>
      <c r="AF647" s="24">
        <f t="shared" si="797"/>
        <v>11</v>
      </c>
      <c r="AG647" s="14">
        <v>2</v>
      </c>
      <c r="AH647" t="s">
        <v>83</v>
      </c>
      <c r="AI647">
        <v>0</v>
      </c>
      <c r="AJ647" s="40">
        <f t="shared" ref="AJ647:AJ711" si="846">IF(AND(AG647=6,AI647=2),6,IF(AG647-AI647=4,4,IF(AG647&gt;AI647,3,0)))</f>
        <v>3</v>
      </c>
      <c r="AK647">
        <v>1</v>
      </c>
      <c r="AL647" t="s">
        <v>83</v>
      </c>
      <c r="AM647">
        <v>1</v>
      </c>
      <c r="AN647" s="40">
        <f t="shared" si="798"/>
        <v>6</v>
      </c>
      <c r="AO647">
        <v>3</v>
      </c>
      <c r="AP647" t="s">
        <v>83</v>
      </c>
      <c r="AQ647">
        <v>2</v>
      </c>
      <c r="AR647" s="40">
        <f t="shared" si="778"/>
        <v>0</v>
      </c>
      <c r="AS647">
        <v>0</v>
      </c>
      <c r="AT647" t="s">
        <v>83</v>
      </c>
      <c r="AU647">
        <v>0</v>
      </c>
      <c r="AV647" s="40">
        <f t="shared" si="799"/>
        <v>6</v>
      </c>
      <c r="AW647">
        <v>2</v>
      </c>
      <c r="AX647" t="s">
        <v>83</v>
      </c>
      <c r="AY647">
        <v>2</v>
      </c>
      <c r="AZ647" s="40">
        <f t="shared" si="800"/>
        <v>0</v>
      </c>
      <c r="BA647">
        <v>2</v>
      </c>
      <c r="BB647" t="s">
        <v>83</v>
      </c>
      <c r="BC647">
        <v>0</v>
      </c>
      <c r="BD647" s="40">
        <f t="shared" si="783"/>
        <v>0</v>
      </c>
      <c r="BE647" s="24">
        <f t="shared" si="801"/>
        <v>15</v>
      </c>
      <c r="BF647" s="14">
        <v>4</v>
      </c>
      <c r="BG647" t="s">
        <v>83</v>
      </c>
      <c r="BH647">
        <v>0</v>
      </c>
      <c r="BI647" s="40">
        <f t="shared" si="802"/>
        <v>0</v>
      </c>
      <c r="BJ647">
        <v>0</v>
      </c>
      <c r="BK647" t="s">
        <v>83</v>
      </c>
      <c r="BL647">
        <v>0</v>
      </c>
      <c r="BM647" s="40">
        <f t="shared" si="803"/>
        <v>6</v>
      </c>
      <c r="BN647">
        <v>1</v>
      </c>
      <c r="BO647" t="s">
        <v>83</v>
      </c>
      <c r="BP647">
        <v>1</v>
      </c>
      <c r="BQ647" s="40">
        <f t="shared" si="784"/>
        <v>0</v>
      </c>
      <c r="BR647">
        <v>3</v>
      </c>
      <c r="BS647" t="s">
        <v>83</v>
      </c>
      <c r="BT647">
        <v>2</v>
      </c>
      <c r="BU647" s="40">
        <f t="shared" si="804"/>
        <v>3</v>
      </c>
      <c r="BV647">
        <v>0</v>
      </c>
      <c r="BW647" t="s">
        <v>83</v>
      </c>
      <c r="BX647">
        <v>1</v>
      </c>
      <c r="BY647" s="40">
        <f t="shared" si="805"/>
        <v>3</v>
      </c>
      <c r="BZ647">
        <v>2</v>
      </c>
      <c r="CA647" t="s">
        <v>83</v>
      </c>
      <c r="CB647">
        <v>1</v>
      </c>
      <c r="CC647" s="40">
        <f t="shared" si="806"/>
        <v>0</v>
      </c>
      <c r="CD647" s="24">
        <f t="shared" si="807"/>
        <v>12</v>
      </c>
      <c r="CE647" s="14">
        <v>3</v>
      </c>
      <c r="CF647" t="s">
        <v>83</v>
      </c>
      <c r="CG647">
        <v>0</v>
      </c>
      <c r="CH647" s="40">
        <f t="shared" si="808"/>
        <v>0</v>
      </c>
      <c r="CI647">
        <v>0</v>
      </c>
      <c r="CJ647" t="s">
        <v>83</v>
      </c>
      <c r="CK647">
        <v>1</v>
      </c>
      <c r="CL647" s="40">
        <f t="shared" si="809"/>
        <v>0</v>
      </c>
      <c r="CM647">
        <v>1</v>
      </c>
      <c r="CN647" t="s">
        <v>83</v>
      </c>
      <c r="CO647">
        <v>0</v>
      </c>
      <c r="CP647" s="40">
        <f t="shared" si="810"/>
        <v>0</v>
      </c>
      <c r="CQ647">
        <v>2</v>
      </c>
      <c r="CR647" t="s">
        <v>83</v>
      </c>
      <c r="CS647">
        <v>2</v>
      </c>
      <c r="CT647" s="40">
        <f t="shared" si="811"/>
        <v>0</v>
      </c>
      <c r="CU647">
        <v>1</v>
      </c>
      <c r="CV647" t="s">
        <v>83</v>
      </c>
      <c r="CW647">
        <v>1</v>
      </c>
      <c r="CX647" s="40">
        <f t="shared" si="812"/>
        <v>0</v>
      </c>
      <c r="CY647">
        <v>2</v>
      </c>
      <c r="CZ647" t="s">
        <v>83</v>
      </c>
      <c r="DA647">
        <v>5</v>
      </c>
      <c r="DB647" s="40">
        <f t="shared" si="813"/>
        <v>0</v>
      </c>
      <c r="DC647" s="24">
        <f t="shared" si="814"/>
        <v>0</v>
      </c>
      <c r="DD647" s="14">
        <v>2</v>
      </c>
      <c r="DE647" t="s">
        <v>83</v>
      </c>
      <c r="DF647">
        <v>1</v>
      </c>
      <c r="DG647" s="40">
        <f t="shared" si="844"/>
        <v>0</v>
      </c>
      <c r="DH647">
        <v>4</v>
      </c>
      <c r="DI647" t="s">
        <v>83</v>
      </c>
      <c r="DJ647">
        <v>0</v>
      </c>
      <c r="DK647" s="40">
        <f t="shared" si="785"/>
        <v>3</v>
      </c>
      <c r="DL647">
        <v>3</v>
      </c>
      <c r="DM647" t="s">
        <v>83</v>
      </c>
      <c r="DN647">
        <v>2</v>
      </c>
      <c r="DO647" s="40">
        <f t="shared" si="815"/>
        <v>0</v>
      </c>
      <c r="DP647">
        <v>0</v>
      </c>
      <c r="DQ647" t="s">
        <v>83</v>
      </c>
      <c r="DR647">
        <v>0</v>
      </c>
      <c r="DS647" s="40">
        <f t="shared" si="776"/>
        <v>4</v>
      </c>
      <c r="DT647">
        <v>1</v>
      </c>
      <c r="DU647" t="s">
        <v>83</v>
      </c>
      <c r="DV647">
        <v>1</v>
      </c>
      <c r="DW647" s="40">
        <f t="shared" si="777"/>
        <v>1</v>
      </c>
      <c r="DX647">
        <v>2</v>
      </c>
      <c r="DY647" t="s">
        <v>83</v>
      </c>
      <c r="DZ647">
        <v>4</v>
      </c>
      <c r="EA647" s="39">
        <f t="shared" si="816"/>
        <v>4</v>
      </c>
      <c r="EB647" s="24">
        <f t="shared" si="786"/>
        <v>12</v>
      </c>
      <c r="EC647" s="14">
        <v>2</v>
      </c>
      <c r="ED647" t="s">
        <v>83</v>
      </c>
      <c r="EE647">
        <v>1</v>
      </c>
      <c r="EF647" s="40">
        <f t="shared" si="817"/>
        <v>0</v>
      </c>
      <c r="EG647">
        <v>1</v>
      </c>
      <c r="EH647" t="s">
        <v>83</v>
      </c>
      <c r="EI647">
        <v>2</v>
      </c>
      <c r="EJ647" s="40">
        <f t="shared" si="818"/>
        <v>0</v>
      </c>
      <c r="EK647">
        <v>3</v>
      </c>
      <c r="EL647" t="s">
        <v>83</v>
      </c>
      <c r="EM647">
        <v>3</v>
      </c>
      <c r="EN647" s="40">
        <f t="shared" si="772"/>
        <v>0</v>
      </c>
      <c r="EO647">
        <v>0</v>
      </c>
      <c r="EP647" t="s">
        <v>83</v>
      </c>
      <c r="EQ647">
        <v>0</v>
      </c>
      <c r="ER647" s="40">
        <f t="shared" si="819"/>
        <v>0</v>
      </c>
      <c r="ES647">
        <v>1</v>
      </c>
      <c r="ET647" t="s">
        <v>83</v>
      </c>
      <c r="EU647">
        <v>4</v>
      </c>
      <c r="EV647" s="40">
        <f t="shared" si="820"/>
        <v>0</v>
      </c>
      <c r="EW647">
        <v>0</v>
      </c>
      <c r="EX647" t="s">
        <v>83</v>
      </c>
      <c r="EY647">
        <v>1</v>
      </c>
      <c r="EZ647" s="40">
        <f t="shared" si="821"/>
        <v>4</v>
      </c>
      <c r="FA647" s="24">
        <f t="shared" si="822"/>
        <v>4</v>
      </c>
      <c r="FB647" s="14">
        <v>0</v>
      </c>
      <c r="FC647" t="s">
        <v>83</v>
      </c>
      <c r="FD647">
        <v>0</v>
      </c>
      <c r="FE647" s="40">
        <f t="shared" si="823"/>
        <v>0</v>
      </c>
      <c r="FF647">
        <v>3</v>
      </c>
      <c r="FG647" t="s">
        <v>83</v>
      </c>
      <c r="FH647">
        <v>0</v>
      </c>
      <c r="FI647" s="40">
        <f t="shared" si="824"/>
        <v>3</v>
      </c>
      <c r="FJ647">
        <v>1</v>
      </c>
      <c r="FK647" t="s">
        <v>83</v>
      </c>
      <c r="FL647">
        <v>1</v>
      </c>
      <c r="FM647" s="40">
        <f t="shared" si="825"/>
        <v>3</v>
      </c>
      <c r="FN647">
        <v>2</v>
      </c>
      <c r="FO647" t="s">
        <v>83</v>
      </c>
      <c r="FP647">
        <v>0</v>
      </c>
      <c r="FQ647" s="40">
        <f t="shared" si="787"/>
        <v>3</v>
      </c>
      <c r="FR647">
        <v>0</v>
      </c>
      <c r="FS647" t="s">
        <v>83</v>
      </c>
      <c r="FT647">
        <v>1</v>
      </c>
      <c r="FU647" s="40">
        <f t="shared" si="826"/>
        <v>4</v>
      </c>
      <c r="FV647">
        <v>0</v>
      </c>
      <c r="FW647" t="s">
        <v>83</v>
      </c>
      <c r="FX647">
        <v>3</v>
      </c>
      <c r="FY647" s="40">
        <f t="shared" si="788"/>
        <v>0</v>
      </c>
      <c r="FZ647" s="24">
        <f t="shared" si="789"/>
        <v>13</v>
      </c>
      <c r="GA647" s="14">
        <v>2</v>
      </c>
      <c r="GB647" t="s">
        <v>83</v>
      </c>
      <c r="GC647">
        <v>1</v>
      </c>
      <c r="GD647" s="40">
        <f t="shared" si="827"/>
        <v>0</v>
      </c>
      <c r="GE647">
        <v>2</v>
      </c>
      <c r="GF647" t="s">
        <v>83</v>
      </c>
      <c r="GG647">
        <v>0</v>
      </c>
      <c r="GH647" s="40">
        <f t="shared" si="774"/>
        <v>3</v>
      </c>
      <c r="GI647">
        <v>1</v>
      </c>
      <c r="GJ647" t="s">
        <v>83</v>
      </c>
      <c r="GK647">
        <v>1</v>
      </c>
      <c r="GL647" s="40">
        <f t="shared" si="828"/>
        <v>0</v>
      </c>
      <c r="GM647">
        <v>2</v>
      </c>
      <c r="GN647" t="s">
        <v>83</v>
      </c>
      <c r="GO647">
        <v>2</v>
      </c>
      <c r="GP647" s="40">
        <f t="shared" si="829"/>
        <v>0</v>
      </c>
      <c r="GQ647">
        <v>0</v>
      </c>
      <c r="GR647" t="s">
        <v>83</v>
      </c>
      <c r="GS647">
        <v>0</v>
      </c>
      <c r="GT647" s="40">
        <f t="shared" si="790"/>
        <v>0</v>
      </c>
      <c r="GU647">
        <v>1</v>
      </c>
      <c r="GV647" t="s">
        <v>83</v>
      </c>
      <c r="GW647">
        <v>1</v>
      </c>
      <c r="GX647" s="40">
        <f t="shared" si="830"/>
        <v>0</v>
      </c>
      <c r="GY647" s="24">
        <f t="shared" si="831"/>
        <v>3</v>
      </c>
      <c r="GZ647" s="28">
        <f t="shared" si="791"/>
        <v>70</v>
      </c>
      <c r="HA647" t="s">
        <v>84</v>
      </c>
      <c r="HB647">
        <f t="shared" si="792"/>
        <v>9</v>
      </c>
      <c r="HC647" t="s">
        <v>85</v>
      </c>
      <c r="HD647">
        <f t="shared" si="845"/>
        <v>9</v>
      </c>
      <c r="HE647" t="s">
        <v>93</v>
      </c>
      <c r="HF647">
        <f t="shared" si="793"/>
        <v>9</v>
      </c>
      <c r="HG647" t="s">
        <v>129</v>
      </c>
      <c r="HH647">
        <f t="shared" si="773"/>
        <v>0</v>
      </c>
      <c r="HI647" t="s">
        <v>88</v>
      </c>
      <c r="HJ647">
        <f t="shared" si="832"/>
        <v>0</v>
      </c>
      <c r="HK647" t="s">
        <v>89</v>
      </c>
      <c r="HL647">
        <f t="shared" si="833"/>
        <v>9</v>
      </c>
      <c r="HM647" t="s">
        <v>90</v>
      </c>
      <c r="HN647">
        <f t="shared" si="794"/>
        <v>9</v>
      </c>
      <c r="HO647" t="s">
        <v>96</v>
      </c>
      <c r="HP647">
        <f t="shared" si="834"/>
        <v>9</v>
      </c>
      <c r="HQ647" t="s">
        <v>132</v>
      </c>
      <c r="HR647" s="1">
        <f t="shared" si="835"/>
        <v>6</v>
      </c>
      <c r="HS647" t="s">
        <v>92</v>
      </c>
      <c r="HT647" s="1">
        <f t="shared" si="836"/>
        <v>0</v>
      </c>
      <c r="HU647" t="s">
        <v>169</v>
      </c>
      <c r="HV647" s="1">
        <f t="shared" si="837"/>
        <v>0</v>
      </c>
      <c r="HW647" t="s">
        <v>94</v>
      </c>
      <c r="HX647" s="1">
        <f t="shared" si="838"/>
        <v>5</v>
      </c>
      <c r="HY647" t="s">
        <v>130</v>
      </c>
      <c r="HZ647" s="1">
        <f t="shared" si="839"/>
        <v>6</v>
      </c>
      <c r="IA647" t="s">
        <v>131</v>
      </c>
      <c r="IB647" s="1">
        <f t="shared" si="840"/>
        <v>0</v>
      </c>
      <c r="IC647" t="s">
        <v>134</v>
      </c>
      <c r="ID647" s="1">
        <f t="shared" si="841"/>
        <v>6</v>
      </c>
      <c r="IE647" t="s">
        <v>135</v>
      </c>
      <c r="IF647" s="1">
        <f t="shared" si="842"/>
        <v>0</v>
      </c>
      <c r="IG647">
        <f t="shared" ref="IG647:IG711" si="847">IF647+ID647+IB647+HZ647+HX647+HV647+HT647+HR647+HP647+HN647+HL647+HJ647+HH647+HF647+HD647+HB647</f>
        <v>77</v>
      </c>
      <c r="IH647" s="1">
        <f t="shared" si="843"/>
        <v>147</v>
      </c>
    </row>
    <row r="648" spans="1:242" ht="14.65" thickBot="1" x14ac:dyDescent="0.5">
      <c r="A648" s="1">
        <v>645</v>
      </c>
      <c r="B648" s="45">
        <f t="shared" si="779"/>
        <v>9</v>
      </c>
      <c r="C648" s="14" t="s">
        <v>1385</v>
      </c>
      <c r="D648" t="s">
        <v>1178</v>
      </c>
      <c r="E648" s="15" t="s">
        <v>1386</v>
      </c>
      <c r="F648" s="28">
        <f t="shared" si="780"/>
        <v>195</v>
      </c>
      <c r="H648" s="14">
        <v>1</v>
      </c>
      <c r="I648" t="s">
        <v>83</v>
      </c>
      <c r="J648">
        <v>2</v>
      </c>
      <c r="K648" s="40">
        <f t="shared" si="775"/>
        <v>3</v>
      </c>
      <c r="L648">
        <v>0</v>
      </c>
      <c r="M648" t="s">
        <v>83</v>
      </c>
      <c r="N648">
        <v>2</v>
      </c>
      <c r="O648" s="40">
        <f t="shared" ref="O648:O712" si="848">IF(AND(L648=0,N648=2),6,IF(L648-N648=-2,4,IF(L648&lt;N648,3,0)))</f>
        <v>6</v>
      </c>
      <c r="P648">
        <v>1</v>
      </c>
      <c r="Q648" t="s">
        <v>83</v>
      </c>
      <c r="R648">
        <v>2</v>
      </c>
      <c r="S648" s="40">
        <f t="shared" si="795"/>
        <v>3</v>
      </c>
      <c r="T648">
        <v>2</v>
      </c>
      <c r="U648" t="s">
        <v>83</v>
      </c>
      <c r="V648">
        <v>1</v>
      </c>
      <c r="W648" s="40">
        <f t="shared" si="781"/>
        <v>0</v>
      </c>
      <c r="X648">
        <v>1</v>
      </c>
      <c r="Y648" t="s">
        <v>83</v>
      </c>
      <c r="Z648">
        <v>1</v>
      </c>
      <c r="AA648" s="40">
        <f t="shared" si="782"/>
        <v>0</v>
      </c>
      <c r="AB648">
        <v>2</v>
      </c>
      <c r="AC648" t="s">
        <v>83</v>
      </c>
      <c r="AD648">
        <v>0</v>
      </c>
      <c r="AE648" s="40">
        <f t="shared" si="796"/>
        <v>6</v>
      </c>
      <c r="AF648" s="24">
        <f t="shared" si="797"/>
        <v>18</v>
      </c>
      <c r="AG648" s="14">
        <v>2</v>
      </c>
      <c r="AH648" t="s">
        <v>83</v>
      </c>
      <c r="AI648">
        <v>0</v>
      </c>
      <c r="AJ648" s="40">
        <f t="shared" si="846"/>
        <v>3</v>
      </c>
      <c r="AK648">
        <v>2</v>
      </c>
      <c r="AL648" t="s">
        <v>83</v>
      </c>
      <c r="AM648">
        <v>1</v>
      </c>
      <c r="AN648" s="40">
        <f t="shared" si="798"/>
        <v>0</v>
      </c>
      <c r="AO648">
        <v>2</v>
      </c>
      <c r="AP648" t="s">
        <v>83</v>
      </c>
      <c r="AQ648">
        <v>1</v>
      </c>
      <c r="AR648" s="40">
        <f t="shared" si="778"/>
        <v>0</v>
      </c>
      <c r="AS648">
        <v>2</v>
      </c>
      <c r="AT648" t="s">
        <v>83</v>
      </c>
      <c r="AU648">
        <v>1</v>
      </c>
      <c r="AV648" s="40">
        <f t="shared" si="799"/>
        <v>0</v>
      </c>
      <c r="AW648">
        <v>1</v>
      </c>
      <c r="AX648" t="s">
        <v>83</v>
      </c>
      <c r="AY648">
        <v>2</v>
      </c>
      <c r="AZ648" s="40">
        <f t="shared" si="800"/>
        <v>3</v>
      </c>
      <c r="BA648">
        <v>1</v>
      </c>
      <c r="BB648" t="s">
        <v>83</v>
      </c>
      <c r="BC648">
        <v>2</v>
      </c>
      <c r="BD648" s="40">
        <f t="shared" si="783"/>
        <v>4</v>
      </c>
      <c r="BE648" s="24">
        <f t="shared" si="801"/>
        <v>10</v>
      </c>
      <c r="BF648" s="14">
        <v>2</v>
      </c>
      <c r="BG648" t="s">
        <v>83</v>
      </c>
      <c r="BH648">
        <v>0</v>
      </c>
      <c r="BI648" s="40">
        <f t="shared" si="802"/>
        <v>0</v>
      </c>
      <c r="BJ648">
        <v>1</v>
      </c>
      <c r="BK648" t="s">
        <v>83</v>
      </c>
      <c r="BL648">
        <v>1</v>
      </c>
      <c r="BM648" s="40">
        <f t="shared" si="803"/>
        <v>4</v>
      </c>
      <c r="BN648">
        <v>2</v>
      </c>
      <c r="BO648" t="s">
        <v>83</v>
      </c>
      <c r="BP648">
        <v>1</v>
      </c>
      <c r="BQ648" s="40">
        <f t="shared" si="784"/>
        <v>3</v>
      </c>
      <c r="BR648">
        <v>2</v>
      </c>
      <c r="BS648" t="s">
        <v>83</v>
      </c>
      <c r="BT648">
        <v>0</v>
      </c>
      <c r="BU648" s="40">
        <f t="shared" si="804"/>
        <v>6</v>
      </c>
      <c r="BV648">
        <v>1</v>
      </c>
      <c r="BW648" t="s">
        <v>83</v>
      </c>
      <c r="BX648">
        <v>2</v>
      </c>
      <c r="BY648" s="40">
        <f t="shared" si="805"/>
        <v>3</v>
      </c>
      <c r="BZ648">
        <v>1</v>
      </c>
      <c r="CA648" t="s">
        <v>83</v>
      </c>
      <c r="CB648">
        <v>2</v>
      </c>
      <c r="CC648" s="40">
        <f t="shared" si="806"/>
        <v>6</v>
      </c>
      <c r="CD648" s="24">
        <f t="shared" si="807"/>
        <v>22</v>
      </c>
      <c r="CE648" s="14">
        <v>2</v>
      </c>
      <c r="CF648" t="s">
        <v>83</v>
      </c>
      <c r="CG648">
        <v>0</v>
      </c>
      <c r="CH648" s="40">
        <f t="shared" si="808"/>
        <v>0</v>
      </c>
      <c r="CI648">
        <v>2</v>
      </c>
      <c r="CJ648" t="s">
        <v>83</v>
      </c>
      <c r="CK648">
        <v>0</v>
      </c>
      <c r="CL648" s="40">
        <f t="shared" si="809"/>
        <v>3</v>
      </c>
      <c r="CM648">
        <v>1</v>
      </c>
      <c r="CN648" t="s">
        <v>83</v>
      </c>
      <c r="CO648">
        <v>1</v>
      </c>
      <c r="CP648" s="40">
        <f t="shared" si="810"/>
        <v>0</v>
      </c>
      <c r="CQ648">
        <v>2</v>
      </c>
      <c r="CR648" t="s">
        <v>83</v>
      </c>
      <c r="CS648">
        <v>1</v>
      </c>
      <c r="CT648" s="40">
        <f t="shared" si="811"/>
        <v>6</v>
      </c>
      <c r="CU648">
        <v>0</v>
      </c>
      <c r="CV648" t="s">
        <v>83</v>
      </c>
      <c r="CW648">
        <v>2</v>
      </c>
      <c r="CX648" s="40">
        <f t="shared" si="812"/>
        <v>0</v>
      </c>
      <c r="CY648">
        <v>0</v>
      </c>
      <c r="CZ648" t="s">
        <v>83</v>
      </c>
      <c r="DA648">
        <v>2</v>
      </c>
      <c r="DB648" s="40">
        <f t="shared" si="813"/>
        <v>0</v>
      </c>
      <c r="DC648" s="24">
        <f t="shared" si="814"/>
        <v>9</v>
      </c>
      <c r="DD648" s="14">
        <v>2</v>
      </c>
      <c r="DE648" t="s">
        <v>83</v>
      </c>
      <c r="DF648">
        <v>0</v>
      </c>
      <c r="DG648" s="40">
        <f t="shared" si="844"/>
        <v>0</v>
      </c>
      <c r="DH648">
        <v>2</v>
      </c>
      <c r="DI648" t="s">
        <v>83</v>
      </c>
      <c r="DJ648">
        <v>0</v>
      </c>
      <c r="DK648" s="40">
        <f t="shared" si="785"/>
        <v>3</v>
      </c>
      <c r="DL648">
        <v>2</v>
      </c>
      <c r="DM648" t="s">
        <v>83</v>
      </c>
      <c r="DN648">
        <v>1</v>
      </c>
      <c r="DO648" s="40">
        <f t="shared" si="815"/>
        <v>0</v>
      </c>
      <c r="DP648">
        <v>1</v>
      </c>
      <c r="DQ648" t="s">
        <v>83</v>
      </c>
      <c r="DR648">
        <v>1</v>
      </c>
      <c r="DS648" s="40">
        <f t="shared" si="776"/>
        <v>6</v>
      </c>
      <c r="DT648">
        <v>0</v>
      </c>
      <c r="DU648" t="s">
        <v>83</v>
      </c>
      <c r="DV648">
        <v>2</v>
      </c>
      <c r="DW648" s="40">
        <f t="shared" si="777"/>
        <v>1</v>
      </c>
      <c r="DX648">
        <v>0</v>
      </c>
      <c r="DY648" t="s">
        <v>83</v>
      </c>
      <c r="DZ648">
        <v>2</v>
      </c>
      <c r="EA648" s="39">
        <f t="shared" si="816"/>
        <v>4</v>
      </c>
      <c r="EB648" s="24">
        <f t="shared" si="786"/>
        <v>14</v>
      </c>
      <c r="EC648" s="14">
        <v>1</v>
      </c>
      <c r="ED648" t="s">
        <v>83</v>
      </c>
      <c r="EE648">
        <v>2</v>
      </c>
      <c r="EF648" s="40">
        <f t="shared" si="817"/>
        <v>0</v>
      </c>
      <c r="EG648">
        <v>2</v>
      </c>
      <c r="EH648" t="s">
        <v>83</v>
      </c>
      <c r="EI648">
        <v>0</v>
      </c>
      <c r="EJ648" s="40">
        <f t="shared" si="818"/>
        <v>3</v>
      </c>
      <c r="EK648">
        <v>2</v>
      </c>
      <c r="EL648" t="s">
        <v>83</v>
      </c>
      <c r="EM648">
        <v>1</v>
      </c>
      <c r="EN648" s="40">
        <f t="shared" si="772"/>
        <v>0</v>
      </c>
      <c r="EO648">
        <v>2</v>
      </c>
      <c r="EP648" t="s">
        <v>83</v>
      </c>
      <c r="EQ648">
        <v>1</v>
      </c>
      <c r="ER648" s="40">
        <f t="shared" si="819"/>
        <v>3</v>
      </c>
      <c r="ES648">
        <v>1</v>
      </c>
      <c r="ET648" t="s">
        <v>83</v>
      </c>
      <c r="EU648">
        <v>2</v>
      </c>
      <c r="EV648" s="40">
        <f t="shared" si="820"/>
        <v>0</v>
      </c>
      <c r="EW648">
        <v>1</v>
      </c>
      <c r="EX648" t="s">
        <v>83</v>
      </c>
      <c r="EY648">
        <v>2</v>
      </c>
      <c r="EZ648" s="40">
        <f t="shared" si="821"/>
        <v>6</v>
      </c>
      <c r="FA648" s="24">
        <f t="shared" si="822"/>
        <v>12</v>
      </c>
      <c r="FB648" s="14">
        <v>2</v>
      </c>
      <c r="FC648" t="s">
        <v>83</v>
      </c>
      <c r="FD648">
        <v>0</v>
      </c>
      <c r="FE648" s="40">
        <f t="shared" si="823"/>
        <v>3</v>
      </c>
      <c r="FF648">
        <v>2</v>
      </c>
      <c r="FG648" t="s">
        <v>83</v>
      </c>
      <c r="FH648">
        <v>0</v>
      </c>
      <c r="FI648" s="40">
        <f t="shared" si="824"/>
        <v>6</v>
      </c>
      <c r="FJ648">
        <v>1</v>
      </c>
      <c r="FK648" t="s">
        <v>83</v>
      </c>
      <c r="FL648">
        <v>2</v>
      </c>
      <c r="FM648" s="40">
        <f t="shared" si="825"/>
        <v>0</v>
      </c>
      <c r="FN648">
        <v>2</v>
      </c>
      <c r="FO648" t="s">
        <v>83</v>
      </c>
      <c r="FP648">
        <v>0</v>
      </c>
      <c r="FQ648" s="40">
        <f t="shared" si="787"/>
        <v>3</v>
      </c>
      <c r="FR648">
        <v>1</v>
      </c>
      <c r="FS648" t="s">
        <v>83</v>
      </c>
      <c r="FT648">
        <v>1</v>
      </c>
      <c r="FU648" s="40">
        <f t="shared" si="826"/>
        <v>0</v>
      </c>
      <c r="FV648">
        <v>0</v>
      </c>
      <c r="FW648" t="s">
        <v>83</v>
      </c>
      <c r="FX648">
        <v>2</v>
      </c>
      <c r="FY648" s="40">
        <f t="shared" si="788"/>
        <v>0</v>
      </c>
      <c r="FZ648" s="24">
        <f t="shared" si="789"/>
        <v>12</v>
      </c>
      <c r="GA648" s="14">
        <v>2</v>
      </c>
      <c r="GB648" t="s">
        <v>83</v>
      </c>
      <c r="GC648">
        <v>0</v>
      </c>
      <c r="GD648" s="40">
        <f t="shared" si="827"/>
        <v>0</v>
      </c>
      <c r="GE648">
        <v>2</v>
      </c>
      <c r="GF648" t="s">
        <v>83</v>
      </c>
      <c r="GG648">
        <v>0</v>
      </c>
      <c r="GH648" s="40">
        <f t="shared" si="774"/>
        <v>3</v>
      </c>
      <c r="GI648">
        <v>2</v>
      </c>
      <c r="GJ648" t="s">
        <v>83</v>
      </c>
      <c r="GK648">
        <v>1</v>
      </c>
      <c r="GL648" s="40">
        <f t="shared" si="828"/>
        <v>0</v>
      </c>
      <c r="GM648">
        <v>2</v>
      </c>
      <c r="GN648" t="s">
        <v>83</v>
      </c>
      <c r="GO648">
        <v>1</v>
      </c>
      <c r="GP648" s="40">
        <f t="shared" si="829"/>
        <v>3</v>
      </c>
      <c r="GQ648">
        <v>1</v>
      </c>
      <c r="GR648" t="s">
        <v>83</v>
      </c>
      <c r="GS648">
        <v>2</v>
      </c>
      <c r="GT648" s="40">
        <f t="shared" si="790"/>
        <v>3</v>
      </c>
      <c r="GU648">
        <v>1</v>
      </c>
      <c r="GV648" t="s">
        <v>83</v>
      </c>
      <c r="GW648">
        <v>2</v>
      </c>
      <c r="GX648" s="40">
        <f t="shared" si="830"/>
        <v>0</v>
      </c>
      <c r="GY648" s="24">
        <f t="shared" si="831"/>
        <v>9</v>
      </c>
      <c r="GZ648" s="28">
        <f t="shared" si="791"/>
        <v>106</v>
      </c>
      <c r="HA648" t="s">
        <v>84</v>
      </c>
      <c r="HB648">
        <f t="shared" si="792"/>
        <v>9</v>
      </c>
      <c r="HC648" t="s">
        <v>85</v>
      </c>
      <c r="HD648">
        <f t="shared" si="845"/>
        <v>9</v>
      </c>
      <c r="HE648" t="s">
        <v>93</v>
      </c>
      <c r="HF648">
        <f t="shared" si="793"/>
        <v>9</v>
      </c>
      <c r="HG648" t="s">
        <v>94</v>
      </c>
      <c r="HH648">
        <f t="shared" si="773"/>
        <v>9</v>
      </c>
      <c r="HI648" t="s">
        <v>130</v>
      </c>
      <c r="HJ648">
        <f t="shared" si="832"/>
        <v>5</v>
      </c>
      <c r="HK648" t="s">
        <v>131</v>
      </c>
      <c r="HL648">
        <f t="shared" si="833"/>
        <v>0</v>
      </c>
      <c r="HM648" t="s">
        <v>90</v>
      </c>
      <c r="HN648">
        <f t="shared" si="794"/>
        <v>9</v>
      </c>
      <c r="HO648" t="s">
        <v>96</v>
      </c>
      <c r="HP648">
        <f t="shared" si="834"/>
        <v>9</v>
      </c>
      <c r="HQ648" t="s">
        <v>132</v>
      </c>
      <c r="HR648" s="1">
        <f t="shared" si="835"/>
        <v>6</v>
      </c>
      <c r="HS648" t="s">
        <v>137</v>
      </c>
      <c r="HT648" s="1">
        <f t="shared" si="836"/>
        <v>6</v>
      </c>
      <c r="HU648" t="s">
        <v>86</v>
      </c>
      <c r="HV648" s="1">
        <f t="shared" si="837"/>
        <v>6</v>
      </c>
      <c r="HW648" t="s">
        <v>129</v>
      </c>
      <c r="HX648" s="1">
        <f t="shared" si="838"/>
        <v>0</v>
      </c>
      <c r="HY648" t="s">
        <v>88</v>
      </c>
      <c r="HZ648" s="1">
        <f t="shared" si="839"/>
        <v>0</v>
      </c>
      <c r="IA648" t="s">
        <v>95</v>
      </c>
      <c r="IB648" s="1">
        <f t="shared" si="840"/>
        <v>6</v>
      </c>
      <c r="IC648" t="s">
        <v>134</v>
      </c>
      <c r="ID648" s="1">
        <f t="shared" si="841"/>
        <v>6</v>
      </c>
      <c r="IE648" t="s">
        <v>135</v>
      </c>
      <c r="IF648" s="1">
        <f t="shared" si="842"/>
        <v>0</v>
      </c>
      <c r="IG648">
        <f t="shared" si="847"/>
        <v>89</v>
      </c>
      <c r="IH648" s="1">
        <f t="shared" si="843"/>
        <v>195</v>
      </c>
    </row>
    <row r="649" spans="1:242" ht="14.65" thickBot="1" x14ac:dyDescent="0.5">
      <c r="A649" s="1">
        <v>646</v>
      </c>
      <c r="B649" s="45">
        <f t="shared" si="779"/>
        <v>200</v>
      </c>
      <c r="C649" s="14" t="s">
        <v>388</v>
      </c>
      <c r="D649" t="s">
        <v>1387</v>
      </c>
      <c r="E649" s="15" t="s">
        <v>1388</v>
      </c>
      <c r="F649" s="28">
        <f t="shared" si="780"/>
        <v>167</v>
      </c>
      <c r="H649" s="19">
        <v>1</v>
      </c>
      <c r="I649" s="20" t="s">
        <v>83</v>
      </c>
      <c r="J649" s="20">
        <v>2</v>
      </c>
      <c r="K649" s="40">
        <f t="shared" si="775"/>
        <v>3</v>
      </c>
      <c r="L649" s="20">
        <v>1</v>
      </c>
      <c r="M649" s="20" t="s">
        <v>83</v>
      </c>
      <c r="N649" s="20">
        <v>3</v>
      </c>
      <c r="O649" s="40">
        <f t="shared" si="848"/>
        <v>4</v>
      </c>
      <c r="P649" s="20">
        <v>1</v>
      </c>
      <c r="Q649" s="20" t="s">
        <v>83</v>
      </c>
      <c r="R649" s="20">
        <v>1</v>
      </c>
      <c r="S649" s="40">
        <f t="shared" si="795"/>
        <v>0</v>
      </c>
      <c r="T649" s="20">
        <v>2</v>
      </c>
      <c r="U649" s="20" t="s">
        <v>83</v>
      </c>
      <c r="V649" s="20">
        <v>0</v>
      </c>
      <c r="W649" s="40">
        <f t="shared" si="781"/>
        <v>0</v>
      </c>
      <c r="X649" s="20">
        <v>2</v>
      </c>
      <c r="Y649" s="20" t="s">
        <v>83</v>
      </c>
      <c r="Z649" s="20">
        <v>2</v>
      </c>
      <c r="AA649" s="40">
        <f t="shared" si="782"/>
        <v>0</v>
      </c>
      <c r="AB649" s="20">
        <v>2</v>
      </c>
      <c r="AC649" s="20" t="s">
        <v>83</v>
      </c>
      <c r="AD649" s="20">
        <v>1</v>
      </c>
      <c r="AE649" s="40">
        <f t="shared" si="796"/>
        <v>3</v>
      </c>
      <c r="AF649" s="24">
        <f t="shared" si="797"/>
        <v>10</v>
      </c>
      <c r="AG649" s="19">
        <v>4</v>
      </c>
      <c r="AH649" s="20" t="s">
        <v>83</v>
      </c>
      <c r="AI649" s="20">
        <v>1</v>
      </c>
      <c r="AJ649" s="40">
        <f t="shared" si="846"/>
        <v>3</v>
      </c>
      <c r="AK649" s="20">
        <v>1</v>
      </c>
      <c r="AL649" s="20" t="s">
        <v>83</v>
      </c>
      <c r="AM649" s="20">
        <v>1</v>
      </c>
      <c r="AN649" s="40">
        <f t="shared" si="798"/>
        <v>6</v>
      </c>
      <c r="AO649" s="20">
        <v>2</v>
      </c>
      <c r="AP649" s="20" t="s">
        <v>83</v>
      </c>
      <c r="AQ649" s="20">
        <v>1</v>
      </c>
      <c r="AR649" s="40">
        <f t="shared" si="778"/>
        <v>0</v>
      </c>
      <c r="AS649" s="20">
        <v>2</v>
      </c>
      <c r="AT649" s="20" t="s">
        <v>83</v>
      </c>
      <c r="AU649" s="20">
        <v>0</v>
      </c>
      <c r="AV649" s="40">
        <f t="shared" si="799"/>
        <v>0</v>
      </c>
      <c r="AW649" s="20">
        <v>1</v>
      </c>
      <c r="AX649" s="20" t="s">
        <v>83</v>
      </c>
      <c r="AY649" s="20">
        <v>2</v>
      </c>
      <c r="AZ649" s="40">
        <f t="shared" si="800"/>
        <v>3</v>
      </c>
      <c r="BA649" s="20">
        <v>1</v>
      </c>
      <c r="BB649" s="20" t="s">
        <v>83</v>
      </c>
      <c r="BC649" s="20">
        <v>2</v>
      </c>
      <c r="BD649" s="40">
        <f t="shared" si="783"/>
        <v>4</v>
      </c>
      <c r="BE649" s="24">
        <f t="shared" si="801"/>
        <v>16</v>
      </c>
      <c r="BF649" s="19">
        <v>5</v>
      </c>
      <c r="BG649" s="20" t="s">
        <v>83</v>
      </c>
      <c r="BH649" s="20">
        <v>0</v>
      </c>
      <c r="BI649" s="40">
        <f t="shared" si="802"/>
        <v>0</v>
      </c>
      <c r="BJ649" s="20">
        <v>2</v>
      </c>
      <c r="BK649" s="20" t="s">
        <v>83</v>
      </c>
      <c r="BL649" s="20">
        <v>2</v>
      </c>
      <c r="BM649" s="40">
        <f t="shared" si="803"/>
        <v>3</v>
      </c>
      <c r="BN649" s="20">
        <v>3</v>
      </c>
      <c r="BO649" s="20" t="s">
        <v>83</v>
      </c>
      <c r="BP649" s="20">
        <v>0</v>
      </c>
      <c r="BQ649" s="40">
        <f t="shared" si="784"/>
        <v>3</v>
      </c>
      <c r="BR649" s="20">
        <v>2</v>
      </c>
      <c r="BS649" s="20" t="s">
        <v>83</v>
      </c>
      <c r="BT649" s="20">
        <v>1</v>
      </c>
      <c r="BU649" s="40">
        <f t="shared" si="804"/>
        <v>3</v>
      </c>
      <c r="BV649" s="20">
        <v>1</v>
      </c>
      <c r="BW649" s="20" t="s">
        <v>83</v>
      </c>
      <c r="BX649" s="20">
        <v>2</v>
      </c>
      <c r="BY649" s="40">
        <f t="shared" si="805"/>
        <v>3</v>
      </c>
      <c r="BZ649" s="20">
        <v>1</v>
      </c>
      <c r="CA649" s="20" t="s">
        <v>83</v>
      </c>
      <c r="CB649" s="20">
        <v>3</v>
      </c>
      <c r="CC649" s="40">
        <f t="shared" si="806"/>
        <v>3</v>
      </c>
      <c r="CD649" s="24">
        <f t="shared" si="807"/>
        <v>15</v>
      </c>
      <c r="CE649" s="19">
        <v>2</v>
      </c>
      <c r="CF649" s="20" t="s">
        <v>83</v>
      </c>
      <c r="CG649" s="20">
        <v>1</v>
      </c>
      <c r="CH649" s="40">
        <f t="shared" si="808"/>
        <v>0</v>
      </c>
      <c r="CI649" s="20">
        <v>4</v>
      </c>
      <c r="CJ649" s="20" t="s">
        <v>83</v>
      </c>
      <c r="CK649" s="20">
        <v>0</v>
      </c>
      <c r="CL649" s="40">
        <f t="shared" si="809"/>
        <v>3</v>
      </c>
      <c r="CM649" s="20">
        <v>2</v>
      </c>
      <c r="CN649" s="20" t="s">
        <v>83</v>
      </c>
      <c r="CO649" s="20">
        <v>1</v>
      </c>
      <c r="CP649" s="40">
        <f t="shared" si="810"/>
        <v>0</v>
      </c>
      <c r="CQ649" s="20">
        <v>2</v>
      </c>
      <c r="CR649" s="20" t="s">
        <v>83</v>
      </c>
      <c r="CS649" s="20">
        <v>1</v>
      </c>
      <c r="CT649" s="40">
        <f t="shared" si="811"/>
        <v>6</v>
      </c>
      <c r="CU649" s="20">
        <v>0</v>
      </c>
      <c r="CV649" s="20" t="s">
        <v>83</v>
      </c>
      <c r="CW649" s="20">
        <v>3</v>
      </c>
      <c r="CX649" s="40">
        <f t="shared" si="812"/>
        <v>0</v>
      </c>
      <c r="CY649" s="20">
        <v>1</v>
      </c>
      <c r="CZ649" s="20" t="s">
        <v>83</v>
      </c>
      <c r="DA649" s="20">
        <v>2</v>
      </c>
      <c r="DB649" s="40">
        <f t="shared" si="813"/>
        <v>0</v>
      </c>
      <c r="DC649" s="24">
        <f t="shared" si="814"/>
        <v>9</v>
      </c>
      <c r="DD649" s="19">
        <v>1</v>
      </c>
      <c r="DE649" s="20" t="s">
        <v>83</v>
      </c>
      <c r="DF649" s="20">
        <v>0</v>
      </c>
      <c r="DG649" s="40">
        <f t="shared" si="844"/>
        <v>0</v>
      </c>
      <c r="DH649" s="20">
        <v>2</v>
      </c>
      <c r="DI649" s="20" t="s">
        <v>83</v>
      </c>
      <c r="DJ649" s="20">
        <v>0</v>
      </c>
      <c r="DK649" s="40">
        <f t="shared" si="785"/>
        <v>3</v>
      </c>
      <c r="DL649" s="20">
        <v>1</v>
      </c>
      <c r="DM649" s="20" t="s">
        <v>83</v>
      </c>
      <c r="DN649" s="20">
        <v>2</v>
      </c>
      <c r="DO649" s="40">
        <f t="shared" si="815"/>
        <v>4</v>
      </c>
      <c r="DP649" s="20">
        <v>3</v>
      </c>
      <c r="DQ649" s="20" t="s">
        <v>83</v>
      </c>
      <c r="DR649" s="20">
        <v>1</v>
      </c>
      <c r="DS649" s="40">
        <f t="shared" si="776"/>
        <v>0</v>
      </c>
      <c r="DT649" s="20">
        <v>1</v>
      </c>
      <c r="DU649" s="20" t="s">
        <v>83</v>
      </c>
      <c r="DV649" s="20">
        <v>2</v>
      </c>
      <c r="DW649" s="40">
        <f t="shared" si="777"/>
        <v>1</v>
      </c>
      <c r="DX649" s="20">
        <v>1</v>
      </c>
      <c r="DY649" s="20" t="s">
        <v>83</v>
      </c>
      <c r="DZ649" s="20">
        <v>2</v>
      </c>
      <c r="EA649" s="39">
        <f t="shared" si="816"/>
        <v>3</v>
      </c>
      <c r="EB649" s="24">
        <f t="shared" si="786"/>
        <v>11</v>
      </c>
      <c r="EC649" s="19">
        <v>1</v>
      </c>
      <c r="ED649" s="20" t="s">
        <v>83</v>
      </c>
      <c r="EE649" s="20">
        <v>2</v>
      </c>
      <c r="EF649" s="40">
        <f t="shared" si="817"/>
        <v>0</v>
      </c>
      <c r="EG649" s="20">
        <v>3</v>
      </c>
      <c r="EH649" s="20" t="s">
        <v>83</v>
      </c>
      <c r="EI649" s="20">
        <v>1</v>
      </c>
      <c r="EJ649" s="40">
        <f t="shared" si="818"/>
        <v>3</v>
      </c>
      <c r="EK649" s="20">
        <v>3</v>
      </c>
      <c r="EL649" s="20" t="s">
        <v>83</v>
      </c>
      <c r="EM649" s="20">
        <v>0</v>
      </c>
      <c r="EN649" s="40">
        <f t="shared" ref="EN649:EN713" si="849">IF(AND(EK649=0,EM649=2),6,IF(EK649-EM649=-2,4,IF(EK649&lt;EM649,3,0)))</f>
        <v>0</v>
      </c>
      <c r="EO649" s="20">
        <v>2</v>
      </c>
      <c r="EP649" s="20" t="s">
        <v>83</v>
      </c>
      <c r="EQ649" s="20">
        <v>1</v>
      </c>
      <c r="ER649" s="40">
        <f t="shared" si="819"/>
        <v>3</v>
      </c>
      <c r="ES649" s="20">
        <v>1</v>
      </c>
      <c r="ET649" s="20" t="s">
        <v>83</v>
      </c>
      <c r="EU649" s="20">
        <v>1</v>
      </c>
      <c r="EV649" s="40">
        <f t="shared" si="820"/>
        <v>4</v>
      </c>
      <c r="EW649" s="20">
        <v>1</v>
      </c>
      <c r="EX649" s="20" t="s">
        <v>83</v>
      </c>
      <c r="EY649" s="20">
        <v>2</v>
      </c>
      <c r="EZ649" s="40">
        <f t="shared" si="821"/>
        <v>6</v>
      </c>
      <c r="FA649" s="24">
        <f t="shared" si="822"/>
        <v>16</v>
      </c>
      <c r="FB649" s="19">
        <v>2</v>
      </c>
      <c r="FC649" s="20" t="s">
        <v>83</v>
      </c>
      <c r="FD649" s="20">
        <v>2</v>
      </c>
      <c r="FE649" s="40">
        <f t="shared" si="823"/>
        <v>0</v>
      </c>
      <c r="FF649" s="20">
        <v>2</v>
      </c>
      <c r="FG649" s="20" t="s">
        <v>83</v>
      </c>
      <c r="FH649" s="20">
        <v>1</v>
      </c>
      <c r="FI649" s="40">
        <f t="shared" si="824"/>
        <v>3</v>
      </c>
      <c r="FJ649" s="20">
        <v>1</v>
      </c>
      <c r="FK649" s="20" t="s">
        <v>83</v>
      </c>
      <c r="FL649" s="20">
        <v>2</v>
      </c>
      <c r="FM649" s="40">
        <f t="shared" si="825"/>
        <v>0</v>
      </c>
      <c r="FN649" s="20">
        <v>3</v>
      </c>
      <c r="FO649" s="20" t="s">
        <v>83</v>
      </c>
      <c r="FP649" s="20">
        <v>1</v>
      </c>
      <c r="FQ649" s="40">
        <f t="shared" si="787"/>
        <v>3</v>
      </c>
      <c r="FR649" s="20">
        <v>2</v>
      </c>
      <c r="FS649" s="20" t="s">
        <v>83</v>
      </c>
      <c r="FT649" s="20">
        <v>1</v>
      </c>
      <c r="FU649" s="40">
        <f t="shared" si="826"/>
        <v>0</v>
      </c>
      <c r="FV649" s="20">
        <v>1</v>
      </c>
      <c r="FW649" s="20" t="s">
        <v>83</v>
      </c>
      <c r="FX649" s="20">
        <v>3</v>
      </c>
      <c r="FY649" s="40">
        <f t="shared" si="788"/>
        <v>0</v>
      </c>
      <c r="FZ649" s="24">
        <f t="shared" si="789"/>
        <v>6</v>
      </c>
      <c r="GA649" s="19">
        <v>2</v>
      </c>
      <c r="GB649" s="20" t="s">
        <v>83</v>
      </c>
      <c r="GC649" s="20">
        <v>0</v>
      </c>
      <c r="GD649" s="40">
        <f t="shared" si="827"/>
        <v>0</v>
      </c>
      <c r="GE649" s="20">
        <v>2</v>
      </c>
      <c r="GF649" s="20" t="s">
        <v>83</v>
      </c>
      <c r="GG649" s="20">
        <v>1</v>
      </c>
      <c r="GH649" s="40">
        <f t="shared" si="774"/>
        <v>4</v>
      </c>
      <c r="GI649" s="20">
        <v>1</v>
      </c>
      <c r="GJ649" s="20" t="s">
        <v>83</v>
      </c>
      <c r="GK649" s="20">
        <v>2</v>
      </c>
      <c r="GL649" s="40">
        <f t="shared" si="828"/>
        <v>4</v>
      </c>
      <c r="GM649" s="20">
        <v>2</v>
      </c>
      <c r="GN649" s="20" t="s">
        <v>83</v>
      </c>
      <c r="GO649" s="20">
        <v>2</v>
      </c>
      <c r="GP649" s="40">
        <f t="shared" si="829"/>
        <v>0</v>
      </c>
      <c r="GQ649" s="20">
        <v>1</v>
      </c>
      <c r="GR649" s="20" t="s">
        <v>83</v>
      </c>
      <c r="GS649" s="20">
        <v>2</v>
      </c>
      <c r="GT649" s="40">
        <f t="shared" si="790"/>
        <v>3</v>
      </c>
      <c r="GU649" s="20">
        <v>1</v>
      </c>
      <c r="GV649" s="20" t="s">
        <v>83</v>
      </c>
      <c r="GW649" s="20">
        <v>2</v>
      </c>
      <c r="GX649" s="40">
        <f t="shared" si="830"/>
        <v>0</v>
      </c>
      <c r="GY649" s="24">
        <f t="shared" si="831"/>
        <v>11</v>
      </c>
      <c r="GZ649" s="28">
        <f t="shared" si="791"/>
        <v>94</v>
      </c>
      <c r="HA649" t="s">
        <v>84</v>
      </c>
      <c r="HB649">
        <f t="shared" si="792"/>
        <v>9</v>
      </c>
      <c r="HC649" t="s">
        <v>85</v>
      </c>
      <c r="HD649">
        <f t="shared" si="845"/>
        <v>9</v>
      </c>
      <c r="HE649" t="s">
        <v>93</v>
      </c>
      <c r="HF649">
        <f t="shared" si="793"/>
        <v>9</v>
      </c>
      <c r="HG649" t="s">
        <v>94</v>
      </c>
      <c r="HH649">
        <f t="shared" ref="HH649:HH713" si="850">IF(HG649="Frankreich",9,IF(HG649="Australien",5,0))</f>
        <v>9</v>
      </c>
      <c r="HI649" t="s">
        <v>130</v>
      </c>
      <c r="HJ649">
        <f t="shared" si="832"/>
        <v>5</v>
      </c>
      <c r="HK649" t="s">
        <v>131</v>
      </c>
      <c r="HL649">
        <f t="shared" si="833"/>
        <v>0</v>
      </c>
      <c r="HM649" t="s">
        <v>90</v>
      </c>
      <c r="HN649">
        <f t="shared" si="794"/>
        <v>9</v>
      </c>
      <c r="HO649" t="s">
        <v>135</v>
      </c>
      <c r="HP649">
        <f t="shared" si="834"/>
        <v>0</v>
      </c>
      <c r="HQ649" t="s">
        <v>136</v>
      </c>
      <c r="HR649" s="1">
        <f t="shared" si="835"/>
        <v>0</v>
      </c>
      <c r="HS649" t="s">
        <v>137</v>
      </c>
      <c r="HT649" s="1">
        <f t="shared" si="836"/>
        <v>6</v>
      </c>
      <c r="HU649" t="s">
        <v>86</v>
      </c>
      <c r="HV649" s="1">
        <f t="shared" si="837"/>
        <v>6</v>
      </c>
      <c r="HW649" t="s">
        <v>129</v>
      </c>
      <c r="HX649" s="1">
        <f t="shared" si="838"/>
        <v>0</v>
      </c>
      <c r="HY649" t="s">
        <v>88</v>
      </c>
      <c r="HZ649" s="1">
        <f t="shared" si="839"/>
        <v>0</v>
      </c>
      <c r="IA649" t="s">
        <v>95</v>
      </c>
      <c r="IB649" s="1">
        <f t="shared" si="840"/>
        <v>6</v>
      </c>
      <c r="IC649" t="s">
        <v>150</v>
      </c>
      <c r="ID649" s="1">
        <f t="shared" si="841"/>
        <v>0</v>
      </c>
      <c r="IE649" t="s">
        <v>96</v>
      </c>
      <c r="IF649" s="1">
        <f t="shared" si="842"/>
        <v>5</v>
      </c>
      <c r="IG649">
        <f t="shared" si="847"/>
        <v>73</v>
      </c>
      <c r="IH649" s="1">
        <f t="shared" si="843"/>
        <v>167</v>
      </c>
    </row>
    <row r="650" spans="1:242" s="17" customFormat="1" ht="14.65" thickBot="1" x14ac:dyDescent="0.5">
      <c r="A650" s="21">
        <v>647</v>
      </c>
      <c r="B650" s="45">
        <f t="shared" si="779"/>
        <v>25</v>
      </c>
      <c r="C650" s="16" t="s">
        <v>1389</v>
      </c>
      <c r="D650" s="17" t="s">
        <v>1390</v>
      </c>
      <c r="E650" s="18" t="s">
        <v>1391</v>
      </c>
      <c r="F650" s="29">
        <f t="shared" si="780"/>
        <v>188</v>
      </c>
      <c r="H650" s="16">
        <v>0</v>
      </c>
      <c r="I650" s="17" t="s">
        <v>83</v>
      </c>
      <c r="J650" s="17">
        <v>2</v>
      </c>
      <c r="K650" s="41">
        <f t="shared" si="775"/>
        <v>6</v>
      </c>
      <c r="L650" s="17">
        <v>0</v>
      </c>
      <c r="M650" s="17" t="s">
        <v>83</v>
      </c>
      <c r="N650" s="17">
        <v>4</v>
      </c>
      <c r="O650" s="41">
        <f t="shared" si="848"/>
        <v>3</v>
      </c>
      <c r="P650" s="17">
        <v>0</v>
      </c>
      <c r="Q650" s="17" t="s">
        <v>83</v>
      </c>
      <c r="R650" s="17">
        <v>0</v>
      </c>
      <c r="S650" s="41">
        <f t="shared" si="795"/>
        <v>0</v>
      </c>
      <c r="T650" s="17">
        <v>3</v>
      </c>
      <c r="U650" s="17" t="s">
        <v>83</v>
      </c>
      <c r="V650" s="17">
        <v>1</v>
      </c>
      <c r="W650" s="41">
        <f t="shared" si="781"/>
        <v>0</v>
      </c>
      <c r="X650" s="17">
        <v>2</v>
      </c>
      <c r="Y650" s="17" t="s">
        <v>83</v>
      </c>
      <c r="Z650" s="17">
        <v>2</v>
      </c>
      <c r="AA650" s="41">
        <f t="shared" si="782"/>
        <v>0</v>
      </c>
      <c r="AB650" s="17">
        <v>6</v>
      </c>
      <c r="AC650" s="17" t="s">
        <v>83</v>
      </c>
      <c r="AD650" s="17">
        <v>0</v>
      </c>
      <c r="AE650" s="41">
        <f t="shared" si="796"/>
        <v>3</v>
      </c>
      <c r="AF650" s="25">
        <f t="shared" si="797"/>
        <v>12</v>
      </c>
      <c r="AG650" s="16">
        <v>4</v>
      </c>
      <c r="AH650" s="17" t="s">
        <v>83</v>
      </c>
      <c r="AI650" s="17">
        <v>0</v>
      </c>
      <c r="AJ650" s="41">
        <f t="shared" si="846"/>
        <v>4</v>
      </c>
      <c r="AK650" s="17">
        <v>2</v>
      </c>
      <c r="AL650" s="17" t="s">
        <v>83</v>
      </c>
      <c r="AM650" s="17">
        <v>1</v>
      </c>
      <c r="AN650" s="41">
        <f t="shared" si="798"/>
        <v>0</v>
      </c>
      <c r="AO650" s="17">
        <v>2</v>
      </c>
      <c r="AP650" s="17" t="s">
        <v>83</v>
      </c>
      <c r="AQ650" s="17">
        <v>1</v>
      </c>
      <c r="AR650" s="41">
        <f t="shared" si="778"/>
        <v>0</v>
      </c>
      <c r="AS650" s="17">
        <v>2</v>
      </c>
      <c r="AT650" s="17" t="s">
        <v>83</v>
      </c>
      <c r="AU650" s="17">
        <v>0</v>
      </c>
      <c r="AV650" s="41">
        <f t="shared" si="799"/>
        <v>0</v>
      </c>
      <c r="AW650" s="17">
        <v>0</v>
      </c>
      <c r="AX650" s="17" t="s">
        <v>83</v>
      </c>
      <c r="AY650" s="17">
        <v>3</v>
      </c>
      <c r="AZ650" s="41">
        <f t="shared" si="800"/>
        <v>6</v>
      </c>
      <c r="BA650" s="17">
        <v>0</v>
      </c>
      <c r="BB650" s="17" t="s">
        <v>83</v>
      </c>
      <c r="BC650" s="17">
        <v>1</v>
      </c>
      <c r="BD650" s="41">
        <f t="shared" si="783"/>
        <v>6</v>
      </c>
      <c r="BE650" s="25">
        <f t="shared" si="801"/>
        <v>16</v>
      </c>
      <c r="BF650" s="16">
        <v>3</v>
      </c>
      <c r="BG650" s="17" t="s">
        <v>83</v>
      </c>
      <c r="BH650" s="17">
        <v>0</v>
      </c>
      <c r="BI650" s="41">
        <f t="shared" si="802"/>
        <v>0</v>
      </c>
      <c r="BJ650" s="17">
        <v>1</v>
      </c>
      <c r="BK650" s="17" t="s">
        <v>83</v>
      </c>
      <c r="BL650" s="17">
        <v>1</v>
      </c>
      <c r="BM650" s="41">
        <f t="shared" si="803"/>
        <v>4</v>
      </c>
      <c r="BN650" s="17">
        <v>2</v>
      </c>
      <c r="BO650" s="17" t="s">
        <v>83</v>
      </c>
      <c r="BP650" s="17">
        <v>0</v>
      </c>
      <c r="BQ650" s="41">
        <f t="shared" si="784"/>
        <v>6</v>
      </c>
      <c r="BR650" s="17">
        <v>3</v>
      </c>
      <c r="BS650" s="17" t="s">
        <v>83</v>
      </c>
      <c r="BT650" s="17">
        <v>1</v>
      </c>
      <c r="BU650" s="41">
        <f t="shared" si="804"/>
        <v>4</v>
      </c>
      <c r="BV650" s="17">
        <v>0</v>
      </c>
      <c r="BW650" s="17" t="s">
        <v>83</v>
      </c>
      <c r="BX650" s="17">
        <v>2</v>
      </c>
      <c r="BY650" s="41">
        <f t="shared" si="805"/>
        <v>6</v>
      </c>
      <c r="BZ650" s="17">
        <v>0</v>
      </c>
      <c r="CA650" s="17" t="s">
        <v>83</v>
      </c>
      <c r="CB650" s="17">
        <v>2</v>
      </c>
      <c r="CC650" s="41">
        <f t="shared" si="806"/>
        <v>3</v>
      </c>
      <c r="CD650" s="25">
        <f t="shared" si="807"/>
        <v>23</v>
      </c>
      <c r="CE650" s="16">
        <v>1</v>
      </c>
      <c r="CF650" s="17" t="s">
        <v>83</v>
      </c>
      <c r="CG650" s="17">
        <v>1</v>
      </c>
      <c r="CH650" s="41">
        <f t="shared" si="808"/>
        <v>4</v>
      </c>
      <c r="CI650" s="17">
        <v>3</v>
      </c>
      <c r="CJ650" s="17" t="s">
        <v>83</v>
      </c>
      <c r="CK650" s="17">
        <v>0</v>
      </c>
      <c r="CL650" s="41">
        <f t="shared" si="809"/>
        <v>4</v>
      </c>
      <c r="CM650" s="17">
        <v>1</v>
      </c>
      <c r="CN650" s="17" t="s">
        <v>83</v>
      </c>
      <c r="CO650" s="17">
        <v>1</v>
      </c>
      <c r="CP650" s="41">
        <f t="shared" si="810"/>
        <v>0</v>
      </c>
      <c r="CQ650" s="17">
        <v>2</v>
      </c>
      <c r="CR650" s="17" t="s">
        <v>83</v>
      </c>
      <c r="CS650" s="17">
        <v>1</v>
      </c>
      <c r="CT650" s="41">
        <f t="shared" si="811"/>
        <v>6</v>
      </c>
      <c r="CU650" s="17">
        <v>0</v>
      </c>
      <c r="CV650" s="17" t="s">
        <v>83</v>
      </c>
      <c r="CW650" s="17">
        <v>0</v>
      </c>
      <c r="CX650" s="41">
        <f t="shared" si="812"/>
        <v>0</v>
      </c>
      <c r="CY650" s="17">
        <v>0</v>
      </c>
      <c r="CZ650" s="17" t="s">
        <v>83</v>
      </c>
      <c r="DA650" s="17">
        <v>1</v>
      </c>
      <c r="DB650" s="41">
        <f t="shared" si="813"/>
        <v>0</v>
      </c>
      <c r="DC650" s="25">
        <f t="shared" si="814"/>
        <v>14</v>
      </c>
      <c r="DD650" s="16">
        <v>1</v>
      </c>
      <c r="DE650" s="17" t="s">
        <v>83</v>
      </c>
      <c r="DF650" s="17">
        <v>0</v>
      </c>
      <c r="DG650" s="41">
        <f t="shared" si="844"/>
        <v>0</v>
      </c>
      <c r="DH650" s="17">
        <v>2</v>
      </c>
      <c r="DI650" s="17" t="s">
        <v>83</v>
      </c>
      <c r="DJ650" s="17">
        <v>0</v>
      </c>
      <c r="DK650" s="41">
        <f t="shared" si="785"/>
        <v>3</v>
      </c>
      <c r="DL650" s="17">
        <v>1</v>
      </c>
      <c r="DM650" s="17" t="s">
        <v>83</v>
      </c>
      <c r="DN650" s="17">
        <v>2</v>
      </c>
      <c r="DO650" s="41">
        <f t="shared" si="815"/>
        <v>4</v>
      </c>
      <c r="DP650" s="17">
        <v>2</v>
      </c>
      <c r="DQ650" s="17" t="s">
        <v>83</v>
      </c>
      <c r="DR650" s="17">
        <v>2</v>
      </c>
      <c r="DS650" s="41">
        <f t="shared" si="776"/>
        <v>4</v>
      </c>
      <c r="DT650" s="17">
        <v>0</v>
      </c>
      <c r="DU650" s="17" t="s">
        <v>83</v>
      </c>
      <c r="DV650" s="17">
        <v>2</v>
      </c>
      <c r="DW650" s="41">
        <f t="shared" si="777"/>
        <v>1</v>
      </c>
      <c r="DX650" s="17">
        <v>0</v>
      </c>
      <c r="DY650" s="17" t="s">
        <v>83</v>
      </c>
      <c r="DZ650" s="17">
        <v>1</v>
      </c>
      <c r="EA650" s="39">
        <f t="shared" si="816"/>
        <v>3</v>
      </c>
      <c r="EB650" s="25">
        <f t="shared" si="786"/>
        <v>15</v>
      </c>
      <c r="EC650" s="16">
        <v>0</v>
      </c>
      <c r="ED650" s="17" t="s">
        <v>83</v>
      </c>
      <c r="EE650" s="17">
        <v>2</v>
      </c>
      <c r="EF650" s="41">
        <f t="shared" si="817"/>
        <v>0</v>
      </c>
      <c r="EG650" s="17">
        <v>5</v>
      </c>
      <c r="EH650" s="17" t="s">
        <v>83</v>
      </c>
      <c r="EI650" s="17">
        <v>0</v>
      </c>
      <c r="EJ650" s="41">
        <f t="shared" si="818"/>
        <v>3</v>
      </c>
      <c r="EK650" s="17">
        <v>3</v>
      </c>
      <c r="EL650" s="17" t="s">
        <v>83</v>
      </c>
      <c r="EM650" s="17">
        <v>0</v>
      </c>
      <c r="EN650" s="41">
        <f t="shared" si="849"/>
        <v>0</v>
      </c>
      <c r="EO650" s="17">
        <v>1</v>
      </c>
      <c r="EP650" s="17" t="s">
        <v>83</v>
      </c>
      <c r="EQ650" s="17">
        <v>0</v>
      </c>
      <c r="ER650" s="41">
        <f t="shared" si="819"/>
        <v>3</v>
      </c>
      <c r="ES650" s="17">
        <v>1</v>
      </c>
      <c r="ET650" s="17" t="s">
        <v>83</v>
      </c>
      <c r="EU650" s="17">
        <v>2</v>
      </c>
      <c r="EV650" s="41">
        <f t="shared" si="820"/>
        <v>0</v>
      </c>
      <c r="EW650" s="17">
        <v>1</v>
      </c>
      <c r="EX650" s="17" t="s">
        <v>83</v>
      </c>
      <c r="EY650" s="17">
        <v>1</v>
      </c>
      <c r="EZ650" s="41">
        <f t="shared" si="821"/>
        <v>3</v>
      </c>
      <c r="FA650" s="25">
        <f t="shared" si="822"/>
        <v>9</v>
      </c>
      <c r="FB650" s="16">
        <v>2</v>
      </c>
      <c r="FC650" s="17" t="s">
        <v>83</v>
      </c>
      <c r="FD650" s="17">
        <v>1</v>
      </c>
      <c r="FE650" s="41">
        <f t="shared" si="823"/>
        <v>4</v>
      </c>
      <c r="FF650" s="17">
        <v>3</v>
      </c>
      <c r="FG650" s="17" t="s">
        <v>83</v>
      </c>
      <c r="FH650" s="17">
        <v>1</v>
      </c>
      <c r="FI650" s="41">
        <f t="shared" si="824"/>
        <v>4</v>
      </c>
      <c r="FJ650" s="17">
        <v>1</v>
      </c>
      <c r="FK650" s="17" t="s">
        <v>83</v>
      </c>
      <c r="FL650" s="17">
        <v>1</v>
      </c>
      <c r="FM650" s="41">
        <f t="shared" si="825"/>
        <v>3</v>
      </c>
      <c r="FN650" s="17">
        <v>3</v>
      </c>
      <c r="FO650" s="17" t="s">
        <v>83</v>
      </c>
      <c r="FP650" s="17">
        <v>2</v>
      </c>
      <c r="FQ650" s="41">
        <f t="shared" si="787"/>
        <v>4</v>
      </c>
      <c r="FR650" s="17">
        <v>1</v>
      </c>
      <c r="FS650" s="17" t="s">
        <v>83</v>
      </c>
      <c r="FT650" s="17">
        <v>1</v>
      </c>
      <c r="FU650" s="41">
        <f t="shared" si="826"/>
        <v>0</v>
      </c>
      <c r="FV650" s="17">
        <v>0</v>
      </c>
      <c r="FW650" s="17" t="s">
        <v>83</v>
      </c>
      <c r="FX650" s="17">
        <v>3</v>
      </c>
      <c r="FY650" s="41">
        <f t="shared" si="788"/>
        <v>0</v>
      </c>
      <c r="FZ650" s="25">
        <f t="shared" si="789"/>
        <v>15</v>
      </c>
      <c r="GA650" s="16">
        <v>2</v>
      </c>
      <c r="GB650" s="17" t="s">
        <v>83</v>
      </c>
      <c r="GC650" s="17">
        <v>0</v>
      </c>
      <c r="GD650" s="41">
        <f t="shared" si="827"/>
        <v>0</v>
      </c>
      <c r="GE650" s="17">
        <v>2</v>
      </c>
      <c r="GF650" s="17" t="s">
        <v>83</v>
      </c>
      <c r="GG650" s="17">
        <v>1</v>
      </c>
      <c r="GH650" s="41">
        <f t="shared" si="774"/>
        <v>4</v>
      </c>
      <c r="GI650" s="17">
        <v>0</v>
      </c>
      <c r="GJ650" s="17" t="s">
        <v>83</v>
      </c>
      <c r="GK650" s="17">
        <v>0</v>
      </c>
      <c r="GL650" s="41">
        <f t="shared" si="828"/>
        <v>0</v>
      </c>
      <c r="GM650" s="17">
        <v>1</v>
      </c>
      <c r="GN650" s="17" t="s">
        <v>83</v>
      </c>
      <c r="GO650" s="17">
        <v>1</v>
      </c>
      <c r="GP650" s="41">
        <f t="shared" si="829"/>
        <v>0</v>
      </c>
      <c r="GQ650" s="17">
        <v>0</v>
      </c>
      <c r="GR650" s="17" t="s">
        <v>83</v>
      </c>
      <c r="GS650" s="17">
        <v>1</v>
      </c>
      <c r="GT650" s="41">
        <f t="shared" si="790"/>
        <v>3</v>
      </c>
      <c r="GU650" s="17">
        <v>0</v>
      </c>
      <c r="GV650" s="17" t="s">
        <v>83</v>
      </c>
      <c r="GW650" s="17">
        <v>2</v>
      </c>
      <c r="GX650" s="41">
        <f t="shared" si="830"/>
        <v>0</v>
      </c>
      <c r="GY650" s="25">
        <f t="shared" si="831"/>
        <v>7</v>
      </c>
      <c r="GZ650" s="29">
        <f t="shared" si="791"/>
        <v>111</v>
      </c>
      <c r="HA650" s="17" t="s">
        <v>84</v>
      </c>
      <c r="HB650">
        <f t="shared" si="792"/>
        <v>9</v>
      </c>
      <c r="HC650" s="17" t="s">
        <v>85</v>
      </c>
      <c r="HD650">
        <f t="shared" si="845"/>
        <v>9</v>
      </c>
      <c r="HE650" s="17" t="s">
        <v>93</v>
      </c>
      <c r="HF650">
        <f t="shared" si="793"/>
        <v>9</v>
      </c>
      <c r="HG650" s="17" t="s">
        <v>94</v>
      </c>
      <c r="HH650">
        <f t="shared" si="850"/>
        <v>9</v>
      </c>
      <c r="HI650" s="17" t="s">
        <v>130</v>
      </c>
      <c r="HJ650">
        <f t="shared" si="832"/>
        <v>5</v>
      </c>
      <c r="HK650" s="17" t="s">
        <v>131</v>
      </c>
      <c r="HL650">
        <f t="shared" si="833"/>
        <v>0</v>
      </c>
      <c r="HM650" s="17" t="s">
        <v>90</v>
      </c>
      <c r="HN650">
        <f t="shared" si="794"/>
        <v>9</v>
      </c>
      <c r="HO650" s="17" t="s">
        <v>96</v>
      </c>
      <c r="HP650">
        <f t="shared" si="834"/>
        <v>9</v>
      </c>
      <c r="HQ650" s="17" t="s">
        <v>136</v>
      </c>
      <c r="HR650" s="1">
        <f t="shared" si="835"/>
        <v>0</v>
      </c>
      <c r="HS650" s="17" t="s">
        <v>137</v>
      </c>
      <c r="HT650" s="1">
        <f t="shared" si="836"/>
        <v>6</v>
      </c>
      <c r="HU650" s="17" t="s">
        <v>133</v>
      </c>
      <c r="HV650" s="1">
        <f t="shared" si="837"/>
        <v>0</v>
      </c>
      <c r="HW650" s="17" t="s">
        <v>129</v>
      </c>
      <c r="HX650" s="1">
        <f t="shared" si="838"/>
        <v>0</v>
      </c>
      <c r="HY650" s="17" t="s">
        <v>88</v>
      </c>
      <c r="HZ650" s="1">
        <f t="shared" si="839"/>
        <v>0</v>
      </c>
      <c r="IA650" s="17" t="s">
        <v>95</v>
      </c>
      <c r="IB650" s="1">
        <f t="shared" si="840"/>
        <v>6</v>
      </c>
      <c r="IC650" s="17" t="s">
        <v>134</v>
      </c>
      <c r="ID650" s="1">
        <f t="shared" si="841"/>
        <v>6</v>
      </c>
      <c r="IE650" s="17" t="s">
        <v>135</v>
      </c>
      <c r="IF650" s="1">
        <f t="shared" si="842"/>
        <v>0</v>
      </c>
      <c r="IG650">
        <f t="shared" si="847"/>
        <v>77</v>
      </c>
      <c r="IH650" s="1">
        <f t="shared" si="843"/>
        <v>188</v>
      </c>
    </row>
    <row r="651" spans="1:242" ht="14.65" thickBot="1" x14ac:dyDescent="0.5">
      <c r="A651" s="1">
        <v>648</v>
      </c>
      <c r="B651" s="45">
        <f t="shared" si="779"/>
        <v>765</v>
      </c>
      <c r="C651" s="14" t="s">
        <v>1392</v>
      </c>
      <c r="D651" t="s">
        <v>1393</v>
      </c>
      <c r="E651" s="15" t="s">
        <v>1394</v>
      </c>
      <c r="F651" s="28">
        <f t="shared" si="780"/>
        <v>69</v>
      </c>
      <c r="H651" s="14">
        <v>1</v>
      </c>
      <c r="I651" t="s">
        <v>83</v>
      </c>
      <c r="J651">
        <v>4</v>
      </c>
      <c r="K651" s="40">
        <f t="shared" si="775"/>
        <v>3</v>
      </c>
      <c r="L651">
        <v>2</v>
      </c>
      <c r="M651" t="s">
        <v>83</v>
      </c>
      <c r="N651">
        <v>2</v>
      </c>
      <c r="O651" s="40">
        <f t="shared" si="848"/>
        <v>0</v>
      </c>
      <c r="P651">
        <v>1</v>
      </c>
      <c r="Q651" t="s">
        <v>83</v>
      </c>
      <c r="R651">
        <v>3</v>
      </c>
      <c r="S651" s="40">
        <f t="shared" si="795"/>
        <v>6</v>
      </c>
      <c r="T651">
        <v>1</v>
      </c>
      <c r="U651" t="s">
        <v>83</v>
      </c>
      <c r="V651">
        <v>3</v>
      </c>
      <c r="W651" s="40">
        <f t="shared" si="781"/>
        <v>0</v>
      </c>
      <c r="X651">
        <v>1</v>
      </c>
      <c r="Y651" t="s">
        <v>83</v>
      </c>
      <c r="Z651">
        <v>0</v>
      </c>
      <c r="AA651" s="40">
        <f t="shared" si="782"/>
        <v>0</v>
      </c>
      <c r="AB651">
        <v>3</v>
      </c>
      <c r="AC651" t="s">
        <v>83</v>
      </c>
      <c r="AD651">
        <v>1</v>
      </c>
      <c r="AE651" s="40">
        <f t="shared" si="796"/>
        <v>4</v>
      </c>
      <c r="AF651" s="24">
        <f t="shared" si="797"/>
        <v>13</v>
      </c>
      <c r="AG651" s="14">
        <v>1</v>
      </c>
      <c r="AH651" t="s">
        <v>83</v>
      </c>
      <c r="AI651">
        <v>2</v>
      </c>
      <c r="AJ651" s="40">
        <f t="shared" si="846"/>
        <v>0</v>
      </c>
      <c r="AK651">
        <v>2</v>
      </c>
      <c r="AL651" t="s">
        <v>83</v>
      </c>
      <c r="AM651">
        <v>1</v>
      </c>
      <c r="AN651" s="40">
        <f t="shared" si="798"/>
        <v>0</v>
      </c>
      <c r="AO651">
        <v>2</v>
      </c>
      <c r="AP651" t="s">
        <v>83</v>
      </c>
      <c r="AQ651">
        <v>1</v>
      </c>
      <c r="AR651" s="40">
        <f t="shared" si="778"/>
        <v>0</v>
      </c>
      <c r="AS651">
        <v>0</v>
      </c>
      <c r="AT651" t="s">
        <v>83</v>
      </c>
      <c r="AU651">
        <v>4</v>
      </c>
      <c r="AV651" s="40">
        <f t="shared" si="799"/>
        <v>0</v>
      </c>
      <c r="AW651">
        <v>1</v>
      </c>
      <c r="AX651" t="s">
        <v>83</v>
      </c>
      <c r="AY651">
        <v>1</v>
      </c>
      <c r="AZ651" s="40">
        <f t="shared" si="800"/>
        <v>0</v>
      </c>
      <c r="BA651">
        <v>0</v>
      </c>
      <c r="BB651" t="s">
        <v>83</v>
      </c>
      <c r="BC651">
        <v>1</v>
      </c>
      <c r="BD651" s="40">
        <f t="shared" si="783"/>
        <v>6</v>
      </c>
      <c r="BE651" s="24">
        <f t="shared" si="801"/>
        <v>6</v>
      </c>
      <c r="BF651" s="14">
        <v>5</v>
      </c>
      <c r="BG651" t="s">
        <v>83</v>
      </c>
      <c r="BH651">
        <v>2</v>
      </c>
      <c r="BI651" s="40">
        <f t="shared" si="802"/>
        <v>0</v>
      </c>
      <c r="BJ651">
        <v>2</v>
      </c>
      <c r="BK651" t="s">
        <v>83</v>
      </c>
      <c r="BL651">
        <v>2</v>
      </c>
      <c r="BM651" s="40">
        <f t="shared" si="803"/>
        <v>3</v>
      </c>
      <c r="BN651">
        <v>1</v>
      </c>
      <c r="BO651" t="s">
        <v>83</v>
      </c>
      <c r="BP651">
        <v>2</v>
      </c>
      <c r="BQ651" s="40">
        <f t="shared" si="784"/>
        <v>0</v>
      </c>
      <c r="BR651">
        <v>3</v>
      </c>
      <c r="BS651" t="s">
        <v>83</v>
      </c>
      <c r="BT651">
        <v>1</v>
      </c>
      <c r="BU651" s="40">
        <f t="shared" si="804"/>
        <v>4</v>
      </c>
      <c r="BV651">
        <v>3</v>
      </c>
      <c r="BW651" t="s">
        <v>83</v>
      </c>
      <c r="BX651">
        <v>3</v>
      </c>
      <c r="BY651" s="40">
        <f t="shared" si="805"/>
        <v>0</v>
      </c>
      <c r="BZ651">
        <v>3</v>
      </c>
      <c r="CA651" t="s">
        <v>83</v>
      </c>
      <c r="CB651">
        <v>0</v>
      </c>
      <c r="CC651" s="40">
        <f t="shared" si="806"/>
        <v>0</v>
      </c>
      <c r="CD651" s="24">
        <f t="shared" si="807"/>
        <v>7</v>
      </c>
      <c r="CE651" s="14">
        <v>1</v>
      </c>
      <c r="CF651" t="s">
        <v>83</v>
      </c>
      <c r="CG651">
        <v>3</v>
      </c>
      <c r="CH651" s="40">
        <f t="shared" si="808"/>
        <v>0</v>
      </c>
      <c r="CI651">
        <v>1</v>
      </c>
      <c r="CJ651" t="s">
        <v>83</v>
      </c>
      <c r="CK651">
        <v>2</v>
      </c>
      <c r="CL651" s="40">
        <f t="shared" si="809"/>
        <v>0</v>
      </c>
      <c r="CM651">
        <v>0</v>
      </c>
      <c r="CN651" t="s">
        <v>83</v>
      </c>
      <c r="CO651">
        <v>5</v>
      </c>
      <c r="CP651" s="40">
        <f t="shared" si="810"/>
        <v>3</v>
      </c>
      <c r="CQ651">
        <v>1</v>
      </c>
      <c r="CR651" t="s">
        <v>83</v>
      </c>
      <c r="CS651">
        <v>1</v>
      </c>
      <c r="CT651" s="40">
        <f t="shared" si="811"/>
        <v>0</v>
      </c>
      <c r="CU651">
        <v>1</v>
      </c>
      <c r="CV651" t="s">
        <v>83</v>
      </c>
      <c r="CW651">
        <v>3</v>
      </c>
      <c r="CX651" s="40">
        <f t="shared" si="812"/>
        <v>0</v>
      </c>
      <c r="CY651">
        <v>2</v>
      </c>
      <c r="CZ651" t="s">
        <v>83</v>
      </c>
      <c r="DA651">
        <v>2</v>
      </c>
      <c r="DB651" s="40">
        <f t="shared" si="813"/>
        <v>0</v>
      </c>
      <c r="DC651" s="24">
        <f t="shared" si="814"/>
        <v>3</v>
      </c>
      <c r="DD651" s="14">
        <v>5</v>
      </c>
      <c r="DE651" t="s">
        <v>83</v>
      </c>
      <c r="DF651">
        <v>3</v>
      </c>
      <c r="DG651" s="40">
        <f t="shared" si="844"/>
        <v>0</v>
      </c>
      <c r="DH651">
        <v>2</v>
      </c>
      <c r="DI651" t="s">
        <v>83</v>
      </c>
      <c r="DJ651">
        <v>7</v>
      </c>
      <c r="DK651" s="40">
        <f t="shared" si="785"/>
        <v>0</v>
      </c>
      <c r="DL651">
        <v>1</v>
      </c>
      <c r="DM651" t="s">
        <v>83</v>
      </c>
      <c r="DN651">
        <v>4</v>
      </c>
      <c r="DO651" s="40">
        <f t="shared" si="815"/>
        <v>3</v>
      </c>
      <c r="DP651">
        <v>3</v>
      </c>
      <c r="DQ651" t="s">
        <v>83</v>
      </c>
      <c r="DR651">
        <v>1</v>
      </c>
      <c r="DS651" s="40">
        <f t="shared" si="776"/>
        <v>0</v>
      </c>
      <c r="DT651">
        <v>1</v>
      </c>
      <c r="DU651" t="s">
        <v>83</v>
      </c>
      <c r="DV651">
        <v>5</v>
      </c>
      <c r="DW651" s="40">
        <f t="shared" si="777"/>
        <v>1</v>
      </c>
      <c r="DX651">
        <v>1</v>
      </c>
      <c r="DY651" t="s">
        <v>83</v>
      </c>
      <c r="DZ651">
        <v>4</v>
      </c>
      <c r="EA651" s="39">
        <f t="shared" si="816"/>
        <v>3</v>
      </c>
      <c r="EB651" s="24">
        <f t="shared" si="786"/>
        <v>7</v>
      </c>
      <c r="EC651" s="14">
        <v>8</v>
      </c>
      <c r="ED651" t="s">
        <v>83</v>
      </c>
      <c r="EE651">
        <v>4</v>
      </c>
      <c r="EF651" s="40">
        <f t="shared" si="817"/>
        <v>0</v>
      </c>
      <c r="EG651">
        <v>2</v>
      </c>
      <c r="EH651" t="s">
        <v>83</v>
      </c>
      <c r="EI651">
        <v>3</v>
      </c>
      <c r="EJ651" s="40">
        <f t="shared" si="818"/>
        <v>0</v>
      </c>
      <c r="EK651">
        <v>2</v>
      </c>
      <c r="EL651" t="s">
        <v>83</v>
      </c>
      <c r="EM651">
        <v>1</v>
      </c>
      <c r="EN651" s="40">
        <f t="shared" si="849"/>
        <v>0</v>
      </c>
      <c r="EO651">
        <v>2</v>
      </c>
      <c r="EP651" t="s">
        <v>83</v>
      </c>
      <c r="EQ651">
        <v>3</v>
      </c>
      <c r="ER651" s="40">
        <f t="shared" si="819"/>
        <v>0</v>
      </c>
      <c r="ES651">
        <v>3</v>
      </c>
      <c r="ET651" t="s">
        <v>83</v>
      </c>
      <c r="EU651">
        <v>1</v>
      </c>
      <c r="EV651" s="40">
        <f t="shared" si="820"/>
        <v>0</v>
      </c>
      <c r="EW651">
        <v>2</v>
      </c>
      <c r="EX651" t="s">
        <v>83</v>
      </c>
      <c r="EY651">
        <v>5</v>
      </c>
      <c r="EZ651" s="40">
        <f t="shared" si="821"/>
        <v>0</v>
      </c>
      <c r="FA651" s="24">
        <f t="shared" si="822"/>
        <v>0</v>
      </c>
      <c r="FB651" s="14">
        <v>3</v>
      </c>
      <c r="FC651" t="s">
        <v>83</v>
      </c>
      <c r="FD651">
        <v>1</v>
      </c>
      <c r="FE651" s="40">
        <f t="shared" si="823"/>
        <v>3</v>
      </c>
      <c r="FF651">
        <v>2</v>
      </c>
      <c r="FG651" t="s">
        <v>83</v>
      </c>
      <c r="FH651">
        <v>1</v>
      </c>
      <c r="FI651" s="40">
        <f t="shared" si="824"/>
        <v>3</v>
      </c>
      <c r="FJ651">
        <v>2</v>
      </c>
      <c r="FK651" t="s">
        <v>83</v>
      </c>
      <c r="FL651">
        <v>3</v>
      </c>
      <c r="FM651" s="40">
        <f t="shared" si="825"/>
        <v>0</v>
      </c>
      <c r="FN651">
        <v>2</v>
      </c>
      <c r="FO651" t="s">
        <v>83</v>
      </c>
      <c r="FP651">
        <v>1</v>
      </c>
      <c r="FQ651" s="40">
        <f t="shared" si="787"/>
        <v>4</v>
      </c>
      <c r="FR651">
        <v>2</v>
      </c>
      <c r="FS651" t="s">
        <v>83</v>
      </c>
      <c r="FT651">
        <v>0</v>
      </c>
      <c r="FU651" s="40">
        <f t="shared" si="826"/>
        <v>0</v>
      </c>
      <c r="FV651">
        <v>0</v>
      </c>
      <c r="FW651" t="s">
        <v>83</v>
      </c>
      <c r="FX651">
        <v>2</v>
      </c>
      <c r="FY651" s="40">
        <f t="shared" si="788"/>
        <v>0</v>
      </c>
      <c r="FZ651" s="24">
        <f t="shared" si="789"/>
        <v>10</v>
      </c>
      <c r="GA651" s="14">
        <v>3</v>
      </c>
      <c r="GB651" t="s">
        <v>83</v>
      </c>
      <c r="GC651">
        <v>1</v>
      </c>
      <c r="GD651" s="40">
        <f t="shared" si="827"/>
        <v>0</v>
      </c>
      <c r="GE651">
        <v>2</v>
      </c>
      <c r="GF651" t="s">
        <v>83</v>
      </c>
      <c r="GG651">
        <v>2</v>
      </c>
      <c r="GH651" s="40">
        <f t="shared" si="774"/>
        <v>0</v>
      </c>
      <c r="GI651">
        <v>1</v>
      </c>
      <c r="GJ651" t="s">
        <v>83</v>
      </c>
      <c r="GK651">
        <v>5</v>
      </c>
      <c r="GL651" s="40">
        <f t="shared" si="828"/>
        <v>3</v>
      </c>
      <c r="GM651">
        <v>3</v>
      </c>
      <c r="GN651" t="s">
        <v>83</v>
      </c>
      <c r="GO651">
        <v>2</v>
      </c>
      <c r="GP651" s="40">
        <f t="shared" si="829"/>
        <v>3</v>
      </c>
      <c r="GQ651">
        <v>2</v>
      </c>
      <c r="GR651" t="s">
        <v>83</v>
      </c>
      <c r="GS651">
        <v>1</v>
      </c>
      <c r="GT651" s="40">
        <f t="shared" si="790"/>
        <v>0</v>
      </c>
      <c r="GU651">
        <v>3</v>
      </c>
      <c r="GV651" t="s">
        <v>83</v>
      </c>
      <c r="GW651">
        <v>5</v>
      </c>
      <c r="GX651" s="40">
        <f t="shared" si="830"/>
        <v>0</v>
      </c>
      <c r="GY651" s="24">
        <f t="shared" si="831"/>
        <v>6</v>
      </c>
      <c r="GZ651" s="28">
        <f t="shared" si="791"/>
        <v>52</v>
      </c>
      <c r="HA651" t="s">
        <v>136</v>
      </c>
      <c r="HB651">
        <f t="shared" si="792"/>
        <v>0</v>
      </c>
      <c r="HC651" t="s">
        <v>181</v>
      </c>
      <c r="HD651">
        <f t="shared" si="845"/>
        <v>0</v>
      </c>
      <c r="HE651" t="s">
        <v>133</v>
      </c>
      <c r="HF651">
        <f t="shared" si="793"/>
        <v>0</v>
      </c>
      <c r="HG651" t="s">
        <v>129</v>
      </c>
      <c r="HH651">
        <f t="shared" si="850"/>
        <v>0</v>
      </c>
      <c r="HI651" t="s">
        <v>88</v>
      </c>
      <c r="HJ651">
        <f t="shared" si="832"/>
        <v>0</v>
      </c>
      <c r="HK651" t="s">
        <v>95</v>
      </c>
      <c r="HL651">
        <f t="shared" si="833"/>
        <v>5</v>
      </c>
      <c r="HM651" t="s">
        <v>166</v>
      </c>
      <c r="HN651">
        <f t="shared" si="794"/>
        <v>0</v>
      </c>
      <c r="HO651" t="s">
        <v>135</v>
      </c>
      <c r="HP651">
        <f t="shared" si="834"/>
        <v>0</v>
      </c>
      <c r="HQ651" t="s">
        <v>140</v>
      </c>
      <c r="HR651" s="1">
        <f t="shared" si="835"/>
        <v>0</v>
      </c>
      <c r="HS651" t="s">
        <v>92</v>
      </c>
      <c r="HT651" s="1">
        <f t="shared" si="836"/>
        <v>0</v>
      </c>
      <c r="HU651" t="s">
        <v>86</v>
      </c>
      <c r="HV651" s="1">
        <f t="shared" si="837"/>
        <v>6</v>
      </c>
      <c r="HW651" t="s">
        <v>164</v>
      </c>
      <c r="HX651" s="1">
        <f t="shared" si="838"/>
        <v>0</v>
      </c>
      <c r="HY651" t="s">
        <v>141</v>
      </c>
      <c r="HZ651" s="1">
        <f t="shared" si="839"/>
        <v>0</v>
      </c>
      <c r="IA651" t="s">
        <v>142</v>
      </c>
      <c r="IB651" s="1">
        <f t="shared" si="840"/>
        <v>0</v>
      </c>
      <c r="IC651" t="s">
        <v>150</v>
      </c>
      <c r="ID651" s="1">
        <f t="shared" si="841"/>
        <v>0</v>
      </c>
      <c r="IE651" t="s">
        <v>91</v>
      </c>
      <c r="IF651" s="1">
        <f t="shared" si="842"/>
        <v>6</v>
      </c>
      <c r="IG651">
        <f t="shared" si="847"/>
        <v>17</v>
      </c>
      <c r="IH651" s="1">
        <f t="shared" si="843"/>
        <v>69</v>
      </c>
    </row>
    <row r="652" spans="1:242" ht="14.65" thickBot="1" x14ac:dyDescent="0.5">
      <c r="A652" s="1">
        <v>649</v>
      </c>
      <c r="B652" s="45">
        <f t="shared" si="779"/>
        <v>751</v>
      </c>
      <c r="C652" s="14" t="s">
        <v>1395</v>
      </c>
      <c r="D652" t="s">
        <v>1393</v>
      </c>
      <c r="E652" s="15" t="s">
        <v>1394</v>
      </c>
      <c r="F652" s="28">
        <f t="shared" si="780"/>
        <v>95</v>
      </c>
      <c r="H652" s="14">
        <v>6</v>
      </c>
      <c r="I652" t="s">
        <v>83</v>
      </c>
      <c r="J652">
        <v>4</v>
      </c>
      <c r="K652" s="40">
        <f t="shared" si="775"/>
        <v>0</v>
      </c>
      <c r="L652">
        <v>2</v>
      </c>
      <c r="M652" t="s">
        <v>83</v>
      </c>
      <c r="N652">
        <v>9</v>
      </c>
      <c r="O652" s="40">
        <f t="shared" si="848"/>
        <v>3</v>
      </c>
      <c r="P652">
        <v>3</v>
      </c>
      <c r="Q652" t="s">
        <v>83</v>
      </c>
      <c r="R652">
        <v>9</v>
      </c>
      <c r="S652" s="40">
        <f t="shared" si="795"/>
        <v>3</v>
      </c>
      <c r="T652">
        <v>2</v>
      </c>
      <c r="U652" t="s">
        <v>83</v>
      </c>
      <c r="V652">
        <v>3</v>
      </c>
      <c r="W652" s="40">
        <f t="shared" si="781"/>
        <v>0</v>
      </c>
      <c r="X652">
        <v>1</v>
      </c>
      <c r="Y652" t="s">
        <v>83</v>
      </c>
      <c r="Z652">
        <v>4</v>
      </c>
      <c r="AA652" s="40">
        <f t="shared" si="782"/>
        <v>3</v>
      </c>
      <c r="AB652">
        <v>3</v>
      </c>
      <c r="AC652" t="s">
        <v>83</v>
      </c>
      <c r="AD652">
        <v>8</v>
      </c>
      <c r="AE652" s="40">
        <f t="shared" si="796"/>
        <v>0</v>
      </c>
      <c r="AF652" s="24">
        <f t="shared" si="797"/>
        <v>9</v>
      </c>
      <c r="AG652" s="14">
        <v>1</v>
      </c>
      <c r="AH652" t="s">
        <v>83</v>
      </c>
      <c r="AI652">
        <v>2</v>
      </c>
      <c r="AJ652" s="40">
        <f t="shared" si="846"/>
        <v>0</v>
      </c>
      <c r="AK652">
        <v>6</v>
      </c>
      <c r="AL652" t="s">
        <v>83</v>
      </c>
      <c r="AM652">
        <v>1</v>
      </c>
      <c r="AN652" s="40">
        <f t="shared" si="798"/>
        <v>0</v>
      </c>
      <c r="AO652">
        <v>1</v>
      </c>
      <c r="AP652" t="s">
        <v>83</v>
      </c>
      <c r="AQ652">
        <v>4</v>
      </c>
      <c r="AR652" s="40">
        <f t="shared" si="778"/>
        <v>3</v>
      </c>
      <c r="AS652">
        <v>0</v>
      </c>
      <c r="AT652" t="s">
        <v>83</v>
      </c>
      <c r="AU652">
        <v>7</v>
      </c>
      <c r="AV652" s="40">
        <f t="shared" si="799"/>
        <v>0</v>
      </c>
      <c r="AW652">
        <v>1</v>
      </c>
      <c r="AX652" t="s">
        <v>83</v>
      </c>
      <c r="AY652">
        <v>4</v>
      </c>
      <c r="AZ652" s="40">
        <f t="shared" si="800"/>
        <v>4</v>
      </c>
      <c r="BA652">
        <v>2</v>
      </c>
      <c r="BB652" t="s">
        <v>83</v>
      </c>
      <c r="BC652">
        <v>1</v>
      </c>
      <c r="BD652" s="40">
        <f t="shared" si="783"/>
        <v>0</v>
      </c>
      <c r="BE652" s="24">
        <f t="shared" si="801"/>
        <v>7</v>
      </c>
      <c r="BF652" s="14">
        <v>4</v>
      </c>
      <c r="BG652" t="s">
        <v>83</v>
      </c>
      <c r="BH652">
        <v>2</v>
      </c>
      <c r="BI652" s="40">
        <f t="shared" si="802"/>
        <v>0</v>
      </c>
      <c r="BJ652">
        <v>2</v>
      </c>
      <c r="BK652" t="s">
        <v>83</v>
      </c>
      <c r="BL652">
        <v>3</v>
      </c>
      <c r="BM652" s="40">
        <f t="shared" si="803"/>
        <v>0</v>
      </c>
      <c r="BN652">
        <v>1</v>
      </c>
      <c r="BO652" t="s">
        <v>83</v>
      </c>
      <c r="BP652">
        <v>2</v>
      </c>
      <c r="BQ652" s="40">
        <f t="shared" si="784"/>
        <v>0</v>
      </c>
      <c r="BR652">
        <v>3</v>
      </c>
      <c r="BS652" t="s">
        <v>83</v>
      </c>
      <c r="BT652">
        <v>4</v>
      </c>
      <c r="BU652" s="40">
        <f t="shared" si="804"/>
        <v>0</v>
      </c>
      <c r="BV652">
        <v>5</v>
      </c>
      <c r="BW652" t="s">
        <v>83</v>
      </c>
      <c r="BX652">
        <v>3</v>
      </c>
      <c r="BY652" s="40">
        <f t="shared" si="805"/>
        <v>0</v>
      </c>
      <c r="BZ652">
        <v>3</v>
      </c>
      <c r="CA652" t="s">
        <v>83</v>
      </c>
      <c r="CB652">
        <v>7</v>
      </c>
      <c r="CC652" s="40">
        <f t="shared" si="806"/>
        <v>3</v>
      </c>
      <c r="CD652" s="24">
        <f t="shared" si="807"/>
        <v>3</v>
      </c>
      <c r="CE652" s="14">
        <v>1</v>
      </c>
      <c r="CF652" t="s">
        <v>83</v>
      </c>
      <c r="CG652">
        <v>3</v>
      </c>
      <c r="CH652" s="40">
        <f t="shared" si="808"/>
        <v>0</v>
      </c>
      <c r="CI652">
        <v>1</v>
      </c>
      <c r="CJ652" t="s">
        <v>83</v>
      </c>
      <c r="CK652">
        <v>2</v>
      </c>
      <c r="CL652" s="40">
        <f t="shared" si="809"/>
        <v>0</v>
      </c>
      <c r="CM652">
        <v>6</v>
      </c>
      <c r="CN652" t="s">
        <v>83</v>
      </c>
      <c r="CO652">
        <v>5</v>
      </c>
      <c r="CP652" s="40">
        <f t="shared" si="810"/>
        <v>0</v>
      </c>
      <c r="CQ652">
        <v>1</v>
      </c>
      <c r="CR652" t="s">
        <v>83</v>
      </c>
      <c r="CS652">
        <v>1</v>
      </c>
      <c r="CT652" s="40">
        <f t="shared" si="811"/>
        <v>0</v>
      </c>
      <c r="CU652">
        <v>1</v>
      </c>
      <c r="CV652" t="s">
        <v>83</v>
      </c>
      <c r="CW652">
        <v>3</v>
      </c>
      <c r="CX652" s="40">
        <f t="shared" si="812"/>
        <v>0</v>
      </c>
      <c r="CY652">
        <v>1</v>
      </c>
      <c r="CZ652" t="s">
        <v>83</v>
      </c>
      <c r="DA652">
        <v>2</v>
      </c>
      <c r="DB652" s="40">
        <f t="shared" si="813"/>
        <v>0</v>
      </c>
      <c r="DC652" s="24">
        <f t="shared" si="814"/>
        <v>0</v>
      </c>
      <c r="DD652" s="14">
        <v>5</v>
      </c>
      <c r="DE652" t="s">
        <v>83</v>
      </c>
      <c r="DF652">
        <v>3</v>
      </c>
      <c r="DG652" s="40">
        <f t="shared" si="844"/>
        <v>0</v>
      </c>
      <c r="DH652">
        <v>2</v>
      </c>
      <c r="DI652" t="s">
        <v>83</v>
      </c>
      <c r="DJ652">
        <v>5</v>
      </c>
      <c r="DK652" s="40">
        <f t="shared" si="785"/>
        <v>0</v>
      </c>
      <c r="DL652">
        <v>1</v>
      </c>
      <c r="DM652" t="s">
        <v>83</v>
      </c>
      <c r="DN652">
        <v>1</v>
      </c>
      <c r="DO652" s="40">
        <f t="shared" si="815"/>
        <v>0</v>
      </c>
      <c r="DP652">
        <v>3</v>
      </c>
      <c r="DQ652" t="s">
        <v>83</v>
      </c>
      <c r="DR652">
        <v>5</v>
      </c>
      <c r="DS652" s="40">
        <f t="shared" si="776"/>
        <v>0</v>
      </c>
      <c r="DT652">
        <v>1</v>
      </c>
      <c r="DU652" t="s">
        <v>83</v>
      </c>
      <c r="DV652">
        <v>1</v>
      </c>
      <c r="DW652" s="40">
        <f t="shared" si="777"/>
        <v>1</v>
      </c>
      <c r="DX652">
        <v>5</v>
      </c>
      <c r="DY652" t="s">
        <v>83</v>
      </c>
      <c r="DZ652">
        <v>4</v>
      </c>
      <c r="EA652" s="39">
        <f t="shared" si="816"/>
        <v>0</v>
      </c>
      <c r="EB652" s="24">
        <f t="shared" si="786"/>
        <v>1</v>
      </c>
      <c r="EC652" s="14">
        <v>6</v>
      </c>
      <c r="ED652" t="s">
        <v>83</v>
      </c>
      <c r="EE652">
        <v>4</v>
      </c>
      <c r="EF652" s="40">
        <f t="shared" si="817"/>
        <v>0</v>
      </c>
      <c r="EG652">
        <v>2</v>
      </c>
      <c r="EH652" t="s">
        <v>83</v>
      </c>
      <c r="EI652">
        <v>7</v>
      </c>
      <c r="EJ652" s="40">
        <f t="shared" si="818"/>
        <v>0</v>
      </c>
      <c r="EK652">
        <v>2</v>
      </c>
      <c r="EL652" t="s">
        <v>83</v>
      </c>
      <c r="EM652">
        <v>5</v>
      </c>
      <c r="EN652" s="40">
        <f t="shared" si="849"/>
        <v>3</v>
      </c>
      <c r="EO652">
        <v>2</v>
      </c>
      <c r="EP652" t="s">
        <v>83</v>
      </c>
      <c r="EQ652">
        <v>3</v>
      </c>
      <c r="ER652" s="40">
        <f t="shared" si="819"/>
        <v>0</v>
      </c>
      <c r="ES652">
        <v>3</v>
      </c>
      <c r="ET652" t="s">
        <v>83</v>
      </c>
      <c r="EU652">
        <v>4</v>
      </c>
      <c r="EV652" s="40">
        <f t="shared" si="820"/>
        <v>0</v>
      </c>
      <c r="EW652">
        <v>2</v>
      </c>
      <c r="EX652" t="s">
        <v>83</v>
      </c>
      <c r="EY652">
        <v>5</v>
      </c>
      <c r="EZ652" s="40">
        <f t="shared" si="821"/>
        <v>3</v>
      </c>
      <c r="FA652" s="24">
        <f t="shared" si="822"/>
        <v>6</v>
      </c>
      <c r="FB652" s="14">
        <v>3</v>
      </c>
      <c r="FC652" t="s">
        <v>83</v>
      </c>
      <c r="FD652">
        <v>4</v>
      </c>
      <c r="FE652" s="40">
        <f t="shared" si="823"/>
        <v>0</v>
      </c>
      <c r="FF652">
        <v>2</v>
      </c>
      <c r="FG652" t="s">
        <v>83</v>
      </c>
      <c r="FH652">
        <v>1</v>
      </c>
      <c r="FI652" s="40">
        <f t="shared" si="824"/>
        <v>3</v>
      </c>
      <c r="FJ652">
        <v>2</v>
      </c>
      <c r="FK652" t="s">
        <v>83</v>
      </c>
      <c r="FL652">
        <v>3</v>
      </c>
      <c r="FM652" s="40">
        <f t="shared" si="825"/>
        <v>0</v>
      </c>
      <c r="FN652">
        <v>2</v>
      </c>
      <c r="FO652" t="s">
        <v>83</v>
      </c>
      <c r="FP652">
        <v>1</v>
      </c>
      <c r="FQ652" s="40">
        <f t="shared" si="787"/>
        <v>4</v>
      </c>
      <c r="FR652">
        <v>2</v>
      </c>
      <c r="FS652" t="s">
        <v>83</v>
      </c>
      <c r="FT652">
        <v>0</v>
      </c>
      <c r="FU652" s="40">
        <f t="shared" si="826"/>
        <v>0</v>
      </c>
      <c r="FV652">
        <v>0</v>
      </c>
      <c r="FW652" t="s">
        <v>83</v>
      </c>
      <c r="FX652">
        <v>2</v>
      </c>
      <c r="FY652" s="40">
        <f t="shared" si="788"/>
        <v>0</v>
      </c>
      <c r="FZ652" s="24">
        <f t="shared" si="789"/>
        <v>7</v>
      </c>
      <c r="GA652" s="14">
        <v>5</v>
      </c>
      <c r="GB652" t="s">
        <v>83</v>
      </c>
      <c r="GC652">
        <v>1</v>
      </c>
      <c r="GD652" s="40">
        <f t="shared" si="827"/>
        <v>0</v>
      </c>
      <c r="GE652">
        <v>2</v>
      </c>
      <c r="GF652" t="s">
        <v>83</v>
      </c>
      <c r="GG652">
        <v>2</v>
      </c>
      <c r="GH652" s="40">
        <f t="shared" si="774"/>
        <v>0</v>
      </c>
      <c r="GI652">
        <v>1</v>
      </c>
      <c r="GJ652" t="s">
        <v>83</v>
      </c>
      <c r="GK652">
        <v>2</v>
      </c>
      <c r="GL652" s="40">
        <f t="shared" si="828"/>
        <v>4</v>
      </c>
      <c r="GM652">
        <v>5</v>
      </c>
      <c r="GN652" t="s">
        <v>83</v>
      </c>
      <c r="GO652">
        <v>2</v>
      </c>
      <c r="GP652" s="40">
        <f t="shared" si="829"/>
        <v>3</v>
      </c>
      <c r="GQ652">
        <v>2</v>
      </c>
      <c r="GR652" t="s">
        <v>83</v>
      </c>
      <c r="GS652">
        <v>3</v>
      </c>
      <c r="GT652" s="40">
        <f t="shared" si="790"/>
        <v>3</v>
      </c>
      <c r="GU652">
        <v>0</v>
      </c>
      <c r="GV652" t="s">
        <v>83</v>
      </c>
      <c r="GW652">
        <v>5</v>
      </c>
      <c r="GX652" s="40">
        <f t="shared" si="830"/>
        <v>0</v>
      </c>
      <c r="GY652" s="24">
        <f t="shared" si="831"/>
        <v>10</v>
      </c>
      <c r="GZ652" s="28">
        <f t="shared" si="791"/>
        <v>43</v>
      </c>
      <c r="HA652" t="s">
        <v>136</v>
      </c>
      <c r="HB652">
        <f t="shared" si="792"/>
        <v>0</v>
      </c>
      <c r="HC652" t="s">
        <v>181</v>
      </c>
      <c r="HD652">
        <f t="shared" si="845"/>
        <v>0</v>
      </c>
      <c r="HE652" t="s">
        <v>169</v>
      </c>
      <c r="HF652">
        <f t="shared" si="793"/>
        <v>0</v>
      </c>
      <c r="HG652" t="s">
        <v>94</v>
      </c>
      <c r="HH652">
        <f t="shared" si="850"/>
        <v>9</v>
      </c>
      <c r="HI652" t="s">
        <v>88</v>
      </c>
      <c r="HJ652">
        <f t="shared" si="832"/>
        <v>0</v>
      </c>
      <c r="HK652" t="s">
        <v>95</v>
      </c>
      <c r="HL652">
        <f t="shared" si="833"/>
        <v>5</v>
      </c>
      <c r="HM652" t="s">
        <v>166</v>
      </c>
      <c r="HN652">
        <f t="shared" si="794"/>
        <v>0</v>
      </c>
      <c r="HO652" t="s">
        <v>96</v>
      </c>
      <c r="HP652">
        <f t="shared" si="834"/>
        <v>9</v>
      </c>
      <c r="HQ652" t="s">
        <v>140</v>
      </c>
      <c r="HR652" s="1">
        <f t="shared" si="835"/>
        <v>0</v>
      </c>
      <c r="HS652" t="s">
        <v>85</v>
      </c>
      <c r="HT652" s="1">
        <f t="shared" si="836"/>
        <v>5</v>
      </c>
      <c r="HU652" t="s">
        <v>86</v>
      </c>
      <c r="HV652" s="1">
        <f t="shared" si="837"/>
        <v>6</v>
      </c>
      <c r="HW652" t="s">
        <v>129</v>
      </c>
      <c r="HX652" s="1">
        <f t="shared" si="838"/>
        <v>0</v>
      </c>
      <c r="HY652" t="s">
        <v>130</v>
      </c>
      <c r="HZ652" s="1">
        <f t="shared" si="839"/>
        <v>6</v>
      </c>
      <c r="IA652" t="s">
        <v>131</v>
      </c>
      <c r="IB652" s="1">
        <f t="shared" si="840"/>
        <v>0</v>
      </c>
      <c r="IC652" t="s">
        <v>134</v>
      </c>
      <c r="ID652" s="1">
        <f t="shared" si="841"/>
        <v>6</v>
      </c>
      <c r="IE652" t="s">
        <v>91</v>
      </c>
      <c r="IF652" s="1">
        <f t="shared" si="842"/>
        <v>6</v>
      </c>
      <c r="IG652">
        <f t="shared" si="847"/>
        <v>52</v>
      </c>
      <c r="IH652" s="1">
        <f t="shared" si="843"/>
        <v>95</v>
      </c>
    </row>
    <row r="653" spans="1:242" ht="14.65" thickBot="1" x14ac:dyDescent="0.5">
      <c r="A653" s="1">
        <v>650</v>
      </c>
      <c r="B653" s="45">
        <f t="shared" si="779"/>
        <v>711</v>
      </c>
      <c r="C653" s="14" t="s">
        <v>1396</v>
      </c>
      <c r="D653" t="s">
        <v>1393</v>
      </c>
      <c r="E653" s="15" t="s">
        <v>1394</v>
      </c>
      <c r="F653" s="28">
        <f t="shared" si="780"/>
        <v>114</v>
      </c>
      <c r="H653" s="14">
        <v>3</v>
      </c>
      <c r="I653" t="s">
        <v>83</v>
      </c>
      <c r="J653">
        <v>4</v>
      </c>
      <c r="K653" s="40">
        <f t="shared" si="775"/>
        <v>3</v>
      </c>
      <c r="L653">
        <v>2</v>
      </c>
      <c r="M653" t="s">
        <v>83</v>
      </c>
      <c r="N653">
        <v>5</v>
      </c>
      <c r="O653" s="40">
        <f t="shared" si="848"/>
        <v>3</v>
      </c>
      <c r="P653">
        <v>4</v>
      </c>
      <c r="Q653" t="s">
        <v>83</v>
      </c>
      <c r="R653">
        <v>3</v>
      </c>
      <c r="S653" s="40">
        <f t="shared" si="795"/>
        <v>0</v>
      </c>
      <c r="T653">
        <v>9</v>
      </c>
      <c r="U653" t="s">
        <v>83</v>
      </c>
      <c r="V653">
        <v>3</v>
      </c>
      <c r="W653" s="40">
        <f t="shared" si="781"/>
        <v>0</v>
      </c>
      <c r="X653">
        <v>1</v>
      </c>
      <c r="Y653" t="s">
        <v>83</v>
      </c>
      <c r="Z653">
        <v>4</v>
      </c>
      <c r="AA653" s="40">
        <f t="shared" si="782"/>
        <v>3</v>
      </c>
      <c r="AB653">
        <v>2</v>
      </c>
      <c r="AC653" t="s">
        <v>83</v>
      </c>
      <c r="AD653">
        <v>1</v>
      </c>
      <c r="AE653" s="40">
        <f t="shared" si="796"/>
        <v>3</v>
      </c>
      <c r="AF653" s="24">
        <f t="shared" si="797"/>
        <v>12</v>
      </c>
      <c r="AG653" s="14">
        <v>6</v>
      </c>
      <c r="AH653" t="s">
        <v>83</v>
      </c>
      <c r="AI653">
        <v>2</v>
      </c>
      <c r="AJ653" s="40">
        <f t="shared" si="846"/>
        <v>6</v>
      </c>
      <c r="AK653">
        <v>2</v>
      </c>
      <c r="AL653" t="s">
        <v>83</v>
      </c>
      <c r="AM653">
        <v>1</v>
      </c>
      <c r="AN653" s="40">
        <f t="shared" si="798"/>
        <v>0</v>
      </c>
      <c r="AO653">
        <v>3</v>
      </c>
      <c r="AP653" t="s">
        <v>83</v>
      </c>
      <c r="AQ653">
        <v>1</v>
      </c>
      <c r="AR653" s="40">
        <f t="shared" si="778"/>
        <v>0</v>
      </c>
      <c r="AS653">
        <v>0</v>
      </c>
      <c r="AT653" t="s">
        <v>83</v>
      </c>
      <c r="AU653">
        <v>4</v>
      </c>
      <c r="AV653" s="40">
        <f t="shared" si="799"/>
        <v>0</v>
      </c>
      <c r="AW653">
        <v>1</v>
      </c>
      <c r="AX653" t="s">
        <v>83</v>
      </c>
      <c r="AY653">
        <v>9</v>
      </c>
      <c r="AZ653" s="40">
        <f t="shared" si="800"/>
        <v>3</v>
      </c>
      <c r="BA653">
        <v>3</v>
      </c>
      <c r="BB653" t="s">
        <v>83</v>
      </c>
      <c r="BC653">
        <v>1</v>
      </c>
      <c r="BD653" s="40">
        <f t="shared" si="783"/>
        <v>0</v>
      </c>
      <c r="BE653" s="24">
        <f t="shared" si="801"/>
        <v>9</v>
      </c>
      <c r="BF653" s="14">
        <v>3</v>
      </c>
      <c r="BG653" t="s">
        <v>83</v>
      </c>
      <c r="BH653">
        <v>2</v>
      </c>
      <c r="BI653" s="40">
        <f t="shared" si="802"/>
        <v>0</v>
      </c>
      <c r="BJ653">
        <v>2</v>
      </c>
      <c r="BK653" t="s">
        <v>83</v>
      </c>
      <c r="BL653">
        <v>6</v>
      </c>
      <c r="BM653" s="40">
        <f t="shared" si="803"/>
        <v>0</v>
      </c>
      <c r="BN653">
        <v>2</v>
      </c>
      <c r="BO653" t="s">
        <v>83</v>
      </c>
      <c r="BP653">
        <v>2</v>
      </c>
      <c r="BQ653" s="40">
        <f t="shared" si="784"/>
        <v>0</v>
      </c>
      <c r="BR653">
        <v>3</v>
      </c>
      <c r="BS653" t="s">
        <v>83</v>
      </c>
      <c r="BT653">
        <v>7</v>
      </c>
      <c r="BU653" s="40">
        <f t="shared" si="804"/>
        <v>0</v>
      </c>
      <c r="BV653">
        <v>1</v>
      </c>
      <c r="BW653" t="s">
        <v>83</v>
      </c>
      <c r="BX653">
        <v>3</v>
      </c>
      <c r="BY653" s="40">
        <f t="shared" si="805"/>
        <v>4</v>
      </c>
      <c r="BZ653">
        <v>1</v>
      </c>
      <c r="CA653" t="s">
        <v>83</v>
      </c>
      <c r="CB653">
        <v>0</v>
      </c>
      <c r="CC653" s="40">
        <f t="shared" si="806"/>
        <v>0</v>
      </c>
      <c r="CD653" s="24">
        <f t="shared" si="807"/>
        <v>4</v>
      </c>
      <c r="CE653" s="14">
        <v>1</v>
      </c>
      <c r="CF653" t="s">
        <v>83</v>
      </c>
      <c r="CG653">
        <v>6</v>
      </c>
      <c r="CH653" s="40">
        <f t="shared" si="808"/>
        <v>0</v>
      </c>
      <c r="CI653">
        <v>2</v>
      </c>
      <c r="CJ653" t="s">
        <v>83</v>
      </c>
      <c r="CK653">
        <v>2</v>
      </c>
      <c r="CL653" s="40">
        <f t="shared" si="809"/>
        <v>0</v>
      </c>
      <c r="CM653">
        <v>0</v>
      </c>
      <c r="CN653" t="s">
        <v>83</v>
      </c>
      <c r="CO653">
        <v>2</v>
      </c>
      <c r="CP653" s="40">
        <f t="shared" si="810"/>
        <v>3</v>
      </c>
      <c r="CQ653">
        <v>6</v>
      </c>
      <c r="CR653" t="s">
        <v>83</v>
      </c>
      <c r="CS653">
        <v>1</v>
      </c>
      <c r="CT653" s="40">
        <f t="shared" si="811"/>
        <v>3</v>
      </c>
      <c r="CU653">
        <v>1</v>
      </c>
      <c r="CV653" t="s">
        <v>83</v>
      </c>
      <c r="CW653">
        <v>7</v>
      </c>
      <c r="CX653" s="40">
        <f t="shared" si="812"/>
        <v>0</v>
      </c>
      <c r="CY653">
        <v>3</v>
      </c>
      <c r="CZ653" t="s">
        <v>83</v>
      </c>
      <c r="DA653">
        <v>2</v>
      </c>
      <c r="DB653" s="40">
        <f t="shared" si="813"/>
        <v>4</v>
      </c>
      <c r="DC653" s="24">
        <f t="shared" si="814"/>
        <v>10</v>
      </c>
      <c r="DD653" s="14">
        <v>3</v>
      </c>
      <c r="DE653" t="s">
        <v>83</v>
      </c>
      <c r="DF653">
        <v>3</v>
      </c>
      <c r="DG653" s="40">
        <f t="shared" si="844"/>
        <v>0</v>
      </c>
      <c r="DH653">
        <v>2</v>
      </c>
      <c r="DI653" t="s">
        <v>83</v>
      </c>
      <c r="DJ653">
        <v>3</v>
      </c>
      <c r="DK653" s="40">
        <f t="shared" si="785"/>
        <v>0</v>
      </c>
      <c r="DL653">
        <v>1</v>
      </c>
      <c r="DM653" t="s">
        <v>83</v>
      </c>
      <c r="DN653">
        <v>1</v>
      </c>
      <c r="DO653" s="40">
        <f t="shared" si="815"/>
        <v>0</v>
      </c>
      <c r="DP653">
        <v>5</v>
      </c>
      <c r="DQ653" t="s">
        <v>83</v>
      </c>
      <c r="DR653">
        <v>1</v>
      </c>
      <c r="DS653" s="40">
        <f t="shared" si="776"/>
        <v>0</v>
      </c>
      <c r="DT653">
        <v>1</v>
      </c>
      <c r="DU653" t="s">
        <v>83</v>
      </c>
      <c r="DV653">
        <v>4</v>
      </c>
      <c r="DW653" s="40">
        <f t="shared" si="777"/>
        <v>1</v>
      </c>
      <c r="DX653">
        <v>2</v>
      </c>
      <c r="DY653" t="s">
        <v>83</v>
      </c>
      <c r="DZ653">
        <v>4</v>
      </c>
      <c r="EA653" s="39">
        <f t="shared" si="816"/>
        <v>6</v>
      </c>
      <c r="EB653" s="24">
        <f t="shared" si="786"/>
        <v>7</v>
      </c>
      <c r="EC653" s="14">
        <v>1</v>
      </c>
      <c r="ED653" t="s">
        <v>83</v>
      </c>
      <c r="EE653">
        <v>4</v>
      </c>
      <c r="EF653" s="40">
        <f t="shared" si="817"/>
        <v>0</v>
      </c>
      <c r="EG653">
        <v>2</v>
      </c>
      <c r="EH653" t="s">
        <v>83</v>
      </c>
      <c r="EI653">
        <v>3</v>
      </c>
      <c r="EJ653" s="40">
        <f t="shared" si="818"/>
        <v>0</v>
      </c>
      <c r="EK653">
        <v>2</v>
      </c>
      <c r="EL653" t="s">
        <v>83</v>
      </c>
      <c r="EM653">
        <v>8</v>
      </c>
      <c r="EN653" s="40">
        <f t="shared" si="849"/>
        <v>3</v>
      </c>
      <c r="EO653">
        <v>2</v>
      </c>
      <c r="EP653" t="s">
        <v>83</v>
      </c>
      <c r="EQ653">
        <v>3</v>
      </c>
      <c r="ER653" s="40">
        <f t="shared" si="819"/>
        <v>0</v>
      </c>
      <c r="ES653">
        <v>4</v>
      </c>
      <c r="ET653" t="s">
        <v>83</v>
      </c>
      <c r="EU653">
        <v>1</v>
      </c>
      <c r="EV653" s="40">
        <f t="shared" si="820"/>
        <v>0</v>
      </c>
      <c r="EW653">
        <v>2</v>
      </c>
      <c r="EX653" t="s">
        <v>83</v>
      </c>
      <c r="EY653">
        <v>5</v>
      </c>
      <c r="EZ653" s="40">
        <f t="shared" si="821"/>
        <v>3</v>
      </c>
      <c r="FA653" s="24">
        <f t="shared" si="822"/>
        <v>6</v>
      </c>
      <c r="FB653" s="14">
        <v>6</v>
      </c>
      <c r="FC653" t="s">
        <v>83</v>
      </c>
      <c r="FD653">
        <v>1</v>
      </c>
      <c r="FE653" s="40">
        <f t="shared" si="823"/>
        <v>3</v>
      </c>
      <c r="FF653">
        <v>2</v>
      </c>
      <c r="FG653" t="s">
        <v>83</v>
      </c>
      <c r="FH653">
        <v>1</v>
      </c>
      <c r="FI653" s="40">
        <f t="shared" si="824"/>
        <v>3</v>
      </c>
      <c r="FJ653">
        <v>2</v>
      </c>
      <c r="FK653" t="s">
        <v>83</v>
      </c>
      <c r="FL653">
        <v>2</v>
      </c>
      <c r="FM653" s="40">
        <f t="shared" si="825"/>
        <v>4</v>
      </c>
      <c r="FN653">
        <v>6</v>
      </c>
      <c r="FO653" t="s">
        <v>83</v>
      </c>
      <c r="FP653">
        <v>1</v>
      </c>
      <c r="FQ653" s="40">
        <f t="shared" si="787"/>
        <v>3</v>
      </c>
      <c r="FR653">
        <v>2</v>
      </c>
      <c r="FS653" t="s">
        <v>83</v>
      </c>
      <c r="FT653">
        <v>9</v>
      </c>
      <c r="FU653" s="40">
        <f t="shared" si="826"/>
        <v>3</v>
      </c>
      <c r="FV653">
        <v>0</v>
      </c>
      <c r="FW653" t="s">
        <v>83</v>
      </c>
      <c r="FX653">
        <v>2</v>
      </c>
      <c r="FY653" s="40">
        <f t="shared" si="788"/>
        <v>0</v>
      </c>
      <c r="FZ653" s="24">
        <f t="shared" si="789"/>
        <v>16</v>
      </c>
      <c r="GA653" s="14">
        <v>4</v>
      </c>
      <c r="GB653" t="s">
        <v>83</v>
      </c>
      <c r="GC653">
        <v>1</v>
      </c>
      <c r="GD653" s="40">
        <f t="shared" si="827"/>
        <v>0</v>
      </c>
      <c r="GE653">
        <v>2</v>
      </c>
      <c r="GF653" t="s">
        <v>83</v>
      </c>
      <c r="GG653">
        <v>2</v>
      </c>
      <c r="GH653" s="40">
        <f t="shared" si="774"/>
        <v>0</v>
      </c>
      <c r="GI653">
        <v>1</v>
      </c>
      <c r="GJ653" t="s">
        <v>83</v>
      </c>
      <c r="GK653">
        <v>5</v>
      </c>
      <c r="GL653" s="40">
        <f t="shared" si="828"/>
        <v>3</v>
      </c>
      <c r="GM653">
        <v>3</v>
      </c>
      <c r="GN653" t="s">
        <v>83</v>
      </c>
      <c r="GO653">
        <v>2</v>
      </c>
      <c r="GP653" s="40">
        <f t="shared" si="829"/>
        <v>3</v>
      </c>
      <c r="GQ653">
        <v>2</v>
      </c>
      <c r="GR653" t="s">
        <v>83</v>
      </c>
      <c r="GS653">
        <v>4</v>
      </c>
      <c r="GT653" s="40">
        <f t="shared" si="790"/>
        <v>4</v>
      </c>
      <c r="GU653">
        <v>5</v>
      </c>
      <c r="GV653" t="s">
        <v>83</v>
      </c>
      <c r="GW653">
        <v>5</v>
      </c>
      <c r="GX653" s="40">
        <f t="shared" si="830"/>
        <v>0</v>
      </c>
      <c r="GY653" s="24">
        <f t="shared" si="831"/>
        <v>10</v>
      </c>
      <c r="GZ653" s="28">
        <f t="shared" si="791"/>
        <v>74</v>
      </c>
      <c r="HA653" t="s">
        <v>136</v>
      </c>
      <c r="HB653">
        <f t="shared" si="792"/>
        <v>0</v>
      </c>
      <c r="HC653" t="s">
        <v>85</v>
      </c>
      <c r="HD653">
        <f t="shared" si="845"/>
        <v>9</v>
      </c>
      <c r="HE653" t="s">
        <v>133</v>
      </c>
      <c r="HF653">
        <f t="shared" si="793"/>
        <v>0</v>
      </c>
      <c r="HG653" t="s">
        <v>129</v>
      </c>
      <c r="HH653">
        <f t="shared" si="850"/>
        <v>0</v>
      </c>
      <c r="HI653" t="s">
        <v>130</v>
      </c>
      <c r="HJ653">
        <f t="shared" si="832"/>
        <v>5</v>
      </c>
      <c r="HK653" t="s">
        <v>131</v>
      </c>
      <c r="HL653">
        <f t="shared" si="833"/>
        <v>0</v>
      </c>
      <c r="HM653" t="s">
        <v>166</v>
      </c>
      <c r="HN653">
        <f t="shared" si="794"/>
        <v>0</v>
      </c>
      <c r="HO653" t="s">
        <v>96</v>
      </c>
      <c r="HP653">
        <f t="shared" si="834"/>
        <v>9</v>
      </c>
      <c r="HQ653" t="s">
        <v>132</v>
      </c>
      <c r="HR653" s="1">
        <f t="shared" si="835"/>
        <v>6</v>
      </c>
      <c r="HS653" t="s">
        <v>92</v>
      </c>
      <c r="HT653" s="1">
        <f t="shared" si="836"/>
        <v>0</v>
      </c>
      <c r="HU653" t="s">
        <v>169</v>
      </c>
      <c r="HV653" s="1">
        <f t="shared" si="837"/>
        <v>0</v>
      </c>
      <c r="HW653" t="s">
        <v>164</v>
      </c>
      <c r="HX653" s="1">
        <f t="shared" si="838"/>
        <v>0</v>
      </c>
      <c r="HY653" t="s">
        <v>141</v>
      </c>
      <c r="HZ653" s="1">
        <f t="shared" si="839"/>
        <v>0</v>
      </c>
      <c r="IA653" t="s">
        <v>142</v>
      </c>
      <c r="IB653" s="1">
        <f t="shared" si="840"/>
        <v>0</v>
      </c>
      <c r="IC653" t="s">
        <v>90</v>
      </c>
      <c r="ID653" s="1">
        <f t="shared" si="841"/>
        <v>5</v>
      </c>
      <c r="IE653" t="s">
        <v>91</v>
      </c>
      <c r="IF653" s="1">
        <f t="shared" si="842"/>
        <v>6</v>
      </c>
      <c r="IG653">
        <f t="shared" si="847"/>
        <v>40</v>
      </c>
      <c r="IH653" s="1">
        <f t="shared" si="843"/>
        <v>114</v>
      </c>
    </row>
    <row r="654" spans="1:242" ht="14.65" thickBot="1" x14ac:dyDescent="0.5">
      <c r="A654" s="1">
        <v>651</v>
      </c>
      <c r="B654" s="45">
        <f t="shared" si="779"/>
        <v>731</v>
      </c>
      <c r="C654" s="14" t="s">
        <v>1397</v>
      </c>
      <c r="D654" t="s">
        <v>1393</v>
      </c>
      <c r="E654" s="15" t="s">
        <v>1394</v>
      </c>
      <c r="F654" s="28">
        <f t="shared" si="780"/>
        <v>106</v>
      </c>
      <c r="H654" s="14">
        <v>2</v>
      </c>
      <c r="I654" t="s">
        <v>83</v>
      </c>
      <c r="J654">
        <v>4</v>
      </c>
      <c r="K654" s="40">
        <f t="shared" si="775"/>
        <v>4</v>
      </c>
      <c r="L654">
        <v>2</v>
      </c>
      <c r="M654" t="s">
        <v>83</v>
      </c>
      <c r="N654">
        <v>9</v>
      </c>
      <c r="O654" s="40">
        <f t="shared" si="848"/>
        <v>3</v>
      </c>
      <c r="P654">
        <v>3</v>
      </c>
      <c r="Q654" t="s">
        <v>83</v>
      </c>
      <c r="R654">
        <v>5</v>
      </c>
      <c r="S654" s="40">
        <f t="shared" si="795"/>
        <v>4</v>
      </c>
      <c r="T654">
        <v>2</v>
      </c>
      <c r="U654" t="s">
        <v>83</v>
      </c>
      <c r="V654">
        <v>3</v>
      </c>
      <c r="W654" s="40">
        <f t="shared" si="781"/>
        <v>0</v>
      </c>
      <c r="X654">
        <v>3</v>
      </c>
      <c r="Y654" t="s">
        <v>83</v>
      </c>
      <c r="Z654">
        <v>4</v>
      </c>
      <c r="AA654" s="40">
        <f t="shared" si="782"/>
        <v>4</v>
      </c>
      <c r="AB654">
        <v>3</v>
      </c>
      <c r="AC654" t="s">
        <v>83</v>
      </c>
      <c r="AD654">
        <v>9</v>
      </c>
      <c r="AE654" s="40">
        <f t="shared" si="796"/>
        <v>0</v>
      </c>
      <c r="AF654" s="24">
        <f t="shared" si="797"/>
        <v>15</v>
      </c>
      <c r="AG654" s="14">
        <v>5</v>
      </c>
      <c r="AH654" t="s">
        <v>83</v>
      </c>
      <c r="AI654">
        <v>2</v>
      </c>
      <c r="AJ654" s="40">
        <f t="shared" si="846"/>
        <v>3</v>
      </c>
      <c r="AK654">
        <v>6</v>
      </c>
      <c r="AL654" t="s">
        <v>83</v>
      </c>
      <c r="AM654">
        <v>1</v>
      </c>
      <c r="AN654" s="40">
        <f t="shared" si="798"/>
        <v>0</v>
      </c>
      <c r="AO654">
        <v>1</v>
      </c>
      <c r="AP654" t="s">
        <v>83</v>
      </c>
      <c r="AQ654">
        <v>0</v>
      </c>
      <c r="AR654" s="40">
        <f t="shared" si="778"/>
        <v>0</v>
      </c>
      <c r="AS654">
        <v>4</v>
      </c>
      <c r="AT654" t="s">
        <v>83</v>
      </c>
      <c r="AU654">
        <v>7</v>
      </c>
      <c r="AV654" s="40">
        <f t="shared" si="799"/>
        <v>0</v>
      </c>
      <c r="AW654">
        <v>1</v>
      </c>
      <c r="AX654" t="s">
        <v>83</v>
      </c>
      <c r="AY654">
        <v>1</v>
      </c>
      <c r="AZ654" s="40">
        <f t="shared" si="800"/>
        <v>0</v>
      </c>
      <c r="BA654">
        <v>7</v>
      </c>
      <c r="BB654" t="s">
        <v>83</v>
      </c>
      <c r="BC654">
        <v>1</v>
      </c>
      <c r="BD654" s="40">
        <f t="shared" si="783"/>
        <v>0</v>
      </c>
      <c r="BE654" s="24">
        <f t="shared" si="801"/>
        <v>3</v>
      </c>
      <c r="BF654" s="14">
        <v>5</v>
      </c>
      <c r="BG654" t="s">
        <v>83</v>
      </c>
      <c r="BH654">
        <v>2</v>
      </c>
      <c r="BI654" s="40">
        <f t="shared" si="802"/>
        <v>0</v>
      </c>
      <c r="BJ654">
        <v>2</v>
      </c>
      <c r="BK654" t="s">
        <v>83</v>
      </c>
      <c r="BL654">
        <v>3</v>
      </c>
      <c r="BM654" s="40">
        <f t="shared" si="803"/>
        <v>0</v>
      </c>
      <c r="BN654">
        <v>1</v>
      </c>
      <c r="BO654" t="s">
        <v>83</v>
      </c>
      <c r="BP654">
        <v>7</v>
      </c>
      <c r="BQ654" s="40">
        <f t="shared" si="784"/>
        <v>0</v>
      </c>
      <c r="BR654">
        <v>3</v>
      </c>
      <c r="BS654" t="s">
        <v>83</v>
      </c>
      <c r="BT654">
        <v>4</v>
      </c>
      <c r="BU654" s="40">
        <f t="shared" si="804"/>
        <v>0</v>
      </c>
      <c r="BV654">
        <v>4</v>
      </c>
      <c r="BW654" t="s">
        <v>83</v>
      </c>
      <c r="BX654">
        <v>3</v>
      </c>
      <c r="BY654" s="40">
        <f t="shared" si="805"/>
        <v>0</v>
      </c>
      <c r="BZ654">
        <v>3</v>
      </c>
      <c r="CA654" t="s">
        <v>83</v>
      </c>
      <c r="CB654">
        <v>1</v>
      </c>
      <c r="CC654" s="40">
        <f t="shared" si="806"/>
        <v>0</v>
      </c>
      <c r="CD654" s="24">
        <f t="shared" si="807"/>
        <v>0</v>
      </c>
      <c r="CE654" s="14">
        <v>3</v>
      </c>
      <c r="CF654" t="s">
        <v>83</v>
      </c>
      <c r="CG654">
        <v>3</v>
      </c>
      <c r="CH654" s="40">
        <f t="shared" si="808"/>
        <v>3</v>
      </c>
      <c r="CI654">
        <v>1</v>
      </c>
      <c r="CJ654" t="s">
        <v>83</v>
      </c>
      <c r="CK654">
        <v>1</v>
      </c>
      <c r="CL654" s="40">
        <f t="shared" si="809"/>
        <v>0</v>
      </c>
      <c r="CM654">
        <v>4</v>
      </c>
      <c r="CN654" t="s">
        <v>83</v>
      </c>
      <c r="CO654">
        <v>5</v>
      </c>
      <c r="CP654" s="40">
        <f t="shared" si="810"/>
        <v>4</v>
      </c>
      <c r="CQ654">
        <v>1</v>
      </c>
      <c r="CR654" t="s">
        <v>83</v>
      </c>
      <c r="CS654">
        <v>3</v>
      </c>
      <c r="CT654" s="40">
        <f t="shared" si="811"/>
        <v>0</v>
      </c>
      <c r="CU654">
        <v>2</v>
      </c>
      <c r="CV654" t="s">
        <v>83</v>
      </c>
      <c r="CW654">
        <v>3</v>
      </c>
      <c r="CX654" s="40">
        <f t="shared" si="812"/>
        <v>0</v>
      </c>
      <c r="CY654">
        <v>1</v>
      </c>
      <c r="CZ654" t="s">
        <v>83</v>
      </c>
      <c r="DA654">
        <v>2</v>
      </c>
      <c r="DB654" s="40">
        <f t="shared" si="813"/>
        <v>0</v>
      </c>
      <c r="DC654" s="24">
        <f t="shared" si="814"/>
        <v>7</v>
      </c>
      <c r="DD654" s="14">
        <v>9</v>
      </c>
      <c r="DE654" t="s">
        <v>83</v>
      </c>
      <c r="DF654">
        <v>0</v>
      </c>
      <c r="DG654" s="40">
        <f t="shared" si="844"/>
        <v>0</v>
      </c>
      <c r="DH654">
        <v>2</v>
      </c>
      <c r="DI654" t="s">
        <v>83</v>
      </c>
      <c r="DJ654">
        <v>5</v>
      </c>
      <c r="DK654" s="40">
        <f t="shared" si="785"/>
        <v>0</v>
      </c>
      <c r="DL654">
        <v>8</v>
      </c>
      <c r="DM654" t="s">
        <v>83</v>
      </c>
      <c r="DN654">
        <v>1</v>
      </c>
      <c r="DO654" s="40">
        <f t="shared" si="815"/>
        <v>0</v>
      </c>
      <c r="DP654">
        <v>3</v>
      </c>
      <c r="DQ654" t="s">
        <v>83</v>
      </c>
      <c r="DR654">
        <v>3</v>
      </c>
      <c r="DS654" s="40">
        <f t="shared" si="776"/>
        <v>3</v>
      </c>
      <c r="DT654">
        <v>4</v>
      </c>
      <c r="DU654" t="s">
        <v>83</v>
      </c>
      <c r="DV654">
        <v>1</v>
      </c>
      <c r="DW654" s="40">
        <f t="shared" si="777"/>
        <v>3</v>
      </c>
      <c r="DX654">
        <v>5</v>
      </c>
      <c r="DY654" t="s">
        <v>83</v>
      </c>
      <c r="DZ654">
        <v>7</v>
      </c>
      <c r="EA654" s="39">
        <f t="shared" si="816"/>
        <v>4</v>
      </c>
      <c r="EB654" s="24">
        <f t="shared" si="786"/>
        <v>10</v>
      </c>
      <c r="EC654" s="14">
        <v>8</v>
      </c>
      <c r="ED654" t="s">
        <v>83</v>
      </c>
      <c r="EE654">
        <v>4</v>
      </c>
      <c r="EF654" s="40">
        <f t="shared" si="817"/>
        <v>0</v>
      </c>
      <c r="EG654">
        <v>1</v>
      </c>
      <c r="EH654" t="s">
        <v>83</v>
      </c>
      <c r="EI654">
        <v>7</v>
      </c>
      <c r="EJ654" s="40">
        <f t="shared" si="818"/>
        <v>0</v>
      </c>
      <c r="EK654">
        <v>2</v>
      </c>
      <c r="EL654" t="s">
        <v>83</v>
      </c>
      <c r="EM654">
        <v>3</v>
      </c>
      <c r="EN654" s="40">
        <f t="shared" si="849"/>
        <v>3</v>
      </c>
      <c r="EO654">
        <v>2</v>
      </c>
      <c r="EP654" t="s">
        <v>83</v>
      </c>
      <c r="EQ654">
        <v>3</v>
      </c>
      <c r="ER654" s="40">
        <f t="shared" si="819"/>
        <v>0</v>
      </c>
      <c r="ES654">
        <v>3</v>
      </c>
      <c r="ET654" t="s">
        <v>83</v>
      </c>
      <c r="EU654">
        <v>4</v>
      </c>
      <c r="EV654" s="40">
        <f t="shared" si="820"/>
        <v>0</v>
      </c>
      <c r="EW654">
        <v>6</v>
      </c>
      <c r="EX654" t="s">
        <v>83</v>
      </c>
      <c r="EY654">
        <v>5</v>
      </c>
      <c r="EZ654" s="40">
        <f t="shared" si="821"/>
        <v>3</v>
      </c>
      <c r="FA654" s="24">
        <f t="shared" si="822"/>
        <v>6</v>
      </c>
      <c r="FB654" s="14">
        <v>1</v>
      </c>
      <c r="FC654" t="s">
        <v>83</v>
      </c>
      <c r="FD654">
        <v>4</v>
      </c>
      <c r="FE654" s="40">
        <f t="shared" si="823"/>
        <v>0</v>
      </c>
      <c r="FF654">
        <v>2</v>
      </c>
      <c r="FG654" t="s">
        <v>83</v>
      </c>
      <c r="FH654">
        <v>4</v>
      </c>
      <c r="FI654" s="40">
        <f t="shared" si="824"/>
        <v>0</v>
      </c>
      <c r="FJ654">
        <v>2</v>
      </c>
      <c r="FK654" t="s">
        <v>83</v>
      </c>
      <c r="FL654">
        <v>3</v>
      </c>
      <c r="FM654" s="40">
        <f t="shared" si="825"/>
        <v>0</v>
      </c>
      <c r="FN654">
        <v>5</v>
      </c>
      <c r="FO654" t="s">
        <v>83</v>
      </c>
      <c r="FP654">
        <v>1</v>
      </c>
      <c r="FQ654" s="40">
        <f t="shared" si="787"/>
        <v>3</v>
      </c>
      <c r="FR654">
        <v>2</v>
      </c>
      <c r="FS654" t="s">
        <v>83</v>
      </c>
      <c r="FT654">
        <v>9</v>
      </c>
      <c r="FU654" s="40">
        <f t="shared" si="826"/>
        <v>3</v>
      </c>
      <c r="FV654">
        <v>2</v>
      </c>
      <c r="FW654" t="s">
        <v>83</v>
      </c>
      <c r="FX654">
        <v>2</v>
      </c>
      <c r="FY654" s="40">
        <f t="shared" si="788"/>
        <v>0</v>
      </c>
      <c r="FZ654" s="24">
        <f t="shared" si="789"/>
        <v>6</v>
      </c>
      <c r="GA654" s="14">
        <v>4</v>
      </c>
      <c r="GB654" t="s">
        <v>83</v>
      </c>
      <c r="GC654">
        <v>1</v>
      </c>
      <c r="GD654" s="40">
        <f t="shared" si="827"/>
        <v>0</v>
      </c>
      <c r="GE654">
        <v>2</v>
      </c>
      <c r="GF654" t="s">
        <v>83</v>
      </c>
      <c r="GG654">
        <v>7</v>
      </c>
      <c r="GH654" s="40">
        <f t="shared" ref="GH654:GH721" si="851">(IF(AND(GE654=3,GG654=2),6,IF(GE654-GG654=1,4,IF(GE654&gt;GG654,3,0))))</f>
        <v>0</v>
      </c>
      <c r="GI654">
        <v>4</v>
      </c>
      <c r="GJ654" t="s">
        <v>83</v>
      </c>
      <c r="GK654">
        <v>2</v>
      </c>
      <c r="GL654" s="40">
        <f t="shared" si="828"/>
        <v>0</v>
      </c>
      <c r="GM654">
        <v>5</v>
      </c>
      <c r="GN654" t="s">
        <v>83</v>
      </c>
      <c r="GO654">
        <v>6</v>
      </c>
      <c r="GP654" s="40">
        <f t="shared" si="829"/>
        <v>0</v>
      </c>
      <c r="GQ654">
        <v>3</v>
      </c>
      <c r="GR654" t="s">
        <v>83</v>
      </c>
      <c r="GS654">
        <v>3</v>
      </c>
      <c r="GT654" s="40">
        <f t="shared" si="790"/>
        <v>0</v>
      </c>
      <c r="GU654">
        <v>4</v>
      </c>
      <c r="GV654" t="s">
        <v>83</v>
      </c>
      <c r="GW654">
        <v>5</v>
      </c>
      <c r="GX654" s="40">
        <f t="shared" si="830"/>
        <v>0</v>
      </c>
      <c r="GY654" s="24">
        <f t="shared" si="831"/>
        <v>0</v>
      </c>
      <c r="GZ654" s="28">
        <f t="shared" si="791"/>
        <v>47</v>
      </c>
      <c r="HA654" t="s">
        <v>132</v>
      </c>
      <c r="HB654">
        <f t="shared" si="792"/>
        <v>5</v>
      </c>
      <c r="HC654" t="s">
        <v>181</v>
      </c>
      <c r="HD654">
        <f t="shared" si="845"/>
        <v>0</v>
      </c>
      <c r="HE654" t="s">
        <v>93</v>
      </c>
      <c r="HF654">
        <f t="shared" si="793"/>
        <v>9</v>
      </c>
      <c r="HG654" t="s">
        <v>164</v>
      </c>
      <c r="HH654">
        <f t="shared" si="850"/>
        <v>0</v>
      </c>
      <c r="HI654" t="s">
        <v>88</v>
      </c>
      <c r="HJ654">
        <f t="shared" si="832"/>
        <v>0</v>
      </c>
      <c r="HK654" t="s">
        <v>89</v>
      </c>
      <c r="HL654">
        <f t="shared" si="833"/>
        <v>9</v>
      </c>
      <c r="HM654" t="s">
        <v>90</v>
      </c>
      <c r="HN654">
        <f t="shared" si="794"/>
        <v>9</v>
      </c>
      <c r="HO654" t="s">
        <v>96</v>
      </c>
      <c r="HP654">
        <f t="shared" si="834"/>
        <v>9</v>
      </c>
      <c r="HQ654" t="s">
        <v>140</v>
      </c>
      <c r="HR654" s="1">
        <f t="shared" si="835"/>
        <v>0</v>
      </c>
      <c r="HS654" t="s">
        <v>137</v>
      </c>
      <c r="HT654" s="1">
        <f t="shared" si="836"/>
        <v>6</v>
      </c>
      <c r="HU654" t="s">
        <v>86</v>
      </c>
      <c r="HV654" s="1">
        <f t="shared" si="837"/>
        <v>6</v>
      </c>
      <c r="HW654" t="s">
        <v>129</v>
      </c>
      <c r="HX654" s="1">
        <f t="shared" si="838"/>
        <v>0</v>
      </c>
      <c r="HY654" t="s">
        <v>141</v>
      </c>
      <c r="HZ654" s="1">
        <f t="shared" si="839"/>
        <v>0</v>
      </c>
      <c r="IA654" t="s">
        <v>131</v>
      </c>
      <c r="IB654" s="1">
        <f t="shared" si="840"/>
        <v>0</v>
      </c>
      <c r="IC654" t="s">
        <v>134</v>
      </c>
      <c r="ID654" s="1">
        <f t="shared" si="841"/>
        <v>6</v>
      </c>
      <c r="IE654" t="s">
        <v>135</v>
      </c>
      <c r="IF654" s="1">
        <f t="shared" si="842"/>
        <v>0</v>
      </c>
      <c r="IG654">
        <f t="shared" si="847"/>
        <v>59</v>
      </c>
      <c r="IH654" s="1">
        <f t="shared" si="843"/>
        <v>106</v>
      </c>
    </row>
    <row r="655" spans="1:242" ht="14.65" thickBot="1" x14ac:dyDescent="0.5">
      <c r="A655" s="1">
        <v>652</v>
      </c>
      <c r="B655" s="45">
        <f t="shared" si="779"/>
        <v>721</v>
      </c>
      <c r="C655" s="14" t="s">
        <v>1398</v>
      </c>
      <c r="D655" t="s">
        <v>1393</v>
      </c>
      <c r="E655" s="15" t="s">
        <v>1394</v>
      </c>
      <c r="F655" s="28">
        <f t="shared" si="780"/>
        <v>110</v>
      </c>
      <c r="H655" s="14">
        <v>5</v>
      </c>
      <c r="I655" t="s">
        <v>83</v>
      </c>
      <c r="J655">
        <v>4</v>
      </c>
      <c r="K655" s="40">
        <f t="shared" si="775"/>
        <v>0</v>
      </c>
      <c r="L655">
        <v>2</v>
      </c>
      <c r="M655" t="s">
        <v>83</v>
      </c>
      <c r="N655">
        <v>1</v>
      </c>
      <c r="O655" s="40">
        <f t="shared" si="848"/>
        <v>0</v>
      </c>
      <c r="P655">
        <v>6</v>
      </c>
      <c r="Q655" t="s">
        <v>83</v>
      </c>
      <c r="R655">
        <v>3</v>
      </c>
      <c r="S655" s="40">
        <f t="shared" si="795"/>
        <v>0</v>
      </c>
      <c r="T655">
        <v>9</v>
      </c>
      <c r="U655" t="s">
        <v>83</v>
      </c>
      <c r="V655">
        <v>8</v>
      </c>
      <c r="W655" s="40">
        <f t="shared" si="781"/>
        <v>0</v>
      </c>
      <c r="X655">
        <v>3</v>
      </c>
      <c r="Y655" t="s">
        <v>83</v>
      </c>
      <c r="Z655">
        <v>4</v>
      </c>
      <c r="AA655" s="40">
        <f t="shared" si="782"/>
        <v>4</v>
      </c>
      <c r="AB655">
        <v>2</v>
      </c>
      <c r="AC655" t="s">
        <v>83</v>
      </c>
      <c r="AD655">
        <v>4</v>
      </c>
      <c r="AE655" s="40">
        <f t="shared" si="796"/>
        <v>0</v>
      </c>
      <c r="AF655" s="24">
        <f t="shared" si="797"/>
        <v>4</v>
      </c>
      <c r="AG655" s="14">
        <v>1</v>
      </c>
      <c r="AH655" t="s">
        <v>83</v>
      </c>
      <c r="AI655">
        <v>2</v>
      </c>
      <c r="AJ655" s="40">
        <f t="shared" si="846"/>
        <v>0</v>
      </c>
      <c r="AK655">
        <v>2</v>
      </c>
      <c r="AL655" t="s">
        <v>83</v>
      </c>
      <c r="AM655">
        <v>1</v>
      </c>
      <c r="AN655" s="40">
        <f t="shared" si="798"/>
        <v>0</v>
      </c>
      <c r="AO655">
        <v>3</v>
      </c>
      <c r="AP655" t="s">
        <v>83</v>
      </c>
      <c r="AQ655">
        <v>3</v>
      </c>
      <c r="AR655" s="40">
        <f t="shared" si="778"/>
        <v>0</v>
      </c>
      <c r="AS655">
        <v>0</v>
      </c>
      <c r="AT655" t="s">
        <v>83</v>
      </c>
      <c r="AU655">
        <v>4</v>
      </c>
      <c r="AV655" s="40">
        <f t="shared" si="799"/>
        <v>0</v>
      </c>
      <c r="AW655">
        <v>5</v>
      </c>
      <c r="AX655" t="s">
        <v>83</v>
      </c>
      <c r="AY655">
        <v>9</v>
      </c>
      <c r="AZ655" s="40">
        <f t="shared" si="800"/>
        <v>3</v>
      </c>
      <c r="BA655">
        <v>3</v>
      </c>
      <c r="BB655" t="s">
        <v>83</v>
      </c>
      <c r="BC655">
        <v>2</v>
      </c>
      <c r="BD655" s="40">
        <f t="shared" si="783"/>
        <v>0</v>
      </c>
      <c r="BE655" s="24">
        <f t="shared" si="801"/>
        <v>3</v>
      </c>
      <c r="BF655" s="14">
        <v>5</v>
      </c>
      <c r="BG655" t="s">
        <v>83</v>
      </c>
      <c r="BH655">
        <v>2</v>
      </c>
      <c r="BI655" s="40">
        <f t="shared" si="802"/>
        <v>0</v>
      </c>
      <c r="BJ655">
        <v>2</v>
      </c>
      <c r="BK655" t="s">
        <v>83</v>
      </c>
      <c r="BL655">
        <v>2</v>
      </c>
      <c r="BM655" s="40">
        <f t="shared" si="803"/>
        <v>3</v>
      </c>
      <c r="BN655">
        <v>1</v>
      </c>
      <c r="BO655" t="s">
        <v>83</v>
      </c>
      <c r="BP655">
        <v>2</v>
      </c>
      <c r="BQ655" s="40">
        <f t="shared" si="784"/>
        <v>0</v>
      </c>
      <c r="BR655">
        <v>2</v>
      </c>
      <c r="BS655" t="s">
        <v>83</v>
      </c>
      <c r="BT655">
        <v>7</v>
      </c>
      <c r="BU655" s="40">
        <f t="shared" si="804"/>
        <v>0</v>
      </c>
      <c r="BV655">
        <v>8</v>
      </c>
      <c r="BW655" t="s">
        <v>83</v>
      </c>
      <c r="BX655">
        <v>3</v>
      </c>
      <c r="BY655" s="40">
        <f t="shared" si="805"/>
        <v>0</v>
      </c>
      <c r="BZ655">
        <v>1</v>
      </c>
      <c r="CA655" t="s">
        <v>83</v>
      </c>
      <c r="CB655">
        <v>2</v>
      </c>
      <c r="CC655" s="40">
        <f t="shared" si="806"/>
        <v>6</v>
      </c>
      <c r="CD655" s="24">
        <f t="shared" si="807"/>
        <v>9</v>
      </c>
      <c r="CE655" s="14">
        <v>4</v>
      </c>
      <c r="CF655" t="s">
        <v>83</v>
      </c>
      <c r="CG655">
        <v>6</v>
      </c>
      <c r="CH655" s="40">
        <f t="shared" si="808"/>
        <v>0</v>
      </c>
      <c r="CI655">
        <v>2</v>
      </c>
      <c r="CJ655" t="s">
        <v>83</v>
      </c>
      <c r="CK655">
        <v>4</v>
      </c>
      <c r="CL655" s="40">
        <f t="shared" si="809"/>
        <v>0</v>
      </c>
      <c r="CM655">
        <v>1</v>
      </c>
      <c r="CN655" t="s">
        <v>83</v>
      </c>
      <c r="CO655">
        <v>2</v>
      </c>
      <c r="CP655" s="40">
        <f t="shared" si="810"/>
        <v>4</v>
      </c>
      <c r="CQ655">
        <v>6</v>
      </c>
      <c r="CR655" t="s">
        <v>83</v>
      </c>
      <c r="CS655">
        <v>3</v>
      </c>
      <c r="CT655" s="40">
        <f t="shared" si="811"/>
        <v>3</v>
      </c>
      <c r="CU655">
        <v>3</v>
      </c>
      <c r="CV655" t="s">
        <v>83</v>
      </c>
      <c r="CW655">
        <v>7</v>
      </c>
      <c r="CX655" s="40">
        <f t="shared" si="812"/>
        <v>0</v>
      </c>
      <c r="CY655">
        <v>1</v>
      </c>
      <c r="CZ655" t="s">
        <v>83</v>
      </c>
      <c r="DA655">
        <v>2</v>
      </c>
      <c r="DB655" s="40">
        <f t="shared" si="813"/>
        <v>0</v>
      </c>
      <c r="DC655" s="24">
        <f t="shared" si="814"/>
        <v>7</v>
      </c>
      <c r="DD655" s="14">
        <v>4</v>
      </c>
      <c r="DE655" t="s">
        <v>83</v>
      </c>
      <c r="DF655">
        <v>3</v>
      </c>
      <c r="DG655" s="40">
        <f t="shared" si="844"/>
        <v>0</v>
      </c>
      <c r="DH655">
        <v>2</v>
      </c>
      <c r="DI655" t="s">
        <v>83</v>
      </c>
      <c r="DJ655">
        <v>2</v>
      </c>
      <c r="DK655" s="40">
        <f t="shared" si="785"/>
        <v>0</v>
      </c>
      <c r="DL655">
        <v>1</v>
      </c>
      <c r="DM655" t="s">
        <v>83</v>
      </c>
      <c r="DN655">
        <v>1</v>
      </c>
      <c r="DO655" s="40">
        <f t="shared" si="815"/>
        <v>0</v>
      </c>
      <c r="DP655">
        <v>3</v>
      </c>
      <c r="DQ655" t="s">
        <v>83</v>
      </c>
      <c r="DR655">
        <v>1</v>
      </c>
      <c r="DS655" s="40">
        <f t="shared" si="776"/>
        <v>0</v>
      </c>
      <c r="DT655">
        <v>1</v>
      </c>
      <c r="DU655" t="s">
        <v>83</v>
      </c>
      <c r="DV655">
        <v>2</v>
      </c>
      <c r="DW655" s="40">
        <f t="shared" si="777"/>
        <v>1</v>
      </c>
      <c r="DX655">
        <v>2</v>
      </c>
      <c r="DY655" t="s">
        <v>83</v>
      </c>
      <c r="DZ655">
        <v>1</v>
      </c>
      <c r="EA655" s="39">
        <f t="shared" si="816"/>
        <v>0</v>
      </c>
      <c r="EB655" s="24">
        <f t="shared" si="786"/>
        <v>1</v>
      </c>
      <c r="EC655" s="14">
        <v>1</v>
      </c>
      <c r="ED655" t="s">
        <v>83</v>
      </c>
      <c r="EE655">
        <v>2</v>
      </c>
      <c r="EF655" s="40">
        <f t="shared" si="817"/>
        <v>0</v>
      </c>
      <c r="EG655">
        <v>4</v>
      </c>
      <c r="EH655" t="s">
        <v>83</v>
      </c>
      <c r="EI655">
        <v>3</v>
      </c>
      <c r="EJ655" s="40">
        <f t="shared" si="818"/>
        <v>4</v>
      </c>
      <c r="EK655">
        <v>2</v>
      </c>
      <c r="EL655" t="s">
        <v>83</v>
      </c>
      <c r="EM655">
        <v>3</v>
      </c>
      <c r="EN655" s="40">
        <f t="shared" si="849"/>
        <v>3</v>
      </c>
      <c r="EO655">
        <v>1</v>
      </c>
      <c r="EP655" t="s">
        <v>83</v>
      </c>
      <c r="EQ655">
        <v>3</v>
      </c>
      <c r="ER655" s="40">
        <f t="shared" si="819"/>
        <v>0</v>
      </c>
      <c r="ES655">
        <v>1</v>
      </c>
      <c r="ET655" t="s">
        <v>83</v>
      </c>
      <c r="EU655">
        <v>1</v>
      </c>
      <c r="EV655" s="40">
        <f t="shared" si="820"/>
        <v>4</v>
      </c>
      <c r="EW655">
        <v>2</v>
      </c>
      <c r="EX655" t="s">
        <v>83</v>
      </c>
      <c r="EY655">
        <v>2</v>
      </c>
      <c r="EZ655" s="40">
        <f t="shared" si="821"/>
        <v>0</v>
      </c>
      <c r="FA655" s="24">
        <f t="shared" si="822"/>
        <v>11</v>
      </c>
      <c r="FB655" s="14">
        <v>4</v>
      </c>
      <c r="FC655" t="s">
        <v>83</v>
      </c>
      <c r="FD655">
        <v>1</v>
      </c>
      <c r="FE655" s="40">
        <f t="shared" si="823"/>
        <v>3</v>
      </c>
      <c r="FF655">
        <v>2</v>
      </c>
      <c r="FG655" t="s">
        <v>83</v>
      </c>
      <c r="FH655">
        <v>1</v>
      </c>
      <c r="FI655" s="40">
        <f t="shared" si="824"/>
        <v>3</v>
      </c>
      <c r="FJ655">
        <v>2</v>
      </c>
      <c r="FK655" t="s">
        <v>83</v>
      </c>
      <c r="FL655">
        <v>6</v>
      </c>
      <c r="FM655" s="40">
        <f t="shared" si="825"/>
        <v>0</v>
      </c>
      <c r="FN655">
        <v>6</v>
      </c>
      <c r="FO655" t="s">
        <v>83</v>
      </c>
      <c r="FP655">
        <v>1</v>
      </c>
      <c r="FQ655" s="40">
        <f t="shared" si="787"/>
        <v>3</v>
      </c>
      <c r="FR655">
        <v>2</v>
      </c>
      <c r="FS655" t="s">
        <v>83</v>
      </c>
      <c r="FT655">
        <v>4</v>
      </c>
      <c r="FU655" s="40">
        <f t="shared" si="826"/>
        <v>3</v>
      </c>
      <c r="FV655">
        <v>2</v>
      </c>
      <c r="FW655" t="s">
        <v>83</v>
      </c>
      <c r="FX655">
        <v>2</v>
      </c>
      <c r="FY655" s="40">
        <f t="shared" si="788"/>
        <v>0</v>
      </c>
      <c r="FZ655" s="24">
        <f t="shared" si="789"/>
        <v>12</v>
      </c>
      <c r="GA655" s="14">
        <v>4</v>
      </c>
      <c r="GB655" t="s">
        <v>83</v>
      </c>
      <c r="GC655">
        <v>1</v>
      </c>
      <c r="GD655" s="40">
        <f t="shared" si="827"/>
        <v>0</v>
      </c>
      <c r="GE655">
        <v>2</v>
      </c>
      <c r="GF655" t="s">
        <v>83</v>
      </c>
      <c r="GG655">
        <v>5</v>
      </c>
      <c r="GH655" s="40">
        <f t="shared" si="851"/>
        <v>0</v>
      </c>
      <c r="GI655">
        <v>1</v>
      </c>
      <c r="GJ655" t="s">
        <v>83</v>
      </c>
      <c r="GK655">
        <v>5</v>
      </c>
      <c r="GL655" s="40">
        <f t="shared" si="828"/>
        <v>3</v>
      </c>
      <c r="GM655">
        <v>3</v>
      </c>
      <c r="GN655" t="s">
        <v>83</v>
      </c>
      <c r="GO655">
        <v>2</v>
      </c>
      <c r="GP655" s="40">
        <f t="shared" si="829"/>
        <v>3</v>
      </c>
      <c r="GQ655">
        <v>2</v>
      </c>
      <c r="GR655" t="s">
        <v>83</v>
      </c>
      <c r="GS655">
        <v>6</v>
      </c>
      <c r="GT655" s="40">
        <f t="shared" si="790"/>
        <v>3</v>
      </c>
      <c r="GU655">
        <v>3</v>
      </c>
      <c r="GV655" t="s">
        <v>83</v>
      </c>
      <c r="GW655">
        <v>5</v>
      </c>
      <c r="GX655" s="40">
        <f t="shared" si="830"/>
        <v>0</v>
      </c>
      <c r="GY655" s="24">
        <f t="shared" si="831"/>
        <v>9</v>
      </c>
      <c r="GZ655" s="28">
        <f t="shared" si="791"/>
        <v>56</v>
      </c>
      <c r="HA655" t="s">
        <v>84</v>
      </c>
      <c r="HB655">
        <f t="shared" si="792"/>
        <v>9</v>
      </c>
      <c r="HC655" t="s">
        <v>181</v>
      </c>
      <c r="HD655">
        <f t="shared" si="845"/>
        <v>0</v>
      </c>
      <c r="HE655" t="s">
        <v>133</v>
      </c>
      <c r="HF655">
        <f t="shared" si="793"/>
        <v>0</v>
      </c>
      <c r="HG655" t="s">
        <v>87</v>
      </c>
      <c r="HH655">
        <f t="shared" si="850"/>
        <v>5</v>
      </c>
      <c r="HI655" t="s">
        <v>130</v>
      </c>
      <c r="HJ655">
        <f t="shared" si="832"/>
        <v>5</v>
      </c>
      <c r="HK655" t="s">
        <v>89</v>
      </c>
      <c r="HL655">
        <f t="shared" si="833"/>
        <v>9</v>
      </c>
      <c r="HM655" t="s">
        <v>134</v>
      </c>
      <c r="HN655">
        <f t="shared" si="794"/>
        <v>5</v>
      </c>
      <c r="HO655" t="s">
        <v>135</v>
      </c>
      <c r="HP655">
        <f t="shared" si="834"/>
        <v>0</v>
      </c>
      <c r="HQ655" t="s">
        <v>132</v>
      </c>
      <c r="HR655" s="1">
        <f t="shared" si="835"/>
        <v>6</v>
      </c>
      <c r="HS655" t="s">
        <v>92</v>
      </c>
      <c r="HT655" s="1">
        <f t="shared" si="836"/>
        <v>0</v>
      </c>
      <c r="HU655" t="s">
        <v>93</v>
      </c>
      <c r="HV655" s="1">
        <f t="shared" si="837"/>
        <v>5</v>
      </c>
      <c r="HW655" t="s">
        <v>164</v>
      </c>
      <c r="HX655" s="1">
        <f t="shared" si="838"/>
        <v>0</v>
      </c>
      <c r="HY655" t="s">
        <v>88</v>
      </c>
      <c r="HZ655" s="1">
        <f t="shared" si="839"/>
        <v>0</v>
      </c>
      <c r="IA655" t="s">
        <v>142</v>
      </c>
      <c r="IB655" s="1">
        <f t="shared" si="840"/>
        <v>0</v>
      </c>
      <c r="IC655" t="s">
        <v>90</v>
      </c>
      <c r="ID655" s="1">
        <f t="shared" si="841"/>
        <v>5</v>
      </c>
      <c r="IE655" t="s">
        <v>96</v>
      </c>
      <c r="IF655" s="1">
        <f t="shared" si="842"/>
        <v>5</v>
      </c>
      <c r="IG655">
        <f t="shared" si="847"/>
        <v>54</v>
      </c>
      <c r="IH655" s="1">
        <f t="shared" si="843"/>
        <v>110</v>
      </c>
    </row>
    <row r="656" spans="1:242" ht="14.65" thickBot="1" x14ac:dyDescent="0.5">
      <c r="A656" s="1">
        <v>653</v>
      </c>
      <c r="B656" s="45">
        <f t="shared" si="779"/>
        <v>762</v>
      </c>
      <c r="C656" s="14" t="s">
        <v>1399</v>
      </c>
      <c r="D656" t="s">
        <v>1393</v>
      </c>
      <c r="E656" s="15" t="s">
        <v>1394</v>
      </c>
      <c r="F656" s="28">
        <f t="shared" si="780"/>
        <v>78</v>
      </c>
      <c r="H656" s="14">
        <v>2</v>
      </c>
      <c r="I656" t="s">
        <v>83</v>
      </c>
      <c r="J656">
        <v>4</v>
      </c>
      <c r="K656" s="40">
        <f t="shared" si="775"/>
        <v>4</v>
      </c>
      <c r="L656">
        <v>2</v>
      </c>
      <c r="M656" t="s">
        <v>83</v>
      </c>
      <c r="N656">
        <v>6</v>
      </c>
      <c r="O656" s="40">
        <f t="shared" si="848"/>
        <v>3</v>
      </c>
      <c r="P656">
        <v>3</v>
      </c>
      <c r="Q656" t="s">
        <v>83</v>
      </c>
      <c r="R656">
        <v>5</v>
      </c>
      <c r="S656" s="40">
        <f t="shared" si="795"/>
        <v>4</v>
      </c>
      <c r="T656">
        <v>2</v>
      </c>
      <c r="U656" t="s">
        <v>83</v>
      </c>
      <c r="V656">
        <v>3</v>
      </c>
      <c r="W656" s="40">
        <f t="shared" si="781"/>
        <v>0</v>
      </c>
      <c r="X656">
        <v>3</v>
      </c>
      <c r="Y656" t="s">
        <v>83</v>
      </c>
      <c r="Z656">
        <v>4</v>
      </c>
      <c r="AA656" s="40">
        <f t="shared" si="782"/>
        <v>4</v>
      </c>
      <c r="AB656">
        <v>3</v>
      </c>
      <c r="AC656" t="s">
        <v>83</v>
      </c>
      <c r="AD656">
        <v>5</v>
      </c>
      <c r="AE656" s="40">
        <f t="shared" si="796"/>
        <v>0</v>
      </c>
      <c r="AF656" s="24">
        <f t="shared" si="797"/>
        <v>15</v>
      </c>
      <c r="AG656" s="14">
        <v>5</v>
      </c>
      <c r="AH656" t="s">
        <v>83</v>
      </c>
      <c r="AI656">
        <v>2</v>
      </c>
      <c r="AJ656" s="40">
        <f t="shared" si="846"/>
        <v>3</v>
      </c>
      <c r="AK656">
        <v>2</v>
      </c>
      <c r="AL656" t="s">
        <v>83</v>
      </c>
      <c r="AM656">
        <v>1</v>
      </c>
      <c r="AN656" s="40">
        <f t="shared" si="798"/>
        <v>0</v>
      </c>
      <c r="AO656">
        <v>1</v>
      </c>
      <c r="AP656" t="s">
        <v>83</v>
      </c>
      <c r="AQ656">
        <v>2</v>
      </c>
      <c r="AR656" s="40">
        <f t="shared" si="778"/>
        <v>3</v>
      </c>
      <c r="AS656">
        <v>4</v>
      </c>
      <c r="AT656" t="s">
        <v>83</v>
      </c>
      <c r="AU656">
        <v>7</v>
      </c>
      <c r="AV656" s="40">
        <f t="shared" si="799"/>
        <v>0</v>
      </c>
      <c r="AW656">
        <v>1</v>
      </c>
      <c r="AX656" t="s">
        <v>83</v>
      </c>
      <c r="AY656">
        <v>1</v>
      </c>
      <c r="AZ656" s="40">
        <f t="shared" si="800"/>
        <v>0</v>
      </c>
      <c r="BA656">
        <v>7</v>
      </c>
      <c r="BB656" t="s">
        <v>83</v>
      </c>
      <c r="BC656">
        <v>4</v>
      </c>
      <c r="BD656" s="40">
        <f t="shared" si="783"/>
        <v>0</v>
      </c>
      <c r="BE656" s="24">
        <f t="shared" si="801"/>
        <v>6</v>
      </c>
      <c r="BF656" s="14">
        <v>4</v>
      </c>
      <c r="BG656" t="s">
        <v>83</v>
      </c>
      <c r="BH656">
        <v>2</v>
      </c>
      <c r="BI656" s="40">
        <f t="shared" si="802"/>
        <v>0</v>
      </c>
      <c r="BJ656">
        <v>2</v>
      </c>
      <c r="BK656" t="s">
        <v>83</v>
      </c>
      <c r="BL656">
        <v>3</v>
      </c>
      <c r="BM656" s="40">
        <f t="shared" si="803"/>
        <v>0</v>
      </c>
      <c r="BN656">
        <v>1</v>
      </c>
      <c r="BO656" t="s">
        <v>83</v>
      </c>
      <c r="BP656">
        <v>3</v>
      </c>
      <c r="BQ656" s="40">
        <f t="shared" si="784"/>
        <v>0</v>
      </c>
      <c r="BR656">
        <v>3</v>
      </c>
      <c r="BS656" t="s">
        <v>83</v>
      </c>
      <c r="BT656">
        <v>4</v>
      </c>
      <c r="BU656" s="40">
        <f t="shared" si="804"/>
        <v>0</v>
      </c>
      <c r="BV656">
        <v>4</v>
      </c>
      <c r="BW656" t="s">
        <v>83</v>
      </c>
      <c r="BX656">
        <v>3</v>
      </c>
      <c r="BY656" s="40">
        <f t="shared" si="805"/>
        <v>0</v>
      </c>
      <c r="BZ656">
        <v>3</v>
      </c>
      <c r="CA656" t="s">
        <v>83</v>
      </c>
      <c r="CB656">
        <v>5</v>
      </c>
      <c r="CC656" s="40">
        <f t="shared" si="806"/>
        <v>3</v>
      </c>
      <c r="CD656" s="24">
        <f t="shared" si="807"/>
        <v>3</v>
      </c>
      <c r="CE656" s="14">
        <v>3</v>
      </c>
      <c r="CF656" t="s">
        <v>83</v>
      </c>
      <c r="CG656">
        <v>1</v>
      </c>
      <c r="CH656" s="40">
        <f t="shared" si="808"/>
        <v>0</v>
      </c>
      <c r="CI656">
        <v>1</v>
      </c>
      <c r="CJ656" t="s">
        <v>83</v>
      </c>
      <c r="CK656">
        <v>1</v>
      </c>
      <c r="CL656" s="40">
        <f t="shared" si="809"/>
        <v>0</v>
      </c>
      <c r="CM656">
        <v>2</v>
      </c>
      <c r="CN656" t="s">
        <v>83</v>
      </c>
      <c r="CO656">
        <v>5</v>
      </c>
      <c r="CP656" s="40">
        <f t="shared" si="810"/>
        <v>3</v>
      </c>
      <c r="CQ656">
        <v>1</v>
      </c>
      <c r="CR656" t="s">
        <v>83</v>
      </c>
      <c r="CS656">
        <v>3</v>
      </c>
      <c r="CT656" s="40">
        <f t="shared" si="811"/>
        <v>0</v>
      </c>
      <c r="CU656">
        <v>2</v>
      </c>
      <c r="CV656" t="s">
        <v>83</v>
      </c>
      <c r="CW656">
        <v>2</v>
      </c>
      <c r="CX656" s="40">
        <f t="shared" si="812"/>
        <v>0</v>
      </c>
      <c r="CY656">
        <v>1</v>
      </c>
      <c r="CZ656" t="s">
        <v>83</v>
      </c>
      <c r="DA656">
        <v>2</v>
      </c>
      <c r="DB656" s="40">
        <f t="shared" si="813"/>
        <v>0</v>
      </c>
      <c r="DC656" s="24">
        <f t="shared" si="814"/>
        <v>3</v>
      </c>
      <c r="DD656" s="14">
        <v>3</v>
      </c>
      <c r="DE656" t="s">
        <v>83</v>
      </c>
      <c r="DF656">
        <v>0</v>
      </c>
      <c r="DG656" s="40">
        <f t="shared" si="844"/>
        <v>0</v>
      </c>
      <c r="DH656">
        <v>2</v>
      </c>
      <c r="DI656" t="s">
        <v>83</v>
      </c>
      <c r="DJ656">
        <v>5</v>
      </c>
      <c r="DK656" s="40">
        <f t="shared" si="785"/>
        <v>0</v>
      </c>
      <c r="DL656">
        <v>8</v>
      </c>
      <c r="DM656" t="s">
        <v>83</v>
      </c>
      <c r="DN656">
        <v>1</v>
      </c>
      <c r="DO656" s="40">
        <f t="shared" si="815"/>
        <v>0</v>
      </c>
      <c r="DP656">
        <v>3</v>
      </c>
      <c r="DQ656" t="s">
        <v>83</v>
      </c>
      <c r="DR656">
        <v>2</v>
      </c>
      <c r="DS656" s="40">
        <f t="shared" si="776"/>
        <v>0</v>
      </c>
      <c r="DT656">
        <v>4</v>
      </c>
      <c r="DU656" t="s">
        <v>83</v>
      </c>
      <c r="DV656">
        <v>1</v>
      </c>
      <c r="DW656" s="40">
        <f t="shared" si="777"/>
        <v>3</v>
      </c>
      <c r="DX656">
        <v>5</v>
      </c>
      <c r="DY656" t="s">
        <v>83</v>
      </c>
      <c r="DZ656">
        <v>3</v>
      </c>
      <c r="EA656" s="39">
        <f t="shared" si="816"/>
        <v>0</v>
      </c>
      <c r="EB656" s="24">
        <f t="shared" si="786"/>
        <v>3</v>
      </c>
      <c r="EC656" s="14">
        <v>8</v>
      </c>
      <c r="ED656" t="s">
        <v>83</v>
      </c>
      <c r="EE656">
        <v>4</v>
      </c>
      <c r="EF656" s="40">
        <f t="shared" si="817"/>
        <v>0</v>
      </c>
      <c r="EG656">
        <v>1</v>
      </c>
      <c r="EH656" t="s">
        <v>83</v>
      </c>
      <c r="EI656">
        <v>7</v>
      </c>
      <c r="EJ656" s="40">
        <f t="shared" si="818"/>
        <v>0</v>
      </c>
      <c r="EK656">
        <v>2</v>
      </c>
      <c r="EL656" t="s">
        <v>83</v>
      </c>
      <c r="EM656">
        <v>3</v>
      </c>
      <c r="EN656" s="40">
        <f t="shared" si="849"/>
        <v>3</v>
      </c>
      <c r="EO656">
        <v>2</v>
      </c>
      <c r="EP656" t="s">
        <v>83</v>
      </c>
      <c r="EQ656">
        <v>3</v>
      </c>
      <c r="ER656" s="40">
        <f t="shared" si="819"/>
        <v>0</v>
      </c>
      <c r="ES656">
        <v>3</v>
      </c>
      <c r="ET656" t="s">
        <v>83</v>
      </c>
      <c r="EU656">
        <v>4</v>
      </c>
      <c r="EV656" s="40">
        <f t="shared" si="820"/>
        <v>0</v>
      </c>
      <c r="EW656">
        <v>6</v>
      </c>
      <c r="EX656" t="s">
        <v>83</v>
      </c>
      <c r="EY656">
        <v>5</v>
      </c>
      <c r="EZ656" s="40">
        <f t="shared" si="821"/>
        <v>0</v>
      </c>
      <c r="FA656" s="24">
        <f t="shared" si="822"/>
        <v>3</v>
      </c>
      <c r="FB656" s="14">
        <v>1</v>
      </c>
      <c r="FC656" t="s">
        <v>83</v>
      </c>
      <c r="FD656">
        <v>9</v>
      </c>
      <c r="FE656" s="40">
        <f t="shared" si="823"/>
        <v>0</v>
      </c>
      <c r="FF656">
        <v>2</v>
      </c>
      <c r="FG656" t="s">
        <v>83</v>
      </c>
      <c r="FH656">
        <v>4</v>
      </c>
      <c r="FI656" s="40">
        <f t="shared" si="824"/>
        <v>0</v>
      </c>
      <c r="FJ656">
        <v>2</v>
      </c>
      <c r="FK656" t="s">
        <v>83</v>
      </c>
      <c r="FL656">
        <v>3</v>
      </c>
      <c r="FM656" s="40">
        <f t="shared" si="825"/>
        <v>0</v>
      </c>
      <c r="FN656">
        <v>1</v>
      </c>
      <c r="FO656" t="s">
        <v>83</v>
      </c>
      <c r="FP656">
        <v>1</v>
      </c>
      <c r="FQ656" s="40">
        <f t="shared" si="787"/>
        <v>0</v>
      </c>
      <c r="FR656">
        <v>2</v>
      </c>
      <c r="FS656" t="s">
        <v>83</v>
      </c>
      <c r="FT656">
        <v>2</v>
      </c>
      <c r="FU656" s="40">
        <f t="shared" si="826"/>
        <v>0</v>
      </c>
      <c r="FV656">
        <v>7</v>
      </c>
      <c r="FW656" t="s">
        <v>83</v>
      </c>
      <c r="FX656">
        <v>2</v>
      </c>
      <c r="FY656" s="40">
        <f t="shared" si="788"/>
        <v>3</v>
      </c>
      <c r="FZ656" s="24">
        <f t="shared" si="789"/>
        <v>3</v>
      </c>
      <c r="GA656" s="14">
        <v>4</v>
      </c>
      <c r="GB656" t="s">
        <v>83</v>
      </c>
      <c r="GC656">
        <v>8</v>
      </c>
      <c r="GD656" s="40">
        <f t="shared" si="827"/>
        <v>0</v>
      </c>
      <c r="GE656">
        <v>2</v>
      </c>
      <c r="GF656" t="s">
        <v>83</v>
      </c>
      <c r="GG656">
        <v>1</v>
      </c>
      <c r="GH656" s="40">
        <f t="shared" si="851"/>
        <v>4</v>
      </c>
      <c r="GI656">
        <v>4</v>
      </c>
      <c r="GJ656" t="s">
        <v>83</v>
      </c>
      <c r="GK656">
        <v>2</v>
      </c>
      <c r="GL656" s="40">
        <f t="shared" si="828"/>
        <v>0</v>
      </c>
      <c r="GM656">
        <v>5</v>
      </c>
      <c r="GN656" t="s">
        <v>83</v>
      </c>
      <c r="GO656">
        <v>6</v>
      </c>
      <c r="GP656" s="40">
        <f t="shared" si="829"/>
        <v>0</v>
      </c>
      <c r="GQ656">
        <v>6</v>
      </c>
      <c r="GR656" t="s">
        <v>83</v>
      </c>
      <c r="GS656">
        <v>3</v>
      </c>
      <c r="GT656" s="40">
        <f t="shared" si="790"/>
        <v>0</v>
      </c>
      <c r="GU656">
        <v>4</v>
      </c>
      <c r="GV656" t="s">
        <v>83</v>
      </c>
      <c r="GW656">
        <v>6</v>
      </c>
      <c r="GX656" s="40">
        <f t="shared" si="830"/>
        <v>0</v>
      </c>
      <c r="GY656" s="24">
        <f t="shared" si="831"/>
        <v>4</v>
      </c>
      <c r="GZ656" s="28">
        <f t="shared" si="791"/>
        <v>40</v>
      </c>
      <c r="HA656" t="s">
        <v>132</v>
      </c>
      <c r="HB656">
        <f t="shared" si="792"/>
        <v>5</v>
      </c>
      <c r="HC656" t="s">
        <v>92</v>
      </c>
      <c r="HD656">
        <f t="shared" si="845"/>
        <v>0</v>
      </c>
      <c r="HE656" t="s">
        <v>133</v>
      </c>
      <c r="HF656">
        <f t="shared" si="793"/>
        <v>0</v>
      </c>
      <c r="HG656" t="s">
        <v>164</v>
      </c>
      <c r="HH656">
        <f t="shared" si="850"/>
        <v>0</v>
      </c>
      <c r="HI656" t="s">
        <v>88</v>
      </c>
      <c r="HJ656">
        <f t="shared" si="832"/>
        <v>0</v>
      </c>
      <c r="HK656" t="s">
        <v>142</v>
      </c>
      <c r="HL656">
        <f t="shared" si="833"/>
        <v>0</v>
      </c>
      <c r="HM656" t="s">
        <v>166</v>
      </c>
      <c r="HN656">
        <f t="shared" si="794"/>
        <v>0</v>
      </c>
      <c r="HO656" t="s">
        <v>91</v>
      </c>
      <c r="HP656">
        <f t="shared" si="834"/>
        <v>5</v>
      </c>
      <c r="HQ656" t="s">
        <v>84</v>
      </c>
      <c r="HR656" s="1">
        <f t="shared" si="835"/>
        <v>5</v>
      </c>
      <c r="HS656" t="s">
        <v>137</v>
      </c>
      <c r="HT656" s="1">
        <f t="shared" si="836"/>
        <v>6</v>
      </c>
      <c r="HU656" t="s">
        <v>86</v>
      </c>
      <c r="HV656" s="1">
        <f t="shared" si="837"/>
        <v>6</v>
      </c>
      <c r="HW656" t="s">
        <v>129</v>
      </c>
      <c r="HX656" s="1">
        <f t="shared" si="838"/>
        <v>0</v>
      </c>
      <c r="HY656" t="s">
        <v>165</v>
      </c>
      <c r="HZ656" s="1">
        <f t="shared" si="839"/>
        <v>5</v>
      </c>
      <c r="IA656" t="s">
        <v>131</v>
      </c>
      <c r="IB656" s="1">
        <f t="shared" si="840"/>
        <v>0</v>
      </c>
      <c r="IC656" t="s">
        <v>134</v>
      </c>
      <c r="ID656" s="1">
        <f t="shared" si="841"/>
        <v>6</v>
      </c>
      <c r="IE656" t="s">
        <v>135</v>
      </c>
      <c r="IF656" s="1">
        <f t="shared" si="842"/>
        <v>0</v>
      </c>
      <c r="IG656">
        <f t="shared" si="847"/>
        <v>38</v>
      </c>
      <c r="IH656" s="1">
        <f t="shared" si="843"/>
        <v>78</v>
      </c>
    </row>
    <row r="657" spans="1:242" ht="14.65" thickBot="1" x14ac:dyDescent="0.5">
      <c r="A657" s="1">
        <v>654</v>
      </c>
      <c r="B657" s="45">
        <f t="shared" si="779"/>
        <v>167</v>
      </c>
      <c r="C657" s="14" t="s">
        <v>1400</v>
      </c>
      <c r="D657" t="s">
        <v>1401</v>
      </c>
      <c r="E657" s="15" t="s">
        <v>1394</v>
      </c>
      <c r="F657" s="28">
        <f t="shared" si="780"/>
        <v>169</v>
      </c>
      <c r="H657" s="14">
        <v>1</v>
      </c>
      <c r="I657" t="s">
        <v>83</v>
      </c>
      <c r="J657">
        <v>1</v>
      </c>
      <c r="K657" s="40">
        <f t="shared" si="775"/>
        <v>0</v>
      </c>
      <c r="L657">
        <v>1</v>
      </c>
      <c r="M657" t="s">
        <v>83</v>
      </c>
      <c r="N657">
        <v>2</v>
      </c>
      <c r="O657" s="40">
        <f t="shared" si="848"/>
        <v>3</v>
      </c>
      <c r="P657">
        <v>1</v>
      </c>
      <c r="Q657" t="s">
        <v>83</v>
      </c>
      <c r="R657">
        <v>2</v>
      </c>
      <c r="S657" s="40">
        <f t="shared" si="795"/>
        <v>3</v>
      </c>
      <c r="T657">
        <v>3</v>
      </c>
      <c r="U657" t="s">
        <v>83</v>
      </c>
      <c r="V657">
        <v>1</v>
      </c>
      <c r="W657" s="40">
        <f t="shared" si="781"/>
        <v>0</v>
      </c>
      <c r="X657">
        <v>2</v>
      </c>
      <c r="Y657" t="s">
        <v>83</v>
      </c>
      <c r="Z657">
        <v>2</v>
      </c>
      <c r="AA657" s="40">
        <f t="shared" si="782"/>
        <v>0</v>
      </c>
      <c r="AB657">
        <v>3</v>
      </c>
      <c r="AC657" t="s">
        <v>83</v>
      </c>
      <c r="AD657">
        <v>0</v>
      </c>
      <c r="AE657" s="40">
        <f t="shared" si="796"/>
        <v>3</v>
      </c>
      <c r="AF657" s="24">
        <f t="shared" si="797"/>
        <v>9</v>
      </c>
      <c r="AG657" s="14">
        <v>2</v>
      </c>
      <c r="AH657" t="s">
        <v>83</v>
      </c>
      <c r="AI657">
        <v>0</v>
      </c>
      <c r="AJ657" s="40">
        <f t="shared" si="846"/>
        <v>3</v>
      </c>
      <c r="AK657">
        <v>1</v>
      </c>
      <c r="AL657" t="s">
        <v>83</v>
      </c>
      <c r="AM657">
        <v>2</v>
      </c>
      <c r="AN657" s="40">
        <f t="shared" si="798"/>
        <v>0</v>
      </c>
      <c r="AO657">
        <v>2</v>
      </c>
      <c r="AP657" t="s">
        <v>83</v>
      </c>
      <c r="AQ657">
        <v>1</v>
      </c>
      <c r="AR657" s="40">
        <f t="shared" si="778"/>
        <v>0</v>
      </c>
      <c r="AS657">
        <v>3</v>
      </c>
      <c r="AT657" t="s">
        <v>83</v>
      </c>
      <c r="AU657">
        <v>1</v>
      </c>
      <c r="AV657" s="40">
        <f t="shared" si="799"/>
        <v>0</v>
      </c>
      <c r="AW657">
        <v>2</v>
      </c>
      <c r="AX657" t="s">
        <v>83</v>
      </c>
      <c r="AY657">
        <v>3</v>
      </c>
      <c r="AZ657" s="40">
        <f t="shared" si="800"/>
        <v>3</v>
      </c>
      <c r="BA657">
        <v>1</v>
      </c>
      <c r="BB657" t="s">
        <v>83</v>
      </c>
      <c r="BC657">
        <v>2</v>
      </c>
      <c r="BD657" s="40">
        <f t="shared" si="783"/>
        <v>4</v>
      </c>
      <c r="BE657" s="24">
        <f t="shared" si="801"/>
        <v>10</v>
      </c>
      <c r="BF657" s="14">
        <v>2</v>
      </c>
      <c r="BG657" t="s">
        <v>83</v>
      </c>
      <c r="BH657">
        <v>0</v>
      </c>
      <c r="BI657" s="40">
        <f t="shared" si="802"/>
        <v>0</v>
      </c>
      <c r="BJ657">
        <v>1</v>
      </c>
      <c r="BK657" t="s">
        <v>83</v>
      </c>
      <c r="BL657">
        <v>2</v>
      </c>
      <c r="BM657" s="40">
        <f t="shared" si="803"/>
        <v>0</v>
      </c>
      <c r="BN657">
        <v>2</v>
      </c>
      <c r="BO657" t="s">
        <v>83</v>
      </c>
      <c r="BP657">
        <v>1</v>
      </c>
      <c r="BQ657" s="40">
        <f t="shared" si="784"/>
        <v>3</v>
      </c>
      <c r="BR657">
        <v>3</v>
      </c>
      <c r="BS657" t="s">
        <v>83</v>
      </c>
      <c r="BT657">
        <v>2</v>
      </c>
      <c r="BU657" s="40">
        <f t="shared" si="804"/>
        <v>3</v>
      </c>
      <c r="BV657">
        <v>2</v>
      </c>
      <c r="BW657" t="s">
        <v>83</v>
      </c>
      <c r="BX657">
        <v>4</v>
      </c>
      <c r="BY657" s="40">
        <f t="shared" si="805"/>
        <v>4</v>
      </c>
      <c r="BZ657">
        <v>0</v>
      </c>
      <c r="CA657" t="s">
        <v>83</v>
      </c>
      <c r="CB657">
        <v>1</v>
      </c>
      <c r="CC657" s="40">
        <f t="shared" si="806"/>
        <v>4</v>
      </c>
      <c r="CD657" s="24">
        <f t="shared" si="807"/>
        <v>14</v>
      </c>
      <c r="CE657" s="14">
        <v>2</v>
      </c>
      <c r="CF657" t="s">
        <v>83</v>
      </c>
      <c r="CG657">
        <v>1</v>
      </c>
      <c r="CH657" s="40">
        <f t="shared" si="808"/>
        <v>0</v>
      </c>
      <c r="CI657">
        <v>2</v>
      </c>
      <c r="CJ657" t="s">
        <v>83</v>
      </c>
      <c r="CK657">
        <v>0</v>
      </c>
      <c r="CL657" s="40">
        <f t="shared" si="809"/>
        <v>3</v>
      </c>
      <c r="CM657">
        <v>1</v>
      </c>
      <c r="CN657" t="s">
        <v>83</v>
      </c>
      <c r="CO657">
        <v>1</v>
      </c>
      <c r="CP657" s="40">
        <f t="shared" si="810"/>
        <v>0</v>
      </c>
      <c r="CQ657">
        <v>3</v>
      </c>
      <c r="CR657" t="s">
        <v>83</v>
      </c>
      <c r="CS657">
        <v>2</v>
      </c>
      <c r="CT657" s="40">
        <f t="shared" si="811"/>
        <v>4</v>
      </c>
      <c r="CU657">
        <v>0</v>
      </c>
      <c r="CV657" t="s">
        <v>83</v>
      </c>
      <c r="CW657">
        <v>1</v>
      </c>
      <c r="CX657" s="40">
        <f t="shared" si="812"/>
        <v>0</v>
      </c>
      <c r="CY657">
        <v>0</v>
      </c>
      <c r="CZ657" t="s">
        <v>83</v>
      </c>
      <c r="DA657">
        <v>2</v>
      </c>
      <c r="DB657" s="40">
        <f t="shared" si="813"/>
        <v>0</v>
      </c>
      <c r="DC657" s="24">
        <f t="shared" si="814"/>
        <v>7</v>
      </c>
      <c r="DD657" s="14">
        <v>2</v>
      </c>
      <c r="DE657" t="s">
        <v>83</v>
      </c>
      <c r="DF657">
        <v>1</v>
      </c>
      <c r="DG657" s="40">
        <f t="shared" si="844"/>
        <v>0</v>
      </c>
      <c r="DH657">
        <v>3</v>
      </c>
      <c r="DI657" t="s">
        <v>83</v>
      </c>
      <c r="DJ657">
        <v>1</v>
      </c>
      <c r="DK657" s="40">
        <f t="shared" si="785"/>
        <v>3</v>
      </c>
      <c r="DL657">
        <v>2</v>
      </c>
      <c r="DM657" t="s">
        <v>83</v>
      </c>
      <c r="DN657">
        <v>1</v>
      </c>
      <c r="DO657" s="40">
        <f t="shared" si="815"/>
        <v>0</v>
      </c>
      <c r="DP657">
        <v>3</v>
      </c>
      <c r="DQ657" t="s">
        <v>83</v>
      </c>
      <c r="DR657">
        <v>2</v>
      </c>
      <c r="DS657" s="40">
        <f t="shared" si="776"/>
        <v>0</v>
      </c>
      <c r="DT657">
        <v>1</v>
      </c>
      <c r="DU657" t="s">
        <v>83</v>
      </c>
      <c r="DV657">
        <v>2</v>
      </c>
      <c r="DW657" s="40">
        <f t="shared" si="777"/>
        <v>1</v>
      </c>
      <c r="DX657">
        <v>1</v>
      </c>
      <c r="DY657" t="s">
        <v>83</v>
      </c>
      <c r="DZ657">
        <v>2</v>
      </c>
      <c r="EA657" s="39">
        <f t="shared" si="816"/>
        <v>3</v>
      </c>
      <c r="EB657" s="24">
        <f t="shared" si="786"/>
        <v>7</v>
      </c>
      <c r="EC657" s="14">
        <v>0</v>
      </c>
      <c r="ED657" t="s">
        <v>83</v>
      </c>
      <c r="EE657">
        <v>2</v>
      </c>
      <c r="EF657" s="40">
        <f t="shared" si="817"/>
        <v>0</v>
      </c>
      <c r="EG657">
        <v>3</v>
      </c>
      <c r="EH657" t="s">
        <v>83</v>
      </c>
      <c r="EI657">
        <v>1</v>
      </c>
      <c r="EJ657" s="40">
        <f t="shared" si="818"/>
        <v>3</v>
      </c>
      <c r="EK657">
        <v>2</v>
      </c>
      <c r="EL657" t="s">
        <v>83</v>
      </c>
      <c r="EM657">
        <v>0</v>
      </c>
      <c r="EN657" s="40">
        <f t="shared" si="849"/>
        <v>0</v>
      </c>
      <c r="EO657">
        <v>2</v>
      </c>
      <c r="EP657" t="s">
        <v>83</v>
      </c>
      <c r="EQ657">
        <v>1</v>
      </c>
      <c r="ER657" s="40">
        <f t="shared" si="819"/>
        <v>3</v>
      </c>
      <c r="ES657">
        <v>1</v>
      </c>
      <c r="ET657" t="s">
        <v>83</v>
      </c>
      <c r="EU657">
        <v>2</v>
      </c>
      <c r="EV657" s="40">
        <f t="shared" si="820"/>
        <v>0</v>
      </c>
      <c r="EW657">
        <v>2</v>
      </c>
      <c r="EX657" t="s">
        <v>83</v>
      </c>
      <c r="EY657">
        <v>1</v>
      </c>
      <c r="EZ657" s="40">
        <f t="shared" si="821"/>
        <v>0</v>
      </c>
      <c r="FA657" s="24">
        <f t="shared" si="822"/>
        <v>6</v>
      </c>
      <c r="FB657" s="14">
        <v>2</v>
      </c>
      <c r="FC657" t="s">
        <v>83</v>
      </c>
      <c r="FD657">
        <v>1</v>
      </c>
      <c r="FE657" s="40">
        <f t="shared" si="823"/>
        <v>4</v>
      </c>
      <c r="FF657">
        <v>3</v>
      </c>
      <c r="FG657" t="s">
        <v>83</v>
      </c>
      <c r="FH657">
        <v>1</v>
      </c>
      <c r="FI657" s="40">
        <f t="shared" si="824"/>
        <v>4</v>
      </c>
      <c r="FJ657">
        <v>0</v>
      </c>
      <c r="FK657" t="s">
        <v>83</v>
      </c>
      <c r="FL657">
        <v>1</v>
      </c>
      <c r="FM657" s="40">
        <f t="shared" si="825"/>
        <v>0</v>
      </c>
      <c r="FN657">
        <v>2</v>
      </c>
      <c r="FO657" t="s">
        <v>83</v>
      </c>
      <c r="FP657">
        <v>1</v>
      </c>
      <c r="FQ657" s="40">
        <f t="shared" si="787"/>
        <v>4</v>
      </c>
      <c r="FR657">
        <v>1</v>
      </c>
      <c r="FS657" t="s">
        <v>83</v>
      </c>
      <c r="FT657">
        <v>2</v>
      </c>
      <c r="FU657" s="40">
        <f t="shared" si="826"/>
        <v>4</v>
      </c>
      <c r="FV657">
        <v>0</v>
      </c>
      <c r="FW657" t="s">
        <v>83</v>
      </c>
      <c r="FX657">
        <v>3</v>
      </c>
      <c r="FY657" s="40">
        <f t="shared" si="788"/>
        <v>0</v>
      </c>
      <c r="FZ657" s="24">
        <f t="shared" si="789"/>
        <v>16</v>
      </c>
      <c r="GA657" s="14">
        <v>1</v>
      </c>
      <c r="GB657" t="s">
        <v>83</v>
      </c>
      <c r="GC657">
        <v>1</v>
      </c>
      <c r="GD657" s="40">
        <f t="shared" si="827"/>
        <v>4</v>
      </c>
      <c r="GE657">
        <v>3</v>
      </c>
      <c r="GF657" t="s">
        <v>83</v>
      </c>
      <c r="GG657">
        <v>1</v>
      </c>
      <c r="GH657" s="40">
        <f t="shared" si="851"/>
        <v>3</v>
      </c>
      <c r="GI657">
        <v>2</v>
      </c>
      <c r="GJ657" t="s">
        <v>83</v>
      </c>
      <c r="GK657">
        <v>1</v>
      </c>
      <c r="GL657" s="40">
        <f t="shared" si="828"/>
        <v>0</v>
      </c>
      <c r="GM657">
        <v>3</v>
      </c>
      <c r="GN657" t="s">
        <v>83</v>
      </c>
      <c r="GO657">
        <v>1</v>
      </c>
      <c r="GP657" s="40">
        <f t="shared" si="829"/>
        <v>4</v>
      </c>
      <c r="GQ657">
        <v>1</v>
      </c>
      <c r="GR657" t="s">
        <v>83</v>
      </c>
      <c r="GS657">
        <v>1</v>
      </c>
      <c r="GT657" s="40">
        <f t="shared" si="790"/>
        <v>0</v>
      </c>
      <c r="GU657">
        <v>2</v>
      </c>
      <c r="GV657" t="s">
        <v>83</v>
      </c>
      <c r="GW657">
        <v>4</v>
      </c>
      <c r="GX657" s="40">
        <f t="shared" si="830"/>
        <v>0</v>
      </c>
      <c r="GY657" s="24">
        <f t="shared" si="831"/>
        <v>11</v>
      </c>
      <c r="GZ657" s="28">
        <f t="shared" si="791"/>
        <v>80</v>
      </c>
      <c r="HA657" t="s">
        <v>84</v>
      </c>
      <c r="HB657">
        <f t="shared" si="792"/>
        <v>9</v>
      </c>
      <c r="HC657" t="s">
        <v>85</v>
      </c>
      <c r="HD657">
        <f t="shared" si="845"/>
        <v>9</v>
      </c>
      <c r="HE657" t="s">
        <v>93</v>
      </c>
      <c r="HF657">
        <f t="shared" si="793"/>
        <v>9</v>
      </c>
      <c r="HG657" t="s">
        <v>94</v>
      </c>
      <c r="HH657">
        <f t="shared" si="850"/>
        <v>9</v>
      </c>
      <c r="HI657" t="s">
        <v>130</v>
      </c>
      <c r="HJ657">
        <f t="shared" si="832"/>
        <v>5</v>
      </c>
      <c r="HK657" t="s">
        <v>131</v>
      </c>
      <c r="HL657">
        <f t="shared" si="833"/>
        <v>0</v>
      </c>
      <c r="HM657" t="s">
        <v>90</v>
      </c>
      <c r="HN657">
        <f t="shared" si="794"/>
        <v>9</v>
      </c>
      <c r="HO657" t="s">
        <v>96</v>
      </c>
      <c r="HP657">
        <f t="shared" si="834"/>
        <v>9</v>
      </c>
      <c r="HQ657" t="s">
        <v>132</v>
      </c>
      <c r="HR657" s="1">
        <f t="shared" si="835"/>
        <v>6</v>
      </c>
      <c r="HS657" t="s">
        <v>92</v>
      </c>
      <c r="HT657" s="1">
        <f t="shared" si="836"/>
        <v>0</v>
      </c>
      <c r="HU657" t="s">
        <v>86</v>
      </c>
      <c r="HV657" s="1">
        <f t="shared" si="837"/>
        <v>6</v>
      </c>
      <c r="HW657" t="s">
        <v>129</v>
      </c>
      <c r="HX657" s="1">
        <f t="shared" si="838"/>
        <v>0</v>
      </c>
      <c r="HY657" t="s">
        <v>88</v>
      </c>
      <c r="HZ657" s="1">
        <f t="shared" si="839"/>
        <v>0</v>
      </c>
      <c r="IA657" t="s">
        <v>95</v>
      </c>
      <c r="IB657" s="1">
        <f t="shared" si="840"/>
        <v>6</v>
      </c>
      <c r="IC657" t="s">
        <v>134</v>
      </c>
      <c r="ID657" s="1">
        <f t="shared" si="841"/>
        <v>6</v>
      </c>
      <c r="IE657" t="s">
        <v>91</v>
      </c>
      <c r="IF657" s="1">
        <f t="shared" si="842"/>
        <v>6</v>
      </c>
      <c r="IG657">
        <f t="shared" si="847"/>
        <v>89</v>
      </c>
      <c r="IH657" s="1">
        <f t="shared" si="843"/>
        <v>169</v>
      </c>
    </row>
    <row r="658" spans="1:242" ht="14.65" thickBot="1" x14ac:dyDescent="0.5">
      <c r="A658" s="1">
        <v>655</v>
      </c>
      <c r="B658" s="45">
        <f t="shared" si="779"/>
        <v>200</v>
      </c>
      <c r="C658" s="14" t="s">
        <v>1402</v>
      </c>
      <c r="D658" t="s">
        <v>1403</v>
      </c>
      <c r="E658" s="15" t="s">
        <v>1394</v>
      </c>
      <c r="F658" s="28">
        <f t="shared" si="780"/>
        <v>167</v>
      </c>
      <c r="H658" s="14">
        <v>0</v>
      </c>
      <c r="I658" t="s">
        <v>83</v>
      </c>
      <c r="J658">
        <v>2</v>
      </c>
      <c r="K658" s="40">
        <f t="shared" si="775"/>
        <v>6</v>
      </c>
      <c r="L658">
        <v>1</v>
      </c>
      <c r="M658" t="s">
        <v>83</v>
      </c>
      <c r="N658">
        <v>2</v>
      </c>
      <c r="O658" s="40">
        <f t="shared" si="848"/>
        <v>3</v>
      </c>
      <c r="P658">
        <v>0</v>
      </c>
      <c r="Q658" t="s">
        <v>83</v>
      </c>
      <c r="R658">
        <v>2</v>
      </c>
      <c r="S658" s="40">
        <f t="shared" si="795"/>
        <v>4</v>
      </c>
      <c r="T658">
        <v>1</v>
      </c>
      <c r="U658" t="s">
        <v>83</v>
      </c>
      <c r="V658">
        <v>1</v>
      </c>
      <c r="W658" s="40">
        <f t="shared" si="781"/>
        <v>6</v>
      </c>
      <c r="X658">
        <v>1</v>
      </c>
      <c r="Y658" t="s">
        <v>83</v>
      </c>
      <c r="Z658">
        <v>1</v>
      </c>
      <c r="AA658" s="40">
        <f t="shared" si="782"/>
        <v>0</v>
      </c>
      <c r="AB658">
        <v>3</v>
      </c>
      <c r="AC658" t="s">
        <v>83</v>
      </c>
      <c r="AD658">
        <v>0</v>
      </c>
      <c r="AE658" s="40">
        <f t="shared" si="796"/>
        <v>3</v>
      </c>
      <c r="AF658" s="24">
        <f t="shared" si="797"/>
        <v>22</v>
      </c>
      <c r="AG658" s="14">
        <v>3</v>
      </c>
      <c r="AH658" t="s">
        <v>83</v>
      </c>
      <c r="AI658">
        <v>0</v>
      </c>
      <c r="AJ658" s="40">
        <f t="shared" si="846"/>
        <v>3</v>
      </c>
      <c r="AK658">
        <v>0</v>
      </c>
      <c r="AL658" t="s">
        <v>83</v>
      </c>
      <c r="AM658">
        <v>1</v>
      </c>
      <c r="AN658" s="40">
        <f t="shared" si="798"/>
        <v>0</v>
      </c>
      <c r="AO658">
        <v>1</v>
      </c>
      <c r="AP658" t="s">
        <v>83</v>
      </c>
      <c r="AQ658">
        <v>0</v>
      </c>
      <c r="AR658" s="40">
        <f t="shared" si="778"/>
        <v>0</v>
      </c>
      <c r="AS658">
        <v>2</v>
      </c>
      <c r="AT658" t="s">
        <v>83</v>
      </c>
      <c r="AU658">
        <v>0</v>
      </c>
      <c r="AV658" s="40">
        <f t="shared" si="799"/>
        <v>0</v>
      </c>
      <c r="AW658">
        <v>1</v>
      </c>
      <c r="AX658" t="s">
        <v>83</v>
      </c>
      <c r="AY658">
        <v>2</v>
      </c>
      <c r="AZ658" s="40">
        <f t="shared" si="800"/>
        <v>3</v>
      </c>
      <c r="BA658">
        <v>1</v>
      </c>
      <c r="BB658" t="s">
        <v>83</v>
      </c>
      <c r="BC658">
        <v>2</v>
      </c>
      <c r="BD658" s="40">
        <f t="shared" si="783"/>
        <v>4</v>
      </c>
      <c r="BE658" s="24">
        <f t="shared" si="801"/>
        <v>10</v>
      </c>
      <c r="BF658" s="14">
        <v>2</v>
      </c>
      <c r="BG658" t="s">
        <v>83</v>
      </c>
      <c r="BH658">
        <v>0</v>
      </c>
      <c r="BI658" s="40">
        <f t="shared" si="802"/>
        <v>0</v>
      </c>
      <c r="BJ658">
        <v>1</v>
      </c>
      <c r="BK658" t="s">
        <v>83</v>
      </c>
      <c r="BL658">
        <v>2</v>
      </c>
      <c r="BM658" s="40">
        <f t="shared" si="803"/>
        <v>0</v>
      </c>
      <c r="BN658">
        <v>2</v>
      </c>
      <c r="BO658" t="s">
        <v>83</v>
      </c>
      <c r="BP658">
        <v>0</v>
      </c>
      <c r="BQ658" s="40">
        <f t="shared" si="784"/>
        <v>6</v>
      </c>
      <c r="BR658">
        <v>2</v>
      </c>
      <c r="BS658" t="s">
        <v>83</v>
      </c>
      <c r="BT658">
        <v>1</v>
      </c>
      <c r="BU658" s="40">
        <f t="shared" si="804"/>
        <v>3</v>
      </c>
      <c r="BV658">
        <v>1</v>
      </c>
      <c r="BW658" t="s">
        <v>83</v>
      </c>
      <c r="BX658">
        <v>2</v>
      </c>
      <c r="BY658" s="40">
        <f t="shared" si="805"/>
        <v>3</v>
      </c>
      <c r="BZ658">
        <v>1</v>
      </c>
      <c r="CA658" t="s">
        <v>83</v>
      </c>
      <c r="CB658">
        <v>2</v>
      </c>
      <c r="CC658" s="40">
        <f t="shared" si="806"/>
        <v>6</v>
      </c>
      <c r="CD658" s="24">
        <f t="shared" si="807"/>
        <v>18</v>
      </c>
      <c r="CE658" s="14">
        <v>1</v>
      </c>
      <c r="CF658" t="s">
        <v>83</v>
      </c>
      <c r="CG658">
        <v>1</v>
      </c>
      <c r="CH658" s="40">
        <f t="shared" si="808"/>
        <v>4</v>
      </c>
      <c r="CI658">
        <v>2</v>
      </c>
      <c r="CJ658" t="s">
        <v>83</v>
      </c>
      <c r="CK658">
        <v>0</v>
      </c>
      <c r="CL658" s="40">
        <f t="shared" si="809"/>
        <v>3</v>
      </c>
      <c r="CM658">
        <v>2</v>
      </c>
      <c r="CN658" t="s">
        <v>83</v>
      </c>
      <c r="CO658">
        <v>1</v>
      </c>
      <c r="CP658" s="40">
        <f t="shared" si="810"/>
        <v>0</v>
      </c>
      <c r="CQ658">
        <v>2</v>
      </c>
      <c r="CR658" t="s">
        <v>83</v>
      </c>
      <c r="CS658">
        <v>0</v>
      </c>
      <c r="CT658" s="40">
        <f t="shared" si="811"/>
        <v>3</v>
      </c>
      <c r="CU658">
        <v>1</v>
      </c>
      <c r="CV658" t="s">
        <v>83</v>
      </c>
      <c r="CW658">
        <v>1</v>
      </c>
      <c r="CX658" s="40">
        <f t="shared" si="812"/>
        <v>0</v>
      </c>
      <c r="CY658">
        <v>1</v>
      </c>
      <c r="CZ658" t="s">
        <v>83</v>
      </c>
      <c r="DA658">
        <v>3</v>
      </c>
      <c r="DB658" s="40">
        <f t="shared" si="813"/>
        <v>0</v>
      </c>
      <c r="DC658" s="24">
        <f t="shared" si="814"/>
        <v>10</v>
      </c>
      <c r="DD658" s="14">
        <v>3</v>
      </c>
      <c r="DE658" t="s">
        <v>83</v>
      </c>
      <c r="DF658">
        <v>1</v>
      </c>
      <c r="DG658" s="40">
        <f t="shared" si="844"/>
        <v>0</v>
      </c>
      <c r="DH658">
        <v>2</v>
      </c>
      <c r="DI658" t="s">
        <v>83</v>
      </c>
      <c r="DJ658">
        <v>0</v>
      </c>
      <c r="DK658" s="40">
        <f t="shared" si="785"/>
        <v>3</v>
      </c>
      <c r="DL658">
        <v>1</v>
      </c>
      <c r="DM658" t="s">
        <v>83</v>
      </c>
      <c r="DN658">
        <v>1</v>
      </c>
      <c r="DO658" s="40">
        <f t="shared" si="815"/>
        <v>0</v>
      </c>
      <c r="DP658">
        <v>1</v>
      </c>
      <c r="DQ658" t="s">
        <v>83</v>
      </c>
      <c r="DR658">
        <v>2</v>
      </c>
      <c r="DS658" s="40">
        <f t="shared" si="776"/>
        <v>0</v>
      </c>
      <c r="DT658">
        <v>2</v>
      </c>
      <c r="DU658" t="s">
        <v>83</v>
      </c>
      <c r="DV658">
        <v>3</v>
      </c>
      <c r="DW658" s="40">
        <f t="shared" si="777"/>
        <v>1</v>
      </c>
      <c r="DX658">
        <v>0</v>
      </c>
      <c r="DY658" t="s">
        <v>83</v>
      </c>
      <c r="DZ658">
        <v>3</v>
      </c>
      <c r="EA658" s="39">
        <f t="shared" si="816"/>
        <v>3</v>
      </c>
      <c r="EB658" s="24">
        <f t="shared" si="786"/>
        <v>7</v>
      </c>
      <c r="EC658" s="14">
        <v>0</v>
      </c>
      <c r="ED658" t="s">
        <v>83</v>
      </c>
      <c r="EE658">
        <v>2</v>
      </c>
      <c r="EF658" s="40">
        <f t="shared" si="817"/>
        <v>0</v>
      </c>
      <c r="EG658">
        <v>2</v>
      </c>
      <c r="EH658" t="s">
        <v>83</v>
      </c>
      <c r="EI658">
        <v>0</v>
      </c>
      <c r="EJ658" s="40">
        <f t="shared" si="818"/>
        <v>3</v>
      </c>
      <c r="EK658">
        <v>2</v>
      </c>
      <c r="EL658" t="s">
        <v>83</v>
      </c>
      <c r="EM658">
        <v>1</v>
      </c>
      <c r="EN658" s="40">
        <f t="shared" si="849"/>
        <v>0</v>
      </c>
      <c r="EO658">
        <v>1</v>
      </c>
      <c r="EP658" t="s">
        <v>83</v>
      </c>
      <c r="EQ658">
        <v>0</v>
      </c>
      <c r="ER658" s="40">
        <f t="shared" si="819"/>
        <v>3</v>
      </c>
      <c r="ES658">
        <v>1</v>
      </c>
      <c r="ET658" t="s">
        <v>83</v>
      </c>
      <c r="EU658">
        <v>1</v>
      </c>
      <c r="EV658" s="40">
        <f t="shared" si="820"/>
        <v>4</v>
      </c>
      <c r="EW658">
        <v>0</v>
      </c>
      <c r="EX658" t="s">
        <v>83</v>
      </c>
      <c r="EY658">
        <v>1</v>
      </c>
      <c r="EZ658" s="40">
        <f t="shared" si="821"/>
        <v>4</v>
      </c>
      <c r="FA658" s="24">
        <f t="shared" si="822"/>
        <v>14</v>
      </c>
      <c r="FB658" s="14">
        <v>1</v>
      </c>
      <c r="FC658" t="s">
        <v>83</v>
      </c>
      <c r="FD658">
        <v>1</v>
      </c>
      <c r="FE658" s="40">
        <f t="shared" si="823"/>
        <v>0</v>
      </c>
      <c r="FF658">
        <v>2</v>
      </c>
      <c r="FG658" t="s">
        <v>83</v>
      </c>
      <c r="FH658">
        <v>0</v>
      </c>
      <c r="FI658" s="40">
        <f t="shared" si="824"/>
        <v>6</v>
      </c>
      <c r="FJ658">
        <v>2</v>
      </c>
      <c r="FK658" t="s">
        <v>83</v>
      </c>
      <c r="FL658">
        <v>1</v>
      </c>
      <c r="FM658" s="40">
        <f t="shared" si="825"/>
        <v>0</v>
      </c>
      <c r="FN658">
        <v>2</v>
      </c>
      <c r="FO658" t="s">
        <v>83</v>
      </c>
      <c r="FP658">
        <v>1</v>
      </c>
      <c r="FQ658" s="40">
        <f t="shared" si="787"/>
        <v>4</v>
      </c>
      <c r="FR658">
        <v>1</v>
      </c>
      <c r="FS658" t="s">
        <v>83</v>
      </c>
      <c r="FT658">
        <v>1</v>
      </c>
      <c r="FU658" s="40">
        <f t="shared" si="826"/>
        <v>0</v>
      </c>
      <c r="FV658">
        <v>1</v>
      </c>
      <c r="FW658" t="s">
        <v>83</v>
      </c>
      <c r="FX658">
        <v>3</v>
      </c>
      <c r="FY658" s="40">
        <f t="shared" si="788"/>
        <v>0</v>
      </c>
      <c r="FZ658" s="24">
        <f t="shared" si="789"/>
        <v>10</v>
      </c>
      <c r="GA658" s="14">
        <v>1</v>
      </c>
      <c r="GB658" t="s">
        <v>83</v>
      </c>
      <c r="GC658">
        <v>0</v>
      </c>
      <c r="GD658" s="40">
        <f t="shared" si="827"/>
        <v>0</v>
      </c>
      <c r="GE658">
        <v>3</v>
      </c>
      <c r="GF658" t="s">
        <v>83</v>
      </c>
      <c r="GG658">
        <v>1</v>
      </c>
      <c r="GH658" s="40">
        <f t="shared" si="851"/>
        <v>3</v>
      </c>
      <c r="GI658">
        <v>1</v>
      </c>
      <c r="GJ658" t="s">
        <v>83</v>
      </c>
      <c r="GK658">
        <v>1</v>
      </c>
      <c r="GL658" s="40">
        <f t="shared" si="828"/>
        <v>0</v>
      </c>
      <c r="GM658">
        <v>1</v>
      </c>
      <c r="GN658" t="s">
        <v>83</v>
      </c>
      <c r="GO658">
        <v>2</v>
      </c>
      <c r="GP658" s="40">
        <f t="shared" si="829"/>
        <v>0</v>
      </c>
      <c r="GQ658">
        <v>1</v>
      </c>
      <c r="GR658" t="s">
        <v>83</v>
      </c>
      <c r="GS658">
        <v>1</v>
      </c>
      <c r="GT658" s="40">
        <f t="shared" si="790"/>
        <v>0</v>
      </c>
      <c r="GU658">
        <v>1</v>
      </c>
      <c r="GV658" t="s">
        <v>83</v>
      </c>
      <c r="GW658">
        <v>2</v>
      </c>
      <c r="GX658" s="40">
        <f t="shared" si="830"/>
        <v>0</v>
      </c>
      <c r="GY658" s="24">
        <f t="shared" si="831"/>
        <v>3</v>
      </c>
      <c r="GZ658" s="28">
        <f t="shared" si="791"/>
        <v>94</v>
      </c>
      <c r="HA658" t="s">
        <v>84</v>
      </c>
      <c r="HB658">
        <f t="shared" si="792"/>
        <v>9</v>
      </c>
      <c r="HC658" t="s">
        <v>85</v>
      </c>
      <c r="HD658">
        <f t="shared" si="845"/>
        <v>9</v>
      </c>
      <c r="HE658" t="s">
        <v>93</v>
      </c>
      <c r="HF658">
        <f t="shared" si="793"/>
        <v>9</v>
      </c>
      <c r="HG658" t="s">
        <v>94</v>
      </c>
      <c r="HH658">
        <f t="shared" si="850"/>
        <v>9</v>
      </c>
      <c r="HI658" t="s">
        <v>88</v>
      </c>
      <c r="HJ658">
        <f t="shared" si="832"/>
        <v>0</v>
      </c>
      <c r="HK658" t="s">
        <v>95</v>
      </c>
      <c r="HL658">
        <f t="shared" si="833"/>
        <v>5</v>
      </c>
      <c r="HM658" t="s">
        <v>90</v>
      </c>
      <c r="HN658">
        <f t="shared" si="794"/>
        <v>9</v>
      </c>
      <c r="HO658" t="s">
        <v>135</v>
      </c>
      <c r="HP658">
        <f t="shared" si="834"/>
        <v>0</v>
      </c>
      <c r="HQ658" t="s">
        <v>132</v>
      </c>
      <c r="HR658" s="1">
        <f t="shared" si="835"/>
        <v>6</v>
      </c>
      <c r="HS658" t="s">
        <v>92</v>
      </c>
      <c r="HT658" s="1">
        <f t="shared" si="836"/>
        <v>0</v>
      </c>
      <c r="HU658" t="s">
        <v>86</v>
      </c>
      <c r="HV658" s="1">
        <f t="shared" si="837"/>
        <v>6</v>
      </c>
      <c r="HW658" t="s">
        <v>164</v>
      </c>
      <c r="HX658" s="1">
        <f t="shared" si="838"/>
        <v>0</v>
      </c>
      <c r="HY658" t="s">
        <v>130</v>
      </c>
      <c r="HZ658" s="1">
        <f t="shared" si="839"/>
        <v>6</v>
      </c>
      <c r="IA658" t="s">
        <v>131</v>
      </c>
      <c r="IB658" s="1">
        <f t="shared" si="840"/>
        <v>0</v>
      </c>
      <c r="IC658" t="s">
        <v>166</v>
      </c>
      <c r="ID658" s="1">
        <f t="shared" si="841"/>
        <v>0</v>
      </c>
      <c r="IE658" t="s">
        <v>96</v>
      </c>
      <c r="IF658" s="1">
        <f t="shared" si="842"/>
        <v>5</v>
      </c>
      <c r="IG658">
        <f t="shared" si="847"/>
        <v>73</v>
      </c>
      <c r="IH658" s="1">
        <f t="shared" si="843"/>
        <v>167</v>
      </c>
    </row>
    <row r="659" spans="1:242" ht="14.65" thickBot="1" x14ac:dyDescent="0.5">
      <c r="A659" s="1">
        <v>656</v>
      </c>
      <c r="B659" s="45">
        <f t="shared" si="779"/>
        <v>256</v>
      </c>
      <c r="C659" s="14" t="s">
        <v>1404</v>
      </c>
      <c r="D659" t="s">
        <v>1403</v>
      </c>
      <c r="E659" s="15" t="s">
        <v>1394</v>
      </c>
      <c r="F659" s="28">
        <f t="shared" si="780"/>
        <v>162</v>
      </c>
      <c r="H659" s="14">
        <v>0</v>
      </c>
      <c r="I659" t="s">
        <v>83</v>
      </c>
      <c r="J659">
        <v>0</v>
      </c>
      <c r="K659" s="40">
        <f t="shared" si="775"/>
        <v>0</v>
      </c>
      <c r="L659">
        <v>1</v>
      </c>
      <c r="M659" t="s">
        <v>83</v>
      </c>
      <c r="N659">
        <v>3</v>
      </c>
      <c r="O659" s="40">
        <f t="shared" si="848"/>
        <v>4</v>
      </c>
      <c r="P659">
        <v>0</v>
      </c>
      <c r="Q659" t="s">
        <v>83</v>
      </c>
      <c r="R659">
        <v>1</v>
      </c>
      <c r="S659" s="40">
        <f t="shared" si="795"/>
        <v>3</v>
      </c>
      <c r="T659">
        <v>2</v>
      </c>
      <c r="U659" t="s">
        <v>83</v>
      </c>
      <c r="V659">
        <v>1</v>
      </c>
      <c r="W659" s="40">
        <f t="shared" si="781"/>
        <v>0</v>
      </c>
      <c r="X659">
        <v>1</v>
      </c>
      <c r="Y659" t="s">
        <v>83</v>
      </c>
      <c r="Z659">
        <v>1</v>
      </c>
      <c r="AA659" s="40">
        <f t="shared" si="782"/>
        <v>0</v>
      </c>
      <c r="AB659">
        <v>3</v>
      </c>
      <c r="AC659" t="s">
        <v>83</v>
      </c>
      <c r="AD659">
        <v>0</v>
      </c>
      <c r="AE659" s="40">
        <f t="shared" si="796"/>
        <v>3</v>
      </c>
      <c r="AF659" s="24">
        <f t="shared" si="797"/>
        <v>10</v>
      </c>
      <c r="AG659" s="14">
        <v>1</v>
      </c>
      <c r="AH659" t="s">
        <v>83</v>
      </c>
      <c r="AI659">
        <v>0</v>
      </c>
      <c r="AJ659" s="40">
        <f t="shared" si="846"/>
        <v>3</v>
      </c>
      <c r="AK659">
        <v>1</v>
      </c>
      <c r="AL659" t="s">
        <v>83</v>
      </c>
      <c r="AM659">
        <v>1</v>
      </c>
      <c r="AN659" s="40">
        <f t="shared" si="798"/>
        <v>6</v>
      </c>
      <c r="AO659">
        <v>1</v>
      </c>
      <c r="AP659" t="s">
        <v>83</v>
      </c>
      <c r="AQ659">
        <v>0</v>
      </c>
      <c r="AR659" s="40">
        <f t="shared" si="778"/>
        <v>0</v>
      </c>
      <c r="AS659">
        <v>2</v>
      </c>
      <c r="AT659" t="s">
        <v>83</v>
      </c>
      <c r="AU659">
        <v>1</v>
      </c>
      <c r="AV659" s="40">
        <f t="shared" si="799"/>
        <v>0</v>
      </c>
      <c r="AW659">
        <v>1</v>
      </c>
      <c r="AX659" t="s">
        <v>83</v>
      </c>
      <c r="AY659">
        <v>1</v>
      </c>
      <c r="AZ659" s="40">
        <f t="shared" si="800"/>
        <v>0</v>
      </c>
      <c r="BA659">
        <v>1</v>
      </c>
      <c r="BB659" t="s">
        <v>83</v>
      </c>
      <c r="BC659">
        <v>1</v>
      </c>
      <c r="BD659" s="40">
        <f t="shared" si="783"/>
        <v>0</v>
      </c>
      <c r="BE659" s="24">
        <f t="shared" si="801"/>
        <v>9</v>
      </c>
      <c r="BF659" s="14">
        <v>3</v>
      </c>
      <c r="BG659" t="s">
        <v>83</v>
      </c>
      <c r="BH659">
        <v>0</v>
      </c>
      <c r="BI659" s="40">
        <f t="shared" si="802"/>
        <v>0</v>
      </c>
      <c r="BJ659">
        <v>2</v>
      </c>
      <c r="BK659" t="s">
        <v>83</v>
      </c>
      <c r="BL659">
        <v>2</v>
      </c>
      <c r="BM659" s="40">
        <f t="shared" si="803"/>
        <v>3</v>
      </c>
      <c r="BN659">
        <v>3</v>
      </c>
      <c r="BO659" t="s">
        <v>83</v>
      </c>
      <c r="BP659">
        <v>1</v>
      </c>
      <c r="BQ659" s="40">
        <f t="shared" si="784"/>
        <v>4</v>
      </c>
      <c r="BR659">
        <v>3</v>
      </c>
      <c r="BS659" t="s">
        <v>83</v>
      </c>
      <c r="BT659">
        <v>1</v>
      </c>
      <c r="BU659" s="40">
        <f t="shared" si="804"/>
        <v>4</v>
      </c>
      <c r="BV659">
        <v>1</v>
      </c>
      <c r="BW659" t="s">
        <v>83</v>
      </c>
      <c r="BX659">
        <v>1</v>
      </c>
      <c r="BY659" s="40">
        <f t="shared" si="805"/>
        <v>0</v>
      </c>
      <c r="BZ659">
        <v>1</v>
      </c>
      <c r="CA659" t="s">
        <v>83</v>
      </c>
      <c r="CB659">
        <v>2</v>
      </c>
      <c r="CC659" s="40">
        <f t="shared" si="806"/>
        <v>6</v>
      </c>
      <c r="CD659" s="24">
        <f t="shared" si="807"/>
        <v>17</v>
      </c>
      <c r="CE659" s="14">
        <v>2</v>
      </c>
      <c r="CF659" t="s">
        <v>83</v>
      </c>
      <c r="CG659">
        <v>1</v>
      </c>
      <c r="CH659" s="40">
        <f t="shared" si="808"/>
        <v>0</v>
      </c>
      <c r="CI659">
        <v>2</v>
      </c>
      <c r="CJ659" t="s">
        <v>83</v>
      </c>
      <c r="CK659">
        <v>0</v>
      </c>
      <c r="CL659" s="40">
        <f t="shared" si="809"/>
        <v>3</v>
      </c>
      <c r="CM659">
        <v>1</v>
      </c>
      <c r="CN659" t="s">
        <v>83</v>
      </c>
      <c r="CO659">
        <v>1</v>
      </c>
      <c r="CP659" s="40">
        <f t="shared" si="810"/>
        <v>0</v>
      </c>
      <c r="CQ659">
        <v>1</v>
      </c>
      <c r="CR659" t="s">
        <v>83</v>
      </c>
      <c r="CS659">
        <v>1</v>
      </c>
      <c r="CT659" s="40">
        <f t="shared" si="811"/>
        <v>0</v>
      </c>
      <c r="CU659">
        <v>1</v>
      </c>
      <c r="CV659" t="s">
        <v>83</v>
      </c>
      <c r="CW659">
        <v>2</v>
      </c>
      <c r="CX659" s="40">
        <f t="shared" si="812"/>
        <v>0</v>
      </c>
      <c r="CY659">
        <v>1</v>
      </c>
      <c r="CZ659" t="s">
        <v>83</v>
      </c>
      <c r="DA659">
        <v>3</v>
      </c>
      <c r="DB659" s="40">
        <f t="shared" si="813"/>
        <v>0</v>
      </c>
      <c r="DC659" s="24">
        <f t="shared" si="814"/>
        <v>3</v>
      </c>
      <c r="DD659" s="14">
        <v>2</v>
      </c>
      <c r="DE659" t="s">
        <v>83</v>
      </c>
      <c r="DF659">
        <v>1</v>
      </c>
      <c r="DG659" s="40">
        <f t="shared" si="844"/>
        <v>0</v>
      </c>
      <c r="DH659">
        <v>2</v>
      </c>
      <c r="DI659" t="s">
        <v>83</v>
      </c>
      <c r="DJ659">
        <v>1</v>
      </c>
      <c r="DK659" s="40">
        <f t="shared" si="785"/>
        <v>3</v>
      </c>
      <c r="DL659">
        <v>2</v>
      </c>
      <c r="DM659" t="s">
        <v>83</v>
      </c>
      <c r="DN659">
        <v>1</v>
      </c>
      <c r="DO659" s="40">
        <f t="shared" si="815"/>
        <v>0</v>
      </c>
      <c r="DP659">
        <v>2</v>
      </c>
      <c r="DQ659" t="s">
        <v>83</v>
      </c>
      <c r="DR659">
        <v>1</v>
      </c>
      <c r="DS659" s="40">
        <f t="shared" si="776"/>
        <v>0</v>
      </c>
      <c r="DT659">
        <v>1</v>
      </c>
      <c r="DU659" t="s">
        <v>83</v>
      </c>
      <c r="DV659">
        <v>3</v>
      </c>
      <c r="DW659" s="40">
        <f t="shared" si="777"/>
        <v>1</v>
      </c>
      <c r="DX659">
        <v>1</v>
      </c>
      <c r="DY659" t="s">
        <v>83</v>
      </c>
      <c r="DZ659">
        <v>3</v>
      </c>
      <c r="EA659" s="39">
        <f t="shared" si="816"/>
        <v>4</v>
      </c>
      <c r="EB659" s="24">
        <f t="shared" si="786"/>
        <v>8</v>
      </c>
      <c r="EC659" s="14">
        <v>1</v>
      </c>
      <c r="ED659" t="s">
        <v>83</v>
      </c>
      <c r="EE659">
        <v>2</v>
      </c>
      <c r="EF659" s="40">
        <f t="shared" si="817"/>
        <v>0</v>
      </c>
      <c r="EG659">
        <v>3</v>
      </c>
      <c r="EH659" t="s">
        <v>83</v>
      </c>
      <c r="EI659">
        <v>0</v>
      </c>
      <c r="EJ659" s="40">
        <f t="shared" si="818"/>
        <v>3</v>
      </c>
      <c r="EK659">
        <v>3</v>
      </c>
      <c r="EL659" t="s">
        <v>83</v>
      </c>
      <c r="EM659">
        <v>1</v>
      </c>
      <c r="EN659" s="40">
        <f t="shared" si="849"/>
        <v>0</v>
      </c>
      <c r="EO659">
        <v>2</v>
      </c>
      <c r="EP659" t="s">
        <v>83</v>
      </c>
      <c r="EQ659">
        <v>0</v>
      </c>
      <c r="ER659" s="40">
        <f t="shared" si="819"/>
        <v>3</v>
      </c>
      <c r="ES659">
        <v>1</v>
      </c>
      <c r="ET659" t="s">
        <v>83</v>
      </c>
      <c r="EU659">
        <v>2</v>
      </c>
      <c r="EV659" s="40">
        <f t="shared" si="820"/>
        <v>0</v>
      </c>
      <c r="EW659">
        <v>0</v>
      </c>
      <c r="EX659" t="s">
        <v>83</v>
      </c>
      <c r="EY659">
        <v>1</v>
      </c>
      <c r="EZ659" s="40">
        <f t="shared" si="821"/>
        <v>4</v>
      </c>
      <c r="FA659" s="24">
        <f t="shared" si="822"/>
        <v>10</v>
      </c>
      <c r="FB659" s="14">
        <v>1</v>
      </c>
      <c r="FC659" t="s">
        <v>83</v>
      </c>
      <c r="FD659">
        <v>0</v>
      </c>
      <c r="FE659" s="40">
        <f t="shared" si="823"/>
        <v>6</v>
      </c>
      <c r="FF659">
        <v>3</v>
      </c>
      <c r="FG659" t="s">
        <v>83</v>
      </c>
      <c r="FH659">
        <v>0</v>
      </c>
      <c r="FI659" s="40">
        <f t="shared" si="824"/>
        <v>3</v>
      </c>
      <c r="FJ659">
        <v>2</v>
      </c>
      <c r="FK659" t="s">
        <v>83</v>
      </c>
      <c r="FL659">
        <v>2</v>
      </c>
      <c r="FM659" s="40">
        <f t="shared" si="825"/>
        <v>4</v>
      </c>
      <c r="FN659">
        <v>2</v>
      </c>
      <c r="FO659" t="s">
        <v>83</v>
      </c>
      <c r="FP659">
        <v>1</v>
      </c>
      <c r="FQ659" s="40">
        <f t="shared" si="787"/>
        <v>4</v>
      </c>
      <c r="FR659">
        <v>1</v>
      </c>
      <c r="FS659" t="s">
        <v>83</v>
      </c>
      <c r="FT659">
        <v>2</v>
      </c>
      <c r="FU659" s="40">
        <f t="shared" si="826"/>
        <v>4</v>
      </c>
      <c r="FV659">
        <v>1</v>
      </c>
      <c r="FW659" t="s">
        <v>83</v>
      </c>
      <c r="FX659">
        <v>3</v>
      </c>
      <c r="FY659" s="40">
        <f t="shared" si="788"/>
        <v>0</v>
      </c>
      <c r="FZ659" s="24">
        <f t="shared" si="789"/>
        <v>21</v>
      </c>
      <c r="GA659" s="14">
        <v>1</v>
      </c>
      <c r="GB659" t="s">
        <v>83</v>
      </c>
      <c r="GC659">
        <v>1</v>
      </c>
      <c r="GD659" s="40">
        <f t="shared" si="827"/>
        <v>4</v>
      </c>
      <c r="GE659">
        <v>3</v>
      </c>
      <c r="GF659" t="s">
        <v>83</v>
      </c>
      <c r="GG659">
        <v>1</v>
      </c>
      <c r="GH659" s="40">
        <f t="shared" si="851"/>
        <v>3</v>
      </c>
      <c r="GI659">
        <v>1</v>
      </c>
      <c r="GJ659" t="s">
        <v>83</v>
      </c>
      <c r="GK659">
        <v>2</v>
      </c>
      <c r="GL659" s="40">
        <f t="shared" si="828"/>
        <v>4</v>
      </c>
      <c r="GM659">
        <v>1</v>
      </c>
      <c r="GN659" t="s">
        <v>83</v>
      </c>
      <c r="GO659">
        <v>2</v>
      </c>
      <c r="GP659" s="40">
        <f t="shared" si="829"/>
        <v>0</v>
      </c>
      <c r="GQ659">
        <v>1</v>
      </c>
      <c r="GR659" t="s">
        <v>83</v>
      </c>
      <c r="GS659">
        <v>1</v>
      </c>
      <c r="GT659" s="40">
        <f t="shared" si="790"/>
        <v>0</v>
      </c>
      <c r="GU659">
        <v>1</v>
      </c>
      <c r="GV659" t="s">
        <v>83</v>
      </c>
      <c r="GW659">
        <v>2</v>
      </c>
      <c r="GX659" s="40">
        <f t="shared" si="830"/>
        <v>0</v>
      </c>
      <c r="GY659" s="24">
        <f t="shared" si="831"/>
        <v>11</v>
      </c>
      <c r="GZ659" s="28">
        <f t="shared" si="791"/>
        <v>89</v>
      </c>
      <c r="HA659" t="s">
        <v>84</v>
      </c>
      <c r="HB659">
        <f t="shared" si="792"/>
        <v>9</v>
      </c>
      <c r="HC659" t="s">
        <v>85</v>
      </c>
      <c r="HD659">
        <f t="shared" si="845"/>
        <v>9</v>
      </c>
      <c r="HE659" t="s">
        <v>93</v>
      </c>
      <c r="HF659">
        <f t="shared" si="793"/>
        <v>9</v>
      </c>
      <c r="HG659" t="s">
        <v>94</v>
      </c>
      <c r="HH659">
        <f t="shared" si="850"/>
        <v>9</v>
      </c>
      <c r="HI659" t="s">
        <v>130</v>
      </c>
      <c r="HJ659">
        <f t="shared" si="832"/>
        <v>5</v>
      </c>
      <c r="HK659" t="s">
        <v>131</v>
      </c>
      <c r="HL659">
        <f t="shared" si="833"/>
        <v>0</v>
      </c>
      <c r="HM659" t="s">
        <v>90</v>
      </c>
      <c r="HN659">
        <f t="shared" si="794"/>
        <v>9</v>
      </c>
      <c r="HO659" t="s">
        <v>135</v>
      </c>
      <c r="HP659">
        <f t="shared" si="834"/>
        <v>0</v>
      </c>
      <c r="HQ659" t="s">
        <v>132</v>
      </c>
      <c r="HR659" s="1">
        <f t="shared" si="835"/>
        <v>6</v>
      </c>
      <c r="HS659" t="s">
        <v>92</v>
      </c>
      <c r="HT659" s="1">
        <f t="shared" si="836"/>
        <v>0</v>
      </c>
      <c r="HU659" t="s">
        <v>86</v>
      </c>
      <c r="HV659" s="1">
        <f t="shared" si="837"/>
        <v>6</v>
      </c>
      <c r="HW659" t="s">
        <v>129</v>
      </c>
      <c r="HX659" s="1">
        <f t="shared" si="838"/>
        <v>0</v>
      </c>
      <c r="HY659" t="s">
        <v>88</v>
      </c>
      <c r="HZ659" s="1">
        <f t="shared" si="839"/>
        <v>0</v>
      </c>
      <c r="IA659" t="s">
        <v>95</v>
      </c>
      <c r="IB659" s="1">
        <f t="shared" si="840"/>
        <v>6</v>
      </c>
      <c r="IC659" t="s">
        <v>166</v>
      </c>
      <c r="ID659" s="1">
        <f t="shared" si="841"/>
        <v>0</v>
      </c>
      <c r="IE659" t="s">
        <v>96</v>
      </c>
      <c r="IF659" s="1">
        <f t="shared" si="842"/>
        <v>5</v>
      </c>
      <c r="IG659">
        <f t="shared" si="847"/>
        <v>73</v>
      </c>
      <c r="IH659" s="1">
        <f t="shared" si="843"/>
        <v>162</v>
      </c>
    </row>
    <row r="660" spans="1:242" ht="14.65" thickBot="1" x14ac:dyDescent="0.5">
      <c r="A660" s="1">
        <v>657</v>
      </c>
      <c r="B660" s="45">
        <f t="shared" si="779"/>
        <v>222</v>
      </c>
      <c r="C660" s="14" t="s">
        <v>857</v>
      </c>
      <c r="D660" t="s">
        <v>1403</v>
      </c>
      <c r="E660" s="15" t="s">
        <v>1394</v>
      </c>
      <c r="F660" s="28">
        <f t="shared" si="780"/>
        <v>165</v>
      </c>
      <c r="H660" s="14">
        <v>0</v>
      </c>
      <c r="I660" t="s">
        <v>83</v>
      </c>
      <c r="J660">
        <v>2</v>
      </c>
      <c r="K660" s="40">
        <f t="shared" si="775"/>
        <v>6</v>
      </c>
      <c r="L660">
        <v>1</v>
      </c>
      <c r="M660" t="s">
        <v>83</v>
      </c>
      <c r="N660">
        <v>2</v>
      </c>
      <c r="O660" s="40">
        <f t="shared" si="848"/>
        <v>3</v>
      </c>
      <c r="P660">
        <v>1</v>
      </c>
      <c r="Q660" t="s">
        <v>83</v>
      </c>
      <c r="R660">
        <v>1</v>
      </c>
      <c r="S660" s="40">
        <f t="shared" si="795"/>
        <v>0</v>
      </c>
      <c r="T660">
        <v>2</v>
      </c>
      <c r="U660" t="s">
        <v>83</v>
      </c>
      <c r="V660">
        <v>1</v>
      </c>
      <c r="W660" s="40">
        <f t="shared" si="781"/>
        <v>0</v>
      </c>
      <c r="X660">
        <v>2</v>
      </c>
      <c r="Y660" t="s">
        <v>83</v>
      </c>
      <c r="Z660">
        <v>1</v>
      </c>
      <c r="AA660" s="40">
        <f t="shared" si="782"/>
        <v>0</v>
      </c>
      <c r="AB660">
        <v>2</v>
      </c>
      <c r="AC660" t="s">
        <v>83</v>
      </c>
      <c r="AD660">
        <v>0</v>
      </c>
      <c r="AE660" s="40">
        <f t="shared" si="796"/>
        <v>6</v>
      </c>
      <c r="AF660" s="24">
        <f t="shared" si="797"/>
        <v>15</v>
      </c>
      <c r="AG660" s="14">
        <v>2</v>
      </c>
      <c r="AH660" t="s">
        <v>83</v>
      </c>
      <c r="AI660">
        <v>0</v>
      </c>
      <c r="AJ660" s="40">
        <f t="shared" si="846"/>
        <v>3</v>
      </c>
      <c r="AK660">
        <v>1</v>
      </c>
      <c r="AL660" t="s">
        <v>83</v>
      </c>
      <c r="AM660">
        <v>1</v>
      </c>
      <c r="AN660" s="40">
        <f t="shared" si="798"/>
        <v>6</v>
      </c>
      <c r="AO660">
        <v>1</v>
      </c>
      <c r="AP660" t="s">
        <v>83</v>
      </c>
      <c r="AQ660">
        <v>0</v>
      </c>
      <c r="AR660" s="40">
        <f t="shared" si="778"/>
        <v>0</v>
      </c>
      <c r="AS660">
        <v>2</v>
      </c>
      <c r="AT660" t="s">
        <v>83</v>
      </c>
      <c r="AU660">
        <v>1</v>
      </c>
      <c r="AV660" s="40">
        <f t="shared" si="799"/>
        <v>0</v>
      </c>
      <c r="AW660">
        <v>1</v>
      </c>
      <c r="AX660" t="s">
        <v>83</v>
      </c>
      <c r="AY660">
        <v>2</v>
      </c>
      <c r="AZ660" s="40">
        <f t="shared" si="800"/>
        <v>3</v>
      </c>
      <c r="BA660">
        <v>1</v>
      </c>
      <c r="BB660" t="s">
        <v>83</v>
      </c>
      <c r="BC660">
        <v>2</v>
      </c>
      <c r="BD660" s="40">
        <f t="shared" si="783"/>
        <v>4</v>
      </c>
      <c r="BE660" s="24">
        <f t="shared" si="801"/>
        <v>16</v>
      </c>
      <c r="BF660" s="14">
        <v>4</v>
      </c>
      <c r="BG660" t="s">
        <v>83</v>
      </c>
      <c r="BH660">
        <v>0</v>
      </c>
      <c r="BI660" s="40">
        <f t="shared" si="802"/>
        <v>0</v>
      </c>
      <c r="BJ660">
        <v>2</v>
      </c>
      <c r="BK660" t="s">
        <v>83</v>
      </c>
      <c r="BL660">
        <v>2</v>
      </c>
      <c r="BM660" s="40">
        <f t="shared" si="803"/>
        <v>3</v>
      </c>
      <c r="BN660">
        <v>3</v>
      </c>
      <c r="BO660" t="s">
        <v>83</v>
      </c>
      <c r="BP660">
        <v>1</v>
      </c>
      <c r="BQ660" s="40">
        <f t="shared" si="784"/>
        <v>4</v>
      </c>
      <c r="BR660">
        <v>3</v>
      </c>
      <c r="BS660" t="s">
        <v>83</v>
      </c>
      <c r="BT660">
        <v>1</v>
      </c>
      <c r="BU660" s="40">
        <f t="shared" si="804"/>
        <v>4</v>
      </c>
      <c r="BV660">
        <v>2</v>
      </c>
      <c r="BW660" t="s">
        <v>83</v>
      </c>
      <c r="BX660">
        <v>1</v>
      </c>
      <c r="BY660" s="40">
        <f t="shared" si="805"/>
        <v>0</v>
      </c>
      <c r="BZ660">
        <v>1</v>
      </c>
      <c r="CA660" t="s">
        <v>83</v>
      </c>
      <c r="CB660">
        <v>2</v>
      </c>
      <c r="CC660" s="40">
        <f t="shared" si="806"/>
        <v>6</v>
      </c>
      <c r="CD660" s="24">
        <f t="shared" si="807"/>
        <v>17</v>
      </c>
      <c r="CE660" s="14">
        <v>2</v>
      </c>
      <c r="CF660" t="s">
        <v>83</v>
      </c>
      <c r="CG660">
        <v>1</v>
      </c>
      <c r="CH660" s="40">
        <f t="shared" si="808"/>
        <v>0</v>
      </c>
      <c r="CI660">
        <v>2</v>
      </c>
      <c r="CJ660" t="s">
        <v>83</v>
      </c>
      <c r="CK660">
        <v>1</v>
      </c>
      <c r="CL660" s="40">
        <f t="shared" si="809"/>
        <v>3</v>
      </c>
      <c r="CM660">
        <v>1</v>
      </c>
      <c r="CN660" t="s">
        <v>83</v>
      </c>
      <c r="CO660">
        <v>1</v>
      </c>
      <c r="CP660" s="40">
        <f t="shared" si="810"/>
        <v>0</v>
      </c>
      <c r="CQ660">
        <v>1</v>
      </c>
      <c r="CR660" t="s">
        <v>83</v>
      </c>
      <c r="CS660">
        <v>1</v>
      </c>
      <c r="CT660" s="40">
        <f t="shared" si="811"/>
        <v>0</v>
      </c>
      <c r="CU660">
        <v>1</v>
      </c>
      <c r="CV660" t="s">
        <v>83</v>
      </c>
      <c r="CW660">
        <v>1</v>
      </c>
      <c r="CX660" s="40">
        <f t="shared" si="812"/>
        <v>0</v>
      </c>
      <c r="CY660">
        <v>1</v>
      </c>
      <c r="CZ660" t="s">
        <v>83</v>
      </c>
      <c r="DA660">
        <v>2</v>
      </c>
      <c r="DB660" s="40">
        <f t="shared" si="813"/>
        <v>0</v>
      </c>
      <c r="DC660" s="24">
        <f t="shared" si="814"/>
        <v>3</v>
      </c>
      <c r="DD660" s="14">
        <v>4</v>
      </c>
      <c r="DE660" t="s">
        <v>83</v>
      </c>
      <c r="DF660">
        <v>1</v>
      </c>
      <c r="DG660" s="40">
        <f t="shared" si="844"/>
        <v>0</v>
      </c>
      <c r="DH660">
        <v>3</v>
      </c>
      <c r="DI660" t="s">
        <v>83</v>
      </c>
      <c r="DJ660">
        <v>1</v>
      </c>
      <c r="DK660" s="40">
        <f t="shared" si="785"/>
        <v>3</v>
      </c>
      <c r="DL660">
        <v>3</v>
      </c>
      <c r="DM660" t="s">
        <v>83</v>
      </c>
      <c r="DN660">
        <v>1</v>
      </c>
      <c r="DO660" s="40">
        <f t="shared" si="815"/>
        <v>0</v>
      </c>
      <c r="DP660">
        <v>2</v>
      </c>
      <c r="DQ660" t="s">
        <v>83</v>
      </c>
      <c r="DR660">
        <v>1</v>
      </c>
      <c r="DS660" s="40">
        <f t="shared" si="776"/>
        <v>0</v>
      </c>
      <c r="DT660">
        <v>1</v>
      </c>
      <c r="DU660" t="s">
        <v>83</v>
      </c>
      <c r="DV660">
        <v>2</v>
      </c>
      <c r="DW660" s="40">
        <f t="shared" si="777"/>
        <v>1</v>
      </c>
      <c r="DX660">
        <v>1</v>
      </c>
      <c r="DY660" t="s">
        <v>83</v>
      </c>
      <c r="DZ660">
        <v>3</v>
      </c>
      <c r="EA660" s="39">
        <f t="shared" si="816"/>
        <v>4</v>
      </c>
      <c r="EB660" s="24">
        <f t="shared" si="786"/>
        <v>8</v>
      </c>
      <c r="EC660" s="14">
        <v>1</v>
      </c>
      <c r="ED660" t="s">
        <v>83</v>
      </c>
      <c r="EE660">
        <v>1</v>
      </c>
      <c r="EF660" s="40">
        <f t="shared" si="817"/>
        <v>4</v>
      </c>
      <c r="EG660">
        <v>3</v>
      </c>
      <c r="EH660" t="s">
        <v>83</v>
      </c>
      <c r="EI660">
        <v>0</v>
      </c>
      <c r="EJ660" s="40">
        <f t="shared" si="818"/>
        <v>3</v>
      </c>
      <c r="EK660">
        <v>1</v>
      </c>
      <c r="EL660" t="s">
        <v>83</v>
      </c>
      <c r="EM660">
        <v>1</v>
      </c>
      <c r="EN660" s="40">
        <f t="shared" si="849"/>
        <v>0</v>
      </c>
      <c r="EO660">
        <v>2</v>
      </c>
      <c r="EP660" t="s">
        <v>83</v>
      </c>
      <c r="EQ660">
        <v>0</v>
      </c>
      <c r="ER660" s="40">
        <f t="shared" si="819"/>
        <v>3</v>
      </c>
      <c r="ES660">
        <v>1</v>
      </c>
      <c r="ET660" t="s">
        <v>83</v>
      </c>
      <c r="EU660">
        <v>2</v>
      </c>
      <c r="EV660" s="40">
        <f t="shared" si="820"/>
        <v>0</v>
      </c>
      <c r="EW660">
        <v>0</v>
      </c>
      <c r="EX660" t="s">
        <v>83</v>
      </c>
      <c r="EY660">
        <v>1</v>
      </c>
      <c r="EZ660" s="40">
        <f t="shared" si="821"/>
        <v>4</v>
      </c>
      <c r="FA660" s="24">
        <f t="shared" si="822"/>
        <v>14</v>
      </c>
      <c r="FB660" s="14">
        <v>2</v>
      </c>
      <c r="FC660" t="s">
        <v>83</v>
      </c>
      <c r="FD660">
        <v>0</v>
      </c>
      <c r="FE660" s="40">
        <f t="shared" si="823"/>
        <v>3</v>
      </c>
      <c r="FF660">
        <v>3</v>
      </c>
      <c r="FG660" t="s">
        <v>83</v>
      </c>
      <c r="FH660">
        <v>0</v>
      </c>
      <c r="FI660" s="40">
        <f t="shared" si="824"/>
        <v>3</v>
      </c>
      <c r="FJ660">
        <v>2</v>
      </c>
      <c r="FK660" t="s">
        <v>83</v>
      </c>
      <c r="FL660">
        <v>2</v>
      </c>
      <c r="FM660" s="40">
        <f t="shared" si="825"/>
        <v>4</v>
      </c>
      <c r="FN660">
        <v>2</v>
      </c>
      <c r="FO660" t="s">
        <v>83</v>
      </c>
      <c r="FP660">
        <v>1</v>
      </c>
      <c r="FQ660" s="40">
        <f t="shared" si="787"/>
        <v>4</v>
      </c>
      <c r="FR660">
        <v>1</v>
      </c>
      <c r="FS660" t="s">
        <v>83</v>
      </c>
      <c r="FT660">
        <v>3</v>
      </c>
      <c r="FU660" s="40">
        <f t="shared" si="826"/>
        <v>3</v>
      </c>
      <c r="FV660">
        <v>1</v>
      </c>
      <c r="FW660" t="s">
        <v>83</v>
      </c>
      <c r="FX660">
        <v>3</v>
      </c>
      <c r="FY660" s="40">
        <f t="shared" si="788"/>
        <v>0</v>
      </c>
      <c r="FZ660" s="24">
        <f t="shared" si="789"/>
        <v>17</v>
      </c>
      <c r="GA660" s="14">
        <v>2</v>
      </c>
      <c r="GB660" t="s">
        <v>83</v>
      </c>
      <c r="GC660">
        <v>1</v>
      </c>
      <c r="GD660" s="40">
        <f t="shared" si="827"/>
        <v>0</v>
      </c>
      <c r="GE660">
        <v>1</v>
      </c>
      <c r="GF660" t="s">
        <v>83</v>
      </c>
      <c r="GG660">
        <v>1</v>
      </c>
      <c r="GH660" s="40">
        <f t="shared" si="851"/>
        <v>0</v>
      </c>
      <c r="GI660">
        <v>1</v>
      </c>
      <c r="GJ660" t="s">
        <v>83</v>
      </c>
      <c r="GK660">
        <v>2</v>
      </c>
      <c r="GL660" s="40">
        <f t="shared" si="828"/>
        <v>4</v>
      </c>
      <c r="GM660">
        <v>1</v>
      </c>
      <c r="GN660" t="s">
        <v>83</v>
      </c>
      <c r="GO660">
        <v>2</v>
      </c>
      <c r="GP660" s="40">
        <f t="shared" si="829"/>
        <v>0</v>
      </c>
      <c r="GQ660">
        <v>2</v>
      </c>
      <c r="GR660" t="s">
        <v>83</v>
      </c>
      <c r="GS660">
        <v>1</v>
      </c>
      <c r="GT660" s="40">
        <f t="shared" si="790"/>
        <v>0</v>
      </c>
      <c r="GU660">
        <v>1</v>
      </c>
      <c r="GV660" t="s">
        <v>83</v>
      </c>
      <c r="GW660">
        <v>2</v>
      </c>
      <c r="GX660" s="40">
        <f t="shared" si="830"/>
        <v>0</v>
      </c>
      <c r="GY660" s="24">
        <f t="shared" si="831"/>
        <v>4</v>
      </c>
      <c r="GZ660" s="28">
        <f t="shared" si="791"/>
        <v>94</v>
      </c>
      <c r="HA660" t="s">
        <v>84</v>
      </c>
      <c r="HB660">
        <f t="shared" si="792"/>
        <v>9</v>
      </c>
      <c r="HC660" t="s">
        <v>85</v>
      </c>
      <c r="HD660">
        <f t="shared" si="845"/>
        <v>9</v>
      </c>
      <c r="HE660" t="s">
        <v>86</v>
      </c>
      <c r="HF660">
        <f t="shared" si="793"/>
        <v>5</v>
      </c>
      <c r="HG660" t="s">
        <v>94</v>
      </c>
      <c r="HH660">
        <f t="shared" si="850"/>
        <v>9</v>
      </c>
      <c r="HI660" t="s">
        <v>130</v>
      </c>
      <c r="HJ660">
        <f t="shared" si="832"/>
        <v>5</v>
      </c>
      <c r="HK660" t="s">
        <v>131</v>
      </c>
      <c r="HL660">
        <f t="shared" si="833"/>
        <v>0</v>
      </c>
      <c r="HM660" t="s">
        <v>90</v>
      </c>
      <c r="HN660">
        <f t="shared" si="794"/>
        <v>9</v>
      </c>
      <c r="HO660" t="s">
        <v>96</v>
      </c>
      <c r="HP660">
        <f t="shared" si="834"/>
        <v>9</v>
      </c>
      <c r="HQ660" t="s">
        <v>136</v>
      </c>
      <c r="HR660" s="1">
        <f t="shared" si="835"/>
        <v>0</v>
      </c>
      <c r="HS660" t="s">
        <v>137</v>
      </c>
      <c r="HT660" s="1">
        <f t="shared" si="836"/>
        <v>6</v>
      </c>
      <c r="HU660" t="s">
        <v>93</v>
      </c>
      <c r="HV660" s="1">
        <f t="shared" si="837"/>
        <v>5</v>
      </c>
      <c r="HW660" t="s">
        <v>129</v>
      </c>
      <c r="HX660" s="1">
        <f t="shared" si="838"/>
        <v>0</v>
      </c>
      <c r="HY660" t="s">
        <v>88</v>
      </c>
      <c r="HZ660" s="1">
        <f t="shared" si="839"/>
        <v>0</v>
      </c>
      <c r="IA660" t="s">
        <v>89</v>
      </c>
      <c r="IB660" s="1">
        <f t="shared" si="840"/>
        <v>5</v>
      </c>
      <c r="IC660" t="s">
        <v>166</v>
      </c>
      <c r="ID660" s="1">
        <f t="shared" si="841"/>
        <v>0</v>
      </c>
      <c r="IE660" t="s">
        <v>138</v>
      </c>
      <c r="IF660" s="1">
        <f t="shared" si="842"/>
        <v>0</v>
      </c>
      <c r="IG660">
        <f t="shared" si="847"/>
        <v>71</v>
      </c>
      <c r="IH660" s="1">
        <f t="shared" si="843"/>
        <v>165</v>
      </c>
    </row>
    <row r="661" spans="1:242" ht="14.65" thickBot="1" x14ac:dyDescent="0.5">
      <c r="A661" s="1">
        <v>658</v>
      </c>
      <c r="B661" s="45">
        <f t="shared" si="779"/>
        <v>13</v>
      </c>
      <c r="C661" s="14" t="s">
        <v>1405</v>
      </c>
      <c r="D661" t="s">
        <v>1403</v>
      </c>
      <c r="E661" s="15" t="s">
        <v>1394</v>
      </c>
      <c r="F661" s="28">
        <f t="shared" si="780"/>
        <v>193</v>
      </c>
      <c r="H661" s="14">
        <v>0</v>
      </c>
      <c r="I661" t="s">
        <v>83</v>
      </c>
      <c r="J661">
        <v>0</v>
      </c>
      <c r="K661" s="40">
        <f t="shared" si="775"/>
        <v>0</v>
      </c>
      <c r="L661">
        <v>1</v>
      </c>
      <c r="M661" t="s">
        <v>83</v>
      </c>
      <c r="N661">
        <v>1</v>
      </c>
      <c r="O661" s="40">
        <f t="shared" si="848"/>
        <v>0</v>
      </c>
      <c r="P661">
        <v>1</v>
      </c>
      <c r="Q661" t="s">
        <v>83</v>
      </c>
      <c r="R661">
        <v>1</v>
      </c>
      <c r="S661" s="40">
        <f t="shared" si="795"/>
        <v>0</v>
      </c>
      <c r="T661">
        <v>2</v>
      </c>
      <c r="U661" t="s">
        <v>83</v>
      </c>
      <c r="V661">
        <v>1</v>
      </c>
      <c r="W661" s="40">
        <f t="shared" si="781"/>
        <v>0</v>
      </c>
      <c r="X661">
        <v>1</v>
      </c>
      <c r="Y661" t="s">
        <v>83</v>
      </c>
      <c r="Z661">
        <v>2</v>
      </c>
      <c r="AA661" s="40">
        <f t="shared" si="782"/>
        <v>6</v>
      </c>
      <c r="AB661">
        <v>2</v>
      </c>
      <c r="AC661" t="s">
        <v>83</v>
      </c>
      <c r="AD661">
        <v>0</v>
      </c>
      <c r="AE661" s="40">
        <f t="shared" si="796"/>
        <v>6</v>
      </c>
      <c r="AF661" s="24">
        <f t="shared" si="797"/>
        <v>12</v>
      </c>
      <c r="AG661" s="14">
        <v>2</v>
      </c>
      <c r="AH661" t="s">
        <v>83</v>
      </c>
      <c r="AI661">
        <v>0</v>
      </c>
      <c r="AJ661" s="40">
        <f t="shared" si="846"/>
        <v>3</v>
      </c>
      <c r="AK661">
        <v>1</v>
      </c>
      <c r="AL661" t="s">
        <v>83</v>
      </c>
      <c r="AM661">
        <v>1</v>
      </c>
      <c r="AN661" s="40">
        <f t="shared" si="798"/>
        <v>6</v>
      </c>
      <c r="AO661">
        <v>2</v>
      </c>
      <c r="AP661" t="s">
        <v>83</v>
      </c>
      <c r="AQ661">
        <v>0</v>
      </c>
      <c r="AR661" s="40">
        <f t="shared" si="778"/>
        <v>0</v>
      </c>
      <c r="AS661">
        <v>2</v>
      </c>
      <c r="AT661" t="s">
        <v>83</v>
      </c>
      <c r="AU661">
        <v>1</v>
      </c>
      <c r="AV661" s="40">
        <f t="shared" si="799"/>
        <v>0</v>
      </c>
      <c r="AW661">
        <v>1</v>
      </c>
      <c r="AX661" t="s">
        <v>83</v>
      </c>
      <c r="AY661">
        <v>2</v>
      </c>
      <c r="AZ661" s="40">
        <f t="shared" si="800"/>
        <v>3</v>
      </c>
      <c r="BA661">
        <v>1</v>
      </c>
      <c r="BB661" t="s">
        <v>83</v>
      </c>
      <c r="BC661">
        <v>2</v>
      </c>
      <c r="BD661" s="40">
        <f t="shared" si="783"/>
        <v>4</v>
      </c>
      <c r="BE661" s="24">
        <f t="shared" si="801"/>
        <v>16</v>
      </c>
      <c r="BF661" s="14">
        <v>1</v>
      </c>
      <c r="BG661" t="s">
        <v>83</v>
      </c>
      <c r="BH661">
        <v>0</v>
      </c>
      <c r="BI661" s="40">
        <f t="shared" si="802"/>
        <v>0</v>
      </c>
      <c r="BJ661">
        <v>1</v>
      </c>
      <c r="BK661" t="s">
        <v>83</v>
      </c>
      <c r="BL661">
        <v>2</v>
      </c>
      <c r="BM661" s="40">
        <f t="shared" si="803"/>
        <v>0</v>
      </c>
      <c r="BN661">
        <v>3</v>
      </c>
      <c r="BO661" t="s">
        <v>83</v>
      </c>
      <c r="BP661">
        <v>1</v>
      </c>
      <c r="BQ661" s="40">
        <f t="shared" si="784"/>
        <v>4</v>
      </c>
      <c r="BR661">
        <v>1</v>
      </c>
      <c r="BS661" t="s">
        <v>83</v>
      </c>
      <c r="BT661">
        <v>1</v>
      </c>
      <c r="BU661" s="40">
        <f t="shared" si="804"/>
        <v>0</v>
      </c>
      <c r="BV661">
        <v>1</v>
      </c>
      <c r="BW661" t="s">
        <v>83</v>
      </c>
      <c r="BX661">
        <v>2</v>
      </c>
      <c r="BY661" s="40">
        <f t="shared" si="805"/>
        <v>3</v>
      </c>
      <c r="BZ661">
        <v>1</v>
      </c>
      <c r="CA661" t="s">
        <v>83</v>
      </c>
      <c r="CB661">
        <v>2</v>
      </c>
      <c r="CC661" s="40">
        <f t="shared" si="806"/>
        <v>6</v>
      </c>
      <c r="CD661" s="24">
        <f t="shared" si="807"/>
        <v>13</v>
      </c>
      <c r="CE661" s="14">
        <v>1</v>
      </c>
      <c r="CF661" t="s">
        <v>83</v>
      </c>
      <c r="CG661">
        <v>1</v>
      </c>
      <c r="CH661" s="40">
        <f t="shared" si="808"/>
        <v>4</v>
      </c>
      <c r="CI661">
        <v>2</v>
      </c>
      <c r="CJ661" t="s">
        <v>83</v>
      </c>
      <c r="CK661">
        <v>1</v>
      </c>
      <c r="CL661" s="40">
        <f t="shared" si="809"/>
        <v>3</v>
      </c>
      <c r="CM661">
        <v>1</v>
      </c>
      <c r="CN661" t="s">
        <v>83</v>
      </c>
      <c r="CO661">
        <v>1</v>
      </c>
      <c r="CP661" s="40">
        <f t="shared" si="810"/>
        <v>0</v>
      </c>
      <c r="CQ661">
        <v>1</v>
      </c>
      <c r="CR661" t="s">
        <v>83</v>
      </c>
      <c r="CS661">
        <v>1</v>
      </c>
      <c r="CT661" s="40">
        <f t="shared" si="811"/>
        <v>0</v>
      </c>
      <c r="CU661">
        <v>1</v>
      </c>
      <c r="CV661" t="s">
        <v>83</v>
      </c>
      <c r="CW661">
        <v>2</v>
      </c>
      <c r="CX661" s="40">
        <f t="shared" si="812"/>
        <v>0</v>
      </c>
      <c r="CY661">
        <v>1</v>
      </c>
      <c r="CZ661" t="s">
        <v>83</v>
      </c>
      <c r="DA661">
        <v>2</v>
      </c>
      <c r="DB661" s="40">
        <f t="shared" si="813"/>
        <v>0</v>
      </c>
      <c r="DC661" s="24">
        <f t="shared" si="814"/>
        <v>7</v>
      </c>
      <c r="DD661" s="14">
        <v>2</v>
      </c>
      <c r="DE661" t="s">
        <v>83</v>
      </c>
      <c r="DF661">
        <v>1</v>
      </c>
      <c r="DG661" s="40">
        <f t="shared" si="844"/>
        <v>0</v>
      </c>
      <c r="DH661">
        <v>2</v>
      </c>
      <c r="DI661" t="s">
        <v>83</v>
      </c>
      <c r="DJ661">
        <v>1</v>
      </c>
      <c r="DK661" s="40">
        <f t="shared" si="785"/>
        <v>3</v>
      </c>
      <c r="DL661">
        <v>2</v>
      </c>
      <c r="DM661" t="s">
        <v>83</v>
      </c>
      <c r="DN661">
        <v>1</v>
      </c>
      <c r="DO661" s="40">
        <f t="shared" si="815"/>
        <v>0</v>
      </c>
      <c r="DP661">
        <v>1</v>
      </c>
      <c r="DQ661" t="s">
        <v>83</v>
      </c>
      <c r="DR661">
        <v>1</v>
      </c>
      <c r="DS661" s="40">
        <f t="shared" si="776"/>
        <v>6</v>
      </c>
      <c r="DT661">
        <v>1</v>
      </c>
      <c r="DU661" t="s">
        <v>83</v>
      </c>
      <c r="DV661">
        <v>3</v>
      </c>
      <c r="DW661" s="40">
        <f t="shared" si="777"/>
        <v>1</v>
      </c>
      <c r="DX661">
        <v>1</v>
      </c>
      <c r="DY661" t="s">
        <v>83</v>
      </c>
      <c r="DZ661">
        <v>3</v>
      </c>
      <c r="EA661" s="39">
        <f t="shared" si="816"/>
        <v>4</v>
      </c>
      <c r="EB661" s="24">
        <f t="shared" si="786"/>
        <v>14</v>
      </c>
      <c r="EC661" s="14">
        <v>0</v>
      </c>
      <c r="ED661" t="s">
        <v>83</v>
      </c>
      <c r="EE661">
        <v>1</v>
      </c>
      <c r="EF661" s="40">
        <f t="shared" si="817"/>
        <v>0</v>
      </c>
      <c r="EG661">
        <v>2</v>
      </c>
      <c r="EH661" t="s">
        <v>83</v>
      </c>
      <c r="EI661">
        <v>0</v>
      </c>
      <c r="EJ661" s="40">
        <f t="shared" si="818"/>
        <v>3</v>
      </c>
      <c r="EK661">
        <v>2</v>
      </c>
      <c r="EL661" t="s">
        <v>83</v>
      </c>
      <c r="EM661">
        <v>1</v>
      </c>
      <c r="EN661" s="40">
        <f t="shared" si="849"/>
        <v>0</v>
      </c>
      <c r="EO661">
        <v>2</v>
      </c>
      <c r="EP661" t="s">
        <v>83</v>
      </c>
      <c r="EQ661">
        <v>0</v>
      </c>
      <c r="ER661" s="40">
        <f t="shared" si="819"/>
        <v>3</v>
      </c>
      <c r="ES661">
        <v>1</v>
      </c>
      <c r="ET661" t="s">
        <v>83</v>
      </c>
      <c r="EU661">
        <v>1</v>
      </c>
      <c r="EV661" s="40">
        <f t="shared" si="820"/>
        <v>4</v>
      </c>
      <c r="EW661">
        <v>0</v>
      </c>
      <c r="EX661" t="s">
        <v>83</v>
      </c>
      <c r="EY661">
        <v>1</v>
      </c>
      <c r="EZ661" s="40">
        <f t="shared" si="821"/>
        <v>4</v>
      </c>
      <c r="FA661" s="24">
        <f t="shared" si="822"/>
        <v>14</v>
      </c>
      <c r="FB661" s="14">
        <v>1</v>
      </c>
      <c r="FC661" t="s">
        <v>83</v>
      </c>
      <c r="FD661">
        <v>0</v>
      </c>
      <c r="FE661" s="40">
        <f t="shared" si="823"/>
        <v>6</v>
      </c>
      <c r="FF661">
        <v>2</v>
      </c>
      <c r="FG661" t="s">
        <v>83</v>
      </c>
      <c r="FH661">
        <v>0</v>
      </c>
      <c r="FI661" s="40">
        <f t="shared" si="824"/>
        <v>6</v>
      </c>
      <c r="FJ661">
        <v>1</v>
      </c>
      <c r="FK661" t="s">
        <v>83</v>
      </c>
      <c r="FL661">
        <v>2</v>
      </c>
      <c r="FM661" s="40">
        <f t="shared" si="825"/>
        <v>0</v>
      </c>
      <c r="FN661">
        <v>2</v>
      </c>
      <c r="FO661" t="s">
        <v>83</v>
      </c>
      <c r="FP661">
        <v>1</v>
      </c>
      <c r="FQ661" s="40">
        <f t="shared" si="787"/>
        <v>4</v>
      </c>
      <c r="FR661">
        <v>1</v>
      </c>
      <c r="FS661" t="s">
        <v>83</v>
      </c>
      <c r="FT661">
        <v>2</v>
      </c>
      <c r="FU661" s="40">
        <f t="shared" si="826"/>
        <v>4</v>
      </c>
      <c r="FV661">
        <v>1</v>
      </c>
      <c r="FW661" t="s">
        <v>83</v>
      </c>
      <c r="FX661">
        <v>3</v>
      </c>
      <c r="FY661" s="40">
        <f t="shared" si="788"/>
        <v>0</v>
      </c>
      <c r="FZ661" s="24">
        <f t="shared" si="789"/>
        <v>20</v>
      </c>
      <c r="GA661" s="14">
        <v>2</v>
      </c>
      <c r="GB661" t="s">
        <v>83</v>
      </c>
      <c r="GC661">
        <v>1</v>
      </c>
      <c r="GD661" s="40">
        <f t="shared" si="827"/>
        <v>0</v>
      </c>
      <c r="GE661">
        <v>2</v>
      </c>
      <c r="GF661" t="s">
        <v>83</v>
      </c>
      <c r="GG661">
        <v>1</v>
      </c>
      <c r="GH661" s="40">
        <f t="shared" si="851"/>
        <v>4</v>
      </c>
      <c r="GI661">
        <v>1</v>
      </c>
      <c r="GJ661" t="s">
        <v>83</v>
      </c>
      <c r="GK661">
        <v>2</v>
      </c>
      <c r="GL661" s="40">
        <f t="shared" si="828"/>
        <v>4</v>
      </c>
      <c r="GM661">
        <v>1</v>
      </c>
      <c r="GN661" t="s">
        <v>83</v>
      </c>
      <c r="GO661">
        <v>1</v>
      </c>
      <c r="GP661" s="40">
        <f t="shared" si="829"/>
        <v>0</v>
      </c>
      <c r="GQ661">
        <v>1</v>
      </c>
      <c r="GR661" t="s">
        <v>83</v>
      </c>
      <c r="GS661">
        <v>1</v>
      </c>
      <c r="GT661" s="40">
        <f t="shared" si="790"/>
        <v>0</v>
      </c>
      <c r="GU661">
        <v>1</v>
      </c>
      <c r="GV661" t="s">
        <v>83</v>
      </c>
      <c r="GW661">
        <v>2</v>
      </c>
      <c r="GX661" s="40">
        <f t="shared" si="830"/>
        <v>0</v>
      </c>
      <c r="GY661" s="24">
        <f t="shared" si="831"/>
        <v>8</v>
      </c>
      <c r="GZ661" s="28">
        <f t="shared" si="791"/>
        <v>104</v>
      </c>
      <c r="HA661" t="s">
        <v>84</v>
      </c>
      <c r="HB661">
        <f t="shared" si="792"/>
        <v>9</v>
      </c>
      <c r="HC661" t="s">
        <v>85</v>
      </c>
      <c r="HD661">
        <f t="shared" si="845"/>
        <v>9</v>
      </c>
      <c r="HE661" t="s">
        <v>93</v>
      </c>
      <c r="HF661">
        <f t="shared" si="793"/>
        <v>9</v>
      </c>
      <c r="HG661" t="s">
        <v>94</v>
      </c>
      <c r="HH661">
        <f t="shared" si="850"/>
        <v>9</v>
      </c>
      <c r="HI661" t="s">
        <v>130</v>
      </c>
      <c r="HJ661">
        <f t="shared" si="832"/>
        <v>5</v>
      </c>
      <c r="HK661" t="s">
        <v>131</v>
      </c>
      <c r="HL661">
        <f t="shared" si="833"/>
        <v>0</v>
      </c>
      <c r="HM661" t="s">
        <v>90</v>
      </c>
      <c r="HN661">
        <f t="shared" si="794"/>
        <v>9</v>
      </c>
      <c r="HO661" t="s">
        <v>96</v>
      </c>
      <c r="HP661">
        <f t="shared" si="834"/>
        <v>9</v>
      </c>
      <c r="HQ661" t="s">
        <v>132</v>
      </c>
      <c r="HR661" s="1">
        <f t="shared" si="835"/>
        <v>6</v>
      </c>
      <c r="HS661" t="s">
        <v>137</v>
      </c>
      <c r="HT661" s="1">
        <f t="shared" si="836"/>
        <v>6</v>
      </c>
      <c r="HU661" t="s">
        <v>86</v>
      </c>
      <c r="HV661" s="1">
        <f t="shared" si="837"/>
        <v>6</v>
      </c>
      <c r="HW661" t="s">
        <v>129</v>
      </c>
      <c r="HX661" s="1">
        <f t="shared" si="838"/>
        <v>0</v>
      </c>
      <c r="HY661" t="s">
        <v>88</v>
      </c>
      <c r="HZ661" s="1">
        <f t="shared" si="839"/>
        <v>0</v>
      </c>
      <c r="IA661" t="s">
        <v>95</v>
      </c>
      <c r="IB661" s="1">
        <f t="shared" si="840"/>
        <v>6</v>
      </c>
      <c r="IC661" t="s">
        <v>134</v>
      </c>
      <c r="ID661" s="1">
        <f t="shared" si="841"/>
        <v>6</v>
      </c>
      <c r="IE661" t="s">
        <v>135</v>
      </c>
      <c r="IF661" s="1">
        <f t="shared" si="842"/>
        <v>0</v>
      </c>
      <c r="IG661">
        <f t="shared" si="847"/>
        <v>89</v>
      </c>
      <c r="IH661" s="1">
        <f t="shared" si="843"/>
        <v>193</v>
      </c>
    </row>
    <row r="662" spans="1:242" ht="14.65" thickBot="1" x14ac:dyDescent="0.5">
      <c r="A662" s="1">
        <v>659</v>
      </c>
      <c r="B662" s="45">
        <f t="shared" si="779"/>
        <v>98</v>
      </c>
      <c r="C662" s="14" t="s">
        <v>1406</v>
      </c>
      <c r="D662" t="s">
        <v>1407</v>
      </c>
      <c r="E662" s="15" t="s">
        <v>1394</v>
      </c>
      <c r="F662" s="28">
        <f t="shared" si="780"/>
        <v>177</v>
      </c>
      <c r="H662" s="14">
        <v>0</v>
      </c>
      <c r="I662" t="s">
        <v>83</v>
      </c>
      <c r="J662">
        <v>1</v>
      </c>
      <c r="K662" s="40">
        <f t="shared" si="775"/>
        <v>3</v>
      </c>
      <c r="L662">
        <v>2</v>
      </c>
      <c r="M662" t="s">
        <v>83</v>
      </c>
      <c r="N662">
        <v>3</v>
      </c>
      <c r="O662" s="40">
        <f t="shared" si="848"/>
        <v>3</v>
      </c>
      <c r="P662">
        <v>1</v>
      </c>
      <c r="Q662" t="s">
        <v>83</v>
      </c>
      <c r="R662">
        <v>2</v>
      </c>
      <c r="S662" s="40">
        <f t="shared" si="795"/>
        <v>3</v>
      </c>
      <c r="T662">
        <v>3</v>
      </c>
      <c r="U662" t="s">
        <v>83</v>
      </c>
      <c r="V662">
        <v>1</v>
      </c>
      <c r="W662" s="40">
        <f t="shared" si="781"/>
        <v>0</v>
      </c>
      <c r="X662">
        <v>2</v>
      </c>
      <c r="Y662" t="s">
        <v>83</v>
      </c>
      <c r="Z662">
        <v>2</v>
      </c>
      <c r="AA662" s="40">
        <f t="shared" si="782"/>
        <v>0</v>
      </c>
      <c r="AB662">
        <v>3</v>
      </c>
      <c r="AC662" t="s">
        <v>83</v>
      </c>
      <c r="AD662">
        <v>1</v>
      </c>
      <c r="AE662" s="40">
        <f t="shared" si="796"/>
        <v>4</v>
      </c>
      <c r="AF662" s="24">
        <f t="shared" si="797"/>
        <v>13</v>
      </c>
      <c r="AG662" s="14">
        <v>4</v>
      </c>
      <c r="AH662" t="s">
        <v>83</v>
      </c>
      <c r="AI662">
        <v>1</v>
      </c>
      <c r="AJ662" s="40">
        <f t="shared" si="846"/>
        <v>3</v>
      </c>
      <c r="AK662">
        <v>2</v>
      </c>
      <c r="AL662" t="s">
        <v>83</v>
      </c>
      <c r="AM662">
        <v>1</v>
      </c>
      <c r="AN662" s="40">
        <f t="shared" si="798"/>
        <v>0</v>
      </c>
      <c r="AO662">
        <v>3</v>
      </c>
      <c r="AP662" t="s">
        <v>83</v>
      </c>
      <c r="AQ662">
        <v>1</v>
      </c>
      <c r="AR662" s="40">
        <f t="shared" si="778"/>
        <v>0</v>
      </c>
      <c r="AS662">
        <v>2</v>
      </c>
      <c r="AT662" t="s">
        <v>83</v>
      </c>
      <c r="AU662">
        <v>1</v>
      </c>
      <c r="AV662" s="40">
        <f t="shared" si="799"/>
        <v>0</v>
      </c>
      <c r="AW662">
        <v>1</v>
      </c>
      <c r="AX662" t="s">
        <v>83</v>
      </c>
      <c r="AY662">
        <v>2</v>
      </c>
      <c r="AZ662" s="40">
        <f t="shared" si="800"/>
        <v>3</v>
      </c>
      <c r="BA662">
        <v>0</v>
      </c>
      <c r="BB662" t="s">
        <v>83</v>
      </c>
      <c r="BC662">
        <v>2</v>
      </c>
      <c r="BD662" s="40">
        <f t="shared" si="783"/>
        <v>3</v>
      </c>
      <c r="BE662" s="24">
        <f t="shared" si="801"/>
        <v>9</v>
      </c>
      <c r="BF662" s="14">
        <v>3</v>
      </c>
      <c r="BG662" t="s">
        <v>83</v>
      </c>
      <c r="BH662">
        <v>0</v>
      </c>
      <c r="BI662" s="40">
        <f t="shared" si="802"/>
        <v>0</v>
      </c>
      <c r="BJ662">
        <v>1</v>
      </c>
      <c r="BK662" t="s">
        <v>83</v>
      </c>
      <c r="BL662">
        <v>2</v>
      </c>
      <c r="BM662" s="40">
        <f t="shared" si="803"/>
        <v>0</v>
      </c>
      <c r="BN662">
        <v>2</v>
      </c>
      <c r="BO662" t="s">
        <v>83</v>
      </c>
      <c r="BP662">
        <v>0</v>
      </c>
      <c r="BQ662" s="40">
        <f t="shared" si="784"/>
        <v>6</v>
      </c>
      <c r="BR662">
        <v>3</v>
      </c>
      <c r="BS662" t="s">
        <v>83</v>
      </c>
      <c r="BT662">
        <v>1</v>
      </c>
      <c r="BU662" s="40">
        <f t="shared" si="804"/>
        <v>4</v>
      </c>
      <c r="BV662">
        <v>2</v>
      </c>
      <c r="BW662" t="s">
        <v>83</v>
      </c>
      <c r="BX662">
        <v>2</v>
      </c>
      <c r="BY662" s="40">
        <f t="shared" si="805"/>
        <v>0</v>
      </c>
      <c r="BZ662">
        <v>0</v>
      </c>
      <c r="CA662" t="s">
        <v>83</v>
      </c>
      <c r="CB662">
        <v>1</v>
      </c>
      <c r="CC662" s="40">
        <f t="shared" si="806"/>
        <v>4</v>
      </c>
      <c r="CD662" s="24">
        <f t="shared" si="807"/>
        <v>14</v>
      </c>
      <c r="CE662" s="14">
        <v>2</v>
      </c>
      <c r="CF662" t="s">
        <v>83</v>
      </c>
      <c r="CG662">
        <v>1</v>
      </c>
      <c r="CH662" s="40">
        <f t="shared" si="808"/>
        <v>0</v>
      </c>
      <c r="CI662">
        <v>3</v>
      </c>
      <c r="CJ662" t="s">
        <v>83</v>
      </c>
      <c r="CK662">
        <v>1</v>
      </c>
      <c r="CL662" s="40">
        <f t="shared" si="809"/>
        <v>3</v>
      </c>
      <c r="CM662">
        <v>0</v>
      </c>
      <c r="CN662" t="s">
        <v>83</v>
      </c>
      <c r="CO662">
        <v>0</v>
      </c>
      <c r="CP662" s="40">
        <f t="shared" si="810"/>
        <v>0</v>
      </c>
      <c r="CQ662">
        <v>2</v>
      </c>
      <c r="CR662" t="s">
        <v>83</v>
      </c>
      <c r="CS662">
        <v>1</v>
      </c>
      <c r="CT662" s="40">
        <f t="shared" si="811"/>
        <v>6</v>
      </c>
      <c r="CU662">
        <v>0</v>
      </c>
      <c r="CV662" t="s">
        <v>83</v>
      </c>
      <c r="CW662">
        <v>1</v>
      </c>
      <c r="CX662" s="40">
        <f t="shared" si="812"/>
        <v>0</v>
      </c>
      <c r="CY662">
        <v>0</v>
      </c>
      <c r="CZ662" t="s">
        <v>83</v>
      </c>
      <c r="DA662">
        <v>2</v>
      </c>
      <c r="DB662" s="40">
        <f t="shared" si="813"/>
        <v>0</v>
      </c>
      <c r="DC662" s="24">
        <f t="shared" si="814"/>
        <v>9</v>
      </c>
      <c r="DD662" s="14">
        <v>2</v>
      </c>
      <c r="DE662" t="s">
        <v>83</v>
      </c>
      <c r="DF662">
        <v>1</v>
      </c>
      <c r="DG662" s="40">
        <f t="shared" si="844"/>
        <v>0</v>
      </c>
      <c r="DH662">
        <v>3</v>
      </c>
      <c r="DI662" t="s">
        <v>83</v>
      </c>
      <c r="DJ662">
        <v>1</v>
      </c>
      <c r="DK662" s="40">
        <f t="shared" si="785"/>
        <v>3</v>
      </c>
      <c r="DL662">
        <v>1</v>
      </c>
      <c r="DM662" t="s">
        <v>83</v>
      </c>
      <c r="DN662">
        <v>1</v>
      </c>
      <c r="DO662" s="40">
        <f t="shared" si="815"/>
        <v>0</v>
      </c>
      <c r="DP662">
        <v>1</v>
      </c>
      <c r="DQ662" t="s">
        <v>83</v>
      </c>
      <c r="DR662">
        <v>2</v>
      </c>
      <c r="DS662" s="40">
        <f t="shared" si="776"/>
        <v>0</v>
      </c>
      <c r="DT662">
        <v>1</v>
      </c>
      <c r="DU662" t="s">
        <v>83</v>
      </c>
      <c r="DV662">
        <v>3</v>
      </c>
      <c r="DW662" s="40">
        <f t="shared" si="777"/>
        <v>1</v>
      </c>
      <c r="DX662">
        <v>0</v>
      </c>
      <c r="DY662" t="s">
        <v>83</v>
      </c>
      <c r="DZ662">
        <v>2</v>
      </c>
      <c r="EA662" s="39">
        <f t="shared" si="816"/>
        <v>4</v>
      </c>
      <c r="EB662" s="24">
        <f t="shared" si="786"/>
        <v>8</v>
      </c>
      <c r="EC662" s="14">
        <v>0</v>
      </c>
      <c r="ED662" t="s">
        <v>83</v>
      </c>
      <c r="EE662">
        <v>2</v>
      </c>
      <c r="EF662" s="40">
        <f t="shared" si="817"/>
        <v>0</v>
      </c>
      <c r="EG662">
        <v>2</v>
      </c>
      <c r="EH662" t="s">
        <v>83</v>
      </c>
      <c r="EI662">
        <v>0</v>
      </c>
      <c r="EJ662" s="40">
        <f t="shared" si="818"/>
        <v>3</v>
      </c>
      <c r="EK662">
        <v>3</v>
      </c>
      <c r="EL662" t="s">
        <v>83</v>
      </c>
      <c r="EM662">
        <v>1</v>
      </c>
      <c r="EN662" s="40">
        <f t="shared" si="849"/>
        <v>0</v>
      </c>
      <c r="EO662">
        <v>2</v>
      </c>
      <c r="EP662" t="s">
        <v>83</v>
      </c>
      <c r="EQ662">
        <v>1</v>
      </c>
      <c r="ER662" s="40">
        <f t="shared" si="819"/>
        <v>3</v>
      </c>
      <c r="ES662">
        <v>2</v>
      </c>
      <c r="ET662" t="s">
        <v>83</v>
      </c>
      <c r="EU662">
        <v>3</v>
      </c>
      <c r="EV662" s="40">
        <f t="shared" si="820"/>
        <v>0</v>
      </c>
      <c r="EW662">
        <v>2</v>
      </c>
      <c r="EX662" t="s">
        <v>83</v>
      </c>
      <c r="EY662">
        <v>0</v>
      </c>
      <c r="EZ662" s="40">
        <f t="shared" si="821"/>
        <v>3</v>
      </c>
      <c r="FA662" s="24">
        <f t="shared" si="822"/>
        <v>9</v>
      </c>
      <c r="FB662" s="14">
        <v>2</v>
      </c>
      <c r="FC662" t="s">
        <v>83</v>
      </c>
      <c r="FD662">
        <v>1</v>
      </c>
      <c r="FE662" s="40">
        <f t="shared" si="823"/>
        <v>4</v>
      </c>
      <c r="FF662">
        <v>3</v>
      </c>
      <c r="FG662" t="s">
        <v>83</v>
      </c>
      <c r="FH662">
        <v>1</v>
      </c>
      <c r="FI662" s="40">
        <f t="shared" si="824"/>
        <v>4</v>
      </c>
      <c r="FJ662">
        <v>1</v>
      </c>
      <c r="FK662" t="s">
        <v>83</v>
      </c>
      <c r="FL662">
        <v>2</v>
      </c>
      <c r="FM662" s="40">
        <f t="shared" si="825"/>
        <v>0</v>
      </c>
      <c r="FN662">
        <v>3</v>
      </c>
      <c r="FO662" t="s">
        <v>83</v>
      </c>
      <c r="FP662">
        <v>2</v>
      </c>
      <c r="FQ662" s="40">
        <f t="shared" si="787"/>
        <v>4</v>
      </c>
      <c r="FR662">
        <v>2</v>
      </c>
      <c r="FS662" t="s">
        <v>83</v>
      </c>
      <c r="FT662">
        <v>2</v>
      </c>
      <c r="FU662" s="40">
        <f t="shared" si="826"/>
        <v>0</v>
      </c>
      <c r="FV662">
        <v>0</v>
      </c>
      <c r="FW662" t="s">
        <v>83</v>
      </c>
      <c r="FX662">
        <v>2</v>
      </c>
      <c r="FY662" s="40">
        <f t="shared" si="788"/>
        <v>0</v>
      </c>
      <c r="FZ662" s="24">
        <f t="shared" si="789"/>
        <v>12</v>
      </c>
      <c r="GA662" s="14">
        <v>1</v>
      </c>
      <c r="GB662" t="s">
        <v>83</v>
      </c>
      <c r="GC662">
        <v>2</v>
      </c>
      <c r="GD662" s="40">
        <f t="shared" si="827"/>
        <v>0</v>
      </c>
      <c r="GE662">
        <v>2</v>
      </c>
      <c r="GF662" t="s">
        <v>83</v>
      </c>
      <c r="GG662">
        <v>0</v>
      </c>
      <c r="GH662" s="40">
        <f t="shared" si="851"/>
        <v>3</v>
      </c>
      <c r="GI662">
        <v>2</v>
      </c>
      <c r="GJ662" t="s">
        <v>83</v>
      </c>
      <c r="GK662">
        <v>0</v>
      </c>
      <c r="GL662" s="40">
        <f t="shared" si="828"/>
        <v>0</v>
      </c>
      <c r="GM662">
        <v>3</v>
      </c>
      <c r="GN662" t="s">
        <v>83</v>
      </c>
      <c r="GO662">
        <v>1</v>
      </c>
      <c r="GP662" s="40">
        <f t="shared" si="829"/>
        <v>4</v>
      </c>
      <c r="GQ662">
        <v>1</v>
      </c>
      <c r="GR662" t="s">
        <v>83</v>
      </c>
      <c r="GS662">
        <v>1</v>
      </c>
      <c r="GT662" s="40">
        <f t="shared" si="790"/>
        <v>0</v>
      </c>
      <c r="GU662">
        <v>1</v>
      </c>
      <c r="GV662" t="s">
        <v>83</v>
      </c>
      <c r="GW662">
        <v>3</v>
      </c>
      <c r="GX662" s="40">
        <f t="shared" si="830"/>
        <v>0</v>
      </c>
      <c r="GY662" s="24">
        <f t="shared" si="831"/>
        <v>7</v>
      </c>
      <c r="GZ662" s="28">
        <f t="shared" si="791"/>
        <v>81</v>
      </c>
      <c r="HA662" t="s">
        <v>84</v>
      </c>
      <c r="HB662">
        <f t="shared" si="792"/>
        <v>9</v>
      </c>
      <c r="HC662" t="s">
        <v>85</v>
      </c>
      <c r="HD662">
        <f t="shared" si="845"/>
        <v>9</v>
      </c>
      <c r="HE662" t="s">
        <v>93</v>
      </c>
      <c r="HF662">
        <f t="shared" si="793"/>
        <v>9</v>
      </c>
      <c r="HG662" t="s">
        <v>94</v>
      </c>
      <c r="HH662">
        <f t="shared" si="850"/>
        <v>9</v>
      </c>
      <c r="HI662" t="s">
        <v>88</v>
      </c>
      <c r="HJ662">
        <f t="shared" si="832"/>
        <v>0</v>
      </c>
      <c r="HK662" t="s">
        <v>131</v>
      </c>
      <c r="HL662">
        <f t="shared" si="833"/>
        <v>0</v>
      </c>
      <c r="HM662" t="s">
        <v>90</v>
      </c>
      <c r="HN662">
        <f t="shared" si="794"/>
        <v>9</v>
      </c>
      <c r="HO662" t="s">
        <v>96</v>
      </c>
      <c r="HP662">
        <f t="shared" si="834"/>
        <v>9</v>
      </c>
      <c r="HQ662" t="s">
        <v>132</v>
      </c>
      <c r="HR662" s="1">
        <f t="shared" si="835"/>
        <v>6</v>
      </c>
      <c r="HS662" t="s">
        <v>137</v>
      </c>
      <c r="HT662" s="1">
        <f t="shared" si="836"/>
        <v>6</v>
      </c>
      <c r="HU662" t="s">
        <v>86</v>
      </c>
      <c r="HV662" s="1">
        <f t="shared" si="837"/>
        <v>6</v>
      </c>
      <c r="HW662" t="s">
        <v>129</v>
      </c>
      <c r="HX662" s="1">
        <f t="shared" si="838"/>
        <v>0</v>
      </c>
      <c r="HY662" t="s">
        <v>130</v>
      </c>
      <c r="HZ662" s="1">
        <f t="shared" si="839"/>
        <v>6</v>
      </c>
      <c r="IA662" t="s">
        <v>95</v>
      </c>
      <c r="IB662" s="1">
        <f t="shared" si="840"/>
        <v>6</v>
      </c>
      <c r="IC662" t="s">
        <v>134</v>
      </c>
      <c r="ID662" s="1">
        <f t="shared" si="841"/>
        <v>6</v>
      </c>
      <c r="IE662" t="s">
        <v>91</v>
      </c>
      <c r="IF662" s="1">
        <f t="shared" si="842"/>
        <v>6</v>
      </c>
      <c r="IG662">
        <f t="shared" si="847"/>
        <v>96</v>
      </c>
      <c r="IH662" s="1">
        <f t="shared" si="843"/>
        <v>177</v>
      </c>
    </row>
    <row r="663" spans="1:242" ht="14.65" thickBot="1" x14ac:dyDescent="0.5">
      <c r="A663" s="1">
        <v>660</v>
      </c>
      <c r="B663" s="45">
        <f t="shared" si="779"/>
        <v>731</v>
      </c>
      <c r="C663" s="14" t="s">
        <v>1252</v>
      </c>
      <c r="D663" t="s">
        <v>1408</v>
      </c>
      <c r="E663" s="15" t="s">
        <v>1394</v>
      </c>
      <c r="F663" s="28">
        <f t="shared" si="780"/>
        <v>106</v>
      </c>
      <c r="H663" s="14">
        <v>4</v>
      </c>
      <c r="I663" t="s">
        <v>83</v>
      </c>
      <c r="J663">
        <v>4</v>
      </c>
      <c r="K663" s="40">
        <f t="shared" si="775"/>
        <v>0</v>
      </c>
      <c r="L663">
        <v>2</v>
      </c>
      <c r="M663" t="s">
        <v>83</v>
      </c>
      <c r="N663">
        <v>2</v>
      </c>
      <c r="O663" s="40">
        <f t="shared" si="848"/>
        <v>0</v>
      </c>
      <c r="P663">
        <v>2</v>
      </c>
      <c r="Q663" t="s">
        <v>83</v>
      </c>
      <c r="R663">
        <v>3</v>
      </c>
      <c r="S663" s="40">
        <f t="shared" si="795"/>
        <v>3</v>
      </c>
      <c r="T663">
        <v>9</v>
      </c>
      <c r="U663" t="s">
        <v>83</v>
      </c>
      <c r="V663">
        <v>4</v>
      </c>
      <c r="W663" s="40">
        <f t="shared" si="781"/>
        <v>0</v>
      </c>
      <c r="X663">
        <v>2</v>
      </c>
      <c r="Y663" t="s">
        <v>83</v>
      </c>
      <c r="Z663">
        <v>4</v>
      </c>
      <c r="AA663" s="40">
        <f t="shared" si="782"/>
        <v>3</v>
      </c>
      <c r="AB663">
        <v>2</v>
      </c>
      <c r="AC663" t="s">
        <v>83</v>
      </c>
      <c r="AD663">
        <v>4</v>
      </c>
      <c r="AE663" s="40">
        <f t="shared" si="796"/>
        <v>0</v>
      </c>
      <c r="AF663" s="24">
        <f t="shared" si="797"/>
        <v>6</v>
      </c>
      <c r="AG663" s="14">
        <v>1</v>
      </c>
      <c r="AH663" t="s">
        <v>83</v>
      </c>
      <c r="AI663">
        <v>2</v>
      </c>
      <c r="AJ663" s="40">
        <f t="shared" si="846"/>
        <v>0</v>
      </c>
      <c r="AK663">
        <v>2</v>
      </c>
      <c r="AL663" t="s">
        <v>83</v>
      </c>
      <c r="AM663">
        <v>7</v>
      </c>
      <c r="AN663" s="40">
        <f t="shared" si="798"/>
        <v>0</v>
      </c>
      <c r="AO663">
        <v>6</v>
      </c>
      <c r="AP663" t="s">
        <v>83</v>
      </c>
      <c r="AQ663">
        <v>3</v>
      </c>
      <c r="AR663" s="40">
        <f t="shared" si="778"/>
        <v>0</v>
      </c>
      <c r="AS663">
        <v>3</v>
      </c>
      <c r="AT663" t="s">
        <v>83</v>
      </c>
      <c r="AU663">
        <v>4</v>
      </c>
      <c r="AV663" s="40">
        <f t="shared" si="799"/>
        <v>0</v>
      </c>
      <c r="AW663">
        <v>5</v>
      </c>
      <c r="AX663" t="s">
        <v>83</v>
      </c>
      <c r="AY663">
        <v>1</v>
      </c>
      <c r="AZ663" s="40">
        <f t="shared" si="800"/>
        <v>0</v>
      </c>
      <c r="BA663">
        <v>5</v>
      </c>
      <c r="BB663" t="s">
        <v>83</v>
      </c>
      <c r="BC663">
        <v>2</v>
      </c>
      <c r="BD663" s="40">
        <f t="shared" si="783"/>
        <v>0</v>
      </c>
      <c r="BE663" s="24">
        <f t="shared" si="801"/>
        <v>0</v>
      </c>
      <c r="BF663" s="14">
        <v>1</v>
      </c>
      <c r="BG663" t="s">
        <v>83</v>
      </c>
      <c r="BH663">
        <v>2</v>
      </c>
      <c r="BI663" s="40">
        <f t="shared" si="802"/>
        <v>6</v>
      </c>
      <c r="BJ663">
        <v>2</v>
      </c>
      <c r="BK663" t="s">
        <v>83</v>
      </c>
      <c r="BL663">
        <v>1</v>
      </c>
      <c r="BM663" s="40">
        <f t="shared" si="803"/>
        <v>0</v>
      </c>
      <c r="BN663">
        <v>1</v>
      </c>
      <c r="BO663" t="s">
        <v>83</v>
      </c>
      <c r="BP663">
        <v>2</v>
      </c>
      <c r="BQ663" s="40">
        <f t="shared" si="784"/>
        <v>0</v>
      </c>
      <c r="BR663">
        <v>2</v>
      </c>
      <c r="BS663" t="s">
        <v>83</v>
      </c>
      <c r="BT663">
        <v>2</v>
      </c>
      <c r="BU663" s="40">
        <f t="shared" si="804"/>
        <v>0</v>
      </c>
      <c r="BV663">
        <v>1</v>
      </c>
      <c r="BW663" t="s">
        <v>83</v>
      </c>
      <c r="BX663">
        <v>3</v>
      </c>
      <c r="BY663" s="40">
        <f t="shared" si="805"/>
        <v>4</v>
      </c>
      <c r="BZ663">
        <v>1</v>
      </c>
      <c r="CA663" t="s">
        <v>83</v>
      </c>
      <c r="CB663">
        <v>2</v>
      </c>
      <c r="CC663" s="40">
        <f t="shared" si="806"/>
        <v>6</v>
      </c>
      <c r="CD663" s="24">
        <f t="shared" si="807"/>
        <v>16</v>
      </c>
      <c r="CE663" s="14">
        <v>4</v>
      </c>
      <c r="CF663" t="s">
        <v>83</v>
      </c>
      <c r="CG663">
        <v>1</v>
      </c>
      <c r="CH663" s="40">
        <f t="shared" si="808"/>
        <v>0</v>
      </c>
      <c r="CI663">
        <v>2</v>
      </c>
      <c r="CJ663" t="s">
        <v>83</v>
      </c>
      <c r="CK663">
        <v>4</v>
      </c>
      <c r="CL663" s="40">
        <f t="shared" si="809"/>
        <v>0</v>
      </c>
      <c r="CM663">
        <v>1</v>
      </c>
      <c r="CN663" t="s">
        <v>83</v>
      </c>
      <c r="CO663">
        <v>2</v>
      </c>
      <c r="CP663" s="40">
        <f t="shared" si="810"/>
        <v>4</v>
      </c>
      <c r="CQ663">
        <v>1</v>
      </c>
      <c r="CR663" t="s">
        <v>83</v>
      </c>
      <c r="CS663">
        <v>3</v>
      </c>
      <c r="CT663" s="40">
        <f t="shared" si="811"/>
        <v>0</v>
      </c>
      <c r="CU663">
        <v>3</v>
      </c>
      <c r="CV663" t="s">
        <v>83</v>
      </c>
      <c r="CW663">
        <v>1</v>
      </c>
      <c r="CX663" s="40">
        <f t="shared" si="812"/>
        <v>3</v>
      </c>
      <c r="CY663">
        <v>1</v>
      </c>
      <c r="CZ663" t="s">
        <v>83</v>
      </c>
      <c r="DA663">
        <v>2</v>
      </c>
      <c r="DB663" s="40">
        <f t="shared" si="813"/>
        <v>0</v>
      </c>
      <c r="DC663" s="24">
        <f t="shared" si="814"/>
        <v>7</v>
      </c>
      <c r="DD663" s="14">
        <v>1</v>
      </c>
      <c r="DE663" t="s">
        <v>83</v>
      </c>
      <c r="DF663">
        <v>3</v>
      </c>
      <c r="DG663" s="40">
        <f t="shared" si="844"/>
        <v>3</v>
      </c>
      <c r="DH663">
        <v>2</v>
      </c>
      <c r="DI663" t="s">
        <v>83</v>
      </c>
      <c r="DJ663">
        <v>2</v>
      </c>
      <c r="DK663" s="40">
        <f t="shared" si="785"/>
        <v>0</v>
      </c>
      <c r="DL663">
        <v>1</v>
      </c>
      <c r="DM663" t="s">
        <v>83</v>
      </c>
      <c r="DN663">
        <v>1</v>
      </c>
      <c r="DO663" s="40">
        <f t="shared" si="815"/>
        <v>0</v>
      </c>
      <c r="DP663">
        <v>3</v>
      </c>
      <c r="DQ663" t="s">
        <v>83</v>
      </c>
      <c r="DR663">
        <v>1</v>
      </c>
      <c r="DS663" s="40">
        <f t="shared" si="776"/>
        <v>0</v>
      </c>
      <c r="DT663">
        <v>1</v>
      </c>
      <c r="DU663" t="s">
        <v>83</v>
      </c>
      <c r="DV663">
        <v>2</v>
      </c>
      <c r="DW663" s="40">
        <f t="shared" si="777"/>
        <v>1</v>
      </c>
      <c r="DX663">
        <v>2</v>
      </c>
      <c r="DY663" t="s">
        <v>83</v>
      </c>
      <c r="DZ663">
        <v>1</v>
      </c>
      <c r="EA663" s="39">
        <f t="shared" si="816"/>
        <v>0</v>
      </c>
      <c r="EB663" s="24">
        <f t="shared" si="786"/>
        <v>4</v>
      </c>
      <c r="EC663" s="14">
        <v>1</v>
      </c>
      <c r="ED663" t="s">
        <v>83</v>
      </c>
      <c r="EE663">
        <v>2</v>
      </c>
      <c r="EF663" s="40">
        <f t="shared" si="817"/>
        <v>0</v>
      </c>
      <c r="EG663">
        <v>1</v>
      </c>
      <c r="EH663" t="s">
        <v>83</v>
      </c>
      <c r="EI663">
        <v>3</v>
      </c>
      <c r="EJ663" s="40">
        <f t="shared" si="818"/>
        <v>0</v>
      </c>
      <c r="EK663">
        <v>2</v>
      </c>
      <c r="EL663" t="s">
        <v>83</v>
      </c>
      <c r="EM663">
        <v>3</v>
      </c>
      <c r="EN663" s="40">
        <f t="shared" si="849"/>
        <v>3</v>
      </c>
      <c r="EO663">
        <v>1</v>
      </c>
      <c r="EP663" t="s">
        <v>83</v>
      </c>
      <c r="EQ663">
        <v>3</v>
      </c>
      <c r="ER663" s="40">
        <f t="shared" si="819"/>
        <v>0</v>
      </c>
      <c r="ES663">
        <v>1</v>
      </c>
      <c r="ET663" t="s">
        <v>83</v>
      </c>
      <c r="EU663">
        <v>1</v>
      </c>
      <c r="EV663" s="40">
        <f t="shared" si="820"/>
        <v>4</v>
      </c>
      <c r="EW663">
        <v>2</v>
      </c>
      <c r="EX663" t="s">
        <v>83</v>
      </c>
      <c r="EY663">
        <v>2</v>
      </c>
      <c r="EZ663" s="40">
        <f t="shared" si="821"/>
        <v>0</v>
      </c>
      <c r="FA663" s="24">
        <f t="shared" si="822"/>
        <v>7</v>
      </c>
      <c r="FB663" s="14">
        <v>4</v>
      </c>
      <c r="FC663" t="s">
        <v>83</v>
      </c>
      <c r="FD663">
        <v>1</v>
      </c>
      <c r="FE663" s="40">
        <f t="shared" si="823"/>
        <v>3</v>
      </c>
      <c r="FF663">
        <v>2</v>
      </c>
      <c r="FG663" t="s">
        <v>83</v>
      </c>
      <c r="FH663">
        <v>1</v>
      </c>
      <c r="FI663" s="40">
        <f t="shared" si="824"/>
        <v>3</v>
      </c>
      <c r="FJ663">
        <v>2</v>
      </c>
      <c r="FK663" t="s">
        <v>83</v>
      </c>
      <c r="FL663">
        <v>6</v>
      </c>
      <c r="FM663" s="40">
        <f t="shared" si="825"/>
        <v>0</v>
      </c>
      <c r="FN663">
        <v>6</v>
      </c>
      <c r="FO663" t="s">
        <v>83</v>
      </c>
      <c r="FP663">
        <v>1</v>
      </c>
      <c r="FQ663" s="40">
        <f t="shared" si="787"/>
        <v>3</v>
      </c>
      <c r="FR663">
        <v>2</v>
      </c>
      <c r="FS663" t="s">
        <v>83</v>
      </c>
      <c r="FT663">
        <v>4</v>
      </c>
      <c r="FU663" s="40">
        <f t="shared" si="826"/>
        <v>3</v>
      </c>
      <c r="FV663">
        <v>2</v>
      </c>
      <c r="FW663" t="s">
        <v>83</v>
      </c>
      <c r="FX663">
        <v>2</v>
      </c>
      <c r="FY663" s="40">
        <f t="shared" si="788"/>
        <v>0</v>
      </c>
      <c r="FZ663" s="24">
        <f t="shared" si="789"/>
        <v>12</v>
      </c>
      <c r="GA663" s="14">
        <v>4</v>
      </c>
      <c r="GB663" t="s">
        <v>83</v>
      </c>
      <c r="GC663">
        <v>1</v>
      </c>
      <c r="GD663" s="40">
        <f t="shared" si="827"/>
        <v>0</v>
      </c>
      <c r="GE663">
        <v>2</v>
      </c>
      <c r="GF663" t="s">
        <v>83</v>
      </c>
      <c r="GG663">
        <v>5</v>
      </c>
      <c r="GH663" s="40">
        <f t="shared" si="851"/>
        <v>0</v>
      </c>
      <c r="GI663">
        <v>1</v>
      </c>
      <c r="GJ663" t="s">
        <v>83</v>
      </c>
      <c r="GK663">
        <v>5</v>
      </c>
      <c r="GL663" s="40">
        <f t="shared" si="828"/>
        <v>3</v>
      </c>
      <c r="GM663">
        <v>3</v>
      </c>
      <c r="GN663" t="s">
        <v>83</v>
      </c>
      <c r="GO663">
        <v>2</v>
      </c>
      <c r="GP663" s="40">
        <f t="shared" si="829"/>
        <v>3</v>
      </c>
      <c r="GQ663">
        <v>2</v>
      </c>
      <c r="GR663" t="s">
        <v>83</v>
      </c>
      <c r="GS663">
        <v>6</v>
      </c>
      <c r="GT663" s="40">
        <f t="shared" si="790"/>
        <v>3</v>
      </c>
      <c r="GU663">
        <v>3</v>
      </c>
      <c r="GV663" t="s">
        <v>83</v>
      </c>
      <c r="GW663">
        <v>5</v>
      </c>
      <c r="GX663" s="40">
        <f t="shared" si="830"/>
        <v>0</v>
      </c>
      <c r="GY663" s="24">
        <f t="shared" si="831"/>
        <v>9</v>
      </c>
      <c r="GZ663" s="28">
        <f t="shared" si="791"/>
        <v>61</v>
      </c>
      <c r="HA663" t="s">
        <v>136</v>
      </c>
      <c r="HB663">
        <f t="shared" si="792"/>
        <v>0</v>
      </c>
      <c r="HC663" t="s">
        <v>137</v>
      </c>
      <c r="HD663">
        <f t="shared" si="845"/>
        <v>5</v>
      </c>
      <c r="HE663" t="s">
        <v>169</v>
      </c>
      <c r="HF663">
        <f t="shared" si="793"/>
        <v>0</v>
      </c>
      <c r="HG663" t="s">
        <v>94</v>
      </c>
      <c r="HH663">
        <f t="shared" si="850"/>
        <v>9</v>
      </c>
      <c r="HI663" t="s">
        <v>141</v>
      </c>
      <c r="HJ663">
        <f t="shared" si="832"/>
        <v>0</v>
      </c>
      <c r="HK663" t="s">
        <v>95</v>
      </c>
      <c r="HL663">
        <f t="shared" si="833"/>
        <v>5</v>
      </c>
      <c r="HM663" t="s">
        <v>134</v>
      </c>
      <c r="HN663">
        <f t="shared" si="794"/>
        <v>5</v>
      </c>
      <c r="HO663" t="s">
        <v>135</v>
      </c>
      <c r="HP663">
        <f t="shared" si="834"/>
        <v>0</v>
      </c>
      <c r="HQ663" t="s">
        <v>132</v>
      </c>
      <c r="HR663" s="1">
        <f t="shared" si="835"/>
        <v>6</v>
      </c>
      <c r="HS663" t="s">
        <v>92</v>
      </c>
      <c r="HT663" s="1">
        <f t="shared" si="836"/>
        <v>0</v>
      </c>
      <c r="HU663" t="s">
        <v>93</v>
      </c>
      <c r="HV663" s="1">
        <f t="shared" si="837"/>
        <v>5</v>
      </c>
      <c r="HW663" t="s">
        <v>164</v>
      </c>
      <c r="HX663" s="1">
        <f t="shared" si="838"/>
        <v>0</v>
      </c>
      <c r="HY663" t="s">
        <v>88</v>
      </c>
      <c r="HZ663" s="1">
        <f t="shared" si="839"/>
        <v>0</v>
      </c>
      <c r="IA663" t="s">
        <v>142</v>
      </c>
      <c r="IB663" s="1">
        <f t="shared" si="840"/>
        <v>0</v>
      </c>
      <c r="IC663" t="s">
        <v>90</v>
      </c>
      <c r="ID663" s="1">
        <f t="shared" si="841"/>
        <v>5</v>
      </c>
      <c r="IE663" t="s">
        <v>96</v>
      </c>
      <c r="IF663" s="1">
        <f t="shared" si="842"/>
        <v>5</v>
      </c>
      <c r="IG663">
        <f t="shared" si="847"/>
        <v>45</v>
      </c>
      <c r="IH663" s="1">
        <f t="shared" si="843"/>
        <v>106</v>
      </c>
    </row>
    <row r="664" spans="1:242" ht="14.65" thickBot="1" x14ac:dyDescent="0.5">
      <c r="A664" s="1">
        <v>661</v>
      </c>
      <c r="B664" s="45">
        <f t="shared" si="779"/>
        <v>737</v>
      </c>
      <c r="C664" s="14" t="s">
        <v>553</v>
      </c>
      <c r="D664" t="s">
        <v>1408</v>
      </c>
      <c r="E664" s="15" t="s">
        <v>1394</v>
      </c>
      <c r="F664" s="28">
        <f t="shared" si="780"/>
        <v>104</v>
      </c>
      <c r="H664" s="14">
        <v>3</v>
      </c>
      <c r="I664" t="s">
        <v>83</v>
      </c>
      <c r="J664">
        <v>1</v>
      </c>
      <c r="K664" s="40">
        <f t="shared" si="775"/>
        <v>0</v>
      </c>
      <c r="L664">
        <v>2</v>
      </c>
      <c r="M664" t="s">
        <v>83</v>
      </c>
      <c r="N664">
        <v>1</v>
      </c>
      <c r="O664" s="40">
        <f t="shared" si="848"/>
        <v>0</v>
      </c>
      <c r="P664">
        <v>3</v>
      </c>
      <c r="Q664" t="s">
        <v>83</v>
      </c>
      <c r="R664">
        <v>3</v>
      </c>
      <c r="S664" s="40">
        <f t="shared" si="795"/>
        <v>0</v>
      </c>
      <c r="T664">
        <v>3</v>
      </c>
      <c r="U664" t="s">
        <v>83</v>
      </c>
      <c r="V664">
        <v>1</v>
      </c>
      <c r="W664" s="40">
        <f t="shared" si="781"/>
        <v>0</v>
      </c>
      <c r="X664">
        <v>5</v>
      </c>
      <c r="Y664" t="s">
        <v>83</v>
      </c>
      <c r="Z664">
        <v>3</v>
      </c>
      <c r="AA664" s="40">
        <f t="shared" si="782"/>
        <v>0</v>
      </c>
      <c r="AB664">
        <v>1</v>
      </c>
      <c r="AC664" t="s">
        <v>83</v>
      </c>
      <c r="AD664">
        <v>1</v>
      </c>
      <c r="AE664" s="40">
        <f t="shared" si="796"/>
        <v>0</v>
      </c>
      <c r="AF664" s="24">
        <f t="shared" si="797"/>
        <v>0</v>
      </c>
      <c r="AG664" s="14">
        <v>3</v>
      </c>
      <c r="AH664" t="s">
        <v>83</v>
      </c>
      <c r="AI664">
        <v>2</v>
      </c>
      <c r="AJ664" s="40">
        <f t="shared" si="846"/>
        <v>3</v>
      </c>
      <c r="AK664">
        <v>2</v>
      </c>
      <c r="AL664" t="s">
        <v>83</v>
      </c>
      <c r="AM664">
        <v>1</v>
      </c>
      <c r="AN664" s="40">
        <f t="shared" si="798"/>
        <v>0</v>
      </c>
      <c r="AO664">
        <v>2</v>
      </c>
      <c r="AP664" t="s">
        <v>83</v>
      </c>
      <c r="AQ664">
        <v>4</v>
      </c>
      <c r="AR664" s="40">
        <f t="shared" si="778"/>
        <v>4</v>
      </c>
      <c r="AS664">
        <v>3</v>
      </c>
      <c r="AT664" t="s">
        <v>83</v>
      </c>
      <c r="AU664">
        <v>5</v>
      </c>
      <c r="AV664" s="40">
        <f t="shared" si="799"/>
        <v>0</v>
      </c>
      <c r="AW664">
        <v>3</v>
      </c>
      <c r="AX664" t="s">
        <v>83</v>
      </c>
      <c r="AY664">
        <v>1</v>
      </c>
      <c r="AZ664" s="40">
        <f t="shared" si="800"/>
        <v>0</v>
      </c>
      <c r="BA664">
        <v>1</v>
      </c>
      <c r="BB664" t="s">
        <v>83</v>
      </c>
      <c r="BC664">
        <v>2</v>
      </c>
      <c r="BD664" s="40">
        <f t="shared" si="783"/>
        <v>4</v>
      </c>
      <c r="BE664" s="24">
        <f t="shared" si="801"/>
        <v>11</v>
      </c>
      <c r="BF664" s="14">
        <v>7</v>
      </c>
      <c r="BG664" t="s">
        <v>83</v>
      </c>
      <c r="BH664">
        <v>2</v>
      </c>
      <c r="BI664" s="40">
        <f t="shared" si="802"/>
        <v>0</v>
      </c>
      <c r="BJ664">
        <v>2</v>
      </c>
      <c r="BK664" t="s">
        <v>83</v>
      </c>
      <c r="BL664">
        <v>4</v>
      </c>
      <c r="BM664" s="40">
        <f t="shared" si="803"/>
        <v>0</v>
      </c>
      <c r="BN664">
        <v>4</v>
      </c>
      <c r="BO664" t="s">
        <v>83</v>
      </c>
      <c r="BP664">
        <v>2</v>
      </c>
      <c r="BQ664" s="40">
        <f t="shared" si="784"/>
        <v>4</v>
      </c>
      <c r="BR664">
        <v>2</v>
      </c>
      <c r="BS664" t="s">
        <v>83</v>
      </c>
      <c r="BT664">
        <v>1</v>
      </c>
      <c r="BU664" s="40">
        <f t="shared" si="804"/>
        <v>3</v>
      </c>
      <c r="BV664">
        <v>3</v>
      </c>
      <c r="BW664" t="s">
        <v>83</v>
      </c>
      <c r="BX664">
        <v>3</v>
      </c>
      <c r="BY664" s="40">
        <f t="shared" si="805"/>
        <v>0</v>
      </c>
      <c r="BZ664">
        <v>4</v>
      </c>
      <c r="CA664" t="s">
        <v>83</v>
      </c>
      <c r="CB664">
        <v>2</v>
      </c>
      <c r="CC664" s="40">
        <f t="shared" si="806"/>
        <v>0</v>
      </c>
      <c r="CD664" s="24">
        <f t="shared" si="807"/>
        <v>7</v>
      </c>
      <c r="CE664" s="14">
        <v>1</v>
      </c>
      <c r="CF664" t="s">
        <v>83</v>
      </c>
      <c r="CG664">
        <v>1</v>
      </c>
      <c r="CH664" s="40">
        <f t="shared" si="808"/>
        <v>4</v>
      </c>
      <c r="CI664">
        <v>1</v>
      </c>
      <c r="CJ664" t="s">
        <v>83</v>
      </c>
      <c r="CK664">
        <v>2</v>
      </c>
      <c r="CL664" s="40">
        <f t="shared" si="809"/>
        <v>0</v>
      </c>
      <c r="CM664">
        <v>4</v>
      </c>
      <c r="CN664" t="s">
        <v>83</v>
      </c>
      <c r="CO664">
        <v>3</v>
      </c>
      <c r="CP664" s="40">
        <f t="shared" si="810"/>
        <v>0</v>
      </c>
      <c r="CQ664">
        <v>1</v>
      </c>
      <c r="CR664" t="s">
        <v>83</v>
      </c>
      <c r="CS664">
        <v>1</v>
      </c>
      <c r="CT664" s="40">
        <f t="shared" si="811"/>
        <v>0</v>
      </c>
      <c r="CU664">
        <v>3</v>
      </c>
      <c r="CV664" t="s">
        <v>83</v>
      </c>
      <c r="CW664">
        <v>2</v>
      </c>
      <c r="CX664" s="40">
        <f t="shared" si="812"/>
        <v>4</v>
      </c>
      <c r="CY664">
        <v>4</v>
      </c>
      <c r="CZ664" t="s">
        <v>83</v>
      </c>
      <c r="DA664">
        <v>1</v>
      </c>
      <c r="DB664" s="40">
        <f t="shared" si="813"/>
        <v>3</v>
      </c>
      <c r="DC664" s="24">
        <f t="shared" si="814"/>
        <v>11</v>
      </c>
      <c r="DD664" s="14">
        <v>1</v>
      </c>
      <c r="DE664" t="s">
        <v>83</v>
      </c>
      <c r="DF664">
        <v>3</v>
      </c>
      <c r="DG664" s="40">
        <f t="shared" si="844"/>
        <v>3</v>
      </c>
      <c r="DH664">
        <v>3</v>
      </c>
      <c r="DI664" t="s">
        <v>83</v>
      </c>
      <c r="DJ664">
        <v>2</v>
      </c>
      <c r="DK664" s="40">
        <f t="shared" si="785"/>
        <v>3</v>
      </c>
      <c r="DL664">
        <v>1</v>
      </c>
      <c r="DM664" t="s">
        <v>83</v>
      </c>
      <c r="DN664">
        <v>1</v>
      </c>
      <c r="DO664" s="40">
        <f t="shared" si="815"/>
        <v>0</v>
      </c>
      <c r="DP664">
        <v>3</v>
      </c>
      <c r="DQ664" t="s">
        <v>83</v>
      </c>
      <c r="DR664">
        <v>1</v>
      </c>
      <c r="DS664" s="40">
        <f t="shared" si="776"/>
        <v>0</v>
      </c>
      <c r="DT664">
        <v>2</v>
      </c>
      <c r="DU664" t="s">
        <v>83</v>
      </c>
      <c r="DV664">
        <v>2</v>
      </c>
      <c r="DW664" s="40">
        <f t="shared" si="777"/>
        <v>1</v>
      </c>
      <c r="DX664">
        <v>3</v>
      </c>
      <c r="DY664" t="s">
        <v>83</v>
      </c>
      <c r="DZ664">
        <v>1</v>
      </c>
      <c r="EA664" s="39">
        <f t="shared" si="816"/>
        <v>0</v>
      </c>
      <c r="EB664" s="24">
        <f t="shared" si="786"/>
        <v>7</v>
      </c>
      <c r="EC664" s="14">
        <v>4</v>
      </c>
      <c r="ED664" t="s">
        <v>83</v>
      </c>
      <c r="EE664">
        <v>2</v>
      </c>
      <c r="EF664" s="40">
        <f t="shared" si="817"/>
        <v>0</v>
      </c>
      <c r="EG664">
        <v>1</v>
      </c>
      <c r="EH664" t="s">
        <v>83</v>
      </c>
      <c r="EI664">
        <v>3</v>
      </c>
      <c r="EJ664" s="40">
        <f t="shared" si="818"/>
        <v>0</v>
      </c>
      <c r="EK664">
        <v>2</v>
      </c>
      <c r="EL664" t="s">
        <v>83</v>
      </c>
      <c r="EM664">
        <v>3</v>
      </c>
      <c r="EN664" s="40">
        <f t="shared" si="849"/>
        <v>3</v>
      </c>
      <c r="EO664">
        <v>5</v>
      </c>
      <c r="EP664" t="s">
        <v>83</v>
      </c>
      <c r="EQ664">
        <v>2</v>
      </c>
      <c r="ER664" s="40">
        <f t="shared" si="819"/>
        <v>4</v>
      </c>
      <c r="ES664">
        <v>2</v>
      </c>
      <c r="ET664" t="s">
        <v>83</v>
      </c>
      <c r="EU664">
        <v>1</v>
      </c>
      <c r="EV664" s="40">
        <f t="shared" si="820"/>
        <v>0</v>
      </c>
      <c r="EW664">
        <v>1</v>
      </c>
      <c r="EX664" t="s">
        <v>83</v>
      </c>
      <c r="EY664">
        <v>1</v>
      </c>
      <c r="EZ664" s="40">
        <f t="shared" si="821"/>
        <v>0</v>
      </c>
      <c r="FA664" s="24">
        <f t="shared" si="822"/>
        <v>7</v>
      </c>
      <c r="FB664" s="14">
        <v>4</v>
      </c>
      <c r="FC664" t="s">
        <v>83</v>
      </c>
      <c r="FD664">
        <v>1</v>
      </c>
      <c r="FE664" s="40">
        <f t="shared" si="823"/>
        <v>3</v>
      </c>
      <c r="FF664">
        <v>1</v>
      </c>
      <c r="FG664" t="s">
        <v>83</v>
      </c>
      <c r="FH664">
        <v>1</v>
      </c>
      <c r="FI664" s="40">
        <f t="shared" si="824"/>
        <v>0</v>
      </c>
      <c r="FJ664">
        <v>2</v>
      </c>
      <c r="FK664" t="s">
        <v>83</v>
      </c>
      <c r="FL664">
        <v>3</v>
      </c>
      <c r="FM664" s="40">
        <f t="shared" si="825"/>
        <v>0</v>
      </c>
      <c r="FN664">
        <v>1</v>
      </c>
      <c r="FO664" t="s">
        <v>83</v>
      </c>
      <c r="FP664">
        <v>1</v>
      </c>
      <c r="FQ664" s="40">
        <f t="shared" si="787"/>
        <v>0</v>
      </c>
      <c r="FR664">
        <v>4</v>
      </c>
      <c r="FS664" t="s">
        <v>83</v>
      </c>
      <c r="FT664">
        <v>2</v>
      </c>
      <c r="FU664" s="40">
        <f t="shared" si="826"/>
        <v>0</v>
      </c>
      <c r="FV664">
        <v>1</v>
      </c>
      <c r="FW664" t="s">
        <v>83</v>
      </c>
      <c r="FX664">
        <v>2</v>
      </c>
      <c r="FY664" s="40">
        <f t="shared" si="788"/>
        <v>0</v>
      </c>
      <c r="FZ664" s="24">
        <f t="shared" si="789"/>
        <v>3</v>
      </c>
      <c r="GA664" s="14">
        <v>5</v>
      </c>
      <c r="GB664" t="s">
        <v>83</v>
      </c>
      <c r="GC664">
        <v>1</v>
      </c>
      <c r="GD664" s="40">
        <f t="shared" si="827"/>
        <v>0</v>
      </c>
      <c r="GE664">
        <v>2</v>
      </c>
      <c r="GF664" t="s">
        <v>83</v>
      </c>
      <c r="GG664">
        <v>5</v>
      </c>
      <c r="GH664" s="40">
        <f t="shared" si="851"/>
        <v>0</v>
      </c>
      <c r="GI664">
        <v>1</v>
      </c>
      <c r="GJ664" t="s">
        <v>83</v>
      </c>
      <c r="GK664">
        <v>3</v>
      </c>
      <c r="GL664" s="40">
        <f t="shared" si="828"/>
        <v>3</v>
      </c>
      <c r="GM664">
        <v>1</v>
      </c>
      <c r="GN664" t="s">
        <v>83</v>
      </c>
      <c r="GO664">
        <v>2</v>
      </c>
      <c r="GP664" s="40">
        <f t="shared" si="829"/>
        <v>0</v>
      </c>
      <c r="GQ664">
        <v>3</v>
      </c>
      <c r="GR664" t="s">
        <v>83</v>
      </c>
      <c r="GS664">
        <v>1</v>
      </c>
      <c r="GT664" s="40">
        <f t="shared" si="790"/>
        <v>0</v>
      </c>
      <c r="GU664">
        <v>3</v>
      </c>
      <c r="GV664" t="s">
        <v>83</v>
      </c>
      <c r="GW664">
        <v>3</v>
      </c>
      <c r="GX664" s="40">
        <f t="shared" si="830"/>
        <v>0</v>
      </c>
      <c r="GY664" s="24">
        <f t="shared" si="831"/>
        <v>3</v>
      </c>
      <c r="GZ664" s="28">
        <f t="shared" si="791"/>
        <v>49</v>
      </c>
      <c r="HA664" t="s">
        <v>136</v>
      </c>
      <c r="HB664">
        <f t="shared" si="792"/>
        <v>0</v>
      </c>
      <c r="HC664" t="s">
        <v>85</v>
      </c>
      <c r="HD664">
        <f t="shared" si="845"/>
        <v>9</v>
      </c>
      <c r="HE664" t="s">
        <v>169</v>
      </c>
      <c r="HF664">
        <f t="shared" si="793"/>
        <v>0</v>
      </c>
      <c r="HG664" t="s">
        <v>87</v>
      </c>
      <c r="HH664">
        <f t="shared" si="850"/>
        <v>5</v>
      </c>
      <c r="HI664" t="s">
        <v>130</v>
      </c>
      <c r="HJ664">
        <f t="shared" si="832"/>
        <v>5</v>
      </c>
      <c r="HK664" t="s">
        <v>89</v>
      </c>
      <c r="HL664">
        <f t="shared" si="833"/>
        <v>9</v>
      </c>
      <c r="HM664" t="s">
        <v>134</v>
      </c>
      <c r="HN664">
        <f t="shared" si="794"/>
        <v>5</v>
      </c>
      <c r="HO664" t="s">
        <v>135</v>
      </c>
      <c r="HP664">
        <f t="shared" si="834"/>
        <v>0</v>
      </c>
      <c r="HQ664" t="s">
        <v>132</v>
      </c>
      <c r="HR664" s="1">
        <f t="shared" si="835"/>
        <v>6</v>
      </c>
      <c r="HS664" t="s">
        <v>137</v>
      </c>
      <c r="HT664" s="1">
        <f t="shared" si="836"/>
        <v>6</v>
      </c>
      <c r="HU664" t="s">
        <v>93</v>
      </c>
      <c r="HV664" s="1">
        <f t="shared" si="837"/>
        <v>5</v>
      </c>
      <c r="HW664" t="s">
        <v>129</v>
      </c>
      <c r="HX664" s="1">
        <f t="shared" si="838"/>
        <v>0</v>
      </c>
      <c r="HY664" t="s">
        <v>141</v>
      </c>
      <c r="HZ664" s="1">
        <f t="shared" si="839"/>
        <v>0</v>
      </c>
      <c r="IA664" t="s">
        <v>142</v>
      </c>
      <c r="IB664" s="1">
        <f t="shared" si="840"/>
        <v>0</v>
      </c>
      <c r="IC664" t="s">
        <v>166</v>
      </c>
      <c r="ID664" s="1">
        <f t="shared" si="841"/>
        <v>0</v>
      </c>
      <c r="IE664" t="s">
        <v>96</v>
      </c>
      <c r="IF664" s="1">
        <f t="shared" si="842"/>
        <v>5</v>
      </c>
      <c r="IG664">
        <f t="shared" si="847"/>
        <v>55</v>
      </c>
      <c r="IH664" s="1">
        <f t="shared" si="843"/>
        <v>104</v>
      </c>
    </row>
    <row r="665" spans="1:242" ht="14.65" thickBot="1" x14ac:dyDescent="0.5">
      <c r="A665" s="1">
        <v>662</v>
      </c>
      <c r="B665" s="45">
        <f t="shared" si="779"/>
        <v>719</v>
      </c>
      <c r="C665" s="14" t="s">
        <v>1409</v>
      </c>
      <c r="D665" t="s">
        <v>1408</v>
      </c>
      <c r="E665" s="15" t="s">
        <v>1394</v>
      </c>
      <c r="F665" s="28">
        <f t="shared" si="780"/>
        <v>111</v>
      </c>
      <c r="H665" s="14">
        <v>3</v>
      </c>
      <c r="I665" t="s">
        <v>83</v>
      </c>
      <c r="J665">
        <v>1</v>
      </c>
      <c r="K665" s="40">
        <f t="shared" si="775"/>
        <v>0</v>
      </c>
      <c r="L665">
        <v>2</v>
      </c>
      <c r="M665" t="s">
        <v>83</v>
      </c>
      <c r="N665">
        <v>3</v>
      </c>
      <c r="O665" s="40">
        <f t="shared" si="848"/>
        <v>3</v>
      </c>
      <c r="P665">
        <v>1</v>
      </c>
      <c r="Q665" t="s">
        <v>83</v>
      </c>
      <c r="R665">
        <v>3</v>
      </c>
      <c r="S665" s="40">
        <f t="shared" si="795"/>
        <v>6</v>
      </c>
      <c r="T665">
        <v>3</v>
      </c>
      <c r="U665" t="s">
        <v>83</v>
      </c>
      <c r="V665">
        <v>3</v>
      </c>
      <c r="W665" s="40">
        <f t="shared" si="781"/>
        <v>3</v>
      </c>
      <c r="X665">
        <v>1</v>
      </c>
      <c r="Y665" t="s">
        <v>83</v>
      </c>
      <c r="Z665">
        <v>3</v>
      </c>
      <c r="AA665" s="40">
        <f t="shared" si="782"/>
        <v>3</v>
      </c>
      <c r="AB665">
        <v>1</v>
      </c>
      <c r="AC665" t="s">
        <v>83</v>
      </c>
      <c r="AD665">
        <v>3</v>
      </c>
      <c r="AE665" s="40">
        <f t="shared" si="796"/>
        <v>0</v>
      </c>
      <c r="AF665" s="24">
        <f t="shared" si="797"/>
        <v>15</v>
      </c>
      <c r="AG665" s="14">
        <v>3</v>
      </c>
      <c r="AH665" t="s">
        <v>83</v>
      </c>
      <c r="AI665">
        <v>4</v>
      </c>
      <c r="AJ665" s="40">
        <f t="shared" si="846"/>
        <v>0</v>
      </c>
      <c r="AK665">
        <v>5</v>
      </c>
      <c r="AL665" t="s">
        <v>83</v>
      </c>
      <c r="AM665">
        <v>1</v>
      </c>
      <c r="AN665" s="40">
        <f t="shared" si="798"/>
        <v>0</v>
      </c>
      <c r="AO665">
        <v>2</v>
      </c>
      <c r="AP665" t="s">
        <v>83</v>
      </c>
      <c r="AQ665">
        <v>1</v>
      </c>
      <c r="AR665" s="40">
        <f t="shared" si="778"/>
        <v>0</v>
      </c>
      <c r="AS665">
        <v>3</v>
      </c>
      <c r="AT665" t="s">
        <v>83</v>
      </c>
      <c r="AU665">
        <v>3</v>
      </c>
      <c r="AV665" s="40">
        <f t="shared" si="799"/>
        <v>3</v>
      </c>
      <c r="AW665">
        <v>1</v>
      </c>
      <c r="AX665" t="s">
        <v>83</v>
      </c>
      <c r="AY665">
        <v>1</v>
      </c>
      <c r="AZ665" s="40">
        <f t="shared" si="800"/>
        <v>0</v>
      </c>
      <c r="BA665">
        <v>3</v>
      </c>
      <c r="BB665" t="s">
        <v>83</v>
      </c>
      <c r="BC665">
        <v>2</v>
      </c>
      <c r="BD665" s="40">
        <f t="shared" si="783"/>
        <v>0</v>
      </c>
      <c r="BE665" s="24">
        <f t="shared" si="801"/>
        <v>3</v>
      </c>
      <c r="BF665" s="14">
        <v>1</v>
      </c>
      <c r="BG665" t="s">
        <v>83</v>
      </c>
      <c r="BH665">
        <v>2</v>
      </c>
      <c r="BI665" s="40">
        <f t="shared" si="802"/>
        <v>6</v>
      </c>
      <c r="BJ665">
        <v>2</v>
      </c>
      <c r="BK665" t="s">
        <v>83</v>
      </c>
      <c r="BL665">
        <v>8</v>
      </c>
      <c r="BM665" s="40">
        <f t="shared" si="803"/>
        <v>0</v>
      </c>
      <c r="BN665">
        <v>4</v>
      </c>
      <c r="BO665" t="s">
        <v>83</v>
      </c>
      <c r="BP665">
        <v>2</v>
      </c>
      <c r="BQ665" s="40">
        <f t="shared" si="784"/>
        <v>4</v>
      </c>
      <c r="BR665">
        <v>4</v>
      </c>
      <c r="BS665" t="s">
        <v>83</v>
      </c>
      <c r="BT665">
        <v>1</v>
      </c>
      <c r="BU665" s="40">
        <f t="shared" si="804"/>
        <v>3</v>
      </c>
      <c r="BV665">
        <v>3</v>
      </c>
      <c r="BW665" t="s">
        <v>83</v>
      </c>
      <c r="BX665">
        <v>1</v>
      </c>
      <c r="BY665" s="40">
        <f t="shared" si="805"/>
        <v>0</v>
      </c>
      <c r="BZ665">
        <v>1</v>
      </c>
      <c r="CA665" t="s">
        <v>83</v>
      </c>
      <c r="CB665">
        <v>2</v>
      </c>
      <c r="CC665" s="40">
        <f t="shared" si="806"/>
        <v>6</v>
      </c>
      <c r="CD665" s="24">
        <f t="shared" si="807"/>
        <v>19</v>
      </c>
      <c r="CE665" s="14">
        <v>1</v>
      </c>
      <c r="CF665" t="s">
        <v>83</v>
      </c>
      <c r="CG665">
        <v>3</v>
      </c>
      <c r="CH665" s="40">
        <f t="shared" si="808"/>
        <v>0</v>
      </c>
      <c r="CI665">
        <v>1</v>
      </c>
      <c r="CJ665" t="s">
        <v>83</v>
      </c>
      <c r="CK665">
        <v>1</v>
      </c>
      <c r="CL665" s="40">
        <f t="shared" si="809"/>
        <v>0</v>
      </c>
      <c r="CM665">
        <v>4</v>
      </c>
      <c r="CN665" t="s">
        <v>83</v>
      </c>
      <c r="CO665">
        <v>4</v>
      </c>
      <c r="CP665" s="40">
        <f t="shared" si="810"/>
        <v>0</v>
      </c>
      <c r="CQ665">
        <v>2</v>
      </c>
      <c r="CR665" t="s">
        <v>83</v>
      </c>
      <c r="CS665">
        <v>1</v>
      </c>
      <c r="CT665" s="40">
        <f t="shared" si="811"/>
        <v>6</v>
      </c>
      <c r="CU665">
        <v>3</v>
      </c>
      <c r="CV665" t="s">
        <v>83</v>
      </c>
      <c r="CW665">
        <v>2</v>
      </c>
      <c r="CX665" s="40">
        <f t="shared" si="812"/>
        <v>4</v>
      </c>
      <c r="CY665">
        <v>4</v>
      </c>
      <c r="CZ665" t="s">
        <v>83</v>
      </c>
      <c r="DA665">
        <v>4</v>
      </c>
      <c r="DB665" s="40">
        <f t="shared" si="813"/>
        <v>0</v>
      </c>
      <c r="DC665" s="24">
        <f t="shared" si="814"/>
        <v>10</v>
      </c>
      <c r="DD665" s="14">
        <v>3</v>
      </c>
      <c r="DE665" t="s">
        <v>83</v>
      </c>
      <c r="DF665">
        <v>3</v>
      </c>
      <c r="DG665" s="40">
        <f t="shared" si="844"/>
        <v>0</v>
      </c>
      <c r="DH665">
        <v>3</v>
      </c>
      <c r="DI665" t="s">
        <v>83</v>
      </c>
      <c r="DJ665">
        <v>5</v>
      </c>
      <c r="DK665" s="40">
        <f t="shared" si="785"/>
        <v>0</v>
      </c>
      <c r="DL665">
        <v>3</v>
      </c>
      <c r="DM665" t="s">
        <v>83</v>
      </c>
      <c r="DN665">
        <v>1</v>
      </c>
      <c r="DO665" s="40">
        <f t="shared" si="815"/>
        <v>0</v>
      </c>
      <c r="DP665">
        <v>1</v>
      </c>
      <c r="DQ665" t="s">
        <v>83</v>
      </c>
      <c r="DR665">
        <v>1</v>
      </c>
      <c r="DS665" s="40">
        <f t="shared" si="776"/>
        <v>6</v>
      </c>
      <c r="DT665">
        <v>2</v>
      </c>
      <c r="DU665" t="s">
        <v>83</v>
      </c>
      <c r="DV665">
        <v>4</v>
      </c>
      <c r="DW665" s="40">
        <f t="shared" si="777"/>
        <v>1</v>
      </c>
      <c r="DX665">
        <v>2</v>
      </c>
      <c r="DY665" t="s">
        <v>83</v>
      </c>
      <c r="DZ665">
        <v>1</v>
      </c>
      <c r="EA665" s="39">
        <f t="shared" si="816"/>
        <v>0</v>
      </c>
      <c r="EB665" s="24">
        <f t="shared" si="786"/>
        <v>7</v>
      </c>
      <c r="EC665" s="14">
        <v>1</v>
      </c>
      <c r="ED665" t="s">
        <v>83</v>
      </c>
      <c r="EE665">
        <v>2</v>
      </c>
      <c r="EF665" s="40">
        <f t="shared" si="817"/>
        <v>0</v>
      </c>
      <c r="EG665">
        <v>1</v>
      </c>
      <c r="EH665" t="s">
        <v>83</v>
      </c>
      <c r="EI665">
        <v>3</v>
      </c>
      <c r="EJ665" s="40">
        <f t="shared" si="818"/>
        <v>0</v>
      </c>
      <c r="EK665">
        <v>2</v>
      </c>
      <c r="EL665" t="s">
        <v>83</v>
      </c>
      <c r="EM665">
        <v>1</v>
      </c>
      <c r="EN665" s="40">
        <f t="shared" si="849"/>
        <v>0</v>
      </c>
      <c r="EO665">
        <v>1</v>
      </c>
      <c r="EP665" t="s">
        <v>83</v>
      </c>
      <c r="EQ665">
        <v>2</v>
      </c>
      <c r="ER665" s="40">
        <f t="shared" si="819"/>
        <v>0</v>
      </c>
      <c r="ES665">
        <v>2</v>
      </c>
      <c r="ET665" t="s">
        <v>83</v>
      </c>
      <c r="EU665">
        <v>1</v>
      </c>
      <c r="EV665" s="40">
        <f t="shared" si="820"/>
        <v>0</v>
      </c>
      <c r="EW665">
        <v>1</v>
      </c>
      <c r="EX665" t="s">
        <v>83</v>
      </c>
      <c r="EY665">
        <v>1</v>
      </c>
      <c r="EZ665" s="40">
        <f t="shared" si="821"/>
        <v>0</v>
      </c>
      <c r="FA665" s="24">
        <f t="shared" si="822"/>
        <v>0</v>
      </c>
      <c r="FB665" s="14">
        <v>7</v>
      </c>
      <c r="FC665" t="s">
        <v>83</v>
      </c>
      <c r="FD665">
        <v>1</v>
      </c>
      <c r="FE665" s="40">
        <f t="shared" si="823"/>
        <v>3</v>
      </c>
      <c r="FF665">
        <v>1</v>
      </c>
      <c r="FG665" t="s">
        <v>83</v>
      </c>
      <c r="FH665">
        <v>1</v>
      </c>
      <c r="FI665" s="40">
        <f t="shared" si="824"/>
        <v>0</v>
      </c>
      <c r="FJ665">
        <v>4</v>
      </c>
      <c r="FK665" t="s">
        <v>83</v>
      </c>
      <c r="FL665">
        <v>3</v>
      </c>
      <c r="FM665" s="40">
        <f t="shared" si="825"/>
        <v>0</v>
      </c>
      <c r="FN665">
        <v>1</v>
      </c>
      <c r="FO665" t="s">
        <v>83</v>
      </c>
      <c r="FP665">
        <v>3</v>
      </c>
      <c r="FQ665" s="40">
        <f t="shared" si="787"/>
        <v>0</v>
      </c>
      <c r="FR665">
        <v>1</v>
      </c>
      <c r="FS665" t="s">
        <v>83</v>
      </c>
      <c r="FT665">
        <v>2</v>
      </c>
      <c r="FU665" s="40">
        <f t="shared" si="826"/>
        <v>4</v>
      </c>
      <c r="FV665">
        <v>3</v>
      </c>
      <c r="FW665" t="s">
        <v>83</v>
      </c>
      <c r="FX665">
        <v>2</v>
      </c>
      <c r="FY665" s="40">
        <f t="shared" si="788"/>
        <v>4</v>
      </c>
      <c r="FZ665" s="24">
        <f t="shared" si="789"/>
        <v>11</v>
      </c>
      <c r="GA665" s="14">
        <v>5</v>
      </c>
      <c r="GB665" t="s">
        <v>83</v>
      </c>
      <c r="GC665">
        <v>1</v>
      </c>
      <c r="GD665" s="40">
        <f t="shared" si="827"/>
        <v>0</v>
      </c>
      <c r="GE665">
        <v>2</v>
      </c>
      <c r="GF665" t="s">
        <v>83</v>
      </c>
      <c r="GG665">
        <v>5</v>
      </c>
      <c r="GH665" s="40">
        <f t="shared" si="851"/>
        <v>0</v>
      </c>
      <c r="GI665">
        <v>1</v>
      </c>
      <c r="GJ665" t="s">
        <v>83</v>
      </c>
      <c r="GK665">
        <v>3</v>
      </c>
      <c r="GL665" s="40">
        <f t="shared" si="828"/>
        <v>3</v>
      </c>
      <c r="GM665">
        <v>1</v>
      </c>
      <c r="GN665" t="s">
        <v>83</v>
      </c>
      <c r="GO665">
        <v>5</v>
      </c>
      <c r="GP665" s="40">
        <f t="shared" si="829"/>
        <v>0</v>
      </c>
      <c r="GQ665">
        <v>3</v>
      </c>
      <c r="GR665" t="s">
        <v>83</v>
      </c>
      <c r="GS665">
        <v>4</v>
      </c>
      <c r="GT665" s="40">
        <f t="shared" si="790"/>
        <v>3</v>
      </c>
      <c r="GU665">
        <v>2</v>
      </c>
      <c r="GV665" t="s">
        <v>83</v>
      </c>
      <c r="GW665">
        <v>3</v>
      </c>
      <c r="GX665" s="40">
        <f t="shared" si="830"/>
        <v>0</v>
      </c>
      <c r="GY665" s="24">
        <f t="shared" si="831"/>
        <v>6</v>
      </c>
      <c r="GZ665" s="28">
        <f t="shared" si="791"/>
        <v>71</v>
      </c>
      <c r="HA665" t="s">
        <v>136</v>
      </c>
      <c r="HB665">
        <f t="shared" si="792"/>
        <v>0</v>
      </c>
      <c r="HC665" t="s">
        <v>181</v>
      </c>
      <c r="HD665">
        <f t="shared" si="845"/>
        <v>0</v>
      </c>
      <c r="HE665" t="s">
        <v>133</v>
      </c>
      <c r="HF665">
        <f t="shared" si="793"/>
        <v>0</v>
      </c>
      <c r="HG665" t="s">
        <v>87</v>
      </c>
      <c r="HH665">
        <f t="shared" si="850"/>
        <v>5</v>
      </c>
      <c r="HI665" t="s">
        <v>165</v>
      </c>
      <c r="HJ665">
        <f t="shared" si="832"/>
        <v>9</v>
      </c>
      <c r="HK665" t="s">
        <v>131</v>
      </c>
      <c r="HL665">
        <f t="shared" si="833"/>
        <v>0</v>
      </c>
      <c r="HM665" t="s">
        <v>150</v>
      </c>
      <c r="HN665">
        <f t="shared" si="794"/>
        <v>0</v>
      </c>
      <c r="HO665" t="s">
        <v>91</v>
      </c>
      <c r="HP665">
        <f t="shared" si="834"/>
        <v>5</v>
      </c>
      <c r="HQ665" t="s">
        <v>140</v>
      </c>
      <c r="HR665" s="1">
        <f t="shared" si="835"/>
        <v>0</v>
      </c>
      <c r="HS665" t="s">
        <v>137</v>
      </c>
      <c r="HT665" s="1">
        <f t="shared" si="836"/>
        <v>6</v>
      </c>
      <c r="HU665" t="s">
        <v>93</v>
      </c>
      <c r="HV665" s="1">
        <f t="shared" si="837"/>
        <v>5</v>
      </c>
      <c r="HW665" t="s">
        <v>164</v>
      </c>
      <c r="HX665" s="1">
        <f t="shared" si="838"/>
        <v>0</v>
      </c>
      <c r="HY665" t="s">
        <v>88</v>
      </c>
      <c r="HZ665" s="1">
        <f t="shared" si="839"/>
        <v>0</v>
      </c>
      <c r="IA665" t="s">
        <v>89</v>
      </c>
      <c r="IB665" s="1">
        <f t="shared" si="840"/>
        <v>5</v>
      </c>
      <c r="IC665" t="s">
        <v>166</v>
      </c>
      <c r="ID665" s="1">
        <f t="shared" si="841"/>
        <v>0</v>
      </c>
      <c r="IE665" t="s">
        <v>96</v>
      </c>
      <c r="IF665" s="1">
        <f t="shared" si="842"/>
        <v>5</v>
      </c>
      <c r="IG665">
        <f t="shared" si="847"/>
        <v>40</v>
      </c>
      <c r="IH665" s="1">
        <f t="shared" si="843"/>
        <v>111</v>
      </c>
    </row>
    <row r="666" spans="1:242" ht="14.65" thickBot="1" x14ac:dyDescent="0.5">
      <c r="A666" s="1">
        <v>663</v>
      </c>
      <c r="B666" s="45">
        <f t="shared" si="779"/>
        <v>742</v>
      </c>
      <c r="C666" s="14" t="s">
        <v>1410</v>
      </c>
      <c r="D666" t="s">
        <v>1408</v>
      </c>
      <c r="E666" s="15" t="s">
        <v>1394</v>
      </c>
      <c r="F666" s="28">
        <f t="shared" si="780"/>
        <v>103</v>
      </c>
      <c r="H666" s="14">
        <v>4</v>
      </c>
      <c r="I666" t="s">
        <v>83</v>
      </c>
      <c r="J666">
        <v>1</v>
      </c>
      <c r="K666" s="40">
        <f t="shared" si="775"/>
        <v>0</v>
      </c>
      <c r="L666">
        <v>2</v>
      </c>
      <c r="M666" t="s">
        <v>83</v>
      </c>
      <c r="N666">
        <v>2</v>
      </c>
      <c r="O666" s="40">
        <f t="shared" si="848"/>
        <v>0</v>
      </c>
      <c r="P666">
        <v>3</v>
      </c>
      <c r="Q666" t="s">
        <v>83</v>
      </c>
      <c r="R666">
        <v>3</v>
      </c>
      <c r="S666" s="40">
        <f t="shared" si="795"/>
        <v>0</v>
      </c>
      <c r="T666">
        <v>9</v>
      </c>
      <c r="U666" t="s">
        <v>83</v>
      </c>
      <c r="V666">
        <v>1</v>
      </c>
      <c r="W666" s="40">
        <f t="shared" si="781"/>
        <v>0</v>
      </c>
      <c r="X666">
        <v>5</v>
      </c>
      <c r="Y666" t="s">
        <v>83</v>
      </c>
      <c r="Z666">
        <v>4</v>
      </c>
      <c r="AA666" s="40">
        <f t="shared" si="782"/>
        <v>0</v>
      </c>
      <c r="AB666">
        <v>2</v>
      </c>
      <c r="AC666" t="s">
        <v>83</v>
      </c>
      <c r="AD666">
        <v>1</v>
      </c>
      <c r="AE666" s="40">
        <f t="shared" si="796"/>
        <v>3</v>
      </c>
      <c r="AF666" s="24">
        <f t="shared" si="797"/>
        <v>3</v>
      </c>
      <c r="AG666" s="14">
        <v>1</v>
      </c>
      <c r="AH666" t="s">
        <v>83</v>
      </c>
      <c r="AI666">
        <v>2</v>
      </c>
      <c r="AJ666" s="40">
        <f t="shared" si="846"/>
        <v>0</v>
      </c>
      <c r="AK666">
        <v>2</v>
      </c>
      <c r="AL666" t="s">
        <v>83</v>
      </c>
      <c r="AM666">
        <v>7</v>
      </c>
      <c r="AN666" s="40">
        <f t="shared" si="798"/>
        <v>0</v>
      </c>
      <c r="AO666">
        <v>1</v>
      </c>
      <c r="AP666" t="s">
        <v>83</v>
      </c>
      <c r="AQ666">
        <v>3</v>
      </c>
      <c r="AR666" s="40">
        <f t="shared" si="778"/>
        <v>4</v>
      </c>
      <c r="AS666">
        <v>3</v>
      </c>
      <c r="AT666" t="s">
        <v>83</v>
      </c>
      <c r="AU666">
        <v>1</v>
      </c>
      <c r="AV666" s="40">
        <f t="shared" si="799"/>
        <v>0</v>
      </c>
      <c r="AW666">
        <v>5</v>
      </c>
      <c r="AX666" t="s">
        <v>83</v>
      </c>
      <c r="AY666">
        <v>1</v>
      </c>
      <c r="AZ666" s="40">
        <f t="shared" si="800"/>
        <v>0</v>
      </c>
      <c r="BA666">
        <v>1</v>
      </c>
      <c r="BB666" t="s">
        <v>83</v>
      </c>
      <c r="BC666">
        <v>2</v>
      </c>
      <c r="BD666" s="40">
        <f t="shared" si="783"/>
        <v>4</v>
      </c>
      <c r="BE666" s="24">
        <f t="shared" si="801"/>
        <v>8</v>
      </c>
      <c r="BF666" s="14">
        <v>1</v>
      </c>
      <c r="BG666" t="s">
        <v>83</v>
      </c>
      <c r="BH666">
        <v>2</v>
      </c>
      <c r="BI666" s="40">
        <f t="shared" si="802"/>
        <v>6</v>
      </c>
      <c r="BJ666">
        <v>2</v>
      </c>
      <c r="BK666" t="s">
        <v>83</v>
      </c>
      <c r="BL666">
        <v>4</v>
      </c>
      <c r="BM666" s="40">
        <f t="shared" si="803"/>
        <v>0</v>
      </c>
      <c r="BN666">
        <v>1</v>
      </c>
      <c r="BO666" t="s">
        <v>83</v>
      </c>
      <c r="BP666">
        <v>2</v>
      </c>
      <c r="BQ666" s="40">
        <f t="shared" si="784"/>
        <v>0</v>
      </c>
      <c r="BR666">
        <v>2</v>
      </c>
      <c r="BS666" t="s">
        <v>83</v>
      </c>
      <c r="BT666">
        <v>2</v>
      </c>
      <c r="BU666" s="40">
        <f t="shared" si="804"/>
        <v>0</v>
      </c>
      <c r="BV666">
        <v>2</v>
      </c>
      <c r="BW666" t="s">
        <v>83</v>
      </c>
      <c r="BX666">
        <v>3</v>
      </c>
      <c r="BY666" s="40">
        <f t="shared" si="805"/>
        <v>3</v>
      </c>
      <c r="BZ666">
        <v>1</v>
      </c>
      <c r="CA666" t="s">
        <v>83</v>
      </c>
      <c r="CB666">
        <v>2</v>
      </c>
      <c r="CC666" s="40">
        <f t="shared" si="806"/>
        <v>6</v>
      </c>
      <c r="CD666" s="24">
        <f t="shared" si="807"/>
        <v>15</v>
      </c>
      <c r="CE666" s="14">
        <v>7</v>
      </c>
      <c r="CF666" t="s">
        <v>83</v>
      </c>
      <c r="CG666">
        <v>1</v>
      </c>
      <c r="CH666" s="40">
        <f t="shared" si="808"/>
        <v>0</v>
      </c>
      <c r="CI666">
        <v>2</v>
      </c>
      <c r="CJ666" t="s">
        <v>83</v>
      </c>
      <c r="CK666">
        <v>2</v>
      </c>
      <c r="CL666" s="40">
        <f t="shared" si="809"/>
        <v>0</v>
      </c>
      <c r="CM666">
        <v>1</v>
      </c>
      <c r="CN666" t="s">
        <v>83</v>
      </c>
      <c r="CO666">
        <v>2</v>
      </c>
      <c r="CP666" s="40">
        <f t="shared" si="810"/>
        <v>4</v>
      </c>
      <c r="CQ666">
        <v>1</v>
      </c>
      <c r="CR666" t="s">
        <v>83</v>
      </c>
      <c r="CS666">
        <v>3</v>
      </c>
      <c r="CT666" s="40">
        <f t="shared" si="811"/>
        <v>0</v>
      </c>
      <c r="CU666">
        <v>6</v>
      </c>
      <c r="CV666" t="s">
        <v>83</v>
      </c>
      <c r="CW666">
        <v>1</v>
      </c>
      <c r="CX666" s="40">
        <f t="shared" si="812"/>
        <v>3</v>
      </c>
      <c r="CY666">
        <v>1</v>
      </c>
      <c r="CZ666" t="s">
        <v>83</v>
      </c>
      <c r="DA666">
        <v>2</v>
      </c>
      <c r="DB666" s="40">
        <f t="shared" si="813"/>
        <v>0</v>
      </c>
      <c r="DC666" s="24">
        <f t="shared" si="814"/>
        <v>7</v>
      </c>
      <c r="DD666" s="14">
        <v>8</v>
      </c>
      <c r="DE666" t="s">
        <v>83</v>
      </c>
      <c r="DF666">
        <v>3</v>
      </c>
      <c r="DG666" s="40">
        <f t="shared" si="844"/>
        <v>0</v>
      </c>
      <c r="DH666">
        <v>2</v>
      </c>
      <c r="DI666" t="s">
        <v>83</v>
      </c>
      <c r="DJ666">
        <v>2</v>
      </c>
      <c r="DK666" s="40">
        <f t="shared" si="785"/>
        <v>0</v>
      </c>
      <c r="DL666">
        <v>1</v>
      </c>
      <c r="DM666" t="s">
        <v>83</v>
      </c>
      <c r="DN666">
        <v>1</v>
      </c>
      <c r="DO666" s="40">
        <f t="shared" si="815"/>
        <v>0</v>
      </c>
      <c r="DP666">
        <v>3</v>
      </c>
      <c r="DQ666" t="s">
        <v>83</v>
      </c>
      <c r="DR666">
        <v>4</v>
      </c>
      <c r="DS666" s="40">
        <f t="shared" si="776"/>
        <v>0</v>
      </c>
      <c r="DT666">
        <v>1</v>
      </c>
      <c r="DU666" t="s">
        <v>83</v>
      </c>
      <c r="DV666">
        <v>2</v>
      </c>
      <c r="DW666" s="40">
        <f t="shared" si="777"/>
        <v>1</v>
      </c>
      <c r="DX666">
        <v>3</v>
      </c>
      <c r="DY666" t="s">
        <v>83</v>
      </c>
      <c r="DZ666">
        <v>1</v>
      </c>
      <c r="EA666" s="39">
        <f t="shared" si="816"/>
        <v>0</v>
      </c>
      <c r="EB666" s="24">
        <f t="shared" si="786"/>
        <v>1</v>
      </c>
      <c r="EC666" s="14">
        <v>4</v>
      </c>
      <c r="ED666" t="s">
        <v>83</v>
      </c>
      <c r="EE666">
        <v>2</v>
      </c>
      <c r="EF666" s="40">
        <f t="shared" si="817"/>
        <v>0</v>
      </c>
      <c r="EG666">
        <v>1</v>
      </c>
      <c r="EH666" t="s">
        <v>83</v>
      </c>
      <c r="EI666">
        <v>2</v>
      </c>
      <c r="EJ666" s="40">
        <f t="shared" si="818"/>
        <v>0</v>
      </c>
      <c r="EK666">
        <v>3</v>
      </c>
      <c r="EL666" t="s">
        <v>83</v>
      </c>
      <c r="EM666">
        <v>3</v>
      </c>
      <c r="EN666" s="40">
        <f t="shared" si="849"/>
        <v>0</v>
      </c>
      <c r="EO666">
        <v>1</v>
      </c>
      <c r="EP666" t="s">
        <v>83</v>
      </c>
      <c r="EQ666">
        <v>5</v>
      </c>
      <c r="ER666" s="40">
        <f t="shared" si="819"/>
        <v>0</v>
      </c>
      <c r="ES666">
        <v>1</v>
      </c>
      <c r="ET666" t="s">
        <v>83</v>
      </c>
      <c r="EU666">
        <v>1</v>
      </c>
      <c r="EV666" s="40">
        <f t="shared" si="820"/>
        <v>4</v>
      </c>
      <c r="EW666">
        <v>1</v>
      </c>
      <c r="EX666" t="s">
        <v>83</v>
      </c>
      <c r="EY666">
        <v>2</v>
      </c>
      <c r="EZ666" s="40">
        <f t="shared" si="821"/>
        <v>6</v>
      </c>
      <c r="FA666" s="24">
        <f t="shared" si="822"/>
        <v>10</v>
      </c>
      <c r="FB666" s="14">
        <v>4</v>
      </c>
      <c r="FC666" t="s">
        <v>83</v>
      </c>
      <c r="FD666">
        <v>1</v>
      </c>
      <c r="FE666" s="40">
        <f t="shared" si="823"/>
        <v>3</v>
      </c>
      <c r="FF666">
        <v>4</v>
      </c>
      <c r="FG666" t="s">
        <v>83</v>
      </c>
      <c r="FH666">
        <v>1</v>
      </c>
      <c r="FI666" s="40">
        <f t="shared" si="824"/>
        <v>3</v>
      </c>
      <c r="FJ666">
        <v>2</v>
      </c>
      <c r="FK666" t="s">
        <v>83</v>
      </c>
      <c r="FL666">
        <v>6</v>
      </c>
      <c r="FM666" s="40">
        <f t="shared" si="825"/>
        <v>0</v>
      </c>
      <c r="FN666">
        <v>5</v>
      </c>
      <c r="FO666" t="s">
        <v>83</v>
      </c>
      <c r="FP666">
        <v>1</v>
      </c>
      <c r="FQ666" s="40">
        <f t="shared" si="787"/>
        <v>3</v>
      </c>
      <c r="FR666">
        <v>2</v>
      </c>
      <c r="FS666" t="s">
        <v>83</v>
      </c>
      <c r="FT666">
        <v>2</v>
      </c>
      <c r="FU666" s="40">
        <f t="shared" si="826"/>
        <v>0</v>
      </c>
      <c r="FV666">
        <v>1</v>
      </c>
      <c r="FW666" t="s">
        <v>83</v>
      </c>
      <c r="FX666">
        <v>2</v>
      </c>
      <c r="FY666" s="40">
        <f t="shared" si="788"/>
        <v>0</v>
      </c>
      <c r="FZ666" s="24">
        <f t="shared" si="789"/>
        <v>9</v>
      </c>
      <c r="GA666" s="14">
        <v>4</v>
      </c>
      <c r="GB666" t="s">
        <v>83</v>
      </c>
      <c r="GC666">
        <v>1</v>
      </c>
      <c r="GD666" s="40">
        <f t="shared" si="827"/>
        <v>0</v>
      </c>
      <c r="GE666">
        <v>2</v>
      </c>
      <c r="GF666" t="s">
        <v>83</v>
      </c>
      <c r="GG666">
        <v>5</v>
      </c>
      <c r="GH666" s="40">
        <f t="shared" si="851"/>
        <v>0</v>
      </c>
      <c r="GI666">
        <v>1</v>
      </c>
      <c r="GJ666" t="s">
        <v>83</v>
      </c>
      <c r="GK666">
        <v>2</v>
      </c>
      <c r="GL666" s="40">
        <f t="shared" si="828"/>
        <v>4</v>
      </c>
      <c r="GM666">
        <v>4</v>
      </c>
      <c r="GN666" t="s">
        <v>83</v>
      </c>
      <c r="GO666">
        <v>2</v>
      </c>
      <c r="GP666" s="40">
        <f t="shared" si="829"/>
        <v>4</v>
      </c>
      <c r="GQ666">
        <v>3</v>
      </c>
      <c r="GR666" t="s">
        <v>83</v>
      </c>
      <c r="GS666">
        <v>6</v>
      </c>
      <c r="GT666" s="40">
        <f t="shared" si="790"/>
        <v>3</v>
      </c>
      <c r="GU666">
        <v>3</v>
      </c>
      <c r="GV666" t="s">
        <v>83</v>
      </c>
      <c r="GW666">
        <v>4</v>
      </c>
      <c r="GX666" s="40">
        <f t="shared" si="830"/>
        <v>0</v>
      </c>
      <c r="GY666" s="24">
        <f t="shared" si="831"/>
        <v>11</v>
      </c>
      <c r="GZ666" s="28">
        <f t="shared" si="791"/>
        <v>64</v>
      </c>
      <c r="HA666" t="s">
        <v>136</v>
      </c>
      <c r="HB666">
        <f t="shared" si="792"/>
        <v>0</v>
      </c>
      <c r="HC666" t="s">
        <v>85</v>
      </c>
      <c r="HD666">
        <f t="shared" si="845"/>
        <v>9</v>
      </c>
      <c r="HE666" t="s">
        <v>133</v>
      </c>
      <c r="HF666">
        <f t="shared" si="793"/>
        <v>0</v>
      </c>
      <c r="HG666" t="s">
        <v>94</v>
      </c>
      <c r="HH666">
        <f t="shared" si="850"/>
        <v>9</v>
      </c>
      <c r="HI666" t="s">
        <v>130</v>
      </c>
      <c r="HJ666">
        <f t="shared" si="832"/>
        <v>5</v>
      </c>
      <c r="HK666" t="s">
        <v>131</v>
      </c>
      <c r="HL666">
        <f t="shared" si="833"/>
        <v>0</v>
      </c>
      <c r="HM666" t="s">
        <v>134</v>
      </c>
      <c r="HN666">
        <f t="shared" si="794"/>
        <v>5</v>
      </c>
      <c r="HO666" t="s">
        <v>135</v>
      </c>
      <c r="HP666">
        <f t="shared" si="834"/>
        <v>0</v>
      </c>
      <c r="HQ666" t="s">
        <v>140</v>
      </c>
      <c r="HR666" s="1">
        <f t="shared" si="835"/>
        <v>0</v>
      </c>
      <c r="HS666" t="s">
        <v>92</v>
      </c>
      <c r="HT666" s="1">
        <f t="shared" si="836"/>
        <v>0</v>
      </c>
      <c r="HU666" t="s">
        <v>93</v>
      </c>
      <c r="HV666" s="1">
        <f t="shared" si="837"/>
        <v>5</v>
      </c>
      <c r="HW666" t="s">
        <v>129</v>
      </c>
      <c r="HX666" s="1">
        <f t="shared" si="838"/>
        <v>0</v>
      </c>
      <c r="HY666" t="s">
        <v>88</v>
      </c>
      <c r="HZ666" s="1">
        <f t="shared" si="839"/>
        <v>0</v>
      </c>
      <c r="IA666" t="s">
        <v>142</v>
      </c>
      <c r="IB666" s="1">
        <f t="shared" si="840"/>
        <v>0</v>
      </c>
      <c r="IC666" t="s">
        <v>150</v>
      </c>
      <c r="ID666" s="1">
        <f t="shared" si="841"/>
        <v>0</v>
      </c>
      <c r="IE666" t="s">
        <v>91</v>
      </c>
      <c r="IF666" s="1">
        <f t="shared" si="842"/>
        <v>6</v>
      </c>
      <c r="IG666">
        <f t="shared" si="847"/>
        <v>39</v>
      </c>
      <c r="IH666" s="1">
        <f t="shared" si="843"/>
        <v>103</v>
      </c>
    </row>
    <row r="667" spans="1:242" ht="14.65" thickBot="1" x14ac:dyDescent="0.5">
      <c r="A667" s="1">
        <v>664</v>
      </c>
      <c r="B667" s="45">
        <f t="shared" si="779"/>
        <v>256</v>
      </c>
      <c r="C667" s="14" t="s">
        <v>1411</v>
      </c>
      <c r="D667" t="s">
        <v>1412</v>
      </c>
      <c r="E667" s="15" t="s">
        <v>1394</v>
      </c>
      <c r="F667" s="28">
        <f t="shared" si="780"/>
        <v>162</v>
      </c>
      <c r="H667" s="14">
        <v>1</v>
      </c>
      <c r="I667" t="s">
        <v>83</v>
      </c>
      <c r="J667">
        <v>2</v>
      </c>
      <c r="K667" s="40">
        <f t="shared" si="775"/>
        <v>3</v>
      </c>
      <c r="L667">
        <v>1</v>
      </c>
      <c r="M667" t="s">
        <v>83</v>
      </c>
      <c r="N667">
        <v>2</v>
      </c>
      <c r="O667" s="40">
        <f t="shared" si="848"/>
        <v>3</v>
      </c>
      <c r="P667">
        <v>1</v>
      </c>
      <c r="Q667" t="s">
        <v>83</v>
      </c>
      <c r="R667">
        <v>1</v>
      </c>
      <c r="S667" s="40">
        <f t="shared" si="795"/>
        <v>0</v>
      </c>
      <c r="T667">
        <v>2</v>
      </c>
      <c r="U667" t="s">
        <v>83</v>
      </c>
      <c r="V667">
        <v>1</v>
      </c>
      <c r="W667" s="40">
        <f t="shared" si="781"/>
        <v>0</v>
      </c>
      <c r="X667">
        <v>1</v>
      </c>
      <c r="Y667" t="s">
        <v>83</v>
      </c>
      <c r="Z667">
        <v>1</v>
      </c>
      <c r="AA667" s="40">
        <f t="shared" si="782"/>
        <v>0</v>
      </c>
      <c r="AB667">
        <v>4</v>
      </c>
      <c r="AC667" t="s">
        <v>83</v>
      </c>
      <c r="AD667">
        <v>1</v>
      </c>
      <c r="AE667" s="40">
        <f t="shared" si="796"/>
        <v>3</v>
      </c>
      <c r="AF667" s="24">
        <f t="shared" si="797"/>
        <v>9</v>
      </c>
      <c r="AG667" s="14">
        <v>2</v>
      </c>
      <c r="AH667" t="s">
        <v>83</v>
      </c>
      <c r="AI667">
        <v>0</v>
      </c>
      <c r="AJ667" s="40">
        <f t="shared" si="846"/>
        <v>3</v>
      </c>
      <c r="AK667">
        <v>1</v>
      </c>
      <c r="AL667" t="s">
        <v>83</v>
      </c>
      <c r="AM667">
        <v>1</v>
      </c>
      <c r="AN667" s="40">
        <f t="shared" si="798"/>
        <v>6</v>
      </c>
      <c r="AO667">
        <v>1</v>
      </c>
      <c r="AP667" t="s">
        <v>83</v>
      </c>
      <c r="AQ667">
        <v>0</v>
      </c>
      <c r="AR667" s="40">
        <f t="shared" si="778"/>
        <v>0</v>
      </c>
      <c r="AS667">
        <v>3</v>
      </c>
      <c r="AT667" t="s">
        <v>83</v>
      </c>
      <c r="AU667">
        <v>1</v>
      </c>
      <c r="AV667" s="40">
        <f t="shared" si="799"/>
        <v>0</v>
      </c>
      <c r="AW667">
        <v>1</v>
      </c>
      <c r="AX667" t="s">
        <v>83</v>
      </c>
      <c r="AY667">
        <v>2</v>
      </c>
      <c r="AZ667" s="40">
        <f t="shared" si="800"/>
        <v>3</v>
      </c>
      <c r="BA667">
        <v>1</v>
      </c>
      <c r="BB667" t="s">
        <v>83</v>
      </c>
      <c r="BC667">
        <v>1</v>
      </c>
      <c r="BD667" s="40">
        <f t="shared" si="783"/>
        <v>0</v>
      </c>
      <c r="BE667" s="24">
        <f t="shared" si="801"/>
        <v>12</v>
      </c>
      <c r="BF667" s="14">
        <v>3</v>
      </c>
      <c r="BG667" t="s">
        <v>83</v>
      </c>
      <c r="BH667">
        <v>0</v>
      </c>
      <c r="BI667" s="40">
        <f t="shared" si="802"/>
        <v>0</v>
      </c>
      <c r="BJ667">
        <v>1</v>
      </c>
      <c r="BK667" t="s">
        <v>83</v>
      </c>
      <c r="BL667">
        <v>1</v>
      </c>
      <c r="BM667" s="40">
        <f t="shared" si="803"/>
        <v>4</v>
      </c>
      <c r="BN667">
        <v>2</v>
      </c>
      <c r="BO667" t="s">
        <v>83</v>
      </c>
      <c r="BP667">
        <v>0</v>
      </c>
      <c r="BQ667" s="40">
        <f t="shared" si="784"/>
        <v>6</v>
      </c>
      <c r="BR667">
        <v>2</v>
      </c>
      <c r="BS667" t="s">
        <v>83</v>
      </c>
      <c r="BT667">
        <v>1</v>
      </c>
      <c r="BU667" s="40">
        <f t="shared" si="804"/>
        <v>3</v>
      </c>
      <c r="BV667">
        <v>1</v>
      </c>
      <c r="BW667" t="s">
        <v>83</v>
      </c>
      <c r="BX667">
        <v>1</v>
      </c>
      <c r="BY667" s="40">
        <f t="shared" si="805"/>
        <v>0</v>
      </c>
      <c r="BZ667">
        <v>1</v>
      </c>
      <c r="CA667" t="s">
        <v>83</v>
      </c>
      <c r="CB667">
        <v>3</v>
      </c>
      <c r="CC667" s="40">
        <f t="shared" si="806"/>
        <v>3</v>
      </c>
      <c r="CD667" s="24">
        <f t="shared" si="807"/>
        <v>16</v>
      </c>
      <c r="CE667" s="14">
        <v>2</v>
      </c>
      <c r="CF667" t="s">
        <v>83</v>
      </c>
      <c r="CG667">
        <v>1</v>
      </c>
      <c r="CH667" s="40">
        <f t="shared" si="808"/>
        <v>0</v>
      </c>
      <c r="CI667">
        <v>2</v>
      </c>
      <c r="CJ667" t="s">
        <v>83</v>
      </c>
      <c r="CK667">
        <v>1</v>
      </c>
      <c r="CL667" s="40">
        <f t="shared" si="809"/>
        <v>3</v>
      </c>
      <c r="CM667">
        <v>1</v>
      </c>
      <c r="CN667" t="s">
        <v>83</v>
      </c>
      <c r="CO667">
        <v>1</v>
      </c>
      <c r="CP667" s="40">
        <f t="shared" si="810"/>
        <v>0</v>
      </c>
      <c r="CQ667">
        <v>2</v>
      </c>
      <c r="CR667" t="s">
        <v>83</v>
      </c>
      <c r="CS667">
        <v>1</v>
      </c>
      <c r="CT667" s="40">
        <f t="shared" si="811"/>
        <v>6</v>
      </c>
      <c r="CU667">
        <v>1</v>
      </c>
      <c r="CV667" t="s">
        <v>83</v>
      </c>
      <c r="CW667">
        <v>2</v>
      </c>
      <c r="CX667" s="40">
        <f t="shared" si="812"/>
        <v>0</v>
      </c>
      <c r="CY667">
        <v>1</v>
      </c>
      <c r="CZ667" t="s">
        <v>83</v>
      </c>
      <c r="DA667">
        <v>2</v>
      </c>
      <c r="DB667" s="40">
        <f t="shared" si="813"/>
        <v>0</v>
      </c>
      <c r="DC667" s="24">
        <f t="shared" si="814"/>
        <v>9</v>
      </c>
      <c r="DD667" s="14">
        <v>1</v>
      </c>
      <c r="DE667" t="s">
        <v>83</v>
      </c>
      <c r="DF667">
        <v>0</v>
      </c>
      <c r="DG667" s="40">
        <f t="shared" si="844"/>
        <v>0</v>
      </c>
      <c r="DH667">
        <v>3</v>
      </c>
      <c r="DI667" t="s">
        <v>83</v>
      </c>
      <c r="DJ667">
        <v>0</v>
      </c>
      <c r="DK667" s="40">
        <f t="shared" si="785"/>
        <v>3</v>
      </c>
      <c r="DL667">
        <v>1</v>
      </c>
      <c r="DM667" t="s">
        <v>83</v>
      </c>
      <c r="DN667">
        <v>1</v>
      </c>
      <c r="DO667" s="40">
        <f t="shared" si="815"/>
        <v>0</v>
      </c>
      <c r="DP667">
        <v>2</v>
      </c>
      <c r="DQ667" t="s">
        <v>83</v>
      </c>
      <c r="DR667">
        <v>1</v>
      </c>
      <c r="DS667" s="40">
        <f t="shared" si="776"/>
        <v>0</v>
      </c>
      <c r="DT667">
        <v>1</v>
      </c>
      <c r="DU667" t="s">
        <v>83</v>
      </c>
      <c r="DV667">
        <v>3</v>
      </c>
      <c r="DW667" s="40">
        <f t="shared" si="777"/>
        <v>1</v>
      </c>
      <c r="DX667">
        <v>1</v>
      </c>
      <c r="DY667" t="s">
        <v>83</v>
      </c>
      <c r="DZ667">
        <v>2</v>
      </c>
      <c r="EA667" s="39">
        <f t="shared" si="816"/>
        <v>3</v>
      </c>
      <c r="EB667" s="24">
        <f t="shared" si="786"/>
        <v>7</v>
      </c>
      <c r="EC667" s="14">
        <v>2</v>
      </c>
      <c r="ED667" t="s">
        <v>83</v>
      </c>
      <c r="EE667">
        <v>2</v>
      </c>
      <c r="EF667" s="40">
        <f t="shared" si="817"/>
        <v>3</v>
      </c>
      <c r="EG667">
        <v>3</v>
      </c>
      <c r="EH667" t="s">
        <v>83</v>
      </c>
      <c r="EI667">
        <v>1</v>
      </c>
      <c r="EJ667" s="40">
        <f t="shared" si="818"/>
        <v>3</v>
      </c>
      <c r="EK667">
        <v>2</v>
      </c>
      <c r="EL667" t="s">
        <v>83</v>
      </c>
      <c r="EM667">
        <v>0</v>
      </c>
      <c r="EN667" s="40">
        <f t="shared" si="849"/>
        <v>0</v>
      </c>
      <c r="EO667">
        <v>2</v>
      </c>
      <c r="EP667" t="s">
        <v>83</v>
      </c>
      <c r="EQ667">
        <v>0</v>
      </c>
      <c r="ER667" s="40">
        <f t="shared" si="819"/>
        <v>3</v>
      </c>
      <c r="ES667">
        <v>1</v>
      </c>
      <c r="ET667" t="s">
        <v>83</v>
      </c>
      <c r="EU667">
        <v>2</v>
      </c>
      <c r="EV667" s="40">
        <f t="shared" si="820"/>
        <v>0</v>
      </c>
      <c r="EW667">
        <v>1</v>
      </c>
      <c r="EX667" t="s">
        <v>83</v>
      </c>
      <c r="EY667">
        <v>1</v>
      </c>
      <c r="EZ667" s="40">
        <f t="shared" si="821"/>
        <v>3</v>
      </c>
      <c r="FA667" s="24">
        <f t="shared" si="822"/>
        <v>12</v>
      </c>
      <c r="FB667" s="14">
        <v>1</v>
      </c>
      <c r="FC667" t="s">
        <v>83</v>
      </c>
      <c r="FD667">
        <v>1</v>
      </c>
      <c r="FE667" s="40">
        <f t="shared" si="823"/>
        <v>0</v>
      </c>
      <c r="FF667">
        <v>2</v>
      </c>
      <c r="FG667" t="s">
        <v>83</v>
      </c>
      <c r="FH667">
        <v>1</v>
      </c>
      <c r="FI667" s="40">
        <f t="shared" si="824"/>
        <v>3</v>
      </c>
      <c r="FJ667">
        <v>1</v>
      </c>
      <c r="FK667" t="s">
        <v>83</v>
      </c>
      <c r="FL667">
        <v>1</v>
      </c>
      <c r="FM667" s="40">
        <f t="shared" si="825"/>
        <v>3</v>
      </c>
      <c r="FN667">
        <v>2</v>
      </c>
      <c r="FO667" t="s">
        <v>83</v>
      </c>
      <c r="FP667">
        <v>1</v>
      </c>
      <c r="FQ667" s="40">
        <f t="shared" si="787"/>
        <v>4</v>
      </c>
      <c r="FR667">
        <v>2</v>
      </c>
      <c r="FS667" t="s">
        <v>83</v>
      </c>
      <c r="FT667">
        <v>1</v>
      </c>
      <c r="FU667" s="40">
        <f t="shared" si="826"/>
        <v>0</v>
      </c>
      <c r="FV667">
        <v>1</v>
      </c>
      <c r="FW667" t="s">
        <v>83</v>
      </c>
      <c r="FX667">
        <v>3</v>
      </c>
      <c r="FY667" s="40">
        <f t="shared" si="788"/>
        <v>0</v>
      </c>
      <c r="FZ667" s="24">
        <f t="shared" si="789"/>
        <v>10</v>
      </c>
      <c r="GA667" s="14">
        <v>2</v>
      </c>
      <c r="GB667" t="s">
        <v>83</v>
      </c>
      <c r="GC667">
        <v>1</v>
      </c>
      <c r="GD667" s="40">
        <f t="shared" si="827"/>
        <v>0</v>
      </c>
      <c r="GE667">
        <v>2</v>
      </c>
      <c r="GF667" t="s">
        <v>83</v>
      </c>
      <c r="GG667">
        <v>1</v>
      </c>
      <c r="GH667" s="40">
        <f t="shared" si="851"/>
        <v>4</v>
      </c>
      <c r="GI667">
        <v>1</v>
      </c>
      <c r="GJ667" t="s">
        <v>83</v>
      </c>
      <c r="GK667">
        <v>1</v>
      </c>
      <c r="GL667" s="40">
        <f t="shared" si="828"/>
        <v>0</v>
      </c>
      <c r="GM667">
        <v>1</v>
      </c>
      <c r="GN667" t="s">
        <v>83</v>
      </c>
      <c r="GO667">
        <v>1</v>
      </c>
      <c r="GP667" s="40">
        <f t="shared" si="829"/>
        <v>0</v>
      </c>
      <c r="GQ667">
        <v>1</v>
      </c>
      <c r="GR667" t="s">
        <v>83</v>
      </c>
      <c r="GS667">
        <v>1</v>
      </c>
      <c r="GT667" s="40">
        <f t="shared" si="790"/>
        <v>0</v>
      </c>
      <c r="GU667">
        <v>1</v>
      </c>
      <c r="GV667" t="s">
        <v>83</v>
      </c>
      <c r="GW667">
        <v>3</v>
      </c>
      <c r="GX667" s="40">
        <f t="shared" si="830"/>
        <v>0</v>
      </c>
      <c r="GY667" s="24">
        <f t="shared" si="831"/>
        <v>4</v>
      </c>
      <c r="GZ667" s="28">
        <f t="shared" si="791"/>
        <v>79</v>
      </c>
      <c r="HA667" t="s">
        <v>84</v>
      </c>
      <c r="HB667">
        <f t="shared" si="792"/>
        <v>9</v>
      </c>
      <c r="HC667" t="s">
        <v>85</v>
      </c>
      <c r="HD667">
        <f t="shared" si="845"/>
        <v>9</v>
      </c>
      <c r="HE667" t="s">
        <v>93</v>
      </c>
      <c r="HF667">
        <f t="shared" si="793"/>
        <v>9</v>
      </c>
      <c r="HG667" t="s">
        <v>94</v>
      </c>
      <c r="HH667">
        <f t="shared" si="850"/>
        <v>9</v>
      </c>
      <c r="HI667" t="s">
        <v>130</v>
      </c>
      <c r="HJ667">
        <f t="shared" si="832"/>
        <v>5</v>
      </c>
      <c r="HK667" t="s">
        <v>131</v>
      </c>
      <c r="HL667">
        <f t="shared" si="833"/>
        <v>0</v>
      </c>
      <c r="HM667" t="s">
        <v>90</v>
      </c>
      <c r="HN667">
        <f t="shared" si="794"/>
        <v>9</v>
      </c>
      <c r="HO667" t="s">
        <v>96</v>
      </c>
      <c r="HP667">
        <f t="shared" si="834"/>
        <v>9</v>
      </c>
      <c r="HQ667" t="s">
        <v>132</v>
      </c>
      <c r="HR667" s="1">
        <f t="shared" si="835"/>
        <v>6</v>
      </c>
      <c r="HS667" t="s">
        <v>92</v>
      </c>
      <c r="HT667" s="1">
        <f t="shared" si="836"/>
        <v>0</v>
      </c>
      <c r="HU667" t="s">
        <v>86</v>
      </c>
      <c r="HV667" s="1">
        <f t="shared" si="837"/>
        <v>6</v>
      </c>
      <c r="HW667" t="s">
        <v>129</v>
      </c>
      <c r="HX667" s="1">
        <f t="shared" si="838"/>
        <v>0</v>
      </c>
      <c r="HY667" t="s">
        <v>88</v>
      </c>
      <c r="HZ667" s="1">
        <f t="shared" si="839"/>
        <v>0</v>
      </c>
      <c r="IA667" t="s">
        <v>95</v>
      </c>
      <c r="IB667" s="1">
        <f t="shared" si="840"/>
        <v>6</v>
      </c>
      <c r="IC667" t="s">
        <v>134</v>
      </c>
      <c r="ID667" s="1">
        <f t="shared" si="841"/>
        <v>6</v>
      </c>
      <c r="IE667" t="s">
        <v>135</v>
      </c>
      <c r="IF667" s="1">
        <f t="shared" si="842"/>
        <v>0</v>
      </c>
      <c r="IG667">
        <f t="shared" si="847"/>
        <v>83</v>
      </c>
      <c r="IH667" s="1">
        <f t="shared" si="843"/>
        <v>162</v>
      </c>
    </row>
    <row r="668" spans="1:242" ht="14.65" thickBot="1" x14ac:dyDescent="0.5">
      <c r="A668" s="1">
        <v>665</v>
      </c>
      <c r="B668" s="45">
        <f t="shared" si="779"/>
        <v>389</v>
      </c>
      <c r="C668" s="14" t="s">
        <v>1413</v>
      </c>
      <c r="D668" t="s">
        <v>1412</v>
      </c>
      <c r="E668" s="15" t="s">
        <v>1394</v>
      </c>
      <c r="F668" s="28">
        <f t="shared" si="780"/>
        <v>153</v>
      </c>
      <c r="H668" s="14">
        <v>1</v>
      </c>
      <c r="I668" t="s">
        <v>83</v>
      </c>
      <c r="J668">
        <v>2</v>
      </c>
      <c r="K668" s="40">
        <f t="shared" si="775"/>
        <v>3</v>
      </c>
      <c r="L668">
        <v>1</v>
      </c>
      <c r="M668" t="s">
        <v>83</v>
      </c>
      <c r="N668">
        <v>3</v>
      </c>
      <c r="O668" s="40">
        <f t="shared" si="848"/>
        <v>4</v>
      </c>
      <c r="P668">
        <v>1</v>
      </c>
      <c r="Q668" t="s">
        <v>83</v>
      </c>
      <c r="R668">
        <v>1</v>
      </c>
      <c r="S668" s="40">
        <f t="shared" si="795"/>
        <v>0</v>
      </c>
      <c r="T668">
        <v>2</v>
      </c>
      <c r="U668" t="s">
        <v>83</v>
      </c>
      <c r="V668">
        <v>0</v>
      </c>
      <c r="W668" s="40">
        <f t="shared" si="781"/>
        <v>0</v>
      </c>
      <c r="X668">
        <v>1</v>
      </c>
      <c r="Y668" t="s">
        <v>83</v>
      </c>
      <c r="Z668">
        <v>1</v>
      </c>
      <c r="AA668" s="40">
        <f t="shared" si="782"/>
        <v>0</v>
      </c>
      <c r="AB668">
        <v>3</v>
      </c>
      <c r="AC668" t="s">
        <v>83</v>
      </c>
      <c r="AD668">
        <v>0</v>
      </c>
      <c r="AE668" s="40">
        <f t="shared" si="796"/>
        <v>3</v>
      </c>
      <c r="AF668" s="24">
        <f t="shared" si="797"/>
        <v>10</v>
      </c>
      <c r="AG668" s="14">
        <v>2</v>
      </c>
      <c r="AH668" t="s">
        <v>83</v>
      </c>
      <c r="AI668">
        <v>0</v>
      </c>
      <c r="AJ668" s="40">
        <f t="shared" si="846"/>
        <v>3</v>
      </c>
      <c r="AK668">
        <v>1</v>
      </c>
      <c r="AL668" t="s">
        <v>83</v>
      </c>
      <c r="AM668">
        <v>3</v>
      </c>
      <c r="AN668" s="40">
        <f t="shared" si="798"/>
        <v>0</v>
      </c>
      <c r="AO668">
        <v>1</v>
      </c>
      <c r="AP668" t="s">
        <v>83</v>
      </c>
      <c r="AQ668">
        <v>1</v>
      </c>
      <c r="AR668" s="40">
        <f t="shared" si="778"/>
        <v>0</v>
      </c>
      <c r="AS668">
        <v>2</v>
      </c>
      <c r="AT668" t="s">
        <v>83</v>
      </c>
      <c r="AU668">
        <v>0</v>
      </c>
      <c r="AV668" s="40">
        <f t="shared" si="799"/>
        <v>0</v>
      </c>
      <c r="AW668">
        <v>1</v>
      </c>
      <c r="AX668" t="s">
        <v>83</v>
      </c>
      <c r="AY668">
        <v>2</v>
      </c>
      <c r="AZ668" s="40">
        <f t="shared" si="800"/>
        <v>3</v>
      </c>
      <c r="BA668">
        <v>1</v>
      </c>
      <c r="BB668" t="s">
        <v>83</v>
      </c>
      <c r="BC668">
        <v>1</v>
      </c>
      <c r="BD668" s="40">
        <f t="shared" si="783"/>
        <v>0</v>
      </c>
      <c r="BE668" s="24">
        <f t="shared" si="801"/>
        <v>6</v>
      </c>
      <c r="BF668" s="14">
        <v>4</v>
      </c>
      <c r="BG668" t="s">
        <v>83</v>
      </c>
      <c r="BH668">
        <v>0</v>
      </c>
      <c r="BI668" s="40">
        <f t="shared" si="802"/>
        <v>0</v>
      </c>
      <c r="BJ668">
        <v>2</v>
      </c>
      <c r="BK668" t="s">
        <v>83</v>
      </c>
      <c r="BL668">
        <v>1</v>
      </c>
      <c r="BM668" s="40">
        <f t="shared" si="803"/>
        <v>0</v>
      </c>
      <c r="BN668">
        <v>2</v>
      </c>
      <c r="BO668" t="s">
        <v>83</v>
      </c>
      <c r="BP668">
        <v>0</v>
      </c>
      <c r="BQ668" s="40">
        <f t="shared" si="784"/>
        <v>6</v>
      </c>
      <c r="BR668">
        <v>2</v>
      </c>
      <c r="BS668" t="s">
        <v>83</v>
      </c>
      <c r="BT668">
        <v>1</v>
      </c>
      <c r="BU668" s="40">
        <f t="shared" si="804"/>
        <v>3</v>
      </c>
      <c r="BV668">
        <v>1</v>
      </c>
      <c r="BW668" t="s">
        <v>83</v>
      </c>
      <c r="BX668">
        <v>1</v>
      </c>
      <c r="BY668" s="40">
        <f t="shared" si="805"/>
        <v>0</v>
      </c>
      <c r="BZ668">
        <v>1</v>
      </c>
      <c r="CA668" t="s">
        <v>83</v>
      </c>
      <c r="CB668">
        <v>1</v>
      </c>
      <c r="CC668" s="40">
        <f t="shared" si="806"/>
        <v>0</v>
      </c>
      <c r="CD668" s="24">
        <f t="shared" si="807"/>
        <v>9</v>
      </c>
      <c r="CE668" s="14">
        <v>2</v>
      </c>
      <c r="CF668" t="s">
        <v>83</v>
      </c>
      <c r="CG668">
        <v>1</v>
      </c>
      <c r="CH668" s="40">
        <f t="shared" si="808"/>
        <v>0</v>
      </c>
      <c r="CI668">
        <v>3</v>
      </c>
      <c r="CJ668" t="s">
        <v>83</v>
      </c>
      <c r="CK668">
        <v>0</v>
      </c>
      <c r="CL668" s="40">
        <f t="shared" si="809"/>
        <v>4</v>
      </c>
      <c r="CM668">
        <v>1</v>
      </c>
      <c r="CN668" t="s">
        <v>83</v>
      </c>
      <c r="CO668">
        <v>1</v>
      </c>
      <c r="CP668" s="40">
        <f t="shared" si="810"/>
        <v>0</v>
      </c>
      <c r="CQ668">
        <v>1</v>
      </c>
      <c r="CR668" t="s">
        <v>83</v>
      </c>
      <c r="CS668">
        <v>1</v>
      </c>
      <c r="CT668" s="40">
        <f t="shared" si="811"/>
        <v>0</v>
      </c>
      <c r="CU668">
        <v>2</v>
      </c>
      <c r="CV668" t="s">
        <v>83</v>
      </c>
      <c r="CW668">
        <v>3</v>
      </c>
      <c r="CX668" s="40">
        <f t="shared" si="812"/>
        <v>0</v>
      </c>
      <c r="CY668">
        <v>1</v>
      </c>
      <c r="CZ668" t="s">
        <v>83</v>
      </c>
      <c r="DA668">
        <v>2</v>
      </c>
      <c r="DB668" s="40">
        <f t="shared" si="813"/>
        <v>0</v>
      </c>
      <c r="DC668" s="24">
        <f t="shared" si="814"/>
        <v>4</v>
      </c>
      <c r="DD668" s="14">
        <v>2</v>
      </c>
      <c r="DE668" t="s">
        <v>83</v>
      </c>
      <c r="DF668">
        <v>1</v>
      </c>
      <c r="DG668" s="40">
        <f t="shared" si="844"/>
        <v>0</v>
      </c>
      <c r="DH668">
        <v>2</v>
      </c>
      <c r="DI668" t="s">
        <v>83</v>
      </c>
      <c r="DJ668">
        <v>1</v>
      </c>
      <c r="DK668" s="40">
        <f t="shared" si="785"/>
        <v>3</v>
      </c>
      <c r="DL668">
        <v>2</v>
      </c>
      <c r="DM668" t="s">
        <v>83</v>
      </c>
      <c r="DN668">
        <v>1</v>
      </c>
      <c r="DO668" s="40">
        <f t="shared" si="815"/>
        <v>0</v>
      </c>
      <c r="DP668">
        <v>1</v>
      </c>
      <c r="DQ668" t="s">
        <v>83</v>
      </c>
      <c r="DR668">
        <v>1</v>
      </c>
      <c r="DS668" s="40">
        <f t="shared" si="776"/>
        <v>6</v>
      </c>
      <c r="DT668">
        <v>1</v>
      </c>
      <c r="DU668" t="s">
        <v>83</v>
      </c>
      <c r="DV668">
        <v>3</v>
      </c>
      <c r="DW668" s="40">
        <f t="shared" si="777"/>
        <v>1</v>
      </c>
      <c r="DX668">
        <v>1</v>
      </c>
      <c r="DY668" t="s">
        <v>83</v>
      </c>
      <c r="DZ668">
        <v>2</v>
      </c>
      <c r="EA668" s="39">
        <f t="shared" si="816"/>
        <v>3</v>
      </c>
      <c r="EB668" s="24">
        <f t="shared" si="786"/>
        <v>13</v>
      </c>
      <c r="EC668" s="14">
        <v>1</v>
      </c>
      <c r="ED668" t="s">
        <v>83</v>
      </c>
      <c r="EE668">
        <v>1</v>
      </c>
      <c r="EF668" s="40">
        <f t="shared" si="817"/>
        <v>4</v>
      </c>
      <c r="EG668">
        <v>2</v>
      </c>
      <c r="EH668" t="s">
        <v>83</v>
      </c>
      <c r="EI668">
        <v>0</v>
      </c>
      <c r="EJ668" s="40">
        <f t="shared" si="818"/>
        <v>3</v>
      </c>
      <c r="EK668">
        <v>3</v>
      </c>
      <c r="EL668" t="s">
        <v>83</v>
      </c>
      <c r="EM668">
        <v>1</v>
      </c>
      <c r="EN668" s="40">
        <f t="shared" si="849"/>
        <v>0</v>
      </c>
      <c r="EO668">
        <v>3</v>
      </c>
      <c r="EP668" t="s">
        <v>83</v>
      </c>
      <c r="EQ668">
        <v>1</v>
      </c>
      <c r="ER668" s="40">
        <f t="shared" si="819"/>
        <v>3</v>
      </c>
      <c r="ES668">
        <v>1</v>
      </c>
      <c r="ET668" t="s">
        <v>83</v>
      </c>
      <c r="EU668">
        <v>2</v>
      </c>
      <c r="EV668" s="40">
        <f t="shared" si="820"/>
        <v>0</v>
      </c>
      <c r="EW668">
        <v>1</v>
      </c>
      <c r="EX668" t="s">
        <v>83</v>
      </c>
      <c r="EY668">
        <v>2</v>
      </c>
      <c r="EZ668" s="40">
        <f t="shared" si="821"/>
        <v>6</v>
      </c>
      <c r="FA668" s="24">
        <f t="shared" si="822"/>
        <v>16</v>
      </c>
      <c r="FB668" s="14">
        <v>2</v>
      </c>
      <c r="FC668" t="s">
        <v>83</v>
      </c>
      <c r="FD668">
        <v>1</v>
      </c>
      <c r="FE668" s="40">
        <f t="shared" si="823"/>
        <v>4</v>
      </c>
      <c r="FF668">
        <v>2</v>
      </c>
      <c r="FG668" t="s">
        <v>83</v>
      </c>
      <c r="FH668">
        <v>1</v>
      </c>
      <c r="FI668" s="40">
        <f t="shared" si="824"/>
        <v>3</v>
      </c>
      <c r="FJ668">
        <v>2</v>
      </c>
      <c r="FK668" t="s">
        <v>83</v>
      </c>
      <c r="FL668">
        <v>1</v>
      </c>
      <c r="FM668" s="40">
        <f t="shared" si="825"/>
        <v>0</v>
      </c>
      <c r="FN668">
        <v>2</v>
      </c>
      <c r="FO668" t="s">
        <v>83</v>
      </c>
      <c r="FP668">
        <v>1</v>
      </c>
      <c r="FQ668" s="40">
        <f t="shared" si="787"/>
        <v>4</v>
      </c>
      <c r="FR668">
        <v>1</v>
      </c>
      <c r="FS668" t="s">
        <v>83</v>
      </c>
      <c r="FT668">
        <v>1</v>
      </c>
      <c r="FU668" s="40">
        <f t="shared" si="826"/>
        <v>0</v>
      </c>
      <c r="FV668">
        <v>1</v>
      </c>
      <c r="FW668" t="s">
        <v>83</v>
      </c>
      <c r="FX668">
        <v>2</v>
      </c>
      <c r="FY668" s="40">
        <f t="shared" si="788"/>
        <v>0</v>
      </c>
      <c r="FZ668" s="24">
        <f t="shared" si="789"/>
        <v>11</v>
      </c>
      <c r="GA668" s="14">
        <v>1</v>
      </c>
      <c r="GB668" t="s">
        <v>83</v>
      </c>
      <c r="GC668">
        <v>0</v>
      </c>
      <c r="GD668" s="40">
        <f t="shared" si="827"/>
        <v>0</v>
      </c>
      <c r="GE668">
        <v>2</v>
      </c>
      <c r="GF668" t="s">
        <v>83</v>
      </c>
      <c r="GG668">
        <v>1</v>
      </c>
      <c r="GH668" s="40">
        <f t="shared" si="851"/>
        <v>4</v>
      </c>
      <c r="GI668">
        <v>1</v>
      </c>
      <c r="GJ668" t="s">
        <v>83</v>
      </c>
      <c r="GK668">
        <v>1</v>
      </c>
      <c r="GL668" s="40">
        <f t="shared" si="828"/>
        <v>0</v>
      </c>
      <c r="GM668">
        <v>2</v>
      </c>
      <c r="GN668" t="s">
        <v>83</v>
      </c>
      <c r="GO668">
        <v>1</v>
      </c>
      <c r="GP668" s="40">
        <f t="shared" si="829"/>
        <v>3</v>
      </c>
      <c r="GQ668">
        <v>1</v>
      </c>
      <c r="GR668" t="s">
        <v>83</v>
      </c>
      <c r="GS668">
        <v>1</v>
      </c>
      <c r="GT668" s="40">
        <f t="shared" si="790"/>
        <v>0</v>
      </c>
      <c r="GU668">
        <v>1</v>
      </c>
      <c r="GV668" t="s">
        <v>83</v>
      </c>
      <c r="GW668">
        <v>1</v>
      </c>
      <c r="GX668" s="40">
        <f t="shared" si="830"/>
        <v>0</v>
      </c>
      <c r="GY668" s="24">
        <f t="shared" si="831"/>
        <v>7</v>
      </c>
      <c r="GZ668" s="28">
        <f t="shared" si="791"/>
        <v>76</v>
      </c>
      <c r="HA668" t="s">
        <v>84</v>
      </c>
      <c r="HB668">
        <f t="shared" si="792"/>
        <v>9</v>
      </c>
      <c r="HC668" t="s">
        <v>85</v>
      </c>
      <c r="HD668">
        <f t="shared" si="845"/>
        <v>9</v>
      </c>
      <c r="HE668" t="s">
        <v>93</v>
      </c>
      <c r="HF668">
        <f t="shared" si="793"/>
        <v>9</v>
      </c>
      <c r="HG668" t="s">
        <v>94</v>
      </c>
      <c r="HH668">
        <f t="shared" si="850"/>
        <v>9</v>
      </c>
      <c r="HI668" t="s">
        <v>130</v>
      </c>
      <c r="HJ668">
        <f t="shared" si="832"/>
        <v>5</v>
      </c>
      <c r="HK668" t="s">
        <v>131</v>
      </c>
      <c r="HL668">
        <f t="shared" si="833"/>
        <v>0</v>
      </c>
      <c r="HM668" t="s">
        <v>90</v>
      </c>
      <c r="HN668">
        <f t="shared" si="794"/>
        <v>9</v>
      </c>
      <c r="HO668" t="s">
        <v>96</v>
      </c>
      <c r="HP668">
        <f t="shared" si="834"/>
        <v>9</v>
      </c>
      <c r="HQ668" t="s">
        <v>136</v>
      </c>
      <c r="HR668" s="1">
        <f t="shared" si="835"/>
        <v>0</v>
      </c>
      <c r="HS668" t="s">
        <v>92</v>
      </c>
      <c r="HT668" s="1">
        <f t="shared" si="836"/>
        <v>0</v>
      </c>
      <c r="HU668" t="s">
        <v>86</v>
      </c>
      <c r="HV668" s="1">
        <f t="shared" si="837"/>
        <v>6</v>
      </c>
      <c r="HW668" t="s">
        <v>164</v>
      </c>
      <c r="HX668" s="1">
        <f t="shared" si="838"/>
        <v>0</v>
      </c>
      <c r="HY668" t="s">
        <v>88</v>
      </c>
      <c r="HZ668" s="1">
        <f t="shared" si="839"/>
        <v>0</v>
      </c>
      <c r="IA668" t="s">
        <v>95</v>
      </c>
      <c r="IB668" s="1">
        <f t="shared" si="840"/>
        <v>6</v>
      </c>
      <c r="IC668" t="s">
        <v>134</v>
      </c>
      <c r="ID668" s="1">
        <f t="shared" si="841"/>
        <v>6</v>
      </c>
      <c r="IE668" t="s">
        <v>135</v>
      </c>
      <c r="IF668" s="1">
        <f t="shared" si="842"/>
        <v>0</v>
      </c>
      <c r="IG668">
        <f t="shared" si="847"/>
        <v>77</v>
      </c>
      <c r="IH668" s="1">
        <f t="shared" si="843"/>
        <v>153</v>
      </c>
    </row>
    <row r="669" spans="1:242" ht="14.65" thickBot="1" x14ac:dyDescent="0.5">
      <c r="A669" s="1">
        <v>666</v>
      </c>
      <c r="B669" s="45">
        <f t="shared" si="779"/>
        <v>418</v>
      </c>
      <c r="C669" s="14" t="s">
        <v>480</v>
      </c>
      <c r="D669" t="s">
        <v>1412</v>
      </c>
      <c r="E669" s="15" t="s">
        <v>1394</v>
      </c>
      <c r="F669" s="28">
        <f t="shared" si="780"/>
        <v>150</v>
      </c>
      <c r="H669" s="14">
        <v>1</v>
      </c>
      <c r="I669" t="s">
        <v>83</v>
      </c>
      <c r="J669">
        <v>3</v>
      </c>
      <c r="K669" s="40">
        <f t="shared" si="775"/>
        <v>4</v>
      </c>
      <c r="L669">
        <v>1</v>
      </c>
      <c r="M669" t="s">
        <v>83</v>
      </c>
      <c r="N669">
        <v>4</v>
      </c>
      <c r="O669" s="40">
        <f t="shared" si="848"/>
        <v>3</v>
      </c>
      <c r="P669">
        <v>1</v>
      </c>
      <c r="Q669" t="s">
        <v>83</v>
      </c>
      <c r="R669">
        <v>1</v>
      </c>
      <c r="S669" s="40">
        <f t="shared" si="795"/>
        <v>0</v>
      </c>
      <c r="T669">
        <v>2</v>
      </c>
      <c r="U669" t="s">
        <v>83</v>
      </c>
      <c r="V669">
        <v>1</v>
      </c>
      <c r="W669" s="40">
        <f t="shared" si="781"/>
        <v>0</v>
      </c>
      <c r="X669">
        <v>2</v>
      </c>
      <c r="Y669" t="s">
        <v>83</v>
      </c>
      <c r="Z669">
        <v>1</v>
      </c>
      <c r="AA669" s="40">
        <f t="shared" si="782"/>
        <v>0</v>
      </c>
      <c r="AB669">
        <v>3</v>
      </c>
      <c r="AC669" t="s">
        <v>83</v>
      </c>
      <c r="AD669">
        <v>0</v>
      </c>
      <c r="AE669" s="40">
        <f t="shared" si="796"/>
        <v>3</v>
      </c>
      <c r="AF669" s="24">
        <f t="shared" si="797"/>
        <v>10</v>
      </c>
      <c r="AG669" s="14">
        <v>3</v>
      </c>
      <c r="AH669" t="s">
        <v>83</v>
      </c>
      <c r="AI669">
        <v>0</v>
      </c>
      <c r="AJ669" s="40">
        <f t="shared" si="846"/>
        <v>3</v>
      </c>
      <c r="AK669">
        <v>1</v>
      </c>
      <c r="AL669" t="s">
        <v>83</v>
      </c>
      <c r="AM669">
        <v>1</v>
      </c>
      <c r="AN669" s="40">
        <f t="shared" si="798"/>
        <v>6</v>
      </c>
      <c r="AO669">
        <v>2</v>
      </c>
      <c r="AP669" t="s">
        <v>83</v>
      </c>
      <c r="AQ669">
        <v>1</v>
      </c>
      <c r="AR669" s="40">
        <f t="shared" si="778"/>
        <v>0</v>
      </c>
      <c r="AS669">
        <v>2</v>
      </c>
      <c r="AT669" t="s">
        <v>83</v>
      </c>
      <c r="AU669">
        <v>1</v>
      </c>
      <c r="AV669" s="40">
        <f t="shared" si="799"/>
        <v>0</v>
      </c>
      <c r="AW669">
        <v>1</v>
      </c>
      <c r="AX669" t="s">
        <v>83</v>
      </c>
      <c r="AY669">
        <v>3</v>
      </c>
      <c r="AZ669" s="40">
        <f t="shared" si="800"/>
        <v>3</v>
      </c>
      <c r="BA669">
        <v>1</v>
      </c>
      <c r="BB669" t="s">
        <v>83</v>
      </c>
      <c r="BC669">
        <v>2</v>
      </c>
      <c r="BD669" s="40">
        <f t="shared" si="783"/>
        <v>4</v>
      </c>
      <c r="BE669" s="24">
        <f t="shared" si="801"/>
        <v>16</v>
      </c>
      <c r="BF669" s="14">
        <v>4</v>
      </c>
      <c r="BG669" t="s">
        <v>83</v>
      </c>
      <c r="BH669">
        <v>0</v>
      </c>
      <c r="BI669" s="40">
        <f t="shared" si="802"/>
        <v>0</v>
      </c>
      <c r="BJ669">
        <v>2</v>
      </c>
      <c r="BK669" t="s">
        <v>83</v>
      </c>
      <c r="BL669">
        <v>1</v>
      </c>
      <c r="BM669" s="40">
        <f t="shared" si="803"/>
        <v>0</v>
      </c>
      <c r="BN669">
        <v>2</v>
      </c>
      <c r="BO669" t="s">
        <v>83</v>
      </c>
      <c r="BP669">
        <v>0</v>
      </c>
      <c r="BQ669" s="40">
        <f t="shared" si="784"/>
        <v>6</v>
      </c>
      <c r="BR669">
        <v>2</v>
      </c>
      <c r="BS669" t="s">
        <v>83</v>
      </c>
      <c r="BT669">
        <v>0</v>
      </c>
      <c r="BU669" s="40">
        <f t="shared" si="804"/>
        <v>6</v>
      </c>
      <c r="BV669">
        <v>1</v>
      </c>
      <c r="BW669" t="s">
        <v>83</v>
      </c>
      <c r="BX669">
        <v>3</v>
      </c>
      <c r="BY669" s="40">
        <f t="shared" si="805"/>
        <v>4</v>
      </c>
      <c r="BZ669">
        <v>1</v>
      </c>
      <c r="CA669" t="s">
        <v>83</v>
      </c>
      <c r="CB669">
        <v>3</v>
      </c>
      <c r="CC669" s="40">
        <f t="shared" si="806"/>
        <v>3</v>
      </c>
      <c r="CD669" s="24">
        <f t="shared" si="807"/>
        <v>19</v>
      </c>
      <c r="CE669" s="14">
        <v>2</v>
      </c>
      <c r="CF669" t="s">
        <v>83</v>
      </c>
      <c r="CG669">
        <v>1</v>
      </c>
      <c r="CH669" s="40">
        <f t="shared" si="808"/>
        <v>0</v>
      </c>
      <c r="CI669">
        <v>2</v>
      </c>
      <c r="CJ669" t="s">
        <v>83</v>
      </c>
      <c r="CK669">
        <v>0</v>
      </c>
      <c r="CL669" s="40">
        <f t="shared" si="809"/>
        <v>3</v>
      </c>
      <c r="CM669">
        <v>2</v>
      </c>
      <c r="CN669" t="s">
        <v>83</v>
      </c>
      <c r="CO669">
        <v>1</v>
      </c>
      <c r="CP669" s="40">
        <f t="shared" si="810"/>
        <v>0</v>
      </c>
      <c r="CQ669">
        <v>3</v>
      </c>
      <c r="CR669" t="s">
        <v>83</v>
      </c>
      <c r="CS669">
        <v>1</v>
      </c>
      <c r="CT669" s="40">
        <f t="shared" si="811"/>
        <v>3</v>
      </c>
      <c r="CU669">
        <v>1</v>
      </c>
      <c r="CV669" t="s">
        <v>83</v>
      </c>
      <c r="CW669">
        <v>3</v>
      </c>
      <c r="CX669" s="40">
        <f t="shared" si="812"/>
        <v>0</v>
      </c>
      <c r="CY669">
        <v>1</v>
      </c>
      <c r="CZ669" t="s">
        <v>83</v>
      </c>
      <c r="DA669">
        <v>3</v>
      </c>
      <c r="DB669" s="40">
        <f t="shared" si="813"/>
        <v>0</v>
      </c>
      <c r="DC669" s="24">
        <f t="shared" si="814"/>
        <v>6</v>
      </c>
      <c r="DD669" s="14">
        <v>2</v>
      </c>
      <c r="DE669" t="s">
        <v>83</v>
      </c>
      <c r="DF669">
        <v>1</v>
      </c>
      <c r="DG669" s="40">
        <f t="shared" si="844"/>
        <v>0</v>
      </c>
      <c r="DH669">
        <v>2</v>
      </c>
      <c r="DI669" t="s">
        <v>83</v>
      </c>
      <c r="DJ669">
        <v>1</v>
      </c>
      <c r="DK669" s="40">
        <f t="shared" si="785"/>
        <v>3</v>
      </c>
      <c r="DL669">
        <v>2</v>
      </c>
      <c r="DM669" t="s">
        <v>83</v>
      </c>
      <c r="DN669">
        <v>1</v>
      </c>
      <c r="DO669" s="40">
        <f t="shared" si="815"/>
        <v>0</v>
      </c>
      <c r="DP669">
        <v>3</v>
      </c>
      <c r="DQ669" t="s">
        <v>83</v>
      </c>
      <c r="DR669">
        <v>1</v>
      </c>
      <c r="DS669" s="40">
        <f t="shared" si="776"/>
        <v>0</v>
      </c>
      <c r="DT669">
        <v>0</v>
      </c>
      <c r="DU669" t="s">
        <v>83</v>
      </c>
      <c r="DV669">
        <v>3</v>
      </c>
      <c r="DW669" s="40">
        <f t="shared" si="777"/>
        <v>1</v>
      </c>
      <c r="DX669">
        <v>1</v>
      </c>
      <c r="DY669" t="s">
        <v>83</v>
      </c>
      <c r="DZ669">
        <v>3</v>
      </c>
      <c r="EA669" s="39">
        <f t="shared" si="816"/>
        <v>4</v>
      </c>
      <c r="EB669" s="24">
        <f t="shared" si="786"/>
        <v>8</v>
      </c>
      <c r="EC669" s="14">
        <v>3</v>
      </c>
      <c r="ED669" t="s">
        <v>83</v>
      </c>
      <c r="EE669">
        <v>2</v>
      </c>
      <c r="EF669" s="40">
        <f t="shared" si="817"/>
        <v>0</v>
      </c>
      <c r="EG669">
        <v>4</v>
      </c>
      <c r="EH669" t="s">
        <v>83</v>
      </c>
      <c r="EI669">
        <v>0</v>
      </c>
      <c r="EJ669" s="40">
        <f t="shared" si="818"/>
        <v>3</v>
      </c>
      <c r="EK669">
        <v>4</v>
      </c>
      <c r="EL669" t="s">
        <v>83</v>
      </c>
      <c r="EM669">
        <v>1</v>
      </c>
      <c r="EN669" s="40">
        <f t="shared" si="849"/>
        <v>0</v>
      </c>
      <c r="EO669">
        <v>3</v>
      </c>
      <c r="EP669" t="s">
        <v>83</v>
      </c>
      <c r="EQ669">
        <v>1</v>
      </c>
      <c r="ER669" s="40">
        <f t="shared" si="819"/>
        <v>3</v>
      </c>
      <c r="ES669">
        <v>1</v>
      </c>
      <c r="ET669" t="s">
        <v>83</v>
      </c>
      <c r="EU669">
        <v>3</v>
      </c>
      <c r="EV669" s="40">
        <f t="shared" si="820"/>
        <v>0</v>
      </c>
      <c r="EW669">
        <v>1</v>
      </c>
      <c r="EX669" t="s">
        <v>83</v>
      </c>
      <c r="EY669">
        <v>3</v>
      </c>
      <c r="EZ669" s="40">
        <f t="shared" si="821"/>
        <v>3</v>
      </c>
      <c r="FA669" s="24">
        <f t="shared" si="822"/>
        <v>9</v>
      </c>
      <c r="FB669" s="14">
        <v>2</v>
      </c>
      <c r="FC669" t="s">
        <v>83</v>
      </c>
      <c r="FD669">
        <v>2</v>
      </c>
      <c r="FE669" s="40">
        <f t="shared" si="823"/>
        <v>0</v>
      </c>
      <c r="FF669">
        <v>2</v>
      </c>
      <c r="FG669" t="s">
        <v>83</v>
      </c>
      <c r="FH669">
        <v>1</v>
      </c>
      <c r="FI669" s="40">
        <f t="shared" si="824"/>
        <v>3</v>
      </c>
      <c r="FJ669">
        <v>2</v>
      </c>
      <c r="FK669" t="s">
        <v>83</v>
      </c>
      <c r="FL669">
        <v>1</v>
      </c>
      <c r="FM669" s="40">
        <f t="shared" si="825"/>
        <v>0</v>
      </c>
      <c r="FN669">
        <v>3</v>
      </c>
      <c r="FO669" t="s">
        <v>83</v>
      </c>
      <c r="FP669">
        <v>1</v>
      </c>
      <c r="FQ669" s="40">
        <f t="shared" si="787"/>
        <v>3</v>
      </c>
      <c r="FR669">
        <v>1</v>
      </c>
      <c r="FS669" t="s">
        <v>83</v>
      </c>
      <c r="FT669">
        <v>1</v>
      </c>
      <c r="FU669" s="40">
        <f t="shared" si="826"/>
        <v>0</v>
      </c>
      <c r="FV669">
        <v>1</v>
      </c>
      <c r="FW669" t="s">
        <v>83</v>
      </c>
      <c r="FX669">
        <v>4</v>
      </c>
      <c r="FY669" s="40">
        <f t="shared" si="788"/>
        <v>0</v>
      </c>
      <c r="FZ669" s="24">
        <f t="shared" si="789"/>
        <v>6</v>
      </c>
      <c r="GA669" s="14">
        <v>1</v>
      </c>
      <c r="GB669" t="s">
        <v>83</v>
      </c>
      <c r="GC669">
        <v>1</v>
      </c>
      <c r="GD669" s="40">
        <f t="shared" si="827"/>
        <v>4</v>
      </c>
      <c r="GE669">
        <v>1</v>
      </c>
      <c r="GF669" t="s">
        <v>83</v>
      </c>
      <c r="GG669">
        <v>1</v>
      </c>
      <c r="GH669" s="40">
        <f t="shared" si="851"/>
        <v>0</v>
      </c>
      <c r="GI669">
        <v>1</v>
      </c>
      <c r="GJ669" t="s">
        <v>83</v>
      </c>
      <c r="GK669">
        <v>3</v>
      </c>
      <c r="GL669" s="40">
        <f t="shared" si="828"/>
        <v>3</v>
      </c>
      <c r="GM669">
        <v>3</v>
      </c>
      <c r="GN669" t="s">
        <v>83</v>
      </c>
      <c r="GO669">
        <v>1</v>
      </c>
      <c r="GP669" s="40">
        <f t="shared" si="829"/>
        <v>4</v>
      </c>
      <c r="GQ669">
        <v>1</v>
      </c>
      <c r="GR669" t="s">
        <v>83</v>
      </c>
      <c r="GS669">
        <v>1</v>
      </c>
      <c r="GT669" s="40">
        <f t="shared" si="790"/>
        <v>0</v>
      </c>
      <c r="GU669">
        <v>1</v>
      </c>
      <c r="GV669" t="s">
        <v>83</v>
      </c>
      <c r="GW669">
        <v>2</v>
      </c>
      <c r="GX669" s="40">
        <f t="shared" si="830"/>
        <v>0</v>
      </c>
      <c r="GY669" s="24">
        <f t="shared" si="831"/>
        <v>11</v>
      </c>
      <c r="GZ669" s="28">
        <f t="shared" si="791"/>
        <v>85</v>
      </c>
      <c r="HA669" t="s">
        <v>84</v>
      </c>
      <c r="HB669">
        <f t="shared" si="792"/>
        <v>9</v>
      </c>
      <c r="HC669" t="s">
        <v>85</v>
      </c>
      <c r="HD669">
        <f t="shared" si="845"/>
        <v>9</v>
      </c>
      <c r="HE669" t="s">
        <v>93</v>
      </c>
      <c r="HF669">
        <f t="shared" si="793"/>
        <v>9</v>
      </c>
      <c r="HG669" t="s">
        <v>94</v>
      </c>
      <c r="HH669">
        <f t="shared" si="850"/>
        <v>9</v>
      </c>
      <c r="HI669" t="s">
        <v>130</v>
      </c>
      <c r="HJ669">
        <f t="shared" si="832"/>
        <v>5</v>
      </c>
      <c r="HK669" t="s">
        <v>131</v>
      </c>
      <c r="HL669">
        <f t="shared" si="833"/>
        <v>0</v>
      </c>
      <c r="HM669" t="s">
        <v>90</v>
      </c>
      <c r="HN669">
        <f t="shared" si="794"/>
        <v>9</v>
      </c>
      <c r="HO669" t="s">
        <v>96</v>
      </c>
      <c r="HP669">
        <f t="shared" si="834"/>
        <v>9</v>
      </c>
      <c r="HQ669" t="s">
        <v>136</v>
      </c>
      <c r="HR669" s="1">
        <f t="shared" si="835"/>
        <v>0</v>
      </c>
      <c r="HS669" t="s">
        <v>92</v>
      </c>
      <c r="HT669" s="1">
        <f t="shared" si="836"/>
        <v>0</v>
      </c>
      <c r="HU669" t="s">
        <v>133</v>
      </c>
      <c r="HV669" s="1">
        <f t="shared" si="837"/>
        <v>0</v>
      </c>
      <c r="HW669" t="s">
        <v>129</v>
      </c>
      <c r="HX669" s="1">
        <f t="shared" si="838"/>
        <v>0</v>
      </c>
      <c r="HY669" t="s">
        <v>88</v>
      </c>
      <c r="HZ669" s="1">
        <f t="shared" si="839"/>
        <v>0</v>
      </c>
      <c r="IA669" t="s">
        <v>95</v>
      </c>
      <c r="IB669" s="1">
        <f t="shared" si="840"/>
        <v>6</v>
      </c>
      <c r="IC669" t="s">
        <v>166</v>
      </c>
      <c r="ID669" s="1">
        <f t="shared" si="841"/>
        <v>0</v>
      </c>
      <c r="IE669" t="s">
        <v>138</v>
      </c>
      <c r="IF669" s="1">
        <f t="shared" si="842"/>
        <v>0</v>
      </c>
      <c r="IG669">
        <f t="shared" si="847"/>
        <v>65</v>
      </c>
      <c r="IH669" s="1">
        <f t="shared" si="843"/>
        <v>150</v>
      </c>
    </row>
    <row r="670" spans="1:242" ht="14.65" thickBot="1" x14ac:dyDescent="0.5">
      <c r="A670" s="1">
        <v>667</v>
      </c>
      <c r="B670" s="45">
        <f t="shared" si="779"/>
        <v>214</v>
      </c>
      <c r="C670" s="14" t="s">
        <v>1153</v>
      </c>
      <c r="D670" t="s">
        <v>1412</v>
      </c>
      <c r="E670" s="15" t="s">
        <v>1394</v>
      </c>
      <c r="F670" s="28">
        <f t="shared" si="780"/>
        <v>166</v>
      </c>
      <c r="H670" s="14">
        <v>0</v>
      </c>
      <c r="I670" t="s">
        <v>83</v>
      </c>
      <c r="J670">
        <v>1</v>
      </c>
      <c r="K670" s="40">
        <f t="shared" si="775"/>
        <v>3</v>
      </c>
      <c r="L670">
        <v>1</v>
      </c>
      <c r="M670" t="s">
        <v>83</v>
      </c>
      <c r="N670">
        <v>2</v>
      </c>
      <c r="O670" s="40">
        <f t="shared" si="848"/>
        <v>3</v>
      </c>
      <c r="P670">
        <v>1</v>
      </c>
      <c r="Q670" t="s">
        <v>83</v>
      </c>
      <c r="R670">
        <v>2</v>
      </c>
      <c r="S670" s="40">
        <f t="shared" si="795"/>
        <v>3</v>
      </c>
      <c r="T670">
        <v>2</v>
      </c>
      <c r="U670" t="s">
        <v>83</v>
      </c>
      <c r="V670">
        <v>1</v>
      </c>
      <c r="W670" s="40">
        <f t="shared" si="781"/>
        <v>0</v>
      </c>
      <c r="X670">
        <v>2</v>
      </c>
      <c r="Y670" t="s">
        <v>83</v>
      </c>
      <c r="Z670">
        <v>2</v>
      </c>
      <c r="AA670" s="40">
        <f t="shared" si="782"/>
        <v>0</v>
      </c>
      <c r="AB670">
        <v>3</v>
      </c>
      <c r="AC670" t="s">
        <v>83</v>
      </c>
      <c r="AD670">
        <v>0</v>
      </c>
      <c r="AE670" s="40">
        <f t="shared" si="796"/>
        <v>3</v>
      </c>
      <c r="AF670" s="24">
        <f t="shared" si="797"/>
        <v>12</v>
      </c>
      <c r="AG670" s="14">
        <v>3</v>
      </c>
      <c r="AH670" t="s">
        <v>83</v>
      </c>
      <c r="AI670">
        <v>0</v>
      </c>
      <c r="AJ670" s="40">
        <f t="shared" si="846"/>
        <v>3</v>
      </c>
      <c r="AK670">
        <v>1</v>
      </c>
      <c r="AL670" t="s">
        <v>83</v>
      </c>
      <c r="AM670">
        <v>1</v>
      </c>
      <c r="AN670" s="40">
        <f t="shared" si="798"/>
        <v>6</v>
      </c>
      <c r="AO670">
        <v>3</v>
      </c>
      <c r="AP670" t="s">
        <v>83</v>
      </c>
      <c r="AQ670">
        <v>1</v>
      </c>
      <c r="AR670" s="40">
        <f t="shared" si="778"/>
        <v>0</v>
      </c>
      <c r="AS670">
        <v>3</v>
      </c>
      <c r="AT670" t="s">
        <v>83</v>
      </c>
      <c r="AU670">
        <v>1</v>
      </c>
      <c r="AV670" s="40">
        <f t="shared" si="799"/>
        <v>0</v>
      </c>
      <c r="AW670">
        <v>2</v>
      </c>
      <c r="AX670" t="s">
        <v>83</v>
      </c>
      <c r="AY670">
        <v>3</v>
      </c>
      <c r="AZ670" s="40">
        <f t="shared" si="800"/>
        <v>3</v>
      </c>
      <c r="BA670">
        <v>1</v>
      </c>
      <c r="BB670" t="s">
        <v>83</v>
      </c>
      <c r="BC670">
        <v>1</v>
      </c>
      <c r="BD670" s="40">
        <f t="shared" si="783"/>
        <v>0</v>
      </c>
      <c r="BE670" s="24">
        <f t="shared" si="801"/>
        <v>12</v>
      </c>
      <c r="BF670" s="14">
        <v>4</v>
      </c>
      <c r="BG670" t="s">
        <v>83</v>
      </c>
      <c r="BH670">
        <v>0</v>
      </c>
      <c r="BI670" s="40">
        <f t="shared" si="802"/>
        <v>0</v>
      </c>
      <c r="BJ670">
        <v>1</v>
      </c>
      <c r="BK670" t="s">
        <v>83</v>
      </c>
      <c r="BL670">
        <v>1</v>
      </c>
      <c r="BM670" s="40">
        <f t="shared" si="803"/>
        <v>4</v>
      </c>
      <c r="BN670">
        <v>2</v>
      </c>
      <c r="BO670" t="s">
        <v>83</v>
      </c>
      <c r="BP670">
        <v>0</v>
      </c>
      <c r="BQ670" s="40">
        <f t="shared" si="784"/>
        <v>6</v>
      </c>
      <c r="BR670">
        <v>2</v>
      </c>
      <c r="BS670" t="s">
        <v>83</v>
      </c>
      <c r="BT670">
        <v>2</v>
      </c>
      <c r="BU670" s="40">
        <f t="shared" si="804"/>
        <v>0</v>
      </c>
      <c r="BV670">
        <v>2</v>
      </c>
      <c r="BW670" t="s">
        <v>83</v>
      </c>
      <c r="BX670">
        <v>3</v>
      </c>
      <c r="BY670" s="40">
        <f t="shared" si="805"/>
        <v>3</v>
      </c>
      <c r="BZ670">
        <v>0</v>
      </c>
      <c r="CA670" t="s">
        <v>83</v>
      </c>
      <c r="CB670">
        <v>3</v>
      </c>
      <c r="CC670" s="40">
        <f t="shared" si="806"/>
        <v>3</v>
      </c>
      <c r="CD670" s="24">
        <f t="shared" si="807"/>
        <v>16</v>
      </c>
      <c r="CE670" s="14">
        <v>2</v>
      </c>
      <c r="CF670" t="s">
        <v>83</v>
      </c>
      <c r="CG670">
        <v>2</v>
      </c>
      <c r="CH670" s="40">
        <f t="shared" si="808"/>
        <v>3</v>
      </c>
      <c r="CI670">
        <v>3</v>
      </c>
      <c r="CJ670" t="s">
        <v>83</v>
      </c>
      <c r="CK670">
        <v>0</v>
      </c>
      <c r="CL670" s="40">
        <f t="shared" si="809"/>
        <v>4</v>
      </c>
      <c r="CM670">
        <v>2</v>
      </c>
      <c r="CN670" t="s">
        <v>83</v>
      </c>
      <c r="CO670">
        <v>1</v>
      </c>
      <c r="CP670" s="40">
        <f t="shared" si="810"/>
        <v>0</v>
      </c>
      <c r="CQ670">
        <v>2</v>
      </c>
      <c r="CR670" t="s">
        <v>83</v>
      </c>
      <c r="CS670">
        <v>1</v>
      </c>
      <c r="CT670" s="40">
        <f t="shared" si="811"/>
        <v>6</v>
      </c>
      <c r="CU670">
        <v>2</v>
      </c>
      <c r="CV670" t="s">
        <v>83</v>
      </c>
      <c r="CW670">
        <v>3</v>
      </c>
      <c r="CX670" s="40">
        <f t="shared" si="812"/>
        <v>0</v>
      </c>
      <c r="CY670">
        <v>1</v>
      </c>
      <c r="CZ670" t="s">
        <v>83</v>
      </c>
      <c r="DA670">
        <v>3</v>
      </c>
      <c r="DB670" s="40">
        <f t="shared" si="813"/>
        <v>0</v>
      </c>
      <c r="DC670" s="24">
        <f t="shared" si="814"/>
        <v>13</v>
      </c>
      <c r="DD670" s="14">
        <v>3</v>
      </c>
      <c r="DE670" t="s">
        <v>83</v>
      </c>
      <c r="DF670">
        <v>1</v>
      </c>
      <c r="DG670" s="40">
        <f t="shared" si="844"/>
        <v>0</v>
      </c>
      <c r="DH670">
        <v>3</v>
      </c>
      <c r="DI670" t="s">
        <v>83</v>
      </c>
      <c r="DJ670">
        <v>1</v>
      </c>
      <c r="DK670" s="40">
        <f t="shared" si="785"/>
        <v>3</v>
      </c>
      <c r="DL670">
        <v>2</v>
      </c>
      <c r="DM670" t="s">
        <v>83</v>
      </c>
      <c r="DN670">
        <v>2</v>
      </c>
      <c r="DO670" s="40">
        <f t="shared" si="815"/>
        <v>0</v>
      </c>
      <c r="DP670">
        <v>1</v>
      </c>
      <c r="DQ670" t="s">
        <v>83</v>
      </c>
      <c r="DR670">
        <v>2</v>
      </c>
      <c r="DS670" s="40">
        <f t="shared" si="776"/>
        <v>0</v>
      </c>
      <c r="DT670">
        <v>0</v>
      </c>
      <c r="DU670" t="s">
        <v>83</v>
      </c>
      <c r="DV670">
        <v>3</v>
      </c>
      <c r="DW670" s="40">
        <f t="shared" si="777"/>
        <v>1</v>
      </c>
      <c r="DX670">
        <v>1</v>
      </c>
      <c r="DY670" t="s">
        <v>83</v>
      </c>
      <c r="DZ670">
        <v>2</v>
      </c>
      <c r="EA670" s="39">
        <f t="shared" si="816"/>
        <v>3</v>
      </c>
      <c r="EB670" s="24">
        <f t="shared" si="786"/>
        <v>7</v>
      </c>
      <c r="EC670" s="14">
        <v>0</v>
      </c>
      <c r="ED670" t="s">
        <v>83</v>
      </c>
      <c r="EE670">
        <v>2</v>
      </c>
      <c r="EF670" s="40">
        <f t="shared" si="817"/>
        <v>0</v>
      </c>
      <c r="EG670">
        <v>2</v>
      </c>
      <c r="EH670" t="s">
        <v>83</v>
      </c>
      <c r="EI670">
        <v>0</v>
      </c>
      <c r="EJ670" s="40">
        <f t="shared" si="818"/>
        <v>3</v>
      </c>
      <c r="EK670">
        <v>2</v>
      </c>
      <c r="EL670" t="s">
        <v>83</v>
      </c>
      <c r="EM670">
        <v>1</v>
      </c>
      <c r="EN670" s="40">
        <f t="shared" si="849"/>
        <v>0</v>
      </c>
      <c r="EO670">
        <v>3</v>
      </c>
      <c r="EP670" t="s">
        <v>83</v>
      </c>
      <c r="EQ670">
        <v>1</v>
      </c>
      <c r="ER670" s="40">
        <f t="shared" si="819"/>
        <v>3</v>
      </c>
      <c r="ES670">
        <v>1</v>
      </c>
      <c r="ET670" t="s">
        <v>83</v>
      </c>
      <c r="EU670">
        <v>1</v>
      </c>
      <c r="EV670" s="40">
        <f t="shared" si="820"/>
        <v>4</v>
      </c>
      <c r="EW670">
        <v>1</v>
      </c>
      <c r="EX670" t="s">
        <v>83</v>
      </c>
      <c r="EY670">
        <v>3</v>
      </c>
      <c r="EZ670" s="40">
        <f t="shared" si="821"/>
        <v>3</v>
      </c>
      <c r="FA670" s="24">
        <f t="shared" si="822"/>
        <v>13</v>
      </c>
      <c r="FB670" s="14">
        <v>2</v>
      </c>
      <c r="FC670" t="s">
        <v>83</v>
      </c>
      <c r="FD670">
        <v>2</v>
      </c>
      <c r="FE670" s="40">
        <f t="shared" si="823"/>
        <v>0</v>
      </c>
      <c r="FF670">
        <v>2</v>
      </c>
      <c r="FG670" t="s">
        <v>83</v>
      </c>
      <c r="FH670">
        <v>1</v>
      </c>
      <c r="FI670" s="40">
        <f t="shared" si="824"/>
        <v>3</v>
      </c>
      <c r="FJ670">
        <v>0</v>
      </c>
      <c r="FK670" t="s">
        <v>83</v>
      </c>
      <c r="FL670">
        <v>1</v>
      </c>
      <c r="FM670" s="40">
        <f t="shared" si="825"/>
        <v>0</v>
      </c>
      <c r="FN670">
        <v>3</v>
      </c>
      <c r="FO670" t="s">
        <v>83</v>
      </c>
      <c r="FP670">
        <v>1</v>
      </c>
      <c r="FQ670" s="40">
        <f t="shared" si="787"/>
        <v>3</v>
      </c>
      <c r="FR670">
        <v>2</v>
      </c>
      <c r="FS670" t="s">
        <v>83</v>
      </c>
      <c r="FT670">
        <v>1</v>
      </c>
      <c r="FU670" s="40">
        <f t="shared" si="826"/>
        <v>0</v>
      </c>
      <c r="FV670">
        <v>1</v>
      </c>
      <c r="FW670" t="s">
        <v>83</v>
      </c>
      <c r="FX670">
        <v>4</v>
      </c>
      <c r="FY670" s="40">
        <f t="shared" si="788"/>
        <v>0</v>
      </c>
      <c r="FZ670" s="24">
        <f t="shared" si="789"/>
        <v>6</v>
      </c>
      <c r="GA670" s="14">
        <v>1</v>
      </c>
      <c r="GB670" t="s">
        <v>83</v>
      </c>
      <c r="GC670">
        <v>1</v>
      </c>
      <c r="GD670" s="40">
        <f t="shared" si="827"/>
        <v>4</v>
      </c>
      <c r="GE670">
        <v>3</v>
      </c>
      <c r="GF670" t="s">
        <v>83</v>
      </c>
      <c r="GG670">
        <v>1</v>
      </c>
      <c r="GH670" s="40">
        <f t="shared" si="851"/>
        <v>3</v>
      </c>
      <c r="GI670">
        <v>1</v>
      </c>
      <c r="GJ670" t="s">
        <v>83</v>
      </c>
      <c r="GK670">
        <v>0</v>
      </c>
      <c r="GL670" s="40">
        <f t="shared" si="828"/>
        <v>0</v>
      </c>
      <c r="GM670">
        <v>1</v>
      </c>
      <c r="GN670" t="s">
        <v>83</v>
      </c>
      <c r="GO670">
        <v>1</v>
      </c>
      <c r="GP670" s="40">
        <f t="shared" si="829"/>
        <v>0</v>
      </c>
      <c r="GQ670">
        <v>1</v>
      </c>
      <c r="GR670" t="s">
        <v>83</v>
      </c>
      <c r="GS670">
        <v>2</v>
      </c>
      <c r="GT670" s="40">
        <f t="shared" si="790"/>
        <v>3</v>
      </c>
      <c r="GU670">
        <v>1</v>
      </c>
      <c r="GV670" t="s">
        <v>83</v>
      </c>
      <c r="GW670">
        <v>2</v>
      </c>
      <c r="GX670" s="40">
        <f t="shared" si="830"/>
        <v>0</v>
      </c>
      <c r="GY670" s="24">
        <f t="shared" si="831"/>
        <v>10</v>
      </c>
      <c r="GZ670" s="28">
        <f t="shared" si="791"/>
        <v>89</v>
      </c>
      <c r="HA670" t="s">
        <v>84</v>
      </c>
      <c r="HB670">
        <f t="shared" si="792"/>
        <v>9</v>
      </c>
      <c r="HC670" t="s">
        <v>85</v>
      </c>
      <c r="HD670">
        <f t="shared" si="845"/>
        <v>9</v>
      </c>
      <c r="HE670" t="s">
        <v>93</v>
      </c>
      <c r="HF670">
        <f t="shared" si="793"/>
        <v>9</v>
      </c>
      <c r="HG670" t="s">
        <v>94</v>
      </c>
      <c r="HH670">
        <f t="shared" si="850"/>
        <v>9</v>
      </c>
      <c r="HI670" t="s">
        <v>88</v>
      </c>
      <c r="HJ670">
        <f t="shared" si="832"/>
        <v>0</v>
      </c>
      <c r="HK670" t="s">
        <v>95</v>
      </c>
      <c r="HL670">
        <f t="shared" si="833"/>
        <v>5</v>
      </c>
      <c r="HM670" t="s">
        <v>90</v>
      </c>
      <c r="HN670">
        <f t="shared" si="794"/>
        <v>9</v>
      </c>
      <c r="HO670" t="s">
        <v>96</v>
      </c>
      <c r="HP670">
        <f t="shared" si="834"/>
        <v>9</v>
      </c>
      <c r="HQ670" t="s">
        <v>132</v>
      </c>
      <c r="HR670" s="1">
        <f t="shared" si="835"/>
        <v>6</v>
      </c>
      <c r="HS670" t="s">
        <v>92</v>
      </c>
      <c r="HT670" s="1">
        <f t="shared" si="836"/>
        <v>0</v>
      </c>
      <c r="HU670" t="s">
        <v>86</v>
      </c>
      <c r="HV670" s="1">
        <f t="shared" si="837"/>
        <v>6</v>
      </c>
      <c r="HW670" t="s">
        <v>164</v>
      </c>
      <c r="HX670" s="1">
        <f t="shared" si="838"/>
        <v>0</v>
      </c>
      <c r="HY670" t="s">
        <v>130</v>
      </c>
      <c r="HZ670" s="1">
        <f t="shared" si="839"/>
        <v>6</v>
      </c>
      <c r="IA670" t="s">
        <v>131</v>
      </c>
      <c r="IB670" s="1">
        <f t="shared" si="840"/>
        <v>0</v>
      </c>
      <c r="IC670" t="s">
        <v>150</v>
      </c>
      <c r="ID670" s="1">
        <f t="shared" si="841"/>
        <v>0</v>
      </c>
      <c r="IE670" t="s">
        <v>135</v>
      </c>
      <c r="IF670" s="1">
        <f t="shared" si="842"/>
        <v>0</v>
      </c>
      <c r="IG670">
        <f t="shared" si="847"/>
        <v>77</v>
      </c>
      <c r="IH670" s="1">
        <f t="shared" si="843"/>
        <v>166</v>
      </c>
    </row>
    <row r="671" spans="1:242" ht="14.65" thickBot="1" x14ac:dyDescent="0.5">
      <c r="A671" s="1">
        <v>668</v>
      </c>
      <c r="B671" s="45">
        <f t="shared" si="779"/>
        <v>324</v>
      </c>
      <c r="C671" s="14" t="s">
        <v>1414</v>
      </c>
      <c r="D671" t="s">
        <v>294</v>
      </c>
      <c r="E671" s="15" t="s">
        <v>1394</v>
      </c>
      <c r="F671" s="28">
        <f t="shared" si="780"/>
        <v>157</v>
      </c>
      <c r="H671" s="14">
        <v>1</v>
      </c>
      <c r="I671" t="s">
        <v>83</v>
      </c>
      <c r="J671">
        <v>3</v>
      </c>
      <c r="K671" s="40">
        <f t="shared" si="775"/>
        <v>4</v>
      </c>
      <c r="L671">
        <v>1</v>
      </c>
      <c r="M671" t="s">
        <v>83</v>
      </c>
      <c r="N671">
        <v>3</v>
      </c>
      <c r="O671" s="40">
        <f t="shared" si="848"/>
        <v>4</v>
      </c>
      <c r="P671">
        <v>0</v>
      </c>
      <c r="Q671" t="s">
        <v>83</v>
      </c>
      <c r="R671">
        <v>1</v>
      </c>
      <c r="S671" s="40">
        <f t="shared" si="795"/>
        <v>3</v>
      </c>
      <c r="T671">
        <v>2</v>
      </c>
      <c r="U671" t="s">
        <v>83</v>
      </c>
      <c r="V671">
        <v>0</v>
      </c>
      <c r="W671" s="40">
        <f t="shared" si="781"/>
        <v>0</v>
      </c>
      <c r="X671">
        <v>1</v>
      </c>
      <c r="Y671" t="s">
        <v>83</v>
      </c>
      <c r="Z671">
        <v>2</v>
      </c>
      <c r="AA671" s="40">
        <f t="shared" si="782"/>
        <v>6</v>
      </c>
      <c r="AB671">
        <v>3</v>
      </c>
      <c r="AC671" t="s">
        <v>83</v>
      </c>
      <c r="AD671">
        <v>0</v>
      </c>
      <c r="AE671" s="40">
        <f t="shared" si="796"/>
        <v>3</v>
      </c>
      <c r="AF671" s="24">
        <f t="shared" si="797"/>
        <v>20</v>
      </c>
      <c r="AG671" s="14">
        <v>2</v>
      </c>
      <c r="AH671" t="s">
        <v>83</v>
      </c>
      <c r="AI671">
        <v>0</v>
      </c>
      <c r="AJ671" s="40">
        <f t="shared" si="846"/>
        <v>3</v>
      </c>
      <c r="AK671">
        <v>1</v>
      </c>
      <c r="AL671" t="s">
        <v>83</v>
      </c>
      <c r="AM671">
        <v>2</v>
      </c>
      <c r="AN671" s="40">
        <f t="shared" si="798"/>
        <v>0</v>
      </c>
      <c r="AO671">
        <v>2</v>
      </c>
      <c r="AP671" t="s">
        <v>83</v>
      </c>
      <c r="AQ671">
        <v>1</v>
      </c>
      <c r="AR671" s="40">
        <f t="shared" si="778"/>
        <v>0</v>
      </c>
      <c r="AS671">
        <v>2</v>
      </c>
      <c r="AT671" t="s">
        <v>83</v>
      </c>
      <c r="AU671">
        <v>0</v>
      </c>
      <c r="AV671" s="40">
        <f t="shared" si="799"/>
        <v>0</v>
      </c>
      <c r="AW671">
        <v>1</v>
      </c>
      <c r="AX671" t="s">
        <v>83</v>
      </c>
      <c r="AY671">
        <v>3</v>
      </c>
      <c r="AZ671" s="40">
        <f t="shared" si="800"/>
        <v>3</v>
      </c>
      <c r="BA671">
        <v>1</v>
      </c>
      <c r="BB671" t="s">
        <v>83</v>
      </c>
      <c r="BC671">
        <v>1</v>
      </c>
      <c r="BD671" s="40">
        <f t="shared" si="783"/>
        <v>0</v>
      </c>
      <c r="BE671" s="24">
        <f t="shared" si="801"/>
        <v>6</v>
      </c>
      <c r="BF671" s="14">
        <v>3</v>
      </c>
      <c r="BG671" t="s">
        <v>83</v>
      </c>
      <c r="BH671">
        <v>0</v>
      </c>
      <c r="BI671" s="40">
        <f t="shared" si="802"/>
        <v>0</v>
      </c>
      <c r="BJ671">
        <v>1</v>
      </c>
      <c r="BK671" t="s">
        <v>83</v>
      </c>
      <c r="BL671">
        <v>1</v>
      </c>
      <c r="BM671" s="40">
        <f t="shared" si="803"/>
        <v>4</v>
      </c>
      <c r="BN671">
        <v>3</v>
      </c>
      <c r="BO671" t="s">
        <v>83</v>
      </c>
      <c r="BP671">
        <v>0</v>
      </c>
      <c r="BQ671" s="40">
        <f t="shared" si="784"/>
        <v>3</v>
      </c>
      <c r="BR671">
        <v>2</v>
      </c>
      <c r="BS671" t="s">
        <v>83</v>
      </c>
      <c r="BT671">
        <v>2</v>
      </c>
      <c r="BU671" s="40">
        <f t="shared" si="804"/>
        <v>0</v>
      </c>
      <c r="BV671">
        <v>1</v>
      </c>
      <c r="BW671" t="s">
        <v>83</v>
      </c>
      <c r="BX671">
        <v>2</v>
      </c>
      <c r="BY671" s="40">
        <f t="shared" si="805"/>
        <v>3</v>
      </c>
      <c r="BZ671">
        <v>0</v>
      </c>
      <c r="CA671" t="s">
        <v>83</v>
      </c>
      <c r="CB671">
        <v>2</v>
      </c>
      <c r="CC671" s="40">
        <f t="shared" si="806"/>
        <v>3</v>
      </c>
      <c r="CD671" s="24">
        <f t="shared" si="807"/>
        <v>13</v>
      </c>
      <c r="CE671" s="14">
        <v>1</v>
      </c>
      <c r="CF671" t="s">
        <v>83</v>
      </c>
      <c r="CG671">
        <v>1</v>
      </c>
      <c r="CH671" s="40">
        <f t="shared" si="808"/>
        <v>4</v>
      </c>
      <c r="CI671">
        <v>2</v>
      </c>
      <c r="CJ671" t="s">
        <v>83</v>
      </c>
      <c r="CK671">
        <v>0</v>
      </c>
      <c r="CL671" s="40">
        <f t="shared" si="809"/>
        <v>3</v>
      </c>
      <c r="CM671">
        <v>2</v>
      </c>
      <c r="CN671" t="s">
        <v>83</v>
      </c>
      <c r="CO671">
        <v>1</v>
      </c>
      <c r="CP671" s="40">
        <f t="shared" si="810"/>
        <v>0</v>
      </c>
      <c r="CQ671">
        <v>2</v>
      </c>
      <c r="CR671" t="s">
        <v>83</v>
      </c>
      <c r="CS671">
        <v>1</v>
      </c>
      <c r="CT671" s="40">
        <f t="shared" si="811"/>
        <v>6</v>
      </c>
      <c r="CU671">
        <v>1</v>
      </c>
      <c r="CV671" t="s">
        <v>83</v>
      </c>
      <c r="CW671">
        <v>3</v>
      </c>
      <c r="CX671" s="40">
        <f t="shared" si="812"/>
        <v>0</v>
      </c>
      <c r="CY671">
        <v>1</v>
      </c>
      <c r="CZ671" t="s">
        <v>83</v>
      </c>
      <c r="DA671">
        <v>2</v>
      </c>
      <c r="DB671" s="40">
        <f t="shared" si="813"/>
        <v>0</v>
      </c>
      <c r="DC671" s="24">
        <f t="shared" si="814"/>
        <v>13</v>
      </c>
      <c r="DD671" s="14">
        <v>3</v>
      </c>
      <c r="DE671" t="s">
        <v>83</v>
      </c>
      <c r="DF671">
        <v>1</v>
      </c>
      <c r="DG671" s="40">
        <f t="shared" si="844"/>
        <v>0</v>
      </c>
      <c r="DH671">
        <v>2</v>
      </c>
      <c r="DI671" t="s">
        <v>83</v>
      </c>
      <c r="DJ671">
        <v>1</v>
      </c>
      <c r="DK671" s="40">
        <f t="shared" si="785"/>
        <v>3</v>
      </c>
      <c r="DL671">
        <v>1</v>
      </c>
      <c r="DM671" t="s">
        <v>83</v>
      </c>
      <c r="DN671">
        <v>1</v>
      </c>
      <c r="DO671" s="40">
        <f t="shared" si="815"/>
        <v>0</v>
      </c>
      <c r="DP671">
        <v>1</v>
      </c>
      <c r="DQ671" t="s">
        <v>83</v>
      </c>
      <c r="DR671">
        <v>2</v>
      </c>
      <c r="DS671" s="40">
        <f t="shared" si="776"/>
        <v>0</v>
      </c>
      <c r="DT671">
        <v>1</v>
      </c>
      <c r="DU671" t="s">
        <v>83</v>
      </c>
      <c r="DV671">
        <v>3</v>
      </c>
      <c r="DW671" s="40">
        <f t="shared" si="777"/>
        <v>1</v>
      </c>
      <c r="DX671">
        <v>1</v>
      </c>
      <c r="DY671" t="s">
        <v>83</v>
      </c>
      <c r="DZ671">
        <v>2</v>
      </c>
      <c r="EA671" s="39">
        <f t="shared" si="816"/>
        <v>3</v>
      </c>
      <c r="EB671" s="24">
        <f t="shared" si="786"/>
        <v>7</v>
      </c>
      <c r="EC671" s="14">
        <v>1</v>
      </c>
      <c r="ED671" t="s">
        <v>83</v>
      </c>
      <c r="EE671">
        <v>3</v>
      </c>
      <c r="EF671" s="40">
        <f t="shared" si="817"/>
        <v>0</v>
      </c>
      <c r="EG671">
        <v>3</v>
      </c>
      <c r="EH671" t="s">
        <v>83</v>
      </c>
      <c r="EI671">
        <v>0</v>
      </c>
      <c r="EJ671" s="40">
        <f t="shared" si="818"/>
        <v>3</v>
      </c>
      <c r="EK671">
        <v>3</v>
      </c>
      <c r="EL671" t="s">
        <v>83</v>
      </c>
      <c r="EM671">
        <v>1</v>
      </c>
      <c r="EN671" s="40">
        <f t="shared" si="849"/>
        <v>0</v>
      </c>
      <c r="EO671">
        <v>3</v>
      </c>
      <c r="EP671" t="s">
        <v>83</v>
      </c>
      <c r="EQ671">
        <v>1</v>
      </c>
      <c r="ER671" s="40">
        <f t="shared" si="819"/>
        <v>3</v>
      </c>
      <c r="ES671">
        <v>1</v>
      </c>
      <c r="ET671" t="s">
        <v>83</v>
      </c>
      <c r="EU671">
        <v>1</v>
      </c>
      <c r="EV671" s="40">
        <f t="shared" si="820"/>
        <v>4</v>
      </c>
      <c r="EW671">
        <v>1</v>
      </c>
      <c r="EX671" t="s">
        <v>83</v>
      </c>
      <c r="EY671">
        <v>2</v>
      </c>
      <c r="EZ671" s="40">
        <f t="shared" si="821"/>
        <v>6</v>
      </c>
      <c r="FA671" s="24">
        <f t="shared" si="822"/>
        <v>16</v>
      </c>
      <c r="FB671" s="14">
        <v>1</v>
      </c>
      <c r="FC671" t="s">
        <v>83</v>
      </c>
      <c r="FD671">
        <v>1</v>
      </c>
      <c r="FE671" s="40">
        <f t="shared" si="823"/>
        <v>0</v>
      </c>
      <c r="FF671">
        <v>1</v>
      </c>
      <c r="FG671" t="s">
        <v>83</v>
      </c>
      <c r="FH671">
        <v>1</v>
      </c>
      <c r="FI671" s="40">
        <f t="shared" si="824"/>
        <v>0</v>
      </c>
      <c r="FJ671">
        <v>1</v>
      </c>
      <c r="FK671" t="s">
        <v>83</v>
      </c>
      <c r="FL671">
        <v>1</v>
      </c>
      <c r="FM671" s="40">
        <f t="shared" si="825"/>
        <v>3</v>
      </c>
      <c r="FN671">
        <v>2</v>
      </c>
      <c r="FO671" t="s">
        <v>83</v>
      </c>
      <c r="FP671">
        <v>1</v>
      </c>
      <c r="FQ671" s="40">
        <f t="shared" si="787"/>
        <v>4</v>
      </c>
      <c r="FR671">
        <v>1</v>
      </c>
      <c r="FS671" t="s">
        <v>83</v>
      </c>
      <c r="FT671">
        <v>1</v>
      </c>
      <c r="FU671" s="40">
        <f t="shared" si="826"/>
        <v>0</v>
      </c>
      <c r="FV671">
        <v>1</v>
      </c>
      <c r="FW671" t="s">
        <v>83</v>
      </c>
      <c r="FX671">
        <v>2</v>
      </c>
      <c r="FY671" s="40">
        <f t="shared" si="788"/>
        <v>0</v>
      </c>
      <c r="FZ671" s="24">
        <f t="shared" si="789"/>
        <v>7</v>
      </c>
      <c r="GA671" s="14">
        <v>2</v>
      </c>
      <c r="GB671" t="s">
        <v>83</v>
      </c>
      <c r="GC671">
        <v>0</v>
      </c>
      <c r="GD671" s="40">
        <f t="shared" si="827"/>
        <v>0</v>
      </c>
      <c r="GE671">
        <v>3</v>
      </c>
      <c r="GF671" t="s">
        <v>83</v>
      </c>
      <c r="GG671">
        <v>1</v>
      </c>
      <c r="GH671" s="40">
        <f t="shared" si="851"/>
        <v>3</v>
      </c>
      <c r="GI671">
        <v>1</v>
      </c>
      <c r="GJ671" t="s">
        <v>83</v>
      </c>
      <c r="GK671">
        <v>1</v>
      </c>
      <c r="GL671" s="40">
        <f t="shared" si="828"/>
        <v>0</v>
      </c>
      <c r="GM671">
        <v>1</v>
      </c>
      <c r="GN671" t="s">
        <v>83</v>
      </c>
      <c r="GO671">
        <v>1</v>
      </c>
      <c r="GP671" s="40">
        <f t="shared" si="829"/>
        <v>0</v>
      </c>
      <c r="GQ671">
        <v>1</v>
      </c>
      <c r="GR671" t="s">
        <v>83</v>
      </c>
      <c r="GS671">
        <v>3</v>
      </c>
      <c r="GT671" s="40">
        <f t="shared" si="790"/>
        <v>4</v>
      </c>
      <c r="GU671">
        <v>1</v>
      </c>
      <c r="GV671" t="s">
        <v>83</v>
      </c>
      <c r="GW671">
        <v>1</v>
      </c>
      <c r="GX671" s="40">
        <f t="shared" si="830"/>
        <v>0</v>
      </c>
      <c r="GY671" s="24">
        <f t="shared" si="831"/>
        <v>7</v>
      </c>
      <c r="GZ671" s="28">
        <f t="shared" si="791"/>
        <v>89</v>
      </c>
      <c r="HA671" t="s">
        <v>84</v>
      </c>
      <c r="HB671">
        <f t="shared" si="792"/>
        <v>9</v>
      </c>
      <c r="HC671" t="s">
        <v>85</v>
      </c>
      <c r="HD671">
        <f t="shared" si="845"/>
        <v>9</v>
      </c>
      <c r="HE671" t="s">
        <v>93</v>
      </c>
      <c r="HF671">
        <f t="shared" si="793"/>
        <v>9</v>
      </c>
      <c r="HG671" t="s">
        <v>94</v>
      </c>
      <c r="HH671">
        <f t="shared" si="850"/>
        <v>9</v>
      </c>
      <c r="HI671" t="s">
        <v>88</v>
      </c>
      <c r="HJ671">
        <f t="shared" si="832"/>
        <v>0</v>
      </c>
      <c r="HK671" t="s">
        <v>131</v>
      </c>
      <c r="HL671">
        <f t="shared" si="833"/>
        <v>0</v>
      </c>
      <c r="HM671" t="s">
        <v>90</v>
      </c>
      <c r="HN671">
        <f t="shared" si="794"/>
        <v>9</v>
      </c>
      <c r="HO671" t="s">
        <v>135</v>
      </c>
      <c r="HP671">
        <f t="shared" si="834"/>
        <v>0</v>
      </c>
      <c r="HQ671" t="s">
        <v>132</v>
      </c>
      <c r="HR671" s="1">
        <f t="shared" si="835"/>
        <v>6</v>
      </c>
      <c r="HS671" t="s">
        <v>92</v>
      </c>
      <c r="HT671" s="1">
        <f t="shared" si="836"/>
        <v>0</v>
      </c>
      <c r="HU671" t="s">
        <v>133</v>
      </c>
      <c r="HV671" s="1">
        <f t="shared" si="837"/>
        <v>0</v>
      </c>
      <c r="HW671" t="s">
        <v>129</v>
      </c>
      <c r="HX671" s="1">
        <f t="shared" si="838"/>
        <v>0</v>
      </c>
      <c r="HY671" t="s">
        <v>130</v>
      </c>
      <c r="HZ671" s="1">
        <f t="shared" si="839"/>
        <v>6</v>
      </c>
      <c r="IA671" t="s">
        <v>95</v>
      </c>
      <c r="IB671" s="1">
        <f t="shared" si="840"/>
        <v>6</v>
      </c>
      <c r="IC671" t="s">
        <v>150</v>
      </c>
      <c r="ID671" s="1">
        <f t="shared" si="841"/>
        <v>0</v>
      </c>
      <c r="IE671" t="s">
        <v>96</v>
      </c>
      <c r="IF671" s="1">
        <f t="shared" si="842"/>
        <v>5</v>
      </c>
      <c r="IG671">
        <f t="shared" si="847"/>
        <v>68</v>
      </c>
      <c r="IH671" s="1">
        <f t="shared" si="843"/>
        <v>157</v>
      </c>
    </row>
    <row r="672" spans="1:242" ht="14.65" thickBot="1" x14ac:dyDescent="0.5">
      <c r="A672" s="1">
        <v>669</v>
      </c>
      <c r="B672" s="45">
        <f t="shared" si="779"/>
        <v>53</v>
      </c>
      <c r="C672" s="14" t="s">
        <v>1415</v>
      </c>
      <c r="D672" t="s">
        <v>294</v>
      </c>
      <c r="E672" s="15" t="s">
        <v>1394</v>
      </c>
      <c r="F672" s="28">
        <f t="shared" si="780"/>
        <v>183</v>
      </c>
      <c r="H672" s="14">
        <v>1</v>
      </c>
      <c r="I672" t="s">
        <v>83</v>
      </c>
      <c r="J672">
        <v>3</v>
      </c>
      <c r="K672" s="40">
        <f t="shared" si="775"/>
        <v>4</v>
      </c>
      <c r="L672">
        <v>1</v>
      </c>
      <c r="M672" t="s">
        <v>83</v>
      </c>
      <c r="N672">
        <v>2</v>
      </c>
      <c r="O672" s="40">
        <f t="shared" si="848"/>
        <v>3</v>
      </c>
      <c r="P672">
        <v>0</v>
      </c>
      <c r="Q672" t="s">
        <v>83</v>
      </c>
      <c r="R672">
        <v>1</v>
      </c>
      <c r="S672" s="40">
        <f t="shared" si="795"/>
        <v>3</v>
      </c>
      <c r="T672">
        <v>3</v>
      </c>
      <c r="U672" t="s">
        <v>83</v>
      </c>
      <c r="V672">
        <v>1</v>
      </c>
      <c r="W672" s="40">
        <f t="shared" si="781"/>
        <v>0</v>
      </c>
      <c r="X672">
        <v>1</v>
      </c>
      <c r="Y672" t="s">
        <v>83</v>
      </c>
      <c r="Z672">
        <v>1</v>
      </c>
      <c r="AA672" s="40">
        <f t="shared" si="782"/>
        <v>0</v>
      </c>
      <c r="AB672">
        <v>3</v>
      </c>
      <c r="AC672" t="s">
        <v>83</v>
      </c>
      <c r="AD672">
        <v>0</v>
      </c>
      <c r="AE672" s="40">
        <f t="shared" si="796"/>
        <v>3</v>
      </c>
      <c r="AF672" s="24">
        <f t="shared" si="797"/>
        <v>13</v>
      </c>
      <c r="AG672" s="14">
        <v>3</v>
      </c>
      <c r="AH672" t="s">
        <v>83</v>
      </c>
      <c r="AI672">
        <v>0</v>
      </c>
      <c r="AJ672" s="40">
        <f t="shared" si="846"/>
        <v>3</v>
      </c>
      <c r="AK672">
        <v>1</v>
      </c>
      <c r="AL672" t="s">
        <v>83</v>
      </c>
      <c r="AM672">
        <v>1</v>
      </c>
      <c r="AN672" s="40">
        <f t="shared" si="798"/>
        <v>6</v>
      </c>
      <c r="AO672">
        <v>3</v>
      </c>
      <c r="AP672" t="s">
        <v>83</v>
      </c>
      <c r="AQ672">
        <v>1</v>
      </c>
      <c r="AR672" s="40">
        <f t="shared" si="778"/>
        <v>0</v>
      </c>
      <c r="AS672">
        <v>3</v>
      </c>
      <c r="AT672" t="s">
        <v>83</v>
      </c>
      <c r="AU672">
        <v>1</v>
      </c>
      <c r="AV672" s="40">
        <f t="shared" si="799"/>
        <v>0</v>
      </c>
      <c r="AW672">
        <v>1</v>
      </c>
      <c r="AX672" t="s">
        <v>83</v>
      </c>
      <c r="AY672">
        <v>2</v>
      </c>
      <c r="AZ672" s="40">
        <f t="shared" si="800"/>
        <v>3</v>
      </c>
      <c r="BA672">
        <v>1</v>
      </c>
      <c r="BB672" t="s">
        <v>83</v>
      </c>
      <c r="BC672">
        <v>3</v>
      </c>
      <c r="BD672" s="40">
        <f t="shared" si="783"/>
        <v>3</v>
      </c>
      <c r="BE672" s="24">
        <f t="shared" si="801"/>
        <v>15</v>
      </c>
      <c r="BF672" s="14">
        <v>4</v>
      </c>
      <c r="BG672" t="s">
        <v>83</v>
      </c>
      <c r="BH672">
        <v>0</v>
      </c>
      <c r="BI672" s="40">
        <f t="shared" si="802"/>
        <v>0</v>
      </c>
      <c r="BJ672">
        <v>2</v>
      </c>
      <c r="BK672" t="s">
        <v>83</v>
      </c>
      <c r="BL672">
        <v>1</v>
      </c>
      <c r="BM672" s="40">
        <f t="shared" si="803"/>
        <v>0</v>
      </c>
      <c r="BN672">
        <v>3</v>
      </c>
      <c r="BO672" t="s">
        <v>83</v>
      </c>
      <c r="BP672">
        <v>1</v>
      </c>
      <c r="BQ672" s="40">
        <f t="shared" si="784"/>
        <v>4</v>
      </c>
      <c r="BR672">
        <v>2</v>
      </c>
      <c r="BS672" t="s">
        <v>83</v>
      </c>
      <c r="BT672">
        <v>1</v>
      </c>
      <c r="BU672" s="40">
        <f t="shared" si="804"/>
        <v>3</v>
      </c>
      <c r="BV672">
        <v>1</v>
      </c>
      <c r="BW672" t="s">
        <v>83</v>
      </c>
      <c r="BX672">
        <v>3</v>
      </c>
      <c r="BY672" s="40">
        <f t="shared" si="805"/>
        <v>4</v>
      </c>
      <c r="BZ672">
        <v>0</v>
      </c>
      <c r="CA672" t="s">
        <v>83</v>
      </c>
      <c r="CB672">
        <v>2</v>
      </c>
      <c r="CC672" s="40">
        <f t="shared" si="806"/>
        <v>3</v>
      </c>
      <c r="CD672" s="24">
        <f t="shared" si="807"/>
        <v>14</v>
      </c>
      <c r="CE672" s="14">
        <v>2</v>
      </c>
      <c r="CF672" t="s">
        <v>83</v>
      </c>
      <c r="CG672">
        <v>1</v>
      </c>
      <c r="CH672" s="40">
        <f t="shared" si="808"/>
        <v>0</v>
      </c>
      <c r="CI672">
        <v>3</v>
      </c>
      <c r="CJ672" t="s">
        <v>83</v>
      </c>
      <c r="CK672">
        <v>1</v>
      </c>
      <c r="CL672" s="40">
        <f t="shared" si="809"/>
        <v>3</v>
      </c>
      <c r="CM672">
        <v>1</v>
      </c>
      <c r="CN672" t="s">
        <v>83</v>
      </c>
      <c r="CO672">
        <v>1</v>
      </c>
      <c r="CP672" s="40">
        <f t="shared" si="810"/>
        <v>0</v>
      </c>
      <c r="CQ672">
        <v>2</v>
      </c>
      <c r="CR672" t="s">
        <v>83</v>
      </c>
      <c r="CS672">
        <v>1</v>
      </c>
      <c r="CT672" s="40">
        <f t="shared" si="811"/>
        <v>6</v>
      </c>
      <c r="CU672">
        <v>1</v>
      </c>
      <c r="CV672" t="s">
        <v>83</v>
      </c>
      <c r="CW672">
        <v>2</v>
      </c>
      <c r="CX672" s="40">
        <f t="shared" si="812"/>
        <v>0</v>
      </c>
      <c r="CY672">
        <v>0</v>
      </c>
      <c r="CZ672" t="s">
        <v>83</v>
      </c>
      <c r="DA672">
        <v>2</v>
      </c>
      <c r="DB672" s="40">
        <f t="shared" si="813"/>
        <v>0</v>
      </c>
      <c r="DC672" s="24">
        <f t="shared" si="814"/>
        <v>9</v>
      </c>
      <c r="DD672" s="14">
        <v>3</v>
      </c>
      <c r="DE672" t="s">
        <v>83</v>
      </c>
      <c r="DF672">
        <v>1</v>
      </c>
      <c r="DG672" s="40">
        <f t="shared" si="844"/>
        <v>0</v>
      </c>
      <c r="DH672">
        <v>3</v>
      </c>
      <c r="DI672" t="s">
        <v>83</v>
      </c>
      <c r="DJ672">
        <v>1</v>
      </c>
      <c r="DK672" s="40">
        <f t="shared" si="785"/>
        <v>3</v>
      </c>
      <c r="DL672">
        <v>1</v>
      </c>
      <c r="DM672" t="s">
        <v>83</v>
      </c>
      <c r="DN672">
        <v>1</v>
      </c>
      <c r="DO672" s="40">
        <f t="shared" si="815"/>
        <v>0</v>
      </c>
      <c r="DP672">
        <v>2</v>
      </c>
      <c r="DQ672" t="s">
        <v>83</v>
      </c>
      <c r="DR672">
        <v>1</v>
      </c>
      <c r="DS672" s="40">
        <f t="shared" si="776"/>
        <v>0</v>
      </c>
      <c r="DT672">
        <v>1</v>
      </c>
      <c r="DU672" t="s">
        <v>83</v>
      </c>
      <c r="DV672">
        <v>3</v>
      </c>
      <c r="DW672" s="40">
        <f t="shared" si="777"/>
        <v>1</v>
      </c>
      <c r="DX672">
        <v>1</v>
      </c>
      <c r="DY672" t="s">
        <v>83</v>
      </c>
      <c r="DZ672">
        <v>3</v>
      </c>
      <c r="EA672" s="39">
        <f t="shared" si="816"/>
        <v>4</v>
      </c>
      <c r="EB672" s="24">
        <f t="shared" si="786"/>
        <v>8</v>
      </c>
      <c r="EC672" s="14">
        <v>1</v>
      </c>
      <c r="ED672" t="s">
        <v>83</v>
      </c>
      <c r="EE672">
        <v>2</v>
      </c>
      <c r="EF672" s="40">
        <f t="shared" si="817"/>
        <v>0</v>
      </c>
      <c r="EG672">
        <v>3</v>
      </c>
      <c r="EH672" t="s">
        <v>83</v>
      </c>
      <c r="EI672">
        <v>0</v>
      </c>
      <c r="EJ672" s="40">
        <f t="shared" si="818"/>
        <v>3</v>
      </c>
      <c r="EK672">
        <v>2</v>
      </c>
      <c r="EL672" t="s">
        <v>83</v>
      </c>
      <c r="EM672">
        <v>1</v>
      </c>
      <c r="EN672" s="40">
        <f t="shared" si="849"/>
        <v>0</v>
      </c>
      <c r="EO672">
        <v>2</v>
      </c>
      <c r="EP672" t="s">
        <v>83</v>
      </c>
      <c r="EQ672">
        <v>1</v>
      </c>
      <c r="ER672" s="40">
        <f t="shared" si="819"/>
        <v>3</v>
      </c>
      <c r="ES672">
        <v>1</v>
      </c>
      <c r="ET672" t="s">
        <v>83</v>
      </c>
      <c r="EU672">
        <v>1</v>
      </c>
      <c r="EV672" s="40">
        <f t="shared" si="820"/>
        <v>4</v>
      </c>
      <c r="EW672">
        <v>1</v>
      </c>
      <c r="EX672" t="s">
        <v>83</v>
      </c>
      <c r="EY672">
        <v>1</v>
      </c>
      <c r="EZ672" s="40">
        <f t="shared" si="821"/>
        <v>3</v>
      </c>
      <c r="FA672" s="24">
        <f t="shared" si="822"/>
        <v>13</v>
      </c>
      <c r="FB672" s="14">
        <v>2</v>
      </c>
      <c r="FC672" t="s">
        <v>83</v>
      </c>
      <c r="FD672">
        <v>1</v>
      </c>
      <c r="FE672" s="40">
        <f t="shared" si="823"/>
        <v>4</v>
      </c>
      <c r="FF672">
        <v>2</v>
      </c>
      <c r="FG672" t="s">
        <v>83</v>
      </c>
      <c r="FH672">
        <v>1</v>
      </c>
      <c r="FI672" s="40">
        <f t="shared" si="824"/>
        <v>3</v>
      </c>
      <c r="FJ672">
        <v>1</v>
      </c>
      <c r="FK672" t="s">
        <v>83</v>
      </c>
      <c r="FL672">
        <v>1</v>
      </c>
      <c r="FM672" s="40">
        <f t="shared" si="825"/>
        <v>3</v>
      </c>
      <c r="FN672">
        <v>2</v>
      </c>
      <c r="FO672" t="s">
        <v>83</v>
      </c>
      <c r="FP672">
        <v>1</v>
      </c>
      <c r="FQ672" s="40">
        <f t="shared" si="787"/>
        <v>4</v>
      </c>
      <c r="FR672">
        <v>1</v>
      </c>
      <c r="FS672" t="s">
        <v>83</v>
      </c>
      <c r="FT672">
        <v>2</v>
      </c>
      <c r="FU672" s="40">
        <f t="shared" si="826"/>
        <v>4</v>
      </c>
      <c r="FV672">
        <v>1</v>
      </c>
      <c r="FW672" t="s">
        <v>83</v>
      </c>
      <c r="FX672">
        <v>3</v>
      </c>
      <c r="FY672" s="40">
        <f t="shared" si="788"/>
        <v>0</v>
      </c>
      <c r="FZ672" s="24">
        <f t="shared" si="789"/>
        <v>18</v>
      </c>
      <c r="GA672" s="14">
        <v>1</v>
      </c>
      <c r="GB672" t="s">
        <v>83</v>
      </c>
      <c r="GC672">
        <v>1</v>
      </c>
      <c r="GD672" s="40">
        <f t="shared" si="827"/>
        <v>4</v>
      </c>
      <c r="GE672">
        <v>3</v>
      </c>
      <c r="GF672" t="s">
        <v>83</v>
      </c>
      <c r="GG672">
        <v>1</v>
      </c>
      <c r="GH672" s="40">
        <f t="shared" si="851"/>
        <v>3</v>
      </c>
      <c r="GI672">
        <v>1</v>
      </c>
      <c r="GJ672" t="s">
        <v>83</v>
      </c>
      <c r="GK672">
        <v>1</v>
      </c>
      <c r="GL672" s="40">
        <f t="shared" si="828"/>
        <v>0</v>
      </c>
      <c r="GM672">
        <v>1</v>
      </c>
      <c r="GN672" t="s">
        <v>83</v>
      </c>
      <c r="GO672">
        <v>1</v>
      </c>
      <c r="GP672" s="40">
        <f t="shared" si="829"/>
        <v>0</v>
      </c>
      <c r="GQ672">
        <v>1</v>
      </c>
      <c r="GR672" t="s">
        <v>83</v>
      </c>
      <c r="GS672">
        <v>3</v>
      </c>
      <c r="GT672" s="40">
        <f t="shared" si="790"/>
        <v>4</v>
      </c>
      <c r="GU672">
        <v>1</v>
      </c>
      <c r="GV672" t="s">
        <v>83</v>
      </c>
      <c r="GW672">
        <v>2</v>
      </c>
      <c r="GX672" s="40">
        <f t="shared" si="830"/>
        <v>0</v>
      </c>
      <c r="GY672" s="24">
        <f t="shared" si="831"/>
        <v>11</v>
      </c>
      <c r="GZ672" s="28">
        <f t="shared" si="791"/>
        <v>101</v>
      </c>
      <c r="HA672" t="s">
        <v>84</v>
      </c>
      <c r="HB672">
        <f t="shared" si="792"/>
        <v>9</v>
      </c>
      <c r="HC672" t="s">
        <v>85</v>
      </c>
      <c r="HD672">
        <f t="shared" si="845"/>
        <v>9</v>
      </c>
      <c r="HE672" t="s">
        <v>93</v>
      </c>
      <c r="HF672">
        <f t="shared" si="793"/>
        <v>9</v>
      </c>
      <c r="HG672" t="s">
        <v>94</v>
      </c>
      <c r="HH672">
        <f t="shared" si="850"/>
        <v>9</v>
      </c>
      <c r="HI672" t="s">
        <v>130</v>
      </c>
      <c r="HJ672">
        <f t="shared" si="832"/>
        <v>5</v>
      </c>
      <c r="HK672" t="s">
        <v>95</v>
      </c>
      <c r="HL672">
        <f t="shared" si="833"/>
        <v>5</v>
      </c>
      <c r="HM672" t="s">
        <v>90</v>
      </c>
      <c r="HN672">
        <f t="shared" si="794"/>
        <v>9</v>
      </c>
      <c r="HO672" t="s">
        <v>96</v>
      </c>
      <c r="HP672">
        <f t="shared" si="834"/>
        <v>9</v>
      </c>
      <c r="HQ672" t="s">
        <v>132</v>
      </c>
      <c r="HR672" s="1">
        <f t="shared" si="835"/>
        <v>6</v>
      </c>
      <c r="HS672" t="s">
        <v>137</v>
      </c>
      <c r="HT672" s="1">
        <f t="shared" si="836"/>
        <v>6</v>
      </c>
      <c r="HU672" t="s">
        <v>133</v>
      </c>
      <c r="HV672" s="1">
        <f t="shared" si="837"/>
        <v>0</v>
      </c>
      <c r="HW672" t="s">
        <v>129</v>
      </c>
      <c r="HX672" s="1">
        <f t="shared" si="838"/>
        <v>0</v>
      </c>
      <c r="HY672" t="s">
        <v>88</v>
      </c>
      <c r="HZ672" s="1">
        <f t="shared" si="839"/>
        <v>0</v>
      </c>
      <c r="IA672" t="s">
        <v>131</v>
      </c>
      <c r="IB672" s="1">
        <f t="shared" si="840"/>
        <v>0</v>
      </c>
      <c r="IC672" t="s">
        <v>134</v>
      </c>
      <c r="ID672" s="1">
        <f t="shared" si="841"/>
        <v>6</v>
      </c>
      <c r="IE672" t="s">
        <v>135</v>
      </c>
      <c r="IF672" s="1">
        <f t="shared" si="842"/>
        <v>0</v>
      </c>
      <c r="IG672">
        <f t="shared" si="847"/>
        <v>82</v>
      </c>
      <c r="IH672" s="1">
        <f t="shared" si="843"/>
        <v>183</v>
      </c>
    </row>
    <row r="673" spans="1:242" ht="14.65" thickBot="1" x14ac:dyDescent="0.5">
      <c r="A673" s="1">
        <v>670</v>
      </c>
      <c r="B673" s="45">
        <f t="shared" si="779"/>
        <v>690</v>
      </c>
      <c r="C673" s="14" t="s">
        <v>1416</v>
      </c>
      <c r="D673" t="s">
        <v>1417</v>
      </c>
      <c r="E673" s="15" t="s">
        <v>1394</v>
      </c>
      <c r="F673" s="28">
        <f t="shared" si="780"/>
        <v>120</v>
      </c>
      <c r="H673" s="14">
        <v>1</v>
      </c>
      <c r="I673" t="s">
        <v>83</v>
      </c>
      <c r="J673">
        <v>1</v>
      </c>
      <c r="K673" s="40">
        <f t="shared" si="775"/>
        <v>0</v>
      </c>
      <c r="L673">
        <v>1</v>
      </c>
      <c r="M673" t="s">
        <v>83</v>
      </c>
      <c r="N673">
        <v>3</v>
      </c>
      <c r="O673" s="40">
        <f t="shared" si="848"/>
        <v>4</v>
      </c>
      <c r="P673">
        <v>1</v>
      </c>
      <c r="Q673" t="s">
        <v>83</v>
      </c>
      <c r="R673">
        <v>1</v>
      </c>
      <c r="S673" s="40">
        <f t="shared" si="795"/>
        <v>0</v>
      </c>
      <c r="T673">
        <v>3</v>
      </c>
      <c r="U673" t="s">
        <v>83</v>
      </c>
      <c r="V673">
        <v>0</v>
      </c>
      <c r="W673" s="40">
        <f t="shared" si="781"/>
        <v>0</v>
      </c>
      <c r="X673">
        <v>1</v>
      </c>
      <c r="Y673" t="s">
        <v>83</v>
      </c>
      <c r="Z673">
        <v>2</v>
      </c>
      <c r="AA673" s="40">
        <f t="shared" si="782"/>
        <v>6</v>
      </c>
      <c r="AB673">
        <v>3</v>
      </c>
      <c r="AC673" t="s">
        <v>83</v>
      </c>
      <c r="AD673">
        <v>1</v>
      </c>
      <c r="AE673" s="40">
        <f t="shared" si="796"/>
        <v>4</v>
      </c>
      <c r="AF673" s="24">
        <f t="shared" si="797"/>
        <v>14</v>
      </c>
      <c r="AG673" s="14">
        <v>2</v>
      </c>
      <c r="AH673" t="s">
        <v>83</v>
      </c>
      <c r="AI673">
        <v>0</v>
      </c>
      <c r="AJ673" s="40">
        <f t="shared" si="846"/>
        <v>3</v>
      </c>
      <c r="AK673">
        <v>2</v>
      </c>
      <c r="AL673" t="s">
        <v>83</v>
      </c>
      <c r="AM673">
        <v>3</v>
      </c>
      <c r="AN673" s="40">
        <f t="shared" si="798"/>
        <v>0</v>
      </c>
      <c r="AO673">
        <v>0</v>
      </c>
      <c r="AP673" t="s">
        <v>83</v>
      </c>
      <c r="AQ673">
        <v>0</v>
      </c>
      <c r="AR673" s="40">
        <f t="shared" si="778"/>
        <v>0</v>
      </c>
      <c r="AS673">
        <v>2</v>
      </c>
      <c r="AT673" t="s">
        <v>83</v>
      </c>
      <c r="AU673">
        <v>2</v>
      </c>
      <c r="AV673" s="40">
        <f t="shared" si="799"/>
        <v>3</v>
      </c>
      <c r="AW673">
        <v>1</v>
      </c>
      <c r="AX673" t="s">
        <v>83</v>
      </c>
      <c r="AY673">
        <v>1</v>
      </c>
      <c r="AZ673" s="40">
        <f t="shared" si="800"/>
        <v>0</v>
      </c>
      <c r="BA673">
        <v>2</v>
      </c>
      <c r="BB673" t="s">
        <v>83</v>
      </c>
      <c r="BC673">
        <v>3</v>
      </c>
      <c r="BD673" s="40">
        <f t="shared" si="783"/>
        <v>4</v>
      </c>
      <c r="BE673" s="24">
        <f t="shared" si="801"/>
        <v>10</v>
      </c>
      <c r="BF673" s="14">
        <v>4</v>
      </c>
      <c r="BG673" t="s">
        <v>83</v>
      </c>
      <c r="BH673">
        <v>1</v>
      </c>
      <c r="BI673" s="40">
        <f t="shared" si="802"/>
        <v>0</v>
      </c>
      <c r="BJ673">
        <v>2</v>
      </c>
      <c r="BK673" t="s">
        <v>83</v>
      </c>
      <c r="BL673">
        <v>2</v>
      </c>
      <c r="BM673" s="40">
        <f t="shared" si="803"/>
        <v>3</v>
      </c>
      <c r="BN673">
        <v>2</v>
      </c>
      <c r="BO673" t="s">
        <v>83</v>
      </c>
      <c r="BP673">
        <v>1</v>
      </c>
      <c r="BQ673" s="40">
        <f t="shared" si="784"/>
        <v>3</v>
      </c>
      <c r="BR673">
        <v>1</v>
      </c>
      <c r="BS673" t="s">
        <v>83</v>
      </c>
      <c r="BT673">
        <v>2</v>
      </c>
      <c r="BU673" s="40">
        <f t="shared" si="804"/>
        <v>0</v>
      </c>
      <c r="BV673">
        <v>0</v>
      </c>
      <c r="BW673" t="s">
        <v>83</v>
      </c>
      <c r="BX673">
        <v>1</v>
      </c>
      <c r="BY673" s="40">
        <f t="shared" si="805"/>
        <v>3</v>
      </c>
      <c r="BZ673">
        <v>1</v>
      </c>
      <c r="CA673" t="s">
        <v>83</v>
      </c>
      <c r="CB673">
        <v>1</v>
      </c>
      <c r="CC673" s="40">
        <f t="shared" si="806"/>
        <v>0</v>
      </c>
      <c r="CD673" s="24">
        <f t="shared" si="807"/>
        <v>9</v>
      </c>
      <c r="CE673" s="14">
        <v>2</v>
      </c>
      <c r="CF673" t="s">
        <v>83</v>
      </c>
      <c r="CG673">
        <v>1</v>
      </c>
      <c r="CH673" s="40">
        <f t="shared" si="808"/>
        <v>0</v>
      </c>
      <c r="CI673">
        <v>3</v>
      </c>
      <c r="CJ673" t="s">
        <v>83</v>
      </c>
      <c r="CK673">
        <v>0</v>
      </c>
      <c r="CL673" s="40">
        <f t="shared" si="809"/>
        <v>4</v>
      </c>
      <c r="CM673">
        <v>1</v>
      </c>
      <c r="CN673" t="s">
        <v>83</v>
      </c>
      <c r="CO673">
        <v>1</v>
      </c>
      <c r="CP673" s="40">
        <f t="shared" si="810"/>
        <v>0</v>
      </c>
      <c r="CQ673">
        <v>3</v>
      </c>
      <c r="CR673" t="s">
        <v>83</v>
      </c>
      <c r="CS673">
        <v>3</v>
      </c>
      <c r="CT673" s="40">
        <f t="shared" si="811"/>
        <v>0</v>
      </c>
      <c r="CU673">
        <v>1</v>
      </c>
      <c r="CV673" t="s">
        <v>83</v>
      </c>
      <c r="CW673">
        <v>1</v>
      </c>
      <c r="CX673" s="40">
        <f t="shared" si="812"/>
        <v>0</v>
      </c>
      <c r="CY673">
        <v>1</v>
      </c>
      <c r="CZ673" t="s">
        <v>83</v>
      </c>
      <c r="DA673">
        <v>3</v>
      </c>
      <c r="DB673" s="40">
        <f t="shared" si="813"/>
        <v>0</v>
      </c>
      <c r="DC673" s="24">
        <f t="shared" si="814"/>
        <v>4</v>
      </c>
      <c r="DD673" s="14">
        <v>2</v>
      </c>
      <c r="DE673" t="s">
        <v>83</v>
      </c>
      <c r="DF673">
        <v>1</v>
      </c>
      <c r="DG673" s="40">
        <f t="shared" si="844"/>
        <v>0</v>
      </c>
      <c r="DH673">
        <v>2</v>
      </c>
      <c r="DI673" t="s">
        <v>83</v>
      </c>
      <c r="DJ673">
        <v>2</v>
      </c>
      <c r="DK673" s="40">
        <f t="shared" si="785"/>
        <v>0</v>
      </c>
      <c r="DL673">
        <v>1</v>
      </c>
      <c r="DM673" t="s">
        <v>83</v>
      </c>
      <c r="DN673">
        <v>1</v>
      </c>
      <c r="DO673" s="40">
        <f t="shared" si="815"/>
        <v>0</v>
      </c>
      <c r="DP673">
        <v>3</v>
      </c>
      <c r="DQ673" t="s">
        <v>83</v>
      </c>
      <c r="DR673">
        <v>1</v>
      </c>
      <c r="DS673" s="40">
        <f t="shared" si="776"/>
        <v>0</v>
      </c>
      <c r="DT673">
        <v>2</v>
      </c>
      <c r="DU673" t="s">
        <v>83</v>
      </c>
      <c r="DV673">
        <v>2</v>
      </c>
      <c r="DW673" s="40">
        <f t="shared" si="777"/>
        <v>1</v>
      </c>
      <c r="DX673">
        <v>2</v>
      </c>
      <c r="DY673" t="s">
        <v>83</v>
      </c>
      <c r="DZ673">
        <v>2</v>
      </c>
      <c r="EA673" s="39">
        <f t="shared" si="816"/>
        <v>0</v>
      </c>
      <c r="EB673" s="24">
        <f t="shared" si="786"/>
        <v>1</v>
      </c>
      <c r="EC673" s="14">
        <v>1</v>
      </c>
      <c r="ED673" t="s">
        <v>83</v>
      </c>
      <c r="EE673">
        <v>2</v>
      </c>
      <c r="EF673" s="40">
        <f t="shared" si="817"/>
        <v>0</v>
      </c>
      <c r="EG673">
        <v>4</v>
      </c>
      <c r="EH673" t="s">
        <v>83</v>
      </c>
      <c r="EI673">
        <v>2</v>
      </c>
      <c r="EJ673" s="40">
        <f t="shared" si="818"/>
        <v>3</v>
      </c>
      <c r="EK673">
        <v>2</v>
      </c>
      <c r="EL673" t="s">
        <v>83</v>
      </c>
      <c r="EM673">
        <v>0</v>
      </c>
      <c r="EN673" s="40">
        <f t="shared" si="849"/>
        <v>0</v>
      </c>
      <c r="EO673">
        <v>1</v>
      </c>
      <c r="EP673" t="s">
        <v>83</v>
      </c>
      <c r="EQ673">
        <v>1</v>
      </c>
      <c r="ER673" s="40">
        <f t="shared" si="819"/>
        <v>0</v>
      </c>
      <c r="ES673">
        <v>1</v>
      </c>
      <c r="ET673" t="s">
        <v>83</v>
      </c>
      <c r="EU673">
        <v>1</v>
      </c>
      <c r="EV673" s="40">
        <f t="shared" si="820"/>
        <v>4</v>
      </c>
      <c r="EW673">
        <v>3</v>
      </c>
      <c r="EX673" t="s">
        <v>83</v>
      </c>
      <c r="EY673">
        <v>0</v>
      </c>
      <c r="EZ673" s="40">
        <f t="shared" si="821"/>
        <v>0</v>
      </c>
      <c r="FA673" s="24">
        <f t="shared" si="822"/>
        <v>7</v>
      </c>
      <c r="FB673" s="14">
        <v>1</v>
      </c>
      <c r="FC673" t="s">
        <v>83</v>
      </c>
      <c r="FD673">
        <v>2</v>
      </c>
      <c r="FE673" s="40">
        <f t="shared" si="823"/>
        <v>0</v>
      </c>
      <c r="FF673">
        <v>1</v>
      </c>
      <c r="FG673" t="s">
        <v>83</v>
      </c>
      <c r="FH673">
        <v>1</v>
      </c>
      <c r="FI673" s="40">
        <f t="shared" si="824"/>
        <v>0</v>
      </c>
      <c r="FJ673">
        <v>1</v>
      </c>
      <c r="FK673" t="s">
        <v>83</v>
      </c>
      <c r="FL673">
        <v>1</v>
      </c>
      <c r="FM673" s="40">
        <f t="shared" si="825"/>
        <v>3</v>
      </c>
      <c r="FN673">
        <v>4</v>
      </c>
      <c r="FO673" t="s">
        <v>83</v>
      </c>
      <c r="FP673">
        <v>1</v>
      </c>
      <c r="FQ673" s="40">
        <f t="shared" si="787"/>
        <v>3</v>
      </c>
      <c r="FR673">
        <v>0</v>
      </c>
      <c r="FS673" t="s">
        <v>83</v>
      </c>
      <c r="FT673">
        <v>1</v>
      </c>
      <c r="FU673" s="40">
        <f t="shared" si="826"/>
        <v>4</v>
      </c>
      <c r="FV673">
        <v>0</v>
      </c>
      <c r="FW673" t="s">
        <v>83</v>
      </c>
      <c r="FX673">
        <v>3</v>
      </c>
      <c r="FY673" s="40">
        <f t="shared" si="788"/>
        <v>0</v>
      </c>
      <c r="FZ673" s="24">
        <f t="shared" si="789"/>
        <v>10</v>
      </c>
      <c r="GA673" s="14">
        <v>3</v>
      </c>
      <c r="GB673" t="s">
        <v>83</v>
      </c>
      <c r="GC673">
        <v>2</v>
      </c>
      <c r="GD673" s="40">
        <f t="shared" si="827"/>
        <v>0</v>
      </c>
      <c r="GE673">
        <v>1</v>
      </c>
      <c r="GF673" t="s">
        <v>83</v>
      </c>
      <c r="GG673">
        <v>1</v>
      </c>
      <c r="GH673" s="40">
        <f t="shared" si="851"/>
        <v>0</v>
      </c>
      <c r="GI673">
        <v>1</v>
      </c>
      <c r="GJ673" t="s">
        <v>83</v>
      </c>
      <c r="GK673">
        <v>3</v>
      </c>
      <c r="GL673" s="40">
        <f t="shared" si="828"/>
        <v>3</v>
      </c>
      <c r="GM673">
        <v>2</v>
      </c>
      <c r="GN673" t="s">
        <v>83</v>
      </c>
      <c r="GO673">
        <v>2</v>
      </c>
      <c r="GP673" s="40">
        <f t="shared" si="829"/>
        <v>0</v>
      </c>
      <c r="GQ673">
        <v>2</v>
      </c>
      <c r="GR673" t="s">
        <v>83</v>
      </c>
      <c r="GS673">
        <v>2</v>
      </c>
      <c r="GT673" s="40">
        <f t="shared" si="790"/>
        <v>0</v>
      </c>
      <c r="GU673">
        <v>1</v>
      </c>
      <c r="GV673" t="s">
        <v>83</v>
      </c>
      <c r="GW673">
        <v>2</v>
      </c>
      <c r="GX673" s="40">
        <f t="shared" si="830"/>
        <v>0</v>
      </c>
      <c r="GY673" s="24">
        <f t="shared" si="831"/>
        <v>3</v>
      </c>
      <c r="GZ673" s="28">
        <f t="shared" si="791"/>
        <v>58</v>
      </c>
      <c r="HA673" t="s">
        <v>84</v>
      </c>
      <c r="HB673">
        <f t="shared" si="792"/>
        <v>9</v>
      </c>
      <c r="HC673" t="s">
        <v>85</v>
      </c>
      <c r="HD673">
        <f t="shared" si="845"/>
        <v>9</v>
      </c>
      <c r="HE673" t="s">
        <v>93</v>
      </c>
      <c r="HF673">
        <f t="shared" si="793"/>
        <v>9</v>
      </c>
      <c r="HG673" t="s">
        <v>94</v>
      </c>
      <c r="HH673">
        <f t="shared" si="850"/>
        <v>9</v>
      </c>
      <c r="HI673" t="s">
        <v>130</v>
      </c>
      <c r="HJ673">
        <f t="shared" si="832"/>
        <v>5</v>
      </c>
      <c r="HK673" t="s">
        <v>131</v>
      </c>
      <c r="HL673">
        <f t="shared" si="833"/>
        <v>0</v>
      </c>
      <c r="HM673" t="s">
        <v>90</v>
      </c>
      <c r="HN673">
        <f t="shared" si="794"/>
        <v>9</v>
      </c>
      <c r="HO673" t="s">
        <v>138</v>
      </c>
      <c r="HP673">
        <f t="shared" si="834"/>
        <v>0</v>
      </c>
      <c r="HQ673" t="s">
        <v>132</v>
      </c>
      <c r="HR673" s="1">
        <f t="shared" si="835"/>
        <v>6</v>
      </c>
      <c r="HS673" t="s">
        <v>92</v>
      </c>
      <c r="HT673" s="1">
        <f t="shared" si="836"/>
        <v>0</v>
      </c>
      <c r="HU673" t="s">
        <v>133</v>
      </c>
      <c r="HV673" s="1">
        <f t="shared" si="837"/>
        <v>0</v>
      </c>
      <c r="HW673" t="s">
        <v>129</v>
      </c>
      <c r="HX673" s="1">
        <f t="shared" si="838"/>
        <v>0</v>
      </c>
      <c r="HY673" t="s">
        <v>88</v>
      </c>
      <c r="HZ673" s="1">
        <f t="shared" si="839"/>
        <v>0</v>
      </c>
      <c r="IA673" t="s">
        <v>95</v>
      </c>
      <c r="IB673" s="1">
        <f t="shared" si="840"/>
        <v>6</v>
      </c>
      <c r="IC673" t="s">
        <v>166</v>
      </c>
      <c r="ID673" s="1">
        <f t="shared" si="841"/>
        <v>0</v>
      </c>
      <c r="IE673" t="s">
        <v>135</v>
      </c>
      <c r="IF673" s="1">
        <f t="shared" si="842"/>
        <v>0</v>
      </c>
      <c r="IG673">
        <f t="shared" si="847"/>
        <v>62</v>
      </c>
      <c r="IH673" s="1">
        <f t="shared" si="843"/>
        <v>120</v>
      </c>
    </row>
    <row r="674" spans="1:242" ht="14.65" thickBot="1" x14ac:dyDescent="0.5">
      <c r="A674" s="1">
        <v>671</v>
      </c>
      <c r="B674" s="45">
        <f t="shared" si="779"/>
        <v>77</v>
      </c>
      <c r="C674" s="14" t="s">
        <v>1594</v>
      </c>
      <c r="D674" s="15" t="s">
        <v>1593</v>
      </c>
      <c r="E674" t="s">
        <v>1394</v>
      </c>
      <c r="F674" s="28">
        <f t="shared" si="780"/>
        <v>180</v>
      </c>
      <c r="H674" s="14">
        <v>2</v>
      </c>
      <c r="I674" t="s">
        <v>83</v>
      </c>
      <c r="J674">
        <v>1</v>
      </c>
      <c r="K674" s="40">
        <f t="shared" si="775"/>
        <v>0</v>
      </c>
      <c r="L674">
        <v>1</v>
      </c>
      <c r="M674" t="s">
        <v>83</v>
      </c>
      <c r="N674">
        <v>2</v>
      </c>
      <c r="O674" s="40">
        <f t="shared" si="848"/>
        <v>3</v>
      </c>
      <c r="P674">
        <v>1</v>
      </c>
      <c r="Q674" t="s">
        <v>83</v>
      </c>
      <c r="R674">
        <v>2</v>
      </c>
      <c r="S674" s="40">
        <f t="shared" si="795"/>
        <v>3</v>
      </c>
      <c r="T674">
        <v>2</v>
      </c>
      <c r="U674" t="s">
        <v>83</v>
      </c>
      <c r="V674">
        <v>0</v>
      </c>
      <c r="W674" s="40">
        <f t="shared" si="781"/>
        <v>0</v>
      </c>
      <c r="X674">
        <v>0</v>
      </c>
      <c r="Y674" t="s">
        <v>83</v>
      </c>
      <c r="Z674">
        <v>1</v>
      </c>
      <c r="AA674" s="40">
        <f t="shared" si="782"/>
        <v>4</v>
      </c>
      <c r="AB674">
        <v>2</v>
      </c>
      <c r="AC674" t="s">
        <v>83</v>
      </c>
      <c r="AD674">
        <v>0</v>
      </c>
      <c r="AE674" s="40">
        <f t="shared" si="796"/>
        <v>6</v>
      </c>
      <c r="AF674" s="24">
        <f t="shared" si="797"/>
        <v>16</v>
      </c>
      <c r="AG674" s="14">
        <v>3</v>
      </c>
      <c r="AH674" t="s">
        <v>83</v>
      </c>
      <c r="AI674">
        <v>0</v>
      </c>
      <c r="AJ674" s="40">
        <f t="shared" si="846"/>
        <v>3</v>
      </c>
      <c r="AK674">
        <v>1</v>
      </c>
      <c r="AL674" t="s">
        <v>83</v>
      </c>
      <c r="AM674">
        <v>1</v>
      </c>
      <c r="AN674" s="40">
        <f t="shared" si="798"/>
        <v>6</v>
      </c>
      <c r="AO674">
        <v>1</v>
      </c>
      <c r="AP674" t="s">
        <v>83</v>
      </c>
      <c r="AQ674">
        <v>0</v>
      </c>
      <c r="AR674" s="40">
        <f t="shared" si="778"/>
        <v>0</v>
      </c>
      <c r="AS674">
        <v>2</v>
      </c>
      <c r="AT674" t="s">
        <v>83</v>
      </c>
      <c r="AU674">
        <v>0</v>
      </c>
      <c r="AV674" s="40">
        <f t="shared" si="799"/>
        <v>0</v>
      </c>
      <c r="AW674">
        <v>1</v>
      </c>
      <c r="AX674" t="s">
        <v>83</v>
      </c>
      <c r="AY674">
        <v>2</v>
      </c>
      <c r="AZ674" s="40">
        <f t="shared" si="800"/>
        <v>3</v>
      </c>
      <c r="BA674">
        <v>0</v>
      </c>
      <c r="BB674" t="s">
        <v>83</v>
      </c>
      <c r="BC674">
        <v>1</v>
      </c>
      <c r="BD674" s="40">
        <f t="shared" si="783"/>
        <v>6</v>
      </c>
      <c r="BE674" s="24">
        <f t="shared" si="801"/>
        <v>18</v>
      </c>
      <c r="BF674" s="14">
        <v>3</v>
      </c>
      <c r="BG674" t="s">
        <v>83</v>
      </c>
      <c r="BH674">
        <v>0</v>
      </c>
      <c r="BI674" s="40">
        <f t="shared" si="802"/>
        <v>0</v>
      </c>
      <c r="BJ674">
        <v>1</v>
      </c>
      <c r="BK674" t="s">
        <v>83</v>
      </c>
      <c r="BL674">
        <v>0</v>
      </c>
      <c r="BM674" s="40">
        <f t="shared" si="803"/>
        <v>0</v>
      </c>
      <c r="BN674">
        <v>2</v>
      </c>
      <c r="BO674" t="s">
        <v>83</v>
      </c>
      <c r="BP674">
        <v>0</v>
      </c>
      <c r="BQ674" s="40">
        <f t="shared" si="784"/>
        <v>6</v>
      </c>
      <c r="BR674">
        <v>2</v>
      </c>
      <c r="BS674" t="s">
        <v>83</v>
      </c>
      <c r="BT674">
        <v>0</v>
      </c>
      <c r="BU674" s="40">
        <f t="shared" si="804"/>
        <v>6</v>
      </c>
      <c r="BV674">
        <v>1</v>
      </c>
      <c r="BW674" t="s">
        <v>83</v>
      </c>
      <c r="BX674">
        <v>2</v>
      </c>
      <c r="BY674" s="40">
        <f t="shared" si="805"/>
        <v>3</v>
      </c>
      <c r="BZ674">
        <v>0</v>
      </c>
      <c r="CA674" t="s">
        <v>83</v>
      </c>
      <c r="CB674">
        <v>2</v>
      </c>
      <c r="CC674" s="40">
        <f t="shared" si="806"/>
        <v>3</v>
      </c>
      <c r="CD674" s="24">
        <f t="shared" si="807"/>
        <v>18</v>
      </c>
      <c r="CE674" s="14">
        <v>2</v>
      </c>
      <c r="CF674" t="s">
        <v>83</v>
      </c>
      <c r="CG674">
        <v>0</v>
      </c>
      <c r="CH674" s="40">
        <f t="shared" si="808"/>
        <v>0</v>
      </c>
      <c r="CI674">
        <v>3</v>
      </c>
      <c r="CJ674" t="s">
        <v>83</v>
      </c>
      <c r="CK674">
        <v>0</v>
      </c>
      <c r="CL674" s="40">
        <f t="shared" si="809"/>
        <v>4</v>
      </c>
      <c r="CM674">
        <v>1</v>
      </c>
      <c r="CN674" t="s">
        <v>83</v>
      </c>
      <c r="CO674">
        <v>0</v>
      </c>
      <c r="CP674" s="40">
        <f t="shared" si="810"/>
        <v>0</v>
      </c>
      <c r="CQ674">
        <v>1</v>
      </c>
      <c r="CR674" t="s">
        <v>83</v>
      </c>
      <c r="CS674">
        <v>1</v>
      </c>
      <c r="CT674" s="40">
        <f t="shared" si="811"/>
        <v>0</v>
      </c>
      <c r="CU674">
        <v>0</v>
      </c>
      <c r="CV674" t="s">
        <v>83</v>
      </c>
      <c r="CW674">
        <v>2</v>
      </c>
      <c r="CX674" s="40">
        <f t="shared" si="812"/>
        <v>0</v>
      </c>
      <c r="CY674">
        <v>0</v>
      </c>
      <c r="CZ674" t="s">
        <v>83</v>
      </c>
      <c r="DA674">
        <v>2</v>
      </c>
      <c r="DB674" s="40">
        <f t="shared" si="813"/>
        <v>0</v>
      </c>
      <c r="DC674" s="24">
        <f t="shared" si="814"/>
        <v>4</v>
      </c>
      <c r="DD674" s="14">
        <v>2</v>
      </c>
      <c r="DE674" t="s">
        <v>83</v>
      </c>
      <c r="DF674">
        <v>0</v>
      </c>
      <c r="DG674" s="40">
        <f t="shared" si="844"/>
        <v>0</v>
      </c>
      <c r="DH674">
        <v>3</v>
      </c>
      <c r="DI674" t="s">
        <v>83</v>
      </c>
      <c r="DJ674">
        <v>0</v>
      </c>
      <c r="DK674" s="40">
        <f t="shared" si="785"/>
        <v>3</v>
      </c>
      <c r="DL674">
        <v>2</v>
      </c>
      <c r="DM674" t="s">
        <v>83</v>
      </c>
      <c r="DN674">
        <v>1</v>
      </c>
      <c r="DO674" s="40">
        <f t="shared" si="815"/>
        <v>0</v>
      </c>
      <c r="DP674">
        <v>1</v>
      </c>
      <c r="DQ674" t="s">
        <v>83</v>
      </c>
      <c r="DR674">
        <v>1</v>
      </c>
      <c r="DS674" s="40">
        <f t="shared" si="776"/>
        <v>6</v>
      </c>
      <c r="DT674">
        <v>0</v>
      </c>
      <c r="DU674" t="s">
        <v>83</v>
      </c>
      <c r="DV674">
        <v>2</v>
      </c>
      <c r="DW674" s="40">
        <f t="shared" si="777"/>
        <v>1</v>
      </c>
      <c r="DX674">
        <v>0</v>
      </c>
      <c r="DY674" t="s">
        <v>83</v>
      </c>
      <c r="DZ674">
        <v>2</v>
      </c>
      <c r="EA674" s="39">
        <f t="shared" si="816"/>
        <v>4</v>
      </c>
      <c r="EB674" s="24">
        <f t="shared" si="786"/>
        <v>14</v>
      </c>
      <c r="EC674" s="14">
        <v>1</v>
      </c>
      <c r="ED674" t="s">
        <v>83</v>
      </c>
      <c r="EE674">
        <v>2</v>
      </c>
      <c r="EF674" s="40">
        <f t="shared" si="817"/>
        <v>0</v>
      </c>
      <c r="EG674">
        <v>2</v>
      </c>
      <c r="EH674" t="s">
        <v>83</v>
      </c>
      <c r="EI674">
        <v>0</v>
      </c>
      <c r="EJ674" s="40">
        <f t="shared" si="818"/>
        <v>3</v>
      </c>
      <c r="EK674">
        <v>2</v>
      </c>
      <c r="EL674" t="s">
        <v>83</v>
      </c>
      <c r="EM674">
        <v>1</v>
      </c>
      <c r="EN674" s="40">
        <f t="shared" si="849"/>
        <v>0</v>
      </c>
      <c r="EO674">
        <v>3</v>
      </c>
      <c r="EP674" t="s">
        <v>83</v>
      </c>
      <c r="EQ674">
        <v>0</v>
      </c>
      <c r="ER674" s="40">
        <f t="shared" si="819"/>
        <v>4</v>
      </c>
      <c r="ES674">
        <v>0</v>
      </c>
      <c r="ET674" t="s">
        <v>83</v>
      </c>
      <c r="EU674">
        <v>1</v>
      </c>
      <c r="EV674" s="40">
        <f t="shared" si="820"/>
        <v>0</v>
      </c>
      <c r="EW674">
        <v>0</v>
      </c>
      <c r="EX674" t="s">
        <v>83</v>
      </c>
      <c r="EY674">
        <v>2</v>
      </c>
      <c r="EZ674" s="40">
        <f t="shared" si="821"/>
        <v>0</v>
      </c>
      <c r="FA674" s="24">
        <f t="shared" si="822"/>
        <v>7</v>
      </c>
      <c r="FB674" s="14">
        <v>2</v>
      </c>
      <c r="FC674" t="s">
        <v>83</v>
      </c>
      <c r="FD674">
        <v>0</v>
      </c>
      <c r="FE674" s="40">
        <f t="shared" si="823"/>
        <v>3</v>
      </c>
      <c r="FF674">
        <v>2</v>
      </c>
      <c r="FG674" t="s">
        <v>83</v>
      </c>
      <c r="FH674">
        <v>0</v>
      </c>
      <c r="FI674" s="40">
        <f t="shared" si="824"/>
        <v>6</v>
      </c>
      <c r="FJ674">
        <v>1</v>
      </c>
      <c r="FK674" t="s">
        <v>83</v>
      </c>
      <c r="FL674">
        <v>2</v>
      </c>
      <c r="FM674" s="40">
        <f t="shared" si="825"/>
        <v>0</v>
      </c>
      <c r="FN674">
        <v>3</v>
      </c>
      <c r="FO674" t="s">
        <v>83</v>
      </c>
      <c r="FP674">
        <v>1</v>
      </c>
      <c r="FQ674" s="40">
        <f t="shared" si="787"/>
        <v>3</v>
      </c>
      <c r="FR674">
        <v>1</v>
      </c>
      <c r="FS674" t="s">
        <v>83</v>
      </c>
      <c r="FT674">
        <v>2</v>
      </c>
      <c r="FU674" s="40">
        <f t="shared" si="826"/>
        <v>4</v>
      </c>
      <c r="FV674">
        <v>0</v>
      </c>
      <c r="FW674" t="s">
        <v>83</v>
      </c>
      <c r="FX674">
        <v>2</v>
      </c>
      <c r="FY674" s="40">
        <f t="shared" si="788"/>
        <v>0</v>
      </c>
      <c r="FZ674" s="24">
        <f t="shared" si="789"/>
        <v>16</v>
      </c>
      <c r="GA674" s="14">
        <v>1</v>
      </c>
      <c r="GB674" t="s">
        <v>83</v>
      </c>
      <c r="GC674">
        <v>0</v>
      </c>
      <c r="GD674" s="40">
        <f t="shared" si="827"/>
        <v>0</v>
      </c>
      <c r="GE674">
        <v>2</v>
      </c>
      <c r="GF674" t="s">
        <v>83</v>
      </c>
      <c r="GG674">
        <v>1</v>
      </c>
      <c r="GH674" s="40">
        <f t="shared" si="851"/>
        <v>4</v>
      </c>
      <c r="GI674">
        <v>1</v>
      </c>
      <c r="GJ674" t="s">
        <v>83</v>
      </c>
      <c r="GK674">
        <v>0</v>
      </c>
      <c r="GL674" s="40">
        <f t="shared" si="828"/>
        <v>0</v>
      </c>
      <c r="GM674">
        <v>2</v>
      </c>
      <c r="GN674" t="s">
        <v>83</v>
      </c>
      <c r="GO674">
        <v>1</v>
      </c>
      <c r="GP674" s="40">
        <f t="shared" si="829"/>
        <v>3</v>
      </c>
      <c r="GQ674">
        <v>0</v>
      </c>
      <c r="GR674" t="s">
        <v>83</v>
      </c>
      <c r="GS674">
        <v>1</v>
      </c>
      <c r="GT674" s="40">
        <f t="shared" si="790"/>
        <v>3</v>
      </c>
      <c r="GU674">
        <v>1</v>
      </c>
      <c r="GV674" t="s">
        <v>83</v>
      </c>
      <c r="GW674">
        <v>2</v>
      </c>
      <c r="GX674" s="40">
        <f t="shared" si="830"/>
        <v>0</v>
      </c>
      <c r="GY674" s="24">
        <f t="shared" si="831"/>
        <v>10</v>
      </c>
      <c r="GZ674" s="28">
        <f t="shared" si="791"/>
        <v>103</v>
      </c>
      <c r="HA674" t="s">
        <v>84</v>
      </c>
      <c r="HB674">
        <f t="shared" si="792"/>
        <v>9</v>
      </c>
      <c r="HC674" t="s">
        <v>85</v>
      </c>
      <c r="HD674">
        <f t="shared" si="845"/>
        <v>9</v>
      </c>
      <c r="HE674" t="s">
        <v>93</v>
      </c>
      <c r="HF674">
        <f t="shared" si="793"/>
        <v>9</v>
      </c>
      <c r="HG674" t="s">
        <v>94</v>
      </c>
      <c r="HH674">
        <f t="shared" si="850"/>
        <v>9</v>
      </c>
      <c r="HI674" t="s">
        <v>130</v>
      </c>
      <c r="HJ674">
        <f t="shared" si="832"/>
        <v>5</v>
      </c>
      <c r="HK674" t="s">
        <v>131</v>
      </c>
      <c r="HL674">
        <f t="shared" si="833"/>
        <v>0</v>
      </c>
      <c r="HM674" t="s">
        <v>90</v>
      </c>
      <c r="HN674">
        <f t="shared" si="794"/>
        <v>9</v>
      </c>
      <c r="HO674" t="s">
        <v>96</v>
      </c>
      <c r="HP674">
        <f t="shared" si="834"/>
        <v>9</v>
      </c>
      <c r="HQ674" t="s">
        <v>132</v>
      </c>
      <c r="HR674" s="1">
        <f t="shared" si="835"/>
        <v>6</v>
      </c>
      <c r="HS674" t="s">
        <v>92</v>
      </c>
      <c r="HT674" s="1">
        <f t="shared" si="836"/>
        <v>0</v>
      </c>
      <c r="HU674" t="s">
        <v>133</v>
      </c>
      <c r="HV674" s="1">
        <f t="shared" si="837"/>
        <v>0</v>
      </c>
      <c r="HW674" t="s">
        <v>129</v>
      </c>
      <c r="HX674" s="1">
        <f t="shared" si="838"/>
        <v>0</v>
      </c>
      <c r="HY674" t="s">
        <v>88</v>
      </c>
      <c r="HZ674" s="1">
        <f t="shared" si="839"/>
        <v>0</v>
      </c>
      <c r="IA674" t="s">
        <v>95</v>
      </c>
      <c r="IB674" s="1">
        <f t="shared" si="840"/>
        <v>6</v>
      </c>
      <c r="IC674" t="s">
        <v>134</v>
      </c>
      <c r="ID674" s="1">
        <f t="shared" si="841"/>
        <v>6</v>
      </c>
      <c r="IE674" t="s">
        <v>135</v>
      </c>
      <c r="IF674" s="1">
        <f t="shared" si="842"/>
        <v>0</v>
      </c>
      <c r="IG674">
        <f t="shared" si="847"/>
        <v>77</v>
      </c>
      <c r="IH674" s="1">
        <f t="shared" si="843"/>
        <v>180</v>
      </c>
    </row>
    <row r="675" spans="1:242" ht="14.65" thickBot="1" x14ac:dyDescent="0.5">
      <c r="A675" s="1">
        <v>672</v>
      </c>
      <c r="B675" s="45">
        <f t="shared" si="779"/>
        <v>418</v>
      </c>
      <c r="C675" s="14" t="s">
        <v>1328</v>
      </c>
      <c r="D675" t="s">
        <v>1135</v>
      </c>
      <c r="E675" s="15" t="s">
        <v>1394</v>
      </c>
      <c r="F675" s="28">
        <f t="shared" si="780"/>
        <v>150</v>
      </c>
      <c r="H675" s="14">
        <v>1</v>
      </c>
      <c r="I675" t="s">
        <v>83</v>
      </c>
      <c r="J675">
        <v>2</v>
      </c>
      <c r="K675" s="40">
        <f t="shared" ref="K675:K741" si="852">IF(AND(H675=0,J675=2),6,IF(H675-J675=-2,4,IF(H675&lt;J675,3,0)))</f>
        <v>3</v>
      </c>
      <c r="L675">
        <v>2</v>
      </c>
      <c r="M675" t="s">
        <v>83</v>
      </c>
      <c r="N675">
        <v>0</v>
      </c>
      <c r="O675" s="40">
        <f t="shared" si="848"/>
        <v>0</v>
      </c>
      <c r="P675">
        <v>1</v>
      </c>
      <c r="Q675" t="s">
        <v>83</v>
      </c>
      <c r="R675">
        <v>3</v>
      </c>
      <c r="S675" s="40">
        <f t="shared" si="795"/>
        <v>6</v>
      </c>
      <c r="T675">
        <v>8</v>
      </c>
      <c r="U675" t="s">
        <v>83</v>
      </c>
      <c r="V675">
        <v>1</v>
      </c>
      <c r="W675" s="40">
        <f t="shared" si="781"/>
        <v>0</v>
      </c>
      <c r="X675">
        <v>0</v>
      </c>
      <c r="Y675" t="s">
        <v>83</v>
      </c>
      <c r="Z675">
        <v>1</v>
      </c>
      <c r="AA675" s="40">
        <f t="shared" si="782"/>
        <v>4</v>
      </c>
      <c r="AB675">
        <v>4</v>
      </c>
      <c r="AC675" t="s">
        <v>83</v>
      </c>
      <c r="AD675">
        <v>1</v>
      </c>
      <c r="AE675" s="40">
        <f t="shared" si="796"/>
        <v>3</v>
      </c>
      <c r="AF675" s="24">
        <f t="shared" si="797"/>
        <v>16</v>
      </c>
      <c r="AG675" s="14">
        <v>2</v>
      </c>
      <c r="AH675" t="s">
        <v>83</v>
      </c>
      <c r="AI675">
        <v>1</v>
      </c>
      <c r="AJ675" s="40">
        <f t="shared" si="846"/>
        <v>3</v>
      </c>
      <c r="AK675">
        <v>3</v>
      </c>
      <c r="AL675" t="s">
        <v>83</v>
      </c>
      <c r="AM675">
        <v>1</v>
      </c>
      <c r="AN675" s="40">
        <f t="shared" si="798"/>
        <v>0</v>
      </c>
      <c r="AO675">
        <v>3</v>
      </c>
      <c r="AP675" t="s">
        <v>83</v>
      </c>
      <c r="AQ675">
        <v>1</v>
      </c>
      <c r="AR675" s="40">
        <f t="shared" si="778"/>
        <v>0</v>
      </c>
      <c r="AS675">
        <v>4</v>
      </c>
      <c r="AT675" t="s">
        <v>83</v>
      </c>
      <c r="AU675">
        <v>1</v>
      </c>
      <c r="AV675" s="40">
        <f t="shared" si="799"/>
        <v>0</v>
      </c>
      <c r="AW675">
        <v>0</v>
      </c>
      <c r="AX675" t="s">
        <v>83</v>
      </c>
      <c r="AY675">
        <v>1</v>
      </c>
      <c r="AZ675" s="40">
        <f t="shared" si="800"/>
        <v>3</v>
      </c>
      <c r="BA675">
        <v>0</v>
      </c>
      <c r="BB675" t="s">
        <v>83</v>
      </c>
      <c r="BC675">
        <v>1</v>
      </c>
      <c r="BD675" s="40">
        <f t="shared" si="783"/>
        <v>6</v>
      </c>
      <c r="BE675" s="24">
        <f t="shared" si="801"/>
        <v>12</v>
      </c>
      <c r="BF675" s="14">
        <v>3</v>
      </c>
      <c r="BG675" t="s">
        <v>83</v>
      </c>
      <c r="BH675">
        <v>1</v>
      </c>
      <c r="BI675" s="40">
        <f t="shared" si="802"/>
        <v>0</v>
      </c>
      <c r="BJ675">
        <v>4</v>
      </c>
      <c r="BK675" t="s">
        <v>83</v>
      </c>
      <c r="BL675">
        <v>1</v>
      </c>
      <c r="BM675" s="40">
        <f t="shared" si="803"/>
        <v>0</v>
      </c>
      <c r="BN675">
        <v>3</v>
      </c>
      <c r="BO675" t="s">
        <v>83</v>
      </c>
      <c r="BP675">
        <v>1</v>
      </c>
      <c r="BQ675" s="40">
        <f t="shared" si="784"/>
        <v>4</v>
      </c>
      <c r="BR675">
        <v>3</v>
      </c>
      <c r="BS675" t="s">
        <v>83</v>
      </c>
      <c r="BT675">
        <v>1</v>
      </c>
      <c r="BU675" s="40">
        <f t="shared" si="804"/>
        <v>4</v>
      </c>
      <c r="BV675">
        <v>0</v>
      </c>
      <c r="BW675" t="s">
        <v>83</v>
      </c>
      <c r="BX675">
        <v>1</v>
      </c>
      <c r="BY675" s="40">
        <f t="shared" si="805"/>
        <v>3</v>
      </c>
      <c r="BZ675">
        <v>0</v>
      </c>
      <c r="CA675" t="s">
        <v>83</v>
      </c>
      <c r="CB675">
        <v>1</v>
      </c>
      <c r="CC675" s="40">
        <f t="shared" si="806"/>
        <v>4</v>
      </c>
      <c r="CD675" s="24">
        <f t="shared" si="807"/>
        <v>15</v>
      </c>
      <c r="CE675" s="14">
        <v>3</v>
      </c>
      <c r="CF675" t="s">
        <v>83</v>
      </c>
      <c r="CG675">
        <v>1</v>
      </c>
      <c r="CH675" s="40">
        <f t="shared" si="808"/>
        <v>0</v>
      </c>
      <c r="CI675">
        <v>2</v>
      </c>
      <c r="CJ675" t="s">
        <v>83</v>
      </c>
      <c r="CK675">
        <v>1</v>
      </c>
      <c r="CL675" s="40">
        <f t="shared" si="809"/>
        <v>3</v>
      </c>
      <c r="CM675">
        <v>4</v>
      </c>
      <c r="CN675" t="s">
        <v>83</v>
      </c>
      <c r="CO675">
        <v>1</v>
      </c>
      <c r="CP675" s="40">
        <f t="shared" si="810"/>
        <v>0</v>
      </c>
      <c r="CQ675">
        <v>2</v>
      </c>
      <c r="CR675" t="s">
        <v>83</v>
      </c>
      <c r="CS675">
        <v>1</v>
      </c>
      <c r="CT675" s="40">
        <f t="shared" si="811"/>
        <v>6</v>
      </c>
      <c r="CU675">
        <v>0</v>
      </c>
      <c r="CV675" t="s">
        <v>83</v>
      </c>
      <c r="CW675">
        <v>1</v>
      </c>
      <c r="CX675" s="40">
        <f t="shared" si="812"/>
        <v>0</v>
      </c>
      <c r="CY675">
        <v>0</v>
      </c>
      <c r="CZ675" t="s">
        <v>83</v>
      </c>
      <c r="DA675">
        <v>1</v>
      </c>
      <c r="DB675" s="40">
        <f t="shared" si="813"/>
        <v>0</v>
      </c>
      <c r="DC675" s="24">
        <f t="shared" si="814"/>
        <v>9</v>
      </c>
      <c r="DD675" s="14">
        <v>5</v>
      </c>
      <c r="DE675" t="s">
        <v>83</v>
      </c>
      <c r="DF675">
        <v>1</v>
      </c>
      <c r="DG675" s="40">
        <f t="shared" si="844"/>
        <v>0</v>
      </c>
      <c r="DH675">
        <v>5</v>
      </c>
      <c r="DI675" t="s">
        <v>83</v>
      </c>
      <c r="DJ675">
        <v>1</v>
      </c>
      <c r="DK675" s="40">
        <f t="shared" si="785"/>
        <v>3</v>
      </c>
      <c r="DL675">
        <v>1</v>
      </c>
      <c r="DM675" t="s">
        <v>83</v>
      </c>
      <c r="DN675">
        <v>0</v>
      </c>
      <c r="DO675" s="40">
        <f t="shared" si="815"/>
        <v>0</v>
      </c>
      <c r="DP675">
        <v>3</v>
      </c>
      <c r="DQ675" t="s">
        <v>83</v>
      </c>
      <c r="DR675">
        <v>1</v>
      </c>
      <c r="DS675" s="40">
        <f t="shared" si="776"/>
        <v>0</v>
      </c>
      <c r="DT675">
        <v>9</v>
      </c>
      <c r="DU675" t="s">
        <v>83</v>
      </c>
      <c r="DV675">
        <v>1</v>
      </c>
      <c r="DW675" s="40">
        <f t="shared" si="777"/>
        <v>3</v>
      </c>
      <c r="DX675">
        <v>0</v>
      </c>
      <c r="DY675" t="s">
        <v>83</v>
      </c>
      <c r="DZ675">
        <v>2</v>
      </c>
      <c r="EA675" s="39">
        <f t="shared" si="816"/>
        <v>4</v>
      </c>
      <c r="EB675" s="24">
        <f t="shared" si="786"/>
        <v>10</v>
      </c>
      <c r="EC675" s="14">
        <v>5</v>
      </c>
      <c r="ED675" t="s">
        <v>83</v>
      </c>
      <c r="EE675">
        <v>0</v>
      </c>
      <c r="EF675" s="40">
        <f t="shared" si="817"/>
        <v>0</v>
      </c>
      <c r="EG675">
        <v>3</v>
      </c>
      <c r="EH675" t="s">
        <v>83</v>
      </c>
      <c r="EI675">
        <v>1</v>
      </c>
      <c r="EJ675" s="40">
        <f t="shared" si="818"/>
        <v>3</v>
      </c>
      <c r="EK675">
        <v>1</v>
      </c>
      <c r="EL675" t="s">
        <v>83</v>
      </c>
      <c r="EM675">
        <v>0</v>
      </c>
      <c r="EN675" s="40">
        <f t="shared" si="849"/>
        <v>0</v>
      </c>
      <c r="EO675">
        <v>4</v>
      </c>
      <c r="EP675" t="s">
        <v>83</v>
      </c>
      <c r="EQ675">
        <v>1</v>
      </c>
      <c r="ER675" s="40">
        <f t="shared" si="819"/>
        <v>6</v>
      </c>
      <c r="ES675">
        <v>8</v>
      </c>
      <c r="ET675" t="s">
        <v>83</v>
      </c>
      <c r="EU675">
        <v>1</v>
      </c>
      <c r="EV675" s="40">
        <f t="shared" si="820"/>
        <v>0</v>
      </c>
      <c r="EW675">
        <v>1</v>
      </c>
      <c r="EX675" t="s">
        <v>83</v>
      </c>
      <c r="EY675">
        <v>0</v>
      </c>
      <c r="EZ675" s="40">
        <f>IF(AND(EW675=1,EY675=2),6,IF(EW675-EY675=-1,4,IF(EW673&lt;EY673,3,0)))</f>
        <v>0</v>
      </c>
      <c r="FA675" s="24">
        <f t="shared" si="822"/>
        <v>9</v>
      </c>
      <c r="FB675" s="14">
        <v>2</v>
      </c>
      <c r="FC675" t="s">
        <v>83</v>
      </c>
      <c r="FD675">
        <v>0</v>
      </c>
      <c r="FE675" s="40">
        <f t="shared" si="823"/>
        <v>3</v>
      </c>
      <c r="FF675">
        <v>7</v>
      </c>
      <c r="FG675" t="s">
        <v>83</v>
      </c>
      <c r="FH675">
        <v>1</v>
      </c>
      <c r="FI675" s="40">
        <f t="shared" si="824"/>
        <v>3</v>
      </c>
      <c r="FJ675">
        <v>1</v>
      </c>
      <c r="FK675" t="s">
        <v>83</v>
      </c>
      <c r="FL675">
        <v>0</v>
      </c>
      <c r="FM675" s="40">
        <f t="shared" si="825"/>
        <v>0</v>
      </c>
      <c r="FN675">
        <v>3</v>
      </c>
      <c r="FO675" t="s">
        <v>83</v>
      </c>
      <c r="FP675">
        <v>1</v>
      </c>
      <c r="FQ675" s="40">
        <f t="shared" si="787"/>
        <v>3</v>
      </c>
      <c r="FR675">
        <v>4</v>
      </c>
      <c r="FS675" t="s">
        <v>83</v>
      </c>
      <c r="FT675">
        <v>1</v>
      </c>
      <c r="FU675" s="40">
        <f t="shared" si="826"/>
        <v>0</v>
      </c>
      <c r="FV675">
        <v>0</v>
      </c>
      <c r="FW675" t="s">
        <v>83</v>
      </c>
      <c r="FX675">
        <v>2</v>
      </c>
      <c r="FY675" s="40">
        <f t="shared" si="788"/>
        <v>0</v>
      </c>
      <c r="FZ675" s="24">
        <f t="shared" si="789"/>
        <v>9</v>
      </c>
      <c r="GA675" s="14">
        <v>2</v>
      </c>
      <c r="GB675" t="s">
        <v>83</v>
      </c>
      <c r="GC675">
        <v>0</v>
      </c>
      <c r="GD675" s="40">
        <f t="shared" si="827"/>
        <v>0</v>
      </c>
      <c r="GE675">
        <v>3</v>
      </c>
      <c r="GF675" t="s">
        <v>83</v>
      </c>
      <c r="GG675">
        <v>1</v>
      </c>
      <c r="GH675" s="40">
        <f t="shared" si="851"/>
        <v>3</v>
      </c>
      <c r="GI675">
        <v>1</v>
      </c>
      <c r="GJ675" t="s">
        <v>83</v>
      </c>
      <c r="GK675">
        <v>0</v>
      </c>
      <c r="GL675" s="40">
        <f t="shared" si="828"/>
        <v>0</v>
      </c>
      <c r="GM675">
        <v>5</v>
      </c>
      <c r="GN675" t="s">
        <v>83</v>
      </c>
      <c r="GO675">
        <v>1</v>
      </c>
      <c r="GP675" s="40">
        <f t="shared" si="829"/>
        <v>3</v>
      </c>
      <c r="GQ675">
        <v>3</v>
      </c>
      <c r="GR675" t="s">
        <v>83</v>
      </c>
      <c r="GS675">
        <v>1</v>
      </c>
      <c r="GT675" s="40">
        <f t="shared" si="790"/>
        <v>0</v>
      </c>
      <c r="GU675">
        <v>0</v>
      </c>
      <c r="GV675" t="s">
        <v>83</v>
      </c>
      <c r="GW675">
        <v>2</v>
      </c>
      <c r="GX675" s="40">
        <f t="shared" si="830"/>
        <v>0</v>
      </c>
      <c r="GY675" s="24">
        <f t="shared" si="831"/>
        <v>6</v>
      </c>
      <c r="GZ675" s="28">
        <f t="shared" si="791"/>
        <v>86</v>
      </c>
      <c r="HA675" t="s">
        <v>132</v>
      </c>
      <c r="HB675">
        <f t="shared" si="792"/>
        <v>5</v>
      </c>
      <c r="HC675" t="s">
        <v>1418</v>
      </c>
      <c r="HD675">
        <f t="shared" si="845"/>
        <v>9</v>
      </c>
      <c r="HE675" t="s">
        <v>436</v>
      </c>
      <c r="HF675">
        <f t="shared" si="793"/>
        <v>9</v>
      </c>
      <c r="HG675" t="s">
        <v>129</v>
      </c>
      <c r="HH675">
        <f t="shared" si="850"/>
        <v>0</v>
      </c>
      <c r="HI675" t="s">
        <v>130</v>
      </c>
      <c r="HJ675">
        <f t="shared" si="832"/>
        <v>5</v>
      </c>
      <c r="HK675" t="s">
        <v>142</v>
      </c>
      <c r="HL675">
        <f t="shared" si="833"/>
        <v>0</v>
      </c>
      <c r="HM675" t="s">
        <v>166</v>
      </c>
      <c r="HN675">
        <f t="shared" si="794"/>
        <v>0</v>
      </c>
      <c r="HO675" t="s">
        <v>91</v>
      </c>
      <c r="HP675">
        <f t="shared" si="834"/>
        <v>5</v>
      </c>
      <c r="HQ675" t="s">
        <v>1334</v>
      </c>
      <c r="HR675" s="1">
        <f t="shared" si="835"/>
        <v>5</v>
      </c>
      <c r="HS675" t="s">
        <v>137</v>
      </c>
      <c r="HT675" s="1">
        <f t="shared" si="836"/>
        <v>6</v>
      </c>
      <c r="HU675" t="s">
        <v>133</v>
      </c>
      <c r="HV675" s="1">
        <f t="shared" si="837"/>
        <v>0</v>
      </c>
      <c r="HW675" t="s">
        <v>94</v>
      </c>
      <c r="HX675" s="1">
        <f t="shared" si="838"/>
        <v>5</v>
      </c>
      <c r="HY675" t="s">
        <v>88</v>
      </c>
      <c r="HZ675" s="1">
        <f t="shared" si="839"/>
        <v>0</v>
      </c>
      <c r="IA675" t="s">
        <v>89</v>
      </c>
      <c r="IB675" s="1">
        <f t="shared" si="840"/>
        <v>5</v>
      </c>
      <c r="IC675" t="s">
        <v>90</v>
      </c>
      <c r="ID675" s="1">
        <f t="shared" si="841"/>
        <v>5</v>
      </c>
      <c r="IE675" t="s">
        <v>96</v>
      </c>
      <c r="IF675" s="1">
        <f t="shared" si="842"/>
        <v>5</v>
      </c>
      <c r="IG675">
        <f t="shared" si="847"/>
        <v>64</v>
      </c>
      <c r="IH675" s="1">
        <f t="shared" si="843"/>
        <v>150</v>
      </c>
    </row>
    <row r="676" spans="1:242" ht="14.65" thickBot="1" x14ac:dyDescent="0.5">
      <c r="A676" s="1">
        <v>673</v>
      </c>
      <c r="B676" s="45">
        <f t="shared" si="779"/>
        <v>418</v>
      </c>
      <c r="C676" s="14" t="s">
        <v>990</v>
      </c>
      <c r="D676" t="s">
        <v>1135</v>
      </c>
      <c r="E676" s="15" t="s">
        <v>1394</v>
      </c>
      <c r="F676" s="28">
        <f t="shared" si="780"/>
        <v>150</v>
      </c>
      <c r="H676" s="14">
        <v>1</v>
      </c>
      <c r="I676" t="s">
        <v>83</v>
      </c>
      <c r="J676">
        <v>2</v>
      </c>
      <c r="K676" s="40">
        <f t="shared" si="852"/>
        <v>3</v>
      </c>
      <c r="L676">
        <v>2</v>
      </c>
      <c r="M676" t="s">
        <v>83</v>
      </c>
      <c r="N676">
        <v>0</v>
      </c>
      <c r="O676" s="40">
        <f t="shared" si="848"/>
        <v>0</v>
      </c>
      <c r="P676">
        <v>1</v>
      </c>
      <c r="Q676" t="s">
        <v>83</v>
      </c>
      <c r="R676">
        <v>3</v>
      </c>
      <c r="S676" s="40">
        <f t="shared" si="795"/>
        <v>6</v>
      </c>
      <c r="T676">
        <v>8</v>
      </c>
      <c r="U676" t="s">
        <v>83</v>
      </c>
      <c r="V676">
        <v>1</v>
      </c>
      <c r="W676" s="40">
        <f t="shared" si="781"/>
        <v>0</v>
      </c>
      <c r="X676">
        <v>0</v>
      </c>
      <c r="Y676" t="s">
        <v>83</v>
      </c>
      <c r="Z676">
        <v>1</v>
      </c>
      <c r="AA676" s="40">
        <f t="shared" si="782"/>
        <v>4</v>
      </c>
      <c r="AB676">
        <v>4</v>
      </c>
      <c r="AC676" t="s">
        <v>83</v>
      </c>
      <c r="AD676">
        <v>1</v>
      </c>
      <c r="AE676" s="40">
        <f t="shared" si="796"/>
        <v>3</v>
      </c>
      <c r="AF676" s="24">
        <f t="shared" si="797"/>
        <v>16</v>
      </c>
      <c r="AG676" s="14">
        <v>2</v>
      </c>
      <c r="AH676" t="s">
        <v>83</v>
      </c>
      <c r="AI676">
        <v>1</v>
      </c>
      <c r="AJ676" s="40">
        <f t="shared" si="846"/>
        <v>3</v>
      </c>
      <c r="AK676">
        <v>3</v>
      </c>
      <c r="AL676" t="s">
        <v>83</v>
      </c>
      <c r="AM676">
        <v>1</v>
      </c>
      <c r="AN676" s="40">
        <f t="shared" si="798"/>
        <v>0</v>
      </c>
      <c r="AO676">
        <v>3</v>
      </c>
      <c r="AP676" t="s">
        <v>83</v>
      </c>
      <c r="AQ676">
        <v>1</v>
      </c>
      <c r="AR676" s="40">
        <f t="shared" si="778"/>
        <v>0</v>
      </c>
      <c r="AS676">
        <v>4</v>
      </c>
      <c r="AT676" t="s">
        <v>83</v>
      </c>
      <c r="AU676">
        <v>1</v>
      </c>
      <c r="AV676" s="40">
        <f t="shared" si="799"/>
        <v>0</v>
      </c>
      <c r="AW676">
        <v>0</v>
      </c>
      <c r="AX676" t="s">
        <v>83</v>
      </c>
      <c r="AY676">
        <v>1</v>
      </c>
      <c r="AZ676" s="40">
        <f t="shared" si="800"/>
        <v>3</v>
      </c>
      <c r="BA676">
        <v>0</v>
      </c>
      <c r="BB676" t="s">
        <v>83</v>
      </c>
      <c r="BC676">
        <v>1</v>
      </c>
      <c r="BD676" s="40">
        <f t="shared" si="783"/>
        <v>6</v>
      </c>
      <c r="BE676" s="24">
        <f t="shared" si="801"/>
        <v>12</v>
      </c>
      <c r="BF676" s="14">
        <v>3</v>
      </c>
      <c r="BG676" t="s">
        <v>83</v>
      </c>
      <c r="BH676">
        <v>1</v>
      </c>
      <c r="BI676" s="40">
        <f t="shared" si="802"/>
        <v>0</v>
      </c>
      <c r="BJ676">
        <v>4</v>
      </c>
      <c r="BK676" t="s">
        <v>83</v>
      </c>
      <c r="BL676">
        <v>1</v>
      </c>
      <c r="BM676" s="40">
        <f t="shared" si="803"/>
        <v>0</v>
      </c>
      <c r="BN676">
        <v>3</v>
      </c>
      <c r="BO676" t="s">
        <v>83</v>
      </c>
      <c r="BP676">
        <v>1</v>
      </c>
      <c r="BQ676" s="40">
        <f t="shared" si="784"/>
        <v>4</v>
      </c>
      <c r="BR676">
        <v>3</v>
      </c>
      <c r="BS676" t="s">
        <v>83</v>
      </c>
      <c r="BT676">
        <v>1</v>
      </c>
      <c r="BU676" s="40">
        <f t="shared" si="804"/>
        <v>4</v>
      </c>
      <c r="BV676">
        <v>0</v>
      </c>
      <c r="BW676" t="s">
        <v>83</v>
      </c>
      <c r="BX676">
        <v>1</v>
      </c>
      <c r="BY676" s="40">
        <f t="shared" si="805"/>
        <v>3</v>
      </c>
      <c r="BZ676">
        <v>0</v>
      </c>
      <c r="CA676" t="s">
        <v>83</v>
      </c>
      <c r="CB676">
        <v>1</v>
      </c>
      <c r="CC676" s="40">
        <f t="shared" si="806"/>
        <v>4</v>
      </c>
      <c r="CD676" s="24">
        <f t="shared" si="807"/>
        <v>15</v>
      </c>
      <c r="CE676" s="14">
        <v>3</v>
      </c>
      <c r="CF676" t="s">
        <v>83</v>
      </c>
      <c r="CG676">
        <v>1</v>
      </c>
      <c r="CH676" s="40">
        <f t="shared" si="808"/>
        <v>0</v>
      </c>
      <c r="CI676">
        <v>2</v>
      </c>
      <c r="CJ676" t="s">
        <v>83</v>
      </c>
      <c r="CK676">
        <v>1</v>
      </c>
      <c r="CL676" s="40">
        <f t="shared" si="809"/>
        <v>3</v>
      </c>
      <c r="CM676">
        <v>4</v>
      </c>
      <c r="CN676" t="s">
        <v>83</v>
      </c>
      <c r="CO676">
        <v>1</v>
      </c>
      <c r="CP676" s="40">
        <f t="shared" si="810"/>
        <v>0</v>
      </c>
      <c r="CQ676">
        <v>2</v>
      </c>
      <c r="CR676" t="s">
        <v>83</v>
      </c>
      <c r="CS676">
        <v>1</v>
      </c>
      <c r="CT676" s="40">
        <f t="shared" si="811"/>
        <v>6</v>
      </c>
      <c r="CU676">
        <v>0</v>
      </c>
      <c r="CV676" t="s">
        <v>83</v>
      </c>
      <c r="CW676">
        <v>1</v>
      </c>
      <c r="CX676" s="40">
        <f t="shared" si="812"/>
        <v>0</v>
      </c>
      <c r="CY676">
        <v>0</v>
      </c>
      <c r="CZ676" t="s">
        <v>83</v>
      </c>
      <c r="DA676">
        <v>1</v>
      </c>
      <c r="DB676" s="40">
        <f t="shared" si="813"/>
        <v>0</v>
      </c>
      <c r="DC676" s="24">
        <f t="shared" si="814"/>
        <v>9</v>
      </c>
      <c r="DD676" s="14">
        <v>5</v>
      </c>
      <c r="DE676" t="s">
        <v>83</v>
      </c>
      <c r="DF676">
        <v>1</v>
      </c>
      <c r="DG676" s="40">
        <f t="shared" si="844"/>
        <v>0</v>
      </c>
      <c r="DH676">
        <v>5</v>
      </c>
      <c r="DI676" t="s">
        <v>83</v>
      </c>
      <c r="DJ676">
        <v>1</v>
      </c>
      <c r="DK676" s="40">
        <f t="shared" si="785"/>
        <v>3</v>
      </c>
      <c r="DL676">
        <v>1</v>
      </c>
      <c r="DM676" t="s">
        <v>83</v>
      </c>
      <c r="DN676">
        <v>0</v>
      </c>
      <c r="DO676" s="40">
        <f t="shared" si="815"/>
        <v>0</v>
      </c>
      <c r="DP676">
        <v>3</v>
      </c>
      <c r="DQ676" t="s">
        <v>83</v>
      </c>
      <c r="DR676">
        <v>1</v>
      </c>
      <c r="DS676" s="40">
        <f t="shared" si="776"/>
        <v>0</v>
      </c>
      <c r="DT676">
        <v>9</v>
      </c>
      <c r="DU676" t="s">
        <v>83</v>
      </c>
      <c r="DV676">
        <v>1</v>
      </c>
      <c r="DW676" s="40">
        <f t="shared" si="777"/>
        <v>3</v>
      </c>
      <c r="DX676">
        <v>0</v>
      </c>
      <c r="DY676" t="s">
        <v>83</v>
      </c>
      <c r="DZ676">
        <v>2</v>
      </c>
      <c r="EA676" s="39">
        <f t="shared" si="816"/>
        <v>4</v>
      </c>
      <c r="EB676" s="24">
        <f t="shared" si="786"/>
        <v>10</v>
      </c>
      <c r="EC676" s="14">
        <v>5</v>
      </c>
      <c r="ED676" t="s">
        <v>83</v>
      </c>
      <c r="EE676">
        <v>0</v>
      </c>
      <c r="EF676" s="40">
        <f t="shared" si="817"/>
        <v>0</v>
      </c>
      <c r="EG676">
        <v>3</v>
      </c>
      <c r="EH676" t="s">
        <v>83</v>
      </c>
      <c r="EI676">
        <v>1</v>
      </c>
      <c r="EJ676" s="40">
        <f t="shared" si="818"/>
        <v>3</v>
      </c>
      <c r="EK676">
        <v>1</v>
      </c>
      <c r="EL676" t="s">
        <v>83</v>
      </c>
      <c r="EM676">
        <v>0</v>
      </c>
      <c r="EN676" s="40">
        <f t="shared" si="849"/>
        <v>0</v>
      </c>
      <c r="EO676">
        <v>4</v>
      </c>
      <c r="EP676" t="s">
        <v>83</v>
      </c>
      <c r="EQ676">
        <v>1</v>
      </c>
      <c r="ER676" s="40">
        <f t="shared" si="819"/>
        <v>6</v>
      </c>
      <c r="ES676">
        <v>8</v>
      </c>
      <c r="ET676" t="s">
        <v>83</v>
      </c>
      <c r="EU676">
        <v>1</v>
      </c>
      <c r="EV676" s="40">
        <f t="shared" si="820"/>
        <v>0</v>
      </c>
      <c r="EW676">
        <v>1</v>
      </c>
      <c r="EX676" t="s">
        <v>83</v>
      </c>
      <c r="EY676">
        <v>0</v>
      </c>
      <c r="EZ676" s="40">
        <f t="shared" si="821"/>
        <v>0</v>
      </c>
      <c r="FA676" s="24">
        <f t="shared" si="822"/>
        <v>9</v>
      </c>
      <c r="FB676" s="14">
        <v>2</v>
      </c>
      <c r="FC676" t="s">
        <v>83</v>
      </c>
      <c r="FD676">
        <v>0</v>
      </c>
      <c r="FE676" s="40">
        <f t="shared" si="823"/>
        <v>3</v>
      </c>
      <c r="FF676">
        <v>7</v>
      </c>
      <c r="FG676" t="s">
        <v>83</v>
      </c>
      <c r="FH676">
        <v>1</v>
      </c>
      <c r="FI676" s="40">
        <f t="shared" si="824"/>
        <v>3</v>
      </c>
      <c r="FJ676">
        <v>1</v>
      </c>
      <c r="FK676" t="s">
        <v>83</v>
      </c>
      <c r="FL676">
        <v>0</v>
      </c>
      <c r="FM676" s="40">
        <f t="shared" si="825"/>
        <v>0</v>
      </c>
      <c r="FN676">
        <v>3</v>
      </c>
      <c r="FO676" t="s">
        <v>83</v>
      </c>
      <c r="FP676">
        <v>1</v>
      </c>
      <c r="FQ676" s="40">
        <f t="shared" si="787"/>
        <v>3</v>
      </c>
      <c r="FR676">
        <v>4</v>
      </c>
      <c r="FS676" t="s">
        <v>83</v>
      </c>
      <c r="FT676">
        <v>1</v>
      </c>
      <c r="FU676" s="40">
        <f t="shared" si="826"/>
        <v>0</v>
      </c>
      <c r="FV676">
        <v>0</v>
      </c>
      <c r="FW676" t="s">
        <v>83</v>
      </c>
      <c r="FX676">
        <v>2</v>
      </c>
      <c r="FY676" s="40">
        <f t="shared" si="788"/>
        <v>0</v>
      </c>
      <c r="FZ676" s="24">
        <f t="shared" si="789"/>
        <v>9</v>
      </c>
      <c r="GA676" s="14">
        <v>2</v>
      </c>
      <c r="GB676" t="s">
        <v>83</v>
      </c>
      <c r="GC676">
        <v>0</v>
      </c>
      <c r="GD676" s="40">
        <f t="shared" si="827"/>
        <v>0</v>
      </c>
      <c r="GE676">
        <v>3</v>
      </c>
      <c r="GF676" t="s">
        <v>83</v>
      </c>
      <c r="GG676">
        <v>1</v>
      </c>
      <c r="GH676" s="40">
        <f t="shared" si="851"/>
        <v>3</v>
      </c>
      <c r="GI676">
        <v>1</v>
      </c>
      <c r="GJ676" t="s">
        <v>83</v>
      </c>
      <c r="GK676">
        <v>0</v>
      </c>
      <c r="GL676" s="40">
        <f t="shared" si="828"/>
        <v>0</v>
      </c>
      <c r="GM676">
        <v>5</v>
      </c>
      <c r="GN676" t="s">
        <v>83</v>
      </c>
      <c r="GO676">
        <v>1</v>
      </c>
      <c r="GP676" s="40">
        <f t="shared" si="829"/>
        <v>3</v>
      </c>
      <c r="GQ676">
        <v>3</v>
      </c>
      <c r="GR676" t="s">
        <v>83</v>
      </c>
      <c r="GS676">
        <v>1</v>
      </c>
      <c r="GT676" s="40">
        <f t="shared" si="790"/>
        <v>0</v>
      </c>
      <c r="GU676">
        <v>0</v>
      </c>
      <c r="GV676" t="s">
        <v>83</v>
      </c>
      <c r="GW676">
        <v>2</v>
      </c>
      <c r="GX676" s="40">
        <f t="shared" si="830"/>
        <v>0</v>
      </c>
      <c r="GY676" s="24">
        <f t="shared" si="831"/>
        <v>6</v>
      </c>
      <c r="GZ676" s="28">
        <f t="shared" si="791"/>
        <v>86</v>
      </c>
      <c r="HA676" t="s">
        <v>132</v>
      </c>
      <c r="HB676">
        <f t="shared" si="792"/>
        <v>5</v>
      </c>
      <c r="HC676" t="s">
        <v>1418</v>
      </c>
      <c r="HD676">
        <f t="shared" si="845"/>
        <v>9</v>
      </c>
      <c r="HE676" t="s">
        <v>436</v>
      </c>
      <c r="HF676">
        <f t="shared" si="793"/>
        <v>9</v>
      </c>
      <c r="HG676" t="s">
        <v>129</v>
      </c>
      <c r="HH676">
        <f t="shared" si="850"/>
        <v>0</v>
      </c>
      <c r="HI676" t="s">
        <v>130</v>
      </c>
      <c r="HJ676">
        <f t="shared" si="832"/>
        <v>5</v>
      </c>
      <c r="HK676" t="s">
        <v>142</v>
      </c>
      <c r="HL676">
        <f t="shared" si="833"/>
        <v>0</v>
      </c>
      <c r="HM676" t="s">
        <v>166</v>
      </c>
      <c r="HN676">
        <f t="shared" si="794"/>
        <v>0</v>
      </c>
      <c r="HO676" t="s">
        <v>91</v>
      </c>
      <c r="HP676">
        <f t="shared" si="834"/>
        <v>5</v>
      </c>
      <c r="HQ676" t="s">
        <v>1334</v>
      </c>
      <c r="HR676" s="1">
        <f t="shared" si="835"/>
        <v>5</v>
      </c>
      <c r="HS676" t="s">
        <v>137</v>
      </c>
      <c r="HT676" s="1">
        <f t="shared" si="836"/>
        <v>6</v>
      </c>
      <c r="HU676" t="s">
        <v>133</v>
      </c>
      <c r="HV676" s="1">
        <f t="shared" si="837"/>
        <v>0</v>
      </c>
      <c r="HW676" t="s">
        <v>94</v>
      </c>
      <c r="HX676" s="1">
        <f t="shared" si="838"/>
        <v>5</v>
      </c>
      <c r="HY676" t="s">
        <v>88</v>
      </c>
      <c r="HZ676" s="1">
        <f t="shared" si="839"/>
        <v>0</v>
      </c>
      <c r="IA676" t="s">
        <v>89</v>
      </c>
      <c r="IB676" s="1">
        <f t="shared" si="840"/>
        <v>5</v>
      </c>
      <c r="IC676" t="s">
        <v>90</v>
      </c>
      <c r="ID676" s="1">
        <f t="shared" si="841"/>
        <v>5</v>
      </c>
      <c r="IE676" t="s">
        <v>96</v>
      </c>
      <c r="IF676" s="1">
        <f t="shared" si="842"/>
        <v>5</v>
      </c>
      <c r="IG676">
        <f t="shared" si="847"/>
        <v>64</v>
      </c>
      <c r="IH676" s="1">
        <f t="shared" si="843"/>
        <v>150</v>
      </c>
    </row>
    <row r="677" spans="1:242" ht="14.65" thickBot="1" x14ac:dyDescent="0.5">
      <c r="A677" s="1">
        <v>674</v>
      </c>
      <c r="B677" s="45">
        <f t="shared" si="779"/>
        <v>610</v>
      </c>
      <c r="C677" s="14" t="s">
        <v>1419</v>
      </c>
      <c r="D677" t="s">
        <v>1135</v>
      </c>
      <c r="E677" s="15" t="s">
        <v>1394</v>
      </c>
      <c r="F677" s="28">
        <f t="shared" si="780"/>
        <v>133</v>
      </c>
      <c r="H677" s="14">
        <v>1</v>
      </c>
      <c r="I677" t="s">
        <v>83</v>
      </c>
      <c r="J677">
        <v>2</v>
      </c>
      <c r="K677" s="40">
        <f t="shared" si="852"/>
        <v>3</v>
      </c>
      <c r="L677">
        <v>2</v>
      </c>
      <c r="M677" t="s">
        <v>83</v>
      </c>
      <c r="N677">
        <v>0</v>
      </c>
      <c r="O677" s="40">
        <f t="shared" si="848"/>
        <v>0</v>
      </c>
      <c r="P677">
        <v>1</v>
      </c>
      <c r="Q677" t="s">
        <v>83</v>
      </c>
      <c r="R677">
        <v>3</v>
      </c>
      <c r="S677" s="40">
        <f t="shared" si="795"/>
        <v>6</v>
      </c>
      <c r="T677">
        <v>8</v>
      </c>
      <c r="U677" t="s">
        <v>83</v>
      </c>
      <c r="V677">
        <v>1</v>
      </c>
      <c r="W677" s="40">
        <f t="shared" si="781"/>
        <v>0</v>
      </c>
      <c r="X677">
        <v>0</v>
      </c>
      <c r="Y677" t="s">
        <v>83</v>
      </c>
      <c r="Z677">
        <v>1</v>
      </c>
      <c r="AA677" s="40">
        <f t="shared" si="782"/>
        <v>4</v>
      </c>
      <c r="AB677">
        <v>7</v>
      </c>
      <c r="AC677" t="s">
        <v>83</v>
      </c>
      <c r="AD677">
        <v>1</v>
      </c>
      <c r="AE677" s="40">
        <f t="shared" si="796"/>
        <v>3</v>
      </c>
      <c r="AF677" s="24">
        <f t="shared" si="797"/>
        <v>16</v>
      </c>
      <c r="AG677" s="14">
        <v>2</v>
      </c>
      <c r="AH677" t="s">
        <v>83</v>
      </c>
      <c r="AI677">
        <v>1</v>
      </c>
      <c r="AJ677" s="40">
        <f t="shared" si="846"/>
        <v>3</v>
      </c>
      <c r="AK677">
        <v>3</v>
      </c>
      <c r="AL677" t="s">
        <v>83</v>
      </c>
      <c r="AM677">
        <v>1</v>
      </c>
      <c r="AN677" s="40">
        <f t="shared" si="798"/>
        <v>0</v>
      </c>
      <c r="AO677">
        <v>3</v>
      </c>
      <c r="AP677" t="s">
        <v>83</v>
      </c>
      <c r="AQ677">
        <v>1</v>
      </c>
      <c r="AR677" s="40">
        <f t="shared" si="778"/>
        <v>0</v>
      </c>
      <c r="AS677">
        <v>4</v>
      </c>
      <c r="AT677" t="s">
        <v>83</v>
      </c>
      <c r="AU677">
        <v>1</v>
      </c>
      <c r="AV677" s="40">
        <f t="shared" si="799"/>
        <v>0</v>
      </c>
      <c r="AW677">
        <v>0</v>
      </c>
      <c r="AX677" t="s">
        <v>83</v>
      </c>
      <c r="AY677">
        <v>1</v>
      </c>
      <c r="AZ677" s="40">
        <f t="shared" si="800"/>
        <v>3</v>
      </c>
      <c r="BA677">
        <v>4</v>
      </c>
      <c r="BB677" t="s">
        <v>83</v>
      </c>
      <c r="BC677">
        <v>1</v>
      </c>
      <c r="BD677" s="40">
        <f t="shared" si="783"/>
        <v>0</v>
      </c>
      <c r="BE677" s="24">
        <f t="shared" si="801"/>
        <v>6</v>
      </c>
      <c r="BF677" s="14">
        <v>3</v>
      </c>
      <c r="BG677" t="s">
        <v>83</v>
      </c>
      <c r="BH677">
        <v>1</v>
      </c>
      <c r="BI677" s="40">
        <f t="shared" si="802"/>
        <v>0</v>
      </c>
      <c r="BJ677">
        <v>4</v>
      </c>
      <c r="BK677" t="s">
        <v>83</v>
      </c>
      <c r="BL677">
        <v>1</v>
      </c>
      <c r="BM677" s="40">
        <f t="shared" si="803"/>
        <v>0</v>
      </c>
      <c r="BN677">
        <v>3</v>
      </c>
      <c r="BO677" t="s">
        <v>83</v>
      </c>
      <c r="BP677">
        <v>1</v>
      </c>
      <c r="BQ677" s="40">
        <f t="shared" si="784"/>
        <v>4</v>
      </c>
      <c r="BR677">
        <v>3</v>
      </c>
      <c r="BS677" t="s">
        <v>83</v>
      </c>
      <c r="BT677">
        <v>1</v>
      </c>
      <c r="BU677" s="40">
        <f t="shared" si="804"/>
        <v>4</v>
      </c>
      <c r="BV677">
        <v>0</v>
      </c>
      <c r="BW677" t="s">
        <v>83</v>
      </c>
      <c r="BX677">
        <v>1</v>
      </c>
      <c r="BY677" s="40">
        <f t="shared" si="805"/>
        <v>3</v>
      </c>
      <c r="BZ677">
        <v>4</v>
      </c>
      <c r="CA677" t="s">
        <v>83</v>
      </c>
      <c r="CB677">
        <v>1</v>
      </c>
      <c r="CC677" s="40">
        <f t="shared" si="806"/>
        <v>0</v>
      </c>
      <c r="CD677" s="24">
        <f t="shared" si="807"/>
        <v>11</v>
      </c>
      <c r="CE677" s="14">
        <v>3</v>
      </c>
      <c r="CF677" t="s">
        <v>83</v>
      </c>
      <c r="CG677">
        <v>1</v>
      </c>
      <c r="CH677" s="40">
        <f t="shared" si="808"/>
        <v>0</v>
      </c>
      <c r="CI677">
        <v>2</v>
      </c>
      <c r="CJ677" t="s">
        <v>83</v>
      </c>
      <c r="CK677">
        <v>1</v>
      </c>
      <c r="CL677" s="40">
        <f t="shared" si="809"/>
        <v>3</v>
      </c>
      <c r="CM677">
        <v>4</v>
      </c>
      <c r="CN677" t="s">
        <v>83</v>
      </c>
      <c r="CO677">
        <v>1</v>
      </c>
      <c r="CP677" s="40">
        <f t="shared" si="810"/>
        <v>0</v>
      </c>
      <c r="CQ677">
        <v>2</v>
      </c>
      <c r="CR677" t="s">
        <v>83</v>
      </c>
      <c r="CS677">
        <v>1</v>
      </c>
      <c r="CT677" s="40">
        <f t="shared" si="811"/>
        <v>6</v>
      </c>
      <c r="CU677">
        <v>0</v>
      </c>
      <c r="CV677" t="s">
        <v>83</v>
      </c>
      <c r="CW677">
        <v>1</v>
      </c>
      <c r="CX677" s="40">
        <f t="shared" si="812"/>
        <v>0</v>
      </c>
      <c r="CY677">
        <v>3</v>
      </c>
      <c r="CZ677" t="s">
        <v>83</v>
      </c>
      <c r="DA677">
        <v>1</v>
      </c>
      <c r="DB677" s="40">
        <f t="shared" si="813"/>
        <v>3</v>
      </c>
      <c r="DC677" s="24">
        <f t="shared" si="814"/>
        <v>12</v>
      </c>
      <c r="DD677" s="14">
        <v>5</v>
      </c>
      <c r="DE677" t="s">
        <v>83</v>
      </c>
      <c r="DF677">
        <v>1</v>
      </c>
      <c r="DG677" s="40">
        <f t="shared" si="844"/>
        <v>0</v>
      </c>
      <c r="DH677">
        <v>5</v>
      </c>
      <c r="DI677" t="s">
        <v>83</v>
      </c>
      <c r="DJ677">
        <v>1</v>
      </c>
      <c r="DK677" s="40">
        <f t="shared" si="785"/>
        <v>3</v>
      </c>
      <c r="DL677">
        <v>1</v>
      </c>
      <c r="DM677" t="s">
        <v>83</v>
      </c>
      <c r="DN677">
        <v>0</v>
      </c>
      <c r="DO677" s="40">
        <f t="shared" si="815"/>
        <v>0</v>
      </c>
      <c r="DP677">
        <v>3</v>
      </c>
      <c r="DQ677" t="s">
        <v>83</v>
      </c>
      <c r="DR677">
        <v>1</v>
      </c>
      <c r="DS677" s="40">
        <f t="shared" si="776"/>
        <v>0</v>
      </c>
      <c r="DT677">
        <v>9</v>
      </c>
      <c r="DU677" t="s">
        <v>83</v>
      </c>
      <c r="DV677">
        <v>1</v>
      </c>
      <c r="DW677" s="40">
        <f t="shared" si="777"/>
        <v>3</v>
      </c>
      <c r="DX677">
        <v>0</v>
      </c>
      <c r="DY677" t="s">
        <v>83</v>
      </c>
      <c r="DZ677">
        <v>2</v>
      </c>
      <c r="EA677" s="39">
        <f t="shared" si="816"/>
        <v>4</v>
      </c>
      <c r="EB677" s="24">
        <f t="shared" si="786"/>
        <v>10</v>
      </c>
      <c r="EC677" s="14">
        <v>5</v>
      </c>
      <c r="ED677" t="s">
        <v>83</v>
      </c>
      <c r="EE677">
        <v>0</v>
      </c>
      <c r="EF677" s="40">
        <f t="shared" si="817"/>
        <v>0</v>
      </c>
      <c r="EG677">
        <v>3</v>
      </c>
      <c r="EH677" t="s">
        <v>83</v>
      </c>
      <c r="EI677">
        <v>1</v>
      </c>
      <c r="EJ677" s="40">
        <f t="shared" si="818"/>
        <v>3</v>
      </c>
      <c r="EK677">
        <v>1</v>
      </c>
      <c r="EL677" t="s">
        <v>83</v>
      </c>
      <c r="EM677">
        <v>0</v>
      </c>
      <c r="EN677" s="40">
        <f t="shared" si="849"/>
        <v>0</v>
      </c>
      <c r="EO677">
        <v>4</v>
      </c>
      <c r="EP677" t="s">
        <v>83</v>
      </c>
      <c r="EQ677">
        <v>1</v>
      </c>
      <c r="ER677" s="40">
        <f t="shared" si="819"/>
        <v>6</v>
      </c>
      <c r="ES677">
        <v>8</v>
      </c>
      <c r="ET677" t="s">
        <v>83</v>
      </c>
      <c r="EU677">
        <v>1</v>
      </c>
      <c r="EV677" s="40">
        <f t="shared" si="820"/>
        <v>0</v>
      </c>
      <c r="EW677">
        <v>0</v>
      </c>
      <c r="EX677" t="s">
        <v>83</v>
      </c>
      <c r="EY677">
        <v>0</v>
      </c>
      <c r="EZ677" s="40">
        <f t="shared" si="821"/>
        <v>0</v>
      </c>
      <c r="FA677" s="24">
        <f t="shared" si="822"/>
        <v>9</v>
      </c>
      <c r="FB677" s="14">
        <v>2</v>
      </c>
      <c r="FC677" t="s">
        <v>83</v>
      </c>
      <c r="FD677">
        <v>0</v>
      </c>
      <c r="FE677" s="40">
        <f t="shared" si="823"/>
        <v>3</v>
      </c>
      <c r="FF677">
        <v>7</v>
      </c>
      <c r="FG677" t="s">
        <v>83</v>
      </c>
      <c r="FH677">
        <v>1</v>
      </c>
      <c r="FI677" s="40">
        <f t="shared" si="824"/>
        <v>3</v>
      </c>
      <c r="FJ677">
        <v>1</v>
      </c>
      <c r="FK677" t="s">
        <v>83</v>
      </c>
      <c r="FL677">
        <v>0</v>
      </c>
      <c r="FM677" s="40">
        <f t="shared" si="825"/>
        <v>0</v>
      </c>
      <c r="FN677">
        <v>3</v>
      </c>
      <c r="FO677" t="s">
        <v>83</v>
      </c>
      <c r="FP677">
        <v>1</v>
      </c>
      <c r="FQ677" s="40">
        <f t="shared" si="787"/>
        <v>3</v>
      </c>
      <c r="FR677">
        <v>4</v>
      </c>
      <c r="FS677" t="s">
        <v>83</v>
      </c>
      <c r="FT677">
        <v>1</v>
      </c>
      <c r="FU677" s="40">
        <f t="shared" si="826"/>
        <v>0</v>
      </c>
      <c r="FV677">
        <v>0</v>
      </c>
      <c r="FW677" t="s">
        <v>83</v>
      </c>
      <c r="FX677">
        <v>0</v>
      </c>
      <c r="FY677" s="40">
        <f t="shared" si="788"/>
        <v>0</v>
      </c>
      <c r="FZ677" s="24">
        <f t="shared" si="789"/>
        <v>9</v>
      </c>
      <c r="GA677" s="14">
        <v>2</v>
      </c>
      <c r="GB677" t="s">
        <v>83</v>
      </c>
      <c r="GC677">
        <v>0</v>
      </c>
      <c r="GD677" s="40">
        <f t="shared" si="827"/>
        <v>0</v>
      </c>
      <c r="GE677">
        <v>3</v>
      </c>
      <c r="GF677" t="s">
        <v>83</v>
      </c>
      <c r="GG677">
        <v>1</v>
      </c>
      <c r="GH677" s="40">
        <f t="shared" si="851"/>
        <v>3</v>
      </c>
      <c r="GI677">
        <v>1</v>
      </c>
      <c r="GJ677" t="s">
        <v>83</v>
      </c>
      <c r="GK677">
        <v>0</v>
      </c>
      <c r="GL677" s="40">
        <f t="shared" si="828"/>
        <v>0</v>
      </c>
      <c r="GM677">
        <v>5</v>
      </c>
      <c r="GN677" t="s">
        <v>83</v>
      </c>
      <c r="GO677">
        <v>1</v>
      </c>
      <c r="GP677" s="40">
        <f t="shared" si="829"/>
        <v>3</v>
      </c>
      <c r="GQ677">
        <v>3</v>
      </c>
      <c r="GR677" t="s">
        <v>83</v>
      </c>
      <c r="GS677">
        <v>1</v>
      </c>
      <c r="GT677" s="40">
        <f t="shared" si="790"/>
        <v>0</v>
      </c>
      <c r="GU677">
        <v>0</v>
      </c>
      <c r="GV677" t="s">
        <v>83</v>
      </c>
      <c r="GW677">
        <v>0</v>
      </c>
      <c r="GX677" s="40">
        <f t="shared" si="830"/>
        <v>0</v>
      </c>
      <c r="GY677" s="24">
        <f t="shared" si="831"/>
        <v>6</v>
      </c>
      <c r="GZ677" s="28">
        <f t="shared" si="791"/>
        <v>79</v>
      </c>
      <c r="HA677" t="s">
        <v>136</v>
      </c>
      <c r="HB677">
        <f t="shared" si="792"/>
        <v>0</v>
      </c>
      <c r="HC677" t="s">
        <v>1418</v>
      </c>
      <c r="HD677">
        <f t="shared" si="845"/>
        <v>9</v>
      </c>
      <c r="HE677" t="s">
        <v>436</v>
      </c>
      <c r="HF677">
        <f t="shared" si="793"/>
        <v>9</v>
      </c>
      <c r="HG677" t="s">
        <v>129</v>
      </c>
      <c r="HH677">
        <f t="shared" si="850"/>
        <v>0</v>
      </c>
      <c r="HI677" t="s">
        <v>141</v>
      </c>
      <c r="HJ677">
        <f t="shared" si="832"/>
        <v>0</v>
      </c>
      <c r="HK677" t="s">
        <v>142</v>
      </c>
      <c r="HL677">
        <f t="shared" si="833"/>
        <v>0</v>
      </c>
      <c r="HM677" t="s">
        <v>166</v>
      </c>
      <c r="HN677">
        <f t="shared" si="794"/>
        <v>0</v>
      </c>
      <c r="HO677" t="s">
        <v>91</v>
      </c>
      <c r="HP677">
        <f t="shared" si="834"/>
        <v>5</v>
      </c>
      <c r="HQ677" t="s">
        <v>1334</v>
      </c>
      <c r="HR677" s="1">
        <f t="shared" si="835"/>
        <v>5</v>
      </c>
      <c r="HS677" t="s">
        <v>137</v>
      </c>
      <c r="HT677" s="1">
        <f t="shared" si="836"/>
        <v>6</v>
      </c>
      <c r="HU677" t="s">
        <v>133</v>
      </c>
      <c r="HV677" s="1">
        <f t="shared" si="837"/>
        <v>0</v>
      </c>
      <c r="HW677" t="s">
        <v>94</v>
      </c>
      <c r="HX677" s="1">
        <f t="shared" si="838"/>
        <v>5</v>
      </c>
      <c r="HY677" t="s">
        <v>88</v>
      </c>
      <c r="HZ677" s="1">
        <f t="shared" si="839"/>
        <v>0</v>
      </c>
      <c r="IA677" t="s">
        <v>89</v>
      </c>
      <c r="IB677" s="1">
        <f t="shared" si="840"/>
        <v>5</v>
      </c>
      <c r="IC677" t="s">
        <v>90</v>
      </c>
      <c r="ID677" s="1">
        <f t="shared" si="841"/>
        <v>5</v>
      </c>
      <c r="IE677" t="s">
        <v>96</v>
      </c>
      <c r="IF677" s="1">
        <f t="shared" si="842"/>
        <v>5</v>
      </c>
      <c r="IG677">
        <f t="shared" si="847"/>
        <v>54</v>
      </c>
      <c r="IH677" s="1">
        <f t="shared" si="843"/>
        <v>133</v>
      </c>
    </row>
    <row r="678" spans="1:242" ht="14.65" thickBot="1" x14ac:dyDescent="0.5">
      <c r="A678" s="1">
        <v>675</v>
      </c>
      <c r="B678" s="45">
        <f t="shared" si="779"/>
        <v>610</v>
      </c>
      <c r="C678" s="14" t="s">
        <v>1420</v>
      </c>
      <c r="D678" t="s">
        <v>1135</v>
      </c>
      <c r="E678" s="15" t="s">
        <v>1394</v>
      </c>
      <c r="F678" s="28">
        <f t="shared" si="780"/>
        <v>133</v>
      </c>
      <c r="H678" s="14">
        <v>1</v>
      </c>
      <c r="I678" t="s">
        <v>83</v>
      </c>
      <c r="J678">
        <v>2</v>
      </c>
      <c r="K678" s="40">
        <f t="shared" si="852"/>
        <v>3</v>
      </c>
      <c r="L678">
        <v>2</v>
      </c>
      <c r="M678" t="s">
        <v>83</v>
      </c>
      <c r="N678">
        <v>0</v>
      </c>
      <c r="O678" s="40">
        <f t="shared" si="848"/>
        <v>0</v>
      </c>
      <c r="P678">
        <v>1</v>
      </c>
      <c r="Q678" t="s">
        <v>83</v>
      </c>
      <c r="R678">
        <v>3</v>
      </c>
      <c r="S678" s="40">
        <f t="shared" si="795"/>
        <v>6</v>
      </c>
      <c r="T678">
        <v>8</v>
      </c>
      <c r="U678" t="s">
        <v>83</v>
      </c>
      <c r="V678">
        <v>1</v>
      </c>
      <c r="W678" s="40">
        <f t="shared" si="781"/>
        <v>0</v>
      </c>
      <c r="X678">
        <v>0</v>
      </c>
      <c r="Y678" t="s">
        <v>83</v>
      </c>
      <c r="Z678">
        <v>1</v>
      </c>
      <c r="AA678" s="40">
        <f t="shared" si="782"/>
        <v>4</v>
      </c>
      <c r="AB678">
        <v>7</v>
      </c>
      <c r="AC678" t="s">
        <v>83</v>
      </c>
      <c r="AD678">
        <v>1</v>
      </c>
      <c r="AE678" s="40">
        <f t="shared" si="796"/>
        <v>3</v>
      </c>
      <c r="AF678" s="24">
        <f t="shared" si="797"/>
        <v>16</v>
      </c>
      <c r="AG678" s="14">
        <v>2</v>
      </c>
      <c r="AH678" t="s">
        <v>83</v>
      </c>
      <c r="AI678">
        <v>1</v>
      </c>
      <c r="AJ678" s="40">
        <f t="shared" si="846"/>
        <v>3</v>
      </c>
      <c r="AK678">
        <v>3</v>
      </c>
      <c r="AL678" t="s">
        <v>83</v>
      </c>
      <c r="AM678">
        <v>1</v>
      </c>
      <c r="AN678" s="40">
        <f t="shared" si="798"/>
        <v>0</v>
      </c>
      <c r="AO678">
        <v>3</v>
      </c>
      <c r="AP678" t="s">
        <v>83</v>
      </c>
      <c r="AQ678">
        <v>1</v>
      </c>
      <c r="AR678" s="40">
        <f t="shared" si="778"/>
        <v>0</v>
      </c>
      <c r="AS678">
        <v>4</v>
      </c>
      <c r="AT678" t="s">
        <v>83</v>
      </c>
      <c r="AU678">
        <v>1</v>
      </c>
      <c r="AV678" s="40">
        <f t="shared" si="799"/>
        <v>0</v>
      </c>
      <c r="AW678">
        <v>0</v>
      </c>
      <c r="AX678" t="s">
        <v>83</v>
      </c>
      <c r="AY678">
        <v>1</v>
      </c>
      <c r="AZ678" s="40">
        <f t="shared" si="800"/>
        <v>3</v>
      </c>
      <c r="BA678">
        <v>4</v>
      </c>
      <c r="BB678" t="s">
        <v>83</v>
      </c>
      <c r="BC678">
        <v>1</v>
      </c>
      <c r="BD678" s="40">
        <f t="shared" si="783"/>
        <v>0</v>
      </c>
      <c r="BE678" s="24">
        <f t="shared" si="801"/>
        <v>6</v>
      </c>
      <c r="BF678" s="14">
        <v>3</v>
      </c>
      <c r="BG678" t="s">
        <v>83</v>
      </c>
      <c r="BH678">
        <v>1</v>
      </c>
      <c r="BI678" s="40">
        <f t="shared" si="802"/>
        <v>0</v>
      </c>
      <c r="BJ678">
        <v>4</v>
      </c>
      <c r="BK678" t="s">
        <v>83</v>
      </c>
      <c r="BL678">
        <v>1</v>
      </c>
      <c r="BM678" s="40">
        <f t="shared" si="803"/>
        <v>0</v>
      </c>
      <c r="BN678">
        <v>3</v>
      </c>
      <c r="BO678" t="s">
        <v>83</v>
      </c>
      <c r="BP678">
        <v>1</v>
      </c>
      <c r="BQ678" s="40">
        <f t="shared" si="784"/>
        <v>4</v>
      </c>
      <c r="BR678">
        <v>3</v>
      </c>
      <c r="BS678" t="s">
        <v>83</v>
      </c>
      <c r="BT678">
        <v>1</v>
      </c>
      <c r="BU678" s="40">
        <f t="shared" si="804"/>
        <v>4</v>
      </c>
      <c r="BV678">
        <v>0</v>
      </c>
      <c r="BW678" t="s">
        <v>83</v>
      </c>
      <c r="BX678">
        <v>1</v>
      </c>
      <c r="BY678" s="40">
        <f t="shared" si="805"/>
        <v>3</v>
      </c>
      <c r="BZ678">
        <v>4</v>
      </c>
      <c r="CA678" t="s">
        <v>83</v>
      </c>
      <c r="CB678">
        <v>1</v>
      </c>
      <c r="CC678" s="40">
        <f t="shared" si="806"/>
        <v>0</v>
      </c>
      <c r="CD678" s="24">
        <f t="shared" si="807"/>
        <v>11</v>
      </c>
      <c r="CE678" s="14">
        <v>3</v>
      </c>
      <c r="CF678" t="s">
        <v>83</v>
      </c>
      <c r="CG678">
        <v>1</v>
      </c>
      <c r="CH678" s="40">
        <f t="shared" si="808"/>
        <v>0</v>
      </c>
      <c r="CI678">
        <v>2</v>
      </c>
      <c r="CJ678" t="s">
        <v>83</v>
      </c>
      <c r="CK678">
        <v>1</v>
      </c>
      <c r="CL678" s="40">
        <f t="shared" si="809"/>
        <v>3</v>
      </c>
      <c r="CM678">
        <v>4</v>
      </c>
      <c r="CN678" t="s">
        <v>83</v>
      </c>
      <c r="CO678">
        <v>1</v>
      </c>
      <c r="CP678" s="40">
        <f t="shared" si="810"/>
        <v>0</v>
      </c>
      <c r="CQ678">
        <v>2</v>
      </c>
      <c r="CR678" t="s">
        <v>83</v>
      </c>
      <c r="CS678">
        <v>1</v>
      </c>
      <c r="CT678" s="40">
        <f t="shared" si="811"/>
        <v>6</v>
      </c>
      <c r="CU678">
        <v>0</v>
      </c>
      <c r="CV678" t="s">
        <v>83</v>
      </c>
      <c r="CW678">
        <v>1</v>
      </c>
      <c r="CX678" s="40">
        <f t="shared" si="812"/>
        <v>0</v>
      </c>
      <c r="CY678">
        <v>3</v>
      </c>
      <c r="CZ678" t="s">
        <v>83</v>
      </c>
      <c r="DA678">
        <v>1</v>
      </c>
      <c r="DB678" s="40">
        <f t="shared" si="813"/>
        <v>3</v>
      </c>
      <c r="DC678" s="24">
        <f t="shared" si="814"/>
        <v>12</v>
      </c>
      <c r="DD678" s="14">
        <v>5</v>
      </c>
      <c r="DE678" t="s">
        <v>83</v>
      </c>
      <c r="DF678">
        <v>1</v>
      </c>
      <c r="DG678" s="40">
        <f t="shared" si="844"/>
        <v>0</v>
      </c>
      <c r="DH678">
        <v>5</v>
      </c>
      <c r="DI678" t="s">
        <v>83</v>
      </c>
      <c r="DJ678">
        <v>1</v>
      </c>
      <c r="DK678" s="40">
        <f t="shared" si="785"/>
        <v>3</v>
      </c>
      <c r="DL678">
        <v>1</v>
      </c>
      <c r="DM678" t="s">
        <v>83</v>
      </c>
      <c r="DN678">
        <v>0</v>
      </c>
      <c r="DO678" s="40">
        <f t="shared" si="815"/>
        <v>0</v>
      </c>
      <c r="DP678">
        <v>3</v>
      </c>
      <c r="DQ678" t="s">
        <v>83</v>
      </c>
      <c r="DR678">
        <v>1</v>
      </c>
      <c r="DS678" s="40">
        <f t="shared" si="776"/>
        <v>0</v>
      </c>
      <c r="DT678">
        <v>9</v>
      </c>
      <c r="DU678" t="s">
        <v>83</v>
      </c>
      <c r="DV678">
        <v>1</v>
      </c>
      <c r="DW678" s="40">
        <f t="shared" si="777"/>
        <v>3</v>
      </c>
      <c r="DX678">
        <v>0</v>
      </c>
      <c r="DY678" t="s">
        <v>83</v>
      </c>
      <c r="DZ678">
        <v>2</v>
      </c>
      <c r="EA678" s="39">
        <f t="shared" si="816"/>
        <v>4</v>
      </c>
      <c r="EB678" s="24">
        <f t="shared" si="786"/>
        <v>10</v>
      </c>
      <c r="EC678" s="14">
        <v>5</v>
      </c>
      <c r="ED678" t="s">
        <v>83</v>
      </c>
      <c r="EE678">
        <v>0</v>
      </c>
      <c r="EF678" s="40">
        <f t="shared" si="817"/>
        <v>0</v>
      </c>
      <c r="EG678">
        <v>3</v>
      </c>
      <c r="EH678" t="s">
        <v>83</v>
      </c>
      <c r="EI678">
        <v>1</v>
      </c>
      <c r="EJ678" s="40">
        <f t="shared" si="818"/>
        <v>3</v>
      </c>
      <c r="EK678">
        <v>1</v>
      </c>
      <c r="EL678" t="s">
        <v>83</v>
      </c>
      <c r="EM678">
        <v>0</v>
      </c>
      <c r="EN678" s="40">
        <f t="shared" si="849"/>
        <v>0</v>
      </c>
      <c r="EO678">
        <v>4</v>
      </c>
      <c r="EP678" t="s">
        <v>83</v>
      </c>
      <c r="EQ678">
        <v>1</v>
      </c>
      <c r="ER678" s="40">
        <f t="shared" si="819"/>
        <v>6</v>
      </c>
      <c r="ES678">
        <v>8</v>
      </c>
      <c r="ET678" t="s">
        <v>83</v>
      </c>
      <c r="EU678">
        <v>1</v>
      </c>
      <c r="EV678" s="40">
        <f t="shared" si="820"/>
        <v>0</v>
      </c>
      <c r="EW678">
        <v>0</v>
      </c>
      <c r="EX678" t="s">
        <v>83</v>
      </c>
      <c r="EY678">
        <v>0</v>
      </c>
      <c r="EZ678" s="40">
        <f t="shared" si="821"/>
        <v>0</v>
      </c>
      <c r="FA678" s="24">
        <f t="shared" si="822"/>
        <v>9</v>
      </c>
      <c r="FB678" s="14">
        <v>2</v>
      </c>
      <c r="FC678" t="s">
        <v>83</v>
      </c>
      <c r="FD678">
        <v>0</v>
      </c>
      <c r="FE678" s="40">
        <f t="shared" si="823"/>
        <v>3</v>
      </c>
      <c r="FF678">
        <v>7</v>
      </c>
      <c r="FG678" t="s">
        <v>83</v>
      </c>
      <c r="FH678">
        <v>1</v>
      </c>
      <c r="FI678" s="40">
        <f t="shared" si="824"/>
        <v>3</v>
      </c>
      <c r="FJ678">
        <v>1</v>
      </c>
      <c r="FK678" t="s">
        <v>83</v>
      </c>
      <c r="FL678">
        <v>0</v>
      </c>
      <c r="FM678" s="40">
        <f t="shared" si="825"/>
        <v>0</v>
      </c>
      <c r="FN678">
        <v>3</v>
      </c>
      <c r="FO678" t="s">
        <v>83</v>
      </c>
      <c r="FP678">
        <v>1</v>
      </c>
      <c r="FQ678" s="40">
        <f t="shared" si="787"/>
        <v>3</v>
      </c>
      <c r="FR678">
        <v>4</v>
      </c>
      <c r="FS678" t="s">
        <v>83</v>
      </c>
      <c r="FT678">
        <v>1</v>
      </c>
      <c r="FU678" s="40">
        <f t="shared" si="826"/>
        <v>0</v>
      </c>
      <c r="FV678">
        <v>0</v>
      </c>
      <c r="FW678" t="s">
        <v>83</v>
      </c>
      <c r="FX678">
        <v>0</v>
      </c>
      <c r="FY678" s="40">
        <f t="shared" si="788"/>
        <v>0</v>
      </c>
      <c r="FZ678" s="24">
        <f t="shared" si="789"/>
        <v>9</v>
      </c>
      <c r="GA678" s="14">
        <v>2</v>
      </c>
      <c r="GB678" t="s">
        <v>83</v>
      </c>
      <c r="GC678">
        <v>0</v>
      </c>
      <c r="GD678" s="40">
        <f t="shared" si="827"/>
        <v>0</v>
      </c>
      <c r="GE678">
        <v>3</v>
      </c>
      <c r="GF678" t="s">
        <v>83</v>
      </c>
      <c r="GG678">
        <v>1</v>
      </c>
      <c r="GH678" s="40">
        <f t="shared" si="851"/>
        <v>3</v>
      </c>
      <c r="GI678">
        <v>1</v>
      </c>
      <c r="GJ678" t="s">
        <v>83</v>
      </c>
      <c r="GK678">
        <v>0</v>
      </c>
      <c r="GL678" s="40">
        <f t="shared" si="828"/>
        <v>0</v>
      </c>
      <c r="GM678">
        <v>5</v>
      </c>
      <c r="GN678" t="s">
        <v>83</v>
      </c>
      <c r="GO678">
        <v>1</v>
      </c>
      <c r="GP678" s="40">
        <f t="shared" si="829"/>
        <v>3</v>
      </c>
      <c r="GQ678">
        <v>3</v>
      </c>
      <c r="GR678" t="s">
        <v>83</v>
      </c>
      <c r="GS678">
        <v>1</v>
      </c>
      <c r="GT678" s="40">
        <f t="shared" si="790"/>
        <v>0</v>
      </c>
      <c r="GU678">
        <v>0</v>
      </c>
      <c r="GV678" t="s">
        <v>83</v>
      </c>
      <c r="GW678">
        <v>0</v>
      </c>
      <c r="GX678" s="40">
        <f t="shared" si="830"/>
        <v>0</v>
      </c>
      <c r="GY678" s="24">
        <f t="shared" si="831"/>
        <v>6</v>
      </c>
      <c r="GZ678" s="28">
        <f t="shared" si="791"/>
        <v>79</v>
      </c>
      <c r="HA678" t="s">
        <v>1333</v>
      </c>
      <c r="HB678">
        <f t="shared" si="792"/>
        <v>0</v>
      </c>
      <c r="HC678" t="s">
        <v>1418</v>
      </c>
      <c r="HD678">
        <f t="shared" si="845"/>
        <v>9</v>
      </c>
      <c r="HE678" t="s">
        <v>436</v>
      </c>
      <c r="HF678">
        <f t="shared" si="793"/>
        <v>9</v>
      </c>
      <c r="HG678" t="s">
        <v>164</v>
      </c>
      <c r="HH678">
        <f t="shared" si="850"/>
        <v>0</v>
      </c>
      <c r="HI678" t="s">
        <v>141</v>
      </c>
      <c r="HJ678">
        <f t="shared" si="832"/>
        <v>0</v>
      </c>
      <c r="HK678" t="s">
        <v>142</v>
      </c>
      <c r="HL678">
        <f t="shared" si="833"/>
        <v>0</v>
      </c>
      <c r="HM678" t="s">
        <v>166</v>
      </c>
      <c r="HN678">
        <f t="shared" si="794"/>
        <v>0</v>
      </c>
      <c r="HO678" t="s">
        <v>91</v>
      </c>
      <c r="HP678">
        <f t="shared" si="834"/>
        <v>5</v>
      </c>
      <c r="HQ678" t="s">
        <v>1334</v>
      </c>
      <c r="HR678" s="1">
        <f t="shared" si="835"/>
        <v>5</v>
      </c>
      <c r="HS678" t="s">
        <v>1421</v>
      </c>
      <c r="HT678" s="1">
        <f t="shared" si="836"/>
        <v>0</v>
      </c>
      <c r="HU678" t="s">
        <v>298</v>
      </c>
      <c r="HV678" s="1">
        <f t="shared" si="837"/>
        <v>6</v>
      </c>
      <c r="HW678" t="s">
        <v>94</v>
      </c>
      <c r="HX678" s="1">
        <f t="shared" si="838"/>
        <v>5</v>
      </c>
      <c r="HY678" t="s">
        <v>88</v>
      </c>
      <c r="HZ678" s="1">
        <f t="shared" si="839"/>
        <v>0</v>
      </c>
      <c r="IA678" t="s">
        <v>89</v>
      </c>
      <c r="IB678" s="1">
        <f t="shared" si="840"/>
        <v>5</v>
      </c>
      <c r="IC678" t="s">
        <v>90</v>
      </c>
      <c r="ID678" s="1">
        <f t="shared" si="841"/>
        <v>5</v>
      </c>
      <c r="IE678" t="s">
        <v>96</v>
      </c>
      <c r="IF678" s="1">
        <f t="shared" si="842"/>
        <v>5</v>
      </c>
      <c r="IG678">
        <f t="shared" si="847"/>
        <v>54</v>
      </c>
      <c r="IH678" s="1">
        <f t="shared" si="843"/>
        <v>133</v>
      </c>
    </row>
    <row r="679" spans="1:242" ht="14.65" thickBot="1" x14ac:dyDescent="0.5">
      <c r="A679" s="1">
        <v>676</v>
      </c>
      <c r="B679" s="45">
        <f t="shared" si="779"/>
        <v>610</v>
      </c>
      <c r="C679" s="14" t="s">
        <v>1152</v>
      </c>
      <c r="D679" t="s">
        <v>1135</v>
      </c>
      <c r="E679" s="15" t="s">
        <v>1394</v>
      </c>
      <c r="F679" s="28">
        <f t="shared" si="780"/>
        <v>133</v>
      </c>
      <c r="H679" s="14">
        <v>1</v>
      </c>
      <c r="I679" t="s">
        <v>83</v>
      </c>
      <c r="J679">
        <v>2</v>
      </c>
      <c r="K679" s="40">
        <f t="shared" si="852"/>
        <v>3</v>
      </c>
      <c r="L679">
        <v>2</v>
      </c>
      <c r="M679" t="s">
        <v>83</v>
      </c>
      <c r="N679">
        <v>0</v>
      </c>
      <c r="O679" s="40">
        <f t="shared" si="848"/>
        <v>0</v>
      </c>
      <c r="P679">
        <v>1</v>
      </c>
      <c r="Q679" t="s">
        <v>83</v>
      </c>
      <c r="R679">
        <v>3</v>
      </c>
      <c r="S679" s="40">
        <f t="shared" si="795"/>
        <v>6</v>
      </c>
      <c r="T679">
        <v>8</v>
      </c>
      <c r="U679" t="s">
        <v>83</v>
      </c>
      <c r="V679">
        <v>1</v>
      </c>
      <c r="W679" s="40">
        <f t="shared" si="781"/>
        <v>0</v>
      </c>
      <c r="X679">
        <v>0</v>
      </c>
      <c r="Y679" t="s">
        <v>83</v>
      </c>
      <c r="Z679">
        <v>1</v>
      </c>
      <c r="AA679" s="40">
        <f t="shared" si="782"/>
        <v>4</v>
      </c>
      <c r="AB679">
        <v>7</v>
      </c>
      <c r="AC679" t="s">
        <v>83</v>
      </c>
      <c r="AD679">
        <v>1</v>
      </c>
      <c r="AE679" s="40">
        <f t="shared" si="796"/>
        <v>3</v>
      </c>
      <c r="AF679" s="24">
        <f t="shared" si="797"/>
        <v>16</v>
      </c>
      <c r="AG679" s="14">
        <v>2</v>
      </c>
      <c r="AH679" t="s">
        <v>83</v>
      </c>
      <c r="AI679">
        <v>1</v>
      </c>
      <c r="AJ679" s="40">
        <f t="shared" si="846"/>
        <v>3</v>
      </c>
      <c r="AK679">
        <v>3</v>
      </c>
      <c r="AL679" t="s">
        <v>83</v>
      </c>
      <c r="AM679">
        <v>1</v>
      </c>
      <c r="AN679" s="40">
        <f t="shared" si="798"/>
        <v>0</v>
      </c>
      <c r="AO679">
        <v>3</v>
      </c>
      <c r="AP679" t="s">
        <v>83</v>
      </c>
      <c r="AQ679">
        <v>1</v>
      </c>
      <c r="AR679" s="40">
        <f t="shared" si="778"/>
        <v>0</v>
      </c>
      <c r="AS679">
        <v>4</v>
      </c>
      <c r="AT679" t="s">
        <v>83</v>
      </c>
      <c r="AU679">
        <v>1</v>
      </c>
      <c r="AV679" s="40">
        <f t="shared" si="799"/>
        <v>0</v>
      </c>
      <c r="AW679">
        <v>0</v>
      </c>
      <c r="AX679" t="s">
        <v>83</v>
      </c>
      <c r="AY679">
        <v>1</v>
      </c>
      <c r="AZ679" s="40">
        <f t="shared" si="800"/>
        <v>3</v>
      </c>
      <c r="BA679">
        <v>4</v>
      </c>
      <c r="BB679" t="s">
        <v>83</v>
      </c>
      <c r="BC679">
        <v>1</v>
      </c>
      <c r="BD679" s="40">
        <f t="shared" si="783"/>
        <v>0</v>
      </c>
      <c r="BE679" s="24">
        <f t="shared" si="801"/>
        <v>6</v>
      </c>
      <c r="BF679" s="14">
        <v>3</v>
      </c>
      <c r="BG679" t="s">
        <v>83</v>
      </c>
      <c r="BH679">
        <v>1</v>
      </c>
      <c r="BI679" s="40">
        <f t="shared" si="802"/>
        <v>0</v>
      </c>
      <c r="BJ679">
        <v>4</v>
      </c>
      <c r="BK679" t="s">
        <v>83</v>
      </c>
      <c r="BL679">
        <v>1</v>
      </c>
      <c r="BM679" s="40">
        <f t="shared" si="803"/>
        <v>0</v>
      </c>
      <c r="BN679">
        <v>3</v>
      </c>
      <c r="BO679" t="s">
        <v>83</v>
      </c>
      <c r="BP679">
        <v>1</v>
      </c>
      <c r="BQ679" s="40">
        <f t="shared" si="784"/>
        <v>4</v>
      </c>
      <c r="BR679">
        <v>3</v>
      </c>
      <c r="BS679" t="s">
        <v>83</v>
      </c>
      <c r="BT679">
        <v>1</v>
      </c>
      <c r="BU679" s="40">
        <f t="shared" si="804"/>
        <v>4</v>
      </c>
      <c r="BV679">
        <v>0</v>
      </c>
      <c r="BW679" t="s">
        <v>83</v>
      </c>
      <c r="BX679">
        <v>1</v>
      </c>
      <c r="BY679" s="40">
        <f t="shared" si="805"/>
        <v>3</v>
      </c>
      <c r="BZ679">
        <v>4</v>
      </c>
      <c r="CA679" t="s">
        <v>83</v>
      </c>
      <c r="CB679">
        <v>1</v>
      </c>
      <c r="CC679" s="40">
        <f t="shared" si="806"/>
        <v>0</v>
      </c>
      <c r="CD679" s="24">
        <f t="shared" si="807"/>
        <v>11</v>
      </c>
      <c r="CE679" s="14">
        <v>3</v>
      </c>
      <c r="CF679" t="s">
        <v>83</v>
      </c>
      <c r="CG679">
        <v>1</v>
      </c>
      <c r="CH679" s="40">
        <f t="shared" si="808"/>
        <v>0</v>
      </c>
      <c r="CI679">
        <v>2</v>
      </c>
      <c r="CJ679" t="s">
        <v>83</v>
      </c>
      <c r="CK679">
        <v>1</v>
      </c>
      <c r="CL679" s="40">
        <f t="shared" si="809"/>
        <v>3</v>
      </c>
      <c r="CM679">
        <v>4</v>
      </c>
      <c r="CN679" t="s">
        <v>83</v>
      </c>
      <c r="CO679">
        <v>1</v>
      </c>
      <c r="CP679" s="40">
        <f t="shared" si="810"/>
        <v>0</v>
      </c>
      <c r="CQ679">
        <v>2</v>
      </c>
      <c r="CR679" t="s">
        <v>83</v>
      </c>
      <c r="CS679">
        <v>1</v>
      </c>
      <c r="CT679" s="40">
        <f t="shared" si="811"/>
        <v>6</v>
      </c>
      <c r="CU679">
        <v>0</v>
      </c>
      <c r="CV679" t="s">
        <v>83</v>
      </c>
      <c r="CW679">
        <v>1</v>
      </c>
      <c r="CX679" s="40">
        <f t="shared" si="812"/>
        <v>0</v>
      </c>
      <c r="CY679">
        <v>3</v>
      </c>
      <c r="CZ679" t="s">
        <v>83</v>
      </c>
      <c r="DA679">
        <v>1</v>
      </c>
      <c r="DB679" s="40">
        <f t="shared" si="813"/>
        <v>3</v>
      </c>
      <c r="DC679" s="24">
        <f t="shared" si="814"/>
        <v>12</v>
      </c>
      <c r="DD679" s="14">
        <v>5</v>
      </c>
      <c r="DE679" t="s">
        <v>83</v>
      </c>
      <c r="DF679">
        <v>1</v>
      </c>
      <c r="DG679" s="40">
        <f t="shared" si="844"/>
        <v>0</v>
      </c>
      <c r="DH679">
        <v>5</v>
      </c>
      <c r="DI679" t="s">
        <v>83</v>
      </c>
      <c r="DJ679">
        <v>1</v>
      </c>
      <c r="DK679" s="40">
        <f t="shared" si="785"/>
        <v>3</v>
      </c>
      <c r="DL679">
        <v>1</v>
      </c>
      <c r="DM679" t="s">
        <v>83</v>
      </c>
      <c r="DN679">
        <v>0</v>
      </c>
      <c r="DO679" s="40">
        <f t="shared" si="815"/>
        <v>0</v>
      </c>
      <c r="DP679">
        <v>3</v>
      </c>
      <c r="DQ679" t="s">
        <v>83</v>
      </c>
      <c r="DR679">
        <v>1</v>
      </c>
      <c r="DS679" s="40">
        <f t="shared" si="776"/>
        <v>0</v>
      </c>
      <c r="DT679">
        <v>9</v>
      </c>
      <c r="DU679" t="s">
        <v>83</v>
      </c>
      <c r="DV679">
        <v>1</v>
      </c>
      <c r="DW679" s="40">
        <f t="shared" si="777"/>
        <v>3</v>
      </c>
      <c r="DX679">
        <v>0</v>
      </c>
      <c r="DY679" t="s">
        <v>83</v>
      </c>
      <c r="DZ679">
        <v>2</v>
      </c>
      <c r="EA679" s="39">
        <f t="shared" si="816"/>
        <v>4</v>
      </c>
      <c r="EB679" s="24">
        <f t="shared" si="786"/>
        <v>10</v>
      </c>
      <c r="EC679" s="14">
        <v>5</v>
      </c>
      <c r="ED679" t="s">
        <v>83</v>
      </c>
      <c r="EE679">
        <v>0</v>
      </c>
      <c r="EF679" s="40">
        <f t="shared" si="817"/>
        <v>0</v>
      </c>
      <c r="EG679">
        <v>3</v>
      </c>
      <c r="EH679" t="s">
        <v>83</v>
      </c>
      <c r="EI679">
        <v>1</v>
      </c>
      <c r="EJ679" s="40">
        <f t="shared" si="818"/>
        <v>3</v>
      </c>
      <c r="EK679">
        <v>1</v>
      </c>
      <c r="EL679" t="s">
        <v>83</v>
      </c>
      <c r="EM679">
        <v>0</v>
      </c>
      <c r="EN679" s="40">
        <f t="shared" si="849"/>
        <v>0</v>
      </c>
      <c r="EO679">
        <v>4</v>
      </c>
      <c r="EP679" t="s">
        <v>83</v>
      </c>
      <c r="EQ679">
        <v>1</v>
      </c>
      <c r="ER679" s="40">
        <f t="shared" si="819"/>
        <v>6</v>
      </c>
      <c r="ES679">
        <v>8</v>
      </c>
      <c r="ET679" t="s">
        <v>83</v>
      </c>
      <c r="EU679">
        <v>1</v>
      </c>
      <c r="EV679" s="40">
        <f t="shared" si="820"/>
        <v>0</v>
      </c>
      <c r="EW679">
        <v>0</v>
      </c>
      <c r="EX679" t="s">
        <v>83</v>
      </c>
      <c r="EY679">
        <v>0</v>
      </c>
      <c r="EZ679" s="40">
        <f t="shared" si="821"/>
        <v>0</v>
      </c>
      <c r="FA679" s="24">
        <f t="shared" si="822"/>
        <v>9</v>
      </c>
      <c r="FB679" s="14">
        <v>2</v>
      </c>
      <c r="FC679" t="s">
        <v>83</v>
      </c>
      <c r="FD679">
        <v>0</v>
      </c>
      <c r="FE679" s="40">
        <f t="shared" si="823"/>
        <v>3</v>
      </c>
      <c r="FF679">
        <v>7</v>
      </c>
      <c r="FG679" t="s">
        <v>83</v>
      </c>
      <c r="FH679">
        <v>1</v>
      </c>
      <c r="FI679" s="40">
        <f t="shared" si="824"/>
        <v>3</v>
      </c>
      <c r="FJ679">
        <v>1</v>
      </c>
      <c r="FK679" t="s">
        <v>83</v>
      </c>
      <c r="FL679">
        <v>0</v>
      </c>
      <c r="FM679" s="40">
        <f t="shared" si="825"/>
        <v>0</v>
      </c>
      <c r="FN679">
        <v>3</v>
      </c>
      <c r="FO679" t="s">
        <v>83</v>
      </c>
      <c r="FP679">
        <v>1</v>
      </c>
      <c r="FQ679" s="40">
        <f t="shared" si="787"/>
        <v>3</v>
      </c>
      <c r="FR679">
        <v>4</v>
      </c>
      <c r="FS679" t="s">
        <v>83</v>
      </c>
      <c r="FT679">
        <v>1</v>
      </c>
      <c r="FU679" s="40">
        <f t="shared" si="826"/>
        <v>0</v>
      </c>
      <c r="FV679">
        <v>0</v>
      </c>
      <c r="FW679" t="s">
        <v>83</v>
      </c>
      <c r="FX679">
        <v>0</v>
      </c>
      <c r="FY679" s="40">
        <f t="shared" si="788"/>
        <v>0</v>
      </c>
      <c r="FZ679" s="24">
        <f t="shared" si="789"/>
        <v>9</v>
      </c>
      <c r="GA679" s="14">
        <v>2</v>
      </c>
      <c r="GB679" t="s">
        <v>83</v>
      </c>
      <c r="GC679">
        <v>0</v>
      </c>
      <c r="GD679" s="40">
        <f t="shared" si="827"/>
        <v>0</v>
      </c>
      <c r="GE679">
        <v>3</v>
      </c>
      <c r="GF679" t="s">
        <v>83</v>
      </c>
      <c r="GG679">
        <v>1</v>
      </c>
      <c r="GH679" s="40">
        <f t="shared" si="851"/>
        <v>3</v>
      </c>
      <c r="GI679">
        <v>1</v>
      </c>
      <c r="GJ679" t="s">
        <v>83</v>
      </c>
      <c r="GK679">
        <v>0</v>
      </c>
      <c r="GL679" s="40">
        <f t="shared" si="828"/>
        <v>0</v>
      </c>
      <c r="GM679">
        <v>5</v>
      </c>
      <c r="GN679" t="s">
        <v>83</v>
      </c>
      <c r="GO679">
        <v>1</v>
      </c>
      <c r="GP679" s="40">
        <f t="shared" si="829"/>
        <v>3</v>
      </c>
      <c r="GQ679">
        <v>3</v>
      </c>
      <c r="GR679" t="s">
        <v>83</v>
      </c>
      <c r="GS679">
        <v>1</v>
      </c>
      <c r="GT679" s="40">
        <f t="shared" si="790"/>
        <v>0</v>
      </c>
      <c r="GU679">
        <v>0</v>
      </c>
      <c r="GV679" t="s">
        <v>83</v>
      </c>
      <c r="GW679">
        <v>0</v>
      </c>
      <c r="GX679" s="40">
        <f t="shared" si="830"/>
        <v>0</v>
      </c>
      <c r="GY679" s="24">
        <f t="shared" si="831"/>
        <v>6</v>
      </c>
      <c r="GZ679" s="28">
        <f t="shared" si="791"/>
        <v>79</v>
      </c>
      <c r="HA679" t="s">
        <v>136</v>
      </c>
      <c r="HB679">
        <f t="shared" si="792"/>
        <v>0</v>
      </c>
      <c r="HC679" t="s">
        <v>1418</v>
      </c>
      <c r="HD679">
        <f t="shared" si="845"/>
        <v>9</v>
      </c>
      <c r="HE679" t="s">
        <v>436</v>
      </c>
      <c r="HF679">
        <f t="shared" si="793"/>
        <v>9</v>
      </c>
      <c r="HG679" t="s">
        <v>129</v>
      </c>
      <c r="HH679">
        <f t="shared" si="850"/>
        <v>0</v>
      </c>
      <c r="HI679" t="s">
        <v>141</v>
      </c>
      <c r="HJ679">
        <f t="shared" si="832"/>
        <v>0</v>
      </c>
      <c r="HK679" t="s">
        <v>142</v>
      </c>
      <c r="HL679">
        <f t="shared" si="833"/>
        <v>0</v>
      </c>
      <c r="HM679" t="s">
        <v>166</v>
      </c>
      <c r="HN679">
        <f t="shared" si="794"/>
        <v>0</v>
      </c>
      <c r="HO679" t="s">
        <v>91</v>
      </c>
      <c r="HP679">
        <f t="shared" si="834"/>
        <v>5</v>
      </c>
      <c r="HQ679" t="s">
        <v>1334</v>
      </c>
      <c r="HR679" s="1">
        <f t="shared" si="835"/>
        <v>5</v>
      </c>
      <c r="HS679" t="s">
        <v>137</v>
      </c>
      <c r="HT679" s="1">
        <f t="shared" si="836"/>
        <v>6</v>
      </c>
      <c r="HU679" t="s">
        <v>133</v>
      </c>
      <c r="HV679" s="1">
        <f t="shared" si="837"/>
        <v>0</v>
      </c>
      <c r="HW679" t="s">
        <v>94</v>
      </c>
      <c r="HX679" s="1">
        <f t="shared" si="838"/>
        <v>5</v>
      </c>
      <c r="HY679" t="s">
        <v>88</v>
      </c>
      <c r="HZ679" s="1">
        <f t="shared" si="839"/>
        <v>0</v>
      </c>
      <c r="IA679" t="s">
        <v>89</v>
      </c>
      <c r="IB679" s="1">
        <f t="shared" si="840"/>
        <v>5</v>
      </c>
      <c r="IC679" t="s">
        <v>90</v>
      </c>
      <c r="ID679" s="1">
        <f t="shared" si="841"/>
        <v>5</v>
      </c>
      <c r="IE679" t="s">
        <v>96</v>
      </c>
      <c r="IF679" s="1">
        <f t="shared" si="842"/>
        <v>5</v>
      </c>
      <c r="IG679">
        <f t="shared" si="847"/>
        <v>54</v>
      </c>
      <c r="IH679" s="1">
        <f t="shared" si="843"/>
        <v>133</v>
      </c>
    </row>
    <row r="680" spans="1:242" ht="14.65" thickBot="1" x14ac:dyDescent="0.5">
      <c r="A680" s="1">
        <v>677</v>
      </c>
      <c r="B680" s="45">
        <f t="shared" si="779"/>
        <v>610</v>
      </c>
      <c r="C680" s="14" t="s">
        <v>388</v>
      </c>
      <c r="D680" t="s">
        <v>1135</v>
      </c>
      <c r="E680" s="15" t="s">
        <v>1394</v>
      </c>
      <c r="F680" s="28">
        <f t="shared" si="780"/>
        <v>133</v>
      </c>
      <c r="H680" s="14">
        <v>1</v>
      </c>
      <c r="I680" t="s">
        <v>83</v>
      </c>
      <c r="J680">
        <v>2</v>
      </c>
      <c r="K680" s="40">
        <f t="shared" si="852"/>
        <v>3</v>
      </c>
      <c r="L680">
        <v>2</v>
      </c>
      <c r="M680" t="s">
        <v>83</v>
      </c>
      <c r="N680">
        <v>0</v>
      </c>
      <c r="O680" s="40">
        <f t="shared" si="848"/>
        <v>0</v>
      </c>
      <c r="P680">
        <v>1</v>
      </c>
      <c r="Q680" t="s">
        <v>83</v>
      </c>
      <c r="R680">
        <v>3</v>
      </c>
      <c r="S680" s="40">
        <f t="shared" si="795"/>
        <v>6</v>
      </c>
      <c r="T680">
        <v>8</v>
      </c>
      <c r="U680" t="s">
        <v>83</v>
      </c>
      <c r="V680">
        <v>1</v>
      </c>
      <c r="W680" s="40">
        <f t="shared" si="781"/>
        <v>0</v>
      </c>
      <c r="X680">
        <v>0</v>
      </c>
      <c r="Y680" t="s">
        <v>83</v>
      </c>
      <c r="Z680">
        <v>1</v>
      </c>
      <c r="AA680" s="40">
        <f t="shared" si="782"/>
        <v>4</v>
      </c>
      <c r="AB680">
        <v>7</v>
      </c>
      <c r="AC680" t="s">
        <v>83</v>
      </c>
      <c r="AD680">
        <v>1</v>
      </c>
      <c r="AE680" s="40">
        <f t="shared" si="796"/>
        <v>3</v>
      </c>
      <c r="AF680" s="24">
        <f t="shared" si="797"/>
        <v>16</v>
      </c>
      <c r="AG680" s="14">
        <v>2</v>
      </c>
      <c r="AH680" t="s">
        <v>83</v>
      </c>
      <c r="AI680">
        <v>1</v>
      </c>
      <c r="AJ680" s="40">
        <f t="shared" si="846"/>
        <v>3</v>
      </c>
      <c r="AK680">
        <v>3</v>
      </c>
      <c r="AL680" t="s">
        <v>83</v>
      </c>
      <c r="AM680">
        <v>1</v>
      </c>
      <c r="AN680" s="40">
        <f t="shared" si="798"/>
        <v>0</v>
      </c>
      <c r="AO680">
        <v>3</v>
      </c>
      <c r="AP680" t="s">
        <v>83</v>
      </c>
      <c r="AQ680">
        <v>1</v>
      </c>
      <c r="AR680" s="40">
        <f t="shared" si="778"/>
        <v>0</v>
      </c>
      <c r="AS680">
        <v>4</v>
      </c>
      <c r="AT680" t="s">
        <v>83</v>
      </c>
      <c r="AU680">
        <v>1</v>
      </c>
      <c r="AV680" s="40">
        <f t="shared" si="799"/>
        <v>0</v>
      </c>
      <c r="AW680">
        <v>0</v>
      </c>
      <c r="AX680" t="s">
        <v>83</v>
      </c>
      <c r="AY680">
        <v>1</v>
      </c>
      <c r="AZ680" s="40">
        <f t="shared" si="800"/>
        <v>3</v>
      </c>
      <c r="BA680">
        <v>4</v>
      </c>
      <c r="BB680" t="s">
        <v>83</v>
      </c>
      <c r="BC680">
        <v>1</v>
      </c>
      <c r="BD680" s="40">
        <f t="shared" si="783"/>
        <v>0</v>
      </c>
      <c r="BE680" s="24">
        <f t="shared" si="801"/>
        <v>6</v>
      </c>
      <c r="BF680" s="14">
        <v>3</v>
      </c>
      <c r="BG680" t="s">
        <v>83</v>
      </c>
      <c r="BH680">
        <v>1</v>
      </c>
      <c r="BI680" s="40">
        <f t="shared" si="802"/>
        <v>0</v>
      </c>
      <c r="BJ680">
        <v>4</v>
      </c>
      <c r="BK680" t="s">
        <v>83</v>
      </c>
      <c r="BL680">
        <v>1</v>
      </c>
      <c r="BM680" s="40">
        <f t="shared" si="803"/>
        <v>0</v>
      </c>
      <c r="BN680">
        <v>3</v>
      </c>
      <c r="BO680" t="s">
        <v>83</v>
      </c>
      <c r="BP680">
        <v>1</v>
      </c>
      <c r="BQ680" s="40">
        <f t="shared" si="784"/>
        <v>4</v>
      </c>
      <c r="BR680">
        <v>3</v>
      </c>
      <c r="BS680" t="s">
        <v>83</v>
      </c>
      <c r="BT680">
        <v>1</v>
      </c>
      <c r="BU680" s="40">
        <f t="shared" si="804"/>
        <v>4</v>
      </c>
      <c r="BV680">
        <v>0</v>
      </c>
      <c r="BW680" t="s">
        <v>83</v>
      </c>
      <c r="BX680">
        <v>1</v>
      </c>
      <c r="BY680" s="40">
        <f t="shared" si="805"/>
        <v>3</v>
      </c>
      <c r="BZ680">
        <v>4</v>
      </c>
      <c r="CA680" t="s">
        <v>83</v>
      </c>
      <c r="CB680">
        <v>1</v>
      </c>
      <c r="CC680" s="40">
        <f t="shared" si="806"/>
        <v>0</v>
      </c>
      <c r="CD680" s="24">
        <f t="shared" si="807"/>
        <v>11</v>
      </c>
      <c r="CE680" s="14">
        <v>3</v>
      </c>
      <c r="CF680" t="s">
        <v>83</v>
      </c>
      <c r="CG680">
        <v>1</v>
      </c>
      <c r="CH680" s="40">
        <f t="shared" si="808"/>
        <v>0</v>
      </c>
      <c r="CI680">
        <v>2</v>
      </c>
      <c r="CJ680" t="s">
        <v>83</v>
      </c>
      <c r="CK680">
        <v>1</v>
      </c>
      <c r="CL680" s="40">
        <f t="shared" si="809"/>
        <v>3</v>
      </c>
      <c r="CM680">
        <v>4</v>
      </c>
      <c r="CN680" t="s">
        <v>83</v>
      </c>
      <c r="CO680">
        <v>1</v>
      </c>
      <c r="CP680" s="40">
        <f t="shared" si="810"/>
        <v>0</v>
      </c>
      <c r="CQ680">
        <v>2</v>
      </c>
      <c r="CR680" t="s">
        <v>83</v>
      </c>
      <c r="CS680">
        <v>1</v>
      </c>
      <c r="CT680" s="40">
        <f t="shared" si="811"/>
        <v>6</v>
      </c>
      <c r="CU680">
        <v>0</v>
      </c>
      <c r="CV680" t="s">
        <v>83</v>
      </c>
      <c r="CW680">
        <v>1</v>
      </c>
      <c r="CX680" s="40">
        <f t="shared" si="812"/>
        <v>0</v>
      </c>
      <c r="CY680">
        <v>3</v>
      </c>
      <c r="CZ680" t="s">
        <v>83</v>
      </c>
      <c r="DA680">
        <v>1</v>
      </c>
      <c r="DB680" s="40">
        <f t="shared" si="813"/>
        <v>3</v>
      </c>
      <c r="DC680" s="24">
        <f t="shared" si="814"/>
        <v>12</v>
      </c>
      <c r="DD680" s="14">
        <v>5</v>
      </c>
      <c r="DE680" t="s">
        <v>83</v>
      </c>
      <c r="DF680">
        <v>1</v>
      </c>
      <c r="DG680" s="40">
        <f t="shared" si="844"/>
        <v>0</v>
      </c>
      <c r="DH680">
        <v>5</v>
      </c>
      <c r="DI680" t="s">
        <v>83</v>
      </c>
      <c r="DJ680">
        <v>1</v>
      </c>
      <c r="DK680" s="40">
        <f t="shared" si="785"/>
        <v>3</v>
      </c>
      <c r="DL680">
        <v>1</v>
      </c>
      <c r="DM680" t="s">
        <v>83</v>
      </c>
      <c r="DN680">
        <v>0</v>
      </c>
      <c r="DO680" s="40">
        <f t="shared" si="815"/>
        <v>0</v>
      </c>
      <c r="DP680">
        <v>3</v>
      </c>
      <c r="DQ680" t="s">
        <v>83</v>
      </c>
      <c r="DR680">
        <v>1</v>
      </c>
      <c r="DS680" s="40">
        <f t="shared" si="776"/>
        <v>0</v>
      </c>
      <c r="DT680">
        <v>9</v>
      </c>
      <c r="DU680" t="s">
        <v>83</v>
      </c>
      <c r="DV680">
        <v>1</v>
      </c>
      <c r="DW680" s="40">
        <f t="shared" si="777"/>
        <v>3</v>
      </c>
      <c r="DX680">
        <v>0</v>
      </c>
      <c r="DY680" t="s">
        <v>83</v>
      </c>
      <c r="DZ680">
        <v>2</v>
      </c>
      <c r="EA680" s="39">
        <f t="shared" si="816"/>
        <v>4</v>
      </c>
      <c r="EB680" s="24">
        <f t="shared" si="786"/>
        <v>10</v>
      </c>
      <c r="EC680" s="14">
        <v>5</v>
      </c>
      <c r="ED680" t="s">
        <v>83</v>
      </c>
      <c r="EE680">
        <v>0</v>
      </c>
      <c r="EF680" s="40">
        <f t="shared" si="817"/>
        <v>0</v>
      </c>
      <c r="EG680">
        <v>3</v>
      </c>
      <c r="EH680" t="s">
        <v>83</v>
      </c>
      <c r="EI680">
        <v>1</v>
      </c>
      <c r="EJ680" s="40">
        <f t="shared" si="818"/>
        <v>3</v>
      </c>
      <c r="EK680">
        <v>1</v>
      </c>
      <c r="EL680" t="s">
        <v>83</v>
      </c>
      <c r="EM680">
        <v>0</v>
      </c>
      <c r="EN680" s="40">
        <f t="shared" si="849"/>
        <v>0</v>
      </c>
      <c r="EO680">
        <v>4</v>
      </c>
      <c r="EP680" t="s">
        <v>83</v>
      </c>
      <c r="EQ680">
        <v>1</v>
      </c>
      <c r="ER680" s="40">
        <f t="shared" si="819"/>
        <v>6</v>
      </c>
      <c r="ES680">
        <v>8</v>
      </c>
      <c r="ET680" t="s">
        <v>83</v>
      </c>
      <c r="EU680">
        <v>1</v>
      </c>
      <c r="EV680" s="40">
        <f t="shared" si="820"/>
        <v>0</v>
      </c>
      <c r="EW680">
        <v>0</v>
      </c>
      <c r="EX680" t="s">
        <v>83</v>
      </c>
      <c r="EY680">
        <v>0</v>
      </c>
      <c r="EZ680" s="40">
        <f t="shared" si="821"/>
        <v>0</v>
      </c>
      <c r="FA680" s="24">
        <f t="shared" si="822"/>
        <v>9</v>
      </c>
      <c r="FB680" s="14">
        <v>2</v>
      </c>
      <c r="FC680" t="s">
        <v>83</v>
      </c>
      <c r="FD680">
        <v>0</v>
      </c>
      <c r="FE680" s="40">
        <f t="shared" si="823"/>
        <v>3</v>
      </c>
      <c r="FF680">
        <v>7</v>
      </c>
      <c r="FG680" t="s">
        <v>83</v>
      </c>
      <c r="FH680">
        <v>1</v>
      </c>
      <c r="FI680" s="40">
        <f t="shared" si="824"/>
        <v>3</v>
      </c>
      <c r="FJ680">
        <v>1</v>
      </c>
      <c r="FK680" t="s">
        <v>83</v>
      </c>
      <c r="FL680">
        <v>0</v>
      </c>
      <c r="FM680" s="40">
        <f t="shared" si="825"/>
        <v>0</v>
      </c>
      <c r="FN680">
        <v>3</v>
      </c>
      <c r="FO680" t="s">
        <v>83</v>
      </c>
      <c r="FP680">
        <v>1</v>
      </c>
      <c r="FQ680" s="40">
        <f t="shared" si="787"/>
        <v>3</v>
      </c>
      <c r="FR680">
        <v>4</v>
      </c>
      <c r="FS680" t="s">
        <v>83</v>
      </c>
      <c r="FT680">
        <v>1</v>
      </c>
      <c r="FU680" s="40">
        <f t="shared" si="826"/>
        <v>0</v>
      </c>
      <c r="FV680">
        <v>0</v>
      </c>
      <c r="FW680" t="s">
        <v>83</v>
      </c>
      <c r="FX680">
        <v>0</v>
      </c>
      <c r="FY680" s="40">
        <f t="shared" si="788"/>
        <v>0</v>
      </c>
      <c r="FZ680" s="24">
        <f t="shared" si="789"/>
        <v>9</v>
      </c>
      <c r="GA680" s="14">
        <v>2</v>
      </c>
      <c r="GB680" t="s">
        <v>83</v>
      </c>
      <c r="GC680">
        <v>0</v>
      </c>
      <c r="GD680" s="40">
        <f t="shared" si="827"/>
        <v>0</v>
      </c>
      <c r="GE680">
        <v>3</v>
      </c>
      <c r="GF680" t="s">
        <v>83</v>
      </c>
      <c r="GG680">
        <v>1</v>
      </c>
      <c r="GH680" s="40">
        <f t="shared" si="851"/>
        <v>3</v>
      </c>
      <c r="GI680">
        <v>1</v>
      </c>
      <c r="GJ680" t="s">
        <v>83</v>
      </c>
      <c r="GK680">
        <v>0</v>
      </c>
      <c r="GL680" s="40">
        <f t="shared" si="828"/>
        <v>0</v>
      </c>
      <c r="GM680">
        <v>5</v>
      </c>
      <c r="GN680" t="s">
        <v>83</v>
      </c>
      <c r="GO680">
        <v>1</v>
      </c>
      <c r="GP680" s="40">
        <f t="shared" si="829"/>
        <v>3</v>
      </c>
      <c r="GQ680">
        <v>3</v>
      </c>
      <c r="GR680" t="s">
        <v>83</v>
      </c>
      <c r="GS680">
        <v>1</v>
      </c>
      <c r="GT680" s="40">
        <f t="shared" si="790"/>
        <v>0</v>
      </c>
      <c r="GU680">
        <v>0</v>
      </c>
      <c r="GV680" t="s">
        <v>83</v>
      </c>
      <c r="GW680">
        <v>0</v>
      </c>
      <c r="GX680" s="40">
        <f t="shared" si="830"/>
        <v>0</v>
      </c>
      <c r="GY680" s="24">
        <f t="shared" si="831"/>
        <v>6</v>
      </c>
      <c r="GZ680" s="28">
        <f t="shared" si="791"/>
        <v>79</v>
      </c>
      <c r="HA680" t="s">
        <v>1333</v>
      </c>
      <c r="HB680">
        <f t="shared" si="792"/>
        <v>0</v>
      </c>
      <c r="HC680" t="s">
        <v>1418</v>
      </c>
      <c r="HD680">
        <f t="shared" si="845"/>
        <v>9</v>
      </c>
      <c r="HE680" t="s">
        <v>436</v>
      </c>
      <c r="HF680">
        <f t="shared" si="793"/>
        <v>9</v>
      </c>
      <c r="HG680" t="s">
        <v>164</v>
      </c>
      <c r="HH680">
        <f t="shared" si="850"/>
        <v>0</v>
      </c>
      <c r="HI680" t="s">
        <v>141</v>
      </c>
      <c r="HJ680">
        <f t="shared" si="832"/>
        <v>0</v>
      </c>
      <c r="HK680" t="s">
        <v>142</v>
      </c>
      <c r="HL680">
        <f t="shared" si="833"/>
        <v>0</v>
      </c>
      <c r="HM680" t="s">
        <v>166</v>
      </c>
      <c r="HN680">
        <f t="shared" si="794"/>
        <v>0</v>
      </c>
      <c r="HO680" t="s">
        <v>91</v>
      </c>
      <c r="HP680">
        <f t="shared" si="834"/>
        <v>5</v>
      </c>
      <c r="HQ680" t="s">
        <v>1334</v>
      </c>
      <c r="HR680" s="1">
        <f t="shared" si="835"/>
        <v>5</v>
      </c>
      <c r="HS680" t="s">
        <v>1421</v>
      </c>
      <c r="HT680" s="1">
        <f t="shared" si="836"/>
        <v>0</v>
      </c>
      <c r="HU680" t="s">
        <v>298</v>
      </c>
      <c r="HV680" s="1">
        <f t="shared" si="837"/>
        <v>6</v>
      </c>
      <c r="HW680" t="s">
        <v>94</v>
      </c>
      <c r="HX680" s="1">
        <f t="shared" si="838"/>
        <v>5</v>
      </c>
      <c r="HY680" t="s">
        <v>88</v>
      </c>
      <c r="HZ680" s="1">
        <f t="shared" si="839"/>
        <v>0</v>
      </c>
      <c r="IA680" t="s">
        <v>89</v>
      </c>
      <c r="IB680" s="1">
        <f t="shared" si="840"/>
        <v>5</v>
      </c>
      <c r="IC680" t="s">
        <v>90</v>
      </c>
      <c r="ID680" s="1">
        <f t="shared" si="841"/>
        <v>5</v>
      </c>
      <c r="IE680" t="s">
        <v>96</v>
      </c>
      <c r="IF680" s="1">
        <f t="shared" si="842"/>
        <v>5</v>
      </c>
      <c r="IG680">
        <f t="shared" si="847"/>
        <v>54</v>
      </c>
      <c r="IH680" s="1">
        <f t="shared" si="843"/>
        <v>133</v>
      </c>
    </row>
    <row r="681" spans="1:242" ht="14.65" thickBot="1" x14ac:dyDescent="0.5">
      <c r="A681" s="1">
        <v>678</v>
      </c>
      <c r="B681" s="45">
        <f t="shared" si="779"/>
        <v>298</v>
      </c>
      <c r="C681" s="14" t="s">
        <v>1351</v>
      </c>
      <c r="D681" t="s">
        <v>1422</v>
      </c>
      <c r="E681" s="15" t="s">
        <v>1394</v>
      </c>
      <c r="F681" s="28">
        <f t="shared" si="780"/>
        <v>159</v>
      </c>
      <c r="H681" s="14">
        <v>1</v>
      </c>
      <c r="I681" t="s">
        <v>83</v>
      </c>
      <c r="J681">
        <v>3</v>
      </c>
      <c r="K681" s="40">
        <f t="shared" si="852"/>
        <v>4</v>
      </c>
      <c r="L681">
        <v>1</v>
      </c>
      <c r="M681" t="s">
        <v>83</v>
      </c>
      <c r="N681">
        <v>2</v>
      </c>
      <c r="O681" s="40">
        <f t="shared" si="848"/>
        <v>3</v>
      </c>
      <c r="P681">
        <v>0</v>
      </c>
      <c r="Q681" t="s">
        <v>83</v>
      </c>
      <c r="R681">
        <v>2</v>
      </c>
      <c r="S681" s="40">
        <f t="shared" si="795"/>
        <v>4</v>
      </c>
      <c r="T681">
        <v>3</v>
      </c>
      <c r="U681" t="s">
        <v>83</v>
      </c>
      <c r="V681">
        <v>1</v>
      </c>
      <c r="W681" s="40">
        <f t="shared" si="781"/>
        <v>0</v>
      </c>
      <c r="X681">
        <v>2</v>
      </c>
      <c r="Y681" t="s">
        <v>83</v>
      </c>
      <c r="Z681">
        <v>1</v>
      </c>
      <c r="AA681" s="40">
        <f t="shared" si="782"/>
        <v>0</v>
      </c>
      <c r="AB681">
        <v>4</v>
      </c>
      <c r="AC681" t="s">
        <v>83</v>
      </c>
      <c r="AD681">
        <v>0</v>
      </c>
      <c r="AE681" s="40">
        <f t="shared" si="796"/>
        <v>3</v>
      </c>
      <c r="AF681" s="24">
        <f t="shared" si="797"/>
        <v>14</v>
      </c>
      <c r="AG681" s="14">
        <v>4</v>
      </c>
      <c r="AH681" t="s">
        <v>83</v>
      </c>
      <c r="AI681">
        <v>0</v>
      </c>
      <c r="AJ681" s="40">
        <f t="shared" si="846"/>
        <v>4</v>
      </c>
      <c r="AK681">
        <v>2</v>
      </c>
      <c r="AL681" t="s">
        <v>83</v>
      </c>
      <c r="AM681">
        <v>1</v>
      </c>
      <c r="AN681" s="40">
        <f t="shared" si="798"/>
        <v>0</v>
      </c>
      <c r="AO681">
        <v>2</v>
      </c>
      <c r="AP681" t="s">
        <v>83</v>
      </c>
      <c r="AQ681">
        <v>0</v>
      </c>
      <c r="AR681" s="40">
        <f t="shared" si="778"/>
        <v>0</v>
      </c>
      <c r="AS681">
        <v>3</v>
      </c>
      <c r="AT681" t="s">
        <v>83</v>
      </c>
      <c r="AU681">
        <v>1</v>
      </c>
      <c r="AV681" s="40">
        <f t="shared" si="799"/>
        <v>0</v>
      </c>
      <c r="AW681">
        <v>1</v>
      </c>
      <c r="AX681" t="s">
        <v>83</v>
      </c>
      <c r="AY681">
        <v>3</v>
      </c>
      <c r="AZ681" s="40">
        <f t="shared" si="800"/>
        <v>3</v>
      </c>
      <c r="BA681">
        <v>1</v>
      </c>
      <c r="BB681" t="s">
        <v>83</v>
      </c>
      <c r="BC681">
        <v>2</v>
      </c>
      <c r="BD681" s="40">
        <f t="shared" si="783"/>
        <v>4</v>
      </c>
      <c r="BE681" s="24">
        <f t="shared" si="801"/>
        <v>11</v>
      </c>
      <c r="BF681" s="14">
        <v>5</v>
      </c>
      <c r="BG681" t="s">
        <v>83</v>
      </c>
      <c r="BH681">
        <v>1</v>
      </c>
      <c r="BI681" s="40">
        <f t="shared" si="802"/>
        <v>0</v>
      </c>
      <c r="BJ681">
        <v>2</v>
      </c>
      <c r="BK681" t="s">
        <v>83</v>
      </c>
      <c r="BL681">
        <v>1</v>
      </c>
      <c r="BM681" s="40">
        <f t="shared" si="803"/>
        <v>0</v>
      </c>
      <c r="BN681">
        <v>2</v>
      </c>
      <c r="BO681" t="s">
        <v>83</v>
      </c>
      <c r="BP681">
        <v>0</v>
      </c>
      <c r="BQ681" s="40">
        <f t="shared" si="784"/>
        <v>6</v>
      </c>
      <c r="BR681">
        <v>2</v>
      </c>
      <c r="BS681" t="s">
        <v>83</v>
      </c>
      <c r="BT681">
        <v>1</v>
      </c>
      <c r="BU681" s="40">
        <f t="shared" si="804"/>
        <v>3</v>
      </c>
      <c r="BV681">
        <v>0</v>
      </c>
      <c r="BW681" t="s">
        <v>83</v>
      </c>
      <c r="BX681">
        <v>2</v>
      </c>
      <c r="BY681" s="40">
        <f t="shared" si="805"/>
        <v>6</v>
      </c>
      <c r="BZ681">
        <v>0</v>
      </c>
      <c r="CA681" t="s">
        <v>83</v>
      </c>
      <c r="CB681">
        <v>2</v>
      </c>
      <c r="CC681" s="40">
        <f t="shared" si="806"/>
        <v>3</v>
      </c>
      <c r="CD681" s="24">
        <f t="shared" si="807"/>
        <v>18</v>
      </c>
      <c r="CE681" s="14">
        <v>2</v>
      </c>
      <c r="CF681" t="s">
        <v>83</v>
      </c>
      <c r="CG681">
        <v>1</v>
      </c>
      <c r="CH681" s="40">
        <f t="shared" si="808"/>
        <v>0</v>
      </c>
      <c r="CI681">
        <v>5</v>
      </c>
      <c r="CJ681" t="s">
        <v>83</v>
      </c>
      <c r="CK681">
        <v>0</v>
      </c>
      <c r="CL681" s="40">
        <f t="shared" si="809"/>
        <v>3</v>
      </c>
      <c r="CM681">
        <v>1</v>
      </c>
      <c r="CN681" t="s">
        <v>83</v>
      </c>
      <c r="CO681">
        <v>2</v>
      </c>
      <c r="CP681" s="40">
        <f t="shared" si="810"/>
        <v>4</v>
      </c>
      <c r="CQ681">
        <v>2</v>
      </c>
      <c r="CR681" t="s">
        <v>83</v>
      </c>
      <c r="CS681">
        <v>0</v>
      </c>
      <c r="CT681" s="40">
        <f t="shared" si="811"/>
        <v>3</v>
      </c>
      <c r="CU681">
        <v>1</v>
      </c>
      <c r="CV681" t="s">
        <v>83</v>
      </c>
      <c r="CW681">
        <v>3</v>
      </c>
      <c r="CX681" s="40">
        <f t="shared" si="812"/>
        <v>0</v>
      </c>
      <c r="CY681">
        <v>1</v>
      </c>
      <c r="CZ681" t="s">
        <v>83</v>
      </c>
      <c r="DA681">
        <v>3</v>
      </c>
      <c r="DB681" s="40">
        <f t="shared" si="813"/>
        <v>0</v>
      </c>
      <c r="DC681" s="24">
        <f t="shared" si="814"/>
        <v>10</v>
      </c>
      <c r="DD681" s="14">
        <v>3</v>
      </c>
      <c r="DE681" t="s">
        <v>83</v>
      </c>
      <c r="DF681">
        <v>0</v>
      </c>
      <c r="DG681" s="40">
        <f t="shared" si="844"/>
        <v>0</v>
      </c>
      <c r="DH681">
        <v>4</v>
      </c>
      <c r="DI681" t="s">
        <v>83</v>
      </c>
      <c r="DJ681">
        <v>0</v>
      </c>
      <c r="DK681" s="40">
        <f t="shared" si="785"/>
        <v>3</v>
      </c>
      <c r="DL681">
        <v>2</v>
      </c>
      <c r="DM681" t="s">
        <v>83</v>
      </c>
      <c r="DN681">
        <v>1</v>
      </c>
      <c r="DO681" s="40">
        <f t="shared" si="815"/>
        <v>0</v>
      </c>
      <c r="DP681">
        <v>1</v>
      </c>
      <c r="DQ681" t="s">
        <v>83</v>
      </c>
      <c r="DR681">
        <v>2</v>
      </c>
      <c r="DS681" s="40">
        <f t="shared" si="776"/>
        <v>0</v>
      </c>
      <c r="DT681">
        <v>0</v>
      </c>
      <c r="DU681" t="s">
        <v>83</v>
      </c>
      <c r="DV681">
        <v>2</v>
      </c>
      <c r="DW681" s="40">
        <f t="shared" si="777"/>
        <v>1</v>
      </c>
      <c r="DX681">
        <v>0</v>
      </c>
      <c r="DY681" t="s">
        <v>83</v>
      </c>
      <c r="DZ681">
        <v>2</v>
      </c>
      <c r="EA681" s="39">
        <f t="shared" si="816"/>
        <v>4</v>
      </c>
      <c r="EB681" s="24">
        <f t="shared" si="786"/>
        <v>8</v>
      </c>
      <c r="EC681" s="14">
        <v>1</v>
      </c>
      <c r="ED681" t="s">
        <v>83</v>
      </c>
      <c r="EE681">
        <v>3</v>
      </c>
      <c r="EF681" s="40">
        <f t="shared" si="817"/>
        <v>0</v>
      </c>
      <c r="EG681">
        <v>3</v>
      </c>
      <c r="EH681" t="s">
        <v>83</v>
      </c>
      <c r="EI681">
        <v>1</v>
      </c>
      <c r="EJ681" s="40">
        <f t="shared" si="818"/>
        <v>3</v>
      </c>
      <c r="EK681">
        <v>3</v>
      </c>
      <c r="EL681" t="s">
        <v>83</v>
      </c>
      <c r="EM681">
        <v>0</v>
      </c>
      <c r="EN681" s="40">
        <f t="shared" si="849"/>
        <v>0</v>
      </c>
      <c r="EO681">
        <v>2</v>
      </c>
      <c r="EP681" t="s">
        <v>83</v>
      </c>
      <c r="EQ681">
        <v>0</v>
      </c>
      <c r="ER681" s="40">
        <f t="shared" si="819"/>
        <v>3</v>
      </c>
      <c r="ES681">
        <v>1</v>
      </c>
      <c r="ET681" t="s">
        <v>83</v>
      </c>
      <c r="EU681">
        <v>3</v>
      </c>
      <c r="EV681" s="40">
        <f t="shared" si="820"/>
        <v>0</v>
      </c>
      <c r="EW681">
        <v>2</v>
      </c>
      <c r="EX681" t="s">
        <v>83</v>
      </c>
      <c r="EY681">
        <v>1</v>
      </c>
      <c r="EZ681" s="40">
        <f t="shared" si="821"/>
        <v>0</v>
      </c>
      <c r="FA681" s="24">
        <f t="shared" si="822"/>
        <v>6</v>
      </c>
      <c r="FB681" s="14">
        <v>2</v>
      </c>
      <c r="FC681" t="s">
        <v>83</v>
      </c>
      <c r="FD681">
        <v>2</v>
      </c>
      <c r="FE681" s="40">
        <f t="shared" si="823"/>
        <v>0</v>
      </c>
      <c r="FF681">
        <v>5</v>
      </c>
      <c r="FG681" t="s">
        <v>83</v>
      </c>
      <c r="FH681">
        <v>2</v>
      </c>
      <c r="FI681" s="40">
        <f t="shared" si="824"/>
        <v>3</v>
      </c>
      <c r="FJ681">
        <v>2</v>
      </c>
      <c r="FK681" t="s">
        <v>83</v>
      </c>
      <c r="FL681">
        <v>1</v>
      </c>
      <c r="FM681" s="40">
        <f t="shared" si="825"/>
        <v>0</v>
      </c>
      <c r="FN681">
        <v>3</v>
      </c>
      <c r="FO681" t="s">
        <v>83</v>
      </c>
      <c r="FP681">
        <v>0</v>
      </c>
      <c r="FQ681" s="40">
        <f t="shared" si="787"/>
        <v>3</v>
      </c>
      <c r="FR681">
        <v>1</v>
      </c>
      <c r="FS681" t="s">
        <v>83</v>
      </c>
      <c r="FT681">
        <v>2</v>
      </c>
      <c r="FU681" s="40">
        <f t="shared" si="826"/>
        <v>4</v>
      </c>
      <c r="FV681">
        <v>1</v>
      </c>
      <c r="FW681" t="s">
        <v>83</v>
      </c>
      <c r="FX681">
        <v>2</v>
      </c>
      <c r="FY681" s="40">
        <f t="shared" si="788"/>
        <v>0</v>
      </c>
      <c r="FZ681" s="24">
        <f t="shared" si="789"/>
        <v>10</v>
      </c>
      <c r="GA681" s="14">
        <v>3</v>
      </c>
      <c r="GB681" t="s">
        <v>83</v>
      </c>
      <c r="GC681">
        <v>1</v>
      </c>
      <c r="GD681" s="40">
        <f t="shared" si="827"/>
        <v>0</v>
      </c>
      <c r="GE681">
        <v>2</v>
      </c>
      <c r="GF681" t="s">
        <v>83</v>
      </c>
      <c r="GG681">
        <v>1</v>
      </c>
      <c r="GH681" s="40">
        <f t="shared" si="851"/>
        <v>4</v>
      </c>
      <c r="GI681">
        <v>2</v>
      </c>
      <c r="GJ681" t="s">
        <v>83</v>
      </c>
      <c r="GK681">
        <v>1</v>
      </c>
      <c r="GL681" s="40">
        <f t="shared" si="828"/>
        <v>0</v>
      </c>
      <c r="GM681">
        <v>2</v>
      </c>
      <c r="GN681" t="s">
        <v>83</v>
      </c>
      <c r="GO681">
        <v>1</v>
      </c>
      <c r="GP681" s="40">
        <f t="shared" si="829"/>
        <v>3</v>
      </c>
      <c r="GQ681">
        <v>1</v>
      </c>
      <c r="GR681" t="s">
        <v>83</v>
      </c>
      <c r="GS681">
        <v>2</v>
      </c>
      <c r="GT681" s="40">
        <f t="shared" si="790"/>
        <v>3</v>
      </c>
      <c r="GU681">
        <v>2</v>
      </c>
      <c r="GV681" t="s">
        <v>83</v>
      </c>
      <c r="GW681">
        <v>3</v>
      </c>
      <c r="GX681" s="40">
        <f t="shared" si="830"/>
        <v>0</v>
      </c>
      <c r="GY681" s="24">
        <f t="shared" si="831"/>
        <v>10</v>
      </c>
      <c r="GZ681" s="28">
        <f t="shared" si="791"/>
        <v>87</v>
      </c>
      <c r="HA681" t="s">
        <v>84</v>
      </c>
      <c r="HB681">
        <f t="shared" si="792"/>
        <v>9</v>
      </c>
      <c r="HC681" t="s">
        <v>85</v>
      </c>
      <c r="HD681">
        <f t="shared" si="845"/>
        <v>9</v>
      </c>
      <c r="HE681" t="s">
        <v>93</v>
      </c>
      <c r="HF681">
        <f t="shared" si="793"/>
        <v>9</v>
      </c>
      <c r="HG681" t="s">
        <v>94</v>
      </c>
      <c r="HH681">
        <f t="shared" si="850"/>
        <v>9</v>
      </c>
      <c r="HI681" t="s">
        <v>88</v>
      </c>
      <c r="HJ681">
        <f t="shared" si="832"/>
        <v>0</v>
      </c>
      <c r="HK681" t="s">
        <v>131</v>
      </c>
      <c r="HL681">
        <f t="shared" si="833"/>
        <v>0</v>
      </c>
      <c r="HM681" t="s">
        <v>90</v>
      </c>
      <c r="HN681">
        <f t="shared" si="794"/>
        <v>9</v>
      </c>
      <c r="HO681" t="s">
        <v>96</v>
      </c>
      <c r="HP681">
        <f t="shared" si="834"/>
        <v>9</v>
      </c>
      <c r="HQ681" t="s">
        <v>136</v>
      </c>
      <c r="HR681" s="1">
        <f t="shared" si="835"/>
        <v>0</v>
      </c>
      <c r="HS681" t="s">
        <v>137</v>
      </c>
      <c r="HT681" s="1">
        <f t="shared" si="836"/>
        <v>6</v>
      </c>
      <c r="HU681" t="s">
        <v>133</v>
      </c>
      <c r="HV681" s="1">
        <f t="shared" si="837"/>
        <v>0</v>
      </c>
      <c r="HW681" t="s">
        <v>129</v>
      </c>
      <c r="HX681" s="1">
        <f t="shared" si="838"/>
        <v>0</v>
      </c>
      <c r="HY681" t="s">
        <v>130</v>
      </c>
      <c r="HZ681" s="1">
        <f t="shared" si="839"/>
        <v>6</v>
      </c>
      <c r="IA681" t="s">
        <v>95</v>
      </c>
      <c r="IB681" s="1">
        <f t="shared" si="840"/>
        <v>6</v>
      </c>
      <c r="IC681" t="s">
        <v>166</v>
      </c>
      <c r="ID681" s="1">
        <f t="shared" si="841"/>
        <v>0</v>
      </c>
      <c r="IE681" t="s">
        <v>135</v>
      </c>
      <c r="IF681" s="1">
        <f t="shared" si="842"/>
        <v>0</v>
      </c>
      <c r="IG681">
        <f t="shared" si="847"/>
        <v>72</v>
      </c>
      <c r="IH681" s="1">
        <f t="shared" si="843"/>
        <v>159</v>
      </c>
    </row>
    <row r="682" spans="1:242" ht="14.65" thickBot="1" x14ac:dyDescent="0.5">
      <c r="A682" s="1">
        <v>679</v>
      </c>
      <c r="B682" s="45">
        <f t="shared" si="779"/>
        <v>464</v>
      </c>
      <c r="C682" s="14" t="s">
        <v>1423</v>
      </c>
      <c r="D682" t="s">
        <v>1424</v>
      </c>
      <c r="E682" s="15" t="s">
        <v>1394</v>
      </c>
      <c r="F682" s="28">
        <f t="shared" si="780"/>
        <v>146</v>
      </c>
      <c r="H682" s="14">
        <v>1</v>
      </c>
      <c r="I682" t="s">
        <v>83</v>
      </c>
      <c r="J682">
        <v>2</v>
      </c>
      <c r="K682" s="40">
        <f t="shared" si="852"/>
        <v>3</v>
      </c>
      <c r="L682">
        <v>1</v>
      </c>
      <c r="M682" t="s">
        <v>83</v>
      </c>
      <c r="N682">
        <v>5</v>
      </c>
      <c r="O682" s="40">
        <f t="shared" si="848"/>
        <v>3</v>
      </c>
      <c r="P682">
        <v>1</v>
      </c>
      <c r="Q682" t="s">
        <v>83</v>
      </c>
      <c r="R682">
        <v>1</v>
      </c>
      <c r="S682" s="40">
        <f t="shared" si="795"/>
        <v>0</v>
      </c>
      <c r="T682">
        <v>3</v>
      </c>
      <c r="U682" t="s">
        <v>83</v>
      </c>
      <c r="V682">
        <v>0</v>
      </c>
      <c r="W682" s="40">
        <f t="shared" si="781"/>
        <v>0</v>
      </c>
      <c r="X682">
        <v>2</v>
      </c>
      <c r="Y682" t="s">
        <v>83</v>
      </c>
      <c r="Z682">
        <v>1</v>
      </c>
      <c r="AA682" s="40">
        <f t="shared" si="782"/>
        <v>0</v>
      </c>
      <c r="AB682">
        <v>2</v>
      </c>
      <c r="AC682" t="s">
        <v>83</v>
      </c>
      <c r="AD682">
        <v>0</v>
      </c>
      <c r="AE682" s="40">
        <f t="shared" si="796"/>
        <v>6</v>
      </c>
      <c r="AF682" s="24">
        <f t="shared" si="797"/>
        <v>12</v>
      </c>
      <c r="AG682" s="14">
        <v>3</v>
      </c>
      <c r="AH682" t="s">
        <v>83</v>
      </c>
      <c r="AI682">
        <v>1</v>
      </c>
      <c r="AJ682" s="40">
        <f t="shared" si="846"/>
        <v>3</v>
      </c>
      <c r="AK682">
        <v>2</v>
      </c>
      <c r="AL682" t="s">
        <v>83</v>
      </c>
      <c r="AM682">
        <v>4</v>
      </c>
      <c r="AN682" s="40">
        <f t="shared" si="798"/>
        <v>0</v>
      </c>
      <c r="AO682">
        <v>3</v>
      </c>
      <c r="AP682" t="s">
        <v>83</v>
      </c>
      <c r="AQ682">
        <v>0</v>
      </c>
      <c r="AR682" s="40">
        <f t="shared" si="778"/>
        <v>0</v>
      </c>
      <c r="AS682">
        <v>4</v>
      </c>
      <c r="AT682" t="s">
        <v>83</v>
      </c>
      <c r="AU682">
        <v>3</v>
      </c>
      <c r="AV682" s="40">
        <f t="shared" si="799"/>
        <v>0</v>
      </c>
      <c r="AW682">
        <v>4</v>
      </c>
      <c r="AX682" t="s">
        <v>83</v>
      </c>
      <c r="AY682">
        <v>4</v>
      </c>
      <c r="AZ682" s="40">
        <f t="shared" si="800"/>
        <v>0</v>
      </c>
      <c r="BA682">
        <v>1</v>
      </c>
      <c r="BB682" t="s">
        <v>83</v>
      </c>
      <c r="BC682">
        <v>3</v>
      </c>
      <c r="BD682" s="40">
        <f t="shared" si="783"/>
        <v>3</v>
      </c>
      <c r="BE682" s="24">
        <f t="shared" si="801"/>
        <v>6</v>
      </c>
      <c r="BF682" s="14">
        <v>6</v>
      </c>
      <c r="BG682" t="s">
        <v>83</v>
      </c>
      <c r="BH682">
        <v>0</v>
      </c>
      <c r="BI682" s="40">
        <f t="shared" si="802"/>
        <v>0</v>
      </c>
      <c r="BJ682">
        <v>2</v>
      </c>
      <c r="BK682" t="s">
        <v>83</v>
      </c>
      <c r="BL682">
        <v>1</v>
      </c>
      <c r="BM682" s="40">
        <f t="shared" si="803"/>
        <v>0</v>
      </c>
      <c r="BN682">
        <v>2</v>
      </c>
      <c r="BO682" t="s">
        <v>83</v>
      </c>
      <c r="BP682">
        <v>1</v>
      </c>
      <c r="BQ682" s="40">
        <f t="shared" si="784"/>
        <v>3</v>
      </c>
      <c r="BR682">
        <v>4</v>
      </c>
      <c r="BS682" t="s">
        <v>83</v>
      </c>
      <c r="BT682">
        <v>2</v>
      </c>
      <c r="BU682" s="40">
        <f t="shared" si="804"/>
        <v>4</v>
      </c>
      <c r="BV682">
        <v>1</v>
      </c>
      <c r="BW682" t="s">
        <v>83</v>
      </c>
      <c r="BX682">
        <v>3</v>
      </c>
      <c r="BY682" s="40">
        <f t="shared" si="805"/>
        <v>4</v>
      </c>
      <c r="BZ682">
        <v>1</v>
      </c>
      <c r="CA682" t="s">
        <v>83</v>
      </c>
      <c r="CB682">
        <v>3</v>
      </c>
      <c r="CC682" s="40">
        <f t="shared" si="806"/>
        <v>3</v>
      </c>
      <c r="CD682" s="24">
        <f t="shared" si="807"/>
        <v>14</v>
      </c>
      <c r="CE682" s="14">
        <v>2</v>
      </c>
      <c r="CF682" t="s">
        <v>83</v>
      </c>
      <c r="CG682">
        <v>1</v>
      </c>
      <c r="CH682" s="40">
        <f t="shared" si="808"/>
        <v>0</v>
      </c>
      <c r="CI682">
        <v>4</v>
      </c>
      <c r="CJ682" t="s">
        <v>83</v>
      </c>
      <c r="CK682">
        <v>3</v>
      </c>
      <c r="CL682" s="40">
        <f t="shared" si="809"/>
        <v>3</v>
      </c>
      <c r="CM682">
        <v>2</v>
      </c>
      <c r="CN682" t="s">
        <v>83</v>
      </c>
      <c r="CO682">
        <v>3</v>
      </c>
      <c r="CP682" s="40">
        <f t="shared" si="810"/>
        <v>4</v>
      </c>
      <c r="CQ682">
        <v>4</v>
      </c>
      <c r="CR682" t="s">
        <v>83</v>
      </c>
      <c r="CS682">
        <v>4</v>
      </c>
      <c r="CT682" s="40">
        <f t="shared" si="811"/>
        <v>0</v>
      </c>
      <c r="CU682">
        <v>3</v>
      </c>
      <c r="CV682" t="s">
        <v>83</v>
      </c>
      <c r="CW682">
        <v>6</v>
      </c>
      <c r="CX682" s="40">
        <f t="shared" si="812"/>
        <v>0</v>
      </c>
      <c r="CY682">
        <v>1</v>
      </c>
      <c r="CZ682" t="s">
        <v>83</v>
      </c>
      <c r="DA682">
        <v>4</v>
      </c>
      <c r="DB682" s="40">
        <f t="shared" si="813"/>
        <v>0</v>
      </c>
      <c r="DC682" s="24">
        <f t="shared" si="814"/>
        <v>7</v>
      </c>
      <c r="DD682" s="14">
        <v>1</v>
      </c>
      <c r="DE682" t="s">
        <v>83</v>
      </c>
      <c r="DF682">
        <v>4</v>
      </c>
      <c r="DG682" s="40">
        <f t="shared" si="844"/>
        <v>3</v>
      </c>
      <c r="DH682">
        <v>2</v>
      </c>
      <c r="DI682" t="s">
        <v>83</v>
      </c>
      <c r="DJ682">
        <v>0</v>
      </c>
      <c r="DK682" s="40">
        <f t="shared" si="785"/>
        <v>3</v>
      </c>
      <c r="DL682">
        <v>2</v>
      </c>
      <c r="DM682" t="s">
        <v>83</v>
      </c>
      <c r="DN682">
        <v>0</v>
      </c>
      <c r="DO682" s="40">
        <f t="shared" si="815"/>
        <v>0</v>
      </c>
      <c r="DP682">
        <v>4</v>
      </c>
      <c r="DQ682" t="s">
        <v>83</v>
      </c>
      <c r="DR682">
        <v>1</v>
      </c>
      <c r="DS682" s="40">
        <f t="shared" si="776"/>
        <v>0</v>
      </c>
      <c r="DT682">
        <v>2</v>
      </c>
      <c r="DU682" t="s">
        <v>83</v>
      </c>
      <c r="DV682">
        <v>3</v>
      </c>
      <c r="DW682" s="40">
        <f t="shared" si="777"/>
        <v>1</v>
      </c>
      <c r="DX682">
        <v>0</v>
      </c>
      <c r="DY682" t="s">
        <v>83</v>
      </c>
      <c r="DZ682">
        <v>1</v>
      </c>
      <c r="EA682" s="39">
        <f t="shared" si="816"/>
        <v>3</v>
      </c>
      <c r="EB682" s="24">
        <f t="shared" si="786"/>
        <v>10</v>
      </c>
      <c r="EC682" s="14">
        <v>2</v>
      </c>
      <c r="ED682" t="s">
        <v>83</v>
      </c>
      <c r="EE682">
        <v>4</v>
      </c>
      <c r="EF682" s="40">
        <f t="shared" si="817"/>
        <v>0</v>
      </c>
      <c r="EG682">
        <v>1</v>
      </c>
      <c r="EH682" t="s">
        <v>83</v>
      </c>
      <c r="EI682">
        <v>4</v>
      </c>
      <c r="EJ682" s="40">
        <f t="shared" si="818"/>
        <v>0</v>
      </c>
      <c r="EK682">
        <v>2</v>
      </c>
      <c r="EL682" t="s">
        <v>83</v>
      </c>
      <c r="EM682">
        <v>1</v>
      </c>
      <c r="EN682" s="40">
        <f t="shared" si="849"/>
        <v>0</v>
      </c>
      <c r="EO682">
        <v>2</v>
      </c>
      <c r="EP682" t="s">
        <v>83</v>
      </c>
      <c r="EQ682">
        <v>4</v>
      </c>
      <c r="ER682" s="40">
        <f t="shared" si="819"/>
        <v>0</v>
      </c>
      <c r="ES682">
        <v>2</v>
      </c>
      <c r="ET682" t="s">
        <v>83</v>
      </c>
      <c r="EU682">
        <v>1</v>
      </c>
      <c r="EV682" s="40">
        <f t="shared" si="820"/>
        <v>0</v>
      </c>
      <c r="EW682">
        <v>2</v>
      </c>
      <c r="EX682" t="s">
        <v>83</v>
      </c>
      <c r="EY682">
        <v>0</v>
      </c>
      <c r="EZ682" s="40">
        <f t="shared" si="821"/>
        <v>0</v>
      </c>
      <c r="FA682" s="24">
        <f t="shared" si="822"/>
        <v>0</v>
      </c>
      <c r="FB682" s="14">
        <v>4</v>
      </c>
      <c r="FC682" t="s">
        <v>83</v>
      </c>
      <c r="FD682">
        <v>1</v>
      </c>
      <c r="FE682" s="40">
        <f t="shared" si="823"/>
        <v>3</v>
      </c>
      <c r="FF682">
        <v>2</v>
      </c>
      <c r="FG682" t="s">
        <v>83</v>
      </c>
      <c r="FH682">
        <v>2</v>
      </c>
      <c r="FI682" s="40">
        <f t="shared" si="824"/>
        <v>0</v>
      </c>
      <c r="FJ682">
        <v>1</v>
      </c>
      <c r="FK682" t="s">
        <v>83</v>
      </c>
      <c r="FL682">
        <v>3</v>
      </c>
      <c r="FM682" s="40">
        <f t="shared" si="825"/>
        <v>0</v>
      </c>
      <c r="FN682">
        <v>3</v>
      </c>
      <c r="FO682" t="s">
        <v>83</v>
      </c>
      <c r="FP682">
        <v>4</v>
      </c>
      <c r="FQ682" s="40">
        <f t="shared" si="787"/>
        <v>0</v>
      </c>
      <c r="FR682">
        <v>1</v>
      </c>
      <c r="FS682" t="s">
        <v>83</v>
      </c>
      <c r="FT682">
        <v>2</v>
      </c>
      <c r="FU682" s="40">
        <f t="shared" si="826"/>
        <v>4</v>
      </c>
      <c r="FV682">
        <v>1</v>
      </c>
      <c r="FW682" t="s">
        <v>83</v>
      </c>
      <c r="FX682">
        <v>4</v>
      </c>
      <c r="FY682" s="40">
        <f t="shared" si="788"/>
        <v>0</v>
      </c>
      <c r="FZ682" s="24">
        <f t="shared" si="789"/>
        <v>7</v>
      </c>
      <c r="GA682" s="14">
        <v>2</v>
      </c>
      <c r="GB682" t="s">
        <v>83</v>
      </c>
      <c r="GC682">
        <v>2</v>
      </c>
      <c r="GD682" s="40">
        <f t="shared" si="827"/>
        <v>3</v>
      </c>
      <c r="GE682">
        <v>4</v>
      </c>
      <c r="GF682" t="s">
        <v>83</v>
      </c>
      <c r="GG682">
        <v>3</v>
      </c>
      <c r="GH682" s="40">
        <f t="shared" si="851"/>
        <v>4</v>
      </c>
      <c r="GI682">
        <v>2</v>
      </c>
      <c r="GJ682" t="s">
        <v>83</v>
      </c>
      <c r="GK682">
        <v>0</v>
      </c>
      <c r="GL682" s="40">
        <f t="shared" si="828"/>
        <v>0</v>
      </c>
      <c r="GM682">
        <v>4</v>
      </c>
      <c r="GN682" t="s">
        <v>83</v>
      </c>
      <c r="GO682">
        <v>1</v>
      </c>
      <c r="GP682" s="40">
        <f t="shared" si="829"/>
        <v>3</v>
      </c>
      <c r="GQ682">
        <v>3</v>
      </c>
      <c r="GR682" t="s">
        <v>83</v>
      </c>
      <c r="GS682">
        <v>3</v>
      </c>
      <c r="GT682" s="40">
        <f t="shared" si="790"/>
        <v>0</v>
      </c>
      <c r="GU682">
        <v>2</v>
      </c>
      <c r="GV682" t="s">
        <v>83</v>
      </c>
      <c r="GW682">
        <v>4</v>
      </c>
      <c r="GX682" s="40">
        <f t="shared" si="830"/>
        <v>0</v>
      </c>
      <c r="GY682" s="24">
        <f t="shared" si="831"/>
        <v>10</v>
      </c>
      <c r="GZ682" s="28">
        <f t="shared" si="791"/>
        <v>66</v>
      </c>
      <c r="HA682" t="s">
        <v>84</v>
      </c>
      <c r="HB682">
        <f t="shared" si="792"/>
        <v>9</v>
      </c>
      <c r="HC682" t="s">
        <v>92</v>
      </c>
      <c r="HD682">
        <f t="shared" si="845"/>
        <v>0</v>
      </c>
      <c r="HE682" t="s">
        <v>93</v>
      </c>
      <c r="HF682">
        <f t="shared" si="793"/>
        <v>9</v>
      </c>
      <c r="HG682" t="s">
        <v>94</v>
      </c>
      <c r="HH682">
        <f t="shared" si="850"/>
        <v>9</v>
      </c>
      <c r="HI682" t="s">
        <v>130</v>
      </c>
      <c r="HJ682">
        <f t="shared" si="832"/>
        <v>5</v>
      </c>
      <c r="HK682" t="s">
        <v>142</v>
      </c>
      <c r="HL682">
        <f t="shared" si="833"/>
        <v>0</v>
      </c>
      <c r="HM682" t="s">
        <v>134</v>
      </c>
      <c r="HN682">
        <f t="shared" si="794"/>
        <v>5</v>
      </c>
      <c r="HO682" t="s">
        <v>96</v>
      </c>
      <c r="HP682">
        <f t="shared" si="834"/>
        <v>9</v>
      </c>
      <c r="HQ682" t="s">
        <v>132</v>
      </c>
      <c r="HR682" s="1">
        <f t="shared" si="835"/>
        <v>6</v>
      </c>
      <c r="HS682" t="s">
        <v>85</v>
      </c>
      <c r="HT682" s="1">
        <f t="shared" si="836"/>
        <v>5</v>
      </c>
      <c r="HU682" t="s">
        <v>86</v>
      </c>
      <c r="HV682" s="1">
        <f t="shared" si="837"/>
        <v>6</v>
      </c>
      <c r="HW682" t="s">
        <v>129</v>
      </c>
      <c r="HX682" s="1">
        <f t="shared" si="838"/>
        <v>0</v>
      </c>
      <c r="HY682" t="s">
        <v>88</v>
      </c>
      <c r="HZ682" s="1">
        <f t="shared" si="839"/>
        <v>0</v>
      </c>
      <c r="IA682" t="s">
        <v>95</v>
      </c>
      <c r="IB682" s="1">
        <f t="shared" si="840"/>
        <v>6</v>
      </c>
      <c r="IC682" t="s">
        <v>90</v>
      </c>
      <c r="ID682" s="1">
        <f t="shared" si="841"/>
        <v>5</v>
      </c>
      <c r="IE682" t="s">
        <v>91</v>
      </c>
      <c r="IF682" s="1">
        <f t="shared" si="842"/>
        <v>6</v>
      </c>
      <c r="IG682">
        <f t="shared" si="847"/>
        <v>80</v>
      </c>
      <c r="IH682" s="1">
        <f t="shared" si="843"/>
        <v>146</v>
      </c>
    </row>
    <row r="683" spans="1:242" ht="14.65" thickBot="1" x14ac:dyDescent="0.5">
      <c r="A683" s="1">
        <v>680</v>
      </c>
      <c r="B683" s="45">
        <f t="shared" si="779"/>
        <v>14</v>
      </c>
      <c r="C683" s="14" t="s">
        <v>489</v>
      </c>
      <c r="D683" t="s">
        <v>1432</v>
      </c>
      <c r="E683" s="15" t="s">
        <v>1394</v>
      </c>
      <c r="F683" s="28">
        <f t="shared" si="780"/>
        <v>192</v>
      </c>
      <c r="H683" s="14">
        <v>0</v>
      </c>
      <c r="I683" t="s">
        <v>83</v>
      </c>
      <c r="J683">
        <v>2</v>
      </c>
      <c r="K683" s="40">
        <f t="shared" si="852"/>
        <v>6</v>
      </c>
      <c r="L683">
        <v>1</v>
      </c>
      <c r="M683" t="s">
        <v>83</v>
      </c>
      <c r="N683">
        <v>2</v>
      </c>
      <c r="O683" s="40">
        <f t="shared" si="848"/>
        <v>3</v>
      </c>
      <c r="P683">
        <v>1</v>
      </c>
      <c r="Q683" t="s">
        <v>83</v>
      </c>
      <c r="R683">
        <v>2</v>
      </c>
      <c r="S683" s="40">
        <f t="shared" si="795"/>
        <v>3</v>
      </c>
      <c r="T683">
        <v>2</v>
      </c>
      <c r="U683" t="s">
        <v>83</v>
      </c>
      <c r="V683">
        <v>2</v>
      </c>
      <c r="W683" s="40">
        <f t="shared" si="781"/>
        <v>4</v>
      </c>
      <c r="X683">
        <v>1</v>
      </c>
      <c r="Y683" t="s">
        <v>83</v>
      </c>
      <c r="Z683">
        <v>2</v>
      </c>
      <c r="AA683" s="40">
        <f t="shared" si="782"/>
        <v>6</v>
      </c>
      <c r="AB683">
        <v>4</v>
      </c>
      <c r="AC683" t="s">
        <v>83</v>
      </c>
      <c r="AD683">
        <v>0</v>
      </c>
      <c r="AE683" s="40">
        <f t="shared" si="796"/>
        <v>3</v>
      </c>
      <c r="AF683" s="24">
        <f t="shared" si="797"/>
        <v>25</v>
      </c>
      <c r="AG683" s="14">
        <v>3</v>
      </c>
      <c r="AH683" t="s">
        <v>83</v>
      </c>
      <c r="AI683">
        <v>0</v>
      </c>
      <c r="AJ683" s="40">
        <f t="shared" si="846"/>
        <v>3</v>
      </c>
      <c r="AK683">
        <v>2</v>
      </c>
      <c r="AL683" t="s">
        <v>83</v>
      </c>
      <c r="AM683">
        <v>2</v>
      </c>
      <c r="AN683" s="40">
        <f t="shared" si="798"/>
        <v>4</v>
      </c>
      <c r="AO683">
        <v>2</v>
      </c>
      <c r="AP683" t="s">
        <v>83</v>
      </c>
      <c r="AQ683">
        <v>0</v>
      </c>
      <c r="AR683" s="40">
        <f t="shared" si="778"/>
        <v>0</v>
      </c>
      <c r="AS683">
        <v>3</v>
      </c>
      <c r="AT683" t="s">
        <v>83</v>
      </c>
      <c r="AU683">
        <v>1</v>
      </c>
      <c r="AV683" s="40">
        <f t="shared" si="799"/>
        <v>0</v>
      </c>
      <c r="AW683">
        <v>1</v>
      </c>
      <c r="AX683" t="s">
        <v>83</v>
      </c>
      <c r="AY683">
        <v>1</v>
      </c>
      <c r="AZ683" s="40">
        <f t="shared" si="800"/>
        <v>0</v>
      </c>
      <c r="BA683">
        <v>1</v>
      </c>
      <c r="BB683" t="s">
        <v>83</v>
      </c>
      <c r="BC683">
        <v>2</v>
      </c>
      <c r="BD683" s="40">
        <f t="shared" si="783"/>
        <v>4</v>
      </c>
      <c r="BE683" s="24">
        <f t="shared" si="801"/>
        <v>11</v>
      </c>
      <c r="BF683" s="14">
        <v>3</v>
      </c>
      <c r="BG683" t="s">
        <v>83</v>
      </c>
      <c r="BH683">
        <v>0</v>
      </c>
      <c r="BI683" s="40">
        <f t="shared" si="802"/>
        <v>0</v>
      </c>
      <c r="BJ683">
        <v>2</v>
      </c>
      <c r="BK683" t="s">
        <v>83</v>
      </c>
      <c r="BL683">
        <v>1</v>
      </c>
      <c r="BM683" s="40">
        <f t="shared" si="803"/>
        <v>0</v>
      </c>
      <c r="BN683">
        <v>2</v>
      </c>
      <c r="BO683" t="s">
        <v>83</v>
      </c>
      <c r="BP683">
        <v>1</v>
      </c>
      <c r="BQ683" s="40">
        <f t="shared" si="784"/>
        <v>3</v>
      </c>
      <c r="BR683">
        <v>3</v>
      </c>
      <c r="BS683" t="s">
        <v>83</v>
      </c>
      <c r="BT683">
        <v>2</v>
      </c>
      <c r="BU683" s="40">
        <f t="shared" si="804"/>
        <v>3</v>
      </c>
      <c r="BV683">
        <v>1</v>
      </c>
      <c r="BW683" t="s">
        <v>83</v>
      </c>
      <c r="BX683">
        <v>3</v>
      </c>
      <c r="BY683" s="40">
        <f t="shared" si="805"/>
        <v>4</v>
      </c>
      <c r="BZ683">
        <v>0</v>
      </c>
      <c r="CA683" t="s">
        <v>83</v>
      </c>
      <c r="CB683">
        <v>3</v>
      </c>
      <c r="CC683" s="40">
        <f t="shared" si="806"/>
        <v>3</v>
      </c>
      <c r="CD683" s="24">
        <f t="shared" si="807"/>
        <v>13</v>
      </c>
      <c r="CE683" s="14">
        <v>2</v>
      </c>
      <c r="CF683" t="s">
        <v>83</v>
      </c>
      <c r="CG683">
        <v>0</v>
      </c>
      <c r="CH683" s="40">
        <f t="shared" si="808"/>
        <v>0</v>
      </c>
      <c r="CI683">
        <v>4</v>
      </c>
      <c r="CJ683" t="s">
        <v>83</v>
      </c>
      <c r="CK683">
        <v>0</v>
      </c>
      <c r="CL683" s="40">
        <f t="shared" si="809"/>
        <v>3</v>
      </c>
      <c r="CM683">
        <v>1</v>
      </c>
      <c r="CN683" t="s">
        <v>83</v>
      </c>
      <c r="CO683">
        <v>1</v>
      </c>
      <c r="CP683" s="40">
        <f t="shared" si="810"/>
        <v>0</v>
      </c>
      <c r="CQ683">
        <v>2</v>
      </c>
      <c r="CR683" t="s">
        <v>83</v>
      </c>
      <c r="CS683">
        <v>1</v>
      </c>
      <c r="CT683" s="40">
        <f t="shared" si="811"/>
        <v>6</v>
      </c>
      <c r="CU683">
        <v>0</v>
      </c>
      <c r="CV683" t="s">
        <v>83</v>
      </c>
      <c r="CW683">
        <v>3</v>
      </c>
      <c r="CX683" s="40">
        <f t="shared" si="812"/>
        <v>0</v>
      </c>
      <c r="CY683">
        <v>1</v>
      </c>
      <c r="CZ683" t="s">
        <v>83</v>
      </c>
      <c r="DA683">
        <v>3</v>
      </c>
      <c r="DB683" s="40">
        <f t="shared" si="813"/>
        <v>0</v>
      </c>
      <c r="DC683" s="24">
        <f t="shared" si="814"/>
        <v>9</v>
      </c>
      <c r="DD683" s="14">
        <v>3</v>
      </c>
      <c r="DE683" t="s">
        <v>83</v>
      </c>
      <c r="DF683">
        <v>1</v>
      </c>
      <c r="DG683" s="40">
        <f t="shared" si="844"/>
        <v>0</v>
      </c>
      <c r="DH683">
        <v>2</v>
      </c>
      <c r="DI683" t="s">
        <v>83</v>
      </c>
      <c r="DJ683">
        <v>0</v>
      </c>
      <c r="DK683" s="40">
        <f t="shared" si="785"/>
        <v>3</v>
      </c>
      <c r="DL683">
        <v>2</v>
      </c>
      <c r="DM683" t="s">
        <v>83</v>
      </c>
      <c r="DN683">
        <v>1</v>
      </c>
      <c r="DO683" s="40">
        <f t="shared" si="815"/>
        <v>0</v>
      </c>
      <c r="DP683">
        <v>2</v>
      </c>
      <c r="DQ683" t="s">
        <v>83</v>
      </c>
      <c r="DR683">
        <v>2</v>
      </c>
      <c r="DS683" s="40">
        <f t="shared" si="776"/>
        <v>4</v>
      </c>
      <c r="DT683">
        <v>0</v>
      </c>
      <c r="DU683" t="s">
        <v>83</v>
      </c>
      <c r="DV683">
        <v>3</v>
      </c>
      <c r="DW683" s="40">
        <f t="shared" si="777"/>
        <v>1</v>
      </c>
      <c r="DX683">
        <v>2</v>
      </c>
      <c r="DY683" t="s">
        <v>83</v>
      </c>
      <c r="DZ683">
        <v>4</v>
      </c>
      <c r="EA683" s="39">
        <f t="shared" si="816"/>
        <v>4</v>
      </c>
      <c r="EB683" s="24">
        <f t="shared" si="786"/>
        <v>12</v>
      </c>
      <c r="EC683" s="14">
        <v>0</v>
      </c>
      <c r="ED683" t="s">
        <v>83</v>
      </c>
      <c r="EE683">
        <v>3</v>
      </c>
      <c r="EF683" s="40">
        <f t="shared" si="817"/>
        <v>0</v>
      </c>
      <c r="EG683">
        <v>2</v>
      </c>
      <c r="EH683" t="s">
        <v>83</v>
      </c>
      <c r="EI683">
        <v>0</v>
      </c>
      <c r="EJ683" s="40">
        <f t="shared" si="818"/>
        <v>3</v>
      </c>
      <c r="EK683">
        <v>2</v>
      </c>
      <c r="EL683" t="s">
        <v>83</v>
      </c>
      <c r="EM683">
        <v>1</v>
      </c>
      <c r="EN683" s="40">
        <f t="shared" si="849"/>
        <v>0</v>
      </c>
      <c r="EO683">
        <v>1</v>
      </c>
      <c r="EP683" t="s">
        <v>83</v>
      </c>
      <c r="EQ683">
        <v>0</v>
      </c>
      <c r="ER683" s="40">
        <f t="shared" si="819"/>
        <v>3</v>
      </c>
      <c r="ES683">
        <v>2</v>
      </c>
      <c r="ET683" t="s">
        <v>83</v>
      </c>
      <c r="EU683">
        <v>2</v>
      </c>
      <c r="EV683" s="40">
        <f t="shared" si="820"/>
        <v>3</v>
      </c>
      <c r="EW683">
        <v>2</v>
      </c>
      <c r="EX683" t="s">
        <v>83</v>
      </c>
      <c r="EY683">
        <v>1</v>
      </c>
      <c r="EZ683" s="40">
        <f t="shared" si="821"/>
        <v>0</v>
      </c>
      <c r="FA683" s="24">
        <f t="shared" si="822"/>
        <v>9</v>
      </c>
      <c r="FB683" s="14">
        <v>1</v>
      </c>
      <c r="FC683" t="s">
        <v>83</v>
      </c>
      <c r="FD683">
        <v>1</v>
      </c>
      <c r="FE683" s="40">
        <f t="shared" si="823"/>
        <v>0</v>
      </c>
      <c r="FF683">
        <v>2</v>
      </c>
      <c r="FG683" t="s">
        <v>83</v>
      </c>
      <c r="FH683">
        <v>0</v>
      </c>
      <c r="FI683" s="40">
        <f t="shared" si="824"/>
        <v>6</v>
      </c>
      <c r="FJ683">
        <v>1</v>
      </c>
      <c r="FK683" t="s">
        <v>83</v>
      </c>
      <c r="FL683">
        <v>1</v>
      </c>
      <c r="FM683" s="40">
        <f t="shared" si="825"/>
        <v>3</v>
      </c>
      <c r="FN683">
        <v>2</v>
      </c>
      <c r="FO683" t="s">
        <v>83</v>
      </c>
      <c r="FP683">
        <v>1</v>
      </c>
      <c r="FQ683" s="40">
        <f t="shared" si="787"/>
        <v>4</v>
      </c>
      <c r="FR683">
        <v>1</v>
      </c>
      <c r="FS683" t="s">
        <v>83</v>
      </c>
      <c r="FT683">
        <v>2</v>
      </c>
      <c r="FU683" s="40">
        <f t="shared" si="826"/>
        <v>4</v>
      </c>
      <c r="FV683">
        <v>1</v>
      </c>
      <c r="FW683" t="s">
        <v>83</v>
      </c>
      <c r="FX683">
        <v>4</v>
      </c>
      <c r="FY683" s="40">
        <f t="shared" si="788"/>
        <v>0</v>
      </c>
      <c r="FZ683" s="24">
        <f t="shared" si="789"/>
        <v>17</v>
      </c>
      <c r="GA683" s="14">
        <v>2</v>
      </c>
      <c r="GB683" t="s">
        <v>83</v>
      </c>
      <c r="GC683">
        <v>2</v>
      </c>
      <c r="GD683" s="40">
        <f t="shared" si="827"/>
        <v>3</v>
      </c>
      <c r="GE683">
        <v>2</v>
      </c>
      <c r="GF683" t="s">
        <v>83</v>
      </c>
      <c r="GG683">
        <v>1</v>
      </c>
      <c r="GH683" s="40">
        <f t="shared" si="851"/>
        <v>4</v>
      </c>
      <c r="GI683">
        <v>1</v>
      </c>
      <c r="GJ683" t="s">
        <v>83</v>
      </c>
      <c r="GK683">
        <v>0</v>
      </c>
      <c r="GL683" s="40">
        <f t="shared" si="828"/>
        <v>0</v>
      </c>
      <c r="GM683">
        <v>2</v>
      </c>
      <c r="GN683" t="s">
        <v>83</v>
      </c>
      <c r="GO683">
        <v>0</v>
      </c>
      <c r="GP683" s="40">
        <f t="shared" si="829"/>
        <v>6</v>
      </c>
      <c r="GQ683">
        <v>1</v>
      </c>
      <c r="GR683" t="s">
        <v>83</v>
      </c>
      <c r="GS683">
        <v>1</v>
      </c>
      <c r="GT683" s="40">
        <f t="shared" si="790"/>
        <v>0</v>
      </c>
      <c r="GU683">
        <v>2</v>
      </c>
      <c r="GV683" t="s">
        <v>83</v>
      </c>
      <c r="GW683">
        <v>1</v>
      </c>
      <c r="GX683" s="40">
        <f t="shared" si="830"/>
        <v>6</v>
      </c>
      <c r="GY683" s="24">
        <f t="shared" si="831"/>
        <v>19</v>
      </c>
      <c r="GZ683" s="28">
        <f t="shared" si="791"/>
        <v>115</v>
      </c>
      <c r="HA683" t="s">
        <v>84</v>
      </c>
      <c r="HB683">
        <f t="shared" si="792"/>
        <v>9</v>
      </c>
      <c r="HC683" t="s">
        <v>85</v>
      </c>
      <c r="HD683">
        <f t="shared" si="845"/>
        <v>9</v>
      </c>
      <c r="HE683" t="s">
        <v>93</v>
      </c>
      <c r="HF683">
        <f t="shared" si="793"/>
        <v>9</v>
      </c>
      <c r="HG683" t="s">
        <v>94</v>
      </c>
      <c r="HH683">
        <f t="shared" si="850"/>
        <v>9</v>
      </c>
      <c r="HI683" t="s">
        <v>130</v>
      </c>
      <c r="HJ683">
        <f t="shared" si="832"/>
        <v>5</v>
      </c>
      <c r="HK683" t="s">
        <v>95</v>
      </c>
      <c r="HL683">
        <f t="shared" si="833"/>
        <v>5</v>
      </c>
      <c r="HM683" t="s">
        <v>90</v>
      </c>
      <c r="HN683">
        <f t="shared" si="794"/>
        <v>9</v>
      </c>
      <c r="HO683" t="s">
        <v>91</v>
      </c>
      <c r="HP683">
        <f t="shared" si="834"/>
        <v>5</v>
      </c>
      <c r="HQ683" t="s">
        <v>132</v>
      </c>
      <c r="HR683" s="1">
        <f t="shared" si="835"/>
        <v>6</v>
      </c>
      <c r="HS683" t="s">
        <v>92</v>
      </c>
      <c r="HT683" s="1">
        <f t="shared" si="836"/>
        <v>0</v>
      </c>
      <c r="HU683" t="s">
        <v>133</v>
      </c>
      <c r="HV683" s="1">
        <f t="shared" si="837"/>
        <v>0</v>
      </c>
      <c r="HW683" t="s">
        <v>129</v>
      </c>
      <c r="HX683" s="1">
        <f t="shared" si="838"/>
        <v>0</v>
      </c>
      <c r="HY683" t="s">
        <v>88</v>
      </c>
      <c r="HZ683" s="1">
        <f t="shared" si="839"/>
        <v>0</v>
      </c>
      <c r="IA683" t="s">
        <v>131</v>
      </c>
      <c r="IB683" s="1">
        <f t="shared" si="840"/>
        <v>0</v>
      </c>
      <c r="IC683" t="s">
        <v>134</v>
      </c>
      <c r="ID683" s="1">
        <f t="shared" si="841"/>
        <v>6</v>
      </c>
      <c r="IE683" t="s">
        <v>96</v>
      </c>
      <c r="IF683" s="1">
        <f t="shared" si="842"/>
        <v>5</v>
      </c>
      <c r="IG683">
        <f t="shared" si="847"/>
        <v>77</v>
      </c>
      <c r="IH683" s="1">
        <f t="shared" si="843"/>
        <v>192</v>
      </c>
    </row>
    <row r="684" spans="1:242" ht="14.65" thickBot="1" x14ac:dyDescent="0.5">
      <c r="A684" s="1">
        <v>681</v>
      </c>
      <c r="B684" s="45">
        <f t="shared" si="779"/>
        <v>6</v>
      </c>
      <c r="C684" s="14" t="s">
        <v>1433</v>
      </c>
      <c r="D684" t="s">
        <v>1434</v>
      </c>
      <c r="E684" s="15" t="s">
        <v>1394</v>
      </c>
      <c r="F684" s="28">
        <f t="shared" si="780"/>
        <v>197</v>
      </c>
      <c r="H684" s="14">
        <v>1</v>
      </c>
      <c r="I684" t="s">
        <v>83</v>
      </c>
      <c r="J684">
        <v>1</v>
      </c>
      <c r="K684" s="40">
        <f t="shared" si="852"/>
        <v>0</v>
      </c>
      <c r="L684">
        <v>1</v>
      </c>
      <c r="M684" t="s">
        <v>83</v>
      </c>
      <c r="N684">
        <v>2</v>
      </c>
      <c r="O684" s="40">
        <f t="shared" si="848"/>
        <v>3</v>
      </c>
      <c r="P684">
        <v>0</v>
      </c>
      <c r="Q684" t="s">
        <v>83</v>
      </c>
      <c r="R684">
        <v>2</v>
      </c>
      <c r="S684" s="40">
        <f t="shared" si="795"/>
        <v>4</v>
      </c>
      <c r="T684">
        <v>3</v>
      </c>
      <c r="U684" t="s">
        <v>83</v>
      </c>
      <c r="V684">
        <v>1</v>
      </c>
      <c r="W684" s="40">
        <f t="shared" si="781"/>
        <v>0</v>
      </c>
      <c r="X684">
        <v>2</v>
      </c>
      <c r="Y684" t="s">
        <v>83</v>
      </c>
      <c r="Z684">
        <v>2</v>
      </c>
      <c r="AA684" s="40">
        <f t="shared" si="782"/>
        <v>0</v>
      </c>
      <c r="AB684">
        <v>3</v>
      </c>
      <c r="AC684" t="s">
        <v>83</v>
      </c>
      <c r="AD684">
        <v>0</v>
      </c>
      <c r="AE684" s="40">
        <f t="shared" si="796"/>
        <v>3</v>
      </c>
      <c r="AF684" s="24">
        <f t="shared" si="797"/>
        <v>10</v>
      </c>
      <c r="AG684" s="14">
        <v>3</v>
      </c>
      <c r="AH684" t="s">
        <v>83</v>
      </c>
      <c r="AI684">
        <v>0</v>
      </c>
      <c r="AJ684" s="40">
        <f t="shared" si="846"/>
        <v>3</v>
      </c>
      <c r="AK684">
        <v>1</v>
      </c>
      <c r="AL684" t="s">
        <v>83</v>
      </c>
      <c r="AM684">
        <v>1</v>
      </c>
      <c r="AN684" s="40">
        <f t="shared" si="798"/>
        <v>6</v>
      </c>
      <c r="AO684">
        <v>2</v>
      </c>
      <c r="AP684" t="s">
        <v>83</v>
      </c>
      <c r="AQ684">
        <v>0</v>
      </c>
      <c r="AR684" s="40">
        <f t="shared" si="778"/>
        <v>0</v>
      </c>
      <c r="AS684">
        <v>2</v>
      </c>
      <c r="AT684" t="s">
        <v>83</v>
      </c>
      <c r="AU684">
        <v>0</v>
      </c>
      <c r="AV684" s="40">
        <f t="shared" si="799"/>
        <v>0</v>
      </c>
      <c r="AW684">
        <v>0</v>
      </c>
      <c r="AX684" t="s">
        <v>83</v>
      </c>
      <c r="AY684">
        <v>1</v>
      </c>
      <c r="AZ684" s="40">
        <f t="shared" si="800"/>
        <v>3</v>
      </c>
      <c r="BA684">
        <v>1</v>
      </c>
      <c r="BB684" t="s">
        <v>83</v>
      </c>
      <c r="BC684">
        <v>2</v>
      </c>
      <c r="BD684" s="40">
        <f t="shared" si="783"/>
        <v>4</v>
      </c>
      <c r="BE684" s="24">
        <f t="shared" si="801"/>
        <v>16</v>
      </c>
      <c r="BF684" s="14">
        <v>2</v>
      </c>
      <c r="BG684" t="s">
        <v>83</v>
      </c>
      <c r="BH684">
        <v>0</v>
      </c>
      <c r="BI684" s="40">
        <f t="shared" si="802"/>
        <v>0</v>
      </c>
      <c r="BJ684">
        <v>1</v>
      </c>
      <c r="BK684" t="s">
        <v>83</v>
      </c>
      <c r="BL684">
        <v>1</v>
      </c>
      <c r="BM684" s="40">
        <f t="shared" si="803"/>
        <v>4</v>
      </c>
      <c r="BN684">
        <v>2</v>
      </c>
      <c r="BO684" t="s">
        <v>83</v>
      </c>
      <c r="BP684">
        <v>0</v>
      </c>
      <c r="BQ684" s="40">
        <f t="shared" si="784"/>
        <v>6</v>
      </c>
      <c r="BR684">
        <v>1</v>
      </c>
      <c r="BS684" t="s">
        <v>83</v>
      </c>
      <c r="BT684">
        <v>0</v>
      </c>
      <c r="BU684" s="40">
        <f t="shared" si="804"/>
        <v>3</v>
      </c>
      <c r="BV684">
        <v>1</v>
      </c>
      <c r="BW684" t="s">
        <v>83</v>
      </c>
      <c r="BX684">
        <v>2</v>
      </c>
      <c r="BY684" s="40">
        <f t="shared" si="805"/>
        <v>3</v>
      </c>
      <c r="BZ684">
        <v>1</v>
      </c>
      <c r="CA684" t="s">
        <v>83</v>
      </c>
      <c r="CB684">
        <v>3</v>
      </c>
      <c r="CC684" s="40">
        <f t="shared" si="806"/>
        <v>3</v>
      </c>
      <c r="CD684" s="24">
        <f t="shared" si="807"/>
        <v>19</v>
      </c>
      <c r="CE684" s="14">
        <v>2</v>
      </c>
      <c r="CF684" t="s">
        <v>83</v>
      </c>
      <c r="CG684">
        <v>0</v>
      </c>
      <c r="CH684" s="40">
        <f t="shared" si="808"/>
        <v>0</v>
      </c>
      <c r="CI684">
        <v>3</v>
      </c>
      <c r="CJ684" t="s">
        <v>83</v>
      </c>
      <c r="CK684">
        <v>1</v>
      </c>
      <c r="CL684" s="40">
        <f t="shared" si="809"/>
        <v>3</v>
      </c>
      <c r="CM684">
        <v>0</v>
      </c>
      <c r="CN684" t="s">
        <v>83</v>
      </c>
      <c r="CO684">
        <v>1</v>
      </c>
      <c r="CP684" s="40">
        <f t="shared" si="810"/>
        <v>6</v>
      </c>
      <c r="CQ684">
        <v>2</v>
      </c>
      <c r="CR684" t="s">
        <v>83</v>
      </c>
      <c r="CS684">
        <v>1</v>
      </c>
      <c r="CT684" s="40">
        <f t="shared" si="811"/>
        <v>6</v>
      </c>
      <c r="CU684">
        <v>1</v>
      </c>
      <c r="CV684" t="s">
        <v>83</v>
      </c>
      <c r="CW684">
        <v>2</v>
      </c>
      <c r="CX684" s="40">
        <f t="shared" si="812"/>
        <v>0</v>
      </c>
      <c r="CY684">
        <v>1</v>
      </c>
      <c r="CZ684" t="s">
        <v>83</v>
      </c>
      <c r="DA684">
        <v>3</v>
      </c>
      <c r="DB684" s="40">
        <f t="shared" si="813"/>
        <v>0</v>
      </c>
      <c r="DC684" s="24">
        <f t="shared" si="814"/>
        <v>15</v>
      </c>
      <c r="DD684" s="14">
        <v>3</v>
      </c>
      <c r="DE684" t="s">
        <v>83</v>
      </c>
      <c r="DF684">
        <v>1</v>
      </c>
      <c r="DG684" s="40">
        <f t="shared" si="844"/>
        <v>0</v>
      </c>
      <c r="DH684">
        <v>2</v>
      </c>
      <c r="DI684" t="s">
        <v>83</v>
      </c>
      <c r="DJ684">
        <v>0</v>
      </c>
      <c r="DK684" s="40">
        <f t="shared" si="785"/>
        <v>3</v>
      </c>
      <c r="DL684">
        <v>1</v>
      </c>
      <c r="DM684" t="s">
        <v>83</v>
      </c>
      <c r="DN684">
        <v>1</v>
      </c>
      <c r="DO684" s="40">
        <f t="shared" si="815"/>
        <v>0</v>
      </c>
      <c r="DP684">
        <v>2</v>
      </c>
      <c r="DQ684" t="s">
        <v>83</v>
      </c>
      <c r="DR684">
        <v>1</v>
      </c>
      <c r="DS684" s="40">
        <f t="shared" si="776"/>
        <v>0</v>
      </c>
      <c r="DT684">
        <v>1</v>
      </c>
      <c r="DU684" t="s">
        <v>83</v>
      </c>
      <c r="DV684">
        <v>3</v>
      </c>
      <c r="DW684" s="40">
        <f t="shared" si="777"/>
        <v>1</v>
      </c>
      <c r="DX684">
        <v>1</v>
      </c>
      <c r="DY684" t="s">
        <v>83</v>
      </c>
      <c r="DZ684">
        <v>3</v>
      </c>
      <c r="EA684" s="39">
        <f t="shared" si="816"/>
        <v>4</v>
      </c>
      <c r="EB684" s="24">
        <f t="shared" si="786"/>
        <v>8</v>
      </c>
      <c r="EC684" s="14">
        <v>1</v>
      </c>
      <c r="ED684" t="s">
        <v>83</v>
      </c>
      <c r="EE684">
        <v>1</v>
      </c>
      <c r="EF684" s="40">
        <f t="shared" si="817"/>
        <v>4</v>
      </c>
      <c r="EG684">
        <v>3</v>
      </c>
      <c r="EH684" t="s">
        <v>83</v>
      </c>
      <c r="EI684">
        <v>0</v>
      </c>
      <c r="EJ684" s="40">
        <f t="shared" si="818"/>
        <v>3</v>
      </c>
      <c r="EK684">
        <v>3</v>
      </c>
      <c r="EL684" t="s">
        <v>83</v>
      </c>
      <c r="EM684">
        <v>1</v>
      </c>
      <c r="EN684" s="40">
        <f t="shared" si="849"/>
        <v>0</v>
      </c>
      <c r="EO684">
        <v>2</v>
      </c>
      <c r="EP684" t="s">
        <v>83</v>
      </c>
      <c r="EQ684">
        <v>0</v>
      </c>
      <c r="ER684" s="40">
        <f t="shared" si="819"/>
        <v>3</v>
      </c>
      <c r="ES684">
        <v>1</v>
      </c>
      <c r="ET684" t="s">
        <v>83</v>
      </c>
      <c r="EU684">
        <v>2</v>
      </c>
      <c r="EV684" s="40">
        <f t="shared" si="820"/>
        <v>0</v>
      </c>
      <c r="EW684">
        <v>0</v>
      </c>
      <c r="EX684" t="s">
        <v>83</v>
      </c>
      <c r="EY684">
        <v>2</v>
      </c>
      <c r="EZ684" s="40">
        <f t="shared" si="821"/>
        <v>0</v>
      </c>
      <c r="FA684" s="24">
        <f t="shared" si="822"/>
        <v>10</v>
      </c>
      <c r="FB684" s="14">
        <v>2</v>
      </c>
      <c r="FC684" t="s">
        <v>83</v>
      </c>
      <c r="FD684">
        <v>1</v>
      </c>
      <c r="FE684" s="40">
        <f t="shared" si="823"/>
        <v>4</v>
      </c>
      <c r="FF684">
        <v>3</v>
      </c>
      <c r="FG684" t="s">
        <v>83</v>
      </c>
      <c r="FH684">
        <v>0</v>
      </c>
      <c r="FI684" s="40">
        <f t="shared" si="824"/>
        <v>3</v>
      </c>
      <c r="FJ684">
        <v>2</v>
      </c>
      <c r="FK684" t="s">
        <v>83</v>
      </c>
      <c r="FL684">
        <v>2</v>
      </c>
      <c r="FM684" s="40">
        <f t="shared" si="825"/>
        <v>4</v>
      </c>
      <c r="FN684">
        <v>2</v>
      </c>
      <c r="FO684" t="s">
        <v>83</v>
      </c>
      <c r="FP684">
        <v>1</v>
      </c>
      <c r="FQ684" s="40">
        <f t="shared" si="787"/>
        <v>4</v>
      </c>
      <c r="FR684">
        <v>1</v>
      </c>
      <c r="FS684" t="s">
        <v>83</v>
      </c>
      <c r="FT684">
        <v>2</v>
      </c>
      <c r="FU684" s="40">
        <f t="shared" si="826"/>
        <v>4</v>
      </c>
      <c r="FV684">
        <v>1</v>
      </c>
      <c r="FW684" t="s">
        <v>83</v>
      </c>
      <c r="FX684">
        <v>2</v>
      </c>
      <c r="FY684" s="40">
        <f t="shared" si="788"/>
        <v>0</v>
      </c>
      <c r="FZ684" s="24">
        <f t="shared" si="789"/>
        <v>19</v>
      </c>
      <c r="GA684" s="14">
        <v>2</v>
      </c>
      <c r="GB684" t="s">
        <v>83</v>
      </c>
      <c r="GC684">
        <v>1</v>
      </c>
      <c r="GD684" s="40">
        <f t="shared" si="827"/>
        <v>0</v>
      </c>
      <c r="GE684">
        <v>2</v>
      </c>
      <c r="GF684" t="s">
        <v>83</v>
      </c>
      <c r="GG684">
        <v>1</v>
      </c>
      <c r="GH684" s="40">
        <f t="shared" si="851"/>
        <v>4</v>
      </c>
      <c r="GI684">
        <v>1</v>
      </c>
      <c r="GJ684" t="s">
        <v>83</v>
      </c>
      <c r="GK684">
        <v>2</v>
      </c>
      <c r="GL684" s="40">
        <f t="shared" si="828"/>
        <v>4</v>
      </c>
      <c r="GM684">
        <v>1</v>
      </c>
      <c r="GN684" t="s">
        <v>83</v>
      </c>
      <c r="GO684">
        <v>1</v>
      </c>
      <c r="GP684" s="40">
        <f t="shared" si="829"/>
        <v>0</v>
      </c>
      <c r="GQ684">
        <v>1</v>
      </c>
      <c r="GR684" t="s">
        <v>83</v>
      </c>
      <c r="GS684">
        <v>2</v>
      </c>
      <c r="GT684" s="40">
        <f t="shared" si="790"/>
        <v>3</v>
      </c>
      <c r="GU684">
        <v>0</v>
      </c>
      <c r="GV684" t="s">
        <v>83</v>
      </c>
      <c r="GW684">
        <v>2</v>
      </c>
      <c r="GX684" s="40">
        <f t="shared" si="830"/>
        <v>0</v>
      </c>
      <c r="GY684" s="24">
        <f t="shared" si="831"/>
        <v>11</v>
      </c>
      <c r="GZ684" s="28">
        <f t="shared" si="791"/>
        <v>108</v>
      </c>
      <c r="HA684" t="s">
        <v>84</v>
      </c>
      <c r="HB684">
        <f t="shared" si="792"/>
        <v>9</v>
      </c>
      <c r="HC684" t="s">
        <v>85</v>
      </c>
      <c r="HD684">
        <f t="shared" si="845"/>
        <v>9</v>
      </c>
      <c r="HE684" t="s">
        <v>93</v>
      </c>
      <c r="HF684">
        <f t="shared" si="793"/>
        <v>9</v>
      </c>
      <c r="HG684" t="s">
        <v>94</v>
      </c>
      <c r="HH684">
        <f t="shared" si="850"/>
        <v>9</v>
      </c>
      <c r="HI684" t="s">
        <v>130</v>
      </c>
      <c r="HJ684">
        <f t="shared" si="832"/>
        <v>5</v>
      </c>
      <c r="HK684" t="s">
        <v>131</v>
      </c>
      <c r="HL684">
        <f t="shared" si="833"/>
        <v>0</v>
      </c>
      <c r="HM684" t="s">
        <v>90</v>
      </c>
      <c r="HN684">
        <f t="shared" si="794"/>
        <v>9</v>
      </c>
      <c r="HO684" t="s">
        <v>96</v>
      </c>
      <c r="HP684">
        <f t="shared" si="834"/>
        <v>9</v>
      </c>
      <c r="HQ684" t="s">
        <v>132</v>
      </c>
      <c r="HR684" s="1">
        <f t="shared" si="835"/>
        <v>6</v>
      </c>
      <c r="HS684" t="s">
        <v>137</v>
      </c>
      <c r="HT684" s="1">
        <f t="shared" si="836"/>
        <v>6</v>
      </c>
      <c r="HU684" t="s">
        <v>86</v>
      </c>
      <c r="HV684" s="1">
        <f t="shared" si="837"/>
        <v>6</v>
      </c>
      <c r="HW684" t="s">
        <v>129</v>
      </c>
      <c r="HX684" s="1">
        <f t="shared" si="838"/>
        <v>0</v>
      </c>
      <c r="HY684" t="s">
        <v>88</v>
      </c>
      <c r="HZ684" s="1">
        <f t="shared" si="839"/>
        <v>0</v>
      </c>
      <c r="IA684" t="s">
        <v>95</v>
      </c>
      <c r="IB684" s="1">
        <f t="shared" si="840"/>
        <v>6</v>
      </c>
      <c r="IC684" t="s">
        <v>134</v>
      </c>
      <c r="ID684" s="1">
        <f t="shared" si="841"/>
        <v>6</v>
      </c>
      <c r="IE684" t="s">
        <v>135</v>
      </c>
      <c r="IF684" s="1">
        <f t="shared" si="842"/>
        <v>0</v>
      </c>
      <c r="IG684">
        <f t="shared" si="847"/>
        <v>89</v>
      </c>
      <c r="IH684" s="1">
        <f t="shared" si="843"/>
        <v>197</v>
      </c>
    </row>
    <row r="685" spans="1:242" ht="14.65" thickBot="1" x14ac:dyDescent="0.5">
      <c r="A685" s="1">
        <v>682</v>
      </c>
      <c r="B685" s="45">
        <f t="shared" si="779"/>
        <v>298</v>
      </c>
      <c r="C685" s="14" t="s">
        <v>1160</v>
      </c>
      <c r="D685" t="s">
        <v>1435</v>
      </c>
      <c r="E685" s="15" t="s">
        <v>1394</v>
      </c>
      <c r="F685" s="28">
        <f t="shared" si="780"/>
        <v>159</v>
      </c>
      <c r="H685" s="14">
        <v>0</v>
      </c>
      <c r="I685" t="s">
        <v>83</v>
      </c>
      <c r="J685">
        <v>4</v>
      </c>
      <c r="K685" s="40">
        <f t="shared" si="852"/>
        <v>3</v>
      </c>
      <c r="L685">
        <v>1</v>
      </c>
      <c r="M685" t="s">
        <v>83</v>
      </c>
      <c r="N685">
        <v>2</v>
      </c>
      <c r="O685" s="40">
        <f t="shared" si="848"/>
        <v>3</v>
      </c>
      <c r="P685">
        <v>0</v>
      </c>
      <c r="Q685" t="s">
        <v>83</v>
      </c>
      <c r="R685">
        <v>2</v>
      </c>
      <c r="S685" s="40">
        <f t="shared" si="795"/>
        <v>4</v>
      </c>
      <c r="T685">
        <v>1</v>
      </c>
      <c r="U685" t="s">
        <v>83</v>
      </c>
      <c r="V685">
        <v>1</v>
      </c>
      <c r="W685" s="40">
        <f t="shared" si="781"/>
        <v>6</v>
      </c>
      <c r="X685">
        <v>2</v>
      </c>
      <c r="Y685" t="s">
        <v>83</v>
      </c>
      <c r="Z685">
        <v>1</v>
      </c>
      <c r="AA685" s="40">
        <f t="shared" si="782"/>
        <v>0</v>
      </c>
      <c r="AB685">
        <v>3</v>
      </c>
      <c r="AC685" t="s">
        <v>83</v>
      </c>
      <c r="AD685">
        <v>0</v>
      </c>
      <c r="AE685" s="40">
        <f t="shared" si="796"/>
        <v>3</v>
      </c>
      <c r="AF685" s="24">
        <f t="shared" si="797"/>
        <v>19</v>
      </c>
      <c r="AG685" s="14">
        <v>2</v>
      </c>
      <c r="AH685" t="s">
        <v>83</v>
      </c>
      <c r="AI685">
        <v>1</v>
      </c>
      <c r="AJ685" s="40">
        <f t="shared" si="846"/>
        <v>3</v>
      </c>
      <c r="AK685">
        <v>3</v>
      </c>
      <c r="AL685" t="s">
        <v>83</v>
      </c>
      <c r="AM685">
        <v>2</v>
      </c>
      <c r="AN685" s="40">
        <f t="shared" si="798"/>
        <v>0</v>
      </c>
      <c r="AO685">
        <v>1</v>
      </c>
      <c r="AP685" t="s">
        <v>83</v>
      </c>
      <c r="AQ685">
        <v>1</v>
      </c>
      <c r="AR685" s="40">
        <f t="shared" si="778"/>
        <v>0</v>
      </c>
      <c r="AS685">
        <v>2</v>
      </c>
      <c r="AT685" t="s">
        <v>83</v>
      </c>
      <c r="AU685">
        <v>2</v>
      </c>
      <c r="AV685" s="40">
        <f t="shared" si="799"/>
        <v>3</v>
      </c>
      <c r="AW685">
        <v>0</v>
      </c>
      <c r="AX685" t="s">
        <v>83</v>
      </c>
      <c r="AY685">
        <v>1</v>
      </c>
      <c r="AZ685" s="40">
        <f t="shared" si="800"/>
        <v>3</v>
      </c>
      <c r="BA685">
        <v>2</v>
      </c>
      <c r="BB685" t="s">
        <v>83</v>
      </c>
      <c r="BC685">
        <v>1</v>
      </c>
      <c r="BD685" s="40">
        <f t="shared" si="783"/>
        <v>0</v>
      </c>
      <c r="BE685" s="24">
        <f t="shared" si="801"/>
        <v>9</v>
      </c>
      <c r="BF685" s="14">
        <v>1</v>
      </c>
      <c r="BG685" t="s">
        <v>83</v>
      </c>
      <c r="BH685">
        <v>0</v>
      </c>
      <c r="BI685" s="40">
        <f t="shared" si="802"/>
        <v>0</v>
      </c>
      <c r="BJ685">
        <v>1</v>
      </c>
      <c r="BK685" t="s">
        <v>83</v>
      </c>
      <c r="BL685">
        <v>1</v>
      </c>
      <c r="BM685" s="40">
        <f t="shared" si="803"/>
        <v>4</v>
      </c>
      <c r="BN685">
        <v>0</v>
      </c>
      <c r="BO685" t="s">
        <v>83</v>
      </c>
      <c r="BP685">
        <v>2</v>
      </c>
      <c r="BQ685" s="40">
        <f t="shared" si="784"/>
        <v>0</v>
      </c>
      <c r="BR685">
        <v>1</v>
      </c>
      <c r="BS685" t="s">
        <v>83</v>
      </c>
      <c r="BT685">
        <v>2</v>
      </c>
      <c r="BU685" s="40">
        <f t="shared" si="804"/>
        <v>0</v>
      </c>
      <c r="BV685">
        <v>2</v>
      </c>
      <c r="BW685" t="s">
        <v>83</v>
      </c>
      <c r="BX685">
        <v>2</v>
      </c>
      <c r="BY685" s="40">
        <f t="shared" si="805"/>
        <v>0</v>
      </c>
      <c r="BZ685">
        <v>1</v>
      </c>
      <c r="CA685" t="s">
        <v>83</v>
      </c>
      <c r="CB685">
        <v>2</v>
      </c>
      <c r="CC685" s="40">
        <f t="shared" si="806"/>
        <v>6</v>
      </c>
      <c r="CD685" s="24">
        <f t="shared" si="807"/>
        <v>10</v>
      </c>
      <c r="CE685" s="14">
        <v>2</v>
      </c>
      <c r="CF685" t="s">
        <v>83</v>
      </c>
      <c r="CG685">
        <v>1</v>
      </c>
      <c r="CH685" s="40">
        <f t="shared" si="808"/>
        <v>0</v>
      </c>
      <c r="CI685">
        <v>2</v>
      </c>
      <c r="CJ685" t="s">
        <v>83</v>
      </c>
      <c r="CK685">
        <v>2</v>
      </c>
      <c r="CL685" s="40">
        <f t="shared" si="809"/>
        <v>0</v>
      </c>
      <c r="CM685">
        <v>0</v>
      </c>
      <c r="CN685" t="s">
        <v>83</v>
      </c>
      <c r="CO685">
        <v>1</v>
      </c>
      <c r="CP685" s="40">
        <f t="shared" si="810"/>
        <v>6</v>
      </c>
      <c r="CQ685">
        <v>2</v>
      </c>
      <c r="CR685" t="s">
        <v>83</v>
      </c>
      <c r="CS685">
        <v>1</v>
      </c>
      <c r="CT685" s="40">
        <f t="shared" si="811"/>
        <v>6</v>
      </c>
      <c r="CU685">
        <v>1</v>
      </c>
      <c r="CV685" t="s">
        <v>83</v>
      </c>
      <c r="CW685">
        <v>0</v>
      </c>
      <c r="CX685" s="40">
        <f t="shared" si="812"/>
        <v>6</v>
      </c>
      <c r="CY685">
        <v>0</v>
      </c>
      <c r="CZ685" t="s">
        <v>83</v>
      </c>
      <c r="DA685">
        <v>2</v>
      </c>
      <c r="DB685" s="40">
        <f t="shared" si="813"/>
        <v>0</v>
      </c>
      <c r="DC685" s="24">
        <f t="shared" si="814"/>
        <v>18</v>
      </c>
      <c r="DD685" s="14">
        <v>2</v>
      </c>
      <c r="DE685" t="s">
        <v>83</v>
      </c>
      <c r="DF685">
        <v>1</v>
      </c>
      <c r="DG685" s="40">
        <f t="shared" si="844"/>
        <v>0</v>
      </c>
      <c r="DH685">
        <v>1</v>
      </c>
      <c r="DI685" t="s">
        <v>83</v>
      </c>
      <c r="DJ685">
        <v>0</v>
      </c>
      <c r="DK685" s="40">
        <f t="shared" si="785"/>
        <v>3</v>
      </c>
      <c r="DL685">
        <v>2</v>
      </c>
      <c r="DM685" t="s">
        <v>83</v>
      </c>
      <c r="DN685">
        <v>1</v>
      </c>
      <c r="DO685" s="40">
        <f t="shared" si="815"/>
        <v>0</v>
      </c>
      <c r="DP685">
        <v>0</v>
      </c>
      <c r="DQ685" t="s">
        <v>83</v>
      </c>
      <c r="DR685">
        <v>1</v>
      </c>
      <c r="DS685" s="40">
        <f t="shared" si="776"/>
        <v>0</v>
      </c>
      <c r="DT685">
        <v>2</v>
      </c>
      <c r="DU685" t="s">
        <v>83</v>
      </c>
      <c r="DV685">
        <v>2</v>
      </c>
      <c r="DW685" s="40">
        <f t="shared" si="777"/>
        <v>1</v>
      </c>
      <c r="DX685">
        <v>1</v>
      </c>
      <c r="DY685" t="s">
        <v>83</v>
      </c>
      <c r="DZ685">
        <v>3</v>
      </c>
      <c r="EA685" s="39">
        <f t="shared" si="816"/>
        <v>4</v>
      </c>
      <c r="EB685" s="24">
        <f t="shared" si="786"/>
        <v>8</v>
      </c>
      <c r="EC685" s="14">
        <v>1</v>
      </c>
      <c r="ED685" t="s">
        <v>83</v>
      </c>
      <c r="EE685">
        <v>1</v>
      </c>
      <c r="EF685" s="40">
        <f t="shared" si="817"/>
        <v>4</v>
      </c>
      <c r="EG685">
        <v>0</v>
      </c>
      <c r="EH685" t="s">
        <v>83</v>
      </c>
      <c r="EI685">
        <v>2</v>
      </c>
      <c r="EJ685" s="40">
        <f t="shared" si="818"/>
        <v>0</v>
      </c>
      <c r="EK685">
        <v>1</v>
      </c>
      <c r="EL685" t="s">
        <v>83</v>
      </c>
      <c r="EM685">
        <v>2</v>
      </c>
      <c r="EN685" s="40">
        <f t="shared" si="849"/>
        <v>3</v>
      </c>
      <c r="EO685">
        <v>0</v>
      </c>
      <c r="EP685" t="s">
        <v>83</v>
      </c>
      <c r="EQ685">
        <v>3</v>
      </c>
      <c r="ER685" s="40">
        <f t="shared" si="819"/>
        <v>0</v>
      </c>
      <c r="ES685">
        <v>1</v>
      </c>
      <c r="ET685" t="s">
        <v>83</v>
      </c>
      <c r="EU685">
        <v>2</v>
      </c>
      <c r="EV685" s="40">
        <f t="shared" si="820"/>
        <v>0</v>
      </c>
      <c r="EW685">
        <v>2</v>
      </c>
      <c r="EX685" t="s">
        <v>83</v>
      </c>
      <c r="EY685">
        <v>2</v>
      </c>
      <c r="EZ685" s="40">
        <f t="shared" si="821"/>
        <v>3</v>
      </c>
      <c r="FA685" s="24">
        <f t="shared" si="822"/>
        <v>10</v>
      </c>
      <c r="FB685" s="14">
        <v>1</v>
      </c>
      <c r="FC685" t="s">
        <v>83</v>
      </c>
      <c r="FD685">
        <v>2</v>
      </c>
      <c r="FE685" s="40">
        <f t="shared" si="823"/>
        <v>0</v>
      </c>
      <c r="FF685">
        <v>1</v>
      </c>
      <c r="FG685" t="s">
        <v>83</v>
      </c>
      <c r="FH685">
        <v>1</v>
      </c>
      <c r="FI685" s="40">
        <f t="shared" si="824"/>
        <v>0</v>
      </c>
      <c r="FJ685">
        <v>0</v>
      </c>
      <c r="FK685" t="s">
        <v>83</v>
      </c>
      <c r="FL685">
        <v>0</v>
      </c>
      <c r="FM685" s="40">
        <f t="shared" si="825"/>
        <v>3</v>
      </c>
      <c r="FN685">
        <v>3</v>
      </c>
      <c r="FO685" t="s">
        <v>83</v>
      </c>
      <c r="FP685">
        <v>1</v>
      </c>
      <c r="FQ685" s="40">
        <f t="shared" si="787"/>
        <v>3</v>
      </c>
      <c r="FR685">
        <v>0</v>
      </c>
      <c r="FS685" t="s">
        <v>83</v>
      </c>
      <c r="FT685">
        <v>1</v>
      </c>
      <c r="FU685" s="40">
        <f t="shared" si="826"/>
        <v>4</v>
      </c>
      <c r="FV685">
        <v>2</v>
      </c>
      <c r="FW685" t="s">
        <v>83</v>
      </c>
      <c r="FX685">
        <v>1</v>
      </c>
      <c r="FY685" s="40">
        <f t="shared" si="788"/>
        <v>4</v>
      </c>
      <c r="FZ685" s="24">
        <f t="shared" si="789"/>
        <v>14</v>
      </c>
      <c r="GA685" s="14">
        <v>1</v>
      </c>
      <c r="GB685" t="s">
        <v>83</v>
      </c>
      <c r="GC685">
        <v>2</v>
      </c>
      <c r="GD685" s="40">
        <f t="shared" si="827"/>
        <v>0</v>
      </c>
      <c r="GE685">
        <v>2</v>
      </c>
      <c r="GF685" t="s">
        <v>83</v>
      </c>
      <c r="GG685">
        <v>1</v>
      </c>
      <c r="GH685" s="40">
        <f t="shared" si="851"/>
        <v>4</v>
      </c>
      <c r="GI685">
        <v>2</v>
      </c>
      <c r="GJ685" t="s">
        <v>83</v>
      </c>
      <c r="GK685">
        <v>1</v>
      </c>
      <c r="GL685" s="40">
        <f t="shared" si="828"/>
        <v>0</v>
      </c>
      <c r="GM685">
        <v>0</v>
      </c>
      <c r="GN685" t="s">
        <v>83</v>
      </c>
      <c r="GO685">
        <v>1</v>
      </c>
      <c r="GP685" s="40">
        <f t="shared" si="829"/>
        <v>0</v>
      </c>
      <c r="GQ685">
        <v>1</v>
      </c>
      <c r="GR685" t="s">
        <v>83</v>
      </c>
      <c r="GS685">
        <v>1</v>
      </c>
      <c r="GT685" s="40">
        <f t="shared" si="790"/>
        <v>0</v>
      </c>
      <c r="GU685">
        <v>2</v>
      </c>
      <c r="GV685" t="s">
        <v>83</v>
      </c>
      <c r="GW685">
        <v>1</v>
      </c>
      <c r="GX685" s="40">
        <f t="shared" si="830"/>
        <v>6</v>
      </c>
      <c r="GY685" s="24">
        <f t="shared" si="831"/>
        <v>10</v>
      </c>
      <c r="GZ685" s="28">
        <f t="shared" si="791"/>
        <v>98</v>
      </c>
      <c r="HA685" t="s">
        <v>136</v>
      </c>
      <c r="HB685">
        <f t="shared" si="792"/>
        <v>0</v>
      </c>
      <c r="HC685" t="s">
        <v>85</v>
      </c>
      <c r="HD685">
        <f t="shared" si="845"/>
        <v>9</v>
      </c>
      <c r="HE685" t="s">
        <v>133</v>
      </c>
      <c r="HF685">
        <f t="shared" si="793"/>
        <v>0</v>
      </c>
      <c r="HG685" t="s">
        <v>94</v>
      </c>
      <c r="HH685">
        <f t="shared" si="850"/>
        <v>9</v>
      </c>
      <c r="HI685" t="s">
        <v>88</v>
      </c>
      <c r="HJ685">
        <f t="shared" si="832"/>
        <v>0</v>
      </c>
      <c r="HK685" t="s">
        <v>142</v>
      </c>
      <c r="HL685">
        <f t="shared" si="833"/>
        <v>0</v>
      </c>
      <c r="HM685" t="s">
        <v>166</v>
      </c>
      <c r="HN685">
        <f t="shared" si="794"/>
        <v>0</v>
      </c>
      <c r="HO685" t="s">
        <v>91</v>
      </c>
      <c r="HP685">
        <f t="shared" si="834"/>
        <v>5</v>
      </c>
      <c r="HQ685" t="s">
        <v>84</v>
      </c>
      <c r="HR685" s="1">
        <f t="shared" si="835"/>
        <v>5</v>
      </c>
      <c r="HS685" t="s">
        <v>137</v>
      </c>
      <c r="HT685" s="1">
        <f t="shared" si="836"/>
        <v>6</v>
      </c>
      <c r="HU685" t="s">
        <v>86</v>
      </c>
      <c r="HV685" s="1">
        <f t="shared" si="837"/>
        <v>6</v>
      </c>
      <c r="HW685" t="s">
        <v>87</v>
      </c>
      <c r="HX685" s="1">
        <f t="shared" si="838"/>
        <v>6</v>
      </c>
      <c r="HY685" t="s">
        <v>165</v>
      </c>
      <c r="HZ685" s="1">
        <f t="shared" si="839"/>
        <v>5</v>
      </c>
      <c r="IA685" t="s">
        <v>89</v>
      </c>
      <c r="IB685" s="1">
        <f t="shared" si="840"/>
        <v>5</v>
      </c>
      <c r="IC685" t="s">
        <v>90</v>
      </c>
      <c r="ID685" s="1">
        <f t="shared" si="841"/>
        <v>5</v>
      </c>
      <c r="IE685" t="s">
        <v>135</v>
      </c>
      <c r="IF685" s="1">
        <f t="shared" si="842"/>
        <v>0</v>
      </c>
      <c r="IG685">
        <f t="shared" si="847"/>
        <v>61</v>
      </c>
      <c r="IH685" s="1">
        <f t="shared" si="843"/>
        <v>159</v>
      </c>
    </row>
    <row r="686" spans="1:242" ht="14.65" thickBot="1" x14ac:dyDescent="0.5">
      <c r="A686" s="1">
        <v>683</v>
      </c>
      <c r="B686" s="45">
        <f t="shared" si="779"/>
        <v>121</v>
      </c>
      <c r="C686" s="14" t="s">
        <v>1436</v>
      </c>
      <c r="D686" t="s">
        <v>1437</v>
      </c>
      <c r="E686" s="15" t="s">
        <v>1394</v>
      </c>
      <c r="F686" s="28">
        <f t="shared" si="780"/>
        <v>173</v>
      </c>
      <c r="H686" s="14">
        <v>0</v>
      </c>
      <c r="I686" t="s">
        <v>83</v>
      </c>
      <c r="J686">
        <v>2</v>
      </c>
      <c r="K686" s="40">
        <f t="shared" si="852"/>
        <v>6</v>
      </c>
      <c r="L686">
        <v>1</v>
      </c>
      <c r="M686" t="s">
        <v>83</v>
      </c>
      <c r="N686">
        <v>2</v>
      </c>
      <c r="O686" s="40">
        <f t="shared" si="848"/>
        <v>3</v>
      </c>
      <c r="P686">
        <v>1</v>
      </c>
      <c r="Q686" t="s">
        <v>83</v>
      </c>
      <c r="R686">
        <v>2</v>
      </c>
      <c r="S686" s="40">
        <f t="shared" si="795"/>
        <v>3</v>
      </c>
      <c r="T686">
        <v>1</v>
      </c>
      <c r="U686" t="s">
        <v>83</v>
      </c>
      <c r="V686">
        <v>1</v>
      </c>
      <c r="W686" s="40">
        <f t="shared" si="781"/>
        <v>6</v>
      </c>
      <c r="X686">
        <v>1</v>
      </c>
      <c r="Y686" t="s">
        <v>83</v>
      </c>
      <c r="Z686">
        <v>2</v>
      </c>
      <c r="AA686" s="40">
        <f t="shared" si="782"/>
        <v>6</v>
      </c>
      <c r="AB686">
        <v>2</v>
      </c>
      <c r="AC686" t="s">
        <v>83</v>
      </c>
      <c r="AD686">
        <v>0</v>
      </c>
      <c r="AE686" s="40">
        <f t="shared" si="796"/>
        <v>6</v>
      </c>
      <c r="AF686" s="24">
        <f t="shared" si="797"/>
        <v>30</v>
      </c>
      <c r="AG686" s="14">
        <v>3</v>
      </c>
      <c r="AH686" t="s">
        <v>83</v>
      </c>
      <c r="AI686">
        <v>0</v>
      </c>
      <c r="AJ686" s="40">
        <f t="shared" si="846"/>
        <v>3</v>
      </c>
      <c r="AK686">
        <v>1</v>
      </c>
      <c r="AL686" t="s">
        <v>83</v>
      </c>
      <c r="AM686">
        <v>2</v>
      </c>
      <c r="AN686" s="40">
        <f t="shared" si="798"/>
        <v>0</v>
      </c>
      <c r="AO686">
        <v>2</v>
      </c>
      <c r="AP686" t="s">
        <v>83</v>
      </c>
      <c r="AQ686">
        <v>0</v>
      </c>
      <c r="AR686" s="40">
        <f t="shared" si="778"/>
        <v>0</v>
      </c>
      <c r="AS686">
        <v>3</v>
      </c>
      <c r="AT686" t="s">
        <v>83</v>
      </c>
      <c r="AU686">
        <v>1</v>
      </c>
      <c r="AV686" s="40">
        <f t="shared" si="799"/>
        <v>0</v>
      </c>
      <c r="AW686">
        <v>1</v>
      </c>
      <c r="AX686" t="s">
        <v>83</v>
      </c>
      <c r="AY686">
        <v>2</v>
      </c>
      <c r="AZ686" s="40">
        <f t="shared" si="800"/>
        <v>3</v>
      </c>
      <c r="BA686">
        <v>1</v>
      </c>
      <c r="BB686" t="s">
        <v>83</v>
      </c>
      <c r="BC686">
        <v>1</v>
      </c>
      <c r="BD686" s="40">
        <f t="shared" si="783"/>
        <v>0</v>
      </c>
      <c r="BE686" s="24">
        <f t="shared" si="801"/>
        <v>6</v>
      </c>
      <c r="BF686" s="14">
        <v>2</v>
      </c>
      <c r="BG686" t="s">
        <v>83</v>
      </c>
      <c r="BH686">
        <v>0</v>
      </c>
      <c r="BI686" s="40">
        <f t="shared" si="802"/>
        <v>0</v>
      </c>
      <c r="BJ686">
        <v>1</v>
      </c>
      <c r="BK686" t="s">
        <v>83</v>
      </c>
      <c r="BL686">
        <v>1</v>
      </c>
      <c r="BM686" s="40">
        <f t="shared" si="803"/>
        <v>4</v>
      </c>
      <c r="BN686">
        <v>3</v>
      </c>
      <c r="BO686" t="s">
        <v>83</v>
      </c>
      <c r="BP686">
        <v>1</v>
      </c>
      <c r="BQ686" s="40">
        <f t="shared" si="784"/>
        <v>4</v>
      </c>
      <c r="BR686">
        <v>1</v>
      </c>
      <c r="BS686" t="s">
        <v>83</v>
      </c>
      <c r="BT686">
        <v>1</v>
      </c>
      <c r="BU686" s="40">
        <f t="shared" si="804"/>
        <v>0</v>
      </c>
      <c r="BV686">
        <v>1</v>
      </c>
      <c r="BW686" t="s">
        <v>83</v>
      </c>
      <c r="BX686">
        <v>1</v>
      </c>
      <c r="BY686" s="40">
        <f t="shared" si="805"/>
        <v>0</v>
      </c>
      <c r="BZ686">
        <v>1</v>
      </c>
      <c r="CA686" t="s">
        <v>83</v>
      </c>
      <c r="CB686">
        <v>2</v>
      </c>
      <c r="CC686" s="40">
        <f t="shared" si="806"/>
        <v>6</v>
      </c>
      <c r="CD686" s="24">
        <f t="shared" si="807"/>
        <v>14</v>
      </c>
      <c r="CE686" s="14">
        <v>3</v>
      </c>
      <c r="CF686" t="s">
        <v>83</v>
      </c>
      <c r="CG686">
        <v>1</v>
      </c>
      <c r="CH686" s="40">
        <f t="shared" si="808"/>
        <v>0</v>
      </c>
      <c r="CI686">
        <v>3</v>
      </c>
      <c r="CJ686" t="s">
        <v>83</v>
      </c>
      <c r="CK686">
        <v>1</v>
      </c>
      <c r="CL686" s="40">
        <f t="shared" si="809"/>
        <v>3</v>
      </c>
      <c r="CM686">
        <v>1</v>
      </c>
      <c r="CN686" t="s">
        <v>83</v>
      </c>
      <c r="CO686">
        <v>1</v>
      </c>
      <c r="CP686" s="40">
        <f t="shared" si="810"/>
        <v>0</v>
      </c>
      <c r="CQ686">
        <v>2</v>
      </c>
      <c r="CR686" t="s">
        <v>83</v>
      </c>
      <c r="CS686">
        <v>1</v>
      </c>
      <c r="CT686" s="40">
        <f t="shared" si="811"/>
        <v>6</v>
      </c>
      <c r="CU686">
        <v>1</v>
      </c>
      <c r="CV686" t="s">
        <v>83</v>
      </c>
      <c r="CW686">
        <v>2</v>
      </c>
      <c r="CX686" s="40">
        <f t="shared" si="812"/>
        <v>0</v>
      </c>
      <c r="CY686">
        <v>1</v>
      </c>
      <c r="CZ686" t="s">
        <v>83</v>
      </c>
      <c r="DA686">
        <v>3</v>
      </c>
      <c r="DB686" s="40">
        <f t="shared" si="813"/>
        <v>0</v>
      </c>
      <c r="DC686" s="24">
        <f t="shared" si="814"/>
        <v>9</v>
      </c>
      <c r="DD686" s="14">
        <v>3</v>
      </c>
      <c r="DE686" t="s">
        <v>83</v>
      </c>
      <c r="DF686">
        <v>1</v>
      </c>
      <c r="DG686" s="40">
        <f t="shared" si="844"/>
        <v>0</v>
      </c>
      <c r="DH686">
        <v>3</v>
      </c>
      <c r="DI686" t="s">
        <v>83</v>
      </c>
      <c r="DJ686">
        <v>1</v>
      </c>
      <c r="DK686" s="40">
        <f t="shared" si="785"/>
        <v>3</v>
      </c>
      <c r="DL686">
        <v>2</v>
      </c>
      <c r="DM686" t="s">
        <v>83</v>
      </c>
      <c r="DN686">
        <v>1</v>
      </c>
      <c r="DO686" s="40">
        <f t="shared" si="815"/>
        <v>0</v>
      </c>
      <c r="DP686">
        <v>1</v>
      </c>
      <c r="DQ686" t="s">
        <v>83</v>
      </c>
      <c r="DR686">
        <v>2</v>
      </c>
      <c r="DS686" s="40">
        <f t="shared" si="776"/>
        <v>0</v>
      </c>
      <c r="DT686">
        <v>1</v>
      </c>
      <c r="DU686" t="s">
        <v>83</v>
      </c>
      <c r="DV686">
        <v>3</v>
      </c>
      <c r="DW686" s="40">
        <f t="shared" si="777"/>
        <v>1</v>
      </c>
      <c r="DX686">
        <v>1</v>
      </c>
      <c r="DY686" t="s">
        <v>83</v>
      </c>
      <c r="DZ686">
        <v>3</v>
      </c>
      <c r="EA686" s="39">
        <f t="shared" si="816"/>
        <v>4</v>
      </c>
      <c r="EB686" s="24">
        <f t="shared" si="786"/>
        <v>8</v>
      </c>
      <c r="EC686" s="14">
        <v>0</v>
      </c>
      <c r="ED686" t="s">
        <v>83</v>
      </c>
      <c r="EE686">
        <v>1</v>
      </c>
      <c r="EF686" s="40">
        <f t="shared" si="817"/>
        <v>0</v>
      </c>
      <c r="EG686">
        <v>2</v>
      </c>
      <c r="EH686" t="s">
        <v>83</v>
      </c>
      <c r="EI686">
        <v>0</v>
      </c>
      <c r="EJ686" s="40">
        <f t="shared" si="818"/>
        <v>3</v>
      </c>
      <c r="EK686">
        <v>3</v>
      </c>
      <c r="EL686" t="s">
        <v>83</v>
      </c>
      <c r="EM686">
        <v>1</v>
      </c>
      <c r="EN686" s="40">
        <f t="shared" si="849"/>
        <v>0</v>
      </c>
      <c r="EO686">
        <v>3</v>
      </c>
      <c r="EP686" t="s">
        <v>83</v>
      </c>
      <c r="EQ686">
        <v>0</v>
      </c>
      <c r="ER686" s="40">
        <f t="shared" si="819"/>
        <v>4</v>
      </c>
      <c r="ES686">
        <v>1</v>
      </c>
      <c r="ET686" t="s">
        <v>83</v>
      </c>
      <c r="EU686">
        <v>3</v>
      </c>
      <c r="EV686" s="40">
        <f t="shared" si="820"/>
        <v>0</v>
      </c>
      <c r="EW686">
        <v>0</v>
      </c>
      <c r="EX686" t="s">
        <v>83</v>
      </c>
      <c r="EY686">
        <v>3</v>
      </c>
      <c r="EZ686" s="40">
        <f t="shared" si="821"/>
        <v>0</v>
      </c>
      <c r="FA686" s="24">
        <f t="shared" si="822"/>
        <v>7</v>
      </c>
      <c r="FB686" s="14">
        <v>1</v>
      </c>
      <c r="FC686" t="s">
        <v>83</v>
      </c>
      <c r="FD686">
        <v>1</v>
      </c>
      <c r="FE686" s="40">
        <f t="shared" si="823"/>
        <v>0</v>
      </c>
      <c r="FF686">
        <v>2</v>
      </c>
      <c r="FG686" t="s">
        <v>83</v>
      </c>
      <c r="FH686">
        <v>0</v>
      </c>
      <c r="FI686" s="40">
        <f t="shared" si="824"/>
        <v>6</v>
      </c>
      <c r="FJ686">
        <v>3</v>
      </c>
      <c r="FK686" t="s">
        <v>83</v>
      </c>
      <c r="FL686">
        <v>2</v>
      </c>
      <c r="FM686" s="40">
        <f t="shared" si="825"/>
        <v>0</v>
      </c>
      <c r="FN686">
        <v>2</v>
      </c>
      <c r="FO686" t="s">
        <v>83</v>
      </c>
      <c r="FP686">
        <v>1</v>
      </c>
      <c r="FQ686" s="40">
        <f t="shared" si="787"/>
        <v>4</v>
      </c>
      <c r="FR686">
        <v>1</v>
      </c>
      <c r="FS686" t="s">
        <v>83</v>
      </c>
      <c r="FT686">
        <v>1</v>
      </c>
      <c r="FU686" s="40">
        <f t="shared" si="826"/>
        <v>0</v>
      </c>
      <c r="FV686">
        <v>1</v>
      </c>
      <c r="FW686" t="s">
        <v>83</v>
      </c>
      <c r="FX686">
        <v>3</v>
      </c>
      <c r="FY686" s="40">
        <f t="shared" si="788"/>
        <v>0</v>
      </c>
      <c r="FZ686" s="24">
        <f t="shared" si="789"/>
        <v>10</v>
      </c>
      <c r="GA686" s="14">
        <v>2</v>
      </c>
      <c r="GB686" t="s">
        <v>83</v>
      </c>
      <c r="GC686">
        <v>1</v>
      </c>
      <c r="GD686" s="40">
        <f t="shared" si="827"/>
        <v>0</v>
      </c>
      <c r="GE686">
        <v>2</v>
      </c>
      <c r="GF686" t="s">
        <v>83</v>
      </c>
      <c r="GG686">
        <v>1</v>
      </c>
      <c r="GH686" s="40">
        <f t="shared" si="851"/>
        <v>4</v>
      </c>
      <c r="GI686">
        <v>1</v>
      </c>
      <c r="GJ686" t="s">
        <v>83</v>
      </c>
      <c r="GK686">
        <v>2</v>
      </c>
      <c r="GL686" s="40">
        <f t="shared" si="828"/>
        <v>4</v>
      </c>
      <c r="GM686">
        <v>2</v>
      </c>
      <c r="GN686" t="s">
        <v>83</v>
      </c>
      <c r="GO686">
        <v>1</v>
      </c>
      <c r="GP686" s="40">
        <f t="shared" si="829"/>
        <v>3</v>
      </c>
      <c r="GQ686">
        <v>1</v>
      </c>
      <c r="GR686" t="s">
        <v>83</v>
      </c>
      <c r="GS686">
        <v>1</v>
      </c>
      <c r="GT686" s="40">
        <f t="shared" si="790"/>
        <v>0</v>
      </c>
      <c r="GU686">
        <v>1</v>
      </c>
      <c r="GV686" t="s">
        <v>83</v>
      </c>
      <c r="GW686">
        <v>1</v>
      </c>
      <c r="GX686" s="40">
        <f t="shared" si="830"/>
        <v>0</v>
      </c>
      <c r="GY686" s="24">
        <f t="shared" si="831"/>
        <v>11</v>
      </c>
      <c r="GZ686" s="28">
        <f t="shared" si="791"/>
        <v>95</v>
      </c>
      <c r="HA686" t="s">
        <v>84</v>
      </c>
      <c r="HB686">
        <f t="shared" si="792"/>
        <v>9</v>
      </c>
      <c r="HC686" t="s">
        <v>85</v>
      </c>
      <c r="HD686">
        <f t="shared" si="845"/>
        <v>9</v>
      </c>
      <c r="HE686" t="s">
        <v>93</v>
      </c>
      <c r="HF686">
        <f t="shared" si="793"/>
        <v>9</v>
      </c>
      <c r="HG686" t="s">
        <v>94</v>
      </c>
      <c r="HH686">
        <f t="shared" si="850"/>
        <v>9</v>
      </c>
      <c r="HI686" t="s">
        <v>88</v>
      </c>
      <c r="HJ686">
        <f t="shared" si="832"/>
        <v>0</v>
      </c>
      <c r="HK686" t="s">
        <v>131</v>
      </c>
      <c r="HL686">
        <f t="shared" si="833"/>
        <v>0</v>
      </c>
      <c r="HM686" t="s">
        <v>90</v>
      </c>
      <c r="HN686">
        <f t="shared" si="794"/>
        <v>9</v>
      </c>
      <c r="HO686" t="s">
        <v>96</v>
      </c>
      <c r="HP686">
        <f t="shared" si="834"/>
        <v>9</v>
      </c>
      <c r="HQ686" t="s">
        <v>132</v>
      </c>
      <c r="HR686" s="1">
        <f t="shared" si="835"/>
        <v>6</v>
      </c>
      <c r="HS686" t="s">
        <v>92</v>
      </c>
      <c r="HT686" s="1">
        <f t="shared" si="836"/>
        <v>0</v>
      </c>
      <c r="HU686" t="s">
        <v>86</v>
      </c>
      <c r="HV686" s="1">
        <f t="shared" si="837"/>
        <v>6</v>
      </c>
      <c r="HW686" t="s">
        <v>129</v>
      </c>
      <c r="HX686" s="1">
        <f t="shared" si="838"/>
        <v>0</v>
      </c>
      <c r="HY686" t="s">
        <v>130</v>
      </c>
      <c r="HZ686" s="1">
        <f t="shared" si="839"/>
        <v>6</v>
      </c>
      <c r="IA686" t="s">
        <v>95</v>
      </c>
      <c r="IB686" s="1">
        <f t="shared" si="840"/>
        <v>6</v>
      </c>
      <c r="IC686" t="s">
        <v>166</v>
      </c>
      <c r="ID686" s="1">
        <f t="shared" si="841"/>
        <v>0</v>
      </c>
      <c r="IE686" t="s">
        <v>135</v>
      </c>
      <c r="IF686" s="1">
        <f t="shared" si="842"/>
        <v>0</v>
      </c>
      <c r="IG686">
        <f t="shared" si="847"/>
        <v>78</v>
      </c>
      <c r="IH686" s="1">
        <f t="shared" si="843"/>
        <v>173</v>
      </c>
    </row>
    <row r="687" spans="1:242" ht="14.65" thickBot="1" x14ac:dyDescent="0.5">
      <c r="A687" s="1">
        <v>684</v>
      </c>
      <c r="B687" s="45">
        <f t="shared" si="779"/>
        <v>77</v>
      </c>
      <c r="C687" s="14" t="s">
        <v>681</v>
      </c>
      <c r="D687" t="s">
        <v>1437</v>
      </c>
      <c r="E687" s="15" t="s">
        <v>1394</v>
      </c>
      <c r="F687" s="28">
        <f t="shared" si="780"/>
        <v>180</v>
      </c>
      <c r="H687" s="14">
        <v>0</v>
      </c>
      <c r="I687" t="s">
        <v>83</v>
      </c>
      <c r="J687">
        <v>0</v>
      </c>
      <c r="K687" s="40">
        <f t="shared" si="852"/>
        <v>0</v>
      </c>
      <c r="L687">
        <v>1</v>
      </c>
      <c r="M687" t="s">
        <v>83</v>
      </c>
      <c r="N687">
        <v>2</v>
      </c>
      <c r="O687" s="40">
        <f t="shared" si="848"/>
        <v>3</v>
      </c>
      <c r="P687">
        <v>1</v>
      </c>
      <c r="Q687" t="s">
        <v>83</v>
      </c>
      <c r="R687">
        <v>2</v>
      </c>
      <c r="S687" s="40">
        <f t="shared" si="795"/>
        <v>3</v>
      </c>
      <c r="T687">
        <v>1</v>
      </c>
      <c r="U687" t="s">
        <v>83</v>
      </c>
      <c r="V687">
        <v>1</v>
      </c>
      <c r="W687" s="40">
        <f t="shared" si="781"/>
        <v>6</v>
      </c>
      <c r="X687">
        <v>1</v>
      </c>
      <c r="Y687" t="s">
        <v>83</v>
      </c>
      <c r="Z687">
        <v>1</v>
      </c>
      <c r="AA687" s="40">
        <f t="shared" si="782"/>
        <v>0</v>
      </c>
      <c r="AB687">
        <v>2</v>
      </c>
      <c r="AC687" t="s">
        <v>83</v>
      </c>
      <c r="AD687">
        <v>0</v>
      </c>
      <c r="AE687" s="40">
        <f t="shared" si="796"/>
        <v>6</v>
      </c>
      <c r="AF687" s="24">
        <f t="shared" si="797"/>
        <v>18</v>
      </c>
      <c r="AG687" s="14">
        <v>1</v>
      </c>
      <c r="AH687" t="s">
        <v>83</v>
      </c>
      <c r="AI687">
        <v>0</v>
      </c>
      <c r="AJ687" s="40">
        <f t="shared" si="846"/>
        <v>3</v>
      </c>
      <c r="AK687">
        <v>1</v>
      </c>
      <c r="AL687" t="s">
        <v>83</v>
      </c>
      <c r="AM687">
        <v>1</v>
      </c>
      <c r="AN687" s="40">
        <f t="shared" si="798"/>
        <v>6</v>
      </c>
      <c r="AO687">
        <v>1</v>
      </c>
      <c r="AP687" t="s">
        <v>83</v>
      </c>
      <c r="AQ687">
        <v>0</v>
      </c>
      <c r="AR687" s="40">
        <f t="shared" si="778"/>
        <v>0</v>
      </c>
      <c r="AS687">
        <v>2</v>
      </c>
      <c r="AT687" t="s">
        <v>83</v>
      </c>
      <c r="AU687">
        <v>1</v>
      </c>
      <c r="AV687" s="40">
        <f t="shared" si="799"/>
        <v>0</v>
      </c>
      <c r="AW687">
        <v>1</v>
      </c>
      <c r="AX687" t="s">
        <v>83</v>
      </c>
      <c r="AY687">
        <v>1</v>
      </c>
      <c r="AZ687" s="40">
        <f t="shared" si="800"/>
        <v>0</v>
      </c>
      <c r="BA687">
        <v>1</v>
      </c>
      <c r="BB687" t="s">
        <v>83</v>
      </c>
      <c r="BC687">
        <v>1</v>
      </c>
      <c r="BD687" s="40">
        <f t="shared" si="783"/>
        <v>0</v>
      </c>
      <c r="BE687" s="24">
        <f t="shared" si="801"/>
        <v>9</v>
      </c>
      <c r="BF687" s="14">
        <v>1</v>
      </c>
      <c r="BG687" t="s">
        <v>83</v>
      </c>
      <c r="BH687">
        <v>0</v>
      </c>
      <c r="BI687" s="40">
        <f t="shared" si="802"/>
        <v>0</v>
      </c>
      <c r="BJ687">
        <v>1</v>
      </c>
      <c r="BK687" t="s">
        <v>83</v>
      </c>
      <c r="BL687">
        <v>1</v>
      </c>
      <c r="BM687" s="40">
        <f t="shared" si="803"/>
        <v>4</v>
      </c>
      <c r="BN687">
        <v>3</v>
      </c>
      <c r="BO687" t="s">
        <v>83</v>
      </c>
      <c r="BP687">
        <v>1</v>
      </c>
      <c r="BQ687" s="40">
        <f t="shared" si="784"/>
        <v>4</v>
      </c>
      <c r="BR687">
        <v>1</v>
      </c>
      <c r="BS687" t="s">
        <v>83</v>
      </c>
      <c r="BT687">
        <v>0</v>
      </c>
      <c r="BU687" s="40">
        <f t="shared" si="804"/>
        <v>3</v>
      </c>
      <c r="BV687">
        <v>1</v>
      </c>
      <c r="BW687" t="s">
        <v>83</v>
      </c>
      <c r="BX687">
        <v>1</v>
      </c>
      <c r="BY687" s="40">
        <f t="shared" si="805"/>
        <v>0</v>
      </c>
      <c r="BZ687">
        <v>1</v>
      </c>
      <c r="CA687" t="s">
        <v>83</v>
      </c>
      <c r="CB687">
        <v>2</v>
      </c>
      <c r="CC687" s="40">
        <f t="shared" si="806"/>
        <v>6</v>
      </c>
      <c r="CD687" s="24">
        <f t="shared" si="807"/>
        <v>17</v>
      </c>
      <c r="CE687" s="14">
        <v>1</v>
      </c>
      <c r="CF687" t="s">
        <v>83</v>
      </c>
      <c r="CG687">
        <v>1</v>
      </c>
      <c r="CH687" s="40">
        <f t="shared" si="808"/>
        <v>4</v>
      </c>
      <c r="CI687">
        <v>2</v>
      </c>
      <c r="CJ687" t="s">
        <v>83</v>
      </c>
      <c r="CK687">
        <v>1</v>
      </c>
      <c r="CL687" s="40">
        <f t="shared" si="809"/>
        <v>3</v>
      </c>
      <c r="CM687">
        <v>1</v>
      </c>
      <c r="CN687" t="s">
        <v>83</v>
      </c>
      <c r="CO687">
        <v>1</v>
      </c>
      <c r="CP687" s="40">
        <f t="shared" si="810"/>
        <v>0</v>
      </c>
      <c r="CQ687">
        <v>1</v>
      </c>
      <c r="CR687" t="s">
        <v>83</v>
      </c>
      <c r="CS687">
        <v>1</v>
      </c>
      <c r="CT687" s="40">
        <f t="shared" si="811"/>
        <v>0</v>
      </c>
      <c r="CU687">
        <v>1</v>
      </c>
      <c r="CV687" t="s">
        <v>83</v>
      </c>
      <c r="CW687">
        <v>2</v>
      </c>
      <c r="CX687" s="40">
        <f t="shared" si="812"/>
        <v>0</v>
      </c>
      <c r="CY687">
        <v>1</v>
      </c>
      <c r="CZ687" t="s">
        <v>83</v>
      </c>
      <c r="DA687">
        <v>3</v>
      </c>
      <c r="DB687" s="40">
        <f t="shared" si="813"/>
        <v>0</v>
      </c>
      <c r="DC687" s="24">
        <f t="shared" si="814"/>
        <v>7</v>
      </c>
      <c r="DD687" s="14">
        <v>2</v>
      </c>
      <c r="DE687" t="s">
        <v>83</v>
      </c>
      <c r="DF687">
        <v>1</v>
      </c>
      <c r="DG687" s="40">
        <f t="shared" si="844"/>
        <v>0</v>
      </c>
      <c r="DH687">
        <v>2</v>
      </c>
      <c r="DI687" t="s">
        <v>83</v>
      </c>
      <c r="DJ687">
        <v>1</v>
      </c>
      <c r="DK687" s="40">
        <f t="shared" si="785"/>
        <v>3</v>
      </c>
      <c r="DL687">
        <v>1</v>
      </c>
      <c r="DM687" t="s">
        <v>83</v>
      </c>
      <c r="DN687">
        <v>1</v>
      </c>
      <c r="DO687" s="40">
        <f t="shared" si="815"/>
        <v>0</v>
      </c>
      <c r="DP687">
        <v>1</v>
      </c>
      <c r="DQ687" t="s">
        <v>83</v>
      </c>
      <c r="DR687">
        <v>1</v>
      </c>
      <c r="DS687" s="40">
        <f t="shared" si="776"/>
        <v>6</v>
      </c>
      <c r="DT687">
        <v>1</v>
      </c>
      <c r="DU687" t="s">
        <v>83</v>
      </c>
      <c r="DV687">
        <v>2</v>
      </c>
      <c r="DW687" s="40">
        <f t="shared" si="777"/>
        <v>1</v>
      </c>
      <c r="DX687">
        <v>1</v>
      </c>
      <c r="DY687" t="s">
        <v>83</v>
      </c>
      <c r="DZ687">
        <v>3</v>
      </c>
      <c r="EA687" s="39">
        <f t="shared" si="816"/>
        <v>4</v>
      </c>
      <c r="EB687" s="24">
        <f t="shared" si="786"/>
        <v>14</v>
      </c>
      <c r="EC687" s="14">
        <v>1</v>
      </c>
      <c r="ED687" t="s">
        <v>83</v>
      </c>
      <c r="EE687">
        <v>1</v>
      </c>
      <c r="EF687" s="40">
        <f t="shared" si="817"/>
        <v>4</v>
      </c>
      <c r="EG687">
        <v>1</v>
      </c>
      <c r="EH687" t="s">
        <v>83</v>
      </c>
      <c r="EI687">
        <v>0</v>
      </c>
      <c r="EJ687" s="40">
        <f t="shared" si="818"/>
        <v>6</v>
      </c>
      <c r="EK687">
        <v>1</v>
      </c>
      <c r="EL687" t="s">
        <v>83</v>
      </c>
      <c r="EM687">
        <v>1</v>
      </c>
      <c r="EN687" s="40">
        <f t="shared" si="849"/>
        <v>0</v>
      </c>
      <c r="EO687">
        <v>2</v>
      </c>
      <c r="EP687" t="s">
        <v>83</v>
      </c>
      <c r="EQ687">
        <v>0</v>
      </c>
      <c r="ER687" s="40">
        <f t="shared" si="819"/>
        <v>3</v>
      </c>
      <c r="ES687">
        <v>1</v>
      </c>
      <c r="ET687" t="s">
        <v>83</v>
      </c>
      <c r="EU687">
        <v>2</v>
      </c>
      <c r="EV687" s="40">
        <f t="shared" si="820"/>
        <v>0</v>
      </c>
      <c r="EW687">
        <v>0</v>
      </c>
      <c r="EX687" t="s">
        <v>83</v>
      </c>
      <c r="EY687">
        <v>1</v>
      </c>
      <c r="EZ687" s="40">
        <f t="shared" si="821"/>
        <v>4</v>
      </c>
      <c r="FA687" s="24">
        <f t="shared" si="822"/>
        <v>17</v>
      </c>
      <c r="FB687" s="14">
        <v>1</v>
      </c>
      <c r="FC687" t="s">
        <v>83</v>
      </c>
      <c r="FD687">
        <v>1</v>
      </c>
      <c r="FE687" s="40">
        <f t="shared" si="823"/>
        <v>0</v>
      </c>
      <c r="FF687">
        <v>1</v>
      </c>
      <c r="FG687" t="s">
        <v>83</v>
      </c>
      <c r="FH687">
        <v>0</v>
      </c>
      <c r="FI687" s="40">
        <f t="shared" si="824"/>
        <v>3</v>
      </c>
      <c r="FJ687">
        <v>2</v>
      </c>
      <c r="FK687" t="s">
        <v>83</v>
      </c>
      <c r="FL687">
        <v>2</v>
      </c>
      <c r="FM687" s="40">
        <f t="shared" si="825"/>
        <v>4</v>
      </c>
      <c r="FN687">
        <v>1</v>
      </c>
      <c r="FO687" t="s">
        <v>83</v>
      </c>
      <c r="FP687">
        <v>1</v>
      </c>
      <c r="FQ687" s="40">
        <f t="shared" si="787"/>
        <v>0</v>
      </c>
      <c r="FR687">
        <v>1</v>
      </c>
      <c r="FS687" t="s">
        <v>83</v>
      </c>
      <c r="FT687">
        <v>1</v>
      </c>
      <c r="FU687" s="40">
        <f t="shared" si="826"/>
        <v>0</v>
      </c>
      <c r="FV687">
        <v>1</v>
      </c>
      <c r="FW687" t="s">
        <v>83</v>
      </c>
      <c r="FX687">
        <v>2</v>
      </c>
      <c r="FY687" s="40">
        <f t="shared" si="788"/>
        <v>0</v>
      </c>
      <c r="FZ687" s="24">
        <f t="shared" si="789"/>
        <v>7</v>
      </c>
      <c r="GA687" s="14">
        <v>1</v>
      </c>
      <c r="GB687" t="s">
        <v>83</v>
      </c>
      <c r="GC687">
        <v>1</v>
      </c>
      <c r="GD687" s="40">
        <f t="shared" si="827"/>
        <v>4</v>
      </c>
      <c r="GE687">
        <v>1</v>
      </c>
      <c r="GF687" t="s">
        <v>83</v>
      </c>
      <c r="GG687">
        <v>1</v>
      </c>
      <c r="GH687" s="40">
        <f t="shared" si="851"/>
        <v>0</v>
      </c>
      <c r="GI687">
        <v>1</v>
      </c>
      <c r="GJ687" t="s">
        <v>83</v>
      </c>
      <c r="GK687">
        <v>1</v>
      </c>
      <c r="GL687" s="40">
        <f t="shared" si="828"/>
        <v>0</v>
      </c>
      <c r="GM687">
        <v>1</v>
      </c>
      <c r="GN687" t="s">
        <v>83</v>
      </c>
      <c r="GO687">
        <v>1</v>
      </c>
      <c r="GP687" s="40">
        <f t="shared" si="829"/>
        <v>0</v>
      </c>
      <c r="GQ687">
        <v>1</v>
      </c>
      <c r="GR687" t="s">
        <v>83</v>
      </c>
      <c r="GS687">
        <v>2</v>
      </c>
      <c r="GT687" s="40">
        <f t="shared" si="790"/>
        <v>3</v>
      </c>
      <c r="GU687">
        <v>1</v>
      </c>
      <c r="GV687" t="s">
        <v>83</v>
      </c>
      <c r="GW687">
        <v>2</v>
      </c>
      <c r="GX687" s="40">
        <f t="shared" si="830"/>
        <v>0</v>
      </c>
      <c r="GY687" s="24">
        <f t="shared" si="831"/>
        <v>7</v>
      </c>
      <c r="GZ687" s="28">
        <f t="shared" si="791"/>
        <v>96</v>
      </c>
      <c r="HA687" t="s">
        <v>84</v>
      </c>
      <c r="HB687">
        <f t="shared" si="792"/>
        <v>9</v>
      </c>
      <c r="HC687" t="s">
        <v>85</v>
      </c>
      <c r="HD687">
        <f t="shared" si="845"/>
        <v>9</v>
      </c>
      <c r="HE687" t="s">
        <v>93</v>
      </c>
      <c r="HF687">
        <f t="shared" si="793"/>
        <v>9</v>
      </c>
      <c r="HG687" t="s">
        <v>94</v>
      </c>
      <c r="HH687">
        <f t="shared" si="850"/>
        <v>9</v>
      </c>
      <c r="HI687" t="s">
        <v>88</v>
      </c>
      <c r="HJ687">
        <f t="shared" si="832"/>
        <v>0</v>
      </c>
      <c r="HK687" t="s">
        <v>131</v>
      </c>
      <c r="HL687">
        <f t="shared" si="833"/>
        <v>0</v>
      </c>
      <c r="HM687" t="s">
        <v>90</v>
      </c>
      <c r="HN687">
        <f t="shared" si="794"/>
        <v>9</v>
      </c>
      <c r="HO687" t="s">
        <v>96</v>
      </c>
      <c r="HP687">
        <f t="shared" si="834"/>
        <v>9</v>
      </c>
      <c r="HQ687" t="s">
        <v>132</v>
      </c>
      <c r="HR687" s="1">
        <f t="shared" si="835"/>
        <v>6</v>
      </c>
      <c r="HS687" t="s">
        <v>92</v>
      </c>
      <c r="HT687" s="1">
        <f t="shared" si="836"/>
        <v>0</v>
      </c>
      <c r="HU687" t="s">
        <v>86</v>
      </c>
      <c r="HV687" s="1">
        <f t="shared" si="837"/>
        <v>6</v>
      </c>
      <c r="HW687" t="s">
        <v>129</v>
      </c>
      <c r="HX687" s="1">
        <f t="shared" si="838"/>
        <v>0</v>
      </c>
      <c r="HY687" t="s">
        <v>130</v>
      </c>
      <c r="HZ687" s="1">
        <f t="shared" si="839"/>
        <v>6</v>
      </c>
      <c r="IA687" t="s">
        <v>95</v>
      </c>
      <c r="IB687" s="1">
        <f t="shared" si="840"/>
        <v>6</v>
      </c>
      <c r="IC687" t="s">
        <v>134</v>
      </c>
      <c r="ID687" s="1">
        <f t="shared" si="841"/>
        <v>6</v>
      </c>
      <c r="IE687" t="s">
        <v>135</v>
      </c>
      <c r="IF687" s="1">
        <f t="shared" si="842"/>
        <v>0</v>
      </c>
      <c r="IG687">
        <f t="shared" si="847"/>
        <v>84</v>
      </c>
      <c r="IH687" s="1">
        <f t="shared" si="843"/>
        <v>180</v>
      </c>
    </row>
    <row r="688" spans="1:242" ht="14.65" thickBot="1" x14ac:dyDescent="0.5">
      <c r="A688" s="1">
        <v>685</v>
      </c>
      <c r="B688" s="45">
        <f t="shared" si="779"/>
        <v>117</v>
      </c>
      <c r="C688" s="14" t="s">
        <v>1077</v>
      </c>
      <c r="D688" t="s">
        <v>1437</v>
      </c>
      <c r="E688" s="15" t="s">
        <v>1394</v>
      </c>
      <c r="F688" s="28">
        <f t="shared" si="780"/>
        <v>174</v>
      </c>
      <c r="H688" s="14">
        <v>0</v>
      </c>
      <c r="I688" t="s">
        <v>83</v>
      </c>
      <c r="J688">
        <v>1</v>
      </c>
      <c r="K688" s="40">
        <f t="shared" si="852"/>
        <v>3</v>
      </c>
      <c r="L688">
        <v>1</v>
      </c>
      <c r="M688" t="s">
        <v>83</v>
      </c>
      <c r="N688">
        <v>3</v>
      </c>
      <c r="O688" s="40">
        <f t="shared" si="848"/>
        <v>4</v>
      </c>
      <c r="P688">
        <v>0</v>
      </c>
      <c r="Q688" t="s">
        <v>83</v>
      </c>
      <c r="R688">
        <v>2</v>
      </c>
      <c r="S688" s="40">
        <f t="shared" si="795"/>
        <v>4</v>
      </c>
      <c r="T688">
        <v>2</v>
      </c>
      <c r="U688" t="s">
        <v>83</v>
      </c>
      <c r="V688">
        <v>1</v>
      </c>
      <c r="W688" s="40">
        <f t="shared" si="781"/>
        <v>0</v>
      </c>
      <c r="X688">
        <v>2</v>
      </c>
      <c r="Y688" t="s">
        <v>83</v>
      </c>
      <c r="Z688">
        <v>1</v>
      </c>
      <c r="AA688" s="40">
        <f t="shared" si="782"/>
        <v>0</v>
      </c>
      <c r="AB688">
        <v>2</v>
      </c>
      <c r="AC688" t="s">
        <v>83</v>
      </c>
      <c r="AD688">
        <v>0</v>
      </c>
      <c r="AE688" s="40">
        <f t="shared" si="796"/>
        <v>6</v>
      </c>
      <c r="AF688" s="24">
        <f t="shared" si="797"/>
        <v>17</v>
      </c>
      <c r="AG688" s="14">
        <v>2</v>
      </c>
      <c r="AH688" t="s">
        <v>83</v>
      </c>
      <c r="AI688">
        <v>0</v>
      </c>
      <c r="AJ688" s="40">
        <f t="shared" si="846"/>
        <v>3</v>
      </c>
      <c r="AK688">
        <v>1</v>
      </c>
      <c r="AL688" t="s">
        <v>83</v>
      </c>
      <c r="AM688">
        <v>2</v>
      </c>
      <c r="AN688" s="40">
        <f t="shared" si="798"/>
        <v>0</v>
      </c>
      <c r="AO688">
        <v>2</v>
      </c>
      <c r="AP688" t="s">
        <v>83</v>
      </c>
      <c r="AQ688">
        <v>0</v>
      </c>
      <c r="AR688" s="40">
        <f t="shared" si="778"/>
        <v>0</v>
      </c>
      <c r="AS688">
        <v>3</v>
      </c>
      <c r="AT688" t="s">
        <v>83</v>
      </c>
      <c r="AU688">
        <v>1</v>
      </c>
      <c r="AV688" s="40">
        <f t="shared" si="799"/>
        <v>0</v>
      </c>
      <c r="AW688">
        <v>1</v>
      </c>
      <c r="AX688" t="s">
        <v>83</v>
      </c>
      <c r="AY688">
        <v>2</v>
      </c>
      <c r="AZ688" s="40">
        <f t="shared" si="800"/>
        <v>3</v>
      </c>
      <c r="BA688">
        <v>1</v>
      </c>
      <c r="BB688" t="s">
        <v>83</v>
      </c>
      <c r="BC688">
        <v>1</v>
      </c>
      <c r="BD688" s="40">
        <f t="shared" si="783"/>
        <v>0</v>
      </c>
      <c r="BE688" s="24">
        <f t="shared" si="801"/>
        <v>6</v>
      </c>
      <c r="BF688" s="14">
        <v>3</v>
      </c>
      <c r="BG688" t="s">
        <v>83</v>
      </c>
      <c r="BH688">
        <v>0</v>
      </c>
      <c r="BI688" s="40">
        <f t="shared" si="802"/>
        <v>0</v>
      </c>
      <c r="BJ688">
        <v>2</v>
      </c>
      <c r="BK688" t="s">
        <v>83</v>
      </c>
      <c r="BL688">
        <v>1</v>
      </c>
      <c r="BM688" s="40">
        <f t="shared" si="803"/>
        <v>0</v>
      </c>
      <c r="BN688">
        <v>3</v>
      </c>
      <c r="BO688" t="s">
        <v>83</v>
      </c>
      <c r="BP688">
        <v>1</v>
      </c>
      <c r="BQ688" s="40">
        <f t="shared" si="784"/>
        <v>4</v>
      </c>
      <c r="BR688">
        <v>1</v>
      </c>
      <c r="BS688" t="s">
        <v>83</v>
      </c>
      <c r="BT688">
        <v>0</v>
      </c>
      <c r="BU688" s="40">
        <f t="shared" si="804"/>
        <v>3</v>
      </c>
      <c r="BV688">
        <v>1</v>
      </c>
      <c r="BW688" t="s">
        <v>83</v>
      </c>
      <c r="BX688">
        <v>3</v>
      </c>
      <c r="BY688" s="40">
        <f t="shared" si="805"/>
        <v>4</v>
      </c>
      <c r="BZ688">
        <v>1</v>
      </c>
      <c r="CA688" t="s">
        <v>83</v>
      </c>
      <c r="CB688">
        <v>2</v>
      </c>
      <c r="CC688" s="40">
        <f t="shared" si="806"/>
        <v>6</v>
      </c>
      <c r="CD688" s="24">
        <f t="shared" si="807"/>
        <v>17</v>
      </c>
      <c r="CE688" s="14">
        <v>2</v>
      </c>
      <c r="CF688" t="s">
        <v>83</v>
      </c>
      <c r="CG688">
        <v>1</v>
      </c>
      <c r="CH688" s="40">
        <f t="shared" si="808"/>
        <v>0</v>
      </c>
      <c r="CI688">
        <v>2</v>
      </c>
      <c r="CJ688" t="s">
        <v>83</v>
      </c>
      <c r="CK688">
        <v>1</v>
      </c>
      <c r="CL688" s="40">
        <f t="shared" si="809"/>
        <v>3</v>
      </c>
      <c r="CM688">
        <v>1</v>
      </c>
      <c r="CN688" t="s">
        <v>83</v>
      </c>
      <c r="CO688">
        <v>1</v>
      </c>
      <c r="CP688" s="40">
        <f t="shared" si="810"/>
        <v>0</v>
      </c>
      <c r="CQ688">
        <v>2</v>
      </c>
      <c r="CR688" t="s">
        <v>83</v>
      </c>
      <c r="CS688">
        <v>1</v>
      </c>
      <c r="CT688" s="40">
        <f t="shared" si="811"/>
        <v>6</v>
      </c>
      <c r="CU688">
        <v>1</v>
      </c>
      <c r="CV688" t="s">
        <v>83</v>
      </c>
      <c r="CW688">
        <v>2</v>
      </c>
      <c r="CX688" s="40">
        <f t="shared" si="812"/>
        <v>0</v>
      </c>
      <c r="CY688">
        <v>1</v>
      </c>
      <c r="CZ688" t="s">
        <v>83</v>
      </c>
      <c r="DA688">
        <v>3</v>
      </c>
      <c r="DB688" s="40">
        <f t="shared" si="813"/>
        <v>0</v>
      </c>
      <c r="DC688" s="24">
        <f t="shared" si="814"/>
        <v>9</v>
      </c>
      <c r="DD688" s="14">
        <v>3</v>
      </c>
      <c r="DE688" t="s">
        <v>83</v>
      </c>
      <c r="DF688">
        <v>1</v>
      </c>
      <c r="DG688" s="40">
        <f t="shared" si="844"/>
        <v>0</v>
      </c>
      <c r="DH688">
        <v>3</v>
      </c>
      <c r="DI688" t="s">
        <v>83</v>
      </c>
      <c r="DJ688">
        <v>1</v>
      </c>
      <c r="DK688" s="40">
        <f t="shared" si="785"/>
        <v>3</v>
      </c>
      <c r="DL688">
        <v>2</v>
      </c>
      <c r="DM688" t="s">
        <v>83</v>
      </c>
      <c r="DN688">
        <v>1</v>
      </c>
      <c r="DO688" s="40">
        <f t="shared" si="815"/>
        <v>0</v>
      </c>
      <c r="DP688">
        <v>1</v>
      </c>
      <c r="DQ688" t="s">
        <v>83</v>
      </c>
      <c r="DR688">
        <v>1</v>
      </c>
      <c r="DS688" s="40">
        <f t="shared" si="776"/>
        <v>6</v>
      </c>
      <c r="DT688">
        <v>1</v>
      </c>
      <c r="DU688" t="s">
        <v>83</v>
      </c>
      <c r="DV688">
        <v>2</v>
      </c>
      <c r="DW688" s="40">
        <f t="shared" si="777"/>
        <v>1</v>
      </c>
      <c r="DX688">
        <v>1</v>
      </c>
      <c r="DY688" t="s">
        <v>83</v>
      </c>
      <c r="DZ688">
        <v>3</v>
      </c>
      <c r="EA688" s="39">
        <f t="shared" si="816"/>
        <v>4</v>
      </c>
      <c r="EB688" s="24">
        <f t="shared" si="786"/>
        <v>14</v>
      </c>
      <c r="EC688" s="14">
        <v>1</v>
      </c>
      <c r="ED688" t="s">
        <v>83</v>
      </c>
      <c r="EE688">
        <v>1</v>
      </c>
      <c r="EF688" s="40">
        <f t="shared" si="817"/>
        <v>4</v>
      </c>
      <c r="EG688">
        <v>2</v>
      </c>
      <c r="EH688" t="s">
        <v>83</v>
      </c>
      <c r="EI688">
        <v>0</v>
      </c>
      <c r="EJ688" s="40">
        <f t="shared" si="818"/>
        <v>3</v>
      </c>
      <c r="EK688">
        <v>2</v>
      </c>
      <c r="EL688" t="s">
        <v>83</v>
      </c>
      <c r="EM688">
        <v>1</v>
      </c>
      <c r="EN688" s="40">
        <f t="shared" si="849"/>
        <v>0</v>
      </c>
      <c r="EO688">
        <v>2</v>
      </c>
      <c r="EP688" t="s">
        <v>83</v>
      </c>
      <c r="EQ688">
        <v>0</v>
      </c>
      <c r="ER688" s="40">
        <f t="shared" si="819"/>
        <v>3</v>
      </c>
      <c r="ES688">
        <v>1</v>
      </c>
      <c r="ET688" t="s">
        <v>83</v>
      </c>
      <c r="EU688">
        <v>2</v>
      </c>
      <c r="EV688" s="40">
        <f t="shared" si="820"/>
        <v>0</v>
      </c>
      <c r="EW688">
        <v>0</v>
      </c>
      <c r="EX688" t="s">
        <v>83</v>
      </c>
      <c r="EY688">
        <v>2</v>
      </c>
      <c r="EZ688" s="40">
        <f t="shared" si="821"/>
        <v>3</v>
      </c>
      <c r="FA688" s="24">
        <f t="shared" si="822"/>
        <v>13</v>
      </c>
      <c r="FB688" s="14">
        <v>2</v>
      </c>
      <c r="FC688" t="s">
        <v>83</v>
      </c>
      <c r="FD688">
        <v>1</v>
      </c>
      <c r="FE688" s="40">
        <f t="shared" si="823"/>
        <v>4</v>
      </c>
      <c r="FF688">
        <v>2</v>
      </c>
      <c r="FG688" t="s">
        <v>83</v>
      </c>
      <c r="FH688">
        <v>0</v>
      </c>
      <c r="FI688" s="40">
        <f t="shared" si="824"/>
        <v>6</v>
      </c>
      <c r="FJ688">
        <v>2</v>
      </c>
      <c r="FK688" t="s">
        <v>83</v>
      </c>
      <c r="FL688">
        <v>2</v>
      </c>
      <c r="FM688" s="40">
        <f t="shared" si="825"/>
        <v>4</v>
      </c>
      <c r="FN688">
        <v>2</v>
      </c>
      <c r="FO688" t="s">
        <v>83</v>
      </c>
      <c r="FP688">
        <v>1</v>
      </c>
      <c r="FQ688" s="40">
        <f t="shared" si="787"/>
        <v>4</v>
      </c>
      <c r="FR688">
        <v>1</v>
      </c>
      <c r="FS688" t="s">
        <v>83</v>
      </c>
      <c r="FT688">
        <v>2</v>
      </c>
      <c r="FU688" s="40">
        <f t="shared" si="826"/>
        <v>4</v>
      </c>
      <c r="FV688">
        <v>1</v>
      </c>
      <c r="FW688" t="s">
        <v>83</v>
      </c>
      <c r="FX688">
        <v>2</v>
      </c>
      <c r="FY688" s="40">
        <f t="shared" si="788"/>
        <v>0</v>
      </c>
      <c r="FZ688" s="24">
        <f t="shared" si="789"/>
        <v>22</v>
      </c>
      <c r="GA688" s="14">
        <v>2</v>
      </c>
      <c r="GB688" t="s">
        <v>83</v>
      </c>
      <c r="GC688">
        <v>1</v>
      </c>
      <c r="GD688" s="40">
        <f t="shared" si="827"/>
        <v>0</v>
      </c>
      <c r="GE688">
        <v>2</v>
      </c>
      <c r="GF688" t="s">
        <v>83</v>
      </c>
      <c r="GG688">
        <v>1</v>
      </c>
      <c r="GH688" s="40">
        <f t="shared" si="851"/>
        <v>4</v>
      </c>
      <c r="GI688">
        <v>1</v>
      </c>
      <c r="GJ688" t="s">
        <v>83</v>
      </c>
      <c r="GK688">
        <v>1</v>
      </c>
      <c r="GL688" s="40">
        <f t="shared" si="828"/>
        <v>0</v>
      </c>
      <c r="GM688">
        <v>1</v>
      </c>
      <c r="GN688" t="s">
        <v>83</v>
      </c>
      <c r="GO688">
        <v>1</v>
      </c>
      <c r="GP688" s="40">
        <f t="shared" si="829"/>
        <v>0</v>
      </c>
      <c r="GQ688">
        <v>1</v>
      </c>
      <c r="GR688" t="s">
        <v>83</v>
      </c>
      <c r="GS688">
        <v>1</v>
      </c>
      <c r="GT688" s="40">
        <f t="shared" si="790"/>
        <v>0</v>
      </c>
      <c r="GU688">
        <v>1</v>
      </c>
      <c r="GV688" t="s">
        <v>83</v>
      </c>
      <c r="GW688">
        <v>2</v>
      </c>
      <c r="GX688" s="40">
        <f t="shared" si="830"/>
        <v>0</v>
      </c>
      <c r="GY688" s="24">
        <f t="shared" si="831"/>
        <v>4</v>
      </c>
      <c r="GZ688" s="28">
        <f t="shared" si="791"/>
        <v>102</v>
      </c>
      <c r="HA688" t="s">
        <v>84</v>
      </c>
      <c r="HB688">
        <f t="shared" si="792"/>
        <v>9</v>
      </c>
      <c r="HC688" t="s">
        <v>85</v>
      </c>
      <c r="HD688">
        <f t="shared" si="845"/>
        <v>9</v>
      </c>
      <c r="HE688" t="s">
        <v>93</v>
      </c>
      <c r="HF688">
        <f t="shared" si="793"/>
        <v>9</v>
      </c>
      <c r="HG688" t="s">
        <v>94</v>
      </c>
      <c r="HH688">
        <f t="shared" si="850"/>
        <v>9</v>
      </c>
      <c r="HI688" t="s">
        <v>88</v>
      </c>
      <c r="HJ688">
        <f t="shared" si="832"/>
        <v>0</v>
      </c>
      <c r="HK688" t="s">
        <v>131</v>
      </c>
      <c r="HL688">
        <f t="shared" si="833"/>
        <v>0</v>
      </c>
      <c r="HM688" t="s">
        <v>90</v>
      </c>
      <c r="HN688">
        <f t="shared" si="794"/>
        <v>9</v>
      </c>
      <c r="HO688" t="s">
        <v>96</v>
      </c>
      <c r="HP688">
        <f t="shared" si="834"/>
        <v>9</v>
      </c>
      <c r="HQ688" t="s">
        <v>136</v>
      </c>
      <c r="HR688" s="1">
        <f t="shared" si="835"/>
        <v>0</v>
      </c>
      <c r="HS688" t="s">
        <v>92</v>
      </c>
      <c r="HT688" s="1">
        <f t="shared" si="836"/>
        <v>0</v>
      </c>
      <c r="HU688" t="s">
        <v>133</v>
      </c>
      <c r="HV688" s="1">
        <f t="shared" si="837"/>
        <v>0</v>
      </c>
      <c r="HW688" t="s">
        <v>129</v>
      </c>
      <c r="HX688" s="1">
        <f t="shared" si="838"/>
        <v>0</v>
      </c>
      <c r="HY688" t="s">
        <v>130</v>
      </c>
      <c r="HZ688" s="1">
        <f t="shared" si="839"/>
        <v>6</v>
      </c>
      <c r="IA688" t="s">
        <v>95</v>
      </c>
      <c r="IB688" s="1">
        <f t="shared" si="840"/>
        <v>6</v>
      </c>
      <c r="IC688" t="s">
        <v>134</v>
      </c>
      <c r="ID688" s="1">
        <f t="shared" si="841"/>
        <v>6</v>
      </c>
      <c r="IE688" t="s">
        <v>135</v>
      </c>
      <c r="IF688" s="1">
        <f t="shared" si="842"/>
        <v>0</v>
      </c>
      <c r="IG688">
        <f t="shared" si="847"/>
        <v>72</v>
      </c>
      <c r="IH688" s="1">
        <f t="shared" si="843"/>
        <v>174</v>
      </c>
    </row>
    <row r="689" spans="1:242" ht="14.65" thickBot="1" x14ac:dyDescent="0.5">
      <c r="A689" s="1">
        <v>686</v>
      </c>
      <c r="B689" s="45">
        <f t="shared" si="779"/>
        <v>66</v>
      </c>
      <c r="C689" s="14" t="s">
        <v>975</v>
      </c>
      <c r="D689" t="s">
        <v>1438</v>
      </c>
      <c r="E689" s="15" t="s">
        <v>1394</v>
      </c>
      <c r="F689" s="28">
        <f t="shared" si="780"/>
        <v>181</v>
      </c>
      <c r="H689" s="14">
        <v>2</v>
      </c>
      <c r="I689" t="s">
        <v>83</v>
      </c>
      <c r="J689">
        <v>1</v>
      </c>
      <c r="K689" s="40">
        <f t="shared" si="852"/>
        <v>0</v>
      </c>
      <c r="L689">
        <v>1</v>
      </c>
      <c r="M689" t="s">
        <v>83</v>
      </c>
      <c r="N689">
        <v>3</v>
      </c>
      <c r="O689" s="40">
        <f t="shared" si="848"/>
        <v>4</v>
      </c>
      <c r="P689">
        <v>1</v>
      </c>
      <c r="Q689" t="s">
        <v>83</v>
      </c>
      <c r="R689">
        <v>1</v>
      </c>
      <c r="S689" s="40">
        <f t="shared" si="795"/>
        <v>0</v>
      </c>
      <c r="T689">
        <v>2</v>
      </c>
      <c r="U689" t="s">
        <v>83</v>
      </c>
      <c r="V689">
        <v>1</v>
      </c>
      <c r="W689" s="40">
        <f t="shared" si="781"/>
        <v>0</v>
      </c>
      <c r="X689">
        <v>2</v>
      </c>
      <c r="Y689" t="s">
        <v>83</v>
      </c>
      <c r="Z689">
        <v>2</v>
      </c>
      <c r="AA689" s="40">
        <f t="shared" si="782"/>
        <v>0</v>
      </c>
      <c r="AB689">
        <v>3</v>
      </c>
      <c r="AC689" t="s">
        <v>83</v>
      </c>
      <c r="AD689">
        <v>0</v>
      </c>
      <c r="AE689" s="40">
        <f t="shared" si="796"/>
        <v>3</v>
      </c>
      <c r="AF689" s="24">
        <f t="shared" si="797"/>
        <v>7</v>
      </c>
      <c r="AG689" s="14">
        <v>2</v>
      </c>
      <c r="AH689" t="s">
        <v>83</v>
      </c>
      <c r="AI689">
        <v>0</v>
      </c>
      <c r="AJ689" s="40">
        <f t="shared" si="846"/>
        <v>3</v>
      </c>
      <c r="AK689">
        <v>1</v>
      </c>
      <c r="AL689" t="s">
        <v>83</v>
      </c>
      <c r="AM689">
        <v>1</v>
      </c>
      <c r="AN689" s="40">
        <f t="shared" si="798"/>
        <v>6</v>
      </c>
      <c r="AO689">
        <v>2</v>
      </c>
      <c r="AP689" t="s">
        <v>83</v>
      </c>
      <c r="AQ689">
        <v>0</v>
      </c>
      <c r="AR689" s="40">
        <f t="shared" si="778"/>
        <v>0</v>
      </c>
      <c r="AS689">
        <v>2</v>
      </c>
      <c r="AT689" t="s">
        <v>83</v>
      </c>
      <c r="AU689">
        <v>1</v>
      </c>
      <c r="AV689" s="40">
        <f t="shared" si="799"/>
        <v>0</v>
      </c>
      <c r="AW689">
        <v>0</v>
      </c>
      <c r="AX689" t="s">
        <v>83</v>
      </c>
      <c r="AY689">
        <v>2</v>
      </c>
      <c r="AZ689" s="40">
        <f t="shared" si="800"/>
        <v>3</v>
      </c>
      <c r="BA689">
        <v>1</v>
      </c>
      <c r="BB689" t="s">
        <v>83</v>
      </c>
      <c r="BC689">
        <v>2</v>
      </c>
      <c r="BD689" s="40">
        <f t="shared" si="783"/>
        <v>4</v>
      </c>
      <c r="BE689" s="24">
        <f t="shared" si="801"/>
        <v>16</v>
      </c>
      <c r="BF689" s="14">
        <v>2</v>
      </c>
      <c r="BG689" t="s">
        <v>83</v>
      </c>
      <c r="BH689">
        <v>0</v>
      </c>
      <c r="BI689" s="40">
        <f t="shared" si="802"/>
        <v>0</v>
      </c>
      <c r="BJ689">
        <v>1</v>
      </c>
      <c r="BK689" t="s">
        <v>83</v>
      </c>
      <c r="BL689">
        <v>2</v>
      </c>
      <c r="BM689" s="40">
        <f t="shared" si="803"/>
        <v>0</v>
      </c>
      <c r="BN689">
        <v>2</v>
      </c>
      <c r="BO689" t="s">
        <v>83</v>
      </c>
      <c r="BP689">
        <v>0</v>
      </c>
      <c r="BQ689" s="40">
        <f t="shared" si="784"/>
        <v>6</v>
      </c>
      <c r="BR689">
        <v>1</v>
      </c>
      <c r="BS689" t="s">
        <v>83</v>
      </c>
      <c r="BT689">
        <v>0</v>
      </c>
      <c r="BU689" s="40">
        <f t="shared" si="804"/>
        <v>3</v>
      </c>
      <c r="BV689">
        <v>1</v>
      </c>
      <c r="BW689" t="s">
        <v>83</v>
      </c>
      <c r="BX689">
        <v>2</v>
      </c>
      <c r="BY689" s="40">
        <f t="shared" si="805"/>
        <v>3</v>
      </c>
      <c r="BZ689">
        <v>1</v>
      </c>
      <c r="CA689" t="s">
        <v>83</v>
      </c>
      <c r="CB689">
        <v>3</v>
      </c>
      <c r="CC689" s="40">
        <f t="shared" si="806"/>
        <v>3</v>
      </c>
      <c r="CD689" s="24">
        <f t="shared" si="807"/>
        <v>15</v>
      </c>
      <c r="CE689" s="14">
        <v>2</v>
      </c>
      <c r="CF689" t="s">
        <v>83</v>
      </c>
      <c r="CG689">
        <v>1</v>
      </c>
      <c r="CH689" s="40">
        <f t="shared" si="808"/>
        <v>0</v>
      </c>
      <c r="CI689">
        <v>2</v>
      </c>
      <c r="CJ689" t="s">
        <v>83</v>
      </c>
      <c r="CK689">
        <v>1</v>
      </c>
      <c r="CL689" s="40">
        <f t="shared" si="809"/>
        <v>3</v>
      </c>
      <c r="CM689">
        <v>0</v>
      </c>
      <c r="CN689" t="s">
        <v>83</v>
      </c>
      <c r="CO689">
        <v>1</v>
      </c>
      <c r="CP689" s="40">
        <f t="shared" si="810"/>
        <v>6</v>
      </c>
      <c r="CQ689">
        <v>1</v>
      </c>
      <c r="CR689" t="s">
        <v>83</v>
      </c>
      <c r="CS689">
        <v>1</v>
      </c>
      <c r="CT689" s="40">
        <f t="shared" si="811"/>
        <v>0</v>
      </c>
      <c r="CU689">
        <v>1</v>
      </c>
      <c r="CV689" t="s">
        <v>83</v>
      </c>
      <c r="CW689">
        <v>2</v>
      </c>
      <c r="CX689" s="40">
        <f t="shared" si="812"/>
        <v>0</v>
      </c>
      <c r="CY689">
        <v>1</v>
      </c>
      <c r="CZ689" t="s">
        <v>83</v>
      </c>
      <c r="DA689">
        <v>3</v>
      </c>
      <c r="DB689" s="40">
        <f t="shared" si="813"/>
        <v>0</v>
      </c>
      <c r="DC689" s="24">
        <f t="shared" si="814"/>
        <v>9</v>
      </c>
      <c r="DD689" s="14">
        <v>3</v>
      </c>
      <c r="DE689" t="s">
        <v>83</v>
      </c>
      <c r="DF689">
        <v>1</v>
      </c>
      <c r="DG689" s="40">
        <f t="shared" si="844"/>
        <v>0</v>
      </c>
      <c r="DH689">
        <v>2</v>
      </c>
      <c r="DI689" t="s">
        <v>83</v>
      </c>
      <c r="DJ689">
        <v>0</v>
      </c>
      <c r="DK689" s="40">
        <f t="shared" si="785"/>
        <v>3</v>
      </c>
      <c r="DL689">
        <v>1</v>
      </c>
      <c r="DM689" t="s">
        <v>83</v>
      </c>
      <c r="DN689">
        <v>1</v>
      </c>
      <c r="DO689" s="40">
        <f t="shared" si="815"/>
        <v>0</v>
      </c>
      <c r="DP689">
        <v>2</v>
      </c>
      <c r="DQ689" t="s">
        <v>83</v>
      </c>
      <c r="DR689">
        <v>3</v>
      </c>
      <c r="DS689" s="40">
        <f t="shared" si="776"/>
        <v>0</v>
      </c>
      <c r="DT689">
        <v>1</v>
      </c>
      <c r="DU689" t="s">
        <v>83</v>
      </c>
      <c r="DV689">
        <v>3</v>
      </c>
      <c r="DW689" s="40">
        <f t="shared" si="777"/>
        <v>1</v>
      </c>
      <c r="DX689">
        <v>0</v>
      </c>
      <c r="DY689" t="s">
        <v>83</v>
      </c>
      <c r="DZ689">
        <v>2</v>
      </c>
      <c r="EA689" s="39">
        <f t="shared" si="816"/>
        <v>4</v>
      </c>
      <c r="EB689" s="24">
        <f t="shared" si="786"/>
        <v>8</v>
      </c>
      <c r="EC689" s="14">
        <v>1</v>
      </c>
      <c r="ED689" t="s">
        <v>83</v>
      </c>
      <c r="EE689">
        <v>1</v>
      </c>
      <c r="EF689" s="40">
        <f t="shared" si="817"/>
        <v>4</v>
      </c>
      <c r="EG689">
        <v>3</v>
      </c>
      <c r="EH689" t="s">
        <v>83</v>
      </c>
      <c r="EI689">
        <v>0</v>
      </c>
      <c r="EJ689" s="40">
        <f t="shared" si="818"/>
        <v>3</v>
      </c>
      <c r="EK689">
        <v>3</v>
      </c>
      <c r="EL689" t="s">
        <v>83</v>
      </c>
      <c r="EM689">
        <v>1</v>
      </c>
      <c r="EN689" s="40">
        <f t="shared" si="849"/>
        <v>0</v>
      </c>
      <c r="EO689">
        <v>4</v>
      </c>
      <c r="EP689" t="s">
        <v>83</v>
      </c>
      <c r="EQ689">
        <v>0</v>
      </c>
      <c r="ER689" s="40">
        <f t="shared" si="819"/>
        <v>3</v>
      </c>
      <c r="ES689">
        <v>2</v>
      </c>
      <c r="ET689" t="s">
        <v>83</v>
      </c>
      <c r="EU689">
        <v>2</v>
      </c>
      <c r="EV689" s="40">
        <f t="shared" si="820"/>
        <v>3</v>
      </c>
      <c r="EW689">
        <v>0</v>
      </c>
      <c r="EX689" t="s">
        <v>83</v>
      </c>
      <c r="EY689">
        <v>2</v>
      </c>
      <c r="EZ689" s="40">
        <f t="shared" si="821"/>
        <v>3</v>
      </c>
      <c r="FA689" s="24">
        <f t="shared" si="822"/>
        <v>16</v>
      </c>
      <c r="FB689" s="14">
        <v>2</v>
      </c>
      <c r="FC689" t="s">
        <v>83</v>
      </c>
      <c r="FD689">
        <v>1</v>
      </c>
      <c r="FE689" s="40">
        <f t="shared" si="823"/>
        <v>4</v>
      </c>
      <c r="FF689">
        <v>3</v>
      </c>
      <c r="FG689" t="s">
        <v>83</v>
      </c>
      <c r="FH689">
        <v>1</v>
      </c>
      <c r="FI689" s="40">
        <f t="shared" si="824"/>
        <v>4</v>
      </c>
      <c r="FJ689">
        <v>1</v>
      </c>
      <c r="FK689" t="s">
        <v>83</v>
      </c>
      <c r="FL689">
        <v>2</v>
      </c>
      <c r="FM689" s="40">
        <f t="shared" si="825"/>
        <v>0</v>
      </c>
      <c r="FN689">
        <v>2</v>
      </c>
      <c r="FO689" t="s">
        <v>83</v>
      </c>
      <c r="FP689">
        <v>1</v>
      </c>
      <c r="FQ689" s="40">
        <f t="shared" si="787"/>
        <v>4</v>
      </c>
      <c r="FR689">
        <v>1</v>
      </c>
      <c r="FS689" t="s">
        <v>83</v>
      </c>
      <c r="FT689">
        <v>2</v>
      </c>
      <c r="FU689" s="40">
        <f t="shared" si="826"/>
        <v>4</v>
      </c>
      <c r="FV689">
        <v>1</v>
      </c>
      <c r="FW689" t="s">
        <v>83</v>
      </c>
      <c r="FX689">
        <v>2</v>
      </c>
      <c r="FY689" s="40">
        <f t="shared" si="788"/>
        <v>0</v>
      </c>
      <c r="FZ689" s="24">
        <f t="shared" si="789"/>
        <v>16</v>
      </c>
      <c r="GA689" s="14">
        <v>1</v>
      </c>
      <c r="GB689" t="s">
        <v>83</v>
      </c>
      <c r="GC689">
        <v>1</v>
      </c>
      <c r="GD689" s="40">
        <f t="shared" si="827"/>
        <v>4</v>
      </c>
      <c r="GE689">
        <v>1</v>
      </c>
      <c r="GF689" t="s">
        <v>83</v>
      </c>
      <c r="GG689">
        <v>1</v>
      </c>
      <c r="GH689" s="40">
        <f t="shared" si="851"/>
        <v>0</v>
      </c>
      <c r="GI689">
        <v>1</v>
      </c>
      <c r="GJ689" t="s">
        <v>83</v>
      </c>
      <c r="GK689">
        <v>2</v>
      </c>
      <c r="GL689" s="40">
        <f t="shared" si="828"/>
        <v>4</v>
      </c>
      <c r="GM689">
        <v>1</v>
      </c>
      <c r="GN689" t="s">
        <v>83</v>
      </c>
      <c r="GO689">
        <v>1</v>
      </c>
      <c r="GP689" s="40">
        <f t="shared" si="829"/>
        <v>0</v>
      </c>
      <c r="GQ689">
        <v>1</v>
      </c>
      <c r="GR689" t="s">
        <v>83</v>
      </c>
      <c r="GS689">
        <v>2</v>
      </c>
      <c r="GT689" s="40">
        <f t="shared" si="790"/>
        <v>3</v>
      </c>
      <c r="GU689">
        <v>0</v>
      </c>
      <c r="GV689" t="s">
        <v>83</v>
      </c>
      <c r="GW689">
        <v>2</v>
      </c>
      <c r="GX689" s="40">
        <f t="shared" si="830"/>
        <v>0</v>
      </c>
      <c r="GY689" s="24">
        <f t="shared" si="831"/>
        <v>11</v>
      </c>
      <c r="GZ689" s="28">
        <f t="shared" si="791"/>
        <v>98</v>
      </c>
      <c r="HA689" t="s">
        <v>84</v>
      </c>
      <c r="HB689">
        <f t="shared" si="792"/>
        <v>9</v>
      </c>
      <c r="HC689" t="s">
        <v>85</v>
      </c>
      <c r="HD689">
        <f t="shared" si="845"/>
        <v>9</v>
      </c>
      <c r="HE689" t="s">
        <v>93</v>
      </c>
      <c r="HF689">
        <f t="shared" si="793"/>
        <v>9</v>
      </c>
      <c r="HG689" t="s">
        <v>94</v>
      </c>
      <c r="HH689">
        <f t="shared" si="850"/>
        <v>9</v>
      </c>
      <c r="HI689" t="s">
        <v>88</v>
      </c>
      <c r="HJ689">
        <f t="shared" si="832"/>
        <v>0</v>
      </c>
      <c r="HK689" t="s">
        <v>95</v>
      </c>
      <c r="HL689">
        <f t="shared" si="833"/>
        <v>5</v>
      </c>
      <c r="HM689" t="s">
        <v>90</v>
      </c>
      <c r="HN689">
        <f t="shared" si="794"/>
        <v>9</v>
      </c>
      <c r="HO689" t="s">
        <v>96</v>
      </c>
      <c r="HP689">
        <f t="shared" si="834"/>
        <v>9</v>
      </c>
      <c r="HQ689" t="s">
        <v>140</v>
      </c>
      <c r="HR689" s="1">
        <f t="shared" si="835"/>
        <v>0</v>
      </c>
      <c r="HS689" t="s">
        <v>137</v>
      </c>
      <c r="HT689" s="1">
        <f t="shared" si="836"/>
        <v>6</v>
      </c>
      <c r="HU689" t="s">
        <v>86</v>
      </c>
      <c r="HV689" s="1">
        <f t="shared" si="837"/>
        <v>6</v>
      </c>
      <c r="HW689" t="s">
        <v>129</v>
      </c>
      <c r="HX689" s="1">
        <f t="shared" si="838"/>
        <v>0</v>
      </c>
      <c r="HY689" t="s">
        <v>130</v>
      </c>
      <c r="HZ689" s="1">
        <f t="shared" si="839"/>
        <v>6</v>
      </c>
      <c r="IA689" t="s">
        <v>131</v>
      </c>
      <c r="IB689" s="1">
        <f t="shared" si="840"/>
        <v>0</v>
      </c>
      <c r="IC689" t="s">
        <v>134</v>
      </c>
      <c r="ID689" s="1">
        <f t="shared" si="841"/>
        <v>6</v>
      </c>
      <c r="IE689" t="s">
        <v>135</v>
      </c>
      <c r="IF689" s="1">
        <f t="shared" si="842"/>
        <v>0</v>
      </c>
      <c r="IG689">
        <f t="shared" si="847"/>
        <v>83</v>
      </c>
      <c r="IH689" s="1">
        <f t="shared" si="843"/>
        <v>181</v>
      </c>
    </row>
    <row r="690" spans="1:242" ht="14.65" thickBot="1" x14ac:dyDescent="0.5">
      <c r="A690" s="1">
        <v>687</v>
      </c>
      <c r="B690" s="45">
        <f t="shared" si="779"/>
        <v>577</v>
      </c>
      <c r="C690" s="14" t="s">
        <v>1439</v>
      </c>
      <c r="D690" t="s">
        <v>1438</v>
      </c>
      <c r="E690" s="15" t="s">
        <v>1394</v>
      </c>
      <c r="F690" s="28">
        <f t="shared" si="780"/>
        <v>137</v>
      </c>
      <c r="H690" s="14">
        <v>1</v>
      </c>
      <c r="I690" t="s">
        <v>83</v>
      </c>
      <c r="J690">
        <v>1</v>
      </c>
      <c r="K690" s="40">
        <f t="shared" si="852"/>
        <v>0</v>
      </c>
      <c r="L690">
        <v>1</v>
      </c>
      <c r="M690" t="s">
        <v>83</v>
      </c>
      <c r="N690">
        <v>1</v>
      </c>
      <c r="O690" s="40">
        <f t="shared" si="848"/>
        <v>0</v>
      </c>
      <c r="P690">
        <v>1</v>
      </c>
      <c r="Q690" t="s">
        <v>83</v>
      </c>
      <c r="R690">
        <v>2</v>
      </c>
      <c r="S690" s="40">
        <f t="shared" si="795"/>
        <v>3</v>
      </c>
      <c r="T690">
        <v>2</v>
      </c>
      <c r="U690" t="s">
        <v>83</v>
      </c>
      <c r="V690">
        <v>1</v>
      </c>
      <c r="W690" s="40">
        <f t="shared" si="781"/>
        <v>0</v>
      </c>
      <c r="X690">
        <v>2</v>
      </c>
      <c r="Y690" t="s">
        <v>83</v>
      </c>
      <c r="Z690">
        <v>2</v>
      </c>
      <c r="AA690" s="40">
        <f t="shared" si="782"/>
        <v>0</v>
      </c>
      <c r="AB690">
        <v>2</v>
      </c>
      <c r="AC690" t="s">
        <v>83</v>
      </c>
      <c r="AD690">
        <v>0</v>
      </c>
      <c r="AE690" s="40">
        <f t="shared" si="796"/>
        <v>6</v>
      </c>
      <c r="AF690" s="24">
        <f t="shared" si="797"/>
        <v>9</v>
      </c>
      <c r="AG690" s="14">
        <v>2</v>
      </c>
      <c r="AH690" t="s">
        <v>83</v>
      </c>
      <c r="AI690">
        <v>0</v>
      </c>
      <c r="AJ690" s="40">
        <f t="shared" si="846"/>
        <v>3</v>
      </c>
      <c r="AK690">
        <v>1</v>
      </c>
      <c r="AL690" t="s">
        <v>83</v>
      </c>
      <c r="AM690">
        <v>2</v>
      </c>
      <c r="AN690" s="40">
        <f t="shared" si="798"/>
        <v>0</v>
      </c>
      <c r="AO690">
        <v>3</v>
      </c>
      <c r="AP690" t="s">
        <v>83</v>
      </c>
      <c r="AQ690">
        <v>0</v>
      </c>
      <c r="AR690" s="40">
        <f t="shared" si="778"/>
        <v>0</v>
      </c>
      <c r="AS690">
        <v>3</v>
      </c>
      <c r="AT690" t="s">
        <v>83</v>
      </c>
      <c r="AU690">
        <v>1</v>
      </c>
      <c r="AV690" s="40">
        <f t="shared" si="799"/>
        <v>0</v>
      </c>
      <c r="AW690">
        <v>1</v>
      </c>
      <c r="AX690" t="s">
        <v>83</v>
      </c>
      <c r="AY690">
        <v>2</v>
      </c>
      <c r="AZ690" s="40">
        <f t="shared" si="800"/>
        <v>3</v>
      </c>
      <c r="BA690">
        <v>1</v>
      </c>
      <c r="BB690" t="s">
        <v>83</v>
      </c>
      <c r="BC690">
        <v>1</v>
      </c>
      <c r="BD690" s="40">
        <f t="shared" si="783"/>
        <v>0</v>
      </c>
      <c r="BE690" s="24">
        <f t="shared" si="801"/>
        <v>6</v>
      </c>
      <c r="BF690" s="14">
        <v>3</v>
      </c>
      <c r="BG690" t="s">
        <v>83</v>
      </c>
      <c r="BH690">
        <v>0</v>
      </c>
      <c r="BI690" s="40">
        <f t="shared" si="802"/>
        <v>0</v>
      </c>
      <c r="BJ690">
        <v>1</v>
      </c>
      <c r="BK690" t="s">
        <v>83</v>
      </c>
      <c r="BL690">
        <v>3</v>
      </c>
      <c r="BM690" s="40">
        <f t="shared" si="803"/>
        <v>0</v>
      </c>
      <c r="BN690">
        <v>3</v>
      </c>
      <c r="BO690" t="s">
        <v>83</v>
      </c>
      <c r="BP690">
        <v>0</v>
      </c>
      <c r="BQ690" s="40">
        <f t="shared" si="784"/>
        <v>3</v>
      </c>
      <c r="BR690">
        <v>1</v>
      </c>
      <c r="BS690" t="s">
        <v>83</v>
      </c>
      <c r="BT690">
        <v>0</v>
      </c>
      <c r="BU690" s="40">
        <f t="shared" si="804"/>
        <v>3</v>
      </c>
      <c r="BV690">
        <v>2</v>
      </c>
      <c r="BW690" t="s">
        <v>83</v>
      </c>
      <c r="BX690">
        <v>2</v>
      </c>
      <c r="BY690" s="40">
        <f t="shared" si="805"/>
        <v>0</v>
      </c>
      <c r="BZ690">
        <v>1</v>
      </c>
      <c r="CA690" t="s">
        <v>83</v>
      </c>
      <c r="CB690">
        <v>3</v>
      </c>
      <c r="CC690" s="40">
        <f t="shared" si="806"/>
        <v>3</v>
      </c>
      <c r="CD690" s="24">
        <f t="shared" si="807"/>
        <v>9</v>
      </c>
      <c r="CE690" s="14">
        <v>2</v>
      </c>
      <c r="CF690" t="s">
        <v>83</v>
      </c>
      <c r="CG690">
        <v>1</v>
      </c>
      <c r="CH690" s="40">
        <f t="shared" si="808"/>
        <v>0</v>
      </c>
      <c r="CI690">
        <v>3</v>
      </c>
      <c r="CJ690" t="s">
        <v>83</v>
      </c>
      <c r="CK690">
        <v>1</v>
      </c>
      <c r="CL690" s="40">
        <f t="shared" si="809"/>
        <v>3</v>
      </c>
      <c r="CM690">
        <v>1</v>
      </c>
      <c r="CN690" t="s">
        <v>83</v>
      </c>
      <c r="CO690">
        <v>1</v>
      </c>
      <c r="CP690" s="40">
        <f t="shared" si="810"/>
        <v>0</v>
      </c>
      <c r="CQ690">
        <v>2</v>
      </c>
      <c r="CR690" t="s">
        <v>83</v>
      </c>
      <c r="CS690">
        <v>1</v>
      </c>
      <c r="CT690" s="40">
        <f t="shared" si="811"/>
        <v>6</v>
      </c>
      <c r="CU690">
        <v>1</v>
      </c>
      <c r="CV690" t="s">
        <v>83</v>
      </c>
      <c r="CW690">
        <v>3</v>
      </c>
      <c r="CX690" s="40">
        <f t="shared" si="812"/>
        <v>0</v>
      </c>
      <c r="CY690">
        <v>1</v>
      </c>
      <c r="CZ690" t="s">
        <v>83</v>
      </c>
      <c r="DA690">
        <v>3</v>
      </c>
      <c r="DB690" s="40">
        <f t="shared" si="813"/>
        <v>0</v>
      </c>
      <c r="DC690" s="24">
        <f t="shared" si="814"/>
        <v>9</v>
      </c>
      <c r="DD690" s="14">
        <v>2</v>
      </c>
      <c r="DE690" t="s">
        <v>83</v>
      </c>
      <c r="DF690">
        <v>1</v>
      </c>
      <c r="DG690" s="40">
        <f t="shared" si="844"/>
        <v>0</v>
      </c>
      <c r="DH690">
        <v>2</v>
      </c>
      <c r="DI690" t="s">
        <v>83</v>
      </c>
      <c r="DJ690">
        <v>0</v>
      </c>
      <c r="DK690" s="40">
        <f t="shared" si="785"/>
        <v>3</v>
      </c>
      <c r="DL690">
        <v>1</v>
      </c>
      <c r="DM690" t="s">
        <v>83</v>
      </c>
      <c r="DN690">
        <v>1</v>
      </c>
      <c r="DO690" s="40">
        <f t="shared" si="815"/>
        <v>0</v>
      </c>
      <c r="DP690">
        <v>2</v>
      </c>
      <c r="DQ690" t="s">
        <v>83</v>
      </c>
      <c r="DR690">
        <v>3</v>
      </c>
      <c r="DS690" s="40">
        <f t="shared" si="776"/>
        <v>0</v>
      </c>
      <c r="DT690">
        <v>1</v>
      </c>
      <c r="DU690" t="s">
        <v>83</v>
      </c>
      <c r="DV690">
        <v>2</v>
      </c>
      <c r="DW690" s="40">
        <f t="shared" si="777"/>
        <v>1</v>
      </c>
      <c r="DX690">
        <v>1</v>
      </c>
      <c r="DY690" t="s">
        <v>83</v>
      </c>
      <c r="DZ690">
        <v>2</v>
      </c>
      <c r="EA690" s="39">
        <f t="shared" si="816"/>
        <v>3</v>
      </c>
      <c r="EB690" s="24">
        <f t="shared" si="786"/>
        <v>7</v>
      </c>
      <c r="EC690" s="14">
        <v>1</v>
      </c>
      <c r="ED690" t="s">
        <v>83</v>
      </c>
      <c r="EE690">
        <v>1</v>
      </c>
      <c r="EF690" s="40">
        <f t="shared" si="817"/>
        <v>4</v>
      </c>
      <c r="EG690">
        <v>3</v>
      </c>
      <c r="EH690" t="s">
        <v>83</v>
      </c>
      <c r="EI690">
        <v>0</v>
      </c>
      <c r="EJ690" s="40">
        <f t="shared" si="818"/>
        <v>3</v>
      </c>
      <c r="EK690">
        <v>1</v>
      </c>
      <c r="EL690" t="s">
        <v>83</v>
      </c>
      <c r="EM690">
        <v>1</v>
      </c>
      <c r="EN690" s="40">
        <f t="shared" si="849"/>
        <v>0</v>
      </c>
      <c r="EO690">
        <v>4</v>
      </c>
      <c r="EP690" t="s">
        <v>83</v>
      </c>
      <c r="EQ690">
        <v>0</v>
      </c>
      <c r="ER690" s="40">
        <f t="shared" si="819"/>
        <v>3</v>
      </c>
      <c r="ES690">
        <v>1</v>
      </c>
      <c r="ET690" t="s">
        <v>83</v>
      </c>
      <c r="EU690">
        <v>2</v>
      </c>
      <c r="EV690" s="40">
        <f t="shared" si="820"/>
        <v>0</v>
      </c>
      <c r="EW690">
        <v>0</v>
      </c>
      <c r="EX690" t="s">
        <v>83</v>
      </c>
      <c r="EY690">
        <v>2</v>
      </c>
      <c r="EZ690" s="40">
        <f t="shared" si="821"/>
        <v>3</v>
      </c>
      <c r="FA690" s="24">
        <f t="shared" si="822"/>
        <v>13</v>
      </c>
      <c r="FB690" s="14">
        <v>2</v>
      </c>
      <c r="FC690" t="s">
        <v>83</v>
      </c>
      <c r="FD690">
        <v>2</v>
      </c>
      <c r="FE690" s="40">
        <f t="shared" si="823"/>
        <v>0</v>
      </c>
      <c r="FF690">
        <v>3</v>
      </c>
      <c r="FG690" t="s">
        <v>83</v>
      </c>
      <c r="FH690">
        <v>1</v>
      </c>
      <c r="FI690" s="40">
        <f t="shared" si="824"/>
        <v>4</v>
      </c>
      <c r="FJ690">
        <v>3</v>
      </c>
      <c r="FK690" t="s">
        <v>83</v>
      </c>
      <c r="FL690">
        <v>2</v>
      </c>
      <c r="FM690" s="40">
        <f t="shared" si="825"/>
        <v>0</v>
      </c>
      <c r="FN690">
        <v>2</v>
      </c>
      <c r="FO690" t="s">
        <v>83</v>
      </c>
      <c r="FP690">
        <v>1</v>
      </c>
      <c r="FQ690" s="40">
        <f t="shared" si="787"/>
        <v>4</v>
      </c>
      <c r="FR690">
        <v>1</v>
      </c>
      <c r="FS690" t="s">
        <v>83</v>
      </c>
      <c r="FT690">
        <v>1</v>
      </c>
      <c r="FU690" s="40">
        <f t="shared" si="826"/>
        <v>0</v>
      </c>
      <c r="FV690">
        <v>1</v>
      </c>
      <c r="FW690" t="s">
        <v>83</v>
      </c>
      <c r="FX690">
        <v>2</v>
      </c>
      <c r="FY690" s="40">
        <f t="shared" si="788"/>
        <v>0</v>
      </c>
      <c r="FZ690" s="24">
        <f t="shared" si="789"/>
        <v>8</v>
      </c>
      <c r="GA690" s="14">
        <v>2</v>
      </c>
      <c r="GB690" t="s">
        <v>83</v>
      </c>
      <c r="GC690">
        <v>1</v>
      </c>
      <c r="GD690" s="40">
        <f t="shared" si="827"/>
        <v>0</v>
      </c>
      <c r="GE690">
        <v>2</v>
      </c>
      <c r="GF690" t="s">
        <v>83</v>
      </c>
      <c r="GG690">
        <v>1</v>
      </c>
      <c r="GH690" s="40">
        <f t="shared" si="851"/>
        <v>4</v>
      </c>
      <c r="GI690">
        <v>1</v>
      </c>
      <c r="GJ690" t="s">
        <v>83</v>
      </c>
      <c r="GK690">
        <v>1</v>
      </c>
      <c r="GL690" s="40">
        <f t="shared" si="828"/>
        <v>0</v>
      </c>
      <c r="GM690">
        <v>1</v>
      </c>
      <c r="GN690" t="s">
        <v>83</v>
      </c>
      <c r="GO690">
        <v>1</v>
      </c>
      <c r="GP690" s="40">
        <f t="shared" si="829"/>
        <v>0</v>
      </c>
      <c r="GQ690">
        <v>1</v>
      </c>
      <c r="GR690" t="s">
        <v>83</v>
      </c>
      <c r="GS690">
        <v>1</v>
      </c>
      <c r="GT690" s="40">
        <f t="shared" si="790"/>
        <v>0</v>
      </c>
      <c r="GU690">
        <v>0</v>
      </c>
      <c r="GV690" t="s">
        <v>83</v>
      </c>
      <c r="GW690">
        <v>2</v>
      </c>
      <c r="GX690" s="40">
        <f t="shared" si="830"/>
        <v>0</v>
      </c>
      <c r="GY690" s="24">
        <f t="shared" si="831"/>
        <v>4</v>
      </c>
      <c r="GZ690" s="28">
        <f t="shared" si="791"/>
        <v>65</v>
      </c>
      <c r="HA690" t="s">
        <v>84</v>
      </c>
      <c r="HB690">
        <f t="shared" si="792"/>
        <v>9</v>
      </c>
      <c r="HC690" t="s">
        <v>85</v>
      </c>
      <c r="HD690">
        <f t="shared" si="845"/>
        <v>9</v>
      </c>
      <c r="HE690" t="s">
        <v>86</v>
      </c>
      <c r="HF690">
        <f t="shared" si="793"/>
        <v>5</v>
      </c>
      <c r="HG690" t="s">
        <v>94</v>
      </c>
      <c r="HH690">
        <f t="shared" si="850"/>
        <v>9</v>
      </c>
      <c r="HI690" t="s">
        <v>88</v>
      </c>
      <c r="HJ690">
        <f t="shared" si="832"/>
        <v>0</v>
      </c>
      <c r="HK690" t="s">
        <v>131</v>
      </c>
      <c r="HL690">
        <f t="shared" si="833"/>
        <v>0</v>
      </c>
      <c r="HM690" t="s">
        <v>90</v>
      </c>
      <c r="HN690">
        <f t="shared" si="794"/>
        <v>9</v>
      </c>
      <c r="HO690" t="s">
        <v>96</v>
      </c>
      <c r="HP690">
        <f t="shared" si="834"/>
        <v>9</v>
      </c>
      <c r="HQ690" t="s">
        <v>132</v>
      </c>
      <c r="HR690" s="1">
        <f t="shared" si="835"/>
        <v>6</v>
      </c>
      <c r="HS690" t="s">
        <v>92</v>
      </c>
      <c r="HT690" s="1">
        <f t="shared" si="836"/>
        <v>0</v>
      </c>
      <c r="HU690" t="s">
        <v>93</v>
      </c>
      <c r="HV690" s="1">
        <f t="shared" si="837"/>
        <v>5</v>
      </c>
      <c r="HW690" t="s">
        <v>129</v>
      </c>
      <c r="HX690" s="1">
        <f t="shared" si="838"/>
        <v>0</v>
      </c>
      <c r="HY690" t="s">
        <v>130</v>
      </c>
      <c r="HZ690" s="1">
        <f t="shared" si="839"/>
        <v>6</v>
      </c>
      <c r="IA690" t="s">
        <v>89</v>
      </c>
      <c r="IB690" s="1">
        <f t="shared" si="840"/>
        <v>5</v>
      </c>
      <c r="IC690" t="s">
        <v>166</v>
      </c>
      <c r="ID690" s="1">
        <f t="shared" si="841"/>
        <v>0</v>
      </c>
      <c r="IE690" t="s">
        <v>135</v>
      </c>
      <c r="IF690" s="1">
        <f t="shared" si="842"/>
        <v>0</v>
      </c>
      <c r="IG690">
        <f t="shared" si="847"/>
        <v>72</v>
      </c>
      <c r="IH690" s="1">
        <f t="shared" si="843"/>
        <v>137</v>
      </c>
    </row>
    <row r="691" spans="1:242" ht="14.65" thickBot="1" x14ac:dyDescent="0.5">
      <c r="A691" s="1">
        <v>688</v>
      </c>
      <c r="B691" s="45">
        <f t="shared" si="779"/>
        <v>30</v>
      </c>
      <c r="C691" s="14" t="s">
        <v>1440</v>
      </c>
      <c r="D691" t="s">
        <v>1441</v>
      </c>
      <c r="E691" s="15" t="s">
        <v>1394</v>
      </c>
      <c r="F691" s="28">
        <f t="shared" si="780"/>
        <v>187</v>
      </c>
      <c r="H691" s="14">
        <v>0</v>
      </c>
      <c r="I691" t="s">
        <v>83</v>
      </c>
      <c r="J691">
        <v>2</v>
      </c>
      <c r="K691" s="40">
        <f t="shared" si="852"/>
        <v>6</v>
      </c>
      <c r="L691">
        <v>0</v>
      </c>
      <c r="M691" t="s">
        <v>83</v>
      </c>
      <c r="N691">
        <v>3</v>
      </c>
      <c r="O691" s="40">
        <f t="shared" si="848"/>
        <v>3</v>
      </c>
      <c r="P691">
        <v>0</v>
      </c>
      <c r="Q691" t="s">
        <v>83</v>
      </c>
      <c r="R691">
        <v>1</v>
      </c>
      <c r="S691" s="40">
        <f t="shared" si="795"/>
        <v>3</v>
      </c>
      <c r="T691">
        <v>2</v>
      </c>
      <c r="U691" t="s">
        <v>83</v>
      </c>
      <c r="V691">
        <v>1</v>
      </c>
      <c r="W691" s="40">
        <f t="shared" si="781"/>
        <v>0</v>
      </c>
      <c r="X691">
        <v>1</v>
      </c>
      <c r="Y691" t="s">
        <v>83</v>
      </c>
      <c r="Z691">
        <v>0</v>
      </c>
      <c r="AA691" s="40">
        <f t="shared" si="782"/>
        <v>0</v>
      </c>
      <c r="AB691">
        <v>4</v>
      </c>
      <c r="AC691" t="s">
        <v>83</v>
      </c>
      <c r="AD691">
        <v>0</v>
      </c>
      <c r="AE691" s="40">
        <f t="shared" si="796"/>
        <v>3</v>
      </c>
      <c r="AF691" s="24">
        <f t="shared" si="797"/>
        <v>15</v>
      </c>
      <c r="AG691" s="14">
        <v>4</v>
      </c>
      <c r="AH691" t="s">
        <v>83</v>
      </c>
      <c r="AI691">
        <v>1</v>
      </c>
      <c r="AJ691" s="40">
        <f t="shared" si="846"/>
        <v>3</v>
      </c>
      <c r="AK691">
        <v>2</v>
      </c>
      <c r="AL691" t="s">
        <v>83</v>
      </c>
      <c r="AM691">
        <v>1</v>
      </c>
      <c r="AN691" s="40">
        <f t="shared" si="798"/>
        <v>0</v>
      </c>
      <c r="AO691">
        <v>1</v>
      </c>
      <c r="AP691" t="s">
        <v>83</v>
      </c>
      <c r="AQ691">
        <v>0</v>
      </c>
      <c r="AR691" s="40">
        <f t="shared" si="778"/>
        <v>0</v>
      </c>
      <c r="AS691">
        <v>3</v>
      </c>
      <c r="AT691" t="s">
        <v>83</v>
      </c>
      <c r="AU691">
        <v>1</v>
      </c>
      <c r="AV691" s="40">
        <f t="shared" si="799"/>
        <v>0</v>
      </c>
      <c r="AW691">
        <v>0</v>
      </c>
      <c r="AX691" t="s">
        <v>83</v>
      </c>
      <c r="AY691">
        <v>2</v>
      </c>
      <c r="AZ691" s="40">
        <f t="shared" si="800"/>
        <v>3</v>
      </c>
      <c r="BA691">
        <v>0</v>
      </c>
      <c r="BB691" t="s">
        <v>83</v>
      </c>
      <c r="BC691">
        <v>1</v>
      </c>
      <c r="BD691" s="40">
        <f t="shared" si="783"/>
        <v>6</v>
      </c>
      <c r="BE691" s="24">
        <f t="shared" si="801"/>
        <v>12</v>
      </c>
      <c r="BF691" s="14">
        <v>2</v>
      </c>
      <c r="BG691" t="s">
        <v>83</v>
      </c>
      <c r="BH691">
        <v>0</v>
      </c>
      <c r="BI691" s="40">
        <f t="shared" si="802"/>
        <v>0</v>
      </c>
      <c r="BJ691">
        <v>1</v>
      </c>
      <c r="BK691" t="s">
        <v>83</v>
      </c>
      <c r="BL691">
        <v>2</v>
      </c>
      <c r="BM691" s="40">
        <f t="shared" si="803"/>
        <v>0</v>
      </c>
      <c r="BN691">
        <v>1</v>
      </c>
      <c r="BO691" t="s">
        <v>83</v>
      </c>
      <c r="BP691">
        <v>0</v>
      </c>
      <c r="BQ691" s="40">
        <f t="shared" si="784"/>
        <v>3</v>
      </c>
      <c r="BR691">
        <v>3</v>
      </c>
      <c r="BS691" t="s">
        <v>83</v>
      </c>
      <c r="BT691">
        <v>1</v>
      </c>
      <c r="BU691" s="40">
        <f t="shared" si="804"/>
        <v>4</v>
      </c>
      <c r="BV691">
        <v>1</v>
      </c>
      <c r="BW691" t="s">
        <v>83</v>
      </c>
      <c r="BX691">
        <v>1</v>
      </c>
      <c r="BY691" s="40">
        <f t="shared" si="805"/>
        <v>0</v>
      </c>
      <c r="BZ691">
        <v>0</v>
      </c>
      <c r="CA691" t="s">
        <v>83</v>
      </c>
      <c r="CB691">
        <v>2</v>
      </c>
      <c r="CC691" s="40">
        <f t="shared" si="806"/>
        <v>3</v>
      </c>
      <c r="CD691" s="24">
        <f t="shared" si="807"/>
        <v>10</v>
      </c>
      <c r="CE691" s="14">
        <v>2</v>
      </c>
      <c r="CF691" t="s">
        <v>83</v>
      </c>
      <c r="CG691">
        <v>1</v>
      </c>
      <c r="CH691" s="40">
        <f t="shared" si="808"/>
        <v>0</v>
      </c>
      <c r="CI691">
        <v>3</v>
      </c>
      <c r="CJ691" t="s">
        <v>83</v>
      </c>
      <c r="CK691">
        <v>1</v>
      </c>
      <c r="CL691" s="40">
        <f t="shared" si="809"/>
        <v>3</v>
      </c>
      <c r="CM691">
        <v>1</v>
      </c>
      <c r="CN691" t="s">
        <v>83</v>
      </c>
      <c r="CO691">
        <v>2</v>
      </c>
      <c r="CP691" s="40">
        <f t="shared" si="810"/>
        <v>4</v>
      </c>
      <c r="CQ691">
        <v>2</v>
      </c>
      <c r="CR691" t="s">
        <v>83</v>
      </c>
      <c r="CS691">
        <v>0</v>
      </c>
      <c r="CT691" s="40">
        <f t="shared" si="811"/>
        <v>3</v>
      </c>
      <c r="CU691">
        <v>1</v>
      </c>
      <c r="CV691" t="s">
        <v>83</v>
      </c>
      <c r="CW691">
        <v>1</v>
      </c>
      <c r="CX691" s="40">
        <f t="shared" si="812"/>
        <v>0</v>
      </c>
      <c r="CY691">
        <v>0</v>
      </c>
      <c r="CZ691" t="s">
        <v>83</v>
      </c>
      <c r="DA691">
        <v>4</v>
      </c>
      <c r="DB691" s="40">
        <f t="shared" si="813"/>
        <v>0</v>
      </c>
      <c r="DC691" s="24">
        <f t="shared" si="814"/>
        <v>10</v>
      </c>
      <c r="DD691" s="14">
        <v>2</v>
      </c>
      <c r="DE691" t="s">
        <v>83</v>
      </c>
      <c r="DF691">
        <v>1</v>
      </c>
      <c r="DG691" s="40">
        <f t="shared" si="844"/>
        <v>0</v>
      </c>
      <c r="DH691">
        <v>3</v>
      </c>
      <c r="DI691" t="s">
        <v>83</v>
      </c>
      <c r="DJ691">
        <v>0</v>
      </c>
      <c r="DK691" s="40">
        <f t="shared" si="785"/>
        <v>3</v>
      </c>
      <c r="DL691">
        <v>2</v>
      </c>
      <c r="DM691" t="s">
        <v>83</v>
      </c>
      <c r="DN691">
        <v>0</v>
      </c>
      <c r="DO691" s="40">
        <f t="shared" si="815"/>
        <v>0</v>
      </c>
      <c r="DP691">
        <v>1</v>
      </c>
      <c r="DQ691" t="s">
        <v>83</v>
      </c>
      <c r="DR691">
        <v>2</v>
      </c>
      <c r="DS691" s="40">
        <f t="shared" si="776"/>
        <v>0</v>
      </c>
      <c r="DT691">
        <v>1</v>
      </c>
      <c r="DU691" t="s">
        <v>83</v>
      </c>
      <c r="DV691">
        <v>0</v>
      </c>
      <c r="DW691" s="40">
        <f t="shared" si="777"/>
        <v>4</v>
      </c>
      <c r="DX691">
        <v>0</v>
      </c>
      <c r="DY691" t="s">
        <v>83</v>
      </c>
      <c r="DZ691">
        <v>3</v>
      </c>
      <c r="EA691" s="39">
        <f t="shared" si="816"/>
        <v>3</v>
      </c>
      <c r="EB691" s="24">
        <f t="shared" si="786"/>
        <v>10</v>
      </c>
      <c r="EC691" s="14">
        <v>1</v>
      </c>
      <c r="ED691" t="s">
        <v>83</v>
      </c>
      <c r="EE691">
        <v>2</v>
      </c>
      <c r="EF691" s="40">
        <f t="shared" si="817"/>
        <v>0</v>
      </c>
      <c r="EG691">
        <v>2</v>
      </c>
      <c r="EH691" t="s">
        <v>83</v>
      </c>
      <c r="EI691">
        <v>0</v>
      </c>
      <c r="EJ691" s="40">
        <f t="shared" si="818"/>
        <v>3</v>
      </c>
      <c r="EK691">
        <v>1</v>
      </c>
      <c r="EL691" t="s">
        <v>83</v>
      </c>
      <c r="EM691">
        <v>0</v>
      </c>
      <c r="EN691" s="40">
        <f t="shared" si="849"/>
        <v>0</v>
      </c>
      <c r="EO691">
        <v>2</v>
      </c>
      <c r="EP691" t="s">
        <v>83</v>
      </c>
      <c r="EQ691">
        <v>1</v>
      </c>
      <c r="ER691" s="40">
        <f t="shared" si="819"/>
        <v>3</v>
      </c>
      <c r="ES691">
        <v>1</v>
      </c>
      <c r="ET691" t="s">
        <v>83</v>
      </c>
      <c r="EU691">
        <v>1</v>
      </c>
      <c r="EV691" s="40">
        <f t="shared" si="820"/>
        <v>4</v>
      </c>
      <c r="EW691">
        <v>1</v>
      </c>
      <c r="EX691" t="s">
        <v>83</v>
      </c>
      <c r="EY691">
        <v>1</v>
      </c>
      <c r="EZ691" s="40">
        <f t="shared" si="821"/>
        <v>3</v>
      </c>
      <c r="FA691" s="24">
        <f t="shared" si="822"/>
        <v>13</v>
      </c>
      <c r="FB691" s="14">
        <v>1</v>
      </c>
      <c r="FC691" t="s">
        <v>83</v>
      </c>
      <c r="FD691">
        <v>2</v>
      </c>
      <c r="FE691" s="40">
        <f t="shared" si="823"/>
        <v>0</v>
      </c>
      <c r="FF691">
        <v>3</v>
      </c>
      <c r="FG691" t="s">
        <v>83</v>
      </c>
      <c r="FH691">
        <v>0</v>
      </c>
      <c r="FI691" s="40">
        <f t="shared" si="824"/>
        <v>3</v>
      </c>
      <c r="FJ691">
        <v>2</v>
      </c>
      <c r="FK691" t="s">
        <v>83</v>
      </c>
      <c r="FL691">
        <v>0</v>
      </c>
      <c r="FM691" s="40">
        <f t="shared" si="825"/>
        <v>0</v>
      </c>
      <c r="FN691">
        <v>3</v>
      </c>
      <c r="FO691" t="s">
        <v>83</v>
      </c>
      <c r="FP691">
        <v>2</v>
      </c>
      <c r="FQ691" s="40">
        <f t="shared" si="787"/>
        <v>4</v>
      </c>
      <c r="FR691">
        <v>0</v>
      </c>
      <c r="FS691" t="s">
        <v>83</v>
      </c>
      <c r="FT691">
        <v>1</v>
      </c>
      <c r="FU691" s="40">
        <f t="shared" si="826"/>
        <v>4</v>
      </c>
      <c r="FV691">
        <v>1</v>
      </c>
      <c r="FW691" t="s">
        <v>83</v>
      </c>
      <c r="FX691">
        <v>1</v>
      </c>
      <c r="FY691" s="40">
        <f t="shared" si="788"/>
        <v>0</v>
      </c>
      <c r="FZ691" s="24">
        <f t="shared" si="789"/>
        <v>11</v>
      </c>
      <c r="GA691" s="14">
        <v>1</v>
      </c>
      <c r="GB691" t="s">
        <v>83</v>
      </c>
      <c r="GC691">
        <v>1</v>
      </c>
      <c r="GD691" s="40">
        <f t="shared" si="827"/>
        <v>4</v>
      </c>
      <c r="GE691">
        <v>2</v>
      </c>
      <c r="GF691" t="s">
        <v>83</v>
      </c>
      <c r="GG691">
        <v>1</v>
      </c>
      <c r="GH691" s="40">
        <f t="shared" si="851"/>
        <v>4</v>
      </c>
      <c r="GI691">
        <v>2</v>
      </c>
      <c r="GJ691" t="s">
        <v>83</v>
      </c>
      <c r="GK691">
        <v>0</v>
      </c>
      <c r="GL691" s="40">
        <f t="shared" si="828"/>
        <v>0</v>
      </c>
      <c r="GM691">
        <v>1</v>
      </c>
      <c r="GN691" t="s">
        <v>83</v>
      </c>
      <c r="GO691">
        <v>1</v>
      </c>
      <c r="GP691" s="40">
        <f t="shared" si="829"/>
        <v>0</v>
      </c>
      <c r="GQ691">
        <v>0</v>
      </c>
      <c r="GR691" t="s">
        <v>83</v>
      </c>
      <c r="GS691">
        <v>1</v>
      </c>
      <c r="GT691" s="40">
        <f t="shared" si="790"/>
        <v>3</v>
      </c>
      <c r="GU691">
        <v>0</v>
      </c>
      <c r="GV691" t="s">
        <v>83</v>
      </c>
      <c r="GW691">
        <v>1</v>
      </c>
      <c r="GX691" s="40">
        <f t="shared" si="830"/>
        <v>0</v>
      </c>
      <c r="GY691" s="24">
        <f t="shared" si="831"/>
        <v>11</v>
      </c>
      <c r="GZ691" s="28">
        <f t="shared" si="791"/>
        <v>92</v>
      </c>
      <c r="HA691" t="s">
        <v>84</v>
      </c>
      <c r="HB691">
        <f t="shared" si="792"/>
        <v>9</v>
      </c>
      <c r="HC691" t="s">
        <v>85</v>
      </c>
      <c r="HD691">
        <f t="shared" si="845"/>
        <v>9</v>
      </c>
      <c r="HE691" t="s">
        <v>93</v>
      </c>
      <c r="HF691">
        <f t="shared" si="793"/>
        <v>9</v>
      </c>
      <c r="HG691" t="s">
        <v>94</v>
      </c>
      <c r="HH691">
        <f t="shared" si="850"/>
        <v>9</v>
      </c>
      <c r="HI691" t="s">
        <v>88</v>
      </c>
      <c r="HJ691">
        <f t="shared" si="832"/>
        <v>0</v>
      </c>
      <c r="HK691" t="s">
        <v>131</v>
      </c>
      <c r="HL691">
        <f t="shared" si="833"/>
        <v>0</v>
      </c>
      <c r="HM691" t="s">
        <v>90</v>
      </c>
      <c r="HN691">
        <f t="shared" si="794"/>
        <v>9</v>
      </c>
      <c r="HO691" t="s">
        <v>96</v>
      </c>
      <c r="HP691">
        <f t="shared" si="834"/>
        <v>9</v>
      </c>
      <c r="HQ691" t="s">
        <v>132</v>
      </c>
      <c r="HR691" s="1">
        <f t="shared" si="835"/>
        <v>6</v>
      </c>
      <c r="HS691" t="s">
        <v>137</v>
      </c>
      <c r="HT691" s="1">
        <f t="shared" si="836"/>
        <v>6</v>
      </c>
      <c r="HU691" t="s">
        <v>86</v>
      </c>
      <c r="HV691" s="1">
        <f t="shared" si="837"/>
        <v>6</v>
      </c>
      <c r="HW691" t="s">
        <v>87</v>
      </c>
      <c r="HX691" s="1">
        <f t="shared" si="838"/>
        <v>6</v>
      </c>
      <c r="HY691" t="s">
        <v>165</v>
      </c>
      <c r="HZ691" s="1">
        <f t="shared" si="839"/>
        <v>5</v>
      </c>
      <c r="IA691" t="s">
        <v>95</v>
      </c>
      <c r="IB691" s="1">
        <f t="shared" si="840"/>
        <v>6</v>
      </c>
      <c r="IC691" t="s">
        <v>166</v>
      </c>
      <c r="ID691" s="1">
        <f t="shared" si="841"/>
        <v>0</v>
      </c>
      <c r="IE691" t="s">
        <v>91</v>
      </c>
      <c r="IF691" s="1">
        <f t="shared" si="842"/>
        <v>6</v>
      </c>
      <c r="IG691">
        <f t="shared" si="847"/>
        <v>95</v>
      </c>
      <c r="IH691" s="1">
        <f t="shared" si="843"/>
        <v>187</v>
      </c>
    </row>
    <row r="692" spans="1:242" ht="14.65" thickBot="1" x14ac:dyDescent="0.5">
      <c r="A692" s="1">
        <v>689</v>
      </c>
      <c r="B692" s="45">
        <f t="shared" si="779"/>
        <v>66</v>
      </c>
      <c r="C692" s="14" t="s">
        <v>1442</v>
      </c>
      <c r="D692" t="s">
        <v>1443</v>
      </c>
      <c r="E692" s="15" t="s">
        <v>1394</v>
      </c>
      <c r="F692" s="28">
        <f t="shared" si="780"/>
        <v>181</v>
      </c>
      <c r="H692" s="14">
        <v>0</v>
      </c>
      <c r="I692" t="s">
        <v>83</v>
      </c>
      <c r="J692">
        <v>0</v>
      </c>
      <c r="K692" s="40">
        <f t="shared" si="852"/>
        <v>0</v>
      </c>
      <c r="L692">
        <v>0</v>
      </c>
      <c r="M692" t="s">
        <v>83</v>
      </c>
      <c r="N692">
        <v>2</v>
      </c>
      <c r="O692" s="40">
        <f t="shared" si="848"/>
        <v>6</v>
      </c>
      <c r="P692">
        <v>1</v>
      </c>
      <c r="Q692" t="s">
        <v>83</v>
      </c>
      <c r="R692">
        <v>1</v>
      </c>
      <c r="S692" s="40">
        <f t="shared" si="795"/>
        <v>0</v>
      </c>
      <c r="T692">
        <v>3</v>
      </c>
      <c r="U692" t="s">
        <v>83</v>
      </c>
      <c r="V692">
        <v>1</v>
      </c>
      <c r="W692" s="40">
        <f t="shared" si="781"/>
        <v>0</v>
      </c>
      <c r="X692">
        <v>2</v>
      </c>
      <c r="Y692" t="s">
        <v>83</v>
      </c>
      <c r="Z692">
        <v>3</v>
      </c>
      <c r="AA692" s="40">
        <f t="shared" si="782"/>
        <v>4</v>
      </c>
      <c r="AB692">
        <v>1</v>
      </c>
      <c r="AC692" t="s">
        <v>83</v>
      </c>
      <c r="AD692">
        <v>0</v>
      </c>
      <c r="AE692" s="40">
        <f t="shared" si="796"/>
        <v>3</v>
      </c>
      <c r="AF692" s="24">
        <f t="shared" si="797"/>
        <v>13</v>
      </c>
      <c r="AG692" s="14">
        <v>1</v>
      </c>
      <c r="AH692" t="s">
        <v>83</v>
      </c>
      <c r="AI692">
        <v>0</v>
      </c>
      <c r="AJ692" s="40">
        <f t="shared" si="846"/>
        <v>3</v>
      </c>
      <c r="AK692">
        <v>1</v>
      </c>
      <c r="AL692" t="s">
        <v>83</v>
      </c>
      <c r="AM692">
        <v>2</v>
      </c>
      <c r="AN692" s="40">
        <f t="shared" si="798"/>
        <v>0</v>
      </c>
      <c r="AO692">
        <v>2</v>
      </c>
      <c r="AP692" t="s">
        <v>83</v>
      </c>
      <c r="AQ692">
        <v>2</v>
      </c>
      <c r="AR692" s="40">
        <f t="shared" si="778"/>
        <v>0</v>
      </c>
      <c r="AS692">
        <v>0</v>
      </c>
      <c r="AT692" t="s">
        <v>83</v>
      </c>
      <c r="AU692">
        <v>0</v>
      </c>
      <c r="AV692" s="40">
        <f t="shared" si="799"/>
        <v>6</v>
      </c>
      <c r="AW692">
        <v>3</v>
      </c>
      <c r="AX692" t="s">
        <v>83</v>
      </c>
      <c r="AY692">
        <v>4</v>
      </c>
      <c r="AZ692" s="40">
        <f t="shared" si="800"/>
        <v>3</v>
      </c>
      <c r="BA692">
        <v>2</v>
      </c>
      <c r="BB692" t="s">
        <v>83</v>
      </c>
      <c r="BC692">
        <v>2</v>
      </c>
      <c r="BD692" s="40">
        <f t="shared" si="783"/>
        <v>0</v>
      </c>
      <c r="BE692" s="24">
        <f t="shared" si="801"/>
        <v>12</v>
      </c>
      <c r="BF692" s="14">
        <v>2</v>
      </c>
      <c r="BG692" t="s">
        <v>83</v>
      </c>
      <c r="BH692">
        <v>0</v>
      </c>
      <c r="BI692" s="40">
        <f t="shared" si="802"/>
        <v>0</v>
      </c>
      <c r="BJ692">
        <v>0</v>
      </c>
      <c r="BK692" t="s">
        <v>83</v>
      </c>
      <c r="BL692">
        <v>1</v>
      </c>
      <c r="BM692" s="40">
        <f t="shared" si="803"/>
        <v>0</v>
      </c>
      <c r="BN692">
        <v>2</v>
      </c>
      <c r="BO692" t="s">
        <v>83</v>
      </c>
      <c r="BP692">
        <v>1</v>
      </c>
      <c r="BQ692" s="40">
        <f t="shared" si="784"/>
        <v>3</v>
      </c>
      <c r="BR692">
        <v>2</v>
      </c>
      <c r="BS692" t="s">
        <v>83</v>
      </c>
      <c r="BT692">
        <v>0</v>
      </c>
      <c r="BU692" s="40">
        <f t="shared" si="804"/>
        <v>6</v>
      </c>
      <c r="BV692">
        <v>1</v>
      </c>
      <c r="BW692" t="s">
        <v>83</v>
      </c>
      <c r="BX692">
        <v>0</v>
      </c>
      <c r="BY692" s="40">
        <f t="shared" si="805"/>
        <v>0</v>
      </c>
      <c r="BZ692">
        <v>1</v>
      </c>
      <c r="CA692" t="s">
        <v>83</v>
      </c>
      <c r="CB692">
        <v>2</v>
      </c>
      <c r="CC692" s="40">
        <f t="shared" si="806"/>
        <v>6</v>
      </c>
      <c r="CD692" s="24">
        <f t="shared" si="807"/>
        <v>15</v>
      </c>
      <c r="CE692" s="14">
        <v>1</v>
      </c>
      <c r="CF692" t="s">
        <v>83</v>
      </c>
      <c r="CG692">
        <v>0</v>
      </c>
      <c r="CH692" s="40">
        <f t="shared" si="808"/>
        <v>0</v>
      </c>
      <c r="CI692">
        <v>4</v>
      </c>
      <c r="CJ692" t="s">
        <v>83</v>
      </c>
      <c r="CK692">
        <v>2</v>
      </c>
      <c r="CL692" s="40">
        <f t="shared" si="809"/>
        <v>3</v>
      </c>
      <c r="CM692">
        <v>0</v>
      </c>
      <c r="CN692" t="s">
        <v>83</v>
      </c>
      <c r="CO692">
        <v>1</v>
      </c>
      <c r="CP692" s="40">
        <f t="shared" si="810"/>
        <v>6</v>
      </c>
      <c r="CQ692">
        <v>2</v>
      </c>
      <c r="CR692" t="s">
        <v>83</v>
      </c>
      <c r="CS692">
        <v>1</v>
      </c>
      <c r="CT692" s="40">
        <f t="shared" si="811"/>
        <v>6</v>
      </c>
      <c r="CU692">
        <v>1</v>
      </c>
      <c r="CV692" t="s">
        <v>83</v>
      </c>
      <c r="CW692">
        <v>1</v>
      </c>
      <c r="CX692" s="40">
        <f t="shared" si="812"/>
        <v>0</v>
      </c>
      <c r="CY692">
        <v>2</v>
      </c>
      <c r="CZ692" t="s">
        <v>83</v>
      </c>
      <c r="DA692">
        <v>1</v>
      </c>
      <c r="DB692" s="40">
        <f t="shared" si="813"/>
        <v>4</v>
      </c>
      <c r="DC692" s="24">
        <f t="shared" si="814"/>
        <v>19</v>
      </c>
      <c r="DD692" s="14">
        <v>3</v>
      </c>
      <c r="DE692" t="s">
        <v>83</v>
      </c>
      <c r="DF692">
        <v>1</v>
      </c>
      <c r="DG692" s="40">
        <f t="shared" si="844"/>
        <v>0</v>
      </c>
      <c r="DH692">
        <v>2</v>
      </c>
      <c r="DI692" t="s">
        <v>83</v>
      </c>
      <c r="DJ692">
        <v>0</v>
      </c>
      <c r="DK692" s="40">
        <f t="shared" si="785"/>
        <v>3</v>
      </c>
      <c r="DL692">
        <v>3</v>
      </c>
      <c r="DM692" t="s">
        <v>83</v>
      </c>
      <c r="DN692">
        <v>2</v>
      </c>
      <c r="DO692" s="40">
        <f t="shared" si="815"/>
        <v>0</v>
      </c>
      <c r="DP692">
        <v>1</v>
      </c>
      <c r="DQ692" t="s">
        <v>83</v>
      </c>
      <c r="DR692">
        <v>1</v>
      </c>
      <c r="DS692" s="40">
        <f t="shared" si="776"/>
        <v>6</v>
      </c>
      <c r="DT692">
        <v>0</v>
      </c>
      <c r="DU692" t="s">
        <v>83</v>
      </c>
      <c r="DV692">
        <v>3</v>
      </c>
      <c r="DW692" s="40">
        <f t="shared" si="777"/>
        <v>1</v>
      </c>
      <c r="DX692">
        <v>1</v>
      </c>
      <c r="DY692" t="s">
        <v>83</v>
      </c>
      <c r="DZ692">
        <v>2</v>
      </c>
      <c r="EA692" s="39">
        <f t="shared" si="816"/>
        <v>3</v>
      </c>
      <c r="EB692" s="24">
        <f t="shared" si="786"/>
        <v>13</v>
      </c>
      <c r="EC692" s="14">
        <v>0</v>
      </c>
      <c r="ED692" t="s">
        <v>83</v>
      </c>
      <c r="EE692">
        <v>2</v>
      </c>
      <c r="EF692" s="40">
        <f t="shared" si="817"/>
        <v>0</v>
      </c>
      <c r="EG692">
        <v>1</v>
      </c>
      <c r="EH692" t="s">
        <v>83</v>
      </c>
      <c r="EI692">
        <v>0</v>
      </c>
      <c r="EJ692" s="40">
        <f t="shared" si="818"/>
        <v>6</v>
      </c>
      <c r="EK692">
        <v>2</v>
      </c>
      <c r="EL692" t="s">
        <v>83</v>
      </c>
      <c r="EM692">
        <v>1</v>
      </c>
      <c r="EN692" s="40">
        <f t="shared" si="849"/>
        <v>0</v>
      </c>
      <c r="EO692">
        <v>3</v>
      </c>
      <c r="EP692" t="s">
        <v>83</v>
      </c>
      <c r="EQ692">
        <v>0</v>
      </c>
      <c r="ER692" s="40">
        <f t="shared" si="819"/>
        <v>4</v>
      </c>
      <c r="ES692">
        <v>2</v>
      </c>
      <c r="ET692" t="s">
        <v>83</v>
      </c>
      <c r="EU692">
        <v>1</v>
      </c>
      <c r="EV692" s="40">
        <f t="shared" si="820"/>
        <v>0</v>
      </c>
      <c r="EW692">
        <v>0</v>
      </c>
      <c r="EX692" t="s">
        <v>83</v>
      </c>
      <c r="EY692">
        <v>0</v>
      </c>
      <c r="EZ692" s="40">
        <f t="shared" si="821"/>
        <v>0</v>
      </c>
      <c r="FA692" s="24">
        <f t="shared" si="822"/>
        <v>10</v>
      </c>
      <c r="FB692" s="14">
        <v>2</v>
      </c>
      <c r="FC692" t="s">
        <v>83</v>
      </c>
      <c r="FD692">
        <v>1</v>
      </c>
      <c r="FE692" s="40">
        <f t="shared" si="823"/>
        <v>4</v>
      </c>
      <c r="FF692">
        <v>1</v>
      </c>
      <c r="FG692" t="s">
        <v>83</v>
      </c>
      <c r="FH692">
        <v>0</v>
      </c>
      <c r="FI692" s="40">
        <f t="shared" si="824"/>
        <v>3</v>
      </c>
      <c r="FJ692">
        <v>2</v>
      </c>
      <c r="FK692" t="s">
        <v>83</v>
      </c>
      <c r="FL692">
        <v>2</v>
      </c>
      <c r="FM692" s="40">
        <f t="shared" si="825"/>
        <v>4</v>
      </c>
      <c r="FN692">
        <v>1</v>
      </c>
      <c r="FO692" t="s">
        <v>83</v>
      </c>
      <c r="FP692">
        <v>1</v>
      </c>
      <c r="FQ692" s="40">
        <f t="shared" si="787"/>
        <v>0</v>
      </c>
      <c r="FR692">
        <v>1</v>
      </c>
      <c r="FS692" t="s">
        <v>83</v>
      </c>
      <c r="FT692">
        <v>2</v>
      </c>
      <c r="FU692" s="40">
        <f t="shared" si="826"/>
        <v>4</v>
      </c>
      <c r="FV692">
        <v>0</v>
      </c>
      <c r="FW692" t="s">
        <v>83</v>
      </c>
      <c r="FX692">
        <v>2</v>
      </c>
      <c r="FY692" s="40">
        <f t="shared" si="788"/>
        <v>0</v>
      </c>
      <c r="FZ692" s="24">
        <f t="shared" si="789"/>
        <v>15</v>
      </c>
      <c r="GA692" s="14">
        <v>0</v>
      </c>
      <c r="GB692" t="s">
        <v>83</v>
      </c>
      <c r="GC692">
        <v>0</v>
      </c>
      <c r="GD692" s="40">
        <f t="shared" si="827"/>
        <v>6</v>
      </c>
      <c r="GE692">
        <v>2</v>
      </c>
      <c r="GF692" t="s">
        <v>83</v>
      </c>
      <c r="GG692">
        <v>0</v>
      </c>
      <c r="GH692" s="40">
        <f t="shared" si="851"/>
        <v>3</v>
      </c>
      <c r="GI692">
        <v>3</v>
      </c>
      <c r="GJ692" t="s">
        <v>83</v>
      </c>
      <c r="GK692">
        <v>1</v>
      </c>
      <c r="GL692" s="40">
        <f t="shared" si="828"/>
        <v>0</v>
      </c>
      <c r="GM692">
        <v>2</v>
      </c>
      <c r="GN692" t="s">
        <v>83</v>
      </c>
      <c r="GO692">
        <v>0</v>
      </c>
      <c r="GP692" s="40">
        <f t="shared" si="829"/>
        <v>6</v>
      </c>
      <c r="GQ692">
        <v>0</v>
      </c>
      <c r="GR692" t="s">
        <v>83</v>
      </c>
      <c r="GS692">
        <v>0</v>
      </c>
      <c r="GT692" s="40">
        <f t="shared" si="790"/>
        <v>0</v>
      </c>
      <c r="GU692">
        <v>1</v>
      </c>
      <c r="GV692" t="s">
        <v>83</v>
      </c>
      <c r="GW692">
        <v>3</v>
      </c>
      <c r="GX692" s="40">
        <f t="shared" si="830"/>
        <v>0</v>
      </c>
      <c r="GY692" s="24">
        <f t="shared" si="831"/>
        <v>15</v>
      </c>
      <c r="GZ692" s="28">
        <f t="shared" si="791"/>
        <v>112</v>
      </c>
      <c r="HA692" t="s">
        <v>84</v>
      </c>
      <c r="HB692">
        <f t="shared" si="792"/>
        <v>9</v>
      </c>
      <c r="HC692" t="s">
        <v>85</v>
      </c>
      <c r="HD692">
        <f t="shared" si="845"/>
        <v>9</v>
      </c>
      <c r="HE692" t="s">
        <v>86</v>
      </c>
      <c r="HF692">
        <f t="shared" si="793"/>
        <v>5</v>
      </c>
      <c r="HG692" t="s">
        <v>129</v>
      </c>
      <c r="HH692">
        <f t="shared" si="850"/>
        <v>0</v>
      </c>
      <c r="HI692" t="s">
        <v>130</v>
      </c>
      <c r="HJ692">
        <f t="shared" si="832"/>
        <v>5</v>
      </c>
      <c r="HK692" t="s">
        <v>131</v>
      </c>
      <c r="HL692">
        <f t="shared" si="833"/>
        <v>0</v>
      </c>
      <c r="HM692" t="s">
        <v>134</v>
      </c>
      <c r="HN692">
        <f t="shared" si="794"/>
        <v>5</v>
      </c>
      <c r="HO692" t="s">
        <v>96</v>
      </c>
      <c r="HP692">
        <f t="shared" si="834"/>
        <v>9</v>
      </c>
      <c r="HQ692" t="s">
        <v>132</v>
      </c>
      <c r="HR692" s="1">
        <f t="shared" si="835"/>
        <v>6</v>
      </c>
      <c r="HS692" t="s">
        <v>92</v>
      </c>
      <c r="HT692" s="1">
        <f t="shared" si="836"/>
        <v>0</v>
      </c>
      <c r="HU692" t="s">
        <v>93</v>
      </c>
      <c r="HV692" s="1">
        <f t="shared" si="837"/>
        <v>5</v>
      </c>
      <c r="HW692" t="s">
        <v>94</v>
      </c>
      <c r="HX692" s="1">
        <f t="shared" si="838"/>
        <v>5</v>
      </c>
      <c r="HY692" t="s">
        <v>88</v>
      </c>
      <c r="HZ692" s="1">
        <f t="shared" si="839"/>
        <v>0</v>
      </c>
      <c r="IA692" t="s">
        <v>95</v>
      </c>
      <c r="IB692" s="1">
        <f t="shared" si="840"/>
        <v>6</v>
      </c>
      <c r="IC692" t="s">
        <v>90</v>
      </c>
      <c r="ID692" s="1">
        <f t="shared" si="841"/>
        <v>5</v>
      </c>
      <c r="IE692" t="s">
        <v>135</v>
      </c>
      <c r="IF692" s="1">
        <f t="shared" si="842"/>
        <v>0</v>
      </c>
      <c r="IG692">
        <f t="shared" si="847"/>
        <v>69</v>
      </c>
      <c r="IH692" s="1">
        <f t="shared" si="843"/>
        <v>181</v>
      </c>
    </row>
    <row r="693" spans="1:242" ht="14.65" thickBot="1" x14ac:dyDescent="0.5">
      <c r="A693" s="1">
        <v>690</v>
      </c>
      <c r="B693" s="45">
        <f t="shared" si="779"/>
        <v>547</v>
      </c>
      <c r="C693" s="14" t="s">
        <v>1352</v>
      </c>
      <c r="D693" t="s">
        <v>1165</v>
      </c>
      <c r="E693" s="15" t="s">
        <v>1394</v>
      </c>
      <c r="F693" s="28">
        <f t="shared" si="780"/>
        <v>139</v>
      </c>
      <c r="H693" s="14">
        <v>0</v>
      </c>
      <c r="I693" t="s">
        <v>83</v>
      </c>
      <c r="J693">
        <v>0</v>
      </c>
      <c r="K693" s="40">
        <f t="shared" si="852"/>
        <v>0</v>
      </c>
      <c r="L693">
        <v>0</v>
      </c>
      <c r="M693" t="s">
        <v>83</v>
      </c>
      <c r="N693">
        <v>3</v>
      </c>
      <c r="O693" s="40">
        <f t="shared" si="848"/>
        <v>3</v>
      </c>
      <c r="P693">
        <v>0</v>
      </c>
      <c r="Q693" t="s">
        <v>83</v>
      </c>
      <c r="R693">
        <v>0</v>
      </c>
      <c r="S693" s="40">
        <f t="shared" si="795"/>
        <v>0</v>
      </c>
      <c r="T693">
        <v>3</v>
      </c>
      <c r="U693" t="s">
        <v>83</v>
      </c>
      <c r="V693">
        <v>1</v>
      </c>
      <c r="W693" s="40">
        <f t="shared" si="781"/>
        <v>0</v>
      </c>
      <c r="X693">
        <v>0</v>
      </c>
      <c r="Y693" t="s">
        <v>83</v>
      </c>
      <c r="Z693">
        <v>0</v>
      </c>
      <c r="AA693" s="40">
        <f t="shared" si="782"/>
        <v>0</v>
      </c>
      <c r="AB693">
        <v>3</v>
      </c>
      <c r="AC693" t="s">
        <v>83</v>
      </c>
      <c r="AD693">
        <v>1</v>
      </c>
      <c r="AE693" s="40">
        <f t="shared" si="796"/>
        <v>4</v>
      </c>
      <c r="AF693" s="24">
        <f t="shared" si="797"/>
        <v>7</v>
      </c>
      <c r="AG693" s="14">
        <v>3</v>
      </c>
      <c r="AH693" t="s">
        <v>83</v>
      </c>
      <c r="AI693">
        <v>0</v>
      </c>
      <c r="AJ693" s="40">
        <f t="shared" si="846"/>
        <v>3</v>
      </c>
      <c r="AK693">
        <v>0</v>
      </c>
      <c r="AL693" t="s">
        <v>83</v>
      </c>
      <c r="AM693">
        <v>2</v>
      </c>
      <c r="AN693" s="40">
        <f t="shared" si="798"/>
        <v>0</v>
      </c>
      <c r="AO693">
        <v>3</v>
      </c>
      <c r="AP693" t="s">
        <v>83</v>
      </c>
      <c r="AQ693">
        <v>0</v>
      </c>
      <c r="AR693" s="40">
        <f t="shared" si="778"/>
        <v>0</v>
      </c>
      <c r="AS693">
        <v>3</v>
      </c>
      <c r="AT693" t="s">
        <v>83</v>
      </c>
      <c r="AU693">
        <v>1</v>
      </c>
      <c r="AV693" s="40">
        <f t="shared" si="799"/>
        <v>0</v>
      </c>
      <c r="AW693">
        <v>2</v>
      </c>
      <c r="AX693" t="s">
        <v>83</v>
      </c>
      <c r="AY693">
        <v>1</v>
      </c>
      <c r="AZ693" s="40">
        <f t="shared" si="800"/>
        <v>0</v>
      </c>
      <c r="BA693">
        <v>0</v>
      </c>
      <c r="BB693" t="s">
        <v>83</v>
      </c>
      <c r="BC693">
        <v>1</v>
      </c>
      <c r="BD693" s="40">
        <f t="shared" si="783"/>
        <v>6</v>
      </c>
      <c r="BE693" s="24">
        <f t="shared" si="801"/>
        <v>9</v>
      </c>
      <c r="BF693" s="14">
        <v>3</v>
      </c>
      <c r="BG693" t="s">
        <v>83</v>
      </c>
      <c r="BH693">
        <v>0</v>
      </c>
      <c r="BI693" s="40">
        <f t="shared" si="802"/>
        <v>0</v>
      </c>
      <c r="BJ693">
        <v>3</v>
      </c>
      <c r="BK693" t="s">
        <v>83</v>
      </c>
      <c r="BL693">
        <v>2</v>
      </c>
      <c r="BM693" s="40">
        <f t="shared" si="803"/>
        <v>0</v>
      </c>
      <c r="BN693">
        <v>1</v>
      </c>
      <c r="BO693" t="s">
        <v>83</v>
      </c>
      <c r="BP693">
        <v>0</v>
      </c>
      <c r="BQ693" s="40">
        <f t="shared" si="784"/>
        <v>3</v>
      </c>
      <c r="BR693">
        <v>2</v>
      </c>
      <c r="BS693" t="s">
        <v>83</v>
      </c>
      <c r="BT693">
        <v>2</v>
      </c>
      <c r="BU693" s="40">
        <f t="shared" si="804"/>
        <v>0</v>
      </c>
      <c r="BV693">
        <v>1</v>
      </c>
      <c r="BW693" t="s">
        <v>83</v>
      </c>
      <c r="BX693">
        <v>3</v>
      </c>
      <c r="BY693" s="40">
        <f t="shared" si="805"/>
        <v>4</v>
      </c>
      <c r="BZ693">
        <v>0</v>
      </c>
      <c r="CA693" t="s">
        <v>83</v>
      </c>
      <c r="CB693">
        <v>2</v>
      </c>
      <c r="CC693" s="40">
        <f t="shared" si="806"/>
        <v>3</v>
      </c>
      <c r="CD693" s="24">
        <f t="shared" si="807"/>
        <v>10</v>
      </c>
      <c r="CE693" s="14">
        <v>3</v>
      </c>
      <c r="CF693" t="s">
        <v>83</v>
      </c>
      <c r="CG693">
        <v>0</v>
      </c>
      <c r="CH693" s="40">
        <f t="shared" si="808"/>
        <v>0</v>
      </c>
      <c r="CI693">
        <v>2</v>
      </c>
      <c r="CJ693" t="s">
        <v>83</v>
      </c>
      <c r="CK693">
        <v>0</v>
      </c>
      <c r="CL693" s="40">
        <f t="shared" si="809"/>
        <v>3</v>
      </c>
      <c r="CM693">
        <v>0</v>
      </c>
      <c r="CN693" t="s">
        <v>83</v>
      </c>
      <c r="CO693">
        <v>0</v>
      </c>
      <c r="CP693" s="40">
        <f t="shared" si="810"/>
        <v>0</v>
      </c>
      <c r="CQ693">
        <v>3</v>
      </c>
      <c r="CR693" t="s">
        <v>83</v>
      </c>
      <c r="CS693">
        <v>2</v>
      </c>
      <c r="CT693" s="40">
        <f t="shared" si="811"/>
        <v>4</v>
      </c>
      <c r="CU693">
        <v>1</v>
      </c>
      <c r="CV693" t="s">
        <v>83</v>
      </c>
      <c r="CW693">
        <v>2</v>
      </c>
      <c r="CX693" s="40">
        <f t="shared" si="812"/>
        <v>0</v>
      </c>
      <c r="CY693">
        <v>0</v>
      </c>
      <c r="CZ693" t="s">
        <v>83</v>
      </c>
      <c r="DA693">
        <v>4</v>
      </c>
      <c r="DB693" s="40">
        <f t="shared" si="813"/>
        <v>0</v>
      </c>
      <c r="DC693" s="24">
        <f t="shared" si="814"/>
        <v>7</v>
      </c>
      <c r="DD693" s="14">
        <v>2</v>
      </c>
      <c r="DE693" t="s">
        <v>83</v>
      </c>
      <c r="DF693">
        <v>2</v>
      </c>
      <c r="DG693" s="40">
        <f t="shared" si="844"/>
        <v>0</v>
      </c>
      <c r="DH693">
        <v>2</v>
      </c>
      <c r="DI693" t="s">
        <v>83</v>
      </c>
      <c r="DJ693">
        <v>0</v>
      </c>
      <c r="DK693" s="40">
        <f t="shared" si="785"/>
        <v>3</v>
      </c>
      <c r="DL693">
        <v>0</v>
      </c>
      <c r="DM693" t="s">
        <v>83</v>
      </c>
      <c r="DN693">
        <v>2</v>
      </c>
      <c r="DO693" s="40">
        <f t="shared" si="815"/>
        <v>3</v>
      </c>
      <c r="DP693">
        <v>3</v>
      </c>
      <c r="DQ693" t="s">
        <v>83</v>
      </c>
      <c r="DR693">
        <v>0</v>
      </c>
      <c r="DS693" s="40">
        <f t="shared" si="776"/>
        <v>0</v>
      </c>
      <c r="DT693">
        <v>0</v>
      </c>
      <c r="DU693" t="s">
        <v>83</v>
      </c>
      <c r="DV693">
        <v>4</v>
      </c>
      <c r="DW693" s="40">
        <f t="shared" si="777"/>
        <v>1</v>
      </c>
      <c r="DX693">
        <v>0</v>
      </c>
      <c r="DY693" t="s">
        <v>83</v>
      </c>
      <c r="DZ693">
        <v>2</v>
      </c>
      <c r="EA693" s="39">
        <f t="shared" si="816"/>
        <v>4</v>
      </c>
      <c r="EB693" s="24">
        <f t="shared" si="786"/>
        <v>11</v>
      </c>
      <c r="EC693" s="14">
        <v>0</v>
      </c>
      <c r="ED693" t="s">
        <v>83</v>
      </c>
      <c r="EE693">
        <v>0</v>
      </c>
      <c r="EF693" s="40">
        <f t="shared" si="817"/>
        <v>6</v>
      </c>
      <c r="EG693">
        <v>0</v>
      </c>
      <c r="EH693" t="s">
        <v>83</v>
      </c>
      <c r="EI693">
        <v>0</v>
      </c>
      <c r="EJ693" s="40">
        <f t="shared" si="818"/>
        <v>0</v>
      </c>
      <c r="EK693">
        <v>2</v>
      </c>
      <c r="EL693" t="s">
        <v>83</v>
      </c>
      <c r="EM693">
        <v>0</v>
      </c>
      <c r="EN693" s="40">
        <f t="shared" si="849"/>
        <v>0</v>
      </c>
      <c r="EO693">
        <v>1</v>
      </c>
      <c r="EP693" t="s">
        <v>83</v>
      </c>
      <c r="EQ693">
        <v>0</v>
      </c>
      <c r="ER693" s="40">
        <f t="shared" si="819"/>
        <v>3</v>
      </c>
      <c r="ES693">
        <v>1</v>
      </c>
      <c r="ET693" t="s">
        <v>83</v>
      </c>
      <c r="EU693">
        <v>1</v>
      </c>
      <c r="EV693" s="40">
        <f t="shared" si="820"/>
        <v>4</v>
      </c>
      <c r="EW693">
        <v>0</v>
      </c>
      <c r="EX693" t="s">
        <v>83</v>
      </c>
      <c r="EY693">
        <v>1</v>
      </c>
      <c r="EZ693" s="40">
        <f t="shared" si="821"/>
        <v>4</v>
      </c>
      <c r="FA693" s="24">
        <f t="shared" si="822"/>
        <v>17</v>
      </c>
      <c r="FB693" s="14">
        <v>0</v>
      </c>
      <c r="FC693" t="s">
        <v>83</v>
      </c>
      <c r="FD693">
        <v>2</v>
      </c>
      <c r="FE693" s="40">
        <f t="shared" si="823"/>
        <v>0</v>
      </c>
      <c r="FF693">
        <v>3</v>
      </c>
      <c r="FG693" t="s">
        <v>83</v>
      </c>
      <c r="FH693">
        <v>0</v>
      </c>
      <c r="FI693" s="40">
        <f t="shared" si="824"/>
        <v>3</v>
      </c>
      <c r="FJ693">
        <v>1</v>
      </c>
      <c r="FK693" t="s">
        <v>83</v>
      </c>
      <c r="FL693">
        <v>1</v>
      </c>
      <c r="FM693" s="40">
        <f t="shared" si="825"/>
        <v>3</v>
      </c>
      <c r="FN693">
        <v>3</v>
      </c>
      <c r="FO693" t="s">
        <v>83</v>
      </c>
      <c r="FP693">
        <v>0</v>
      </c>
      <c r="FQ693" s="40">
        <f t="shared" si="787"/>
        <v>3</v>
      </c>
      <c r="FR693">
        <v>2</v>
      </c>
      <c r="FS693" t="s">
        <v>83</v>
      </c>
      <c r="FT693">
        <v>1</v>
      </c>
      <c r="FU693" s="40">
        <f t="shared" si="826"/>
        <v>0</v>
      </c>
      <c r="FV693">
        <v>0</v>
      </c>
      <c r="FW693" t="s">
        <v>83</v>
      </c>
      <c r="FX693">
        <v>4</v>
      </c>
      <c r="FY693" s="40">
        <f t="shared" si="788"/>
        <v>0</v>
      </c>
      <c r="FZ693" s="24">
        <f t="shared" si="789"/>
        <v>9</v>
      </c>
      <c r="GA693" s="14">
        <v>2</v>
      </c>
      <c r="GB693" t="s">
        <v>83</v>
      </c>
      <c r="GC693">
        <v>0</v>
      </c>
      <c r="GD693" s="40">
        <f t="shared" si="827"/>
        <v>0</v>
      </c>
      <c r="GE693">
        <v>2</v>
      </c>
      <c r="GF693" t="s">
        <v>83</v>
      </c>
      <c r="GG693">
        <v>1</v>
      </c>
      <c r="GH693" s="40">
        <f t="shared" si="851"/>
        <v>4</v>
      </c>
      <c r="GI693">
        <v>0</v>
      </c>
      <c r="GJ693" t="s">
        <v>83</v>
      </c>
      <c r="GK693">
        <v>0</v>
      </c>
      <c r="GL693" s="40">
        <f t="shared" si="828"/>
        <v>0</v>
      </c>
      <c r="GM693">
        <v>3</v>
      </c>
      <c r="GN693" t="s">
        <v>83</v>
      </c>
      <c r="GO693">
        <v>1</v>
      </c>
      <c r="GP693" s="40">
        <f t="shared" si="829"/>
        <v>4</v>
      </c>
      <c r="GQ693">
        <v>0</v>
      </c>
      <c r="GR693" t="s">
        <v>83</v>
      </c>
      <c r="GS693">
        <v>0</v>
      </c>
      <c r="GT693" s="40">
        <f t="shared" si="790"/>
        <v>0</v>
      </c>
      <c r="GU693">
        <v>0</v>
      </c>
      <c r="GV693" t="s">
        <v>83</v>
      </c>
      <c r="GW693">
        <v>3</v>
      </c>
      <c r="GX693" s="40">
        <f t="shared" si="830"/>
        <v>0</v>
      </c>
      <c r="GY693" s="24">
        <f t="shared" si="831"/>
        <v>8</v>
      </c>
      <c r="GZ693" s="28">
        <f t="shared" si="791"/>
        <v>78</v>
      </c>
      <c r="HA693" t="s">
        <v>84</v>
      </c>
      <c r="HB693">
        <f t="shared" si="792"/>
        <v>9</v>
      </c>
      <c r="HC693" t="s">
        <v>92</v>
      </c>
      <c r="HD693">
        <f t="shared" si="845"/>
        <v>0</v>
      </c>
      <c r="HE693" t="s">
        <v>93</v>
      </c>
      <c r="HF693">
        <f t="shared" si="793"/>
        <v>9</v>
      </c>
      <c r="HG693" t="s">
        <v>94</v>
      </c>
      <c r="HH693">
        <f t="shared" si="850"/>
        <v>9</v>
      </c>
      <c r="HI693" t="s">
        <v>130</v>
      </c>
      <c r="HJ693">
        <f t="shared" si="832"/>
        <v>5</v>
      </c>
      <c r="HK693" t="s">
        <v>131</v>
      </c>
      <c r="HL693">
        <f t="shared" si="833"/>
        <v>0</v>
      </c>
      <c r="HM693" t="s">
        <v>90</v>
      </c>
      <c r="HN693">
        <f t="shared" si="794"/>
        <v>9</v>
      </c>
      <c r="HO693" t="s">
        <v>96</v>
      </c>
      <c r="HP693">
        <f t="shared" si="834"/>
        <v>9</v>
      </c>
      <c r="HQ693" t="s">
        <v>136</v>
      </c>
      <c r="HR693" s="1">
        <f t="shared" si="835"/>
        <v>0</v>
      </c>
      <c r="HS693" t="s">
        <v>85</v>
      </c>
      <c r="HT693" s="1">
        <f t="shared" si="836"/>
        <v>5</v>
      </c>
      <c r="HU693" t="s">
        <v>133</v>
      </c>
      <c r="HV693" s="1">
        <f t="shared" si="837"/>
        <v>0</v>
      </c>
      <c r="HW693" t="s">
        <v>129</v>
      </c>
      <c r="HX693" s="1">
        <f t="shared" si="838"/>
        <v>0</v>
      </c>
      <c r="HY693" t="s">
        <v>88</v>
      </c>
      <c r="HZ693" s="1">
        <f t="shared" si="839"/>
        <v>0</v>
      </c>
      <c r="IA693" t="s">
        <v>95</v>
      </c>
      <c r="IB693" s="1">
        <f t="shared" si="840"/>
        <v>6</v>
      </c>
      <c r="IC693" t="s">
        <v>166</v>
      </c>
      <c r="ID693" s="1">
        <f t="shared" si="841"/>
        <v>0</v>
      </c>
      <c r="IE693" t="s">
        <v>135</v>
      </c>
      <c r="IF693" s="1">
        <f t="shared" si="842"/>
        <v>0</v>
      </c>
      <c r="IG693">
        <f t="shared" si="847"/>
        <v>61</v>
      </c>
      <c r="IH693" s="1">
        <f t="shared" si="843"/>
        <v>139</v>
      </c>
    </row>
    <row r="694" spans="1:242" ht="14.65" thickBot="1" x14ac:dyDescent="0.5">
      <c r="A694" s="1">
        <v>691</v>
      </c>
      <c r="B694" s="45">
        <f t="shared" si="779"/>
        <v>112</v>
      </c>
      <c r="C694" s="14" t="s">
        <v>287</v>
      </c>
      <c r="D694" t="s">
        <v>1165</v>
      </c>
      <c r="E694" s="15" t="s">
        <v>1394</v>
      </c>
      <c r="F694" s="28">
        <f t="shared" si="780"/>
        <v>175</v>
      </c>
      <c r="H694" s="14">
        <v>3</v>
      </c>
      <c r="I694" t="s">
        <v>83</v>
      </c>
      <c r="J694">
        <v>1</v>
      </c>
      <c r="K694" s="40">
        <f t="shared" si="852"/>
        <v>0</v>
      </c>
      <c r="L694">
        <v>0</v>
      </c>
      <c r="M694" t="s">
        <v>83</v>
      </c>
      <c r="N694">
        <v>2</v>
      </c>
      <c r="O694" s="40">
        <f t="shared" si="848"/>
        <v>6</v>
      </c>
      <c r="P694">
        <v>1</v>
      </c>
      <c r="Q694" t="s">
        <v>83</v>
      </c>
      <c r="R694">
        <v>1</v>
      </c>
      <c r="S694" s="40">
        <f t="shared" si="795"/>
        <v>0</v>
      </c>
      <c r="T694">
        <v>3</v>
      </c>
      <c r="U694" t="s">
        <v>83</v>
      </c>
      <c r="V694">
        <v>0</v>
      </c>
      <c r="W694" s="40">
        <f t="shared" si="781"/>
        <v>0</v>
      </c>
      <c r="X694">
        <v>0</v>
      </c>
      <c r="Y694" t="s">
        <v>83</v>
      </c>
      <c r="Z694">
        <v>2</v>
      </c>
      <c r="AA694" s="40">
        <f t="shared" si="782"/>
        <v>3</v>
      </c>
      <c r="AB694">
        <v>3</v>
      </c>
      <c r="AC694" t="s">
        <v>83</v>
      </c>
      <c r="AD694">
        <v>1</v>
      </c>
      <c r="AE694" s="40">
        <f t="shared" si="796"/>
        <v>4</v>
      </c>
      <c r="AF694" s="24">
        <f t="shared" si="797"/>
        <v>13</v>
      </c>
      <c r="AG694" s="14">
        <v>3</v>
      </c>
      <c r="AH694" t="s">
        <v>83</v>
      </c>
      <c r="AI694">
        <v>1</v>
      </c>
      <c r="AJ694" s="40">
        <f t="shared" si="846"/>
        <v>3</v>
      </c>
      <c r="AK694">
        <v>2</v>
      </c>
      <c r="AL694" t="s">
        <v>83</v>
      </c>
      <c r="AM694">
        <v>1</v>
      </c>
      <c r="AN694" s="40">
        <f t="shared" si="798"/>
        <v>0</v>
      </c>
      <c r="AO694">
        <v>1</v>
      </c>
      <c r="AP694" t="s">
        <v>83</v>
      </c>
      <c r="AQ694">
        <v>1</v>
      </c>
      <c r="AR694" s="40">
        <f t="shared" si="778"/>
        <v>0</v>
      </c>
      <c r="AS694">
        <v>2</v>
      </c>
      <c r="AT694" t="s">
        <v>83</v>
      </c>
      <c r="AU694">
        <v>1</v>
      </c>
      <c r="AV694" s="40">
        <f t="shared" si="799"/>
        <v>0</v>
      </c>
      <c r="AW694">
        <v>2</v>
      </c>
      <c r="AX694" t="s">
        <v>83</v>
      </c>
      <c r="AY694">
        <v>4</v>
      </c>
      <c r="AZ694" s="40">
        <f t="shared" si="800"/>
        <v>3</v>
      </c>
      <c r="BA694">
        <v>1</v>
      </c>
      <c r="BB694" t="s">
        <v>83</v>
      </c>
      <c r="BC694">
        <v>2</v>
      </c>
      <c r="BD694" s="40">
        <f t="shared" si="783"/>
        <v>4</v>
      </c>
      <c r="BE694" s="24">
        <f t="shared" si="801"/>
        <v>10</v>
      </c>
      <c r="BF694" s="14">
        <v>2</v>
      </c>
      <c r="BG694" t="s">
        <v>83</v>
      </c>
      <c r="BH694">
        <v>1</v>
      </c>
      <c r="BI694" s="40">
        <f t="shared" si="802"/>
        <v>0</v>
      </c>
      <c r="BJ694">
        <v>3</v>
      </c>
      <c r="BK694" t="s">
        <v>83</v>
      </c>
      <c r="BL694">
        <v>2</v>
      </c>
      <c r="BM694" s="40">
        <f t="shared" si="803"/>
        <v>0</v>
      </c>
      <c r="BN694">
        <v>2</v>
      </c>
      <c r="BO694" t="s">
        <v>83</v>
      </c>
      <c r="BP694">
        <v>1</v>
      </c>
      <c r="BQ694" s="40">
        <f t="shared" si="784"/>
        <v>3</v>
      </c>
      <c r="BR694">
        <v>2</v>
      </c>
      <c r="BS694" t="s">
        <v>83</v>
      </c>
      <c r="BT694">
        <v>2</v>
      </c>
      <c r="BU694" s="40">
        <f t="shared" si="804"/>
        <v>0</v>
      </c>
      <c r="BV694">
        <v>1</v>
      </c>
      <c r="BW694" t="s">
        <v>83</v>
      </c>
      <c r="BX694">
        <v>2</v>
      </c>
      <c r="BY694" s="40">
        <f t="shared" si="805"/>
        <v>3</v>
      </c>
      <c r="BZ694">
        <v>1</v>
      </c>
      <c r="CA694" t="s">
        <v>83</v>
      </c>
      <c r="CB694">
        <v>3</v>
      </c>
      <c r="CC694" s="40">
        <f t="shared" si="806"/>
        <v>3</v>
      </c>
      <c r="CD694" s="24">
        <f t="shared" si="807"/>
        <v>9</v>
      </c>
      <c r="CE694" s="14">
        <v>2</v>
      </c>
      <c r="CF694" t="s">
        <v>83</v>
      </c>
      <c r="CG694">
        <v>1</v>
      </c>
      <c r="CH694" s="40">
        <f t="shared" si="808"/>
        <v>0</v>
      </c>
      <c r="CI694">
        <v>3</v>
      </c>
      <c r="CJ694" t="s">
        <v>83</v>
      </c>
      <c r="CK694">
        <v>1</v>
      </c>
      <c r="CL694" s="40">
        <f t="shared" si="809"/>
        <v>3</v>
      </c>
      <c r="CM694">
        <v>2</v>
      </c>
      <c r="CN694" t="s">
        <v>83</v>
      </c>
      <c r="CO694">
        <v>2</v>
      </c>
      <c r="CP694" s="40">
        <f t="shared" si="810"/>
        <v>0</v>
      </c>
      <c r="CQ694">
        <v>3</v>
      </c>
      <c r="CR694" t="s">
        <v>83</v>
      </c>
      <c r="CS694">
        <v>1</v>
      </c>
      <c r="CT694" s="40">
        <f t="shared" si="811"/>
        <v>3</v>
      </c>
      <c r="CU694">
        <v>2</v>
      </c>
      <c r="CV694" t="s">
        <v>83</v>
      </c>
      <c r="CW694">
        <v>3</v>
      </c>
      <c r="CX694" s="40">
        <f t="shared" si="812"/>
        <v>0</v>
      </c>
      <c r="CY694">
        <v>1</v>
      </c>
      <c r="CZ694" t="s">
        <v>83</v>
      </c>
      <c r="DA694">
        <v>2</v>
      </c>
      <c r="DB694" s="40">
        <f t="shared" si="813"/>
        <v>0</v>
      </c>
      <c r="DC694" s="24">
        <f t="shared" si="814"/>
        <v>6</v>
      </c>
      <c r="DD694" s="14">
        <v>2</v>
      </c>
      <c r="DE694" t="s">
        <v>83</v>
      </c>
      <c r="DF694">
        <v>0</v>
      </c>
      <c r="DG694" s="40">
        <f t="shared" si="844"/>
        <v>0</v>
      </c>
      <c r="DH694">
        <v>3</v>
      </c>
      <c r="DI694" t="s">
        <v>83</v>
      </c>
      <c r="DJ694">
        <v>1</v>
      </c>
      <c r="DK694" s="40">
        <f t="shared" si="785"/>
        <v>3</v>
      </c>
      <c r="DL694">
        <v>1</v>
      </c>
      <c r="DM694" t="s">
        <v>83</v>
      </c>
      <c r="DN694">
        <v>2</v>
      </c>
      <c r="DO694" s="40">
        <f t="shared" si="815"/>
        <v>4</v>
      </c>
      <c r="DP694">
        <v>2</v>
      </c>
      <c r="DQ694" t="s">
        <v>83</v>
      </c>
      <c r="DR694">
        <v>2</v>
      </c>
      <c r="DS694" s="40">
        <f t="shared" si="776"/>
        <v>4</v>
      </c>
      <c r="DT694">
        <v>1</v>
      </c>
      <c r="DU694" t="s">
        <v>83</v>
      </c>
      <c r="DV694">
        <v>2</v>
      </c>
      <c r="DW694" s="40">
        <f t="shared" si="777"/>
        <v>1</v>
      </c>
      <c r="DX694">
        <v>1</v>
      </c>
      <c r="DY694" t="s">
        <v>83</v>
      </c>
      <c r="DZ694">
        <v>3</v>
      </c>
      <c r="EA694" s="39">
        <f t="shared" si="816"/>
        <v>4</v>
      </c>
      <c r="EB694" s="24">
        <f t="shared" si="786"/>
        <v>16</v>
      </c>
      <c r="EC694" s="14">
        <v>1</v>
      </c>
      <c r="ED694" t="s">
        <v>83</v>
      </c>
      <c r="EE694">
        <v>2</v>
      </c>
      <c r="EF694" s="40">
        <f t="shared" si="817"/>
        <v>0</v>
      </c>
      <c r="EG694">
        <v>2</v>
      </c>
      <c r="EH694" t="s">
        <v>83</v>
      </c>
      <c r="EI694">
        <v>0</v>
      </c>
      <c r="EJ694" s="40">
        <f t="shared" si="818"/>
        <v>3</v>
      </c>
      <c r="EK694">
        <v>3</v>
      </c>
      <c r="EL694" t="s">
        <v>83</v>
      </c>
      <c r="EM694">
        <v>1</v>
      </c>
      <c r="EN694" s="40">
        <f t="shared" si="849"/>
        <v>0</v>
      </c>
      <c r="EO694">
        <v>1</v>
      </c>
      <c r="EP694" t="s">
        <v>83</v>
      </c>
      <c r="EQ694">
        <v>0</v>
      </c>
      <c r="ER694" s="40">
        <f t="shared" si="819"/>
        <v>3</v>
      </c>
      <c r="ES694">
        <v>1</v>
      </c>
      <c r="ET694" t="s">
        <v>83</v>
      </c>
      <c r="EU694">
        <v>1</v>
      </c>
      <c r="EV694" s="40">
        <f t="shared" si="820"/>
        <v>4</v>
      </c>
      <c r="EW694">
        <v>3</v>
      </c>
      <c r="EX694" t="s">
        <v>83</v>
      </c>
      <c r="EY694">
        <v>2</v>
      </c>
      <c r="EZ694" s="40">
        <f t="shared" si="821"/>
        <v>3</v>
      </c>
      <c r="FA694" s="24">
        <f t="shared" si="822"/>
        <v>13</v>
      </c>
      <c r="FB694" s="14">
        <v>2</v>
      </c>
      <c r="FC694" t="s">
        <v>83</v>
      </c>
      <c r="FD694">
        <v>1</v>
      </c>
      <c r="FE694" s="40">
        <f t="shared" si="823"/>
        <v>4</v>
      </c>
      <c r="FF694">
        <v>3</v>
      </c>
      <c r="FG694" t="s">
        <v>83</v>
      </c>
      <c r="FH694">
        <v>1</v>
      </c>
      <c r="FI694" s="40">
        <f t="shared" si="824"/>
        <v>4</v>
      </c>
      <c r="FJ694">
        <v>2</v>
      </c>
      <c r="FK694" t="s">
        <v>83</v>
      </c>
      <c r="FL694">
        <v>2</v>
      </c>
      <c r="FM694" s="40">
        <f t="shared" si="825"/>
        <v>4</v>
      </c>
      <c r="FN694">
        <v>3</v>
      </c>
      <c r="FO694" t="s">
        <v>83</v>
      </c>
      <c r="FP694">
        <v>3</v>
      </c>
      <c r="FQ694" s="40">
        <f t="shared" si="787"/>
        <v>0</v>
      </c>
      <c r="FR694">
        <v>1</v>
      </c>
      <c r="FS694" t="s">
        <v>83</v>
      </c>
      <c r="FT694">
        <v>2</v>
      </c>
      <c r="FU694" s="40">
        <f t="shared" si="826"/>
        <v>4</v>
      </c>
      <c r="FV694">
        <v>2</v>
      </c>
      <c r="FW694" t="s">
        <v>83</v>
      </c>
      <c r="FX694">
        <v>1</v>
      </c>
      <c r="FY694" s="40">
        <f t="shared" si="788"/>
        <v>4</v>
      </c>
      <c r="FZ694" s="24">
        <f t="shared" si="789"/>
        <v>20</v>
      </c>
      <c r="GA694" s="14">
        <v>3</v>
      </c>
      <c r="GB694" t="s">
        <v>83</v>
      </c>
      <c r="GC694">
        <v>2</v>
      </c>
      <c r="GD694" s="40">
        <f t="shared" si="827"/>
        <v>0</v>
      </c>
      <c r="GE694">
        <v>4</v>
      </c>
      <c r="GF694" t="s">
        <v>83</v>
      </c>
      <c r="GG694">
        <v>2</v>
      </c>
      <c r="GH694" s="40">
        <f t="shared" si="851"/>
        <v>3</v>
      </c>
      <c r="GI694">
        <v>2</v>
      </c>
      <c r="GJ694" t="s">
        <v>83</v>
      </c>
      <c r="GK694">
        <v>3</v>
      </c>
      <c r="GL694" s="40">
        <f t="shared" si="828"/>
        <v>6</v>
      </c>
      <c r="GM694">
        <v>3</v>
      </c>
      <c r="GN694" t="s">
        <v>83</v>
      </c>
      <c r="GO694">
        <v>2</v>
      </c>
      <c r="GP694" s="40">
        <f t="shared" si="829"/>
        <v>3</v>
      </c>
      <c r="GQ694">
        <v>1</v>
      </c>
      <c r="GR694" t="s">
        <v>83</v>
      </c>
      <c r="GS694">
        <v>3</v>
      </c>
      <c r="GT694" s="40">
        <f t="shared" si="790"/>
        <v>4</v>
      </c>
      <c r="GU694">
        <v>2</v>
      </c>
      <c r="GV694" t="s">
        <v>83</v>
      </c>
      <c r="GW694">
        <v>4</v>
      </c>
      <c r="GX694" s="40">
        <f t="shared" si="830"/>
        <v>0</v>
      </c>
      <c r="GY694" s="24">
        <f t="shared" si="831"/>
        <v>16</v>
      </c>
      <c r="GZ694" s="28">
        <f t="shared" si="791"/>
        <v>103</v>
      </c>
      <c r="HA694" t="s">
        <v>84</v>
      </c>
      <c r="HB694">
        <f t="shared" si="792"/>
        <v>9</v>
      </c>
      <c r="HC694" t="s">
        <v>85</v>
      </c>
      <c r="HD694">
        <f t="shared" si="845"/>
        <v>9</v>
      </c>
      <c r="HE694" t="s">
        <v>93</v>
      </c>
      <c r="HF694">
        <f t="shared" si="793"/>
        <v>9</v>
      </c>
      <c r="HG694" t="s">
        <v>94</v>
      </c>
      <c r="HH694">
        <f t="shared" si="850"/>
        <v>9</v>
      </c>
      <c r="HI694" t="s">
        <v>130</v>
      </c>
      <c r="HJ694">
        <f t="shared" si="832"/>
        <v>5</v>
      </c>
      <c r="HK694" t="s">
        <v>95</v>
      </c>
      <c r="HL694">
        <f t="shared" si="833"/>
        <v>5</v>
      </c>
      <c r="HM694" t="s">
        <v>134</v>
      </c>
      <c r="HN694">
        <f t="shared" si="794"/>
        <v>5</v>
      </c>
      <c r="HO694" t="s">
        <v>96</v>
      </c>
      <c r="HP694">
        <f t="shared" si="834"/>
        <v>9</v>
      </c>
      <c r="HQ694" t="s">
        <v>132</v>
      </c>
      <c r="HR694" s="1">
        <f t="shared" si="835"/>
        <v>6</v>
      </c>
      <c r="HS694" t="s">
        <v>137</v>
      </c>
      <c r="HT694" s="1">
        <f t="shared" si="836"/>
        <v>6</v>
      </c>
      <c r="HU694" t="s">
        <v>133</v>
      </c>
      <c r="HV694" s="1">
        <f t="shared" si="837"/>
        <v>0</v>
      </c>
      <c r="HW694" t="s">
        <v>129</v>
      </c>
      <c r="HX694" s="1">
        <f t="shared" si="838"/>
        <v>0</v>
      </c>
      <c r="HY694" t="s">
        <v>88</v>
      </c>
      <c r="HZ694" s="1">
        <f t="shared" si="839"/>
        <v>0</v>
      </c>
      <c r="IA694" t="s">
        <v>131</v>
      </c>
      <c r="IB694" s="1">
        <f t="shared" si="840"/>
        <v>0</v>
      </c>
      <c r="IC694" t="s">
        <v>166</v>
      </c>
      <c r="ID694" s="1">
        <f t="shared" si="841"/>
        <v>0</v>
      </c>
      <c r="IE694" t="s">
        <v>135</v>
      </c>
      <c r="IF694" s="1">
        <f t="shared" si="842"/>
        <v>0</v>
      </c>
      <c r="IG694">
        <f t="shared" si="847"/>
        <v>72</v>
      </c>
      <c r="IH694" s="1">
        <f t="shared" si="843"/>
        <v>175</v>
      </c>
    </row>
    <row r="695" spans="1:242" ht="14.65" thickBot="1" x14ac:dyDescent="0.5">
      <c r="A695" s="1">
        <v>692</v>
      </c>
      <c r="B695" s="45">
        <f t="shared" si="779"/>
        <v>356</v>
      </c>
      <c r="C695" s="14" t="s">
        <v>1444</v>
      </c>
      <c r="D695" t="s">
        <v>1165</v>
      </c>
      <c r="E695" s="15" t="s">
        <v>1394</v>
      </c>
      <c r="F695" s="28">
        <f t="shared" si="780"/>
        <v>155</v>
      </c>
      <c r="H695" s="14">
        <v>3</v>
      </c>
      <c r="I695" t="s">
        <v>83</v>
      </c>
      <c r="J695">
        <v>2</v>
      </c>
      <c r="K695" s="40">
        <f t="shared" si="852"/>
        <v>0</v>
      </c>
      <c r="L695">
        <v>0</v>
      </c>
      <c r="M695" t="s">
        <v>83</v>
      </c>
      <c r="N695">
        <v>4</v>
      </c>
      <c r="O695" s="40">
        <f t="shared" si="848"/>
        <v>3</v>
      </c>
      <c r="P695">
        <v>1</v>
      </c>
      <c r="Q695" t="s">
        <v>83</v>
      </c>
      <c r="R695">
        <v>1</v>
      </c>
      <c r="S695" s="40">
        <f t="shared" si="795"/>
        <v>0</v>
      </c>
      <c r="T695">
        <v>3</v>
      </c>
      <c r="U695" t="s">
        <v>83</v>
      </c>
      <c r="V695">
        <v>1</v>
      </c>
      <c r="W695" s="40">
        <f t="shared" si="781"/>
        <v>0</v>
      </c>
      <c r="X695">
        <v>2</v>
      </c>
      <c r="Y695" t="s">
        <v>83</v>
      </c>
      <c r="Z695">
        <v>2</v>
      </c>
      <c r="AA695" s="40">
        <f t="shared" si="782"/>
        <v>0</v>
      </c>
      <c r="AB695">
        <v>2</v>
      </c>
      <c r="AC695" t="s">
        <v>83</v>
      </c>
      <c r="AD695">
        <v>2</v>
      </c>
      <c r="AE695" s="40">
        <f t="shared" si="796"/>
        <v>0</v>
      </c>
      <c r="AF695" s="24">
        <f t="shared" si="797"/>
        <v>3</v>
      </c>
      <c r="AG695" s="14">
        <v>4</v>
      </c>
      <c r="AH695" t="s">
        <v>83</v>
      </c>
      <c r="AI695">
        <v>1</v>
      </c>
      <c r="AJ695" s="40">
        <f t="shared" si="846"/>
        <v>3</v>
      </c>
      <c r="AK695">
        <v>1</v>
      </c>
      <c r="AL695" t="s">
        <v>83</v>
      </c>
      <c r="AM695">
        <v>3</v>
      </c>
      <c r="AN695" s="40">
        <f t="shared" si="798"/>
        <v>0</v>
      </c>
      <c r="AO695">
        <v>4</v>
      </c>
      <c r="AP695" t="s">
        <v>83</v>
      </c>
      <c r="AQ695">
        <v>1</v>
      </c>
      <c r="AR695" s="40">
        <f t="shared" si="778"/>
        <v>0</v>
      </c>
      <c r="AS695">
        <v>4</v>
      </c>
      <c r="AT695" t="s">
        <v>83</v>
      </c>
      <c r="AU695">
        <v>2</v>
      </c>
      <c r="AV695" s="40">
        <f t="shared" si="799"/>
        <v>0</v>
      </c>
      <c r="AW695">
        <v>2</v>
      </c>
      <c r="AX695" t="s">
        <v>83</v>
      </c>
      <c r="AY695">
        <v>3</v>
      </c>
      <c r="AZ695" s="40">
        <f t="shared" si="800"/>
        <v>3</v>
      </c>
      <c r="BA695">
        <v>2</v>
      </c>
      <c r="BB695" t="s">
        <v>83</v>
      </c>
      <c r="BC695">
        <v>2</v>
      </c>
      <c r="BD695" s="40">
        <f t="shared" si="783"/>
        <v>0</v>
      </c>
      <c r="BE695" s="24">
        <f t="shared" si="801"/>
        <v>6</v>
      </c>
      <c r="BF695" s="14">
        <v>3</v>
      </c>
      <c r="BG695" t="s">
        <v>83</v>
      </c>
      <c r="BH695">
        <v>0</v>
      </c>
      <c r="BI695" s="40">
        <f t="shared" si="802"/>
        <v>0</v>
      </c>
      <c r="BJ695">
        <v>2</v>
      </c>
      <c r="BK695" t="s">
        <v>83</v>
      </c>
      <c r="BL695">
        <v>1</v>
      </c>
      <c r="BM695" s="40">
        <f t="shared" si="803"/>
        <v>0</v>
      </c>
      <c r="BN695">
        <v>1</v>
      </c>
      <c r="BO695" t="s">
        <v>83</v>
      </c>
      <c r="BP695">
        <v>1</v>
      </c>
      <c r="BQ695" s="40">
        <f t="shared" si="784"/>
        <v>0</v>
      </c>
      <c r="BR695">
        <v>3</v>
      </c>
      <c r="BS695" t="s">
        <v>83</v>
      </c>
      <c r="BT695">
        <v>2</v>
      </c>
      <c r="BU695" s="40">
        <f t="shared" si="804"/>
        <v>3</v>
      </c>
      <c r="BV695">
        <v>0</v>
      </c>
      <c r="BW695" t="s">
        <v>83</v>
      </c>
      <c r="BX695">
        <v>2</v>
      </c>
      <c r="BY695" s="40">
        <f t="shared" si="805"/>
        <v>6</v>
      </c>
      <c r="BZ695">
        <v>1</v>
      </c>
      <c r="CA695" t="s">
        <v>83</v>
      </c>
      <c r="CB695">
        <v>2</v>
      </c>
      <c r="CC695" s="40">
        <f t="shared" si="806"/>
        <v>6</v>
      </c>
      <c r="CD695" s="24">
        <f t="shared" si="807"/>
        <v>15</v>
      </c>
      <c r="CE695" s="14">
        <v>2</v>
      </c>
      <c r="CF695" t="s">
        <v>83</v>
      </c>
      <c r="CG695">
        <v>0</v>
      </c>
      <c r="CH695" s="40">
        <f t="shared" si="808"/>
        <v>0</v>
      </c>
      <c r="CI695">
        <v>3</v>
      </c>
      <c r="CJ695" t="s">
        <v>83</v>
      </c>
      <c r="CK695">
        <v>1</v>
      </c>
      <c r="CL695" s="40">
        <f t="shared" si="809"/>
        <v>3</v>
      </c>
      <c r="CM695">
        <v>1</v>
      </c>
      <c r="CN695" t="s">
        <v>83</v>
      </c>
      <c r="CO695">
        <v>2</v>
      </c>
      <c r="CP695" s="40">
        <f t="shared" si="810"/>
        <v>4</v>
      </c>
      <c r="CQ695">
        <v>2</v>
      </c>
      <c r="CR695" t="s">
        <v>83</v>
      </c>
      <c r="CS695">
        <v>2</v>
      </c>
      <c r="CT695" s="40">
        <f t="shared" si="811"/>
        <v>0</v>
      </c>
      <c r="CU695">
        <v>2</v>
      </c>
      <c r="CV695" t="s">
        <v>83</v>
      </c>
      <c r="CW695">
        <v>2</v>
      </c>
      <c r="CX695" s="40">
        <f t="shared" si="812"/>
        <v>0</v>
      </c>
      <c r="CY695">
        <v>0</v>
      </c>
      <c r="CZ695" t="s">
        <v>83</v>
      </c>
      <c r="DA695">
        <v>2</v>
      </c>
      <c r="DB695" s="40">
        <f t="shared" si="813"/>
        <v>0</v>
      </c>
      <c r="DC695" s="24">
        <f t="shared" si="814"/>
        <v>7</v>
      </c>
      <c r="DD695" s="14">
        <v>3</v>
      </c>
      <c r="DE695" t="s">
        <v>83</v>
      </c>
      <c r="DF695">
        <v>0</v>
      </c>
      <c r="DG695" s="40">
        <f t="shared" si="844"/>
        <v>0</v>
      </c>
      <c r="DH695">
        <v>2</v>
      </c>
      <c r="DI695" t="s">
        <v>83</v>
      </c>
      <c r="DJ695">
        <v>1</v>
      </c>
      <c r="DK695" s="40">
        <f t="shared" si="785"/>
        <v>3</v>
      </c>
      <c r="DL695">
        <v>1</v>
      </c>
      <c r="DM695" t="s">
        <v>83</v>
      </c>
      <c r="DN695">
        <v>1</v>
      </c>
      <c r="DO695" s="40">
        <f t="shared" si="815"/>
        <v>0</v>
      </c>
      <c r="DP695">
        <v>1</v>
      </c>
      <c r="DQ695" t="s">
        <v>83</v>
      </c>
      <c r="DR695">
        <v>2</v>
      </c>
      <c r="DS695" s="40">
        <f t="shared" si="776"/>
        <v>0</v>
      </c>
      <c r="DT695">
        <v>1</v>
      </c>
      <c r="DU695" t="s">
        <v>83</v>
      </c>
      <c r="DV695">
        <v>2</v>
      </c>
      <c r="DW695" s="40">
        <f t="shared" si="777"/>
        <v>1</v>
      </c>
      <c r="DX695">
        <v>2</v>
      </c>
      <c r="DY695" t="s">
        <v>83</v>
      </c>
      <c r="DZ695">
        <v>4</v>
      </c>
      <c r="EA695" s="39">
        <f t="shared" si="816"/>
        <v>4</v>
      </c>
      <c r="EB695" s="24">
        <f t="shared" si="786"/>
        <v>8</v>
      </c>
      <c r="EC695" s="14">
        <v>2</v>
      </c>
      <c r="ED695" t="s">
        <v>83</v>
      </c>
      <c r="EE695">
        <v>2</v>
      </c>
      <c r="EF695" s="40">
        <f t="shared" si="817"/>
        <v>3</v>
      </c>
      <c r="EG695">
        <v>1</v>
      </c>
      <c r="EH695" t="s">
        <v>83</v>
      </c>
      <c r="EI695">
        <v>0</v>
      </c>
      <c r="EJ695" s="40">
        <f t="shared" si="818"/>
        <v>6</v>
      </c>
      <c r="EK695">
        <v>2</v>
      </c>
      <c r="EL695" t="s">
        <v>83</v>
      </c>
      <c r="EM695">
        <v>1</v>
      </c>
      <c r="EN695" s="40">
        <f t="shared" si="849"/>
        <v>0</v>
      </c>
      <c r="EO695">
        <v>0</v>
      </c>
      <c r="EP695" t="s">
        <v>83</v>
      </c>
      <c r="EQ695">
        <v>1</v>
      </c>
      <c r="ER695" s="40">
        <f t="shared" si="819"/>
        <v>0</v>
      </c>
      <c r="ES695">
        <v>1</v>
      </c>
      <c r="ET695" t="s">
        <v>83</v>
      </c>
      <c r="EU695">
        <v>2</v>
      </c>
      <c r="EV695" s="40">
        <f t="shared" si="820"/>
        <v>0</v>
      </c>
      <c r="EW695">
        <v>2</v>
      </c>
      <c r="EX695" t="s">
        <v>83</v>
      </c>
      <c r="EY695">
        <v>2</v>
      </c>
      <c r="EZ695" s="40">
        <f t="shared" si="821"/>
        <v>0</v>
      </c>
      <c r="FA695" s="24">
        <f t="shared" si="822"/>
        <v>9</v>
      </c>
      <c r="FB695" s="14">
        <v>2</v>
      </c>
      <c r="FC695" t="s">
        <v>83</v>
      </c>
      <c r="FD695">
        <v>1</v>
      </c>
      <c r="FE695" s="40">
        <f t="shared" si="823"/>
        <v>4</v>
      </c>
      <c r="FF695">
        <v>4</v>
      </c>
      <c r="FG695" t="s">
        <v>83</v>
      </c>
      <c r="FH695">
        <v>1</v>
      </c>
      <c r="FI695" s="40">
        <f t="shared" si="824"/>
        <v>3</v>
      </c>
      <c r="FJ695">
        <v>1</v>
      </c>
      <c r="FK695" t="s">
        <v>83</v>
      </c>
      <c r="FL695">
        <v>1</v>
      </c>
      <c r="FM695" s="40">
        <f t="shared" si="825"/>
        <v>3</v>
      </c>
      <c r="FN695">
        <v>3</v>
      </c>
      <c r="FO695" t="s">
        <v>83</v>
      </c>
      <c r="FP695">
        <v>1</v>
      </c>
      <c r="FQ695" s="40">
        <f t="shared" si="787"/>
        <v>3</v>
      </c>
      <c r="FR695">
        <v>1</v>
      </c>
      <c r="FS695" t="s">
        <v>83</v>
      </c>
      <c r="FT695">
        <v>2</v>
      </c>
      <c r="FU695" s="40">
        <f t="shared" si="826"/>
        <v>4</v>
      </c>
      <c r="FV695">
        <v>1</v>
      </c>
      <c r="FW695" t="s">
        <v>83</v>
      </c>
      <c r="FX695">
        <v>4</v>
      </c>
      <c r="FY695" s="40">
        <f t="shared" si="788"/>
        <v>0</v>
      </c>
      <c r="FZ695" s="24">
        <f t="shared" si="789"/>
        <v>17</v>
      </c>
      <c r="GA695" s="14">
        <v>3</v>
      </c>
      <c r="GB695" t="s">
        <v>83</v>
      </c>
      <c r="GC695">
        <v>1</v>
      </c>
      <c r="GD695" s="40">
        <f t="shared" si="827"/>
        <v>0</v>
      </c>
      <c r="GE695">
        <v>4</v>
      </c>
      <c r="GF695" t="s">
        <v>83</v>
      </c>
      <c r="GG695">
        <v>2</v>
      </c>
      <c r="GH695" s="40">
        <f t="shared" si="851"/>
        <v>3</v>
      </c>
      <c r="GI695">
        <v>1</v>
      </c>
      <c r="GJ695" t="s">
        <v>83</v>
      </c>
      <c r="GK695">
        <v>0</v>
      </c>
      <c r="GL695" s="40">
        <f t="shared" si="828"/>
        <v>0</v>
      </c>
      <c r="GM695">
        <v>2</v>
      </c>
      <c r="GN695" t="s">
        <v>83</v>
      </c>
      <c r="GO695">
        <v>2</v>
      </c>
      <c r="GP695" s="40">
        <f t="shared" si="829"/>
        <v>0</v>
      </c>
      <c r="GQ695">
        <v>1</v>
      </c>
      <c r="GR695" t="s">
        <v>83</v>
      </c>
      <c r="GS695">
        <v>3</v>
      </c>
      <c r="GT695" s="40">
        <f t="shared" si="790"/>
        <v>4</v>
      </c>
      <c r="GU695">
        <v>0</v>
      </c>
      <c r="GV695" t="s">
        <v>83</v>
      </c>
      <c r="GW695">
        <v>3</v>
      </c>
      <c r="GX695" s="40">
        <f t="shared" si="830"/>
        <v>0</v>
      </c>
      <c r="GY695" s="24">
        <f t="shared" si="831"/>
        <v>7</v>
      </c>
      <c r="GZ695" s="28">
        <f t="shared" si="791"/>
        <v>72</v>
      </c>
      <c r="HA695" t="s">
        <v>84</v>
      </c>
      <c r="HB695">
        <f t="shared" si="792"/>
        <v>9</v>
      </c>
      <c r="HC695" t="s">
        <v>85</v>
      </c>
      <c r="HD695">
        <f t="shared" si="845"/>
        <v>9</v>
      </c>
      <c r="HE695" t="s">
        <v>93</v>
      </c>
      <c r="HF695">
        <f t="shared" si="793"/>
        <v>9</v>
      </c>
      <c r="HG695" t="s">
        <v>94</v>
      </c>
      <c r="HH695">
        <f t="shared" si="850"/>
        <v>9</v>
      </c>
      <c r="HI695" t="s">
        <v>88</v>
      </c>
      <c r="HJ695">
        <f t="shared" si="832"/>
        <v>0</v>
      </c>
      <c r="HK695" t="s">
        <v>131</v>
      </c>
      <c r="HL695">
        <f t="shared" si="833"/>
        <v>0</v>
      </c>
      <c r="HM695" t="s">
        <v>90</v>
      </c>
      <c r="HN695">
        <f t="shared" si="794"/>
        <v>9</v>
      </c>
      <c r="HO695" t="s">
        <v>96</v>
      </c>
      <c r="HP695">
        <f t="shared" si="834"/>
        <v>9</v>
      </c>
      <c r="HQ695" t="s">
        <v>140</v>
      </c>
      <c r="HR695" s="1">
        <f t="shared" si="835"/>
        <v>0</v>
      </c>
      <c r="HS695" t="s">
        <v>137</v>
      </c>
      <c r="HT695" s="1">
        <f t="shared" si="836"/>
        <v>6</v>
      </c>
      <c r="HU695" t="s">
        <v>86</v>
      </c>
      <c r="HV695" s="1">
        <f t="shared" si="837"/>
        <v>6</v>
      </c>
      <c r="HW695" t="s">
        <v>129</v>
      </c>
      <c r="HX695" s="1">
        <f t="shared" si="838"/>
        <v>0</v>
      </c>
      <c r="HY695" t="s">
        <v>130</v>
      </c>
      <c r="HZ695" s="1">
        <f t="shared" si="839"/>
        <v>6</v>
      </c>
      <c r="IA695" t="s">
        <v>89</v>
      </c>
      <c r="IB695" s="1">
        <f t="shared" si="840"/>
        <v>5</v>
      </c>
      <c r="IC695" t="s">
        <v>134</v>
      </c>
      <c r="ID695" s="1">
        <f t="shared" si="841"/>
        <v>6</v>
      </c>
      <c r="IE695" t="s">
        <v>135</v>
      </c>
      <c r="IF695" s="1">
        <f t="shared" si="842"/>
        <v>0</v>
      </c>
      <c r="IG695">
        <f t="shared" si="847"/>
        <v>83</v>
      </c>
      <c r="IH695" s="1">
        <f t="shared" si="843"/>
        <v>155</v>
      </c>
    </row>
    <row r="696" spans="1:242" ht="14.65" thickBot="1" x14ac:dyDescent="0.5">
      <c r="A696" s="1">
        <v>693</v>
      </c>
      <c r="B696" s="45">
        <f t="shared" si="779"/>
        <v>59</v>
      </c>
      <c r="C696" s="14" t="s">
        <v>1445</v>
      </c>
      <c r="D696" t="s">
        <v>1446</v>
      </c>
      <c r="E696" s="15" t="s">
        <v>1394</v>
      </c>
      <c r="F696" s="28">
        <f t="shared" si="780"/>
        <v>182</v>
      </c>
      <c r="H696" s="14">
        <v>0</v>
      </c>
      <c r="I696" t="s">
        <v>83</v>
      </c>
      <c r="J696">
        <v>5</v>
      </c>
      <c r="K696" s="40">
        <f t="shared" si="852"/>
        <v>3</v>
      </c>
      <c r="L696">
        <v>2</v>
      </c>
      <c r="M696" t="s">
        <v>83</v>
      </c>
      <c r="N696">
        <v>4</v>
      </c>
      <c r="O696" s="40">
        <f t="shared" si="848"/>
        <v>4</v>
      </c>
      <c r="P696">
        <v>0</v>
      </c>
      <c r="Q696" t="s">
        <v>83</v>
      </c>
      <c r="R696">
        <v>3</v>
      </c>
      <c r="S696" s="40">
        <f t="shared" si="795"/>
        <v>3</v>
      </c>
      <c r="T696">
        <v>2</v>
      </c>
      <c r="U696" t="s">
        <v>83</v>
      </c>
      <c r="V696">
        <v>0</v>
      </c>
      <c r="W696" s="40">
        <f t="shared" si="781"/>
        <v>0</v>
      </c>
      <c r="X696">
        <v>1</v>
      </c>
      <c r="Y696" t="s">
        <v>83</v>
      </c>
      <c r="Z696">
        <v>3</v>
      </c>
      <c r="AA696" s="40">
        <f t="shared" si="782"/>
        <v>3</v>
      </c>
      <c r="AB696">
        <v>4</v>
      </c>
      <c r="AC696" t="s">
        <v>83</v>
      </c>
      <c r="AD696">
        <v>0</v>
      </c>
      <c r="AE696" s="40">
        <f t="shared" si="796"/>
        <v>3</v>
      </c>
      <c r="AF696" s="24">
        <f t="shared" si="797"/>
        <v>16</v>
      </c>
      <c r="AG696" s="14">
        <v>3</v>
      </c>
      <c r="AH696" t="s">
        <v>83</v>
      </c>
      <c r="AI696">
        <v>0</v>
      </c>
      <c r="AJ696" s="40">
        <f t="shared" si="846"/>
        <v>3</v>
      </c>
      <c r="AK696">
        <v>1</v>
      </c>
      <c r="AL696" t="s">
        <v>83</v>
      </c>
      <c r="AM696">
        <v>1</v>
      </c>
      <c r="AN696" s="40">
        <f t="shared" si="798"/>
        <v>6</v>
      </c>
      <c r="AO696">
        <v>2</v>
      </c>
      <c r="AP696" t="s">
        <v>83</v>
      </c>
      <c r="AQ696">
        <v>0</v>
      </c>
      <c r="AR696" s="40">
        <f t="shared" si="778"/>
        <v>0</v>
      </c>
      <c r="AS696">
        <v>3</v>
      </c>
      <c r="AT696" t="s">
        <v>83</v>
      </c>
      <c r="AU696">
        <v>1</v>
      </c>
      <c r="AV696" s="40">
        <f t="shared" si="799"/>
        <v>0</v>
      </c>
      <c r="AW696">
        <v>1</v>
      </c>
      <c r="AX696" t="s">
        <v>83</v>
      </c>
      <c r="AY696">
        <v>2</v>
      </c>
      <c r="AZ696" s="40">
        <f t="shared" si="800"/>
        <v>3</v>
      </c>
      <c r="BA696">
        <v>1</v>
      </c>
      <c r="BB696" t="s">
        <v>83</v>
      </c>
      <c r="BC696">
        <v>3</v>
      </c>
      <c r="BD696" s="40">
        <f t="shared" si="783"/>
        <v>3</v>
      </c>
      <c r="BE696" s="24">
        <f t="shared" si="801"/>
        <v>15</v>
      </c>
      <c r="BF696" s="14">
        <v>4</v>
      </c>
      <c r="BG696" t="s">
        <v>83</v>
      </c>
      <c r="BH696">
        <v>0</v>
      </c>
      <c r="BI696" s="40">
        <f t="shared" si="802"/>
        <v>0</v>
      </c>
      <c r="BJ696">
        <v>1</v>
      </c>
      <c r="BK696" t="s">
        <v>83</v>
      </c>
      <c r="BL696">
        <v>2</v>
      </c>
      <c r="BM696" s="40">
        <f t="shared" si="803"/>
        <v>0</v>
      </c>
      <c r="BN696">
        <v>3</v>
      </c>
      <c r="BO696" t="s">
        <v>83</v>
      </c>
      <c r="BP696">
        <v>1</v>
      </c>
      <c r="BQ696" s="40">
        <f t="shared" si="784"/>
        <v>4</v>
      </c>
      <c r="BR696">
        <v>2</v>
      </c>
      <c r="BS696" t="s">
        <v>83</v>
      </c>
      <c r="BT696">
        <v>0</v>
      </c>
      <c r="BU696" s="40">
        <f t="shared" si="804"/>
        <v>6</v>
      </c>
      <c r="BV696">
        <v>2</v>
      </c>
      <c r="BW696" t="s">
        <v>83</v>
      </c>
      <c r="BX696">
        <v>4</v>
      </c>
      <c r="BY696" s="40">
        <f t="shared" si="805"/>
        <v>4</v>
      </c>
      <c r="BZ696">
        <v>0</v>
      </c>
      <c r="CA696" t="s">
        <v>83</v>
      </c>
      <c r="CB696">
        <v>1</v>
      </c>
      <c r="CC696" s="40">
        <f t="shared" si="806"/>
        <v>4</v>
      </c>
      <c r="CD696" s="24">
        <f t="shared" si="807"/>
        <v>18</v>
      </c>
      <c r="CE696" s="14">
        <v>3</v>
      </c>
      <c r="CF696" t="s">
        <v>83</v>
      </c>
      <c r="CG696">
        <v>1</v>
      </c>
      <c r="CH696" s="40">
        <f t="shared" si="808"/>
        <v>0</v>
      </c>
      <c r="CI696">
        <v>4</v>
      </c>
      <c r="CJ696" t="s">
        <v>83</v>
      </c>
      <c r="CK696">
        <v>0</v>
      </c>
      <c r="CL696" s="40">
        <f t="shared" si="809"/>
        <v>3</v>
      </c>
      <c r="CM696">
        <v>2</v>
      </c>
      <c r="CN696" t="s">
        <v>83</v>
      </c>
      <c r="CO696">
        <v>2</v>
      </c>
      <c r="CP696" s="40">
        <f t="shared" si="810"/>
        <v>0</v>
      </c>
      <c r="CQ696">
        <v>1</v>
      </c>
      <c r="CR696" t="s">
        <v>83</v>
      </c>
      <c r="CS696">
        <v>2</v>
      </c>
      <c r="CT696" s="40">
        <f t="shared" si="811"/>
        <v>0</v>
      </c>
      <c r="CU696">
        <v>0</v>
      </c>
      <c r="CV696" t="s">
        <v>83</v>
      </c>
      <c r="CW696">
        <v>2</v>
      </c>
      <c r="CX696" s="40">
        <f t="shared" si="812"/>
        <v>0</v>
      </c>
      <c r="CY696">
        <v>1</v>
      </c>
      <c r="CZ696" t="s">
        <v>83</v>
      </c>
      <c r="DA696">
        <v>4</v>
      </c>
      <c r="DB696" s="40">
        <f t="shared" si="813"/>
        <v>0</v>
      </c>
      <c r="DC696" s="24">
        <f t="shared" si="814"/>
        <v>3</v>
      </c>
      <c r="DD696" s="14">
        <v>2</v>
      </c>
      <c r="DE696" t="s">
        <v>83</v>
      </c>
      <c r="DF696">
        <v>1</v>
      </c>
      <c r="DG696" s="40">
        <f t="shared" si="844"/>
        <v>0</v>
      </c>
      <c r="DH696">
        <v>3</v>
      </c>
      <c r="DI696" t="s">
        <v>83</v>
      </c>
      <c r="DJ696">
        <v>1</v>
      </c>
      <c r="DK696" s="40">
        <f t="shared" si="785"/>
        <v>3</v>
      </c>
      <c r="DL696">
        <v>2</v>
      </c>
      <c r="DM696" t="s">
        <v>83</v>
      </c>
      <c r="DN696">
        <v>2</v>
      </c>
      <c r="DO696" s="40">
        <f t="shared" si="815"/>
        <v>0</v>
      </c>
      <c r="DP696">
        <v>1</v>
      </c>
      <c r="DQ696" t="s">
        <v>83</v>
      </c>
      <c r="DR696">
        <v>1</v>
      </c>
      <c r="DS696" s="40">
        <f t="shared" si="776"/>
        <v>6</v>
      </c>
      <c r="DT696">
        <v>0</v>
      </c>
      <c r="DU696" t="s">
        <v>83</v>
      </c>
      <c r="DV696">
        <v>1</v>
      </c>
      <c r="DW696" s="40">
        <f t="shared" si="777"/>
        <v>1</v>
      </c>
      <c r="DX696">
        <v>0</v>
      </c>
      <c r="DY696" t="s">
        <v>83</v>
      </c>
      <c r="DZ696">
        <v>3</v>
      </c>
      <c r="EA696" s="39">
        <f t="shared" si="816"/>
        <v>3</v>
      </c>
      <c r="EB696" s="24">
        <f t="shared" si="786"/>
        <v>13</v>
      </c>
      <c r="EC696" s="14">
        <v>0</v>
      </c>
      <c r="ED696" t="s">
        <v>83</v>
      </c>
      <c r="EE696">
        <v>1</v>
      </c>
      <c r="EF696" s="40">
        <f t="shared" si="817"/>
        <v>0</v>
      </c>
      <c r="EG696">
        <v>2</v>
      </c>
      <c r="EH696" t="s">
        <v>83</v>
      </c>
      <c r="EI696">
        <v>0</v>
      </c>
      <c r="EJ696" s="40">
        <f t="shared" si="818"/>
        <v>3</v>
      </c>
      <c r="EK696">
        <v>3</v>
      </c>
      <c r="EL696" t="s">
        <v>83</v>
      </c>
      <c r="EM696">
        <v>1</v>
      </c>
      <c r="EN696" s="40">
        <f t="shared" si="849"/>
        <v>0</v>
      </c>
      <c r="EO696">
        <v>2</v>
      </c>
      <c r="EP696" t="s">
        <v>83</v>
      </c>
      <c r="EQ696">
        <v>0</v>
      </c>
      <c r="ER696" s="40">
        <f t="shared" si="819"/>
        <v>3</v>
      </c>
      <c r="ES696">
        <v>3</v>
      </c>
      <c r="ET696" t="s">
        <v>83</v>
      </c>
      <c r="EU696">
        <v>2</v>
      </c>
      <c r="EV696" s="40">
        <f t="shared" si="820"/>
        <v>0</v>
      </c>
      <c r="EW696">
        <v>2</v>
      </c>
      <c r="EX696" t="s">
        <v>83</v>
      </c>
      <c r="EY696">
        <v>3</v>
      </c>
      <c r="EZ696" s="40">
        <f t="shared" si="821"/>
        <v>4</v>
      </c>
      <c r="FA696" s="24">
        <f t="shared" si="822"/>
        <v>10</v>
      </c>
      <c r="FB696" s="14">
        <v>2</v>
      </c>
      <c r="FC696" t="s">
        <v>83</v>
      </c>
      <c r="FD696">
        <v>0</v>
      </c>
      <c r="FE696" s="40">
        <f t="shared" si="823"/>
        <v>3</v>
      </c>
      <c r="FF696">
        <v>3</v>
      </c>
      <c r="FG696" t="s">
        <v>83</v>
      </c>
      <c r="FH696">
        <v>1</v>
      </c>
      <c r="FI696" s="40">
        <f t="shared" si="824"/>
        <v>4</v>
      </c>
      <c r="FJ696">
        <v>1</v>
      </c>
      <c r="FK696" t="s">
        <v>83</v>
      </c>
      <c r="FL696">
        <v>1</v>
      </c>
      <c r="FM696" s="40">
        <f t="shared" si="825"/>
        <v>3</v>
      </c>
      <c r="FN696">
        <v>4</v>
      </c>
      <c r="FO696" t="s">
        <v>83</v>
      </c>
      <c r="FP696">
        <v>2</v>
      </c>
      <c r="FQ696" s="40">
        <f t="shared" si="787"/>
        <v>3</v>
      </c>
      <c r="FR696">
        <v>1</v>
      </c>
      <c r="FS696" t="s">
        <v>83</v>
      </c>
      <c r="FT696">
        <v>2</v>
      </c>
      <c r="FU696" s="40">
        <f t="shared" si="826"/>
        <v>4</v>
      </c>
      <c r="FV696">
        <v>1</v>
      </c>
      <c r="FW696" t="s">
        <v>83</v>
      </c>
      <c r="FX696">
        <v>5</v>
      </c>
      <c r="FY696" s="40">
        <f t="shared" si="788"/>
        <v>0</v>
      </c>
      <c r="FZ696" s="24">
        <f t="shared" si="789"/>
        <v>17</v>
      </c>
      <c r="GA696" s="14">
        <v>2</v>
      </c>
      <c r="GB696" t="s">
        <v>83</v>
      </c>
      <c r="GC696">
        <v>0</v>
      </c>
      <c r="GD696" s="40">
        <f t="shared" si="827"/>
        <v>0</v>
      </c>
      <c r="GE696">
        <v>1</v>
      </c>
      <c r="GF696" t="s">
        <v>83</v>
      </c>
      <c r="GG696">
        <v>0</v>
      </c>
      <c r="GH696" s="40">
        <f t="shared" si="851"/>
        <v>4</v>
      </c>
      <c r="GI696">
        <v>1</v>
      </c>
      <c r="GJ696" t="s">
        <v>83</v>
      </c>
      <c r="GK696">
        <v>2</v>
      </c>
      <c r="GL696" s="40">
        <f t="shared" si="828"/>
        <v>4</v>
      </c>
      <c r="GM696">
        <v>2</v>
      </c>
      <c r="GN696" t="s">
        <v>83</v>
      </c>
      <c r="GO696">
        <v>2</v>
      </c>
      <c r="GP696" s="40">
        <f t="shared" si="829"/>
        <v>0</v>
      </c>
      <c r="GQ696">
        <v>1</v>
      </c>
      <c r="GR696" t="s">
        <v>83</v>
      </c>
      <c r="GS696">
        <v>2</v>
      </c>
      <c r="GT696" s="40">
        <f t="shared" si="790"/>
        <v>3</v>
      </c>
      <c r="GU696">
        <v>0</v>
      </c>
      <c r="GV696" t="s">
        <v>83</v>
      </c>
      <c r="GW696">
        <v>3</v>
      </c>
      <c r="GX696" s="40">
        <f t="shared" si="830"/>
        <v>0</v>
      </c>
      <c r="GY696" s="24">
        <f t="shared" si="831"/>
        <v>11</v>
      </c>
      <c r="GZ696" s="28">
        <f t="shared" si="791"/>
        <v>103</v>
      </c>
      <c r="HA696" t="s">
        <v>84</v>
      </c>
      <c r="HB696">
        <f t="shared" si="792"/>
        <v>9</v>
      </c>
      <c r="HC696" t="s">
        <v>85</v>
      </c>
      <c r="HD696">
        <f t="shared" si="845"/>
        <v>9</v>
      </c>
      <c r="HE696" t="s">
        <v>93</v>
      </c>
      <c r="HF696">
        <f t="shared" si="793"/>
        <v>9</v>
      </c>
      <c r="HG696" t="s">
        <v>129</v>
      </c>
      <c r="HH696">
        <f t="shared" si="850"/>
        <v>0</v>
      </c>
      <c r="HI696" t="s">
        <v>88</v>
      </c>
      <c r="HJ696">
        <f t="shared" si="832"/>
        <v>0</v>
      </c>
      <c r="HK696" t="s">
        <v>95</v>
      </c>
      <c r="HL696">
        <f t="shared" si="833"/>
        <v>5</v>
      </c>
      <c r="HM696" t="s">
        <v>90</v>
      </c>
      <c r="HN696">
        <f t="shared" si="794"/>
        <v>9</v>
      </c>
      <c r="HO696" t="s">
        <v>96</v>
      </c>
      <c r="HP696">
        <f t="shared" si="834"/>
        <v>9</v>
      </c>
      <c r="HQ696" t="s">
        <v>132</v>
      </c>
      <c r="HR696" s="1">
        <f t="shared" si="835"/>
        <v>6</v>
      </c>
      <c r="HS696" t="s">
        <v>92</v>
      </c>
      <c r="HT696" s="1">
        <f t="shared" si="836"/>
        <v>0</v>
      </c>
      <c r="HU696" t="s">
        <v>86</v>
      </c>
      <c r="HV696" s="1">
        <f t="shared" si="837"/>
        <v>6</v>
      </c>
      <c r="HW696" t="s">
        <v>94</v>
      </c>
      <c r="HX696" s="1">
        <f t="shared" si="838"/>
        <v>5</v>
      </c>
      <c r="HY696" t="s">
        <v>130</v>
      </c>
      <c r="HZ696" s="1">
        <f t="shared" si="839"/>
        <v>6</v>
      </c>
      <c r="IA696" t="s">
        <v>131</v>
      </c>
      <c r="IB696" s="1">
        <f t="shared" si="840"/>
        <v>0</v>
      </c>
      <c r="IC696" t="s">
        <v>134</v>
      </c>
      <c r="ID696" s="1">
        <f t="shared" si="841"/>
        <v>6</v>
      </c>
      <c r="IE696" t="s">
        <v>135</v>
      </c>
      <c r="IF696" s="1">
        <f t="shared" si="842"/>
        <v>0</v>
      </c>
      <c r="IG696">
        <f t="shared" si="847"/>
        <v>79</v>
      </c>
      <c r="IH696" s="1">
        <f t="shared" si="843"/>
        <v>182</v>
      </c>
    </row>
    <row r="697" spans="1:242" ht="14.65" thickBot="1" x14ac:dyDescent="0.5">
      <c r="A697" s="1">
        <v>694</v>
      </c>
      <c r="B697" s="45">
        <f t="shared" si="779"/>
        <v>42</v>
      </c>
      <c r="C697" s="14" t="s">
        <v>1447</v>
      </c>
      <c r="D697" t="s">
        <v>1448</v>
      </c>
      <c r="E697" s="15" t="s">
        <v>1394</v>
      </c>
      <c r="F697" s="28">
        <f t="shared" si="780"/>
        <v>185</v>
      </c>
      <c r="H697" s="14">
        <v>2</v>
      </c>
      <c r="I697" t="s">
        <v>83</v>
      </c>
      <c r="J697">
        <v>1</v>
      </c>
      <c r="K697" s="40">
        <f t="shared" si="852"/>
        <v>0</v>
      </c>
      <c r="L697">
        <v>1</v>
      </c>
      <c r="M697" t="s">
        <v>83</v>
      </c>
      <c r="N697">
        <v>3</v>
      </c>
      <c r="O697" s="40">
        <f t="shared" si="848"/>
        <v>4</v>
      </c>
      <c r="P697">
        <v>1</v>
      </c>
      <c r="Q697" t="s">
        <v>83</v>
      </c>
      <c r="R697">
        <v>2</v>
      </c>
      <c r="S697" s="40">
        <f t="shared" si="795"/>
        <v>3</v>
      </c>
      <c r="T697">
        <v>2</v>
      </c>
      <c r="U697" t="s">
        <v>83</v>
      </c>
      <c r="V697">
        <v>2</v>
      </c>
      <c r="W697" s="40">
        <f t="shared" si="781"/>
        <v>4</v>
      </c>
      <c r="X697">
        <v>1</v>
      </c>
      <c r="Y697" t="s">
        <v>83</v>
      </c>
      <c r="Z697">
        <v>2</v>
      </c>
      <c r="AA697" s="40">
        <f t="shared" si="782"/>
        <v>6</v>
      </c>
      <c r="AB697">
        <v>4</v>
      </c>
      <c r="AC697" t="s">
        <v>83</v>
      </c>
      <c r="AD697">
        <v>1</v>
      </c>
      <c r="AE697" s="40">
        <f t="shared" si="796"/>
        <v>3</v>
      </c>
      <c r="AF697" s="24">
        <f t="shared" si="797"/>
        <v>20</v>
      </c>
      <c r="AG697" s="14">
        <v>2</v>
      </c>
      <c r="AH697" t="s">
        <v>83</v>
      </c>
      <c r="AI697">
        <v>0</v>
      </c>
      <c r="AJ697" s="40">
        <f t="shared" si="846"/>
        <v>3</v>
      </c>
      <c r="AK697">
        <v>2</v>
      </c>
      <c r="AL697" t="s">
        <v>83</v>
      </c>
      <c r="AM697">
        <v>1</v>
      </c>
      <c r="AN697" s="40">
        <f t="shared" si="798"/>
        <v>0</v>
      </c>
      <c r="AO697">
        <v>2</v>
      </c>
      <c r="AP697" t="s">
        <v>83</v>
      </c>
      <c r="AQ697">
        <v>0</v>
      </c>
      <c r="AR697" s="40">
        <f t="shared" si="778"/>
        <v>0</v>
      </c>
      <c r="AS697">
        <v>1</v>
      </c>
      <c r="AT697" t="s">
        <v>83</v>
      </c>
      <c r="AU697">
        <v>1</v>
      </c>
      <c r="AV697" s="40">
        <f t="shared" si="799"/>
        <v>4</v>
      </c>
      <c r="AW697">
        <v>1</v>
      </c>
      <c r="AX697" t="s">
        <v>83</v>
      </c>
      <c r="AY697">
        <v>3</v>
      </c>
      <c r="AZ697" s="40">
        <f t="shared" si="800"/>
        <v>3</v>
      </c>
      <c r="BA697">
        <v>0</v>
      </c>
      <c r="BB697" t="s">
        <v>83</v>
      </c>
      <c r="BC697">
        <v>0</v>
      </c>
      <c r="BD697" s="40">
        <f t="shared" si="783"/>
        <v>0</v>
      </c>
      <c r="BE697" s="24">
        <f t="shared" si="801"/>
        <v>10</v>
      </c>
      <c r="BF697" s="14">
        <v>3</v>
      </c>
      <c r="BG697" t="s">
        <v>83</v>
      </c>
      <c r="BH697">
        <v>0</v>
      </c>
      <c r="BI697" s="40">
        <f t="shared" si="802"/>
        <v>0</v>
      </c>
      <c r="BJ697">
        <v>2</v>
      </c>
      <c r="BK697" t="s">
        <v>83</v>
      </c>
      <c r="BL697">
        <v>1</v>
      </c>
      <c r="BM697" s="40">
        <f t="shared" si="803"/>
        <v>0</v>
      </c>
      <c r="BN697">
        <v>3</v>
      </c>
      <c r="BO697" t="s">
        <v>83</v>
      </c>
      <c r="BP697">
        <v>0</v>
      </c>
      <c r="BQ697" s="40">
        <f t="shared" si="784"/>
        <v>3</v>
      </c>
      <c r="BR697">
        <v>1</v>
      </c>
      <c r="BS697" t="s">
        <v>83</v>
      </c>
      <c r="BT697">
        <v>1</v>
      </c>
      <c r="BU697" s="40">
        <f t="shared" si="804"/>
        <v>0</v>
      </c>
      <c r="BV697">
        <v>0</v>
      </c>
      <c r="BW697" t="s">
        <v>83</v>
      </c>
      <c r="BX697">
        <v>1</v>
      </c>
      <c r="BY697" s="40">
        <f t="shared" si="805"/>
        <v>3</v>
      </c>
      <c r="BZ697">
        <v>0</v>
      </c>
      <c r="CA697" t="s">
        <v>83</v>
      </c>
      <c r="CB697">
        <v>1</v>
      </c>
      <c r="CC697" s="40">
        <f t="shared" si="806"/>
        <v>4</v>
      </c>
      <c r="CD697" s="24">
        <f t="shared" si="807"/>
        <v>10</v>
      </c>
      <c r="CE697" s="14">
        <v>1</v>
      </c>
      <c r="CF697" t="s">
        <v>83</v>
      </c>
      <c r="CG697">
        <v>0</v>
      </c>
      <c r="CH697" s="40">
        <f t="shared" si="808"/>
        <v>0</v>
      </c>
      <c r="CI697">
        <v>4</v>
      </c>
      <c r="CJ697" t="s">
        <v>83</v>
      </c>
      <c r="CK697">
        <v>1</v>
      </c>
      <c r="CL697" s="40">
        <f t="shared" si="809"/>
        <v>6</v>
      </c>
      <c r="CM697">
        <v>0</v>
      </c>
      <c r="CN697" t="s">
        <v>83</v>
      </c>
      <c r="CO697">
        <v>0</v>
      </c>
      <c r="CP697" s="40">
        <f t="shared" si="810"/>
        <v>0</v>
      </c>
      <c r="CQ697">
        <v>3</v>
      </c>
      <c r="CR697" t="s">
        <v>83</v>
      </c>
      <c r="CS697">
        <v>2</v>
      </c>
      <c r="CT697" s="40">
        <f t="shared" si="811"/>
        <v>4</v>
      </c>
      <c r="CU697">
        <v>1</v>
      </c>
      <c r="CV697" t="s">
        <v>83</v>
      </c>
      <c r="CW697">
        <v>3</v>
      </c>
      <c r="CX697" s="40">
        <f t="shared" si="812"/>
        <v>0</v>
      </c>
      <c r="CY697">
        <v>0</v>
      </c>
      <c r="CZ697" t="s">
        <v>83</v>
      </c>
      <c r="DA697">
        <v>4</v>
      </c>
      <c r="DB697" s="40">
        <f t="shared" si="813"/>
        <v>0</v>
      </c>
      <c r="DC697" s="24">
        <f t="shared" si="814"/>
        <v>10</v>
      </c>
      <c r="DD697" s="14">
        <v>2</v>
      </c>
      <c r="DE697" t="s">
        <v>83</v>
      </c>
      <c r="DF697">
        <v>1</v>
      </c>
      <c r="DG697" s="40">
        <f t="shared" si="844"/>
        <v>0</v>
      </c>
      <c r="DH697">
        <v>0</v>
      </c>
      <c r="DI697" t="s">
        <v>83</v>
      </c>
      <c r="DJ697">
        <v>0</v>
      </c>
      <c r="DK697" s="40">
        <f t="shared" si="785"/>
        <v>0</v>
      </c>
      <c r="DL697">
        <v>2</v>
      </c>
      <c r="DM697" t="s">
        <v>83</v>
      </c>
      <c r="DN697">
        <v>1</v>
      </c>
      <c r="DO697" s="40">
        <f t="shared" si="815"/>
        <v>0</v>
      </c>
      <c r="DP697">
        <v>1</v>
      </c>
      <c r="DQ697" t="s">
        <v>83</v>
      </c>
      <c r="DR697">
        <v>2</v>
      </c>
      <c r="DS697" s="40">
        <f t="shared" si="776"/>
        <v>0</v>
      </c>
      <c r="DT697">
        <v>0</v>
      </c>
      <c r="DU697" t="s">
        <v>83</v>
      </c>
      <c r="DV697">
        <v>4</v>
      </c>
      <c r="DW697" s="40">
        <f t="shared" si="777"/>
        <v>1</v>
      </c>
      <c r="DX697">
        <v>1</v>
      </c>
      <c r="DY697" t="s">
        <v>83</v>
      </c>
      <c r="DZ697">
        <v>3</v>
      </c>
      <c r="EA697" s="39">
        <f t="shared" si="816"/>
        <v>4</v>
      </c>
      <c r="EB697" s="24">
        <f t="shared" si="786"/>
        <v>5</v>
      </c>
      <c r="EC697" s="14">
        <v>1</v>
      </c>
      <c r="ED697" t="s">
        <v>83</v>
      </c>
      <c r="EE697">
        <v>1</v>
      </c>
      <c r="EF697" s="40">
        <f t="shared" si="817"/>
        <v>4</v>
      </c>
      <c r="EG697">
        <v>1</v>
      </c>
      <c r="EH697" t="s">
        <v>83</v>
      </c>
      <c r="EI697">
        <v>0</v>
      </c>
      <c r="EJ697" s="40">
        <f t="shared" si="818"/>
        <v>6</v>
      </c>
      <c r="EK697">
        <v>3</v>
      </c>
      <c r="EL697" t="s">
        <v>83</v>
      </c>
      <c r="EM697">
        <v>0</v>
      </c>
      <c r="EN697" s="40">
        <f t="shared" si="849"/>
        <v>0</v>
      </c>
      <c r="EO697">
        <v>1</v>
      </c>
      <c r="EP697" t="s">
        <v>83</v>
      </c>
      <c r="EQ697">
        <v>1</v>
      </c>
      <c r="ER697" s="40">
        <f t="shared" si="819"/>
        <v>0</v>
      </c>
      <c r="ES697">
        <v>1</v>
      </c>
      <c r="ET697" t="s">
        <v>83</v>
      </c>
      <c r="EU697">
        <v>1</v>
      </c>
      <c r="EV697" s="40">
        <f t="shared" si="820"/>
        <v>4</v>
      </c>
      <c r="EW697">
        <v>0</v>
      </c>
      <c r="EX697" t="s">
        <v>83</v>
      </c>
      <c r="EY697">
        <v>0</v>
      </c>
      <c r="EZ697" s="40">
        <f t="shared" si="821"/>
        <v>3</v>
      </c>
      <c r="FA697" s="24">
        <f t="shared" si="822"/>
        <v>17</v>
      </c>
      <c r="FB697" s="14">
        <v>3</v>
      </c>
      <c r="FC697" t="s">
        <v>83</v>
      </c>
      <c r="FD697">
        <v>0</v>
      </c>
      <c r="FE697" s="40">
        <f t="shared" si="823"/>
        <v>3</v>
      </c>
      <c r="FF697">
        <v>2</v>
      </c>
      <c r="FG697" t="s">
        <v>83</v>
      </c>
      <c r="FH697">
        <v>0</v>
      </c>
      <c r="FI697" s="40">
        <f t="shared" si="824"/>
        <v>6</v>
      </c>
      <c r="FJ697">
        <v>0</v>
      </c>
      <c r="FK697" t="s">
        <v>83</v>
      </c>
      <c r="FL697">
        <v>0</v>
      </c>
      <c r="FM697" s="40">
        <f t="shared" si="825"/>
        <v>3</v>
      </c>
      <c r="FN697">
        <v>2</v>
      </c>
      <c r="FO697" t="s">
        <v>83</v>
      </c>
      <c r="FP697">
        <v>1</v>
      </c>
      <c r="FQ697" s="40">
        <f t="shared" si="787"/>
        <v>4</v>
      </c>
      <c r="FR697">
        <v>0</v>
      </c>
      <c r="FS697" t="s">
        <v>83</v>
      </c>
      <c r="FT697">
        <v>2</v>
      </c>
      <c r="FU697" s="40">
        <f t="shared" si="826"/>
        <v>3</v>
      </c>
      <c r="FV697">
        <v>1</v>
      </c>
      <c r="FW697" t="s">
        <v>83</v>
      </c>
      <c r="FX697">
        <v>3</v>
      </c>
      <c r="FY697" s="40">
        <f t="shared" si="788"/>
        <v>0</v>
      </c>
      <c r="FZ697" s="24">
        <f t="shared" si="789"/>
        <v>19</v>
      </c>
      <c r="GA697" s="14">
        <v>0</v>
      </c>
      <c r="GB697" t="s">
        <v>83</v>
      </c>
      <c r="GC697">
        <v>0</v>
      </c>
      <c r="GD697" s="40">
        <f t="shared" si="827"/>
        <v>6</v>
      </c>
      <c r="GE697">
        <v>2</v>
      </c>
      <c r="GF697" t="s">
        <v>83</v>
      </c>
      <c r="GG697">
        <v>1</v>
      </c>
      <c r="GH697" s="40">
        <f t="shared" si="851"/>
        <v>4</v>
      </c>
      <c r="GI697">
        <v>0</v>
      </c>
      <c r="GJ697" t="s">
        <v>83</v>
      </c>
      <c r="GK697">
        <v>0</v>
      </c>
      <c r="GL697" s="40">
        <f t="shared" si="828"/>
        <v>0</v>
      </c>
      <c r="GM697">
        <v>1</v>
      </c>
      <c r="GN697" t="s">
        <v>83</v>
      </c>
      <c r="GO697">
        <v>1</v>
      </c>
      <c r="GP697" s="40">
        <f t="shared" si="829"/>
        <v>0</v>
      </c>
      <c r="GQ697">
        <v>4</v>
      </c>
      <c r="GR697" t="s">
        <v>83</v>
      </c>
      <c r="GS697">
        <v>2</v>
      </c>
      <c r="GT697" s="40">
        <f t="shared" si="790"/>
        <v>0</v>
      </c>
      <c r="GU697">
        <v>0</v>
      </c>
      <c r="GV697" t="s">
        <v>83</v>
      </c>
      <c r="GW697">
        <v>3</v>
      </c>
      <c r="GX697" s="40">
        <f t="shared" si="830"/>
        <v>0</v>
      </c>
      <c r="GY697" s="24">
        <f t="shared" si="831"/>
        <v>10</v>
      </c>
      <c r="GZ697" s="28">
        <f t="shared" si="791"/>
        <v>101</v>
      </c>
      <c r="HA697" t="s">
        <v>84</v>
      </c>
      <c r="HB697">
        <f t="shared" si="792"/>
        <v>9</v>
      </c>
      <c r="HC697" t="s">
        <v>85</v>
      </c>
      <c r="HD697">
        <f t="shared" si="845"/>
        <v>9</v>
      </c>
      <c r="HE697" t="s">
        <v>93</v>
      </c>
      <c r="HF697">
        <f t="shared" si="793"/>
        <v>9</v>
      </c>
      <c r="HG697" t="s">
        <v>94</v>
      </c>
      <c r="HH697">
        <f t="shared" si="850"/>
        <v>9</v>
      </c>
      <c r="HI697" t="s">
        <v>88</v>
      </c>
      <c r="HJ697">
        <f t="shared" si="832"/>
        <v>0</v>
      </c>
      <c r="HK697" t="s">
        <v>131</v>
      </c>
      <c r="HL697">
        <f t="shared" si="833"/>
        <v>0</v>
      </c>
      <c r="HM697" t="s">
        <v>90</v>
      </c>
      <c r="HN697">
        <f t="shared" si="794"/>
        <v>9</v>
      </c>
      <c r="HO697" t="s">
        <v>96</v>
      </c>
      <c r="HP697">
        <f t="shared" si="834"/>
        <v>9</v>
      </c>
      <c r="HQ697" t="s">
        <v>132</v>
      </c>
      <c r="HR697" s="1">
        <f t="shared" si="835"/>
        <v>6</v>
      </c>
      <c r="HS697" t="s">
        <v>137</v>
      </c>
      <c r="HT697" s="1">
        <f t="shared" si="836"/>
        <v>6</v>
      </c>
      <c r="HU697" t="s">
        <v>133</v>
      </c>
      <c r="HV697" s="1">
        <f t="shared" si="837"/>
        <v>0</v>
      </c>
      <c r="HW697" t="s">
        <v>129</v>
      </c>
      <c r="HX697" s="1">
        <f t="shared" si="838"/>
        <v>0</v>
      </c>
      <c r="HY697" t="s">
        <v>130</v>
      </c>
      <c r="HZ697" s="1">
        <f t="shared" si="839"/>
        <v>6</v>
      </c>
      <c r="IA697" t="s">
        <v>95</v>
      </c>
      <c r="IB697" s="1">
        <f t="shared" si="840"/>
        <v>6</v>
      </c>
      <c r="IC697" t="s">
        <v>134</v>
      </c>
      <c r="ID697" s="1">
        <f t="shared" si="841"/>
        <v>6</v>
      </c>
      <c r="IE697" t="s">
        <v>138</v>
      </c>
      <c r="IF697" s="1">
        <f t="shared" si="842"/>
        <v>0</v>
      </c>
      <c r="IG697">
        <f t="shared" si="847"/>
        <v>84</v>
      </c>
      <c r="IH697" s="1">
        <f t="shared" si="843"/>
        <v>185</v>
      </c>
    </row>
    <row r="698" spans="1:242" s="17" customFormat="1" ht="14.65" thickBot="1" x14ac:dyDescent="0.5">
      <c r="A698" s="1">
        <v>695</v>
      </c>
      <c r="B698" s="45">
        <f t="shared" si="779"/>
        <v>547</v>
      </c>
      <c r="C698" s="16" t="s">
        <v>1449</v>
      </c>
      <c r="D698" s="17" t="s">
        <v>1450</v>
      </c>
      <c r="E698" s="18" t="s">
        <v>1394</v>
      </c>
      <c r="F698" s="29">
        <f t="shared" si="780"/>
        <v>139</v>
      </c>
      <c r="H698" s="16">
        <v>2</v>
      </c>
      <c r="I698" s="17" t="s">
        <v>83</v>
      </c>
      <c r="J698" s="17">
        <v>0</v>
      </c>
      <c r="K698" s="41">
        <f t="shared" si="852"/>
        <v>0</v>
      </c>
      <c r="L698" s="17">
        <v>1</v>
      </c>
      <c r="M698" s="17" t="s">
        <v>83</v>
      </c>
      <c r="N698" s="17">
        <v>2</v>
      </c>
      <c r="O698" s="41">
        <f t="shared" si="848"/>
        <v>3</v>
      </c>
      <c r="P698" s="17">
        <v>1</v>
      </c>
      <c r="Q698" s="17" t="s">
        <v>83</v>
      </c>
      <c r="R698" s="17">
        <v>1</v>
      </c>
      <c r="S698" s="41">
        <f t="shared" si="795"/>
        <v>0</v>
      </c>
      <c r="T698" s="17">
        <v>3</v>
      </c>
      <c r="U698" s="17" t="s">
        <v>83</v>
      </c>
      <c r="V698" s="17">
        <v>1</v>
      </c>
      <c r="W698" s="41">
        <f t="shared" si="781"/>
        <v>0</v>
      </c>
      <c r="X698" s="17">
        <v>1</v>
      </c>
      <c r="Y698" s="17" t="s">
        <v>83</v>
      </c>
      <c r="Z698" s="17">
        <v>2</v>
      </c>
      <c r="AA698" s="41">
        <f t="shared" si="782"/>
        <v>6</v>
      </c>
      <c r="AB698" s="17">
        <v>2</v>
      </c>
      <c r="AC698" s="17" t="s">
        <v>83</v>
      </c>
      <c r="AD698" s="17">
        <v>1</v>
      </c>
      <c r="AE698" s="41">
        <f t="shared" si="796"/>
        <v>3</v>
      </c>
      <c r="AF698" s="25">
        <f t="shared" si="797"/>
        <v>12</v>
      </c>
      <c r="AG698" s="16">
        <v>3</v>
      </c>
      <c r="AH698" s="17" t="s">
        <v>83</v>
      </c>
      <c r="AI698" s="17">
        <v>1</v>
      </c>
      <c r="AJ698" s="41">
        <f t="shared" si="846"/>
        <v>3</v>
      </c>
      <c r="AK698" s="17">
        <v>1</v>
      </c>
      <c r="AL698" s="17" t="s">
        <v>83</v>
      </c>
      <c r="AM698" s="17">
        <v>2</v>
      </c>
      <c r="AN698" s="41">
        <f t="shared" si="798"/>
        <v>0</v>
      </c>
      <c r="AO698" s="17">
        <v>2</v>
      </c>
      <c r="AP698" s="17" t="s">
        <v>83</v>
      </c>
      <c r="AQ698" s="17">
        <v>1</v>
      </c>
      <c r="AR698" s="41">
        <f t="shared" si="778"/>
        <v>0</v>
      </c>
      <c r="AS698" s="17">
        <v>3</v>
      </c>
      <c r="AT698" s="17" t="s">
        <v>83</v>
      </c>
      <c r="AU698" s="17">
        <v>1</v>
      </c>
      <c r="AV698" s="41">
        <f t="shared" si="799"/>
        <v>0</v>
      </c>
      <c r="AW698" s="17">
        <v>0</v>
      </c>
      <c r="AX698" s="17" t="s">
        <v>83</v>
      </c>
      <c r="AY698" s="17">
        <v>0</v>
      </c>
      <c r="AZ698" s="41">
        <f t="shared" si="800"/>
        <v>0</v>
      </c>
      <c r="BA698" s="17">
        <v>1</v>
      </c>
      <c r="BB698" s="17" t="s">
        <v>83</v>
      </c>
      <c r="BC698" s="17">
        <v>2</v>
      </c>
      <c r="BD698" s="41">
        <f t="shared" si="783"/>
        <v>4</v>
      </c>
      <c r="BE698" s="25">
        <f t="shared" si="801"/>
        <v>7</v>
      </c>
      <c r="BF698" s="16">
        <v>6</v>
      </c>
      <c r="BG698" s="17" t="s">
        <v>83</v>
      </c>
      <c r="BH698" s="17">
        <v>2</v>
      </c>
      <c r="BI698" s="41">
        <f t="shared" si="802"/>
        <v>0</v>
      </c>
      <c r="BJ698" s="17">
        <v>1</v>
      </c>
      <c r="BK698" s="17" t="s">
        <v>83</v>
      </c>
      <c r="BL698" s="17">
        <v>2</v>
      </c>
      <c r="BM698" s="41">
        <f t="shared" si="803"/>
        <v>0</v>
      </c>
      <c r="BN698" s="17">
        <v>2</v>
      </c>
      <c r="BO698" s="17" t="s">
        <v>83</v>
      </c>
      <c r="BP698" s="17">
        <v>1</v>
      </c>
      <c r="BQ698" s="41">
        <f t="shared" si="784"/>
        <v>3</v>
      </c>
      <c r="BR698" s="17">
        <v>1</v>
      </c>
      <c r="BS698" s="17" t="s">
        <v>83</v>
      </c>
      <c r="BT698" s="17">
        <v>1</v>
      </c>
      <c r="BU698" s="41">
        <f t="shared" si="804"/>
        <v>0</v>
      </c>
      <c r="BV698" s="17">
        <v>2</v>
      </c>
      <c r="BW698" s="17" t="s">
        <v>83</v>
      </c>
      <c r="BX698" s="17">
        <v>3</v>
      </c>
      <c r="BY698" s="41">
        <f t="shared" si="805"/>
        <v>3</v>
      </c>
      <c r="BZ698" s="17">
        <v>1</v>
      </c>
      <c r="CA698" s="17" t="s">
        <v>83</v>
      </c>
      <c r="CB698" s="17">
        <v>3</v>
      </c>
      <c r="CC698" s="41">
        <f t="shared" si="806"/>
        <v>3</v>
      </c>
      <c r="CD698" s="25">
        <f t="shared" si="807"/>
        <v>9</v>
      </c>
      <c r="CE698" s="16">
        <v>1</v>
      </c>
      <c r="CF698" s="17" t="s">
        <v>83</v>
      </c>
      <c r="CG698" s="17">
        <v>0</v>
      </c>
      <c r="CH698" s="41">
        <f t="shared" si="808"/>
        <v>0</v>
      </c>
      <c r="CI698" s="17">
        <v>2</v>
      </c>
      <c r="CJ698" s="17" t="s">
        <v>83</v>
      </c>
      <c r="CK698" s="17">
        <v>0</v>
      </c>
      <c r="CL698" s="41">
        <f t="shared" si="809"/>
        <v>3</v>
      </c>
      <c r="CM698" s="17">
        <v>1</v>
      </c>
      <c r="CN698" s="17" t="s">
        <v>83</v>
      </c>
      <c r="CO698" s="17">
        <v>0</v>
      </c>
      <c r="CP698" s="41">
        <f t="shared" si="810"/>
        <v>0</v>
      </c>
      <c r="CQ698" s="17">
        <v>2</v>
      </c>
      <c r="CR698" s="17" t="s">
        <v>83</v>
      </c>
      <c r="CS698" s="17">
        <v>1</v>
      </c>
      <c r="CT698" s="41">
        <f t="shared" si="811"/>
        <v>6</v>
      </c>
      <c r="CU698" s="17">
        <v>1</v>
      </c>
      <c r="CV698" s="17" t="s">
        <v>83</v>
      </c>
      <c r="CW698" s="17">
        <v>2</v>
      </c>
      <c r="CX698" s="41">
        <f t="shared" si="812"/>
        <v>0</v>
      </c>
      <c r="CY698" s="17">
        <v>1</v>
      </c>
      <c r="CZ698" s="17" t="s">
        <v>83</v>
      </c>
      <c r="DA698" s="17">
        <v>2</v>
      </c>
      <c r="DB698" s="41">
        <f t="shared" si="813"/>
        <v>0</v>
      </c>
      <c r="DC698" s="25">
        <f t="shared" si="814"/>
        <v>9</v>
      </c>
      <c r="DD698" s="16">
        <v>2</v>
      </c>
      <c r="DE698" s="17" t="s">
        <v>83</v>
      </c>
      <c r="DF698" s="17">
        <v>0</v>
      </c>
      <c r="DG698" s="41">
        <f t="shared" si="844"/>
        <v>0</v>
      </c>
      <c r="DH698" s="17">
        <v>3</v>
      </c>
      <c r="DI698" s="17" t="s">
        <v>83</v>
      </c>
      <c r="DJ698" s="17">
        <v>1</v>
      </c>
      <c r="DK698" s="41">
        <f t="shared" si="785"/>
        <v>3</v>
      </c>
      <c r="DL698" s="17">
        <v>2</v>
      </c>
      <c r="DM698" s="17" t="s">
        <v>83</v>
      </c>
      <c r="DN698" s="17">
        <v>1</v>
      </c>
      <c r="DO698" s="41">
        <f t="shared" si="815"/>
        <v>0</v>
      </c>
      <c r="DP698" s="17">
        <v>2</v>
      </c>
      <c r="DQ698" s="17" t="s">
        <v>83</v>
      </c>
      <c r="DR698" s="17">
        <v>2</v>
      </c>
      <c r="DS698" s="41">
        <f t="shared" si="776"/>
        <v>4</v>
      </c>
      <c r="DT698" s="17">
        <v>1</v>
      </c>
      <c r="DU698" s="17" t="s">
        <v>83</v>
      </c>
      <c r="DV698" s="17">
        <v>2</v>
      </c>
      <c r="DW698" s="41">
        <f t="shared" si="777"/>
        <v>1</v>
      </c>
      <c r="DX698" s="17">
        <v>1</v>
      </c>
      <c r="DY698" s="17" t="s">
        <v>83</v>
      </c>
      <c r="DZ698" s="17">
        <v>3</v>
      </c>
      <c r="EA698" s="39">
        <f t="shared" si="816"/>
        <v>4</v>
      </c>
      <c r="EB698" s="25">
        <f t="shared" si="786"/>
        <v>12</v>
      </c>
      <c r="EC698" s="16">
        <v>1</v>
      </c>
      <c r="ED698" s="17" t="s">
        <v>83</v>
      </c>
      <c r="EE698" s="17">
        <v>2</v>
      </c>
      <c r="EF698" s="41">
        <f t="shared" si="817"/>
        <v>0</v>
      </c>
      <c r="EG698" s="17">
        <v>2</v>
      </c>
      <c r="EH698" s="17" t="s">
        <v>83</v>
      </c>
      <c r="EI698" s="17">
        <v>1</v>
      </c>
      <c r="EJ698" s="41">
        <f t="shared" si="818"/>
        <v>4</v>
      </c>
      <c r="EK698" s="17">
        <v>2</v>
      </c>
      <c r="EL698" s="17" t="s">
        <v>83</v>
      </c>
      <c r="EM698" s="17">
        <v>1</v>
      </c>
      <c r="EN698" s="41">
        <f t="shared" si="849"/>
        <v>0</v>
      </c>
      <c r="EO698" s="17">
        <v>2</v>
      </c>
      <c r="EP698" s="17" t="s">
        <v>83</v>
      </c>
      <c r="EQ698" s="17">
        <v>1</v>
      </c>
      <c r="ER698" s="41">
        <f t="shared" si="819"/>
        <v>3</v>
      </c>
      <c r="ES698" s="17">
        <v>1</v>
      </c>
      <c r="ET698" s="17" t="s">
        <v>83</v>
      </c>
      <c r="EU698" s="17">
        <v>3</v>
      </c>
      <c r="EV698" s="41">
        <f t="shared" si="820"/>
        <v>0</v>
      </c>
      <c r="EW698" s="17">
        <v>1</v>
      </c>
      <c r="EX698" s="17" t="s">
        <v>83</v>
      </c>
      <c r="EY698" s="17">
        <v>0</v>
      </c>
      <c r="EZ698" s="41">
        <f t="shared" si="821"/>
        <v>0</v>
      </c>
      <c r="FA698" s="25">
        <f t="shared" si="822"/>
        <v>7</v>
      </c>
      <c r="FB698" s="16">
        <v>1</v>
      </c>
      <c r="FC698" s="17" t="s">
        <v>83</v>
      </c>
      <c r="FD698" s="17">
        <v>2</v>
      </c>
      <c r="FE698" s="41">
        <f t="shared" si="823"/>
        <v>0</v>
      </c>
      <c r="FF698" s="17">
        <v>3</v>
      </c>
      <c r="FG698" s="17" t="s">
        <v>83</v>
      </c>
      <c r="FH698" s="17">
        <v>1</v>
      </c>
      <c r="FI698" s="41">
        <f t="shared" si="824"/>
        <v>4</v>
      </c>
      <c r="FJ698" s="17">
        <v>2</v>
      </c>
      <c r="FK698" s="17" t="s">
        <v>83</v>
      </c>
      <c r="FL698" s="17">
        <v>1</v>
      </c>
      <c r="FM698" s="41">
        <f t="shared" si="825"/>
        <v>0</v>
      </c>
      <c r="FN698" s="17">
        <v>3</v>
      </c>
      <c r="FO698" s="17" t="s">
        <v>83</v>
      </c>
      <c r="FP698" s="17">
        <v>1</v>
      </c>
      <c r="FQ698" s="41">
        <f t="shared" si="787"/>
        <v>3</v>
      </c>
      <c r="FR698" s="17">
        <v>1</v>
      </c>
      <c r="FS698" s="17" t="s">
        <v>83</v>
      </c>
      <c r="FT698" s="17">
        <v>1</v>
      </c>
      <c r="FU698" s="41">
        <f t="shared" si="826"/>
        <v>0</v>
      </c>
      <c r="FV698" s="17">
        <v>3</v>
      </c>
      <c r="FW698" s="17" t="s">
        <v>83</v>
      </c>
      <c r="FX698" s="17">
        <v>3</v>
      </c>
      <c r="FY698" s="41">
        <f t="shared" si="788"/>
        <v>0</v>
      </c>
      <c r="FZ698" s="25">
        <f t="shared" si="789"/>
        <v>7</v>
      </c>
      <c r="GA698" s="16">
        <v>2</v>
      </c>
      <c r="GB698" s="17" t="s">
        <v>83</v>
      </c>
      <c r="GC698" s="17">
        <v>0</v>
      </c>
      <c r="GD698" s="41">
        <f t="shared" si="827"/>
        <v>0</v>
      </c>
      <c r="GE698" s="17">
        <v>2</v>
      </c>
      <c r="GF698" s="17" t="s">
        <v>83</v>
      </c>
      <c r="GG698" s="17">
        <v>1</v>
      </c>
      <c r="GH698" s="41">
        <f t="shared" si="851"/>
        <v>4</v>
      </c>
      <c r="GI698" s="17">
        <v>1</v>
      </c>
      <c r="GJ698" s="17" t="s">
        <v>83</v>
      </c>
      <c r="GK698" s="17">
        <v>2</v>
      </c>
      <c r="GL698" s="41">
        <f t="shared" si="828"/>
        <v>4</v>
      </c>
      <c r="GM698" s="17">
        <v>2</v>
      </c>
      <c r="GN698" s="17" t="s">
        <v>83</v>
      </c>
      <c r="GO698" s="17">
        <v>2</v>
      </c>
      <c r="GP698" s="41">
        <f t="shared" si="829"/>
        <v>0</v>
      </c>
      <c r="GQ698" s="17">
        <v>1</v>
      </c>
      <c r="GR698" s="17" t="s">
        <v>83</v>
      </c>
      <c r="GS698" s="17">
        <v>2</v>
      </c>
      <c r="GT698" s="41">
        <f t="shared" si="790"/>
        <v>3</v>
      </c>
      <c r="GU698" s="17">
        <v>2</v>
      </c>
      <c r="GV698" s="17" t="s">
        <v>83</v>
      </c>
      <c r="GW698" s="17">
        <v>3</v>
      </c>
      <c r="GX698" s="41">
        <f t="shared" si="830"/>
        <v>0</v>
      </c>
      <c r="GY698" s="25">
        <f t="shared" si="831"/>
        <v>11</v>
      </c>
      <c r="GZ698" s="29">
        <f t="shared" si="791"/>
        <v>74</v>
      </c>
      <c r="HA698" s="17" t="s">
        <v>84</v>
      </c>
      <c r="HB698">
        <f t="shared" si="792"/>
        <v>9</v>
      </c>
      <c r="HC698" s="17" t="s">
        <v>85</v>
      </c>
      <c r="HD698">
        <f t="shared" si="845"/>
        <v>9</v>
      </c>
      <c r="HE698" s="17" t="s">
        <v>86</v>
      </c>
      <c r="HF698">
        <f t="shared" si="793"/>
        <v>5</v>
      </c>
      <c r="HG698" s="17" t="s">
        <v>129</v>
      </c>
      <c r="HH698">
        <f t="shared" si="850"/>
        <v>0</v>
      </c>
      <c r="HI698" s="17" t="s">
        <v>88</v>
      </c>
      <c r="HJ698">
        <f t="shared" si="832"/>
        <v>0</v>
      </c>
      <c r="HK698" s="17" t="s">
        <v>131</v>
      </c>
      <c r="HL698">
        <f t="shared" si="833"/>
        <v>0</v>
      </c>
      <c r="HM698" s="17" t="s">
        <v>166</v>
      </c>
      <c r="HN698">
        <f t="shared" si="794"/>
        <v>0</v>
      </c>
      <c r="HO698" s="17" t="s">
        <v>96</v>
      </c>
      <c r="HP698">
        <f t="shared" si="834"/>
        <v>9</v>
      </c>
      <c r="HQ698" s="17" t="s">
        <v>132</v>
      </c>
      <c r="HR698" s="1">
        <f t="shared" si="835"/>
        <v>6</v>
      </c>
      <c r="HS698" s="17" t="s">
        <v>92</v>
      </c>
      <c r="HT698" s="1">
        <f t="shared" si="836"/>
        <v>0</v>
      </c>
      <c r="HU698" s="17" t="s">
        <v>93</v>
      </c>
      <c r="HV698" s="1">
        <f t="shared" si="837"/>
        <v>5</v>
      </c>
      <c r="HW698" s="17" t="s">
        <v>94</v>
      </c>
      <c r="HX698" s="1">
        <f t="shared" si="838"/>
        <v>5</v>
      </c>
      <c r="HY698" s="17" t="s">
        <v>130</v>
      </c>
      <c r="HZ698" s="1">
        <f t="shared" si="839"/>
        <v>6</v>
      </c>
      <c r="IA698" s="17" t="s">
        <v>95</v>
      </c>
      <c r="IB698" s="1">
        <f t="shared" si="840"/>
        <v>6</v>
      </c>
      <c r="IC698" s="17" t="s">
        <v>90</v>
      </c>
      <c r="ID698" s="1">
        <f t="shared" si="841"/>
        <v>5</v>
      </c>
      <c r="IE698" s="17" t="s">
        <v>135</v>
      </c>
      <c r="IF698" s="1">
        <f t="shared" si="842"/>
        <v>0</v>
      </c>
      <c r="IG698">
        <f t="shared" si="847"/>
        <v>65</v>
      </c>
      <c r="IH698" s="1">
        <f t="shared" si="843"/>
        <v>139</v>
      </c>
    </row>
    <row r="699" spans="1:242" ht="14.65" thickBot="1" x14ac:dyDescent="0.5">
      <c r="A699" s="1">
        <v>696</v>
      </c>
      <c r="B699" s="45">
        <f t="shared" si="779"/>
        <v>141</v>
      </c>
      <c r="C699" s="14" t="s">
        <v>1451</v>
      </c>
      <c r="D699" t="s">
        <v>1452</v>
      </c>
      <c r="E699" s="15" t="s">
        <v>1453</v>
      </c>
      <c r="F699" s="28">
        <f t="shared" si="780"/>
        <v>171</v>
      </c>
      <c r="H699" s="14">
        <v>2</v>
      </c>
      <c r="I699" t="s">
        <v>83</v>
      </c>
      <c r="J699">
        <v>2</v>
      </c>
      <c r="K699" s="40">
        <f t="shared" si="852"/>
        <v>0</v>
      </c>
      <c r="L699">
        <v>1</v>
      </c>
      <c r="M699" t="s">
        <v>83</v>
      </c>
      <c r="N699">
        <v>2</v>
      </c>
      <c r="O699" s="40">
        <f t="shared" si="848"/>
        <v>3</v>
      </c>
      <c r="P699">
        <v>1</v>
      </c>
      <c r="Q699" t="s">
        <v>83</v>
      </c>
      <c r="R699">
        <v>2</v>
      </c>
      <c r="S699" s="40">
        <f t="shared" si="795"/>
        <v>3</v>
      </c>
      <c r="T699">
        <v>3</v>
      </c>
      <c r="U699" t="s">
        <v>83</v>
      </c>
      <c r="V699">
        <v>0</v>
      </c>
      <c r="W699" s="40">
        <f t="shared" si="781"/>
        <v>0</v>
      </c>
      <c r="X699">
        <v>0</v>
      </c>
      <c r="Y699" t="s">
        <v>83</v>
      </c>
      <c r="Z699">
        <v>1</v>
      </c>
      <c r="AA699" s="40">
        <f t="shared" si="782"/>
        <v>4</v>
      </c>
      <c r="AB699">
        <v>3</v>
      </c>
      <c r="AC699" t="s">
        <v>83</v>
      </c>
      <c r="AD699">
        <v>1</v>
      </c>
      <c r="AE699" s="40">
        <f t="shared" si="796"/>
        <v>4</v>
      </c>
      <c r="AF699" s="24">
        <f t="shared" si="797"/>
        <v>14</v>
      </c>
      <c r="AG699" s="14">
        <v>4</v>
      </c>
      <c r="AH699" t="s">
        <v>83</v>
      </c>
      <c r="AI699">
        <v>1</v>
      </c>
      <c r="AJ699" s="40">
        <f t="shared" si="846"/>
        <v>3</v>
      </c>
      <c r="AK699">
        <v>1</v>
      </c>
      <c r="AL699" t="s">
        <v>83</v>
      </c>
      <c r="AM699">
        <v>1</v>
      </c>
      <c r="AN699" s="40">
        <f t="shared" si="798"/>
        <v>6</v>
      </c>
      <c r="AO699">
        <v>3</v>
      </c>
      <c r="AP699" t="s">
        <v>83</v>
      </c>
      <c r="AQ699">
        <v>1</v>
      </c>
      <c r="AR699" s="40">
        <f t="shared" si="778"/>
        <v>0</v>
      </c>
      <c r="AS699">
        <v>2</v>
      </c>
      <c r="AT699" t="s">
        <v>83</v>
      </c>
      <c r="AU699">
        <v>1</v>
      </c>
      <c r="AV699" s="40">
        <f t="shared" si="799"/>
        <v>0</v>
      </c>
      <c r="AW699">
        <v>1</v>
      </c>
      <c r="AX699" t="s">
        <v>83</v>
      </c>
      <c r="AY699">
        <v>1</v>
      </c>
      <c r="AZ699" s="40">
        <f t="shared" si="800"/>
        <v>0</v>
      </c>
      <c r="BA699">
        <v>0</v>
      </c>
      <c r="BB699" t="s">
        <v>83</v>
      </c>
      <c r="BC699">
        <v>0</v>
      </c>
      <c r="BD699" s="40">
        <f t="shared" si="783"/>
        <v>0</v>
      </c>
      <c r="BE699" s="24">
        <f t="shared" si="801"/>
        <v>9</v>
      </c>
      <c r="BF699" s="14">
        <v>5</v>
      </c>
      <c r="BG699" t="s">
        <v>83</v>
      </c>
      <c r="BH699">
        <v>0</v>
      </c>
      <c r="BI699" s="40">
        <f t="shared" si="802"/>
        <v>0</v>
      </c>
      <c r="BJ699">
        <v>1</v>
      </c>
      <c r="BK699" t="s">
        <v>83</v>
      </c>
      <c r="BL699">
        <v>1</v>
      </c>
      <c r="BM699" s="40">
        <f t="shared" si="803"/>
        <v>4</v>
      </c>
      <c r="BN699">
        <v>2</v>
      </c>
      <c r="BO699" t="s">
        <v>83</v>
      </c>
      <c r="BP699">
        <v>0</v>
      </c>
      <c r="BQ699" s="40">
        <f t="shared" si="784"/>
        <v>6</v>
      </c>
      <c r="BR699">
        <v>4</v>
      </c>
      <c r="BS699" t="s">
        <v>83</v>
      </c>
      <c r="BT699">
        <v>1</v>
      </c>
      <c r="BU699" s="40">
        <f t="shared" si="804"/>
        <v>3</v>
      </c>
      <c r="BV699">
        <v>2</v>
      </c>
      <c r="BW699" t="s">
        <v>83</v>
      </c>
      <c r="BX699">
        <v>3</v>
      </c>
      <c r="BY699" s="40">
        <f t="shared" si="805"/>
        <v>3</v>
      </c>
      <c r="BZ699">
        <v>0</v>
      </c>
      <c r="CA699" t="s">
        <v>83</v>
      </c>
      <c r="CB699">
        <v>0</v>
      </c>
      <c r="CC699" s="40">
        <f t="shared" si="806"/>
        <v>0</v>
      </c>
      <c r="CD699" s="24">
        <f t="shared" si="807"/>
        <v>16</v>
      </c>
      <c r="CE699" s="14">
        <v>2</v>
      </c>
      <c r="CF699" t="s">
        <v>83</v>
      </c>
      <c r="CG699">
        <v>0</v>
      </c>
      <c r="CH699" s="40">
        <f t="shared" si="808"/>
        <v>0</v>
      </c>
      <c r="CI699">
        <v>3</v>
      </c>
      <c r="CJ699" t="s">
        <v>83</v>
      </c>
      <c r="CK699">
        <v>1</v>
      </c>
      <c r="CL699" s="40">
        <f t="shared" si="809"/>
        <v>3</v>
      </c>
      <c r="CM699">
        <v>0</v>
      </c>
      <c r="CN699" t="s">
        <v>83</v>
      </c>
      <c r="CO699">
        <v>0</v>
      </c>
      <c r="CP699" s="40">
        <f t="shared" si="810"/>
        <v>0</v>
      </c>
      <c r="CQ699">
        <v>2</v>
      </c>
      <c r="CR699" t="s">
        <v>83</v>
      </c>
      <c r="CS699">
        <v>1</v>
      </c>
      <c r="CT699" s="40">
        <f t="shared" si="811"/>
        <v>6</v>
      </c>
      <c r="CU699">
        <v>0</v>
      </c>
      <c r="CV699" t="s">
        <v>83</v>
      </c>
      <c r="CW699">
        <v>2</v>
      </c>
      <c r="CX699" s="40">
        <f t="shared" si="812"/>
        <v>0</v>
      </c>
      <c r="CY699">
        <v>0</v>
      </c>
      <c r="CZ699" t="s">
        <v>83</v>
      </c>
      <c r="DA699">
        <v>3</v>
      </c>
      <c r="DB699" s="40">
        <f t="shared" si="813"/>
        <v>0</v>
      </c>
      <c r="DC699" s="24">
        <f t="shared" si="814"/>
        <v>9</v>
      </c>
      <c r="DD699" s="14">
        <v>1</v>
      </c>
      <c r="DE699" t="s">
        <v>83</v>
      </c>
      <c r="DF699">
        <v>1</v>
      </c>
      <c r="DG699" s="40">
        <f t="shared" si="844"/>
        <v>0</v>
      </c>
      <c r="DH699">
        <v>3</v>
      </c>
      <c r="DI699" t="s">
        <v>83</v>
      </c>
      <c r="DJ699">
        <v>1</v>
      </c>
      <c r="DK699" s="40">
        <f t="shared" si="785"/>
        <v>3</v>
      </c>
      <c r="DL699">
        <v>1</v>
      </c>
      <c r="DM699" t="s">
        <v>83</v>
      </c>
      <c r="DN699">
        <v>0</v>
      </c>
      <c r="DO699" s="40">
        <f t="shared" si="815"/>
        <v>0</v>
      </c>
      <c r="DP699">
        <v>2</v>
      </c>
      <c r="DQ699" t="s">
        <v>83</v>
      </c>
      <c r="DR699">
        <v>1</v>
      </c>
      <c r="DS699" s="40">
        <f t="shared" si="776"/>
        <v>0</v>
      </c>
      <c r="DT699">
        <v>0</v>
      </c>
      <c r="DU699" t="s">
        <v>83</v>
      </c>
      <c r="DV699">
        <v>1</v>
      </c>
      <c r="DW699" s="40">
        <f t="shared" si="777"/>
        <v>1</v>
      </c>
      <c r="DX699">
        <v>0</v>
      </c>
      <c r="DY699" t="s">
        <v>83</v>
      </c>
      <c r="DZ699">
        <v>3</v>
      </c>
      <c r="EA699" s="39">
        <f t="shared" si="816"/>
        <v>3</v>
      </c>
      <c r="EB699" s="24">
        <f t="shared" si="786"/>
        <v>7</v>
      </c>
      <c r="EC699" s="14">
        <v>0</v>
      </c>
      <c r="ED699" t="s">
        <v>83</v>
      </c>
      <c r="EE699">
        <v>2</v>
      </c>
      <c r="EF699" s="40">
        <f t="shared" si="817"/>
        <v>0</v>
      </c>
      <c r="EG699">
        <v>2</v>
      </c>
      <c r="EH699" t="s">
        <v>83</v>
      </c>
      <c r="EI699">
        <v>0</v>
      </c>
      <c r="EJ699" s="40">
        <f t="shared" si="818"/>
        <v>3</v>
      </c>
      <c r="EK699">
        <v>2</v>
      </c>
      <c r="EL699" t="s">
        <v>83</v>
      </c>
      <c r="EM699">
        <v>1</v>
      </c>
      <c r="EN699" s="40">
        <f t="shared" si="849"/>
        <v>0</v>
      </c>
      <c r="EO699">
        <v>2</v>
      </c>
      <c r="EP699" t="s">
        <v>83</v>
      </c>
      <c r="EQ699">
        <v>0</v>
      </c>
      <c r="ER699" s="40">
        <f t="shared" si="819"/>
        <v>3</v>
      </c>
      <c r="ES699">
        <v>1</v>
      </c>
      <c r="ET699" t="s">
        <v>83</v>
      </c>
      <c r="EU699">
        <v>1</v>
      </c>
      <c r="EV699" s="40">
        <f t="shared" si="820"/>
        <v>4</v>
      </c>
      <c r="EW699">
        <v>1</v>
      </c>
      <c r="EX699" t="s">
        <v>83</v>
      </c>
      <c r="EY699">
        <v>1</v>
      </c>
      <c r="EZ699" s="40">
        <f t="shared" si="821"/>
        <v>0</v>
      </c>
      <c r="FA699" s="24">
        <f t="shared" si="822"/>
        <v>10</v>
      </c>
      <c r="FB699" s="14">
        <v>2</v>
      </c>
      <c r="FC699" t="s">
        <v>83</v>
      </c>
      <c r="FD699">
        <v>1</v>
      </c>
      <c r="FE699" s="40">
        <f t="shared" si="823"/>
        <v>4</v>
      </c>
      <c r="FF699">
        <v>3</v>
      </c>
      <c r="FG699" t="s">
        <v>83</v>
      </c>
      <c r="FH699">
        <v>1</v>
      </c>
      <c r="FI699" s="40">
        <f t="shared" si="824"/>
        <v>4</v>
      </c>
      <c r="FJ699">
        <v>1</v>
      </c>
      <c r="FK699" t="s">
        <v>83</v>
      </c>
      <c r="FL699">
        <v>1</v>
      </c>
      <c r="FM699" s="40">
        <f t="shared" si="825"/>
        <v>3</v>
      </c>
      <c r="FN699">
        <v>2</v>
      </c>
      <c r="FO699" t="s">
        <v>83</v>
      </c>
      <c r="FP699">
        <v>0</v>
      </c>
      <c r="FQ699" s="40">
        <f t="shared" si="787"/>
        <v>3</v>
      </c>
      <c r="FR699">
        <v>1</v>
      </c>
      <c r="FS699" t="s">
        <v>83</v>
      </c>
      <c r="FT699">
        <v>1</v>
      </c>
      <c r="FU699" s="40">
        <f t="shared" si="826"/>
        <v>0</v>
      </c>
      <c r="FV699">
        <v>0</v>
      </c>
      <c r="FW699" t="s">
        <v>83</v>
      </c>
      <c r="FX699">
        <v>2</v>
      </c>
      <c r="FY699" s="40">
        <f t="shared" si="788"/>
        <v>0</v>
      </c>
      <c r="FZ699" s="24">
        <f t="shared" si="789"/>
        <v>14</v>
      </c>
      <c r="GA699" s="14">
        <v>1</v>
      </c>
      <c r="GB699" t="s">
        <v>83</v>
      </c>
      <c r="GC699">
        <v>0</v>
      </c>
      <c r="GD699" s="40">
        <f t="shared" si="827"/>
        <v>0</v>
      </c>
      <c r="GE699">
        <v>2</v>
      </c>
      <c r="GF699" t="s">
        <v>83</v>
      </c>
      <c r="GG699">
        <v>1</v>
      </c>
      <c r="GH699" s="40">
        <f t="shared" si="851"/>
        <v>4</v>
      </c>
      <c r="GI699">
        <v>1</v>
      </c>
      <c r="GJ699" t="s">
        <v>83</v>
      </c>
      <c r="GK699">
        <v>1</v>
      </c>
      <c r="GL699" s="40">
        <f t="shared" si="828"/>
        <v>0</v>
      </c>
      <c r="GM699">
        <v>2</v>
      </c>
      <c r="GN699" t="s">
        <v>83</v>
      </c>
      <c r="GO699">
        <v>0</v>
      </c>
      <c r="GP699" s="40">
        <f t="shared" si="829"/>
        <v>6</v>
      </c>
      <c r="GQ699">
        <v>1</v>
      </c>
      <c r="GR699" t="s">
        <v>83</v>
      </c>
      <c r="GS699">
        <v>0</v>
      </c>
      <c r="GT699" s="40">
        <f t="shared" si="790"/>
        <v>0</v>
      </c>
      <c r="GU699">
        <v>0</v>
      </c>
      <c r="GV699" t="s">
        <v>83</v>
      </c>
      <c r="GW699">
        <v>2</v>
      </c>
      <c r="GX699" s="40">
        <f t="shared" si="830"/>
        <v>0</v>
      </c>
      <c r="GY699" s="24">
        <f t="shared" si="831"/>
        <v>10</v>
      </c>
      <c r="GZ699" s="28">
        <f t="shared" si="791"/>
        <v>89</v>
      </c>
      <c r="HA699" t="s">
        <v>84</v>
      </c>
      <c r="HB699">
        <f t="shared" si="792"/>
        <v>9</v>
      </c>
      <c r="HC699" t="s">
        <v>85</v>
      </c>
      <c r="HD699">
        <f t="shared" si="845"/>
        <v>9</v>
      </c>
      <c r="HE699" t="s">
        <v>93</v>
      </c>
      <c r="HF699">
        <f t="shared" si="793"/>
        <v>9</v>
      </c>
      <c r="HG699" t="s">
        <v>94</v>
      </c>
      <c r="HH699">
        <f t="shared" si="850"/>
        <v>9</v>
      </c>
      <c r="HI699" t="s">
        <v>130</v>
      </c>
      <c r="HJ699">
        <f t="shared" si="832"/>
        <v>5</v>
      </c>
      <c r="HK699" t="s">
        <v>95</v>
      </c>
      <c r="HL699">
        <f t="shared" si="833"/>
        <v>5</v>
      </c>
      <c r="HM699" t="s">
        <v>90</v>
      </c>
      <c r="HN699">
        <f t="shared" si="794"/>
        <v>9</v>
      </c>
      <c r="HO699" t="s">
        <v>96</v>
      </c>
      <c r="HP699">
        <f t="shared" si="834"/>
        <v>9</v>
      </c>
      <c r="HQ699" t="s">
        <v>132</v>
      </c>
      <c r="HR699" s="1">
        <f t="shared" si="835"/>
        <v>6</v>
      </c>
      <c r="HS699" t="s">
        <v>92</v>
      </c>
      <c r="HT699" s="1">
        <f t="shared" si="836"/>
        <v>0</v>
      </c>
      <c r="HU699" t="s">
        <v>86</v>
      </c>
      <c r="HV699" s="1">
        <f t="shared" si="837"/>
        <v>6</v>
      </c>
      <c r="HW699" t="s">
        <v>129</v>
      </c>
      <c r="HX699" s="1">
        <f t="shared" si="838"/>
        <v>0</v>
      </c>
      <c r="HY699" t="s">
        <v>88</v>
      </c>
      <c r="HZ699" s="1">
        <f t="shared" si="839"/>
        <v>0</v>
      </c>
      <c r="IA699" t="s">
        <v>131</v>
      </c>
      <c r="IB699" s="1">
        <f t="shared" si="840"/>
        <v>0</v>
      </c>
      <c r="IC699" t="s">
        <v>134</v>
      </c>
      <c r="ID699" s="1">
        <f t="shared" si="841"/>
        <v>6</v>
      </c>
      <c r="IE699" t="s">
        <v>138</v>
      </c>
      <c r="IF699" s="1">
        <f t="shared" si="842"/>
        <v>0</v>
      </c>
      <c r="IG699">
        <f t="shared" si="847"/>
        <v>82</v>
      </c>
      <c r="IH699" s="1">
        <f t="shared" si="843"/>
        <v>171</v>
      </c>
    </row>
    <row r="700" spans="1:242" ht="14.65" thickBot="1" x14ac:dyDescent="0.5">
      <c r="A700" s="1">
        <v>697</v>
      </c>
      <c r="B700" s="45">
        <f t="shared" si="779"/>
        <v>442</v>
      </c>
      <c r="C700" s="14" t="s">
        <v>1454</v>
      </c>
      <c r="D700" t="s">
        <v>1455</v>
      </c>
      <c r="E700" s="15" t="s">
        <v>1453</v>
      </c>
      <c r="F700" s="28">
        <f t="shared" si="780"/>
        <v>148</v>
      </c>
      <c r="H700" s="14">
        <v>3</v>
      </c>
      <c r="I700" t="s">
        <v>83</v>
      </c>
      <c r="J700">
        <v>1</v>
      </c>
      <c r="K700" s="40">
        <f t="shared" si="852"/>
        <v>0</v>
      </c>
      <c r="L700">
        <v>1</v>
      </c>
      <c r="M700" t="s">
        <v>83</v>
      </c>
      <c r="N700">
        <v>3</v>
      </c>
      <c r="O700" s="40">
        <f t="shared" si="848"/>
        <v>4</v>
      </c>
      <c r="P700">
        <v>3</v>
      </c>
      <c r="Q700" t="s">
        <v>83</v>
      </c>
      <c r="R700">
        <v>1</v>
      </c>
      <c r="S700" s="40">
        <f t="shared" si="795"/>
        <v>0</v>
      </c>
      <c r="T700">
        <v>2</v>
      </c>
      <c r="U700" t="s">
        <v>83</v>
      </c>
      <c r="V700">
        <v>0</v>
      </c>
      <c r="W700" s="40">
        <f t="shared" si="781"/>
        <v>0</v>
      </c>
      <c r="X700">
        <v>1</v>
      </c>
      <c r="Y700" t="s">
        <v>83</v>
      </c>
      <c r="Z700">
        <v>1</v>
      </c>
      <c r="AA700" s="40">
        <f t="shared" si="782"/>
        <v>0</v>
      </c>
      <c r="AB700">
        <v>3</v>
      </c>
      <c r="AC700" t="s">
        <v>83</v>
      </c>
      <c r="AD700">
        <v>1</v>
      </c>
      <c r="AE700" s="40">
        <f t="shared" si="796"/>
        <v>4</v>
      </c>
      <c r="AF700" s="24">
        <f t="shared" si="797"/>
        <v>8</v>
      </c>
      <c r="AG700" s="14">
        <v>3</v>
      </c>
      <c r="AH700" t="s">
        <v>83</v>
      </c>
      <c r="AI700">
        <v>1</v>
      </c>
      <c r="AJ700" s="40">
        <f t="shared" si="846"/>
        <v>3</v>
      </c>
      <c r="AK700">
        <v>2</v>
      </c>
      <c r="AL700" t="s">
        <v>83</v>
      </c>
      <c r="AM700">
        <v>2</v>
      </c>
      <c r="AN700" s="40">
        <f t="shared" si="798"/>
        <v>4</v>
      </c>
      <c r="AO700">
        <v>2</v>
      </c>
      <c r="AP700" t="s">
        <v>83</v>
      </c>
      <c r="AQ700">
        <v>1</v>
      </c>
      <c r="AR700" s="40">
        <f t="shared" si="778"/>
        <v>0</v>
      </c>
      <c r="AS700">
        <v>2</v>
      </c>
      <c r="AT700" t="s">
        <v>83</v>
      </c>
      <c r="AU700">
        <v>2</v>
      </c>
      <c r="AV700" s="40">
        <f t="shared" si="799"/>
        <v>3</v>
      </c>
      <c r="AW700">
        <v>2</v>
      </c>
      <c r="AX700" t="s">
        <v>83</v>
      </c>
      <c r="AY700">
        <v>2</v>
      </c>
      <c r="AZ700" s="40">
        <f t="shared" si="800"/>
        <v>0</v>
      </c>
      <c r="BA700">
        <v>1</v>
      </c>
      <c r="BB700" t="s">
        <v>83</v>
      </c>
      <c r="BC700">
        <v>0</v>
      </c>
      <c r="BD700" s="40">
        <f t="shared" si="783"/>
        <v>0</v>
      </c>
      <c r="BE700" s="24">
        <f t="shared" si="801"/>
        <v>10</v>
      </c>
      <c r="BF700" s="14">
        <v>2</v>
      </c>
      <c r="BG700" t="s">
        <v>83</v>
      </c>
      <c r="BH700">
        <v>1</v>
      </c>
      <c r="BI700" s="40">
        <f t="shared" si="802"/>
        <v>0</v>
      </c>
      <c r="BJ700">
        <v>1</v>
      </c>
      <c r="BK700" t="s">
        <v>83</v>
      </c>
      <c r="BL700">
        <v>2</v>
      </c>
      <c r="BM700" s="40">
        <f t="shared" si="803"/>
        <v>0</v>
      </c>
      <c r="BN700">
        <v>0</v>
      </c>
      <c r="BO700" t="s">
        <v>83</v>
      </c>
      <c r="BP700">
        <v>0</v>
      </c>
      <c r="BQ700" s="40">
        <f t="shared" si="784"/>
        <v>0</v>
      </c>
      <c r="BR700">
        <v>2</v>
      </c>
      <c r="BS700" t="s">
        <v>83</v>
      </c>
      <c r="BT700">
        <v>0</v>
      </c>
      <c r="BU700" s="40">
        <f t="shared" si="804"/>
        <v>6</v>
      </c>
      <c r="BV700">
        <v>0</v>
      </c>
      <c r="BW700" t="s">
        <v>83</v>
      </c>
      <c r="BX700">
        <v>2</v>
      </c>
      <c r="BY700" s="40">
        <f t="shared" si="805"/>
        <v>6</v>
      </c>
      <c r="BZ700">
        <v>1</v>
      </c>
      <c r="CA700" t="s">
        <v>83</v>
      </c>
      <c r="CB700">
        <v>1</v>
      </c>
      <c r="CC700" s="40">
        <f t="shared" si="806"/>
        <v>0</v>
      </c>
      <c r="CD700" s="24">
        <f t="shared" si="807"/>
        <v>12</v>
      </c>
      <c r="CE700" s="14">
        <v>1</v>
      </c>
      <c r="CF700" t="s">
        <v>83</v>
      </c>
      <c r="CG700">
        <v>0</v>
      </c>
      <c r="CH700" s="40">
        <f t="shared" si="808"/>
        <v>0</v>
      </c>
      <c r="CI700">
        <v>0</v>
      </c>
      <c r="CJ700" t="s">
        <v>83</v>
      </c>
      <c r="CK700">
        <v>1</v>
      </c>
      <c r="CL700" s="40">
        <f t="shared" si="809"/>
        <v>0</v>
      </c>
      <c r="CM700">
        <v>0</v>
      </c>
      <c r="CN700" t="s">
        <v>83</v>
      </c>
      <c r="CO700">
        <v>1</v>
      </c>
      <c r="CP700" s="40">
        <f t="shared" si="810"/>
        <v>6</v>
      </c>
      <c r="CQ700">
        <v>0</v>
      </c>
      <c r="CR700" t="s">
        <v>83</v>
      </c>
      <c r="CS700">
        <v>1</v>
      </c>
      <c r="CT700" s="40">
        <f t="shared" si="811"/>
        <v>0</v>
      </c>
      <c r="CU700">
        <v>1</v>
      </c>
      <c r="CV700" t="s">
        <v>83</v>
      </c>
      <c r="CW700">
        <v>1</v>
      </c>
      <c r="CX700" s="40">
        <f t="shared" si="812"/>
        <v>0</v>
      </c>
      <c r="CY700">
        <v>0</v>
      </c>
      <c r="CZ700" t="s">
        <v>83</v>
      </c>
      <c r="DA700">
        <v>0</v>
      </c>
      <c r="DB700" s="40">
        <f t="shared" si="813"/>
        <v>0</v>
      </c>
      <c r="DC700" s="24">
        <f t="shared" si="814"/>
        <v>6</v>
      </c>
      <c r="DD700" s="14">
        <v>0</v>
      </c>
      <c r="DE700" t="s">
        <v>83</v>
      </c>
      <c r="DF700">
        <v>1</v>
      </c>
      <c r="DG700" s="40">
        <f t="shared" si="844"/>
        <v>4</v>
      </c>
      <c r="DH700">
        <v>1</v>
      </c>
      <c r="DI700" t="s">
        <v>83</v>
      </c>
      <c r="DJ700">
        <v>0</v>
      </c>
      <c r="DK700" s="40">
        <f t="shared" si="785"/>
        <v>3</v>
      </c>
      <c r="DL700">
        <v>1</v>
      </c>
      <c r="DM700" t="s">
        <v>83</v>
      </c>
      <c r="DN700">
        <v>0</v>
      </c>
      <c r="DO700" s="40">
        <f t="shared" si="815"/>
        <v>0</v>
      </c>
      <c r="DP700">
        <v>1</v>
      </c>
      <c r="DQ700" t="s">
        <v>83</v>
      </c>
      <c r="DR700">
        <v>0</v>
      </c>
      <c r="DS700" s="40">
        <f t="shared" si="776"/>
        <v>0</v>
      </c>
      <c r="DT700">
        <v>0</v>
      </c>
      <c r="DU700" t="s">
        <v>83</v>
      </c>
      <c r="DV700">
        <v>1</v>
      </c>
      <c r="DW700" s="40">
        <f t="shared" si="777"/>
        <v>1</v>
      </c>
      <c r="DX700">
        <v>1</v>
      </c>
      <c r="DY700" t="s">
        <v>83</v>
      </c>
      <c r="DZ700">
        <v>0</v>
      </c>
      <c r="EA700" s="39">
        <f t="shared" si="816"/>
        <v>0</v>
      </c>
      <c r="EB700" s="24">
        <f t="shared" si="786"/>
        <v>8</v>
      </c>
      <c r="EC700" s="14">
        <v>0</v>
      </c>
      <c r="ED700" t="s">
        <v>83</v>
      </c>
      <c r="EE700">
        <v>0</v>
      </c>
      <c r="EF700" s="40">
        <f t="shared" si="817"/>
        <v>6</v>
      </c>
      <c r="EG700">
        <v>2</v>
      </c>
      <c r="EH700" t="s">
        <v>83</v>
      </c>
      <c r="EI700">
        <v>1</v>
      </c>
      <c r="EJ700" s="40">
        <f t="shared" si="818"/>
        <v>4</v>
      </c>
      <c r="EK700">
        <v>2</v>
      </c>
      <c r="EL700" t="s">
        <v>83</v>
      </c>
      <c r="EM700">
        <v>0</v>
      </c>
      <c r="EN700" s="40">
        <f t="shared" si="849"/>
        <v>0</v>
      </c>
      <c r="EO700">
        <v>0</v>
      </c>
      <c r="EP700" t="s">
        <v>83</v>
      </c>
      <c r="EQ700">
        <v>1</v>
      </c>
      <c r="ER700" s="40">
        <f t="shared" si="819"/>
        <v>0</v>
      </c>
      <c r="ES700">
        <v>0</v>
      </c>
      <c r="ET700" t="s">
        <v>83</v>
      </c>
      <c r="EU700">
        <v>2</v>
      </c>
      <c r="EV700" s="40">
        <f t="shared" si="820"/>
        <v>0</v>
      </c>
      <c r="EW700">
        <v>2</v>
      </c>
      <c r="EX700" t="s">
        <v>83</v>
      </c>
      <c r="EY700">
        <v>0</v>
      </c>
      <c r="EZ700" s="40">
        <f t="shared" si="821"/>
        <v>0</v>
      </c>
      <c r="FA700" s="24">
        <f t="shared" si="822"/>
        <v>10</v>
      </c>
      <c r="FB700" s="14">
        <v>1</v>
      </c>
      <c r="FC700" t="s">
        <v>83</v>
      </c>
      <c r="FD700">
        <v>0</v>
      </c>
      <c r="FE700" s="40">
        <f t="shared" si="823"/>
        <v>6</v>
      </c>
      <c r="FF700">
        <v>1</v>
      </c>
      <c r="FG700" t="s">
        <v>83</v>
      </c>
      <c r="FH700">
        <v>0</v>
      </c>
      <c r="FI700" s="40">
        <f t="shared" si="824"/>
        <v>3</v>
      </c>
      <c r="FJ700">
        <v>0</v>
      </c>
      <c r="FK700" t="s">
        <v>83</v>
      </c>
      <c r="FL700">
        <v>0</v>
      </c>
      <c r="FM700" s="40">
        <f t="shared" si="825"/>
        <v>3</v>
      </c>
      <c r="FN700">
        <v>2</v>
      </c>
      <c r="FO700" t="s">
        <v>83</v>
      </c>
      <c r="FP700">
        <v>1</v>
      </c>
      <c r="FQ700" s="40">
        <f t="shared" si="787"/>
        <v>4</v>
      </c>
      <c r="FR700">
        <v>0</v>
      </c>
      <c r="FS700" t="s">
        <v>83</v>
      </c>
      <c r="FT700">
        <v>2</v>
      </c>
      <c r="FU700" s="40">
        <f t="shared" si="826"/>
        <v>3</v>
      </c>
      <c r="FV700">
        <v>0</v>
      </c>
      <c r="FW700" t="s">
        <v>83</v>
      </c>
      <c r="FX700">
        <v>2</v>
      </c>
      <c r="FY700" s="40">
        <f t="shared" si="788"/>
        <v>0</v>
      </c>
      <c r="FZ700" s="24">
        <f t="shared" si="789"/>
        <v>19</v>
      </c>
      <c r="GA700" s="14">
        <v>0</v>
      </c>
      <c r="GB700" t="s">
        <v>83</v>
      </c>
      <c r="GC700">
        <v>0</v>
      </c>
      <c r="GD700" s="40">
        <f t="shared" si="827"/>
        <v>6</v>
      </c>
      <c r="GE700">
        <v>1</v>
      </c>
      <c r="GF700" t="s">
        <v>83</v>
      </c>
      <c r="GG700">
        <v>0</v>
      </c>
      <c r="GH700" s="40">
        <f t="shared" si="851"/>
        <v>4</v>
      </c>
      <c r="GI700">
        <v>0</v>
      </c>
      <c r="GJ700" t="s">
        <v>83</v>
      </c>
      <c r="GK700">
        <v>0</v>
      </c>
      <c r="GL700" s="40">
        <f t="shared" si="828"/>
        <v>0</v>
      </c>
      <c r="GM700">
        <v>2</v>
      </c>
      <c r="GN700" t="s">
        <v>83</v>
      </c>
      <c r="GO700">
        <v>0</v>
      </c>
      <c r="GP700" s="40">
        <f t="shared" si="829"/>
        <v>6</v>
      </c>
      <c r="GQ700">
        <v>0</v>
      </c>
      <c r="GR700" t="s">
        <v>83</v>
      </c>
      <c r="GS700">
        <v>0</v>
      </c>
      <c r="GT700" s="40">
        <f t="shared" si="790"/>
        <v>0</v>
      </c>
      <c r="GU700">
        <v>0</v>
      </c>
      <c r="GV700" t="s">
        <v>83</v>
      </c>
      <c r="GW700">
        <v>2</v>
      </c>
      <c r="GX700" s="40">
        <f t="shared" si="830"/>
        <v>0</v>
      </c>
      <c r="GY700" s="24">
        <f t="shared" si="831"/>
        <v>16</v>
      </c>
      <c r="GZ700" s="28">
        <f t="shared" si="791"/>
        <v>89</v>
      </c>
      <c r="HA700" t="s">
        <v>140</v>
      </c>
      <c r="HB700">
        <f t="shared" si="792"/>
        <v>0</v>
      </c>
      <c r="HC700" t="s">
        <v>85</v>
      </c>
      <c r="HD700">
        <f t="shared" si="845"/>
        <v>9</v>
      </c>
      <c r="HE700" t="s">
        <v>133</v>
      </c>
      <c r="HF700">
        <f t="shared" si="793"/>
        <v>0</v>
      </c>
      <c r="HG700" t="s">
        <v>129</v>
      </c>
      <c r="HH700">
        <f t="shared" si="850"/>
        <v>0</v>
      </c>
      <c r="HI700" t="s">
        <v>130</v>
      </c>
      <c r="HJ700">
        <f t="shared" si="832"/>
        <v>5</v>
      </c>
      <c r="HK700" t="s">
        <v>131</v>
      </c>
      <c r="HL700">
        <f t="shared" si="833"/>
        <v>0</v>
      </c>
      <c r="HM700" t="s">
        <v>90</v>
      </c>
      <c r="HN700">
        <f t="shared" si="794"/>
        <v>9</v>
      </c>
      <c r="HO700" t="s">
        <v>96</v>
      </c>
      <c r="HP700">
        <f t="shared" si="834"/>
        <v>9</v>
      </c>
      <c r="HQ700" t="s">
        <v>84</v>
      </c>
      <c r="HR700" s="1">
        <f t="shared" si="835"/>
        <v>5</v>
      </c>
      <c r="HS700" t="s">
        <v>92</v>
      </c>
      <c r="HT700" s="1">
        <f t="shared" si="836"/>
        <v>0</v>
      </c>
      <c r="HU700" t="s">
        <v>93</v>
      </c>
      <c r="HV700" s="1">
        <f t="shared" si="837"/>
        <v>5</v>
      </c>
      <c r="HW700" t="s">
        <v>87</v>
      </c>
      <c r="HX700" s="1">
        <f t="shared" si="838"/>
        <v>6</v>
      </c>
      <c r="HY700" t="s">
        <v>165</v>
      </c>
      <c r="HZ700" s="1">
        <f t="shared" si="839"/>
        <v>5</v>
      </c>
      <c r="IA700" t="s">
        <v>142</v>
      </c>
      <c r="IB700" s="1">
        <f t="shared" si="840"/>
        <v>0</v>
      </c>
      <c r="IC700" t="s">
        <v>134</v>
      </c>
      <c r="ID700" s="1">
        <f t="shared" si="841"/>
        <v>6</v>
      </c>
      <c r="IE700" t="s">
        <v>135</v>
      </c>
      <c r="IF700" s="1">
        <f t="shared" si="842"/>
        <v>0</v>
      </c>
      <c r="IG700">
        <f t="shared" si="847"/>
        <v>59</v>
      </c>
      <c r="IH700" s="1">
        <f t="shared" si="843"/>
        <v>148</v>
      </c>
    </row>
    <row r="701" spans="1:242" ht="14.65" thickBot="1" x14ac:dyDescent="0.5">
      <c r="A701" s="1">
        <v>698</v>
      </c>
      <c r="B701" s="45">
        <f t="shared" si="779"/>
        <v>47</v>
      </c>
      <c r="C701" s="14" t="s">
        <v>763</v>
      </c>
      <c r="D701" t="s">
        <v>620</v>
      </c>
      <c r="E701" s="15" t="s">
        <v>1453</v>
      </c>
      <c r="F701" s="28">
        <f t="shared" si="780"/>
        <v>184</v>
      </c>
      <c r="H701" s="14">
        <v>2</v>
      </c>
      <c r="I701" t="s">
        <v>83</v>
      </c>
      <c r="J701">
        <v>1</v>
      </c>
      <c r="K701" s="40">
        <f t="shared" si="852"/>
        <v>0</v>
      </c>
      <c r="L701">
        <v>1</v>
      </c>
      <c r="M701" t="s">
        <v>83</v>
      </c>
      <c r="N701">
        <v>2</v>
      </c>
      <c r="O701" s="40">
        <f t="shared" si="848"/>
        <v>3</v>
      </c>
      <c r="P701">
        <v>1</v>
      </c>
      <c r="Q701" t="s">
        <v>83</v>
      </c>
      <c r="R701">
        <v>1</v>
      </c>
      <c r="S701" s="40">
        <f t="shared" si="795"/>
        <v>0</v>
      </c>
      <c r="T701">
        <v>2</v>
      </c>
      <c r="U701" t="s">
        <v>83</v>
      </c>
      <c r="V701">
        <v>0</v>
      </c>
      <c r="W701" s="40">
        <f t="shared" si="781"/>
        <v>0</v>
      </c>
      <c r="X701">
        <v>0</v>
      </c>
      <c r="Y701" t="s">
        <v>83</v>
      </c>
      <c r="Z701">
        <v>1</v>
      </c>
      <c r="AA701" s="40">
        <f t="shared" si="782"/>
        <v>4</v>
      </c>
      <c r="AB701">
        <v>2</v>
      </c>
      <c r="AC701" t="s">
        <v>83</v>
      </c>
      <c r="AD701">
        <v>0</v>
      </c>
      <c r="AE701" s="40">
        <f t="shared" si="796"/>
        <v>6</v>
      </c>
      <c r="AF701" s="24">
        <f t="shared" si="797"/>
        <v>13</v>
      </c>
      <c r="AG701" s="14">
        <v>2</v>
      </c>
      <c r="AH701" t="s">
        <v>83</v>
      </c>
      <c r="AI701">
        <v>0</v>
      </c>
      <c r="AJ701" s="40">
        <f t="shared" si="846"/>
        <v>3</v>
      </c>
      <c r="AK701">
        <v>1</v>
      </c>
      <c r="AL701" t="s">
        <v>83</v>
      </c>
      <c r="AM701">
        <v>1</v>
      </c>
      <c r="AN701" s="40">
        <f t="shared" si="798"/>
        <v>6</v>
      </c>
      <c r="AO701">
        <v>2</v>
      </c>
      <c r="AP701" t="s">
        <v>83</v>
      </c>
      <c r="AQ701">
        <v>1</v>
      </c>
      <c r="AR701" s="40">
        <f t="shared" si="778"/>
        <v>0</v>
      </c>
      <c r="AS701">
        <v>2</v>
      </c>
      <c r="AT701" t="s">
        <v>83</v>
      </c>
      <c r="AU701">
        <v>1</v>
      </c>
      <c r="AV701" s="40">
        <f t="shared" si="799"/>
        <v>0</v>
      </c>
      <c r="AW701">
        <v>1</v>
      </c>
      <c r="AX701" t="s">
        <v>83</v>
      </c>
      <c r="AY701">
        <v>2</v>
      </c>
      <c r="AZ701" s="40">
        <f t="shared" si="800"/>
        <v>3</v>
      </c>
      <c r="BA701">
        <v>1</v>
      </c>
      <c r="BB701" t="s">
        <v>83</v>
      </c>
      <c r="BC701">
        <v>2</v>
      </c>
      <c r="BD701" s="40">
        <f t="shared" si="783"/>
        <v>4</v>
      </c>
      <c r="BE701" s="24">
        <f t="shared" si="801"/>
        <v>16</v>
      </c>
      <c r="BF701" s="14">
        <v>2</v>
      </c>
      <c r="BG701" t="s">
        <v>83</v>
      </c>
      <c r="BH701">
        <v>1</v>
      </c>
      <c r="BI701" s="40">
        <f t="shared" si="802"/>
        <v>0</v>
      </c>
      <c r="BJ701">
        <v>2</v>
      </c>
      <c r="BK701" t="s">
        <v>83</v>
      </c>
      <c r="BL701">
        <v>2</v>
      </c>
      <c r="BM701" s="40">
        <f t="shared" si="803"/>
        <v>3</v>
      </c>
      <c r="BN701">
        <v>2</v>
      </c>
      <c r="BO701" t="s">
        <v>83</v>
      </c>
      <c r="BP701">
        <v>0</v>
      </c>
      <c r="BQ701" s="40">
        <f t="shared" si="784"/>
        <v>6</v>
      </c>
      <c r="BR701">
        <v>2</v>
      </c>
      <c r="BS701" t="s">
        <v>83</v>
      </c>
      <c r="BT701">
        <v>1</v>
      </c>
      <c r="BU701" s="40">
        <f t="shared" si="804"/>
        <v>3</v>
      </c>
      <c r="BV701">
        <v>1</v>
      </c>
      <c r="BW701" t="s">
        <v>83</v>
      </c>
      <c r="BX701">
        <v>2</v>
      </c>
      <c r="BY701" s="40">
        <f t="shared" si="805"/>
        <v>3</v>
      </c>
      <c r="BZ701">
        <v>0</v>
      </c>
      <c r="CA701" t="s">
        <v>83</v>
      </c>
      <c r="CB701">
        <v>1</v>
      </c>
      <c r="CC701" s="40">
        <f t="shared" si="806"/>
        <v>4</v>
      </c>
      <c r="CD701" s="24">
        <f t="shared" si="807"/>
        <v>19</v>
      </c>
      <c r="CE701" s="14">
        <v>2</v>
      </c>
      <c r="CF701" t="s">
        <v>83</v>
      </c>
      <c r="CG701">
        <v>1</v>
      </c>
      <c r="CH701" s="40">
        <f t="shared" si="808"/>
        <v>0</v>
      </c>
      <c r="CI701">
        <v>2</v>
      </c>
      <c r="CJ701" t="s">
        <v>83</v>
      </c>
      <c r="CK701">
        <v>1</v>
      </c>
      <c r="CL701" s="40">
        <f t="shared" si="809"/>
        <v>3</v>
      </c>
      <c r="CM701">
        <v>1</v>
      </c>
      <c r="CN701" t="s">
        <v>83</v>
      </c>
      <c r="CO701">
        <v>1</v>
      </c>
      <c r="CP701" s="40">
        <f t="shared" si="810"/>
        <v>0</v>
      </c>
      <c r="CQ701">
        <v>1</v>
      </c>
      <c r="CR701" t="s">
        <v>83</v>
      </c>
      <c r="CS701">
        <v>0</v>
      </c>
      <c r="CT701" s="40">
        <f t="shared" si="811"/>
        <v>4</v>
      </c>
      <c r="CU701">
        <v>1</v>
      </c>
      <c r="CV701" t="s">
        <v>83</v>
      </c>
      <c r="CW701">
        <v>2</v>
      </c>
      <c r="CX701" s="40">
        <f t="shared" si="812"/>
        <v>0</v>
      </c>
      <c r="CY701">
        <v>1</v>
      </c>
      <c r="CZ701" t="s">
        <v>83</v>
      </c>
      <c r="DA701">
        <v>3</v>
      </c>
      <c r="DB701" s="40">
        <f t="shared" si="813"/>
        <v>0</v>
      </c>
      <c r="DC701" s="24">
        <f t="shared" si="814"/>
        <v>7</v>
      </c>
      <c r="DD701" s="14">
        <v>2</v>
      </c>
      <c r="DE701" t="s">
        <v>83</v>
      </c>
      <c r="DF701">
        <v>0</v>
      </c>
      <c r="DG701" s="40">
        <f t="shared" si="844"/>
        <v>0</v>
      </c>
      <c r="DH701">
        <v>2</v>
      </c>
      <c r="DI701" t="s">
        <v>83</v>
      </c>
      <c r="DJ701">
        <v>0</v>
      </c>
      <c r="DK701" s="40">
        <f t="shared" si="785"/>
        <v>3</v>
      </c>
      <c r="DL701">
        <v>2</v>
      </c>
      <c r="DM701" t="s">
        <v>83</v>
      </c>
      <c r="DN701">
        <v>1</v>
      </c>
      <c r="DO701" s="40">
        <f t="shared" si="815"/>
        <v>0</v>
      </c>
      <c r="DP701">
        <v>1</v>
      </c>
      <c r="DQ701" t="s">
        <v>83</v>
      </c>
      <c r="DR701">
        <v>1</v>
      </c>
      <c r="DS701" s="40">
        <f t="shared" si="776"/>
        <v>6</v>
      </c>
      <c r="DT701">
        <v>0</v>
      </c>
      <c r="DU701" t="s">
        <v>83</v>
      </c>
      <c r="DV701">
        <v>2</v>
      </c>
      <c r="DW701" s="40">
        <f t="shared" si="777"/>
        <v>1</v>
      </c>
      <c r="DX701">
        <v>0</v>
      </c>
      <c r="DY701" t="s">
        <v>83</v>
      </c>
      <c r="DZ701">
        <v>2</v>
      </c>
      <c r="EA701" s="39">
        <f t="shared" si="816"/>
        <v>4</v>
      </c>
      <c r="EB701" s="24">
        <f t="shared" si="786"/>
        <v>14</v>
      </c>
      <c r="EC701" s="14">
        <v>0</v>
      </c>
      <c r="ED701" t="s">
        <v>83</v>
      </c>
      <c r="EE701">
        <v>1</v>
      </c>
      <c r="EF701" s="40">
        <f t="shared" si="817"/>
        <v>0</v>
      </c>
      <c r="EG701">
        <v>2</v>
      </c>
      <c r="EH701" t="s">
        <v>83</v>
      </c>
      <c r="EI701">
        <v>1</v>
      </c>
      <c r="EJ701" s="40">
        <f t="shared" si="818"/>
        <v>4</v>
      </c>
      <c r="EK701">
        <v>2</v>
      </c>
      <c r="EL701" t="s">
        <v>83</v>
      </c>
      <c r="EM701">
        <v>0</v>
      </c>
      <c r="EN701" s="40">
        <f t="shared" si="849"/>
        <v>0</v>
      </c>
      <c r="EO701">
        <v>2</v>
      </c>
      <c r="EP701" t="s">
        <v>83</v>
      </c>
      <c r="EQ701">
        <v>0</v>
      </c>
      <c r="ER701" s="40">
        <f t="shared" si="819"/>
        <v>3</v>
      </c>
      <c r="ES701">
        <v>2</v>
      </c>
      <c r="ET701" t="s">
        <v>83</v>
      </c>
      <c r="EU701">
        <v>1</v>
      </c>
      <c r="EV701" s="40">
        <f t="shared" si="820"/>
        <v>0</v>
      </c>
      <c r="EW701">
        <v>1</v>
      </c>
      <c r="EX701" t="s">
        <v>83</v>
      </c>
      <c r="EY701">
        <v>1</v>
      </c>
      <c r="EZ701" s="40">
        <f t="shared" si="821"/>
        <v>0</v>
      </c>
      <c r="FA701" s="24">
        <f t="shared" si="822"/>
        <v>7</v>
      </c>
      <c r="FB701" s="14">
        <v>1</v>
      </c>
      <c r="FC701" t="s">
        <v>83</v>
      </c>
      <c r="FD701">
        <v>0</v>
      </c>
      <c r="FE701" s="40">
        <f t="shared" si="823"/>
        <v>6</v>
      </c>
      <c r="FF701">
        <v>2</v>
      </c>
      <c r="FG701" t="s">
        <v>83</v>
      </c>
      <c r="FH701">
        <v>0</v>
      </c>
      <c r="FI701" s="40">
        <f t="shared" si="824"/>
        <v>6</v>
      </c>
      <c r="FJ701">
        <v>1</v>
      </c>
      <c r="FK701" t="s">
        <v>83</v>
      </c>
      <c r="FL701">
        <v>2</v>
      </c>
      <c r="FM701" s="40">
        <f t="shared" si="825"/>
        <v>0</v>
      </c>
      <c r="FN701">
        <v>2</v>
      </c>
      <c r="FO701" t="s">
        <v>83</v>
      </c>
      <c r="FP701">
        <v>1</v>
      </c>
      <c r="FQ701" s="40">
        <f t="shared" si="787"/>
        <v>4</v>
      </c>
      <c r="FR701">
        <v>1</v>
      </c>
      <c r="FS701" t="s">
        <v>83</v>
      </c>
      <c r="FT701">
        <v>2</v>
      </c>
      <c r="FU701" s="40">
        <f t="shared" si="826"/>
        <v>4</v>
      </c>
      <c r="FV701">
        <v>0</v>
      </c>
      <c r="FW701" t="s">
        <v>83</v>
      </c>
      <c r="FX701">
        <v>3</v>
      </c>
      <c r="FY701" s="40">
        <f t="shared" si="788"/>
        <v>0</v>
      </c>
      <c r="FZ701" s="24">
        <f t="shared" si="789"/>
        <v>20</v>
      </c>
      <c r="GA701" s="14">
        <v>2</v>
      </c>
      <c r="GB701" t="s">
        <v>83</v>
      </c>
      <c r="GC701">
        <v>1</v>
      </c>
      <c r="GD701" s="40">
        <f t="shared" si="827"/>
        <v>0</v>
      </c>
      <c r="GE701">
        <v>2</v>
      </c>
      <c r="GF701" t="s">
        <v>83</v>
      </c>
      <c r="GG701">
        <v>0</v>
      </c>
      <c r="GH701" s="40">
        <f t="shared" si="851"/>
        <v>3</v>
      </c>
      <c r="GI701">
        <v>2</v>
      </c>
      <c r="GJ701" t="s">
        <v>83</v>
      </c>
      <c r="GK701">
        <v>1</v>
      </c>
      <c r="GL701" s="40">
        <f t="shared" si="828"/>
        <v>0</v>
      </c>
      <c r="GM701">
        <v>1</v>
      </c>
      <c r="GN701" t="s">
        <v>83</v>
      </c>
      <c r="GO701">
        <v>1</v>
      </c>
      <c r="GP701" s="40">
        <f t="shared" si="829"/>
        <v>0</v>
      </c>
      <c r="GQ701">
        <v>0</v>
      </c>
      <c r="GR701" t="s">
        <v>83</v>
      </c>
      <c r="GS701">
        <v>1</v>
      </c>
      <c r="GT701" s="40">
        <f t="shared" si="790"/>
        <v>3</v>
      </c>
      <c r="GU701">
        <v>1</v>
      </c>
      <c r="GV701" t="s">
        <v>83</v>
      </c>
      <c r="GW701">
        <v>2</v>
      </c>
      <c r="GX701" s="40">
        <f t="shared" si="830"/>
        <v>0</v>
      </c>
      <c r="GY701" s="24">
        <f t="shared" si="831"/>
        <v>6</v>
      </c>
      <c r="GZ701" s="28">
        <f t="shared" si="791"/>
        <v>102</v>
      </c>
      <c r="HA701" t="s">
        <v>84</v>
      </c>
      <c r="HB701">
        <f t="shared" si="792"/>
        <v>9</v>
      </c>
      <c r="HC701" t="s">
        <v>85</v>
      </c>
      <c r="HD701">
        <f t="shared" si="845"/>
        <v>9</v>
      </c>
      <c r="HE701" t="s">
        <v>93</v>
      </c>
      <c r="HF701">
        <f t="shared" si="793"/>
        <v>9</v>
      </c>
      <c r="HG701" t="s">
        <v>94</v>
      </c>
      <c r="HH701">
        <f t="shared" si="850"/>
        <v>9</v>
      </c>
      <c r="HI701" t="s">
        <v>130</v>
      </c>
      <c r="HJ701">
        <f t="shared" si="832"/>
        <v>5</v>
      </c>
      <c r="HK701" t="s">
        <v>95</v>
      </c>
      <c r="HL701">
        <f t="shared" si="833"/>
        <v>5</v>
      </c>
      <c r="HM701" t="s">
        <v>90</v>
      </c>
      <c r="HN701">
        <f t="shared" si="794"/>
        <v>9</v>
      </c>
      <c r="HO701" t="s">
        <v>96</v>
      </c>
      <c r="HP701">
        <f t="shared" si="834"/>
        <v>9</v>
      </c>
      <c r="HQ701" t="s">
        <v>140</v>
      </c>
      <c r="HR701" s="1">
        <f t="shared" si="835"/>
        <v>0</v>
      </c>
      <c r="HS701" t="s">
        <v>137</v>
      </c>
      <c r="HT701" s="1">
        <f t="shared" si="836"/>
        <v>6</v>
      </c>
      <c r="HU701" t="s">
        <v>86</v>
      </c>
      <c r="HV701" s="1">
        <f t="shared" si="837"/>
        <v>6</v>
      </c>
      <c r="HW701" t="s">
        <v>129</v>
      </c>
      <c r="HX701" s="1">
        <f t="shared" si="838"/>
        <v>0</v>
      </c>
      <c r="HY701" t="s">
        <v>88</v>
      </c>
      <c r="HZ701" s="1">
        <f t="shared" si="839"/>
        <v>0</v>
      </c>
      <c r="IA701" t="s">
        <v>131</v>
      </c>
      <c r="IB701" s="1">
        <f t="shared" si="840"/>
        <v>0</v>
      </c>
      <c r="IC701" t="s">
        <v>134</v>
      </c>
      <c r="ID701" s="1">
        <f t="shared" si="841"/>
        <v>6</v>
      </c>
      <c r="IE701" t="s">
        <v>135</v>
      </c>
      <c r="IF701" s="1">
        <f t="shared" si="842"/>
        <v>0</v>
      </c>
      <c r="IG701">
        <f t="shared" si="847"/>
        <v>82</v>
      </c>
      <c r="IH701" s="1">
        <f t="shared" si="843"/>
        <v>184</v>
      </c>
    </row>
    <row r="702" spans="1:242" ht="14.65" thickBot="1" x14ac:dyDescent="0.5">
      <c r="A702" s="1">
        <v>699</v>
      </c>
      <c r="B702" s="45">
        <f t="shared" si="779"/>
        <v>286</v>
      </c>
      <c r="C702" s="14" t="s">
        <v>579</v>
      </c>
      <c r="D702" t="s">
        <v>1178</v>
      </c>
      <c r="E702" s="15" t="s">
        <v>1453</v>
      </c>
      <c r="F702" s="28">
        <f t="shared" si="780"/>
        <v>160</v>
      </c>
      <c r="H702" s="14">
        <v>0</v>
      </c>
      <c r="I702" t="s">
        <v>83</v>
      </c>
      <c r="J702">
        <v>2</v>
      </c>
      <c r="K702" s="40">
        <f t="shared" si="852"/>
        <v>6</v>
      </c>
      <c r="L702">
        <v>1</v>
      </c>
      <c r="M702" t="s">
        <v>83</v>
      </c>
      <c r="N702">
        <v>2</v>
      </c>
      <c r="O702" s="40">
        <f t="shared" si="848"/>
        <v>3</v>
      </c>
      <c r="P702">
        <v>1</v>
      </c>
      <c r="Q702" t="s">
        <v>83</v>
      </c>
      <c r="R702">
        <v>3</v>
      </c>
      <c r="S702" s="40">
        <f t="shared" si="795"/>
        <v>6</v>
      </c>
      <c r="T702">
        <v>4</v>
      </c>
      <c r="U702" t="s">
        <v>83</v>
      </c>
      <c r="V702">
        <v>2</v>
      </c>
      <c r="W702" s="40">
        <f t="shared" si="781"/>
        <v>0</v>
      </c>
      <c r="X702">
        <v>1</v>
      </c>
      <c r="Y702" t="s">
        <v>83</v>
      </c>
      <c r="Z702">
        <v>1</v>
      </c>
      <c r="AA702" s="40">
        <f t="shared" si="782"/>
        <v>0</v>
      </c>
      <c r="AB702">
        <v>5</v>
      </c>
      <c r="AC702" t="s">
        <v>83</v>
      </c>
      <c r="AD702">
        <v>0</v>
      </c>
      <c r="AE702" s="40">
        <f t="shared" si="796"/>
        <v>3</v>
      </c>
      <c r="AF702" s="24">
        <f t="shared" si="797"/>
        <v>18</v>
      </c>
      <c r="AG702" s="14">
        <v>3</v>
      </c>
      <c r="AH702" t="s">
        <v>83</v>
      </c>
      <c r="AI702">
        <v>1</v>
      </c>
      <c r="AJ702" s="40">
        <f t="shared" si="846"/>
        <v>3</v>
      </c>
      <c r="AK702">
        <v>1</v>
      </c>
      <c r="AL702" t="s">
        <v>83</v>
      </c>
      <c r="AM702">
        <v>2</v>
      </c>
      <c r="AN702" s="40">
        <f t="shared" si="798"/>
        <v>0</v>
      </c>
      <c r="AO702">
        <v>4</v>
      </c>
      <c r="AP702" t="s">
        <v>83</v>
      </c>
      <c r="AQ702">
        <v>2</v>
      </c>
      <c r="AR702" s="40">
        <f t="shared" si="778"/>
        <v>0</v>
      </c>
      <c r="AS702">
        <v>2</v>
      </c>
      <c r="AT702" t="s">
        <v>83</v>
      </c>
      <c r="AU702">
        <v>1</v>
      </c>
      <c r="AV702" s="40">
        <f t="shared" si="799"/>
        <v>0</v>
      </c>
      <c r="AW702">
        <v>1</v>
      </c>
      <c r="AX702" t="s">
        <v>83</v>
      </c>
      <c r="AY702">
        <v>1</v>
      </c>
      <c r="AZ702" s="40">
        <f t="shared" si="800"/>
        <v>0</v>
      </c>
      <c r="BA702">
        <v>1</v>
      </c>
      <c r="BB702" t="s">
        <v>83</v>
      </c>
      <c r="BC702">
        <v>3</v>
      </c>
      <c r="BD702" s="40">
        <f t="shared" si="783"/>
        <v>3</v>
      </c>
      <c r="BE702" s="24">
        <f t="shared" si="801"/>
        <v>6</v>
      </c>
      <c r="BF702" s="14">
        <v>4</v>
      </c>
      <c r="BG702" t="s">
        <v>83</v>
      </c>
      <c r="BH702">
        <v>1</v>
      </c>
      <c r="BI702" s="40">
        <f t="shared" si="802"/>
        <v>0</v>
      </c>
      <c r="BJ702">
        <v>2</v>
      </c>
      <c r="BK702" t="s">
        <v>83</v>
      </c>
      <c r="BL702">
        <v>2</v>
      </c>
      <c r="BM702" s="40">
        <f t="shared" si="803"/>
        <v>3</v>
      </c>
      <c r="BN702">
        <v>4</v>
      </c>
      <c r="BO702" t="s">
        <v>83</v>
      </c>
      <c r="BP702">
        <v>1</v>
      </c>
      <c r="BQ702" s="40">
        <f t="shared" si="784"/>
        <v>3</v>
      </c>
      <c r="BR702">
        <v>2</v>
      </c>
      <c r="BS702" t="s">
        <v>83</v>
      </c>
      <c r="BT702">
        <v>1</v>
      </c>
      <c r="BU702" s="40">
        <f t="shared" si="804"/>
        <v>3</v>
      </c>
      <c r="BV702">
        <v>1</v>
      </c>
      <c r="BW702" t="s">
        <v>83</v>
      </c>
      <c r="BX702">
        <v>3</v>
      </c>
      <c r="BY702" s="40">
        <f t="shared" si="805"/>
        <v>4</v>
      </c>
      <c r="BZ702">
        <v>1</v>
      </c>
      <c r="CA702" t="s">
        <v>83</v>
      </c>
      <c r="CB702">
        <v>2</v>
      </c>
      <c r="CC702" s="40">
        <f t="shared" si="806"/>
        <v>6</v>
      </c>
      <c r="CD702" s="24">
        <f t="shared" si="807"/>
        <v>19</v>
      </c>
      <c r="CE702" s="14">
        <v>2</v>
      </c>
      <c r="CF702" t="s">
        <v>83</v>
      </c>
      <c r="CG702">
        <v>1</v>
      </c>
      <c r="CH702" s="40">
        <f t="shared" si="808"/>
        <v>0</v>
      </c>
      <c r="CI702">
        <v>3</v>
      </c>
      <c r="CJ702" t="s">
        <v>83</v>
      </c>
      <c r="CK702">
        <v>1</v>
      </c>
      <c r="CL702" s="40">
        <f t="shared" si="809"/>
        <v>3</v>
      </c>
      <c r="CM702">
        <v>1</v>
      </c>
      <c r="CN702" t="s">
        <v>83</v>
      </c>
      <c r="CO702">
        <v>1</v>
      </c>
      <c r="CP702" s="40">
        <f t="shared" si="810"/>
        <v>0</v>
      </c>
      <c r="CQ702">
        <v>2</v>
      </c>
      <c r="CR702" t="s">
        <v>83</v>
      </c>
      <c r="CS702">
        <v>2</v>
      </c>
      <c r="CT702" s="40">
        <f t="shared" si="811"/>
        <v>0</v>
      </c>
      <c r="CU702">
        <v>1</v>
      </c>
      <c r="CV702" t="s">
        <v>83</v>
      </c>
      <c r="CW702">
        <v>1</v>
      </c>
      <c r="CX702" s="40">
        <f t="shared" si="812"/>
        <v>0</v>
      </c>
      <c r="CY702">
        <v>2</v>
      </c>
      <c r="CZ702" t="s">
        <v>83</v>
      </c>
      <c r="DA702">
        <v>3</v>
      </c>
      <c r="DB702" s="40">
        <f t="shared" si="813"/>
        <v>0</v>
      </c>
      <c r="DC702" s="24">
        <f t="shared" si="814"/>
        <v>3</v>
      </c>
      <c r="DD702" s="14">
        <v>3</v>
      </c>
      <c r="DE702" t="s">
        <v>83</v>
      </c>
      <c r="DF702">
        <v>0</v>
      </c>
      <c r="DG702" s="40">
        <f t="shared" si="844"/>
        <v>0</v>
      </c>
      <c r="DH702">
        <v>2</v>
      </c>
      <c r="DI702" t="s">
        <v>83</v>
      </c>
      <c r="DJ702">
        <v>2</v>
      </c>
      <c r="DK702" s="40">
        <f t="shared" si="785"/>
        <v>0</v>
      </c>
      <c r="DL702">
        <v>1</v>
      </c>
      <c r="DM702" t="s">
        <v>83</v>
      </c>
      <c r="DN702">
        <v>3</v>
      </c>
      <c r="DO702" s="40">
        <f t="shared" si="815"/>
        <v>3</v>
      </c>
      <c r="DP702">
        <v>1</v>
      </c>
      <c r="DQ702" t="s">
        <v>83</v>
      </c>
      <c r="DR702">
        <v>1</v>
      </c>
      <c r="DS702" s="40">
        <f t="shared" si="776"/>
        <v>6</v>
      </c>
      <c r="DT702">
        <v>2</v>
      </c>
      <c r="DU702" t="s">
        <v>83</v>
      </c>
      <c r="DV702">
        <v>3</v>
      </c>
      <c r="DW702" s="40">
        <f t="shared" si="777"/>
        <v>1</v>
      </c>
      <c r="DX702">
        <v>1</v>
      </c>
      <c r="DY702" t="s">
        <v>83</v>
      </c>
      <c r="DZ702">
        <v>3</v>
      </c>
      <c r="EA702" s="39">
        <f t="shared" si="816"/>
        <v>4</v>
      </c>
      <c r="EB702" s="24">
        <f t="shared" si="786"/>
        <v>14</v>
      </c>
      <c r="EC702" s="14">
        <v>1</v>
      </c>
      <c r="ED702" t="s">
        <v>83</v>
      </c>
      <c r="EE702">
        <v>3</v>
      </c>
      <c r="EF702" s="40">
        <f t="shared" si="817"/>
        <v>0</v>
      </c>
      <c r="EG702">
        <v>4</v>
      </c>
      <c r="EH702" t="s">
        <v>83</v>
      </c>
      <c r="EI702">
        <v>0</v>
      </c>
      <c r="EJ702" s="40">
        <f t="shared" si="818"/>
        <v>3</v>
      </c>
      <c r="EK702">
        <v>2</v>
      </c>
      <c r="EL702" t="s">
        <v>83</v>
      </c>
      <c r="EM702">
        <v>0</v>
      </c>
      <c r="EN702" s="40">
        <f t="shared" si="849"/>
        <v>0</v>
      </c>
      <c r="EO702">
        <v>4</v>
      </c>
      <c r="EP702" t="s">
        <v>83</v>
      </c>
      <c r="EQ702">
        <v>2</v>
      </c>
      <c r="ER702" s="40">
        <f t="shared" si="819"/>
        <v>3</v>
      </c>
      <c r="ES702">
        <v>2</v>
      </c>
      <c r="ET702" t="s">
        <v>83</v>
      </c>
      <c r="EU702">
        <v>2</v>
      </c>
      <c r="EV702" s="40">
        <f t="shared" si="820"/>
        <v>3</v>
      </c>
      <c r="EW702">
        <v>1</v>
      </c>
      <c r="EX702" t="s">
        <v>83</v>
      </c>
      <c r="EY702">
        <v>0</v>
      </c>
      <c r="EZ702" s="40">
        <f t="shared" si="821"/>
        <v>0</v>
      </c>
      <c r="FA702" s="24">
        <f t="shared" si="822"/>
        <v>9</v>
      </c>
      <c r="FB702" s="14">
        <v>3</v>
      </c>
      <c r="FC702" t="s">
        <v>83</v>
      </c>
      <c r="FD702">
        <v>1</v>
      </c>
      <c r="FE702" s="40">
        <f t="shared" si="823"/>
        <v>3</v>
      </c>
      <c r="FF702">
        <v>2</v>
      </c>
      <c r="FG702" t="s">
        <v>83</v>
      </c>
      <c r="FH702">
        <v>0</v>
      </c>
      <c r="FI702" s="40">
        <f t="shared" si="824"/>
        <v>6</v>
      </c>
      <c r="FJ702">
        <v>1</v>
      </c>
      <c r="FK702" t="s">
        <v>83</v>
      </c>
      <c r="FL702">
        <v>2</v>
      </c>
      <c r="FM702" s="40">
        <f t="shared" si="825"/>
        <v>0</v>
      </c>
      <c r="FN702">
        <v>3</v>
      </c>
      <c r="FO702" t="s">
        <v>83</v>
      </c>
      <c r="FP702">
        <v>3</v>
      </c>
      <c r="FQ702" s="40">
        <f t="shared" si="787"/>
        <v>0</v>
      </c>
      <c r="FR702">
        <v>2</v>
      </c>
      <c r="FS702" t="s">
        <v>83</v>
      </c>
      <c r="FT702">
        <v>4</v>
      </c>
      <c r="FU702" s="40">
        <f t="shared" si="826"/>
        <v>3</v>
      </c>
      <c r="FV702">
        <v>0</v>
      </c>
      <c r="FW702" t="s">
        <v>83</v>
      </c>
      <c r="FX702">
        <v>3</v>
      </c>
      <c r="FY702" s="40">
        <f t="shared" si="788"/>
        <v>0</v>
      </c>
      <c r="FZ702" s="24">
        <f t="shared" si="789"/>
        <v>12</v>
      </c>
      <c r="GA702" s="14">
        <v>3</v>
      </c>
      <c r="GB702" t="s">
        <v>83</v>
      </c>
      <c r="GC702">
        <v>1</v>
      </c>
      <c r="GD702" s="40">
        <f t="shared" si="827"/>
        <v>0</v>
      </c>
      <c r="GE702">
        <v>2</v>
      </c>
      <c r="GF702" t="s">
        <v>83</v>
      </c>
      <c r="GG702">
        <v>0</v>
      </c>
      <c r="GH702" s="40">
        <f t="shared" si="851"/>
        <v>3</v>
      </c>
      <c r="GI702">
        <v>2</v>
      </c>
      <c r="GJ702" t="s">
        <v>83</v>
      </c>
      <c r="GK702">
        <v>1</v>
      </c>
      <c r="GL702" s="40">
        <f t="shared" si="828"/>
        <v>0</v>
      </c>
      <c r="GM702">
        <v>3</v>
      </c>
      <c r="GN702" t="s">
        <v>83</v>
      </c>
      <c r="GO702">
        <v>3</v>
      </c>
      <c r="GP702" s="40">
        <f t="shared" si="829"/>
        <v>0</v>
      </c>
      <c r="GQ702">
        <v>1</v>
      </c>
      <c r="GR702" t="s">
        <v>83</v>
      </c>
      <c r="GS702">
        <v>2</v>
      </c>
      <c r="GT702" s="40">
        <f t="shared" si="790"/>
        <v>3</v>
      </c>
      <c r="GU702">
        <v>2</v>
      </c>
      <c r="GV702" t="s">
        <v>83</v>
      </c>
      <c r="GW702">
        <v>4</v>
      </c>
      <c r="GX702" s="40">
        <f t="shared" si="830"/>
        <v>0</v>
      </c>
      <c r="GY702" s="24">
        <f t="shared" si="831"/>
        <v>6</v>
      </c>
      <c r="GZ702" s="28">
        <f t="shared" si="791"/>
        <v>87</v>
      </c>
      <c r="HA702" t="s">
        <v>84</v>
      </c>
      <c r="HB702">
        <f t="shared" si="792"/>
        <v>9</v>
      </c>
      <c r="HC702" t="s">
        <v>85</v>
      </c>
      <c r="HD702">
        <f t="shared" si="845"/>
        <v>9</v>
      </c>
      <c r="HE702" t="s">
        <v>93</v>
      </c>
      <c r="HF702">
        <f t="shared" si="793"/>
        <v>9</v>
      </c>
      <c r="HG702" t="s">
        <v>94</v>
      </c>
      <c r="HH702">
        <f t="shared" si="850"/>
        <v>9</v>
      </c>
      <c r="HI702" t="s">
        <v>88</v>
      </c>
      <c r="HJ702">
        <f t="shared" si="832"/>
        <v>0</v>
      </c>
      <c r="HK702" t="s">
        <v>131</v>
      </c>
      <c r="HL702">
        <f t="shared" si="833"/>
        <v>0</v>
      </c>
      <c r="HM702" t="s">
        <v>134</v>
      </c>
      <c r="HN702">
        <f t="shared" si="794"/>
        <v>5</v>
      </c>
      <c r="HO702" t="s">
        <v>96</v>
      </c>
      <c r="HP702">
        <f t="shared" si="834"/>
        <v>9</v>
      </c>
      <c r="HQ702" t="s">
        <v>132</v>
      </c>
      <c r="HR702" s="1">
        <f t="shared" si="835"/>
        <v>6</v>
      </c>
      <c r="HS702" t="s">
        <v>92</v>
      </c>
      <c r="HT702" s="1">
        <f t="shared" si="836"/>
        <v>0</v>
      </c>
      <c r="HU702" t="s">
        <v>133</v>
      </c>
      <c r="HV702" s="1">
        <f t="shared" si="837"/>
        <v>0</v>
      </c>
      <c r="HW702" t="s">
        <v>129</v>
      </c>
      <c r="HX702" s="1">
        <f t="shared" si="838"/>
        <v>0</v>
      </c>
      <c r="HY702" t="s">
        <v>130</v>
      </c>
      <c r="HZ702" s="1">
        <f t="shared" si="839"/>
        <v>6</v>
      </c>
      <c r="IA702" t="s">
        <v>95</v>
      </c>
      <c r="IB702" s="1">
        <f t="shared" si="840"/>
        <v>6</v>
      </c>
      <c r="IC702" t="s">
        <v>90</v>
      </c>
      <c r="ID702" s="1">
        <f t="shared" si="841"/>
        <v>5</v>
      </c>
      <c r="IE702" t="s">
        <v>135</v>
      </c>
      <c r="IF702" s="1">
        <f t="shared" si="842"/>
        <v>0</v>
      </c>
      <c r="IG702">
        <f t="shared" si="847"/>
        <v>73</v>
      </c>
      <c r="IH702" s="1">
        <f t="shared" si="843"/>
        <v>160</v>
      </c>
    </row>
    <row r="703" spans="1:242" ht="14.65" thickBot="1" x14ac:dyDescent="0.5">
      <c r="A703" s="1">
        <v>700</v>
      </c>
      <c r="B703" s="45">
        <f t="shared" si="779"/>
        <v>239</v>
      </c>
      <c r="C703" s="14" t="s">
        <v>1456</v>
      </c>
      <c r="D703" t="s">
        <v>1178</v>
      </c>
      <c r="E703" s="15" t="s">
        <v>1453</v>
      </c>
      <c r="F703" s="28">
        <f t="shared" si="780"/>
        <v>164</v>
      </c>
      <c r="H703" s="14">
        <v>3</v>
      </c>
      <c r="I703" t="s">
        <v>83</v>
      </c>
      <c r="J703">
        <v>1</v>
      </c>
      <c r="K703" s="40">
        <f t="shared" si="852"/>
        <v>0</v>
      </c>
      <c r="L703">
        <v>1</v>
      </c>
      <c r="M703" t="s">
        <v>83</v>
      </c>
      <c r="N703">
        <v>3</v>
      </c>
      <c r="O703" s="40">
        <f t="shared" si="848"/>
        <v>4</v>
      </c>
      <c r="P703">
        <v>0</v>
      </c>
      <c r="Q703" t="s">
        <v>83</v>
      </c>
      <c r="R703">
        <v>2</v>
      </c>
      <c r="S703" s="40">
        <f t="shared" si="795"/>
        <v>4</v>
      </c>
      <c r="T703">
        <v>2</v>
      </c>
      <c r="U703" t="s">
        <v>83</v>
      </c>
      <c r="V703">
        <v>0</v>
      </c>
      <c r="W703" s="40">
        <f t="shared" si="781"/>
        <v>0</v>
      </c>
      <c r="X703">
        <v>1</v>
      </c>
      <c r="Y703" t="s">
        <v>83</v>
      </c>
      <c r="Z703">
        <v>3</v>
      </c>
      <c r="AA703" s="40">
        <f t="shared" si="782"/>
        <v>3</v>
      </c>
      <c r="AB703">
        <v>4</v>
      </c>
      <c r="AC703" t="s">
        <v>83</v>
      </c>
      <c r="AD703">
        <v>1</v>
      </c>
      <c r="AE703" s="40">
        <f t="shared" si="796"/>
        <v>3</v>
      </c>
      <c r="AF703" s="24">
        <f t="shared" si="797"/>
        <v>14</v>
      </c>
      <c r="AG703" s="14">
        <v>2</v>
      </c>
      <c r="AH703" t="s">
        <v>83</v>
      </c>
      <c r="AI703">
        <v>1</v>
      </c>
      <c r="AJ703" s="40">
        <f t="shared" si="846"/>
        <v>3</v>
      </c>
      <c r="AK703">
        <v>3</v>
      </c>
      <c r="AL703" t="s">
        <v>83</v>
      </c>
      <c r="AM703">
        <v>1</v>
      </c>
      <c r="AN703" s="40">
        <f t="shared" si="798"/>
        <v>0</v>
      </c>
      <c r="AO703">
        <v>2</v>
      </c>
      <c r="AP703" t="s">
        <v>83</v>
      </c>
      <c r="AQ703">
        <v>2</v>
      </c>
      <c r="AR703" s="40">
        <f t="shared" si="778"/>
        <v>0</v>
      </c>
      <c r="AS703">
        <v>3</v>
      </c>
      <c r="AT703" t="s">
        <v>83</v>
      </c>
      <c r="AU703">
        <v>2</v>
      </c>
      <c r="AV703" s="40">
        <f t="shared" si="799"/>
        <v>0</v>
      </c>
      <c r="AW703">
        <v>1</v>
      </c>
      <c r="AX703" t="s">
        <v>83</v>
      </c>
      <c r="AY703">
        <v>3</v>
      </c>
      <c r="AZ703" s="40">
        <f t="shared" si="800"/>
        <v>3</v>
      </c>
      <c r="BA703">
        <v>2</v>
      </c>
      <c r="BB703" t="s">
        <v>83</v>
      </c>
      <c r="BC703">
        <v>3</v>
      </c>
      <c r="BD703" s="40">
        <f t="shared" si="783"/>
        <v>4</v>
      </c>
      <c r="BE703" s="24">
        <f t="shared" si="801"/>
        <v>10</v>
      </c>
      <c r="BF703" s="14">
        <v>3</v>
      </c>
      <c r="BG703" t="s">
        <v>83</v>
      </c>
      <c r="BH703">
        <v>1</v>
      </c>
      <c r="BI703" s="40">
        <f t="shared" si="802"/>
        <v>0</v>
      </c>
      <c r="BJ703">
        <v>0</v>
      </c>
      <c r="BK703" t="s">
        <v>83</v>
      </c>
      <c r="BL703">
        <v>2</v>
      </c>
      <c r="BM703" s="40">
        <f t="shared" si="803"/>
        <v>0</v>
      </c>
      <c r="BN703">
        <v>3</v>
      </c>
      <c r="BO703" t="s">
        <v>83</v>
      </c>
      <c r="BP703">
        <v>0</v>
      </c>
      <c r="BQ703" s="40">
        <f t="shared" si="784"/>
        <v>3</v>
      </c>
      <c r="BR703">
        <v>4</v>
      </c>
      <c r="BS703" t="s">
        <v>83</v>
      </c>
      <c r="BT703">
        <v>1</v>
      </c>
      <c r="BU703" s="40">
        <f t="shared" si="804"/>
        <v>3</v>
      </c>
      <c r="BV703">
        <v>2</v>
      </c>
      <c r="BW703" t="s">
        <v>83</v>
      </c>
      <c r="BX703">
        <v>4</v>
      </c>
      <c r="BY703" s="40">
        <f t="shared" si="805"/>
        <v>4</v>
      </c>
      <c r="BZ703">
        <v>1</v>
      </c>
      <c r="CA703" t="s">
        <v>83</v>
      </c>
      <c r="CB703">
        <v>1</v>
      </c>
      <c r="CC703" s="40">
        <f t="shared" si="806"/>
        <v>0</v>
      </c>
      <c r="CD703" s="24">
        <f t="shared" si="807"/>
        <v>10</v>
      </c>
      <c r="CE703" s="14">
        <v>3</v>
      </c>
      <c r="CF703" t="s">
        <v>83</v>
      </c>
      <c r="CG703">
        <v>1</v>
      </c>
      <c r="CH703" s="40">
        <f t="shared" si="808"/>
        <v>0</v>
      </c>
      <c r="CI703">
        <v>2</v>
      </c>
      <c r="CJ703" t="s">
        <v>83</v>
      </c>
      <c r="CK703">
        <v>0</v>
      </c>
      <c r="CL703" s="40">
        <f t="shared" si="809"/>
        <v>3</v>
      </c>
      <c r="CM703">
        <v>1</v>
      </c>
      <c r="CN703" t="s">
        <v>83</v>
      </c>
      <c r="CO703">
        <v>1</v>
      </c>
      <c r="CP703" s="40">
        <f t="shared" si="810"/>
        <v>0</v>
      </c>
      <c r="CQ703">
        <v>3</v>
      </c>
      <c r="CR703" t="s">
        <v>83</v>
      </c>
      <c r="CS703">
        <v>1</v>
      </c>
      <c r="CT703" s="40">
        <f t="shared" si="811"/>
        <v>3</v>
      </c>
      <c r="CU703">
        <v>2</v>
      </c>
      <c r="CV703" t="s">
        <v>83</v>
      </c>
      <c r="CW703">
        <v>1</v>
      </c>
      <c r="CX703" s="40">
        <f t="shared" si="812"/>
        <v>4</v>
      </c>
      <c r="CY703">
        <v>1</v>
      </c>
      <c r="CZ703" t="s">
        <v>83</v>
      </c>
      <c r="DA703">
        <v>3</v>
      </c>
      <c r="DB703" s="40">
        <f t="shared" si="813"/>
        <v>0</v>
      </c>
      <c r="DC703" s="24">
        <f t="shared" si="814"/>
        <v>10</v>
      </c>
      <c r="DD703" s="14">
        <v>2</v>
      </c>
      <c r="DE703" t="s">
        <v>83</v>
      </c>
      <c r="DF703">
        <v>0</v>
      </c>
      <c r="DG703" s="40">
        <f t="shared" si="844"/>
        <v>0</v>
      </c>
      <c r="DH703">
        <v>3</v>
      </c>
      <c r="DI703" t="s">
        <v>83</v>
      </c>
      <c r="DJ703">
        <v>1</v>
      </c>
      <c r="DK703" s="40">
        <f t="shared" si="785"/>
        <v>3</v>
      </c>
      <c r="DL703">
        <v>2</v>
      </c>
      <c r="DM703" t="s">
        <v>83</v>
      </c>
      <c r="DN703">
        <v>1</v>
      </c>
      <c r="DO703" s="40">
        <f t="shared" si="815"/>
        <v>0</v>
      </c>
      <c r="DP703">
        <v>3</v>
      </c>
      <c r="DQ703" t="s">
        <v>83</v>
      </c>
      <c r="DR703">
        <v>2</v>
      </c>
      <c r="DS703" s="40">
        <f t="shared" si="776"/>
        <v>0</v>
      </c>
      <c r="DT703">
        <v>1</v>
      </c>
      <c r="DU703" t="s">
        <v>83</v>
      </c>
      <c r="DV703">
        <v>3</v>
      </c>
      <c r="DW703" s="40">
        <f t="shared" si="777"/>
        <v>1</v>
      </c>
      <c r="DX703">
        <v>2</v>
      </c>
      <c r="DY703" t="s">
        <v>83</v>
      </c>
      <c r="DZ703">
        <v>4</v>
      </c>
      <c r="EA703" s="39">
        <f t="shared" si="816"/>
        <v>4</v>
      </c>
      <c r="EB703" s="24">
        <f t="shared" si="786"/>
        <v>8</v>
      </c>
      <c r="EC703" s="14">
        <v>1</v>
      </c>
      <c r="ED703" t="s">
        <v>83</v>
      </c>
      <c r="EE703">
        <v>2</v>
      </c>
      <c r="EF703" s="40">
        <f t="shared" si="817"/>
        <v>0</v>
      </c>
      <c r="EG703">
        <v>3</v>
      </c>
      <c r="EH703" t="s">
        <v>83</v>
      </c>
      <c r="EI703">
        <v>0</v>
      </c>
      <c r="EJ703" s="40">
        <f t="shared" si="818"/>
        <v>3</v>
      </c>
      <c r="EK703">
        <v>3</v>
      </c>
      <c r="EL703" t="s">
        <v>83</v>
      </c>
      <c r="EM703">
        <v>0</v>
      </c>
      <c r="EN703" s="40">
        <f t="shared" si="849"/>
        <v>0</v>
      </c>
      <c r="EO703">
        <v>3</v>
      </c>
      <c r="EP703" t="s">
        <v>83</v>
      </c>
      <c r="EQ703">
        <v>1</v>
      </c>
      <c r="ER703" s="40">
        <f t="shared" si="819"/>
        <v>3</v>
      </c>
      <c r="ES703">
        <v>1</v>
      </c>
      <c r="ET703" t="s">
        <v>83</v>
      </c>
      <c r="EU703">
        <v>2</v>
      </c>
      <c r="EV703" s="40">
        <f t="shared" si="820"/>
        <v>0</v>
      </c>
      <c r="EW703">
        <v>2</v>
      </c>
      <c r="EX703" t="s">
        <v>83</v>
      </c>
      <c r="EY703">
        <v>0</v>
      </c>
      <c r="EZ703" s="40">
        <f t="shared" si="821"/>
        <v>0</v>
      </c>
      <c r="FA703" s="24">
        <f t="shared" si="822"/>
        <v>6</v>
      </c>
      <c r="FB703" s="14">
        <v>2</v>
      </c>
      <c r="FC703" t="s">
        <v>83</v>
      </c>
      <c r="FD703">
        <v>1</v>
      </c>
      <c r="FE703" s="40">
        <f t="shared" si="823"/>
        <v>4</v>
      </c>
      <c r="FF703">
        <v>3</v>
      </c>
      <c r="FG703" t="s">
        <v>83</v>
      </c>
      <c r="FH703">
        <v>0</v>
      </c>
      <c r="FI703" s="40">
        <f t="shared" si="824"/>
        <v>3</v>
      </c>
      <c r="FJ703">
        <v>2</v>
      </c>
      <c r="FK703" t="s">
        <v>83</v>
      </c>
      <c r="FL703">
        <v>1</v>
      </c>
      <c r="FM703" s="40">
        <f t="shared" si="825"/>
        <v>0</v>
      </c>
      <c r="FN703">
        <v>1</v>
      </c>
      <c r="FO703" t="s">
        <v>83</v>
      </c>
      <c r="FP703">
        <v>3</v>
      </c>
      <c r="FQ703" s="40">
        <f t="shared" si="787"/>
        <v>0</v>
      </c>
      <c r="FR703">
        <v>0</v>
      </c>
      <c r="FS703" t="s">
        <v>83</v>
      </c>
      <c r="FT703">
        <v>2</v>
      </c>
      <c r="FU703" s="40">
        <f t="shared" si="826"/>
        <v>3</v>
      </c>
      <c r="FV703">
        <v>2</v>
      </c>
      <c r="FW703" t="s">
        <v>83</v>
      </c>
      <c r="FX703">
        <v>4</v>
      </c>
      <c r="FY703" s="40">
        <f t="shared" si="788"/>
        <v>0</v>
      </c>
      <c r="FZ703" s="24">
        <f t="shared" si="789"/>
        <v>10</v>
      </c>
      <c r="GA703" s="14">
        <v>3</v>
      </c>
      <c r="GB703" t="s">
        <v>83</v>
      </c>
      <c r="GC703">
        <v>2</v>
      </c>
      <c r="GD703" s="40">
        <f t="shared" si="827"/>
        <v>0</v>
      </c>
      <c r="GE703">
        <v>2</v>
      </c>
      <c r="GF703" t="s">
        <v>83</v>
      </c>
      <c r="GG703">
        <v>0</v>
      </c>
      <c r="GH703" s="40">
        <f t="shared" si="851"/>
        <v>3</v>
      </c>
      <c r="GI703">
        <v>3</v>
      </c>
      <c r="GJ703" t="s">
        <v>83</v>
      </c>
      <c r="GK703">
        <v>2</v>
      </c>
      <c r="GL703" s="40">
        <f t="shared" si="828"/>
        <v>0</v>
      </c>
      <c r="GM703">
        <v>4</v>
      </c>
      <c r="GN703" t="s">
        <v>83</v>
      </c>
      <c r="GO703">
        <v>2</v>
      </c>
      <c r="GP703" s="40">
        <f t="shared" si="829"/>
        <v>4</v>
      </c>
      <c r="GQ703">
        <v>1</v>
      </c>
      <c r="GR703" t="s">
        <v>83</v>
      </c>
      <c r="GS703">
        <v>3</v>
      </c>
      <c r="GT703" s="40">
        <f t="shared" si="790"/>
        <v>4</v>
      </c>
      <c r="GU703">
        <v>1</v>
      </c>
      <c r="GV703" t="s">
        <v>83</v>
      </c>
      <c r="GW703">
        <v>2</v>
      </c>
      <c r="GX703" s="40">
        <f t="shared" si="830"/>
        <v>0</v>
      </c>
      <c r="GY703" s="24">
        <f t="shared" si="831"/>
        <v>11</v>
      </c>
      <c r="GZ703" s="28">
        <f t="shared" si="791"/>
        <v>79</v>
      </c>
      <c r="HA703" t="s">
        <v>84</v>
      </c>
      <c r="HB703">
        <f t="shared" si="792"/>
        <v>9</v>
      </c>
      <c r="HC703" t="s">
        <v>85</v>
      </c>
      <c r="HD703">
        <f t="shared" si="845"/>
        <v>9</v>
      </c>
      <c r="HE703" t="s">
        <v>93</v>
      </c>
      <c r="HF703">
        <f t="shared" si="793"/>
        <v>9</v>
      </c>
      <c r="HG703" t="s">
        <v>94</v>
      </c>
      <c r="HH703">
        <f t="shared" si="850"/>
        <v>9</v>
      </c>
      <c r="HI703" t="s">
        <v>130</v>
      </c>
      <c r="HJ703">
        <f t="shared" si="832"/>
        <v>5</v>
      </c>
      <c r="HK703" t="s">
        <v>131</v>
      </c>
      <c r="HL703">
        <f t="shared" si="833"/>
        <v>0</v>
      </c>
      <c r="HM703" t="s">
        <v>134</v>
      </c>
      <c r="HN703">
        <f t="shared" si="794"/>
        <v>5</v>
      </c>
      <c r="HO703" t="s">
        <v>96</v>
      </c>
      <c r="HP703">
        <f t="shared" si="834"/>
        <v>9</v>
      </c>
      <c r="HQ703" t="s">
        <v>132</v>
      </c>
      <c r="HR703" s="1">
        <f t="shared" si="835"/>
        <v>6</v>
      </c>
      <c r="HS703" t="s">
        <v>137</v>
      </c>
      <c r="HT703" s="1">
        <f t="shared" si="836"/>
        <v>6</v>
      </c>
      <c r="HU703" t="s">
        <v>86</v>
      </c>
      <c r="HV703" s="1">
        <f t="shared" si="837"/>
        <v>6</v>
      </c>
      <c r="HW703" t="s">
        <v>87</v>
      </c>
      <c r="HX703" s="1">
        <f t="shared" si="838"/>
        <v>6</v>
      </c>
      <c r="HY703" t="s">
        <v>88</v>
      </c>
      <c r="HZ703" s="1">
        <f t="shared" si="839"/>
        <v>0</v>
      </c>
      <c r="IA703" t="s">
        <v>95</v>
      </c>
      <c r="IB703" s="1">
        <f t="shared" si="840"/>
        <v>6</v>
      </c>
      <c r="IC703" t="s">
        <v>150</v>
      </c>
      <c r="ID703" s="1">
        <f t="shared" si="841"/>
        <v>0</v>
      </c>
      <c r="IE703" t="s">
        <v>135</v>
      </c>
      <c r="IF703" s="1">
        <f t="shared" si="842"/>
        <v>0</v>
      </c>
      <c r="IG703">
        <f t="shared" si="847"/>
        <v>85</v>
      </c>
      <c r="IH703" s="1">
        <f t="shared" si="843"/>
        <v>164</v>
      </c>
    </row>
    <row r="704" spans="1:242" ht="14.65" thickBot="1" x14ac:dyDescent="0.5">
      <c r="A704" s="1">
        <v>701</v>
      </c>
      <c r="B704" s="45">
        <f t="shared" si="779"/>
        <v>214</v>
      </c>
      <c r="C704" s="14" t="s">
        <v>1349</v>
      </c>
      <c r="D704" t="s">
        <v>294</v>
      </c>
      <c r="E704" s="15" t="s">
        <v>1457</v>
      </c>
      <c r="F704" s="28">
        <f t="shared" si="780"/>
        <v>166</v>
      </c>
      <c r="H704" s="14">
        <v>1</v>
      </c>
      <c r="I704" t="s">
        <v>83</v>
      </c>
      <c r="J704">
        <v>1</v>
      </c>
      <c r="K704" s="40">
        <f t="shared" si="852"/>
        <v>0</v>
      </c>
      <c r="L704">
        <v>1</v>
      </c>
      <c r="M704" t="s">
        <v>83</v>
      </c>
      <c r="N704">
        <v>2</v>
      </c>
      <c r="O704" s="40">
        <f t="shared" si="848"/>
        <v>3</v>
      </c>
      <c r="P704">
        <v>0</v>
      </c>
      <c r="Q704" t="s">
        <v>83</v>
      </c>
      <c r="R704">
        <v>2</v>
      </c>
      <c r="S704" s="40">
        <f t="shared" si="795"/>
        <v>4</v>
      </c>
      <c r="T704">
        <v>2</v>
      </c>
      <c r="U704" t="s">
        <v>83</v>
      </c>
      <c r="V704">
        <v>1</v>
      </c>
      <c r="W704" s="40">
        <f t="shared" si="781"/>
        <v>0</v>
      </c>
      <c r="X704">
        <v>1</v>
      </c>
      <c r="Y704" t="s">
        <v>83</v>
      </c>
      <c r="Z704">
        <v>2</v>
      </c>
      <c r="AA704" s="40">
        <f t="shared" si="782"/>
        <v>6</v>
      </c>
      <c r="AB704">
        <v>4</v>
      </c>
      <c r="AC704" t="s">
        <v>83</v>
      </c>
      <c r="AD704">
        <v>0</v>
      </c>
      <c r="AE704" s="40">
        <f t="shared" si="796"/>
        <v>3</v>
      </c>
      <c r="AF704" s="24">
        <f t="shared" si="797"/>
        <v>16</v>
      </c>
      <c r="AG704" s="14">
        <v>2</v>
      </c>
      <c r="AH704" t="s">
        <v>83</v>
      </c>
      <c r="AI704">
        <v>0</v>
      </c>
      <c r="AJ704" s="40">
        <f t="shared" si="846"/>
        <v>3</v>
      </c>
      <c r="AK704">
        <v>1</v>
      </c>
      <c r="AL704" t="s">
        <v>83</v>
      </c>
      <c r="AM704">
        <v>2</v>
      </c>
      <c r="AN704" s="40">
        <f t="shared" si="798"/>
        <v>0</v>
      </c>
      <c r="AO704">
        <v>2</v>
      </c>
      <c r="AP704" t="s">
        <v>83</v>
      </c>
      <c r="AQ704">
        <v>0</v>
      </c>
      <c r="AR704" s="40">
        <f t="shared" si="778"/>
        <v>0</v>
      </c>
      <c r="AS704">
        <v>2</v>
      </c>
      <c r="AT704" t="s">
        <v>83</v>
      </c>
      <c r="AU704">
        <v>0</v>
      </c>
      <c r="AV704" s="40">
        <f t="shared" si="799"/>
        <v>0</v>
      </c>
      <c r="AW704">
        <v>1</v>
      </c>
      <c r="AX704" t="s">
        <v>83</v>
      </c>
      <c r="AY704">
        <v>3</v>
      </c>
      <c r="AZ704" s="40">
        <f t="shared" si="800"/>
        <v>3</v>
      </c>
      <c r="BA704">
        <v>1</v>
      </c>
      <c r="BB704" t="s">
        <v>83</v>
      </c>
      <c r="BC704">
        <v>1</v>
      </c>
      <c r="BD704" s="40">
        <f t="shared" si="783"/>
        <v>0</v>
      </c>
      <c r="BE704" s="24">
        <f t="shared" si="801"/>
        <v>6</v>
      </c>
      <c r="BF704" s="14">
        <v>2</v>
      </c>
      <c r="BG704" t="s">
        <v>83</v>
      </c>
      <c r="BH704">
        <v>0</v>
      </c>
      <c r="BI704" s="40">
        <f t="shared" si="802"/>
        <v>0</v>
      </c>
      <c r="BJ704">
        <v>2</v>
      </c>
      <c r="BK704" t="s">
        <v>83</v>
      </c>
      <c r="BL704">
        <v>1</v>
      </c>
      <c r="BM704" s="40">
        <f t="shared" si="803"/>
        <v>0</v>
      </c>
      <c r="BN704">
        <v>2</v>
      </c>
      <c r="BO704" t="s">
        <v>83</v>
      </c>
      <c r="BP704">
        <v>0</v>
      </c>
      <c r="BQ704" s="40">
        <f t="shared" si="784"/>
        <v>6</v>
      </c>
      <c r="BR704">
        <v>2</v>
      </c>
      <c r="BS704" t="s">
        <v>83</v>
      </c>
      <c r="BT704">
        <v>1</v>
      </c>
      <c r="BU704" s="40">
        <f t="shared" si="804"/>
        <v>3</v>
      </c>
      <c r="BV704">
        <v>1</v>
      </c>
      <c r="BW704" t="s">
        <v>83</v>
      </c>
      <c r="BX704">
        <v>2</v>
      </c>
      <c r="BY704" s="40">
        <f t="shared" si="805"/>
        <v>3</v>
      </c>
      <c r="BZ704">
        <v>0</v>
      </c>
      <c r="CA704" t="s">
        <v>83</v>
      </c>
      <c r="CB704">
        <v>2</v>
      </c>
      <c r="CC704" s="40">
        <f t="shared" si="806"/>
        <v>3</v>
      </c>
      <c r="CD704" s="24">
        <f t="shared" si="807"/>
        <v>15</v>
      </c>
      <c r="CE704" s="14">
        <v>1</v>
      </c>
      <c r="CF704" t="s">
        <v>83</v>
      </c>
      <c r="CG704">
        <v>0</v>
      </c>
      <c r="CH704" s="40">
        <f t="shared" si="808"/>
        <v>0</v>
      </c>
      <c r="CI704">
        <v>2</v>
      </c>
      <c r="CJ704" t="s">
        <v>83</v>
      </c>
      <c r="CK704">
        <v>1</v>
      </c>
      <c r="CL704" s="40">
        <f t="shared" si="809"/>
        <v>3</v>
      </c>
      <c r="CM704">
        <v>1</v>
      </c>
      <c r="CN704" t="s">
        <v>83</v>
      </c>
      <c r="CO704">
        <v>1</v>
      </c>
      <c r="CP704" s="40">
        <f t="shared" si="810"/>
        <v>0</v>
      </c>
      <c r="CQ704">
        <v>1</v>
      </c>
      <c r="CR704" t="s">
        <v>83</v>
      </c>
      <c r="CS704">
        <v>0</v>
      </c>
      <c r="CT704" s="40">
        <f t="shared" si="811"/>
        <v>4</v>
      </c>
      <c r="CU704">
        <v>1</v>
      </c>
      <c r="CV704" t="s">
        <v>83</v>
      </c>
      <c r="CW704">
        <v>1</v>
      </c>
      <c r="CX704" s="40">
        <f t="shared" si="812"/>
        <v>0</v>
      </c>
      <c r="CY704">
        <v>1</v>
      </c>
      <c r="CZ704" t="s">
        <v>83</v>
      </c>
      <c r="DA704">
        <v>3</v>
      </c>
      <c r="DB704" s="40">
        <f t="shared" si="813"/>
        <v>0</v>
      </c>
      <c r="DC704" s="24">
        <f t="shared" si="814"/>
        <v>7</v>
      </c>
      <c r="DD704" s="14">
        <v>2</v>
      </c>
      <c r="DE704" t="s">
        <v>83</v>
      </c>
      <c r="DF704">
        <v>1</v>
      </c>
      <c r="DG704" s="40">
        <f t="shared" si="844"/>
        <v>0</v>
      </c>
      <c r="DH704">
        <v>2</v>
      </c>
      <c r="DI704" t="s">
        <v>83</v>
      </c>
      <c r="DJ704">
        <v>0</v>
      </c>
      <c r="DK704" s="40">
        <f t="shared" si="785"/>
        <v>3</v>
      </c>
      <c r="DL704">
        <v>2</v>
      </c>
      <c r="DM704" t="s">
        <v>83</v>
      </c>
      <c r="DN704">
        <v>1</v>
      </c>
      <c r="DO704" s="40">
        <f t="shared" si="815"/>
        <v>0</v>
      </c>
      <c r="DP704">
        <v>1</v>
      </c>
      <c r="DQ704" t="s">
        <v>83</v>
      </c>
      <c r="DR704">
        <v>1</v>
      </c>
      <c r="DS704" s="40">
        <f t="shared" si="776"/>
        <v>6</v>
      </c>
      <c r="DT704">
        <v>1</v>
      </c>
      <c r="DU704" t="s">
        <v>83</v>
      </c>
      <c r="DV704">
        <v>3</v>
      </c>
      <c r="DW704" s="40">
        <f t="shared" si="777"/>
        <v>1</v>
      </c>
      <c r="DX704">
        <v>0</v>
      </c>
      <c r="DY704" t="s">
        <v>83</v>
      </c>
      <c r="DZ704">
        <v>2</v>
      </c>
      <c r="EA704" s="39">
        <f t="shared" si="816"/>
        <v>4</v>
      </c>
      <c r="EB704" s="24">
        <f t="shared" si="786"/>
        <v>14</v>
      </c>
      <c r="EC704" s="14">
        <v>0</v>
      </c>
      <c r="ED704" t="s">
        <v>83</v>
      </c>
      <c r="EE704">
        <v>1</v>
      </c>
      <c r="EF704" s="40">
        <f t="shared" si="817"/>
        <v>0</v>
      </c>
      <c r="EG704">
        <v>3</v>
      </c>
      <c r="EH704" t="s">
        <v>83</v>
      </c>
      <c r="EI704">
        <v>0</v>
      </c>
      <c r="EJ704" s="40">
        <f t="shared" si="818"/>
        <v>3</v>
      </c>
      <c r="EK704">
        <v>2</v>
      </c>
      <c r="EL704" t="s">
        <v>83</v>
      </c>
      <c r="EM704">
        <v>1</v>
      </c>
      <c r="EN704" s="40">
        <f t="shared" si="849"/>
        <v>0</v>
      </c>
      <c r="EO704">
        <v>2</v>
      </c>
      <c r="EP704" t="s">
        <v>83</v>
      </c>
      <c r="EQ704">
        <v>1</v>
      </c>
      <c r="ER704" s="40">
        <f t="shared" si="819"/>
        <v>3</v>
      </c>
      <c r="ES704">
        <v>1</v>
      </c>
      <c r="ET704" t="s">
        <v>83</v>
      </c>
      <c r="EU704">
        <v>2</v>
      </c>
      <c r="EV704" s="40">
        <f t="shared" si="820"/>
        <v>0</v>
      </c>
      <c r="EW704">
        <v>0</v>
      </c>
      <c r="EX704" t="s">
        <v>83</v>
      </c>
      <c r="EY704">
        <v>1</v>
      </c>
      <c r="EZ704" s="40">
        <f t="shared" si="821"/>
        <v>4</v>
      </c>
      <c r="FA704" s="24">
        <f t="shared" si="822"/>
        <v>10</v>
      </c>
      <c r="FB704" s="14">
        <v>2</v>
      </c>
      <c r="FC704" t="s">
        <v>83</v>
      </c>
      <c r="FD704">
        <v>1</v>
      </c>
      <c r="FE704" s="40">
        <f t="shared" si="823"/>
        <v>4</v>
      </c>
      <c r="FF704">
        <v>2</v>
      </c>
      <c r="FG704" t="s">
        <v>83</v>
      </c>
      <c r="FH704">
        <v>0</v>
      </c>
      <c r="FI704" s="40">
        <f t="shared" si="824"/>
        <v>6</v>
      </c>
      <c r="FJ704">
        <v>1</v>
      </c>
      <c r="FK704" t="s">
        <v>83</v>
      </c>
      <c r="FL704">
        <v>1</v>
      </c>
      <c r="FM704" s="40">
        <f t="shared" si="825"/>
        <v>3</v>
      </c>
      <c r="FN704">
        <v>1</v>
      </c>
      <c r="FO704" t="s">
        <v>83</v>
      </c>
      <c r="FP704">
        <v>1</v>
      </c>
      <c r="FQ704" s="40">
        <f t="shared" si="787"/>
        <v>0</v>
      </c>
      <c r="FR704">
        <v>1</v>
      </c>
      <c r="FS704" t="s">
        <v>83</v>
      </c>
      <c r="FT704">
        <v>2</v>
      </c>
      <c r="FU704" s="40">
        <f t="shared" si="826"/>
        <v>4</v>
      </c>
      <c r="FV704">
        <v>1</v>
      </c>
      <c r="FW704" t="s">
        <v>83</v>
      </c>
      <c r="FX704">
        <v>3</v>
      </c>
      <c r="FY704" s="40">
        <f t="shared" si="788"/>
        <v>0</v>
      </c>
      <c r="FZ704" s="24">
        <f t="shared" si="789"/>
        <v>17</v>
      </c>
      <c r="GA704" s="14">
        <v>3</v>
      </c>
      <c r="GB704" t="s">
        <v>83</v>
      </c>
      <c r="GC704">
        <v>1</v>
      </c>
      <c r="GD704" s="40">
        <f t="shared" si="827"/>
        <v>0</v>
      </c>
      <c r="GE704">
        <v>1</v>
      </c>
      <c r="GF704" t="s">
        <v>83</v>
      </c>
      <c r="GG704">
        <v>1</v>
      </c>
      <c r="GH704" s="40">
        <f t="shared" si="851"/>
        <v>0</v>
      </c>
      <c r="GI704">
        <v>1</v>
      </c>
      <c r="GJ704" t="s">
        <v>83</v>
      </c>
      <c r="GK704">
        <v>1</v>
      </c>
      <c r="GL704" s="40">
        <f t="shared" si="828"/>
        <v>0</v>
      </c>
      <c r="GM704">
        <v>2</v>
      </c>
      <c r="GN704" t="s">
        <v>83</v>
      </c>
      <c r="GO704">
        <v>1</v>
      </c>
      <c r="GP704" s="40">
        <f t="shared" si="829"/>
        <v>3</v>
      </c>
      <c r="GQ704">
        <v>1</v>
      </c>
      <c r="GR704" t="s">
        <v>83</v>
      </c>
      <c r="GS704">
        <v>1</v>
      </c>
      <c r="GT704" s="40">
        <f t="shared" si="790"/>
        <v>0</v>
      </c>
      <c r="GU704">
        <v>1</v>
      </c>
      <c r="GV704" t="s">
        <v>83</v>
      </c>
      <c r="GW704">
        <v>2</v>
      </c>
      <c r="GX704" s="40">
        <f t="shared" si="830"/>
        <v>0</v>
      </c>
      <c r="GY704" s="24">
        <f t="shared" si="831"/>
        <v>3</v>
      </c>
      <c r="GZ704" s="28">
        <f t="shared" si="791"/>
        <v>88</v>
      </c>
      <c r="HA704" t="s">
        <v>84</v>
      </c>
      <c r="HB704">
        <f t="shared" si="792"/>
        <v>9</v>
      </c>
      <c r="HC704" t="s">
        <v>85</v>
      </c>
      <c r="HD704">
        <f t="shared" si="845"/>
        <v>9</v>
      </c>
      <c r="HE704" t="s">
        <v>93</v>
      </c>
      <c r="HF704">
        <f t="shared" si="793"/>
        <v>9</v>
      </c>
      <c r="HG704" t="s">
        <v>94</v>
      </c>
      <c r="HH704">
        <f t="shared" si="850"/>
        <v>9</v>
      </c>
      <c r="HI704" t="s">
        <v>88</v>
      </c>
      <c r="HJ704">
        <f t="shared" si="832"/>
        <v>0</v>
      </c>
      <c r="HK704" t="s">
        <v>131</v>
      </c>
      <c r="HL704">
        <f t="shared" si="833"/>
        <v>0</v>
      </c>
      <c r="HM704" t="s">
        <v>90</v>
      </c>
      <c r="HN704">
        <f t="shared" si="794"/>
        <v>9</v>
      </c>
      <c r="HO704" t="s">
        <v>96</v>
      </c>
      <c r="HP704">
        <f t="shared" si="834"/>
        <v>9</v>
      </c>
      <c r="HQ704" t="s">
        <v>132</v>
      </c>
      <c r="HR704" s="1">
        <f t="shared" si="835"/>
        <v>6</v>
      </c>
      <c r="HS704" t="s">
        <v>92</v>
      </c>
      <c r="HT704" s="1">
        <f t="shared" si="836"/>
        <v>0</v>
      </c>
      <c r="HU704" t="s">
        <v>133</v>
      </c>
      <c r="HV704" s="1">
        <f t="shared" si="837"/>
        <v>0</v>
      </c>
      <c r="HW704" t="s">
        <v>129</v>
      </c>
      <c r="HX704" s="1">
        <f t="shared" si="838"/>
        <v>0</v>
      </c>
      <c r="HY704" t="s">
        <v>130</v>
      </c>
      <c r="HZ704" s="1">
        <f t="shared" si="839"/>
        <v>6</v>
      </c>
      <c r="IA704" t="s">
        <v>95</v>
      </c>
      <c r="IB704" s="1">
        <f t="shared" si="840"/>
        <v>6</v>
      </c>
      <c r="IC704" t="s">
        <v>134</v>
      </c>
      <c r="ID704" s="1">
        <f t="shared" si="841"/>
        <v>6</v>
      </c>
      <c r="IE704" t="s">
        <v>135</v>
      </c>
      <c r="IF704" s="1">
        <f t="shared" si="842"/>
        <v>0</v>
      </c>
      <c r="IG704">
        <f t="shared" si="847"/>
        <v>78</v>
      </c>
      <c r="IH704" s="1">
        <f t="shared" si="843"/>
        <v>166</v>
      </c>
    </row>
    <row r="705" spans="1:242" ht="14.65" thickBot="1" x14ac:dyDescent="0.5">
      <c r="A705" s="1">
        <v>702</v>
      </c>
      <c r="B705" s="45">
        <f t="shared" si="779"/>
        <v>121</v>
      </c>
      <c r="C705" s="14" t="s">
        <v>1458</v>
      </c>
      <c r="D705" t="s">
        <v>294</v>
      </c>
      <c r="E705" s="15" t="s">
        <v>1457</v>
      </c>
      <c r="F705" s="28">
        <f t="shared" si="780"/>
        <v>173</v>
      </c>
      <c r="H705" s="14">
        <v>1</v>
      </c>
      <c r="I705" t="s">
        <v>83</v>
      </c>
      <c r="J705">
        <v>2</v>
      </c>
      <c r="K705" s="40">
        <f t="shared" si="852"/>
        <v>3</v>
      </c>
      <c r="L705">
        <v>1</v>
      </c>
      <c r="M705" t="s">
        <v>83</v>
      </c>
      <c r="N705">
        <v>3</v>
      </c>
      <c r="O705" s="40">
        <f t="shared" si="848"/>
        <v>4</v>
      </c>
      <c r="P705">
        <v>1</v>
      </c>
      <c r="Q705" t="s">
        <v>83</v>
      </c>
      <c r="R705">
        <v>2</v>
      </c>
      <c r="S705" s="40">
        <f t="shared" si="795"/>
        <v>3</v>
      </c>
      <c r="T705">
        <v>3</v>
      </c>
      <c r="U705" t="s">
        <v>83</v>
      </c>
      <c r="V705">
        <v>1</v>
      </c>
      <c r="W705" s="40">
        <f t="shared" si="781"/>
        <v>0</v>
      </c>
      <c r="X705">
        <v>1</v>
      </c>
      <c r="Y705" t="s">
        <v>83</v>
      </c>
      <c r="Z705">
        <v>1</v>
      </c>
      <c r="AA705" s="40">
        <f t="shared" si="782"/>
        <v>0</v>
      </c>
      <c r="AB705">
        <v>3</v>
      </c>
      <c r="AC705" t="s">
        <v>83</v>
      </c>
      <c r="AD705">
        <v>0</v>
      </c>
      <c r="AE705" s="40">
        <f t="shared" si="796"/>
        <v>3</v>
      </c>
      <c r="AF705" s="24">
        <f t="shared" si="797"/>
        <v>13</v>
      </c>
      <c r="AG705" s="14">
        <v>1</v>
      </c>
      <c r="AH705" t="s">
        <v>83</v>
      </c>
      <c r="AI705">
        <v>0</v>
      </c>
      <c r="AJ705" s="40">
        <f t="shared" si="846"/>
        <v>3</v>
      </c>
      <c r="AK705">
        <v>2</v>
      </c>
      <c r="AL705" t="s">
        <v>83</v>
      </c>
      <c r="AM705">
        <v>2</v>
      </c>
      <c r="AN705" s="40">
        <f t="shared" si="798"/>
        <v>4</v>
      </c>
      <c r="AO705">
        <v>2</v>
      </c>
      <c r="AP705" t="s">
        <v>83</v>
      </c>
      <c r="AQ705">
        <v>0</v>
      </c>
      <c r="AR705" s="40">
        <f t="shared" si="778"/>
        <v>0</v>
      </c>
      <c r="AS705">
        <v>2</v>
      </c>
      <c r="AT705" t="s">
        <v>83</v>
      </c>
      <c r="AU705">
        <v>1</v>
      </c>
      <c r="AV705" s="40">
        <f t="shared" si="799"/>
        <v>0</v>
      </c>
      <c r="AW705">
        <v>1</v>
      </c>
      <c r="AX705" t="s">
        <v>83</v>
      </c>
      <c r="AY705">
        <v>3</v>
      </c>
      <c r="AZ705" s="40">
        <f t="shared" si="800"/>
        <v>3</v>
      </c>
      <c r="BA705">
        <v>1</v>
      </c>
      <c r="BB705" t="s">
        <v>83</v>
      </c>
      <c r="BC705">
        <v>2</v>
      </c>
      <c r="BD705" s="40">
        <f t="shared" si="783"/>
        <v>4</v>
      </c>
      <c r="BE705" s="24">
        <f t="shared" si="801"/>
        <v>14</v>
      </c>
      <c r="BF705" s="14">
        <v>3</v>
      </c>
      <c r="BG705" t="s">
        <v>83</v>
      </c>
      <c r="BH705">
        <v>0</v>
      </c>
      <c r="BI705" s="40">
        <f t="shared" si="802"/>
        <v>0</v>
      </c>
      <c r="BJ705">
        <v>1</v>
      </c>
      <c r="BK705" t="s">
        <v>83</v>
      </c>
      <c r="BL705">
        <v>1</v>
      </c>
      <c r="BM705" s="40">
        <f t="shared" si="803"/>
        <v>4</v>
      </c>
      <c r="BN705">
        <v>3</v>
      </c>
      <c r="BO705" t="s">
        <v>83</v>
      </c>
      <c r="BP705">
        <v>0</v>
      </c>
      <c r="BQ705" s="40">
        <f t="shared" si="784"/>
        <v>3</v>
      </c>
      <c r="BR705">
        <v>2</v>
      </c>
      <c r="BS705" t="s">
        <v>83</v>
      </c>
      <c r="BT705">
        <v>1</v>
      </c>
      <c r="BU705" s="40">
        <f t="shared" si="804"/>
        <v>3</v>
      </c>
      <c r="BV705">
        <v>2</v>
      </c>
      <c r="BW705" t="s">
        <v>83</v>
      </c>
      <c r="BX705">
        <v>2</v>
      </c>
      <c r="BY705" s="40">
        <f t="shared" si="805"/>
        <v>0</v>
      </c>
      <c r="BZ705">
        <v>0</v>
      </c>
      <c r="CA705" t="s">
        <v>83</v>
      </c>
      <c r="CB705">
        <v>3</v>
      </c>
      <c r="CC705" s="40">
        <f t="shared" si="806"/>
        <v>3</v>
      </c>
      <c r="CD705" s="24">
        <f t="shared" si="807"/>
        <v>13</v>
      </c>
      <c r="CE705" s="14">
        <v>1</v>
      </c>
      <c r="CF705" t="s">
        <v>83</v>
      </c>
      <c r="CG705">
        <v>1</v>
      </c>
      <c r="CH705" s="40">
        <f t="shared" si="808"/>
        <v>4</v>
      </c>
      <c r="CI705">
        <v>3</v>
      </c>
      <c r="CJ705" t="s">
        <v>83</v>
      </c>
      <c r="CK705">
        <v>1</v>
      </c>
      <c r="CL705" s="40">
        <f t="shared" si="809"/>
        <v>3</v>
      </c>
      <c r="CM705">
        <v>1</v>
      </c>
      <c r="CN705" t="s">
        <v>83</v>
      </c>
      <c r="CO705">
        <v>1</v>
      </c>
      <c r="CP705" s="40">
        <f t="shared" si="810"/>
        <v>0</v>
      </c>
      <c r="CQ705">
        <v>1</v>
      </c>
      <c r="CR705" t="s">
        <v>83</v>
      </c>
      <c r="CS705">
        <v>0</v>
      </c>
      <c r="CT705" s="40">
        <f t="shared" si="811"/>
        <v>4</v>
      </c>
      <c r="CU705">
        <v>1</v>
      </c>
      <c r="CV705" t="s">
        <v>83</v>
      </c>
      <c r="CW705">
        <v>1</v>
      </c>
      <c r="CX705" s="40">
        <f t="shared" si="812"/>
        <v>0</v>
      </c>
      <c r="CY705">
        <v>1</v>
      </c>
      <c r="CZ705" t="s">
        <v>83</v>
      </c>
      <c r="DA705">
        <v>3</v>
      </c>
      <c r="DB705" s="40">
        <f t="shared" si="813"/>
        <v>0</v>
      </c>
      <c r="DC705" s="24">
        <f t="shared" si="814"/>
        <v>11</v>
      </c>
      <c r="DD705" s="14">
        <v>3</v>
      </c>
      <c r="DE705" t="s">
        <v>83</v>
      </c>
      <c r="DF705">
        <v>1</v>
      </c>
      <c r="DG705" s="40">
        <f t="shared" si="844"/>
        <v>0</v>
      </c>
      <c r="DH705">
        <v>1</v>
      </c>
      <c r="DI705" t="s">
        <v>83</v>
      </c>
      <c r="DJ705">
        <v>0</v>
      </c>
      <c r="DK705" s="40">
        <f t="shared" si="785"/>
        <v>3</v>
      </c>
      <c r="DL705">
        <v>3</v>
      </c>
      <c r="DM705" t="s">
        <v>83</v>
      </c>
      <c r="DN705">
        <v>1</v>
      </c>
      <c r="DO705" s="40">
        <f t="shared" si="815"/>
        <v>0</v>
      </c>
      <c r="DP705">
        <v>1</v>
      </c>
      <c r="DQ705" t="s">
        <v>83</v>
      </c>
      <c r="DR705">
        <v>2</v>
      </c>
      <c r="DS705" s="40">
        <f t="shared" si="776"/>
        <v>0</v>
      </c>
      <c r="DT705">
        <v>1</v>
      </c>
      <c r="DU705" t="s">
        <v>83</v>
      </c>
      <c r="DV705">
        <v>3</v>
      </c>
      <c r="DW705" s="40">
        <f t="shared" si="777"/>
        <v>1</v>
      </c>
      <c r="DX705">
        <v>0</v>
      </c>
      <c r="DY705" t="s">
        <v>83</v>
      </c>
      <c r="DZ705">
        <v>2</v>
      </c>
      <c r="EA705" s="39">
        <f t="shared" si="816"/>
        <v>4</v>
      </c>
      <c r="EB705" s="24">
        <f t="shared" si="786"/>
        <v>8</v>
      </c>
      <c r="EC705" s="14">
        <v>2</v>
      </c>
      <c r="ED705" t="s">
        <v>83</v>
      </c>
      <c r="EE705">
        <v>1</v>
      </c>
      <c r="EF705" s="40">
        <f t="shared" si="817"/>
        <v>0</v>
      </c>
      <c r="EG705">
        <v>3</v>
      </c>
      <c r="EH705" t="s">
        <v>83</v>
      </c>
      <c r="EI705">
        <v>0</v>
      </c>
      <c r="EJ705" s="40">
        <f t="shared" si="818"/>
        <v>3</v>
      </c>
      <c r="EK705">
        <v>2</v>
      </c>
      <c r="EL705" t="s">
        <v>83</v>
      </c>
      <c r="EM705">
        <v>1</v>
      </c>
      <c r="EN705" s="40">
        <f t="shared" si="849"/>
        <v>0</v>
      </c>
      <c r="EO705">
        <v>2</v>
      </c>
      <c r="EP705" t="s">
        <v>83</v>
      </c>
      <c r="EQ705">
        <v>1</v>
      </c>
      <c r="ER705" s="40">
        <f t="shared" si="819"/>
        <v>3</v>
      </c>
      <c r="ES705">
        <v>1</v>
      </c>
      <c r="ET705" t="s">
        <v>83</v>
      </c>
      <c r="EU705">
        <v>2</v>
      </c>
      <c r="EV705" s="40">
        <f t="shared" si="820"/>
        <v>0</v>
      </c>
      <c r="EW705">
        <v>0</v>
      </c>
      <c r="EX705" t="s">
        <v>83</v>
      </c>
      <c r="EY705">
        <v>1</v>
      </c>
      <c r="EZ705" s="40">
        <f t="shared" si="821"/>
        <v>4</v>
      </c>
      <c r="FA705" s="24">
        <f t="shared" si="822"/>
        <v>10</v>
      </c>
      <c r="FB705" s="14">
        <v>1</v>
      </c>
      <c r="FC705" t="s">
        <v>83</v>
      </c>
      <c r="FD705">
        <v>1</v>
      </c>
      <c r="FE705" s="40">
        <f t="shared" si="823"/>
        <v>0</v>
      </c>
      <c r="FF705">
        <v>2</v>
      </c>
      <c r="FG705" t="s">
        <v>83</v>
      </c>
      <c r="FH705">
        <v>1</v>
      </c>
      <c r="FI705" s="40">
        <f t="shared" si="824"/>
        <v>3</v>
      </c>
      <c r="FJ705">
        <v>1</v>
      </c>
      <c r="FK705" t="s">
        <v>83</v>
      </c>
      <c r="FL705">
        <v>0</v>
      </c>
      <c r="FM705" s="40">
        <f t="shared" si="825"/>
        <v>0</v>
      </c>
      <c r="FN705">
        <v>2</v>
      </c>
      <c r="FO705" t="s">
        <v>83</v>
      </c>
      <c r="FP705">
        <v>1</v>
      </c>
      <c r="FQ705" s="40">
        <f t="shared" si="787"/>
        <v>4</v>
      </c>
      <c r="FR705">
        <v>1</v>
      </c>
      <c r="FS705" t="s">
        <v>83</v>
      </c>
      <c r="FT705">
        <v>2</v>
      </c>
      <c r="FU705" s="40">
        <f t="shared" si="826"/>
        <v>4</v>
      </c>
      <c r="FV705">
        <v>1</v>
      </c>
      <c r="FW705" t="s">
        <v>83</v>
      </c>
      <c r="FX705">
        <v>3</v>
      </c>
      <c r="FY705" s="40">
        <f t="shared" si="788"/>
        <v>0</v>
      </c>
      <c r="FZ705" s="24">
        <f t="shared" si="789"/>
        <v>11</v>
      </c>
      <c r="GA705" s="14">
        <v>1</v>
      </c>
      <c r="GB705" t="s">
        <v>83</v>
      </c>
      <c r="GC705">
        <v>1</v>
      </c>
      <c r="GD705" s="40">
        <f t="shared" si="827"/>
        <v>4</v>
      </c>
      <c r="GE705">
        <v>1</v>
      </c>
      <c r="GF705" t="s">
        <v>83</v>
      </c>
      <c r="GG705">
        <v>1</v>
      </c>
      <c r="GH705" s="40">
        <f t="shared" si="851"/>
        <v>0</v>
      </c>
      <c r="GI705">
        <v>1</v>
      </c>
      <c r="GJ705" t="s">
        <v>83</v>
      </c>
      <c r="GK705">
        <v>3</v>
      </c>
      <c r="GL705" s="40">
        <f t="shared" si="828"/>
        <v>3</v>
      </c>
      <c r="GM705">
        <v>2</v>
      </c>
      <c r="GN705" t="s">
        <v>83</v>
      </c>
      <c r="GO705">
        <v>1</v>
      </c>
      <c r="GP705" s="40">
        <f t="shared" si="829"/>
        <v>3</v>
      </c>
      <c r="GQ705">
        <v>1</v>
      </c>
      <c r="GR705" t="s">
        <v>83</v>
      </c>
      <c r="GS705">
        <v>1</v>
      </c>
      <c r="GT705" s="40">
        <f t="shared" si="790"/>
        <v>0</v>
      </c>
      <c r="GU705">
        <v>1</v>
      </c>
      <c r="GV705" t="s">
        <v>83</v>
      </c>
      <c r="GW705">
        <v>2</v>
      </c>
      <c r="GX705" s="40">
        <f t="shared" si="830"/>
        <v>0</v>
      </c>
      <c r="GY705" s="24">
        <f t="shared" si="831"/>
        <v>10</v>
      </c>
      <c r="GZ705" s="28">
        <f t="shared" si="791"/>
        <v>90</v>
      </c>
      <c r="HA705" t="s">
        <v>84</v>
      </c>
      <c r="HB705">
        <f t="shared" si="792"/>
        <v>9</v>
      </c>
      <c r="HC705" t="s">
        <v>85</v>
      </c>
      <c r="HD705">
        <f t="shared" si="845"/>
        <v>9</v>
      </c>
      <c r="HE705" t="s">
        <v>93</v>
      </c>
      <c r="HF705">
        <f t="shared" si="793"/>
        <v>9</v>
      </c>
      <c r="HG705" t="s">
        <v>94</v>
      </c>
      <c r="HH705">
        <f t="shared" si="850"/>
        <v>9</v>
      </c>
      <c r="HI705" t="s">
        <v>88</v>
      </c>
      <c r="HJ705">
        <f t="shared" si="832"/>
        <v>0</v>
      </c>
      <c r="HK705" t="s">
        <v>131</v>
      </c>
      <c r="HL705">
        <f t="shared" si="833"/>
        <v>0</v>
      </c>
      <c r="HM705" t="s">
        <v>90</v>
      </c>
      <c r="HN705">
        <f t="shared" si="794"/>
        <v>9</v>
      </c>
      <c r="HO705" t="s">
        <v>96</v>
      </c>
      <c r="HP705">
        <f t="shared" si="834"/>
        <v>9</v>
      </c>
      <c r="HQ705" t="s">
        <v>132</v>
      </c>
      <c r="HR705" s="1">
        <f t="shared" si="835"/>
        <v>6</v>
      </c>
      <c r="HS705" t="s">
        <v>137</v>
      </c>
      <c r="HT705" s="1">
        <f t="shared" si="836"/>
        <v>6</v>
      </c>
      <c r="HU705" t="s">
        <v>86</v>
      </c>
      <c r="HV705" s="1">
        <f t="shared" si="837"/>
        <v>6</v>
      </c>
      <c r="HW705" t="s">
        <v>129</v>
      </c>
      <c r="HX705" s="1">
        <f t="shared" si="838"/>
        <v>0</v>
      </c>
      <c r="HY705" t="s">
        <v>130</v>
      </c>
      <c r="HZ705" s="1">
        <f t="shared" si="839"/>
        <v>6</v>
      </c>
      <c r="IA705" t="s">
        <v>89</v>
      </c>
      <c r="IB705" s="1">
        <f t="shared" si="840"/>
        <v>5</v>
      </c>
      <c r="IC705" t="s">
        <v>166</v>
      </c>
      <c r="ID705" s="1">
        <f t="shared" si="841"/>
        <v>0</v>
      </c>
      <c r="IE705" t="s">
        <v>138</v>
      </c>
      <c r="IF705" s="1">
        <f t="shared" si="842"/>
        <v>0</v>
      </c>
      <c r="IG705">
        <f t="shared" si="847"/>
        <v>83</v>
      </c>
      <c r="IH705" s="1">
        <f t="shared" si="843"/>
        <v>173</v>
      </c>
    </row>
    <row r="706" spans="1:242" ht="14.65" thickBot="1" x14ac:dyDescent="0.5">
      <c r="A706" s="1">
        <v>703</v>
      </c>
      <c r="B706" s="45">
        <f t="shared" si="779"/>
        <v>167</v>
      </c>
      <c r="C706" s="14" t="s">
        <v>1328</v>
      </c>
      <c r="D706" t="s">
        <v>294</v>
      </c>
      <c r="E706" s="15" t="s">
        <v>1457</v>
      </c>
      <c r="F706" s="28">
        <f t="shared" si="780"/>
        <v>169</v>
      </c>
      <c r="H706" s="14">
        <v>1</v>
      </c>
      <c r="I706" t="s">
        <v>83</v>
      </c>
      <c r="J706">
        <v>2</v>
      </c>
      <c r="K706" s="40">
        <f t="shared" si="852"/>
        <v>3</v>
      </c>
      <c r="L706">
        <v>0</v>
      </c>
      <c r="M706" t="s">
        <v>83</v>
      </c>
      <c r="N706">
        <v>2</v>
      </c>
      <c r="O706" s="40">
        <f t="shared" si="848"/>
        <v>6</v>
      </c>
      <c r="P706">
        <v>0</v>
      </c>
      <c r="Q706" t="s">
        <v>83</v>
      </c>
      <c r="R706">
        <v>1</v>
      </c>
      <c r="S706" s="40">
        <f t="shared" si="795"/>
        <v>3</v>
      </c>
      <c r="T706">
        <v>3</v>
      </c>
      <c r="U706" t="s">
        <v>83</v>
      </c>
      <c r="V706">
        <v>1</v>
      </c>
      <c r="W706" s="40">
        <f t="shared" si="781"/>
        <v>0</v>
      </c>
      <c r="X706">
        <v>1</v>
      </c>
      <c r="Y706" t="s">
        <v>83</v>
      </c>
      <c r="Z706">
        <v>1</v>
      </c>
      <c r="AA706" s="40">
        <f t="shared" si="782"/>
        <v>0</v>
      </c>
      <c r="AB706">
        <v>4</v>
      </c>
      <c r="AC706" t="s">
        <v>83</v>
      </c>
      <c r="AD706">
        <v>0</v>
      </c>
      <c r="AE706" s="40">
        <f t="shared" si="796"/>
        <v>3</v>
      </c>
      <c r="AF706" s="24">
        <f t="shared" si="797"/>
        <v>15</v>
      </c>
      <c r="AG706" s="14">
        <v>2</v>
      </c>
      <c r="AH706" t="s">
        <v>83</v>
      </c>
      <c r="AI706">
        <v>0</v>
      </c>
      <c r="AJ706" s="40">
        <f t="shared" si="846"/>
        <v>3</v>
      </c>
      <c r="AK706">
        <v>1</v>
      </c>
      <c r="AL706" t="s">
        <v>83</v>
      </c>
      <c r="AM706">
        <v>1</v>
      </c>
      <c r="AN706" s="40">
        <f t="shared" si="798"/>
        <v>6</v>
      </c>
      <c r="AO706">
        <v>2</v>
      </c>
      <c r="AP706" t="s">
        <v>83</v>
      </c>
      <c r="AQ706">
        <v>1</v>
      </c>
      <c r="AR706" s="40">
        <f t="shared" si="778"/>
        <v>0</v>
      </c>
      <c r="AS706">
        <v>3</v>
      </c>
      <c r="AT706" t="s">
        <v>83</v>
      </c>
      <c r="AU706">
        <v>1</v>
      </c>
      <c r="AV706" s="40">
        <f t="shared" si="799"/>
        <v>0</v>
      </c>
      <c r="AW706">
        <v>1</v>
      </c>
      <c r="AX706" t="s">
        <v>83</v>
      </c>
      <c r="AY706">
        <v>1</v>
      </c>
      <c r="AZ706" s="40">
        <f t="shared" si="800"/>
        <v>0</v>
      </c>
      <c r="BA706">
        <v>1</v>
      </c>
      <c r="BB706" t="s">
        <v>83</v>
      </c>
      <c r="BC706">
        <v>1</v>
      </c>
      <c r="BD706" s="40">
        <f t="shared" si="783"/>
        <v>0</v>
      </c>
      <c r="BE706" s="24">
        <f t="shared" si="801"/>
        <v>9</v>
      </c>
      <c r="BF706" s="14">
        <v>4</v>
      </c>
      <c r="BG706" t="s">
        <v>83</v>
      </c>
      <c r="BH706">
        <v>0</v>
      </c>
      <c r="BI706" s="40">
        <f t="shared" si="802"/>
        <v>0</v>
      </c>
      <c r="BJ706">
        <v>2</v>
      </c>
      <c r="BK706" t="s">
        <v>83</v>
      </c>
      <c r="BL706">
        <v>2</v>
      </c>
      <c r="BM706" s="40">
        <f t="shared" si="803"/>
        <v>3</v>
      </c>
      <c r="BN706">
        <v>2</v>
      </c>
      <c r="BO706" t="s">
        <v>83</v>
      </c>
      <c r="BP706">
        <v>1</v>
      </c>
      <c r="BQ706" s="40">
        <f t="shared" si="784"/>
        <v>3</v>
      </c>
      <c r="BR706">
        <v>3</v>
      </c>
      <c r="BS706" t="s">
        <v>83</v>
      </c>
      <c r="BT706">
        <v>1</v>
      </c>
      <c r="BU706" s="40">
        <f t="shared" si="804"/>
        <v>4</v>
      </c>
      <c r="BV706">
        <v>1</v>
      </c>
      <c r="BW706" t="s">
        <v>83</v>
      </c>
      <c r="BX706">
        <v>2</v>
      </c>
      <c r="BY706" s="40">
        <f t="shared" si="805"/>
        <v>3</v>
      </c>
      <c r="BZ706">
        <v>2</v>
      </c>
      <c r="CA706" t="s">
        <v>83</v>
      </c>
      <c r="CB706">
        <v>3</v>
      </c>
      <c r="CC706" s="40">
        <f t="shared" si="806"/>
        <v>4</v>
      </c>
      <c r="CD706" s="24">
        <f t="shared" si="807"/>
        <v>17</v>
      </c>
      <c r="CE706" s="14">
        <v>2</v>
      </c>
      <c r="CF706" t="s">
        <v>83</v>
      </c>
      <c r="CG706">
        <v>1</v>
      </c>
      <c r="CH706" s="40">
        <f t="shared" si="808"/>
        <v>0</v>
      </c>
      <c r="CI706">
        <v>2</v>
      </c>
      <c r="CJ706" t="s">
        <v>83</v>
      </c>
      <c r="CK706">
        <v>0</v>
      </c>
      <c r="CL706" s="40">
        <f t="shared" si="809"/>
        <v>3</v>
      </c>
      <c r="CM706">
        <v>1</v>
      </c>
      <c r="CN706" t="s">
        <v>83</v>
      </c>
      <c r="CO706">
        <v>0</v>
      </c>
      <c r="CP706" s="40">
        <f t="shared" si="810"/>
        <v>0</v>
      </c>
      <c r="CQ706">
        <v>2</v>
      </c>
      <c r="CR706" t="s">
        <v>83</v>
      </c>
      <c r="CS706">
        <v>1</v>
      </c>
      <c r="CT706" s="40">
        <f t="shared" si="811"/>
        <v>6</v>
      </c>
      <c r="CU706">
        <v>1</v>
      </c>
      <c r="CV706" t="s">
        <v>83</v>
      </c>
      <c r="CW706">
        <v>3</v>
      </c>
      <c r="CX706" s="40">
        <f t="shared" si="812"/>
        <v>0</v>
      </c>
      <c r="CY706">
        <v>1</v>
      </c>
      <c r="CZ706" t="s">
        <v>83</v>
      </c>
      <c r="DA706">
        <v>3</v>
      </c>
      <c r="DB706" s="40">
        <f t="shared" si="813"/>
        <v>0</v>
      </c>
      <c r="DC706" s="24">
        <f t="shared" si="814"/>
        <v>9</v>
      </c>
      <c r="DD706" s="14">
        <v>2</v>
      </c>
      <c r="DE706" t="s">
        <v>83</v>
      </c>
      <c r="DF706">
        <v>0</v>
      </c>
      <c r="DG706" s="40">
        <f t="shared" si="844"/>
        <v>0</v>
      </c>
      <c r="DH706">
        <v>3</v>
      </c>
      <c r="DI706" t="s">
        <v>83</v>
      </c>
      <c r="DJ706">
        <v>1</v>
      </c>
      <c r="DK706" s="40">
        <f t="shared" si="785"/>
        <v>3</v>
      </c>
      <c r="DL706">
        <v>1</v>
      </c>
      <c r="DM706" t="s">
        <v>83</v>
      </c>
      <c r="DN706">
        <v>1</v>
      </c>
      <c r="DO706" s="40">
        <f t="shared" si="815"/>
        <v>0</v>
      </c>
      <c r="DP706">
        <v>1</v>
      </c>
      <c r="DQ706" t="s">
        <v>83</v>
      </c>
      <c r="DR706">
        <v>1</v>
      </c>
      <c r="DS706" s="40">
        <f t="shared" ref="DS706:DS770" si="853">IF(AND(DP706=1,DR706=1),6,IF(AND(DP706=DR706,OR(DP706=0,DP706=2)),4,IF(DP706=DR706,3,0)))</f>
        <v>6</v>
      </c>
      <c r="DT706">
        <v>1</v>
      </c>
      <c r="DU706" t="s">
        <v>83</v>
      </c>
      <c r="DV706">
        <v>4</v>
      </c>
      <c r="DW706" s="40">
        <f t="shared" ref="DW706:DW769" si="854">IF(AND(DT706=2,DV706=1),6,IF(DT706-DV706=1,4,IF(DT706&gt;DV706,3,1)))</f>
        <v>1</v>
      </c>
      <c r="DX706">
        <v>1</v>
      </c>
      <c r="DY706" t="s">
        <v>83</v>
      </c>
      <c r="DZ706">
        <v>2</v>
      </c>
      <c r="EA706" s="39">
        <f t="shared" si="816"/>
        <v>3</v>
      </c>
      <c r="EB706" s="24">
        <f t="shared" si="786"/>
        <v>13</v>
      </c>
      <c r="EC706" s="14">
        <v>1</v>
      </c>
      <c r="ED706" t="s">
        <v>83</v>
      </c>
      <c r="EE706">
        <v>2</v>
      </c>
      <c r="EF706" s="40">
        <f t="shared" si="817"/>
        <v>0</v>
      </c>
      <c r="EG706">
        <v>4</v>
      </c>
      <c r="EH706" t="s">
        <v>83</v>
      </c>
      <c r="EI706">
        <v>1</v>
      </c>
      <c r="EJ706" s="40">
        <f t="shared" si="818"/>
        <v>3</v>
      </c>
      <c r="EK706">
        <v>2</v>
      </c>
      <c r="EL706" t="s">
        <v>83</v>
      </c>
      <c r="EM706">
        <v>0</v>
      </c>
      <c r="EN706" s="40">
        <f t="shared" si="849"/>
        <v>0</v>
      </c>
      <c r="EO706">
        <v>3</v>
      </c>
      <c r="EP706" t="s">
        <v>83</v>
      </c>
      <c r="EQ706">
        <v>0</v>
      </c>
      <c r="ER706" s="40">
        <f t="shared" si="819"/>
        <v>4</v>
      </c>
      <c r="ES706">
        <v>2</v>
      </c>
      <c r="ET706" t="s">
        <v>83</v>
      </c>
      <c r="EU706">
        <v>2</v>
      </c>
      <c r="EV706" s="40">
        <f t="shared" si="820"/>
        <v>3</v>
      </c>
      <c r="EW706">
        <v>1</v>
      </c>
      <c r="EX706" t="s">
        <v>83</v>
      </c>
      <c r="EY706">
        <v>1</v>
      </c>
      <c r="EZ706" s="40">
        <f t="shared" si="821"/>
        <v>3</v>
      </c>
      <c r="FA706" s="24">
        <f t="shared" si="822"/>
        <v>13</v>
      </c>
      <c r="FB706" s="14">
        <v>1</v>
      </c>
      <c r="FC706" t="s">
        <v>83</v>
      </c>
      <c r="FD706">
        <v>1</v>
      </c>
      <c r="FE706" s="40">
        <f t="shared" si="823"/>
        <v>0</v>
      </c>
      <c r="FF706">
        <v>2</v>
      </c>
      <c r="FG706" t="s">
        <v>83</v>
      </c>
      <c r="FH706">
        <v>0</v>
      </c>
      <c r="FI706" s="40">
        <f t="shared" si="824"/>
        <v>6</v>
      </c>
      <c r="FJ706">
        <v>1</v>
      </c>
      <c r="FK706" t="s">
        <v>83</v>
      </c>
      <c r="FL706">
        <v>2</v>
      </c>
      <c r="FM706" s="40">
        <f t="shared" si="825"/>
        <v>0</v>
      </c>
      <c r="FN706">
        <v>3</v>
      </c>
      <c r="FO706" t="s">
        <v>83</v>
      </c>
      <c r="FP706">
        <v>1</v>
      </c>
      <c r="FQ706" s="40">
        <f t="shared" si="787"/>
        <v>3</v>
      </c>
      <c r="FR706">
        <v>2</v>
      </c>
      <c r="FS706" t="s">
        <v>83</v>
      </c>
      <c r="FT706">
        <v>2</v>
      </c>
      <c r="FU706" s="40">
        <f t="shared" si="826"/>
        <v>0</v>
      </c>
      <c r="FV706">
        <v>1</v>
      </c>
      <c r="FW706" t="s">
        <v>83</v>
      </c>
      <c r="FX706">
        <v>3</v>
      </c>
      <c r="FY706" s="40">
        <f t="shared" si="788"/>
        <v>0</v>
      </c>
      <c r="FZ706" s="24">
        <f t="shared" si="789"/>
        <v>9</v>
      </c>
      <c r="GA706" s="14">
        <v>2</v>
      </c>
      <c r="GB706" t="s">
        <v>83</v>
      </c>
      <c r="GC706">
        <v>2</v>
      </c>
      <c r="GD706" s="40">
        <f t="shared" si="827"/>
        <v>3</v>
      </c>
      <c r="GE706">
        <v>1</v>
      </c>
      <c r="GF706" t="s">
        <v>83</v>
      </c>
      <c r="GG706">
        <v>0</v>
      </c>
      <c r="GH706" s="40">
        <f t="shared" si="851"/>
        <v>4</v>
      </c>
      <c r="GI706">
        <v>1</v>
      </c>
      <c r="GJ706" t="s">
        <v>83</v>
      </c>
      <c r="GK706">
        <v>1</v>
      </c>
      <c r="GL706" s="40">
        <f t="shared" si="828"/>
        <v>0</v>
      </c>
      <c r="GM706">
        <v>2</v>
      </c>
      <c r="GN706" t="s">
        <v>83</v>
      </c>
      <c r="GO706">
        <v>1</v>
      </c>
      <c r="GP706" s="40">
        <f t="shared" si="829"/>
        <v>3</v>
      </c>
      <c r="GQ706">
        <v>1</v>
      </c>
      <c r="GR706" t="s">
        <v>83</v>
      </c>
      <c r="GS706">
        <v>2</v>
      </c>
      <c r="GT706" s="40">
        <f t="shared" si="790"/>
        <v>3</v>
      </c>
      <c r="GU706">
        <v>1</v>
      </c>
      <c r="GV706" t="s">
        <v>83</v>
      </c>
      <c r="GW706">
        <v>3</v>
      </c>
      <c r="GX706" s="40">
        <f t="shared" si="830"/>
        <v>0</v>
      </c>
      <c r="GY706" s="24">
        <f t="shared" si="831"/>
        <v>13</v>
      </c>
      <c r="GZ706" s="28">
        <f t="shared" si="791"/>
        <v>98</v>
      </c>
      <c r="HA706" t="s">
        <v>84</v>
      </c>
      <c r="HB706">
        <f t="shared" si="792"/>
        <v>9</v>
      </c>
      <c r="HC706" t="s">
        <v>85</v>
      </c>
      <c r="HD706">
        <f t="shared" si="845"/>
        <v>9</v>
      </c>
      <c r="HE706" t="s">
        <v>93</v>
      </c>
      <c r="HF706">
        <f t="shared" si="793"/>
        <v>9</v>
      </c>
      <c r="HG706" t="s">
        <v>94</v>
      </c>
      <c r="HH706">
        <f t="shared" si="850"/>
        <v>9</v>
      </c>
      <c r="HI706" t="s">
        <v>130</v>
      </c>
      <c r="HJ706">
        <f t="shared" si="832"/>
        <v>5</v>
      </c>
      <c r="HK706" t="s">
        <v>131</v>
      </c>
      <c r="HL706">
        <f t="shared" si="833"/>
        <v>0</v>
      </c>
      <c r="HM706" t="s">
        <v>90</v>
      </c>
      <c r="HN706">
        <f t="shared" si="794"/>
        <v>9</v>
      </c>
      <c r="HO706" t="s">
        <v>96</v>
      </c>
      <c r="HP706">
        <f t="shared" si="834"/>
        <v>9</v>
      </c>
      <c r="HQ706" t="s">
        <v>136</v>
      </c>
      <c r="HR706" s="1">
        <f t="shared" si="835"/>
        <v>0</v>
      </c>
      <c r="HS706" t="s">
        <v>92</v>
      </c>
      <c r="HT706" s="1">
        <f t="shared" si="836"/>
        <v>0</v>
      </c>
      <c r="HU706" t="s">
        <v>86</v>
      </c>
      <c r="HV706" s="1">
        <f t="shared" si="837"/>
        <v>6</v>
      </c>
      <c r="HW706" t="s">
        <v>129</v>
      </c>
      <c r="HX706" s="1">
        <f t="shared" si="838"/>
        <v>0</v>
      </c>
      <c r="HY706" t="s">
        <v>88</v>
      </c>
      <c r="HZ706" s="1">
        <f t="shared" si="839"/>
        <v>0</v>
      </c>
      <c r="IA706" t="s">
        <v>95</v>
      </c>
      <c r="IB706" s="1">
        <f t="shared" si="840"/>
        <v>6</v>
      </c>
      <c r="IC706" t="s">
        <v>150</v>
      </c>
      <c r="ID706" s="1">
        <f t="shared" si="841"/>
        <v>0</v>
      </c>
      <c r="IE706" t="s">
        <v>135</v>
      </c>
      <c r="IF706" s="1">
        <f t="shared" si="842"/>
        <v>0</v>
      </c>
      <c r="IG706">
        <f t="shared" si="847"/>
        <v>71</v>
      </c>
      <c r="IH706" s="1">
        <f t="shared" si="843"/>
        <v>169</v>
      </c>
    </row>
    <row r="707" spans="1:242" ht="14.65" thickBot="1" x14ac:dyDescent="0.5">
      <c r="A707" s="1">
        <v>704</v>
      </c>
      <c r="B707" s="45">
        <f t="shared" si="779"/>
        <v>167</v>
      </c>
      <c r="C707" s="14" t="s">
        <v>1459</v>
      </c>
      <c r="D707" t="s">
        <v>294</v>
      </c>
      <c r="E707" s="15" t="s">
        <v>1453</v>
      </c>
      <c r="F707" s="28">
        <f t="shared" si="780"/>
        <v>169</v>
      </c>
      <c r="H707" s="14">
        <v>1</v>
      </c>
      <c r="I707" t="s">
        <v>83</v>
      </c>
      <c r="J707">
        <v>2</v>
      </c>
      <c r="K707" s="40">
        <f t="shared" si="852"/>
        <v>3</v>
      </c>
      <c r="L707">
        <v>2</v>
      </c>
      <c r="M707" t="s">
        <v>83</v>
      </c>
      <c r="N707">
        <v>3</v>
      </c>
      <c r="O707" s="40">
        <f t="shared" si="848"/>
        <v>3</v>
      </c>
      <c r="P707">
        <v>0</v>
      </c>
      <c r="Q707" t="s">
        <v>83</v>
      </c>
      <c r="R707">
        <v>2</v>
      </c>
      <c r="S707" s="40">
        <f t="shared" si="795"/>
        <v>4</v>
      </c>
      <c r="T707">
        <v>3</v>
      </c>
      <c r="U707" t="s">
        <v>83</v>
      </c>
      <c r="V707">
        <v>0</v>
      </c>
      <c r="W707" s="40">
        <f t="shared" si="781"/>
        <v>0</v>
      </c>
      <c r="X707">
        <v>1</v>
      </c>
      <c r="Y707" t="s">
        <v>83</v>
      </c>
      <c r="Z707">
        <v>2</v>
      </c>
      <c r="AA707" s="40">
        <f t="shared" si="782"/>
        <v>6</v>
      </c>
      <c r="AB707">
        <v>3</v>
      </c>
      <c r="AC707" t="s">
        <v>83</v>
      </c>
      <c r="AD707">
        <v>0</v>
      </c>
      <c r="AE707" s="40">
        <f t="shared" si="796"/>
        <v>3</v>
      </c>
      <c r="AF707" s="24">
        <f t="shared" si="797"/>
        <v>19</v>
      </c>
      <c r="AG707" s="14">
        <v>2</v>
      </c>
      <c r="AH707" t="s">
        <v>83</v>
      </c>
      <c r="AI707">
        <v>0</v>
      </c>
      <c r="AJ707" s="40">
        <f t="shared" si="846"/>
        <v>3</v>
      </c>
      <c r="AK707">
        <v>1</v>
      </c>
      <c r="AL707" t="s">
        <v>83</v>
      </c>
      <c r="AM707">
        <v>2</v>
      </c>
      <c r="AN707" s="40">
        <f t="shared" si="798"/>
        <v>0</v>
      </c>
      <c r="AO707">
        <v>2</v>
      </c>
      <c r="AP707" t="s">
        <v>83</v>
      </c>
      <c r="AQ707">
        <v>0</v>
      </c>
      <c r="AR707" s="40">
        <f t="shared" si="778"/>
        <v>0</v>
      </c>
      <c r="AS707">
        <v>2</v>
      </c>
      <c r="AT707" t="s">
        <v>83</v>
      </c>
      <c r="AU707">
        <v>1</v>
      </c>
      <c r="AV707" s="40">
        <f t="shared" si="799"/>
        <v>0</v>
      </c>
      <c r="AW707">
        <v>1</v>
      </c>
      <c r="AX707" t="s">
        <v>83</v>
      </c>
      <c r="AY707">
        <v>2</v>
      </c>
      <c r="AZ707" s="40">
        <f t="shared" si="800"/>
        <v>3</v>
      </c>
      <c r="BA707">
        <v>0</v>
      </c>
      <c r="BB707" t="s">
        <v>83</v>
      </c>
      <c r="BC707">
        <v>2</v>
      </c>
      <c r="BD707" s="40">
        <f t="shared" si="783"/>
        <v>3</v>
      </c>
      <c r="BE707" s="24">
        <f t="shared" si="801"/>
        <v>9</v>
      </c>
      <c r="BF707" s="14">
        <v>3</v>
      </c>
      <c r="BG707" t="s">
        <v>83</v>
      </c>
      <c r="BH707">
        <v>0</v>
      </c>
      <c r="BI707" s="40">
        <f t="shared" si="802"/>
        <v>0</v>
      </c>
      <c r="BJ707">
        <v>1</v>
      </c>
      <c r="BK707" t="s">
        <v>83</v>
      </c>
      <c r="BL707">
        <v>2</v>
      </c>
      <c r="BM707" s="40">
        <f t="shared" si="803"/>
        <v>0</v>
      </c>
      <c r="BN707">
        <v>3</v>
      </c>
      <c r="BO707" t="s">
        <v>83</v>
      </c>
      <c r="BP707">
        <v>1</v>
      </c>
      <c r="BQ707" s="40">
        <f t="shared" si="784"/>
        <v>4</v>
      </c>
      <c r="BR707">
        <v>3</v>
      </c>
      <c r="BS707" t="s">
        <v>83</v>
      </c>
      <c r="BT707">
        <v>1</v>
      </c>
      <c r="BU707" s="40">
        <f t="shared" si="804"/>
        <v>4</v>
      </c>
      <c r="BV707">
        <v>2</v>
      </c>
      <c r="BW707" t="s">
        <v>83</v>
      </c>
      <c r="BX707">
        <v>2</v>
      </c>
      <c r="BY707" s="40">
        <f t="shared" si="805"/>
        <v>0</v>
      </c>
      <c r="BZ707">
        <v>1</v>
      </c>
      <c r="CA707" t="s">
        <v>83</v>
      </c>
      <c r="CB707">
        <v>3</v>
      </c>
      <c r="CC707" s="40">
        <f t="shared" si="806"/>
        <v>3</v>
      </c>
      <c r="CD707" s="24">
        <f t="shared" si="807"/>
        <v>11</v>
      </c>
      <c r="CE707" s="14">
        <v>2</v>
      </c>
      <c r="CF707" t="s">
        <v>83</v>
      </c>
      <c r="CG707">
        <v>0</v>
      </c>
      <c r="CH707" s="40">
        <f t="shared" si="808"/>
        <v>0</v>
      </c>
      <c r="CI707">
        <v>2</v>
      </c>
      <c r="CJ707" t="s">
        <v>83</v>
      </c>
      <c r="CK707">
        <v>0</v>
      </c>
      <c r="CL707" s="40">
        <f t="shared" si="809"/>
        <v>3</v>
      </c>
      <c r="CM707">
        <v>0</v>
      </c>
      <c r="CN707" t="s">
        <v>83</v>
      </c>
      <c r="CO707">
        <v>0</v>
      </c>
      <c r="CP707" s="40">
        <f t="shared" si="810"/>
        <v>0</v>
      </c>
      <c r="CQ707">
        <v>3</v>
      </c>
      <c r="CR707" t="s">
        <v>83</v>
      </c>
      <c r="CS707">
        <v>1</v>
      </c>
      <c r="CT707" s="40">
        <f t="shared" si="811"/>
        <v>3</v>
      </c>
      <c r="CU707">
        <v>1</v>
      </c>
      <c r="CV707" t="s">
        <v>83</v>
      </c>
      <c r="CW707">
        <v>3</v>
      </c>
      <c r="CX707" s="40">
        <f t="shared" si="812"/>
        <v>0</v>
      </c>
      <c r="CY707">
        <v>0</v>
      </c>
      <c r="CZ707" t="s">
        <v>83</v>
      </c>
      <c r="DA707">
        <v>3</v>
      </c>
      <c r="DB707" s="40">
        <f t="shared" si="813"/>
        <v>0</v>
      </c>
      <c r="DC707" s="24">
        <f t="shared" si="814"/>
        <v>6</v>
      </c>
      <c r="DD707" s="14">
        <v>2</v>
      </c>
      <c r="DE707" t="s">
        <v>83</v>
      </c>
      <c r="DF707">
        <v>1</v>
      </c>
      <c r="DG707" s="40">
        <f t="shared" si="844"/>
        <v>0</v>
      </c>
      <c r="DH707">
        <v>3</v>
      </c>
      <c r="DI707" t="s">
        <v>83</v>
      </c>
      <c r="DJ707">
        <v>0</v>
      </c>
      <c r="DK707" s="40">
        <f t="shared" si="785"/>
        <v>3</v>
      </c>
      <c r="DL707">
        <v>2</v>
      </c>
      <c r="DM707" t="s">
        <v>83</v>
      </c>
      <c r="DN707">
        <v>1</v>
      </c>
      <c r="DO707" s="40">
        <f t="shared" si="815"/>
        <v>0</v>
      </c>
      <c r="DP707">
        <v>1</v>
      </c>
      <c r="DQ707" t="s">
        <v>83</v>
      </c>
      <c r="DR707">
        <v>1</v>
      </c>
      <c r="DS707" s="40">
        <f t="shared" si="853"/>
        <v>6</v>
      </c>
      <c r="DT707">
        <v>1</v>
      </c>
      <c r="DU707" t="s">
        <v>83</v>
      </c>
      <c r="DV707">
        <v>3</v>
      </c>
      <c r="DW707" s="40">
        <f t="shared" si="854"/>
        <v>1</v>
      </c>
      <c r="DX707">
        <v>0</v>
      </c>
      <c r="DY707" t="s">
        <v>83</v>
      </c>
      <c r="DZ707">
        <v>2</v>
      </c>
      <c r="EA707" s="39">
        <f t="shared" si="816"/>
        <v>4</v>
      </c>
      <c r="EB707" s="24">
        <f t="shared" si="786"/>
        <v>14</v>
      </c>
      <c r="EC707" s="14">
        <v>0</v>
      </c>
      <c r="ED707" t="s">
        <v>83</v>
      </c>
      <c r="EE707">
        <v>2</v>
      </c>
      <c r="EF707" s="40">
        <f t="shared" si="817"/>
        <v>0</v>
      </c>
      <c r="EG707">
        <v>2</v>
      </c>
      <c r="EH707" t="s">
        <v>83</v>
      </c>
      <c r="EI707">
        <v>1</v>
      </c>
      <c r="EJ707" s="40">
        <f t="shared" si="818"/>
        <v>4</v>
      </c>
      <c r="EK707">
        <v>3</v>
      </c>
      <c r="EL707" t="s">
        <v>83</v>
      </c>
      <c r="EM707">
        <v>0</v>
      </c>
      <c r="EN707" s="40">
        <f t="shared" si="849"/>
        <v>0</v>
      </c>
      <c r="EO707">
        <v>3</v>
      </c>
      <c r="EP707" t="s">
        <v>83</v>
      </c>
      <c r="EQ707">
        <v>0</v>
      </c>
      <c r="ER707" s="40">
        <f t="shared" si="819"/>
        <v>4</v>
      </c>
      <c r="ES707">
        <v>1</v>
      </c>
      <c r="ET707" t="s">
        <v>83</v>
      </c>
      <c r="EU707">
        <v>2</v>
      </c>
      <c r="EV707" s="40">
        <f t="shared" si="820"/>
        <v>0</v>
      </c>
      <c r="EW707">
        <v>1</v>
      </c>
      <c r="EX707" t="s">
        <v>83</v>
      </c>
      <c r="EY707">
        <v>0</v>
      </c>
      <c r="EZ707" s="40">
        <f t="shared" si="821"/>
        <v>0</v>
      </c>
      <c r="FA707" s="24">
        <f t="shared" si="822"/>
        <v>8</v>
      </c>
      <c r="FB707" s="14">
        <v>0</v>
      </c>
      <c r="FC707" t="s">
        <v>83</v>
      </c>
      <c r="FD707">
        <v>1</v>
      </c>
      <c r="FE707" s="40">
        <f t="shared" si="823"/>
        <v>0</v>
      </c>
      <c r="FF707">
        <v>2</v>
      </c>
      <c r="FG707" t="s">
        <v>83</v>
      </c>
      <c r="FH707">
        <v>0</v>
      </c>
      <c r="FI707" s="40">
        <f t="shared" si="824"/>
        <v>6</v>
      </c>
      <c r="FJ707">
        <v>1</v>
      </c>
      <c r="FK707" t="s">
        <v>83</v>
      </c>
      <c r="FL707">
        <v>1</v>
      </c>
      <c r="FM707" s="40">
        <f t="shared" si="825"/>
        <v>3</v>
      </c>
      <c r="FN707">
        <v>3</v>
      </c>
      <c r="FO707" t="s">
        <v>83</v>
      </c>
      <c r="FP707">
        <v>0</v>
      </c>
      <c r="FQ707" s="40">
        <f t="shared" si="787"/>
        <v>3</v>
      </c>
      <c r="FR707">
        <v>1</v>
      </c>
      <c r="FS707" t="s">
        <v>83</v>
      </c>
      <c r="FT707">
        <v>1</v>
      </c>
      <c r="FU707" s="40">
        <f t="shared" si="826"/>
        <v>0</v>
      </c>
      <c r="FV707">
        <v>1</v>
      </c>
      <c r="FW707" t="s">
        <v>83</v>
      </c>
      <c r="FX707">
        <v>3</v>
      </c>
      <c r="FY707" s="40">
        <f t="shared" si="788"/>
        <v>0</v>
      </c>
      <c r="FZ707" s="24">
        <f t="shared" si="789"/>
        <v>12</v>
      </c>
      <c r="GA707" s="14">
        <v>1</v>
      </c>
      <c r="GB707" t="s">
        <v>83</v>
      </c>
      <c r="GC707">
        <v>2</v>
      </c>
      <c r="GD707" s="40">
        <f t="shared" si="827"/>
        <v>0</v>
      </c>
      <c r="GE707">
        <v>2</v>
      </c>
      <c r="GF707" t="s">
        <v>83</v>
      </c>
      <c r="GG707">
        <v>0</v>
      </c>
      <c r="GH707" s="40">
        <f t="shared" si="851"/>
        <v>3</v>
      </c>
      <c r="GI707">
        <v>1</v>
      </c>
      <c r="GJ707" t="s">
        <v>83</v>
      </c>
      <c r="GK707">
        <v>1</v>
      </c>
      <c r="GL707" s="40">
        <f t="shared" si="828"/>
        <v>0</v>
      </c>
      <c r="GM707">
        <v>3</v>
      </c>
      <c r="GN707" t="s">
        <v>83</v>
      </c>
      <c r="GO707">
        <v>1</v>
      </c>
      <c r="GP707" s="40">
        <f t="shared" si="829"/>
        <v>4</v>
      </c>
      <c r="GQ707">
        <v>1</v>
      </c>
      <c r="GR707" t="s">
        <v>83</v>
      </c>
      <c r="GS707">
        <v>1</v>
      </c>
      <c r="GT707" s="40">
        <f t="shared" si="790"/>
        <v>0</v>
      </c>
      <c r="GU707">
        <v>0</v>
      </c>
      <c r="GV707" t="s">
        <v>83</v>
      </c>
      <c r="GW707">
        <v>3</v>
      </c>
      <c r="GX707" s="40">
        <f t="shared" si="830"/>
        <v>0</v>
      </c>
      <c r="GY707" s="24">
        <f t="shared" si="831"/>
        <v>7</v>
      </c>
      <c r="GZ707" s="28">
        <f t="shared" si="791"/>
        <v>86</v>
      </c>
      <c r="HA707" t="s">
        <v>84</v>
      </c>
      <c r="HB707">
        <f t="shared" si="792"/>
        <v>9</v>
      </c>
      <c r="HC707" t="s">
        <v>85</v>
      </c>
      <c r="HD707">
        <f t="shared" si="845"/>
        <v>9</v>
      </c>
      <c r="HE707" t="s">
        <v>93</v>
      </c>
      <c r="HF707">
        <f t="shared" si="793"/>
        <v>9</v>
      </c>
      <c r="HG707" t="s">
        <v>94</v>
      </c>
      <c r="HH707">
        <f t="shared" si="850"/>
        <v>9</v>
      </c>
      <c r="HI707" t="s">
        <v>130</v>
      </c>
      <c r="HJ707">
        <f t="shared" si="832"/>
        <v>5</v>
      </c>
      <c r="HK707" t="s">
        <v>131</v>
      </c>
      <c r="HL707">
        <f t="shared" si="833"/>
        <v>0</v>
      </c>
      <c r="HM707" t="s">
        <v>90</v>
      </c>
      <c r="HN707">
        <f t="shared" si="794"/>
        <v>9</v>
      </c>
      <c r="HO707" t="s">
        <v>96</v>
      </c>
      <c r="HP707">
        <f t="shared" si="834"/>
        <v>9</v>
      </c>
      <c r="HQ707" t="s">
        <v>132</v>
      </c>
      <c r="HR707" s="1">
        <f t="shared" si="835"/>
        <v>6</v>
      </c>
      <c r="HS707" t="s">
        <v>92</v>
      </c>
      <c r="HT707" s="1">
        <f t="shared" si="836"/>
        <v>0</v>
      </c>
      <c r="HU707" t="s">
        <v>86</v>
      </c>
      <c r="HV707" s="1">
        <f t="shared" si="837"/>
        <v>6</v>
      </c>
      <c r="HW707" t="s">
        <v>129</v>
      </c>
      <c r="HX707" s="1">
        <f t="shared" si="838"/>
        <v>0</v>
      </c>
      <c r="HY707" t="s">
        <v>88</v>
      </c>
      <c r="HZ707" s="1">
        <f t="shared" si="839"/>
        <v>0</v>
      </c>
      <c r="IA707" t="s">
        <v>95</v>
      </c>
      <c r="IB707" s="1">
        <f t="shared" si="840"/>
        <v>6</v>
      </c>
      <c r="IC707" t="s">
        <v>166</v>
      </c>
      <c r="ID707" s="1">
        <f t="shared" si="841"/>
        <v>0</v>
      </c>
      <c r="IE707" t="s">
        <v>91</v>
      </c>
      <c r="IF707" s="1">
        <f t="shared" si="842"/>
        <v>6</v>
      </c>
      <c r="IG707">
        <f t="shared" si="847"/>
        <v>83</v>
      </c>
      <c r="IH707" s="1">
        <f t="shared" si="843"/>
        <v>169</v>
      </c>
    </row>
    <row r="708" spans="1:242" ht="14.65" thickBot="1" x14ac:dyDescent="0.5">
      <c r="A708" s="1">
        <v>705</v>
      </c>
      <c r="B708" s="45">
        <f t="shared" ref="B708:B770" si="855">RANK(F708,$F$4:$F$771)</f>
        <v>516</v>
      </c>
      <c r="C708" s="14" t="s">
        <v>1460</v>
      </c>
      <c r="D708" t="s">
        <v>1383</v>
      </c>
      <c r="E708" s="15" t="s">
        <v>1453</v>
      </c>
      <c r="F708" s="28">
        <f t="shared" si="780"/>
        <v>142</v>
      </c>
      <c r="H708" s="14">
        <v>2</v>
      </c>
      <c r="I708" t="s">
        <v>83</v>
      </c>
      <c r="J708">
        <v>1</v>
      </c>
      <c r="K708" s="40">
        <f t="shared" si="852"/>
        <v>0</v>
      </c>
      <c r="L708">
        <v>1</v>
      </c>
      <c r="M708" t="s">
        <v>83</v>
      </c>
      <c r="N708">
        <v>2</v>
      </c>
      <c r="O708" s="40">
        <f t="shared" si="848"/>
        <v>3</v>
      </c>
      <c r="P708">
        <v>0</v>
      </c>
      <c r="Q708" t="s">
        <v>83</v>
      </c>
      <c r="R708">
        <v>1</v>
      </c>
      <c r="S708" s="40">
        <f t="shared" si="795"/>
        <v>3</v>
      </c>
      <c r="T708">
        <v>3</v>
      </c>
      <c r="U708" t="s">
        <v>83</v>
      </c>
      <c r="V708">
        <v>0</v>
      </c>
      <c r="W708" s="40">
        <f t="shared" si="781"/>
        <v>0</v>
      </c>
      <c r="X708">
        <v>0</v>
      </c>
      <c r="Y708" t="s">
        <v>83</v>
      </c>
      <c r="Z708">
        <v>2</v>
      </c>
      <c r="AA708" s="40">
        <f t="shared" si="782"/>
        <v>3</v>
      </c>
      <c r="AB708">
        <v>0</v>
      </c>
      <c r="AC708" t="s">
        <v>83</v>
      </c>
      <c r="AD708">
        <v>1</v>
      </c>
      <c r="AE708" s="40">
        <f t="shared" si="796"/>
        <v>0</v>
      </c>
      <c r="AF708" s="24">
        <f t="shared" si="797"/>
        <v>9</v>
      </c>
      <c r="AG708" s="14">
        <v>2</v>
      </c>
      <c r="AH708" t="s">
        <v>83</v>
      </c>
      <c r="AI708">
        <v>2</v>
      </c>
      <c r="AJ708" s="40">
        <f t="shared" si="846"/>
        <v>0</v>
      </c>
      <c r="AK708">
        <v>1</v>
      </c>
      <c r="AL708" t="s">
        <v>83</v>
      </c>
      <c r="AM708">
        <v>1</v>
      </c>
      <c r="AN708" s="40">
        <f t="shared" si="798"/>
        <v>6</v>
      </c>
      <c r="AO708">
        <v>0</v>
      </c>
      <c r="AP708" t="s">
        <v>83</v>
      </c>
      <c r="AQ708">
        <v>2</v>
      </c>
      <c r="AR708" s="40">
        <f t="shared" ref="AR708:AR770" si="856">IF(AND(AO708=0,AQ708=2),6,IF(AO708-AQ708=-2,4,IF(AO708&lt;AQ708,3,0)))</f>
        <v>6</v>
      </c>
      <c r="AS708">
        <v>3</v>
      </c>
      <c r="AT708" t="s">
        <v>83</v>
      </c>
      <c r="AU708">
        <v>1</v>
      </c>
      <c r="AV708" s="40">
        <f t="shared" si="799"/>
        <v>0</v>
      </c>
      <c r="AW708">
        <v>0</v>
      </c>
      <c r="AX708" t="s">
        <v>83</v>
      </c>
      <c r="AY708">
        <v>1</v>
      </c>
      <c r="AZ708" s="40">
        <f t="shared" si="800"/>
        <v>3</v>
      </c>
      <c r="BA708">
        <v>2</v>
      </c>
      <c r="BB708" t="s">
        <v>83</v>
      </c>
      <c r="BC708">
        <v>2</v>
      </c>
      <c r="BD708" s="40">
        <f t="shared" si="783"/>
        <v>0</v>
      </c>
      <c r="BE708" s="24">
        <f t="shared" si="801"/>
        <v>15</v>
      </c>
      <c r="BF708" s="14">
        <v>4</v>
      </c>
      <c r="BG708" t="s">
        <v>83</v>
      </c>
      <c r="BH708">
        <v>1</v>
      </c>
      <c r="BI708" s="40">
        <f t="shared" si="802"/>
        <v>0</v>
      </c>
      <c r="BJ708">
        <v>3</v>
      </c>
      <c r="BK708" t="s">
        <v>83</v>
      </c>
      <c r="BL708">
        <v>2</v>
      </c>
      <c r="BM708" s="40">
        <f t="shared" si="803"/>
        <v>0</v>
      </c>
      <c r="BN708">
        <v>0</v>
      </c>
      <c r="BO708" t="s">
        <v>83</v>
      </c>
      <c r="BP708">
        <v>0</v>
      </c>
      <c r="BQ708" s="40">
        <f t="shared" si="784"/>
        <v>0</v>
      </c>
      <c r="BR708">
        <v>4</v>
      </c>
      <c r="BS708" t="s">
        <v>83</v>
      </c>
      <c r="BT708">
        <v>0</v>
      </c>
      <c r="BU708" s="40">
        <f t="shared" si="804"/>
        <v>3</v>
      </c>
      <c r="BV708">
        <v>1</v>
      </c>
      <c r="BW708" t="s">
        <v>83</v>
      </c>
      <c r="BX708">
        <v>3</v>
      </c>
      <c r="BY708" s="40">
        <f t="shared" si="805"/>
        <v>4</v>
      </c>
      <c r="BZ708">
        <v>0</v>
      </c>
      <c r="CA708" t="s">
        <v>83</v>
      </c>
      <c r="CB708">
        <v>2</v>
      </c>
      <c r="CC708" s="40">
        <f t="shared" si="806"/>
        <v>3</v>
      </c>
      <c r="CD708" s="24">
        <f t="shared" si="807"/>
        <v>10</v>
      </c>
      <c r="CE708" s="14">
        <v>1</v>
      </c>
      <c r="CF708" t="s">
        <v>83</v>
      </c>
      <c r="CG708">
        <v>0</v>
      </c>
      <c r="CH708" s="40">
        <f t="shared" si="808"/>
        <v>0</v>
      </c>
      <c r="CI708">
        <v>3</v>
      </c>
      <c r="CJ708" t="s">
        <v>83</v>
      </c>
      <c r="CK708">
        <v>1</v>
      </c>
      <c r="CL708" s="40">
        <f t="shared" si="809"/>
        <v>3</v>
      </c>
      <c r="CM708">
        <v>1</v>
      </c>
      <c r="CN708" t="s">
        <v>83</v>
      </c>
      <c r="CO708">
        <v>1</v>
      </c>
      <c r="CP708" s="40">
        <f t="shared" si="810"/>
        <v>0</v>
      </c>
      <c r="CQ708">
        <v>2</v>
      </c>
      <c r="CR708" t="s">
        <v>83</v>
      </c>
      <c r="CS708">
        <v>0</v>
      </c>
      <c r="CT708" s="40">
        <f t="shared" si="811"/>
        <v>3</v>
      </c>
      <c r="CU708">
        <v>0</v>
      </c>
      <c r="CV708" t="s">
        <v>83</v>
      </c>
      <c r="CW708">
        <v>0</v>
      </c>
      <c r="CX708" s="40">
        <f t="shared" si="812"/>
        <v>0</v>
      </c>
      <c r="CY708">
        <v>2</v>
      </c>
      <c r="CZ708" t="s">
        <v>83</v>
      </c>
      <c r="DA708">
        <v>3</v>
      </c>
      <c r="DB708" s="40">
        <f t="shared" si="813"/>
        <v>0</v>
      </c>
      <c r="DC708" s="24">
        <f t="shared" si="814"/>
        <v>6</v>
      </c>
      <c r="DD708" s="14">
        <v>2</v>
      </c>
      <c r="DE708" t="s">
        <v>83</v>
      </c>
      <c r="DF708">
        <v>1</v>
      </c>
      <c r="DG708" s="40">
        <f t="shared" si="844"/>
        <v>0</v>
      </c>
      <c r="DH708">
        <v>3</v>
      </c>
      <c r="DI708" t="s">
        <v>83</v>
      </c>
      <c r="DJ708">
        <v>0</v>
      </c>
      <c r="DK708" s="40">
        <f t="shared" si="785"/>
        <v>3</v>
      </c>
      <c r="DL708">
        <v>0</v>
      </c>
      <c r="DM708" t="s">
        <v>83</v>
      </c>
      <c r="DN708">
        <v>1</v>
      </c>
      <c r="DO708" s="40">
        <f t="shared" si="815"/>
        <v>6</v>
      </c>
      <c r="DP708">
        <v>3</v>
      </c>
      <c r="DQ708" t="s">
        <v>83</v>
      </c>
      <c r="DR708">
        <v>3</v>
      </c>
      <c r="DS708" s="40">
        <f t="shared" si="853"/>
        <v>3</v>
      </c>
      <c r="DT708">
        <v>0</v>
      </c>
      <c r="DU708" t="s">
        <v>83</v>
      </c>
      <c r="DV708">
        <v>4</v>
      </c>
      <c r="DW708" s="40">
        <f t="shared" si="854"/>
        <v>1</v>
      </c>
      <c r="DX708">
        <v>0</v>
      </c>
      <c r="DY708" t="s">
        <v>83</v>
      </c>
      <c r="DZ708">
        <v>1</v>
      </c>
      <c r="EA708" s="39">
        <f t="shared" si="816"/>
        <v>3</v>
      </c>
      <c r="EB708" s="24">
        <f t="shared" si="786"/>
        <v>16</v>
      </c>
      <c r="EC708" s="14">
        <v>1</v>
      </c>
      <c r="ED708" t="s">
        <v>83</v>
      </c>
      <c r="EE708">
        <v>2</v>
      </c>
      <c r="EF708" s="40">
        <f t="shared" si="817"/>
        <v>0</v>
      </c>
      <c r="EG708">
        <v>3</v>
      </c>
      <c r="EH708" t="s">
        <v>83</v>
      </c>
      <c r="EI708">
        <v>1</v>
      </c>
      <c r="EJ708" s="40">
        <f t="shared" si="818"/>
        <v>3</v>
      </c>
      <c r="EK708">
        <v>0</v>
      </c>
      <c r="EL708" t="s">
        <v>83</v>
      </c>
      <c r="EM708">
        <v>0</v>
      </c>
      <c r="EN708" s="40">
        <f t="shared" si="849"/>
        <v>0</v>
      </c>
      <c r="EO708">
        <v>2</v>
      </c>
      <c r="EP708" t="s">
        <v>83</v>
      </c>
      <c r="EQ708">
        <v>0</v>
      </c>
      <c r="ER708" s="40">
        <f t="shared" si="819"/>
        <v>3</v>
      </c>
      <c r="ES708">
        <v>2</v>
      </c>
      <c r="ET708" t="s">
        <v>83</v>
      </c>
      <c r="EU708">
        <v>2</v>
      </c>
      <c r="EV708" s="40">
        <f t="shared" si="820"/>
        <v>3</v>
      </c>
      <c r="EW708">
        <v>1</v>
      </c>
      <c r="EX708" t="s">
        <v>83</v>
      </c>
      <c r="EY708">
        <v>0</v>
      </c>
      <c r="EZ708" s="40">
        <f t="shared" si="821"/>
        <v>0</v>
      </c>
      <c r="FA708" s="24">
        <f t="shared" si="822"/>
        <v>9</v>
      </c>
      <c r="FB708" s="14">
        <v>1</v>
      </c>
      <c r="FC708" t="s">
        <v>83</v>
      </c>
      <c r="FD708">
        <v>2</v>
      </c>
      <c r="FE708" s="40">
        <f t="shared" si="823"/>
        <v>0</v>
      </c>
      <c r="FF708">
        <v>1</v>
      </c>
      <c r="FG708" t="s">
        <v>83</v>
      </c>
      <c r="FH708">
        <v>1</v>
      </c>
      <c r="FI708" s="40">
        <f t="shared" si="824"/>
        <v>0</v>
      </c>
      <c r="FJ708">
        <v>0</v>
      </c>
      <c r="FK708" t="s">
        <v>83</v>
      </c>
      <c r="FL708">
        <v>2</v>
      </c>
      <c r="FM708" s="40">
        <f t="shared" si="825"/>
        <v>0</v>
      </c>
      <c r="FN708">
        <v>2</v>
      </c>
      <c r="FO708" t="s">
        <v>83</v>
      </c>
      <c r="FP708">
        <v>2</v>
      </c>
      <c r="FQ708" s="40">
        <f t="shared" si="787"/>
        <v>0</v>
      </c>
      <c r="FR708">
        <v>0</v>
      </c>
      <c r="FS708" t="s">
        <v>83</v>
      </c>
      <c r="FT708">
        <v>1</v>
      </c>
      <c r="FU708" s="40">
        <f t="shared" si="826"/>
        <v>4</v>
      </c>
      <c r="FV708">
        <v>0</v>
      </c>
      <c r="FW708" t="s">
        <v>83</v>
      </c>
      <c r="FX708">
        <v>1</v>
      </c>
      <c r="FY708" s="40">
        <f t="shared" si="788"/>
        <v>0</v>
      </c>
      <c r="FZ708" s="24">
        <f t="shared" si="789"/>
        <v>4</v>
      </c>
      <c r="GA708" s="14">
        <v>2</v>
      </c>
      <c r="GB708" t="s">
        <v>83</v>
      </c>
      <c r="GC708">
        <v>2</v>
      </c>
      <c r="GD708" s="40">
        <f t="shared" si="827"/>
        <v>3</v>
      </c>
      <c r="GE708">
        <v>3</v>
      </c>
      <c r="GF708" t="s">
        <v>83</v>
      </c>
      <c r="GG708">
        <v>2</v>
      </c>
      <c r="GH708" s="40">
        <f t="shared" si="851"/>
        <v>6</v>
      </c>
      <c r="GI708">
        <v>0</v>
      </c>
      <c r="GJ708" t="s">
        <v>83</v>
      </c>
      <c r="GK708">
        <v>0</v>
      </c>
      <c r="GL708" s="40">
        <f t="shared" si="828"/>
        <v>0</v>
      </c>
      <c r="GM708">
        <v>1</v>
      </c>
      <c r="GN708" t="s">
        <v>83</v>
      </c>
      <c r="GO708">
        <v>1</v>
      </c>
      <c r="GP708" s="40">
        <f t="shared" si="829"/>
        <v>0</v>
      </c>
      <c r="GQ708">
        <v>2</v>
      </c>
      <c r="GR708" t="s">
        <v>83</v>
      </c>
      <c r="GS708">
        <v>1</v>
      </c>
      <c r="GT708" s="40">
        <f t="shared" si="790"/>
        <v>0</v>
      </c>
      <c r="GU708">
        <v>0</v>
      </c>
      <c r="GV708" t="s">
        <v>83</v>
      </c>
      <c r="GW708">
        <v>3</v>
      </c>
      <c r="GX708" s="40">
        <f t="shared" si="830"/>
        <v>0</v>
      </c>
      <c r="GY708" s="24">
        <f t="shared" si="831"/>
        <v>9</v>
      </c>
      <c r="GZ708" s="28">
        <f t="shared" si="791"/>
        <v>78</v>
      </c>
      <c r="HA708" t="s">
        <v>84</v>
      </c>
      <c r="HB708">
        <f t="shared" si="792"/>
        <v>9</v>
      </c>
      <c r="HC708" t="s">
        <v>85</v>
      </c>
      <c r="HD708">
        <f t="shared" si="845"/>
        <v>9</v>
      </c>
      <c r="HE708" t="s">
        <v>93</v>
      </c>
      <c r="HF708">
        <f t="shared" si="793"/>
        <v>9</v>
      </c>
      <c r="HG708" t="s">
        <v>94</v>
      </c>
      <c r="HH708">
        <f t="shared" si="850"/>
        <v>9</v>
      </c>
      <c r="HI708" t="s">
        <v>130</v>
      </c>
      <c r="HJ708">
        <f t="shared" si="832"/>
        <v>5</v>
      </c>
      <c r="HK708" t="s">
        <v>95</v>
      </c>
      <c r="HL708">
        <f t="shared" si="833"/>
        <v>5</v>
      </c>
      <c r="HM708" t="s">
        <v>90</v>
      </c>
      <c r="HN708">
        <f t="shared" si="794"/>
        <v>9</v>
      </c>
      <c r="HO708" t="s">
        <v>96</v>
      </c>
      <c r="HP708">
        <f t="shared" si="834"/>
        <v>9</v>
      </c>
      <c r="HQ708" t="s">
        <v>140</v>
      </c>
      <c r="HR708" s="1">
        <f t="shared" si="835"/>
        <v>0</v>
      </c>
      <c r="HS708" t="s">
        <v>181</v>
      </c>
      <c r="HT708" s="1">
        <f t="shared" si="836"/>
        <v>0</v>
      </c>
      <c r="HU708" t="s">
        <v>133</v>
      </c>
      <c r="HV708" s="1">
        <f t="shared" si="837"/>
        <v>0</v>
      </c>
      <c r="HW708" t="s">
        <v>129</v>
      </c>
      <c r="HX708" s="1">
        <f t="shared" si="838"/>
        <v>0</v>
      </c>
      <c r="HY708" t="s">
        <v>88</v>
      </c>
      <c r="HZ708" s="1">
        <f t="shared" si="839"/>
        <v>0</v>
      </c>
      <c r="IA708" t="s">
        <v>131</v>
      </c>
      <c r="IB708" s="1">
        <f t="shared" si="840"/>
        <v>0</v>
      </c>
      <c r="IC708" t="s">
        <v>150</v>
      </c>
      <c r="ID708" s="1">
        <f t="shared" si="841"/>
        <v>0</v>
      </c>
      <c r="IE708" t="s">
        <v>138</v>
      </c>
      <c r="IF708" s="1">
        <f t="shared" si="842"/>
        <v>0</v>
      </c>
      <c r="IG708">
        <f t="shared" si="847"/>
        <v>64</v>
      </c>
      <c r="IH708" s="1">
        <f t="shared" si="843"/>
        <v>142</v>
      </c>
    </row>
    <row r="709" spans="1:242" ht="14.65" thickBot="1" x14ac:dyDescent="0.5">
      <c r="A709" s="1">
        <v>706</v>
      </c>
      <c r="B709" s="45">
        <f t="shared" si="855"/>
        <v>516</v>
      </c>
      <c r="C709" s="14" t="s">
        <v>1461</v>
      </c>
      <c r="D709" t="s">
        <v>741</v>
      </c>
      <c r="E709" s="15" t="s">
        <v>1453</v>
      </c>
      <c r="F709" s="28">
        <f t="shared" ref="F709:F770" si="857">AF709+BE709+CD709+DC709+EB709+FA709+FZ709+GY709+IG709</f>
        <v>142</v>
      </c>
      <c r="H709" s="14">
        <v>1</v>
      </c>
      <c r="I709" t="s">
        <v>83</v>
      </c>
      <c r="J709">
        <v>1</v>
      </c>
      <c r="K709" s="40">
        <f t="shared" si="852"/>
        <v>0</v>
      </c>
      <c r="L709">
        <v>0</v>
      </c>
      <c r="M709" t="s">
        <v>83</v>
      </c>
      <c r="N709">
        <v>2</v>
      </c>
      <c r="O709" s="40">
        <f t="shared" si="848"/>
        <v>6</v>
      </c>
      <c r="P709">
        <v>1</v>
      </c>
      <c r="Q709" t="s">
        <v>83</v>
      </c>
      <c r="R709">
        <v>0</v>
      </c>
      <c r="S709" s="40">
        <f t="shared" si="795"/>
        <v>0</v>
      </c>
      <c r="T709">
        <v>3</v>
      </c>
      <c r="U709" t="s">
        <v>83</v>
      </c>
      <c r="V709">
        <v>1</v>
      </c>
      <c r="W709" s="40">
        <f t="shared" ref="W709:W770" si="858">IF(AND(T709=1,V709=1),6,IF(AND(T709=V709,OR(T709=0,T709=2)),4,IF(T709=V709,3,0)))</f>
        <v>0</v>
      </c>
      <c r="X709">
        <v>1</v>
      </c>
      <c r="Y709" t="s">
        <v>83</v>
      </c>
      <c r="Z709">
        <v>1</v>
      </c>
      <c r="AA709" s="40">
        <f t="shared" ref="AA709:AA770" si="859">IF(AND(X709=1,Z709=2),6,IF(X709-Z709=-1,4,IF(X709&lt;Z709,3,0)))</f>
        <v>0</v>
      </c>
      <c r="AB709">
        <v>2</v>
      </c>
      <c r="AC709" t="s">
        <v>83</v>
      </c>
      <c r="AD709">
        <v>0</v>
      </c>
      <c r="AE709" s="40">
        <f t="shared" si="796"/>
        <v>6</v>
      </c>
      <c r="AF709" s="24">
        <f t="shared" si="797"/>
        <v>12</v>
      </c>
      <c r="AG709" s="14">
        <v>2</v>
      </c>
      <c r="AH709" t="s">
        <v>83</v>
      </c>
      <c r="AI709">
        <v>0</v>
      </c>
      <c r="AJ709" s="40">
        <f t="shared" si="846"/>
        <v>3</v>
      </c>
      <c r="AK709">
        <v>1</v>
      </c>
      <c r="AL709" t="s">
        <v>83</v>
      </c>
      <c r="AM709">
        <v>0</v>
      </c>
      <c r="AN709" s="40">
        <f t="shared" si="798"/>
        <v>0</v>
      </c>
      <c r="AO709">
        <v>2</v>
      </c>
      <c r="AP709" t="s">
        <v>83</v>
      </c>
      <c r="AQ709">
        <v>1</v>
      </c>
      <c r="AR709" s="40">
        <f t="shared" si="856"/>
        <v>0</v>
      </c>
      <c r="AS709">
        <v>3</v>
      </c>
      <c r="AT709" t="s">
        <v>83</v>
      </c>
      <c r="AU709">
        <v>0</v>
      </c>
      <c r="AV709" s="40">
        <f t="shared" si="799"/>
        <v>0</v>
      </c>
      <c r="AW709">
        <v>1</v>
      </c>
      <c r="AX709" t="s">
        <v>83</v>
      </c>
      <c r="AY709">
        <v>2</v>
      </c>
      <c r="AZ709" s="40">
        <f t="shared" si="800"/>
        <v>3</v>
      </c>
      <c r="BA709">
        <v>0</v>
      </c>
      <c r="BB709" t="s">
        <v>83</v>
      </c>
      <c r="BC709">
        <v>0</v>
      </c>
      <c r="BD709" s="40">
        <f t="shared" ref="BD709:BD770" si="860">IF(AND(BA709=0,BC709=1),6,IF(BA709-BC709=-1,4,IF(BA709&lt;BC709,3,0)))</f>
        <v>0</v>
      </c>
      <c r="BE709" s="24">
        <f t="shared" si="801"/>
        <v>6</v>
      </c>
      <c r="BF709" s="14">
        <v>2</v>
      </c>
      <c r="BG709" t="s">
        <v>83</v>
      </c>
      <c r="BH709">
        <v>0</v>
      </c>
      <c r="BI709" s="40">
        <f t="shared" si="802"/>
        <v>0</v>
      </c>
      <c r="BJ709">
        <v>0</v>
      </c>
      <c r="BK709" t="s">
        <v>83</v>
      </c>
      <c r="BL709">
        <v>0</v>
      </c>
      <c r="BM709" s="40">
        <f t="shared" si="803"/>
        <v>6</v>
      </c>
      <c r="BN709">
        <v>1</v>
      </c>
      <c r="BO709" t="s">
        <v>83</v>
      </c>
      <c r="BP709">
        <v>1</v>
      </c>
      <c r="BQ709" s="40">
        <f t="shared" ref="BQ709:BQ770" si="861">IF(AND(BN709=2,BP709=0),6,IF(BN709-BP709=2,4,IF(BN709&gt;BP709,3,0)))</f>
        <v>0</v>
      </c>
      <c r="BR709">
        <v>2</v>
      </c>
      <c r="BS709" t="s">
        <v>83</v>
      </c>
      <c r="BT709">
        <v>1</v>
      </c>
      <c r="BU709" s="40">
        <f t="shared" si="804"/>
        <v>3</v>
      </c>
      <c r="BV709">
        <v>0</v>
      </c>
      <c r="BW709" t="s">
        <v>83</v>
      </c>
      <c r="BX709">
        <v>3</v>
      </c>
      <c r="BY709" s="40">
        <f t="shared" si="805"/>
        <v>3</v>
      </c>
      <c r="BZ709">
        <v>0</v>
      </c>
      <c r="CA709" t="s">
        <v>83</v>
      </c>
      <c r="CB709">
        <v>0</v>
      </c>
      <c r="CC709" s="40">
        <f t="shared" si="806"/>
        <v>0</v>
      </c>
      <c r="CD709" s="24">
        <f t="shared" si="807"/>
        <v>12</v>
      </c>
      <c r="CE709" s="14">
        <v>0</v>
      </c>
      <c r="CF709" t="s">
        <v>83</v>
      </c>
      <c r="CG709">
        <v>1</v>
      </c>
      <c r="CH709" s="40">
        <f t="shared" si="808"/>
        <v>0</v>
      </c>
      <c r="CI709">
        <v>2</v>
      </c>
      <c r="CJ709" t="s">
        <v>83</v>
      </c>
      <c r="CK709">
        <v>0</v>
      </c>
      <c r="CL709" s="40">
        <f t="shared" si="809"/>
        <v>3</v>
      </c>
      <c r="CM709">
        <v>1</v>
      </c>
      <c r="CN709" t="s">
        <v>83</v>
      </c>
      <c r="CO709">
        <v>1</v>
      </c>
      <c r="CP709" s="40">
        <f t="shared" si="810"/>
        <v>0</v>
      </c>
      <c r="CQ709">
        <v>2</v>
      </c>
      <c r="CR709" t="s">
        <v>83</v>
      </c>
      <c r="CS709">
        <v>1</v>
      </c>
      <c r="CT709" s="40">
        <f t="shared" si="811"/>
        <v>6</v>
      </c>
      <c r="CU709">
        <v>0</v>
      </c>
      <c r="CV709" t="s">
        <v>83</v>
      </c>
      <c r="CW709">
        <v>2</v>
      </c>
      <c r="CX709" s="40">
        <f t="shared" si="812"/>
        <v>0</v>
      </c>
      <c r="CY709">
        <v>0</v>
      </c>
      <c r="CZ709" t="s">
        <v>83</v>
      </c>
      <c r="DA709">
        <v>0</v>
      </c>
      <c r="DB709" s="40">
        <f t="shared" si="813"/>
        <v>0</v>
      </c>
      <c r="DC709" s="24">
        <f t="shared" si="814"/>
        <v>9</v>
      </c>
      <c r="DD709" s="14">
        <v>1</v>
      </c>
      <c r="DE709" t="s">
        <v>83</v>
      </c>
      <c r="DF709">
        <v>0</v>
      </c>
      <c r="DG709" s="40">
        <f t="shared" si="844"/>
        <v>0</v>
      </c>
      <c r="DH709">
        <v>2</v>
      </c>
      <c r="DI709" t="s">
        <v>83</v>
      </c>
      <c r="DJ709">
        <v>0</v>
      </c>
      <c r="DK709" s="40">
        <f t="shared" ref="DK709:DK770" si="862">IF(AND(DH709=7,DJ709=0),6,IF(DH709-DJ709=7,4,IF(DH709&gt;DJ709,3,0)))</f>
        <v>3</v>
      </c>
      <c r="DL709">
        <v>1</v>
      </c>
      <c r="DM709" t="s">
        <v>83</v>
      </c>
      <c r="DN709">
        <v>0</v>
      </c>
      <c r="DO709" s="40">
        <f t="shared" si="815"/>
        <v>0</v>
      </c>
      <c r="DP709">
        <v>2</v>
      </c>
      <c r="DQ709" t="s">
        <v>83</v>
      </c>
      <c r="DR709">
        <v>1</v>
      </c>
      <c r="DS709" s="40">
        <f t="shared" si="853"/>
        <v>0</v>
      </c>
      <c r="DT709">
        <v>0</v>
      </c>
      <c r="DU709" t="s">
        <v>83</v>
      </c>
      <c r="DV709">
        <v>1</v>
      </c>
      <c r="DW709" s="40">
        <f t="shared" si="854"/>
        <v>1</v>
      </c>
      <c r="DX709">
        <v>0</v>
      </c>
      <c r="DY709" t="s">
        <v>83</v>
      </c>
      <c r="DZ709">
        <v>4</v>
      </c>
      <c r="EA709" s="39">
        <f t="shared" ref="EA709:EA771" si="863">IF(AND(DX709=2,DZ708=4),6,IF(DX709-DZ709=-2,4,IF(DX709&lt;DZ709,3,0)))</f>
        <v>3</v>
      </c>
      <c r="EB709" s="24">
        <f t="shared" ref="EB709:EB770" si="864">DG709+DK709+DO709+DS709+DW709+EA709</f>
        <v>7</v>
      </c>
      <c r="EC709" s="14">
        <v>1</v>
      </c>
      <c r="ED709" t="s">
        <v>83</v>
      </c>
      <c r="EE709">
        <v>2</v>
      </c>
      <c r="EF709" s="40">
        <f t="shared" si="817"/>
        <v>0</v>
      </c>
      <c r="EG709">
        <v>2</v>
      </c>
      <c r="EH709" t="s">
        <v>83</v>
      </c>
      <c r="EI709">
        <v>0</v>
      </c>
      <c r="EJ709" s="40">
        <f t="shared" si="818"/>
        <v>3</v>
      </c>
      <c r="EK709">
        <v>1</v>
      </c>
      <c r="EL709" t="s">
        <v>83</v>
      </c>
      <c r="EM709">
        <v>0</v>
      </c>
      <c r="EN709" s="40">
        <f t="shared" si="849"/>
        <v>0</v>
      </c>
      <c r="EO709">
        <v>2</v>
      </c>
      <c r="EP709" t="s">
        <v>83</v>
      </c>
      <c r="EQ709">
        <v>1</v>
      </c>
      <c r="ER709" s="40">
        <f t="shared" si="819"/>
        <v>3</v>
      </c>
      <c r="ES709">
        <v>1</v>
      </c>
      <c r="ET709" t="s">
        <v>83</v>
      </c>
      <c r="EU709">
        <v>1</v>
      </c>
      <c r="EV709" s="40">
        <f t="shared" si="820"/>
        <v>4</v>
      </c>
      <c r="EW709">
        <v>1</v>
      </c>
      <c r="EX709" t="s">
        <v>83</v>
      </c>
      <c r="EY709">
        <v>2</v>
      </c>
      <c r="EZ709" s="40">
        <f t="shared" si="821"/>
        <v>6</v>
      </c>
      <c r="FA709" s="24">
        <f t="shared" si="822"/>
        <v>16</v>
      </c>
      <c r="FB709" s="14">
        <v>1</v>
      </c>
      <c r="FC709" t="s">
        <v>83</v>
      </c>
      <c r="FD709">
        <v>1</v>
      </c>
      <c r="FE709" s="40">
        <f t="shared" si="823"/>
        <v>0</v>
      </c>
      <c r="FF709">
        <v>2</v>
      </c>
      <c r="FG709" t="s">
        <v>83</v>
      </c>
      <c r="FH709">
        <v>1</v>
      </c>
      <c r="FI709" s="40">
        <f t="shared" si="824"/>
        <v>3</v>
      </c>
      <c r="FJ709">
        <v>1</v>
      </c>
      <c r="FK709" t="s">
        <v>83</v>
      </c>
      <c r="FL709">
        <v>1</v>
      </c>
      <c r="FM709" s="40">
        <f t="shared" si="825"/>
        <v>3</v>
      </c>
      <c r="FN709">
        <v>3</v>
      </c>
      <c r="FO709" t="s">
        <v>83</v>
      </c>
      <c r="FP709">
        <v>0</v>
      </c>
      <c r="FQ709" s="40">
        <f t="shared" ref="FQ709:FQ770" si="865">(IF(AND(FN709=1,FP709=0),6,IF(FN709-FP709=1,4,IF(FN709&gt;FP709,3,0))))</f>
        <v>3</v>
      </c>
      <c r="FR709">
        <v>1</v>
      </c>
      <c r="FS709" t="s">
        <v>83</v>
      </c>
      <c r="FT709">
        <v>0</v>
      </c>
      <c r="FU709" s="40">
        <f t="shared" si="826"/>
        <v>0</v>
      </c>
      <c r="FV709">
        <v>0</v>
      </c>
      <c r="FW709" t="s">
        <v>83</v>
      </c>
      <c r="FX709">
        <v>3</v>
      </c>
      <c r="FY709" s="40">
        <f t="shared" ref="FY709:FY770" si="866">IF(AND(FV709=1,FX709=0),6,IF(FV709-FX709=1,4,IF(FV709&gt;FX709,3,0)))</f>
        <v>0</v>
      </c>
      <c r="FZ709" s="24">
        <f t="shared" ref="FZ709:FZ770" si="867">FE709+FI709+FM709+FQ709+FU709+FY709</f>
        <v>9</v>
      </c>
      <c r="GA709" s="14">
        <v>2</v>
      </c>
      <c r="GB709" t="s">
        <v>83</v>
      </c>
      <c r="GC709">
        <v>0</v>
      </c>
      <c r="GD709" s="40">
        <f t="shared" si="827"/>
        <v>0</v>
      </c>
      <c r="GE709">
        <v>1</v>
      </c>
      <c r="GF709" t="s">
        <v>83</v>
      </c>
      <c r="GG709">
        <v>1</v>
      </c>
      <c r="GH709" s="40">
        <f t="shared" si="851"/>
        <v>0</v>
      </c>
      <c r="GI709">
        <v>1</v>
      </c>
      <c r="GJ709" t="s">
        <v>83</v>
      </c>
      <c r="GK709">
        <v>0</v>
      </c>
      <c r="GL709" s="40">
        <f t="shared" si="828"/>
        <v>0</v>
      </c>
      <c r="GM709">
        <v>1</v>
      </c>
      <c r="GN709" t="s">
        <v>83</v>
      </c>
      <c r="GO709">
        <v>3</v>
      </c>
      <c r="GP709" s="40">
        <f t="shared" si="829"/>
        <v>0</v>
      </c>
      <c r="GQ709">
        <v>1</v>
      </c>
      <c r="GR709" t="s">
        <v>83</v>
      </c>
      <c r="GS709">
        <v>2</v>
      </c>
      <c r="GT709" s="40">
        <f t="shared" ref="GT709:GT770" si="868">IF(AND(GQ709=0,GS709=2),6,IF(GQ709-GS709=-2,4,IF(GQ709&lt;GS709,3,0)))</f>
        <v>3</v>
      </c>
      <c r="GU709">
        <v>0</v>
      </c>
      <c r="GV709" t="s">
        <v>83</v>
      </c>
      <c r="GW709">
        <v>0</v>
      </c>
      <c r="GX709" s="40">
        <f t="shared" si="830"/>
        <v>0</v>
      </c>
      <c r="GY709" s="24">
        <f t="shared" si="831"/>
        <v>3</v>
      </c>
      <c r="GZ709" s="28">
        <f t="shared" ref="GZ709:GZ770" si="869">AF709+BE709+CD709+DC709+EB709+FA709+FZ709+GY709</f>
        <v>74</v>
      </c>
      <c r="HA709" t="s">
        <v>84</v>
      </c>
      <c r="HB709">
        <f t="shared" ref="HB709:HB770" si="870">IF(HA709="Niederlande",9,IF(HA709="Senegal",5,0))</f>
        <v>9</v>
      </c>
      <c r="HC709" t="s">
        <v>85</v>
      </c>
      <c r="HD709">
        <f t="shared" si="845"/>
        <v>9</v>
      </c>
      <c r="HE709" t="s">
        <v>93</v>
      </c>
      <c r="HF709">
        <f t="shared" ref="HF709:HF770" si="871">IF(HE709="Argentinien",9,IF(HE709="Polen",5,0))</f>
        <v>9</v>
      </c>
      <c r="HG709" t="s">
        <v>94</v>
      </c>
      <c r="HH709">
        <f t="shared" si="850"/>
        <v>9</v>
      </c>
      <c r="HI709" t="s">
        <v>130</v>
      </c>
      <c r="HJ709">
        <f t="shared" si="832"/>
        <v>5</v>
      </c>
      <c r="HK709" t="s">
        <v>131</v>
      </c>
      <c r="HL709">
        <f t="shared" si="833"/>
        <v>0</v>
      </c>
      <c r="HM709" t="s">
        <v>90</v>
      </c>
      <c r="HN709">
        <f t="shared" ref="HN709:HN770" si="872">IF(HM709="Brasilien",9,IF(HM709="Schweiz",5,0))</f>
        <v>9</v>
      </c>
      <c r="HO709" t="s">
        <v>135</v>
      </c>
      <c r="HP709">
        <f t="shared" si="834"/>
        <v>0</v>
      </c>
      <c r="HQ709" t="s">
        <v>140</v>
      </c>
      <c r="HR709" s="1">
        <f t="shared" si="835"/>
        <v>0</v>
      </c>
      <c r="HS709" t="s">
        <v>137</v>
      </c>
      <c r="HT709" s="1">
        <f t="shared" si="836"/>
        <v>6</v>
      </c>
      <c r="HU709" t="s">
        <v>169</v>
      </c>
      <c r="HV709" s="1">
        <f t="shared" si="837"/>
        <v>0</v>
      </c>
      <c r="HW709" t="s">
        <v>164</v>
      </c>
      <c r="HX709" s="1">
        <f t="shared" si="838"/>
        <v>0</v>
      </c>
      <c r="HY709" t="s">
        <v>88</v>
      </c>
      <c r="HZ709" s="1">
        <f t="shared" si="839"/>
        <v>0</v>
      </c>
      <c r="IA709" t="s">
        <v>95</v>
      </c>
      <c r="IB709" s="1">
        <f t="shared" si="840"/>
        <v>6</v>
      </c>
      <c r="IC709" t="s">
        <v>150</v>
      </c>
      <c r="ID709" s="1">
        <f t="shared" si="841"/>
        <v>0</v>
      </c>
      <c r="IE709" t="s">
        <v>91</v>
      </c>
      <c r="IF709" s="1">
        <f t="shared" si="842"/>
        <v>6</v>
      </c>
      <c r="IG709">
        <f t="shared" si="847"/>
        <v>68</v>
      </c>
      <c r="IH709" s="1">
        <f t="shared" si="843"/>
        <v>142</v>
      </c>
    </row>
    <row r="710" spans="1:242" ht="14.65" thickBot="1" x14ac:dyDescent="0.5">
      <c r="A710" s="1">
        <v>707</v>
      </c>
      <c r="B710" s="45">
        <f t="shared" si="855"/>
        <v>20</v>
      </c>
      <c r="C710" s="14" t="s">
        <v>1351</v>
      </c>
      <c r="D710" t="s">
        <v>143</v>
      </c>
      <c r="E710" s="15" t="s">
        <v>1453</v>
      </c>
      <c r="F710" s="28">
        <f t="shared" si="857"/>
        <v>189</v>
      </c>
      <c r="H710" s="14">
        <v>2</v>
      </c>
      <c r="I710" t="s">
        <v>83</v>
      </c>
      <c r="J710">
        <v>2</v>
      </c>
      <c r="K710" s="40">
        <f t="shared" si="852"/>
        <v>0</v>
      </c>
      <c r="L710">
        <v>1</v>
      </c>
      <c r="M710" t="s">
        <v>83</v>
      </c>
      <c r="N710">
        <v>3</v>
      </c>
      <c r="O710" s="40">
        <f t="shared" si="848"/>
        <v>4</v>
      </c>
      <c r="P710">
        <v>1</v>
      </c>
      <c r="Q710" t="s">
        <v>83</v>
      </c>
      <c r="R710">
        <v>2</v>
      </c>
      <c r="S710" s="40">
        <f t="shared" ref="S710:S771" si="873">IF(AND(P710=1,R710=3),6,IF(P710-R710=-2,4,IF(P710&lt;R710,3,0)))</f>
        <v>3</v>
      </c>
      <c r="T710">
        <v>3</v>
      </c>
      <c r="U710" t="s">
        <v>83</v>
      </c>
      <c r="V710">
        <v>0</v>
      </c>
      <c r="W710" s="40">
        <f t="shared" si="858"/>
        <v>0</v>
      </c>
      <c r="X710">
        <v>1</v>
      </c>
      <c r="Y710" t="s">
        <v>83</v>
      </c>
      <c r="Z710">
        <v>2</v>
      </c>
      <c r="AA710" s="40">
        <f t="shared" si="859"/>
        <v>6</v>
      </c>
      <c r="AB710">
        <v>3</v>
      </c>
      <c r="AC710" t="s">
        <v>83</v>
      </c>
      <c r="AD710">
        <v>0</v>
      </c>
      <c r="AE710" s="40">
        <f t="shared" ref="AE710:AE771" si="874">IF(AND(AB710=2,AD710=0),6,IF(AB710-AD710=2,4,IF(AB710&gt;AD710,3,0)))</f>
        <v>3</v>
      </c>
      <c r="AF710" s="24">
        <f t="shared" ref="AF710:AF771" si="875">K710+O710+S710+W710+AA710+AE710</f>
        <v>16</v>
      </c>
      <c r="AG710" s="14">
        <v>2</v>
      </c>
      <c r="AH710" t="s">
        <v>83</v>
      </c>
      <c r="AI710">
        <v>0</v>
      </c>
      <c r="AJ710" s="40">
        <f t="shared" si="846"/>
        <v>3</v>
      </c>
      <c r="AK710">
        <v>2</v>
      </c>
      <c r="AL710" t="s">
        <v>83</v>
      </c>
      <c r="AM710">
        <v>1</v>
      </c>
      <c r="AN710" s="40">
        <f t="shared" ref="AN710:AN771" si="876">IF(AND(AK710=1,AM710=1),6,IF(AND(AK710=AM710,OR(AK710=0,AK710=2)),4,IF(AK710=AM710,3,0)))</f>
        <v>0</v>
      </c>
      <c r="AO710">
        <v>2</v>
      </c>
      <c r="AP710" t="s">
        <v>83</v>
      </c>
      <c r="AQ710">
        <v>1</v>
      </c>
      <c r="AR710" s="40">
        <f t="shared" si="856"/>
        <v>0</v>
      </c>
      <c r="AS710">
        <v>3</v>
      </c>
      <c r="AT710" t="s">
        <v>83</v>
      </c>
      <c r="AU710">
        <v>2</v>
      </c>
      <c r="AV710" s="40">
        <f t="shared" ref="AV710:AV771" si="877">IF(AND(AS710=0,AU710=0),6,IF(AND(AS710=AU710,AS710=1),4,IF(AS710=AU710,3,0)))</f>
        <v>0</v>
      </c>
      <c r="AW710">
        <v>1</v>
      </c>
      <c r="AX710" t="s">
        <v>83</v>
      </c>
      <c r="AY710">
        <v>2</v>
      </c>
      <c r="AZ710" s="40">
        <f t="shared" ref="AZ710:AZ771" si="878">IF(AND(AW710=0,AY710=3),6,IF(AW710-AY710=-3,4,IF(AW710&lt;AY710,3,0)))</f>
        <v>3</v>
      </c>
      <c r="BA710">
        <v>0</v>
      </c>
      <c r="BB710" t="s">
        <v>83</v>
      </c>
      <c r="BC710">
        <v>1</v>
      </c>
      <c r="BD710" s="40">
        <f t="shared" si="860"/>
        <v>6</v>
      </c>
      <c r="BE710" s="24">
        <f t="shared" ref="BE710:BE771" si="879">AJ710+AN710+AR710+AV710+AZ710+BD710</f>
        <v>12</v>
      </c>
      <c r="BF710" s="14">
        <v>3</v>
      </c>
      <c r="BG710" t="s">
        <v>83</v>
      </c>
      <c r="BH710">
        <v>0</v>
      </c>
      <c r="BI710" s="40">
        <f t="shared" ref="BI710:BI771" si="880">IF(AND(BF710=1,BH710=2),6,IF(BF710-BH710=-1,4,IF(BF710&lt;BH710,3,0)))</f>
        <v>0</v>
      </c>
      <c r="BJ710">
        <v>2</v>
      </c>
      <c r="BK710" t="s">
        <v>83</v>
      </c>
      <c r="BL710">
        <v>2</v>
      </c>
      <c r="BM710" s="40">
        <f t="shared" ref="BM710:BM771" si="881">IF(AND(BJ710=0,BL710=0),6,IF(AND(BJ710=BL710,BJ710=1),4,IF(BJ710=BL710,3,0)))</f>
        <v>3</v>
      </c>
      <c r="BN710">
        <v>2</v>
      </c>
      <c r="BO710" t="s">
        <v>83</v>
      </c>
      <c r="BP710">
        <v>0</v>
      </c>
      <c r="BQ710" s="40">
        <f t="shared" si="861"/>
        <v>6</v>
      </c>
      <c r="BR710">
        <v>3</v>
      </c>
      <c r="BS710" t="s">
        <v>83</v>
      </c>
      <c r="BT710">
        <v>1</v>
      </c>
      <c r="BU710" s="40">
        <f t="shared" ref="BU710:BU771" si="882">IF(AND(BR710=2,BT710=0),6,IF(BR710-BT710=2,4,IF(BR710&gt;BT710,3,0)))</f>
        <v>4</v>
      </c>
      <c r="BV710">
        <v>1</v>
      </c>
      <c r="BW710" t="s">
        <v>83</v>
      </c>
      <c r="BX710">
        <v>2</v>
      </c>
      <c r="BY710" s="40">
        <f t="shared" ref="BY710:BY771" si="883">IF(AND(BV710=0,BX710=2),6,IF(BV710-BX710=-2,4,IF(BV710&lt;BX710,3,0)))</f>
        <v>3</v>
      </c>
      <c r="BZ710">
        <v>0</v>
      </c>
      <c r="CA710" t="s">
        <v>83</v>
      </c>
      <c r="CB710">
        <v>1</v>
      </c>
      <c r="CC710" s="40">
        <f t="shared" ref="CC710:CC771" si="884">IF(AND(BZ710=1,CB710=2),6,IF(BZ710-CB710=-1,4,IF(BZ710&lt;CB710,3,0)))</f>
        <v>4</v>
      </c>
      <c r="CD710" s="24">
        <f t="shared" ref="CD710:CD771" si="885">BI710+BM710+BQ710+BU710+BY710+CC710</f>
        <v>20</v>
      </c>
      <c r="CE710" s="14">
        <v>2</v>
      </c>
      <c r="CF710" t="s">
        <v>83</v>
      </c>
      <c r="CG710">
        <v>1</v>
      </c>
      <c r="CH710" s="40">
        <f t="shared" ref="CH710:CH771" si="886">IF(AND(CE710=0,CG710=0),6,IF(AND(CE710=CG710,CE710=1),4,IF(CE710=CG710,3,0)))</f>
        <v>0</v>
      </c>
      <c r="CI710">
        <v>3</v>
      </c>
      <c r="CJ710" t="s">
        <v>83</v>
      </c>
      <c r="CK710">
        <v>1</v>
      </c>
      <c r="CL710" s="40">
        <f t="shared" ref="CL710:CL771" si="887">IF(AND(CI710=4,CK710=1),6,IF(CI710-CK710=3,4,IF(CI710&gt;CK710,3,0)))</f>
        <v>3</v>
      </c>
      <c r="CM710">
        <v>0</v>
      </c>
      <c r="CN710" t="s">
        <v>83</v>
      </c>
      <c r="CO710">
        <v>1</v>
      </c>
      <c r="CP710" s="40">
        <f t="shared" ref="CP710:CP771" si="888">IF(AND(CM710=0,CO710=1),6,IF(CM710-CO710=-1,4,IF(CM710&lt;CO710,3,0)))</f>
        <v>6</v>
      </c>
      <c r="CQ710">
        <v>3</v>
      </c>
      <c r="CR710" t="s">
        <v>83</v>
      </c>
      <c r="CS710">
        <v>2</v>
      </c>
      <c r="CT710" s="40">
        <f t="shared" ref="CT710:CT771" si="889">IF(AND(CQ710=2,CS710=1),6,IF(CQ710-CS710=1,4,IF(CQ710&gt;CS710,3,0)))</f>
        <v>4</v>
      </c>
      <c r="CU710">
        <v>1</v>
      </c>
      <c r="CV710" t="s">
        <v>83</v>
      </c>
      <c r="CW710">
        <v>2</v>
      </c>
      <c r="CX710" s="40">
        <f t="shared" ref="CX710:CX771" si="890">IF(AND(CU710=1,CW710=0),6,IF(CU710-CW710=1,4,IF(CU710&gt;CW710,3,0)))</f>
        <v>0</v>
      </c>
      <c r="CY710">
        <v>0</v>
      </c>
      <c r="CZ710" t="s">
        <v>83</v>
      </c>
      <c r="DA710">
        <v>2</v>
      </c>
      <c r="DB710" s="40">
        <f t="shared" ref="DB710:DB771" si="891">IF(AND(CY710=1,DA710=0),6,IF(CY710-DA710=1,4,IF(CY710&gt;DA710,3,0)))</f>
        <v>0</v>
      </c>
      <c r="DC710" s="24">
        <f t="shared" ref="DC710:DC771" si="892">CH710+CL710+CP710+CT710+CX710+DB710</f>
        <v>13</v>
      </c>
      <c r="DD710" s="14">
        <v>2</v>
      </c>
      <c r="DE710" t="s">
        <v>83</v>
      </c>
      <c r="DF710">
        <v>1</v>
      </c>
      <c r="DG710" s="40">
        <f t="shared" si="844"/>
        <v>0</v>
      </c>
      <c r="DH710">
        <v>3</v>
      </c>
      <c r="DI710" t="s">
        <v>83</v>
      </c>
      <c r="DJ710">
        <v>1</v>
      </c>
      <c r="DK710" s="40">
        <f t="shared" si="862"/>
        <v>3</v>
      </c>
      <c r="DL710">
        <v>1</v>
      </c>
      <c r="DM710" t="s">
        <v>83</v>
      </c>
      <c r="DN710">
        <v>2</v>
      </c>
      <c r="DO710" s="40">
        <f t="shared" ref="DO710:DO771" si="893">IF(AND(DL710=0,DN710=1),6,IF(DL710-DN710=-1,4,IF(DL710&lt;DN710,3,0)))</f>
        <v>4</v>
      </c>
      <c r="DP710">
        <v>2</v>
      </c>
      <c r="DQ710" t="s">
        <v>83</v>
      </c>
      <c r="DR710">
        <v>1</v>
      </c>
      <c r="DS710" s="40">
        <f t="shared" si="853"/>
        <v>0</v>
      </c>
      <c r="DT710">
        <v>0</v>
      </c>
      <c r="DU710" t="s">
        <v>83</v>
      </c>
      <c r="DV710">
        <v>2</v>
      </c>
      <c r="DW710" s="40">
        <f t="shared" si="854"/>
        <v>1</v>
      </c>
      <c r="DX710">
        <v>1</v>
      </c>
      <c r="DY710" t="s">
        <v>83</v>
      </c>
      <c r="DZ710">
        <v>3</v>
      </c>
      <c r="EA710" s="39">
        <f t="shared" si="863"/>
        <v>4</v>
      </c>
      <c r="EB710" s="24">
        <f t="shared" si="864"/>
        <v>12</v>
      </c>
      <c r="EC710" s="14">
        <v>0</v>
      </c>
      <c r="ED710" t="s">
        <v>83</v>
      </c>
      <c r="EE710">
        <v>2</v>
      </c>
      <c r="EF710" s="40">
        <f t="shared" ref="EF710:EF771" si="894">IF(AND(EC710=0,EE710=0),6,IF(AND(EC710=EE710,EC710=1),4,IF(EC710=EE710,3,0)))</f>
        <v>0</v>
      </c>
      <c r="EG710">
        <v>3</v>
      </c>
      <c r="EH710" t="s">
        <v>83</v>
      </c>
      <c r="EI710">
        <v>1</v>
      </c>
      <c r="EJ710" s="40">
        <f t="shared" ref="EJ710:EJ771" si="895">IF(AND(EG710=1,EI710=0),6,IF(EG710-EI710=1,4,IF(EG710&gt;EI710,3,0)))</f>
        <v>3</v>
      </c>
      <c r="EK710">
        <v>2</v>
      </c>
      <c r="EL710" t="s">
        <v>83</v>
      </c>
      <c r="EM710">
        <v>0</v>
      </c>
      <c r="EN710" s="40">
        <f t="shared" si="849"/>
        <v>0</v>
      </c>
      <c r="EO710">
        <v>2</v>
      </c>
      <c r="EP710" t="s">
        <v>83</v>
      </c>
      <c r="EQ710">
        <v>1</v>
      </c>
      <c r="ER710" s="40">
        <f t="shared" ref="ER710:ER771" si="896">IF(AND(EO710=4,EQ710=1),6,IF(EO710-EQ710=3,4,IF(EO710&gt;EQ710,3,0)))</f>
        <v>3</v>
      </c>
      <c r="ES710">
        <v>2</v>
      </c>
      <c r="ET710" t="s">
        <v>83</v>
      </c>
      <c r="EU710">
        <v>2</v>
      </c>
      <c r="EV710" s="40">
        <f t="shared" ref="EV710:EV770" si="897">IF(AND(ES710=0,EU710=0),6,IF(AND(ES710=EU710,ES710=1),4,IF(ES710=EU710,3,0)))</f>
        <v>3</v>
      </c>
      <c r="EW710">
        <v>2</v>
      </c>
      <c r="EX710" t="s">
        <v>83</v>
      </c>
      <c r="EY710">
        <v>1</v>
      </c>
      <c r="EZ710" s="40">
        <f t="shared" ref="EZ710:EZ770" si="898">IF(AND(EW710=1,EY710=2),6,IF(EW710-EY710=-1,4,IF(EW709&lt;EY709,3,0)))</f>
        <v>3</v>
      </c>
      <c r="FA710" s="24">
        <f t="shared" ref="FA710:FA771" si="899">EF710+EJ710+EN710+ER710+EV710+EZ710</f>
        <v>12</v>
      </c>
      <c r="FB710" s="14">
        <v>2</v>
      </c>
      <c r="FC710" t="s">
        <v>83</v>
      </c>
      <c r="FD710">
        <v>0</v>
      </c>
      <c r="FE710" s="40">
        <f t="shared" ref="FE710:FE771" si="900">IF(AND(FB710=1,FD710=0),6,IF(FB710-FD710=1,4,IF(FB710&gt;FD710,3,0)))</f>
        <v>3</v>
      </c>
      <c r="FF710">
        <v>3</v>
      </c>
      <c r="FG710" t="s">
        <v>83</v>
      </c>
      <c r="FH710">
        <v>1</v>
      </c>
      <c r="FI710" s="40">
        <f t="shared" ref="FI710:FI771" si="901">IF(AND(FF710=2,FH710=0),6,IF(FF710-FH710=2,4,IF(FF710&gt;FH710,3,0)))</f>
        <v>4</v>
      </c>
      <c r="FJ710">
        <v>1</v>
      </c>
      <c r="FK710" t="s">
        <v>83</v>
      </c>
      <c r="FL710">
        <v>2</v>
      </c>
      <c r="FM710" s="40">
        <f t="shared" ref="FM710:FM771" si="902">IF(AND(FJ710=3,FL710=3),6,IF(AND(FJ710=FL710,OR(FJ710=2,FJ710=4)),4,IF(FJ710=FL710,3,0)))</f>
        <v>0</v>
      </c>
      <c r="FN710">
        <v>3</v>
      </c>
      <c r="FO710" t="s">
        <v>83</v>
      </c>
      <c r="FP710">
        <v>2</v>
      </c>
      <c r="FQ710" s="40">
        <f t="shared" si="865"/>
        <v>4</v>
      </c>
      <c r="FR710">
        <v>1</v>
      </c>
      <c r="FS710" t="s">
        <v>83</v>
      </c>
      <c r="FT710">
        <v>2</v>
      </c>
      <c r="FU710" s="40">
        <f t="shared" ref="FU710:FU771" si="903">IF(AND(FR710=2,FT710=3),6,IF(FR710-FT710=-1,4,IF(FR710&lt;FT710,3,0)))</f>
        <v>4</v>
      </c>
      <c r="FV710">
        <v>1</v>
      </c>
      <c r="FW710" t="s">
        <v>83</v>
      </c>
      <c r="FX710">
        <v>3</v>
      </c>
      <c r="FY710" s="40">
        <f t="shared" si="866"/>
        <v>0</v>
      </c>
      <c r="FZ710" s="24">
        <f t="shared" si="867"/>
        <v>15</v>
      </c>
      <c r="GA710" s="14">
        <v>2</v>
      </c>
      <c r="GB710" t="s">
        <v>83</v>
      </c>
      <c r="GC710">
        <v>1</v>
      </c>
      <c r="GD710" s="40">
        <f t="shared" ref="GD710:GD771" si="904">IF(AND(GA710=0,GC710=0),6,IF(AND(GA710=GC710,GA710=1),4,IF(GA710=GC710,3,0)))</f>
        <v>0</v>
      </c>
      <c r="GE710">
        <v>3</v>
      </c>
      <c r="GF710" t="s">
        <v>83</v>
      </c>
      <c r="GG710">
        <v>1</v>
      </c>
      <c r="GH710" s="40">
        <f t="shared" si="851"/>
        <v>3</v>
      </c>
      <c r="GI710">
        <v>2</v>
      </c>
      <c r="GJ710" t="s">
        <v>83</v>
      </c>
      <c r="GK710">
        <v>1</v>
      </c>
      <c r="GL710" s="40">
        <f t="shared" ref="GL710:GL771" si="905">IF(AND(GI710=2,GK710=3),6,IF(GI710-GK710=-1,4,IF(GI710&lt;GK710,3,0)))</f>
        <v>0</v>
      </c>
      <c r="GM710">
        <v>3</v>
      </c>
      <c r="GN710" t="s">
        <v>83</v>
      </c>
      <c r="GO710">
        <v>2</v>
      </c>
      <c r="GP710" s="40">
        <f t="shared" ref="GP710:GP771" si="906">IF(AND(GM710=2,GO710=0),6,IF(GM710-GO710=2,4,IF(GM710&gt;GO710,3,0)))</f>
        <v>3</v>
      </c>
      <c r="GQ710">
        <v>2</v>
      </c>
      <c r="GR710" t="s">
        <v>83</v>
      </c>
      <c r="GS710">
        <v>2</v>
      </c>
      <c r="GT710" s="40">
        <f t="shared" si="868"/>
        <v>0</v>
      </c>
      <c r="GU710">
        <v>1</v>
      </c>
      <c r="GV710" t="s">
        <v>83</v>
      </c>
      <c r="GW710">
        <v>3</v>
      </c>
      <c r="GX710" s="40">
        <f t="shared" ref="GX710:GX771" si="907">IF(AND(GU710=2,GW710=1),6,IF(GU710-GW710=1,4,IF(GU710&gt;GW710,3,0)))</f>
        <v>0</v>
      </c>
      <c r="GY710" s="24">
        <f t="shared" ref="GY710:GY771" si="908">GD710+GH710+GL710+GP710+GT710+GX710</f>
        <v>6</v>
      </c>
      <c r="GZ710" s="28">
        <f t="shared" si="869"/>
        <v>106</v>
      </c>
      <c r="HA710" t="s">
        <v>84</v>
      </c>
      <c r="HB710">
        <f t="shared" si="870"/>
        <v>9</v>
      </c>
      <c r="HC710" t="s">
        <v>85</v>
      </c>
      <c r="HD710">
        <f t="shared" si="845"/>
        <v>9</v>
      </c>
      <c r="HE710" t="s">
        <v>93</v>
      </c>
      <c r="HF710">
        <f t="shared" si="871"/>
        <v>9</v>
      </c>
      <c r="HG710" t="s">
        <v>94</v>
      </c>
      <c r="HH710">
        <f t="shared" si="850"/>
        <v>9</v>
      </c>
      <c r="HI710" t="s">
        <v>130</v>
      </c>
      <c r="HJ710">
        <f t="shared" ref="HJ710:HJ770" si="909">IF(HI710="Japan",9,IF(HI710="Spanien",5,0))</f>
        <v>5</v>
      </c>
      <c r="HK710" t="s">
        <v>131</v>
      </c>
      <c r="HL710">
        <f t="shared" ref="HL710:HL771" si="910">IF(HK710="Marokko",9,IF(HK710="Kroatien",5,0))</f>
        <v>0</v>
      </c>
      <c r="HM710" t="s">
        <v>90</v>
      </c>
      <c r="HN710">
        <f t="shared" si="872"/>
        <v>9</v>
      </c>
      <c r="HO710" t="s">
        <v>96</v>
      </c>
      <c r="HP710">
        <f t="shared" ref="HP710:HP770" si="911">IF(HO710="Portugal",9,IF(HO710="Südkorea",5,0))</f>
        <v>9</v>
      </c>
      <c r="HQ710" t="s">
        <v>132</v>
      </c>
      <c r="HR710" s="1">
        <f t="shared" ref="HR710:HR771" si="912">IF(HQ710="Senegal",6,IF(HQ710="Niederlande",5,0))</f>
        <v>6</v>
      </c>
      <c r="HS710" t="s">
        <v>92</v>
      </c>
      <c r="HT710" s="1">
        <f t="shared" ref="HT710:HT771" si="913">IF(HS710="USA",6,IF(HS710="England",5,0))</f>
        <v>0</v>
      </c>
      <c r="HU710" t="s">
        <v>86</v>
      </c>
      <c r="HV710" s="1">
        <f t="shared" ref="HV710:HV771" si="914">IF(HU710="Polen",6,IF(HU710="Argentinien",5,0))</f>
        <v>6</v>
      </c>
      <c r="HW710" t="s">
        <v>129</v>
      </c>
      <c r="HX710" s="1">
        <f t="shared" ref="HX710:HX771" si="915">IF(HW710="Australien",6,IF(HW710="Frankreich",5,0))</f>
        <v>0</v>
      </c>
      <c r="HY710" t="s">
        <v>88</v>
      </c>
      <c r="HZ710" s="1">
        <f t="shared" ref="HZ710:HZ771" si="916">IF(HY710="Spanien",6,IF(HY710="Japan",5,0))</f>
        <v>0</v>
      </c>
      <c r="IA710" t="s">
        <v>95</v>
      </c>
      <c r="IB710" s="1">
        <f t="shared" ref="IB710:IB771" si="917">IF(IA710="Kroatien",6,IF(IA710="Marokko",5,0))</f>
        <v>6</v>
      </c>
      <c r="IC710" t="s">
        <v>134</v>
      </c>
      <c r="ID710" s="1">
        <f t="shared" ref="ID710:ID771" si="918">IF(IC710="Schweiz",6,IF(IC710="Brasilien",5,0))</f>
        <v>6</v>
      </c>
      <c r="IE710" t="s">
        <v>135</v>
      </c>
      <c r="IF710" s="1">
        <f t="shared" ref="IF710:IF771" si="919">IF(IE710="Südkorea",6,IF(IE710="Portugal",5,0))</f>
        <v>0</v>
      </c>
      <c r="IG710">
        <f t="shared" si="847"/>
        <v>83</v>
      </c>
      <c r="IH710" s="1">
        <f t="shared" ref="IH710:IH771" si="920">IG710+GZ710</f>
        <v>189</v>
      </c>
    </row>
    <row r="711" spans="1:242" ht="14.65" thickBot="1" x14ac:dyDescent="0.5">
      <c r="A711" s="1">
        <v>708</v>
      </c>
      <c r="B711" s="45">
        <f t="shared" si="855"/>
        <v>338</v>
      </c>
      <c r="C711" s="14" t="s">
        <v>766</v>
      </c>
      <c r="D711" t="s">
        <v>143</v>
      </c>
      <c r="E711" s="15" t="s">
        <v>1453</v>
      </c>
      <c r="F711" s="28">
        <f t="shared" si="857"/>
        <v>156</v>
      </c>
      <c r="H711" s="14">
        <v>2</v>
      </c>
      <c r="I711" t="s">
        <v>83</v>
      </c>
      <c r="J711">
        <v>1</v>
      </c>
      <c r="K711" s="40">
        <f t="shared" si="852"/>
        <v>0</v>
      </c>
      <c r="L711">
        <v>1</v>
      </c>
      <c r="M711" t="s">
        <v>83</v>
      </c>
      <c r="N711">
        <v>2</v>
      </c>
      <c r="O711" s="40">
        <f t="shared" si="848"/>
        <v>3</v>
      </c>
      <c r="P711">
        <v>1</v>
      </c>
      <c r="Q711" t="s">
        <v>83</v>
      </c>
      <c r="R711">
        <v>1</v>
      </c>
      <c r="S711" s="40">
        <f t="shared" si="873"/>
        <v>0</v>
      </c>
      <c r="T711">
        <v>3</v>
      </c>
      <c r="U711" t="s">
        <v>83</v>
      </c>
      <c r="V711">
        <v>1</v>
      </c>
      <c r="W711" s="40">
        <f t="shared" si="858"/>
        <v>0</v>
      </c>
      <c r="X711">
        <v>2</v>
      </c>
      <c r="Y711" t="s">
        <v>83</v>
      </c>
      <c r="Z711">
        <v>2</v>
      </c>
      <c r="AA711" s="40">
        <f t="shared" si="859"/>
        <v>0</v>
      </c>
      <c r="AB711">
        <v>3</v>
      </c>
      <c r="AC711" t="s">
        <v>83</v>
      </c>
      <c r="AD711">
        <v>1</v>
      </c>
      <c r="AE711" s="40">
        <f t="shared" si="874"/>
        <v>4</v>
      </c>
      <c r="AF711" s="24">
        <f t="shared" si="875"/>
        <v>7</v>
      </c>
      <c r="AG711" s="14">
        <v>2</v>
      </c>
      <c r="AH711" t="s">
        <v>83</v>
      </c>
      <c r="AI711">
        <v>0</v>
      </c>
      <c r="AJ711" s="40">
        <f t="shared" si="846"/>
        <v>3</v>
      </c>
      <c r="AK711">
        <v>1</v>
      </c>
      <c r="AL711" t="s">
        <v>83</v>
      </c>
      <c r="AM711">
        <v>2</v>
      </c>
      <c r="AN711" s="40">
        <f t="shared" si="876"/>
        <v>0</v>
      </c>
      <c r="AO711">
        <v>2</v>
      </c>
      <c r="AP711" t="s">
        <v>83</v>
      </c>
      <c r="AQ711">
        <v>1</v>
      </c>
      <c r="AR711" s="40">
        <f t="shared" si="856"/>
        <v>0</v>
      </c>
      <c r="AS711">
        <v>3</v>
      </c>
      <c r="AT711" t="s">
        <v>83</v>
      </c>
      <c r="AU711">
        <v>1</v>
      </c>
      <c r="AV711" s="40">
        <f t="shared" si="877"/>
        <v>0</v>
      </c>
      <c r="AW711">
        <v>2</v>
      </c>
      <c r="AX711" t="s">
        <v>83</v>
      </c>
      <c r="AY711">
        <v>3</v>
      </c>
      <c r="AZ711" s="40">
        <f t="shared" si="878"/>
        <v>3</v>
      </c>
      <c r="BA711">
        <v>2</v>
      </c>
      <c r="BB711" t="s">
        <v>83</v>
      </c>
      <c r="BC711">
        <v>4</v>
      </c>
      <c r="BD711" s="40">
        <f t="shared" si="860"/>
        <v>3</v>
      </c>
      <c r="BE711" s="24">
        <f t="shared" si="879"/>
        <v>9</v>
      </c>
      <c r="BF711" s="14">
        <v>4</v>
      </c>
      <c r="BG711" t="s">
        <v>83</v>
      </c>
      <c r="BH711">
        <v>0</v>
      </c>
      <c r="BI711" s="40">
        <f t="shared" si="880"/>
        <v>0</v>
      </c>
      <c r="BJ711">
        <v>2</v>
      </c>
      <c r="BK711" t="s">
        <v>83</v>
      </c>
      <c r="BL711">
        <v>2</v>
      </c>
      <c r="BM711" s="40">
        <f t="shared" si="881"/>
        <v>3</v>
      </c>
      <c r="BN711">
        <v>2</v>
      </c>
      <c r="BO711" t="s">
        <v>83</v>
      </c>
      <c r="BP711">
        <v>1</v>
      </c>
      <c r="BQ711" s="40">
        <f t="shared" si="861"/>
        <v>3</v>
      </c>
      <c r="BR711">
        <v>2</v>
      </c>
      <c r="BS711" t="s">
        <v>83</v>
      </c>
      <c r="BT711">
        <v>1</v>
      </c>
      <c r="BU711" s="40">
        <f t="shared" si="882"/>
        <v>3</v>
      </c>
      <c r="BV711">
        <v>2</v>
      </c>
      <c r="BW711" t="s">
        <v>83</v>
      </c>
      <c r="BX711">
        <v>3</v>
      </c>
      <c r="BY711" s="40">
        <f t="shared" si="883"/>
        <v>3</v>
      </c>
      <c r="BZ711">
        <v>0</v>
      </c>
      <c r="CA711" t="s">
        <v>83</v>
      </c>
      <c r="CB711">
        <v>1</v>
      </c>
      <c r="CC711" s="40">
        <f t="shared" si="884"/>
        <v>4</v>
      </c>
      <c r="CD711" s="24">
        <f t="shared" si="885"/>
        <v>16</v>
      </c>
      <c r="CE711" s="14">
        <v>2</v>
      </c>
      <c r="CF711" t="s">
        <v>83</v>
      </c>
      <c r="CG711">
        <v>0</v>
      </c>
      <c r="CH711" s="40">
        <f t="shared" si="886"/>
        <v>0</v>
      </c>
      <c r="CI711">
        <v>2</v>
      </c>
      <c r="CJ711" t="s">
        <v>83</v>
      </c>
      <c r="CK711">
        <v>1</v>
      </c>
      <c r="CL711" s="40">
        <f t="shared" si="887"/>
        <v>3</v>
      </c>
      <c r="CM711">
        <v>0</v>
      </c>
      <c r="CN711" t="s">
        <v>83</v>
      </c>
      <c r="CO711">
        <v>0</v>
      </c>
      <c r="CP711" s="40">
        <f t="shared" si="888"/>
        <v>0</v>
      </c>
      <c r="CQ711">
        <v>2</v>
      </c>
      <c r="CR711" t="s">
        <v>83</v>
      </c>
      <c r="CS711">
        <v>1</v>
      </c>
      <c r="CT711" s="40">
        <f t="shared" si="889"/>
        <v>6</v>
      </c>
      <c r="CU711">
        <v>1</v>
      </c>
      <c r="CV711" t="s">
        <v>83</v>
      </c>
      <c r="CW711">
        <v>3</v>
      </c>
      <c r="CX711" s="40">
        <f t="shared" si="890"/>
        <v>0</v>
      </c>
      <c r="CY711">
        <v>0</v>
      </c>
      <c r="CZ711" t="s">
        <v>83</v>
      </c>
      <c r="DA711">
        <v>2</v>
      </c>
      <c r="DB711" s="40">
        <f t="shared" si="891"/>
        <v>0</v>
      </c>
      <c r="DC711" s="24">
        <f t="shared" si="892"/>
        <v>9</v>
      </c>
      <c r="DD711" s="14">
        <v>2</v>
      </c>
      <c r="DE711" t="s">
        <v>83</v>
      </c>
      <c r="DF711">
        <v>0</v>
      </c>
      <c r="DG711" s="40">
        <f t="shared" ref="DG711:DG771" si="921">IF(AND(DD711=1,DF711=2),6,IF(DD711-DF711=-1,4,IF(DD711&lt;DF711,3,0)))</f>
        <v>0</v>
      </c>
      <c r="DH711">
        <v>3</v>
      </c>
      <c r="DI711" t="s">
        <v>83</v>
      </c>
      <c r="DJ711">
        <v>1</v>
      </c>
      <c r="DK711" s="40">
        <f t="shared" si="862"/>
        <v>3</v>
      </c>
      <c r="DL711">
        <v>1</v>
      </c>
      <c r="DM711" t="s">
        <v>83</v>
      </c>
      <c r="DN711">
        <v>1</v>
      </c>
      <c r="DO711" s="40">
        <f t="shared" si="893"/>
        <v>0</v>
      </c>
      <c r="DP711">
        <v>3</v>
      </c>
      <c r="DQ711" t="s">
        <v>83</v>
      </c>
      <c r="DR711">
        <v>1</v>
      </c>
      <c r="DS711" s="40">
        <f t="shared" si="853"/>
        <v>0</v>
      </c>
      <c r="DT711">
        <v>1</v>
      </c>
      <c r="DU711" t="s">
        <v>83</v>
      </c>
      <c r="DV711">
        <v>4</v>
      </c>
      <c r="DW711" s="40">
        <f t="shared" si="854"/>
        <v>1</v>
      </c>
      <c r="DX711">
        <v>0</v>
      </c>
      <c r="DY711" t="s">
        <v>83</v>
      </c>
      <c r="DZ711">
        <v>1</v>
      </c>
      <c r="EA711" s="39">
        <f t="shared" si="863"/>
        <v>3</v>
      </c>
      <c r="EB711" s="24">
        <f t="shared" si="864"/>
        <v>7</v>
      </c>
      <c r="EC711" s="14">
        <v>0</v>
      </c>
      <c r="ED711" t="s">
        <v>83</v>
      </c>
      <c r="EE711">
        <v>1</v>
      </c>
      <c r="EF711" s="40">
        <f t="shared" si="894"/>
        <v>0</v>
      </c>
      <c r="EG711">
        <v>2</v>
      </c>
      <c r="EH711" t="s">
        <v>83</v>
      </c>
      <c r="EI711">
        <v>1</v>
      </c>
      <c r="EJ711" s="40">
        <f t="shared" si="895"/>
        <v>4</v>
      </c>
      <c r="EK711">
        <v>2</v>
      </c>
      <c r="EL711" t="s">
        <v>83</v>
      </c>
      <c r="EM711">
        <v>0</v>
      </c>
      <c r="EN711" s="40">
        <f t="shared" si="849"/>
        <v>0</v>
      </c>
      <c r="EO711">
        <v>3</v>
      </c>
      <c r="EP711" t="s">
        <v>83</v>
      </c>
      <c r="EQ711">
        <v>2</v>
      </c>
      <c r="ER711" s="40">
        <f t="shared" si="896"/>
        <v>3</v>
      </c>
      <c r="ES711">
        <v>2</v>
      </c>
      <c r="ET711" t="s">
        <v>83</v>
      </c>
      <c r="EU711">
        <v>2</v>
      </c>
      <c r="EV711" s="40">
        <f t="shared" si="897"/>
        <v>3</v>
      </c>
      <c r="EW711">
        <v>2</v>
      </c>
      <c r="EX711" t="s">
        <v>83</v>
      </c>
      <c r="EY711">
        <v>1</v>
      </c>
      <c r="EZ711" s="40">
        <f t="shared" si="898"/>
        <v>0</v>
      </c>
      <c r="FA711" s="24">
        <f t="shared" si="899"/>
        <v>10</v>
      </c>
      <c r="FB711" s="14">
        <v>3</v>
      </c>
      <c r="FC711" t="s">
        <v>83</v>
      </c>
      <c r="FD711">
        <v>1</v>
      </c>
      <c r="FE711" s="40">
        <f t="shared" si="900"/>
        <v>3</v>
      </c>
      <c r="FF711">
        <v>2</v>
      </c>
      <c r="FG711" t="s">
        <v>83</v>
      </c>
      <c r="FH711">
        <v>1</v>
      </c>
      <c r="FI711" s="40">
        <f t="shared" si="901"/>
        <v>3</v>
      </c>
      <c r="FJ711">
        <v>0</v>
      </c>
      <c r="FK711" t="s">
        <v>83</v>
      </c>
      <c r="FL711">
        <v>1</v>
      </c>
      <c r="FM711" s="40">
        <f t="shared" si="902"/>
        <v>0</v>
      </c>
      <c r="FN711">
        <v>4</v>
      </c>
      <c r="FO711" t="s">
        <v>83</v>
      </c>
      <c r="FP711">
        <v>2</v>
      </c>
      <c r="FQ711" s="40">
        <f t="shared" si="865"/>
        <v>3</v>
      </c>
      <c r="FR711">
        <v>2</v>
      </c>
      <c r="FS711" t="s">
        <v>83</v>
      </c>
      <c r="FT711">
        <v>2</v>
      </c>
      <c r="FU711" s="40">
        <f t="shared" si="903"/>
        <v>0</v>
      </c>
      <c r="FV711">
        <v>0</v>
      </c>
      <c r="FW711" t="s">
        <v>83</v>
      </c>
      <c r="FX711">
        <v>2</v>
      </c>
      <c r="FY711" s="40">
        <f t="shared" si="866"/>
        <v>0</v>
      </c>
      <c r="FZ711" s="24">
        <f t="shared" si="867"/>
        <v>9</v>
      </c>
      <c r="GA711" s="14">
        <v>2</v>
      </c>
      <c r="GB711" t="s">
        <v>83</v>
      </c>
      <c r="GC711">
        <v>1</v>
      </c>
      <c r="GD711" s="40">
        <f t="shared" si="904"/>
        <v>0</v>
      </c>
      <c r="GE711">
        <v>3</v>
      </c>
      <c r="GF711" t="s">
        <v>83</v>
      </c>
      <c r="GG711">
        <v>1</v>
      </c>
      <c r="GH711" s="40">
        <f t="shared" si="851"/>
        <v>3</v>
      </c>
      <c r="GI711">
        <v>2</v>
      </c>
      <c r="GJ711" t="s">
        <v>83</v>
      </c>
      <c r="GK711">
        <v>2</v>
      </c>
      <c r="GL711" s="40">
        <f t="shared" si="905"/>
        <v>0</v>
      </c>
      <c r="GM711">
        <v>3</v>
      </c>
      <c r="GN711" t="s">
        <v>83</v>
      </c>
      <c r="GO711">
        <v>2</v>
      </c>
      <c r="GP711" s="40">
        <f t="shared" si="906"/>
        <v>3</v>
      </c>
      <c r="GQ711">
        <v>1</v>
      </c>
      <c r="GR711" t="s">
        <v>83</v>
      </c>
      <c r="GS711">
        <v>1</v>
      </c>
      <c r="GT711" s="40">
        <f t="shared" si="868"/>
        <v>0</v>
      </c>
      <c r="GU711">
        <v>1</v>
      </c>
      <c r="GV711" t="s">
        <v>83</v>
      </c>
      <c r="GW711">
        <v>3</v>
      </c>
      <c r="GX711" s="40">
        <f t="shared" si="907"/>
        <v>0</v>
      </c>
      <c r="GY711" s="24">
        <f t="shared" si="908"/>
        <v>6</v>
      </c>
      <c r="GZ711" s="28">
        <f t="shared" si="869"/>
        <v>73</v>
      </c>
      <c r="HA711" t="s">
        <v>84</v>
      </c>
      <c r="HB711">
        <f t="shared" si="870"/>
        <v>9</v>
      </c>
      <c r="HC711" t="s">
        <v>85</v>
      </c>
      <c r="HD711">
        <f t="shared" ref="HD711:HD770" si="922">IF(HC711="England",9,IF(HC711="USA",5,0))</f>
        <v>9</v>
      </c>
      <c r="HE711" t="s">
        <v>93</v>
      </c>
      <c r="HF711">
        <f t="shared" si="871"/>
        <v>9</v>
      </c>
      <c r="HG711" t="s">
        <v>94</v>
      </c>
      <c r="HH711">
        <f t="shared" si="850"/>
        <v>9</v>
      </c>
      <c r="HI711" t="s">
        <v>130</v>
      </c>
      <c r="HJ711">
        <f t="shared" si="909"/>
        <v>5</v>
      </c>
      <c r="HK711" t="s">
        <v>131</v>
      </c>
      <c r="HL711">
        <f t="shared" si="910"/>
        <v>0</v>
      </c>
      <c r="HM711" t="s">
        <v>90</v>
      </c>
      <c r="HN711">
        <f t="shared" si="872"/>
        <v>9</v>
      </c>
      <c r="HO711" t="s">
        <v>96</v>
      </c>
      <c r="HP711">
        <f t="shared" si="911"/>
        <v>9</v>
      </c>
      <c r="HQ711" t="s">
        <v>132</v>
      </c>
      <c r="HR711" s="1">
        <f t="shared" si="912"/>
        <v>6</v>
      </c>
      <c r="HS711" t="s">
        <v>92</v>
      </c>
      <c r="HT711" s="1">
        <f t="shared" si="913"/>
        <v>0</v>
      </c>
      <c r="HU711" t="s">
        <v>86</v>
      </c>
      <c r="HV711" s="1">
        <f t="shared" si="914"/>
        <v>6</v>
      </c>
      <c r="HW711" t="s">
        <v>129</v>
      </c>
      <c r="HX711" s="1">
        <f t="shared" si="915"/>
        <v>0</v>
      </c>
      <c r="HY711" t="s">
        <v>88</v>
      </c>
      <c r="HZ711" s="1">
        <f t="shared" si="916"/>
        <v>0</v>
      </c>
      <c r="IA711" t="s">
        <v>95</v>
      </c>
      <c r="IB711" s="1">
        <f t="shared" si="917"/>
        <v>6</v>
      </c>
      <c r="IC711" t="s">
        <v>134</v>
      </c>
      <c r="ID711" s="1">
        <f t="shared" si="918"/>
        <v>6</v>
      </c>
      <c r="IE711" t="s">
        <v>135</v>
      </c>
      <c r="IF711" s="1">
        <f t="shared" si="919"/>
        <v>0</v>
      </c>
      <c r="IG711">
        <f t="shared" si="847"/>
        <v>83</v>
      </c>
      <c r="IH711" s="1">
        <f t="shared" si="920"/>
        <v>156</v>
      </c>
    </row>
    <row r="712" spans="1:242" ht="14.65" thickBot="1" x14ac:dyDescent="0.5">
      <c r="A712" s="1">
        <v>709</v>
      </c>
      <c r="B712" s="45">
        <f t="shared" si="855"/>
        <v>270</v>
      </c>
      <c r="C712" s="14" t="s">
        <v>1462</v>
      </c>
      <c r="D712" t="s">
        <v>1463</v>
      </c>
      <c r="E712" s="15" t="s">
        <v>1453</v>
      </c>
      <c r="F712" s="28">
        <f t="shared" si="857"/>
        <v>161</v>
      </c>
      <c r="H712" s="14">
        <v>1</v>
      </c>
      <c r="I712" t="s">
        <v>83</v>
      </c>
      <c r="J712">
        <v>2</v>
      </c>
      <c r="K712" s="40">
        <f t="shared" si="852"/>
        <v>3</v>
      </c>
      <c r="L712">
        <v>2</v>
      </c>
      <c r="M712" t="s">
        <v>83</v>
      </c>
      <c r="N712">
        <v>1</v>
      </c>
      <c r="O712" s="40">
        <f t="shared" si="848"/>
        <v>0</v>
      </c>
      <c r="P712">
        <v>2</v>
      </c>
      <c r="Q712" t="s">
        <v>83</v>
      </c>
      <c r="R712">
        <v>1</v>
      </c>
      <c r="S712" s="40">
        <f t="shared" si="873"/>
        <v>0</v>
      </c>
      <c r="T712">
        <v>3</v>
      </c>
      <c r="U712" t="s">
        <v>83</v>
      </c>
      <c r="V712">
        <v>2</v>
      </c>
      <c r="W712" s="40">
        <f t="shared" si="858"/>
        <v>0</v>
      </c>
      <c r="X712">
        <v>1</v>
      </c>
      <c r="Y712" t="s">
        <v>83</v>
      </c>
      <c r="Z712">
        <v>0</v>
      </c>
      <c r="AA712" s="40">
        <f t="shared" si="859"/>
        <v>0</v>
      </c>
      <c r="AB712">
        <v>2</v>
      </c>
      <c r="AC712" t="s">
        <v>83</v>
      </c>
      <c r="AD712">
        <v>1</v>
      </c>
      <c r="AE712" s="40">
        <f t="shared" si="874"/>
        <v>3</v>
      </c>
      <c r="AF712" s="24">
        <f t="shared" si="875"/>
        <v>6</v>
      </c>
      <c r="AG712" s="14">
        <v>2</v>
      </c>
      <c r="AH712" t="s">
        <v>83</v>
      </c>
      <c r="AI712">
        <v>1</v>
      </c>
      <c r="AJ712" s="40">
        <f t="shared" ref="AJ712:AJ770" si="923">IF(AND(AG712=6,AI712=2),6,IF(AG712-AI712=4,4,IF(AG712&gt;AI712,3,0)))</f>
        <v>3</v>
      </c>
      <c r="AK712">
        <v>2</v>
      </c>
      <c r="AL712" t="s">
        <v>83</v>
      </c>
      <c r="AM712">
        <v>2</v>
      </c>
      <c r="AN712" s="40">
        <f t="shared" si="876"/>
        <v>4</v>
      </c>
      <c r="AO712">
        <v>2</v>
      </c>
      <c r="AP712" t="s">
        <v>83</v>
      </c>
      <c r="AQ712">
        <v>1</v>
      </c>
      <c r="AR712" s="40">
        <f t="shared" si="856"/>
        <v>0</v>
      </c>
      <c r="AS712">
        <v>2</v>
      </c>
      <c r="AT712" t="s">
        <v>83</v>
      </c>
      <c r="AU712">
        <v>1</v>
      </c>
      <c r="AV712" s="40">
        <f t="shared" si="877"/>
        <v>0</v>
      </c>
      <c r="AW712">
        <v>1</v>
      </c>
      <c r="AX712" t="s">
        <v>83</v>
      </c>
      <c r="AY712">
        <v>2</v>
      </c>
      <c r="AZ712" s="40">
        <f t="shared" si="878"/>
        <v>3</v>
      </c>
      <c r="BA712">
        <v>0</v>
      </c>
      <c r="BB712" t="s">
        <v>83</v>
      </c>
      <c r="BC712">
        <v>1</v>
      </c>
      <c r="BD712" s="40">
        <f t="shared" si="860"/>
        <v>6</v>
      </c>
      <c r="BE712" s="24">
        <f t="shared" si="879"/>
        <v>16</v>
      </c>
      <c r="BF712" s="14">
        <v>2</v>
      </c>
      <c r="BG712" t="s">
        <v>83</v>
      </c>
      <c r="BH712">
        <v>0</v>
      </c>
      <c r="BI712" s="40">
        <f t="shared" si="880"/>
        <v>0</v>
      </c>
      <c r="BJ712">
        <v>1</v>
      </c>
      <c r="BK712" t="s">
        <v>83</v>
      </c>
      <c r="BL712">
        <v>2</v>
      </c>
      <c r="BM712" s="40">
        <f t="shared" si="881"/>
        <v>0</v>
      </c>
      <c r="BN712">
        <v>2</v>
      </c>
      <c r="BO712" t="s">
        <v>83</v>
      </c>
      <c r="BP712">
        <v>0</v>
      </c>
      <c r="BQ712" s="40">
        <f t="shared" si="861"/>
        <v>6</v>
      </c>
      <c r="BR712">
        <v>3</v>
      </c>
      <c r="BS712" t="s">
        <v>83</v>
      </c>
      <c r="BT712">
        <v>2</v>
      </c>
      <c r="BU712" s="40">
        <f t="shared" si="882"/>
        <v>3</v>
      </c>
      <c r="BV712">
        <v>1</v>
      </c>
      <c r="BW712" t="s">
        <v>83</v>
      </c>
      <c r="BX712">
        <v>2</v>
      </c>
      <c r="BY712" s="40">
        <f t="shared" si="883"/>
        <v>3</v>
      </c>
      <c r="BZ712">
        <v>0</v>
      </c>
      <c r="CA712" t="s">
        <v>83</v>
      </c>
      <c r="CB712">
        <v>1</v>
      </c>
      <c r="CC712" s="40">
        <f t="shared" si="884"/>
        <v>4</v>
      </c>
      <c r="CD712" s="24">
        <f t="shared" si="885"/>
        <v>16</v>
      </c>
      <c r="CE712" s="14">
        <v>2</v>
      </c>
      <c r="CF712" t="s">
        <v>83</v>
      </c>
      <c r="CG712">
        <v>0</v>
      </c>
      <c r="CH712" s="40">
        <f t="shared" si="886"/>
        <v>0</v>
      </c>
      <c r="CI712">
        <v>2</v>
      </c>
      <c r="CJ712" t="s">
        <v>83</v>
      </c>
      <c r="CK712">
        <v>1</v>
      </c>
      <c r="CL712" s="40">
        <f t="shared" si="887"/>
        <v>3</v>
      </c>
      <c r="CM712">
        <v>1</v>
      </c>
      <c r="CN712" t="s">
        <v>83</v>
      </c>
      <c r="CO712">
        <v>1</v>
      </c>
      <c r="CP712" s="40">
        <f t="shared" si="888"/>
        <v>0</v>
      </c>
      <c r="CQ712">
        <v>2</v>
      </c>
      <c r="CR712" t="s">
        <v>83</v>
      </c>
      <c r="CS712">
        <v>1</v>
      </c>
      <c r="CT712" s="40">
        <f t="shared" si="889"/>
        <v>6</v>
      </c>
      <c r="CU712">
        <v>0</v>
      </c>
      <c r="CV712" t="s">
        <v>83</v>
      </c>
      <c r="CW712">
        <v>1</v>
      </c>
      <c r="CX712" s="40">
        <f t="shared" si="890"/>
        <v>0</v>
      </c>
      <c r="CY712">
        <v>1</v>
      </c>
      <c r="CZ712" t="s">
        <v>83</v>
      </c>
      <c r="DA712">
        <v>3</v>
      </c>
      <c r="DB712" s="40">
        <f t="shared" si="891"/>
        <v>0</v>
      </c>
      <c r="DC712" s="24">
        <f t="shared" si="892"/>
        <v>9</v>
      </c>
      <c r="DD712" s="14">
        <v>2</v>
      </c>
      <c r="DE712" t="s">
        <v>83</v>
      </c>
      <c r="DF712">
        <v>1</v>
      </c>
      <c r="DG712" s="40">
        <f t="shared" si="921"/>
        <v>0</v>
      </c>
      <c r="DH712">
        <v>3</v>
      </c>
      <c r="DI712" t="s">
        <v>83</v>
      </c>
      <c r="DJ712">
        <v>1</v>
      </c>
      <c r="DK712" s="40">
        <f t="shared" si="862"/>
        <v>3</v>
      </c>
      <c r="DL712">
        <v>2</v>
      </c>
      <c r="DM712" t="s">
        <v>83</v>
      </c>
      <c r="DN712">
        <v>2</v>
      </c>
      <c r="DO712" s="40">
        <f t="shared" si="893"/>
        <v>0</v>
      </c>
      <c r="DP712">
        <v>2</v>
      </c>
      <c r="DQ712" t="s">
        <v>83</v>
      </c>
      <c r="DR712">
        <v>1</v>
      </c>
      <c r="DS712" s="40">
        <f t="shared" si="853"/>
        <v>0</v>
      </c>
      <c r="DT712">
        <v>0</v>
      </c>
      <c r="DU712" t="s">
        <v>83</v>
      </c>
      <c r="DV712">
        <v>2</v>
      </c>
      <c r="DW712" s="40">
        <f t="shared" si="854"/>
        <v>1</v>
      </c>
      <c r="DX712">
        <v>1</v>
      </c>
      <c r="DY712" t="s">
        <v>83</v>
      </c>
      <c r="DZ712">
        <v>2</v>
      </c>
      <c r="EA712" s="39">
        <f t="shared" si="863"/>
        <v>3</v>
      </c>
      <c r="EB712" s="24">
        <f t="shared" si="864"/>
        <v>7</v>
      </c>
      <c r="EC712" s="14">
        <v>1</v>
      </c>
      <c r="ED712" t="s">
        <v>83</v>
      </c>
      <c r="EE712">
        <v>2</v>
      </c>
      <c r="EF712" s="40">
        <f t="shared" si="894"/>
        <v>0</v>
      </c>
      <c r="EG712">
        <v>2</v>
      </c>
      <c r="EH712" t="s">
        <v>83</v>
      </c>
      <c r="EI712">
        <v>0</v>
      </c>
      <c r="EJ712" s="40">
        <f t="shared" si="895"/>
        <v>3</v>
      </c>
      <c r="EK712">
        <v>2</v>
      </c>
      <c r="EL712" t="s">
        <v>83</v>
      </c>
      <c r="EM712">
        <v>1</v>
      </c>
      <c r="EN712" s="40">
        <f t="shared" si="849"/>
        <v>0</v>
      </c>
      <c r="EO712">
        <v>2</v>
      </c>
      <c r="EP712" t="s">
        <v>83</v>
      </c>
      <c r="EQ712">
        <v>1</v>
      </c>
      <c r="ER712" s="40">
        <f t="shared" si="896"/>
        <v>3</v>
      </c>
      <c r="ES712">
        <v>0</v>
      </c>
      <c r="ET712" t="s">
        <v>83</v>
      </c>
      <c r="EU712">
        <v>1</v>
      </c>
      <c r="EV712" s="40">
        <f t="shared" si="897"/>
        <v>0</v>
      </c>
      <c r="EW712">
        <v>2</v>
      </c>
      <c r="EX712" t="s">
        <v>83</v>
      </c>
      <c r="EY712">
        <v>1</v>
      </c>
      <c r="EZ712" s="40">
        <f t="shared" si="898"/>
        <v>0</v>
      </c>
      <c r="FA712" s="24">
        <f t="shared" si="899"/>
        <v>6</v>
      </c>
      <c r="FB712" s="14">
        <v>2</v>
      </c>
      <c r="FC712" t="s">
        <v>83</v>
      </c>
      <c r="FD712">
        <v>1</v>
      </c>
      <c r="FE712" s="40">
        <f t="shared" si="900"/>
        <v>4</v>
      </c>
      <c r="FF712">
        <v>3</v>
      </c>
      <c r="FG712" t="s">
        <v>83</v>
      </c>
      <c r="FH712">
        <v>1</v>
      </c>
      <c r="FI712" s="40">
        <f t="shared" si="901"/>
        <v>4</v>
      </c>
      <c r="FJ712">
        <v>1</v>
      </c>
      <c r="FK712" t="s">
        <v>83</v>
      </c>
      <c r="FL712">
        <v>1</v>
      </c>
      <c r="FM712" s="40">
        <f t="shared" si="902"/>
        <v>3</v>
      </c>
      <c r="FN712">
        <v>3</v>
      </c>
      <c r="FO712" t="s">
        <v>83</v>
      </c>
      <c r="FP712">
        <v>2</v>
      </c>
      <c r="FQ712" s="40">
        <f t="shared" si="865"/>
        <v>4</v>
      </c>
      <c r="FR712">
        <v>1</v>
      </c>
      <c r="FS712" t="s">
        <v>83</v>
      </c>
      <c r="FT712">
        <v>2</v>
      </c>
      <c r="FU712" s="40">
        <f t="shared" si="903"/>
        <v>4</v>
      </c>
      <c r="FV712">
        <v>0</v>
      </c>
      <c r="FW712" t="s">
        <v>83</v>
      </c>
      <c r="FX712">
        <v>2</v>
      </c>
      <c r="FY712" s="40">
        <f t="shared" si="866"/>
        <v>0</v>
      </c>
      <c r="FZ712" s="24">
        <f t="shared" si="867"/>
        <v>19</v>
      </c>
      <c r="GA712" s="14">
        <v>2</v>
      </c>
      <c r="GB712" t="s">
        <v>83</v>
      </c>
      <c r="GC712">
        <v>1</v>
      </c>
      <c r="GD712" s="40">
        <f t="shared" si="904"/>
        <v>0</v>
      </c>
      <c r="GE712">
        <v>3</v>
      </c>
      <c r="GF712" t="s">
        <v>83</v>
      </c>
      <c r="GG712">
        <v>1</v>
      </c>
      <c r="GH712" s="40">
        <f t="shared" si="851"/>
        <v>3</v>
      </c>
      <c r="GI712">
        <v>2</v>
      </c>
      <c r="GJ712" t="s">
        <v>83</v>
      </c>
      <c r="GK712">
        <v>1</v>
      </c>
      <c r="GL712" s="40">
        <f t="shared" si="905"/>
        <v>0</v>
      </c>
      <c r="GM712">
        <v>2</v>
      </c>
      <c r="GN712" t="s">
        <v>83</v>
      </c>
      <c r="GO712">
        <v>0</v>
      </c>
      <c r="GP712" s="40">
        <f t="shared" si="906"/>
        <v>6</v>
      </c>
      <c r="GQ712">
        <v>1</v>
      </c>
      <c r="GR712" t="s">
        <v>83</v>
      </c>
      <c r="GS712">
        <v>1</v>
      </c>
      <c r="GT712" s="40">
        <f t="shared" si="868"/>
        <v>0</v>
      </c>
      <c r="GU712">
        <v>0</v>
      </c>
      <c r="GV712" t="s">
        <v>83</v>
      </c>
      <c r="GW712">
        <v>3</v>
      </c>
      <c r="GX712" s="40">
        <f t="shared" si="907"/>
        <v>0</v>
      </c>
      <c r="GY712" s="24">
        <f t="shared" si="908"/>
        <v>9</v>
      </c>
      <c r="GZ712" s="28">
        <f t="shared" si="869"/>
        <v>88</v>
      </c>
      <c r="HA712" t="s">
        <v>136</v>
      </c>
      <c r="HB712">
        <f t="shared" si="870"/>
        <v>0</v>
      </c>
      <c r="HC712" t="s">
        <v>85</v>
      </c>
      <c r="HD712">
        <f t="shared" si="922"/>
        <v>9</v>
      </c>
      <c r="HE712" t="s">
        <v>93</v>
      </c>
      <c r="HF712">
        <f t="shared" si="871"/>
        <v>9</v>
      </c>
      <c r="HG712" t="s">
        <v>94</v>
      </c>
      <c r="HH712">
        <f t="shared" si="850"/>
        <v>9</v>
      </c>
      <c r="HI712" t="s">
        <v>130</v>
      </c>
      <c r="HJ712">
        <f t="shared" si="909"/>
        <v>5</v>
      </c>
      <c r="HK712" t="s">
        <v>131</v>
      </c>
      <c r="HL712">
        <f t="shared" si="910"/>
        <v>0</v>
      </c>
      <c r="HM712" t="s">
        <v>90</v>
      </c>
      <c r="HN712">
        <f t="shared" si="872"/>
        <v>9</v>
      </c>
      <c r="HO712" t="s">
        <v>96</v>
      </c>
      <c r="HP712">
        <f t="shared" si="911"/>
        <v>9</v>
      </c>
      <c r="HQ712" t="s">
        <v>84</v>
      </c>
      <c r="HR712" s="1">
        <f t="shared" si="912"/>
        <v>5</v>
      </c>
      <c r="HS712" t="s">
        <v>92</v>
      </c>
      <c r="HT712" s="1">
        <f t="shared" si="913"/>
        <v>0</v>
      </c>
      <c r="HU712" t="s">
        <v>86</v>
      </c>
      <c r="HV712" s="1">
        <f t="shared" si="914"/>
        <v>6</v>
      </c>
      <c r="HW712" t="s">
        <v>129</v>
      </c>
      <c r="HX712" s="1">
        <f t="shared" si="915"/>
        <v>0</v>
      </c>
      <c r="HY712" t="s">
        <v>88</v>
      </c>
      <c r="HZ712" s="1">
        <f t="shared" si="916"/>
        <v>0</v>
      </c>
      <c r="IA712" t="s">
        <v>95</v>
      </c>
      <c r="IB712" s="1">
        <f t="shared" si="917"/>
        <v>6</v>
      </c>
      <c r="IC712" t="s">
        <v>134</v>
      </c>
      <c r="ID712" s="1">
        <f t="shared" si="918"/>
        <v>6</v>
      </c>
      <c r="IE712" t="s">
        <v>135</v>
      </c>
      <c r="IF712" s="1">
        <f t="shared" si="919"/>
        <v>0</v>
      </c>
      <c r="IG712">
        <f t="shared" ref="IG712:IG770" si="924">IF712+ID712+IB712+HZ712+HX712+HV712+HT712+HR712+HP712+HN712+HL712+HJ712+HH712+HF712+HD712+HB712</f>
        <v>73</v>
      </c>
      <c r="IH712" s="1">
        <f t="shared" si="920"/>
        <v>161</v>
      </c>
    </row>
    <row r="713" spans="1:242" ht="14.65" thickBot="1" x14ac:dyDescent="0.5">
      <c r="A713" s="1">
        <v>710</v>
      </c>
      <c r="B713" s="45">
        <f t="shared" si="855"/>
        <v>338</v>
      </c>
      <c r="C713" s="14" t="s">
        <v>139</v>
      </c>
      <c r="D713" t="s">
        <v>1464</v>
      </c>
      <c r="E713" s="15" t="s">
        <v>1453</v>
      </c>
      <c r="F713" s="28">
        <f t="shared" si="857"/>
        <v>156</v>
      </c>
      <c r="H713" s="14">
        <v>1</v>
      </c>
      <c r="I713" t="s">
        <v>83</v>
      </c>
      <c r="J713">
        <v>1</v>
      </c>
      <c r="K713" s="40">
        <f t="shared" si="852"/>
        <v>0</v>
      </c>
      <c r="L713">
        <v>2</v>
      </c>
      <c r="M713" t="s">
        <v>83</v>
      </c>
      <c r="N713">
        <v>3</v>
      </c>
      <c r="O713" s="40">
        <f t="shared" ref="O713:O770" si="925">IF(AND(L713=0,N713=2),6,IF(L713-N713=-2,4,IF(L713&lt;N713,3,0)))</f>
        <v>3</v>
      </c>
      <c r="P713">
        <v>3</v>
      </c>
      <c r="Q713" t="s">
        <v>83</v>
      </c>
      <c r="R713">
        <v>4</v>
      </c>
      <c r="S713" s="40">
        <f t="shared" si="873"/>
        <v>3</v>
      </c>
      <c r="T713">
        <v>3</v>
      </c>
      <c r="U713" t="s">
        <v>83</v>
      </c>
      <c r="V713">
        <v>1</v>
      </c>
      <c r="W713" s="40">
        <f t="shared" si="858"/>
        <v>0</v>
      </c>
      <c r="X713">
        <v>1</v>
      </c>
      <c r="Y713" t="s">
        <v>83</v>
      </c>
      <c r="Z713">
        <v>2</v>
      </c>
      <c r="AA713" s="40">
        <f t="shared" si="859"/>
        <v>6</v>
      </c>
      <c r="AB713">
        <v>5</v>
      </c>
      <c r="AC713" t="s">
        <v>83</v>
      </c>
      <c r="AD713">
        <v>0</v>
      </c>
      <c r="AE713" s="40">
        <f t="shared" si="874"/>
        <v>3</v>
      </c>
      <c r="AF713" s="24">
        <f t="shared" si="875"/>
        <v>15</v>
      </c>
      <c r="AG713" s="14">
        <v>3</v>
      </c>
      <c r="AH713" t="s">
        <v>83</v>
      </c>
      <c r="AI713">
        <v>1</v>
      </c>
      <c r="AJ713" s="40">
        <f t="shared" si="923"/>
        <v>3</v>
      </c>
      <c r="AK713">
        <v>1</v>
      </c>
      <c r="AL713" t="s">
        <v>83</v>
      </c>
      <c r="AM713">
        <v>1</v>
      </c>
      <c r="AN713" s="40">
        <f t="shared" si="876"/>
        <v>6</v>
      </c>
      <c r="AO713">
        <v>2</v>
      </c>
      <c r="AP713" t="s">
        <v>83</v>
      </c>
      <c r="AQ713">
        <v>3</v>
      </c>
      <c r="AR713" s="40">
        <f t="shared" si="856"/>
        <v>3</v>
      </c>
      <c r="AS713">
        <v>4</v>
      </c>
      <c r="AT713" t="s">
        <v>83</v>
      </c>
      <c r="AU713">
        <v>2</v>
      </c>
      <c r="AV713" s="40">
        <f t="shared" si="877"/>
        <v>0</v>
      </c>
      <c r="AW713">
        <v>1</v>
      </c>
      <c r="AX713" t="s">
        <v>83</v>
      </c>
      <c r="AY713">
        <v>3</v>
      </c>
      <c r="AZ713" s="40">
        <f t="shared" si="878"/>
        <v>3</v>
      </c>
      <c r="BA713">
        <v>2</v>
      </c>
      <c r="BB713" t="s">
        <v>83</v>
      </c>
      <c r="BC713">
        <v>0</v>
      </c>
      <c r="BD713" s="40">
        <f t="shared" si="860"/>
        <v>0</v>
      </c>
      <c r="BE713" s="24">
        <f t="shared" si="879"/>
        <v>15</v>
      </c>
      <c r="BF713" s="14">
        <v>2</v>
      </c>
      <c r="BG713" t="s">
        <v>83</v>
      </c>
      <c r="BH713">
        <v>0</v>
      </c>
      <c r="BI713" s="40">
        <f t="shared" si="880"/>
        <v>0</v>
      </c>
      <c r="BJ713">
        <v>1</v>
      </c>
      <c r="BK713" t="s">
        <v>83</v>
      </c>
      <c r="BL713">
        <v>4</v>
      </c>
      <c r="BM713" s="40">
        <f t="shared" si="881"/>
        <v>0</v>
      </c>
      <c r="BN713">
        <v>2</v>
      </c>
      <c r="BO713" t="s">
        <v>83</v>
      </c>
      <c r="BP713">
        <v>1</v>
      </c>
      <c r="BQ713" s="40">
        <f t="shared" si="861"/>
        <v>3</v>
      </c>
      <c r="BR713">
        <v>4</v>
      </c>
      <c r="BS713" t="s">
        <v>83</v>
      </c>
      <c r="BT713">
        <v>2</v>
      </c>
      <c r="BU713" s="40">
        <f t="shared" si="882"/>
        <v>4</v>
      </c>
      <c r="BV713">
        <v>0</v>
      </c>
      <c r="BW713" t="s">
        <v>83</v>
      </c>
      <c r="BX713">
        <v>5</v>
      </c>
      <c r="BY713" s="40">
        <f t="shared" si="883"/>
        <v>3</v>
      </c>
      <c r="BZ713">
        <v>1</v>
      </c>
      <c r="CA713" t="s">
        <v>83</v>
      </c>
      <c r="CB713">
        <v>2</v>
      </c>
      <c r="CC713" s="40">
        <f t="shared" si="884"/>
        <v>6</v>
      </c>
      <c r="CD713" s="24">
        <f t="shared" si="885"/>
        <v>16</v>
      </c>
      <c r="CE713" s="14">
        <v>3</v>
      </c>
      <c r="CF713" t="s">
        <v>83</v>
      </c>
      <c r="CG713">
        <v>0</v>
      </c>
      <c r="CH713" s="40">
        <f t="shared" si="886"/>
        <v>0</v>
      </c>
      <c r="CI713">
        <v>3</v>
      </c>
      <c r="CJ713" t="s">
        <v>83</v>
      </c>
      <c r="CK713">
        <v>2</v>
      </c>
      <c r="CL713" s="40">
        <f t="shared" si="887"/>
        <v>3</v>
      </c>
      <c r="CM713">
        <v>0</v>
      </c>
      <c r="CN713" t="s">
        <v>83</v>
      </c>
      <c r="CO713">
        <v>2</v>
      </c>
      <c r="CP713" s="40">
        <f t="shared" si="888"/>
        <v>3</v>
      </c>
      <c r="CQ713">
        <v>2</v>
      </c>
      <c r="CR713" t="s">
        <v>83</v>
      </c>
      <c r="CS713">
        <v>3</v>
      </c>
      <c r="CT713" s="40">
        <f t="shared" si="889"/>
        <v>0</v>
      </c>
      <c r="CU713">
        <v>1</v>
      </c>
      <c r="CV713" t="s">
        <v>83</v>
      </c>
      <c r="CW713">
        <v>2</v>
      </c>
      <c r="CX713" s="40">
        <f t="shared" si="890"/>
        <v>0</v>
      </c>
      <c r="CY713">
        <v>0</v>
      </c>
      <c r="CZ713" t="s">
        <v>83</v>
      </c>
      <c r="DA713">
        <v>1</v>
      </c>
      <c r="DB713" s="40">
        <f t="shared" si="891"/>
        <v>0</v>
      </c>
      <c r="DC713" s="24">
        <f t="shared" si="892"/>
        <v>6</v>
      </c>
      <c r="DD713" s="14">
        <v>4</v>
      </c>
      <c r="DE713" t="s">
        <v>83</v>
      </c>
      <c r="DF713">
        <v>0</v>
      </c>
      <c r="DG713" s="40">
        <f t="shared" si="921"/>
        <v>0</v>
      </c>
      <c r="DH713">
        <v>3</v>
      </c>
      <c r="DI713" t="s">
        <v>83</v>
      </c>
      <c r="DJ713">
        <v>0</v>
      </c>
      <c r="DK713" s="40">
        <f t="shared" si="862"/>
        <v>3</v>
      </c>
      <c r="DL713">
        <v>5</v>
      </c>
      <c r="DM713" t="s">
        <v>83</v>
      </c>
      <c r="DN713">
        <v>0</v>
      </c>
      <c r="DO713" s="40">
        <f t="shared" si="893"/>
        <v>0</v>
      </c>
      <c r="DP713">
        <v>4</v>
      </c>
      <c r="DQ713" t="s">
        <v>83</v>
      </c>
      <c r="DR713">
        <v>3</v>
      </c>
      <c r="DS713" s="40">
        <f t="shared" si="853"/>
        <v>0</v>
      </c>
      <c r="DT713">
        <v>2</v>
      </c>
      <c r="DU713" t="s">
        <v>83</v>
      </c>
      <c r="DV713">
        <v>3</v>
      </c>
      <c r="DW713" s="40">
        <f t="shared" si="854"/>
        <v>1</v>
      </c>
      <c r="DX713">
        <v>0</v>
      </c>
      <c r="DY713" t="s">
        <v>83</v>
      </c>
      <c r="DZ713">
        <v>8</v>
      </c>
      <c r="EA713" s="39">
        <f t="shared" si="863"/>
        <v>3</v>
      </c>
      <c r="EB713" s="24">
        <f t="shared" si="864"/>
        <v>7</v>
      </c>
      <c r="EC713" s="14">
        <v>2</v>
      </c>
      <c r="ED713" t="s">
        <v>83</v>
      </c>
      <c r="EE713">
        <v>3</v>
      </c>
      <c r="EF713" s="40">
        <f t="shared" si="894"/>
        <v>0</v>
      </c>
      <c r="EG713">
        <v>3</v>
      </c>
      <c r="EH713" t="s">
        <v>83</v>
      </c>
      <c r="EI713">
        <v>0</v>
      </c>
      <c r="EJ713" s="40">
        <f t="shared" si="895"/>
        <v>3</v>
      </c>
      <c r="EK713">
        <v>3</v>
      </c>
      <c r="EL713" t="s">
        <v>83</v>
      </c>
      <c r="EM713">
        <v>0</v>
      </c>
      <c r="EN713" s="40">
        <f t="shared" si="849"/>
        <v>0</v>
      </c>
      <c r="EO713">
        <v>2</v>
      </c>
      <c r="EP713" t="s">
        <v>83</v>
      </c>
      <c r="EQ713">
        <v>1</v>
      </c>
      <c r="ER713" s="40">
        <f t="shared" si="896"/>
        <v>3</v>
      </c>
      <c r="ES713">
        <v>1</v>
      </c>
      <c r="ET713" t="s">
        <v>83</v>
      </c>
      <c r="EU713">
        <v>3</v>
      </c>
      <c r="EV713" s="40">
        <f t="shared" si="897"/>
        <v>0</v>
      </c>
      <c r="EW713">
        <v>2</v>
      </c>
      <c r="EX713" t="s">
        <v>83</v>
      </c>
      <c r="EY713">
        <v>3</v>
      </c>
      <c r="EZ713" s="40">
        <f t="shared" si="898"/>
        <v>4</v>
      </c>
      <c r="FA713" s="24">
        <f t="shared" si="899"/>
        <v>10</v>
      </c>
      <c r="FB713" s="14">
        <v>2</v>
      </c>
      <c r="FC713" t="s">
        <v>83</v>
      </c>
      <c r="FD713">
        <v>1</v>
      </c>
      <c r="FE713" s="40">
        <f t="shared" si="900"/>
        <v>4</v>
      </c>
      <c r="FF713">
        <v>3</v>
      </c>
      <c r="FG713" t="s">
        <v>83</v>
      </c>
      <c r="FH713">
        <v>2</v>
      </c>
      <c r="FI713" s="40">
        <f t="shared" si="901"/>
        <v>3</v>
      </c>
      <c r="FJ713">
        <v>1</v>
      </c>
      <c r="FK713" t="s">
        <v>83</v>
      </c>
      <c r="FL713">
        <v>4</v>
      </c>
      <c r="FM713" s="40">
        <f t="shared" si="902"/>
        <v>0</v>
      </c>
      <c r="FN713">
        <v>2</v>
      </c>
      <c r="FO713" t="s">
        <v>83</v>
      </c>
      <c r="FP713">
        <v>0</v>
      </c>
      <c r="FQ713" s="40">
        <f t="shared" si="865"/>
        <v>3</v>
      </c>
      <c r="FR713">
        <v>2</v>
      </c>
      <c r="FS713" t="s">
        <v>83</v>
      </c>
      <c r="FT713">
        <v>1</v>
      </c>
      <c r="FU713" s="40">
        <f t="shared" si="903"/>
        <v>0</v>
      </c>
      <c r="FV713">
        <v>0</v>
      </c>
      <c r="FW713" t="s">
        <v>83</v>
      </c>
      <c r="FX713">
        <v>4</v>
      </c>
      <c r="FY713" s="40">
        <f t="shared" si="866"/>
        <v>0</v>
      </c>
      <c r="FZ713" s="24">
        <f t="shared" si="867"/>
        <v>10</v>
      </c>
      <c r="GA713" s="14">
        <v>3</v>
      </c>
      <c r="GB713" t="s">
        <v>83</v>
      </c>
      <c r="GC713">
        <v>1</v>
      </c>
      <c r="GD713" s="40">
        <f t="shared" si="904"/>
        <v>0</v>
      </c>
      <c r="GE713">
        <v>3</v>
      </c>
      <c r="GF713" t="s">
        <v>83</v>
      </c>
      <c r="GG713">
        <v>0</v>
      </c>
      <c r="GH713" s="40">
        <f t="shared" si="851"/>
        <v>3</v>
      </c>
      <c r="GI713">
        <v>3</v>
      </c>
      <c r="GJ713" t="s">
        <v>83</v>
      </c>
      <c r="GK713">
        <v>0</v>
      </c>
      <c r="GL713" s="40">
        <f t="shared" si="905"/>
        <v>0</v>
      </c>
      <c r="GM713">
        <v>3</v>
      </c>
      <c r="GN713" t="s">
        <v>83</v>
      </c>
      <c r="GO713">
        <v>1</v>
      </c>
      <c r="GP713" s="40">
        <f t="shared" si="906"/>
        <v>4</v>
      </c>
      <c r="GQ713">
        <v>0</v>
      </c>
      <c r="GR713" t="s">
        <v>83</v>
      </c>
      <c r="GS713">
        <v>6</v>
      </c>
      <c r="GT713" s="40">
        <f t="shared" si="868"/>
        <v>3</v>
      </c>
      <c r="GU713">
        <v>1</v>
      </c>
      <c r="GV713" t="s">
        <v>83</v>
      </c>
      <c r="GW713">
        <v>3</v>
      </c>
      <c r="GX713" s="40">
        <f t="shared" si="907"/>
        <v>0</v>
      </c>
      <c r="GY713" s="24">
        <f t="shared" si="908"/>
        <v>10</v>
      </c>
      <c r="GZ713" s="28">
        <f t="shared" si="869"/>
        <v>89</v>
      </c>
      <c r="HA713" t="s">
        <v>84</v>
      </c>
      <c r="HB713">
        <f t="shared" si="870"/>
        <v>9</v>
      </c>
      <c r="HC713" t="s">
        <v>85</v>
      </c>
      <c r="HD713">
        <f t="shared" si="922"/>
        <v>9</v>
      </c>
      <c r="HE713" t="s">
        <v>93</v>
      </c>
      <c r="HF713">
        <f t="shared" si="871"/>
        <v>9</v>
      </c>
      <c r="HG713" t="s">
        <v>129</v>
      </c>
      <c r="HH713">
        <f t="shared" si="850"/>
        <v>0</v>
      </c>
      <c r="HI713" t="s">
        <v>130</v>
      </c>
      <c r="HJ713">
        <f t="shared" si="909"/>
        <v>5</v>
      </c>
      <c r="HK713" t="s">
        <v>131</v>
      </c>
      <c r="HL713">
        <f t="shared" si="910"/>
        <v>0</v>
      </c>
      <c r="HM713" t="s">
        <v>90</v>
      </c>
      <c r="HN713">
        <f t="shared" si="872"/>
        <v>9</v>
      </c>
      <c r="HO713" t="s">
        <v>96</v>
      </c>
      <c r="HP713">
        <f t="shared" si="911"/>
        <v>9</v>
      </c>
      <c r="HQ713" t="s">
        <v>132</v>
      </c>
      <c r="HR713" s="1">
        <f t="shared" si="912"/>
        <v>6</v>
      </c>
      <c r="HS713" t="s">
        <v>181</v>
      </c>
      <c r="HT713" s="1">
        <f t="shared" si="913"/>
        <v>0</v>
      </c>
      <c r="HU713" t="s">
        <v>133</v>
      </c>
      <c r="HV713" s="1">
        <f t="shared" si="914"/>
        <v>0</v>
      </c>
      <c r="HW713" t="s">
        <v>94</v>
      </c>
      <c r="HX713" s="1">
        <f t="shared" si="915"/>
        <v>5</v>
      </c>
      <c r="HY713" t="s">
        <v>88</v>
      </c>
      <c r="HZ713" s="1">
        <f t="shared" si="916"/>
        <v>0</v>
      </c>
      <c r="IA713" t="s">
        <v>95</v>
      </c>
      <c r="IB713" s="1">
        <f t="shared" si="917"/>
        <v>6</v>
      </c>
      <c r="IC713" t="s">
        <v>150</v>
      </c>
      <c r="ID713" s="1">
        <f t="shared" si="918"/>
        <v>0</v>
      </c>
      <c r="IE713" t="s">
        <v>135</v>
      </c>
      <c r="IF713" s="1">
        <f t="shared" si="919"/>
        <v>0</v>
      </c>
      <c r="IG713">
        <f t="shared" si="924"/>
        <v>67</v>
      </c>
      <c r="IH713" s="1">
        <f t="shared" si="920"/>
        <v>156</v>
      </c>
    </row>
    <row r="714" spans="1:242" ht="14.65" thickBot="1" x14ac:dyDescent="0.5">
      <c r="A714" s="1">
        <v>711</v>
      </c>
      <c r="B714" s="45">
        <f t="shared" si="855"/>
        <v>338</v>
      </c>
      <c r="C714" s="14" t="s">
        <v>1465</v>
      </c>
      <c r="D714" t="s">
        <v>1184</v>
      </c>
      <c r="E714" s="15" t="s">
        <v>1453</v>
      </c>
      <c r="F714" s="28">
        <f>AF714+BE714+CD714+DC714+EB714+FA714+FZ714+GY714+IG714</f>
        <v>156</v>
      </c>
      <c r="H714" s="14">
        <v>0</v>
      </c>
      <c r="I714" t="s">
        <v>83</v>
      </c>
      <c r="J714">
        <v>2</v>
      </c>
      <c r="K714" s="40">
        <f t="shared" si="852"/>
        <v>6</v>
      </c>
      <c r="L714">
        <v>1</v>
      </c>
      <c r="M714" t="s">
        <v>83</v>
      </c>
      <c r="N714">
        <v>2</v>
      </c>
      <c r="O714" s="40">
        <f t="shared" si="925"/>
        <v>3</v>
      </c>
      <c r="P714">
        <v>0</v>
      </c>
      <c r="Q714" t="s">
        <v>83</v>
      </c>
      <c r="R714">
        <v>1</v>
      </c>
      <c r="S714" s="40">
        <f t="shared" si="873"/>
        <v>3</v>
      </c>
      <c r="T714">
        <v>2</v>
      </c>
      <c r="U714" t="s">
        <v>83</v>
      </c>
      <c r="V714">
        <v>1</v>
      </c>
      <c r="W714" s="40">
        <f t="shared" si="858"/>
        <v>0</v>
      </c>
      <c r="X714">
        <v>1</v>
      </c>
      <c r="Y714" t="s">
        <v>83</v>
      </c>
      <c r="Z714">
        <v>1</v>
      </c>
      <c r="AA714" s="40">
        <f t="shared" si="859"/>
        <v>0</v>
      </c>
      <c r="AB714">
        <v>4</v>
      </c>
      <c r="AC714" t="s">
        <v>83</v>
      </c>
      <c r="AD714">
        <v>0</v>
      </c>
      <c r="AE714" s="40">
        <f t="shared" si="874"/>
        <v>3</v>
      </c>
      <c r="AF714" s="24">
        <f t="shared" si="875"/>
        <v>15</v>
      </c>
      <c r="AG714" s="14">
        <v>1</v>
      </c>
      <c r="AH714" t="s">
        <v>83</v>
      </c>
      <c r="AI714">
        <v>1</v>
      </c>
      <c r="AJ714" s="40">
        <f t="shared" si="923"/>
        <v>0</v>
      </c>
      <c r="AK714">
        <v>1</v>
      </c>
      <c r="AL714" t="s">
        <v>83</v>
      </c>
      <c r="AM714">
        <v>0</v>
      </c>
      <c r="AN714" s="40">
        <f t="shared" si="876"/>
        <v>0</v>
      </c>
      <c r="AO714">
        <v>2</v>
      </c>
      <c r="AP714" t="s">
        <v>83</v>
      </c>
      <c r="AQ714">
        <v>0</v>
      </c>
      <c r="AR714" s="40">
        <f t="shared" si="856"/>
        <v>0</v>
      </c>
      <c r="AS714">
        <v>2</v>
      </c>
      <c r="AT714" t="s">
        <v>83</v>
      </c>
      <c r="AU714">
        <v>1</v>
      </c>
      <c r="AV714" s="40">
        <f t="shared" si="877"/>
        <v>0</v>
      </c>
      <c r="AW714">
        <v>1</v>
      </c>
      <c r="AX714" t="s">
        <v>83</v>
      </c>
      <c r="AY714">
        <v>2</v>
      </c>
      <c r="AZ714" s="40">
        <f t="shared" si="878"/>
        <v>3</v>
      </c>
      <c r="BA714">
        <v>1</v>
      </c>
      <c r="BB714" t="s">
        <v>83</v>
      </c>
      <c r="BC714">
        <v>1</v>
      </c>
      <c r="BD714" s="40">
        <f t="shared" si="860"/>
        <v>0</v>
      </c>
      <c r="BE714" s="24">
        <f t="shared" si="879"/>
        <v>3</v>
      </c>
      <c r="BF714" s="14">
        <v>4</v>
      </c>
      <c r="BG714" t="s">
        <v>83</v>
      </c>
      <c r="BH714">
        <v>0</v>
      </c>
      <c r="BI714" s="40">
        <f t="shared" si="880"/>
        <v>0</v>
      </c>
      <c r="BJ714">
        <v>0</v>
      </c>
      <c r="BK714" t="s">
        <v>83</v>
      </c>
      <c r="BL714">
        <v>2</v>
      </c>
      <c r="BM714" s="40">
        <f t="shared" si="881"/>
        <v>0</v>
      </c>
      <c r="BN714">
        <v>2</v>
      </c>
      <c r="BO714" t="s">
        <v>83</v>
      </c>
      <c r="BP714">
        <v>0</v>
      </c>
      <c r="BQ714" s="40">
        <f t="shared" si="861"/>
        <v>6</v>
      </c>
      <c r="BR714">
        <v>3</v>
      </c>
      <c r="BS714" t="s">
        <v>83</v>
      </c>
      <c r="BT714">
        <v>0</v>
      </c>
      <c r="BU714" s="40">
        <f t="shared" si="882"/>
        <v>3</v>
      </c>
      <c r="BV714">
        <v>1</v>
      </c>
      <c r="BW714" t="s">
        <v>83</v>
      </c>
      <c r="BX714">
        <v>3</v>
      </c>
      <c r="BY714" s="40">
        <f t="shared" si="883"/>
        <v>4</v>
      </c>
      <c r="BZ714">
        <v>0</v>
      </c>
      <c r="CA714" t="s">
        <v>83</v>
      </c>
      <c r="CB714">
        <v>1</v>
      </c>
      <c r="CC714" s="40">
        <f t="shared" si="884"/>
        <v>4</v>
      </c>
      <c r="CD714" s="24">
        <f t="shared" si="885"/>
        <v>17</v>
      </c>
      <c r="CE714" s="14">
        <v>3</v>
      </c>
      <c r="CF714" t="s">
        <v>83</v>
      </c>
      <c r="CG714">
        <v>0</v>
      </c>
      <c r="CH714" s="40">
        <f t="shared" si="886"/>
        <v>0</v>
      </c>
      <c r="CI714">
        <v>1</v>
      </c>
      <c r="CJ714" t="s">
        <v>83</v>
      </c>
      <c r="CK714">
        <v>1</v>
      </c>
      <c r="CL714" s="40">
        <f t="shared" si="887"/>
        <v>0</v>
      </c>
      <c r="CM714">
        <v>0</v>
      </c>
      <c r="CN714" t="s">
        <v>83</v>
      </c>
      <c r="CO714">
        <v>2</v>
      </c>
      <c r="CP714" s="40">
        <f t="shared" si="888"/>
        <v>3</v>
      </c>
      <c r="CQ714">
        <v>2</v>
      </c>
      <c r="CR714" t="s">
        <v>83</v>
      </c>
      <c r="CS714">
        <v>2</v>
      </c>
      <c r="CT714" s="40">
        <f t="shared" si="889"/>
        <v>0</v>
      </c>
      <c r="CU714">
        <v>1</v>
      </c>
      <c r="CV714" t="s">
        <v>83</v>
      </c>
      <c r="CW714">
        <v>2</v>
      </c>
      <c r="CX714" s="40">
        <f t="shared" si="890"/>
        <v>0</v>
      </c>
      <c r="CY714">
        <v>0</v>
      </c>
      <c r="CZ714" t="s">
        <v>83</v>
      </c>
      <c r="DA714">
        <v>2</v>
      </c>
      <c r="DB714" s="40">
        <f t="shared" si="891"/>
        <v>0</v>
      </c>
      <c r="DC714" s="24">
        <f t="shared" si="892"/>
        <v>3</v>
      </c>
      <c r="DD714" s="14">
        <v>1</v>
      </c>
      <c r="DE714" t="s">
        <v>83</v>
      </c>
      <c r="DF714">
        <v>1</v>
      </c>
      <c r="DG714" s="40">
        <f t="shared" si="921"/>
        <v>0</v>
      </c>
      <c r="DH714">
        <v>2</v>
      </c>
      <c r="DI714" t="s">
        <v>83</v>
      </c>
      <c r="DJ714">
        <v>0</v>
      </c>
      <c r="DK714" s="40">
        <f t="shared" si="862"/>
        <v>3</v>
      </c>
      <c r="DL714">
        <v>3</v>
      </c>
      <c r="DM714" t="s">
        <v>83</v>
      </c>
      <c r="DN714">
        <v>0</v>
      </c>
      <c r="DO714" s="40">
        <f t="shared" si="893"/>
        <v>0</v>
      </c>
      <c r="DP714">
        <v>1</v>
      </c>
      <c r="DQ714" t="s">
        <v>83</v>
      </c>
      <c r="DR714">
        <v>2</v>
      </c>
      <c r="DS714" s="40">
        <f t="shared" si="853"/>
        <v>0</v>
      </c>
      <c r="DT714">
        <v>1</v>
      </c>
      <c r="DU714" t="s">
        <v>83</v>
      </c>
      <c r="DV714">
        <v>3</v>
      </c>
      <c r="DW714" s="40">
        <f t="shared" si="854"/>
        <v>1</v>
      </c>
      <c r="DX714">
        <v>0</v>
      </c>
      <c r="DY714" t="s">
        <v>83</v>
      </c>
      <c r="DZ714">
        <v>2</v>
      </c>
      <c r="EA714" s="39">
        <f t="shared" si="863"/>
        <v>4</v>
      </c>
      <c r="EB714" s="24">
        <f t="shared" si="864"/>
        <v>8</v>
      </c>
      <c r="EC714" s="14">
        <v>0</v>
      </c>
      <c r="ED714" t="s">
        <v>83</v>
      </c>
      <c r="EE714">
        <v>1</v>
      </c>
      <c r="EF714" s="40">
        <f t="shared" si="894"/>
        <v>0</v>
      </c>
      <c r="EG714">
        <v>3</v>
      </c>
      <c r="EH714" t="s">
        <v>83</v>
      </c>
      <c r="EI714">
        <v>1</v>
      </c>
      <c r="EJ714" s="40">
        <f t="shared" si="895"/>
        <v>3</v>
      </c>
      <c r="EK714">
        <v>3</v>
      </c>
      <c r="EL714" t="s">
        <v>83</v>
      </c>
      <c r="EM714">
        <v>1</v>
      </c>
      <c r="EN714" s="40">
        <f t="shared" ref="EN714:EN770" si="926">IF(AND(EK714=0,EM714=2),6,IF(EK714-EM714=-2,4,IF(EK714&lt;EM714,3,0)))</f>
        <v>0</v>
      </c>
      <c r="EO714">
        <v>3</v>
      </c>
      <c r="EP714" t="s">
        <v>83</v>
      </c>
      <c r="EQ714">
        <v>2</v>
      </c>
      <c r="ER714" s="40">
        <f t="shared" si="896"/>
        <v>3</v>
      </c>
      <c r="ES714">
        <v>2</v>
      </c>
      <c r="ET714" t="s">
        <v>83</v>
      </c>
      <c r="EU714">
        <v>3</v>
      </c>
      <c r="EV714" s="40">
        <f t="shared" si="897"/>
        <v>0</v>
      </c>
      <c r="EW714">
        <v>2</v>
      </c>
      <c r="EX714" t="s">
        <v>83</v>
      </c>
      <c r="EY714">
        <v>2</v>
      </c>
      <c r="EZ714" s="40">
        <f t="shared" si="898"/>
        <v>3</v>
      </c>
      <c r="FA714" s="24">
        <f t="shared" si="899"/>
        <v>9</v>
      </c>
      <c r="FB714" s="14">
        <v>2</v>
      </c>
      <c r="FC714" t="s">
        <v>83</v>
      </c>
      <c r="FD714">
        <v>0</v>
      </c>
      <c r="FE714" s="40">
        <f t="shared" si="900"/>
        <v>3</v>
      </c>
      <c r="FF714">
        <v>3</v>
      </c>
      <c r="FG714" t="s">
        <v>83</v>
      </c>
      <c r="FH714">
        <v>1</v>
      </c>
      <c r="FI714" s="40">
        <f t="shared" si="901"/>
        <v>4</v>
      </c>
      <c r="FJ714">
        <v>1</v>
      </c>
      <c r="FK714" t="s">
        <v>83</v>
      </c>
      <c r="FL714">
        <v>2</v>
      </c>
      <c r="FM714" s="40">
        <f t="shared" si="902"/>
        <v>0</v>
      </c>
      <c r="FN714">
        <v>3</v>
      </c>
      <c r="FO714" t="s">
        <v>83</v>
      </c>
      <c r="FP714">
        <v>1</v>
      </c>
      <c r="FQ714" s="40">
        <f t="shared" si="865"/>
        <v>3</v>
      </c>
      <c r="FR714">
        <v>1</v>
      </c>
      <c r="FS714" t="s">
        <v>83</v>
      </c>
      <c r="FT714">
        <v>2</v>
      </c>
      <c r="FU714" s="40">
        <f t="shared" si="903"/>
        <v>4</v>
      </c>
      <c r="FV714">
        <v>0</v>
      </c>
      <c r="FW714" t="s">
        <v>83</v>
      </c>
      <c r="FX714">
        <v>2</v>
      </c>
      <c r="FY714" s="40">
        <f t="shared" si="866"/>
        <v>0</v>
      </c>
      <c r="FZ714" s="24">
        <f t="shared" si="867"/>
        <v>14</v>
      </c>
      <c r="GA714" s="14">
        <v>2</v>
      </c>
      <c r="GB714" t="s">
        <v>83</v>
      </c>
      <c r="GC714">
        <v>0</v>
      </c>
      <c r="GD714" s="40">
        <f t="shared" si="904"/>
        <v>0</v>
      </c>
      <c r="GE714">
        <v>4</v>
      </c>
      <c r="GF714" t="s">
        <v>83</v>
      </c>
      <c r="GG714">
        <v>1</v>
      </c>
      <c r="GH714" s="40">
        <f t="shared" si="851"/>
        <v>3</v>
      </c>
      <c r="GI714">
        <v>1</v>
      </c>
      <c r="GJ714" t="s">
        <v>83</v>
      </c>
      <c r="GK714">
        <v>1</v>
      </c>
      <c r="GL714" s="40">
        <f t="shared" si="905"/>
        <v>0</v>
      </c>
      <c r="GM714">
        <v>3</v>
      </c>
      <c r="GN714" t="s">
        <v>83</v>
      </c>
      <c r="GO714">
        <v>1</v>
      </c>
      <c r="GP714" s="40">
        <f t="shared" si="906"/>
        <v>4</v>
      </c>
      <c r="GQ714">
        <v>1</v>
      </c>
      <c r="GR714" t="s">
        <v>83</v>
      </c>
      <c r="GS714">
        <v>1</v>
      </c>
      <c r="GT714" s="40">
        <f t="shared" si="868"/>
        <v>0</v>
      </c>
      <c r="GU714">
        <v>0</v>
      </c>
      <c r="GV714" t="s">
        <v>83</v>
      </c>
      <c r="GW714">
        <v>3</v>
      </c>
      <c r="GX714" s="40">
        <f t="shared" si="907"/>
        <v>0</v>
      </c>
      <c r="GY714" s="24">
        <f>GD714+GH714+GL714+GP714+GT714+GX714</f>
        <v>7</v>
      </c>
      <c r="GZ714" s="28">
        <f>AF714+BE714+CD714+DC714+EB714+FA714+FZ714+GY714</f>
        <v>76</v>
      </c>
      <c r="HA714" t="s">
        <v>84</v>
      </c>
      <c r="HB714">
        <f t="shared" si="870"/>
        <v>9</v>
      </c>
      <c r="HC714" t="s">
        <v>85</v>
      </c>
      <c r="HD714">
        <f t="shared" si="922"/>
        <v>9</v>
      </c>
      <c r="HE714" t="s">
        <v>93</v>
      </c>
      <c r="HF714">
        <f t="shared" si="871"/>
        <v>9</v>
      </c>
      <c r="HG714" t="s">
        <v>129</v>
      </c>
      <c r="HH714">
        <f t="shared" ref="HH714:HH770" si="927">IF(HG714="Frankreich",9,IF(HG714="Australien",5,0))</f>
        <v>0</v>
      </c>
      <c r="HI714" t="s">
        <v>88</v>
      </c>
      <c r="HJ714">
        <f t="shared" si="909"/>
        <v>0</v>
      </c>
      <c r="HK714" t="s">
        <v>131</v>
      </c>
      <c r="HL714">
        <f t="shared" si="910"/>
        <v>0</v>
      </c>
      <c r="HM714" t="s">
        <v>90</v>
      </c>
      <c r="HN714">
        <f t="shared" si="872"/>
        <v>9</v>
      </c>
      <c r="HO714" t="s">
        <v>96</v>
      </c>
      <c r="HP714">
        <f t="shared" si="911"/>
        <v>9</v>
      </c>
      <c r="HQ714" t="s">
        <v>136</v>
      </c>
      <c r="HR714" s="1">
        <f t="shared" si="912"/>
        <v>0</v>
      </c>
      <c r="HS714" t="s">
        <v>137</v>
      </c>
      <c r="HT714" s="1">
        <f t="shared" si="913"/>
        <v>6</v>
      </c>
      <c r="HU714" t="s">
        <v>86</v>
      </c>
      <c r="HV714" s="1">
        <f t="shared" si="914"/>
        <v>6</v>
      </c>
      <c r="HW714" t="s">
        <v>94</v>
      </c>
      <c r="HX714" s="1">
        <f t="shared" si="915"/>
        <v>5</v>
      </c>
      <c r="HY714" t="s">
        <v>130</v>
      </c>
      <c r="HZ714" s="1">
        <f t="shared" si="916"/>
        <v>6</v>
      </c>
      <c r="IA714" t="s">
        <v>95</v>
      </c>
      <c r="IB714" s="1">
        <f t="shared" si="917"/>
        <v>6</v>
      </c>
      <c r="IC714" t="s">
        <v>134</v>
      </c>
      <c r="ID714" s="1">
        <f t="shared" si="918"/>
        <v>6</v>
      </c>
      <c r="IE714" t="s">
        <v>135</v>
      </c>
      <c r="IF714" s="1">
        <f t="shared" si="919"/>
        <v>0</v>
      </c>
      <c r="IG714">
        <f t="shared" si="924"/>
        <v>80</v>
      </c>
      <c r="IH714" s="1">
        <f t="shared" si="920"/>
        <v>156</v>
      </c>
    </row>
    <row r="715" spans="1:242" ht="14.65" thickBot="1" x14ac:dyDescent="0.5">
      <c r="A715" s="1">
        <v>712</v>
      </c>
      <c r="B715" s="45">
        <f t="shared" si="855"/>
        <v>47</v>
      </c>
      <c r="C715" s="14" t="s">
        <v>1589</v>
      </c>
      <c r="D715" s="15" t="s">
        <v>1588</v>
      </c>
      <c r="E715" t="s">
        <v>1453</v>
      </c>
      <c r="F715" s="28">
        <f t="shared" si="857"/>
        <v>184</v>
      </c>
      <c r="H715" s="14">
        <v>1</v>
      </c>
      <c r="I715" t="s">
        <v>83</v>
      </c>
      <c r="J715">
        <v>1</v>
      </c>
      <c r="K715" s="40">
        <f t="shared" si="852"/>
        <v>0</v>
      </c>
      <c r="L715">
        <v>0</v>
      </c>
      <c r="M715" t="s">
        <v>83</v>
      </c>
      <c r="N715">
        <v>1</v>
      </c>
      <c r="O715" s="40">
        <f t="shared" si="925"/>
        <v>3</v>
      </c>
      <c r="P715">
        <v>0</v>
      </c>
      <c r="Q715" t="s">
        <v>83</v>
      </c>
      <c r="R715">
        <v>2</v>
      </c>
      <c r="S715" s="40">
        <f t="shared" si="873"/>
        <v>4</v>
      </c>
      <c r="T715">
        <v>3</v>
      </c>
      <c r="U715" t="s">
        <v>83</v>
      </c>
      <c r="V715">
        <v>0</v>
      </c>
      <c r="W715" s="40">
        <f t="shared" si="858"/>
        <v>0</v>
      </c>
      <c r="X715">
        <v>1</v>
      </c>
      <c r="Y715" t="s">
        <v>83</v>
      </c>
      <c r="Z715">
        <v>3</v>
      </c>
      <c r="AA715" s="40">
        <f t="shared" si="859"/>
        <v>3</v>
      </c>
      <c r="AB715">
        <v>3</v>
      </c>
      <c r="AC715" t="s">
        <v>83</v>
      </c>
      <c r="AD715">
        <v>0</v>
      </c>
      <c r="AE715" s="40">
        <f t="shared" si="874"/>
        <v>3</v>
      </c>
      <c r="AF715" s="24">
        <f t="shared" si="875"/>
        <v>13</v>
      </c>
      <c r="AG715" s="14">
        <v>3</v>
      </c>
      <c r="AH715" t="s">
        <v>83</v>
      </c>
      <c r="AI715">
        <v>0</v>
      </c>
      <c r="AJ715" s="40">
        <f t="shared" si="923"/>
        <v>3</v>
      </c>
      <c r="AK715">
        <v>2</v>
      </c>
      <c r="AL715" t="s">
        <v>83</v>
      </c>
      <c r="AM715">
        <v>1</v>
      </c>
      <c r="AN715" s="40">
        <f t="shared" si="876"/>
        <v>0</v>
      </c>
      <c r="AO715">
        <v>3</v>
      </c>
      <c r="AP715" t="s">
        <v>83</v>
      </c>
      <c r="AQ715">
        <v>0</v>
      </c>
      <c r="AR715" s="40">
        <f t="shared" si="856"/>
        <v>0</v>
      </c>
      <c r="AS715">
        <v>2</v>
      </c>
      <c r="AT715" t="s">
        <v>83</v>
      </c>
      <c r="AU715">
        <v>0</v>
      </c>
      <c r="AV715" s="40">
        <f t="shared" si="877"/>
        <v>0</v>
      </c>
      <c r="AW715">
        <v>1</v>
      </c>
      <c r="AX715" t="s">
        <v>83</v>
      </c>
      <c r="AY715">
        <v>3</v>
      </c>
      <c r="AZ715" s="40">
        <f t="shared" si="878"/>
        <v>3</v>
      </c>
      <c r="BA715">
        <v>1</v>
      </c>
      <c r="BB715" t="s">
        <v>83</v>
      </c>
      <c r="BC715">
        <v>3</v>
      </c>
      <c r="BD715" s="40">
        <f t="shared" si="860"/>
        <v>3</v>
      </c>
      <c r="BE715" s="24">
        <f t="shared" si="879"/>
        <v>9</v>
      </c>
      <c r="BF715" s="14">
        <v>2</v>
      </c>
      <c r="BG715" t="s">
        <v>83</v>
      </c>
      <c r="BH715">
        <v>0</v>
      </c>
      <c r="BI715" s="40">
        <f t="shared" si="880"/>
        <v>0</v>
      </c>
      <c r="BJ715">
        <v>1</v>
      </c>
      <c r="BK715" t="s">
        <v>83</v>
      </c>
      <c r="BL715">
        <v>1</v>
      </c>
      <c r="BM715" s="40">
        <f t="shared" si="881"/>
        <v>4</v>
      </c>
      <c r="BN715">
        <v>3</v>
      </c>
      <c r="BO715" t="s">
        <v>83</v>
      </c>
      <c r="BP715">
        <v>0</v>
      </c>
      <c r="BQ715" s="40">
        <f t="shared" si="861"/>
        <v>3</v>
      </c>
      <c r="BR715">
        <v>1</v>
      </c>
      <c r="BS715" t="s">
        <v>83</v>
      </c>
      <c r="BT715">
        <v>1</v>
      </c>
      <c r="BU715" s="40">
        <f t="shared" si="882"/>
        <v>0</v>
      </c>
      <c r="BV715">
        <v>1</v>
      </c>
      <c r="BW715" t="s">
        <v>83</v>
      </c>
      <c r="BX715">
        <v>2</v>
      </c>
      <c r="BY715" s="40">
        <f t="shared" si="883"/>
        <v>3</v>
      </c>
      <c r="BZ715">
        <v>0</v>
      </c>
      <c r="CA715" t="s">
        <v>83</v>
      </c>
      <c r="CB715">
        <v>1</v>
      </c>
      <c r="CC715" s="40">
        <f t="shared" si="884"/>
        <v>4</v>
      </c>
      <c r="CD715" s="24">
        <f t="shared" si="885"/>
        <v>14</v>
      </c>
      <c r="CE715" s="14">
        <v>3</v>
      </c>
      <c r="CF715" t="s">
        <v>83</v>
      </c>
      <c r="CG715">
        <v>1</v>
      </c>
      <c r="CH715" s="40">
        <f t="shared" si="886"/>
        <v>0</v>
      </c>
      <c r="CI715">
        <v>3</v>
      </c>
      <c r="CJ715" t="s">
        <v>83</v>
      </c>
      <c r="CK715">
        <v>0</v>
      </c>
      <c r="CL715" s="40">
        <f t="shared" si="887"/>
        <v>4</v>
      </c>
      <c r="CM715">
        <v>2</v>
      </c>
      <c r="CN715" t="s">
        <v>83</v>
      </c>
      <c r="CO715">
        <v>1</v>
      </c>
      <c r="CP715" s="40">
        <f t="shared" si="888"/>
        <v>0</v>
      </c>
      <c r="CQ715">
        <v>3</v>
      </c>
      <c r="CR715" t="s">
        <v>83</v>
      </c>
      <c r="CS715">
        <v>2</v>
      </c>
      <c r="CT715" s="40">
        <f t="shared" si="889"/>
        <v>4</v>
      </c>
      <c r="CU715">
        <v>0</v>
      </c>
      <c r="CV715" t="s">
        <v>83</v>
      </c>
      <c r="CW715">
        <v>3</v>
      </c>
      <c r="CX715" s="40">
        <f t="shared" si="890"/>
        <v>0</v>
      </c>
      <c r="CY715">
        <v>1</v>
      </c>
      <c r="CZ715" t="s">
        <v>83</v>
      </c>
      <c r="DA715">
        <v>3</v>
      </c>
      <c r="DB715" s="40">
        <f t="shared" si="891"/>
        <v>0</v>
      </c>
      <c r="DC715" s="24">
        <f t="shared" si="892"/>
        <v>8</v>
      </c>
      <c r="DD715" s="14">
        <v>2</v>
      </c>
      <c r="DE715" t="s">
        <v>83</v>
      </c>
      <c r="DF715">
        <v>1</v>
      </c>
      <c r="DG715" s="40">
        <f t="shared" si="921"/>
        <v>0</v>
      </c>
      <c r="DH715">
        <v>2</v>
      </c>
      <c r="DI715" t="s">
        <v>83</v>
      </c>
      <c r="DJ715">
        <v>0</v>
      </c>
      <c r="DK715" s="40">
        <f t="shared" si="862"/>
        <v>3</v>
      </c>
      <c r="DL715">
        <v>2</v>
      </c>
      <c r="DM715" t="s">
        <v>83</v>
      </c>
      <c r="DN715">
        <v>1</v>
      </c>
      <c r="DO715" s="40">
        <f t="shared" si="893"/>
        <v>0</v>
      </c>
      <c r="DP715">
        <v>1</v>
      </c>
      <c r="DQ715" t="s">
        <v>83</v>
      </c>
      <c r="DR715">
        <v>1</v>
      </c>
      <c r="DS715" s="40">
        <f t="shared" si="853"/>
        <v>6</v>
      </c>
      <c r="DT715">
        <v>1</v>
      </c>
      <c r="DU715" t="s">
        <v>83</v>
      </c>
      <c r="DV715">
        <v>3</v>
      </c>
      <c r="DW715" s="40">
        <f t="shared" si="854"/>
        <v>1</v>
      </c>
      <c r="DX715">
        <v>1</v>
      </c>
      <c r="DY715" t="s">
        <v>83</v>
      </c>
      <c r="DZ715">
        <v>4</v>
      </c>
      <c r="EA715" s="39">
        <f t="shared" si="863"/>
        <v>3</v>
      </c>
      <c r="EB715" s="24">
        <f t="shared" si="864"/>
        <v>13</v>
      </c>
      <c r="EC715" s="14">
        <v>1</v>
      </c>
      <c r="ED715" t="s">
        <v>83</v>
      </c>
      <c r="EE715">
        <v>2</v>
      </c>
      <c r="EF715" s="40">
        <f t="shared" si="894"/>
        <v>0</v>
      </c>
      <c r="EG715">
        <v>3</v>
      </c>
      <c r="EH715" t="s">
        <v>83</v>
      </c>
      <c r="EI715">
        <v>0</v>
      </c>
      <c r="EJ715" s="40">
        <f t="shared" si="895"/>
        <v>3</v>
      </c>
      <c r="EK715">
        <v>2</v>
      </c>
      <c r="EL715" t="s">
        <v>83</v>
      </c>
      <c r="EM715">
        <v>1</v>
      </c>
      <c r="EN715" s="40">
        <f t="shared" si="926"/>
        <v>0</v>
      </c>
      <c r="EO715">
        <v>2</v>
      </c>
      <c r="EP715" t="s">
        <v>83</v>
      </c>
      <c r="EQ715">
        <v>0</v>
      </c>
      <c r="ER715" s="40">
        <f t="shared" si="896"/>
        <v>3</v>
      </c>
      <c r="ES715">
        <v>2</v>
      </c>
      <c r="ET715" t="s">
        <v>83</v>
      </c>
      <c r="EU715">
        <v>2</v>
      </c>
      <c r="EV715" s="40">
        <f t="shared" si="897"/>
        <v>3</v>
      </c>
      <c r="EW715">
        <v>1</v>
      </c>
      <c r="EX715" t="s">
        <v>83</v>
      </c>
      <c r="EY715">
        <v>2</v>
      </c>
      <c r="EZ715" s="40">
        <f t="shared" si="898"/>
        <v>6</v>
      </c>
      <c r="FA715" s="24">
        <f t="shared" si="899"/>
        <v>15</v>
      </c>
      <c r="FB715" s="14">
        <v>2</v>
      </c>
      <c r="FC715" t="s">
        <v>83</v>
      </c>
      <c r="FD715">
        <v>1</v>
      </c>
      <c r="FE715" s="40">
        <f t="shared" si="900"/>
        <v>4</v>
      </c>
      <c r="FF715">
        <v>3</v>
      </c>
      <c r="FG715" t="s">
        <v>83</v>
      </c>
      <c r="FH715">
        <v>1</v>
      </c>
      <c r="FI715" s="40">
        <f t="shared" si="901"/>
        <v>4</v>
      </c>
      <c r="FJ715">
        <v>1</v>
      </c>
      <c r="FK715" t="s">
        <v>83</v>
      </c>
      <c r="FL715">
        <v>1</v>
      </c>
      <c r="FM715" s="40">
        <f t="shared" si="902"/>
        <v>3</v>
      </c>
      <c r="FN715">
        <v>2</v>
      </c>
      <c r="FO715" t="s">
        <v>83</v>
      </c>
      <c r="FP715">
        <v>1</v>
      </c>
      <c r="FQ715" s="40">
        <f t="shared" si="865"/>
        <v>4</v>
      </c>
      <c r="FR715">
        <v>1</v>
      </c>
      <c r="FS715" t="s">
        <v>83</v>
      </c>
      <c r="FT715">
        <v>2</v>
      </c>
      <c r="FU715" s="40">
        <f t="shared" si="903"/>
        <v>4</v>
      </c>
      <c r="FV715">
        <v>0</v>
      </c>
      <c r="FW715" t="s">
        <v>83</v>
      </c>
      <c r="FX715">
        <v>3</v>
      </c>
      <c r="FY715" s="40">
        <f t="shared" si="866"/>
        <v>0</v>
      </c>
      <c r="FZ715" s="24">
        <f t="shared" si="867"/>
        <v>19</v>
      </c>
      <c r="GA715" s="14">
        <v>3</v>
      </c>
      <c r="GB715" t="s">
        <v>83</v>
      </c>
      <c r="GC715">
        <v>1</v>
      </c>
      <c r="GD715" s="40">
        <f t="shared" si="904"/>
        <v>0</v>
      </c>
      <c r="GE715">
        <v>3</v>
      </c>
      <c r="GF715" t="s">
        <v>83</v>
      </c>
      <c r="GG715">
        <v>0</v>
      </c>
      <c r="GH715" s="40">
        <f t="shared" si="851"/>
        <v>3</v>
      </c>
      <c r="GI715">
        <v>2</v>
      </c>
      <c r="GJ715" t="s">
        <v>83</v>
      </c>
      <c r="GK715">
        <v>1</v>
      </c>
      <c r="GL715" s="40">
        <f t="shared" si="905"/>
        <v>0</v>
      </c>
      <c r="GM715">
        <v>3</v>
      </c>
      <c r="GN715" t="s">
        <v>83</v>
      </c>
      <c r="GO715">
        <v>2</v>
      </c>
      <c r="GP715" s="40">
        <f t="shared" si="906"/>
        <v>3</v>
      </c>
      <c r="GQ715">
        <v>1</v>
      </c>
      <c r="GR715" t="s">
        <v>83</v>
      </c>
      <c r="GS715">
        <v>2</v>
      </c>
      <c r="GT715" s="40">
        <f t="shared" si="868"/>
        <v>3</v>
      </c>
      <c r="GU715">
        <v>1</v>
      </c>
      <c r="GV715" t="s">
        <v>83</v>
      </c>
      <c r="GW715">
        <v>3</v>
      </c>
      <c r="GX715" s="40">
        <f t="shared" si="907"/>
        <v>0</v>
      </c>
      <c r="GY715" s="24">
        <f t="shared" ref="GY715:GY717" si="928">GD715+GH715+GL715+GP715+GT715+GX715</f>
        <v>9</v>
      </c>
      <c r="GZ715" s="28">
        <f t="shared" ref="GZ715:GZ717" si="929">AF715+BE715+CD715+DC715+EB715+FA715+FZ715+GY715</f>
        <v>100</v>
      </c>
      <c r="HA715" t="s">
        <v>84</v>
      </c>
      <c r="HB715">
        <f t="shared" si="870"/>
        <v>9</v>
      </c>
      <c r="HC715" t="s">
        <v>85</v>
      </c>
      <c r="HD715">
        <f t="shared" si="922"/>
        <v>9</v>
      </c>
      <c r="HE715" t="s">
        <v>93</v>
      </c>
      <c r="HF715">
        <f t="shared" si="871"/>
        <v>9</v>
      </c>
      <c r="HG715" t="s">
        <v>94</v>
      </c>
      <c r="HH715">
        <f t="shared" si="927"/>
        <v>9</v>
      </c>
      <c r="HI715" t="s">
        <v>88</v>
      </c>
      <c r="HJ715">
        <f t="shared" si="909"/>
        <v>0</v>
      </c>
      <c r="HK715" t="s">
        <v>131</v>
      </c>
      <c r="HL715">
        <f t="shared" si="910"/>
        <v>0</v>
      </c>
      <c r="HM715" t="s">
        <v>90</v>
      </c>
      <c r="HN715">
        <f t="shared" si="872"/>
        <v>9</v>
      </c>
      <c r="HO715" t="s">
        <v>96</v>
      </c>
      <c r="HP715">
        <f t="shared" si="911"/>
        <v>9</v>
      </c>
      <c r="HQ715" t="s">
        <v>132</v>
      </c>
      <c r="HR715" s="1">
        <f t="shared" si="912"/>
        <v>6</v>
      </c>
      <c r="HS715" t="s">
        <v>137</v>
      </c>
      <c r="HT715" s="1">
        <f t="shared" si="913"/>
        <v>6</v>
      </c>
      <c r="HU715" t="s">
        <v>133</v>
      </c>
      <c r="HV715" s="1">
        <f t="shared" si="914"/>
        <v>0</v>
      </c>
      <c r="HW715" t="s">
        <v>129</v>
      </c>
      <c r="HX715" s="1">
        <f t="shared" si="915"/>
        <v>0</v>
      </c>
      <c r="HY715" t="s">
        <v>130</v>
      </c>
      <c r="HZ715" s="1">
        <f t="shared" si="916"/>
        <v>6</v>
      </c>
      <c r="IA715" t="s">
        <v>95</v>
      </c>
      <c r="IB715" s="1">
        <f t="shared" si="917"/>
        <v>6</v>
      </c>
      <c r="IC715" t="s">
        <v>134</v>
      </c>
      <c r="ID715" s="1">
        <f t="shared" si="918"/>
        <v>6</v>
      </c>
      <c r="IE715" t="s">
        <v>135</v>
      </c>
      <c r="IF715" s="1">
        <f t="shared" si="919"/>
        <v>0</v>
      </c>
      <c r="IG715">
        <f t="shared" ref="IG715:IG717" si="930">IF715+ID715+IB715+HZ715+HX715+HV715+HT715+HR715+HP715+HN715+HL715+HJ715+HH715+HF715+HD715+HB715</f>
        <v>84</v>
      </c>
      <c r="IH715" s="1">
        <f t="shared" ref="IH715:IH717" si="931">IG715+GZ715</f>
        <v>184</v>
      </c>
    </row>
    <row r="716" spans="1:242" ht="14.65" thickBot="1" x14ac:dyDescent="0.5">
      <c r="A716" s="1">
        <v>713</v>
      </c>
      <c r="B716" s="45">
        <f t="shared" si="855"/>
        <v>59</v>
      </c>
      <c r="C716" s="14" t="s">
        <v>1587</v>
      </c>
      <c r="D716" s="15" t="s">
        <v>1586</v>
      </c>
      <c r="E716" t="s">
        <v>1453</v>
      </c>
      <c r="F716" s="28">
        <f t="shared" si="857"/>
        <v>182</v>
      </c>
      <c r="H716" s="14">
        <v>1</v>
      </c>
      <c r="I716" t="s">
        <v>83</v>
      </c>
      <c r="J716">
        <v>1</v>
      </c>
      <c r="K716" s="40">
        <f t="shared" si="852"/>
        <v>0</v>
      </c>
      <c r="L716">
        <v>1</v>
      </c>
      <c r="M716" t="s">
        <v>83</v>
      </c>
      <c r="N716">
        <v>2</v>
      </c>
      <c r="O716" s="40">
        <f t="shared" si="925"/>
        <v>3</v>
      </c>
      <c r="P716">
        <v>1</v>
      </c>
      <c r="Q716" t="s">
        <v>83</v>
      </c>
      <c r="R716">
        <v>2</v>
      </c>
      <c r="S716" s="40">
        <f t="shared" si="873"/>
        <v>3</v>
      </c>
      <c r="T716">
        <v>2</v>
      </c>
      <c r="U716" t="s">
        <v>83</v>
      </c>
      <c r="V716">
        <v>2</v>
      </c>
      <c r="W716" s="40">
        <f t="shared" si="858"/>
        <v>4</v>
      </c>
      <c r="X716">
        <v>1</v>
      </c>
      <c r="Y716" t="s">
        <v>83</v>
      </c>
      <c r="Z716">
        <v>2</v>
      </c>
      <c r="AA716" s="40">
        <f t="shared" si="859"/>
        <v>6</v>
      </c>
      <c r="AB716">
        <v>2</v>
      </c>
      <c r="AC716" t="s">
        <v>83</v>
      </c>
      <c r="AD716">
        <v>1</v>
      </c>
      <c r="AE716" s="40">
        <f t="shared" si="874"/>
        <v>3</v>
      </c>
      <c r="AF716" s="24">
        <f t="shared" si="875"/>
        <v>19</v>
      </c>
      <c r="AG716" s="14">
        <v>4</v>
      </c>
      <c r="AH716" t="s">
        <v>83</v>
      </c>
      <c r="AI716">
        <v>1</v>
      </c>
      <c r="AJ716" s="40">
        <f t="shared" si="923"/>
        <v>3</v>
      </c>
      <c r="AK716">
        <v>1</v>
      </c>
      <c r="AL716" t="s">
        <v>83</v>
      </c>
      <c r="AM716">
        <v>2</v>
      </c>
      <c r="AN716" s="40">
        <f t="shared" si="876"/>
        <v>0</v>
      </c>
      <c r="AO716">
        <v>3</v>
      </c>
      <c r="AP716" t="s">
        <v>83</v>
      </c>
      <c r="AQ716">
        <v>0</v>
      </c>
      <c r="AR716" s="40">
        <f t="shared" si="856"/>
        <v>0</v>
      </c>
      <c r="AS716">
        <v>3</v>
      </c>
      <c r="AT716" t="s">
        <v>83</v>
      </c>
      <c r="AU716">
        <v>1</v>
      </c>
      <c r="AV716" s="40">
        <f t="shared" si="877"/>
        <v>0</v>
      </c>
      <c r="AW716">
        <v>1</v>
      </c>
      <c r="AX716" t="s">
        <v>83</v>
      </c>
      <c r="AY716">
        <v>2</v>
      </c>
      <c r="AZ716" s="40">
        <f t="shared" si="878"/>
        <v>3</v>
      </c>
      <c r="BA716">
        <v>1</v>
      </c>
      <c r="BB716" t="s">
        <v>83</v>
      </c>
      <c r="BC716">
        <v>2</v>
      </c>
      <c r="BD716" s="40">
        <f t="shared" si="860"/>
        <v>4</v>
      </c>
      <c r="BE716" s="24">
        <f t="shared" si="879"/>
        <v>10</v>
      </c>
      <c r="BF716" s="14">
        <v>4</v>
      </c>
      <c r="BG716" t="s">
        <v>83</v>
      </c>
      <c r="BH716">
        <v>1</v>
      </c>
      <c r="BI716" s="40">
        <f t="shared" si="880"/>
        <v>0</v>
      </c>
      <c r="BJ716">
        <v>1</v>
      </c>
      <c r="BK716" t="s">
        <v>83</v>
      </c>
      <c r="BL716">
        <v>2</v>
      </c>
      <c r="BM716" s="40">
        <f t="shared" si="881"/>
        <v>0</v>
      </c>
      <c r="BN716">
        <v>2</v>
      </c>
      <c r="BO716" t="s">
        <v>83</v>
      </c>
      <c r="BP716">
        <v>0</v>
      </c>
      <c r="BQ716" s="40">
        <f t="shared" si="861"/>
        <v>6</v>
      </c>
      <c r="BR716">
        <v>3</v>
      </c>
      <c r="BS716" t="s">
        <v>83</v>
      </c>
      <c r="BT716">
        <v>1</v>
      </c>
      <c r="BU716" s="40">
        <f t="shared" si="882"/>
        <v>4</v>
      </c>
      <c r="BV716">
        <v>2</v>
      </c>
      <c r="BW716" t="s">
        <v>83</v>
      </c>
      <c r="BX716">
        <v>3</v>
      </c>
      <c r="BY716" s="40">
        <f t="shared" si="883"/>
        <v>3</v>
      </c>
      <c r="BZ716">
        <v>0</v>
      </c>
      <c r="CA716" t="s">
        <v>83</v>
      </c>
      <c r="CB716">
        <v>1</v>
      </c>
      <c r="CC716" s="40">
        <f t="shared" si="884"/>
        <v>4</v>
      </c>
      <c r="CD716" s="24">
        <f t="shared" si="885"/>
        <v>17</v>
      </c>
      <c r="CE716" s="14">
        <v>3</v>
      </c>
      <c r="CF716" t="s">
        <v>83</v>
      </c>
      <c r="CG716">
        <v>1</v>
      </c>
      <c r="CH716" s="40">
        <f t="shared" si="886"/>
        <v>0</v>
      </c>
      <c r="CI716">
        <v>3</v>
      </c>
      <c r="CJ716" t="s">
        <v>83</v>
      </c>
      <c r="CK716">
        <v>1</v>
      </c>
      <c r="CL716" s="40">
        <f t="shared" si="887"/>
        <v>3</v>
      </c>
      <c r="CM716">
        <v>1</v>
      </c>
      <c r="CN716" t="s">
        <v>83</v>
      </c>
      <c r="CO716">
        <v>2</v>
      </c>
      <c r="CP716" s="40">
        <f t="shared" si="888"/>
        <v>4</v>
      </c>
      <c r="CQ716">
        <v>2</v>
      </c>
      <c r="CR716" t="s">
        <v>83</v>
      </c>
      <c r="CS716">
        <v>1</v>
      </c>
      <c r="CT716" s="40">
        <f t="shared" si="889"/>
        <v>6</v>
      </c>
      <c r="CU716">
        <v>1</v>
      </c>
      <c r="CV716" t="s">
        <v>83</v>
      </c>
      <c r="CW716">
        <v>2</v>
      </c>
      <c r="CX716" s="40">
        <f t="shared" si="890"/>
        <v>0</v>
      </c>
      <c r="CY716">
        <v>1</v>
      </c>
      <c r="CZ716" t="s">
        <v>83</v>
      </c>
      <c r="DA716">
        <v>3</v>
      </c>
      <c r="DB716" s="40">
        <f t="shared" si="891"/>
        <v>0</v>
      </c>
      <c r="DC716" s="24">
        <f t="shared" si="892"/>
        <v>13</v>
      </c>
      <c r="DD716" s="14">
        <v>3</v>
      </c>
      <c r="DE716" t="s">
        <v>83</v>
      </c>
      <c r="DF716">
        <v>1</v>
      </c>
      <c r="DG716" s="40">
        <f t="shared" si="921"/>
        <v>0</v>
      </c>
      <c r="DH716">
        <v>4</v>
      </c>
      <c r="DI716" t="s">
        <v>83</v>
      </c>
      <c r="DJ716">
        <v>0</v>
      </c>
      <c r="DK716" s="40">
        <f t="shared" si="862"/>
        <v>3</v>
      </c>
      <c r="DL716">
        <v>1</v>
      </c>
      <c r="DM716" t="s">
        <v>83</v>
      </c>
      <c r="DN716">
        <v>0</v>
      </c>
      <c r="DO716" s="40">
        <f t="shared" si="893"/>
        <v>0</v>
      </c>
      <c r="DP716">
        <v>2</v>
      </c>
      <c r="DQ716" t="s">
        <v>83</v>
      </c>
      <c r="DR716">
        <v>2</v>
      </c>
      <c r="DS716" s="40">
        <f t="shared" si="853"/>
        <v>4</v>
      </c>
      <c r="DT716">
        <v>1</v>
      </c>
      <c r="DU716" t="s">
        <v>83</v>
      </c>
      <c r="DV716">
        <v>3</v>
      </c>
      <c r="DW716" s="40">
        <f t="shared" si="854"/>
        <v>1</v>
      </c>
      <c r="DX716">
        <v>1</v>
      </c>
      <c r="DY716" t="s">
        <v>83</v>
      </c>
      <c r="DZ716">
        <v>3</v>
      </c>
      <c r="EA716" s="39">
        <f t="shared" si="863"/>
        <v>4</v>
      </c>
      <c r="EB716" s="24">
        <f t="shared" si="864"/>
        <v>12</v>
      </c>
      <c r="EC716" s="14">
        <v>1</v>
      </c>
      <c r="ED716" t="s">
        <v>83</v>
      </c>
      <c r="EE716">
        <v>3</v>
      </c>
      <c r="EF716" s="40">
        <f t="shared" si="894"/>
        <v>0</v>
      </c>
      <c r="EG716">
        <v>2</v>
      </c>
      <c r="EH716" t="s">
        <v>83</v>
      </c>
      <c r="EI716">
        <v>1</v>
      </c>
      <c r="EJ716" s="40">
        <f t="shared" si="895"/>
        <v>4</v>
      </c>
      <c r="EK716">
        <v>2</v>
      </c>
      <c r="EL716" t="s">
        <v>83</v>
      </c>
      <c r="EM716">
        <v>0</v>
      </c>
      <c r="EN716" s="40">
        <f t="shared" si="926"/>
        <v>0</v>
      </c>
      <c r="EO716">
        <v>2</v>
      </c>
      <c r="EP716" t="s">
        <v>83</v>
      </c>
      <c r="EQ716">
        <v>1</v>
      </c>
      <c r="ER716" s="40">
        <f t="shared" si="896"/>
        <v>3</v>
      </c>
      <c r="ES716">
        <v>2</v>
      </c>
      <c r="ET716" t="s">
        <v>83</v>
      </c>
      <c r="EU716">
        <v>1</v>
      </c>
      <c r="EV716" s="40">
        <f t="shared" si="897"/>
        <v>0</v>
      </c>
      <c r="EW716">
        <v>1</v>
      </c>
      <c r="EX716" t="s">
        <v>83</v>
      </c>
      <c r="EY716">
        <v>0</v>
      </c>
      <c r="EZ716" s="40">
        <f t="shared" si="898"/>
        <v>3</v>
      </c>
      <c r="FA716" s="24">
        <f t="shared" si="899"/>
        <v>10</v>
      </c>
      <c r="FB716" s="14">
        <v>1</v>
      </c>
      <c r="FC716" t="s">
        <v>83</v>
      </c>
      <c r="FD716">
        <v>3</v>
      </c>
      <c r="FE716" s="40">
        <f t="shared" si="900"/>
        <v>0</v>
      </c>
      <c r="FF716">
        <v>3</v>
      </c>
      <c r="FG716" t="s">
        <v>83</v>
      </c>
      <c r="FH716">
        <v>1</v>
      </c>
      <c r="FI716" s="40">
        <f t="shared" si="901"/>
        <v>4</v>
      </c>
      <c r="FJ716">
        <v>1</v>
      </c>
      <c r="FK716" t="s">
        <v>83</v>
      </c>
      <c r="FL716">
        <v>1</v>
      </c>
      <c r="FM716" s="40">
        <f t="shared" si="902"/>
        <v>3</v>
      </c>
      <c r="FN716">
        <v>3</v>
      </c>
      <c r="FO716" t="s">
        <v>83</v>
      </c>
      <c r="FP716">
        <v>1</v>
      </c>
      <c r="FQ716" s="40">
        <f t="shared" si="865"/>
        <v>3</v>
      </c>
      <c r="FR716">
        <v>1</v>
      </c>
      <c r="FS716" t="s">
        <v>83</v>
      </c>
      <c r="FT716">
        <v>1</v>
      </c>
      <c r="FU716" s="40">
        <f t="shared" si="903"/>
        <v>0</v>
      </c>
      <c r="FV716">
        <v>2</v>
      </c>
      <c r="FW716" t="s">
        <v>83</v>
      </c>
      <c r="FX716">
        <v>5</v>
      </c>
      <c r="FY716" s="40">
        <f t="shared" si="866"/>
        <v>0</v>
      </c>
      <c r="FZ716" s="24">
        <f t="shared" si="867"/>
        <v>10</v>
      </c>
      <c r="GA716" s="14">
        <v>2</v>
      </c>
      <c r="GB716" t="s">
        <v>83</v>
      </c>
      <c r="GC716">
        <v>0</v>
      </c>
      <c r="GD716" s="40">
        <f t="shared" si="904"/>
        <v>0</v>
      </c>
      <c r="GE716">
        <v>2</v>
      </c>
      <c r="GF716" t="s">
        <v>83</v>
      </c>
      <c r="GG716">
        <v>1</v>
      </c>
      <c r="GH716" s="40">
        <f t="shared" si="851"/>
        <v>4</v>
      </c>
      <c r="GI716">
        <v>0</v>
      </c>
      <c r="GJ716" t="s">
        <v>83</v>
      </c>
      <c r="GK716">
        <v>1</v>
      </c>
      <c r="GL716" s="40">
        <f t="shared" si="905"/>
        <v>4</v>
      </c>
      <c r="GM716">
        <v>4</v>
      </c>
      <c r="GN716" t="s">
        <v>83</v>
      </c>
      <c r="GO716">
        <v>2</v>
      </c>
      <c r="GP716" s="40">
        <f t="shared" si="906"/>
        <v>4</v>
      </c>
      <c r="GQ716">
        <v>1</v>
      </c>
      <c r="GR716" t="s">
        <v>83</v>
      </c>
      <c r="GS716">
        <v>2</v>
      </c>
      <c r="GT716" s="40">
        <f t="shared" si="868"/>
        <v>3</v>
      </c>
      <c r="GU716">
        <v>1</v>
      </c>
      <c r="GV716" t="s">
        <v>83</v>
      </c>
      <c r="GW716">
        <v>4</v>
      </c>
      <c r="GX716" s="40">
        <f t="shared" si="907"/>
        <v>0</v>
      </c>
      <c r="GY716" s="24">
        <f t="shared" si="928"/>
        <v>15</v>
      </c>
      <c r="GZ716" s="28">
        <f t="shared" si="929"/>
        <v>106</v>
      </c>
      <c r="HA716" t="s">
        <v>84</v>
      </c>
      <c r="HB716">
        <f t="shared" si="870"/>
        <v>9</v>
      </c>
      <c r="HC716" t="s">
        <v>85</v>
      </c>
      <c r="HD716">
        <f t="shared" si="922"/>
        <v>9</v>
      </c>
      <c r="HE716" t="s">
        <v>93</v>
      </c>
      <c r="HF716">
        <f t="shared" si="871"/>
        <v>9</v>
      </c>
      <c r="HG716" t="s">
        <v>94</v>
      </c>
      <c r="HH716">
        <f t="shared" si="927"/>
        <v>9</v>
      </c>
      <c r="HI716" t="s">
        <v>130</v>
      </c>
      <c r="HJ716">
        <f t="shared" si="909"/>
        <v>5</v>
      </c>
      <c r="HK716" t="s">
        <v>95</v>
      </c>
      <c r="HL716">
        <f t="shared" si="910"/>
        <v>5</v>
      </c>
      <c r="HM716" t="s">
        <v>90</v>
      </c>
      <c r="HN716">
        <f t="shared" si="872"/>
        <v>9</v>
      </c>
      <c r="HO716" t="s">
        <v>96</v>
      </c>
      <c r="HP716">
        <f t="shared" si="911"/>
        <v>9</v>
      </c>
      <c r="HQ716" t="s">
        <v>132</v>
      </c>
      <c r="HR716" s="1">
        <f t="shared" si="912"/>
        <v>6</v>
      </c>
      <c r="HS716" t="s">
        <v>92</v>
      </c>
      <c r="HT716" s="1">
        <f t="shared" si="913"/>
        <v>0</v>
      </c>
      <c r="HU716" t="s">
        <v>86</v>
      </c>
      <c r="HV716" s="1">
        <f t="shared" si="914"/>
        <v>6</v>
      </c>
      <c r="HW716" t="s">
        <v>129</v>
      </c>
      <c r="HX716" s="1">
        <f t="shared" si="915"/>
        <v>0</v>
      </c>
      <c r="HY716" t="s">
        <v>88</v>
      </c>
      <c r="HZ716" s="1">
        <f t="shared" si="916"/>
        <v>0</v>
      </c>
      <c r="IA716" t="s">
        <v>131</v>
      </c>
      <c r="IB716" s="1">
        <f t="shared" si="917"/>
        <v>0</v>
      </c>
      <c r="IC716" t="s">
        <v>166</v>
      </c>
      <c r="ID716" s="1">
        <f t="shared" si="918"/>
        <v>0</v>
      </c>
      <c r="IE716" t="s">
        <v>135</v>
      </c>
      <c r="IF716" s="1">
        <f t="shared" si="919"/>
        <v>0</v>
      </c>
      <c r="IG716">
        <f t="shared" si="930"/>
        <v>76</v>
      </c>
      <c r="IH716" s="1">
        <f t="shared" si="931"/>
        <v>182</v>
      </c>
    </row>
    <row r="717" spans="1:242" ht="14.65" thickBot="1" x14ac:dyDescent="0.5">
      <c r="A717" s="1">
        <v>714</v>
      </c>
      <c r="B717" s="45">
        <f t="shared" si="855"/>
        <v>389</v>
      </c>
      <c r="C717" s="14" t="s">
        <v>489</v>
      </c>
      <c r="D717" s="15" t="s">
        <v>1586</v>
      </c>
      <c r="E717" s="15" t="s">
        <v>1453</v>
      </c>
      <c r="F717" s="28">
        <f>AF717+BE717+CD717+DC717+EB717+FA717+FZ717+GY717+IG717</f>
        <v>153</v>
      </c>
      <c r="H717" s="14">
        <v>0</v>
      </c>
      <c r="I717" t="s">
        <v>83</v>
      </c>
      <c r="J717">
        <v>1</v>
      </c>
      <c r="K717" s="40">
        <f t="shared" si="852"/>
        <v>3</v>
      </c>
      <c r="L717">
        <v>1</v>
      </c>
      <c r="M717" t="s">
        <v>83</v>
      </c>
      <c r="N717">
        <v>2</v>
      </c>
      <c r="O717" s="40">
        <f t="shared" si="925"/>
        <v>3</v>
      </c>
      <c r="P717">
        <v>1</v>
      </c>
      <c r="Q717" t="s">
        <v>83</v>
      </c>
      <c r="R717">
        <v>1</v>
      </c>
      <c r="S717" s="40">
        <f t="shared" si="873"/>
        <v>0</v>
      </c>
      <c r="T717">
        <v>3</v>
      </c>
      <c r="U717" t="s">
        <v>83</v>
      </c>
      <c r="V717">
        <v>1</v>
      </c>
      <c r="W717" s="40">
        <f t="shared" si="858"/>
        <v>0</v>
      </c>
      <c r="X717">
        <v>1</v>
      </c>
      <c r="Y717" t="s">
        <v>83</v>
      </c>
      <c r="Z717">
        <v>2</v>
      </c>
      <c r="AA717" s="40">
        <f t="shared" si="859"/>
        <v>6</v>
      </c>
      <c r="AB717">
        <v>1</v>
      </c>
      <c r="AC717" t="s">
        <v>83</v>
      </c>
      <c r="AD717">
        <v>1</v>
      </c>
      <c r="AE717" s="40">
        <f t="shared" si="874"/>
        <v>0</v>
      </c>
      <c r="AF717" s="24">
        <f t="shared" si="875"/>
        <v>12</v>
      </c>
      <c r="AG717" s="14">
        <v>3</v>
      </c>
      <c r="AH717" t="s">
        <v>83</v>
      </c>
      <c r="AI717">
        <v>1</v>
      </c>
      <c r="AJ717" s="40">
        <f t="shared" si="923"/>
        <v>3</v>
      </c>
      <c r="AK717">
        <v>1</v>
      </c>
      <c r="AL717" t="s">
        <v>83</v>
      </c>
      <c r="AM717">
        <v>2</v>
      </c>
      <c r="AN717" s="40">
        <f t="shared" si="876"/>
        <v>0</v>
      </c>
      <c r="AO717">
        <v>3</v>
      </c>
      <c r="AP717" t="s">
        <v>83</v>
      </c>
      <c r="AQ717">
        <v>0</v>
      </c>
      <c r="AR717" s="40">
        <f t="shared" si="856"/>
        <v>0</v>
      </c>
      <c r="AS717">
        <v>1</v>
      </c>
      <c r="AT717" t="s">
        <v>83</v>
      </c>
      <c r="AU717">
        <v>0</v>
      </c>
      <c r="AV717" s="40">
        <f t="shared" si="877"/>
        <v>0</v>
      </c>
      <c r="AW717">
        <v>1</v>
      </c>
      <c r="AX717" t="s">
        <v>83</v>
      </c>
      <c r="AY717">
        <v>1</v>
      </c>
      <c r="AZ717" s="40">
        <f t="shared" si="878"/>
        <v>0</v>
      </c>
      <c r="BA717">
        <v>1</v>
      </c>
      <c r="BB717" t="s">
        <v>83</v>
      </c>
      <c r="BC717">
        <v>3</v>
      </c>
      <c r="BD717" s="40">
        <f t="shared" si="860"/>
        <v>3</v>
      </c>
      <c r="BE717" s="24">
        <f t="shared" si="879"/>
        <v>6</v>
      </c>
      <c r="BF717" s="14">
        <v>3</v>
      </c>
      <c r="BG717" t="s">
        <v>83</v>
      </c>
      <c r="BH717">
        <v>1</v>
      </c>
      <c r="BI717" s="40">
        <f t="shared" si="880"/>
        <v>0</v>
      </c>
      <c r="BJ717">
        <v>1</v>
      </c>
      <c r="BK717" t="s">
        <v>83</v>
      </c>
      <c r="BL717">
        <v>1</v>
      </c>
      <c r="BM717" s="40">
        <f t="shared" si="881"/>
        <v>4</v>
      </c>
      <c r="BN717">
        <v>1</v>
      </c>
      <c r="BO717" t="s">
        <v>83</v>
      </c>
      <c r="BP717">
        <v>0</v>
      </c>
      <c r="BQ717" s="40">
        <f t="shared" si="861"/>
        <v>3</v>
      </c>
      <c r="BR717">
        <v>2</v>
      </c>
      <c r="BS717" t="s">
        <v>83</v>
      </c>
      <c r="BT717">
        <v>1</v>
      </c>
      <c r="BU717" s="40">
        <f t="shared" si="882"/>
        <v>3</v>
      </c>
      <c r="BV717">
        <v>1</v>
      </c>
      <c r="BW717" t="s">
        <v>83</v>
      </c>
      <c r="BX717">
        <v>3</v>
      </c>
      <c r="BY717" s="40">
        <f t="shared" si="883"/>
        <v>4</v>
      </c>
      <c r="BZ717">
        <v>0</v>
      </c>
      <c r="CA717" t="s">
        <v>83</v>
      </c>
      <c r="CB717">
        <v>1</v>
      </c>
      <c r="CC717" s="40">
        <f t="shared" si="884"/>
        <v>4</v>
      </c>
      <c r="CD717" s="24">
        <f t="shared" si="885"/>
        <v>18</v>
      </c>
      <c r="CE717" s="14">
        <v>3</v>
      </c>
      <c r="CF717" t="s">
        <v>83</v>
      </c>
      <c r="CG717">
        <v>1</v>
      </c>
      <c r="CH717" s="40">
        <f t="shared" si="886"/>
        <v>0</v>
      </c>
      <c r="CI717">
        <v>3</v>
      </c>
      <c r="CJ717" t="s">
        <v>83</v>
      </c>
      <c r="CK717">
        <v>1</v>
      </c>
      <c r="CL717" s="40">
        <f t="shared" si="887"/>
        <v>3</v>
      </c>
      <c r="CM717">
        <v>1</v>
      </c>
      <c r="CN717" t="s">
        <v>83</v>
      </c>
      <c r="CO717">
        <v>2</v>
      </c>
      <c r="CP717" s="40">
        <f t="shared" si="888"/>
        <v>4</v>
      </c>
      <c r="CQ717">
        <v>2</v>
      </c>
      <c r="CR717" t="s">
        <v>83</v>
      </c>
      <c r="CS717">
        <v>2</v>
      </c>
      <c r="CT717" s="40">
        <f t="shared" si="889"/>
        <v>0</v>
      </c>
      <c r="CU717">
        <v>1</v>
      </c>
      <c r="CV717" t="s">
        <v>83</v>
      </c>
      <c r="CW717">
        <v>2</v>
      </c>
      <c r="CX717" s="40">
        <f t="shared" si="890"/>
        <v>0</v>
      </c>
      <c r="CY717">
        <v>1</v>
      </c>
      <c r="CZ717" t="s">
        <v>83</v>
      </c>
      <c r="DA717">
        <v>3</v>
      </c>
      <c r="DB717" s="40">
        <f t="shared" si="891"/>
        <v>0</v>
      </c>
      <c r="DC717" s="24">
        <f t="shared" si="892"/>
        <v>7</v>
      </c>
      <c r="DD717" s="14">
        <v>2</v>
      </c>
      <c r="DE717" t="s">
        <v>83</v>
      </c>
      <c r="DF717">
        <v>1</v>
      </c>
      <c r="DG717" s="40">
        <f t="shared" si="921"/>
        <v>0</v>
      </c>
      <c r="DH717">
        <v>4</v>
      </c>
      <c r="DI717" t="s">
        <v>83</v>
      </c>
      <c r="DJ717">
        <v>0</v>
      </c>
      <c r="DK717" s="40">
        <f t="shared" si="862"/>
        <v>3</v>
      </c>
      <c r="DL717">
        <v>1</v>
      </c>
      <c r="DM717" t="s">
        <v>83</v>
      </c>
      <c r="DN717">
        <v>0</v>
      </c>
      <c r="DO717" s="40">
        <f t="shared" si="893"/>
        <v>0</v>
      </c>
      <c r="DP717">
        <v>2</v>
      </c>
      <c r="DQ717" t="s">
        <v>83</v>
      </c>
      <c r="DR717">
        <v>2</v>
      </c>
      <c r="DS717" s="40">
        <f t="shared" si="853"/>
        <v>4</v>
      </c>
      <c r="DT717">
        <v>1</v>
      </c>
      <c r="DU717" t="s">
        <v>83</v>
      </c>
      <c r="DV717">
        <v>3</v>
      </c>
      <c r="DW717" s="40">
        <f t="shared" si="854"/>
        <v>1</v>
      </c>
      <c r="DX717">
        <v>1</v>
      </c>
      <c r="DY717" t="s">
        <v>83</v>
      </c>
      <c r="DZ717">
        <v>2</v>
      </c>
      <c r="EA717" s="39">
        <f t="shared" si="863"/>
        <v>3</v>
      </c>
      <c r="EB717" s="24">
        <f t="shared" si="864"/>
        <v>11</v>
      </c>
      <c r="EC717" s="14">
        <v>1</v>
      </c>
      <c r="ED717" t="s">
        <v>83</v>
      </c>
      <c r="EE717">
        <v>3</v>
      </c>
      <c r="EF717" s="40">
        <f t="shared" si="894"/>
        <v>0</v>
      </c>
      <c r="EG717">
        <v>2</v>
      </c>
      <c r="EH717" t="s">
        <v>83</v>
      </c>
      <c r="EI717">
        <v>1</v>
      </c>
      <c r="EJ717" s="40">
        <f t="shared" si="895"/>
        <v>4</v>
      </c>
      <c r="EK717">
        <v>2</v>
      </c>
      <c r="EL717" t="s">
        <v>83</v>
      </c>
      <c r="EM717">
        <v>1</v>
      </c>
      <c r="EN717" s="40">
        <f t="shared" si="926"/>
        <v>0</v>
      </c>
      <c r="EO717">
        <v>1</v>
      </c>
      <c r="EP717" t="s">
        <v>83</v>
      </c>
      <c r="EQ717">
        <v>0</v>
      </c>
      <c r="ER717" s="40">
        <f t="shared" si="896"/>
        <v>3</v>
      </c>
      <c r="ES717">
        <v>2</v>
      </c>
      <c r="ET717" t="s">
        <v>83</v>
      </c>
      <c r="EU717">
        <v>2</v>
      </c>
      <c r="EV717" s="40">
        <f t="shared" si="897"/>
        <v>3</v>
      </c>
      <c r="EW717">
        <v>1</v>
      </c>
      <c r="EX717" t="s">
        <v>83</v>
      </c>
      <c r="EY717">
        <v>0</v>
      </c>
      <c r="EZ717" s="40">
        <f t="shared" si="898"/>
        <v>0</v>
      </c>
      <c r="FA717" s="24">
        <f t="shared" si="899"/>
        <v>10</v>
      </c>
      <c r="FB717" s="14">
        <v>1</v>
      </c>
      <c r="FC717" t="s">
        <v>83</v>
      </c>
      <c r="FD717">
        <v>2</v>
      </c>
      <c r="FE717" s="40">
        <f t="shared" si="900"/>
        <v>0</v>
      </c>
      <c r="FF717">
        <v>3</v>
      </c>
      <c r="FG717" t="s">
        <v>83</v>
      </c>
      <c r="FH717">
        <v>2</v>
      </c>
      <c r="FI717" s="40">
        <f t="shared" si="901"/>
        <v>3</v>
      </c>
      <c r="FJ717">
        <v>1</v>
      </c>
      <c r="FK717" t="s">
        <v>83</v>
      </c>
      <c r="FL717">
        <v>1</v>
      </c>
      <c r="FM717" s="40">
        <f t="shared" si="902"/>
        <v>3</v>
      </c>
      <c r="FN717">
        <v>3</v>
      </c>
      <c r="FO717" t="s">
        <v>83</v>
      </c>
      <c r="FP717">
        <v>1</v>
      </c>
      <c r="FQ717" s="40">
        <f t="shared" si="865"/>
        <v>3</v>
      </c>
      <c r="FR717">
        <v>2</v>
      </c>
      <c r="FS717" t="s">
        <v>83</v>
      </c>
      <c r="FT717">
        <v>1</v>
      </c>
      <c r="FU717" s="40">
        <f t="shared" si="903"/>
        <v>0</v>
      </c>
      <c r="FV717">
        <v>2</v>
      </c>
      <c r="FW717" t="s">
        <v>83</v>
      </c>
      <c r="FX717">
        <v>3</v>
      </c>
      <c r="FY717" s="40">
        <f t="shared" si="866"/>
        <v>0</v>
      </c>
      <c r="FZ717" s="24">
        <f t="shared" si="867"/>
        <v>9</v>
      </c>
      <c r="GA717" s="14">
        <v>3</v>
      </c>
      <c r="GB717" t="s">
        <v>83</v>
      </c>
      <c r="GC717">
        <v>1</v>
      </c>
      <c r="GD717" s="40">
        <f t="shared" si="904"/>
        <v>0</v>
      </c>
      <c r="GE717">
        <v>2</v>
      </c>
      <c r="GF717" t="s">
        <v>83</v>
      </c>
      <c r="GG717">
        <v>1</v>
      </c>
      <c r="GH717" s="40">
        <f t="shared" si="851"/>
        <v>4</v>
      </c>
      <c r="GI717">
        <v>1</v>
      </c>
      <c r="GJ717" t="s">
        <v>83</v>
      </c>
      <c r="GK717">
        <v>1</v>
      </c>
      <c r="GL717" s="40">
        <f t="shared" si="905"/>
        <v>0</v>
      </c>
      <c r="GM717">
        <v>2</v>
      </c>
      <c r="GN717" t="s">
        <v>83</v>
      </c>
      <c r="GO717">
        <v>3</v>
      </c>
      <c r="GP717" s="40">
        <f t="shared" si="906"/>
        <v>0</v>
      </c>
      <c r="GQ717">
        <v>1</v>
      </c>
      <c r="GR717" t="s">
        <v>83</v>
      </c>
      <c r="GS717">
        <v>2</v>
      </c>
      <c r="GT717" s="40">
        <f t="shared" si="868"/>
        <v>3</v>
      </c>
      <c r="GU717">
        <v>1</v>
      </c>
      <c r="GV717" t="s">
        <v>83</v>
      </c>
      <c r="GW717">
        <v>4</v>
      </c>
      <c r="GX717" s="40">
        <f t="shared" si="907"/>
        <v>0</v>
      </c>
      <c r="GY717" s="24">
        <f t="shared" si="928"/>
        <v>7</v>
      </c>
      <c r="GZ717" s="28">
        <f t="shared" si="929"/>
        <v>80</v>
      </c>
      <c r="HA717" t="s">
        <v>84</v>
      </c>
      <c r="HB717">
        <f t="shared" si="870"/>
        <v>9</v>
      </c>
      <c r="HC717" t="s">
        <v>85</v>
      </c>
      <c r="HD717">
        <f t="shared" si="922"/>
        <v>9</v>
      </c>
      <c r="HE717" t="s">
        <v>93</v>
      </c>
      <c r="HF717">
        <f t="shared" si="871"/>
        <v>9</v>
      </c>
      <c r="HG717" t="s">
        <v>94</v>
      </c>
      <c r="HH717">
        <f t="shared" si="927"/>
        <v>9</v>
      </c>
      <c r="HI717" t="s">
        <v>130</v>
      </c>
      <c r="HJ717">
        <f t="shared" si="909"/>
        <v>5</v>
      </c>
      <c r="HK717" t="s">
        <v>131</v>
      </c>
      <c r="HL717">
        <f t="shared" si="910"/>
        <v>0</v>
      </c>
      <c r="HM717" t="s">
        <v>90</v>
      </c>
      <c r="HN717">
        <f t="shared" si="872"/>
        <v>9</v>
      </c>
      <c r="HO717" t="s">
        <v>135</v>
      </c>
      <c r="HP717">
        <f t="shared" si="911"/>
        <v>0</v>
      </c>
      <c r="HQ717" t="s">
        <v>132</v>
      </c>
      <c r="HR717" s="1">
        <f t="shared" si="912"/>
        <v>6</v>
      </c>
      <c r="HS717" t="s">
        <v>92</v>
      </c>
      <c r="HT717" s="1">
        <f t="shared" si="913"/>
        <v>0</v>
      </c>
      <c r="HU717" t="s">
        <v>86</v>
      </c>
      <c r="HV717" s="1">
        <f t="shared" si="914"/>
        <v>6</v>
      </c>
      <c r="HW717" t="s">
        <v>129</v>
      </c>
      <c r="HX717" s="1">
        <f t="shared" si="915"/>
        <v>0</v>
      </c>
      <c r="HY717" t="s">
        <v>88</v>
      </c>
      <c r="HZ717" s="1">
        <f t="shared" si="916"/>
        <v>0</v>
      </c>
      <c r="IA717" t="s">
        <v>95</v>
      </c>
      <c r="IB717" s="1">
        <f t="shared" si="917"/>
        <v>6</v>
      </c>
      <c r="IC717" t="s">
        <v>150</v>
      </c>
      <c r="ID717" s="1">
        <f t="shared" si="918"/>
        <v>0</v>
      </c>
      <c r="IE717" t="s">
        <v>96</v>
      </c>
      <c r="IF717" s="1">
        <f t="shared" si="919"/>
        <v>5</v>
      </c>
      <c r="IG717">
        <f t="shared" si="930"/>
        <v>73</v>
      </c>
      <c r="IH717" s="1">
        <f t="shared" si="931"/>
        <v>153</v>
      </c>
    </row>
    <row r="718" spans="1:242" ht="14.65" thickBot="1" x14ac:dyDescent="0.5">
      <c r="A718" s="1">
        <v>715</v>
      </c>
      <c r="B718" s="45">
        <f t="shared" si="855"/>
        <v>442</v>
      </c>
      <c r="C718" s="14" t="s">
        <v>277</v>
      </c>
      <c r="D718" t="s">
        <v>680</v>
      </c>
      <c r="E718" s="15" t="s">
        <v>1453</v>
      </c>
      <c r="F718" s="28">
        <f t="shared" si="857"/>
        <v>148</v>
      </c>
      <c r="H718" s="14">
        <v>4</v>
      </c>
      <c r="I718" t="s">
        <v>83</v>
      </c>
      <c r="J718">
        <v>4</v>
      </c>
      <c r="K718" s="40">
        <f t="shared" si="852"/>
        <v>0</v>
      </c>
      <c r="L718">
        <v>2</v>
      </c>
      <c r="M718" t="s">
        <v>83</v>
      </c>
      <c r="N718">
        <v>4</v>
      </c>
      <c r="O718" s="40">
        <f t="shared" si="925"/>
        <v>4</v>
      </c>
      <c r="P718">
        <v>2</v>
      </c>
      <c r="Q718" t="s">
        <v>83</v>
      </c>
      <c r="R718">
        <v>3</v>
      </c>
      <c r="S718" s="40">
        <f t="shared" si="873"/>
        <v>3</v>
      </c>
      <c r="T718">
        <v>3</v>
      </c>
      <c r="U718" t="s">
        <v>83</v>
      </c>
      <c r="V718">
        <v>1</v>
      </c>
      <c r="W718" s="40">
        <f t="shared" si="858"/>
        <v>0</v>
      </c>
      <c r="X718">
        <v>2</v>
      </c>
      <c r="Y718" t="s">
        <v>83</v>
      </c>
      <c r="Z718">
        <v>1</v>
      </c>
      <c r="AA718" s="40">
        <f t="shared" si="859"/>
        <v>0</v>
      </c>
      <c r="AB718">
        <v>3</v>
      </c>
      <c r="AC718" t="s">
        <v>83</v>
      </c>
      <c r="AD718">
        <v>0</v>
      </c>
      <c r="AE718" s="40">
        <f t="shared" si="874"/>
        <v>3</v>
      </c>
      <c r="AF718" s="24">
        <f t="shared" si="875"/>
        <v>10</v>
      </c>
      <c r="AG718" s="14">
        <v>3</v>
      </c>
      <c r="AH718" t="s">
        <v>83</v>
      </c>
      <c r="AI718">
        <v>1</v>
      </c>
      <c r="AJ718" s="40">
        <f t="shared" si="923"/>
        <v>3</v>
      </c>
      <c r="AK718">
        <v>0</v>
      </c>
      <c r="AL718" t="s">
        <v>83</v>
      </c>
      <c r="AM718">
        <v>1</v>
      </c>
      <c r="AN718" s="40">
        <f t="shared" si="876"/>
        <v>0</v>
      </c>
      <c r="AO718">
        <v>2</v>
      </c>
      <c r="AP718" t="s">
        <v>83</v>
      </c>
      <c r="AQ718">
        <v>0</v>
      </c>
      <c r="AR718" s="40">
        <f t="shared" si="856"/>
        <v>0</v>
      </c>
      <c r="AS718">
        <v>4</v>
      </c>
      <c r="AT718" t="s">
        <v>83</v>
      </c>
      <c r="AU718">
        <v>2</v>
      </c>
      <c r="AV718" s="40">
        <f t="shared" si="877"/>
        <v>0</v>
      </c>
      <c r="AW718">
        <v>2</v>
      </c>
      <c r="AX718" t="s">
        <v>83</v>
      </c>
      <c r="AY718">
        <v>1</v>
      </c>
      <c r="AZ718" s="40">
        <f t="shared" si="878"/>
        <v>0</v>
      </c>
      <c r="BA718">
        <v>0</v>
      </c>
      <c r="BB718" t="s">
        <v>83</v>
      </c>
      <c r="BC718">
        <v>1</v>
      </c>
      <c r="BD718" s="40">
        <f t="shared" si="860"/>
        <v>6</v>
      </c>
      <c r="BE718" s="24">
        <f t="shared" si="879"/>
        <v>9</v>
      </c>
      <c r="BF718" s="14">
        <v>4</v>
      </c>
      <c r="BG718" t="s">
        <v>83</v>
      </c>
      <c r="BH718">
        <v>2</v>
      </c>
      <c r="BI718" s="40">
        <f t="shared" si="880"/>
        <v>0</v>
      </c>
      <c r="BJ718">
        <v>2</v>
      </c>
      <c r="BK718" t="s">
        <v>83</v>
      </c>
      <c r="BL718">
        <v>3</v>
      </c>
      <c r="BM718" s="40">
        <f t="shared" si="881"/>
        <v>0</v>
      </c>
      <c r="BN718">
        <v>2</v>
      </c>
      <c r="BO718" t="s">
        <v>83</v>
      </c>
      <c r="BP718">
        <v>0</v>
      </c>
      <c r="BQ718" s="40">
        <f t="shared" si="861"/>
        <v>6</v>
      </c>
      <c r="BR718">
        <v>3</v>
      </c>
      <c r="BS718" t="s">
        <v>83</v>
      </c>
      <c r="BT718">
        <v>2</v>
      </c>
      <c r="BU718" s="40">
        <f t="shared" si="882"/>
        <v>3</v>
      </c>
      <c r="BV718">
        <v>2</v>
      </c>
      <c r="BW718" t="s">
        <v>83</v>
      </c>
      <c r="BX718">
        <v>1</v>
      </c>
      <c r="BY718" s="40">
        <f t="shared" si="883"/>
        <v>0</v>
      </c>
      <c r="BZ718">
        <v>0</v>
      </c>
      <c r="CA718" t="s">
        <v>83</v>
      </c>
      <c r="CB718">
        <v>2</v>
      </c>
      <c r="CC718" s="40">
        <f t="shared" si="884"/>
        <v>3</v>
      </c>
      <c r="CD718" s="24">
        <f t="shared" si="885"/>
        <v>12</v>
      </c>
      <c r="CE718" s="14">
        <v>2</v>
      </c>
      <c r="CF718" t="s">
        <v>83</v>
      </c>
      <c r="CG718">
        <v>3</v>
      </c>
      <c r="CH718" s="40">
        <f t="shared" si="886"/>
        <v>0</v>
      </c>
      <c r="CI718">
        <v>3</v>
      </c>
      <c r="CJ718" t="s">
        <v>83</v>
      </c>
      <c r="CK718">
        <v>2</v>
      </c>
      <c r="CL718" s="40">
        <f t="shared" si="887"/>
        <v>3</v>
      </c>
      <c r="CM718">
        <v>3</v>
      </c>
      <c r="CN718" t="s">
        <v>83</v>
      </c>
      <c r="CO718">
        <v>1</v>
      </c>
      <c r="CP718" s="40">
        <f t="shared" si="888"/>
        <v>0</v>
      </c>
      <c r="CQ718">
        <v>1</v>
      </c>
      <c r="CR718" t="s">
        <v>83</v>
      </c>
      <c r="CS718">
        <v>0</v>
      </c>
      <c r="CT718" s="40">
        <f t="shared" si="889"/>
        <v>4</v>
      </c>
      <c r="CU718">
        <v>2</v>
      </c>
      <c r="CV718" t="s">
        <v>83</v>
      </c>
      <c r="CW718">
        <v>1</v>
      </c>
      <c r="CX718" s="40">
        <f t="shared" si="890"/>
        <v>4</v>
      </c>
      <c r="CY718">
        <v>2</v>
      </c>
      <c r="CZ718" t="s">
        <v>83</v>
      </c>
      <c r="DA718">
        <v>3</v>
      </c>
      <c r="DB718" s="40">
        <f t="shared" si="891"/>
        <v>0</v>
      </c>
      <c r="DC718" s="24">
        <f t="shared" si="892"/>
        <v>11</v>
      </c>
      <c r="DD718" s="14">
        <v>3</v>
      </c>
      <c r="DE718" t="s">
        <v>83</v>
      </c>
      <c r="DF718">
        <v>0</v>
      </c>
      <c r="DG718" s="40">
        <f t="shared" si="921"/>
        <v>0</v>
      </c>
      <c r="DH718">
        <v>4</v>
      </c>
      <c r="DI718" t="s">
        <v>83</v>
      </c>
      <c r="DJ718">
        <v>3</v>
      </c>
      <c r="DK718" s="40">
        <f t="shared" si="862"/>
        <v>3</v>
      </c>
      <c r="DL718">
        <v>1</v>
      </c>
      <c r="DM718" t="s">
        <v>83</v>
      </c>
      <c r="DN718">
        <v>2</v>
      </c>
      <c r="DO718" s="40">
        <f t="shared" si="893"/>
        <v>4</v>
      </c>
      <c r="DP718">
        <v>2</v>
      </c>
      <c r="DQ718" t="s">
        <v>83</v>
      </c>
      <c r="DR718">
        <v>3</v>
      </c>
      <c r="DS718" s="40">
        <f t="shared" si="853"/>
        <v>0</v>
      </c>
      <c r="DT718">
        <v>1</v>
      </c>
      <c r="DU718" t="s">
        <v>83</v>
      </c>
      <c r="DV718">
        <v>3</v>
      </c>
      <c r="DW718" s="40">
        <f t="shared" si="854"/>
        <v>1</v>
      </c>
      <c r="DX718">
        <v>2</v>
      </c>
      <c r="DY718" t="s">
        <v>83</v>
      </c>
      <c r="DZ718">
        <v>3</v>
      </c>
      <c r="EA718" s="39">
        <f t="shared" si="863"/>
        <v>3</v>
      </c>
      <c r="EB718" s="24">
        <f t="shared" si="864"/>
        <v>11</v>
      </c>
      <c r="EC718" s="14">
        <v>2</v>
      </c>
      <c r="ED718" t="s">
        <v>83</v>
      </c>
      <c r="EE718">
        <v>3</v>
      </c>
      <c r="EF718" s="40">
        <f t="shared" si="894"/>
        <v>0</v>
      </c>
      <c r="EG718">
        <v>2</v>
      </c>
      <c r="EH718" t="s">
        <v>83</v>
      </c>
      <c r="EI718">
        <v>0</v>
      </c>
      <c r="EJ718" s="40">
        <f t="shared" si="895"/>
        <v>3</v>
      </c>
      <c r="EK718">
        <v>1</v>
      </c>
      <c r="EL718" t="s">
        <v>83</v>
      </c>
      <c r="EM718">
        <v>0</v>
      </c>
      <c r="EN718" s="40">
        <f t="shared" si="926"/>
        <v>0</v>
      </c>
      <c r="EO718">
        <v>3</v>
      </c>
      <c r="EP718" t="s">
        <v>83</v>
      </c>
      <c r="EQ718">
        <v>2</v>
      </c>
      <c r="ER718" s="40">
        <f t="shared" si="896"/>
        <v>3</v>
      </c>
      <c r="ES718">
        <v>0</v>
      </c>
      <c r="ET718" t="s">
        <v>83</v>
      </c>
      <c r="EU718">
        <v>1</v>
      </c>
      <c r="EV718" s="40">
        <f t="shared" si="897"/>
        <v>0</v>
      </c>
      <c r="EW718">
        <v>0</v>
      </c>
      <c r="EX718" t="s">
        <v>83</v>
      </c>
      <c r="EY718">
        <v>1</v>
      </c>
      <c r="EZ718" s="40">
        <f t="shared" si="898"/>
        <v>4</v>
      </c>
      <c r="FA718" s="24">
        <f t="shared" si="899"/>
        <v>10</v>
      </c>
      <c r="FB718" s="14">
        <v>0</v>
      </c>
      <c r="FC718" t="s">
        <v>83</v>
      </c>
      <c r="FD718">
        <v>1</v>
      </c>
      <c r="FE718" s="40">
        <f t="shared" si="900"/>
        <v>0</v>
      </c>
      <c r="FF718">
        <v>3</v>
      </c>
      <c r="FG718" t="s">
        <v>83</v>
      </c>
      <c r="FH718">
        <v>1</v>
      </c>
      <c r="FI718" s="40">
        <f t="shared" si="901"/>
        <v>4</v>
      </c>
      <c r="FJ718">
        <v>2</v>
      </c>
      <c r="FK718" t="s">
        <v>83</v>
      </c>
      <c r="FL718">
        <v>3</v>
      </c>
      <c r="FM718" s="40">
        <f t="shared" si="902"/>
        <v>0</v>
      </c>
      <c r="FN718">
        <v>3</v>
      </c>
      <c r="FO718" t="s">
        <v>83</v>
      </c>
      <c r="FP718">
        <v>0</v>
      </c>
      <c r="FQ718" s="40">
        <f t="shared" si="865"/>
        <v>3</v>
      </c>
      <c r="FR718">
        <v>1</v>
      </c>
      <c r="FS718" t="s">
        <v>83</v>
      </c>
      <c r="FT718">
        <v>0</v>
      </c>
      <c r="FU718" s="40">
        <f t="shared" si="903"/>
        <v>0</v>
      </c>
      <c r="FV718">
        <v>1</v>
      </c>
      <c r="FW718" t="s">
        <v>83</v>
      </c>
      <c r="FX718">
        <v>3</v>
      </c>
      <c r="FY718" s="40">
        <f t="shared" si="866"/>
        <v>0</v>
      </c>
      <c r="FZ718" s="24">
        <f t="shared" si="867"/>
        <v>7</v>
      </c>
      <c r="GA718" s="14">
        <v>3</v>
      </c>
      <c r="GB718" t="s">
        <v>83</v>
      </c>
      <c r="GC718">
        <v>2</v>
      </c>
      <c r="GD718" s="40">
        <f t="shared" si="904"/>
        <v>0</v>
      </c>
      <c r="GE718">
        <v>2</v>
      </c>
      <c r="GF718" t="s">
        <v>83</v>
      </c>
      <c r="GG718">
        <v>1</v>
      </c>
      <c r="GH718" s="40">
        <f t="shared" si="851"/>
        <v>4</v>
      </c>
      <c r="GI718">
        <v>2</v>
      </c>
      <c r="GJ718" t="s">
        <v>83</v>
      </c>
      <c r="GK718">
        <v>1</v>
      </c>
      <c r="GL718" s="40">
        <f t="shared" si="905"/>
        <v>0</v>
      </c>
      <c r="GM718">
        <v>3</v>
      </c>
      <c r="GN718" t="s">
        <v>83</v>
      </c>
      <c r="GO718">
        <v>1</v>
      </c>
      <c r="GP718" s="40">
        <f t="shared" si="906"/>
        <v>4</v>
      </c>
      <c r="GQ718">
        <v>2</v>
      </c>
      <c r="GR718" t="s">
        <v>83</v>
      </c>
      <c r="GS718">
        <v>3</v>
      </c>
      <c r="GT718" s="40">
        <f t="shared" si="868"/>
        <v>3</v>
      </c>
      <c r="GU718">
        <v>2</v>
      </c>
      <c r="GV718" t="s">
        <v>83</v>
      </c>
      <c r="GW718">
        <v>3</v>
      </c>
      <c r="GX718" s="40">
        <f t="shared" si="907"/>
        <v>0</v>
      </c>
      <c r="GY718" s="24">
        <f t="shared" si="908"/>
        <v>11</v>
      </c>
      <c r="GZ718" s="28">
        <f t="shared" si="869"/>
        <v>81</v>
      </c>
      <c r="HA718" t="s">
        <v>84</v>
      </c>
      <c r="HB718">
        <f t="shared" si="870"/>
        <v>9</v>
      </c>
      <c r="HC718" t="s">
        <v>85</v>
      </c>
      <c r="HD718">
        <f t="shared" si="922"/>
        <v>9</v>
      </c>
      <c r="HE718" t="s">
        <v>86</v>
      </c>
      <c r="HF718">
        <f t="shared" si="871"/>
        <v>5</v>
      </c>
      <c r="HG718" t="s">
        <v>94</v>
      </c>
      <c r="HH718">
        <f t="shared" si="927"/>
        <v>9</v>
      </c>
      <c r="HI718" t="s">
        <v>88</v>
      </c>
      <c r="HJ718">
        <f t="shared" si="909"/>
        <v>0</v>
      </c>
      <c r="HK718" t="s">
        <v>131</v>
      </c>
      <c r="HL718">
        <f t="shared" si="910"/>
        <v>0</v>
      </c>
      <c r="HM718" t="s">
        <v>90</v>
      </c>
      <c r="HN718">
        <f t="shared" si="872"/>
        <v>9</v>
      </c>
      <c r="HO718" t="s">
        <v>96</v>
      </c>
      <c r="HP718">
        <f t="shared" si="911"/>
        <v>9</v>
      </c>
      <c r="HQ718" t="s">
        <v>136</v>
      </c>
      <c r="HR718" s="1">
        <f t="shared" si="912"/>
        <v>0</v>
      </c>
      <c r="HS718" t="s">
        <v>92</v>
      </c>
      <c r="HT718" s="1">
        <f t="shared" si="913"/>
        <v>0</v>
      </c>
      <c r="HU718" t="s">
        <v>93</v>
      </c>
      <c r="HV718" s="1">
        <f t="shared" si="914"/>
        <v>5</v>
      </c>
      <c r="HW718" t="s">
        <v>164</v>
      </c>
      <c r="HX718" s="1">
        <f t="shared" si="915"/>
        <v>0</v>
      </c>
      <c r="HY718" t="s">
        <v>130</v>
      </c>
      <c r="HZ718" s="1">
        <f t="shared" si="916"/>
        <v>6</v>
      </c>
      <c r="IA718" t="s">
        <v>95</v>
      </c>
      <c r="IB718" s="1">
        <f t="shared" si="917"/>
        <v>6</v>
      </c>
      <c r="IC718" t="s">
        <v>150</v>
      </c>
      <c r="ID718" s="1">
        <f t="shared" si="918"/>
        <v>0</v>
      </c>
      <c r="IE718" t="s">
        <v>135</v>
      </c>
      <c r="IF718" s="1">
        <f t="shared" si="919"/>
        <v>0</v>
      </c>
      <c r="IG718">
        <f t="shared" si="924"/>
        <v>67</v>
      </c>
      <c r="IH718" s="1">
        <f t="shared" si="920"/>
        <v>148</v>
      </c>
    </row>
    <row r="719" spans="1:242" ht="14.65" thickBot="1" x14ac:dyDescent="0.5">
      <c r="A719" s="1">
        <v>716</v>
      </c>
      <c r="B719" s="45">
        <f t="shared" si="855"/>
        <v>442</v>
      </c>
      <c r="C719" s="14" t="s">
        <v>1466</v>
      </c>
      <c r="D719" t="s">
        <v>680</v>
      </c>
      <c r="E719" s="15" t="s">
        <v>1453</v>
      </c>
      <c r="F719" s="28">
        <f t="shared" si="857"/>
        <v>148</v>
      </c>
      <c r="H719" s="14">
        <v>4</v>
      </c>
      <c r="I719" t="s">
        <v>83</v>
      </c>
      <c r="J719">
        <v>4</v>
      </c>
      <c r="K719" s="40">
        <f t="shared" si="852"/>
        <v>0</v>
      </c>
      <c r="L719">
        <v>2</v>
      </c>
      <c r="M719" t="s">
        <v>83</v>
      </c>
      <c r="N719">
        <v>4</v>
      </c>
      <c r="O719" s="40">
        <f t="shared" si="925"/>
        <v>4</v>
      </c>
      <c r="P719">
        <v>2</v>
      </c>
      <c r="Q719" t="s">
        <v>83</v>
      </c>
      <c r="R719">
        <v>3</v>
      </c>
      <c r="S719" s="40">
        <f t="shared" si="873"/>
        <v>3</v>
      </c>
      <c r="T719">
        <v>3</v>
      </c>
      <c r="U719" t="s">
        <v>83</v>
      </c>
      <c r="V719">
        <v>1</v>
      </c>
      <c r="W719" s="40">
        <f t="shared" si="858"/>
        <v>0</v>
      </c>
      <c r="X719">
        <v>2</v>
      </c>
      <c r="Y719" t="s">
        <v>83</v>
      </c>
      <c r="Z719">
        <v>1</v>
      </c>
      <c r="AA719" s="40">
        <f t="shared" si="859"/>
        <v>0</v>
      </c>
      <c r="AB719">
        <v>3</v>
      </c>
      <c r="AC719" t="s">
        <v>83</v>
      </c>
      <c r="AD719">
        <v>0</v>
      </c>
      <c r="AE719" s="40">
        <f t="shared" si="874"/>
        <v>3</v>
      </c>
      <c r="AF719" s="24">
        <f t="shared" si="875"/>
        <v>10</v>
      </c>
      <c r="AG719" s="14">
        <v>3</v>
      </c>
      <c r="AH719" t="s">
        <v>83</v>
      </c>
      <c r="AI719">
        <v>1</v>
      </c>
      <c r="AJ719" s="40">
        <f t="shared" si="923"/>
        <v>3</v>
      </c>
      <c r="AK719">
        <v>0</v>
      </c>
      <c r="AL719" t="s">
        <v>83</v>
      </c>
      <c r="AM719">
        <v>1</v>
      </c>
      <c r="AN719" s="40">
        <f t="shared" si="876"/>
        <v>0</v>
      </c>
      <c r="AO719">
        <v>2</v>
      </c>
      <c r="AP719" t="s">
        <v>83</v>
      </c>
      <c r="AQ719">
        <v>0</v>
      </c>
      <c r="AR719" s="40">
        <f t="shared" si="856"/>
        <v>0</v>
      </c>
      <c r="AS719">
        <v>4</v>
      </c>
      <c r="AT719" t="s">
        <v>83</v>
      </c>
      <c r="AU719">
        <v>2</v>
      </c>
      <c r="AV719" s="40">
        <f t="shared" si="877"/>
        <v>0</v>
      </c>
      <c r="AW719">
        <v>2</v>
      </c>
      <c r="AX719" t="s">
        <v>83</v>
      </c>
      <c r="AY719">
        <v>1</v>
      </c>
      <c r="AZ719" s="40">
        <f t="shared" si="878"/>
        <v>0</v>
      </c>
      <c r="BA719">
        <v>0</v>
      </c>
      <c r="BB719" t="s">
        <v>83</v>
      </c>
      <c r="BC719">
        <v>1</v>
      </c>
      <c r="BD719" s="40">
        <f t="shared" si="860"/>
        <v>6</v>
      </c>
      <c r="BE719" s="24">
        <f t="shared" si="879"/>
        <v>9</v>
      </c>
      <c r="BF719" s="14">
        <v>4</v>
      </c>
      <c r="BG719" t="s">
        <v>83</v>
      </c>
      <c r="BH719">
        <v>2</v>
      </c>
      <c r="BI719" s="40">
        <f t="shared" si="880"/>
        <v>0</v>
      </c>
      <c r="BJ719">
        <v>2</v>
      </c>
      <c r="BK719" t="s">
        <v>83</v>
      </c>
      <c r="BL719">
        <v>3</v>
      </c>
      <c r="BM719" s="40">
        <f t="shared" si="881"/>
        <v>0</v>
      </c>
      <c r="BN719">
        <v>2</v>
      </c>
      <c r="BO719" t="s">
        <v>83</v>
      </c>
      <c r="BP719">
        <v>0</v>
      </c>
      <c r="BQ719" s="40">
        <f t="shared" si="861"/>
        <v>6</v>
      </c>
      <c r="BR719">
        <v>3</v>
      </c>
      <c r="BS719" t="s">
        <v>83</v>
      </c>
      <c r="BT719">
        <v>2</v>
      </c>
      <c r="BU719" s="40">
        <f t="shared" si="882"/>
        <v>3</v>
      </c>
      <c r="BV719">
        <v>2</v>
      </c>
      <c r="BW719" t="s">
        <v>83</v>
      </c>
      <c r="BX719">
        <v>1</v>
      </c>
      <c r="BY719" s="40">
        <f t="shared" si="883"/>
        <v>0</v>
      </c>
      <c r="BZ719">
        <v>0</v>
      </c>
      <c r="CA719" t="s">
        <v>83</v>
      </c>
      <c r="CB719">
        <v>2</v>
      </c>
      <c r="CC719" s="40">
        <f t="shared" si="884"/>
        <v>3</v>
      </c>
      <c r="CD719" s="24">
        <f t="shared" si="885"/>
        <v>12</v>
      </c>
      <c r="CE719" s="14">
        <v>2</v>
      </c>
      <c r="CF719" t="s">
        <v>83</v>
      </c>
      <c r="CG719">
        <v>3</v>
      </c>
      <c r="CH719" s="40">
        <f t="shared" si="886"/>
        <v>0</v>
      </c>
      <c r="CI719">
        <v>3</v>
      </c>
      <c r="CJ719" t="s">
        <v>83</v>
      </c>
      <c r="CK719">
        <v>2</v>
      </c>
      <c r="CL719" s="40">
        <f t="shared" si="887"/>
        <v>3</v>
      </c>
      <c r="CM719">
        <v>3</v>
      </c>
      <c r="CN719" t="s">
        <v>83</v>
      </c>
      <c r="CO719">
        <v>1</v>
      </c>
      <c r="CP719" s="40">
        <f t="shared" si="888"/>
        <v>0</v>
      </c>
      <c r="CQ719">
        <v>1</v>
      </c>
      <c r="CR719" t="s">
        <v>83</v>
      </c>
      <c r="CS719">
        <v>0</v>
      </c>
      <c r="CT719" s="40">
        <f t="shared" si="889"/>
        <v>4</v>
      </c>
      <c r="CU719">
        <v>2</v>
      </c>
      <c r="CV719" t="s">
        <v>83</v>
      </c>
      <c r="CW719">
        <v>1</v>
      </c>
      <c r="CX719" s="40">
        <f t="shared" si="890"/>
        <v>4</v>
      </c>
      <c r="CY719">
        <v>2</v>
      </c>
      <c r="CZ719" t="s">
        <v>83</v>
      </c>
      <c r="DA719">
        <v>3</v>
      </c>
      <c r="DB719" s="40">
        <f t="shared" si="891"/>
        <v>0</v>
      </c>
      <c r="DC719" s="24">
        <f t="shared" si="892"/>
        <v>11</v>
      </c>
      <c r="DD719" s="14">
        <v>3</v>
      </c>
      <c r="DE719" t="s">
        <v>83</v>
      </c>
      <c r="DF719">
        <v>0</v>
      </c>
      <c r="DG719" s="40">
        <f t="shared" si="921"/>
        <v>0</v>
      </c>
      <c r="DH719">
        <v>4</v>
      </c>
      <c r="DI719" t="s">
        <v>83</v>
      </c>
      <c r="DJ719">
        <v>3</v>
      </c>
      <c r="DK719" s="40">
        <f t="shared" si="862"/>
        <v>3</v>
      </c>
      <c r="DL719">
        <v>1</v>
      </c>
      <c r="DM719" t="s">
        <v>83</v>
      </c>
      <c r="DN719">
        <v>2</v>
      </c>
      <c r="DO719" s="40">
        <f t="shared" si="893"/>
        <v>4</v>
      </c>
      <c r="DP719">
        <v>2</v>
      </c>
      <c r="DQ719" t="s">
        <v>83</v>
      </c>
      <c r="DR719">
        <v>3</v>
      </c>
      <c r="DS719" s="40">
        <f t="shared" si="853"/>
        <v>0</v>
      </c>
      <c r="DT719">
        <v>1</v>
      </c>
      <c r="DU719" t="s">
        <v>83</v>
      </c>
      <c r="DV719">
        <v>3</v>
      </c>
      <c r="DW719" s="40">
        <f t="shared" si="854"/>
        <v>1</v>
      </c>
      <c r="DX719">
        <v>2</v>
      </c>
      <c r="DY719" t="s">
        <v>83</v>
      </c>
      <c r="DZ719">
        <v>3</v>
      </c>
      <c r="EA719" s="39">
        <f t="shared" si="863"/>
        <v>3</v>
      </c>
      <c r="EB719" s="24">
        <f t="shared" si="864"/>
        <v>11</v>
      </c>
      <c r="EC719" s="14">
        <v>2</v>
      </c>
      <c r="ED719" t="s">
        <v>83</v>
      </c>
      <c r="EE719">
        <v>3</v>
      </c>
      <c r="EF719" s="40">
        <f t="shared" si="894"/>
        <v>0</v>
      </c>
      <c r="EG719">
        <v>2</v>
      </c>
      <c r="EH719" t="s">
        <v>83</v>
      </c>
      <c r="EI719">
        <v>0</v>
      </c>
      <c r="EJ719" s="40">
        <f t="shared" si="895"/>
        <v>3</v>
      </c>
      <c r="EK719">
        <v>1</v>
      </c>
      <c r="EL719" t="s">
        <v>83</v>
      </c>
      <c r="EM719">
        <v>0</v>
      </c>
      <c r="EN719" s="40">
        <f t="shared" si="926"/>
        <v>0</v>
      </c>
      <c r="EO719">
        <v>3</v>
      </c>
      <c r="EP719" t="s">
        <v>83</v>
      </c>
      <c r="EQ719">
        <v>2</v>
      </c>
      <c r="ER719" s="40">
        <f t="shared" si="896"/>
        <v>3</v>
      </c>
      <c r="ES719">
        <v>0</v>
      </c>
      <c r="ET719" t="s">
        <v>83</v>
      </c>
      <c r="EU719">
        <v>1</v>
      </c>
      <c r="EV719" s="40">
        <f t="shared" si="897"/>
        <v>0</v>
      </c>
      <c r="EW719">
        <v>0</v>
      </c>
      <c r="EX719" t="s">
        <v>83</v>
      </c>
      <c r="EY719">
        <v>1</v>
      </c>
      <c r="EZ719" s="40">
        <f t="shared" si="898"/>
        <v>4</v>
      </c>
      <c r="FA719" s="24">
        <f t="shared" si="899"/>
        <v>10</v>
      </c>
      <c r="FB719" s="14">
        <v>0</v>
      </c>
      <c r="FC719" t="s">
        <v>83</v>
      </c>
      <c r="FD719">
        <v>1</v>
      </c>
      <c r="FE719" s="40">
        <f t="shared" si="900"/>
        <v>0</v>
      </c>
      <c r="FF719">
        <v>3</v>
      </c>
      <c r="FG719" t="s">
        <v>83</v>
      </c>
      <c r="FH719">
        <v>1</v>
      </c>
      <c r="FI719" s="40">
        <f t="shared" si="901"/>
        <v>4</v>
      </c>
      <c r="FJ719">
        <v>2</v>
      </c>
      <c r="FK719" t="s">
        <v>83</v>
      </c>
      <c r="FL719">
        <v>3</v>
      </c>
      <c r="FM719" s="40">
        <f t="shared" si="902"/>
        <v>0</v>
      </c>
      <c r="FN719">
        <v>3</v>
      </c>
      <c r="FO719" t="s">
        <v>83</v>
      </c>
      <c r="FP719">
        <v>0</v>
      </c>
      <c r="FQ719" s="40">
        <f t="shared" si="865"/>
        <v>3</v>
      </c>
      <c r="FR719">
        <v>1</v>
      </c>
      <c r="FS719" t="s">
        <v>83</v>
      </c>
      <c r="FT719">
        <v>0</v>
      </c>
      <c r="FU719" s="40">
        <f t="shared" si="903"/>
        <v>0</v>
      </c>
      <c r="FV719">
        <v>1</v>
      </c>
      <c r="FW719" t="s">
        <v>83</v>
      </c>
      <c r="FX719">
        <v>3</v>
      </c>
      <c r="FY719" s="40">
        <f t="shared" si="866"/>
        <v>0</v>
      </c>
      <c r="FZ719" s="24">
        <f t="shared" si="867"/>
        <v>7</v>
      </c>
      <c r="GA719" s="14">
        <v>3</v>
      </c>
      <c r="GB719" t="s">
        <v>83</v>
      </c>
      <c r="GC719">
        <v>2</v>
      </c>
      <c r="GD719" s="40">
        <f t="shared" si="904"/>
        <v>0</v>
      </c>
      <c r="GE719">
        <v>2</v>
      </c>
      <c r="GF719" t="s">
        <v>83</v>
      </c>
      <c r="GG719">
        <v>1</v>
      </c>
      <c r="GH719" s="40">
        <f t="shared" si="851"/>
        <v>4</v>
      </c>
      <c r="GI719">
        <v>2</v>
      </c>
      <c r="GJ719" t="s">
        <v>83</v>
      </c>
      <c r="GK719">
        <v>1</v>
      </c>
      <c r="GL719" s="40">
        <f t="shared" si="905"/>
        <v>0</v>
      </c>
      <c r="GM719">
        <v>3</v>
      </c>
      <c r="GN719" t="s">
        <v>83</v>
      </c>
      <c r="GO719">
        <v>1</v>
      </c>
      <c r="GP719" s="40">
        <f t="shared" si="906"/>
        <v>4</v>
      </c>
      <c r="GQ719">
        <v>2</v>
      </c>
      <c r="GR719" t="s">
        <v>83</v>
      </c>
      <c r="GS719">
        <v>3</v>
      </c>
      <c r="GT719" s="40">
        <f t="shared" si="868"/>
        <v>3</v>
      </c>
      <c r="GU719">
        <v>2</v>
      </c>
      <c r="GV719" t="s">
        <v>83</v>
      </c>
      <c r="GW719">
        <v>3</v>
      </c>
      <c r="GX719" s="40">
        <f t="shared" si="907"/>
        <v>0</v>
      </c>
      <c r="GY719" s="24">
        <f t="shared" si="908"/>
        <v>11</v>
      </c>
      <c r="GZ719" s="28">
        <f t="shared" si="869"/>
        <v>81</v>
      </c>
      <c r="HA719" t="s">
        <v>84</v>
      </c>
      <c r="HB719">
        <f t="shared" si="870"/>
        <v>9</v>
      </c>
      <c r="HC719" t="s">
        <v>85</v>
      </c>
      <c r="HD719">
        <f t="shared" si="922"/>
        <v>9</v>
      </c>
      <c r="HE719" t="s">
        <v>86</v>
      </c>
      <c r="HF719">
        <f t="shared" si="871"/>
        <v>5</v>
      </c>
      <c r="HG719" t="s">
        <v>94</v>
      </c>
      <c r="HH719">
        <f t="shared" si="927"/>
        <v>9</v>
      </c>
      <c r="HI719" t="s">
        <v>88</v>
      </c>
      <c r="HJ719">
        <f t="shared" si="909"/>
        <v>0</v>
      </c>
      <c r="HK719" t="s">
        <v>131</v>
      </c>
      <c r="HL719">
        <f t="shared" si="910"/>
        <v>0</v>
      </c>
      <c r="HM719" t="s">
        <v>90</v>
      </c>
      <c r="HN719">
        <f t="shared" si="872"/>
        <v>9</v>
      </c>
      <c r="HO719" t="s">
        <v>96</v>
      </c>
      <c r="HP719">
        <f t="shared" si="911"/>
        <v>9</v>
      </c>
      <c r="HQ719" t="s">
        <v>136</v>
      </c>
      <c r="HR719" s="1">
        <f t="shared" si="912"/>
        <v>0</v>
      </c>
      <c r="HS719" t="s">
        <v>92</v>
      </c>
      <c r="HT719" s="1">
        <f t="shared" si="913"/>
        <v>0</v>
      </c>
      <c r="HU719" t="s">
        <v>93</v>
      </c>
      <c r="HV719" s="1">
        <f t="shared" si="914"/>
        <v>5</v>
      </c>
      <c r="HW719" t="s">
        <v>164</v>
      </c>
      <c r="HX719" s="1">
        <f t="shared" si="915"/>
        <v>0</v>
      </c>
      <c r="HY719" t="s">
        <v>130</v>
      </c>
      <c r="HZ719" s="1">
        <f t="shared" si="916"/>
        <v>6</v>
      </c>
      <c r="IA719" t="s">
        <v>95</v>
      </c>
      <c r="IB719" s="1">
        <f t="shared" si="917"/>
        <v>6</v>
      </c>
      <c r="IC719" t="s">
        <v>150</v>
      </c>
      <c r="ID719" s="1">
        <f t="shared" si="918"/>
        <v>0</v>
      </c>
      <c r="IE719" t="s">
        <v>135</v>
      </c>
      <c r="IF719" s="1">
        <f t="shared" si="919"/>
        <v>0</v>
      </c>
      <c r="IG719">
        <f t="shared" si="924"/>
        <v>67</v>
      </c>
      <c r="IH719" s="1">
        <f t="shared" si="920"/>
        <v>148</v>
      </c>
    </row>
    <row r="720" spans="1:242" ht="14.65" thickBot="1" x14ac:dyDescent="0.5">
      <c r="A720" s="1">
        <v>717</v>
      </c>
      <c r="B720" s="45">
        <f t="shared" si="855"/>
        <v>376</v>
      </c>
      <c r="C720" s="14" t="s">
        <v>842</v>
      </c>
      <c r="D720" t="s">
        <v>1127</v>
      </c>
      <c r="E720" s="15" t="s">
        <v>1453</v>
      </c>
      <c r="F720" s="28">
        <f t="shared" si="857"/>
        <v>154</v>
      </c>
      <c r="H720" s="14">
        <v>4</v>
      </c>
      <c r="I720" t="s">
        <v>83</v>
      </c>
      <c r="J720">
        <v>4</v>
      </c>
      <c r="K720" s="40">
        <f t="shared" si="852"/>
        <v>0</v>
      </c>
      <c r="L720">
        <v>1</v>
      </c>
      <c r="M720" t="s">
        <v>83</v>
      </c>
      <c r="N720">
        <v>3</v>
      </c>
      <c r="O720" s="40">
        <f t="shared" si="925"/>
        <v>4</v>
      </c>
      <c r="P720">
        <v>2</v>
      </c>
      <c r="Q720" t="s">
        <v>83</v>
      </c>
      <c r="R720">
        <v>1</v>
      </c>
      <c r="S720" s="40">
        <f t="shared" si="873"/>
        <v>0</v>
      </c>
      <c r="T720">
        <v>2</v>
      </c>
      <c r="U720" t="s">
        <v>83</v>
      </c>
      <c r="V720">
        <v>3</v>
      </c>
      <c r="W720" s="40">
        <f t="shared" si="858"/>
        <v>0</v>
      </c>
      <c r="X720">
        <v>1</v>
      </c>
      <c r="Y720" t="s">
        <v>83</v>
      </c>
      <c r="Z720">
        <v>1</v>
      </c>
      <c r="AA720" s="40">
        <f t="shared" si="859"/>
        <v>0</v>
      </c>
      <c r="AB720">
        <v>2</v>
      </c>
      <c r="AC720" t="s">
        <v>83</v>
      </c>
      <c r="AD720">
        <v>0</v>
      </c>
      <c r="AE720" s="40">
        <f t="shared" si="874"/>
        <v>6</v>
      </c>
      <c r="AF720" s="24">
        <f t="shared" si="875"/>
        <v>10</v>
      </c>
      <c r="AG720" s="14">
        <v>2</v>
      </c>
      <c r="AH720" t="s">
        <v>83</v>
      </c>
      <c r="AI720">
        <v>2</v>
      </c>
      <c r="AJ720" s="40">
        <f t="shared" si="923"/>
        <v>0</v>
      </c>
      <c r="AK720">
        <v>1</v>
      </c>
      <c r="AL720" t="s">
        <v>83</v>
      </c>
      <c r="AM720">
        <v>3</v>
      </c>
      <c r="AN720" s="40">
        <f t="shared" si="876"/>
        <v>0</v>
      </c>
      <c r="AO720">
        <v>3</v>
      </c>
      <c r="AP720" t="s">
        <v>83</v>
      </c>
      <c r="AQ720">
        <v>1</v>
      </c>
      <c r="AR720" s="40">
        <f t="shared" si="856"/>
        <v>0</v>
      </c>
      <c r="AS720">
        <v>7</v>
      </c>
      <c r="AT720" t="s">
        <v>83</v>
      </c>
      <c r="AU720">
        <v>2</v>
      </c>
      <c r="AV720" s="40">
        <f t="shared" si="877"/>
        <v>0</v>
      </c>
      <c r="AW720">
        <v>0</v>
      </c>
      <c r="AX720" t="s">
        <v>83</v>
      </c>
      <c r="AY720">
        <v>1</v>
      </c>
      <c r="AZ720" s="40">
        <f t="shared" si="878"/>
        <v>3</v>
      </c>
      <c r="BA720">
        <v>0</v>
      </c>
      <c r="BB720" t="s">
        <v>83</v>
      </c>
      <c r="BC720">
        <v>1</v>
      </c>
      <c r="BD720" s="40">
        <f t="shared" si="860"/>
        <v>6</v>
      </c>
      <c r="BE720" s="24">
        <f t="shared" si="879"/>
        <v>9</v>
      </c>
      <c r="BF720" s="14">
        <v>5</v>
      </c>
      <c r="BG720" t="s">
        <v>83</v>
      </c>
      <c r="BH720">
        <v>0</v>
      </c>
      <c r="BI720" s="40">
        <f t="shared" si="880"/>
        <v>0</v>
      </c>
      <c r="BJ720">
        <v>1</v>
      </c>
      <c r="BK720" t="s">
        <v>83</v>
      </c>
      <c r="BL720">
        <v>2</v>
      </c>
      <c r="BM720" s="40">
        <f t="shared" si="881"/>
        <v>0</v>
      </c>
      <c r="BN720">
        <v>2</v>
      </c>
      <c r="BO720" t="s">
        <v>83</v>
      </c>
      <c r="BP720">
        <v>1</v>
      </c>
      <c r="BQ720" s="40">
        <f t="shared" si="861"/>
        <v>3</v>
      </c>
      <c r="BR720">
        <v>3</v>
      </c>
      <c r="BS720" t="s">
        <v>83</v>
      </c>
      <c r="BT720">
        <v>1</v>
      </c>
      <c r="BU720" s="40">
        <f t="shared" si="882"/>
        <v>4</v>
      </c>
      <c r="BV720">
        <v>0</v>
      </c>
      <c r="BW720" t="s">
        <v>83</v>
      </c>
      <c r="BX720">
        <v>2</v>
      </c>
      <c r="BY720" s="40">
        <f t="shared" si="883"/>
        <v>6</v>
      </c>
      <c r="BZ720">
        <v>1</v>
      </c>
      <c r="CA720" t="s">
        <v>83</v>
      </c>
      <c r="CB720">
        <v>4</v>
      </c>
      <c r="CC720" s="40">
        <f t="shared" si="884"/>
        <v>3</v>
      </c>
      <c r="CD720" s="24">
        <f t="shared" si="885"/>
        <v>16</v>
      </c>
      <c r="CE720" s="14">
        <v>4</v>
      </c>
      <c r="CF720" t="s">
        <v>83</v>
      </c>
      <c r="CG720">
        <v>1</v>
      </c>
      <c r="CH720" s="40">
        <f t="shared" si="886"/>
        <v>0</v>
      </c>
      <c r="CI720">
        <v>2</v>
      </c>
      <c r="CJ720" t="s">
        <v>83</v>
      </c>
      <c r="CK720">
        <v>3</v>
      </c>
      <c r="CL720" s="40">
        <f t="shared" si="887"/>
        <v>0</v>
      </c>
      <c r="CM720">
        <v>1</v>
      </c>
      <c r="CN720" t="s">
        <v>83</v>
      </c>
      <c r="CO720">
        <v>2</v>
      </c>
      <c r="CP720" s="40">
        <f t="shared" si="888"/>
        <v>4</v>
      </c>
      <c r="CQ720">
        <v>2</v>
      </c>
      <c r="CR720" t="s">
        <v>83</v>
      </c>
      <c r="CS720">
        <v>2</v>
      </c>
      <c r="CT720" s="40">
        <f t="shared" si="889"/>
        <v>0</v>
      </c>
      <c r="CU720">
        <v>2</v>
      </c>
      <c r="CV720" t="s">
        <v>83</v>
      </c>
      <c r="CW720">
        <v>3</v>
      </c>
      <c r="CX720" s="40">
        <f t="shared" si="890"/>
        <v>0</v>
      </c>
      <c r="CY720">
        <v>1</v>
      </c>
      <c r="CZ720" t="s">
        <v>83</v>
      </c>
      <c r="DA720">
        <v>0</v>
      </c>
      <c r="DB720" s="40">
        <f t="shared" si="891"/>
        <v>6</v>
      </c>
      <c r="DC720" s="24">
        <f t="shared" si="892"/>
        <v>10</v>
      </c>
      <c r="DD720" s="14">
        <v>2</v>
      </c>
      <c r="DE720" t="s">
        <v>83</v>
      </c>
      <c r="DF720">
        <v>1</v>
      </c>
      <c r="DG720" s="40">
        <f t="shared" si="921"/>
        <v>0</v>
      </c>
      <c r="DH720">
        <v>3</v>
      </c>
      <c r="DI720" t="s">
        <v>83</v>
      </c>
      <c r="DJ720">
        <v>0</v>
      </c>
      <c r="DK720" s="40">
        <f t="shared" si="862"/>
        <v>3</v>
      </c>
      <c r="DL720">
        <v>2</v>
      </c>
      <c r="DM720" t="s">
        <v>83</v>
      </c>
      <c r="DN720">
        <v>0</v>
      </c>
      <c r="DO720" s="40">
        <f t="shared" si="893"/>
        <v>0</v>
      </c>
      <c r="DP720">
        <v>3</v>
      </c>
      <c r="DQ720" t="s">
        <v>83</v>
      </c>
      <c r="DR720">
        <v>2</v>
      </c>
      <c r="DS720" s="40">
        <f t="shared" si="853"/>
        <v>0</v>
      </c>
      <c r="DT720">
        <v>2</v>
      </c>
      <c r="DU720" t="s">
        <v>83</v>
      </c>
      <c r="DV720">
        <v>2</v>
      </c>
      <c r="DW720" s="40">
        <f t="shared" si="854"/>
        <v>1</v>
      </c>
      <c r="DX720">
        <v>0</v>
      </c>
      <c r="DY720" t="s">
        <v>83</v>
      </c>
      <c r="DZ720">
        <v>6</v>
      </c>
      <c r="EA720" s="39">
        <f t="shared" si="863"/>
        <v>3</v>
      </c>
      <c r="EB720" s="24">
        <f t="shared" si="864"/>
        <v>7</v>
      </c>
      <c r="EC720" s="14">
        <v>2</v>
      </c>
      <c r="ED720" t="s">
        <v>83</v>
      </c>
      <c r="EE720">
        <v>5</v>
      </c>
      <c r="EF720" s="40">
        <f t="shared" si="894"/>
        <v>0</v>
      </c>
      <c r="EG720">
        <v>6</v>
      </c>
      <c r="EH720" t="s">
        <v>83</v>
      </c>
      <c r="EI720">
        <v>1</v>
      </c>
      <c r="EJ720" s="40">
        <f t="shared" si="895"/>
        <v>3</v>
      </c>
      <c r="EK720">
        <v>4</v>
      </c>
      <c r="EL720" t="s">
        <v>83</v>
      </c>
      <c r="EM720">
        <v>1</v>
      </c>
      <c r="EN720" s="40">
        <f t="shared" si="926"/>
        <v>0</v>
      </c>
      <c r="EO720">
        <v>1</v>
      </c>
      <c r="EP720" t="s">
        <v>83</v>
      </c>
      <c r="EQ720">
        <v>0</v>
      </c>
      <c r="ER720" s="40">
        <f t="shared" si="896"/>
        <v>3</v>
      </c>
      <c r="ES720">
        <v>2</v>
      </c>
      <c r="ET720" t="s">
        <v>83</v>
      </c>
      <c r="EU720">
        <v>1</v>
      </c>
      <c r="EV720" s="40">
        <f t="shared" si="897"/>
        <v>0</v>
      </c>
      <c r="EW720">
        <v>2</v>
      </c>
      <c r="EX720" t="s">
        <v>83</v>
      </c>
      <c r="EY720">
        <v>1</v>
      </c>
      <c r="EZ720" s="40">
        <f t="shared" si="898"/>
        <v>3</v>
      </c>
      <c r="FA720" s="24">
        <f t="shared" si="899"/>
        <v>9</v>
      </c>
      <c r="FB720" s="14">
        <v>4</v>
      </c>
      <c r="FC720" t="s">
        <v>83</v>
      </c>
      <c r="FD720">
        <v>2</v>
      </c>
      <c r="FE720" s="40">
        <f t="shared" si="900"/>
        <v>3</v>
      </c>
      <c r="FF720">
        <v>3</v>
      </c>
      <c r="FG720" t="s">
        <v>83</v>
      </c>
      <c r="FH720">
        <v>1</v>
      </c>
      <c r="FI720" s="40">
        <f t="shared" si="901"/>
        <v>4</v>
      </c>
      <c r="FJ720">
        <v>0</v>
      </c>
      <c r="FK720" t="s">
        <v>83</v>
      </c>
      <c r="FL720">
        <v>3</v>
      </c>
      <c r="FM720" s="40">
        <f t="shared" si="902"/>
        <v>0</v>
      </c>
      <c r="FN720">
        <v>3</v>
      </c>
      <c r="FO720" t="s">
        <v>83</v>
      </c>
      <c r="FP720">
        <v>3</v>
      </c>
      <c r="FQ720" s="40">
        <f t="shared" si="865"/>
        <v>0</v>
      </c>
      <c r="FR720">
        <v>1</v>
      </c>
      <c r="FS720" t="s">
        <v>83</v>
      </c>
      <c r="FT720">
        <v>2</v>
      </c>
      <c r="FU720" s="40">
        <f t="shared" si="903"/>
        <v>4</v>
      </c>
      <c r="FV720">
        <v>0</v>
      </c>
      <c r="FW720" t="s">
        <v>83</v>
      </c>
      <c r="FX720">
        <v>8</v>
      </c>
      <c r="FY720" s="40">
        <f t="shared" si="866"/>
        <v>0</v>
      </c>
      <c r="FZ720" s="24">
        <f t="shared" si="867"/>
        <v>11</v>
      </c>
      <c r="GA720" s="14">
        <v>3</v>
      </c>
      <c r="GB720" t="s">
        <v>83</v>
      </c>
      <c r="GC720">
        <v>1</v>
      </c>
      <c r="GD720" s="40">
        <f t="shared" si="904"/>
        <v>0</v>
      </c>
      <c r="GE720">
        <v>2</v>
      </c>
      <c r="GF720" t="s">
        <v>83</v>
      </c>
      <c r="GG720">
        <v>0</v>
      </c>
      <c r="GH720" s="40">
        <f t="shared" si="851"/>
        <v>3</v>
      </c>
      <c r="GI720">
        <v>3</v>
      </c>
      <c r="GJ720" t="s">
        <v>83</v>
      </c>
      <c r="GK720">
        <v>0</v>
      </c>
      <c r="GL720" s="40">
        <f t="shared" si="905"/>
        <v>0</v>
      </c>
      <c r="GM720">
        <v>3</v>
      </c>
      <c r="GN720" t="s">
        <v>83</v>
      </c>
      <c r="GO720">
        <v>2</v>
      </c>
      <c r="GP720" s="40">
        <f t="shared" si="906"/>
        <v>3</v>
      </c>
      <c r="GQ720">
        <v>0</v>
      </c>
      <c r="GR720" t="s">
        <v>83</v>
      </c>
      <c r="GS720">
        <v>4</v>
      </c>
      <c r="GT720" s="40">
        <f t="shared" si="868"/>
        <v>3</v>
      </c>
      <c r="GU720">
        <v>1</v>
      </c>
      <c r="GV720" t="s">
        <v>83</v>
      </c>
      <c r="GW720">
        <v>2</v>
      </c>
      <c r="GX720" s="40">
        <f t="shared" si="907"/>
        <v>0</v>
      </c>
      <c r="GY720" s="24">
        <f t="shared" si="908"/>
        <v>9</v>
      </c>
      <c r="GZ720" s="28">
        <f t="shared" si="869"/>
        <v>81</v>
      </c>
      <c r="HA720" t="s">
        <v>84</v>
      </c>
      <c r="HB720">
        <f t="shared" si="870"/>
        <v>9</v>
      </c>
      <c r="HC720" t="s">
        <v>85</v>
      </c>
      <c r="HD720">
        <f t="shared" si="922"/>
        <v>9</v>
      </c>
      <c r="HE720" t="s">
        <v>93</v>
      </c>
      <c r="HF720">
        <f t="shared" si="871"/>
        <v>9</v>
      </c>
      <c r="HG720" t="s">
        <v>129</v>
      </c>
      <c r="HH720">
        <f t="shared" si="927"/>
        <v>0</v>
      </c>
      <c r="HI720" t="s">
        <v>130</v>
      </c>
      <c r="HJ720">
        <f t="shared" si="909"/>
        <v>5</v>
      </c>
      <c r="HK720" t="s">
        <v>95</v>
      </c>
      <c r="HL720">
        <f t="shared" si="910"/>
        <v>5</v>
      </c>
      <c r="HM720" t="s">
        <v>90</v>
      </c>
      <c r="HN720">
        <f t="shared" si="872"/>
        <v>9</v>
      </c>
      <c r="HO720" t="s">
        <v>96</v>
      </c>
      <c r="HP720">
        <f t="shared" si="911"/>
        <v>9</v>
      </c>
      <c r="HQ720" t="s">
        <v>136</v>
      </c>
      <c r="HR720" s="1">
        <f t="shared" si="912"/>
        <v>0</v>
      </c>
      <c r="HS720" t="s">
        <v>92</v>
      </c>
      <c r="HT720" s="1">
        <f t="shared" si="913"/>
        <v>0</v>
      </c>
      <c r="HU720" t="s">
        <v>86</v>
      </c>
      <c r="HV720" s="1">
        <f t="shared" si="914"/>
        <v>6</v>
      </c>
      <c r="HW720" t="s">
        <v>87</v>
      </c>
      <c r="HX720" s="1">
        <f t="shared" si="915"/>
        <v>6</v>
      </c>
      <c r="HY720" t="s">
        <v>88</v>
      </c>
      <c r="HZ720" s="1">
        <f t="shared" si="916"/>
        <v>0</v>
      </c>
      <c r="IA720" t="s">
        <v>131</v>
      </c>
      <c r="IB720" s="1">
        <f t="shared" si="917"/>
        <v>0</v>
      </c>
      <c r="IC720" t="s">
        <v>134</v>
      </c>
      <c r="ID720" s="1">
        <f t="shared" si="918"/>
        <v>6</v>
      </c>
      <c r="IE720" t="s">
        <v>135</v>
      </c>
      <c r="IF720" s="1">
        <f t="shared" si="919"/>
        <v>0</v>
      </c>
      <c r="IG720">
        <f t="shared" si="924"/>
        <v>73</v>
      </c>
      <c r="IH720" s="1">
        <f t="shared" si="920"/>
        <v>154</v>
      </c>
    </row>
    <row r="721" spans="1:242" ht="14.65" thickBot="1" x14ac:dyDescent="0.5">
      <c r="A721" s="1">
        <v>718</v>
      </c>
      <c r="B721" s="45">
        <f t="shared" si="855"/>
        <v>745</v>
      </c>
      <c r="C721" s="14" t="s">
        <v>1467</v>
      </c>
      <c r="D721" t="s">
        <v>1468</v>
      </c>
      <c r="E721" s="15" t="s">
        <v>1453</v>
      </c>
      <c r="F721" s="28">
        <f t="shared" si="857"/>
        <v>100</v>
      </c>
      <c r="H721" s="14">
        <v>1</v>
      </c>
      <c r="I721" t="s">
        <v>83</v>
      </c>
      <c r="J721">
        <v>1</v>
      </c>
      <c r="K721" s="40">
        <f t="shared" si="852"/>
        <v>0</v>
      </c>
      <c r="L721">
        <v>2</v>
      </c>
      <c r="M721" t="s">
        <v>83</v>
      </c>
      <c r="N721">
        <v>1</v>
      </c>
      <c r="O721" s="40">
        <f t="shared" si="925"/>
        <v>0</v>
      </c>
      <c r="P721">
        <v>1</v>
      </c>
      <c r="Q721" t="s">
        <v>83</v>
      </c>
      <c r="R721">
        <v>2</v>
      </c>
      <c r="S721" s="40">
        <f t="shared" si="873"/>
        <v>3</v>
      </c>
      <c r="T721">
        <v>1</v>
      </c>
      <c r="U721" t="s">
        <v>83</v>
      </c>
      <c r="V721">
        <v>0</v>
      </c>
      <c r="W721" s="40">
        <f t="shared" si="858"/>
        <v>0</v>
      </c>
      <c r="X721">
        <v>2</v>
      </c>
      <c r="Y721" t="s">
        <v>83</v>
      </c>
      <c r="Z721">
        <v>1</v>
      </c>
      <c r="AA721" s="40">
        <f t="shared" si="859"/>
        <v>0</v>
      </c>
      <c r="AB721">
        <v>0</v>
      </c>
      <c r="AC721" t="s">
        <v>83</v>
      </c>
      <c r="AD721">
        <v>3</v>
      </c>
      <c r="AE721" s="40">
        <f t="shared" si="874"/>
        <v>0</v>
      </c>
      <c r="AF721" s="24">
        <f t="shared" si="875"/>
        <v>3</v>
      </c>
      <c r="AG721" s="14">
        <v>0</v>
      </c>
      <c r="AH721" t="s">
        <v>83</v>
      </c>
      <c r="AI721">
        <v>0</v>
      </c>
      <c r="AJ721" s="40">
        <f t="shared" si="923"/>
        <v>0</v>
      </c>
      <c r="AK721">
        <v>0</v>
      </c>
      <c r="AL721" t="s">
        <v>83</v>
      </c>
      <c r="AM721">
        <v>0</v>
      </c>
      <c r="AN721" s="40">
        <f t="shared" si="876"/>
        <v>4</v>
      </c>
      <c r="AO721">
        <v>1</v>
      </c>
      <c r="AP721" t="s">
        <v>83</v>
      </c>
      <c r="AQ721">
        <v>0</v>
      </c>
      <c r="AR721" s="40">
        <f t="shared" si="856"/>
        <v>0</v>
      </c>
      <c r="AS721">
        <v>0</v>
      </c>
      <c r="AT721" t="s">
        <v>83</v>
      </c>
      <c r="AU721">
        <v>0</v>
      </c>
      <c r="AV721" s="40">
        <f t="shared" si="877"/>
        <v>6</v>
      </c>
      <c r="AW721">
        <v>1</v>
      </c>
      <c r="AX721" t="s">
        <v>83</v>
      </c>
      <c r="AY721">
        <v>1</v>
      </c>
      <c r="AZ721" s="40">
        <f t="shared" si="878"/>
        <v>0</v>
      </c>
      <c r="BA721">
        <v>2</v>
      </c>
      <c r="BB721" t="s">
        <v>83</v>
      </c>
      <c r="BC721">
        <v>0</v>
      </c>
      <c r="BD721" s="40">
        <f t="shared" si="860"/>
        <v>0</v>
      </c>
      <c r="BE721" s="24">
        <f t="shared" si="879"/>
        <v>10</v>
      </c>
      <c r="BF721" s="14">
        <v>0</v>
      </c>
      <c r="BG721" t="s">
        <v>83</v>
      </c>
      <c r="BH721">
        <v>2</v>
      </c>
      <c r="BI721" s="40">
        <f t="shared" si="880"/>
        <v>3</v>
      </c>
      <c r="BJ721">
        <v>1</v>
      </c>
      <c r="BK721" t="s">
        <v>83</v>
      </c>
      <c r="BL721">
        <v>2</v>
      </c>
      <c r="BM721" s="40">
        <f t="shared" si="881"/>
        <v>0</v>
      </c>
      <c r="BN721">
        <v>3</v>
      </c>
      <c r="BO721" t="s">
        <v>83</v>
      </c>
      <c r="BP721">
        <v>1</v>
      </c>
      <c r="BQ721" s="40">
        <f t="shared" si="861"/>
        <v>4</v>
      </c>
      <c r="BR721">
        <v>2</v>
      </c>
      <c r="BS721" t="s">
        <v>83</v>
      </c>
      <c r="BT721">
        <v>0</v>
      </c>
      <c r="BU721" s="40">
        <f t="shared" si="882"/>
        <v>6</v>
      </c>
      <c r="BV721">
        <v>1</v>
      </c>
      <c r="BW721" t="s">
        <v>83</v>
      </c>
      <c r="BX721">
        <v>1</v>
      </c>
      <c r="BY721" s="40">
        <f t="shared" si="883"/>
        <v>0</v>
      </c>
      <c r="BZ721">
        <v>1</v>
      </c>
      <c r="CA721" t="s">
        <v>83</v>
      </c>
      <c r="CB721">
        <v>0</v>
      </c>
      <c r="CC721" s="40">
        <f t="shared" si="884"/>
        <v>0</v>
      </c>
      <c r="CD721" s="24">
        <f t="shared" si="885"/>
        <v>13</v>
      </c>
      <c r="CE721" s="14">
        <v>0</v>
      </c>
      <c r="CF721" t="s">
        <v>83</v>
      </c>
      <c r="CG721">
        <v>1</v>
      </c>
      <c r="CH721" s="40">
        <f t="shared" si="886"/>
        <v>0</v>
      </c>
      <c r="CI721">
        <v>1</v>
      </c>
      <c r="CJ721" t="s">
        <v>83</v>
      </c>
      <c r="CK721">
        <v>1</v>
      </c>
      <c r="CL721" s="40">
        <f t="shared" si="887"/>
        <v>0</v>
      </c>
      <c r="CM721">
        <v>0</v>
      </c>
      <c r="CN721" t="s">
        <v>83</v>
      </c>
      <c r="CO721">
        <v>1</v>
      </c>
      <c r="CP721" s="40">
        <f t="shared" si="888"/>
        <v>6</v>
      </c>
      <c r="CQ721">
        <v>0</v>
      </c>
      <c r="CR721" t="s">
        <v>83</v>
      </c>
      <c r="CS721">
        <v>0</v>
      </c>
      <c r="CT721" s="40">
        <f t="shared" si="889"/>
        <v>0</v>
      </c>
      <c r="CU721">
        <v>0</v>
      </c>
      <c r="CV721" t="s">
        <v>83</v>
      </c>
      <c r="CW721">
        <v>1</v>
      </c>
      <c r="CX721" s="40">
        <f t="shared" si="890"/>
        <v>0</v>
      </c>
      <c r="CY721">
        <v>1</v>
      </c>
      <c r="CZ721" t="s">
        <v>83</v>
      </c>
      <c r="DA721">
        <v>2</v>
      </c>
      <c r="DB721" s="40">
        <f t="shared" si="891"/>
        <v>0</v>
      </c>
      <c r="DC721" s="24">
        <f t="shared" si="892"/>
        <v>6</v>
      </c>
      <c r="DD721" s="14">
        <v>3</v>
      </c>
      <c r="DE721" t="s">
        <v>83</v>
      </c>
      <c r="DF721">
        <v>1</v>
      </c>
      <c r="DG721" s="40">
        <f t="shared" si="921"/>
        <v>0</v>
      </c>
      <c r="DH721">
        <v>0</v>
      </c>
      <c r="DI721" t="s">
        <v>83</v>
      </c>
      <c r="DJ721">
        <v>1</v>
      </c>
      <c r="DK721" s="40">
        <f t="shared" si="862"/>
        <v>0</v>
      </c>
      <c r="DL721">
        <v>1</v>
      </c>
      <c r="DM721" t="s">
        <v>83</v>
      </c>
      <c r="DN721">
        <v>0</v>
      </c>
      <c r="DO721" s="40">
        <f t="shared" si="893"/>
        <v>0</v>
      </c>
      <c r="DP721">
        <v>2</v>
      </c>
      <c r="DQ721" t="s">
        <v>83</v>
      </c>
      <c r="DR721">
        <v>0</v>
      </c>
      <c r="DS721" s="40">
        <f t="shared" si="853"/>
        <v>0</v>
      </c>
      <c r="DT721">
        <v>1</v>
      </c>
      <c r="DU721" t="s">
        <v>83</v>
      </c>
      <c r="DV721">
        <v>1</v>
      </c>
      <c r="DW721" s="40">
        <f t="shared" si="854"/>
        <v>1</v>
      </c>
      <c r="DX721">
        <v>0</v>
      </c>
      <c r="DY721" t="s">
        <v>83</v>
      </c>
      <c r="DZ721">
        <v>1</v>
      </c>
      <c r="EA721" s="39">
        <f t="shared" si="863"/>
        <v>3</v>
      </c>
      <c r="EB721" s="24">
        <f t="shared" si="864"/>
        <v>4</v>
      </c>
      <c r="EC721" s="14">
        <v>1</v>
      </c>
      <c r="ED721" t="s">
        <v>83</v>
      </c>
      <c r="EE721">
        <v>2</v>
      </c>
      <c r="EF721" s="40">
        <f t="shared" si="894"/>
        <v>0</v>
      </c>
      <c r="EG721">
        <v>1</v>
      </c>
      <c r="EH721" t="s">
        <v>83</v>
      </c>
      <c r="EI721">
        <v>1</v>
      </c>
      <c r="EJ721" s="40">
        <f t="shared" si="895"/>
        <v>0</v>
      </c>
      <c r="EK721">
        <v>2</v>
      </c>
      <c r="EL721" t="s">
        <v>83</v>
      </c>
      <c r="EM721">
        <v>0</v>
      </c>
      <c r="EN721" s="40">
        <f t="shared" si="926"/>
        <v>0</v>
      </c>
      <c r="EO721">
        <v>1</v>
      </c>
      <c r="EP721" t="s">
        <v>83</v>
      </c>
      <c r="EQ721">
        <v>0</v>
      </c>
      <c r="ER721" s="40">
        <f t="shared" si="896"/>
        <v>3</v>
      </c>
      <c r="ES721">
        <v>3</v>
      </c>
      <c r="ET721" t="s">
        <v>83</v>
      </c>
      <c r="EU721">
        <v>1</v>
      </c>
      <c r="EV721" s="40">
        <f t="shared" si="897"/>
        <v>0</v>
      </c>
      <c r="EW721">
        <v>1</v>
      </c>
      <c r="EX721" t="s">
        <v>83</v>
      </c>
      <c r="EY721">
        <v>3</v>
      </c>
      <c r="EZ721" s="40">
        <f t="shared" si="898"/>
        <v>0</v>
      </c>
      <c r="FA721" s="24">
        <f t="shared" si="899"/>
        <v>3</v>
      </c>
      <c r="FB721" s="14">
        <v>0</v>
      </c>
      <c r="FC721" t="s">
        <v>83</v>
      </c>
      <c r="FD721">
        <v>0</v>
      </c>
      <c r="FE721" s="40">
        <f t="shared" si="900"/>
        <v>0</v>
      </c>
      <c r="FF721">
        <v>0</v>
      </c>
      <c r="FG721" t="s">
        <v>83</v>
      </c>
      <c r="FH721">
        <v>0</v>
      </c>
      <c r="FI721" s="40">
        <f t="shared" si="901"/>
        <v>0</v>
      </c>
      <c r="FJ721">
        <v>1</v>
      </c>
      <c r="FK721" t="s">
        <v>83</v>
      </c>
      <c r="FL721">
        <v>2</v>
      </c>
      <c r="FM721" s="40">
        <f t="shared" si="902"/>
        <v>0</v>
      </c>
      <c r="FN721">
        <v>1</v>
      </c>
      <c r="FO721" t="s">
        <v>83</v>
      </c>
      <c r="FP721">
        <v>2</v>
      </c>
      <c r="FQ721" s="40">
        <f t="shared" si="865"/>
        <v>0</v>
      </c>
      <c r="FR721">
        <v>1</v>
      </c>
      <c r="FS721" t="s">
        <v>83</v>
      </c>
      <c r="FT721">
        <v>2</v>
      </c>
      <c r="FU721" s="40">
        <f t="shared" si="903"/>
        <v>4</v>
      </c>
      <c r="FV721">
        <v>0</v>
      </c>
      <c r="FW721" t="s">
        <v>83</v>
      </c>
      <c r="FX721">
        <v>2</v>
      </c>
      <c r="FY721" s="40">
        <f t="shared" si="866"/>
        <v>0</v>
      </c>
      <c r="FZ721" s="24">
        <f t="shared" si="867"/>
        <v>4</v>
      </c>
      <c r="GA721" s="14">
        <v>0</v>
      </c>
      <c r="GB721" t="s">
        <v>83</v>
      </c>
      <c r="GC721">
        <v>1</v>
      </c>
      <c r="GD721" s="40">
        <f t="shared" si="904"/>
        <v>0</v>
      </c>
      <c r="GE721">
        <v>0</v>
      </c>
      <c r="GF721" t="s">
        <v>83</v>
      </c>
      <c r="GG721">
        <v>2</v>
      </c>
      <c r="GH721" s="40">
        <f t="shared" si="851"/>
        <v>0</v>
      </c>
      <c r="GI721">
        <v>1</v>
      </c>
      <c r="GJ721" t="s">
        <v>83</v>
      </c>
      <c r="GK721">
        <v>0</v>
      </c>
      <c r="GL721" s="40">
        <f t="shared" si="905"/>
        <v>0</v>
      </c>
      <c r="GM721">
        <v>0</v>
      </c>
      <c r="GN721" t="s">
        <v>83</v>
      </c>
      <c r="GO721">
        <v>1</v>
      </c>
      <c r="GP721" s="40">
        <f t="shared" si="906"/>
        <v>0</v>
      </c>
      <c r="GQ721">
        <v>1</v>
      </c>
      <c r="GR721" t="s">
        <v>83</v>
      </c>
      <c r="GS721">
        <v>1</v>
      </c>
      <c r="GT721" s="40">
        <f t="shared" si="868"/>
        <v>0</v>
      </c>
      <c r="GU721">
        <v>1</v>
      </c>
      <c r="GV721" t="s">
        <v>83</v>
      </c>
      <c r="GW721">
        <v>0</v>
      </c>
      <c r="GX721" s="40">
        <f t="shared" si="907"/>
        <v>4</v>
      </c>
      <c r="GY721" s="24">
        <f t="shared" si="908"/>
        <v>4</v>
      </c>
      <c r="GZ721" s="28">
        <f t="shared" si="869"/>
        <v>47</v>
      </c>
      <c r="HA721" t="s">
        <v>84</v>
      </c>
      <c r="HB721">
        <f t="shared" si="870"/>
        <v>9</v>
      </c>
      <c r="HC721" t="s">
        <v>85</v>
      </c>
      <c r="HD721">
        <f t="shared" si="922"/>
        <v>9</v>
      </c>
      <c r="HE721" t="s">
        <v>86</v>
      </c>
      <c r="HF721">
        <f t="shared" si="871"/>
        <v>5</v>
      </c>
      <c r="HG721" t="s">
        <v>94</v>
      </c>
      <c r="HH721">
        <f t="shared" si="927"/>
        <v>9</v>
      </c>
      <c r="HI721" t="s">
        <v>141</v>
      </c>
      <c r="HJ721">
        <f t="shared" si="909"/>
        <v>0</v>
      </c>
      <c r="HK721" t="s">
        <v>142</v>
      </c>
      <c r="HL721">
        <f t="shared" si="910"/>
        <v>0</v>
      </c>
      <c r="HM721" t="s">
        <v>166</v>
      </c>
      <c r="HN721">
        <f t="shared" si="872"/>
        <v>0</v>
      </c>
      <c r="HO721" t="s">
        <v>135</v>
      </c>
      <c r="HP721">
        <f t="shared" si="911"/>
        <v>0</v>
      </c>
      <c r="HQ721" t="s">
        <v>140</v>
      </c>
      <c r="HR721" s="1">
        <f t="shared" si="912"/>
        <v>0</v>
      </c>
      <c r="HS721" t="s">
        <v>181</v>
      </c>
      <c r="HT721" s="1">
        <f t="shared" si="913"/>
        <v>0</v>
      </c>
      <c r="HU721" t="s">
        <v>133</v>
      </c>
      <c r="HV721" s="1">
        <f t="shared" si="914"/>
        <v>0</v>
      </c>
      <c r="HW721" t="s">
        <v>87</v>
      </c>
      <c r="HX721" s="1">
        <f t="shared" si="915"/>
        <v>6</v>
      </c>
      <c r="HY721" t="s">
        <v>88</v>
      </c>
      <c r="HZ721" s="1">
        <f t="shared" si="916"/>
        <v>0</v>
      </c>
      <c r="IA721" t="s">
        <v>89</v>
      </c>
      <c r="IB721" s="1">
        <f t="shared" si="917"/>
        <v>5</v>
      </c>
      <c r="IC721" t="s">
        <v>90</v>
      </c>
      <c r="ID721" s="1">
        <f t="shared" si="918"/>
        <v>5</v>
      </c>
      <c r="IE721" t="s">
        <v>96</v>
      </c>
      <c r="IF721" s="1">
        <f t="shared" si="919"/>
        <v>5</v>
      </c>
      <c r="IG721">
        <f t="shared" si="924"/>
        <v>53</v>
      </c>
      <c r="IH721" s="1">
        <f t="shared" si="920"/>
        <v>100</v>
      </c>
    </row>
    <row r="722" spans="1:242" ht="14.65" thickBot="1" x14ac:dyDescent="0.5">
      <c r="A722" s="1">
        <v>719</v>
      </c>
      <c r="B722" s="45">
        <f t="shared" si="855"/>
        <v>761</v>
      </c>
      <c r="C722" s="14" t="s">
        <v>388</v>
      </c>
      <c r="D722" t="s">
        <v>1468</v>
      </c>
      <c r="E722" s="15" t="s">
        <v>1453</v>
      </c>
      <c r="F722" s="28">
        <f t="shared" si="857"/>
        <v>80</v>
      </c>
      <c r="H722" s="14">
        <v>1</v>
      </c>
      <c r="I722" t="s">
        <v>83</v>
      </c>
      <c r="J722">
        <v>1</v>
      </c>
      <c r="K722" s="40">
        <f t="shared" si="852"/>
        <v>0</v>
      </c>
      <c r="L722">
        <v>2</v>
      </c>
      <c r="M722" t="s">
        <v>83</v>
      </c>
      <c r="N722">
        <v>1</v>
      </c>
      <c r="O722" s="40">
        <f t="shared" si="925"/>
        <v>0</v>
      </c>
      <c r="P722">
        <v>0</v>
      </c>
      <c r="Q722" t="s">
        <v>83</v>
      </c>
      <c r="R722">
        <v>2</v>
      </c>
      <c r="S722" s="40">
        <f t="shared" si="873"/>
        <v>4</v>
      </c>
      <c r="T722">
        <v>1</v>
      </c>
      <c r="U722" t="s">
        <v>83</v>
      </c>
      <c r="V722">
        <v>0</v>
      </c>
      <c r="W722" s="40">
        <f t="shared" si="858"/>
        <v>0</v>
      </c>
      <c r="X722">
        <v>2</v>
      </c>
      <c r="Y722" t="s">
        <v>83</v>
      </c>
      <c r="Z722">
        <v>2</v>
      </c>
      <c r="AA722" s="40">
        <f t="shared" si="859"/>
        <v>0</v>
      </c>
      <c r="AB722">
        <v>0</v>
      </c>
      <c r="AC722" t="s">
        <v>83</v>
      </c>
      <c r="AD722">
        <v>3</v>
      </c>
      <c r="AE722" s="40">
        <f t="shared" si="874"/>
        <v>0</v>
      </c>
      <c r="AF722" s="24">
        <f t="shared" si="875"/>
        <v>4</v>
      </c>
      <c r="AG722" s="14">
        <v>0</v>
      </c>
      <c r="AH722" t="s">
        <v>83</v>
      </c>
      <c r="AI722">
        <v>0</v>
      </c>
      <c r="AJ722" s="40">
        <f t="shared" si="923"/>
        <v>0</v>
      </c>
      <c r="AK722">
        <v>1</v>
      </c>
      <c r="AL722" t="s">
        <v>83</v>
      </c>
      <c r="AM722">
        <v>0</v>
      </c>
      <c r="AN722" s="40">
        <f t="shared" si="876"/>
        <v>0</v>
      </c>
      <c r="AO722">
        <v>1</v>
      </c>
      <c r="AP722" t="s">
        <v>83</v>
      </c>
      <c r="AQ722">
        <v>0</v>
      </c>
      <c r="AR722" s="40">
        <f t="shared" si="856"/>
        <v>0</v>
      </c>
      <c r="AS722">
        <v>0</v>
      </c>
      <c r="AT722" t="s">
        <v>83</v>
      </c>
      <c r="AU722">
        <v>0</v>
      </c>
      <c r="AV722" s="40">
        <f t="shared" si="877"/>
        <v>6</v>
      </c>
      <c r="AW722">
        <v>1</v>
      </c>
      <c r="AX722" t="s">
        <v>83</v>
      </c>
      <c r="AY722">
        <v>1</v>
      </c>
      <c r="AZ722" s="40">
        <f t="shared" si="878"/>
        <v>0</v>
      </c>
      <c r="BA722">
        <v>1</v>
      </c>
      <c r="BB722" t="s">
        <v>83</v>
      </c>
      <c r="BC722">
        <v>0</v>
      </c>
      <c r="BD722" s="40">
        <f t="shared" si="860"/>
        <v>0</v>
      </c>
      <c r="BE722" s="24">
        <f t="shared" si="879"/>
        <v>6</v>
      </c>
      <c r="BF722" s="14">
        <v>0</v>
      </c>
      <c r="BG722" t="s">
        <v>83</v>
      </c>
      <c r="BH722">
        <v>2</v>
      </c>
      <c r="BI722" s="40">
        <f t="shared" si="880"/>
        <v>3</v>
      </c>
      <c r="BJ722">
        <v>1</v>
      </c>
      <c r="BK722" t="s">
        <v>83</v>
      </c>
      <c r="BL722">
        <v>1</v>
      </c>
      <c r="BM722" s="40">
        <f t="shared" si="881"/>
        <v>4</v>
      </c>
      <c r="BN722">
        <v>1</v>
      </c>
      <c r="BO722" t="s">
        <v>83</v>
      </c>
      <c r="BP722">
        <v>1</v>
      </c>
      <c r="BQ722" s="40">
        <f t="shared" si="861"/>
        <v>0</v>
      </c>
      <c r="BR722">
        <v>2</v>
      </c>
      <c r="BS722" t="s">
        <v>83</v>
      </c>
      <c r="BT722">
        <v>0</v>
      </c>
      <c r="BU722" s="40">
        <f t="shared" si="882"/>
        <v>6</v>
      </c>
      <c r="BV722">
        <v>1</v>
      </c>
      <c r="BW722" t="s">
        <v>83</v>
      </c>
      <c r="BX722">
        <v>1</v>
      </c>
      <c r="BY722" s="40">
        <f t="shared" si="883"/>
        <v>0</v>
      </c>
      <c r="BZ722">
        <v>1</v>
      </c>
      <c r="CA722" t="s">
        <v>83</v>
      </c>
      <c r="CB722">
        <v>0</v>
      </c>
      <c r="CC722" s="40">
        <f t="shared" si="884"/>
        <v>0</v>
      </c>
      <c r="CD722" s="24">
        <f t="shared" si="885"/>
        <v>13</v>
      </c>
      <c r="CE722" s="14">
        <v>0</v>
      </c>
      <c r="CF722" t="s">
        <v>83</v>
      </c>
      <c r="CG722">
        <v>1</v>
      </c>
      <c r="CH722" s="40">
        <f t="shared" si="886"/>
        <v>0</v>
      </c>
      <c r="CI722">
        <v>1</v>
      </c>
      <c r="CJ722" t="s">
        <v>83</v>
      </c>
      <c r="CK722">
        <v>1</v>
      </c>
      <c r="CL722" s="40">
        <f t="shared" si="887"/>
        <v>0</v>
      </c>
      <c r="CM722">
        <v>0</v>
      </c>
      <c r="CN722" t="s">
        <v>83</v>
      </c>
      <c r="CO722">
        <v>1</v>
      </c>
      <c r="CP722" s="40">
        <f t="shared" si="888"/>
        <v>6</v>
      </c>
      <c r="CQ722">
        <v>0</v>
      </c>
      <c r="CR722" t="s">
        <v>83</v>
      </c>
      <c r="CS722">
        <v>0</v>
      </c>
      <c r="CT722" s="40">
        <f t="shared" si="889"/>
        <v>0</v>
      </c>
      <c r="CU722">
        <v>0</v>
      </c>
      <c r="CV722" t="s">
        <v>83</v>
      </c>
      <c r="CW722">
        <v>1</v>
      </c>
      <c r="CX722" s="40">
        <f t="shared" si="890"/>
        <v>0</v>
      </c>
      <c r="CY722">
        <v>1</v>
      </c>
      <c r="CZ722" t="s">
        <v>83</v>
      </c>
      <c r="DA722">
        <v>2</v>
      </c>
      <c r="DB722" s="40">
        <f t="shared" si="891"/>
        <v>0</v>
      </c>
      <c r="DC722" s="24">
        <f t="shared" si="892"/>
        <v>6</v>
      </c>
      <c r="DD722" s="14">
        <v>3</v>
      </c>
      <c r="DE722" t="s">
        <v>83</v>
      </c>
      <c r="DF722">
        <v>1</v>
      </c>
      <c r="DG722" s="40">
        <f t="shared" si="921"/>
        <v>0</v>
      </c>
      <c r="DH722">
        <v>0</v>
      </c>
      <c r="DI722" t="s">
        <v>83</v>
      </c>
      <c r="DJ722">
        <v>1</v>
      </c>
      <c r="DK722" s="40">
        <f t="shared" si="862"/>
        <v>0</v>
      </c>
      <c r="DL722">
        <v>3</v>
      </c>
      <c r="DM722" t="s">
        <v>83</v>
      </c>
      <c r="DN722">
        <v>0</v>
      </c>
      <c r="DO722" s="40">
        <f t="shared" si="893"/>
        <v>0</v>
      </c>
      <c r="DP722">
        <v>2</v>
      </c>
      <c r="DQ722" t="s">
        <v>83</v>
      </c>
      <c r="DR722">
        <v>0</v>
      </c>
      <c r="DS722" s="40">
        <f t="shared" si="853"/>
        <v>0</v>
      </c>
      <c r="DT722">
        <v>1</v>
      </c>
      <c r="DU722" t="s">
        <v>83</v>
      </c>
      <c r="DV722">
        <v>1</v>
      </c>
      <c r="DW722" s="40">
        <f t="shared" si="854"/>
        <v>1</v>
      </c>
      <c r="DX722">
        <v>0</v>
      </c>
      <c r="DY722" t="s">
        <v>83</v>
      </c>
      <c r="DZ722">
        <v>1</v>
      </c>
      <c r="EA722" s="39">
        <f t="shared" si="863"/>
        <v>3</v>
      </c>
      <c r="EB722" s="24">
        <f t="shared" si="864"/>
        <v>4</v>
      </c>
      <c r="EC722" s="14">
        <v>1</v>
      </c>
      <c r="ED722" t="s">
        <v>83</v>
      </c>
      <c r="EE722">
        <v>2</v>
      </c>
      <c r="EF722" s="40">
        <f t="shared" si="894"/>
        <v>0</v>
      </c>
      <c r="EG722">
        <v>1</v>
      </c>
      <c r="EH722" t="s">
        <v>83</v>
      </c>
      <c r="EI722">
        <v>1</v>
      </c>
      <c r="EJ722" s="40">
        <f t="shared" si="895"/>
        <v>0</v>
      </c>
      <c r="EK722">
        <v>2</v>
      </c>
      <c r="EL722" t="s">
        <v>83</v>
      </c>
      <c r="EM722">
        <v>0</v>
      </c>
      <c r="EN722" s="40">
        <f t="shared" si="926"/>
        <v>0</v>
      </c>
      <c r="EO722">
        <v>0</v>
      </c>
      <c r="EP722" t="s">
        <v>83</v>
      </c>
      <c r="EQ722">
        <v>0</v>
      </c>
      <c r="ER722" s="40">
        <f t="shared" si="896"/>
        <v>0</v>
      </c>
      <c r="ES722">
        <v>3</v>
      </c>
      <c r="ET722" t="s">
        <v>83</v>
      </c>
      <c r="EU722">
        <v>1</v>
      </c>
      <c r="EV722" s="40">
        <f t="shared" si="897"/>
        <v>0</v>
      </c>
      <c r="EW722">
        <v>1</v>
      </c>
      <c r="EX722" t="s">
        <v>83</v>
      </c>
      <c r="EY722">
        <v>3</v>
      </c>
      <c r="EZ722" s="40">
        <f t="shared" si="898"/>
        <v>3</v>
      </c>
      <c r="FA722" s="24">
        <f t="shared" si="899"/>
        <v>3</v>
      </c>
      <c r="FB722" s="14">
        <v>0</v>
      </c>
      <c r="FC722" t="s">
        <v>83</v>
      </c>
      <c r="FD722">
        <v>0</v>
      </c>
      <c r="FE722" s="40">
        <f t="shared" si="900"/>
        <v>0</v>
      </c>
      <c r="FF722">
        <v>0</v>
      </c>
      <c r="FG722" t="s">
        <v>83</v>
      </c>
      <c r="FH722">
        <v>0</v>
      </c>
      <c r="FI722" s="40">
        <f t="shared" si="901"/>
        <v>0</v>
      </c>
      <c r="FJ722">
        <v>1</v>
      </c>
      <c r="FK722" t="s">
        <v>83</v>
      </c>
      <c r="FL722">
        <v>2</v>
      </c>
      <c r="FM722" s="40">
        <f t="shared" si="902"/>
        <v>0</v>
      </c>
      <c r="FN722">
        <v>1</v>
      </c>
      <c r="FO722" t="s">
        <v>83</v>
      </c>
      <c r="FP722">
        <v>3</v>
      </c>
      <c r="FQ722" s="40">
        <f t="shared" si="865"/>
        <v>0</v>
      </c>
      <c r="FR722">
        <v>1</v>
      </c>
      <c r="FS722" t="s">
        <v>83</v>
      </c>
      <c r="FT722">
        <v>2</v>
      </c>
      <c r="FU722" s="40">
        <f t="shared" si="903"/>
        <v>4</v>
      </c>
      <c r="FV722">
        <v>0</v>
      </c>
      <c r="FW722" t="s">
        <v>83</v>
      </c>
      <c r="FX722">
        <v>2</v>
      </c>
      <c r="FY722" s="40">
        <f t="shared" si="866"/>
        <v>0</v>
      </c>
      <c r="FZ722" s="24">
        <f t="shared" si="867"/>
        <v>4</v>
      </c>
      <c r="GA722" s="14">
        <v>0</v>
      </c>
      <c r="GB722" t="s">
        <v>83</v>
      </c>
      <c r="GC722">
        <v>0</v>
      </c>
      <c r="GD722" s="40">
        <f t="shared" si="904"/>
        <v>6</v>
      </c>
      <c r="GE722">
        <v>0</v>
      </c>
      <c r="GF722" t="s">
        <v>83</v>
      </c>
      <c r="GG722">
        <v>2</v>
      </c>
      <c r="GH722" s="40">
        <f t="shared" ref="GH722:GH770" si="932">(IF(AND(GE722=3,GG722=2),6,IF(GE722-GG722=1,4,IF(GE722&gt;GG722,3,0))))</f>
        <v>0</v>
      </c>
      <c r="GI722">
        <v>1</v>
      </c>
      <c r="GJ722" t="s">
        <v>83</v>
      </c>
      <c r="GK722">
        <v>0</v>
      </c>
      <c r="GL722" s="40">
        <f t="shared" si="905"/>
        <v>0</v>
      </c>
      <c r="GM722">
        <v>1</v>
      </c>
      <c r="GN722" t="s">
        <v>83</v>
      </c>
      <c r="GO722">
        <v>1</v>
      </c>
      <c r="GP722" s="40">
        <f t="shared" si="906"/>
        <v>0</v>
      </c>
      <c r="GQ722">
        <v>1</v>
      </c>
      <c r="GR722" t="s">
        <v>83</v>
      </c>
      <c r="GS722">
        <v>1</v>
      </c>
      <c r="GT722" s="40">
        <f t="shared" si="868"/>
        <v>0</v>
      </c>
      <c r="GU722">
        <v>0</v>
      </c>
      <c r="GV722" t="s">
        <v>83</v>
      </c>
      <c r="GW722">
        <v>0</v>
      </c>
      <c r="GX722" s="40">
        <f t="shared" si="907"/>
        <v>0</v>
      </c>
      <c r="GY722" s="24">
        <f t="shared" si="908"/>
        <v>6</v>
      </c>
      <c r="GZ722" s="28">
        <f t="shared" si="869"/>
        <v>46</v>
      </c>
      <c r="HA722" t="s">
        <v>136</v>
      </c>
      <c r="HB722">
        <f t="shared" si="870"/>
        <v>0</v>
      </c>
      <c r="HC722" t="s">
        <v>137</v>
      </c>
      <c r="HD722">
        <f t="shared" si="922"/>
        <v>5</v>
      </c>
      <c r="HE722" t="s">
        <v>169</v>
      </c>
      <c r="HF722">
        <f t="shared" si="871"/>
        <v>0</v>
      </c>
      <c r="HG722" t="s">
        <v>94</v>
      </c>
      <c r="HH722">
        <f t="shared" si="927"/>
        <v>9</v>
      </c>
      <c r="HI722" t="s">
        <v>141</v>
      </c>
      <c r="HJ722">
        <f t="shared" si="909"/>
        <v>0</v>
      </c>
      <c r="HK722" t="s">
        <v>131</v>
      </c>
      <c r="HL722">
        <f t="shared" si="910"/>
        <v>0</v>
      </c>
      <c r="HM722" t="s">
        <v>134</v>
      </c>
      <c r="HN722">
        <f t="shared" si="872"/>
        <v>5</v>
      </c>
      <c r="HO722" t="s">
        <v>138</v>
      </c>
      <c r="HP722">
        <f t="shared" si="911"/>
        <v>0</v>
      </c>
      <c r="HQ722" t="s">
        <v>84</v>
      </c>
      <c r="HR722" s="1">
        <f t="shared" si="912"/>
        <v>5</v>
      </c>
      <c r="HS722" t="s">
        <v>181</v>
      </c>
      <c r="HT722" s="1">
        <f t="shared" si="913"/>
        <v>0</v>
      </c>
      <c r="HU722" t="s">
        <v>133</v>
      </c>
      <c r="HV722" s="1">
        <f t="shared" si="914"/>
        <v>0</v>
      </c>
      <c r="HW722" t="s">
        <v>164</v>
      </c>
      <c r="HX722" s="1">
        <f t="shared" si="915"/>
        <v>0</v>
      </c>
      <c r="HY722" t="s">
        <v>88</v>
      </c>
      <c r="HZ722" s="1">
        <f t="shared" si="916"/>
        <v>0</v>
      </c>
      <c r="IA722" t="s">
        <v>142</v>
      </c>
      <c r="IB722" s="1">
        <f t="shared" si="917"/>
        <v>0</v>
      </c>
      <c r="IC722" t="s">
        <v>90</v>
      </c>
      <c r="ID722" s="1">
        <f t="shared" si="918"/>
        <v>5</v>
      </c>
      <c r="IE722" t="s">
        <v>96</v>
      </c>
      <c r="IF722" s="1">
        <f t="shared" si="919"/>
        <v>5</v>
      </c>
      <c r="IG722">
        <f t="shared" si="924"/>
        <v>34</v>
      </c>
      <c r="IH722" s="1">
        <f t="shared" si="920"/>
        <v>80</v>
      </c>
    </row>
    <row r="723" spans="1:242" ht="14.65" thickBot="1" x14ac:dyDescent="0.5">
      <c r="A723" s="1">
        <v>720</v>
      </c>
      <c r="B723" s="45">
        <f t="shared" si="855"/>
        <v>167</v>
      </c>
      <c r="C723" s="14" t="s">
        <v>1469</v>
      </c>
      <c r="D723" t="s">
        <v>1470</v>
      </c>
      <c r="E723" s="15" t="s">
        <v>1453</v>
      </c>
      <c r="F723" s="28">
        <f t="shared" si="857"/>
        <v>169</v>
      </c>
      <c r="H723" s="14">
        <v>1</v>
      </c>
      <c r="I723" t="s">
        <v>83</v>
      </c>
      <c r="J723">
        <v>2</v>
      </c>
      <c r="K723" s="40">
        <f t="shared" si="852"/>
        <v>3</v>
      </c>
      <c r="L723">
        <v>0</v>
      </c>
      <c r="M723" t="s">
        <v>83</v>
      </c>
      <c r="N723">
        <v>2</v>
      </c>
      <c r="O723" s="40">
        <f t="shared" si="925"/>
        <v>6</v>
      </c>
      <c r="P723">
        <v>1</v>
      </c>
      <c r="Q723" t="s">
        <v>83</v>
      </c>
      <c r="R723">
        <v>2</v>
      </c>
      <c r="S723" s="40">
        <f t="shared" si="873"/>
        <v>3</v>
      </c>
      <c r="T723">
        <v>3</v>
      </c>
      <c r="U723" t="s">
        <v>83</v>
      </c>
      <c r="V723">
        <v>1</v>
      </c>
      <c r="W723" s="40">
        <f t="shared" si="858"/>
        <v>0</v>
      </c>
      <c r="X723">
        <v>2</v>
      </c>
      <c r="Y723" t="s">
        <v>83</v>
      </c>
      <c r="Z723">
        <v>2</v>
      </c>
      <c r="AA723" s="40">
        <f t="shared" si="859"/>
        <v>0</v>
      </c>
      <c r="AB723">
        <v>3</v>
      </c>
      <c r="AC723" t="s">
        <v>83</v>
      </c>
      <c r="AD723">
        <v>0</v>
      </c>
      <c r="AE723" s="40">
        <f t="shared" si="874"/>
        <v>3</v>
      </c>
      <c r="AF723" s="24">
        <f t="shared" si="875"/>
        <v>15</v>
      </c>
      <c r="AG723" s="14">
        <v>3</v>
      </c>
      <c r="AH723" t="s">
        <v>83</v>
      </c>
      <c r="AI723">
        <v>1</v>
      </c>
      <c r="AJ723" s="40">
        <f t="shared" si="923"/>
        <v>3</v>
      </c>
      <c r="AK723">
        <v>1</v>
      </c>
      <c r="AL723" t="s">
        <v>83</v>
      </c>
      <c r="AM723">
        <v>2</v>
      </c>
      <c r="AN723" s="40">
        <f t="shared" si="876"/>
        <v>0</v>
      </c>
      <c r="AO723">
        <v>1</v>
      </c>
      <c r="AP723" t="s">
        <v>83</v>
      </c>
      <c r="AQ723">
        <v>0</v>
      </c>
      <c r="AR723" s="40">
        <f t="shared" si="856"/>
        <v>0</v>
      </c>
      <c r="AS723">
        <v>3</v>
      </c>
      <c r="AT723" t="s">
        <v>83</v>
      </c>
      <c r="AU723">
        <v>1</v>
      </c>
      <c r="AV723" s="40">
        <f t="shared" si="877"/>
        <v>0</v>
      </c>
      <c r="AW723">
        <v>2</v>
      </c>
      <c r="AX723" t="s">
        <v>83</v>
      </c>
      <c r="AY723">
        <v>2</v>
      </c>
      <c r="AZ723" s="40">
        <f t="shared" si="878"/>
        <v>0</v>
      </c>
      <c r="BA723">
        <v>0</v>
      </c>
      <c r="BB723" t="s">
        <v>83</v>
      </c>
      <c r="BC723">
        <v>1</v>
      </c>
      <c r="BD723" s="40">
        <f t="shared" si="860"/>
        <v>6</v>
      </c>
      <c r="BE723" s="24">
        <f t="shared" si="879"/>
        <v>9</v>
      </c>
      <c r="BF723" s="14">
        <v>3</v>
      </c>
      <c r="BG723" t="s">
        <v>83</v>
      </c>
      <c r="BH723">
        <v>0</v>
      </c>
      <c r="BI723" s="40">
        <f t="shared" si="880"/>
        <v>0</v>
      </c>
      <c r="BJ723">
        <v>1</v>
      </c>
      <c r="BK723" t="s">
        <v>83</v>
      </c>
      <c r="BL723">
        <v>2</v>
      </c>
      <c r="BM723" s="40">
        <f t="shared" si="881"/>
        <v>0</v>
      </c>
      <c r="BN723">
        <v>2</v>
      </c>
      <c r="BO723" t="s">
        <v>83</v>
      </c>
      <c r="BP723">
        <v>0</v>
      </c>
      <c r="BQ723" s="40">
        <f t="shared" si="861"/>
        <v>6</v>
      </c>
      <c r="BR723">
        <v>3</v>
      </c>
      <c r="BS723" t="s">
        <v>83</v>
      </c>
      <c r="BT723">
        <v>1</v>
      </c>
      <c r="BU723" s="40">
        <f t="shared" si="882"/>
        <v>4</v>
      </c>
      <c r="BV723">
        <v>1</v>
      </c>
      <c r="BW723" t="s">
        <v>83</v>
      </c>
      <c r="BX723">
        <v>2</v>
      </c>
      <c r="BY723" s="40">
        <f t="shared" si="883"/>
        <v>3</v>
      </c>
      <c r="BZ723">
        <v>0</v>
      </c>
      <c r="CA723" t="s">
        <v>83</v>
      </c>
      <c r="CB723">
        <v>1</v>
      </c>
      <c r="CC723" s="40">
        <f t="shared" si="884"/>
        <v>4</v>
      </c>
      <c r="CD723" s="24">
        <f t="shared" si="885"/>
        <v>17</v>
      </c>
      <c r="CE723" s="14">
        <v>2</v>
      </c>
      <c r="CF723" t="s">
        <v>83</v>
      </c>
      <c r="CG723">
        <v>0</v>
      </c>
      <c r="CH723" s="40">
        <f t="shared" si="886"/>
        <v>0</v>
      </c>
      <c r="CI723">
        <v>3</v>
      </c>
      <c r="CJ723" t="s">
        <v>83</v>
      </c>
      <c r="CK723">
        <v>1</v>
      </c>
      <c r="CL723" s="40">
        <f t="shared" si="887"/>
        <v>3</v>
      </c>
      <c r="CM723">
        <v>1</v>
      </c>
      <c r="CN723" t="s">
        <v>83</v>
      </c>
      <c r="CO723">
        <v>1</v>
      </c>
      <c r="CP723" s="40">
        <f t="shared" si="888"/>
        <v>0</v>
      </c>
      <c r="CQ723">
        <v>3</v>
      </c>
      <c r="CR723" t="s">
        <v>83</v>
      </c>
      <c r="CS723">
        <v>2</v>
      </c>
      <c r="CT723" s="40">
        <f t="shared" si="889"/>
        <v>4</v>
      </c>
      <c r="CU723">
        <v>1</v>
      </c>
      <c r="CV723" t="s">
        <v>83</v>
      </c>
      <c r="CW723">
        <v>2</v>
      </c>
      <c r="CX723" s="40">
        <f t="shared" si="890"/>
        <v>0</v>
      </c>
      <c r="CY723">
        <v>0</v>
      </c>
      <c r="CZ723" t="s">
        <v>83</v>
      </c>
      <c r="DA723">
        <v>2</v>
      </c>
      <c r="DB723" s="40">
        <f t="shared" si="891"/>
        <v>0</v>
      </c>
      <c r="DC723" s="24">
        <f t="shared" si="892"/>
        <v>7</v>
      </c>
      <c r="DD723" s="14">
        <v>2</v>
      </c>
      <c r="DE723" t="s">
        <v>83</v>
      </c>
      <c r="DF723">
        <v>1</v>
      </c>
      <c r="DG723" s="40">
        <f t="shared" si="921"/>
        <v>0</v>
      </c>
      <c r="DH723">
        <v>3</v>
      </c>
      <c r="DI723" t="s">
        <v>83</v>
      </c>
      <c r="DJ723">
        <v>1</v>
      </c>
      <c r="DK723" s="40">
        <f t="shared" si="862"/>
        <v>3</v>
      </c>
      <c r="DL723">
        <v>2</v>
      </c>
      <c r="DM723" t="s">
        <v>83</v>
      </c>
      <c r="DN723">
        <v>2</v>
      </c>
      <c r="DO723" s="40">
        <f t="shared" si="893"/>
        <v>0</v>
      </c>
      <c r="DP723">
        <v>3</v>
      </c>
      <c r="DQ723" t="s">
        <v>83</v>
      </c>
      <c r="DR723">
        <v>2</v>
      </c>
      <c r="DS723" s="40">
        <f t="shared" si="853"/>
        <v>0</v>
      </c>
      <c r="DT723">
        <v>1</v>
      </c>
      <c r="DU723" t="s">
        <v>83</v>
      </c>
      <c r="DV723">
        <v>3</v>
      </c>
      <c r="DW723" s="40">
        <f t="shared" si="854"/>
        <v>1</v>
      </c>
      <c r="DX723">
        <v>0</v>
      </c>
      <c r="DY723" t="s">
        <v>83</v>
      </c>
      <c r="DZ723">
        <v>2</v>
      </c>
      <c r="EA723" s="39">
        <f t="shared" si="863"/>
        <v>4</v>
      </c>
      <c r="EB723" s="24">
        <f t="shared" si="864"/>
        <v>8</v>
      </c>
      <c r="EC723" s="14">
        <v>1</v>
      </c>
      <c r="ED723" t="s">
        <v>83</v>
      </c>
      <c r="EE723">
        <v>2</v>
      </c>
      <c r="EF723" s="40">
        <f t="shared" si="894"/>
        <v>0</v>
      </c>
      <c r="EG723">
        <v>3</v>
      </c>
      <c r="EH723" t="s">
        <v>83</v>
      </c>
      <c r="EI723">
        <v>1</v>
      </c>
      <c r="EJ723" s="40">
        <f t="shared" si="895"/>
        <v>3</v>
      </c>
      <c r="EK723">
        <v>2</v>
      </c>
      <c r="EL723" t="s">
        <v>83</v>
      </c>
      <c r="EM723">
        <v>0</v>
      </c>
      <c r="EN723" s="40">
        <f t="shared" si="926"/>
        <v>0</v>
      </c>
      <c r="EO723">
        <v>2</v>
      </c>
      <c r="EP723" t="s">
        <v>83</v>
      </c>
      <c r="EQ723">
        <v>1</v>
      </c>
      <c r="ER723" s="40">
        <f t="shared" si="896"/>
        <v>3</v>
      </c>
      <c r="ES723">
        <v>2</v>
      </c>
      <c r="ET723" t="s">
        <v>83</v>
      </c>
      <c r="EU723">
        <v>2</v>
      </c>
      <c r="EV723" s="40">
        <f t="shared" si="897"/>
        <v>3</v>
      </c>
      <c r="EW723">
        <v>2</v>
      </c>
      <c r="EX723" t="s">
        <v>83</v>
      </c>
      <c r="EY723">
        <v>0</v>
      </c>
      <c r="EZ723" s="40">
        <f t="shared" si="898"/>
        <v>3</v>
      </c>
      <c r="FA723" s="24">
        <f t="shared" si="899"/>
        <v>12</v>
      </c>
      <c r="FB723" s="14">
        <v>2</v>
      </c>
      <c r="FC723" t="s">
        <v>83</v>
      </c>
      <c r="FD723">
        <v>1</v>
      </c>
      <c r="FE723" s="40">
        <f t="shared" si="900"/>
        <v>4</v>
      </c>
      <c r="FF723">
        <v>3</v>
      </c>
      <c r="FG723" t="s">
        <v>83</v>
      </c>
      <c r="FH723">
        <v>1</v>
      </c>
      <c r="FI723" s="40">
        <f t="shared" si="901"/>
        <v>4</v>
      </c>
      <c r="FJ723">
        <v>0</v>
      </c>
      <c r="FK723" t="s">
        <v>83</v>
      </c>
      <c r="FL723">
        <v>2</v>
      </c>
      <c r="FM723" s="40">
        <f t="shared" si="902"/>
        <v>0</v>
      </c>
      <c r="FN723">
        <v>3</v>
      </c>
      <c r="FO723" t="s">
        <v>83</v>
      </c>
      <c r="FP723">
        <v>1</v>
      </c>
      <c r="FQ723" s="40">
        <f t="shared" si="865"/>
        <v>3</v>
      </c>
      <c r="FR723">
        <v>2</v>
      </c>
      <c r="FS723" t="s">
        <v>83</v>
      </c>
      <c r="FT723">
        <v>2</v>
      </c>
      <c r="FU723" s="40">
        <f t="shared" si="903"/>
        <v>0</v>
      </c>
      <c r="FV723">
        <v>0</v>
      </c>
      <c r="FW723" t="s">
        <v>83</v>
      </c>
      <c r="FX723">
        <v>4</v>
      </c>
      <c r="FY723" s="40">
        <f t="shared" si="866"/>
        <v>0</v>
      </c>
      <c r="FZ723" s="24">
        <f t="shared" si="867"/>
        <v>11</v>
      </c>
      <c r="GA723" s="14">
        <v>2</v>
      </c>
      <c r="GB723" t="s">
        <v>83</v>
      </c>
      <c r="GC723">
        <v>2</v>
      </c>
      <c r="GD723" s="40">
        <f t="shared" si="904"/>
        <v>3</v>
      </c>
      <c r="GE723">
        <v>3</v>
      </c>
      <c r="GF723" t="s">
        <v>83</v>
      </c>
      <c r="GG723">
        <v>1</v>
      </c>
      <c r="GH723" s="40">
        <f t="shared" si="932"/>
        <v>3</v>
      </c>
      <c r="GI723">
        <v>2</v>
      </c>
      <c r="GJ723" t="s">
        <v>83</v>
      </c>
      <c r="GK723">
        <v>1</v>
      </c>
      <c r="GL723" s="40">
        <f t="shared" si="905"/>
        <v>0</v>
      </c>
      <c r="GM723">
        <v>3</v>
      </c>
      <c r="GN723" t="s">
        <v>83</v>
      </c>
      <c r="GO723">
        <v>1</v>
      </c>
      <c r="GP723" s="40">
        <f t="shared" si="906"/>
        <v>4</v>
      </c>
      <c r="GQ723">
        <v>1</v>
      </c>
      <c r="GR723" t="s">
        <v>83</v>
      </c>
      <c r="GS723">
        <v>2</v>
      </c>
      <c r="GT723" s="40">
        <f t="shared" si="868"/>
        <v>3</v>
      </c>
      <c r="GU723">
        <v>2</v>
      </c>
      <c r="GV723" t="s">
        <v>83</v>
      </c>
      <c r="GW723">
        <v>3</v>
      </c>
      <c r="GX723" s="40">
        <f t="shared" si="907"/>
        <v>0</v>
      </c>
      <c r="GY723" s="24">
        <f t="shared" si="908"/>
        <v>13</v>
      </c>
      <c r="GZ723" s="28">
        <f t="shared" si="869"/>
        <v>92</v>
      </c>
      <c r="HA723" t="s">
        <v>84</v>
      </c>
      <c r="HB723">
        <f t="shared" si="870"/>
        <v>9</v>
      </c>
      <c r="HC723" t="s">
        <v>85</v>
      </c>
      <c r="HD723">
        <f t="shared" si="922"/>
        <v>9</v>
      </c>
      <c r="HE723" t="s">
        <v>93</v>
      </c>
      <c r="HF723">
        <f t="shared" si="871"/>
        <v>9</v>
      </c>
      <c r="HG723" t="s">
        <v>94</v>
      </c>
      <c r="HH723">
        <f t="shared" si="927"/>
        <v>9</v>
      </c>
      <c r="HI723" t="s">
        <v>130</v>
      </c>
      <c r="HJ723">
        <f t="shared" si="909"/>
        <v>5</v>
      </c>
      <c r="HK723" t="s">
        <v>131</v>
      </c>
      <c r="HL723">
        <f t="shared" si="910"/>
        <v>0</v>
      </c>
      <c r="HM723" t="s">
        <v>90</v>
      </c>
      <c r="HN723">
        <f t="shared" si="872"/>
        <v>9</v>
      </c>
      <c r="HO723" t="s">
        <v>96</v>
      </c>
      <c r="HP723">
        <f t="shared" si="911"/>
        <v>9</v>
      </c>
      <c r="HQ723" t="s">
        <v>136</v>
      </c>
      <c r="HR723" s="1">
        <f t="shared" si="912"/>
        <v>0</v>
      </c>
      <c r="HS723" t="s">
        <v>92</v>
      </c>
      <c r="HT723" s="1">
        <f t="shared" si="913"/>
        <v>0</v>
      </c>
      <c r="HU723" t="s">
        <v>86</v>
      </c>
      <c r="HV723" s="1">
        <f t="shared" si="914"/>
        <v>6</v>
      </c>
      <c r="HW723" t="s">
        <v>129</v>
      </c>
      <c r="HX723" s="1">
        <f t="shared" si="915"/>
        <v>0</v>
      </c>
      <c r="HY723" t="s">
        <v>88</v>
      </c>
      <c r="HZ723" s="1">
        <f t="shared" si="916"/>
        <v>0</v>
      </c>
      <c r="IA723" t="s">
        <v>95</v>
      </c>
      <c r="IB723" s="1">
        <f t="shared" si="917"/>
        <v>6</v>
      </c>
      <c r="IC723" t="s">
        <v>134</v>
      </c>
      <c r="ID723" s="1">
        <f t="shared" si="918"/>
        <v>6</v>
      </c>
      <c r="IE723" t="s">
        <v>135</v>
      </c>
      <c r="IF723" s="1">
        <f t="shared" si="919"/>
        <v>0</v>
      </c>
      <c r="IG723">
        <f t="shared" si="924"/>
        <v>77</v>
      </c>
      <c r="IH723" s="1">
        <f t="shared" si="920"/>
        <v>169</v>
      </c>
    </row>
    <row r="724" spans="1:242" ht="14.65" thickBot="1" x14ac:dyDescent="0.5">
      <c r="A724" s="1">
        <v>721</v>
      </c>
      <c r="B724" s="45">
        <f t="shared" si="855"/>
        <v>356</v>
      </c>
      <c r="C724" s="14" t="s">
        <v>1471</v>
      </c>
      <c r="D724" t="s">
        <v>1470</v>
      </c>
      <c r="E724" s="15" t="s">
        <v>1453</v>
      </c>
      <c r="F724" s="28">
        <f t="shared" si="857"/>
        <v>155</v>
      </c>
      <c r="H724" s="14">
        <v>2</v>
      </c>
      <c r="I724" t="s">
        <v>83</v>
      </c>
      <c r="J724">
        <v>1</v>
      </c>
      <c r="K724" s="40">
        <f t="shared" si="852"/>
        <v>0</v>
      </c>
      <c r="L724">
        <v>0</v>
      </c>
      <c r="M724" t="s">
        <v>83</v>
      </c>
      <c r="N724">
        <v>1</v>
      </c>
      <c r="O724" s="40">
        <f t="shared" si="925"/>
        <v>3</v>
      </c>
      <c r="P724">
        <v>2</v>
      </c>
      <c r="Q724" t="s">
        <v>83</v>
      </c>
      <c r="R724">
        <v>1</v>
      </c>
      <c r="S724" s="40">
        <f t="shared" si="873"/>
        <v>0</v>
      </c>
      <c r="T724">
        <v>3</v>
      </c>
      <c r="U724" t="s">
        <v>83</v>
      </c>
      <c r="V724">
        <v>1</v>
      </c>
      <c r="W724" s="40">
        <f t="shared" si="858"/>
        <v>0</v>
      </c>
      <c r="X724">
        <v>2</v>
      </c>
      <c r="Y724" t="s">
        <v>83</v>
      </c>
      <c r="Z724">
        <v>2</v>
      </c>
      <c r="AA724" s="40">
        <f t="shared" si="859"/>
        <v>0</v>
      </c>
      <c r="AB724">
        <v>3</v>
      </c>
      <c r="AC724" t="s">
        <v>83</v>
      </c>
      <c r="AD724">
        <v>1</v>
      </c>
      <c r="AE724" s="40">
        <f t="shared" si="874"/>
        <v>4</v>
      </c>
      <c r="AF724" s="24">
        <f t="shared" si="875"/>
        <v>7</v>
      </c>
      <c r="AG724" s="14">
        <v>2</v>
      </c>
      <c r="AH724" t="s">
        <v>83</v>
      </c>
      <c r="AI724">
        <v>1</v>
      </c>
      <c r="AJ724" s="40">
        <f t="shared" si="923"/>
        <v>3</v>
      </c>
      <c r="AK724">
        <v>1</v>
      </c>
      <c r="AL724" t="s">
        <v>83</v>
      </c>
      <c r="AM724">
        <v>2</v>
      </c>
      <c r="AN724" s="40">
        <f t="shared" si="876"/>
        <v>0</v>
      </c>
      <c r="AO724">
        <v>3</v>
      </c>
      <c r="AP724" t="s">
        <v>83</v>
      </c>
      <c r="AQ724">
        <v>1</v>
      </c>
      <c r="AR724" s="40">
        <f t="shared" si="856"/>
        <v>0</v>
      </c>
      <c r="AS724">
        <v>2</v>
      </c>
      <c r="AT724" t="s">
        <v>83</v>
      </c>
      <c r="AU724">
        <v>0</v>
      </c>
      <c r="AV724" s="40">
        <f t="shared" si="877"/>
        <v>0</v>
      </c>
      <c r="AW724">
        <v>2</v>
      </c>
      <c r="AX724" t="s">
        <v>83</v>
      </c>
      <c r="AY724">
        <v>3</v>
      </c>
      <c r="AZ724" s="40">
        <f t="shared" si="878"/>
        <v>3</v>
      </c>
      <c r="BA724">
        <v>1</v>
      </c>
      <c r="BB724" t="s">
        <v>83</v>
      </c>
      <c r="BC724">
        <v>2</v>
      </c>
      <c r="BD724" s="40">
        <f t="shared" si="860"/>
        <v>4</v>
      </c>
      <c r="BE724" s="24">
        <f t="shared" si="879"/>
        <v>10</v>
      </c>
      <c r="BF724" s="14">
        <v>2</v>
      </c>
      <c r="BG724" t="s">
        <v>83</v>
      </c>
      <c r="BH724">
        <v>0</v>
      </c>
      <c r="BI724" s="40">
        <f t="shared" si="880"/>
        <v>0</v>
      </c>
      <c r="BJ724">
        <v>2</v>
      </c>
      <c r="BK724" t="s">
        <v>83</v>
      </c>
      <c r="BL724">
        <v>2</v>
      </c>
      <c r="BM724" s="40">
        <f t="shared" si="881"/>
        <v>3</v>
      </c>
      <c r="BN724">
        <v>2</v>
      </c>
      <c r="BO724" t="s">
        <v>83</v>
      </c>
      <c r="BP724">
        <v>0</v>
      </c>
      <c r="BQ724" s="40">
        <f t="shared" si="861"/>
        <v>6</v>
      </c>
      <c r="BR724">
        <v>3</v>
      </c>
      <c r="BS724" t="s">
        <v>83</v>
      </c>
      <c r="BT724">
        <v>1</v>
      </c>
      <c r="BU724" s="40">
        <f t="shared" si="882"/>
        <v>4</v>
      </c>
      <c r="BV724">
        <v>2</v>
      </c>
      <c r="BW724" t="s">
        <v>83</v>
      </c>
      <c r="BX724">
        <v>3</v>
      </c>
      <c r="BY724" s="40">
        <f t="shared" si="883"/>
        <v>3</v>
      </c>
      <c r="BZ724">
        <v>0</v>
      </c>
      <c r="CA724" t="s">
        <v>83</v>
      </c>
      <c r="CB724">
        <v>1</v>
      </c>
      <c r="CC724" s="40">
        <f t="shared" si="884"/>
        <v>4</v>
      </c>
      <c r="CD724" s="24">
        <f t="shared" si="885"/>
        <v>20</v>
      </c>
      <c r="CE724" s="14">
        <v>2</v>
      </c>
      <c r="CF724" t="s">
        <v>83</v>
      </c>
      <c r="CG724">
        <v>0</v>
      </c>
      <c r="CH724" s="40">
        <f t="shared" si="886"/>
        <v>0</v>
      </c>
      <c r="CI724">
        <v>3</v>
      </c>
      <c r="CJ724" t="s">
        <v>83</v>
      </c>
      <c r="CK724">
        <v>1</v>
      </c>
      <c r="CL724" s="40">
        <f t="shared" si="887"/>
        <v>3</v>
      </c>
      <c r="CM724">
        <v>1</v>
      </c>
      <c r="CN724" t="s">
        <v>83</v>
      </c>
      <c r="CO724">
        <v>1</v>
      </c>
      <c r="CP724" s="40">
        <f t="shared" si="888"/>
        <v>0</v>
      </c>
      <c r="CQ724">
        <v>3</v>
      </c>
      <c r="CR724" t="s">
        <v>83</v>
      </c>
      <c r="CS724">
        <v>1</v>
      </c>
      <c r="CT724" s="40">
        <f t="shared" si="889"/>
        <v>3</v>
      </c>
      <c r="CU724">
        <v>0</v>
      </c>
      <c r="CV724" t="s">
        <v>83</v>
      </c>
      <c r="CW724">
        <v>1</v>
      </c>
      <c r="CX724" s="40">
        <f t="shared" si="890"/>
        <v>0</v>
      </c>
      <c r="CY724">
        <v>0</v>
      </c>
      <c r="CZ724" t="s">
        <v>83</v>
      </c>
      <c r="DA724">
        <v>2</v>
      </c>
      <c r="DB724" s="40">
        <f t="shared" si="891"/>
        <v>0</v>
      </c>
      <c r="DC724" s="24">
        <f t="shared" si="892"/>
        <v>6</v>
      </c>
      <c r="DD724" s="14">
        <v>2</v>
      </c>
      <c r="DE724" t="s">
        <v>83</v>
      </c>
      <c r="DF724">
        <v>1</v>
      </c>
      <c r="DG724" s="40">
        <f t="shared" si="921"/>
        <v>0</v>
      </c>
      <c r="DH724">
        <v>3</v>
      </c>
      <c r="DI724" t="s">
        <v>83</v>
      </c>
      <c r="DJ724">
        <v>1</v>
      </c>
      <c r="DK724" s="40">
        <f t="shared" si="862"/>
        <v>3</v>
      </c>
      <c r="DL724">
        <v>2</v>
      </c>
      <c r="DM724" t="s">
        <v>83</v>
      </c>
      <c r="DN724">
        <v>2</v>
      </c>
      <c r="DO724" s="40">
        <f t="shared" si="893"/>
        <v>0</v>
      </c>
      <c r="DP724">
        <v>3</v>
      </c>
      <c r="DQ724" t="s">
        <v>83</v>
      </c>
      <c r="DR724">
        <v>1</v>
      </c>
      <c r="DS724" s="40">
        <f t="shared" si="853"/>
        <v>0</v>
      </c>
      <c r="DT724">
        <v>0</v>
      </c>
      <c r="DU724" t="s">
        <v>83</v>
      </c>
      <c r="DV724">
        <v>3</v>
      </c>
      <c r="DW724" s="40">
        <f t="shared" si="854"/>
        <v>1</v>
      </c>
      <c r="DX724">
        <v>0</v>
      </c>
      <c r="DY724" t="s">
        <v>83</v>
      </c>
      <c r="DZ724">
        <v>2</v>
      </c>
      <c r="EA724" s="39">
        <f t="shared" si="863"/>
        <v>4</v>
      </c>
      <c r="EB724" s="24">
        <f t="shared" si="864"/>
        <v>8</v>
      </c>
      <c r="EC724" s="14">
        <v>0</v>
      </c>
      <c r="ED724" t="s">
        <v>83</v>
      </c>
      <c r="EE724">
        <v>2</v>
      </c>
      <c r="EF724" s="40">
        <f t="shared" si="894"/>
        <v>0</v>
      </c>
      <c r="EG724">
        <v>3</v>
      </c>
      <c r="EH724" t="s">
        <v>83</v>
      </c>
      <c r="EI724">
        <v>1</v>
      </c>
      <c r="EJ724" s="40">
        <f t="shared" si="895"/>
        <v>3</v>
      </c>
      <c r="EK724">
        <v>2</v>
      </c>
      <c r="EL724" t="s">
        <v>83</v>
      </c>
      <c r="EM724">
        <v>1</v>
      </c>
      <c r="EN724" s="40">
        <f t="shared" si="926"/>
        <v>0</v>
      </c>
      <c r="EO724">
        <v>2</v>
      </c>
      <c r="EP724" t="s">
        <v>83</v>
      </c>
      <c r="EQ724">
        <v>2</v>
      </c>
      <c r="ER724" s="40">
        <f t="shared" si="896"/>
        <v>0</v>
      </c>
      <c r="ES724">
        <v>1</v>
      </c>
      <c r="ET724" t="s">
        <v>83</v>
      </c>
      <c r="EU724">
        <v>2</v>
      </c>
      <c r="EV724" s="40">
        <f t="shared" si="897"/>
        <v>0</v>
      </c>
      <c r="EW724">
        <v>2</v>
      </c>
      <c r="EX724" t="s">
        <v>83</v>
      </c>
      <c r="EY724">
        <v>1</v>
      </c>
      <c r="EZ724" s="40">
        <f t="shared" si="898"/>
        <v>0</v>
      </c>
      <c r="FA724" s="24">
        <f t="shared" si="899"/>
        <v>3</v>
      </c>
      <c r="FB724" s="14">
        <v>2</v>
      </c>
      <c r="FC724" t="s">
        <v>83</v>
      </c>
      <c r="FD724">
        <v>1</v>
      </c>
      <c r="FE724" s="40">
        <f t="shared" si="900"/>
        <v>4</v>
      </c>
      <c r="FF724">
        <v>3</v>
      </c>
      <c r="FG724" t="s">
        <v>83</v>
      </c>
      <c r="FH724">
        <v>1</v>
      </c>
      <c r="FI724" s="40">
        <f t="shared" si="901"/>
        <v>4</v>
      </c>
      <c r="FJ724">
        <v>0</v>
      </c>
      <c r="FK724" t="s">
        <v>83</v>
      </c>
      <c r="FL724">
        <v>1</v>
      </c>
      <c r="FM724" s="40">
        <f t="shared" si="902"/>
        <v>0</v>
      </c>
      <c r="FN724">
        <v>2</v>
      </c>
      <c r="FO724" t="s">
        <v>83</v>
      </c>
      <c r="FP724">
        <v>1</v>
      </c>
      <c r="FQ724" s="40">
        <f t="shared" si="865"/>
        <v>4</v>
      </c>
      <c r="FR724">
        <v>0</v>
      </c>
      <c r="FS724" t="s">
        <v>83</v>
      </c>
      <c r="FT724">
        <v>1</v>
      </c>
      <c r="FU724" s="40">
        <f t="shared" si="903"/>
        <v>4</v>
      </c>
      <c r="FV724">
        <v>1</v>
      </c>
      <c r="FW724" t="s">
        <v>83</v>
      </c>
      <c r="FX724">
        <v>3</v>
      </c>
      <c r="FY724" s="40">
        <f t="shared" si="866"/>
        <v>0</v>
      </c>
      <c r="FZ724" s="24">
        <f t="shared" si="867"/>
        <v>16</v>
      </c>
      <c r="GA724" s="14">
        <v>2</v>
      </c>
      <c r="GB724" t="s">
        <v>83</v>
      </c>
      <c r="GC724">
        <v>1</v>
      </c>
      <c r="GD724" s="40">
        <f t="shared" si="904"/>
        <v>0</v>
      </c>
      <c r="GE724">
        <v>2</v>
      </c>
      <c r="GF724" t="s">
        <v>83</v>
      </c>
      <c r="GG724">
        <v>1</v>
      </c>
      <c r="GH724" s="40">
        <f t="shared" si="932"/>
        <v>4</v>
      </c>
      <c r="GI724">
        <v>2</v>
      </c>
      <c r="GJ724" t="s">
        <v>83</v>
      </c>
      <c r="GK724">
        <v>1</v>
      </c>
      <c r="GL724" s="40">
        <f t="shared" si="905"/>
        <v>0</v>
      </c>
      <c r="GM724">
        <v>3</v>
      </c>
      <c r="GN724" t="s">
        <v>83</v>
      </c>
      <c r="GO724">
        <v>1</v>
      </c>
      <c r="GP724" s="40">
        <f t="shared" si="906"/>
        <v>4</v>
      </c>
      <c r="GQ724">
        <v>1</v>
      </c>
      <c r="GR724" t="s">
        <v>83</v>
      </c>
      <c r="GS724">
        <v>1</v>
      </c>
      <c r="GT724" s="40">
        <f t="shared" si="868"/>
        <v>0</v>
      </c>
      <c r="GU724">
        <v>1</v>
      </c>
      <c r="GV724" t="s">
        <v>83</v>
      </c>
      <c r="GW724">
        <v>4</v>
      </c>
      <c r="GX724" s="40">
        <f t="shared" si="907"/>
        <v>0</v>
      </c>
      <c r="GY724" s="24">
        <f t="shared" si="908"/>
        <v>8</v>
      </c>
      <c r="GZ724" s="28">
        <f t="shared" si="869"/>
        <v>78</v>
      </c>
      <c r="HA724" t="s">
        <v>84</v>
      </c>
      <c r="HB724">
        <f t="shared" si="870"/>
        <v>9</v>
      </c>
      <c r="HC724" t="s">
        <v>85</v>
      </c>
      <c r="HD724">
        <f t="shared" si="922"/>
        <v>9</v>
      </c>
      <c r="HE724" t="s">
        <v>93</v>
      </c>
      <c r="HF724">
        <f t="shared" si="871"/>
        <v>9</v>
      </c>
      <c r="HG724" t="s">
        <v>94</v>
      </c>
      <c r="HH724">
        <f t="shared" si="927"/>
        <v>9</v>
      </c>
      <c r="HI724" t="s">
        <v>130</v>
      </c>
      <c r="HJ724">
        <f t="shared" si="909"/>
        <v>5</v>
      </c>
      <c r="HK724" t="s">
        <v>131</v>
      </c>
      <c r="HL724">
        <f t="shared" si="910"/>
        <v>0</v>
      </c>
      <c r="HM724" t="s">
        <v>90</v>
      </c>
      <c r="HN724">
        <f t="shared" si="872"/>
        <v>9</v>
      </c>
      <c r="HO724" t="s">
        <v>96</v>
      </c>
      <c r="HP724">
        <f t="shared" si="911"/>
        <v>9</v>
      </c>
      <c r="HQ724" t="s">
        <v>140</v>
      </c>
      <c r="HR724" s="1">
        <f t="shared" si="912"/>
        <v>0</v>
      </c>
      <c r="HS724" t="s">
        <v>92</v>
      </c>
      <c r="HT724" s="1">
        <f t="shared" si="913"/>
        <v>0</v>
      </c>
      <c r="HU724" t="s">
        <v>86</v>
      </c>
      <c r="HV724" s="1">
        <f t="shared" si="914"/>
        <v>6</v>
      </c>
      <c r="HW724" t="s">
        <v>129</v>
      </c>
      <c r="HX724" s="1">
        <f t="shared" si="915"/>
        <v>0</v>
      </c>
      <c r="HY724" t="s">
        <v>88</v>
      </c>
      <c r="HZ724" s="1">
        <f t="shared" si="916"/>
        <v>0</v>
      </c>
      <c r="IA724" t="s">
        <v>95</v>
      </c>
      <c r="IB724" s="1">
        <f t="shared" si="917"/>
        <v>6</v>
      </c>
      <c r="IC724" t="s">
        <v>134</v>
      </c>
      <c r="ID724" s="1">
        <f t="shared" si="918"/>
        <v>6</v>
      </c>
      <c r="IE724" t="s">
        <v>135</v>
      </c>
      <c r="IF724" s="1">
        <f t="shared" si="919"/>
        <v>0</v>
      </c>
      <c r="IG724">
        <f t="shared" si="924"/>
        <v>77</v>
      </c>
      <c r="IH724" s="1">
        <f t="shared" si="920"/>
        <v>155</v>
      </c>
    </row>
    <row r="725" spans="1:242" ht="14.65" thickBot="1" x14ac:dyDescent="0.5">
      <c r="A725" s="1">
        <v>722</v>
      </c>
      <c r="B725" s="45">
        <f t="shared" si="855"/>
        <v>222</v>
      </c>
      <c r="C725" s="14" t="s">
        <v>1179</v>
      </c>
      <c r="D725" t="s">
        <v>1472</v>
      </c>
      <c r="E725" s="15" t="s">
        <v>1453</v>
      </c>
      <c r="F725" s="28">
        <f t="shared" si="857"/>
        <v>165</v>
      </c>
      <c r="H725" s="14">
        <v>1</v>
      </c>
      <c r="I725" t="s">
        <v>83</v>
      </c>
      <c r="J725">
        <v>3</v>
      </c>
      <c r="K725" s="40">
        <f t="shared" si="852"/>
        <v>4</v>
      </c>
      <c r="L725">
        <v>0</v>
      </c>
      <c r="M725" t="s">
        <v>83</v>
      </c>
      <c r="N725">
        <v>3</v>
      </c>
      <c r="O725" s="40">
        <f t="shared" si="925"/>
        <v>3</v>
      </c>
      <c r="P725">
        <v>2</v>
      </c>
      <c r="Q725" t="s">
        <v>83</v>
      </c>
      <c r="R725">
        <v>2</v>
      </c>
      <c r="S725" s="40">
        <f t="shared" si="873"/>
        <v>0</v>
      </c>
      <c r="T725">
        <v>3</v>
      </c>
      <c r="U725" t="s">
        <v>83</v>
      </c>
      <c r="V725">
        <v>1</v>
      </c>
      <c r="W725" s="40">
        <f t="shared" si="858"/>
        <v>0</v>
      </c>
      <c r="X725">
        <v>3</v>
      </c>
      <c r="Y725" t="s">
        <v>83</v>
      </c>
      <c r="Z725">
        <v>3</v>
      </c>
      <c r="AA725" s="40">
        <f t="shared" si="859"/>
        <v>0</v>
      </c>
      <c r="AB725">
        <v>4</v>
      </c>
      <c r="AC725" t="s">
        <v>83</v>
      </c>
      <c r="AD725">
        <v>0</v>
      </c>
      <c r="AE725" s="40">
        <f t="shared" si="874"/>
        <v>3</v>
      </c>
      <c r="AF725" s="24">
        <f t="shared" si="875"/>
        <v>10</v>
      </c>
      <c r="AG725" s="14">
        <v>4</v>
      </c>
      <c r="AH725" t="s">
        <v>83</v>
      </c>
      <c r="AI725">
        <v>1</v>
      </c>
      <c r="AJ725" s="40">
        <f t="shared" si="923"/>
        <v>3</v>
      </c>
      <c r="AK725">
        <v>1</v>
      </c>
      <c r="AL725" t="s">
        <v>83</v>
      </c>
      <c r="AM725">
        <v>1</v>
      </c>
      <c r="AN725" s="40">
        <f t="shared" si="876"/>
        <v>6</v>
      </c>
      <c r="AO725">
        <v>2</v>
      </c>
      <c r="AP725" t="s">
        <v>83</v>
      </c>
      <c r="AQ725">
        <v>1</v>
      </c>
      <c r="AR725" s="40">
        <f t="shared" si="856"/>
        <v>0</v>
      </c>
      <c r="AS725">
        <v>4</v>
      </c>
      <c r="AT725" t="s">
        <v>83</v>
      </c>
      <c r="AU725">
        <v>2</v>
      </c>
      <c r="AV725" s="40">
        <f t="shared" si="877"/>
        <v>0</v>
      </c>
      <c r="AW725">
        <v>1</v>
      </c>
      <c r="AX725" t="s">
        <v>83</v>
      </c>
      <c r="AY725">
        <v>2</v>
      </c>
      <c r="AZ725" s="40">
        <f t="shared" si="878"/>
        <v>3</v>
      </c>
      <c r="BA725">
        <v>0</v>
      </c>
      <c r="BB725" t="s">
        <v>83</v>
      </c>
      <c r="BC725">
        <v>2</v>
      </c>
      <c r="BD725" s="40">
        <f t="shared" si="860"/>
        <v>3</v>
      </c>
      <c r="BE725" s="24">
        <f t="shared" si="879"/>
        <v>15</v>
      </c>
      <c r="BF725" s="14">
        <v>4</v>
      </c>
      <c r="BG725" t="s">
        <v>83</v>
      </c>
      <c r="BH725">
        <v>0</v>
      </c>
      <c r="BI725" s="40">
        <f t="shared" si="880"/>
        <v>0</v>
      </c>
      <c r="BJ725">
        <v>2</v>
      </c>
      <c r="BK725" t="s">
        <v>83</v>
      </c>
      <c r="BL725">
        <v>2</v>
      </c>
      <c r="BM725" s="40">
        <f t="shared" si="881"/>
        <v>3</v>
      </c>
      <c r="BN725">
        <v>3</v>
      </c>
      <c r="BO725" t="s">
        <v>83</v>
      </c>
      <c r="BP725">
        <v>1</v>
      </c>
      <c r="BQ725" s="40">
        <f t="shared" si="861"/>
        <v>4</v>
      </c>
      <c r="BR725">
        <v>3</v>
      </c>
      <c r="BS725" t="s">
        <v>83</v>
      </c>
      <c r="BT725">
        <v>2</v>
      </c>
      <c r="BU725" s="40">
        <f t="shared" si="882"/>
        <v>3</v>
      </c>
      <c r="BV725">
        <v>2</v>
      </c>
      <c r="BW725" t="s">
        <v>83</v>
      </c>
      <c r="BX725">
        <v>2</v>
      </c>
      <c r="BY725" s="40">
        <f t="shared" si="883"/>
        <v>0</v>
      </c>
      <c r="BZ725">
        <v>1</v>
      </c>
      <c r="CA725" t="s">
        <v>83</v>
      </c>
      <c r="CB725">
        <v>3</v>
      </c>
      <c r="CC725" s="40">
        <f t="shared" si="884"/>
        <v>3</v>
      </c>
      <c r="CD725" s="24">
        <f t="shared" si="885"/>
        <v>13</v>
      </c>
      <c r="CE725" s="14">
        <v>3</v>
      </c>
      <c r="CF725" t="s">
        <v>83</v>
      </c>
      <c r="CG725">
        <v>0</v>
      </c>
      <c r="CH725" s="40">
        <f t="shared" si="886"/>
        <v>0</v>
      </c>
      <c r="CI725">
        <v>3</v>
      </c>
      <c r="CJ725" t="s">
        <v>83</v>
      </c>
      <c r="CK725">
        <v>1</v>
      </c>
      <c r="CL725" s="40">
        <f t="shared" si="887"/>
        <v>3</v>
      </c>
      <c r="CM725">
        <v>1</v>
      </c>
      <c r="CN725" t="s">
        <v>83</v>
      </c>
      <c r="CO725">
        <v>1</v>
      </c>
      <c r="CP725" s="40">
        <f t="shared" si="888"/>
        <v>0</v>
      </c>
      <c r="CQ725">
        <v>3</v>
      </c>
      <c r="CR725" t="s">
        <v>83</v>
      </c>
      <c r="CS725">
        <v>2</v>
      </c>
      <c r="CT725" s="40">
        <f t="shared" si="889"/>
        <v>4</v>
      </c>
      <c r="CU725">
        <v>1</v>
      </c>
      <c r="CV725" t="s">
        <v>83</v>
      </c>
      <c r="CW725">
        <v>3</v>
      </c>
      <c r="CX725" s="40">
        <f t="shared" si="890"/>
        <v>0</v>
      </c>
      <c r="CY725">
        <v>3</v>
      </c>
      <c r="CZ725" t="s">
        <v>83</v>
      </c>
      <c r="DA725">
        <v>1</v>
      </c>
      <c r="DB725" s="40">
        <f t="shared" si="891"/>
        <v>3</v>
      </c>
      <c r="DC725" s="24">
        <f t="shared" si="892"/>
        <v>10</v>
      </c>
      <c r="DD725" s="14">
        <v>2</v>
      </c>
      <c r="DE725" t="s">
        <v>83</v>
      </c>
      <c r="DF725">
        <v>1</v>
      </c>
      <c r="DG725" s="40">
        <f t="shared" si="921"/>
        <v>0</v>
      </c>
      <c r="DH725">
        <v>3</v>
      </c>
      <c r="DI725" t="s">
        <v>83</v>
      </c>
      <c r="DJ725">
        <v>1</v>
      </c>
      <c r="DK725" s="40">
        <f t="shared" si="862"/>
        <v>3</v>
      </c>
      <c r="DL725">
        <v>2</v>
      </c>
      <c r="DM725" t="s">
        <v>83</v>
      </c>
      <c r="DN725">
        <v>2</v>
      </c>
      <c r="DO725" s="40">
        <f t="shared" si="893"/>
        <v>0</v>
      </c>
      <c r="DP725">
        <v>1</v>
      </c>
      <c r="DQ725" t="s">
        <v>83</v>
      </c>
      <c r="DR725">
        <v>1</v>
      </c>
      <c r="DS725" s="40">
        <f t="shared" si="853"/>
        <v>6</v>
      </c>
      <c r="DT725">
        <v>1</v>
      </c>
      <c r="DU725" t="s">
        <v>83</v>
      </c>
      <c r="DV725">
        <v>3</v>
      </c>
      <c r="DW725" s="40">
        <f t="shared" si="854"/>
        <v>1</v>
      </c>
      <c r="DX725">
        <v>1</v>
      </c>
      <c r="DY725" t="s">
        <v>83</v>
      </c>
      <c r="DZ725">
        <v>3</v>
      </c>
      <c r="EA725" s="39">
        <f t="shared" si="863"/>
        <v>4</v>
      </c>
      <c r="EB725" s="24">
        <f t="shared" si="864"/>
        <v>14</v>
      </c>
      <c r="EC725" s="14">
        <v>0</v>
      </c>
      <c r="ED725" t="s">
        <v>83</v>
      </c>
      <c r="EE725">
        <v>2</v>
      </c>
      <c r="EF725" s="40">
        <f t="shared" si="894"/>
        <v>0</v>
      </c>
      <c r="EG725">
        <v>3</v>
      </c>
      <c r="EH725" t="s">
        <v>83</v>
      </c>
      <c r="EI725">
        <v>0</v>
      </c>
      <c r="EJ725" s="40">
        <f t="shared" si="895"/>
        <v>3</v>
      </c>
      <c r="EK725">
        <v>2</v>
      </c>
      <c r="EL725" t="s">
        <v>83</v>
      </c>
      <c r="EM725">
        <v>0</v>
      </c>
      <c r="EN725" s="40">
        <f t="shared" si="926"/>
        <v>0</v>
      </c>
      <c r="EO725">
        <v>4</v>
      </c>
      <c r="EP725" t="s">
        <v>83</v>
      </c>
      <c r="EQ725">
        <v>1</v>
      </c>
      <c r="ER725" s="40">
        <f t="shared" si="896"/>
        <v>6</v>
      </c>
      <c r="ES725">
        <v>2</v>
      </c>
      <c r="ET725" t="s">
        <v>83</v>
      </c>
      <c r="EU725">
        <v>2</v>
      </c>
      <c r="EV725" s="40">
        <f t="shared" si="897"/>
        <v>3</v>
      </c>
      <c r="EW725">
        <v>1</v>
      </c>
      <c r="EX725" t="s">
        <v>83</v>
      </c>
      <c r="EY725">
        <v>0</v>
      </c>
      <c r="EZ725" s="40">
        <f t="shared" si="898"/>
        <v>0</v>
      </c>
      <c r="FA725" s="24">
        <f t="shared" si="899"/>
        <v>12</v>
      </c>
      <c r="FB725" s="14">
        <v>2</v>
      </c>
      <c r="FC725" t="s">
        <v>83</v>
      </c>
      <c r="FD725">
        <v>1</v>
      </c>
      <c r="FE725" s="40">
        <f t="shared" si="900"/>
        <v>4</v>
      </c>
      <c r="FF725">
        <v>2</v>
      </c>
      <c r="FG725" t="s">
        <v>83</v>
      </c>
      <c r="FH725">
        <v>2</v>
      </c>
      <c r="FI725" s="40">
        <f t="shared" si="901"/>
        <v>0</v>
      </c>
      <c r="FJ725">
        <v>1</v>
      </c>
      <c r="FK725" t="s">
        <v>83</v>
      </c>
      <c r="FL725">
        <v>0</v>
      </c>
      <c r="FM725" s="40">
        <f t="shared" si="902"/>
        <v>0</v>
      </c>
      <c r="FN725">
        <v>2</v>
      </c>
      <c r="FO725" t="s">
        <v>83</v>
      </c>
      <c r="FP725">
        <v>2</v>
      </c>
      <c r="FQ725" s="40">
        <f t="shared" si="865"/>
        <v>0</v>
      </c>
      <c r="FR725">
        <v>1</v>
      </c>
      <c r="FS725" t="s">
        <v>83</v>
      </c>
      <c r="FT725">
        <v>2</v>
      </c>
      <c r="FU725" s="40">
        <f t="shared" si="903"/>
        <v>4</v>
      </c>
      <c r="FV725">
        <v>1</v>
      </c>
      <c r="FW725" t="s">
        <v>83</v>
      </c>
      <c r="FX725">
        <v>2</v>
      </c>
      <c r="FY725" s="40">
        <f t="shared" si="866"/>
        <v>0</v>
      </c>
      <c r="FZ725" s="24">
        <f t="shared" si="867"/>
        <v>8</v>
      </c>
      <c r="GA725" s="14">
        <v>3</v>
      </c>
      <c r="GB725" t="s">
        <v>83</v>
      </c>
      <c r="GC725">
        <v>2</v>
      </c>
      <c r="GD725" s="40">
        <f t="shared" si="904"/>
        <v>0</v>
      </c>
      <c r="GE725">
        <v>2</v>
      </c>
      <c r="GF725" t="s">
        <v>83</v>
      </c>
      <c r="GG725">
        <v>2</v>
      </c>
      <c r="GH725" s="40">
        <f t="shared" si="932"/>
        <v>0</v>
      </c>
      <c r="GI725">
        <v>1</v>
      </c>
      <c r="GJ725" t="s">
        <v>83</v>
      </c>
      <c r="GK725">
        <v>3</v>
      </c>
      <c r="GL725" s="40">
        <f t="shared" si="905"/>
        <v>3</v>
      </c>
      <c r="GM725">
        <v>2</v>
      </c>
      <c r="GN725" t="s">
        <v>83</v>
      </c>
      <c r="GO725">
        <v>2</v>
      </c>
      <c r="GP725" s="40">
        <f t="shared" si="906"/>
        <v>0</v>
      </c>
      <c r="GQ725">
        <v>1</v>
      </c>
      <c r="GR725" t="s">
        <v>83</v>
      </c>
      <c r="GS725">
        <v>2</v>
      </c>
      <c r="GT725" s="40">
        <f t="shared" si="868"/>
        <v>3</v>
      </c>
      <c r="GU725">
        <v>1</v>
      </c>
      <c r="GV725" t="s">
        <v>83</v>
      </c>
      <c r="GW725">
        <v>3</v>
      </c>
      <c r="GX725" s="40">
        <f t="shared" si="907"/>
        <v>0</v>
      </c>
      <c r="GY725" s="24">
        <f t="shared" si="908"/>
        <v>6</v>
      </c>
      <c r="GZ725" s="28">
        <f t="shared" si="869"/>
        <v>88</v>
      </c>
      <c r="HA725" t="s">
        <v>84</v>
      </c>
      <c r="HB725">
        <f t="shared" si="870"/>
        <v>9</v>
      </c>
      <c r="HC725" t="s">
        <v>85</v>
      </c>
      <c r="HD725">
        <f t="shared" si="922"/>
        <v>9</v>
      </c>
      <c r="HE725" t="s">
        <v>93</v>
      </c>
      <c r="HF725">
        <f t="shared" si="871"/>
        <v>9</v>
      </c>
      <c r="HG725" t="s">
        <v>94</v>
      </c>
      <c r="HH725">
        <f t="shared" si="927"/>
        <v>9</v>
      </c>
      <c r="HI725" t="s">
        <v>130</v>
      </c>
      <c r="HJ725">
        <f t="shared" si="909"/>
        <v>5</v>
      </c>
      <c r="HK725" t="s">
        <v>131</v>
      </c>
      <c r="HL725">
        <f t="shared" si="910"/>
        <v>0</v>
      </c>
      <c r="HM725" t="s">
        <v>90</v>
      </c>
      <c r="HN725">
        <f t="shared" si="872"/>
        <v>9</v>
      </c>
      <c r="HO725" t="s">
        <v>96</v>
      </c>
      <c r="HP725">
        <f t="shared" si="911"/>
        <v>9</v>
      </c>
      <c r="HQ725" t="s">
        <v>132</v>
      </c>
      <c r="HR725" s="1">
        <f t="shared" si="912"/>
        <v>6</v>
      </c>
      <c r="HS725" t="s">
        <v>92</v>
      </c>
      <c r="HT725" s="1">
        <f t="shared" si="913"/>
        <v>0</v>
      </c>
      <c r="HU725" t="s">
        <v>133</v>
      </c>
      <c r="HV725" s="1">
        <f t="shared" si="914"/>
        <v>0</v>
      </c>
      <c r="HW725" t="s">
        <v>129</v>
      </c>
      <c r="HX725" s="1">
        <f t="shared" si="915"/>
        <v>0</v>
      </c>
      <c r="HY725" t="s">
        <v>88</v>
      </c>
      <c r="HZ725" s="1">
        <f t="shared" si="916"/>
        <v>0</v>
      </c>
      <c r="IA725" t="s">
        <v>95</v>
      </c>
      <c r="IB725" s="1">
        <f t="shared" si="917"/>
        <v>6</v>
      </c>
      <c r="IC725" t="s">
        <v>134</v>
      </c>
      <c r="ID725" s="1">
        <f t="shared" si="918"/>
        <v>6</v>
      </c>
      <c r="IE725" t="s">
        <v>138</v>
      </c>
      <c r="IF725" s="1">
        <f t="shared" si="919"/>
        <v>0</v>
      </c>
      <c r="IG725">
        <f t="shared" si="924"/>
        <v>77</v>
      </c>
      <c r="IH725" s="1">
        <f t="shared" si="920"/>
        <v>165</v>
      </c>
    </row>
    <row r="726" spans="1:242" ht="14.65" thickBot="1" x14ac:dyDescent="0.5">
      <c r="A726" s="1">
        <v>723</v>
      </c>
      <c r="B726" s="45">
        <f t="shared" si="855"/>
        <v>356</v>
      </c>
      <c r="C726" s="14" t="s">
        <v>1099</v>
      </c>
      <c r="D726" t="s">
        <v>1135</v>
      </c>
      <c r="E726" s="15" t="s">
        <v>1453</v>
      </c>
      <c r="F726" s="28">
        <f t="shared" si="857"/>
        <v>155</v>
      </c>
      <c r="H726" s="14">
        <v>1</v>
      </c>
      <c r="I726" t="s">
        <v>83</v>
      </c>
      <c r="J726">
        <v>2</v>
      </c>
      <c r="K726" s="40">
        <f t="shared" si="852"/>
        <v>3</v>
      </c>
      <c r="L726">
        <v>1</v>
      </c>
      <c r="M726" t="s">
        <v>83</v>
      </c>
      <c r="N726">
        <v>2</v>
      </c>
      <c r="O726" s="40">
        <f t="shared" si="925"/>
        <v>3</v>
      </c>
      <c r="P726">
        <v>1</v>
      </c>
      <c r="Q726" t="s">
        <v>83</v>
      </c>
      <c r="R726">
        <v>3</v>
      </c>
      <c r="S726" s="40">
        <f t="shared" si="873"/>
        <v>6</v>
      </c>
      <c r="T726">
        <v>2</v>
      </c>
      <c r="U726" t="s">
        <v>83</v>
      </c>
      <c r="V726">
        <v>0</v>
      </c>
      <c r="W726" s="40">
        <f t="shared" si="858"/>
        <v>0</v>
      </c>
      <c r="X726">
        <v>2</v>
      </c>
      <c r="Y726" t="s">
        <v>83</v>
      </c>
      <c r="Z726">
        <v>1</v>
      </c>
      <c r="AA726" s="40">
        <f t="shared" si="859"/>
        <v>0</v>
      </c>
      <c r="AB726">
        <v>2</v>
      </c>
      <c r="AC726" t="s">
        <v>83</v>
      </c>
      <c r="AD726">
        <v>1</v>
      </c>
      <c r="AE726" s="40">
        <f t="shared" si="874"/>
        <v>3</v>
      </c>
      <c r="AF726" s="24">
        <f t="shared" si="875"/>
        <v>15</v>
      </c>
      <c r="AG726" s="14">
        <v>2</v>
      </c>
      <c r="AH726" t="s">
        <v>83</v>
      </c>
      <c r="AI726">
        <v>1</v>
      </c>
      <c r="AJ726" s="40">
        <f t="shared" si="923"/>
        <v>3</v>
      </c>
      <c r="AK726">
        <v>1</v>
      </c>
      <c r="AL726" t="s">
        <v>83</v>
      </c>
      <c r="AM726">
        <v>1</v>
      </c>
      <c r="AN726" s="40">
        <f t="shared" si="876"/>
        <v>6</v>
      </c>
      <c r="AO726">
        <v>3</v>
      </c>
      <c r="AP726" t="s">
        <v>83</v>
      </c>
      <c r="AQ726">
        <v>1</v>
      </c>
      <c r="AR726" s="40">
        <f t="shared" si="856"/>
        <v>0</v>
      </c>
      <c r="AS726">
        <v>2</v>
      </c>
      <c r="AT726" t="s">
        <v>83</v>
      </c>
      <c r="AU726">
        <v>1</v>
      </c>
      <c r="AV726" s="40">
        <f t="shared" si="877"/>
        <v>0</v>
      </c>
      <c r="AW726">
        <v>1</v>
      </c>
      <c r="AX726" t="s">
        <v>83</v>
      </c>
      <c r="AY726">
        <v>2</v>
      </c>
      <c r="AZ726" s="40">
        <f t="shared" si="878"/>
        <v>3</v>
      </c>
      <c r="BA726">
        <v>1</v>
      </c>
      <c r="BB726" t="s">
        <v>83</v>
      </c>
      <c r="BC726">
        <v>2</v>
      </c>
      <c r="BD726" s="40">
        <f t="shared" si="860"/>
        <v>4</v>
      </c>
      <c r="BE726" s="24">
        <f t="shared" si="879"/>
        <v>16</v>
      </c>
      <c r="BF726" s="14">
        <v>2</v>
      </c>
      <c r="BG726" t="s">
        <v>83</v>
      </c>
      <c r="BH726">
        <v>1</v>
      </c>
      <c r="BI726" s="40">
        <f t="shared" si="880"/>
        <v>0</v>
      </c>
      <c r="BJ726">
        <v>1</v>
      </c>
      <c r="BK726" t="s">
        <v>83</v>
      </c>
      <c r="BL726">
        <v>1</v>
      </c>
      <c r="BM726" s="40">
        <f t="shared" si="881"/>
        <v>4</v>
      </c>
      <c r="BN726">
        <v>2</v>
      </c>
      <c r="BO726" t="s">
        <v>83</v>
      </c>
      <c r="BP726">
        <v>1</v>
      </c>
      <c r="BQ726" s="40">
        <f t="shared" si="861"/>
        <v>3</v>
      </c>
      <c r="BR726">
        <v>1</v>
      </c>
      <c r="BS726" t="s">
        <v>83</v>
      </c>
      <c r="BT726">
        <v>1</v>
      </c>
      <c r="BU726" s="40">
        <f t="shared" si="882"/>
        <v>0</v>
      </c>
      <c r="BV726">
        <v>1</v>
      </c>
      <c r="BW726" t="s">
        <v>83</v>
      </c>
      <c r="BX726">
        <v>2</v>
      </c>
      <c r="BY726" s="40">
        <f t="shared" si="883"/>
        <v>3</v>
      </c>
      <c r="BZ726">
        <v>1</v>
      </c>
      <c r="CA726" t="s">
        <v>83</v>
      </c>
      <c r="CB726">
        <v>2</v>
      </c>
      <c r="CC726" s="40">
        <f t="shared" si="884"/>
        <v>6</v>
      </c>
      <c r="CD726" s="24">
        <f t="shared" si="885"/>
        <v>16</v>
      </c>
      <c r="CE726" s="14">
        <v>2</v>
      </c>
      <c r="CF726" t="s">
        <v>83</v>
      </c>
      <c r="CG726">
        <v>1</v>
      </c>
      <c r="CH726" s="40">
        <f t="shared" si="886"/>
        <v>0</v>
      </c>
      <c r="CI726">
        <v>2</v>
      </c>
      <c r="CJ726" t="s">
        <v>83</v>
      </c>
      <c r="CK726">
        <v>1</v>
      </c>
      <c r="CL726" s="40">
        <f t="shared" si="887"/>
        <v>3</v>
      </c>
      <c r="CM726">
        <v>1</v>
      </c>
      <c r="CN726" t="s">
        <v>83</v>
      </c>
      <c r="CO726">
        <v>2</v>
      </c>
      <c r="CP726" s="40">
        <f t="shared" si="888"/>
        <v>4</v>
      </c>
      <c r="CQ726">
        <v>2</v>
      </c>
      <c r="CR726" t="s">
        <v>83</v>
      </c>
      <c r="CS726">
        <v>2</v>
      </c>
      <c r="CT726" s="40">
        <f t="shared" si="889"/>
        <v>0</v>
      </c>
      <c r="CU726">
        <v>1</v>
      </c>
      <c r="CV726" t="s">
        <v>83</v>
      </c>
      <c r="CW726">
        <v>2</v>
      </c>
      <c r="CX726" s="40">
        <f t="shared" si="890"/>
        <v>0</v>
      </c>
      <c r="CY726">
        <v>1</v>
      </c>
      <c r="CZ726" t="s">
        <v>83</v>
      </c>
      <c r="DA726">
        <v>2</v>
      </c>
      <c r="DB726" s="40">
        <f t="shared" si="891"/>
        <v>0</v>
      </c>
      <c r="DC726" s="24">
        <f t="shared" si="892"/>
        <v>7</v>
      </c>
      <c r="DD726" s="14">
        <v>2</v>
      </c>
      <c r="DE726" t="s">
        <v>83</v>
      </c>
      <c r="DF726">
        <v>2</v>
      </c>
      <c r="DG726" s="40">
        <f t="shared" si="921"/>
        <v>0</v>
      </c>
      <c r="DH726">
        <v>2</v>
      </c>
      <c r="DI726" t="s">
        <v>83</v>
      </c>
      <c r="DJ726">
        <v>1</v>
      </c>
      <c r="DK726" s="40">
        <f t="shared" si="862"/>
        <v>3</v>
      </c>
      <c r="DL726">
        <v>2</v>
      </c>
      <c r="DM726" t="s">
        <v>83</v>
      </c>
      <c r="DN726">
        <v>2</v>
      </c>
      <c r="DO726" s="40">
        <f t="shared" si="893"/>
        <v>0</v>
      </c>
      <c r="DP726">
        <v>2</v>
      </c>
      <c r="DQ726" t="s">
        <v>83</v>
      </c>
      <c r="DR726">
        <v>1</v>
      </c>
      <c r="DS726" s="40">
        <f t="shared" si="853"/>
        <v>0</v>
      </c>
      <c r="DT726">
        <v>1</v>
      </c>
      <c r="DU726" t="s">
        <v>83</v>
      </c>
      <c r="DV726">
        <v>2</v>
      </c>
      <c r="DW726" s="40">
        <f t="shared" si="854"/>
        <v>1</v>
      </c>
      <c r="DX726">
        <v>1</v>
      </c>
      <c r="DY726" t="s">
        <v>83</v>
      </c>
      <c r="DZ726">
        <v>2</v>
      </c>
      <c r="EA726" s="39">
        <f t="shared" si="863"/>
        <v>3</v>
      </c>
      <c r="EB726" s="24">
        <f t="shared" si="864"/>
        <v>7</v>
      </c>
      <c r="EC726" s="14">
        <v>0</v>
      </c>
      <c r="ED726" t="s">
        <v>83</v>
      </c>
      <c r="EE726">
        <v>2</v>
      </c>
      <c r="EF726" s="40">
        <f t="shared" si="894"/>
        <v>0</v>
      </c>
      <c r="EG726">
        <v>2</v>
      </c>
      <c r="EH726" t="s">
        <v>83</v>
      </c>
      <c r="EI726">
        <v>1</v>
      </c>
      <c r="EJ726" s="40">
        <f t="shared" si="895"/>
        <v>4</v>
      </c>
      <c r="EK726">
        <v>2</v>
      </c>
      <c r="EL726" t="s">
        <v>83</v>
      </c>
      <c r="EM726">
        <v>0</v>
      </c>
      <c r="EN726" s="40">
        <f t="shared" si="926"/>
        <v>0</v>
      </c>
      <c r="EO726">
        <v>1</v>
      </c>
      <c r="EP726" t="s">
        <v>83</v>
      </c>
      <c r="EQ726">
        <v>2</v>
      </c>
      <c r="ER726" s="40">
        <f t="shared" si="896"/>
        <v>0</v>
      </c>
      <c r="ES726">
        <v>1</v>
      </c>
      <c r="ET726" t="s">
        <v>83</v>
      </c>
      <c r="EU726">
        <v>2</v>
      </c>
      <c r="EV726" s="40">
        <f t="shared" si="897"/>
        <v>0</v>
      </c>
      <c r="EW726">
        <v>2</v>
      </c>
      <c r="EX726" t="s">
        <v>83</v>
      </c>
      <c r="EY726">
        <v>1</v>
      </c>
      <c r="EZ726" s="40">
        <f t="shared" si="898"/>
        <v>0</v>
      </c>
      <c r="FA726" s="24">
        <f t="shared" si="899"/>
        <v>4</v>
      </c>
      <c r="FB726" s="14">
        <v>2</v>
      </c>
      <c r="FC726" t="s">
        <v>83</v>
      </c>
      <c r="FD726">
        <v>0</v>
      </c>
      <c r="FE726" s="40">
        <f t="shared" si="900"/>
        <v>3</v>
      </c>
      <c r="FF726">
        <v>3</v>
      </c>
      <c r="FG726" t="s">
        <v>83</v>
      </c>
      <c r="FH726">
        <v>1</v>
      </c>
      <c r="FI726" s="40">
        <f t="shared" si="901"/>
        <v>4</v>
      </c>
      <c r="FJ726">
        <v>1</v>
      </c>
      <c r="FK726" t="s">
        <v>83</v>
      </c>
      <c r="FL726">
        <v>2</v>
      </c>
      <c r="FM726" s="40">
        <f t="shared" si="902"/>
        <v>0</v>
      </c>
      <c r="FN726">
        <v>1</v>
      </c>
      <c r="FO726" t="s">
        <v>83</v>
      </c>
      <c r="FP726">
        <v>1</v>
      </c>
      <c r="FQ726" s="40">
        <f t="shared" si="865"/>
        <v>0</v>
      </c>
      <c r="FR726">
        <v>1</v>
      </c>
      <c r="FS726" t="s">
        <v>83</v>
      </c>
      <c r="FT726">
        <v>1</v>
      </c>
      <c r="FU726" s="40">
        <f t="shared" si="903"/>
        <v>0</v>
      </c>
      <c r="FV726">
        <v>1</v>
      </c>
      <c r="FW726" t="s">
        <v>83</v>
      </c>
      <c r="FX726">
        <v>2</v>
      </c>
      <c r="FY726" s="40">
        <f t="shared" si="866"/>
        <v>0</v>
      </c>
      <c r="FZ726" s="24">
        <f t="shared" si="867"/>
        <v>7</v>
      </c>
      <c r="GA726" s="14">
        <v>3</v>
      </c>
      <c r="GB726" t="s">
        <v>83</v>
      </c>
      <c r="GC726">
        <v>1</v>
      </c>
      <c r="GD726" s="40">
        <f t="shared" si="904"/>
        <v>0</v>
      </c>
      <c r="GE726">
        <v>2</v>
      </c>
      <c r="GF726" t="s">
        <v>83</v>
      </c>
      <c r="GG726">
        <v>0</v>
      </c>
      <c r="GH726" s="40">
        <f t="shared" si="932"/>
        <v>3</v>
      </c>
      <c r="GI726">
        <v>2</v>
      </c>
      <c r="GJ726" t="s">
        <v>83</v>
      </c>
      <c r="GK726">
        <v>1</v>
      </c>
      <c r="GL726" s="40">
        <f t="shared" si="905"/>
        <v>0</v>
      </c>
      <c r="GM726">
        <v>2</v>
      </c>
      <c r="GN726" t="s">
        <v>83</v>
      </c>
      <c r="GO726">
        <v>1</v>
      </c>
      <c r="GP726" s="40">
        <f t="shared" si="906"/>
        <v>3</v>
      </c>
      <c r="GQ726">
        <v>2</v>
      </c>
      <c r="GR726" t="s">
        <v>83</v>
      </c>
      <c r="GS726">
        <v>1</v>
      </c>
      <c r="GT726" s="40">
        <f t="shared" si="868"/>
        <v>0</v>
      </c>
      <c r="GU726">
        <v>1</v>
      </c>
      <c r="GV726" t="s">
        <v>83</v>
      </c>
      <c r="GW726">
        <v>2</v>
      </c>
      <c r="GX726" s="40">
        <f t="shared" si="907"/>
        <v>0</v>
      </c>
      <c r="GY726" s="24">
        <f t="shared" si="908"/>
        <v>6</v>
      </c>
      <c r="GZ726" s="28">
        <f t="shared" si="869"/>
        <v>78</v>
      </c>
      <c r="HA726" t="s">
        <v>84</v>
      </c>
      <c r="HB726">
        <f t="shared" si="870"/>
        <v>9</v>
      </c>
      <c r="HC726" t="s">
        <v>85</v>
      </c>
      <c r="HD726">
        <f t="shared" si="922"/>
        <v>9</v>
      </c>
      <c r="HE726" t="s">
        <v>93</v>
      </c>
      <c r="HF726">
        <f t="shared" si="871"/>
        <v>9</v>
      </c>
      <c r="HG726" t="s">
        <v>94</v>
      </c>
      <c r="HH726">
        <f t="shared" si="927"/>
        <v>9</v>
      </c>
      <c r="HI726" t="s">
        <v>130</v>
      </c>
      <c r="HJ726">
        <f t="shared" si="909"/>
        <v>5</v>
      </c>
      <c r="HK726" t="s">
        <v>131</v>
      </c>
      <c r="HL726">
        <f t="shared" si="910"/>
        <v>0</v>
      </c>
      <c r="HM726" t="s">
        <v>90</v>
      </c>
      <c r="HN726">
        <f t="shared" si="872"/>
        <v>9</v>
      </c>
      <c r="HO726" t="s">
        <v>96</v>
      </c>
      <c r="HP726">
        <f t="shared" si="911"/>
        <v>9</v>
      </c>
      <c r="HQ726" t="s">
        <v>136</v>
      </c>
      <c r="HR726" s="1">
        <f t="shared" si="912"/>
        <v>0</v>
      </c>
      <c r="HS726" t="s">
        <v>92</v>
      </c>
      <c r="HT726" s="1">
        <f t="shared" si="913"/>
        <v>0</v>
      </c>
      <c r="HU726" t="s">
        <v>86</v>
      </c>
      <c r="HV726" s="1">
        <f t="shared" si="914"/>
        <v>6</v>
      </c>
      <c r="HW726" t="s">
        <v>129</v>
      </c>
      <c r="HX726" s="1">
        <f t="shared" si="915"/>
        <v>0</v>
      </c>
      <c r="HY726" t="s">
        <v>88</v>
      </c>
      <c r="HZ726" s="1">
        <f t="shared" si="916"/>
        <v>0</v>
      </c>
      <c r="IA726" t="s">
        <v>142</v>
      </c>
      <c r="IB726" s="1">
        <f t="shared" si="917"/>
        <v>0</v>
      </c>
      <c r="IC726" t="s">
        <v>134</v>
      </c>
      <c r="ID726" s="1">
        <f t="shared" si="918"/>
        <v>6</v>
      </c>
      <c r="IE726" t="s">
        <v>91</v>
      </c>
      <c r="IF726" s="1">
        <f t="shared" si="919"/>
        <v>6</v>
      </c>
      <c r="IG726">
        <f t="shared" si="924"/>
        <v>77</v>
      </c>
      <c r="IH726" s="1">
        <f t="shared" si="920"/>
        <v>155</v>
      </c>
    </row>
    <row r="727" spans="1:242" ht="14.65" thickBot="1" x14ac:dyDescent="0.5">
      <c r="A727" s="1">
        <v>724</v>
      </c>
      <c r="B727" s="45">
        <f t="shared" si="855"/>
        <v>338</v>
      </c>
      <c r="C727" s="14" t="s">
        <v>1473</v>
      </c>
      <c r="D727" t="s">
        <v>1135</v>
      </c>
      <c r="E727" s="15" t="s">
        <v>1453</v>
      </c>
      <c r="F727" s="28">
        <f t="shared" si="857"/>
        <v>156</v>
      </c>
      <c r="H727" s="14">
        <v>1</v>
      </c>
      <c r="I727" t="s">
        <v>83</v>
      </c>
      <c r="J727">
        <v>2</v>
      </c>
      <c r="K727" s="40">
        <f t="shared" si="852"/>
        <v>3</v>
      </c>
      <c r="L727">
        <v>1</v>
      </c>
      <c r="M727" t="s">
        <v>83</v>
      </c>
      <c r="N727">
        <v>2</v>
      </c>
      <c r="O727" s="40">
        <f t="shared" si="925"/>
        <v>3</v>
      </c>
      <c r="P727">
        <v>1</v>
      </c>
      <c r="Q727" t="s">
        <v>83</v>
      </c>
      <c r="R727">
        <v>3</v>
      </c>
      <c r="S727" s="40">
        <f t="shared" si="873"/>
        <v>6</v>
      </c>
      <c r="T727">
        <v>2</v>
      </c>
      <c r="U727" t="s">
        <v>83</v>
      </c>
      <c r="V727">
        <v>0</v>
      </c>
      <c r="W727" s="40">
        <f t="shared" si="858"/>
        <v>0</v>
      </c>
      <c r="X727">
        <v>2</v>
      </c>
      <c r="Y727" t="s">
        <v>83</v>
      </c>
      <c r="Z727">
        <v>1</v>
      </c>
      <c r="AA727" s="40">
        <f t="shared" si="859"/>
        <v>0</v>
      </c>
      <c r="AB727">
        <v>2</v>
      </c>
      <c r="AC727" t="s">
        <v>83</v>
      </c>
      <c r="AD727">
        <v>1</v>
      </c>
      <c r="AE727" s="40">
        <f t="shared" si="874"/>
        <v>3</v>
      </c>
      <c r="AF727" s="24">
        <f t="shared" si="875"/>
        <v>15</v>
      </c>
      <c r="AG727" s="14">
        <v>2</v>
      </c>
      <c r="AH727" t="s">
        <v>83</v>
      </c>
      <c r="AI727">
        <v>1</v>
      </c>
      <c r="AJ727" s="40">
        <f t="shared" si="923"/>
        <v>3</v>
      </c>
      <c r="AK727">
        <v>2</v>
      </c>
      <c r="AL727" t="s">
        <v>83</v>
      </c>
      <c r="AM727">
        <v>1</v>
      </c>
      <c r="AN727" s="40">
        <f t="shared" si="876"/>
        <v>0</v>
      </c>
      <c r="AO727">
        <v>3</v>
      </c>
      <c r="AP727" t="s">
        <v>83</v>
      </c>
      <c r="AQ727">
        <v>1</v>
      </c>
      <c r="AR727" s="40">
        <f t="shared" si="856"/>
        <v>0</v>
      </c>
      <c r="AS727">
        <v>2</v>
      </c>
      <c r="AT727" t="s">
        <v>83</v>
      </c>
      <c r="AU727">
        <v>2</v>
      </c>
      <c r="AV727" s="40">
        <f t="shared" si="877"/>
        <v>3</v>
      </c>
      <c r="AW727">
        <v>1</v>
      </c>
      <c r="AX727" t="s">
        <v>83</v>
      </c>
      <c r="AY727">
        <v>2</v>
      </c>
      <c r="AZ727" s="40">
        <f t="shared" si="878"/>
        <v>3</v>
      </c>
      <c r="BA727">
        <v>1</v>
      </c>
      <c r="BB727" t="s">
        <v>83</v>
      </c>
      <c r="BC727">
        <v>2</v>
      </c>
      <c r="BD727" s="40">
        <f t="shared" si="860"/>
        <v>4</v>
      </c>
      <c r="BE727" s="24">
        <f t="shared" si="879"/>
        <v>13</v>
      </c>
      <c r="BF727" s="14">
        <v>2</v>
      </c>
      <c r="BG727" t="s">
        <v>83</v>
      </c>
      <c r="BH727">
        <v>1</v>
      </c>
      <c r="BI727" s="40">
        <f t="shared" si="880"/>
        <v>0</v>
      </c>
      <c r="BJ727">
        <v>1</v>
      </c>
      <c r="BK727" t="s">
        <v>83</v>
      </c>
      <c r="BL727">
        <v>1</v>
      </c>
      <c r="BM727" s="40">
        <f t="shared" si="881"/>
        <v>4</v>
      </c>
      <c r="BN727">
        <v>2</v>
      </c>
      <c r="BO727" t="s">
        <v>83</v>
      </c>
      <c r="BP727">
        <v>1</v>
      </c>
      <c r="BQ727" s="40">
        <f t="shared" si="861"/>
        <v>3</v>
      </c>
      <c r="BR727">
        <v>1</v>
      </c>
      <c r="BS727" t="s">
        <v>83</v>
      </c>
      <c r="BT727">
        <v>1</v>
      </c>
      <c r="BU727" s="40">
        <f t="shared" si="882"/>
        <v>0</v>
      </c>
      <c r="BV727">
        <v>1</v>
      </c>
      <c r="BW727" t="s">
        <v>83</v>
      </c>
      <c r="BX727">
        <v>2</v>
      </c>
      <c r="BY727" s="40">
        <f t="shared" si="883"/>
        <v>3</v>
      </c>
      <c r="BZ727">
        <v>1</v>
      </c>
      <c r="CA727" t="s">
        <v>83</v>
      </c>
      <c r="CB727">
        <v>2</v>
      </c>
      <c r="CC727" s="40">
        <f t="shared" si="884"/>
        <v>6</v>
      </c>
      <c r="CD727" s="24">
        <f t="shared" si="885"/>
        <v>16</v>
      </c>
      <c r="CE727" s="14">
        <v>2</v>
      </c>
      <c r="CF727" t="s">
        <v>83</v>
      </c>
      <c r="CG727">
        <v>1</v>
      </c>
      <c r="CH727" s="40">
        <f t="shared" si="886"/>
        <v>0</v>
      </c>
      <c r="CI727">
        <v>2</v>
      </c>
      <c r="CJ727" t="s">
        <v>83</v>
      </c>
      <c r="CK727">
        <v>1</v>
      </c>
      <c r="CL727" s="40">
        <f t="shared" si="887"/>
        <v>3</v>
      </c>
      <c r="CM727">
        <v>1</v>
      </c>
      <c r="CN727" t="s">
        <v>83</v>
      </c>
      <c r="CO727">
        <v>2</v>
      </c>
      <c r="CP727" s="40">
        <f t="shared" si="888"/>
        <v>4</v>
      </c>
      <c r="CQ727">
        <v>2</v>
      </c>
      <c r="CR727" t="s">
        <v>83</v>
      </c>
      <c r="CS727">
        <v>2</v>
      </c>
      <c r="CT727" s="40">
        <f t="shared" si="889"/>
        <v>0</v>
      </c>
      <c r="CU727">
        <v>1</v>
      </c>
      <c r="CV727" t="s">
        <v>83</v>
      </c>
      <c r="CW727">
        <v>2</v>
      </c>
      <c r="CX727" s="40">
        <f t="shared" si="890"/>
        <v>0</v>
      </c>
      <c r="CY727">
        <v>1</v>
      </c>
      <c r="CZ727" t="s">
        <v>83</v>
      </c>
      <c r="DA727">
        <v>2</v>
      </c>
      <c r="DB727" s="40">
        <f t="shared" si="891"/>
        <v>0</v>
      </c>
      <c r="DC727" s="24">
        <f t="shared" si="892"/>
        <v>7</v>
      </c>
      <c r="DD727" s="14">
        <v>2</v>
      </c>
      <c r="DE727" t="s">
        <v>83</v>
      </c>
      <c r="DF727">
        <v>2</v>
      </c>
      <c r="DG727" s="40">
        <f t="shared" si="921"/>
        <v>0</v>
      </c>
      <c r="DH727">
        <v>2</v>
      </c>
      <c r="DI727" t="s">
        <v>83</v>
      </c>
      <c r="DJ727">
        <v>1</v>
      </c>
      <c r="DK727" s="40">
        <f t="shared" si="862"/>
        <v>3</v>
      </c>
      <c r="DL727">
        <v>2</v>
      </c>
      <c r="DM727" t="s">
        <v>83</v>
      </c>
      <c r="DN727">
        <v>2</v>
      </c>
      <c r="DO727" s="40">
        <f t="shared" si="893"/>
        <v>0</v>
      </c>
      <c r="DP727">
        <v>1</v>
      </c>
      <c r="DQ727" t="s">
        <v>83</v>
      </c>
      <c r="DR727">
        <v>2</v>
      </c>
      <c r="DS727" s="40">
        <f t="shared" si="853"/>
        <v>0</v>
      </c>
      <c r="DT727">
        <v>1</v>
      </c>
      <c r="DU727" t="s">
        <v>83</v>
      </c>
      <c r="DV727">
        <v>2</v>
      </c>
      <c r="DW727" s="40">
        <f t="shared" si="854"/>
        <v>1</v>
      </c>
      <c r="DX727">
        <v>1</v>
      </c>
      <c r="DY727" t="s">
        <v>83</v>
      </c>
      <c r="DZ727">
        <v>2</v>
      </c>
      <c r="EA727" s="39">
        <f t="shared" si="863"/>
        <v>3</v>
      </c>
      <c r="EB727" s="24">
        <f t="shared" si="864"/>
        <v>7</v>
      </c>
      <c r="EC727" s="14">
        <v>0</v>
      </c>
      <c r="ED727" t="s">
        <v>83</v>
      </c>
      <c r="EE727">
        <v>2</v>
      </c>
      <c r="EF727" s="40">
        <f t="shared" si="894"/>
        <v>0</v>
      </c>
      <c r="EG727">
        <v>2</v>
      </c>
      <c r="EH727" t="s">
        <v>83</v>
      </c>
      <c r="EI727">
        <v>1</v>
      </c>
      <c r="EJ727" s="40">
        <f t="shared" si="895"/>
        <v>4</v>
      </c>
      <c r="EK727">
        <v>2</v>
      </c>
      <c r="EL727" t="s">
        <v>83</v>
      </c>
      <c r="EM727">
        <v>0</v>
      </c>
      <c r="EN727" s="40">
        <f t="shared" si="926"/>
        <v>0</v>
      </c>
      <c r="EO727">
        <v>1</v>
      </c>
      <c r="EP727" t="s">
        <v>83</v>
      </c>
      <c r="EQ727">
        <v>2</v>
      </c>
      <c r="ER727" s="40">
        <f t="shared" si="896"/>
        <v>0</v>
      </c>
      <c r="ES727">
        <v>1</v>
      </c>
      <c r="ET727" t="s">
        <v>83</v>
      </c>
      <c r="EU727">
        <v>2</v>
      </c>
      <c r="EV727" s="40">
        <f t="shared" si="897"/>
        <v>0</v>
      </c>
      <c r="EW727">
        <v>2</v>
      </c>
      <c r="EX727" t="s">
        <v>83</v>
      </c>
      <c r="EY727">
        <v>1</v>
      </c>
      <c r="EZ727" s="40">
        <f t="shared" si="898"/>
        <v>0</v>
      </c>
      <c r="FA727" s="24">
        <f t="shared" si="899"/>
        <v>4</v>
      </c>
      <c r="FB727" s="14">
        <v>2</v>
      </c>
      <c r="FC727" t="s">
        <v>83</v>
      </c>
      <c r="FD727">
        <v>0</v>
      </c>
      <c r="FE727" s="40">
        <f t="shared" si="900"/>
        <v>3</v>
      </c>
      <c r="FF727">
        <v>3</v>
      </c>
      <c r="FG727" t="s">
        <v>83</v>
      </c>
      <c r="FH727">
        <v>1</v>
      </c>
      <c r="FI727" s="40">
        <f t="shared" si="901"/>
        <v>4</v>
      </c>
      <c r="FJ727">
        <v>1</v>
      </c>
      <c r="FK727" t="s">
        <v>83</v>
      </c>
      <c r="FL727">
        <v>2</v>
      </c>
      <c r="FM727" s="40">
        <f t="shared" si="902"/>
        <v>0</v>
      </c>
      <c r="FN727">
        <v>1</v>
      </c>
      <c r="FO727" t="s">
        <v>83</v>
      </c>
      <c r="FP727">
        <v>1</v>
      </c>
      <c r="FQ727" s="40">
        <f t="shared" si="865"/>
        <v>0</v>
      </c>
      <c r="FR727">
        <v>1</v>
      </c>
      <c r="FS727" t="s">
        <v>83</v>
      </c>
      <c r="FT727">
        <v>1</v>
      </c>
      <c r="FU727" s="40">
        <f t="shared" si="903"/>
        <v>0</v>
      </c>
      <c r="FV727">
        <v>1</v>
      </c>
      <c r="FW727" t="s">
        <v>83</v>
      </c>
      <c r="FX727">
        <v>2</v>
      </c>
      <c r="FY727" s="40">
        <f t="shared" si="866"/>
        <v>0</v>
      </c>
      <c r="FZ727" s="24">
        <f t="shared" si="867"/>
        <v>7</v>
      </c>
      <c r="GA727" s="14">
        <v>3</v>
      </c>
      <c r="GB727" t="s">
        <v>83</v>
      </c>
      <c r="GC727">
        <v>1</v>
      </c>
      <c r="GD727" s="40">
        <f t="shared" si="904"/>
        <v>0</v>
      </c>
      <c r="GE727">
        <v>2</v>
      </c>
      <c r="GF727" t="s">
        <v>83</v>
      </c>
      <c r="GG727">
        <v>0</v>
      </c>
      <c r="GH727" s="40">
        <f t="shared" si="932"/>
        <v>3</v>
      </c>
      <c r="GI727">
        <v>2</v>
      </c>
      <c r="GJ727" t="s">
        <v>83</v>
      </c>
      <c r="GK727">
        <v>1</v>
      </c>
      <c r="GL727" s="40">
        <f t="shared" si="905"/>
        <v>0</v>
      </c>
      <c r="GM727">
        <v>2</v>
      </c>
      <c r="GN727" t="s">
        <v>83</v>
      </c>
      <c r="GO727">
        <v>1</v>
      </c>
      <c r="GP727" s="40">
        <f t="shared" si="906"/>
        <v>3</v>
      </c>
      <c r="GQ727">
        <v>1</v>
      </c>
      <c r="GR727" t="s">
        <v>83</v>
      </c>
      <c r="GS727">
        <v>2</v>
      </c>
      <c r="GT727" s="40">
        <f t="shared" si="868"/>
        <v>3</v>
      </c>
      <c r="GU727">
        <v>1</v>
      </c>
      <c r="GV727" t="s">
        <v>83</v>
      </c>
      <c r="GW727">
        <v>2</v>
      </c>
      <c r="GX727" s="40">
        <f t="shared" si="907"/>
        <v>0</v>
      </c>
      <c r="GY727" s="24">
        <f t="shared" si="908"/>
        <v>9</v>
      </c>
      <c r="GZ727" s="28">
        <f t="shared" si="869"/>
        <v>78</v>
      </c>
      <c r="HA727" t="s">
        <v>84</v>
      </c>
      <c r="HB727">
        <f t="shared" si="870"/>
        <v>9</v>
      </c>
      <c r="HC727" t="s">
        <v>85</v>
      </c>
      <c r="HD727">
        <f t="shared" si="922"/>
        <v>9</v>
      </c>
      <c r="HE727" t="s">
        <v>93</v>
      </c>
      <c r="HF727">
        <f t="shared" si="871"/>
        <v>9</v>
      </c>
      <c r="HG727" t="s">
        <v>94</v>
      </c>
      <c r="HH727">
        <f t="shared" si="927"/>
        <v>9</v>
      </c>
      <c r="HI727" t="s">
        <v>88</v>
      </c>
      <c r="HJ727">
        <f t="shared" si="909"/>
        <v>0</v>
      </c>
      <c r="HK727" t="s">
        <v>131</v>
      </c>
      <c r="HL727">
        <f t="shared" si="910"/>
        <v>0</v>
      </c>
      <c r="HM727" t="s">
        <v>90</v>
      </c>
      <c r="HN727">
        <f t="shared" si="872"/>
        <v>9</v>
      </c>
      <c r="HO727" t="s">
        <v>96</v>
      </c>
      <c r="HP727">
        <f t="shared" si="911"/>
        <v>9</v>
      </c>
      <c r="HQ727" t="s">
        <v>136</v>
      </c>
      <c r="HR727" s="1">
        <f t="shared" si="912"/>
        <v>0</v>
      </c>
      <c r="HS727" t="s">
        <v>137</v>
      </c>
      <c r="HT727" s="1">
        <f t="shared" si="913"/>
        <v>6</v>
      </c>
      <c r="HU727" t="s">
        <v>86</v>
      </c>
      <c r="HV727" s="1">
        <f t="shared" si="914"/>
        <v>6</v>
      </c>
      <c r="HW727" t="s">
        <v>129</v>
      </c>
      <c r="HX727" s="1">
        <f t="shared" si="915"/>
        <v>0</v>
      </c>
      <c r="HY727" t="s">
        <v>130</v>
      </c>
      <c r="HZ727" s="1">
        <f t="shared" si="916"/>
        <v>6</v>
      </c>
      <c r="IA727" t="s">
        <v>142</v>
      </c>
      <c r="IB727" s="1">
        <f t="shared" si="917"/>
        <v>0</v>
      </c>
      <c r="IC727" t="s">
        <v>134</v>
      </c>
      <c r="ID727" s="1">
        <f t="shared" si="918"/>
        <v>6</v>
      </c>
      <c r="IE727" t="s">
        <v>135</v>
      </c>
      <c r="IF727" s="1">
        <f t="shared" si="919"/>
        <v>0</v>
      </c>
      <c r="IG727">
        <f t="shared" si="924"/>
        <v>78</v>
      </c>
      <c r="IH727" s="1">
        <f t="shared" si="920"/>
        <v>156</v>
      </c>
    </row>
    <row r="728" spans="1:242" ht="14.65" thickBot="1" x14ac:dyDescent="0.5">
      <c r="A728" s="1">
        <v>725</v>
      </c>
      <c r="B728" s="45">
        <f t="shared" si="855"/>
        <v>356</v>
      </c>
      <c r="C728" s="14" t="s">
        <v>1474</v>
      </c>
      <c r="D728" t="s">
        <v>1135</v>
      </c>
      <c r="E728" s="15" t="s">
        <v>1453</v>
      </c>
      <c r="F728" s="28">
        <f t="shared" si="857"/>
        <v>155</v>
      </c>
      <c r="H728" s="14">
        <v>1</v>
      </c>
      <c r="I728" t="s">
        <v>83</v>
      </c>
      <c r="J728">
        <v>2</v>
      </c>
      <c r="K728" s="40">
        <f t="shared" si="852"/>
        <v>3</v>
      </c>
      <c r="L728">
        <v>1</v>
      </c>
      <c r="M728" t="s">
        <v>83</v>
      </c>
      <c r="N728">
        <v>2</v>
      </c>
      <c r="O728" s="40">
        <f t="shared" si="925"/>
        <v>3</v>
      </c>
      <c r="P728">
        <v>1</v>
      </c>
      <c r="Q728" t="s">
        <v>83</v>
      </c>
      <c r="R728">
        <v>3</v>
      </c>
      <c r="S728" s="40">
        <f t="shared" si="873"/>
        <v>6</v>
      </c>
      <c r="T728">
        <v>2</v>
      </c>
      <c r="U728" t="s">
        <v>83</v>
      </c>
      <c r="V728">
        <v>0</v>
      </c>
      <c r="W728" s="40">
        <f t="shared" si="858"/>
        <v>0</v>
      </c>
      <c r="X728">
        <v>2</v>
      </c>
      <c r="Y728" t="s">
        <v>83</v>
      </c>
      <c r="Z728">
        <v>1</v>
      </c>
      <c r="AA728" s="40">
        <f t="shared" si="859"/>
        <v>0</v>
      </c>
      <c r="AB728">
        <v>2</v>
      </c>
      <c r="AC728" t="s">
        <v>83</v>
      </c>
      <c r="AD728">
        <v>1</v>
      </c>
      <c r="AE728" s="40">
        <f t="shared" si="874"/>
        <v>3</v>
      </c>
      <c r="AF728" s="24">
        <f t="shared" si="875"/>
        <v>15</v>
      </c>
      <c r="AG728" s="14">
        <v>2</v>
      </c>
      <c r="AH728" t="s">
        <v>83</v>
      </c>
      <c r="AI728">
        <v>1</v>
      </c>
      <c r="AJ728" s="40">
        <f t="shared" si="923"/>
        <v>3</v>
      </c>
      <c r="AK728">
        <v>1</v>
      </c>
      <c r="AL728" t="s">
        <v>83</v>
      </c>
      <c r="AM728">
        <v>1</v>
      </c>
      <c r="AN728" s="40">
        <f t="shared" si="876"/>
        <v>6</v>
      </c>
      <c r="AO728">
        <v>3</v>
      </c>
      <c r="AP728" t="s">
        <v>83</v>
      </c>
      <c r="AQ728">
        <v>1</v>
      </c>
      <c r="AR728" s="40">
        <f t="shared" si="856"/>
        <v>0</v>
      </c>
      <c r="AS728">
        <v>2</v>
      </c>
      <c r="AT728" t="s">
        <v>83</v>
      </c>
      <c r="AU728">
        <v>1</v>
      </c>
      <c r="AV728" s="40">
        <f t="shared" si="877"/>
        <v>0</v>
      </c>
      <c r="AW728">
        <v>1</v>
      </c>
      <c r="AX728" t="s">
        <v>83</v>
      </c>
      <c r="AY728">
        <v>2</v>
      </c>
      <c r="AZ728" s="40">
        <f t="shared" si="878"/>
        <v>3</v>
      </c>
      <c r="BA728">
        <v>1</v>
      </c>
      <c r="BB728" t="s">
        <v>83</v>
      </c>
      <c r="BC728">
        <v>2</v>
      </c>
      <c r="BD728" s="40">
        <f t="shared" si="860"/>
        <v>4</v>
      </c>
      <c r="BE728" s="24">
        <f t="shared" si="879"/>
        <v>16</v>
      </c>
      <c r="BF728" s="14">
        <v>2</v>
      </c>
      <c r="BG728" t="s">
        <v>83</v>
      </c>
      <c r="BH728">
        <v>1</v>
      </c>
      <c r="BI728" s="40">
        <f t="shared" si="880"/>
        <v>0</v>
      </c>
      <c r="BJ728">
        <v>1</v>
      </c>
      <c r="BK728" t="s">
        <v>83</v>
      </c>
      <c r="BL728">
        <v>1</v>
      </c>
      <c r="BM728" s="40">
        <f t="shared" si="881"/>
        <v>4</v>
      </c>
      <c r="BN728">
        <v>2</v>
      </c>
      <c r="BO728" t="s">
        <v>83</v>
      </c>
      <c r="BP728">
        <v>1</v>
      </c>
      <c r="BQ728" s="40">
        <f t="shared" si="861"/>
        <v>3</v>
      </c>
      <c r="BR728">
        <v>1</v>
      </c>
      <c r="BS728" t="s">
        <v>83</v>
      </c>
      <c r="BT728">
        <v>1</v>
      </c>
      <c r="BU728" s="40">
        <f t="shared" si="882"/>
        <v>0</v>
      </c>
      <c r="BV728">
        <v>1</v>
      </c>
      <c r="BW728" t="s">
        <v>83</v>
      </c>
      <c r="BX728">
        <v>2</v>
      </c>
      <c r="BY728" s="40">
        <f t="shared" si="883"/>
        <v>3</v>
      </c>
      <c r="BZ728">
        <v>1</v>
      </c>
      <c r="CA728" t="s">
        <v>83</v>
      </c>
      <c r="CB728">
        <v>2</v>
      </c>
      <c r="CC728" s="40">
        <f t="shared" si="884"/>
        <v>6</v>
      </c>
      <c r="CD728" s="24">
        <f t="shared" si="885"/>
        <v>16</v>
      </c>
      <c r="CE728" s="14">
        <v>2</v>
      </c>
      <c r="CF728" t="s">
        <v>83</v>
      </c>
      <c r="CG728">
        <v>1</v>
      </c>
      <c r="CH728" s="40">
        <f t="shared" si="886"/>
        <v>0</v>
      </c>
      <c r="CI728">
        <v>2</v>
      </c>
      <c r="CJ728" t="s">
        <v>83</v>
      </c>
      <c r="CK728">
        <v>1</v>
      </c>
      <c r="CL728" s="40">
        <f t="shared" si="887"/>
        <v>3</v>
      </c>
      <c r="CM728">
        <v>1</v>
      </c>
      <c r="CN728" t="s">
        <v>83</v>
      </c>
      <c r="CO728">
        <v>2</v>
      </c>
      <c r="CP728" s="40">
        <f t="shared" si="888"/>
        <v>4</v>
      </c>
      <c r="CQ728">
        <v>2</v>
      </c>
      <c r="CR728" t="s">
        <v>83</v>
      </c>
      <c r="CS728">
        <v>2</v>
      </c>
      <c r="CT728" s="40">
        <f t="shared" si="889"/>
        <v>0</v>
      </c>
      <c r="CU728">
        <v>1</v>
      </c>
      <c r="CV728" t="s">
        <v>83</v>
      </c>
      <c r="CW728">
        <v>2</v>
      </c>
      <c r="CX728" s="40">
        <f t="shared" si="890"/>
        <v>0</v>
      </c>
      <c r="CY728">
        <v>1</v>
      </c>
      <c r="CZ728" t="s">
        <v>83</v>
      </c>
      <c r="DA728">
        <v>2</v>
      </c>
      <c r="DB728" s="40">
        <f t="shared" si="891"/>
        <v>0</v>
      </c>
      <c r="DC728" s="24">
        <f t="shared" si="892"/>
        <v>7</v>
      </c>
      <c r="DD728" s="14">
        <v>2</v>
      </c>
      <c r="DE728" t="s">
        <v>83</v>
      </c>
      <c r="DF728">
        <v>2</v>
      </c>
      <c r="DG728" s="40">
        <f t="shared" si="921"/>
        <v>0</v>
      </c>
      <c r="DH728">
        <v>2</v>
      </c>
      <c r="DI728" t="s">
        <v>83</v>
      </c>
      <c r="DJ728">
        <v>1</v>
      </c>
      <c r="DK728" s="40">
        <f t="shared" si="862"/>
        <v>3</v>
      </c>
      <c r="DL728">
        <v>2</v>
      </c>
      <c r="DM728" t="s">
        <v>83</v>
      </c>
      <c r="DN728">
        <v>2</v>
      </c>
      <c r="DO728" s="40">
        <f t="shared" si="893"/>
        <v>0</v>
      </c>
      <c r="DP728">
        <v>2</v>
      </c>
      <c r="DQ728" t="s">
        <v>83</v>
      </c>
      <c r="DR728">
        <v>1</v>
      </c>
      <c r="DS728" s="40">
        <f t="shared" si="853"/>
        <v>0</v>
      </c>
      <c r="DT728">
        <v>1</v>
      </c>
      <c r="DU728" t="s">
        <v>83</v>
      </c>
      <c r="DV728">
        <v>2</v>
      </c>
      <c r="DW728" s="40">
        <f t="shared" si="854"/>
        <v>1</v>
      </c>
      <c r="DX728">
        <v>1</v>
      </c>
      <c r="DY728" t="s">
        <v>83</v>
      </c>
      <c r="DZ728">
        <v>2</v>
      </c>
      <c r="EA728" s="39">
        <f t="shared" si="863"/>
        <v>3</v>
      </c>
      <c r="EB728" s="24">
        <f t="shared" si="864"/>
        <v>7</v>
      </c>
      <c r="EC728" s="14">
        <v>0</v>
      </c>
      <c r="ED728" t="s">
        <v>83</v>
      </c>
      <c r="EE728">
        <v>2</v>
      </c>
      <c r="EF728" s="40">
        <f t="shared" si="894"/>
        <v>0</v>
      </c>
      <c r="EG728">
        <v>2</v>
      </c>
      <c r="EH728" t="s">
        <v>83</v>
      </c>
      <c r="EI728">
        <v>1</v>
      </c>
      <c r="EJ728" s="40">
        <f t="shared" si="895"/>
        <v>4</v>
      </c>
      <c r="EK728">
        <v>2</v>
      </c>
      <c r="EL728" t="s">
        <v>83</v>
      </c>
      <c r="EM728">
        <v>0</v>
      </c>
      <c r="EN728" s="40">
        <f t="shared" si="926"/>
        <v>0</v>
      </c>
      <c r="EO728">
        <v>1</v>
      </c>
      <c r="EP728" t="s">
        <v>83</v>
      </c>
      <c r="EQ728">
        <v>2</v>
      </c>
      <c r="ER728" s="40">
        <f t="shared" si="896"/>
        <v>0</v>
      </c>
      <c r="ES728">
        <v>1</v>
      </c>
      <c r="ET728" t="s">
        <v>83</v>
      </c>
      <c r="EU728">
        <v>2</v>
      </c>
      <c r="EV728" s="40">
        <f t="shared" si="897"/>
        <v>0</v>
      </c>
      <c r="EW728">
        <v>2</v>
      </c>
      <c r="EX728" t="s">
        <v>83</v>
      </c>
      <c r="EY728">
        <v>1</v>
      </c>
      <c r="EZ728" s="40">
        <f t="shared" si="898"/>
        <v>0</v>
      </c>
      <c r="FA728" s="24">
        <f t="shared" si="899"/>
        <v>4</v>
      </c>
      <c r="FB728" s="14">
        <v>2</v>
      </c>
      <c r="FC728" t="s">
        <v>83</v>
      </c>
      <c r="FD728">
        <v>0</v>
      </c>
      <c r="FE728" s="40">
        <f t="shared" si="900"/>
        <v>3</v>
      </c>
      <c r="FF728">
        <v>3</v>
      </c>
      <c r="FG728" t="s">
        <v>83</v>
      </c>
      <c r="FH728">
        <v>1</v>
      </c>
      <c r="FI728" s="40">
        <f t="shared" si="901"/>
        <v>4</v>
      </c>
      <c r="FJ728">
        <v>1</v>
      </c>
      <c r="FK728" t="s">
        <v>83</v>
      </c>
      <c r="FL728">
        <v>2</v>
      </c>
      <c r="FM728" s="40">
        <f t="shared" si="902"/>
        <v>0</v>
      </c>
      <c r="FN728">
        <v>1</v>
      </c>
      <c r="FO728" t="s">
        <v>83</v>
      </c>
      <c r="FP728">
        <v>1</v>
      </c>
      <c r="FQ728" s="40">
        <f t="shared" si="865"/>
        <v>0</v>
      </c>
      <c r="FR728">
        <v>1</v>
      </c>
      <c r="FS728" t="s">
        <v>83</v>
      </c>
      <c r="FT728">
        <v>1</v>
      </c>
      <c r="FU728" s="40">
        <f t="shared" si="903"/>
        <v>0</v>
      </c>
      <c r="FV728">
        <v>1</v>
      </c>
      <c r="FW728" t="s">
        <v>83</v>
      </c>
      <c r="FX728">
        <v>2</v>
      </c>
      <c r="FY728" s="40">
        <f t="shared" si="866"/>
        <v>0</v>
      </c>
      <c r="FZ728" s="24">
        <f t="shared" si="867"/>
        <v>7</v>
      </c>
      <c r="GA728" s="14">
        <v>3</v>
      </c>
      <c r="GB728" t="s">
        <v>83</v>
      </c>
      <c r="GC728">
        <v>1</v>
      </c>
      <c r="GD728" s="40">
        <f t="shared" si="904"/>
        <v>0</v>
      </c>
      <c r="GE728">
        <v>2</v>
      </c>
      <c r="GF728" t="s">
        <v>83</v>
      </c>
      <c r="GG728">
        <v>0</v>
      </c>
      <c r="GH728" s="40">
        <f t="shared" si="932"/>
        <v>3</v>
      </c>
      <c r="GI728">
        <v>2</v>
      </c>
      <c r="GJ728" t="s">
        <v>83</v>
      </c>
      <c r="GK728">
        <v>1</v>
      </c>
      <c r="GL728" s="40">
        <f t="shared" si="905"/>
        <v>0</v>
      </c>
      <c r="GM728">
        <v>2</v>
      </c>
      <c r="GN728" t="s">
        <v>83</v>
      </c>
      <c r="GO728">
        <v>1</v>
      </c>
      <c r="GP728" s="40">
        <f t="shared" si="906"/>
        <v>3</v>
      </c>
      <c r="GQ728">
        <v>2</v>
      </c>
      <c r="GR728" t="s">
        <v>83</v>
      </c>
      <c r="GS728">
        <v>1</v>
      </c>
      <c r="GT728" s="40">
        <f t="shared" si="868"/>
        <v>0</v>
      </c>
      <c r="GU728">
        <v>1</v>
      </c>
      <c r="GV728" t="s">
        <v>83</v>
      </c>
      <c r="GW728">
        <v>2</v>
      </c>
      <c r="GX728" s="40">
        <f t="shared" si="907"/>
        <v>0</v>
      </c>
      <c r="GY728" s="24">
        <f t="shared" si="908"/>
        <v>6</v>
      </c>
      <c r="GZ728" s="28">
        <f t="shared" si="869"/>
        <v>78</v>
      </c>
      <c r="HA728" t="s">
        <v>84</v>
      </c>
      <c r="HB728">
        <f t="shared" si="870"/>
        <v>9</v>
      </c>
      <c r="HC728" t="s">
        <v>85</v>
      </c>
      <c r="HD728">
        <f t="shared" si="922"/>
        <v>9</v>
      </c>
      <c r="HE728" t="s">
        <v>93</v>
      </c>
      <c r="HF728">
        <f t="shared" si="871"/>
        <v>9</v>
      </c>
      <c r="HG728" t="s">
        <v>94</v>
      </c>
      <c r="HH728">
        <f t="shared" si="927"/>
        <v>9</v>
      </c>
      <c r="HI728" t="s">
        <v>130</v>
      </c>
      <c r="HJ728">
        <f t="shared" si="909"/>
        <v>5</v>
      </c>
      <c r="HK728" t="s">
        <v>131</v>
      </c>
      <c r="HL728">
        <f t="shared" si="910"/>
        <v>0</v>
      </c>
      <c r="HM728" t="s">
        <v>90</v>
      </c>
      <c r="HN728">
        <f t="shared" si="872"/>
        <v>9</v>
      </c>
      <c r="HO728" t="s">
        <v>96</v>
      </c>
      <c r="HP728">
        <f t="shared" si="911"/>
        <v>9</v>
      </c>
      <c r="HQ728" t="s">
        <v>136</v>
      </c>
      <c r="HR728" s="1">
        <f t="shared" si="912"/>
        <v>0</v>
      </c>
      <c r="HS728" t="s">
        <v>92</v>
      </c>
      <c r="HT728" s="1">
        <f t="shared" si="913"/>
        <v>0</v>
      </c>
      <c r="HU728" t="s">
        <v>86</v>
      </c>
      <c r="HV728" s="1">
        <f t="shared" si="914"/>
        <v>6</v>
      </c>
      <c r="HW728" t="s">
        <v>129</v>
      </c>
      <c r="HX728" s="1">
        <f t="shared" si="915"/>
        <v>0</v>
      </c>
      <c r="HY728" t="s">
        <v>88</v>
      </c>
      <c r="HZ728" s="1">
        <f t="shared" si="916"/>
        <v>0</v>
      </c>
      <c r="IA728" t="s">
        <v>142</v>
      </c>
      <c r="IB728" s="1">
        <f t="shared" si="917"/>
        <v>0</v>
      </c>
      <c r="IC728" t="s">
        <v>134</v>
      </c>
      <c r="ID728" s="1">
        <f t="shared" si="918"/>
        <v>6</v>
      </c>
      <c r="IE728" t="s">
        <v>91</v>
      </c>
      <c r="IF728" s="1">
        <f t="shared" si="919"/>
        <v>6</v>
      </c>
      <c r="IG728">
        <f t="shared" si="924"/>
        <v>77</v>
      </c>
      <c r="IH728" s="1">
        <f t="shared" si="920"/>
        <v>155</v>
      </c>
    </row>
    <row r="729" spans="1:242" ht="14.65" thickBot="1" x14ac:dyDescent="0.5">
      <c r="A729" s="1">
        <v>726</v>
      </c>
      <c r="B729" s="45">
        <f t="shared" si="855"/>
        <v>214</v>
      </c>
      <c r="C729" s="14" t="s">
        <v>1473</v>
      </c>
      <c r="D729" t="s">
        <v>1135</v>
      </c>
      <c r="E729" s="15" t="s">
        <v>1453</v>
      </c>
      <c r="F729" s="28">
        <f t="shared" si="857"/>
        <v>166</v>
      </c>
      <c r="H729" s="14">
        <v>1</v>
      </c>
      <c r="I729" t="s">
        <v>83</v>
      </c>
      <c r="J729">
        <v>2</v>
      </c>
      <c r="K729" s="40">
        <f t="shared" si="852"/>
        <v>3</v>
      </c>
      <c r="L729">
        <v>1</v>
      </c>
      <c r="M729" t="s">
        <v>83</v>
      </c>
      <c r="N729">
        <v>2</v>
      </c>
      <c r="O729" s="40">
        <f t="shared" si="925"/>
        <v>3</v>
      </c>
      <c r="P729">
        <v>1</v>
      </c>
      <c r="Q729" t="s">
        <v>83</v>
      </c>
      <c r="R729">
        <v>2</v>
      </c>
      <c r="S729" s="40">
        <f t="shared" si="873"/>
        <v>3</v>
      </c>
      <c r="T729">
        <v>2</v>
      </c>
      <c r="U729" t="s">
        <v>83</v>
      </c>
      <c r="V729">
        <v>1</v>
      </c>
      <c r="W729" s="40">
        <f t="shared" si="858"/>
        <v>0</v>
      </c>
      <c r="X729">
        <v>2</v>
      </c>
      <c r="Y729" t="s">
        <v>83</v>
      </c>
      <c r="Z729">
        <v>1</v>
      </c>
      <c r="AA729" s="40">
        <f t="shared" si="859"/>
        <v>0</v>
      </c>
      <c r="AB729">
        <v>2</v>
      </c>
      <c r="AC729" t="s">
        <v>83</v>
      </c>
      <c r="AD729">
        <v>1</v>
      </c>
      <c r="AE729" s="40">
        <f t="shared" si="874"/>
        <v>3</v>
      </c>
      <c r="AF729" s="24">
        <f t="shared" si="875"/>
        <v>12</v>
      </c>
      <c r="AG729" s="14">
        <v>2</v>
      </c>
      <c r="AH729" t="s">
        <v>83</v>
      </c>
      <c r="AI729">
        <v>1</v>
      </c>
      <c r="AJ729" s="40">
        <f t="shared" si="923"/>
        <v>3</v>
      </c>
      <c r="AK729">
        <v>1</v>
      </c>
      <c r="AL729" t="s">
        <v>83</v>
      </c>
      <c r="AM729">
        <v>2</v>
      </c>
      <c r="AN729" s="40">
        <f t="shared" si="876"/>
        <v>0</v>
      </c>
      <c r="AO729">
        <v>2</v>
      </c>
      <c r="AP729" t="s">
        <v>83</v>
      </c>
      <c r="AQ729">
        <v>1</v>
      </c>
      <c r="AR729" s="40">
        <f t="shared" si="856"/>
        <v>0</v>
      </c>
      <c r="AS729">
        <v>2</v>
      </c>
      <c r="AT729" t="s">
        <v>83</v>
      </c>
      <c r="AU729">
        <v>1</v>
      </c>
      <c r="AV729" s="40">
        <f t="shared" si="877"/>
        <v>0</v>
      </c>
      <c r="AW729">
        <v>1</v>
      </c>
      <c r="AX729" t="s">
        <v>83</v>
      </c>
      <c r="AY729">
        <v>2</v>
      </c>
      <c r="AZ729" s="40">
        <f t="shared" si="878"/>
        <v>3</v>
      </c>
      <c r="BA729">
        <v>1</v>
      </c>
      <c r="BB729" t="s">
        <v>83</v>
      </c>
      <c r="BC729">
        <v>2</v>
      </c>
      <c r="BD729" s="40">
        <f t="shared" si="860"/>
        <v>4</v>
      </c>
      <c r="BE729" s="24">
        <f t="shared" si="879"/>
        <v>10</v>
      </c>
      <c r="BF729" s="14">
        <v>2</v>
      </c>
      <c r="BG729" t="s">
        <v>83</v>
      </c>
      <c r="BH729">
        <v>1</v>
      </c>
      <c r="BI729" s="40">
        <f t="shared" si="880"/>
        <v>0</v>
      </c>
      <c r="BJ729">
        <v>1</v>
      </c>
      <c r="BK729" t="s">
        <v>83</v>
      </c>
      <c r="BL729">
        <v>2</v>
      </c>
      <c r="BM729" s="40">
        <f t="shared" si="881"/>
        <v>0</v>
      </c>
      <c r="BN729">
        <v>2</v>
      </c>
      <c r="BO729" t="s">
        <v>83</v>
      </c>
      <c r="BP729">
        <v>1</v>
      </c>
      <c r="BQ729" s="40">
        <f t="shared" si="861"/>
        <v>3</v>
      </c>
      <c r="BR729">
        <v>2</v>
      </c>
      <c r="BS729" t="s">
        <v>83</v>
      </c>
      <c r="BT729">
        <v>1</v>
      </c>
      <c r="BU729" s="40">
        <f t="shared" si="882"/>
        <v>3</v>
      </c>
      <c r="BV729">
        <v>1</v>
      </c>
      <c r="BW729" t="s">
        <v>83</v>
      </c>
      <c r="BX729">
        <v>2</v>
      </c>
      <c r="BY729" s="40">
        <f t="shared" si="883"/>
        <v>3</v>
      </c>
      <c r="BZ729">
        <v>1</v>
      </c>
      <c r="CA729" t="s">
        <v>83</v>
      </c>
      <c r="CB729">
        <v>2</v>
      </c>
      <c r="CC729" s="40">
        <f t="shared" si="884"/>
        <v>6</v>
      </c>
      <c r="CD729" s="24">
        <f t="shared" si="885"/>
        <v>15</v>
      </c>
      <c r="CE729" s="14">
        <v>2</v>
      </c>
      <c r="CF729" t="s">
        <v>83</v>
      </c>
      <c r="CG729">
        <v>1</v>
      </c>
      <c r="CH729" s="40">
        <f t="shared" si="886"/>
        <v>0</v>
      </c>
      <c r="CI729">
        <v>2</v>
      </c>
      <c r="CJ729" t="s">
        <v>83</v>
      </c>
      <c r="CK729">
        <v>1</v>
      </c>
      <c r="CL729" s="40">
        <f t="shared" si="887"/>
        <v>3</v>
      </c>
      <c r="CM729">
        <v>1</v>
      </c>
      <c r="CN729" t="s">
        <v>83</v>
      </c>
      <c r="CO729">
        <v>2</v>
      </c>
      <c r="CP729" s="40">
        <f t="shared" si="888"/>
        <v>4</v>
      </c>
      <c r="CQ729">
        <v>2</v>
      </c>
      <c r="CR729" t="s">
        <v>83</v>
      </c>
      <c r="CS729">
        <v>1</v>
      </c>
      <c r="CT729" s="40">
        <f t="shared" si="889"/>
        <v>6</v>
      </c>
      <c r="CU729">
        <v>1</v>
      </c>
      <c r="CV729" t="s">
        <v>83</v>
      </c>
      <c r="CW729">
        <v>2</v>
      </c>
      <c r="CX729" s="40">
        <f t="shared" si="890"/>
        <v>0</v>
      </c>
      <c r="CY729">
        <v>1</v>
      </c>
      <c r="CZ729" t="s">
        <v>83</v>
      </c>
      <c r="DA729">
        <v>2</v>
      </c>
      <c r="DB729" s="40">
        <f t="shared" si="891"/>
        <v>0</v>
      </c>
      <c r="DC729" s="24">
        <f t="shared" si="892"/>
        <v>13</v>
      </c>
      <c r="DD729" s="14">
        <v>2</v>
      </c>
      <c r="DE729" t="s">
        <v>83</v>
      </c>
      <c r="DF729">
        <v>1</v>
      </c>
      <c r="DG729" s="40">
        <f t="shared" si="921"/>
        <v>0</v>
      </c>
      <c r="DH729">
        <v>2</v>
      </c>
      <c r="DI729" t="s">
        <v>83</v>
      </c>
      <c r="DJ729">
        <v>1</v>
      </c>
      <c r="DK729" s="40">
        <f t="shared" si="862"/>
        <v>3</v>
      </c>
      <c r="DL729">
        <v>2</v>
      </c>
      <c r="DM729" t="s">
        <v>83</v>
      </c>
      <c r="DN729">
        <v>1</v>
      </c>
      <c r="DO729" s="40">
        <f t="shared" si="893"/>
        <v>0</v>
      </c>
      <c r="DP729">
        <v>2</v>
      </c>
      <c r="DQ729" t="s">
        <v>83</v>
      </c>
      <c r="DR729">
        <v>1</v>
      </c>
      <c r="DS729" s="40">
        <f t="shared" si="853"/>
        <v>0</v>
      </c>
      <c r="DT729">
        <v>1</v>
      </c>
      <c r="DU729" t="s">
        <v>83</v>
      </c>
      <c r="DV729">
        <v>2</v>
      </c>
      <c r="DW729" s="40">
        <f t="shared" si="854"/>
        <v>1</v>
      </c>
      <c r="DX729">
        <v>1</v>
      </c>
      <c r="DY729" t="s">
        <v>83</v>
      </c>
      <c r="DZ729">
        <v>2</v>
      </c>
      <c r="EA729" s="39">
        <f t="shared" si="863"/>
        <v>3</v>
      </c>
      <c r="EB729" s="24">
        <f t="shared" si="864"/>
        <v>7</v>
      </c>
      <c r="EC729" s="14">
        <v>1</v>
      </c>
      <c r="ED729" t="s">
        <v>83</v>
      </c>
      <c r="EE729">
        <v>2</v>
      </c>
      <c r="EF729" s="40">
        <f t="shared" si="894"/>
        <v>0</v>
      </c>
      <c r="EG729">
        <v>2</v>
      </c>
      <c r="EH729" t="s">
        <v>83</v>
      </c>
      <c r="EI729">
        <v>1</v>
      </c>
      <c r="EJ729" s="40">
        <f t="shared" si="895"/>
        <v>4</v>
      </c>
      <c r="EK729">
        <v>2</v>
      </c>
      <c r="EL729" t="s">
        <v>83</v>
      </c>
      <c r="EM729">
        <v>1</v>
      </c>
      <c r="EN729" s="40">
        <f t="shared" si="926"/>
        <v>0</v>
      </c>
      <c r="EO729">
        <v>1</v>
      </c>
      <c r="EP729" t="s">
        <v>83</v>
      </c>
      <c r="EQ729">
        <v>2</v>
      </c>
      <c r="ER729" s="40">
        <f t="shared" si="896"/>
        <v>0</v>
      </c>
      <c r="ES729">
        <v>1</v>
      </c>
      <c r="ET729" t="s">
        <v>83</v>
      </c>
      <c r="EU729">
        <v>2</v>
      </c>
      <c r="EV729" s="40">
        <f t="shared" si="897"/>
        <v>0</v>
      </c>
      <c r="EW729">
        <v>2</v>
      </c>
      <c r="EX729" t="s">
        <v>83</v>
      </c>
      <c r="EY729">
        <v>1</v>
      </c>
      <c r="EZ729" s="40">
        <f t="shared" si="898"/>
        <v>0</v>
      </c>
      <c r="FA729" s="24">
        <f t="shared" si="899"/>
        <v>4</v>
      </c>
      <c r="FB729" s="14">
        <v>2</v>
      </c>
      <c r="FC729" t="s">
        <v>83</v>
      </c>
      <c r="FD729">
        <v>1</v>
      </c>
      <c r="FE729" s="40">
        <f t="shared" si="900"/>
        <v>4</v>
      </c>
      <c r="FF729">
        <v>2</v>
      </c>
      <c r="FG729" t="s">
        <v>83</v>
      </c>
      <c r="FH729">
        <v>1</v>
      </c>
      <c r="FI729" s="40">
        <f t="shared" si="901"/>
        <v>3</v>
      </c>
      <c r="FJ729">
        <v>1</v>
      </c>
      <c r="FK729" t="s">
        <v>83</v>
      </c>
      <c r="FL729">
        <v>2</v>
      </c>
      <c r="FM729" s="40">
        <f t="shared" si="902"/>
        <v>0</v>
      </c>
      <c r="FN729">
        <v>2</v>
      </c>
      <c r="FO729" t="s">
        <v>83</v>
      </c>
      <c r="FP729">
        <v>1</v>
      </c>
      <c r="FQ729" s="40">
        <f t="shared" si="865"/>
        <v>4</v>
      </c>
      <c r="FR729">
        <v>1</v>
      </c>
      <c r="FS729" t="s">
        <v>83</v>
      </c>
      <c r="FT729">
        <v>2</v>
      </c>
      <c r="FU729" s="40">
        <f t="shared" si="903"/>
        <v>4</v>
      </c>
      <c r="FV729">
        <v>1</v>
      </c>
      <c r="FW729" t="s">
        <v>83</v>
      </c>
      <c r="FX729">
        <v>2</v>
      </c>
      <c r="FY729" s="40">
        <f t="shared" si="866"/>
        <v>0</v>
      </c>
      <c r="FZ729" s="24">
        <f t="shared" si="867"/>
        <v>15</v>
      </c>
      <c r="GA729" s="14">
        <v>2</v>
      </c>
      <c r="GB729" t="s">
        <v>83</v>
      </c>
      <c r="GC729">
        <v>1</v>
      </c>
      <c r="GD729" s="40">
        <f t="shared" si="904"/>
        <v>0</v>
      </c>
      <c r="GE729">
        <v>2</v>
      </c>
      <c r="GF729" t="s">
        <v>83</v>
      </c>
      <c r="GG729">
        <v>1</v>
      </c>
      <c r="GH729" s="40">
        <f t="shared" si="932"/>
        <v>4</v>
      </c>
      <c r="GI729">
        <v>2</v>
      </c>
      <c r="GJ729" t="s">
        <v>83</v>
      </c>
      <c r="GK729">
        <v>1</v>
      </c>
      <c r="GL729" s="40">
        <f t="shared" si="905"/>
        <v>0</v>
      </c>
      <c r="GM729">
        <v>2</v>
      </c>
      <c r="GN729" t="s">
        <v>83</v>
      </c>
      <c r="GO729">
        <v>1</v>
      </c>
      <c r="GP729" s="40">
        <f t="shared" si="906"/>
        <v>3</v>
      </c>
      <c r="GQ729">
        <v>2</v>
      </c>
      <c r="GR729" t="s">
        <v>83</v>
      </c>
      <c r="GS729">
        <v>1</v>
      </c>
      <c r="GT729" s="40">
        <f t="shared" si="868"/>
        <v>0</v>
      </c>
      <c r="GU729">
        <v>2</v>
      </c>
      <c r="GV729" t="s">
        <v>83</v>
      </c>
      <c r="GW729">
        <v>1</v>
      </c>
      <c r="GX729" s="40">
        <f t="shared" si="907"/>
        <v>6</v>
      </c>
      <c r="GY729" s="24">
        <f t="shared" si="908"/>
        <v>13</v>
      </c>
      <c r="GZ729" s="28">
        <f t="shared" si="869"/>
        <v>89</v>
      </c>
      <c r="HA729" t="s">
        <v>84</v>
      </c>
      <c r="HB729">
        <f t="shared" si="870"/>
        <v>9</v>
      </c>
      <c r="HC729" t="s">
        <v>85</v>
      </c>
      <c r="HD729">
        <f t="shared" si="922"/>
        <v>9</v>
      </c>
      <c r="HE729" t="s">
        <v>93</v>
      </c>
      <c r="HF729">
        <f t="shared" si="871"/>
        <v>9</v>
      </c>
      <c r="HG729" t="s">
        <v>94</v>
      </c>
      <c r="HH729">
        <f t="shared" si="927"/>
        <v>9</v>
      </c>
      <c r="HI729" t="s">
        <v>130</v>
      </c>
      <c r="HJ729">
        <f t="shared" si="909"/>
        <v>5</v>
      </c>
      <c r="HK729" t="s">
        <v>131</v>
      </c>
      <c r="HL729">
        <f t="shared" si="910"/>
        <v>0</v>
      </c>
      <c r="HM729" t="s">
        <v>90</v>
      </c>
      <c r="HN729">
        <f t="shared" si="872"/>
        <v>9</v>
      </c>
      <c r="HO729" t="s">
        <v>96</v>
      </c>
      <c r="HP729">
        <f t="shared" si="911"/>
        <v>9</v>
      </c>
      <c r="HQ729" t="s">
        <v>136</v>
      </c>
      <c r="HR729" s="1">
        <f t="shared" si="912"/>
        <v>0</v>
      </c>
      <c r="HS729" t="s">
        <v>92</v>
      </c>
      <c r="HT729" s="1">
        <f t="shared" si="913"/>
        <v>0</v>
      </c>
      <c r="HU729" t="s">
        <v>86</v>
      </c>
      <c r="HV729" s="1">
        <f t="shared" si="914"/>
        <v>6</v>
      </c>
      <c r="HW729" t="s">
        <v>129</v>
      </c>
      <c r="HX729" s="1">
        <f t="shared" si="915"/>
        <v>0</v>
      </c>
      <c r="HY729" t="s">
        <v>88</v>
      </c>
      <c r="HZ729" s="1">
        <f t="shared" si="916"/>
        <v>0</v>
      </c>
      <c r="IA729" t="s">
        <v>142</v>
      </c>
      <c r="IB729" s="1">
        <f t="shared" si="917"/>
        <v>0</v>
      </c>
      <c r="IC729" t="s">
        <v>134</v>
      </c>
      <c r="ID729" s="1">
        <f t="shared" si="918"/>
        <v>6</v>
      </c>
      <c r="IE729" t="s">
        <v>91</v>
      </c>
      <c r="IF729" s="1">
        <f t="shared" si="919"/>
        <v>6</v>
      </c>
      <c r="IG729">
        <f t="shared" si="924"/>
        <v>77</v>
      </c>
      <c r="IH729" s="1">
        <f t="shared" si="920"/>
        <v>166</v>
      </c>
    </row>
    <row r="730" spans="1:242" ht="14.65" thickBot="1" x14ac:dyDescent="0.5">
      <c r="A730" s="1">
        <v>727</v>
      </c>
      <c r="B730" s="45">
        <f t="shared" si="855"/>
        <v>401</v>
      </c>
      <c r="C730" s="14" t="s">
        <v>579</v>
      </c>
      <c r="D730" t="s">
        <v>593</v>
      </c>
      <c r="E730" s="15" t="s">
        <v>1453</v>
      </c>
      <c r="F730" s="28">
        <f t="shared" si="857"/>
        <v>152</v>
      </c>
      <c r="H730" s="14">
        <v>1</v>
      </c>
      <c r="I730" t="s">
        <v>83</v>
      </c>
      <c r="J730">
        <v>2</v>
      </c>
      <c r="K730" s="40">
        <f t="shared" si="852"/>
        <v>3</v>
      </c>
      <c r="L730">
        <v>0</v>
      </c>
      <c r="M730" t="s">
        <v>83</v>
      </c>
      <c r="N730">
        <v>3</v>
      </c>
      <c r="O730" s="40">
        <f t="shared" si="925"/>
        <v>3</v>
      </c>
      <c r="P730">
        <v>1</v>
      </c>
      <c r="Q730" t="s">
        <v>83</v>
      </c>
      <c r="R730">
        <v>1</v>
      </c>
      <c r="S730" s="40">
        <f t="shared" si="873"/>
        <v>0</v>
      </c>
      <c r="T730">
        <v>3</v>
      </c>
      <c r="U730" t="s">
        <v>83</v>
      </c>
      <c r="V730">
        <v>1</v>
      </c>
      <c r="W730" s="40">
        <f t="shared" si="858"/>
        <v>0</v>
      </c>
      <c r="X730">
        <v>1</v>
      </c>
      <c r="Y730" t="s">
        <v>83</v>
      </c>
      <c r="Z730">
        <v>0</v>
      </c>
      <c r="AA730" s="40">
        <f t="shared" si="859"/>
        <v>0</v>
      </c>
      <c r="AB730">
        <v>5</v>
      </c>
      <c r="AC730" t="s">
        <v>83</v>
      </c>
      <c r="AD730">
        <v>1</v>
      </c>
      <c r="AE730" s="40">
        <f t="shared" si="874"/>
        <v>3</v>
      </c>
      <c r="AF730" s="24">
        <f t="shared" si="875"/>
        <v>9</v>
      </c>
      <c r="AG730" s="14">
        <v>2</v>
      </c>
      <c r="AH730" t="s">
        <v>83</v>
      </c>
      <c r="AI730">
        <v>0</v>
      </c>
      <c r="AJ730" s="40">
        <f t="shared" si="923"/>
        <v>3</v>
      </c>
      <c r="AK730">
        <v>1</v>
      </c>
      <c r="AL730" t="s">
        <v>83</v>
      </c>
      <c r="AM730">
        <v>1</v>
      </c>
      <c r="AN730" s="40">
        <f t="shared" si="876"/>
        <v>6</v>
      </c>
      <c r="AO730">
        <v>3</v>
      </c>
      <c r="AP730" t="s">
        <v>83</v>
      </c>
      <c r="AQ730">
        <v>1</v>
      </c>
      <c r="AR730" s="40">
        <f t="shared" si="856"/>
        <v>0</v>
      </c>
      <c r="AS730">
        <v>2</v>
      </c>
      <c r="AT730" t="s">
        <v>83</v>
      </c>
      <c r="AU730">
        <v>0</v>
      </c>
      <c r="AV730" s="40">
        <f t="shared" si="877"/>
        <v>0</v>
      </c>
      <c r="AW730">
        <v>2</v>
      </c>
      <c r="AX730" t="s">
        <v>83</v>
      </c>
      <c r="AY730">
        <v>1</v>
      </c>
      <c r="AZ730" s="40">
        <f t="shared" si="878"/>
        <v>0</v>
      </c>
      <c r="BA730">
        <v>2</v>
      </c>
      <c r="BB730" t="s">
        <v>83</v>
      </c>
      <c r="BC730">
        <v>2</v>
      </c>
      <c r="BD730" s="40">
        <f t="shared" si="860"/>
        <v>0</v>
      </c>
      <c r="BE730" s="24">
        <f t="shared" si="879"/>
        <v>9</v>
      </c>
      <c r="BF730" s="14">
        <v>2</v>
      </c>
      <c r="BG730" t="s">
        <v>83</v>
      </c>
      <c r="BH730">
        <v>1</v>
      </c>
      <c r="BI730" s="40">
        <f t="shared" si="880"/>
        <v>0</v>
      </c>
      <c r="BJ730">
        <v>1</v>
      </c>
      <c r="BK730" t="s">
        <v>83</v>
      </c>
      <c r="BL730">
        <v>2</v>
      </c>
      <c r="BM730" s="40">
        <f t="shared" si="881"/>
        <v>0</v>
      </c>
      <c r="BN730">
        <v>2</v>
      </c>
      <c r="BO730" t="s">
        <v>83</v>
      </c>
      <c r="BP730">
        <v>0</v>
      </c>
      <c r="BQ730" s="40">
        <f t="shared" si="861"/>
        <v>6</v>
      </c>
      <c r="BR730">
        <v>3</v>
      </c>
      <c r="BS730" t="s">
        <v>83</v>
      </c>
      <c r="BT730">
        <v>1</v>
      </c>
      <c r="BU730" s="40">
        <f t="shared" si="882"/>
        <v>4</v>
      </c>
      <c r="BV730">
        <v>0</v>
      </c>
      <c r="BW730" t="s">
        <v>83</v>
      </c>
      <c r="BX730">
        <v>3</v>
      </c>
      <c r="BY730" s="40">
        <f t="shared" si="883"/>
        <v>3</v>
      </c>
      <c r="BZ730">
        <v>1</v>
      </c>
      <c r="CA730" t="s">
        <v>83</v>
      </c>
      <c r="CB730">
        <v>2</v>
      </c>
      <c r="CC730" s="40">
        <f t="shared" si="884"/>
        <v>6</v>
      </c>
      <c r="CD730" s="24">
        <f t="shared" si="885"/>
        <v>19</v>
      </c>
      <c r="CE730" s="14">
        <v>1</v>
      </c>
      <c r="CF730" t="s">
        <v>83</v>
      </c>
      <c r="CG730">
        <v>1</v>
      </c>
      <c r="CH730" s="40">
        <f t="shared" si="886"/>
        <v>4</v>
      </c>
      <c r="CI730">
        <v>0</v>
      </c>
      <c r="CJ730" t="s">
        <v>83</v>
      </c>
      <c r="CK730">
        <v>1</v>
      </c>
      <c r="CL730" s="40">
        <f t="shared" si="887"/>
        <v>0</v>
      </c>
      <c r="CM730">
        <v>0</v>
      </c>
      <c r="CN730" t="s">
        <v>83</v>
      </c>
      <c r="CO730">
        <v>2</v>
      </c>
      <c r="CP730" s="40">
        <f t="shared" si="888"/>
        <v>3</v>
      </c>
      <c r="CQ730">
        <v>2</v>
      </c>
      <c r="CR730" t="s">
        <v>83</v>
      </c>
      <c r="CS730">
        <v>2</v>
      </c>
      <c r="CT730" s="40">
        <f t="shared" si="889"/>
        <v>0</v>
      </c>
      <c r="CU730">
        <v>3</v>
      </c>
      <c r="CV730" t="s">
        <v>83</v>
      </c>
      <c r="CW730">
        <v>1</v>
      </c>
      <c r="CX730" s="40">
        <f t="shared" si="890"/>
        <v>3</v>
      </c>
      <c r="CY730">
        <v>1</v>
      </c>
      <c r="CZ730" t="s">
        <v>83</v>
      </c>
      <c r="DA730">
        <v>2</v>
      </c>
      <c r="DB730" s="40">
        <f t="shared" si="891"/>
        <v>0</v>
      </c>
      <c r="DC730" s="24">
        <f t="shared" si="892"/>
        <v>10</v>
      </c>
      <c r="DD730" s="14">
        <v>4</v>
      </c>
      <c r="DE730" t="s">
        <v>83</v>
      </c>
      <c r="DF730">
        <v>0</v>
      </c>
      <c r="DG730" s="40">
        <f t="shared" si="921"/>
        <v>0</v>
      </c>
      <c r="DH730">
        <v>2</v>
      </c>
      <c r="DI730" t="s">
        <v>83</v>
      </c>
      <c r="DJ730">
        <v>1</v>
      </c>
      <c r="DK730" s="40">
        <f t="shared" si="862"/>
        <v>3</v>
      </c>
      <c r="DL730">
        <v>1</v>
      </c>
      <c r="DM730" t="s">
        <v>83</v>
      </c>
      <c r="DN730">
        <v>1</v>
      </c>
      <c r="DO730" s="40">
        <f t="shared" si="893"/>
        <v>0</v>
      </c>
      <c r="DP730">
        <v>1</v>
      </c>
      <c r="DQ730" t="s">
        <v>83</v>
      </c>
      <c r="DR730">
        <v>3</v>
      </c>
      <c r="DS730" s="40">
        <f t="shared" si="853"/>
        <v>0</v>
      </c>
      <c r="DT730">
        <v>0</v>
      </c>
      <c r="DU730" t="s">
        <v>83</v>
      </c>
      <c r="DV730">
        <v>4</v>
      </c>
      <c r="DW730" s="40">
        <f t="shared" si="854"/>
        <v>1</v>
      </c>
      <c r="DX730">
        <v>1</v>
      </c>
      <c r="DY730" t="s">
        <v>83</v>
      </c>
      <c r="DZ730">
        <v>3</v>
      </c>
      <c r="EA730" s="39">
        <f t="shared" si="863"/>
        <v>4</v>
      </c>
      <c r="EB730" s="24">
        <f t="shared" si="864"/>
        <v>8</v>
      </c>
      <c r="EC730" s="14">
        <v>1</v>
      </c>
      <c r="ED730" t="s">
        <v>83</v>
      </c>
      <c r="EE730">
        <v>2</v>
      </c>
      <c r="EF730" s="40">
        <f t="shared" si="894"/>
        <v>0</v>
      </c>
      <c r="EG730">
        <v>2</v>
      </c>
      <c r="EH730" t="s">
        <v>83</v>
      </c>
      <c r="EI730">
        <v>1</v>
      </c>
      <c r="EJ730" s="40">
        <f t="shared" si="895"/>
        <v>4</v>
      </c>
      <c r="EK730">
        <v>3</v>
      </c>
      <c r="EL730" t="s">
        <v>83</v>
      </c>
      <c r="EM730">
        <v>1</v>
      </c>
      <c r="EN730" s="40">
        <f t="shared" si="926"/>
        <v>0</v>
      </c>
      <c r="EO730">
        <v>2</v>
      </c>
      <c r="EP730" t="s">
        <v>83</v>
      </c>
      <c r="EQ730">
        <v>1</v>
      </c>
      <c r="ER730" s="40">
        <f t="shared" si="896"/>
        <v>3</v>
      </c>
      <c r="ES730">
        <v>2</v>
      </c>
      <c r="ET730" t="s">
        <v>83</v>
      </c>
      <c r="EU730">
        <v>3</v>
      </c>
      <c r="EV730" s="40">
        <f t="shared" si="897"/>
        <v>0</v>
      </c>
      <c r="EW730">
        <v>1</v>
      </c>
      <c r="EX730" t="s">
        <v>83</v>
      </c>
      <c r="EY730">
        <v>1</v>
      </c>
      <c r="EZ730" s="40">
        <f t="shared" si="898"/>
        <v>0</v>
      </c>
      <c r="FA730" s="24">
        <f t="shared" si="899"/>
        <v>7</v>
      </c>
      <c r="FB730" s="14">
        <v>3</v>
      </c>
      <c r="FC730" t="s">
        <v>83</v>
      </c>
      <c r="FD730">
        <v>1</v>
      </c>
      <c r="FE730" s="40">
        <f t="shared" si="900"/>
        <v>3</v>
      </c>
      <c r="FF730">
        <v>2</v>
      </c>
      <c r="FG730" t="s">
        <v>83</v>
      </c>
      <c r="FH730">
        <v>0</v>
      </c>
      <c r="FI730" s="40">
        <f t="shared" si="901"/>
        <v>6</v>
      </c>
      <c r="FJ730">
        <v>0</v>
      </c>
      <c r="FK730" t="s">
        <v>83</v>
      </c>
      <c r="FL730">
        <v>2</v>
      </c>
      <c r="FM730" s="40">
        <f t="shared" si="902"/>
        <v>0</v>
      </c>
      <c r="FN730">
        <v>1</v>
      </c>
      <c r="FO730" t="s">
        <v>83</v>
      </c>
      <c r="FP730">
        <v>1</v>
      </c>
      <c r="FQ730" s="40">
        <f t="shared" si="865"/>
        <v>0</v>
      </c>
      <c r="FR730">
        <v>1</v>
      </c>
      <c r="FS730" t="s">
        <v>83</v>
      </c>
      <c r="FT730">
        <v>2</v>
      </c>
      <c r="FU730" s="40">
        <f t="shared" si="903"/>
        <v>4</v>
      </c>
      <c r="FV730">
        <v>1</v>
      </c>
      <c r="FW730" t="s">
        <v>83</v>
      </c>
      <c r="FX730">
        <v>4</v>
      </c>
      <c r="FY730" s="40">
        <f t="shared" si="866"/>
        <v>0</v>
      </c>
      <c r="FZ730" s="24">
        <f t="shared" si="867"/>
        <v>13</v>
      </c>
      <c r="GA730" s="14">
        <v>2</v>
      </c>
      <c r="GB730" t="s">
        <v>83</v>
      </c>
      <c r="GC730">
        <v>1</v>
      </c>
      <c r="GD730" s="40">
        <f t="shared" si="904"/>
        <v>0</v>
      </c>
      <c r="GE730">
        <v>2</v>
      </c>
      <c r="GF730" t="s">
        <v>83</v>
      </c>
      <c r="GG730">
        <v>1</v>
      </c>
      <c r="GH730" s="40">
        <f t="shared" si="932"/>
        <v>4</v>
      </c>
      <c r="GI730">
        <v>0</v>
      </c>
      <c r="GJ730" t="s">
        <v>83</v>
      </c>
      <c r="GK730">
        <v>1</v>
      </c>
      <c r="GL730" s="40">
        <f t="shared" si="905"/>
        <v>4</v>
      </c>
      <c r="GM730">
        <v>0</v>
      </c>
      <c r="GN730" t="s">
        <v>83</v>
      </c>
      <c r="GO730">
        <v>1</v>
      </c>
      <c r="GP730" s="40">
        <f t="shared" si="906"/>
        <v>0</v>
      </c>
      <c r="GQ730">
        <v>1</v>
      </c>
      <c r="GR730" t="s">
        <v>83</v>
      </c>
      <c r="GS730">
        <v>3</v>
      </c>
      <c r="GT730" s="40">
        <f t="shared" si="868"/>
        <v>4</v>
      </c>
      <c r="GU730">
        <v>0</v>
      </c>
      <c r="GV730" t="s">
        <v>83</v>
      </c>
      <c r="GW730">
        <v>2</v>
      </c>
      <c r="GX730" s="40">
        <f t="shared" si="907"/>
        <v>0</v>
      </c>
      <c r="GY730" s="24">
        <f t="shared" si="908"/>
        <v>12</v>
      </c>
      <c r="GZ730" s="28">
        <f t="shared" si="869"/>
        <v>87</v>
      </c>
      <c r="HA730" t="s">
        <v>84</v>
      </c>
      <c r="HB730">
        <f t="shared" si="870"/>
        <v>9</v>
      </c>
      <c r="HC730" t="s">
        <v>92</v>
      </c>
      <c r="HD730">
        <f t="shared" si="922"/>
        <v>0</v>
      </c>
      <c r="HE730" t="s">
        <v>93</v>
      </c>
      <c r="HF730">
        <f t="shared" si="871"/>
        <v>9</v>
      </c>
      <c r="HG730" t="s">
        <v>87</v>
      </c>
      <c r="HH730">
        <f t="shared" si="927"/>
        <v>5</v>
      </c>
      <c r="HI730" t="s">
        <v>88</v>
      </c>
      <c r="HJ730">
        <f t="shared" si="909"/>
        <v>0</v>
      </c>
      <c r="HK730" t="s">
        <v>131</v>
      </c>
      <c r="HL730">
        <f t="shared" si="910"/>
        <v>0</v>
      </c>
      <c r="HM730" t="s">
        <v>90</v>
      </c>
      <c r="HN730">
        <f t="shared" si="872"/>
        <v>9</v>
      </c>
      <c r="HO730" t="s">
        <v>135</v>
      </c>
      <c r="HP730">
        <f t="shared" si="911"/>
        <v>0</v>
      </c>
      <c r="HQ730" t="s">
        <v>136</v>
      </c>
      <c r="HR730" s="1">
        <f t="shared" si="912"/>
        <v>0</v>
      </c>
      <c r="HS730" t="s">
        <v>85</v>
      </c>
      <c r="HT730" s="1">
        <f t="shared" si="913"/>
        <v>5</v>
      </c>
      <c r="HU730" t="s">
        <v>86</v>
      </c>
      <c r="HV730" s="1">
        <f t="shared" si="914"/>
        <v>6</v>
      </c>
      <c r="HW730" t="s">
        <v>94</v>
      </c>
      <c r="HX730" s="1">
        <f t="shared" si="915"/>
        <v>5</v>
      </c>
      <c r="HY730" t="s">
        <v>130</v>
      </c>
      <c r="HZ730" s="1">
        <f t="shared" si="916"/>
        <v>6</v>
      </c>
      <c r="IA730" t="s">
        <v>142</v>
      </c>
      <c r="IB730" s="1">
        <f t="shared" si="917"/>
        <v>0</v>
      </c>
      <c r="IC730" t="s">
        <v>134</v>
      </c>
      <c r="ID730" s="1">
        <f t="shared" si="918"/>
        <v>6</v>
      </c>
      <c r="IE730" t="s">
        <v>96</v>
      </c>
      <c r="IF730" s="1">
        <f t="shared" si="919"/>
        <v>5</v>
      </c>
      <c r="IG730">
        <f t="shared" si="924"/>
        <v>65</v>
      </c>
      <c r="IH730" s="1">
        <f t="shared" si="920"/>
        <v>152</v>
      </c>
    </row>
    <row r="731" spans="1:242" ht="14.65" thickBot="1" x14ac:dyDescent="0.5">
      <c r="A731" s="1">
        <v>728</v>
      </c>
      <c r="B731" s="45">
        <f t="shared" si="855"/>
        <v>454</v>
      </c>
      <c r="C731" s="14" t="s">
        <v>1475</v>
      </c>
      <c r="D731" t="s">
        <v>1476</v>
      </c>
      <c r="E731" s="15" t="s">
        <v>1453</v>
      </c>
      <c r="F731" s="28">
        <f t="shared" si="857"/>
        <v>147</v>
      </c>
      <c r="H731" s="14">
        <v>0</v>
      </c>
      <c r="I731" t="s">
        <v>83</v>
      </c>
      <c r="J731">
        <v>3</v>
      </c>
      <c r="K731" s="40">
        <f t="shared" si="852"/>
        <v>3</v>
      </c>
      <c r="L731">
        <v>2</v>
      </c>
      <c r="M731" t="s">
        <v>83</v>
      </c>
      <c r="N731">
        <v>1</v>
      </c>
      <c r="O731" s="40">
        <f t="shared" si="925"/>
        <v>0</v>
      </c>
      <c r="P731">
        <v>0</v>
      </c>
      <c r="Q731" t="s">
        <v>83</v>
      </c>
      <c r="R731">
        <v>2</v>
      </c>
      <c r="S731" s="40">
        <f t="shared" si="873"/>
        <v>4</v>
      </c>
      <c r="T731">
        <v>3</v>
      </c>
      <c r="U731" t="s">
        <v>83</v>
      </c>
      <c r="V731">
        <v>2</v>
      </c>
      <c r="W731" s="40">
        <f t="shared" si="858"/>
        <v>0</v>
      </c>
      <c r="X731">
        <v>1</v>
      </c>
      <c r="Y731" t="s">
        <v>83</v>
      </c>
      <c r="Z731">
        <v>0</v>
      </c>
      <c r="AA731" s="40">
        <f t="shared" si="859"/>
        <v>0</v>
      </c>
      <c r="AB731">
        <v>2</v>
      </c>
      <c r="AC731" t="s">
        <v>83</v>
      </c>
      <c r="AD731">
        <v>0</v>
      </c>
      <c r="AE731" s="40">
        <f t="shared" si="874"/>
        <v>6</v>
      </c>
      <c r="AF731" s="24">
        <f t="shared" si="875"/>
        <v>13</v>
      </c>
      <c r="AG731" s="14">
        <v>5</v>
      </c>
      <c r="AH731" t="s">
        <v>83</v>
      </c>
      <c r="AI731">
        <v>0</v>
      </c>
      <c r="AJ731" s="40">
        <f t="shared" si="923"/>
        <v>3</v>
      </c>
      <c r="AK731">
        <v>2</v>
      </c>
      <c r="AL731" t="s">
        <v>83</v>
      </c>
      <c r="AM731">
        <v>3</v>
      </c>
      <c r="AN731" s="40">
        <f t="shared" si="876"/>
        <v>0</v>
      </c>
      <c r="AO731">
        <v>3</v>
      </c>
      <c r="AP731" t="s">
        <v>83</v>
      </c>
      <c r="AQ731">
        <v>1</v>
      </c>
      <c r="AR731" s="40">
        <f t="shared" si="856"/>
        <v>0</v>
      </c>
      <c r="AS731">
        <v>2</v>
      </c>
      <c r="AT731" t="s">
        <v>83</v>
      </c>
      <c r="AU731">
        <v>0</v>
      </c>
      <c r="AV731" s="40">
        <f t="shared" si="877"/>
        <v>0</v>
      </c>
      <c r="AW731">
        <v>3</v>
      </c>
      <c r="AX731" t="s">
        <v>83</v>
      </c>
      <c r="AY731">
        <v>3</v>
      </c>
      <c r="AZ731" s="40">
        <f t="shared" si="878"/>
        <v>0</v>
      </c>
      <c r="BA731">
        <v>0</v>
      </c>
      <c r="BB731" t="s">
        <v>83</v>
      </c>
      <c r="BC731">
        <v>2</v>
      </c>
      <c r="BD731" s="40">
        <f t="shared" si="860"/>
        <v>3</v>
      </c>
      <c r="BE731" s="24">
        <f t="shared" si="879"/>
        <v>6</v>
      </c>
      <c r="BF731" s="14">
        <v>5</v>
      </c>
      <c r="BG731" t="s">
        <v>83</v>
      </c>
      <c r="BH731">
        <v>0</v>
      </c>
      <c r="BI731" s="40">
        <f t="shared" si="880"/>
        <v>0</v>
      </c>
      <c r="BJ731">
        <v>0</v>
      </c>
      <c r="BK731" t="s">
        <v>83</v>
      </c>
      <c r="BL731">
        <v>2</v>
      </c>
      <c r="BM731" s="40">
        <f t="shared" si="881"/>
        <v>0</v>
      </c>
      <c r="BN731">
        <v>3</v>
      </c>
      <c r="BO731" t="s">
        <v>83</v>
      </c>
      <c r="BP731">
        <v>2</v>
      </c>
      <c r="BQ731" s="40">
        <f t="shared" si="861"/>
        <v>3</v>
      </c>
      <c r="BR731">
        <v>4</v>
      </c>
      <c r="BS731" t="s">
        <v>83</v>
      </c>
      <c r="BT731">
        <v>0</v>
      </c>
      <c r="BU731" s="40">
        <f t="shared" si="882"/>
        <v>3</v>
      </c>
      <c r="BV731">
        <v>2</v>
      </c>
      <c r="BW731" t="s">
        <v>83</v>
      </c>
      <c r="BX731">
        <v>4</v>
      </c>
      <c r="BY731" s="40">
        <f t="shared" si="883"/>
        <v>4</v>
      </c>
      <c r="BZ731">
        <v>0</v>
      </c>
      <c r="CA731" t="s">
        <v>83</v>
      </c>
      <c r="CB731">
        <v>2</v>
      </c>
      <c r="CC731" s="40">
        <f t="shared" si="884"/>
        <v>3</v>
      </c>
      <c r="CD731" s="24">
        <f t="shared" si="885"/>
        <v>13</v>
      </c>
      <c r="CE731" s="14">
        <v>3</v>
      </c>
      <c r="CF731" t="s">
        <v>83</v>
      </c>
      <c r="CG731">
        <v>1</v>
      </c>
      <c r="CH731" s="40">
        <f t="shared" si="886"/>
        <v>0</v>
      </c>
      <c r="CI731">
        <v>3</v>
      </c>
      <c r="CJ731" t="s">
        <v>83</v>
      </c>
      <c r="CK731">
        <v>0</v>
      </c>
      <c r="CL731" s="40">
        <f t="shared" si="887"/>
        <v>4</v>
      </c>
      <c r="CM731">
        <v>1</v>
      </c>
      <c r="CN731" t="s">
        <v>83</v>
      </c>
      <c r="CO731">
        <v>3</v>
      </c>
      <c r="CP731" s="40">
        <f t="shared" si="888"/>
        <v>3</v>
      </c>
      <c r="CQ731">
        <v>1</v>
      </c>
      <c r="CR731" t="s">
        <v>83</v>
      </c>
      <c r="CS731">
        <v>2</v>
      </c>
      <c r="CT731" s="40">
        <f t="shared" si="889"/>
        <v>0</v>
      </c>
      <c r="CU731">
        <v>2</v>
      </c>
      <c r="CV731" t="s">
        <v>83</v>
      </c>
      <c r="CW731">
        <v>1</v>
      </c>
      <c r="CX731" s="40">
        <f t="shared" si="890"/>
        <v>4</v>
      </c>
      <c r="CY731">
        <v>1</v>
      </c>
      <c r="CZ731" t="s">
        <v>83</v>
      </c>
      <c r="DA731">
        <v>2</v>
      </c>
      <c r="DB731" s="40">
        <f t="shared" si="891"/>
        <v>0</v>
      </c>
      <c r="DC731" s="24">
        <f t="shared" si="892"/>
        <v>11</v>
      </c>
      <c r="DD731" s="14">
        <v>3</v>
      </c>
      <c r="DE731" t="s">
        <v>83</v>
      </c>
      <c r="DF731">
        <v>0</v>
      </c>
      <c r="DG731" s="40">
        <f t="shared" si="921"/>
        <v>0</v>
      </c>
      <c r="DH731">
        <v>2</v>
      </c>
      <c r="DI731" t="s">
        <v>83</v>
      </c>
      <c r="DJ731">
        <v>4</v>
      </c>
      <c r="DK731" s="40">
        <f t="shared" si="862"/>
        <v>0</v>
      </c>
      <c r="DL731">
        <v>1</v>
      </c>
      <c r="DM731" t="s">
        <v>83</v>
      </c>
      <c r="DN731">
        <v>0</v>
      </c>
      <c r="DO731" s="40">
        <f t="shared" si="893"/>
        <v>0</v>
      </c>
      <c r="DP731">
        <v>4</v>
      </c>
      <c r="DQ731" t="s">
        <v>83</v>
      </c>
      <c r="DR731">
        <v>3</v>
      </c>
      <c r="DS731" s="40">
        <f t="shared" si="853"/>
        <v>0</v>
      </c>
      <c r="DT731">
        <v>1</v>
      </c>
      <c r="DU731" t="s">
        <v>83</v>
      </c>
      <c r="DV731">
        <v>3</v>
      </c>
      <c r="DW731" s="40">
        <f t="shared" si="854"/>
        <v>1</v>
      </c>
      <c r="DX731">
        <v>1</v>
      </c>
      <c r="DY731" t="s">
        <v>83</v>
      </c>
      <c r="DZ731">
        <v>4</v>
      </c>
      <c r="EA731" s="39">
        <f t="shared" si="863"/>
        <v>3</v>
      </c>
      <c r="EB731" s="24">
        <f t="shared" si="864"/>
        <v>4</v>
      </c>
      <c r="EC731" s="14">
        <v>2</v>
      </c>
      <c r="ED731" t="s">
        <v>83</v>
      </c>
      <c r="EE731">
        <v>1</v>
      </c>
      <c r="EF731" s="40">
        <f t="shared" si="894"/>
        <v>0</v>
      </c>
      <c r="EG731">
        <v>2</v>
      </c>
      <c r="EH731" t="s">
        <v>83</v>
      </c>
      <c r="EI731">
        <v>0</v>
      </c>
      <c r="EJ731" s="40">
        <f t="shared" si="895"/>
        <v>3</v>
      </c>
      <c r="EK731">
        <v>1</v>
      </c>
      <c r="EL731" t="s">
        <v>83</v>
      </c>
      <c r="EM731">
        <v>3</v>
      </c>
      <c r="EN731" s="40">
        <f t="shared" si="926"/>
        <v>4</v>
      </c>
      <c r="EO731">
        <v>2</v>
      </c>
      <c r="EP731" t="s">
        <v>83</v>
      </c>
      <c r="EQ731">
        <v>1</v>
      </c>
      <c r="ER731" s="40">
        <f t="shared" si="896"/>
        <v>3</v>
      </c>
      <c r="ES731">
        <v>1</v>
      </c>
      <c r="ET731" t="s">
        <v>83</v>
      </c>
      <c r="EU731">
        <v>2</v>
      </c>
      <c r="EV731" s="40">
        <f t="shared" si="897"/>
        <v>0</v>
      </c>
      <c r="EW731">
        <v>1</v>
      </c>
      <c r="EX731" t="s">
        <v>83</v>
      </c>
      <c r="EY731">
        <v>0</v>
      </c>
      <c r="EZ731" s="40">
        <f t="shared" si="898"/>
        <v>0</v>
      </c>
      <c r="FA731" s="24">
        <f t="shared" si="899"/>
        <v>10</v>
      </c>
      <c r="FB731" s="14">
        <v>0</v>
      </c>
      <c r="FC731" t="s">
        <v>83</v>
      </c>
      <c r="FD731">
        <v>1</v>
      </c>
      <c r="FE731" s="40">
        <f t="shared" si="900"/>
        <v>0</v>
      </c>
      <c r="FF731">
        <v>5</v>
      </c>
      <c r="FG731" t="s">
        <v>83</v>
      </c>
      <c r="FH731">
        <v>1</v>
      </c>
      <c r="FI731" s="40">
        <f t="shared" si="901"/>
        <v>3</v>
      </c>
      <c r="FJ731">
        <v>1</v>
      </c>
      <c r="FK731" t="s">
        <v>83</v>
      </c>
      <c r="FL731">
        <v>2</v>
      </c>
      <c r="FM731" s="40">
        <f t="shared" si="902"/>
        <v>0</v>
      </c>
      <c r="FN731">
        <v>3</v>
      </c>
      <c r="FO731" t="s">
        <v>83</v>
      </c>
      <c r="FP731">
        <v>1</v>
      </c>
      <c r="FQ731" s="40">
        <f t="shared" si="865"/>
        <v>3</v>
      </c>
      <c r="FR731">
        <v>0</v>
      </c>
      <c r="FS731" t="s">
        <v>83</v>
      </c>
      <c r="FT731">
        <v>0</v>
      </c>
      <c r="FU731" s="40">
        <f t="shared" si="903"/>
        <v>0</v>
      </c>
      <c r="FV731">
        <v>1</v>
      </c>
      <c r="FW731" t="s">
        <v>83</v>
      </c>
      <c r="FX731">
        <v>3</v>
      </c>
      <c r="FY731" s="40">
        <f t="shared" si="866"/>
        <v>0</v>
      </c>
      <c r="FZ731" s="24">
        <f t="shared" si="867"/>
        <v>6</v>
      </c>
      <c r="GA731" s="14">
        <v>2</v>
      </c>
      <c r="GB731" t="s">
        <v>83</v>
      </c>
      <c r="GC731">
        <v>0</v>
      </c>
      <c r="GD731" s="40">
        <f t="shared" si="904"/>
        <v>0</v>
      </c>
      <c r="GE731">
        <v>3</v>
      </c>
      <c r="GF731" t="s">
        <v>83</v>
      </c>
      <c r="GG731">
        <v>0</v>
      </c>
      <c r="GH731" s="40">
        <f t="shared" si="932"/>
        <v>3</v>
      </c>
      <c r="GI731">
        <v>0</v>
      </c>
      <c r="GJ731" t="s">
        <v>83</v>
      </c>
      <c r="GK731">
        <v>1</v>
      </c>
      <c r="GL731" s="40">
        <f t="shared" si="905"/>
        <v>4</v>
      </c>
      <c r="GM731">
        <v>3</v>
      </c>
      <c r="GN731" t="s">
        <v>83</v>
      </c>
      <c r="GO731">
        <v>1</v>
      </c>
      <c r="GP731" s="40">
        <f t="shared" si="906"/>
        <v>4</v>
      </c>
      <c r="GQ731">
        <v>0</v>
      </c>
      <c r="GR731" t="s">
        <v>83</v>
      </c>
      <c r="GS731">
        <v>3</v>
      </c>
      <c r="GT731" s="40">
        <f t="shared" si="868"/>
        <v>3</v>
      </c>
      <c r="GU731">
        <v>0</v>
      </c>
      <c r="GV731" t="s">
        <v>83</v>
      </c>
      <c r="GW731">
        <v>3</v>
      </c>
      <c r="GX731" s="40">
        <f t="shared" si="907"/>
        <v>0</v>
      </c>
      <c r="GY731" s="24">
        <f t="shared" si="908"/>
        <v>14</v>
      </c>
      <c r="GZ731" s="28">
        <f t="shared" si="869"/>
        <v>77</v>
      </c>
      <c r="HA731" t="s">
        <v>84</v>
      </c>
      <c r="HB731">
        <f t="shared" si="870"/>
        <v>9</v>
      </c>
      <c r="HC731" t="s">
        <v>85</v>
      </c>
      <c r="HD731">
        <f t="shared" si="922"/>
        <v>9</v>
      </c>
      <c r="HE731" t="s">
        <v>93</v>
      </c>
      <c r="HF731">
        <f t="shared" si="871"/>
        <v>9</v>
      </c>
      <c r="HG731" t="s">
        <v>129</v>
      </c>
      <c r="HH731">
        <f t="shared" si="927"/>
        <v>0</v>
      </c>
      <c r="HI731" t="s">
        <v>130</v>
      </c>
      <c r="HJ731">
        <f t="shared" si="909"/>
        <v>5</v>
      </c>
      <c r="HK731" t="s">
        <v>89</v>
      </c>
      <c r="HL731">
        <f t="shared" si="910"/>
        <v>9</v>
      </c>
      <c r="HM731" t="s">
        <v>90</v>
      </c>
      <c r="HN731">
        <f t="shared" si="872"/>
        <v>9</v>
      </c>
      <c r="HO731" t="s">
        <v>96</v>
      </c>
      <c r="HP731">
        <f t="shared" si="911"/>
        <v>9</v>
      </c>
      <c r="HQ731" t="s">
        <v>136</v>
      </c>
      <c r="HR731" s="1">
        <f t="shared" si="912"/>
        <v>0</v>
      </c>
      <c r="HS731" t="s">
        <v>92</v>
      </c>
      <c r="HT731" s="1">
        <f t="shared" si="913"/>
        <v>0</v>
      </c>
      <c r="HU731" t="s">
        <v>86</v>
      </c>
      <c r="HV731" s="1">
        <f t="shared" si="914"/>
        <v>6</v>
      </c>
      <c r="HW731" t="s">
        <v>94</v>
      </c>
      <c r="HX731" s="1">
        <f t="shared" si="915"/>
        <v>5</v>
      </c>
      <c r="HY731" t="s">
        <v>88</v>
      </c>
      <c r="HZ731" s="1">
        <f t="shared" si="916"/>
        <v>0</v>
      </c>
      <c r="IA731" t="s">
        <v>131</v>
      </c>
      <c r="IB731" s="1">
        <f t="shared" si="917"/>
        <v>0</v>
      </c>
      <c r="IC731" t="s">
        <v>166</v>
      </c>
      <c r="ID731" s="1">
        <f t="shared" si="918"/>
        <v>0</v>
      </c>
      <c r="IE731" t="s">
        <v>135</v>
      </c>
      <c r="IF731" s="1">
        <f t="shared" si="919"/>
        <v>0</v>
      </c>
      <c r="IG731">
        <f t="shared" si="924"/>
        <v>70</v>
      </c>
      <c r="IH731" s="1">
        <f t="shared" si="920"/>
        <v>147</v>
      </c>
    </row>
    <row r="732" spans="1:242" ht="14.65" thickBot="1" x14ac:dyDescent="0.5">
      <c r="A732" s="1">
        <v>729</v>
      </c>
      <c r="B732" s="45">
        <f t="shared" si="855"/>
        <v>684</v>
      </c>
      <c r="C732" s="14" t="s">
        <v>1477</v>
      </c>
      <c r="D732" t="s">
        <v>1478</v>
      </c>
      <c r="E732" s="15" t="s">
        <v>1457</v>
      </c>
      <c r="F732" s="28">
        <f t="shared" si="857"/>
        <v>121</v>
      </c>
      <c r="H732" s="14">
        <v>1</v>
      </c>
      <c r="I732" t="s">
        <v>83</v>
      </c>
      <c r="J732">
        <v>1</v>
      </c>
      <c r="K732" s="40">
        <f t="shared" si="852"/>
        <v>0</v>
      </c>
      <c r="L732">
        <v>0</v>
      </c>
      <c r="M732" t="s">
        <v>83</v>
      </c>
      <c r="N732">
        <v>4</v>
      </c>
      <c r="O732" s="40">
        <f t="shared" si="925"/>
        <v>3</v>
      </c>
      <c r="P732">
        <v>0</v>
      </c>
      <c r="Q732" t="s">
        <v>83</v>
      </c>
      <c r="R732">
        <v>3</v>
      </c>
      <c r="S732" s="40">
        <f t="shared" si="873"/>
        <v>3</v>
      </c>
      <c r="T732">
        <v>2</v>
      </c>
      <c r="U732" t="s">
        <v>83</v>
      </c>
      <c r="V732">
        <v>0</v>
      </c>
      <c r="W732" s="40">
        <f t="shared" si="858"/>
        <v>0</v>
      </c>
      <c r="X732">
        <v>3</v>
      </c>
      <c r="Y732" t="s">
        <v>83</v>
      </c>
      <c r="Z732">
        <v>3</v>
      </c>
      <c r="AA732" s="40">
        <f t="shared" si="859"/>
        <v>0</v>
      </c>
      <c r="AB732">
        <v>2</v>
      </c>
      <c r="AC732" t="s">
        <v>83</v>
      </c>
      <c r="AD732">
        <v>1</v>
      </c>
      <c r="AE732" s="40">
        <f t="shared" si="874"/>
        <v>3</v>
      </c>
      <c r="AF732" s="24">
        <f t="shared" si="875"/>
        <v>9</v>
      </c>
      <c r="AG732" s="14">
        <v>3</v>
      </c>
      <c r="AH732" t="s">
        <v>83</v>
      </c>
      <c r="AI732">
        <v>0</v>
      </c>
      <c r="AJ732" s="40">
        <f t="shared" si="923"/>
        <v>3</v>
      </c>
      <c r="AK732">
        <v>2</v>
      </c>
      <c r="AL732" t="s">
        <v>83</v>
      </c>
      <c r="AM732">
        <v>2</v>
      </c>
      <c r="AN732" s="40">
        <f t="shared" si="876"/>
        <v>4</v>
      </c>
      <c r="AO732">
        <v>2</v>
      </c>
      <c r="AP732" t="s">
        <v>83</v>
      </c>
      <c r="AQ732">
        <v>0</v>
      </c>
      <c r="AR732" s="40">
        <f t="shared" si="856"/>
        <v>0</v>
      </c>
      <c r="AS732">
        <v>3</v>
      </c>
      <c r="AT732" t="s">
        <v>83</v>
      </c>
      <c r="AU732">
        <v>1</v>
      </c>
      <c r="AV732" s="40">
        <f t="shared" si="877"/>
        <v>0</v>
      </c>
      <c r="AW732">
        <v>2</v>
      </c>
      <c r="AX732" t="s">
        <v>83</v>
      </c>
      <c r="AY732">
        <v>2</v>
      </c>
      <c r="AZ732" s="40">
        <f t="shared" si="878"/>
        <v>0</v>
      </c>
      <c r="BA732">
        <v>1</v>
      </c>
      <c r="BB732" t="s">
        <v>83</v>
      </c>
      <c r="BC732">
        <v>1</v>
      </c>
      <c r="BD732" s="40">
        <f t="shared" si="860"/>
        <v>0</v>
      </c>
      <c r="BE732" s="24">
        <f t="shared" si="879"/>
        <v>7</v>
      </c>
      <c r="BF732" s="14">
        <v>2</v>
      </c>
      <c r="BG732" t="s">
        <v>83</v>
      </c>
      <c r="BH732">
        <v>0</v>
      </c>
      <c r="BI732" s="40">
        <f t="shared" si="880"/>
        <v>0</v>
      </c>
      <c r="BJ732">
        <v>0</v>
      </c>
      <c r="BK732" t="s">
        <v>83</v>
      </c>
      <c r="BL732">
        <v>3</v>
      </c>
      <c r="BM732" s="40">
        <f t="shared" si="881"/>
        <v>0</v>
      </c>
      <c r="BN732">
        <v>3</v>
      </c>
      <c r="BO732" t="s">
        <v>83</v>
      </c>
      <c r="BP732">
        <v>0</v>
      </c>
      <c r="BQ732" s="40">
        <f t="shared" si="861"/>
        <v>3</v>
      </c>
      <c r="BR732">
        <v>2</v>
      </c>
      <c r="BS732" t="s">
        <v>83</v>
      </c>
      <c r="BT732">
        <v>2</v>
      </c>
      <c r="BU732" s="40">
        <f t="shared" si="882"/>
        <v>0</v>
      </c>
      <c r="BV732">
        <v>3</v>
      </c>
      <c r="BW732" t="s">
        <v>83</v>
      </c>
      <c r="BX732">
        <v>3</v>
      </c>
      <c r="BY732" s="40">
        <f t="shared" si="883"/>
        <v>0</v>
      </c>
      <c r="BZ732">
        <v>0</v>
      </c>
      <c r="CA732" t="s">
        <v>83</v>
      </c>
      <c r="CB732">
        <v>2</v>
      </c>
      <c r="CC732" s="40">
        <f t="shared" si="884"/>
        <v>3</v>
      </c>
      <c r="CD732" s="24">
        <f t="shared" si="885"/>
        <v>6</v>
      </c>
      <c r="CE732" s="14">
        <v>2</v>
      </c>
      <c r="CF732" t="s">
        <v>83</v>
      </c>
      <c r="CG732">
        <v>0</v>
      </c>
      <c r="CH732" s="40">
        <f t="shared" si="886"/>
        <v>0</v>
      </c>
      <c r="CI732">
        <v>0</v>
      </c>
      <c r="CJ732" t="s">
        <v>83</v>
      </c>
      <c r="CK732">
        <v>3</v>
      </c>
      <c r="CL732" s="40">
        <f t="shared" si="887"/>
        <v>0</v>
      </c>
      <c r="CM732">
        <v>3</v>
      </c>
      <c r="CN732" t="s">
        <v>83</v>
      </c>
      <c r="CO732">
        <v>0</v>
      </c>
      <c r="CP732" s="40">
        <f t="shared" si="888"/>
        <v>0</v>
      </c>
      <c r="CQ732">
        <v>2</v>
      </c>
      <c r="CR732" t="s">
        <v>83</v>
      </c>
      <c r="CS732">
        <v>1</v>
      </c>
      <c r="CT732" s="40">
        <f t="shared" si="889"/>
        <v>6</v>
      </c>
      <c r="CU732">
        <v>0</v>
      </c>
      <c r="CV732" t="s">
        <v>83</v>
      </c>
      <c r="CW732">
        <v>2</v>
      </c>
      <c r="CX732" s="40">
        <f t="shared" si="890"/>
        <v>0</v>
      </c>
      <c r="CY732">
        <v>1</v>
      </c>
      <c r="CZ732" t="s">
        <v>83</v>
      </c>
      <c r="DA732">
        <v>1</v>
      </c>
      <c r="DB732" s="40">
        <f t="shared" si="891"/>
        <v>0</v>
      </c>
      <c r="DC732" s="24">
        <f t="shared" si="892"/>
        <v>6</v>
      </c>
      <c r="DD732" s="14">
        <v>3</v>
      </c>
      <c r="DE732" t="s">
        <v>83</v>
      </c>
      <c r="DF732">
        <v>0</v>
      </c>
      <c r="DG732" s="40">
        <f t="shared" si="921"/>
        <v>0</v>
      </c>
      <c r="DH732">
        <v>3</v>
      </c>
      <c r="DI732" t="s">
        <v>83</v>
      </c>
      <c r="DJ732">
        <v>1</v>
      </c>
      <c r="DK732" s="40">
        <f t="shared" si="862"/>
        <v>3</v>
      </c>
      <c r="DL732">
        <v>1</v>
      </c>
      <c r="DM732" t="s">
        <v>83</v>
      </c>
      <c r="DN732">
        <v>1</v>
      </c>
      <c r="DO732" s="40">
        <f t="shared" si="893"/>
        <v>0</v>
      </c>
      <c r="DP732">
        <v>2</v>
      </c>
      <c r="DQ732" t="s">
        <v>83</v>
      </c>
      <c r="DR732">
        <v>2</v>
      </c>
      <c r="DS732" s="40">
        <f t="shared" si="853"/>
        <v>4</v>
      </c>
      <c r="DT732">
        <v>0</v>
      </c>
      <c r="DU732" t="s">
        <v>83</v>
      </c>
      <c r="DV732">
        <v>2</v>
      </c>
      <c r="DW732" s="40">
        <f t="shared" si="854"/>
        <v>1</v>
      </c>
      <c r="DX732">
        <v>0</v>
      </c>
      <c r="DY732" t="s">
        <v>83</v>
      </c>
      <c r="DZ732">
        <v>3</v>
      </c>
      <c r="EA732" s="39">
        <f t="shared" si="863"/>
        <v>3</v>
      </c>
      <c r="EB732" s="24">
        <f t="shared" si="864"/>
        <v>11</v>
      </c>
      <c r="EC732" s="14">
        <v>0</v>
      </c>
      <c r="ED732" t="s">
        <v>83</v>
      </c>
      <c r="EE732">
        <v>3</v>
      </c>
      <c r="EF732" s="40">
        <f t="shared" si="894"/>
        <v>0</v>
      </c>
      <c r="EG732">
        <v>2</v>
      </c>
      <c r="EH732" t="s">
        <v>83</v>
      </c>
      <c r="EI732">
        <v>2</v>
      </c>
      <c r="EJ732" s="40">
        <f t="shared" si="895"/>
        <v>0</v>
      </c>
      <c r="EK732">
        <v>1</v>
      </c>
      <c r="EL732" t="s">
        <v>83</v>
      </c>
      <c r="EM732">
        <v>1</v>
      </c>
      <c r="EN732" s="40">
        <f t="shared" si="926"/>
        <v>0</v>
      </c>
      <c r="EO732">
        <v>3</v>
      </c>
      <c r="EP732" t="s">
        <v>83</v>
      </c>
      <c r="EQ732">
        <v>0</v>
      </c>
      <c r="ER732" s="40">
        <f t="shared" si="896"/>
        <v>4</v>
      </c>
      <c r="ES732">
        <v>3</v>
      </c>
      <c r="ET732" t="s">
        <v>83</v>
      </c>
      <c r="EU732">
        <v>2</v>
      </c>
      <c r="EV732" s="40">
        <f t="shared" si="897"/>
        <v>0</v>
      </c>
      <c r="EW732">
        <v>1</v>
      </c>
      <c r="EX732" t="s">
        <v>83</v>
      </c>
      <c r="EY732">
        <v>1</v>
      </c>
      <c r="EZ732" s="40">
        <f t="shared" si="898"/>
        <v>0</v>
      </c>
      <c r="FA732" s="24">
        <f t="shared" si="899"/>
        <v>4</v>
      </c>
      <c r="FB732" s="14">
        <v>3</v>
      </c>
      <c r="FC732" t="s">
        <v>83</v>
      </c>
      <c r="FD732">
        <v>2</v>
      </c>
      <c r="FE732" s="40">
        <f t="shared" si="900"/>
        <v>4</v>
      </c>
      <c r="FF732">
        <v>3</v>
      </c>
      <c r="FG732" t="s">
        <v>83</v>
      </c>
      <c r="FH732">
        <v>3</v>
      </c>
      <c r="FI732" s="40">
        <f t="shared" si="901"/>
        <v>0</v>
      </c>
      <c r="FJ732">
        <v>0</v>
      </c>
      <c r="FK732" t="s">
        <v>83</v>
      </c>
      <c r="FL732">
        <v>2</v>
      </c>
      <c r="FM732" s="40">
        <f t="shared" si="902"/>
        <v>0</v>
      </c>
      <c r="FN732">
        <v>2</v>
      </c>
      <c r="FO732" t="s">
        <v>83</v>
      </c>
      <c r="FP732">
        <v>2</v>
      </c>
      <c r="FQ732" s="40">
        <f t="shared" si="865"/>
        <v>0</v>
      </c>
      <c r="FR732">
        <v>3</v>
      </c>
      <c r="FS732" t="s">
        <v>83</v>
      </c>
      <c r="FT732">
        <v>2</v>
      </c>
      <c r="FU732" s="40">
        <f t="shared" si="903"/>
        <v>0</v>
      </c>
      <c r="FV732">
        <v>0</v>
      </c>
      <c r="FW732" t="s">
        <v>83</v>
      </c>
      <c r="FX732">
        <v>1</v>
      </c>
      <c r="FY732" s="40">
        <f t="shared" si="866"/>
        <v>0</v>
      </c>
      <c r="FZ732" s="24">
        <f t="shared" si="867"/>
        <v>4</v>
      </c>
      <c r="GA732" s="14">
        <v>2</v>
      </c>
      <c r="GB732" t="s">
        <v>83</v>
      </c>
      <c r="GC732">
        <v>0</v>
      </c>
      <c r="GD732" s="40">
        <f t="shared" si="904"/>
        <v>0</v>
      </c>
      <c r="GE732">
        <v>3</v>
      </c>
      <c r="GF732" t="s">
        <v>83</v>
      </c>
      <c r="GG732">
        <v>1</v>
      </c>
      <c r="GH732" s="40">
        <f t="shared" si="932"/>
        <v>3</v>
      </c>
      <c r="GI732">
        <v>2</v>
      </c>
      <c r="GJ732" t="s">
        <v>83</v>
      </c>
      <c r="GK732">
        <v>2</v>
      </c>
      <c r="GL732" s="40">
        <f t="shared" si="905"/>
        <v>0</v>
      </c>
      <c r="GM732">
        <v>4</v>
      </c>
      <c r="GN732" t="s">
        <v>83</v>
      </c>
      <c r="GO732">
        <v>1</v>
      </c>
      <c r="GP732" s="40">
        <f t="shared" si="906"/>
        <v>3</v>
      </c>
      <c r="GQ732">
        <v>2</v>
      </c>
      <c r="GR732" t="s">
        <v>83</v>
      </c>
      <c r="GS732">
        <v>2</v>
      </c>
      <c r="GT732" s="40">
        <f t="shared" si="868"/>
        <v>0</v>
      </c>
      <c r="GU732">
        <v>0</v>
      </c>
      <c r="GV732" t="s">
        <v>83</v>
      </c>
      <c r="GW732">
        <v>3</v>
      </c>
      <c r="GX732" s="40">
        <f t="shared" si="907"/>
        <v>0</v>
      </c>
      <c r="GY732" s="24">
        <f t="shared" si="908"/>
        <v>6</v>
      </c>
      <c r="GZ732" s="28">
        <f t="shared" si="869"/>
        <v>53</v>
      </c>
      <c r="HA732" t="s">
        <v>84</v>
      </c>
      <c r="HB732">
        <f t="shared" si="870"/>
        <v>9</v>
      </c>
      <c r="HC732" t="s">
        <v>85</v>
      </c>
      <c r="HD732">
        <f t="shared" si="922"/>
        <v>9</v>
      </c>
      <c r="HE732" t="s">
        <v>86</v>
      </c>
      <c r="HF732">
        <f t="shared" si="871"/>
        <v>5</v>
      </c>
      <c r="HG732" t="s">
        <v>94</v>
      </c>
      <c r="HH732">
        <f t="shared" si="927"/>
        <v>9</v>
      </c>
      <c r="HI732" t="s">
        <v>88</v>
      </c>
      <c r="HJ732">
        <f t="shared" si="909"/>
        <v>0</v>
      </c>
      <c r="HK732" t="s">
        <v>95</v>
      </c>
      <c r="HL732">
        <f t="shared" si="910"/>
        <v>5</v>
      </c>
      <c r="HM732" t="s">
        <v>150</v>
      </c>
      <c r="HN732">
        <f t="shared" si="872"/>
        <v>0</v>
      </c>
      <c r="HO732" t="s">
        <v>96</v>
      </c>
      <c r="HP732">
        <f t="shared" si="911"/>
        <v>9</v>
      </c>
      <c r="HQ732" t="s">
        <v>132</v>
      </c>
      <c r="HR732" s="1">
        <f t="shared" si="912"/>
        <v>6</v>
      </c>
      <c r="HS732" t="s">
        <v>92</v>
      </c>
      <c r="HT732" s="1">
        <f t="shared" si="913"/>
        <v>0</v>
      </c>
      <c r="HU732" t="s">
        <v>93</v>
      </c>
      <c r="HV732" s="1">
        <f t="shared" si="914"/>
        <v>5</v>
      </c>
      <c r="HW732" t="s">
        <v>129</v>
      </c>
      <c r="HX732" s="1">
        <f t="shared" si="915"/>
        <v>0</v>
      </c>
      <c r="HY732" t="s">
        <v>130</v>
      </c>
      <c r="HZ732" s="1">
        <f t="shared" si="916"/>
        <v>6</v>
      </c>
      <c r="IA732" t="s">
        <v>131</v>
      </c>
      <c r="IB732" s="1">
        <f t="shared" si="917"/>
        <v>0</v>
      </c>
      <c r="IC732" t="s">
        <v>90</v>
      </c>
      <c r="ID732" s="1">
        <f t="shared" si="918"/>
        <v>5</v>
      </c>
      <c r="IE732" t="s">
        <v>135</v>
      </c>
      <c r="IF732" s="1">
        <f t="shared" si="919"/>
        <v>0</v>
      </c>
      <c r="IG732">
        <f t="shared" si="924"/>
        <v>68</v>
      </c>
      <c r="IH732" s="1">
        <f t="shared" si="920"/>
        <v>121</v>
      </c>
    </row>
    <row r="733" spans="1:242" ht="14.65" thickBot="1" x14ac:dyDescent="0.5">
      <c r="A733" s="1">
        <v>730</v>
      </c>
      <c r="B733" s="45">
        <f t="shared" si="855"/>
        <v>389</v>
      </c>
      <c r="C733" s="14" t="s">
        <v>1479</v>
      </c>
      <c r="D733" t="s">
        <v>1480</v>
      </c>
      <c r="E733" s="15" t="s">
        <v>1453</v>
      </c>
      <c r="F733" s="28">
        <f t="shared" si="857"/>
        <v>153</v>
      </c>
      <c r="H733" s="14">
        <v>0</v>
      </c>
      <c r="I733" t="s">
        <v>83</v>
      </c>
      <c r="J733">
        <v>1</v>
      </c>
      <c r="K733" s="40">
        <f t="shared" si="852"/>
        <v>3</v>
      </c>
      <c r="L733">
        <v>0</v>
      </c>
      <c r="M733" t="s">
        <v>83</v>
      </c>
      <c r="N733">
        <v>2</v>
      </c>
      <c r="O733" s="40">
        <f t="shared" si="925"/>
        <v>6</v>
      </c>
      <c r="P733">
        <v>1</v>
      </c>
      <c r="Q733" t="s">
        <v>83</v>
      </c>
      <c r="R733">
        <v>1</v>
      </c>
      <c r="S733" s="40">
        <f t="shared" si="873"/>
        <v>0</v>
      </c>
      <c r="T733">
        <v>1</v>
      </c>
      <c r="U733" t="s">
        <v>83</v>
      </c>
      <c r="V733">
        <v>0</v>
      </c>
      <c r="W733" s="40">
        <f t="shared" si="858"/>
        <v>0</v>
      </c>
      <c r="X733">
        <v>1</v>
      </c>
      <c r="Y733" t="s">
        <v>83</v>
      </c>
      <c r="Z733">
        <v>2</v>
      </c>
      <c r="AA733" s="40">
        <f t="shared" si="859"/>
        <v>6</v>
      </c>
      <c r="AB733">
        <v>3</v>
      </c>
      <c r="AC733" t="s">
        <v>83</v>
      </c>
      <c r="AD733">
        <v>1</v>
      </c>
      <c r="AE733" s="40">
        <f t="shared" si="874"/>
        <v>4</v>
      </c>
      <c r="AF733" s="24">
        <f t="shared" si="875"/>
        <v>19</v>
      </c>
      <c r="AG733" s="14">
        <v>2</v>
      </c>
      <c r="AH733" t="s">
        <v>83</v>
      </c>
      <c r="AI733">
        <v>0</v>
      </c>
      <c r="AJ733" s="40">
        <f t="shared" si="923"/>
        <v>3</v>
      </c>
      <c r="AK733">
        <v>1</v>
      </c>
      <c r="AL733" t="s">
        <v>83</v>
      </c>
      <c r="AM733">
        <v>1</v>
      </c>
      <c r="AN733" s="40">
        <f t="shared" si="876"/>
        <v>6</v>
      </c>
      <c r="AO733">
        <v>1</v>
      </c>
      <c r="AP733" t="s">
        <v>83</v>
      </c>
      <c r="AQ733">
        <v>0</v>
      </c>
      <c r="AR733" s="40">
        <f t="shared" si="856"/>
        <v>0</v>
      </c>
      <c r="AS733">
        <v>2</v>
      </c>
      <c r="AT733" t="s">
        <v>83</v>
      </c>
      <c r="AU733">
        <v>1</v>
      </c>
      <c r="AV733" s="40">
        <f t="shared" si="877"/>
        <v>0</v>
      </c>
      <c r="AW733">
        <v>1</v>
      </c>
      <c r="AX733" t="s">
        <v>83</v>
      </c>
      <c r="AY733">
        <v>1</v>
      </c>
      <c r="AZ733" s="40">
        <f t="shared" si="878"/>
        <v>0</v>
      </c>
      <c r="BA733">
        <v>1</v>
      </c>
      <c r="BB733" t="s">
        <v>83</v>
      </c>
      <c r="BC733">
        <v>1</v>
      </c>
      <c r="BD733" s="40">
        <f t="shared" si="860"/>
        <v>0</v>
      </c>
      <c r="BE733" s="24">
        <f t="shared" si="879"/>
        <v>9</v>
      </c>
      <c r="BF733" s="14">
        <v>5</v>
      </c>
      <c r="BG733" t="s">
        <v>83</v>
      </c>
      <c r="BH733">
        <v>0</v>
      </c>
      <c r="BI733" s="40">
        <f t="shared" si="880"/>
        <v>0</v>
      </c>
      <c r="BJ733">
        <v>2</v>
      </c>
      <c r="BK733" t="s">
        <v>83</v>
      </c>
      <c r="BL733">
        <v>1</v>
      </c>
      <c r="BM733" s="40">
        <f t="shared" si="881"/>
        <v>0</v>
      </c>
      <c r="BN733">
        <v>2</v>
      </c>
      <c r="BO733" t="s">
        <v>83</v>
      </c>
      <c r="BP733">
        <v>1</v>
      </c>
      <c r="BQ733" s="40">
        <f t="shared" si="861"/>
        <v>3</v>
      </c>
      <c r="BR733">
        <v>2</v>
      </c>
      <c r="BS733" t="s">
        <v>83</v>
      </c>
      <c r="BT733">
        <v>1</v>
      </c>
      <c r="BU733" s="40">
        <f t="shared" si="882"/>
        <v>3</v>
      </c>
      <c r="BV733">
        <v>1</v>
      </c>
      <c r="BW733" t="s">
        <v>83</v>
      </c>
      <c r="BX733">
        <v>3</v>
      </c>
      <c r="BY733" s="40">
        <f t="shared" si="883"/>
        <v>4</v>
      </c>
      <c r="BZ733">
        <v>0</v>
      </c>
      <c r="CA733" t="s">
        <v>83</v>
      </c>
      <c r="CB733">
        <v>2</v>
      </c>
      <c r="CC733" s="40">
        <f t="shared" si="884"/>
        <v>3</v>
      </c>
      <c r="CD733" s="24">
        <f t="shared" si="885"/>
        <v>13</v>
      </c>
      <c r="CE733" s="14">
        <v>1</v>
      </c>
      <c r="CF733" t="s">
        <v>83</v>
      </c>
      <c r="CG733">
        <v>0</v>
      </c>
      <c r="CH733" s="40">
        <f t="shared" si="886"/>
        <v>0</v>
      </c>
      <c r="CI733">
        <v>3</v>
      </c>
      <c r="CJ733" t="s">
        <v>83</v>
      </c>
      <c r="CK733">
        <v>0</v>
      </c>
      <c r="CL733" s="40">
        <f t="shared" si="887"/>
        <v>4</v>
      </c>
      <c r="CM733">
        <v>2</v>
      </c>
      <c r="CN733" t="s">
        <v>83</v>
      </c>
      <c r="CO733">
        <v>2</v>
      </c>
      <c r="CP733" s="40">
        <f t="shared" si="888"/>
        <v>0</v>
      </c>
      <c r="CQ733">
        <v>3</v>
      </c>
      <c r="CR733" t="s">
        <v>83</v>
      </c>
      <c r="CS733">
        <v>2</v>
      </c>
      <c r="CT733" s="40">
        <f t="shared" si="889"/>
        <v>4</v>
      </c>
      <c r="CU733">
        <v>0</v>
      </c>
      <c r="CV733" t="s">
        <v>83</v>
      </c>
      <c r="CW733">
        <v>2</v>
      </c>
      <c r="CX733" s="40">
        <f t="shared" si="890"/>
        <v>0</v>
      </c>
      <c r="CY733">
        <v>0</v>
      </c>
      <c r="CZ733" t="s">
        <v>83</v>
      </c>
      <c r="DA733">
        <v>2</v>
      </c>
      <c r="DB733" s="40">
        <f t="shared" si="891"/>
        <v>0</v>
      </c>
      <c r="DC733" s="24">
        <f t="shared" si="892"/>
        <v>8</v>
      </c>
      <c r="DD733" s="14">
        <v>3</v>
      </c>
      <c r="DE733" t="s">
        <v>83</v>
      </c>
      <c r="DF733">
        <v>1</v>
      </c>
      <c r="DG733" s="40">
        <f t="shared" si="921"/>
        <v>0</v>
      </c>
      <c r="DH733">
        <v>1</v>
      </c>
      <c r="DI733" t="s">
        <v>83</v>
      </c>
      <c r="DJ733">
        <v>0</v>
      </c>
      <c r="DK733" s="40">
        <f t="shared" si="862"/>
        <v>3</v>
      </c>
      <c r="DL733">
        <v>1</v>
      </c>
      <c r="DM733" t="s">
        <v>83</v>
      </c>
      <c r="DN733">
        <v>1</v>
      </c>
      <c r="DO733" s="40">
        <f t="shared" si="893"/>
        <v>0</v>
      </c>
      <c r="DP733">
        <v>2</v>
      </c>
      <c r="DQ733" t="s">
        <v>83</v>
      </c>
      <c r="DR733">
        <v>2</v>
      </c>
      <c r="DS733" s="40">
        <f t="shared" si="853"/>
        <v>4</v>
      </c>
      <c r="DT733">
        <v>0</v>
      </c>
      <c r="DU733" t="s">
        <v>83</v>
      </c>
      <c r="DV733">
        <v>2</v>
      </c>
      <c r="DW733" s="40">
        <f t="shared" si="854"/>
        <v>1</v>
      </c>
      <c r="DX733">
        <v>1</v>
      </c>
      <c r="DY733" t="s">
        <v>83</v>
      </c>
      <c r="DZ733">
        <v>3</v>
      </c>
      <c r="EA733" s="39">
        <f t="shared" si="863"/>
        <v>4</v>
      </c>
      <c r="EB733" s="24">
        <f t="shared" si="864"/>
        <v>12</v>
      </c>
      <c r="EC733" s="14">
        <v>0</v>
      </c>
      <c r="ED733" t="s">
        <v>83</v>
      </c>
      <c r="EE733">
        <v>1</v>
      </c>
      <c r="EF733" s="40">
        <f t="shared" si="894"/>
        <v>0</v>
      </c>
      <c r="EG733">
        <v>2</v>
      </c>
      <c r="EH733" t="s">
        <v>83</v>
      </c>
      <c r="EI733">
        <v>0</v>
      </c>
      <c r="EJ733" s="40">
        <f t="shared" si="895"/>
        <v>3</v>
      </c>
      <c r="EK733">
        <v>3</v>
      </c>
      <c r="EL733" t="s">
        <v>83</v>
      </c>
      <c r="EM733">
        <v>0</v>
      </c>
      <c r="EN733" s="40">
        <f t="shared" si="926"/>
        <v>0</v>
      </c>
      <c r="EO733">
        <v>2</v>
      </c>
      <c r="EP733" t="s">
        <v>83</v>
      </c>
      <c r="EQ733">
        <v>1</v>
      </c>
      <c r="ER733" s="40">
        <f t="shared" si="896"/>
        <v>3</v>
      </c>
      <c r="ES733">
        <v>1</v>
      </c>
      <c r="ET733" t="s">
        <v>83</v>
      </c>
      <c r="EU733">
        <v>2</v>
      </c>
      <c r="EV733" s="40">
        <f t="shared" si="897"/>
        <v>0</v>
      </c>
      <c r="EW733">
        <v>1</v>
      </c>
      <c r="EX733" t="s">
        <v>83</v>
      </c>
      <c r="EY733">
        <v>1</v>
      </c>
      <c r="EZ733" s="40">
        <f t="shared" si="898"/>
        <v>0</v>
      </c>
      <c r="FA733" s="24">
        <f t="shared" si="899"/>
        <v>6</v>
      </c>
      <c r="FB733" s="14">
        <v>1</v>
      </c>
      <c r="FC733" t="s">
        <v>83</v>
      </c>
      <c r="FD733">
        <v>0</v>
      </c>
      <c r="FE733" s="40">
        <f t="shared" si="900"/>
        <v>6</v>
      </c>
      <c r="FF733">
        <v>1</v>
      </c>
      <c r="FG733" t="s">
        <v>83</v>
      </c>
      <c r="FH733">
        <v>1</v>
      </c>
      <c r="FI733" s="40">
        <f t="shared" si="901"/>
        <v>0</v>
      </c>
      <c r="FJ733">
        <v>1</v>
      </c>
      <c r="FK733" t="s">
        <v>83</v>
      </c>
      <c r="FL733">
        <v>2</v>
      </c>
      <c r="FM733" s="40">
        <f t="shared" si="902"/>
        <v>0</v>
      </c>
      <c r="FN733">
        <v>2</v>
      </c>
      <c r="FO733" t="s">
        <v>83</v>
      </c>
      <c r="FP733">
        <v>2</v>
      </c>
      <c r="FQ733" s="40">
        <f t="shared" si="865"/>
        <v>0</v>
      </c>
      <c r="FR733">
        <v>1</v>
      </c>
      <c r="FS733" t="s">
        <v>83</v>
      </c>
      <c r="FT733">
        <v>1</v>
      </c>
      <c r="FU733" s="40">
        <f t="shared" si="903"/>
        <v>0</v>
      </c>
      <c r="FV733">
        <v>1</v>
      </c>
      <c r="FW733" t="s">
        <v>83</v>
      </c>
      <c r="FX733">
        <v>2</v>
      </c>
      <c r="FY733" s="40">
        <f t="shared" si="866"/>
        <v>0</v>
      </c>
      <c r="FZ733" s="24">
        <f t="shared" si="867"/>
        <v>6</v>
      </c>
      <c r="GA733" s="14">
        <v>2</v>
      </c>
      <c r="GB733" t="s">
        <v>83</v>
      </c>
      <c r="GC733">
        <v>1</v>
      </c>
      <c r="GD733" s="40">
        <f t="shared" si="904"/>
        <v>0</v>
      </c>
      <c r="GE733">
        <v>1</v>
      </c>
      <c r="GF733" t="s">
        <v>83</v>
      </c>
      <c r="GG733">
        <v>0</v>
      </c>
      <c r="GH733" s="40">
        <f t="shared" si="932"/>
        <v>4</v>
      </c>
      <c r="GI733">
        <v>1</v>
      </c>
      <c r="GJ733" t="s">
        <v>83</v>
      </c>
      <c r="GK733">
        <v>2</v>
      </c>
      <c r="GL733" s="40">
        <f t="shared" si="905"/>
        <v>4</v>
      </c>
      <c r="GM733">
        <v>1</v>
      </c>
      <c r="GN733" t="s">
        <v>83</v>
      </c>
      <c r="GO733">
        <v>1</v>
      </c>
      <c r="GP733" s="40">
        <f t="shared" si="906"/>
        <v>0</v>
      </c>
      <c r="GQ733">
        <v>2</v>
      </c>
      <c r="GR733" t="s">
        <v>83</v>
      </c>
      <c r="GS733">
        <v>0</v>
      </c>
      <c r="GT733" s="40">
        <f t="shared" si="868"/>
        <v>0</v>
      </c>
      <c r="GU733">
        <v>0</v>
      </c>
      <c r="GV733" t="s">
        <v>83</v>
      </c>
      <c r="GW733">
        <v>2</v>
      </c>
      <c r="GX733" s="40">
        <f t="shared" si="907"/>
        <v>0</v>
      </c>
      <c r="GY733" s="24">
        <f t="shared" si="908"/>
        <v>8</v>
      </c>
      <c r="GZ733" s="28">
        <f t="shared" si="869"/>
        <v>81</v>
      </c>
      <c r="HA733" t="s">
        <v>84</v>
      </c>
      <c r="HB733">
        <f t="shared" si="870"/>
        <v>9</v>
      </c>
      <c r="HC733" t="s">
        <v>85</v>
      </c>
      <c r="HD733">
        <f t="shared" si="922"/>
        <v>9</v>
      </c>
      <c r="HE733" t="s">
        <v>93</v>
      </c>
      <c r="HF733">
        <f t="shared" si="871"/>
        <v>9</v>
      </c>
      <c r="HG733" t="s">
        <v>94</v>
      </c>
      <c r="HH733">
        <f t="shared" si="927"/>
        <v>9</v>
      </c>
      <c r="HI733" t="s">
        <v>88</v>
      </c>
      <c r="HJ733">
        <f t="shared" si="909"/>
        <v>0</v>
      </c>
      <c r="HK733" t="s">
        <v>131</v>
      </c>
      <c r="HL733">
        <f t="shared" si="910"/>
        <v>0</v>
      </c>
      <c r="HM733" t="s">
        <v>90</v>
      </c>
      <c r="HN733">
        <f t="shared" si="872"/>
        <v>9</v>
      </c>
      <c r="HO733" t="s">
        <v>96</v>
      </c>
      <c r="HP733">
        <f t="shared" si="911"/>
        <v>9</v>
      </c>
      <c r="HQ733" t="s">
        <v>132</v>
      </c>
      <c r="HR733" s="1">
        <f t="shared" si="912"/>
        <v>6</v>
      </c>
      <c r="HS733" t="s">
        <v>92</v>
      </c>
      <c r="HT733" s="1">
        <f t="shared" si="913"/>
        <v>0</v>
      </c>
      <c r="HU733" t="s">
        <v>133</v>
      </c>
      <c r="HV733" s="1">
        <f t="shared" si="914"/>
        <v>0</v>
      </c>
      <c r="HW733" t="s">
        <v>129</v>
      </c>
      <c r="HX733" s="1">
        <f t="shared" si="915"/>
        <v>0</v>
      </c>
      <c r="HY733" t="s">
        <v>130</v>
      </c>
      <c r="HZ733" s="1">
        <f t="shared" si="916"/>
        <v>6</v>
      </c>
      <c r="IA733" t="s">
        <v>95</v>
      </c>
      <c r="IB733" s="1">
        <f t="shared" si="917"/>
        <v>6</v>
      </c>
      <c r="IC733" t="s">
        <v>150</v>
      </c>
      <c r="ID733" s="1">
        <f t="shared" si="918"/>
        <v>0</v>
      </c>
      <c r="IE733" t="s">
        <v>138</v>
      </c>
      <c r="IF733" s="1">
        <f t="shared" si="919"/>
        <v>0</v>
      </c>
      <c r="IG733">
        <f t="shared" si="924"/>
        <v>72</v>
      </c>
      <c r="IH733" s="1">
        <f t="shared" si="920"/>
        <v>153</v>
      </c>
    </row>
    <row r="734" spans="1:242" ht="14.65" thickBot="1" x14ac:dyDescent="0.5">
      <c r="A734" s="1">
        <v>731</v>
      </c>
      <c r="B734" s="45">
        <f t="shared" si="855"/>
        <v>338</v>
      </c>
      <c r="C734" s="14" t="s">
        <v>1153</v>
      </c>
      <c r="D734" t="s">
        <v>1057</v>
      </c>
      <c r="E734" s="15" t="s">
        <v>1453</v>
      </c>
      <c r="F734" s="28">
        <f t="shared" si="857"/>
        <v>156</v>
      </c>
      <c r="H734" s="14">
        <v>1</v>
      </c>
      <c r="I734" t="s">
        <v>83</v>
      </c>
      <c r="J734">
        <v>3</v>
      </c>
      <c r="K734" s="40">
        <f t="shared" si="852"/>
        <v>4</v>
      </c>
      <c r="L734">
        <v>1</v>
      </c>
      <c r="M734" t="s">
        <v>83</v>
      </c>
      <c r="N734">
        <v>2</v>
      </c>
      <c r="O734" s="40">
        <f t="shared" si="925"/>
        <v>3</v>
      </c>
      <c r="P734">
        <v>0</v>
      </c>
      <c r="Q734" t="s">
        <v>83</v>
      </c>
      <c r="R734">
        <v>2</v>
      </c>
      <c r="S734" s="40">
        <f t="shared" si="873"/>
        <v>4</v>
      </c>
      <c r="T734">
        <v>2</v>
      </c>
      <c r="U734" t="s">
        <v>83</v>
      </c>
      <c r="V734">
        <v>2</v>
      </c>
      <c r="W734" s="40">
        <f t="shared" si="858"/>
        <v>4</v>
      </c>
      <c r="X734">
        <v>2</v>
      </c>
      <c r="Y734" t="s">
        <v>83</v>
      </c>
      <c r="Z734">
        <v>1</v>
      </c>
      <c r="AA734" s="40">
        <f t="shared" si="859"/>
        <v>0</v>
      </c>
      <c r="AB734">
        <v>3</v>
      </c>
      <c r="AC734" t="s">
        <v>83</v>
      </c>
      <c r="AD734">
        <v>0</v>
      </c>
      <c r="AE734" s="40">
        <f t="shared" si="874"/>
        <v>3</v>
      </c>
      <c r="AF734" s="24">
        <f t="shared" si="875"/>
        <v>18</v>
      </c>
      <c r="AG734" s="14">
        <v>4</v>
      </c>
      <c r="AH734" t="s">
        <v>83</v>
      </c>
      <c r="AI734">
        <v>1</v>
      </c>
      <c r="AJ734" s="40">
        <f t="shared" si="923"/>
        <v>3</v>
      </c>
      <c r="AK734">
        <v>2</v>
      </c>
      <c r="AL734" t="s">
        <v>83</v>
      </c>
      <c r="AM734">
        <v>3</v>
      </c>
      <c r="AN734" s="40">
        <f t="shared" si="876"/>
        <v>0</v>
      </c>
      <c r="AO734">
        <v>2</v>
      </c>
      <c r="AP734" t="s">
        <v>83</v>
      </c>
      <c r="AQ734">
        <v>1</v>
      </c>
      <c r="AR734" s="40">
        <f t="shared" si="856"/>
        <v>0</v>
      </c>
      <c r="AS734">
        <v>2</v>
      </c>
      <c r="AT734" t="s">
        <v>83</v>
      </c>
      <c r="AU734">
        <v>1</v>
      </c>
      <c r="AV734" s="40">
        <f t="shared" si="877"/>
        <v>0</v>
      </c>
      <c r="AW734">
        <v>1</v>
      </c>
      <c r="AX734" t="s">
        <v>83</v>
      </c>
      <c r="AY734">
        <v>2</v>
      </c>
      <c r="AZ734" s="40">
        <f t="shared" si="878"/>
        <v>3</v>
      </c>
      <c r="BA734">
        <v>0</v>
      </c>
      <c r="BB734" t="s">
        <v>83</v>
      </c>
      <c r="BC734">
        <v>0</v>
      </c>
      <c r="BD734" s="40">
        <f t="shared" si="860"/>
        <v>0</v>
      </c>
      <c r="BE734" s="24">
        <f t="shared" si="879"/>
        <v>6</v>
      </c>
      <c r="BF734" s="14">
        <v>3</v>
      </c>
      <c r="BG734" t="s">
        <v>83</v>
      </c>
      <c r="BH734">
        <v>0</v>
      </c>
      <c r="BI734" s="40">
        <f t="shared" si="880"/>
        <v>0</v>
      </c>
      <c r="BJ734">
        <v>2</v>
      </c>
      <c r="BK734" t="s">
        <v>83</v>
      </c>
      <c r="BL734">
        <v>2</v>
      </c>
      <c r="BM734" s="40">
        <f t="shared" si="881"/>
        <v>3</v>
      </c>
      <c r="BN734">
        <v>3</v>
      </c>
      <c r="BO734" t="s">
        <v>83</v>
      </c>
      <c r="BP734">
        <v>1</v>
      </c>
      <c r="BQ734" s="40">
        <f t="shared" si="861"/>
        <v>4</v>
      </c>
      <c r="BR734">
        <v>2</v>
      </c>
      <c r="BS734" t="s">
        <v>83</v>
      </c>
      <c r="BT734">
        <v>2</v>
      </c>
      <c r="BU734" s="40">
        <f t="shared" si="882"/>
        <v>0</v>
      </c>
      <c r="BV734">
        <v>2</v>
      </c>
      <c r="BW734" t="s">
        <v>83</v>
      </c>
      <c r="BX734">
        <v>2</v>
      </c>
      <c r="BY734" s="40">
        <f t="shared" si="883"/>
        <v>0</v>
      </c>
      <c r="BZ734">
        <v>0</v>
      </c>
      <c r="CA734" t="s">
        <v>83</v>
      </c>
      <c r="CB734">
        <v>2</v>
      </c>
      <c r="CC734" s="40">
        <f t="shared" si="884"/>
        <v>3</v>
      </c>
      <c r="CD734" s="24">
        <f t="shared" si="885"/>
        <v>10</v>
      </c>
      <c r="CE734" s="14">
        <v>2</v>
      </c>
      <c r="CF734" t="s">
        <v>83</v>
      </c>
      <c r="CG734">
        <v>0</v>
      </c>
      <c r="CH734" s="40">
        <f t="shared" si="886"/>
        <v>0</v>
      </c>
      <c r="CI734">
        <v>3</v>
      </c>
      <c r="CJ734" t="s">
        <v>83</v>
      </c>
      <c r="CK734">
        <v>1</v>
      </c>
      <c r="CL734" s="40">
        <f t="shared" si="887"/>
        <v>3</v>
      </c>
      <c r="CM734">
        <v>2</v>
      </c>
      <c r="CN734" t="s">
        <v>83</v>
      </c>
      <c r="CO734">
        <v>2</v>
      </c>
      <c r="CP734" s="40">
        <f t="shared" si="888"/>
        <v>0</v>
      </c>
      <c r="CQ734">
        <v>2</v>
      </c>
      <c r="CR734" t="s">
        <v>83</v>
      </c>
      <c r="CS734">
        <v>2</v>
      </c>
      <c r="CT734" s="40">
        <f t="shared" si="889"/>
        <v>0</v>
      </c>
      <c r="CU734">
        <v>1</v>
      </c>
      <c r="CV734" t="s">
        <v>83</v>
      </c>
      <c r="CW734">
        <v>3</v>
      </c>
      <c r="CX734" s="40">
        <f t="shared" si="890"/>
        <v>0</v>
      </c>
      <c r="CY734">
        <v>2</v>
      </c>
      <c r="CZ734" t="s">
        <v>83</v>
      </c>
      <c r="DA734">
        <v>3</v>
      </c>
      <c r="DB734" s="40">
        <f t="shared" si="891"/>
        <v>0</v>
      </c>
      <c r="DC734" s="24">
        <f t="shared" si="892"/>
        <v>3</v>
      </c>
      <c r="DD734" s="14">
        <v>2</v>
      </c>
      <c r="DE734" t="s">
        <v>83</v>
      </c>
      <c r="DF734">
        <v>1</v>
      </c>
      <c r="DG734" s="40">
        <f t="shared" si="921"/>
        <v>0</v>
      </c>
      <c r="DH734">
        <v>2</v>
      </c>
      <c r="DI734" t="s">
        <v>83</v>
      </c>
      <c r="DJ734">
        <v>1</v>
      </c>
      <c r="DK734" s="40">
        <f t="shared" si="862"/>
        <v>3</v>
      </c>
      <c r="DL734">
        <v>2</v>
      </c>
      <c r="DM734" t="s">
        <v>83</v>
      </c>
      <c r="DN734">
        <v>2</v>
      </c>
      <c r="DO734" s="40">
        <f t="shared" si="893"/>
        <v>0</v>
      </c>
      <c r="DP734">
        <v>1</v>
      </c>
      <c r="DQ734" t="s">
        <v>83</v>
      </c>
      <c r="DR734">
        <v>1</v>
      </c>
      <c r="DS734" s="40">
        <f t="shared" si="853"/>
        <v>6</v>
      </c>
      <c r="DT734">
        <v>2</v>
      </c>
      <c r="DU734" t="s">
        <v>83</v>
      </c>
      <c r="DV734">
        <v>2</v>
      </c>
      <c r="DW734" s="40">
        <f t="shared" si="854"/>
        <v>1</v>
      </c>
      <c r="DX734">
        <v>1</v>
      </c>
      <c r="DY734" t="s">
        <v>83</v>
      </c>
      <c r="DZ734">
        <v>3</v>
      </c>
      <c r="EA734" s="39">
        <f t="shared" si="863"/>
        <v>4</v>
      </c>
      <c r="EB734" s="24">
        <f t="shared" si="864"/>
        <v>14</v>
      </c>
      <c r="EC734" s="14">
        <v>2</v>
      </c>
      <c r="ED734" t="s">
        <v>83</v>
      </c>
      <c r="EE734">
        <v>3</v>
      </c>
      <c r="EF734" s="40">
        <f t="shared" si="894"/>
        <v>0</v>
      </c>
      <c r="EG734">
        <v>2</v>
      </c>
      <c r="EH734" t="s">
        <v>83</v>
      </c>
      <c r="EI734">
        <v>1</v>
      </c>
      <c r="EJ734" s="40">
        <f t="shared" si="895"/>
        <v>4</v>
      </c>
      <c r="EK734">
        <v>3</v>
      </c>
      <c r="EL734" t="s">
        <v>83</v>
      </c>
      <c r="EM734">
        <v>1</v>
      </c>
      <c r="EN734" s="40">
        <f t="shared" si="926"/>
        <v>0</v>
      </c>
      <c r="EO734">
        <v>2</v>
      </c>
      <c r="EP734" t="s">
        <v>83</v>
      </c>
      <c r="EQ734">
        <v>1</v>
      </c>
      <c r="ER734" s="40">
        <f t="shared" si="896"/>
        <v>3</v>
      </c>
      <c r="ES734">
        <v>3</v>
      </c>
      <c r="ET734" t="s">
        <v>83</v>
      </c>
      <c r="EU734">
        <v>2</v>
      </c>
      <c r="EV734" s="40">
        <f t="shared" si="897"/>
        <v>0</v>
      </c>
      <c r="EW734">
        <v>2</v>
      </c>
      <c r="EX734" t="s">
        <v>83</v>
      </c>
      <c r="EY734">
        <v>2</v>
      </c>
      <c r="EZ734" s="40">
        <f t="shared" si="898"/>
        <v>0</v>
      </c>
      <c r="FA734" s="24">
        <f t="shared" si="899"/>
        <v>7</v>
      </c>
      <c r="FB734" s="14">
        <v>2</v>
      </c>
      <c r="FC734" t="s">
        <v>83</v>
      </c>
      <c r="FD734">
        <v>3</v>
      </c>
      <c r="FE734" s="40">
        <f t="shared" si="900"/>
        <v>0</v>
      </c>
      <c r="FF734">
        <v>2</v>
      </c>
      <c r="FG734" t="s">
        <v>83</v>
      </c>
      <c r="FH734">
        <v>1</v>
      </c>
      <c r="FI734" s="40">
        <f t="shared" si="901"/>
        <v>3</v>
      </c>
      <c r="FJ734">
        <v>4</v>
      </c>
      <c r="FK734" t="s">
        <v>83</v>
      </c>
      <c r="FL734">
        <v>1</v>
      </c>
      <c r="FM734" s="40">
        <f t="shared" si="902"/>
        <v>0</v>
      </c>
      <c r="FN734">
        <v>3</v>
      </c>
      <c r="FO734" t="s">
        <v>83</v>
      </c>
      <c r="FP734">
        <v>1</v>
      </c>
      <c r="FQ734" s="40">
        <f t="shared" si="865"/>
        <v>3</v>
      </c>
      <c r="FR734">
        <v>2</v>
      </c>
      <c r="FS734" t="s">
        <v>83</v>
      </c>
      <c r="FT734">
        <v>3</v>
      </c>
      <c r="FU734" s="40">
        <f t="shared" si="903"/>
        <v>6</v>
      </c>
      <c r="FV734">
        <v>5</v>
      </c>
      <c r="FW734" t="s">
        <v>83</v>
      </c>
      <c r="FX734">
        <v>4</v>
      </c>
      <c r="FY734" s="40">
        <f t="shared" si="866"/>
        <v>4</v>
      </c>
      <c r="FZ734" s="24">
        <f t="shared" si="867"/>
        <v>16</v>
      </c>
      <c r="GA734" s="14">
        <v>2</v>
      </c>
      <c r="GB734" t="s">
        <v>83</v>
      </c>
      <c r="GC734">
        <v>1</v>
      </c>
      <c r="GD734" s="40">
        <f t="shared" si="904"/>
        <v>0</v>
      </c>
      <c r="GE734">
        <v>4</v>
      </c>
      <c r="GF734" t="s">
        <v>83</v>
      </c>
      <c r="GG734">
        <v>1</v>
      </c>
      <c r="GH734" s="40">
        <f t="shared" si="932"/>
        <v>3</v>
      </c>
      <c r="GI734">
        <v>2</v>
      </c>
      <c r="GJ734" t="s">
        <v>83</v>
      </c>
      <c r="GK734">
        <v>2</v>
      </c>
      <c r="GL734" s="40">
        <f t="shared" si="905"/>
        <v>0</v>
      </c>
      <c r="GM734">
        <v>2</v>
      </c>
      <c r="GN734" t="s">
        <v>83</v>
      </c>
      <c r="GO734">
        <v>1</v>
      </c>
      <c r="GP734" s="40">
        <f t="shared" si="906"/>
        <v>3</v>
      </c>
      <c r="GQ734">
        <v>1</v>
      </c>
      <c r="GR734" t="s">
        <v>83</v>
      </c>
      <c r="GS734">
        <v>2</v>
      </c>
      <c r="GT734" s="40">
        <f t="shared" si="868"/>
        <v>3</v>
      </c>
      <c r="GU734">
        <v>2</v>
      </c>
      <c r="GV734" t="s">
        <v>83</v>
      </c>
      <c r="GW734">
        <v>2</v>
      </c>
      <c r="GX734" s="40">
        <f t="shared" si="907"/>
        <v>0</v>
      </c>
      <c r="GY734" s="24">
        <f t="shared" si="908"/>
        <v>9</v>
      </c>
      <c r="GZ734" s="28">
        <f t="shared" si="869"/>
        <v>83</v>
      </c>
      <c r="HA734" t="s">
        <v>84</v>
      </c>
      <c r="HB734">
        <f t="shared" si="870"/>
        <v>9</v>
      </c>
      <c r="HC734" t="s">
        <v>85</v>
      </c>
      <c r="HD734">
        <f t="shared" si="922"/>
        <v>9</v>
      </c>
      <c r="HE734" t="s">
        <v>93</v>
      </c>
      <c r="HF734">
        <f t="shared" si="871"/>
        <v>9</v>
      </c>
      <c r="HG734" t="s">
        <v>94</v>
      </c>
      <c r="HH734">
        <f t="shared" si="927"/>
        <v>9</v>
      </c>
      <c r="HI734" t="s">
        <v>130</v>
      </c>
      <c r="HJ734">
        <f t="shared" si="909"/>
        <v>5</v>
      </c>
      <c r="HK734" t="s">
        <v>95</v>
      </c>
      <c r="HL734">
        <f t="shared" si="910"/>
        <v>5</v>
      </c>
      <c r="HM734" t="s">
        <v>166</v>
      </c>
      <c r="HN734">
        <f t="shared" si="872"/>
        <v>0</v>
      </c>
      <c r="HO734" t="s">
        <v>96</v>
      </c>
      <c r="HP734">
        <f t="shared" si="911"/>
        <v>9</v>
      </c>
      <c r="HQ734" t="s">
        <v>136</v>
      </c>
      <c r="HR734" s="1">
        <f t="shared" si="912"/>
        <v>0</v>
      </c>
      <c r="HS734" t="s">
        <v>137</v>
      </c>
      <c r="HT734" s="1">
        <f t="shared" si="913"/>
        <v>6</v>
      </c>
      <c r="HU734" t="s">
        <v>86</v>
      </c>
      <c r="HV734" s="1">
        <f t="shared" si="914"/>
        <v>6</v>
      </c>
      <c r="HW734" t="s">
        <v>129</v>
      </c>
      <c r="HX734" s="1">
        <f t="shared" si="915"/>
        <v>0</v>
      </c>
      <c r="HY734" t="s">
        <v>88</v>
      </c>
      <c r="HZ734" s="1">
        <f t="shared" si="916"/>
        <v>0</v>
      </c>
      <c r="IA734" t="s">
        <v>131</v>
      </c>
      <c r="IB734" s="1">
        <f t="shared" si="917"/>
        <v>0</v>
      </c>
      <c r="IC734" t="s">
        <v>134</v>
      </c>
      <c r="ID734" s="1">
        <f t="shared" si="918"/>
        <v>6</v>
      </c>
      <c r="IE734" t="s">
        <v>135</v>
      </c>
      <c r="IF734" s="1">
        <f t="shared" si="919"/>
        <v>0</v>
      </c>
      <c r="IG734">
        <f t="shared" si="924"/>
        <v>73</v>
      </c>
      <c r="IH734" s="1">
        <f t="shared" si="920"/>
        <v>156</v>
      </c>
    </row>
    <row r="735" spans="1:242" ht="14.65" thickBot="1" x14ac:dyDescent="0.5">
      <c r="A735" s="1">
        <v>732</v>
      </c>
      <c r="B735" s="45">
        <f t="shared" si="855"/>
        <v>401</v>
      </c>
      <c r="C735" s="14" t="s">
        <v>1481</v>
      </c>
      <c r="D735" t="s">
        <v>1057</v>
      </c>
      <c r="E735" s="15" t="s">
        <v>1457</v>
      </c>
      <c r="F735" s="28">
        <f t="shared" si="857"/>
        <v>152</v>
      </c>
      <c r="H735" s="14">
        <v>0</v>
      </c>
      <c r="I735" t="s">
        <v>83</v>
      </c>
      <c r="J735">
        <v>1</v>
      </c>
      <c r="K735" s="40">
        <f t="shared" si="852"/>
        <v>3</v>
      </c>
      <c r="L735">
        <v>0</v>
      </c>
      <c r="M735" t="s">
        <v>83</v>
      </c>
      <c r="N735">
        <v>3</v>
      </c>
      <c r="O735" s="40">
        <f t="shared" si="925"/>
        <v>3</v>
      </c>
      <c r="P735">
        <v>1</v>
      </c>
      <c r="Q735" t="s">
        <v>83</v>
      </c>
      <c r="R735">
        <v>0</v>
      </c>
      <c r="S735" s="40">
        <f t="shared" si="873"/>
        <v>0</v>
      </c>
      <c r="T735">
        <v>3</v>
      </c>
      <c r="U735" t="s">
        <v>83</v>
      </c>
      <c r="V735">
        <v>1</v>
      </c>
      <c r="W735" s="40">
        <f t="shared" si="858"/>
        <v>0</v>
      </c>
      <c r="X735">
        <v>1</v>
      </c>
      <c r="Y735" t="s">
        <v>83</v>
      </c>
      <c r="Z735">
        <v>0</v>
      </c>
      <c r="AA735" s="40">
        <f t="shared" si="859"/>
        <v>0</v>
      </c>
      <c r="AB735">
        <v>4</v>
      </c>
      <c r="AC735" t="s">
        <v>83</v>
      </c>
      <c r="AD735">
        <v>0</v>
      </c>
      <c r="AE735" s="40">
        <f t="shared" si="874"/>
        <v>3</v>
      </c>
      <c r="AF735" s="24">
        <f t="shared" si="875"/>
        <v>9</v>
      </c>
      <c r="AG735" s="14">
        <v>5</v>
      </c>
      <c r="AH735" t="s">
        <v>83</v>
      </c>
      <c r="AI735">
        <v>0</v>
      </c>
      <c r="AJ735" s="40">
        <f t="shared" si="923"/>
        <v>3</v>
      </c>
      <c r="AK735">
        <v>2</v>
      </c>
      <c r="AL735" t="s">
        <v>83</v>
      </c>
      <c r="AM735">
        <v>3</v>
      </c>
      <c r="AN735" s="40">
        <f t="shared" si="876"/>
        <v>0</v>
      </c>
      <c r="AO735">
        <v>3</v>
      </c>
      <c r="AP735" t="s">
        <v>83</v>
      </c>
      <c r="AQ735">
        <v>0</v>
      </c>
      <c r="AR735" s="40">
        <f t="shared" si="856"/>
        <v>0</v>
      </c>
      <c r="AS735">
        <v>4</v>
      </c>
      <c r="AT735" t="s">
        <v>83</v>
      </c>
      <c r="AU735">
        <v>1</v>
      </c>
      <c r="AV735" s="40">
        <f t="shared" si="877"/>
        <v>0</v>
      </c>
      <c r="AW735">
        <v>3</v>
      </c>
      <c r="AX735" t="s">
        <v>83</v>
      </c>
      <c r="AY735">
        <v>3</v>
      </c>
      <c r="AZ735" s="40">
        <f t="shared" si="878"/>
        <v>0</v>
      </c>
      <c r="BA735">
        <v>1</v>
      </c>
      <c r="BB735" t="s">
        <v>83</v>
      </c>
      <c r="BC735">
        <v>2</v>
      </c>
      <c r="BD735" s="40">
        <f t="shared" si="860"/>
        <v>4</v>
      </c>
      <c r="BE735" s="24">
        <f t="shared" si="879"/>
        <v>7</v>
      </c>
      <c r="BF735" s="14">
        <v>3</v>
      </c>
      <c r="BG735" t="s">
        <v>83</v>
      </c>
      <c r="BH735">
        <v>0</v>
      </c>
      <c r="BI735" s="40">
        <f t="shared" si="880"/>
        <v>0</v>
      </c>
      <c r="BJ735">
        <v>1</v>
      </c>
      <c r="BK735" t="s">
        <v>83</v>
      </c>
      <c r="BL735">
        <v>1</v>
      </c>
      <c r="BM735" s="40">
        <f t="shared" si="881"/>
        <v>4</v>
      </c>
      <c r="BN735">
        <v>2</v>
      </c>
      <c r="BO735" t="s">
        <v>83</v>
      </c>
      <c r="BP735">
        <v>1</v>
      </c>
      <c r="BQ735" s="40">
        <f t="shared" si="861"/>
        <v>3</v>
      </c>
      <c r="BR735">
        <v>2</v>
      </c>
      <c r="BS735" t="s">
        <v>83</v>
      </c>
      <c r="BT735">
        <v>2</v>
      </c>
      <c r="BU735" s="40">
        <f t="shared" si="882"/>
        <v>0</v>
      </c>
      <c r="BV735">
        <v>2</v>
      </c>
      <c r="BW735" t="s">
        <v>83</v>
      </c>
      <c r="BX735">
        <v>2</v>
      </c>
      <c r="BY735" s="40">
        <f t="shared" si="883"/>
        <v>0</v>
      </c>
      <c r="BZ735">
        <v>0</v>
      </c>
      <c r="CA735" t="s">
        <v>83</v>
      </c>
      <c r="CB735">
        <v>1</v>
      </c>
      <c r="CC735" s="40">
        <f t="shared" si="884"/>
        <v>4</v>
      </c>
      <c r="CD735" s="24">
        <f t="shared" si="885"/>
        <v>11</v>
      </c>
      <c r="CE735" s="14">
        <v>2</v>
      </c>
      <c r="CF735" t="s">
        <v>83</v>
      </c>
      <c r="CG735">
        <v>0</v>
      </c>
      <c r="CH735" s="40">
        <f t="shared" si="886"/>
        <v>0</v>
      </c>
      <c r="CI735">
        <v>3</v>
      </c>
      <c r="CJ735" t="s">
        <v>83</v>
      </c>
      <c r="CK735">
        <v>1</v>
      </c>
      <c r="CL735" s="40">
        <f t="shared" si="887"/>
        <v>3</v>
      </c>
      <c r="CM735">
        <v>1</v>
      </c>
      <c r="CN735" t="s">
        <v>83</v>
      </c>
      <c r="CO735">
        <v>1</v>
      </c>
      <c r="CP735" s="40">
        <f t="shared" si="888"/>
        <v>0</v>
      </c>
      <c r="CQ735">
        <v>2</v>
      </c>
      <c r="CR735" t="s">
        <v>83</v>
      </c>
      <c r="CS735">
        <v>2</v>
      </c>
      <c r="CT735" s="40">
        <f t="shared" si="889"/>
        <v>0</v>
      </c>
      <c r="CU735">
        <v>1</v>
      </c>
      <c r="CV735" t="s">
        <v>83</v>
      </c>
      <c r="CW735">
        <v>2</v>
      </c>
      <c r="CX735" s="40">
        <f t="shared" si="890"/>
        <v>0</v>
      </c>
      <c r="CY735">
        <v>1</v>
      </c>
      <c r="CZ735" t="s">
        <v>83</v>
      </c>
      <c r="DA735">
        <v>2</v>
      </c>
      <c r="DB735" s="40">
        <f t="shared" si="891"/>
        <v>0</v>
      </c>
      <c r="DC735" s="24">
        <f t="shared" si="892"/>
        <v>3</v>
      </c>
      <c r="DD735" s="14">
        <v>3</v>
      </c>
      <c r="DE735" t="s">
        <v>83</v>
      </c>
      <c r="DF735">
        <v>0</v>
      </c>
      <c r="DG735" s="40">
        <f t="shared" si="921"/>
        <v>0</v>
      </c>
      <c r="DH735">
        <v>2</v>
      </c>
      <c r="DI735" t="s">
        <v>83</v>
      </c>
      <c r="DJ735">
        <v>0</v>
      </c>
      <c r="DK735" s="40">
        <f t="shared" si="862"/>
        <v>3</v>
      </c>
      <c r="DL735">
        <v>1</v>
      </c>
      <c r="DM735" t="s">
        <v>83</v>
      </c>
      <c r="DN735">
        <v>0</v>
      </c>
      <c r="DO735" s="40">
        <f t="shared" si="893"/>
        <v>0</v>
      </c>
      <c r="DP735">
        <v>2</v>
      </c>
      <c r="DQ735" t="s">
        <v>83</v>
      </c>
      <c r="DR735">
        <v>2</v>
      </c>
      <c r="DS735" s="40">
        <f t="shared" si="853"/>
        <v>4</v>
      </c>
      <c r="DT735">
        <v>1</v>
      </c>
      <c r="DU735" t="s">
        <v>83</v>
      </c>
      <c r="DV735">
        <v>2</v>
      </c>
      <c r="DW735" s="40">
        <f t="shared" si="854"/>
        <v>1</v>
      </c>
      <c r="DX735">
        <v>1</v>
      </c>
      <c r="DY735" t="s">
        <v>83</v>
      </c>
      <c r="DZ735">
        <v>3</v>
      </c>
      <c r="EA735" s="39">
        <f t="shared" si="863"/>
        <v>4</v>
      </c>
      <c r="EB735" s="24">
        <f t="shared" si="864"/>
        <v>12</v>
      </c>
      <c r="EC735" s="14">
        <v>1</v>
      </c>
      <c r="ED735" t="s">
        <v>83</v>
      </c>
      <c r="EE735">
        <v>2</v>
      </c>
      <c r="EF735" s="40">
        <f t="shared" si="894"/>
        <v>0</v>
      </c>
      <c r="EG735">
        <v>2</v>
      </c>
      <c r="EH735" t="s">
        <v>83</v>
      </c>
      <c r="EI735">
        <v>1</v>
      </c>
      <c r="EJ735" s="40">
        <f t="shared" si="895"/>
        <v>4</v>
      </c>
      <c r="EK735">
        <v>2</v>
      </c>
      <c r="EL735" t="s">
        <v>83</v>
      </c>
      <c r="EM735">
        <v>0</v>
      </c>
      <c r="EN735" s="40">
        <f t="shared" si="926"/>
        <v>0</v>
      </c>
      <c r="EO735">
        <v>2</v>
      </c>
      <c r="EP735" t="s">
        <v>83</v>
      </c>
      <c r="EQ735">
        <v>1</v>
      </c>
      <c r="ER735" s="40">
        <f t="shared" si="896"/>
        <v>3</v>
      </c>
      <c r="ES735">
        <v>2</v>
      </c>
      <c r="ET735" t="s">
        <v>83</v>
      </c>
      <c r="EU735">
        <v>2</v>
      </c>
      <c r="EV735" s="40">
        <f t="shared" si="897"/>
        <v>3</v>
      </c>
      <c r="EW735">
        <v>1</v>
      </c>
      <c r="EX735" t="s">
        <v>83</v>
      </c>
      <c r="EY735">
        <v>1</v>
      </c>
      <c r="EZ735" s="40">
        <f t="shared" si="898"/>
        <v>0</v>
      </c>
      <c r="FA735" s="24">
        <f t="shared" si="899"/>
        <v>10</v>
      </c>
      <c r="FB735" s="14">
        <v>1</v>
      </c>
      <c r="FC735" t="s">
        <v>83</v>
      </c>
      <c r="FD735">
        <v>1</v>
      </c>
      <c r="FE735" s="40">
        <f t="shared" si="900"/>
        <v>0</v>
      </c>
      <c r="FF735">
        <v>3</v>
      </c>
      <c r="FG735" t="s">
        <v>83</v>
      </c>
      <c r="FH735">
        <v>0</v>
      </c>
      <c r="FI735" s="40">
        <f t="shared" si="901"/>
        <v>3</v>
      </c>
      <c r="FJ735">
        <v>0</v>
      </c>
      <c r="FK735" t="s">
        <v>83</v>
      </c>
      <c r="FL735">
        <v>1</v>
      </c>
      <c r="FM735" s="40">
        <f t="shared" si="902"/>
        <v>0</v>
      </c>
      <c r="FN735">
        <v>3</v>
      </c>
      <c r="FO735" t="s">
        <v>83</v>
      </c>
      <c r="FP735">
        <v>1</v>
      </c>
      <c r="FQ735" s="40">
        <f t="shared" si="865"/>
        <v>3</v>
      </c>
      <c r="FR735">
        <v>1</v>
      </c>
      <c r="FS735" t="s">
        <v>83</v>
      </c>
      <c r="FT735">
        <v>2</v>
      </c>
      <c r="FU735" s="40">
        <f t="shared" si="903"/>
        <v>4</v>
      </c>
      <c r="FV735">
        <v>0</v>
      </c>
      <c r="FW735" t="s">
        <v>83</v>
      </c>
      <c r="FX735">
        <v>3</v>
      </c>
      <c r="FY735" s="40">
        <f t="shared" si="866"/>
        <v>0</v>
      </c>
      <c r="FZ735" s="24">
        <f t="shared" si="867"/>
        <v>10</v>
      </c>
      <c r="GA735" s="14">
        <v>1</v>
      </c>
      <c r="GB735" t="s">
        <v>83</v>
      </c>
      <c r="GC735">
        <v>1</v>
      </c>
      <c r="GD735" s="40">
        <f t="shared" si="904"/>
        <v>4</v>
      </c>
      <c r="GE735">
        <v>3</v>
      </c>
      <c r="GF735" t="s">
        <v>83</v>
      </c>
      <c r="GG735">
        <v>1</v>
      </c>
      <c r="GH735" s="40">
        <f t="shared" si="932"/>
        <v>3</v>
      </c>
      <c r="GI735">
        <v>1</v>
      </c>
      <c r="GJ735" t="s">
        <v>83</v>
      </c>
      <c r="GK735">
        <v>0</v>
      </c>
      <c r="GL735" s="40">
        <f t="shared" si="905"/>
        <v>0</v>
      </c>
      <c r="GM735">
        <v>3</v>
      </c>
      <c r="GN735" t="s">
        <v>83</v>
      </c>
      <c r="GO735">
        <v>1</v>
      </c>
      <c r="GP735" s="40">
        <f t="shared" si="906"/>
        <v>4</v>
      </c>
      <c r="GQ735">
        <v>1</v>
      </c>
      <c r="GR735" t="s">
        <v>83</v>
      </c>
      <c r="GS735">
        <v>1</v>
      </c>
      <c r="GT735" s="40">
        <f t="shared" si="868"/>
        <v>0</v>
      </c>
      <c r="GU735">
        <v>1</v>
      </c>
      <c r="GV735" t="s">
        <v>83</v>
      </c>
      <c r="GW735">
        <v>3</v>
      </c>
      <c r="GX735" s="40">
        <f t="shared" si="907"/>
        <v>0</v>
      </c>
      <c r="GY735" s="24">
        <f t="shared" si="908"/>
        <v>11</v>
      </c>
      <c r="GZ735" s="28">
        <f t="shared" si="869"/>
        <v>73</v>
      </c>
      <c r="HA735" t="s">
        <v>84</v>
      </c>
      <c r="HB735">
        <f t="shared" si="870"/>
        <v>9</v>
      </c>
      <c r="HC735" t="s">
        <v>85</v>
      </c>
      <c r="HD735">
        <f t="shared" si="922"/>
        <v>9</v>
      </c>
      <c r="HE735" t="s">
        <v>86</v>
      </c>
      <c r="HF735">
        <f t="shared" si="871"/>
        <v>5</v>
      </c>
      <c r="HG735" t="s">
        <v>94</v>
      </c>
      <c r="HH735">
        <f t="shared" si="927"/>
        <v>9</v>
      </c>
      <c r="HI735" t="s">
        <v>88</v>
      </c>
      <c r="HJ735">
        <f t="shared" si="909"/>
        <v>0</v>
      </c>
      <c r="HK735" t="s">
        <v>131</v>
      </c>
      <c r="HL735">
        <f t="shared" si="910"/>
        <v>0</v>
      </c>
      <c r="HM735" t="s">
        <v>90</v>
      </c>
      <c r="HN735">
        <f t="shared" si="872"/>
        <v>9</v>
      </c>
      <c r="HO735" t="s">
        <v>96</v>
      </c>
      <c r="HP735">
        <f t="shared" si="911"/>
        <v>9</v>
      </c>
      <c r="HQ735" t="s">
        <v>136</v>
      </c>
      <c r="HR735" s="1">
        <f t="shared" si="912"/>
        <v>0</v>
      </c>
      <c r="HS735" t="s">
        <v>92</v>
      </c>
      <c r="HT735" s="1">
        <f t="shared" si="913"/>
        <v>0</v>
      </c>
      <c r="HU735" t="s">
        <v>93</v>
      </c>
      <c r="HV735" s="1">
        <f t="shared" si="914"/>
        <v>5</v>
      </c>
      <c r="HW735" t="s">
        <v>129</v>
      </c>
      <c r="HX735" s="1">
        <f t="shared" si="915"/>
        <v>0</v>
      </c>
      <c r="HY735" t="s">
        <v>130</v>
      </c>
      <c r="HZ735" s="1">
        <f t="shared" si="916"/>
        <v>6</v>
      </c>
      <c r="IA735" t="s">
        <v>95</v>
      </c>
      <c r="IB735" s="1">
        <f t="shared" si="917"/>
        <v>6</v>
      </c>
      <c r="IC735" t="s">
        <v>134</v>
      </c>
      <c r="ID735" s="1">
        <f t="shared" si="918"/>
        <v>6</v>
      </c>
      <c r="IE735" t="s">
        <v>91</v>
      </c>
      <c r="IF735" s="1">
        <f t="shared" si="919"/>
        <v>6</v>
      </c>
      <c r="IG735">
        <f t="shared" si="924"/>
        <v>79</v>
      </c>
      <c r="IH735" s="1">
        <f t="shared" si="920"/>
        <v>152</v>
      </c>
    </row>
    <row r="736" spans="1:242" ht="14.65" thickBot="1" x14ac:dyDescent="0.5">
      <c r="A736" s="1">
        <v>733</v>
      </c>
      <c r="B736" s="45">
        <f t="shared" si="855"/>
        <v>442</v>
      </c>
      <c r="C736" s="14" t="s">
        <v>844</v>
      </c>
      <c r="D736" t="s">
        <v>774</v>
      </c>
      <c r="E736" s="15" t="s">
        <v>1453</v>
      </c>
      <c r="F736" s="28">
        <f t="shared" si="857"/>
        <v>148</v>
      </c>
      <c r="H736" s="14">
        <v>4</v>
      </c>
      <c r="I736" t="s">
        <v>83</v>
      </c>
      <c r="J736">
        <v>4</v>
      </c>
      <c r="K736" s="40">
        <f t="shared" si="852"/>
        <v>0</v>
      </c>
      <c r="L736">
        <v>1</v>
      </c>
      <c r="M736" t="s">
        <v>83</v>
      </c>
      <c r="N736">
        <v>4</v>
      </c>
      <c r="O736" s="40">
        <f t="shared" si="925"/>
        <v>3</v>
      </c>
      <c r="P736">
        <v>1</v>
      </c>
      <c r="Q736" t="s">
        <v>83</v>
      </c>
      <c r="R736">
        <v>1</v>
      </c>
      <c r="S736" s="40">
        <f t="shared" si="873"/>
        <v>0</v>
      </c>
      <c r="T736">
        <v>3</v>
      </c>
      <c r="U736" t="s">
        <v>83</v>
      </c>
      <c r="V736">
        <v>2</v>
      </c>
      <c r="W736" s="40">
        <f t="shared" si="858"/>
        <v>0</v>
      </c>
      <c r="X736">
        <v>3</v>
      </c>
      <c r="Y736" t="s">
        <v>83</v>
      </c>
      <c r="Z736">
        <v>2</v>
      </c>
      <c r="AA736" s="40">
        <f t="shared" si="859"/>
        <v>0</v>
      </c>
      <c r="AB736">
        <v>2</v>
      </c>
      <c r="AC736" t="s">
        <v>83</v>
      </c>
      <c r="AD736">
        <v>0</v>
      </c>
      <c r="AE736" s="40">
        <f t="shared" si="874"/>
        <v>6</v>
      </c>
      <c r="AF736" s="24">
        <f t="shared" si="875"/>
        <v>9</v>
      </c>
      <c r="AG736" s="14">
        <v>1</v>
      </c>
      <c r="AH736" t="s">
        <v>83</v>
      </c>
      <c r="AI736">
        <v>2</v>
      </c>
      <c r="AJ736" s="40">
        <f t="shared" si="923"/>
        <v>0</v>
      </c>
      <c r="AK736">
        <v>2</v>
      </c>
      <c r="AL736" t="s">
        <v>83</v>
      </c>
      <c r="AM736">
        <v>1</v>
      </c>
      <c r="AN736" s="40">
        <f t="shared" si="876"/>
        <v>0</v>
      </c>
      <c r="AO736">
        <v>2</v>
      </c>
      <c r="AP736" t="s">
        <v>83</v>
      </c>
      <c r="AQ736">
        <v>2</v>
      </c>
      <c r="AR736" s="40">
        <f t="shared" si="856"/>
        <v>0</v>
      </c>
      <c r="AS736">
        <v>2</v>
      </c>
      <c r="AT736" t="s">
        <v>83</v>
      </c>
      <c r="AU736">
        <v>1</v>
      </c>
      <c r="AV736" s="40">
        <f t="shared" si="877"/>
        <v>0</v>
      </c>
      <c r="AW736">
        <v>1</v>
      </c>
      <c r="AX736" t="s">
        <v>83</v>
      </c>
      <c r="AY736">
        <v>2</v>
      </c>
      <c r="AZ736" s="40">
        <f t="shared" si="878"/>
        <v>3</v>
      </c>
      <c r="BA736">
        <v>1</v>
      </c>
      <c r="BB736" t="s">
        <v>83</v>
      </c>
      <c r="BC736">
        <v>2</v>
      </c>
      <c r="BD736" s="40">
        <f t="shared" si="860"/>
        <v>4</v>
      </c>
      <c r="BE736" s="24">
        <f t="shared" si="879"/>
        <v>7</v>
      </c>
      <c r="BF736" s="14">
        <v>3</v>
      </c>
      <c r="BG736" t="s">
        <v>83</v>
      </c>
      <c r="BH736">
        <v>1</v>
      </c>
      <c r="BI736" s="40">
        <f t="shared" si="880"/>
        <v>0</v>
      </c>
      <c r="BJ736">
        <v>1</v>
      </c>
      <c r="BK736" t="s">
        <v>83</v>
      </c>
      <c r="BL736">
        <v>3</v>
      </c>
      <c r="BM736" s="40">
        <f t="shared" si="881"/>
        <v>0</v>
      </c>
      <c r="BN736">
        <v>2</v>
      </c>
      <c r="BO736" t="s">
        <v>83</v>
      </c>
      <c r="BP736">
        <v>0</v>
      </c>
      <c r="BQ736" s="40">
        <f t="shared" si="861"/>
        <v>6</v>
      </c>
      <c r="BR736">
        <v>2</v>
      </c>
      <c r="BS736" t="s">
        <v>83</v>
      </c>
      <c r="BT736">
        <v>1</v>
      </c>
      <c r="BU736" s="40">
        <f t="shared" si="882"/>
        <v>3</v>
      </c>
      <c r="BV736">
        <v>2</v>
      </c>
      <c r="BW736" t="s">
        <v>83</v>
      </c>
      <c r="BX736">
        <v>3</v>
      </c>
      <c r="BY736" s="40">
        <f t="shared" si="883"/>
        <v>3</v>
      </c>
      <c r="BZ736">
        <v>1</v>
      </c>
      <c r="CA736" t="s">
        <v>83</v>
      </c>
      <c r="CB736">
        <v>2</v>
      </c>
      <c r="CC736" s="40">
        <f t="shared" si="884"/>
        <v>6</v>
      </c>
      <c r="CD736" s="24">
        <f t="shared" si="885"/>
        <v>18</v>
      </c>
      <c r="CE736" s="14">
        <v>2</v>
      </c>
      <c r="CF736" t="s">
        <v>83</v>
      </c>
      <c r="CG736">
        <v>1</v>
      </c>
      <c r="CH736" s="40">
        <f t="shared" si="886"/>
        <v>0</v>
      </c>
      <c r="CI736">
        <v>3</v>
      </c>
      <c r="CJ736" t="s">
        <v>83</v>
      </c>
      <c r="CK736">
        <v>1</v>
      </c>
      <c r="CL736" s="40">
        <f t="shared" si="887"/>
        <v>3</v>
      </c>
      <c r="CM736">
        <v>0</v>
      </c>
      <c r="CN736" t="s">
        <v>83</v>
      </c>
      <c r="CO736">
        <v>1</v>
      </c>
      <c r="CP736" s="40">
        <f t="shared" si="888"/>
        <v>6</v>
      </c>
      <c r="CQ736">
        <v>1</v>
      </c>
      <c r="CR736" t="s">
        <v>83</v>
      </c>
      <c r="CS736">
        <v>2</v>
      </c>
      <c r="CT736" s="40">
        <f t="shared" si="889"/>
        <v>0</v>
      </c>
      <c r="CU736">
        <v>2</v>
      </c>
      <c r="CV736" t="s">
        <v>83</v>
      </c>
      <c r="CW736">
        <v>3</v>
      </c>
      <c r="CX736" s="40">
        <f t="shared" si="890"/>
        <v>0</v>
      </c>
      <c r="CY736">
        <v>1</v>
      </c>
      <c r="CZ736" t="s">
        <v>83</v>
      </c>
      <c r="DA736">
        <v>2</v>
      </c>
      <c r="DB736" s="40">
        <f t="shared" si="891"/>
        <v>0</v>
      </c>
      <c r="DC736" s="24">
        <f t="shared" si="892"/>
        <v>9</v>
      </c>
      <c r="DD736" s="14">
        <v>2</v>
      </c>
      <c r="DE736" t="s">
        <v>83</v>
      </c>
      <c r="DF736">
        <v>5</v>
      </c>
      <c r="DG736" s="40">
        <f t="shared" si="921"/>
        <v>3</v>
      </c>
      <c r="DH736">
        <v>5</v>
      </c>
      <c r="DI736" t="s">
        <v>83</v>
      </c>
      <c r="DJ736">
        <v>2</v>
      </c>
      <c r="DK736" s="40">
        <f t="shared" si="862"/>
        <v>3</v>
      </c>
      <c r="DL736">
        <v>2</v>
      </c>
      <c r="DM736" t="s">
        <v>83</v>
      </c>
      <c r="DN736">
        <v>1</v>
      </c>
      <c r="DO736" s="40">
        <f t="shared" si="893"/>
        <v>0</v>
      </c>
      <c r="DP736">
        <v>3</v>
      </c>
      <c r="DQ736" t="s">
        <v>83</v>
      </c>
      <c r="DR736">
        <v>2</v>
      </c>
      <c r="DS736" s="40">
        <f t="shared" si="853"/>
        <v>0</v>
      </c>
      <c r="DT736">
        <v>1</v>
      </c>
      <c r="DU736" t="s">
        <v>83</v>
      </c>
      <c r="DV736">
        <v>2</v>
      </c>
      <c r="DW736" s="40">
        <f t="shared" si="854"/>
        <v>1</v>
      </c>
      <c r="DX736">
        <v>1</v>
      </c>
      <c r="DY736" t="s">
        <v>83</v>
      </c>
      <c r="DZ736">
        <v>2</v>
      </c>
      <c r="EA736" s="39">
        <f t="shared" si="863"/>
        <v>3</v>
      </c>
      <c r="EB736" s="24">
        <f t="shared" si="864"/>
        <v>10</v>
      </c>
      <c r="EC736" s="14">
        <v>1</v>
      </c>
      <c r="ED736" t="s">
        <v>83</v>
      </c>
      <c r="EE736">
        <v>5</v>
      </c>
      <c r="EF736" s="40">
        <f t="shared" si="894"/>
        <v>0</v>
      </c>
      <c r="EG736">
        <v>2</v>
      </c>
      <c r="EH736" t="s">
        <v>83</v>
      </c>
      <c r="EI736">
        <v>0</v>
      </c>
      <c r="EJ736" s="40">
        <f t="shared" si="895"/>
        <v>3</v>
      </c>
      <c r="EK736">
        <v>3</v>
      </c>
      <c r="EL736" t="s">
        <v>83</v>
      </c>
      <c r="EM736">
        <v>1</v>
      </c>
      <c r="EN736" s="40">
        <f t="shared" si="926"/>
        <v>0</v>
      </c>
      <c r="EO736">
        <v>1</v>
      </c>
      <c r="EP736" t="s">
        <v>83</v>
      </c>
      <c r="EQ736">
        <v>2</v>
      </c>
      <c r="ER736" s="40">
        <f t="shared" si="896"/>
        <v>0</v>
      </c>
      <c r="ES736">
        <v>2</v>
      </c>
      <c r="ET736" t="s">
        <v>83</v>
      </c>
      <c r="EU736">
        <v>1</v>
      </c>
      <c r="EV736" s="40">
        <f t="shared" si="897"/>
        <v>0</v>
      </c>
      <c r="EW736">
        <v>3</v>
      </c>
      <c r="EX736" t="s">
        <v>83</v>
      </c>
      <c r="EY736">
        <v>2</v>
      </c>
      <c r="EZ736" s="40">
        <f t="shared" si="898"/>
        <v>0</v>
      </c>
      <c r="FA736" s="24">
        <f t="shared" si="899"/>
        <v>3</v>
      </c>
      <c r="FB736" s="14">
        <v>4</v>
      </c>
      <c r="FC736" t="s">
        <v>83</v>
      </c>
      <c r="FD736">
        <v>2</v>
      </c>
      <c r="FE736" s="40">
        <f t="shared" si="900"/>
        <v>3</v>
      </c>
      <c r="FF736">
        <v>3</v>
      </c>
      <c r="FG736" t="s">
        <v>83</v>
      </c>
      <c r="FH736">
        <v>0</v>
      </c>
      <c r="FI736" s="40">
        <f t="shared" si="901"/>
        <v>3</v>
      </c>
      <c r="FJ736">
        <v>2</v>
      </c>
      <c r="FK736" t="s">
        <v>83</v>
      </c>
      <c r="FL736">
        <v>1</v>
      </c>
      <c r="FM736" s="40">
        <f t="shared" si="902"/>
        <v>0</v>
      </c>
      <c r="FN736">
        <v>3</v>
      </c>
      <c r="FO736" t="s">
        <v>83</v>
      </c>
      <c r="FP736">
        <v>2</v>
      </c>
      <c r="FQ736" s="40">
        <f t="shared" si="865"/>
        <v>4</v>
      </c>
      <c r="FR736">
        <v>1</v>
      </c>
      <c r="FS736" t="s">
        <v>83</v>
      </c>
      <c r="FT736">
        <v>1</v>
      </c>
      <c r="FU736" s="40">
        <f t="shared" si="903"/>
        <v>0</v>
      </c>
      <c r="FV736">
        <v>2</v>
      </c>
      <c r="FW736" t="s">
        <v>83</v>
      </c>
      <c r="FX736">
        <v>2</v>
      </c>
      <c r="FY736" s="40">
        <f t="shared" si="866"/>
        <v>0</v>
      </c>
      <c r="FZ736" s="24">
        <f t="shared" si="867"/>
        <v>10</v>
      </c>
      <c r="GA736" s="14">
        <v>2</v>
      </c>
      <c r="GB736" t="s">
        <v>83</v>
      </c>
      <c r="GC736">
        <v>2</v>
      </c>
      <c r="GD736" s="40">
        <f t="shared" si="904"/>
        <v>3</v>
      </c>
      <c r="GE736">
        <v>2</v>
      </c>
      <c r="GF736" t="s">
        <v>83</v>
      </c>
      <c r="GG736">
        <v>1</v>
      </c>
      <c r="GH736" s="40">
        <f t="shared" si="932"/>
        <v>4</v>
      </c>
      <c r="GI736">
        <v>2</v>
      </c>
      <c r="GJ736" t="s">
        <v>83</v>
      </c>
      <c r="GK736">
        <v>1</v>
      </c>
      <c r="GL736" s="40">
        <f t="shared" si="905"/>
        <v>0</v>
      </c>
      <c r="GM736">
        <v>2</v>
      </c>
      <c r="GN736" t="s">
        <v>83</v>
      </c>
      <c r="GO736">
        <v>1</v>
      </c>
      <c r="GP736" s="40">
        <f t="shared" si="906"/>
        <v>3</v>
      </c>
      <c r="GQ736">
        <v>1</v>
      </c>
      <c r="GR736" t="s">
        <v>83</v>
      </c>
      <c r="GS736">
        <v>1</v>
      </c>
      <c r="GT736" s="40">
        <f t="shared" si="868"/>
        <v>0</v>
      </c>
      <c r="GU736">
        <v>2</v>
      </c>
      <c r="GV736" t="s">
        <v>83</v>
      </c>
      <c r="GW736">
        <v>5</v>
      </c>
      <c r="GX736" s="40">
        <f t="shared" si="907"/>
        <v>0</v>
      </c>
      <c r="GY736" s="24">
        <f t="shared" si="908"/>
        <v>10</v>
      </c>
      <c r="GZ736" s="28">
        <f t="shared" si="869"/>
        <v>76</v>
      </c>
      <c r="HA736" t="s">
        <v>84</v>
      </c>
      <c r="HB736">
        <f t="shared" si="870"/>
        <v>9</v>
      </c>
      <c r="HC736" t="s">
        <v>85</v>
      </c>
      <c r="HD736">
        <f t="shared" si="922"/>
        <v>9</v>
      </c>
      <c r="HE736" t="s">
        <v>93</v>
      </c>
      <c r="HF736">
        <f t="shared" si="871"/>
        <v>9</v>
      </c>
      <c r="HG736" t="s">
        <v>129</v>
      </c>
      <c r="HH736">
        <f t="shared" si="927"/>
        <v>0</v>
      </c>
      <c r="HI736" t="s">
        <v>130</v>
      </c>
      <c r="HJ736">
        <f t="shared" si="909"/>
        <v>5</v>
      </c>
      <c r="HK736" t="s">
        <v>95</v>
      </c>
      <c r="HL736">
        <f t="shared" si="910"/>
        <v>5</v>
      </c>
      <c r="HM736" t="s">
        <v>134</v>
      </c>
      <c r="HN736">
        <f t="shared" si="872"/>
        <v>5</v>
      </c>
      <c r="HO736" t="s">
        <v>96</v>
      </c>
      <c r="HP736">
        <f t="shared" si="911"/>
        <v>9</v>
      </c>
      <c r="HQ736" t="s">
        <v>136</v>
      </c>
      <c r="HR736" s="1">
        <f t="shared" si="912"/>
        <v>0</v>
      </c>
      <c r="HS736" t="s">
        <v>181</v>
      </c>
      <c r="HT736" s="1">
        <f t="shared" si="913"/>
        <v>0</v>
      </c>
      <c r="HU736" t="s">
        <v>133</v>
      </c>
      <c r="HV736" s="1">
        <f t="shared" si="914"/>
        <v>0</v>
      </c>
      <c r="HW736" t="s">
        <v>94</v>
      </c>
      <c r="HX736" s="1">
        <f t="shared" si="915"/>
        <v>5</v>
      </c>
      <c r="HY736" t="s">
        <v>165</v>
      </c>
      <c r="HZ736" s="1">
        <f t="shared" si="916"/>
        <v>5</v>
      </c>
      <c r="IA736" t="s">
        <v>131</v>
      </c>
      <c r="IB736" s="1">
        <f t="shared" si="917"/>
        <v>0</v>
      </c>
      <c r="IC736" t="s">
        <v>90</v>
      </c>
      <c r="ID736" s="1">
        <f t="shared" si="918"/>
        <v>5</v>
      </c>
      <c r="IE736" t="s">
        <v>91</v>
      </c>
      <c r="IF736" s="1">
        <f t="shared" si="919"/>
        <v>6</v>
      </c>
      <c r="IG736">
        <f t="shared" si="924"/>
        <v>72</v>
      </c>
      <c r="IH736" s="1">
        <f t="shared" si="920"/>
        <v>148</v>
      </c>
    </row>
    <row r="737" spans="1:242" ht="14.65" thickBot="1" x14ac:dyDescent="0.5">
      <c r="A737" s="1">
        <v>734</v>
      </c>
      <c r="B737" s="45">
        <f t="shared" si="855"/>
        <v>759</v>
      </c>
      <c r="C737" s="14" t="s">
        <v>974</v>
      </c>
      <c r="D737" t="s">
        <v>774</v>
      </c>
      <c r="E737" s="15" t="s">
        <v>1453</v>
      </c>
      <c r="F737" s="28">
        <f t="shared" si="857"/>
        <v>88</v>
      </c>
      <c r="H737" s="14">
        <v>2</v>
      </c>
      <c r="I737" t="s">
        <v>83</v>
      </c>
      <c r="J737">
        <v>4</v>
      </c>
      <c r="K737" s="40">
        <f t="shared" si="852"/>
        <v>4</v>
      </c>
      <c r="L737">
        <v>1</v>
      </c>
      <c r="M737" t="s">
        <v>83</v>
      </c>
      <c r="N737">
        <v>3</v>
      </c>
      <c r="O737" s="40">
        <f t="shared" si="925"/>
        <v>4</v>
      </c>
      <c r="P737">
        <v>1</v>
      </c>
      <c r="Q737" t="s">
        <v>83</v>
      </c>
      <c r="R737">
        <v>1</v>
      </c>
      <c r="S737" s="40">
        <f t="shared" si="873"/>
        <v>0</v>
      </c>
      <c r="T737">
        <v>1</v>
      </c>
      <c r="U737" t="s">
        <v>83</v>
      </c>
      <c r="V737">
        <v>2</v>
      </c>
      <c r="W737" s="40">
        <f t="shared" si="858"/>
        <v>0</v>
      </c>
      <c r="X737">
        <v>1</v>
      </c>
      <c r="Y737" t="s">
        <v>83</v>
      </c>
      <c r="Z737">
        <v>1</v>
      </c>
      <c r="AA737" s="40">
        <f t="shared" si="859"/>
        <v>0</v>
      </c>
      <c r="AB737">
        <v>3</v>
      </c>
      <c r="AC737" t="s">
        <v>83</v>
      </c>
      <c r="AD737">
        <v>0</v>
      </c>
      <c r="AE737" s="40">
        <f t="shared" si="874"/>
        <v>3</v>
      </c>
      <c r="AF737" s="24">
        <f t="shared" si="875"/>
        <v>11</v>
      </c>
      <c r="AG737" s="14">
        <v>2</v>
      </c>
      <c r="AH737" t="s">
        <v>83</v>
      </c>
      <c r="AI737">
        <v>0</v>
      </c>
      <c r="AJ737" s="40">
        <f t="shared" si="923"/>
        <v>3</v>
      </c>
      <c r="AK737">
        <v>0</v>
      </c>
      <c r="AL737" t="s">
        <v>83</v>
      </c>
      <c r="AM737">
        <v>2</v>
      </c>
      <c r="AN737" s="40">
        <f t="shared" si="876"/>
        <v>0</v>
      </c>
      <c r="AO737">
        <v>2</v>
      </c>
      <c r="AP737" t="s">
        <v>83</v>
      </c>
      <c r="AQ737">
        <v>1</v>
      </c>
      <c r="AR737" s="40">
        <f t="shared" si="856"/>
        <v>0</v>
      </c>
      <c r="AS737">
        <v>2</v>
      </c>
      <c r="AT737" t="s">
        <v>83</v>
      </c>
      <c r="AU737">
        <v>1</v>
      </c>
      <c r="AV737" s="40">
        <f t="shared" si="877"/>
        <v>0</v>
      </c>
      <c r="AW737">
        <v>3</v>
      </c>
      <c r="AX737" t="s">
        <v>83</v>
      </c>
      <c r="AY737">
        <v>1</v>
      </c>
      <c r="AZ737" s="40">
        <f t="shared" si="878"/>
        <v>0</v>
      </c>
      <c r="BA737">
        <v>2</v>
      </c>
      <c r="BB737" t="s">
        <v>83</v>
      </c>
      <c r="BC737">
        <v>2</v>
      </c>
      <c r="BD737" s="40">
        <f t="shared" si="860"/>
        <v>0</v>
      </c>
      <c r="BE737" s="24">
        <f t="shared" si="879"/>
        <v>3</v>
      </c>
      <c r="BF737" s="14">
        <v>1</v>
      </c>
      <c r="BG737" t="s">
        <v>83</v>
      </c>
      <c r="BH737">
        <v>1</v>
      </c>
      <c r="BI737" s="40">
        <f t="shared" si="880"/>
        <v>0</v>
      </c>
      <c r="BJ737">
        <v>3</v>
      </c>
      <c r="BK737" t="s">
        <v>83</v>
      </c>
      <c r="BL737">
        <v>3</v>
      </c>
      <c r="BM737" s="40">
        <f t="shared" si="881"/>
        <v>3</v>
      </c>
      <c r="BN737">
        <v>2</v>
      </c>
      <c r="BO737" t="s">
        <v>83</v>
      </c>
      <c r="BP737">
        <v>0</v>
      </c>
      <c r="BQ737" s="40">
        <f t="shared" si="861"/>
        <v>6</v>
      </c>
      <c r="BR737">
        <v>1</v>
      </c>
      <c r="BS737" t="s">
        <v>83</v>
      </c>
      <c r="BT737">
        <v>2</v>
      </c>
      <c r="BU737" s="40">
        <f t="shared" si="882"/>
        <v>0</v>
      </c>
      <c r="BV737">
        <v>2</v>
      </c>
      <c r="BW737" t="s">
        <v>83</v>
      </c>
      <c r="BX737">
        <v>1</v>
      </c>
      <c r="BY737" s="40">
        <f t="shared" si="883"/>
        <v>0</v>
      </c>
      <c r="BZ737">
        <v>1</v>
      </c>
      <c r="CA737" t="s">
        <v>83</v>
      </c>
      <c r="CB737">
        <v>3</v>
      </c>
      <c r="CC737" s="40">
        <f t="shared" si="884"/>
        <v>3</v>
      </c>
      <c r="CD737" s="24">
        <f t="shared" si="885"/>
        <v>12</v>
      </c>
      <c r="CE737" s="14">
        <v>2</v>
      </c>
      <c r="CF737" t="s">
        <v>83</v>
      </c>
      <c r="CG737">
        <v>0</v>
      </c>
      <c r="CH737" s="40">
        <f t="shared" si="886"/>
        <v>0</v>
      </c>
      <c r="CI737">
        <v>1</v>
      </c>
      <c r="CJ737" t="s">
        <v>83</v>
      </c>
      <c r="CK737">
        <v>2</v>
      </c>
      <c r="CL737" s="40">
        <f t="shared" si="887"/>
        <v>0</v>
      </c>
      <c r="CM737">
        <v>0</v>
      </c>
      <c r="CN737" t="s">
        <v>83</v>
      </c>
      <c r="CO737">
        <v>2</v>
      </c>
      <c r="CP737" s="40">
        <f t="shared" si="888"/>
        <v>3</v>
      </c>
      <c r="CQ737">
        <v>1</v>
      </c>
      <c r="CR737" t="s">
        <v>83</v>
      </c>
      <c r="CS737">
        <v>1</v>
      </c>
      <c r="CT737" s="40">
        <f t="shared" si="889"/>
        <v>0</v>
      </c>
      <c r="CU737">
        <v>2</v>
      </c>
      <c r="CV737" t="s">
        <v>83</v>
      </c>
      <c r="CW737">
        <v>2</v>
      </c>
      <c r="CX737" s="40">
        <f t="shared" si="890"/>
        <v>0</v>
      </c>
      <c r="CY737">
        <v>1</v>
      </c>
      <c r="CZ737" t="s">
        <v>83</v>
      </c>
      <c r="DA737">
        <v>1</v>
      </c>
      <c r="DB737" s="40">
        <f t="shared" si="891"/>
        <v>0</v>
      </c>
      <c r="DC737" s="24">
        <f t="shared" si="892"/>
        <v>3</v>
      </c>
      <c r="DD737" s="14">
        <v>4</v>
      </c>
      <c r="DE737" t="s">
        <v>83</v>
      </c>
      <c r="DF737">
        <v>1</v>
      </c>
      <c r="DG737" s="40">
        <f t="shared" si="921"/>
        <v>0</v>
      </c>
      <c r="DH737">
        <v>0</v>
      </c>
      <c r="DI737" t="s">
        <v>83</v>
      </c>
      <c r="DJ737">
        <v>2</v>
      </c>
      <c r="DK737" s="40">
        <f t="shared" si="862"/>
        <v>0</v>
      </c>
      <c r="DL737">
        <v>2</v>
      </c>
      <c r="DM737" t="s">
        <v>83</v>
      </c>
      <c r="DN737">
        <v>3</v>
      </c>
      <c r="DO737" s="40">
        <f t="shared" si="893"/>
        <v>4</v>
      </c>
      <c r="DP737">
        <v>1</v>
      </c>
      <c r="DQ737" t="s">
        <v>83</v>
      </c>
      <c r="DR737">
        <v>2</v>
      </c>
      <c r="DS737" s="40">
        <f t="shared" si="853"/>
        <v>0</v>
      </c>
      <c r="DT737">
        <v>1</v>
      </c>
      <c r="DU737" t="s">
        <v>83</v>
      </c>
      <c r="DV737">
        <v>1</v>
      </c>
      <c r="DW737" s="40">
        <f t="shared" si="854"/>
        <v>1</v>
      </c>
      <c r="DX737">
        <v>2</v>
      </c>
      <c r="DY737" t="s">
        <v>83</v>
      </c>
      <c r="DZ737">
        <v>2</v>
      </c>
      <c r="EA737" s="39">
        <f t="shared" si="863"/>
        <v>0</v>
      </c>
      <c r="EB737" s="24">
        <f t="shared" si="864"/>
        <v>5</v>
      </c>
      <c r="EC737" s="14">
        <v>1</v>
      </c>
      <c r="ED737" t="s">
        <v>83</v>
      </c>
      <c r="EE737">
        <v>2</v>
      </c>
      <c r="EF737" s="40">
        <f t="shared" si="894"/>
        <v>0</v>
      </c>
      <c r="EG737">
        <v>0</v>
      </c>
      <c r="EH737" t="s">
        <v>83</v>
      </c>
      <c r="EI737">
        <v>2</v>
      </c>
      <c r="EJ737" s="40">
        <f t="shared" si="895"/>
        <v>0</v>
      </c>
      <c r="EK737">
        <v>2</v>
      </c>
      <c r="EL737" t="s">
        <v>83</v>
      </c>
      <c r="EM737">
        <v>3</v>
      </c>
      <c r="EN737" s="40">
        <f t="shared" si="926"/>
        <v>3</v>
      </c>
      <c r="EO737">
        <v>3</v>
      </c>
      <c r="EP737" t="s">
        <v>83</v>
      </c>
      <c r="EQ737">
        <v>3</v>
      </c>
      <c r="ER737" s="40">
        <f t="shared" si="896"/>
        <v>0</v>
      </c>
      <c r="ES737">
        <v>2</v>
      </c>
      <c r="ET737" t="s">
        <v>83</v>
      </c>
      <c r="EU737">
        <v>0</v>
      </c>
      <c r="EV737" s="40">
        <f t="shared" si="897"/>
        <v>0</v>
      </c>
      <c r="EW737">
        <v>2</v>
      </c>
      <c r="EX737" t="s">
        <v>83</v>
      </c>
      <c r="EY737">
        <v>0</v>
      </c>
      <c r="EZ737" s="40">
        <f t="shared" si="898"/>
        <v>0</v>
      </c>
      <c r="FA737" s="24">
        <f t="shared" si="899"/>
        <v>3</v>
      </c>
      <c r="FB737" s="14">
        <v>2</v>
      </c>
      <c r="FC737" t="s">
        <v>83</v>
      </c>
      <c r="FD737">
        <v>1</v>
      </c>
      <c r="FE737" s="40">
        <f t="shared" si="900"/>
        <v>4</v>
      </c>
      <c r="FF737">
        <v>0</v>
      </c>
      <c r="FG737" t="s">
        <v>83</v>
      </c>
      <c r="FH737">
        <v>1</v>
      </c>
      <c r="FI737" s="40">
        <f t="shared" si="901"/>
        <v>0</v>
      </c>
      <c r="FJ737">
        <v>2</v>
      </c>
      <c r="FK737" t="s">
        <v>83</v>
      </c>
      <c r="FL737">
        <v>3</v>
      </c>
      <c r="FM737" s="40">
        <f t="shared" si="902"/>
        <v>0</v>
      </c>
      <c r="FN737">
        <v>0</v>
      </c>
      <c r="FO737" t="s">
        <v>83</v>
      </c>
      <c r="FP737">
        <v>2</v>
      </c>
      <c r="FQ737" s="40">
        <f t="shared" si="865"/>
        <v>0</v>
      </c>
      <c r="FR737">
        <v>2</v>
      </c>
      <c r="FS737" t="s">
        <v>83</v>
      </c>
      <c r="FT737">
        <v>2</v>
      </c>
      <c r="FU737" s="40">
        <f t="shared" si="903"/>
        <v>0</v>
      </c>
      <c r="FV737">
        <v>2</v>
      </c>
      <c r="FW737" t="s">
        <v>83</v>
      </c>
      <c r="FX737">
        <v>2</v>
      </c>
      <c r="FY737" s="40">
        <f t="shared" si="866"/>
        <v>0</v>
      </c>
      <c r="FZ737" s="24">
        <f t="shared" si="867"/>
        <v>4</v>
      </c>
      <c r="GA737" s="14">
        <v>3</v>
      </c>
      <c r="GB737" t="s">
        <v>83</v>
      </c>
      <c r="GC737">
        <v>0</v>
      </c>
      <c r="GD737" s="40">
        <f t="shared" si="904"/>
        <v>0</v>
      </c>
      <c r="GE737">
        <v>2</v>
      </c>
      <c r="GF737" t="s">
        <v>83</v>
      </c>
      <c r="GG737">
        <v>1</v>
      </c>
      <c r="GH737" s="40">
        <f t="shared" si="932"/>
        <v>4</v>
      </c>
      <c r="GI737">
        <v>2</v>
      </c>
      <c r="GJ737" t="s">
        <v>83</v>
      </c>
      <c r="GK737">
        <v>2</v>
      </c>
      <c r="GL737" s="40">
        <f t="shared" si="905"/>
        <v>0</v>
      </c>
      <c r="GM737">
        <v>2</v>
      </c>
      <c r="GN737" t="s">
        <v>83</v>
      </c>
      <c r="GO737">
        <v>2</v>
      </c>
      <c r="GP737" s="40">
        <f t="shared" si="906"/>
        <v>0</v>
      </c>
      <c r="GQ737">
        <v>0</v>
      </c>
      <c r="GR737" t="s">
        <v>83</v>
      </c>
      <c r="GS737">
        <v>1</v>
      </c>
      <c r="GT737" s="40">
        <f t="shared" si="868"/>
        <v>3</v>
      </c>
      <c r="GU737">
        <v>1</v>
      </c>
      <c r="GV737" t="s">
        <v>83</v>
      </c>
      <c r="GW737">
        <v>3</v>
      </c>
      <c r="GX737" s="40">
        <f t="shared" si="907"/>
        <v>0</v>
      </c>
      <c r="GY737" s="24">
        <f t="shared" si="908"/>
        <v>7</v>
      </c>
      <c r="GZ737" s="28">
        <f t="shared" si="869"/>
        <v>48</v>
      </c>
      <c r="HA737" t="s">
        <v>136</v>
      </c>
      <c r="HB737">
        <f t="shared" si="870"/>
        <v>0</v>
      </c>
      <c r="HC737" t="s">
        <v>92</v>
      </c>
      <c r="HD737">
        <f t="shared" si="922"/>
        <v>0</v>
      </c>
      <c r="HE737" t="s">
        <v>86</v>
      </c>
      <c r="HF737">
        <f t="shared" si="871"/>
        <v>5</v>
      </c>
      <c r="HG737" t="s">
        <v>87</v>
      </c>
      <c r="HH737">
        <f t="shared" si="927"/>
        <v>5</v>
      </c>
      <c r="HI737" t="s">
        <v>88</v>
      </c>
      <c r="HJ737">
        <f t="shared" si="909"/>
        <v>0</v>
      </c>
      <c r="HK737" t="s">
        <v>142</v>
      </c>
      <c r="HL737">
        <f t="shared" si="910"/>
        <v>0</v>
      </c>
      <c r="HM737" t="s">
        <v>134</v>
      </c>
      <c r="HN737">
        <f t="shared" si="872"/>
        <v>5</v>
      </c>
      <c r="HO737" t="s">
        <v>96</v>
      </c>
      <c r="HP737">
        <f t="shared" si="911"/>
        <v>9</v>
      </c>
      <c r="HQ737" t="s">
        <v>84</v>
      </c>
      <c r="HR737" s="1">
        <f t="shared" si="912"/>
        <v>5</v>
      </c>
      <c r="HS737" t="s">
        <v>85</v>
      </c>
      <c r="HT737" s="1">
        <f t="shared" si="913"/>
        <v>5</v>
      </c>
      <c r="HU737" t="s">
        <v>133</v>
      </c>
      <c r="HV737" s="1">
        <f t="shared" si="914"/>
        <v>0</v>
      </c>
      <c r="HW737" t="s">
        <v>129</v>
      </c>
      <c r="HX737" s="1">
        <f t="shared" si="915"/>
        <v>0</v>
      </c>
      <c r="HY737" t="s">
        <v>141</v>
      </c>
      <c r="HZ737" s="1">
        <f t="shared" si="916"/>
        <v>0</v>
      </c>
      <c r="IA737" t="s">
        <v>95</v>
      </c>
      <c r="IB737" s="1">
        <f t="shared" si="917"/>
        <v>6</v>
      </c>
      <c r="IC737" t="s">
        <v>150</v>
      </c>
      <c r="ID737" s="1">
        <f t="shared" si="918"/>
        <v>0</v>
      </c>
      <c r="IE737" t="s">
        <v>135</v>
      </c>
      <c r="IF737" s="1">
        <f t="shared" si="919"/>
        <v>0</v>
      </c>
      <c r="IG737">
        <f t="shared" si="924"/>
        <v>40</v>
      </c>
      <c r="IH737" s="1">
        <f t="shared" si="920"/>
        <v>88</v>
      </c>
    </row>
    <row r="738" spans="1:242" ht="14.65" thickBot="1" x14ac:dyDescent="0.5">
      <c r="A738" s="1">
        <v>735</v>
      </c>
      <c r="B738" s="45">
        <f t="shared" si="855"/>
        <v>112</v>
      </c>
      <c r="C738" s="14" t="s">
        <v>1001</v>
      </c>
      <c r="D738" t="s">
        <v>774</v>
      </c>
      <c r="E738" s="15" t="s">
        <v>1453</v>
      </c>
      <c r="F738" s="28">
        <f t="shared" si="857"/>
        <v>175</v>
      </c>
      <c r="H738" s="14">
        <v>2</v>
      </c>
      <c r="I738" t="s">
        <v>83</v>
      </c>
      <c r="J738">
        <v>3</v>
      </c>
      <c r="K738" s="40">
        <f t="shared" si="852"/>
        <v>3</v>
      </c>
      <c r="L738">
        <v>1</v>
      </c>
      <c r="M738" t="s">
        <v>83</v>
      </c>
      <c r="N738">
        <v>2</v>
      </c>
      <c r="O738" s="40">
        <f t="shared" si="925"/>
        <v>3</v>
      </c>
      <c r="P738">
        <v>2</v>
      </c>
      <c r="Q738" t="s">
        <v>83</v>
      </c>
      <c r="R738">
        <v>3</v>
      </c>
      <c r="S738" s="40">
        <f t="shared" si="873"/>
        <v>3</v>
      </c>
      <c r="T738">
        <v>2</v>
      </c>
      <c r="U738" t="s">
        <v>83</v>
      </c>
      <c r="V738">
        <v>1</v>
      </c>
      <c r="W738" s="40">
        <f t="shared" si="858"/>
        <v>0</v>
      </c>
      <c r="X738">
        <v>1</v>
      </c>
      <c r="Y738" t="s">
        <v>83</v>
      </c>
      <c r="Z738">
        <v>1</v>
      </c>
      <c r="AA738" s="40">
        <f t="shared" si="859"/>
        <v>0</v>
      </c>
      <c r="AB738">
        <v>2</v>
      </c>
      <c r="AC738" t="s">
        <v>83</v>
      </c>
      <c r="AD738">
        <v>1</v>
      </c>
      <c r="AE738" s="40">
        <f t="shared" si="874"/>
        <v>3</v>
      </c>
      <c r="AF738" s="24">
        <f t="shared" si="875"/>
        <v>12</v>
      </c>
      <c r="AG738" s="14">
        <v>2</v>
      </c>
      <c r="AH738" t="s">
        <v>83</v>
      </c>
      <c r="AI738">
        <v>3</v>
      </c>
      <c r="AJ738" s="40">
        <f t="shared" si="923"/>
        <v>0</v>
      </c>
      <c r="AK738">
        <v>2</v>
      </c>
      <c r="AL738" t="s">
        <v>83</v>
      </c>
      <c r="AM738">
        <v>2</v>
      </c>
      <c r="AN738" s="40">
        <f t="shared" si="876"/>
        <v>4</v>
      </c>
      <c r="AO738">
        <v>2</v>
      </c>
      <c r="AP738" t="s">
        <v>83</v>
      </c>
      <c r="AQ738">
        <v>1</v>
      </c>
      <c r="AR738" s="40">
        <f t="shared" si="856"/>
        <v>0</v>
      </c>
      <c r="AS738">
        <v>2</v>
      </c>
      <c r="AT738" t="s">
        <v>83</v>
      </c>
      <c r="AU738">
        <v>1</v>
      </c>
      <c r="AV738" s="40">
        <f t="shared" si="877"/>
        <v>0</v>
      </c>
      <c r="AW738">
        <v>1</v>
      </c>
      <c r="AX738" t="s">
        <v>83</v>
      </c>
      <c r="AY738">
        <v>2</v>
      </c>
      <c r="AZ738" s="40">
        <f t="shared" si="878"/>
        <v>3</v>
      </c>
      <c r="BA738">
        <v>1</v>
      </c>
      <c r="BB738" t="s">
        <v>83</v>
      </c>
      <c r="BC738">
        <v>2</v>
      </c>
      <c r="BD738" s="40">
        <f t="shared" si="860"/>
        <v>4</v>
      </c>
      <c r="BE738" s="24">
        <f t="shared" si="879"/>
        <v>11</v>
      </c>
      <c r="BF738" s="14">
        <v>1</v>
      </c>
      <c r="BG738" t="s">
        <v>83</v>
      </c>
      <c r="BH738">
        <v>3</v>
      </c>
      <c r="BI738" s="40">
        <f t="shared" si="880"/>
        <v>3</v>
      </c>
      <c r="BJ738">
        <v>2</v>
      </c>
      <c r="BK738" t="s">
        <v>83</v>
      </c>
      <c r="BL738">
        <v>3</v>
      </c>
      <c r="BM738" s="40">
        <f t="shared" si="881"/>
        <v>0</v>
      </c>
      <c r="BN738">
        <v>2</v>
      </c>
      <c r="BO738" t="s">
        <v>83</v>
      </c>
      <c r="BP738">
        <v>1</v>
      </c>
      <c r="BQ738" s="40">
        <f t="shared" si="861"/>
        <v>3</v>
      </c>
      <c r="BR738">
        <v>2</v>
      </c>
      <c r="BS738" t="s">
        <v>83</v>
      </c>
      <c r="BT738">
        <v>1</v>
      </c>
      <c r="BU738" s="40">
        <f t="shared" si="882"/>
        <v>3</v>
      </c>
      <c r="BV738">
        <v>1</v>
      </c>
      <c r="BW738" t="s">
        <v>83</v>
      </c>
      <c r="BX738">
        <v>2</v>
      </c>
      <c r="BY738" s="40">
        <f t="shared" si="883"/>
        <v>3</v>
      </c>
      <c r="BZ738">
        <v>2</v>
      </c>
      <c r="CA738" t="s">
        <v>83</v>
      </c>
      <c r="CB738">
        <v>2</v>
      </c>
      <c r="CC738" s="40">
        <f t="shared" si="884"/>
        <v>0</v>
      </c>
      <c r="CD738" s="24">
        <f t="shared" si="885"/>
        <v>12</v>
      </c>
      <c r="CE738" s="14">
        <v>2</v>
      </c>
      <c r="CF738" t="s">
        <v>83</v>
      </c>
      <c r="CG738">
        <v>2</v>
      </c>
      <c r="CH738" s="40">
        <f t="shared" si="886"/>
        <v>3</v>
      </c>
      <c r="CI738">
        <v>3</v>
      </c>
      <c r="CJ738" t="s">
        <v>83</v>
      </c>
      <c r="CK738">
        <v>2</v>
      </c>
      <c r="CL738" s="40">
        <f t="shared" si="887"/>
        <v>3</v>
      </c>
      <c r="CM738">
        <v>2</v>
      </c>
      <c r="CN738" t="s">
        <v>83</v>
      </c>
      <c r="CO738">
        <v>2</v>
      </c>
      <c r="CP738" s="40">
        <f t="shared" si="888"/>
        <v>0</v>
      </c>
      <c r="CQ738">
        <v>3</v>
      </c>
      <c r="CR738" t="s">
        <v>83</v>
      </c>
      <c r="CS738">
        <v>1</v>
      </c>
      <c r="CT738" s="40">
        <f t="shared" si="889"/>
        <v>3</v>
      </c>
      <c r="CU738">
        <v>2</v>
      </c>
      <c r="CV738" t="s">
        <v>83</v>
      </c>
      <c r="CW738">
        <v>1</v>
      </c>
      <c r="CX738" s="40">
        <f t="shared" si="890"/>
        <v>4</v>
      </c>
      <c r="CY738">
        <v>1</v>
      </c>
      <c r="CZ738" t="s">
        <v>83</v>
      </c>
      <c r="DA738">
        <v>3</v>
      </c>
      <c r="DB738" s="40">
        <f t="shared" si="891"/>
        <v>0</v>
      </c>
      <c r="DC738" s="24">
        <f t="shared" si="892"/>
        <v>13</v>
      </c>
      <c r="DD738" s="14">
        <v>2</v>
      </c>
      <c r="DE738" t="s">
        <v>83</v>
      </c>
      <c r="DF738">
        <v>1</v>
      </c>
      <c r="DG738" s="40">
        <f t="shared" si="921"/>
        <v>0</v>
      </c>
      <c r="DH738">
        <v>3</v>
      </c>
      <c r="DI738" t="s">
        <v>83</v>
      </c>
      <c r="DJ738">
        <v>1</v>
      </c>
      <c r="DK738" s="40">
        <f t="shared" si="862"/>
        <v>3</v>
      </c>
      <c r="DL738">
        <v>1</v>
      </c>
      <c r="DM738" t="s">
        <v>83</v>
      </c>
      <c r="DN738">
        <v>1</v>
      </c>
      <c r="DO738" s="40">
        <f t="shared" si="893"/>
        <v>0</v>
      </c>
      <c r="DP738">
        <v>2</v>
      </c>
      <c r="DQ738" t="s">
        <v>83</v>
      </c>
      <c r="DR738">
        <v>3</v>
      </c>
      <c r="DS738" s="40">
        <f t="shared" si="853"/>
        <v>0</v>
      </c>
      <c r="DT738">
        <v>1</v>
      </c>
      <c r="DU738" t="s">
        <v>83</v>
      </c>
      <c r="DV738">
        <v>2</v>
      </c>
      <c r="DW738" s="40">
        <f t="shared" si="854"/>
        <v>1</v>
      </c>
      <c r="DX738">
        <v>1</v>
      </c>
      <c r="DY738" t="s">
        <v>83</v>
      </c>
      <c r="DZ738">
        <v>3</v>
      </c>
      <c r="EA738" s="39">
        <f t="shared" si="863"/>
        <v>4</v>
      </c>
      <c r="EB738" s="24">
        <f t="shared" si="864"/>
        <v>8</v>
      </c>
      <c r="EC738" s="14">
        <v>2</v>
      </c>
      <c r="ED738" t="s">
        <v>83</v>
      </c>
      <c r="EE738">
        <v>3</v>
      </c>
      <c r="EF738" s="40">
        <f t="shared" si="894"/>
        <v>0</v>
      </c>
      <c r="EG738">
        <v>2</v>
      </c>
      <c r="EH738" t="s">
        <v>83</v>
      </c>
      <c r="EI738">
        <v>3</v>
      </c>
      <c r="EJ738" s="40">
        <f t="shared" si="895"/>
        <v>0</v>
      </c>
      <c r="EK738">
        <v>1</v>
      </c>
      <c r="EL738" t="s">
        <v>83</v>
      </c>
      <c r="EM738">
        <v>2</v>
      </c>
      <c r="EN738" s="40">
        <f t="shared" si="926"/>
        <v>3</v>
      </c>
      <c r="EO738">
        <v>2</v>
      </c>
      <c r="EP738" t="s">
        <v>83</v>
      </c>
      <c r="EQ738">
        <v>1</v>
      </c>
      <c r="ER738" s="40">
        <f t="shared" si="896"/>
        <v>3</v>
      </c>
      <c r="ES738">
        <v>2</v>
      </c>
      <c r="ET738" t="s">
        <v>83</v>
      </c>
      <c r="EU738">
        <v>2</v>
      </c>
      <c r="EV738" s="40">
        <f t="shared" si="897"/>
        <v>3</v>
      </c>
      <c r="EW738">
        <v>2</v>
      </c>
      <c r="EX738" t="s">
        <v>83</v>
      </c>
      <c r="EY738">
        <v>2</v>
      </c>
      <c r="EZ738" s="40">
        <f t="shared" si="898"/>
        <v>0</v>
      </c>
      <c r="FA738" s="24">
        <f t="shared" si="899"/>
        <v>9</v>
      </c>
      <c r="FB738" s="14">
        <v>3</v>
      </c>
      <c r="FC738" t="s">
        <v>83</v>
      </c>
      <c r="FD738">
        <v>1</v>
      </c>
      <c r="FE738" s="40">
        <f t="shared" si="900"/>
        <v>3</v>
      </c>
      <c r="FF738">
        <v>3</v>
      </c>
      <c r="FG738" t="s">
        <v>83</v>
      </c>
      <c r="FH738">
        <v>2</v>
      </c>
      <c r="FI738" s="40">
        <f t="shared" si="901"/>
        <v>3</v>
      </c>
      <c r="FJ738">
        <v>1</v>
      </c>
      <c r="FK738" t="s">
        <v>83</v>
      </c>
      <c r="FL738">
        <v>2</v>
      </c>
      <c r="FM738" s="40">
        <f t="shared" si="902"/>
        <v>0</v>
      </c>
      <c r="FN738">
        <v>2</v>
      </c>
      <c r="FO738" t="s">
        <v>83</v>
      </c>
      <c r="FP738">
        <v>1</v>
      </c>
      <c r="FQ738" s="40">
        <f t="shared" si="865"/>
        <v>4</v>
      </c>
      <c r="FR738">
        <v>1</v>
      </c>
      <c r="FS738" t="s">
        <v>83</v>
      </c>
      <c r="FT738">
        <v>2</v>
      </c>
      <c r="FU738" s="40">
        <f t="shared" si="903"/>
        <v>4</v>
      </c>
      <c r="FV738">
        <v>1</v>
      </c>
      <c r="FW738" t="s">
        <v>83</v>
      </c>
      <c r="FX738">
        <v>3</v>
      </c>
      <c r="FY738" s="40">
        <f t="shared" si="866"/>
        <v>0</v>
      </c>
      <c r="FZ738" s="24">
        <f t="shared" si="867"/>
        <v>14</v>
      </c>
      <c r="GA738" s="14">
        <v>2</v>
      </c>
      <c r="GB738" t="s">
        <v>83</v>
      </c>
      <c r="GC738">
        <v>1</v>
      </c>
      <c r="GD738" s="40">
        <f t="shared" si="904"/>
        <v>0</v>
      </c>
      <c r="GE738">
        <v>2</v>
      </c>
      <c r="GF738" t="s">
        <v>83</v>
      </c>
      <c r="GG738">
        <v>1</v>
      </c>
      <c r="GH738" s="40">
        <f t="shared" si="932"/>
        <v>4</v>
      </c>
      <c r="GI738">
        <v>2</v>
      </c>
      <c r="GJ738" t="s">
        <v>83</v>
      </c>
      <c r="GK738">
        <v>1</v>
      </c>
      <c r="GL738" s="40">
        <f t="shared" si="905"/>
        <v>0</v>
      </c>
      <c r="GM738">
        <v>2</v>
      </c>
      <c r="GN738" t="s">
        <v>83</v>
      </c>
      <c r="GO738">
        <v>1</v>
      </c>
      <c r="GP738" s="40">
        <f t="shared" si="906"/>
        <v>3</v>
      </c>
      <c r="GQ738">
        <v>1</v>
      </c>
      <c r="GR738" t="s">
        <v>83</v>
      </c>
      <c r="GS738">
        <v>1</v>
      </c>
      <c r="GT738" s="40">
        <f t="shared" si="868"/>
        <v>0</v>
      </c>
      <c r="GU738">
        <v>1</v>
      </c>
      <c r="GV738" t="s">
        <v>83</v>
      </c>
      <c r="GW738">
        <v>2</v>
      </c>
      <c r="GX738" s="40">
        <f t="shared" si="907"/>
        <v>0</v>
      </c>
      <c r="GY738" s="24">
        <f t="shared" si="908"/>
        <v>7</v>
      </c>
      <c r="GZ738" s="28">
        <f t="shared" si="869"/>
        <v>86</v>
      </c>
      <c r="HA738" t="s">
        <v>84</v>
      </c>
      <c r="HB738">
        <f t="shared" si="870"/>
        <v>9</v>
      </c>
      <c r="HC738" t="s">
        <v>85</v>
      </c>
      <c r="HD738">
        <f t="shared" si="922"/>
        <v>9</v>
      </c>
      <c r="HE738" t="s">
        <v>93</v>
      </c>
      <c r="HF738">
        <f t="shared" si="871"/>
        <v>9</v>
      </c>
      <c r="HG738" t="s">
        <v>94</v>
      </c>
      <c r="HH738">
        <f t="shared" si="927"/>
        <v>9</v>
      </c>
      <c r="HI738" t="s">
        <v>88</v>
      </c>
      <c r="HJ738">
        <f t="shared" si="909"/>
        <v>0</v>
      </c>
      <c r="HK738" t="s">
        <v>95</v>
      </c>
      <c r="HL738">
        <f t="shared" si="910"/>
        <v>5</v>
      </c>
      <c r="HM738" t="s">
        <v>90</v>
      </c>
      <c r="HN738">
        <f t="shared" si="872"/>
        <v>9</v>
      </c>
      <c r="HO738" t="s">
        <v>96</v>
      </c>
      <c r="HP738">
        <f t="shared" si="911"/>
        <v>9</v>
      </c>
      <c r="HQ738" t="s">
        <v>140</v>
      </c>
      <c r="HR738" s="1">
        <f t="shared" si="912"/>
        <v>0</v>
      </c>
      <c r="HS738" t="s">
        <v>92</v>
      </c>
      <c r="HT738" s="1">
        <f t="shared" si="913"/>
        <v>0</v>
      </c>
      <c r="HU738" t="s">
        <v>86</v>
      </c>
      <c r="HV738" s="1">
        <f t="shared" si="914"/>
        <v>6</v>
      </c>
      <c r="HW738" t="s">
        <v>87</v>
      </c>
      <c r="HX738" s="1">
        <f t="shared" si="915"/>
        <v>6</v>
      </c>
      <c r="HY738" t="s">
        <v>130</v>
      </c>
      <c r="HZ738" s="1">
        <f t="shared" si="916"/>
        <v>6</v>
      </c>
      <c r="IA738" t="s">
        <v>131</v>
      </c>
      <c r="IB738" s="1">
        <f t="shared" si="917"/>
        <v>0</v>
      </c>
      <c r="IC738" t="s">
        <v>134</v>
      </c>
      <c r="ID738" s="1">
        <f t="shared" si="918"/>
        <v>6</v>
      </c>
      <c r="IE738" t="s">
        <v>91</v>
      </c>
      <c r="IF738" s="1">
        <f t="shared" si="919"/>
        <v>6</v>
      </c>
      <c r="IG738">
        <f t="shared" si="924"/>
        <v>89</v>
      </c>
      <c r="IH738" s="1">
        <f t="shared" si="920"/>
        <v>175</v>
      </c>
    </row>
    <row r="739" spans="1:242" ht="14.65" thickBot="1" x14ac:dyDescent="0.5">
      <c r="A739" s="1">
        <v>736</v>
      </c>
      <c r="B739" s="45">
        <f t="shared" si="855"/>
        <v>91</v>
      </c>
      <c r="C739" s="14" t="s">
        <v>1482</v>
      </c>
      <c r="D739" t="s">
        <v>1483</v>
      </c>
      <c r="E739" s="15" t="s">
        <v>1453</v>
      </c>
      <c r="F739" s="28">
        <f t="shared" si="857"/>
        <v>178</v>
      </c>
      <c r="H739" s="14">
        <v>1</v>
      </c>
      <c r="I739" t="s">
        <v>83</v>
      </c>
      <c r="J739">
        <v>1</v>
      </c>
      <c r="K739" s="40">
        <f t="shared" si="852"/>
        <v>0</v>
      </c>
      <c r="L739">
        <v>1</v>
      </c>
      <c r="M739" t="s">
        <v>83</v>
      </c>
      <c r="N739">
        <v>3</v>
      </c>
      <c r="O739" s="40">
        <f t="shared" si="925"/>
        <v>4</v>
      </c>
      <c r="P739">
        <v>0</v>
      </c>
      <c r="Q739" t="s">
        <v>83</v>
      </c>
      <c r="R739">
        <v>0</v>
      </c>
      <c r="S739" s="40">
        <f t="shared" si="873"/>
        <v>0</v>
      </c>
      <c r="T739">
        <v>2</v>
      </c>
      <c r="U739" t="s">
        <v>83</v>
      </c>
      <c r="V739">
        <v>1</v>
      </c>
      <c r="W739" s="40">
        <f t="shared" si="858"/>
        <v>0</v>
      </c>
      <c r="X739">
        <v>1</v>
      </c>
      <c r="Y739" t="s">
        <v>83</v>
      </c>
      <c r="Z739">
        <v>1</v>
      </c>
      <c r="AA739" s="40">
        <f t="shared" si="859"/>
        <v>0</v>
      </c>
      <c r="AB739">
        <v>1</v>
      </c>
      <c r="AC739" t="s">
        <v>83</v>
      </c>
      <c r="AD739">
        <v>1</v>
      </c>
      <c r="AE739" s="40">
        <f t="shared" si="874"/>
        <v>0</v>
      </c>
      <c r="AF739" s="24">
        <f t="shared" si="875"/>
        <v>4</v>
      </c>
      <c r="AG739" s="14">
        <v>2</v>
      </c>
      <c r="AH739" t="s">
        <v>83</v>
      </c>
      <c r="AI739">
        <v>0</v>
      </c>
      <c r="AJ739" s="40">
        <f t="shared" si="923"/>
        <v>3</v>
      </c>
      <c r="AK739">
        <v>0</v>
      </c>
      <c r="AL739" t="s">
        <v>83</v>
      </c>
      <c r="AM739">
        <v>3</v>
      </c>
      <c r="AN739" s="40">
        <f t="shared" si="876"/>
        <v>0</v>
      </c>
      <c r="AO739">
        <v>2</v>
      </c>
      <c r="AP739" t="s">
        <v>83</v>
      </c>
      <c r="AQ739">
        <v>0</v>
      </c>
      <c r="AR739" s="40">
        <f t="shared" si="856"/>
        <v>0</v>
      </c>
      <c r="AS739">
        <v>2</v>
      </c>
      <c r="AT739" t="s">
        <v>83</v>
      </c>
      <c r="AU739">
        <v>1</v>
      </c>
      <c r="AV739" s="40">
        <f t="shared" si="877"/>
        <v>0</v>
      </c>
      <c r="AW739">
        <v>1</v>
      </c>
      <c r="AX739" t="s">
        <v>83</v>
      </c>
      <c r="AY739">
        <v>1</v>
      </c>
      <c r="AZ739" s="40">
        <f t="shared" si="878"/>
        <v>0</v>
      </c>
      <c r="BA739">
        <v>1</v>
      </c>
      <c r="BB739" t="s">
        <v>83</v>
      </c>
      <c r="BC739">
        <v>1</v>
      </c>
      <c r="BD739" s="40">
        <f t="shared" si="860"/>
        <v>0</v>
      </c>
      <c r="BE739" s="24">
        <f t="shared" si="879"/>
        <v>3</v>
      </c>
      <c r="BF739" s="14">
        <v>3</v>
      </c>
      <c r="BG739" t="s">
        <v>83</v>
      </c>
      <c r="BH739">
        <v>0</v>
      </c>
      <c r="BI739" s="40">
        <f t="shared" si="880"/>
        <v>0</v>
      </c>
      <c r="BJ739">
        <v>2</v>
      </c>
      <c r="BK739" t="s">
        <v>83</v>
      </c>
      <c r="BL739">
        <v>2</v>
      </c>
      <c r="BM739" s="40">
        <f t="shared" si="881"/>
        <v>3</v>
      </c>
      <c r="BN739">
        <v>2</v>
      </c>
      <c r="BO739" t="s">
        <v>83</v>
      </c>
      <c r="BP739">
        <v>1</v>
      </c>
      <c r="BQ739" s="40">
        <f t="shared" si="861"/>
        <v>3</v>
      </c>
      <c r="BR739">
        <v>1</v>
      </c>
      <c r="BS739" t="s">
        <v>83</v>
      </c>
      <c r="BT739">
        <v>1</v>
      </c>
      <c r="BU739" s="40">
        <f t="shared" si="882"/>
        <v>0</v>
      </c>
      <c r="BV739">
        <v>1</v>
      </c>
      <c r="BW739" t="s">
        <v>83</v>
      </c>
      <c r="BX739">
        <v>3</v>
      </c>
      <c r="BY739" s="40">
        <f t="shared" si="883"/>
        <v>4</v>
      </c>
      <c r="BZ739">
        <v>0</v>
      </c>
      <c r="CA739" t="s">
        <v>83</v>
      </c>
      <c r="CB739">
        <v>1</v>
      </c>
      <c r="CC739" s="40">
        <f t="shared" si="884"/>
        <v>4</v>
      </c>
      <c r="CD739" s="24">
        <f t="shared" si="885"/>
        <v>14</v>
      </c>
      <c r="CE739" s="14">
        <v>1</v>
      </c>
      <c r="CF739" t="s">
        <v>83</v>
      </c>
      <c r="CG739">
        <v>0</v>
      </c>
      <c r="CH739" s="40">
        <f t="shared" si="886"/>
        <v>0</v>
      </c>
      <c r="CI739">
        <v>2</v>
      </c>
      <c r="CJ739" t="s">
        <v>83</v>
      </c>
      <c r="CK739">
        <v>0</v>
      </c>
      <c r="CL739" s="40">
        <f t="shared" si="887"/>
        <v>3</v>
      </c>
      <c r="CM739">
        <v>1</v>
      </c>
      <c r="CN739" t="s">
        <v>83</v>
      </c>
      <c r="CO739">
        <v>1</v>
      </c>
      <c r="CP739" s="40">
        <f t="shared" si="888"/>
        <v>0</v>
      </c>
      <c r="CQ739">
        <v>2</v>
      </c>
      <c r="CR739" t="s">
        <v>83</v>
      </c>
      <c r="CS739">
        <v>1</v>
      </c>
      <c r="CT739" s="40">
        <f t="shared" si="889"/>
        <v>6</v>
      </c>
      <c r="CU739">
        <v>1</v>
      </c>
      <c r="CV739" t="s">
        <v>83</v>
      </c>
      <c r="CW739">
        <v>2</v>
      </c>
      <c r="CX739" s="40">
        <f t="shared" si="890"/>
        <v>0</v>
      </c>
      <c r="CY739">
        <v>1</v>
      </c>
      <c r="CZ739" t="s">
        <v>83</v>
      </c>
      <c r="DA739">
        <v>2</v>
      </c>
      <c r="DB739" s="40">
        <f t="shared" si="891"/>
        <v>0</v>
      </c>
      <c r="DC739" s="24">
        <f t="shared" si="892"/>
        <v>9</v>
      </c>
      <c r="DD739" s="14">
        <v>2</v>
      </c>
      <c r="DE739" t="s">
        <v>83</v>
      </c>
      <c r="DF739">
        <v>1</v>
      </c>
      <c r="DG739" s="40">
        <f t="shared" si="921"/>
        <v>0</v>
      </c>
      <c r="DH739">
        <v>3</v>
      </c>
      <c r="DI739" t="s">
        <v>83</v>
      </c>
      <c r="DJ739">
        <v>1</v>
      </c>
      <c r="DK739" s="40">
        <f t="shared" si="862"/>
        <v>3</v>
      </c>
      <c r="DL739">
        <v>1</v>
      </c>
      <c r="DM739" t="s">
        <v>83</v>
      </c>
      <c r="DN739">
        <v>1</v>
      </c>
      <c r="DO739" s="40">
        <f t="shared" si="893"/>
        <v>0</v>
      </c>
      <c r="DP739">
        <v>1</v>
      </c>
      <c r="DQ739" t="s">
        <v>83</v>
      </c>
      <c r="DR739">
        <v>1</v>
      </c>
      <c r="DS739" s="40">
        <f t="shared" si="853"/>
        <v>6</v>
      </c>
      <c r="DT739">
        <v>1</v>
      </c>
      <c r="DU739" t="s">
        <v>83</v>
      </c>
      <c r="DV739">
        <v>1</v>
      </c>
      <c r="DW739" s="40">
        <f t="shared" si="854"/>
        <v>1</v>
      </c>
      <c r="DX739">
        <v>0</v>
      </c>
      <c r="DY739" t="s">
        <v>83</v>
      </c>
      <c r="DZ739">
        <v>0</v>
      </c>
      <c r="EA739" s="39">
        <f t="shared" si="863"/>
        <v>0</v>
      </c>
      <c r="EB739" s="24">
        <f t="shared" si="864"/>
        <v>10</v>
      </c>
      <c r="EC739" s="14">
        <v>1</v>
      </c>
      <c r="ED739" t="s">
        <v>83</v>
      </c>
      <c r="EE739">
        <v>1</v>
      </c>
      <c r="EF739" s="40">
        <f t="shared" si="894"/>
        <v>4</v>
      </c>
      <c r="EG739">
        <v>2</v>
      </c>
      <c r="EH739" t="s">
        <v>83</v>
      </c>
      <c r="EI739">
        <v>1</v>
      </c>
      <c r="EJ739" s="40">
        <f t="shared" si="895"/>
        <v>4</v>
      </c>
      <c r="EK739">
        <v>1</v>
      </c>
      <c r="EL739" t="s">
        <v>83</v>
      </c>
      <c r="EM739">
        <v>1</v>
      </c>
      <c r="EN739" s="40">
        <f t="shared" si="926"/>
        <v>0</v>
      </c>
      <c r="EO739">
        <v>1</v>
      </c>
      <c r="EP739" t="s">
        <v>83</v>
      </c>
      <c r="EQ739">
        <v>2</v>
      </c>
      <c r="ER739" s="40">
        <f t="shared" si="896"/>
        <v>0</v>
      </c>
      <c r="ES739">
        <v>2</v>
      </c>
      <c r="ET739" t="s">
        <v>83</v>
      </c>
      <c r="EU739">
        <v>2</v>
      </c>
      <c r="EV739" s="40">
        <f t="shared" si="897"/>
        <v>3</v>
      </c>
      <c r="EW739">
        <v>1</v>
      </c>
      <c r="EX739" t="s">
        <v>83</v>
      </c>
      <c r="EY739">
        <v>2</v>
      </c>
      <c r="EZ739" s="40">
        <f t="shared" si="898"/>
        <v>6</v>
      </c>
      <c r="FA739" s="24">
        <f t="shared" si="899"/>
        <v>17</v>
      </c>
      <c r="FB739" s="14">
        <v>1</v>
      </c>
      <c r="FC739" t="s">
        <v>83</v>
      </c>
      <c r="FD739">
        <v>1</v>
      </c>
      <c r="FE739" s="40">
        <f t="shared" si="900"/>
        <v>0</v>
      </c>
      <c r="FF739">
        <v>2</v>
      </c>
      <c r="FG739" t="s">
        <v>83</v>
      </c>
      <c r="FH739">
        <v>0</v>
      </c>
      <c r="FI739" s="40">
        <f t="shared" si="901"/>
        <v>6</v>
      </c>
      <c r="FJ739">
        <v>0</v>
      </c>
      <c r="FK739" t="s">
        <v>83</v>
      </c>
      <c r="FL739">
        <v>0</v>
      </c>
      <c r="FM739" s="40">
        <f t="shared" si="902"/>
        <v>3</v>
      </c>
      <c r="FN739">
        <v>1</v>
      </c>
      <c r="FO739" t="s">
        <v>83</v>
      </c>
      <c r="FP739">
        <v>0</v>
      </c>
      <c r="FQ739" s="40">
        <f t="shared" si="865"/>
        <v>6</v>
      </c>
      <c r="FR739">
        <v>0</v>
      </c>
      <c r="FS739" t="s">
        <v>83</v>
      </c>
      <c r="FT739">
        <v>1</v>
      </c>
      <c r="FU739" s="40">
        <f t="shared" si="903"/>
        <v>4</v>
      </c>
      <c r="FV739">
        <v>1</v>
      </c>
      <c r="FW739" t="s">
        <v>83</v>
      </c>
      <c r="FX739">
        <v>1</v>
      </c>
      <c r="FY739" s="40">
        <f t="shared" si="866"/>
        <v>0</v>
      </c>
      <c r="FZ739" s="24">
        <f t="shared" si="867"/>
        <v>19</v>
      </c>
      <c r="GA739" s="14">
        <v>0</v>
      </c>
      <c r="GB739" t="s">
        <v>83</v>
      </c>
      <c r="GC739">
        <v>0</v>
      </c>
      <c r="GD739" s="40">
        <f t="shared" si="904"/>
        <v>6</v>
      </c>
      <c r="GE739">
        <v>2</v>
      </c>
      <c r="GF739" t="s">
        <v>83</v>
      </c>
      <c r="GG739">
        <v>1</v>
      </c>
      <c r="GH739" s="40">
        <f t="shared" si="932"/>
        <v>4</v>
      </c>
      <c r="GI739">
        <v>1</v>
      </c>
      <c r="GJ739" t="s">
        <v>83</v>
      </c>
      <c r="GK739">
        <v>1</v>
      </c>
      <c r="GL739" s="40">
        <f t="shared" si="905"/>
        <v>0</v>
      </c>
      <c r="GM739">
        <v>3</v>
      </c>
      <c r="GN739" t="s">
        <v>83</v>
      </c>
      <c r="GO739">
        <v>0</v>
      </c>
      <c r="GP739" s="40">
        <f t="shared" si="906"/>
        <v>3</v>
      </c>
      <c r="GQ739">
        <v>1</v>
      </c>
      <c r="GR739" t="s">
        <v>83</v>
      </c>
      <c r="GS739">
        <v>1</v>
      </c>
      <c r="GT739" s="40">
        <f t="shared" si="868"/>
        <v>0</v>
      </c>
      <c r="GU739">
        <v>1</v>
      </c>
      <c r="GV739" t="s">
        <v>83</v>
      </c>
      <c r="GW739">
        <v>2</v>
      </c>
      <c r="GX739" s="40">
        <f t="shared" si="907"/>
        <v>0</v>
      </c>
      <c r="GY739" s="24">
        <f t="shared" si="908"/>
        <v>13</v>
      </c>
      <c r="GZ739" s="28">
        <f t="shared" si="869"/>
        <v>89</v>
      </c>
      <c r="HA739" t="s">
        <v>84</v>
      </c>
      <c r="HB739">
        <f t="shared" si="870"/>
        <v>9</v>
      </c>
      <c r="HC739" t="s">
        <v>85</v>
      </c>
      <c r="HD739">
        <f t="shared" si="922"/>
        <v>9</v>
      </c>
      <c r="HE739" t="s">
        <v>93</v>
      </c>
      <c r="HF739">
        <f t="shared" si="871"/>
        <v>9</v>
      </c>
      <c r="HG739" t="s">
        <v>94</v>
      </c>
      <c r="HH739">
        <f t="shared" si="927"/>
        <v>9</v>
      </c>
      <c r="HI739" t="s">
        <v>130</v>
      </c>
      <c r="HJ739">
        <f t="shared" si="909"/>
        <v>5</v>
      </c>
      <c r="HK739" t="s">
        <v>131</v>
      </c>
      <c r="HL739">
        <f t="shared" si="910"/>
        <v>0</v>
      </c>
      <c r="HM739" t="s">
        <v>90</v>
      </c>
      <c r="HN739">
        <f t="shared" si="872"/>
        <v>9</v>
      </c>
      <c r="HO739" t="s">
        <v>96</v>
      </c>
      <c r="HP739">
        <f t="shared" si="911"/>
        <v>9</v>
      </c>
      <c r="HQ739" t="s">
        <v>136</v>
      </c>
      <c r="HR739" s="1">
        <f t="shared" si="912"/>
        <v>0</v>
      </c>
      <c r="HS739" t="s">
        <v>137</v>
      </c>
      <c r="HT739" s="1">
        <f t="shared" si="913"/>
        <v>6</v>
      </c>
      <c r="HU739" t="s">
        <v>86</v>
      </c>
      <c r="HV739" s="1">
        <f t="shared" si="914"/>
        <v>6</v>
      </c>
      <c r="HW739" t="s">
        <v>129</v>
      </c>
      <c r="HX739" s="1">
        <f t="shared" si="915"/>
        <v>0</v>
      </c>
      <c r="HY739" t="s">
        <v>88</v>
      </c>
      <c r="HZ739" s="1">
        <f t="shared" si="916"/>
        <v>0</v>
      </c>
      <c r="IA739" t="s">
        <v>95</v>
      </c>
      <c r="IB739" s="1">
        <f t="shared" si="917"/>
        <v>6</v>
      </c>
      <c r="IC739" t="s">
        <v>134</v>
      </c>
      <c r="ID739" s="1">
        <f t="shared" si="918"/>
        <v>6</v>
      </c>
      <c r="IE739" t="s">
        <v>91</v>
      </c>
      <c r="IF739" s="1">
        <f t="shared" si="919"/>
        <v>6</v>
      </c>
      <c r="IG739">
        <f t="shared" si="924"/>
        <v>89</v>
      </c>
      <c r="IH739" s="1">
        <f t="shared" si="920"/>
        <v>178</v>
      </c>
    </row>
    <row r="740" spans="1:242" ht="14.65" thickBot="1" x14ac:dyDescent="0.5">
      <c r="A740" s="1">
        <v>737</v>
      </c>
      <c r="B740" s="45">
        <f t="shared" si="855"/>
        <v>141</v>
      </c>
      <c r="C740" s="14" t="s">
        <v>1484</v>
      </c>
      <c r="D740" t="s">
        <v>607</v>
      </c>
      <c r="E740" s="15" t="s">
        <v>1453</v>
      </c>
      <c r="F740" s="28">
        <f t="shared" si="857"/>
        <v>171</v>
      </c>
      <c r="H740" s="14">
        <v>2</v>
      </c>
      <c r="I740" t="s">
        <v>83</v>
      </c>
      <c r="J740">
        <v>3</v>
      </c>
      <c r="K740" s="40">
        <f t="shared" si="852"/>
        <v>3</v>
      </c>
      <c r="L740">
        <v>0</v>
      </c>
      <c r="M740" t="s">
        <v>83</v>
      </c>
      <c r="N740">
        <v>1</v>
      </c>
      <c r="O740" s="40">
        <f t="shared" si="925"/>
        <v>3</v>
      </c>
      <c r="P740">
        <v>1</v>
      </c>
      <c r="Q740" t="s">
        <v>83</v>
      </c>
      <c r="R740">
        <v>0</v>
      </c>
      <c r="S740" s="40">
        <f t="shared" si="873"/>
        <v>0</v>
      </c>
      <c r="T740">
        <v>2</v>
      </c>
      <c r="U740" t="s">
        <v>83</v>
      </c>
      <c r="V740">
        <v>1</v>
      </c>
      <c r="W740" s="40">
        <f t="shared" si="858"/>
        <v>0</v>
      </c>
      <c r="X740">
        <v>1</v>
      </c>
      <c r="Y740" t="s">
        <v>83</v>
      </c>
      <c r="Z740">
        <v>0</v>
      </c>
      <c r="AA740" s="40">
        <f t="shared" si="859"/>
        <v>0</v>
      </c>
      <c r="AB740">
        <v>3</v>
      </c>
      <c r="AC740" t="s">
        <v>83</v>
      </c>
      <c r="AD740">
        <v>0</v>
      </c>
      <c r="AE740" s="40">
        <f t="shared" si="874"/>
        <v>3</v>
      </c>
      <c r="AF740" s="24">
        <f t="shared" si="875"/>
        <v>9</v>
      </c>
      <c r="AG740" s="14">
        <v>2</v>
      </c>
      <c r="AH740" t="s">
        <v>83</v>
      </c>
      <c r="AI740">
        <v>0</v>
      </c>
      <c r="AJ740" s="40">
        <f t="shared" si="923"/>
        <v>3</v>
      </c>
      <c r="AK740">
        <v>1</v>
      </c>
      <c r="AL740" t="s">
        <v>83</v>
      </c>
      <c r="AM740">
        <v>2</v>
      </c>
      <c r="AN740" s="40">
        <f t="shared" si="876"/>
        <v>0</v>
      </c>
      <c r="AO740">
        <v>2</v>
      </c>
      <c r="AP740" t="s">
        <v>83</v>
      </c>
      <c r="AQ740">
        <v>1</v>
      </c>
      <c r="AR740" s="40">
        <f t="shared" si="856"/>
        <v>0</v>
      </c>
      <c r="AS740">
        <v>3</v>
      </c>
      <c r="AT740" t="s">
        <v>83</v>
      </c>
      <c r="AU740">
        <v>1</v>
      </c>
      <c r="AV740" s="40">
        <f t="shared" si="877"/>
        <v>0</v>
      </c>
      <c r="AW740">
        <v>0</v>
      </c>
      <c r="AX740" t="s">
        <v>83</v>
      </c>
      <c r="AY740">
        <v>1</v>
      </c>
      <c r="AZ740" s="40">
        <f t="shared" si="878"/>
        <v>3</v>
      </c>
      <c r="BA740">
        <v>0</v>
      </c>
      <c r="BB740" t="s">
        <v>83</v>
      </c>
      <c r="BC740">
        <v>3</v>
      </c>
      <c r="BD740" s="40">
        <f t="shared" si="860"/>
        <v>3</v>
      </c>
      <c r="BE740" s="24">
        <f t="shared" si="879"/>
        <v>9</v>
      </c>
      <c r="BF740" s="14">
        <v>4</v>
      </c>
      <c r="BG740" t="s">
        <v>83</v>
      </c>
      <c r="BH740">
        <v>2</v>
      </c>
      <c r="BI740" s="40">
        <f t="shared" si="880"/>
        <v>0</v>
      </c>
      <c r="BJ740">
        <v>1</v>
      </c>
      <c r="BK740" t="s">
        <v>83</v>
      </c>
      <c r="BL740">
        <v>2</v>
      </c>
      <c r="BM740" s="40">
        <f t="shared" si="881"/>
        <v>0</v>
      </c>
      <c r="BN740">
        <v>1</v>
      </c>
      <c r="BO740" t="s">
        <v>83</v>
      </c>
      <c r="BP740">
        <v>0</v>
      </c>
      <c r="BQ740" s="40">
        <f t="shared" si="861"/>
        <v>3</v>
      </c>
      <c r="BR740">
        <v>3</v>
      </c>
      <c r="BS740" t="s">
        <v>83</v>
      </c>
      <c r="BT740">
        <v>0</v>
      </c>
      <c r="BU740" s="40">
        <f t="shared" si="882"/>
        <v>3</v>
      </c>
      <c r="BV740">
        <v>1</v>
      </c>
      <c r="BW740" t="s">
        <v>83</v>
      </c>
      <c r="BX740">
        <v>2</v>
      </c>
      <c r="BY740" s="40">
        <f t="shared" si="883"/>
        <v>3</v>
      </c>
      <c r="BZ740">
        <v>0</v>
      </c>
      <c r="CA740" t="s">
        <v>83</v>
      </c>
      <c r="CB740">
        <v>1</v>
      </c>
      <c r="CC740" s="40">
        <f t="shared" si="884"/>
        <v>4</v>
      </c>
      <c r="CD740" s="24">
        <f t="shared" si="885"/>
        <v>13</v>
      </c>
      <c r="CE740" s="14">
        <v>3</v>
      </c>
      <c r="CF740" t="s">
        <v>83</v>
      </c>
      <c r="CG740">
        <v>2</v>
      </c>
      <c r="CH740" s="40">
        <f t="shared" si="886"/>
        <v>0</v>
      </c>
      <c r="CI740">
        <v>4</v>
      </c>
      <c r="CJ740" t="s">
        <v>83</v>
      </c>
      <c r="CK740">
        <v>1</v>
      </c>
      <c r="CL740" s="40">
        <f t="shared" si="887"/>
        <v>6</v>
      </c>
      <c r="CM740">
        <v>0</v>
      </c>
      <c r="CN740" t="s">
        <v>83</v>
      </c>
      <c r="CO740">
        <v>1</v>
      </c>
      <c r="CP740" s="40">
        <f t="shared" si="888"/>
        <v>6</v>
      </c>
      <c r="CQ740">
        <v>2</v>
      </c>
      <c r="CR740" t="s">
        <v>83</v>
      </c>
      <c r="CS740">
        <v>0</v>
      </c>
      <c r="CT740" s="40">
        <f t="shared" si="889"/>
        <v>3</v>
      </c>
      <c r="CU740">
        <v>1</v>
      </c>
      <c r="CV740" t="s">
        <v>83</v>
      </c>
      <c r="CW740">
        <v>3</v>
      </c>
      <c r="CX740" s="40">
        <f t="shared" si="890"/>
        <v>0</v>
      </c>
      <c r="CY740">
        <v>2</v>
      </c>
      <c r="CZ740" t="s">
        <v>83</v>
      </c>
      <c r="DA740">
        <v>4</v>
      </c>
      <c r="DB740" s="40">
        <f t="shared" si="891"/>
        <v>0</v>
      </c>
      <c r="DC740" s="24">
        <f t="shared" si="892"/>
        <v>15</v>
      </c>
      <c r="DD740" s="14">
        <v>4</v>
      </c>
      <c r="DE740" t="s">
        <v>83</v>
      </c>
      <c r="DF740">
        <v>1</v>
      </c>
      <c r="DG740" s="40">
        <f t="shared" si="921"/>
        <v>0</v>
      </c>
      <c r="DH740">
        <v>2</v>
      </c>
      <c r="DI740" t="s">
        <v>83</v>
      </c>
      <c r="DJ740">
        <v>0</v>
      </c>
      <c r="DK740" s="40">
        <f t="shared" si="862"/>
        <v>3</v>
      </c>
      <c r="DL740">
        <v>3</v>
      </c>
      <c r="DM740" t="s">
        <v>83</v>
      </c>
      <c r="DN740">
        <v>2</v>
      </c>
      <c r="DO740" s="40">
        <f t="shared" si="893"/>
        <v>0</v>
      </c>
      <c r="DP740">
        <v>0</v>
      </c>
      <c r="DQ740" t="s">
        <v>83</v>
      </c>
      <c r="DR740">
        <v>1</v>
      </c>
      <c r="DS740" s="40">
        <f t="shared" si="853"/>
        <v>0</v>
      </c>
      <c r="DT740">
        <v>1</v>
      </c>
      <c r="DU740" t="s">
        <v>83</v>
      </c>
      <c r="DV740">
        <v>3</v>
      </c>
      <c r="DW740" s="40">
        <f t="shared" si="854"/>
        <v>1</v>
      </c>
      <c r="DX740">
        <v>2</v>
      </c>
      <c r="DY740" t="s">
        <v>83</v>
      </c>
      <c r="DZ740">
        <v>4</v>
      </c>
      <c r="EA740" s="39">
        <f t="shared" si="863"/>
        <v>4</v>
      </c>
      <c r="EB740" s="24">
        <f t="shared" si="864"/>
        <v>8</v>
      </c>
      <c r="EC740" s="14">
        <v>0</v>
      </c>
      <c r="ED740" t="s">
        <v>83</v>
      </c>
      <c r="EE740">
        <v>2</v>
      </c>
      <c r="EF740" s="40">
        <f t="shared" si="894"/>
        <v>0</v>
      </c>
      <c r="EG740">
        <v>3</v>
      </c>
      <c r="EH740" t="s">
        <v>83</v>
      </c>
      <c r="EI740">
        <v>1</v>
      </c>
      <c r="EJ740" s="40">
        <f t="shared" si="895"/>
        <v>3</v>
      </c>
      <c r="EK740">
        <v>1</v>
      </c>
      <c r="EL740" t="s">
        <v>83</v>
      </c>
      <c r="EM740">
        <v>0</v>
      </c>
      <c r="EN740" s="40">
        <f t="shared" si="926"/>
        <v>0</v>
      </c>
      <c r="EO740">
        <v>1</v>
      </c>
      <c r="EP740" t="s">
        <v>83</v>
      </c>
      <c r="EQ740">
        <v>0</v>
      </c>
      <c r="ER740" s="40">
        <f t="shared" si="896"/>
        <v>3</v>
      </c>
      <c r="ES740">
        <v>2</v>
      </c>
      <c r="ET740" t="s">
        <v>83</v>
      </c>
      <c r="EU740">
        <v>1</v>
      </c>
      <c r="EV740" s="40">
        <f t="shared" si="897"/>
        <v>0</v>
      </c>
      <c r="EW740">
        <v>2</v>
      </c>
      <c r="EX740" t="s">
        <v>83</v>
      </c>
      <c r="EY740">
        <v>1</v>
      </c>
      <c r="EZ740" s="40">
        <f t="shared" si="898"/>
        <v>3</v>
      </c>
      <c r="FA740" s="24">
        <f t="shared" si="899"/>
        <v>9</v>
      </c>
      <c r="FB740" s="14">
        <v>1</v>
      </c>
      <c r="FC740" t="s">
        <v>83</v>
      </c>
      <c r="FD740">
        <v>0</v>
      </c>
      <c r="FE740" s="40">
        <f t="shared" si="900"/>
        <v>6</v>
      </c>
      <c r="FF740">
        <v>3</v>
      </c>
      <c r="FG740" t="s">
        <v>83</v>
      </c>
      <c r="FH740">
        <v>0</v>
      </c>
      <c r="FI740" s="40">
        <f t="shared" si="901"/>
        <v>3</v>
      </c>
      <c r="FJ740">
        <v>2</v>
      </c>
      <c r="FK740" t="s">
        <v>83</v>
      </c>
      <c r="FL740">
        <v>3</v>
      </c>
      <c r="FM740" s="40">
        <f t="shared" si="902"/>
        <v>0</v>
      </c>
      <c r="FN740">
        <v>3</v>
      </c>
      <c r="FO740" t="s">
        <v>83</v>
      </c>
      <c r="FP740">
        <v>0</v>
      </c>
      <c r="FQ740" s="40">
        <f t="shared" si="865"/>
        <v>3</v>
      </c>
      <c r="FR740">
        <v>1</v>
      </c>
      <c r="FS740" t="s">
        <v>83</v>
      </c>
      <c r="FT740">
        <v>3</v>
      </c>
      <c r="FU740" s="40">
        <f t="shared" si="903"/>
        <v>3</v>
      </c>
      <c r="FV740">
        <v>1</v>
      </c>
      <c r="FW740" t="s">
        <v>83</v>
      </c>
      <c r="FX740">
        <v>3</v>
      </c>
      <c r="FY740" s="40">
        <f t="shared" si="866"/>
        <v>0</v>
      </c>
      <c r="FZ740" s="24">
        <f t="shared" si="867"/>
        <v>15</v>
      </c>
      <c r="GA740" s="14">
        <v>3</v>
      </c>
      <c r="GB740" t="s">
        <v>83</v>
      </c>
      <c r="GC740">
        <v>2</v>
      </c>
      <c r="GD740" s="40">
        <f t="shared" si="904"/>
        <v>0</v>
      </c>
      <c r="GE740">
        <v>3</v>
      </c>
      <c r="GF740" t="s">
        <v>83</v>
      </c>
      <c r="GG740">
        <v>2</v>
      </c>
      <c r="GH740" s="40">
        <f t="shared" si="932"/>
        <v>6</v>
      </c>
      <c r="GI740">
        <v>0</v>
      </c>
      <c r="GJ740" t="s">
        <v>83</v>
      </c>
      <c r="GK740">
        <v>1</v>
      </c>
      <c r="GL740" s="40">
        <f t="shared" si="905"/>
        <v>4</v>
      </c>
      <c r="GM740">
        <v>4</v>
      </c>
      <c r="GN740" t="s">
        <v>83</v>
      </c>
      <c r="GO740">
        <v>3</v>
      </c>
      <c r="GP740" s="40">
        <f t="shared" si="906"/>
        <v>3</v>
      </c>
      <c r="GQ740">
        <v>0</v>
      </c>
      <c r="GR740" t="s">
        <v>83</v>
      </c>
      <c r="GS740">
        <v>1</v>
      </c>
      <c r="GT740" s="40">
        <f t="shared" si="868"/>
        <v>3</v>
      </c>
      <c r="GU740">
        <v>0</v>
      </c>
      <c r="GV740" t="s">
        <v>83</v>
      </c>
      <c r="GW740">
        <v>3</v>
      </c>
      <c r="GX740" s="40">
        <f t="shared" si="907"/>
        <v>0</v>
      </c>
      <c r="GY740" s="24">
        <f t="shared" si="908"/>
        <v>16</v>
      </c>
      <c r="GZ740" s="28">
        <f t="shared" si="869"/>
        <v>94</v>
      </c>
      <c r="HA740" t="s">
        <v>84</v>
      </c>
      <c r="HB740">
        <f t="shared" si="870"/>
        <v>9</v>
      </c>
      <c r="HC740" t="s">
        <v>85</v>
      </c>
      <c r="HD740">
        <f t="shared" si="922"/>
        <v>9</v>
      </c>
      <c r="HE740" t="s">
        <v>93</v>
      </c>
      <c r="HF740">
        <f t="shared" si="871"/>
        <v>9</v>
      </c>
      <c r="HG740" t="s">
        <v>94</v>
      </c>
      <c r="HH740">
        <f t="shared" si="927"/>
        <v>9</v>
      </c>
      <c r="HI740" t="s">
        <v>88</v>
      </c>
      <c r="HJ740">
        <f t="shared" si="909"/>
        <v>0</v>
      </c>
      <c r="HK740" t="s">
        <v>95</v>
      </c>
      <c r="HL740">
        <f t="shared" si="910"/>
        <v>5</v>
      </c>
      <c r="HM740" t="s">
        <v>90</v>
      </c>
      <c r="HN740">
        <f t="shared" si="872"/>
        <v>9</v>
      </c>
      <c r="HO740" t="s">
        <v>96</v>
      </c>
      <c r="HP740">
        <f t="shared" si="911"/>
        <v>9</v>
      </c>
      <c r="HQ740" t="s">
        <v>136</v>
      </c>
      <c r="HR740" s="1">
        <f t="shared" si="912"/>
        <v>0</v>
      </c>
      <c r="HS740" t="s">
        <v>137</v>
      </c>
      <c r="HT740" s="1">
        <f t="shared" si="913"/>
        <v>6</v>
      </c>
      <c r="HU740" t="s">
        <v>86</v>
      </c>
      <c r="HV740" s="1">
        <f t="shared" si="914"/>
        <v>6</v>
      </c>
      <c r="HW740" t="s">
        <v>129</v>
      </c>
      <c r="HX740" s="1">
        <f t="shared" si="915"/>
        <v>0</v>
      </c>
      <c r="HY740" t="s">
        <v>130</v>
      </c>
      <c r="HZ740" s="1">
        <f t="shared" si="916"/>
        <v>6</v>
      </c>
      <c r="IA740" t="s">
        <v>131</v>
      </c>
      <c r="IB740" s="1">
        <f t="shared" si="917"/>
        <v>0</v>
      </c>
      <c r="IC740" t="s">
        <v>166</v>
      </c>
      <c r="ID740" s="1">
        <f t="shared" si="918"/>
        <v>0</v>
      </c>
      <c r="IE740" t="s">
        <v>135</v>
      </c>
      <c r="IF740" s="1">
        <f t="shared" si="919"/>
        <v>0</v>
      </c>
      <c r="IG740">
        <f t="shared" si="924"/>
        <v>77</v>
      </c>
      <c r="IH740" s="1">
        <f t="shared" si="920"/>
        <v>171</v>
      </c>
    </row>
    <row r="741" spans="1:242" ht="14.65" thickBot="1" x14ac:dyDescent="0.5">
      <c r="A741" s="1">
        <v>738</v>
      </c>
      <c r="B741" s="45">
        <f t="shared" si="855"/>
        <v>760</v>
      </c>
      <c r="C741" s="14" t="s">
        <v>1485</v>
      </c>
      <c r="D741" t="s">
        <v>1486</v>
      </c>
      <c r="E741" s="15" t="s">
        <v>1453</v>
      </c>
      <c r="F741" s="28">
        <f t="shared" si="857"/>
        <v>87</v>
      </c>
      <c r="H741" s="14">
        <v>4</v>
      </c>
      <c r="I741" t="s">
        <v>83</v>
      </c>
      <c r="J741">
        <v>4</v>
      </c>
      <c r="K741" s="40">
        <f t="shared" si="852"/>
        <v>0</v>
      </c>
      <c r="L741">
        <v>1</v>
      </c>
      <c r="M741" t="s">
        <v>83</v>
      </c>
      <c r="N741">
        <v>0</v>
      </c>
      <c r="O741" s="40">
        <f t="shared" si="925"/>
        <v>0</v>
      </c>
      <c r="P741">
        <v>2</v>
      </c>
      <c r="Q741" t="s">
        <v>83</v>
      </c>
      <c r="R741">
        <v>1</v>
      </c>
      <c r="S741" s="40">
        <f t="shared" si="873"/>
        <v>0</v>
      </c>
      <c r="T741">
        <v>2</v>
      </c>
      <c r="U741" t="s">
        <v>83</v>
      </c>
      <c r="V741">
        <v>2</v>
      </c>
      <c r="W741" s="40">
        <f t="shared" si="858"/>
        <v>4</v>
      </c>
      <c r="X741">
        <v>1</v>
      </c>
      <c r="Y741" t="s">
        <v>83</v>
      </c>
      <c r="Z741">
        <v>1</v>
      </c>
      <c r="AA741" s="40">
        <f t="shared" si="859"/>
        <v>0</v>
      </c>
      <c r="AB741">
        <v>2</v>
      </c>
      <c r="AC741" t="s">
        <v>83</v>
      </c>
      <c r="AD741">
        <v>1</v>
      </c>
      <c r="AE741" s="40">
        <f t="shared" si="874"/>
        <v>3</v>
      </c>
      <c r="AF741" s="24">
        <f t="shared" si="875"/>
        <v>7</v>
      </c>
      <c r="AG741" s="14">
        <v>2</v>
      </c>
      <c r="AH741" t="s">
        <v>83</v>
      </c>
      <c r="AI741">
        <v>1</v>
      </c>
      <c r="AJ741" s="40">
        <f t="shared" si="923"/>
        <v>3</v>
      </c>
      <c r="AK741">
        <v>2</v>
      </c>
      <c r="AL741" t="s">
        <v>83</v>
      </c>
      <c r="AM741">
        <v>2</v>
      </c>
      <c r="AN741" s="40">
        <f t="shared" si="876"/>
        <v>4</v>
      </c>
      <c r="AO741">
        <v>1</v>
      </c>
      <c r="AP741" t="s">
        <v>83</v>
      </c>
      <c r="AQ741">
        <v>1</v>
      </c>
      <c r="AR741" s="40">
        <f t="shared" si="856"/>
        <v>0</v>
      </c>
      <c r="AS741">
        <v>3</v>
      </c>
      <c r="AT741" t="s">
        <v>83</v>
      </c>
      <c r="AU741">
        <v>2</v>
      </c>
      <c r="AV741" s="40">
        <f t="shared" si="877"/>
        <v>0</v>
      </c>
      <c r="AW741">
        <v>0</v>
      </c>
      <c r="AX741" t="s">
        <v>83</v>
      </c>
      <c r="AY741">
        <v>2</v>
      </c>
      <c r="AZ741" s="40">
        <f t="shared" si="878"/>
        <v>3</v>
      </c>
      <c r="BA741">
        <v>2</v>
      </c>
      <c r="BB741" t="s">
        <v>83</v>
      </c>
      <c r="BC741">
        <v>2</v>
      </c>
      <c r="BD741" s="40">
        <f t="shared" si="860"/>
        <v>0</v>
      </c>
      <c r="BE741" s="24">
        <f t="shared" si="879"/>
        <v>10</v>
      </c>
      <c r="BF741" s="14">
        <v>3</v>
      </c>
      <c r="BG741" t="s">
        <v>83</v>
      </c>
      <c r="BH741">
        <v>1</v>
      </c>
      <c r="BI741" s="40">
        <f t="shared" si="880"/>
        <v>0</v>
      </c>
      <c r="BJ741">
        <v>2</v>
      </c>
      <c r="BK741" t="s">
        <v>83</v>
      </c>
      <c r="BL741">
        <v>2</v>
      </c>
      <c r="BM741" s="40">
        <f t="shared" si="881"/>
        <v>3</v>
      </c>
      <c r="BN741">
        <v>2</v>
      </c>
      <c r="BO741" t="s">
        <v>83</v>
      </c>
      <c r="BP741">
        <v>0</v>
      </c>
      <c r="BQ741" s="40">
        <f t="shared" si="861"/>
        <v>6</v>
      </c>
      <c r="BR741">
        <v>3</v>
      </c>
      <c r="BS741" t="s">
        <v>83</v>
      </c>
      <c r="BT741">
        <v>2</v>
      </c>
      <c r="BU741" s="40">
        <f t="shared" si="882"/>
        <v>3</v>
      </c>
      <c r="BV741">
        <v>2</v>
      </c>
      <c r="BW741" t="s">
        <v>83</v>
      </c>
      <c r="BX741">
        <v>3</v>
      </c>
      <c r="BY741" s="40">
        <f t="shared" si="883"/>
        <v>3</v>
      </c>
      <c r="BZ741">
        <v>1</v>
      </c>
      <c r="CA741" t="s">
        <v>83</v>
      </c>
      <c r="CB741">
        <v>3</v>
      </c>
      <c r="CC741" s="40">
        <f t="shared" si="884"/>
        <v>3</v>
      </c>
      <c r="CD741" s="24">
        <f t="shared" si="885"/>
        <v>18</v>
      </c>
      <c r="CE741" s="14">
        <v>1</v>
      </c>
      <c r="CF741" t="s">
        <v>83</v>
      </c>
      <c r="CG741">
        <v>0</v>
      </c>
      <c r="CH741" s="40">
        <f t="shared" si="886"/>
        <v>0</v>
      </c>
      <c r="CI741">
        <v>3</v>
      </c>
      <c r="CJ741" t="s">
        <v>83</v>
      </c>
      <c r="CK741">
        <v>1</v>
      </c>
      <c r="CL741" s="40">
        <f t="shared" si="887"/>
        <v>3</v>
      </c>
      <c r="CM741">
        <v>1</v>
      </c>
      <c r="CN741" t="s">
        <v>83</v>
      </c>
      <c r="CO741">
        <v>0</v>
      </c>
      <c r="CP741" s="40">
        <f t="shared" si="888"/>
        <v>0</v>
      </c>
      <c r="CQ741">
        <v>3</v>
      </c>
      <c r="CR741" t="s">
        <v>83</v>
      </c>
      <c r="CS741">
        <v>3</v>
      </c>
      <c r="CT741" s="40">
        <f t="shared" si="889"/>
        <v>0</v>
      </c>
      <c r="CU741">
        <v>1</v>
      </c>
      <c r="CV741" t="s">
        <v>83</v>
      </c>
      <c r="CW741">
        <v>2</v>
      </c>
      <c r="CX741" s="40">
        <f t="shared" si="890"/>
        <v>0</v>
      </c>
      <c r="CY741">
        <v>1</v>
      </c>
      <c r="CZ741" t="s">
        <v>83</v>
      </c>
      <c r="DA741">
        <v>3</v>
      </c>
      <c r="DB741" s="40">
        <f t="shared" si="891"/>
        <v>0</v>
      </c>
      <c r="DC741" s="24">
        <f t="shared" si="892"/>
        <v>3</v>
      </c>
      <c r="DD741" s="14">
        <v>3</v>
      </c>
      <c r="DE741" t="s">
        <v>83</v>
      </c>
      <c r="DF741">
        <v>1</v>
      </c>
      <c r="DG741" s="40">
        <f t="shared" si="921"/>
        <v>0</v>
      </c>
      <c r="DH741">
        <v>2</v>
      </c>
      <c r="DI741" t="s">
        <v>83</v>
      </c>
      <c r="DJ741">
        <v>2</v>
      </c>
      <c r="DK741" s="40">
        <f t="shared" si="862"/>
        <v>0</v>
      </c>
      <c r="DL741">
        <v>1</v>
      </c>
      <c r="DM741" t="s">
        <v>83</v>
      </c>
      <c r="DN741">
        <v>2</v>
      </c>
      <c r="DO741" s="40">
        <f t="shared" si="893"/>
        <v>4</v>
      </c>
      <c r="DP741">
        <v>2</v>
      </c>
      <c r="DQ741" t="s">
        <v>83</v>
      </c>
      <c r="DR741">
        <v>3</v>
      </c>
      <c r="DS741" s="40">
        <f t="shared" si="853"/>
        <v>0</v>
      </c>
      <c r="DT741">
        <v>1</v>
      </c>
      <c r="DU741" t="s">
        <v>83</v>
      </c>
      <c r="DV741">
        <v>4</v>
      </c>
      <c r="DW741" s="40">
        <f t="shared" si="854"/>
        <v>1</v>
      </c>
      <c r="DX741">
        <v>2</v>
      </c>
      <c r="DY741" t="s">
        <v>83</v>
      </c>
      <c r="DZ741">
        <v>2</v>
      </c>
      <c r="EA741" s="39">
        <f t="shared" si="863"/>
        <v>6</v>
      </c>
      <c r="EB741" s="24">
        <f t="shared" si="864"/>
        <v>11</v>
      </c>
      <c r="EC741" s="14">
        <v>1</v>
      </c>
      <c r="ED741" t="s">
        <v>83</v>
      </c>
      <c r="EE741">
        <v>3</v>
      </c>
      <c r="EF741" s="40">
        <f t="shared" si="894"/>
        <v>0</v>
      </c>
      <c r="EG741">
        <v>2</v>
      </c>
      <c r="EH741" t="s">
        <v>83</v>
      </c>
      <c r="EI741">
        <v>1</v>
      </c>
      <c r="EJ741" s="40">
        <f t="shared" si="895"/>
        <v>4</v>
      </c>
      <c r="EK741">
        <v>3</v>
      </c>
      <c r="EL741" t="s">
        <v>83</v>
      </c>
      <c r="EM741">
        <v>1</v>
      </c>
      <c r="EN741" s="40">
        <f t="shared" si="926"/>
        <v>0</v>
      </c>
      <c r="EO741">
        <v>2</v>
      </c>
      <c r="EP741" t="s">
        <v>83</v>
      </c>
      <c r="EQ741">
        <v>1</v>
      </c>
      <c r="ER741" s="40">
        <f t="shared" si="896"/>
        <v>3</v>
      </c>
      <c r="ES741">
        <v>2</v>
      </c>
      <c r="ET741" t="s">
        <v>83</v>
      </c>
      <c r="EU741">
        <v>2</v>
      </c>
      <c r="EV741" s="40">
        <f t="shared" si="897"/>
        <v>3</v>
      </c>
      <c r="EW741">
        <v>1</v>
      </c>
      <c r="EX741" t="s">
        <v>83</v>
      </c>
      <c r="EY741">
        <v>1</v>
      </c>
      <c r="EZ741" s="40">
        <f t="shared" si="898"/>
        <v>0</v>
      </c>
      <c r="FA741" s="24">
        <f t="shared" si="899"/>
        <v>10</v>
      </c>
      <c r="FB741" s="14">
        <v>2</v>
      </c>
      <c r="FC741" t="s">
        <v>83</v>
      </c>
      <c r="FD741">
        <v>2</v>
      </c>
      <c r="FE741" s="40">
        <f t="shared" si="900"/>
        <v>0</v>
      </c>
      <c r="FF741">
        <v>3</v>
      </c>
      <c r="FG741" t="s">
        <v>83</v>
      </c>
      <c r="FH741">
        <v>2</v>
      </c>
      <c r="FI741" s="40">
        <f t="shared" si="901"/>
        <v>3</v>
      </c>
      <c r="FJ741">
        <v>1</v>
      </c>
      <c r="FK741" t="s">
        <v>83</v>
      </c>
      <c r="FL741">
        <v>1</v>
      </c>
      <c r="FM741" s="40">
        <f t="shared" si="902"/>
        <v>3</v>
      </c>
      <c r="FN741">
        <v>3</v>
      </c>
      <c r="FO741" t="s">
        <v>83</v>
      </c>
      <c r="FP741">
        <v>1</v>
      </c>
      <c r="FQ741" s="40">
        <f t="shared" si="865"/>
        <v>3</v>
      </c>
      <c r="FR741">
        <v>2</v>
      </c>
      <c r="FS741" t="s">
        <v>83</v>
      </c>
      <c r="FT741">
        <v>1</v>
      </c>
      <c r="FU741" s="40">
        <f t="shared" si="903"/>
        <v>0</v>
      </c>
      <c r="FV741">
        <v>1</v>
      </c>
      <c r="FW741" t="s">
        <v>83</v>
      </c>
      <c r="FX741">
        <v>3</v>
      </c>
      <c r="FY741" s="40">
        <f t="shared" si="866"/>
        <v>0</v>
      </c>
      <c r="FZ741" s="24">
        <f t="shared" si="867"/>
        <v>9</v>
      </c>
      <c r="GA741" s="14">
        <v>3</v>
      </c>
      <c r="GB741" t="s">
        <v>83</v>
      </c>
      <c r="GC741">
        <v>1</v>
      </c>
      <c r="GD741" s="40">
        <f t="shared" si="904"/>
        <v>0</v>
      </c>
      <c r="GE741">
        <v>2</v>
      </c>
      <c r="GF741" t="s">
        <v>83</v>
      </c>
      <c r="GG741">
        <v>1</v>
      </c>
      <c r="GH741" s="40">
        <f t="shared" si="932"/>
        <v>4</v>
      </c>
      <c r="GI741">
        <v>1</v>
      </c>
      <c r="GJ741" t="s">
        <v>83</v>
      </c>
      <c r="GK741">
        <v>1</v>
      </c>
      <c r="GL741" s="40">
        <f t="shared" si="905"/>
        <v>0</v>
      </c>
      <c r="GM741">
        <v>3</v>
      </c>
      <c r="GN741" t="s">
        <v>83</v>
      </c>
      <c r="GO741">
        <v>2</v>
      </c>
      <c r="GP741" s="40">
        <f t="shared" si="906"/>
        <v>3</v>
      </c>
      <c r="GQ741">
        <v>1</v>
      </c>
      <c r="GR741" t="s">
        <v>83</v>
      </c>
      <c r="GS741">
        <v>2</v>
      </c>
      <c r="GT741" s="40">
        <f t="shared" si="868"/>
        <v>3</v>
      </c>
      <c r="GU741">
        <v>0</v>
      </c>
      <c r="GV741" t="s">
        <v>83</v>
      </c>
      <c r="GW741">
        <v>3</v>
      </c>
      <c r="GX741" s="40">
        <f t="shared" si="907"/>
        <v>0</v>
      </c>
      <c r="GY741" s="24">
        <f t="shared" si="908"/>
        <v>10</v>
      </c>
      <c r="GZ741" s="28">
        <f t="shared" si="869"/>
        <v>78</v>
      </c>
      <c r="HA741" t="s">
        <v>84</v>
      </c>
      <c r="HB741">
        <f t="shared" si="870"/>
        <v>9</v>
      </c>
      <c r="HC741">
        <v>0</v>
      </c>
      <c r="HD741">
        <f t="shared" si="922"/>
        <v>0</v>
      </c>
      <c r="HE741">
        <v>0</v>
      </c>
      <c r="HF741">
        <f t="shared" si="871"/>
        <v>0</v>
      </c>
      <c r="HG741">
        <v>0</v>
      </c>
      <c r="HH741">
        <f t="shared" si="927"/>
        <v>0</v>
      </c>
      <c r="HI741">
        <v>0</v>
      </c>
      <c r="HJ741">
        <f t="shared" si="909"/>
        <v>0</v>
      </c>
      <c r="HK741">
        <v>0</v>
      </c>
      <c r="HL741">
        <f t="shared" si="910"/>
        <v>0</v>
      </c>
      <c r="HM741">
        <v>0</v>
      </c>
      <c r="HN741">
        <f t="shared" si="872"/>
        <v>0</v>
      </c>
      <c r="HO741">
        <v>0</v>
      </c>
      <c r="HP741">
        <f t="shared" si="911"/>
        <v>0</v>
      </c>
      <c r="HQ741">
        <v>0</v>
      </c>
      <c r="HR741" s="1">
        <f t="shared" si="912"/>
        <v>0</v>
      </c>
      <c r="HS741" t="s">
        <v>425</v>
      </c>
      <c r="HT741" s="1">
        <f t="shared" si="913"/>
        <v>0</v>
      </c>
      <c r="HU741" t="s">
        <v>425</v>
      </c>
      <c r="HV741" s="1">
        <f t="shared" si="914"/>
        <v>0</v>
      </c>
      <c r="HW741" t="s">
        <v>425</v>
      </c>
      <c r="HX741" s="1">
        <f t="shared" si="915"/>
        <v>0</v>
      </c>
      <c r="HY741" t="s">
        <v>425</v>
      </c>
      <c r="HZ741" s="1">
        <f t="shared" si="916"/>
        <v>0</v>
      </c>
      <c r="IA741" t="s">
        <v>425</v>
      </c>
      <c r="IB741" s="1">
        <f t="shared" si="917"/>
        <v>0</v>
      </c>
      <c r="IC741" t="s">
        <v>425</v>
      </c>
      <c r="ID741" s="1">
        <f t="shared" si="918"/>
        <v>0</v>
      </c>
      <c r="IE741" t="s">
        <v>425</v>
      </c>
      <c r="IF741" s="1">
        <f t="shared" si="919"/>
        <v>0</v>
      </c>
      <c r="IG741">
        <f t="shared" si="924"/>
        <v>9</v>
      </c>
      <c r="IH741" s="1">
        <f t="shared" si="920"/>
        <v>87</v>
      </c>
    </row>
    <row r="742" spans="1:242" ht="14.65" thickBot="1" x14ac:dyDescent="0.5">
      <c r="A742" s="1">
        <v>739</v>
      </c>
      <c r="B742" s="45">
        <f t="shared" si="855"/>
        <v>418</v>
      </c>
      <c r="C742" s="14" t="s">
        <v>579</v>
      </c>
      <c r="D742" t="s">
        <v>1487</v>
      </c>
      <c r="E742" s="15" t="s">
        <v>1453</v>
      </c>
      <c r="F742" s="28">
        <f t="shared" si="857"/>
        <v>150</v>
      </c>
      <c r="H742" s="14">
        <v>0</v>
      </c>
      <c r="I742" t="s">
        <v>83</v>
      </c>
      <c r="J742">
        <v>2</v>
      </c>
      <c r="K742" s="40">
        <f t="shared" ref="K742:K771" si="933">IF(AND(H742=0,J742=2),6,IF(H742-J742=-2,4,IF(H742&lt;J742,3,0)))</f>
        <v>6</v>
      </c>
      <c r="L742">
        <v>2</v>
      </c>
      <c r="M742" t="s">
        <v>83</v>
      </c>
      <c r="N742">
        <v>2</v>
      </c>
      <c r="O742" s="40">
        <f t="shared" si="925"/>
        <v>0</v>
      </c>
      <c r="P742">
        <v>0</v>
      </c>
      <c r="Q742" t="s">
        <v>83</v>
      </c>
      <c r="R742">
        <v>2</v>
      </c>
      <c r="S742" s="40">
        <f t="shared" si="873"/>
        <v>4</v>
      </c>
      <c r="T742">
        <v>2</v>
      </c>
      <c r="U742" t="s">
        <v>83</v>
      </c>
      <c r="V742">
        <v>1</v>
      </c>
      <c r="W742" s="40">
        <f t="shared" si="858"/>
        <v>0</v>
      </c>
      <c r="X742">
        <v>2</v>
      </c>
      <c r="Y742" t="s">
        <v>83</v>
      </c>
      <c r="Z742">
        <v>2</v>
      </c>
      <c r="AA742" s="40">
        <f t="shared" si="859"/>
        <v>0</v>
      </c>
      <c r="AB742">
        <v>3</v>
      </c>
      <c r="AC742" t="s">
        <v>83</v>
      </c>
      <c r="AD742">
        <v>0</v>
      </c>
      <c r="AE742" s="40">
        <f t="shared" si="874"/>
        <v>3</v>
      </c>
      <c r="AF742" s="24">
        <f t="shared" si="875"/>
        <v>13</v>
      </c>
      <c r="AG742" s="14">
        <v>3</v>
      </c>
      <c r="AH742" t="s">
        <v>83</v>
      </c>
      <c r="AI742">
        <v>1</v>
      </c>
      <c r="AJ742" s="40">
        <f t="shared" si="923"/>
        <v>3</v>
      </c>
      <c r="AK742">
        <v>2</v>
      </c>
      <c r="AL742" t="s">
        <v>83</v>
      </c>
      <c r="AM742">
        <v>2</v>
      </c>
      <c r="AN742" s="40">
        <f t="shared" si="876"/>
        <v>4</v>
      </c>
      <c r="AO742">
        <v>3</v>
      </c>
      <c r="AP742" t="s">
        <v>83</v>
      </c>
      <c r="AQ742">
        <v>0</v>
      </c>
      <c r="AR742" s="40">
        <f t="shared" si="856"/>
        <v>0</v>
      </c>
      <c r="AS742">
        <v>2</v>
      </c>
      <c r="AT742" t="s">
        <v>83</v>
      </c>
      <c r="AU742">
        <v>1</v>
      </c>
      <c r="AV742" s="40">
        <f t="shared" si="877"/>
        <v>0</v>
      </c>
      <c r="AW742">
        <v>1</v>
      </c>
      <c r="AX742" t="s">
        <v>83</v>
      </c>
      <c r="AY742">
        <v>1</v>
      </c>
      <c r="AZ742" s="40">
        <f t="shared" si="878"/>
        <v>0</v>
      </c>
      <c r="BA742">
        <v>0</v>
      </c>
      <c r="BB742" t="s">
        <v>83</v>
      </c>
      <c r="BC742">
        <v>3</v>
      </c>
      <c r="BD742" s="40">
        <f t="shared" si="860"/>
        <v>3</v>
      </c>
      <c r="BE742" s="24">
        <f t="shared" si="879"/>
        <v>10</v>
      </c>
      <c r="BF742" s="14">
        <v>5</v>
      </c>
      <c r="BG742" t="s">
        <v>83</v>
      </c>
      <c r="BH742">
        <v>0</v>
      </c>
      <c r="BI742" s="40">
        <f t="shared" si="880"/>
        <v>0</v>
      </c>
      <c r="BJ742">
        <v>3</v>
      </c>
      <c r="BK742" t="s">
        <v>83</v>
      </c>
      <c r="BL742">
        <v>2</v>
      </c>
      <c r="BM742" s="40">
        <f t="shared" si="881"/>
        <v>0</v>
      </c>
      <c r="BN742">
        <v>3</v>
      </c>
      <c r="BO742" t="s">
        <v>83</v>
      </c>
      <c r="BP742">
        <v>0</v>
      </c>
      <c r="BQ742" s="40">
        <f t="shared" si="861"/>
        <v>3</v>
      </c>
      <c r="BR742">
        <v>3</v>
      </c>
      <c r="BS742" t="s">
        <v>83</v>
      </c>
      <c r="BT742">
        <v>2</v>
      </c>
      <c r="BU742" s="40">
        <f t="shared" si="882"/>
        <v>3</v>
      </c>
      <c r="BV742">
        <v>2</v>
      </c>
      <c r="BW742" t="s">
        <v>83</v>
      </c>
      <c r="BX742">
        <v>2</v>
      </c>
      <c r="BY742" s="40">
        <f t="shared" si="883"/>
        <v>0</v>
      </c>
      <c r="BZ742">
        <v>0</v>
      </c>
      <c r="CA742" t="s">
        <v>83</v>
      </c>
      <c r="CB742">
        <v>4</v>
      </c>
      <c r="CC742" s="40">
        <f t="shared" si="884"/>
        <v>3</v>
      </c>
      <c r="CD742" s="24">
        <f t="shared" si="885"/>
        <v>9</v>
      </c>
      <c r="CE742" s="14">
        <v>3</v>
      </c>
      <c r="CF742" t="s">
        <v>83</v>
      </c>
      <c r="CG742">
        <v>0</v>
      </c>
      <c r="CH742" s="40">
        <f t="shared" si="886"/>
        <v>0</v>
      </c>
      <c r="CI742">
        <v>3</v>
      </c>
      <c r="CJ742" t="s">
        <v>83</v>
      </c>
      <c r="CK742">
        <v>1</v>
      </c>
      <c r="CL742" s="40">
        <f t="shared" si="887"/>
        <v>3</v>
      </c>
      <c r="CM742">
        <v>1</v>
      </c>
      <c r="CN742" t="s">
        <v>83</v>
      </c>
      <c r="CO742">
        <v>2</v>
      </c>
      <c r="CP742" s="40">
        <f t="shared" si="888"/>
        <v>4</v>
      </c>
      <c r="CQ742">
        <v>2</v>
      </c>
      <c r="CR742" t="s">
        <v>83</v>
      </c>
      <c r="CS742">
        <v>2</v>
      </c>
      <c r="CT742" s="40">
        <f t="shared" si="889"/>
        <v>0</v>
      </c>
      <c r="CU742">
        <v>1</v>
      </c>
      <c r="CV742" t="s">
        <v>83</v>
      </c>
      <c r="CW742">
        <v>2</v>
      </c>
      <c r="CX742" s="40">
        <f t="shared" si="890"/>
        <v>0</v>
      </c>
      <c r="CY742">
        <v>0</v>
      </c>
      <c r="CZ742" t="s">
        <v>83</v>
      </c>
      <c r="DA742">
        <v>4</v>
      </c>
      <c r="DB742" s="40">
        <f t="shared" si="891"/>
        <v>0</v>
      </c>
      <c r="DC742" s="24">
        <f t="shared" si="892"/>
        <v>7</v>
      </c>
      <c r="DD742" s="14">
        <v>5</v>
      </c>
      <c r="DE742" t="s">
        <v>83</v>
      </c>
      <c r="DF742">
        <v>1</v>
      </c>
      <c r="DG742" s="40">
        <f t="shared" si="921"/>
        <v>0</v>
      </c>
      <c r="DH742">
        <v>4</v>
      </c>
      <c r="DI742" t="s">
        <v>83</v>
      </c>
      <c r="DJ742">
        <v>0</v>
      </c>
      <c r="DK742" s="40">
        <f t="shared" si="862"/>
        <v>3</v>
      </c>
      <c r="DL742">
        <v>1</v>
      </c>
      <c r="DM742" t="s">
        <v>83</v>
      </c>
      <c r="DN742">
        <v>1</v>
      </c>
      <c r="DO742" s="40">
        <f t="shared" si="893"/>
        <v>0</v>
      </c>
      <c r="DP742">
        <v>1</v>
      </c>
      <c r="DQ742" t="s">
        <v>83</v>
      </c>
      <c r="DR742">
        <v>2</v>
      </c>
      <c r="DS742" s="40">
        <f t="shared" si="853"/>
        <v>0</v>
      </c>
      <c r="DT742">
        <v>1</v>
      </c>
      <c r="DU742" t="s">
        <v>83</v>
      </c>
      <c r="DV742">
        <v>3</v>
      </c>
      <c r="DW742" s="40">
        <f t="shared" si="854"/>
        <v>1</v>
      </c>
      <c r="DX742">
        <v>0</v>
      </c>
      <c r="DY742" t="s">
        <v>83</v>
      </c>
      <c r="DZ742">
        <v>3</v>
      </c>
      <c r="EA742" s="39">
        <f t="shared" si="863"/>
        <v>3</v>
      </c>
      <c r="EB742" s="24">
        <f t="shared" si="864"/>
        <v>7</v>
      </c>
      <c r="EC742" s="14">
        <v>1</v>
      </c>
      <c r="ED742" t="s">
        <v>83</v>
      </c>
      <c r="EE742">
        <v>2</v>
      </c>
      <c r="EF742" s="40">
        <f t="shared" si="894"/>
        <v>0</v>
      </c>
      <c r="EG742">
        <v>2</v>
      </c>
      <c r="EH742" t="s">
        <v>83</v>
      </c>
      <c r="EI742">
        <v>1</v>
      </c>
      <c r="EJ742" s="40">
        <f t="shared" si="895"/>
        <v>4</v>
      </c>
      <c r="EK742">
        <v>2</v>
      </c>
      <c r="EL742" t="s">
        <v>83</v>
      </c>
      <c r="EM742">
        <v>0</v>
      </c>
      <c r="EN742" s="40">
        <f t="shared" si="926"/>
        <v>0</v>
      </c>
      <c r="EO742">
        <v>3</v>
      </c>
      <c r="EP742" t="s">
        <v>83</v>
      </c>
      <c r="EQ742">
        <v>1</v>
      </c>
      <c r="ER742" s="40">
        <f t="shared" si="896"/>
        <v>3</v>
      </c>
      <c r="ES742">
        <v>2</v>
      </c>
      <c r="ET742" t="s">
        <v>83</v>
      </c>
      <c r="EU742">
        <v>2</v>
      </c>
      <c r="EV742" s="40">
        <f t="shared" si="897"/>
        <v>3</v>
      </c>
      <c r="EW742">
        <v>2</v>
      </c>
      <c r="EX742" t="s">
        <v>83</v>
      </c>
      <c r="EY742">
        <v>1</v>
      </c>
      <c r="EZ742" s="40">
        <f t="shared" si="898"/>
        <v>0</v>
      </c>
      <c r="FA742" s="24">
        <f t="shared" si="899"/>
        <v>10</v>
      </c>
      <c r="FB742" s="14">
        <v>2</v>
      </c>
      <c r="FC742" t="s">
        <v>83</v>
      </c>
      <c r="FD742">
        <v>2</v>
      </c>
      <c r="FE742" s="40">
        <f t="shared" si="900"/>
        <v>0</v>
      </c>
      <c r="FF742">
        <v>4</v>
      </c>
      <c r="FG742" t="s">
        <v>83</v>
      </c>
      <c r="FH742">
        <v>1</v>
      </c>
      <c r="FI742" s="40">
        <f t="shared" si="901"/>
        <v>3</v>
      </c>
      <c r="FJ742">
        <v>2</v>
      </c>
      <c r="FK742" t="s">
        <v>83</v>
      </c>
      <c r="FL742">
        <v>1</v>
      </c>
      <c r="FM742" s="40">
        <f t="shared" si="902"/>
        <v>0</v>
      </c>
      <c r="FN742">
        <v>3</v>
      </c>
      <c r="FO742" t="s">
        <v>83</v>
      </c>
      <c r="FP742">
        <v>1</v>
      </c>
      <c r="FQ742" s="40">
        <f t="shared" si="865"/>
        <v>3</v>
      </c>
      <c r="FR742">
        <v>1</v>
      </c>
      <c r="FS742" t="s">
        <v>83</v>
      </c>
      <c r="FT742">
        <v>2</v>
      </c>
      <c r="FU742" s="40">
        <f t="shared" si="903"/>
        <v>4</v>
      </c>
      <c r="FV742">
        <v>2</v>
      </c>
      <c r="FW742" t="s">
        <v>83</v>
      </c>
      <c r="FX742">
        <v>3</v>
      </c>
      <c r="FY742" s="40">
        <f t="shared" si="866"/>
        <v>0</v>
      </c>
      <c r="FZ742" s="24">
        <f t="shared" si="867"/>
        <v>10</v>
      </c>
      <c r="GA742" s="14">
        <v>3</v>
      </c>
      <c r="GB742" t="s">
        <v>83</v>
      </c>
      <c r="GC742">
        <v>1</v>
      </c>
      <c r="GD742" s="40">
        <f t="shared" si="904"/>
        <v>0</v>
      </c>
      <c r="GE742">
        <v>4</v>
      </c>
      <c r="GF742" t="s">
        <v>83</v>
      </c>
      <c r="GG742">
        <v>2</v>
      </c>
      <c r="GH742" s="40">
        <f t="shared" si="932"/>
        <v>3</v>
      </c>
      <c r="GI742">
        <v>1</v>
      </c>
      <c r="GJ742" t="s">
        <v>83</v>
      </c>
      <c r="GK742">
        <v>3</v>
      </c>
      <c r="GL742" s="40">
        <f t="shared" si="905"/>
        <v>3</v>
      </c>
      <c r="GM742">
        <v>3</v>
      </c>
      <c r="GN742" t="s">
        <v>83</v>
      </c>
      <c r="GO742">
        <v>2</v>
      </c>
      <c r="GP742" s="40">
        <f t="shared" si="906"/>
        <v>3</v>
      </c>
      <c r="GQ742">
        <v>1</v>
      </c>
      <c r="GR742" t="s">
        <v>83</v>
      </c>
      <c r="GS742">
        <v>3</v>
      </c>
      <c r="GT742" s="40">
        <f t="shared" si="868"/>
        <v>4</v>
      </c>
      <c r="GU742">
        <v>1</v>
      </c>
      <c r="GV742" t="s">
        <v>83</v>
      </c>
      <c r="GW742">
        <v>3</v>
      </c>
      <c r="GX742" s="40">
        <f t="shared" si="907"/>
        <v>0</v>
      </c>
      <c r="GY742" s="24">
        <f t="shared" si="908"/>
        <v>13</v>
      </c>
      <c r="GZ742" s="28">
        <f t="shared" si="869"/>
        <v>79</v>
      </c>
      <c r="HA742" t="s">
        <v>84</v>
      </c>
      <c r="HB742">
        <f t="shared" si="870"/>
        <v>9</v>
      </c>
      <c r="HC742" t="s">
        <v>85</v>
      </c>
      <c r="HD742">
        <f t="shared" si="922"/>
        <v>9</v>
      </c>
      <c r="HE742" t="s">
        <v>93</v>
      </c>
      <c r="HF742">
        <f t="shared" si="871"/>
        <v>9</v>
      </c>
      <c r="HG742" t="s">
        <v>94</v>
      </c>
      <c r="HH742">
        <f t="shared" si="927"/>
        <v>9</v>
      </c>
      <c r="HI742" t="s">
        <v>88</v>
      </c>
      <c r="HJ742">
        <f t="shared" si="909"/>
        <v>0</v>
      </c>
      <c r="HK742" t="s">
        <v>95</v>
      </c>
      <c r="HL742">
        <f t="shared" si="910"/>
        <v>5</v>
      </c>
      <c r="HM742" t="s">
        <v>90</v>
      </c>
      <c r="HN742">
        <f t="shared" si="872"/>
        <v>9</v>
      </c>
      <c r="HO742" t="s">
        <v>96</v>
      </c>
      <c r="HP742">
        <f t="shared" si="911"/>
        <v>9</v>
      </c>
      <c r="HQ742" t="s">
        <v>132</v>
      </c>
      <c r="HR742" s="1">
        <f t="shared" si="912"/>
        <v>6</v>
      </c>
      <c r="HS742" t="s">
        <v>92</v>
      </c>
      <c r="HT742" s="1">
        <f t="shared" si="913"/>
        <v>0</v>
      </c>
      <c r="HU742" t="s">
        <v>133</v>
      </c>
      <c r="HV742" s="1">
        <f t="shared" si="914"/>
        <v>0</v>
      </c>
      <c r="HW742" t="s">
        <v>129</v>
      </c>
      <c r="HX742" s="1">
        <f t="shared" si="915"/>
        <v>0</v>
      </c>
      <c r="HY742" t="s">
        <v>130</v>
      </c>
      <c r="HZ742" s="1">
        <f t="shared" si="916"/>
        <v>6</v>
      </c>
      <c r="IA742" t="s">
        <v>131</v>
      </c>
      <c r="IB742" s="1">
        <f t="shared" si="917"/>
        <v>0</v>
      </c>
      <c r="IC742" t="s">
        <v>166</v>
      </c>
      <c r="ID742" s="1">
        <f t="shared" si="918"/>
        <v>0</v>
      </c>
      <c r="IE742" t="s">
        <v>135</v>
      </c>
      <c r="IF742" s="1">
        <f t="shared" si="919"/>
        <v>0</v>
      </c>
      <c r="IG742">
        <f t="shared" si="924"/>
        <v>71</v>
      </c>
      <c r="IH742" s="1">
        <f t="shared" si="920"/>
        <v>150</v>
      </c>
    </row>
    <row r="743" spans="1:242" ht="14.65" thickBot="1" x14ac:dyDescent="0.5">
      <c r="A743" s="1">
        <v>740</v>
      </c>
      <c r="B743" s="45">
        <f t="shared" si="855"/>
        <v>376</v>
      </c>
      <c r="C743" s="14" t="s">
        <v>1488</v>
      </c>
      <c r="D743" t="s">
        <v>1053</v>
      </c>
      <c r="E743" s="15" t="s">
        <v>1453</v>
      </c>
      <c r="F743" s="28">
        <f t="shared" si="857"/>
        <v>154</v>
      </c>
      <c r="H743" s="14">
        <v>0</v>
      </c>
      <c r="I743" t="s">
        <v>83</v>
      </c>
      <c r="J743">
        <v>2</v>
      </c>
      <c r="K743" s="40">
        <f t="shared" si="933"/>
        <v>6</v>
      </c>
      <c r="L743">
        <v>0</v>
      </c>
      <c r="M743" t="s">
        <v>83</v>
      </c>
      <c r="N743">
        <v>3</v>
      </c>
      <c r="O743" s="40">
        <f t="shared" si="925"/>
        <v>3</v>
      </c>
      <c r="P743">
        <v>0</v>
      </c>
      <c r="Q743" t="s">
        <v>83</v>
      </c>
      <c r="R743">
        <v>0</v>
      </c>
      <c r="S743" s="40">
        <f t="shared" si="873"/>
        <v>0</v>
      </c>
      <c r="T743">
        <v>2</v>
      </c>
      <c r="U743" t="s">
        <v>83</v>
      </c>
      <c r="V743">
        <v>1</v>
      </c>
      <c r="W743" s="40">
        <f t="shared" si="858"/>
        <v>0</v>
      </c>
      <c r="X743">
        <v>1</v>
      </c>
      <c r="Y743" t="s">
        <v>83</v>
      </c>
      <c r="Z743">
        <v>1</v>
      </c>
      <c r="AA743" s="40">
        <f t="shared" si="859"/>
        <v>0</v>
      </c>
      <c r="AB743">
        <v>2</v>
      </c>
      <c r="AC743" t="s">
        <v>83</v>
      </c>
      <c r="AD743">
        <v>0</v>
      </c>
      <c r="AE743" s="40">
        <f t="shared" si="874"/>
        <v>6</v>
      </c>
      <c r="AF743" s="24">
        <f t="shared" si="875"/>
        <v>15</v>
      </c>
      <c r="AG743" s="14">
        <v>3</v>
      </c>
      <c r="AH743" t="s">
        <v>83</v>
      </c>
      <c r="AI743">
        <v>1</v>
      </c>
      <c r="AJ743" s="40">
        <f t="shared" si="923"/>
        <v>3</v>
      </c>
      <c r="AK743">
        <v>1</v>
      </c>
      <c r="AL743" t="s">
        <v>83</v>
      </c>
      <c r="AM743">
        <v>2</v>
      </c>
      <c r="AN743" s="40">
        <f t="shared" si="876"/>
        <v>0</v>
      </c>
      <c r="AO743">
        <v>3</v>
      </c>
      <c r="AP743" t="s">
        <v>83</v>
      </c>
      <c r="AQ743">
        <v>1</v>
      </c>
      <c r="AR743" s="40">
        <f t="shared" si="856"/>
        <v>0</v>
      </c>
      <c r="AS743">
        <v>2</v>
      </c>
      <c r="AT743" t="s">
        <v>83</v>
      </c>
      <c r="AU743">
        <v>0</v>
      </c>
      <c r="AV743" s="40">
        <f t="shared" si="877"/>
        <v>0</v>
      </c>
      <c r="AW743">
        <v>1</v>
      </c>
      <c r="AX743" t="s">
        <v>83</v>
      </c>
      <c r="AY743">
        <v>2</v>
      </c>
      <c r="AZ743" s="40">
        <f t="shared" si="878"/>
        <v>3</v>
      </c>
      <c r="BA743">
        <v>0</v>
      </c>
      <c r="BB743" t="s">
        <v>83</v>
      </c>
      <c r="BC743">
        <v>1</v>
      </c>
      <c r="BD743" s="40">
        <f t="shared" si="860"/>
        <v>6</v>
      </c>
      <c r="BE743" s="24">
        <f t="shared" si="879"/>
        <v>12</v>
      </c>
      <c r="BF743" s="14">
        <v>4</v>
      </c>
      <c r="BG743" t="s">
        <v>83</v>
      </c>
      <c r="BH743">
        <v>1</v>
      </c>
      <c r="BI743" s="40">
        <f t="shared" si="880"/>
        <v>0</v>
      </c>
      <c r="BJ743">
        <v>0</v>
      </c>
      <c r="BK743" t="s">
        <v>83</v>
      </c>
      <c r="BL743">
        <v>1</v>
      </c>
      <c r="BM743" s="40">
        <f t="shared" si="881"/>
        <v>0</v>
      </c>
      <c r="BN743">
        <v>2</v>
      </c>
      <c r="BO743" t="s">
        <v>83</v>
      </c>
      <c r="BP743">
        <v>0</v>
      </c>
      <c r="BQ743" s="40">
        <f t="shared" si="861"/>
        <v>6</v>
      </c>
      <c r="BR743">
        <v>1</v>
      </c>
      <c r="BS743" t="s">
        <v>83</v>
      </c>
      <c r="BT743">
        <v>1</v>
      </c>
      <c r="BU743" s="40">
        <f t="shared" si="882"/>
        <v>0</v>
      </c>
      <c r="BV743">
        <v>1</v>
      </c>
      <c r="BW743" t="s">
        <v>83</v>
      </c>
      <c r="BX743">
        <v>1</v>
      </c>
      <c r="BY743" s="40">
        <f t="shared" si="883"/>
        <v>0</v>
      </c>
      <c r="BZ743">
        <v>0</v>
      </c>
      <c r="CA743" t="s">
        <v>83</v>
      </c>
      <c r="CB743">
        <v>2</v>
      </c>
      <c r="CC743" s="40">
        <f t="shared" si="884"/>
        <v>3</v>
      </c>
      <c r="CD743" s="24">
        <f t="shared" si="885"/>
        <v>9</v>
      </c>
      <c r="CE743" s="14">
        <v>2</v>
      </c>
      <c r="CF743" t="s">
        <v>83</v>
      </c>
      <c r="CG743">
        <v>0</v>
      </c>
      <c r="CH743" s="40">
        <f t="shared" si="886"/>
        <v>0</v>
      </c>
      <c r="CI743">
        <v>3</v>
      </c>
      <c r="CJ743" t="s">
        <v>83</v>
      </c>
      <c r="CK743">
        <v>1</v>
      </c>
      <c r="CL743" s="40">
        <f t="shared" si="887"/>
        <v>3</v>
      </c>
      <c r="CM743">
        <v>0</v>
      </c>
      <c r="CN743" t="s">
        <v>83</v>
      </c>
      <c r="CO743">
        <v>1</v>
      </c>
      <c r="CP743" s="40">
        <f t="shared" si="888"/>
        <v>6</v>
      </c>
      <c r="CQ743">
        <v>3</v>
      </c>
      <c r="CR743" t="s">
        <v>83</v>
      </c>
      <c r="CS743">
        <v>2</v>
      </c>
      <c r="CT743" s="40">
        <f t="shared" si="889"/>
        <v>4</v>
      </c>
      <c r="CU743">
        <v>1</v>
      </c>
      <c r="CV743" t="s">
        <v>83</v>
      </c>
      <c r="CW743">
        <v>3</v>
      </c>
      <c r="CX743" s="40">
        <f t="shared" si="890"/>
        <v>0</v>
      </c>
      <c r="CY743">
        <v>0</v>
      </c>
      <c r="CZ743" t="s">
        <v>83</v>
      </c>
      <c r="DA743">
        <v>2</v>
      </c>
      <c r="DB743" s="40">
        <f t="shared" si="891"/>
        <v>0</v>
      </c>
      <c r="DC743" s="24">
        <f t="shared" si="892"/>
        <v>13</v>
      </c>
      <c r="DD743" s="14">
        <v>2</v>
      </c>
      <c r="DE743" t="s">
        <v>83</v>
      </c>
      <c r="DF743">
        <v>1</v>
      </c>
      <c r="DG743" s="40">
        <f t="shared" si="921"/>
        <v>0</v>
      </c>
      <c r="DH743">
        <v>2</v>
      </c>
      <c r="DI743" t="s">
        <v>83</v>
      </c>
      <c r="DJ743">
        <v>0</v>
      </c>
      <c r="DK743" s="40">
        <f t="shared" si="862"/>
        <v>3</v>
      </c>
      <c r="DL743">
        <v>2</v>
      </c>
      <c r="DM743" t="s">
        <v>83</v>
      </c>
      <c r="DN743">
        <v>1</v>
      </c>
      <c r="DO743" s="40">
        <f t="shared" si="893"/>
        <v>0</v>
      </c>
      <c r="DP743">
        <v>1</v>
      </c>
      <c r="DQ743" t="s">
        <v>83</v>
      </c>
      <c r="DR743">
        <v>2</v>
      </c>
      <c r="DS743" s="40">
        <f t="shared" si="853"/>
        <v>0</v>
      </c>
      <c r="DT743">
        <v>1</v>
      </c>
      <c r="DU743" t="s">
        <v>83</v>
      </c>
      <c r="DV743">
        <v>2</v>
      </c>
      <c r="DW743" s="40">
        <f t="shared" si="854"/>
        <v>1</v>
      </c>
      <c r="DX743">
        <v>0</v>
      </c>
      <c r="DY743" t="s">
        <v>83</v>
      </c>
      <c r="DZ743">
        <v>2</v>
      </c>
      <c r="EA743" s="39">
        <f t="shared" si="863"/>
        <v>4</v>
      </c>
      <c r="EB743" s="24">
        <f t="shared" si="864"/>
        <v>8</v>
      </c>
      <c r="EC743" s="14">
        <v>1</v>
      </c>
      <c r="ED743" t="s">
        <v>83</v>
      </c>
      <c r="EE743">
        <v>1</v>
      </c>
      <c r="EF743" s="40">
        <f t="shared" si="894"/>
        <v>4</v>
      </c>
      <c r="EG743">
        <v>1</v>
      </c>
      <c r="EH743" t="s">
        <v>83</v>
      </c>
      <c r="EI743">
        <v>1</v>
      </c>
      <c r="EJ743" s="40">
        <f t="shared" si="895"/>
        <v>0</v>
      </c>
      <c r="EK743">
        <v>2</v>
      </c>
      <c r="EL743" t="s">
        <v>83</v>
      </c>
      <c r="EM743">
        <v>1</v>
      </c>
      <c r="EN743" s="40">
        <f t="shared" si="926"/>
        <v>0</v>
      </c>
      <c r="EO743">
        <v>1</v>
      </c>
      <c r="EP743" t="s">
        <v>83</v>
      </c>
      <c r="EQ743">
        <v>1</v>
      </c>
      <c r="ER743" s="40">
        <f t="shared" si="896"/>
        <v>0</v>
      </c>
      <c r="ES743">
        <v>1</v>
      </c>
      <c r="ET743" t="s">
        <v>83</v>
      </c>
      <c r="EU743">
        <v>2</v>
      </c>
      <c r="EV743" s="40">
        <f t="shared" si="897"/>
        <v>0</v>
      </c>
      <c r="EW743">
        <v>2</v>
      </c>
      <c r="EX743" t="s">
        <v>83</v>
      </c>
      <c r="EY743">
        <v>1</v>
      </c>
      <c r="EZ743" s="40">
        <f t="shared" si="898"/>
        <v>0</v>
      </c>
      <c r="FA743" s="24">
        <f t="shared" si="899"/>
        <v>4</v>
      </c>
      <c r="FB743" s="14">
        <v>1</v>
      </c>
      <c r="FC743" t="s">
        <v>83</v>
      </c>
      <c r="FD743">
        <v>1</v>
      </c>
      <c r="FE743" s="40">
        <f t="shared" si="900"/>
        <v>0</v>
      </c>
      <c r="FF743">
        <v>3</v>
      </c>
      <c r="FG743" t="s">
        <v>83</v>
      </c>
      <c r="FH743">
        <v>1</v>
      </c>
      <c r="FI743" s="40">
        <f t="shared" si="901"/>
        <v>4</v>
      </c>
      <c r="FJ743">
        <v>1</v>
      </c>
      <c r="FK743" t="s">
        <v>83</v>
      </c>
      <c r="FL743">
        <v>1</v>
      </c>
      <c r="FM743" s="40">
        <f t="shared" si="902"/>
        <v>3</v>
      </c>
      <c r="FN743">
        <v>3</v>
      </c>
      <c r="FO743" t="s">
        <v>83</v>
      </c>
      <c r="FP743">
        <v>1</v>
      </c>
      <c r="FQ743" s="40">
        <f t="shared" si="865"/>
        <v>3</v>
      </c>
      <c r="FR743">
        <v>2</v>
      </c>
      <c r="FS743" t="s">
        <v>83</v>
      </c>
      <c r="FT743">
        <v>1</v>
      </c>
      <c r="FU743" s="40">
        <f t="shared" si="903"/>
        <v>0</v>
      </c>
      <c r="FV743">
        <v>0</v>
      </c>
      <c r="FW743" t="s">
        <v>83</v>
      </c>
      <c r="FX743">
        <v>3</v>
      </c>
      <c r="FY743" s="40">
        <f t="shared" si="866"/>
        <v>0</v>
      </c>
      <c r="FZ743" s="24">
        <f t="shared" si="867"/>
        <v>10</v>
      </c>
      <c r="GA743" s="14">
        <v>1</v>
      </c>
      <c r="GB743" t="s">
        <v>83</v>
      </c>
      <c r="GC743">
        <v>1</v>
      </c>
      <c r="GD743" s="40">
        <f t="shared" si="904"/>
        <v>4</v>
      </c>
      <c r="GE743">
        <v>2</v>
      </c>
      <c r="GF743" t="s">
        <v>83</v>
      </c>
      <c r="GG743">
        <v>1</v>
      </c>
      <c r="GH743" s="40">
        <f t="shared" si="932"/>
        <v>4</v>
      </c>
      <c r="GI743">
        <v>1</v>
      </c>
      <c r="GJ743" t="s">
        <v>83</v>
      </c>
      <c r="GK743">
        <v>1</v>
      </c>
      <c r="GL743" s="40">
        <f t="shared" si="905"/>
        <v>0</v>
      </c>
      <c r="GM743">
        <v>2</v>
      </c>
      <c r="GN743" t="s">
        <v>83</v>
      </c>
      <c r="GO743">
        <v>1</v>
      </c>
      <c r="GP743" s="40">
        <f t="shared" si="906"/>
        <v>3</v>
      </c>
      <c r="GQ743">
        <v>1</v>
      </c>
      <c r="GR743" t="s">
        <v>83</v>
      </c>
      <c r="GS743">
        <v>1</v>
      </c>
      <c r="GT743" s="40">
        <f t="shared" si="868"/>
        <v>0</v>
      </c>
      <c r="GU743">
        <v>1</v>
      </c>
      <c r="GV743" t="s">
        <v>83</v>
      </c>
      <c r="GW743">
        <v>3</v>
      </c>
      <c r="GX743" s="40">
        <f t="shared" si="907"/>
        <v>0</v>
      </c>
      <c r="GY743" s="24">
        <f t="shared" si="908"/>
        <v>11</v>
      </c>
      <c r="GZ743" s="28">
        <f t="shared" si="869"/>
        <v>82</v>
      </c>
      <c r="HA743" t="s">
        <v>84</v>
      </c>
      <c r="HB743">
        <f t="shared" si="870"/>
        <v>9</v>
      </c>
      <c r="HC743" t="s">
        <v>85</v>
      </c>
      <c r="HD743">
        <f t="shared" si="922"/>
        <v>9</v>
      </c>
      <c r="HE743" t="s">
        <v>93</v>
      </c>
      <c r="HF743">
        <f t="shared" si="871"/>
        <v>9</v>
      </c>
      <c r="HG743" t="s">
        <v>94</v>
      </c>
      <c r="HH743">
        <f t="shared" si="927"/>
        <v>9</v>
      </c>
      <c r="HI743" t="s">
        <v>88</v>
      </c>
      <c r="HJ743">
        <f t="shared" si="909"/>
        <v>0</v>
      </c>
      <c r="HK743" t="s">
        <v>131</v>
      </c>
      <c r="HL743">
        <f t="shared" si="910"/>
        <v>0</v>
      </c>
      <c r="HM743" t="s">
        <v>90</v>
      </c>
      <c r="HN743">
        <f t="shared" si="872"/>
        <v>9</v>
      </c>
      <c r="HO743" t="s">
        <v>96</v>
      </c>
      <c r="HP743">
        <f t="shared" si="911"/>
        <v>9</v>
      </c>
      <c r="HQ743" t="s">
        <v>136</v>
      </c>
      <c r="HR743" s="1">
        <f t="shared" si="912"/>
        <v>0</v>
      </c>
      <c r="HS743" t="s">
        <v>92</v>
      </c>
      <c r="HT743" s="1">
        <f t="shared" si="913"/>
        <v>0</v>
      </c>
      <c r="HU743" t="s">
        <v>86</v>
      </c>
      <c r="HV743" s="1">
        <f t="shared" si="914"/>
        <v>6</v>
      </c>
      <c r="HW743" t="s">
        <v>129</v>
      </c>
      <c r="HX743" s="1">
        <f t="shared" si="915"/>
        <v>0</v>
      </c>
      <c r="HY743" t="s">
        <v>130</v>
      </c>
      <c r="HZ743" s="1">
        <f t="shared" si="916"/>
        <v>6</v>
      </c>
      <c r="IA743" t="s">
        <v>142</v>
      </c>
      <c r="IB743" s="1">
        <f t="shared" si="917"/>
        <v>0</v>
      </c>
      <c r="IC743" t="s">
        <v>134</v>
      </c>
      <c r="ID743" s="1">
        <f t="shared" si="918"/>
        <v>6</v>
      </c>
      <c r="IE743" t="s">
        <v>135</v>
      </c>
      <c r="IF743" s="1">
        <f t="shared" si="919"/>
        <v>0</v>
      </c>
      <c r="IG743">
        <f t="shared" si="924"/>
        <v>72</v>
      </c>
      <c r="IH743" s="1">
        <f t="shared" si="920"/>
        <v>154</v>
      </c>
    </row>
    <row r="744" spans="1:242" ht="14.65" thickBot="1" x14ac:dyDescent="0.5">
      <c r="A744" s="1">
        <v>741</v>
      </c>
      <c r="B744" s="45">
        <f t="shared" si="855"/>
        <v>298</v>
      </c>
      <c r="C744" s="14" t="s">
        <v>1489</v>
      </c>
      <c r="D744" t="s">
        <v>1053</v>
      </c>
      <c r="E744" s="15" t="s">
        <v>1453</v>
      </c>
      <c r="F744" s="28">
        <f t="shared" si="857"/>
        <v>159</v>
      </c>
      <c r="H744" s="14">
        <v>1</v>
      </c>
      <c r="I744" t="s">
        <v>83</v>
      </c>
      <c r="J744">
        <v>2</v>
      </c>
      <c r="K744" s="40">
        <f t="shared" si="933"/>
        <v>3</v>
      </c>
      <c r="L744">
        <v>0</v>
      </c>
      <c r="M744" t="s">
        <v>83</v>
      </c>
      <c r="N744">
        <v>4</v>
      </c>
      <c r="O744" s="40">
        <f t="shared" si="925"/>
        <v>3</v>
      </c>
      <c r="P744">
        <v>1</v>
      </c>
      <c r="Q744" t="s">
        <v>83</v>
      </c>
      <c r="R744">
        <v>3</v>
      </c>
      <c r="S744" s="40">
        <f t="shared" si="873"/>
        <v>6</v>
      </c>
      <c r="T744">
        <v>3</v>
      </c>
      <c r="U744" t="s">
        <v>83</v>
      </c>
      <c r="V744">
        <v>2</v>
      </c>
      <c r="W744" s="40">
        <f t="shared" si="858"/>
        <v>0</v>
      </c>
      <c r="X744">
        <v>1</v>
      </c>
      <c r="Y744" t="s">
        <v>83</v>
      </c>
      <c r="Z744">
        <v>1</v>
      </c>
      <c r="AA744" s="40">
        <f t="shared" si="859"/>
        <v>0</v>
      </c>
      <c r="AB744">
        <v>3</v>
      </c>
      <c r="AC744" t="s">
        <v>83</v>
      </c>
      <c r="AD744">
        <v>0</v>
      </c>
      <c r="AE744" s="40">
        <f t="shared" si="874"/>
        <v>3</v>
      </c>
      <c r="AF744" s="24">
        <f t="shared" si="875"/>
        <v>15</v>
      </c>
      <c r="AG744" s="14">
        <v>3</v>
      </c>
      <c r="AH744" t="s">
        <v>83</v>
      </c>
      <c r="AI744">
        <v>0</v>
      </c>
      <c r="AJ744" s="40">
        <f t="shared" si="923"/>
        <v>3</v>
      </c>
      <c r="AK744">
        <v>2</v>
      </c>
      <c r="AL744" t="s">
        <v>83</v>
      </c>
      <c r="AM744">
        <v>2</v>
      </c>
      <c r="AN744" s="40">
        <f t="shared" si="876"/>
        <v>4</v>
      </c>
      <c r="AO744">
        <v>2</v>
      </c>
      <c r="AP744" t="s">
        <v>83</v>
      </c>
      <c r="AQ744">
        <v>1</v>
      </c>
      <c r="AR744" s="40">
        <f t="shared" si="856"/>
        <v>0</v>
      </c>
      <c r="AS744">
        <v>3</v>
      </c>
      <c r="AT744" t="s">
        <v>83</v>
      </c>
      <c r="AU744">
        <v>1</v>
      </c>
      <c r="AV744" s="40">
        <f t="shared" si="877"/>
        <v>0</v>
      </c>
      <c r="AW744">
        <v>1</v>
      </c>
      <c r="AX744" t="s">
        <v>83</v>
      </c>
      <c r="AY744">
        <v>2</v>
      </c>
      <c r="AZ744" s="40">
        <f t="shared" si="878"/>
        <v>3</v>
      </c>
      <c r="BA744">
        <v>1</v>
      </c>
      <c r="BB744" t="s">
        <v>83</v>
      </c>
      <c r="BC744">
        <v>2</v>
      </c>
      <c r="BD744" s="40">
        <f t="shared" si="860"/>
        <v>4</v>
      </c>
      <c r="BE744" s="24">
        <f t="shared" si="879"/>
        <v>14</v>
      </c>
      <c r="BF744" s="14">
        <v>4</v>
      </c>
      <c r="BG744" t="s">
        <v>83</v>
      </c>
      <c r="BH744">
        <v>1</v>
      </c>
      <c r="BI744" s="40">
        <f t="shared" si="880"/>
        <v>0</v>
      </c>
      <c r="BJ744">
        <v>1</v>
      </c>
      <c r="BK744" t="s">
        <v>83</v>
      </c>
      <c r="BL744">
        <v>2</v>
      </c>
      <c r="BM744" s="40">
        <f t="shared" si="881"/>
        <v>0</v>
      </c>
      <c r="BN744">
        <v>2</v>
      </c>
      <c r="BO744" t="s">
        <v>83</v>
      </c>
      <c r="BP744">
        <v>0</v>
      </c>
      <c r="BQ744" s="40">
        <f t="shared" si="861"/>
        <v>6</v>
      </c>
      <c r="BR744">
        <v>2</v>
      </c>
      <c r="BS744" t="s">
        <v>83</v>
      </c>
      <c r="BT744">
        <v>1</v>
      </c>
      <c r="BU744" s="40">
        <f t="shared" si="882"/>
        <v>3</v>
      </c>
      <c r="BV744">
        <v>2</v>
      </c>
      <c r="BW744" t="s">
        <v>83</v>
      </c>
      <c r="BX744">
        <v>3</v>
      </c>
      <c r="BY744" s="40">
        <f t="shared" si="883"/>
        <v>3</v>
      </c>
      <c r="BZ744">
        <v>0</v>
      </c>
      <c r="CA744" t="s">
        <v>83</v>
      </c>
      <c r="CB744">
        <v>2</v>
      </c>
      <c r="CC744" s="40">
        <f t="shared" si="884"/>
        <v>3</v>
      </c>
      <c r="CD744" s="24">
        <f t="shared" si="885"/>
        <v>15</v>
      </c>
      <c r="CE744" s="14">
        <v>3</v>
      </c>
      <c r="CF744" t="s">
        <v>83</v>
      </c>
      <c r="CG744">
        <v>1</v>
      </c>
      <c r="CH744" s="40">
        <f t="shared" si="886"/>
        <v>0</v>
      </c>
      <c r="CI744">
        <v>4</v>
      </c>
      <c r="CJ744" t="s">
        <v>83</v>
      </c>
      <c r="CK744">
        <v>1</v>
      </c>
      <c r="CL744" s="40">
        <f t="shared" si="887"/>
        <v>6</v>
      </c>
      <c r="CM744">
        <v>2</v>
      </c>
      <c r="CN744" t="s">
        <v>83</v>
      </c>
      <c r="CO744">
        <v>2</v>
      </c>
      <c r="CP744" s="40">
        <f t="shared" si="888"/>
        <v>0</v>
      </c>
      <c r="CQ744">
        <v>2</v>
      </c>
      <c r="CR744" t="s">
        <v>83</v>
      </c>
      <c r="CS744">
        <v>1</v>
      </c>
      <c r="CT744" s="40">
        <f t="shared" si="889"/>
        <v>6</v>
      </c>
      <c r="CU744">
        <v>0</v>
      </c>
      <c r="CV744" t="s">
        <v>83</v>
      </c>
      <c r="CW744">
        <v>2</v>
      </c>
      <c r="CX744" s="40">
        <f t="shared" si="890"/>
        <v>0</v>
      </c>
      <c r="CY744">
        <v>0</v>
      </c>
      <c r="CZ744" t="s">
        <v>83</v>
      </c>
      <c r="DA744">
        <v>3</v>
      </c>
      <c r="DB744" s="40">
        <f t="shared" si="891"/>
        <v>0</v>
      </c>
      <c r="DC744" s="24">
        <f t="shared" si="892"/>
        <v>12</v>
      </c>
      <c r="DD744" s="14">
        <v>3</v>
      </c>
      <c r="DE744" t="s">
        <v>83</v>
      </c>
      <c r="DF744">
        <v>0</v>
      </c>
      <c r="DG744" s="40">
        <f t="shared" si="921"/>
        <v>0</v>
      </c>
      <c r="DH744">
        <v>3</v>
      </c>
      <c r="DI744" t="s">
        <v>83</v>
      </c>
      <c r="DJ744">
        <v>1</v>
      </c>
      <c r="DK744" s="40">
        <f t="shared" si="862"/>
        <v>3</v>
      </c>
      <c r="DL744">
        <v>1</v>
      </c>
      <c r="DM744" t="s">
        <v>83</v>
      </c>
      <c r="DN744">
        <v>1</v>
      </c>
      <c r="DO744" s="40">
        <f t="shared" si="893"/>
        <v>0</v>
      </c>
      <c r="DP744">
        <v>2</v>
      </c>
      <c r="DQ744" t="s">
        <v>83</v>
      </c>
      <c r="DR744">
        <v>3</v>
      </c>
      <c r="DS744" s="40">
        <f t="shared" si="853"/>
        <v>0</v>
      </c>
      <c r="DT744">
        <v>1</v>
      </c>
      <c r="DU744" t="s">
        <v>83</v>
      </c>
      <c r="DV744">
        <v>2</v>
      </c>
      <c r="DW744" s="40">
        <f t="shared" si="854"/>
        <v>1</v>
      </c>
      <c r="DX744">
        <v>0</v>
      </c>
      <c r="DY744" t="s">
        <v>83</v>
      </c>
      <c r="DZ744">
        <v>2</v>
      </c>
      <c r="EA744" s="39">
        <f t="shared" si="863"/>
        <v>4</v>
      </c>
      <c r="EB744" s="24">
        <f t="shared" si="864"/>
        <v>8</v>
      </c>
      <c r="EC744" s="14">
        <v>0</v>
      </c>
      <c r="ED744" t="s">
        <v>83</v>
      </c>
      <c r="EE744">
        <v>2</v>
      </c>
      <c r="EF744" s="40">
        <f t="shared" si="894"/>
        <v>0</v>
      </c>
      <c r="EG744">
        <v>2</v>
      </c>
      <c r="EH744" t="s">
        <v>83</v>
      </c>
      <c r="EI744">
        <v>1</v>
      </c>
      <c r="EJ744" s="40">
        <f t="shared" si="895"/>
        <v>4</v>
      </c>
      <c r="EK744">
        <v>2</v>
      </c>
      <c r="EL744" t="s">
        <v>83</v>
      </c>
      <c r="EM744">
        <v>0</v>
      </c>
      <c r="EN744" s="40">
        <f t="shared" si="926"/>
        <v>0</v>
      </c>
      <c r="EO744">
        <v>1</v>
      </c>
      <c r="EP744" t="s">
        <v>83</v>
      </c>
      <c r="EQ744">
        <v>1</v>
      </c>
      <c r="ER744" s="40">
        <f t="shared" si="896"/>
        <v>0</v>
      </c>
      <c r="ES744">
        <v>1</v>
      </c>
      <c r="ET744" t="s">
        <v>83</v>
      </c>
      <c r="EU744">
        <v>1</v>
      </c>
      <c r="EV744" s="40">
        <f t="shared" si="897"/>
        <v>4</v>
      </c>
      <c r="EW744">
        <v>1</v>
      </c>
      <c r="EX744" t="s">
        <v>83</v>
      </c>
      <c r="EY744">
        <v>0</v>
      </c>
      <c r="EZ744" s="40">
        <f t="shared" si="898"/>
        <v>0</v>
      </c>
      <c r="FA744" s="24">
        <f t="shared" si="899"/>
        <v>8</v>
      </c>
      <c r="FB744" s="14">
        <v>0</v>
      </c>
      <c r="FC744" t="s">
        <v>83</v>
      </c>
      <c r="FD744">
        <v>0</v>
      </c>
      <c r="FE744" s="40">
        <f t="shared" si="900"/>
        <v>0</v>
      </c>
      <c r="FF744">
        <v>3</v>
      </c>
      <c r="FG744" t="s">
        <v>83</v>
      </c>
      <c r="FH744">
        <v>1</v>
      </c>
      <c r="FI744" s="40">
        <f t="shared" si="901"/>
        <v>4</v>
      </c>
      <c r="FJ744">
        <v>1</v>
      </c>
      <c r="FK744" t="s">
        <v>83</v>
      </c>
      <c r="FL744">
        <v>1</v>
      </c>
      <c r="FM744" s="40">
        <f t="shared" si="902"/>
        <v>3</v>
      </c>
      <c r="FN744">
        <v>3</v>
      </c>
      <c r="FO744" t="s">
        <v>83</v>
      </c>
      <c r="FP744">
        <v>0</v>
      </c>
      <c r="FQ744" s="40">
        <f t="shared" si="865"/>
        <v>3</v>
      </c>
      <c r="FR744">
        <v>1</v>
      </c>
      <c r="FS744" t="s">
        <v>83</v>
      </c>
      <c r="FT744">
        <v>0</v>
      </c>
      <c r="FU744" s="40">
        <f t="shared" si="903"/>
        <v>0</v>
      </c>
      <c r="FV744">
        <v>0</v>
      </c>
      <c r="FW744" t="s">
        <v>83</v>
      </c>
      <c r="FX744">
        <v>2</v>
      </c>
      <c r="FY744" s="40">
        <f t="shared" si="866"/>
        <v>0</v>
      </c>
      <c r="FZ744" s="24">
        <f t="shared" si="867"/>
        <v>10</v>
      </c>
      <c r="GA744" s="14">
        <v>2</v>
      </c>
      <c r="GB744" t="s">
        <v>83</v>
      </c>
      <c r="GC744">
        <v>2</v>
      </c>
      <c r="GD744" s="40">
        <f t="shared" si="904"/>
        <v>3</v>
      </c>
      <c r="GE744">
        <v>2</v>
      </c>
      <c r="GF744" t="s">
        <v>83</v>
      </c>
      <c r="GG744">
        <v>0</v>
      </c>
      <c r="GH744" s="40">
        <f t="shared" si="932"/>
        <v>3</v>
      </c>
      <c r="GI744">
        <v>1</v>
      </c>
      <c r="GJ744" t="s">
        <v>83</v>
      </c>
      <c r="GK744">
        <v>1</v>
      </c>
      <c r="GL744" s="40">
        <f t="shared" si="905"/>
        <v>0</v>
      </c>
      <c r="GM744">
        <v>2</v>
      </c>
      <c r="GN744" t="s">
        <v>83</v>
      </c>
      <c r="GO744">
        <v>2</v>
      </c>
      <c r="GP744" s="40">
        <f t="shared" si="906"/>
        <v>0</v>
      </c>
      <c r="GQ744">
        <v>1</v>
      </c>
      <c r="GR744" t="s">
        <v>83</v>
      </c>
      <c r="GS744">
        <v>1</v>
      </c>
      <c r="GT744" s="40">
        <f t="shared" si="868"/>
        <v>0</v>
      </c>
      <c r="GU744">
        <v>1</v>
      </c>
      <c r="GV744" t="s">
        <v>83</v>
      </c>
      <c r="GW744">
        <v>2</v>
      </c>
      <c r="GX744" s="40">
        <f t="shared" si="907"/>
        <v>0</v>
      </c>
      <c r="GY744" s="24">
        <f t="shared" si="908"/>
        <v>6</v>
      </c>
      <c r="GZ744" s="28">
        <f t="shared" si="869"/>
        <v>88</v>
      </c>
      <c r="HA744" t="s">
        <v>84</v>
      </c>
      <c r="HB744">
        <f t="shared" si="870"/>
        <v>9</v>
      </c>
      <c r="HC744" t="s">
        <v>85</v>
      </c>
      <c r="HD744">
        <f t="shared" si="922"/>
        <v>9</v>
      </c>
      <c r="HE744" t="s">
        <v>93</v>
      </c>
      <c r="HF744">
        <f t="shared" si="871"/>
        <v>9</v>
      </c>
      <c r="HG744" t="s">
        <v>94</v>
      </c>
      <c r="HH744">
        <f t="shared" si="927"/>
        <v>9</v>
      </c>
      <c r="HI744" t="s">
        <v>88</v>
      </c>
      <c r="HJ744">
        <f t="shared" si="909"/>
        <v>0</v>
      </c>
      <c r="HK744" t="s">
        <v>95</v>
      </c>
      <c r="HL744">
        <f t="shared" si="910"/>
        <v>5</v>
      </c>
      <c r="HM744" t="s">
        <v>90</v>
      </c>
      <c r="HN744">
        <f t="shared" si="872"/>
        <v>9</v>
      </c>
      <c r="HO744" t="s">
        <v>96</v>
      </c>
      <c r="HP744">
        <f t="shared" si="911"/>
        <v>9</v>
      </c>
      <c r="HQ744" t="s">
        <v>136</v>
      </c>
      <c r="HR744" s="1">
        <f t="shared" si="912"/>
        <v>0</v>
      </c>
      <c r="HS744" t="s">
        <v>92</v>
      </c>
      <c r="HT744" s="1">
        <f t="shared" si="913"/>
        <v>0</v>
      </c>
      <c r="HU744" t="s">
        <v>86</v>
      </c>
      <c r="HV744" s="1">
        <f t="shared" si="914"/>
        <v>6</v>
      </c>
      <c r="HW744" t="s">
        <v>129</v>
      </c>
      <c r="HX744" s="1">
        <f t="shared" si="915"/>
        <v>0</v>
      </c>
      <c r="HY744" t="s">
        <v>130</v>
      </c>
      <c r="HZ744" s="1">
        <f t="shared" si="916"/>
        <v>6</v>
      </c>
      <c r="IA744" t="s">
        <v>131</v>
      </c>
      <c r="IB744" s="1">
        <f t="shared" si="917"/>
        <v>0</v>
      </c>
      <c r="IC744" t="s">
        <v>150</v>
      </c>
      <c r="ID744" s="1">
        <f t="shared" si="918"/>
        <v>0</v>
      </c>
      <c r="IE744" t="s">
        <v>135</v>
      </c>
      <c r="IF744" s="1">
        <f t="shared" si="919"/>
        <v>0</v>
      </c>
      <c r="IG744">
        <f t="shared" si="924"/>
        <v>71</v>
      </c>
      <c r="IH744" s="1">
        <f t="shared" si="920"/>
        <v>159</v>
      </c>
    </row>
    <row r="745" spans="1:242" ht="14.65" thickBot="1" x14ac:dyDescent="0.5">
      <c r="A745" s="1">
        <v>742</v>
      </c>
      <c r="B745" s="45">
        <f t="shared" si="855"/>
        <v>376</v>
      </c>
      <c r="C745" s="14" t="s">
        <v>1490</v>
      </c>
      <c r="D745" t="s">
        <v>984</v>
      </c>
      <c r="E745" s="15" t="s">
        <v>1453</v>
      </c>
      <c r="F745" s="28">
        <f t="shared" si="857"/>
        <v>154</v>
      </c>
      <c r="H745" s="14">
        <v>1</v>
      </c>
      <c r="I745" t="s">
        <v>83</v>
      </c>
      <c r="J745">
        <v>2</v>
      </c>
      <c r="K745" s="40">
        <f t="shared" si="933"/>
        <v>3</v>
      </c>
      <c r="L745">
        <v>1</v>
      </c>
      <c r="M745" t="s">
        <v>83</v>
      </c>
      <c r="N745">
        <v>3</v>
      </c>
      <c r="O745" s="40">
        <f t="shared" si="925"/>
        <v>4</v>
      </c>
      <c r="P745">
        <v>0</v>
      </c>
      <c r="Q745" t="s">
        <v>83</v>
      </c>
      <c r="R745">
        <v>2</v>
      </c>
      <c r="S745" s="40">
        <f t="shared" si="873"/>
        <v>4</v>
      </c>
      <c r="T745">
        <v>4</v>
      </c>
      <c r="U745" t="s">
        <v>83</v>
      </c>
      <c r="V745">
        <v>1</v>
      </c>
      <c r="W745" s="40">
        <f t="shared" si="858"/>
        <v>0</v>
      </c>
      <c r="X745">
        <v>1</v>
      </c>
      <c r="Y745" t="s">
        <v>83</v>
      </c>
      <c r="Z745">
        <v>1</v>
      </c>
      <c r="AA745" s="40">
        <f t="shared" si="859"/>
        <v>0</v>
      </c>
      <c r="AB745">
        <v>3</v>
      </c>
      <c r="AC745" t="s">
        <v>83</v>
      </c>
      <c r="AD745">
        <v>2</v>
      </c>
      <c r="AE745" s="40">
        <f t="shared" si="874"/>
        <v>3</v>
      </c>
      <c r="AF745" s="24">
        <f t="shared" si="875"/>
        <v>14</v>
      </c>
      <c r="AG745" s="14">
        <v>4</v>
      </c>
      <c r="AH745" t="s">
        <v>83</v>
      </c>
      <c r="AI745">
        <v>1</v>
      </c>
      <c r="AJ745" s="40">
        <f t="shared" si="923"/>
        <v>3</v>
      </c>
      <c r="AK745">
        <v>2</v>
      </c>
      <c r="AL745" t="s">
        <v>83</v>
      </c>
      <c r="AM745">
        <v>2</v>
      </c>
      <c r="AN745" s="40">
        <f t="shared" si="876"/>
        <v>4</v>
      </c>
      <c r="AO745">
        <v>3</v>
      </c>
      <c r="AP745" t="s">
        <v>83</v>
      </c>
      <c r="AQ745">
        <v>1</v>
      </c>
      <c r="AR745" s="40">
        <f t="shared" si="856"/>
        <v>0</v>
      </c>
      <c r="AS745">
        <v>3</v>
      </c>
      <c r="AT745" t="s">
        <v>83</v>
      </c>
      <c r="AU745">
        <v>3</v>
      </c>
      <c r="AV745" s="40">
        <f t="shared" si="877"/>
        <v>3</v>
      </c>
      <c r="AW745">
        <v>1</v>
      </c>
      <c r="AX745" t="s">
        <v>83</v>
      </c>
      <c r="AY745">
        <v>2</v>
      </c>
      <c r="AZ745" s="40">
        <f t="shared" si="878"/>
        <v>3</v>
      </c>
      <c r="BA745">
        <v>1</v>
      </c>
      <c r="BB745" t="s">
        <v>83</v>
      </c>
      <c r="BC745">
        <v>2</v>
      </c>
      <c r="BD745" s="40">
        <f t="shared" si="860"/>
        <v>4</v>
      </c>
      <c r="BE745" s="24">
        <f t="shared" si="879"/>
        <v>17</v>
      </c>
      <c r="BF745" s="14">
        <v>5</v>
      </c>
      <c r="BG745" t="s">
        <v>83</v>
      </c>
      <c r="BH745">
        <v>2</v>
      </c>
      <c r="BI745" s="40">
        <f t="shared" si="880"/>
        <v>0</v>
      </c>
      <c r="BJ745">
        <v>4</v>
      </c>
      <c r="BK745" t="s">
        <v>83</v>
      </c>
      <c r="BL745">
        <v>2</v>
      </c>
      <c r="BM745" s="40">
        <f t="shared" si="881"/>
        <v>0</v>
      </c>
      <c r="BN745">
        <v>1</v>
      </c>
      <c r="BO745" t="s">
        <v>83</v>
      </c>
      <c r="BP745">
        <v>2</v>
      </c>
      <c r="BQ745" s="40">
        <f t="shared" si="861"/>
        <v>0</v>
      </c>
      <c r="BR745">
        <v>3</v>
      </c>
      <c r="BS745" t="s">
        <v>83</v>
      </c>
      <c r="BT745">
        <v>3</v>
      </c>
      <c r="BU745" s="40">
        <f t="shared" si="882"/>
        <v>0</v>
      </c>
      <c r="BV745">
        <v>2</v>
      </c>
      <c r="BW745" t="s">
        <v>83</v>
      </c>
      <c r="BX745">
        <v>3</v>
      </c>
      <c r="BY745" s="40">
        <f t="shared" si="883"/>
        <v>3</v>
      </c>
      <c r="BZ745">
        <v>1</v>
      </c>
      <c r="CA745" t="s">
        <v>83</v>
      </c>
      <c r="CB745">
        <v>3</v>
      </c>
      <c r="CC745" s="40">
        <f t="shared" si="884"/>
        <v>3</v>
      </c>
      <c r="CD745" s="24">
        <f t="shared" si="885"/>
        <v>6</v>
      </c>
      <c r="CE745" s="14">
        <v>2</v>
      </c>
      <c r="CF745" t="s">
        <v>83</v>
      </c>
      <c r="CG745">
        <v>2</v>
      </c>
      <c r="CH745" s="40">
        <f t="shared" si="886"/>
        <v>3</v>
      </c>
      <c r="CI745">
        <v>3</v>
      </c>
      <c r="CJ745" t="s">
        <v>83</v>
      </c>
      <c r="CK745">
        <v>1</v>
      </c>
      <c r="CL745" s="40">
        <f t="shared" si="887"/>
        <v>3</v>
      </c>
      <c r="CM745">
        <v>1</v>
      </c>
      <c r="CN745" t="s">
        <v>83</v>
      </c>
      <c r="CO745">
        <v>1</v>
      </c>
      <c r="CP745" s="40">
        <f t="shared" si="888"/>
        <v>0</v>
      </c>
      <c r="CQ745">
        <v>2</v>
      </c>
      <c r="CR745" t="s">
        <v>83</v>
      </c>
      <c r="CS745">
        <v>3</v>
      </c>
      <c r="CT745" s="40">
        <f t="shared" si="889"/>
        <v>0</v>
      </c>
      <c r="CU745">
        <v>1</v>
      </c>
      <c r="CV745" t="s">
        <v>83</v>
      </c>
      <c r="CW745">
        <v>2</v>
      </c>
      <c r="CX745" s="40">
        <f t="shared" si="890"/>
        <v>0</v>
      </c>
      <c r="CY745">
        <v>2</v>
      </c>
      <c r="CZ745" t="s">
        <v>83</v>
      </c>
      <c r="DA745">
        <v>4</v>
      </c>
      <c r="DB745" s="40">
        <f t="shared" si="891"/>
        <v>0</v>
      </c>
      <c r="DC745" s="24">
        <f t="shared" si="892"/>
        <v>6</v>
      </c>
      <c r="DD745" s="14">
        <v>2</v>
      </c>
      <c r="DE745" t="s">
        <v>83</v>
      </c>
      <c r="DF745">
        <v>2</v>
      </c>
      <c r="DG745" s="40">
        <f t="shared" si="921"/>
        <v>0</v>
      </c>
      <c r="DH745">
        <v>3</v>
      </c>
      <c r="DI745" t="s">
        <v>83</v>
      </c>
      <c r="DJ745">
        <v>1</v>
      </c>
      <c r="DK745" s="40">
        <f t="shared" si="862"/>
        <v>3</v>
      </c>
      <c r="DL745">
        <v>3</v>
      </c>
      <c r="DM745" t="s">
        <v>83</v>
      </c>
      <c r="DN745">
        <v>2</v>
      </c>
      <c r="DO745" s="40">
        <f t="shared" si="893"/>
        <v>0</v>
      </c>
      <c r="DP745">
        <v>2</v>
      </c>
      <c r="DQ745" t="s">
        <v>83</v>
      </c>
      <c r="DR745">
        <v>2</v>
      </c>
      <c r="DS745" s="40">
        <f t="shared" si="853"/>
        <v>4</v>
      </c>
      <c r="DT745">
        <v>1</v>
      </c>
      <c r="DU745" t="s">
        <v>83</v>
      </c>
      <c r="DV745">
        <v>2</v>
      </c>
      <c r="DW745" s="40">
        <f t="shared" si="854"/>
        <v>1</v>
      </c>
      <c r="DX745">
        <v>1</v>
      </c>
      <c r="DY745" t="s">
        <v>83</v>
      </c>
      <c r="DZ745">
        <v>3</v>
      </c>
      <c r="EA745" s="39">
        <f t="shared" si="863"/>
        <v>4</v>
      </c>
      <c r="EB745" s="24">
        <f t="shared" si="864"/>
        <v>12</v>
      </c>
      <c r="EC745" s="14">
        <v>2</v>
      </c>
      <c r="ED745" t="s">
        <v>83</v>
      </c>
      <c r="EE745">
        <v>1</v>
      </c>
      <c r="EF745" s="40">
        <f t="shared" si="894"/>
        <v>0</v>
      </c>
      <c r="EG745">
        <v>1</v>
      </c>
      <c r="EH745" t="s">
        <v>83</v>
      </c>
      <c r="EI745">
        <v>3</v>
      </c>
      <c r="EJ745" s="40">
        <f t="shared" si="895"/>
        <v>0</v>
      </c>
      <c r="EK745">
        <v>2</v>
      </c>
      <c r="EL745" t="s">
        <v>83</v>
      </c>
      <c r="EM745">
        <v>1</v>
      </c>
      <c r="EN745" s="40">
        <f t="shared" si="926"/>
        <v>0</v>
      </c>
      <c r="EO745">
        <v>2</v>
      </c>
      <c r="EP745" t="s">
        <v>83</v>
      </c>
      <c r="EQ745">
        <v>3</v>
      </c>
      <c r="ER745" s="40">
        <f t="shared" si="896"/>
        <v>0</v>
      </c>
      <c r="ES745">
        <v>2</v>
      </c>
      <c r="ET745" t="s">
        <v>83</v>
      </c>
      <c r="EU745">
        <v>2</v>
      </c>
      <c r="EV745" s="40">
        <f t="shared" si="897"/>
        <v>3</v>
      </c>
      <c r="EW745">
        <v>2</v>
      </c>
      <c r="EX745" t="s">
        <v>83</v>
      </c>
      <c r="EY745">
        <v>1</v>
      </c>
      <c r="EZ745" s="40">
        <f t="shared" si="898"/>
        <v>0</v>
      </c>
      <c r="FA745" s="24">
        <f t="shared" si="899"/>
        <v>3</v>
      </c>
      <c r="FB745" s="14">
        <v>3</v>
      </c>
      <c r="FC745" t="s">
        <v>83</v>
      </c>
      <c r="FD745">
        <v>1</v>
      </c>
      <c r="FE745" s="40">
        <f t="shared" si="900"/>
        <v>3</v>
      </c>
      <c r="FF745">
        <v>4</v>
      </c>
      <c r="FG745" t="s">
        <v>83</v>
      </c>
      <c r="FH745">
        <v>1</v>
      </c>
      <c r="FI745" s="40">
        <f t="shared" si="901"/>
        <v>3</v>
      </c>
      <c r="FJ745">
        <v>2</v>
      </c>
      <c r="FK745" t="s">
        <v>83</v>
      </c>
      <c r="FL745">
        <v>2</v>
      </c>
      <c r="FM745" s="40">
        <f t="shared" si="902"/>
        <v>4</v>
      </c>
      <c r="FN745">
        <v>4</v>
      </c>
      <c r="FO745" t="s">
        <v>83</v>
      </c>
      <c r="FP745">
        <v>2</v>
      </c>
      <c r="FQ745" s="40">
        <f t="shared" si="865"/>
        <v>3</v>
      </c>
      <c r="FR745">
        <v>1</v>
      </c>
      <c r="FS745" t="s">
        <v>83</v>
      </c>
      <c r="FT745">
        <v>2</v>
      </c>
      <c r="FU745" s="40">
        <f t="shared" si="903"/>
        <v>4</v>
      </c>
      <c r="FV745">
        <v>1</v>
      </c>
      <c r="FW745" t="s">
        <v>83</v>
      </c>
      <c r="FX745">
        <v>3</v>
      </c>
      <c r="FY745" s="40">
        <f t="shared" si="866"/>
        <v>0</v>
      </c>
      <c r="FZ745" s="24">
        <f t="shared" si="867"/>
        <v>17</v>
      </c>
      <c r="GA745" s="14">
        <v>1</v>
      </c>
      <c r="GB745" t="s">
        <v>83</v>
      </c>
      <c r="GC745">
        <v>3</v>
      </c>
      <c r="GD745" s="40">
        <f t="shared" si="904"/>
        <v>0</v>
      </c>
      <c r="GE745">
        <v>4</v>
      </c>
      <c r="GF745" t="s">
        <v>83</v>
      </c>
      <c r="GG745">
        <v>2</v>
      </c>
      <c r="GH745" s="40">
        <f t="shared" si="932"/>
        <v>3</v>
      </c>
      <c r="GI745">
        <v>1</v>
      </c>
      <c r="GJ745" t="s">
        <v>83</v>
      </c>
      <c r="GK745">
        <v>1</v>
      </c>
      <c r="GL745" s="40">
        <f t="shared" si="905"/>
        <v>0</v>
      </c>
      <c r="GM745">
        <v>4</v>
      </c>
      <c r="GN745" t="s">
        <v>83</v>
      </c>
      <c r="GO745">
        <v>1</v>
      </c>
      <c r="GP745" s="40">
        <f t="shared" si="906"/>
        <v>3</v>
      </c>
      <c r="GQ745">
        <v>2</v>
      </c>
      <c r="GR745" t="s">
        <v>83</v>
      </c>
      <c r="GS745">
        <v>2</v>
      </c>
      <c r="GT745" s="40">
        <f t="shared" si="868"/>
        <v>0</v>
      </c>
      <c r="GU745">
        <v>1</v>
      </c>
      <c r="GV745" t="s">
        <v>83</v>
      </c>
      <c r="GW745">
        <v>5</v>
      </c>
      <c r="GX745" s="40">
        <f t="shared" si="907"/>
        <v>0</v>
      </c>
      <c r="GY745" s="24">
        <f t="shared" si="908"/>
        <v>6</v>
      </c>
      <c r="GZ745" s="28">
        <f t="shared" si="869"/>
        <v>81</v>
      </c>
      <c r="HA745" t="s">
        <v>84</v>
      </c>
      <c r="HB745">
        <f t="shared" si="870"/>
        <v>9</v>
      </c>
      <c r="HC745" t="s">
        <v>85</v>
      </c>
      <c r="HD745">
        <f t="shared" si="922"/>
        <v>9</v>
      </c>
      <c r="HE745" t="s">
        <v>93</v>
      </c>
      <c r="HF745">
        <f t="shared" si="871"/>
        <v>9</v>
      </c>
      <c r="HG745" t="s">
        <v>129</v>
      </c>
      <c r="HH745">
        <f t="shared" si="927"/>
        <v>0</v>
      </c>
      <c r="HI745" t="s">
        <v>130</v>
      </c>
      <c r="HJ745">
        <f t="shared" si="909"/>
        <v>5</v>
      </c>
      <c r="HK745" t="s">
        <v>142</v>
      </c>
      <c r="HL745">
        <f t="shared" si="910"/>
        <v>0</v>
      </c>
      <c r="HM745" t="s">
        <v>90</v>
      </c>
      <c r="HN745">
        <f t="shared" si="872"/>
        <v>9</v>
      </c>
      <c r="HO745" t="s">
        <v>96</v>
      </c>
      <c r="HP745">
        <f t="shared" si="911"/>
        <v>9</v>
      </c>
      <c r="HQ745" t="s">
        <v>136</v>
      </c>
      <c r="HR745" s="1">
        <f t="shared" si="912"/>
        <v>0</v>
      </c>
      <c r="HS745" t="s">
        <v>137</v>
      </c>
      <c r="HT745" s="1">
        <f t="shared" si="913"/>
        <v>6</v>
      </c>
      <c r="HU745" t="s">
        <v>133</v>
      </c>
      <c r="HV745" s="1">
        <f t="shared" si="914"/>
        <v>0</v>
      </c>
      <c r="HW745" t="s">
        <v>94</v>
      </c>
      <c r="HX745" s="1">
        <f t="shared" si="915"/>
        <v>5</v>
      </c>
      <c r="HY745" t="s">
        <v>88</v>
      </c>
      <c r="HZ745" s="1">
        <f t="shared" si="916"/>
        <v>0</v>
      </c>
      <c r="IA745" t="s">
        <v>95</v>
      </c>
      <c r="IB745" s="1">
        <f t="shared" si="917"/>
        <v>6</v>
      </c>
      <c r="IC745" t="s">
        <v>134</v>
      </c>
      <c r="ID745" s="1">
        <f t="shared" si="918"/>
        <v>6</v>
      </c>
      <c r="IE745" t="s">
        <v>135</v>
      </c>
      <c r="IF745" s="1">
        <f t="shared" si="919"/>
        <v>0</v>
      </c>
      <c r="IG745">
        <f t="shared" si="924"/>
        <v>73</v>
      </c>
      <c r="IH745" s="1">
        <f t="shared" si="920"/>
        <v>154</v>
      </c>
    </row>
    <row r="746" spans="1:242" ht="14.65" thickBot="1" x14ac:dyDescent="0.5">
      <c r="A746" s="1">
        <v>743</v>
      </c>
      <c r="B746" s="45">
        <f t="shared" si="855"/>
        <v>141</v>
      </c>
      <c r="C746" s="14" t="s">
        <v>799</v>
      </c>
      <c r="D746" t="s">
        <v>984</v>
      </c>
      <c r="E746" s="15" t="s">
        <v>1453</v>
      </c>
      <c r="F746" s="28">
        <f t="shared" si="857"/>
        <v>171</v>
      </c>
      <c r="H746" s="14">
        <v>0</v>
      </c>
      <c r="I746" t="s">
        <v>83</v>
      </c>
      <c r="J746">
        <v>1</v>
      </c>
      <c r="K746" s="40">
        <f t="shared" si="933"/>
        <v>3</v>
      </c>
      <c r="L746">
        <v>1</v>
      </c>
      <c r="M746" t="s">
        <v>83</v>
      </c>
      <c r="N746">
        <v>3</v>
      </c>
      <c r="O746" s="40">
        <f t="shared" si="925"/>
        <v>4</v>
      </c>
      <c r="P746">
        <v>0</v>
      </c>
      <c r="Q746" t="s">
        <v>83</v>
      </c>
      <c r="R746">
        <v>2</v>
      </c>
      <c r="S746" s="40">
        <f t="shared" si="873"/>
        <v>4</v>
      </c>
      <c r="T746">
        <v>2</v>
      </c>
      <c r="U746" t="s">
        <v>83</v>
      </c>
      <c r="V746">
        <v>0</v>
      </c>
      <c r="W746" s="40">
        <f t="shared" si="858"/>
        <v>0</v>
      </c>
      <c r="X746">
        <v>1</v>
      </c>
      <c r="Y746" t="s">
        <v>83</v>
      </c>
      <c r="Z746">
        <v>2</v>
      </c>
      <c r="AA746" s="40">
        <f t="shared" si="859"/>
        <v>6</v>
      </c>
      <c r="AB746">
        <v>2</v>
      </c>
      <c r="AC746" t="s">
        <v>83</v>
      </c>
      <c r="AD746">
        <v>0</v>
      </c>
      <c r="AE746" s="40">
        <f t="shared" si="874"/>
        <v>6</v>
      </c>
      <c r="AF746" s="24">
        <f t="shared" si="875"/>
        <v>23</v>
      </c>
      <c r="AG746" s="14">
        <v>3</v>
      </c>
      <c r="AH746" t="s">
        <v>83</v>
      </c>
      <c r="AI746">
        <v>1</v>
      </c>
      <c r="AJ746" s="40">
        <f t="shared" si="923"/>
        <v>3</v>
      </c>
      <c r="AK746">
        <v>1</v>
      </c>
      <c r="AL746" t="s">
        <v>83</v>
      </c>
      <c r="AM746">
        <v>2</v>
      </c>
      <c r="AN746" s="40">
        <f t="shared" si="876"/>
        <v>0</v>
      </c>
      <c r="AO746">
        <v>2</v>
      </c>
      <c r="AP746" t="s">
        <v>83</v>
      </c>
      <c r="AQ746">
        <v>0</v>
      </c>
      <c r="AR746" s="40">
        <f t="shared" si="856"/>
        <v>0</v>
      </c>
      <c r="AS746">
        <v>3</v>
      </c>
      <c r="AT746" t="s">
        <v>83</v>
      </c>
      <c r="AU746">
        <v>1</v>
      </c>
      <c r="AV746" s="40">
        <f t="shared" si="877"/>
        <v>0</v>
      </c>
      <c r="AW746">
        <v>2</v>
      </c>
      <c r="AX746" t="s">
        <v>83</v>
      </c>
      <c r="AY746">
        <v>3</v>
      </c>
      <c r="AZ746" s="40">
        <f t="shared" si="878"/>
        <v>3</v>
      </c>
      <c r="BA746">
        <v>1</v>
      </c>
      <c r="BB746" t="s">
        <v>83</v>
      </c>
      <c r="BC746">
        <v>2</v>
      </c>
      <c r="BD746" s="40">
        <f t="shared" si="860"/>
        <v>4</v>
      </c>
      <c r="BE746" s="24">
        <f t="shared" si="879"/>
        <v>10</v>
      </c>
      <c r="BF746" s="14">
        <v>2</v>
      </c>
      <c r="BG746" t="s">
        <v>83</v>
      </c>
      <c r="BH746">
        <v>0</v>
      </c>
      <c r="BI746" s="40">
        <f t="shared" si="880"/>
        <v>0</v>
      </c>
      <c r="BJ746">
        <v>1</v>
      </c>
      <c r="BK746" t="s">
        <v>83</v>
      </c>
      <c r="BL746">
        <v>2</v>
      </c>
      <c r="BM746" s="40">
        <f t="shared" si="881"/>
        <v>0</v>
      </c>
      <c r="BN746">
        <v>2</v>
      </c>
      <c r="BO746" t="s">
        <v>83</v>
      </c>
      <c r="BP746">
        <v>0</v>
      </c>
      <c r="BQ746" s="40">
        <f t="shared" si="861"/>
        <v>6</v>
      </c>
      <c r="BR746">
        <v>3</v>
      </c>
      <c r="BS746" t="s">
        <v>83</v>
      </c>
      <c r="BT746">
        <v>1</v>
      </c>
      <c r="BU746" s="40">
        <f t="shared" si="882"/>
        <v>4</v>
      </c>
      <c r="BV746">
        <v>1</v>
      </c>
      <c r="BW746" t="s">
        <v>83</v>
      </c>
      <c r="BX746">
        <v>3</v>
      </c>
      <c r="BY746" s="40">
        <f t="shared" si="883"/>
        <v>4</v>
      </c>
      <c r="BZ746">
        <v>1</v>
      </c>
      <c r="CA746" t="s">
        <v>83</v>
      </c>
      <c r="CB746">
        <v>2</v>
      </c>
      <c r="CC746" s="40">
        <f t="shared" si="884"/>
        <v>6</v>
      </c>
      <c r="CD746" s="24">
        <f t="shared" si="885"/>
        <v>20</v>
      </c>
      <c r="CE746" s="14">
        <v>2</v>
      </c>
      <c r="CF746" t="s">
        <v>83</v>
      </c>
      <c r="CG746">
        <v>1</v>
      </c>
      <c r="CH746" s="40">
        <f t="shared" si="886"/>
        <v>0</v>
      </c>
      <c r="CI746">
        <v>3</v>
      </c>
      <c r="CJ746" t="s">
        <v>83</v>
      </c>
      <c r="CK746">
        <v>1</v>
      </c>
      <c r="CL746" s="40">
        <f t="shared" si="887"/>
        <v>3</v>
      </c>
      <c r="CM746">
        <v>1</v>
      </c>
      <c r="CN746" t="s">
        <v>83</v>
      </c>
      <c r="CO746">
        <v>1</v>
      </c>
      <c r="CP746" s="40">
        <f t="shared" si="888"/>
        <v>0</v>
      </c>
      <c r="CQ746">
        <v>3</v>
      </c>
      <c r="CR746" t="s">
        <v>83</v>
      </c>
      <c r="CS746">
        <v>2</v>
      </c>
      <c r="CT746" s="40">
        <f t="shared" si="889"/>
        <v>4</v>
      </c>
      <c r="CU746">
        <v>1</v>
      </c>
      <c r="CV746" t="s">
        <v>83</v>
      </c>
      <c r="CW746">
        <v>2</v>
      </c>
      <c r="CX746" s="40">
        <f t="shared" si="890"/>
        <v>0</v>
      </c>
      <c r="CY746">
        <v>0</v>
      </c>
      <c r="CZ746" t="s">
        <v>83</v>
      </c>
      <c r="DA746">
        <v>2</v>
      </c>
      <c r="DB746" s="40">
        <f t="shared" si="891"/>
        <v>0</v>
      </c>
      <c r="DC746" s="24">
        <f t="shared" si="892"/>
        <v>7</v>
      </c>
      <c r="DD746" s="14">
        <v>2</v>
      </c>
      <c r="DE746" t="s">
        <v>83</v>
      </c>
      <c r="DF746">
        <v>1</v>
      </c>
      <c r="DG746" s="40">
        <f t="shared" si="921"/>
        <v>0</v>
      </c>
      <c r="DH746">
        <v>3</v>
      </c>
      <c r="DI746" t="s">
        <v>83</v>
      </c>
      <c r="DJ746">
        <v>1</v>
      </c>
      <c r="DK746" s="40">
        <f t="shared" si="862"/>
        <v>3</v>
      </c>
      <c r="DL746">
        <v>1</v>
      </c>
      <c r="DM746" t="s">
        <v>83</v>
      </c>
      <c r="DN746">
        <v>1</v>
      </c>
      <c r="DO746" s="40">
        <f t="shared" si="893"/>
        <v>0</v>
      </c>
      <c r="DP746">
        <v>3</v>
      </c>
      <c r="DQ746" t="s">
        <v>83</v>
      </c>
      <c r="DR746">
        <v>1</v>
      </c>
      <c r="DS746" s="40">
        <f t="shared" si="853"/>
        <v>0</v>
      </c>
      <c r="DT746">
        <v>1</v>
      </c>
      <c r="DU746" t="s">
        <v>83</v>
      </c>
      <c r="DV746">
        <v>2</v>
      </c>
      <c r="DW746" s="40">
        <f t="shared" si="854"/>
        <v>1</v>
      </c>
      <c r="DX746">
        <v>0</v>
      </c>
      <c r="DY746" t="s">
        <v>83</v>
      </c>
      <c r="DZ746">
        <v>1</v>
      </c>
      <c r="EA746" s="39">
        <f t="shared" si="863"/>
        <v>3</v>
      </c>
      <c r="EB746" s="24">
        <f t="shared" si="864"/>
        <v>7</v>
      </c>
      <c r="EC746" s="14">
        <v>1</v>
      </c>
      <c r="ED746" t="s">
        <v>83</v>
      </c>
      <c r="EE746">
        <v>2</v>
      </c>
      <c r="EF746" s="40">
        <f t="shared" si="894"/>
        <v>0</v>
      </c>
      <c r="EG746">
        <v>3</v>
      </c>
      <c r="EH746" t="s">
        <v>83</v>
      </c>
      <c r="EI746">
        <v>2</v>
      </c>
      <c r="EJ746" s="40">
        <f t="shared" si="895"/>
        <v>4</v>
      </c>
      <c r="EK746">
        <v>2</v>
      </c>
      <c r="EL746" t="s">
        <v>83</v>
      </c>
      <c r="EM746">
        <v>0</v>
      </c>
      <c r="EN746" s="40">
        <f t="shared" si="926"/>
        <v>0</v>
      </c>
      <c r="EO746">
        <v>2</v>
      </c>
      <c r="EP746" t="s">
        <v>83</v>
      </c>
      <c r="EQ746">
        <v>1</v>
      </c>
      <c r="ER746" s="40">
        <f t="shared" si="896"/>
        <v>3</v>
      </c>
      <c r="ES746">
        <v>1</v>
      </c>
      <c r="ET746" t="s">
        <v>83</v>
      </c>
      <c r="EU746">
        <v>3</v>
      </c>
      <c r="EV746" s="40">
        <f t="shared" si="897"/>
        <v>0</v>
      </c>
      <c r="EW746">
        <v>2</v>
      </c>
      <c r="EX746" t="s">
        <v>83</v>
      </c>
      <c r="EY746">
        <v>0</v>
      </c>
      <c r="EZ746" s="40">
        <f t="shared" si="898"/>
        <v>0</v>
      </c>
      <c r="FA746" s="24">
        <f t="shared" si="899"/>
        <v>7</v>
      </c>
      <c r="FB746" s="14">
        <v>2</v>
      </c>
      <c r="FC746" t="s">
        <v>83</v>
      </c>
      <c r="FD746">
        <v>0</v>
      </c>
      <c r="FE746" s="40">
        <f t="shared" si="900"/>
        <v>3</v>
      </c>
      <c r="FF746">
        <v>3</v>
      </c>
      <c r="FG746" t="s">
        <v>83</v>
      </c>
      <c r="FH746">
        <v>1</v>
      </c>
      <c r="FI746" s="40">
        <f t="shared" si="901"/>
        <v>4</v>
      </c>
      <c r="FJ746">
        <v>1</v>
      </c>
      <c r="FK746" t="s">
        <v>83</v>
      </c>
      <c r="FL746">
        <v>2</v>
      </c>
      <c r="FM746" s="40">
        <f t="shared" si="902"/>
        <v>0</v>
      </c>
      <c r="FN746">
        <v>3</v>
      </c>
      <c r="FO746" t="s">
        <v>83</v>
      </c>
      <c r="FP746">
        <v>1</v>
      </c>
      <c r="FQ746" s="40">
        <f t="shared" si="865"/>
        <v>3</v>
      </c>
      <c r="FR746">
        <v>2</v>
      </c>
      <c r="FS746" t="s">
        <v>83</v>
      </c>
      <c r="FT746">
        <v>2</v>
      </c>
      <c r="FU746" s="40">
        <f t="shared" si="903"/>
        <v>0</v>
      </c>
      <c r="FV746">
        <v>1</v>
      </c>
      <c r="FW746" t="s">
        <v>83</v>
      </c>
      <c r="FX746">
        <v>3</v>
      </c>
      <c r="FY746" s="40">
        <f t="shared" si="866"/>
        <v>0</v>
      </c>
      <c r="FZ746" s="24">
        <f t="shared" si="867"/>
        <v>10</v>
      </c>
      <c r="GA746" s="14">
        <v>1</v>
      </c>
      <c r="GB746" t="s">
        <v>83</v>
      </c>
      <c r="GC746">
        <v>0</v>
      </c>
      <c r="GD746" s="40">
        <f t="shared" si="904"/>
        <v>0</v>
      </c>
      <c r="GE746">
        <v>3</v>
      </c>
      <c r="GF746" t="s">
        <v>83</v>
      </c>
      <c r="GG746">
        <v>1</v>
      </c>
      <c r="GH746" s="40">
        <f t="shared" si="932"/>
        <v>3</v>
      </c>
      <c r="GI746">
        <v>2</v>
      </c>
      <c r="GJ746" t="s">
        <v>83</v>
      </c>
      <c r="GK746">
        <v>2</v>
      </c>
      <c r="GL746" s="40">
        <f t="shared" si="905"/>
        <v>0</v>
      </c>
      <c r="GM746">
        <v>3</v>
      </c>
      <c r="GN746" t="s">
        <v>83</v>
      </c>
      <c r="GO746">
        <v>1</v>
      </c>
      <c r="GP746" s="40">
        <f t="shared" si="906"/>
        <v>4</v>
      </c>
      <c r="GQ746">
        <v>1</v>
      </c>
      <c r="GR746" t="s">
        <v>83</v>
      </c>
      <c r="GS746">
        <v>2</v>
      </c>
      <c r="GT746" s="40">
        <f t="shared" si="868"/>
        <v>3</v>
      </c>
      <c r="GU746">
        <v>1</v>
      </c>
      <c r="GV746" t="s">
        <v>83</v>
      </c>
      <c r="GW746">
        <v>3</v>
      </c>
      <c r="GX746" s="40">
        <f t="shared" si="907"/>
        <v>0</v>
      </c>
      <c r="GY746" s="24">
        <f t="shared" si="908"/>
        <v>10</v>
      </c>
      <c r="GZ746" s="28">
        <f t="shared" si="869"/>
        <v>94</v>
      </c>
      <c r="HA746" t="s">
        <v>84</v>
      </c>
      <c r="HB746">
        <f t="shared" si="870"/>
        <v>9</v>
      </c>
      <c r="HC746" t="s">
        <v>85</v>
      </c>
      <c r="HD746">
        <f t="shared" si="922"/>
        <v>9</v>
      </c>
      <c r="HE746" t="s">
        <v>93</v>
      </c>
      <c r="HF746">
        <f t="shared" si="871"/>
        <v>9</v>
      </c>
      <c r="HG746" t="s">
        <v>94</v>
      </c>
      <c r="HH746">
        <f t="shared" si="927"/>
        <v>9</v>
      </c>
      <c r="HI746" t="s">
        <v>130</v>
      </c>
      <c r="HJ746">
        <f t="shared" si="909"/>
        <v>5</v>
      </c>
      <c r="HK746" t="s">
        <v>131</v>
      </c>
      <c r="HL746">
        <f t="shared" si="910"/>
        <v>0</v>
      </c>
      <c r="HM746" t="s">
        <v>90</v>
      </c>
      <c r="HN746">
        <f t="shared" si="872"/>
        <v>9</v>
      </c>
      <c r="HO746" t="s">
        <v>96</v>
      </c>
      <c r="HP746">
        <f t="shared" si="911"/>
        <v>9</v>
      </c>
      <c r="HQ746" t="s">
        <v>132</v>
      </c>
      <c r="HR746" s="1">
        <f t="shared" si="912"/>
        <v>6</v>
      </c>
      <c r="HS746" t="s">
        <v>92</v>
      </c>
      <c r="HT746" s="1">
        <f t="shared" si="913"/>
        <v>0</v>
      </c>
      <c r="HU746" t="s">
        <v>86</v>
      </c>
      <c r="HV746" s="1">
        <f t="shared" si="914"/>
        <v>6</v>
      </c>
      <c r="HW746" t="s">
        <v>129</v>
      </c>
      <c r="HX746" s="1">
        <f t="shared" si="915"/>
        <v>0</v>
      </c>
      <c r="HY746" t="s">
        <v>88</v>
      </c>
      <c r="HZ746" s="1">
        <f t="shared" si="916"/>
        <v>0</v>
      </c>
      <c r="IA746" t="s">
        <v>95</v>
      </c>
      <c r="IB746" s="1">
        <f t="shared" si="917"/>
        <v>6</v>
      </c>
      <c r="IC746" t="s">
        <v>150</v>
      </c>
      <c r="ID746" s="1">
        <f t="shared" si="918"/>
        <v>0</v>
      </c>
      <c r="IE746" t="s">
        <v>135</v>
      </c>
      <c r="IF746" s="1">
        <f t="shared" si="919"/>
        <v>0</v>
      </c>
      <c r="IG746">
        <f t="shared" si="924"/>
        <v>77</v>
      </c>
      <c r="IH746" s="1">
        <f t="shared" si="920"/>
        <v>171</v>
      </c>
    </row>
    <row r="747" spans="1:242" ht="14.65" thickBot="1" x14ac:dyDescent="0.5">
      <c r="A747" s="1">
        <v>744</v>
      </c>
      <c r="B747" s="45">
        <f t="shared" si="855"/>
        <v>516</v>
      </c>
      <c r="C747" s="14" t="s">
        <v>1491</v>
      </c>
      <c r="D747" t="s">
        <v>1492</v>
      </c>
      <c r="E747" s="15" t="s">
        <v>1453</v>
      </c>
      <c r="F747" s="28">
        <f t="shared" si="857"/>
        <v>142</v>
      </c>
      <c r="H747" s="14">
        <v>0</v>
      </c>
      <c r="I747" t="s">
        <v>83</v>
      </c>
      <c r="J747">
        <v>1</v>
      </c>
      <c r="K747" s="40">
        <f t="shared" si="933"/>
        <v>3</v>
      </c>
      <c r="L747">
        <v>2</v>
      </c>
      <c r="M747" t="s">
        <v>83</v>
      </c>
      <c r="N747">
        <v>3</v>
      </c>
      <c r="O747" s="40">
        <f t="shared" si="925"/>
        <v>3</v>
      </c>
      <c r="P747">
        <v>2</v>
      </c>
      <c r="Q747" t="s">
        <v>83</v>
      </c>
      <c r="R747">
        <v>1</v>
      </c>
      <c r="S747" s="40">
        <f t="shared" si="873"/>
        <v>0</v>
      </c>
      <c r="T747">
        <v>1</v>
      </c>
      <c r="U747" t="s">
        <v>83</v>
      </c>
      <c r="V747">
        <v>0</v>
      </c>
      <c r="W747" s="40">
        <f t="shared" si="858"/>
        <v>0</v>
      </c>
      <c r="X747">
        <v>2</v>
      </c>
      <c r="Y747" t="s">
        <v>83</v>
      </c>
      <c r="Z747">
        <v>1</v>
      </c>
      <c r="AA747" s="40">
        <f t="shared" si="859"/>
        <v>0</v>
      </c>
      <c r="AB747">
        <v>4</v>
      </c>
      <c r="AC747" t="s">
        <v>83</v>
      </c>
      <c r="AD747">
        <v>2</v>
      </c>
      <c r="AE747" s="40">
        <f t="shared" si="874"/>
        <v>4</v>
      </c>
      <c r="AF747" s="24">
        <f t="shared" si="875"/>
        <v>10</v>
      </c>
      <c r="AG747" s="14">
        <v>3</v>
      </c>
      <c r="AH747" t="s">
        <v>83</v>
      </c>
      <c r="AI747">
        <v>1</v>
      </c>
      <c r="AJ747" s="40">
        <f t="shared" si="923"/>
        <v>3</v>
      </c>
      <c r="AK747">
        <v>0</v>
      </c>
      <c r="AL747" t="s">
        <v>83</v>
      </c>
      <c r="AM747">
        <v>2</v>
      </c>
      <c r="AN747" s="40">
        <f t="shared" si="876"/>
        <v>0</v>
      </c>
      <c r="AO747">
        <v>3</v>
      </c>
      <c r="AP747" t="s">
        <v>83</v>
      </c>
      <c r="AQ747">
        <v>1</v>
      </c>
      <c r="AR747" s="40">
        <f t="shared" si="856"/>
        <v>0</v>
      </c>
      <c r="AS747">
        <v>3</v>
      </c>
      <c r="AT747" t="s">
        <v>83</v>
      </c>
      <c r="AU747">
        <v>1</v>
      </c>
      <c r="AV747" s="40">
        <f t="shared" si="877"/>
        <v>0</v>
      </c>
      <c r="AW747">
        <v>2</v>
      </c>
      <c r="AX747" t="s">
        <v>83</v>
      </c>
      <c r="AY747">
        <v>3</v>
      </c>
      <c r="AZ747" s="40">
        <f t="shared" si="878"/>
        <v>3</v>
      </c>
      <c r="BA747">
        <v>1</v>
      </c>
      <c r="BB747" t="s">
        <v>83</v>
      </c>
      <c r="BC747">
        <v>2</v>
      </c>
      <c r="BD747" s="40">
        <f t="shared" si="860"/>
        <v>4</v>
      </c>
      <c r="BE747" s="24">
        <f t="shared" si="879"/>
        <v>10</v>
      </c>
      <c r="BF747" s="14">
        <v>3</v>
      </c>
      <c r="BG747" t="s">
        <v>83</v>
      </c>
      <c r="BH747">
        <v>0</v>
      </c>
      <c r="BI747" s="40">
        <f t="shared" si="880"/>
        <v>0</v>
      </c>
      <c r="BJ747">
        <v>2</v>
      </c>
      <c r="BK747" t="s">
        <v>83</v>
      </c>
      <c r="BL747">
        <v>1</v>
      </c>
      <c r="BM747" s="40">
        <f t="shared" si="881"/>
        <v>0</v>
      </c>
      <c r="BN747">
        <v>2</v>
      </c>
      <c r="BO747" t="s">
        <v>83</v>
      </c>
      <c r="BP747">
        <v>1</v>
      </c>
      <c r="BQ747" s="40">
        <f t="shared" si="861"/>
        <v>3</v>
      </c>
      <c r="BR747">
        <v>3</v>
      </c>
      <c r="BS747" t="s">
        <v>83</v>
      </c>
      <c r="BT747">
        <v>2</v>
      </c>
      <c r="BU747" s="40">
        <f t="shared" si="882"/>
        <v>3</v>
      </c>
      <c r="BV747">
        <v>1</v>
      </c>
      <c r="BW747" t="s">
        <v>83</v>
      </c>
      <c r="BX747">
        <v>3</v>
      </c>
      <c r="BY747" s="40">
        <f t="shared" si="883"/>
        <v>4</v>
      </c>
      <c r="BZ747">
        <v>0</v>
      </c>
      <c r="CA747" t="s">
        <v>83</v>
      </c>
      <c r="CB747">
        <v>3</v>
      </c>
      <c r="CC747" s="40">
        <f t="shared" si="884"/>
        <v>3</v>
      </c>
      <c r="CD747" s="24">
        <f t="shared" si="885"/>
        <v>13</v>
      </c>
      <c r="CE747" s="14">
        <v>3</v>
      </c>
      <c r="CF747" t="s">
        <v>83</v>
      </c>
      <c r="CG747">
        <v>2</v>
      </c>
      <c r="CH747" s="40">
        <f t="shared" si="886"/>
        <v>0</v>
      </c>
      <c r="CI747">
        <v>4</v>
      </c>
      <c r="CJ747" t="s">
        <v>83</v>
      </c>
      <c r="CK747">
        <v>0</v>
      </c>
      <c r="CL747" s="40">
        <f t="shared" si="887"/>
        <v>3</v>
      </c>
      <c r="CM747">
        <v>1</v>
      </c>
      <c r="CN747" t="s">
        <v>83</v>
      </c>
      <c r="CO747">
        <v>0</v>
      </c>
      <c r="CP747" s="40">
        <f t="shared" si="888"/>
        <v>0</v>
      </c>
      <c r="CQ747">
        <v>3</v>
      </c>
      <c r="CR747" t="s">
        <v>83</v>
      </c>
      <c r="CS747">
        <v>2</v>
      </c>
      <c r="CT747" s="40">
        <f t="shared" si="889"/>
        <v>4</v>
      </c>
      <c r="CU747">
        <v>1</v>
      </c>
      <c r="CV747" t="s">
        <v>83</v>
      </c>
      <c r="CW747">
        <v>3</v>
      </c>
      <c r="CX747" s="40">
        <f t="shared" si="890"/>
        <v>0</v>
      </c>
      <c r="CY747">
        <v>1</v>
      </c>
      <c r="CZ747" t="s">
        <v>83</v>
      </c>
      <c r="DA747">
        <v>3</v>
      </c>
      <c r="DB747" s="40">
        <f t="shared" si="891"/>
        <v>0</v>
      </c>
      <c r="DC747" s="24">
        <f t="shared" si="892"/>
        <v>7</v>
      </c>
      <c r="DD747" s="14">
        <v>3</v>
      </c>
      <c r="DE747" t="s">
        <v>83</v>
      </c>
      <c r="DF747">
        <v>0</v>
      </c>
      <c r="DG747" s="40">
        <f t="shared" si="921"/>
        <v>0</v>
      </c>
      <c r="DH747">
        <v>3</v>
      </c>
      <c r="DI747" t="s">
        <v>83</v>
      </c>
      <c r="DJ747">
        <v>2</v>
      </c>
      <c r="DK747" s="40">
        <f t="shared" si="862"/>
        <v>3</v>
      </c>
      <c r="DL747">
        <v>0</v>
      </c>
      <c r="DM747" t="s">
        <v>83</v>
      </c>
      <c r="DN747">
        <v>2</v>
      </c>
      <c r="DO747" s="40">
        <f t="shared" si="893"/>
        <v>3</v>
      </c>
      <c r="DP747">
        <v>3</v>
      </c>
      <c r="DQ747" t="s">
        <v>83</v>
      </c>
      <c r="DR747">
        <v>4</v>
      </c>
      <c r="DS747" s="40">
        <f t="shared" si="853"/>
        <v>0</v>
      </c>
      <c r="DT747">
        <v>0</v>
      </c>
      <c r="DU747" t="s">
        <v>83</v>
      </c>
      <c r="DV747">
        <v>3</v>
      </c>
      <c r="DW747" s="40">
        <f t="shared" si="854"/>
        <v>1</v>
      </c>
      <c r="DX747">
        <v>2</v>
      </c>
      <c r="DY747" t="s">
        <v>83</v>
      </c>
      <c r="DZ747">
        <v>4</v>
      </c>
      <c r="EA747" s="39">
        <f t="shared" si="863"/>
        <v>4</v>
      </c>
      <c r="EB747" s="24">
        <f t="shared" si="864"/>
        <v>11</v>
      </c>
      <c r="EC747" s="14">
        <v>1</v>
      </c>
      <c r="ED747" t="s">
        <v>83</v>
      </c>
      <c r="EE747">
        <v>2</v>
      </c>
      <c r="EF747" s="40">
        <f t="shared" si="894"/>
        <v>0</v>
      </c>
      <c r="EG747">
        <v>1</v>
      </c>
      <c r="EH747" t="s">
        <v>83</v>
      </c>
      <c r="EI747">
        <v>0</v>
      </c>
      <c r="EJ747" s="40">
        <f t="shared" si="895"/>
        <v>6</v>
      </c>
      <c r="EK747">
        <v>2</v>
      </c>
      <c r="EL747" t="s">
        <v>83</v>
      </c>
      <c r="EM747">
        <v>1</v>
      </c>
      <c r="EN747" s="40">
        <f t="shared" si="926"/>
        <v>0</v>
      </c>
      <c r="EO747">
        <v>0</v>
      </c>
      <c r="EP747" t="s">
        <v>83</v>
      </c>
      <c r="EQ747">
        <v>1</v>
      </c>
      <c r="ER747" s="40">
        <f t="shared" si="896"/>
        <v>0</v>
      </c>
      <c r="ES747">
        <v>0</v>
      </c>
      <c r="ET747" t="s">
        <v>83</v>
      </c>
      <c r="EU747">
        <v>1</v>
      </c>
      <c r="EV747" s="40">
        <f t="shared" si="897"/>
        <v>0</v>
      </c>
      <c r="EW747">
        <v>3</v>
      </c>
      <c r="EX747" t="s">
        <v>83</v>
      </c>
      <c r="EY747">
        <v>1</v>
      </c>
      <c r="EZ747" s="40">
        <f t="shared" si="898"/>
        <v>0</v>
      </c>
      <c r="FA747" s="24">
        <f t="shared" si="899"/>
        <v>6</v>
      </c>
      <c r="FB747" s="14">
        <v>3</v>
      </c>
      <c r="FC747" t="s">
        <v>83</v>
      </c>
      <c r="FD747">
        <v>2</v>
      </c>
      <c r="FE747" s="40">
        <f t="shared" si="900"/>
        <v>4</v>
      </c>
      <c r="FF747">
        <v>3</v>
      </c>
      <c r="FG747" t="s">
        <v>83</v>
      </c>
      <c r="FH747">
        <v>2</v>
      </c>
      <c r="FI747" s="40">
        <f t="shared" si="901"/>
        <v>3</v>
      </c>
      <c r="FJ747">
        <v>1</v>
      </c>
      <c r="FK747" t="s">
        <v>83</v>
      </c>
      <c r="FL747">
        <v>2</v>
      </c>
      <c r="FM747" s="40">
        <f t="shared" si="902"/>
        <v>0</v>
      </c>
      <c r="FN747">
        <v>3</v>
      </c>
      <c r="FO747" t="s">
        <v>83</v>
      </c>
      <c r="FP747">
        <v>0</v>
      </c>
      <c r="FQ747" s="40">
        <f t="shared" si="865"/>
        <v>3</v>
      </c>
      <c r="FR747">
        <v>2</v>
      </c>
      <c r="FS747" t="s">
        <v>83</v>
      </c>
      <c r="FT747">
        <v>3</v>
      </c>
      <c r="FU747" s="40">
        <f t="shared" si="903"/>
        <v>6</v>
      </c>
      <c r="FV747">
        <v>0</v>
      </c>
      <c r="FW747" t="s">
        <v>83</v>
      </c>
      <c r="FX747">
        <v>4</v>
      </c>
      <c r="FY747" s="40">
        <f t="shared" si="866"/>
        <v>0</v>
      </c>
      <c r="FZ747" s="24">
        <f t="shared" si="867"/>
        <v>16</v>
      </c>
      <c r="GA747" s="14">
        <v>3</v>
      </c>
      <c r="GB747" t="s">
        <v>83</v>
      </c>
      <c r="GC747">
        <v>1</v>
      </c>
      <c r="GD747" s="40">
        <f t="shared" si="904"/>
        <v>0</v>
      </c>
      <c r="GE747">
        <v>3</v>
      </c>
      <c r="GF747" t="s">
        <v>83</v>
      </c>
      <c r="GG747">
        <v>1</v>
      </c>
      <c r="GH747" s="40">
        <f t="shared" si="932"/>
        <v>3</v>
      </c>
      <c r="GI747">
        <v>0</v>
      </c>
      <c r="GJ747" t="s">
        <v>83</v>
      </c>
      <c r="GK747">
        <v>3</v>
      </c>
      <c r="GL747" s="40">
        <f t="shared" si="905"/>
        <v>3</v>
      </c>
      <c r="GM747">
        <v>2</v>
      </c>
      <c r="GN747" t="s">
        <v>83</v>
      </c>
      <c r="GO747">
        <v>1</v>
      </c>
      <c r="GP747" s="40">
        <f t="shared" si="906"/>
        <v>3</v>
      </c>
      <c r="GQ747">
        <v>3</v>
      </c>
      <c r="GR747" t="s">
        <v>83</v>
      </c>
      <c r="GS747">
        <v>2</v>
      </c>
      <c r="GT747" s="40">
        <f t="shared" si="868"/>
        <v>0</v>
      </c>
      <c r="GU747">
        <v>0</v>
      </c>
      <c r="GV747" t="s">
        <v>83</v>
      </c>
      <c r="GW747">
        <v>3</v>
      </c>
      <c r="GX747" s="40">
        <f t="shared" si="907"/>
        <v>0</v>
      </c>
      <c r="GY747" s="24">
        <f t="shared" si="908"/>
        <v>9</v>
      </c>
      <c r="GZ747" s="28">
        <f t="shared" si="869"/>
        <v>82</v>
      </c>
      <c r="HA747" t="s">
        <v>84</v>
      </c>
      <c r="HB747">
        <f t="shared" si="870"/>
        <v>9</v>
      </c>
      <c r="HC747" t="s">
        <v>85</v>
      </c>
      <c r="HD747">
        <f t="shared" si="922"/>
        <v>9</v>
      </c>
      <c r="HE747" t="s">
        <v>93</v>
      </c>
      <c r="HF747">
        <f t="shared" si="871"/>
        <v>9</v>
      </c>
      <c r="HG747" t="s">
        <v>94</v>
      </c>
      <c r="HH747">
        <f t="shared" si="927"/>
        <v>9</v>
      </c>
      <c r="HI747" t="s">
        <v>88</v>
      </c>
      <c r="HJ747">
        <f t="shared" si="909"/>
        <v>0</v>
      </c>
      <c r="HK747" t="s">
        <v>131</v>
      </c>
      <c r="HL747">
        <f t="shared" si="910"/>
        <v>0</v>
      </c>
      <c r="HM747" t="s">
        <v>90</v>
      </c>
      <c r="HN747">
        <f t="shared" si="872"/>
        <v>9</v>
      </c>
      <c r="HO747" t="s">
        <v>96</v>
      </c>
      <c r="HP747">
        <f t="shared" si="911"/>
        <v>9</v>
      </c>
      <c r="HQ747" t="s">
        <v>136</v>
      </c>
      <c r="HR747" s="1">
        <f t="shared" si="912"/>
        <v>0</v>
      </c>
      <c r="HS747" t="s">
        <v>92</v>
      </c>
      <c r="HT747" s="1">
        <f t="shared" si="913"/>
        <v>0</v>
      </c>
      <c r="HU747" t="s">
        <v>133</v>
      </c>
      <c r="HV747" s="1">
        <f t="shared" si="914"/>
        <v>0</v>
      </c>
      <c r="HW747" t="s">
        <v>129</v>
      </c>
      <c r="HX747" s="1">
        <f t="shared" si="915"/>
        <v>0</v>
      </c>
      <c r="HY747" t="s">
        <v>130</v>
      </c>
      <c r="HZ747" s="1">
        <f t="shared" si="916"/>
        <v>6</v>
      </c>
      <c r="IA747" t="s">
        <v>142</v>
      </c>
      <c r="IB747" s="1">
        <f t="shared" si="917"/>
        <v>0</v>
      </c>
      <c r="IC747" t="s">
        <v>150</v>
      </c>
      <c r="ID747" s="1">
        <f t="shared" si="918"/>
        <v>0</v>
      </c>
      <c r="IE747" t="s">
        <v>138</v>
      </c>
      <c r="IF747" s="1">
        <f t="shared" si="919"/>
        <v>0</v>
      </c>
      <c r="IG747">
        <f t="shared" si="924"/>
        <v>60</v>
      </c>
      <c r="IH747" s="1">
        <f t="shared" si="920"/>
        <v>142</v>
      </c>
    </row>
    <row r="748" spans="1:242" ht="14.65" thickBot="1" x14ac:dyDescent="0.5">
      <c r="A748" s="1">
        <v>745</v>
      </c>
      <c r="B748" s="45">
        <f t="shared" si="855"/>
        <v>410</v>
      </c>
      <c r="C748" s="14" t="s">
        <v>1494</v>
      </c>
      <c r="D748" t="s">
        <v>1495</v>
      </c>
      <c r="E748" s="15" t="s">
        <v>1453</v>
      </c>
      <c r="F748" s="28">
        <f t="shared" si="857"/>
        <v>151</v>
      </c>
      <c r="H748" s="14">
        <v>4</v>
      </c>
      <c r="I748" t="s">
        <v>83</v>
      </c>
      <c r="J748">
        <v>4</v>
      </c>
      <c r="K748" s="40">
        <f t="shared" si="933"/>
        <v>0</v>
      </c>
      <c r="L748">
        <v>2</v>
      </c>
      <c r="M748" t="s">
        <v>83</v>
      </c>
      <c r="N748">
        <v>4</v>
      </c>
      <c r="O748" s="40">
        <f t="shared" si="925"/>
        <v>4</v>
      </c>
      <c r="P748">
        <v>2</v>
      </c>
      <c r="Q748" t="s">
        <v>83</v>
      </c>
      <c r="R748">
        <v>3</v>
      </c>
      <c r="S748" s="40">
        <f t="shared" si="873"/>
        <v>3</v>
      </c>
      <c r="T748">
        <v>3</v>
      </c>
      <c r="U748" t="s">
        <v>83</v>
      </c>
      <c r="V748">
        <v>1</v>
      </c>
      <c r="W748" s="40">
        <f t="shared" si="858"/>
        <v>0</v>
      </c>
      <c r="X748">
        <v>2</v>
      </c>
      <c r="Y748" t="s">
        <v>83</v>
      </c>
      <c r="Z748">
        <v>1</v>
      </c>
      <c r="AA748" s="40">
        <f t="shared" si="859"/>
        <v>0</v>
      </c>
      <c r="AB748">
        <v>3</v>
      </c>
      <c r="AC748" t="s">
        <v>83</v>
      </c>
      <c r="AD748">
        <v>0</v>
      </c>
      <c r="AE748" s="40">
        <f t="shared" si="874"/>
        <v>3</v>
      </c>
      <c r="AF748" s="24">
        <f t="shared" si="875"/>
        <v>10</v>
      </c>
      <c r="AG748" s="14">
        <v>3</v>
      </c>
      <c r="AH748" t="s">
        <v>83</v>
      </c>
      <c r="AI748">
        <v>1</v>
      </c>
      <c r="AJ748" s="40">
        <f t="shared" si="923"/>
        <v>3</v>
      </c>
      <c r="AK748">
        <v>0</v>
      </c>
      <c r="AL748" t="s">
        <v>83</v>
      </c>
      <c r="AM748">
        <v>1</v>
      </c>
      <c r="AN748" s="40">
        <f t="shared" si="876"/>
        <v>0</v>
      </c>
      <c r="AO748">
        <v>2</v>
      </c>
      <c r="AP748" t="s">
        <v>83</v>
      </c>
      <c r="AQ748">
        <v>0</v>
      </c>
      <c r="AR748" s="40">
        <f t="shared" si="856"/>
        <v>0</v>
      </c>
      <c r="AS748">
        <v>4</v>
      </c>
      <c r="AT748" t="s">
        <v>83</v>
      </c>
      <c r="AU748">
        <v>2</v>
      </c>
      <c r="AV748" s="40">
        <f t="shared" si="877"/>
        <v>0</v>
      </c>
      <c r="AW748">
        <v>2</v>
      </c>
      <c r="AX748" t="s">
        <v>83</v>
      </c>
      <c r="AY748">
        <v>1</v>
      </c>
      <c r="AZ748" s="40">
        <f t="shared" si="878"/>
        <v>0</v>
      </c>
      <c r="BA748">
        <v>0</v>
      </c>
      <c r="BB748" t="s">
        <v>83</v>
      </c>
      <c r="BC748">
        <v>1</v>
      </c>
      <c r="BD748" s="40">
        <f t="shared" si="860"/>
        <v>6</v>
      </c>
      <c r="BE748" s="24">
        <f t="shared" si="879"/>
        <v>9</v>
      </c>
      <c r="BF748" s="14">
        <v>4</v>
      </c>
      <c r="BG748" t="s">
        <v>83</v>
      </c>
      <c r="BH748">
        <v>2</v>
      </c>
      <c r="BI748" s="40">
        <f t="shared" si="880"/>
        <v>0</v>
      </c>
      <c r="BJ748">
        <v>2</v>
      </c>
      <c r="BK748" t="s">
        <v>83</v>
      </c>
      <c r="BL748">
        <v>3</v>
      </c>
      <c r="BM748" s="40">
        <f t="shared" si="881"/>
        <v>0</v>
      </c>
      <c r="BN748">
        <v>2</v>
      </c>
      <c r="BO748" t="s">
        <v>83</v>
      </c>
      <c r="BP748">
        <v>0</v>
      </c>
      <c r="BQ748" s="40">
        <f t="shared" si="861"/>
        <v>6</v>
      </c>
      <c r="BR748">
        <v>3</v>
      </c>
      <c r="BS748" t="s">
        <v>83</v>
      </c>
      <c r="BT748">
        <v>2</v>
      </c>
      <c r="BU748" s="40">
        <f t="shared" si="882"/>
        <v>3</v>
      </c>
      <c r="BV748">
        <v>2</v>
      </c>
      <c r="BW748" t="s">
        <v>83</v>
      </c>
      <c r="BX748">
        <v>1</v>
      </c>
      <c r="BY748" s="40">
        <f t="shared" si="883"/>
        <v>0</v>
      </c>
      <c r="BZ748">
        <v>0</v>
      </c>
      <c r="CA748" t="s">
        <v>83</v>
      </c>
      <c r="CB748">
        <v>2</v>
      </c>
      <c r="CC748" s="40">
        <f t="shared" si="884"/>
        <v>3</v>
      </c>
      <c r="CD748" s="24">
        <f t="shared" si="885"/>
        <v>12</v>
      </c>
      <c r="CE748" s="14">
        <v>2</v>
      </c>
      <c r="CF748" t="s">
        <v>83</v>
      </c>
      <c r="CG748">
        <v>3</v>
      </c>
      <c r="CH748" s="40">
        <f t="shared" si="886"/>
        <v>0</v>
      </c>
      <c r="CI748">
        <v>3</v>
      </c>
      <c r="CJ748" t="s">
        <v>83</v>
      </c>
      <c r="CK748">
        <v>2</v>
      </c>
      <c r="CL748" s="40">
        <f t="shared" si="887"/>
        <v>3</v>
      </c>
      <c r="CM748">
        <v>3</v>
      </c>
      <c r="CN748" t="s">
        <v>83</v>
      </c>
      <c r="CO748">
        <v>1</v>
      </c>
      <c r="CP748" s="40">
        <f t="shared" si="888"/>
        <v>0</v>
      </c>
      <c r="CQ748">
        <v>1</v>
      </c>
      <c r="CR748" t="s">
        <v>83</v>
      </c>
      <c r="CS748">
        <v>0</v>
      </c>
      <c r="CT748" s="40">
        <f t="shared" si="889"/>
        <v>4</v>
      </c>
      <c r="CU748">
        <v>2</v>
      </c>
      <c r="CV748" t="s">
        <v>83</v>
      </c>
      <c r="CW748">
        <v>1</v>
      </c>
      <c r="CX748" s="40">
        <f t="shared" si="890"/>
        <v>4</v>
      </c>
      <c r="CY748">
        <v>2</v>
      </c>
      <c r="CZ748" t="s">
        <v>83</v>
      </c>
      <c r="DA748">
        <v>3</v>
      </c>
      <c r="DB748" s="40">
        <f t="shared" si="891"/>
        <v>0</v>
      </c>
      <c r="DC748" s="24">
        <f t="shared" si="892"/>
        <v>11</v>
      </c>
      <c r="DD748" s="14">
        <v>3</v>
      </c>
      <c r="DE748" t="s">
        <v>83</v>
      </c>
      <c r="DF748">
        <v>0</v>
      </c>
      <c r="DG748" s="40">
        <f t="shared" si="921"/>
        <v>0</v>
      </c>
      <c r="DH748">
        <v>4</v>
      </c>
      <c r="DI748" t="s">
        <v>83</v>
      </c>
      <c r="DJ748">
        <v>3</v>
      </c>
      <c r="DK748" s="40">
        <f t="shared" si="862"/>
        <v>3</v>
      </c>
      <c r="DL748">
        <v>1</v>
      </c>
      <c r="DM748" t="s">
        <v>83</v>
      </c>
      <c r="DN748">
        <v>2</v>
      </c>
      <c r="DO748" s="40">
        <f t="shared" si="893"/>
        <v>4</v>
      </c>
      <c r="DP748">
        <v>2</v>
      </c>
      <c r="DQ748" t="s">
        <v>83</v>
      </c>
      <c r="DR748">
        <v>3</v>
      </c>
      <c r="DS748" s="40">
        <f t="shared" si="853"/>
        <v>0</v>
      </c>
      <c r="DT748">
        <v>1</v>
      </c>
      <c r="DU748" t="s">
        <v>83</v>
      </c>
      <c r="DV748">
        <v>3</v>
      </c>
      <c r="DW748" s="40">
        <f t="shared" si="854"/>
        <v>1</v>
      </c>
      <c r="DX748">
        <v>2</v>
      </c>
      <c r="DY748" t="s">
        <v>83</v>
      </c>
      <c r="DZ748">
        <v>3</v>
      </c>
      <c r="EA748" s="39">
        <f t="shared" si="863"/>
        <v>6</v>
      </c>
      <c r="EB748" s="24">
        <f t="shared" si="864"/>
        <v>14</v>
      </c>
      <c r="EC748" s="14">
        <v>2</v>
      </c>
      <c r="ED748" t="s">
        <v>83</v>
      </c>
      <c r="EE748">
        <v>3</v>
      </c>
      <c r="EF748" s="40">
        <f t="shared" si="894"/>
        <v>0</v>
      </c>
      <c r="EG748">
        <v>2</v>
      </c>
      <c r="EH748" t="s">
        <v>83</v>
      </c>
      <c r="EI748">
        <v>0</v>
      </c>
      <c r="EJ748" s="40">
        <f t="shared" si="895"/>
        <v>3</v>
      </c>
      <c r="EK748">
        <v>1</v>
      </c>
      <c r="EL748" t="s">
        <v>83</v>
      </c>
      <c r="EM748">
        <v>0</v>
      </c>
      <c r="EN748" s="40">
        <f t="shared" si="926"/>
        <v>0</v>
      </c>
      <c r="EO748">
        <v>3</v>
      </c>
      <c r="EP748" t="s">
        <v>83</v>
      </c>
      <c r="EQ748">
        <v>2</v>
      </c>
      <c r="ER748" s="40">
        <f t="shared" si="896"/>
        <v>3</v>
      </c>
      <c r="ES748">
        <v>0</v>
      </c>
      <c r="ET748" t="s">
        <v>83</v>
      </c>
      <c r="EU748">
        <v>1</v>
      </c>
      <c r="EV748" s="40">
        <f t="shared" si="897"/>
        <v>0</v>
      </c>
      <c r="EW748">
        <v>0</v>
      </c>
      <c r="EX748" t="s">
        <v>83</v>
      </c>
      <c r="EY748">
        <v>1</v>
      </c>
      <c r="EZ748" s="40">
        <f t="shared" si="898"/>
        <v>4</v>
      </c>
      <c r="FA748" s="24">
        <f t="shared" si="899"/>
        <v>10</v>
      </c>
      <c r="FB748" s="14">
        <v>0</v>
      </c>
      <c r="FC748" t="s">
        <v>83</v>
      </c>
      <c r="FD748">
        <v>1</v>
      </c>
      <c r="FE748" s="40">
        <f t="shared" si="900"/>
        <v>0</v>
      </c>
      <c r="FF748">
        <v>3</v>
      </c>
      <c r="FG748" t="s">
        <v>83</v>
      </c>
      <c r="FH748">
        <v>1</v>
      </c>
      <c r="FI748" s="40">
        <f t="shared" si="901"/>
        <v>4</v>
      </c>
      <c r="FJ748">
        <v>2</v>
      </c>
      <c r="FK748" t="s">
        <v>83</v>
      </c>
      <c r="FL748">
        <v>3</v>
      </c>
      <c r="FM748" s="40">
        <f t="shared" si="902"/>
        <v>0</v>
      </c>
      <c r="FN748">
        <v>3</v>
      </c>
      <c r="FO748" t="s">
        <v>83</v>
      </c>
      <c r="FP748">
        <v>0</v>
      </c>
      <c r="FQ748" s="40">
        <f t="shared" si="865"/>
        <v>3</v>
      </c>
      <c r="FR748">
        <v>1</v>
      </c>
      <c r="FS748" t="s">
        <v>83</v>
      </c>
      <c r="FT748">
        <v>0</v>
      </c>
      <c r="FU748" s="40">
        <f t="shared" si="903"/>
        <v>0</v>
      </c>
      <c r="FV748">
        <v>1</v>
      </c>
      <c r="FW748" t="s">
        <v>83</v>
      </c>
      <c r="FX748">
        <v>3</v>
      </c>
      <c r="FY748" s="40">
        <f t="shared" si="866"/>
        <v>0</v>
      </c>
      <c r="FZ748" s="24">
        <f t="shared" si="867"/>
        <v>7</v>
      </c>
      <c r="GA748" s="14">
        <v>3</v>
      </c>
      <c r="GB748" t="s">
        <v>83</v>
      </c>
      <c r="GC748">
        <v>2</v>
      </c>
      <c r="GD748" s="40">
        <f t="shared" si="904"/>
        <v>0</v>
      </c>
      <c r="GE748">
        <v>2</v>
      </c>
      <c r="GF748" t="s">
        <v>83</v>
      </c>
      <c r="GG748">
        <v>1</v>
      </c>
      <c r="GH748" s="40">
        <f t="shared" si="932"/>
        <v>4</v>
      </c>
      <c r="GI748">
        <v>2</v>
      </c>
      <c r="GJ748" t="s">
        <v>83</v>
      </c>
      <c r="GK748">
        <v>1</v>
      </c>
      <c r="GL748" s="40">
        <f t="shared" si="905"/>
        <v>0</v>
      </c>
      <c r="GM748">
        <v>3</v>
      </c>
      <c r="GN748" t="s">
        <v>83</v>
      </c>
      <c r="GO748">
        <v>1</v>
      </c>
      <c r="GP748" s="40">
        <f t="shared" si="906"/>
        <v>4</v>
      </c>
      <c r="GQ748">
        <v>2</v>
      </c>
      <c r="GR748" t="s">
        <v>83</v>
      </c>
      <c r="GS748">
        <v>3</v>
      </c>
      <c r="GT748" s="40">
        <f t="shared" si="868"/>
        <v>3</v>
      </c>
      <c r="GU748">
        <v>2</v>
      </c>
      <c r="GV748" t="s">
        <v>83</v>
      </c>
      <c r="GW748">
        <v>3</v>
      </c>
      <c r="GX748" s="40">
        <f t="shared" si="907"/>
        <v>0</v>
      </c>
      <c r="GY748" s="24">
        <f t="shared" si="908"/>
        <v>11</v>
      </c>
      <c r="GZ748" s="28">
        <f t="shared" si="869"/>
        <v>84</v>
      </c>
      <c r="HA748" t="s">
        <v>84</v>
      </c>
      <c r="HB748">
        <f t="shared" si="870"/>
        <v>9</v>
      </c>
      <c r="HC748" t="s">
        <v>85</v>
      </c>
      <c r="HD748">
        <f t="shared" si="922"/>
        <v>9</v>
      </c>
      <c r="HE748" t="s">
        <v>86</v>
      </c>
      <c r="HF748">
        <f t="shared" si="871"/>
        <v>5</v>
      </c>
      <c r="HG748" t="s">
        <v>94</v>
      </c>
      <c r="HH748">
        <f t="shared" si="927"/>
        <v>9</v>
      </c>
      <c r="HI748" t="s">
        <v>88</v>
      </c>
      <c r="HJ748">
        <f t="shared" si="909"/>
        <v>0</v>
      </c>
      <c r="HK748" t="s">
        <v>131</v>
      </c>
      <c r="HL748">
        <f t="shared" si="910"/>
        <v>0</v>
      </c>
      <c r="HM748" t="s">
        <v>90</v>
      </c>
      <c r="HN748">
        <f t="shared" si="872"/>
        <v>9</v>
      </c>
      <c r="HO748" t="s">
        <v>96</v>
      </c>
      <c r="HP748">
        <f t="shared" si="911"/>
        <v>9</v>
      </c>
      <c r="HQ748" t="s">
        <v>136</v>
      </c>
      <c r="HR748" s="1">
        <f t="shared" si="912"/>
        <v>0</v>
      </c>
      <c r="HS748" t="s">
        <v>92</v>
      </c>
      <c r="HT748" s="1">
        <f t="shared" si="913"/>
        <v>0</v>
      </c>
      <c r="HU748" t="s">
        <v>93</v>
      </c>
      <c r="HV748" s="1">
        <f t="shared" si="914"/>
        <v>5</v>
      </c>
      <c r="HW748" t="s">
        <v>164</v>
      </c>
      <c r="HX748" s="1">
        <f t="shared" si="915"/>
        <v>0</v>
      </c>
      <c r="HY748" t="s">
        <v>130</v>
      </c>
      <c r="HZ748" s="1">
        <f t="shared" si="916"/>
        <v>6</v>
      </c>
      <c r="IA748" t="s">
        <v>95</v>
      </c>
      <c r="IB748" s="1">
        <f t="shared" si="917"/>
        <v>6</v>
      </c>
      <c r="IC748" t="s">
        <v>150</v>
      </c>
      <c r="ID748" s="1">
        <f t="shared" si="918"/>
        <v>0</v>
      </c>
      <c r="IE748" t="s">
        <v>135</v>
      </c>
      <c r="IF748" s="1">
        <f t="shared" si="919"/>
        <v>0</v>
      </c>
      <c r="IG748">
        <f t="shared" si="924"/>
        <v>67</v>
      </c>
      <c r="IH748" s="1">
        <f t="shared" si="920"/>
        <v>151</v>
      </c>
    </row>
    <row r="749" spans="1:242" ht="14.65" thickBot="1" x14ac:dyDescent="0.5">
      <c r="A749" s="1">
        <v>746</v>
      </c>
      <c r="B749" s="45">
        <f t="shared" si="855"/>
        <v>77</v>
      </c>
      <c r="C749" s="14" t="s">
        <v>1496</v>
      </c>
      <c r="D749" t="s">
        <v>317</v>
      </c>
      <c r="E749" s="15" t="s">
        <v>1453</v>
      </c>
      <c r="F749" s="28">
        <f t="shared" si="857"/>
        <v>180</v>
      </c>
      <c r="H749" s="14">
        <v>0</v>
      </c>
      <c r="I749" t="s">
        <v>83</v>
      </c>
      <c r="J749">
        <v>2</v>
      </c>
      <c r="K749" s="40">
        <f t="shared" si="933"/>
        <v>6</v>
      </c>
      <c r="L749">
        <v>1</v>
      </c>
      <c r="M749" t="s">
        <v>83</v>
      </c>
      <c r="N749">
        <v>2</v>
      </c>
      <c r="O749" s="40">
        <f t="shared" si="925"/>
        <v>3</v>
      </c>
      <c r="P749">
        <v>1</v>
      </c>
      <c r="Q749" t="s">
        <v>83</v>
      </c>
      <c r="R749">
        <v>3</v>
      </c>
      <c r="S749" s="40">
        <f t="shared" si="873"/>
        <v>6</v>
      </c>
      <c r="T749">
        <v>2</v>
      </c>
      <c r="U749" t="s">
        <v>83</v>
      </c>
      <c r="V749">
        <v>1</v>
      </c>
      <c r="W749" s="40">
        <f t="shared" si="858"/>
        <v>0</v>
      </c>
      <c r="X749">
        <v>1</v>
      </c>
      <c r="Y749" t="s">
        <v>83</v>
      </c>
      <c r="Z749">
        <v>1</v>
      </c>
      <c r="AA749" s="40">
        <f t="shared" si="859"/>
        <v>0</v>
      </c>
      <c r="AB749">
        <v>4</v>
      </c>
      <c r="AC749" t="s">
        <v>83</v>
      </c>
      <c r="AD749">
        <v>0</v>
      </c>
      <c r="AE749" s="40">
        <f t="shared" si="874"/>
        <v>3</v>
      </c>
      <c r="AF749" s="24">
        <f t="shared" si="875"/>
        <v>18</v>
      </c>
      <c r="AG749" s="14">
        <v>3</v>
      </c>
      <c r="AH749" t="s">
        <v>83</v>
      </c>
      <c r="AI749">
        <v>0</v>
      </c>
      <c r="AJ749" s="40">
        <f t="shared" si="923"/>
        <v>3</v>
      </c>
      <c r="AK749">
        <v>2</v>
      </c>
      <c r="AL749" t="s">
        <v>83</v>
      </c>
      <c r="AM749">
        <v>1</v>
      </c>
      <c r="AN749" s="40">
        <f t="shared" si="876"/>
        <v>0</v>
      </c>
      <c r="AO749">
        <v>1</v>
      </c>
      <c r="AP749" t="s">
        <v>83</v>
      </c>
      <c r="AQ749">
        <v>1</v>
      </c>
      <c r="AR749" s="40">
        <f t="shared" si="856"/>
        <v>0</v>
      </c>
      <c r="AS749">
        <v>2</v>
      </c>
      <c r="AT749" t="s">
        <v>83</v>
      </c>
      <c r="AU749">
        <v>1</v>
      </c>
      <c r="AV749" s="40">
        <f t="shared" si="877"/>
        <v>0</v>
      </c>
      <c r="AW749">
        <v>2</v>
      </c>
      <c r="AX749" t="s">
        <v>83</v>
      </c>
      <c r="AY749">
        <v>2</v>
      </c>
      <c r="AZ749" s="40">
        <f t="shared" si="878"/>
        <v>0</v>
      </c>
      <c r="BA749">
        <v>0</v>
      </c>
      <c r="BB749" t="s">
        <v>83</v>
      </c>
      <c r="BC749">
        <v>1</v>
      </c>
      <c r="BD749" s="40">
        <f t="shared" si="860"/>
        <v>6</v>
      </c>
      <c r="BE749" s="24">
        <f t="shared" si="879"/>
        <v>9</v>
      </c>
      <c r="BF749" s="14">
        <v>3</v>
      </c>
      <c r="BG749" t="s">
        <v>83</v>
      </c>
      <c r="BH749">
        <v>1</v>
      </c>
      <c r="BI749" s="40">
        <f t="shared" si="880"/>
        <v>0</v>
      </c>
      <c r="BJ749">
        <v>2</v>
      </c>
      <c r="BK749" t="s">
        <v>83</v>
      </c>
      <c r="BL749">
        <v>1</v>
      </c>
      <c r="BM749" s="40">
        <f t="shared" si="881"/>
        <v>0</v>
      </c>
      <c r="BN749">
        <v>1</v>
      </c>
      <c r="BO749" t="s">
        <v>83</v>
      </c>
      <c r="BP749">
        <v>0</v>
      </c>
      <c r="BQ749" s="40">
        <f t="shared" si="861"/>
        <v>3</v>
      </c>
      <c r="BR749">
        <v>3</v>
      </c>
      <c r="BS749" t="s">
        <v>83</v>
      </c>
      <c r="BT749">
        <v>2</v>
      </c>
      <c r="BU749" s="40">
        <f t="shared" si="882"/>
        <v>3</v>
      </c>
      <c r="BV749">
        <v>1</v>
      </c>
      <c r="BW749" t="s">
        <v>83</v>
      </c>
      <c r="BX749">
        <v>3</v>
      </c>
      <c r="BY749" s="40">
        <f t="shared" si="883"/>
        <v>4</v>
      </c>
      <c r="BZ749">
        <v>1</v>
      </c>
      <c r="CA749" t="s">
        <v>83</v>
      </c>
      <c r="CB749">
        <v>3</v>
      </c>
      <c r="CC749" s="40">
        <f t="shared" si="884"/>
        <v>3</v>
      </c>
      <c r="CD749" s="24">
        <f t="shared" si="885"/>
        <v>13</v>
      </c>
      <c r="CE749" s="14">
        <v>3</v>
      </c>
      <c r="CF749" t="s">
        <v>83</v>
      </c>
      <c r="CG749">
        <v>0</v>
      </c>
      <c r="CH749" s="40">
        <f t="shared" si="886"/>
        <v>0</v>
      </c>
      <c r="CI749">
        <v>3</v>
      </c>
      <c r="CJ749" t="s">
        <v>83</v>
      </c>
      <c r="CK749">
        <v>1</v>
      </c>
      <c r="CL749" s="40">
        <f t="shared" si="887"/>
        <v>3</v>
      </c>
      <c r="CM749">
        <v>1</v>
      </c>
      <c r="CN749" t="s">
        <v>83</v>
      </c>
      <c r="CO749">
        <v>1</v>
      </c>
      <c r="CP749" s="40">
        <f t="shared" si="888"/>
        <v>0</v>
      </c>
      <c r="CQ749">
        <v>3</v>
      </c>
      <c r="CR749" t="s">
        <v>83</v>
      </c>
      <c r="CS749">
        <v>2</v>
      </c>
      <c r="CT749" s="40">
        <f t="shared" si="889"/>
        <v>4</v>
      </c>
      <c r="CU749">
        <v>0</v>
      </c>
      <c r="CV749" t="s">
        <v>83</v>
      </c>
      <c r="CW749">
        <v>1</v>
      </c>
      <c r="CX749" s="40">
        <f t="shared" si="890"/>
        <v>0</v>
      </c>
      <c r="CY749">
        <v>1</v>
      </c>
      <c r="CZ749" t="s">
        <v>83</v>
      </c>
      <c r="DA749">
        <v>2</v>
      </c>
      <c r="DB749" s="40">
        <f t="shared" si="891"/>
        <v>0</v>
      </c>
      <c r="DC749" s="24">
        <f t="shared" si="892"/>
        <v>7</v>
      </c>
      <c r="DD749" s="14">
        <v>1</v>
      </c>
      <c r="DE749" t="s">
        <v>83</v>
      </c>
      <c r="DF749">
        <v>0</v>
      </c>
      <c r="DG749" s="40">
        <f t="shared" si="921"/>
        <v>0</v>
      </c>
      <c r="DH749">
        <v>2</v>
      </c>
      <c r="DI749" t="s">
        <v>83</v>
      </c>
      <c r="DJ749">
        <v>1</v>
      </c>
      <c r="DK749" s="40">
        <f t="shared" si="862"/>
        <v>3</v>
      </c>
      <c r="DL749">
        <v>2</v>
      </c>
      <c r="DM749" t="s">
        <v>83</v>
      </c>
      <c r="DN749">
        <v>2</v>
      </c>
      <c r="DO749" s="40">
        <f t="shared" si="893"/>
        <v>0</v>
      </c>
      <c r="DP749">
        <v>3</v>
      </c>
      <c r="DQ749" t="s">
        <v>83</v>
      </c>
      <c r="DR749">
        <v>1</v>
      </c>
      <c r="DS749" s="40">
        <f t="shared" si="853"/>
        <v>0</v>
      </c>
      <c r="DT749">
        <v>2</v>
      </c>
      <c r="DU749" t="s">
        <v>83</v>
      </c>
      <c r="DV749">
        <v>2</v>
      </c>
      <c r="DW749" s="40">
        <f t="shared" si="854"/>
        <v>1</v>
      </c>
      <c r="DX749">
        <v>1</v>
      </c>
      <c r="DY749" t="s">
        <v>83</v>
      </c>
      <c r="DZ749">
        <v>3</v>
      </c>
      <c r="EA749" s="39">
        <f t="shared" si="863"/>
        <v>4</v>
      </c>
      <c r="EB749" s="24">
        <f t="shared" si="864"/>
        <v>8</v>
      </c>
      <c r="EC749" s="14">
        <v>2</v>
      </c>
      <c r="ED749" t="s">
        <v>83</v>
      </c>
      <c r="EE749">
        <v>2</v>
      </c>
      <c r="EF749" s="40">
        <f t="shared" si="894"/>
        <v>3</v>
      </c>
      <c r="EG749">
        <v>3</v>
      </c>
      <c r="EH749" t="s">
        <v>83</v>
      </c>
      <c r="EI749">
        <v>1</v>
      </c>
      <c r="EJ749" s="40">
        <f t="shared" si="895"/>
        <v>3</v>
      </c>
      <c r="EK749">
        <v>1</v>
      </c>
      <c r="EL749" t="s">
        <v>83</v>
      </c>
      <c r="EM749">
        <v>0</v>
      </c>
      <c r="EN749" s="40">
        <f t="shared" si="926"/>
        <v>0</v>
      </c>
      <c r="EO749">
        <v>2</v>
      </c>
      <c r="EP749" t="s">
        <v>83</v>
      </c>
      <c r="EQ749">
        <v>1</v>
      </c>
      <c r="ER749" s="40">
        <f t="shared" si="896"/>
        <v>3</v>
      </c>
      <c r="ES749">
        <v>2</v>
      </c>
      <c r="ET749" t="s">
        <v>83</v>
      </c>
      <c r="EU749">
        <v>2</v>
      </c>
      <c r="EV749" s="40">
        <f t="shared" si="897"/>
        <v>3</v>
      </c>
      <c r="EW749">
        <v>1</v>
      </c>
      <c r="EX749" t="s">
        <v>83</v>
      </c>
      <c r="EY749">
        <v>0</v>
      </c>
      <c r="EZ749" s="40">
        <f t="shared" si="898"/>
        <v>3</v>
      </c>
      <c r="FA749" s="24">
        <f t="shared" si="899"/>
        <v>15</v>
      </c>
      <c r="FB749" s="14">
        <v>1</v>
      </c>
      <c r="FC749" t="s">
        <v>83</v>
      </c>
      <c r="FD749">
        <v>0</v>
      </c>
      <c r="FE749" s="40">
        <f t="shared" si="900"/>
        <v>6</v>
      </c>
      <c r="FF749">
        <v>3</v>
      </c>
      <c r="FG749" t="s">
        <v>83</v>
      </c>
      <c r="FH749">
        <v>1</v>
      </c>
      <c r="FI749" s="40">
        <f t="shared" si="901"/>
        <v>4</v>
      </c>
      <c r="FJ749">
        <v>2</v>
      </c>
      <c r="FK749" t="s">
        <v>83</v>
      </c>
      <c r="FL749">
        <v>2</v>
      </c>
      <c r="FM749" s="40">
        <f t="shared" si="902"/>
        <v>4</v>
      </c>
      <c r="FN749">
        <v>4</v>
      </c>
      <c r="FO749" t="s">
        <v>83</v>
      </c>
      <c r="FP749">
        <v>3</v>
      </c>
      <c r="FQ749" s="40">
        <f t="shared" si="865"/>
        <v>4</v>
      </c>
      <c r="FR749">
        <v>2</v>
      </c>
      <c r="FS749" t="s">
        <v>83</v>
      </c>
      <c r="FT749">
        <v>3</v>
      </c>
      <c r="FU749" s="40">
        <f t="shared" si="903"/>
        <v>6</v>
      </c>
      <c r="FV749">
        <v>0</v>
      </c>
      <c r="FW749" t="s">
        <v>83</v>
      </c>
      <c r="FX749">
        <v>2</v>
      </c>
      <c r="FY749" s="40">
        <f t="shared" si="866"/>
        <v>0</v>
      </c>
      <c r="FZ749" s="24">
        <f t="shared" si="867"/>
        <v>24</v>
      </c>
      <c r="GA749" s="14">
        <v>3</v>
      </c>
      <c r="GB749" t="s">
        <v>83</v>
      </c>
      <c r="GC749">
        <v>1</v>
      </c>
      <c r="GD749" s="40">
        <f t="shared" si="904"/>
        <v>0</v>
      </c>
      <c r="GE749">
        <v>2</v>
      </c>
      <c r="GF749" t="s">
        <v>83</v>
      </c>
      <c r="GG749">
        <v>1</v>
      </c>
      <c r="GH749" s="40">
        <f t="shared" si="932"/>
        <v>4</v>
      </c>
      <c r="GI749">
        <v>2</v>
      </c>
      <c r="GJ749" t="s">
        <v>83</v>
      </c>
      <c r="GK749">
        <v>2</v>
      </c>
      <c r="GL749" s="40">
        <f t="shared" si="905"/>
        <v>0</v>
      </c>
      <c r="GM749">
        <v>1</v>
      </c>
      <c r="GN749" t="s">
        <v>83</v>
      </c>
      <c r="GO749">
        <v>2</v>
      </c>
      <c r="GP749" s="40">
        <f t="shared" si="906"/>
        <v>0</v>
      </c>
      <c r="GQ749">
        <v>0</v>
      </c>
      <c r="GR749" t="s">
        <v>83</v>
      </c>
      <c r="GS749">
        <v>1</v>
      </c>
      <c r="GT749" s="40">
        <f t="shared" si="868"/>
        <v>3</v>
      </c>
      <c r="GU749">
        <v>2</v>
      </c>
      <c r="GV749" t="s">
        <v>83</v>
      </c>
      <c r="GW749">
        <v>2</v>
      </c>
      <c r="GX749" s="40">
        <f t="shared" si="907"/>
        <v>0</v>
      </c>
      <c r="GY749" s="24">
        <f t="shared" si="908"/>
        <v>7</v>
      </c>
      <c r="GZ749" s="28">
        <f t="shared" si="869"/>
        <v>101</v>
      </c>
      <c r="HA749" t="s">
        <v>84</v>
      </c>
      <c r="HB749">
        <f t="shared" si="870"/>
        <v>9</v>
      </c>
      <c r="HC749" t="s">
        <v>85</v>
      </c>
      <c r="HD749">
        <f t="shared" si="922"/>
        <v>9</v>
      </c>
      <c r="HE749" t="s">
        <v>93</v>
      </c>
      <c r="HF749">
        <f t="shared" si="871"/>
        <v>9</v>
      </c>
      <c r="HG749" t="s">
        <v>94</v>
      </c>
      <c r="HH749">
        <f t="shared" si="927"/>
        <v>9</v>
      </c>
      <c r="HI749" t="s">
        <v>130</v>
      </c>
      <c r="HJ749">
        <f t="shared" si="909"/>
        <v>5</v>
      </c>
      <c r="HK749" t="s">
        <v>131</v>
      </c>
      <c r="HL749">
        <f t="shared" si="910"/>
        <v>0</v>
      </c>
      <c r="HM749" t="s">
        <v>90</v>
      </c>
      <c r="HN749">
        <f t="shared" si="872"/>
        <v>9</v>
      </c>
      <c r="HO749" t="s">
        <v>135</v>
      </c>
      <c r="HP749">
        <f t="shared" si="911"/>
        <v>0</v>
      </c>
      <c r="HQ749" t="s">
        <v>132</v>
      </c>
      <c r="HR749" s="1">
        <f t="shared" si="912"/>
        <v>6</v>
      </c>
      <c r="HS749" t="s">
        <v>137</v>
      </c>
      <c r="HT749" s="1">
        <f t="shared" si="913"/>
        <v>6</v>
      </c>
      <c r="HU749" t="s">
        <v>133</v>
      </c>
      <c r="HV749" s="1">
        <f t="shared" si="914"/>
        <v>0</v>
      </c>
      <c r="HW749" t="s">
        <v>129</v>
      </c>
      <c r="HX749" s="1">
        <f t="shared" si="915"/>
        <v>0</v>
      </c>
      <c r="HY749" t="s">
        <v>88</v>
      </c>
      <c r="HZ749" s="1">
        <f t="shared" si="916"/>
        <v>0</v>
      </c>
      <c r="IA749" t="s">
        <v>95</v>
      </c>
      <c r="IB749" s="1">
        <f t="shared" si="917"/>
        <v>6</v>
      </c>
      <c r="IC749" t="s">
        <v>134</v>
      </c>
      <c r="ID749" s="1">
        <f t="shared" si="918"/>
        <v>6</v>
      </c>
      <c r="IE749" t="s">
        <v>96</v>
      </c>
      <c r="IF749" s="1">
        <f t="shared" si="919"/>
        <v>5</v>
      </c>
      <c r="IG749">
        <f t="shared" si="924"/>
        <v>79</v>
      </c>
      <c r="IH749" s="1">
        <f t="shared" si="920"/>
        <v>180</v>
      </c>
    </row>
    <row r="750" spans="1:242" ht="14.65" thickBot="1" x14ac:dyDescent="0.5">
      <c r="A750" s="1">
        <v>747</v>
      </c>
      <c r="B750" s="45">
        <f t="shared" si="855"/>
        <v>214</v>
      </c>
      <c r="C750" s="14" t="s">
        <v>1497</v>
      </c>
      <c r="D750" t="s">
        <v>317</v>
      </c>
      <c r="E750" s="15" t="s">
        <v>1453</v>
      </c>
      <c r="F750" s="28">
        <f t="shared" si="857"/>
        <v>166</v>
      </c>
      <c r="H750" s="14">
        <v>1</v>
      </c>
      <c r="I750" t="s">
        <v>83</v>
      </c>
      <c r="J750">
        <v>1</v>
      </c>
      <c r="K750" s="40">
        <f t="shared" si="933"/>
        <v>0</v>
      </c>
      <c r="L750">
        <v>1</v>
      </c>
      <c r="M750" t="s">
        <v>83</v>
      </c>
      <c r="N750">
        <v>2</v>
      </c>
      <c r="O750" s="40">
        <f t="shared" si="925"/>
        <v>3</v>
      </c>
      <c r="P750">
        <v>0</v>
      </c>
      <c r="Q750" t="s">
        <v>83</v>
      </c>
      <c r="R750">
        <v>1</v>
      </c>
      <c r="S750" s="40">
        <f t="shared" si="873"/>
        <v>3</v>
      </c>
      <c r="T750">
        <v>2</v>
      </c>
      <c r="U750" t="s">
        <v>83</v>
      </c>
      <c r="V750">
        <v>2</v>
      </c>
      <c r="W750" s="40">
        <f t="shared" si="858"/>
        <v>4</v>
      </c>
      <c r="X750">
        <v>2</v>
      </c>
      <c r="Y750" t="s">
        <v>83</v>
      </c>
      <c r="Z750">
        <v>0</v>
      </c>
      <c r="AA750" s="40">
        <f t="shared" si="859"/>
        <v>0</v>
      </c>
      <c r="AB750">
        <v>3</v>
      </c>
      <c r="AC750" t="s">
        <v>83</v>
      </c>
      <c r="AD750">
        <v>1</v>
      </c>
      <c r="AE750" s="40">
        <f t="shared" si="874"/>
        <v>4</v>
      </c>
      <c r="AF750" s="24">
        <f t="shared" si="875"/>
        <v>14</v>
      </c>
      <c r="AG750" s="14">
        <v>2</v>
      </c>
      <c r="AH750" t="s">
        <v>83</v>
      </c>
      <c r="AI750">
        <v>1</v>
      </c>
      <c r="AJ750" s="40">
        <f t="shared" si="923"/>
        <v>3</v>
      </c>
      <c r="AK750">
        <v>1</v>
      </c>
      <c r="AL750" t="s">
        <v>83</v>
      </c>
      <c r="AM750">
        <v>1</v>
      </c>
      <c r="AN750" s="40">
        <f t="shared" si="876"/>
        <v>6</v>
      </c>
      <c r="AO750">
        <v>1</v>
      </c>
      <c r="AP750" t="s">
        <v>83</v>
      </c>
      <c r="AQ750">
        <v>0</v>
      </c>
      <c r="AR750" s="40">
        <f t="shared" si="856"/>
        <v>0</v>
      </c>
      <c r="AS750">
        <v>3</v>
      </c>
      <c r="AT750" t="s">
        <v>83</v>
      </c>
      <c r="AU750">
        <v>2</v>
      </c>
      <c r="AV750" s="40">
        <f t="shared" si="877"/>
        <v>0</v>
      </c>
      <c r="AW750">
        <v>1</v>
      </c>
      <c r="AX750" t="s">
        <v>83</v>
      </c>
      <c r="AY750">
        <v>3</v>
      </c>
      <c r="AZ750" s="40">
        <f t="shared" si="878"/>
        <v>3</v>
      </c>
      <c r="BA750">
        <v>0</v>
      </c>
      <c r="BB750" t="s">
        <v>83</v>
      </c>
      <c r="BC750">
        <v>1</v>
      </c>
      <c r="BD750" s="40">
        <f t="shared" si="860"/>
        <v>6</v>
      </c>
      <c r="BE750" s="24">
        <f t="shared" si="879"/>
        <v>18</v>
      </c>
      <c r="BF750" s="14">
        <v>2</v>
      </c>
      <c r="BG750" t="s">
        <v>83</v>
      </c>
      <c r="BH750">
        <v>2</v>
      </c>
      <c r="BI750" s="40">
        <f t="shared" si="880"/>
        <v>0</v>
      </c>
      <c r="BJ750">
        <v>1</v>
      </c>
      <c r="BK750" t="s">
        <v>83</v>
      </c>
      <c r="BL750">
        <v>1</v>
      </c>
      <c r="BM750" s="40">
        <f t="shared" si="881"/>
        <v>4</v>
      </c>
      <c r="BN750">
        <v>0</v>
      </c>
      <c r="BO750" t="s">
        <v>83</v>
      </c>
      <c r="BP750">
        <v>3</v>
      </c>
      <c r="BQ750" s="40">
        <f t="shared" si="861"/>
        <v>0</v>
      </c>
      <c r="BR750">
        <v>2</v>
      </c>
      <c r="BS750" t="s">
        <v>83</v>
      </c>
      <c r="BT750">
        <v>1</v>
      </c>
      <c r="BU750" s="40">
        <f t="shared" si="882"/>
        <v>3</v>
      </c>
      <c r="BV750">
        <v>0</v>
      </c>
      <c r="BW750" t="s">
        <v>83</v>
      </c>
      <c r="BX750">
        <v>3</v>
      </c>
      <c r="BY750" s="40">
        <f t="shared" si="883"/>
        <v>3</v>
      </c>
      <c r="BZ750">
        <v>2</v>
      </c>
      <c r="CA750" t="s">
        <v>83</v>
      </c>
      <c r="CB750">
        <v>0</v>
      </c>
      <c r="CC750" s="40">
        <f t="shared" si="884"/>
        <v>0</v>
      </c>
      <c r="CD750" s="24">
        <f t="shared" si="885"/>
        <v>10</v>
      </c>
      <c r="CE750" s="14">
        <v>2</v>
      </c>
      <c r="CF750" t="s">
        <v>83</v>
      </c>
      <c r="CG750">
        <v>1</v>
      </c>
      <c r="CH750" s="40">
        <f t="shared" si="886"/>
        <v>0</v>
      </c>
      <c r="CI750">
        <v>0</v>
      </c>
      <c r="CJ750" t="s">
        <v>83</v>
      </c>
      <c r="CK750">
        <v>1</v>
      </c>
      <c r="CL750" s="40">
        <f t="shared" si="887"/>
        <v>0</v>
      </c>
      <c r="CM750">
        <v>1</v>
      </c>
      <c r="CN750" t="s">
        <v>83</v>
      </c>
      <c r="CO750">
        <v>2</v>
      </c>
      <c r="CP750" s="40">
        <f t="shared" si="888"/>
        <v>4</v>
      </c>
      <c r="CQ750">
        <v>1</v>
      </c>
      <c r="CR750" t="s">
        <v>83</v>
      </c>
      <c r="CS750">
        <v>1</v>
      </c>
      <c r="CT750" s="40">
        <f t="shared" si="889"/>
        <v>0</v>
      </c>
      <c r="CU750">
        <v>1</v>
      </c>
      <c r="CV750" t="s">
        <v>83</v>
      </c>
      <c r="CW750">
        <v>2</v>
      </c>
      <c r="CX750" s="40">
        <f t="shared" si="890"/>
        <v>0</v>
      </c>
      <c r="CY750">
        <v>0</v>
      </c>
      <c r="CZ750" t="s">
        <v>83</v>
      </c>
      <c r="DA750">
        <v>1</v>
      </c>
      <c r="DB750" s="40">
        <f t="shared" si="891"/>
        <v>0</v>
      </c>
      <c r="DC750" s="24">
        <f t="shared" si="892"/>
        <v>4</v>
      </c>
      <c r="DD750" s="14">
        <v>2</v>
      </c>
      <c r="DE750" t="s">
        <v>83</v>
      </c>
      <c r="DF750">
        <v>1</v>
      </c>
      <c r="DG750" s="40">
        <f t="shared" si="921"/>
        <v>0</v>
      </c>
      <c r="DH750">
        <v>1</v>
      </c>
      <c r="DI750" t="s">
        <v>83</v>
      </c>
      <c r="DJ750">
        <v>1</v>
      </c>
      <c r="DK750" s="40">
        <f t="shared" si="862"/>
        <v>0</v>
      </c>
      <c r="DL750">
        <v>1</v>
      </c>
      <c r="DM750" t="s">
        <v>83</v>
      </c>
      <c r="DN750">
        <v>0</v>
      </c>
      <c r="DO750" s="40">
        <f t="shared" si="893"/>
        <v>0</v>
      </c>
      <c r="DP750">
        <v>1</v>
      </c>
      <c r="DQ750" t="s">
        <v>83</v>
      </c>
      <c r="DR750">
        <v>2</v>
      </c>
      <c r="DS750" s="40">
        <f t="shared" si="853"/>
        <v>0</v>
      </c>
      <c r="DT750">
        <v>0</v>
      </c>
      <c r="DU750" t="s">
        <v>83</v>
      </c>
      <c r="DV750">
        <v>1</v>
      </c>
      <c r="DW750" s="40">
        <f t="shared" si="854"/>
        <v>1</v>
      </c>
      <c r="DX750">
        <v>0</v>
      </c>
      <c r="DY750" t="s">
        <v>83</v>
      </c>
      <c r="DZ750">
        <v>2</v>
      </c>
      <c r="EA750" s="39">
        <f t="shared" si="863"/>
        <v>4</v>
      </c>
      <c r="EB750" s="24">
        <f t="shared" si="864"/>
        <v>5</v>
      </c>
      <c r="EC750" s="14">
        <v>0</v>
      </c>
      <c r="ED750" t="s">
        <v>83</v>
      </c>
      <c r="EE750">
        <v>3</v>
      </c>
      <c r="EF750" s="40">
        <f t="shared" si="894"/>
        <v>0</v>
      </c>
      <c r="EG750">
        <v>1</v>
      </c>
      <c r="EH750" t="s">
        <v>83</v>
      </c>
      <c r="EI750">
        <v>1</v>
      </c>
      <c r="EJ750" s="40">
        <f t="shared" si="895"/>
        <v>0</v>
      </c>
      <c r="EK750">
        <v>1</v>
      </c>
      <c r="EL750" t="s">
        <v>83</v>
      </c>
      <c r="EM750">
        <v>1</v>
      </c>
      <c r="EN750" s="40">
        <f t="shared" si="926"/>
        <v>0</v>
      </c>
      <c r="EO750">
        <v>3</v>
      </c>
      <c r="EP750" t="s">
        <v>83</v>
      </c>
      <c r="EQ750">
        <v>1</v>
      </c>
      <c r="ER750" s="40">
        <f t="shared" si="896"/>
        <v>3</v>
      </c>
      <c r="ES750">
        <v>2</v>
      </c>
      <c r="ET750" t="s">
        <v>83</v>
      </c>
      <c r="EU750">
        <v>0</v>
      </c>
      <c r="EV750" s="40">
        <f t="shared" si="897"/>
        <v>0</v>
      </c>
      <c r="EW750">
        <v>1</v>
      </c>
      <c r="EX750" t="s">
        <v>83</v>
      </c>
      <c r="EY750">
        <v>0</v>
      </c>
      <c r="EZ750" s="40">
        <f t="shared" si="898"/>
        <v>0</v>
      </c>
      <c r="FA750" s="24">
        <f t="shared" si="899"/>
        <v>3</v>
      </c>
      <c r="FB750" s="14">
        <v>1</v>
      </c>
      <c r="FC750" t="s">
        <v>83</v>
      </c>
      <c r="FD750">
        <v>0</v>
      </c>
      <c r="FE750" s="40">
        <f t="shared" si="900"/>
        <v>6</v>
      </c>
      <c r="FF750">
        <v>2</v>
      </c>
      <c r="FG750" t="s">
        <v>83</v>
      </c>
      <c r="FH750">
        <v>0</v>
      </c>
      <c r="FI750" s="40">
        <f t="shared" si="901"/>
        <v>6</v>
      </c>
      <c r="FJ750">
        <v>1</v>
      </c>
      <c r="FK750" t="s">
        <v>83</v>
      </c>
      <c r="FL750">
        <v>0</v>
      </c>
      <c r="FM750" s="40">
        <f t="shared" si="902"/>
        <v>0</v>
      </c>
      <c r="FN750">
        <v>2</v>
      </c>
      <c r="FO750" t="s">
        <v>83</v>
      </c>
      <c r="FP750">
        <v>1</v>
      </c>
      <c r="FQ750" s="40">
        <f t="shared" si="865"/>
        <v>4</v>
      </c>
      <c r="FR750">
        <v>0</v>
      </c>
      <c r="FS750" t="s">
        <v>83</v>
      </c>
      <c r="FT750">
        <v>1</v>
      </c>
      <c r="FU750" s="40">
        <f t="shared" si="903"/>
        <v>4</v>
      </c>
      <c r="FV750">
        <v>1</v>
      </c>
      <c r="FW750" t="s">
        <v>83</v>
      </c>
      <c r="FX750">
        <v>2</v>
      </c>
      <c r="FY750" s="40">
        <f t="shared" si="866"/>
        <v>0</v>
      </c>
      <c r="FZ750" s="24">
        <f t="shared" si="867"/>
        <v>20</v>
      </c>
      <c r="GA750" s="14">
        <v>1</v>
      </c>
      <c r="GB750" t="s">
        <v>83</v>
      </c>
      <c r="GC750">
        <v>1</v>
      </c>
      <c r="GD750" s="40">
        <f t="shared" si="904"/>
        <v>4</v>
      </c>
      <c r="GE750">
        <v>2</v>
      </c>
      <c r="GF750" t="s">
        <v>83</v>
      </c>
      <c r="GG750">
        <v>0</v>
      </c>
      <c r="GH750" s="40">
        <f t="shared" si="932"/>
        <v>3</v>
      </c>
      <c r="GI750">
        <v>1</v>
      </c>
      <c r="GJ750" t="s">
        <v>83</v>
      </c>
      <c r="GK750">
        <v>0</v>
      </c>
      <c r="GL750" s="40">
        <f t="shared" si="905"/>
        <v>0</v>
      </c>
      <c r="GM750">
        <v>2</v>
      </c>
      <c r="GN750" t="s">
        <v>83</v>
      </c>
      <c r="GO750">
        <v>0</v>
      </c>
      <c r="GP750" s="40">
        <f t="shared" si="906"/>
        <v>6</v>
      </c>
      <c r="GQ750">
        <v>0</v>
      </c>
      <c r="GR750" t="s">
        <v>83</v>
      </c>
      <c r="GS750">
        <v>1</v>
      </c>
      <c r="GT750" s="40">
        <f t="shared" si="868"/>
        <v>3</v>
      </c>
      <c r="GU750">
        <v>1</v>
      </c>
      <c r="GV750" t="s">
        <v>83</v>
      </c>
      <c r="GW750">
        <v>2</v>
      </c>
      <c r="GX750" s="40">
        <f t="shared" si="907"/>
        <v>0</v>
      </c>
      <c r="GY750" s="24">
        <f t="shared" si="908"/>
        <v>16</v>
      </c>
      <c r="GZ750" s="28">
        <f t="shared" si="869"/>
        <v>90</v>
      </c>
      <c r="HA750" t="s">
        <v>84</v>
      </c>
      <c r="HB750">
        <f t="shared" si="870"/>
        <v>9</v>
      </c>
      <c r="HC750" t="s">
        <v>85</v>
      </c>
      <c r="HD750">
        <f t="shared" si="922"/>
        <v>9</v>
      </c>
      <c r="HE750" t="s">
        <v>169</v>
      </c>
      <c r="HF750">
        <f t="shared" si="871"/>
        <v>0</v>
      </c>
      <c r="HG750" t="s">
        <v>129</v>
      </c>
      <c r="HH750">
        <f t="shared" si="927"/>
        <v>0</v>
      </c>
      <c r="HI750" t="s">
        <v>88</v>
      </c>
      <c r="HJ750">
        <f t="shared" si="909"/>
        <v>0</v>
      </c>
      <c r="HK750" t="s">
        <v>95</v>
      </c>
      <c r="HL750">
        <f t="shared" si="910"/>
        <v>5</v>
      </c>
      <c r="HM750" t="s">
        <v>90</v>
      </c>
      <c r="HN750">
        <f t="shared" si="872"/>
        <v>9</v>
      </c>
      <c r="HO750" t="s">
        <v>96</v>
      </c>
      <c r="HP750">
        <f t="shared" si="911"/>
        <v>9</v>
      </c>
      <c r="HQ750" t="s">
        <v>136</v>
      </c>
      <c r="HR750" s="1">
        <f t="shared" si="912"/>
        <v>0</v>
      </c>
      <c r="HS750" t="s">
        <v>137</v>
      </c>
      <c r="HT750" s="1">
        <f t="shared" si="913"/>
        <v>6</v>
      </c>
      <c r="HU750" t="s">
        <v>93</v>
      </c>
      <c r="HV750" s="1">
        <f t="shared" si="914"/>
        <v>5</v>
      </c>
      <c r="HW750" t="s">
        <v>87</v>
      </c>
      <c r="HX750" s="1">
        <f t="shared" si="915"/>
        <v>6</v>
      </c>
      <c r="HY750" t="s">
        <v>130</v>
      </c>
      <c r="HZ750" s="1">
        <f t="shared" si="916"/>
        <v>6</v>
      </c>
      <c r="IA750" t="s">
        <v>142</v>
      </c>
      <c r="IB750" s="1">
        <f t="shared" si="917"/>
        <v>0</v>
      </c>
      <c r="IC750" t="s">
        <v>134</v>
      </c>
      <c r="ID750" s="1">
        <f t="shared" si="918"/>
        <v>6</v>
      </c>
      <c r="IE750" t="s">
        <v>91</v>
      </c>
      <c r="IF750" s="1">
        <f t="shared" si="919"/>
        <v>6</v>
      </c>
      <c r="IG750">
        <f t="shared" si="924"/>
        <v>76</v>
      </c>
      <c r="IH750" s="1">
        <f t="shared" si="920"/>
        <v>166</v>
      </c>
    </row>
    <row r="751" spans="1:242" ht="14.65" thickBot="1" x14ac:dyDescent="0.5">
      <c r="A751" s="1">
        <v>748</v>
      </c>
      <c r="B751" s="45">
        <f t="shared" si="855"/>
        <v>410</v>
      </c>
      <c r="C751" s="14" t="s">
        <v>1498</v>
      </c>
      <c r="D751" t="s">
        <v>1499</v>
      </c>
      <c r="E751" s="15" t="s">
        <v>1453</v>
      </c>
      <c r="F751" s="28">
        <f t="shared" si="857"/>
        <v>151</v>
      </c>
      <c r="H751" s="14">
        <v>2</v>
      </c>
      <c r="I751" t="s">
        <v>83</v>
      </c>
      <c r="J751">
        <v>0</v>
      </c>
      <c r="K751" s="40">
        <f t="shared" si="933"/>
        <v>0</v>
      </c>
      <c r="L751">
        <v>0</v>
      </c>
      <c r="M751" t="s">
        <v>83</v>
      </c>
      <c r="N751">
        <v>3</v>
      </c>
      <c r="O751" s="40">
        <f t="shared" si="925"/>
        <v>3</v>
      </c>
      <c r="P751">
        <v>1</v>
      </c>
      <c r="Q751" t="s">
        <v>83</v>
      </c>
      <c r="R751">
        <v>1</v>
      </c>
      <c r="S751" s="40">
        <f t="shared" si="873"/>
        <v>0</v>
      </c>
      <c r="T751">
        <v>3</v>
      </c>
      <c r="U751" t="s">
        <v>83</v>
      </c>
      <c r="V751">
        <v>2</v>
      </c>
      <c r="W751" s="40">
        <f t="shared" si="858"/>
        <v>0</v>
      </c>
      <c r="X751">
        <v>1</v>
      </c>
      <c r="Y751" t="s">
        <v>83</v>
      </c>
      <c r="Z751">
        <v>2</v>
      </c>
      <c r="AA751" s="40">
        <f t="shared" si="859"/>
        <v>6</v>
      </c>
      <c r="AB751">
        <v>3</v>
      </c>
      <c r="AC751" t="s">
        <v>83</v>
      </c>
      <c r="AD751">
        <v>1</v>
      </c>
      <c r="AE751" s="40">
        <f t="shared" si="874"/>
        <v>4</v>
      </c>
      <c r="AF751" s="24">
        <f t="shared" si="875"/>
        <v>13</v>
      </c>
      <c r="AG751" s="14">
        <v>2</v>
      </c>
      <c r="AH751" t="s">
        <v>83</v>
      </c>
      <c r="AI751">
        <v>0</v>
      </c>
      <c r="AJ751" s="40">
        <f t="shared" si="923"/>
        <v>3</v>
      </c>
      <c r="AK751">
        <v>1</v>
      </c>
      <c r="AL751" t="s">
        <v>83</v>
      </c>
      <c r="AM751">
        <v>2</v>
      </c>
      <c r="AN751" s="40">
        <f t="shared" si="876"/>
        <v>0</v>
      </c>
      <c r="AO751">
        <v>3</v>
      </c>
      <c r="AP751" t="s">
        <v>83</v>
      </c>
      <c r="AQ751">
        <v>2</v>
      </c>
      <c r="AR751" s="40">
        <f t="shared" si="856"/>
        <v>0</v>
      </c>
      <c r="AS751">
        <v>2</v>
      </c>
      <c r="AT751" t="s">
        <v>83</v>
      </c>
      <c r="AU751">
        <v>1</v>
      </c>
      <c r="AV751" s="40">
        <f t="shared" si="877"/>
        <v>0</v>
      </c>
      <c r="AW751">
        <v>2</v>
      </c>
      <c r="AX751" t="s">
        <v>83</v>
      </c>
      <c r="AY751">
        <v>4</v>
      </c>
      <c r="AZ751" s="40">
        <f t="shared" si="878"/>
        <v>3</v>
      </c>
      <c r="BA751">
        <v>1</v>
      </c>
      <c r="BB751" t="s">
        <v>83</v>
      </c>
      <c r="BC751">
        <v>1</v>
      </c>
      <c r="BD751" s="40">
        <f t="shared" si="860"/>
        <v>0</v>
      </c>
      <c r="BE751" s="24">
        <f t="shared" si="879"/>
        <v>6</v>
      </c>
      <c r="BF751" s="14">
        <v>2</v>
      </c>
      <c r="BG751" t="s">
        <v>83</v>
      </c>
      <c r="BH751">
        <v>0</v>
      </c>
      <c r="BI751" s="40">
        <f t="shared" si="880"/>
        <v>0</v>
      </c>
      <c r="BJ751">
        <v>1</v>
      </c>
      <c r="BK751" t="s">
        <v>83</v>
      </c>
      <c r="BL751">
        <v>1</v>
      </c>
      <c r="BM751" s="40">
        <f t="shared" si="881"/>
        <v>4</v>
      </c>
      <c r="BN751">
        <v>2</v>
      </c>
      <c r="BO751" t="s">
        <v>83</v>
      </c>
      <c r="BP751">
        <v>0</v>
      </c>
      <c r="BQ751" s="40">
        <f t="shared" si="861"/>
        <v>6</v>
      </c>
      <c r="BR751">
        <v>3</v>
      </c>
      <c r="BS751" t="s">
        <v>83</v>
      </c>
      <c r="BT751">
        <v>2</v>
      </c>
      <c r="BU751" s="40">
        <f t="shared" si="882"/>
        <v>3</v>
      </c>
      <c r="BV751">
        <v>1</v>
      </c>
      <c r="BW751" t="s">
        <v>83</v>
      </c>
      <c r="BX751">
        <v>4</v>
      </c>
      <c r="BY751" s="40">
        <f t="shared" si="883"/>
        <v>3</v>
      </c>
      <c r="BZ751">
        <v>0</v>
      </c>
      <c r="CA751" t="s">
        <v>83</v>
      </c>
      <c r="CB751">
        <v>1</v>
      </c>
      <c r="CC751" s="40">
        <f t="shared" si="884"/>
        <v>4</v>
      </c>
      <c r="CD751" s="24">
        <f t="shared" si="885"/>
        <v>20</v>
      </c>
      <c r="CE751" s="14">
        <v>2</v>
      </c>
      <c r="CF751" t="s">
        <v>83</v>
      </c>
      <c r="CG751">
        <v>1</v>
      </c>
      <c r="CH751" s="40">
        <f t="shared" si="886"/>
        <v>0</v>
      </c>
      <c r="CI751">
        <v>3</v>
      </c>
      <c r="CJ751" t="s">
        <v>83</v>
      </c>
      <c r="CK751">
        <v>2</v>
      </c>
      <c r="CL751" s="40">
        <f t="shared" si="887"/>
        <v>3</v>
      </c>
      <c r="CM751">
        <v>1</v>
      </c>
      <c r="CN751" t="s">
        <v>83</v>
      </c>
      <c r="CO751">
        <v>2</v>
      </c>
      <c r="CP751" s="40">
        <f t="shared" si="888"/>
        <v>4</v>
      </c>
      <c r="CQ751">
        <v>3</v>
      </c>
      <c r="CR751" t="s">
        <v>83</v>
      </c>
      <c r="CS751">
        <v>2</v>
      </c>
      <c r="CT751" s="40">
        <f t="shared" si="889"/>
        <v>4</v>
      </c>
      <c r="CU751">
        <v>2</v>
      </c>
      <c r="CV751" t="s">
        <v>83</v>
      </c>
      <c r="CW751">
        <v>5</v>
      </c>
      <c r="CX751" s="40">
        <f t="shared" si="890"/>
        <v>0</v>
      </c>
      <c r="CY751">
        <v>0</v>
      </c>
      <c r="CZ751" t="s">
        <v>83</v>
      </c>
      <c r="DA751">
        <v>2</v>
      </c>
      <c r="DB751" s="40">
        <f t="shared" si="891"/>
        <v>0</v>
      </c>
      <c r="DC751" s="24">
        <f t="shared" si="892"/>
        <v>11</v>
      </c>
      <c r="DD751" s="14">
        <v>3</v>
      </c>
      <c r="DE751" t="s">
        <v>83</v>
      </c>
      <c r="DF751">
        <v>0</v>
      </c>
      <c r="DG751" s="40">
        <f t="shared" si="921"/>
        <v>0</v>
      </c>
      <c r="DH751">
        <v>2</v>
      </c>
      <c r="DI751" t="s">
        <v>83</v>
      </c>
      <c r="DJ751">
        <v>1</v>
      </c>
      <c r="DK751" s="40">
        <f t="shared" si="862"/>
        <v>3</v>
      </c>
      <c r="DL751">
        <v>1</v>
      </c>
      <c r="DM751" t="s">
        <v>83</v>
      </c>
      <c r="DN751">
        <v>1</v>
      </c>
      <c r="DO751" s="40">
        <f t="shared" si="893"/>
        <v>0</v>
      </c>
      <c r="DP751">
        <v>1</v>
      </c>
      <c r="DQ751" t="s">
        <v>83</v>
      </c>
      <c r="DR751">
        <v>2</v>
      </c>
      <c r="DS751" s="40">
        <f t="shared" si="853"/>
        <v>0</v>
      </c>
      <c r="DT751">
        <v>0</v>
      </c>
      <c r="DU751" t="s">
        <v>83</v>
      </c>
      <c r="DV751">
        <v>2</v>
      </c>
      <c r="DW751" s="40">
        <f t="shared" si="854"/>
        <v>1</v>
      </c>
      <c r="DX751">
        <v>2</v>
      </c>
      <c r="DY751" t="s">
        <v>83</v>
      </c>
      <c r="DZ751">
        <v>3</v>
      </c>
      <c r="EA751" s="39">
        <f t="shared" si="863"/>
        <v>3</v>
      </c>
      <c r="EB751" s="24">
        <f t="shared" si="864"/>
        <v>7</v>
      </c>
      <c r="EC751" s="14">
        <v>0</v>
      </c>
      <c r="ED751" t="s">
        <v>83</v>
      </c>
      <c r="EE751">
        <v>2</v>
      </c>
      <c r="EF751" s="40">
        <f t="shared" si="894"/>
        <v>0</v>
      </c>
      <c r="EG751">
        <v>2</v>
      </c>
      <c r="EH751" t="s">
        <v>83</v>
      </c>
      <c r="EI751">
        <v>0</v>
      </c>
      <c r="EJ751" s="40">
        <f t="shared" si="895"/>
        <v>3</v>
      </c>
      <c r="EK751">
        <v>3</v>
      </c>
      <c r="EL751" t="s">
        <v>83</v>
      </c>
      <c r="EM751">
        <v>1</v>
      </c>
      <c r="EN751" s="40">
        <f t="shared" si="926"/>
        <v>0</v>
      </c>
      <c r="EO751">
        <v>2</v>
      </c>
      <c r="EP751" t="s">
        <v>83</v>
      </c>
      <c r="EQ751">
        <v>2</v>
      </c>
      <c r="ER751" s="40">
        <f t="shared" si="896"/>
        <v>0</v>
      </c>
      <c r="ES751">
        <v>2</v>
      </c>
      <c r="ET751" t="s">
        <v>83</v>
      </c>
      <c r="EU751">
        <v>3</v>
      </c>
      <c r="EV751" s="40">
        <f t="shared" si="897"/>
        <v>0</v>
      </c>
      <c r="EW751">
        <v>1</v>
      </c>
      <c r="EX751" t="s">
        <v>83</v>
      </c>
      <c r="EY751">
        <v>0</v>
      </c>
      <c r="EZ751" s="40">
        <f t="shared" si="898"/>
        <v>0</v>
      </c>
      <c r="FA751" s="24">
        <f t="shared" si="899"/>
        <v>3</v>
      </c>
      <c r="FB751" s="14">
        <v>2</v>
      </c>
      <c r="FC751" t="s">
        <v>83</v>
      </c>
      <c r="FD751">
        <v>1</v>
      </c>
      <c r="FE751" s="40">
        <f t="shared" si="900"/>
        <v>4</v>
      </c>
      <c r="FF751">
        <v>2</v>
      </c>
      <c r="FG751" t="s">
        <v>83</v>
      </c>
      <c r="FH751">
        <v>2</v>
      </c>
      <c r="FI751" s="40">
        <f t="shared" si="901"/>
        <v>0</v>
      </c>
      <c r="FJ751">
        <v>2</v>
      </c>
      <c r="FK751" t="s">
        <v>83</v>
      </c>
      <c r="FL751">
        <v>2</v>
      </c>
      <c r="FM751" s="40">
        <f t="shared" si="902"/>
        <v>4</v>
      </c>
      <c r="FN751">
        <v>1</v>
      </c>
      <c r="FO751" t="s">
        <v>83</v>
      </c>
      <c r="FP751">
        <v>2</v>
      </c>
      <c r="FQ751" s="40">
        <f t="shared" si="865"/>
        <v>0</v>
      </c>
      <c r="FR751">
        <v>0</v>
      </c>
      <c r="FS751" t="s">
        <v>83</v>
      </c>
      <c r="FT751">
        <v>1</v>
      </c>
      <c r="FU751" s="40">
        <f t="shared" si="903"/>
        <v>4</v>
      </c>
      <c r="FV751">
        <v>1</v>
      </c>
      <c r="FW751" t="s">
        <v>83</v>
      </c>
      <c r="FX751">
        <v>3</v>
      </c>
      <c r="FY751" s="40">
        <f t="shared" si="866"/>
        <v>0</v>
      </c>
      <c r="FZ751" s="24">
        <f t="shared" si="867"/>
        <v>12</v>
      </c>
      <c r="GA751" s="14">
        <v>2</v>
      </c>
      <c r="GB751" t="s">
        <v>83</v>
      </c>
      <c r="GC751">
        <v>1</v>
      </c>
      <c r="GD751" s="40">
        <f t="shared" si="904"/>
        <v>0</v>
      </c>
      <c r="GE751">
        <v>3</v>
      </c>
      <c r="GF751" t="s">
        <v>83</v>
      </c>
      <c r="GG751">
        <v>1</v>
      </c>
      <c r="GH751" s="40">
        <f t="shared" si="932"/>
        <v>3</v>
      </c>
      <c r="GI751">
        <v>2</v>
      </c>
      <c r="GJ751" t="s">
        <v>83</v>
      </c>
      <c r="GK751">
        <v>1</v>
      </c>
      <c r="GL751" s="40">
        <f t="shared" si="905"/>
        <v>0</v>
      </c>
      <c r="GM751">
        <v>4</v>
      </c>
      <c r="GN751" t="s">
        <v>83</v>
      </c>
      <c r="GO751">
        <v>1</v>
      </c>
      <c r="GP751" s="40">
        <f t="shared" si="906"/>
        <v>3</v>
      </c>
      <c r="GQ751">
        <v>2</v>
      </c>
      <c r="GR751" t="s">
        <v>83</v>
      </c>
      <c r="GS751">
        <v>2</v>
      </c>
      <c r="GT751" s="40">
        <f t="shared" si="868"/>
        <v>0</v>
      </c>
      <c r="GU751">
        <v>1</v>
      </c>
      <c r="GV751" t="s">
        <v>83</v>
      </c>
      <c r="GW751">
        <v>2</v>
      </c>
      <c r="GX751" s="40">
        <f t="shared" si="907"/>
        <v>0</v>
      </c>
      <c r="GY751" s="24">
        <f t="shared" si="908"/>
        <v>6</v>
      </c>
      <c r="GZ751" s="28">
        <f t="shared" si="869"/>
        <v>78</v>
      </c>
      <c r="HA751" t="s">
        <v>84</v>
      </c>
      <c r="HB751">
        <f t="shared" si="870"/>
        <v>9</v>
      </c>
      <c r="HC751" t="s">
        <v>85</v>
      </c>
      <c r="HD751">
        <f t="shared" si="922"/>
        <v>9</v>
      </c>
      <c r="HE751" t="s">
        <v>93</v>
      </c>
      <c r="HF751">
        <f t="shared" si="871"/>
        <v>9</v>
      </c>
      <c r="HG751" t="s">
        <v>94</v>
      </c>
      <c r="HH751">
        <f t="shared" si="927"/>
        <v>9</v>
      </c>
      <c r="HI751" t="s">
        <v>88</v>
      </c>
      <c r="HJ751">
        <f t="shared" si="909"/>
        <v>0</v>
      </c>
      <c r="HK751" t="s">
        <v>131</v>
      </c>
      <c r="HL751">
        <f t="shared" si="910"/>
        <v>0</v>
      </c>
      <c r="HM751" t="s">
        <v>134</v>
      </c>
      <c r="HN751">
        <f t="shared" si="872"/>
        <v>5</v>
      </c>
      <c r="HO751" t="s">
        <v>96</v>
      </c>
      <c r="HP751">
        <f t="shared" si="911"/>
        <v>9</v>
      </c>
      <c r="HQ751" t="s">
        <v>132</v>
      </c>
      <c r="HR751" s="1">
        <f t="shared" si="912"/>
        <v>6</v>
      </c>
      <c r="HS751" t="s">
        <v>92</v>
      </c>
      <c r="HT751" s="1">
        <f t="shared" si="913"/>
        <v>0</v>
      </c>
      <c r="HU751" t="s">
        <v>133</v>
      </c>
      <c r="HV751" s="1">
        <f t="shared" si="914"/>
        <v>0</v>
      </c>
      <c r="HW751" t="s">
        <v>129</v>
      </c>
      <c r="HX751" s="1">
        <f t="shared" si="915"/>
        <v>0</v>
      </c>
      <c r="HY751" t="s">
        <v>130</v>
      </c>
      <c r="HZ751" s="1">
        <f t="shared" si="916"/>
        <v>6</v>
      </c>
      <c r="IA751" t="s">
        <v>142</v>
      </c>
      <c r="IB751" s="1">
        <f t="shared" si="917"/>
        <v>0</v>
      </c>
      <c r="IC751" t="s">
        <v>90</v>
      </c>
      <c r="ID751" s="1">
        <f t="shared" si="918"/>
        <v>5</v>
      </c>
      <c r="IE751" t="s">
        <v>91</v>
      </c>
      <c r="IF751" s="1">
        <f t="shared" si="919"/>
        <v>6</v>
      </c>
      <c r="IG751">
        <f t="shared" si="924"/>
        <v>73</v>
      </c>
      <c r="IH751" s="1">
        <f t="shared" si="920"/>
        <v>151</v>
      </c>
    </row>
    <row r="752" spans="1:242" ht="14.65" thickBot="1" x14ac:dyDescent="0.5">
      <c r="A752" s="1">
        <v>749</v>
      </c>
      <c r="B752" s="45">
        <f t="shared" si="855"/>
        <v>418</v>
      </c>
      <c r="C752" s="14" t="s">
        <v>1500</v>
      </c>
      <c r="D752" t="s">
        <v>1130</v>
      </c>
      <c r="E752" s="15" t="s">
        <v>1453</v>
      </c>
      <c r="F752" s="28">
        <f t="shared" si="857"/>
        <v>150</v>
      </c>
      <c r="H752" s="14">
        <v>2</v>
      </c>
      <c r="I752" t="s">
        <v>83</v>
      </c>
      <c r="J752">
        <v>2</v>
      </c>
      <c r="K752" s="40">
        <f t="shared" si="933"/>
        <v>0</v>
      </c>
      <c r="L752">
        <v>3</v>
      </c>
      <c r="M752" t="s">
        <v>83</v>
      </c>
      <c r="N752">
        <v>0</v>
      </c>
      <c r="O752" s="40">
        <f t="shared" si="925"/>
        <v>0</v>
      </c>
      <c r="P752">
        <v>1</v>
      </c>
      <c r="Q752" t="s">
        <v>83</v>
      </c>
      <c r="R752">
        <v>1</v>
      </c>
      <c r="S752" s="40">
        <f t="shared" si="873"/>
        <v>0</v>
      </c>
      <c r="T752">
        <v>0</v>
      </c>
      <c r="U752" t="s">
        <v>83</v>
      </c>
      <c r="V752">
        <v>0</v>
      </c>
      <c r="W752" s="40">
        <f t="shared" si="858"/>
        <v>4</v>
      </c>
      <c r="X752">
        <v>0</v>
      </c>
      <c r="Y752" t="s">
        <v>83</v>
      </c>
      <c r="Z752">
        <v>3</v>
      </c>
      <c r="AA752" s="40">
        <f t="shared" si="859"/>
        <v>3</v>
      </c>
      <c r="AB752">
        <v>1</v>
      </c>
      <c r="AC752" t="s">
        <v>83</v>
      </c>
      <c r="AD752">
        <v>0</v>
      </c>
      <c r="AE752" s="40">
        <f t="shared" si="874"/>
        <v>3</v>
      </c>
      <c r="AF752" s="24">
        <f t="shared" si="875"/>
        <v>10</v>
      </c>
      <c r="AG752" s="14">
        <v>2</v>
      </c>
      <c r="AH752" t="s">
        <v>83</v>
      </c>
      <c r="AI752">
        <v>1</v>
      </c>
      <c r="AJ752" s="40">
        <f t="shared" si="923"/>
        <v>3</v>
      </c>
      <c r="AK752">
        <v>0</v>
      </c>
      <c r="AL752" t="s">
        <v>83</v>
      </c>
      <c r="AM752">
        <v>2</v>
      </c>
      <c r="AN752" s="40">
        <f t="shared" si="876"/>
        <v>0</v>
      </c>
      <c r="AO752">
        <v>0</v>
      </c>
      <c r="AP752" t="s">
        <v>83</v>
      </c>
      <c r="AQ752">
        <v>1</v>
      </c>
      <c r="AR752" s="40">
        <f t="shared" si="856"/>
        <v>3</v>
      </c>
      <c r="AS752">
        <v>1</v>
      </c>
      <c r="AT752" t="s">
        <v>83</v>
      </c>
      <c r="AU752">
        <v>1</v>
      </c>
      <c r="AV752" s="40">
        <f t="shared" si="877"/>
        <v>4</v>
      </c>
      <c r="AW752">
        <v>1</v>
      </c>
      <c r="AX752" t="s">
        <v>83</v>
      </c>
      <c r="AY752">
        <v>0</v>
      </c>
      <c r="AZ752" s="40">
        <f t="shared" si="878"/>
        <v>0</v>
      </c>
      <c r="BA752">
        <v>1</v>
      </c>
      <c r="BB752" t="s">
        <v>83</v>
      </c>
      <c r="BC752">
        <v>1</v>
      </c>
      <c r="BD752" s="40">
        <f t="shared" si="860"/>
        <v>0</v>
      </c>
      <c r="BE752" s="24">
        <f t="shared" si="879"/>
        <v>10</v>
      </c>
      <c r="BF752" s="14">
        <v>2</v>
      </c>
      <c r="BG752" t="s">
        <v>83</v>
      </c>
      <c r="BH752">
        <v>3</v>
      </c>
      <c r="BI752" s="40">
        <f t="shared" si="880"/>
        <v>4</v>
      </c>
      <c r="BJ752">
        <v>4</v>
      </c>
      <c r="BK752" t="s">
        <v>83</v>
      </c>
      <c r="BL752">
        <v>0</v>
      </c>
      <c r="BM752" s="40">
        <f t="shared" si="881"/>
        <v>0</v>
      </c>
      <c r="BN752">
        <v>0</v>
      </c>
      <c r="BO752" t="s">
        <v>83</v>
      </c>
      <c r="BP752">
        <v>1</v>
      </c>
      <c r="BQ752" s="40">
        <f t="shared" si="861"/>
        <v>0</v>
      </c>
      <c r="BR752">
        <v>2</v>
      </c>
      <c r="BS752" t="s">
        <v>83</v>
      </c>
      <c r="BT752">
        <v>2</v>
      </c>
      <c r="BU752" s="40">
        <f t="shared" si="882"/>
        <v>0</v>
      </c>
      <c r="BV752">
        <v>1</v>
      </c>
      <c r="BW752" t="s">
        <v>83</v>
      </c>
      <c r="BX752">
        <v>2</v>
      </c>
      <c r="BY752" s="40">
        <f t="shared" si="883"/>
        <v>3</v>
      </c>
      <c r="BZ752">
        <v>2</v>
      </c>
      <c r="CA752" t="s">
        <v>83</v>
      </c>
      <c r="CB752">
        <v>0</v>
      </c>
      <c r="CC752" s="40">
        <f t="shared" si="884"/>
        <v>0</v>
      </c>
      <c r="CD752" s="24">
        <f t="shared" si="885"/>
        <v>7</v>
      </c>
      <c r="CE752" s="14">
        <v>3</v>
      </c>
      <c r="CF752" t="s">
        <v>83</v>
      </c>
      <c r="CG752">
        <v>1</v>
      </c>
      <c r="CH752" s="40">
        <f t="shared" si="886"/>
        <v>0</v>
      </c>
      <c r="CI752">
        <v>1</v>
      </c>
      <c r="CJ752" t="s">
        <v>83</v>
      </c>
      <c r="CK752">
        <v>2</v>
      </c>
      <c r="CL752" s="40">
        <f t="shared" si="887"/>
        <v>0</v>
      </c>
      <c r="CM752">
        <v>0</v>
      </c>
      <c r="CN752" t="s">
        <v>83</v>
      </c>
      <c r="CO752">
        <v>1</v>
      </c>
      <c r="CP752" s="40">
        <f t="shared" si="888"/>
        <v>6</v>
      </c>
      <c r="CQ752">
        <v>2</v>
      </c>
      <c r="CR752" t="s">
        <v>83</v>
      </c>
      <c r="CS752">
        <v>1</v>
      </c>
      <c r="CT752" s="40">
        <f t="shared" si="889"/>
        <v>6</v>
      </c>
      <c r="CU752">
        <v>1</v>
      </c>
      <c r="CV752" t="s">
        <v>83</v>
      </c>
      <c r="CW752">
        <v>0</v>
      </c>
      <c r="CX752" s="40">
        <f t="shared" si="890"/>
        <v>6</v>
      </c>
      <c r="CY752">
        <v>0</v>
      </c>
      <c r="CZ752" t="s">
        <v>83</v>
      </c>
      <c r="DA752">
        <v>1</v>
      </c>
      <c r="DB752" s="40">
        <f t="shared" si="891"/>
        <v>0</v>
      </c>
      <c r="DC752" s="24">
        <f t="shared" si="892"/>
        <v>18</v>
      </c>
      <c r="DD752" s="14">
        <v>2</v>
      </c>
      <c r="DE752" t="s">
        <v>83</v>
      </c>
      <c r="DF752">
        <v>0</v>
      </c>
      <c r="DG752" s="40">
        <f t="shared" si="921"/>
        <v>0</v>
      </c>
      <c r="DH752">
        <v>1</v>
      </c>
      <c r="DI752" t="s">
        <v>83</v>
      </c>
      <c r="DJ752">
        <v>2</v>
      </c>
      <c r="DK752" s="40">
        <f t="shared" si="862"/>
        <v>0</v>
      </c>
      <c r="DL752">
        <v>0</v>
      </c>
      <c r="DM752" t="s">
        <v>83</v>
      </c>
      <c r="DN752">
        <v>1</v>
      </c>
      <c r="DO752" s="40">
        <f t="shared" si="893"/>
        <v>6</v>
      </c>
      <c r="DP752">
        <v>0</v>
      </c>
      <c r="DQ752" t="s">
        <v>83</v>
      </c>
      <c r="DR752">
        <v>2</v>
      </c>
      <c r="DS752" s="40">
        <f t="shared" si="853"/>
        <v>0</v>
      </c>
      <c r="DT752">
        <v>2</v>
      </c>
      <c r="DU752" t="s">
        <v>83</v>
      </c>
      <c r="DV752">
        <v>1</v>
      </c>
      <c r="DW752" s="40">
        <f t="shared" si="854"/>
        <v>6</v>
      </c>
      <c r="DX752">
        <v>1</v>
      </c>
      <c r="DY752" t="s">
        <v>83</v>
      </c>
      <c r="DZ752">
        <v>1</v>
      </c>
      <c r="EA752" s="39">
        <f t="shared" si="863"/>
        <v>0</v>
      </c>
      <c r="EB752" s="24">
        <f t="shared" si="864"/>
        <v>12</v>
      </c>
      <c r="EC752" s="14">
        <v>1</v>
      </c>
      <c r="ED752" t="s">
        <v>83</v>
      </c>
      <c r="EE752">
        <v>2</v>
      </c>
      <c r="EF752" s="40">
        <f t="shared" si="894"/>
        <v>0</v>
      </c>
      <c r="EG752">
        <v>3</v>
      </c>
      <c r="EH752" t="s">
        <v>83</v>
      </c>
      <c r="EI752">
        <v>1</v>
      </c>
      <c r="EJ752" s="40">
        <f t="shared" si="895"/>
        <v>3</v>
      </c>
      <c r="EK752">
        <v>3</v>
      </c>
      <c r="EL752" t="s">
        <v>83</v>
      </c>
      <c r="EM752">
        <v>2</v>
      </c>
      <c r="EN752" s="40">
        <f t="shared" si="926"/>
        <v>0</v>
      </c>
      <c r="EO752">
        <v>1</v>
      </c>
      <c r="EP752" t="s">
        <v>83</v>
      </c>
      <c r="EQ752">
        <v>2</v>
      </c>
      <c r="ER752" s="40">
        <f t="shared" si="896"/>
        <v>0</v>
      </c>
      <c r="ES752">
        <v>1</v>
      </c>
      <c r="ET752" t="s">
        <v>83</v>
      </c>
      <c r="EU752">
        <v>0</v>
      </c>
      <c r="EV752" s="40">
        <f t="shared" si="897"/>
        <v>0</v>
      </c>
      <c r="EW752">
        <v>3</v>
      </c>
      <c r="EX752" t="s">
        <v>83</v>
      </c>
      <c r="EY752">
        <v>1</v>
      </c>
      <c r="EZ752" s="40">
        <f t="shared" si="898"/>
        <v>0</v>
      </c>
      <c r="FA752" s="24">
        <f t="shared" si="899"/>
        <v>3</v>
      </c>
      <c r="FB752" s="14">
        <v>2</v>
      </c>
      <c r="FC752" t="s">
        <v>83</v>
      </c>
      <c r="FD752">
        <v>0</v>
      </c>
      <c r="FE752" s="40">
        <f t="shared" si="900"/>
        <v>3</v>
      </c>
      <c r="FF752">
        <v>1</v>
      </c>
      <c r="FG752" t="s">
        <v>83</v>
      </c>
      <c r="FH752">
        <v>0</v>
      </c>
      <c r="FI752" s="40">
        <f t="shared" si="901"/>
        <v>3</v>
      </c>
      <c r="FJ752">
        <v>0</v>
      </c>
      <c r="FK752" t="s">
        <v>83</v>
      </c>
      <c r="FL752">
        <v>2</v>
      </c>
      <c r="FM752" s="40">
        <f t="shared" si="902"/>
        <v>0</v>
      </c>
      <c r="FN752">
        <v>1</v>
      </c>
      <c r="FO752" t="s">
        <v>83</v>
      </c>
      <c r="FP752">
        <v>0</v>
      </c>
      <c r="FQ752" s="40">
        <f t="shared" si="865"/>
        <v>6</v>
      </c>
      <c r="FR752">
        <v>1</v>
      </c>
      <c r="FS752" t="s">
        <v>83</v>
      </c>
      <c r="FT752">
        <v>1</v>
      </c>
      <c r="FU752" s="40">
        <f t="shared" si="903"/>
        <v>0</v>
      </c>
      <c r="FV752">
        <v>2</v>
      </c>
      <c r="FW752" t="s">
        <v>83</v>
      </c>
      <c r="FX752">
        <v>1</v>
      </c>
      <c r="FY752" s="40">
        <f t="shared" si="866"/>
        <v>4</v>
      </c>
      <c r="FZ752" s="24">
        <f t="shared" si="867"/>
        <v>16</v>
      </c>
      <c r="GA752" s="14">
        <v>1</v>
      </c>
      <c r="GB752" t="s">
        <v>83</v>
      </c>
      <c r="GC752">
        <v>2</v>
      </c>
      <c r="GD752" s="40">
        <f t="shared" si="904"/>
        <v>0</v>
      </c>
      <c r="GE752">
        <v>2</v>
      </c>
      <c r="GF752" t="s">
        <v>83</v>
      </c>
      <c r="GG752">
        <v>1</v>
      </c>
      <c r="GH752" s="40">
        <f t="shared" si="932"/>
        <v>4</v>
      </c>
      <c r="GI752">
        <v>0</v>
      </c>
      <c r="GJ752" t="s">
        <v>83</v>
      </c>
      <c r="GK752">
        <v>1</v>
      </c>
      <c r="GL752" s="40">
        <f t="shared" si="905"/>
        <v>4</v>
      </c>
      <c r="GM752">
        <v>2</v>
      </c>
      <c r="GN752" t="s">
        <v>83</v>
      </c>
      <c r="GO752">
        <v>1</v>
      </c>
      <c r="GP752" s="40">
        <f t="shared" si="906"/>
        <v>3</v>
      </c>
      <c r="GQ752">
        <v>1</v>
      </c>
      <c r="GR752" t="s">
        <v>83</v>
      </c>
      <c r="GS752">
        <v>2</v>
      </c>
      <c r="GT752" s="40">
        <f t="shared" si="868"/>
        <v>3</v>
      </c>
      <c r="GU752">
        <v>0</v>
      </c>
      <c r="GV752" t="s">
        <v>83</v>
      </c>
      <c r="GW752">
        <v>1</v>
      </c>
      <c r="GX752" s="40">
        <f t="shared" si="907"/>
        <v>0</v>
      </c>
      <c r="GY752" s="24">
        <f t="shared" si="908"/>
        <v>14</v>
      </c>
      <c r="GZ752" s="28">
        <f t="shared" si="869"/>
        <v>90</v>
      </c>
      <c r="HA752" t="s">
        <v>140</v>
      </c>
      <c r="HB752">
        <f t="shared" si="870"/>
        <v>0</v>
      </c>
      <c r="HC752" t="s">
        <v>137</v>
      </c>
      <c r="HD752">
        <f t="shared" si="922"/>
        <v>5</v>
      </c>
      <c r="HE752" t="s">
        <v>93</v>
      </c>
      <c r="HF752">
        <f t="shared" si="871"/>
        <v>9</v>
      </c>
      <c r="HG752" t="s">
        <v>94</v>
      </c>
      <c r="HH752">
        <f t="shared" si="927"/>
        <v>9</v>
      </c>
      <c r="HI752" t="s">
        <v>141</v>
      </c>
      <c r="HJ752">
        <f t="shared" si="909"/>
        <v>0</v>
      </c>
      <c r="HK752" t="s">
        <v>131</v>
      </c>
      <c r="HL752">
        <f t="shared" si="910"/>
        <v>0</v>
      </c>
      <c r="HM752" t="s">
        <v>134</v>
      </c>
      <c r="HN752">
        <f t="shared" si="872"/>
        <v>5</v>
      </c>
      <c r="HO752" t="s">
        <v>96</v>
      </c>
      <c r="HP752">
        <f t="shared" si="911"/>
        <v>9</v>
      </c>
      <c r="HQ752" t="s">
        <v>136</v>
      </c>
      <c r="HR752" s="1">
        <f t="shared" si="912"/>
        <v>0</v>
      </c>
      <c r="HS752" t="s">
        <v>181</v>
      </c>
      <c r="HT752" s="1">
        <f t="shared" si="913"/>
        <v>0</v>
      </c>
      <c r="HU752" t="s">
        <v>133</v>
      </c>
      <c r="HV752" s="1">
        <f t="shared" si="914"/>
        <v>0</v>
      </c>
      <c r="HW752" t="s">
        <v>87</v>
      </c>
      <c r="HX752" s="1">
        <f t="shared" si="915"/>
        <v>6</v>
      </c>
      <c r="HY752" t="s">
        <v>165</v>
      </c>
      <c r="HZ752" s="1">
        <f t="shared" si="916"/>
        <v>5</v>
      </c>
      <c r="IA752" t="s">
        <v>95</v>
      </c>
      <c r="IB752" s="1">
        <f t="shared" si="917"/>
        <v>6</v>
      </c>
      <c r="IC752" t="s">
        <v>166</v>
      </c>
      <c r="ID752" s="1">
        <f t="shared" si="918"/>
        <v>0</v>
      </c>
      <c r="IE752" t="s">
        <v>91</v>
      </c>
      <c r="IF752" s="1">
        <f t="shared" si="919"/>
        <v>6</v>
      </c>
      <c r="IG752">
        <f t="shared" si="924"/>
        <v>60</v>
      </c>
      <c r="IH752" s="1">
        <f t="shared" si="920"/>
        <v>150</v>
      </c>
    </row>
    <row r="753" spans="1:242" ht="14.65" thickBot="1" x14ac:dyDescent="0.5">
      <c r="A753" s="1">
        <v>750</v>
      </c>
      <c r="B753" s="45">
        <f t="shared" si="855"/>
        <v>376</v>
      </c>
      <c r="C753" s="14" t="s">
        <v>1501</v>
      </c>
      <c r="D753" t="s">
        <v>1130</v>
      </c>
      <c r="E753" s="15" t="s">
        <v>1453</v>
      </c>
      <c r="F753" s="28">
        <f t="shared" si="857"/>
        <v>154</v>
      </c>
      <c r="H753" s="14">
        <v>1</v>
      </c>
      <c r="I753" t="s">
        <v>83</v>
      </c>
      <c r="J753">
        <v>1</v>
      </c>
      <c r="K753" s="40">
        <f t="shared" si="933"/>
        <v>0</v>
      </c>
      <c r="L753">
        <v>2</v>
      </c>
      <c r="M753" t="s">
        <v>83</v>
      </c>
      <c r="N753">
        <v>1</v>
      </c>
      <c r="O753" s="40">
        <f t="shared" si="925"/>
        <v>0</v>
      </c>
      <c r="P753">
        <v>1</v>
      </c>
      <c r="Q753" t="s">
        <v>83</v>
      </c>
      <c r="R753">
        <v>1</v>
      </c>
      <c r="S753" s="40">
        <f t="shared" si="873"/>
        <v>0</v>
      </c>
      <c r="T753">
        <v>1</v>
      </c>
      <c r="U753" t="s">
        <v>83</v>
      </c>
      <c r="V753">
        <v>0</v>
      </c>
      <c r="W753" s="40">
        <f t="shared" si="858"/>
        <v>0</v>
      </c>
      <c r="X753">
        <v>0</v>
      </c>
      <c r="Y753" t="s">
        <v>83</v>
      </c>
      <c r="Z753">
        <v>1</v>
      </c>
      <c r="AA753" s="40">
        <f t="shared" si="859"/>
        <v>4</v>
      </c>
      <c r="AB753">
        <v>3</v>
      </c>
      <c r="AC753" t="s">
        <v>83</v>
      </c>
      <c r="AD753">
        <v>0</v>
      </c>
      <c r="AE753" s="40">
        <f t="shared" si="874"/>
        <v>3</v>
      </c>
      <c r="AF753" s="24">
        <f t="shared" si="875"/>
        <v>7</v>
      </c>
      <c r="AG753" s="14">
        <v>1</v>
      </c>
      <c r="AH753" t="s">
        <v>83</v>
      </c>
      <c r="AI753">
        <v>1</v>
      </c>
      <c r="AJ753" s="40">
        <f t="shared" si="923"/>
        <v>0</v>
      </c>
      <c r="AK753">
        <v>3</v>
      </c>
      <c r="AL753" t="s">
        <v>83</v>
      </c>
      <c r="AM753">
        <v>0</v>
      </c>
      <c r="AN753" s="40">
        <f t="shared" si="876"/>
        <v>0</v>
      </c>
      <c r="AO753">
        <v>0</v>
      </c>
      <c r="AP753" t="s">
        <v>83</v>
      </c>
      <c r="AQ753">
        <v>1</v>
      </c>
      <c r="AR753" s="40">
        <f t="shared" si="856"/>
        <v>3</v>
      </c>
      <c r="AS753">
        <v>1</v>
      </c>
      <c r="AT753" t="s">
        <v>83</v>
      </c>
      <c r="AU753">
        <v>1</v>
      </c>
      <c r="AV753" s="40">
        <f t="shared" si="877"/>
        <v>4</v>
      </c>
      <c r="AW753">
        <v>2</v>
      </c>
      <c r="AX753" t="s">
        <v>83</v>
      </c>
      <c r="AY753">
        <v>0</v>
      </c>
      <c r="AZ753" s="40">
        <f t="shared" si="878"/>
        <v>0</v>
      </c>
      <c r="BA753">
        <v>2</v>
      </c>
      <c r="BB753" t="s">
        <v>83</v>
      </c>
      <c r="BC753">
        <v>2</v>
      </c>
      <c r="BD753" s="40">
        <f t="shared" si="860"/>
        <v>0</v>
      </c>
      <c r="BE753" s="24">
        <f t="shared" si="879"/>
        <v>7</v>
      </c>
      <c r="BF753" s="14">
        <v>2</v>
      </c>
      <c r="BG753" t="s">
        <v>83</v>
      </c>
      <c r="BH753">
        <v>1</v>
      </c>
      <c r="BI753" s="40">
        <f t="shared" si="880"/>
        <v>0</v>
      </c>
      <c r="BJ753">
        <v>1</v>
      </c>
      <c r="BK753" t="s">
        <v>83</v>
      </c>
      <c r="BL753">
        <v>0</v>
      </c>
      <c r="BM753" s="40">
        <f t="shared" si="881"/>
        <v>0</v>
      </c>
      <c r="BN753">
        <v>2</v>
      </c>
      <c r="BO753" t="s">
        <v>83</v>
      </c>
      <c r="BP753">
        <v>1</v>
      </c>
      <c r="BQ753" s="40">
        <f t="shared" si="861"/>
        <v>3</v>
      </c>
      <c r="BR753">
        <v>2</v>
      </c>
      <c r="BS753" t="s">
        <v>83</v>
      </c>
      <c r="BT753">
        <v>0</v>
      </c>
      <c r="BU753" s="40">
        <f t="shared" si="882"/>
        <v>6</v>
      </c>
      <c r="BV753">
        <v>3</v>
      </c>
      <c r="BW753" t="s">
        <v>83</v>
      </c>
      <c r="BX753">
        <v>0</v>
      </c>
      <c r="BY753" s="40">
        <f t="shared" si="883"/>
        <v>0</v>
      </c>
      <c r="BZ753">
        <v>1</v>
      </c>
      <c r="CA753" t="s">
        <v>83</v>
      </c>
      <c r="CB753">
        <v>2</v>
      </c>
      <c r="CC753" s="40">
        <f t="shared" si="884"/>
        <v>6</v>
      </c>
      <c r="CD753" s="24">
        <f t="shared" si="885"/>
        <v>15</v>
      </c>
      <c r="CE753" s="14">
        <v>0</v>
      </c>
      <c r="CF753" t="s">
        <v>83</v>
      </c>
      <c r="CG753">
        <v>1</v>
      </c>
      <c r="CH753" s="40">
        <f t="shared" si="886"/>
        <v>0</v>
      </c>
      <c r="CI753">
        <v>0</v>
      </c>
      <c r="CJ753" t="s">
        <v>83</v>
      </c>
      <c r="CK753">
        <v>1</v>
      </c>
      <c r="CL753" s="40">
        <f t="shared" si="887"/>
        <v>0</v>
      </c>
      <c r="CM753">
        <v>0</v>
      </c>
      <c r="CN753" t="s">
        <v>83</v>
      </c>
      <c r="CO753">
        <v>1</v>
      </c>
      <c r="CP753" s="40">
        <f t="shared" si="888"/>
        <v>6</v>
      </c>
      <c r="CQ753">
        <v>3</v>
      </c>
      <c r="CR753" t="s">
        <v>83</v>
      </c>
      <c r="CS753">
        <v>1</v>
      </c>
      <c r="CT753" s="40">
        <f t="shared" si="889"/>
        <v>3</v>
      </c>
      <c r="CU753">
        <v>2</v>
      </c>
      <c r="CV753" t="s">
        <v>83</v>
      </c>
      <c r="CW753">
        <v>0</v>
      </c>
      <c r="CX753" s="40">
        <f t="shared" si="890"/>
        <v>3</v>
      </c>
      <c r="CY753">
        <v>1</v>
      </c>
      <c r="CZ753" t="s">
        <v>83</v>
      </c>
      <c r="DA753">
        <v>1</v>
      </c>
      <c r="DB753" s="40">
        <f t="shared" si="891"/>
        <v>0</v>
      </c>
      <c r="DC753" s="24">
        <f t="shared" si="892"/>
        <v>12</v>
      </c>
      <c r="DD753" s="14">
        <v>2</v>
      </c>
      <c r="DE753" t="s">
        <v>83</v>
      </c>
      <c r="DF753">
        <v>1</v>
      </c>
      <c r="DG753" s="40">
        <f t="shared" si="921"/>
        <v>0</v>
      </c>
      <c r="DH753">
        <v>1</v>
      </c>
      <c r="DI753" t="s">
        <v>83</v>
      </c>
      <c r="DJ753">
        <v>2</v>
      </c>
      <c r="DK753" s="40">
        <f t="shared" si="862"/>
        <v>0</v>
      </c>
      <c r="DL753">
        <v>1</v>
      </c>
      <c r="DM753" t="s">
        <v>83</v>
      </c>
      <c r="DN753">
        <v>1</v>
      </c>
      <c r="DO753" s="40">
        <f t="shared" si="893"/>
        <v>0</v>
      </c>
      <c r="DP753">
        <v>0</v>
      </c>
      <c r="DQ753" t="s">
        <v>83</v>
      </c>
      <c r="DR753">
        <v>0</v>
      </c>
      <c r="DS753" s="40">
        <f t="shared" si="853"/>
        <v>4</v>
      </c>
      <c r="DT753">
        <v>0</v>
      </c>
      <c r="DU753" t="s">
        <v>83</v>
      </c>
      <c r="DV753">
        <v>1</v>
      </c>
      <c r="DW753" s="40">
        <f t="shared" si="854"/>
        <v>1</v>
      </c>
      <c r="DX753">
        <v>0</v>
      </c>
      <c r="DY753" t="s">
        <v>83</v>
      </c>
      <c r="DZ753">
        <v>1</v>
      </c>
      <c r="EA753" s="39">
        <f t="shared" si="863"/>
        <v>3</v>
      </c>
      <c r="EB753" s="24">
        <f t="shared" si="864"/>
        <v>8</v>
      </c>
      <c r="EC753" s="14">
        <v>1</v>
      </c>
      <c r="ED753" t="s">
        <v>83</v>
      </c>
      <c r="EE753">
        <v>2</v>
      </c>
      <c r="EF753" s="40">
        <f t="shared" si="894"/>
        <v>0</v>
      </c>
      <c r="EG753">
        <v>3</v>
      </c>
      <c r="EH753" t="s">
        <v>83</v>
      </c>
      <c r="EI753">
        <v>1</v>
      </c>
      <c r="EJ753" s="40">
        <f t="shared" si="895"/>
        <v>3</v>
      </c>
      <c r="EK753">
        <v>1</v>
      </c>
      <c r="EL753" t="s">
        <v>83</v>
      </c>
      <c r="EM753">
        <v>0</v>
      </c>
      <c r="EN753" s="40">
        <f t="shared" si="926"/>
        <v>0</v>
      </c>
      <c r="EO753">
        <v>2</v>
      </c>
      <c r="EP753" t="s">
        <v>83</v>
      </c>
      <c r="EQ753">
        <v>1</v>
      </c>
      <c r="ER753" s="40">
        <f t="shared" si="896"/>
        <v>3</v>
      </c>
      <c r="ES753">
        <v>1</v>
      </c>
      <c r="ET753" t="s">
        <v>83</v>
      </c>
      <c r="EU753">
        <v>0</v>
      </c>
      <c r="EV753" s="40">
        <f t="shared" si="897"/>
        <v>0</v>
      </c>
      <c r="EW753">
        <v>2</v>
      </c>
      <c r="EX753" t="s">
        <v>83</v>
      </c>
      <c r="EY753">
        <v>1</v>
      </c>
      <c r="EZ753" s="40">
        <f t="shared" si="898"/>
        <v>0</v>
      </c>
      <c r="FA753" s="24">
        <f t="shared" si="899"/>
        <v>6</v>
      </c>
      <c r="FB753" s="14">
        <v>2</v>
      </c>
      <c r="FC753" t="s">
        <v>83</v>
      </c>
      <c r="FD753">
        <v>0</v>
      </c>
      <c r="FE753" s="40">
        <f t="shared" si="900"/>
        <v>3</v>
      </c>
      <c r="FF753">
        <v>2</v>
      </c>
      <c r="FG753" t="s">
        <v>83</v>
      </c>
      <c r="FH753">
        <v>0</v>
      </c>
      <c r="FI753" s="40">
        <f t="shared" si="901"/>
        <v>6</v>
      </c>
      <c r="FJ753">
        <v>1</v>
      </c>
      <c r="FK753" t="s">
        <v>83</v>
      </c>
      <c r="FL753">
        <v>0</v>
      </c>
      <c r="FM753" s="40">
        <f t="shared" si="902"/>
        <v>0</v>
      </c>
      <c r="FN753">
        <v>1</v>
      </c>
      <c r="FO753" t="s">
        <v>83</v>
      </c>
      <c r="FP753">
        <v>0</v>
      </c>
      <c r="FQ753" s="40">
        <f t="shared" si="865"/>
        <v>6</v>
      </c>
      <c r="FR753">
        <v>1</v>
      </c>
      <c r="FS753" t="s">
        <v>83</v>
      </c>
      <c r="FT753">
        <v>1</v>
      </c>
      <c r="FU753" s="40">
        <f t="shared" si="903"/>
        <v>0</v>
      </c>
      <c r="FV753">
        <v>0</v>
      </c>
      <c r="FW753" t="s">
        <v>83</v>
      </c>
      <c r="FX753">
        <v>1</v>
      </c>
      <c r="FY753" s="40">
        <f t="shared" si="866"/>
        <v>0</v>
      </c>
      <c r="FZ753" s="24">
        <f t="shared" si="867"/>
        <v>15</v>
      </c>
      <c r="GA753" s="14">
        <v>1</v>
      </c>
      <c r="GB753" t="s">
        <v>83</v>
      </c>
      <c r="GC753">
        <v>2</v>
      </c>
      <c r="GD753" s="40">
        <f t="shared" si="904"/>
        <v>0</v>
      </c>
      <c r="GE753">
        <v>2</v>
      </c>
      <c r="GF753" t="s">
        <v>83</v>
      </c>
      <c r="GG753">
        <v>0</v>
      </c>
      <c r="GH753" s="40">
        <f t="shared" si="932"/>
        <v>3</v>
      </c>
      <c r="GI753">
        <v>1</v>
      </c>
      <c r="GJ753" t="s">
        <v>83</v>
      </c>
      <c r="GK753">
        <v>2</v>
      </c>
      <c r="GL753" s="40">
        <f t="shared" si="905"/>
        <v>4</v>
      </c>
      <c r="GM753">
        <v>0</v>
      </c>
      <c r="GN753" t="s">
        <v>83</v>
      </c>
      <c r="GO753">
        <v>1</v>
      </c>
      <c r="GP753" s="40">
        <f t="shared" si="906"/>
        <v>0</v>
      </c>
      <c r="GQ753">
        <v>1</v>
      </c>
      <c r="GR753" t="s">
        <v>83</v>
      </c>
      <c r="GS753">
        <v>2</v>
      </c>
      <c r="GT753" s="40">
        <f t="shared" si="868"/>
        <v>3</v>
      </c>
      <c r="GU753">
        <v>2</v>
      </c>
      <c r="GV753" t="s">
        <v>83</v>
      </c>
      <c r="GW753">
        <v>1</v>
      </c>
      <c r="GX753" s="40">
        <f t="shared" si="907"/>
        <v>6</v>
      </c>
      <c r="GY753" s="24">
        <f t="shared" si="908"/>
        <v>16</v>
      </c>
      <c r="GZ753" s="28">
        <f t="shared" si="869"/>
        <v>86</v>
      </c>
      <c r="HA753" t="s">
        <v>84</v>
      </c>
      <c r="HB753">
        <f t="shared" si="870"/>
        <v>9</v>
      </c>
      <c r="HC753" t="s">
        <v>85</v>
      </c>
      <c r="HD753">
        <f t="shared" si="922"/>
        <v>9</v>
      </c>
      <c r="HE753" t="s">
        <v>86</v>
      </c>
      <c r="HF753">
        <f t="shared" si="871"/>
        <v>5</v>
      </c>
      <c r="HG753" t="s">
        <v>94</v>
      </c>
      <c r="HH753">
        <f t="shared" si="927"/>
        <v>9</v>
      </c>
      <c r="HI753" t="s">
        <v>165</v>
      </c>
      <c r="HJ753">
        <f t="shared" si="909"/>
        <v>9</v>
      </c>
      <c r="HK753" t="s">
        <v>95</v>
      </c>
      <c r="HL753">
        <f t="shared" si="910"/>
        <v>5</v>
      </c>
      <c r="HM753" t="s">
        <v>134</v>
      </c>
      <c r="HN753">
        <f t="shared" si="872"/>
        <v>5</v>
      </c>
      <c r="HO753" t="s">
        <v>138</v>
      </c>
      <c r="HP753">
        <f t="shared" si="911"/>
        <v>0</v>
      </c>
      <c r="HQ753" t="s">
        <v>140</v>
      </c>
      <c r="HR753" s="1">
        <f t="shared" si="912"/>
        <v>0</v>
      </c>
      <c r="HS753" t="s">
        <v>181</v>
      </c>
      <c r="HT753" s="1">
        <f t="shared" si="913"/>
        <v>0</v>
      </c>
      <c r="HU753" t="s">
        <v>93</v>
      </c>
      <c r="HV753" s="1">
        <f t="shared" si="914"/>
        <v>5</v>
      </c>
      <c r="HW753" t="s">
        <v>87</v>
      </c>
      <c r="HX753" s="1">
        <f t="shared" si="915"/>
        <v>6</v>
      </c>
      <c r="HY753" t="s">
        <v>141</v>
      </c>
      <c r="HZ753" s="1">
        <f t="shared" si="916"/>
        <v>0</v>
      </c>
      <c r="IA753" t="s">
        <v>131</v>
      </c>
      <c r="IB753" s="1">
        <f t="shared" si="917"/>
        <v>0</v>
      </c>
      <c r="IC753" t="s">
        <v>166</v>
      </c>
      <c r="ID753" s="1">
        <f t="shared" si="918"/>
        <v>0</v>
      </c>
      <c r="IE753" t="s">
        <v>91</v>
      </c>
      <c r="IF753" s="1">
        <f t="shared" si="919"/>
        <v>6</v>
      </c>
      <c r="IG753">
        <f t="shared" si="924"/>
        <v>68</v>
      </c>
      <c r="IH753" s="1">
        <f t="shared" si="920"/>
        <v>154</v>
      </c>
    </row>
    <row r="754" spans="1:242" ht="14.65" thickBot="1" x14ac:dyDescent="0.5">
      <c r="A754" s="1">
        <v>751</v>
      </c>
      <c r="B754" s="45">
        <f t="shared" si="855"/>
        <v>389</v>
      </c>
      <c r="C754" s="14" t="s">
        <v>1502</v>
      </c>
      <c r="D754" t="s">
        <v>1130</v>
      </c>
      <c r="E754" s="15" t="s">
        <v>1453</v>
      </c>
      <c r="F754" s="28">
        <f t="shared" si="857"/>
        <v>153</v>
      </c>
      <c r="H754" s="14">
        <v>0</v>
      </c>
      <c r="I754" t="s">
        <v>83</v>
      </c>
      <c r="J754">
        <v>0</v>
      </c>
      <c r="K754" s="40">
        <f t="shared" si="933"/>
        <v>0</v>
      </c>
      <c r="L754">
        <v>0</v>
      </c>
      <c r="M754" t="s">
        <v>83</v>
      </c>
      <c r="N754">
        <v>1</v>
      </c>
      <c r="O754" s="40">
        <f t="shared" si="925"/>
        <v>3</v>
      </c>
      <c r="P754">
        <v>1</v>
      </c>
      <c r="Q754" t="s">
        <v>83</v>
      </c>
      <c r="R754">
        <v>1</v>
      </c>
      <c r="S754" s="40">
        <f t="shared" si="873"/>
        <v>0</v>
      </c>
      <c r="T754">
        <v>0</v>
      </c>
      <c r="U754" t="s">
        <v>83</v>
      </c>
      <c r="V754">
        <v>0</v>
      </c>
      <c r="W754" s="40">
        <f t="shared" si="858"/>
        <v>4</v>
      </c>
      <c r="X754">
        <v>0</v>
      </c>
      <c r="Y754" t="s">
        <v>83</v>
      </c>
      <c r="Z754">
        <v>1</v>
      </c>
      <c r="AA754" s="40">
        <f t="shared" si="859"/>
        <v>4</v>
      </c>
      <c r="AB754">
        <v>2</v>
      </c>
      <c r="AC754" t="s">
        <v>83</v>
      </c>
      <c r="AD754">
        <v>0</v>
      </c>
      <c r="AE754" s="40">
        <f t="shared" si="874"/>
        <v>6</v>
      </c>
      <c r="AF754" s="24">
        <f t="shared" si="875"/>
        <v>17</v>
      </c>
      <c r="AG754" s="14">
        <v>1</v>
      </c>
      <c r="AH754" t="s">
        <v>83</v>
      </c>
      <c r="AI754">
        <v>0</v>
      </c>
      <c r="AJ754" s="40">
        <f t="shared" si="923"/>
        <v>3</v>
      </c>
      <c r="AK754">
        <v>1</v>
      </c>
      <c r="AL754" t="s">
        <v>83</v>
      </c>
      <c r="AM754">
        <v>0</v>
      </c>
      <c r="AN754" s="40">
        <f t="shared" si="876"/>
        <v>0</v>
      </c>
      <c r="AO754">
        <v>0</v>
      </c>
      <c r="AP754" t="s">
        <v>83</v>
      </c>
      <c r="AQ754">
        <v>1</v>
      </c>
      <c r="AR754" s="40">
        <f t="shared" si="856"/>
        <v>3</v>
      </c>
      <c r="AS754">
        <v>1</v>
      </c>
      <c r="AT754" t="s">
        <v>83</v>
      </c>
      <c r="AU754">
        <v>1</v>
      </c>
      <c r="AV754" s="40">
        <f t="shared" si="877"/>
        <v>4</v>
      </c>
      <c r="AW754">
        <v>1</v>
      </c>
      <c r="AX754" t="s">
        <v>83</v>
      </c>
      <c r="AY754">
        <v>0</v>
      </c>
      <c r="AZ754" s="40">
        <f t="shared" si="878"/>
        <v>0</v>
      </c>
      <c r="BA754">
        <v>1</v>
      </c>
      <c r="BB754" t="s">
        <v>83</v>
      </c>
      <c r="BC754">
        <v>2</v>
      </c>
      <c r="BD754" s="40">
        <f t="shared" si="860"/>
        <v>4</v>
      </c>
      <c r="BE754" s="24">
        <f t="shared" si="879"/>
        <v>14</v>
      </c>
      <c r="BF754" s="14">
        <v>2</v>
      </c>
      <c r="BG754" t="s">
        <v>83</v>
      </c>
      <c r="BH754">
        <v>2</v>
      </c>
      <c r="BI754" s="40">
        <f t="shared" si="880"/>
        <v>0</v>
      </c>
      <c r="BJ754">
        <v>1</v>
      </c>
      <c r="BK754" t="s">
        <v>83</v>
      </c>
      <c r="BL754">
        <v>3</v>
      </c>
      <c r="BM754" s="40">
        <f t="shared" si="881"/>
        <v>0</v>
      </c>
      <c r="BN754">
        <v>2</v>
      </c>
      <c r="BO754" t="s">
        <v>83</v>
      </c>
      <c r="BP754">
        <v>1</v>
      </c>
      <c r="BQ754" s="40">
        <f t="shared" si="861"/>
        <v>3</v>
      </c>
      <c r="BR754">
        <v>2</v>
      </c>
      <c r="BS754" t="s">
        <v>83</v>
      </c>
      <c r="BT754">
        <v>0</v>
      </c>
      <c r="BU754" s="40">
        <f t="shared" si="882"/>
        <v>6</v>
      </c>
      <c r="BV754">
        <v>3</v>
      </c>
      <c r="BW754" t="s">
        <v>83</v>
      </c>
      <c r="BX754">
        <v>1</v>
      </c>
      <c r="BY754" s="40">
        <f t="shared" si="883"/>
        <v>0</v>
      </c>
      <c r="BZ754">
        <v>3</v>
      </c>
      <c r="CA754" t="s">
        <v>83</v>
      </c>
      <c r="CB754">
        <v>2</v>
      </c>
      <c r="CC754" s="40">
        <f t="shared" si="884"/>
        <v>0</v>
      </c>
      <c r="CD754" s="24">
        <f t="shared" si="885"/>
        <v>9</v>
      </c>
      <c r="CE754" s="14">
        <v>0</v>
      </c>
      <c r="CF754" t="s">
        <v>83</v>
      </c>
      <c r="CG754">
        <v>1</v>
      </c>
      <c r="CH754" s="40">
        <f t="shared" si="886"/>
        <v>0</v>
      </c>
      <c r="CI754">
        <v>4</v>
      </c>
      <c r="CJ754" t="s">
        <v>83</v>
      </c>
      <c r="CK754">
        <v>1</v>
      </c>
      <c r="CL754" s="40">
        <f t="shared" si="887"/>
        <v>6</v>
      </c>
      <c r="CM754">
        <v>0</v>
      </c>
      <c r="CN754" t="s">
        <v>83</v>
      </c>
      <c r="CO754">
        <v>1</v>
      </c>
      <c r="CP754" s="40">
        <f t="shared" si="888"/>
        <v>6</v>
      </c>
      <c r="CQ754">
        <v>0</v>
      </c>
      <c r="CR754" t="s">
        <v>83</v>
      </c>
      <c r="CS754">
        <v>1</v>
      </c>
      <c r="CT754" s="40">
        <f t="shared" si="889"/>
        <v>0</v>
      </c>
      <c r="CU754">
        <v>2</v>
      </c>
      <c r="CV754" t="s">
        <v>83</v>
      </c>
      <c r="CW754">
        <v>1</v>
      </c>
      <c r="CX754" s="40">
        <f t="shared" si="890"/>
        <v>4</v>
      </c>
      <c r="CY754">
        <v>1</v>
      </c>
      <c r="CZ754" t="s">
        <v>83</v>
      </c>
      <c r="DA754">
        <v>1</v>
      </c>
      <c r="DB754" s="40">
        <f t="shared" si="891"/>
        <v>0</v>
      </c>
      <c r="DC754" s="24">
        <f t="shared" si="892"/>
        <v>16</v>
      </c>
      <c r="DD754" s="14">
        <v>2</v>
      </c>
      <c r="DE754" t="s">
        <v>83</v>
      </c>
      <c r="DF754">
        <v>1</v>
      </c>
      <c r="DG754" s="40">
        <f t="shared" si="921"/>
        <v>0</v>
      </c>
      <c r="DH754">
        <v>1</v>
      </c>
      <c r="DI754" t="s">
        <v>83</v>
      </c>
      <c r="DJ754">
        <v>1</v>
      </c>
      <c r="DK754" s="40">
        <f t="shared" si="862"/>
        <v>0</v>
      </c>
      <c r="DL754">
        <v>1</v>
      </c>
      <c r="DM754" t="s">
        <v>83</v>
      </c>
      <c r="DN754">
        <v>1</v>
      </c>
      <c r="DO754" s="40">
        <f t="shared" si="893"/>
        <v>0</v>
      </c>
      <c r="DP754">
        <v>2</v>
      </c>
      <c r="DQ754" t="s">
        <v>83</v>
      </c>
      <c r="DR754">
        <v>1</v>
      </c>
      <c r="DS754" s="40">
        <f t="shared" si="853"/>
        <v>0</v>
      </c>
      <c r="DT754">
        <v>0</v>
      </c>
      <c r="DU754" t="s">
        <v>83</v>
      </c>
      <c r="DV754">
        <v>1</v>
      </c>
      <c r="DW754" s="40">
        <f t="shared" si="854"/>
        <v>1</v>
      </c>
      <c r="DX754">
        <v>3</v>
      </c>
      <c r="DY754" t="s">
        <v>83</v>
      </c>
      <c r="DZ754">
        <v>1</v>
      </c>
      <c r="EA754" s="39">
        <f t="shared" si="863"/>
        <v>0</v>
      </c>
      <c r="EB754" s="24">
        <f t="shared" si="864"/>
        <v>1</v>
      </c>
      <c r="EC754" s="14">
        <v>3</v>
      </c>
      <c r="ED754" t="s">
        <v>83</v>
      </c>
      <c r="EE754">
        <v>2</v>
      </c>
      <c r="EF754" s="40">
        <f t="shared" si="894"/>
        <v>0</v>
      </c>
      <c r="EG754">
        <v>3</v>
      </c>
      <c r="EH754" t="s">
        <v>83</v>
      </c>
      <c r="EI754">
        <v>1</v>
      </c>
      <c r="EJ754" s="40">
        <f t="shared" si="895"/>
        <v>3</v>
      </c>
      <c r="EK754">
        <v>1</v>
      </c>
      <c r="EL754" t="s">
        <v>83</v>
      </c>
      <c r="EM754">
        <v>0</v>
      </c>
      <c r="EN754" s="40">
        <f t="shared" si="926"/>
        <v>0</v>
      </c>
      <c r="EO754">
        <v>2</v>
      </c>
      <c r="EP754" t="s">
        <v>83</v>
      </c>
      <c r="EQ754">
        <v>1</v>
      </c>
      <c r="ER754" s="40">
        <f t="shared" si="896"/>
        <v>3</v>
      </c>
      <c r="ES754">
        <v>3</v>
      </c>
      <c r="ET754" t="s">
        <v>83</v>
      </c>
      <c r="EU754">
        <v>1</v>
      </c>
      <c r="EV754" s="40">
        <f t="shared" si="897"/>
        <v>0</v>
      </c>
      <c r="EW754">
        <v>2</v>
      </c>
      <c r="EX754" t="s">
        <v>83</v>
      </c>
      <c r="EY754">
        <v>1</v>
      </c>
      <c r="EZ754" s="40">
        <f t="shared" si="898"/>
        <v>0</v>
      </c>
      <c r="FA754" s="24">
        <f t="shared" si="899"/>
        <v>6</v>
      </c>
      <c r="FB754" s="14">
        <v>2</v>
      </c>
      <c r="FC754" t="s">
        <v>83</v>
      </c>
      <c r="FD754">
        <v>1</v>
      </c>
      <c r="FE754" s="40">
        <f t="shared" si="900"/>
        <v>4</v>
      </c>
      <c r="FF754">
        <v>2</v>
      </c>
      <c r="FG754" t="s">
        <v>83</v>
      </c>
      <c r="FH754">
        <v>0</v>
      </c>
      <c r="FI754" s="40">
        <f t="shared" si="901"/>
        <v>6</v>
      </c>
      <c r="FJ754">
        <v>2</v>
      </c>
      <c r="FK754" t="s">
        <v>83</v>
      </c>
      <c r="FL754">
        <v>0</v>
      </c>
      <c r="FM754" s="40">
        <f t="shared" si="902"/>
        <v>0</v>
      </c>
      <c r="FN754">
        <v>1</v>
      </c>
      <c r="FO754" t="s">
        <v>83</v>
      </c>
      <c r="FP754">
        <v>0</v>
      </c>
      <c r="FQ754" s="40">
        <f t="shared" si="865"/>
        <v>6</v>
      </c>
      <c r="FR754">
        <v>1</v>
      </c>
      <c r="FS754" t="s">
        <v>83</v>
      </c>
      <c r="FT754">
        <v>2</v>
      </c>
      <c r="FU754" s="40">
        <f t="shared" si="903"/>
        <v>4</v>
      </c>
      <c r="FV754">
        <v>0</v>
      </c>
      <c r="FW754" t="s">
        <v>83</v>
      </c>
      <c r="FX754">
        <v>1</v>
      </c>
      <c r="FY754" s="40">
        <f t="shared" si="866"/>
        <v>0</v>
      </c>
      <c r="FZ754" s="24">
        <f t="shared" si="867"/>
        <v>20</v>
      </c>
      <c r="GA754" s="14">
        <v>0</v>
      </c>
      <c r="GB754" t="s">
        <v>83</v>
      </c>
      <c r="GC754">
        <v>2</v>
      </c>
      <c r="GD754" s="40">
        <f t="shared" si="904"/>
        <v>0</v>
      </c>
      <c r="GE754">
        <v>2</v>
      </c>
      <c r="GF754" t="s">
        <v>83</v>
      </c>
      <c r="GG754">
        <v>0</v>
      </c>
      <c r="GH754" s="40">
        <f t="shared" si="932"/>
        <v>3</v>
      </c>
      <c r="GI754">
        <v>1</v>
      </c>
      <c r="GJ754" t="s">
        <v>83</v>
      </c>
      <c r="GK754">
        <v>0</v>
      </c>
      <c r="GL754" s="40">
        <f t="shared" si="905"/>
        <v>0</v>
      </c>
      <c r="GM754">
        <v>0</v>
      </c>
      <c r="GN754" t="s">
        <v>83</v>
      </c>
      <c r="GO754">
        <v>1</v>
      </c>
      <c r="GP754" s="40">
        <f t="shared" si="906"/>
        <v>0</v>
      </c>
      <c r="GQ754">
        <v>1</v>
      </c>
      <c r="GR754" t="s">
        <v>83</v>
      </c>
      <c r="GS754">
        <v>1</v>
      </c>
      <c r="GT754" s="40">
        <f t="shared" si="868"/>
        <v>0</v>
      </c>
      <c r="GU754">
        <v>2</v>
      </c>
      <c r="GV754" t="s">
        <v>83</v>
      </c>
      <c r="GW754">
        <v>1</v>
      </c>
      <c r="GX754" s="40">
        <f t="shared" si="907"/>
        <v>6</v>
      </c>
      <c r="GY754" s="24">
        <f t="shared" si="908"/>
        <v>9</v>
      </c>
      <c r="GZ754" s="28">
        <f t="shared" si="869"/>
        <v>92</v>
      </c>
      <c r="HA754" t="s">
        <v>136</v>
      </c>
      <c r="HB754">
        <f t="shared" si="870"/>
        <v>0</v>
      </c>
      <c r="HC754" t="s">
        <v>92</v>
      </c>
      <c r="HD754">
        <f t="shared" si="922"/>
        <v>0</v>
      </c>
      <c r="HE754" t="s">
        <v>86</v>
      </c>
      <c r="HF754">
        <f t="shared" si="871"/>
        <v>5</v>
      </c>
      <c r="HG754" t="s">
        <v>94</v>
      </c>
      <c r="HH754">
        <f t="shared" si="927"/>
        <v>9</v>
      </c>
      <c r="HI754" t="s">
        <v>130</v>
      </c>
      <c r="HJ754">
        <f t="shared" si="909"/>
        <v>5</v>
      </c>
      <c r="HK754" t="s">
        <v>95</v>
      </c>
      <c r="HL754">
        <f t="shared" si="910"/>
        <v>5</v>
      </c>
      <c r="HM754" t="s">
        <v>134</v>
      </c>
      <c r="HN754">
        <f t="shared" si="872"/>
        <v>5</v>
      </c>
      <c r="HO754" t="s">
        <v>91</v>
      </c>
      <c r="HP754">
        <f t="shared" si="911"/>
        <v>5</v>
      </c>
      <c r="HQ754" t="s">
        <v>132</v>
      </c>
      <c r="HR754" s="1">
        <f t="shared" si="912"/>
        <v>6</v>
      </c>
      <c r="HS754" t="s">
        <v>137</v>
      </c>
      <c r="HT754" s="1">
        <f t="shared" si="913"/>
        <v>6</v>
      </c>
      <c r="HU754" t="s">
        <v>133</v>
      </c>
      <c r="HV754" s="1">
        <f t="shared" si="914"/>
        <v>0</v>
      </c>
      <c r="HW754" t="s">
        <v>164</v>
      </c>
      <c r="HX754" s="1">
        <f t="shared" si="915"/>
        <v>0</v>
      </c>
      <c r="HY754" t="s">
        <v>88</v>
      </c>
      <c r="HZ754" s="1">
        <f t="shared" si="916"/>
        <v>0</v>
      </c>
      <c r="IA754" t="s">
        <v>89</v>
      </c>
      <c r="IB754" s="1">
        <f t="shared" si="917"/>
        <v>5</v>
      </c>
      <c r="IC754" t="s">
        <v>90</v>
      </c>
      <c r="ID754" s="1">
        <f t="shared" si="918"/>
        <v>5</v>
      </c>
      <c r="IE754" t="s">
        <v>96</v>
      </c>
      <c r="IF754" s="1">
        <f t="shared" si="919"/>
        <v>5</v>
      </c>
      <c r="IG754">
        <f t="shared" si="924"/>
        <v>61</v>
      </c>
      <c r="IH754" s="1">
        <f t="shared" si="920"/>
        <v>153</v>
      </c>
    </row>
    <row r="755" spans="1:242" ht="14.65" thickBot="1" x14ac:dyDescent="0.5">
      <c r="A755" s="1">
        <v>752</v>
      </c>
      <c r="B755" s="45">
        <f t="shared" si="855"/>
        <v>756</v>
      </c>
      <c r="C755" s="14" t="s">
        <v>1447</v>
      </c>
      <c r="D755" t="s">
        <v>1130</v>
      </c>
      <c r="E755" s="15" t="s">
        <v>1453</v>
      </c>
      <c r="F755" s="28">
        <f t="shared" si="857"/>
        <v>89</v>
      </c>
      <c r="H755" s="14">
        <v>1</v>
      </c>
      <c r="I755" t="s">
        <v>83</v>
      </c>
      <c r="J755">
        <v>1</v>
      </c>
      <c r="K755" s="40">
        <f t="shared" si="933"/>
        <v>0</v>
      </c>
      <c r="L755">
        <v>1</v>
      </c>
      <c r="M755" t="s">
        <v>83</v>
      </c>
      <c r="N755">
        <v>1</v>
      </c>
      <c r="O755" s="40">
        <f t="shared" si="925"/>
        <v>0</v>
      </c>
      <c r="P755">
        <v>2</v>
      </c>
      <c r="Q755" t="s">
        <v>83</v>
      </c>
      <c r="R755">
        <v>2</v>
      </c>
      <c r="S755" s="40">
        <f t="shared" si="873"/>
        <v>0</v>
      </c>
      <c r="T755">
        <v>1</v>
      </c>
      <c r="U755" t="s">
        <v>83</v>
      </c>
      <c r="V755">
        <v>0</v>
      </c>
      <c r="W755" s="40">
        <f t="shared" si="858"/>
        <v>0</v>
      </c>
      <c r="X755">
        <v>1</v>
      </c>
      <c r="Y755" t="s">
        <v>83</v>
      </c>
      <c r="Z755">
        <v>1</v>
      </c>
      <c r="AA755" s="40">
        <f t="shared" si="859"/>
        <v>0</v>
      </c>
      <c r="AB755">
        <v>0</v>
      </c>
      <c r="AC755" t="s">
        <v>83</v>
      </c>
      <c r="AD755">
        <v>3</v>
      </c>
      <c r="AE755" s="40">
        <f t="shared" si="874"/>
        <v>0</v>
      </c>
      <c r="AF755" s="24">
        <f t="shared" si="875"/>
        <v>0</v>
      </c>
      <c r="AG755" s="14">
        <v>1</v>
      </c>
      <c r="AH755" t="s">
        <v>83</v>
      </c>
      <c r="AI755">
        <v>0</v>
      </c>
      <c r="AJ755" s="40">
        <f t="shared" si="923"/>
        <v>3</v>
      </c>
      <c r="AK755">
        <v>1</v>
      </c>
      <c r="AL755" t="s">
        <v>83</v>
      </c>
      <c r="AM755">
        <v>0</v>
      </c>
      <c r="AN755" s="40">
        <f t="shared" si="876"/>
        <v>0</v>
      </c>
      <c r="AO755">
        <v>0</v>
      </c>
      <c r="AP755" t="s">
        <v>83</v>
      </c>
      <c r="AQ755">
        <v>0</v>
      </c>
      <c r="AR755" s="40">
        <f t="shared" si="856"/>
        <v>0</v>
      </c>
      <c r="AS755">
        <v>0</v>
      </c>
      <c r="AT755" t="s">
        <v>83</v>
      </c>
      <c r="AU755">
        <v>0</v>
      </c>
      <c r="AV755" s="40">
        <f t="shared" si="877"/>
        <v>6</v>
      </c>
      <c r="AW755">
        <v>1</v>
      </c>
      <c r="AX755" t="s">
        <v>83</v>
      </c>
      <c r="AY755">
        <v>1</v>
      </c>
      <c r="AZ755" s="40">
        <f t="shared" si="878"/>
        <v>0</v>
      </c>
      <c r="BA755">
        <v>2</v>
      </c>
      <c r="BB755" t="s">
        <v>83</v>
      </c>
      <c r="BC755">
        <v>0</v>
      </c>
      <c r="BD755" s="40">
        <f t="shared" si="860"/>
        <v>0</v>
      </c>
      <c r="BE755" s="24">
        <f t="shared" si="879"/>
        <v>9</v>
      </c>
      <c r="BF755" s="14">
        <v>2</v>
      </c>
      <c r="BG755" t="s">
        <v>83</v>
      </c>
      <c r="BH755">
        <v>2</v>
      </c>
      <c r="BI755" s="40">
        <f t="shared" si="880"/>
        <v>0</v>
      </c>
      <c r="BJ755">
        <v>1</v>
      </c>
      <c r="BK755" t="s">
        <v>83</v>
      </c>
      <c r="BL755">
        <v>2</v>
      </c>
      <c r="BM755" s="40">
        <f t="shared" si="881"/>
        <v>0</v>
      </c>
      <c r="BN755">
        <v>3</v>
      </c>
      <c r="BO755" t="s">
        <v>83</v>
      </c>
      <c r="BP755">
        <v>1</v>
      </c>
      <c r="BQ755" s="40">
        <f t="shared" si="861"/>
        <v>4</v>
      </c>
      <c r="BR755">
        <v>1</v>
      </c>
      <c r="BS755" t="s">
        <v>83</v>
      </c>
      <c r="BT755">
        <v>0</v>
      </c>
      <c r="BU755" s="40">
        <f t="shared" si="882"/>
        <v>3</v>
      </c>
      <c r="BV755">
        <v>0</v>
      </c>
      <c r="BW755" t="s">
        <v>83</v>
      </c>
      <c r="BX755">
        <v>1</v>
      </c>
      <c r="BY755" s="40">
        <f t="shared" si="883"/>
        <v>3</v>
      </c>
      <c r="BZ755">
        <v>1</v>
      </c>
      <c r="CA755" t="s">
        <v>83</v>
      </c>
      <c r="CB755">
        <v>0</v>
      </c>
      <c r="CC755" s="40">
        <f t="shared" si="884"/>
        <v>0</v>
      </c>
      <c r="CD755" s="24">
        <f t="shared" si="885"/>
        <v>10</v>
      </c>
      <c r="CE755" s="14">
        <v>0</v>
      </c>
      <c r="CF755" t="s">
        <v>83</v>
      </c>
      <c r="CG755">
        <v>1</v>
      </c>
      <c r="CH755" s="40">
        <f t="shared" si="886"/>
        <v>0</v>
      </c>
      <c r="CI755">
        <v>2</v>
      </c>
      <c r="CJ755" t="s">
        <v>83</v>
      </c>
      <c r="CK755">
        <v>1</v>
      </c>
      <c r="CL755" s="40">
        <f t="shared" si="887"/>
        <v>3</v>
      </c>
      <c r="CM755">
        <v>0</v>
      </c>
      <c r="CN755" t="s">
        <v>83</v>
      </c>
      <c r="CO755">
        <v>1</v>
      </c>
      <c r="CP755" s="40">
        <f t="shared" si="888"/>
        <v>6</v>
      </c>
      <c r="CQ755">
        <v>1</v>
      </c>
      <c r="CR755" t="s">
        <v>83</v>
      </c>
      <c r="CS755">
        <v>0</v>
      </c>
      <c r="CT755" s="40">
        <f t="shared" si="889"/>
        <v>4</v>
      </c>
      <c r="CU755">
        <v>0</v>
      </c>
      <c r="CV755" t="s">
        <v>83</v>
      </c>
      <c r="CW755">
        <v>1</v>
      </c>
      <c r="CX755" s="40">
        <f t="shared" si="890"/>
        <v>0</v>
      </c>
      <c r="CY755">
        <v>1</v>
      </c>
      <c r="CZ755" t="s">
        <v>83</v>
      </c>
      <c r="DA755">
        <v>2</v>
      </c>
      <c r="DB755" s="40">
        <f t="shared" si="891"/>
        <v>0</v>
      </c>
      <c r="DC755" s="24">
        <f t="shared" si="892"/>
        <v>13</v>
      </c>
      <c r="DD755" s="14">
        <v>3</v>
      </c>
      <c r="DE755" t="s">
        <v>83</v>
      </c>
      <c r="DF755">
        <v>1</v>
      </c>
      <c r="DG755" s="40">
        <f t="shared" si="921"/>
        <v>0</v>
      </c>
      <c r="DH755">
        <v>0</v>
      </c>
      <c r="DI755" t="s">
        <v>83</v>
      </c>
      <c r="DJ755">
        <v>1</v>
      </c>
      <c r="DK755" s="40">
        <f t="shared" si="862"/>
        <v>0</v>
      </c>
      <c r="DL755">
        <v>1</v>
      </c>
      <c r="DM755" t="s">
        <v>83</v>
      </c>
      <c r="DN755">
        <v>0</v>
      </c>
      <c r="DO755" s="40">
        <f t="shared" si="893"/>
        <v>0</v>
      </c>
      <c r="DP755">
        <v>2</v>
      </c>
      <c r="DQ755" t="s">
        <v>83</v>
      </c>
      <c r="DR755">
        <v>0</v>
      </c>
      <c r="DS755" s="40">
        <f t="shared" si="853"/>
        <v>0</v>
      </c>
      <c r="DT755">
        <v>1</v>
      </c>
      <c r="DU755" t="s">
        <v>83</v>
      </c>
      <c r="DV755">
        <v>1</v>
      </c>
      <c r="DW755" s="40">
        <f t="shared" si="854"/>
        <v>1</v>
      </c>
      <c r="DX755">
        <v>3</v>
      </c>
      <c r="DY755" t="s">
        <v>83</v>
      </c>
      <c r="DZ755">
        <v>1</v>
      </c>
      <c r="EA755" s="39">
        <f t="shared" si="863"/>
        <v>0</v>
      </c>
      <c r="EB755" s="24">
        <f t="shared" si="864"/>
        <v>1</v>
      </c>
      <c r="EC755" s="14">
        <v>1</v>
      </c>
      <c r="ED755" t="s">
        <v>83</v>
      </c>
      <c r="EE755">
        <v>2</v>
      </c>
      <c r="EF755" s="40">
        <f t="shared" si="894"/>
        <v>0</v>
      </c>
      <c r="EG755">
        <v>1</v>
      </c>
      <c r="EH755" t="s">
        <v>83</v>
      </c>
      <c r="EI755">
        <v>1</v>
      </c>
      <c r="EJ755" s="40">
        <f t="shared" si="895"/>
        <v>0</v>
      </c>
      <c r="EK755">
        <v>2</v>
      </c>
      <c r="EL755" t="s">
        <v>83</v>
      </c>
      <c r="EM755">
        <v>0</v>
      </c>
      <c r="EN755" s="40">
        <f t="shared" si="926"/>
        <v>0</v>
      </c>
      <c r="EO755">
        <v>1</v>
      </c>
      <c r="EP755" t="s">
        <v>83</v>
      </c>
      <c r="EQ755">
        <v>0</v>
      </c>
      <c r="ER755" s="40">
        <f t="shared" si="896"/>
        <v>3</v>
      </c>
      <c r="ES755">
        <v>3</v>
      </c>
      <c r="ET755" t="s">
        <v>83</v>
      </c>
      <c r="EU755">
        <v>1</v>
      </c>
      <c r="EV755" s="40">
        <f t="shared" si="897"/>
        <v>0</v>
      </c>
      <c r="EW755">
        <v>1</v>
      </c>
      <c r="EX755" t="s">
        <v>83</v>
      </c>
      <c r="EY755">
        <v>3</v>
      </c>
      <c r="EZ755" s="40">
        <f t="shared" si="898"/>
        <v>0</v>
      </c>
      <c r="FA755" s="24">
        <f t="shared" si="899"/>
        <v>3</v>
      </c>
      <c r="FB755" s="14">
        <v>1</v>
      </c>
      <c r="FC755" t="s">
        <v>83</v>
      </c>
      <c r="FD755">
        <v>0</v>
      </c>
      <c r="FE755" s="40">
        <f t="shared" si="900"/>
        <v>6</v>
      </c>
      <c r="FF755">
        <v>0</v>
      </c>
      <c r="FG755" t="s">
        <v>83</v>
      </c>
      <c r="FH755">
        <v>0</v>
      </c>
      <c r="FI755" s="40">
        <f t="shared" si="901"/>
        <v>0</v>
      </c>
      <c r="FJ755">
        <v>1</v>
      </c>
      <c r="FK755" t="s">
        <v>83</v>
      </c>
      <c r="FL755">
        <v>2</v>
      </c>
      <c r="FM755" s="40">
        <f t="shared" si="902"/>
        <v>0</v>
      </c>
      <c r="FN755">
        <v>2</v>
      </c>
      <c r="FO755" t="s">
        <v>83</v>
      </c>
      <c r="FP755">
        <v>2</v>
      </c>
      <c r="FQ755" s="40">
        <f t="shared" si="865"/>
        <v>0</v>
      </c>
      <c r="FR755">
        <v>1</v>
      </c>
      <c r="FS755" t="s">
        <v>83</v>
      </c>
      <c r="FT755">
        <v>2</v>
      </c>
      <c r="FU755" s="40">
        <f t="shared" si="903"/>
        <v>4</v>
      </c>
      <c r="FV755">
        <v>2</v>
      </c>
      <c r="FW755" t="s">
        <v>83</v>
      </c>
      <c r="FX755">
        <v>2</v>
      </c>
      <c r="FY755" s="40">
        <f t="shared" si="866"/>
        <v>0</v>
      </c>
      <c r="FZ755" s="24">
        <f t="shared" si="867"/>
        <v>10</v>
      </c>
      <c r="GA755" s="14">
        <v>1</v>
      </c>
      <c r="GB755" t="s">
        <v>83</v>
      </c>
      <c r="GC755">
        <v>1</v>
      </c>
      <c r="GD755" s="40">
        <f t="shared" si="904"/>
        <v>4</v>
      </c>
      <c r="GE755">
        <v>3</v>
      </c>
      <c r="GF755" t="s">
        <v>83</v>
      </c>
      <c r="GG755">
        <v>2</v>
      </c>
      <c r="GH755" s="40">
        <f t="shared" si="932"/>
        <v>6</v>
      </c>
      <c r="GI755">
        <v>0</v>
      </c>
      <c r="GJ755" t="s">
        <v>83</v>
      </c>
      <c r="GK755">
        <v>0</v>
      </c>
      <c r="GL755" s="40">
        <f t="shared" si="905"/>
        <v>0</v>
      </c>
      <c r="GM755">
        <v>1</v>
      </c>
      <c r="GN755" t="s">
        <v>83</v>
      </c>
      <c r="GO755">
        <v>1</v>
      </c>
      <c r="GP755" s="40">
        <f t="shared" si="906"/>
        <v>0</v>
      </c>
      <c r="GQ755">
        <v>1</v>
      </c>
      <c r="GR755" t="s">
        <v>83</v>
      </c>
      <c r="GS755">
        <v>1</v>
      </c>
      <c r="GT755" s="40">
        <f t="shared" si="868"/>
        <v>0</v>
      </c>
      <c r="GU755">
        <v>3</v>
      </c>
      <c r="GV755" t="s">
        <v>83</v>
      </c>
      <c r="GW755">
        <v>0</v>
      </c>
      <c r="GX755" s="40">
        <f t="shared" si="907"/>
        <v>3</v>
      </c>
      <c r="GY755" s="24">
        <f t="shared" si="908"/>
        <v>13</v>
      </c>
      <c r="GZ755" s="28">
        <f t="shared" si="869"/>
        <v>59</v>
      </c>
      <c r="HA755" t="s">
        <v>136</v>
      </c>
      <c r="HB755">
        <f t="shared" si="870"/>
        <v>0</v>
      </c>
      <c r="HC755" t="s">
        <v>92</v>
      </c>
      <c r="HD755">
        <f t="shared" si="922"/>
        <v>0</v>
      </c>
      <c r="HE755" t="s">
        <v>86</v>
      </c>
      <c r="HF755">
        <f t="shared" si="871"/>
        <v>5</v>
      </c>
      <c r="HG755" t="s">
        <v>164</v>
      </c>
      <c r="HH755">
        <f t="shared" si="927"/>
        <v>0</v>
      </c>
      <c r="HI755" t="s">
        <v>141</v>
      </c>
      <c r="HJ755">
        <f t="shared" si="909"/>
        <v>0</v>
      </c>
      <c r="HK755" t="s">
        <v>89</v>
      </c>
      <c r="HL755">
        <f t="shared" si="910"/>
        <v>9</v>
      </c>
      <c r="HM755" t="s">
        <v>166</v>
      </c>
      <c r="HN755">
        <f t="shared" si="872"/>
        <v>0</v>
      </c>
      <c r="HO755" t="s">
        <v>135</v>
      </c>
      <c r="HP755">
        <f t="shared" si="911"/>
        <v>0</v>
      </c>
      <c r="HQ755" t="s">
        <v>140</v>
      </c>
      <c r="HR755" s="1">
        <f t="shared" si="912"/>
        <v>0</v>
      </c>
      <c r="HS755" t="s">
        <v>181</v>
      </c>
      <c r="HT755" s="1">
        <f t="shared" si="913"/>
        <v>0</v>
      </c>
      <c r="HU755" t="s">
        <v>169</v>
      </c>
      <c r="HV755" s="1">
        <f t="shared" si="914"/>
        <v>0</v>
      </c>
      <c r="HW755" t="s">
        <v>87</v>
      </c>
      <c r="HX755" s="1">
        <f t="shared" si="915"/>
        <v>6</v>
      </c>
      <c r="HY755" t="s">
        <v>88</v>
      </c>
      <c r="HZ755" s="1">
        <f t="shared" si="916"/>
        <v>0</v>
      </c>
      <c r="IA755" t="s">
        <v>131</v>
      </c>
      <c r="IB755" s="1">
        <f t="shared" si="917"/>
        <v>0</v>
      </c>
      <c r="IC755" t="s">
        <v>90</v>
      </c>
      <c r="ID755" s="1">
        <f t="shared" si="918"/>
        <v>5</v>
      </c>
      <c r="IE755" t="s">
        <v>96</v>
      </c>
      <c r="IF755" s="1">
        <f t="shared" si="919"/>
        <v>5</v>
      </c>
      <c r="IG755">
        <f t="shared" si="924"/>
        <v>30</v>
      </c>
      <c r="IH755" s="1">
        <f t="shared" si="920"/>
        <v>89</v>
      </c>
    </row>
    <row r="756" spans="1:242" ht="14.65" thickBot="1" x14ac:dyDescent="0.5">
      <c r="A756" s="1">
        <v>753</v>
      </c>
      <c r="B756" s="45">
        <f t="shared" si="855"/>
        <v>752</v>
      </c>
      <c r="C756" s="14" t="s">
        <v>1017</v>
      </c>
      <c r="D756" t="s">
        <v>1130</v>
      </c>
      <c r="E756" s="15" t="s">
        <v>1453</v>
      </c>
      <c r="F756" s="28">
        <f t="shared" si="857"/>
        <v>93</v>
      </c>
      <c r="H756" s="14">
        <v>0</v>
      </c>
      <c r="I756" t="s">
        <v>83</v>
      </c>
      <c r="J756">
        <v>1</v>
      </c>
      <c r="K756" s="40">
        <f t="shared" si="933"/>
        <v>3</v>
      </c>
      <c r="L756">
        <v>0</v>
      </c>
      <c r="M756" t="s">
        <v>83</v>
      </c>
      <c r="N756">
        <v>1</v>
      </c>
      <c r="O756" s="40">
        <f t="shared" si="925"/>
        <v>3</v>
      </c>
      <c r="P756">
        <v>1</v>
      </c>
      <c r="Q756" t="s">
        <v>83</v>
      </c>
      <c r="R756">
        <v>2</v>
      </c>
      <c r="S756" s="40">
        <f t="shared" si="873"/>
        <v>3</v>
      </c>
      <c r="T756">
        <v>1</v>
      </c>
      <c r="U756" t="s">
        <v>83</v>
      </c>
      <c r="V756">
        <v>0</v>
      </c>
      <c r="W756" s="40">
        <f t="shared" si="858"/>
        <v>0</v>
      </c>
      <c r="X756">
        <v>1</v>
      </c>
      <c r="Y756" t="s">
        <v>83</v>
      </c>
      <c r="Z756">
        <v>2</v>
      </c>
      <c r="AA756" s="40">
        <f t="shared" si="859"/>
        <v>6</v>
      </c>
      <c r="AB756">
        <v>0</v>
      </c>
      <c r="AC756" t="s">
        <v>83</v>
      </c>
      <c r="AD756">
        <v>3</v>
      </c>
      <c r="AE756" s="40">
        <f t="shared" si="874"/>
        <v>0</v>
      </c>
      <c r="AF756" s="24">
        <f t="shared" si="875"/>
        <v>15</v>
      </c>
      <c r="AG756" s="14">
        <v>0</v>
      </c>
      <c r="AH756" t="s">
        <v>83</v>
      </c>
      <c r="AI756">
        <v>0</v>
      </c>
      <c r="AJ756" s="40">
        <f t="shared" si="923"/>
        <v>0</v>
      </c>
      <c r="AK756">
        <v>2</v>
      </c>
      <c r="AL756" t="s">
        <v>83</v>
      </c>
      <c r="AM756">
        <v>0</v>
      </c>
      <c r="AN756" s="40">
        <f t="shared" si="876"/>
        <v>0</v>
      </c>
      <c r="AO756">
        <v>1</v>
      </c>
      <c r="AP756" t="s">
        <v>83</v>
      </c>
      <c r="AQ756">
        <v>0</v>
      </c>
      <c r="AR756" s="40">
        <f t="shared" si="856"/>
        <v>0</v>
      </c>
      <c r="AS756">
        <v>2</v>
      </c>
      <c r="AT756" t="s">
        <v>83</v>
      </c>
      <c r="AU756">
        <v>0</v>
      </c>
      <c r="AV756" s="40">
        <f t="shared" si="877"/>
        <v>0</v>
      </c>
      <c r="AW756">
        <v>1</v>
      </c>
      <c r="AX756" t="s">
        <v>83</v>
      </c>
      <c r="AY756">
        <v>1</v>
      </c>
      <c r="AZ756" s="40">
        <f t="shared" si="878"/>
        <v>0</v>
      </c>
      <c r="BA756">
        <v>1</v>
      </c>
      <c r="BB756" t="s">
        <v>83</v>
      </c>
      <c r="BC756">
        <v>0</v>
      </c>
      <c r="BD756" s="40">
        <f t="shared" si="860"/>
        <v>0</v>
      </c>
      <c r="BE756" s="24">
        <f t="shared" si="879"/>
        <v>0</v>
      </c>
      <c r="BF756" s="14">
        <v>0</v>
      </c>
      <c r="BG756" t="s">
        <v>83</v>
      </c>
      <c r="BH756">
        <v>2</v>
      </c>
      <c r="BI756" s="40">
        <f t="shared" si="880"/>
        <v>3</v>
      </c>
      <c r="BJ756">
        <v>2</v>
      </c>
      <c r="BK756" t="s">
        <v>83</v>
      </c>
      <c r="BL756">
        <v>1</v>
      </c>
      <c r="BM756" s="40">
        <f t="shared" si="881"/>
        <v>0</v>
      </c>
      <c r="BN756">
        <v>1</v>
      </c>
      <c r="BO756" t="s">
        <v>83</v>
      </c>
      <c r="BP756">
        <v>1</v>
      </c>
      <c r="BQ756" s="40">
        <f t="shared" si="861"/>
        <v>0</v>
      </c>
      <c r="BR756">
        <v>2</v>
      </c>
      <c r="BS756" t="s">
        <v>83</v>
      </c>
      <c r="BT756">
        <v>0</v>
      </c>
      <c r="BU756" s="40">
        <f t="shared" si="882"/>
        <v>6</v>
      </c>
      <c r="BV756">
        <v>1</v>
      </c>
      <c r="BW756" t="s">
        <v>83</v>
      </c>
      <c r="BX756">
        <v>1</v>
      </c>
      <c r="BY756" s="40">
        <f t="shared" si="883"/>
        <v>0</v>
      </c>
      <c r="BZ756">
        <v>1</v>
      </c>
      <c r="CA756" t="s">
        <v>83</v>
      </c>
      <c r="CB756">
        <v>0</v>
      </c>
      <c r="CC756" s="40">
        <f t="shared" si="884"/>
        <v>0</v>
      </c>
      <c r="CD756" s="24">
        <f t="shared" si="885"/>
        <v>9</v>
      </c>
      <c r="CE756" s="14">
        <v>0</v>
      </c>
      <c r="CF756" t="s">
        <v>83</v>
      </c>
      <c r="CG756">
        <v>1</v>
      </c>
      <c r="CH756" s="40">
        <f t="shared" si="886"/>
        <v>0</v>
      </c>
      <c r="CI756">
        <v>1</v>
      </c>
      <c r="CJ756" t="s">
        <v>83</v>
      </c>
      <c r="CK756">
        <v>1</v>
      </c>
      <c r="CL756" s="40">
        <f t="shared" si="887"/>
        <v>0</v>
      </c>
      <c r="CM756">
        <v>0</v>
      </c>
      <c r="CN756" t="s">
        <v>83</v>
      </c>
      <c r="CO756">
        <v>1</v>
      </c>
      <c r="CP756" s="40">
        <f t="shared" si="888"/>
        <v>6</v>
      </c>
      <c r="CQ756">
        <v>0</v>
      </c>
      <c r="CR756" t="s">
        <v>83</v>
      </c>
      <c r="CS756">
        <v>0</v>
      </c>
      <c r="CT756" s="40">
        <f t="shared" si="889"/>
        <v>0</v>
      </c>
      <c r="CU756">
        <v>0</v>
      </c>
      <c r="CV756" t="s">
        <v>83</v>
      </c>
      <c r="CW756">
        <v>1</v>
      </c>
      <c r="CX756" s="40">
        <f t="shared" si="890"/>
        <v>0</v>
      </c>
      <c r="CY756">
        <v>1</v>
      </c>
      <c r="CZ756" t="s">
        <v>83</v>
      </c>
      <c r="DA756">
        <v>2</v>
      </c>
      <c r="DB756" s="40">
        <f t="shared" si="891"/>
        <v>0</v>
      </c>
      <c r="DC756" s="24">
        <f t="shared" si="892"/>
        <v>6</v>
      </c>
      <c r="DD756" s="14">
        <v>3</v>
      </c>
      <c r="DE756" t="s">
        <v>83</v>
      </c>
      <c r="DF756">
        <v>1</v>
      </c>
      <c r="DG756" s="40">
        <f t="shared" si="921"/>
        <v>0</v>
      </c>
      <c r="DH756">
        <v>0</v>
      </c>
      <c r="DI756" t="s">
        <v>83</v>
      </c>
      <c r="DJ756">
        <v>1</v>
      </c>
      <c r="DK756" s="40">
        <f t="shared" si="862"/>
        <v>0</v>
      </c>
      <c r="DL756">
        <v>1</v>
      </c>
      <c r="DM756" t="s">
        <v>83</v>
      </c>
      <c r="DN756">
        <v>0</v>
      </c>
      <c r="DO756" s="40">
        <f t="shared" si="893"/>
        <v>0</v>
      </c>
      <c r="DP756">
        <v>2</v>
      </c>
      <c r="DQ756" t="s">
        <v>83</v>
      </c>
      <c r="DR756">
        <v>0</v>
      </c>
      <c r="DS756" s="40">
        <f t="shared" si="853"/>
        <v>0</v>
      </c>
      <c r="DT756">
        <v>1</v>
      </c>
      <c r="DU756" t="s">
        <v>83</v>
      </c>
      <c r="DV756">
        <v>1</v>
      </c>
      <c r="DW756" s="40">
        <f t="shared" si="854"/>
        <v>1</v>
      </c>
      <c r="DX756">
        <v>0</v>
      </c>
      <c r="DY756" t="s">
        <v>83</v>
      </c>
      <c r="DZ756">
        <v>1</v>
      </c>
      <c r="EA756" s="39">
        <f t="shared" si="863"/>
        <v>3</v>
      </c>
      <c r="EB756" s="24">
        <f t="shared" si="864"/>
        <v>4</v>
      </c>
      <c r="EC756" s="14">
        <v>1</v>
      </c>
      <c r="ED756" t="s">
        <v>83</v>
      </c>
      <c r="EE756">
        <v>2</v>
      </c>
      <c r="EF756" s="40">
        <f t="shared" si="894"/>
        <v>0</v>
      </c>
      <c r="EG756">
        <v>1</v>
      </c>
      <c r="EH756" t="s">
        <v>83</v>
      </c>
      <c r="EI756">
        <v>1</v>
      </c>
      <c r="EJ756" s="40">
        <f t="shared" si="895"/>
        <v>0</v>
      </c>
      <c r="EK756">
        <v>2</v>
      </c>
      <c r="EL756" t="s">
        <v>83</v>
      </c>
      <c r="EM756">
        <v>0</v>
      </c>
      <c r="EN756" s="40">
        <f t="shared" si="926"/>
        <v>0</v>
      </c>
      <c r="EO756">
        <v>0</v>
      </c>
      <c r="EP756" t="s">
        <v>83</v>
      </c>
      <c r="EQ756">
        <v>0</v>
      </c>
      <c r="ER756" s="40">
        <f t="shared" si="896"/>
        <v>0</v>
      </c>
      <c r="ES756">
        <v>3</v>
      </c>
      <c r="ET756" t="s">
        <v>83</v>
      </c>
      <c r="EU756">
        <v>1</v>
      </c>
      <c r="EV756" s="40">
        <f t="shared" si="897"/>
        <v>0</v>
      </c>
      <c r="EW756">
        <v>1</v>
      </c>
      <c r="EX756" t="s">
        <v>83</v>
      </c>
      <c r="EY756">
        <v>3</v>
      </c>
      <c r="EZ756" s="40">
        <f t="shared" si="898"/>
        <v>3</v>
      </c>
      <c r="FA756" s="24">
        <f t="shared" si="899"/>
        <v>3</v>
      </c>
      <c r="FB756" s="14">
        <v>0</v>
      </c>
      <c r="FC756" t="s">
        <v>83</v>
      </c>
      <c r="FD756">
        <v>0</v>
      </c>
      <c r="FE756" s="40">
        <f t="shared" si="900"/>
        <v>0</v>
      </c>
      <c r="FF756">
        <v>0</v>
      </c>
      <c r="FG756" t="s">
        <v>83</v>
      </c>
      <c r="FH756">
        <v>0</v>
      </c>
      <c r="FI756" s="40">
        <f t="shared" si="901"/>
        <v>0</v>
      </c>
      <c r="FJ756">
        <v>1</v>
      </c>
      <c r="FK756" t="s">
        <v>83</v>
      </c>
      <c r="FL756">
        <v>2</v>
      </c>
      <c r="FM756" s="40">
        <f t="shared" si="902"/>
        <v>0</v>
      </c>
      <c r="FN756">
        <v>1</v>
      </c>
      <c r="FO756" t="s">
        <v>83</v>
      </c>
      <c r="FP756">
        <v>3</v>
      </c>
      <c r="FQ756" s="40">
        <f t="shared" si="865"/>
        <v>0</v>
      </c>
      <c r="FR756">
        <v>1</v>
      </c>
      <c r="FS756" t="s">
        <v>83</v>
      </c>
      <c r="FT756">
        <v>2</v>
      </c>
      <c r="FU756" s="40">
        <f t="shared" si="903"/>
        <v>4</v>
      </c>
      <c r="FV756">
        <v>0</v>
      </c>
      <c r="FW756" t="s">
        <v>83</v>
      </c>
      <c r="FX756">
        <v>2</v>
      </c>
      <c r="FY756" s="40">
        <f t="shared" si="866"/>
        <v>0</v>
      </c>
      <c r="FZ756" s="24">
        <f t="shared" si="867"/>
        <v>4</v>
      </c>
      <c r="GA756" s="14">
        <v>0</v>
      </c>
      <c r="GB756" t="s">
        <v>83</v>
      </c>
      <c r="GC756">
        <v>0</v>
      </c>
      <c r="GD756" s="40">
        <f t="shared" si="904"/>
        <v>6</v>
      </c>
      <c r="GE756">
        <v>0</v>
      </c>
      <c r="GF756" t="s">
        <v>83</v>
      </c>
      <c r="GG756">
        <v>2</v>
      </c>
      <c r="GH756" s="40">
        <f t="shared" si="932"/>
        <v>0</v>
      </c>
      <c r="GI756">
        <v>1</v>
      </c>
      <c r="GJ756" t="s">
        <v>83</v>
      </c>
      <c r="GK756">
        <v>0</v>
      </c>
      <c r="GL756" s="40">
        <f t="shared" si="905"/>
        <v>0</v>
      </c>
      <c r="GM756">
        <v>1</v>
      </c>
      <c r="GN756" t="s">
        <v>83</v>
      </c>
      <c r="GO756">
        <v>1</v>
      </c>
      <c r="GP756" s="40">
        <f t="shared" si="906"/>
        <v>0</v>
      </c>
      <c r="GQ756">
        <v>1</v>
      </c>
      <c r="GR756" t="s">
        <v>83</v>
      </c>
      <c r="GS756">
        <v>1</v>
      </c>
      <c r="GT756" s="40">
        <f t="shared" si="868"/>
        <v>0</v>
      </c>
      <c r="GU756">
        <v>0</v>
      </c>
      <c r="GV756" t="s">
        <v>83</v>
      </c>
      <c r="GW756">
        <v>0</v>
      </c>
      <c r="GX756" s="40">
        <f t="shared" si="907"/>
        <v>0</v>
      </c>
      <c r="GY756" s="24">
        <f t="shared" si="908"/>
        <v>6</v>
      </c>
      <c r="GZ756" s="28">
        <f t="shared" si="869"/>
        <v>47</v>
      </c>
      <c r="HA756" t="s">
        <v>84</v>
      </c>
      <c r="HB756">
        <f t="shared" si="870"/>
        <v>9</v>
      </c>
      <c r="HC756" t="s">
        <v>85</v>
      </c>
      <c r="HD756">
        <f t="shared" si="922"/>
        <v>9</v>
      </c>
      <c r="HE756" t="s">
        <v>133</v>
      </c>
      <c r="HF756">
        <f t="shared" si="871"/>
        <v>0</v>
      </c>
      <c r="HG756" t="s">
        <v>129</v>
      </c>
      <c r="HH756">
        <f t="shared" si="927"/>
        <v>0</v>
      </c>
      <c r="HI756" t="s">
        <v>165</v>
      </c>
      <c r="HJ756">
        <f t="shared" si="909"/>
        <v>9</v>
      </c>
      <c r="HK756" t="s">
        <v>95</v>
      </c>
      <c r="HL756">
        <f t="shared" si="910"/>
        <v>5</v>
      </c>
      <c r="HM756" t="s">
        <v>90</v>
      </c>
      <c r="HN756">
        <f t="shared" si="872"/>
        <v>9</v>
      </c>
      <c r="HO756" t="s">
        <v>138</v>
      </c>
      <c r="HP756">
        <f t="shared" si="911"/>
        <v>0</v>
      </c>
      <c r="HQ756" t="s">
        <v>136</v>
      </c>
      <c r="HR756" s="1">
        <f t="shared" si="912"/>
        <v>0</v>
      </c>
      <c r="HS756" t="s">
        <v>181</v>
      </c>
      <c r="HT756" s="1">
        <f t="shared" si="913"/>
        <v>0</v>
      </c>
      <c r="HU756" t="s">
        <v>93</v>
      </c>
      <c r="HV756" s="1">
        <f t="shared" si="914"/>
        <v>5</v>
      </c>
      <c r="HW756" t="s">
        <v>164</v>
      </c>
      <c r="HX756" s="1">
        <f t="shared" si="915"/>
        <v>0</v>
      </c>
      <c r="HY756" t="s">
        <v>88</v>
      </c>
      <c r="HZ756" s="1">
        <f t="shared" si="916"/>
        <v>0</v>
      </c>
      <c r="IA756" t="s">
        <v>142</v>
      </c>
      <c r="IB756" s="1">
        <f t="shared" si="917"/>
        <v>0</v>
      </c>
      <c r="IC756" t="s">
        <v>166</v>
      </c>
      <c r="ID756" s="1">
        <f t="shared" si="918"/>
        <v>0</v>
      </c>
      <c r="IE756" t="s">
        <v>135</v>
      </c>
      <c r="IF756" s="1">
        <f t="shared" si="919"/>
        <v>0</v>
      </c>
      <c r="IG756">
        <f t="shared" si="924"/>
        <v>46</v>
      </c>
      <c r="IH756" s="1">
        <f t="shared" si="920"/>
        <v>93</v>
      </c>
    </row>
    <row r="757" spans="1:242" ht="14.65" thickBot="1" x14ac:dyDescent="0.5">
      <c r="A757" s="1">
        <v>754</v>
      </c>
      <c r="B757" s="45">
        <f t="shared" si="855"/>
        <v>723</v>
      </c>
      <c r="C757" s="14" t="s">
        <v>1503</v>
      </c>
      <c r="D757" t="s">
        <v>1130</v>
      </c>
      <c r="E757" s="15" t="s">
        <v>1453</v>
      </c>
      <c r="F757" s="28">
        <f t="shared" si="857"/>
        <v>109</v>
      </c>
      <c r="H757" s="14">
        <v>1</v>
      </c>
      <c r="I757" t="s">
        <v>83</v>
      </c>
      <c r="J757">
        <v>1</v>
      </c>
      <c r="K757" s="40">
        <f t="shared" si="933"/>
        <v>0</v>
      </c>
      <c r="L757">
        <v>2</v>
      </c>
      <c r="M757" t="s">
        <v>83</v>
      </c>
      <c r="N757">
        <v>0</v>
      </c>
      <c r="O757" s="40">
        <f t="shared" si="925"/>
        <v>0</v>
      </c>
      <c r="P757">
        <v>0</v>
      </c>
      <c r="Q757" t="s">
        <v>83</v>
      </c>
      <c r="R757">
        <v>1</v>
      </c>
      <c r="S757" s="40">
        <f t="shared" si="873"/>
        <v>3</v>
      </c>
      <c r="T757">
        <v>1</v>
      </c>
      <c r="U757" t="s">
        <v>83</v>
      </c>
      <c r="V757">
        <v>0</v>
      </c>
      <c r="W757" s="40">
        <f t="shared" si="858"/>
        <v>0</v>
      </c>
      <c r="X757">
        <v>1</v>
      </c>
      <c r="Y757" t="s">
        <v>83</v>
      </c>
      <c r="Z757">
        <v>2</v>
      </c>
      <c r="AA757" s="40">
        <f t="shared" si="859"/>
        <v>6</v>
      </c>
      <c r="AB757">
        <v>2</v>
      </c>
      <c r="AC757" t="s">
        <v>83</v>
      </c>
      <c r="AD757">
        <v>0</v>
      </c>
      <c r="AE757" s="40">
        <f t="shared" si="874"/>
        <v>6</v>
      </c>
      <c r="AF757" s="24">
        <f t="shared" si="875"/>
        <v>15</v>
      </c>
      <c r="AG757" s="14">
        <v>0</v>
      </c>
      <c r="AH757" t="s">
        <v>83</v>
      </c>
      <c r="AI757">
        <v>0</v>
      </c>
      <c r="AJ757" s="40">
        <f t="shared" si="923"/>
        <v>0</v>
      </c>
      <c r="AK757">
        <v>2</v>
      </c>
      <c r="AL757" t="s">
        <v>83</v>
      </c>
      <c r="AM757">
        <v>0</v>
      </c>
      <c r="AN757" s="40">
        <f t="shared" si="876"/>
        <v>0</v>
      </c>
      <c r="AO757">
        <v>1</v>
      </c>
      <c r="AP757" t="s">
        <v>83</v>
      </c>
      <c r="AQ757">
        <v>0</v>
      </c>
      <c r="AR757" s="40">
        <f t="shared" si="856"/>
        <v>0</v>
      </c>
      <c r="AS757">
        <v>0</v>
      </c>
      <c r="AT757" t="s">
        <v>83</v>
      </c>
      <c r="AU757">
        <v>0</v>
      </c>
      <c r="AV757" s="40">
        <f t="shared" si="877"/>
        <v>6</v>
      </c>
      <c r="AW757">
        <v>1</v>
      </c>
      <c r="AX757" t="s">
        <v>83</v>
      </c>
      <c r="AY757">
        <v>1</v>
      </c>
      <c r="AZ757" s="40">
        <f t="shared" si="878"/>
        <v>0</v>
      </c>
      <c r="BA757">
        <v>1</v>
      </c>
      <c r="BB757" t="s">
        <v>83</v>
      </c>
      <c r="BC757">
        <v>2</v>
      </c>
      <c r="BD757" s="40">
        <f t="shared" si="860"/>
        <v>4</v>
      </c>
      <c r="BE757" s="24">
        <f t="shared" si="879"/>
        <v>10</v>
      </c>
      <c r="BF757" s="14">
        <v>2</v>
      </c>
      <c r="BG757" t="s">
        <v>83</v>
      </c>
      <c r="BH757">
        <v>2</v>
      </c>
      <c r="BI757" s="40">
        <f t="shared" si="880"/>
        <v>0</v>
      </c>
      <c r="BJ757">
        <v>1</v>
      </c>
      <c r="BK757" t="s">
        <v>83</v>
      </c>
      <c r="BL757">
        <v>3</v>
      </c>
      <c r="BM757" s="40">
        <f t="shared" si="881"/>
        <v>0</v>
      </c>
      <c r="BN757">
        <v>2</v>
      </c>
      <c r="BO757" t="s">
        <v>83</v>
      </c>
      <c r="BP757">
        <v>1</v>
      </c>
      <c r="BQ757" s="40">
        <f t="shared" si="861"/>
        <v>3</v>
      </c>
      <c r="BR757">
        <v>2</v>
      </c>
      <c r="BS757" t="s">
        <v>83</v>
      </c>
      <c r="BT757">
        <v>0</v>
      </c>
      <c r="BU757" s="40">
        <f t="shared" si="882"/>
        <v>6</v>
      </c>
      <c r="BV757">
        <v>3</v>
      </c>
      <c r="BW757" t="s">
        <v>83</v>
      </c>
      <c r="BX757">
        <v>1</v>
      </c>
      <c r="BY757" s="40">
        <f t="shared" si="883"/>
        <v>0</v>
      </c>
      <c r="BZ757">
        <v>3</v>
      </c>
      <c r="CA757" t="s">
        <v>83</v>
      </c>
      <c r="CB757">
        <v>2</v>
      </c>
      <c r="CC757" s="40">
        <f t="shared" si="884"/>
        <v>0</v>
      </c>
      <c r="CD757" s="24">
        <f t="shared" si="885"/>
        <v>9</v>
      </c>
      <c r="CE757" s="14">
        <v>0</v>
      </c>
      <c r="CF757" t="s">
        <v>83</v>
      </c>
      <c r="CG757">
        <v>1</v>
      </c>
      <c r="CH757" s="40">
        <f t="shared" si="886"/>
        <v>0</v>
      </c>
      <c r="CI757">
        <v>4</v>
      </c>
      <c r="CJ757" t="s">
        <v>83</v>
      </c>
      <c r="CK757">
        <v>1</v>
      </c>
      <c r="CL757" s="40">
        <f t="shared" si="887"/>
        <v>6</v>
      </c>
      <c r="CM757">
        <v>1</v>
      </c>
      <c r="CN757" t="s">
        <v>83</v>
      </c>
      <c r="CO757">
        <v>1</v>
      </c>
      <c r="CP757" s="40">
        <f t="shared" si="888"/>
        <v>0</v>
      </c>
      <c r="CQ757">
        <v>0</v>
      </c>
      <c r="CR757" t="s">
        <v>83</v>
      </c>
      <c r="CS757">
        <v>0</v>
      </c>
      <c r="CT757" s="40">
        <f t="shared" si="889"/>
        <v>0</v>
      </c>
      <c r="CU757">
        <v>0</v>
      </c>
      <c r="CV757" t="s">
        <v>83</v>
      </c>
      <c r="CW757">
        <v>1</v>
      </c>
      <c r="CX757" s="40">
        <f t="shared" si="890"/>
        <v>0</v>
      </c>
      <c r="CY757">
        <v>1</v>
      </c>
      <c r="CZ757" t="s">
        <v>83</v>
      </c>
      <c r="DA757">
        <v>1</v>
      </c>
      <c r="DB757" s="40">
        <f t="shared" si="891"/>
        <v>0</v>
      </c>
      <c r="DC757" s="24">
        <f t="shared" si="892"/>
        <v>6</v>
      </c>
      <c r="DD757" s="14">
        <v>1</v>
      </c>
      <c r="DE757" t="s">
        <v>83</v>
      </c>
      <c r="DF757">
        <v>1</v>
      </c>
      <c r="DG757" s="40">
        <f t="shared" si="921"/>
        <v>0</v>
      </c>
      <c r="DH757">
        <v>1</v>
      </c>
      <c r="DI757" t="s">
        <v>83</v>
      </c>
      <c r="DJ757">
        <v>1</v>
      </c>
      <c r="DK757" s="40">
        <f t="shared" si="862"/>
        <v>0</v>
      </c>
      <c r="DL757">
        <v>3</v>
      </c>
      <c r="DM757" t="s">
        <v>83</v>
      </c>
      <c r="DN757">
        <v>1</v>
      </c>
      <c r="DO757" s="40">
        <f t="shared" si="893"/>
        <v>0</v>
      </c>
      <c r="DP757">
        <v>2</v>
      </c>
      <c r="DQ757" t="s">
        <v>83</v>
      </c>
      <c r="DR757">
        <v>0</v>
      </c>
      <c r="DS757" s="40">
        <f t="shared" si="853"/>
        <v>0</v>
      </c>
      <c r="DT757">
        <v>0</v>
      </c>
      <c r="DU757" t="s">
        <v>83</v>
      </c>
      <c r="DV757">
        <v>1</v>
      </c>
      <c r="DW757" s="40">
        <f t="shared" si="854"/>
        <v>1</v>
      </c>
      <c r="DX757">
        <v>3</v>
      </c>
      <c r="DY757" t="s">
        <v>83</v>
      </c>
      <c r="DZ757">
        <v>1</v>
      </c>
      <c r="EA757" s="39">
        <f t="shared" si="863"/>
        <v>0</v>
      </c>
      <c r="EB757" s="24">
        <f t="shared" si="864"/>
        <v>1</v>
      </c>
      <c r="EC757" s="14">
        <v>0</v>
      </c>
      <c r="ED757" t="s">
        <v>83</v>
      </c>
      <c r="EE757">
        <v>2</v>
      </c>
      <c r="EF757" s="40">
        <f t="shared" si="894"/>
        <v>0</v>
      </c>
      <c r="EG757">
        <v>1</v>
      </c>
      <c r="EH757" t="s">
        <v>83</v>
      </c>
      <c r="EI757">
        <v>1</v>
      </c>
      <c r="EJ757" s="40">
        <f t="shared" si="895"/>
        <v>0</v>
      </c>
      <c r="EK757">
        <v>1</v>
      </c>
      <c r="EL757" t="s">
        <v>83</v>
      </c>
      <c r="EM757">
        <v>0</v>
      </c>
      <c r="EN757" s="40">
        <f t="shared" si="926"/>
        <v>0</v>
      </c>
      <c r="EO757">
        <v>2</v>
      </c>
      <c r="EP757" t="s">
        <v>83</v>
      </c>
      <c r="EQ757">
        <v>1</v>
      </c>
      <c r="ER757" s="40">
        <f t="shared" si="896"/>
        <v>3</v>
      </c>
      <c r="ES757">
        <v>3</v>
      </c>
      <c r="ET757" t="s">
        <v>83</v>
      </c>
      <c r="EU757">
        <v>1</v>
      </c>
      <c r="EV757" s="40">
        <f t="shared" si="897"/>
        <v>0</v>
      </c>
      <c r="EW757">
        <v>1</v>
      </c>
      <c r="EX757" t="s">
        <v>83</v>
      </c>
      <c r="EY757">
        <v>0</v>
      </c>
      <c r="EZ757" s="40">
        <f t="shared" si="898"/>
        <v>3</v>
      </c>
      <c r="FA757" s="24">
        <f t="shared" si="899"/>
        <v>6</v>
      </c>
      <c r="FB757" s="14">
        <v>2</v>
      </c>
      <c r="FC757" t="s">
        <v>83</v>
      </c>
      <c r="FD757">
        <v>0</v>
      </c>
      <c r="FE757" s="40">
        <f t="shared" si="900"/>
        <v>3</v>
      </c>
      <c r="FF757">
        <v>0</v>
      </c>
      <c r="FG757" t="s">
        <v>83</v>
      </c>
      <c r="FH757">
        <v>0</v>
      </c>
      <c r="FI757" s="40">
        <f t="shared" si="901"/>
        <v>0</v>
      </c>
      <c r="FJ757">
        <v>1</v>
      </c>
      <c r="FK757" t="s">
        <v>83</v>
      </c>
      <c r="FL757">
        <v>0</v>
      </c>
      <c r="FM757" s="40">
        <f t="shared" si="902"/>
        <v>0</v>
      </c>
      <c r="FN757">
        <v>1</v>
      </c>
      <c r="FO757" t="s">
        <v>83</v>
      </c>
      <c r="FP757">
        <v>0</v>
      </c>
      <c r="FQ757" s="40">
        <f t="shared" si="865"/>
        <v>6</v>
      </c>
      <c r="FR757">
        <v>1</v>
      </c>
      <c r="FS757" t="s">
        <v>83</v>
      </c>
      <c r="FT757">
        <v>2</v>
      </c>
      <c r="FU757" s="40">
        <f t="shared" si="903"/>
        <v>4</v>
      </c>
      <c r="FV757">
        <v>0</v>
      </c>
      <c r="FW757" t="s">
        <v>83</v>
      </c>
      <c r="FX757">
        <v>1</v>
      </c>
      <c r="FY757" s="40">
        <f t="shared" si="866"/>
        <v>0</v>
      </c>
      <c r="FZ757" s="24">
        <f t="shared" si="867"/>
        <v>13</v>
      </c>
      <c r="GA757" s="14">
        <v>0</v>
      </c>
      <c r="GB757" t="s">
        <v>83</v>
      </c>
      <c r="GC757">
        <v>0</v>
      </c>
      <c r="GD757" s="40">
        <f t="shared" si="904"/>
        <v>6</v>
      </c>
      <c r="GE757">
        <v>2</v>
      </c>
      <c r="GF757" t="s">
        <v>83</v>
      </c>
      <c r="GG757">
        <v>0</v>
      </c>
      <c r="GH757" s="40">
        <f t="shared" si="932"/>
        <v>3</v>
      </c>
      <c r="GI757">
        <v>1</v>
      </c>
      <c r="GJ757" t="s">
        <v>83</v>
      </c>
      <c r="GK757">
        <v>0</v>
      </c>
      <c r="GL757" s="40">
        <f t="shared" si="905"/>
        <v>0</v>
      </c>
      <c r="GM757">
        <v>0</v>
      </c>
      <c r="GN757" t="s">
        <v>83</v>
      </c>
      <c r="GO757">
        <v>1</v>
      </c>
      <c r="GP757" s="40">
        <f t="shared" si="906"/>
        <v>0</v>
      </c>
      <c r="GQ757">
        <v>1</v>
      </c>
      <c r="GR757" t="s">
        <v>83</v>
      </c>
      <c r="GS757">
        <v>1</v>
      </c>
      <c r="GT757" s="40">
        <f t="shared" si="868"/>
        <v>0</v>
      </c>
      <c r="GU757">
        <v>0</v>
      </c>
      <c r="GV757" t="s">
        <v>83</v>
      </c>
      <c r="GW757">
        <v>1</v>
      </c>
      <c r="GX757" s="40">
        <f t="shared" si="907"/>
        <v>0</v>
      </c>
      <c r="GY757" s="24">
        <f t="shared" si="908"/>
        <v>9</v>
      </c>
      <c r="GZ757" s="28">
        <f t="shared" si="869"/>
        <v>69</v>
      </c>
      <c r="HA757" t="s">
        <v>84</v>
      </c>
      <c r="HB757">
        <f t="shared" si="870"/>
        <v>9</v>
      </c>
      <c r="HC757" t="s">
        <v>92</v>
      </c>
      <c r="HD757">
        <f t="shared" si="922"/>
        <v>0</v>
      </c>
      <c r="HE757" t="s">
        <v>133</v>
      </c>
      <c r="HF757">
        <f t="shared" si="871"/>
        <v>0</v>
      </c>
      <c r="HG757" t="s">
        <v>87</v>
      </c>
      <c r="HH757">
        <f t="shared" si="927"/>
        <v>5</v>
      </c>
      <c r="HI757" t="s">
        <v>130</v>
      </c>
      <c r="HJ757">
        <f t="shared" si="909"/>
        <v>5</v>
      </c>
      <c r="HK757" t="s">
        <v>95</v>
      </c>
      <c r="HL757">
        <f t="shared" si="910"/>
        <v>5</v>
      </c>
      <c r="HM757" t="s">
        <v>150</v>
      </c>
      <c r="HN757">
        <f t="shared" si="872"/>
        <v>0</v>
      </c>
      <c r="HO757" t="s">
        <v>138</v>
      </c>
      <c r="HP757">
        <f t="shared" si="911"/>
        <v>0</v>
      </c>
      <c r="HQ757" t="s">
        <v>132</v>
      </c>
      <c r="HR757" s="1">
        <f t="shared" si="912"/>
        <v>6</v>
      </c>
      <c r="HS757" t="s">
        <v>181</v>
      </c>
      <c r="HT757" s="1">
        <f t="shared" si="913"/>
        <v>0</v>
      </c>
      <c r="HU757" t="s">
        <v>169</v>
      </c>
      <c r="HV757" s="1">
        <f t="shared" si="914"/>
        <v>0</v>
      </c>
      <c r="HW757" t="s">
        <v>129</v>
      </c>
      <c r="HX757" s="1">
        <f t="shared" si="915"/>
        <v>0</v>
      </c>
      <c r="HY757" t="s">
        <v>141</v>
      </c>
      <c r="HZ757" s="1">
        <f t="shared" si="916"/>
        <v>0</v>
      </c>
      <c r="IA757" t="s">
        <v>131</v>
      </c>
      <c r="IB757" s="1">
        <f t="shared" si="917"/>
        <v>0</v>
      </c>
      <c r="IC757" t="s">
        <v>90</v>
      </c>
      <c r="ID757" s="1">
        <f t="shared" si="918"/>
        <v>5</v>
      </c>
      <c r="IE757" t="s">
        <v>96</v>
      </c>
      <c r="IF757" s="1">
        <f t="shared" si="919"/>
        <v>5</v>
      </c>
      <c r="IG757">
        <f t="shared" si="924"/>
        <v>40</v>
      </c>
      <c r="IH757" s="1">
        <f t="shared" si="920"/>
        <v>109</v>
      </c>
    </row>
    <row r="758" spans="1:242" ht="14.65" thickBot="1" x14ac:dyDescent="0.5">
      <c r="A758" s="1">
        <v>755</v>
      </c>
      <c r="B758" s="45">
        <f t="shared" si="855"/>
        <v>389</v>
      </c>
      <c r="C758" s="14" t="s">
        <v>1504</v>
      </c>
      <c r="D758" t="s">
        <v>1130</v>
      </c>
      <c r="E758" s="15" t="s">
        <v>1453</v>
      </c>
      <c r="F758" s="28">
        <f t="shared" si="857"/>
        <v>153</v>
      </c>
      <c r="H758" s="14">
        <v>0</v>
      </c>
      <c r="I758" t="s">
        <v>83</v>
      </c>
      <c r="J758">
        <v>0</v>
      </c>
      <c r="K758" s="40">
        <f t="shared" si="933"/>
        <v>0</v>
      </c>
      <c r="L758">
        <v>0</v>
      </c>
      <c r="M758" t="s">
        <v>83</v>
      </c>
      <c r="N758">
        <v>1</v>
      </c>
      <c r="O758" s="40">
        <f t="shared" si="925"/>
        <v>3</v>
      </c>
      <c r="P758">
        <v>1</v>
      </c>
      <c r="Q758" t="s">
        <v>83</v>
      </c>
      <c r="R758">
        <v>1</v>
      </c>
      <c r="S758" s="40">
        <f t="shared" si="873"/>
        <v>0</v>
      </c>
      <c r="T758">
        <v>0</v>
      </c>
      <c r="U758" t="s">
        <v>83</v>
      </c>
      <c r="V758">
        <v>0</v>
      </c>
      <c r="W758" s="40">
        <f t="shared" si="858"/>
        <v>4</v>
      </c>
      <c r="X758">
        <v>0</v>
      </c>
      <c r="Y758" t="s">
        <v>83</v>
      </c>
      <c r="Z758">
        <v>1</v>
      </c>
      <c r="AA758" s="40">
        <f t="shared" si="859"/>
        <v>4</v>
      </c>
      <c r="AB758">
        <v>2</v>
      </c>
      <c r="AC758" t="s">
        <v>83</v>
      </c>
      <c r="AD758">
        <v>0</v>
      </c>
      <c r="AE758" s="40">
        <f t="shared" si="874"/>
        <v>6</v>
      </c>
      <c r="AF758" s="24">
        <f t="shared" si="875"/>
        <v>17</v>
      </c>
      <c r="AG758" s="14">
        <v>1</v>
      </c>
      <c r="AH758" t="s">
        <v>83</v>
      </c>
      <c r="AI758">
        <v>0</v>
      </c>
      <c r="AJ758" s="40">
        <f t="shared" si="923"/>
        <v>3</v>
      </c>
      <c r="AK758">
        <v>1</v>
      </c>
      <c r="AL758" t="s">
        <v>83</v>
      </c>
      <c r="AM758">
        <v>0</v>
      </c>
      <c r="AN758" s="40">
        <f t="shared" si="876"/>
        <v>0</v>
      </c>
      <c r="AO758">
        <v>0</v>
      </c>
      <c r="AP758" t="s">
        <v>83</v>
      </c>
      <c r="AQ758">
        <v>1</v>
      </c>
      <c r="AR758" s="40">
        <f t="shared" si="856"/>
        <v>3</v>
      </c>
      <c r="AS758">
        <v>1</v>
      </c>
      <c r="AT758" t="s">
        <v>83</v>
      </c>
      <c r="AU758">
        <v>1</v>
      </c>
      <c r="AV758" s="40">
        <f t="shared" si="877"/>
        <v>4</v>
      </c>
      <c r="AW758">
        <v>1</v>
      </c>
      <c r="AX758" t="s">
        <v>83</v>
      </c>
      <c r="AY758">
        <v>0</v>
      </c>
      <c r="AZ758" s="40">
        <f t="shared" si="878"/>
        <v>0</v>
      </c>
      <c r="BA758">
        <v>1</v>
      </c>
      <c r="BB758" t="s">
        <v>83</v>
      </c>
      <c r="BC758">
        <v>2</v>
      </c>
      <c r="BD758" s="40">
        <f t="shared" si="860"/>
        <v>4</v>
      </c>
      <c r="BE758" s="24">
        <f t="shared" si="879"/>
        <v>14</v>
      </c>
      <c r="BF758" s="14">
        <v>2</v>
      </c>
      <c r="BG758" t="s">
        <v>83</v>
      </c>
      <c r="BH758">
        <v>2</v>
      </c>
      <c r="BI758" s="40">
        <f t="shared" si="880"/>
        <v>0</v>
      </c>
      <c r="BJ758">
        <v>1</v>
      </c>
      <c r="BK758" t="s">
        <v>83</v>
      </c>
      <c r="BL758">
        <v>3</v>
      </c>
      <c r="BM758" s="40">
        <f t="shared" si="881"/>
        <v>0</v>
      </c>
      <c r="BN758">
        <v>2</v>
      </c>
      <c r="BO758" t="s">
        <v>83</v>
      </c>
      <c r="BP758">
        <v>1</v>
      </c>
      <c r="BQ758" s="40">
        <f t="shared" si="861"/>
        <v>3</v>
      </c>
      <c r="BR758">
        <v>2</v>
      </c>
      <c r="BS758" t="s">
        <v>83</v>
      </c>
      <c r="BT758">
        <v>0</v>
      </c>
      <c r="BU758" s="40">
        <f t="shared" si="882"/>
        <v>6</v>
      </c>
      <c r="BV758">
        <v>3</v>
      </c>
      <c r="BW758" t="s">
        <v>83</v>
      </c>
      <c r="BX758">
        <v>1</v>
      </c>
      <c r="BY758" s="40">
        <f t="shared" si="883"/>
        <v>0</v>
      </c>
      <c r="BZ758">
        <v>3</v>
      </c>
      <c r="CA758" t="s">
        <v>83</v>
      </c>
      <c r="CB758">
        <v>2</v>
      </c>
      <c r="CC758" s="40">
        <f t="shared" si="884"/>
        <v>0</v>
      </c>
      <c r="CD758" s="24">
        <f t="shared" si="885"/>
        <v>9</v>
      </c>
      <c r="CE758" s="14">
        <v>0</v>
      </c>
      <c r="CF758" t="s">
        <v>83</v>
      </c>
      <c r="CG758">
        <v>1</v>
      </c>
      <c r="CH758" s="40">
        <f t="shared" si="886"/>
        <v>0</v>
      </c>
      <c r="CI758">
        <v>4</v>
      </c>
      <c r="CJ758" t="s">
        <v>83</v>
      </c>
      <c r="CK758">
        <v>1</v>
      </c>
      <c r="CL758" s="40">
        <f t="shared" si="887"/>
        <v>6</v>
      </c>
      <c r="CM758">
        <v>0</v>
      </c>
      <c r="CN758" t="s">
        <v>83</v>
      </c>
      <c r="CO758">
        <v>1</v>
      </c>
      <c r="CP758" s="40">
        <f t="shared" si="888"/>
        <v>6</v>
      </c>
      <c r="CQ758">
        <v>0</v>
      </c>
      <c r="CR758" t="s">
        <v>83</v>
      </c>
      <c r="CS758">
        <v>1</v>
      </c>
      <c r="CT758" s="40">
        <f t="shared" si="889"/>
        <v>0</v>
      </c>
      <c r="CU758">
        <v>2</v>
      </c>
      <c r="CV758" t="s">
        <v>83</v>
      </c>
      <c r="CW758">
        <v>1</v>
      </c>
      <c r="CX758" s="40">
        <f t="shared" si="890"/>
        <v>4</v>
      </c>
      <c r="CY758">
        <v>1</v>
      </c>
      <c r="CZ758" t="s">
        <v>83</v>
      </c>
      <c r="DA758">
        <v>1</v>
      </c>
      <c r="DB758" s="40">
        <f t="shared" si="891"/>
        <v>0</v>
      </c>
      <c r="DC758" s="24">
        <f t="shared" si="892"/>
        <v>16</v>
      </c>
      <c r="DD758" s="14">
        <v>2</v>
      </c>
      <c r="DE758" t="s">
        <v>83</v>
      </c>
      <c r="DF758">
        <v>1</v>
      </c>
      <c r="DG758" s="40">
        <f t="shared" si="921"/>
        <v>0</v>
      </c>
      <c r="DH758">
        <v>1</v>
      </c>
      <c r="DI758" t="s">
        <v>83</v>
      </c>
      <c r="DJ758">
        <v>1</v>
      </c>
      <c r="DK758" s="40">
        <f t="shared" si="862"/>
        <v>0</v>
      </c>
      <c r="DL758">
        <v>1</v>
      </c>
      <c r="DM758" t="s">
        <v>83</v>
      </c>
      <c r="DN758">
        <v>1</v>
      </c>
      <c r="DO758" s="40">
        <f t="shared" si="893"/>
        <v>0</v>
      </c>
      <c r="DP758">
        <v>2</v>
      </c>
      <c r="DQ758" t="s">
        <v>83</v>
      </c>
      <c r="DR758">
        <v>1</v>
      </c>
      <c r="DS758" s="40">
        <f t="shared" si="853"/>
        <v>0</v>
      </c>
      <c r="DT758">
        <v>0</v>
      </c>
      <c r="DU758" t="s">
        <v>83</v>
      </c>
      <c r="DV758">
        <v>1</v>
      </c>
      <c r="DW758" s="40">
        <f t="shared" si="854"/>
        <v>1</v>
      </c>
      <c r="DX758">
        <v>3</v>
      </c>
      <c r="DY758" t="s">
        <v>83</v>
      </c>
      <c r="DZ758">
        <v>1</v>
      </c>
      <c r="EA758" s="39">
        <f t="shared" si="863"/>
        <v>0</v>
      </c>
      <c r="EB758" s="24">
        <f t="shared" si="864"/>
        <v>1</v>
      </c>
      <c r="EC758" s="14">
        <v>3</v>
      </c>
      <c r="ED758" t="s">
        <v>83</v>
      </c>
      <c r="EE758">
        <v>2</v>
      </c>
      <c r="EF758" s="40">
        <f t="shared" si="894"/>
        <v>0</v>
      </c>
      <c r="EG758">
        <v>3</v>
      </c>
      <c r="EH758" t="s">
        <v>83</v>
      </c>
      <c r="EI758">
        <v>1</v>
      </c>
      <c r="EJ758" s="40">
        <f t="shared" si="895"/>
        <v>3</v>
      </c>
      <c r="EK758">
        <v>1</v>
      </c>
      <c r="EL758" t="s">
        <v>83</v>
      </c>
      <c r="EM758">
        <v>0</v>
      </c>
      <c r="EN758" s="40">
        <f t="shared" si="926"/>
        <v>0</v>
      </c>
      <c r="EO758">
        <v>2</v>
      </c>
      <c r="EP758" t="s">
        <v>83</v>
      </c>
      <c r="EQ758">
        <v>1</v>
      </c>
      <c r="ER758" s="40">
        <f t="shared" si="896"/>
        <v>3</v>
      </c>
      <c r="ES758">
        <v>3</v>
      </c>
      <c r="ET758" t="s">
        <v>83</v>
      </c>
      <c r="EU758">
        <v>1</v>
      </c>
      <c r="EV758" s="40">
        <f t="shared" si="897"/>
        <v>0</v>
      </c>
      <c r="EW758">
        <v>2</v>
      </c>
      <c r="EX758" t="s">
        <v>83</v>
      </c>
      <c r="EY758">
        <v>1</v>
      </c>
      <c r="EZ758" s="40">
        <f t="shared" si="898"/>
        <v>0</v>
      </c>
      <c r="FA758" s="24">
        <f t="shared" si="899"/>
        <v>6</v>
      </c>
      <c r="FB758" s="14">
        <v>2</v>
      </c>
      <c r="FC758" t="s">
        <v>83</v>
      </c>
      <c r="FD758">
        <v>1</v>
      </c>
      <c r="FE758" s="40">
        <f t="shared" si="900"/>
        <v>4</v>
      </c>
      <c r="FF758">
        <v>2</v>
      </c>
      <c r="FG758" t="s">
        <v>83</v>
      </c>
      <c r="FH758">
        <v>0</v>
      </c>
      <c r="FI758" s="40">
        <f t="shared" si="901"/>
        <v>6</v>
      </c>
      <c r="FJ758">
        <v>2</v>
      </c>
      <c r="FK758" t="s">
        <v>83</v>
      </c>
      <c r="FL758">
        <v>0</v>
      </c>
      <c r="FM758" s="40">
        <f t="shared" si="902"/>
        <v>0</v>
      </c>
      <c r="FN758">
        <v>1</v>
      </c>
      <c r="FO758" t="s">
        <v>83</v>
      </c>
      <c r="FP758">
        <v>0</v>
      </c>
      <c r="FQ758" s="40">
        <f t="shared" si="865"/>
        <v>6</v>
      </c>
      <c r="FR758">
        <v>1</v>
      </c>
      <c r="FS758" t="s">
        <v>83</v>
      </c>
      <c r="FT758">
        <v>2</v>
      </c>
      <c r="FU758" s="40">
        <f t="shared" si="903"/>
        <v>4</v>
      </c>
      <c r="FV758">
        <v>0</v>
      </c>
      <c r="FW758" t="s">
        <v>83</v>
      </c>
      <c r="FX758">
        <v>1</v>
      </c>
      <c r="FY758" s="40">
        <f t="shared" si="866"/>
        <v>0</v>
      </c>
      <c r="FZ758" s="24">
        <f t="shared" si="867"/>
        <v>20</v>
      </c>
      <c r="GA758" s="14">
        <v>0</v>
      </c>
      <c r="GB758" t="s">
        <v>83</v>
      </c>
      <c r="GC758">
        <v>2</v>
      </c>
      <c r="GD758" s="40">
        <f t="shared" si="904"/>
        <v>0</v>
      </c>
      <c r="GE758">
        <v>2</v>
      </c>
      <c r="GF758" t="s">
        <v>83</v>
      </c>
      <c r="GG758">
        <v>0</v>
      </c>
      <c r="GH758" s="40">
        <f t="shared" si="932"/>
        <v>3</v>
      </c>
      <c r="GI758">
        <v>1</v>
      </c>
      <c r="GJ758" t="s">
        <v>83</v>
      </c>
      <c r="GK758">
        <v>0</v>
      </c>
      <c r="GL758" s="40">
        <f t="shared" si="905"/>
        <v>0</v>
      </c>
      <c r="GM758">
        <v>0</v>
      </c>
      <c r="GN758" t="s">
        <v>83</v>
      </c>
      <c r="GO758">
        <v>1</v>
      </c>
      <c r="GP758" s="40">
        <f t="shared" si="906"/>
        <v>0</v>
      </c>
      <c r="GQ758">
        <v>1</v>
      </c>
      <c r="GR758" t="s">
        <v>83</v>
      </c>
      <c r="GS758">
        <v>1</v>
      </c>
      <c r="GT758" s="40">
        <f t="shared" si="868"/>
        <v>0</v>
      </c>
      <c r="GU758">
        <v>2</v>
      </c>
      <c r="GV758" t="s">
        <v>83</v>
      </c>
      <c r="GW758">
        <v>1</v>
      </c>
      <c r="GX758" s="40">
        <f t="shared" si="907"/>
        <v>6</v>
      </c>
      <c r="GY758" s="24">
        <f t="shared" si="908"/>
        <v>9</v>
      </c>
      <c r="GZ758" s="28">
        <f t="shared" si="869"/>
        <v>92</v>
      </c>
      <c r="HA758" t="s">
        <v>136</v>
      </c>
      <c r="HB758">
        <f t="shared" si="870"/>
        <v>0</v>
      </c>
      <c r="HC758" t="s">
        <v>92</v>
      </c>
      <c r="HD758">
        <f t="shared" si="922"/>
        <v>0</v>
      </c>
      <c r="HE758" t="s">
        <v>86</v>
      </c>
      <c r="HF758">
        <f t="shared" si="871"/>
        <v>5</v>
      </c>
      <c r="HG758" t="s">
        <v>94</v>
      </c>
      <c r="HH758">
        <f t="shared" si="927"/>
        <v>9</v>
      </c>
      <c r="HI758" t="s">
        <v>130</v>
      </c>
      <c r="HJ758">
        <f t="shared" si="909"/>
        <v>5</v>
      </c>
      <c r="HK758" t="s">
        <v>95</v>
      </c>
      <c r="HL758">
        <f t="shared" si="910"/>
        <v>5</v>
      </c>
      <c r="HM758" t="s">
        <v>134</v>
      </c>
      <c r="HN758">
        <f t="shared" si="872"/>
        <v>5</v>
      </c>
      <c r="HO758" t="s">
        <v>91</v>
      </c>
      <c r="HP758">
        <f t="shared" si="911"/>
        <v>5</v>
      </c>
      <c r="HQ758" t="s">
        <v>132</v>
      </c>
      <c r="HR758" s="1">
        <f t="shared" si="912"/>
        <v>6</v>
      </c>
      <c r="HS758" t="s">
        <v>137</v>
      </c>
      <c r="HT758" s="1">
        <f t="shared" si="913"/>
        <v>6</v>
      </c>
      <c r="HU758" t="s">
        <v>133</v>
      </c>
      <c r="HV758" s="1">
        <f t="shared" si="914"/>
        <v>0</v>
      </c>
      <c r="HW758" t="s">
        <v>164</v>
      </c>
      <c r="HX758" s="1">
        <f t="shared" si="915"/>
        <v>0</v>
      </c>
      <c r="HY758" t="s">
        <v>88</v>
      </c>
      <c r="HZ758" s="1">
        <f t="shared" si="916"/>
        <v>0</v>
      </c>
      <c r="IA758" t="s">
        <v>89</v>
      </c>
      <c r="IB758" s="1">
        <f t="shared" si="917"/>
        <v>5</v>
      </c>
      <c r="IC758" t="s">
        <v>90</v>
      </c>
      <c r="ID758" s="1">
        <f t="shared" si="918"/>
        <v>5</v>
      </c>
      <c r="IE758" t="s">
        <v>96</v>
      </c>
      <c r="IF758" s="1">
        <f t="shared" si="919"/>
        <v>5</v>
      </c>
      <c r="IG758">
        <f t="shared" si="924"/>
        <v>61</v>
      </c>
      <c r="IH758" s="1">
        <f t="shared" si="920"/>
        <v>153</v>
      </c>
    </row>
    <row r="759" spans="1:242" ht="14.65" thickBot="1" x14ac:dyDescent="0.5">
      <c r="A759" s="1">
        <v>756</v>
      </c>
      <c r="B759" s="45">
        <f t="shared" si="855"/>
        <v>755</v>
      </c>
      <c r="C759" s="14" t="s">
        <v>1505</v>
      </c>
      <c r="D759" t="s">
        <v>1130</v>
      </c>
      <c r="E759" s="15" t="s">
        <v>1453</v>
      </c>
      <c r="F759" s="28">
        <f t="shared" si="857"/>
        <v>90</v>
      </c>
      <c r="H759" s="14">
        <v>0</v>
      </c>
      <c r="I759" t="s">
        <v>83</v>
      </c>
      <c r="J759">
        <v>1</v>
      </c>
      <c r="K759" s="40">
        <f t="shared" si="933"/>
        <v>3</v>
      </c>
      <c r="L759">
        <v>0</v>
      </c>
      <c r="M759" t="s">
        <v>83</v>
      </c>
      <c r="N759">
        <v>1</v>
      </c>
      <c r="O759" s="40">
        <f t="shared" si="925"/>
        <v>3</v>
      </c>
      <c r="P759">
        <v>1</v>
      </c>
      <c r="Q759" t="s">
        <v>83</v>
      </c>
      <c r="R759">
        <v>2</v>
      </c>
      <c r="S759" s="40">
        <f t="shared" si="873"/>
        <v>3</v>
      </c>
      <c r="T759">
        <v>1</v>
      </c>
      <c r="U759" t="s">
        <v>83</v>
      </c>
      <c r="V759">
        <v>0</v>
      </c>
      <c r="W759" s="40">
        <f t="shared" si="858"/>
        <v>0</v>
      </c>
      <c r="X759">
        <v>1</v>
      </c>
      <c r="Y759" t="s">
        <v>83</v>
      </c>
      <c r="Z759">
        <v>2</v>
      </c>
      <c r="AA759" s="40">
        <f t="shared" si="859"/>
        <v>6</v>
      </c>
      <c r="AB759">
        <v>0</v>
      </c>
      <c r="AC759" t="s">
        <v>83</v>
      </c>
      <c r="AD759">
        <v>3</v>
      </c>
      <c r="AE759" s="40">
        <f t="shared" si="874"/>
        <v>0</v>
      </c>
      <c r="AF759" s="24">
        <f t="shared" si="875"/>
        <v>15</v>
      </c>
      <c r="AG759" s="14">
        <v>0</v>
      </c>
      <c r="AH759" t="s">
        <v>83</v>
      </c>
      <c r="AI759">
        <v>0</v>
      </c>
      <c r="AJ759" s="40">
        <f t="shared" si="923"/>
        <v>0</v>
      </c>
      <c r="AK759">
        <v>2</v>
      </c>
      <c r="AL759" t="s">
        <v>83</v>
      </c>
      <c r="AM759">
        <v>0</v>
      </c>
      <c r="AN759" s="40">
        <f t="shared" si="876"/>
        <v>0</v>
      </c>
      <c r="AO759">
        <v>1</v>
      </c>
      <c r="AP759" t="s">
        <v>83</v>
      </c>
      <c r="AQ759">
        <v>0</v>
      </c>
      <c r="AR759" s="40">
        <f t="shared" si="856"/>
        <v>0</v>
      </c>
      <c r="AS759">
        <v>2</v>
      </c>
      <c r="AT759" t="s">
        <v>83</v>
      </c>
      <c r="AU759">
        <v>0</v>
      </c>
      <c r="AV759" s="40">
        <f t="shared" si="877"/>
        <v>0</v>
      </c>
      <c r="AW759">
        <v>1</v>
      </c>
      <c r="AX759" t="s">
        <v>83</v>
      </c>
      <c r="AY759">
        <v>1</v>
      </c>
      <c r="AZ759" s="40">
        <f t="shared" si="878"/>
        <v>0</v>
      </c>
      <c r="BA759">
        <v>1</v>
      </c>
      <c r="BB759" t="s">
        <v>83</v>
      </c>
      <c r="BC759">
        <v>0</v>
      </c>
      <c r="BD759" s="40">
        <f t="shared" si="860"/>
        <v>0</v>
      </c>
      <c r="BE759" s="24">
        <f t="shared" si="879"/>
        <v>0</v>
      </c>
      <c r="BF759" s="14">
        <v>0</v>
      </c>
      <c r="BG759" t="s">
        <v>83</v>
      </c>
      <c r="BH759">
        <v>2</v>
      </c>
      <c r="BI759" s="40">
        <f t="shared" si="880"/>
        <v>3</v>
      </c>
      <c r="BJ759">
        <v>2</v>
      </c>
      <c r="BK759" t="s">
        <v>83</v>
      </c>
      <c r="BL759">
        <v>1</v>
      </c>
      <c r="BM759" s="40">
        <f t="shared" si="881"/>
        <v>0</v>
      </c>
      <c r="BN759">
        <v>1</v>
      </c>
      <c r="BO759" t="s">
        <v>83</v>
      </c>
      <c r="BP759">
        <v>1</v>
      </c>
      <c r="BQ759" s="40">
        <f t="shared" si="861"/>
        <v>0</v>
      </c>
      <c r="BR759">
        <v>2</v>
      </c>
      <c r="BS759" t="s">
        <v>83</v>
      </c>
      <c r="BT759">
        <v>0</v>
      </c>
      <c r="BU759" s="40">
        <f t="shared" si="882"/>
        <v>6</v>
      </c>
      <c r="BV759">
        <v>1</v>
      </c>
      <c r="BW759" t="s">
        <v>83</v>
      </c>
      <c r="BX759">
        <v>1</v>
      </c>
      <c r="BY759" s="40">
        <f t="shared" si="883"/>
        <v>0</v>
      </c>
      <c r="BZ759">
        <v>1</v>
      </c>
      <c r="CA759" t="s">
        <v>83</v>
      </c>
      <c r="CB759">
        <v>0</v>
      </c>
      <c r="CC759" s="40">
        <f t="shared" si="884"/>
        <v>0</v>
      </c>
      <c r="CD759" s="24">
        <f t="shared" si="885"/>
        <v>9</v>
      </c>
      <c r="CE759" s="14">
        <v>0</v>
      </c>
      <c r="CF759" t="s">
        <v>83</v>
      </c>
      <c r="CG759">
        <v>1</v>
      </c>
      <c r="CH759" s="40">
        <f t="shared" si="886"/>
        <v>0</v>
      </c>
      <c r="CI759">
        <v>1</v>
      </c>
      <c r="CJ759" t="s">
        <v>83</v>
      </c>
      <c r="CK759">
        <v>1</v>
      </c>
      <c r="CL759" s="40">
        <f t="shared" si="887"/>
        <v>0</v>
      </c>
      <c r="CM759">
        <v>0</v>
      </c>
      <c r="CN759" t="s">
        <v>83</v>
      </c>
      <c r="CO759">
        <v>1</v>
      </c>
      <c r="CP759" s="40">
        <f t="shared" si="888"/>
        <v>6</v>
      </c>
      <c r="CQ759">
        <v>0</v>
      </c>
      <c r="CR759" t="s">
        <v>83</v>
      </c>
      <c r="CS759">
        <v>0</v>
      </c>
      <c r="CT759" s="40">
        <f t="shared" si="889"/>
        <v>0</v>
      </c>
      <c r="CU759">
        <v>0</v>
      </c>
      <c r="CV759" t="s">
        <v>83</v>
      </c>
      <c r="CW759">
        <v>1</v>
      </c>
      <c r="CX759" s="40">
        <f t="shared" si="890"/>
        <v>0</v>
      </c>
      <c r="CY759">
        <v>1</v>
      </c>
      <c r="CZ759" t="s">
        <v>83</v>
      </c>
      <c r="DA759">
        <v>2</v>
      </c>
      <c r="DB759" s="40">
        <f t="shared" si="891"/>
        <v>0</v>
      </c>
      <c r="DC759" s="24">
        <f t="shared" si="892"/>
        <v>6</v>
      </c>
      <c r="DD759" s="14">
        <v>3</v>
      </c>
      <c r="DE759" t="s">
        <v>83</v>
      </c>
      <c r="DF759">
        <v>1</v>
      </c>
      <c r="DG759" s="40">
        <f t="shared" si="921"/>
        <v>0</v>
      </c>
      <c r="DH759">
        <v>0</v>
      </c>
      <c r="DI759" t="s">
        <v>83</v>
      </c>
      <c r="DJ759">
        <v>1</v>
      </c>
      <c r="DK759" s="40">
        <f t="shared" si="862"/>
        <v>0</v>
      </c>
      <c r="DL759">
        <v>1</v>
      </c>
      <c r="DM759" t="s">
        <v>83</v>
      </c>
      <c r="DN759">
        <v>0</v>
      </c>
      <c r="DO759" s="40">
        <f t="shared" si="893"/>
        <v>0</v>
      </c>
      <c r="DP759">
        <v>2</v>
      </c>
      <c r="DQ759" t="s">
        <v>83</v>
      </c>
      <c r="DR759">
        <v>0</v>
      </c>
      <c r="DS759" s="40">
        <f t="shared" si="853"/>
        <v>0</v>
      </c>
      <c r="DT759">
        <v>1</v>
      </c>
      <c r="DU759" t="s">
        <v>83</v>
      </c>
      <c r="DV759">
        <v>1</v>
      </c>
      <c r="DW759" s="40">
        <f t="shared" si="854"/>
        <v>1</v>
      </c>
      <c r="DX759">
        <v>0</v>
      </c>
      <c r="DY759" t="s">
        <v>83</v>
      </c>
      <c r="DZ759">
        <v>1</v>
      </c>
      <c r="EA759" s="39">
        <f t="shared" si="863"/>
        <v>3</v>
      </c>
      <c r="EB759" s="24">
        <f t="shared" si="864"/>
        <v>4</v>
      </c>
      <c r="EC759" s="14">
        <v>1</v>
      </c>
      <c r="ED759" t="s">
        <v>83</v>
      </c>
      <c r="EE759">
        <v>2</v>
      </c>
      <c r="EF759" s="40">
        <f t="shared" si="894"/>
        <v>0</v>
      </c>
      <c r="EG759">
        <v>1</v>
      </c>
      <c r="EH759" t="s">
        <v>83</v>
      </c>
      <c r="EI759">
        <v>1</v>
      </c>
      <c r="EJ759" s="40">
        <f t="shared" si="895"/>
        <v>0</v>
      </c>
      <c r="EK759">
        <v>2</v>
      </c>
      <c r="EL759" t="s">
        <v>83</v>
      </c>
      <c r="EM759">
        <v>0</v>
      </c>
      <c r="EN759" s="40">
        <f t="shared" si="926"/>
        <v>0</v>
      </c>
      <c r="EO759">
        <v>0</v>
      </c>
      <c r="EP759" t="s">
        <v>83</v>
      </c>
      <c r="EQ759">
        <v>0</v>
      </c>
      <c r="ER759" s="40">
        <f t="shared" si="896"/>
        <v>0</v>
      </c>
      <c r="ES759">
        <v>3</v>
      </c>
      <c r="ET759" t="s">
        <v>83</v>
      </c>
      <c r="EU759">
        <v>1</v>
      </c>
      <c r="EV759" s="40">
        <f t="shared" si="897"/>
        <v>0</v>
      </c>
      <c r="EW759">
        <v>1</v>
      </c>
      <c r="EX759" t="s">
        <v>83</v>
      </c>
      <c r="EY759">
        <v>3</v>
      </c>
      <c r="EZ759" s="40">
        <f t="shared" si="898"/>
        <v>0</v>
      </c>
      <c r="FA759" s="24">
        <f t="shared" si="899"/>
        <v>0</v>
      </c>
      <c r="FB759" s="14">
        <v>0</v>
      </c>
      <c r="FC759" t="s">
        <v>83</v>
      </c>
      <c r="FD759">
        <v>0</v>
      </c>
      <c r="FE759" s="40">
        <f t="shared" si="900"/>
        <v>0</v>
      </c>
      <c r="FF759">
        <v>0</v>
      </c>
      <c r="FG759" t="s">
        <v>83</v>
      </c>
      <c r="FH759">
        <v>0</v>
      </c>
      <c r="FI759" s="40">
        <f t="shared" si="901"/>
        <v>0</v>
      </c>
      <c r="FJ759">
        <v>1</v>
      </c>
      <c r="FK759" t="s">
        <v>83</v>
      </c>
      <c r="FL759">
        <v>2</v>
      </c>
      <c r="FM759" s="40">
        <f t="shared" si="902"/>
        <v>0</v>
      </c>
      <c r="FN759">
        <v>1</v>
      </c>
      <c r="FO759" t="s">
        <v>83</v>
      </c>
      <c r="FP759">
        <v>3</v>
      </c>
      <c r="FQ759" s="40">
        <f t="shared" si="865"/>
        <v>0</v>
      </c>
      <c r="FR759">
        <v>1</v>
      </c>
      <c r="FS759" t="s">
        <v>83</v>
      </c>
      <c r="FT759">
        <v>2</v>
      </c>
      <c r="FU759" s="40">
        <f t="shared" si="903"/>
        <v>4</v>
      </c>
      <c r="FV759">
        <v>0</v>
      </c>
      <c r="FW759" t="s">
        <v>83</v>
      </c>
      <c r="FX759">
        <v>2</v>
      </c>
      <c r="FY759" s="40">
        <f t="shared" si="866"/>
        <v>0</v>
      </c>
      <c r="FZ759" s="24">
        <f t="shared" si="867"/>
        <v>4</v>
      </c>
      <c r="GA759" s="14">
        <v>0</v>
      </c>
      <c r="GB759" t="s">
        <v>83</v>
      </c>
      <c r="GC759">
        <v>0</v>
      </c>
      <c r="GD759" s="40">
        <f t="shared" si="904"/>
        <v>6</v>
      </c>
      <c r="GE759">
        <v>0</v>
      </c>
      <c r="GF759" t="s">
        <v>83</v>
      </c>
      <c r="GG759">
        <v>2</v>
      </c>
      <c r="GH759" s="40">
        <f t="shared" si="932"/>
        <v>0</v>
      </c>
      <c r="GI759">
        <v>1</v>
      </c>
      <c r="GJ759" t="s">
        <v>83</v>
      </c>
      <c r="GK759">
        <v>0</v>
      </c>
      <c r="GL759" s="40">
        <f t="shared" si="905"/>
        <v>0</v>
      </c>
      <c r="GM759">
        <v>1</v>
      </c>
      <c r="GN759" t="s">
        <v>83</v>
      </c>
      <c r="GO759">
        <v>1</v>
      </c>
      <c r="GP759" s="40">
        <f t="shared" si="906"/>
        <v>0</v>
      </c>
      <c r="GQ759">
        <v>1</v>
      </c>
      <c r="GR759" t="s">
        <v>83</v>
      </c>
      <c r="GS759">
        <v>1</v>
      </c>
      <c r="GT759" s="40">
        <f t="shared" si="868"/>
        <v>0</v>
      </c>
      <c r="GU759">
        <v>0</v>
      </c>
      <c r="GV759" t="s">
        <v>83</v>
      </c>
      <c r="GW759">
        <v>0</v>
      </c>
      <c r="GX759" s="40">
        <f t="shared" si="907"/>
        <v>0</v>
      </c>
      <c r="GY759" s="24">
        <f t="shared" si="908"/>
        <v>6</v>
      </c>
      <c r="GZ759" s="28">
        <f t="shared" si="869"/>
        <v>44</v>
      </c>
      <c r="HA759" t="s">
        <v>84</v>
      </c>
      <c r="HB759">
        <f t="shared" si="870"/>
        <v>9</v>
      </c>
      <c r="HC759" t="s">
        <v>85</v>
      </c>
      <c r="HD759">
        <f t="shared" si="922"/>
        <v>9</v>
      </c>
      <c r="HE759" t="s">
        <v>133</v>
      </c>
      <c r="HF759">
        <f t="shared" si="871"/>
        <v>0</v>
      </c>
      <c r="HG759" t="s">
        <v>129</v>
      </c>
      <c r="HH759">
        <f t="shared" si="927"/>
        <v>0</v>
      </c>
      <c r="HI759" t="s">
        <v>165</v>
      </c>
      <c r="HJ759">
        <f t="shared" si="909"/>
        <v>9</v>
      </c>
      <c r="HK759" t="s">
        <v>95</v>
      </c>
      <c r="HL759">
        <f t="shared" si="910"/>
        <v>5</v>
      </c>
      <c r="HM759" t="s">
        <v>90</v>
      </c>
      <c r="HN759">
        <f t="shared" si="872"/>
        <v>9</v>
      </c>
      <c r="HO759" t="s">
        <v>138</v>
      </c>
      <c r="HP759">
        <f t="shared" si="911"/>
        <v>0</v>
      </c>
      <c r="HQ759" t="s">
        <v>136</v>
      </c>
      <c r="HR759" s="1">
        <f t="shared" si="912"/>
        <v>0</v>
      </c>
      <c r="HS759" t="s">
        <v>181</v>
      </c>
      <c r="HT759" s="1">
        <f t="shared" si="913"/>
        <v>0</v>
      </c>
      <c r="HU759" t="s">
        <v>93</v>
      </c>
      <c r="HV759" s="1">
        <f t="shared" si="914"/>
        <v>5</v>
      </c>
      <c r="HW759" t="s">
        <v>164</v>
      </c>
      <c r="HX759" s="1">
        <f t="shared" si="915"/>
        <v>0</v>
      </c>
      <c r="HY759" t="s">
        <v>88</v>
      </c>
      <c r="HZ759" s="1">
        <f t="shared" si="916"/>
        <v>0</v>
      </c>
      <c r="IA759" t="s">
        <v>142</v>
      </c>
      <c r="IB759" s="1">
        <f t="shared" si="917"/>
        <v>0</v>
      </c>
      <c r="IC759" t="s">
        <v>166</v>
      </c>
      <c r="ID759" s="1">
        <f t="shared" si="918"/>
        <v>0</v>
      </c>
      <c r="IE759" t="s">
        <v>135</v>
      </c>
      <c r="IF759" s="1">
        <f t="shared" si="919"/>
        <v>0</v>
      </c>
      <c r="IG759">
        <f t="shared" si="924"/>
        <v>46</v>
      </c>
      <c r="IH759" s="1">
        <f t="shared" si="920"/>
        <v>90</v>
      </c>
    </row>
    <row r="760" spans="1:242" ht="14.65" thickBot="1" x14ac:dyDescent="0.5">
      <c r="A760" s="1">
        <v>757</v>
      </c>
      <c r="B760" s="45">
        <f t="shared" si="855"/>
        <v>338</v>
      </c>
      <c r="C760" s="14" t="s">
        <v>1502</v>
      </c>
      <c r="D760" t="s">
        <v>1130</v>
      </c>
      <c r="E760" s="15" t="s">
        <v>1453</v>
      </c>
      <c r="F760" s="28">
        <f t="shared" si="857"/>
        <v>156</v>
      </c>
      <c r="H760" s="14">
        <v>0</v>
      </c>
      <c r="I760" t="s">
        <v>83</v>
      </c>
      <c r="J760">
        <v>0</v>
      </c>
      <c r="K760" s="40">
        <f t="shared" si="933"/>
        <v>0</v>
      </c>
      <c r="L760">
        <v>0</v>
      </c>
      <c r="M760" t="s">
        <v>83</v>
      </c>
      <c r="N760">
        <v>1</v>
      </c>
      <c r="O760" s="40">
        <f t="shared" si="925"/>
        <v>3</v>
      </c>
      <c r="P760">
        <v>1</v>
      </c>
      <c r="Q760" t="s">
        <v>83</v>
      </c>
      <c r="R760">
        <v>1</v>
      </c>
      <c r="S760" s="40">
        <f t="shared" si="873"/>
        <v>0</v>
      </c>
      <c r="T760">
        <v>0</v>
      </c>
      <c r="U760" t="s">
        <v>83</v>
      </c>
      <c r="V760">
        <v>0</v>
      </c>
      <c r="W760" s="40">
        <f t="shared" si="858"/>
        <v>4</v>
      </c>
      <c r="X760">
        <v>0</v>
      </c>
      <c r="Y760" t="s">
        <v>83</v>
      </c>
      <c r="Z760">
        <v>1</v>
      </c>
      <c r="AA760" s="40">
        <f t="shared" si="859"/>
        <v>4</v>
      </c>
      <c r="AB760">
        <v>2</v>
      </c>
      <c r="AC760" t="s">
        <v>83</v>
      </c>
      <c r="AD760">
        <v>0</v>
      </c>
      <c r="AE760" s="40">
        <f t="shared" si="874"/>
        <v>6</v>
      </c>
      <c r="AF760" s="24">
        <f t="shared" si="875"/>
        <v>17</v>
      </c>
      <c r="AG760" s="14">
        <v>1</v>
      </c>
      <c r="AH760" t="s">
        <v>83</v>
      </c>
      <c r="AI760">
        <v>0</v>
      </c>
      <c r="AJ760" s="40">
        <f t="shared" si="923"/>
        <v>3</v>
      </c>
      <c r="AK760">
        <v>1</v>
      </c>
      <c r="AL760" t="s">
        <v>83</v>
      </c>
      <c r="AM760">
        <v>0</v>
      </c>
      <c r="AN760" s="40">
        <f t="shared" si="876"/>
        <v>0</v>
      </c>
      <c r="AO760">
        <v>0</v>
      </c>
      <c r="AP760" t="s">
        <v>83</v>
      </c>
      <c r="AQ760">
        <v>1</v>
      </c>
      <c r="AR760" s="40">
        <f t="shared" si="856"/>
        <v>3</v>
      </c>
      <c r="AS760">
        <v>1</v>
      </c>
      <c r="AT760" t="s">
        <v>83</v>
      </c>
      <c r="AU760">
        <v>1</v>
      </c>
      <c r="AV760" s="40">
        <f t="shared" si="877"/>
        <v>4</v>
      </c>
      <c r="AW760">
        <v>1</v>
      </c>
      <c r="AX760" t="s">
        <v>83</v>
      </c>
      <c r="AY760">
        <v>0</v>
      </c>
      <c r="AZ760" s="40">
        <f t="shared" si="878"/>
        <v>0</v>
      </c>
      <c r="BA760">
        <v>1</v>
      </c>
      <c r="BB760" t="s">
        <v>83</v>
      </c>
      <c r="BC760">
        <v>2</v>
      </c>
      <c r="BD760" s="40">
        <f t="shared" si="860"/>
        <v>4</v>
      </c>
      <c r="BE760" s="24">
        <f t="shared" si="879"/>
        <v>14</v>
      </c>
      <c r="BF760" s="14">
        <v>2</v>
      </c>
      <c r="BG760" t="s">
        <v>83</v>
      </c>
      <c r="BH760">
        <v>2</v>
      </c>
      <c r="BI760" s="40">
        <f t="shared" si="880"/>
        <v>0</v>
      </c>
      <c r="BJ760">
        <v>1</v>
      </c>
      <c r="BK760" t="s">
        <v>83</v>
      </c>
      <c r="BL760">
        <v>3</v>
      </c>
      <c r="BM760" s="40">
        <f t="shared" si="881"/>
        <v>0</v>
      </c>
      <c r="BN760">
        <v>2</v>
      </c>
      <c r="BO760" t="s">
        <v>83</v>
      </c>
      <c r="BP760">
        <v>1</v>
      </c>
      <c r="BQ760" s="40">
        <f t="shared" si="861"/>
        <v>3</v>
      </c>
      <c r="BR760">
        <v>2</v>
      </c>
      <c r="BS760" t="s">
        <v>83</v>
      </c>
      <c r="BT760">
        <v>0</v>
      </c>
      <c r="BU760" s="40">
        <f t="shared" si="882"/>
        <v>6</v>
      </c>
      <c r="BV760">
        <v>3</v>
      </c>
      <c r="BW760" t="s">
        <v>83</v>
      </c>
      <c r="BX760">
        <v>1</v>
      </c>
      <c r="BY760" s="40">
        <f t="shared" si="883"/>
        <v>0</v>
      </c>
      <c r="BZ760">
        <v>3</v>
      </c>
      <c r="CA760" t="s">
        <v>83</v>
      </c>
      <c r="CB760">
        <v>2</v>
      </c>
      <c r="CC760" s="40">
        <f t="shared" si="884"/>
        <v>0</v>
      </c>
      <c r="CD760" s="24">
        <f t="shared" si="885"/>
        <v>9</v>
      </c>
      <c r="CE760" s="14">
        <v>0</v>
      </c>
      <c r="CF760" t="s">
        <v>83</v>
      </c>
      <c r="CG760">
        <v>1</v>
      </c>
      <c r="CH760" s="40">
        <f t="shared" si="886"/>
        <v>0</v>
      </c>
      <c r="CI760">
        <v>4</v>
      </c>
      <c r="CJ760" t="s">
        <v>83</v>
      </c>
      <c r="CK760">
        <v>1</v>
      </c>
      <c r="CL760" s="40">
        <f t="shared" si="887"/>
        <v>6</v>
      </c>
      <c r="CM760">
        <v>0</v>
      </c>
      <c r="CN760" t="s">
        <v>83</v>
      </c>
      <c r="CO760">
        <v>1</v>
      </c>
      <c r="CP760" s="40">
        <f t="shared" si="888"/>
        <v>6</v>
      </c>
      <c r="CQ760">
        <v>0</v>
      </c>
      <c r="CR760" t="s">
        <v>83</v>
      </c>
      <c r="CS760">
        <v>1</v>
      </c>
      <c r="CT760" s="40">
        <f t="shared" si="889"/>
        <v>0</v>
      </c>
      <c r="CU760">
        <v>2</v>
      </c>
      <c r="CV760" t="s">
        <v>83</v>
      </c>
      <c r="CW760">
        <v>1</v>
      </c>
      <c r="CX760" s="40">
        <f t="shared" si="890"/>
        <v>4</v>
      </c>
      <c r="CY760">
        <v>1</v>
      </c>
      <c r="CZ760" t="s">
        <v>83</v>
      </c>
      <c r="DA760">
        <v>1</v>
      </c>
      <c r="DB760" s="40">
        <f t="shared" si="891"/>
        <v>0</v>
      </c>
      <c r="DC760" s="24">
        <f t="shared" si="892"/>
        <v>16</v>
      </c>
      <c r="DD760" s="14">
        <v>2</v>
      </c>
      <c r="DE760" t="s">
        <v>83</v>
      </c>
      <c r="DF760">
        <v>1</v>
      </c>
      <c r="DG760" s="40">
        <f t="shared" si="921"/>
        <v>0</v>
      </c>
      <c r="DH760">
        <v>1</v>
      </c>
      <c r="DI760" t="s">
        <v>83</v>
      </c>
      <c r="DJ760">
        <v>1</v>
      </c>
      <c r="DK760" s="40">
        <f t="shared" si="862"/>
        <v>0</v>
      </c>
      <c r="DL760">
        <v>1</v>
      </c>
      <c r="DM760" t="s">
        <v>83</v>
      </c>
      <c r="DN760">
        <v>1</v>
      </c>
      <c r="DO760" s="40">
        <f t="shared" si="893"/>
        <v>0</v>
      </c>
      <c r="DP760">
        <v>2</v>
      </c>
      <c r="DQ760" t="s">
        <v>83</v>
      </c>
      <c r="DR760">
        <v>1</v>
      </c>
      <c r="DS760" s="40">
        <f t="shared" si="853"/>
        <v>0</v>
      </c>
      <c r="DT760">
        <v>0</v>
      </c>
      <c r="DU760" t="s">
        <v>83</v>
      </c>
      <c r="DV760">
        <v>1</v>
      </c>
      <c r="DW760" s="40">
        <f t="shared" si="854"/>
        <v>1</v>
      </c>
      <c r="DX760">
        <v>3</v>
      </c>
      <c r="DY760" t="s">
        <v>83</v>
      </c>
      <c r="DZ760">
        <v>1</v>
      </c>
      <c r="EA760" s="39">
        <f t="shared" si="863"/>
        <v>0</v>
      </c>
      <c r="EB760" s="24">
        <f t="shared" si="864"/>
        <v>1</v>
      </c>
      <c r="EC760" s="14">
        <v>3</v>
      </c>
      <c r="ED760" t="s">
        <v>83</v>
      </c>
      <c r="EE760">
        <v>2</v>
      </c>
      <c r="EF760" s="40">
        <f t="shared" si="894"/>
        <v>0</v>
      </c>
      <c r="EG760">
        <v>3</v>
      </c>
      <c r="EH760" t="s">
        <v>83</v>
      </c>
      <c r="EI760">
        <v>1</v>
      </c>
      <c r="EJ760" s="40">
        <f t="shared" si="895"/>
        <v>3</v>
      </c>
      <c r="EK760">
        <v>1</v>
      </c>
      <c r="EL760" t="s">
        <v>83</v>
      </c>
      <c r="EM760">
        <v>0</v>
      </c>
      <c r="EN760" s="40">
        <f t="shared" si="926"/>
        <v>0</v>
      </c>
      <c r="EO760">
        <v>2</v>
      </c>
      <c r="EP760" t="s">
        <v>83</v>
      </c>
      <c r="EQ760">
        <v>1</v>
      </c>
      <c r="ER760" s="40">
        <f t="shared" si="896"/>
        <v>3</v>
      </c>
      <c r="ES760">
        <v>3</v>
      </c>
      <c r="ET760" t="s">
        <v>83</v>
      </c>
      <c r="EU760">
        <v>1</v>
      </c>
      <c r="EV760" s="40">
        <f t="shared" si="897"/>
        <v>0</v>
      </c>
      <c r="EW760">
        <v>2</v>
      </c>
      <c r="EX760" t="s">
        <v>83</v>
      </c>
      <c r="EY760">
        <v>1</v>
      </c>
      <c r="EZ760" s="40">
        <f t="shared" si="898"/>
        <v>3</v>
      </c>
      <c r="FA760" s="24">
        <f t="shared" si="899"/>
        <v>9</v>
      </c>
      <c r="FB760" s="14">
        <v>2</v>
      </c>
      <c r="FC760" t="s">
        <v>83</v>
      </c>
      <c r="FD760">
        <v>1</v>
      </c>
      <c r="FE760" s="40">
        <f t="shared" si="900"/>
        <v>4</v>
      </c>
      <c r="FF760">
        <v>2</v>
      </c>
      <c r="FG760" t="s">
        <v>83</v>
      </c>
      <c r="FH760">
        <v>0</v>
      </c>
      <c r="FI760" s="40">
        <f t="shared" si="901"/>
        <v>6</v>
      </c>
      <c r="FJ760">
        <v>2</v>
      </c>
      <c r="FK760" t="s">
        <v>83</v>
      </c>
      <c r="FL760">
        <v>0</v>
      </c>
      <c r="FM760" s="40">
        <f t="shared" si="902"/>
        <v>0</v>
      </c>
      <c r="FN760">
        <v>1</v>
      </c>
      <c r="FO760" t="s">
        <v>83</v>
      </c>
      <c r="FP760">
        <v>0</v>
      </c>
      <c r="FQ760" s="40">
        <f t="shared" si="865"/>
        <v>6</v>
      </c>
      <c r="FR760">
        <v>1</v>
      </c>
      <c r="FS760" t="s">
        <v>83</v>
      </c>
      <c r="FT760">
        <v>2</v>
      </c>
      <c r="FU760" s="40">
        <f t="shared" si="903"/>
        <v>4</v>
      </c>
      <c r="FV760">
        <v>0</v>
      </c>
      <c r="FW760" t="s">
        <v>83</v>
      </c>
      <c r="FX760">
        <v>1</v>
      </c>
      <c r="FY760" s="40">
        <f t="shared" si="866"/>
        <v>0</v>
      </c>
      <c r="FZ760" s="24">
        <f t="shared" si="867"/>
        <v>20</v>
      </c>
      <c r="GA760" s="14">
        <v>0</v>
      </c>
      <c r="GB760" t="s">
        <v>83</v>
      </c>
      <c r="GC760">
        <v>2</v>
      </c>
      <c r="GD760" s="40">
        <f t="shared" si="904"/>
        <v>0</v>
      </c>
      <c r="GE760">
        <v>2</v>
      </c>
      <c r="GF760" t="s">
        <v>83</v>
      </c>
      <c r="GG760">
        <v>0</v>
      </c>
      <c r="GH760" s="40">
        <f t="shared" si="932"/>
        <v>3</v>
      </c>
      <c r="GI760">
        <v>1</v>
      </c>
      <c r="GJ760" t="s">
        <v>83</v>
      </c>
      <c r="GK760">
        <v>0</v>
      </c>
      <c r="GL760" s="40">
        <f t="shared" si="905"/>
        <v>0</v>
      </c>
      <c r="GM760">
        <v>0</v>
      </c>
      <c r="GN760" t="s">
        <v>83</v>
      </c>
      <c r="GO760">
        <v>1</v>
      </c>
      <c r="GP760" s="40">
        <f t="shared" si="906"/>
        <v>0</v>
      </c>
      <c r="GQ760">
        <v>1</v>
      </c>
      <c r="GR760" t="s">
        <v>83</v>
      </c>
      <c r="GS760">
        <v>1</v>
      </c>
      <c r="GT760" s="40">
        <f t="shared" si="868"/>
        <v>0</v>
      </c>
      <c r="GU760">
        <v>2</v>
      </c>
      <c r="GV760" t="s">
        <v>83</v>
      </c>
      <c r="GW760">
        <v>1</v>
      </c>
      <c r="GX760" s="40">
        <f t="shared" si="907"/>
        <v>6</v>
      </c>
      <c r="GY760" s="24">
        <f t="shared" si="908"/>
        <v>9</v>
      </c>
      <c r="GZ760" s="28">
        <f t="shared" si="869"/>
        <v>95</v>
      </c>
      <c r="HA760" t="s">
        <v>136</v>
      </c>
      <c r="HB760">
        <f t="shared" si="870"/>
        <v>0</v>
      </c>
      <c r="HC760" t="s">
        <v>92</v>
      </c>
      <c r="HD760">
        <f t="shared" si="922"/>
        <v>0</v>
      </c>
      <c r="HE760" t="s">
        <v>86</v>
      </c>
      <c r="HF760">
        <f t="shared" si="871"/>
        <v>5</v>
      </c>
      <c r="HG760" t="s">
        <v>94</v>
      </c>
      <c r="HH760">
        <f t="shared" si="927"/>
        <v>9</v>
      </c>
      <c r="HI760" t="s">
        <v>130</v>
      </c>
      <c r="HJ760">
        <f t="shared" si="909"/>
        <v>5</v>
      </c>
      <c r="HK760" t="s">
        <v>95</v>
      </c>
      <c r="HL760">
        <f t="shared" si="910"/>
        <v>5</v>
      </c>
      <c r="HM760" t="s">
        <v>134</v>
      </c>
      <c r="HN760">
        <f t="shared" si="872"/>
        <v>5</v>
      </c>
      <c r="HO760" t="s">
        <v>91</v>
      </c>
      <c r="HP760">
        <f t="shared" si="911"/>
        <v>5</v>
      </c>
      <c r="HQ760" t="s">
        <v>132</v>
      </c>
      <c r="HR760" s="1">
        <f t="shared" si="912"/>
        <v>6</v>
      </c>
      <c r="HS760" t="s">
        <v>137</v>
      </c>
      <c r="HT760" s="1">
        <f t="shared" si="913"/>
        <v>6</v>
      </c>
      <c r="HU760" t="s">
        <v>133</v>
      </c>
      <c r="HV760" s="1">
        <f t="shared" si="914"/>
        <v>0</v>
      </c>
      <c r="HW760" t="s">
        <v>164</v>
      </c>
      <c r="HX760" s="1">
        <f t="shared" si="915"/>
        <v>0</v>
      </c>
      <c r="HY760" t="s">
        <v>88</v>
      </c>
      <c r="HZ760" s="1">
        <f t="shared" si="916"/>
        <v>0</v>
      </c>
      <c r="IA760" t="s">
        <v>89</v>
      </c>
      <c r="IB760" s="1">
        <f t="shared" si="917"/>
        <v>5</v>
      </c>
      <c r="IC760" t="s">
        <v>90</v>
      </c>
      <c r="ID760" s="1">
        <f t="shared" si="918"/>
        <v>5</v>
      </c>
      <c r="IE760" t="s">
        <v>96</v>
      </c>
      <c r="IF760" s="1">
        <f t="shared" si="919"/>
        <v>5</v>
      </c>
      <c r="IG760">
        <f t="shared" si="924"/>
        <v>61</v>
      </c>
      <c r="IH760" s="1">
        <f t="shared" si="920"/>
        <v>156</v>
      </c>
    </row>
    <row r="761" spans="1:242" ht="14.65" thickBot="1" x14ac:dyDescent="0.5">
      <c r="A761" s="1">
        <v>758</v>
      </c>
      <c r="B761" s="45">
        <f t="shared" si="855"/>
        <v>442</v>
      </c>
      <c r="C761" s="14" t="s">
        <v>1506</v>
      </c>
      <c r="D761" t="s">
        <v>1129</v>
      </c>
      <c r="E761" s="15" t="s">
        <v>1453</v>
      </c>
      <c r="F761" s="28">
        <f t="shared" si="857"/>
        <v>148</v>
      </c>
      <c r="H761" s="14">
        <v>0</v>
      </c>
      <c r="I761" t="s">
        <v>83</v>
      </c>
      <c r="J761">
        <v>2</v>
      </c>
      <c r="K761" s="40">
        <f t="shared" si="933"/>
        <v>6</v>
      </c>
      <c r="L761">
        <v>1</v>
      </c>
      <c r="M761" t="s">
        <v>83</v>
      </c>
      <c r="N761">
        <v>1</v>
      </c>
      <c r="O761" s="40">
        <f t="shared" si="925"/>
        <v>0</v>
      </c>
      <c r="P761">
        <v>1</v>
      </c>
      <c r="Q761" t="s">
        <v>83</v>
      </c>
      <c r="R761">
        <v>0</v>
      </c>
      <c r="S761" s="40">
        <f t="shared" si="873"/>
        <v>0</v>
      </c>
      <c r="T761">
        <v>5</v>
      </c>
      <c r="U761" t="s">
        <v>83</v>
      </c>
      <c r="V761">
        <v>1</v>
      </c>
      <c r="W761" s="40">
        <f t="shared" si="858"/>
        <v>0</v>
      </c>
      <c r="X761">
        <v>0</v>
      </c>
      <c r="Y761" t="s">
        <v>83</v>
      </c>
      <c r="Z761">
        <v>0</v>
      </c>
      <c r="AA761" s="40">
        <f t="shared" si="859"/>
        <v>0</v>
      </c>
      <c r="AB761">
        <v>3</v>
      </c>
      <c r="AC761" t="s">
        <v>83</v>
      </c>
      <c r="AD761">
        <v>2</v>
      </c>
      <c r="AE761" s="40">
        <f t="shared" si="874"/>
        <v>3</v>
      </c>
      <c r="AF761" s="24">
        <f t="shared" si="875"/>
        <v>9</v>
      </c>
      <c r="AG761" s="14">
        <v>2</v>
      </c>
      <c r="AH761" t="s">
        <v>83</v>
      </c>
      <c r="AI761">
        <v>0</v>
      </c>
      <c r="AJ761" s="40">
        <f t="shared" si="923"/>
        <v>3</v>
      </c>
      <c r="AK761">
        <v>3</v>
      </c>
      <c r="AL761" t="s">
        <v>83</v>
      </c>
      <c r="AM761">
        <v>1</v>
      </c>
      <c r="AN761" s="40">
        <f t="shared" si="876"/>
        <v>0</v>
      </c>
      <c r="AO761">
        <v>1</v>
      </c>
      <c r="AP761" t="s">
        <v>83</v>
      </c>
      <c r="AQ761">
        <v>1</v>
      </c>
      <c r="AR761" s="40">
        <f t="shared" si="856"/>
        <v>0</v>
      </c>
      <c r="AS761">
        <v>0</v>
      </c>
      <c r="AT761" t="s">
        <v>83</v>
      </c>
      <c r="AU761">
        <v>2</v>
      </c>
      <c r="AV761" s="40">
        <f t="shared" si="877"/>
        <v>0</v>
      </c>
      <c r="AW761">
        <v>2</v>
      </c>
      <c r="AX761" t="s">
        <v>83</v>
      </c>
      <c r="AY761">
        <v>1</v>
      </c>
      <c r="AZ761" s="40">
        <f t="shared" si="878"/>
        <v>0</v>
      </c>
      <c r="BA761">
        <v>0</v>
      </c>
      <c r="BB761" t="s">
        <v>83</v>
      </c>
      <c r="BC761">
        <v>1</v>
      </c>
      <c r="BD761" s="40">
        <f t="shared" si="860"/>
        <v>6</v>
      </c>
      <c r="BE761" s="24">
        <f t="shared" si="879"/>
        <v>9</v>
      </c>
      <c r="BF761" s="14">
        <v>4</v>
      </c>
      <c r="BG761" t="s">
        <v>83</v>
      </c>
      <c r="BH761">
        <v>0</v>
      </c>
      <c r="BI761" s="40">
        <f t="shared" si="880"/>
        <v>0</v>
      </c>
      <c r="BJ761">
        <v>0</v>
      </c>
      <c r="BK761" t="s">
        <v>83</v>
      </c>
      <c r="BL761">
        <v>1</v>
      </c>
      <c r="BM761" s="40">
        <f t="shared" si="881"/>
        <v>0</v>
      </c>
      <c r="BN761">
        <v>3</v>
      </c>
      <c r="BO761" t="s">
        <v>83</v>
      </c>
      <c r="BP761">
        <v>1</v>
      </c>
      <c r="BQ761" s="40">
        <f t="shared" si="861"/>
        <v>4</v>
      </c>
      <c r="BR761">
        <v>2</v>
      </c>
      <c r="BS761" t="s">
        <v>83</v>
      </c>
      <c r="BT761">
        <v>0</v>
      </c>
      <c r="BU761" s="40">
        <f t="shared" si="882"/>
        <v>6</v>
      </c>
      <c r="BV761">
        <v>1</v>
      </c>
      <c r="BW761" t="s">
        <v>83</v>
      </c>
      <c r="BX761">
        <v>1</v>
      </c>
      <c r="BY761" s="40">
        <f t="shared" si="883"/>
        <v>0</v>
      </c>
      <c r="BZ761">
        <v>0</v>
      </c>
      <c r="CA761" t="s">
        <v>83</v>
      </c>
      <c r="CB761">
        <v>0</v>
      </c>
      <c r="CC761" s="40">
        <f t="shared" si="884"/>
        <v>0</v>
      </c>
      <c r="CD761" s="24">
        <f t="shared" si="885"/>
        <v>10</v>
      </c>
      <c r="CE761" s="14">
        <v>2</v>
      </c>
      <c r="CF761" t="s">
        <v>83</v>
      </c>
      <c r="CG761">
        <v>0</v>
      </c>
      <c r="CH761" s="40">
        <f t="shared" si="886"/>
        <v>0</v>
      </c>
      <c r="CI761">
        <v>2</v>
      </c>
      <c r="CJ761" t="s">
        <v>83</v>
      </c>
      <c r="CK761">
        <v>2</v>
      </c>
      <c r="CL761" s="40">
        <f t="shared" si="887"/>
        <v>0</v>
      </c>
      <c r="CM761">
        <v>0</v>
      </c>
      <c r="CN761" t="s">
        <v>83</v>
      </c>
      <c r="CO761">
        <v>4</v>
      </c>
      <c r="CP761" s="40">
        <f t="shared" si="888"/>
        <v>3</v>
      </c>
      <c r="CQ761">
        <v>1</v>
      </c>
      <c r="CR761" t="s">
        <v>83</v>
      </c>
      <c r="CS761">
        <v>1</v>
      </c>
      <c r="CT761" s="40">
        <f t="shared" si="889"/>
        <v>0</v>
      </c>
      <c r="CU761">
        <v>2</v>
      </c>
      <c r="CV761" t="s">
        <v>83</v>
      </c>
      <c r="CW761">
        <v>1</v>
      </c>
      <c r="CX761" s="40">
        <f t="shared" si="890"/>
        <v>4</v>
      </c>
      <c r="CY761">
        <v>1</v>
      </c>
      <c r="CZ761" t="s">
        <v>83</v>
      </c>
      <c r="DA761">
        <v>3</v>
      </c>
      <c r="DB761" s="40">
        <f t="shared" si="891"/>
        <v>0</v>
      </c>
      <c r="DC761" s="24">
        <f t="shared" si="892"/>
        <v>7</v>
      </c>
      <c r="DD761" s="14">
        <v>2</v>
      </c>
      <c r="DE761" t="s">
        <v>83</v>
      </c>
      <c r="DF761">
        <v>0</v>
      </c>
      <c r="DG761" s="40">
        <f t="shared" si="921"/>
        <v>0</v>
      </c>
      <c r="DH761">
        <v>3</v>
      </c>
      <c r="DI761" t="s">
        <v>83</v>
      </c>
      <c r="DJ761">
        <v>2</v>
      </c>
      <c r="DK761" s="40">
        <f t="shared" si="862"/>
        <v>3</v>
      </c>
      <c r="DL761">
        <v>1</v>
      </c>
      <c r="DM761" t="s">
        <v>83</v>
      </c>
      <c r="DN761">
        <v>1</v>
      </c>
      <c r="DO761" s="40">
        <f t="shared" si="893"/>
        <v>0</v>
      </c>
      <c r="DP761">
        <v>2</v>
      </c>
      <c r="DQ761" t="s">
        <v>83</v>
      </c>
      <c r="DR761">
        <v>1</v>
      </c>
      <c r="DS761" s="40">
        <f t="shared" si="853"/>
        <v>0</v>
      </c>
      <c r="DT761">
        <v>0</v>
      </c>
      <c r="DU761" t="s">
        <v>83</v>
      </c>
      <c r="DV761">
        <v>1</v>
      </c>
      <c r="DW761" s="40">
        <f t="shared" si="854"/>
        <v>1</v>
      </c>
      <c r="DX761">
        <v>1</v>
      </c>
      <c r="DY761" t="s">
        <v>83</v>
      </c>
      <c r="DZ761">
        <v>2</v>
      </c>
      <c r="EA761" s="39">
        <f t="shared" si="863"/>
        <v>3</v>
      </c>
      <c r="EB761" s="24">
        <f t="shared" si="864"/>
        <v>7</v>
      </c>
      <c r="EC761" s="14">
        <v>0</v>
      </c>
      <c r="ED761" t="s">
        <v>83</v>
      </c>
      <c r="EE761">
        <v>1</v>
      </c>
      <c r="EF761" s="40">
        <f t="shared" si="894"/>
        <v>0</v>
      </c>
      <c r="EG761">
        <v>0</v>
      </c>
      <c r="EH761" t="s">
        <v>83</v>
      </c>
      <c r="EI761">
        <v>2</v>
      </c>
      <c r="EJ761" s="40">
        <f t="shared" si="895"/>
        <v>0</v>
      </c>
      <c r="EK761">
        <v>1</v>
      </c>
      <c r="EL761" t="s">
        <v>83</v>
      </c>
      <c r="EM761">
        <v>3</v>
      </c>
      <c r="EN761" s="40">
        <f t="shared" si="926"/>
        <v>4</v>
      </c>
      <c r="EO761">
        <v>2</v>
      </c>
      <c r="EP761" t="s">
        <v>83</v>
      </c>
      <c r="EQ761">
        <v>0</v>
      </c>
      <c r="ER761" s="40">
        <f t="shared" si="896"/>
        <v>3</v>
      </c>
      <c r="ES761">
        <v>1</v>
      </c>
      <c r="ET761" t="s">
        <v>83</v>
      </c>
      <c r="EU761">
        <v>0</v>
      </c>
      <c r="EV761" s="40">
        <f t="shared" si="897"/>
        <v>0</v>
      </c>
      <c r="EW761">
        <v>2</v>
      </c>
      <c r="EX761" t="s">
        <v>83</v>
      </c>
      <c r="EY761">
        <v>0</v>
      </c>
      <c r="EZ761" s="40">
        <f t="shared" si="898"/>
        <v>0</v>
      </c>
      <c r="FA761" s="24">
        <f t="shared" si="899"/>
        <v>7</v>
      </c>
      <c r="FB761" s="14">
        <v>1</v>
      </c>
      <c r="FC761" t="s">
        <v>83</v>
      </c>
      <c r="FD761">
        <v>0</v>
      </c>
      <c r="FE761" s="40">
        <f t="shared" si="900"/>
        <v>6</v>
      </c>
      <c r="FF761">
        <v>4</v>
      </c>
      <c r="FG761" t="s">
        <v>83</v>
      </c>
      <c r="FH761">
        <v>2</v>
      </c>
      <c r="FI761" s="40">
        <f t="shared" si="901"/>
        <v>4</v>
      </c>
      <c r="FJ761">
        <v>1</v>
      </c>
      <c r="FK761" t="s">
        <v>83</v>
      </c>
      <c r="FL761">
        <v>1</v>
      </c>
      <c r="FM761" s="40">
        <f t="shared" si="902"/>
        <v>3</v>
      </c>
      <c r="FN761">
        <v>2</v>
      </c>
      <c r="FO761" t="s">
        <v>83</v>
      </c>
      <c r="FP761">
        <v>1</v>
      </c>
      <c r="FQ761" s="40">
        <f t="shared" si="865"/>
        <v>4</v>
      </c>
      <c r="FR761">
        <v>0</v>
      </c>
      <c r="FS761" t="s">
        <v>83</v>
      </c>
      <c r="FT761">
        <v>2</v>
      </c>
      <c r="FU761" s="40">
        <f t="shared" si="903"/>
        <v>3</v>
      </c>
      <c r="FV761">
        <v>0</v>
      </c>
      <c r="FW761" t="s">
        <v>83</v>
      </c>
      <c r="FX761">
        <v>3</v>
      </c>
      <c r="FY761" s="40">
        <f t="shared" si="866"/>
        <v>0</v>
      </c>
      <c r="FZ761" s="24">
        <f t="shared" si="867"/>
        <v>20</v>
      </c>
      <c r="GA761" s="14">
        <v>1</v>
      </c>
      <c r="GB761" t="s">
        <v>83</v>
      </c>
      <c r="GC761">
        <v>0</v>
      </c>
      <c r="GD761" s="40">
        <f t="shared" si="904"/>
        <v>0</v>
      </c>
      <c r="GE761">
        <v>2</v>
      </c>
      <c r="GF761" t="s">
        <v>83</v>
      </c>
      <c r="GG761">
        <v>1</v>
      </c>
      <c r="GH761" s="40">
        <f t="shared" si="932"/>
        <v>4</v>
      </c>
      <c r="GI761">
        <v>0</v>
      </c>
      <c r="GJ761" t="s">
        <v>83</v>
      </c>
      <c r="GK761">
        <v>0</v>
      </c>
      <c r="GL761" s="40">
        <f t="shared" si="905"/>
        <v>0</v>
      </c>
      <c r="GM761">
        <v>1</v>
      </c>
      <c r="GN761" t="s">
        <v>83</v>
      </c>
      <c r="GO761">
        <v>1</v>
      </c>
      <c r="GP761" s="40">
        <f t="shared" si="906"/>
        <v>0</v>
      </c>
      <c r="GQ761">
        <v>0</v>
      </c>
      <c r="GR761" t="s">
        <v>83</v>
      </c>
      <c r="GS761">
        <v>2</v>
      </c>
      <c r="GT761" s="40">
        <f t="shared" si="868"/>
        <v>6</v>
      </c>
      <c r="GU761">
        <v>0</v>
      </c>
      <c r="GV761" t="s">
        <v>83</v>
      </c>
      <c r="GW761">
        <v>3</v>
      </c>
      <c r="GX761" s="40">
        <f t="shared" si="907"/>
        <v>0</v>
      </c>
      <c r="GY761" s="24">
        <f t="shared" si="908"/>
        <v>10</v>
      </c>
      <c r="GZ761" s="28">
        <f t="shared" si="869"/>
        <v>79</v>
      </c>
      <c r="HA761" t="s">
        <v>84</v>
      </c>
      <c r="HB761">
        <f t="shared" si="870"/>
        <v>9</v>
      </c>
      <c r="HC761" t="s">
        <v>92</v>
      </c>
      <c r="HD761">
        <f t="shared" si="922"/>
        <v>0</v>
      </c>
      <c r="HE761" t="s">
        <v>93</v>
      </c>
      <c r="HF761">
        <f t="shared" si="871"/>
        <v>9</v>
      </c>
      <c r="HG761" t="s">
        <v>87</v>
      </c>
      <c r="HH761">
        <f t="shared" si="927"/>
        <v>5</v>
      </c>
      <c r="HI761" t="s">
        <v>130</v>
      </c>
      <c r="HJ761">
        <f t="shared" si="909"/>
        <v>5</v>
      </c>
      <c r="HK761" t="s">
        <v>142</v>
      </c>
      <c r="HL761">
        <f t="shared" si="910"/>
        <v>0</v>
      </c>
      <c r="HM761" t="s">
        <v>90</v>
      </c>
      <c r="HN761">
        <f t="shared" si="872"/>
        <v>9</v>
      </c>
      <c r="HO761" t="s">
        <v>96</v>
      </c>
      <c r="HP761">
        <f t="shared" si="911"/>
        <v>9</v>
      </c>
      <c r="HQ761" t="s">
        <v>136</v>
      </c>
      <c r="HR761" s="1">
        <f t="shared" si="912"/>
        <v>0</v>
      </c>
      <c r="HS761" t="s">
        <v>137</v>
      </c>
      <c r="HT761" s="1">
        <f t="shared" si="913"/>
        <v>6</v>
      </c>
      <c r="HU761" t="s">
        <v>86</v>
      </c>
      <c r="HV761" s="1">
        <f t="shared" si="914"/>
        <v>6</v>
      </c>
      <c r="HW761" t="s">
        <v>94</v>
      </c>
      <c r="HX761" s="1">
        <f t="shared" si="915"/>
        <v>5</v>
      </c>
      <c r="HY761" t="s">
        <v>88</v>
      </c>
      <c r="HZ761" s="1">
        <f t="shared" si="916"/>
        <v>0</v>
      </c>
      <c r="IA761" t="s">
        <v>131</v>
      </c>
      <c r="IB761" s="1">
        <f t="shared" si="917"/>
        <v>0</v>
      </c>
      <c r="IC761" t="s">
        <v>134</v>
      </c>
      <c r="ID761" s="1">
        <f t="shared" si="918"/>
        <v>6</v>
      </c>
      <c r="IE761" t="s">
        <v>135</v>
      </c>
      <c r="IF761" s="1">
        <f t="shared" si="919"/>
        <v>0</v>
      </c>
      <c r="IG761">
        <f t="shared" si="924"/>
        <v>69</v>
      </c>
      <c r="IH761" s="1">
        <f t="shared" si="920"/>
        <v>148</v>
      </c>
    </row>
    <row r="762" spans="1:242" ht="14.65" thickBot="1" x14ac:dyDescent="0.5">
      <c r="A762" s="1">
        <v>759</v>
      </c>
      <c r="B762" s="45">
        <f t="shared" si="855"/>
        <v>42</v>
      </c>
      <c r="C762" s="14" t="s">
        <v>1507</v>
      </c>
      <c r="D762" t="s">
        <v>1508</v>
      </c>
      <c r="E762" s="15" t="s">
        <v>1453</v>
      </c>
      <c r="F762" s="28">
        <f t="shared" si="857"/>
        <v>185</v>
      </c>
      <c r="H762" s="14">
        <v>2</v>
      </c>
      <c r="I762" t="s">
        <v>83</v>
      </c>
      <c r="J762">
        <v>3</v>
      </c>
      <c r="K762" s="40">
        <f t="shared" si="933"/>
        <v>3</v>
      </c>
      <c r="L762">
        <v>0</v>
      </c>
      <c r="M762" t="s">
        <v>83</v>
      </c>
      <c r="N762">
        <v>5</v>
      </c>
      <c r="O762" s="40">
        <f t="shared" si="925"/>
        <v>3</v>
      </c>
      <c r="P762">
        <v>0</v>
      </c>
      <c r="Q762" t="s">
        <v>83</v>
      </c>
      <c r="R762">
        <v>2</v>
      </c>
      <c r="S762" s="40">
        <f t="shared" si="873"/>
        <v>4</v>
      </c>
      <c r="T762">
        <v>3</v>
      </c>
      <c r="U762" t="s">
        <v>83</v>
      </c>
      <c r="V762">
        <v>1</v>
      </c>
      <c r="W762" s="40">
        <f t="shared" si="858"/>
        <v>0</v>
      </c>
      <c r="X762">
        <v>0</v>
      </c>
      <c r="Y762" t="s">
        <v>83</v>
      </c>
      <c r="Z762">
        <v>1</v>
      </c>
      <c r="AA762" s="40">
        <f t="shared" si="859"/>
        <v>4</v>
      </c>
      <c r="AB762">
        <v>7</v>
      </c>
      <c r="AC762" t="s">
        <v>83</v>
      </c>
      <c r="AD762">
        <v>0</v>
      </c>
      <c r="AE762" s="40">
        <f t="shared" si="874"/>
        <v>3</v>
      </c>
      <c r="AF762" s="24">
        <f t="shared" si="875"/>
        <v>17</v>
      </c>
      <c r="AG762" s="14">
        <v>6</v>
      </c>
      <c r="AH762" t="s">
        <v>83</v>
      </c>
      <c r="AI762">
        <v>1</v>
      </c>
      <c r="AJ762" s="40">
        <f t="shared" si="923"/>
        <v>3</v>
      </c>
      <c r="AK762">
        <v>1</v>
      </c>
      <c r="AL762" t="s">
        <v>83</v>
      </c>
      <c r="AM762">
        <v>1</v>
      </c>
      <c r="AN762" s="40">
        <f t="shared" si="876"/>
        <v>6</v>
      </c>
      <c r="AO762">
        <v>3</v>
      </c>
      <c r="AP762" t="s">
        <v>83</v>
      </c>
      <c r="AQ762">
        <v>1</v>
      </c>
      <c r="AR762" s="40">
        <f t="shared" si="856"/>
        <v>0</v>
      </c>
      <c r="AS762">
        <v>0</v>
      </c>
      <c r="AT762" t="s">
        <v>83</v>
      </c>
      <c r="AU762">
        <v>0</v>
      </c>
      <c r="AV762" s="40">
        <f t="shared" si="877"/>
        <v>6</v>
      </c>
      <c r="AW762">
        <v>1</v>
      </c>
      <c r="AX762" t="s">
        <v>83</v>
      </c>
      <c r="AY762">
        <v>2</v>
      </c>
      <c r="AZ762" s="40">
        <f t="shared" si="878"/>
        <v>3</v>
      </c>
      <c r="BA762">
        <v>1</v>
      </c>
      <c r="BB762" t="s">
        <v>83</v>
      </c>
      <c r="BC762">
        <v>3</v>
      </c>
      <c r="BD762" s="40">
        <f t="shared" si="860"/>
        <v>3</v>
      </c>
      <c r="BE762" s="24">
        <f t="shared" si="879"/>
        <v>21</v>
      </c>
      <c r="BF762" s="14">
        <v>4</v>
      </c>
      <c r="BG762" t="s">
        <v>83</v>
      </c>
      <c r="BH762">
        <v>1</v>
      </c>
      <c r="BI762" s="40">
        <f t="shared" si="880"/>
        <v>0</v>
      </c>
      <c r="BJ762">
        <v>2</v>
      </c>
      <c r="BK762" t="s">
        <v>83</v>
      </c>
      <c r="BL762">
        <v>1</v>
      </c>
      <c r="BM762" s="40">
        <f t="shared" si="881"/>
        <v>0</v>
      </c>
      <c r="BN762">
        <v>3</v>
      </c>
      <c r="BO762" t="s">
        <v>83</v>
      </c>
      <c r="BP762">
        <v>1</v>
      </c>
      <c r="BQ762" s="40">
        <f t="shared" si="861"/>
        <v>4</v>
      </c>
      <c r="BR762">
        <v>0</v>
      </c>
      <c r="BS762" t="s">
        <v>83</v>
      </c>
      <c r="BT762">
        <v>0</v>
      </c>
      <c r="BU762" s="40">
        <f t="shared" si="882"/>
        <v>0</v>
      </c>
      <c r="BV762">
        <v>2</v>
      </c>
      <c r="BW762" t="s">
        <v>83</v>
      </c>
      <c r="BX762">
        <v>2</v>
      </c>
      <c r="BY762" s="40">
        <f t="shared" si="883"/>
        <v>0</v>
      </c>
      <c r="BZ762">
        <v>1</v>
      </c>
      <c r="CA762" t="s">
        <v>83</v>
      </c>
      <c r="CB762">
        <v>2</v>
      </c>
      <c r="CC762" s="40">
        <f t="shared" si="884"/>
        <v>6</v>
      </c>
      <c r="CD762" s="24">
        <f t="shared" si="885"/>
        <v>10</v>
      </c>
      <c r="CE762" s="14">
        <v>0</v>
      </c>
      <c r="CF762" t="s">
        <v>83</v>
      </c>
      <c r="CG762">
        <v>0</v>
      </c>
      <c r="CH762" s="40">
        <f t="shared" si="886"/>
        <v>6</v>
      </c>
      <c r="CI762">
        <v>2</v>
      </c>
      <c r="CJ762" t="s">
        <v>83</v>
      </c>
      <c r="CK762">
        <v>0</v>
      </c>
      <c r="CL762" s="40">
        <f t="shared" si="887"/>
        <v>3</v>
      </c>
      <c r="CM762">
        <v>0</v>
      </c>
      <c r="CN762" t="s">
        <v>83</v>
      </c>
      <c r="CO762">
        <v>0</v>
      </c>
      <c r="CP762" s="40">
        <f t="shared" si="888"/>
        <v>0</v>
      </c>
      <c r="CQ762">
        <v>2</v>
      </c>
      <c r="CR762" t="s">
        <v>83</v>
      </c>
      <c r="CS762">
        <v>1</v>
      </c>
      <c r="CT762" s="40">
        <f t="shared" si="889"/>
        <v>6</v>
      </c>
      <c r="CU762">
        <v>1</v>
      </c>
      <c r="CV762" t="s">
        <v>83</v>
      </c>
      <c r="CW762">
        <v>1</v>
      </c>
      <c r="CX762" s="40">
        <f t="shared" si="890"/>
        <v>0</v>
      </c>
      <c r="CY762">
        <v>1</v>
      </c>
      <c r="CZ762" t="s">
        <v>83</v>
      </c>
      <c r="DA762">
        <v>2</v>
      </c>
      <c r="DB762" s="40">
        <f t="shared" si="891"/>
        <v>0</v>
      </c>
      <c r="DC762" s="24">
        <f t="shared" si="892"/>
        <v>15</v>
      </c>
      <c r="DD762" s="14">
        <v>1</v>
      </c>
      <c r="DE762" t="s">
        <v>83</v>
      </c>
      <c r="DF762">
        <v>1</v>
      </c>
      <c r="DG762" s="40">
        <f t="shared" si="921"/>
        <v>0</v>
      </c>
      <c r="DH762">
        <v>3</v>
      </c>
      <c r="DI762" t="s">
        <v>83</v>
      </c>
      <c r="DJ762">
        <v>0</v>
      </c>
      <c r="DK762" s="40">
        <f t="shared" si="862"/>
        <v>3</v>
      </c>
      <c r="DL762">
        <v>2</v>
      </c>
      <c r="DM762" t="s">
        <v>83</v>
      </c>
      <c r="DN762">
        <v>0</v>
      </c>
      <c r="DO762" s="40">
        <f t="shared" si="893"/>
        <v>0</v>
      </c>
      <c r="DP762">
        <v>2</v>
      </c>
      <c r="DQ762" t="s">
        <v>83</v>
      </c>
      <c r="DR762">
        <v>1</v>
      </c>
      <c r="DS762" s="40">
        <f t="shared" si="853"/>
        <v>0</v>
      </c>
      <c r="DT762">
        <v>0</v>
      </c>
      <c r="DU762" t="s">
        <v>83</v>
      </c>
      <c r="DV762">
        <v>3</v>
      </c>
      <c r="DW762" s="40">
        <f t="shared" si="854"/>
        <v>1</v>
      </c>
      <c r="DX762">
        <v>1</v>
      </c>
      <c r="DY762" t="s">
        <v>83</v>
      </c>
      <c r="DZ762">
        <v>4</v>
      </c>
      <c r="EA762" s="39">
        <f t="shared" si="863"/>
        <v>3</v>
      </c>
      <c r="EB762" s="24">
        <f t="shared" si="864"/>
        <v>7</v>
      </c>
      <c r="EC762" s="14">
        <v>2</v>
      </c>
      <c r="ED762" t="s">
        <v>83</v>
      </c>
      <c r="EE762">
        <v>1</v>
      </c>
      <c r="EF762" s="40">
        <f t="shared" si="894"/>
        <v>0</v>
      </c>
      <c r="EG762">
        <v>1</v>
      </c>
      <c r="EH762" t="s">
        <v>83</v>
      </c>
      <c r="EI762">
        <v>1</v>
      </c>
      <c r="EJ762" s="40">
        <f t="shared" si="895"/>
        <v>0</v>
      </c>
      <c r="EK762">
        <v>1</v>
      </c>
      <c r="EL762" t="s">
        <v>83</v>
      </c>
      <c r="EM762">
        <v>2</v>
      </c>
      <c r="EN762" s="40">
        <f t="shared" si="926"/>
        <v>3</v>
      </c>
      <c r="EO762">
        <v>2</v>
      </c>
      <c r="EP762" t="s">
        <v>83</v>
      </c>
      <c r="EQ762">
        <v>0</v>
      </c>
      <c r="ER762" s="40">
        <f t="shared" si="896"/>
        <v>3</v>
      </c>
      <c r="ES762">
        <v>3</v>
      </c>
      <c r="ET762" t="s">
        <v>83</v>
      </c>
      <c r="EU762">
        <v>2</v>
      </c>
      <c r="EV762" s="40">
        <f t="shared" si="897"/>
        <v>0</v>
      </c>
      <c r="EW762">
        <v>1</v>
      </c>
      <c r="EX762" t="s">
        <v>83</v>
      </c>
      <c r="EY762">
        <v>0</v>
      </c>
      <c r="EZ762" s="40">
        <f t="shared" si="898"/>
        <v>0</v>
      </c>
      <c r="FA762" s="24">
        <f t="shared" si="899"/>
        <v>6</v>
      </c>
      <c r="FB762" s="14">
        <v>2</v>
      </c>
      <c r="FC762" t="s">
        <v>83</v>
      </c>
      <c r="FD762">
        <v>0</v>
      </c>
      <c r="FE762" s="40">
        <f t="shared" si="900"/>
        <v>3</v>
      </c>
      <c r="FF762">
        <v>2</v>
      </c>
      <c r="FG762" t="s">
        <v>83</v>
      </c>
      <c r="FH762">
        <v>1</v>
      </c>
      <c r="FI762" s="40">
        <f t="shared" si="901"/>
        <v>3</v>
      </c>
      <c r="FJ762">
        <v>2</v>
      </c>
      <c r="FK762" t="s">
        <v>83</v>
      </c>
      <c r="FL762">
        <v>0</v>
      </c>
      <c r="FM762" s="40">
        <f t="shared" si="902"/>
        <v>0</v>
      </c>
      <c r="FN762">
        <v>3</v>
      </c>
      <c r="FO762" t="s">
        <v>83</v>
      </c>
      <c r="FP762">
        <v>2</v>
      </c>
      <c r="FQ762" s="40">
        <f t="shared" si="865"/>
        <v>4</v>
      </c>
      <c r="FR762">
        <v>4</v>
      </c>
      <c r="FS762" t="s">
        <v>83</v>
      </c>
      <c r="FT762">
        <v>1</v>
      </c>
      <c r="FU762" s="40">
        <f t="shared" si="903"/>
        <v>0</v>
      </c>
      <c r="FV762">
        <v>0</v>
      </c>
      <c r="FW762" t="s">
        <v>83</v>
      </c>
      <c r="FX762">
        <v>3</v>
      </c>
      <c r="FY762" s="40">
        <f t="shared" si="866"/>
        <v>0</v>
      </c>
      <c r="FZ762" s="24">
        <f t="shared" si="867"/>
        <v>10</v>
      </c>
      <c r="GA762" s="14">
        <v>3</v>
      </c>
      <c r="GB762" t="s">
        <v>83</v>
      </c>
      <c r="GC762">
        <v>2</v>
      </c>
      <c r="GD762" s="40">
        <f t="shared" si="904"/>
        <v>0</v>
      </c>
      <c r="GE762">
        <v>4</v>
      </c>
      <c r="GF762" t="s">
        <v>83</v>
      </c>
      <c r="GG762">
        <v>1</v>
      </c>
      <c r="GH762" s="40">
        <f t="shared" si="932"/>
        <v>3</v>
      </c>
      <c r="GI762">
        <v>3</v>
      </c>
      <c r="GJ762" t="s">
        <v>83</v>
      </c>
      <c r="GK762">
        <v>0</v>
      </c>
      <c r="GL762" s="40">
        <f t="shared" si="905"/>
        <v>0</v>
      </c>
      <c r="GM762">
        <v>1</v>
      </c>
      <c r="GN762" t="s">
        <v>83</v>
      </c>
      <c r="GO762">
        <v>2</v>
      </c>
      <c r="GP762" s="40">
        <f t="shared" si="906"/>
        <v>0</v>
      </c>
      <c r="GQ762">
        <v>0</v>
      </c>
      <c r="GR762" t="s">
        <v>83</v>
      </c>
      <c r="GS762">
        <v>1</v>
      </c>
      <c r="GT762" s="40">
        <f t="shared" si="868"/>
        <v>3</v>
      </c>
      <c r="GU762">
        <v>1</v>
      </c>
      <c r="GV762" t="s">
        <v>83</v>
      </c>
      <c r="GW762">
        <v>3</v>
      </c>
      <c r="GX762" s="40">
        <f t="shared" si="907"/>
        <v>0</v>
      </c>
      <c r="GY762" s="24">
        <f t="shared" si="908"/>
        <v>6</v>
      </c>
      <c r="GZ762" s="28">
        <f t="shared" si="869"/>
        <v>92</v>
      </c>
      <c r="HA762" t="s">
        <v>84</v>
      </c>
      <c r="HB762">
        <f t="shared" si="870"/>
        <v>9</v>
      </c>
      <c r="HC762" t="s">
        <v>85</v>
      </c>
      <c r="HD762">
        <f t="shared" si="922"/>
        <v>9</v>
      </c>
      <c r="HE762" t="s">
        <v>93</v>
      </c>
      <c r="HF762">
        <f t="shared" si="871"/>
        <v>9</v>
      </c>
      <c r="HG762" t="s">
        <v>94</v>
      </c>
      <c r="HH762">
        <f t="shared" si="927"/>
        <v>9</v>
      </c>
      <c r="HI762" t="s">
        <v>130</v>
      </c>
      <c r="HJ762">
        <f t="shared" si="909"/>
        <v>5</v>
      </c>
      <c r="HK762" t="s">
        <v>95</v>
      </c>
      <c r="HL762">
        <f t="shared" si="910"/>
        <v>5</v>
      </c>
      <c r="HM762" t="s">
        <v>90</v>
      </c>
      <c r="HN762">
        <f t="shared" si="872"/>
        <v>9</v>
      </c>
      <c r="HO762" t="s">
        <v>96</v>
      </c>
      <c r="HP762">
        <f t="shared" si="911"/>
        <v>9</v>
      </c>
      <c r="HQ762" t="s">
        <v>132</v>
      </c>
      <c r="HR762" s="1">
        <f t="shared" si="912"/>
        <v>6</v>
      </c>
      <c r="HS762" t="s">
        <v>137</v>
      </c>
      <c r="HT762" s="1">
        <f t="shared" si="913"/>
        <v>6</v>
      </c>
      <c r="HU762" t="s">
        <v>86</v>
      </c>
      <c r="HV762" s="1">
        <f t="shared" si="914"/>
        <v>6</v>
      </c>
      <c r="HW762" t="s">
        <v>129</v>
      </c>
      <c r="HX762" s="1">
        <f t="shared" si="915"/>
        <v>0</v>
      </c>
      <c r="HY762" t="s">
        <v>88</v>
      </c>
      <c r="HZ762" s="1">
        <f t="shared" si="916"/>
        <v>0</v>
      </c>
      <c r="IA762" t="s">
        <v>89</v>
      </c>
      <c r="IB762" s="1">
        <f t="shared" si="917"/>
        <v>5</v>
      </c>
      <c r="IC762" t="s">
        <v>150</v>
      </c>
      <c r="ID762" s="1">
        <f t="shared" si="918"/>
        <v>0</v>
      </c>
      <c r="IE762" t="s">
        <v>91</v>
      </c>
      <c r="IF762" s="1">
        <f t="shared" si="919"/>
        <v>6</v>
      </c>
      <c r="IG762">
        <f t="shared" si="924"/>
        <v>93</v>
      </c>
      <c r="IH762" s="1">
        <f t="shared" si="920"/>
        <v>185</v>
      </c>
    </row>
    <row r="763" spans="1:242" ht="14.65" thickBot="1" x14ac:dyDescent="0.5">
      <c r="A763" s="1">
        <v>760</v>
      </c>
      <c r="B763" s="45">
        <f t="shared" si="855"/>
        <v>183</v>
      </c>
      <c r="C763" s="14" t="s">
        <v>1351</v>
      </c>
      <c r="D763" t="s">
        <v>1103</v>
      </c>
      <c r="E763" s="15" t="s">
        <v>1453</v>
      </c>
      <c r="F763" s="28">
        <f t="shared" si="857"/>
        <v>168</v>
      </c>
      <c r="H763" s="14">
        <v>0</v>
      </c>
      <c r="I763" t="s">
        <v>83</v>
      </c>
      <c r="J763">
        <v>3</v>
      </c>
      <c r="K763" s="40">
        <f t="shared" si="933"/>
        <v>3</v>
      </c>
      <c r="L763">
        <v>1</v>
      </c>
      <c r="M763" t="s">
        <v>83</v>
      </c>
      <c r="N763">
        <v>2</v>
      </c>
      <c r="O763" s="40">
        <f t="shared" si="925"/>
        <v>3</v>
      </c>
      <c r="P763">
        <v>0</v>
      </c>
      <c r="Q763" t="s">
        <v>83</v>
      </c>
      <c r="R763">
        <v>1</v>
      </c>
      <c r="S763" s="40">
        <f t="shared" si="873"/>
        <v>3</v>
      </c>
      <c r="T763">
        <v>1</v>
      </c>
      <c r="U763" t="s">
        <v>83</v>
      </c>
      <c r="V763">
        <v>1</v>
      </c>
      <c r="W763" s="40">
        <f t="shared" si="858"/>
        <v>6</v>
      </c>
      <c r="X763">
        <v>2</v>
      </c>
      <c r="Y763" t="s">
        <v>83</v>
      </c>
      <c r="Z763">
        <v>1</v>
      </c>
      <c r="AA763" s="40">
        <f t="shared" si="859"/>
        <v>0</v>
      </c>
      <c r="AB763">
        <v>3</v>
      </c>
      <c r="AC763" t="s">
        <v>83</v>
      </c>
      <c r="AD763">
        <v>0</v>
      </c>
      <c r="AE763" s="40">
        <f t="shared" si="874"/>
        <v>3</v>
      </c>
      <c r="AF763" s="24">
        <f t="shared" si="875"/>
        <v>18</v>
      </c>
      <c r="AG763" s="14">
        <v>2</v>
      </c>
      <c r="AH763" t="s">
        <v>83</v>
      </c>
      <c r="AI763">
        <v>0</v>
      </c>
      <c r="AJ763" s="40">
        <f t="shared" si="923"/>
        <v>3</v>
      </c>
      <c r="AK763">
        <v>1</v>
      </c>
      <c r="AL763" t="s">
        <v>83</v>
      </c>
      <c r="AM763">
        <v>1</v>
      </c>
      <c r="AN763" s="40">
        <f t="shared" si="876"/>
        <v>6</v>
      </c>
      <c r="AO763">
        <v>2</v>
      </c>
      <c r="AP763" t="s">
        <v>83</v>
      </c>
      <c r="AQ763">
        <v>1</v>
      </c>
      <c r="AR763" s="40">
        <f t="shared" si="856"/>
        <v>0</v>
      </c>
      <c r="AS763">
        <v>1</v>
      </c>
      <c r="AT763" t="s">
        <v>83</v>
      </c>
      <c r="AU763">
        <v>0</v>
      </c>
      <c r="AV763" s="40">
        <f t="shared" si="877"/>
        <v>0</v>
      </c>
      <c r="AW763">
        <v>1</v>
      </c>
      <c r="AX763" t="s">
        <v>83</v>
      </c>
      <c r="AY763">
        <v>2</v>
      </c>
      <c r="AZ763" s="40">
        <f t="shared" si="878"/>
        <v>3</v>
      </c>
      <c r="BA763">
        <v>0</v>
      </c>
      <c r="BB763" t="s">
        <v>83</v>
      </c>
      <c r="BC763">
        <v>2</v>
      </c>
      <c r="BD763" s="40">
        <f t="shared" si="860"/>
        <v>3</v>
      </c>
      <c r="BE763" s="24">
        <f t="shared" si="879"/>
        <v>15</v>
      </c>
      <c r="BF763" s="14">
        <v>4</v>
      </c>
      <c r="BG763" t="s">
        <v>83</v>
      </c>
      <c r="BH763">
        <v>0</v>
      </c>
      <c r="BI763" s="40">
        <f t="shared" si="880"/>
        <v>0</v>
      </c>
      <c r="BJ763">
        <v>1</v>
      </c>
      <c r="BK763" t="s">
        <v>83</v>
      </c>
      <c r="BL763">
        <v>1</v>
      </c>
      <c r="BM763" s="40">
        <f t="shared" si="881"/>
        <v>4</v>
      </c>
      <c r="BN763">
        <v>2</v>
      </c>
      <c r="BO763" t="s">
        <v>83</v>
      </c>
      <c r="BP763">
        <v>0</v>
      </c>
      <c r="BQ763" s="40">
        <f t="shared" si="861"/>
        <v>6</v>
      </c>
      <c r="BR763">
        <v>2</v>
      </c>
      <c r="BS763" t="s">
        <v>83</v>
      </c>
      <c r="BT763">
        <v>1</v>
      </c>
      <c r="BU763" s="40">
        <f t="shared" si="882"/>
        <v>3</v>
      </c>
      <c r="BV763">
        <v>1</v>
      </c>
      <c r="BW763" t="s">
        <v>83</v>
      </c>
      <c r="BX763">
        <v>1</v>
      </c>
      <c r="BY763" s="40">
        <f t="shared" si="883"/>
        <v>0</v>
      </c>
      <c r="BZ763">
        <v>0</v>
      </c>
      <c r="CA763" t="s">
        <v>83</v>
      </c>
      <c r="CB763">
        <v>2</v>
      </c>
      <c r="CC763" s="40">
        <f t="shared" si="884"/>
        <v>3</v>
      </c>
      <c r="CD763" s="24">
        <f t="shared" si="885"/>
        <v>16</v>
      </c>
      <c r="CE763" s="14">
        <v>2</v>
      </c>
      <c r="CF763" t="s">
        <v>83</v>
      </c>
      <c r="CG763">
        <v>1</v>
      </c>
      <c r="CH763" s="40">
        <f t="shared" si="886"/>
        <v>0</v>
      </c>
      <c r="CI763">
        <v>1</v>
      </c>
      <c r="CJ763" t="s">
        <v>83</v>
      </c>
      <c r="CK763">
        <v>0</v>
      </c>
      <c r="CL763" s="40">
        <f t="shared" si="887"/>
        <v>3</v>
      </c>
      <c r="CM763">
        <v>1</v>
      </c>
      <c r="CN763" t="s">
        <v>83</v>
      </c>
      <c r="CO763">
        <v>1</v>
      </c>
      <c r="CP763" s="40">
        <f t="shared" si="888"/>
        <v>0</v>
      </c>
      <c r="CQ763">
        <v>2</v>
      </c>
      <c r="CR763" t="s">
        <v>83</v>
      </c>
      <c r="CS763">
        <v>1</v>
      </c>
      <c r="CT763" s="40">
        <f t="shared" si="889"/>
        <v>6</v>
      </c>
      <c r="CU763">
        <v>0</v>
      </c>
      <c r="CV763" t="s">
        <v>83</v>
      </c>
      <c r="CW763">
        <v>2</v>
      </c>
      <c r="CX763" s="40">
        <f t="shared" si="890"/>
        <v>0</v>
      </c>
      <c r="CY763">
        <v>1</v>
      </c>
      <c r="CZ763" t="s">
        <v>83</v>
      </c>
      <c r="DA763">
        <v>3</v>
      </c>
      <c r="DB763" s="40">
        <f t="shared" si="891"/>
        <v>0</v>
      </c>
      <c r="DC763" s="24">
        <f t="shared" si="892"/>
        <v>9</v>
      </c>
      <c r="DD763" s="14">
        <v>3</v>
      </c>
      <c r="DE763" t="s">
        <v>83</v>
      </c>
      <c r="DF763">
        <v>1</v>
      </c>
      <c r="DG763" s="40">
        <f t="shared" si="921"/>
        <v>0</v>
      </c>
      <c r="DH763">
        <v>2</v>
      </c>
      <c r="DI763" t="s">
        <v>83</v>
      </c>
      <c r="DJ763">
        <v>0</v>
      </c>
      <c r="DK763" s="40">
        <f t="shared" si="862"/>
        <v>3</v>
      </c>
      <c r="DL763">
        <v>1</v>
      </c>
      <c r="DM763" t="s">
        <v>83</v>
      </c>
      <c r="DN763">
        <v>0</v>
      </c>
      <c r="DO763" s="40">
        <f t="shared" si="893"/>
        <v>0</v>
      </c>
      <c r="DP763">
        <v>2</v>
      </c>
      <c r="DQ763" t="s">
        <v>83</v>
      </c>
      <c r="DR763">
        <v>1</v>
      </c>
      <c r="DS763" s="40">
        <f t="shared" si="853"/>
        <v>0</v>
      </c>
      <c r="DT763">
        <v>1</v>
      </c>
      <c r="DU763" t="s">
        <v>83</v>
      </c>
      <c r="DV763">
        <v>3</v>
      </c>
      <c r="DW763" s="40">
        <f t="shared" si="854"/>
        <v>1</v>
      </c>
      <c r="DX763">
        <v>0</v>
      </c>
      <c r="DY763" t="s">
        <v>83</v>
      </c>
      <c r="DZ763">
        <v>2</v>
      </c>
      <c r="EA763" s="39">
        <f t="shared" si="863"/>
        <v>4</v>
      </c>
      <c r="EB763" s="24">
        <f t="shared" si="864"/>
        <v>8</v>
      </c>
      <c r="EC763" s="14">
        <v>1</v>
      </c>
      <c r="ED763" t="s">
        <v>83</v>
      </c>
      <c r="EE763">
        <v>3</v>
      </c>
      <c r="EF763" s="40">
        <f t="shared" si="894"/>
        <v>0</v>
      </c>
      <c r="EG763">
        <v>2</v>
      </c>
      <c r="EH763" t="s">
        <v>83</v>
      </c>
      <c r="EI763">
        <v>0</v>
      </c>
      <c r="EJ763" s="40">
        <f t="shared" si="895"/>
        <v>3</v>
      </c>
      <c r="EK763">
        <v>2</v>
      </c>
      <c r="EL763" t="s">
        <v>83</v>
      </c>
      <c r="EM763">
        <v>1</v>
      </c>
      <c r="EN763" s="40">
        <f t="shared" si="926"/>
        <v>0</v>
      </c>
      <c r="EO763">
        <v>3</v>
      </c>
      <c r="EP763" t="s">
        <v>83</v>
      </c>
      <c r="EQ763">
        <v>0</v>
      </c>
      <c r="ER763" s="40">
        <f t="shared" si="896"/>
        <v>4</v>
      </c>
      <c r="ES763">
        <v>1</v>
      </c>
      <c r="ET763" t="s">
        <v>83</v>
      </c>
      <c r="EU763">
        <v>1</v>
      </c>
      <c r="EV763" s="40">
        <f t="shared" si="897"/>
        <v>4</v>
      </c>
      <c r="EW763">
        <v>0</v>
      </c>
      <c r="EX763" t="s">
        <v>83</v>
      </c>
      <c r="EY763">
        <v>1</v>
      </c>
      <c r="EZ763" s="40">
        <f t="shared" si="898"/>
        <v>4</v>
      </c>
      <c r="FA763" s="24">
        <f t="shared" si="899"/>
        <v>15</v>
      </c>
      <c r="FB763" s="14">
        <v>1</v>
      </c>
      <c r="FC763" t="s">
        <v>83</v>
      </c>
      <c r="FD763">
        <v>1</v>
      </c>
      <c r="FE763" s="40">
        <f t="shared" si="900"/>
        <v>0</v>
      </c>
      <c r="FF763">
        <v>2</v>
      </c>
      <c r="FG763" t="s">
        <v>83</v>
      </c>
      <c r="FH763">
        <v>0</v>
      </c>
      <c r="FI763" s="40">
        <f t="shared" si="901"/>
        <v>6</v>
      </c>
      <c r="FJ763">
        <v>0</v>
      </c>
      <c r="FK763" t="s">
        <v>83</v>
      </c>
      <c r="FL763">
        <v>1</v>
      </c>
      <c r="FM763" s="40">
        <f t="shared" si="902"/>
        <v>0</v>
      </c>
      <c r="FN763">
        <v>2</v>
      </c>
      <c r="FO763" t="s">
        <v>83</v>
      </c>
      <c r="FP763">
        <v>1</v>
      </c>
      <c r="FQ763" s="40">
        <f t="shared" si="865"/>
        <v>4</v>
      </c>
      <c r="FR763">
        <v>1</v>
      </c>
      <c r="FS763" t="s">
        <v>83</v>
      </c>
      <c r="FT763">
        <v>1</v>
      </c>
      <c r="FU763" s="40">
        <f t="shared" si="903"/>
        <v>0</v>
      </c>
      <c r="FV763">
        <v>0</v>
      </c>
      <c r="FW763" t="s">
        <v>83</v>
      </c>
      <c r="FX763">
        <v>3</v>
      </c>
      <c r="FY763" s="40">
        <f t="shared" si="866"/>
        <v>0</v>
      </c>
      <c r="FZ763" s="24">
        <f t="shared" si="867"/>
        <v>10</v>
      </c>
      <c r="GA763" s="14">
        <v>2</v>
      </c>
      <c r="GB763" t="s">
        <v>83</v>
      </c>
      <c r="GC763">
        <v>0</v>
      </c>
      <c r="GD763" s="40">
        <f t="shared" si="904"/>
        <v>0</v>
      </c>
      <c r="GE763">
        <v>1</v>
      </c>
      <c r="GF763" t="s">
        <v>83</v>
      </c>
      <c r="GG763">
        <v>0</v>
      </c>
      <c r="GH763" s="40">
        <f t="shared" si="932"/>
        <v>4</v>
      </c>
      <c r="GI763">
        <v>0</v>
      </c>
      <c r="GJ763" t="s">
        <v>83</v>
      </c>
      <c r="GK763">
        <v>1</v>
      </c>
      <c r="GL763" s="40">
        <f t="shared" si="905"/>
        <v>4</v>
      </c>
      <c r="GM763">
        <v>1</v>
      </c>
      <c r="GN763" t="s">
        <v>83</v>
      </c>
      <c r="GO763">
        <v>2</v>
      </c>
      <c r="GP763" s="40">
        <f t="shared" si="906"/>
        <v>0</v>
      </c>
      <c r="GQ763">
        <v>0</v>
      </c>
      <c r="GR763" t="s">
        <v>83</v>
      </c>
      <c r="GS763">
        <v>1</v>
      </c>
      <c r="GT763" s="40">
        <f t="shared" si="868"/>
        <v>3</v>
      </c>
      <c r="GU763">
        <v>0</v>
      </c>
      <c r="GV763" t="s">
        <v>83</v>
      </c>
      <c r="GW763">
        <v>2</v>
      </c>
      <c r="GX763" s="40">
        <f t="shared" si="907"/>
        <v>0</v>
      </c>
      <c r="GY763" s="24">
        <f t="shared" si="908"/>
        <v>11</v>
      </c>
      <c r="GZ763" s="28">
        <f t="shared" si="869"/>
        <v>102</v>
      </c>
      <c r="HA763" t="s">
        <v>84</v>
      </c>
      <c r="HB763">
        <f t="shared" si="870"/>
        <v>9</v>
      </c>
      <c r="HC763" t="s">
        <v>85</v>
      </c>
      <c r="HD763">
        <f t="shared" si="922"/>
        <v>9</v>
      </c>
      <c r="HE763" t="s">
        <v>93</v>
      </c>
      <c r="HF763">
        <f t="shared" si="871"/>
        <v>9</v>
      </c>
      <c r="HG763" t="s">
        <v>94</v>
      </c>
      <c r="HH763">
        <f t="shared" si="927"/>
        <v>9</v>
      </c>
      <c r="HI763" t="s">
        <v>130</v>
      </c>
      <c r="HJ763">
        <f t="shared" si="909"/>
        <v>5</v>
      </c>
      <c r="HK763" t="s">
        <v>95</v>
      </c>
      <c r="HL763">
        <f t="shared" si="910"/>
        <v>5</v>
      </c>
      <c r="HM763" t="s">
        <v>90</v>
      </c>
      <c r="HN763">
        <f t="shared" si="872"/>
        <v>9</v>
      </c>
      <c r="HO763" t="s">
        <v>135</v>
      </c>
      <c r="HP763">
        <f t="shared" si="911"/>
        <v>0</v>
      </c>
      <c r="HQ763" t="s">
        <v>136</v>
      </c>
      <c r="HR763" s="1">
        <f t="shared" si="912"/>
        <v>0</v>
      </c>
      <c r="HS763" t="s">
        <v>137</v>
      </c>
      <c r="HT763" s="1">
        <f t="shared" si="913"/>
        <v>6</v>
      </c>
      <c r="HU763" t="s">
        <v>133</v>
      </c>
      <c r="HV763" s="1">
        <f t="shared" si="914"/>
        <v>0</v>
      </c>
      <c r="HW763" t="s">
        <v>129</v>
      </c>
      <c r="HX763" s="1">
        <f t="shared" si="915"/>
        <v>0</v>
      </c>
      <c r="HY763" t="s">
        <v>88</v>
      </c>
      <c r="HZ763" s="1">
        <f t="shared" si="916"/>
        <v>0</v>
      </c>
      <c r="IA763" t="s">
        <v>131</v>
      </c>
      <c r="IB763" s="1">
        <f t="shared" si="917"/>
        <v>0</v>
      </c>
      <c r="IC763" t="s">
        <v>150</v>
      </c>
      <c r="ID763" s="1">
        <f t="shared" si="918"/>
        <v>0</v>
      </c>
      <c r="IE763" t="s">
        <v>96</v>
      </c>
      <c r="IF763" s="1">
        <f t="shared" si="919"/>
        <v>5</v>
      </c>
      <c r="IG763">
        <f t="shared" si="924"/>
        <v>66</v>
      </c>
      <c r="IH763" s="1">
        <f t="shared" si="920"/>
        <v>168</v>
      </c>
    </row>
    <row r="764" spans="1:242" ht="14.65" thickBot="1" x14ac:dyDescent="0.5">
      <c r="A764" s="1">
        <v>761</v>
      </c>
      <c r="B764" s="45">
        <f t="shared" si="855"/>
        <v>442</v>
      </c>
      <c r="C764" s="14" t="s">
        <v>1509</v>
      </c>
      <c r="D764" t="s">
        <v>1142</v>
      </c>
      <c r="E764" s="15" t="s">
        <v>1453</v>
      </c>
      <c r="F764" s="28">
        <f t="shared" si="857"/>
        <v>148</v>
      </c>
      <c r="H764" s="14">
        <v>1</v>
      </c>
      <c r="I764" t="s">
        <v>83</v>
      </c>
      <c r="J764">
        <v>0</v>
      </c>
      <c r="K764" s="40">
        <f t="shared" si="933"/>
        <v>0</v>
      </c>
      <c r="L764">
        <v>2</v>
      </c>
      <c r="M764" t="s">
        <v>83</v>
      </c>
      <c r="N764">
        <v>0</v>
      </c>
      <c r="O764" s="40">
        <f t="shared" si="925"/>
        <v>0</v>
      </c>
      <c r="P764">
        <v>0</v>
      </c>
      <c r="Q764" t="s">
        <v>83</v>
      </c>
      <c r="R764">
        <v>1</v>
      </c>
      <c r="S764" s="40">
        <f t="shared" si="873"/>
        <v>3</v>
      </c>
      <c r="T764">
        <v>3</v>
      </c>
      <c r="U764" t="s">
        <v>83</v>
      </c>
      <c r="V764">
        <v>2</v>
      </c>
      <c r="W764" s="40">
        <f t="shared" si="858"/>
        <v>0</v>
      </c>
      <c r="X764">
        <v>2</v>
      </c>
      <c r="Y764" t="s">
        <v>83</v>
      </c>
      <c r="Z764">
        <v>3</v>
      </c>
      <c r="AA764" s="40">
        <f t="shared" si="859"/>
        <v>4</v>
      </c>
      <c r="AB764">
        <v>1</v>
      </c>
      <c r="AC764" t="s">
        <v>83</v>
      </c>
      <c r="AD764">
        <v>1</v>
      </c>
      <c r="AE764" s="40">
        <f t="shared" si="874"/>
        <v>0</v>
      </c>
      <c r="AF764" s="24">
        <f t="shared" si="875"/>
        <v>7</v>
      </c>
      <c r="AG764" s="14">
        <v>1</v>
      </c>
      <c r="AH764" t="s">
        <v>83</v>
      </c>
      <c r="AI764">
        <v>1</v>
      </c>
      <c r="AJ764" s="40">
        <f t="shared" si="923"/>
        <v>0</v>
      </c>
      <c r="AK764">
        <v>2</v>
      </c>
      <c r="AL764" t="s">
        <v>83</v>
      </c>
      <c r="AM764">
        <v>2</v>
      </c>
      <c r="AN764" s="40">
        <f t="shared" si="876"/>
        <v>4</v>
      </c>
      <c r="AO764">
        <v>2</v>
      </c>
      <c r="AP764" t="s">
        <v>83</v>
      </c>
      <c r="AQ764">
        <v>2</v>
      </c>
      <c r="AR764" s="40">
        <f t="shared" si="856"/>
        <v>0</v>
      </c>
      <c r="AS764">
        <v>3</v>
      </c>
      <c r="AT764" t="s">
        <v>83</v>
      </c>
      <c r="AU764">
        <v>0</v>
      </c>
      <c r="AV764" s="40">
        <f t="shared" si="877"/>
        <v>0</v>
      </c>
      <c r="AW764">
        <v>1</v>
      </c>
      <c r="AX764" t="s">
        <v>83</v>
      </c>
      <c r="AY764">
        <v>0</v>
      </c>
      <c r="AZ764" s="40">
        <f t="shared" si="878"/>
        <v>0</v>
      </c>
      <c r="BA764">
        <v>1</v>
      </c>
      <c r="BB764" t="s">
        <v>83</v>
      </c>
      <c r="BC764">
        <v>1</v>
      </c>
      <c r="BD764" s="40">
        <f t="shared" si="860"/>
        <v>0</v>
      </c>
      <c r="BE764" s="24">
        <f t="shared" si="879"/>
        <v>4</v>
      </c>
      <c r="BF764" s="14">
        <v>2</v>
      </c>
      <c r="BG764" t="s">
        <v>83</v>
      </c>
      <c r="BH764">
        <v>1</v>
      </c>
      <c r="BI764" s="40">
        <f t="shared" si="880"/>
        <v>0</v>
      </c>
      <c r="BJ764">
        <v>1</v>
      </c>
      <c r="BK764" t="s">
        <v>83</v>
      </c>
      <c r="BL764">
        <v>1</v>
      </c>
      <c r="BM764" s="40">
        <f t="shared" si="881"/>
        <v>4</v>
      </c>
      <c r="BN764">
        <v>2</v>
      </c>
      <c r="BO764" t="s">
        <v>83</v>
      </c>
      <c r="BP764">
        <v>1</v>
      </c>
      <c r="BQ764" s="40">
        <f t="shared" si="861"/>
        <v>3</v>
      </c>
      <c r="BR764">
        <v>2</v>
      </c>
      <c r="BS764" t="s">
        <v>83</v>
      </c>
      <c r="BT764">
        <v>1</v>
      </c>
      <c r="BU764" s="40">
        <f t="shared" si="882"/>
        <v>3</v>
      </c>
      <c r="BV764">
        <v>0</v>
      </c>
      <c r="BW764" t="s">
        <v>83</v>
      </c>
      <c r="BX764">
        <v>0</v>
      </c>
      <c r="BY764" s="40">
        <f t="shared" si="883"/>
        <v>0</v>
      </c>
      <c r="BZ764">
        <v>3</v>
      </c>
      <c r="CA764" t="s">
        <v>83</v>
      </c>
      <c r="CB764">
        <v>1</v>
      </c>
      <c r="CC764" s="40">
        <f t="shared" si="884"/>
        <v>0</v>
      </c>
      <c r="CD764" s="24">
        <f t="shared" si="885"/>
        <v>10</v>
      </c>
      <c r="CE764" s="14">
        <v>0</v>
      </c>
      <c r="CF764" t="s">
        <v>83</v>
      </c>
      <c r="CG764">
        <v>0</v>
      </c>
      <c r="CH764" s="40">
        <f t="shared" si="886"/>
        <v>6</v>
      </c>
      <c r="CI764">
        <v>0</v>
      </c>
      <c r="CJ764" t="s">
        <v>83</v>
      </c>
      <c r="CK764">
        <v>0</v>
      </c>
      <c r="CL764" s="40">
        <f t="shared" si="887"/>
        <v>0</v>
      </c>
      <c r="CM764">
        <v>0</v>
      </c>
      <c r="CN764" t="s">
        <v>83</v>
      </c>
      <c r="CO764">
        <v>2</v>
      </c>
      <c r="CP764" s="40">
        <f t="shared" si="888"/>
        <v>3</v>
      </c>
      <c r="CQ764">
        <v>3</v>
      </c>
      <c r="CR764" t="s">
        <v>83</v>
      </c>
      <c r="CS764">
        <v>0</v>
      </c>
      <c r="CT764" s="40">
        <f t="shared" si="889"/>
        <v>3</v>
      </c>
      <c r="CU764">
        <v>0</v>
      </c>
      <c r="CV764" t="s">
        <v>83</v>
      </c>
      <c r="CW764">
        <v>3</v>
      </c>
      <c r="CX764" s="40">
        <f t="shared" si="890"/>
        <v>0</v>
      </c>
      <c r="CY764">
        <v>3</v>
      </c>
      <c r="CZ764" t="s">
        <v>83</v>
      </c>
      <c r="DA764">
        <v>2</v>
      </c>
      <c r="DB764" s="40">
        <f t="shared" si="891"/>
        <v>4</v>
      </c>
      <c r="DC764" s="24">
        <f t="shared" si="892"/>
        <v>16</v>
      </c>
      <c r="DD764" s="14">
        <v>2</v>
      </c>
      <c r="DE764" t="s">
        <v>83</v>
      </c>
      <c r="DF764">
        <v>1</v>
      </c>
      <c r="DG764" s="40">
        <f t="shared" si="921"/>
        <v>0</v>
      </c>
      <c r="DH764">
        <v>2</v>
      </c>
      <c r="DI764" t="s">
        <v>83</v>
      </c>
      <c r="DJ764">
        <v>1</v>
      </c>
      <c r="DK764" s="40">
        <f t="shared" si="862"/>
        <v>3</v>
      </c>
      <c r="DL764">
        <v>2</v>
      </c>
      <c r="DM764" t="s">
        <v>83</v>
      </c>
      <c r="DN764">
        <v>1</v>
      </c>
      <c r="DO764" s="40">
        <f t="shared" si="893"/>
        <v>0</v>
      </c>
      <c r="DP764">
        <v>2</v>
      </c>
      <c r="DQ764" t="s">
        <v>83</v>
      </c>
      <c r="DR764">
        <v>0</v>
      </c>
      <c r="DS764" s="40">
        <f t="shared" si="853"/>
        <v>0</v>
      </c>
      <c r="DT764">
        <v>0</v>
      </c>
      <c r="DU764" t="s">
        <v>83</v>
      </c>
      <c r="DV764">
        <v>3</v>
      </c>
      <c r="DW764" s="40">
        <f t="shared" si="854"/>
        <v>1</v>
      </c>
      <c r="DX764">
        <v>2</v>
      </c>
      <c r="DY764" t="s">
        <v>83</v>
      </c>
      <c r="DZ764">
        <v>0</v>
      </c>
      <c r="EA764" s="39">
        <f t="shared" si="863"/>
        <v>0</v>
      </c>
      <c r="EB764" s="24">
        <f t="shared" si="864"/>
        <v>4</v>
      </c>
      <c r="EC764" s="14">
        <v>1</v>
      </c>
      <c r="ED764" t="s">
        <v>83</v>
      </c>
      <c r="EE764">
        <v>1</v>
      </c>
      <c r="EF764" s="40">
        <f t="shared" si="894"/>
        <v>4</v>
      </c>
      <c r="EG764">
        <v>3</v>
      </c>
      <c r="EH764" t="s">
        <v>83</v>
      </c>
      <c r="EI764">
        <v>0</v>
      </c>
      <c r="EJ764" s="40">
        <f t="shared" si="895"/>
        <v>3</v>
      </c>
      <c r="EK764">
        <v>1</v>
      </c>
      <c r="EL764" t="s">
        <v>83</v>
      </c>
      <c r="EM764">
        <v>0</v>
      </c>
      <c r="EN764" s="40">
        <f t="shared" si="926"/>
        <v>0</v>
      </c>
      <c r="EO764">
        <v>4</v>
      </c>
      <c r="EP764" t="s">
        <v>83</v>
      </c>
      <c r="EQ764">
        <v>3</v>
      </c>
      <c r="ER764" s="40">
        <f t="shared" si="896"/>
        <v>3</v>
      </c>
      <c r="ES764">
        <v>2</v>
      </c>
      <c r="ET764" t="s">
        <v>83</v>
      </c>
      <c r="EU764">
        <v>1</v>
      </c>
      <c r="EV764" s="40">
        <f t="shared" si="897"/>
        <v>0</v>
      </c>
      <c r="EW764">
        <v>1</v>
      </c>
      <c r="EX764" t="s">
        <v>83</v>
      </c>
      <c r="EY764">
        <v>1</v>
      </c>
      <c r="EZ764" s="40">
        <f t="shared" si="898"/>
        <v>3</v>
      </c>
      <c r="FA764" s="24">
        <f t="shared" si="899"/>
        <v>13</v>
      </c>
      <c r="FB764" s="14">
        <v>3</v>
      </c>
      <c r="FC764" t="s">
        <v>83</v>
      </c>
      <c r="FD764">
        <v>2</v>
      </c>
      <c r="FE764" s="40">
        <f t="shared" si="900"/>
        <v>4</v>
      </c>
      <c r="FF764">
        <v>2</v>
      </c>
      <c r="FG764" t="s">
        <v>83</v>
      </c>
      <c r="FH764">
        <v>1</v>
      </c>
      <c r="FI764" s="40">
        <f t="shared" si="901"/>
        <v>3</v>
      </c>
      <c r="FJ764">
        <v>0</v>
      </c>
      <c r="FK764" t="s">
        <v>83</v>
      </c>
      <c r="FL764">
        <v>1</v>
      </c>
      <c r="FM764" s="40">
        <f t="shared" si="902"/>
        <v>0</v>
      </c>
      <c r="FN764">
        <v>2</v>
      </c>
      <c r="FO764" t="s">
        <v>83</v>
      </c>
      <c r="FP764">
        <v>3</v>
      </c>
      <c r="FQ764" s="40">
        <f t="shared" si="865"/>
        <v>0</v>
      </c>
      <c r="FR764">
        <v>3</v>
      </c>
      <c r="FS764" t="s">
        <v>83</v>
      </c>
      <c r="FT764">
        <v>2</v>
      </c>
      <c r="FU764" s="40">
        <f t="shared" si="903"/>
        <v>0</v>
      </c>
      <c r="FV764">
        <v>2</v>
      </c>
      <c r="FW764" t="s">
        <v>83</v>
      </c>
      <c r="FX764">
        <v>0</v>
      </c>
      <c r="FY764" s="40">
        <f t="shared" si="866"/>
        <v>3</v>
      </c>
      <c r="FZ764" s="24">
        <f t="shared" si="867"/>
        <v>10</v>
      </c>
      <c r="GA764" s="14">
        <v>2</v>
      </c>
      <c r="GB764" t="s">
        <v>83</v>
      </c>
      <c r="GC764">
        <v>3</v>
      </c>
      <c r="GD764" s="40">
        <f t="shared" si="904"/>
        <v>0</v>
      </c>
      <c r="GE764">
        <v>1</v>
      </c>
      <c r="GF764" t="s">
        <v>83</v>
      </c>
      <c r="GG764">
        <v>0</v>
      </c>
      <c r="GH764" s="40">
        <f t="shared" si="932"/>
        <v>4</v>
      </c>
      <c r="GI764">
        <v>1</v>
      </c>
      <c r="GJ764" t="s">
        <v>83</v>
      </c>
      <c r="GK764">
        <v>2</v>
      </c>
      <c r="GL764" s="40">
        <f t="shared" si="905"/>
        <v>4</v>
      </c>
      <c r="GM764">
        <v>3</v>
      </c>
      <c r="GN764" t="s">
        <v>83</v>
      </c>
      <c r="GO764">
        <v>4</v>
      </c>
      <c r="GP764" s="40">
        <f t="shared" si="906"/>
        <v>0</v>
      </c>
      <c r="GQ764">
        <v>0</v>
      </c>
      <c r="GR764" t="s">
        <v>83</v>
      </c>
      <c r="GS764">
        <v>0</v>
      </c>
      <c r="GT764" s="40">
        <f t="shared" si="868"/>
        <v>0</v>
      </c>
      <c r="GU764">
        <v>3</v>
      </c>
      <c r="GV764" t="s">
        <v>83</v>
      </c>
      <c r="GW764">
        <v>2</v>
      </c>
      <c r="GX764" s="40">
        <f t="shared" si="907"/>
        <v>4</v>
      </c>
      <c r="GY764" s="24">
        <f t="shared" si="908"/>
        <v>12</v>
      </c>
      <c r="GZ764" s="28">
        <f t="shared" si="869"/>
        <v>76</v>
      </c>
      <c r="HA764" t="s">
        <v>84</v>
      </c>
      <c r="HB764">
        <f t="shared" si="870"/>
        <v>9</v>
      </c>
      <c r="HC764" t="s">
        <v>85</v>
      </c>
      <c r="HD764">
        <f t="shared" si="922"/>
        <v>9</v>
      </c>
      <c r="HE764" t="s">
        <v>93</v>
      </c>
      <c r="HF764">
        <f t="shared" si="871"/>
        <v>9</v>
      </c>
      <c r="HG764" t="s">
        <v>94</v>
      </c>
      <c r="HH764">
        <f t="shared" si="927"/>
        <v>9</v>
      </c>
      <c r="HI764" t="s">
        <v>88</v>
      </c>
      <c r="HJ764">
        <f t="shared" si="909"/>
        <v>0</v>
      </c>
      <c r="HK764" t="s">
        <v>95</v>
      </c>
      <c r="HL764">
        <f t="shared" si="910"/>
        <v>5</v>
      </c>
      <c r="HM764" t="s">
        <v>134</v>
      </c>
      <c r="HN764">
        <f t="shared" si="872"/>
        <v>5</v>
      </c>
      <c r="HO764" t="s">
        <v>96</v>
      </c>
      <c r="HP764">
        <f t="shared" si="911"/>
        <v>9</v>
      </c>
      <c r="HQ764" t="s">
        <v>136</v>
      </c>
      <c r="HR764" s="1">
        <f t="shared" si="912"/>
        <v>0</v>
      </c>
      <c r="HS764" t="s">
        <v>92</v>
      </c>
      <c r="HT764" s="1">
        <f t="shared" si="913"/>
        <v>0</v>
      </c>
      <c r="HU764" t="s">
        <v>86</v>
      </c>
      <c r="HV764" s="1">
        <f t="shared" si="914"/>
        <v>6</v>
      </c>
      <c r="HW764" t="s">
        <v>129</v>
      </c>
      <c r="HX764" s="1">
        <f t="shared" si="915"/>
        <v>0</v>
      </c>
      <c r="HY764" t="s">
        <v>130</v>
      </c>
      <c r="HZ764" s="1">
        <f t="shared" si="916"/>
        <v>6</v>
      </c>
      <c r="IA764" t="s">
        <v>131</v>
      </c>
      <c r="IB764" s="1">
        <f t="shared" si="917"/>
        <v>0</v>
      </c>
      <c r="IC764" t="s">
        <v>90</v>
      </c>
      <c r="ID764" s="1">
        <f t="shared" si="918"/>
        <v>5</v>
      </c>
      <c r="IE764" t="s">
        <v>135</v>
      </c>
      <c r="IF764" s="1">
        <f t="shared" si="919"/>
        <v>0</v>
      </c>
      <c r="IG764">
        <f t="shared" si="924"/>
        <v>72</v>
      </c>
      <c r="IH764" s="1">
        <f t="shared" si="920"/>
        <v>148</v>
      </c>
    </row>
    <row r="765" spans="1:242" ht="14.65" thickBot="1" x14ac:dyDescent="0.5">
      <c r="A765" s="1">
        <v>762</v>
      </c>
      <c r="B765" s="45">
        <f t="shared" si="855"/>
        <v>642</v>
      </c>
      <c r="C765" s="14" t="s">
        <v>1510</v>
      </c>
      <c r="D765" t="s">
        <v>1142</v>
      </c>
      <c r="E765" s="15" t="s">
        <v>1453</v>
      </c>
      <c r="F765" s="28">
        <f t="shared" si="857"/>
        <v>129</v>
      </c>
      <c r="H765" s="14">
        <v>0</v>
      </c>
      <c r="I765" t="s">
        <v>83</v>
      </c>
      <c r="J765">
        <v>2</v>
      </c>
      <c r="K765" s="40">
        <f t="shared" si="933"/>
        <v>6</v>
      </c>
      <c r="L765">
        <v>2</v>
      </c>
      <c r="M765" t="s">
        <v>83</v>
      </c>
      <c r="N765">
        <v>1</v>
      </c>
      <c r="O765" s="40">
        <f t="shared" si="925"/>
        <v>0</v>
      </c>
      <c r="P765">
        <v>3</v>
      </c>
      <c r="Q765" t="s">
        <v>83</v>
      </c>
      <c r="R765">
        <v>0</v>
      </c>
      <c r="S765" s="40">
        <f t="shared" si="873"/>
        <v>0</v>
      </c>
      <c r="T765">
        <v>3</v>
      </c>
      <c r="U765" t="s">
        <v>83</v>
      </c>
      <c r="V765">
        <v>2</v>
      </c>
      <c r="W765" s="40">
        <f t="shared" si="858"/>
        <v>0</v>
      </c>
      <c r="X765">
        <v>0</v>
      </c>
      <c r="Y765" t="s">
        <v>83</v>
      </c>
      <c r="Z765">
        <v>1</v>
      </c>
      <c r="AA765" s="40">
        <f t="shared" si="859"/>
        <v>4</v>
      </c>
      <c r="AB765">
        <v>1</v>
      </c>
      <c r="AC765" t="s">
        <v>83</v>
      </c>
      <c r="AD765">
        <v>0</v>
      </c>
      <c r="AE765" s="40">
        <f t="shared" si="874"/>
        <v>3</v>
      </c>
      <c r="AF765" s="24">
        <f t="shared" si="875"/>
        <v>13</v>
      </c>
      <c r="AG765" s="14">
        <v>2</v>
      </c>
      <c r="AH765" t="s">
        <v>83</v>
      </c>
      <c r="AI765">
        <v>1</v>
      </c>
      <c r="AJ765" s="40">
        <f t="shared" si="923"/>
        <v>3</v>
      </c>
      <c r="AK765">
        <v>1</v>
      </c>
      <c r="AL765" t="s">
        <v>83</v>
      </c>
      <c r="AM765">
        <v>0</v>
      </c>
      <c r="AN765" s="40">
        <f t="shared" si="876"/>
        <v>0</v>
      </c>
      <c r="AO765">
        <v>0</v>
      </c>
      <c r="AP765" t="s">
        <v>83</v>
      </c>
      <c r="AQ765">
        <v>0</v>
      </c>
      <c r="AR765" s="40">
        <f t="shared" si="856"/>
        <v>0</v>
      </c>
      <c r="AS765">
        <v>3</v>
      </c>
      <c r="AT765" t="s">
        <v>83</v>
      </c>
      <c r="AU765">
        <v>2</v>
      </c>
      <c r="AV765" s="40">
        <f t="shared" si="877"/>
        <v>0</v>
      </c>
      <c r="AW765">
        <v>2</v>
      </c>
      <c r="AX765" t="s">
        <v>83</v>
      </c>
      <c r="AY765">
        <v>1</v>
      </c>
      <c r="AZ765" s="40">
        <f t="shared" si="878"/>
        <v>0</v>
      </c>
      <c r="BA765">
        <v>0</v>
      </c>
      <c r="BB765" t="s">
        <v>83</v>
      </c>
      <c r="BC765">
        <v>1</v>
      </c>
      <c r="BD765" s="40">
        <f t="shared" si="860"/>
        <v>6</v>
      </c>
      <c r="BE765" s="24">
        <f t="shared" si="879"/>
        <v>9</v>
      </c>
      <c r="BF765" s="14">
        <v>3</v>
      </c>
      <c r="BG765" t="s">
        <v>83</v>
      </c>
      <c r="BH765">
        <v>2</v>
      </c>
      <c r="BI765" s="40">
        <f t="shared" si="880"/>
        <v>0</v>
      </c>
      <c r="BJ765">
        <v>0</v>
      </c>
      <c r="BK765" t="s">
        <v>83</v>
      </c>
      <c r="BL765">
        <v>1</v>
      </c>
      <c r="BM765" s="40">
        <f t="shared" si="881"/>
        <v>0</v>
      </c>
      <c r="BN765">
        <v>0</v>
      </c>
      <c r="BO765" t="s">
        <v>83</v>
      </c>
      <c r="BP765">
        <v>1</v>
      </c>
      <c r="BQ765" s="40">
        <f t="shared" si="861"/>
        <v>0</v>
      </c>
      <c r="BR765">
        <v>1</v>
      </c>
      <c r="BS765" t="s">
        <v>83</v>
      </c>
      <c r="BT765">
        <v>1</v>
      </c>
      <c r="BU765" s="40">
        <f t="shared" si="882"/>
        <v>0</v>
      </c>
      <c r="BV765">
        <v>3</v>
      </c>
      <c r="BW765" t="s">
        <v>83</v>
      </c>
      <c r="BX765">
        <v>2</v>
      </c>
      <c r="BY765" s="40">
        <f t="shared" si="883"/>
        <v>0</v>
      </c>
      <c r="BZ765">
        <v>2</v>
      </c>
      <c r="CA765" t="s">
        <v>83</v>
      </c>
      <c r="CB765">
        <v>2</v>
      </c>
      <c r="CC765" s="40">
        <f t="shared" si="884"/>
        <v>0</v>
      </c>
      <c r="CD765" s="24">
        <f t="shared" si="885"/>
        <v>0</v>
      </c>
      <c r="CE765" s="14">
        <v>4</v>
      </c>
      <c r="CF765" t="s">
        <v>83</v>
      </c>
      <c r="CG765">
        <v>5</v>
      </c>
      <c r="CH765" s="40">
        <f t="shared" si="886"/>
        <v>0</v>
      </c>
      <c r="CI765">
        <v>0</v>
      </c>
      <c r="CJ765" t="s">
        <v>83</v>
      </c>
      <c r="CK765">
        <v>2</v>
      </c>
      <c r="CL765" s="40">
        <f t="shared" si="887"/>
        <v>0</v>
      </c>
      <c r="CM765">
        <v>0</v>
      </c>
      <c r="CN765" t="s">
        <v>83</v>
      </c>
      <c r="CO765">
        <v>0</v>
      </c>
      <c r="CP765" s="40">
        <f t="shared" si="888"/>
        <v>0</v>
      </c>
      <c r="CQ765">
        <v>2</v>
      </c>
      <c r="CR765" t="s">
        <v>83</v>
      </c>
      <c r="CS765">
        <v>1</v>
      </c>
      <c r="CT765" s="40">
        <f t="shared" si="889"/>
        <v>6</v>
      </c>
      <c r="CU765">
        <v>0</v>
      </c>
      <c r="CV765" t="s">
        <v>83</v>
      </c>
      <c r="CW765">
        <v>2</v>
      </c>
      <c r="CX765" s="40">
        <f t="shared" si="890"/>
        <v>0</v>
      </c>
      <c r="CY765">
        <v>3</v>
      </c>
      <c r="CZ765" t="s">
        <v>83</v>
      </c>
      <c r="DA765">
        <v>2</v>
      </c>
      <c r="DB765" s="40">
        <f t="shared" si="891"/>
        <v>4</v>
      </c>
      <c r="DC765" s="24">
        <f t="shared" si="892"/>
        <v>10</v>
      </c>
      <c r="DD765" s="14">
        <v>2</v>
      </c>
      <c r="DE765" t="s">
        <v>83</v>
      </c>
      <c r="DF765">
        <v>1</v>
      </c>
      <c r="DG765" s="40">
        <f t="shared" si="921"/>
        <v>0</v>
      </c>
      <c r="DH765">
        <v>2</v>
      </c>
      <c r="DI765" t="s">
        <v>83</v>
      </c>
      <c r="DJ765">
        <v>0</v>
      </c>
      <c r="DK765" s="40">
        <f t="shared" si="862"/>
        <v>3</v>
      </c>
      <c r="DL765">
        <v>2</v>
      </c>
      <c r="DM765" t="s">
        <v>83</v>
      </c>
      <c r="DN765">
        <v>1</v>
      </c>
      <c r="DO765" s="40">
        <f t="shared" si="893"/>
        <v>0</v>
      </c>
      <c r="DP765">
        <v>0</v>
      </c>
      <c r="DQ765" t="s">
        <v>83</v>
      </c>
      <c r="DR765">
        <v>1</v>
      </c>
      <c r="DS765" s="40">
        <f t="shared" si="853"/>
        <v>0</v>
      </c>
      <c r="DT765">
        <v>0</v>
      </c>
      <c r="DU765" t="s">
        <v>83</v>
      </c>
      <c r="DV765">
        <v>1</v>
      </c>
      <c r="DW765" s="40">
        <f t="shared" si="854"/>
        <v>1</v>
      </c>
      <c r="DX765">
        <v>0</v>
      </c>
      <c r="DY765" t="s">
        <v>83</v>
      </c>
      <c r="DZ765">
        <v>2</v>
      </c>
      <c r="EA765" s="39">
        <f t="shared" si="863"/>
        <v>4</v>
      </c>
      <c r="EB765" s="24">
        <f t="shared" si="864"/>
        <v>8</v>
      </c>
      <c r="EC765" s="14">
        <v>3</v>
      </c>
      <c r="ED765" t="s">
        <v>83</v>
      </c>
      <c r="EE765">
        <v>2</v>
      </c>
      <c r="EF765" s="40">
        <f t="shared" si="894"/>
        <v>0</v>
      </c>
      <c r="EG765">
        <v>1</v>
      </c>
      <c r="EH765" t="s">
        <v>83</v>
      </c>
      <c r="EI765">
        <v>0</v>
      </c>
      <c r="EJ765" s="40">
        <f t="shared" si="895"/>
        <v>6</v>
      </c>
      <c r="EK765">
        <v>3</v>
      </c>
      <c r="EL765" t="s">
        <v>83</v>
      </c>
      <c r="EM765">
        <v>2</v>
      </c>
      <c r="EN765" s="40">
        <f t="shared" si="926"/>
        <v>0</v>
      </c>
      <c r="EO765">
        <v>0</v>
      </c>
      <c r="EP765" t="s">
        <v>83</v>
      </c>
      <c r="EQ765">
        <v>0</v>
      </c>
      <c r="ER765" s="40">
        <f t="shared" si="896"/>
        <v>0</v>
      </c>
      <c r="ES765">
        <v>2</v>
      </c>
      <c r="ET765" t="s">
        <v>83</v>
      </c>
      <c r="EU765">
        <v>0</v>
      </c>
      <c r="EV765" s="40">
        <f t="shared" si="897"/>
        <v>0</v>
      </c>
      <c r="EW765">
        <v>2</v>
      </c>
      <c r="EX765" t="s">
        <v>83</v>
      </c>
      <c r="EY765">
        <v>1</v>
      </c>
      <c r="EZ765" s="40">
        <f t="shared" si="898"/>
        <v>0</v>
      </c>
      <c r="FA765" s="24">
        <f t="shared" si="899"/>
        <v>6</v>
      </c>
      <c r="FB765" s="14">
        <v>3</v>
      </c>
      <c r="FC765" t="s">
        <v>83</v>
      </c>
      <c r="FD765">
        <v>3</v>
      </c>
      <c r="FE765" s="40">
        <f t="shared" si="900"/>
        <v>0</v>
      </c>
      <c r="FF765">
        <v>1</v>
      </c>
      <c r="FG765" t="s">
        <v>83</v>
      </c>
      <c r="FH765">
        <v>1</v>
      </c>
      <c r="FI765" s="40">
        <f t="shared" si="901"/>
        <v>0</v>
      </c>
      <c r="FJ765">
        <v>0</v>
      </c>
      <c r="FK765" t="s">
        <v>83</v>
      </c>
      <c r="FL765">
        <v>2</v>
      </c>
      <c r="FM765" s="40">
        <f t="shared" si="902"/>
        <v>0</v>
      </c>
      <c r="FN765">
        <v>1</v>
      </c>
      <c r="FO765" t="s">
        <v>83</v>
      </c>
      <c r="FP765">
        <v>2</v>
      </c>
      <c r="FQ765" s="40">
        <f t="shared" si="865"/>
        <v>0</v>
      </c>
      <c r="FR765">
        <v>2</v>
      </c>
      <c r="FS765" t="s">
        <v>83</v>
      </c>
      <c r="FT765">
        <v>3</v>
      </c>
      <c r="FU765" s="40">
        <f t="shared" si="903"/>
        <v>6</v>
      </c>
      <c r="FV765">
        <v>2</v>
      </c>
      <c r="FW765" t="s">
        <v>83</v>
      </c>
      <c r="FX765">
        <v>2</v>
      </c>
      <c r="FY765" s="40">
        <f t="shared" si="866"/>
        <v>0</v>
      </c>
      <c r="FZ765" s="24">
        <f t="shared" si="867"/>
        <v>6</v>
      </c>
      <c r="GA765" s="14">
        <v>1</v>
      </c>
      <c r="GB765" t="s">
        <v>83</v>
      </c>
      <c r="GC765">
        <v>1</v>
      </c>
      <c r="GD765" s="40">
        <f t="shared" si="904"/>
        <v>4</v>
      </c>
      <c r="GE765">
        <v>2</v>
      </c>
      <c r="GF765" t="s">
        <v>83</v>
      </c>
      <c r="GG765">
        <v>1</v>
      </c>
      <c r="GH765" s="40">
        <f t="shared" si="932"/>
        <v>4</v>
      </c>
      <c r="GI765">
        <v>1</v>
      </c>
      <c r="GJ765" t="s">
        <v>83</v>
      </c>
      <c r="GK765">
        <v>2</v>
      </c>
      <c r="GL765" s="40">
        <f t="shared" si="905"/>
        <v>4</v>
      </c>
      <c r="GM765">
        <v>3</v>
      </c>
      <c r="GN765" t="s">
        <v>83</v>
      </c>
      <c r="GO765">
        <v>2</v>
      </c>
      <c r="GP765" s="40">
        <f t="shared" si="906"/>
        <v>3</v>
      </c>
      <c r="GQ765">
        <v>2</v>
      </c>
      <c r="GR765" t="s">
        <v>83</v>
      </c>
      <c r="GS765">
        <v>2</v>
      </c>
      <c r="GT765" s="40">
        <f t="shared" si="868"/>
        <v>0</v>
      </c>
      <c r="GU765">
        <v>0</v>
      </c>
      <c r="GV765" t="s">
        <v>83</v>
      </c>
      <c r="GW765">
        <v>0</v>
      </c>
      <c r="GX765" s="40">
        <f t="shared" si="907"/>
        <v>0</v>
      </c>
      <c r="GY765" s="24">
        <f t="shared" si="908"/>
        <v>15</v>
      </c>
      <c r="GZ765" s="28">
        <f t="shared" si="869"/>
        <v>67</v>
      </c>
      <c r="HA765" t="s">
        <v>84</v>
      </c>
      <c r="HB765">
        <f t="shared" si="870"/>
        <v>9</v>
      </c>
      <c r="HC765" t="s">
        <v>85</v>
      </c>
      <c r="HD765">
        <f t="shared" si="922"/>
        <v>9</v>
      </c>
      <c r="HE765" t="s">
        <v>93</v>
      </c>
      <c r="HF765">
        <f t="shared" si="871"/>
        <v>9</v>
      </c>
      <c r="HG765" t="s">
        <v>94</v>
      </c>
      <c r="HH765">
        <f t="shared" si="927"/>
        <v>9</v>
      </c>
      <c r="HI765" t="s">
        <v>88</v>
      </c>
      <c r="HJ765">
        <f t="shared" si="909"/>
        <v>0</v>
      </c>
      <c r="HK765" t="s">
        <v>131</v>
      </c>
      <c r="HL765">
        <f t="shared" si="910"/>
        <v>0</v>
      </c>
      <c r="HM765" t="s">
        <v>134</v>
      </c>
      <c r="HN765">
        <f t="shared" si="872"/>
        <v>5</v>
      </c>
      <c r="HO765" t="s">
        <v>96</v>
      </c>
      <c r="HP765">
        <f t="shared" si="911"/>
        <v>9</v>
      </c>
      <c r="HQ765" t="s">
        <v>140</v>
      </c>
      <c r="HR765" s="1">
        <f t="shared" si="912"/>
        <v>0</v>
      </c>
      <c r="HS765" t="s">
        <v>92</v>
      </c>
      <c r="HT765" s="1">
        <f t="shared" si="913"/>
        <v>0</v>
      </c>
      <c r="HU765" t="s">
        <v>86</v>
      </c>
      <c r="HV765" s="1">
        <f t="shared" si="914"/>
        <v>6</v>
      </c>
      <c r="HW765" t="s">
        <v>129</v>
      </c>
      <c r="HX765" s="1">
        <f t="shared" si="915"/>
        <v>0</v>
      </c>
      <c r="HY765" t="s">
        <v>130</v>
      </c>
      <c r="HZ765" s="1">
        <f t="shared" si="916"/>
        <v>6</v>
      </c>
      <c r="IA765" t="s">
        <v>142</v>
      </c>
      <c r="IB765" s="1">
        <f t="shared" si="917"/>
        <v>0</v>
      </c>
      <c r="IC765" t="s">
        <v>150</v>
      </c>
      <c r="ID765" s="1">
        <f t="shared" si="918"/>
        <v>0</v>
      </c>
      <c r="IE765" t="s">
        <v>138</v>
      </c>
      <c r="IF765" s="1">
        <f t="shared" si="919"/>
        <v>0</v>
      </c>
      <c r="IG765">
        <f t="shared" si="924"/>
        <v>62</v>
      </c>
      <c r="IH765" s="1">
        <f t="shared" si="920"/>
        <v>129</v>
      </c>
    </row>
    <row r="766" spans="1:242" ht="14.65" thickBot="1" x14ac:dyDescent="0.5">
      <c r="A766" s="1">
        <v>763</v>
      </c>
      <c r="B766" s="45">
        <f t="shared" si="855"/>
        <v>464</v>
      </c>
      <c r="C766" s="14" t="s">
        <v>1511</v>
      </c>
      <c r="D766" t="s">
        <v>833</v>
      </c>
      <c r="E766" s="15" t="s">
        <v>1453</v>
      </c>
      <c r="F766" s="28">
        <f t="shared" si="857"/>
        <v>146</v>
      </c>
      <c r="H766" s="14">
        <v>1</v>
      </c>
      <c r="I766" t="s">
        <v>83</v>
      </c>
      <c r="J766">
        <v>2</v>
      </c>
      <c r="K766" s="40">
        <f t="shared" si="933"/>
        <v>3</v>
      </c>
      <c r="L766">
        <v>1</v>
      </c>
      <c r="M766" t="s">
        <v>83</v>
      </c>
      <c r="N766">
        <v>3</v>
      </c>
      <c r="O766" s="40">
        <f t="shared" si="925"/>
        <v>4</v>
      </c>
      <c r="P766">
        <v>3</v>
      </c>
      <c r="Q766" t="s">
        <v>83</v>
      </c>
      <c r="R766">
        <v>0</v>
      </c>
      <c r="S766" s="40">
        <f t="shared" si="873"/>
        <v>0</v>
      </c>
      <c r="T766">
        <v>1</v>
      </c>
      <c r="U766" t="s">
        <v>83</v>
      </c>
      <c r="V766">
        <v>1</v>
      </c>
      <c r="W766" s="40">
        <f t="shared" si="858"/>
        <v>6</v>
      </c>
      <c r="X766">
        <v>2</v>
      </c>
      <c r="Y766" t="s">
        <v>83</v>
      </c>
      <c r="Z766">
        <v>1</v>
      </c>
      <c r="AA766" s="40">
        <f t="shared" si="859"/>
        <v>0</v>
      </c>
      <c r="AB766">
        <v>3</v>
      </c>
      <c r="AC766" t="s">
        <v>83</v>
      </c>
      <c r="AD766">
        <v>1</v>
      </c>
      <c r="AE766" s="40">
        <f t="shared" si="874"/>
        <v>4</v>
      </c>
      <c r="AF766" s="24">
        <f t="shared" si="875"/>
        <v>17</v>
      </c>
      <c r="AG766" s="14">
        <v>2</v>
      </c>
      <c r="AH766" t="s">
        <v>83</v>
      </c>
      <c r="AI766">
        <v>1</v>
      </c>
      <c r="AJ766" s="40">
        <f t="shared" si="923"/>
        <v>3</v>
      </c>
      <c r="AK766">
        <v>0</v>
      </c>
      <c r="AL766" t="s">
        <v>83</v>
      </c>
      <c r="AM766">
        <v>0</v>
      </c>
      <c r="AN766" s="40">
        <f t="shared" si="876"/>
        <v>4</v>
      </c>
      <c r="AO766">
        <v>1</v>
      </c>
      <c r="AP766" t="s">
        <v>83</v>
      </c>
      <c r="AQ766">
        <v>2</v>
      </c>
      <c r="AR766" s="40">
        <f t="shared" si="856"/>
        <v>3</v>
      </c>
      <c r="AS766">
        <v>0</v>
      </c>
      <c r="AT766" t="s">
        <v>83</v>
      </c>
      <c r="AU766">
        <v>1</v>
      </c>
      <c r="AV766" s="40">
        <f t="shared" si="877"/>
        <v>0</v>
      </c>
      <c r="AW766">
        <v>3</v>
      </c>
      <c r="AX766" t="s">
        <v>83</v>
      </c>
      <c r="AY766">
        <v>1</v>
      </c>
      <c r="AZ766" s="40">
        <f t="shared" si="878"/>
        <v>0</v>
      </c>
      <c r="BA766">
        <v>2</v>
      </c>
      <c r="BB766" t="s">
        <v>83</v>
      </c>
      <c r="BC766">
        <v>2</v>
      </c>
      <c r="BD766" s="40">
        <f t="shared" si="860"/>
        <v>0</v>
      </c>
      <c r="BE766" s="24">
        <f t="shared" si="879"/>
        <v>10</v>
      </c>
      <c r="BF766" s="14">
        <v>4</v>
      </c>
      <c r="BG766" t="s">
        <v>83</v>
      </c>
      <c r="BH766">
        <v>0</v>
      </c>
      <c r="BI766" s="40">
        <f t="shared" si="880"/>
        <v>0</v>
      </c>
      <c r="BJ766">
        <v>1</v>
      </c>
      <c r="BK766" t="s">
        <v>83</v>
      </c>
      <c r="BL766">
        <v>1</v>
      </c>
      <c r="BM766" s="40">
        <f t="shared" si="881"/>
        <v>4</v>
      </c>
      <c r="BN766">
        <v>1</v>
      </c>
      <c r="BO766" t="s">
        <v>83</v>
      </c>
      <c r="BP766">
        <v>1</v>
      </c>
      <c r="BQ766" s="40">
        <f t="shared" si="861"/>
        <v>0</v>
      </c>
      <c r="BR766">
        <v>3</v>
      </c>
      <c r="BS766" t="s">
        <v>83</v>
      </c>
      <c r="BT766">
        <v>1</v>
      </c>
      <c r="BU766" s="40">
        <f t="shared" si="882"/>
        <v>4</v>
      </c>
      <c r="BV766">
        <v>1</v>
      </c>
      <c r="BW766" t="s">
        <v>83</v>
      </c>
      <c r="BX766">
        <v>3</v>
      </c>
      <c r="BY766" s="40">
        <f t="shared" si="883"/>
        <v>4</v>
      </c>
      <c r="BZ766">
        <v>1</v>
      </c>
      <c r="CA766" t="s">
        <v>83</v>
      </c>
      <c r="CB766">
        <v>1</v>
      </c>
      <c r="CC766" s="40">
        <f t="shared" si="884"/>
        <v>0</v>
      </c>
      <c r="CD766" s="24">
        <f t="shared" si="885"/>
        <v>12</v>
      </c>
      <c r="CE766" s="14">
        <v>1</v>
      </c>
      <c r="CF766" t="s">
        <v>83</v>
      </c>
      <c r="CG766">
        <v>0</v>
      </c>
      <c r="CH766" s="40">
        <f t="shared" si="886"/>
        <v>0</v>
      </c>
      <c r="CI766">
        <v>2</v>
      </c>
      <c r="CJ766" t="s">
        <v>83</v>
      </c>
      <c r="CK766">
        <v>3</v>
      </c>
      <c r="CL766" s="40">
        <f t="shared" si="887"/>
        <v>0</v>
      </c>
      <c r="CM766">
        <v>0</v>
      </c>
      <c r="CN766" t="s">
        <v>83</v>
      </c>
      <c r="CO766">
        <v>2</v>
      </c>
      <c r="CP766" s="40">
        <f t="shared" si="888"/>
        <v>3</v>
      </c>
      <c r="CQ766">
        <v>1</v>
      </c>
      <c r="CR766" t="s">
        <v>83</v>
      </c>
      <c r="CS766">
        <v>2</v>
      </c>
      <c r="CT766" s="40">
        <f t="shared" si="889"/>
        <v>0</v>
      </c>
      <c r="CU766">
        <v>1</v>
      </c>
      <c r="CV766" t="s">
        <v>83</v>
      </c>
      <c r="CW766">
        <v>1</v>
      </c>
      <c r="CX766" s="40">
        <f t="shared" si="890"/>
        <v>0</v>
      </c>
      <c r="CY766">
        <v>1</v>
      </c>
      <c r="CZ766" t="s">
        <v>83</v>
      </c>
      <c r="DA766">
        <v>1</v>
      </c>
      <c r="DB766" s="40">
        <f t="shared" si="891"/>
        <v>0</v>
      </c>
      <c r="DC766" s="24">
        <f t="shared" si="892"/>
        <v>3</v>
      </c>
      <c r="DD766" s="14">
        <v>4</v>
      </c>
      <c r="DE766" t="s">
        <v>83</v>
      </c>
      <c r="DF766">
        <v>3</v>
      </c>
      <c r="DG766" s="40">
        <f t="shared" si="921"/>
        <v>0</v>
      </c>
      <c r="DH766">
        <v>2</v>
      </c>
      <c r="DI766" t="s">
        <v>83</v>
      </c>
      <c r="DJ766">
        <v>1</v>
      </c>
      <c r="DK766" s="40">
        <f t="shared" si="862"/>
        <v>3</v>
      </c>
      <c r="DL766">
        <v>2</v>
      </c>
      <c r="DM766" t="s">
        <v>83</v>
      </c>
      <c r="DN766">
        <v>0</v>
      </c>
      <c r="DO766" s="40">
        <f t="shared" si="893"/>
        <v>0</v>
      </c>
      <c r="DP766">
        <v>1</v>
      </c>
      <c r="DQ766" t="s">
        <v>83</v>
      </c>
      <c r="DR766">
        <v>1</v>
      </c>
      <c r="DS766" s="40">
        <f t="shared" si="853"/>
        <v>6</v>
      </c>
      <c r="DT766">
        <v>0</v>
      </c>
      <c r="DU766" t="s">
        <v>83</v>
      </c>
      <c r="DV766">
        <v>0</v>
      </c>
      <c r="DW766" s="40">
        <f t="shared" si="854"/>
        <v>1</v>
      </c>
      <c r="DX766">
        <v>0</v>
      </c>
      <c r="DY766" t="s">
        <v>83</v>
      </c>
      <c r="DZ766">
        <v>3</v>
      </c>
      <c r="EA766" s="39">
        <f t="shared" si="863"/>
        <v>3</v>
      </c>
      <c r="EB766" s="24">
        <f t="shared" si="864"/>
        <v>13</v>
      </c>
      <c r="EC766" s="14">
        <v>0</v>
      </c>
      <c r="ED766" t="s">
        <v>83</v>
      </c>
      <c r="EE766">
        <v>1</v>
      </c>
      <c r="EF766" s="40">
        <f t="shared" si="894"/>
        <v>0</v>
      </c>
      <c r="EG766">
        <v>4</v>
      </c>
      <c r="EH766" t="s">
        <v>83</v>
      </c>
      <c r="EI766">
        <v>2</v>
      </c>
      <c r="EJ766" s="40">
        <f t="shared" si="895"/>
        <v>3</v>
      </c>
      <c r="EK766">
        <v>3</v>
      </c>
      <c r="EL766" t="s">
        <v>83</v>
      </c>
      <c r="EM766">
        <v>1</v>
      </c>
      <c r="EN766" s="40">
        <f t="shared" si="926"/>
        <v>0</v>
      </c>
      <c r="EO766">
        <v>1</v>
      </c>
      <c r="EP766" t="s">
        <v>83</v>
      </c>
      <c r="EQ766">
        <v>2</v>
      </c>
      <c r="ER766" s="40">
        <f t="shared" si="896"/>
        <v>0</v>
      </c>
      <c r="ES766">
        <v>1</v>
      </c>
      <c r="ET766" t="s">
        <v>83</v>
      </c>
      <c r="EU766">
        <v>1</v>
      </c>
      <c r="EV766" s="40">
        <f t="shared" si="897"/>
        <v>4</v>
      </c>
      <c r="EW766">
        <v>0</v>
      </c>
      <c r="EX766" t="s">
        <v>83</v>
      </c>
      <c r="EY766">
        <v>0</v>
      </c>
      <c r="EZ766" s="40">
        <f t="shared" si="898"/>
        <v>0</v>
      </c>
      <c r="FA766" s="24">
        <f t="shared" si="899"/>
        <v>7</v>
      </c>
      <c r="FB766" s="14">
        <v>0</v>
      </c>
      <c r="FC766" t="s">
        <v>83</v>
      </c>
      <c r="FD766">
        <v>0</v>
      </c>
      <c r="FE766" s="40">
        <f t="shared" si="900"/>
        <v>0</v>
      </c>
      <c r="FF766">
        <v>3</v>
      </c>
      <c r="FG766" t="s">
        <v>83</v>
      </c>
      <c r="FH766">
        <v>0</v>
      </c>
      <c r="FI766" s="40">
        <f t="shared" si="901"/>
        <v>3</v>
      </c>
      <c r="FJ766">
        <v>0</v>
      </c>
      <c r="FK766" t="s">
        <v>83</v>
      </c>
      <c r="FL766">
        <v>1</v>
      </c>
      <c r="FM766" s="40">
        <f t="shared" si="902"/>
        <v>0</v>
      </c>
      <c r="FN766">
        <v>3</v>
      </c>
      <c r="FO766" t="s">
        <v>83</v>
      </c>
      <c r="FP766">
        <v>1</v>
      </c>
      <c r="FQ766" s="40">
        <f t="shared" si="865"/>
        <v>3</v>
      </c>
      <c r="FR766">
        <v>0</v>
      </c>
      <c r="FS766" t="s">
        <v>83</v>
      </c>
      <c r="FT766">
        <v>1</v>
      </c>
      <c r="FU766" s="40">
        <f t="shared" si="903"/>
        <v>4</v>
      </c>
      <c r="FV766">
        <v>2</v>
      </c>
      <c r="FW766" t="s">
        <v>83</v>
      </c>
      <c r="FX766">
        <v>4</v>
      </c>
      <c r="FY766" s="40">
        <f t="shared" si="866"/>
        <v>0</v>
      </c>
      <c r="FZ766" s="24">
        <f t="shared" si="867"/>
        <v>10</v>
      </c>
      <c r="GA766" s="14">
        <v>3</v>
      </c>
      <c r="GB766" t="s">
        <v>83</v>
      </c>
      <c r="GC766">
        <v>2</v>
      </c>
      <c r="GD766" s="40">
        <f t="shared" si="904"/>
        <v>0</v>
      </c>
      <c r="GE766">
        <v>1</v>
      </c>
      <c r="GF766" t="s">
        <v>83</v>
      </c>
      <c r="GG766">
        <v>1</v>
      </c>
      <c r="GH766" s="40">
        <f t="shared" si="932"/>
        <v>0</v>
      </c>
      <c r="GI766">
        <v>3</v>
      </c>
      <c r="GJ766" t="s">
        <v>83</v>
      </c>
      <c r="GK766">
        <v>0</v>
      </c>
      <c r="GL766" s="40">
        <f t="shared" si="905"/>
        <v>0</v>
      </c>
      <c r="GM766">
        <v>3</v>
      </c>
      <c r="GN766" t="s">
        <v>83</v>
      </c>
      <c r="GO766">
        <v>0</v>
      </c>
      <c r="GP766" s="40">
        <f t="shared" si="906"/>
        <v>3</v>
      </c>
      <c r="GQ766">
        <v>2</v>
      </c>
      <c r="GR766" t="s">
        <v>83</v>
      </c>
      <c r="GS766">
        <v>1</v>
      </c>
      <c r="GT766" s="40">
        <f t="shared" si="868"/>
        <v>0</v>
      </c>
      <c r="GU766">
        <v>2</v>
      </c>
      <c r="GV766" t="s">
        <v>83</v>
      </c>
      <c r="GW766">
        <v>1</v>
      </c>
      <c r="GX766" s="40">
        <f t="shared" si="907"/>
        <v>6</v>
      </c>
      <c r="GY766" s="24">
        <f t="shared" si="908"/>
        <v>9</v>
      </c>
      <c r="GZ766" s="28">
        <f t="shared" si="869"/>
        <v>81</v>
      </c>
      <c r="HA766" t="s">
        <v>84</v>
      </c>
      <c r="HB766">
        <f t="shared" si="870"/>
        <v>9</v>
      </c>
      <c r="HC766" t="s">
        <v>137</v>
      </c>
      <c r="HD766">
        <f t="shared" si="922"/>
        <v>5</v>
      </c>
      <c r="HE766" t="s">
        <v>93</v>
      </c>
      <c r="HF766">
        <f t="shared" si="871"/>
        <v>9</v>
      </c>
      <c r="HG766" t="s">
        <v>87</v>
      </c>
      <c r="HH766">
        <f t="shared" si="927"/>
        <v>5</v>
      </c>
      <c r="HI766" t="s">
        <v>88</v>
      </c>
      <c r="HJ766">
        <f t="shared" si="909"/>
        <v>0</v>
      </c>
      <c r="HK766" t="s">
        <v>131</v>
      </c>
      <c r="HL766">
        <f t="shared" si="910"/>
        <v>0</v>
      </c>
      <c r="HM766" t="s">
        <v>90</v>
      </c>
      <c r="HN766">
        <f t="shared" si="872"/>
        <v>9</v>
      </c>
      <c r="HO766" t="s">
        <v>91</v>
      </c>
      <c r="HP766">
        <f t="shared" si="911"/>
        <v>5</v>
      </c>
      <c r="HQ766" t="s">
        <v>136</v>
      </c>
      <c r="HR766" s="1">
        <f t="shared" si="912"/>
        <v>0</v>
      </c>
      <c r="HS766" t="s">
        <v>92</v>
      </c>
      <c r="HT766" s="1">
        <f t="shared" si="913"/>
        <v>0</v>
      </c>
      <c r="HU766" t="s">
        <v>133</v>
      </c>
      <c r="HV766" s="1">
        <f t="shared" si="914"/>
        <v>0</v>
      </c>
      <c r="HW766" t="s">
        <v>129</v>
      </c>
      <c r="HX766" s="1">
        <f t="shared" si="915"/>
        <v>0</v>
      </c>
      <c r="HY766" t="s">
        <v>130</v>
      </c>
      <c r="HZ766" s="1">
        <f t="shared" si="916"/>
        <v>6</v>
      </c>
      <c r="IA766" t="s">
        <v>95</v>
      </c>
      <c r="IB766" s="1">
        <f t="shared" si="917"/>
        <v>6</v>
      </c>
      <c r="IC766" t="s">
        <v>134</v>
      </c>
      <c r="ID766" s="1">
        <f t="shared" si="918"/>
        <v>6</v>
      </c>
      <c r="IE766" t="s">
        <v>96</v>
      </c>
      <c r="IF766" s="1">
        <f t="shared" si="919"/>
        <v>5</v>
      </c>
      <c r="IG766">
        <f t="shared" si="924"/>
        <v>65</v>
      </c>
      <c r="IH766" s="1">
        <f t="shared" si="920"/>
        <v>146</v>
      </c>
    </row>
    <row r="767" spans="1:242" ht="14.65" thickBot="1" x14ac:dyDescent="0.5">
      <c r="A767" s="1">
        <v>764</v>
      </c>
      <c r="B767" s="45">
        <f t="shared" si="855"/>
        <v>559</v>
      </c>
      <c r="C767" s="14" t="s">
        <v>1512</v>
      </c>
      <c r="D767" t="s">
        <v>833</v>
      </c>
      <c r="E767" s="15" t="s">
        <v>1453</v>
      </c>
      <c r="F767" s="28">
        <f t="shared" si="857"/>
        <v>138</v>
      </c>
      <c r="H767" s="14">
        <v>1</v>
      </c>
      <c r="I767" t="s">
        <v>83</v>
      </c>
      <c r="J767">
        <v>0</v>
      </c>
      <c r="K767" s="40">
        <f t="shared" si="933"/>
        <v>0</v>
      </c>
      <c r="L767">
        <v>2</v>
      </c>
      <c r="M767" t="s">
        <v>83</v>
      </c>
      <c r="N767">
        <v>1</v>
      </c>
      <c r="O767" s="40">
        <f t="shared" si="925"/>
        <v>0</v>
      </c>
      <c r="P767">
        <v>1</v>
      </c>
      <c r="Q767" t="s">
        <v>83</v>
      </c>
      <c r="R767">
        <v>1</v>
      </c>
      <c r="S767" s="40">
        <f t="shared" si="873"/>
        <v>0</v>
      </c>
      <c r="T767">
        <v>1</v>
      </c>
      <c r="U767" t="s">
        <v>83</v>
      </c>
      <c r="V767">
        <v>0</v>
      </c>
      <c r="W767" s="40">
        <f t="shared" si="858"/>
        <v>0</v>
      </c>
      <c r="X767">
        <v>1</v>
      </c>
      <c r="Y767" t="s">
        <v>83</v>
      </c>
      <c r="Z767">
        <v>2</v>
      </c>
      <c r="AA767" s="40">
        <f t="shared" si="859"/>
        <v>6</v>
      </c>
      <c r="AB767">
        <v>1</v>
      </c>
      <c r="AC767" t="s">
        <v>83</v>
      </c>
      <c r="AD767">
        <v>0</v>
      </c>
      <c r="AE767" s="40">
        <f t="shared" si="874"/>
        <v>3</v>
      </c>
      <c r="AF767" s="24">
        <f t="shared" si="875"/>
        <v>9</v>
      </c>
      <c r="AG767" s="14">
        <v>2</v>
      </c>
      <c r="AH767" t="s">
        <v>83</v>
      </c>
      <c r="AI767">
        <v>0</v>
      </c>
      <c r="AJ767" s="40">
        <f t="shared" si="923"/>
        <v>3</v>
      </c>
      <c r="AK767">
        <v>2</v>
      </c>
      <c r="AL767" t="s">
        <v>83</v>
      </c>
      <c r="AM767">
        <v>1</v>
      </c>
      <c r="AN767" s="40">
        <f t="shared" si="876"/>
        <v>0</v>
      </c>
      <c r="AO767">
        <v>3</v>
      </c>
      <c r="AP767" t="s">
        <v>83</v>
      </c>
      <c r="AQ767">
        <v>1</v>
      </c>
      <c r="AR767" s="40">
        <f t="shared" si="856"/>
        <v>0</v>
      </c>
      <c r="AS767">
        <v>1</v>
      </c>
      <c r="AT767" t="s">
        <v>83</v>
      </c>
      <c r="AU767">
        <v>1</v>
      </c>
      <c r="AV767" s="40">
        <f t="shared" si="877"/>
        <v>4</v>
      </c>
      <c r="AW767">
        <v>1</v>
      </c>
      <c r="AX767" t="s">
        <v>83</v>
      </c>
      <c r="AY767">
        <v>2</v>
      </c>
      <c r="AZ767" s="40">
        <f t="shared" si="878"/>
        <v>3</v>
      </c>
      <c r="BA767">
        <v>0</v>
      </c>
      <c r="BB767" t="s">
        <v>83</v>
      </c>
      <c r="BC767">
        <v>2</v>
      </c>
      <c r="BD767" s="40">
        <f t="shared" si="860"/>
        <v>3</v>
      </c>
      <c r="BE767" s="24">
        <f t="shared" si="879"/>
        <v>13</v>
      </c>
      <c r="BF767" s="14">
        <v>4</v>
      </c>
      <c r="BG767" t="s">
        <v>83</v>
      </c>
      <c r="BH767">
        <v>0</v>
      </c>
      <c r="BI767" s="40">
        <f t="shared" si="880"/>
        <v>0</v>
      </c>
      <c r="BJ767">
        <v>2</v>
      </c>
      <c r="BK767" t="s">
        <v>83</v>
      </c>
      <c r="BL767">
        <v>1</v>
      </c>
      <c r="BM767" s="40">
        <f t="shared" si="881"/>
        <v>0</v>
      </c>
      <c r="BN767">
        <v>2</v>
      </c>
      <c r="BO767" t="s">
        <v>83</v>
      </c>
      <c r="BP767">
        <v>1</v>
      </c>
      <c r="BQ767" s="40">
        <f t="shared" si="861"/>
        <v>3</v>
      </c>
      <c r="BR767">
        <v>1</v>
      </c>
      <c r="BS767" t="s">
        <v>83</v>
      </c>
      <c r="BT767">
        <v>1</v>
      </c>
      <c r="BU767" s="40">
        <f t="shared" si="882"/>
        <v>0</v>
      </c>
      <c r="BV767">
        <v>1</v>
      </c>
      <c r="BW767" t="s">
        <v>83</v>
      </c>
      <c r="BX767">
        <v>2</v>
      </c>
      <c r="BY767" s="40">
        <f t="shared" si="883"/>
        <v>3</v>
      </c>
      <c r="BZ767">
        <v>1</v>
      </c>
      <c r="CA767" t="s">
        <v>83</v>
      </c>
      <c r="CB767">
        <v>2</v>
      </c>
      <c r="CC767" s="40">
        <f t="shared" si="884"/>
        <v>6</v>
      </c>
      <c r="CD767" s="24">
        <f t="shared" si="885"/>
        <v>12</v>
      </c>
      <c r="CE767" s="14">
        <v>2</v>
      </c>
      <c r="CF767" t="s">
        <v>83</v>
      </c>
      <c r="CG767">
        <v>1</v>
      </c>
      <c r="CH767" s="40">
        <f t="shared" si="886"/>
        <v>0</v>
      </c>
      <c r="CI767">
        <v>2</v>
      </c>
      <c r="CJ767" t="s">
        <v>83</v>
      </c>
      <c r="CK767">
        <v>1</v>
      </c>
      <c r="CL767" s="40">
        <f t="shared" si="887"/>
        <v>3</v>
      </c>
      <c r="CM767">
        <v>0</v>
      </c>
      <c r="CN767" t="s">
        <v>83</v>
      </c>
      <c r="CO767">
        <v>2</v>
      </c>
      <c r="CP767" s="40">
        <f t="shared" si="888"/>
        <v>3</v>
      </c>
      <c r="CQ767">
        <v>1</v>
      </c>
      <c r="CR767" t="s">
        <v>83</v>
      </c>
      <c r="CS767">
        <v>1</v>
      </c>
      <c r="CT767" s="40">
        <f t="shared" si="889"/>
        <v>0</v>
      </c>
      <c r="CU767">
        <v>1</v>
      </c>
      <c r="CV767" t="s">
        <v>83</v>
      </c>
      <c r="CW767">
        <v>1</v>
      </c>
      <c r="CX767" s="40">
        <f t="shared" si="890"/>
        <v>0</v>
      </c>
      <c r="CY767">
        <v>0</v>
      </c>
      <c r="CZ767" t="s">
        <v>83</v>
      </c>
      <c r="DA767">
        <v>3</v>
      </c>
      <c r="DB767" s="40">
        <f t="shared" si="891"/>
        <v>0</v>
      </c>
      <c r="DC767" s="24">
        <f t="shared" si="892"/>
        <v>6</v>
      </c>
      <c r="DD767" s="14">
        <v>2</v>
      </c>
      <c r="DE767" t="s">
        <v>83</v>
      </c>
      <c r="DF767">
        <v>0</v>
      </c>
      <c r="DG767" s="40">
        <f t="shared" si="921"/>
        <v>0</v>
      </c>
      <c r="DH767">
        <v>2</v>
      </c>
      <c r="DI767" t="s">
        <v>83</v>
      </c>
      <c r="DJ767">
        <v>0</v>
      </c>
      <c r="DK767" s="40">
        <f t="shared" si="862"/>
        <v>3</v>
      </c>
      <c r="DL767">
        <v>1</v>
      </c>
      <c r="DM767" t="s">
        <v>83</v>
      </c>
      <c r="DN767">
        <v>0</v>
      </c>
      <c r="DO767" s="40">
        <f t="shared" si="893"/>
        <v>0</v>
      </c>
      <c r="DP767">
        <v>2</v>
      </c>
      <c r="DQ767" t="s">
        <v>83</v>
      </c>
      <c r="DR767">
        <v>1</v>
      </c>
      <c r="DS767" s="40">
        <f t="shared" si="853"/>
        <v>0</v>
      </c>
      <c r="DT767">
        <v>1</v>
      </c>
      <c r="DU767" t="s">
        <v>83</v>
      </c>
      <c r="DV767">
        <v>1</v>
      </c>
      <c r="DW767" s="40">
        <f t="shared" si="854"/>
        <v>1</v>
      </c>
      <c r="DX767">
        <v>0</v>
      </c>
      <c r="DY767" t="s">
        <v>83</v>
      </c>
      <c r="DZ767">
        <v>2</v>
      </c>
      <c r="EA767" s="39">
        <f t="shared" si="863"/>
        <v>4</v>
      </c>
      <c r="EB767" s="24">
        <f t="shared" si="864"/>
        <v>8</v>
      </c>
      <c r="EC767" s="14">
        <v>0</v>
      </c>
      <c r="ED767" t="s">
        <v>83</v>
      </c>
      <c r="EE767">
        <v>2</v>
      </c>
      <c r="EF767" s="40">
        <f t="shared" si="894"/>
        <v>0</v>
      </c>
      <c r="EG767">
        <v>2</v>
      </c>
      <c r="EH767" t="s">
        <v>83</v>
      </c>
      <c r="EI767">
        <v>1</v>
      </c>
      <c r="EJ767" s="40">
        <f t="shared" si="895"/>
        <v>4</v>
      </c>
      <c r="EK767">
        <v>2</v>
      </c>
      <c r="EL767" t="s">
        <v>83</v>
      </c>
      <c r="EM767">
        <v>0</v>
      </c>
      <c r="EN767" s="40">
        <f t="shared" si="926"/>
        <v>0</v>
      </c>
      <c r="EO767">
        <v>1</v>
      </c>
      <c r="EP767" t="s">
        <v>83</v>
      </c>
      <c r="EQ767">
        <v>1</v>
      </c>
      <c r="ER767" s="40">
        <f t="shared" si="896"/>
        <v>0</v>
      </c>
      <c r="ES767">
        <v>1</v>
      </c>
      <c r="ET767" t="s">
        <v>83</v>
      </c>
      <c r="EU767">
        <v>2</v>
      </c>
      <c r="EV767" s="40">
        <f t="shared" si="897"/>
        <v>0</v>
      </c>
      <c r="EW767">
        <v>2</v>
      </c>
      <c r="EX767" t="s">
        <v>83</v>
      </c>
      <c r="EY767">
        <v>0</v>
      </c>
      <c r="EZ767" s="40">
        <f t="shared" si="898"/>
        <v>0</v>
      </c>
      <c r="FA767" s="24">
        <f t="shared" si="899"/>
        <v>4</v>
      </c>
      <c r="FB767" s="14">
        <v>0</v>
      </c>
      <c r="FC767" t="s">
        <v>83</v>
      </c>
      <c r="FD767">
        <v>1</v>
      </c>
      <c r="FE767" s="40">
        <f t="shared" si="900"/>
        <v>0</v>
      </c>
      <c r="FF767">
        <v>3</v>
      </c>
      <c r="FG767" t="s">
        <v>83</v>
      </c>
      <c r="FH767">
        <v>0</v>
      </c>
      <c r="FI767" s="40">
        <f t="shared" si="901"/>
        <v>3</v>
      </c>
      <c r="FJ767">
        <v>1</v>
      </c>
      <c r="FK767" t="s">
        <v>83</v>
      </c>
      <c r="FL767">
        <v>0</v>
      </c>
      <c r="FM767" s="40">
        <f t="shared" si="902"/>
        <v>0</v>
      </c>
      <c r="FN767">
        <v>2</v>
      </c>
      <c r="FO767" t="s">
        <v>83</v>
      </c>
      <c r="FP767">
        <v>1</v>
      </c>
      <c r="FQ767" s="40">
        <f t="shared" si="865"/>
        <v>4</v>
      </c>
      <c r="FR767">
        <v>1</v>
      </c>
      <c r="FS767" t="s">
        <v>83</v>
      </c>
      <c r="FT767">
        <v>1</v>
      </c>
      <c r="FU767" s="40">
        <f t="shared" si="903"/>
        <v>0</v>
      </c>
      <c r="FV767">
        <v>1</v>
      </c>
      <c r="FW767" t="s">
        <v>83</v>
      </c>
      <c r="FX767">
        <v>2</v>
      </c>
      <c r="FY767" s="40">
        <f t="shared" si="866"/>
        <v>0</v>
      </c>
      <c r="FZ767" s="24">
        <f t="shared" si="867"/>
        <v>7</v>
      </c>
      <c r="GA767" s="14">
        <v>1</v>
      </c>
      <c r="GB767" t="s">
        <v>83</v>
      </c>
      <c r="GC767">
        <v>3</v>
      </c>
      <c r="GD767" s="40">
        <f t="shared" si="904"/>
        <v>0</v>
      </c>
      <c r="GE767">
        <v>2</v>
      </c>
      <c r="GF767" t="s">
        <v>83</v>
      </c>
      <c r="GG767">
        <v>1</v>
      </c>
      <c r="GH767" s="40">
        <f t="shared" si="932"/>
        <v>4</v>
      </c>
      <c r="GI767">
        <v>1</v>
      </c>
      <c r="GJ767" t="s">
        <v>83</v>
      </c>
      <c r="GK767">
        <v>1</v>
      </c>
      <c r="GL767" s="40">
        <f t="shared" si="905"/>
        <v>0</v>
      </c>
      <c r="GM767">
        <v>2</v>
      </c>
      <c r="GN767" t="s">
        <v>83</v>
      </c>
      <c r="GO767">
        <v>1</v>
      </c>
      <c r="GP767" s="40">
        <f t="shared" si="906"/>
        <v>3</v>
      </c>
      <c r="GQ767">
        <v>2</v>
      </c>
      <c r="GR767" t="s">
        <v>83</v>
      </c>
      <c r="GS767">
        <v>0</v>
      </c>
      <c r="GT767" s="40">
        <f t="shared" si="868"/>
        <v>0</v>
      </c>
      <c r="GU767">
        <v>1</v>
      </c>
      <c r="GV767" t="s">
        <v>83</v>
      </c>
      <c r="GW767">
        <v>1</v>
      </c>
      <c r="GX767" s="40">
        <f t="shared" si="907"/>
        <v>0</v>
      </c>
      <c r="GY767" s="24">
        <f t="shared" si="908"/>
        <v>7</v>
      </c>
      <c r="GZ767" s="28">
        <f t="shared" si="869"/>
        <v>66</v>
      </c>
      <c r="HA767" t="s">
        <v>132</v>
      </c>
      <c r="HB767">
        <f t="shared" si="870"/>
        <v>5</v>
      </c>
      <c r="HC767" t="s">
        <v>85</v>
      </c>
      <c r="HD767">
        <f t="shared" si="922"/>
        <v>9</v>
      </c>
      <c r="HE767" t="s">
        <v>93</v>
      </c>
      <c r="HF767">
        <f t="shared" si="871"/>
        <v>9</v>
      </c>
      <c r="HG767" t="s">
        <v>94</v>
      </c>
      <c r="HH767">
        <f t="shared" si="927"/>
        <v>9</v>
      </c>
      <c r="HI767" t="s">
        <v>130</v>
      </c>
      <c r="HJ767">
        <f t="shared" si="909"/>
        <v>5</v>
      </c>
      <c r="HK767" t="s">
        <v>131</v>
      </c>
      <c r="HL767">
        <f t="shared" si="910"/>
        <v>0</v>
      </c>
      <c r="HM767" t="s">
        <v>90</v>
      </c>
      <c r="HN767">
        <f t="shared" si="872"/>
        <v>9</v>
      </c>
      <c r="HO767" t="s">
        <v>96</v>
      </c>
      <c r="HP767">
        <f t="shared" si="911"/>
        <v>9</v>
      </c>
      <c r="HQ767" t="s">
        <v>84</v>
      </c>
      <c r="HR767" s="1">
        <f t="shared" si="912"/>
        <v>5</v>
      </c>
      <c r="HS767" t="s">
        <v>137</v>
      </c>
      <c r="HT767" s="1">
        <f t="shared" si="913"/>
        <v>6</v>
      </c>
      <c r="HU767" t="s">
        <v>133</v>
      </c>
      <c r="HV767" s="1">
        <f t="shared" si="914"/>
        <v>0</v>
      </c>
      <c r="HW767" t="s">
        <v>129</v>
      </c>
      <c r="HX767" s="1">
        <f t="shared" si="915"/>
        <v>0</v>
      </c>
      <c r="HY767" t="s">
        <v>88</v>
      </c>
      <c r="HZ767" s="1">
        <f t="shared" si="916"/>
        <v>0</v>
      </c>
      <c r="IA767" t="s">
        <v>142</v>
      </c>
      <c r="IB767" s="1">
        <f t="shared" si="917"/>
        <v>0</v>
      </c>
      <c r="IC767" t="s">
        <v>166</v>
      </c>
      <c r="ID767" s="1">
        <f t="shared" si="918"/>
        <v>0</v>
      </c>
      <c r="IE767" t="s">
        <v>91</v>
      </c>
      <c r="IF767" s="1">
        <f t="shared" si="919"/>
        <v>6</v>
      </c>
      <c r="IG767">
        <f t="shared" si="924"/>
        <v>72</v>
      </c>
      <c r="IH767" s="1">
        <f t="shared" si="920"/>
        <v>138</v>
      </c>
    </row>
    <row r="768" spans="1:242" ht="14.65" thickBot="1" x14ac:dyDescent="0.5">
      <c r="A768" s="1">
        <v>765</v>
      </c>
      <c r="B768" s="45">
        <f t="shared" si="855"/>
        <v>356</v>
      </c>
      <c r="C768" s="14" t="s">
        <v>1440</v>
      </c>
      <c r="D768" t="s">
        <v>833</v>
      </c>
      <c r="E768" s="15" t="s">
        <v>1453</v>
      </c>
      <c r="F768" s="28">
        <f t="shared" si="857"/>
        <v>155</v>
      </c>
      <c r="H768" s="14">
        <v>0</v>
      </c>
      <c r="I768" t="s">
        <v>83</v>
      </c>
      <c r="J768">
        <v>3</v>
      </c>
      <c r="K768" s="40">
        <f t="shared" si="933"/>
        <v>3</v>
      </c>
      <c r="L768">
        <v>2</v>
      </c>
      <c r="M768" t="s">
        <v>83</v>
      </c>
      <c r="N768">
        <v>2</v>
      </c>
      <c r="O768" s="40">
        <f t="shared" si="925"/>
        <v>0</v>
      </c>
      <c r="P768">
        <v>0</v>
      </c>
      <c r="Q768" t="s">
        <v>83</v>
      </c>
      <c r="R768">
        <v>2</v>
      </c>
      <c r="S768" s="40">
        <f t="shared" si="873"/>
        <v>4</v>
      </c>
      <c r="T768">
        <v>2</v>
      </c>
      <c r="U768" t="s">
        <v>83</v>
      </c>
      <c r="V768">
        <v>0</v>
      </c>
      <c r="W768" s="40">
        <f t="shared" si="858"/>
        <v>0</v>
      </c>
      <c r="X768">
        <v>1</v>
      </c>
      <c r="Y768" t="s">
        <v>83</v>
      </c>
      <c r="Z768">
        <v>2</v>
      </c>
      <c r="AA768" s="40">
        <f t="shared" si="859"/>
        <v>6</v>
      </c>
      <c r="AB768">
        <v>3</v>
      </c>
      <c r="AC768" t="s">
        <v>83</v>
      </c>
      <c r="AD768">
        <v>0</v>
      </c>
      <c r="AE768" s="40">
        <f t="shared" si="874"/>
        <v>3</v>
      </c>
      <c r="AF768" s="24">
        <f t="shared" si="875"/>
        <v>16</v>
      </c>
      <c r="AG768" s="14">
        <v>3</v>
      </c>
      <c r="AH768" t="s">
        <v>83</v>
      </c>
      <c r="AI768">
        <v>0</v>
      </c>
      <c r="AJ768" s="40">
        <f t="shared" si="923"/>
        <v>3</v>
      </c>
      <c r="AK768">
        <v>2</v>
      </c>
      <c r="AL768" t="s">
        <v>83</v>
      </c>
      <c r="AM768">
        <v>1</v>
      </c>
      <c r="AN768" s="40">
        <f t="shared" si="876"/>
        <v>0</v>
      </c>
      <c r="AO768">
        <v>2</v>
      </c>
      <c r="AP768" t="s">
        <v>83</v>
      </c>
      <c r="AQ768">
        <v>0</v>
      </c>
      <c r="AR768" s="40">
        <f t="shared" si="856"/>
        <v>0</v>
      </c>
      <c r="AS768">
        <v>2</v>
      </c>
      <c r="AT768" t="s">
        <v>83</v>
      </c>
      <c r="AU768">
        <v>1</v>
      </c>
      <c r="AV768" s="40">
        <f t="shared" si="877"/>
        <v>0</v>
      </c>
      <c r="AW768">
        <v>1</v>
      </c>
      <c r="AX768" t="s">
        <v>83</v>
      </c>
      <c r="AY768">
        <v>2</v>
      </c>
      <c r="AZ768" s="40">
        <f t="shared" si="878"/>
        <v>3</v>
      </c>
      <c r="BA768">
        <v>0</v>
      </c>
      <c r="BB768" t="s">
        <v>83</v>
      </c>
      <c r="BC768">
        <v>2</v>
      </c>
      <c r="BD768" s="40">
        <f t="shared" si="860"/>
        <v>3</v>
      </c>
      <c r="BE768" s="24">
        <f t="shared" si="879"/>
        <v>9</v>
      </c>
      <c r="BF768" s="14">
        <v>3</v>
      </c>
      <c r="BG768" t="s">
        <v>83</v>
      </c>
      <c r="BH768">
        <v>0</v>
      </c>
      <c r="BI768" s="40">
        <f t="shared" si="880"/>
        <v>0</v>
      </c>
      <c r="BJ768">
        <v>2</v>
      </c>
      <c r="BK768" t="s">
        <v>83</v>
      </c>
      <c r="BL768">
        <v>0</v>
      </c>
      <c r="BM768" s="40">
        <f t="shared" si="881"/>
        <v>0</v>
      </c>
      <c r="BN768">
        <v>1</v>
      </c>
      <c r="BO768" t="s">
        <v>83</v>
      </c>
      <c r="BP768">
        <v>0</v>
      </c>
      <c r="BQ768" s="40">
        <f t="shared" si="861"/>
        <v>3</v>
      </c>
      <c r="BR768">
        <v>2</v>
      </c>
      <c r="BS768" t="s">
        <v>83</v>
      </c>
      <c r="BT768">
        <v>1</v>
      </c>
      <c r="BU768" s="40">
        <f t="shared" si="882"/>
        <v>3</v>
      </c>
      <c r="BV768">
        <v>1</v>
      </c>
      <c r="BW768" t="s">
        <v>83</v>
      </c>
      <c r="BX768">
        <v>3</v>
      </c>
      <c r="BY768" s="40">
        <f t="shared" si="883"/>
        <v>4</v>
      </c>
      <c r="BZ768">
        <v>0</v>
      </c>
      <c r="CA768" t="s">
        <v>83</v>
      </c>
      <c r="CB768">
        <v>2</v>
      </c>
      <c r="CC768" s="40">
        <f t="shared" si="884"/>
        <v>3</v>
      </c>
      <c r="CD768" s="24">
        <f t="shared" si="885"/>
        <v>13</v>
      </c>
      <c r="CE768" s="14">
        <v>2</v>
      </c>
      <c r="CF768" t="s">
        <v>83</v>
      </c>
      <c r="CG768">
        <v>1</v>
      </c>
      <c r="CH768" s="40">
        <f t="shared" si="886"/>
        <v>0</v>
      </c>
      <c r="CI768">
        <v>2</v>
      </c>
      <c r="CJ768" t="s">
        <v>83</v>
      </c>
      <c r="CK768">
        <v>0</v>
      </c>
      <c r="CL768" s="40">
        <f t="shared" si="887"/>
        <v>3</v>
      </c>
      <c r="CM768">
        <v>1</v>
      </c>
      <c r="CN768" t="s">
        <v>83</v>
      </c>
      <c r="CO768">
        <v>2</v>
      </c>
      <c r="CP768" s="40">
        <f t="shared" si="888"/>
        <v>4</v>
      </c>
      <c r="CQ768">
        <v>3</v>
      </c>
      <c r="CR768" t="s">
        <v>83</v>
      </c>
      <c r="CS768">
        <v>2</v>
      </c>
      <c r="CT768" s="40">
        <f t="shared" si="889"/>
        <v>4</v>
      </c>
      <c r="CU768">
        <v>1</v>
      </c>
      <c r="CV768" t="s">
        <v>83</v>
      </c>
      <c r="CW768">
        <v>1</v>
      </c>
      <c r="CX768" s="40">
        <f t="shared" si="890"/>
        <v>0</v>
      </c>
      <c r="CY768">
        <v>0</v>
      </c>
      <c r="CZ768" t="s">
        <v>83</v>
      </c>
      <c r="DA768">
        <v>3</v>
      </c>
      <c r="DB768" s="40">
        <f t="shared" si="891"/>
        <v>0</v>
      </c>
      <c r="DC768" s="24">
        <f t="shared" si="892"/>
        <v>11</v>
      </c>
      <c r="DD768" s="14">
        <v>2</v>
      </c>
      <c r="DE768" t="s">
        <v>83</v>
      </c>
      <c r="DF768">
        <v>1</v>
      </c>
      <c r="DG768" s="40">
        <f t="shared" si="921"/>
        <v>0</v>
      </c>
      <c r="DH768">
        <v>2</v>
      </c>
      <c r="DI768" t="s">
        <v>83</v>
      </c>
      <c r="DJ768">
        <v>0</v>
      </c>
      <c r="DK768" s="40">
        <f t="shared" si="862"/>
        <v>3</v>
      </c>
      <c r="DL768">
        <v>1</v>
      </c>
      <c r="DM768" t="s">
        <v>83</v>
      </c>
      <c r="DN768">
        <v>1</v>
      </c>
      <c r="DO768" s="40">
        <f t="shared" si="893"/>
        <v>0</v>
      </c>
      <c r="DP768">
        <v>2</v>
      </c>
      <c r="DQ768" t="s">
        <v>83</v>
      </c>
      <c r="DR768">
        <v>2</v>
      </c>
      <c r="DS768" s="40">
        <f t="shared" si="853"/>
        <v>4</v>
      </c>
      <c r="DT768">
        <v>1</v>
      </c>
      <c r="DU768" t="s">
        <v>83</v>
      </c>
      <c r="DV768">
        <v>1</v>
      </c>
      <c r="DW768" s="40">
        <f t="shared" si="854"/>
        <v>1</v>
      </c>
      <c r="DX768">
        <v>0</v>
      </c>
      <c r="DY768" t="s">
        <v>83</v>
      </c>
      <c r="DZ768">
        <v>2</v>
      </c>
      <c r="EA768" s="39">
        <f t="shared" si="863"/>
        <v>4</v>
      </c>
      <c r="EB768" s="24">
        <f t="shared" si="864"/>
        <v>12</v>
      </c>
      <c r="EC768" s="14">
        <v>2</v>
      </c>
      <c r="ED768" t="s">
        <v>83</v>
      </c>
      <c r="EE768">
        <v>2</v>
      </c>
      <c r="EF768" s="40">
        <f t="shared" si="894"/>
        <v>3</v>
      </c>
      <c r="EG768">
        <v>2</v>
      </c>
      <c r="EH768" t="s">
        <v>83</v>
      </c>
      <c r="EI768">
        <v>1</v>
      </c>
      <c r="EJ768" s="40">
        <f t="shared" si="895"/>
        <v>4</v>
      </c>
      <c r="EK768">
        <v>2</v>
      </c>
      <c r="EL768" t="s">
        <v>83</v>
      </c>
      <c r="EM768">
        <v>0</v>
      </c>
      <c r="EN768" s="40">
        <f t="shared" si="926"/>
        <v>0</v>
      </c>
      <c r="EO768">
        <v>1</v>
      </c>
      <c r="EP768" t="s">
        <v>83</v>
      </c>
      <c r="EQ768">
        <v>3</v>
      </c>
      <c r="ER768" s="40">
        <f t="shared" si="896"/>
        <v>0</v>
      </c>
      <c r="ES768">
        <v>1</v>
      </c>
      <c r="ET768" t="s">
        <v>83</v>
      </c>
      <c r="EU768">
        <v>2</v>
      </c>
      <c r="EV768" s="40">
        <f t="shared" si="897"/>
        <v>0</v>
      </c>
      <c r="EW768">
        <v>1</v>
      </c>
      <c r="EX768" t="s">
        <v>83</v>
      </c>
      <c r="EY768">
        <v>0</v>
      </c>
      <c r="EZ768" s="40">
        <f t="shared" si="898"/>
        <v>0</v>
      </c>
      <c r="FA768" s="24">
        <f t="shared" si="899"/>
        <v>7</v>
      </c>
      <c r="FB768" s="14">
        <v>1</v>
      </c>
      <c r="FC768" t="s">
        <v>83</v>
      </c>
      <c r="FD768">
        <v>2</v>
      </c>
      <c r="FE768" s="40">
        <f t="shared" si="900"/>
        <v>0</v>
      </c>
      <c r="FF768">
        <v>2</v>
      </c>
      <c r="FG768" t="s">
        <v>83</v>
      </c>
      <c r="FH768">
        <v>0</v>
      </c>
      <c r="FI768" s="40">
        <f t="shared" si="901"/>
        <v>6</v>
      </c>
      <c r="FJ768">
        <v>3</v>
      </c>
      <c r="FK768" t="s">
        <v>83</v>
      </c>
      <c r="FL768">
        <v>0</v>
      </c>
      <c r="FM768" s="40">
        <f t="shared" si="902"/>
        <v>0</v>
      </c>
      <c r="FN768">
        <v>2</v>
      </c>
      <c r="FO768" t="s">
        <v>83</v>
      </c>
      <c r="FP768">
        <v>0</v>
      </c>
      <c r="FQ768" s="40">
        <f t="shared" si="865"/>
        <v>3</v>
      </c>
      <c r="FR768">
        <v>1</v>
      </c>
      <c r="FS768" t="s">
        <v>83</v>
      </c>
      <c r="FT768">
        <v>1</v>
      </c>
      <c r="FU768" s="40">
        <f t="shared" si="903"/>
        <v>0</v>
      </c>
      <c r="FV768">
        <v>1</v>
      </c>
      <c r="FW768" t="s">
        <v>83</v>
      </c>
      <c r="FX768">
        <v>1</v>
      </c>
      <c r="FY768" s="40">
        <f t="shared" si="866"/>
        <v>0</v>
      </c>
      <c r="FZ768" s="24">
        <f t="shared" si="867"/>
        <v>9</v>
      </c>
      <c r="GA768" s="14">
        <v>1</v>
      </c>
      <c r="GB768" t="s">
        <v>83</v>
      </c>
      <c r="GC768">
        <v>2</v>
      </c>
      <c r="GD768" s="40">
        <f t="shared" si="904"/>
        <v>0</v>
      </c>
      <c r="GE768">
        <v>2</v>
      </c>
      <c r="GF768" t="s">
        <v>83</v>
      </c>
      <c r="GG768">
        <v>1</v>
      </c>
      <c r="GH768" s="40">
        <f t="shared" si="932"/>
        <v>4</v>
      </c>
      <c r="GI768">
        <v>1</v>
      </c>
      <c r="GJ768" t="s">
        <v>83</v>
      </c>
      <c r="GK768">
        <v>1</v>
      </c>
      <c r="GL768" s="40">
        <f t="shared" si="905"/>
        <v>0</v>
      </c>
      <c r="GM768">
        <v>2</v>
      </c>
      <c r="GN768" t="s">
        <v>83</v>
      </c>
      <c r="GO768">
        <v>0</v>
      </c>
      <c r="GP768" s="40">
        <f t="shared" si="906"/>
        <v>6</v>
      </c>
      <c r="GQ768">
        <v>2</v>
      </c>
      <c r="GR768" t="s">
        <v>83</v>
      </c>
      <c r="GS768">
        <v>0</v>
      </c>
      <c r="GT768" s="40">
        <f t="shared" si="868"/>
        <v>0</v>
      </c>
      <c r="GU768">
        <v>1</v>
      </c>
      <c r="GV768" t="s">
        <v>83</v>
      </c>
      <c r="GW768">
        <v>2</v>
      </c>
      <c r="GX768" s="40">
        <f t="shared" si="907"/>
        <v>0</v>
      </c>
      <c r="GY768" s="24">
        <f t="shared" si="908"/>
        <v>10</v>
      </c>
      <c r="GZ768" s="28">
        <f t="shared" si="869"/>
        <v>87</v>
      </c>
      <c r="HA768" t="s">
        <v>84</v>
      </c>
      <c r="HB768">
        <f t="shared" si="870"/>
        <v>9</v>
      </c>
      <c r="HC768" t="s">
        <v>85</v>
      </c>
      <c r="HD768">
        <f t="shared" si="922"/>
        <v>9</v>
      </c>
      <c r="HE768" t="s">
        <v>93</v>
      </c>
      <c r="HF768">
        <f t="shared" si="871"/>
        <v>9</v>
      </c>
      <c r="HG768" t="s">
        <v>94</v>
      </c>
      <c r="HH768">
        <f t="shared" si="927"/>
        <v>9</v>
      </c>
      <c r="HI768" t="s">
        <v>88</v>
      </c>
      <c r="HJ768">
        <f t="shared" si="909"/>
        <v>0</v>
      </c>
      <c r="HK768" t="s">
        <v>131</v>
      </c>
      <c r="HL768">
        <f t="shared" si="910"/>
        <v>0</v>
      </c>
      <c r="HM768" t="s">
        <v>166</v>
      </c>
      <c r="HN768">
        <f t="shared" si="872"/>
        <v>0</v>
      </c>
      <c r="HO768" t="s">
        <v>96</v>
      </c>
      <c r="HP768">
        <f t="shared" si="911"/>
        <v>9</v>
      </c>
      <c r="HQ768" t="s">
        <v>132</v>
      </c>
      <c r="HR768" s="1">
        <f t="shared" si="912"/>
        <v>6</v>
      </c>
      <c r="HS768" t="s">
        <v>137</v>
      </c>
      <c r="HT768" s="1">
        <f t="shared" si="913"/>
        <v>6</v>
      </c>
      <c r="HU768" t="s">
        <v>133</v>
      </c>
      <c r="HV768" s="1">
        <f t="shared" si="914"/>
        <v>0</v>
      </c>
      <c r="HW768" t="s">
        <v>129</v>
      </c>
      <c r="HX768" s="1">
        <f t="shared" si="915"/>
        <v>0</v>
      </c>
      <c r="HY768" t="s">
        <v>130</v>
      </c>
      <c r="HZ768" s="1">
        <f t="shared" si="916"/>
        <v>6</v>
      </c>
      <c r="IA768" t="s">
        <v>142</v>
      </c>
      <c r="IB768" s="1">
        <f t="shared" si="917"/>
        <v>0</v>
      </c>
      <c r="IC768" t="s">
        <v>90</v>
      </c>
      <c r="ID768" s="1">
        <f t="shared" si="918"/>
        <v>5</v>
      </c>
      <c r="IE768" t="s">
        <v>138</v>
      </c>
      <c r="IF768" s="1">
        <f t="shared" si="919"/>
        <v>0</v>
      </c>
      <c r="IG768">
        <f t="shared" si="924"/>
        <v>68</v>
      </c>
      <c r="IH768" s="1">
        <f t="shared" si="920"/>
        <v>155</v>
      </c>
    </row>
    <row r="769" spans="1:242" ht="14.65" thickBot="1" x14ac:dyDescent="0.5">
      <c r="A769" s="1">
        <v>766</v>
      </c>
      <c r="B769" s="45">
        <f t="shared" si="855"/>
        <v>410</v>
      </c>
      <c r="C769" s="14" t="s">
        <v>1513</v>
      </c>
      <c r="D769" t="s">
        <v>715</v>
      </c>
      <c r="E769" s="15" t="s">
        <v>1453</v>
      </c>
      <c r="F769" s="28">
        <f t="shared" si="857"/>
        <v>151</v>
      </c>
      <c r="H769" s="14">
        <v>0</v>
      </c>
      <c r="I769" t="s">
        <v>83</v>
      </c>
      <c r="J769">
        <v>0</v>
      </c>
      <c r="K769" s="40">
        <f t="shared" si="933"/>
        <v>0</v>
      </c>
      <c r="L769">
        <v>1</v>
      </c>
      <c r="M769" t="s">
        <v>83</v>
      </c>
      <c r="N769">
        <v>2</v>
      </c>
      <c r="O769" s="40">
        <f t="shared" si="925"/>
        <v>3</v>
      </c>
      <c r="P769">
        <v>1</v>
      </c>
      <c r="Q769" t="s">
        <v>83</v>
      </c>
      <c r="R769">
        <v>1</v>
      </c>
      <c r="S769" s="40">
        <f t="shared" si="873"/>
        <v>0</v>
      </c>
      <c r="T769">
        <v>1</v>
      </c>
      <c r="U769" t="s">
        <v>83</v>
      </c>
      <c r="V769">
        <v>0</v>
      </c>
      <c r="W769" s="40">
        <f t="shared" si="858"/>
        <v>0</v>
      </c>
      <c r="X769">
        <v>1</v>
      </c>
      <c r="Y769" t="s">
        <v>83</v>
      </c>
      <c r="Z769">
        <v>2</v>
      </c>
      <c r="AA769" s="40">
        <f t="shared" si="859"/>
        <v>6</v>
      </c>
      <c r="AB769">
        <v>2</v>
      </c>
      <c r="AC769" t="s">
        <v>83</v>
      </c>
      <c r="AD769">
        <v>0</v>
      </c>
      <c r="AE769" s="40">
        <f t="shared" si="874"/>
        <v>6</v>
      </c>
      <c r="AF769" s="24">
        <f t="shared" si="875"/>
        <v>15</v>
      </c>
      <c r="AG769" s="14">
        <v>3</v>
      </c>
      <c r="AH769" t="s">
        <v>83</v>
      </c>
      <c r="AI769">
        <v>0</v>
      </c>
      <c r="AJ769" s="40">
        <f t="shared" si="923"/>
        <v>3</v>
      </c>
      <c r="AK769">
        <v>1</v>
      </c>
      <c r="AL769" t="s">
        <v>83</v>
      </c>
      <c r="AM769">
        <v>1</v>
      </c>
      <c r="AN769" s="40">
        <f t="shared" si="876"/>
        <v>6</v>
      </c>
      <c r="AO769">
        <v>2</v>
      </c>
      <c r="AP769" t="s">
        <v>83</v>
      </c>
      <c r="AQ769">
        <v>1</v>
      </c>
      <c r="AR769" s="40">
        <f t="shared" si="856"/>
        <v>0</v>
      </c>
      <c r="AS769">
        <v>2</v>
      </c>
      <c r="AT769" t="s">
        <v>83</v>
      </c>
      <c r="AU769">
        <v>1</v>
      </c>
      <c r="AV769" s="40">
        <f t="shared" si="877"/>
        <v>0</v>
      </c>
      <c r="AW769">
        <v>0</v>
      </c>
      <c r="AX769" t="s">
        <v>83</v>
      </c>
      <c r="AY769">
        <v>1</v>
      </c>
      <c r="AZ769" s="40">
        <f t="shared" si="878"/>
        <v>3</v>
      </c>
      <c r="BA769">
        <v>1</v>
      </c>
      <c r="BB769" t="s">
        <v>83</v>
      </c>
      <c r="BC769">
        <v>1</v>
      </c>
      <c r="BD769" s="40">
        <f t="shared" si="860"/>
        <v>0</v>
      </c>
      <c r="BE769" s="24">
        <f t="shared" si="879"/>
        <v>12</v>
      </c>
      <c r="BF769" s="14">
        <v>5</v>
      </c>
      <c r="BG769" t="s">
        <v>83</v>
      </c>
      <c r="BH769">
        <v>0</v>
      </c>
      <c r="BI769" s="40">
        <f t="shared" si="880"/>
        <v>0</v>
      </c>
      <c r="BJ769">
        <v>2</v>
      </c>
      <c r="BK769" t="s">
        <v>83</v>
      </c>
      <c r="BL769">
        <v>2</v>
      </c>
      <c r="BM769" s="40">
        <f t="shared" si="881"/>
        <v>3</v>
      </c>
      <c r="BN769">
        <v>3</v>
      </c>
      <c r="BO769" t="s">
        <v>83</v>
      </c>
      <c r="BP769">
        <v>1</v>
      </c>
      <c r="BQ769" s="40">
        <f t="shared" si="861"/>
        <v>4</v>
      </c>
      <c r="BR769">
        <v>1</v>
      </c>
      <c r="BS769" t="s">
        <v>83</v>
      </c>
      <c r="BT769">
        <v>0</v>
      </c>
      <c r="BU769" s="40">
        <f t="shared" si="882"/>
        <v>3</v>
      </c>
      <c r="BV769">
        <v>1</v>
      </c>
      <c r="BW769" t="s">
        <v>83</v>
      </c>
      <c r="BX769">
        <v>1</v>
      </c>
      <c r="BY769" s="40">
        <f t="shared" si="883"/>
        <v>0</v>
      </c>
      <c r="BZ769">
        <v>0</v>
      </c>
      <c r="CA769" t="s">
        <v>83</v>
      </c>
      <c r="CB769">
        <v>2</v>
      </c>
      <c r="CC769" s="40">
        <f t="shared" si="884"/>
        <v>3</v>
      </c>
      <c r="CD769" s="24">
        <f t="shared" si="885"/>
        <v>13</v>
      </c>
      <c r="CE769" s="14">
        <v>2</v>
      </c>
      <c r="CF769" t="s">
        <v>83</v>
      </c>
      <c r="CG769">
        <v>0</v>
      </c>
      <c r="CH769" s="40">
        <f t="shared" si="886"/>
        <v>0</v>
      </c>
      <c r="CI769">
        <v>3</v>
      </c>
      <c r="CJ769" t="s">
        <v>83</v>
      </c>
      <c r="CK769">
        <v>0</v>
      </c>
      <c r="CL769" s="40">
        <f t="shared" si="887"/>
        <v>4</v>
      </c>
      <c r="CM769">
        <v>2</v>
      </c>
      <c r="CN769" t="s">
        <v>83</v>
      </c>
      <c r="CO769">
        <v>1</v>
      </c>
      <c r="CP769" s="40">
        <f t="shared" si="888"/>
        <v>0</v>
      </c>
      <c r="CQ769">
        <v>1</v>
      </c>
      <c r="CR769" t="s">
        <v>83</v>
      </c>
      <c r="CS769">
        <v>2</v>
      </c>
      <c r="CT769" s="40">
        <f t="shared" si="889"/>
        <v>0</v>
      </c>
      <c r="CU769">
        <v>0</v>
      </c>
      <c r="CV769" t="s">
        <v>83</v>
      </c>
      <c r="CW769">
        <v>2</v>
      </c>
      <c r="CX769" s="40">
        <f t="shared" si="890"/>
        <v>0</v>
      </c>
      <c r="CY769">
        <v>0</v>
      </c>
      <c r="CZ769" t="s">
        <v>83</v>
      </c>
      <c r="DA769">
        <v>3</v>
      </c>
      <c r="DB769" s="40">
        <f t="shared" si="891"/>
        <v>0</v>
      </c>
      <c r="DC769" s="24">
        <f t="shared" si="892"/>
        <v>4</v>
      </c>
      <c r="DD769" s="14">
        <v>2</v>
      </c>
      <c r="DE769" t="s">
        <v>83</v>
      </c>
      <c r="DF769">
        <v>1</v>
      </c>
      <c r="DG769" s="40">
        <f t="shared" si="921"/>
        <v>0</v>
      </c>
      <c r="DH769">
        <v>3</v>
      </c>
      <c r="DI769" t="s">
        <v>83</v>
      </c>
      <c r="DJ769">
        <v>1</v>
      </c>
      <c r="DK769" s="40">
        <f t="shared" si="862"/>
        <v>3</v>
      </c>
      <c r="DL769">
        <v>1</v>
      </c>
      <c r="DM769" t="s">
        <v>83</v>
      </c>
      <c r="DN769">
        <v>0</v>
      </c>
      <c r="DO769" s="40">
        <f t="shared" si="893"/>
        <v>0</v>
      </c>
      <c r="DP769">
        <v>2</v>
      </c>
      <c r="DQ769" t="s">
        <v>83</v>
      </c>
      <c r="DR769">
        <v>1</v>
      </c>
      <c r="DS769" s="40">
        <f t="shared" si="853"/>
        <v>0</v>
      </c>
      <c r="DT769">
        <v>1</v>
      </c>
      <c r="DU769" t="s">
        <v>83</v>
      </c>
      <c r="DV769">
        <v>3</v>
      </c>
      <c r="DW769" s="40">
        <f t="shared" si="854"/>
        <v>1</v>
      </c>
      <c r="DX769">
        <v>1</v>
      </c>
      <c r="DY769" t="s">
        <v>83</v>
      </c>
      <c r="DZ769">
        <v>4</v>
      </c>
      <c r="EA769" s="39">
        <f t="shared" si="863"/>
        <v>3</v>
      </c>
      <c r="EB769" s="24">
        <f t="shared" si="864"/>
        <v>7</v>
      </c>
      <c r="EC769" s="14">
        <v>0</v>
      </c>
      <c r="ED769" t="s">
        <v>83</v>
      </c>
      <c r="EE769">
        <v>2</v>
      </c>
      <c r="EF769" s="40">
        <f t="shared" si="894"/>
        <v>0</v>
      </c>
      <c r="EG769">
        <v>3</v>
      </c>
      <c r="EH769" t="s">
        <v>83</v>
      </c>
      <c r="EI769">
        <v>0</v>
      </c>
      <c r="EJ769" s="40">
        <f t="shared" si="895"/>
        <v>3</v>
      </c>
      <c r="EK769">
        <v>2</v>
      </c>
      <c r="EL769" t="s">
        <v>83</v>
      </c>
      <c r="EM769">
        <v>0</v>
      </c>
      <c r="EN769" s="40">
        <f t="shared" si="926"/>
        <v>0</v>
      </c>
      <c r="EO769">
        <v>2</v>
      </c>
      <c r="EP769" t="s">
        <v>83</v>
      </c>
      <c r="EQ769">
        <v>0</v>
      </c>
      <c r="ER769" s="40">
        <f t="shared" si="896"/>
        <v>3</v>
      </c>
      <c r="ES769">
        <v>1</v>
      </c>
      <c r="ET769" t="s">
        <v>83</v>
      </c>
      <c r="EU769">
        <v>2</v>
      </c>
      <c r="EV769" s="40">
        <f t="shared" si="897"/>
        <v>0</v>
      </c>
      <c r="EW769">
        <v>1</v>
      </c>
      <c r="EX769" t="s">
        <v>83</v>
      </c>
      <c r="EY769">
        <v>1</v>
      </c>
      <c r="EZ769" s="40">
        <f t="shared" si="898"/>
        <v>0</v>
      </c>
      <c r="FA769" s="24">
        <f t="shared" si="899"/>
        <v>6</v>
      </c>
      <c r="FB769" s="14">
        <v>2</v>
      </c>
      <c r="FC769" t="s">
        <v>83</v>
      </c>
      <c r="FD769">
        <v>1</v>
      </c>
      <c r="FE769" s="40">
        <f t="shared" si="900"/>
        <v>4</v>
      </c>
      <c r="FF769">
        <v>2</v>
      </c>
      <c r="FG769" t="s">
        <v>83</v>
      </c>
      <c r="FH769">
        <v>2</v>
      </c>
      <c r="FI769" s="40">
        <f t="shared" si="901"/>
        <v>0</v>
      </c>
      <c r="FJ769">
        <v>1</v>
      </c>
      <c r="FK769" t="s">
        <v>83</v>
      </c>
      <c r="FL769">
        <v>2</v>
      </c>
      <c r="FM769" s="40">
        <f t="shared" si="902"/>
        <v>0</v>
      </c>
      <c r="FN769">
        <v>2</v>
      </c>
      <c r="FO769" t="s">
        <v>83</v>
      </c>
      <c r="FP769">
        <v>1</v>
      </c>
      <c r="FQ769" s="40">
        <f t="shared" si="865"/>
        <v>4</v>
      </c>
      <c r="FR769">
        <v>1</v>
      </c>
      <c r="FS769" t="s">
        <v>83</v>
      </c>
      <c r="FT769">
        <v>1</v>
      </c>
      <c r="FU769" s="40">
        <f t="shared" si="903"/>
        <v>0</v>
      </c>
      <c r="FV769">
        <v>1</v>
      </c>
      <c r="FW769" t="s">
        <v>83</v>
      </c>
      <c r="FX769">
        <v>3</v>
      </c>
      <c r="FY769" s="40">
        <f t="shared" si="866"/>
        <v>0</v>
      </c>
      <c r="FZ769" s="24">
        <f t="shared" si="867"/>
        <v>8</v>
      </c>
      <c r="GA769" s="14">
        <v>2</v>
      </c>
      <c r="GB769" t="s">
        <v>83</v>
      </c>
      <c r="GC769">
        <v>1</v>
      </c>
      <c r="GD769" s="40">
        <f t="shared" si="904"/>
        <v>0</v>
      </c>
      <c r="GE769">
        <v>1</v>
      </c>
      <c r="GF769" t="s">
        <v>83</v>
      </c>
      <c r="GG769">
        <v>1</v>
      </c>
      <c r="GH769" s="40">
        <f t="shared" si="932"/>
        <v>0</v>
      </c>
      <c r="GI769">
        <v>1</v>
      </c>
      <c r="GJ769" t="s">
        <v>83</v>
      </c>
      <c r="GK769">
        <v>2</v>
      </c>
      <c r="GL769" s="40">
        <f t="shared" si="905"/>
        <v>4</v>
      </c>
      <c r="GM769">
        <v>1</v>
      </c>
      <c r="GN769" t="s">
        <v>83</v>
      </c>
      <c r="GO769">
        <v>0</v>
      </c>
      <c r="GP769" s="40">
        <f t="shared" si="906"/>
        <v>3</v>
      </c>
      <c r="GQ769">
        <v>3</v>
      </c>
      <c r="GR769" t="s">
        <v>83</v>
      </c>
      <c r="GS769">
        <v>2</v>
      </c>
      <c r="GT769" s="40">
        <f t="shared" si="868"/>
        <v>0</v>
      </c>
      <c r="GU769">
        <v>0</v>
      </c>
      <c r="GV769" t="s">
        <v>83</v>
      </c>
      <c r="GW769">
        <v>1</v>
      </c>
      <c r="GX769" s="40">
        <f t="shared" si="907"/>
        <v>0</v>
      </c>
      <c r="GY769" s="24">
        <f t="shared" si="908"/>
        <v>7</v>
      </c>
      <c r="GZ769" s="28">
        <f t="shared" si="869"/>
        <v>72</v>
      </c>
      <c r="HA769" t="s">
        <v>84</v>
      </c>
      <c r="HB769">
        <f t="shared" si="870"/>
        <v>9</v>
      </c>
      <c r="HC769" t="s">
        <v>85</v>
      </c>
      <c r="HD769">
        <f t="shared" si="922"/>
        <v>9</v>
      </c>
      <c r="HE769" t="s">
        <v>93</v>
      </c>
      <c r="HF769">
        <f t="shared" si="871"/>
        <v>9</v>
      </c>
      <c r="HG769" t="s">
        <v>129</v>
      </c>
      <c r="HH769">
        <f t="shared" si="927"/>
        <v>0</v>
      </c>
      <c r="HI769" t="s">
        <v>130</v>
      </c>
      <c r="HJ769">
        <f t="shared" si="909"/>
        <v>5</v>
      </c>
      <c r="HK769" t="s">
        <v>131</v>
      </c>
      <c r="HL769">
        <f t="shared" si="910"/>
        <v>0</v>
      </c>
      <c r="HM769" t="s">
        <v>90</v>
      </c>
      <c r="HN769">
        <f t="shared" si="872"/>
        <v>9</v>
      </c>
      <c r="HO769" t="s">
        <v>96</v>
      </c>
      <c r="HP769">
        <f t="shared" si="911"/>
        <v>9</v>
      </c>
      <c r="HQ769" t="s">
        <v>132</v>
      </c>
      <c r="HR769" s="1">
        <f t="shared" si="912"/>
        <v>6</v>
      </c>
      <c r="HS769" t="s">
        <v>137</v>
      </c>
      <c r="HT769" s="1">
        <f t="shared" si="913"/>
        <v>6</v>
      </c>
      <c r="HU769" t="s">
        <v>86</v>
      </c>
      <c r="HV769" s="1">
        <f t="shared" si="914"/>
        <v>6</v>
      </c>
      <c r="HW769" t="s">
        <v>94</v>
      </c>
      <c r="HX769" s="1">
        <f t="shared" si="915"/>
        <v>5</v>
      </c>
      <c r="HY769" t="s">
        <v>88</v>
      </c>
      <c r="HZ769" s="1">
        <f t="shared" si="916"/>
        <v>0</v>
      </c>
      <c r="IA769" t="s">
        <v>95</v>
      </c>
      <c r="IB769" s="1">
        <f t="shared" si="917"/>
        <v>6</v>
      </c>
      <c r="IC769" t="s">
        <v>150</v>
      </c>
      <c r="ID769" s="1">
        <f t="shared" si="918"/>
        <v>0</v>
      </c>
      <c r="IE769" t="s">
        <v>138</v>
      </c>
      <c r="IF769" s="1">
        <f t="shared" si="919"/>
        <v>0</v>
      </c>
      <c r="IG769">
        <f t="shared" si="924"/>
        <v>79</v>
      </c>
      <c r="IH769" s="1">
        <f t="shared" si="920"/>
        <v>151</v>
      </c>
    </row>
    <row r="770" spans="1:242" ht="14.65" thickBot="1" x14ac:dyDescent="0.5">
      <c r="A770" s="1">
        <v>767</v>
      </c>
      <c r="B770" s="45">
        <f t="shared" si="855"/>
        <v>183</v>
      </c>
      <c r="C770" s="14" t="s">
        <v>1514</v>
      </c>
      <c r="D770" t="s">
        <v>1515</v>
      </c>
      <c r="E770" s="15" t="s">
        <v>1453</v>
      </c>
      <c r="F770" s="28">
        <f t="shared" si="857"/>
        <v>168</v>
      </c>
      <c r="H770" s="14">
        <v>1</v>
      </c>
      <c r="I770" t="s">
        <v>83</v>
      </c>
      <c r="J770">
        <v>1</v>
      </c>
      <c r="K770" s="40">
        <f t="shared" si="933"/>
        <v>0</v>
      </c>
      <c r="L770">
        <v>1</v>
      </c>
      <c r="M770" t="s">
        <v>83</v>
      </c>
      <c r="N770">
        <v>2</v>
      </c>
      <c r="O770" s="40">
        <f t="shared" si="925"/>
        <v>3</v>
      </c>
      <c r="P770">
        <v>1</v>
      </c>
      <c r="Q770" t="s">
        <v>83</v>
      </c>
      <c r="R770">
        <v>1</v>
      </c>
      <c r="S770" s="40">
        <f t="shared" si="873"/>
        <v>0</v>
      </c>
      <c r="T770">
        <v>3</v>
      </c>
      <c r="U770" t="s">
        <v>83</v>
      </c>
      <c r="V770">
        <v>0</v>
      </c>
      <c r="W770" s="40">
        <f t="shared" si="858"/>
        <v>0</v>
      </c>
      <c r="X770">
        <v>1</v>
      </c>
      <c r="Y770" t="s">
        <v>83</v>
      </c>
      <c r="Z770">
        <v>2</v>
      </c>
      <c r="AA770" s="40">
        <f t="shared" si="859"/>
        <v>6</v>
      </c>
      <c r="AB770">
        <v>4</v>
      </c>
      <c r="AC770" t="s">
        <v>83</v>
      </c>
      <c r="AD770">
        <v>0</v>
      </c>
      <c r="AE770" s="40">
        <f t="shared" si="874"/>
        <v>3</v>
      </c>
      <c r="AF770" s="24">
        <f t="shared" si="875"/>
        <v>12</v>
      </c>
      <c r="AG770" s="14">
        <v>3</v>
      </c>
      <c r="AH770" t="s">
        <v>83</v>
      </c>
      <c r="AI770">
        <v>0</v>
      </c>
      <c r="AJ770" s="40">
        <f t="shared" si="923"/>
        <v>3</v>
      </c>
      <c r="AK770">
        <v>1</v>
      </c>
      <c r="AL770" t="s">
        <v>83</v>
      </c>
      <c r="AM770">
        <v>1</v>
      </c>
      <c r="AN770" s="40">
        <f t="shared" si="876"/>
        <v>6</v>
      </c>
      <c r="AO770">
        <v>2</v>
      </c>
      <c r="AP770" t="s">
        <v>83</v>
      </c>
      <c r="AQ770">
        <v>1</v>
      </c>
      <c r="AR770" s="40">
        <f t="shared" si="856"/>
        <v>0</v>
      </c>
      <c r="AS770">
        <v>3</v>
      </c>
      <c r="AT770" t="s">
        <v>83</v>
      </c>
      <c r="AU770">
        <v>1</v>
      </c>
      <c r="AV770" s="40">
        <f t="shared" si="877"/>
        <v>0</v>
      </c>
      <c r="AW770">
        <v>1</v>
      </c>
      <c r="AX770" t="s">
        <v>83</v>
      </c>
      <c r="AY770">
        <v>3</v>
      </c>
      <c r="AZ770" s="40">
        <f t="shared" si="878"/>
        <v>3</v>
      </c>
      <c r="BA770">
        <v>1</v>
      </c>
      <c r="BB770" t="s">
        <v>83</v>
      </c>
      <c r="BC770">
        <v>2</v>
      </c>
      <c r="BD770" s="40">
        <f t="shared" si="860"/>
        <v>4</v>
      </c>
      <c r="BE770" s="24">
        <f t="shared" si="879"/>
        <v>16</v>
      </c>
      <c r="BF770" s="14">
        <v>4</v>
      </c>
      <c r="BG770" t="s">
        <v>83</v>
      </c>
      <c r="BH770">
        <v>1</v>
      </c>
      <c r="BI770" s="40">
        <f t="shared" si="880"/>
        <v>0</v>
      </c>
      <c r="BJ770">
        <v>1</v>
      </c>
      <c r="BK770" t="s">
        <v>83</v>
      </c>
      <c r="BL770">
        <v>2</v>
      </c>
      <c r="BM770" s="40">
        <f t="shared" si="881"/>
        <v>0</v>
      </c>
      <c r="BN770">
        <v>3</v>
      </c>
      <c r="BO770" t="s">
        <v>83</v>
      </c>
      <c r="BP770">
        <v>1</v>
      </c>
      <c r="BQ770" s="40">
        <f t="shared" si="861"/>
        <v>4</v>
      </c>
      <c r="BR770">
        <v>2</v>
      </c>
      <c r="BS770" t="s">
        <v>83</v>
      </c>
      <c r="BT770">
        <v>1</v>
      </c>
      <c r="BU770" s="40">
        <f t="shared" si="882"/>
        <v>3</v>
      </c>
      <c r="BV770">
        <v>2</v>
      </c>
      <c r="BW770" t="s">
        <v>83</v>
      </c>
      <c r="BX770">
        <v>2</v>
      </c>
      <c r="BY770" s="40">
        <f t="shared" si="883"/>
        <v>0</v>
      </c>
      <c r="BZ770">
        <v>1</v>
      </c>
      <c r="CA770" t="s">
        <v>83</v>
      </c>
      <c r="CB770">
        <v>2</v>
      </c>
      <c r="CC770" s="40">
        <f t="shared" si="884"/>
        <v>6</v>
      </c>
      <c r="CD770" s="24">
        <f t="shared" si="885"/>
        <v>13</v>
      </c>
      <c r="CE770" s="14">
        <v>2</v>
      </c>
      <c r="CF770" t="s">
        <v>83</v>
      </c>
      <c r="CG770">
        <v>1</v>
      </c>
      <c r="CH770" s="40">
        <f t="shared" si="886"/>
        <v>0</v>
      </c>
      <c r="CI770">
        <v>3</v>
      </c>
      <c r="CJ770" t="s">
        <v>83</v>
      </c>
      <c r="CK770">
        <v>1</v>
      </c>
      <c r="CL770" s="40">
        <f t="shared" si="887"/>
        <v>3</v>
      </c>
      <c r="CM770">
        <v>0</v>
      </c>
      <c r="CN770" t="s">
        <v>83</v>
      </c>
      <c r="CO770">
        <v>0</v>
      </c>
      <c r="CP770" s="40">
        <f t="shared" si="888"/>
        <v>0</v>
      </c>
      <c r="CQ770">
        <v>2</v>
      </c>
      <c r="CR770" t="s">
        <v>83</v>
      </c>
      <c r="CS770">
        <v>1</v>
      </c>
      <c r="CT770" s="40">
        <f t="shared" si="889"/>
        <v>6</v>
      </c>
      <c r="CU770">
        <v>1</v>
      </c>
      <c r="CV770" t="s">
        <v>83</v>
      </c>
      <c r="CW770">
        <v>2</v>
      </c>
      <c r="CX770" s="40">
        <f t="shared" si="890"/>
        <v>0</v>
      </c>
      <c r="CY770">
        <v>0</v>
      </c>
      <c r="CZ770" t="s">
        <v>83</v>
      </c>
      <c r="DA770">
        <v>2</v>
      </c>
      <c r="DB770" s="40">
        <f t="shared" si="891"/>
        <v>0</v>
      </c>
      <c r="DC770" s="24">
        <f t="shared" si="892"/>
        <v>9</v>
      </c>
      <c r="DD770" s="14">
        <v>2</v>
      </c>
      <c r="DE770" t="s">
        <v>83</v>
      </c>
      <c r="DF770">
        <v>0</v>
      </c>
      <c r="DG770" s="40">
        <f t="shared" si="921"/>
        <v>0</v>
      </c>
      <c r="DH770">
        <v>3</v>
      </c>
      <c r="DI770" t="s">
        <v>83</v>
      </c>
      <c r="DJ770">
        <v>1</v>
      </c>
      <c r="DK770" s="40">
        <f t="shared" si="862"/>
        <v>3</v>
      </c>
      <c r="DL770">
        <v>2</v>
      </c>
      <c r="DM770" t="s">
        <v>83</v>
      </c>
      <c r="DN770">
        <v>0</v>
      </c>
      <c r="DO770" s="40">
        <f t="shared" si="893"/>
        <v>0</v>
      </c>
      <c r="DP770">
        <v>1</v>
      </c>
      <c r="DQ770" t="s">
        <v>83</v>
      </c>
      <c r="DR770">
        <v>1</v>
      </c>
      <c r="DS770" s="40">
        <f t="shared" si="853"/>
        <v>6</v>
      </c>
      <c r="DT770">
        <v>0</v>
      </c>
      <c r="DU770" t="s">
        <v>83</v>
      </c>
      <c r="DV770">
        <v>2</v>
      </c>
      <c r="DW770" s="40">
        <f t="shared" ref="DW770" si="934">IF(AND(DT770=2,DV770=1),6,IF(DT770-DV770=1,4,IF(DT770&gt;DV770,3,1)))</f>
        <v>1</v>
      </c>
      <c r="DX770">
        <v>0</v>
      </c>
      <c r="DY770" t="s">
        <v>83</v>
      </c>
      <c r="DZ770">
        <v>3</v>
      </c>
      <c r="EA770" s="39">
        <f t="shared" si="863"/>
        <v>3</v>
      </c>
      <c r="EB770" s="24">
        <f t="shared" si="864"/>
        <v>13</v>
      </c>
      <c r="EC770" s="14">
        <v>1</v>
      </c>
      <c r="ED770" t="s">
        <v>83</v>
      </c>
      <c r="EE770">
        <v>3</v>
      </c>
      <c r="EF770" s="40">
        <f t="shared" si="894"/>
        <v>0</v>
      </c>
      <c r="EG770">
        <v>3</v>
      </c>
      <c r="EH770" t="s">
        <v>83</v>
      </c>
      <c r="EI770">
        <v>0</v>
      </c>
      <c r="EJ770" s="40">
        <f t="shared" si="895"/>
        <v>3</v>
      </c>
      <c r="EK770">
        <v>2</v>
      </c>
      <c r="EL770" t="s">
        <v>83</v>
      </c>
      <c r="EM770">
        <v>0</v>
      </c>
      <c r="EN770" s="40">
        <f t="shared" si="926"/>
        <v>0</v>
      </c>
      <c r="EO770">
        <v>2</v>
      </c>
      <c r="EP770" t="s">
        <v>83</v>
      </c>
      <c r="EQ770">
        <v>1</v>
      </c>
      <c r="ER770" s="40">
        <f t="shared" si="896"/>
        <v>3</v>
      </c>
      <c r="ES770">
        <v>1</v>
      </c>
      <c r="ET770" t="s">
        <v>83</v>
      </c>
      <c r="EU770">
        <v>1</v>
      </c>
      <c r="EV770" s="40">
        <f t="shared" si="897"/>
        <v>4</v>
      </c>
      <c r="EW770">
        <v>2</v>
      </c>
      <c r="EX770" t="s">
        <v>83</v>
      </c>
      <c r="EY770">
        <v>1</v>
      </c>
      <c r="EZ770" s="40">
        <f t="shared" si="898"/>
        <v>0</v>
      </c>
      <c r="FA770" s="24">
        <f t="shared" si="899"/>
        <v>10</v>
      </c>
      <c r="FB770" s="14">
        <v>3</v>
      </c>
      <c r="FC770" t="s">
        <v>83</v>
      </c>
      <c r="FD770">
        <v>2</v>
      </c>
      <c r="FE770" s="40">
        <f t="shared" si="900"/>
        <v>4</v>
      </c>
      <c r="FF770">
        <v>2</v>
      </c>
      <c r="FG770" t="s">
        <v>83</v>
      </c>
      <c r="FH770">
        <v>1</v>
      </c>
      <c r="FI770" s="40">
        <f t="shared" si="901"/>
        <v>3</v>
      </c>
      <c r="FJ770">
        <v>1</v>
      </c>
      <c r="FK770" t="s">
        <v>83</v>
      </c>
      <c r="FL770">
        <v>2</v>
      </c>
      <c r="FM770" s="40">
        <f t="shared" si="902"/>
        <v>0</v>
      </c>
      <c r="FN770">
        <v>1</v>
      </c>
      <c r="FO770" t="s">
        <v>83</v>
      </c>
      <c r="FP770">
        <v>1</v>
      </c>
      <c r="FQ770" s="40">
        <f t="shared" si="865"/>
        <v>0</v>
      </c>
      <c r="FR770">
        <v>1</v>
      </c>
      <c r="FS770" t="s">
        <v>83</v>
      </c>
      <c r="FT770">
        <v>1</v>
      </c>
      <c r="FU770" s="40">
        <f t="shared" si="903"/>
        <v>0</v>
      </c>
      <c r="FV770">
        <v>1</v>
      </c>
      <c r="FW770" t="s">
        <v>83</v>
      </c>
      <c r="FX770">
        <v>3</v>
      </c>
      <c r="FY770" s="40">
        <f t="shared" si="866"/>
        <v>0</v>
      </c>
      <c r="FZ770" s="24">
        <f t="shared" si="867"/>
        <v>7</v>
      </c>
      <c r="GA770" s="14">
        <v>2</v>
      </c>
      <c r="GB770" t="s">
        <v>83</v>
      </c>
      <c r="GC770">
        <v>1</v>
      </c>
      <c r="GD770" s="40">
        <f t="shared" si="904"/>
        <v>0</v>
      </c>
      <c r="GE770">
        <v>1</v>
      </c>
      <c r="GF770" t="s">
        <v>83</v>
      </c>
      <c r="GG770">
        <v>1</v>
      </c>
      <c r="GH770" s="40">
        <f t="shared" si="932"/>
        <v>0</v>
      </c>
      <c r="GI770">
        <v>1</v>
      </c>
      <c r="GJ770" t="s">
        <v>83</v>
      </c>
      <c r="GK770">
        <v>1</v>
      </c>
      <c r="GL770" s="40">
        <f t="shared" si="905"/>
        <v>0</v>
      </c>
      <c r="GM770">
        <v>1</v>
      </c>
      <c r="GN770" t="s">
        <v>83</v>
      </c>
      <c r="GO770">
        <v>1</v>
      </c>
      <c r="GP770" s="40">
        <f t="shared" si="906"/>
        <v>0</v>
      </c>
      <c r="GQ770">
        <v>1</v>
      </c>
      <c r="GR770" t="s">
        <v>83</v>
      </c>
      <c r="GS770">
        <v>2</v>
      </c>
      <c r="GT770" s="40">
        <f t="shared" si="868"/>
        <v>3</v>
      </c>
      <c r="GU770">
        <v>1</v>
      </c>
      <c r="GV770" t="s">
        <v>83</v>
      </c>
      <c r="GW770">
        <v>2</v>
      </c>
      <c r="GX770" s="40">
        <f t="shared" si="907"/>
        <v>0</v>
      </c>
      <c r="GY770" s="24">
        <f t="shared" si="908"/>
        <v>3</v>
      </c>
      <c r="GZ770" s="28">
        <f t="shared" si="869"/>
        <v>83</v>
      </c>
      <c r="HA770" t="s">
        <v>84</v>
      </c>
      <c r="HB770">
        <f t="shared" si="870"/>
        <v>9</v>
      </c>
      <c r="HC770" t="s">
        <v>85</v>
      </c>
      <c r="HD770">
        <f t="shared" si="922"/>
        <v>9</v>
      </c>
      <c r="HE770" t="s">
        <v>93</v>
      </c>
      <c r="HF770">
        <f t="shared" si="871"/>
        <v>9</v>
      </c>
      <c r="HG770" t="s">
        <v>94</v>
      </c>
      <c r="HH770">
        <f t="shared" si="927"/>
        <v>9</v>
      </c>
      <c r="HI770" t="s">
        <v>130</v>
      </c>
      <c r="HJ770">
        <f t="shared" si="909"/>
        <v>5</v>
      </c>
      <c r="HK770" t="s">
        <v>131</v>
      </c>
      <c r="HL770">
        <f t="shared" si="910"/>
        <v>0</v>
      </c>
      <c r="HM770" t="s">
        <v>90</v>
      </c>
      <c r="HN770">
        <f t="shared" si="872"/>
        <v>9</v>
      </c>
      <c r="HO770" t="s">
        <v>135</v>
      </c>
      <c r="HP770">
        <f t="shared" si="911"/>
        <v>0</v>
      </c>
      <c r="HQ770" t="s">
        <v>132</v>
      </c>
      <c r="HR770" s="1">
        <f t="shared" si="912"/>
        <v>6</v>
      </c>
      <c r="HS770" t="s">
        <v>137</v>
      </c>
      <c r="HT770" s="1">
        <f t="shared" si="913"/>
        <v>6</v>
      </c>
      <c r="HU770" t="s">
        <v>86</v>
      </c>
      <c r="HV770" s="1">
        <f t="shared" si="914"/>
        <v>6</v>
      </c>
      <c r="HW770" t="s">
        <v>129</v>
      </c>
      <c r="HX770" s="1">
        <f t="shared" si="915"/>
        <v>0</v>
      </c>
      <c r="HY770" t="s">
        <v>88</v>
      </c>
      <c r="HZ770" s="1">
        <f t="shared" si="916"/>
        <v>0</v>
      </c>
      <c r="IA770" t="s">
        <v>95</v>
      </c>
      <c r="IB770" s="1">
        <f t="shared" si="917"/>
        <v>6</v>
      </c>
      <c r="IC770" t="s">
        <v>134</v>
      </c>
      <c r="ID770" s="1">
        <f t="shared" si="918"/>
        <v>6</v>
      </c>
      <c r="IE770" t="s">
        <v>96</v>
      </c>
      <c r="IF770" s="1">
        <f t="shared" si="919"/>
        <v>5</v>
      </c>
      <c r="IG770">
        <f t="shared" si="924"/>
        <v>85</v>
      </c>
      <c r="IH770" s="1">
        <f t="shared" si="920"/>
        <v>168</v>
      </c>
    </row>
    <row r="771" spans="1:242" ht="14.65" thickBot="1" x14ac:dyDescent="0.5">
      <c r="A771" s="1">
        <v>768</v>
      </c>
      <c r="B771" s="45">
        <f>RANK(F771,$F$4:$F$771)</f>
        <v>128</v>
      </c>
      <c r="C771" s="16" t="s">
        <v>466</v>
      </c>
      <c r="D771" s="17" t="s">
        <v>861</v>
      </c>
      <c r="E771" s="18" t="s">
        <v>1453</v>
      </c>
      <c r="F771" s="29">
        <f>AF771+BE771+CD771+DC771+EB771+FA771+FZ771+GY771+IG771</f>
        <v>172</v>
      </c>
      <c r="H771" s="16">
        <v>1</v>
      </c>
      <c r="I771" s="17" t="s">
        <v>83</v>
      </c>
      <c r="J771" s="17">
        <v>3</v>
      </c>
      <c r="K771" s="41">
        <f t="shared" si="933"/>
        <v>4</v>
      </c>
      <c r="L771" s="17">
        <v>1</v>
      </c>
      <c r="M771" s="17" t="s">
        <v>83</v>
      </c>
      <c r="N771" s="17">
        <v>2</v>
      </c>
      <c r="O771" s="41">
        <f>IF(AND(L771=0,N771=2),6,IF(L771-N771=-2,4,IF(L771&lt;N771,3,0)))</f>
        <v>3</v>
      </c>
      <c r="P771" s="17">
        <v>1</v>
      </c>
      <c r="Q771" s="17" t="s">
        <v>83</v>
      </c>
      <c r="R771" s="17">
        <v>3</v>
      </c>
      <c r="S771" s="41">
        <f t="shared" si="873"/>
        <v>6</v>
      </c>
      <c r="T771" s="17">
        <v>2</v>
      </c>
      <c r="U771" s="17" t="s">
        <v>83</v>
      </c>
      <c r="V771" s="17">
        <v>0</v>
      </c>
      <c r="W771" s="41">
        <f>IF(AND(T771=1,V771=1),6,IF(AND(T771=V771,OR(T771=0,T771=2)),4,IF(T771=V771,3,0)))</f>
        <v>0</v>
      </c>
      <c r="X771" s="17">
        <v>1</v>
      </c>
      <c r="Y771" s="17" t="s">
        <v>83</v>
      </c>
      <c r="Z771" s="17">
        <v>2</v>
      </c>
      <c r="AA771" s="41">
        <f>IF(AND(X771=1,Z771=2),6,IF(X771-Z771=-1,4,IF(X771&lt;Z771,3,0)))</f>
        <v>6</v>
      </c>
      <c r="AB771" s="17">
        <v>2</v>
      </c>
      <c r="AC771" s="17" t="s">
        <v>83</v>
      </c>
      <c r="AD771" s="17">
        <v>0</v>
      </c>
      <c r="AE771" s="41">
        <f t="shared" si="874"/>
        <v>6</v>
      </c>
      <c r="AF771" s="25">
        <f t="shared" si="875"/>
        <v>25</v>
      </c>
      <c r="AG771" s="16">
        <v>2</v>
      </c>
      <c r="AH771" s="17" t="s">
        <v>83</v>
      </c>
      <c r="AI771" s="17">
        <v>0</v>
      </c>
      <c r="AJ771" s="41">
        <f>IF(AND(AG771=6,AI771=2),6,IF(AG771-AI771=4,4,IF(AG771&gt;AI771,3,0)))</f>
        <v>3</v>
      </c>
      <c r="AK771" s="17">
        <v>0</v>
      </c>
      <c r="AL771" s="17" t="s">
        <v>83</v>
      </c>
      <c r="AM771" s="17">
        <v>0</v>
      </c>
      <c r="AN771" s="41">
        <f t="shared" si="876"/>
        <v>4</v>
      </c>
      <c r="AO771" s="17">
        <v>1</v>
      </c>
      <c r="AP771" s="17" t="s">
        <v>83</v>
      </c>
      <c r="AQ771" s="17">
        <v>1</v>
      </c>
      <c r="AR771" s="41">
        <f>IF(AND(AO771=0,AQ771=2),6,IF(AO771-AQ771=-2,4,IF(AO771&lt;AQ771,3,0)))</f>
        <v>0</v>
      </c>
      <c r="AS771" s="17">
        <v>1</v>
      </c>
      <c r="AT771" s="17" t="s">
        <v>83</v>
      </c>
      <c r="AU771" s="17">
        <v>0</v>
      </c>
      <c r="AV771" s="41">
        <f t="shared" si="877"/>
        <v>0</v>
      </c>
      <c r="AW771" s="17">
        <v>0</v>
      </c>
      <c r="AX771" s="17" t="s">
        <v>83</v>
      </c>
      <c r="AY771" s="17">
        <v>2</v>
      </c>
      <c r="AZ771" s="41">
        <f t="shared" si="878"/>
        <v>3</v>
      </c>
      <c r="BA771" s="17">
        <v>1</v>
      </c>
      <c r="BB771" s="17" t="s">
        <v>83</v>
      </c>
      <c r="BC771" s="17">
        <v>1</v>
      </c>
      <c r="BD771" s="41">
        <f>IF(AND(BA771=0,BC771=1),6,IF(BA771-BC771=-1,4,IF(BA771&lt;BC771,3,0)))</f>
        <v>0</v>
      </c>
      <c r="BE771" s="25">
        <f t="shared" si="879"/>
        <v>10</v>
      </c>
      <c r="BF771" s="16">
        <v>2</v>
      </c>
      <c r="BG771" s="17" t="s">
        <v>83</v>
      </c>
      <c r="BH771" s="17">
        <v>1</v>
      </c>
      <c r="BI771" s="41">
        <f t="shared" si="880"/>
        <v>0</v>
      </c>
      <c r="BJ771" s="17">
        <v>2</v>
      </c>
      <c r="BK771" s="17" t="s">
        <v>83</v>
      </c>
      <c r="BL771" s="17">
        <v>0</v>
      </c>
      <c r="BM771" s="41">
        <f t="shared" si="881"/>
        <v>0</v>
      </c>
      <c r="BN771" s="17">
        <v>2</v>
      </c>
      <c r="BO771" s="17" t="s">
        <v>83</v>
      </c>
      <c r="BP771" s="17">
        <v>0</v>
      </c>
      <c r="BQ771" s="41">
        <f>IF(AND(BN771=2,BP771=0),6,IF(BN771-BP771=2,4,IF(BN771&gt;BP771,3,0)))</f>
        <v>6</v>
      </c>
      <c r="BR771" s="17">
        <v>2</v>
      </c>
      <c r="BS771" s="17" t="s">
        <v>83</v>
      </c>
      <c r="BT771" s="17">
        <v>0</v>
      </c>
      <c r="BU771" s="41">
        <f t="shared" si="882"/>
        <v>6</v>
      </c>
      <c r="BV771" s="17">
        <v>1</v>
      </c>
      <c r="BW771" s="17" t="s">
        <v>83</v>
      </c>
      <c r="BX771" s="17">
        <v>1</v>
      </c>
      <c r="BY771" s="41">
        <f t="shared" si="883"/>
        <v>0</v>
      </c>
      <c r="BZ771" s="17">
        <v>1</v>
      </c>
      <c r="CA771" s="17" t="s">
        <v>83</v>
      </c>
      <c r="CB771" s="17">
        <v>1</v>
      </c>
      <c r="CC771" s="41">
        <f t="shared" si="884"/>
        <v>0</v>
      </c>
      <c r="CD771" s="25">
        <f t="shared" si="885"/>
        <v>12</v>
      </c>
      <c r="CE771" s="16">
        <v>1</v>
      </c>
      <c r="CF771" s="17" t="s">
        <v>83</v>
      </c>
      <c r="CG771" s="17">
        <v>0</v>
      </c>
      <c r="CH771" s="41">
        <f t="shared" si="886"/>
        <v>0</v>
      </c>
      <c r="CI771" s="17">
        <v>3</v>
      </c>
      <c r="CJ771" s="17" t="s">
        <v>83</v>
      </c>
      <c r="CK771" s="17">
        <v>1</v>
      </c>
      <c r="CL771" s="41">
        <f t="shared" si="887"/>
        <v>3</v>
      </c>
      <c r="CM771" s="17">
        <v>1</v>
      </c>
      <c r="CN771" s="17" t="s">
        <v>83</v>
      </c>
      <c r="CO771" s="17">
        <v>2</v>
      </c>
      <c r="CP771" s="41">
        <f t="shared" si="888"/>
        <v>4</v>
      </c>
      <c r="CQ771" s="17">
        <v>2</v>
      </c>
      <c r="CR771" s="17" t="s">
        <v>83</v>
      </c>
      <c r="CS771" s="17">
        <v>1</v>
      </c>
      <c r="CT771" s="41">
        <f t="shared" si="889"/>
        <v>6</v>
      </c>
      <c r="CU771" s="17">
        <v>1</v>
      </c>
      <c r="CV771" s="17" t="s">
        <v>83</v>
      </c>
      <c r="CW771" s="17">
        <v>2</v>
      </c>
      <c r="CX771" s="41">
        <f t="shared" si="890"/>
        <v>0</v>
      </c>
      <c r="CY771" s="17">
        <v>0</v>
      </c>
      <c r="CZ771" s="17" t="s">
        <v>83</v>
      </c>
      <c r="DA771" s="17">
        <v>4</v>
      </c>
      <c r="DB771" s="41">
        <f t="shared" si="891"/>
        <v>0</v>
      </c>
      <c r="DC771" s="25">
        <f t="shared" si="892"/>
        <v>13</v>
      </c>
      <c r="DD771" s="16">
        <v>3</v>
      </c>
      <c r="DE771" s="17" t="s">
        <v>83</v>
      </c>
      <c r="DF771" s="17">
        <v>0</v>
      </c>
      <c r="DG771" s="41">
        <f t="shared" si="921"/>
        <v>0</v>
      </c>
      <c r="DH771" s="17">
        <v>2</v>
      </c>
      <c r="DI771" s="17" t="s">
        <v>83</v>
      </c>
      <c r="DJ771" s="17">
        <v>0</v>
      </c>
      <c r="DK771" s="41">
        <f>IF(AND(DH771=7,DJ771=0),6,IF(DH771-DJ771=7,4,IF(DH771&gt;DJ771,3,0)))</f>
        <v>3</v>
      </c>
      <c r="DL771" s="17">
        <v>1</v>
      </c>
      <c r="DM771" s="17" t="s">
        <v>83</v>
      </c>
      <c r="DN771" s="17">
        <v>3</v>
      </c>
      <c r="DO771" s="41">
        <f t="shared" si="893"/>
        <v>3</v>
      </c>
      <c r="DP771" s="17">
        <v>1</v>
      </c>
      <c r="DQ771" s="17" t="s">
        <v>83</v>
      </c>
      <c r="DR771" s="17">
        <v>0</v>
      </c>
      <c r="DS771" s="41">
        <f>IF(AND(DP771=1,DR771=1),6,IF(AND(DP771=DR771,OR(DP771=0,DP771=2)),4,IF(DP771=DR771,3,0)))</f>
        <v>0</v>
      </c>
      <c r="DT771" s="17">
        <v>1</v>
      </c>
      <c r="DU771" s="17" t="s">
        <v>83</v>
      </c>
      <c r="DV771" s="17">
        <v>2</v>
      </c>
      <c r="DW771" s="41">
        <f>IF(AND(DT771=2,DV771=1),6,IF(DT771-DV771=1,4,IF(DT771&gt;DV771,3,1)))</f>
        <v>1</v>
      </c>
      <c r="DX771" s="17">
        <v>0</v>
      </c>
      <c r="DY771" s="17" t="s">
        <v>83</v>
      </c>
      <c r="DZ771" s="17">
        <v>2</v>
      </c>
      <c r="EA771" s="39">
        <f t="shared" si="863"/>
        <v>4</v>
      </c>
      <c r="EB771" s="25">
        <f>DG771+DK771+DO771+DS771+DW771+EA771</f>
        <v>11</v>
      </c>
      <c r="EC771" s="16">
        <v>1</v>
      </c>
      <c r="ED771" s="17" t="s">
        <v>83</v>
      </c>
      <c r="EE771" s="17">
        <v>2</v>
      </c>
      <c r="EF771" s="41">
        <f t="shared" si="894"/>
        <v>0</v>
      </c>
      <c r="EG771" s="17">
        <v>1</v>
      </c>
      <c r="EH771" s="17" t="s">
        <v>83</v>
      </c>
      <c r="EI771" s="17">
        <v>0</v>
      </c>
      <c r="EJ771" s="41">
        <f t="shared" si="895"/>
        <v>6</v>
      </c>
      <c r="EK771" s="17">
        <v>1</v>
      </c>
      <c r="EL771" s="17" t="s">
        <v>83</v>
      </c>
      <c r="EM771" s="17">
        <v>0</v>
      </c>
      <c r="EN771" s="41">
        <f>IF(AND(EK771=0,EM771=2),6,IF(EK771-EM771=-2,4,IF(EK771&lt;EM771,3,0)))</f>
        <v>0</v>
      </c>
      <c r="EO771" s="17">
        <v>2</v>
      </c>
      <c r="EP771" s="17" t="s">
        <v>83</v>
      </c>
      <c r="EQ771" s="17">
        <v>0</v>
      </c>
      <c r="ER771" s="41">
        <f t="shared" si="896"/>
        <v>3</v>
      </c>
      <c r="ES771" s="17">
        <v>1</v>
      </c>
      <c r="ET771" s="17" t="s">
        <v>83</v>
      </c>
      <c r="EU771" s="17">
        <v>1</v>
      </c>
      <c r="EV771" s="41">
        <f>IF(AND(ES771=0,EU771=0),6,IF(AND(ES771=EU771,ES771=1),4,IF(ES771=EU771,3,0)))</f>
        <v>4</v>
      </c>
      <c r="EW771" s="17">
        <v>2</v>
      </c>
      <c r="EX771" s="17" t="s">
        <v>83</v>
      </c>
      <c r="EY771" s="17">
        <v>1</v>
      </c>
      <c r="EZ771" s="41">
        <f>IF(AND(EW771=1,EY771=2),6,IF(EW771-EY771=-1,4,IF(EW770&lt;EY770,3,0)))</f>
        <v>0</v>
      </c>
      <c r="FA771" s="25">
        <f t="shared" si="899"/>
        <v>13</v>
      </c>
      <c r="FB771" s="16">
        <v>2</v>
      </c>
      <c r="FC771" s="17" t="s">
        <v>83</v>
      </c>
      <c r="FD771" s="17">
        <v>0</v>
      </c>
      <c r="FE771" s="41">
        <f t="shared" si="900"/>
        <v>3</v>
      </c>
      <c r="FF771" s="17">
        <v>2</v>
      </c>
      <c r="FG771" s="17" t="s">
        <v>83</v>
      </c>
      <c r="FH771" s="17">
        <v>1</v>
      </c>
      <c r="FI771" s="41">
        <f t="shared" si="901"/>
        <v>3</v>
      </c>
      <c r="FJ771" s="17">
        <v>1</v>
      </c>
      <c r="FK771" s="17" t="s">
        <v>83</v>
      </c>
      <c r="FL771" s="17">
        <v>2</v>
      </c>
      <c r="FM771" s="41">
        <f t="shared" si="902"/>
        <v>0</v>
      </c>
      <c r="FN771" s="17">
        <v>2</v>
      </c>
      <c r="FO771" s="17" t="s">
        <v>83</v>
      </c>
      <c r="FP771" s="17">
        <v>1</v>
      </c>
      <c r="FQ771" s="41">
        <f>(IF(AND(FN771=1,FP771=0),6,IF(FN771-FP771=1,4,IF(FN771&gt;FP771,3,0))))</f>
        <v>4</v>
      </c>
      <c r="FR771" s="17">
        <v>2</v>
      </c>
      <c r="FS771" s="17" t="s">
        <v>83</v>
      </c>
      <c r="FT771" s="17">
        <v>1</v>
      </c>
      <c r="FU771" s="41">
        <f t="shared" si="903"/>
        <v>0</v>
      </c>
      <c r="FV771" s="17">
        <v>1</v>
      </c>
      <c r="FW771" s="17" t="s">
        <v>83</v>
      </c>
      <c r="FX771" s="17">
        <v>3</v>
      </c>
      <c r="FY771" s="41">
        <f>IF(AND(FV771=1,FX771=0),6,IF(FV771-FX771=1,4,IF(FV771&gt;FX771,3,0)))</f>
        <v>0</v>
      </c>
      <c r="FZ771" s="25">
        <f>FE771+FI771+FM771+FQ771+FU771+FY771</f>
        <v>10</v>
      </c>
      <c r="GA771" s="16">
        <v>2</v>
      </c>
      <c r="GB771" s="17" t="s">
        <v>83</v>
      </c>
      <c r="GC771" s="17">
        <v>0</v>
      </c>
      <c r="GD771" s="41">
        <f t="shared" si="904"/>
        <v>0</v>
      </c>
      <c r="GE771" s="17">
        <v>2</v>
      </c>
      <c r="GF771" s="17" t="s">
        <v>83</v>
      </c>
      <c r="GG771" s="17">
        <v>0</v>
      </c>
      <c r="GH771" s="41">
        <f>(IF(AND(GE771=3,GG771=2),6,IF(GE771-GG771=1,4,IF(GE771&gt;GG771,3,0))))</f>
        <v>3</v>
      </c>
      <c r="GI771" s="17">
        <v>0</v>
      </c>
      <c r="GJ771" s="17" t="s">
        <v>83</v>
      </c>
      <c r="GK771" s="17">
        <v>0</v>
      </c>
      <c r="GL771" s="41">
        <f t="shared" si="905"/>
        <v>0</v>
      </c>
      <c r="GM771" s="17">
        <v>1</v>
      </c>
      <c r="GN771" s="17" t="s">
        <v>83</v>
      </c>
      <c r="GO771" s="17">
        <v>1</v>
      </c>
      <c r="GP771" s="41">
        <f t="shared" si="906"/>
        <v>0</v>
      </c>
      <c r="GQ771" s="17">
        <v>1</v>
      </c>
      <c r="GR771" s="17" t="s">
        <v>83</v>
      </c>
      <c r="GS771" s="17">
        <v>2</v>
      </c>
      <c r="GT771" s="41">
        <f>IF(AND(GQ771=0,GS771=2),6,IF(GQ771-GS771=-2,4,IF(GQ771&lt;GS771,3,0)))</f>
        <v>3</v>
      </c>
      <c r="GU771" s="17">
        <v>0</v>
      </c>
      <c r="GV771" s="17" t="s">
        <v>83</v>
      </c>
      <c r="GW771" s="17">
        <v>1</v>
      </c>
      <c r="GX771" s="41">
        <f t="shared" si="907"/>
        <v>0</v>
      </c>
      <c r="GY771" s="25">
        <f t="shared" si="908"/>
        <v>6</v>
      </c>
      <c r="GZ771" s="29">
        <f>AF771+BE771+CD771+DC771+EB771+FA771+FZ771+GY771</f>
        <v>100</v>
      </c>
      <c r="HA771" t="s">
        <v>84</v>
      </c>
      <c r="HB771">
        <f>IF(HA771="Niederlande",9,IF(HA771="Senegal",5,0))</f>
        <v>9</v>
      </c>
      <c r="HC771" t="s">
        <v>85</v>
      </c>
      <c r="HD771">
        <f>IF(HC771="England",9,IF(HC771="USA",5,0))</f>
        <v>9</v>
      </c>
      <c r="HE771" t="s">
        <v>93</v>
      </c>
      <c r="HF771">
        <f>IF(HE771="Argentinien",9,IF(HE771="Polen",5,0))</f>
        <v>9</v>
      </c>
      <c r="HG771" t="s">
        <v>94</v>
      </c>
      <c r="HH771">
        <f>IF(HG771="Frankreich",9,IF(HG771="Australien",5,0))</f>
        <v>9</v>
      </c>
      <c r="HI771" t="s">
        <v>130</v>
      </c>
      <c r="HJ771">
        <f>IF(HI771="Japan",9,IF(HI771="Spanien",5,0))</f>
        <v>5</v>
      </c>
      <c r="HK771" t="s">
        <v>95</v>
      </c>
      <c r="HL771">
        <f t="shared" si="910"/>
        <v>5</v>
      </c>
      <c r="HM771" t="s">
        <v>90</v>
      </c>
      <c r="HN771">
        <f>IF(HM771="Brasilien",9,IF(HM771="Schweiz",5,0))</f>
        <v>9</v>
      </c>
      <c r="HO771" t="s">
        <v>135</v>
      </c>
      <c r="HP771">
        <f>IF(HO771="Portugal",9,IF(HO771="Südkorea",5,0))</f>
        <v>0</v>
      </c>
      <c r="HQ771" t="s">
        <v>132</v>
      </c>
      <c r="HR771" s="1">
        <f t="shared" si="912"/>
        <v>6</v>
      </c>
      <c r="HS771" t="s">
        <v>181</v>
      </c>
      <c r="HT771" s="1">
        <f t="shared" si="913"/>
        <v>0</v>
      </c>
      <c r="HU771" t="s">
        <v>86</v>
      </c>
      <c r="HV771" s="1">
        <f t="shared" si="914"/>
        <v>6</v>
      </c>
      <c r="HW771" t="s">
        <v>129</v>
      </c>
      <c r="HX771" s="1">
        <f t="shared" si="915"/>
        <v>0</v>
      </c>
      <c r="HY771" t="s">
        <v>88</v>
      </c>
      <c r="HZ771" s="1">
        <f t="shared" si="916"/>
        <v>0</v>
      </c>
      <c r="IA771" t="s">
        <v>131</v>
      </c>
      <c r="IB771" s="1">
        <f t="shared" si="917"/>
        <v>0</v>
      </c>
      <c r="IC771" t="s">
        <v>150</v>
      </c>
      <c r="ID771" s="1">
        <f t="shared" si="918"/>
        <v>0</v>
      </c>
      <c r="IE771" t="s">
        <v>96</v>
      </c>
      <c r="IF771" s="1">
        <f t="shared" si="919"/>
        <v>5</v>
      </c>
      <c r="IG771">
        <f>IF771+ID771+IB771+HZ771+HX771+HV771+HT771+HR771+HP771+HN771+HL771+HJ771+HH771+HF771+HD771+HB771</f>
        <v>72</v>
      </c>
      <c r="IH771" s="1">
        <f t="shared" si="920"/>
        <v>172</v>
      </c>
    </row>
    <row r="773" spans="1:242" x14ac:dyDescent="0.45">
      <c r="E773" t="s">
        <v>1576</v>
      </c>
      <c r="K773" s="48">
        <f>COUNTIF(K4:K771,6)</f>
        <v>70</v>
      </c>
      <c r="L773" s="48"/>
      <c r="M773" s="48"/>
      <c r="N773" s="48"/>
      <c r="O773" s="48">
        <f>COUNTIF(O4:O771,6)</f>
        <v>57</v>
      </c>
      <c r="P773" s="48"/>
      <c r="Q773" s="48"/>
      <c r="R773" s="48"/>
      <c r="S773" s="48">
        <f>COUNTIF(S4:S771,6)</f>
        <v>49</v>
      </c>
      <c r="T773" s="48"/>
      <c r="U773" s="48"/>
      <c r="V773" s="48"/>
      <c r="W773" s="48">
        <f>COUNTIF(W4:W771,6)</f>
        <v>39</v>
      </c>
      <c r="X773" s="48"/>
      <c r="Y773" s="48"/>
      <c r="Z773" s="48"/>
      <c r="AA773" s="48">
        <f>COUNTIF(AA4:AA771,6)</f>
        <v>115</v>
      </c>
      <c r="AB773" s="48"/>
      <c r="AC773" s="48"/>
      <c r="AD773" s="48"/>
      <c r="AE773" s="48">
        <f>COUNTIF(AE4:AE771,6)</f>
        <v>92</v>
      </c>
      <c r="AF773" s="66">
        <f>MAX(AF4:AF771)</f>
        <v>30</v>
      </c>
      <c r="AG773" s="48"/>
      <c r="AH773" s="48"/>
      <c r="AI773" s="48"/>
      <c r="AJ773" s="48">
        <f>COUNTIF(AJ4:AJ771,6)</f>
        <v>3</v>
      </c>
      <c r="AK773" s="48"/>
      <c r="AL773" s="48"/>
      <c r="AM773" s="48"/>
      <c r="AN773" s="48">
        <f>COUNTIF(AN4:AN771,6)</f>
        <v>106</v>
      </c>
      <c r="AO773" s="48"/>
      <c r="AP773" s="48"/>
      <c r="AQ773" s="48"/>
      <c r="AR773" s="48">
        <f>COUNTIF(AR4:AR771,6)</f>
        <v>9</v>
      </c>
      <c r="AS773" s="48"/>
      <c r="AT773" s="48"/>
      <c r="AU773" s="48"/>
      <c r="AV773" s="48">
        <f>COUNTIF(AV4:AV771,6)</f>
        <v>11</v>
      </c>
      <c r="AW773" s="48"/>
      <c r="AX773" s="48"/>
      <c r="AY773" s="48"/>
      <c r="AZ773" s="48">
        <f>COUNTIF(AZ4:AZ771,6)</f>
        <v>14</v>
      </c>
      <c r="BA773" s="48"/>
      <c r="BB773" s="48"/>
      <c r="BC773" s="48"/>
      <c r="BD773" s="48">
        <f>COUNTIF(BD4:BD771,6)</f>
        <v>94</v>
      </c>
      <c r="BE773" s="66">
        <f>MAX(BE4:BE771)</f>
        <v>22</v>
      </c>
      <c r="BF773" s="48"/>
      <c r="BG773" s="48"/>
      <c r="BH773" s="48"/>
      <c r="BI773" s="48">
        <f>COUNTIF(BI4:BI771,6)</f>
        <v>19</v>
      </c>
      <c r="BJ773" s="48"/>
      <c r="BK773" s="48"/>
      <c r="BL773" s="48"/>
      <c r="BM773" s="48">
        <f>COUNTIF(BM4:BM771,6)</f>
        <v>10</v>
      </c>
      <c r="BN773" s="48"/>
      <c r="BO773" s="48"/>
      <c r="BP773" s="48"/>
      <c r="BQ773" s="48">
        <f>COUNTIF(BQ4:BQ771,6)</f>
        <v>127</v>
      </c>
      <c r="BR773" s="48"/>
      <c r="BS773" s="48"/>
      <c r="BT773" s="48"/>
      <c r="BU773" s="48">
        <f>COUNTIF(BU4:BU771,6)</f>
        <v>73</v>
      </c>
      <c r="BV773" s="48"/>
      <c r="BW773" s="48"/>
      <c r="BX773" s="48"/>
      <c r="BY773" s="48">
        <f>COUNTIF(BY4:BY771,6)</f>
        <v>41</v>
      </c>
      <c r="BZ773" s="48"/>
      <c r="CA773" s="48"/>
      <c r="CB773" s="48"/>
      <c r="CC773" s="48">
        <f>COUNTIF(CC4:CC771,6)</f>
        <v>119</v>
      </c>
      <c r="CD773" s="66">
        <f>MAX(CD4:CD771)</f>
        <v>24</v>
      </c>
      <c r="CE773" s="48"/>
      <c r="CF773" s="48"/>
      <c r="CG773" s="48"/>
      <c r="CH773" s="48">
        <f>COUNTIF(CH4:CH771,6)</f>
        <v>9</v>
      </c>
      <c r="CI773" s="48"/>
      <c r="CJ773" s="48"/>
      <c r="CK773" s="48"/>
      <c r="CL773" s="48">
        <f>COUNTIF(CL4:CL771,6)</f>
        <v>50</v>
      </c>
      <c r="CM773" s="48"/>
      <c r="CN773" s="48"/>
      <c r="CO773" s="48"/>
      <c r="CP773" s="48">
        <f>COUNTIF(CP4:CP771,6)</f>
        <v>91</v>
      </c>
      <c r="CQ773" s="48"/>
      <c r="CR773" s="48"/>
      <c r="CS773" s="48"/>
      <c r="CT773" s="48">
        <f>COUNTIF(CT4:CT771,6)</f>
        <v>139</v>
      </c>
      <c r="CU773" s="48"/>
      <c r="CV773" s="48"/>
      <c r="CW773" s="48"/>
      <c r="CX773" s="48">
        <f>COUNTIF(CX4:CX771,6)</f>
        <v>26</v>
      </c>
      <c r="CY773" s="48"/>
      <c r="CZ773" s="48"/>
      <c r="DA773" s="48"/>
      <c r="DB773" s="48">
        <f>COUNTIF(DB4:DB771,6)</f>
        <v>6</v>
      </c>
      <c r="DC773" s="66">
        <f>MAX(DC4:DC771)</f>
        <v>22</v>
      </c>
      <c r="DD773" s="48"/>
      <c r="DE773" s="48"/>
      <c r="DF773" s="48"/>
      <c r="DG773" s="48">
        <f>COUNTIF(DG4:DG771,6)</f>
        <v>25</v>
      </c>
      <c r="DH773" s="48"/>
      <c r="DI773" s="48"/>
      <c r="DJ773" s="48"/>
      <c r="DK773" s="48">
        <f>COUNTIF(DK4:DK771,6)</f>
        <v>1</v>
      </c>
      <c r="DL773" s="48"/>
      <c r="DM773" s="48"/>
      <c r="DN773" s="48"/>
      <c r="DO773" s="48">
        <f>COUNTIF(DO4:DO771,6)</f>
        <v>29</v>
      </c>
      <c r="DP773" s="48"/>
      <c r="DQ773" s="48"/>
      <c r="DR773" s="48"/>
      <c r="DS773" s="48">
        <f>COUNTIF(DS4:DS771,6)</f>
        <v>58</v>
      </c>
      <c r="DT773" s="48"/>
      <c r="DU773" s="48"/>
      <c r="DV773" s="48"/>
      <c r="DW773" s="48">
        <f>COUNTIF(DW4:DW771,6)</f>
        <v>36</v>
      </c>
      <c r="DX773" s="48"/>
      <c r="DY773" s="48"/>
      <c r="DZ773" s="48"/>
      <c r="EA773" s="48">
        <f>COUNTIF(EA4:EA771,6)</f>
        <v>14</v>
      </c>
      <c r="EB773" s="66">
        <f>MAX(EB4:EB771)</f>
        <v>21</v>
      </c>
      <c r="EC773" s="48"/>
      <c r="ED773" s="48"/>
      <c r="EE773" s="48"/>
      <c r="EF773" s="48">
        <f>COUNTIF(EF4:EF771,6)</f>
        <v>24</v>
      </c>
      <c r="EG773" s="48"/>
      <c r="EH773" s="48"/>
      <c r="EI773" s="48"/>
      <c r="EJ773" s="48">
        <f>COUNTIF(EJ4:EJ771,6)</f>
        <v>36</v>
      </c>
      <c r="EK773" s="48"/>
      <c r="EL773" s="48"/>
      <c r="EM773" s="48"/>
      <c r="EN773" s="48">
        <f>COUNTIF(EN4:EN771,6)</f>
        <v>2</v>
      </c>
      <c r="EO773" s="48"/>
      <c r="EP773" s="48"/>
      <c r="EQ773" s="48"/>
      <c r="ER773" s="48">
        <f>COUNTIF(ER4:ER771,6)</f>
        <v>13</v>
      </c>
      <c r="ES773" s="48"/>
      <c r="ET773" s="48"/>
      <c r="EU773" s="48"/>
      <c r="EV773" s="48">
        <f>COUNTIF(EV4:EV771,6)</f>
        <v>17</v>
      </c>
      <c r="EW773" s="48"/>
      <c r="EX773" s="48"/>
      <c r="EY773" s="48"/>
      <c r="EZ773" s="48">
        <f>COUNTIF(EZ4:EZ771,6)</f>
        <v>73</v>
      </c>
      <c r="FA773" s="66">
        <f>MAX(FA4:FA771)</f>
        <v>22</v>
      </c>
      <c r="FB773" s="48"/>
      <c r="FC773" s="48"/>
      <c r="FD773" s="48"/>
      <c r="FE773" s="48">
        <f>COUNTIF(FE4:FE771,6)</f>
        <v>78</v>
      </c>
      <c r="FF773" s="48"/>
      <c r="FG773" s="48"/>
      <c r="FH773" s="48"/>
      <c r="FI773" s="48">
        <f>COUNTIF(FI4:FI771,6)</f>
        <v>70</v>
      </c>
      <c r="FJ773" s="48"/>
      <c r="FK773" s="48"/>
      <c r="FL773" s="48"/>
      <c r="FM773" s="48">
        <f>COUNTIF(FM4:FM771,6)</f>
        <v>6</v>
      </c>
      <c r="FN773" s="48"/>
      <c r="FO773" s="48"/>
      <c r="FP773" s="48"/>
      <c r="FQ773" s="48">
        <f>COUNTIF(FQ4:FQ771,6)</f>
        <v>21</v>
      </c>
      <c r="FR773" s="48"/>
      <c r="FS773" s="48"/>
      <c r="FT773" s="48"/>
      <c r="FU773" s="48">
        <f>COUNTIF(FU4:FU771,6)</f>
        <v>41</v>
      </c>
      <c r="FV773" s="48"/>
      <c r="FW773" s="48"/>
      <c r="FX773" s="48"/>
      <c r="FY773" s="48">
        <f>COUNTIF(FY4:FY771,6)</f>
        <v>6</v>
      </c>
      <c r="FZ773" s="66">
        <f>MAX(FZ4:FZ771)</f>
        <v>24</v>
      </c>
      <c r="GA773" s="48"/>
      <c r="GB773" s="48"/>
      <c r="GC773" s="48"/>
      <c r="GD773" s="48">
        <f>COUNTIF(GD4:GD771,6)</f>
        <v>56</v>
      </c>
      <c r="GE773" s="48"/>
      <c r="GF773" s="48"/>
      <c r="GG773" s="48"/>
      <c r="GH773" s="48">
        <f>COUNTIF(GH4:GH771,6)</f>
        <v>19</v>
      </c>
      <c r="GI773" s="48"/>
      <c r="GJ773" s="48"/>
      <c r="GK773" s="48"/>
      <c r="GL773" s="48">
        <f>COUNTIF(GL4:GL771,6)</f>
        <v>19</v>
      </c>
      <c r="GM773" s="48"/>
      <c r="GN773" s="48"/>
      <c r="GO773" s="48"/>
      <c r="GP773" s="48">
        <f>COUNTIF(GP4:GP771,6)</f>
        <v>66</v>
      </c>
      <c r="GQ773" s="48"/>
      <c r="GR773" s="48"/>
      <c r="GS773" s="48"/>
      <c r="GT773" s="48">
        <f>COUNTIF(GT4:GT771,6)</f>
        <v>35</v>
      </c>
      <c r="GU773" s="48"/>
      <c r="GV773" s="48"/>
      <c r="GW773" s="48"/>
      <c r="GX773" s="48">
        <f>COUNTIF(GX4:GX771,6)</f>
        <v>33</v>
      </c>
      <c r="GY773" s="66">
        <f>MAX(GY4:GY771)</f>
        <v>25</v>
      </c>
      <c r="GZ773" s="67">
        <f>MAX(GZ4:GZ771)</f>
        <v>127</v>
      </c>
      <c r="IG773" s="67">
        <f>MAX(IG4:IG771)</f>
        <v>98</v>
      </c>
      <c r="IH773" s="67">
        <f>MAX(IH4:IH771)</f>
        <v>205</v>
      </c>
    </row>
    <row r="774" spans="1:242" x14ac:dyDescent="0.45">
      <c r="E774" t="s">
        <v>1577</v>
      </c>
      <c r="K774" s="48">
        <f>COUNTIF(K4:K771,4)</f>
        <v>48</v>
      </c>
      <c r="L774" s="48"/>
      <c r="M774" s="48"/>
      <c r="N774" s="48"/>
      <c r="O774" s="48">
        <f>COUNTIF(O4:O771,4)</f>
        <v>154</v>
      </c>
      <c r="P774" s="48"/>
      <c r="Q774" s="48"/>
      <c r="R774" s="48"/>
      <c r="S774" s="48">
        <f>COUNTIF(S4:S771,4)</f>
        <v>107</v>
      </c>
      <c r="T774" s="48"/>
      <c r="U774" s="48"/>
      <c r="V774" s="48"/>
      <c r="W774" s="48">
        <f>COUNTIF(W4:W771,4)</f>
        <v>54</v>
      </c>
      <c r="X774" s="48"/>
      <c r="Y774" s="48"/>
      <c r="Z774" s="48"/>
      <c r="AA774" s="48">
        <f>COUNTIF(AA4:AA771,4)</f>
        <v>97</v>
      </c>
      <c r="AB774" s="48"/>
      <c r="AC774" s="48"/>
      <c r="AD774" s="48"/>
      <c r="AE774" s="48">
        <f>COUNTIF(AE4:AE771,4)</f>
        <v>95</v>
      </c>
      <c r="AF774" s="65">
        <f>MEDIAN(AF4:AF771)</f>
        <v>12</v>
      </c>
      <c r="AG774" s="48"/>
      <c r="AH774" s="48"/>
      <c r="AI774" s="48"/>
      <c r="AJ774" s="48">
        <f>COUNTIF(AJ4:AJ771,4)</f>
        <v>39</v>
      </c>
      <c r="AK774" s="48"/>
      <c r="AL774" s="48"/>
      <c r="AM774" s="48"/>
      <c r="AN774" s="48">
        <f>COUNTIF(AN4:AN771,4)</f>
        <v>86</v>
      </c>
      <c r="AO774" s="48"/>
      <c r="AP774" s="48"/>
      <c r="AQ774" s="48"/>
      <c r="AR774" s="48">
        <f>COUNTIF(AR4:AR771,4)</f>
        <v>18</v>
      </c>
      <c r="AS774" s="48"/>
      <c r="AT774" s="48"/>
      <c r="AU774" s="48"/>
      <c r="AV774" s="48">
        <f>COUNTIF(AV4:AV771,4)</f>
        <v>27</v>
      </c>
      <c r="AW774" s="48"/>
      <c r="AX774" s="48"/>
      <c r="AY774" s="48"/>
      <c r="AZ774" s="48">
        <f>COUNTIF(AZ4:AZ771,4)</f>
        <v>20</v>
      </c>
      <c r="BA774" s="48"/>
      <c r="BB774" s="48"/>
      <c r="BC774" s="48"/>
      <c r="BD774" s="48">
        <f>COUNTIF(BD4:BD771,4)</f>
        <v>208</v>
      </c>
      <c r="BE774" s="65">
        <f>MEDIAN(BE4:BE771)</f>
        <v>9</v>
      </c>
      <c r="BF774" s="48"/>
      <c r="BG774" s="48"/>
      <c r="BH774" s="48"/>
      <c r="BI774" s="48">
        <f>COUNTIF(BI4:BI771,4)</f>
        <v>32</v>
      </c>
      <c r="BJ774" s="48"/>
      <c r="BK774" s="48"/>
      <c r="BL774" s="48"/>
      <c r="BM774" s="48">
        <f>COUNTIF(BM4:BM771,4)</f>
        <v>99</v>
      </c>
      <c r="BN774" s="48"/>
      <c r="BO774" s="48"/>
      <c r="BP774" s="48"/>
      <c r="BQ774" s="48">
        <f>COUNTIF(BQ4:BQ771,4)</f>
        <v>89</v>
      </c>
      <c r="BR774" s="48"/>
      <c r="BS774" s="48"/>
      <c r="BT774" s="48"/>
      <c r="BU774" s="48">
        <f>COUNTIF(BU4:BU771,4)</f>
        <v>127</v>
      </c>
      <c r="BV774" s="48"/>
      <c r="BW774" s="48"/>
      <c r="BX774" s="48"/>
      <c r="BY774" s="48">
        <f>COUNTIF(BY4:BY771,4)</f>
        <v>114</v>
      </c>
      <c r="BZ774" s="48"/>
      <c r="CA774" s="48"/>
      <c r="CB774" s="48"/>
      <c r="CC774" s="48">
        <f>COUNTIF(CC4:CC771,4)</f>
        <v>130</v>
      </c>
      <c r="CD774" s="65">
        <f>MEDIAN(CD4:CD771)</f>
        <v>11</v>
      </c>
      <c r="CE774" s="48"/>
      <c r="CF774" s="48"/>
      <c r="CG774" s="48"/>
      <c r="CH774" s="48">
        <f>COUNTIF(CH4:CH771,4)</f>
        <v>55</v>
      </c>
      <c r="CI774" s="48"/>
      <c r="CJ774" s="48"/>
      <c r="CK774" s="48"/>
      <c r="CL774" s="48">
        <f>COUNTIF(CL4:CL771,4)</f>
        <v>89</v>
      </c>
      <c r="CM774" s="48"/>
      <c r="CN774" s="48"/>
      <c r="CO774" s="48"/>
      <c r="CP774" s="48">
        <f>COUNTIF(CP4:CP771,4)</f>
        <v>153</v>
      </c>
      <c r="CQ774" s="48"/>
      <c r="CR774" s="48"/>
      <c r="CS774" s="48"/>
      <c r="CT774" s="48">
        <f>COUNTIF(CT4:CT771,4)</f>
        <v>148</v>
      </c>
      <c r="CU774" s="48"/>
      <c r="CV774" s="48"/>
      <c r="CW774" s="48"/>
      <c r="CX774" s="48">
        <f>COUNTIF(CX4:CX771,4)</f>
        <v>95</v>
      </c>
      <c r="CY774" s="48"/>
      <c r="CZ774" s="48"/>
      <c r="DA774" s="48"/>
      <c r="DB774" s="48">
        <f>COUNTIF(DB4:DB771,4)</f>
        <v>30</v>
      </c>
      <c r="DC774" s="65">
        <f>MEDIAN(DC4:DC771)</f>
        <v>9</v>
      </c>
      <c r="DD774" s="48"/>
      <c r="DE774" s="48"/>
      <c r="DF774" s="48"/>
      <c r="DG774" s="48">
        <f>COUNTIF(DG4:DG771,4)</f>
        <v>22</v>
      </c>
      <c r="DH774" s="48"/>
      <c r="DI774" s="48"/>
      <c r="DJ774" s="48"/>
      <c r="DK774" s="48">
        <f>COUNTIF(DK4:DK771,4)</f>
        <v>4</v>
      </c>
      <c r="DL774" s="48"/>
      <c r="DM774" s="48"/>
      <c r="DN774" s="48"/>
      <c r="DO774" s="48">
        <f>COUNTIF(DO4:DO771,4)</f>
        <v>98</v>
      </c>
      <c r="DP774" s="48"/>
      <c r="DQ774" s="48"/>
      <c r="DR774" s="48"/>
      <c r="DS774" s="48">
        <f>COUNTIF(DS4:DS771,4)</f>
        <v>111</v>
      </c>
      <c r="DT774" s="48"/>
      <c r="DU774" s="48"/>
      <c r="DV774" s="48"/>
      <c r="DW774" s="48">
        <f>COUNTIF(DW4:DW771,4)</f>
        <v>48</v>
      </c>
      <c r="DX774" s="48"/>
      <c r="DY774" s="48"/>
      <c r="DZ774" s="48"/>
      <c r="EA774" s="48">
        <f>COUNTIF(EA4:EA771,4)</f>
        <v>227</v>
      </c>
      <c r="EB774" s="65">
        <f>MEDIAN(EB4:EB771)</f>
        <v>8</v>
      </c>
      <c r="EC774" s="48"/>
      <c r="ED774" s="48"/>
      <c r="EE774" s="48"/>
      <c r="EF774" s="48">
        <f>COUNTIF(EF4:EF771,4)</f>
        <v>72</v>
      </c>
      <c r="EG774" s="48"/>
      <c r="EH774" s="48"/>
      <c r="EI774" s="48"/>
      <c r="EJ774" s="48">
        <f>COUNTIF(EJ4:EJ771,4)</f>
        <v>184</v>
      </c>
      <c r="EK774" s="48"/>
      <c r="EL774" s="48"/>
      <c r="EM774" s="48"/>
      <c r="EN774" s="48">
        <f>COUNTIF(EN4:EN771,4)</f>
        <v>22</v>
      </c>
      <c r="EO774" s="48"/>
      <c r="EP774" s="48"/>
      <c r="EQ774" s="48"/>
      <c r="ER774" s="48">
        <f>COUNTIF(ER4:ER771,4)</f>
        <v>23</v>
      </c>
      <c r="ES774" s="48"/>
      <c r="ET774" s="48"/>
      <c r="EU774" s="48"/>
      <c r="EV774" s="48">
        <f>COUNTIF(EV4:EV771,4)</f>
        <v>73</v>
      </c>
      <c r="EW774" s="48"/>
      <c r="EX774" s="48"/>
      <c r="EY774" s="48"/>
      <c r="EZ774" s="48">
        <f>COUNTIF(EZ4:EZ771,4)</f>
        <v>94</v>
      </c>
      <c r="FA774" s="65">
        <f>MEDIAN(FA4:FA771)</f>
        <v>7.5</v>
      </c>
      <c r="FB774" s="48"/>
      <c r="FC774" s="48"/>
      <c r="FD774" s="48"/>
      <c r="FE774" s="48">
        <f>COUNTIF(FE4:FE771,4)</f>
        <v>215</v>
      </c>
      <c r="FF774" s="48"/>
      <c r="FG774" s="48"/>
      <c r="FH774" s="48"/>
      <c r="FI774" s="48">
        <f>COUNTIF(FI4:FI771,4)</f>
        <v>172</v>
      </c>
      <c r="FJ774" s="48"/>
      <c r="FK774" s="48"/>
      <c r="FL774" s="48"/>
      <c r="FM774" s="48">
        <f>COUNTIF(FM4:FM771,4)</f>
        <v>54</v>
      </c>
      <c r="FN774" s="48"/>
      <c r="FO774" s="48"/>
      <c r="FP774" s="48"/>
      <c r="FQ774" s="48">
        <f>COUNTIF(FQ4:FQ771,4)</f>
        <v>251</v>
      </c>
      <c r="FR774" s="48"/>
      <c r="FS774" s="48"/>
      <c r="FT774" s="48"/>
      <c r="FU774" s="48">
        <f>COUNTIF(FU4:FU771,4)</f>
        <v>264</v>
      </c>
      <c r="FV774" s="48"/>
      <c r="FW774" s="48"/>
      <c r="FX774" s="48"/>
      <c r="FY774" s="48">
        <f>COUNTIF(FY4:FY771,4)</f>
        <v>44</v>
      </c>
      <c r="FZ774" s="65">
        <f>MEDIAN(FZ4:FZ771)</f>
        <v>12</v>
      </c>
      <c r="GA774" s="48"/>
      <c r="GB774" s="48"/>
      <c r="GC774" s="48"/>
      <c r="GD774" s="48">
        <f>COUNTIF(GD4:GD771,4)</f>
        <v>79</v>
      </c>
      <c r="GE774" s="48"/>
      <c r="GF774" s="48"/>
      <c r="GG774" s="48"/>
      <c r="GH774" s="48">
        <f>COUNTIF(GH4:GH771,4)</f>
        <v>445</v>
      </c>
      <c r="GI774" s="48"/>
      <c r="GJ774" s="48"/>
      <c r="GK774" s="48"/>
      <c r="GL774" s="48">
        <f>COUNTIF(GL4:GL771,4)</f>
        <v>124</v>
      </c>
      <c r="GM774" s="48"/>
      <c r="GN774" s="48"/>
      <c r="GO774" s="48"/>
      <c r="GP774" s="48">
        <f>COUNTIF(GP4:GP771,4)</f>
        <v>144</v>
      </c>
      <c r="GQ774" s="48"/>
      <c r="GR774" s="48"/>
      <c r="GS774" s="48"/>
      <c r="GT774" s="48">
        <f>COUNTIF(GT4:GT771,4)</f>
        <v>56</v>
      </c>
      <c r="GU774" s="48"/>
      <c r="GV774" s="48"/>
      <c r="GW774" s="48"/>
      <c r="GX774" s="48">
        <f>COUNTIF(GX4:GX771,4)</f>
        <v>38</v>
      </c>
      <c r="GY774" s="65">
        <f>MEDIAN(GY4:GY771)</f>
        <v>10</v>
      </c>
      <c r="GZ774" s="68">
        <f>MEDIAN(GZ4:GZ771)</f>
        <v>81</v>
      </c>
      <c r="IG774" s="68">
        <f>MEDIAN(IG4:IG771)</f>
        <v>72</v>
      </c>
      <c r="IH774" s="68">
        <f>MEDIAN(IH4:IH771)</f>
        <v>154</v>
      </c>
    </row>
    <row r="775" spans="1:242" x14ac:dyDescent="0.45">
      <c r="E775" t="s">
        <v>1578</v>
      </c>
      <c r="K775" s="48">
        <f>COUNTIF(K4:K771,3)</f>
        <v>253</v>
      </c>
      <c r="L775" s="48"/>
      <c r="M775" s="48"/>
      <c r="N775" s="48"/>
      <c r="O775" s="48">
        <f>COUNTIF(O4:O771,3)</f>
        <v>351</v>
      </c>
      <c r="P775" s="48"/>
      <c r="Q775" s="48"/>
      <c r="R775" s="48"/>
      <c r="S775" s="48">
        <f>COUNTIF(S4:S771,3)</f>
        <v>243</v>
      </c>
      <c r="T775" s="48"/>
      <c r="U775" s="48"/>
      <c r="V775" s="48"/>
      <c r="W775" s="48">
        <f>COUNTIF(W4:W771,3)</f>
        <v>15</v>
      </c>
      <c r="X775" s="48"/>
      <c r="Y775" s="48"/>
      <c r="Z775" s="48"/>
      <c r="AA775" s="48">
        <f>COUNTIF(AA4:AA771,3)</f>
        <v>90</v>
      </c>
      <c r="AB775" s="48"/>
      <c r="AC775" s="48"/>
      <c r="AD775" s="48"/>
      <c r="AE775" s="48">
        <f>COUNTIF(AE4:AE771,3)</f>
        <v>389</v>
      </c>
      <c r="AF775" s="65">
        <f>MIN(AF4:AF771)</f>
        <v>0</v>
      </c>
      <c r="AG775" s="48"/>
      <c r="AH775" s="48"/>
      <c r="AI775" s="48"/>
      <c r="AJ775" s="48">
        <f>COUNTIF(AJ4:AJ771,3)</f>
        <v>637</v>
      </c>
      <c r="AK775" s="48"/>
      <c r="AL775" s="48"/>
      <c r="AM775" s="48"/>
      <c r="AN775" s="48">
        <f>COUNTIF(AN4:AN771,3)</f>
        <v>21</v>
      </c>
      <c r="AO775" s="48"/>
      <c r="AP775" s="48"/>
      <c r="AQ775" s="48"/>
      <c r="AR775" s="48">
        <f>COUNTIF(AR4:AR771,3)</f>
        <v>78</v>
      </c>
      <c r="AS775" s="48"/>
      <c r="AT775" s="48"/>
      <c r="AU775" s="48"/>
      <c r="AV775" s="48">
        <f>COUNTIF(AV4:AV771,3)</f>
        <v>84</v>
      </c>
      <c r="AW775" s="48"/>
      <c r="AX775" s="48"/>
      <c r="AY775" s="48"/>
      <c r="AZ775" s="48">
        <f>COUNTIF(AZ4:AZ771,3)</f>
        <v>449</v>
      </c>
      <c r="BA775" s="48"/>
      <c r="BB775" s="48"/>
      <c r="BC775" s="48"/>
      <c r="BD775" s="48">
        <f>COUNTIF(BD4:BD771,3)</f>
        <v>181</v>
      </c>
      <c r="BE775" s="65">
        <f>MIN(BE4:BE771)</f>
        <v>0</v>
      </c>
      <c r="BF775" s="48"/>
      <c r="BG775" s="48"/>
      <c r="BH775" s="48"/>
      <c r="BI775" s="48">
        <f>COUNTIF(BI4:BI771,3)</f>
        <v>30</v>
      </c>
      <c r="BJ775" s="48"/>
      <c r="BK775" s="48"/>
      <c r="BL775" s="48"/>
      <c r="BM775" s="48">
        <f>COUNTIF(BM4:BM771,3)</f>
        <v>90</v>
      </c>
      <c r="BN775" s="48"/>
      <c r="BO775" s="48"/>
      <c r="BP775" s="48"/>
      <c r="BQ775" s="48">
        <f>COUNTIF(BQ4:BQ771,3)</f>
        <v>341</v>
      </c>
      <c r="BR775" s="48"/>
      <c r="BS775" s="48"/>
      <c r="BT775" s="48"/>
      <c r="BU775" s="48">
        <f>COUNTIF(BU4:BU771,3)</f>
        <v>302</v>
      </c>
      <c r="BV775" s="48"/>
      <c r="BW775" s="48"/>
      <c r="BX775" s="48"/>
      <c r="BY775" s="48">
        <f>COUNTIF(BY4:BY771,3)</f>
        <v>302</v>
      </c>
      <c r="BZ775" s="48"/>
      <c r="CA775" s="48"/>
      <c r="CB775" s="48"/>
      <c r="CC775" s="48">
        <f>COUNTIF(CC4:CC771,3)</f>
        <v>202</v>
      </c>
      <c r="CD775" s="65">
        <f>MIN(CD4:CD771)</f>
        <v>0</v>
      </c>
      <c r="CE775" s="48"/>
      <c r="CF775" s="48"/>
      <c r="CG775" s="48"/>
      <c r="CH775" s="48">
        <f>COUNTIF(CH4:CH771,3)</f>
        <v>37</v>
      </c>
      <c r="CI775" s="48"/>
      <c r="CJ775" s="48"/>
      <c r="CK775" s="48"/>
      <c r="CL775" s="48">
        <f>COUNTIF(CL4:CL771,3)</f>
        <v>487</v>
      </c>
      <c r="CM775" s="48"/>
      <c r="CN775" s="48"/>
      <c r="CO775" s="48"/>
      <c r="CP775" s="48">
        <f>COUNTIF(CP4:CP771,3)</f>
        <v>88</v>
      </c>
      <c r="CQ775" s="48"/>
      <c r="CR775" s="48"/>
      <c r="CS775" s="48"/>
      <c r="CT775" s="48">
        <f>COUNTIF(CT4:CT771,3)</f>
        <v>217</v>
      </c>
      <c r="CU775" s="48"/>
      <c r="CV775" s="48"/>
      <c r="CW775" s="48"/>
      <c r="CX775" s="48">
        <f>COUNTIF(CX4:CX771,3)</f>
        <v>52</v>
      </c>
      <c r="CY775" s="48"/>
      <c r="CZ775" s="48"/>
      <c r="DA775" s="48"/>
      <c r="DB775" s="48">
        <f>COUNTIF(DB4:DB771,3)</f>
        <v>30</v>
      </c>
      <c r="DC775" s="65">
        <f>MIN(DC4:DC771)</f>
        <v>0</v>
      </c>
      <c r="DD775" s="48"/>
      <c r="DE775" s="48"/>
      <c r="DF775" s="48"/>
      <c r="DG775" s="48">
        <f>COUNTIF(DG4:DG771,3)</f>
        <v>32</v>
      </c>
      <c r="DH775" s="48"/>
      <c r="DI775" s="48"/>
      <c r="DJ775" s="48"/>
      <c r="DK775" s="48">
        <f>COUNTIF(DK4:DK771,3)</f>
        <v>585</v>
      </c>
      <c r="DL775" s="48"/>
      <c r="DM775" s="48"/>
      <c r="DN775" s="48"/>
      <c r="DO775" s="48">
        <f>COUNTIF(DO4:DO771,3)</f>
        <v>49</v>
      </c>
      <c r="DP775" s="48"/>
      <c r="DQ775" s="48"/>
      <c r="DR775" s="48"/>
      <c r="DS775" s="48">
        <f>COUNTIF(DS4:DS771,3)</f>
        <v>45</v>
      </c>
      <c r="DT775" s="48"/>
      <c r="DU775" s="48"/>
      <c r="DV775" s="48"/>
      <c r="DW775" s="48">
        <f>COUNTIF(DW4:DW771,3)</f>
        <v>35</v>
      </c>
      <c r="DX775" s="48"/>
      <c r="DY775" s="48"/>
      <c r="DZ775" s="48"/>
      <c r="EA775" s="48">
        <f>COUNTIF(EA4:EA771,3)</f>
        <v>382</v>
      </c>
      <c r="EB775" s="65">
        <f>MIN(EB4:EB771)</f>
        <v>1</v>
      </c>
      <c r="EC775" s="48"/>
      <c r="ED775" s="48"/>
      <c r="EE775" s="48"/>
      <c r="EF775" s="48">
        <f>COUNTIF(EF4:EF771,3)</f>
        <v>45</v>
      </c>
      <c r="EG775" s="48"/>
      <c r="EH775" s="48"/>
      <c r="EI775" s="48"/>
      <c r="EJ775" s="48">
        <f>COUNTIF(EJ4:EJ771,3)</f>
        <v>276</v>
      </c>
      <c r="EK775" s="48"/>
      <c r="EL775" s="48"/>
      <c r="EM775" s="48"/>
      <c r="EN775" s="48">
        <f>COUNTIF(EN4:EN771,3)</f>
        <v>89</v>
      </c>
      <c r="EO775" s="48"/>
      <c r="EP775" s="48"/>
      <c r="EQ775" s="48"/>
      <c r="ER775" s="48">
        <f>COUNTIF(ER4:ER771,3)</f>
        <v>403</v>
      </c>
      <c r="ES775" s="48"/>
      <c r="ET775" s="48"/>
      <c r="EU775" s="48"/>
      <c r="EV775" s="48">
        <f>COUNTIF(EV4:EV771,3)</f>
        <v>113</v>
      </c>
      <c r="EW775" s="48"/>
      <c r="EX775" s="48"/>
      <c r="EY775" s="48"/>
      <c r="EZ775" s="48">
        <f>COUNTIF(EZ4:EZ771,3)</f>
        <v>172</v>
      </c>
      <c r="FA775" s="65">
        <f>MIN(FA4:FA771)</f>
        <v>0</v>
      </c>
      <c r="FB775" s="48"/>
      <c r="FC775" s="48"/>
      <c r="FD775" s="48"/>
      <c r="FE775" s="48">
        <f>COUNTIF(FE4:FE771,3)</f>
        <v>221</v>
      </c>
      <c r="FF775" s="48"/>
      <c r="FG775" s="48"/>
      <c r="FH775" s="48"/>
      <c r="FI775" s="48">
        <f>COUNTIF(FI4:FI771,3)</f>
        <v>375</v>
      </c>
      <c r="FJ775" s="48"/>
      <c r="FK775" s="48"/>
      <c r="FL775" s="48"/>
      <c r="FM775" s="48">
        <f>COUNTIF(FM4:FM771,3)</f>
        <v>197</v>
      </c>
      <c r="FN775" s="48"/>
      <c r="FO775" s="48"/>
      <c r="FP775" s="48"/>
      <c r="FQ775" s="48">
        <f>COUNTIF(FQ4:FQ771,3)</f>
        <v>268</v>
      </c>
      <c r="FR775" s="48"/>
      <c r="FS775" s="48"/>
      <c r="FT775" s="48"/>
      <c r="FU775" s="48">
        <f>COUNTIF(FU4:FU771,3)</f>
        <v>125</v>
      </c>
      <c r="FV775" s="48"/>
      <c r="FW775" s="48"/>
      <c r="FX775" s="48"/>
      <c r="FY775" s="48">
        <f>COUNTIF(FY4:FY771,3)</f>
        <v>24</v>
      </c>
      <c r="FZ775" s="65">
        <f>MIN(FZ4:FZ771)</f>
        <v>0</v>
      </c>
      <c r="GA775" s="48"/>
      <c r="GB775" s="48"/>
      <c r="GC775" s="48"/>
      <c r="GD775" s="48">
        <f>COUNTIF(GD4:GD771,3)</f>
        <v>54</v>
      </c>
      <c r="GE775" s="48"/>
      <c r="GF775" s="48"/>
      <c r="GG775" s="48"/>
      <c r="GH775" s="48">
        <f>COUNTIF(GH4:GH771,3)</f>
        <v>235</v>
      </c>
      <c r="GI775" s="48"/>
      <c r="GJ775" s="48"/>
      <c r="GK775" s="48"/>
      <c r="GL775" s="48">
        <f>COUNTIF(GL4:GL771,3)</f>
        <v>62</v>
      </c>
      <c r="GM775" s="48"/>
      <c r="GN775" s="48"/>
      <c r="GO775" s="48"/>
      <c r="GP775" s="48">
        <f>COUNTIF(GP4:GP771,3)</f>
        <v>341</v>
      </c>
      <c r="GQ775" s="48"/>
      <c r="GR775" s="48"/>
      <c r="GS775" s="48"/>
      <c r="GT775" s="48">
        <f>COUNTIF(GT4:GT771,3)</f>
        <v>235</v>
      </c>
      <c r="GU775" s="48"/>
      <c r="GV775" s="48"/>
      <c r="GW775" s="48"/>
      <c r="GX775" s="48">
        <f>COUNTIF(GX4:GX771,3)</f>
        <v>39</v>
      </c>
      <c r="GY775" s="65">
        <f>MIN(GY4:GY771)</f>
        <v>0</v>
      </c>
      <c r="GZ775" s="68">
        <f>MIN(GZ4:GZ771)</f>
        <v>29</v>
      </c>
      <c r="IG775" s="68">
        <f>MIN(IG4:IG771)</f>
        <v>0</v>
      </c>
      <c r="IH775" s="68">
        <f>MIN(IH4:IH771)</f>
        <v>45</v>
      </c>
    </row>
    <row r="776" spans="1:242" x14ac:dyDescent="0.45"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65"/>
      <c r="AG776" s="48"/>
      <c r="AH776" s="48"/>
      <c r="AI776" s="48"/>
      <c r="AJ776" s="48"/>
      <c r="AK776" s="48"/>
      <c r="AL776" s="48"/>
      <c r="AM776" s="48"/>
      <c r="AN776" s="48"/>
      <c r="AR776" s="48"/>
      <c r="AV776" s="48"/>
      <c r="AZ776" s="48"/>
      <c r="BD776" s="48"/>
      <c r="BE776" s="65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65"/>
      <c r="CE776" s="48"/>
      <c r="CF776" s="48"/>
      <c r="CG776" s="48"/>
      <c r="CH776" s="48"/>
      <c r="CL776" s="48"/>
      <c r="CP776" s="48"/>
      <c r="CT776" s="48"/>
      <c r="CX776" s="48"/>
      <c r="DB776" s="48"/>
      <c r="DC776" s="65"/>
      <c r="DG776" s="48"/>
      <c r="DK776" s="48"/>
      <c r="DO776" s="48"/>
      <c r="DS776" s="48"/>
      <c r="DW776" s="48"/>
      <c r="EA776" s="48"/>
      <c r="EB776" s="65"/>
      <c r="EF776" s="48"/>
      <c r="EJ776" s="48"/>
      <c r="EN776" s="48"/>
      <c r="ER776" s="48"/>
      <c r="EV776" s="48"/>
      <c r="EZ776" s="48"/>
      <c r="FA776" s="65"/>
      <c r="FE776" s="48"/>
      <c r="FI776" s="48"/>
      <c r="FM776" s="48"/>
      <c r="FQ776" s="48"/>
      <c r="FU776" s="48"/>
      <c r="FY776" s="48"/>
      <c r="FZ776" s="65"/>
      <c r="GD776" s="48"/>
      <c r="GH776" s="48"/>
      <c r="GL776" s="48"/>
      <c r="GP776" s="48"/>
      <c r="GT776" s="48"/>
      <c r="GX776" s="48"/>
      <c r="GY776" s="65"/>
      <c r="GZ776" s="68"/>
      <c r="IG776" s="68"/>
      <c r="IH776" s="68"/>
    </row>
    <row r="777" spans="1:242" x14ac:dyDescent="0.45">
      <c r="E777" t="s">
        <v>1579</v>
      </c>
      <c r="K777" s="48">
        <f>COUNTIF(K4:K771,0)</f>
        <v>397</v>
      </c>
      <c r="L777" s="48"/>
      <c r="M777" s="48"/>
      <c r="N777" s="48"/>
      <c r="O777" s="48">
        <f>COUNTIF(O4:O771,0)</f>
        <v>206</v>
      </c>
      <c r="P777" s="48"/>
      <c r="Q777" s="48"/>
      <c r="R777" s="48"/>
      <c r="S777" s="48">
        <f>COUNTIF(S4:S771,0)</f>
        <v>369</v>
      </c>
      <c r="T777" s="48"/>
      <c r="U777" s="48"/>
      <c r="V777" s="48"/>
      <c r="W777" s="48">
        <f>COUNTIF(W4:W771,0)</f>
        <v>660</v>
      </c>
      <c r="X777" s="48"/>
      <c r="Y777" s="48"/>
      <c r="Z777" s="48"/>
      <c r="AA777" s="48">
        <f>COUNTIF(AA4:AA771,0)</f>
        <v>466</v>
      </c>
      <c r="AB777" s="48"/>
      <c r="AC777" s="48"/>
      <c r="AD777" s="48"/>
      <c r="AE777" s="48">
        <f>COUNTIF(AE4:AE771,0)</f>
        <v>192</v>
      </c>
      <c r="AF777" s="65">
        <f>AVERAGE(AF4:AF771,0)</f>
        <v>11.410923276983095</v>
      </c>
      <c r="AG777" s="48"/>
      <c r="AH777" s="48"/>
      <c r="AI777" s="48"/>
      <c r="AJ777" s="48">
        <f>COUNTIF(AJ4:AJ771,0)</f>
        <v>89</v>
      </c>
      <c r="AK777" s="48"/>
      <c r="AL777" s="48"/>
      <c r="AM777" s="48"/>
      <c r="AN777" s="48">
        <f>COUNTIF(AN4:AN771,0)</f>
        <v>555</v>
      </c>
      <c r="AO777" s="48"/>
      <c r="AP777" s="48"/>
      <c r="AQ777" s="48"/>
      <c r="AR777" s="48">
        <f>COUNTIF(AR4:AR771,0)</f>
        <v>663</v>
      </c>
      <c r="AS777" s="48"/>
      <c r="AT777" s="48"/>
      <c r="AU777" s="48"/>
      <c r="AV777" s="48">
        <f>COUNTIF(AV4:AV771,0)</f>
        <v>646</v>
      </c>
      <c r="AW777" s="48"/>
      <c r="AX777" s="48"/>
      <c r="AY777" s="48"/>
      <c r="AZ777" s="48">
        <f>COUNTIF(AZ4:AZ771,0)</f>
        <v>285</v>
      </c>
      <c r="BA777" s="48"/>
      <c r="BB777" s="48"/>
      <c r="BC777" s="48"/>
      <c r="BD777" s="48">
        <f>COUNTIF(BD4:BD771,0)</f>
        <v>285</v>
      </c>
      <c r="BE777" s="65">
        <f>AVERAGE(BE4:BE771,0)</f>
        <v>9.5760728218465534</v>
      </c>
      <c r="BF777" s="48"/>
      <c r="BG777" s="48"/>
      <c r="BH777" s="48"/>
      <c r="BI777" s="48">
        <f>COUNTIF(BI4:BI771,0)</f>
        <v>687</v>
      </c>
      <c r="BJ777" s="48"/>
      <c r="BK777" s="48"/>
      <c r="BL777" s="48"/>
      <c r="BM777" s="48">
        <f>COUNTIF(BM4:BM771,0)</f>
        <v>569</v>
      </c>
      <c r="BN777" s="48"/>
      <c r="BO777" s="48"/>
      <c r="BP777" s="48"/>
      <c r="BQ777" s="48">
        <f>COUNTIF(BQ4:BQ771,0)</f>
        <v>211</v>
      </c>
      <c r="BR777" s="48"/>
      <c r="BS777" s="48"/>
      <c r="BT777" s="48"/>
      <c r="BU777" s="48">
        <f>COUNTIF(BU4:BU771,0)</f>
        <v>266</v>
      </c>
      <c r="BV777" s="48"/>
      <c r="BW777" s="48"/>
      <c r="BX777" s="48"/>
      <c r="BY777" s="48">
        <f>COUNTIF(BY4:BY771,0)</f>
        <v>311</v>
      </c>
      <c r="BZ777" s="48"/>
      <c r="CA777" s="48"/>
      <c r="CB777" s="48"/>
      <c r="CC777" s="48">
        <f>COUNTIF(CC4:CC771,0)</f>
        <v>317</v>
      </c>
      <c r="CD777" s="65">
        <f>AVERAGE(CD4:CD771,0)</f>
        <v>11.052015604681404</v>
      </c>
      <c r="CE777" s="48"/>
      <c r="CF777" s="48"/>
      <c r="CG777" s="48"/>
      <c r="CH777" s="48">
        <f>COUNTIF(CH4:CH771,0)</f>
        <v>667</v>
      </c>
      <c r="CI777" s="48"/>
      <c r="CJ777" s="48"/>
      <c r="CK777" s="48"/>
      <c r="CL777" s="48">
        <f>COUNTIF(CL4:CL771,0)</f>
        <v>142</v>
      </c>
      <c r="CM777" s="48"/>
      <c r="CN777" s="48"/>
      <c r="CO777" s="48"/>
      <c r="CP777" s="48">
        <f>COUNTIF(CP4:CP771,0)</f>
        <v>436</v>
      </c>
      <c r="CQ777" s="48"/>
      <c r="CR777" s="48"/>
      <c r="CS777" s="48"/>
      <c r="CT777" s="48">
        <f>COUNTIF(CT4:CT771,0)</f>
        <v>264</v>
      </c>
      <c r="CU777" s="48"/>
      <c r="CV777" s="48"/>
      <c r="CW777" s="48"/>
      <c r="CX777" s="48">
        <f>COUNTIF(CX4:CX771,0)</f>
        <v>595</v>
      </c>
      <c r="CY777" s="48"/>
      <c r="CZ777" s="48"/>
      <c r="DA777" s="48"/>
      <c r="DB777" s="48">
        <f>COUNTIF(DB4:DB771,0)</f>
        <v>702</v>
      </c>
      <c r="DC777" s="65">
        <f>AVERAGE(DC4:DC771,0)</f>
        <v>9.0234070221066318</v>
      </c>
      <c r="DD777" s="48"/>
      <c r="DE777" s="48"/>
      <c r="DF777" s="48"/>
      <c r="DG777" s="48">
        <f>COUNTIF(DG4:DG771,0)</f>
        <v>689</v>
      </c>
      <c r="DH777" s="48"/>
      <c r="DI777" s="48"/>
      <c r="DJ777" s="48"/>
      <c r="DK777" s="48">
        <f>COUNTIF(DK4:DK771,0)</f>
        <v>178</v>
      </c>
      <c r="DL777" s="48"/>
      <c r="DM777" s="48"/>
      <c r="DN777" s="48"/>
      <c r="DO777" s="48">
        <f>COUNTIF(DO4:DO771,0)</f>
        <v>592</v>
      </c>
      <c r="DP777" s="48"/>
      <c r="DQ777" s="48"/>
      <c r="DR777" s="48"/>
      <c r="DS777" s="48">
        <f>COUNTIF(DS4:DS771,0)</f>
        <v>554</v>
      </c>
      <c r="DT777" s="48"/>
      <c r="DU777" s="48"/>
      <c r="DV777" s="48"/>
      <c r="DW777" s="48">
        <f>COUNTIF(DW4:DW771,0)</f>
        <v>0</v>
      </c>
      <c r="DX777" s="48"/>
      <c r="DY777" s="48"/>
      <c r="DZ777" s="48"/>
      <c r="EA777" s="48">
        <f>COUNTIF(EA4:EA771,0)</f>
        <v>145</v>
      </c>
      <c r="EB777" s="65">
        <f>AVERAGE(EB4:EB771,0)</f>
        <v>9.1690507152145635</v>
      </c>
      <c r="EC777" s="48"/>
      <c r="ED777" s="48"/>
      <c r="EE777" s="48"/>
      <c r="EF777" s="48">
        <f>COUNTIF(EF4:EF771,0)</f>
        <v>627</v>
      </c>
      <c r="EG777" s="48"/>
      <c r="EH777" s="48"/>
      <c r="EI777" s="48"/>
      <c r="EJ777" s="48">
        <f>COUNTIF(EJ4:EJ771,0)</f>
        <v>272</v>
      </c>
      <c r="EK777" s="48"/>
      <c r="EL777" s="48"/>
      <c r="EM777" s="48"/>
      <c r="EN777" s="48">
        <f>COUNTIF(EN4:EN771,0)</f>
        <v>655</v>
      </c>
      <c r="EO777" s="48"/>
      <c r="EP777" s="48"/>
      <c r="EQ777" s="48"/>
      <c r="ER777" s="48">
        <f>COUNTIF(ER4:ER771,0)</f>
        <v>329</v>
      </c>
      <c r="ES777" s="48"/>
      <c r="ET777" s="48"/>
      <c r="EU777" s="48"/>
      <c r="EV777" s="48">
        <f>COUNTIF(EV4:EV771,0)</f>
        <v>565</v>
      </c>
      <c r="EW777" s="48"/>
      <c r="EX777" s="48"/>
      <c r="EY777" s="48"/>
      <c r="EZ777" s="48">
        <f>COUNTIF(EZ4:EZ771,0)</f>
        <v>429</v>
      </c>
      <c r="FA777" s="65">
        <f>AVERAGE(FA4:FA771,0)</f>
        <v>8.0052015604681408</v>
      </c>
      <c r="FB777" s="48"/>
      <c r="FC777" s="48"/>
      <c r="FD777" s="48"/>
      <c r="FE777" s="48">
        <f>COUNTIF(FE4:FE771,0)</f>
        <v>254</v>
      </c>
      <c r="FF777" s="48"/>
      <c r="FG777" s="48"/>
      <c r="FH777" s="48"/>
      <c r="FI777" s="48">
        <f>COUNTIF(FI4:FI771,0)</f>
        <v>151</v>
      </c>
      <c r="FJ777" s="48"/>
      <c r="FK777" s="48"/>
      <c r="FL777" s="48"/>
      <c r="FM777" s="48">
        <f>COUNTIF(FM4:FM771,0)</f>
        <v>511</v>
      </c>
      <c r="FN777" s="48"/>
      <c r="FO777" s="48"/>
      <c r="FP777" s="48"/>
      <c r="FQ777" s="48">
        <f>COUNTIF(FQ4:FQ771,0)</f>
        <v>228</v>
      </c>
      <c r="FR777" s="48"/>
      <c r="FS777" s="48"/>
      <c r="FT777" s="48"/>
      <c r="FU777" s="48">
        <f>COUNTIF(FU4:FU771,0)</f>
        <v>338</v>
      </c>
      <c r="FV777" s="48"/>
      <c r="FW777" s="48"/>
      <c r="FX777" s="48"/>
      <c r="FY777" s="48">
        <f>COUNTIF(FY4:FY771,0)</f>
        <v>694</v>
      </c>
      <c r="FZ777" s="65">
        <f>AVERAGE(FZ4:FZ771,0)</f>
        <v>11.65409622886866</v>
      </c>
      <c r="GA777" s="48"/>
      <c r="GB777" s="48"/>
      <c r="GC777" s="48"/>
      <c r="GD777" s="48">
        <f>COUNTIF(GD4:GD771,0)</f>
        <v>579</v>
      </c>
      <c r="GE777" s="48"/>
      <c r="GF777" s="48"/>
      <c r="GG777" s="48"/>
      <c r="GH777" s="48">
        <f>COUNTIF(GH4:GH771,0)</f>
        <v>69</v>
      </c>
      <c r="GI777" s="48"/>
      <c r="GJ777" s="48"/>
      <c r="GK777" s="48"/>
      <c r="GL777" s="48">
        <f>COUNTIF(GL4:GL771,0)</f>
        <v>563</v>
      </c>
      <c r="GM777" s="48"/>
      <c r="GN777" s="48"/>
      <c r="GO777" s="48"/>
      <c r="GP777" s="48">
        <f>COUNTIF(GP4:GP771,0)</f>
        <v>217</v>
      </c>
      <c r="GQ777" s="48"/>
      <c r="GR777" s="48"/>
      <c r="GS777" s="48"/>
      <c r="GT777" s="48">
        <f>COUNTIF(GT4:GT771,0)</f>
        <v>442</v>
      </c>
      <c r="GU777" s="48"/>
      <c r="GV777" s="48"/>
      <c r="GW777" s="48"/>
      <c r="GX777" s="48">
        <f>COUNTIF(GX4:GX771,0)</f>
        <v>658</v>
      </c>
      <c r="GY777" s="65">
        <f>AVERAGE(GY4:GY771,0)</f>
        <v>10.156046814044213</v>
      </c>
      <c r="GZ777" s="68">
        <f>AVERAGE(GZ4:GZ771,0)</f>
        <v>80.046814044213264</v>
      </c>
      <c r="IG777" s="68">
        <f>AVERAGE(IG4:IG771,0)</f>
        <v>70.646293888166454</v>
      </c>
      <c r="IH777" s="68">
        <f>AVERAGE(IH4:IH771,0)</f>
        <v>150.69310793237972</v>
      </c>
    </row>
    <row r="778" spans="1:242" x14ac:dyDescent="0.45">
      <c r="P778" s="42"/>
      <c r="Q778" s="42"/>
      <c r="R778" s="42"/>
      <c r="T778" s="42"/>
      <c r="U778" s="42"/>
      <c r="V778" s="42"/>
      <c r="X778" s="42"/>
      <c r="Y778" s="42"/>
      <c r="Z778" s="42"/>
      <c r="AB778" s="42"/>
      <c r="AC778" s="42"/>
      <c r="AD778" s="42"/>
    </row>
  </sheetData>
  <conditionalFormatting sqref="L773:N777 AK773:AM777 AO773:AQ775 AO777:AQ777 BJ773:BL777 BN773:BP777 CI773:CK775 CL773:CL776 CM773:CO775 CI777:CO777 DH777:DJ777 DH773:DJ775 DL773:DN775 DL777:DN777 AS777:AU777 AS773:AU775 S779:S1048576 P773:V778 X773:Z778 AW773:AY775 AW777:AY777 CQ777:CS777 CQ773:CS775 CP773:CP777 BR773:BT777 CT773:CT777 DP777:DR777 DP773:DR775 DT773:DV775 DT777:DV777 AB773:AD778 AF773:AI777 BF777:BH777 BF773:BH775 DD777:DF777 DD773:DF775 CU777:CW777 BE773:BE777 BA777:BC777 BA773:BC775 BV773:BX777 EB773:EB777 FA773:FA777 FZ773:FZ777 CU773:CW775 DB774:DC777 CY774:DA775 CY777:DA777 CX773:CX777 CY773:DC773 BZ773:CB777 CD773:CH777 EC777:EZ777 EC773:EZ775 DX777:DZ777 DX773:DZ775 GA777:GX777 GA773:GX775 FB773:FY775 FB777:FY777 K1:K1048576 O1:O1048576 S1:S772 W1:W1048576 AA1:AA1048576 AE1:AE1048576 AJ1:AJ1048576 AN1:AN1048576 AR1:AR1048576 AV1:AV1048576 AZ1:AZ1048576 BD1:BD1048576 BI1:BI1048576 BM1:BM1048576 BQ1:BQ1048576 BU1:BU1048576 BY1:BY1048576 CC1:CC1048576 DG1:DG1048576 DK1:DK1048576 DO1:DO1048576 DS1:DS1048576 DW1:DW1048576 EA1:EA1048576">
    <cfRule type="cellIs" dxfId="353" priority="250" operator="equal">
      <formula>3</formula>
    </cfRule>
    <cfRule type="cellIs" dxfId="352" priority="251" operator="equal">
      <formula>6</formula>
    </cfRule>
    <cfRule type="cellIs" dxfId="351" priority="252" operator="equal">
      <formula>4</formula>
    </cfRule>
  </conditionalFormatting>
  <conditionalFormatting sqref="B1:B1048576">
    <cfRule type="cellIs" dxfId="350" priority="223" operator="between">
      <formula>11</formula>
      <formula>50</formula>
    </cfRule>
    <cfRule type="cellIs" dxfId="349" priority="224" operator="between">
      <formula>2</formula>
      <formula>10</formula>
    </cfRule>
    <cfRule type="cellIs" dxfId="348" priority="225" operator="equal">
      <formula>1</formula>
    </cfRule>
  </conditionalFormatting>
  <conditionalFormatting sqref="CH778:CH1048576 CH1:CH772">
    <cfRule type="cellIs" dxfId="347" priority="220" operator="equal">
      <formula>3</formula>
    </cfRule>
    <cfRule type="cellIs" dxfId="346" priority="221" operator="equal">
      <formula>6</formula>
    </cfRule>
    <cfRule type="cellIs" dxfId="345" priority="222" operator="equal">
      <formula>4</formula>
    </cfRule>
  </conditionalFormatting>
  <conditionalFormatting sqref="CL778:CL1048576 CL1:CL772">
    <cfRule type="cellIs" dxfId="344" priority="202" operator="equal">
      <formula>3</formula>
    </cfRule>
    <cfRule type="cellIs" dxfId="343" priority="203" operator="equal">
      <formula>6</formula>
    </cfRule>
    <cfRule type="cellIs" dxfId="342" priority="204" operator="equal">
      <formula>4</formula>
    </cfRule>
  </conditionalFormatting>
  <conditionalFormatting sqref="EF776">
    <cfRule type="cellIs" dxfId="341" priority="199" operator="equal">
      <formula>3</formula>
    </cfRule>
    <cfRule type="cellIs" dxfId="340" priority="200" operator="equal">
      <formula>6</formula>
    </cfRule>
    <cfRule type="cellIs" dxfId="339" priority="201" operator="equal">
      <formula>4</formula>
    </cfRule>
  </conditionalFormatting>
  <conditionalFormatting sqref="EF778:EF1048576 EF1:EF772">
    <cfRule type="cellIs" dxfId="338" priority="196" operator="equal">
      <formula>3</formula>
    </cfRule>
    <cfRule type="cellIs" dxfId="337" priority="197" operator="equal">
      <formula>6</formula>
    </cfRule>
    <cfRule type="cellIs" dxfId="336" priority="198" operator="equal">
      <formula>4</formula>
    </cfRule>
  </conditionalFormatting>
  <conditionalFormatting sqref="EJ776">
    <cfRule type="cellIs" dxfId="335" priority="193" operator="equal">
      <formula>3</formula>
    </cfRule>
    <cfRule type="cellIs" dxfId="334" priority="194" operator="equal">
      <formula>6</formula>
    </cfRule>
    <cfRule type="cellIs" dxfId="333" priority="195" operator="equal">
      <formula>4</formula>
    </cfRule>
  </conditionalFormatting>
  <conditionalFormatting sqref="EJ778:EJ1048576 EJ1:EJ772">
    <cfRule type="cellIs" dxfId="332" priority="190" operator="equal">
      <formula>3</formula>
    </cfRule>
    <cfRule type="cellIs" dxfId="331" priority="191" operator="equal">
      <formula>6</formula>
    </cfRule>
    <cfRule type="cellIs" dxfId="330" priority="192" operator="equal">
      <formula>4</formula>
    </cfRule>
  </conditionalFormatting>
  <conditionalFormatting sqref="FE776">
    <cfRule type="cellIs" dxfId="329" priority="187" operator="equal">
      <formula>3</formula>
    </cfRule>
    <cfRule type="cellIs" dxfId="328" priority="188" operator="equal">
      <formula>6</formula>
    </cfRule>
    <cfRule type="cellIs" dxfId="327" priority="189" operator="equal">
      <formula>4</formula>
    </cfRule>
  </conditionalFormatting>
  <conditionalFormatting sqref="FE778:FE1048576 FE1:FE772">
    <cfRule type="cellIs" dxfId="326" priority="184" operator="equal">
      <formula>3</formula>
    </cfRule>
    <cfRule type="cellIs" dxfId="325" priority="185" operator="equal">
      <formula>6</formula>
    </cfRule>
    <cfRule type="cellIs" dxfId="324" priority="186" operator="equal">
      <formula>4</formula>
    </cfRule>
  </conditionalFormatting>
  <conditionalFormatting sqref="GD776">
    <cfRule type="cellIs" dxfId="323" priority="181" operator="equal">
      <formula>3</formula>
    </cfRule>
    <cfRule type="cellIs" dxfId="322" priority="182" operator="equal">
      <formula>6</formula>
    </cfRule>
    <cfRule type="cellIs" dxfId="321" priority="183" operator="equal">
      <formula>4</formula>
    </cfRule>
  </conditionalFormatting>
  <conditionalFormatting sqref="GD778:GD1048576 GD1:GD772">
    <cfRule type="cellIs" dxfId="320" priority="178" operator="equal">
      <formula>3</formula>
    </cfRule>
    <cfRule type="cellIs" dxfId="319" priority="179" operator="equal">
      <formula>6</formula>
    </cfRule>
    <cfRule type="cellIs" dxfId="318" priority="180" operator="equal">
      <formula>4</formula>
    </cfRule>
  </conditionalFormatting>
  <conditionalFormatting sqref="GH776">
    <cfRule type="cellIs" dxfId="317" priority="175" operator="equal">
      <formula>3</formula>
    </cfRule>
    <cfRule type="cellIs" dxfId="316" priority="176" operator="equal">
      <formula>6</formula>
    </cfRule>
    <cfRule type="cellIs" dxfId="315" priority="177" operator="equal">
      <formula>4</formula>
    </cfRule>
  </conditionalFormatting>
  <conditionalFormatting sqref="GH778:GH1048576 GH1:GH772">
    <cfRule type="cellIs" dxfId="314" priority="172" operator="equal">
      <formula>3</formula>
    </cfRule>
    <cfRule type="cellIs" dxfId="313" priority="173" operator="equal">
      <formula>6</formula>
    </cfRule>
    <cfRule type="cellIs" dxfId="312" priority="174" operator="equal">
      <formula>4</formula>
    </cfRule>
  </conditionalFormatting>
  <conditionalFormatting sqref="FI776">
    <cfRule type="cellIs" dxfId="311" priority="169" operator="equal">
      <formula>3</formula>
    </cfRule>
    <cfRule type="cellIs" dxfId="310" priority="170" operator="equal">
      <formula>6</formula>
    </cfRule>
    <cfRule type="cellIs" dxfId="309" priority="171" operator="equal">
      <formula>4</formula>
    </cfRule>
  </conditionalFormatting>
  <conditionalFormatting sqref="FI778:FI1048576 FI1:FI772">
    <cfRule type="cellIs" dxfId="308" priority="166" operator="equal">
      <formula>3</formula>
    </cfRule>
    <cfRule type="cellIs" dxfId="307" priority="167" operator="equal">
      <formula>6</formula>
    </cfRule>
    <cfRule type="cellIs" dxfId="306" priority="168" operator="equal">
      <formula>4</formula>
    </cfRule>
  </conditionalFormatting>
  <conditionalFormatting sqref="CP778:CP1048576 CP1:CP772">
    <cfRule type="cellIs" dxfId="305" priority="163" operator="equal">
      <formula>3</formula>
    </cfRule>
    <cfRule type="cellIs" dxfId="304" priority="164" operator="equal">
      <formula>6</formula>
    </cfRule>
    <cfRule type="cellIs" dxfId="303" priority="165" operator="equal">
      <formula>4</formula>
    </cfRule>
  </conditionalFormatting>
  <conditionalFormatting sqref="CT778:CT1048576 CT1:CT772">
    <cfRule type="cellIs" dxfId="302" priority="160" operator="equal">
      <formula>3</formula>
    </cfRule>
    <cfRule type="cellIs" dxfId="301" priority="161" operator="equal">
      <formula>6</formula>
    </cfRule>
    <cfRule type="cellIs" dxfId="300" priority="162" operator="equal">
      <formula>4</formula>
    </cfRule>
  </conditionalFormatting>
  <conditionalFormatting sqref="EN776">
    <cfRule type="cellIs" dxfId="299" priority="151" operator="equal">
      <formula>3</formula>
    </cfRule>
    <cfRule type="cellIs" dxfId="298" priority="152" operator="equal">
      <formula>6</formula>
    </cfRule>
    <cfRule type="cellIs" dxfId="297" priority="153" operator="equal">
      <formula>4</formula>
    </cfRule>
  </conditionalFormatting>
  <conditionalFormatting sqref="EN778:EN1048576 EN1:EN772">
    <cfRule type="cellIs" dxfId="296" priority="148" operator="equal">
      <formula>3</formula>
    </cfRule>
    <cfRule type="cellIs" dxfId="295" priority="149" operator="equal">
      <formula>6</formula>
    </cfRule>
    <cfRule type="cellIs" dxfId="294" priority="150" operator="equal">
      <formula>4</formula>
    </cfRule>
  </conditionalFormatting>
  <conditionalFormatting sqref="ER776">
    <cfRule type="cellIs" dxfId="293" priority="139" operator="equal">
      <formula>3</formula>
    </cfRule>
    <cfRule type="cellIs" dxfId="292" priority="140" operator="equal">
      <formula>6</formula>
    </cfRule>
    <cfRule type="cellIs" dxfId="291" priority="141" operator="equal">
      <formula>4</formula>
    </cfRule>
  </conditionalFormatting>
  <conditionalFormatting sqref="ER778:ER1048576 ER1:ER772">
    <cfRule type="cellIs" dxfId="290" priority="136" operator="equal">
      <formula>3</formula>
    </cfRule>
    <cfRule type="cellIs" dxfId="289" priority="137" operator="equal">
      <formula>6</formula>
    </cfRule>
    <cfRule type="cellIs" dxfId="288" priority="138" operator="equal">
      <formula>4</formula>
    </cfRule>
  </conditionalFormatting>
  <conditionalFormatting sqref="FM776">
    <cfRule type="cellIs" dxfId="287" priority="133" operator="equal">
      <formula>3</formula>
    </cfRule>
    <cfRule type="cellIs" dxfId="286" priority="134" operator="equal">
      <formula>6</formula>
    </cfRule>
    <cfRule type="cellIs" dxfId="285" priority="135" operator="equal">
      <formula>4</formula>
    </cfRule>
  </conditionalFormatting>
  <conditionalFormatting sqref="FM778:FM1048576 FM1:FM772">
    <cfRule type="cellIs" dxfId="284" priority="130" operator="equal">
      <formula>3</formula>
    </cfRule>
    <cfRule type="cellIs" dxfId="283" priority="131" operator="equal">
      <formula>6</formula>
    </cfRule>
    <cfRule type="cellIs" dxfId="282" priority="132" operator="equal">
      <formula>4</formula>
    </cfRule>
  </conditionalFormatting>
  <conditionalFormatting sqref="GL776">
    <cfRule type="cellIs" dxfId="281" priority="127" operator="equal">
      <formula>3</formula>
    </cfRule>
    <cfRule type="cellIs" dxfId="280" priority="128" operator="equal">
      <formula>6</formula>
    </cfRule>
    <cfRule type="cellIs" dxfId="279" priority="129" operator="equal">
      <formula>4</formula>
    </cfRule>
  </conditionalFormatting>
  <conditionalFormatting sqref="GL778:GL1048576 GL1:GL772">
    <cfRule type="cellIs" dxfId="278" priority="124" operator="equal">
      <formula>3</formula>
    </cfRule>
    <cfRule type="cellIs" dxfId="277" priority="125" operator="equal">
      <formula>6</formula>
    </cfRule>
    <cfRule type="cellIs" dxfId="276" priority="126" operator="equal">
      <formula>4</formula>
    </cfRule>
  </conditionalFormatting>
  <conditionalFormatting sqref="FQ776">
    <cfRule type="cellIs" dxfId="275" priority="121" operator="equal">
      <formula>3</formula>
    </cfRule>
    <cfRule type="cellIs" dxfId="274" priority="122" operator="equal">
      <formula>6</formula>
    </cfRule>
    <cfRule type="cellIs" dxfId="273" priority="123" operator="equal">
      <formula>4</formula>
    </cfRule>
  </conditionalFormatting>
  <conditionalFormatting sqref="FQ778:FQ1048576 FQ1:FQ772">
    <cfRule type="cellIs" dxfId="272" priority="118" operator="equal">
      <formula>3</formula>
    </cfRule>
    <cfRule type="cellIs" dxfId="271" priority="119" operator="equal">
      <formula>6</formula>
    </cfRule>
    <cfRule type="cellIs" dxfId="270" priority="120" operator="equal">
      <formula>4</formula>
    </cfRule>
  </conditionalFormatting>
  <conditionalFormatting sqref="GP776">
    <cfRule type="cellIs" dxfId="269" priority="109" operator="equal">
      <formula>3</formula>
    </cfRule>
    <cfRule type="cellIs" dxfId="268" priority="110" operator="equal">
      <formula>6</formula>
    </cfRule>
    <cfRule type="cellIs" dxfId="267" priority="111" operator="equal">
      <formula>4</formula>
    </cfRule>
  </conditionalFormatting>
  <conditionalFormatting sqref="GP778:GP1048576 GP1:GP772">
    <cfRule type="cellIs" dxfId="266" priority="106" operator="equal">
      <formula>3</formula>
    </cfRule>
    <cfRule type="cellIs" dxfId="265" priority="107" operator="equal">
      <formula>6</formula>
    </cfRule>
    <cfRule type="cellIs" dxfId="264" priority="108" operator="equal">
      <formula>4</formula>
    </cfRule>
  </conditionalFormatting>
  <conditionalFormatting sqref="AF4:AF771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Z773:GZ777">
    <cfRule type="cellIs" dxfId="263" priority="102" operator="equal">
      <formula>3</formula>
    </cfRule>
    <cfRule type="cellIs" dxfId="262" priority="103" operator="equal">
      <formula>6</formula>
    </cfRule>
    <cfRule type="cellIs" dxfId="261" priority="104" operator="equal">
      <formula>4</formula>
    </cfRule>
  </conditionalFormatting>
  <conditionalFormatting sqref="HB4:HB771">
    <cfRule type="cellIs" dxfId="260" priority="100" operator="equal">
      <formula>5</formula>
    </cfRule>
    <cfRule type="cellIs" dxfId="259" priority="101" operator="equal">
      <formula>9</formula>
    </cfRule>
  </conditionalFormatting>
  <conditionalFormatting sqref="HD4:HD771">
    <cfRule type="cellIs" dxfId="258" priority="97" operator="equal">
      <formula>5</formula>
    </cfRule>
    <cfRule type="cellIs" dxfId="257" priority="98" operator="equal">
      <formula>9</formula>
    </cfRule>
  </conditionalFormatting>
  <conditionalFormatting sqref="BE4:BE771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R4:HR771">
    <cfRule type="cellIs" dxfId="256" priority="94" operator="equal">
      <formula>6</formula>
    </cfRule>
    <cfRule type="cellIs" dxfId="255" priority="95" operator="equal">
      <formula>5</formula>
    </cfRule>
  </conditionalFormatting>
  <conditionalFormatting sqref="HR1:HR1048576">
    <cfRule type="cellIs" dxfId="254" priority="93" operator="equal">
      <formula>5</formula>
    </cfRule>
  </conditionalFormatting>
  <conditionalFormatting sqref="HT4:HT771">
    <cfRule type="cellIs" dxfId="253" priority="91" operator="equal">
      <formula>6</formula>
    </cfRule>
    <cfRule type="cellIs" dxfId="252" priority="92" operator="equal">
      <formula>5</formula>
    </cfRule>
  </conditionalFormatting>
  <conditionalFormatting sqref="HT1:HT1048576">
    <cfRule type="cellIs" dxfId="251" priority="90" operator="equal">
      <formula>5</formula>
    </cfRule>
  </conditionalFormatting>
  <conditionalFormatting sqref="CD4:CD77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C4:DC771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B4:EB771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A4:FA771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Z4:FZ771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Y773:GY777">
    <cfRule type="cellIs" dxfId="250" priority="82" operator="equal">
      <formula>3</formula>
    </cfRule>
    <cfRule type="cellIs" dxfId="249" priority="83" operator="equal">
      <formula>6</formula>
    </cfRule>
    <cfRule type="cellIs" dxfId="248" priority="84" operator="equal">
      <formula>4</formula>
    </cfRule>
  </conditionalFormatting>
  <conditionalFormatting sqref="GY4:GY77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B778:DB1048576 DB1:DB772">
    <cfRule type="cellIs" dxfId="247" priority="78" operator="equal">
      <formula>3</formula>
    </cfRule>
    <cfRule type="cellIs" dxfId="246" priority="79" operator="equal">
      <formula>6</formula>
    </cfRule>
    <cfRule type="cellIs" dxfId="245" priority="80" operator="equal">
      <formula>4</formula>
    </cfRule>
  </conditionalFormatting>
  <conditionalFormatting sqref="CX778:CX1048576 CX1:CX772">
    <cfRule type="cellIs" dxfId="244" priority="75" operator="equal">
      <formula>3</formula>
    </cfRule>
    <cfRule type="cellIs" dxfId="243" priority="76" operator="equal">
      <formula>6</formula>
    </cfRule>
    <cfRule type="cellIs" dxfId="242" priority="77" operator="equal">
      <formula>4</formula>
    </cfRule>
  </conditionalFormatting>
  <conditionalFormatting sqref="HH4:HH771">
    <cfRule type="cellIs" dxfId="241" priority="73" operator="equal">
      <formula>5</formula>
    </cfRule>
    <cfRule type="cellIs" dxfId="240" priority="74" operator="equal">
      <formula>9</formula>
    </cfRule>
  </conditionalFormatting>
  <conditionalFormatting sqref="HX4:HX771">
    <cfRule type="cellIs" dxfId="239" priority="68" operator="equal">
      <formula>6</formula>
    </cfRule>
    <cfRule type="cellIs" dxfId="238" priority="69" operator="equal">
      <formula>5</formula>
    </cfRule>
  </conditionalFormatting>
  <conditionalFormatting sqref="HX1:HX1048576">
    <cfRule type="cellIs" dxfId="237" priority="67" operator="equal">
      <formula>5</formula>
    </cfRule>
  </conditionalFormatting>
  <conditionalFormatting sqref="HV4:HV771">
    <cfRule type="cellIs" dxfId="236" priority="65" operator="equal">
      <formula>6</formula>
    </cfRule>
    <cfRule type="cellIs" dxfId="235" priority="66" operator="equal">
      <formula>5</formula>
    </cfRule>
  </conditionalFormatting>
  <conditionalFormatting sqref="HV1:HV2 HV4:HV1048576">
    <cfRule type="cellIs" dxfId="234" priority="64" operator="equal">
      <formula>5</formula>
    </cfRule>
  </conditionalFormatting>
  <conditionalFormatting sqref="HF4:HF771">
    <cfRule type="cellIs" dxfId="233" priority="62" operator="equal">
      <formula>5</formula>
    </cfRule>
    <cfRule type="cellIs" dxfId="232" priority="63" operator="equal">
      <formula>9</formula>
    </cfRule>
  </conditionalFormatting>
  <conditionalFormatting sqref="EV776">
    <cfRule type="cellIs" dxfId="231" priority="59" operator="equal">
      <formula>3</formula>
    </cfRule>
    <cfRule type="cellIs" dxfId="230" priority="60" operator="equal">
      <formula>6</formula>
    </cfRule>
    <cfRule type="cellIs" dxfId="229" priority="61" operator="equal">
      <formula>4</formula>
    </cfRule>
  </conditionalFormatting>
  <conditionalFormatting sqref="EV778:EV1048576 EV1:EV772">
    <cfRule type="cellIs" dxfId="228" priority="56" operator="equal">
      <formula>3</formula>
    </cfRule>
    <cfRule type="cellIs" dxfId="227" priority="57" operator="equal">
      <formula>6</formula>
    </cfRule>
    <cfRule type="cellIs" dxfId="226" priority="58" operator="equal">
      <formula>4</formula>
    </cfRule>
  </conditionalFormatting>
  <conditionalFormatting sqref="EZ776">
    <cfRule type="cellIs" dxfId="225" priority="53" operator="equal">
      <formula>3</formula>
    </cfRule>
    <cfRule type="cellIs" dxfId="224" priority="54" operator="equal">
      <formula>6</formula>
    </cfRule>
    <cfRule type="cellIs" dxfId="223" priority="55" operator="equal">
      <formula>4</formula>
    </cfRule>
  </conditionalFormatting>
  <conditionalFormatting sqref="EZ778:EZ1048576 EZ1:EZ772">
    <cfRule type="cellIs" dxfId="222" priority="50" operator="equal">
      <formula>3</formula>
    </cfRule>
    <cfRule type="cellIs" dxfId="221" priority="51" operator="equal">
      <formula>6</formula>
    </cfRule>
    <cfRule type="cellIs" dxfId="220" priority="52" operator="equal">
      <formula>4</formula>
    </cfRule>
  </conditionalFormatting>
  <conditionalFormatting sqref="IB4:IB771">
    <cfRule type="cellIs" dxfId="219" priority="46" operator="equal">
      <formula>6</formula>
    </cfRule>
    <cfRule type="cellIs" dxfId="218" priority="47" operator="equal">
      <formula>5</formula>
    </cfRule>
  </conditionalFormatting>
  <conditionalFormatting sqref="IB1:IB1048576">
    <cfRule type="cellIs" dxfId="217" priority="45" operator="equal">
      <formula>5</formula>
    </cfRule>
  </conditionalFormatting>
  <conditionalFormatting sqref="HL4:HL771">
    <cfRule type="cellIs" dxfId="216" priority="43" operator="equal">
      <formula>5</formula>
    </cfRule>
    <cfRule type="cellIs" dxfId="215" priority="44" operator="equal">
      <formula>9</formula>
    </cfRule>
  </conditionalFormatting>
  <conditionalFormatting sqref="HJ4:HJ771">
    <cfRule type="cellIs" dxfId="214" priority="41" operator="equal">
      <formula>5</formula>
    </cfRule>
    <cfRule type="cellIs" dxfId="213" priority="42" operator="equal">
      <formula>9</formula>
    </cfRule>
  </conditionalFormatting>
  <conditionalFormatting sqref="HZ4:HZ771">
    <cfRule type="cellIs" dxfId="212" priority="39" operator="equal">
      <formula>6</formula>
    </cfRule>
    <cfRule type="cellIs" dxfId="211" priority="40" operator="equal">
      <formula>5</formula>
    </cfRule>
  </conditionalFormatting>
  <conditionalFormatting sqref="HZ1:HZ1048576">
    <cfRule type="cellIs" dxfId="210" priority="38" operator="equal">
      <formula>5</formula>
    </cfRule>
  </conditionalFormatting>
  <conditionalFormatting sqref="GT776">
    <cfRule type="cellIs" dxfId="209" priority="35" operator="equal">
      <formula>3</formula>
    </cfRule>
    <cfRule type="cellIs" dxfId="208" priority="36" operator="equal">
      <formula>6</formula>
    </cfRule>
    <cfRule type="cellIs" dxfId="207" priority="37" operator="equal">
      <formula>4</formula>
    </cfRule>
  </conditionalFormatting>
  <conditionalFormatting sqref="GT778:GT1048576 GT1:GT772">
    <cfRule type="cellIs" dxfId="206" priority="32" operator="equal">
      <formula>3</formula>
    </cfRule>
    <cfRule type="cellIs" dxfId="205" priority="33" operator="equal">
      <formula>6</formula>
    </cfRule>
    <cfRule type="cellIs" dxfId="204" priority="34" operator="equal">
      <formula>4</formula>
    </cfRule>
  </conditionalFormatting>
  <conditionalFormatting sqref="HP4:HP771">
    <cfRule type="cellIs" dxfId="203" priority="30" operator="equal">
      <formula>5</formula>
    </cfRule>
    <cfRule type="cellIs" dxfId="202" priority="31" operator="equal">
      <formula>9</formula>
    </cfRule>
  </conditionalFormatting>
  <conditionalFormatting sqref="IF4:IF771">
    <cfRule type="cellIs" dxfId="201" priority="28" operator="equal">
      <formula>6</formula>
    </cfRule>
    <cfRule type="cellIs" dxfId="200" priority="29" operator="equal">
      <formula>5</formula>
    </cfRule>
  </conditionalFormatting>
  <conditionalFormatting sqref="IF1:IF1048576">
    <cfRule type="cellIs" dxfId="199" priority="27" operator="equal">
      <formula>5</formula>
    </cfRule>
  </conditionalFormatting>
  <conditionalFormatting sqref="GX776">
    <cfRule type="cellIs" dxfId="198" priority="24" operator="equal">
      <formula>3</formula>
    </cfRule>
    <cfRule type="cellIs" dxfId="197" priority="25" operator="equal">
      <formula>6</formula>
    </cfRule>
    <cfRule type="cellIs" dxfId="196" priority="26" operator="equal">
      <formula>4</formula>
    </cfRule>
  </conditionalFormatting>
  <conditionalFormatting sqref="GX778:GX1048576 GX1:GX772">
    <cfRule type="cellIs" dxfId="195" priority="21" operator="equal">
      <formula>3</formula>
    </cfRule>
    <cfRule type="cellIs" dxfId="194" priority="22" operator="equal">
      <formula>6</formula>
    </cfRule>
    <cfRule type="cellIs" dxfId="193" priority="23" operator="equal">
      <formula>4</formula>
    </cfRule>
  </conditionalFormatting>
  <conditionalFormatting sqref="HN4:HN771">
    <cfRule type="cellIs" dxfId="192" priority="19" operator="equal">
      <formula>5</formula>
    </cfRule>
    <cfRule type="cellIs" dxfId="191" priority="20" operator="equal">
      <formula>9</formula>
    </cfRule>
  </conditionalFormatting>
  <conditionalFormatting sqref="ID4:ID771">
    <cfRule type="cellIs" dxfId="190" priority="17" operator="equal">
      <formula>6</formula>
    </cfRule>
    <cfRule type="cellIs" dxfId="189" priority="18" operator="equal">
      <formula>5</formula>
    </cfRule>
  </conditionalFormatting>
  <conditionalFormatting sqref="ID1:ID1048576">
    <cfRule type="cellIs" dxfId="188" priority="16" operator="equal">
      <formula>5</formula>
    </cfRule>
  </conditionalFormatting>
  <conditionalFormatting sqref="FU776">
    <cfRule type="cellIs" dxfId="187" priority="13" operator="equal">
      <formula>3</formula>
    </cfRule>
    <cfRule type="cellIs" dxfId="186" priority="14" operator="equal">
      <formula>6</formula>
    </cfRule>
    <cfRule type="cellIs" dxfId="185" priority="15" operator="equal">
      <formula>4</formula>
    </cfRule>
  </conditionalFormatting>
  <conditionalFormatting sqref="FU778:FU1048576 FU1:FU772">
    <cfRule type="cellIs" dxfId="184" priority="10" operator="equal">
      <formula>3</formula>
    </cfRule>
    <cfRule type="cellIs" dxfId="183" priority="11" operator="equal">
      <formula>6</formula>
    </cfRule>
    <cfRule type="cellIs" dxfId="182" priority="12" operator="equal">
      <formula>4</formula>
    </cfRule>
  </conditionalFormatting>
  <conditionalFormatting sqref="FY776">
    <cfRule type="cellIs" dxfId="181" priority="7" operator="equal">
      <formula>3</formula>
    </cfRule>
    <cfRule type="cellIs" dxfId="180" priority="8" operator="equal">
      <formula>6</formula>
    </cfRule>
    <cfRule type="cellIs" dxfId="179" priority="9" operator="equal">
      <formula>4</formula>
    </cfRule>
  </conditionalFormatting>
  <conditionalFormatting sqref="FY778:FY1048576 FY1:FY772">
    <cfRule type="cellIs" dxfId="178" priority="4" operator="equal">
      <formula>3</formula>
    </cfRule>
    <cfRule type="cellIs" dxfId="177" priority="5" operator="equal">
      <formula>6</formula>
    </cfRule>
    <cfRule type="cellIs" dxfId="176" priority="6" operator="equal">
      <formula>4</formula>
    </cfRule>
  </conditionalFormatting>
  <conditionalFormatting sqref="IG773:IH777">
    <cfRule type="cellIs" dxfId="175" priority="1" operator="equal">
      <formula>3</formula>
    </cfRule>
    <cfRule type="cellIs" dxfId="174" priority="2" operator="equal">
      <formula>6</formula>
    </cfRule>
    <cfRule type="cellIs" dxfId="173" priority="3" operator="equal">
      <formula>4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1DDA-AFF6-47A6-89C4-5E79162E6072}">
  <dimension ref="A1:JC773"/>
  <sheetViews>
    <sheetView topLeftCell="CV1" workbookViewId="0">
      <pane ySplit="3" topLeftCell="A752" activePane="bottomLeft" state="frozen"/>
      <selection pane="bottomLeft" activeCell="DP4" sqref="DP4"/>
    </sheetView>
  </sheetViews>
  <sheetFormatPr baseColWidth="10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8" width="5.86328125" customWidth="1"/>
    <col min="9" max="9" width="10.73046875" customWidth="1"/>
    <col min="10" max="10" width="1.3984375" customWidth="1"/>
    <col min="11" max="11" width="10.73046875" customWidth="1"/>
    <col min="12" max="12" width="2.73046875" customWidth="1"/>
    <col min="13" max="13" width="1.73046875" customWidth="1"/>
    <col min="14" max="14" width="2.265625" customWidth="1"/>
    <col min="15" max="15" width="1.59765625" style="73" customWidth="1"/>
    <col min="16" max="16" width="2.33203125" customWidth="1"/>
    <col min="17" max="17" width="10.73046875" customWidth="1"/>
    <col min="18" max="18" width="1.3984375" customWidth="1"/>
    <col min="19" max="19" width="10.73046875" customWidth="1"/>
    <col min="20" max="20" width="2.73046875" customWidth="1"/>
    <col min="21" max="21" width="1.73046875" customWidth="1"/>
    <col min="22" max="22" width="2.73046875" customWidth="1"/>
    <col min="23" max="23" width="1.59765625" style="73" customWidth="1"/>
    <col min="24" max="24" width="2.33203125" customWidth="1"/>
    <col min="25" max="25" width="10.73046875" customWidth="1"/>
    <col min="26" max="26" width="1.3984375" customWidth="1"/>
    <col min="27" max="27" width="10.73046875" customWidth="1"/>
    <col min="28" max="28" width="2.73046875" customWidth="1"/>
    <col min="29" max="29" width="1.73046875" customWidth="1"/>
    <col min="30" max="30" width="2.73046875" customWidth="1"/>
    <col min="31" max="31" width="1.59765625" style="73" customWidth="1"/>
    <col min="32" max="32" width="2.33203125" customWidth="1"/>
    <col min="33" max="33" width="10.73046875" customWidth="1"/>
    <col min="34" max="34" width="1.3984375" customWidth="1"/>
    <col min="35" max="35" width="10.73046875" customWidth="1"/>
    <col min="36" max="36" width="2.73046875" customWidth="1"/>
    <col min="37" max="37" width="1.73046875" customWidth="1"/>
    <col min="38" max="38" width="2.73046875" customWidth="1"/>
    <col min="39" max="39" width="1.59765625" style="73" customWidth="1"/>
    <col min="40" max="40" width="2.33203125" customWidth="1"/>
    <col min="41" max="41" width="10.73046875" customWidth="1"/>
    <col min="42" max="42" width="1.3984375" customWidth="1"/>
    <col min="43" max="43" width="10.73046875" customWidth="1"/>
    <col min="44" max="44" width="2.73046875" customWidth="1"/>
    <col min="45" max="45" width="1.73046875" customWidth="1"/>
    <col min="46" max="46" width="2.73046875" customWidth="1"/>
    <col min="47" max="47" width="1.53125" style="73" customWidth="1"/>
    <col min="48" max="48" width="2.33203125" customWidth="1"/>
    <col min="49" max="49" width="10.73046875" customWidth="1"/>
    <col min="50" max="50" width="1.3984375" customWidth="1"/>
    <col min="51" max="51" width="10.73046875" customWidth="1"/>
    <col min="52" max="52" width="2.73046875" customWidth="1"/>
    <col min="53" max="53" width="1.73046875" customWidth="1"/>
    <col min="54" max="54" width="2.73046875" customWidth="1"/>
    <col min="55" max="55" width="1.59765625" style="73" customWidth="1"/>
    <col min="56" max="56" width="2.33203125" customWidth="1"/>
    <col min="57" max="57" width="10.73046875" customWidth="1"/>
    <col min="58" max="58" width="1.3984375" customWidth="1"/>
    <col min="59" max="59" width="10.73046875" customWidth="1"/>
    <col min="60" max="60" width="2.73046875" customWidth="1"/>
    <col min="61" max="61" width="1.73046875" customWidth="1"/>
    <col min="62" max="62" width="2.73046875" customWidth="1"/>
    <col min="63" max="63" width="1.59765625" style="73" customWidth="1"/>
    <col min="64" max="64" width="2.33203125" customWidth="1"/>
    <col min="65" max="65" width="10.73046875" customWidth="1"/>
    <col min="66" max="66" width="1.3984375" customWidth="1"/>
    <col min="67" max="67" width="10.73046875" customWidth="1"/>
    <col min="68" max="68" width="2.73046875" customWidth="1"/>
    <col min="69" max="69" width="1.73046875" customWidth="1"/>
    <col min="70" max="70" width="2.73046875" customWidth="1"/>
    <col min="71" max="71" width="1.59765625" style="73" customWidth="1"/>
    <col min="72" max="72" width="2.33203125" customWidth="1"/>
    <col min="73" max="73" width="5.86328125" customWidth="1"/>
    <col min="74" max="74" width="12.53125" customWidth="1"/>
    <col min="75" max="75" width="3.06640625" customWidth="1"/>
    <col min="76" max="76" width="12.53125" customWidth="1"/>
    <col min="77" max="77" width="3.06640625" customWidth="1"/>
    <col min="78" max="78" width="12.53125" customWidth="1"/>
    <col min="79" max="79" width="3.06640625" customWidth="1"/>
    <col min="80" max="80" width="12.53125" customWidth="1"/>
    <col min="81" max="81" width="3.06640625" customWidth="1"/>
    <col min="82" max="82" width="12.53125" customWidth="1"/>
    <col min="83" max="83" width="3.06640625" customWidth="1"/>
    <col min="84" max="84" width="12.53125" customWidth="1"/>
    <col min="85" max="85" width="3.06640625" customWidth="1"/>
    <col min="86" max="86" width="12.53125" customWidth="1"/>
    <col min="87" max="87" width="3.06640625" customWidth="1"/>
    <col min="88" max="88" width="12.53125" customWidth="1"/>
    <col min="89" max="89" width="3.06640625" customWidth="1"/>
    <col min="90" max="90" width="5.86328125" customWidth="1"/>
    <col min="91" max="91" width="10.73046875" customWidth="1"/>
    <col min="92" max="92" width="1.3984375" customWidth="1"/>
    <col min="93" max="93" width="10.73046875" customWidth="1"/>
    <col min="94" max="94" width="2.73046875" customWidth="1"/>
    <col min="95" max="95" width="1.73046875" customWidth="1"/>
    <col min="96" max="96" width="2.73046875" customWidth="1"/>
    <col min="97" max="97" width="1.59765625" style="73" customWidth="1"/>
    <col min="98" max="98" width="2.33203125" customWidth="1"/>
    <col min="99" max="99" width="10.73046875" customWidth="1"/>
    <col min="100" max="100" width="1.3984375" customWidth="1"/>
    <col min="101" max="101" width="10.73046875" customWidth="1"/>
    <col min="102" max="102" width="2.73046875" customWidth="1"/>
    <col min="103" max="103" width="1.73046875" customWidth="1"/>
    <col min="104" max="104" width="2.73046875" customWidth="1"/>
    <col min="105" max="105" width="1.59765625" style="73" customWidth="1"/>
    <col min="106" max="106" width="2.33203125" customWidth="1"/>
    <col min="107" max="107" width="10.73046875" customWidth="1"/>
    <col min="108" max="108" width="1.3984375" customWidth="1"/>
    <col min="109" max="109" width="10.73046875" customWidth="1"/>
    <col min="110" max="110" width="2.73046875" customWidth="1"/>
    <col min="111" max="111" width="1.73046875" customWidth="1"/>
    <col min="112" max="112" width="2.73046875" customWidth="1"/>
    <col min="113" max="113" width="1.59765625" style="73" customWidth="1"/>
    <col min="114" max="114" width="2.33203125" customWidth="1"/>
    <col min="115" max="115" width="10.73046875" customWidth="1"/>
    <col min="116" max="116" width="1.3984375" customWidth="1"/>
    <col min="117" max="117" width="10.73046875" customWidth="1"/>
    <col min="118" max="118" width="2.73046875" customWidth="1"/>
    <col min="119" max="119" width="1.73046875" customWidth="1"/>
    <col min="120" max="120" width="2.73046875" customWidth="1"/>
    <col min="121" max="121" width="1.59765625" style="73" customWidth="1"/>
    <col min="122" max="122" width="2.33203125" customWidth="1"/>
    <col min="123" max="123" width="5.86328125" customWidth="1"/>
    <col min="124" max="124" width="11.86328125" customWidth="1"/>
    <col min="125" max="125" width="4.6640625" customWidth="1"/>
    <col min="126" max="126" width="11.86328125" customWidth="1"/>
    <col min="127" max="127" width="4.6640625" customWidth="1"/>
    <col min="128" max="128" width="11.86328125" customWidth="1"/>
    <col min="129" max="129" width="4.6640625" customWidth="1"/>
    <col min="130" max="130" width="11.86328125" customWidth="1"/>
    <col min="131" max="131" width="4.6640625" customWidth="1"/>
    <col min="132" max="132" width="5.86328125" customWidth="1"/>
    <col min="133" max="133" width="10.73046875" customWidth="1"/>
    <col min="134" max="134" width="1.3984375" customWidth="1"/>
    <col min="135" max="135" width="10.73046875" customWidth="1"/>
    <col min="136" max="136" width="2.73046875" customWidth="1"/>
    <col min="137" max="137" width="1.73046875" customWidth="1"/>
    <col min="138" max="139" width="2.73046875" customWidth="1"/>
    <col min="140" max="140" width="3.265625" customWidth="1"/>
    <col min="141" max="141" width="10.73046875" customWidth="1"/>
    <col min="142" max="142" width="1.3984375" customWidth="1"/>
    <col min="143" max="143" width="10.73046875" customWidth="1"/>
    <col min="144" max="144" width="2.73046875" customWidth="1"/>
    <col min="145" max="145" width="1.73046875" customWidth="1"/>
    <col min="146" max="147" width="2.73046875" customWidth="1"/>
    <col min="148" max="148" width="3.265625" customWidth="1"/>
    <col min="149" max="149" width="5.73046875" customWidth="1"/>
    <col min="150" max="150" width="6.1328125" customWidth="1"/>
    <col min="151" max="151" width="10.73046875" customWidth="1"/>
    <col min="152" max="152" width="1.3984375" customWidth="1"/>
    <col min="153" max="153" width="10.73046875" customWidth="1"/>
    <col min="154" max="154" width="2.73046875" customWidth="1"/>
    <col min="155" max="155" width="1.73046875" customWidth="1"/>
    <col min="156" max="157" width="2.73046875" customWidth="1"/>
    <col min="158" max="158" width="3.265625" customWidth="1"/>
    <col min="159" max="159" width="10.73046875" customWidth="1"/>
    <col min="160" max="160" width="1.3984375" customWidth="1"/>
    <col min="161" max="161" width="10.73046875" customWidth="1"/>
    <col min="162" max="162" width="2.73046875" customWidth="1"/>
    <col min="163" max="163" width="1.73046875" customWidth="1"/>
    <col min="164" max="165" width="2.73046875" customWidth="1"/>
    <col min="166" max="167" width="3.265625" customWidth="1"/>
    <col min="169" max="169" width="3.265625" customWidth="1"/>
    <col min="171" max="171" width="3.265625" customWidth="1"/>
    <col min="173" max="173" width="3.265625" customWidth="1"/>
    <col min="175" max="175" width="5.73046875" customWidth="1"/>
    <col min="176" max="176" width="8.3984375" customWidth="1"/>
    <col min="177" max="177" width="6.1328125" customWidth="1"/>
    <col min="178" max="178" width="5.59765625" customWidth="1"/>
    <col min="179" max="179" width="6.265625" customWidth="1"/>
    <col min="295" max="295" width="16.59765625" customWidth="1"/>
    <col min="298" max="298" width="10.73046875" customWidth="1"/>
    <col min="299" max="299" width="1.3984375" customWidth="1"/>
    <col min="300" max="300" width="10.73046875" customWidth="1"/>
    <col min="301" max="301" width="2.73046875" customWidth="1"/>
    <col min="302" max="302" width="1.73046875" customWidth="1"/>
    <col min="303" max="304" width="2.73046875" customWidth="1"/>
    <col min="305" max="305" width="3.265625" customWidth="1"/>
    <col min="306" max="306" width="10.73046875" customWidth="1"/>
    <col min="307" max="307" width="1.3984375" customWidth="1"/>
    <col min="308" max="308" width="10.73046875" customWidth="1"/>
    <col min="309" max="309" width="2.73046875" customWidth="1"/>
    <col min="310" max="310" width="1.73046875" customWidth="1"/>
    <col min="311" max="312" width="2.73046875" customWidth="1"/>
    <col min="313" max="313" width="3.265625" customWidth="1"/>
    <col min="314" max="314" width="10.73046875" customWidth="1"/>
    <col min="315" max="315" width="1.3984375" customWidth="1"/>
    <col min="316" max="316" width="10.73046875" customWidth="1"/>
    <col min="317" max="317" width="2.73046875" customWidth="1"/>
    <col min="318" max="318" width="1.73046875" customWidth="1"/>
    <col min="319" max="320" width="2.73046875" customWidth="1"/>
    <col min="321" max="321" width="3.265625" customWidth="1"/>
    <col min="322" max="322" width="10.73046875" customWidth="1"/>
    <col min="323" max="323" width="1.3984375" customWidth="1"/>
    <col min="324" max="324" width="10.73046875" customWidth="1"/>
    <col min="325" max="325" width="2.73046875" customWidth="1"/>
    <col min="326" max="326" width="1.73046875" customWidth="1"/>
    <col min="327" max="328" width="2.73046875" customWidth="1"/>
    <col min="329" max="329" width="3.265625" customWidth="1"/>
    <col min="330" max="330" width="10.73046875" customWidth="1"/>
    <col min="331" max="331" width="1.3984375" customWidth="1"/>
    <col min="332" max="332" width="10.73046875" customWidth="1"/>
    <col min="333" max="333" width="2.73046875" customWidth="1"/>
    <col min="334" max="334" width="1.73046875" customWidth="1"/>
    <col min="335" max="336" width="2.73046875" customWidth="1"/>
    <col min="337" max="337" width="3.265625" customWidth="1"/>
    <col min="338" max="338" width="10.73046875" customWidth="1"/>
    <col min="339" max="339" width="1.3984375" customWidth="1"/>
    <col min="340" max="340" width="10.73046875" customWidth="1"/>
    <col min="341" max="341" width="2.73046875" customWidth="1"/>
    <col min="342" max="342" width="1.73046875" customWidth="1"/>
    <col min="343" max="344" width="2.73046875" customWidth="1"/>
    <col min="345" max="345" width="3.265625" customWidth="1"/>
    <col min="346" max="346" width="10.73046875" customWidth="1"/>
    <col min="347" max="347" width="1.3984375" customWidth="1"/>
    <col min="348" max="348" width="10.73046875" customWidth="1"/>
    <col min="349" max="349" width="2.73046875" customWidth="1"/>
    <col min="350" max="350" width="1.73046875" customWidth="1"/>
    <col min="351" max="352" width="2.73046875" customWidth="1"/>
    <col min="353" max="353" width="3.265625" customWidth="1"/>
    <col min="354" max="354" width="10.73046875" customWidth="1"/>
    <col min="355" max="355" width="1.3984375" customWidth="1"/>
    <col min="356" max="356" width="10.73046875" customWidth="1"/>
    <col min="357" max="357" width="2.73046875" customWidth="1"/>
    <col min="358" max="358" width="1.73046875" customWidth="1"/>
    <col min="359" max="361" width="2.73046875" customWidth="1"/>
    <col min="362" max="362" width="5.73046875" customWidth="1"/>
    <col min="363" max="363" width="6.1328125" customWidth="1"/>
    <col min="364" max="364" width="10.73046875" customWidth="1"/>
    <col min="365" max="365" width="1.3984375" customWidth="1"/>
    <col min="366" max="366" width="10.73046875" customWidth="1"/>
    <col min="367" max="367" width="2.73046875" customWidth="1"/>
    <col min="368" max="368" width="1.73046875" customWidth="1"/>
    <col min="369" max="370" width="2.73046875" customWidth="1"/>
    <col min="371" max="371" width="3.265625" customWidth="1"/>
    <col min="372" max="372" width="10.73046875" customWidth="1"/>
    <col min="373" max="373" width="1.3984375" customWidth="1"/>
    <col min="374" max="374" width="10.73046875" customWidth="1"/>
    <col min="375" max="375" width="2.73046875" customWidth="1"/>
    <col min="376" max="376" width="1.73046875" customWidth="1"/>
    <col min="377" max="378" width="2.73046875" customWidth="1"/>
    <col min="379" max="379" width="3.265625" customWidth="1"/>
    <col min="380" max="380" width="10.73046875" customWidth="1"/>
    <col min="381" max="381" width="1.3984375" customWidth="1"/>
    <col min="382" max="382" width="10.73046875" customWidth="1"/>
    <col min="383" max="383" width="2.73046875" customWidth="1"/>
    <col min="384" max="384" width="1.73046875" customWidth="1"/>
    <col min="385" max="386" width="2.73046875" customWidth="1"/>
    <col min="387" max="387" width="3.265625" customWidth="1"/>
    <col min="388" max="388" width="10.73046875" customWidth="1"/>
    <col min="389" max="389" width="1.3984375" customWidth="1"/>
    <col min="390" max="390" width="10.73046875" customWidth="1"/>
    <col min="391" max="391" width="2.73046875" customWidth="1"/>
    <col min="392" max="392" width="1.73046875" customWidth="1"/>
    <col min="393" max="394" width="2.73046875" customWidth="1"/>
    <col min="395" max="395" width="3.265625" customWidth="1"/>
    <col min="396" max="396" width="5.73046875" customWidth="1"/>
    <col min="397" max="397" width="6.1328125" customWidth="1"/>
    <col min="398" max="398" width="10.73046875" customWidth="1"/>
    <col min="399" max="399" width="1.3984375" customWidth="1"/>
    <col min="400" max="400" width="10.73046875" customWidth="1"/>
    <col min="401" max="401" width="2.73046875" customWidth="1"/>
    <col min="402" max="402" width="1.73046875" customWidth="1"/>
    <col min="403" max="404" width="2.73046875" customWidth="1"/>
    <col min="405" max="405" width="3.265625" customWidth="1"/>
    <col min="406" max="406" width="10.73046875" customWidth="1"/>
    <col min="407" max="407" width="1.3984375" customWidth="1"/>
    <col min="408" max="408" width="10.73046875" customWidth="1"/>
    <col min="409" max="409" width="2.73046875" customWidth="1"/>
    <col min="410" max="410" width="1.73046875" customWidth="1"/>
    <col min="411" max="412" width="2.73046875" customWidth="1"/>
    <col min="413" max="413" width="3.265625" customWidth="1"/>
    <col min="414" max="414" width="5.73046875" customWidth="1"/>
    <col min="415" max="415" width="6.1328125" customWidth="1"/>
    <col min="416" max="416" width="10.73046875" customWidth="1"/>
    <col min="417" max="417" width="1.3984375" customWidth="1"/>
    <col min="418" max="418" width="10.73046875" customWidth="1"/>
    <col min="419" max="419" width="2.73046875" customWidth="1"/>
    <col min="420" max="420" width="1.73046875" customWidth="1"/>
    <col min="421" max="422" width="2.73046875" customWidth="1"/>
    <col min="423" max="423" width="3.265625" customWidth="1"/>
    <col min="425" max="425" width="3.265625" customWidth="1"/>
    <col min="427" max="427" width="3.265625" customWidth="1"/>
    <col min="429" max="429" width="3.265625" customWidth="1"/>
    <col min="431" max="431" width="5.73046875" customWidth="1"/>
    <col min="432" max="432" width="8.3984375" customWidth="1"/>
    <col min="433" max="433" width="6.1328125" customWidth="1"/>
    <col min="434" max="434" width="5.59765625" customWidth="1"/>
    <col min="435" max="435" width="6.265625" customWidth="1"/>
    <col min="551" max="551" width="16.59765625" customWidth="1"/>
    <col min="554" max="554" width="10.73046875" customWidth="1"/>
    <col min="555" max="555" width="1.3984375" customWidth="1"/>
    <col min="556" max="556" width="10.73046875" customWidth="1"/>
    <col min="557" max="557" width="2.73046875" customWidth="1"/>
    <col min="558" max="558" width="1.73046875" customWidth="1"/>
    <col min="559" max="560" width="2.73046875" customWidth="1"/>
    <col min="561" max="561" width="3.265625" customWidth="1"/>
    <col min="562" max="562" width="10.73046875" customWidth="1"/>
    <col min="563" max="563" width="1.3984375" customWidth="1"/>
    <col min="564" max="564" width="10.73046875" customWidth="1"/>
    <col min="565" max="565" width="2.73046875" customWidth="1"/>
    <col min="566" max="566" width="1.73046875" customWidth="1"/>
    <col min="567" max="568" width="2.73046875" customWidth="1"/>
    <col min="569" max="569" width="3.265625" customWidth="1"/>
    <col min="570" max="570" width="10.73046875" customWidth="1"/>
    <col min="571" max="571" width="1.3984375" customWidth="1"/>
    <col min="572" max="572" width="10.73046875" customWidth="1"/>
    <col min="573" max="573" width="2.73046875" customWidth="1"/>
    <col min="574" max="574" width="1.73046875" customWidth="1"/>
    <col min="575" max="576" width="2.73046875" customWidth="1"/>
    <col min="577" max="577" width="3.265625" customWidth="1"/>
    <col min="578" max="578" width="10.73046875" customWidth="1"/>
    <col min="579" max="579" width="1.3984375" customWidth="1"/>
    <col min="580" max="580" width="10.73046875" customWidth="1"/>
    <col min="581" max="581" width="2.73046875" customWidth="1"/>
    <col min="582" max="582" width="1.73046875" customWidth="1"/>
    <col min="583" max="584" width="2.73046875" customWidth="1"/>
    <col min="585" max="585" width="3.265625" customWidth="1"/>
    <col min="586" max="586" width="10.73046875" customWidth="1"/>
    <col min="587" max="587" width="1.3984375" customWidth="1"/>
    <col min="588" max="588" width="10.73046875" customWidth="1"/>
    <col min="589" max="589" width="2.73046875" customWidth="1"/>
    <col min="590" max="590" width="1.73046875" customWidth="1"/>
    <col min="591" max="592" width="2.73046875" customWidth="1"/>
    <col min="593" max="593" width="3.265625" customWidth="1"/>
    <col min="594" max="594" width="10.73046875" customWidth="1"/>
    <col min="595" max="595" width="1.3984375" customWidth="1"/>
    <col min="596" max="596" width="10.73046875" customWidth="1"/>
    <col min="597" max="597" width="2.73046875" customWidth="1"/>
    <col min="598" max="598" width="1.73046875" customWidth="1"/>
    <col min="599" max="600" width="2.73046875" customWidth="1"/>
    <col min="601" max="601" width="3.265625" customWidth="1"/>
    <col min="602" max="602" width="10.73046875" customWidth="1"/>
    <col min="603" max="603" width="1.3984375" customWidth="1"/>
    <col min="604" max="604" width="10.73046875" customWidth="1"/>
    <col min="605" max="605" width="2.73046875" customWidth="1"/>
    <col min="606" max="606" width="1.73046875" customWidth="1"/>
    <col min="607" max="608" width="2.73046875" customWidth="1"/>
    <col min="609" max="609" width="3.265625" customWidth="1"/>
    <col min="610" max="610" width="10.73046875" customWidth="1"/>
    <col min="611" max="611" width="1.3984375" customWidth="1"/>
    <col min="612" max="612" width="10.73046875" customWidth="1"/>
    <col min="613" max="613" width="2.73046875" customWidth="1"/>
    <col min="614" max="614" width="1.73046875" customWidth="1"/>
    <col min="615" max="617" width="2.73046875" customWidth="1"/>
    <col min="618" max="618" width="5.73046875" customWidth="1"/>
    <col min="619" max="619" width="6.1328125" customWidth="1"/>
    <col min="620" max="620" width="10.73046875" customWidth="1"/>
    <col min="621" max="621" width="1.3984375" customWidth="1"/>
    <col min="622" max="622" width="10.73046875" customWidth="1"/>
    <col min="623" max="623" width="2.73046875" customWidth="1"/>
    <col min="624" max="624" width="1.73046875" customWidth="1"/>
    <col min="625" max="626" width="2.73046875" customWidth="1"/>
    <col min="627" max="627" width="3.265625" customWidth="1"/>
    <col min="628" max="628" width="10.73046875" customWidth="1"/>
    <col min="629" max="629" width="1.3984375" customWidth="1"/>
    <col min="630" max="630" width="10.73046875" customWidth="1"/>
    <col min="631" max="631" width="2.73046875" customWidth="1"/>
    <col min="632" max="632" width="1.73046875" customWidth="1"/>
    <col min="633" max="634" width="2.73046875" customWidth="1"/>
    <col min="635" max="635" width="3.265625" customWidth="1"/>
    <col min="636" max="636" width="10.73046875" customWidth="1"/>
    <col min="637" max="637" width="1.3984375" customWidth="1"/>
    <col min="638" max="638" width="10.73046875" customWidth="1"/>
    <col min="639" max="639" width="2.73046875" customWidth="1"/>
    <col min="640" max="640" width="1.73046875" customWidth="1"/>
    <col min="641" max="642" width="2.73046875" customWidth="1"/>
    <col min="643" max="643" width="3.265625" customWidth="1"/>
    <col min="644" max="644" width="10.73046875" customWidth="1"/>
    <col min="645" max="645" width="1.3984375" customWidth="1"/>
    <col min="646" max="646" width="10.73046875" customWidth="1"/>
    <col min="647" max="647" width="2.73046875" customWidth="1"/>
    <col min="648" max="648" width="1.73046875" customWidth="1"/>
    <col min="649" max="650" width="2.73046875" customWidth="1"/>
    <col min="651" max="651" width="3.265625" customWidth="1"/>
    <col min="652" max="652" width="5.73046875" customWidth="1"/>
    <col min="653" max="653" width="6.1328125" customWidth="1"/>
    <col min="654" max="654" width="10.73046875" customWidth="1"/>
    <col min="655" max="655" width="1.3984375" customWidth="1"/>
    <col min="656" max="656" width="10.73046875" customWidth="1"/>
    <col min="657" max="657" width="2.73046875" customWidth="1"/>
    <col min="658" max="658" width="1.73046875" customWidth="1"/>
    <col min="659" max="660" width="2.73046875" customWidth="1"/>
    <col min="661" max="661" width="3.265625" customWidth="1"/>
    <col min="662" max="662" width="10.73046875" customWidth="1"/>
    <col min="663" max="663" width="1.3984375" customWidth="1"/>
    <col min="664" max="664" width="10.73046875" customWidth="1"/>
    <col min="665" max="665" width="2.73046875" customWidth="1"/>
    <col min="666" max="666" width="1.73046875" customWidth="1"/>
    <col min="667" max="668" width="2.73046875" customWidth="1"/>
    <col min="669" max="669" width="3.265625" customWidth="1"/>
    <col min="670" max="670" width="5.73046875" customWidth="1"/>
    <col min="671" max="671" width="6.1328125" customWidth="1"/>
    <col min="672" max="672" width="10.73046875" customWidth="1"/>
    <col min="673" max="673" width="1.3984375" customWidth="1"/>
    <col min="674" max="674" width="10.73046875" customWidth="1"/>
    <col min="675" max="675" width="2.73046875" customWidth="1"/>
    <col min="676" max="676" width="1.73046875" customWidth="1"/>
    <col min="677" max="678" width="2.73046875" customWidth="1"/>
    <col min="679" max="679" width="3.265625" customWidth="1"/>
    <col min="681" max="681" width="3.265625" customWidth="1"/>
    <col min="683" max="683" width="3.265625" customWidth="1"/>
    <col min="685" max="685" width="3.265625" customWidth="1"/>
    <col min="687" max="687" width="5.73046875" customWidth="1"/>
    <col min="688" max="688" width="8.3984375" customWidth="1"/>
    <col min="689" max="689" width="6.1328125" customWidth="1"/>
    <col min="690" max="690" width="5.59765625" customWidth="1"/>
    <col min="691" max="691" width="6.265625" customWidth="1"/>
    <col min="807" max="807" width="16.59765625" customWidth="1"/>
    <col min="810" max="810" width="10.73046875" customWidth="1"/>
    <col min="811" max="811" width="1.3984375" customWidth="1"/>
    <col min="812" max="812" width="10.73046875" customWidth="1"/>
    <col min="813" max="813" width="2.73046875" customWidth="1"/>
    <col min="814" max="814" width="1.73046875" customWidth="1"/>
    <col min="815" max="816" width="2.73046875" customWidth="1"/>
    <col min="817" max="817" width="3.265625" customWidth="1"/>
    <col min="818" max="818" width="10.73046875" customWidth="1"/>
    <col min="819" max="819" width="1.3984375" customWidth="1"/>
    <col min="820" max="820" width="10.73046875" customWidth="1"/>
    <col min="821" max="821" width="2.73046875" customWidth="1"/>
    <col min="822" max="822" width="1.73046875" customWidth="1"/>
    <col min="823" max="824" width="2.73046875" customWidth="1"/>
    <col min="825" max="825" width="3.265625" customWidth="1"/>
    <col min="826" max="826" width="10.73046875" customWidth="1"/>
    <col min="827" max="827" width="1.3984375" customWidth="1"/>
    <col min="828" max="828" width="10.73046875" customWidth="1"/>
    <col min="829" max="829" width="2.73046875" customWidth="1"/>
    <col min="830" max="830" width="1.73046875" customWidth="1"/>
    <col min="831" max="832" width="2.73046875" customWidth="1"/>
    <col min="833" max="833" width="3.265625" customWidth="1"/>
    <col min="834" max="834" width="10.73046875" customWidth="1"/>
    <col min="835" max="835" width="1.3984375" customWidth="1"/>
    <col min="836" max="836" width="10.73046875" customWidth="1"/>
    <col min="837" max="837" width="2.73046875" customWidth="1"/>
    <col min="838" max="838" width="1.73046875" customWidth="1"/>
    <col min="839" max="840" width="2.73046875" customWidth="1"/>
    <col min="841" max="841" width="3.265625" customWidth="1"/>
    <col min="842" max="842" width="10.73046875" customWidth="1"/>
    <col min="843" max="843" width="1.3984375" customWidth="1"/>
    <col min="844" max="844" width="10.73046875" customWidth="1"/>
    <col min="845" max="845" width="2.73046875" customWidth="1"/>
    <col min="846" max="846" width="1.73046875" customWidth="1"/>
    <col min="847" max="848" width="2.73046875" customWidth="1"/>
    <col min="849" max="849" width="3.265625" customWidth="1"/>
    <col min="850" max="850" width="10.73046875" customWidth="1"/>
    <col min="851" max="851" width="1.3984375" customWidth="1"/>
    <col min="852" max="852" width="10.73046875" customWidth="1"/>
    <col min="853" max="853" width="2.73046875" customWidth="1"/>
    <col min="854" max="854" width="1.73046875" customWidth="1"/>
    <col min="855" max="856" width="2.73046875" customWidth="1"/>
    <col min="857" max="857" width="3.265625" customWidth="1"/>
    <col min="858" max="858" width="10.73046875" customWidth="1"/>
    <col min="859" max="859" width="1.3984375" customWidth="1"/>
    <col min="860" max="860" width="10.73046875" customWidth="1"/>
    <col min="861" max="861" width="2.73046875" customWidth="1"/>
    <col min="862" max="862" width="1.73046875" customWidth="1"/>
    <col min="863" max="864" width="2.73046875" customWidth="1"/>
    <col min="865" max="865" width="3.265625" customWidth="1"/>
    <col min="866" max="866" width="10.73046875" customWidth="1"/>
    <col min="867" max="867" width="1.3984375" customWidth="1"/>
    <col min="868" max="868" width="10.73046875" customWidth="1"/>
    <col min="869" max="869" width="2.73046875" customWidth="1"/>
    <col min="870" max="870" width="1.73046875" customWidth="1"/>
    <col min="871" max="873" width="2.73046875" customWidth="1"/>
    <col min="874" max="874" width="5.73046875" customWidth="1"/>
    <col min="875" max="875" width="6.1328125" customWidth="1"/>
    <col min="876" max="876" width="10.73046875" customWidth="1"/>
    <col min="877" max="877" width="1.3984375" customWidth="1"/>
    <col min="878" max="878" width="10.73046875" customWidth="1"/>
    <col min="879" max="879" width="2.73046875" customWidth="1"/>
    <col min="880" max="880" width="1.73046875" customWidth="1"/>
    <col min="881" max="882" width="2.73046875" customWidth="1"/>
    <col min="883" max="883" width="3.265625" customWidth="1"/>
    <col min="884" max="884" width="10.73046875" customWidth="1"/>
    <col min="885" max="885" width="1.3984375" customWidth="1"/>
    <col min="886" max="886" width="10.73046875" customWidth="1"/>
    <col min="887" max="887" width="2.73046875" customWidth="1"/>
    <col min="888" max="888" width="1.73046875" customWidth="1"/>
    <col min="889" max="890" width="2.73046875" customWidth="1"/>
    <col min="891" max="891" width="3.265625" customWidth="1"/>
    <col min="892" max="892" width="10.73046875" customWidth="1"/>
    <col min="893" max="893" width="1.3984375" customWidth="1"/>
    <col min="894" max="894" width="10.73046875" customWidth="1"/>
    <col min="895" max="895" width="2.73046875" customWidth="1"/>
    <col min="896" max="896" width="1.73046875" customWidth="1"/>
    <col min="897" max="898" width="2.73046875" customWidth="1"/>
    <col min="899" max="899" width="3.265625" customWidth="1"/>
    <col min="900" max="900" width="10.73046875" customWidth="1"/>
    <col min="901" max="901" width="1.3984375" customWidth="1"/>
    <col min="902" max="902" width="10.73046875" customWidth="1"/>
    <col min="903" max="903" width="2.73046875" customWidth="1"/>
    <col min="904" max="904" width="1.73046875" customWidth="1"/>
    <col min="905" max="906" width="2.73046875" customWidth="1"/>
    <col min="907" max="907" width="3.265625" customWidth="1"/>
    <col min="908" max="908" width="5.73046875" customWidth="1"/>
    <col min="909" max="909" width="6.1328125" customWidth="1"/>
    <col min="910" max="910" width="10.73046875" customWidth="1"/>
    <col min="911" max="911" width="1.3984375" customWidth="1"/>
    <col min="912" max="912" width="10.73046875" customWidth="1"/>
    <col min="913" max="913" width="2.73046875" customWidth="1"/>
    <col min="914" max="914" width="1.73046875" customWidth="1"/>
    <col min="915" max="916" width="2.73046875" customWidth="1"/>
    <col min="917" max="917" width="3.265625" customWidth="1"/>
    <col min="918" max="918" width="10.73046875" customWidth="1"/>
    <col min="919" max="919" width="1.3984375" customWidth="1"/>
    <col min="920" max="920" width="10.73046875" customWidth="1"/>
    <col min="921" max="921" width="2.73046875" customWidth="1"/>
    <col min="922" max="922" width="1.73046875" customWidth="1"/>
    <col min="923" max="924" width="2.73046875" customWidth="1"/>
    <col min="925" max="925" width="3.265625" customWidth="1"/>
    <col min="926" max="926" width="5.73046875" customWidth="1"/>
    <col min="927" max="927" width="6.1328125" customWidth="1"/>
    <col min="928" max="928" width="10.73046875" customWidth="1"/>
    <col min="929" max="929" width="1.3984375" customWidth="1"/>
    <col min="930" max="930" width="10.73046875" customWidth="1"/>
    <col min="931" max="931" width="2.73046875" customWidth="1"/>
    <col min="932" max="932" width="1.73046875" customWidth="1"/>
    <col min="933" max="934" width="2.73046875" customWidth="1"/>
    <col min="935" max="935" width="3.265625" customWidth="1"/>
    <col min="937" max="937" width="3.265625" customWidth="1"/>
    <col min="939" max="939" width="3.265625" customWidth="1"/>
    <col min="941" max="941" width="3.265625" customWidth="1"/>
    <col min="943" max="943" width="5.73046875" customWidth="1"/>
    <col min="944" max="944" width="8.3984375" customWidth="1"/>
    <col min="945" max="945" width="6.1328125" customWidth="1"/>
    <col min="946" max="946" width="5.59765625" customWidth="1"/>
    <col min="947" max="947" width="6.265625" customWidth="1"/>
    <col min="1063" max="1063" width="16.59765625" customWidth="1"/>
    <col min="1066" max="1066" width="10.73046875" customWidth="1"/>
    <col min="1067" max="1067" width="1.3984375" customWidth="1"/>
    <col min="1068" max="1068" width="10.73046875" customWidth="1"/>
    <col min="1069" max="1069" width="2.73046875" customWidth="1"/>
    <col min="1070" max="1070" width="1.73046875" customWidth="1"/>
    <col min="1071" max="1072" width="2.73046875" customWidth="1"/>
    <col min="1073" max="1073" width="3.265625" customWidth="1"/>
    <col min="1074" max="1074" width="10.73046875" customWidth="1"/>
    <col min="1075" max="1075" width="1.3984375" customWidth="1"/>
    <col min="1076" max="1076" width="10.73046875" customWidth="1"/>
    <col min="1077" max="1077" width="2.73046875" customWidth="1"/>
    <col min="1078" max="1078" width="1.73046875" customWidth="1"/>
    <col min="1079" max="1080" width="2.73046875" customWidth="1"/>
    <col min="1081" max="1081" width="3.265625" customWidth="1"/>
    <col min="1082" max="1082" width="10.73046875" customWidth="1"/>
    <col min="1083" max="1083" width="1.3984375" customWidth="1"/>
    <col min="1084" max="1084" width="10.73046875" customWidth="1"/>
    <col min="1085" max="1085" width="2.73046875" customWidth="1"/>
    <col min="1086" max="1086" width="1.73046875" customWidth="1"/>
    <col min="1087" max="1088" width="2.73046875" customWidth="1"/>
    <col min="1089" max="1089" width="3.265625" customWidth="1"/>
    <col min="1090" max="1090" width="10.73046875" customWidth="1"/>
    <col min="1091" max="1091" width="1.3984375" customWidth="1"/>
    <col min="1092" max="1092" width="10.73046875" customWidth="1"/>
    <col min="1093" max="1093" width="2.73046875" customWidth="1"/>
    <col min="1094" max="1094" width="1.73046875" customWidth="1"/>
    <col min="1095" max="1096" width="2.73046875" customWidth="1"/>
    <col min="1097" max="1097" width="3.265625" customWidth="1"/>
    <col min="1098" max="1098" width="10.73046875" customWidth="1"/>
    <col min="1099" max="1099" width="1.3984375" customWidth="1"/>
    <col min="1100" max="1100" width="10.73046875" customWidth="1"/>
    <col min="1101" max="1101" width="2.73046875" customWidth="1"/>
    <col min="1102" max="1102" width="1.73046875" customWidth="1"/>
    <col min="1103" max="1104" width="2.73046875" customWidth="1"/>
    <col min="1105" max="1105" width="3.265625" customWidth="1"/>
    <col min="1106" max="1106" width="10.73046875" customWidth="1"/>
    <col min="1107" max="1107" width="1.3984375" customWidth="1"/>
    <col min="1108" max="1108" width="10.73046875" customWidth="1"/>
    <col min="1109" max="1109" width="2.73046875" customWidth="1"/>
    <col min="1110" max="1110" width="1.73046875" customWidth="1"/>
    <col min="1111" max="1112" width="2.73046875" customWidth="1"/>
    <col min="1113" max="1113" width="3.265625" customWidth="1"/>
    <col min="1114" max="1114" width="10.73046875" customWidth="1"/>
    <col min="1115" max="1115" width="1.3984375" customWidth="1"/>
    <col min="1116" max="1116" width="10.73046875" customWidth="1"/>
    <col min="1117" max="1117" width="2.73046875" customWidth="1"/>
    <col min="1118" max="1118" width="1.73046875" customWidth="1"/>
    <col min="1119" max="1120" width="2.73046875" customWidth="1"/>
    <col min="1121" max="1121" width="3.265625" customWidth="1"/>
    <col min="1122" max="1122" width="10.73046875" customWidth="1"/>
    <col min="1123" max="1123" width="1.3984375" customWidth="1"/>
    <col min="1124" max="1124" width="10.73046875" customWidth="1"/>
    <col min="1125" max="1125" width="2.73046875" customWidth="1"/>
    <col min="1126" max="1126" width="1.73046875" customWidth="1"/>
    <col min="1127" max="1129" width="2.73046875" customWidth="1"/>
    <col min="1130" max="1130" width="5.73046875" customWidth="1"/>
    <col min="1131" max="1131" width="6.1328125" customWidth="1"/>
    <col min="1132" max="1132" width="10.73046875" customWidth="1"/>
    <col min="1133" max="1133" width="1.3984375" customWidth="1"/>
    <col min="1134" max="1134" width="10.73046875" customWidth="1"/>
    <col min="1135" max="1135" width="2.73046875" customWidth="1"/>
    <col min="1136" max="1136" width="1.73046875" customWidth="1"/>
    <col min="1137" max="1138" width="2.73046875" customWidth="1"/>
    <col min="1139" max="1139" width="3.265625" customWidth="1"/>
    <col min="1140" max="1140" width="10.73046875" customWidth="1"/>
    <col min="1141" max="1141" width="1.3984375" customWidth="1"/>
    <col min="1142" max="1142" width="10.73046875" customWidth="1"/>
    <col min="1143" max="1143" width="2.73046875" customWidth="1"/>
    <col min="1144" max="1144" width="1.73046875" customWidth="1"/>
    <col min="1145" max="1146" width="2.73046875" customWidth="1"/>
    <col min="1147" max="1147" width="3.265625" customWidth="1"/>
    <col min="1148" max="1148" width="10.73046875" customWidth="1"/>
    <col min="1149" max="1149" width="1.3984375" customWidth="1"/>
    <col min="1150" max="1150" width="10.73046875" customWidth="1"/>
    <col min="1151" max="1151" width="2.73046875" customWidth="1"/>
    <col min="1152" max="1152" width="1.73046875" customWidth="1"/>
    <col min="1153" max="1154" width="2.73046875" customWidth="1"/>
    <col min="1155" max="1155" width="3.265625" customWidth="1"/>
    <col min="1156" max="1156" width="10.73046875" customWidth="1"/>
    <col min="1157" max="1157" width="1.3984375" customWidth="1"/>
    <col min="1158" max="1158" width="10.73046875" customWidth="1"/>
    <col min="1159" max="1159" width="2.73046875" customWidth="1"/>
    <col min="1160" max="1160" width="1.73046875" customWidth="1"/>
    <col min="1161" max="1162" width="2.73046875" customWidth="1"/>
    <col min="1163" max="1163" width="3.265625" customWidth="1"/>
    <col min="1164" max="1164" width="5.73046875" customWidth="1"/>
    <col min="1165" max="1165" width="6.1328125" customWidth="1"/>
    <col min="1166" max="1166" width="10.73046875" customWidth="1"/>
    <col min="1167" max="1167" width="1.3984375" customWidth="1"/>
    <col min="1168" max="1168" width="10.73046875" customWidth="1"/>
    <col min="1169" max="1169" width="2.73046875" customWidth="1"/>
    <col min="1170" max="1170" width="1.73046875" customWidth="1"/>
    <col min="1171" max="1172" width="2.73046875" customWidth="1"/>
    <col min="1173" max="1173" width="3.265625" customWidth="1"/>
    <col min="1174" max="1174" width="10.73046875" customWidth="1"/>
    <col min="1175" max="1175" width="1.3984375" customWidth="1"/>
    <col min="1176" max="1176" width="10.73046875" customWidth="1"/>
    <col min="1177" max="1177" width="2.73046875" customWidth="1"/>
    <col min="1178" max="1178" width="1.73046875" customWidth="1"/>
    <col min="1179" max="1180" width="2.73046875" customWidth="1"/>
    <col min="1181" max="1181" width="3.265625" customWidth="1"/>
    <col min="1182" max="1182" width="5.73046875" customWidth="1"/>
    <col min="1183" max="1183" width="6.1328125" customWidth="1"/>
    <col min="1184" max="1184" width="10.73046875" customWidth="1"/>
    <col min="1185" max="1185" width="1.3984375" customWidth="1"/>
    <col min="1186" max="1186" width="10.73046875" customWidth="1"/>
    <col min="1187" max="1187" width="2.73046875" customWidth="1"/>
    <col min="1188" max="1188" width="1.73046875" customWidth="1"/>
    <col min="1189" max="1190" width="2.73046875" customWidth="1"/>
    <col min="1191" max="1191" width="3.265625" customWidth="1"/>
    <col min="1193" max="1193" width="3.265625" customWidth="1"/>
    <col min="1195" max="1195" width="3.265625" customWidth="1"/>
    <col min="1197" max="1197" width="3.265625" customWidth="1"/>
    <col min="1199" max="1199" width="5.73046875" customWidth="1"/>
    <col min="1200" max="1200" width="8.3984375" customWidth="1"/>
    <col min="1201" max="1201" width="6.1328125" customWidth="1"/>
    <col min="1202" max="1202" width="5.59765625" customWidth="1"/>
    <col min="1203" max="1203" width="6.265625" customWidth="1"/>
    <col min="1319" max="1319" width="16.59765625" customWidth="1"/>
    <col min="1322" max="1322" width="10.73046875" customWidth="1"/>
    <col min="1323" max="1323" width="1.3984375" customWidth="1"/>
    <col min="1324" max="1324" width="10.73046875" customWidth="1"/>
    <col min="1325" max="1325" width="2.73046875" customWidth="1"/>
    <col min="1326" max="1326" width="1.73046875" customWidth="1"/>
    <col min="1327" max="1328" width="2.73046875" customWidth="1"/>
    <col min="1329" max="1329" width="3.265625" customWidth="1"/>
    <col min="1330" max="1330" width="10.73046875" customWidth="1"/>
    <col min="1331" max="1331" width="1.3984375" customWidth="1"/>
    <col min="1332" max="1332" width="10.73046875" customWidth="1"/>
    <col min="1333" max="1333" width="2.73046875" customWidth="1"/>
    <col min="1334" max="1334" width="1.73046875" customWidth="1"/>
    <col min="1335" max="1336" width="2.73046875" customWidth="1"/>
    <col min="1337" max="1337" width="3.265625" customWidth="1"/>
    <col min="1338" max="1338" width="10.73046875" customWidth="1"/>
    <col min="1339" max="1339" width="1.3984375" customWidth="1"/>
    <col min="1340" max="1340" width="10.73046875" customWidth="1"/>
    <col min="1341" max="1341" width="2.73046875" customWidth="1"/>
    <col min="1342" max="1342" width="1.73046875" customWidth="1"/>
    <col min="1343" max="1344" width="2.73046875" customWidth="1"/>
    <col min="1345" max="1345" width="3.265625" customWidth="1"/>
    <col min="1346" max="1346" width="10.73046875" customWidth="1"/>
    <col min="1347" max="1347" width="1.3984375" customWidth="1"/>
    <col min="1348" max="1348" width="10.73046875" customWidth="1"/>
    <col min="1349" max="1349" width="2.73046875" customWidth="1"/>
    <col min="1350" max="1350" width="1.73046875" customWidth="1"/>
    <col min="1351" max="1352" width="2.73046875" customWidth="1"/>
    <col min="1353" max="1353" width="3.265625" customWidth="1"/>
    <col min="1354" max="1354" width="10.73046875" customWidth="1"/>
    <col min="1355" max="1355" width="1.3984375" customWidth="1"/>
    <col min="1356" max="1356" width="10.73046875" customWidth="1"/>
    <col min="1357" max="1357" width="2.73046875" customWidth="1"/>
    <col min="1358" max="1358" width="1.73046875" customWidth="1"/>
    <col min="1359" max="1360" width="2.73046875" customWidth="1"/>
    <col min="1361" max="1361" width="3.265625" customWidth="1"/>
    <col min="1362" max="1362" width="10.73046875" customWidth="1"/>
    <col min="1363" max="1363" width="1.3984375" customWidth="1"/>
    <col min="1364" max="1364" width="10.73046875" customWidth="1"/>
    <col min="1365" max="1365" width="2.73046875" customWidth="1"/>
    <col min="1366" max="1366" width="1.73046875" customWidth="1"/>
    <col min="1367" max="1368" width="2.73046875" customWidth="1"/>
    <col min="1369" max="1369" width="3.265625" customWidth="1"/>
    <col min="1370" max="1370" width="10.73046875" customWidth="1"/>
    <col min="1371" max="1371" width="1.3984375" customWidth="1"/>
    <col min="1372" max="1372" width="10.73046875" customWidth="1"/>
    <col min="1373" max="1373" width="2.73046875" customWidth="1"/>
    <col min="1374" max="1374" width="1.73046875" customWidth="1"/>
    <col min="1375" max="1376" width="2.73046875" customWidth="1"/>
    <col min="1377" max="1377" width="3.265625" customWidth="1"/>
    <col min="1378" max="1378" width="10.73046875" customWidth="1"/>
    <col min="1379" max="1379" width="1.3984375" customWidth="1"/>
    <col min="1380" max="1380" width="10.73046875" customWidth="1"/>
    <col min="1381" max="1381" width="2.73046875" customWidth="1"/>
    <col min="1382" max="1382" width="1.73046875" customWidth="1"/>
    <col min="1383" max="1385" width="2.73046875" customWidth="1"/>
    <col min="1386" max="1386" width="5.73046875" customWidth="1"/>
    <col min="1387" max="1387" width="6.1328125" customWidth="1"/>
    <col min="1388" max="1388" width="10.73046875" customWidth="1"/>
    <col min="1389" max="1389" width="1.3984375" customWidth="1"/>
    <col min="1390" max="1390" width="10.73046875" customWidth="1"/>
    <col min="1391" max="1391" width="2.73046875" customWidth="1"/>
    <col min="1392" max="1392" width="1.73046875" customWidth="1"/>
    <col min="1393" max="1394" width="2.73046875" customWidth="1"/>
    <col min="1395" max="1395" width="3.265625" customWidth="1"/>
    <col min="1396" max="1396" width="10.73046875" customWidth="1"/>
    <col min="1397" max="1397" width="1.3984375" customWidth="1"/>
    <col min="1398" max="1398" width="10.73046875" customWidth="1"/>
    <col min="1399" max="1399" width="2.73046875" customWidth="1"/>
    <col min="1400" max="1400" width="1.73046875" customWidth="1"/>
    <col min="1401" max="1402" width="2.73046875" customWidth="1"/>
    <col min="1403" max="1403" width="3.265625" customWidth="1"/>
    <col min="1404" max="1404" width="10.73046875" customWidth="1"/>
    <col min="1405" max="1405" width="1.3984375" customWidth="1"/>
    <col min="1406" max="1406" width="10.73046875" customWidth="1"/>
    <col min="1407" max="1407" width="2.73046875" customWidth="1"/>
    <col min="1408" max="1408" width="1.73046875" customWidth="1"/>
    <col min="1409" max="1410" width="2.73046875" customWidth="1"/>
    <col min="1411" max="1411" width="3.265625" customWidth="1"/>
    <col min="1412" max="1412" width="10.73046875" customWidth="1"/>
    <col min="1413" max="1413" width="1.3984375" customWidth="1"/>
    <col min="1414" max="1414" width="10.73046875" customWidth="1"/>
    <col min="1415" max="1415" width="2.73046875" customWidth="1"/>
    <col min="1416" max="1416" width="1.73046875" customWidth="1"/>
    <col min="1417" max="1418" width="2.73046875" customWidth="1"/>
    <col min="1419" max="1419" width="3.265625" customWidth="1"/>
    <col min="1420" max="1420" width="5.73046875" customWidth="1"/>
    <col min="1421" max="1421" width="6.1328125" customWidth="1"/>
    <col min="1422" max="1422" width="10.73046875" customWidth="1"/>
    <col min="1423" max="1423" width="1.3984375" customWidth="1"/>
    <col min="1424" max="1424" width="10.73046875" customWidth="1"/>
    <col min="1425" max="1425" width="2.73046875" customWidth="1"/>
    <col min="1426" max="1426" width="1.73046875" customWidth="1"/>
    <col min="1427" max="1428" width="2.73046875" customWidth="1"/>
    <col min="1429" max="1429" width="3.265625" customWidth="1"/>
    <col min="1430" max="1430" width="10.73046875" customWidth="1"/>
    <col min="1431" max="1431" width="1.3984375" customWidth="1"/>
    <col min="1432" max="1432" width="10.73046875" customWidth="1"/>
    <col min="1433" max="1433" width="2.73046875" customWidth="1"/>
    <col min="1434" max="1434" width="1.73046875" customWidth="1"/>
    <col min="1435" max="1436" width="2.73046875" customWidth="1"/>
    <col min="1437" max="1437" width="3.265625" customWidth="1"/>
    <col min="1438" max="1438" width="5.73046875" customWidth="1"/>
    <col min="1439" max="1439" width="6.1328125" customWidth="1"/>
    <col min="1440" max="1440" width="10.73046875" customWidth="1"/>
    <col min="1441" max="1441" width="1.3984375" customWidth="1"/>
    <col min="1442" max="1442" width="10.73046875" customWidth="1"/>
    <col min="1443" max="1443" width="2.73046875" customWidth="1"/>
    <col min="1444" max="1444" width="1.73046875" customWidth="1"/>
    <col min="1445" max="1446" width="2.73046875" customWidth="1"/>
    <col min="1447" max="1447" width="3.265625" customWidth="1"/>
    <col min="1449" max="1449" width="3.265625" customWidth="1"/>
    <col min="1451" max="1451" width="3.265625" customWidth="1"/>
    <col min="1453" max="1453" width="3.265625" customWidth="1"/>
    <col min="1455" max="1455" width="5.73046875" customWidth="1"/>
    <col min="1456" max="1456" width="8.3984375" customWidth="1"/>
    <col min="1457" max="1457" width="6.1328125" customWidth="1"/>
    <col min="1458" max="1458" width="5.59765625" customWidth="1"/>
    <col min="1459" max="1459" width="6.265625" customWidth="1"/>
    <col min="1575" max="1575" width="16.59765625" customWidth="1"/>
    <col min="1578" max="1578" width="10.73046875" customWidth="1"/>
    <col min="1579" max="1579" width="1.3984375" customWidth="1"/>
    <col min="1580" max="1580" width="10.73046875" customWidth="1"/>
    <col min="1581" max="1581" width="2.73046875" customWidth="1"/>
    <col min="1582" max="1582" width="1.73046875" customWidth="1"/>
    <col min="1583" max="1584" width="2.73046875" customWidth="1"/>
    <col min="1585" max="1585" width="3.265625" customWidth="1"/>
    <col min="1586" max="1586" width="10.73046875" customWidth="1"/>
    <col min="1587" max="1587" width="1.3984375" customWidth="1"/>
    <col min="1588" max="1588" width="10.73046875" customWidth="1"/>
    <col min="1589" max="1589" width="2.73046875" customWidth="1"/>
    <col min="1590" max="1590" width="1.73046875" customWidth="1"/>
    <col min="1591" max="1592" width="2.73046875" customWidth="1"/>
    <col min="1593" max="1593" width="3.265625" customWidth="1"/>
    <col min="1594" max="1594" width="10.73046875" customWidth="1"/>
    <col min="1595" max="1595" width="1.3984375" customWidth="1"/>
    <col min="1596" max="1596" width="10.73046875" customWidth="1"/>
    <col min="1597" max="1597" width="2.73046875" customWidth="1"/>
    <col min="1598" max="1598" width="1.73046875" customWidth="1"/>
    <col min="1599" max="1600" width="2.73046875" customWidth="1"/>
    <col min="1601" max="1601" width="3.265625" customWidth="1"/>
    <col min="1602" max="1602" width="10.73046875" customWidth="1"/>
    <col min="1603" max="1603" width="1.3984375" customWidth="1"/>
    <col min="1604" max="1604" width="10.73046875" customWidth="1"/>
    <col min="1605" max="1605" width="2.73046875" customWidth="1"/>
    <col min="1606" max="1606" width="1.73046875" customWidth="1"/>
    <col min="1607" max="1608" width="2.73046875" customWidth="1"/>
    <col min="1609" max="1609" width="3.265625" customWidth="1"/>
    <col min="1610" max="1610" width="10.73046875" customWidth="1"/>
    <col min="1611" max="1611" width="1.3984375" customWidth="1"/>
    <col min="1612" max="1612" width="10.73046875" customWidth="1"/>
    <col min="1613" max="1613" width="2.73046875" customWidth="1"/>
    <col min="1614" max="1614" width="1.73046875" customWidth="1"/>
    <col min="1615" max="1616" width="2.73046875" customWidth="1"/>
    <col min="1617" max="1617" width="3.265625" customWidth="1"/>
    <col min="1618" max="1618" width="10.73046875" customWidth="1"/>
    <col min="1619" max="1619" width="1.3984375" customWidth="1"/>
    <col min="1620" max="1620" width="10.73046875" customWidth="1"/>
    <col min="1621" max="1621" width="2.73046875" customWidth="1"/>
    <col min="1622" max="1622" width="1.73046875" customWidth="1"/>
    <col min="1623" max="1624" width="2.73046875" customWidth="1"/>
    <col min="1625" max="1625" width="3.265625" customWidth="1"/>
    <col min="1626" max="1626" width="10.73046875" customWidth="1"/>
    <col min="1627" max="1627" width="1.3984375" customWidth="1"/>
    <col min="1628" max="1628" width="10.73046875" customWidth="1"/>
    <col min="1629" max="1629" width="2.73046875" customWidth="1"/>
    <col min="1630" max="1630" width="1.73046875" customWidth="1"/>
    <col min="1631" max="1632" width="2.73046875" customWidth="1"/>
    <col min="1633" max="1633" width="3.265625" customWidth="1"/>
    <col min="1634" max="1634" width="10.73046875" customWidth="1"/>
    <col min="1635" max="1635" width="1.3984375" customWidth="1"/>
    <col min="1636" max="1636" width="10.73046875" customWidth="1"/>
    <col min="1637" max="1637" width="2.73046875" customWidth="1"/>
    <col min="1638" max="1638" width="1.73046875" customWidth="1"/>
    <col min="1639" max="1641" width="2.73046875" customWidth="1"/>
    <col min="1642" max="1642" width="5.73046875" customWidth="1"/>
    <col min="1643" max="1643" width="6.1328125" customWidth="1"/>
    <col min="1644" max="1644" width="10.73046875" customWidth="1"/>
    <col min="1645" max="1645" width="1.3984375" customWidth="1"/>
    <col min="1646" max="1646" width="10.73046875" customWidth="1"/>
    <col min="1647" max="1647" width="2.73046875" customWidth="1"/>
    <col min="1648" max="1648" width="1.73046875" customWidth="1"/>
    <col min="1649" max="1650" width="2.73046875" customWidth="1"/>
    <col min="1651" max="1651" width="3.265625" customWidth="1"/>
    <col min="1652" max="1652" width="10.73046875" customWidth="1"/>
    <col min="1653" max="1653" width="1.3984375" customWidth="1"/>
    <col min="1654" max="1654" width="10.73046875" customWidth="1"/>
    <col min="1655" max="1655" width="2.73046875" customWidth="1"/>
    <col min="1656" max="1656" width="1.73046875" customWidth="1"/>
    <col min="1657" max="1658" width="2.73046875" customWidth="1"/>
    <col min="1659" max="1659" width="3.265625" customWidth="1"/>
    <col min="1660" max="1660" width="10.73046875" customWidth="1"/>
    <col min="1661" max="1661" width="1.3984375" customWidth="1"/>
    <col min="1662" max="1662" width="10.73046875" customWidth="1"/>
    <col min="1663" max="1663" width="2.73046875" customWidth="1"/>
    <col min="1664" max="1664" width="1.73046875" customWidth="1"/>
    <col min="1665" max="1666" width="2.73046875" customWidth="1"/>
    <col min="1667" max="1667" width="3.265625" customWidth="1"/>
    <col min="1668" max="1668" width="10.73046875" customWidth="1"/>
    <col min="1669" max="1669" width="1.3984375" customWidth="1"/>
    <col min="1670" max="1670" width="10.73046875" customWidth="1"/>
    <col min="1671" max="1671" width="2.73046875" customWidth="1"/>
    <col min="1672" max="1672" width="1.73046875" customWidth="1"/>
    <col min="1673" max="1674" width="2.73046875" customWidth="1"/>
    <col min="1675" max="1675" width="3.265625" customWidth="1"/>
    <col min="1676" max="1676" width="5.73046875" customWidth="1"/>
    <col min="1677" max="1677" width="6.1328125" customWidth="1"/>
    <col min="1678" max="1678" width="10.73046875" customWidth="1"/>
    <col min="1679" max="1679" width="1.3984375" customWidth="1"/>
    <col min="1680" max="1680" width="10.73046875" customWidth="1"/>
    <col min="1681" max="1681" width="2.73046875" customWidth="1"/>
    <col min="1682" max="1682" width="1.73046875" customWidth="1"/>
    <col min="1683" max="1684" width="2.73046875" customWidth="1"/>
    <col min="1685" max="1685" width="3.265625" customWidth="1"/>
    <col min="1686" max="1686" width="10.73046875" customWidth="1"/>
    <col min="1687" max="1687" width="1.3984375" customWidth="1"/>
    <col min="1688" max="1688" width="10.73046875" customWidth="1"/>
    <col min="1689" max="1689" width="2.73046875" customWidth="1"/>
    <col min="1690" max="1690" width="1.73046875" customWidth="1"/>
    <col min="1691" max="1692" width="2.73046875" customWidth="1"/>
    <col min="1693" max="1693" width="3.265625" customWidth="1"/>
    <col min="1694" max="1694" width="5.73046875" customWidth="1"/>
    <col min="1695" max="1695" width="6.1328125" customWidth="1"/>
    <col min="1696" max="1696" width="10.73046875" customWidth="1"/>
    <col min="1697" max="1697" width="1.3984375" customWidth="1"/>
    <col min="1698" max="1698" width="10.73046875" customWidth="1"/>
    <col min="1699" max="1699" width="2.73046875" customWidth="1"/>
    <col min="1700" max="1700" width="1.73046875" customWidth="1"/>
    <col min="1701" max="1702" width="2.73046875" customWidth="1"/>
    <col min="1703" max="1703" width="3.265625" customWidth="1"/>
    <col min="1705" max="1705" width="3.265625" customWidth="1"/>
    <col min="1707" max="1707" width="3.265625" customWidth="1"/>
    <col min="1709" max="1709" width="3.265625" customWidth="1"/>
    <col min="1711" max="1711" width="5.73046875" customWidth="1"/>
    <col min="1712" max="1712" width="8.3984375" customWidth="1"/>
    <col min="1713" max="1713" width="6.1328125" customWidth="1"/>
    <col min="1714" max="1714" width="5.59765625" customWidth="1"/>
    <col min="1715" max="1715" width="6.265625" customWidth="1"/>
    <col min="1831" max="1831" width="16.59765625" customWidth="1"/>
    <col min="1834" max="1834" width="10.73046875" customWidth="1"/>
    <col min="1835" max="1835" width="1.3984375" customWidth="1"/>
    <col min="1836" max="1836" width="10.73046875" customWidth="1"/>
    <col min="1837" max="1837" width="2.73046875" customWidth="1"/>
    <col min="1838" max="1838" width="1.73046875" customWidth="1"/>
    <col min="1839" max="1840" width="2.73046875" customWidth="1"/>
    <col min="1841" max="1841" width="3.265625" customWidth="1"/>
    <col min="1842" max="1842" width="10.73046875" customWidth="1"/>
    <col min="1843" max="1843" width="1.3984375" customWidth="1"/>
    <col min="1844" max="1844" width="10.73046875" customWidth="1"/>
    <col min="1845" max="1845" width="2.73046875" customWidth="1"/>
    <col min="1846" max="1846" width="1.73046875" customWidth="1"/>
    <col min="1847" max="1848" width="2.73046875" customWidth="1"/>
    <col min="1849" max="1849" width="3.265625" customWidth="1"/>
    <col min="1850" max="1850" width="10.73046875" customWidth="1"/>
    <col min="1851" max="1851" width="1.3984375" customWidth="1"/>
    <col min="1852" max="1852" width="10.73046875" customWidth="1"/>
    <col min="1853" max="1853" width="2.73046875" customWidth="1"/>
    <col min="1854" max="1854" width="1.73046875" customWidth="1"/>
    <col min="1855" max="1856" width="2.73046875" customWidth="1"/>
    <col min="1857" max="1857" width="3.265625" customWidth="1"/>
    <col min="1858" max="1858" width="10.73046875" customWidth="1"/>
    <col min="1859" max="1859" width="1.3984375" customWidth="1"/>
    <col min="1860" max="1860" width="10.73046875" customWidth="1"/>
    <col min="1861" max="1861" width="2.73046875" customWidth="1"/>
    <col min="1862" max="1862" width="1.73046875" customWidth="1"/>
    <col min="1863" max="1864" width="2.73046875" customWidth="1"/>
    <col min="1865" max="1865" width="3.265625" customWidth="1"/>
    <col min="1866" max="1866" width="10.73046875" customWidth="1"/>
    <col min="1867" max="1867" width="1.3984375" customWidth="1"/>
    <col min="1868" max="1868" width="10.73046875" customWidth="1"/>
    <col min="1869" max="1869" width="2.73046875" customWidth="1"/>
    <col min="1870" max="1870" width="1.73046875" customWidth="1"/>
    <col min="1871" max="1872" width="2.73046875" customWidth="1"/>
    <col min="1873" max="1873" width="3.265625" customWidth="1"/>
    <col min="1874" max="1874" width="10.73046875" customWidth="1"/>
    <col min="1875" max="1875" width="1.3984375" customWidth="1"/>
    <col min="1876" max="1876" width="10.73046875" customWidth="1"/>
    <col min="1877" max="1877" width="2.73046875" customWidth="1"/>
    <col min="1878" max="1878" width="1.73046875" customWidth="1"/>
    <col min="1879" max="1880" width="2.73046875" customWidth="1"/>
    <col min="1881" max="1881" width="3.265625" customWidth="1"/>
    <col min="1882" max="1882" width="10.73046875" customWidth="1"/>
    <col min="1883" max="1883" width="1.3984375" customWidth="1"/>
    <col min="1884" max="1884" width="10.73046875" customWidth="1"/>
    <col min="1885" max="1885" width="2.73046875" customWidth="1"/>
    <col min="1886" max="1886" width="1.73046875" customWidth="1"/>
    <col min="1887" max="1888" width="2.73046875" customWidth="1"/>
    <col min="1889" max="1889" width="3.265625" customWidth="1"/>
    <col min="1890" max="1890" width="10.73046875" customWidth="1"/>
    <col min="1891" max="1891" width="1.3984375" customWidth="1"/>
    <col min="1892" max="1892" width="10.73046875" customWidth="1"/>
    <col min="1893" max="1893" width="2.73046875" customWidth="1"/>
    <col min="1894" max="1894" width="1.73046875" customWidth="1"/>
    <col min="1895" max="1897" width="2.73046875" customWidth="1"/>
    <col min="1898" max="1898" width="5.73046875" customWidth="1"/>
    <col min="1899" max="1899" width="6.1328125" customWidth="1"/>
    <col min="1900" max="1900" width="10.73046875" customWidth="1"/>
    <col min="1901" max="1901" width="1.3984375" customWidth="1"/>
    <col min="1902" max="1902" width="10.73046875" customWidth="1"/>
    <col min="1903" max="1903" width="2.73046875" customWidth="1"/>
    <col min="1904" max="1904" width="1.73046875" customWidth="1"/>
    <col min="1905" max="1906" width="2.73046875" customWidth="1"/>
    <col min="1907" max="1907" width="3.265625" customWidth="1"/>
    <col min="1908" max="1908" width="10.73046875" customWidth="1"/>
    <col min="1909" max="1909" width="1.3984375" customWidth="1"/>
    <col min="1910" max="1910" width="10.73046875" customWidth="1"/>
    <col min="1911" max="1911" width="2.73046875" customWidth="1"/>
    <col min="1912" max="1912" width="1.73046875" customWidth="1"/>
    <col min="1913" max="1914" width="2.73046875" customWidth="1"/>
    <col min="1915" max="1915" width="3.265625" customWidth="1"/>
    <col min="1916" max="1916" width="10.73046875" customWidth="1"/>
    <col min="1917" max="1917" width="1.3984375" customWidth="1"/>
    <col min="1918" max="1918" width="10.73046875" customWidth="1"/>
    <col min="1919" max="1919" width="2.73046875" customWidth="1"/>
    <col min="1920" max="1920" width="1.73046875" customWidth="1"/>
    <col min="1921" max="1922" width="2.73046875" customWidth="1"/>
    <col min="1923" max="1923" width="3.265625" customWidth="1"/>
    <col min="1924" max="1924" width="10.73046875" customWidth="1"/>
    <col min="1925" max="1925" width="1.3984375" customWidth="1"/>
    <col min="1926" max="1926" width="10.73046875" customWidth="1"/>
    <col min="1927" max="1927" width="2.73046875" customWidth="1"/>
    <col min="1928" max="1928" width="1.73046875" customWidth="1"/>
    <col min="1929" max="1930" width="2.73046875" customWidth="1"/>
    <col min="1931" max="1931" width="3.265625" customWidth="1"/>
    <col min="1932" max="1932" width="5.73046875" customWidth="1"/>
    <col min="1933" max="1933" width="6.1328125" customWidth="1"/>
    <col min="1934" max="1934" width="10.73046875" customWidth="1"/>
    <col min="1935" max="1935" width="1.3984375" customWidth="1"/>
    <col min="1936" max="1936" width="10.73046875" customWidth="1"/>
    <col min="1937" max="1937" width="2.73046875" customWidth="1"/>
    <col min="1938" max="1938" width="1.73046875" customWidth="1"/>
    <col min="1939" max="1940" width="2.73046875" customWidth="1"/>
    <col min="1941" max="1941" width="3.265625" customWidth="1"/>
    <col min="1942" max="1942" width="10.73046875" customWidth="1"/>
    <col min="1943" max="1943" width="1.3984375" customWidth="1"/>
    <col min="1944" max="1944" width="10.73046875" customWidth="1"/>
    <col min="1945" max="1945" width="2.73046875" customWidth="1"/>
    <col min="1946" max="1946" width="1.73046875" customWidth="1"/>
    <col min="1947" max="1948" width="2.73046875" customWidth="1"/>
    <col min="1949" max="1949" width="3.265625" customWidth="1"/>
    <col min="1950" max="1950" width="5.73046875" customWidth="1"/>
    <col min="1951" max="1951" width="6.1328125" customWidth="1"/>
    <col min="1952" max="1952" width="10.73046875" customWidth="1"/>
    <col min="1953" max="1953" width="1.3984375" customWidth="1"/>
    <col min="1954" max="1954" width="10.73046875" customWidth="1"/>
    <col min="1955" max="1955" width="2.73046875" customWidth="1"/>
    <col min="1956" max="1956" width="1.73046875" customWidth="1"/>
    <col min="1957" max="1958" width="2.73046875" customWidth="1"/>
    <col min="1959" max="1959" width="3.265625" customWidth="1"/>
    <col min="1961" max="1961" width="3.265625" customWidth="1"/>
    <col min="1963" max="1963" width="3.265625" customWidth="1"/>
    <col min="1965" max="1965" width="3.265625" customWidth="1"/>
    <col min="1967" max="1967" width="5.73046875" customWidth="1"/>
    <col min="1968" max="1968" width="8.3984375" customWidth="1"/>
    <col min="1969" max="1969" width="6.1328125" customWidth="1"/>
    <col min="1970" max="1970" width="5.59765625" customWidth="1"/>
    <col min="1971" max="1971" width="6.265625" customWidth="1"/>
    <col min="2087" max="2087" width="16.59765625" customWidth="1"/>
    <col min="2090" max="2090" width="10.73046875" customWidth="1"/>
    <col min="2091" max="2091" width="1.3984375" customWidth="1"/>
    <col min="2092" max="2092" width="10.73046875" customWidth="1"/>
    <col min="2093" max="2093" width="2.73046875" customWidth="1"/>
    <col min="2094" max="2094" width="1.73046875" customWidth="1"/>
    <col min="2095" max="2096" width="2.73046875" customWidth="1"/>
    <col min="2097" max="2097" width="3.265625" customWidth="1"/>
    <col min="2098" max="2098" width="10.73046875" customWidth="1"/>
    <col min="2099" max="2099" width="1.3984375" customWidth="1"/>
    <col min="2100" max="2100" width="10.73046875" customWidth="1"/>
    <col min="2101" max="2101" width="2.73046875" customWidth="1"/>
    <col min="2102" max="2102" width="1.73046875" customWidth="1"/>
    <col min="2103" max="2104" width="2.73046875" customWidth="1"/>
    <col min="2105" max="2105" width="3.265625" customWidth="1"/>
    <col min="2106" max="2106" width="10.73046875" customWidth="1"/>
    <col min="2107" max="2107" width="1.3984375" customWidth="1"/>
    <col min="2108" max="2108" width="10.73046875" customWidth="1"/>
    <col min="2109" max="2109" width="2.73046875" customWidth="1"/>
    <col min="2110" max="2110" width="1.73046875" customWidth="1"/>
    <col min="2111" max="2112" width="2.73046875" customWidth="1"/>
    <col min="2113" max="2113" width="3.265625" customWidth="1"/>
    <col min="2114" max="2114" width="10.73046875" customWidth="1"/>
    <col min="2115" max="2115" width="1.3984375" customWidth="1"/>
    <col min="2116" max="2116" width="10.73046875" customWidth="1"/>
    <col min="2117" max="2117" width="2.73046875" customWidth="1"/>
    <col min="2118" max="2118" width="1.73046875" customWidth="1"/>
    <col min="2119" max="2120" width="2.73046875" customWidth="1"/>
    <col min="2121" max="2121" width="3.265625" customWidth="1"/>
    <col min="2122" max="2122" width="10.73046875" customWidth="1"/>
    <col min="2123" max="2123" width="1.3984375" customWidth="1"/>
    <col min="2124" max="2124" width="10.73046875" customWidth="1"/>
    <col min="2125" max="2125" width="2.73046875" customWidth="1"/>
    <col min="2126" max="2126" width="1.73046875" customWidth="1"/>
    <col min="2127" max="2128" width="2.73046875" customWidth="1"/>
    <col min="2129" max="2129" width="3.265625" customWidth="1"/>
    <col min="2130" max="2130" width="10.73046875" customWidth="1"/>
    <col min="2131" max="2131" width="1.3984375" customWidth="1"/>
    <col min="2132" max="2132" width="10.73046875" customWidth="1"/>
    <col min="2133" max="2133" width="2.73046875" customWidth="1"/>
    <col min="2134" max="2134" width="1.73046875" customWidth="1"/>
    <col min="2135" max="2136" width="2.73046875" customWidth="1"/>
    <col min="2137" max="2137" width="3.265625" customWidth="1"/>
    <col min="2138" max="2138" width="10.73046875" customWidth="1"/>
    <col min="2139" max="2139" width="1.3984375" customWidth="1"/>
    <col min="2140" max="2140" width="10.73046875" customWidth="1"/>
    <col min="2141" max="2141" width="2.73046875" customWidth="1"/>
    <col min="2142" max="2142" width="1.73046875" customWidth="1"/>
    <col min="2143" max="2144" width="2.73046875" customWidth="1"/>
    <col min="2145" max="2145" width="3.265625" customWidth="1"/>
    <col min="2146" max="2146" width="10.73046875" customWidth="1"/>
    <col min="2147" max="2147" width="1.3984375" customWidth="1"/>
    <col min="2148" max="2148" width="10.73046875" customWidth="1"/>
    <col min="2149" max="2149" width="2.73046875" customWidth="1"/>
    <col min="2150" max="2150" width="1.73046875" customWidth="1"/>
    <col min="2151" max="2153" width="2.73046875" customWidth="1"/>
    <col min="2154" max="2154" width="5.73046875" customWidth="1"/>
    <col min="2155" max="2155" width="6.1328125" customWidth="1"/>
    <col min="2156" max="2156" width="10.73046875" customWidth="1"/>
    <col min="2157" max="2157" width="1.3984375" customWidth="1"/>
    <col min="2158" max="2158" width="10.73046875" customWidth="1"/>
    <col min="2159" max="2159" width="2.73046875" customWidth="1"/>
    <col min="2160" max="2160" width="1.73046875" customWidth="1"/>
    <col min="2161" max="2162" width="2.73046875" customWidth="1"/>
    <col min="2163" max="2163" width="3.265625" customWidth="1"/>
    <col min="2164" max="2164" width="10.73046875" customWidth="1"/>
    <col min="2165" max="2165" width="1.3984375" customWidth="1"/>
    <col min="2166" max="2166" width="10.73046875" customWidth="1"/>
    <col min="2167" max="2167" width="2.73046875" customWidth="1"/>
    <col min="2168" max="2168" width="1.73046875" customWidth="1"/>
    <col min="2169" max="2170" width="2.73046875" customWidth="1"/>
    <col min="2171" max="2171" width="3.265625" customWidth="1"/>
    <col min="2172" max="2172" width="10.73046875" customWidth="1"/>
    <col min="2173" max="2173" width="1.3984375" customWidth="1"/>
    <col min="2174" max="2174" width="10.73046875" customWidth="1"/>
    <col min="2175" max="2175" width="2.73046875" customWidth="1"/>
    <col min="2176" max="2176" width="1.73046875" customWidth="1"/>
    <col min="2177" max="2178" width="2.73046875" customWidth="1"/>
    <col min="2179" max="2179" width="3.265625" customWidth="1"/>
    <col min="2180" max="2180" width="10.73046875" customWidth="1"/>
    <col min="2181" max="2181" width="1.3984375" customWidth="1"/>
    <col min="2182" max="2182" width="10.73046875" customWidth="1"/>
    <col min="2183" max="2183" width="2.73046875" customWidth="1"/>
    <col min="2184" max="2184" width="1.73046875" customWidth="1"/>
    <col min="2185" max="2186" width="2.73046875" customWidth="1"/>
    <col min="2187" max="2187" width="3.265625" customWidth="1"/>
    <col min="2188" max="2188" width="5.73046875" customWidth="1"/>
    <col min="2189" max="2189" width="6.1328125" customWidth="1"/>
    <col min="2190" max="2190" width="10.73046875" customWidth="1"/>
    <col min="2191" max="2191" width="1.3984375" customWidth="1"/>
    <col min="2192" max="2192" width="10.73046875" customWidth="1"/>
    <col min="2193" max="2193" width="2.73046875" customWidth="1"/>
    <col min="2194" max="2194" width="1.73046875" customWidth="1"/>
    <col min="2195" max="2196" width="2.73046875" customWidth="1"/>
    <col min="2197" max="2197" width="3.265625" customWidth="1"/>
    <col min="2198" max="2198" width="10.73046875" customWidth="1"/>
    <col min="2199" max="2199" width="1.3984375" customWidth="1"/>
    <col min="2200" max="2200" width="10.73046875" customWidth="1"/>
    <col min="2201" max="2201" width="2.73046875" customWidth="1"/>
    <col min="2202" max="2202" width="1.73046875" customWidth="1"/>
    <col min="2203" max="2204" width="2.73046875" customWidth="1"/>
    <col min="2205" max="2205" width="3.265625" customWidth="1"/>
    <col min="2206" max="2206" width="5.73046875" customWidth="1"/>
    <col min="2207" max="2207" width="6.1328125" customWidth="1"/>
    <col min="2208" max="2208" width="10.73046875" customWidth="1"/>
    <col min="2209" max="2209" width="1.3984375" customWidth="1"/>
    <col min="2210" max="2210" width="10.73046875" customWidth="1"/>
    <col min="2211" max="2211" width="2.73046875" customWidth="1"/>
    <col min="2212" max="2212" width="1.73046875" customWidth="1"/>
    <col min="2213" max="2214" width="2.73046875" customWidth="1"/>
    <col min="2215" max="2215" width="3.265625" customWidth="1"/>
    <col min="2217" max="2217" width="3.265625" customWidth="1"/>
    <col min="2219" max="2219" width="3.265625" customWidth="1"/>
    <col min="2221" max="2221" width="3.265625" customWidth="1"/>
    <col min="2223" max="2223" width="5.73046875" customWidth="1"/>
    <col min="2224" max="2224" width="8.3984375" customWidth="1"/>
    <col min="2225" max="2225" width="6.1328125" customWidth="1"/>
    <col min="2226" max="2226" width="5.59765625" customWidth="1"/>
    <col min="2227" max="2227" width="6.265625" customWidth="1"/>
    <col min="2343" max="2343" width="16.59765625" customWidth="1"/>
    <col min="2346" max="2346" width="10.73046875" customWidth="1"/>
    <col min="2347" max="2347" width="1.3984375" customWidth="1"/>
    <col min="2348" max="2348" width="10.73046875" customWidth="1"/>
    <col min="2349" max="2349" width="2.73046875" customWidth="1"/>
    <col min="2350" max="2350" width="1.73046875" customWidth="1"/>
    <col min="2351" max="2352" width="2.73046875" customWidth="1"/>
    <col min="2353" max="2353" width="3.265625" customWidth="1"/>
    <col min="2354" max="2354" width="10.73046875" customWidth="1"/>
    <col min="2355" max="2355" width="1.3984375" customWidth="1"/>
    <col min="2356" max="2356" width="10.73046875" customWidth="1"/>
    <col min="2357" max="2357" width="2.73046875" customWidth="1"/>
    <col min="2358" max="2358" width="1.73046875" customWidth="1"/>
    <col min="2359" max="2360" width="2.73046875" customWidth="1"/>
    <col min="2361" max="2361" width="3.265625" customWidth="1"/>
    <col min="2362" max="2362" width="10.73046875" customWidth="1"/>
    <col min="2363" max="2363" width="1.3984375" customWidth="1"/>
    <col min="2364" max="2364" width="10.73046875" customWidth="1"/>
    <col min="2365" max="2365" width="2.73046875" customWidth="1"/>
    <col min="2366" max="2366" width="1.73046875" customWidth="1"/>
    <col min="2367" max="2368" width="2.73046875" customWidth="1"/>
    <col min="2369" max="2369" width="3.265625" customWidth="1"/>
    <col min="2370" max="2370" width="10.73046875" customWidth="1"/>
    <col min="2371" max="2371" width="1.3984375" customWidth="1"/>
    <col min="2372" max="2372" width="10.73046875" customWidth="1"/>
    <col min="2373" max="2373" width="2.73046875" customWidth="1"/>
    <col min="2374" max="2374" width="1.73046875" customWidth="1"/>
    <col min="2375" max="2376" width="2.73046875" customWidth="1"/>
    <col min="2377" max="2377" width="3.265625" customWidth="1"/>
    <col min="2378" max="2378" width="10.73046875" customWidth="1"/>
    <col min="2379" max="2379" width="1.3984375" customWidth="1"/>
    <col min="2380" max="2380" width="10.73046875" customWidth="1"/>
    <col min="2381" max="2381" width="2.73046875" customWidth="1"/>
    <col min="2382" max="2382" width="1.73046875" customWidth="1"/>
    <col min="2383" max="2384" width="2.73046875" customWidth="1"/>
    <col min="2385" max="2385" width="3.265625" customWidth="1"/>
    <col min="2386" max="2386" width="10.73046875" customWidth="1"/>
    <col min="2387" max="2387" width="1.3984375" customWidth="1"/>
    <col min="2388" max="2388" width="10.73046875" customWidth="1"/>
    <col min="2389" max="2389" width="2.73046875" customWidth="1"/>
    <col min="2390" max="2390" width="1.73046875" customWidth="1"/>
    <col min="2391" max="2392" width="2.73046875" customWidth="1"/>
    <col min="2393" max="2393" width="3.265625" customWidth="1"/>
    <col min="2394" max="2394" width="10.73046875" customWidth="1"/>
    <col min="2395" max="2395" width="1.3984375" customWidth="1"/>
    <col min="2396" max="2396" width="10.73046875" customWidth="1"/>
    <col min="2397" max="2397" width="2.73046875" customWidth="1"/>
    <col min="2398" max="2398" width="1.73046875" customWidth="1"/>
    <col min="2399" max="2400" width="2.73046875" customWidth="1"/>
    <col min="2401" max="2401" width="3.265625" customWidth="1"/>
    <col min="2402" max="2402" width="10.73046875" customWidth="1"/>
    <col min="2403" max="2403" width="1.3984375" customWidth="1"/>
    <col min="2404" max="2404" width="10.73046875" customWidth="1"/>
    <col min="2405" max="2405" width="2.73046875" customWidth="1"/>
    <col min="2406" max="2406" width="1.73046875" customWidth="1"/>
    <col min="2407" max="2409" width="2.73046875" customWidth="1"/>
    <col min="2410" max="2410" width="5.73046875" customWidth="1"/>
    <col min="2411" max="2411" width="6.1328125" customWidth="1"/>
    <col min="2412" max="2412" width="10.73046875" customWidth="1"/>
    <col min="2413" max="2413" width="1.3984375" customWidth="1"/>
    <col min="2414" max="2414" width="10.73046875" customWidth="1"/>
    <col min="2415" max="2415" width="2.73046875" customWidth="1"/>
    <col min="2416" max="2416" width="1.73046875" customWidth="1"/>
    <col min="2417" max="2418" width="2.73046875" customWidth="1"/>
    <col min="2419" max="2419" width="3.265625" customWidth="1"/>
    <col min="2420" max="2420" width="10.73046875" customWidth="1"/>
    <col min="2421" max="2421" width="1.3984375" customWidth="1"/>
    <col min="2422" max="2422" width="10.73046875" customWidth="1"/>
    <col min="2423" max="2423" width="2.73046875" customWidth="1"/>
    <col min="2424" max="2424" width="1.73046875" customWidth="1"/>
    <col min="2425" max="2426" width="2.73046875" customWidth="1"/>
    <col min="2427" max="2427" width="3.265625" customWidth="1"/>
    <col min="2428" max="2428" width="10.73046875" customWidth="1"/>
    <col min="2429" max="2429" width="1.3984375" customWidth="1"/>
    <col min="2430" max="2430" width="10.73046875" customWidth="1"/>
    <col min="2431" max="2431" width="2.73046875" customWidth="1"/>
    <col min="2432" max="2432" width="1.73046875" customWidth="1"/>
    <col min="2433" max="2434" width="2.73046875" customWidth="1"/>
    <col min="2435" max="2435" width="3.265625" customWidth="1"/>
    <col min="2436" max="2436" width="10.73046875" customWidth="1"/>
    <col min="2437" max="2437" width="1.3984375" customWidth="1"/>
    <col min="2438" max="2438" width="10.73046875" customWidth="1"/>
    <col min="2439" max="2439" width="2.73046875" customWidth="1"/>
    <col min="2440" max="2440" width="1.73046875" customWidth="1"/>
    <col min="2441" max="2442" width="2.73046875" customWidth="1"/>
    <col min="2443" max="2443" width="3.265625" customWidth="1"/>
    <col min="2444" max="2444" width="5.73046875" customWidth="1"/>
    <col min="2445" max="2445" width="6.1328125" customWidth="1"/>
    <col min="2446" max="2446" width="10.73046875" customWidth="1"/>
    <col min="2447" max="2447" width="1.3984375" customWidth="1"/>
    <col min="2448" max="2448" width="10.73046875" customWidth="1"/>
    <col min="2449" max="2449" width="2.73046875" customWidth="1"/>
    <col min="2450" max="2450" width="1.73046875" customWidth="1"/>
    <col min="2451" max="2452" width="2.73046875" customWidth="1"/>
    <col min="2453" max="2453" width="3.265625" customWidth="1"/>
    <col min="2454" max="2454" width="10.73046875" customWidth="1"/>
    <col min="2455" max="2455" width="1.3984375" customWidth="1"/>
    <col min="2456" max="2456" width="10.73046875" customWidth="1"/>
    <col min="2457" max="2457" width="2.73046875" customWidth="1"/>
    <col min="2458" max="2458" width="1.73046875" customWidth="1"/>
    <col min="2459" max="2460" width="2.73046875" customWidth="1"/>
    <col min="2461" max="2461" width="3.265625" customWidth="1"/>
    <col min="2462" max="2462" width="5.73046875" customWidth="1"/>
    <col min="2463" max="2463" width="6.1328125" customWidth="1"/>
    <col min="2464" max="2464" width="10.73046875" customWidth="1"/>
    <col min="2465" max="2465" width="1.3984375" customWidth="1"/>
    <col min="2466" max="2466" width="10.73046875" customWidth="1"/>
    <col min="2467" max="2467" width="2.73046875" customWidth="1"/>
    <col min="2468" max="2468" width="1.73046875" customWidth="1"/>
    <col min="2469" max="2470" width="2.73046875" customWidth="1"/>
    <col min="2471" max="2471" width="3.265625" customWidth="1"/>
    <col min="2473" max="2473" width="3.265625" customWidth="1"/>
    <col min="2475" max="2475" width="3.265625" customWidth="1"/>
    <col min="2477" max="2477" width="3.265625" customWidth="1"/>
    <col min="2479" max="2479" width="5.73046875" customWidth="1"/>
    <col min="2480" max="2480" width="8.3984375" customWidth="1"/>
    <col min="2481" max="2481" width="6.1328125" customWidth="1"/>
    <col min="2482" max="2482" width="5.59765625" customWidth="1"/>
    <col min="2483" max="2483" width="6.265625" customWidth="1"/>
    <col min="2599" max="2599" width="16.59765625" customWidth="1"/>
    <col min="2602" max="2602" width="10.73046875" customWidth="1"/>
    <col min="2603" max="2603" width="1.3984375" customWidth="1"/>
    <col min="2604" max="2604" width="10.73046875" customWidth="1"/>
    <col min="2605" max="2605" width="2.73046875" customWidth="1"/>
    <col min="2606" max="2606" width="1.73046875" customWidth="1"/>
    <col min="2607" max="2608" width="2.73046875" customWidth="1"/>
    <col min="2609" max="2609" width="3.265625" customWidth="1"/>
    <col min="2610" max="2610" width="10.73046875" customWidth="1"/>
    <col min="2611" max="2611" width="1.3984375" customWidth="1"/>
    <col min="2612" max="2612" width="10.73046875" customWidth="1"/>
    <col min="2613" max="2613" width="2.73046875" customWidth="1"/>
    <col min="2614" max="2614" width="1.73046875" customWidth="1"/>
    <col min="2615" max="2616" width="2.73046875" customWidth="1"/>
    <col min="2617" max="2617" width="3.265625" customWidth="1"/>
    <col min="2618" max="2618" width="10.73046875" customWidth="1"/>
    <col min="2619" max="2619" width="1.3984375" customWidth="1"/>
    <col min="2620" max="2620" width="10.73046875" customWidth="1"/>
    <col min="2621" max="2621" width="2.73046875" customWidth="1"/>
    <col min="2622" max="2622" width="1.73046875" customWidth="1"/>
    <col min="2623" max="2624" width="2.73046875" customWidth="1"/>
    <col min="2625" max="2625" width="3.265625" customWidth="1"/>
    <col min="2626" max="2626" width="10.73046875" customWidth="1"/>
    <col min="2627" max="2627" width="1.3984375" customWidth="1"/>
    <col min="2628" max="2628" width="10.73046875" customWidth="1"/>
    <col min="2629" max="2629" width="2.73046875" customWidth="1"/>
    <col min="2630" max="2630" width="1.73046875" customWidth="1"/>
    <col min="2631" max="2632" width="2.73046875" customWidth="1"/>
    <col min="2633" max="2633" width="3.265625" customWidth="1"/>
    <col min="2634" max="2634" width="10.73046875" customWidth="1"/>
    <col min="2635" max="2635" width="1.3984375" customWidth="1"/>
    <col min="2636" max="2636" width="10.73046875" customWidth="1"/>
    <col min="2637" max="2637" width="2.73046875" customWidth="1"/>
    <col min="2638" max="2638" width="1.73046875" customWidth="1"/>
    <col min="2639" max="2640" width="2.73046875" customWidth="1"/>
    <col min="2641" max="2641" width="3.265625" customWidth="1"/>
    <col min="2642" max="2642" width="10.73046875" customWidth="1"/>
    <col min="2643" max="2643" width="1.3984375" customWidth="1"/>
    <col min="2644" max="2644" width="10.73046875" customWidth="1"/>
    <col min="2645" max="2645" width="2.73046875" customWidth="1"/>
    <col min="2646" max="2646" width="1.73046875" customWidth="1"/>
    <col min="2647" max="2648" width="2.73046875" customWidth="1"/>
    <col min="2649" max="2649" width="3.265625" customWidth="1"/>
    <col min="2650" max="2650" width="10.73046875" customWidth="1"/>
    <col min="2651" max="2651" width="1.3984375" customWidth="1"/>
    <col min="2652" max="2652" width="10.73046875" customWidth="1"/>
    <col min="2653" max="2653" width="2.73046875" customWidth="1"/>
    <col min="2654" max="2654" width="1.73046875" customWidth="1"/>
    <col min="2655" max="2656" width="2.73046875" customWidth="1"/>
    <col min="2657" max="2657" width="3.265625" customWidth="1"/>
    <col min="2658" max="2658" width="10.73046875" customWidth="1"/>
    <col min="2659" max="2659" width="1.3984375" customWidth="1"/>
    <col min="2660" max="2660" width="10.73046875" customWidth="1"/>
    <col min="2661" max="2661" width="2.73046875" customWidth="1"/>
    <col min="2662" max="2662" width="1.73046875" customWidth="1"/>
    <col min="2663" max="2665" width="2.73046875" customWidth="1"/>
    <col min="2666" max="2666" width="5.73046875" customWidth="1"/>
    <col min="2667" max="2667" width="6.1328125" customWidth="1"/>
    <col min="2668" max="2668" width="10.73046875" customWidth="1"/>
    <col min="2669" max="2669" width="1.3984375" customWidth="1"/>
    <col min="2670" max="2670" width="10.73046875" customWidth="1"/>
    <col min="2671" max="2671" width="2.73046875" customWidth="1"/>
    <col min="2672" max="2672" width="1.73046875" customWidth="1"/>
    <col min="2673" max="2674" width="2.73046875" customWidth="1"/>
    <col min="2675" max="2675" width="3.265625" customWidth="1"/>
    <col min="2676" max="2676" width="10.73046875" customWidth="1"/>
    <col min="2677" max="2677" width="1.3984375" customWidth="1"/>
    <col min="2678" max="2678" width="10.73046875" customWidth="1"/>
    <col min="2679" max="2679" width="2.73046875" customWidth="1"/>
    <col min="2680" max="2680" width="1.73046875" customWidth="1"/>
    <col min="2681" max="2682" width="2.73046875" customWidth="1"/>
    <col min="2683" max="2683" width="3.265625" customWidth="1"/>
    <col min="2684" max="2684" width="10.73046875" customWidth="1"/>
    <col min="2685" max="2685" width="1.3984375" customWidth="1"/>
    <col min="2686" max="2686" width="10.73046875" customWidth="1"/>
    <col min="2687" max="2687" width="2.73046875" customWidth="1"/>
    <col min="2688" max="2688" width="1.73046875" customWidth="1"/>
    <col min="2689" max="2690" width="2.73046875" customWidth="1"/>
    <col min="2691" max="2691" width="3.265625" customWidth="1"/>
    <col min="2692" max="2692" width="10.73046875" customWidth="1"/>
    <col min="2693" max="2693" width="1.3984375" customWidth="1"/>
    <col min="2694" max="2694" width="10.73046875" customWidth="1"/>
    <col min="2695" max="2695" width="2.73046875" customWidth="1"/>
    <col min="2696" max="2696" width="1.73046875" customWidth="1"/>
    <col min="2697" max="2698" width="2.73046875" customWidth="1"/>
    <col min="2699" max="2699" width="3.265625" customWidth="1"/>
    <col min="2700" max="2700" width="5.73046875" customWidth="1"/>
    <col min="2701" max="2701" width="6.1328125" customWidth="1"/>
    <col min="2702" max="2702" width="10.73046875" customWidth="1"/>
    <col min="2703" max="2703" width="1.3984375" customWidth="1"/>
    <col min="2704" max="2704" width="10.73046875" customWidth="1"/>
    <col min="2705" max="2705" width="2.73046875" customWidth="1"/>
    <col min="2706" max="2706" width="1.73046875" customWidth="1"/>
    <col min="2707" max="2708" width="2.73046875" customWidth="1"/>
    <col min="2709" max="2709" width="3.265625" customWidth="1"/>
    <col min="2710" max="2710" width="10.73046875" customWidth="1"/>
    <col min="2711" max="2711" width="1.3984375" customWidth="1"/>
    <col min="2712" max="2712" width="10.73046875" customWidth="1"/>
    <col min="2713" max="2713" width="2.73046875" customWidth="1"/>
    <col min="2714" max="2714" width="1.73046875" customWidth="1"/>
    <col min="2715" max="2716" width="2.73046875" customWidth="1"/>
    <col min="2717" max="2717" width="3.265625" customWidth="1"/>
    <col min="2718" max="2718" width="5.73046875" customWidth="1"/>
    <col min="2719" max="2719" width="6.1328125" customWidth="1"/>
    <col min="2720" max="2720" width="10.73046875" customWidth="1"/>
    <col min="2721" max="2721" width="1.3984375" customWidth="1"/>
    <col min="2722" max="2722" width="10.73046875" customWidth="1"/>
    <col min="2723" max="2723" width="2.73046875" customWidth="1"/>
    <col min="2724" max="2724" width="1.73046875" customWidth="1"/>
    <col min="2725" max="2726" width="2.73046875" customWidth="1"/>
    <col min="2727" max="2727" width="3.265625" customWidth="1"/>
    <col min="2729" max="2729" width="3.265625" customWidth="1"/>
    <col min="2731" max="2731" width="3.265625" customWidth="1"/>
    <col min="2733" max="2733" width="3.265625" customWidth="1"/>
    <col min="2735" max="2735" width="5.73046875" customWidth="1"/>
    <col min="2736" max="2736" width="8.3984375" customWidth="1"/>
    <col min="2737" max="2737" width="6.1328125" customWidth="1"/>
    <col min="2738" max="2738" width="5.59765625" customWidth="1"/>
    <col min="2739" max="2739" width="6.265625" customWidth="1"/>
    <col min="2855" max="2855" width="16.59765625" customWidth="1"/>
    <col min="2858" max="2858" width="10.73046875" customWidth="1"/>
    <col min="2859" max="2859" width="1.3984375" customWidth="1"/>
    <col min="2860" max="2860" width="10.73046875" customWidth="1"/>
    <col min="2861" max="2861" width="2.73046875" customWidth="1"/>
    <col min="2862" max="2862" width="1.73046875" customWidth="1"/>
    <col min="2863" max="2864" width="2.73046875" customWidth="1"/>
    <col min="2865" max="2865" width="3.265625" customWidth="1"/>
    <col min="2866" max="2866" width="10.73046875" customWidth="1"/>
    <col min="2867" max="2867" width="1.3984375" customWidth="1"/>
    <col min="2868" max="2868" width="10.73046875" customWidth="1"/>
    <col min="2869" max="2869" width="2.73046875" customWidth="1"/>
    <col min="2870" max="2870" width="1.73046875" customWidth="1"/>
    <col min="2871" max="2872" width="2.73046875" customWidth="1"/>
    <col min="2873" max="2873" width="3.265625" customWidth="1"/>
    <col min="2874" max="2874" width="10.73046875" customWidth="1"/>
    <col min="2875" max="2875" width="1.3984375" customWidth="1"/>
    <col min="2876" max="2876" width="10.73046875" customWidth="1"/>
    <col min="2877" max="2877" width="2.73046875" customWidth="1"/>
    <col min="2878" max="2878" width="1.73046875" customWidth="1"/>
    <col min="2879" max="2880" width="2.73046875" customWidth="1"/>
    <col min="2881" max="2881" width="3.265625" customWidth="1"/>
    <col min="2882" max="2882" width="10.73046875" customWidth="1"/>
    <col min="2883" max="2883" width="1.3984375" customWidth="1"/>
    <col min="2884" max="2884" width="10.73046875" customWidth="1"/>
    <col min="2885" max="2885" width="2.73046875" customWidth="1"/>
    <col min="2886" max="2886" width="1.73046875" customWidth="1"/>
    <col min="2887" max="2888" width="2.73046875" customWidth="1"/>
    <col min="2889" max="2889" width="3.265625" customWidth="1"/>
    <col min="2890" max="2890" width="10.73046875" customWidth="1"/>
    <col min="2891" max="2891" width="1.3984375" customWidth="1"/>
    <col min="2892" max="2892" width="10.73046875" customWidth="1"/>
    <col min="2893" max="2893" width="2.73046875" customWidth="1"/>
    <col min="2894" max="2894" width="1.73046875" customWidth="1"/>
    <col min="2895" max="2896" width="2.73046875" customWidth="1"/>
    <col min="2897" max="2897" width="3.265625" customWidth="1"/>
    <col min="2898" max="2898" width="10.73046875" customWidth="1"/>
    <col min="2899" max="2899" width="1.3984375" customWidth="1"/>
    <col min="2900" max="2900" width="10.73046875" customWidth="1"/>
    <col min="2901" max="2901" width="2.73046875" customWidth="1"/>
    <col min="2902" max="2902" width="1.73046875" customWidth="1"/>
    <col min="2903" max="2904" width="2.73046875" customWidth="1"/>
    <col min="2905" max="2905" width="3.265625" customWidth="1"/>
    <col min="2906" max="2906" width="10.73046875" customWidth="1"/>
    <col min="2907" max="2907" width="1.3984375" customWidth="1"/>
    <col min="2908" max="2908" width="10.73046875" customWidth="1"/>
    <col min="2909" max="2909" width="2.73046875" customWidth="1"/>
    <col min="2910" max="2910" width="1.73046875" customWidth="1"/>
    <col min="2911" max="2912" width="2.73046875" customWidth="1"/>
    <col min="2913" max="2913" width="3.265625" customWidth="1"/>
    <col min="2914" max="2914" width="10.73046875" customWidth="1"/>
    <col min="2915" max="2915" width="1.3984375" customWidth="1"/>
    <col min="2916" max="2916" width="10.73046875" customWidth="1"/>
    <col min="2917" max="2917" width="2.73046875" customWidth="1"/>
    <col min="2918" max="2918" width="1.73046875" customWidth="1"/>
    <col min="2919" max="2921" width="2.73046875" customWidth="1"/>
    <col min="2922" max="2922" width="5.73046875" customWidth="1"/>
    <col min="2923" max="2923" width="6.1328125" customWidth="1"/>
    <col min="2924" max="2924" width="10.73046875" customWidth="1"/>
    <col min="2925" max="2925" width="1.3984375" customWidth="1"/>
    <col min="2926" max="2926" width="10.73046875" customWidth="1"/>
    <col min="2927" max="2927" width="2.73046875" customWidth="1"/>
    <col min="2928" max="2928" width="1.73046875" customWidth="1"/>
    <col min="2929" max="2930" width="2.73046875" customWidth="1"/>
    <col min="2931" max="2931" width="3.265625" customWidth="1"/>
    <col min="2932" max="2932" width="10.73046875" customWidth="1"/>
    <col min="2933" max="2933" width="1.3984375" customWidth="1"/>
    <col min="2934" max="2934" width="10.73046875" customWidth="1"/>
    <col min="2935" max="2935" width="2.73046875" customWidth="1"/>
    <col min="2936" max="2936" width="1.73046875" customWidth="1"/>
    <col min="2937" max="2938" width="2.73046875" customWidth="1"/>
    <col min="2939" max="2939" width="3.265625" customWidth="1"/>
    <col min="2940" max="2940" width="10.73046875" customWidth="1"/>
    <col min="2941" max="2941" width="1.3984375" customWidth="1"/>
    <col min="2942" max="2942" width="10.73046875" customWidth="1"/>
    <col min="2943" max="2943" width="2.73046875" customWidth="1"/>
    <col min="2944" max="2944" width="1.73046875" customWidth="1"/>
    <col min="2945" max="2946" width="2.73046875" customWidth="1"/>
    <col min="2947" max="2947" width="3.265625" customWidth="1"/>
    <col min="2948" max="2948" width="10.73046875" customWidth="1"/>
    <col min="2949" max="2949" width="1.3984375" customWidth="1"/>
    <col min="2950" max="2950" width="10.73046875" customWidth="1"/>
    <col min="2951" max="2951" width="2.73046875" customWidth="1"/>
    <col min="2952" max="2952" width="1.73046875" customWidth="1"/>
    <col min="2953" max="2954" width="2.73046875" customWidth="1"/>
    <col min="2955" max="2955" width="3.265625" customWidth="1"/>
    <col min="2956" max="2956" width="5.73046875" customWidth="1"/>
    <col min="2957" max="2957" width="6.1328125" customWidth="1"/>
    <col min="2958" max="2958" width="10.73046875" customWidth="1"/>
    <col min="2959" max="2959" width="1.3984375" customWidth="1"/>
    <col min="2960" max="2960" width="10.73046875" customWidth="1"/>
    <col min="2961" max="2961" width="2.73046875" customWidth="1"/>
    <col min="2962" max="2962" width="1.73046875" customWidth="1"/>
    <col min="2963" max="2964" width="2.73046875" customWidth="1"/>
    <col min="2965" max="2965" width="3.265625" customWidth="1"/>
    <col min="2966" max="2966" width="10.73046875" customWidth="1"/>
    <col min="2967" max="2967" width="1.3984375" customWidth="1"/>
    <col min="2968" max="2968" width="10.73046875" customWidth="1"/>
    <col min="2969" max="2969" width="2.73046875" customWidth="1"/>
    <col min="2970" max="2970" width="1.73046875" customWidth="1"/>
    <col min="2971" max="2972" width="2.73046875" customWidth="1"/>
    <col min="2973" max="2973" width="3.265625" customWidth="1"/>
    <col min="2974" max="2974" width="5.73046875" customWidth="1"/>
    <col min="2975" max="2975" width="6.1328125" customWidth="1"/>
    <col min="2976" max="2976" width="10.73046875" customWidth="1"/>
    <col min="2977" max="2977" width="1.3984375" customWidth="1"/>
    <col min="2978" max="2978" width="10.73046875" customWidth="1"/>
    <col min="2979" max="2979" width="2.73046875" customWidth="1"/>
    <col min="2980" max="2980" width="1.73046875" customWidth="1"/>
    <col min="2981" max="2982" width="2.73046875" customWidth="1"/>
    <col min="2983" max="2983" width="3.265625" customWidth="1"/>
    <col min="2985" max="2985" width="3.265625" customWidth="1"/>
    <col min="2987" max="2987" width="3.265625" customWidth="1"/>
    <col min="2989" max="2989" width="3.265625" customWidth="1"/>
    <col min="2991" max="2991" width="5.73046875" customWidth="1"/>
    <col min="2992" max="2992" width="8.3984375" customWidth="1"/>
    <col min="2993" max="2993" width="6.1328125" customWidth="1"/>
    <col min="2994" max="2994" width="5.59765625" customWidth="1"/>
    <col min="2995" max="2995" width="6.265625" customWidth="1"/>
    <col min="3111" max="3111" width="16.59765625" customWidth="1"/>
    <col min="3114" max="3114" width="10.73046875" customWidth="1"/>
    <col min="3115" max="3115" width="1.3984375" customWidth="1"/>
    <col min="3116" max="3116" width="10.73046875" customWidth="1"/>
    <col min="3117" max="3117" width="2.73046875" customWidth="1"/>
    <col min="3118" max="3118" width="1.73046875" customWidth="1"/>
    <col min="3119" max="3120" width="2.73046875" customWidth="1"/>
    <col min="3121" max="3121" width="3.265625" customWidth="1"/>
    <col min="3122" max="3122" width="10.73046875" customWidth="1"/>
    <col min="3123" max="3123" width="1.3984375" customWidth="1"/>
    <col min="3124" max="3124" width="10.73046875" customWidth="1"/>
    <col min="3125" max="3125" width="2.73046875" customWidth="1"/>
    <col min="3126" max="3126" width="1.73046875" customWidth="1"/>
    <col min="3127" max="3128" width="2.73046875" customWidth="1"/>
    <col min="3129" max="3129" width="3.265625" customWidth="1"/>
    <col min="3130" max="3130" width="10.73046875" customWidth="1"/>
    <col min="3131" max="3131" width="1.3984375" customWidth="1"/>
    <col min="3132" max="3132" width="10.73046875" customWidth="1"/>
    <col min="3133" max="3133" width="2.73046875" customWidth="1"/>
    <col min="3134" max="3134" width="1.73046875" customWidth="1"/>
    <col min="3135" max="3136" width="2.73046875" customWidth="1"/>
    <col min="3137" max="3137" width="3.265625" customWidth="1"/>
    <col min="3138" max="3138" width="10.73046875" customWidth="1"/>
    <col min="3139" max="3139" width="1.3984375" customWidth="1"/>
    <col min="3140" max="3140" width="10.73046875" customWidth="1"/>
    <col min="3141" max="3141" width="2.73046875" customWidth="1"/>
    <col min="3142" max="3142" width="1.73046875" customWidth="1"/>
    <col min="3143" max="3144" width="2.73046875" customWidth="1"/>
    <col min="3145" max="3145" width="3.265625" customWidth="1"/>
    <col min="3146" max="3146" width="10.73046875" customWidth="1"/>
    <col min="3147" max="3147" width="1.3984375" customWidth="1"/>
    <col min="3148" max="3148" width="10.73046875" customWidth="1"/>
    <col min="3149" max="3149" width="2.73046875" customWidth="1"/>
    <col min="3150" max="3150" width="1.73046875" customWidth="1"/>
    <col min="3151" max="3152" width="2.73046875" customWidth="1"/>
    <col min="3153" max="3153" width="3.265625" customWidth="1"/>
    <col min="3154" max="3154" width="10.73046875" customWidth="1"/>
    <col min="3155" max="3155" width="1.3984375" customWidth="1"/>
    <col min="3156" max="3156" width="10.73046875" customWidth="1"/>
    <col min="3157" max="3157" width="2.73046875" customWidth="1"/>
    <col min="3158" max="3158" width="1.73046875" customWidth="1"/>
    <col min="3159" max="3160" width="2.73046875" customWidth="1"/>
    <col min="3161" max="3161" width="3.265625" customWidth="1"/>
    <col min="3162" max="3162" width="10.73046875" customWidth="1"/>
    <col min="3163" max="3163" width="1.3984375" customWidth="1"/>
    <col min="3164" max="3164" width="10.73046875" customWidth="1"/>
    <col min="3165" max="3165" width="2.73046875" customWidth="1"/>
    <col min="3166" max="3166" width="1.73046875" customWidth="1"/>
    <col min="3167" max="3168" width="2.73046875" customWidth="1"/>
    <col min="3169" max="3169" width="3.265625" customWidth="1"/>
    <col min="3170" max="3170" width="10.73046875" customWidth="1"/>
    <col min="3171" max="3171" width="1.3984375" customWidth="1"/>
    <col min="3172" max="3172" width="10.73046875" customWidth="1"/>
    <col min="3173" max="3173" width="2.73046875" customWidth="1"/>
    <col min="3174" max="3174" width="1.73046875" customWidth="1"/>
    <col min="3175" max="3177" width="2.73046875" customWidth="1"/>
    <col min="3178" max="3178" width="5.73046875" customWidth="1"/>
    <col min="3179" max="3179" width="6.1328125" customWidth="1"/>
    <col min="3180" max="3180" width="10.73046875" customWidth="1"/>
    <col min="3181" max="3181" width="1.3984375" customWidth="1"/>
    <col min="3182" max="3182" width="10.73046875" customWidth="1"/>
    <col min="3183" max="3183" width="2.73046875" customWidth="1"/>
    <col min="3184" max="3184" width="1.73046875" customWidth="1"/>
    <col min="3185" max="3186" width="2.73046875" customWidth="1"/>
    <col min="3187" max="3187" width="3.265625" customWidth="1"/>
    <col min="3188" max="3188" width="10.73046875" customWidth="1"/>
    <col min="3189" max="3189" width="1.3984375" customWidth="1"/>
    <col min="3190" max="3190" width="10.73046875" customWidth="1"/>
    <col min="3191" max="3191" width="2.73046875" customWidth="1"/>
    <col min="3192" max="3192" width="1.73046875" customWidth="1"/>
    <col min="3193" max="3194" width="2.73046875" customWidth="1"/>
    <col min="3195" max="3195" width="3.265625" customWidth="1"/>
    <col min="3196" max="3196" width="10.73046875" customWidth="1"/>
    <col min="3197" max="3197" width="1.3984375" customWidth="1"/>
    <col min="3198" max="3198" width="10.73046875" customWidth="1"/>
    <col min="3199" max="3199" width="2.73046875" customWidth="1"/>
    <col min="3200" max="3200" width="1.73046875" customWidth="1"/>
    <col min="3201" max="3202" width="2.73046875" customWidth="1"/>
    <col min="3203" max="3203" width="3.265625" customWidth="1"/>
    <col min="3204" max="3204" width="10.73046875" customWidth="1"/>
    <col min="3205" max="3205" width="1.3984375" customWidth="1"/>
    <col min="3206" max="3206" width="10.73046875" customWidth="1"/>
    <col min="3207" max="3207" width="2.73046875" customWidth="1"/>
    <col min="3208" max="3208" width="1.73046875" customWidth="1"/>
    <col min="3209" max="3210" width="2.73046875" customWidth="1"/>
    <col min="3211" max="3211" width="3.265625" customWidth="1"/>
    <col min="3212" max="3212" width="5.73046875" customWidth="1"/>
    <col min="3213" max="3213" width="6.1328125" customWidth="1"/>
    <col min="3214" max="3214" width="10.73046875" customWidth="1"/>
    <col min="3215" max="3215" width="1.3984375" customWidth="1"/>
    <col min="3216" max="3216" width="10.73046875" customWidth="1"/>
    <col min="3217" max="3217" width="2.73046875" customWidth="1"/>
    <col min="3218" max="3218" width="1.73046875" customWidth="1"/>
    <col min="3219" max="3220" width="2.73046875" customWidth="1"/>
    <col min="3221" max="3221" width="3.265625" customWidth="1"/>
    <col min="3222" max="3222" width="10.73046875" customWidth="1"/>
    <col min="3223" max="3223" width="1.3984375" customWidth="1"/>
    <col min="3224" max="3224" width="10.73046875" customWidth="1"/>
    <col min="3225" max="3225" width="2.73046875" customWidth="1"/>
    <col min="3226" max="3226" width="1.73046875" customWidth="1"/>
    <col min="3227" max="3228" width="2.73046875" customWidth="1"/>
    <col min="3229" max="3229" width="3.265625" customWidth="1"/>
    <col min="3230" max="3230" width="5.73046875" customWidth="1"/>
    <col min="3231" max="3231" width="6.1328125" customWidth="1"/>
    <col min="3232" max="3232" width="10.73046875" customWidth="1"/>
    <col min="3233" max="3233" width="1.3984375" customWidth="1"/>
    <col min="3234" max="3234" width="10.73046875" customWidth="1"/>
    <col min="3235" max="3235" width="2.73046875" customWidth="1"/>
    <col min="3236" max="3236" width="1.73046875" customWidth="1"/>
    <col min="3237" max="3238" width="2.73046875" customWidth="1"/>
    <col min="3239" max="3239" width="3.265625" customWidth="1"/>
    <col min="3241" max="3241" width="3.265625" customWidth="1"/>
    <col min="3243" max="3243" width="3.265625" customWidth="1"/>
    <col min="3245" max="3245" width="3.265625" customWidth="1"/>
    <col min="3247" max="3247" width="5.73046875" customWidth="1"/>
    <col min="3248" max="3248" width="8.3984375" customWidth="1"/>
    <col min="3249" max="3249" width="6.1328125" customWidth="1"/>
    <col min="3250" max="3250" width="5.59765625" customWidth="1"/>
    <col min="3251" max="3251" width="6.265625" customWidth="1"/>
    <col min="3367" max="3367" width="16.59765625" customWidth="1"/>
    <col min="3370" max="3370" width="10.73046875" customWidth="1"/>
    <col min="3371" max="3371" width="1.3984375" customWidth="1"/>
    <col min="3372" max="3372" width="10.73046875" customWidth="1"/>
    <col min="3373" max="3373" width="2.73046875" customWidth="1"/>
    <col min="3374" max="3374" width="1.73046875" customWidth="1"/>
    <col min="3375" max="3376" width="2.73046875" customWidth="1"/>
    <col min="3377" max="3377" width="3.265625" customWidth="1"/>
    <col min="3378" max="3378" width="10.73046875" customWidth="1"/>
    <col min="3379" max="3379" width="1.3984375" customWidth="1"/>
    <col min="3380" max="3380" width="10.73046875" customWidth="1"/>
    <col min="3381" max="3381" width="2.73046875" customWidth="1"/>
    <col min="3382" max="3382" width="1.73046875" customWidth="1"/>
    <col min="3383" max="3384" width="2.73046875" customWidth="1"/>
    <col min="3385" max="3385" width="3.265625" customWidth="1"/>
    <col min="3386" max="3386" width="10.73046875" customWidth="1"/>
    <col min="3387" max="3387" width="1.3984375" customWidth="1"/>
    <col min="3388" max="3388" width="10.73046875" customWidth="1"/>
    <col min="3389" max="3389" width="2.73046875" customWidth="1"/>
    <col min="3390" max="3390" width="1.73046875" customWidth="1"/>
    <col min="3391" max="3392" width="2.73046875" customWidth="1"/>
    <col min="3393" max="3393" width="3.265625" customWidth="1"/>
    <col min="3394" max="3394" width="10.73046875" customWidth="1"/>
    <col min="3395" max="3395" width="1.3984375" customWidth="1"/>
    <col min="3396" max="3396" width="10.73046875" customWidth="1"/>
    <col min="3397" max="3397" width="2.73046875" customWidth="1"/>
    <col min="3398" max="3398" width="1.73046875" customWidth="1"/>
    <col min="3399" max="3400" width="2.73046875" customWidth="1"/>
    <col min="3401" max="3401" width="3.265625" customWidth="1"/>
    <col min="3402" max="3402" width="10.73046875" customWidth="1"/>
    <col min="3403" max="3403" width="1.3984375" customWidth="1"/>
    <col min="3404" max="3404" width="10.73046875" customWidth="1"/>
    <col min="3405" max="3405" width="2.73046875" customWidth="1"/>
    <col min="3406" max="3406" width="1.73046875" customWidth="1"/>
    <col min="3407" max="3408" width="2.73046875" customWidth="1"/>
    <col min="3409" max="3409" width="3.265625" customWidth="1"/>
    <col min="3410" max="3410" width="10.73046875" customWidth="1"/>
    <col min="3411" max="3411" width="1.3984375" customWidth="1"/>
    <col min="3412" max="3412" width="10.73046875" customWidth="1"/>
    <col min="3413" max="3413" width="2.73046875" customWidth="1"/>
    <col min="3414" max="3414" width="1.73046875" customWidth="1"/>
    <col min="3415" max="3416" width="2.73046875" customWidth="1"/>
    <col min="3417" max="3417" width="3.265625" customWidth="1"/>
    <col min="3418" max="3418" width="10.73046875" customWidth="1"/>
    <col min="3419" max="3419" width="1.3984375" customWidth="1"/>
    <col min="3420" max="3420" width="10.73046875" customWidth="1"/>
    <col min="3421" max="3421" width="2.73046875" customWidth="1"/>
    <col min="3422" max="3422" width="1.73046875" customWidth="1"/>
    <col min="3423" max="3424" width="2.73046875" customWidth="1"/>
    <col min="3425" max="3425" width="3.265625" customWidth="1"/>
    <col min="3426" max="3426" width="10.73046875" customWidth="1"/>
    <col min="3427" max="3427" width="1.3984375" customWidth="1"/>
    <col min="3428" max="3428" width="10.73046875" customWidth="1"/>
    <col min="3429" max="3429" width="2.73046875" customWidth="1"/>
    <col min="3430" max="3430" width="1.73046875" customWidth="1"/>
    <col min="3431" max="3433" width="2.73046875" customWidth="1"/>
    <col min="3434" max="3434" width="5.73046875" customWidth="1"/>
    <col min="3435" max="3435" width="6.1328125" customWidth="1"/>
    <col min="3436" max="3436" width="10.73046875" customWidth="1"/>
    <col min="3437" max="3437" width="1.3984375" customWidth="1"/>
    <col min="3438" max="3438" width="10.73046875" customWidth="1"/>
    <col min="3439" max="3439" width="2.73046875" customWidth="1"/>
    <col min="3440" max="3440" width="1.73046875" customWidth="1"/>
    <col min="3441" max="3442" width="2.73046875" customWidth="1"/>
    <col min="3443" max="3443" width="3.265625" customWidth="1"/>
    <col min="3444" max="3444" width="10.73046875" customWidth="1"/>
    <col min="3445" max="3445" width="1.3984375" customWidth="1"/>
    <col min="3446" max="3446" width="10.73046875" customWidth="1"/>
    <col min="3447" max="3447" width="2.73046875" customWidth="1"/>
    <col min="3448" max="3448" width="1.73046875" customWidth="1"/>
    <col min="3449" max="3450" width="2.73046875" customWidth="1"/>
    <col min="3451" max="3451" width="3.265625" customWidth="1"/>
    <col min="3452" max="3452" width="10.73046875" customWidth="1"/>
    <col min="3453" max="3453" width="1.3984375" customWidth="1"/>
    <col min="3454" max="3454" width="10.73046875" customWidth="1"/>
    <col min="3455" max="3455" width="2.73046875" customWidth="1"/>
    <col min="3456" max="3456" width="1.73046875" customWidth="1"/>
    <col min="3457" max="3458" width="2.73046875" customWidth="1"/>
    <col min="3459" max="3459" width="3.265625" customWidth="1"/>
    <col min="3460" max="3460" width="10.73046875" customWidth="1"/>
    <col min="3461" max="3461" width="1.3984375" customWidth="1"/>
    <col min="3462" max="3462" width="10.73046875" customWidth="1"/>
    <col min="3463" max="3463" width="2.73046875" customWidth="1"/>
    <col min="3464" max="3464" width="1.73046875" customWidth="1"/>
    <col min="3465" max="3466" width="2.73046875" customWidth="1"/>
    <col min="3467" max="3467" width="3.265625" customWidth="1"/>
    <col min="3468" max="3468" width="5.73046875" customWidth="1"/>
    <col min="3469" max="3469" width="6.1328125" customWidth="1"/>
    <col min="3470" max="3470" width="10.73046875" customWidth="1"/>
    <col min="3471" max="3471" width="1.3984375" customWidth="1"/>
    <col min="3472" max="3472" width="10.73046875" customWidth="1"/>
    <col min="3473" max="3473" width="2.73046875" customWidth="1"/>
    <col min="3474" max="3474" width="1.73046875" customWidth="1"/>
    <col min="3475" max="3476" width="2.73046875" customWidth="1"/>
    <col min="3477" max="3477" width="3.265625" customWidth="1"/>
    <col min="3478" max="3478" width="10.73046875" customWidth="1"/>
    <col min="3479" max="3479" width="1.3984375" customWidth="1"/>
    <col min="3480" max="3480" width="10.73046875" customWidth="1"/>
    <col min="3481" max="3481" width="2.73046875" customWidth="1"/>
    <col min="3482" max="3482" width="1.73046875" customWidth="1"/>
    <col min="3483" max="3484" width="2.73046875" customWidth="1"/>
    <col min="3485" max="3485" width="3.265625" customWidth="1"/>
    <col min="3486" max="3486" width="5.73046875" customWidth="1"/>
    <col min="3487" max="3487" width="6.1328125" customWidth="1"/>
    <col min="3488" max="3488" width="10.73046875" customWidth="1"/>
    <col min="3489" max="3489" width="1.3984375" customWidth="1"/>
    <col min="3490" max="3490" width="10.73046875" customWidth="1"/>
    <col min="3491" max="3491" width="2.73046875" customWidth="1"/>
    <col min="3492" max="3492" width="1.73046875" customWidth="1"/>
    <col min="3493" max="3494" width="2.73046875" customWidth="1"/>
    <col min="3495" max="3495" width="3.265625" customWidth="1"/>
    <col min="3497" max="3497" width="3.265625" customWidth="1"/>
    <col min="3499" max="3499" width="3.265625" customWidth="1"/>
    <col min="3501" max="3501" width="3.265625" customWidth="1"/>
    <col min="3503" max="3503" width="5.73046875" customWidth="1"/>
    <col min="3504" max="3504" width="8.3984375" customWidth="1"/>
    <col min="3505" max="3505" width="6.1328125" customWidth="1"/>
    <col min="3506" max="3506" width="5.59765625" customWidth="1"/>
    <col min="3507" max="3507" width="6.265625" customWidth="1"/>
    <col min="3623" max="3623" width="16.59765625" customWidth="1"/>
    <col min="3626" max="3626" width="10.73046875" customWidth="1"/>
    <col min="3627" max="3627" width="1.3984375" customWidth="1"/>
    <col min="3628" max="3628" width="10.73046875" customWidth="1"/>
    <col min="3629" max="3629" width="2.73046875" customWidth="1"/>
    <col min="3630" max="3630" width="1.73046875" customWidth="1"/>
    <col min="3631" max="3632" width="2.73046875" customWidth="1"/>
    <col min="3633" max="3633" width="3.265625" customWidth="1"/>
    <col min="3634" max="3634" width="10.73046875" customWidth="1"/>
    <col min="3635" max="3635" width="1.3984375" customWidth="1"/>
    <col min="3636" max="3636" width="10.73046875" customWidth="1"/>
    <col min="3637" max="3637" width="2.73046875" customWidth="1"/>
    <col min="3638" max="3638" width="1.73046875" customWidth="1"/>
    <col min="3639" max="3640" width="2.73046875" customWidth="1"/>
    <col min="3641" max="3641" width="3.265625" customWidth="1"/>
    <col min="3642" max="3642" width="10.73046875" customWidth="1"/>
    <col min="3643" max="3643" width="1.3984375" customWidth="1"/>
    <col min="3644" max="3644" width="10.73046875" customWidth="1"/>
    <col min="3645" max="3645" width="2.73046875" customWidth="1"/>
    <col min="3646" max="3646" width="1.73046875" customWidth="1"/>
    <col min="3647" max="3648" width="2.73046875" customWidth="1"/>
    <col min="3649" max="3649" width="3.265625" customWidth="1"/>
    <col min="3650" max="3650" width="10.73046875" customWidth="1"/>
    <col min="3651" max="3651" width="1.3984375" customWidth="1"/>
    <col min="3652" max="3652" width="10.73046875" customWidth="1"/>
    <col min="3653" max="3653" width="2.73046875" customWidth="1"/>
    <col min="3654" max="3654" width="1.73046875" customWidth="1"/>
    <col min="3655" max="3656" width="2.73046875" customWidth="1"/>
    <col min="3657" max="3657" width="3.265625" customWidth="1"/>
    <col min="3658" max="3658" width="10.73046875" customWidth="1"/>
    <col min="3659" max="3659" width="1.3984375" customWidth="1"/>
    <col min="3660" max="3660" width="10.73046875" customWidth="1"/>
    <col min="3661" max="3661" width="2.73046875" customWidth="1"/>
    <col min="3662" max="3662" width="1.73046875" customWidth="1"/>
    <col min="3663" max="3664" width="2.73046875" customWidth="1"/>
    <col min="3665" max="3665" width="3.265625" customWidth="1"/>
    <col min="3666" max="3666" width="10.73046875" customWidth="1"/>
    <col min="3667" max="3667" width="1.3984375" customWidth="1"/>
    <col min="3668" max="3668" width="10.73046875" customWidth="1"/>
    <col min="3669" max="3669" width="2.73046875" customWidth="1"/>
    <col min="3670" max="3670" width="1.73046875" customWidth="1"/>
    <col min="3671" max="3672" width="2.73046875" customWidth="1"/>
    <col min="3673" max="3673" width="3.265625" customWidth="1"/>
    <col min="3674" max="3674" width="10.73046875" customWidth="1"/>
    <col min="3675" max="3675" width="1.3984375" customWidth="1"/>
    <col min="3676" max="3676" width="10.73046875" customWidth="1"/>
    <col min="3677" max="3677" width="2.73046875" customWidth="1"/>
    <col min="3678" max="3678" width="1.73046875" customWidth="1"/>
    <col min="3679" max="3680" width="2.73046875" customWidth="1"/>
    <col min="3681" max="3681" width="3.265625" customWidth="1"/>
    <col min="3682" max="3682" width="10.73046875" customWidth="1"/>
    <col min="3683" max="3683" width="1.3984375" customWidth="1"/>
    <col min="3684" max="3684" width="10.73046875" customWidth="1"/>
    <col min="3685" max="3685" width="2.73046875" customWidth="1"/>
    <col min="3686" max="3686" width="1.73046875" customWidth="1"/>
    <col min="3687" max="3689" width="2.73046875" customWidth="1"/>
    <col min="3690" max="3690" width="5.73046875" customWidth="1"/>
    <col min="3691" max="3691" width="6.1328125" customWidth="1"/>
    <col min="3692" max="3692" width="10.73046875" customWidth="1"/>
    <col min="3693" max="3693" width="1.3984375" customWidth="1"/>
    <col min="3694" max="3694" width="10.73046875" customWidth="1"/>
    <col min="3695" max="3695" width="2.73046875" customWidth="1"/>
    <col min="3696" max="3696" width="1.73046875" customWidth="1"/>
    <col min="3697" max="3698" width="2.73046875" customWidth="1"/>
    <col min="3699" max="3699" width="3.265625" customWidth="1"/>
    <col min="3700" max="3700" width="10.73046875" customWidth="1"/>
    <col min="3701" max="3701" width="1.3984375" customWidth="1"/>
    <col min="3702" max="3702" width="10.73046875" customWidth="1"/>
    <col min="3703" max="3703" width="2.73046875" customWidth="1"/>
    <col min="3704" max="3704" width="1.73046875" customWidth="1"/>
    <col min="3705" max="3706" width="2.73046875" customWidth="1"/>
    <col min="3707" max="3707" width="3.265625" customWidth="1"/>
    <col min="3708" max="3708" width="10.73046875" customWidth="1"/>
    <col min="3709" max="3709" width="1.3984375" customWidth="1"/>
    <col min="3710" max="3710" width="10.73046875" customWidth="1"/>
    <col min="3711" max="3711" width="2.73046875" customWidth="1"/>
    <col min="3712" max="3712" width="1.73046875" customWidth="1"/>
    <col min="3713" max="3714" width="2.73046875" customWidth="1"/>
    <col min="3715" max="3715" width="3.265625" customWidth="1"/>
    <col min="3716" max="3716" width="10.73046875" customWidth="1"/>
    <col min="3717" max="3717" width="1.3984375" customWidth="1"/>
    <col min="3718" max="3718" width="10.73046875" customWidth="1"/>
    <col min="3719" max="3719" width="2.73046875" customWidth="1"/>
    <col min="3720" max="3720" width="1.73046875" customWidth="1"/>
    <col min="3721" max="3722" width="2.73046875" customWidth="1"/>
    <col min="3723" max="3723" width="3.265625" customWidth="1"/>
    <col min="3724" max="3724" width="5.73046875" customWidth="1"/>
    <col min="3725" max="3725" width="6.1328125" customWidth="1"/>
    <col min="3726" max="3726" width="10.73046875" customWidth="1"/>
    <col min="3727" max="3727" width="1.3984375" customWidth="1"/>
    <col min="3728" max="3728" width="10.73046875" customWidth="1"/>
    <col min="3729" max="3729" width="2.73046875" customWidth="1"/>
    <col min="3730" max="3730" width="1.73046875" customWidth="1"/>
    <col min="3731" max="3732" width="2.73046875" customWidth="1"/>
    <col min="3733" max="3733" width="3.265625" customWidth="1"/>
    <col min="3734" max="3734" width="10.73046875" customWidth="1"/>
    <col min="3735" max="3735" width="1.3984375" customWidth="1"/>
    <col min="3736" max="3736" width="10.73046875" customWidth="1"/>
    <col min="3737" max="3737" width="2.73046875" customWidth="1"/>
    <col min="3738" max="3738" width="1.73046875" customWidth="1"/>
    <col min="3739" max="3740" width="2.73046875" customWidth="1"/>
    <col min="3741" max="3741" width="3.265625" customWidth="1"/>
    <col min="3742" max="3742" width="5.73046875" customWidth="1"/>
    <col min="3743" max="3743" width="6.1328125" customWidth="1"/>
    <col min="3744" max="3744" width="10.73046875" customWidth="1"/>
    <col min="3745" max="3745" width="1.3984375" customWidth="1"/>
    <col min="3746" max="3746" width="10.73046875" customWidth="1"/>
    <col min="3747" max="3747" width="2.73046875" customWidth="1"/>
    <col min="3748" max="3748" width="1.73046875" customWidth="1"/>
    <col min="3749" max="3750" width="2.73046875" customWidth="1"/>
    <col min="3751" max="3751" width="3.265625" customWidth="1"/>
    <col min="3753" max="3753" width="3.265625" customWidth="1"/>
    <col min="3755" max="3755" width="3.265625" customWidth="1"/>
    <col min="3757" max="3757" width="3.265625" customWidth="1"/>
    <col min="3759" max="3759" width="5.73046875" customWidth="1"/>
    <col min="3760" max="3760" width="8.3984375" customWidth="1"/>
    <col min="3761" max="3761" width="6.1328125" customWidth="1"/>
    <col min="3762" max="3762" width="5.59765625" customWidth="1"/>
    <col min="3763" max="3763" width="6.265625" customWidth="1"/>
    <col min="3879" max="3879" width="16.59765625" customWidth="1"/>
    <col min="3882" max="3882" width="10.73046875" customWidth="1"/>
    <col min="3883" max="3883" width="1.3984375" customWidth="1"/>
    <col min="3884" max="3884" width="10.73046875" customWidth="1"/>
    <col min="3885" max="3885" width="2.73046875" customWidth="1"/>
    <col min="3886" max="3886" width="1.73046875" customWidth="1"/>
    <col min="3887" max="3888" width="2.73046875" customWidth="1"/>
    <col min="3889" max="3889" width="3.265625" customWidth="1"/>
    <col min="3890" max="3890" width="10.73046875" customWidth="1"/>
    <col min="3891" max="3891" width="1.3984375" customWidth="1"/>
    <col min="3892" max="3892" width="10.73046875" customWidth="1"/>
    <col min="3893" max="3893" width="2.73046875" customWidth="1"/>
    <col min="3894" max="3894" width="1.73046875" customWidth="1"/>
    <col min="3895" max="3896" width="2.73046875" customWidth="1"/>
    <col min="3897" max="3897" width="3.265625" customWidth="1"/>
    <col min="3898" max="3898" width="10.73046875" customWidth="1"/>
    <col min="3899" max="3899" width="1.3984375" customWidth="1"/>
    <col min="3900" max="3900" width="10.73046875" customWidth="1"/>
    <col min="3901" max="3901" width="2.73046875" customWidth="1"/>
    <col min="3902" max="3902" width="1.73046875" customWidth="1"/>
    <col min="3903" max="3904" width="2.73046875" customWidth="1"/>
    <col min="3905" max="3905" width="3.265625" customWidth="1"/>
    <col min="3906" max="3906" width="10.73046875" customWidth="1"/>
    <col min="3907" max="3907" width="1.3984375" customWidth="1"/>
    <col min="3908" max="3908" width="10.73046875" customWidth="1"/>
    <col min="3909" max="3909" width="2.73046875" customWidth="1"/>
    <col min="3910" max="3910" width="1.73046875" customWidth="1"/>
    <col min="3911" max="3912" width="2.73046875" customWidth="1"/>
    <col min="3913" max="3913" width="3.265625" customWidth="1"/>
    <col min="3914" max="3914" width="10.73046875" customWidth="1"/>
    <col min="3915" max="3915" width="1.3984375" customWidth="1"/>
    <col min="3916" max="3916" width="10.73046875" customWidth="1"/>
    <col min="3917" max="3917" width="2.73046875" customWidth="1"/>
    <col min="3918" max="3918" width="1.73046875" customWidth="1"/>
    <col min="3919" max="3920" width="2.73046875" customWidth="1"/>
    <col min="3921" max="3921" width="3.265625" customWidth="1"/>
    <col min="3922" max="3922" width="10.73046875" customWidth="1"/>
    <col min="3923" max="3923" width="1.3984375" customWidth="1"/>
    <col min="3924" max="3924" width="10.73046875" customWidth="1"/>
    <col min="3925" max="3925" width="2.73046875" customWidth="1"/>
    <col min="3926" max="3926" width="1.73046875" customWidth="1"/>
    <col min="3927" max="3928" width="2.73046875" customWidth="1"/>
    <col min="3929" max="3929" width="3.265625" customWidth="1"/>
    <col min="3930" max="3930" width="10.73046875" customWidth="1"/>
    <col min="3931" max="3931" width="1.3984375" customWidth="1"/>
    <col min="3932" max="3932" width="10.73046875" customWidth="1"/>
    <col min="3933" max="3933" width="2.73046875" customWidth="1"/>
    <col min="3934" max="3934" width="1.73046875" customWidth="1"/>
    <col min="3935" max="3936" width="2.73046875" customWidth="1"/>
    <col min="3937" max="3937" width="3.265625" customWidth="1"/>
    <col min="3938" max="3938" width="10.73046875" customWidth="1"/>
    <col min="3939" max="3939" width="1.3984375" customWidth="1"/>
    <col min="3940" max="3940" width="10.73046875" customWidth="1"/>
    <col min="3941" max="3941" width="2.73046875" customWidth="1"/>
    <col min="3942" max="3942" width="1.73046875" customWidth="1"/>
    <col min="3943" max="3945" width="2.73046875" customWidth="1"/>
    <col min="3946" max="3946" width="5.73046875" customWidth="1"/>
    <col min="3947" max="3947" width="6.1328125" customWidth="1"/>
    <col min="3948" max="3948" width="10.73046875" customWidth="1"/>
    <col min="3949" max="3949" width="1.3984375" customWidth="1"/>
    <col min="3950" max="3950" width="10.73046875" customWidth="1"/>
    <col min="3951" max="3951" width="2.73046875" customWidth="1"/>
    <col min="3952" max="3952" width="1.73046875" customWidth="1"/>
    <col min="3953" max="3954" width="2.73046875" customWidth="1"/>
    <col min="3955" max="3955" width="3.265625" customWidth="1"/>
    <col min="3956" max="3956" width="10.73046875" customWidth="1"/>
    <col min="3957" max="3957" width="1.3984375" customWidth="1"/>
    <col min="3958" max="3958" width="10.73046875" customWidth="1"/>
    <col min="3959" max="3959" width="2.73046875" customWidth="1"/>
    <col min="3960" max="3960" width="1.73046875" customWidth="1"/>
    <col min="3961" max="3962" width="2.73046875" customWidth="1"/>
    <col min="3963" max="3963" width="3.265625" customWidth="1"/>
    <col min="3964" max="3964" width="10.73046875" customWidth="1"/>
    <col min="3965" max="3965" width="1.3984375" customWidth="1"/>
    <col min="3966" max="3966" width="10.73046875" customWidth="1"/>
    <col min="3967" max="3967" width="2.73046875" customWidth="1"/>
    <col min="3968" max="3968" width="1.73046875" customWidth="1"/>
    <col min="3969" max="3970" width="2.73046875" customWidth="1"/>
    <col min="3971" max="3971" width="3.265625" customWidth="1"/>
    <col min="3972" max="3972" width="10.73046875" customWidth="1"/>
    <col min="3973" max="3973" width="1.3984375" customWidth="1"/>
    <col min="3974" max="3974" width="10.73046875" customWidth="1"/>
    <col min="3975" max="3975" width="2.73046875" customWidth="1"/>
    <col min="3976" max="3976" width="1.73046875" customWidth="1"/>
    <col min="3977" max="3978" width="2.73046875" customWidth="1"/>
    <col min="3979" max="3979" width="3.265625" customWidth="1"/>
    <col min="3980" max="3980" width="5.73046875" customWidth="1"/>
    <col min="3981" max="3981" width="6.1328125" customWidth="1"/>
    <col min="3982" max="3982" width="10.73046875" customWidth="1"/>
    <col min="3983" max="3983" width="1.3984375" customWidth="1"/>
    <col min="3984" max="3984" width="10.73046875" customWidth="1"/>
    <col min="3985" max="3985" width="2.73046875" customWidth="1"/>
    <col min="3986" max="3986" width="1.73046875" customWidth="1"/>
    <col min="3987" max="3988" width="2.73046875" customWidth="1"/>
    <col min="3989" max="3989" width="3.265625" customWidth="1"/>
    <col min="3990" max="3990" width="10.73046875" customWidth="1"/>
    <col min="3991" max="3991" width="1.3984375" customWidth="1"/>
    <col min="3992" max="3992" width="10.73046875" customWidth="1"/>
    <col min="3993" max="3993" width="2.73046875" customWidth="1"/>
    <col min="3994" max="3994" width="1.73046875" customWidth="1"/>
    <col min="3995" max="3996" width="2.73046875" customWidth="1"/>
    <col min="3997" max="3997" width="3.265625" customWidth="1"/>
    <col min="3998" max="3998" width="5.73046875" customWidth="1"/>
    <col min="3999" max="3999" width="6.1328125" customWidth="1"/>
    <col min="4000" max="4000" width="10.73046875" customWidth="1"/>
    <col min="4001" max="4001" width="1.3984375" customWidth="1"/>
    <col min="4002" max="4002" width="10.73046875" customWidth="1"/>
    <col min="4003" max="4003" width="2.73046875" customWidth="1"/>
    <col min="4004" max="4004" width="1.73046875" customWidth="1"/>
    <col min="4005" max="4006" width="2.73046875" customWidth="1"/>
    <col min="4007" max="4007" width="3.265625" customWidth="1"/>
    <col min="4009" max="4009" width="3.265625" customWidth="1"/>
    <col min="4011" max="4011" width="3.265625" customWidth="1"/>
    <col min="4013" max="4013" width="3.265625" customWidth="1"/>
    <col min="4015" max="4015" width="5.73046875" customWidth="1"/>
    <col min="4016" max="4016" width="8.3984375" customWidth="1"/>
    <col min="4017" max="4017" width="6.1328125" customWidth="1"/>
    <col min="4018" max="4018" width="5.59765625" customWidth="1"/>
    <col min="4019" max="4019" width="6.265625" customWidth="1"/>
    <col min="4135" max="4135" width="16.59765625" customWidth="1"/>
    <col min="4138" max="4138" width="10.73046875" customWidth="1"/>
    <col min="4139" max="4139" width="1.3984375" customWidth="1"/>
    <col min="4140" max="4140" width="10.73046875" customWidth="1"/>
    <col min="4141" max="4141" width="2.73046875" customWidth="1"/>
    <col min="4142" max="4142" width="1.73046875" customWidth="1"/>
    <col min="4143" max="4144" width="2.73046875" customWidth="1"/>
    <col min="4145" max="4145" width="3.265625" customWidth="1"/>
    <col min="4146" max="4146" width="10.73046875" customWidth="1"/>
    <col min="4147" max="4147" width="1.3984375" customWidth="1"/>
    <col min="4148" max="4148" width="10.73046875" customWidth="1"/>
    <col min="4149" max="4149" width="2.73046875" customWidth="1"/>
    <col min="4150" max="4150" width="1.73046875" customWidth="1"/>
    <col min="4151" max="4152" width="2.73046875" customWidth="1"/>
    <col min="4153" max="4153" width="3.265625" customWidth="1"/>
    <col min="4154" max="4154" width="10.73046875" customWidth="1"/>
    <col min="4155" max="4155" width="1.3984375" customWidth="1"/>
    <col min="4156" max="4156" width="10.73046875" customWidth="1"/>
    <col min="4157" max="4157" width="2.73046875" customWidth="1"/>
    <col min="4158" max="4158" width="1.73046875" customWidth="1"/>
    <col min="4159" max="4160" width="2.73046875" customWidth="1"/>
    <col min="4161" max="4161" width="3.265625" customWidth="1"/>
    <col min="4162" max="4162" width="10.73046875" customWidth="1"/>
    <col min="4163" max="4163" width="1.3984375" customWidth="1"/>
    <col min="4164" max="4164" width="10.73046875" customWidth="1"/>
    <col min="4165" max="4165" width="2.73046875" customWidth="1"/>
    <col min="4166" max="4166" width="1.73046875" customWidth="1"/>
    <col min="4167" max="4168" width="2.73046875" customWidth="1"/>
    <col min="4169" max="4169" width="3.265625" customWidth="1"/>
    <col min="4170" max="4170" width="10.73046875" customWidth="1"/>
    <col min="4171" max="4171" width="1.3984375" customWidth="1"/>
    <col min="4172" max="4172" width="10.73046875" customWidth="1"/>
    <col min="4173" max="4173" width="2.73046875" customWidth="1"/>
    <col min="4174" max="4174" width="1.73046875" customWidth="1"/>
    <col min="4175" max="4176" width="2.73046875" customWidth="1"/>
    <col min="4177" max="4177" width="3.265625" customWidth="1"/>
    <col min="4178" max="4178" width="10.73046875" customWidth="1"/>
    <col min="4179" max="4179" width="1.3984375" customWidth="1"/>
    <col min="4180" max="4180" width="10.73046875" customWidth="1"/>
    <col min="4181" max="4181" width="2.73046875" customWidth="1"/>
    <col min="4182" max="4182" width="1.73046875" customWidth="1"/>
    <col min="4183" max="4184" width="2.73046875" customWidth="1"/>
    <col min="4185" max="4185" width="3.265625" customWidth="1"/>
    <col min="4186" max="4186" width="10.73046875" customWidth="1"/>
    <col min="4187" max="4187" width="1.3984375" customWidth="1"/>
    <col min="4188" max="4188" width="10.73046875" customWidth="1"/>
    <col min="4189" max="4189" width="2.73046875" customWidth="1"/>
    <col min="4190" max="4190" width="1.73046875" customWidth="1"/>
    <col min="4191" max="4192" width="2.73046875" customWidth="1"/>
    <col min="4193" max="4193" width="3.265625" customWidth="1"/>
    <col min="4194" max="4194" width="10.73046875" customWidth="1"/>
    <col min="4195" max="4195" width="1.3984375" customWidth="1"/>
    <col min="4196" max="4196" width="10.73046875" customWidth="1"/>
    <col min="4197" max="4197" width="2.73046875" customWidth="1"/>
    <col min="4198" max="4198" width="1.73046875" customWidth="1"/>
    <col min="4199" max="4201" width="2.73046875" customWidth="1"/>
    <col min="4202" max="4202" width="5.73046875" customWidth="1"/>
    <col min="4203" max="4203" width="6.1328125" customWidth="1"/>
    <col min="4204" max="4204" width="10.73046875" customWidth="1"/>
    <col min="4205" max="4205" width="1.3984375" customWidth="1"/>
    <col min="4206" max="4206" width="10.73046875" customWidth="1"/>
    <col min="4207" max="4207" width="2.73046875" customWidth="1"/>
    <col min="4208" max="4208" width="1.73046875" customWidth="1"/>
    <col min="4209" max="4210" width="2.73046875" customWidth="1"/>
    <col min="4211" max="4211" width="3.265625" customWidth="1"/>
    <col min="4212" max="4212" width="10.73046875" customWidth="1"/>
    <col min="4213" max="4213" width="1.3984375" customWidth="1"/>
    <col min="4214" max="4214" width="10.73046875" customWidth="1"/>
    <col min="4215" max="4215" width="2.73046875" customWidth="1"/>
    <col min="4216" max="4216" width="1.73046875" customWidth="1"/>
    <col min="4217" max="4218" width="2.73046875" customWidth="1"/>
    <col min="4219" max="4219" width="3.265625" customWidth="1"/>
    <col min="4220" max="4220" width="10.73046875" customWidth="1"/>
    <col min="4221" max="4221" width="1.3984375" customWidth="1"/>
    <col min="4222" max="4222" width="10.73046875" customWidth="1"/>
    <col min="4223" max="4223" width="2.73046875" customWidth="1"/>
    <col min="4224" max="4224" width="1.73046875" customWidth="1"/>
    <col min="4225" max="4226" width="2.73046875" customWidth="1"/>
    <col min="4227" max="4227" width="3.265625" customWidth="1"/>
    <col min="4228" max="4228" width="10.73046875" customWidth="1"/>
    <col min="4229" max="4229" width="1.3984375" customWidth="1"/>
    <col min="4230" max="4230" width="10.73046875" customWidth="1"/>
    <col min="4231" max="4231" width="2.73046875" customWidth="1"/>
    <col min="4232" max="4232" width="1.73046875" customWidth="1"/>
    <col min="4233" max="4234" width="2.73046875" customWidth="1"/>
    <col min="4235" max="4235" width="3.265625" customWidth="1"/>
    <col min="4236" max="4236" width="5.73046875" customWidth="1"/>
    <col min="4237" max="4237" width="6.1328125" customWidth="1"/>
    <col min="4238" max="4238" width="10.73046875" customWidth="1"/>
    <col min="4239" max="4239" width="1.3984375" customWidth="1"/>
    <col min="4240" max="4240" width="10.73046875" customWidth="1"/>
    <col min="4241" max="4241" width="2.73046875" customWidth="1"/>
    <col min="4242" max="4242" width="1.73046875" customWidth="1"/>
    <col min="4243" max="4244" width="2.73046875" customWidth="1"/>
    <col min="4245" max="4245" width="3.265625" customWidth="1"/>
    <col min="4246" max="4246" width="10.73046875" customWidth="1"/>
    <col min="4247" max="4247" width="1.3984375" customWidth="1"/>
    <col min="4248" max="4248" width="10.73046875" customWidth="1"/>
    <col min="4249" max="4249" width="2.73046875" customWidth="1"/>
    <col min="4250" max="4250" width="1.73046875" customWidth="1"/>
    <col min="4251" max="4252" width="2.73046875" customWidth="1"/>
    <col min="4253" max="4253" width="3.265625" customWidth="1"/>
    <col min="4254" max="4254" width="5.73046875" customWidth="1"/>
    <col min="4255" max="4255" width="6.1328125" customWidth="1"/>
    <col min="4256" max="4256" width="10.73046875" customWidth="1"/>
    <col min="4257" max="4257" width="1.3984375" customWidth="1"/>
    <col min="4258" max="4258" width="10.73046875" customWidth="1"/>
    <col min="4259" max="4259" width="2.73046875" customWidth="1"/>
    <col min="4260" max="4260" width="1.73046875" customWidth="1"/>
    <col min="4261" max="4262" width="2.73046875" customWidth="1"/>
    <col min="4263" max="4263" width="3.265625" customWidth="1"/>
    <col min="4265" max="4265" width="3.265625" customWidth="1"/>
    <col min="4267" max="4267" width="3.265625" customWidth="1"/>
    <col min="4269" max="4269" width="3.265625" customWidth="1"/>
    <col min="4271" max="4271" width="5.73046875" customWidth="1"/>
    <col min="4272" max="4272" width="8.3984375" customWidth="1"/>
    <col min="4273" max="4273" width="6.1328125" customWidth="1"/>
    <col min="4274" max="4274" width="5.59765625" customWidth="1"/>
    <col min="4275" max="4275" width="6.265625" customWidth="1"/>
    <col min="4391" max="4391" width="16.59765625" customWidth="1"/>
    <col min="4394" max="4394" width="10.73046875" customWidth="1"/>
    <col min="4395" max="4395" width="1.3984375" customWidth="1"/>
    <col min="4396" max="4396" width="10.73046875" customWidth="1"/>
    <col min="4397" max="4397" width="2.73046875" customWidth="1"/>
    <col min="4398" max="4398" width="1.73046875" customWidth="1"/>
    <col min="4399" max="4400" width="2.73046875" customWidth="1"/>
    <col min="4401" max="4401" width="3.265625" customWidth="1"/>
    <col min="4402" max="4402" width="10.73046875" customWidth="1"/>
    <col min="4403" max="4403" width="1.3984375" customWidth="1"/>
    <col min="4404" max="4404" width="10.73046875" customWidth="1"/>
    <col min="4405" max="4405" width="2.73046875" customWidth="1"/>
    <col min="4406" max="4406" width="1.73046875" customWidth="1"/>
    <col min="4407" max="4408" width="2.73046875" customWidth="1"/>
    <col min="4409" max="4409" width="3.265625" customWidth="1"/>
    <col min="4410" max="4410" width="10.73046875" customWidth="1"/>
    <col min="4411" max="4411" width="1.3984375" customWidth="1"/>
    <col min="4412" max="4412" width="10.73046875" customWidth="1"/>
    <col min="4413" max="4413" width="2.73046875" customWidth="1"/>
    <col min="4414" max="4414" width="1.73046875" customWidth="1"/>
    <col min="4415" max="4416" width="2.73046875" customWidth="1"/>
    <col min="4417" max="4417" width="3.265625" customWidth="1"/>
    <col min="4418" max="4418" width="10.73046875" customWidth="1"/>
    <col min="4419" max="4419" width="1.3984375" customWidth="1"/>
    <col min="4420" max="4420" width="10.73046875" customWidth="1"/>
    <col min="4421" max="4421" width="2.73046875" customWidth="1"/>
    <col min="4422" max="4422" width="1.73046875" customWidth="1"/>
    <col min="4423" max="4424" width="2.73046875" customWidth="1"/>
    <col min="4425" max="4425" width="3.265625" customWidth="1"/>
    <col min="4426" max="4426" width="10.73046875" customWidth="1"/>
    <col min="4427" max="4427" width="1.3984375" customWidth="1"/>
    <col min="4428" max="4428" width="10.73046875" customWidth="1"/>
    <col min="4429" max="4429" width="2.73046875" customWidth="1"/>
    <col min="4430" max="4430" width="1.73046875" customWidth="1"/>
    <col min="4431" max="4432" width="2.73046875" customWidth="1"/>
    <col min="4433" max="4433" width="3.265625" customWidth="1"/>
    <col min="4434" max="4434" width="10.73046875" customWidth="1"/>
    <col min="4435" max="4435" width="1.3984375" customWidth="1"/>
    <col min="4436" max="4436" width="10.73046875" customWidth="1"/>
    <col min="4437" max="4437" width="2.73046875" customWidth="1"/>
    <col min="4438" max="4438" width="1.73046875" customWidth="1"/>
    <col min="4439" max="4440" width="2.73046875" customWidth="1"/>
    <col min="4441" max="4441" width="3.265625" customWidth="1"/>
    <col min="4442" max="4442" width="10.73046875" customWidth="1"/>
    <col min="4443" max="4443" width="1.3984375" customWidth="1"/>
    <col min="4444" max="4444" width="10.73046875" customWidth="1"/>
    <col min="4445" max="4445" width="2.73046875" customWidth="1"/>
    <col min="4446" max="4446" width="1.73046875" customWidth="1"/>
    <col min="4447" max="4448" width="2.73046875" customWidth="1"/>
    <col min="4449" max="4449" width="3.265625" customWidth="1"/>
    <col min="4450" max="4450" width="10.73046875" customWidth="1"/>
    <col min="4451" max="4451" width="1.3984375" customWidth="1"/>
    <col min="4452" max="4452" width="10.73046875" customWidth="1"/>
    <col min="4453" max="4453" width="2.73046875" customWidth="1"/>
    <col min="4454" max="4454" width="1.73046875" customWidth="1"/>
    <col min="4455" max="4457" width="2.73046875" customWidth="1"/>
    <col min="4458" max="4458" width="5.73046875" customWidth="1"/>
    <col min="4459" max="4459" width="6.1328125" customWidth="1"/>
    <col min="4460" max="4460" width="10.73046875" customWidth="1"/>
    <col min="4461" max="4461" width="1.3984375" customWidth="1"/>
    <col min="4462" max="4462" width="10.73046875" customWidth="1"/>
    <col min="4463" max="4463" width="2.73046875" customWidth="1"/>
    <col min="4464" max="4464" width="1.73046875" customWidth="1"/>
    <col min="4465" max="4466" width="2.73046875" customWidth="1"/>
    <col min="4467" max="4467" width="3.265625" customWidth="1"/>
    <col min="4468" max="4468" width="10.73046875" customWidth="1"/>
    <col min="4469" max="4469" width="1.3984375" customWidth="1"/>
    <col min="4470" max="4470" width="10.73046875" customWidth="1"/>
    <col min="4471" max="4471" width="2.73046875" customWidth="1"/>
    <col min="4472" max="4472" width="1.73046875" customWidth="1"/>
    <col min="4473" max="4474" width="2.73046875" customWidth="1"/>
    <col min="4475" max="4475" width="3.265625" customWidth="1"/>
    <col min="4476" max="4476" width="10.73046875" customWidth="1"/>
    <col min="4477" max="4477" width="1.3984375" customWidth="1"/>
    <col min="4478" max="4478" width="10.73046875" customWidth="1"/>
    <col min="4479" max="4479" width="2.73046875" customWidth="1"/>
    <col min="4480" max="4480" width="1.73046875" customWidth="1"/>
    <col min="4481" max="4482" width="2.73046875" customWidth="1"/>
    <col min="4483" max="4483" width="3.265625" customWidth="1"/>
    <col min="4484" max="4484" width="10.73046875" customWidth="1"/>
    <col min="4485" max="4485" width="1.3984375" customWidth="1"/>
    <col min="4486" max="4486" width="10.73046875" customWidth="1"/>
    <col min="4487" max="4487" width="2.73046875" customWidth="1"/>
    <col min="4488" max="4488" width="1.73046875" customWidth="1"/>
    <col min="4489" max="4490" width="2.73046875" customWidth="1"/>
    <col min="4491" max="4491" width="3.265625" customWidth="1"/>
    <col min="4492" max="4492" width="5.73046875" customWidth="1"/>
    <col min="4493" max="4493" width="6.1328125" customWidth="1"/>
    <col min="4494" max="4494" width="10.73046875" customWidth="1"/>
    <col min="4495" max="4495" width="1.3984375" customWidth="1"/>
    <col min="4496" max="4496" width="10.73046875" customWidth="1"/>
    <col min="4497" max="4497" width="2.73046875" customWidth="1"/>
    <col min="4498" max="4498" width="1.73046875" customWidth="1"/>
    <col min="4499" max="4500" width="2.73046875" customWidth="1"/>
    <col min="4501" max="4501" width="3.265625" customWidth="1"/>
    <col min="4502" max="4502" width="10.73046875" customWidth="1"/>
    <col min="4503" max="4503" width="1.3984375" customWidth="1"/>
    <col min="4504" max="4504" width="10.73046875" customWidth="1"/>
    <col min="4505" max="4505" width="2.73046875" customWidth="1"/>
    <col min="4506" max="4506" width="1.73046875" customWidth="1"/>
    <col min="4507" max="4508" width="2.73046875" customWidth="1"/>
    <col min="4509" max="4509" width="3.265625" customWidth="1"/>
    <col min="4510" max="4510" width="5.73046875" customWidth="1"/>
    <col min="4511" max="4511" width="6.1328125" customWidth="1"/>
    <col min="4512" max="4512" width="10.73046875" customWidth="1"/>
    <col min="4513" max="4513" width="1.3984375" customWidth="1"/>
    <col min="4514" max="4514" width="10.73046875" customWidth="1"/>
    <col min="4515" max="4515" width="2.73046875" customWidth="1"/>
    <col min="4516" max="4516" width="1.73046875" customWidth="1"/>
    <col min="4517" max="4518" width="2.73046875" customWidth="1"/>
    <col min="4519" max="4519" width="3.265625" customWidth="1"/>
    <col min="4521" max="4521" width="3.265625" customWidth="1"/>
    <col min="4523" max="4523" width="3.265625" customWidth="1"/>
    <col min="4525" max="4525" width="3.265625" customWidth="1"/>
    <col min="4527" max="4527" width="5.73046875" customWidth="1"/>
    <col min="4528" max="4528" width="8.3984375" customWidth="1"/>
    <col min="4529" max="4529" width="6.1328125" customWidth="1"/>
    <col min="4530" max="4530" width="5.59765625" customWidth="1"/>
    <col min="4531" max="4531" width="6.265625" customWidth="1"/>
    <col min="4647" max="4647" width="16.59765625" customWidth="1"/>
    <col min="4650" max="4650" width="10.73046875" customWidth="1"/>
    <col min="4651" max="4651" width="1.3984375" customWidth="1"/>
    <col min="4652" max="4652" width="10.73046875" customWidth="1"/>
    <col min="4653" max="4653" width="2.73046875" customWidth="1"/>
    <col min="4654" max="4654" width="1.73046875" customWidth="1"/>
    <col min="4655" max="4656" width="2.73046875" customWidth="1"/>
    <col min="4657" max="4657" width="3.265625" customWidth="1"/>
    <col min="4658" max="4658" width="10.73046875" customWidth="1"/>
    <col min="4659" max="4659" width="1.3984375" customWidth="1"/>
    <col min="4660" max="4660" width="10.73046875" customWidth="1"/>
    <col min="4661" max="4661" width="2.73046875" customWidth="1"/>
    <col min="4662" max="4662" width="1.73046875" customWidth="1"/>
    <col min="4663" max="4664" width="2.73046875" customWidth="1"/>
    <col min="4665" max="4665" width="3.265625" customWidth="1"/>
    <col min="4666" max="4666" width="10.73046875" customWidth="1"/>
    <col min="4667" max="4667" width="1.3984375" customWidth="1"/>
    <col min="4668" max="4668" width="10.73046875" customWidth="1"/>
    <col min="4669" max="4669" width="2.73046875" customWidth="1"/>
    <col min="4670" max="4670" width="1.73046875" customWidth="1"/>
    <col min="4671" max="4672" width="2.73046875" customWidth="1"/>
    <col min="4673" max="4673" width="3.265625" customWidth="1"/>
    <col min="4674" max="4674" width="10.73046875" customWidth="1"/>
    <col min="4675" max="4675" width="1.3984375" customWidth="1"/>
    <col min="4676" max="4676" width="10.73046875" customWidth="1"/>
    <col min="4677" max="4677" width="2.73046875" customWidth="1"/>
    <col min="4678" max="4678" width="1.73046875" customWidth="1"/>
    <col min="4679" max="4680" width="2.73046875" customWidth="1"/>
    <col min="4681" max="4681" width="3.265625" customWidth="1"/>
    <col min="4682" max="4682" width="10.73046875" customWidth="1"/>
    <col min="4683" max="4683" width="1.3984375" customWidth="1"/>
    <col min="4684" max="4684" width="10.73046875" customWidth="1"/>
    <col min="4685" max="4685" width="2.73046875" customWidth="1"/>
    <col min="4686" max="4686" width="1.73046875" customWidth="1"/>
    <col min="4687" max="4688" width="2.73046875" customWidth="1"/>
    <col min="4689" max="4689" width="3.265625" customWidth="1"/>
    <col min="4690" max="4690" width="10.73046875" customWidth="1"/>
    <col min="4691" max="4691" width="1.3984375" customWidth="1"/>
    <col min="4692" max="4692" width="10.73046875" customWidth="1"/>
    <col min="4693" max="4693" width="2.73046875" customWidth="1"/>
    <col min="4694" max="4694" width="1.73046875" customWidth="1"/>
    <col min="4695" max="4696" width="2.73046875" customWidth="1"/>
    <col min="4697" max="4697" width="3.265625" customWidth="1"/>
    <col min="4698" max="4698" width="10.73046875" customWidth="1"/>
    <col min="4699" max="4699" width="1.3984375" customWidth="1"/>
    <col min="4700" max="4700" width="10.73046875" customWidth="1"/>
    <col min="4701" max="4701" width="2.73046875" customWidth="1"/>
    <col min="4702" max="4702" width="1.73046875" customWidth="1"/>
    <col min="4703" max="4704" width="2.73046875" customWidth="1"/>
    <col min="4705" max="4705" width="3.265625" customWidth="1"/>
    <col min="4706" max="4706" width="10.73046875" customWidth="1"/>
    <col min="4707" max="4707" width="1.3984375" customWidth="1"/>
    <col min="4708" max="4708" width="10.73046875" customWidth="1"/>
    <col min="4709" max="4709" width="2.73046875" customWidth="1"/>
    <col min="4710" max="4710" width="1.73046875" customWidth="1"/>
    <col min="4711" max="4713" width="2.73046875" customWidth="1"/>
    <col min="4714" max="4714" width="5.73046875" customWidth="1"/>
    <col min="4715" max="4715" width="6.1328125" customWidth="1"/>
    <col min="4716" max="4716" width="10.73046875" customWidth="1"/>
    <col min="4717" max="4717" width="1.3984375" customWidth="1"/>
    <col min="4718" max="4718" width="10.73046875" customWidth="1"/>
    <col min="4719" max="4719" width="2.73046875" customWidth="1"/>
    <col min="4720" max="4720" width="1.73046875" customWidth="1"/>
    <col min="4721" max="4722" width="2.73046875" customWidth="1"/>
    <col min="4723" max="4723" width="3.265625" customWidth="1"/>
    <col min="4724" max="4724" width="10.73046875" customWidth="1"/>
    <col min="4725" max="4725" width="1.3984375" customWidth="1"/>
    <col min="4726" max="4726" width="10.73046875" customWidth="1"/>
    <col min="4727" max="4727" width="2.73046875" customWidth="1"/>
    <col min="4728" max="4728" width="1.73046875" customWidth="1"/>
    <col min="4729" max="4730" width="2.73046875" customWidth="1"/>
    <col min="4731" max="4731" width="3.265625" customWidth="1"/>
    <col min="4732" max="4732" width="10.73046875" customWidth="1"/>
    <col min="4733" max="4733" width="1.3984375" customWidth="1"/>
    <col min="4734" max="4734" width="10.73046875" customWidth="1"/>
    <col min="4735" max="4735" width="2.73046875" customWidth="1"/>
    <col min="4736" max="4736" width="1.73046875" customWidth="1"/>
    <col min="4737" max="4738" width="2.73046875" customWidth="1"/>
    <col min="4739" max="4739" width="3.265625" customWidth="1"/>
    <col min="4740" max="4740" width="10.73046875" customWidth="1"/>
    <col min="4741" max="4741" width="1.3984375" customWidth="1"/>
    <col min="4742" max="4742" width="10.73046875" customWidth="1"/>
    <col min="4743" max="4743" width="2.73046875" customWidth="1"/>
    <col min="4744" max="4744" width="1.73046875" customWidth="1"/>
    <col min="4745" max="4746" width="2.73046875" customWidth="1"/>
    <col min="4747" max="4747" width="3.265625" customWidth="1"/>
    <col min="4748" max="4748" width="5.73046875" customWidth="1"/>
    <col min="4749" max="4749" width="6.1328125" customWidth="1"/>
    <col min="4750" max="4750" width="10.73046875" customWidth="1"/>
    <col min="4751" max="4751" width="1.3984375" customWidth="1"/>
    <col min="4752" max="4752" width="10.73046875" customWidth="1"/>
    <col min="4753" max="4753" width="2.73046875" customWidth="1"/>
    <col min="4754" max="4754" width="1.73046875" customWidth="1"/>
    <col min="4755" max="4756" width="2.73046875" customWidth="1"/>
    <col min="4757" max="4757" width="3.265625" customWidth="1"/>
    <col min="4758" max="4758" width="10.73046875" customWidth="1"/>
    <col min="4759" max="4759" width="1.3984375" customWidth="1"/>
    <col min="4760" max="4760" width="10.73046875" customWidth="1"/>
    <col min="4761" max="4761" width="2.73046875" customWidth="1"/>
    <col min="4762" max="4762" width="1.73046875" customWidth="1"/>
    <col min="4763" max="4764" width="2.73046875" customWidth="1"/>
    <col min="4765" max="4765" width="3.265625" customWidth="1"/>
    <col min="4766" max="4766" width="5.73046875" customWidth="1"/>
    <col min="4767" max="4767" width="6.1328125" customWidth="1"/>
    <col min="4768" max="4768" width="10.73046875" customWidth="1"/>
    <col min="4769" max="4769" width="1.3984375" customWidth="1"/>
    <col min="4770" max="4770" width="10.73046875" customWidth="1"/>
    <col min="4771" max="4771" width="2.73046875" customWidth="1"/>
    <col min="4772" max="4772" width="1.73046875" customWidth="1"/>
    <col min="4773" max="4774" width="2.73046875" customWidth="1"/>
    <col min="4775" max="4775" width="3.265625" customWidth="1"/>
    <col min="4777" max="4777" width="3.265625" customWidth="1"/>
    <col min="4779" max="4779" width="3.265625" customWidth="1"/>
    <col min="4781" max="4781" width="3.265625" customWidth="1"/>
    <col min="4783" max="4783" width="5.73046875" customWidth="1"/>
    <col min="4784" max="4784" width="8.3984375" customWidth="1"/>
    <col min="4785" max="4785" width="6.1328125" customWidth="1"/>
    <col min="4786" max="4786" width="5.59765625" customWidth="1"/>
    <col min="4787" max="4787" width="6.265625" customWidth="1"/>
    <col min="4903" max="4903" width="16.59765625" customWidth="1"/>
    <col min="4906" max="4906" width="10.73046875" customWidth="1"/>
    <col min="4907" max="4907" width="1.3984375" customWidth="1"/>
    <col min="4908" max="4908" width="10.73046875" customWidth="1"/>
    <col min="4909" max="4909" width="2.73046875" customWidth="1"/>
    <col min="4910" max="4910" width="1.73046875" customWidth="1"/>
    <col min="4911" max="4912" width="2.73046875" customWidth="1"/>
    <col min="4913" max="4913" width="3.265625" customWidth="1"/>
    <col min="4914" max="4914" width="10.73046875" customWidth="1"/>
    <col min="4915" max="4915" width="1.3984375" customWidth="1"/>
    <col min="4916" max="4916" width="10.73046875" customWidth="1"/>
    <col min="4917" max="4917" width="2.73046875" customWidth="1"/>
    <col min="4918" max="4918" width="1.73046875" customWidth="1"/>
    <col min="4919" max="4920" width="2.73046875" customWidth="1"/>
    <col min="4921" max="4921" width="3.265625" customWidth="1"/>
    <col min="4922" max="4922" width="10.73046875" customWidth="1"/>
    <col min="4923" max="4923" width="1.3984375" customWidth="1"/>
    <col min="4924" max="4924" width="10.73046875" customWidth="1"/>
    <col min="4925" max="4925" width="2.73046875" customWidth="1"/>
    <col min="4926" max="4926" width="1.73046875" customWidth="1"/>
    <col min="4927" max="4928" width="2.73046875" customWidth="1"/>
    <col min="4929" max="4929" width="3.265625" customWidth="1"/>
    <col min="4930" max="4930" width="10.73046875" customWidth="1"/>
    <col min="4931" max="4931" width="1.3984375" customWidth="1"/>
    <col min="4932" max="4932" width="10.73046875" customWidth="1"/>
    <col min="4933" max="4933" width="2.73046875" customWidth="1"/>
    <col min="4934" max="4934" width="1.73046875" customWidth="1"/>
    <col min="4935" max="4936" width="2.73046875" customWidth="1"/>
    <col min="4937" max="4937" width="3.265625" customWidth="1"/>
    <col min="4938" max="4938" width="10.73046875" customWidth="1"/>
    <col min="4939" max="4939" width="1.3984375" customWidth="1"/>
    <col min="4940" max="4940" width="10.73046875" customWidth="1"/>
    <col min="4941" max="4941" width="2.73046875" customWidth="1"/>
    <col min="4942" max="4942" width="1.73046875" customWidth="1"/>
    <col min="4943" max="4944" width="2.73046875" customWidth="1"/>
    <col min="4945" max="4945" width="3.265625" customWidth="1"/>
    <col min="4946" max="4946" width="10.73046875" customWidth="1"/>
    <col min="4947" max="4947" width="1.3984375" customWidth="1"/>
    <col min="4948" max="4948" width="10.73046875" customWidth="1"/>
    <col min="4949" max="4949" width="2.73046875" customWidth="1"/>
    <col min="4950" max="4950" width="1.73046875" customWidth="1"/>
    <col min="4951" max="4952" width="2.73046875" customWidth="1"/>
    <col min="4953" max="4953" width="3.265625" customWidth="1"/>
    <col min="4954" max="4954" width="10.73046875" customWidth="1"/>
    <col min="4955" max="4955" width="1.3984375" customWidth="1"/>
    <col min="4956" max="4956" width="10.73046875" customWidth="1"/>
    <col min="4957" max="4957" width="2.73046875" customWidth="1"/>
    <col min="4958" max="4958" width="1.73046875" customWidth="1"/>
    <col min="4959" max="4960" width="2.73046875" customWidth="1"/>
    <col min="4961" max="4961" width="3.265625" customWidth="1"/>
    <col min="4962" max="4962" width="10.73046875" customWidth="1"/>
    <col min="4963" max="4963" width="1.3984375" customWidth="1"/>
    <col min="4964" max="4964" width="10.73046875" customWidth="1"/>
    <col min="4965" max="4965" width="2.73046875" customWidth="1"/>
    <col min="4966" max="4966" width="1.73046875" customWidth="1"/>
    <col min="4967" max="4969" width="2.73046875" customWidth="1"/>
    <col min="4970" max="4970" width="5.73046875" customWidth="1"/>
    <col min="4971" max="4971" width="6.1328125" customWidth="1"/>
    <col min="4972" max="4972" width="10.73046875" customWidth="1"/>
    <col min="4973" max="4973" width="1.3984375" customWidth="1"/>
    <col min="4974" max="4974" width="10.73046875" customWidth="1"/>
    <col min="4975" max="4975" width="2.73046875" customWidth="1"/>
    <col min="4976" max="4976" width="1.73046875" customWidth="1"/>
    <col min="4977" max="4978" width="2.73046875" customWidth="1"/>
    <col min="4979" max="4979" width="3.265625" customWidth="1"/>
    <col min="4980" max="4980" width="10.73046875" customWidth="1"/>
    <col min="4981" max="4981" width="1.3984375" customWidth="1"/>
    <col min="4982" max="4982" width="10.73046875" customWidth="1"/>
    <col min="4983" max="4983" width="2.73046875" customWidth="1"/>
    <col min="4984" max="4984" width="1.73046875" customWidth="1"/>
    <col min="4985" max="4986" width="2.73046875" customWidth="1"/>
    <col min="4987" max="4987" width="3.265625" customWidth="1"/>
    <col min="4988" max="4988" width="10.73046875" customWidth="1"/>
    <col min="4989" max="4989" width="1.3984375" customWidth="1"/>
    <col min="4990" max="4990" width="10.73046875" customWidth="1"/>
    <col min="4991" max="4991" width="2.73046875" customWidth="1"/>
    <col min="4992" max="4992" width="1.73046875" customWidth="1"/>
    <col min="4993" max="4994" width="2.73046875" customWidth="1"/>
    <col min="4995" max="4995" width="3.265625" customWidth="1"/>
    <col min="4996" max="4996" width="10.73046875" customWidth="1"/>
    <col min="4997" max="4997" width="1.3984375" customWidth="1"/>
    <col min="4998" max="4998" width="10.73046875" customWidth="1"/>
    <col min="4999" max="4999" width="2.73046875" customWidth="1"/>
    <col min="5000" max="5000" width="1.73046875" customWidth="1"/>
    <col min="5001" max="5002" width="2.73046875" customWidth="1"/>
    <col min="5003" max="5003" width="3.265625" customWidth="1"/>
    <col min="5004" max="5004" width="5.73046875" customWidth="1"/>
    <col min="5005" max="5005" width="6.1328125" customWidth="1"/>
    <col min="5006" max="5006" width="10.73046875" customWidth="1"/>
    <col min="5007" max="5007" width="1.3984375" customWidth="1"/>
    <col min="5008" max="5008" width="10.73046875" customWidth="1"/>
    <col min="5009" max="5009" width="2.73046875" customWidth="1"/>
    <col min="5010" max="5010" width="1.73046875" customWidth="1"/>
    <col min="5011" max="5012" width="2.73046875" customWidth="1"/>
    <col min="5013" max="5013" width="3.265625" customWidth="1"/>
    <col min="5014" max="5014" width="10.73046875" customWidth="1"/>
    <col min="5015" max="5015" width="1.3984375" customWidth="1"/>
    <col min="5016" max="5016" width="10.73046875" customWidth="1"/>
    <col min="5017" max="5017" width="2.73046875" customWidth="1"/>
    <col min="5018" max="5018" width="1.73046875" customWidth="1"/>
    <col min="5019" max="5020" width="2.73046875" customWidth="1"/>
    <col min="5021" max="5021" width="3.265625" customWidth="1"/>
    <col min="5022" max="5022" width="5.73046875" customWidth="1"/>
    <col min="5023" max="5023" width="6.1328125" customWidth="1"/>
    <col min="5024" max="5024" width="10.73046875" customWidth="1"/>
    <col min="5025" max="5025" width="1.3984375" customWidth="1"/>
    <col min="5026" max="5026" width="10.73046875" customWidth="1"/>
    <col min="5027" max="5027" width="2.73046875" customWidth="1"/>
    <col min="5028" max="5028" width="1.73046875" customWidth="1"/>
    <col min="5029" max="5030" width="2.73046875" customWidth="1"/>
    <col min="5031" max="5031" width="3.265625" customWidth="1"/>
    <col min="5033" max="5033" width="3.265625" customWidth="1"/>
    <col min="5035" max="5035" width="3.265625" customWidth="1"/>
    <col min="5037" max="5037" width="3.265625" customWidth="1"/>
    <col min="5039" max="5039" width="5.73046875" customWidth="1"/>
    <col min="5040" max="5040" width="8.3984375" customWidth="1"/>
    <col min="5041" max="5041" width="6.1328125" customWidth="1"/>
    <col min="5042" max="5042" width="5.59765625" customWidth="1"/>
    <col min="5043" max="5043" width="6.265625" customWidth="1"/>
    <col min="5159" max="5159" width="16.59765625" customWidth="1"/>
    <col min="5162" max="5162" width="10.73046875" customWidth="1"/>
    <col min="5163" max="5163" width="1.3984375" customWidth="1"/>
    <col min="5164" max="5164" width="10.73046875" customWidth="1"/>
    <col min="5165" max="5165" width="2.73046875" customWidth="1"/>
    <col min="5166" max="5166" width="1.73046875" customWidth="1"/>
    <col min="5167" max="5168" width="2.73046875" customWidth="1"/>
    <col min="5169" max="5169" width="3.265625" customWidth="1"/>
    <col min="5170" max="5170" width="10.73046875" customWidth="1"/>
    <col min="5171" max="5171" width="1.3984375" customWidth="1"/>
    <col min="5172" max="5172" width="10.73046875" customWidth="1"/>
    <col min="5173" max="5173" width="2.73046875" customWidth="1"/>
    <col min="5174" max="5174" width="1.73046875" customWidth="1"/>
    <col min="5175" max="5176" width="2.73046875" customWidth="1"/>
    <col min="5177" max="5177" width="3.265625" customWidth="1"/>
    <col min="5178" max="5178" width="10.73046875" customWidth="1"/>
    <col min="5179" max="5179" width="1.3984375" customWidth="1"/>
    <col min="5180" max="5180" width="10.73046875" customWidth="1"/>
    <col min="5181" max="5181" width="2.73046875" customWidth="1"/>
    <col min="5182" max="5182" width="1.73046875" customWidth="1"/>
    <col min="5183" max="5184" width="2.73046875" customWidth="1"/>
    <col min="5185" max="5185" width="3.265625" customWidth="1"/>
    <col min="5186" max="5186" width="10.73046875" customWidth="1"/>
    <col min="5187" max="5187" width="1.3984375" customWidth="1"/>
    <col min="5188" max="5188" width="10.73046875" customWidth="1"/>
    <col min="5189" max="5189" width="2.73046875" customWidth="1"/>
    <col min="5190" max="5190" width="1.73046875" customWidth="1"/>
    <col min="5191" max="5192" width="2.73046875" customWidth="1"/>
    <col min="5193" max="5193" width="3.265625" customWidth="1"/>
    <col min="5194" max="5194" width="10.73046875" customWidth="1"/>
    <col min="5195" max="5195" width="1.3984375" customWidth="1"/>
    <col min="5196" max="5196" width="10.73046875" customWidth="1"/>
    <col min="5197" max="5197" width="2.73046875" customWidth="1"/>
    <col min="5198" max="5198" width="1.73046875" customWidth="1"/>
    <col min="5199" max="5200" width="2.73046875" customWidth="1"/>
    <col min="5201" max="5201" width="3.265625" customWidth="1"/>
    <col min="5202" max="5202" width="10.73046875" customWidth="1"/>
    <col min="5203" max="5203" width="1.3984375" customWidth="1"/>
    <col min="5204" max="5204" width="10.73046875" customWidth="1"/>
    <col min="5205" max="5205" width="2.73046875" customWidth="1"/>
    <col min="5206" max="5206" width="1.73046875" customWidth="1"/>
    <col min="5207" max="5208" width="2.73046875" customWidth="1"/>
    <col min="5209" max="5209" width="3.265625" customWidth="1"/>
    <col min="5210" max="5210" width="10.73046875" customWidth="1"/>
    <col min="5211" max="5211" width="1.3984375" customWidth="1"/>
    <col min="5212" max="5212" width="10.73046875" customWidth="1"/>
    <col min="5213" max="5213" width="2.73046875" customWidth="1"/>
    <col min="5214" max="5214" width="1.73046875" customWidth="1"/>
    <col min="5215" max="5216" width="2.73046875" customWidth="1"/>
    <col min="5217" max="5217" width="3.265625" customWidth="1"/>
    <col min="5218" max="5218" width="10.73046875" customWidth="1"/>
    <col min="5219" max="5219" width="1.3984375" customWidth="1"/>
    <col min="5220" max="5220" width="10.73046875" customWidth="1"/>
    <col min="5221" max="5221" width="2.73046875" customWidth="1"/>
    <col min="5222" max="5222" width="1.73046875" customWidth="1"/>
    <col min="5223" max="5225" width="2.73046875" customWidth="1"/>
    <col min="5226" max="5226" width="5.73046875" customWidth="1"/>
    <col min="5227" max="5227" width="6.1328125" customWidth="1"/>
    <col min="5228" max="5228" width="10.73046875" customWidth="1"/>
    <col min="5229" max="5229" width="1.3984375" customWidth="1"/>
    <col min="5230" max="5230" width="10.73046875" customWidth="1"/>
    <col min="5231" max="5231" width="2.73046875" customWidth="1"/>
    <col min="5232" max="5232" width="1.73046875" customWidth="1"/>
    <col min="5233" max="5234" width="2.73046875" customWidth="1"/>
    <col min="5235" max="5235" width="3.265625" customWidth="1"/>
    <col min="5236" max="5236" width="10.73046875" customWidth="1"/>
    <col min="5237" max="5237" width="1.3984375" customWidth="1"/>
    <col min="5238" max="5238" width="10.73046875" customWidth="1"/>
    <col min="5239" max="5239" width="2.73046875" customWidth="1"/>
    <col min="5240" max="5240" width="1.73046875" customWidth="1"/>
    <col min="5241" max="5242" width="2.73046875" customWidth="1"/>
    <col min="5243" max="5243" width="3.265625" customWidth="1"/>
    <col min="5244" max="5244" width="10.73046875" customWidth="1"/>
    <col min="5245" max="5245" width="1.3984375" customWidth="1"/>
    <col min="5246" max="5246" width="10.73046875" customWidth="1"/>
    <col min="5247" max="5247" width="2.73046875" customWidth="1"/>
    <col min="5248" max="5248" width="1.73046875" customWidth="1"/>
    <col min="5249" max="5250" width="2.73046875" customWidth="1"/>
    <col min="5251" max="5251" width="3.265625" customWidth="1"/>
    <col min="5252" max="5252" width="10.73046875" customWidth="1"/>
    <col min="5253" max="5253" width="1.3984375" customWidth="1"/>
    <col min="5254" max="5254" width="10.73046875" customWidth="1"/>
    <col min="5255" max="5255" width="2.73046875" customWidth="1"/>
    <col min="5256" max="5256" width="1.73046875" customWidth="1"/>
    <col min="5257" max="5258" width="2.73046875" customWidth="1"/>
    <col min="5259" max="5259" width="3.265625" customWidth="1"/>
    <col min="5260" max="5260" width="5.73046875" customWidth="1"/>
    <col min="5261" max="5261" width="6.1328125" customWidth="1"/>
    <col min="5262" max="5262" width="10.73046875" customWidth="1"/>
    <col min="5263" max="5263" width="1.3984375" customWidth="1"/>
    <col min="5264" max="5264" width="10.73046875" customWidth="1"/>
    <col min="5265" max="5265" width="2.73046875" customWidth="1"/>
    <col min="5266" max="5266" width="1.73046875" customWidth="1"/>
    <col min="5267" max="5268" width="2.73046875" customWidth="1"/>
    <col min="5269" max="5269" width="3.265625" customWidth="1"/>
    <col min="5270" max="5270" width="10.73046875" customWidth="1"/>
    <col min="5271" max="5271" width="1.3984375" customWidth="1"/>
    <col min="5272" max="5272" width="10.73046875" customWidth="1"/>
    <col min="5273" max="5273" width="2.73046875" customWidth="1"/>
    <col min="5274" max="5274" width="1.73046875" customWidth="1"/>
    <col min="5275" max="5276" width="2.73046875" customWidth="1"/>
    <col min="5277" max="5277" width="3.265625" customWidth="1"/>
    <col min="5278" max="5278" width="5.73046875" customWidth="1"/>
    <col min="5279" max="5279" width="6.1328125" customWidth="1"/>
    <col min="5280" max="5280" width="10.73046875" customWidth="1"/>
    <col min="5281" max="5281" width="1.3984375" customWidth="1"/>
    <col min="5282" max="5282" width="10.73046875" customWidth="1"/>
    <col min="5283" max="5283" width="2.73046875" customWidth="1"/>
    <col min="5284" max="5284" width="1.73046875" customWidth="1"/>
    <col min="5285" max="5286" width="2.73046875" customWidth="1"/>
    <col min="5287" max="5287" width="3.265625" customWidth="1"/>
    <col min="5289" max="5289" width="3.265625" customWidth="1"/>
    <col min="5291" max="5291" width="3.265625" customWidth="1"/>
    <col min="5293" max="5293" width="3.265625" customWidth="1"/>
    <col min="5295" max="5295" width="5.73046875" customWidth="1"/>
    <col min="5296" max="5296" width="8.3984375" customWidth="1"/>
    <col min="5297" max="5297" width="6.1328125" customWidth="1"/>
    <col min="5298" max="5298" width="5.59765625" customWidth="1"/>
    <col min="5299" max="5299" width="6.265625" customWidth="1"/>
    <col min="5415" max="5415" width="16.59765625" customWidth="1"/>
    <col min="5418" max="5418" width="10.73046875" customWidth="1"/>
    <col min="5419" max="5419" width="1.3984375" customWidth="1"/>
    <col min="5420" max="5420" width="10.73046875" customWidth="1"/>
    <col min="5421" max="5421" width="2.73046875" customWidth="1"/>
    <col min="5422" max="5422" width="1.73046875" customWidth="1"/>
    <col min="5423" max="5424" width="2.73046875" customWidth="1"/>
    <col min="5425" max="5425" width="3.265625" customWidth="1"/>
    <col min="5426" max="5426" width="10.73046875" customWidth="1"/>
    <col min="5427" max="5427" width="1.3984375" customWidth="1"/>
    <col min="5428" max="5428" width="10.73046875" customWidth="1"/>
    <col min="5429" max="5429" width="2.73046875" customWidth="1"/>
    <col min="5430" max="5430" width="1.73046875" customWidth="1"/>
    <col min="5431" max="5432" width="2.73046875" customWidth="1"/>
    <col min="5433" max="5433" width="3.265625" customWidth="1"/>
    <col min="5434" max="5434" width="10.73046875" customWidth="1"/>
    <col min="5435" max="5435" width="1.3984375" customWidth="1"/>
    <col min="5436" max="5436" width="10.73046875" customWidth="1"/>
    <col min="5437" max="5437" width="2.73046875" customWidth="1"/>
    <col min="5438" max="5438" width="1.73046875" customWidth="1"/>
    <col min="5439" max="5440" width="2.73046875" customWidth="1"/>
    <col min="5441" max="5441" width="3.265625" customWidth="1"/>
    <col min="5442" max="5442" width="10.73046875" customWidth="1"/>
    <col min="5443" max="5443" width="1.3984375" customWidth="1"/>
    <col min="5444" max="5444" width="10.73046875" customWidth="1"/>
    <col min="5445" max="5445" width="2.73046875" customWidth="1"/>
    <col min="5446" max="5446" width="1.73046875" customWidth="1"/>
    <col min="5447" max="5448" width="2.73046875" customWidth="1"/>
    <col min="5449" max="5449" width="3.265625" customWidth="1"/>
    <col min="5450" max="5450" width="10.73046875" customWidth="1"/>
    <col min="5451" max="5451" width="1.3984375" customWidth="1"/>
    <col min="5452" max="5452" width="10.73046875" customWidth="1"/>
    <col min="5453" max="5453" width="2.73046875" customWidth="1"/>
    <col min="5454" max="5454" width="1.73046875" customWidth="1"/>
    <col min="5455" max="5456" width="2.73046875" customWidth="1"/>
    <col min="5457" max="5457" width="3.265625" customWidth="1"/>
    <col min="5458" max="5458" width="10.73046875" customWidth="1"/>
    <col min="5459" max="5459" width="1.3984375" customWidth="1"/>
    <col min="5460" max="5460" width="10.73046875" customWidth="1"/>
    <col min="5461" max="5461" width="2.73046875" customWidth="1"/>
    <col min="5462" max="5462" width="1.73046875" customWidth="1"/>
    <col min="5463" max="5464" width="2.73046875" customWidth="1"/>
    <col min="5465" max="5465" width="3.265625" customWidth="1"/>
    <col min="5466" max="5466" width="10.73046875" customWidth="1"/>
    <col min="5467" max="5467" width="1.3984375" customWidth="1"/>
    <col min="5468" max="5468" width="10.73046875" customWidth="1"/>
    <col min="5469" max="5469" width="2.73046875" customWidth="1"/>
    <col min="5470" max="5470" width="1.73046875" customWidth="1"/>
    <col min="5471" max="5472" width="2.73046875" customWidth="1"/>
    <col min="5473" max="5473" width="3.265625" customWidth="1"/>
    <col min="5474" max="5474" width="10.73046875" customWidth="1"/>
    <col min="5475" max="5475" width="1.3984375" customWidth="1"/>
    <col min="5476" max="5476" width="10.73046875" customWidth="1"/>
    <col min="5477" max="5477" width="2.73046875" customWidth="1"/>
    <col min="5478" max="5478" width="1.73046875" customWidth="1"/>
    <col min="5479" max="5481" width="2.73046875" customWidth="1"/>
    <col min="5482" max="5482" width="5.73046875" customWidth="1"/>
    <col min="5483" max="5483" width="6.1328125" customWidth="1"/>
    <col min="5484" max="5484" width="10.73046875" customWidth="1"/>
    <col min="5485" max="5485" width="1.3984375" customWidth="1"/>
    <col min="5486" max="5486" width="10.73046875" customWidth="1"/>
    <col min="5487" max="5487" width="2.73046875" customWidth="1"/>
    <col min="5488" max="5488" width="1.73046875" customWidth="1"/>
    <col min="5489" max="5490" width="2.73046875" customWidth="1"/>
    <col min="5491" max="5491" width="3.265625" customWidth="1"/>
    <col min="5492" max="5492" width="10.73046875" customWidth="1"/>
    <col min="5493" max="5493" width="1.3984375" customWidth="1"/>
    <col min="5494" max="5494" width="10.73046875" customWidth="1"/>
    <col min="5495" max="5495" width="2.73046875" customWidth="1"/>
    <col min="5496" max="5496" width="1.73046875" customWidth="1"/>
    <col min="5497" max="5498" width="2.73046875" customWidth="1"/>
    <col min="5499" max="5499" width="3.265625" customWidth="1"/>
    <col min="5500" max="5500" width="10.73046875" customWidth="1"/>
    <col min="5501" max="5501" width="1.3984375" customWidth="1"/>
    <col min="5502" max="5502" width="10.73046875" customWidth="1"/>
    <col min="5503" max="5503" width="2.73046875" customWidth="1"/>
    <col min="5504" max="5504" width="1.73046875" customWidth="1"/>
    <col min="5505" max="5506" width="2.73046875" customWidth="1"/>
    <col min="5507" max="5507" width="3.265625" customWidth="1"/>
    <col min="5508" max="5508" width="10.73046875" customWidth="1"/>
    <col min="5509" max="5509" width="1.3984375" customWidth="1"/>
    <col min="5510" max="5510" width="10.73046875" customWidth="1"/>
    <col min="5511" max="5511" width="2.73046875" customWidth="1"/>
    <col min="5512" max="5512" width="1.73046875" customWidth="1"/>
    <col min="5513" max="5514" width="2.73046875" customWidth="1"/>
    <col min="5515" max="5515" width="3.265625" customWidth="1"/>
    <col min="5516" max="5516" width="5.73046875" customWidth="1"/>
    <col min="5517" max="5517" width="6.1328125" customWidth="1"/>
    <col min="5518" max="5518" width="10.73046875" customWidth="1"/>
    <col min="5519" max="5519" width="1.3984375" customWidth="1"/>
    <col min="5520" max="5520" width="10.73046875" customWidth="1"/>
    <col min="5521" max="5521" width="2.73046875" customWidth="1"/>
    <col min="5522" max="5522" width="1.73046875" customWidth="1"/>
    <col min="5523" max="5524" width="2.73046875" customWidth="1"/>
    <col min="5525" max="5525" width="3.265625" customWidth="1"/>
    <col min="5526" max="5526" width="10.73046875" customWidth="1"/>
    <col min="5527" max="5527" width="1.3984375" customWidth="1"/>
    <col min="5528" max="5528" width="10.73046875" customWidth="1"/>
    <col min="5529" max="5529" width="2.73046875" customWidth="1"/>
    <col min="5530" max="5530" width="1.73046875" customWidth="1"/>
    <col min="5531" max="5532" width="2.73046875" customWidth="1"/>
    <col min="5533" max="5533" width="3.265625" customWidth="1"/>
    <col min="5534" max="5534" width="5.73046875" customWidth="1"/>
    <col min="5535" max="5535" width="6.1328125" customWidth="1"/>
    <col min="5536" max="5536" width="10.73046875" customWidth="1"/>
    <col min="5537" max="5537" width="1.3984375" customWidth="1"/>
    <col min="5538" max="5538" width="10.73046875" customWidth="1"/>
    <col min="5539" max="5539" width="2.73046875" customWidth="1"/>
    <col min="5540" max="5540" width="1.73046875" customWidth="1"/>
    <col min="5541" max="5542" width="2.73046875" customWidth="1"/>
    <col min="5543" max="5543" width="3.265625" customWidth="1"/>
    <col min="5545" max="5545" width="3.265625" customWidth="1"/>
    <col min="5547" max="5547" width="3.265625" customWidth="1"/>
    <col min="5549" max="5549" width="3.265625" customWidth="1"/>
    <col min="5551" max="5551" width="5.73046875" customWidth="1"/>
    <col min="5552" max="5552" width="8.3984375" customWidth="1"/>
    <col min="5553" max="5553" width="6.1328125" customWidth="1"/>
    <col min="5554" max="5554" width="5.59765625" customWidth="1"/>
    <col min="5555" max="5555" width="6.265625" customWidth="1"/>
    <col min="5671" max="5671" width="16.59765625" customWidth="1"/>
    <col min="5674" max="5674" width="10.73046875" customWidth="1"/>
    <col min="5675" max="5675" width="1.3984375" customWidth="1"/>
    <col min="5676" max="5676" width="10.73046875" customWidth="1"/>
    <col min="5677" max="5677" width="2.73046875" customWidth="1"/>
    <col min="5678" max="5678" width="1.73046875" customWidth="1"/>
    <col min="5679" max="5680" width="2.73046875" customWidth="1"/>
    <col min="5681" max="5681" width="3.265625" customWidth="1"/>
    <col min="5682" max="5682" width="10.73046875" customWidth="1"/>
    <col min="5683" max="5683" width="1.3984375" customWidth="1"/>
    <col min="5684" max="5684" width="10.73046875" customWidth="1"/>
    <col min="5685" max="5685" width="2.73046875" customWidth="1"/>
    <col min="5686" max="5686" width="1.73046875" customWidth="1"/>
    <col min="5687" max="5688" width="2.73046875" customWidth="1"/>
    <col min="5689" max="5689" width="3.265625" customWidth="1"/>
    <col min="5690" max="5690" width="10.73046875" customWidth="1"/>
    <col min="5691" max="5691" width="1.3984375" customWidth="1"/>
    <col min="5692" max="5692" width="10.73046875" customWidth="1"/>
    <col min="5693" max="5693" width="2.73046875" customWidth="1"/>
    <col min="5694" max="5694" width="1.73046875" customWidth="1"/>
    <col min="5695" max="5696" width="2.73046875" customWidth="1"/>
    <col min="5697" max="5697" width="3.265625" customWidth="1"/>
    <col min="5698" max="5698" width="10.73046875" customWidth="1"/>
    <col min="5699" max="5699" width="1.3984375" customWidth="1"/>
    <col min="5700" max="5700" width="10.73046875" customWidth="1"/>
    <col min="5701" max="5701" width="2.73046875" customWidth="1"/>
    <col min="5702" max="5702" width="1.73046875" customWidth="1"/>
    <col min="5703" max="5704" width="2.73046875" customWidth="1"/>
    <col min="5705" max="5705" width="3.265625" customWidth="1"/>
    <col min="5706" max="5706" width="10.73046875" customWidth="1"/>
    <col min="5707" max="5707" width="1.3984375" customWidth="1"/>
    <col min="5708" max="5708" width="10.73046875" customWidth="1"/>
    <col min="5709" max="5709" width="2.73046875" customWidth="1"/>
    <col min="5710" max="5710" width="1.73046875" customWidth="1"/>
    <col min="5711" max="5712" width="2.73046875" customWidth="1"/>
    <col min="5713" max="5713" width="3.265625" customWidth="1"/>
    <col min="5714" max="5714" width="10.73046875" customWidth="1"/>
    <col min="5715" max="5715" width="1.3984375" customWidth="1"/>
    <col min="5716" max="5716" width="10.73046875" customWidth="1"/>
    <col min="5717" max="5717" width="2.73046875" customWidth="1"/>
    <col min="5718" max="5718" width="1.73046875" customWidth="1"/>
    <col min="5719" max="5720" width="2.73046875" customWidth="1"/>
    <col min="5721" max="5721" width="3.265625" customWidth="1"/>
    <col min="5722" max="5722" width="10.73046875" customWidth="1"/>
    <col min="5723" max="5723" width="1.3984375" customWidth="1"/>
    <col min="5724" max="5724" width="10.73046875" customWidth="1"/>
    <col min="5725" max="5725" width="2.73046875" customWidth="1"/>
    <col min="5726" max="5726" width="1.73046875" customWidth="1"/>
    <col min="5727" max="5728" width="2.73046875" customWidth="1"/>
    <col min="5729" max="5729" width="3.265625" customWidth="1"/>
    <col min="5730" max="5730" width="10.73046875" customWidth="1"/>
    <col min="5731" max="5731" width="1.3984375" customWidth="1"/>
    <col min="5732" max="5732" width="10.73046875" customWidth="1"/>
    <col min="5733" max="5733" width="2.73046875" customWidth="1"/>
    <col min="5734" max="5734" width="1.73046875" customWidth="1"/>
    <col min="5735" max="5737" width="2.73046875" customWidth="1"/>
    <col min="5738" max="5738" width="5.73046875" customWidth="1"/>
    <col min="5739" max="5739" width="6.1328125" customWidth="1"/>
    <col min="5740" max="5740" width="10.73046875" customWidth="1"/>
    <col min="5741" max="5741" width="1.3984375" customWidth="1"/>
    <col min="5742" max="5742" width="10.73046875" customWidth="1"/>
    <col min="5743" max="5743" width="2.73046875" customWidth="1"/>
    <col min="5744" max="5744" width="1.73046875" customWidth="1"/>
    <col min="5745" max="5746" width="2.73046875" customWidth="1"/>
    <col min="5747" max="5747" width="3.265625" customWidth="1"/>
    <col min="5748" max="5748" width="10.73046875" customWidth="1"/>
    <col min="5749" max="5749" width="1.3984375" customWidth="1"/>
    <col min="5750" max="5750" width="10.73046875" customWidth="1"/>
    <col min="5751" max="5751" width="2.73046875" customWidth="1"/>
    <col min="5752" max="5752" width="1.73046875" customWidth="1"/>
    <col min="5753" max="5754" width="2.73046875" customWidth="1"/>
    <col min="5755" max="5755" width="3.265625" customWidth="1"/>
    <col min="5756" max="5756" width="10.73046875" customWidth="1"/>
    <col min="5757" max="5757" width="1.3984375" customWidth="1"/>
    <col min="5758" max="5758" width="10.73046875" customWidth="1"/>
    <col min="5759" max="5759" width="2.73046875" customWidth="1"/>
    <col min="5760" max="5760" width="1.73046875" customWidth="1"/>
    <col min="5761" max="5762" width="2.73046875" customWidth="1"/>
    <col min="5763" max="5763" width="3.265625" customWidth="1"/>
    <col min="5764" max="5764" width="10.73046875" customWidth="1"/>
    <col min="5765" max="5765" width="1.3984375" customWidth="1"/>
    <col min="5766" max="5766" width="10.73046875" customWidth="1"/>
    <col min="5767" max="5767" width="2.73046875" customWidth="1"/>
    <col min="5768" max="5768" width="1.73046875" customWidth="1"/>
    <col min="5769" max="5770" width="2.73046875" customWidth="1"/>
    <col min="5771" max="5771" width="3.265625" customWidth="1"/>
    <col min="5772" max="5772" width="5.73046875" customWidth="1"/>
    <col min="5773" max="5773" width="6.1328125" customWidth="1"/>
    <col min="5774" max="5774" width="10.73046875" customWidth="1"/>
    <col min="5775" max="5775" width="1.3984375" customWidth="1"/>
    <col min="5776" max="5776" width="10.73046875" customWidth="1"/>
    <col min="5777" max="5777" width="2.73046875" customWidth="1"/>
    <col min="5778" max="5778" width="1.73046875" customWidth="1"/>
    <col min="5779" max="5780" width="2.73046875" customWidth="1"/>
    <col min="5781" max="5781" width="3.265625" customWidth="1"/>
    <col min="5782" max="5782" width="10.73046875" customWidth="1"/>
    <col min="5783" max="5783" width="1.3984375" customWidth="1"/>
    <col min="5784" max="5784" width="10.73046875" customWidth="1"/>
    <col min="5785" max="5785" width="2.73046875" customWidth="1"/>
    <col min="5786" max="5786" width="1.73046875" customWidth="1"/>
    <col min="5787" max="5788" width="2.73046875" customWidth="1"/>
    <col min="5789" max="5789" width="3.265625" customWidth="1"/>
    <col min="5790" max="5790" width="5.73046875" customWidth="1"/>
    <col min="5791" max="5791" width="6.1328125" customWidth="1"/>
    <col min="5792" max="5792" width="10.73046875" customWidth="1"/>
    <col min="5793" max="5793" width="1.3984375" customWidth="1"/>
    <col min="5794" max="5794" width="10.73046875" customWidth="1"/>
    <col min="5795" max="5795" width="2.73046875" customWidth="1"/>
    <col min="5796" max="5796" width="1.73046875" customWidth="1"/>
    <col min="5797" max="5798" width="2.73046875" customWidth="1"/>
    <col min="5799" max="5799" width="3.265625" customWidth="1"/>
    <col min="5801" max="5801" width="3.265625" customWidth="1"/>
    <col min="5803" max="5803" width="3.265625" customWidth="1"/>
    <col min="5805" max="5805" width="3.265625" customWidth="1"/>
    <col min="5807" max="5807" width="5.73046875" customWidth="1"/>
    <col min="5808" max="5808" width="8.3984375" customWidth="1"/>
    <col min="5809" max="5809" width="6.1328125" customWidth="1"/>
    <col min="5810" max="5810" width="5.59765625" customWidth="1"/>
    <col min="5811" max="5811" width="6.265625" customWidth="1"/>
    <col min="5927" max="5927" width="16.59765625" customWidth="1"/>
    <col min="5930" max="5930" width="10.73046875" customWidth="1"/>
    <col min="5931" max="5931" width="1.3984375" customWidth="1"/>
    <col min="5932" max="5932" width="10.73046875" customWidth="1"/>
    <col min="5933" max="5933" width="2.73046875" customWidth="1"/>
    <col min="5934" max="5934" width="1.73046875" customWidth="1"/>
    <col min="5935" max="5936" width="2.73046875" customWidth="1"/>
    <col min="5937" max="5937" width="3.265625" customWidth="1"/>
    <col min="5938" max="5938" width="10.73046875" customWidth="1"/>
    <col min="5939" max="5939" width="1.3984375" customWidth="1"/>
    <col min="5940" max="5940" width="10.73046875" customWidth="1"/>
    <col min="5941" max="5941" width="2.73046875" customWidth="1"/>
    <col min="5942" max="5942" width="1.73046875" customWidth="1"/>
    <col min="5943" max="5944" width="2.73046875" customWidth="1"/>
    <col min="5945" max="5945" width="3.265625" customWidth="1"/>
    <col min="5946" max="5946" width="10.73046875" customWidth="1"/>
    <col min="5947" max="5947" width="1.3984375" customWidth="1"/>
    <col min="5948" max="5948" width="10.73046875" customWidth="1"/>
    <col min="5949" max="5949" width="2.73046875" customWidth="1"/>
    <col min="5950" max="5950" width="1.73046875" customWidth="1"/>
    <col min="5951" max="5952" width="2.73046875" customWidth="1"/>
    <col min="5953" max="5953" width="3.265625" customWidth="1"/>
    <col min="5954" max="5954" width="10.73046875" customWidth="1"/>
    <col min="5955" max="5955" width="1.3984375" customWidth="1"/>
    <col min="5956" max="5956" width="10.73046875" customWidth="1"/>
    <col min="5957" max="5957" width="2.73046875" customWidth="1"/>
    <col min="5958" max="5958" width="1.73046875" customWidth="1"/>
    <col min="5959" max="5960" width="2.73046875" customWidth="1"/>
    <col min="5961" max="5961" width="3.265625" customWidth="1"/>
    <col min="5962" max="5962" width="10.73046875" customWidth="1"/>
    <col min="5963" max="5963" width="1.3984375" customWidth="1"/>
    <col min="5964" max="5964" width="10.73046875" customWidth="1"/>
    <col min="5965" max="5965" width="2.73046875" customWidth="1"/>
    <col min="5966" max="5966" width="1.73046875" customWidth="1"/>
    <col min="5967" max="5968" width="2.73046875" customWidth="1"/>
    <col min="5969" max="5969" width="3.265625" customWidth="1"/>
    <col min="5970" max="5970" width="10.73046875" customWidth="1"/>
    <col min="5971" max="5971" width="1.3984375" customWidth="1"/>
    <col min="5972" max="5972" width="10.73046875" customWidth="1"/>
    <col min="5973" max="5973" width="2.73046875" customWidth="1"/>
    <col min="5974" max="5974" width="1.73046875" customWidth="1"/>
    <col min="5975" max="5976" width="2.73046875" customWidth="1"/>
    <col min="5977" max="5977" width="3.265625" customWidth="1"/>
    <col min="5978" max="5978" width="10.73046875" customWidth="1"/>
    <col min="5979" max="5979" width="1.3984375" customWidth="1"/>
    <col min="5980" max="5980" width="10.73046875" customWidth="1"/>
    <col min="5981" max="5981" width="2.73046875" customWidth="1"/>
    <col min="5982" max="5982" width="1.73046875" customWidth="1"/>
    <col min="5983" max="5984" width="2.73046875" customWidth="1"/>
    <col min="5985" max="5985" width="3.265625" customWidth="1"/>
    <col min="5986" max="5986" width="10.73046875" customWidth="1"/>
    <col min="5987" max="5987" width="1.3984375" customWidth="1"/>
    <col min="5988" max="5988" width="10.73046875" customWidth="1"/>
    <col min="5989" max="5989" width="2.73046875" customWidth="1"/>
    <col min="5990" max="5990" width="1.73046875" customWidth="1"/>
    <col min="5991" max="5993" width="2.73046875" customWidth="1"/>
    <col min="5994" max="5994" width="5.73046875" customWidth="1"/>
    <col min="5995" max="5995" width="6.1328125" customWidth="1"/>
    <col min="5996" max="5996" width="10.73046875" customWidth="1"/>
    <col min="5997" max="5997" width="1.3984375" customWidth="1"/>
    <col min="5998" max="5998" width="10.73046875" customWidth="1"/>
    <col min="5999" max="5999" width="2.73046875" customWidth="1"/>
    <col min="6000" max="6000" width="1.73046875" customWidth="1"/>
    <col min="6001" max="6002" width="2.73046875" customWidth="1"/>
    <col min="6003" max="6003" width="3.265625" customWidth="1"/>
    <col min="6004" max="6004" width="10.73046875" customWidth="1"/>
    <col min="6005" max="6005" width="1.3984375" customWidth="1"/>
    <col min="6006" max="6006" width="10.73046875" customWidth="1"/>
    <col min="6007" max="6007" width="2.73046875" customWidth="1"/>
    <col min="6008" max="6008" width="1.73046875" customWidth="1"/>
    <col min="6009" max="6010" width="2.73046875" customWidth="1"/>
    <col min="6011" max="6011" width="3.265625" customWidth="1"/>
    <col min="6012" max="6012" width="10.73046875" customWidth="1"/>
    <col min="6013" max="6013" width="1.3984375" customWidth="1"/>
    <col min="6014" max="6014" width="10.73046875" customWidth="1"/>
    <col min="6015" max="6015" width="2.73046875" customWidth="1"/>
    <col min="6016" max="6016" width="1.73046875" customWidth="1"/>
    <col min="6017" max="6018" width="2.73046875" customWidth="1"/>
    <col min="6019" max="6019" width="3.265625" customWidth="1"/>
    <col min="6020" max="6020" width="10.73046875" customWidth="1"/>
    <col min="6021" max="6021" width="1.3984375" customWidth="1"/>
    <col min="6022" max="6022" width="10.73046875" customWidth="1"/>
    <col min="6023" max="6023" width="2.73046875" customWidth="1"/>
    <col min="6024" max="6024" width="1.73046875" customWidth="1"/>
    <col min="6025" max="6026" width="2.73046875" customWidth="1"/>
    <col min="6027" max="6027" width="3.265625" customWidth="1"/>
    <col min="6028" max="6028" width="5.73046875" customWidth="1"/>
    <col min="6029" max="6029" width="6.1328125" customWidth="1"/>
    <col min="6030" max="6030" width="10.73046875" customWidth="1"/>
    <col min="6031" max="6031" width="1.3984375" customWidth="1"/>
    <col min="6032" max="6032" width="10.73046875" customWidth="1"/>
    <col min="6033" max="6033" width="2.73046875" customWidth="1"/>
    <col min="6034" max="6034" width="1.73046875" customWidth="1"/>
    <col min="6035" max="6036" width="2.73046875" customWidth="1"/>
    <col min="6037" max="6037" width="3.265625" customWidth="1"/>
    <col min="6038" max="6038" width="10.73046875" customWidth="1"/>
    <col min="6039" max="6039" width="1.3984375" customWidth="1"/>
    <col min="6040" max="6040" width="10.73046875" customWidth="1"/>
    <col min="6041" max="6041" width="2.73046875" customWidth="1"/>
    <col min="6042" max="6042" width="1.73046875" customWidth="1"/>
    <col min="6043" max="6044" width="2.73046875" customWidth="1"/>
    <col min="6045" max="6045" width="3.265625" customWidth="1"/>
    <col min="6046" max="6046" width="5.73046875" customWidth="1"/>
    <col min="6047" max="6047" width="6.1328125" customWidth="1"/>
    <col min="6048" max="6048" width="10.73046875" customWidth="1"/>
    <col min="6049" max="6049" width="1.3984375" customWidth="1"/>
    <col min="6050" max="6050" width="10.73046875" customWidth="1"/>
    <col min="6051" max="6051" width="2.73046875" customWidth="1"/>
    <col min="6052" max="6052" width="1.73046875" customWidth="1"/>
    <col min="6053" max="6054" width="2.73046875" customWidth="1"/>
    <col min="6055" max="6055" width="3.265625" customWidth="1"/>
    <col min="6057" max="6057" width="3.265625" customWidth="1"/>
    <col min="6059" max="6059" width="3.265625" customWidth="1"/>
    <col min="6061" max="6061" width="3.265625" customWidth="1"/>
    <col min="6063" max="6063" width="5.73046875" customWidth="1"/>
    <col min="6064" max="6064" width="8.3984375" customWidth="1"/>
    <col min="6065" max="6065" width="6.1328125" customWidth="1"/>
    <col min="6066" max="6066" width="5.59765625" customWidth="1"/>
    <col min="6067" max="6067" width="6.265625" customWidth="1"/>
    <col min="6183" max="6183" width="16.59765625" customWidth="1"/>
    <col min="6186" max="6186" width="10.73046875" customWidth="1"/>
    <col min="6187" max="6187" width="1.3984375" customWidth="1"/>
    <col min="6188" max="6188" width="10.73046875" customWidth="1"/>
    <col min="6189" max="6189" width="2.73046875" customWidth="1"/>
    <col min="6190" max="6190" width="1.73046875" customWidth="1"/>
    <col min="6191" max="6192" width="2.73046875" customWidth="1"/>
    <col min="6193" max="6193" width="3.265625" customWidth="1"/>
    <col min="6194" max="6194" width="10.73046875" customWidth="1"/>
    <col min="6195" max="6195" width="1.3984375" customWidth="1"/>
    <col min="6196" max="6196" width="10.73046875" customWidth="1"/>
    <col min="6197" max="6197" width="2.73046875" customWidth="1"/>
    <col min="6198" max="6198" width="1.73046875" customWidth="1"/>
    <col min="6199" max="6200" width="2.73046875" customWidth="1"/>
    <col min="6201" max="6201" width="3.265625" customWidth="1"/>
    <col min="6202" max="6202" width="10.73046875" customWidth="1"/>
    <col min="6203" max="6203" width="1.3984375" customWidth="1"/>
    <col min="6204" max="6204" width="10.73046875" customWidth="1"/>
    <col min="6205" max="6205" width="2.73046875" customWidth="1"/>
    <col min="6206" max="6206" width="1.73046875" customWidth="1"/>
    <col min="6207" max="6208" width="2.73046875" customWidth="1"/>
    <col min="6209" max="6209" width="3.265625" customWidth="1"/>
    <col min="6210" max="6210" width="10.73046875" customWidth="1"/>
    <col min="6211" max="6211" width="1.3984375" customWidth="1"/>
    <col min="6212" max="6212" width="10.73046875" customWidth="1"/>
    <col min="6213" max="6213" width="2.73046875" customWidth="1"/>
    <col min="6214" max="6214" width="1.73046875" customWidth="1"/>
    <col min="6215" max="6216" width="2.73046875" customWidth="1"/>
    <col min="6217" max="6217" width="3.265625" customWidth="1"/>
    <col min="6218" max="6218" width="10.73046875" customWidth="1"/>
    <col min="6219" max="6219" width="1.3984375" customWidth="1"/>
    <col min="6220" max="6220" width="10.73046875" customWidth="1"/>
    <col min="6221" max="6221" width="2.73046875" customWidth="1"/>
    <col min="6222" max="6222" width="1.73046875" customWidth="1"/>
    <col min="6223" max="6224" width="2.73046875" customWidth="1"/>
    <col min="6225" max="6225" width="3.265625" customWidth="1"/>
    <col min="6226" max="6226" width="10.73046875" customWidth="1"/>
    <col min="6227" max="6227" width="1.3984375" customWidth="1"/>
    <col min="6228" max="6228" width="10.73046875" customWidth="1"/>
    <col min="6229" max="6229" width="2.73046875" customWidth="1"/>
    <col min="6230" max="6230" width="1.73046875" customWidth="1"/>
    <col min="6231" max="6232" width="2.73046875" customWidth="1"/>
    <col min="6233" max="6233" width="3.265625" customWidth="1"/>
    <col min="6234" max="6234" width="10.73046875" customWidth="1"/>
    <col min="6235" max="6235" width="1.3984375" customWidth="1"/>
    <col min="6236" max="6236" width="10.73046875" customWidth="1"/>
    <col min="6237" max="6237" width="2.73046875" customWidth="1"/>
    <col min="6238" max="6238" width="1.73046875" customWidth="1"/>
    <col min="6239" max="6240" width="2.73046875" customWidth="1"/>
    <col min="6241" max="6241" width="3.265625" customWidth="1"/>
    <col min="6242" max="6242" width="10.73046875" customWidth="1"/>
    <col min="6243" max="6243" width="1.3984375" customWidth="1"/>
    <col min="6244" max="6244" width="10.73046875" customWidth="1"/>
    <col min="6245" max="6245" width="2.73046875" customWidth="1"/>
    <col min="6246" max="6246" width="1.73046875" customWidth="1"/>
    <col min="6247" max="6249" width="2.73046875" customWidth="1"/>
    <col min="6250" max="6250" width="5.73046875" customWidth="1"/>
    <col min="6251" max="6251" width="6.1328125" customWidth="1"/>
    <col min="6252" max="6252" width="10.73046875" customWidth="1"/>
    <col min="6253" max="6253" width="1.3984375" customWidth="1"/>
    <col min="6254" max="6254" width="10.73046875" customWidth="1"/>
    <col min="6255" max="6255" width="2.73046875" customWidth="1"/>
    <col min="6256" max="6256" width="1.73046875" customWidth="1"/>
    <col min="6257" max="6258" width="2.73046875" customWidth="1"/>
    <col min="6259" max="6259" width="3.265625" customWidth="1"/>
    <col min="6260" max="6260" width="10.73046875" customWidth="1"/>
    <col min="6261" max="6261" width="1.3984375" customWidth="1"/>
    <col min="6262" max="6262" width="10.73046875" customWidth="1"/>
    <col min="6263" max="6263" width="2.73046875" customWidth="1"/>
    <col min="6264" max="6264" width="1.73046875" customWidth="1"/>
    <col min="6265" max="6266" width="2.73046875" customWidth="1"/>
    <col min="6267" max="6267" width="3.265625" customWidth="1"/>
    <col min="6268" max="6268" width="10.73046875" customWidth="1"/>
    <col min="6269" max="6269" width="1.3984375" customWidth="1"/>
    <col min="6270" max="6270" width="10.73046875" customWidth="1"/>
    <col min="6271" max="6271" width="2.73046875" customWidth="1"/>
    <col min="6272" max="6272" width="1.73046875" customWidth="1"/>
    <col min="6273" max="6274" width="2.73046875" customWidth="1"/>
    <col min="6275" max="6275" width="3.265625" customWidth="1"/>
    <col min="6276" max="6276" width="10.73046875" customWidth="1"/>
    <col min="6277" max="6277" width="1.3984375" customWidth="1"/>
    <col min="6278" max="6278" width="10.73046875" customWidth="1"/>
    <col min="6279" max="6279" width="2.73046875" customWidth="1"/>
    <col min="6280" max="6280" width="1.73046875" customWidth="1"/>
    <col min="6281" max="6282" width="2.73046875" customWidth="1"/>
    <col min="6283" max="6283" width="3.265625" customWidth="1"/>
    <col min="6284" max="6284" width="5.73046875" customWidth="1"/>
    <col min="6285" max="6285" width="6.1328125" customWidth="1"/>
    <col min="6286" max="6286" width="10.73046875" customWidth="1"/>
    <col min="6287" max="6287" width="1.3984375" customWidth="1"/>
    <col min="6288" max="6288" width="10.73046875" customWidth="1"/>
    <col min="6289" max="6289" width="2.73046875" customWidth="1"/>
    <col min="6290" max="6290" width="1.73046875" customWidth="1"/>
    <col min="6291" max="6292" width="2.73046875" customWidth="1"/>
    <col min="6293" max="6293" width="3.265625" customWidth="1"/>
    <col min="6294" max="6294" width="10.73046875" customWidth="1"/>
    <col min="6295" max="6295" width="1.3984375" customWidth="1"/>
    <col min="6296" max="6296" width="10.73046875" customWidth="1"/>
    <col min="6297" max="6297" width="2.73046875" customWidth="1"/>
    <col min="6298" max="6298" width="1.73046875" customWidth="1"/>
    <col min="6299" max="6300" width="2.73046875" customWidth="1"/>
    <col min="6301" max="6301" width="3.265625" customWidth="1"/>
    <col min="6302" max="6302" width="5.73046875" customWidth="1"/>
    <col min="6303" max="6303" width="6.1328125" customWidth="1"/>
    <col min="6304" max="6304" width="10.73046875" customWidth="1"/>
    <col min="6305" max="6305" width="1.3984375" customWidth="1"/>
    <col min="6306" max="6306" width="10.73046875" customWidth="1"/>
    <col min="6307" max="6307" width="2.73046875" customWidth="1"/>
    <col min="6308" max="6308" width="1.73046875" customWidth="1"/>
    <col min="6309" max="6310" width="2.73046875" customWidth="1"/>
    <col min="6311" max="6311" width="3.265625" customWidth="1"/>
    <col min="6313" max="6313" width="3.265625" customWidth="1"/>
    <col min="6315" max="6315" width="3.265625" customWidth="1"/>
    <col min="6317" max="6317" width="3.265625" customWidth="1"/>
    <col min="6319" max="6319" width="5.73046875" customWidth="1"/>
    <col min="6320" max="6320" width="8.3984375" customWidth="1"/>
    <col min="6321" max="6321" width="6.1328125" customWidth="1"/>
    <col min="6322" max="6322" width="5.59765625" customWidth="1"/>
    <col min="6323" max="6323" width="6.265625" customWidth="1"/>
    <col min="6439" max="6439" width="16.59765625" customWidth="1"/>
    <col min="6442" max="6442" width="10.73046875" customWidth="1"/>
    <col min="6443" max="6443" width="1.3984375" customWidth="1"/>
    <col min="6444" max="6444" width="10.73046875" customWidth="1"/>
    <col min="6445" max="6445" width="2.73046875" customWidth="1"/>
    <col min="6446" max="6446" width="1.73046875" customWidth="1"/>
    <col min="6447" max="6448" width="2.73046875" customWidth="1"/>
    <col min="6449" max="6449" width="3.265625" customWidth="1"/>
    <col min="6450" max="6450" width="10.73046875" customWidth="1"/>
    <col min="6451" max="6451" width="1.3984375" customWidth="1"/>
    <col min="6452" max="6452" width="10.73046875" customWidth="1"/>
    <col min="6453" max="6453" width="2.73046875" customWidth="1"/>
    <col min="6454" max="6454" width="1.73046875" customWidth="1"/>
    <col min="6455" max="6456" width="2.73046875" customWidth="1"/>
    <col min="6457" max="6457" width="3.265625" customWidth="1"/>
    <col min="6458" max="6458" width="10.73046875" customWidth="1"/>
    <col min="6459" max="6459" width="1.3984375" customWidth="1"/>
    <col min="6460" max="6460" width="10.73046875" customWidth="1"/>
    <col min="6461" max="6461" width="2.73046875" customWidth="1"/>
    <col min="6462" max="6462" width="1.73046875" customWidth="1"/>
    <col min="6463" max="6464" width="2.73046875" customWidth="1"/>
    <col min="6465" max="6465" width="3.265625" customWidth="1"/>
    <col min="6466" max="6466" width="10.73046875" customWidth="1"/>
    <col min="6467" max="6467" width="1.3984375" customWidth="1"/>
    <col min="6468" max="6468" width="10.73046875" customWidth="1"/>
    <col min="6469" max="6469" width="2.73046875" customWidth="1"/>
    <col min="6470" max="6470" width="1.73046875" customWidth="1"/>
    <col min="6471" max="6472" width="2.73046875" customWidth="1"/>
    <col min="6473" max="6473" width="3.265625" customWidth="1"/>
    <col min="6474" max="6474" width="10.73046875" customWidth="1"/>
    <col min="6475" max="6475" width="1.3984375" customWidth="1"/>
    <col min="6476" max="6476" width="10.73046875" customWidth="1"/>
    <col min="6477" max="6477" width="2.73046875" customWidth="1"/>
    <col min="6478" max="6478" width="1.73046875" customWidth="1"/>
    <col min="6479" max="6480" width="2.73046875" customWidth="1"/>
    <col min="6481" max="6481" width="3.265625" customWidth="1"/>
    <col min="6482" max="6482" width="10.73046875" customWidth="1"/>
    <col min="6483" max="6483" width="1.3984375" customWidth="1"/>
    <col min="6484" max="6484" width="10.73046875" customWidth="1"/>
    <col min="6485" max="6485" width="2.73046875" customWidth="1"/>
    <col min="6486" max="6486" width="1.73046875" customWidth="1"/>
    <col min="6487" max="6488" width="2.73046875" customWidth="1"/>
    <col min="6489" max="6489" width="3.265625" customWidth="1"/>
    <col min="6490" max="6490" width="10.73046875" customWidth="1"/>
    <col min="6491" max="6491" width="1.3984375" customWidth="1"/>
    <col min="6492" max="6492" width="10.73046875" customWidth="1"/>
    <col min="6493" max="6493" width="2.73046875" customWidth="1"/>
    <col min="6494" max="6494" width="1.73046875" customWidth="1"/>
    <col min="6495" max="6496" width="2.73046875" customWidth="1"/>
    <col min="6497" max="6497" width="3.265625" customWidth="1"/>
    <col min="6498" max="6498" width="10.73046875" customWidth="1"/>
    <col min="6499" max="6499" width="1.3984375" customWidth="1"/>
    <col min="6500" max="6500" width="10.73046875" customWidth="1"/>
    <col min="6501" max="6501" width="2.73046875" customWidth="1"/>
    <col min="6502" max="6502" width="1.73046875" customWidth="1"/>
    <col min="6503" max="6505" width="2.73046875" customWidth="1"/>
    <col min="6506" max="6506" width="5.73046875" customWidth="1"/>
    <col min="6507" max="6507" width="6.1328125" customWidth="1"/>
    <col min="6508" max="6508" width="10.73046875" customWidth="1"/>
    <col min="6509" max="6509" width="1.3984375" customWidth="1"/>
    <col min="6510" max="6510" width="10.73046875" customWidth="1"/>
    <col min="6511" max="6511" width="2.73046875" customWidth="1"/>
    <col min="6512" max="6512" width="1.73046875" customWidth="1"/>
    <col min="6513" max="6514" width="2.73046875" customWidth="1"/>
    <col min="6515" max="6515" width="3.265625" customWidth="1"/>
    <col min="6516" max="6516" width="10.73046875" customWidth="1"/>
    <col min="6517" max="6517" width="1.3984375" customWidth="1"/>
    <col min="6518" max="6518" width="10.73046875" customWidth="1"/>
    <col min="6519" max="6519" width="2.73046875" customWidth="1"/>
    <col min="6520" max="6520" width="1.73046875" customWidth="1"/>
    <col min="6521" max="6522" width="2.73046875" customWidth="1"/>
    <col min="6523" max="6523" width="3.265625" customWidth="1"/>
    <col min="6524" max="6524" width="10.73046875" customWidth="1"/>
    <col min="6525" max="6525" width="1.3984375" customWidth="1"/>
    <col min="6526" max="6526" width="10.73046875" customWidth="1"/>
    <col min="6527" max="6527" width="2.73046875" customWidth="1"/>
    <col min="6528" max="6528" width="1.73046875" customWidth="1"/>
    <col min="6529" max="6530" width="2.73046875" customWidth="1"/>
    <col min="6531" max="6531" width="3.265625" customWidth="1"/>
    <col min="6532" max="6532" width="10.73046875" customWidth="1"/>
    <col min="6533" max="6533" width="1.3984375" customWidth="1"/>
    <col min="6534" max="6534" width="10.73046875" customWidth="1"/>
    <col min="6535" max="6535" width="2.73046875" customWidth="1"/>
    <col min="6536" max="6536" width="1.73046875" customWidth="1"/>
    <col min="6537" max="6538" width="2.73046875" customWidth="1"/>
    <col min="6539" max="6539" width="3.265625" customWidth="1"/>
    <col min="6540" max="6540" width="5.73046875" customWidth="1"/>
    <col min="6541" max="6541" width="6.1328125" customWidth="1"/>
    <col min="6542" max="6542" width="10.73046875" customWidth="1"/>
    <col min="6543" max="6543" width="1.3984375" customWidth="1"/>
    <col min="6544" max="6544" width="10.73046875" customWidth="1"/>
    <col min="6545" max="6545" width="2.73046875" customWidth="1"/>
    <col min="6546" max="6546" width="1.73046875" customWidth="1"/>
    <col min="6547" max="6548" width="2.73046875" customWidth="1"/>
    <col min="6549" max="6549" width="3.265625" customWidth="1"/>
    <col min="6550" max="6550" width="10.73046875" customWidth="1"/>
    <col min="6551" max="6551" width="1.3984375" customWidth="1"/>
    <col min="6552" max="6552" width="10.73046875" customWidth="1"/>
    <col min="6553" max="6553" width="2.73046875" customWidth="1"/>
    <col min="6554" max="6554" width="1.73046875" customWidth="1"/>
    <col min="6555" max="6556" width="2.73046875" customWidth="1"/>
    <col min="6557" max="6557" width="3.265625" customWidth="1"/>
    <col min="6558" max="6558" width="5.73046875" customWidth="1"/>
    <col min="6559" max="6559" width="6.1328125" customWidth="1"/>
    <col min="6560" max="6560" width="10.73046875" customWidth="1"/>
    <col min="6561" max="6561" width="1.3984375" customWidth="1"/>
    <col min="6562" max="6562" width="10.73046875" customWidth="1"/>
    <col min="6563" max="6563" width="2.73046875" customWidth="1"/>
    <col min="6564" max="6564" width="1.73046875" customWidth="1"/>
    <col min="6565" max="6566" width="2.73046875" customWidth="1"/>
    <col min="6567" max="6567" width="3.265625" customWidth="1"/>
    <col min="6569" max="6569" width="3.265625" customWidth="1"/>
    <col min="6571" max="6571" width="3.265625" customWidth="1"/>
    <col min="6573" max="6573" width="3.265625" customWidth="1"/>
    <col min="6575" max="6575" width="5.73046875" customWidth="1"/>
    <col min="6576" max="6576" width="8.3984375" customWidth="1"/>
    <col min="6577" max="6577" width="6.1328125" customWidth="1"/>
    <col min="6578" max="6578" width="5.59765625" customWidth="1"/>
    <col min="6579" max="6579" width="6.265625" customWidth="1"/>
    <col min="6695" max="6695" width="16.59765625" customWidth="1"/>
    <col min="6698" max="6698" width="10.73046875" customWidth="1"/>
    <col min="6699" max="6699" width="1.3984375" customWidth="1"/>
    <col min="6700" max="6700" width="10.73046875" customWidth="1"/>
    <col min="6701" max="6701" width="2.73046875" customWidth="1"/>
    <col min="6702" max="6702" width="1.73046875" customWidth="1"/>
    <col min="6703" max="6704" width="2.73046875" customWidth="1"/>
    <col min="6705" max="6705" width="3.265625" customWidth="1"/>
    <col min="6706" max="6706" width="10.73046875" customWidth="1"/>
    <col min="6707" max="6707" width="1.3984375" customWidth="1"/>
    <col min="6708" max="6708" width="10.73046875" customWidth="1"/>
    <col min="6709" max="6709" width="2.73046875" customWidth="1"/>
    <col min="6710" max="6710" width="1.73046875" customWidth="1"/>
    <col min="6711" max="6712" width="2.73046875" customWidth="1"/>
    <col min="6713" max="6713" width="3.265625" customWidth="1"/>
    <col min="6714" max="6714" width="10.73046875" customWidth="1"/>
    <col min="6715" max="6715" width="1.3984375" customWidth="1"/>
    <col min="6716" max="6716" width="10.73046875" customWidth="1"/>
    <col min="6717" max="6717" width="2.73046875" customWidth="1"/>
    <col min="6718" max="6718" width="1.73046875" customWidth="1"/>
    <col min="6719" max="6720" width="2.73046875" customWidth="1"/>
    <col min="6721" max="6721" width="3.265625" customWidth="1"/>
    <col min="6722" max="6722" width="10.73046875" customWidth="1"/>
    <col min="6723" max="6723" width="1.3984375" customWidth="1"/>
    <col min="6724" max="6724" width="10.73046875" customWidth="1"/>
    <col min="6725" max="6725" width="2.73046875" customWidth="1"/>
    <col min="6726" max="6726" width="1.73046875" customWidth="1"/>
    <col min="6727" max="6728" width="2.73046875" customWidth="1"/>
    <col min="6729" max="6729" width="3.265625" customWidth="1"/>
    <col min="6730" max="6730" width="10.73046875" customWidth="1"/>
    <col min="6731" max="6731" width="1.3984375" customWidth="1"/>
    <col min="6732" max="6732" width="10.73046875" customWidth="1"/>
    <col min="6733" max="6733" width="2.73046875" customWidth="1"/>
    <col min="6734" max="6734" width="1.73046875" customWidth="1"/>
    <col min="6735" max="6736" width="2.73046875" customWidth="1"/>
    <col min="6737" max="6737" width="3.265625" customWidth="1"/>
    <col min="6738" max="6738" width="10.73046875" customWidth="1"/>
    <col min="6739" max="6739" width="1.3984375" customWidth="1"/>
    <col min="6740" max="6740" width="10.73046875" customWidth="1"/>
    <col min="6741" max="6741" width="2.73046875" customWidth="1"/>
    <col min="6742" max="6742" width="1.73046875" customWidth="1"/>
    <col min="6743" max="6744" width="2.73046875" customWidth="1"/>
    <col min="6745" max="6745" width="3.265625" customWidth="1"/>
    <col min="6746" max="6746" width="10.73046875" customWidth="1"/>
    <col min="6747" max="6747" width="1.3984375" customWidth="1"/>
    <col min="6748" max="6748" width="10.73046875" customWidth="1"/>
    <col min="6749" max="6749" width="2.73046875" customWidth="1"/>
    <col min="6750" max="6750" width="1.73046875" customWidth="1"/>
    <col min="6751" max="6752" width="2.73046875" customWidth="1"/>
    <col min="6753" max="6753" width="3.265625" customWidth="1"/>
    <col min="6754" max="6754" width="10.73046875" customWidth="1"/>
    <col min="6755" max="6755" width="1.3984375" customWidth="1"/>
    <col min="6756" max="6756" width="10.73046875" customWidth="1"/>
    <col min="6757" max="6757" width="2.73046875" customWidth="1"/>
    <col min="6758" max="6758" width="1.73046875" customWidth="1"/>
    <col min="6759" max="6761" width="2.73046875" customWidth="1"/>
    <col min="6762" max="6762" width="5.73046875" customWidth="1"/>
    <col min="6763" max="6763" width="6.1328125" customWidth="1"/>
    <col min="6764" max="6764" width="10.73046875" customWidth="1"/>
    <col min="6765" max="6765" width="1.3984375" customWidth="1"/>
    <col min="6766" max="6766" width="10.73046875" customWidth="1"/>
    <col min="6767" max="6767" width="2.73046875" customWidth="1"/>
    <col min="6768" max="6768" width="1.73046875" customWidth="1"/>
    <col min="6769" max="6770" width="2.73046875" customWidth="1"/>
    <col min="6771" max="6771" width="3.265625" customWidth="1"/>
    <col min="6772" max="6772" width="10.73046875" customWidth="1"/>
    <col min="6773" max="6773" width="1.3984375" customWidth="1"/>
    <col min="6774" max="6774" width="10.73046875" customWidth="1"/>
    <col min="6775" max="6775" width="2.73046875" customWidth="1"/>
    <col min="6776" max="6776" width="1.73046875" customWidth="1"/>
    <col min="6777" max="6778" width="2.73046875" customWidth="1"/>
    <col min="6779" max="6779" width="3.265625" customWidth="1"/>
    <col min="6780" max="6780" width="10.73046875" customWidth="1"/>
    <col min="6781" max="6781" width="1.3984375" customWidth="1"/>
    <col min="6782" max="6782" width="10.73046875" customWidth="1"/>
    <col min="6783" max="6783" width="2.73046875" customWidth="1"/>
    <col min="6784" max="6784" width="1.73046875" customWidth="1"/>
    <col min="6785" max="6786" width="2.73046875" customWidth="1"/>
    <col min="6787" max="6787" width="3.265625" customWidth="1"/>
    <col min="6788" max="6788" width="10.73046875" customWidth="1"/>
    <col min="6789" max="6789" width="1.3984375" customWidth="1"/>
    <col min="6790" max="6790" width="10.73046875" customWidth="1"/>
    <col min="6791" max="6791" width="2.73046875" customWidth="1"/>
    <col min="6792" max="6792" width="1.73046875" customWidth="1"/>
    <col min="6793" max="6794" width="2.73046875" customWidth="1"/>
    <col min="6795" max="6795" width="3.265625" customWidth="1"/>
    <col min="6796" max="6796" width="5.73046875" customWidth="1"/>
    <col min="6797" max="6797" width="6.1328125" customWidth="1"/>
    <col min="6798" max="6798" width="10.73046875" customWidth="1"/>
    <col min="6799" max="6799" width="1.3984375" customWidth="1"/>
    <col min="6800" max="6800" width="10.73046875" customWidth="1"/>
    <col min="6801" max="6801" width="2.73046875" customWidth="1"/>
    <col min="6802" max="6802" width="1.73046875" customWidth="1"/>
    <col min="6803" max="6804" width="2.73046875" customWidth="1"/>
    <col min="6805" max="6805" width="3.265625" customWidth="1"/>
    <col min="6806" max="6806" width="10.73046875" customWidth="1"/>
    <col min="6807" max="6807" width="1.3984375" customWidth="1"/>
    <col min="6808" max="6808" width="10.73046875" customWidth="1"/>
    <col min="6809" max="6809" width="2.73046875" customWidth="1"/>
    <col min="6810" max="6810" width="1.73046875" customWidth="1"/>
    <col min="6811" max="6812" width="2.73046875" customWidth="1"/>
    <col min="6813" max="6813" width="3.265625" customWidth="1"/>
    <col min="6814" max="6814" width="5.73046875" customWidth="1"/>
    <col min="6815" max="6815" width="6.1328125" customWidth="1"/>
    <col min="6816" max="6816" width="10.73046875" customWidth="1"/>
    <col min="6817" max="6817" width="1.3984375" customWidth="1"/>
    <col min="6818" max="6818" width="10.73046875" customWidth="1"/>
    <col min="6819" max="6819" width="2.73046875" customWidth="1"/>
    <col min="6820" max="6820" width="1.73046875" customWidth="1"/>
    <col min="6821" max="6822" width="2.73046875" customWidth="1"/>
    <col min="6823" max="6823" width="3.265625" customWidth="1"/>
    <col min="6825" max="6825" width="3.265625" customWidth="1"/>
    <col min="6827" max="6827" width="3.265625" customWidth="1"/>
    <col min="6829" max="6829" width="3.265625" customWidth="1"/>
    <col min="6831" max="6831" width="5.73046875" customWidth="1"/>
    <col min="6832" max="6832" width="8.3984375" customWidth="1"/>
    <col min="6833" max="6833" width="6.1328125" customWidth="1"/>
    <col min="6834" max="6834" width="5.59765625" customWidth="1"/>
    <col min="6835" max="6835" width="6.265625" customWidth="1"/>
    <col min="6951" max="6951" width="16.59765625" customWidth="1"/>
    <col min="6954" max="6954" width="10.73046875" customWidth="1"/>
    <col min="6955" max="6955" width="1.3984375" customWidth="1"/>
    <col min="6956" max="6956" width="10.73046875" customWidth="1"/>
    <col min="6957" max="6957" width="2.73046875" customWidth="1"/>
    <col min="6958" max="6958" width="1.73046875" customWidth="1"/>
    <col min="6959" max="6960" width="2.73046875" customWidth="1"/>
    <col min="6961" max="6961" width="3.265625" customWidth="1"/>
    <col min="6962" max="6962" width="10.73046875" customWidth="1"/>
    <col min="6963" max="6963" width="1.3984375" customWidth="1"/>
    <col min="6964" max="6964" width="10.73046875" customWidth="1"/>
    <col min="6965" max="6965" width="2.73046875" customWidth="1"/>
    <col min="6966" max="6966" width="1.73046875" customWidth="1"/>
    <col min="6967" max="6968" width="2.73046875" customWidth="1"/>
    <col min="6969" max="6969" width="3.265625" customWidth="1"/>
    <col min="6970" max="6970" width="10.73046875" customWidth="1"/>
    <col min="6971" max="6971" width="1.3984375" customWidth="1"/>
    <col min="6972" max="6972" width="10.73046875" customWidth="1"/>
    <col min="6973" max="6973" width="2.73046875" customWidth="1"/>
    <col min="6974" max="6974" width="1.73046875" customWidth="1"/>
    <col min="6975" max="6976" width="2.73046875" customWidth="1"/>
    <col min="6977" max="6977" width="3.265625" customWidth="1"/>
    <col min="6978" max="6978" width="10.73046875" customWidth="1"/>
    <col min="6979" max="6979" width="1.3984375" customWidth="1"/>
    <col min="6980" max="6980" width="10.73046875" customWidth="1"/>
    <col min="6981" max="6981" width="2.73046875" customWidth="1"/>
    <col min="6982" max="6982" width="1.73046875" customWidth="1"/>
    <col min="6983" max="6984" width="2.73046875" customWidth="1"/>
    <col min="6985" max="6985" width="3.265625" customWidth="1"/>
    <col min="6986" max="6986" width="10.73046875" customWidth="1"/>
    <col min="6987" max="6987" width="1.3984375" customWidth="1"/>
    <col min="6988" max="6988" width="10.73046875" customWidth="1"/>
    <col min="6989" max="6989" width="2.73046875" customWidth="1"/>
    <col min="6990" max="6990" width="1.73046875" customWidth="1"/>
    <col min="6991" max="6992" width="2.73046875" customWidth="1"/>
    <col min="6993" max="6993" width="3.265625" customWidth="1"/>
    <col min="6994" max="6994" width="10.73046875" customWidth="1"/>
    <col min="6995" max="6995" width="1.3984375" customWidth="1"/>
    <col min="6996" max="6996" width="10.73046875" customWidth="1"/>
    <col min="6997" max="6997" width="2.73046875" customWidth="1"/>
    <col min="6998" max="6998" width="1.73046875" customWidth="1"/>
    <col min="6999" max="7000" width="2.73046875" customWidth="1"/>
    <col min="7001" max="7001" width="3.265625" customWidth="1"/>
    <col min="7002" max="7002" width="10.73046875" customWidth="1"/>
    <col min="7003" max="7003" width="1.3984375" customWidth="1"/>
    <col min="7004" max="7004" width="10.73046875" customWidth="1"/>
    <col min="7005" max="7005" width="2.73046875" customWidth="1"/>
    <col min="7006" max="7006" width="1.73046875" customWidth="1"/>
    <col min="7007" max="7008" width="2.73046875" customWidth="1"/>
    <col min="7009" max="7009" width="3.265625" customWidth="1"/>
    <col min="7010" max="7010" width="10.73046875" customWidth="1"/>
    <col min="7011" max="7011" width="1.3984375" customWidth="1"/>
    <col min="7012" max="7012" width="10.73046875" customWidth="1"/>
    <col min="7013" max="7013" width="2.73046875" customWidth="1"/>
    <col min="7014" max="7014" width="1.73046875" customWidth="1"/>
    <col min="7015" max="7017" width="2.73046875" customWidth="1"/>
    <col min="7018" max="7018" width="5.73046875" customWidth="1"/>
    <col min="7019" max="7019" width="6.1328125" customWidth="1"/>
    <col min="7020" max="7020" width="10.73046875" customWidth="1"/>
    <col min="7021" max="7021" width="1.3984375" customWidth="1"/>
    <col min="7022" max="7022" width="10.73046875" customWidth="1"/>
    <col min="7023" max="7023" width="2.73046875" customWidth="1"/>
    <col min="7024" max="7024" width="1.73046875" customWidth="1"/>
    <col min="7025" max="7026" width="2.73046875" customWidth="1"/>
    <col min="7027" max="7027" width="3.265625" customWidth="1"/>
    <col min="7028" max="7028" width="10.73046875" customWidth="1"/>
    <col min="7029" max="7029" width="1.3984375" customWidth="1"/>
    <col min="7030" max="7030" width="10.73046875" customWidth="1"/>
    <col min="7031" max="7031" width="2.73046875" customWidth="1"/>
    <col min="7032" max="7032" width="1.73046875" customWidth="1"/>
    <col min="7033" max="7034" width="2.73046875" customWidth="1"/>
    <col min="7035" max="7035" width="3.265625" customWidth="1"/>
    <col min="7036" max="7036" width="10.73046875" customWidth="1"/>
    <col min="7037" max="7037" width="1.3984375" customWidth="1"/>
    <col min="7038" max="7038" width="10.73046875" customWidth="1"/>
    <col min="7039" max="7039" width="2.73046875" customWidth="1"/>
    <col min="7040" max="7040" width="1.73046875" customWidth="1"/>
    <col min="7041" max="7042" width="2.73046875" customWidth="1"/>
    <col min="7043" max="7043" width="3.265625" customWidth="1"/>
    <col min="7044" max="7044" width="10.73046875" customWidth="1"/>
    <col min="7045" max="7045" width="1.3984375" customWidth="1"/>
    <col min="7046" max="7046" width="10.73046875" customWidth="1"/>
    <col min="7047" max="7047" width="2.73046875" customWidth="1"/>
    <col min="7048" max="7048" width="1.73046875" customWidth="1"/>
    <col min="7049" max="7050" width="2.73046875" customWidth="1"/>
    <col min="7051" max="7051" width="3.265625" customWidth="1"/>
    <col min="7052" max="7052" width="5.73046875" customWidth="1"/>
    <col min="7053" max="7053" width="6.1328125" customWidth="1"/>
    <col min="7054" max="7054" width="10.73046875" customWidth="1"/>
    <col min="7055" max="7055" width="1.3984375" customWidth="1"/>
    <col min="7056" max="7056" width="10.73046875" customWidth="1"/>
    <col min="7057" max="7057" width="2.73046875" customWidth="1"/>
    <col min="7058" max="7058" width="1.73046875" customWidth="1"/>
    <col min="7059" max="7060" width="2.73046875" customWidth="1"/>
    <col min="7061" max="7061" width="3.265625" customWidth="1"/>
    <col min="7062" max="7062" width="10.73046875" customWidth="1"/>
    <col min="7063" max="7063" width="1.3984375" customWidth="1"/>
    <col min="7064" max="7064" width="10.73046875" customWidth="1"/>
    <col min="7065" max="7065" width="2.73046875" customWidth="1"/>
    <col min="7066" max="7066" width="1.73046875" customWidth="1"/>
    <col min="7067" max="7068" width="2.73046875" customWidth="1"/>
    <col min="7069" max="7069" width="3.265625" customWidth="1"/>
    <col min="7070" max="7070" width="5.73046875" customWidth="1"/>
    <col min="7071" max="7071" width="6.1328125" customWidth="1"/>
    <col min="7072" max="7072" width="10.73046875" customWidth="1"/>
    <col min="7073" max="7073" width="1.3984375" customWidth="1"/>
    <col min="7074" max="7074" width="10.73046875" customWidth="1"/>
    <col min="7075" max="7075" width="2.73046875" customWidth="1"/>
    <col min="7076" max="7076" width="1.73046875" customWidth="1"/>
    <col min="7077" max="7078" width="2.73046875" customWidth="1"/>
    <col min="7079" max="7079" width="3.265625" customWidth="1"/>
    <col min="7081" max="7081" width="3.265625" customWidth="1"/>
    <col min="7083" max="7083" width="3.265625" customWidth="1"/>
    <col min="7085" max="7085" width="3.265625" customWidth="1"/>
    <col min="7087" max="7087" width="5.73046875" customWidth="1"/>
    <col min="7088" max="7088" width="8.3984375" customWidth="1"/>
    <col min="7089" max="7089" width="6.1328125" customWidth="1"/>
    <col min="7090" max="7090" width="5.59765625" customWidth="1"/>
    <col min="7091" max="7091" width="6.265625" customWidth="1"/>
    <col min="7207" max="7207" width="16.59765625" customWidth="1"/>
    <col min="7210" max="7210" width="10.73046875" customWidth="1"/>
    <col min="7211" max="7211" width="1.3984375" customWidth="1"/>
    <col min="7212" max="7212" width="10.73046875" customWidth="1"/>
    <col min="7213" max="7213" width="2.73046875" customWidth="1"/>
    <col min="7214" max="7214" width="1.73046875" customWidth="1"/>
    <col min="7215" max="7216" width="2.73046875" customWidth="1"/>
    <col min="7217" max="7217" width="3.265625" customWidth="1"/>
    <col min="7218" max="7218" width="10.73046875" customWidth="1"/>
    <col min="7219" max="7219" width="1.3984375" customWidth="1"/>
    <col min="7220" max="7220" width="10.73046875" customWidth="1"/>
    <col min="7221" max="7221" width="2.73046875" customWidth="1"/>
    <col min="7222" max="7222" width="1.73046875" customWidth="1"/>
    <col min="7223" max="7224" width="2.73046875" customWidth="1"/>
    <col min="7225" max="7225" width="3.265625" customWidth="1"/>
    <col min="7226" max="7226" width="10.73046875" customWidth="1"/>
    <col min="7227" max="7227" width="1.3984375" customWidth="1"/>
    <col min="7228" max="7228" width="10.73046875" customWidth="1"/>
    <col min="7229" max="7229" width="2.73046875" customWidth="1"/>
    <col min="7230" max="7230" width="1.73046875" customWidth="1"/>
    <col min="7231" max="7232" width="2.73046875" customWidth="1"/>
    <col min="7233" max="7233" width="3.265625" customWidth="1"/>
    <col min="7234" max="7234" width="10.73046875" customWidth="1"/>
    <col min="7235" max="7235" width="1.3984375" customWidth="1"/>
    <col min="7236" max="7236" width="10.73046875" customWidth="1"/>
    <col min="7237" max="7237" width="2.73046875" customWidth="1"/>
    <col min="7238" max="7238" width="1.73046875" customWidth="1"/>
    <col min="7239" max="7240" width="2.73046875" customWidth="1"/>
    <col min="7241" max="7241" width="3.265625" customWidth="1"/>
    <col min="7242" max="7242" width="10.73046875" customWidth="1"/>
    <col min="7243" max="7243" width="1.3984375" customWidth="1"/>
    <col min="7244" max="7244" width="10.73046875" customWidth="1"/>
    <col min="7245" max="7245" width="2.73046875" customWidth="1"/>
    <col min="7246" max="7246" width="1.73046875" customWidth="1"/>
    <col min="7247" max="7248" width="2.73046875" customWidth="1"/>
    <col min="7249" max="7249" width="3.265625" customWidth="1"/>
    <col min="7250" max="7250" width="10.73046875" customWidth="1"/>
    <col min="7251" max="7251" width="1.3984375" customWidth="1"/>
    <col min="7252" max="7252" width="10.73046875" customWidth="1"/>
    <col min="7253" max="7253" width="2.73046875" customWidth="1"/>
    <col min="7254" max="7254" width="1.73046875" customWidth="1"/>
    <col min="7255" max="7256" width="2.73046875" customWidth="1"/>
    <col min="7257" max="7257" width="3.265625" customWidth="1"/>
    <col min="7258" max="7258" width="10.73046875" customWidth="1"/>
    <col min="7259" max="7259" width="1.3984375" customWidth="1"/>
    <col min="7260" max="7260" width="10.73046875" customWidth="1"/>
    <col min="7261" max="7261" width="2.73046875" customWidth="1"/>
    <col min="7262" max="7262" width="1.73046875" customWidth="1"/>
    <col min="7263" max="7264" width="2.73046875" customWidth="1"/>
    <col min="7265" max="7265" width="3.265625" customWidth="1"/>
    <col min="7266" max="7266" width="10.73046875" customWidth="1"/>
    <col min="7267" max="7267" width="1.3984375" customWidth="1"/>
    <col min="7268" max="7268" width="10.73046875" customWidth="1"/>
    <col min="7269" max="7269" width="2.73046875" customWidth="1"/>
    <col min="7270" max="7270" width="1.73046875" customWidth="1"/>
    <col min="7271" max="7273" width="2.73046875" customWidth="1"/>
    <col min="7274" max="7274" width="5.73046875" customWidth="1"/>
    <col min="7275" max="7275" width="6.1328125" customWidth="1"/>
    <col min="7276" max="7276" width="10.73046875" customWidth="1"/>
    <col min="7277" max="7277" width="1.3984375" customWidth="1"/>
    <col min="7278" max="7278" width="10.73046875" customWidth="1"/>
    <col min="7279" max="7279" width="2.73046875" customWidth="1"/>
    <col min="7280" max="7280" width="1.73046875" customWidth="1"/>
    <col min="7281" max="7282" width="2.73046875" customWidth="1"/>
    <col min="7283" max="7283" width="3.265625" customWidth="1"/>
    <col min="7284" max="7284" width="10.73046875" customWidth="1"/>
    <col min="7285" max="7285" width="1.3984375" customWidth="1"/>
    <col min="7286" max="7286" width="10.73046875" customWidth="1"/>
    <col min="7287" max="7287" width="2.73046875" customWidth="1"/>
    <col min="7288" max="7288" width="1.73046875" customWidth="1"/>
    <col min="7289" max="7290" width="2.73046875" customWidth="1"/>
    <col min="7291" max="7291" width="3.265625" customWidth="1"/>
    <col min="7292" max="7292" width="10.73046875" customWidth="1"/>
    <col min="7293" max="7293" width="1.3984375" customWidth="1"/>
    <col min="7294" max="7294" width="10.73046875" customWidth="1"/>
    <col min="7295" max="7295" width="2.73046875" customWidth="1"/>
    <col min="7296" max="7296" width="1.73046875" customWidth="1"/>
    <col min="7297" max="7298" width="2.73046875" customWidth="1"/>
    <col min="7299" max="7299" width="3.265625" customWidth="1"/>
    <col min="7300" max="7300" width="10.73046875" customWidth="1"/>
    <col min="7301" max="7301" width="1.3984375" customWidth="1"/>
    <col min="7302" max="7302" width="10.73046875" customWidth="1"/>
    <col min="7303" max="7303" width="2.73046875" customWidth="1"/>
    <col min="7304" max="7304" width="1.73046875" customWidth="1"/>
    <col min="7305" max="7306" width="2.73046875" customWidth="1"/>
    <col min="7307" max="7307" width="3.265625" customWidth="1"/>
    <col min="7308" max="7308" width="5.73046875" customWidth="1"/>
    <col min="7309" max="7309" width="6.1328125" customWidth="1"/>
    <col min="7310" max="7310" width="10.73046875" customWidth="1"/>
    <col min="7311" max="7311" width="1.3984375" customWidth="1"/>
    <col min="7312" max="7312" width="10.73046875" customWidth="1"/>
    <col min="7313" max="7313" width="2.73046875" customWidth="1"/>
    <col min="7314" max="7314" width="1.73046875" customWidth="1"/>
    <col min="7315" max="7316" width="2.73046875" customWidth="1"/>
    <col min="7317" max="7317" width="3.265625" customWidth="1"/>
    <col min="7318" max="7318" width="10.73046875" customWidth="1"/>
    <col min="7319" max="7319" width="1.3984375" customWidth="1"/>
    <col min="7320" max="7320" width="10.73046875" customWidth="1"/>
    <col min="7321" max="7321" width="2.73046875" customWidth="1"/>
    <col min="7322" max="7322" width="1.73046875" customWidth="1"/>
    <col min="7323" max="7324" width="2.73046875" customWidth="1"/>
    <col min="7325" max="7325" width="3.265625" customWidth="1"/>
    <col min="7326" max="7326" width="5.73046875" customWidth="1"/>
    <col min="7327" max="7327" width="6.1328125" customWidth="1"/>
    <col min="7328" max="7328" width="10.73046875" customWidth="1"/>
    <col min="7329" max="7329" width="1.3984375" customWidth="1"/>
    <col min="7330" max="7330" width="10.73046875" customWidth="1"/>
    <col min="7331" max="7331" width="2.73046875" customWidth="1"/>
    <col min="7332" max="7332" width="1.73046875" customWidth="1"/>
    <col min="7333" max="7334" width="2.73046875" customWidth="1"/>
    <col min="7335" max="7335" width="3.265625" customWidth="1"/>
    <col min="7337" max="7337" width="3.265625" customWidth="1"/>
    <col min="7339" max="7339" width="3.265625" customWidth="1"/>
    <col min="7341" max="7341" width="3.265625" customWidth="1"/>
    <col min="7343" max="7343" width="5.73046875" customWidth="1"/>
    <col min="7344" max="7344" width="8.3984375" customWidth="1"/>
    <col min="7345" max="7345" width="6.1328125" customWidth="1"/>
    <col min="7346" max="7346" width="5.59765625" customWidth="1"/>
    <col min="7347" max="7347" width="6.265625" customWidth="1"/>
    <col min="7463" max="7463" width="16.59765625" customWidth="1"/>
    <col min="7466" max="7466" width="10.73046875" customWidth="1"/>
    <col min="7467" max="7467" width="1.3984375" customWidth="1"/>
    <col min="7468" max="7468" width="10.73046875" customWidth="1"/>
    <col min="7469" max="7469" width="2.73046875" customWidth="1"/>
    <col min="7470" max="7470" width="1.73046875" customWidth="1"/>
    <col min="7471" max="7472" width="2.73046875" customWidth="1"/>
    <col min="7473" max="7473" width="3.265625" customWidth="1"/>
    <col min="7474" max="7474" width="10.73046875" customWidth="1"/>
    <col min="7475" max="7475" width="1.3984375" customWidth="1"/>
    <col min="7476" max="7476" width="10.73046875" customWidth="1"/>
    <col min="7477" max="7477" width="2.73046875" customWidth="1"/>
    <col min="7478" max="7478" width="1.73046875" customWidth="1"/>
    <col min="7479" max="7480" width="2.73046875" customWidth="1"/>
    <col min="7481" max="7481" width="3.265625" customWidth="1"/>
    <col min="7482" max="7482" width="10.73046875" customWidth="1"/>
    <col min="7483" max="7483" width="1.3984375" customWidth="1"/>
    <col min="7484" max="7484" width="10.73046875" customWidth="1"/>
    <col min="7485" max="7485" width="2.73046875" customWidth="1"/>
    <col min="7486" max="7486" width="1.73046875" customWidth="1"/>
    <col min="7487" max="7488" width="2.73046875" customWidth="1"/>
    <col min="7489" max="7489" width="3.265625" customWidth="1"/>
    <col min="7490" max="7490" width="10.73046875" customWidth="1"/>
    <col min="7491" max="7491" width="1.3984375" customWidth="1"/>
    <col min="7492" max="7492" width="10.73046875" customWidth="1"/>
    <col min="7493" max="7493" width="2.73046875" customWidth="1"/>
    <col min="7494" max="7494" width="1.73046875" customWidth="1"/>
    <col min="7495" max="7496" width="2.73046875" customWidth="1"/>
    <col min="7497" max="7497" width="3.265625" customWidth="1"/>
    <col min="7498" max="7498" width="10.73046875" customWidth="1"/>
    <col min="7499" max="7499" width="1.3984375" customWidth="1"/>
    <col min="7500" max="7500" width="10.73046875" customWidth="1"/>
    <col min="7501" max="7501" width="2.73046875" customWidth="1"/>
    <col min="7502" max="7502" width="1.73046875" customWidth="1"/>
    <col min="7503" max="7504" width="2.73046875" customWidth="1"/>
    <col min="7505" max="7505" width="3.265625" customWidth="1"/>
    <col min="7506" max="7506" width="10.73046875" customWidth="1"/>
    <col min="7507" max="7507" width="1.3984375" customWidth="1"/>
    <col min="7508" max="7508" width="10.73046875" customWidth="1"/>
    <col min="7509" max="7509" width="2.73046875" customWidth="1"/>
    <col min="7510" max="7510" width="1.73046875" customWidth="1"/>
    <col min="7511" max="7512" width="2.73046875" customWidth="1"/>
    <col min="7513" max="7513" width="3.265625" customWidth="1"/>
    <col min="7514" max="7514" width="10.73046875" customWidth="1"/>
    <col min="7515" max="7515" width="1.3984375" customWidth="1"/>
    <col min="7516" max="7516" width="10.73046875" customWidth="1"/>
    <col min="7517" max="7517" width="2.73046875" customWidth="1"/>
    <col min="7518" max="7518" width="1.73046875" customWidth="1"/>
    <col min="7519" max="7520" width="2.73046875" customWidth="1"/>
    <col min="7521" max="7521" width="3.265625" customWidth="1"/>
    <col min="7522" max="7522" width="10.73046875" customWidth="1"/>
    <col min="7523" max="7523" width="1.3984375" customWidth="1"/>
    <col min="7524" max="7524" width="10.73046875" customWidth="1"/>
    <col min="7525" max="7525" width="2.73046875" customWidth="1"/>
    <col min="7526" max="7526" width="1.73046875" customWidth="1"/>
    <col min="7527" max="7529" width="2.73046875" customWidth="1"/>
    <col min="7530" max="7530" width="5.73046875" customWidth="1"/>
    <col min="7531" max="7531" width="6.1328125" customWidth="1"/>
    <col min="7532" max="7532" width="10.73046875" customWidth="1"/>
    <col min="7533" max="7533" width="1.3984375" customWidth="1"/>
    <col min="7534" max="7534" width="10.73046875" customWidth="1"/>
    <col min="7535" max="7535" width="2.73046875" customWidth="1"/>
    <col min="7536" max="7536" width="1.73046875" customWidth="1"/>
    <col min="7537" max="7538" width="2.73046875" customWidth="1"/>
    <col min="7539" max="7539" width="3.265625" customWidth="1"/>
    <col min="7540" max="7540" width="10.73046875" customWidth="1"/>
    <col min="7541" max="7541" width="1.3984375" customWidth="1"/>
    <col min="7542" max="7542" width="10.73046875" customWidth="1"/>
    <col min="7543" max="7543" width="2.73046875" customWidth="1"/>
    <col min="7544" max="7544" width="1.73046875" customWidth="1"/>
    <col min="7545" max="7546" width="2.73046875" customWidth="1"/>
    <col min="7547" max="7547" width="3.265625" customWidth="1"/>
    <col min="7548" max="7548" width="10.73046875" customWidth="1"/>
    <col min="7549" max="7549" width="1.3984375" customWidth="1"/>
    <col min="7550" max="7550" width="10.73046875" customWidth="1"/>
    <col min="7551" max="7551" width="2.73046875" customWidth="1"/>
    <col min="7552" max="7552" width="1.73046875" customWidth="1"/>
    <col min="7553" max="7554" width="2.73046875" customWidth="1"/>
    <col min="7555" max="7555" width="3.265625" customWidth="1"/>
    <col min="7556" max="7556" width="10.73046875" customWidth="1"/>
    <col min="7557" max="7557" width="1.3984375" customWidth="1"/>
    <col min="7558" max="7558" width="10.73046875" customWidth="1"/>
    <col min="7559" max="7559" width="2.73046875" customWidth="1"/>
    <col min="7560" max="7560" width="1.73046875" customWidth="1"/>
    <col min="7561" max="7562" width="2.73046875" customWidth="1"/>
    <col min="7563" max="7563" width="3.265625" customWidth="1"/>
    <col min="7564" max="7564" width="5.73046875" customWidth="1"/>
    <col min="7565" max="7565" width="6.1328125" customWidth="1"/>
    <col min="7566" max="7566" width="10.73046875" customWidth="1"/>
    <col min="7567" max="7567" width="1.3984375" customWidth="1"/>
    <col min="7568" max="7568" width="10.73046875" customWidth="1"/>
    <col min="7569" max="7569" width="2.73046875" customWidth="1"/>
    <col min="7570" max="7570" width="1.73046875" customWidth="1"/>
    <col min="7571" max="7572" width="2.73046875" customWidth="1"/>
    <col min="7573" max="7573" width="3.265625" customWidth="1"/>
    <col min="7574" max="7574" width="10.73046875" customWidth="1"/>
    <col min="7575" max="7575" width="1.3984375" customWidth="1"/>
    <col min="7576" max="7576" width="10.73046875" customWidth="1"/>
    <col min="7577" max="7577" width="2.73046875" customWidth="1"/>
    <col min="7578" max="7578" width="1.73046875" customWidth="1"/>
    <col min="7579" max="7580" width="2.73046875" customWidth="1"/>
    <col min="7581" max="7581" width="3.265625" customWidth="1"/>
    <col min="7582" max="7582" width="5.73046875" customWidth="1"/>
    <col min="7583" max="7583" width="6.1328125" customWidth="1"/>
    <col min="7584" max="7584" width="10.73046875" customWidth="1"/>
    <col min="7585" max="7585" width="1.3984375" customWidth="1"/>
    <col min="7586" max="7586" width="10.73046875" customWidth="1"/>
    <col min="7587" max="7587" width="2.73046875" customWidth="1"/>
    <col min="7588" max="7588" width="1.73046875" customWidth="1"/>
    <col min="7589" max="7590" width="2.73046875" customWidth="1"/>
    <col min="7591" max="7591" width="3.265625" customWidth="1"/>
    <col min="7593" max="7593" width="3.265625" customWidth="1"/>
    <col min="7595" max="7595" width="3.265625" customWidth="1"/>
    <col min="7597" max="7597" width="3.265625" customWidth="1"/>
    <col min="7599" max="7599" width="5.73046875" customWidth="1"/>
    <col min="7600" max="7600" width="8.3984375" customWidth="1"/>
    <col min="7601" max="7601" width="6.1328125" customWidth="1"/>
    <col min="7602" max="7602" width="5.59765625" customWidth="1"/>
    <col min="7603" max="7603" width="6.265625" customWidth="1"/>
    <col min="7719" max="7719" width="16.59765625" customWidth="1"/>
    <col min="7722" max="7722" width="10.73046875" customWidth="1"/>
    <col min="7723" max="7723" width="1.3984375" customWidth="1"/>
    <col min="7724" max="7724" width="10.73046875" customWidth="1"/>
    <col min="7725" max="7725" width="2.73046875" customWidth="1"/>
    <col min="7726" max="7726" width="1.73046875" customWidth="1"/>
    <col min="7727" max="7728" width="2.73046875" customWidth="1"/>
    <col min="7729" max="7729" width="3.265625" customWidth="1"/>
    <col min="7730" max="7730" width="10.73046875" customWidth="1"/>
    <col min="7731" max="7731" width="1.3984375" customWidth="1"/>
    <col min="7732" max="7732" width="10.73046875" customWidth="1"/>
    <col min="7733" max="7733" width="2.73046875" customWidth="1"/>
    <col min="7734" max="7734" width="1.73046875" customWidth="1"/>
    <col min="7735" max="7736" width="2.73046875" customWidth="1"/>
    <col min="7737" max="7737" width="3.265625" customWidth="1"/>
    <col min="7738" max="7738" width="10.73046875" customWidth="1"/>
    <col min="7739" max="7739" width="1.3984375" customWidth="1"/>
    <col min="7740" max="7740" width="10.73046875" customWidth="1"/>
    <col min="7741" max="7741" width="2.73046875" customWidth="1"/>
    <col min="7742" max="7742" width="1.73046875" customWidth="1"/>
    <col min="7743" max="7744" width="2.73046875" customWidth="1"/>
    <col min="7745" max="7745" width="3.265625" customWidth="1"/>
    <col min="7746" max="7746" width="10.73046875" customWidth="1"/>
    <col min="7747" max="7747" width="1.3984375" customWidth="1"/>
    <col min="7748" max="7748" width="10.73046875" customWidth="1"/>
    <col min="7749" max="7749" width="2.73046875" customWidth="1"/>
    <col min="7750" max="7750" width="1.73046875" customWidth="1"/>
    <col min="7751" max="7752" width="2.73046875" customWidth="1"/>
    <col min="7753" max="7753" width="3.265625" customWidth="1"/>
    <col min="7754" max="7754" width="10.73046875" customWidth="1"/>
    <col min="7755" max="7755" width="1.3984375" customWidth="1"/>
    <col min="7756" max="7756" width="10.73046875" customWidth="1"/>
    <col min="7757" max="7757" width="2.73046875" customWidth="1"/>
    <col min="7758" max="7758" width="1.73046875" customWidth="1"/>
    <col min="7759" max="7760" width="2.73046875" customWidth="1"/>
    <col min="7761" max="7761" width="3.265625" customWidth="1"/>
    <col min="7762" max="7762" width="10.73046875" customWidth="1"/>
    <col min="7763" max="7763" width="1.3984375" customWidth="1"/>
    <col min="7764" max="7764" width="10.73046875" customWidth="1"/>
    <col min="7765" max="7765" width="2.73046875" customWidth="1"/>
    <col min="7766" max="7766" width="1.73046875" customWidth="1"/>
    <col min="7767" max="7768" width="2.73046875" customWidth="1"/>
    <col min="7769" max="7769" width="3.265625" customWidth="1"/>
    <col min="7770" max="7770" width="10.73046875" customWidth="1"/>
    <col min="7771" max="7771" width="1.3984375" customWidth="1"/>
    <col min="7772" max="7772" width="10.73046875" customWidth="1"/>
    <col min="7773" max="7773" width="2.73046875" customWidth="1"/>
    <col min="7774" max="7774" width="1.73046875" customWidth="1"/>
    <col min="7775" max="7776" width="2.73046875" customWidth="1"/>
    <col min="7777" max="7777" width="3.265625" customWidth="1"/>
    <col min="7778" max="7778" width="10.73046875" customWidth="1"/>
    <col min="7779" max="7779" width="1.3984375" customWidth="1"/>
    <col min="7780" max="7780" width="10.73046875" customWidth="1"/>
    <col min="7781" max="7781" width="2.73046875" customWidth="1"/>
    <col min="7782" max="7782" width="1.73046875" customWidth="1"/>
    <col min="7783" max="7785" width="2.73046875" customWidth="1"/>
    <col min="7786" max="7786" width="5.73046875" customWidth="1"/>
    <col min="7787" max="7787" width="6.1328125" customWidth="1"/>
    <col min="7788" max="7788" width="10.73046875" customWidth="1"/>
    <col min="7789" max="7789" width="1.3984375" customWidth="1"/>
    <col min="7790" max="7790" width="10.73046875" customWidth="1"/>
    <col min="7791" max="7791" width="2.73046875" customWidth="1"/>
    <col min="7792" max="7792" width="1.73046875" customWidth="1"/>
    <col min="7793" max="7794" width="2.73046875" customWidth="1"/>
    <col min="7795" max="7795" width="3.265625" customWidth="1"/>
    <col min="7796" max="7796" width="10.73046875" customWidth="1"/>
    <col min="7797" max="7797" width="1.3984375" customWidth="1"/>
    <col min="7798" max="7798" width="10.73046875" customWidth="1"/>
    <col min="7799" max="7799" width="2.73046875" customWidth="1"/>
    <col min="7800" max="7800" width="1.73046875" customWidth="1"/>
    <col min="7801" max="7802" width="2.73046875" customWidth="1"/>
    <col min="7803" max="7803" width="3.265625" customWidth="1"/>
    <col min="7804" max="7804" width="10.73046875" customWidth="1"/>
    <col min="7805" max="7805" width="1.3984375" customWidth="1"/>
    <col min="7806" max="7806" width="10.73046875" customWidth="1"/>
    <col min="7807" max="7807" width="2.73046875" customWidth="1"/>
    <col min="7808" max="7808" width="1.73046875" customWidth="1"/>
    <col min="7809" max="7810" width="2.73046875" customWidth="1"/>
    <col min="7811" max="7811" width="3.265625" customWidth="1"/>
    <col min="7812" max="7812" width="10.73046875" customWidth="1"/>
    <col min="7813" max="7813" width="1.3984375" customWidth="1"/>
    <col min="7814" max="7814" width="10.73046875" customWidth="1"/>
    <col min="7815" max="7815" width="2.73046875" customWidth="1"/>
    <col min="7816" max="7816" width="1.73046875" customWidth="1"/>
    <col min="7817" max="7818" width="2.73046875" customWidth="1"/>
    <col min="7819" max="7819" width="3.265625" customWidth="1"/>
    <col min="7820" max="7820" width="5.73046875" customWidth="1"/>
    <col min="7821" max="7821" width="6.1328125" customWidth="1"/>
    <col min="7822" max="7822" width="10.73046875" customWidth="1"/>
    <col min="7823" max="7823" width="1.3984375" customWidth="1"/>
    <col min="7824" max="7824" width="10.73046875" customWidth="1"/>
    <col min="7825" max="7825" width="2.73046875" customWidth="1"/>
    <col min="7826" max="7826" width="1.73046875" customWidth="1"/>
    <col min="7827" max="7828" width="2.73046875" customWidth="1"/>
    <col min="7829" max="7829" width="3.265625" customWidth="1"/>
    <col min="7830" max="7830" width="10.73046875" customWidth="1"/>
    <col min="7831" max="7831" width="1.3984375" customWidth="1"/>
    <col min="7832" max="7832" width="10.73046875" customWidth="1"/>
    <col min="7833" max="7833" width="2.73046875" customWidth="1"/>
    <col min="7834" max="7834" width="1.73046875" customWidth="1"/>
    <col min="7835" max="7836" width="2.73046875" customWidth="1"/>
    <col min="7837" max="7837" width="3.265625" customWidth="1"/>
    <col min="7838" max="7838" width="5.73046875" customWidth="1"/>
    <col min="7839" max="7839" width="6.1328125" customWidth="1"/>
    <col min="7840" max="7840" width="10.73046875" customWidth="1"/>
    <col min="7841" max="7841" width="1.3984375" customWidth="1"/>
    <col min="7842" max="7842" width="10.73046875" customWidth="1"/>
    <col min="7843" max="7843" width="2.73046875" customWidth="1"/>
    <col min="7844" max="7844" width="1.73046875" customWidth="1"/>
    <col min="7845" max="7846" width="2.73046875" customWidth="1"/>
    <col min="7847" max="7847" width="3.265625" customWidth="1"/>
    <col min="7849" max="7849" width="3.265625" customWidth="1"/>
    <col min="7851" max="7851" width="3.265625" customWidth="1"/>
    <col min="7853" max="7853" width="3.265625" customWidth="1"/>
    <col min="7855" max="7855" width="5.73046875" customWidth="1"/>
    <col min="7856" max="7856" width="8.3984375" customWidth="1"/>
    <col min="7857" max="7857" width="6.1328125" customWidth="1"/>
    <col min="7858" max="7858" width="5.59765625" customWidth="1"/>
    <col min="7859" max="7859" width="6.265625" customWidth="1"/>
    <col min="7975" max="7975" width="16.59765625" customWidth="1"/>
    <col min="7978" max="7978" width="10.73046875" customWidth="1"/>
    <col min="7979" max="7979" width="1.3984375" customWidth="1"/>
    <col min="7980" max="7980" width="10.73046875" customWidth="1"/>
    <col min="7981" max="7981" width="2.73046875" customWidth="1"/>
    <col min="7982" max="7982" width="1.73046875" customWidth="1"/>
    <col min="7983" max="7984" width="2.73046875" customWidth="1"/>
    <col min="7985" max="7985" width="3.265625" customWidth="1"/>
    <col min="7986" max="7986" width="10.73046875" customWidth="1"/>
    <col min="7987" max="7987" width="1.3984375" customWidth="1"/>
    <col min="7988" max="7988" width="10.73046875" customWidth="1"/>
    <col min="7989" max="7989" width="2.73046875" customWidth="1"/>
    <col min="7990" max="7990" width="1.73046875" customWidth="1"/>
    <col min="7991" max="7992" width="2.73046875" customWidth="1"/>
    <col min="7993" max="7993" width="3.265625" customWidth="1"/>
    <col min="7994" max="7994" width="10.73046875" customWidth="1"/>
    <col min="7995" max="7995" width="1.3984375" customWidth="1"/>
    <col min="7996" max="7996" width="10.73046875" customWidth="1"/>
    <col min="7997" max="7997" width="2.73046875" customWidth="1"/>
    <col min="7998" max="7998" width="1.73046875" customWidth="1"/>
    <col min="7999" max="8000" width="2.73046875" customWidth="1"/>
    <col min="8001" max="8001" width="3.265625" customWidth="1"/>
    <col min="8002" max="8002" width="10.73046875" customWidth="1"/>
    <col min="8003" max="8003" width="1.3984375" customWidth="1"/>
    <col min="8004" max="8004" width="10.73046875" customWidth="1"/>
    <col min="8005" max="8005" width="2.73046875" customWidth="1"/>
    <col min="8006" max="8006" width="1.73046875" customWidth="1"/>
    <col min="8007" max="8008" width="2.73046875" customWidth="1"/>
    <col min="8009" max="8009" width="3.265625" customWidth="1"/>
    <col min="8010" max="8010" width="10.73046875" customWidth="1"/>
    <col min="8011" max="8011" width="1.3984375" customWidth="1"/>
    <col min="8012" max="8012" width="10.73046875" customWidth="1"/>
    <col min="8013" max="8013" width="2.73046875" customWidth="1"/>
    <col min="8014" max="8014" width="1.73046875" customWidth="1"/>
    <col min="8015" max="8016" width="2.73046875" customWidth="1"/>
    <col min="8017" max="8017" width="3.265625" customWidth="1"/>
    <col min="8018" max="8018" width="10.73046875" customWidth="1"/>
    <col min="8019" max="8019" width="1.3984375" customWidth="1"/>
    <col min="8020" max="8020" width="10.73046875" customWidth="1"/>
    <col min="8021" max="8021" width="2.73046875" customWidth="1"/>
    <col min="8022" max="8022" width="1.73046875" customWidth="1"/>
    <col min="8023" max="8024" width="2.73046875" customWidth="1"/>
    <col min="8025" max="8025" width="3.265625" customWidth="1"/>
    <col min="8026" max="8026" width="10.73046875" customWidth="1"/>
    <col min="8027" max="8027" width="1.3984375" customWidth="1"/>
    <col min="8028" max="8028" width="10.73046875" customWidth="1"/>
    <col min="8029" max="8029" width="2.73046875" customWidth="1"/>
    <col min="8030" max="8030" width="1.73046875" customWidth="1"/>
    <col min="8031" max="8032" width="2.73046875" customWidth="1"/>
    <col min="8033" max="8033" width="3.265625" customWidth="1"/>
    <col min="8034" max="8034" width="10.73046875" customWidth="1"/>
    <col min="8035" max="8035" width="1.3984375" customWidth="1"/>
    <col min="8036" max="8036" width="10.73046875" customWidth="1"/>
    <col min="8037" max="8037" width="2.73046875" customWidth="1"/>
    <col min="8038" max="8038" width="1.73046875" customWidth="1"/>
    <col min="8039" max="8041" width="2.73046875" customWidth="1"/>
    <col min="8042" max="8042" width="5.73046875" customWidth="1"/>
    <col min="8043" max="8043" width="6.1328125" customWidth="1"/>
    <col min="8044" max="8044" width="10.73046875" customWidth="1"/>
    <col min="8045" max="8045" width="1.3984375" customWidth="1"/>
    <col min="8046" max="8046" width="10.73046875" customWidth="1"/>
    <col min="8047" max="8047" width="2.73046875" customWidth="1"/>
    <col min="8048" max="8048" width="1.73046875" customWidth="1"/>
    <col min="8049" max="8050" width="2.73046875" customWidth="1"/>
    <col min="8051" max="8051" width="3.265625" customWidth="1"/>
    <col min="8052" max="8052" width="10.73046875" customWidth="1"/>
    <col min="8053" max="8053" width="1.3984375" customWidth="1"/>
    <col min="8054" max="8054" width="10.73046875" customWidth="1"/>
    <col min="8055" max="8055" width="2.73046875" customWidth="1"/>
    <col min="8056" max="8056" width="1.73046875" customWidth="1"/>
    <col min="8057" max="8058" width="2.73046875" customWidth="1"/>
    <col min="8059" max="8059" width="3.265625" customWidth="1"/>
    <col min="8060" max="8060" width="10.73046875" customWidth="1"/>
    <col min="8061" max="8061" width="1.3984375" customWidth="1"/>
    <col min="8062" max="8062" width="10.73046875" customWidth="1"/>
    <col min="8063" max="8063" width="2.73046875" customWidth="1"/>
    <col min="8064" max="8064" width="1.73046875" customWidth="1"/>
    <col min="8065" max="8066" width="2.73046875" customWidth="1"/>
    <col min="8067" max="8067" width="3.265625" customWidth="1"/>
    <col min="8068" max="8068" width="10.73046875" customWidth="1"/>
    <col min="8069" max="8069" width="1.3984375" customWidth="1"/>
    <col min="8070" max="8070" width="10.73046875" customWidth="1"/>
    <col min="8071" max="8071" width="2.73046875" customWidth="1"/>
    <col min="8072" max="8072" width="1.73046875" customWidth="1"/>
    <col min="8073" max="8074" width="2.73046875" customWidth="1"/>
    <col min="8075" max="8075" width="3.265625" customWidth="1"/>
    <col min="8076" max="8076" width="5.73046875" customWidth="1"/>
    <col min="8077" max="8077" width="6.1328125" customWidth="1"/>
    <col min="8078" max="8078" width="10.73046875" customWidth="1"/>
    <col min="8079" max="8079" width="1.3984375" customWidth="1"/>
    <col min="8080" max="8080" width="10.73046875" customWidth="1"/>
    <col min="8081" max="8081" width="2.73046875" customWidth="1"/>
    <col min="8082" max="8082" width="1.73046875" customWidth="1"/>
    <col min="8083" max="8084" width="2.73046875" customWidth="1"/>
    <col min="8085" max="8085" width="3.265625" customWidth="1"/>
    <col min="8086" max="8086" width="10.73046875" customWidth="1"/>
    <col min="8087" max="8087" width="1.3984375" customWidth="1"/>
    <col min="8088" max="8088" width="10.73046875" customWidth="1"/>
    <col min="8089" max="8089" width="2.73046875" customWidth="1"/>
    <col min="8090" max="8090" width="1.73046875" customWidth="1"/>
    <col min="8091" max="8092" width="2.73046875" customWidth="1"/>
    <col min="8093" max="8093" width="3.265625" customWidth="1"/>
    <col min="8094" max="8094" width="5.73046875" customWidth="1"/>
    <col min="8095" max="8095" width="6.1328125" customWidth="1"/>
    <col min="8096" max="8096" width="10.73046875" customWidth="1"/>
    <col min="8097" max="8097" width="1.3984375" customWidth="1"/>
    <col min="8098" max="8098" width="10.73046875" customWidth="1"/>
    <col min="8099" max="8099" width="2.73046875" customWidth="1"/>
    <col min="8100" max="8100" width="1.73046875" customWidth="1"/>
    <col min="8101" max="8102" width="2.73046875" customWidth="1"/>
    <col min="8103" max="8103" width="3.265625" customWidth="1"/>
    <col min="8105" max="8105" width="3.265625" customWidth="1"/>
    <col min="8107" max="8107" width="3.265625" customWidth="1"/>
    <col min="8109" max="8109" width="3.265625" customWidth="1"/>
    <col min="8111" max="8111" width="5.73046875" customWidth="1"/>
    <col min="8112" max="8112" width="8.3984375" customWidth="1"/>
    <col min="8113" max="8113" width="6.1328125" customWidth="1"/>
    <col min="8114" max="8114" width="5.59765625" customWidth="1"/>
    <col min="8115" max="8115" width="6.265625" customWidth="1"/>
    <col min="8231" max="8231" width="16.59765625" customWidth="1"/>
    <col min="8234" max="8234" width="10.73046875" customWidth="1"/>
    <col min="8235" max="8235" width="1.3984375" customWidth="1"/>
    <col min="8236" max="8236" width="10.73046875" customWidth="1"/>
    <col min="8237" max="8237" width="2.73046875" customWidth="1"/>
    <col min="8238" max="8238" width="1.73046875" customWidth="1"/>
    <col min="8239" max="8240" width="2.73046875" customWidth="1"/>
    <col min="8241" max="8241" width="3.265625" customWidth="1"/>
    <col min="8242" max="8242" width="10.73046875" customWidth="1"/>
    <col min="8243" max="8243" width="1.3984375" customWidth="1"/>
    <col min="8244" max="8244" width="10.73046875" customWidth="1"/>
    <col min="8245" max="8245" width="2.73046875" customWidth="1"/>
    <col min="8246" max="8246" width="1.73046875" customWidth="1"/>
    <col min="8247" max="8248" width="2.73046875" customWidth="1"/>
    <col min="8249" max="8249" width="3.265625" customWidth="1"/>
    <col min="8250" max="8250" width="10.73046875" customWidth="1"/>
    <col min="8251" max="8251" width="1.3984375" customWidth="1"/>
    <col min="8252" max="8252" width="10.73046875" customWidth="1"/>
    <col min="8253" max="8253" width="2.73046875" customWidth="1"/>
    <col min="8254" max="8254" width="1.73046875" customWidth="1"/>
    <col min="8255" max="8256" width="2.73046875" customWidth="1"/>
    <col min="8257" max="8257" width="3.265625" customWidth="1"/>
    <col min="8258" max="8258" width="10.73046875" customWidth="1"/>
    <col min="8259" max="8259" width="1.3984375" customWidth="1"/>
    <col min="8260" max="8260" width="10.73046875" customWidth="1"/>
    <col min="8261" max="8261" width="2.73046875" customWidth="1"/>
    <col min="8262" max="8262" width="1.73046875" customWidth="1"/>
    <col min="8263" max="8264" width="2.73046875" customWidth="1"/>
    <col min="8265" max="8265" width="3.265625" customWidth="1"/>
    <col min="8266" max="8266" width="10.73046875" customWidth="1"/>
    <col min="8267" max="8267" width="1.3984375" customWidth="1"/>
    <col min="8268" max="8268" width="10.73046875" customWidth="1"/>
    <col min="8269" max="8269" width="2.73046875" customWidth="1"/>
    <col min="8270" max="8270" width="1.73046875" customWidth="1"/>
    <col min="8271" max="8272" width="2.73046875" customWidth="1"/>
    <col min="8273" max="8273" width="3.265625" customWidth="1"/>
    <col min="8274" max="8274" width="10.73046875" customWidth="1"/>
    <col min="8275" max="8275" width="1.3984375" customWidth="1"/>
    <col min="8276" max="8276" width="10.73046875" customWidth="1"/>
    <col min="8277" max="8277" width="2.73046875" customWidth="1"/>
    <col min="8278" max="8278" width="1.73046875" customWidth="1"/>
    <col min="8279" max="8280" width="2.73046875" customWidth="1"/>
    <col min="8281" max="8281" width="3.265625" customWidth="1"/>
    <col min="8282" max="8282" width="10.73046875" customWidth="1"/>
    <col min="8283" max="8283" width="1.3984375" customWidth="1"/>
    <col min="8284" max="8284" width="10.73046875" customWidth="1"/>
    <col min="8285" max="8285" width="2.73046875" customWidth="1"/>
    <col min="8286" max="8286" width="1.73046875" customWidth="1"/>
    <col min="8287" max="8288" width="2.73046875" customWidth="1"/>
    <col min="8289" max="8289" width="3.265625" customWidth="1"/>
    <col min="8290" max="8290" width="10.73046875" customWidth="1"/>
    <col min="8291" max="8291" width="1.3984375" customWidth="1"/>
    <col min="8292" max="8292" width="10.73046875" customWidth="1"/>
    <col min="8293" max="8293" width="2.73046875" customWidth="1"/>
    <col min="8294" max="8294" width="1.73046875" customWidth="1"/>
    <col min="8295" max="8297" width="2.73046875" customWidth="1"/>
    <col min="8298" max="8298" width="5.73046875" customWidth="1"/>
    <col min="8299" max="8299" width="6.1328125" customWidth="1"/>
    <col min="8300" max="8300" width="10.73046875" customWidth="1"/>
    <col min="8301" max="8301" width="1.3984375" customWidth="1"/>
    <col min="8302" max="8302" width="10.73046875" customWidth="1"/>
    <col min="8303" max="8303" width="2.73046875" customWidth="1"/>
    <col min="8304" max="8304" width="1.73046875" customWidth="1"/>
    <col min="8305" max="8306" width="2.73046875" customWidth="1"/>
    <col min="8307" max="8307" width="3.265625" customWidth="1"/>
    <col min="8308" max="8308" width="10.73046875" customWidth="1"/>
    <col min="8309" max="8309" width="1.3984375" customWidth="1"/>
    <col min="8310" max="8310" width="10.73046875" customWidth="1"/>
    <col min="8311" max="8311" width="2.73046875" customWidth="1"/>
    <col min="8312" max="8312" width="1.73046875" customWidth="1"/>
    <col min="8313" max="8314" width="2.73046875" customWidth="1"/>
    <col min="8315" max="8315" width="3.265625" customWidth="1"/>
    <col min="8316" max="8316" width="10.73046875" customWidth="1"/>
    <col min="8317" max="8317" width="1.3984375" customWidth="1"/>
    <col min="8318" max="8318" width="10.73046875" customWidth="1"/>
    <col min="8319" max="8319" width="2.73046875" customWidth="1"/>
    <col min="8320" max="8320" width="1.73046875" customWidth="1"/>
    <col min="8321" max="8322" width="2.73046875" customWidth="1"/>
    <col min="8323" max="8323" width="3.265625" customWidth="1"/>
    <col min="8324" max="8324" width="10.73046875" customWidth="1"/>
    <col min="8325" max="8325" width="1.3984375" customWidth="1"/>
    <col min="8326" max="8326" width="10.73046875" customWidth="1"/>
    <col min="8327" max="8327" width="2.73046875" customWidth="1"/>
    <col min="8328" max="8328" width="1.73046875" customWidth="1"/>
    <col min="8329" max="8330" width="2.73046875" customWidth="1"/>
    <col min="8331" max="8331" width="3.265625" customWidth="1"/>
    <col min="8332" max="8332" width="5.73046875" customWidth="1"/>
    <col min="8333" max="8333" width="6.1328125" customWidth="1"/>
    <col min="8334" max="8334" width="10.73046875" customWidth="1"/>
    <col min="8335" max="8335" width="1.3984375" customWidth="1"/>
    <col min="8336" max="8336" width="10.73046875" customWidth="1"/>
    <col min="8337" max="8337" width="2.73046875" customWidth="1"/>
    <col min="8338" max="8338" width="1.73046875" customWidth="1"/>
    <col min="8339" max="8340" width="2.73046875" customWidth="1"/>
    <col min="8341" max="8341" width="3.265625" customWidth="1"/>
    <col min="8342" max="8342" width="10.73046875" customWidth="1"/>
    <col min="8343" max="8343" width="1.3984375" customWidth="1"/>
    <col min="8344" max="8344" width="10.73046875" customWidth="1"/>
    <col min="8345" max="8345" width="2.73046875" customWidth="1"/>
    <col min="8346" max="8346" width="1.73046875" customWidth="1"/>
    <col min="8347" max="8348" width="2.73046875" customWidth="1"/>
    <col min="8349" max="8349" width="3.265625" customWidth="1"/>
    <col min="8350" max="8350" width="5.73046875" customWidth="1"/>
    <col min="8351" max="8351" width="6.1328125" customWidth="1"/>
    <col min="8352" max="8352" width="10.73046875" customWidth="1"/>
    <col min="8353" max="8353" width="1.3984375" customWidth="1"/>
    <col min="8354" max="8354" width="10.73046875" customWidth="1"/>
    <col min="8355" max="8355" width="2.73046875" customWidth="1"/>
    <col min="8356" max="8356" width="1.73046875" customWidth="1"/>
    <col min="8357" max="8358" width="2.73046875" customWidth="1"/>
    <col min="8359" max="8359" width="3.265625" customWidth="1"/>
    <col min="8361" max="8361" width="3.265625" customWidth="1"/>
    <col min="8363" max="8363" width="3.265625" customWidth="1"/>
    <col min="8365" max="8365" width="3.265625" customWidth="1"/>
    <col min="8367" max="8367" width="5.73046875" customWidth="1"/>
    <col min="8368" max="8368" width="8.3984375" customWidth="1"/>
    <col min="8369" max="8369" width="6.1328125" customWidth="1"/>
    <col min="8370" max="8370" width="5.59765625" customWidth="1"/>
    <col min="8371" max="8371" width="6.265625" customWidth="1"/>
    <col min="8487" max="8487" width="16.59765625" customWidth="1"/>
    <col min="8490" max="8490" width="10.73046875" customWidth="1"/>
    <col min="8491" max="8491" width="1.3984375" customWidth="1"/>
    <col min="8492" max="8492" width="10.73046875" customWidth="1"/>
    <col min="8493" max="8493" width="2.73046875" customWidth="1"/>
    <col min="8494" max="8494" width="1.73046875" customWidth="1"/>
    <col min="8495" max="8496" width="2.73046875" customWidth="1"/>
    <col min="8497" max="8497" width="3.265625" customWidth="1"/>
    <col min="8498" max="8498" width="10.73046875" customWidth="1"/>
    <col min="8499" max="8499" width="1.3984375" customWidth="1"/>
    <col min="8500" max="8500" width="10.73046875" customWidth="1"/>
    <col min="8501" max="8501" width="2.73046875" customWidth="1"/>
    <col min="8502" max="8502" width="1.73046875" customWidth="1"/>
    <col min="8503" max="8504" width="2.73046875" customWidth="1"/>
    <col min="8505" max="8505" width="3.265625" customWidth="1"/>
    <col min="8506" max="8506" width="10.73046875" customWidth="1"/>
    <col min="8507" max="8507" width="1.3984375" customWidth="1"/>
    <col min="8508" max="8508" width="10.73046875" customWidth="1"/>
    <col min="8509" max="8509" width="2.73046875" customWidth="1"/>
    <col min="8510" max="8510" width="1.73046875" customWidth="1"/>
    <col min="8511" max="8512" width="2.73046875" customWidth="1"/>
    <col min="8513" max="8513" width="3.265625" customWidth="1"/>
    <col min="8514" max="8514" width="10.73046875" customWidth="1"/>
    <col min="8515" max="8515" width="1.3984375" customWidth="1"/>
    <col min="8516" max="8516" width="10.73046875" customWidth="1"/>
    <col min="8517" max="8517" width="2.73046875" customWidth="1"/>
    <col min="8518" max="8518" width="1.73046875" customWidth="1"/>
    <col min="8519" max="8520" width="2.73046875" customWidth="1"/>
    <col min="8521" max="8521" width="3.265625" customWidth="1"/>
    <col min="8522" max="8522" width="10.73046875" customWidth="1"/>
    <col min="8523" max="8523" width="1.3984375" customWidth="1"/>
    <col min="8524" max="8524" width="10.73046875" customWidth="1"/>
    <col min="8525" max="8525" width="2.73046875" customWidth="1"/>
    <col min="8526" max="8526" width="1.73046875" customWidth="1"/>
    <col min="8527" max="8528" width="2.73046875" customWidth="1"/>
    <col min="8529" max="8529" width="3.265625" customWidth="1"/>
    <col min="8530" max="8530" width="10.73046875" customWidth="1"/>
    <col min="8531" max="8531" width="1.3984375" customWidth="1"/>
    <col min="8532" max="8532" width="10.73046875" customWidth="1"/>
    <col min="8533" max="8533" width="2.73046875" customWidth="1"/>
    <col min="8534" max="8534" width="1.73046875" customWidth="1"/>
    <col min="8535" max="8536" width="2.73046875" customWidth="1"/>
    <col min="8537" max="8537" width="3.265625" customWidth="1"/>
    <col min="8538" max="8538" width="10.73046875" customWidth="1"/>
    <col min="8539" max="8539" width="1.3984375" customWidth="1"/>
    <col min="8540" max="8540" width="10.73046875" customWidth="1"/>
    <col min="8541" max="8541" width="2.73046875" customWidth="1"/>
    <col min="8542" max="8542" width="1.73046875" customWidth="1"/>
    <col min="8543" max="8544" width="2.73046875" customWidth="1"/>
    <col min="8545" max="8545" width="3.265625" customWidth="1"/>
    <col min="8546" max="8546" width="10.73046875" customWidth="1"/>
    <col min="8547" max="8547" width="1.3984375" customWidth="1"/>
    <col min="8548" max="8548" width="10.73046875" customWidth="1"/>
    <col min="8549" max="8549" width="2.73046875" customWidth="1"/>
    <col min="8550" max="8550" width="1.73046875" customWidth="1"/>
    <col min="8551" max="8553" width="2.73046875" customWidth="1"/>
    <col min="8554" max="8554" width="5.73046875" customWidth="1"/>
    <col min="8555" max="8555" width="6.1328125" customWidth="1"/>
    <col min="8556" max="8556" width="10.73046875" customWidth="1"/>
    <col min="8557" max="8557" width="1.3984375" customWidth="1"/>
    <col min="8558" max="8558" width="10.73046875" customWidth="1"/>
    <col min="8559" max="8559" width="2.73046875" customWidth="1"/>
    <col min="8560" max="8560" width="1.73046875" customWidth="1"/>
    <col min="8561" max="8562" width="2.73046875" customWidth="1"/>
    <col min="8563" max="8563" width="3.265625" customWidth="1"/>
    <col min="8564" max="8564" width="10.73046875" customWidth="1"/>
    <col min="8565" max="8565" width="1.3984375" customWidth="1"/>
    <col min="8566" max="8566" width="10.73046875" customWidth="1"/>
    <col min="8567" max="8567" width="2.73046875" customWidth="1"/>
    <col min="8568" max="8568" width="1.73046875" customWidth="1"/>
    <col min="8569" max="8570" width="2.73046875" customWidth="1"/>
    <col min="8571" max="8571" width="3.265625" customWidth="1"/>
    <col min="8572" max="8572" width="10.73046875" customWidth="1"/>
    <col min="8573" max="8573" width="1.3984375" customWidth="1"/>
    <col min="8574" max="8574" width="10.73046875" customWidth="1"/>
    <col min="8575" max="8575" width="2.73046875" customWidth="1"/>
    <col min="8576" max="8576" width="1.73046875" customWidth="1"/>
    <col min="8577" max="8578" width="2.73046875" customWidth="1"/>
    <col min="8579" max="8579" width="3.265625" customWidth="1"/>
    <col min="8580" max="8580" width="10.73046875" customWidth="1"/>
    <col min="8581" max="8581" width="1.3984375" customWidth="1"/>
    <col min="8582" max="8582" width="10.73046875" customWidth="1"/>
    <col min="8583" max="8583" width="2.73046875" customWidth="1"/>
    <col min="8584" max="8584" width="1.73046875" customWidth="1"/>
    <col min="8585" max="8586" width="2.73046875" customWidth="1"/>
    <col min="8587" max="8587" width="3.265625" customWidth="1"/>
    <col min="8588" max="8588" width="5.73046875" customWidth="1"/>
    <col min="8589" max="8589" width="6.1328125" customWidth="1"/>
    <col min="8590" max="8590" width="10.73046875" customWidth="1"/>
    <col min="8591" max="8591" width="1.3984375" customWidth="1"/>
    <col min="8592" max="8592" width="10.73046875" customWidth="1"/>
    <col min="8593" max="8593" width="2.73046875" customWidth="1"/>
    <col min="8594" max="8594" width="1.73046875" customWidth="1"/>
    <col min="8595" max="8596" width="2.73046875" customWidth="1"/>
    <col min="8597" max="8597" width="3.265625" customWidth="1"/>
    <col min="8598" max="8598" width="10.73046875" customWidth="1"/>
    <col min="8599" max="8599" width="1.3984375" customWidth="1"/>
    <col min="8600" max="8600" width="10.73046875" customWidth="1"/>
    <col min="8601" max="8601" width="2.73046875" customWidth="1"/>
    <col min="8602" max="8602" width="1.73046875" customWidth="1"/>
    <col min="8603" max="8604" width="2.73046875" customWidth="1"/>
    <col min="8605" max="8605" width="3.265625" customWidth="1"/>
    <col min="8606" max="8606" width="5.73046875" customWidth="1"/>
    <col min="8607" max="8607" width="6.1328125" customWidth="1"/>
    <col min="8608" max="8608" width="10.73046875" customWidth="1"/>
    <col min="8609" max="8609" width="1.3984375" customWidth="1"/>
    <col min="8610" max="8610" width="10.73046875" customWidth="1"/>
    <col min="8611" max="8611" width="2.73046875" customWidth="1"/>
    <col min="8612" max="8612" width="1.73046875" customWidth="1"/>
    <col min="8613" max="8614" width="2.73046875" customWidth="1"/>
    <col min="8615" max="8615" width="3.265625" customWidth="1"/>
    <col min="8617" max="8617" width="3.265625" customWidth="1"/>
    <col min="8619" max="8619" width="3.265625" customWidth="1"/>
    <col min="8621" max="8621" width="3.265625" customWidth="1"/>
    <col min="8623" max="8623" width="5.73046875" customWidth="1"/>
    <col min="8624" max="8624" width="8.3984375" customWidth="1"/>
    <col min="8625" max="8625" width="6.1328125" customWidth="1"/>
    <col min="8626" max="8626" width="5.59765625" customWidth="1"/>
    <col min="8627" max="8627" width="6.265625" customWidth="1"/>
    <col min="8743" max="8743" width="16.59765625" customWidth="1"/>
    <col min="8746" max="8746" width="10.73046875" customWidth="1"/>
    <col min="8747" max="8747" width="1.3984375" customWidth="1"/>
    <col min="8748" max="8748" width="10.73046875" customWidth="1"/>
    <col min="8749" max="8749" width="2.73046875" customWidth="1"/>
    <col min="8750" max="8750" width="1.73046875" customWidth="1"/>
    <col min="8751" max="8752" width="2.73046875" customWidth="1"/>
    <col min="8753" max="8753" width="3.265625" customWidth="1"/>
    <col min="8754" max="8754" width="10.73046875" customWidth="1"/>
    <col min="8755" max="8755" width="1.3984375" customWidth="1"/>
    <col min="8756" max="8756" width="10.73046875" customWidth="1"/>
    <col min="8757" max="8757" width="2.73046875" customWidth="1"/>
    <col min="8758" max="8758" width="1.73046875" customWidth="1"/>
    <col min="8759" max="8760" width="2.73046875" customWidth="1"/>
    <col min="8761" max="8761" width="3.265625" customWidth="1"/>
    <col min="8762" max="8762" width="10.73046875" customWidth="1"/>
    <col min="8763" max="8763" width="1.3984375" customWidth="1"/>
    <col min="8764" max="8764" width="10.73046875" customWidth="1"/>
    <col min="8765" max="8765" width="2.73046875" customWidth="1"/>
    <col min="8766" max="8766" width="1.73046875" customWidth="1"/>
    <col min="8767" max="8768" width="2.73046875" customWidth="1"/>
    <col min="8769" max="8769" width="3.265625" customWidth="1"/>
    <col min="8770" max="8770" width="10.73046875" customWidth="1"/>
    <col min="8771" max="8771" width="1.3984375" customWidth="1"/>
    <col min="8772" max="8772" width="10.73046875" customWidth="1"/>
    <col min="8773" max="8773" width="2.73046875" customWidth="1"/>
    <col min="8774" max="8774" width="1.73046875" customWidth="1"/>
    <col min="8775" max="8776" width="2.73046875" customWidth="1"/>
    <col min="8777" max="8777" width="3.265625" customWidth="1"/>
    <col min="8778" max="8778" width="10.73046875" customWidth="1"/>
    <col min="8779" max="8779" width="1.3984375" customWidth="1"/>
    <col min="8780" max="8780" width="10.73046875" customWidth="1"/>
    <col min="8781" max="8781" width="2.73046875" customWidth="1"/>
    <col min="8782" max="8782" width="1.73046875" customWidth="1"/>
    <col min="8783" max="8784" width="2.73046875" customWidth="1"/>
    <col min="8785" max="8785" width="3.265625" customWidth="1"/>
    <col min="8786" max="8786" width="10.73046875" customWidth="1"/>
    <col min="8787" max="8787" width="1.3984375" customWidth="1"/>
    <col min="8788" max="8788" width="10.73046875" customWidth="1"/>
    <col min="8789" max="8789" width="2.73046875" customWidth="1"/>
    <col min="8790" max="8790" width="1.73046875" customWidth="1"/>
    <col min="8791" max="8792" width="2.73046875" customWidth="1"/>
    <col min="8793" max="8793" width="3.265625" customWidth="1"/>
    <col min="8794" max="8794" width="10.73046875" customWidth="1"/>
    <col min="8795" max="8795" width="1.3984375" customWidth="1"/>
    <col min="8796" max="8796" width="10.73046875" customWidth="1"/>
    <col min="8797" max="8797" width="2.73046875" customWidth="1"/>
    <col min="8798" max="8798" width="1.73046875" customWidth="1"/>
    <col min="8799" max="8800" width="2.73046875" customWidth="1"/>
    <col min="8801" max="8801" width="3.265625" customWidth="1"/>
    <col min="8802" max="8802" width="10.73046875" customWidth="1"/>
    <col min="8803" max="8803" width="1.3984375" customWidth="1"/>
    <col min="8804" max="8804" width="10.73046875" customWidth="1"/>
    <col min="8805" max="8805" width="2.73046875" customWidth="1"/>
    <col min="8806" max="8806" width="1.73046875" customWidth="1"/>
    <col min="8807" max="8809" width="2.73046875" customWidth="1"/>
    <col min="8810" max="8810" width="5.73046875" customWidth="1"/>
    <col min="8811" max="8811" width="6.1328125" customWidth="1"/>
    <col min="8812" max="8812" width="10.73046875" customWidth="1"/>
    <col min="8813" max="8813" width="1.3984375" customWidth="1"/>
    <col min="8814" max="8814" width="10.73046875" customWidth="1"/>
    <col min="8815" max="8815" width="2.73046875" customWidth="1"/>
    <col min="8816" max="8816" width="1.73046875" customWidth="1"/>
    <col min="8817" max="8818" width="2.73046875" customWidth="1"/>
    <col min="8819" max="8819" width="3.265625" customWidth="1"/>
    <col min="8820" max="8820" width="10.73046875" customWidth="1"/>
    <col min="8821" max="8821" width="1.3984375" customWidth="1"/>
    <col min="8822" max="8822" width="10.73046875" customWidth="1"/>
    <col min="8823" max="8823" width="2.73046875" customWidth="1"/>
    <col min="8824" max="8824" width="1.73046875" customWidth="1"/>
    <col min="8825" max="8826" width="2.73046875" customWidth="1"/>
    <col min="8827" max="8827" width="3.265625" customWidth="1"/>
    <col min="8828" max="8828" width="10.73046875" customWidth="1"/>
    <col min="8829" max="8829" width="1.3984375" customWidth="1"/>
    <col min="8830" max="8830" width="10.73046875" customWidth="1"/>
    <col min="8831" max="8831" width="2.73046875" customWidth="1"/>
    <col min="8832" max="8832" width="1.73046875" customWidth="1"/>
    <col min="8833" max="8834" width="2.73046875" customWidth="1"/>
    <col min="8835" max="8835" width="3.265625" customWidth="1"/>
    <col min="8836" max="8836" width="10.73046875" customWidth="1"/>
    <col min="8837" max="8837" width="1.3984375" customWidth="1"/>
    <col min="8838" max="8838" width="10.73046875" customWidth="1"/>
    <col min="8839" max="8839" width="2.73046875" customWidth="1"/>
    <col min="8840" max="8840" width="1.73046875" customWidth="1"/>
    <col min="8841" max="8842" width="2.73046875" customWidth="1"/>
    <col min="8843" max="8843" width="3.265625" customWidth="1"/>
    <col min="8844" max="8844" width="5.73046875" customWidth="1"/>
    <col min="8845" max="8845" width="6.1328125" customWidth="1"/>
    <col min="8846" max="8846" width="10.73046875" customWidth="1"/>
    <col min="8847" max="8847" width="1.3984375" customWidth="1"/>
    <col min="8848" max="8848" width="10.73046875" customWidth="1"/>
    <col min="8849" max="8849" width="2.73046875" customWidth="1"/>
    <col min="8850" max="8850" width="1.73046875" customWidth="1"/>
    <col min="8851" max="8852" width="2.73046875" customWidth="1"/>
    <col min="8853" max="8853" width="3.265625" customWidth="1"/>
    <col min="8854" max="8854" width="10.73046875" customWidth="1"/>
    <col min="8855" max="8855" width="1.3984375" customWidth="1"/>
    <col min="8856" max="8856" width="10.73046875" customWidth="1"/>
    <col min="8857" max="8857" width="2.73046875" customWidth="1"/>
    <col min="8858" max="8858" width="1.73046875" customWidth="1"/>
    <col min="8859" max="8860" width="2.73046875" customWidth="1"/>
    <col min="8861" max="8861" width="3.265625" customWidth="1"/>
    <col min="8862" max="8862" width="5.73046875" customWidth="1"/>
    <col min="8863" max="8863" width="6.1328125" customWidth="1"/>
    <col min="8864" max="8864" width="10.73046875" customWidth="1"/>
    <col min="8865" max="8865" width="1.3984375" customWidth="1"/>
    <col min="8866" max="8866" width="10.73046875" customWidth="1"/>
    <col min="8867" max="8867" width="2.73046875" customWidth="1"/>
    <col min="8868" max="8868" width="1.73046875" customWidth="1"/>
    <col min="8869" max="8870" width="2.73046875" customWidth="1"/>
    <col min="8871" max="8871" width="3.265625" customWidth="1"/>
    <col min="8873" max="8873" width="3.265625" customWidth="1"/>
    <col min="8875" max="8875" width="3.265625" customWidth="1"/>
    <col min="8877" max="8877" width="3.265625" customWidth="1"/>
    <col min="8879" max="8879" width="5.73046875" customWidth="1"/>
    <col min="8880" max="8880" width="8.3984375" customWidth="1"/>
    <col min="8881" max="8881" width="6.1328125" customWidth="1"/>
    <col min="8882" max="8882" width="5.59765625" customWidth="1"/>
    <col min="8883" max="8883" width="6.265625" customWidth="1"/>
    <col min="8999" max="8999" width="16.59765625" customWidth="1"/>
    <col min="9002" max="9002" width="10.73046875" customWidth="1"/>
    <col min="9003" max="9003" width="1.3984375" customWidth="1"/>
    <col min="9004" max="9004" width="10.73046875" customWidth="1"/>
    <col min="9005" max="9005" width="2.73046875" customWidth="1"/>
    <col min="9006" max="9006" width="1.73046875" customWidth="1"/>
    <col min="9007" max="9008" width="2.73046875" customWidth="1"/>
    <col min="9009" max="9009" width="3.265625" customWidth="1"/>
    <col min="9010" max="9010" width="10.73046875" customWidth="1"/>
    <col min="9011" max="9011" width="1.3984375" customWidth="1"/>
    <col min="9012" max="9012" width="10.73046875" customWidth="1"/>
    <col min="9013" max="9013" width="2.73046875" customWidth="1"/>
    <col min="9014" max="9014" width="1.73046875" customWidth="1"/>
    <col min="9015" max="9016" width="2.73046875" customWidth="1"/>
    <col min="9017" max="9017" width="3.265625" customWidth="1"/>
    <col min="9018" max="9018" width="10.73046875" customWidth="1"/>
    <col min="9019" max="9019" width="1.3984375" customWidth="1"/>
    <col min="9020" max="9020" width="10.73046875" customWidth="1"/>
    <col min="9021" max="9021" width="2.73046875" customWidth="1"/>
    <col min="9022" max="9022" width="1.73046875" customWidth="1"/>
    <col min="9023" max="9024" width="2.73046875" customWidth="1"/>
    <col min="9025" max="9025" width="3.265625" customWidth="1"/>
    <col min="9026" max="9026" width="10.73046875" customWidth="1"/>
    <col min="9027" max="9027" width="1.3984375" customWidth="1"/>
    <col min="9028" max="9028" width="10.73046875" customWidth="1"/>
    <col min="9029" max="9029" width="2.73046875" customWidth="1"/>
    <col min="9030" max="9030" width="1.73046875" customWidth="1"/>
    <col min="9031" max="9032" width="2.73046875" customWidth="1"/>
    <col min="9033" max="9033" width="3.265625" customWidth="1"/>
    <col min="9034" max="9034" width="10.73046875" customWidth="1"/>
    <col min="9035" max="9035" width="1.3984375" customWidth="1"/>
    <col min="9036" max="9036" width="10.73046875" customWidth="1"/>
    <col min="9037" max="9037" width="2.73046875" customWidth="1"/>
    <col min="9038" max="9038" width="1.73046875" customWidth="1"/>
    <col min="9039" max="9040" width="2.73046875" customWidth="1"/>
    <col min="9041" max="9041" width="3.265625" customWidth="1"/>
    <col min="9042" max="9042" width="10.73046875" customWidth="1"/>
    <col min="9043" max="9043" width="1.3984375" customWidth="1"/>
    <col min="9044" max="9044" width="10.73046875" customWidth="1"/>
    <col min="9045" max="9045" width="2.73046875" customWidth="1"/>
    <col min="9046" max="9046" width="1.73046875" customWidth="1"/>
    <col min="9047" max="9048" width="2.73046875" customWidth="1"/>
    <col min="9049" max="9049" width="3.265625" customWidth="1"/>
    <col min="9050" max="9050" width="10.73046875" customWidth="1"/>
    <col min="9051" max="9051" width="1.3984375" customWidth="1"/>
    <col min="9052" max="9052" width="10.73046875" customWidth="1"/>
    <col min="9053" max="9053" width="2.73046875" customWidth="1"/>
    <col min="9054" max="9054" width="1.73046875" customWidth="1"/>
    <col min="9055" max="9056" width="2.73046875" customWidth="1"/>
    <col min="9057" max="9057" width="3.265625" customWidth="1"/>
    <col min="9058" max="9058" width="10.73046875" customWidth="1"/>
    <col min="9059" max="9059" width="1.3984375" customWidth="1"/>
    <col min="9060" max="9060" width="10.73046875" customWidth="1"/>
    <col min="9061" max="9061" width="2.73046875" customWidth="1"/>
    <col min="9062" max="9062" width="1.73046875" customWidth="1"/>
    <col min="9063" max="9065" width="2.73046875" customWidth="1"/>
    <col min="9066" max="9066" width="5.73046875" customWidth="1"/>
    <col min="9067" max="9067" width="6.1328125" customWidth="1"/>
    <col min="9068" max="9068" width="10.73046875" customWidth="1"/>
    <col min="9069" max="9069" width="1.3984375" customWidth="1"/>
    <col min="9070" max="9070" width="10.73046875" customWidth="1"/>
    <col min="9071" max="9071" width="2.73046875" customWidth="1"/>
    <col min="9072" max="9072" width="1.73046875" customWidth="1"/>
    <col min="9073" max="9074" width="2.73046875" customWidth="1"/>
    <col min="9075" max="9075" width="3.265625" customWidth="1"/>
    <col min="9076" max="9076" width="10.73046875" customWidth="1"/>
    <col min="9077" max="9077" width="1.3984375" customWidth="1"/>
    <col min="9078" max="9078" width="10.73046875" customWidth="1"/>
    <col min="9079" max="9079" width="2.73046875" customWidth="1"/>
    <col min="9080" max="9080" width="1.73046875" customWidth="1"/>
    <col min="9081" max="9082" width="2.73046875" customWidth="1"/>
    <col min="9083" max="9083" width="3.265625" customWidth="1"/>
    <col min="9084" max="9084" width="10.73046875" customWidth="1"/>
    <col min="9085" max="9085" width="1.3984375" customWidth="1"/>
    <col min="9086" max="9086" width="10.73046875" customWidth="1"/>
    <col min="9087" max="9087" width="2.73046875" customWidth="1"/>
    <col min="9088" max="9088" width="1.73046875" customWidth="1"/>
    <col min="9089" max="9090" width="2.73046875" customWidth="1"/>
    <col min="9091" max="9091" width="3.265625" customWidth="1"/>
    <col min="9092" max="9092" width="10.73046875" customWidth="1"/>
    <col min="9093" max="9093" width="1.3984375" customWidth="1"/>
    <col min="9094" max="9094" width="10.73046875" customWidth="1"/>
    <col min="9095" max="9095" width="2.73046875" customWidth="1"/>
    <col min="9096" max="9096" width="1.73046875" customWidth="1"/>
    <col min="9097" max="9098" width="2.73046875" customWidth="1"/>
    <col min="9099" max="9099" width="3.265625" customWidth="1"/>
    <col min="9100" max="9100" width="5.73046875" customWidth="1"/>
    <col min="9101" max="9101" width="6.1328125" customWidth="1"/>
    <col min="9102" max="9102" width="10.73046875" customWidth="1"/>
    <col min="9103" max="9103" width="1.3984375" customWidth="1"/>
    <col min="9104" max="9104" width="10.73046875" customWidth="1"/>
    <col min="9105" max="9105" width="2.73046875" customWidth="1"/>
    <col min="9106" max="9106" width="1.73046875" customWidth="1"/>
    <col min="9107" max="9108" width="2.73046875" customWidth="1"/>
    <col min="9109" max="9109" width="3.265625" customWidth="1"/>
    <col min="9110" max="9110" width="10.73046875" customWidth="1"/>
    <col min="9111" max="9111" width="1.3984375" customWidth="1"/>
    <col min="9112" max="9112" width="10.73046875" customWidth="1"/>
    <col min="9113" max="9113" width="2.73046875" customWidth="1"/>
    <col min="9114" max="9114" width="1.73046875" customWidth="1"/>
    <col min="9115" max="9116" width="2.73046875" customWidth="1"/>
    <col min="9117" max="9117" width="3.265625" customWidth="1"/>
    <col min="9118" max="9118" width="5.73046875" customWidth="1"/>
    <col min="9119" max="9119" width="6.1328125" customWidth="1"/>
    <col min="9120" max="9120" width="10.73046875" customWidth="1"/>
    <col min="9121" max="9121" width="1.3984375" customWidth="1"/>
    <col min="9122" max="9122" width="10.73046875" customWidth="1"/>
    <col min="9123" max="9123" width="2.73046875" customWidth="1"/>
    <col min="9124" max="9124" width="1.73046875" customWidth="1"/>
    <col min="9125" max="9126" width="2.73046875" customWidth="1"/>
    <col min="9127" max="9127" width="3.265625" customWidth="1"/>
    <col min="9129" max="9129" width="3.265625" customWidth="1"/>
    <col min="9131" max="9131" width="3.265625" customWidth="1"/>
    <col min="9133" max="9133" width="3.265625" customWidth="1"/>
    <col min="9135" max="9135" width="5.73046875" customWidth="1"/>
    <col min="9136" max="9136" width="8.3984375" customWidth="1"/>
    <col min="9137" max="9137" width="6.1328125" customWidth="1"/>
    <col min="9138" max="9138" width="5.59765625" customWidth="1"/>
    <col min="9139" max="9139" width="6.265625" customWidth="1"/>
    <col min="9255" max="9255" width="16.59765625" customWidth="1"/>
    <col min="9258" max="9258" width="10.73046875" customWidth="1"/>
    <col min="9259" max="9259" width="1.3984375" customWidth="1"/>
    <col min="9260" max="9260" width="10.73046875" customWidth="1"/>
    <col min="9261" max="9261" width="2.73046875" customWidth="1"/>
    <col min="9262" max="9262" width="1.73046875" customWidth="1"/>
    <col min="9263" max="9264" width="2.73046875" customWidth="1"/>
    <col min="9265" max="9265" width="3.265625" customWidth="1"/>
    <col min="9266" max="9266" width="10.73046875" customWidth="1"/>
    <col min="9267" max="9267" width="1.3984375" customWidth="1"/>
    <col min="9268" max="9268" width="10.73046875" customWidth="1"/>
    <col min="9269" max="9269" width="2.73046875" customWidth="1"/>
    <col min="9270" max="9270" width="1.73046875" customWidth="1"/>
    <col min="9271" max="9272" width="2.73046875" customWidth="1"/>
    <col min="9273" max="9273" width="3.265625" customWidth="1"/>
    <col min="9274" max="9274" width="10.73046875" customWidth="1"/>
    <col min="9275" max="9275" width="1.3984375" customWidth="1"/>
    <col min="9276" max="9276" width="10.73046875" customWidth="1"/>
    <col min="9277" max="9277" width="2.73046875" customWidth="1"/>
    <col min="9278" max="9278" width="1.73046875" customWidth="1"/>
    <col min="9279" max="9280" width="2.73046875" customWidth="1"/>
    <col min="9281" max="9281" width="3.265625" customWidth="1"/>
    <col min="9282" max="9282" width="10.73046875" customWidth="1"/>
    <col min="9283" max="9283" width="1.3984375" customWidth="1"/>
    <col min="9284" max="9284" width="10.73046875" customWidth="1"/>
    <col min="9285" max="9285" width="2.73046875" customWidth="1"/>
    <col min="9286" max="9286" width="1.73046875" customWidth="1"/>
    <col min="9287" max="9288" width="2.73046875" customWidth="1"/>
    <col min="9289" max="9289" width="3.265625" customWidth="1"/>
    <col min="9290" max="9290" width="10.73046875" customWidth="1"/>
    <col min="9291" max="9291" width="1.3984375" customWidth="1"/>
    <col min="9292" max="9292" width="10.73046875" customWidth="1"/>
    <col min="9293" max="9293" width="2.73046875" customWidth="1"/>
    <col min="9294" max="9294" width="1.73046875" customWidth="1"/>
    <col min="9295" max="9296" width="2.73046875" customWidth="1"/>
    <col min="9297" max="9297" width="3.265625" customWidth="1"/>
    <col min="9298" max="9298" width="10.73046875" customWidth="1"/>
    <col min="9299" max="9299" width="1.3984375" customWidth="1"/>
    <col min="9300" max="9300" width="10.73046875" customWidth="1"/>
    <col min="9301" max="9301" width="2.73046875" customWidth="1"/>
    <col min="9302" max="9302" width="1.73046875" customWidth="1"/>
    <col min="9303" max="9304" width="2.73046875" customWidth="1"/>
    <col min="9305" max="9305" width="3.265625" customWidth="1"/>
    <col min="9306" max="9306" width="10.73046875" customWidth="1"/>
    <col min="9307" max="9307" width="1.3984375" customWidth="1"/>
    <col min="9308" max="9308" width="10.73046875" customWidth="1"/>
    <col min="9309" max="9309" width="2.73046875" customWidth="1"/>
    <col min="9310" max="9310" width="1.73046875" customWidth="1"/>
    <col min="9311" max="9312" width="2.73046875" customWidth="1"/>
    <col min="9313" max="9313" width="3.265625" customWidth="1"/>
    <col min="9314" max="9314" width="10.73046875" customWidth="1"/>
    <col min="9315" max="9315" width="1.3984375" customWidth="1"/>
    <col min="9316" max="9316" width="10.73046875" customWidth="1"/>
    <col min="9317" max="9317" width="2.73046875" customWidth="1"/>
    <col min="9318" max="9318" width="1.73046875" customWidth="1"/>
    <col min="9319" max="9321" width="2.73046875" customWidth="1"/>
    <col min="9322" max="9322" width="5.73046875" customWidth="1"/>
    <col min="9323" max="9323" width="6.1328125" customWidth="1"/>
    <col min="9324" max="9324" width="10.73046875" customWidth="1"/>
    <col min="9325" max="9325" width="1.3984375" customWidth="1"/>
    <col min="9326" max="9326" width="10.73046875" customWidth="1"/>
    <col min="9327" max="9327" width="2.73046875" customWidth="1"/>
    <col min="9328" max="9328" width="1.73046875" customWidth="1"/>
    <col min="9329" max="9330" width="2.73046875" customWidth="1"/>
    <col min="9331" max="9331" width="3.265625" customWidth="1"/>
    <col min="9332" max="9332" width="10.73046875" customWidth="1"/>
    <col min="9333" max="9333" width="1.3984375" customWidth="1"/>
    <col min="9334" max="9334" width="10.73046875" customWidth="1"/>
    <col min="9335" max="9335" width="2.73046875" customWidth="1"/>
    <col min="9336" max="9336" width="1.73046875" customWidth="1"/>
    <col min="9337" max="9338" width="2.73046875" customWidth="1"/>
    <col min="9339" max="9339" width="3.265625" customWidth="1"/>
    <col min="9340" max="9340" width="10.73046875" customWidth="1"/>
    <col min="9341" max="9341" width="1.3984375" customWidth="1"/>
    <col min="9342" max="9342" width="10.73046875" customWidth="1"/>
    <col min="9343" max="9343" width="2.73046875" customWidth="1"/>
    <col min="9344" max="9344" width="1.73046875" customWidth="1"/>
    <col min="9345" max="9346" width="2.73046875" customWidth="1"/>
    <col min="9347" max="9347" width="3.265625" customWidth="1"/>
    <col min="9348" max="9348" width="10.73046875" customWidth="1"/>
    <col min="9349" max="9349" width="1.3984375" customWidth="1"/>
    <col min="9350" max="9350" width="10.73046875" customWidth="1"/>
    <col min="9351" max="9351" width="2.73046875" customWidth="1"/>
    <col min="9352" max="9352" width="1.73046875" customWidth="1"/>
    <col min="9353" max="9354" width="2.73046875" customWidth="1"/>
    <col min="9355" max="9355" width="3.265625" customWidth="1"/>
    <col min="9356" max="9356" width="5.73046875" customWidth="1"/>
    <col min="9357" max="9357" width="6.1328125" customWidth="1"/>
    <col min="9358" max="9358" width="10.73046875" customWidth="1"/>
    <col min="9359" max="9359" width="1.3984375" customWidth="1"/>
    <col min="9360" max="9360" width="10.73046875" customWidth="1"/>
    <col min="9361" max="9361" width="2.73046875" customWidth="1"/>
    <col min="9362" max="9362" width="1.73046875" customWidth="1"/>
    <col min="9363" max="9364" width="2.73046875" customWidth="1"/>
    <col min="9365" max="9365" width="3.265625" customWidth="1"/>
    <col min="9366" max="9366" width="10.73046875" customWidth="1"/>
    <col min="9367" max="9367" width="1.3984375" customWidth="1"/>
    <col min="9368" max="9368" width="10.73046875" customWidth="1"/>
    <col min="9369" max="9369" width="2.73046875" customWidth="1"/>
    <col min="9370" max="9370" width="1.73046875" customWidth="1"/>
    <col min="9371" max="9372" width="2.73046875" customWidth="1"/>
    <col min="9373" max="9373" width="3.265625" customWidth="1"/>
    <col min="9374" max="9374" width="5.73046875" customWidth="1"/>
    <col min="9375" max="9375" width="6.1328125" customWidth="1"/>
    <col min="9376" max="9376" width="10.73046875" customWidth="1"/>
    <col min="9377" max="9377" width="1.3984375" customWidth="1"/>
    <col min="9378" max="9378" width="10.73046875" customWidth="1"/>
    <col min="9379" max="9379" width="2.73046875" customWidth="1"/>
    <col min="9380" max="9380" width="1.73046875" customWidth="1"/>
    <col min="9381" max="9382" width="2.73046875" customWidth="1"/>
    <col min="9383" max="9383" width="3.265625" customWidth="1"/>
    <col min="9385" max="9385" width="3.265625" customWidth="1"/>
    <col min="9387" max="9387" width="3.265625" customWidth="1"/>
    <col min="9389" max="9389" width="3.265625" customWidth="1"/>
    <col min="9391" max="9391" width="5.73046875" customWidth="1"/>
    <col min="9392" max="9392" width="8.3984375" customWidth="1"/>
    <col min="9393" max="9393" width="6.1328125" customWidth="1"/>
    <col min="9394" max="9394" width="5.59765625" customWidth="1"/>
    <col min="9395" max="9395" width="6.265625" customWidth="1"/>
    <col min="9511" max="9511" width="16.59765625" customWidth="1"/>
    <col min="9514" max="9514" width="10.73046875" customWidth="1"/>
    <col min="9515" max="9515" width="1.3984375" customWidth="1"/>
    <col min="9516" max="9516" width="10.73046875" customWidth="1"/>
    <col min="9517" max="9517" width="2.73046875" customWidth="1"/>
    <col min="9518" max="9518" width="1.73046875" customWidth="1"/>
    <col min="9519" max="9520" width="2.73046875" customWidth="1"/>
    <col min="9521" max="9521" width="3.265625" customWidth="1"/>
    <col min="9522" max="9522" width="10.73046875" customWidth="1"/>
    <col min="9523" max="9523" width="1.3984375" customWidth="1"/>
    <col min="9524" max="9524" width="10.73046875" customWidth="1"/>
    <col min="9525" max="9525" width="2.73046875" customWidth="1"/>
    <col min="9526" max="9526" width="1.73046875" customWidth="1"/>
    <col min="9527" max="9528" width="2.73046875" customWidth="1"/>
    <col min="9529" max="9529" width="3.265625" customWidth="1"/>
    <col min="9530" max="9530" width="10.73046875" customWidth="1"/>
    <col min="9531" max="9531" width="1.3984375" customWidth="1"/>
    <col min="9532" max="9532" width="10.73046875" customWidth="1"/>
    <col min="9533" max="9533" width="2.73046875" customWidth="1"/>
    <col min="9534" max="9534" width="1.73046875" customWidth="1"/>
    <col min="9535" max="9536" width="2.73046875" customWidth="1"/>
    <col min="9537" max="9537" width="3.265625" customWidth="1"/>
    <col min="9538" max="9538" width="10.73046875" customWidth="1"/>
    <col min="9539" max="9539" width="1.3984375" customWidth="1"/>
    <col min="9540" max="9540" width="10.73046875" customWidth="1"/>
    <col min="9541" max="9541" width="2.73046875" customWidth="1"/>
    <col min="9542" max="9542" width="1.73046875" customWidth="1"/>
    <col min="9543" max="9544" width="2.73046875" customWidth="1"/>
    <col min="9545" max="9545" width="3.265625" customWidth="1"/>
    <col min="9546" max="9546" width="10.73046875" customWidth="1"/>
    <col min="9547" max="9547" width="1.3984375" customWidth="1"/>
    <col min="9548" max="9548" width="10.73046875" customWidth="1"/>
    <col min="9549" max="9549" width="2.73046875" customWidth="1"/>
    <col min="9550" max="9550" width="1.73046875" customWidth="1"/>
    <col min="9551" max="9552" width="2.73046875" customWidth="1"/>
    <col min="9553" max="9553" width="3.265625" customWidth="1"/>
    <col min="9554" max="9554" width="10.73046875" customWidth="1"/>
    <col min="9555" max="9555" width="1.3984375" customWidth="1"/>
    <col min="9556" max="9556" width="10.73046875" customWidth="1"/>
    <col min="9557" max="9557" width="2.73046875" customWidth="1"/>
    <col min="9558" max="9558" width="1.73046875" customWidth="1"/>
    <col min="9559" max="9560" width="2.73046875" customWidth="1"/>
    <col min="9561" max="9561" width="3.265625" customWidth="1"/>
    <col min="9562" max="9562" width="10.73046875" customWidth="1"/>
    <col min="9563" max="9563" width="1.3984375" customWidth="1"/>
    <col min="9564" max="9564" width="10.73046875" customWidth="1"/>
    <col min="9565" max="9565" width="2.73046875" customWidth="1"/>
    <col min="9566" max="9566" width="1.73046875" customWidth="1"/>
    <col min="9567" max="9568" width="2.73046875" customWidth="1"/>
    <col min="9569" max="9569" width="3.265625" customWidth="1"/>
    <col min="9570" max="9570" width="10.73046875" customWidth="1"/>
    <col min="9571" max="9571" width="1.3984375" customWidth="1"/>
    <col min="9572" max="9572" width="10.73046875" customWidth="1"/>
    <col min="9573" max="9573" width="2.73046875" customWidth="1"/>
    <col min="9574" max="9574" width="1.73046875" customWidth="1"/>
    <col min="9575" max="9577" width="2.73046875" customWidth="1"/>
    <col min="9578" max="9578" width="5.73046875" customWidth="1"/>
    <col min="9579" max="9579" width="6.1328125" customWidth="1"/>
    <col min="9580" max="9580" width="10.73046875" customWidth="1"/>
    <col min="9581" max="9581" width="1.3984375" customWidth="1"/>
    <col min="9582" max="9582" width="10.73046875" customWidth="1"/>
    <col min="9583" max="9583" width="2.73046875" customWidth="1"/>
    <col min="9584" max="9584" width="1.73046875" customWidth="1"/>
    <col min="9585" max="9586" width="2.73046875" customWidth="1"/>
    <col min="9587" max="9587" width="3.265625" customWidth="1"/>
    <col min="9588" max="9588" width="10.73046875" customWidth="1"/>
    <col min="9589" max="9589" width="1.3984375" customWidth="1"/>
    <col min="9590" max="9590" width="10.73046875" customWidth="1"/>
    <col min="9591" max="9591" width="2.73046875" customWidth="1"/>
    <col min="9592" max="9592" width="1.73046875" customWidth="1"/>
    <col min="9593" max="9594" width="2.73046875" customWidth="1"/>
    <col min="9595" max="9595" width="3.265625" customWidth="1"/>
    <col min="9596" max="9596" width="10.73046875" customWidth="1"/>
    <col min="9597" max="9597" width="1.3984375" customWidth="1"/>
    <col min="9598" max="9598" width="10.73046875" customWidth="1"/>
    <col min="9599" max="9599" width="2.73046875" customWidth="1"/>
    <col min="9600" max="9600" width="1.73046875" customWidth="1"/>
    <col min="9601" max="9602" width="2.73046875" customWidth="1"/>
    <col min="9603" max="9603" width="3.265625" customWidth="1"/>
    <col min="9604" max="9604" width="10.73046875" customWidth="1"/>
    <col min="9605" max="9605" width="1.3984375" customWidth="1"/>
    <col min="9606" max="9606" width="10.73046875" customWidth="1"/>
    <col min="9607" max="9607" width="2.73046875" customWidth="1"/>
    <col min="9608" max="9608" width="1.73046875" customWidth="1"/>
    <col min="9609" max="9610" width="2.73046875" customWidth="1"/>
    <col min="9611" max="9611" width="3.265625" customWidth="1"/>
    <col min="9612" max="9612" width="5.73046875" customWidth="1"/>
    <col min="9613" max="9613" width="6.1328125" customWidth="1"/>
    <col min="9614" max="9614" width="10.73046875" customWidth="1"/>
    <col min="9615" max="9615" width="1.3984375" customWidth="1"/>
    <col min="9616" max="9616" width="10.73046875" customWidth="1"/>
    <col min="9617" max="9617" width="2.73046875" customWidth="1"/>
    <col min="9618" max="9618" width="1.73046875" customWidth="1"/>
    <col min="9619" max="9620" width="2.73046875" customWidth="1"/>
    <col min="9621" max="9621" width="3.265625" customWidth="1"/>
    <col min="9622" max="9622" width="10.73046875" customWidth="1"/>
    <col min="9623" max="9623" width="1.3984375" customWidth="1"/>
    <col min="9624" max="9624" width="10.73046875" customWidth="1"/>
    <col min="9625" max="9625" width="2.73046875" customWidth="1"/>
    <col min="9626" max="9626" width="1.73046875" customWidth="1"/>
    <col min="9627" max="9628" width="2.73046875" customWidth="1"/>
    <col min="9629" max="9629" width="3.265625" customWidth="1"/>
    <col min="9630" max="9630" width="5.73046875" customWidth="1"/>
    <col min="9631" max="9631" width="6.1328125" customWidth="1"/>
    <col min="9632" max="9632" width="10.73046875" customWidth="1"/>
    <col min="9633" max="9633" width="1.3984375" customWidth="1"/>
    <col min="9634" max="9634" width="10.73046875" customWidth="1"/>
    <col min="9635" max="9635" width="2.73046875" customWidth="1"/>
    <col min="9636" max="9636" width="1.73046875" customWidth="1"/>
    <col min="9637" max="9638" width="2.73046875" customWidth="1"/>
    <col min="9639" max="9639" width="3.265625" customWidth="1"/>
    <col min="9641" max="9641" width="3.265625" customWidth="1"/>
    <col min="9643" max="9643" width="3.265625" customWidth="1"/>
    <col min="9645" max="9645" width="3.265625" customWidth="1"/>
    <col min="9647" max="9647" width="5.73046875" customWidth="1"/>
    <col min="9648" max="9648" width="8.3984375" customWidth="1"/>
    <col min="9649" max="9649" width="6.1328125" customWidth="1"/>
    <col min="9650" max="9650" width="5.59765625" customWidth="1"/>
    <col min="9651" max="9651" width="6.265625" customWidth="1"/>
    <col min="9767" max="9767" width="16.59765625" customWidth="1"/>
    <col min="9770" max="9770" width="10.73046875" customWidth="1"/>
    <col min="9771" max="9771" width="1.3984375" customWidth="1"/>
    <col min="9772" max="9772" width="10.73046875" customWidth="1"/>
    <col min="9773" max="9773" width="2.73046875" customWidth="1"/>
    <col min="9774" max="9774" width="1.73046875" customWidth="1"/>
    <col min="9775" max="9776" width="2.73046875" customWidth="1"/>
    <col min="9777" max="9777" width="3.265625" customWidth="1"/>
    <col min="9778" max="9778" width="10.73046875" customWidth="1"/>
    <col min="9779" max="9779" width="1.3984375" customWidth="1"/>
    <col min="9780" max="9780" width="10.73046875" customWidth="1"/>
    <col min="9781" max="9781" width="2.73046875" customWidth="1"/>
    <col min="9782" max="9782" width="1.73046875" customWidth="1"/>
    <col min="9783" max="9784" width="2.73046875" customWidth="1"/>
    <col min="9785" max="9785" width="3.265625" customWidth="1"/>
    <col min="9786" max="9786" width="10.73046875" customWidth="1"/>
    <col min="9787" max="9787" width="1.3984375" customWidth="1"/>
    <col min="9788" max="9788" width="10.73046875" customWidth="1"/>
    <col min="9789" max="9789" width="2.73046875" customWidth="1"/>
    <col min="9790" max="9790" width="1.73046875" customWidth="1"/>
    <col min="9791" max="9792" width="2.73046875" customWidth="1"/>
    <col min="9793" max="9793" width="3.265625" customWidth="1"/>
    <col min="9794" max="9794" width="10.73046875" customWidth="1"/>
    <col min="9795" max="9795" width="1.3984375" customWidth="1"/>
    <col min="9796" max="9796" width="10.73046875" customWidth="1"/>
    <col min="9797" max="9797" width="2.73046875" customWidth="1"/>
    <col min="9798" max="9798" width="1.73046875" customWidth="1"/>
    <col min="9799" max="9800" width="2.73046875" customWidth="1"/>
    <col min="9801" max="9801" width="3.265625" customWidth="1"/>
    <col min="9802" max="9802" width="10.73046875" customWidth="1"/>
    <col min="9803" max="9803" width="1.3984375" customWidth="1"/>
    <col min="9804" max="9804" width="10.73046875" customWidth="1"/>
    <col min="9805" max="9805" width="2.73046875" customWidth="1"/>
    <col min="9806" max="9806" width="1.73046875" customWidth="1"/>
    <col min="9807" max="9808" width="2.73046875" customWidth="1"/>
    <col min="9809" max="9809" width="3.265625" customWidth="1"/>
    <col min="9810" max="9810" width="10.73046875" customWidth="1"/>
    <col min="9811" max="9811" width="1.3984375" customWidth="1"/>
    <col min="9812" max="9812" width="10.73046875" customWidth="1"/>
    <col min="9813" max="9813" width="2.73046875" customWidth="1"/>
    <col min="9814" max="9814" width="1.73046875" customWidth="1"/>
    <col min="9815" max="9816" width="2.73046875" customWidth="1"/>
    <col min="9817" max="9817" width="3.265625" customWidth="1"/>
    <col min="9818" max="9818" width="10.73046875" customWidth="1"/>
    <col min="9819" max="9819" width="1.3984375" customWidth="1"/>
    <col min="9820" max="9820" width="10.73046875" customWidth="1"/>
    <col min="9821" max="9821" width="2.73046875" customWidth="1"/>
    <col min="9822" max="9822" width="1.73046875" customWidth="1"/>
    <col min="9823" max="9824" width="2.73046875" customWidth="1"/>
    <col min="9825" max="9825" width="3.265625" customWidth="1"/>
    <col min="9826" max="9826" width="10.73046875" customWidth="1"/>
    <col min="9827" max="9827" width="1.3984375" customWidth="1"/>
    <col min="9828" max="9828" width="10.73046875" customWidth="1"/>
    <col min="9829" max="9829" width="2.73046875" customWidth="1"/>
    <col min="9830" max="9830" width="1.73046875" customWidth="1"/>
    <col min="9831" max="9833" width="2.73046875" customWidth="1"/>
    <col min="9834" max="9834" width="5.73046875" customWidth="1"/>
    <col min="9835" max="9835" width="6.1328125" customWidth="1"/>
    <col min="9836" max="9836" width="10.73046875" customWidth="1"/>
    <col min="9837" max="9837" width="1.3984375" customWidth="1"/>
    <col min="9838" max="9838" width="10.73046875" customWidth="1"/>
    <col min="9839" max="9839" width="2.73046875" customWidth="1"/>
    <col min="9840" max="9840" width="1.73046875" customWidth="1"/>
    <col min="9841" max="9842" width="2.73046875" customWidth="1"/>
    <col min="9843" max="9843" width="3.265625" customWidth="1"/>
    <col min="9844" max="9844" width="10.73046875" customWidth="1"/>
    <col min="9845" max="9845" width="1.3984375" customWidth="1"/>
    <col min="9846" max="9846" width="10.73046875" customWidth="1"/>
    <col min="9847" max="9847" width="2.73046875" customWidth="1"/>
    <col min="9848" max="9848" width="1.73046875" customWidth="1"/>
    <col min="9849" max="9850" width="2.73046875" customWidth="1"/>
    <col min="9851" max="9851" width="3.265625" customWidth="1"/>
    <col min="9852" max="9852" width="10.73046875" customWidth="1"/>
    <col min="9853" max="9853" width="1.3984375" customWidth="1"/>
    <col min="9854" max="9854" width="10.73046875" customWidth="1"/>
    <col min="9855" max="9855" width="2.73046875" customWidth="1"/>
    <col min="9856" max="9856" width="1.73046875" customWidth="1"/>
    <col min="9857" max="9858" width="2.73046875" customWidth="1"/>
    <col min="9859" max="9859" width="3.265625" customWidth="1"/>
    <col min="9860" max="9860" width="10.73046875" customWidth="1"/>
    <col min="9861" max="9861" width="1.3984375" customWidth="1"/>
    <col min="9862" max="9862" width="10.73046875" customWidth="1"/>
    <col min="9863" max="9863" width="2.73046875" customWidth="1"/>
    <col min="9864" max="9864" width="1.73046875" customWidth="1"/>
    <col min="9865" max="9866" width="2.73046875" customWidth="1"/>
    <col min="9867" max="9867" width="3.265625" customWidth="1"/>
    <col min="9868" max="9868" width="5.73046875" customWidth="1"/>
    <col min="9869" max="9869" width="6.1328125" customWidth="1"/>
    <col min="9870" max="9870" width="10.73046875" customWidth="1"/>
    <col min="9871" max="9871" width="1.3984375" customWidth="1"/>
    <col min="9872" max="9872" width="10.73046875" customWidth="1"/>
    <col min="9873" max="9873" width="2.73046875" customWidth="1"/>
    <col min="9874" max="9874" width="1.73046875" customWidth="1"/>
    <col min="9875" max="9876" width="2.73046875" customWidth="1"/>
    <col min="9877" max="9877" width="3.265625" customWidth="1"/>
    <col min="9878" max="9878" width="10.73046875" customWidth="1"/>
    <col min="9879" max="9879" width="1.3984375" customWidth="1"/>
    <col min="9880" max="9880" width="10.73046875" customWidth="1"/>
    <col min="9881" max="9881" width="2.73046875" customWidth="1"/>
    <col min="9882" max="9882" width="1.73046875" customWidth="1"/>
    <col min="9883" max="9884" width="2.73046875" customWidth="1"/>
    <col min="9885" max="9885" width="3.265625" customWidth="1"/>
    <col min="9886" max="9886" width="5.73046875" customWidth="1"/>
    <col min="9887" max="9887" width="6.1328125" customWidth="1"/>
    <col min="9888" max="9888" width="10.73046875" customWidth="1"/>
    <col min="9889" max="9889" width="1.3984375" customWidth="1"/>
    <col min="9890" max="9890" width="10.73046875" customWidth="1"/>
    <col min="9891" max="9891" width="2.73046875" customWidth="1"/>
    <col min="9892" max="9892" width="1.73046875" customWidth="1"/>
    <col min="9893" max="9894" width="2.73046875" customWidth="1"/>
    <col min="9895" max="9895" width="3.265625" customWidth="1"/>
    <col min="9897" max="9897" width="3.265625" customWidth="1"/>
    <col min="9899" max="9899" width="3.265625" customWidth="1"/>
    <col min="9901" max="9901" width="3.265625" customWidth="1"/>
    <col min="9903" max="9903" width="5.73046875" customWidth="1"/>
    <col min="9904" max="9904" width="8.3984375" customWidth="1"/>
    <col min="9905" max="9905" width="6.1328125" customWidth="1"/>
    <col min="9906" max="9906" width="5.59765625" customWidth="1"/>
    <col min="9907" max="9907" width="6.265625" customWidth="1"/>
    <col min="10023" max="10023" width="16.59765625" customWidth="1"/>
    <col min="10026" max="10026" width="10.73046875" customWidth="1"/>
    <col min="10027" max="10027" width="1.3984375" customWidth="1"/>
    <col min="10028" max="10028" width="10.73046875" customWidth="1"/>
    <col min="10029" max="10029" width="2.73046875" customWidth="1"/>
    <col min="10030" max="10030" width="1.73046875" customWidth="1"/>
    <col min="10031" max="10032" width="2.73046875" customWidth="1"/>
    <col min="10033" max="10033" width="3.265625" customWidth="1"/>
    <col min="10034" max="10034" width="10.73046875" customWidth="1"/>
    <col min="10035" max="10035" width="1.3984375" customWidth="1"/>
    <col min="10036" max="10036" width="10.73046875" customWidth="1"/>
    <col min="10037" max="10037" width="2.73046875" customWidth="1"/>
    <col min="10038" max="10038" width="1.73046875" customWidth="1"/>
    <col min="10039" max="10040" width="2.73046875" customWidth="1"/>
    <col min="10041" max="10041" width="3.265625" customWidth="1"/>
    <col min="10042" max="10042" width="10.73046875" customWidth="1"/>
    <col min="10043" max="10043" width="1.3984375" customWidth="1"/>
    <col min="10044" max="10044" width="10.73046875" customWidth="1"/>
    <col min="10045" max="10045" width="2.73046875" customWidth="1"/>
    <col min="10046" max="10046" width="1.73046875" customWidth="1"/>
    <col min="10047" max="10048" width="2.73046875" customWidth="1"/>
    <col min="10049" max="10049" width="3.265625" customWidth="1"/>
    <col min="10050" max="10050" width="10.73046875" customWidth="1"/>
    <col min="10051" max="10051" width="1.3984375" customWidth="1"/>
    <col min="10052" max="10052" width="10.73046875" customWidth="1"/>
    <col min="10053" max="10053" width="2.73046875" customWidth="1"/>
    <col min="10054" max="10054" width="1.73046875" customWidth="1"/>
    <col min="10055" max="10056" width="2.73046875" customWidth="1"/>
    <col min="10057" max="10057" width="3.265625" customWidth="1"/>
    <col min="10058" max="10058" width="10.73046875" customWidth="1"/>
    <col min="10059" max="10059" width="1.3984375" customWidth="1"/>
    <col min="10060" max="10060" width="10.73046875" customWidth="1"/>
    <col min="10061" max="10061" width="2.73046875" customWidth="1"/>
    <col min="10062" max="10062" width="1.73046875" customWidth="1"/>
    <col min="10063" max="10064" width="2.73046875" customWidth="1"/>
    <col min="10065" max="10065" width="3.265625" customWidth="1"/>
    <col min="10066" max="10066" width="10.73046875" customWidth="1"/>
    <col min="10067" max="10067" width="1.3984375" customWidth="1"/>
    <col min="10068" max="10068" width="10.73046875" customWidth="1"/>
    <col min="10069" max="10069" width="2.73046875" customWidth="1"/>
    <col min="10070" max="10070" width="1.73046875" customWidth="1"/>
    <col min="10071" max="10072" width="2.73046875" customWidth="1"/>
    <col min="10073" max="10073" width="3.265625" customWidth="1"/>
    <col min="10074" max="10074" width="10.73046875" customWidth="1"/>
    <col min="10075" max="10075" width="1.3984375" customWidth="1"/>
    <col min="10076" max="10076" width="10.73046875" customWidth="1"/>
    <col min="10077" max="10077" width="2.73046875" customWidth="1"/>
    <col min="10078" max="10078" width="1.73046875" customWidth="1"/>
    <col min="10079" max="10080" width="2.73046875" customWidth="1"/>
    <col min="10081" max="10081" width="3.265625" customWidth="1"/>
    <col min="10082" max="10082" width="10.73046875" customWidth="1"/>
    <col min="10083" max="10083" width="1.3984375" customWidth="1"/>
    <col min="10084" max="10084" width="10.73046875" customWidth="1"/>
    <col min="10085" max="10085" width="2.73046875" customWidth="1"/>
    <col min="10086" max="10086" width="1.73046875" customWidth="1"/>
    <col min="10087" max="10089" width="2.73046875" customWidth="1"/>
    <col min="10090" max="10090" width="5.73046875" customWidth="1"/>
    <col min="10091" max="10091" width="6.1328125" customWidth="1"/>
    <col min="10092" max="10092" width="10.73046875" customWidth="1"/>
    <col min="10093" max="10093" width="1.3984375" customWidth="1"/>
    <col min="10094" max="10094" width="10.73046875" customWidth="1"/>
    <col min="10095" max="10095" width="2.73046875" customWidth="1"/>
    <col min="10096" max="10096" width="1.73046875" customWidth="1"/>
    <col min="10097" max="10098" width="2.73046875" customWidth="1"/>
    <col min="10099" max="10099" width="3.265625" customWidth="1"/>
    <col min="10100" max="10100" width="10.73046875" customWidth="1"/>
    <col min="10101" max="10101" width="1.3984375" customWidth="1"/>
    <col min="10102" max="10102" width="10.73046875" customWidth="1"/>
    <col min="10103" max="10103" width="2.73046875" customWidth="1"/>
    <col min="10104" max="10104" width="1.73046875" customWidth="1"/>
    <col min="10105" max="10106" width="2.73046875" customWidth="1"/>
    <col min="10107" max="10107" width="3.265625" customWidth="1"/>
    <col min="10108" max="10108" width="10.73046875" customWidth="1"/>
    <col min="10109" max="10109" width="1.3984375" customWidth="1"/>
    <col min="10110" max="10110" width="10.73046875" customWidth="1"/>
    <col min="10111" max="10111" width="2.73046875" customWidth="1"/>
    <col min="10112" max="10112" width="1.73046875" customWidth="1"/>
    <col min="10113" max="10114" width="2.73046875" customWidth="1"/>
    <col min="10115" max="10115" width="3.265625" customWidth="1"/>
    <col min="10116" max="10116" width="10.73046875" customWidth="1"/>
    <col min="10117" max="10117" width="1.3984375" customWidth="1"/>
    <col min="10118" max="10118" width="10.73046875" customWidth="1"/>
    <col min="10119" max="10119" width="2.73046875" customWidth="1"/>
    <col min="10120" max="10120" width="1.73046875" customWidth="1"/>
    <col min="10121" max="10122" width="2.73046875" customWidth="1"/>
    <col min="10123" max="10123" width="3.265625" customWidth="1"/>
    <col min="10124" max="10124" width="5.73046875" customWidth="1"/>
    <col min="10125" max="10125" width="6.1328125" customWidth="1"/>
    <col min="10126" max="10126" width="10.73046875" customWidth="1"/>
    <col min="10127" max="10127" width="1.3984375" customWidth="1"/>
    <col min="10128" max="10128" width="10.73046875" customWidth="1"/>
    <col min="10129" max="10129" width="2.73046875" customWidth="1"/>
    <col min="10130" max="10130" width="1.73046875" customWidth="1"/>
    <col min="10131" max="10132" width="2.73046875" customWidth="1"/>
    <col min="10133" max="10133" width="3.265625" customWidth="1"/>
    <col min="10134" max="10134" width="10.73046875" customWidth="1"/>
    <col min="10135" max="10135" width="1.3984375" customWidth="1"/>
    <col min="10136" max="10136" width="10.73046875" customWidth="1"/>
    <col min="10137" max="10137" width="2.73046875" customWidth="1"/>
    <col min="10138" max="10138" width="1.73046875" customWidth="1"/>
    <col min="10139" max="10140" width="2.73046875" customWidth="1"/>
    <col min="10141" max="10141" width="3.265625" customWidth="1"/>
    <col min="10142" max="10142" width="5.73046875" customWidth="1"/>
    <col min="10143" max="10143" width="6.1328125" customWidth="1"/>
    <col min="10144" max="10144" width="10.73046875" customWidth="1"/>
    <col min="10145" max="10145" width="1.3984375" customWidth="1"/>
    <col min="10146" max="10146" width="10.73046875" customWidth="1"/>
    <col min="10147" max="10147" width="2.73046875" customWidth="1"/>
    <col min="10148" max="10148" width="1.73046875" customWidth="1"/>
    <col min="10149" max="10150" width="2.73046875" customWidth="1"/>
    <col min="10151" max="10151" width="3.265625" customWidth="1"/>
    <col min="10153" max="10153" width="3.265625" customWidth="1"/>
    <col min="10155" max="10155" width="3.265625" customWidth="1"/>
    <col min="10157" max="10157" width="3.265625" customWidth="1"/>
    <col min="10159" max="10159" width="5.73046875" customWidth="1"/>
    <col min="10160" max="10160" width="8.3984375" customWidth="1"/>
    <col min="10161" max="10161" width="6.1328125" customWidth="1"/>
    <col min="10162" max="10162" width="5.59765625" customWidth="1"/>
    <col min="10163" max="10163" width="6.265625" customWidth="1"/>
    <col min="10279" max="10279" width="16.59765625" customWidth="1"/>
    <col min="10282" max="10282" width="10.73046875" customWidth="1"/>
    <col min="10283" max="10283" width="1.3984375" customWidth="1"/>
    <col min="10284" max="10284" width="10.73046875" customWidth="1"/>
    <col min="10285" max="10285" width="2.73046875" customWidth="1"/>
    <col min="10286" max="10286" width="1.73046875" customWidth="1"/>
    <col min="10287" max="10288" width="2.73046875" customWidth="1"/>
    <col min="10289" max="10289" width="3.265625" customWidth="1"/>
    <col min="10290" max="10290" width="10.73046875" customWidth="1"/>
    <col min="10291" max="10291" width="1.3984375" customWidth="1"/>
    <col min="10292" max="10292" width="10.73046875" customWidth="1"/>
    <col min="10293" max="10293" width="2.73046875" customWidth="1"/>
    <col min="10294" max="10294" width="1.73046875" customWidth="1"/>
    <col min="10295" max="10296" width="2.73046875" customWidth="1"/>
    <col min="10297" max="10297" width="3.265625" customWidth="1"/>
    <col min="10298" max="10298" width="10.73046875" customWidth="1"/>
    <col min="10299" max="10299" width="1.3984375" customWidth="1"/>
    <col min="10300" max="10300" width="10.73046875" customWidth="1"/>
    <col min="10301" max="10301" width="2.73046875" customWidth="1"/>
    <col min="10302" max="10302" width="1.73046875" customWidth="1"/>
    <col min="10303" max="10304" width="2.73046875" customWidth="1"/>
    <col min="10305" max="10305" width="3.265625" customWidth="1"/>
    <col min="10306" max="10306" width="10.73046875" customWidth="1"/>
    <col min="10307" max="10307" width="1.3984375" customWidth="1"/>
    <col min="10308" max="10308" width="10.73046875" customWidth="1"/>
    <col min="10309" max="10309" width="2.73046875" customWidth="1"/>
    <col min="10310" max="10310" width="1.73046875" customWidth="1"/>
    <col min="10311" max="10312" width="2.73046875" customWidth="1"/>
    <col min="10313" max="10313" width="3.265625" customWidth="1"/>
    <col min="10314" max="10314" width="10.73046875" customWidth="1"/>
    <col min="10315" max="10315" width="1.3984375" customWidth="1"/>
    <col min="10316" max="10316" width="10.73046875" customWidth="1"/>
    <col min="10317" max="10317" width="2.73046875" customWidth="1"/>
    <col min="10318" max="10318" width="1.73046875" customWidth="1"/>
    <col min="10319" max="10320" width="2.73046875" customWidth="1"/>
    <col min="10321" max="10321" width="3.265625" customWidth="1"/>
    <col min="10322" max="10322" width="10.73046875" customWidth="1"/>
    <col min="10323" max="10323" width="1.3984375" customWidth="1"/>
    <col min="10324" max="10324" width="10.73046875" customWidth="1"/>
    <col min="10325" max="10325" width="2.73046875" customWidth="1"/>
    <col min="10326" max="10326" width="1.73046875" customWidth="1"/>
    <col min="10327" max="10328" width="2.73046875" customWidth="1"/>
    <col min="10329" max="10329" width="3.265625" customWidth="1"/>
    <col min="10330" max="10330" width="10.73046875" customWidth="1"/>
    <col min="10331" max="10331" width="1.3984375" customWidth="1"/>
    <col min="10332" max="10332" width="10.73046875" customWidth="1"/>
    <col min="10333" max="10333" width="2.73046875" customWidth="1"/>
    <col min="10334" max="10334" width="1.73046875" customWidth="1"/>
    <col min="10335" max="10336" width="2.73046875" customWidth="1"/>
    <col min="10337" max="10337" width="3.265625" customWidth="1"/>
    <col min="10338" max="10338" width="10.73046875" customWidth="1"/>
    <col min="10339" max="10339" width="1.3984375" customWidth="1"/>
    <col min="10340" max="10340" width="10.73046875" customWidth="1"/>
    <col min="10341" max="10341" width="2.73046875" customWidth="1"/>
    <col min="10342" max="10342" width="1.73046875" customWidth="1"/>
    <col min="10343" max="10345" width="2.73046875" customWidth="1"/>
    <col min="10346" max="10346" width="5.73046875" customWidth="1"/>
    <col min="10347" max="10347" width="6.1328125" customWidth="1"/>
    <col min="10348" max="10348" width="10.73046875" customWidth="1"/>
    <col min="10349" max="10349" width="1.3984375" customWidth="1"/>
    <col min="10350" max="10350" width="10.73046875" customWidth="1"/>
    <col min="10351" max="10351" width="2.73046875" customWidth="1"/>
    <col min="10352" max="10352" width="1.73046875" customWidth="1"/>
    <col min="10353" max="10354" width="2.73046875" customWidth="1"/>
    <col min="10355" max="10355" width="3.265625" customWidth="1"/>
    <col min="10356" max="10356" width="10.73046875" customWidth="1"/>
    <col min="10357" max="10357" width="1.3984375" customWidth="1"/>
    <col min="10358" max="10358" width="10.73046875" customWidth="1"/>
    <col min="10359" max="10359" width="2.73046875" customWidth="1"/>
    <col min="10360" max="10360" width="1.73046875" customWidth="1"/>
    <col min="10361" max="10362" width="2.73046875" customWidth="1"/>
    <col min="10363" max="10363" width="3.265625" customWidth="1"/>
    <col min="10364" max="10364" width="10.73046875" customWidth="1"/>
    <col min="10365" max="10365" width="1.3984375" customWidth="1"/>
    <col min="10366" max="10366" width="10.73046875" customWidth="1"/>
    <col min="10367" max="10367" width="2.73046875" customWidth="1"/>
    <col min="10368" max="10368" width="1.73046875" customWidth="1"/>
    <col min="10369" max="10370" width="2.73046875" customWidth="1"/>
    <col min="10371" max="10371" width="3.265625" customWidth="1"/>
    <col min="10372" max="10372" width="10.73046875" customWidth="1"/>
    <col min="10373" max="10373" width="1.3984375" customWidth="1"/>
    <col min="10374" max="10374" width="10.73046875" customWidth="1"/>
    <col min="10375" max="10375" width="2.73046875" customWidth="1"/>
    <col min="10376" max="10376" width="1.73046875" customWidth="1"/>
    <col min="10377" max="10378" width="2.73046875" customWidth="1"/>
    <col min="10379" max="10379" width="3.265625" customWidth="1"/>
    <col min="10380" max="10380" width="5.73046875" customWidth="1"/>
    <col min="10381" max="10381" width="6.1328125" customWidth="1"/>
    <col min="10382" max="10382" width="10.73046875" customWidth="1"/>
    <col min="10383" max="10383" width="1.3984375" customWidth="1"/>
    <col min="10384" max="10384" width="10.73046875" customWidth="1"/>
    <col min="10385" max="10385" width="2.73046875" customWidth="1"/>
    <col min="10386" max="10386" width="1.73046875" customWidth="1"/>
    <col min="10387" max="10388" width="2.73046875" customWidth="1"/>
    <col min="10389" max="10389" width="3.265625" customWidth="1"/>
    <col min="10390" max="10390" width="10.73046875" customWidth="1"/>
    <col min="10391" max="10391" width="1.3984375" customWidth="1"/>
    <col min="10392" max="10392" width="10.73046875" customWidth="1"/>
    <col min="10393" max="10393" width="2.73046875" customWidth="1"/>
    <col min="10394" max="10394" width="1.73046875" customWidth="1"/>
    <col min="10395" max="10396" width="2.73046875" customWidth="1"/>
    <col min="10397" max="10397" width="3.265625" customWidth="1"/>
    <col min="10398" max="10398" width="5.73046875" customWidth="1"/>
    <col min="10399" max="10399" width="6.1328125" customWidth="1"/>
    <col min="10400" max="10400" width="10.73046875" customWidth="1"/>
    <col min="10401" max="10401" width="1.3984375" customWidth="1"/>
    <col min="10402" max="10402" width="10.73046875" customWidth="1"/>
    <col min="10403" max="10403" width="2.73046875" customWidth="1"/>
    <col min="10404" max="10404" width="1.73046875" customWidth="1"/>
    <col min="10405" max="10406" width="2.73046875" customWidth="1"/>
    <col min="10407" max="10407" width="3.265625" customWidth="1"/>
    <col min="10409" max="10409" width="3.265625" customWidth="1"/>
    <col min="10411" max="10411" width="3.265625" customWidth="1"/>
    <col min="10413" max="10413" width="3.265625" customWidth="1"/>
    <col min="10415" max="10415" width="5.73046875" customWidth="1"/>
    <col min="10416" max="10416" width="8.3984375" customWidth="1"/>
    <col min="10417" max="10417" width="6.1328125" customWidth="1"/>
    <col min="10418" max="10418" width="5.59765625" customWidth="1"/>
    <col min="10419" max="10419" width="6.265625" customWidth="1"/>
    <col min="10535" max="10535" width="16.59765625" customWidth="1"/>
    <col min="10538" max="10538" width="10.73046875" customWidth="1"/>
    <col min="10539" max="10539" width="1.3984375" customWidth="1"/>
    <col min="10540" max="10540" width="10.73046875" customWidth="1"/>
    <col min="10541" max="10541" width="2.73046875" customWidth="1"/>
    <col min="10542" max="10542" width="1.73046875" customWidth="1"/>
    <col min="10543" max="10544" width="2.73046875" customWidth="1"/>
    <col min="10545" max="10545" width="3.265625" customWidth="1"/>
    <col min="10546" max="10546" width="10.73046875" customWidth="1"/>
    <col min="10547" max="10547" width="1.3984375" customWidth="1"/>
    <col min="10548" max="10548" width="10.73046875" customWidth="1"/>
    <col min="10549" max="10549" width="2.73046875" customWidth="1"/>
    <col min="10550" max="10550" width="1.73046875" customWidth="1"/>
    <col min="10551" max="10552" width="2.73046875" customWidth="1"/>
    <col min="10553" max="10553" width="3.265625" customWidth="1"/>
    <col min="10554" max="10554" width="10.73046875" customWidth="1"/>
    <col min="10555" max="10555" width="1.3984375" customWidth="1"/>
    <col min="10556" max="10556" width="10.73046875" customWidth="1"/>
    <col min="10557" max="10557" width="2.73046875" customWidth="1"/>
    <col min="10558" max="10558" width="1.73046875" customWidth="1"/>
    <col min="10559" max="10560" width="2.73046875" customWidth="1"/>
    <col min="10561" max="10561" width="3.265625" customWidth="1"/>
    <col min="10562" max="10562" width="10.73046875" customWidth="1"/>
    <col min="10563" max="10563" width="1.3984375" customWidth="1"/>
    <col min="10564" max="10564" width="10.73046875" customWidth="1"/>
    <col min="10565" max="10565" width="2.73046875" customWidth="1"/>
    <col min="10566" max="10566" width="1.73046875" customWidth="1"/>
    <col min="10567" max="10568" width="2.73046875" customWidth="1"/>
    <col min="10569" max="10569" width="3.265625" customWidth="1"/>
    <col min="10570" max="10570" width="10.73046875" customWidth="1"/>
    <col min="10571" max="10571" width="1.3984375" customWidth="1"/>
    <col min="10572" max="10572" width="10.73046875" customWidth="1"/>
    <col min="10573" max="10573" width="2.73046875" customWidth="1"/>
    <col min="10574" max="10574" width="1.73046875" customWidth="1"/>
    <col min="10575" max="10576" width="2.73046875" customWidth="1"/>
    <col min="10577" max="10577" width="3.265625" customWidth="1"/>
    <col min="10578" max="10578" width="10.73046875" customWidth="1"/>
    <col min="10579" max="10579" width="1.3984375" customWidth="1"/>
    <col min="10580" max="10580" width="10.73046875" customWidth="1"/>
    <col min="10581" max="10581" width="2.73046875" customWidth="1"/>
    <col min="10582" max="10582" width="1.73046875" customWidth="1"/>
    <col min="10583" max="10584" width="2.73046875" customWidth="1"/>
    <col min="10585" max="10585" width="3.265625" customWidth="1"/>
    <col min="10586" max="10586" width="10.73046875" customWidth="1"/>
    <col min="10587" max="10587" width="1.3984375" customWidth="1"/>
    <col min="10588" max="10588" width="10.73046875" customWidth="1"/>
    <col min="10589" max="10589" width="2.73046875" customWidth="1"/>
    <col min="10590" max="10590" width="1.73046875" customWidth="1"/>
    <col min="10591" max="10592" width="2.73046875" customWidth="1"/>
    <col min="10593" max="10593" width="3.265625" customWidth="1"/>
    <col min="10594" max="10594" width="10.73046875" customWidth="1"/>
    <col min="10595" max="10595" width="1.3984375" customWidth="1"/>
    <col min="10596" max="10596" width="10.73046875" customWidth="1"/>
    <col min="10597" max="10597" width="2.73046875" customWidth="1"/>
    <col min="10598" max="10598" width="1.73046875" customWidth="1"/>
    <col min="10599" max="10601" width="2.73046875" customWidth="1"/>
    <col min="10602" max="10602" width="5.73046875" customWidth="1"/>
    <col min="10603" max="10603" width="6.1328125" customWidth="1"/>
    <col min="10604" max="10604" width="10.73046875" customWidth="1"/>
    <col min="10605" max="10605" width="1.3984375" customWidth="1"/>
    <col min="10606" max="10606" width="10.73046875" customWidth="1"/>
    <col min="10607" max="10607" width="2.73046875" customWidth="1"/>
    <col min="10608" max="10608" width="1.73046875" customWidth="1"/>
    <col min="10609" max="10610" width="2.73046875" customWidth="1"/>
    <col min="10611" max="10611" width="3.265625" customWidth="1"/>
    <col min="10612" max="10612" width="10.73046875" customWidth="1"/>
    <col min="10613" max="10613" width="1.3984375" customWidth="1"/>
    <col min="10614" max="10614" width="10.73046875" customWidth="1"/>
    <col min="10615" max="10615" width="2.73046875" customWidth="1"/>
    <col min="10616" max="10616" width="1.73046875" customWidth="1"/>
    <col min="10617" max="10618" width="2.73046875" customWidth="1"/>
    <col min="10619" max="10619" width="3.265625" customWidth="1"/>
    <col min="10620" max="10620" width="10.73046875" customWidth="1"/>
    <col min="10621" max="10621" width="1.3984375" customWidth="1"/>
    <col min="10622" max="10622" width="10.73046875" customWidth="1"/>
    <col min="10623" max="10623" width="2.73046875" customWidth="1"/>
    <col min="10624" max="10624" width="1.73046875" customWidth="1"/>
    <col min="10625" max="10626" width="2.73046875" customWidth="1"/>
    <col min="10627" max="10627" width="3.265625" customWidth="1"/>
    <col min="10628" max="10628" width="10.73046875" customWidth="1"/>
    <col min="10629" max="10629" width="1.3984375" customWidth="1"/>
    <col min="10630" max="10630" width="10.73046875" customWidth="1"/>
    <col min="10631" max="10631" width="2.73046875" customWidth="1"/>
    <col min="10632" max="10632" width="1.73046875" customWidth="1"/>
    <col min="10633" max="10634" width="2.73046875" customWidth="1"/>
    <col min="10635" max="10635" width="3.265625" customWidth="1"/>
    <col min="10636" max="10636" width="5.73046875" customWidth="1"/>
    <col min="10637" max="10637" width="6.1328125" customWidth="1"/>
    <col min="10638" max="10638" width="10.73046875" customWidth="1"/>
    <col min="10639" max="10639" width="1.3984375" customWidth="1"/>
    <col min="10640" max="10640" width="10.73046875" customWidth="1"/>
    <col min="10641" max="10641" width="2.73046875" customWidth="1"/>
    <col min="10642" max="10642" width="1.73046875" customWidth="1"/>
    <col min="10643" max="10644" width="2.73046875" customWidth="1"/>
    <col min="10645" max="10645" width="3.265625" customWidth="1"/>
    <col min="10646" max="10646" width="10.73046875" customWidth="1"/>
    <col min="10647" max="10647" width="1.3984375" customWidth="1"/>
    <col min="10648" max="10648" width="10.73046875" customWidth="1"/>
    <col min="10649" max="10649" width="2.73046875" customWidth="1"/>
    <col min="10650" max="10650" width="1.73046875" customWidth="1"/>
    <col min="10651" max="10652" width="2.73046875" customWidth="1"/>
    <col min="10653" max="10653" width="3.265625" customWidth="1"/>
    <col min="10654" max="10654" width="5.73046875" customWidth="1"/>
    <col min="10655" max="10655" width="6.1328125" customWidth="1"/>
    <col min="10656" max="10656" width="10.73046875" customWidth="1"/>
    <col min="10657" max="10657" width="1.3984375" customWidth="1"/>
    <col min="10658" max="10658" width="10.73046875" customWidth="1"/>
    <col min="10659" max="10659" width="2.73046875" customWidth="1"/>
    <col min="10660" max="10660" width="1.73046875" customWidth="1"/>
    <col min="10661" max="10662" width="2.73046875" customWidth="1"/>
    <col min="10663" max="10663" width="3.265625" customWidth="1"/>
    <col min="10665" max="10665" width="3.265625" customWidth="1"/>
    <col min="10667" max="10667" width="3.265625" customWidth="1"/>
    <col min="10669" max="10669" width="3.265625" customWidth="1"/>
    <col min="10671" max="10671" width="5.73046875" customWidth="1"/>
    <col min="10672" max="10672" width="8.3984375" customWidth="1"/>
    <col min="10673" max="10673" width="6.1328125" customWidth="1"/>
    <col min="10674" max="10674" width="5.59765625" customWidth="1"/>
    <col min="10675" max="10675" width="6.265625" customWidth="1"/>
    <col min="10791" max="10791" width="16.59765625" customWidth="1"/>
    <col min="10794" max="10794" width="10.73046875" customWidth="1"/>
    <col min="10795" max="10795" width="1.3984375" customWidth="1"/>
    <col min="10796" max="10796" width="10.73046875" customWidth="1"/>
    <col min="10797" max="10797" width="2.73046875" customWidth="1"/>
    <col min="10798" max="10798" width="1.73046875" customWidth="1"/>
    <col min="10799" max="10800" width="2.73046875" customWidth="1"/>
    <col min="10801" max="10801" width="3.265625" customWidth="1"/>
    <col min="10802" max="10802" width="10.73046875" customWidth="1"/>
    <col min="10803" max="10803" width="1.3984375" customWidth="1"/>
    <col min="10804" max="10804" width="10.73046875" customWidth="1"/>
    <col min="10805" max="10805" width="2.73046875" customWidth="1"/>
    <col min="10806" max="10806" width="1.73046875" customWidth="1"/>
    <col min="10807" max="10808" width="2.73046875" customWidth="1"/>
    <col min="10809" max="10809" width="3.265625" customWidth="1"/>
    <col min="10810" max="10810" width="10.73046875" customWidth="1"/>
    <col min="10811" max="10811" width="1.3984375" customWidth="1"/>
    <col min="10812" max="10812" width="10.73046875" customWidth="1"/>
    <col min="10813" max="10813" width="2.73046875" customWidth="1"/>
    <col min="10814" max="10814" width="1.73046875" customWidth="1"/>
    <col min="10815" max="10816" width="2.73046875" customWidth="1"/>
    <col min="10817" max="10817" width="3.265625" customWidth="1"/>
    <col min="10818" max="10818" width="10.73046875" customWidth="1"/>
    <col min="10819" max="10819" width="1.3984375" customWidth="1"/>
    <col min="10820" max="10820" width="10.73046875" customWidth="1"/>
    <col min="10821" max="10821" width="2.73046875" customWidth="1"/>
    <col min="10822" max="10822" width="1.73046875" customWidth="1"/>
    <col min="10823" max="10824" width="2.73046875" customWidth="1"/>
    <col min="10825" max="10825" width="3.265625" customWidth="1"/>
    <col min="10826" max="10826" width="10.73046875" customWidth="1"/>
    <col min="10827" max="10827" width="1.3984375" customWidth="1"/>
    <col min="10828" max="10828" width="10.73046875" customWidth="1"/>
    <col min="10829" max="10829" width="2.73046875" customWidth="1"/>
    <col min="10830" max="10830" width="1.73046875" customWidth="1"/>
    <col min="10831" max="10832" width="2.73046875" customWidth="1"/>
    <col min="10833" max="10833" width="3.265625" customWidth="1"/>
    <col min="10834" max="10834" width="10.73046875" customWidth="1"/>
    <col min="10835" max="10835" width="1.3984375" customWidth="1"/>
    <col min="10836" max="10836" width="10.73046875" customWidth="1"/>
    <col min="10837" max="10837" width="2.73046875" customWidth="1"/>
    <col min="10838" max="10838" width="1.73046875" customWidth="1"/>
    <col min="10839" max="10840" width="2.73046875" customWidth="1"/>
    <col min="10841" max="10841" width="3.265625" customWidth="1"/>
    <col min="10842" max="10842" width="10.73046875" customWidth="1"/>
    <col min="10843" max="10843" width="1.3984375" customWidth="1"/>
    <col min="10844" max="10844" width="10.73046875" customWidth="1"/>
    <col min="10845" max="10845" width="2.73046875" customWidth="1"/>
    <col min="10846" max="10846" width="1.73046875" customWidth="1"/>
    <col min="10847" max="10848" width="2.73046875" customWidth="1"/>
    <col min="10849" max="10849" width="3.265625" customWidth="1"/>
    <col min="10850" max="10850" width="10.73046875" customWidth="1"/>
    <col min="10851" max="10851" width="1.3984375" customWidth="1"/>
    <col min="10852" max="10852" width="10.73046875" customWidth="1"/>
    <col min="10853" max="10853" width="2.73046875" customWidth="1"/>
    <col min="10854" max="10854" width="1.73046875" customWidth="1"/>
    <col min="10855" max="10857" width="2.73046875" customWidth="1"/>
    <col min="10858" max="10858" width="5.73046875" customWidth="1"/>
    <col min="10859" max="10859" width="6.1328125" customWidth="1"/>
    <col min="10860" max="10860" width="10.73046875" customWidth="1"/>
    <col min="10861" max="10861" width="1.3984375" customWidth="1"/>
    <col min="10862" max="10862" width="10.73046875" customWidth="1"/>
    <col min="10863" max="10863" width="2.73046875" customWidth="1"/>
    <col min="10864" max="10864" width="1.73046875" customWidth="1"/>
    <col min="10865" max="10866" width="2.73046875" customWidth="1"/>
    <col min="10867" max="10867" width="3.265625" customWidth="1"/>
    <col min="10868" max="10868" width="10.73046875" customWidth="1"/>
    <col min="10869" max="10869" width="1.3984375" customWidth="1"/>
    <col min="10870" max="10870" width="10.73046875" customWidth="1"/>
    <col min="10871" max="10871" width="2.73046875" customWidth="1"/>
    <col min="10872" max="10872" width="1.73046875" customWidth="1"/>
    <col min="10873" max="10874" width="2.73046875" customWidth="1"/>
    <col min="10875" max="10875" width="3.265625" customWidth="1"/>
    <col min="10876" max="10876" width="10.73046875" customWidth="1"/>
    <col min="10877" max="10877" width="1.3984375" customWidth="1"/>
    <col min="10878" max="10878" width="10.73046875" customWidth="1"/>
    <col min="10879" max="10879" width="2.73046875" customWidth="1"/>
    <col min="10880" max="10880" width="1.73046875" customWidth="1"/>
    <col min="10881" max="10882" width="2.73046875" customWidth="1"/>
    <col min="10883" max="10883" width="3.265625" customWidth="1"/>
    <col min="10884" max="10884" width="10.73046875" customWidth="1"/>
    <col min="10885" max="10885" width="1.3984375" customWidth="1"/>
    <col min="10886" max="10886" width="10.73046875" customWidth="1"/>
    <col min="10887" max="10887" width="2.73046875" customWidth="1"/>
    <col min="10888" max="10888" width="1.73046875" customWidth="1"/>
    <col min="10889" max="10890" width="2.73046875" customWidth="1"/>
    <col min="10891" max="10891" width="3.265625" customWidth="1"/>
    <col min="10892" max="10892" width="5.73046875" customWidth="1"/>
    <col min="10893" max="10893" width="6.1328125" customWidth="1"/>
    <col min="10894" max="10894" width="10.73046875" customWidth="1"/>
    <col min="10895" max="10895" width="1.3984375" customWidth="1"/>
    <col min="10896" max="10896" width="10.73046875" customWidth="1"/>
    <col min="10897" max="10897" width="2.73046875" customWidth="1"/>
    <col min="10898" max="10898" width="1.73046875" customWidth="1"/>
    <col min="10899" max="10900" width="2.73046875" customWidth="1"/>
    <col min="10901" max="10901" width="3.265625" customWidth="1"/>
    <col min="10902" max="10902" width="10.73046875" customWidth="1"/>
    <col min="10903" max="10903" width="1.3984375" customWidth="1"/>
    <col min="10904" max="10904" width="10.73046875" customWidth="1"/>
    <col min="10905" max="10905" width="2.73046875" customWidth="1"/>
    <col min="10906" max="10906" width="1.73046875" customWidth="1"/>
    <col min="10907" max="10908" width="2.73046875" customWidth="1"/>
    <col min="10909" max="10909" width="3.265625" customWidth="1"/>
    <col min="10910" max="10910" width="5.73046875" customWidth="1"/>
    <col min="10911" max="10911" width="6.1328125" customWidth="1"/>
    <col min="10912" max="10912" width="10.73046875" customWidth="1"/>
    <col min="10913" max="10913" width="1.3984375" customWidth="1"/>
    <col min="10914" max="10914" width="10.73046875" customWidth="1"/>
    <col min="10915" max="10915" width="2.73046875" customWidth="1"/>
    <col min="10916" max="10916" width="1.73046875" customWidth="1"/>
    <col min="10917" max="10918" width="2.73046875" customWidth="1"/>
    <col min="10919" max="10919" width="3.265625" customWidth="1"/>
    <col min="10921" max="10921" width="3.265625" customWidth="1"/>
    <col min="10923" max="10923" width="3.265625" customWidth="1"/>
    <col min="10925" max="10925" width="3.265625" customWidth="1"/>
    <col min="10927" max="10927" width="5.73046875" customWidth="1"/>
    <col min="10928" max="10928" width="8.3984375" customWidth="1"/>
    <col min="10929" max="10929" width="6.1328125" customWidth="1"/>
    <col min="10930" max="10930" width="5.59765625" customWidth="1"/>
    <col min="10931" max="10931" width="6.265625" customWidth="1"/>
    <col min="11047" max="11047" width="16.59765625" customWidth="1"/>
    <col min="11050" max="11050" width="10.73046875" customWidth="1"/>
    <col min="11051" max="11051" width="1.3984375" customWidth="1"/>
    <col min="11052" max="11052" width="10.73046875" customWidth="1"/>
    <col min="11053" max="11053" width="2.73046875" customWidth="1"/>
    <col min="11054" max="11054" width="1.73046875" customWidth="1"/>
    <col min="11055" max="11056" width="2.73046875" customWidth="1"/>
    <col min="11057" max="11057" width="3.265625" customWidth="1"/>
    <col min="11058" max="11058" width="10.73046875" customWidth="1"/>
    <col min="11059" max="11059" width="1.3984375" customWidth="1"/>
    <col min="11060" max="11060" width="10.73046875" customWidth="1"/>
    <col min="11061" max="11061" width="2.73046875" customWidth="1"/>
    <col min="11062" max="11062" width="1.73046875" customWidth="1"/>
    <col min="11063" max="11064" width="2.73046875" customWidth="1"/>
    <col min="11065" max="11065" width="3.265625" customWidth="1"/>
    <col min="11066" max="11066" width="10.73046875" customWidth="1"/>
    <col min="11067" max="11067" width="1.3984375" customWidth="1"/>
    <col min="11068" max="11068" width="10.73046875" customWidth="1"/>
    <col min="11069" max="11069" width="2.73046875" customWidth="1"/>
    <col min="11070" max="11070" width="1.73046875" customWidth="1"/>
    <col min="11071" max="11072" width="2.73046875" customWidth="1"/>
    <col min="11073" max="11073" width="3.265625" customWidth="1"/>
    <col min="11074" max="11074" width="10.73046875" customWidth="1"/>
    <col min="11075" max="11075" width="1.3984375" customWidth="1"/>
    <col min="11076" max="11076" width="10.73046875" customWidth="1"/>
    <col min="11077" max="11077" width="2.73046875" customWidth="1"/>
    <col min="11078" max="11078" width="1.73046875" customWidth="1"/>
    <col min="11079" max="11080" width="2.73046875" customWidth="1"/>
    <col min="11081" max="11081" width="3.265625" customWidth="1"/>
    <col min="11082" max="11082" width="10.73046875" customWidth="1"/>
    <col min="11083" max="11083" width="1.3984375" customWidth="1"/>
    <col min="11084" max="11084" width="10.73046875" customWidth="1"/>
    <col min="11085" max="11085" width="2.73046875" customWidth="1"/>
    <col min="11086" max="11086" width="1.73046875" customWidth="1"/>
    <col min="11087" max="11088" width="2.73046875" customWidth="1"/>
    <col min="11089" max="11089" width="3.265625" customWidth="1"/>
    <col min="11090" max="11090" width="10.73046875" customWidth="1"/>
    <col min="11091" max="11091" width="1.3984375" customWidth="1"/>
    <col min="11092" max="11092" width="10.73046875" customWidth="1"/>
    <col min="11093" max="11093" width="2.73046875" customWidth="1"/>
    <col min="11094" max="11094" width="1.73046875" customWidth="1"/>
    <col min="11095" max="11096" width="2.73046875" customWidth="1"/>
    <col min="11097" max="11097" width="3.265625" customWidth="1"/>
    <col min="11098" max="11098" width="10.73046875" customWidth="1"/>
    <col min="11099" max="11099" width="1.3984375" customWidth="1"/>
    <col min="11100" max="11100" width="10.73046875" customWidth="1"/>
    <col min="11101" max="11101" width="2.73046875" customWidth="1"/>
    <col min="11102" max="11102" width="1.73046875" customWidth="1"/>
    <col min="11103" max="11104" width="2.73046875" customWidth="1"/>
    <col min="11105" max="11105" width="3.265625" customWidth="1"/>
    <col min="11106" max="11106" width="10.73046875" customWidth="1"/>
    <col min="11107" max="11107" width="1.3984375" customWidth="1"/>
    <col min="11108" max="11108" width="10.73046875" customWidth="1"/>
    <col min="11109" max="11109" width="2.73046875" customWidth="1"/>
    <col min="11110" max="11110" width="1.73046875" customWidth="1"/>
    <col min="11111" max="11113" width="2.73046875" customWidth="1"/>
    <col min="11114" max="11114" width="5.73046875" customWidth="1"/>
    <col min="11115" max="11115" width="6.1328125" customWidth="1"/>
    <col min="11116" max="11116" width="10.73046875" customWidth="1"/>
    <col min="11117" max="11117" width="1.3984375" customWidth="1"/>
    <col min="11118" max="11118" width="10.73046875" customWidth="1"/>
    <col min="11119" max="11119" width="2.73046875" customWidth="1"/>
    <col min="11120" max="11120" width="1.73046875" customWidth="1"/>
    <col min="11121" max="11122" width="2.73046875" customWidth="1"/>
    <col min="11123" max="11123" width="3.265625" customWidth="1"/>
    <col min="11124" max="11124" width="10.73046875" customWidth="1"/>
    <col min="11125" max="11125" width="1.3984375" customWidth="1"/>
    <col min="11126" max="11126" width="10.73046875" customWidth="1"/>
    <col min="11127" max="11127" width="2.73046875" customWidth="1"/>
    <col min="11128" max="11128" width="1.73046875" customWidth="1"/>
    <col min="11129" max="11130" width="2.73046875" customWidth="1"/>
    <col min="11131" max="11131" width="3.265625" customWidth="1"/>
    <col min="11132" max="11132" width="10.73046875" customWidth="1"/>
    <col min="11133" max="11133" width="1.3984375" customWidth="1"/>
    <col min="11134" max="11134" width="10.73046875" customWidth="1"/>
    <col min="11135" max="11135" width="2.73046875" customWidth="1"/>
    <col min="11136" max="11136" width="1.73046875" customWidth="1"/>
    <col min="11137" max="11138" width="2.73046875" customWidth="1"/>
    <col min="11139" max="11139" width="3.265625" customWidth="1"/>
    <col min="11140" max="11140" width="10.73046875" customWidth="1"/>
    <col min="11141" max="11141" width="1.3984375" customWidth="1"/>
    <col min="11142" max="11142" width="10.73046875" customWidth="1"/>
    <col min="11143" max="11143" width="2.73046875" customWidth="1"/>
    <col min="11144" max="11144" width="1.73046875" customWidth="1"/>
    <col min="11145" max="11146" width="2.73046875" customWidth="1"/>
    <col min="11147" max="11147" width="3.265625" customWidth="1"/>
    <col min="11148" max="11148" width="5.73046875" customWidth="1"/>
    <col min="11149" max="11149" width="6.1328125" customWidth="1"/>
    <col min="11150" max="11150" width="10.73046875" customWidth="1"/>
    <col min="11151" max="11151" width="1.3984375" customWidth="1"/>
    <col min="11152" max="11152" width="10.73046875" customWidth="1"/>
    <col min="11153" max="11153" width="2.73046875" customWidth="1"/>
    <col min="11154" max="11154" width="1.73046875" customWidth="1"/>
    <col min="11155" max="11156" width="2.73046875" customWidth="1"/>
    <col min="11157" max="11157" width="3.265625" customWidth="1"/>
    <col min="11158" max="11158" width="10.73046875" customWidth="1"/>
    <col min="11159" max="11159" width="1.3984375" customWidth="1"/>
    <col min="11160" max="11160" width="10.73046875" customWidth="1"/>
    <col min="11161" max="11161" width="2.73046875" customWidth="1"/>
    <col min="11162" max="11162" width="1.73046875" customWidth="1"/>
    <col min="11163" max="11164" width="2.73046875" customWidth="1"/>
    <col min="11165" max="11165" width="3.265625" customWidth="1"/>
    <col min="11166" max="11166" width="5.73046875" customWidth="1"/>
    <col min="11167" max="11167" width="6.1328125" customWidth="1"/>
    <col min="11168" max="11168" width="10.73046875" customWidth="1"/>
    <col min="11169" max="11169" width="1.3984375" customWidth="1"/>
    <col min="11170" max="11170" width="10.73046875" customWidth="1"/>
    <col min="11171" max="11171" width="2.73046875" customWidth="1"/>
    <col min="11172" max="11172" width="1.73046875" customWidth="1"/>
    <col min="11173" max="11174" width="2.73046875" customWidth="1"/>
    <col min="11175" max="11175" width="3.265625" customWidth="1"/>
    <col min="11177" max="11177" width="3.265625" customWidth="1"/>
    <col min="11179" max="11179" width="3.265625" customWidth="1"/>
    <col min="11181" max="11181" width="3.265625" customWidth="1"/>
    <col min="11183" max="11183" width="5.73046875" customWidth="1"/>
    <col min="11184" max="11184" width="8.3984375" customWidth="1"/>
    <col min="11185" max="11185" width="6.1328125" customWidth="1"/>
    <col min="11186" max="11186" width="5.59765625" customWidth="1"/>
    <col min="11187" max="11187" width="6.265625" customWidth="1"/>
    <col min="11303" max="11303" width="16.59765625" customWidth="1"/>
    <col min="11306" max="11306" width="10.73046875" customWidth="1"/>
    <col min="11307" max="11307" width="1.3984375" customWidth="1"/>
    <col min="11308" max="11308" width="10.73046875" customWidth="1"/>
    <col min="11309" max="11309" width="2.73046875" customWidth="1"/>
    <col min="11310" max="11310" width="1.73046875" customWidth="1"/>
    <col min="11311" max="11312" width="2.73046875" customWidth="1"/>
    <col min="11313" max="11313" width="3.265625" customWidth="1"/>
    <col min="11314" max="11314" width="10.73046875" customWidth="1"/>
    <col min="11315" max="11315" width="1.3984375" customWidth="1"/>
    <col min="11316" max="11316" width="10.73046875" customWidth="1"/>
    <col min="11317" max="11317" width="2.73046875" customWidth="1"/>
    <col min="11318" max="11318" width="1.73046875" customWidth="1"/>
    <col min="11319" max="11320" width="2.73046875" customWidth="1"/>
    <col min="11321" max="11321" width="3.265625" customWidth="1"/>
    <col min="11322" max="11322" width="10.73046875" customWidth="1"/>
    <col min="11323" max="11323" width="1.3984375" customWidth="1"/>
    <col min="11324" max="11324" width="10.73046875" customWidth="1"/>
    <col min="11325" max="11325" width="2.73046875" customWidth="1"/>
    <col min="11326" max="11326" width="1.73046875" customWidth="1"/>
    <col min="11327" max="11328" width="2.73046875" customWidth="1"/>
    <col min="11329" max="11329" width="3.265625" customWidth="1"/>
    <col min="11330" max="11330" width="10.73046875" customWidth="1"/>
    <col min="11331" max="11331" width="1.3984375" customWidth="1"/>
    <col min="11332" max="11332" width="10.73046875" customWidth="1"/>
    <col min="11333" max="11333" width="2.73046875" customWidth="1"/>
    <col min="11334" max="11334" width="1.73046875" customWidth="1"/>
    <col min="11335" max="11336" width="2.73046875" customWidth="1"/>
    <col min="11337" max="11337" width="3.265625" customWidth="1"/>
    <col min="11338" max="11338" width="10.73046875" customWidth="1"/>
    <col min="11339" max="11339" width="1.3984375" customWidth="1"/>
    <col min="11340" max="11340" width="10.73046875" customWidth="1"/>
    <col min="11341" max="11341" width="2.73046875" customWidth="1"/>
    <col min="11342" max="11342" width="1.73046875" customWidth="1"/>
    <col min="11343" max="11344" width="2.73046875" customWidth="1"/>
    <col min="11345" max="11345" width="3.265625" customWidth="1"/>
    <col min="11346" max="11346" width="10.73046875" customWidth="1"/>
    <col min="11347" max="11347" width="1.3984375" customWidth="1"/>
    <col min="11348" max="11348" width="10.73046875" customWidth="1"/>
    <col min="11349" max="11349" width="2.73046875" customWidth="1"/>
    <col min="11350" max="11350" width="1.73046875" customWidth="1"/>
    <col min="11351" max="11352" width="2.73046875" customWidth="1"/>
    <col min="11353" max="11353" width="3.265625" customWidth="1"/>
    <col min="11354" max="11354" width="10.73046875" customWidth="1"/>
    <col min="11355" max="11355" width="1.3984375" customWidth="1"/>
    <col min="11356" max="11356" width="10.73046875" customWidth="1"/>
    <col min="11357" max="11357" width="2.73046875" customWidth="1"/>
    <col min="11358" max="11358" width="1.73046875" customWidth="1"/>
    <col min="11359" max="11360" width="2.73046875" customWidth="1"/>
    <col min="11361" max="11361" width="3.265625" customWidth="1"/>
    <col min="11362" max="11362" width="10.73046875" customWidth="1"/>
    <col min="11363" max="11363" width="1.3984375" customWidth="1"/>
    <col min="11364" max="11364" width="10.73046875" customWidth="1"/>
    <col min="11365" max="11365" width="2.73046875" customWidth="1"/>
    <col min="11366" max="11366" width="1.73046875" customWidth="1"/>
    <col min="11367" max="11369" width="2.73046875" customWidth="1"/>
    <col min="11370" max="11370" width="5.73046875" customWidth="1"/>
    <col min="11371" max="11371" width="6.1328125" customWidth="1"/>
    <col min="11372" max="11372" width="10.73046875" customWidth="1"/>
    <col min="11373" max="11373" width="1.3984375" customWidth="1"/>
    <col min="11374" max="11374" width="10.73046875" customWidth="1"/>
    <col min="11375" max="11375" width="2.73046875" customWidth="1"/>
    <col min="11376" max="11376" width="1.73046875" customWidth="1"/>
    <col min="11377" max="11378" width="2.73046875" customWidth="1"/>
    <col min="11379" max="11379" width="3.265625" customWidth="1"/>
    <col min="11380" max="11380" width="10.73046875" customWidth="1"/>
    <col min="11381" max="11381" width="1.3984375" customWidth="1"/>
    <col min="11382" max="11382" width="10.73046875" customWidth="1"/>
    <col min="11383" max="11383" width="2.73046875" customWidth="1"/>
    <col min="11384" max="11384" width="1.73046875" customWidth="1"/>
    <col min="11385" max="11386" width="2.73046875" customWidth="1"/>
    <col min="11387" max="11387" width="3.265625" customWidth="1"/>
    <col min="11388" max="11388" width="10.73046875" customWidth="1"/>
    <col min="11389" max="11389" width="1.3984375" customWidth="1"/>
    <col min="11390" max="11390" width="10.73046875" customWidth="1"/>
    <col min="11391" max="11391" width="2.73046875" customWidth="1"/>
    <col min="11392" max="11392" width="1.73046875" customWidth="1"/>
    <col min="11393" max="11394" width="2.73046875" customWidth="1"/>
    <col min="11395" max="11395" width="3.265625" customWidth="1"/>
    <col min="11396" max="11396" width="10.73046875" customWidth="1"/>
    <col min="11397" max="11397" width="1.3984375" customWidth="1"/>
    <col min="11398" max="11398" width="10.73046875" customWidth="1"/>
    <col min="11399" max="11399" width="2.73046875" customWidth="1"/>
    <col min="11400" max="11400" width="1.73046875" customWidth="1"/>
    <col min="11401" max="11402" width="2.73046875" customWidth="1"/>
    <col min="11403" max="11403" width="3.265625" customWidth="1"/>
    <col min="11404" max="11404" width="5.73046875" customWidth="1"/>
    <col min="11405" max="11405" width="6.1328125" customWidth="1"/>
    <col min="11406" max="11406" width="10.73046875" customWidth="1"/>
    <col min="11407" max="11407" width="1.3984375" customWidth="1"/>
    <col min="11408" max="11408" width="10.73046875" customWidth="1"/>
    <col min="11409" max="11409" width="2.73046875" customWidth="1"/>
    <col min="11410" max="11410" width="1.73046875" customWidth="1"/>
    <col min="11411" max="11412" width="2.73046875" customWidth="1"/>
    <col min="11413" max="11413" width="3.265625" customWidth="1"/>
    <col min="11414" max="11414" width="10.73046875" customWidth="1"/>
    <col min="11415" max="11415" width="1.3984375" customWidth="1"/>
    <col min="11416" max="11416" width="10.73046875" customWidth="1"/>
    <col min="11417" max="11417" width="2.73046875" customWidth="1"/>
    <col min="11418" max="11418" width="1.73046875" customWidth="1"/>
    <col min="11419" max="11420" width="2.73046875" customWidth="1"/>
    <col min="11421" max="11421" width="3.265625" customWidth="1"/>
    <col min="11422" max="11422" width="5.73046875" customWidth="1"/>
    <col min="11423" max="11423" width="6.1328125" customWidth="1"/>
    <col min="11424" max="11424" width="10.73046875" customWidth="1"/>
    <col min="11425" max="11425" width="1.3984375" customWidth="1"/>
    <col min="11426" max="11426" width="10.73046875" customWidth="1"/>
    <col min="11427" max="11427" width="2.73046875" customWidth="1"/>
    <col min="11428" max="11428" width="1.73046875" customWidth="1"/>
    <col min="11429" max="11430" width="2.73046875" customWidth="1"/>
    <col min="11431" max="11431" width="3.265625" customWidth="1"/>
    <col min="11433" max="11433" width="3.265625" customWidth="1"/>
    <col min="11435" max="11435" width="3.265625" customWidth="1"/>
    <col min="11437" max="11437" width="3.265625" customWidth="1"/>
    <col min="11439" max="11439" width="5.73046875" customWidth="1"/>
    <col min="11440" max="11440" width="8.3984375" customWidth="1"/>
    <col min="11441" max="11441" width="6.1328125" customWidth="1"/>
    <col min="11442" max="11442" width="5.59765625" customWidth="1"/>
    <col min="11443" max="11443" width="6.265625" customWidth="1"/>
    <col min="11559" max="11559" width="16.59765625" customWidth="1"/>
    <col min="11562" max="11562" width="10.73046875" customWidth="1"/>
    <col min="11563" max="11563" width="1.3984375" customWidth="1"/>
    <col min="11564" max="11564" width="10.73046875" customWidth="1"/>
    <col min="11565" max="11565" width="2.73046875" customWidth="1"/>
    <col min="11566" max="11566" width="1.73046875" customWidth="1"/>
    <col min="11567" max="11568" width="2.73046875" customWidth="1"/>
    <col min="11569" max="11569" width="3.265625" customWidth="1"/>
    <col min="11570" max="11570" width="10.73046875" customWidth="1"/>
    <col min="11571" max="11571" width="1.3984375" customWidth="1"/>
    <col min="11572" max="11572" width="10.73046875" customWidth="1"/>
    <col min="11573" max="11573" width="2.73046875" customWidth="1"/>
    <col min="11574" max="11574" width="1.73046875" customWidth="1"/>
    <col min="11575" max="11576" width="2.73046875" customWidth="1"/>
    <col min="11577" max="11577" width="3.265625" customWidth="1"/>
    <col min="11578" max="11578" width="10.73046875" customWidth="1"/>
    <col min="11579" max="11579" width="1.3984375" customWidth="1"/>
    <col min="11580" max="11580" width="10.73046875" customWidth="1"/>
    <col min="11581" max="11581" width="2.73046875" customWidth="1"/>
    <col min="11582" max="11582" width="1.73046875" customWidth="1"/>
    <col min="11583" max="11584" width="2.73046875" customWidth="1"/>
    <col min="11585" max="11585" width="3.265625" customWidth="1"/>
    <col min="11586" max="11586" width="10.73046875" customWidth="1"/>
    <col min="11587" max="11587" width="1.3984375" customWidth="1"/>
    <col min="11588" max="11588" width="10.73046875" customWidth="1"/>
    <col min="11589" max="11589" width="2.73046875" customWidth="1"/>
    <col min="11590" max="11590" width="1.73046875" customWidth="1"/>
    <col min="11591" max="11592" width="2.73046875" customWidth="1"/>
    <col min="11593" max="11593" width="3.265625" customWidth="1"/>
    <col min="11594" max="11594" width="10.73046875" customWidth="1"/>
    <col min="11595" max="11595" width="1.3984375" customWidth="1"/>
    <col min="11596" max="11596" width="10.73046875" customWidth="1"/>
    <col min="11597" max="11597" width="2.73046875" customWidth="1"/>
    <col min="11598" max="11598" width="1.73046875" customWidth="1"/>
    <col min="11599" max="11600" width="2.73046875" customWidth="1"/>
    <col min="11601" max="11601" width="3.265625" customWidth="1"/>
    <col min="11602" max="11602" width="10.73046875" customWidth="1"/>
    <col min="11603" max="11603" width="1.3984375" customWidth="1"/>
    <col min="11604" max="11604" width="10.73046875" customWidth="1"/>
    <col min="11605" max="11605" width="2.73046875" customWidth="1"/>
    <col min="11606" max="11606" width="1.73046875" customWidth="1"/>
    <col min="11607" max="11608" width="2.73046875" customWidth="1"/>
    <col min="11609" max="11609" width="3.265625" customWidth="1"/>
    <col min="11610" max="11610" width="10.73046875" customWidth="1"/>
    <col min="11611" max="11611" width="1.3984375" customWidth="1"/>
    <col min="11612" max="11612" width="10.73046875" customWidth="1"/>
    <col min="11613" max="11613" width="2.73046875" customWidth="1"/>
    <col min="11614" max="11614" width="1.73046875" customWidth="1"/>
    <col min="11615" max="11616" width="2.73046875" customWidth="1"/>
    <col min="11617" max="11617" width="3.265625" customWidth="1"/>
    <col min="11618" max="11618" width="10.73046875" customWidth="1"/>
    <col min="11619" max="11619" width="1.3984375" customWidth="1"/>
    <col min="11620" max="11620" width="10.73046875" customWidth="1"/>
    <col min="11621" max="11621" width="2.73046875" customWidth="1"/>
    <col min="11622" max="11622" width="1.73046875" customWidth="1"/>
    <col min="11623" max="11625" width="2.73046875" customWidth="1"/>
    <col min="11626" max="11626" width="5.73046875" customWidth="1"/>
    <col min="11627" max="11627" width="6.1328125" customWidth="1"/>
    <col min="11628" max="11628" width="10.73046875" customWidth="1"/>
    <col min="11629" max="11629" width="1.3984375" customWidth="1"/>
    <col min="11630" max="11630" width="10.73046875" customWidth="1"/>
    <col min="11631" max="11631" width="2.73046875" customWidth="1"/>
    <col min="11632" max="11632" width="1.73046875" customWidth="1"/>
    <col min="11633" max="11634" width="2.73046875" customWidth="1"/>
    <col min="11635" max="11635" width="3.265625" customWidth="1"/>
    <col min="11636" max="11636" width="10.73046875" customWidth="1"/>
    <col min="11637" max="11637" width="1.3984375" customWidth="1"/>
    <col min="11638" max="11638" width="10.73046875" customWidth="1"/>
    <col min="11639" max="11639" width="2.73046875" customWidth="1"/>
    <col min="11640" max="11640" width="1.73046875" customWidth="1"/>
    <col min="11641" max="11642" width="2.73046875" customWidth="1"/>
    <col min="11643" max="11643" width="3.265625" customWidth="1"/>
    <col min="11644" max="11644" width="10.73046875" customWidth="1"/>
    <col min="11645" max="11645" width="1.3984375" customWidth="1"/>
    <col min="11646" max="11646" width="10.73046875" customWidth="1"/>
    <col min="11647" max="11647" width="2.73046875" customWidth="1"/>
    <col min="11648" max="11648" width="1.73046875" customWidth="1"/>
    <col min="11649" max="11650" width="2.73046875" customWidth="1"/>
    <col min="11651" max="11651" width="3.265625" customWidth="1"/>
    <col min="11652" max="11652" width="10.73046875" customWidth="1"/>
    <col min="11653" max="11653" width="1.3984375" customWidth="1"/>
    <col min="11654" max="11654" width="10.73046875" customWidth="1"/>
    <col min="11655" max="11655" width="2.73046875" customWidth="1"/>
    <col min="11656" max="11656" width="1.73046875" customWidth="1"/>
    <col min="11657" max="11658" width="2.73046875" customWidth="1"/>
    <col min="11659" max="11659" width="3.265625" customWidth="1"/>
    <col min="11660" max="11660" width="5.73046875" customWidth="1"/>
    <col min="11661" max="11661" width="6.1328125" customWidth="1"/>
    <col min="11662" max="11662" width="10.73046875" customWidth="1"/>
    <col min="11663" max="11663" width="1.3984375" customWidth="1"/>
    <col min="11664" max="11664" width="10.73046875" customWidth="1"/>
    <col min="11665" max="11665" width="2.73046875" customWidth="1"/>
    <col min="11666" max="11666" width="1.73046875" customWidth="1"/>
    <col min="11667" max="11668" width="2.73046875" customWidth="1"/>
    <col min="11669" max="11669" width="3.265625" customWidth="1"/>
    <col min="11670" max="11670" width="10.73046875" customWidth="1"/>
    <col min="11671" max="11671" width="1.3984375" customWidth="1"/>
    <col min="11672" max="11672" width="10.73046875" customWidth="1"/>
    <col min="11673" max="11673" width="2.73046875" customWidth="1"/>
    <col min="11674" max="11674" width="1.73046875" customWidth="1"/>
    <col min="11675" max="11676" width="2.73046875" customWidth="1"/>
    <col min="11677" max="11677" width="3.265625" customWidth="1"/>
    <col min="11678" max="11678" width="5.73046875" customWidth="1"/>
    <col min="11679" max="11679" width="6.1328125" customWidth="1"/>
    <col min="11680" max="11680" width="10.73046875" customWidth="1"/>
    <col min="11681" max="11681" width="1.3984375" customWidth="1"/>
    <col min="11682" max="11682" width="10.73046875" customWidth="1"/>
    <col min="11683" max="11683" width="2.73046875" customWidth="1"/>
    <col min="11684" max="11684" width="1.73046875" customWidth="1"/>
    <col min="11685" max="11686" width="2.73046875" customWidth="1"/>
    <col min="11687" max="11687" width="3.265625" customWidth="1"/>
    <col min="11689" max="11689" width="3.265625" customWidth="1"/>
    <col min="11691" max="11691" width="3.265625" customWidth="1"/>
    <col min="11693" max="11693" width="3.265625" customWidth="1"/>
    <col min="11695" max="11695" width="5.73046875" customWidth="1"/>
    <col min="11696" max="11696" width="8.3984375" customWidth="1"/>
    <col min="11697" max="11697" width="6.1328125" customWidth="1"/>
    <col min="11698" max="11698" width="5.59765625" customWidth="1"/>
    <col min="11699" max="11699" width="6.265625" customWidth="1"/>
    <col min="11815" max="11815" width="16.59765625" customWidth="1"/>
    <col min="11818" max="11818" width="10.73046875" customWidth="1"/>
    <col min="11819" max="11819" width="1.3984375" customWidth="1"/>
    <col min="11820" max="11820" width="10.73046875" customWidth="1"/>
    <col min="11821" max="11821" width="2.73046875" customWidth="1"/>
    <col min="11822" max="11822" width="1.73046875" customWidth="1"/>
    <col min="11823" max="11824" width="2.73046875" customWidth="1"/>
    <col min="11825" max="11825" width="3.265625" customWidth="1"/>
    <col min="11826" max="11826" width="10.73046875" customWidth="1"/>
    <col min="11827" max="11827" width="1.3984375" customWidth="1"/>
    <col min="11828" max="11828" width="10.73046875" customWidth="1"/>
    <col min="11829" max="11829" width="2.73046875" customWidth="1"/>
    <col min="11830" max="11830" width="1.73046875" customWidth="1"/>
    <col min="11831" max="11832" width="2.73046875" customWidth="1"/>
    <col min="11833" max="11833" width="3.265625" customWidth="1"/>
    <col min="11834" max="11834" width="10.73046875" customWidth="1"/>
    <col min="11835" max="11835" width="1.3984375" customWidth="1"/>
    <col min="11836" max="11836" width="10.73046875" customWidth="1"/>
    <col min="11837" max="11837" width="2.73046875" customWidth="1"/>
    <col min="11838" max="11838" width="1.73046875" customWidth="1"/>
    <col min="11839" max="11840" width="2.73046875" customWidth="1"/>
    <col min="11841" max="11841" width="3.265625" customWidth="1"/>
    <col min="11842" max="11842" width="10.73046875" customWidth="1"/>
    <col min="11843" max="11843" width="1.3984375" customWidth="1"/>
    <col min="11844" max="11844" width="10.73046875" customWidth="1"/>
    <col min="11845" max="11845" width="2.73046875" customWidth="1"/>
    <col min="11846" max="11846" width="1.73046875" customWidth="1"/>
    <col min="11847" max="11848" width="2.73046875" customWidth="1"/>
    <col min="11849" max="11849" width="3.265625" customWidth="1"/>
    <col min="11850" max="11850" width="10.73046875" customWidth="1"/>
    <col min="11851" max="11851" width="1.3984375" customWidth="1"/>
    <col min="11852" max="11852" width="10.73046875" customWidth="1"/>
    <col min="11853" max="11853" width="2.73046875" customWidth="1"/>
    <col min="11854" max="11854" width="1.73046875" customWidth="1"/>
    <col min="11855" max="11856" width="2.73046875" customWidth="1"/>
    <col min="11857" max="11857" width="3.265625" customWidth="1"/>
    <col min="11858" max="11858" width="10.73046875" customWidth="1"/>
    <col min="11859" max="11859" width="1.3984375" customWidth="1"/>
    <col min="11860" max="11860" width="10.73046875" customWidth="1"/>
    <col min="11861" max="11861" width="2.73046875" customWidth="1"/>
    <col min="11862" max="11862" width="1.73046875" customWidth="1"/>
    <col min="11863" max="11864" width="2.73046875" customWidth="1"/>
    <col min="11865" max="11865" width="3.265625" customWidth="1"/>
    <col min="11866" max="11866" width="10.73046875" customWidth="1"/>
    <col min="11867" max="11867" width="1.3984375" customWidth="1"/>
    <col min="11868" max="11868" width="10.73046875" customWidth="1"/>
    <col min="11869" max="11869" width="2.73046875" customWidth="1"/>
    <col min="11870" max="11870" width="1.73046875" customWidth="1"/>
    <col min="11871" max="11872" width="2.73046875" customWidth="1"/>
    <col min="11873" max="11873" width="3.265625" customWidth="1"/>
    <col min="11874" max="11874" width="10.73046875" customWidth="1"/>
    <col min="11875" max="11875" width="1.3984375" customWidth="1"/>
    <col min="11876" max="11876" width="10.73046875" customWidth="1"/>
    <col min="11877" max="11877" width="2.73046875" customWidth="1"/>
    <col min="11878" max="11878" width="1.73046875" customWidth="1"/>
    <col min="11879" max="11881" width="2.73046875" customWidth="1"/>
    <col min="11882" max="11882" width="5.73046875" customWidth="1"/>
    <col min="11883" max="11883" width="6.1328125" customWidth="1"/>
    <col min="11884" max="11884" width="10.73046875" customWidth="1"/>
    <col min="11885" max="11885" width="1.3984375" customWidth="1"/>
    <col min="11886" max="11886" width="10.73046875" customWidth="1"/>
    <col min="11887" max="11887" width="2.73046875" customWidth="1"/>
    <col min="11888" max="11888" width="1.73046875" customWidth="1"/>
    <col min="11889" max="11890" width="2.73046875" customWidth="1"/>
    <col min="11891" max="11891" width="3.265625" customWidth="1"/>
    <col min="11892" max="11892" width="10.73046875" customWidth="1"/>
    <col min="11893" max="11893" width="1.3984375" customWidth="1"/>
    <col min="11894" max="11894" width="10.73046875" customWidth="1"/>
    <col min="11895" max="11895" width="2.73046875" customWidth="1"/>
    <col min="11896" max="11896" width="1.73046875" customWidth="1"/>
    <col min="11897" max="11898" width="2.73046875" customWidth="1"/>
    <col min="11899" max="11899" width="3.265625" customWidth="1"/>
    <col min="11900" max="11900" width="10.73046875" customWidth="1"/>
    <col min="11901" max="11901" width="1.3984375" customWidth="1"/>
    <col min="11902" max="11902" width="10.73046875" customWidth="1"/>
    <col min="11903" max="11903" width="2.73046875" customWidth="1"/>
    <col min="11904" max="11904" width="1.73046875" customWidth="1"/>
    <col min="11905" max="11906" width="2.73046875" customWidth="1"/>
    <col min="11907" max="11907" width="3.265625" customWidth="1"/>
    <col min="11908" max="11908" width="10.73046875" customWidth="1"/>
    <col min="11909" max="11909" width="1.3984375" customWidth="1"/>
    <col min="11910" max="11910" width="10.73046875" customWidth="1"/>
    <col min="11911" max="11911" width="2.73046875" customWidth="1"/>
    <col min="11912" max="11912" width="1.73046875" customWidth="1"/>
    <col min="11913" max="11914" width="2.73046875" customWidth="1"/>
    <col min="11915" max="11915" width="3.265625" customWidth="1"/>
    <col min="11916" max="11916" width="5.73046875" customWidth="1"/>
    <col min="11917" max="11917" width="6.1328125" customWidth="1"/>
    <col min="11918" max="11918" width="10.73046875" customWidth="1"/>
    <col min="11919" max="11919" width="1.3984375" customWidth="1"/>
    <col min="11920" max="11920" width="10.73046875" customWidth="1"/>
    <col min="11921" max="11921" width="2.73046875" customWidth="1"/>
    <col min="11922" max="11922" width="1.73046875" customWidth="1"/>
    <col min="11923" max="11924" width="2.73046875" customWidth="1"/>
    <col min="11925" max="11925" width="3.265625" customWidth="1"/>
    <col min="11926" max="11926" width="10.73046875" customWidth="1"/>
    <col min="11927" max="11927" width="1.3984375" customWidth="1"/>
    <col min="11928" max="11928" width="10.73046875" customWidth="1"/>
    <col min="11929" max="11929" width="2.73046875" customWidth="1"/>
    <col min="11930" max="11930" width="1.73046875" customWidth="1"/>
    <col min="11931" max="11932" width="2.73046875" customWidth="1"/>
    <col min="11933" max="11933" width="3.265625" customWidth="1"/>
    <col min="11934" max="11934" width="5.73046875" customWidth="1"/>
    <col min="11935" max="11935" width="6.1328125" customWidth="1"/>
    <col min="11936" max="11936" width="10.73046875" customWidth="1"/>
    <col min="11937" max="11937" width="1.3984375" customWidth="1"/>
    <col min="11938" max="11938" width="10.73046875" customWidth="1"/>
    <col min="11939" max="11939" width="2.73046875" customWidth="1"/>
    <col min="11940" max="11940" width="1.73046875" customWidth="1"/>
    <col min="11941" max="11942" width="2.73046875" customWidth="1"/>
    <col min="11943" max="11943" width="3.265625" customWidth="1"/>
    <col min="11945" max="11945" width="3.265625" customWidth="1"/>
    <col min="11947" max="11947" width="3.265625" customWidth="1"/>
    <col min="11949" max="11949" width="3.265625" customWidth="1"/>
    <col min="11951" max="11951" width="5.73046875" customWidth="1"/>
    <col min="11952" max="11952" width="8.3984375" customWidth="1"/>
    <col min="11953" max="11953" width="6.1328125" customWidth="1"/>
    <col min="11954" max="11954" width="5.59765625" customWidth="1"/>
    <col min="11955" max="11955" width="6.265625" customWidth="1"/>
    <col min="12071" max="12071" width="16.59765625" customWidth="1"/>
    <col min="12074" max="12074" width="10.73046875" customWidth="1"/>
    <col min="12075" max="12075" width="1.3984375" customWidth="1"/>
    <col min="12076" max="12076" width="10.73046875" customWidth="1"/>
    <col min="12077" max="12077" width="2.73046875" customWidth="1"/>
    <col min="12078" max="12078" width="1.73046875" customWidth="1"/>
    <col min="12079" max="12080" width="2.73046875" customWidth="1"/>
    <col min="12081" max="12081" width="3.265625" customWidth="1"/>
    <col min="12082" max="12082" width="10.73046875" customWidth="1"/>
    <col min="12083" max="12083" width="1.3984375" customWidth="1"/>
    <col min="12084" max="12084" width="10.73046875" customWidth="1"/>
    <col min="12085" max="12085" width="2.73046875" customWidth="1"/>
    <col min="12086" max="12086" width="1.73046875" customWidth="1"/>
    <col min="12087" max="12088" width="2.73046875" customWidth="1"/>
    <col min="12089" max="12089" width="3.265625" customWidth="1"/>
    <col min="12090" max="12090" width="10.73046875" customWidth="1"/>
    <col min="12091" max="12091" width="1.3984375" customWidth="1"/>
    <col min="12092" max="12092" width="10.73046875" customWidth="1"/>
    <col min="12093" max="12093" width="2.73046875" customWidth="1"/>
    <col min="12094" max="12094" width="1.73046875" customWidth="1"/>
    <col min="12095" max="12096" width="2.73046875" customWidth="1"/>
    <col min="12097" max="12097" width="3.265625" customWidth="1"/>
    <col min="12098" max="12098" width="10.73046875" customWidth="1"/>
    <col min="12099" max="12099" width="1.3984375" customWidth="1"/>
    <col min="12100" max="12100" width="10.73046875" customWidth="1"/>
    <col min="12101" max="12101" width="2.73046875" customWidth="1"/>
    <col min="12102" max="12102" width="1.73046875" customWidth="1"/>
    <col min="12103" max="12104" width="2.73046875" customWidth="1"/>
    <col min="12105" max="12105" width="3.265625" customWidth="1"/>
    <col min="12106" max="12106" width="10.73046875" customWidth="1"/>
    <col min="12107" max="12107" width="1.3984375" customWidth="1"/>
    <col min="12108" max="12108" width="10.73046875" customWidth="1"/>
    <col min="12109" max="12109" width="2.73046875" customWidth="1"/>
    <col min="12110" max="12110" width="1.73046875" customWidth="1"/>
    <col min="12111" max="12112" width="2.73046875" customWidth="1"/>
    <col min="12113" max="12113" width="3.265625" customWidth="1"/>
    <col min="12114" max="12114" width="10.73046875" customWidth="1"/>
    <col min="12115" max="12115" width="1.3984375" customWidth="1"/>
    <col min="12116" max="12116" width="10.73046875" customWidth="1"/>
    <col min="12117" max="12117" width="2.73046875" customWidth="1"/>
    <col min="12118" max="12118" width="1.73046875" customWidth="1"/>
    <col min="12119" max="12120" width="2.73046875" customWidth="1"/>
    <col min="12121" max="12121" width="3.265625" customWidth="1"/>
    <col min="12122" max="12122" width="10.73046875" customWidth="1"/>
    <col min="12123" max="12123" width="1.3984375" customWidth="1"/>
    <col min="12124" max="12124" width="10.73046875" customWidth="1"/>
    <col min="12125" max="12125" width="2.73046875" customWidth="1"/>
    <col min="12126" max="12126" width="1.73046875" customWidth="1"/>
    <col min="12127" max="12128" width="2.73046875" customWidth="1"/>
    <col min="12129" max="12129" width="3.265625" customWidth="1"/>
    <col min="12130" max="12130" width="10.73046875" customWidth="1"/>
    <col min="12131" max="12131" width="1.3984375" customWidth="1"/>
    <col min="12132" max="12132" width="10.73046875" customWidth="1"/>
    <col min="12133" max="12133" width="2.73046875" customWidth="1"/>
    <col min="12134" max="12134" width="1.73046875" customWidth="1"/>
    <col min="12135" max="12137" width="2.73046875" customWidth="1"/>
    <col min="12138" max="12138" width="5.73046875" customWidth="1"/>
    <col min="12139" max="12139" width="6.1328125" customWidth="1"/>
    <col min="12140" max="12140" width="10.73046875" customWidth="1"/>
    <col min="12141" max="12141" width="1.3984375" customWidth="1"/>
    <col min="12142" max="12142" width="10.73046875" customWidth="1"/>
    <col min="12143" max="12143" width="2.73046875" customWidth="1"/>
    <col min="12144" max="12144" width="1.73046875" customWidth="1"/>
    <col min="12145" max="12146" width="2.73046875" customWidth="1"/>
    <col min="12147" max="12147" width="3.265625" customWidth="1"/>
    <col min="12148" max="12148" width="10.73046875" customWidth="1"/>
    <col min="12149" max="12149" width="1.3984375" customWidth="1"/>
    <col min="12150" max="12150" width="10.73046875" customWidth="1"/>
    <col min="12151" max="12151" width="2.73046875" customWidth="1"/>
    <col min="12152" max="12152" width="1.73046875" customWidth="1"/>
    <col min="12153" max="12154" width="2.73046875" customWidth="1"/>
    <col min="12155" max="12155" width="3.265625" customWidth="1"/>
    <col min="12156" max="12156" width="10.73046875" customWidth="1"/>
    <col min="12157" max="12157" width="1.3984375" customWidth="1"/>
    <col min="12158" max="12158" width="10.73046875" customWidth="1"/>
    <col min="12159" max="12159" width="2.73046875" customWidth="1"/>
    <col min="12160" max="12160" width="1.73046875" customWidth="1"/>
    <col min="12161" max="12162" width="2.73046875" customWidth="1"/>
    <col min="12163" max="12163" width="3.265625" customWidth="1"/>
    <col min="12164" max="12164" width="10.73046875" customWidth="1"/>
    <col min="12165" max="12165" width="1.3984375" customWidth="1"/>
    <col min="12166" max="12166" width="10.73046875" customWidth="1"/>
    <col min="12167" max="12167" width="2.73046875" customWidth="1"/>
    <col min="12168" max="12168" width="1.73046875" customWidth="1"/>
    <col min="12169" max="12170" width="2.73046875" customWidth="1"/>
    <col min="12171" max="12171" width="3.265625" customWidth="1"/>
    <col min="12172" max="12172" width="5.73046875" customWidth="1"/>
    <col min="12173" max="12173" width="6.1328125" customWidth="1"/>
    <col min="12174" max="12174" width="10.73046875" customWidth="1"/>
    <col min="12175" max="12175" width="1.3984375" customWidth="1"/>
    <col min="12176" max="12176" width="10.73046875" customWidth="1"/>
    <col min="12177" max="12177" width="2.73046875" customWidth="1"/>
    <col min="12178" max="12178" width="1.73046875" customWidth="1"/>
    <col min="12179" max="12180" width="2.73046875" customWidth="1"/>
    <col min="12181" max="12181" width="3.265625" customWidth="1"/>
    <col min="12182" max="12182" width="10.73046875" customWidth="1"/>
    <col min="12183" max="12183" width="1.3984375" customWidth="1"/>
    <col min="12184" max="12184" width="10.73046875" customWidth="1"/>
    <col min="12185" max="12185" width="2.73046875" customWidth="1"/>
    <col min="12186" max="12186" width="1.73046875" customWidth="1"/>
    <col min="12187" max="12188" width="2.73046875" customWidth="1"/>
    <col min="12189" max="12189" width="3.265625" customWidth="1"/>
    <col min="12190" max="12190" width="5.73046875" customWidth="1"/>
    <col min="12191" max="12191" width="6.1328125" customWidth="1"/>
    <col min="12192" max="12192" width="10.73046875" customWidth="1"/>
    <col min="12193" max="12193" width="1.3984375" customWidth="1"/>
    <col min="12194" max="12194" width="10.73046875" customWidth="1"/>
    <col min="12195" max="12195" width="2.73046875" customWidth="1"/>
    <col min="12196" max="12196" width="1.73046875" customWidth="1"/>
    <col min="12197" max="12198" width="2.73046875" customWidth="1"/>
    <col min="12199" max="12199" width="3.265625" customWidth="1"/>
    <col min="12201" max="12201" width="3.265625" customWidth="1"/>
    <col min="12203" max="12203" width="3.265625" customWidth="1"/>
    <col min="12205" max="12205" width="3.265625" customWidth="1"/>
    <col min="12207" max="12207" width="5.73046875" customWidth="1"/>
    <col min="12208" max="12208" width="8.3984375" customWidth="1"/>
    <col min="12209" max="12209" width="6.1328125" customWidth="1"/>
    <col min="12210" max="12210" width="5.59765625" customWidth="1"/>
    <col min="12211" max="12211" width="6.265625" customWidth="1"/>
    <col min="12327" max="12327" width="16.59765625" customWidth="1"/>
    <col min="12330" max="12330" width="10.73046875" customWidth="1"/>
    <col min="12331" max="12331" width="1.3984375" customWidth="1"/>
    <col min="12332" max="12332" width="10.73046875" customWidth="1"/>
    <col min="12333" max="12333" width="2.73046875" customWidth="1"/>
    <col min="12334" max="12334" width="1.73046875" customWidth="1"/>
    <col min="12335" max="12336" width="2.73046875" customWidth="1"/>
    <col min="12337" max="12337" width="3.265625" customWidth="1"/>
    <col min="12338" max="12338" width="10.73046875" customWidth="1"/>
    <col min="12339" max="12339" width="1.3984375" customWidth="1"/>
    <col min="12340" max="12340" width="10.73046875" customWidth="1"/>
    <col min="12341" max="12341" width="2.73046875" customWidth="1"/>
    <col min="12342" max="12342" width="1.73046875" customWidth="1"/>
    <col min="12343" max="12344" width="2.73046875" customWidth="1"/>
    <col min="12345" max="12345" width="3.265625" customWidth="1"/>
    <col min="12346" max="12346" width="10.73046875" customWidth="1"/>
    <col min="12347" max="12347" width="1.3984375" customWidth="1"/>
    <col min="12348" max="12348" width="10.73046875" customWidth="1"/>
    <col min="12349" max="12349" width="2.73046875" customWidth="1"/>
    <col min="12350" max="12350" width="1.73046875" customWidth="1"/>
    <col min="12351" max="12352" width="2.73046875" customWidth="1"/>
    <col min="12353" max="12353" width="3.265625" customWidth="1"/>
    <col min="12354" max="12354" width="10.73046875" customWidth="1"/>
    <col min="12355" max="12355" width="1.3984375" customWidth="1"/>
    <col min="12356" max="12356" width="10.73046875" customWidth="1"/>
    <col min="12357" max="12357" width="2.73046875" customWidth="1"/>
    <col min="12358" max="12358" width="1.73046875" customWidth="1"/>
    <col min="12359" max="12360" width="2.73046875" customWidth="1"/>
    <col min="12361" max="12361" width="3.265625" customWidth="1"/>
    <col min="12362" max="12362" width="10.73046875" customWidth="1"/>
    <col min="12363" max="12363" width="1.3984375" customWidth="1"/>
    <col min="12364" max="12364" width="10.73046875" customWidth="1"/>
    <col min="12365" max="12365" width="2.73046875" customWidth="1"/>
    <col min="12366" max="12366" width="1.73046875" customWidth="1"/>
    <col min="12367" max="12368" width="2.73046875" customWidth="1"/>
    <col min="12369" max="12369" width="3.265625" customWidth="1"/>
    <col min="12370" max="12370" width="10.73046875" customWidth="1"/>
    <col min="12371" max="12371" width="1.3984375" customWidth="1"/>
    <col min="12372" max="12372" width="10.73046875" customWidth="1"/>
    <col min="12373" max="12373" width="2.73046875" customWidth="1"/>
    <col min="12374" max="12374" width="1.73046875" customWidth="1"/>
    <col min="12375" max="12376" width="2.73046875" customWidth="1"/>
    <col min="12377" max="12377" width="3.265625" customWidth="1"/>
    <col min="12378" max="12378" width="10.73046875" customWidth="1"/>
    <col min="12379" max="12379" width="1.3984375" customWidth="1"/>
    <col min="12380" max="12380" width="10.73046875" customWidth="1"/>
    <col min="12381" max="12381" width="2.73046875" customWidth="1"/>
    <col min="12382" max="12382" width="1.73046875" customWidth="1"/>
    <col min="12383" max="12384" width="2.73046875" customWidth="1"/>
    <col min="12385" max="12385" width="3.265625" customWidth="1"/>
    <col min="12386" max="12386" width="10.73046875" customWidth="1"/>
    <col min="12387" max="12387" width="1.3984375" customWidth="1"/>
    <col min="12388" max="12388" width="10.73046875" customWidth="1"/>
    <col min="12389" max="12389" width="2.73046875" customWidth="1"/>
    <col min="12390" max="12390" width="1.73046875" customWidth="1"/>
    <col min="12391" max="12393" width="2.73046875" customWidth="1"/>
    <col min="12394" max="12394" width="5.73046875" customWidth="1"/>
    <col min="12395" max="12395" width="6.1328125" customWidth="1"/>
    <col min="12396" max="12396" width="10.73046875" customWidth="1"/>
    <col min="12397" max="12397" width="1.3984375" customWidth="1"/>
    <col min="12398" max="12398" width="10.73046875" customWidth="1"/>
    <col min="12399" max="12399" width="2.73046875" customWidth="1"/>
    <col min="12400" max="12400" width="1.73046875" customWidth="1"/>
    <col min="12401" max="12402" width="2.73046875" customWidth="1"/>
    <col min="12403" max="12403" width="3.265625" customWidth="1"/>
    <col min="12404" max="12404" width="10.73046875" customWidth="1"/>
    <col min="12405" max="12405" width="1.3984375" customWidth="1"/>
    <col min="12406" max="12406" width="10.73046875" customWidth="1"/>
    <col min="12407" max="12407" width="2.73046875" customWidth="1"/>
    <col min="12408" max="12408" width="1.73046875" customWidth="1"/>
    <col min="12409" max="12410" width="2.73046875" customWidth="1"/>
    <col min="12411" max="12411" width="3.265625" customWidth="1"/>
    <col min="12412" max="12412" width="10.73046875" customWidth="1"/>
    <col min="12413" max="12413" width="1.3984375" customWidth="1"/>
    <col min="12414" max="12414" width="10.73046875" customWidth="1"/>
    <col min="12415" max="12415" width="2.73046875" customWidth="1"/>
    <col min="12416" max="12416" width="1.73046875" customWidth="1"/>
    <col min="12417" max="12418" width="2.73046875" customWidth="1"/>
    <col min="12419" max="12419" width="3.265625" customWidth="1"/>
    <col min="12420" max="12420" width="10.73046875" customWidth="1"/>
    <col min="12421" max="12421" width="1.3984375" customWidth="1"/>
    <col min="12422" max="12422" width="10.73046875" customWidth="1"/>
    <col min="12423" max="12423" width="2.73046875" customWidth="1"/>
    <col min="12424" max="12424" width="1.73046875" customWidth="1"/>
    <col min="12425" max="12426" width="2.73046875" customWidth="1"/>
    <col min="12427" max="12427" width="3.265625" customWidth="1"/>
    <col min="12428" max="12428" width="5.73046875" customWidth="1"/>
    <col min="12429" max="12429" width="6.1328125" customWidth="1"/>
    <col min="12430" max="12430" width="10.73046875" customWidth="1"/>
    <col min="12431" max="12431" width="1.3984375" customWidth="1"/>
    <col min="12432" max="12432" width="10.73046875" customWidth="1"/>
    <col min="12433" max="12433" width="2.73046875" customWidth="1"/>
    <col min="12434" max="12434" width="1.73046875" customWidth="1"/>
    <col min="12435" max="12436" width="2.73046875" customWidth="1"/>
    <col min="12437" max="12437" width="3.265625" customWidth="1"/>
    <col min="12438" max="12438" width="10.73046875" customWidth="1"/>
    <col min="12439" max="12439" width="1.3984375" customWidth="1"/>
    <col min="12440" max="12440" width="10.73046875" customWidth="1"/>
    <col min="12441" max="12441" width="2.73046875" customWidth="1"/>
    <col min="12442" max="12442" width="1.73046875" customWidth="1"/>
    <col min="12443" max="12444" width="2.73046875" customWidth="1"/>
    <col min="12445" max="12445" width="3.265625" customWidth="1"/>
    <col min="12446" max="12446" width="5.73046875" customWidth="1"/>
    <col min="12447" max="12447" width="6.1328125" customWidth="1"/>
    <col min="12448" max="12448" width="10.73046875" customWidth="1"/>
    <col min="12449" max="12449" width="1.3984375" customWidth="1"/>
    <col min="12450" max="12450" width="10.73046875" customWidth="1"/>
    <col min="12451" max="12451" width="2.73046875" customWidth="1"/>
    <col min="12452" max="12452" width="1.73046875" customWidth="1"/>
    <col min="12453" max="12454" width="2.73046875" customWidth="1"/>
    <col min="12455" max="12455" width="3.265625" customWidth="1"/>
    <col min="12457" max="12457" width="3.265625" customWidth="1"/>
    <col min="12459" max="12459" width="3.265625" customWidth="1"/>
    <col min="12461" max="12461" width="3.265625" customWidth="1"/>
    <col min="12463" max="12463" width="5.73046875" customWidth="1"/>
    <col min="12464" max="12464" width="8.3984375" customWidth="1"/>
    <col min="12465" max="12465" width="6.1328125" customWidth="1"/>
    <col min="12466" max="12466" width="5.59765625" customWidth="1"/>
    <col min="12467" max="12467" width="6.265625" customWidth="1"/>
    <col min="12583" max="12583" width="16.59765625" customWidth="1"/>
    <col min="12586" max="12586" width="10.73046875" customWidth="1"/>
    <col min="12587" max="12587" width="1.3984375" customWidth="1"/>
    <col min="12588" max="12588" width="10.73046875" customWidth="1"/>
    <col min="12589" max="12589" width="2.73046875" customWidth="1"/>
    <col min="12590" max="12590" width="1.73046875" customWidth="1"/>
    <col min="12591" max="12592" width="2.73046875" customWidth="1"/>
    <col min="12593" max="12593" width="3.265625" customWidth="1"/>
    <col min="12594" max="12594" width="10.73046875" customWidth="1"/>
    <col min="12595" max="12595" width="1.3984375" customWidth="1"/>
    <col min="12596" max="12596" width="10.73046875" customWidth="1"/>
    <col min="12597" max="12597" width="2.73046875" customWidth="1"/>
    <col min="12598" max="12598" width="1.73046875" customWidth="1"/>
    <col min="12599" max="12600" width="2.73046875" customWidth="1"/>
    <col min="12601" max="12601" width="3.265625" customWidth="1"/>
    <col min="12602" max="12602" width="10.73046875" customWidth="1"/>
    <col min="12603" max="12603" width="1.3984375" customWidth="1"/>
    <col min="12604" max="12604" width="10.73046875" customWidth="1"/>
    <col min="12605" max="12605" width="2.73046875" customWidth="1"/>
    <col min="12606" max="12606" width="1.73046875" customWidth="1"/>
    <col min="12607" max="12608" width="2.73046875" customWidth="1"/>
    <col min="12609" max="12609" width="3.265625" customWidth="1"/>
    <col min="12610" max="12610" width="10.73046875" customWidth="1"/>
    <col min="12611" max="12611" width="1.3984375" customWidth="1"/>
    <col min="12612" max="12612" width="10.73046875" customWidth="1"/>
    <col min="12613" max="12613" width="2.73046875" customWidth="1"/>
    <col min="12614" max="12614" width="1.73046875" customWidth="1"/>
    <col min="12615" max="12616" width="2.73046875" customWidth="1"/>
    <col min="12617" max="12617" width="3.265625" customWidth="1"/>
    <col min="12618" max="12618" width="10.73046875" customWidth="1"/>
    <col min="12619" max="12619" width="1.3984375" customWidth="1"/>
    <col min="12620" max="12620" width="10.73046875" customWidth="1"/>
    <col min="12621" max="12621" width="2.73046875" customWidth="1"/>
    <col min="12622" max="12622" width="1.73046875" customWidth="1"/>
    <col min="12623" max="12624" width="2.73046875" customWidth="1"/>
    <col min="12625" max="12625" width="3.265625" customWidth="1"/>
    <col min="12626" max="12626" width="10.73046875" customWidth="1"/>
    <col min="12627" max="12627" width="1.3984375" customWidth="1"/>
    <col min="12628" max="12628" width="10.73046875" customWidth="1"/>
    <col min="12629" max="12629" width="2.73046875" customWidth="1"/>
    <col min="12630" max="12630" width="1.73046875" customWidth="1"/>
    <col min="12631" max="12632" width="2.73046875" customWidth="1"/>
    <col min="12633" max="12633" width="3.265625" customWidth="1"/>
    <col min="12634" max="12634" width="10.73046875" customWidth="1"/>
    <col min="12635" max="12635" width="1.3984375" customWidth="1"/>
    <col min="12636" max="12636" width="10.73046875" customWidth="1"/>
    <col min="12637" max="12637" width="2.73046875" customWidth="1"/>
    <col min="12638" max="12638" width="1.73046875" customWidth="1"/>
    <col min="12639" max="12640" width="2.73046875" customWidth="1"/>
    <col min="12641" max="12641" width="3.265625" customWidth="1"/>
    <col min="12642" max="12642" width="10.73046875" customWidth="1"/>
    <col min="12643" max="12643" width="1.3984375" customWidth="1"/>
    <col min="12644" max="12644" width="10.73046875" customWidth="1"/>
    <col min="12645" max="12645" width="2.73046875" customWidth="1"/>
    <col min="12646" max="12646" width="1.73046875" customWidth="1"/>
    <col min="12647" max="12649" width="2.73046875" customWidth="1"/>
    <col min="12650" max="12650" width="5.73046875" customWidth="1"/>
    <col min="12651" max="12651" width="6.1328125" customWidth="1"/>
    <col min="12652" max="12652" width="10.73046875" customWidth="1"/>
    <col min="12653" max="12653" width="1.3984375" customWidth="1"/>
    <col min="12654" max="12654" width="10.73046875" customWidth="1"/>
    <col min="12655" max="12655" width="2.73046875" customWidth="1"/>
    <col min="12656" max="12656" width="1.73046875" customWidth="1"/>
    <col min="12657" max="12658" width="2.73046875" customWidth="1"/>
    <col min="12659" max="12659" width="3.265625" customWidth="1"/>
    <col min="12660" max="12660" width="10.73046875" customWidth="1"/>
    <col min="12661" max="12661" width="1.3984375" customWidth="1"/>
    <col min="12662" max="12662" width="10.73046875" customWidth="1"/>
    <col min="12663" max="12663" width="2.73046875" customWidth="1"/>
    <col min="12664" max="12664" width="1.73046875" customWidth="1"/>
    <col min="12665" max="12666" width="2.73046875" customWidth="1"/>
    <col min="12667" max="12667" width="3.265625" customWidth="1"/>
    <col min="12668" max="12668" width="10.73046875" customWidth="1"/>
    <col min="12669" max="12669" width="1.3984375" customWidth="1"/>
    <col min="12670" max="12670" width="10.73046875" customWidth="1"/>
    <col min="12671" max="12671" width="2.73046875" customWidth="1"/>
    <col min="12672" max="12672" width="1.73046875" customWidth="1"/>
    <col min="12673" max="12674" width="2.73046875" customWidth="1"/>
    <col min="12675" max="12675" width="3.265625" customWidth="1"/>
    <col min="12676" max="12676" width="10.73046875" customWidth="1"/>
    <col min="12677" max="12677" width="1.3984375" customWidth="1"/>
    <col min="12678" max="12678" width="10.73046875" customWidth="1"/>
    <col min="12679" max="12679" width="2.73046875" customWidth="1"/>
    <col min="12680" max="12680" width="1.73046875" customWidth="1"/>
    <col min="12681" max="12682" width="2.73046875" customWidth="1"/>
    <col min="12683" max="12683" width="3.265625" customWidth="1"/>
    <col min="12684" max="12684" width="5.73046875" customWidth="1"/>
    <col min="12685" max="12685" width="6.1328125" customWidth="1"/>
    <col min="12686" max="12686" width="10.73046875" customWidth="1"/>
    <col min="12687" max="12687" width="1.3984375" customWidth="1"/>
    <col min="12688" max="12688" width="10.73046875" customWidth="1"/>
    <col min="12689" max="12689" width="2.73046875" customWidth="1"/>
    <col min="12690" max="12690" width="1.73046875" customWidth="1"/>
    <col min="12691" max="12692" width="2.73046875" customWidth="1"/>
    <col min="12693" max="12693" width="3.265625" customWidth="1"/>
    <col min="12694" max="12694" width="10.73046875" customWidth="1"/>
    <col min="12695" max="12695" width="1.3984375" customWidth="1"/>
    <col min="12696" max="12696" width="10.73046875" customWidth="1"/>
    <col min="12697" max="12697" width="2.73046875" customWidth="1"/>
    <col min="12698" max="12698" width="1.73046875" customWidth="1"/>
    <col min="12699" max="12700" width="2.73046875" customWidth="1"/>
    <col min="12701" max="12701" width="3.265625" customWidth="1"/>
    <col min="12702" max="12702" width="5.73046875" customWidth="1"/>
    <col min="12703" max="12703" width="6.1328125" customWidth="1"/>
    <col min="12704" max="12704" width="10.73046875" customWidth="1"/>
    <col min="12705" max="12705" width="1.3984375" customWidth="1"/>
    <col min="12706" max="12706" width="10.73046875" customWidth="1"/>
    <col min="12707" max="12707" width="2.73046875" customWidth="1"/>
    <col min="12708" max="12708" width="1.73046875" customWidth="1"/>
    <col min="12709" max="12710" width="2.73046875" customWidth="1"/>
    <col min="12711" max="12711" width="3.265625" customWidth="1"/>
    <col min="12713" max="12713" width="3.265625" customWidth="1"/>
    <col min="12715" max="12715" width="3.265625" customWidth="1"/>
    <col min="12717" max="12717" width="3.265625" customWidth="1"/>
    <col min="12719" max="12719" width="5.73046875" customWidth="1"/>
    <col min="12720" max="12720" width="8.3984375" customWidth="1"/>
    <col min="12721" max="12721" width="6.1328125" customWidth="1"/>
    <col min="12722" max="12722" width="5.59765625" customWidth="1"/>
    <col min="12723" max="12723" width="6.265625" customWidth="1"/>
    <col min="12839" max="12839" width="16.59765625" customWidth="1"/>
    <col min="12842" max="12842" width="10.73046875" customWidth="1"/>
    <col min="12843" max="12843" width="1.3984375" customWidth="1"/>
    <col min="12844" max="12844" width="10.73046875" customWidth="1"/>
    <col min="12845" max="12845" width="2.73046875" customWidth="1"/>
    <col min="12846" max="12846" width="1.73046875" customWidth="1"/>
    <col min="12847" max="12848" width="2.73046875" customWidth="1"/>
    <col min="12849" max="12849" width="3.265625" customWidth="1"/>
    <col min="12850" max="12850" width="10.73046875" customWidth="1"/>
    <col min="12851" max="12851" width="1.3984375" customWidth="1"/>
    <col min="12852" max="12852" width="10.73046875" customWidth="1"/>
    <col min="12853" max="12853" width="2.73046875" customWidth="1"/>
    <col min="12854" max="12854" width="1.73046875" customWidth="1"/>
    <col min="12855" max="12856" width="2.73046875" customWidth="1"/>
    <col min="12857" max="12857" width="3.265625" customWidth="1"/>
    <col min="12858" max="12858" width="10.73046875" customWidth="1"/>
    <col min="12859" max="12859" width="1.3984375" customWidth="1"/>
    <col min="12860" max="12860" width="10.73046875" customWidth="1"/>
    <col min="12861" max="12861" width="2.73046875" customWidth="1"/>
    <col min="12862" max="12862" width="1.73046875" customWidth="1"/>
    <col min="12863" max="12864" width="2.73046875" customWidth="1"/>
    <col min="12865" max="12865" width="3.265625" customWidth="1"/>
    <col min="12866" max="12866" width="10.73046875" customWidth="1"/>
    <col min="12867" max="12867" width="1.3984375" customWidth="1"/>
    <col min="12868" max="12868" width="10.73046875" customWidth="1"/>
    <col min="12869" max="12869" width="2.73046875" customWidth="1"/>
    <col min="12870" max="12870" width="1.73046875" customWidth="1"/>
    <col min="12871" max="12872" width="2.73046875" customWidth="1"/>
    <col min="12873" max="12873" width="3.265625" customWidth="1"/>
    <col min="12874" max="12874" width="10.73046875" customWidth="1"/>
    <col min="12875" max="12875" width="1.3984375" customWidth="1"/>
    <col min="12876" max="12876" width="10.73046875" customWidth="1"/>
    <col min="12877" max="12877" width="2.73046875" customWidth="1"/>
    <col min="12878" max="12878" width="1.73046875" customWidth="1"/>
    <col min="12879" max="12880" width="2.73046875" customWidth="1"/>
    <col min="12881" max="12881" width="3.265625" customWidth="1"/>
    <col min="12882" max="12882" width="10.73046875" customWidth="1"/>
    <col min="12883" max="12883" width="1.3984375" customWidth="1"/>
    <col min="12884" max="12884" width="10.73046875" customWidth="1"/>
    <col min="12885" max="12885" width="2.73046875" customWidth="1"/>
    <col min="12886" max="12886" width="1.73046875" customWidth="1"/>
    <col min="12887" max="12888" width="2.73046875" customWidth="1"/>
    <col min="12889" max="12889" width="3.265625" customWidth="1"/>
    <col min="12890" max="12890" width="10.73046875" customWidth="1"/>
    <col min="12891" max="12891" width="1.3984375" customWidth="1"/>
    <col min="12892" max="12892" width="10.73046875" customWidth="1"/>
    <col min="12893" max="12893" width="2.73046875" customWidth="1"/>
    <col min="12894" max="12894" width="1.73046875" customWidth="1"/>
    <col min="12895" max="12896" width="2.73046875" customWidth="1"/>
    <col min="12897" max="12897" width="3.265625" customWidth="1"/>
    <col min="12898" max="12898" width="10.73046875" customWidth="1"/>
    <col min="12899" max="12899" width="1.3984375" customWidth="1"/>
    <col min="12900" max="12900" width="10.73046875" customWidth="1"/>
    <col min="12901" max="12901" width="2.73046875" customWidth="1"/>
    <col min="12902" max="12902" width="1.73046875" customWidth="1"/>
    <col min="12903" max="12905" width="2.73046875" customWidth="1"/>
    <col min="12906" max="12906" width="5.73046875" customWidth="1"/>
    <col min="12907" max="12907" width="6.1328125" customWidth="1"/>
    <col min="12908" max="12908" width="10.73046875" customWidth="1"/>
    <col min="12909" max="12909" width="1.3984375" customWidth="1"/>
    <col min="12910" max="12910" width="10.73046875" customWidth="1"/>
    <col min="12911" max="12911" width="2.73046875" customWidth="1"/>
    <col min="12912" max="12912" width="1.73046875" customWidth="1"/>
    <col min="12913" max="12914" width="2.73046875" customWidth="1"/>
    <col min="12915" max="12915" width="3.265625" customWidth="1"/>
    <col min="12916" max="12916" width="10.73046875" customWidth="1"/>
    <col min="12917" max="12917" width="1.3984375" customWidth="1"/>
    <col min="12918" max="12918" width="10.73046875" customWidth="1"/>
    <col min="12919" max="12919" width="2.73046875" customWidth="1"/>
    <col min="12920" max="12920" width="1.73046875" customWidth="1"/>
    <col min="12921" max="12922" width="2.73046875" customWidth="1"/>
    <col min="12923" max="12923" width="3.265625" customWidth="1"/>
    <col min="12924" max="12924" width="10.73046875" customWidth="1"/>
    <col min="12925" max="12925" width="1.3984375" customWidth="1"/>
    <col min="12926" max="12926" width="10.73046875" customWidth="1"/>
    <col min="12927" max="12927" width="2.73046875" customWidth="1"/>
    <col min="12928" max="12928" width="1.73046875" customWidth="1"/>
    <col min="12929" max="12930" width="2.73046875" customWidth="1"/>
    <col min="12931" max="12931" width="3.265625" customWidth="1"/>
    <col min="12932" max="12932" width="10.73046875" customWidth="1"/>
    <col min="12933" max="12933" width="1.3984375" customWidth="1"/>
    <col min="12934" max="12934" width="10.73046875" customWidth="1"/>
    <col min="12935" max="12935" width="2.73046875" customWidth="1"/>
    <col min="12936" max="12936" width="1.73046875" customWidth="1"/>
    <col min="12937" max="12938" width="2.73046875" customWidth="1"/>
    <col min="12939" max="12939" width="3.265625" customWidth="1"/>
    <col min="12940" max="12940" width="5.73046875" customWidth="1"/>
    <col min="12941" max="12941" width="6.1328125" customWidth="1"/>
    <col min="12942" max="12942" width="10.73046875" customWidth="1"/>
    <col min="12943" max="12943" width="1.3984375" customWidth="1"/>
    <col min="12944" max="12944" width="10.73046875" customWidth="1"/>
    <col min="12945" max="12945" width="2.73046875" customWidth="1"/>
    <col min="12946" max="12946" width="1.73046875" customWidth="1"/>
    <col min="12947" max="12948" width="2.73046875" customWidth="1"/>
    <col min="12949" max="12949" width="3.265625" customWidth="1"/>
    <col min="12950" max="12950" width="10.73046875" customWidth="1"/>
    <col min="12951" max="12951" width="1.3984375" customWidth="1"/>
    <col min="12952" max="12952" width="10.73046875" customWidth="1"/>
    <col min="12953" max="12953" width="2.73046875" customWidth="1"/>
    <col min="12954" max="12954" width="1.73046875" customWidth="1"/>
    <col min="12955" max="12956" width="2.73046875" customWidth="1"/>
    <col min="12957" max="12957" width="3.265625" customWidth="1"/>
    <col min="12958" max="12958" width="5.73046875" customWidth="1"/>
    <col min="12959" max="12959" width="6.1328125" customWidth="1"/>
    <col min="12960" max="12960" width="10.73046875" customWidth="1"/>
    <col min="12961" max="12961" width="1.3984375" customWidth="1"/>
    <col min="12962" max="12962" width="10.73046875" customWidth="1"/>
    <col min="12963" max="12963" width="2.73046875" customWidth="1"/>
    <col min="12964" max="12964" width="1.73046875" customWidth="1"/>
    <col min="12965" max="12966" width="2.73046875" customWidth="1"/>
    <col min="12967" max="12967" width="3.265625" customWidth="1"/>
    <col min="12969" max="12969" width="3.265625" customWidth="1"/>
    <col min="12971" max="12971" width="3.265625" customWidth="1"/>
    <col min="12973" max="12973" width="3.265625" customWidth="1"/>
    <col min="12975" max="12975" width="5.73046875" customWidth="1"/>
    <col min="12976" max="12976" width="8.3984375" customWidth="1"/>
    <col min="12977" max="12977" width="6.1328125" customWidth="1"/>
    <col min="12978" max="12978" width="5.59765625" customWidth="1"/>
    <col min="12979" max="12979" width="6.265625" customWidth="1"/>
    <col min="13095" max="13095" width="16.59765625" customWidth="1"/>
    <col min="13098" max="13098" width="10.73046875" customWidth="1"/>
    <col min="13099" max="13099" width="1.3984375" customWidth="1"/>
    <col min="13100" max="13100" width="10.73046875" customWidth="1"/>
    <col min="13101" max="13101" width="2.73046875" customWidth="1"/>
    <col min="13102" max="13102" width="1.73046875" customWidth="1"/>
    <col min="13103" max="13104" width="2.73046875" customWidth="1"/>
    <col min="13105" max="13105" width="3.265625" customWidth="1"/>
    <col min="13106" max="13106" width="10.73046875" customWidth="1"/>
    <col min="13107" max="13107" width="1.3984375" customWidth="1"/>
    <col min="13108" max="13108" width="10.73046875" customWidth="1"/>
    <col min="13109" max="13109" width="2.73046875" customWidth="1"/>
    <col min="13110" max="13110" width="1.73046875" customWidth="1"/>
    <col min="13111" max="13112" width="2.73046875" customWidth="1"/>
    <col min="13113" max="13113" width="3.265625" customWidth="1"/>
    <col min="13114" max="13114" width="10.73046875" customWidth="1"/>
    <col min="13115" max="13115" width="1.3984375" customWidth="1"/>
    <col min="13116" max="13116" width="10.73046875" customWidth="1"/>
    <col min="13117" max="13117" width="2.73046875" customWidth="1"/>
    <col min="13118" max="13118" width="1.73046875" customWidth="1"/>
    <col min="13119" max="13120" width="2.73046875" customWidth="1"/>
    <col min="13121" max="13121" width="3.265625" customWidth="1"/>
    <col min="13122" max="13122" width="10.73046875" customWidth="1"/>
    <col min="13123" max="13123" width="1.3984375" customWidth="1"/>
    <col min="13124" max="13124" width="10.73046875" customWidth="1"/>
    <col min="13125" max="13125" width="2.73046875" customWidth="1"/>
    <col min="13126" max="13126" width="1.73046875" customWidth="1"/>
    <col min="13127" max="13128" width="2.73046875" customWidth="1"/>
    <col min="13129" max="13129" width="3.265625" customWidth="1"/>
    <col min="13130" max="13130" width="10.73046875" customWidth="1"/>
    <col min="13131" max="13131" width="1.3984375" customWidth="1"/>
    <col min="13132" max="13132" width="10.73046875" customWidth="1"/>
    <col min="13133" max="13133" width="2.73046875" customWidth="1"/>
    <col min="13134" max="13134" width="1.73046875" customWidth="1"/>
    <col min="13135" max="13136" width="2.73046875" customWidth="1"/>
    <col min="13137" max="13137" width="3.265625" customWidth="1"/>
    <col min="13138" max="13138" width="10.73046875" customWidth="1"/>
    <col min="13139" max="13139" width="1.3984375" customWidth="1"/>
    <col min="13140" max="13140" width="10.73046875" customWidth="1"/>
    <col min="13141" max="13141" width="2.73046875" customWidth="1"/>
    <col min="13142" max="13142" width="1.73046875" customWidth="1"/>
    <col min="13143" max="13144" width="2.73046875" customWidth="1"/>
    <col min="13145" max="13145" width="3.265625" customWidth="1"/>
    <col min="13146" max="13146" width="10.73046875" customWidth="1"/>
    <col min="13147" max="13147" width="1.3984375" customWidth="1"/>
    <col min="13148" max="13148" width="10.73046875" customWidth="1"/>
    <col min="13149" max="13149" width="2.73046875" customWidth="1"/>
    <col min="13150" max="13150" width="1.73046875" customWidth="1"/>
    <col min="13151" max="13152" width="2.73046875" customWidth="1"/>
    <col min="13153" max="13153" width="3.265625" customWidth="1"/>
    <col min="13154" max="13154" width="10.73046875" customWidth="1"/>
    <col min="13155" max="13155" width="1.3984375" customWidth="1"/>
    <col min="13156" max="13156" width="10.73046875" customWidth="1"/>
    <col min="13157" max="13157" width="2.73046875" customWidth="1"/>
    <col min="13158" max="13158" width="1.73046875" customWidth="1"/>
    <col min="13159" max="13161" width="2.73046875" customWidth="1"/>
    <col min="13162" max="13162" width="5.73046875" customWidth="1"/>
    <col min="13163" max="13163" width="6.1328125" customWidth="1"/>
    <col min="13164" max="13164" width="10.73046875" customWidth="1"/>
    <col min="13165" max="13165" width="1.3984375" customWidth="1"/>
    <col min="13166" max="13166" width="10.73046875" customWidth="1"/>
    <col min="13167" max="13167" width="2.73046875" customWidth="1"/>
    <col min="13168" max="13168" width="1.73046875" customWidth="1"/>
    <col min="13169" max="13170" width="2.73046875" customWidth="1"/>
    <col min="13171" max="13171" width="3.265625" customWidth="1"/>
    <col min="13172" max="13172" width="10.73046875" customWidth="1"/>
    <col min="13173" max="13173" width="1.3984375" customWidth="1"/>
    <col min="13174" max="13174" width="10.73046875" customWidth="1"/>
    <col min="13175" max="13175" width="2.73046875" customWidth="1"/>
    <col min="13176" max="13176" width="1.73046875" customWidth="1"/>
    <col min="13177" max="13178" width="2.73046875" customWidth="1"/>
    <col min="13179" max="13179" width="3.265625" customWidth="1"/>
    <col min="13180" max="13180" width="10.73046875" customWidth="1"/>
    <col min="13181" max="13181" width="1.3984375" customWidth="1"/>
    <col min="13182" max="13182" width="10.73046875" customWidth="1"/>
    <col min="13183" max="13183" width="2.73046875" customWidth="1"/>
    <col min="13184" max="13184" width="1.73046875" customWidth="1"/>
    <col min="13185" max="13186" width="2.73046875" customWidth="1"/>
    <col min="13187" max="13187" width="3.265625" customWidth="1"/>
    <col min="13188" max="13188" width="10.73046875" customWidth="1"/>
    <col min="13189" max="13189" width="1.3984375" customWidth="1"/>
    <col min="13190" max="13190" width="10.73046875" customWidth="1"/>
    <col min="13191" max="13191" width="2.73046875" customWidth="1"/>
    <col min="13192" max="13192" width="1.73046875" customWidth="1"/>
    <col min="13193" max="13194" width="2.73046875" customWidth="1"/>
    <col min="13195" max="13195" width="3.265625" customWidth="1"/>
    <col min="13196" max="13196" width="5.73046875" customWidth="1"/>
    <col min="13197" max="13197" width="6.1328125" customWidth="1"/>
    <col min="13198" max="13198" width="10.73046875" customWidth="1"/>
    <col min="13199" max="13199" width="1.3984375" customWidth="1"/>
    <col min="13200" max="13200" width="10.73046875" customWidth="1"/>
    <col min="13201" max="13201" width="2.73046875" customWidth="1"/>
    <col min="13202" max="13202" width="1.73046875" customWidth="1"/>
    <col min="13203" max="13204" width="2.73046875" customWidth="1"/>
    <col min="13205" max="13205" width="3.265625" customWidth="1"/>
    <col min="13206" max="13206" width="10.73046875" customWidth="1"/>
    <col min="13207" max="13207" width="1.3984375" customWidth="1"/>
    <col min="13208" max="13208" width="10.73046875" customWidth="1"/>
    <col min="13209" max="13209" width="2.73046875" customWidth="1"/>
    <col min="13210" max="13210" width="1.73046875" customWidth="1"/>
    <col min="13211" max="13212" width="2.73046875" customWidth="1"/>
    <col min="13213" max="13213" width="3.265625" customWidth="1"/>
    <col min="13214" max="13214" width="5.73046875" customWidth="1"/>
    <col min="13215" max="13215" width="6.1328125" customWidth="1"/>
    <col min="13216" max="13216" width="10.73046875" customWidth="1"/>
    <col min="13217" max="13217" width="1.3984375" customWidth="1"/>
    <col min="13218" max="13218" width="10.73046875" customWidth="1"/>
    <col min="13219" max="13219" width="2.73046875" customWidth="1"/>
    <col min="13220" max="13220" width="1.73046875" customWidth="1"/>
    <col min="13221" max="13222" width="2.73046875" customWidth="1"/>
    <col min="13223" max="13223" width="3.265625" customWidth="1"/>
    <col min="13225" max="13225" width="3.265625" customWidth="1"/>
    <col min="13227" max="13227" width="3.265625" customWidth="1"/>
    <col min="13229" max="13229" width="3.265625" customWidth="1"/>
    <col min="13231" max="13231" width="5.73046875" customWidth="1"/>
    <col min="13232" max="13232" width="8.3984375" customWidth="1"/>
    <col min="13233" max="13233" width="6.1328125" customWidth="1"/>
    <col min="13234" max="13234" width="5.59765625" customWidth="1"/>
    <col min="13235" max="13235" width="6.265625" customWidth="1"/>
    <col min="13351" max="13351" width="16.59765625" customWidth="1"/>
    <col min="13354" max="13354" width="10.73046875" customWidth="1"/>
    <col min="13355" max="13355" width="1.3984375" customWidth="1"/>
    <col min="13356" max="13356" width="10.73046875" customWidth="1"/>
    <col min="13357" max="13357" width="2.73046875" customWidth="1"/>
    <col min="13358" max="13358" width="1.73046875" customWidth="1"/>
    <col min="13359" max="13360" width="2.73046875" customWidth="1"/>
    <col min="13361" max="13361" width="3.265625" customWidth="1"/>
    <col min="13362" max="13362" width="10.73046875" customWidth="1"/>
    <col min="13363" max="13363" width="1.3984375" customWidth="1"/>
    <col min="13364" max="13364" width="10.73046875" customWidth="1"/>
    <col min="13365" max="13365" width="2.73046875" customWidth="1"/>
    <col min="13366" max="13366" width="1.73046875" customWidth="1"/>
    <col min="13367" max="13368" width="2.73046875" customWidth="1"/>
    <col min="13369" max="13369" width="3.265625" customWidth="1"/>
    <col min="13370" max="13370" width="10.73046875" customWidth="1"/>
    <col min="13371" max="13371" width="1.3984375" customWidth="1"/>
    <col min="13372" max="13372" width="10.73046875" customWidth="1"/>
    <col min="13373" max="13373" width="2.73046875" customWidth="1"/>
    <col min="13374" max="13374" width="1.73046875" customWidth="1"/>
    <col min="13375" max="13376" width="2.73046875" customWidth="1"/>
    <col min="13377" max="13377" width="3.265625" customWidth="1"/>
    <col min="13378" max="13378" width="10.73046875" customWidth="1"/>
    <col min="13379" max="13379" width="1.3984375" customWidth="1"/>
    <col min="13380" max="13380" width="10.73046875" customWidth="1"/>
    <col min="13381" max="13381" width="2.73046875" customWidth="1"/>
    <col min="13382" max="13382" width="1.73046875" customWidth="1"/>
    <col min="13383" max="13384" width="2.73046875" customWidth="1"/>
    <col min="13385" max="13385" width="3.265625" customWidth="1"/>
    <col min="13386" max="13386" width="10.73046875" customWidth="1"/>
    <col min="13387" max="13387" width="1.3984375" customWidth="1"/>
    <col min="13388" max="13388" width="10.73046875" customWidth="1"/>
    <col min="13389" max="13389" width="2.73046875" customWidth="1"/>
    <col min="13390" max="13390" width="1.73046875" customWidth="1"/>
    <col min="13391" max="13392" width="2.73046875" customWidth="1"/>
    <col min="13393" max="13393" width="3.265625" customWidth="1"/>
    <col min="13394" max="13394" width="10.73046875" customWidth="1"/>
    <col min="13395" max="13395" width="1.3984375" customWidth="1"/>
    <col min="13396" max="13396" width="10.73046875" customWidth="1"/>
    <col min="13397" max="13397" width="2.73046875" customWidth="1"/>
    <col min="13398" max="13398" width="1.73046875" customWidth="1"/>
    <col min="13399" max="13400" width="2.73046875" customWidth="1"/>
    <col min="13401" max="13401" width="3.265625" customWidth="1"/>
    <col min="13402" max="13402" width="10.73046875" customWidth="1"/>
    <col min="13403" max="13403" width="1.3984375" customWidth="1"/>
    <col min="13404" max="13404" width="10.73046875" customWidth="1"/>
    <col min="13405" max="13405" width="2.73046875" customWidth="1"/>
    <col min="13406" max="13406" width="1.73046875" customWidth="1"/>
    <col min="13407" max="13408" width="2.73046875" customWidth="1"/>
    <col min="13409" max="13409" width="3.265625" customWidth="1"/>
    <col min="13410" max="13410" width="10.73046875" customWidth="1"/>
    <col min="13411" max="13411" width="1.3984375" customWidth="1"/>
    <col min="13412" max="13412" width="10.73046875" customWidth="1"/>
    <col min="13413" max="13413" width="2.73046875" customWidth="1"/>
    <col min="13414" max="13414" width="1.73046875" customWidth="1"/>
    <col min="13415" max="13417" width="2.73046875" customWidth="1"/>
    <col min="13418" max="13418" width="5.73046875" customWidth="1"/>
    <col min="13419" max="13419" width="6.1328125" customWidth="1"/>
    <col min="13420" max="13420" width="10.73046875" customWidth="1"/>
    <col min="13421" max="13421" width="1.3984375" customWidth="1"/>
    <col min="13422" max="13422" width="10.73046875" customWidth="1"/>
    <col min="13423" max="13423" width="2.73046875" customWidth="1"/>
    <col min="13424" max="13424" width="1.73046875" customWidth="1"/>
    <col min="13425" max="13426" width="2.73046875" customWidth="1"/>
    <col min="13427" max="13427" width="3.265625" customWidth="1"/>
    <col min="13428" max="13428" width="10.73046875" customWidth="1"/>
    <col min="13429" max="13429" width="1.3984375" customWidth="1"/>
    <col min="13430" max="13430" width="10.73046875" customWidth="1"/>
    <col min="13431" max="13431" width="2.73046875" customWidth="1"/>
    <col min="13432" max="13432" width="1.73046875" customWidth="1"/>
    <col min="13433" max="13434" width="2.73046875" customWidth="1"/>
    <col min="13435" max="13435" width="3.265625" customWidth="1"/>
    <col min="13436" max="13436" width="10.73046875" customWidth="1"/>
    <col min="13437" max="13437" width="1.3984375" customWidth="1"/>
    <col min="13438" max="13438" width="10.73046875" customWidth="1"/>
    <col min="13439" max="13439" width="2.73046875" customWidth="1"/>
    <col min="13440" max="13440" width="1.73046875" customWidth="1"/>
    <col min="13441" max="13442" width="2.73046875" customWidth="1"/>
    <col min="13443" max="13443" width="3.265625" customWidth="1"/>
    <col min="13444" max="13444" width="10.73046875" customWidth="1"/>
    <col min="13445" max="13445" width="1.3984375" customWidth="1"/>
    <col min="13446" max="13446" width="10.73046875" customWidth="1"/>
    <col min="13447" max="13447" width="2.73046875" customWidth="1"/>
    <col min="13448" max="13448" width="1.73046875" customWidth="1"/>
    <col min="13449" max="13450" width="2.73046875" customWidth="1"/>
    <col min="13451" max="13451" width="3.265625" customWidth="1"/>
    <col min="13452" max="13452" width="5.73046875" customWidth="1"/>
    <col min="13453" max="13453" width="6.1328125" customWidth="1"/>
    <col min="13454" max="13454" width="10.73046875" customWidth="1"/>
    <col min="13455" max="13455" width="1.3984375" customWidth="1"/>
    <col min="13456" max="13456" width="10.73046875" customWidth="1"/>
    <col min="13457" max="13457" width="2.73046875" customWidth="1"/>
    <col min="13458" max="13458" width="1.73046875" customWidth="1"/>
    <col min="13459" max="13460" width="2.73046875" customWidth="1"/>
    <col min="13461" max="13461" width="3.265625" customWidth="1"/>
    <col min="13462" max="13462" width="10.73046875" customWidth="1"/>
    <col min="13463" max="13463" width="1.3984375" customWidth="1"/>
    <col min="13464" max="13464" width="10.73046875" customWidth="1"/>
    <col min="13465" max="13465" width="2.73046875" customWidth="1"/>
    <col min="13466" max="13466" width="1.73046875" customWidth="1"/>
    <col min="13467" max="13468" width="2.73046875" customWidth="1"/>
    <col min="13469" max="13469" width="3.265625" customWidth="1"/>
    <col min="13470" max="13470" width="5.73046875" customWidth="1"/>
    <col min="13471" max="13471" width="6.1328125" customWidth="1"/>
    <col min="13472" max="13472" width="10.73046875" customWidth="1"/>
    <col min="13473" max="13473" width="1.3984375" customWidth="1"/>
    <col min="13474" max="13474" width="10.73046875" customWidth="1"/>
    <col min="13475" max="13475" width="2.73046875" customWidth="1"/>
    <col min="13476" max="13476" width="1.73046875" customWidth="1"/>
    <col min="13477" max="13478" width="2.73046875" customWidth="1"/>
    <col min="13479" max="13479" width="3.265625" customWidth="1"/>
    <col min="13481" max="13481" width="3.265625" customWidth="1"/>
    <col min="13483" max="13483" width="3.265625" customWidth="1"/>
    <col min="13485" max="13485" width="3.265625" customWidth="1"/>
    <col min="13487" max="13487" width="5.73046875" customWidth="1"/>
    <col min="13488" max="13488" width="8.3984375" customWidth="1"/>
    <col min="13489" max="13489" width="6.1328125" customWidth="1"/>
    <col min="13490" max="13490" width="5.59765625" customWidth="1"/>
    <col min="13491" max="13491" width="6.265625" customWidth="1"/>
    <col min="13607" max="13607" width="16.59765625" customWidth="1"/>
    <col min="13610" max="13610" width="10.73046875" customWidth="1"/>
    <col min="13611" max="13611" width="1.3984375" customWidth="1"/>
    <col min="13612" max="13612" width="10.73046875" customWidth="1"/>
    <col min="13613" max="13613" width="2.73046875" customWidth="1"/>
    <col min="13614" max="13614" width="1.73046875" customWidth="1"/>
    <col min="13615" max="13616" width="2.73046875" customWidth="1"/>
    <col min="13617" max="13617" width="3.265625" customWidth="1"/>
    <col min="13618" max="13618" width="10.73046875" customWidth="1"/>
    <col min="13619" max="13619" width="1.3984375" customWidth="1"/>
    <col min="13620" max="13620" width="10.73046875" customWidth="1"/>
    <col min="13621" max="13621" width="2.73046875" customWidth="1"/>
    <col min="13622" max="13622" width="1.73046875" customWidth="1"/>
    <col min="13623" max="13624" width="2.73046875" customWidth="1"/>
    <col min="13625" max="13625" width="3.265625" customWidth="1"/>
    <col min="13626" max="13626" width="10.73046875" customWidth="1"/>
    <col min="13627" max="13627" width="1.3984375" customWidth="1"/>
    <col min="13628" max="13628" width="10.73046875" customWidth="1"/>
    <col min="13629" max="13629" width="2.73046875" customWidth="1"/>
    <col min="13630" max="13630" width="1.73046875" customWidth="1"/>
    <col min="13631" max="13632" width="2.73046875" customWidth="1"/>
    <col min="13633" max="13633" width="3.265625" customWidth="1"/>
    <col min="13634" max="13634" width="10.73046875" customWidth="1"/>
    <col min="13635" max="13635" width="1.3984375" customWidth="1"/>
    <col min="13636" max="13636" width="10.73046875" customWidth="1"/>
    <col min="13637" max="13637" width="2.73046875" customWidth="1"/>
    <col min="13638" max="13638" width="1.73046875" customWidth="1"/>
    <col min="13639" max="13640" width="2.73046875" customWidth="1"/>
    <col min="13641" max="13641" width="3.265625" customWidth="1"/>
    <col min="13642" max="13642" width="10.73046875" customWidth="1"/>
    <col min="13643" max="13643" width="1.3984375" customWidth="1"/>
    <col min="13644" max="13644" width="10.73046875" customWidth="1"/>
    <col min="13645" max="13645" width="2.73046875" customWidth="1"/>
    <col min="13646" max="13646" width="1.73046875" customWidth="1"/>
    <col min="13647" max="13648" width="2.73046875" customWidth="1"/>
    <col min="13649" max="13649" width="3.265625" customWidth="1"/>
    <col min="13650" max="13650" width="10.73046875" customWidth="1"/>
    <col min="13651" max="13651" width="1.3984375" customWidth="1"/>
    <col min="13652" max="13652" width="10.73046875" customWidth="1"/>
    <col min="13653" max="13653" width="2.73046875" customWidth="1"/>
    <col min="13654" max="13654" width="1.73046875" customWidth="1"/>
    <col min="13655" max="13656" width="2.73046875" customWidth="1"/>
    <col min="13657" max="13657" width="3.265625" customWidth="1"/>
    <col min="13658" max="13658" width="10.73046875" customWidth="1"/>
    <col min="13659" max="13659" width="1.3984375" customWidth="1"/>
    <col min="13660" max="13660" width="10.73046875" customWidth="1"/>
    <col min="13661" max="13661" width="2.73046875" customWidth="1"/>
    <col min="13662" max="13662" width="1.73046875" customWidth="1"/>
    <col min="13663" max="13664" width="2.73046875" customWidth="1"/>
    <col min="13665" max="13665" width="3.265625" customWidth="1"/>
    <col min="13666" max="13666" width="10.73046875" customWidth="1"/>
    <col min="13667" max="13667" width="1.3984375" customWidth="1"/>
    <col min="13668" max="13668" width="10.73046875" customWidth="1"/>
    <col min="13669" max="13669" width="2.73046875" customWidth="1"/>
    <col min="13670" max="13670" width="1.73046875" customWidth="1"/>
    <col min="13671" max="13673" width="2.73046875" customWidth="1"/>
    <col min="13674" max="13674" width="5.73046875" customWidth="1"/>
    <col min="13675" max="13675" width="6.1328125" customWidth="1"/>
    <col min="13676" max="13676" width="10.73046875" customWidth="1"/>
    <col min="13677" max="13677" width="1.3984375" customWidth="1"/>
    <col min="13678" max="13678" width="10.73046875" customWidth="1"/>
    <col min="13679" max="13679" width="2.73046875" customWidth="1"/>
    <col min="13680" max="13680" width="1.73046875" customWidth="1"/>
    <col min="13681" max="13682" width="2.73046875" customWidth="1"/>
    <col min="13683" max="13683" width="3.265625" customWidth="1"/>
    <col min="13684" max="13684" width="10.73046875" customWidth="1"/>
    <col min="13685" max="13685" width="1.3984375" customWidth="1"/>
    <col min="13686" max="13686" width="10.73046875" customWidth="1"/>
    <col min="13687" max="13687" width="2.73046875" customWidth="1"/>
    <col min="13688" max="13688" width="1.73046875" customWidth="1"/>
    <col min="13689" max="13690" width="2.73046875" customWidth="1"/>
    <col min="13691" max="13691" width="3.265625" customWidth="1"/>
    <col min="13692" max="13692" width="10.73046875" customWidth="1"/>
    <col min="13693" max="13693" width="1.3984375" customWidth="1"/>
    <col min="13694" max="13694" width="10.73046875" customWidth="1"/>
    <col min="13695" max="13695" width="2.73046875" customWidth="1"/>
    <col min="13696" max="13696" width="1.73046875" customWidth="1"/>
    <col min="13697" max="13698" width="2.73046875" customWidth="1"/>
    <col min="13699" max="13699" width="3.265625" customWidth="1"/>
    <col min="13700" max="13700" width="10.73046875" customWidth="1"/>
    <col min="13701" max="13701" width="1.3984375" customWidth="1"/>
    <col min="13702" max="13702" width="10.73046875" customWidth="1"/>
    <col min="13703" max="13703" width="2.73046875" customWidth="1"/>
    <col min="13704" max="13704" width="1.73046875" customWidth="1"/>
    <col min="13705" max="13706" width="2.73046875" customWidth="1"/>
    <col min="13707" max="13707" width="3.265625" customWidth="1"/>
    <col min="13708" max="13708" width="5.73046875" customWidth="1"/>
    <col min="13709" max="13709" width="6.1328125" customWidth="1"/>
    <col min="13710" max="13710" width="10.73046875" customWidth="1"/>
    <col min="13711" max="13711" width="1.3984375" customWidth="1"/>
    <col min="13712" max="13712" width="10.73046875" customWidth="1"/>
    <col min="13713" max="13713" width="2.73046875" customWidth="1"/>
    <col min="13714" max="13714" width="1.73046875" customWidth="1"/>
    <col min="13715" max="13716" width="2.73046875" customWidth="1"/>
    <col min="13717" max="13717" width="3.265625" customWidth="1"/>
    <col min="13718" max="13718" width="10.73046875" customWidth="1"/>
    <col min="13719" max="13719" width="1.3984375" customWidth="1"/>
    <col min="13720" max="13720" width="10.73046875" customWidth="1"/>
    <col min="13721" max="13721" width="2.73046875" customWidth="1"/>
    <col min="13722" max="13722" width="1.73046875" customWidth="1"/>
    <col min="13723" max="13724" width="2.73046875" customWidth="1"/>
    <col min="13725" max="13725" width="3.265625" customWidth="1"/>
    <col min="13726" max="13726" width="5.73046875" customWidth="1"/>
    <col min="13727" max="13727" width="6.1328125" customWidth="1"/>
    <col min="13728" max="13728" width="10.73046875" customWidth="1"/>
    <col min="13729" max="13729" width="1.3984375" customWidth="1"/>
    <col min="13730" max="13730" width="10.73046875" customWidth="1"/>
    <col min="13731" max="13731" width="2.73046875" customWidth="1"/>
    <col min="13732" max="13732" width="1.73046875" customWidth="1"/>
    <col min="13733" max="13734" width="2.73046875" customWidth="1"/>
    <col min="13735" max="13735" width="3.265625" customWidth="1"/>
    <col min="13737" max="13737" width="3.265625" customWidth="1"/>
    <col min="13739" max="13739" width="3.265625" customWidth="1"/>
    <col min="13741" max="13741" width="3.265625" customWidth="1"/>
    <col min="13743" max="13743" width="5.73046875" customWidth="1"/>
    <col min="13744" max="13744" width="8.3984375" customWidth="1"/>
    <col min="13745" max="13745" width="6.1328125" customWidth="1"/>
    <col min="13746" max="13746" width="5.59765625" customWidth="1"/>
    <col min="13747" max="13747" width="6.265625" customWidth="1"/>
    <col min="13863" max="13863" width="16.59765625" customWidth="1"/>
    <col min="13866" max="13866" width="10.73046875" customWidth="1"/>
    <col min="13867" max="13867" width="1.3984375" customWidth="1"/>
    <col min="13868" max="13868" width="10.73046875" customWidth="1"/>
    <col min="13869" max="13869" width="2.73046875" customWidth="1"/>
    <col min="13870" max="13870" width="1.73046875" customWidth="1"/>
    <col min="13871" max="13872" width="2.73046875" customWidth="1"/>
    <col min="13873" max="13873" width="3.265625" customWidth="1"/>
    <col min="13874" max="13874" width="10.73046875" customWidth="1"/>
    <col min="13875" max="13875" width="1.3984375" customWidth="1"/>
    <col min="13876" max="13876" width="10.73046875" customWidth="1"/>
    <col min="13877" max="13877" width="2.73046875" customWidth="1"/>
    <col min="13878" max="13878" width="1.73046875" customWidth="1"/>
    <col min="13879" max="13880" width="2.73046875" customWidth="1"/>
    <col min="13881" max="13881" width="3.265625" customWidth="1"/>
    <col min="13882" max="13882" width="10.73046875" customWidth="1"/>
    <col min="13883" max="13883" width="1.3984375" customWidth="1"/>
    <col min="13884" max="13884" width="10.73046875" customWidth="1"/>
    <col min="13885" max="13885" width="2.73046875" customWidth="1"/>
    <col min="13886" max="13886" width="1.73046875" customWidth="1"/>
    <col min="13887" max="13888" width="2.73046875" customWidth="1"/>
    <col min="13889" max="13889" width="3.265625" customWidth="1"/>
    <col min="13890" max="13890" width="10.73046875" customWidth="1"/>
    <col min="13891" max="13891" width="1.3984375" customWidth="1"/>
    <col min="13892" max="13892" width="10.73046875" customWidth="1"/>
    <col min="13893" max="13893" width="2.73046875" customWidth="1"/>
    <col min="13894" max="13894" width="1.73046875" customWidth="1"/>
    <col min="13895" max="13896" width="2.73046875" customWidth="1"/>
    <col min="13897" max="13897" width="3.265625" customWidth="1"/>
    <col min="13898" max="13898" width="10.73046875" customWidth="1"/>
    <col min="13899" max="13899" width="1.3984375" customWidth="1"/>
    <col min="13900" max="13900" width="10.73046875" customWidth="1"/>
    <col min="13901" max="13901" width="2.73046875" customWidth="1"/>
    <col min="13902" max="13902" width="1.73046875" customWidth="1"/>
    <col min="13903" max="13904" width="2.73046875" customWidth="1"/>
    <col min="13905" max="13905" width="3.265625" customWidth="1"/>
    <col min="13906" max="13906" width="10.73046875" customWidth="1"/>
    <col min="13907" max="13907" width="1.3984375" customWidth="1"/>
    <col min="13908" max="13908" width="10.73046875" customWidth="1"/>
    <col min="13909" max="13909" width="2.73046875" customWidth="1"/>
    <col min="13910" max="13910" width="1.73046875" customWidth="1"/>
    <col min="13911" max="13912" width="2.73046875" customWidth="1"/>
    <col min="13913" max="13913" width="3.265625" customWidth="1"/>
    <col min="13914" max="13914" width="10.73046875" customWidth="1"/>
    <col min="13915" max="13915" width="1.3984375" customWidth="1"/>
    <col min="13916" max="13916" width="10.73046875" customWidth="1"/>
    <col min="13917" max="13917" width="2.73046875" customWidth="1"/>
    <col min="13918" max="13918" width="1.73046875" customWidth="1"/>
    <col min="13919" max="13920" width="2.73046875" customWidth="1"/>
    <col min="13921" max="13921" width="3.265625" customWidth="1"/>
    <col min="13922" max="13922" width="10.73046875" customWidth="1"/>
    <col min="13923" max="13923" width="1.3984375" customWidth="1"/>
    <col min="13924" max="13924" width="10.73046875" customWidth="1"/>
    <col min="13925" max="13925" width="2.73046875" customWidth="1"/>
    <col min="13926" max="13926" width="1.73046875" customWidth="1"/>
    <col min="13927" max="13929" width="2.73046875" customWidth="1"/>
    <col min="13930" max="13930" width="5.73046875" customWidth="1"/>
    <col min="13931" max="13931" width="6.1328125" customWidth="1"/>
    <col min="13932" max="13932" width="10.73046875" customWidth="1"/>
    <col min="13933" max="13933" width="1.3984375" customWidth="1"/>
    <col min="13934" max="13934" width="10.73046875" customWidth="1"/>
    <col min="13935" max="13935" width="2.73046875" customWidth="1"/>
    <col min="13936" max="13936" width="1.73046875" customWidth="1"/>
    <col min="13937" max="13938" width="2.73046875" customWidth="1"/>
    <col min="13939" max="13939" width="3.265625" customWidth="1"/>
    <col min="13940" max="13940" width="10.73046875" customWidth="1"/>
    <col min="13941" max="13941" width="1.3984375" customWidth="1"/>
    <col min="13942" max="13942" width="10.73046875" customWidth="1"/>
    <col min="13943" max="13943" width="2.73046875" customWidth="1"/>
    <col min="13944" max="13944" width="1.73046875" customWidth="1"/>
    <col min="13945" max="13946" width="2.73046875" customWidth="1"/>
    <col min="13947" max="13947" width="3.265625" customWidth="1"/>
    <col min="13948" max="13948" width="10.73046875" customWidth="1"/>
    <col min="13949" max="13949" width="1.3984375" customWidth="1"/>
    <col min="13950" max="13950" width="10.73046875" customWidth="1"/>
    <col min="13951" max="13951" width="2.73046875" customWidth="1"/>
    <col min="13952" max="13952" width="1.73046875" customWidth="1"/>
    <col min="13953" max="13954" width="2.73046875" customWidth="1"/>
    <col min="13955" max="13955" width="3.265625" customWidth="1"/>
    <col min="13956" max="13956" width="10.73046875" customWidth="1"/>
    <col min="13957" max="13957" width="1.3984375" customWidth="1"/>
    <col min="13958" max="13958" width="10.73046875" customWidth="1"/>
    <col min="13959" max="13959" width="2.73046875" customWidth="1"/>
    <col min="13960" max="13960" width="1.73046875" customWidth="1"/>
    <col min="13961" max="13962" width="2.73046875" customWidth="1"/>
    <col min="13963" max="13963" width="3.265625" customWidth="1"/>
    <col min="13964" max="13964" width="5.73046875" customWidth="1"/>
    <col min="13965" max="13965" width="6.1328125" customWidth="1"/>
    <col min="13966" max="13966" width="10.73046875" customWidth="1"/>
    <col min="13967" max="13967" width="1.3984375" customWidth="1"/>
    <col min="13968" max="13968" width="10.73046875" customWidth="1"/>
    <col min="13969" max="13969" width="2.73046875" customWidth="1"/>
    <col min="13970" max="13970" width="1.73046875" customWidth="1"/>
    <col min="13971" max="13972" width="2.73046875" customWidth="1"/>
    <col min="13973" max="13973" width="3.265625" customWidth="1"/>
    <col min="13974" max="13974" width="10.73046875" customWidth="1"/>
    <col min="13975" max="13975" width="1.3984375" customWidth="1"/>
    <col min="13976" max="13976" width="10.73046875" customWidth="1"/>
    <col min="13977" max="13977" width="2.73046875" customWidth="1"/>
    <col min="13978" max="13978" width="1.73046875" customWidth="1"/>
    <col min="13979" max="13980" width="2.73046875" customWidth="1"/>
    <col min="13981" max="13981" width="3.265625" customWidth="1"/>
    <col min="13982" max="13982" width="5.73046875" customWidth="1"/>
    <col min="13983" max="13983" width="6.1328125" customWidth="1"/>
    <col min="13984" max="13984" width="10.73046875" customWidth="1"/>
    <col min="13985" max="13985" width="1.3984375" customWidth="1"/>
    <col min="13986" max="13986" width="10.73046875" customWidth="1"/>
    <col min="13987" max="13987" width="2.73046875" customWidth="1"/>
    <col min="13988" max="13988" width="1.73046875" customWidth="1"/>
    <col min="13989" max="13990" width="2.73046875" customWidth="1"/>
    <col min="13991" max="13991" width="3.265625" customWidth="1"/>
    <col min="13993" max="13993" width="3.265625" customWidth="1"/>
    <col min="13995" max="13995" width="3.265625" customWidth="1"/>
    <col min="13997" max="13997" width="3.265625" customWidth="1"/>
    <col min="13999" max="13999" width="5.73046875" customWidth="1"/>
    <col min="14000" max="14000" width="8.3984375" customWidth="1"/>
    <col min="14001" max="14001" width="6.1328125" customWidth="1"/>
    <col min="14002" max="14002" width="5.59765625" customWidth="1"/>
    <col min="14003" max="14003" width="6.265625" customWidth="1"/>
    <col min="14119" max="14119" width="16.59765625" customWidth="1"/>
    <col min="14122" max="14122" width="10.73046875" customWidth="1"/>
    <col min="14123" max="14123" width="1.3984375" customWidth="1"/>
    <col min="14124" max="14124" width="10.73046875" customWidth="1"/>
    <col min="14125" max="14125" width="2.73046875" customWidth="1"/>
    <col min="14126" max="14126" width="1.73046875" customWidth="1"/>
    <col min="14127" max="14128" width="2.73046875" customWidth="1"/>
    <col min="14129" max="14129" width="3.265625" customWidth="1"/>
    <col min="14130" max="14130" width="10.73046875" customWidth="1"/>
    <col min="14131" max="14131" width="1.3984375" customWidth="1"/>
    <col min="14132" max="14132" width="10.73046875" customWidth="1"/>
    <col min="14133" max="14133" width="2.73046875" customWidth="1"/>
    <col min="14134" max="14134" width="1.73046875" customWidth="1"/>
    <col min="14135" max="14136" width="2.73046875" customWidth="1"/>
    <col min="14137" max="14137" width="3.265625" customWidth="1"/>
    <col min="14138" max="14138" width="10.73046875" customWidth="1"/>
    <col min="14139" max="14139" width="1.3984375" customWidth="1"/>
    <col min="14140" max="14140" width="10.73046875" customWidth="1"/>
    <col min="14141" max="14141" width="2.73046875" customWidth="1"/>
    <col min="14142" max="14142" width="1.73046875" customWidth="1"/>
    <col min="14143" max="14144" width="2.73046875" customWidth="1"/>
    <col min="14145" max="14145" width="3.265625" customWidth="1"/>
    <col min="14146" max="14146" width="10.73046875" customWidth="1"/>
    <col min="14147" max="14147" width="1.3984375" customWidth="1"/>
    <col min="14148" max="14148" width="10.73046875" customWidth="1"/>
    <col min="14149" max="14149" width="2.73046875" customWidth="1"/>
    <col min="14150" max="14150" width="1.73046875" customWidth="1"/>
    <col min="14151" max="14152" width="2.73046875" customWidth="1"/>
    <col min="14153" max="14153" width="3.265625" customWidth="1"/>
    <col min="14154" max="14154" width="10.73046875" customWidth="1"/>
    <col min="14155" max="14155" width="1.3984375" customWidth="1"/>
    <col min="14156" max="14156" width="10.73046875" customWidth="1"/>
    <col min="14157" max="14157" width="2.73046875" customWidth="1"/>
    <col min="14158" max="14158" width="1.73046875" customWidth="1"/>
    <col min="14159" max="14160" width="2.73046875" customWidth="1"/>
    <col min="14161" max="14161" width="3.265625" customWidth="1"/>
    <col min="14162" max="14162" width="10.73046875" customWidth="1"/>
    <col min="14163" max="14163" width="1.3984375" customWidth="1"/>
    <col min="14164" max="14164" width="10.73046875" customWidth="1"/>
    <col min="14165" max="14165" width="2.73046875" customWidth="1"/>
    <col min="14166" max="14166" width="1.73046875" customWidth="1"/>
    <col min="14167" max="14168" width="2.73046875" customWidth="1"/>
    <col min="14169" max="14169" width="3.265625" customWidth="1"/>
    <col min="14170" max="14170" width="10.73046875" customWidth="1"/>
    <col min="14171" max="14171" width="1.3984375" customWidth="1"/>
    <col min="14172" max="14172" width="10.73046875" customWidth="1"/>
    <col min="14173" max="14173" width="2.73046875" customWidth="1"/>
    <col min="14174" max="14174" width="1.73046875" customWidth="1"/>
    <col min="14175" max="14176" width="2.73046875" customWidth="1"/>
    <col min="14177" max="14177" width="3.265625" customWidth="1"/>
    <col min="14178" max="14178" width="10.73046875" customWidth="1"/>
    <col min="14179" max="14179" width="1.3984375" customWidth="1"/>
    <col min="14180" max="14180" width="10.73046875" customWidth="1"/>
    <col min="14181" max="14181" width="2.73046875" customWidth="1"/>
    <col min="14182" max="14182" width="1.73046875" customWidth="1"/>
    <col min="14183" max="14185" width="2.73046875" customWidth="1"/>
    <col min="14186" max="14186" width="5.73046875" customWidth="1"/>
    <col min="14187" max="14187" width="6.1328125" customWidth="1"/>
    <col min="14188" max="14188" width="10.73046875" customWidth="1"/>
    <col min="14189" max="14189" width="1.3984375" customWidth="1"/>
    <col min="14190" max="14190" width="10.73046875" customWidth="1"/>
    <col min="14191" max="14191" width="2.73046875" customWidth="1"/>
    <col min="14192" max="14192" width="1.73046875" customWidth="1"/>
    <col min="14193" max="14194" width="2.73046875" customWidth="1"/>
    <col min="14195" max="14195" width="3.265625" customWidth="1"/>
    <col min="14196" max="14196" width="10.73046875" customWidth="1"/>
    <col min="14197" max="14197" width="1.3984375" customWidth="1"/>
    <col min="14198" max="14198" width="10.73046875" customWidth="1"/>
    <col min="14199" max="14199" width="2.73046875" customWidth="1"/>
    <col min="14200" max="14200" width="1.73046875" customWidth="1"/>
    <col min="14201" max="14202" width="2.73046875" customWidth="1"/>
    <col min="14203" max="14203" width="3.265625" customWidth="1"/>
    <col min="14204" max="14204" width="10.73046875" customWidth="1"/>
    <col min="14205" max="14205" width="1.3984375" customWidth="1"/>
    <col min="14206" max="14206" width="10.73046875" customWidth="1"/>
    <col min="14207" max="14207" width="2.73046875" customWidth="1"/>
    <col min="14208" max="14208" width="1.73046875" customWidth="1"/>
    <col min="14209" max="14210" width="2.73046875" customWidth="1"/>
    <col min="14211" max="14211" width="3.265625" customWidth="1"/>
    <col min="14212" max="14212" width="10.73046875" customWidth="1"/>
    <col min="14213" max="14213" width="1.3984375" customWidth="1"/>
    <col min="14214" max="14214" width="10.73046875" customWidth="1"/>
    <col min="14215" max="14215" width="2.73046875" customWidth="1"/>
    <col min="14216" max="14216" width="1.73046875" customWidth="1"/>
    <col min="14217" max="14218" width="2.73046875" customWidth="1"/>
    <col min="14219" max="14219" width="3.265625" customWidth="1"/>
    <col min="14220" max="14220" width="5.73046875" customWidth="1"/>
    <col min="14221" max="14221" width="6.1328125" customWidth="1"/>
    <col min="14222" max="14222" width="10.73046875" customWidth="1"/>
    <col min="14223" max="14223" width="1.3984375" customWidth="1"/>
    <col min="14224" max="14224" width="10.73046875" customWidth="1"/>
    <col min="14225" max="14225" width="2.73046875" customWidth="1"/>
    <col min="14226" max="14226" width="1.73046875" customWidth="1"/>
    <col min="14227" max="14228" width="2.73046875" customWidth="1"/>
    <col min="14229" max="14229" width="3.265625" customWidth="1"/>
    <col min="14230" max="14230" width="10.73046875" customWidth="1"/>
    <col min="14231" max="14231" width="1.3984375" customWidth="1"/>
    <col min="14232" max="14232" width="10.73046875" customWidth="1"/>
    <col min="14233" max="14233" width="2.73046875" customWidth="1"/>
    <col min="14234" max="14234" width="1.73046875" customWidth="1"/>
    <col min="14235" max="14236" width="2.73046875" customWidth="1"/>
    <col min="14237" max="14237" width="3.265625" customWidth="1"/>
    <col min="14238" max="14238" width="5.73046875" customWidth="1"/>
    <col min="14239" max="14239" width="6.1328125" customWidth="1"/>
    <col min="14240" max="14240" width="10.73046875" customWidth="1"/>
    <col min="14241" max="14241" width="1.3984375" customWidth="1"/>
    <col min="14242" max="14242" width="10.73046875" customWidth="1"/>
    <col min="14243" max="14243" width="2.73046875" customWidth="1"/>
    <col min="14244" max="14244" width="1.73046875" customWidth="1"/>
    <col min="14245" max="14246" width="2.73046875" customWidth="1"/>
    <col min="14247" max="14247" width="3.265625" customWidth="1"/>
    <col min="14249" max="14249" width="3.265625" customWidth="1"/>
    <col min="14251" max="14251" width="3.265625" customWidth="1"/>
    <col min="14253" max="14253" width="3.265625" customWidth="1"/>
    <col min="14255" max="14255" width="5.73046875" customWidth="1"/>
    <col min="14256" max="14256" width="8.3984375" customWidth="1"/>
    <col min="14257" max="14257" width="6.1328125" customWidth="1"/>
    <col min="14258" max="14258" width="5.59765625" customWidth="1"/>
    <col min="14259" max="14259" width="6.265625" customWidth="1"/>
    <col min="14375" max="14375" width="16.59765625" customWidth="1"/>
    <col min="14378" max="14378" width="10.73046875" customWidth="1"/>
    <col min="14379" max="14379" width="1.3984375" customWidth="1"/>
    <col min="14380" max="14380" width="10.73046875" customWidth="1"/>
    <col min="14381" max="14381" width="2.73046875" customWidth="1"/>
    <col min="14382" max="14382" width="1.73046875" customWidth="1"/>
    <col min="14383" max="14384" width="2.73046875" customWidth="1"/>
    <col min="14385" max="14385" width="3.265625" customWidth="1"/>
    <col min="14386" max="14386" width="10.73046875" customWidth="1"/>
    <col min="14387" max="14387" width="1.3984375" customWidth="1"/>
    <col min="14388" max="14388" width="10.73046875" customWidth="1"/>
    <col min="14389" max="14389" width="2.73046875" customWidth="1"/>
    <col min="14390" max="14390" width="1.73046875" customWidth="1"/>
    <col min="14391" max="14392" width="2.73046875" customWidth="1"/>
    <col min="14393" max="14393" width="3.265625" customWidth="1"/>
    <col min="14394" max="14394" width="10.73046875" customWidth="1"/>
    <col min="14395" max="14395" width="1.3984375" customWidth="1"/>
    <col min="14396" max="14396" width="10.73046875" customWidth="1"/>
    <col min="14397" max="14397" width="2.73046875" customWidth="1"/>
    <col min="14398" max="14398" width="1.73046875" customWidth="1"/>
    <col min="14399" max="14400" width="2.73046875" customWidth="1"/>
    <col min="14401" max="14401" width="3.265625" customWidth="1"/>
    <col min="14402" max="14402" width="10.73046875" customWidth="1"/>
    <col min="14403" max="14403" width="1.3984375" customWidth="1"/>
    <col min="14404" max="14404" width="10.73046875" customWidth="1"/>
    <col min="14405" max="14405" width="2.73046875" customWidth="1"/>
    <col min="14406" max="14406" width="1.73046875" customWidth="1"/>
    <col min="14407" max="14408" width="2.73046875" customWidth="1"/>
    <col min="14409" max="14409" width="3.265625" customWidth="1"/>
    <col min="14410" max="14410" width="10.73046875" customWidth="1"/>
    <col min="14411" max="14411" width="1.3984375" customWidth="1"/>
    <col min="14412" max="14412" width="10.73046875" customWidth="1"/>
    <col min="14413" max="14413" width="2.73046875" customWidth="1"/>
    <col min="14414" max="14414" width="1.73046875" customWidth="1"/>
    <col min="14415" max="14416" width="2.73046875" customWidth="1"/>
    <col min="14417" max="14417" width="3.265625" customWidth="1"/>
    <col min="14418" max="14418" width="10.73046875" customWidth="1"/>
    <col min="14419" max="14419" width="1.3984375" customWidth="1"/>
    <col min="14420" max="14420" width="10.73046875" customWidth="1"/>
    <col min="14421" max="14421" width="2.73046875" customWidth="1"/>
    <col min="14422" max="14422" width="1.73046875" customWidth="1"/>
    <col min="14423" max="14424" width="2.73046875" customWidth="1"/>
    <col min="14425" max="14425" width="3.265625" customWidth="1"/>
    <col min="14426" max="14426" width="10.73046875" customWidth="1"/>
    <col min="14427" max="14427" width="1.3984375" customWidth="1"/>
    <col min="14428" max="14428" width="10.73046875" customWidth="1"/>
    <col min="14429" max="14429" width="2.73046875" customWidth="1"/>
    <col min="14430" max="14430" width="1.73046875" customWidth="1"/>
    <col min="14431" max="14432" width="2.73046875" customWidth="1"/>
    <col min="14433" max="14433" width="3.265625" customWidth="1"/>
    <col min="14434" max="14434" width="10.73046875" customWidth="1"/>
    <col min="14435" max="14435" width="1.3984375" customWidth="1"/>
    <col min="14436" max="14436" width="10.73046875" customWidth="1"/>
    <col min="14437" max="14437" width="2.73046875" customWidth="1"/>
    <col min="14438" max="14438" width="1.73046875" customWidth="1"/>
    <col min="14439" max="14441" width="2.73046875" customWidth="1"/>
    <col min="14442" max="14442" width="5.73046875" customWidth="1"/>
    <col min="14443" max="14443" width="6.1328125" customWidth="1"/>
    <col min="14444" max="14444" width="10.73046875" customWidth="1"/>
    <col min="14445" max="14445" width="1.3984375" customWidth="1"/>
    <col min="14446" max="14446" width="10.73046875" customWidth="1"/>
    <col min="14447" max="14447" width="2.73046875" customWidth="1"/>
    <col min="14448" max="14448" width="1.73046875" customWidth="1"/>
    <col min="14449" max="14450" width="2.73046875" customWidth="1"/>
    <col min="14451" max="14451" width="3.265625" customWidth="1"/>
    <col min="14452" max="14452" width="10.73046875" customWidth="1"/>
    <col min="14453" max="14453" width="1.3984375" customWidth="1"/>
    <col min="14454" max="14454" width="10.73046875" customWidth="1"/>
    <col min="14455" max="14455" width="2.73046875" customWidth="1"/>
    <col min="14456" max="14456" width="1.73046875" customWidth="1"/>
    <col min="14457" max="14458" width="2.73046875" customWidth="1"/>
    <col min="14459" max="14459" width="3.265625" customWidth="1"/>
    <col min="14460" max="14460" width="10.73046875" customWidth="1"/>
    <col min="14461" max="14461" width="1.3984375" customWidth="1"/>
    <col min="14462" max="14462" width="10.73046875" customWidth="1"/>
    <col min="14463" max="14463" width="2.73046875" customWidth="1"/>
    <col min="14464" max="14464" width="1.73046875" customWidth="1"/>
    <col min="14465" max="14466" width="2.73046875" customWidth="1"/>
    <col min="14467" max="14467" width="3.265625" customWidth="1"/>
    <col min="14468" max="14468" width="10.73046875" customWidth="1"/>
    <col min="14469" max="14469" width="1.3984375" customWidth="1"/>
    <col min="14470" max="14470" width="10.73046875" customWidth="1"/>
    <col min="14471" max="14471" width="2.73046875" customWidth="1"/>
    <col min="14472" max="14472" width="1.73046875" customWidth="1"/>
    <col min="14473" max="14474" width="2.73046875" customWidth="1"/>
    <col min="14475" max="14475" width="3.265625" customWidth="1"/>
    <col min="14476" max="14476" width="5.73046875" customWidth="1"/>
    <col min="14477" max="14477" width="6.1328125" customWidth="1"/>
    <col min="14478" max="14478" width="10.73046875" customWidth="1"/>
    <col min="14479" max="14479" width="1.3984375" customWidth="1"/>
    <col min="14480" max="14480" width="10.73046875" customWidth="1"/>
    <col min="14481" max="14481" width="2.73046875" customWidth="1"/>
    <col min="14482" max="14482" width="1.73046875" customWidth="1"/>
    <col min="14483" max="14484" width="2.73046875" customWidth="1"/>
    <col min="14485" max="14485" width="3.265625" customWidth="1"/>
    <col min="14486" max="14486" width="10.73046875" customWidth="1"/>
    <col min="14487" max="14487" width="1.3984375" customWidth="1"/>
    <col min="14488" max="14488" width="10.73046875" customWidth="1"/>
    <col min="14489" max="14489" width="2.73046875" customWidth="1"/>
    <col min="14490" max="14490" width="1.73046875" customWidth="1"/>
    <col min="14491" max="14492" width="2.73046875" customWidth="1"/>
    <col min="14493" max="14493" width="3.265625" customWidth="1"/>
    <col min="14494" max="14494" width="5.73046875" customWidth="1"/>
    <col min="14495" max="14495" width="6.1328125" customWidth="1"/>
    <col min="14496" max="14496" width="10.73046875" customWidth="1"/>
    <col min="14497" max="14497" width="1.3984375" customWidth="1"/>
    <col min="14498" max="14498" width="10.73046875" customWidth="1"/>
    <col min="14499" max="14499" width="2.73046875" customWidth="1"/>
    <col min="14500" max="14500" width="1.73046875" customWidth="1"/>
    <col min="14501" max="14502" width="2.73046875" customWidth="1"/>
    <col min="14503" max="14503" width="3.265625" customWidth="1"/>
    <col min="14505" max="14505" width="3.265625" customWidth="1"/>
    <col min="14507" max="14507" width="3.265625" customWidth="1"/>
    <col min="14509" max="14509" width="3.265625" customWidth="1"/>
    <col min="14511" max="14511" width="5.73046875" customWidth="1"/>
    <col min="14512" max="14512" width="8.3984375" customWidth="1"/>
    <col min="14513" max="14513" width="6.1328125" customWidth="1"/>
    <col min="14514" max="14514" width="5.59765625" customWidth="1"/>
    <col min="14515" max="14515" width="6.265625" customWidth="1"/>
    <col min="14631" max="14631" width="16.59765625" customWidth="1"/>
    <col min="14634" max="14634" width="10.73046875" customWidth="1"/>
    <col min="14635" max="14635" width="1.3984375" customWidth="1"/>
    <col min="14636" max="14636" width="10.73046875" customWidth="1"/>
    <col min="14637" max="14637" width="2.73046875" customWidth="1"/>
    <col min="14638" max="14638" width="1.73046875" customWidth="1"/>
    <col min="14639" max="14640" width="2.73046875" customWidth="1"/>
    <col min="14641" max="14641" width="3.265625" customWidth="1"/>
    <col min="14642" max="14642" width="10.73046875" customWidth="1"/>
    <col min="14643" max="14643" width="1.3984375" customWidth="1"/>
    <col min="14644" max="14644" width="10.73046875" customWidth="1"/>
    <col min="14645" max="14645" width="2.73046875" customWidth="1"/>
    <col min="14646" max="14646" width="1.73046875" customWidth="1"/>
    <col min="14647" max="14648" width="2.73046875" customWidth="1"/>
    <col min="14649" max="14649" width="3.265625" customWidth="1"/>
    <col min="14650" max="14650" width="10.73046875" customWidth="1"/>
    <col min="14651" max="14651" width="1.3984375" customWidth="1"/>
    <col min="14652" max="14652" width="10.73046875" customWidth="1"/>
    <col min="14653" max="14653" width="2.73046875" customWidth="1"/>
    <col min="14654" max="14654" width="1.73046875" customWidth="1"/>
    <col min="14655" max="14656" width="2.73046875" customWidth="1"/>
    <col min="14657" max="14657" width="3.265625" customWidth="1"/>
    <col min="14658" max="14658" width="10.73046875" customWidth="1"/>
    <col min="14659" max="14659" width="1.3984375" customWidth="1"/>
    <col min="14660" max="14660" width="10.73046875" customWidth="1"/>
    <col min="14661" max="14661" width="2.73046875" customWidth="1"/>
    <col min="14662" max="14662" width="1.73046875" customWidth="1"/>
    <col min="14663" max="14664" width="2.73046875" customWidth="1"/>
    <col min="14665" max="14665" width="3.265625" customWidth="1"/>
    <col min="14666" max="14666" width="10.73046875" customWidth="1"/>
    <col min="14667" max="14667" width="1.3984375" customWidth="1"/>
    <col min="14668" max="14668" width="10.73046875" customWidth="1"/>
    <col min="14669" max="14669" width="2.73046875" customWidth="1"/>
    <col min="14670" max="14670" width="1.73046875" customWidth="1"/>
    <col min="14671" max="14672" width="2.73046875" customWidth="1"/>
    <col min="14673" max="14673" width="3.265625" customWidth="1"/>
    <col min="14674" max="14674" width="10.73046875" customWidth="1"/>
    <col min="14675" max="14675" width="1.3984375" customWidth="1"/>
    <col min="14676" max="14676" width="10.73046875" customWidth="1"/>
    <col min="14677" max="14677" width="2.73046875" customWidth="1"/>
    <col min="14678" max="14678" width="1.73046875" customWidth="1"/>
    <col min="14679" max="14680" width="2.73046875" customWidth="1"/>
    <col min="14681" max="14681" width="3.265625" customWidth="1"/>
    <col min="14682" max="14682" width="10.73046875" customWidth="1"/>
    <col min="14683" max="14683" width="1.3984375" customWidth="1"/>
    <col min="14684" max="14684" width="10.73046875" customWidth="1"/>
    <col min="14685" max="14685" width="2.73046875" customWidth="1"/>
    <col min="14686" max="14686" width="1.73046875" customWidth="1"/>
    <col min="14687" max="14688" width="2.73046875" customWidth="1"/>
    <col min="14689" max="14689" width="3.265625" customWidth="1"/>
    <col min="14690" max="14690" width="10.73046875" customWidth="1"/>
    <col min="14691" max="14691" width="1.3984375" customWidth="1"/>
    <col min="14692" max="14692" width="10.73046875" customWidth="1"/>
    <col min="14693" max="14693" width="2.73046875" customWidth="1"/>
    <col min="14694" max="14694" width="1.73046875" customWidth="1"/>
    <col min="14695" max="14697" width="2.73046875" customWidth="1"/>
    <col min="14698" max="14698" width="5.73046875" customWidth="1"/>
    <col min="14699" max="14699" width="6.1328125" customWidth="1"/>
    <col min="14700" max="14700" width="10.73046875" customWidth="1"/>
    <col min="14701" max="14701" width="1.3984375" customWidth="1"/>
    <col min="14702" max="14702" width="10.73046875" customWidth="1"/>
    <col min="14703" max="14703" width="2.73046875" customWidth="1"/>
    <col min="14704" max="14704" width="1.73046875" customWidth="1"/>
    <col min="14705" max="14706" width="2.73046875" customWidth="1"/>
    <col min="14707" max="14707" width="3.265625" customWidth="1"/>
    <col min="14708" max="14708" width="10.73046875" customWidth="1"/>
    <col min="14709" max="14709" width="1.3984375" customWidth="1"/>
    <col min="14710" max="14710" width="10.73046875" customWidth="1"/>
    <col min="14711" max="14711" width="2.73046875" customWidth="1"/>
    <col min="14712" max="14712" width="1.73046875" customWidth="1"/>
    <col min="14713" max="14714" width="2.73046875" customWidth="1"/>
    <col min="14715" max="14715" width="3.265625" customWidth="1"/>
    <col min="14716" max="14716" width="10.73046875" customWidth="1"/>
    <col min="14717" max="14717" width="1.3984375" customWidth="1"/>
    <col min="14718" max="14718" width="10.73046875" customWidth="1"/>
    <col min="14719" max="14719" width="2.73046875" customWidth="1"/>
    <col min="14720" max="14720" width="1.73046875" customWidth="1"/>
    <col min="14721" max="14722" width="2.73046875" customWidth="1"/>
    <col min="14723" max="14723" width="3.265625" customWidth="1"/>
    <col min="14724" max="14724" width="10.73046875" customWidth="1"/>
    <col min="14725" max="14725" width="1.3984375" customWidth="1"/>
    <col min="14726" max="14726" width="10.73046875" customWidth="1"/>
    <col min="14727" max="14727" width="2.73046875" customWidth="1"/>
    <col min="14728" max="14728" width="1.73046875" customWidth="1"/>
    <col min="14729" max="14730" width="2.73046875" customWidth="1"/>
    <col min="14731" max="14731" width="3.265625" customWidth="1"/>
    <col min="14732" max="14732" width="5.73046875" customWidth="1"/>
    <col min="14733" max="14733" width="6.1328125" customWidth="1"/>
    <col min="14734" max="14734" width="10.73046875" customWidth="1"/>
    <col min="14735" max="14735" width="1.3984375" customWidth="1"/>
    <col min="14736" max="14736" width="10.73046875" customWidth="1"/>
    <col min="14737" max="14737" width="2.73046875" customWidth="1"/>
    <col min="14738" max="14738" width="1.73046875" customWidth="1"/>
    <col min="14739" max="14740" width="2.73046875" customWidth="1"/>
    <col min="14741" max="14741" width="3.265625" customWidth="1"/>
    <col min="14742" max="14742" width="10.73046875" customWidth="1"/>
    <col min="14743" max="14743" width="1.3984375" customWidth="1"/>
    <col min="14744" max="14744" width="10.73046875" customWidth="1"/>
    <col min="14745" max="14745" width="2.73046875" customWidth="1"/>
    <col min="14746" max="14746" width="1.73046875" customWidth="1"/>
    <col min="14747" max="14748" width="2.73046875" customWidth="1"/>
    <col min="14749" max="14749" width="3.265625" customWidth="1"/>
    <col min="14750" max="14750" width="5.73046875" customWidth="1"/>
    <col min="14751" max="14751" width="6.1328125" customWidth="1"/>
    <col min="14752" max="14752" width="10.73046875" customWidth="1"/>
    <col min="14753" max="14753" width="1.3984375" customWidth="1"/>
    <col min="14754" max="14754" width="10.73046875" customWidth="1"/>
    <col min="14755" max="14755" width="2.73046875" customWidth="1"/>
    <col min="14756" max="14756" width="1.73046875" customWidth="1"/>
    <col min="14757" max="14758" width="2.73046875" customWidth="1"/>
    <col min="14759" max="14759" width="3.265625" customWidth="1"/>
    <col min="14761" max="14761" width="3.265625" customWidth="1"/>
    <col min="14763" max="14763" width="3.265625" customWidth="1"/>
    <col min="14765" max="14765" width="3.265625" customWidth="1"/>
    <col min="14767" max="14767" width="5.73046875" customWidth="1"/>
    <col min="14768" max="14768" width="8.3984375" customWidth="1"/>
    <col min="14769" max="14769" width="6.1328125" customWidth="1"/>
    <col min="14770" max="14770" width="5.59765625" customWidth="1"/>
    <col min="14771" max="14771" width="6.265625" customWidth="1"/>
    <col min="14887" max="14887" width="16.59765625" customWidth="1"/>
    <col min="14890" max="14890" width="10.73046875" customWidth="1"/>
    <col min="14891" max="14891" width="1.3984375" customWidth="1"/>
    <col min="14892" max="14892" width="10.73046875" customWidth="1"/>
    <col min="14893" max="14893" width="2.73046875" customWidth="1"/>
    <col min="14894" max="14894" width="1.73046875" customWidth="1"/>
    <col min="14895" max="14896" width="2.73046875" customWidth="1"/>
    <col min="14897" max="14897" width="3.265625" customWidth="1"/>
    <col min="14898" max="14898" width="10.73046875" customWidth="1"/>
    <col min="14899" max="14899" width="1.3984375" customWidth="1"/>
    <col min="14900" max="14900" width="10.73046875" customWidth="1"/>
    <col min="14901" max="14901" width="2.73046875" customWidth="1"/>
    <col min="14902" max="14902" width="1.73046875" customWidth="1"/>
    <col min="14903" max="14904" width="2.73046875" customWidth="1"/>
    <col min="14905" max="14905" width="3.265625" customWidth="1"/>
    <col min="14906" max="14906" width="10.73046875" customWidth="1"/>
    <col min="14907" max="14907" width="1.3984375" customWidth="1"/>
    <col min="14908" max="14908" width="10.73046875" customWidth="1"/>
    <col min="14909" max="14909" width="2.73046875" customWidth="1"/>
    <col min="14910" max="14910" width="1.73046875" customWidth="1"/>
    <col min="14911" max="14912" width="2.73046875" customWidth="1"/>
    <col min="14913" max="14913" width="3.265625" customWidth="1"/>
    <col min="14914" max="14914" width="10.73046875" customWidth="1"/>
    <col min="14915" max="14915" width="1.3984375" customWidth="1"/>
    <col min="14916" max="14916" width="10.73046875" customWidth="1"/>
    <col min="14917" max="14917" width="2.73046875" customWidth="1"/>
    <col min="14918" max="14918" width="1.73046875" customWidth="1"/>
    <col min="14919" max="14920" width="2.73046875" customWidth="1"/>
    <col min="14921" max="14921" width="3.265625" customWidth="1"/>
    <col min="14922" max="14922" width="10.73046875" customWidth="1"/>
    <col min="14923" max="14923" width="1.3984375" customWidth="1"/>
    <col min="14924" max="14924" width="10.73046875" customWidth="1"/>
    <col min="14925" max="14925" width="2.73046875" customWidth="1"/>
    <col min="14926" max="14926" width="1.73046875" customWidth="1"/>
    <col min="14927" max="14928" width="2.73046875" customWidth="1"/>
    <col min="14929" max="14929" width="3.265625" customWidth="1"/>
    <col min="14930" max="14930" width="10.73046875" customWidth="1"/>
    <col min="14931" max="14931" width="1.3984375" customWidth="1"/>
    <col min="14932" max="14932" width="10.73046875" customWidth="1"/>
    <col min="14933" max="14933" width="2.73046875" customWidth="1"/>
    <col min="14934" max="14934" width="1.73046875" customWidth="1"/>
    <col min="14935" max="14936" width="2.73046875" customWidth="1"/>
    <col min="14937" max="14937" width="3.265625" customWidth="1"/>
    <col min="14938" max="14938" width="10.73046875" customWidth="1"/>
    <col min="14939" max="14939" width="1.3984375" customWidth="1"/>
    <col min="14940" max="14940" width="10.73046875" customWidth="1"/>
    <col min="14941" max="14941" width="2.73046875" customWidth="1"/>
    <col min="14942" max="14942" width="1.73046875" customWidth="1"/>
    <col min="14943" max="14944" width="2.73046875" customWidth="1"/>
    <col min="14945" max="14945" width="3.265625" customWidth="1"/>
    <col min="14946" max="14946" width="10.73046875" customWidth="1"/>
    <col min="14947" max="14947" width="1.3984375" customWidth="1"/>
    <col min="14948" max="14948" width="10.73046875" customWidth="1"/>
    <col min="14949" max="14949" width="2.73046875" customWidth="1"/>
    <col min="14950" max="14950" width="1.73046875" customWidth="1"/>
    <col min="14951" max="14953" width="2.73046875" customWidth="1"/>
    <col min="14954" max="14954" width="5.73046875" customWidth="1"/>
    <col min="14955" max="14955" width="6.1328125" customWidth="1"/>
    <col min="14956" max="14956" width="10.73046875" customWidth="1"/>
    <col min="14957" max="14957" width="1.3984375" customWidth="1"/>
    <col min="14958" max="14958" width="10.73046875" customWidth="1"/>
    <col min="14959" max="14959" width="2.73046875" customWidth="1"/>
    <col min="14960" max="14960" width="1.73046875" customWidth="1"/>
    <col min="14961" max="14962" width="2.73046875" customWidth="1"/>
    <col min="14963" max="14963" width="3.265625" customWidth="1"/>
    <col min="14964" max="14964" width="10.73046875" customWidth="1"/>
    <col min="14965" max="14965" width="1.3984375" customWidth="1"/>
    <col min="14966" max="14966" width="10.73046875" customWidth="1"/>
    <col min="14967" max="14967" width="2.73046875" customWidth="1"/>
    <col min="14968" max="14968" width="1.73046875" customWidth="1"/>
    <col min="14969" max="14970" width="2.73046875" customWidth="1"/>
    <col min="14971" max="14971" width="3.265625" customWidth="1"/>
    <col min="14972" max="14972" width="10.73046875" customWidth="1"/>
    <col min="14973" max="14973" width="1.3984375" customWidth="1"/>
    <col min="14974" max="14974" width="10.73046875" customWidth="1"/>
    <col min="14975" max="14975" width="2.73046875" customWidth="1"/>
    <col min="14976" max="14976" width="1.73046875" customWidth="1"/>
    <col min="14977" max="14978" width="2.73046875" customWidth="1"/>
    <col min="14979" max="14979" width="3.265625" customWidth="1"/>
    <col min="14980" max="14980" width="10.73046875" customWidth="1"/>
    <col min="14981" max="14981" width="1.3984375" customWidth="1"/>
    <col min="14982" max="14982" width="10.73046875" customWidth="1"/>
    <col min="14983" max="14983" width="2.73046875" customWidth="1"/>
    <col min="14984" max="14984" width="1.73046875" customWidth="1"/>
    <col min="14985" max="14986" width="2.73046875" customWidth="1"/>
    <col min="14987" max="14987" width="3.265625" customWidth="1"/>
    <col min="14988" max="14988" width="5.73046875" customWidth="1"/>
    <col min="14989" max="14989" width="6.1328125" customWidth="1"/>
    <col min="14990" max="14990" width="10.73046875" customWidth="1"/>
    <col min="14991" max="14991" width="1.3984375" customWidth="1"/>
    <col min="14992" max="14992" width="10.73046875" customWidth="1"/>
    <col min="14993" max="14993" width="2.73046875" customWidth="1"/>
    <col min="14994" max="14994" width="1.73046875" customWidth="1"/>
    <col min="14995" max="14996" width="2.73046875" customWidth="1"/>
    <col min="14997" max="14997" width="3.265625" customWidth="1"/>
    <col min="14998" max="14998" width="10.73046875" customWidth="1"/>
    <col min="14999" max="14999" width="1.3984375" customWidth="1"/>
    <col min="15000" max="15000" width="10.73046875" customWidth="1"/>
    <col min="15001" max="15001" width="2.73046875" customWidth="1"/>
    <col min="15002" max="15002" width="1.73046875" customWidth="1"/>
    <col min="15003" max="15004" width="2.73046875" customWidth="1"/>
    <col min="15005" max="15005" width="3.265625" customWidth="1"/>
    <col min="15006" max="15006" width="5.73046875" customWidth="1"/>
    <col min="15007" max="15007" width="6.1328125" customWidth="1"/>
    <col min="15008" max="15008" width="10.73046875" customWidth="1"/>
    <col min="15009" max="15009" width="1.3984375" customWidth="1"/>
    <col min="15010" max="15010" width="10.73046875" customWidth="1"/>
    <col min="15011" max="15011" width="2.73046875" customWidth="1"/>
    <col min="15012" max="15012" width="1.73046875" customWidth="1"/>
    <col min="15013" max="15014" width="2.73046875" customWidth="1"/>
    <col min="15015" max="15015" width="3.265625" customWidth="1"/>
    <col min="15017" max="15017" width="3.265625" customWidth="1"/>
    <col min="15019" max="15019" width="3.265625" customWidth="1"/>
    <col min="15021" max="15021" width="3.265625" customWidth="1"/>
    <col min="15023" max="15023" width="5.73046875" customWidth="1"/>
    <col min="15024" max="15024" width="8.3984375" customWidth="1"/>
    <col min="15025" max="15025" width="6.1328125" customWidth="1"/>
    <col min="15026" max="15026" width="5.59765625" customWidth="1"/>
    <col min="15027" max="15027" width="6.265625" customWidth="1"/>
    <col min="15143" max="15143" width="16.59765625" customWidth="1"/>
    <col min="15146" max="15146" width="10.73046875" customWidth="1"/>
    <col min="15147" max="15147" width="1.3984375" customWidth="1"/>
    <col min="15148" max="15148" width="10.73046875" customWidth="1"/>
    <col min="15149" max="15149" width="2.73046875" customWidth="1"/>
    <col min="15150" max="15150" width="1.73046875" customWidth="1"/>
    <col min="15151" max="15152" width="2.73046875" customWidth="1"/>
    <col min="15153" max="15153" width="3.265625" customWidth="1"/>
    <col min="15154" max="15154" width="10.73046875" customWidth="1"/>
    <col min="15155" max="15155" width="1.3984375" customWidth="1"/>
    <col min="15156" max="15156" width="10.73046875" customWidth="1"/>
    <col min="15157" max="15157" width="2.73046875" customWidth="1"/>
    <col min="15158" max="15158" width="1.73046875" customWidth="1"/>
    <col min="15159" max="15160" width="2.73046875" customWidth="1"/>
    <col min="15161" max="15161" width="3.265625" customWidth="1"/>
    <col min="15162" max="15162" width="10.73046875" customWidth="1"/>
    <col min="15163" max="15163" width="1.3984375" customWidth="1"/>
    <col min="15164" max="15164" width="10.73046875" customWidth="1"/>
    <col min="15165" max="15165" width="2.73046875" customWidth="1"/>
    <col min="15166" max="15166" width="1.73046875" customWidth="1"/>
    <col min="15167" max="15168" width="2.73046875" customWidth="1"/>
    <col min="15169" max="15169" width="3.265625" customWidth="1"/>
    <col min="15170" max="15170" width="10.73046875" customWidth="1"/>
    <col min="15171" max="15171" width="1.3984375" customWidth="1"/>
    <col min="15172" max="15172" width="10.73046875" customWidth="1"/>
    <col min="15173" max="15173" width="2.73046875" customWidth="1"/>
    <col min="15174" max="15174" width="1.73046875" customWidth="1"/>
    <col min="15175" max="15176" width="2.73046875" customWidth="1"/>
    <col min="15177" max="15177" width="3.265625" customWidth="1"/>
    <col min="15178" max="15178" width="10.73046875" customWidth="1"/>
    <col min="15179" max="15179" width="1.3984375" customWidth="1"/>
    <col min="15180" max="15180" width="10.73046875" customWidth="1"/>
    <col min="15181" max="15181" width="2.73046875" customWidth="1"/>
    <col min="15182" max="15182" width="1.73046875" customWidth="1"/>
    <col min="15183" max="15184" width="2.73046875" customWidth="1"/>
    <col min="15185" max="15185" width="3.265625" customWidth="1"/>
    <col min="15186" max="15186" width="10.73046875" customWidth="1"/>
    <col min="15187" max="15187" width="1.3984375" customWidth="1"/>
    <col min="15188" max="15188" width="10.73046875" customWidth="1"/>
    <col min="15189" max="15189" width="2.73046875" customWidth="1"/>
    <col min="15190" max="15190" width="1.73046875" customWidth="1"/>
    <col min="15191" max="15192" width="2.73046875" customWidth="1"/>
    <col min="15193" max="15193" width="3.265625" customWidth="1"/>
    <col min="15194" max="15194" width="10.73046875" customWidth="1"/>
    <col min="15195" max="15195" width="1.3984375" customWidth="1"/>
    <col min="15196" max="15196" width="10.73046875" customWidth="1"/>
    <col min="15197" max="15197" width="2.73046875" customWidth="1"/>
    <col min="15198" max="15198" width="1.73046875" customWidth="1"/>
    <col min="15199" max="15200" width="2.73046875" customWidth="1"/>
    <col min="15201" max="15201" width="3.265625" customWidth="1"/>
    <col min="15202" max="15202" width="10.73046875" customWidth="1"/>
    <col min="15203" max="15203" width="1.3984375" customWidth="1"/>
    <col min="15204" max="15204" width="10.73046875" customWidth="1"/>
    <col min="15205" max="15205" width="2.73046875" customWidth="1"/>
    <col min="15206" max="15206" width="1.73046875" customWidth="1"/>
    <col min="15207" max="15209" width="2.73046875" customWidth="1"/>
    <col min="15210" max="15210" width="5.73046875" customWidth="1"/>
    <col min="15211" max="15211" width="6.1328125" customWidth="1"/>
    <col min="15212" max="15212" width="10.73046875" customWidth="1"/>
    <col min="15213" max="15213" width="1.3984375" customWidth="1"/>
    <col min="15214" max="15214" width="10.73046875" customWidth="1"/>
    <col min="15215" max="15215" width="2.73046875" customWidth="1"/>
    <col min="15216" max="15216" width="1.73046875" customWidth="1"/>
    <col min="15217" max="15218" width="2.73046875" customWidth="1"/>
    <col min="15219" max="15219" width="3.265625" customWidth="1"/>
    <col min="15220" max="15220" width="10.73046875" customWidth="1"/>
    <col min="15221" max="15221" width="1.3984375" customWidth="1"/>
    <col min="15222" max="15222" width="10.73046875" customWidth="1"/>
    <col min="15223" max="15223" width="2.73046875" customWidth="1"/>
    <col min="15224" max="15224" width="1.73046875" customWidth="1"/>
    <col min="15225" max="15226" width="2.73046875" customWidth="1"/>
    <col min="15227" max="15227" width="3.265625" customWidth="1"/>
    <col min="15228" max="15228" width="10.73046875" customWidth="1"/>
    <col min="15229" max="15229" width="1.3984375" customWidth="1"/>
    <col min="15230" max="15230" width="10.73046875" customWidth="1"/>
    <col min="15231" max="15231" width="2.73046875" customWidth="1"/>
    <col min="15232" max="15232" width="1.73046875" customWidth="1"/>
    <col min="15233" max="15234" width="2.73046875" customWidth="1"/>
    <col min="15235" max="15235" width="3.265625" customWidth="1"/>
    <col min="15236" max="15236" width="10.73046875" customWidth="1"/>
    <col min="15237" max="15237" width="1.3984375" customWidth="1"/>
    <col min="15238" max="15238" width="10.73046875" customWidth="1"/>
    <col min="15239" max="15239" width="2.73046875" customWidth="1"/>
    <col min="15240" max="15240" width="1.73046875" customWidth="1"/>
    <col min="15241" max="15242" width="2.73046875" customWidth="1"/>
    <col min="15243" max="15243" width="3.265625" customWidth="1"/>
    <col min="15244" max="15244" width="5.73046875" customWidth="1"/>
    <col min="15245" max="15245" width="6.1328125" customWidth="1"/>
    <col min="15246" max="15246" width="10.73046875" customWidth="1"/>
    <col min="15247" max="15247" width="1.3984375" customWidth="1"/>
    <col min="15248" max="15248" width="10.73046875" customWidth="1"/>
    <col min="15249" max="15249" width="2.73046875" customWidth="1"/>
    <col min="15250" max="15250" width="1.73046875" customWidth="1"/>
    <col min="15251" max="15252" width="2.73046875" customWidth="1"/>
    <col min="15253" max="15253" width="3.265625" customWidth="1"/>
    <col min="15254" max="15254" width="10.73046875" customWidth="1"/>
    <col min="15255" max="15255" width="1.3984375" customWidth="1"/>
    <col min="15256" max="15256" width="10.73046875" customWidth="1"/>
    <col min="15257" max="15257" width="2.73046875" customWidth="1"/>
    <col min="15258" max="15258" width="1.73046875" customWidth="1"/>
    <col min="15259" max="15260" width="2.73046875" customWidth="1"/>
    <col min="15261" max="15261" width="3.265625" customWidth="1"/>
    <col min="15262" max="15262" width="5.73046875" customWidth="1"/>
    <col min="15263" max="15263" width="6.1328125" customWidth="1"/>
    <col min="15264" max="15264" width="10.73046875" customWidth="1"/>
    <col min="15265" max="15265" width="1.3984375" customWidth="1"/>
    <col min="15266" max="15266" width="10.73046875" customWidth="1"/>
    <col min="15267" max="15267" width="2.73046875" customWidth="1"/>
    <col min="15268" max="15268" width="1.73046875" customWidth="1"/>
    <col min="15269" max="15270" width="2.73046875" customWidth="1"/>
    <col min="15271" max="15271" width="3.265625" customWidth="1"/>
    <col min="15273" max="15273" width="3.265625" customWidth="1"/>
    <col min="15275" max="15275" width="3.265625" customWidth="1"/>
    <col min="15277" max="15277" width="3.265625" customWidth="1"/>
    <col min="15279" max="15279" width="5.73046875" customWidth="1"/>
    <col min="15280" max="15280" width="8.3984375" customWidth="1"/>
    <col min="15281" max="15281" width="6.1328125" customWidth="1"/>
    <col min="15282" max="15282" width="5.59765625" customWidth="1"/>
    <col min="15283" max="15283" width="6.265625" customWidth="1"/>
    <col min="15399" max="15399" width="16.59765625" customWidth="1"/>
    <col min="15402" max="15402" width="10.73046875" customWidth="1"/>
    <col min="15403" max="15403" width="1.3984375" customWidth="1"/>
    <col min="15404" max="15404" width="10.73046875" customWidth="1"/>
    <col min="15405" max="15405" width="2.73046875" customWidth="1"/>
    <col min="15406" max="15406" width="1.73046875" customWidth="1"/>
    <col min="15407" max="15408" width="2.73046875" customWidth="1"/>
    <col min="15409" max="15409" width="3.265625" customWidth="1"/>
    <col min="15410" max="15410" width="10.73046875" customWidth="1"/>
    <col min="15411" max="15411" width="1.3984375" customWidth="1"/>
    <col min="15412" max="15412" width="10.73046875" customWidth="1"/>
    <col min="15413" max="15413" width="2.73046875" customWidth="1"/>
    <col min="15414" max="15414" width="1.73046875" customWidth="1"/>
    <col min="15415" max="15416" width="2.73046875" customWidth="1"/>
    <col min="15417" max="15417" width="3.265625" customWidth="1"/>
    <col min="15418" max="15418" width="10.73046875" customWidth="1"/>
    <col min="15419" max="15419" width="1.3984375" customWidth="1"/>
    <col min="15420" max="15420" width="10.73046875" customWidth="1"/>
    <col min="15421" max="15421" width="2.73046875" customWidth="1"/>
    <col min="15422" max="15422" width="1.73046875" customWidth="1"/>
    <col min="15423" max="15424" width="2.73046875" customWidth="1"/>
    <col min="15425" max="15425" width="3.265625" customWidth="1"/>
    <col min="15426" max="15426" width="10.73046875" customWidth="1"/>
    <col min="15427" max="15427" width="1.3984375" customWidth="1"/>
    <col min="15428" max="15428" width="10.73046875" customWidth="1"/>
    <col min="15429" max="15429" width="2.73046875" customWidth="1"/>
    <col min="15430" max="15430" width="1.73046875" customWidth="1"/>
    <col min="15431" max="15432" width="2.73046875" customWidth="1"/>
    <col min="15433" max="15433" width="3.265625" customWidth="1"/>
    <col min="15434" max="15434" width="10.73046875" customWidth="1"/>
    <col min="15435" max="15435" width="1.3984375" customWidth="1"/>
    <col min="15436" max="15436" width="10.73046875" customWidth="1"/>
    <col min="15437" max="15437" width="2.73046875" customWidth="1"/>
    <col min="15438" max="15438" width="1.73046875" customWidth="1"/>
    <col min="15439" max="15440" width="2.73046875" customWidth="1"/>
    <col min="15441" max="15441" width="3.265625" customWidth="1"/>
    <col min="15442" max="15442" width="10.73046875" customWidth="1"/>
    <col min="15443" max="15443" width="1.3984375" customWidth="1"/>
    <col min="15444" max="15444" width="10.73046875" customWidth="1"/>
    <col min="15445" max="15445" width="2.73046875" customWidth="1"/>
    <col min="15446" max="15446" width="1.73046875" customWidth="1"/>
    <col min="15447" max="15448" width="2.73046875" customWidth="1"/>
    <col min="15449" max="15449" width="3.265625" customWidth="1"/>
    <col min="15450" max="15450" width="10.73046875" customWidth="1"/>
    <col min="15451" max="15451" width="1.3984375" customWidth="1"/>
    <col min="15452" max="15452" width="10.73046875" customWidth="1"/>
    <col min="15453" max="15453" width="2.73046875" customWidth="1"/>
    <col min="15454" max="15454" width="1.73046875" customWidth="1"/>
    <col min="15455" max="15456" width="2.73046875" customWidth="1"/>
    <col min="15457" max="15457" width="3.265625" customWidth="1"/>
    <col min="15458" max="15458" width="10.73046875" customWidth="1"/>
    <col min="15459" max="15459" width="1.3984375" customWidth="1"/>
    <col min="15460" max="15460" width="10.73046875" customWidth="1"/>
    <col min="15461" max="15461" width="2.73046875" customWidth="1"/>
    <col min="15462" max="15462" width="1.73046875" customWidth="1"/>
    <col min="15463" max="15465" width="2.73046875" customWidth="1"/>
    <col min="15466" max="15466" width="5.73046875" customWidth="1"/>
    <col min="15467" max="15467" width="6.1328125" customWidth="1"/>
    <col min="15468" max="15468" width="10.73046875" customWidth="1"/>
    <col min="15469" max="15469" width="1.3984375" customWidth="1"/>
    <col min="15470" max="15470" width="10.73046875" customWidth="1"/>
    <col min="15471" max="15471" width="2.73046875" customWidth="1"/>
    <col min="15472" max="15472" width="1.73046875" customWidth="1"/>
    <col min="15473" max="15474" width="2.73046875" customWidth="1"/>
    <col min="15475" max="15475" width="3.265625" customWidth="1"/>
    <col min="15476" max="15476" width="10.73046875" customWidth="1"/>
    <col min="15477" max="15477" width="1.3984375" customWidth="1"/>
    <col min="15478" max="15478" width="10.73046875" customWidth="1"/>
    <col min="15479" max="15479" width="2.73046875" customWidth="1"/>
    <col min="15480" max="15480" width="1.73046875" customWidth="1"/>
    <col min="15481" max="15482" width="2.73046875" customWidth="1"/>
    <col min="15483" max="15483" width="3.265625" customWidth="1"/>
    <col min="15484" max="15484" width="10.73046875" customWidth="1"/>
    <col min="15485" max="15485" width="1.3984375" customWidth="1"/>
    <col min="15486" max="15486" width="10.73046875" customWidth="1"/>
    <col min="15487" max="15487" width="2.73046875" customWidth="1"/>
    <col min="15488" max="15488" width="1.73046875" customWidth="1"/>
    <col min="15489" max="15490" width="2.73046875" customWidth="1"/>
    <col min="15491" max="15491" width="3.265625" customWidth="1"/>
    <col min="15492" max="15492" width="10.73046875" customWidth="1"/>
    <col min="15493" max="15493" width="1.3984375" customWidth="1"/>
    <col min="15494" max="15494" width="10.73046875" customWidth="1"/>
    <col min="15495" max="15495" width="2.73046875" customWidth="1"/>
    <col min="15496" max="15496" width="1.73046875" customWidth="1"/>
    <col min="15497" max="15498" width="2.73046875" customWidth="1"/>
    <col min="15499" max="15499" width="3.265625" customWidth="1"/>
    <col min="15500" max="15500" width="5.73046875" customWidth="1"/>
    <col min="15501" max="15501" width="6.1328125" customWidth="1"/>
    <col min="15502" max="15502" width="10.73046875" customWidth="1"/>
    <col min="15503" max="15503" width="1.3984375" customWidth="1"/>
    <col min="15504" max="15504" width="10.73046875" customWidth="1"/>
    <col min="15505" max="15505" width="2.73046875" customWidth="1"/>
    <col min="15506" max="15506" width="1.73046875" customWidth="1"/>
    <col min="15507" max="15508" width="2.73046875" customWidth="1"/>
    <col min="15509" max="15509" width="3.265625" customWidth="1"/>
    <col min="15510" max="15510" width="10.73046875" customWidth="1"/>
    <col min="15511" max="15511" width="1.3984375" customWidth="1"/>
    <col min="15512" max="15512" width="10.73046875" customWidth="1"/>
    <col min="15513" max="15513" width="2.73046875" customWidth="1"/>
    <col min="15514" max="15514" width="1.73046875" customWidth="1"/>
    <col min="15515" max="15516" width="2.73046875" customWidth="1"/>
    <col min="15517" max="15517" width="3.265625" customWidth="1"/>
    <col min="15518" max="15518" width="5.73046875" customWidth="1"/>
    <col min="15519" max="15519" width="6.1328125" customWidth="1"/>
    <col min="15520" max="15520" width="10.73046875" customWidth="1"/>
    <col min="15521" max="15521" width="1.3984375" customWidth="1"/>
    <col min="15522" max="15522" width="10.73046875" customWidth="1"/>
    <col min="15523" max="15523" width="2.73046875" customWidth="1"/>
    <col min="15524" max="15524" width="1.73046875" customWidth="1"/>
    <col min="15525" max="15526" width="2.73046875" customWidth="1"/>
    <col min="15527" max="15527" width="3.265625" customWidth="1"/>
    <col min="15529" max="15529" width="3.265625" customWidth="1"/>
    <col min="15531" max="15531" width="3.265625" customWidth="1"/>
    <col min="15533" max="15533" width="3.265625" customWidth="1"/>
    <col min="15535" max="15535" width="5.73046875" customWidth="1"/>
    <col min="15536" max="15536" width="8.3984375" customWidth="1"/>
    <col min="15537" max="15537" width="6.1328125" customWidth="1"/>
    <col min="15538" max="15538" width="5.59765625" customWidth="1"/>
    <col min="15539" max="15539" width="6.265625" customWidth="1"/>
    <col min="15655" max="15655" width="16.59765625" customWidth="1"/>
    <col min="15658" max="15658" width="10.73046875" customWidth="1"/>
    <col min="15659" max="15659" width="1.3984375" customWidth="1"/>
    <col min="15660" max="15660" width="10.73046875" customWidth="1"/>
    <col min="15661" max="15661" width="2.73046875" customWidth="1"/>
    <col min="15662" max="15662" width="1.73046875" customWidth="1"/>
    <col min="15663" max="15664" width="2.73046875" customWidth="1"/>
    <col min="15665" max="15665" width="3.265625" customWidth="1"/>
    <col min="15666" max="15666" width="10.73046875" customWidth="1"/>
    <col min="15667" max="15667" width="1.3984375" customWidth="1"/>
    <col min="15668" max="15668" width="10.73046875" customWidth="1"/>
    <col min="15669" max="15669" width="2.73046875" customWidth="1"/>
    <col min="15670" max="15670" width="1.73046875" customWidth="1"/>
    <col min="15671" max="15672" width="2.73046875" customWidth="1"/>
    <col min="15673" max="15673" width="3.265625" customWidth="1"/>
    <col min="15674" max="15674" width="10.73046875" customWidth="1"/>
    <col min="15675" max="15675" width="1.3984375" customWidth="1"/>
    <col min="15676" max="15676" width="10.73046875" customWidth="1"/>
    <col min="15677" max="15677" width="2.73046875" customWidth="1"/>
    <col min="15678" max="15678" width="1.73046875" customWidth="1"/>
    <col min="15679" max="15680" width="2.73046875" customWidth="1"/>
    <col min="15681" max="15681" width="3.265625" customWidth="1"/>
    <col min="15682" max="15682" width="10.73046875" customWidth="1"/>
    <col min="15683" max="15683" width="1.3984375" customWidth="1"/>
    <col min="15684" max="15684" width="10.73046875" customWidth="1"/>
    <col min="15685" max="15685" width="2.73046875" customWidth="1"/>
    <col min="15686" max="15686" width="1.73046875" customWidth="1"/>
    <col min="15687" max="15688" width="2.73046875" customWidth="1"/>
    <col min="15689" max="15689" width="3.265625" customWidth="1"/>
    <col min="15690" max="15690" width="10.73046875" customWidth="1"/>
    <col min="15691" max="15691" width="1.3984375" customWidth="1"/>
    <col min="15692" max="15692" width="10.73046875" customWidth="1"/>
    <col min="15693" max="15693" width="2.73046875" customWidth="1"/>
    <col min="15694" max="15694" width="1.73046875" customWidth="1"/>
    <col min="15695" max="15696" width="2.73046875" customWidth="1"/>
    <col min="15697" max="15697" width="3.265625" customWidth="1"/>
    <col min="15698" max="15698" width="10.73046875" customWidth="1"/>
    <col min="15699" max="15699" width="1.3984375" customWidth="1"/>
    <col min="15700" max="15700" width="10.73046875" customWidth="1"/>
    <col min="15701" max="15701" width="2.73046875" customWidth="1"/>
    <col min="15702" max="15702" width="1.73046875" customWidth="1"/>
    <col min="15703" max="15704" width="2.73046875" customWidth="1"/>
    <col min="15705" max="15705" width="3.265625" customWidth="1"/>
    <col min="15706" max="15706" width="10.73046875" customWidth="1"/>
    <col min="15707" max="15707" width="1.3984375" customWidth="1"/>
    <col min="15708" max="15708" width="10.73046875" customWidth="1"/>
    <col min="15709" max="15709" width="2.73046875" customWidth="1"/>
    <col min="15710" max="15710" width="1.73046875" customWidth="1"/>
    <col min="15711" max="15712" width="2.73046875" customWidth="1"/>
    <col min="15713" max="15713" width="3.265625" customWidth="1"/>
    <col min="15714" max="15714" width="10.73046875" customWidth="1"/>
    <col min="15715" max="15715" width="1.3984375" customWidth="1"/>
    <col min="15716" max="15716" width="10.73046875" customWidth="1"/>
    <col min="15717" max="15717" width="2.73046875" customWidth="1"/>
    <col min="15718" max="15718" width="1.73046875" customWidth="1"/>
    <col min="15719" max="15721" width="2.73046875" customWidth="1"/>
    <col min="15722" max="15722" width="5.73046875" customWidth="1"/>
    <col min="15723" max="15723" width="6.1328125" customWidth="1"/>
    <col min="15724" max="15724" width="10.73046875" customWidth="1"/>
    <col min="15725" max="15725" width="1.3984375" customWidth="1"/>
    <col min="15726" max="15726" width="10.73046875" customWidth="1"/>
    <col min="15727" max="15727" width="2.73046875" customWidth="1"/>
    <col min="15728" max="15728" width="1.73046875" customWidth="1"/>
    <col min="15729" max="15730" width="2.73046875" customWidth="1"/>
    <col min="15731" max="15731" width="3.265625" customWidth="1"/>
    <col min="15732" max="15732" width="10.73046875" customWidth="1"/>
    <col min="15733" max="15733" width="1.3984375" customWidth="1"/>
    <col min="15734" max="15734" width="10.73046875" customWidth="1"/>
    <col min="15735" max="15735" width="2.73046875" customWidth="1"/>
    <col min="15736" max="15736" width="1.73046875" customWidth="1"/>
    <col min="15737" max="15738" width="2.73046875" customWidth="1"/>
    <col min="15739" max="15739" width="3.265625" customWidth="1"/>
    <col min="15740" max="15740" width="10.73046875" customWidth="1"/>
    <col min="15741" max="15741" width="1.3984375" customWidth="1"/>
    <col min="15742" max="15742" width="10.73046875" customWidth="1"/>
    <col min="15743" max="15743" width="2.73046875" customWidth="1"/>
    <col min="15744" max="15744" width="1.73046875" customWidth="1"/>
    <col min="15745" max="15746" width="2.73046875" customWidth="1"/>
    <col min="15747" max="15747" width="3.265625" customWidth="1"/>
    <col min="15748" max="15748" width="10.73046875" customWidth="1"/>
    <col min="15749" max="15749" width="1.3984375" customWidth="1"/>
    <col min="15750" max="15750" width="10.73046875" customWidth="1"/>
    <col min="15751" max="15751" width="2.73046875" customWidth="1"/>
    <col min="15752" max="15752" width="1.73046875" customWidth="1"/>
    <col min="15753" max="15754" width="2.73046875" customWidth="1"/>
    <col min="15755" max="15755" width="3.265625" customWidth="1"/>
    <col min="15756" max="15756" width="5.73046875" customWidth="1"/>
    <col min="15757" max="15757" width="6.1328125" customWidth="1"/>
    <col min="15758" max="15758" width="10.73046875" customWidth="1"/>
    <col min="15759" max="15759" width="1.3984375" customWidth="1"/>
    <col min="15760" max="15760" width="10.73046875" customWidth="1"/>
    <col min="15761" max="15761" width="2.73046875" customWidth="1"/>
    <col min="15762" max="15762" width="1.73046875" customWidth="1"/>
    <col min="15763" max="15764" width="2.73046875" customWidth="1"/>
    <col min="15765" max="15765" width="3.265625" customWidth="1"/>
    <col min="15766" max="15766" width="10.73046875" customWidth="1"/>
    <col min="15767" max="15767" width="1.3984375" customWidth="1"/>
    <col min="15768" max="15768" width="10.73046875" customWidth="1"/>
    <col min="15769" max="15769" width="2.73046875" customWidth="1"/>
    <col min="15770" max="15770" width="1.73046875" customWidth="1"/>
    <col min="15771" max="15772" width="2.73046875" customWidth="1"/>
    <col min="15773" max="15773" width="3.265625" customWidth="1"/>
    <col min="15774" max="15774" width="5.73046875" customWidth="1"/>
    <col min="15775" max="15775" width="6.1328125" customWidth="1"/>
    <col min="15776" max="15776" width="10.73046875" customWidth="1"/>
    <col min="15777" max="15777" width="1.3984375" customWidth="1"/>
    <col min="15778" max="15778" width="10.73046875" customWidth="1"/>
    <col min="15779" max="15779" width="2.73046875" customWidth="1"/>
    <col min="15780" max="15780" width="1.73046875" customWidth="1"/>
    <col min="15781" max="15782" width="2.73046875" customWidth="1"/>
    <col min="15783" max="15783" width="3.265625" customWidth="1"/>
    <col min="15785" max="15785" width="3.265625" customWidth="1"/>
    <col min="15787" max="15787" width="3.265625" customWidth="1"/>
    <col min="15789" max="15789" width="3.265625" customWidth="1"/>
    <col min="15791" max="15791" width="5.73046875" customWidth="1"/>
    <col min="15792" max="15792" width="8.3984375" customWidth="1"/>
    <col min="15793" max="15793" width="6.1328125" customWidth="1"/>
    <col min="15794" max="15794" width="5.59765625" customWidth="1"/>
    <col min="15795" max="15795" width="6.265625" customWidth="1"/>
    <col min="15911" max="15911" width="16.59765625" customWidth="1"/>
    <col min="15914" max="15914" width="10.73046875" customWidth="1"/>
    <col min="15915" max="15915" width="1.3984375" customWidth="1"/>
    <col min="15916" max="15916" width="10.73046875" customWidth="1"/>
    <col min="15917" max="15917" width="2.73046875" customWidth="1"/>
    <col min="15918" max="15918" width="1.73046875" customWidth="1"/>
    <col min="15919" max="15920" width="2.73046875" customWidth="1"/>
    <col min="15921" max="15921" width="3.265625" customWidth="1"/>
    <col min="15922" max="15922" width="10.73046875" customWidth="1"/>
    <col min="15923" max="15923" width="1.3984375" customWidth="1"/>
    <col min="15924" max="15924" width="10.73046875" customWidth="1"/>
    <col min="15925" max="15925" width="2.73046875" customWidth="1"/>
    <col min="15926" max="15926" width="1.73046875" customWidth="1"/>
    <col min="15927" max="15928" width="2.73046875" customWidth="1"/>
    <col min="15929" max="15929" width="3.265625" customWidth="1"/>
    <col min="15930" max="15930" width="10.73046875" customWidth="1"/>
    <col min="15931" max="15931" width="1.3984375" customWidth="1"/>
    <col min="15932" max="15932" width="10.73046875" customWidth="1"/>
    <col min="15933" max="15933" width="2.73046875" customWidth="1"/>
    <col min="15934" max="15934" width="1.73046875" customWidth="1"/>
    <col min="15935" max="15936" width="2.73046875" customWidth="1"/>
    <col min="15937" max="15937" width="3.265625" customWidth="1"/>
    <col min="15938" max="15938" width="10.73046875" customWidth="1"/>
    <col min="15939" max="15939" width="1.3984375" customWidth="1"/>
    <col min="15940" max="15940" width="10.73046875" customWidth="1"/>
    <col min="15941" max="15941" width="2.73046875" customWidth="1"/>
    <col min="15942" max="15942" width="1.73046875" customWidth="1"/>
    <col min="15943" max="15944" width="2.73046875" customWidth="1"/>
    <col min="15945" max="15945" width="3.265625" customWidth="1"/>
    <col min="15946" max="15946" width="10.73046875" customWidth="1"/>
    <col min="15947" max="15947" width="1.3984375" customWidth="1"/>
    <col min="15948" max="15948" width="10.73046875" customWidth="1"/>
    <col min="15949" max="15949" width="2.73046875" customWidth="1"/>
    <col min="15950" max="15950" width="1.73046875" customWidth="1"/>
    <col min="15951" max="15952" width="2.73046875" customWidth="1"/>
    <col min="15953" max="15953" width="3.265625" customWidth="1"/>
    <col min="15954" max="15954" width="10.73046875" customWidth="1"/>
    <col min="15955" max="15955" width="1.3984375" customWidth="1"/>
    <col min="15956" max="15956" width="10.73046875" customWidth="1"/>
    <col min="15957" max="15957" width="2.73046875" customWidth="1"/>
    <col min="15958" max="15958" width="1.73046875" customWidth="1"/>
    <col min="15959" max="15960" width="2.73046875" customWidth="1"/>
    <col min="15961" max="15961" width="3.265625" customWidth="1"/>
    <col min="15962" max="15962" width="10.73046875" customWidth="1"/>
    <col min="15963" max="15963" width="1.3984375" customWidth="1"/>
    <col min="15964" max="15964" width="10.73046875" customWidth="1"/>
    <col min="15965" max="15965" width="2.73046875" customWidth="1"/>
    <col min="15966" max="15966" width="1.73046875" customWidth="1"/>
    <col min="15967" max="15968" width="2.73046875" customWidth="1"/>
    <col min="15969" max="15969" width="3.265625" customWidth="1"/>
    <col min="15970" max="15970" width="10.73046875" customWidth="1"/>
    <col min="15971" max="15971" width="1.3984375" customWidth="1"/>
    <col min="15972" max="15972" width="10.73046875" customWidth="1"/>
    <col min="15973" max="15973" width="2.73046875" customWidth="1"/>
    <col min="15974" max="15974" width="1.73046875" customWidth="1"/>
    <col min="15975" max="15977" width="2.73046875" customWidth="1"/>
    <col min="15978" max="15978" width="5.73046875" customWidth="1"/>
    <col min="15979" max="15979" width="6.1328125" customWidth="1"/>
    <col min="15980" max="15980" width="10.73046875" customWidth="1"/>
    <col min="15981" max="15981" width="1.3984375" customWidth="1"/>
    <col min="15982" max="15982" width="10.73046875" customWidth="1"/>
    <col min="15983" max="15983" width="2.73046875" customWidth="1"/>
    <col min="15984" max="15984" width="1.73046875" customWidth="1"/>
    <col min="15985" max="15986" width="2.73046875" customWidth="1"/>
    <col min="15987" max="15987" width="3.265625" customWidth="1"/>
    <col min="15988" max="15988" width="10.73046875" customWidth="1"/>
    <col min="15989" max="15989" width="1.3984375" customWidth="1"/>
    <col min="15990" max="15990" width="10.73046875" customWidth="1"/>
    <col min="15991" max="15991" width="2.73046875" customWidth="1"/>
    <col min="15992" max="15992" width="1.73046875" customWidth="1"/>
    <col min="15993" max="15994" width="2.73046875" customWidth="1"/>
    <col min="15995" max="15995" width="3.265625" customWidth="1"/>
    <col min="15996" max="15996" width="10.73046875" customWidth="1"/>
    <col min="15997" max="15997" width="1.3984375" customWidth="1"/>
    <col min="15998" max="15998" width="10.73046875" customWidth="1"/>
    <col min="15999" max="15999" width="2.73046875" customWidth="1"/>
    <col min="16000" max="16000" width="1.73046875" customWidth="1"/>
    <col min="16001" max="16002" width="2.73046875" customWidth="1"/>
    <col min="16003" max="16003" width="3.265625" customWidth="1"/>
    <col min="16004" max="16004" width="10.73046875" customWidth="1"/>
    <col min="16005" max="16005" width="1.3984375" customWidth="1"/>
    <col min="16006" max="16006" width="10.73046875" customWidth="1"/>
    <col min="16007" max="16007" width="2.73046875" customWidth="1"/>
    <col min="16008" max="16008" width="1.73046875" customWidth="1"/>
    <col min="16009" max="16010" width="2.73046875" customWidth="1"/>
    <col min="16011" max="16011" width="3.265625" customWidth="1"/>
    <col min="16012" max="16012" width="5.73046875" customWidth="1"/>
    <col min="16013" max="16013" width="6.1328125" customWidth="1"/>
    <col min="16014" max="16014" width="10.73046875" customWidth="1"/>
    <col min="16015" max="16015" width="1.3984375" customWidth="1"/>
    <col min="16016" max="16016" width="10.73046875" customWidth="1"/>
    <col min="16017" max="16017" width="2.73046875" customWidth="1"/>
    <col min="16018" max="16018" width="1.73046875" customWidth="1"/>
    <col min="16019" max="16020" width="2.73046875" customWidth="1"/>
    <col min="16021" max="16021" width="3.265625" customWidth="1"/>
    <col min="16022" max="16022" width="10.73046875" customWidth="1"/>
    <col min="16023" max="16023" width="1.3984375" customWidth="1"/>
    <col min="16024" max="16024" width="10.73046875" customWidth="1"/>
    <col min="16025" max="16025" width="2.73046875" customWidth="1"/>
    <col min="16026" max="16026" width="1.73046875" customWidth="1"/>
    <col min="16027" max="16028" width="2.73046875" customWidth="1"/>
    <col min="16029" max="16029" width="3.265625" customWidth="1"/>
    <col min="16030" max="16030" width="5.73046875" customWidth="1"/>
    <col min="16031" max="16031" width="6.1328125" customWidth="1"/>
    <col min="16032" max="16032" width="10.73046875" customWidth="1"/>
    <col min="16033" max="16033" width="1.3984375" customWidth="1"/>
    <col min="16034" max="16034" width="10.73046875" customWidth="1"/>
    <col min="16035" max="16035" width="2.73046875" customWidth="1"/>
    <col min="16036" max="16036" width="1.73046875" customWidth="1"/>
    <col min="16037" max="16038" width="2.73046875" customWidth="1"/>
    <col min="16039" max="16039" width="3.265625" customWidth="1"/>
    <col min="16041" max="16041" width="3.265625" customWidth="1"/>
    <col min="16043" max="16043" width="3.265625" customWidth="1"/>
    <col min="16045" max="16045" width="3.265625" customWidth="1"/>
    <col min="16047" max="16047" width="5.73046875" customWidth="1"/>
    <col min="16048" max="16048" width="8.3984375" customWidth="1"/>
    <col min="16049" max="16049" width="6.1328125" customWidth="1"/>
    <col min="16050" max="16050" width="5.59765625" customWidth="1"/>
    <col min="16051" max="16051" width="6.265625" customWidth="1"/>
    <col min="16167" max="16167" width="16.59765625" customWidth="1"/>
    <col min="16170" max="16170" width="10.73046875" customWidth="1"/>
    <col min="16171" max="16171" width="1.3984375" customWidth="1"/>
    <col min="16172" max="16172" width="10.73046875" customWidth="1"/>
    <col min="16173" max="16173" width="2.73046875" customWidth="1"/>
    <col min="16174" max="16174" width="1.73046875" customWidth="1"/>
    <col min="16175" max="16176" width="2.73046875" customWidth="1"/>
    <col min="16177" max="16177" width="3.265625" customWidth="1"/>
    <col min="16178" max="16178" width="10.73046875" customWidth="1"/>
    <col min="16179" max="16179" width="1.3984375" customWidth="1"/>
    <col min="16180" max="16180" width="10.73046875" customWidth="1"/>
    <col min="16181" max="16181" width="2.73046875" customWidth="1"/>
    <col min="16182" max="16182" width="1.73046875" customWidth="1"/>
    <col min="16183" max="16184" width="2.73046875" customWidth="1"/>
    <col min="16185" max="16185" width="3.265625" customWidth="1"/>
    <col min="16186" max="16186" width="10.73046875" customWidth="1"/>
    <col min="16187" max="16187" width="1.3984375" customWidth="1"/>
    <col min="16188" max="16188" width="10.73046875" customWidth="1"/>
    <col min="16189" max="16189" width="2.73046875" customWidth="1"/>
    <col min="16190" max="16190" width="1.73046875" customWidth="1"/>
    <col min="16191" max="16192" width="2.73046875" customWidth="1"/>
    <col min="16193" max="16193" width="3.265625" customWidth="1"/>
    <col min="16194" max="16194" width="10.73046875" customWidth="1"/>
    <col min="16195" max="16195" width="1.3984375" customWidth="1"/>
    <col min="16196" max="16196" width="10.73046875" customWidth="1"/>
    <col min="16197" max="16197" width="2.73046875" customWidth="1"/>
    <col min="16198" max="16198" width="1.73046875" customWidth="1"/>
    <col min="16199" max="16200" width="2.73046875" customWidth="1"/>
    <col min="16201" max="16201" width="3.265625" customWidth="1"/>
    <col min="16202" max="16202" width="10.73046875" customWidth="1"/>
    <col min="16203" max="16203" width="1.3984375" customWidth="1"/>
    <col min="16204" max="16204" width="10.73046875" customWidth="1"/>
    <col min="16205" max="16205" width="2.73046875" customWidth="1"/>
    <col min="16206" max="16206" width="1.73046875" customWidth="1"/>
    <col min="16207" max="16208" width="2.73046875" customWidth="1"/>
    <col min="16209" max="16209" width="3.265625" customWidth="1"/>
    <col min="16210" max="16210" width="10.73046875" customWidth="1"/>
    <col min="16211" max="16211" width="1.3984375" customWidth="1"/>
    <col min="16212" max="16212" width="10.73046875" customWidth="1"/>
    <col min="16213" max="16213" width="2.73046875" customWidth="1"/>
    <col min="16214" max="16214" width="1.73046875" customWidth="1"/>
    <col min="16215" max="16216" width="2.73046875" customWidth="1"/>
    <col min="16217" max="16217" width="3.265625" customWidth="1"/>
    <col min="16218" max="16218" width="10.73046875" customWidth="1"/>
    <col min="16219" max="16219" width="1.3984375" customWidth="1"/>
    <col min="16220" max="16220" width="10.73046875" customWidth="1"/>
    <col min="16221" max="16221" width="2.73046875" customWidth="1"/>
    <col min="16222" max="16222" width="1.73046875" customWidth="1"/>
    <col min="16223" max="16224" width="2.73046875" customWidth="1"/>
    <col min="16225" max="16225" width="3.265625" customWidth="1"/>
    <col min="16226" max="16226" width="10.73046875" customWidth="1"/>
    <col min="16227" max="16227" width="1.3984375" customWidth="1"/>
    <col min="16228" max="16228" width="10.73046875" customWidth="1"/>
    <col min="16229" max="16229" width="2.73046875" customWidth="1"/>
    <col min="16230" max="16230" width="1.73046875" customWidth="1"/>
    <col min="16231" max="16233" width="2.73046875" customWidth="1"/>
    <col min="16234" max="16234" width="5.73046875" customWidth="1"/>
    <col min="16235" max="16235" width="6.1328125" customWidth="1"/>
    <col min="16236" max="16236" width="10.73046875" customWidth="1"/>
    <col min="16237" max="16237" width="1.3984375" customWidth="1"/>
    <col min="16238" max="16238" width="10.73046875" customWidth="1"/>
    <col min="16239" max="16239" width="2.73046875" customWidth="1"/>
    <col min="16240" max="16240" width="1.73046875" customWidth="1"/>
    <col min="16241" max="16242" width="2.73046875" customWidth="1"/>
    <col min="16243" max="16243" width="3.265625" customWidth="1"/>
    <col min="16244" max="16244" width="10.73046875" customWidth="1"/>
    <col min="16245" max="16245" width="1.3984375" customWidth="1"/>
    <col min="16246" max="16246" width="10.73046875" customWidth="1"/>
    <col min="16247" max="16247" width="2.73046875" customWidth="1"/>
    <col min="16248" max="16248" width="1.73046875" customWidth="1"/>
    <col min="16249" max="16250" width="2.73046875" customWidth="1"/>
    <col min="16251" max="16251" width="3.265625" customWidth="1"/>
    <col min="16252" max="16252" width="10.73046875" customWidth="1"/>
    <col min="16253" max="16253" width="1.3984375" customWidth="1"/>
    <col min="16254" max="16254" width="10.73046875" customWidth="1"/>
    <col min="16255" max="16255" width="2.73046875" customWidth="1"/>
    <col min="16256" max="16256" width="1.73046875" customWidth="1"/>
    <col min="16257" max="16258" width="2.73046875" customWidth="1"/>
    <col min="16259" max="16259" width="3.265625" customWidth="1"/>
    <col min="16260" max="16260" width="10.73046875" customWidth="1"/>
    <col min="16261" max="16261" width="1.3984375" customWidth="1"/>
    <col min="16262" max="16262" width="10.73046875" customWidth="1"/>
    <col min="16263" max="16263" width="2.73046875" customWidth="1"/>
    <col min="16264" max="16264" width="1.73046875" customWidth="1"/>
    <col min="16265" max="16266" width="2.73046875" customWidth="1"/>
    <col min="16267" max="16267" width="3.265625" customWidth="1"/>
    <col min="16268" max="16268" width="5.73046875" customWidth="1"/>
    <col min="16269" max="16269" width="6.1328125" customWidth="1"/>
    <col min="16270" max="16270" width="10.73046875" customWidth="1"/>
    <col min="16271" max="16271" width="1.3984375" customWidth="1"/>
    <col min="16272" max="16272" width="10.73046875" customWidth="1"/>
    <col min="16273" max="16273" width="2.73046875" customWidth="1"/>
    <col min="16274" max="16274" width="1.73046875" customWidth="1"/>
    <col min="16275" max="16276" width="2.73046875" customWidth="1"/>
    <col min="16277" max="16277" width="3.265625" customWidth="1"/>
    <col min="16278" max="16278" width="10.73046875" customWidth="1"/>
    <col min="16279" max="16279" width="1.3984375" customWidth="1"/>
    <col min="16280" max="16280" width="10.73046875" customWidth="1"/>
    <col min="16281" max="16281" width="2.73046875" customWidth="1"/>
    <col min="16282" max="16282" width="1.73046875" customWidth="1"/>
    <col min="16283" max="16284" width="2.73046875" customWidth="1"/>
    <col min="16285" max="16285" width="3.265625" customWidth="1"/>
    <col min="16286" max="16286" width="5.73046875" customWidth="1"/>
    <col min="16287" max="16287" width="6.1328125" customWidth="1"/>
    <col min="16288" max="16288" width="10.73046875" customWidth="1"/>
    <col min="16289" max="16289" width="1.3984375" customWidth="1"/>
    <col min="16290" max="16290" width="10.73046875" customWidth="1"/>
    <col min="16291" max="16291" width="2.73046875" customWidth="1"/>
    <col min="16292" max="16292" width="1.73046875" customWidth="1"/>
    <col min="16293" max="16294" width="2.73046875" customWidth="1"/>
    <col min="16295" max="16295" width="3.265625" customWidth="1"/>
    <col min="16297" max="16297" width="3.265625" customWidth="1"/>
    <col min="16299" max="16299" width="3.265625" customWidth="1"/>
    <col min="16301" max="16301" width="3.265625" customWidth="1"/>
    <col min="16303" max="16303" width="5.73046875" customWidth="1"/>
    <col min="16304" max="16304" width="8.3984375" customWidth="1"/>
    <col min="16305" max="16305" width="6.1328125" customWidth="1"/>
    <col min="16306" max="16306" width="5.59765625" customWidth="1"/>
    <col min="16307" max="16307" width="6.265625" customWidth="1"/>
  </cols>
  <sheetData>
    <row r="1" spans="1:180" x14ac:dyDescent="0.45">
      <c r="B1" s="59"/>
      <c r="C1" s="30"/>
      <c r="D1" s="36"/>
      <c r="E1" s="31"/>
      <c r="F1" s="51" t="s">
        <v>97</v>
      </c>
      <c r="G1" s="51"/>
      <c r="H1" s="52"/>
      <c r="I1" s="2" t="s">
        <v>98</v>
      </c>
      <c r="J1" s="2"/>
      <c r="K1" s="2"/>
      <c r="L1" s="2"/>
      <c r="M1" s="2"/>
      <c r="N1" s="2"/>
      <c r="O1" s="69"/>
      <c r="P1" s="2"/>
      <c r="Q1" s="4" t="s">
        <v>98</v>
      </c>
      <c r="R1" s="4"/>
      <c r="S1" s="4"/>
      <c r="T1" s="4"/>
      <c r="U1" s="4"/>
      <c r="V1" s="4"/>
      <c r="W1" s="4"/>
      <c r="X1" s="4"/>
      <c r="Y1" s="2" t="s">
        <v>98</v>
      </c>
      <c r="Z1" s="2"/>
      <c r="AA1" s="2"/>
      <c r="AB1" s="2"/>
      <c r="AC1" s="2"/>
      <c r="AD1" s="2"/>
      <c r="AE1" s="2"/>
      <c r="AF1" s="2"/>
      <c r="AG1" s="4" t="s">
        <v>98</v>
      </c>
      <c r="AH1" s="4"/>
      <c r="AI1" s="4"/>
      <c r="AJ1" s="4"/>
      <c r="AK1" s="4"/>
      <c r="AL1" s="4"/>
      <c r="AM1" s="4"/>
      <c r="AN1" s="4"/>
      <c r="AO1" s="2" t="s">
        <v>98</v>
      </c>
      <c r="AP1" s="2"/>
      <c r="AQ1" s="2"/>
      <c r="AR1" s="2"/>
      <c r="AS1" s="2"/>
      <c r="AT1" s="2"/>
      <c r="AU1" s="2"/>
      <c r="AV1" s="2"/>
      <c r="AW1" s="4" t="s">
        <v>98</v>
      </c>
      <c r="AX1" s="4"/>
      <c r="AY1" s="4"/>
      <c r="AZ1" s="4"/>
      <c r="BA1" s="4"/>
      <c r="BB1" s="4"/>
      <c r="BC1" s="4"/>
      <c r="BD1" s="4"/>
      <c r="BE1" s="2" t="s">
        <v>98</v>
      </c>
      <c r="BF1" s="2"/>
      <c r="BG1" s="2"/>
      <c r="BH1" s="2"/>
      <c r="BI1" s="2"/>
      <c r="BJ1" s="2"/>
      <c r="BK1" s="2"/>
      <c r="BL1" s="4"/>
      <c r="BM1" s="4" t="s">
        <v>98</v>
      </c>
      <c r="BN1" s="4"/>
      <c r="BO1" s="4"/>
      <c r="BP1" s="4"/>
      <c r="BQ1" s="4"/>
      <c r="BR1" s="4"/>
      <c r="BS1" s="2"/>
      <c r="BT1" s="4"/>
      <c r="BU1" s="51" t="s">
        <v>1</v>
      </c>
      <c r="CL1" s="51"/>
      <c r="CM1" t="s">
        <v>99</v>
      </c>
      <c r="CS1" s="4"/>
      <c r="CT1" s="4"/>
      <c r="CU1" t="s">
        <v>99</v>
      </c>
      <c r="DA1" s="4"/>
      <c r="DB1" s="4"/>
      <c r="DC1" t="s">
        <v>99</v>
      </c>
      <c r="DI1" s="4"/>
      <c r="DJ1" s="4"/>
      <c r="DK1" t="s">
        <v>99</v>
      </c>
      <c r="DQ1" s="4"/>
      <c r="DR1" s="4"/>
      <c r="DS1" s="51" t="s">
        <v>1</v>
      </c>
      <c r="DT1" t="s">
        <v>1595</v>
      </c>
      <c r="EB1" s="51" t="s">
        <v>9</v>
      </c>
      <c r="EC1" t="s">
        <v>100</v>
      </c>
      <c r="EK1" t="s">
        <v>100</v>
      </c>
      <c r="ES1" t="s">
        <v>1</v>
      </c>
      <c r="ET1" t="s">
        <v>9</v>
      </c>
      <c r="EU1" t="s">
        <v>101</v>
      </c>
      <c r="FC1" t="s">
        <v>102</v>
      </c>
      <c r="FL1" t="s">
        <v>103</v>
      </c>
      <c r="FN1" t="s">
        <v>104</v>
      </c>
      <c r="FP1" t="s">
        <v>105</v>
      </c>
      <c r="FR1" t="s">
        <v>106</v>
      </c>
      <c r="FS1" t="s">
        <v>1</v>
      </c>
      <c r="FT1" t="s">
        <v>107</v>
      </c>
      <c r="FU1" t="s">
        <v>108</v>
      </c>
    </row>
    <row r="2" spans="1:180" x14ac:dyDescent="0.45">
      <c r="B2" s="46"/>
      <c r="C2" s="32" t="s">
        <v>12</v>
      </c>
      <c r="D2" s="37" t="s">
        <v>13</v>
      </c>
      <c r="E2" s="33" t="s">
        <v>14</v>
      </c>
      <c r="F2" s="53" t="s">
        <v>1582</v>
      </c>
      <c r="G2" s="53" t="s">
        <v>1583</v>
      </c>
      <c r="H2" s="54" t="s">
        <v>1585</v>
      </c>
      <c r="I2" s="2" t="s">
        <v>109</v>
      </c>
      <c r="J2" s="2"/>
      <c r="K2" s="2"/>
      <c r="L2" s="2"/>
      <c r="M2" s="2"/>
      <c r="N2" s="2"/>
      <c r="O2" s="69"/>
      <c r="P2" s="2"/>
      <c r="Q2" s="4" t="s">
        <v>110</v>
      </c>
      <c r="R2" s="4"/>
      <c r="S2" s="4"/>
      <c r="T2" s="4"/>
      <c r="U2" s="4"/>
      <c r="V2" s="4"/>
      <c r="W2" s="4"/>
      <c r="X2" s="4"/>
      <c r="Y2" s="2" t="s">
        <v>111</v>
      </c>
      <c r="Z2" s="2"/>
      <c r="AA2" s="2"/>
      <c r="AB2" s="2"/>
      <c r="AC2" s="2"/>
      <c r="AD2" s="2"/>
      <c r="AE2" s="2"/>
      <c r="AF2" s="2"/>
      <c r="AG2" s="4" t="s">
        <v>112</v>
      </c>
      <c r="AH2" s="4"/>
      <c r="AI2" s="4"/>
      <c r="AJ2" s="4"/>
      <c r="AK2" s="4"/>
      <c r="AL2" s="4"/>
      <c r="AM2" s="4"/>
      <c r="AN2" s="4"/>
      <c r="AO2" s="2" t="s">
        <v>113</v>
      </c>
      <c r="AP2" s="2"/>
      <c r="AQ2" s="2"/>
      <c r="AR2" s="2"/>
      <c r="AS2" s="2"/>
      <c r="AT2" s="2"/>
      <c r="AU2" s="2"/>
      <c r="AV2" s="2"/>
      <c r="AW2" s="4" t="s">
        <v>114</v>
      </c>
      <c r="AX2" s="4"/>
      <c r="AY2" s="4"/>
      <c r="AZ2" s="4"/>
      <c r="BA2" s="4"/>
      <c r="BB2" s="4"/>
      <c r="BC2" s="4"/>
      <c r="BD2" s="4"/>
      <c r="BE2" s="2" t="s">
        <v>115</v>
      </c>
      <c r="BF2" s="2"/>
      <c r="BG2" s="2"/>
      <c r="BH2" s="2"/>
      <c r="BI2" s="2"/>
      <c r="BJ2" s="2"/>
      <c r="BK2" s="2"/>
      <c r="BL2" s="4"/>
      <c r="BM2" s="4" t="s">
        <v>116</v>
      </c>
      <c r="BN2" s="4"/>
      <c r="BO2" s="4"/>
      <c r="BP2" s="4"/>
      <c r="BQ2" s="4"/>
      <c r="BR2" s="4"/>
      <c r="BS2" s="2"/>
      <c r="BT2" s="4"/>
      <c r="BU2" s="53" t="s">
        <v>117</v>
      </c>
      <c r="CL2" s="53"/>
      <c r="CM2" t="s">
        <v>118</v>
      </c>
      <c r="CS2" s="4"/>
      <c r="CT2" s="4"/>
      <c r="DA2" s="4"/>
      <c r="DB2" s="4"/>
      <c r="DC2" t="s">
        <v>119</v>
      </c>
      <c r="DI2" s="4"/>
      <c r="DJ2" s="4"/>
      <c r="DK2" t="s">
        <v>120</v>
      </c>
      <c r="DQ2" s="4"/>
      <c r="DR2" s="4"/>
      <c r="DS2" s="53" t="s">
        <v>121</v>
      </c>
      <c r="EB2" s="53" t="s">
        <v>122</v>
      </c>
      <c r="EC2" t="s">
        <v>123</v>
      </c>
      <c r="EK2" t="s">
        <v>124</v>
      </c>
      <c r="ES2" t="s">
        <v>121</v>
      </c>
      <c r="ET2" t="s">
        <v>122</v>
      </c>
      <c r="FR2" t="s">
        <v>125</v>
      </c>
      <c r="FT2" t="s">
        <v>97</v>
      </c>
      <c r="FV2" t="s">
        <v>126</v>
      </c>
      <c r="FW2" t="s">
        <v>127</v>
      </c>
      <c r="FX2" t="s">
        <v>128</v>
      </c>
    </row>
    <row r="3" spans="1:180" ht="14.65" thickBot="1" x14ac:dyDescent="0.5">
      <c r="B3" s="47" t="s">
        <v>1581</v>
      </c>
      <c r="C3" s="34"/>
      <c r="D3" s="38"/>
      <c r="E3" s="35"/>
      <c r="F3" s="55" t="s">
        <v>82</v>
      </c>
      <c r="G3" s="55" t="s">
        <v>1584</v>
      </c>
      <c r="H3" s="56" t="s">
        <v>1580</v>
      </c>
      <c r="I3" s="74" t="s">
        <v>84</v>
      </c>
      <c r="J3" s="2"/>
      <c r="K3" s="74" t="s">
        <v>137</v>
      </c>
      <c r="L3" s="3">
        <v>3</v>
      </c>
      <c r="M3" s="3" t="s">
        <v>1591</v>
      </c>
      <c r="N3" s="3">
        <v>1</v>
      </c>
      <c r="O3" s="69"/>
      <c r="P3" s="2"/>
      <c r="Q3" s="75" t="s">
        <v>93</v>
      </c>
      <c r="R3" s="4"/>
      <c r="S3" s="75" t="s">
        <v>87</v>
      </c>
      <c r="T3" s="5">
        <v>2</v>
      </c>
      <c r="U3" s="5" t="s">
        <v>1591</v>
      </c>
      <c r="V3" s="5">
        <v>1</v>
      </c>
      <c r="W3" s="4"/>
      <c r="X3" s="4"/>
      <c r="Y3" s="74" t="s">
        <v>94</v>
      </c>
      <c r="Z3" s="2"/>
      <c r="AA3" s="74" t="s">
        <v>86</v>
      </c>
      <c r="AB3" s="3">
        <v>3</v>
      </c>
      <c r="AC3" s="3" t="s">
        <v>1591</v>
      </c>
      <c r="AD3" s="3">
        <v>1</v>
      </c>
      <c r="AE3" s="2"/>
      <c r="AF3" s="2"/>
      <c r="AG3" s="75" t="s">
        <v>85</v>
      </c>
      <c r="AH3" s="4"/>
      <c r="AI3" s="75" t="s">
        <v>132</v>
      </c>
      <c r="AJ3" s="5">
        <v>3</v>
      </c>
      <c r="AK3" s="5" t="s">
        <v>1591</v>
      </c>
      <c r="AL3" s="5">
        <v>0</v>
      </c>
      <c r="AM3" s="4"/>
      <c r="AN3" s="4"/>
      <c r="AO3" s="74" t="s">
        <v>165</v>
      </c>
      <c r="AP3" s="2"/>
      <c r="AQ3" s="74" t="s">
        <v>95</v>
      </c>
      <c r="AR3" s="3">
        <v>1</v>
      </c>
      <c r="AS3" s="3" t="s">
        <v>1591</v>
      </c>
      <c r="AT3" s="3">
        <v>2</v>
      </c>
      <c r="AU3" s="2"/>
      <c r="AV3" s="2"/>
      <c r="AW3" s="74" t="s">
        <v>90</v>
      </c>
      <c r="AX3" s="4"/>
      <c r="AY3" s="74" t="s">
        <v>91</v>
      </c>
      <c r="AZ3" s="5">
        <v>4</v>
      </c>
      <c r="BA3" s="5" t="s">
        <v>1591</v>
      </c>
      <c r="BB3" s="5">
        <v>1</v>
      </c>
      <c r="BC3" s="4"/>
      <c r="BD3" s="4"/>
      <c r="BE3" s="74" t="s">
        <v>89</v>
      </c>
      <c r="BF3" s="2"/>
      <c r="BG3" s="74" t="s">
        <v>130</v>
      </c>
      <c r="BH3" s="3">
        <v>1</v>
      </c>
      <c r="BI3" s="3" t="s">
        <v>1591</v>
      </c>
      <c r="BJ3" s="3">
        <v>0</v>
      </c>
      <c r="BK3" s="2"/>
      <c r="BL3" s="4"/>
      <c r="BM3" s="74" t="s">
        <v>96</v>
      </c>
      <c r="BN3" s="4"/>
      <c r="BO3" s="74" t="s">
        <v>134</v>
      </c>
      <c r="BP3" s="5">
        <v>6</v>
      </c>
      <c r="BQ3" s="5" t="s">
        <v>1591</v>
      </c>
      <c r="BR3" s="5">
        <v>1</v>
      </c>
      <c r="BS3" s="2"/>
      <c r="BT3" s="4"/>
      <c r="BU3" s="55"/>
      <c r="BV3" s="83" t="s">
        <v>95</v>
      </c>
      <c r="BX3" s="83" t="s">
        <v>90</v>
      </c>
      <c r="BZ3" s="83" t="s">
        <v>84</v>
      </c>
      <c r="CB3" s="83" t="s">
        <v>93</v>
      </c>
      <c r="CD3" s="83" t="s">
        <v>89</v>
      </c>
      <c r="CF3" s="83" t="s">
        <v>96</v>
      </c>
      <c r="CH3" s="83" t="s">
        <v>85</v>
      </c>
      <c r="CJ3" s="83" t="str">
        <f t="shared" ref="CJ3:CJ68" si="0">DM3</f>
        <v>Frankreich</v>
      </c>
      <c r="CL3" s="55"/>
      <c r="CM3" s="85" t="s">
        <v>95</v>
      </c>
      <c r="CN3" s="85"/>
      <c r="CO3" s="85" t="s">
        <v>90</v>
      </c>
      <c r="CP3" s="86">
        <v>1</v>
      </c>
      <c r="CQ3" s="86" t="s">
        <v>73</v>
      </c>
      <c r="CR3" s="86">
        <v>2</v>
      </c>
      <c r="CS3" s="4"/>
      <c r="CT3" s="4"/>
      <c r="CU3" s="85" t="s">
        <v>84</v>
      </c>
      <c r="CV3" s="85" t="s">
        <v>1592</v>
      </c>
      <c r="CW3" s="85" t="s">
        <v>93</v>
      </c>
      <c r="CX3" s="86">
        <v>2</v>
      </c>
      <c r="CY3" s="86" t="s">
        <v>73</v>
      </c>
      <c r="CZ3" s="86">
        <v>3</v>
      </c>
      <c r="DA3" s="4"/>
      <c r="DB3" s="4"/>
      <c r="DC3" s="85" t="s">
        <v>89</v>
      </c>
      <c r="DE3" s="85" t="s">
        <v>96</v>
      </c>
      <c r="DF3" s="86">
        <v>1</v>
      </c>
      <c r="DG3" s="86" t="s">
        <v>73</v>
      </c>
      <c r="DH3" s="86">
        <v>0</v>
      </c>
      <c r="DI3" s="4"/>
      <c r="DJ3" s="4"/>
      <c r="DK3" s="85" t="s">
        <v>85</v>
      </c>
      <c r="DL3" s="85"/>
      <c r="DM3" s="85" t="s">
        <v>94</v>
      </c>
      <c r="DN3" s="86">
        <v>1</v>
      </c>
      <c r="DO3" s="86" t="s">
        <v>73</v>
      </c>
      <c r="DP3" s="86">
        <v>2</v>
      </c>
      <c r="DQ3" s="4"/>
      <c r="DR3" s="4"/>
      <c r="DS3" s="55"/>
      <c r="EB3" s="55"/>
    </row>
    <row r="4" spans="1:180" ht="14.65" thickBot="1" x14ac:dyDescent="0.5">
      <c r="A4" s="1">
        <v>1</v>
      </c>
      <c r="B4" s="45">
        <f t="shared" ref="B4:B67" si="1">RANK(H4,$H$4:$H$771)</f>
        <v>618</v>
      </c>
      <c r="C4" s="9" t="s">
        <v>259</v>
      </c>
      <c r="D4" s="10" t="s">
        <v>260</v>
      </c>
      <c r="E4" s="11" t="s">
        <v>276</v>
      </c>
      <c r="F4" s="27">
        <f>VOR!IH4</f>
        <v>130</v>
      </c>
      <c r="G4" s="27">
        <f>BU4+CL4+DS4+EB4</f>
        <v>38</v>
      </c>
      <c r="H4" s="49">
        <f>F4+G4</f>
        <v>168</v>
      </c>
      <c r="I4" s="57" t="s">
        <v>136</v>
      </c>
      <c r="J4" s="58" t="s">
        <v>73</v>
      </c>
      <c r="K4" s="58" t="s">
        <v>137</v>
      </c>
      <c r="L4" s="58">
        <v>3</v>
      </c>
      <c r="M4" s="58" t="s">
        <v>83</v>
      </c>
      <c r="N4" s="58">
        <v>5</v>
      </c>
      <c r="O4" s="76">
        <f>IF(AND(I4="Niederlande",K4="USA"),3,IF(I4="Niederlande",1,IF(K4="""USA",2,0)))</f>
        <v>0</v>
      </c>
      <c r="P4" s="79">
        <f>IF(AND(O4=3,L4=3,N4=1),8,IF(AND(O4=3,L4-N4=2),6,IF(AND(O4=3,L4&gt;N4),4,IF(AND(O4=1,L4=3,N4=1),4,IF(AND(O4=1,L4-N4=2),3,IF(AND(O4=1,L4&gt;N4),2,0))))))</f>
        <v>0</v>
      </c>
      <c r="Q4" s="58" t="s">
        <v>86</v>
      </c>
      <c r="R4" s="58" t="s">
        <v>73</v>
      </c>
      <c r="S4" s="58" t="s">
        <v>129</v>
      </c>
      <c r="T4" s="58">
        <v>4</v>
      </c>
      <c r="U4" s="58" t="s">
        <v>83</v>
      </c>
      <c r="V4" s="58">
        <v>5</v>
      </c>
      <c r="W4" s="70">
        <f>IF(AND(Q4="Argentinien",S4="Australien"),3,IF(Q4="Argentinien",1,IF(S4="Australien",2,0)))</f>
        <v>0</v>
      </c>
      <c r="X4" s="79">
        <f>IF(AND(W4=3,T4=2,V4=1),8,IF(AND(W4=3,T4-V4=1),6,IF(AND(W4=3,T4&gt;V4),4,IF(AND(W4=1,T4=2,V4=1),4,IF(AND(W4=1,T4-V4=1),3,IF(AND(W4=1,T4&gt;V4),2,0))))))</f>
        <v>0</v>
      </c>
      <c r="Y4" s="57" t="s">
        <v>94</v>
      </c>
      <c r="Z4" s="58" t="s">
        <v>73</v>
      </c>
      <c r="AA4" s="58" t="s">
        <v>93</v>
      </c>
      <c r="AB4" s="58">
        <v>5</v>
      </c>
      <c r="AC4" s="58" t="s">
        <v>83</v>
      </c>
      <c r="AD4" s="58">
        <v>3</v>
      </c>
      <c r="AE4" s="70">
        <f>IF(AND(Y4="Frankreich",AA4="Polen"),3,IF(Y4="Frankreich",1,IF(AA4="Polen",2,0)))</f>
        <v>1</v>
      </c>
      <c r="AF4" s="79">
        <f t="shared" ref="AF4:AF67" si="2">IF(AND(AE4=3,AB4=3,AD4=1),8,IF(AND(AE4=3,AB4-AD4=2),6,IF(AND(AE4=3,AB4&gt;AD4),4,IF(AND(AE4=1,AB4=3,AD4=1),4,IF(AND(AE4=1,AB4-AD4=2),3,IF(AND(AE4=1,AB4&gt;AD4),2,0))))))</f>
        <v>3</v>
      </c>
      <c r="AG4" s="57" t="s">
        <v>85</v>
      </c>
      <c r="AH4" s="58" t="s">
        <v>73</v>
      </c>
      <c r="AI4" s="58" t="s">
        <v>84</v>
      </c>
      <c r="AJ4" s="58">
        <v>5</v>
      </c>
      <c r="AK4" s="58" t="s">
        <v>83</v>
      </c>
      <c r="AL4" s="58">
        <v>3</v>
      </c>
      <c r="AM4" s="70">
        <f>(IF(AND(AG4="England",AI4="Senegal"),3,IF(AG4="England",1,IF(AI4="Senegal",2,0))))</f>
        <v>1</v>
      </c>
      <c r="AN4" s="79">
        <f>IF(AND(AM4=3,AJ4=3,AL4=0),8,IF(AND(AM4=3,AJ4-AL4=3),6,IF(AND(AM4=3,AJ4&gt;AL4),4,IF(AND(AM4=1,AJ4=3,AL4=0),4,IF(AND(AM4=1,AJ4-AL4=3),3,IF(AND(AM4=1,AJ4&gt;AL4),2,0))))))</f>
        <v>2</v>
      </c>
      <c r="AO4" s="57" t="s">
        <v>88</v>
      </c>
      <c r="AP4" s="58" t="s">
        <v>73</v>
      </c>
      <c r="AQ4" s="58" t="s">
        <v>142</v>
      </c>
      <c r="AR4" s="58">
        <v>1</v>
      </c>
      <c r="AS4" s="58" t="s">
        <v>83</v>
      </c>
      <c r="AT4" s="58">
        <v>3</v>
      </c>
      <c r="AU4" s="70">
        <f t="shared" ref="AU4:AU67" si="3">IF(AND(AO4="Japan",AQ4="Kroatien"),3,IF(AO4="Japan",1,IF(AQ4="Kroatien",2,0)))</f>
        <v>0</v>
      </c>
      <c r="AV4" s="79">
        <f>IF(AND(AU4=3,AR4=1,AT4=2),8,IF(AND(AU4=3,AR4-AT4=-1),6,IF(AND(AU4=3,AR4&lt;AT4),4,IF(AND(AU4=2,AR4=1,AT4=2),4,IF(AND(AU4=2,AR4-AT4=-1),3,IF(AND(AU4=2,AR4&lt;AT4),2,0))))))</f>
        <v>0</v>
      </c>
      <c r="AW4" s="57" t="s">
        <v>134</v>
      </c>
      <c r="AX4" s="58" t="s">
        <v>73</v>
      </c>
      <c r="AY4" s="58" t="s">
        <v>91</v>
      </c>
      <c r="AZ4" s="58">
        <v>3</v>
      </c>
      <c r="BA4" s="58" t="s">
        <v>83</v>
      </c>
      <c r="BB4" s="58">
        <v>2</v>
      </c>
      <c r="BC4" s="70">
        <f>IF(AND(AW4="Brasilien",AY4="Südkorea"),3,IF(AW4="Brasilien",1,IF(AY4="Südkorea",2,0)))</f>
        <v>2</v>
      </c>
      <c r="BD4" s="79">
        <f t="shared" ref="BD4:BD67" si="4">IF(AND(BC4=3,AZ4=4,BB4=1),8,IF(AND(BC4=3,AZ4-BB4=3),6,IF(AND(BC4=3,AZ4&gt;BB4),4,IF(AND(BC4=1,AZ4=4,BB4=1),4,IF(AND(BC4=1,AZ4-BB4=3),3,IF(AND(BC4=1,AZ4&gt;BB4),2,0))))))</f>
        <v>0</v>
      </c>
      <c r="BE4" s="57" t="s">
        <v>131</v>
      </c>
      <c r="BF4" s="58" t="s">
        <v>73</v>
      </c>
      <c r="BG4" s="58" t="s">
        <v>165</v>
      </c>
      <c r="BH4" s="58">
        <v>4</v>
      </c>
      <c r="BI4" s="58" t="s">
        <v>83</v>
      </c>
      <c r="BJ4" s="58">
        <v>2</v>
      </c>
      <c r="BK4" s="70">
        <f t="shared" ref="BK4:BK67" si="5">IF(AND(BE4="Marokko",BG4="Spanien"),3,IF(BE4="Marokko",1,IF(BG4="Spanien",2,0)))</f>
        <v>0</v>
      </c>
      <c r="BL4" s="79">
        <f>IF(AND(BK4=3,BH4=1,BJ4=0),8,IF(AND(BK4=3,BH4-BJ4=1),6,IF(AND(BK4=3,BH4&gt;BJ4),4,IF(AND(BK4=1,BH4=1,BJ4=0),4,IF(AND(BK4=1,BH4-BJ4=1),3,IF(AND(BK4=1,BH4&gt;BJ4),2,0))))))</f>
        <v>0</v>
      </c>
      <c r="BM4" s="57" t="s">
        <v>96</v>
      </c>
      <c r="BN4" s="58" t="s">
        <v>73</v>
      </c>
      <c r="BO4" s="58" t="s">
        <v>90</v>
      </c>
      <c r="BP4" s="58">
        <v>1</v>
      </c>
      <c r="BQ4" s="58" t="s">
        <v>83</v>
      </c>
      <c r="BR4" s="58">
        <v>2</v>
      </c>
      <c r="BS4" s="70">
        <f>IF(AND(BM4="Portugal",BO4="Schweiz"),3,IF(BM4="Portugal",1,IF(BO4="Schweiz",2,0)))</f>
        <v>1</v>
      </c>
      <c r="BT4" s="79">
        <f t="shared" ref="BT4:BT67" si="6">IF(AND(BS4=3,BP4=6,BR4=1),8,IF(AND(BS4=3,BP4-BR4=5),6,IF(AND(BS4=3,BP4&gt;BR4),4,IF(AND(BS4=1,BP4=6,BR4=1),4,IF(AND(BS4=1,BP4-BR4=5),3,IF(AND(BS4=1,BP4&gt;BR4),2,0))))))</f>
        <v>0</v>
      </c>
      <c r="BU4" s="27">
        <f>BT4+BL4+BD4+AV4+AN4+AF4+X4+P4</f>
        <v>5</v>
      </c>
      <c r="BV4" s="57" t="str">
        <f>CM4</f>
        <v>Kanada</v>
      </c>
      <c r="BW4" s="79">
        <f t="shared" ref="BW4:BW67" si="7">IF(OR(BV4="Niederlande",BV4="Kroatien",BV4="Marokko"),7,0)</f>
        <v>0</v>
      </c>
      <c r="BX4" s="57" t="str">
        <f>CO4</f>
        <v>Schweiz</v>
      </c>
      <c r="BY4" s="79">
        <f>IF(OR(BX4="Niederlande",BX4="Brasilien",BX4="Portugal"),7,0)</f>
        <v>0</v>
      </c>
      <c r="BZ4" s="57" t="str">
        <f>CU4</f>
        <v>USA</v>
      </c>
      <c r="CA4" s="79">
        <f>IF(OR(BZ4="Niederlande",BZ4="England"),7,0)</f>
        <v>0</v>
      </c>
      <c r="CB4" s="57" t="str">
        <f>CW4</f>
        <v>Dänemark</v>
      </c>
      <c r="CC4" s="79">
        <f>IF(OR(CB4="Argentinien",CB4="Frankreich"),7,0)</f>
        <v>0</v>
      </c>
      <c r="CD4" s="57" t="str">
        <f>DC4</f>
        <v>Belgien</v>
      </c>
      <c r="CE4" s="79">
        <f>IF(OR(CD4="Kroatien",CD4="Marokko"),7,0)</f>
        <v>0</v>
      </c>
      <c r="CF4" s="57" t="str">
        <f>DE4</f>
        <v>Brasilien</v>
      </c>
      <c r="CG4" s="79">
        <f>IF(OR(CF4="Niederlande",CF4="Brasilien",CF4="Portugal"),7,0)</f>
        <v>7</v>
      </c>
      <c r="CH4" s="57" t="str">
        <f>DK4</f>
        <v>England</v>
      </c>
      <c r="CI4" s="79">
        <f>IF(OR(CH4="Niederlande",CH4="England"),7,0)</f>
        <v>7</v>
      </c>
      <c r="CJ4" s="57" t="str">
        <f>DM4</f>
        <v>Frankreich</v>
      </c>
      <c r="CK4" s="79">
        <f>IF(OR(CJ4="Niederlande",CJ4="Argentinien",CJ4="Frankreich"),7,0)</f>
        <v>7</v>
      </c>
      <c r="CL4" s="27">
        <f t="shared" ref="CL4:CL8" si="8">CK4+CI4+CG4+CE4+CC4+CA4+BY4+BW4</f>
        <v>21</v>
      </c>
      <c r="CM4" t="s">
        <v>142</v>
      </c>
      <c r="CN4" t="s">
        <v>73</v>
      </c>
      <c r="CO4" t="s">
        <v>134</v>
      </c>
      <c r="CP4">
        <v>4</v>
      </c>
      <c r="CQ4" t="s">
        <v>83</v>
      </c>
      <c r="CR4">
        <v>2</v>
      </c>
      <c r="CS4" s="70">
        <f t="shared" ref="CS4:CS67" si="9">IF(AND(CM4="Kroatien",CO4="Brasilien"),3,IF(CM4="kroatien",1,IF(CO4="Brasilien",2,0)))</f>
        <v>0</v>
      </c>
      <c r="CT4" s="79">
        <f>IF(AND(CS4=3,CP4=2,CR4=1),8,IF(AND(CS4=3,CP4-CR4=1),6,IF(AND(CS4=3,CP4&gt;CR4),4,IF(AND(CS4=1,CP4=2,CR4=1),4,IF(AND(CS4=1,CP4-CR4=1),3,IF(AND(CS4=1,CP4&gt;CR4),2,0))))))</f>
        <v>0</v>
      </c>
      <c r="CU4" t="s">
        <v>137</v>
      </c>
      <c r="CV4" t="s">
        <v>73</v>
      </c>
      <c r="CW4" t="s">
        <v>129</v>
      </c>
      <c r="CX4">
        <v>2</v>
      </c>
      <c r="CY4" t="s">
        <v>83</v>
      </c>
      <c r="CZ4">
        <v>1</v>
      </c>
      <c r="DA4" s="70">
        <f>IF(AND(CU4="Niederlande",CW4="Argentinien"),3,IF(CU4="Niederlande",1,IF(CW4="Argentinien",2,0)))</f>
        <v>0</v>
      </c>
      <c r="DB4" s="79">
        <f>IF(AND(DA4=3,CX4=2,CZ4=3),8,IF(AND(DA4=3,CX4-CZ4=-1),6,IF(AND(DA4=3,CX4&lt;CZ4),4,IF(AND(DA4=2,CX4=2,CZ4=3),4,IF(AND(DA4=2,CX4-CZ4=-1),3,IF(AND(DA4=2,CX4&lt;CZ4),2,0))))))</f>
        <v>0</v>
      </c>
      <c r="DC4" t="s">
        <v>131</v>
      </c>
      <c r="DD4" t="s">
        <v>73</v>
      </c>
      <c r="DE4" t="s">
        <v>90</v>
      </c>
      <c r="DF4">
        <v>3</v>
      </c>
      <c r="DG4" t="s">
        <v>83</v>
      </c>
      <c r="DH4">
        <v>3</v>
      </c>
      <c r="DI4" s="71">
        <f t="shared" ref="DI4:DI10" si="10">IF(AND(DC4="Marokko",DE4="Portugal"),3,IF(DC4="Marokko",1,0))</f>
        <v>0</v>
      </c>
      <c r="DJ4" s="79">
        <f>IF(AND(DI4=3,DF4=1,DH4=0),8,IF(AND(DI4=3,DF4-DH4=1),6,IF(AND(DI4=3,DF4&gt;DH4),4,IF(AND(DI4=1,DF4=1,DH4=0),4,IF(AND(DI4=1,DF4-DH4=1),3,IF(AND(DI4=1,DF4&gt;DH4),2,0))))))</f>
        <v>0</v>
      </c>
      <c r="DK4" t="s">
        <v>85</v>
      </c>
      <c r="DL4" t="s">
        <v>73</v>
      </c>
      <c r="DM4" t="s">
        <v>94</v>
      </c>
      <c r="DN4">
        <v>2</v>
      </c>
      <c r="DO4" t="s">
        <v>83</v>
      </c>
      <c r="DP4">
        <v>5</v>
      </c>
      <c r="DQ4" s="71">
        <f>IF(AND(DK4="England",DM4="Frankreich"),3,IF(DK4="England",1,IF(DM4="Frankreich",2,0)))</f>
        <v>3</v>
      </c>
      <c r="DR4" s="79">
        <f>IF(AND(DQ4=3,DN4=1,DP4=2),8,IF(AND(DQ4=3,DN4-DP4=-1),6,IF(AND(DQ4=3,DN4&lt;DP4),4,IF(AND(DQ4=2,DN4=1,DP4=2),4,IF(AND(DQ4=2,DN4-DP4=-1),3,IF(AND(DQ4=2,DN4&lt;DP4),2,0))))))</f>
        <v>4</v>
      </c>
      <c r="DS4" s="27">
        <f t="shared" ref="DS4:DS67" si="11">CT4+DB4+DJ4+DR4</f>
        <v>4</v>
      </c>
      <c r="DT4" t="str">
        <f t="shared" ref="DT4:DT67" si="12">EC4</f>
        <v>USA</v>
      </c>
      <c r="DU4">
        <f>IF(OR(DT4="Argentinien"),8,0)</f>
        <v>0</v>
      </c>
      <c r="DV4" t="str">
        <f t="shared" ref="DV4:DV67" si="13">EE4</f>
        <v>Kanada</v>
      </c>
      <c r="DW4">
        <f>IF(OR(DV4="Kroatien",DV4="Marokko"),8,0)</f>
        <v>0</v>
      </c>
      <c r="DX4" t="str">
        <f t="shared" ref="DX4:DX67" si="14">EK4</f>
        <v>Frankreich</v>
      </c>
      <c r="DY4">
        <f>IF(OR(DX4="Argentinien",DX4="Frankreich"),8,0)</f>
        <v>8</v>
      </c>
      <c r="DZ4" t="str">
        <f t="shared" ref="DZ4:DZ67" si="15">EM4</f>
        <v>Brasilien</v>
      </c>
      <c r="EA4">
        <f t="shared" ref="EA4:EA67" si="16">IF(OR(DZ4="Kroatien",DZ4="Marokko"),8,0)</f>
        <v>0</v>
      </c>
      <c r="EB4" s="27">
        <f t="shared" ref="EB4:EB67" si="17">EA4+DY4+DW4+DU4</f>
        <v>8</v>
      </c>
      <c r="EC4" t="s">
        <v>137</v>
      </c>
      <c r="ED4" t="s">
        <v>73</v>
      </c>
      <c r="EE4" t="s">
        <v>142</v>
      </c>
      <c r="EF4">
        <v>3</v>
      </c>
      <c r="EG4" t="s">
        <v>83</v>
      </c>
      <c r="EH4">
        <v>4</v>
      </c>
      <c r="EK4" t="s">
        <v>94</v>
      </c>
      <c r="EL4" t="s">
        <v>73</v>
      </c>
      <c r="EM4" t="s">
        <v>90</v>
      </c>
      <c r="EN4">
        <v>5</v>
      </c>
      <c r="EO4" t="s">
        <v>83</v>
      </c>
      <c r="EP4">
        <v>3</v>
      </c>
      <c r="EU4" t="s">
        <v>137</v>
      </c>
      <c r="EV4" t="s">
        <v>73</v>
      </c>
      <c r="EW4" t="s">
        <v>90</v>
      </c>
      <c r="EX4">
        <v>3</v>
      </c>
      <c r="EY4" t="s">
        <v>83</v>
      </c>
      <c r="EZ4">
        <v>5</v>
      </c>
      <c r="FC4" t="s">
        <v>142</v>
      </c>
      <c r="FD4" t="s">
        <v>73</v>
      </c>
      <c r="FE4" t="s">
        <v>94</v>
      </c>
      <c r="FF4">
        <v>1</v>
      </c>
      <c r="FG4" t="s">
        <v>83</v>
      </c>
      <c r="FH4">
        <v>2</v>
      </c>
      <c r="FL4" t="s">
        <v>137</v>
      </c>
      <c r="FN4" t="s">
        <v>90</v>
      </c>
      <c r="FP4" t="s">
        <v>142</v>
      </c>
      <c r="FR4" t="s">
        <v>94</v>
      </c>
      <c r="FU4">
        <v>249</v>
      </c>
      <c r="FX4">
        <v>0</v>
      </c>
    </row>
    <row r="5" spans="1:180" ht="14.65" thickBot="1" x14ac:dyDescent="0.5">
      <c r="A5" s="1">
        <v>2</v>
      </c>
      <c r="B5" s="45">
        <f t="shared" si="1"/>
        <v>668</v>
      </c>
      <c r="C5" s="12" t="s">
        <v>261</v>
      </c>
      <c r="D5" s="1" t="s">
        <v>262</v>
      </c>
      <c r="E5" s="13" t="s">
        <v>276</v>
      </c>
      <c r="F5" s="27">
        <f>VOR!IH5</f>
        <v>133</v>
      </c>
      <c r="G5" s="27">
        <f t="shared" ref="G5:G68" si="18">BU5+CL5+DS5+EB5</f>
        <v>22</v>
      </c>
      <c r="H5" s="49">
        <f t="shared" ref="H5:H68" si="19">F5+G5</f>
        <v>155</v>
      </c>
      <c r="I5" s="14" t="s">
        <v>140</v>
      </c>
      <c r="J5" t="s">
        <v>73</v>
      </c>
      <c r="K5" t="s">
        <v>181</v>
      </c>
      <c r="L5">
        <v>6</v>
      </c>
      <c r="M5" t="s">
        <v>83</v>
      </c>
      <c r="N5">
        <v>2</v>
      </c>
      <c r="O5" s="77">
        <f t="shared" ref="O5:O68" si="20">IF(AND(I5="Niederlande",K5="USA"),3,IF(I5="Niederlande",1,IF(K5="""USA",2,0)))</f>
        <v>0</v>
      </c>
      <c r="P5" s="80">
        <f t="shared" ref="P5:P68" si="21">IF(AND(O5=3,L5=3,N5=1),8,IF(AND(O5=3,L5-N5=2),6,IF(AND(O5=3,L5&gt;N5),4,IF(AND(O5=1,L5=3,N5=1),4,IF(AND(O5=1,L5-N5=2),3,IF(AND(O5=1,L5&gt;N5),2,0))))))</f>
        <v>0</v>
      </c>
      <c r="Q5" t="s">
        <v>86</v>
      </c>
      <c r="R5" t="s">
        <v>73</v>
      </c>
      <c r="S5" t="s">
        <v>129</v>
      </c>
      <c r="T5">
        <v>3</v>
      </c>
      <c r="U5" t="s">
        <v>83</v>
      </c>
      <c r="V5">
        <v>1</v>
      </c>
      <c r="W5" s="71">
        <f t="shared" ref="W5:W68" si="22">IF(AND(Q5="Argentinien",S5="Australien"),3,IF(Q5="Argentinien",1,IF(S5="Australien",2,0)))</f>
        <v>0</v>
      </c>
      <c r="X5" s="80">
        <f t="shared" ref="X5:X68" si="23">IF(AND(W5=3,T5=2,V5=1),8,IF(AND(W5=3,T5-V5=1),6,IF(AND(W5=3,T5&gt;V5),4,IF(AND(W5=1,T5=2,V5=1),4,IF(AND(W5=1,T5-V5=1),3,IF(AND(W5=1,T5&gt;V5),2,0))))))</f>
        <v>0</v>
      </c>
      <c r="Y5" s="14" t="s">
        <v>87</v>
      </c>
      <c r="Z5" t="s">
        <v>73</v>
      </c>
      <c r="AA5" t="s">
        <v>93</v>
      </c>
      <c r="AB5">
        <v>4</v>
      </c>
      <c r="AC5" t="s">
        <v>83</v>
      </c>
      <c r="AD5">
        <v>3</v>
      </c>
      <c r="AE5" s="71">
        <f t="shared" ref="AE5:AE68" si="24">IF(AND(Y5="Frankreich",AA5="Polen"),3,IF(Y5="Frankreich",1,IF(AA5="Polen",2,0)))</f>
        <v>0</v>
      </c>
      <c r="AF5" s="80">
        <f t="shared" si="2"/>
        <v>0</v>
      </c>
      <c r="AG5" s="14" t="s">
        <v>137</v>
      </c>
      <c r="AH5" t="s">
        <v>73</v>
      </c>
      <c r="AI5" t="s">
        <v>84</v>
      </c>
      <c r="AJ5">
        <v>3</v>
      </c>
      <c r="AK5" t="s">
        <v>83</v>
      </c>
      <c r="AL5">
        <v>6</v>
      </c>
      <c r="AM5" s="71">
        <f t="shared" ref="AM5:AM68" si="25">(IF(AND(AG5="England",AI5="Senegal"),3,IF(AG5="England",1,IF(AI5="Senegal",2,0))))</f>
        <v>0</v>
      </c>
      <c r="AN5" s="80">
        <f t="shared" ref="AN5:AN68" si="26">IF(AND(AM5=3,AJ5=3,AL5=0),8,IF(AND(AM5=3,AJ5-AL5=3),6,IF(AND(AM5=3,AJ5&gt;AL5),4,IF(AND(AM5=1,AJ5=3,AL5=0),4,IF(AND(AM5=1,AJ5-AL5=3),3,IF(AND(AM5=1,AJ5&gt;AL5),2,0))))))</f>
        <v>0</v>
      </c>
      <c r="AO5" s="14" t="s">
        <v>130</v>
      </c>
      <c r="AP5" t="s">
        <v>73</v>
      </c>
      <c r="AQ5" t="s">
        <v>89</v>
      </c>
      <c r="AR5">
        <v>4</v>
      </c>
      <c r="AS5" t="s">
        <v>83</v>
      </c>
      <c r="AT5">
        <v>2</v>
      </c>
      <c r="AU5" s="71">
        <f t="shared" si="3"/>
        <v>0</v>
      </c>
      <c r="AV5" s="80">
        <f t="shared" ref="AV5:AV68" si="27">IF(AND(AU5=3,AR5=1,AT5=2),8,IF(AND(AU5=3,AR5-AT5=-1),6,IF(AND(AU5=3,AR5&lt;AT5),4,IF(AND(AU5=2,AR5=1,AT5=2),4,IF(AND(AU5=2,AR5-AT5=-1),3,IF(AND(AU5=2,AR5&lt;AT5),2,0))))))</f>
        <v>0</v>
      </c>
      <c r="AW5" s="14" t="s">
        <v>90</v>
      </c>
      <c r="AX5" t="s">
        <v>73</v>
      </c>
      <c r="AY5" t="s">
        <v>135</v>
      </c>
      <c r="AZ5">
        <v>3</v>
      </c>
      <c r="BA5" t="s">
        <v>83</v>
      </c>
      <c r="BB5">
        <v>4</v>
      </c>
      <c r="BC5" s="71">
        <f t="shared" ref="BC5:BC68" si="28">IF(AND(AW5="Brasilien",AY5="Südkorea"),3,IF(AW5="Brasilien",1,IF(AY5="Südkorea",2,0)))</f>
        <v>1</v>
      </c>
      <c r="BD5" s="80">
        <f t="shared" si="4"/>
        <v>0</v>
      </c>
      <c r="BE5" s="14" t="s">
        <v>95</v>
      </c>
      <c r="BF5" t="s">
        <v>73</v>
      </c>
      <c r="BG5" t="s">
        <v>88</v>
      </c>
      <c r="BH5">
        <v>3</v>
      </c>
      <c r="BI5" t="s">
        <v>83</v>
      </c>
      <c r="BJ5">
        <v>2</v>
      </c>
      <c r="BK5" s="71">
        <f t="shared" si="5"/>
        <v>0</v>
      </c>
      <c r="BL5" s="80">
        <f t="shared" ref="BL5:BL68" si="29">IF(AND(BK5=3,BH5=1,BJ5=0),8,IF(AND(BK5=3,BH5-BJ5=1),6,IF(AND(BK5=3,BH5&gt;BJ5),4,IF(AND(BK5=1,BH5=1,BJ5=0),4,IF(AND(BK5=1,BH5-BJ5=1),3,IF(AND(BK5=1,BH5&gt;BJ5),2,0))))))</f>
        <v>0</v>
      </c>
      <c r="BM5" s="14" t="s">
        <v>96</v>
      </c>
      <c r="BN5" t="s">
        <v>73</v>
      </c>
      <c r="BO5" t="s">
        <v>134</v>
      </c>
      <c r="BP5">
        <v>3</v>
      </c>
      <c r="BQ5" t="s">
        <v>83</v>
      </c>
      <c r="BR5">
        <v>4</v>
      </c>
      <c r="BS5" s="71">
        <f t="shared" ref="BS5:BS68" si="30">IF(AND(BM5="Portugal",BO5="Schweiz"),3,IF(BM5="Portugal",1,IF(BO5="Schweiz",2,0)))</f>
        <v>3</v>
      </c>
      <c r="BT5" s="80">
        <f t="shared" si="6"/>
        <v>0</v>
      </c>
      <c r="BU5" s="27">
        <f t="shared" ref="BU5:BU68" si="31">BT5+BL5+BD5+AV5+AN5+AF5+X5+P5</f>
        <v>0</v>
      </c>
      <c r="BV5" s="14" t="str">
        <f t="shared" ref="BV5:BV68" si="32">CM5</f>
        <v>Spanien</v>
      </c>
      <c r="BW5" s="80">
        <f t="shared" si="7"/>
        <v>0</v>
      </c>
      <c r="BX5" s="14" t="str">
        <f t="shared" ref="BX5:BX68" si="33">CO5</f>
        <v>Uruguay</v>
      </c>
      <c r="BY5" s="80">
        <f t="shared" ref="BY5:BY68" si="34">IF(OR(BX5="Niederlande",BX5="Brasilien",BX5="Portugal"),7,0)</f>
        <v>0</v>
      </c>
      <c r="BZ5" s="14" t="str">
        <f t="shared" ref="BZ5:BZ68" si="35">CU5</f>
        <v>Katar</v>
      </c>
      <c r="CA5" s="80">
        <f t="shared" ref="CA5:CA68" si="36">IF(OR(BZ5="Niederlande",BZ5="England"),7,0)</f>
        <v>0</v>
      </c>
      <c r="CB5" s="82" t="str">
        <f t="shared" ref="CB5:CB68" si="37">CW5</f>
        <v>Polen</v>
      </c>
      <c r="CC5" s="80">
        <f t="shared" ref="CC5:CC68" si="38">IF(OR(CB5="Argentinien",CB5="Frankreich"),7,0)</f>
        <v>0</v>
      </c>
      <c r="CD5" s="14" t="str">
        <f t="shared" ref="CD5:CD68" si="39">DC5</f>
        <v>Kroatien</v>
      </c>
      <c r="CE5" s="80">
        <f t="shared" ref="CE5:CE68" si="40">IF(OR(CD5="Kroatien",CD5="Marokko"),7,0)</f>
        <v>7</v>
      </c>
      <c r="CF5" s="14" t="str">
        <f t="shared" ref="CF5:CF68" si="41">DE5</f>
        <v>Schweiz</v>
      </c>
      <c r="CG5" s="80">
        <f t="shared" ref="CG5:CG68" si="42">IF(OR(CF5="Niederlande",CF5="Brasilien",CF5="Portugal"),7,0)</f>
        <v>0</v>
      </c>
      <c r="CH5" s="14" t="str">
        <f t="shared" ref="CH5:CH68" si="43">DK5</f>
        <v>Niederlande</v>
      </c>
      <c r="CI5" s="80">
        <f t="shared" ref="CI5:CI68" si="44">IF(OR(CH5="Niederlande",CH5="England"),7,0)</f>
        <v>7</v>
      </c>
      <c r="CJ5" s="14" t="str">
        <f t="shared" si="0"/>
        <v>Australien</v>
      </c>
      <c r="CK5" s="80">
        <f t="shared" ref="CK5:CK68" si="45">IF(OR(CJ5="Niederlande",CJ5="Argentinien",CJ5="Frankreich"),7,0)</f>
        <v>0</v>
      </c>
      <c r="CL5" s="27">
        <f t="shared" si="8"/>
        <v>14</v>
      </c>
      <c r="CM5" t="s">
        <v>130</v>
      </c>
      <c r="CN5" t="s">
        <v>73</v>
      </c>
      <c r="CO5" t="s">
        <v>135</v>
      </c>
      <c r="CP5">
        <v>2</v>
      </c>
      <c r="CQ5" t="s">
        <v>83</v>
      </c>
      <c r="CR5">
        <v>1</v>
      </c>
      <c r="CS5" s="71">
        <f t="shared" si="9"/>
        <v>0</v>
      </c>
      <c r="CT5" s="80">
        <f t="shared" ref="CT5:CT68" si="46">IF(AND(CS5=3,CP5=2,CR5=1),8,IF(AND(CS5=3,CP5-CR5=1),6,IF(AND(CS5=3,CP5&gt;CR5),4,IF(AND(CS5=1,CP5=2,CR5=1),4,IF(AND(CS5=1,CP5-CR5=1),3,IF(AND(CS5=1,CP5&gt;CR5),2,0))))))</f>
        <v>0</v>
      </c>
      <c r="CU5" t="s">
        <v>140</v>
      </c>
      <c r="CV5" t="s">
        <v>73</v>
      </c>
      <c r="CW5" t="s">
        <v>86</v>
      </c>
      <c r="CX5">
        <v>4</v>
      </c>
      <c r="CY5" t="s">
        <v>83</v>
      </c>
      <c r="CZ5">
        <v>3</v>
      </c>
      <c r="DA5" s="71">
        <f t="shared" ref="DA5:DA68" si="47">IF(AND(CU5="Niederlande",CW5="Argentinien"),3,IF(CU5="Niederlande",1,IF(CW5="Argentinien",2,0)))</f>
        <v>0</v>
      </c>
      <c r="DB5" s="80">
        <f t="shared" ref="DB5:DB68" si="48">IF(AND(DA5=3,CX5=2,CZ5=3),8,IF(AND(DA5=3,CX5-CZ5=-1),6,IF(AND(DA5=3,CX5&lt;CZ5),4,IF(AND(DA5=2,CX5=2,CZ5=3),4,IF(AND(DA5=2,CX5-CZ5=-1),3,IF(AND(DA5=2,CX5&lt;CZ5),2,0))))))</f>
        <v>0</v>
      </c>
      <c r="DC5" t="s">
        <v>95</v>
      </c>
      <c r="DD5" t="s">
        <v>73</v>
      </c>
      <c r="DE5" t="s">
        <v>134</v>
      </c>
      <c r="DF5">
        <v>5</v>
      </c>
      <c r="DG5" t="s">
        <v>83</v>
      </c>
      <c r="DH5">
        <v>4</v>
      </c>
      <c r="DI5" s="71">
        <f t="shared" si="10"/>
        <v>0</v>
      </c>
      <c r="DJ5" s="80">
        <f t="shared" ref="DJ5:DJ68" si="49">IF(AND(DI5=3,DF5=1,DH5=0),8,IF(AND(DI5=3,DF5-DH5=1),6,IF(AND(DI5=3,DF5&gt;DH5),4,IF(AND(DI5=1,DF5=1,DH5=0),4,IF(AND(DI5=1,DF5-DH5=1),3,IF(AND(DI5=1,DF5&gt;DH5),2,0))))))</f>
        <v>0</v>
      </c>
      <c r="DK5" t="s">
        <v>84</v>
      </c>
      <c r="DL5" t="s">
        <v>73</v>
      </c>
      <c r="DM5" t="s">
        <v>87</v>
      </c>
      <c r="DN5">
        <v>4</v>
      </c>
      <c r="DO5" t="s">
        <v>83</v>
      </c>
      <c r="DP5">
        <v>3</v>
      </c>
      <c r="DQ5" s="71">
        <f t="shared" ref="DQ5:DQ68" si="50">IF(AND(DK5="England",DM5="Frankreich"),3,IF(DK5="England",1,IF(DM5="Frankreich",2,0)))</f>
        <v>0</v>
      </c>
      <c r="DR5" s="80">
        <f t="shared" ref="DR5:DR68" si="51">IF(AND(DQ5=3,DN5=1,DP5=2),8,IF(AND(DQ5=3,DN5-DP5=-1),6,IF(AND(DQ5=3,DN5&lt;DP5),4,IF(AND(DQ5=2,DN5=1,DP5=2),4,IF(AND(DQ5=2,DN5-DP5=-1),3,IF(AND(DQ5=2,DN5&lt;DP5),2,0))))))</f>
        <v>0</v>
      </c>
      <c r="DS5" s="27">
        <f t="shared" si="11"/>
        <v>0</v>
      </c>
      <c r="DT5" t="str">
        <f t="shared" si="12"/>
        <v>Katar</v>
      </c>
      <c r="DU5">
        <f t="shared" ref="DU5:DU68" si="52">IF(OR(DT5="Argentinien",DT5="Frankreich"),8,0)</f>
        <v>0</v>
      </c>
      <c r="DV5" t="str">
        <f t="shared" si="13"/>
        <v>Spanien</v>
      </c>
      <c r="DW5">
        <f t="shared" ref="DW5:DW68" si="53">IF(OR(DV5="Kroatien",DV5="Marokko"),8,0)</f>
        <v>0</v>
      </c>
      <c r="DX5" t="str">
        <f t="shared" si="14"/>
        <v>Niederlande</v>
      </c>
      <c r="DY5">
        <f t="shared" ref="DY5:DY68" si="54">IF(OR(DX5="Argentinien",DX5="Frankreich"),8,0)</f>
        <v>0</v>
      </c>
      <c r="DZ5" t="str">
        <f t="shared" si="15"/>
        <v>Kroatien</v>
      </c>
      <c r="EA5">
        <f t="shared" si="16"/>
        <v>8</v>
      </c>
      <c r="EB5" s="27">
        <f t="shared" si="17"/>
        <v>8</v>
      </c>
      <c r="EC5" t="s">
        <v>140</v>
      </c>
      <c r="ED5" t="s">
        <v>73</v>
      </c>
      <c r="EE5" t="s">
        <v>130</v>
      </c>
      <c r="EF5">
        <v>6</v>
      </c>
      <c r="EG5" t="s">
        <v>83</v>
      </c>
      <c r="EH5">
        <v>3</v>
      </c>
      <c r="EK5" t="s">
        <v>84</v>
      </c>
      <c r="EL5" t="s">
        <v>73</v>
      </c>
      <c r="EM5" t="s">
        <v>95</v>
      </c>
      <c r="EN5">
        <v>4</v>
      </c>
      <c r="EO5" t="s">
        <v>83</v>
      </c>
      <c r="EP5">
        <v>5</v>
      </c>
      <c r="EU5" t="s">
        <v>130</v>
      </c>
      <c r="EV5" t="s">
        <v>73</v>
      </c>
      <c r="EW5" t="s">
        <v>84</v>
      </c>
      <c r="EX5">
        <v>4</v>
      </c>
      <c r="EY5" t="s">
        <v>83</v>
      </c>
      <c r="EZ5">
        <v>5</v>
      </c>
      <c r="FC5" t="s">
        <v>140</v>
      </c>
      <c r="FD5" t="s">
        <v>73</v>
      </c>
      <c r="FE5" t="s">
        <v>95</v>
      </c>
      <c r="FF5">
        <v>2</v>
      </c>
      <c r="FG5" t="s">
        <v>83</v>
      </c>
      <c r="FH5">
        <v>3</v>
      </c>
      <c r="FL5" t="s">
        <v>130</v>
      </c>
      <c r="FN5" t="s">
        <v>84</v>
      </c>
      <c r="FP5" t="s">
        <v>140</v>
      </c>
      <c r="FR5" t="s">
        <v>95</v>
      </c>
      <c r="FU5">
        <v>249</v>
      </c>
      <c r="FX5">
        <v>0</v>
      </c>
    </row>
    <row r="6" spans="1:180" x14ac:dyDescent="0.45">
      <c r="A6" s="1">
        <v>3</v>
      </c>
      <c r="B6" s="45">
        <f t="shared" si="1"/>
        <v>661</v>
      </c>
      <c r="C6" s="12" t="s">
        <v>263</v>
      </c>
      <c r="D6" s="1" t="s">
        <v>264</v>
      </c>
      <c r="E6" s="13" t="s">
        <v>276</v>
      </c>
      <c r="F6" s="27">
        <f>VOR!IH6</f>
        <v>122</v>
      </c>
      <c r="G6" s="27">
        <f t="shared" si="18"/>
        <v>36</v>
      </c>
      <c r="H6" s="49">
        <f t="shared" si="19"/>
        <v>158</v>
      </c>
      <c r="I6" s="14" t="s">
        <v>136</v>
      </c>
      <c r="J6" t="s">
        <v>73</v>
      </c>
      <c r="K6" t="s">
        <v>85</v>
      </c>
      <c r="L6">
        <v>3</v>
      </c>
      <c r="M6" t="s">
        <v>83</v>
      </c>
      <c r="N6">
        <v>2</v>
      </c>
      <c r="O6" s="77">
        <f t="shared" si="20"/>
        <v>0</v>
      </c>
      <c r="P6" s="80">
        <f t="shared" si="21"/>
        <v>0</v>
      </c>
      <c r="Q6" t="s">
        <v>93</v>
      </c>
      <c r="R6" t="s">
        <v>73</v>
      </c>
      <c r="S6" t="s">
        <v>129</v>
      </c>
      <c r="T6">
        <v>3</v>
      </c>
      <c r="U6" t="s">
        <v>83</v>
      </c>
      <c r="V6">
        <v>1</v>
      </c>
      <c r="W6" s="71">
        <f t="shared" si="22"/>
        <v>1</v>
      </c>
      <c r="X6" s="80">
        <f t="shared" si="23"/>
        <v>2</v>
      </c>
      <c r="Y6" s="14" t="s">
        <v>94</v>
      </c>
      <c r="Z6" t="s">
        <v>73</v>
      </c>
      <c r="AA6" t="s">
        <v>86</v>
      </c>
      <c r="AB6">
        <v>3</v>
      </c>
      <c r="AC6" t="s">
        <v>83</v>
      </c>
      <c r="AD6">
        <v>2</v>
      </c>
      <c r="AE6" s="71">
        <f t="shared" si="24"/>
        <v>3</v>
      </c>
      <c r="AF6" s="80">
        <f t="shared" si="2"/>
        <v>4</v>
      </c>
      <c r="AG6" s="14" t="s">
        <v>137</v>
      </c>
      <c r="AH6" t="s">
        <v>73</v>
      </c>
      <c r="AI6" t="s">
        <v>84</v>
      </c>
      <c r="AJ6">
        <v>4</v>
      </c>
      <c r="AK6" t="s">
        <v>83</v>
      </c>
      <c r="AL6">
        <v>3</v>
      </c>
      <c r="AM6" s="71">
        <f t="shared" si="25"/>
        <v>0</v>
      </c>
      <c r="AN6" s="80">
        <f t="shared" si="26"/>
        <v>0</v>
      </c>
      <c r="AO6" s="14" t="s">
        <v>130</v>
      </c>
      <c r="AP6" t="s">
        <v>73</v>
      </c>
      <c r="AQ6" t="s">
        <v>89</v>
      </c>
      <c r="AR6">
        <v>1</v>
      </c>
      <c r="AS6" t="s">
        <v>83</v>
      </c>
      <c r="AT6">
        <v>2</v>
      </c>
      <c r="AU6" s="71">
        <f t="shared" si="3"/>
        <v>0</v>
      </c>
      <c r="AV6" s="80">
        <f t="shared" si="27"/>
        <v>0</v>
      </c>
      <c r="AW6" s="14" t="s">
        <v>134</v>
      </c>
      <c r="AX6" t="s">
        <v>73</v>
      </c>
      <c r="AY6" t="s">
        <v>135</v>
      </c>
      <c r="AZ6">
        <v>2</v>
      </c>
      <c r="BA6" t="s">
        <v>83</v>
      </c>
      <c r="BB6">
        <v>3</v>
      </c>
      <c r="BC6" s="71">
        <f t="shared" si="28"/>
        <v>0</v>
      </c>
      <c r="BD6" s="80">
        <f t="shared" si="4"/>
        <v>0</v>
      </c>
      <c r="BE6" s="14" t="s">
        <v>131</v>
      </c>
      <c r="BF6" t="s">
        <v>73</v>
      </c>
      <c r="BG6" t="s">
        <v>88</v>
      </c>
      <c r="BH6">
        <v>1</v>
      </c>
      <c r="BI6" t="s">
        <v>83</v>
      </c>
      <c r="BJ6">
        <v>2</v>
      </c>
      <c r="BK6" s="71">
        <f t="shared" si="5"/>
        <v>0</v>
      </c>
      <c r="BL6" s="80">
        <f t="shared" si="29"/>
        <v>0</v>
      </c>
      <c r="BM6" s="14" t="s">
        <v>96</v>
      </c>
      <c r="BN6" t="s">
        <v>73</v>
      </c>
      <c r="BO6" t="s">
        <v>90</v>
      </c>
      <c r="BP6">
        <v>2</v>
      </c>
      <c r="BQ6" t="s">
        <v>83</v>
      </c>
      <c r="BR6">
        <v>1</v>
      </c>
      <c r="BS6" s="71">
        <f t="shared" si="30"/>
        <v>1</v>
      </c>
      <c r="BT6" s="80">
        <f t="shared" si="6"/>
        <v>2</v>
      </c>
      <c r="BU6" s="27">
        <f t="shared" si="31"/>
        <v>8</v>
      </c>
      <c r="BV6" s="14" t="str">
        <f t="shared" si="32"/>
        <v>Marokko</v>
      </c>
      <c r="BW6" s="80">
        <f t="shared" si="7"/>
        <v>7</v>
      </c>
      <c r="BX6" s="14" t="str">
        <f t="shared" si="33"/>
        <v>Uruguay</v>
      </c>
      <c r="BY6" s="80">
        <f t="shared" si="34"/>
        <v>0</v>
      </c>
      <c r="BZ6" s="14" t="str">
        <f t="shared" si="35"/>
        <v>Ecuador</v>
      </c>
      <c r="CA6" s="80">
        <f t="shared" si="36"/>
        <v>0</v>
      </c>
      <c r="CB6" s="14" t="str">
        <f t="shared" si="37"/>
        <v>Argentinien</v>
      </c>
      <c r="CC6" s="80">
        <f t="shared" si="38"/>
        <v>7</v>
      </c>
      <c r="CD6" s="14" t="str">
        <f t="shared" si="39"/>
        <v>Deutschland</v>
      </c>
      <c r="CE6" s="80">
        <f t="shared" si="40"/>
        <v>0</v>
      </c>
      <c r="CF6" s="14" t="str">
        <f t="shared" si="41"/>
        <v>Portugal</v>
      </c>
      <c r="CG6" s="80">
        <f t="shared" si="42"/>
        <v>7</v>
      </c>
      <c r="CH6" s="14" t="str">
        <f t="shared" si="43"/>
        <v>USA</v>
      </c>
      <c r="CI6" s="80">
        <f t="shared" si="44"/>
        <v>0</v>
      </c>
      <c r="CJ6" s="14" t="str">
        <f t="shared" si="0"/>
        <v>Frankreich</v>
      </c>
      <c r="CK6" s="80">
        <f t="shared" si="45"/>
        <v>7</v>
      </c>
      <c r="CL6" s="27">
        <f t="shared" si="8"/>
        <v>28</v>
      </c>
      <c r="CM6" t="s">
        <v>89</v>
      </c>
      <c r="CN6" t="s">
        <v>73</v>
      </c>
      <c r="CO6" t="s">
        <v>135</v>
      </c>
      <c r="CP6">
        <v>2</v>
      </c>
      <c r="CQ6" t="s">
        <v>83</v>
      </c>
      <c r="CR6">
        <v>5</v>
      </c>
      <c r="CS6" s="71">
        <f t="shared" si="9"/>
        <v>0</v>
      </c>
      <c r="CT6" s="80">
        <f t="shared" si="46"/>
        <v>0</v>
      </c>
      <c r="CU6" t="s">
        <v>136</v>
      </c>
      <c r="CV6" t="s">
        <v>73</v>
      </c>
      <c r="CW6" t="s">
        <v>93</v>
      </c>
      <c r="CX6">
        <v>5</v>
      </c>
      <c r="CY6" t="s">
        <v>83</v>
      </c>
      <c r="CZ6">
        <v>4</v>
      </c>
      <c r="DA6" s="71">
        <f t="shared" si="47"/>
        <v>2</v>
      </c>
      <c r="DB6" s="80">
        <f t="shared" si="48"/>
        <v>0</v>
      </c>
      <c r="DC6" t="s">
        <v>88</v>
      </c>
      <c r="DD6" t="s">
        <v>73</v>
      </c>
      <c r="DE6" t="s">
        <v>96</v>
      </c>
      <c r="DF6">
        <v>2</v>
      </c>
      <c r="DG6" t="s">
        <v>83</v>
      </c>
      <c r="DH6">
        <v>4</v>
      </c>
      <c r="DI6" s="71">
        <f t="shared" si="10"/>
        <v>0</v>
      </c>
      <c r="DJ6" s="80">
        <f t="shared" si="49"/>
        <v>0</v>
      </c>
      <c r="DK6" t="s">
        <v>137</v>
      </c>
      <c r="DL6" t="s">
        <v>73</v>
      </c>
      <c r="DM6" t="s">
        <v>94</v>
      </c>
      <c r="DN6">
        <v>8</v>
      </c>
      <c r="DO6" t="s">
        <v>83</v>
      </c>
      <c r="DP6">
        <v>5</v>
      </c>
      <c r="DQ6" s="71">
        <f t="shared" si="50"/>
        <v>2</v>
      </c>
      <c r="DR6" s="80">
        <f t="shared" si="51"/>
        <v>0</v>
      </c>
      <c r="DS6" s="27">
        <f t="shared" si="11"/>
        <v>0</v>
      </c>
      <c r="DT6" t="str">
        <f t="shared" si="12"/>
        <v>Ecuador</v>
      </c>
      <c r="DU6">
        <f t="shared" si="52"/>
        <v>0</v>
      </c>
      <c r="DV6" t="str">
        <f t="shared" si="13"/>
        <v>Uruguay</v>
      </c>
      <c r="DW6">
        <f t="shared" si="53"/>
        <v>0</v>
      </c>
      <c r="DX6" t="str">
        <f t="shared" si="14"/>
        <v>USA</v>
      </c>
      <c r="DY6">
        <f t="shared" si="54"/>
        <v>0</v>
      </c>
      <c r="DZ6" t="str">
        <f t="shared" si="15"/>
        <v>Portugal</v>
      </c>
      <c r="EA6">
        <f t="shared" si="16"/>
        <v>0</v>
      </c>
      <c r="EB6" s="27">
        <f t="shared" si="17"/>
        <v>0</v>
      </c>
      <c r="EC6" t="s">
        <v>136</v>
      </c>
      <c r="ED6" t="s">
        <v>73</v>
      </c>
      <c r="EE6" t="s">
        <v>135</v>
      </c>
      <c r="EF6">
        <v>4</v>
      </c>
      <c r="EG6" t="s">
        <v>83</v>
      </c>
      <c r="EH6">
        <v>2</v>
      </c>
      <c r="EK6" t="s">
        <v>137</v>
      </c>
      <c r="EL6" t="s">
        <v>73</v>
      </c>
      <c r="EM6" t="s">
        <v>96</v>
      </c>
      <c r="EN6">
        <v>1</v>
      </c>
      <c r="EO6" t="s">
        <v>83</v>
      </c>
      <c r="EP6">
        <v>4</v>
      </c>
      <c r="EU6" t="s">
        <v>135</v>
      </c>
      <c r="EV6" t="s">
        <v>73</v>
      </c>
      <c r="EW6" t="s">
        <v>137</v>
      </c>
      <c r="EX6">
        <v>1</v>
      </c>
      <c r="EY6" t="s">
        <v>83</v>
      </c>
      <c r="EZ6">
        <v>3</v>
      </c>
      <c r="FC6" t="s">
        <v>136</v>
      </c>
      <c r="FD6" t="s">
        <v>73</v>
      </c>
      <c r="FE6" t="s">
        <v>96</v>
      </c>
      <c r="FF6">
        <v>4</v>
      </c>
      <c r="FG6" t="s">
        <v>83</v>
      </c>
      <c r="FH6">
        <v>3</v>
      </c>
      <c r="FL6" t="s">
        <v>135</v>
      </c>
      <c r="FN6" t="s">
        <v>137</v>
      </c>
      <c r="FP6" t="s">
        <v>96</v>
      </c>
      <c r="FR6" t="s">
        <v>136</v>
      </c>
      <c r="FU6">
        <v>180</v>
      </c>
      <c r="FX6" t="s">
        <v>265</v>
      </c>
    </row>
    <row r="7" spans="1:180" x14ac:dyDescent="0.45">
      <c r="A7" s="1">
        <v>4</v>
      </c>
      <c r="B7" s="45">
        <f t="shared" si="1"/>
        <v>514</v>
      </c>
      <c r="C7" s="12" t="s">
        <v>179</v>
      </c>
      <c r="D7" s="1" t="s">
        <v>266</v>
      </c>
      <c r="E7" s="13" t="s">
        <v>276</v>
      </c>
      <c r="F7" s="27">
        <f>VOR!IH7</f>
        <v>139</v>
      </c>
      <c r="G7" s="27">
        <f t="shared" si="18"/>
        <v>49</v>
      </c>
      <c r="H7" s="49">
        <f t="shared" si="19"/>
        <v>188</v>
      </c>
      <c r="I7" s="14" t="s">
        <v>136</v>
      </c>
      <c r="J7" t="s">
        <v>73</v>
      </c>
      <c r="K7" t="s">
        <v>92</v>
      </c>
      <c r="L7">
        <v>1</v>
      </c>
      <c r="M7" t="s">
        <v>83</v>
      </c>
      <c r="N7">
        <v>3</v>
      </c>
      <c r="O7" s="77">
        <f t="shared" si="20"/>
        <v>0</v>
      </c>
      <c r="P7" s="80">
        <f t="shared" si="21"/>
        <v>0</v>
      </c>
      <c r="Q7" t="s">
        <v>86</v>
      </c>
      <c r="R7" t="s">
        <v>73</v>
      </c>
      <c r="S7" t="s">
        <v>87</v>
      </c>
      <c r="T7">
        <v>2</v>
      </c>
      <c r="U7" t="s">
        <v>83</v>
      </c>
      <c r="V7">
        <v>3</v>
      </c>
      <c r="W7" s="71">
        <f t="shared" si="22"/>
        <v>2</v>
      </c>
      <c r="X7" s="80">
        <f t="shared" si="23"/>
        <v>0</v>
      </c>
      <c r="Y7" s="14" t="s">
        <v>94</v>
      </c>
      <c r="Z7" t="s">
        <v>73</v>
      </c>
      <c r="AA7" t="s">
        <v>133</v>
      </c>
      <c r="AB7">
        <v>2</v>
      </c>
      <c r="AC7" t="s">
        <v>83</v>
      </c>
      <c r="AD7">
        <v>1</v>
      </c>
      <c r="AE7" s="71">
        <f t="shared" si="24"/>
        <v>1</v>
      </c>
      <c r="AF7" s="80">
        <f t="shared" si="2"/>
        <v>2</v>
      </c>
      <c r="AG7" s="14" t="s">
        <v>85</v>
      </c>
      <c r="AH7" t="s">
        <v>73</v>
      </c>
      <c r="AI7" t="s">
        <v>140</v>
      </c>
      <c r="AJ7">
        <v>3</v>
      </c>
      <c r="AK7" t="s">
        <v>83</v>
      </c>
      <c r="AL7">
        <v>1</v>
      </c>
      <c r="AM7" s="71">
        <f t="shared" si="25"/>
        <v>1</v>
      </c>
      <c r="AN7" s="80">
        <f t="shared" si="26"/>
        <v>2</v>
      </c>
      <c r="AO7" s="14" t="s">
        <v>130</v>
      </c>
      <c r="AP7" t="s">
        <v>73</v>
      </c>
      <c r="AQ7" t="s">
        <v>89</v>
      </c>
      <c r="AR7">
        <v>3</v>
      </c>
      <c r="AS7" t="s">
        <v>83</v>
      </c>
      <c r="AT7">
        <v>2</v>
      </c>
      <c r="AU7" s="71">
        <f t="shared" si="3"/>
        <v>0</v>
      </c>
      <c r="AV7" s="80">
        <f t="shared" si="27"/>
        <v>0</v>
      </c>
      <c r="AW7" s="14" t="s">
        <v>90</v>
      </c>
      <c r="AX7" t="s">
        <v>73</v>
      </c>
      <c r="AY7" t="s">
        <v>138</v>
      </c>
      <c r="AZ7">
        <v>5</v>
      </c>
      <c r="BA7" t="s">
        <v>83</v>
      </c>
      <c r="BB7">
        <v>2</v>
      </c>
      <c r="BC7" s="71">
        <f t="shared" si="28"/>
        <v>1</v>
      </c>
      <c r="BD7" s="80">
        <f t="shared" si="4"/>
        <v>3</v>
      </c>
      <c r="BE7" s="14" t="s">
        <v>95</v>
      </c>
      <c r="BF7" t="s">
        <v>73</v>
      </c>
      <c r="BG7" t="s">
        <v>88</v>
      </c>
      <c r="BH7">
        <v>2</v>
      </c>
      <c r="BI7" t="s">
        <v>83</v>
      </c>
      <c r="BJ7">
        <v>3</v>
      </c>
      <c r="BK7" s="71">
        <f t="shared" si="5"/>
        <v>0</v>
      </c>
      <c r="BL7" s="80">
        <f t="shared" si="29"/>
        <v>0</v>
      </c>
      <c r="BM7" s="14" t="s">
        <v>96</v>
      </c>
      <c r="BN7" t="s">
        <v>73</v>
      </c>
      <c r="BO7" t="s">
        <v>150</v>
      </c>
      <c r="BP7">
        <v>3</v>
      </c>
      <c r="BQ7" t="s">
        <v>83</v>
      </c>
      <c r="BR7">
        <v>0</v>
      </c>
      <c r="BS7" s="71">
        <f t="shared" si="30"/>
        <v>1</v>
      </c>
      <c r="BT7" s="80">
        <f t="shared" si="6"/>
        <v>2</v>
      </c>
      <c r="BU7" s="27">
        <f t="shared" si="31"/>
        <v>9</v>
      </c>
      <c r="BV7" s="14" t="str">
        <f t="shared" si="32"/>
        <v>Spanien</v>
      </c>
      <c r="BW7" s="80">
        <f t="shared" si="7"/>
        <v>0</v>
      </c>
      <c r="BX7" s="14" t="str">
        <f t="shared" si="33"/>
        <v>Brasilien</v>
      </c>
      <c r="BY7" s="80">
        <f t="shared" si="34"/>
        <v>7</v>
      </c>
      <c r="BZ7" s="14" t="str">
        <f t="shared" si="35"/>
        <v>Wales</v>
      </c>
      <c r="CA7" s="80">
        <f t="shared" si="36"/>
        <v>0</v>
      </c>
      <c r="CB7" s="14" t="str">
        <f t="shared" si="37"/>
        <v>Australien</v>
      </c>
      <c r="CC7" s="80">
        <f t="shared" si="38"/>
        <v>0</v>
      </c>
      <c r="CD7" s="14" t="str">
        <f t="shared" si="39"/>
        <v>Deutschland</v>
      </c>
      <c r="CE7" s="80">
        <f t="shared" si="40"/>
        <v>0</v>
      </c>
      <c r="CF7" s="14" t="str">
        <f t="shared" si="41"/>
        <v>Portugal</v>
      </c>
      <c r="CG7" s="80">
        <f t="shared" si="42"/>
        <v>7</v>
      </c>
      <c r="CH7" s="14" t="str">
        <f t="shared" si="43"/>
        <v>England</v>
      </c>
      <c r="CI7" s="80">
        <f t="shared" si="44"/>
        <v>7</v>
      </c>
      <c r="CJ7" s="14" t="str">
        <f t="shared" si="0"/>
        <v>Frankreich</v>
      </c>
      <c r="CK7" s="80">
        <f t="shared" si="45"/>
        <v>7</v>
      </c>
      <c r="CL7" s="27">
        <f t="shared" si="8"/>
        <v>28</v>
      </c>
      <c r="CM7" t="s">
        <v>130</v>
      </c>
      <c r="CN7" t="s">
        <v>73</v>
      </c>
      <c r="CO7" t="s">
        <v>90</v>
      </c>
      <c r="CP7">
        <v>3</v>
      </c>
      <c r="CQ7" t="s">
        <v>83</v>
      </c>
      <c r="CR7">
        <v>5</v>
      </c>
      <c r="CS7" s="71">
        <f t="shared" si="9"/>
        <v>2</v>
      </c>
      <c r="CT7" s="80">
        <f t="shared" si="46"/>
        <v>0</v>
      </c>
      <c r="CU7" t="s">
        <v>92</v>
      </c>
      <c r="CV7" t="s">
        <v>73</v>
      </c>
      <c r="CW7" t="s">
        <v>87</v>
      </c>
      <c r="CX7">
        <v>2</v>
      </c>
      <c r="CY7" t="s">
        <v>83</v>
      </c>
      <c r="CZ7">
        <v>1</v>
      </c>
      <c r="DA7" s="71">
        <f t="shared" si="47"/>
        <v>0</v>
      </c>
      <c r="DB7" s="80">
        <f t="shared" si="48"/>
        <v>0</v>
      </c>
      <c r="DC7" t="s">
        <v>88</v>
      </c>
      <c r="DD7" t="s">
        <v>73</v>
      </c>
      <c r="DE7" t="s">
        <v>96</v>
      </c>
      <c r="DF7">
        <v>2</v>
      </c>
      <c r="DG7" t="s">
        <v>83</v>
      </c>
      <c r="DH7">
        <v>3</v>
      </c>
      <c r="DI7" s="71">
        <f t="shared" si="10"/>
        <v>0</v>
      </c>
      <c r="DJ7" s="80">
        <f t="shared" si="49"/>
        <v>0</v>
      </c>
      <c r="DK7" t="s">
        <v>85</v>
      </c>
      <c r="DL7" t="s">
        <v>73</v>
      </c>
      <c r="DM7" t="s">
        <v>94</v>
      </c>
      <c r="DN7">
        <v>2</v>
      </c>
      <c r="DO7" t="s">
        <v>83</v>
      </c>
      <c r="DP7">
        <v>4</v>
      </c>
      <c r="DQ7" s="71">
        <f t="shared" si="50"/>
        <v>3</v>
      </c>
      <c r="DR7" s="80">
        <f t="shared" si="51"/>
        <v>4</v>
      </c>
      <c r="DS7" s="27">
        <f t="shared" si="11"/>
        <v>4</v>
      </c>
      <c r="DT7" t="str">
        <f t="shared" si="12"/>
        <v>Wales</v>
      </c>
      <c r="DU7">
        <f t="shared" si="52"/>
        <v>0</v>
      </c>
      <c r="DV7" t="str">
        <f t="shared" si="13"/>
        <v>Brasilien</v>
      </c>
      <c r="DW7">
        <f t="shared" si="53"/>
        <v>0</v>
      </c>
      <c r="DX7" t="str">
        <f t="shared" si="14"/>
        <v>Frankreich</v>
      </c>
      <c r="DY7">
        <f t="shared" si="54"/>
        <v>8</v>
      </c>
      <c r="DZ7" t="str">
        <f t="shared" si="15"/>
        <v>Portugal</v>
      </c>
      <c r="EA7">
        <f t="shared" si="16"/>
        <v>0</v>
      </c>
      <c r="EB7" s="27">
        <f t="shared" si="17"/>
        <v>8</v>
      </c>
      <c r="EC7" t="s">
        <v>92</v>
      </c>
      <c r="ED7" t="s">
        <v>73</v>
      </c>
      <c r="EE7" t="s">
        <v>90</v>
      </c>
      <c r="EF7">
        <v>2</v>
      </c>
      <c r="EG7" t="s">
        <v>83</v>
      </c>
      <c r="EH7">
        <v>4</v>
      </c>
      <c r="EK7" t="s">
        <v>94</v>
      </c>
      <c r="EL7" t="s">
        <v>73</v>
      </c>
      <c r="EM7" t="s">
        <v>96</v>
      </c>
      <c r="EN7">
        <v>3</v>
      </c>
      <c r="EO7" t="s">
        <v>83</v>
      </c>
      <c r="EP7">
        <v>2</v>
      </c>
      <c r="EU7" t="s">
        <v>92</v>
      </c>
      <c r="EV7" t="s">
        <v>73</v>
      </c>
      <c r="EW7" t="s">
        <v>96</v>
      </c>
      <c r="EX7">
        <v>2</v>
      </c>
      <c r="EY7" t="s">
        <v>83</v>
      </c>
      <c r="EZ7">
        <v>4</v>
      </c>
      <c r="FC7" t="s">
        <v>90</v>
      </c>
      <c r="FD7" t="s">
        <v>73</v>
      </c>
      <c r="FE7" t="s">
        <v>94</v>
      </c>
      <c r="FF7">
        <v>3</v>
      </c>
      <c r="FG7" t="s">
        <v>83</v>
      </c>
      <c r="FH7">
        <v>4</v>
      </c>
      <c r="FL7" t="s">
        <v>92</v>
      </c>
      <c r="FN7" t="s">
        <v>96</v>
      </c>
      <c r="FP7" t="s">
        <v>90</v>
      </c>
      <c r="FR7" t="s">
        <v>94</v>
      </c>
      <c r="FU7">
        <v>224</v>
      </c>
      <c r="FX7" t="s">
        <v>267</v>
      </c>
    </row>
    <row r="8" spans="1:180" x14ac:dyDescent="0.45">
      <c r="A8" s="1">
        <v>5</v>
      </c>
      <c r="B8" s="45">
        <f t="shared" si="1"/>
        <v>585</v>
      </c>
      <c r="C8" s="12" t="s">
        <v>268</v>
      </c>
      <c r="D8" s="1" t="s">
        <v>269</v>
      </c>
      <c r="E8" s="13" t="s">
        <v>276</v>
      </c>
      <c r="F8" s="27">
        <f>VOR!IH8</f>
        <v>144</v>
      </c>
      <c r="G8" s="27">
        <f t="shared" si="18"/>
        <v>31</v>
      </c>
      <c r="H8" s="49">
        <f t="shared" si="19"/>
        <v>175</v>
      </c>
      <c r="I8" s="14" t="s">
        <v>140</v>
      </c>
      <c r="J8" t="s">
        <v>73</v>
      </c>
      <c r="K8" t="s">
        <v>137</v>
      </c>
      <c r="L8">
        <v>3</v>
      </c>
      <c r="M8" t="s">
        <v>83</v>
      </c>
      <c r="N8">
        <v>2</v>
      </c>
      <c r="O8" s="77">
        <f t="shared" si="20"/>
        <v>0</v>
      </c>
      <c r="P8" s="80">
        <f t="shared" si="21"/>
        <v>0</v>
      </c>
      <c r="Q8" t="s">
        <v>86</v>
      </c>
      <c r="R8" t="s">
        <v>73</v>
      </c>
      <c r="S8" t="s">
        <v>129</v>
      </c>
      <c r="T8">
        <v>3</v>
      </c>
      <c r="U8" t="s">
        <v>83</v>
      </c>
      <c r="V8">
        <v>4</v>
      </c>
      <c r="W8" s="71">
        <f t="shared" si="22"/>
        <v>0</v>
      </c>
      <c r="X8" s="80">
        <f t="shared" si="23"/>
        <v>0</v>
      </c>
      <c r="Y8" s="14" t="s">
        <v>94</v>
      </c>
      <c r="Z8" t="s">
        <v>73</v>
      </c>
      <c r="AA8" t="s">
        <v>133</v>
      </c>
      <c r="AB8">
        <v>3</v>
      </c>
      <c r="AC8" t="s">
        <v>83</v>
      </c>
      <c r="AD8">
        <v>1</v>
      </c>
      <c r="AE8" s="71">
        <f t="shared" si="24"/>
        <v>1</v>
      </c>
      <c r="AF8" s="80">
        <f t="shared" si="2"/>
        <v>4</v>
      </c>
      <c r="AG8" s="14" t="s">
        <v>85</v>
      </c>
      <c r="AH8" t="s">
        <v>73</v>
      </c>
      <c r="AI8" t="s">
        <v>132</v>
      </c>
      <c r="AJ8">
        <v>4</v>
      </c>
      <c r="AK8" t="s">
        <v>83</v>
      </c>
      <c r="AL8">
        <v>2</v>
      </c>
      <c r="AM8" s="71">
        <f t="shared" si="25"/>
        <v>3</v>
      </c>
      <c r="AN8" s="80">
        <f t="shared" si="26"/>
        <v>4</v>
      </c>
      <c r="AO8" s="14" t="s">
        <v>88</v>
      </c>
      <c r="AP8" t="s">
        <v>73</v>
      </c>
      <c r="AQ8" t="s">
        <v>89</v>
      </c>
      <c r="AR8">
        <v>3</v>
      </c>
      <c r="AS8" t="s">
        <v>83</v>
      </c>
      <c r="AT8">
        <v>2</v>
      </c>
      <c r="AU8" s="71">
        <f t="shared" si="3"/>
        <v>0</v>
      </c>
      <c r="AV8" s="80">
        <f t="shared" si="27"/>
        <v>0</v>
      </c>
      <c r="AW8" s="14" t="s">
        <v>134</v>
      </c>
      <c r="AX8" t="s">
        <v>73</v>
      </c>
      <c r="AY8" t="s">
        <v>135</v>
      </c>
      <c r="AZ8">
        <v>2</v>
      </c>
      <c r="BA8" t="s">
        <v>83</v>
      </c>
      <c r="BB8">
        <v>4</v>
      </c>
      <c r="BC8" s="71">
        <f t="shared" si="28"/>
        <v>0</v>
      </c>
      <c r="BD8" s="80">
        <f t="shared" si="4"/>
        <v>0</v>
      </c>
      <c r="BE8" s="14" t="s">
        <v>131</v>
      </c>
      <c r="BF8" t="s">
        <v>73</v>
      </c>
      <c r="BG8" t="s">
        <v>165</v>
      </c>
      <c r="BH8">
        <v>2</v>
      </c>
      <c r="BI8" t="s">
        <v>83</v>
      </c>
      <c r="BJ8">
        <v>4</v>
      </c>
      <c r="BK8" s="71">
        <f t="shared" si="5"/>
        <v>0</v>
      </c>
      <c r="BL8" s="80">
        <f t="shared" si="29"/>
        <v>0</v>
      </c>
      <c r="BM8" s="14" t="s">
        <v>96</v>
      </c>
      <c r="BN8" t="s">
        <v>73</v>
      </c>
      <c r="BO8" t="s">
        <v>150</v>
      </c>
      <c r="BP8">
        <v>6</v>
      </c>
      <c r="BQ8" t="s">
        <v>83</v>
      </c>
      <c r="BR8">
        <v>2</v>
      </c>
      <c r="BS8" s="71">
        <f t="shared" si="30"/>
        <v>1</v>
      </c>
      <c r="BT8" s="80">
        <f t="shared" si="6"/>
        <v>2</v>
      </c>
      <c r="BU8" s="27">
        <f t="shared" si="31"/>
        <v>10</v>
      </c>
      <c r="BV8" s="14" t="str">
        <f t="shared" si="32"/>
        <v>Deutschland</v>
      </c>
      <c r="BW8" s="80">
        <f t="shared" si="7"/>
        <v>0</v>
      </c>
      <c r="BX8" s="14" t="str">
        <f t="shared" si="33"/>
        <v>Uruguay</v>
      </c>
      <c r="BY8" s="80">
        <f t="shared" si="34"/>
        <v>0</v>
      </c>
      <c r="BZ8" s="14" t="str">
        <f t="shared" si="35"/>
        <v>Katar</v>
      </c>
      <c r="CA8" s="80">
        <f t="shared" si="36"/>
        <v>0</v>
      </c>
      <c r="CB8" s="14" t="str">
        <f t="shared" si="37"/>
        <v>Dänemark</v>
      </c>
      <c r="CC8" s="80">
        <f t="shared" si="38"/>
        <v>0</v>
      </c>
      <c r="CD8" s="14" t="str">
        <f t="shared" si="39"/>
        <v>Japan</v>
      </c>
      <c r="CE8" s="80">
        <f t="shared" si="40"/>
        <v>0</v>
      </c>
      <c r="CF8" s="14" t="str">
        <f t="shared" si="41"/>
        <v>Portugal</v>
      </c>
      <c r="CG8" s="80">
        <f t="shared" si="42"/>
        <v>7</v>
      </c>
      <c r="CH8" s="14" t="str">
        <f t="shared" si="43"/>
        <v>England</v>
      </c>
      <c r="CI8" s="80">
        <f t="shared" si="44"/>
        <v>7</v>
      </c>
      <c r="CJ8" s="14" t="str">
        <f t="shared" si="0"/>
        <v>Frankreich</v>
      </c>
      <c r="CK8" s="80">
        <f t="shared" si="45"/>
        <v>7</v>
      </c>
      <c r="CL8" s="27">
        <f t="shared" si="8"/>
        <v>21</v>
      </c>
      <c r="CM8" t="s">
        <v>88</v>
      </c>
      <c r="CN8" t="s">
        <v>73</v>
      </c>
      <c r="CO8" t="s">
        <v>135</v>
      </c>
      <c r="CP8">
        <v>6</v>
      </c>
      <c r="CQ8" t="s">
        <v>83</v>
      </c>
      <c r="CR8">
        <v>4</v>
      </c>
      <c r="CS8" s="71">
        <f t="shared" si="9"/>
        <v>0</v>
      </c>
      <c r="CT8" s="80">
        <f t="shared" si="46"/>
        <v>0</v>
      </c>
      <c r="CU8" t="s">
        <v>140</v>
      </c>
      <c r="CV8" t="s">
        <v>73</v>
      </c>
      <c r="CW8" t="s">
        <v>129</v>
      </c>
      <c r="CX8">
        <v>3</v>
      </c>
      <c r="CY8" t="s">
        <v>83</v>
      </c>
      <c r="CZ8">
        <v>5</v>
      </c>
      <c r="DA8" s="71">
        <f t="shared" si="47"/>
        <v>0</v>
      </c>
      <c r="DB8" s="80">
        <f t="shared" si="48"/>
        <v>0</v>
      </c>
      <c r="DC8" t="s">
        <v>165</v>
      </c>
      <c r="DD8" t="s">
        <v>73</v>
      </c>
      <c r="DE8" t="s">
        <v>96</v>
      </c>
      <c r="DF8">
        <v>2</v>
      </c>
      <c r="DG8" t="s">
        <v>83</v>
      </c>
      <c r="DH8">
        <v>4</v>
      </c>
      <c r="DI8" s="71">
        <f t="shared" si="10"/>
        <v>0</v>
      </c>
      <c r="DJ8" s="80">
        <f t="shared" si="49"/>
        <v>0</v>
      </c>
      <c r="DK8" t="s">
        <v>85</v>
      </c>
      <c r="DL8" t="s">
        <v>73</v>
      </c>
      <c r="DM8" t="s">
        <v>94</v>
      </c>
      <c r="DN8">
        <v>4</v>
      </c>
      <c r="DO8" t="s">
        <v>83</v>
      </c>
      <c r="DP8">
        <v>1</v>
      </c>
      <c r="DQ8" s="71">
        <f t="shared" si="50"/>
        <v>3</v>
      </c>
      <c r="DR8" s="80">
        <f t="shared" si="51"/>
        <v>0</v>
      </c>
      <c r="DS8" s="27">
        <f t="shared" si="11"/>
        <v>0</v>
      </c>
      <c r="DT8" t="str">
        <f t="shared" si="12"/>
        <v>Dänemark</v>
      </c>
      <c r="DU8">
        <f t="shared" si="52"/>
        <v>0</v>
      </c>
      <c r="DV8" t="str">
        <f t="shared" si="13"/>
        <v>Deutschland</v>
      </c>
      <c r="DW8">
        <f t="shared" si="53"/>
        <v>0</v>
      </c>
      <c r="DX8" t="str">
        <f t="shared" si="14"/>
        <v>England</v>
      </c>
      <c r="DY8">
        <f t="shared" si="54"/>
        <v>0</v>
      </c>
      <c r="DZ8" t="str">
        <f t="shared" si="15"/>
        <v>Portugal</v>
      </c>
      <c r="EA8">
        <f t="shared" si="16"/>
        <v>0</v>
      </c>
      <c r="EB8" s="27">
        <f t="shared" si="17"/>
        <v>0</v>
      </c>
      <c r="EC8" t="s">
        <v>129</v>
      </c>
      <c r="ED8" t="s">
        <v>73</v>
      </c>
      <c r="EE8" t="s">
        <v>88</v>
      </c>
      <c r="EF8">
        <v>4</v>
      </c>
      <c r="EG8" t="s">
        <v>83</v>
      </c>
      <c r="EH8">
        <v>6</v>
      </c>
      <c r="EK8" t="s">
        <v>85</v>
      </c>
      <c r="EL8" t="s">
        <v>73</v>
      </c>
      <c r="EM8" t="s">
        <v>96</v>
      </c>
      <c r="EN8">
        <v>4</v>
      </c>
      <c r="EO8" t="s">
        <v>83</v>
      </c>
      <c r="EP8">
        <v>6</v>
      </c>
      <c r="EU8" t="s">
        <v>129</v>
      </c>
      <c r="EV8" t="s">
        <v>73</v>
      </c>
      <c r="EW8" t="s">
        <v>85</v>
      </c>
      <c r="EX8">
        <v>1</v>
      </c>
      <c r="EY8" t="s">
        <v>83</v>
      </c>
      <c r="EZ8">
        <v>3</v>
      </c>
      <c r="FC8" t="s">
        <v>88</v>
      </c>
      <c r="FD8" t="s">
        <v>73</v>
      </c>
      <c r="FE8" t="s">
        <v>96</v>
      </c>
      <c r="FF8">
        <v>4</v>
      </c>
      <c r="FG8" t="s">
        <v>83</v>
      </c>
      <c r="FH8">
        <v>6</v>
      </c>
      <c r="FL8" t="s">
        <v>129</v>
      </c>
      <c r="FN8" t="s">
        <v>85</v>
      </c>
      <c r="FP8" t="s">
        <v>88</v>
      </c>
      <c r="FR8" t="s">
        <v>96</v>
      </c>
      <c r="FU8">
        <v>0</v>
      </c>
      <c r="FX8" t="s">
        <v>270</v>
      </c>
    </row>
    <row r="9" spans="1:180" x14ac:dyDescent="0.45">
      <c r="A9" s="1">
        <v>6</v>
      </c>
      <c r="B9" s="45">
        <f t="shared" si="1"/>
        <v>687</v>
      </c>
      <c r="C9" s="12" t="s">
        <v>271</v>
      </c>
      <c r="D9" s="1" t="s">
        <v>272</v>
      </c>
      <c r="E9" s="13" t="s">
        <v>276</v>
      </c>
      <c r="F9" s="27">
        <f>VOR!IH9</f>
        <v>119</v>
      </c>
      <c r="G9" s="27">
        <f t="shared" si="18"/>
        <v>29</v>
      </c>
      <c r="H9" s="49">
        <f t="shared" si="19"/>
        <v>148</v>
      </c>
      <c r="I9" s="14" t="s">
        <v>140</v>
      </c>
      <c r="J9" t="s">
        <v>73</v>
      </c>
      <c r="K9" t="s">
        <v>85</v>
      </c>
      <c r="L9">
        <v>2</v>
      </c>
      <c r="M9" t="s">
        <v>83</v>
      </c>
      <c r="N9">
        <v>1</v>
      </c>
      <c r="O9" s="77">
        <f t="shared" si="20"/>
        <v>0</v>
      </c>
      <c r="P9" s="80">
        <f t="shared" si="21"/>
        <v>0</v>
      </c>
      <c r="Q9" t="s">
        <v>86</v>
      </c>
      <c r="R9" t="s">
        <v>73</v>
      </c>
      <c r="S9" t="s">
        <v>87</v>
      </c>
      <c r="T9">
        <v>2</v>
      </c>
      <c r="U9" t="s">
        <v>83</v>
      </c>
      <c r="V9">
        <v>1</v>
      </c>
      <c r="W9" s="71">
        <f t="shared" si="22"/>
        <v>2</v>
      </c>
      <c r="X9" s="80">
        <f t="shared" si="23"/>
        <v>0</v>
      </c>
      <c r="Y9" s="14" t="s">
        <v>94</v>
      </c>
      <c r="Z9" t="s">
        <v>73</v>
      </c>
      <c r="AA9" t="s">
        <v>133</v>
      </c>
      <c r="AB9">
        <v>2</v>
      </c>
      <c r="AC9" t="s">
        <v>83</v>
      </c>
      <c r="AD9">
        <v>1</v>
      </c>
      <c r="AE9" s="71">
        <f t="shared" si="24"/>
        <v>1</v>
      </c>
      <c r="AF9" s="80">
        <f t="shared" si="2"/>
        <v>2</v>
      </c>
      <c r="AG9" s="14" t="s">
        <v>137</v>
      </c>
      <c r="AH9" t="s">
        <v>73</v>
      </c>
      <c r="AI9" t="s">
        <v>132</v>
      </c>
      <c r="AJ9">
        <v>2</v>
      </c>
      <c r="AK9" t="s">
        <v>83</v>
      </c>
      <c r="AL9">
        <v>1</v>
      </c>
      <c r="AM9" s="71">
        <f t="shared" si="25"/>
        <v>2</v>
      </c>
      <c r="AN9" s="80">
        <f t="shared" si="26"/>
        <v>0</v>
      </c>
      <c r="AO9" s="14" t="s">
        <v>88</v>
      </c>
      <c r="AP9" t="s">
        <v>73</v>
      </c>
      <c r="AQ9" t="s">
        <v>89</v>
      </c>
      <c r="AR9">
        <v>2</v>
      </c>
      <c r="AS9" t="s">
        <v>83</v>
      </c>
      <c r="AT9">
        <v>1</v>
      </c>
      <c r="AU9" s="71">
        <f t="shared" si="3"/>
        <v>0</v>
      </c>
      <c r="AV9" s="80">
        <f t="shared" si="27"/>
        <v>0</v>
      </c>
      <c r="AW9" s="14" t="s">
        <v>90</v>
      </c>
      <c r="AX9" t="s">
        <v>73</v>
      </c>
      <c r="AY9" t="s">
        <v>91</v>
      </c>
      <c r="AZ9">
        <v>2</v>
      </c>
      <c r="BA9" t="s">
        <v>83</v>
      </c>
      <c r="BB9">
        <v>1</v>
      </c>
      <c r="BC9" s="71">
        <f t="shared" si="28"/>
        <v>3</v>
      </c>
      <c r="BD9" s="80">
        <f t="shared" si="4"/>
        <v>4</v>
      </c>
      <c r="BE9" s="14" t="s">
        <v>142</v>
      </c>
      <c r="BF9" t="s">
        <v>73</v>
      </c>
      <c r="BG9" t="s">
        <v>130</v>
      </c>
      <c r="BH9">
        <v>2</v>
      </c>
      <c r="BI9" t="s">
        <v>83</v>
      </c>
      <c r="BJ9">
        <v>1</v>
      </c>
      <c r="BK9" s="71">
        <f t="shared" si="5"/>
        <v>2</v>
      </c>
      <c r="BL9" s="80">
        <f t="shared" si="29"/>
        <v>0</v>
      </c>
      <c r="BM9" s="14" t="s">
        <v>96</v>
      </c>
      <c r="BN9" t="s">
        <v>73</v>
      </c>
      <c r="BO9" t="s">
        <v>150</v>
      </c>
      <c r="BP9">
        <v>9</v>
      </c>
      <c r="BQ9" t="s">
        <v>83</v>
      </c>
      <c r="BR9">
        <v>1</v>
      </c>
      <c r="BS9" s="71">
        <f t="shared" si="30"/>
        <v>1</v>
      </c>
      <c r="BT9" s="80">
        <f t="shared" si="6"/>
        <v>2</v>
      </c>
      <c r="BU9" s="27">
        <f t="shared" si="31"/>
        <v>8</v>
      </c>
      <c r="BV9" s="14" t="str">
        <f t="shared" si="32"/>
        <v>Deutschland</v>
      </c>
      <c r="BW9" s="80">
        <f t="shared" si="7"/>
        <v>0</v>
      </c>
      <c r="BX9" s="14" t="str">
        <f t="shared" si="33"/>
        <v>Brasilien</v>
      </c>
      <c r="BY9" s="80">
        <f t="shared" si="34"/>
        <v>7</v>
      </c>
      <c r="BZ9" s="14" t="str">
        <f t="shared" si="35"/>
        <v>Katar</v>
      </c>
      <c r="CA9" s="80">
        <f t="shared" si="36"/>
        <v>0</v>
      </c>
      <c r="CB9" s="14" t="str">
        <f t="shared" si="37"/>
        <v>Polen</v>
      </c>
      <c r="CC9" s="80">
        <f t="shared" si="38"/>
        <v>0</v>
      </c>
      <c r="CD9" s="14" t="str">
        <f t="shared" si="39"/>
        <v>Kanada</v>
      </c>
      <c r="CE9" s="80">
        <f t="shared" si="40"/>
        <v>0</v>
      </c>
      <c r="CF9" s="14" t="str">
        <f t="shared" si="41"/>
        <v>Portugal</v>
      </c>
      <c r="CG9" s="80">
        <f t="shared" si="42"/>
        <v>7</v>
      </c>
      <c r="CH9" s="14" t="str">
        <f t="shared" si="43"/>
        <v>USA</v>
      </c>
      <c r="CI9" s="80">
        <f t="shared" si="44"/>
        <v>0</v>
      </c>
      <c r="CJ9" s="14" t="str">
        <f t="shared" si="0"/>
        <v>Frankreich</v>
      </c>
      <c r="CK9" s="80">
        <f t="shared" si="45"/>
        <v>7</v>
      </c>
      <c r="CL9" s="27">
        <f>CK9+CI9+CG9+CE9+CC9+CA9+BY9+BW9</f>
        <v>21</v>
      </c>
      <c r="CM9" t="s">
        <v>88</v>
      </c>
      <c r="CN9" t="s">
        <v>73</v>
      </c>
      <c r="CO9" t="s">
        <v>90</v>
      </c>
      <c r="CP9">
        <v>5</v>
      </c>
      <c r="CQ9" t="s">
        <v>83</v>
      </c>
      <c r="CR9">
        <v>1</v>
      </c>
      <c r="CS9" s="71">
        <f t="shared" si="9"/>
        <v>2</v>
      </c>
      <c r="CT9" s="80">
        <f t="shared" si="46"/>
        <v>0</v>
      </c>
      <c r="CU9" t="s">
        <v>140</v>
      </c>
      <c r="CV9" t="s">
        <v>73</v>
      </c>
      <c r="CW9" t="s">
        <v>86</v>
      </c>
      <c r="CX9">
        <v>5</v>
      </c>
      <c r="CY9" t="s">
        <v>83</v>
      </c>
      <c r="CZ9">
        <v>1</v>
      </c>
      <c r="DA9" s="71">
        <f t="shared" si="47"/>
        <v>0</v>
      </c>
      <c r="DB9" s="80">
        <f t="shared" si="48"/>
        <v>0</v>
      </c>
      <c r="DC9" t="s">
        <v>142</v>
      </c>
      <c r="DD9" t="s">
        <v>73</v>
      </c>
      <c r="DE9" t="s">
        <v>96</v>
      </c>
      <c r="DF9">
        <v>9</v>
      </c>
      <c r="DG9" t="s">
        <v>83</v>
      </c>
      <c r="DH9">
        <v>1</v>
      </c>
      <c r="DI9" s="71">
        <f t="shared" si="10"/>
        <v>0</v>
      </c>
      <c r="DJ9" s="80">
        <f t="shared" si="49"/>
        <v>0</v>
      </c>
      <c r="DK9" t="s">
        <v>137</v>
      </c>
      <c r="DL9" t="s">
        <v>73</v>
      </c>
      <c r="DM9" t="s">
        <v>94</v>
      </c>
      <c r="DN9">
        <v>5</v>
      </c>
      <c r="DO9" t="s">
        <v>83</v>
      </c>
      <c r="DP9">
        <v>1</v>
      </c>
      <c r="DQ9" s="71">
        <f t="shared" si="50"/>
        <v>2</v>
      </c>
      <c r="DR9" s="80">
        <f t="shared" si="51"/>
        <v>0</v>
      </c>
      <c r="DS9" s="27">
        <f t="shared" si="11"/>
        <v>0</v>
      </c>
      <c r="DT9" t="str">
        <f t="shared" si="12"/>
        <v>Katar</v>
      </c>
      <c r="DU9">
        <f t="shared" si="52"/>
        <v>0</v>
      </c>
      <c r="DV9" t="str">
        <f t="shared" si="13"/>
        <v>Deutschland</v>
      </c>
      <c r="DW9">
        <f t="shared" si="53"/>
        <v>0</v>
      </c>
      <c r="DX9" t="str">
        <f t="shared" si="14"/>
        <v>USA</v>
      </c>
      <c r="DY9">
        <f t="shared" si="54"/>
        <v>0</v>
      </c>
      <c r="DZ9" t="str">
        <f t="shared" si="15"/>
        <v>Kanada</v>
      </c>
      <c r="EA9">
        <f t="shared" si="16"/>
        <v>0</v>
      </c>
      <c r="EB9" s="27">
        <f t="shared" si="17"/>
        <v>0</v>
      </c>
      <c r="EC9" t="s">
        <v>140</v>
      </c>
      <c r="ED9" t="s">
        <v>73</v>
      </c>
      <c r="EE9" t="s">
        <v>88</v>
      </c>
      <c r="EF9">
        <v>2</v>
      </c>
      <c r="EG9" t="s">
        <v>83</v>
      </c>
      <c r="EH9">
        <v>1</v>
      </c>
      <c r="EK9" t="s">
        <v>137</v>
      </c>
      <c r="EL9" t="s">
        <v>73</v>
      </c>
      <c r="EM9" t="s">
        <v>142</v>
      </c>
      <c r="EN9">
        <v>2</v>
      </c>
      <c r="EO9" t="s">
        <v>83</v>
      </c>
      <c r="EP9">
        <v>0</v>
      </c>
      <c r="EU9" t="s">
        <v>88</v>
      </c>
      <c r="EV9" t="s">
        <v>73</v>
      </c>
      <c r="EW9" t="s">
        <v>142</v>
      </c>
      <c r="EX9">
        <v>2</v>
      </c>
      <c r="EY9" t="s">
        <v>83</v>
      </c>
      <c r="EZ9">
        <v>1</v>
      </c>
      <c r="FC9" t="s">
        <v>140</v>
      </c>
      <c r="FD9" t="s">
        <v>73</v>
      </c>
      <c r="FE9" t="s">
        <v>137</v>
      </c>
      <c r="FF9">
        <v>1</v>
      </c>
      <c r="FG9" t="s">
        <v>83</v>
      </c>
      <c r="FH9">
        <v>9</v>
      </c>
      <c r="FL9" t="s">
        <v>142</v>
      </c>
      <c r="FN9" t="s">
        <v>88</v>
      </c>
      <c r="FP9" t="s">
        <v>140</v>
      </c>
      <c r="FR9" t="s">
        <v>137</v>
      </c>
      <c r="FU9">
        <v>2095</v>
      </c>
      <c r="FX9" t="s">
        <v>137</v>
      </c>
    </row>
    <row r="10" spans="1:180" x14ac:dyDescent="0.45">
      <c r="A10" s="1">
        <v>7</v>
      </c>
      <c r="B10" s="45">
        <f t="shared" si="1"/>
        <v>656</v>
      </c>
      <c r="C10" s="12" t="s">
        <v>273</v>
      </c>
      <c r="D10" s="1" t="s">
        <v>274</v>
      </c>
      <c r="E10" s="13" t="s">
        <v>276</v>
      </c>
      <c r="F10" s="27">
        <f>VOR!IH10</f>
        <v>133</v>
      </c>
      <c r="G10" s="27">
        <f t="shared" si="18"/>
        <v>27</v>
      </c>
      <c r="H10" s="49">
        <f t="shared" si="19"/>
        <v>160</v>
      </c>
      <c r="I10" s="14" t="s">
        <v>84</v>
      </c>
      <c r="J10" t="s">
        <v>73</v>
      </c>
      <c r="K10" t="s">
        <v>85</v>
      </c>
      <c r="L10">
        <v>4</v>
      </c>
      <c r="M10" t="s">
        <v>83</v>
      </c>
      <c r="N10">
        <v>3</v>
      </c>
      <c r="O10" s="77">
        <f t="shared" si="20"/>
        <v>1</v>
      </c>
      <c r="P10" s="80">
        <f t="shared" si="21"/>
        <v>2</v>
      </c>
      <c r="Q10" t="s">
        <v>86</v>
      </c>
      <c r="R10" t="s">
        <v>73</v>
      </c>
      <c r="S10" t="s">
        <v>87</v>
      </c>
      <c r="T10">
        <v>5</v>
      </c>
      <c r="U10" t="s">
        <v>83</v>
      </c>
      <c r="V10">
        <v>6</v>
      </c>
      <c r="W10" s="71">
        <f t="shared" si="22"/>
        <v>2</v>
      </c>
      <c r="X10" s="80">
        <f t="shared" si="23"/>
        <v>0</v>
      </c>
      <c r="Y10" s="14" t="s">
        <v>94</v>
      </c>
      <c r="Z10" t="s">
        <v>73</v>
      </c>
      <c r="AA10" t="s">
        <v>93</v>
      </c>
      <c r="AB10">
        <v>6</v>
      </c>
      <c r="AC10" t="s">
        <v>83</v>
      </c>
      <c r="AD10">
        <v>5</v>
      </c>
      <c r="AE10" s="71">
        <f t="shared" si="24"/>
        <v>1</v>
      </c>
      <c r="AF10" s="80">
        <f t="shared" si="2"/>
        <v>2</v>
      </c>
      <c r="AG10" s="14" t="s">
        <v>137</v>
      </c>
      <c r="AH10" t="s">
        <v>73</v>
      </c>
      <c r="AI10" t="s">
        <v>132</v>
      </c>
      <c r="AJ10">
        <v>8</v>
      </c>
      <c r="AK10" t="s">
        <v>83</v>
      </c>
      <c r="AL10">
        <v>6</v>
      </c>
      <c r="AM10" s="71">
        <f t="shared" si="25"/>
        <v>2</v>
      </c>
      <c r="AN10" s="80">
        <f t="shared" si="26"/>
        <v>0</v>
      </c>
      <c r="AO10" s="14" t="s">
        <v>88</v>
      </c>
      <c r="AP10" t="s">
        <v>73</v>
      </c>
      <c r="AQ10" t="s">
        <v>95</v>
      </c>
      <c r="AR10">
        <v>7</v>
      </c>
      <c r="AS10" t="s">
        <v>83</v>
      </c>
      <c r="AT10">
        <v>5</v>
      </c>
      <c r="AU10" s="71">
        <f t="shared" si="3"/>
        <v>2</v>
      </c>
      <c r="AV10" s="80">
        <f t="shared" si="27"/>
        <v>0</v>
      </c>
      <c r="AW10" s="14" t="s">
        <v>150</v>
      </c>
      <c r="AX10" t="s">
        <v>73</v>
      </c>
      <c r="AY10" t="s">
        <v>135</v>
      </c>
      <c r="AZ10">
        <v>6</v>
      </c>
      <c r="BA10" t="s">
        <v>83</v>
      </c>
      <c r="BB10">
        <v>5</v>
      </c>
      <c r="BC10" s="71">
        <f t="shared" si="28"/>
        <v>0</v>
      </c>
      <c r="BD10" s="80">
        <f t="shared" si="4"/>
        <v>0</v>
      </c>
      <c r="BE10" s="14" t="s">
        <v>131</v>
      </c>
      <c r="BF10" t="s">
        <v>73</v>
      </c>
      <c r="BG10" t="s">
        <v>130</v>
      </c>
      <c r="BH10">
        <v>6</v>
      </c>
      <c r="BI10" t="s">
        <v>83</v>
      </c>
      <c r="BJ10">
        <v>7</v>
      </c>
      <c r="BK10" s="71">
        <f t="shared" si="5"/>
        <v>2</v>
      </c>
      <c r="BL10" s="80">
        <f t="shared" si="29"/>
        <v>0</v>
      </c>
      <c r="BM10" s="14" t="s">
        <v>96</v>
      </c>
      <c r="BN10" t="s">
        <v>73</v>
      </c>
      <c r="BO10" t="s">
        <v>90</v>
      </c>
      <c r="BP10">
        <v>8</v>
      </c>
      <c r="BQ10" t="s">
        <v>83</v>
      </c>
      <c r="BR10">
        <v>7</v>
      </c>
      <c r="BS10" s="71">
        <f t="shared" si="30"/>
        <v>1</v>
      </c>
      <c r="BT10" s="80">
        <f t="shared" si="6"/>
        <v>2</v>
      </c>
      <c r="BU10" s="27">
        <f t="shared" si="31"/>
        <v>6</v>
      </c>
      <c r="BV10" s="14" t="str">
        <f t="shared" si="32"/>
        <v>Deutschland</v>
      </c>
      <c r="BW10" s="80">
        <f t="shared" si="7"/>
        <v>0</v>
      </c>
      <c r="BX10" s="14" t="str">
        <f t="shared" si="33"/>
        <v>Serbien</v>
      </c>
      <c r="BY10" s="80">
        <f t="shared" si="34"/>
        <v>0</v>
      </c>
      <c r="BZ10" s="14" t="str">
        <f t="shared" si="35"/>
        <v>Niederlande</v>
      </c>
      <c r="CA10" s="80">
        <f t="shared" si="36"/>
        <v>7</v>
      </c>
      <c r="CB10" s="14" t="str">
        <f t="shared" si="37"/>
        <v>Australien</v>
      </c>
      <c r="CC10" s="80">
        <f t="shared" si="38"/>
        <v>0</v>
      </c>
      <c r="CD10" s="14" t="str">
        <f t="shared" si="39"/>
        <v>Spanien</v>
      </c>
      <c r="CE10" s="80">
        <f t="shared" si="40"/>
        <v>0</v>
      </c>
      <c r="CF10" s="14" t="str">
        <f t="shared" si="41"/>
        <v>Portugal</v>
      </c>
      <c r="CG10" s="80">
        <f t="shared" si="42"/>
        <v>7</v>
      </c>
      <c r="CH10" s="14" t="str">
        <f t="shared" si="43"/>
        <v>USA</v>
      </c>
      <c r="CI10" s="80">
        <f t="shared" si="44"/>
        <v>0</v>
      </c>
      <c r="CJ10" s="14" t="str">
        <f t="shared" si="0"/>
        <v>Frankreich</v>
      </c>
      <c r="CK10" s="80">
        <f t="shared" si="45"/>
        <v>7</v>
      </c>
      <c r="CL10" s="27">
        <f t="shared" ref="CL10:CL73" si="55">CK10+CI10+CG10+CE10+CC10+CA10+BY10+BW10</f>
        <v>21</v>
      </c>
      <c r="CM10" t="s">
        <v>88</v>
      </c>
      <c r="CN10" t="s">
        <v>73</v>
      </c>
      <c r="CO10" t="s">
        <v>150</v>
      </c>
      <c r="CP10">
        <v>8</v>
      </c>
      <c r="CQ10" t="s">
        <v>83</v>
      </c>
      <c r="CR10">
        <v>7</v>
      </c>
      <c r="CS10" s="71">
        <f t="shared" si="9"/>
        <v>0</v>
      </c>
      <c r="CT10" s="80">
        <f t="shared" si="46"/>
        <v>0</v>
      </c>
      <c r="CU10" t="s">
        <v>84</v>
      </c>
      <c r="CV10" t="s">
        <v>73</v>
      </c>
      <c r="CW10" t="s">
        <v>87</v>
      </c>
      <c r="CX10">
        <v>5</v>
      </c>
      <c r="CY10" t="s">
        <v>83</v>
      </c>
      <c r="CZ10">
        <v>4</v>
      </c>
      <c r="DA10" s="71">
        <f t="shared" si="47"/>
        <v>1</v>
      </c>
      <c r="DB10" s="80">
        <f t="shared" si="48"/>
        <v>0</v>
      </c>
      <c r="DC10" t="s">
        <v>130</v>
      </c>
      <c r="DD10" t="s">
        <v>73</v>
      </c>
      <c r="DE10" t="s">
        <v>96</v>
      </c>
      <c r="DF10">
        <v>6</v>
      </c>
      <c r="DG10" t="s">
        <v>83</v>
      </c>
      <c r="DH10">
        <v>8</v>
      </c>
      <c r="DI10" s="71">
        <f t="shared" si="10"/>
        <v>0</v>
      </c>
      <c r="DJ10" s="80">
        <f t="shared" si="49"/>
        <v>0</v>
      </c>
      <c r="DK10" t="s">
        <v>137</v>
      </c>
      <c r="DL10" t="s">
        <v>73</v>
      </c>
      <c r="DM10" t="s">
        <v>94</v>
      </c>
      <c r="DN10">
        <v>9</v>
      </c>
      <c r="DO10" t="s">
        <v>83</v>
      </c>
      <c r="DP10">
        <v>6</v>
      </c>
      <c r="DQ10" s="71">
        <f t="shared" si="50"/>
        <v>2</v>
      </c>
      <c r="DR10" s="80">
        <f t="shared" si="51"/>
        <v>0</v>
      </c>
      <c r="DS10" s="27">
        <f t="shared" si="11"/>
        <v>0</v>
      </c>
      <c r="DT10" t="str">
        <f t="shared" si="12"/>
        <v>Niederlande</v>
      </c>
      <c r="DU10">
        <f t="shared" si="52"/>
        <v>0</v>
      </c>
      <c r="DV10" t="str">
        <f t="shared" si="13"/>
        <v>Deutschland</v>
      </c>
      <c r="DW10">
        <f t="shared" si="53"/>
        <v>0</v>
      </c>
      <c r="DX10" t="str">
        <f t="shared" si="14"/>
        <v>USA</v>
      </c>
      <c r="DY10">
        <f t="shared" si="54"/>
        <v>0</v>
      </c>
      <c r="DZ10" t="str">
        <f t="shared" si="15"/>
        <v>Portugal</v>
      </c>
      <c r="EA10">
        <f t="shared" si="16"/>
        <v>0</v>
      </c>
      <c r="EB10" s="27">
        <f t="shared" si="17"/>
        <v>0</v>
      </c>
      <c r="EC10" t="s">
        <v>84</v>
      </c>
      <c r="ED10" t="s">
        <v>73</v>
      </c>
      <c r="EE10" t="s">
        <v>88</v>
      </c>
      <c r="EF10">
        <v>5</v>
      </c>
      <c r="EG10" t="s">
        <v>83</v>
      </c>
      <c r="EH10">
        <v>6</v>
      </c>
      <c r="EK10" t="s">
        <v>137</v>
      </c>
      <c r="EL10" t="s">
        <v>73</v>
      </c>
      <c r="EM10" t="s">
        <v>96</v>
      </c>
      <c r="EN10">
        <v>8</v>
      </c>
      <c r="EO10" t="s">
        <v>83</v>
      </c>
      <c r="EP10">
        <v>9</v>
      </c>
      <c r="EU10" t="s">
        <v>84</v>
      </c>
      <c r="EV10" t="s">
        <v>73</v>
      </c>
      <c r="EW10" t="s">
        <v>137</v>
      </c>
      <c r="EX10">
        <v>8</v>
      </c>
      <c r="EY10" t="s">
        <v>83</v>
      </c>
      <c r="EZ10">
        <v>9</v>
      </c>
      <c r="FC10" t="s">
        <v>88</v>
      </c>
      <c r="FD10" t="s">
        <v>73</v>
      </c>
      <c r="FE10" t="s">
        <v>96</v>
      </c>
      <c r="FF10">
        <v>6</v>
      </c>
      <c r="FG10" t="s">
        <v>83</v>
      </c>
      <c r="FH10">
        <v>7</v>
      </c>
      <c r="FL10" t="s">
        <v>84</v>
      </c>
      <c r="FN10" t="s">
        <v>137</v>
      </c>
      <c r="FP10" t="s">
        <v>88</v>
      </c>
      <c r="FR10" t="s">
        <v>96</v>
      </c>
      <c r="FU10">
        <v>1020</v>
      </c>
      <c r="FX10" t="s">
        <v>275</v>
      </c>
    </row>
    <row r="11" spans="1:180" x14ac:dyDescent="0.45">
      <c r="A11" s="1">
        <v>8</v>
      </c>
      <c r="B11" s="45">
        <f t="shared" si="1"/>
        <v>704</v>
      </c>
      <c r="C11" s="14" t="s">
        <v>203</v>
      </c>
      <c r="D11" t="s">
        <v>204</v>
      </c>
      <c r="E11" s="15" t="s">
        <v>248</v>
      </c>
      <c r="F11" s="28">
        <f>VOR!IH11</f>
        <v>125</v>
      </c>
      <c r="G11" s="27">
        <f t="shared" si="18"/>
        <v>15</v>
      </c>
      <c r="H11" s="49">
        <f t="shared" si="19"/>
        <v>140</v>
      </c>
      <c r="I11" s="14" t="s">
        <v>84</v>
      </c>
      <c r="J11" t="s">
        <v>73</v>
      </c>
      <c r="K11" t="s">
        <v>137</v>
      </c>
      <c r="L11">
        <v>4</v>
      </c>
      <c r="M11" t="s">
        <v>83</v>
      </c>
      <c r="N11">
        <v>5</v>
      </c>
      <c r="O11" s="77">
        <f t="shared" si="20"/>
        <v>3</v>
      </c>
      <c r="P11" s="80">
        <f t="shared" si="21"/>
        <v>0</v>
      </c>
      <c r="Q11" t="s">
        <v>133</v>
      </c>
      <c r="R11" t="s">
        <v>73</v>
      </c>
      <c r="S11" t="s">
        <v>94</v>
      </c>
      <c r="T11">
        <v>1</v>
      </c>
      <c r="U11" t="s">
        <v>83</v>
      </c>
      <c r="V11">
        <v>1</v>
      </c>
      <c r="W11" s="71">
        <f t="shared" si="22"/>
        <v>0</v>
      </c>
      <c r="X11" s="80">
        <f t="shared" si="23"/>
        <v>0</v>
      </c>
      <c r="Y11" s="14" t="s">
        <v>129</v>
      </c>
      <c r="Z11" t="s">
        <v>73</v>
      </c>
      <c r="AA11" t="s">
        <v>86</v>
      </c>
      <c r="AB11">
        <v>0</v>
      </c>
      <c r="AC11" t="s">
        <v>83</v>
      </c>
      <c r="AD11">
        <v>1</v>
      </c>
      <c r="AE11" s="71">
        <f t="shared" si="24"/>
        <v>2</v>
      </c>
      <c r="AF11" s="80">
        <f t="shared" si="2"/>
        <v>0</v>
      </c>
      <c r="AG11" s="14" t="s">
        <v>85</v>
      </c>
      <c r="AH11" t="s">
        <v>73</v>
      </c>
      <c r="AI11" t="s">
        <v>136</v>
      </c>
      <c r="AJ11">
        <v>1</v>
      </c>
      <c r="AK11" t="s">
        <v>83</v>
      </c>
      <c r="AL11">
        <v>3</v>
      </c>
      <c r="AM11" s="71">
        <f t="shared" si="25"/>
        <v>1</v>
      </c>
      <c r="AN11" s="80">
        <f t="shared" si="26"/>
        <v>0</v>
      </c>
      <c r="AO11" s="14" t="s">
        <v>141</v>
      </c>
      <c r="AP11" t="s">
        <v>73</v>
      </c>
      <c r="AQ11" t="s">
        <v>131</v>
      </c>
      <c r="AR11">
        <v>3</v>
      </c>
      <c r="AS11" t="s">
        <v>83</v>
      </c>
      <c r="AT11">
        <v>3</v>
      </c>
      <c r="AU11" s="71">
        <f t="shared" si="3"/>
        <v>0</v>
      </c>
      <c r="AV11" s="80">
        <f t="shared" si="27"/>
        <v>0</v>
      </c>
      <c r="AW11" s="14" t="s">
        <v>166</v>
      </c>
      <c r="AX11" t="s">
        <v>73</v>
      </c>
      <c r="AY11" t="s">
        <v>135</v>
      </c>
      <c r="AZ11">
        <v>2</v>
      </c>
      <c r="BA11" t="s">
        <v>83</v>
      </c>
      <c r="BB11">
        <v>3</v>
      </c>
      <c r="BC11" s="71">
        <f t="shared" si="28"/>
        <v>0</v>
      </c>
      <c r="BD11" s="80">
        <f t="shared" si="4"/>
        <v>0</v>
      </c>
      <c r="BE11" s="14" t="s">
        <v>89</v>
      </c>
      <c r="BF11" t="s">
        <v>73</v>
      </c>
      <c r="BG11" t="s">
        <v>165</v>
      </c>
      <c r="BH11">
        <v>2</v>
      </c>
      <c r="BI11" t="s">
        <v>83</v>
      </c>
      <c r="BJ11">
        <v>2</v>
      </c>
      <c r="BK11" s="71">
        <f t="shared" si="5"/>
        <v>1</v>
      </c>
      <c r="BL11" s="80">
        <f t="shared" si="29"/>
        <v>0</v>
      </c>
      <c r="BM11" s="14" t="s">
        <v>96</v>
      </c>
      <c r="BN11" t="s">
        <v>73</v>
      </c>
      <c r="BO11" t="s">
        <v>150</v>
      </c>
      <c r="BP11">
        <v>3</v>
      </c>
      <c r="BQ11" t="s">
        <v>83</v>
      </c>
      <c r="BR11">
        <v>3</v>
      </c>
      <c r="BS11" s="71">
        <f t="shared" si="30"/>
        <v>1</v>
      </c>
      <c r="BT11" s="80">
        <f t="shared" si="6"/>
        <v>0</v>
      </c>
      <c r="BU11" s="28">
        <f t="shared" si="31"/>
        <v>0</v>
      </c>
      <c r="BV11" s="14" t="str">
        <f t="shared" si="32"/>
        <v>Belgien</v>
      </c>
      <c r="BW11" s="80">
        <f t="shared" si="7"/>
        <v>0</v>
      </c>
      <c r="BX11" s="14" t="str">
        <f t="shared" si="33"/>
        <v>Uruguay</v>
      </c>
      <c r="BY11" s="80">
        <f t="shared" si="34"/>
        <v>0</v>
      </c>
      <c r="BZ11" s="14" t="str">
        <f t="shared" si="35"/>
        <v>USA</v>
      </c>
      <c r="CA11" s="80">
        <f t="shared" si="36"/>
        <v>0</v>
      </c>
      <c r="CB11" s="14" t="str">
        <f t="shared" si="37"/>
        <v>Frankreich</v>
      </c>
      <c r="CC11" s="80">
        <f t="shared" si="38"/>
        <v>7</v>
      </c>
      <c r="CD11" s="14" t="str">
        <f t="shared" si="39"/>
        <v>Japan</v>
      </c>
      <c r="CE11" s="80">
        <f t="shared" si="40"/>
        <v>0</v>
      </c>
      <c r="CF11" s="14" t="str">
        <f t="shared" si="41"/>
        <v>Serbien</v>
      </c>
      <c r="CG11" s="80">
        <f t="shared" si="42"/>
        <v>0</v>
      </c>
      <c r="CH11" s="14" t="str">
        <f t="shared" si="43"/>
        <v>Ecuador</v>
      </c>
      <c r="CI11" s="80">
        <f t="shared" si="44"/>
        <v>0</v>
      </c>
      <c r="CJ11" s="14" t="str">
        <f t="shared" si="0"/>
        <v>Polen</v>
      </c>
      <c r="CK11" s="80">
        <f t="shared" si="45"/>
        <v>0</v>
      </c>
      <c r="CL11" s="27">
        <f t="shared" si="55"/>
        <v>7</v>
      </c>
      <c r="CM11" t="s">
        <v>131</v>
      </c>
      <c r="CN11" t="s">
        <v>73</v>
      </c>
      <c r="CO11" t="s">
        <v>135</v>
      </c>
      <c r="CP11">
        <v>2</v>
      </c>
      <c r="CQ11" t="s">
        <v>83</v>
      </c>
      <c r="CR11">
        <v>3</v>
      </c>
      <c r="CS11" s="71">
        <f t="shared" si="9"/>
        <v>0</v>
      </c>
      <c r="CT11" s="80">
        <f t="shared" si="46"/>
        <v>0</v>
      </c>
      <c r="CU11" t="s">
        <v>137</v>
      </c>
      <c r="CV11" t="s">
        <v>73</v>
      </c>
      <c r="CW11" t="s">
        <v>94</v>
      </c>
      <c r="CX11">
        <v>1</v>
      </c>
      <c r="CY11" t="s">
        <v>83</v>
      </c>
      <c r="CZ11">
        <v>5</v>
      </c>
      <c r="DA11" s="71">
        <f t="shared" si="47"/>
        <v>0</v>
      </c>
      <c r="DB11" s="80">
        <f t="shared" si="48"/>
        <v>0</v>
      </c>
      <c r="DC11" t="s">
        <v>165</v>
      </c>
      <c r="DD11" t="s">
        <v>73</v>
      </c>
      <c r="DE11" t="s">
        <v>150</v>
      </c>
      <c r="DF11">
        <v>2</v>
      </c>
      <c r="DG11" t="s">
        <v>83</v>
      </c>
      <c r="DH11">
        <v>3</v>
      </c>
      <c r="DI11" s="71">
        <f t="shared" ref="DI11:DI74" si="56">IF(AND(DC11="Marokko",DE11="Portugal"),3,IF(DC11="Marokko",1,0))</f>
        <v>0</v>
      </c>
      <c r="DJ11" s="80">
        <f t="shared" si="49"/>
        <v>0</v>
      </c>
      <c r="DK11" t="s">
        <v>136</v>
      </c>
      <c r="DL11" t="s">
        <v>73</v>
      </c>
      <c r="DM11" t="s">
        <v>86</v>
      </c>
      <c r="DN11">
        <v>4</v>
      </c>
      <c r="DO11" t="s">
        <v>83</v>
      </c>
      <c r="DP11">
        <v>2</v>
      </c>
      <c r="DQ11" s="71">
        <f t="shared" si="50"/>
        <v>0</v>
      </c>
      <c r="DR11" s="80">
        <f t="shared" si="51"/>
        <v>0</v>
      </c>
      <c r="DS11" s="27">
        <f t="shared" si="11"/>
        <v>0</v>
      </c>
      <c r="DT11" t="str">
        <f t="shared" si="12"/>
        <v>Frankreich</v>
      </c>
      <c r="DU11">
        <f t="shared" si="52"/>
        <v>8</v>
      </c>
      <c r="DV11" t="str">
        <f t="shared" si="13"/>
        <v>Uruguay</v>
      </c>
      <c r="DW11">
        <f t="shared" si="53"/>
        <v>0</v>
      </c>
      <c r="DX11" t="str">
        <f t="shared" si="14"/>
        <v>Ecuador</v>
      </c>
      <c r="DY11">
        <f t="shared" si="54"/>
        <v>0</v>
      </c>
      <c r="DZ11" t="str">
        <f t="shared" si="15"/>
        <v>Serbien</v>
      </c>
      <c r="EA11">
        <f t="shared" si="16"/>
        <v>0</v>
      </c>
      <c r="EB11" s="27">
        <f t="shared" si="17"/>
        <v>8</v>
      </c>
      <c r="EC11" t="s">
        <v>94</v>
      </c>
      <c r="ED11" t="s">
        <v>73</v>
      </c>
      <c r="EE11" t="s">
        <v>135</v>
      </c>
      <c r="EF11">
        <v>2</v>
      </c>
      <c r="EG11" t="s">
        <v>83</v>
      </c>
      <c r="EH11">
        <v>1</v>
      </c>
      <c r="EK11" t="s">
        <v>136</v>
      </c>
      <c r="EL11" t="s">
        <v>73</v>
      </c>
      <c r="EM11" t="s">
        <v>150</v>
      </c>
      <c r="EN11">
        <v>2</v>
      </c>
      <c r="EO11" t="s">
        <v>83</v>
      </c>
      <c r="EP11">
        <v>1</v>
      </c>
      <c r="EU11" t="s">
        <v>135</v>
      </c>
      <c r="EV11" t="s">
        <v>73</v>
      </c>
      <c r="EW11" t="s">
        <v>150</v>
      </c>
      <c r="EX11">
        <v>2</v>
      </c>
      <c r="EY11" t="s">
        <v>83</v>
      </c>
      <c r="EZ11">
        <v>3</v>
      </c>
      <c r="FC11" t="s">
        <v>94</v>
      </c>
      <c r="FD11" t="s">
        <v>73</v>
      </c>
      <c r="FE11" t="s">
        <v>136</v>
      </c>
      <c r="FF11">
        <v>3</v>
      </c>
      <c r="FG11" t="s">
        <v>83</v>
      </c>
      <c r="FH11">
        <v>1</v>
      </c>
      <c r="FL11" t="s">
        <v>135</v>
      </c>
      <c r="FN11" t="s">
        <v>150</v>
      </c>
      <c r="FP11" t="s">
        <v>136</v>
      </c>
      <c r="FR11" t="s">
        <v>94</v>
      </c>
      <c r="FU11">
        <v>0</v>
      </c>
      <c r="FX11" t="s">
        <v>205</v>
      </c>
    </row>
    <row r="12" spans="1:180" x14ac:dyDescent="0.45">
      <c r="A12" s="1">
        <v>9</v>
      </c>
      <c r="B12" s="45">
        <f t="shared" si="1"/>
        <v>624</v>
      </c>
      <c r="C12" s="14" t="s">
        <v>206</v>
      </c>
      <c r="D12" t="s">
        <v>207</v>
      </c>
      <c r="E12" s="15" t="s">
        <v>248</v>
      </c>
      <c r="F12" s="28">
        <f>VOR!IH12</f>
        <v>138</v>
      </c>
      <c r="G12" s="27">
        <f t="shared" si="18"/>
        <v>29</v>
      </c>
      <c r="H12" s="49">
        <f t="shared" si="19"/>
        <v>167</v>
      </c>
      <c r="I12" s="14" t="s">
        <v>84</v>
      </c>
      <c r="J12" t="s">
        <v>73</v>
      </c>
      <c r="K12" t="s">
        <v>137</v>
      </c>
      <c r="L12">
        <v>2</v>
      </c>
      <c r="M12" t="s">
        <v>83</v>
      </c>
      <c r="N12">
        <v>1</v>
      </c>
      <c r="O12" s="77">
        <f t="shared" si="20"/>
        <v>3</v>
      </c>
      <c r="P12" s="80">
        <f t="shared" si="21"/>
        <v>4</v>
      </c>
      <c r="Q12" t="s">
        <v>86</v>
      </c>
      <c r="R12" t="s">
        <v>73</v>
      </c>
      <c r="S12" t="s">
        <v>129</v>
      </c>
      <c r="T12">
        <v>3</v>
      </c>
      <c r="U12" t="s">
        <v>83</v>
      </c>
      <c r="V12">
        <v>1</v>
      </c>
      <c r="W12" s="71">
        <f t="shared" si="22"/>
        <v>0</v>
      </c>
      <c r="X12" s="80">
        <f t="shared" si="23"/>
        <v>0</v>
      </c>
      <c r="Y12" s="14" t="s">
        <v>94</v>
      </c>
      <c r="Z12" t="s">
        <v>73</v>
      </c>
      <c r="AA12" t="s">
        <v>93</v>
      </c>
      <c r="AB12">
        <v>3</v>
      </c>
      <c r="AC12" t="s">
        <v>83</v>
      </c>
      <c r="AD12">
        <v>2</v>
      </c>
      <c r="AE12" s="71">
        <f t="shared" si="24"/>
        <v>1</v>
      </c>
      <c r="AF12" s="80">
        <f t="shared" si="2"/>
        <v>2</v>
      </c>
      <c r="AG12" s="14" t="s">
        <v>85</v>
      </c>
      <c r="AH12" t="s">
        <v>73</v>
      </c>
      <c r="AI12" t="s">
        <v>136</v>
      </c>
      <c r="AJ12">
        <v>4</v>
      </c>
      <c r="AK12" t="s">
        <v>83</v>
      </c>
      <c r="AL12">
        <v>2</v>
      </c>
      <c r="AM12" s="71">
        <f t="shared" si="25"/>
        <v>1</v>
      </c>
      <c r="AN12" s="80">
        <f t="shared" si="26"/>
        <v>2</v>
      </c>
      <c r="AO12" s="14" t="s">
        <v>88</v>
      </c>
      <c r="AP12" t="s">
        <v>73</v>
      </c>
      <c r="AQ12" t="s">
        <v>142</v>
      </c>
      <c r="AR12">
        <v>4</v>
      </c>
      <c r="AS12" t="s">
        <v>83</v>
      </c>
      <c r="AT12">
        <v>3</v>
      </c>
      <c r="AU12" s="71">
        <f t="shared" si="3"/>
        <v>0</v>
      </c>
      <c r="AV12" s="80">
        <f t="shared" si="27"/>
        <v>0</v>
      </c>
      <c r="AW12" s="14" t="s">
        <v>90</v>
      </c>
      <c r="AX12" t="s">
        <v>73</v>
      </c>
      <c r="AY12" t="s">
        <v>138</v>
      </c>
      <c r="AZ12">
        <v>2</v>
      </c>
      <c r="BA12" t="s">
        <v>83</v>
      </c>
      <c r="BB12">
        <v>3</v>
      </c>
      <c r="BC12" s="71">
        <f t="shared" si="28"/>
        <v>1</v>
      </c>
      <c r="BD12" s="80">
        <f t="shared" si="4"/>
        <v>0</v>
      </c>
      <c r="BE12" s="14" t="s">
        <v>131</v>
      </c>
      <c r="BF12" t="s">
        <v>73</v>
      </c>
      <c r="BG12" t="s">
        <v>130</v>
      </c>
      <c r="BH12">
        <v>2</v>
      </c>
      <c r="BI12" t="s">
        <v>83</v>
      </c>
      <c r="BJ12">
        <v>4</v>
      </c>
      <c r="BK12" s="71">
        <f t="shared" si="5"/>
        <v>2</v>
      </c>
      <c r="BL12" s="80">
        <f t="shared" si="29"/>
        <v>0</v>
      </c>
      <c r="BM12" s="14" t="s">
        <v>91</v>
      </c>
      <c r="BN12" t="s">
        <v>73</v>
      </c>
      <c r="BO12" t="s">
        <v>134</v>
      </c>
      <c r="BP12">
        <v>2</v>
      </c>
      <c r="BQ12" t="s">
        <v>83</v>
      </c>
      <c r="BR12">
        <v>3</v>
      </c>
      <c r="BS12" s="71">
        <f t="shared" si="30"/>
        <v>2</v>
      </c>
      <c r="BT12" s="80">
        <f t="shared" si="6"/>
        <v>0</v>
      </c>
      <c r="BU12" s="28">
        <f t="shared" si="31"/>
        <v>8</v>
      </c>
      <c r="BV12" s="14" t="str">
        <f t="shared" si="32"/>
        <v>Deutschland</v>
      </c>
      <c r="BW12" s="80">
        <f t="shared" si="7"/>
        <v>0</v>
      </c>
      <c r="BX12" s="14" t="str">
        <f t="shared" si="33"/>
        <v>Ghana</v>
      </c>
      <c r="BY12" s="80">
        <f t="shared" si="34"/>
        <v>0</v>
      </c>
      <c r="BZ12" s="14" t="str">
        <f t="shared" si="35"/>
        <v>Niederlande</v>
      </c>
      <c r="CA12" s="80">
        <f t="shared" si="36"/>
        <v>7</v>
      </c>
      <c r="CB12" s="14" t="str">
        <f t="shared" si="37"/>
        <v>Polen</v>
      </c>
      <c r="CC12" s="80">
        <f t="shared" si="38"/>
        <v>0</v>
      </c>
      <c r="CD12" s="14" t="str">
        <f t="shared" si="39"/>
        <v>Spanien</v>
      </c>
      <c r="CE12" s="80">
        <f t="shared" si="40"/>
        <v>0</v>
      </c>
      <c r="CF12" s="14" t="str">
        <f t="shared" si="41"/>
        <v>Schweiz</v>
      </c>
      <c r="CG12" s="80">
        <f t="shared" si="42"/>
        <v>0</v>
      </c>
      <c r="CH12" s="14" t="str">
        <f t="shared" si="43"/>
        <v>England</v>
      </c>
      <c r="CI12" s="80">
        <f t="shared" si="44"/>
        <v>7</v>
      </c>
      <c r="CJ12" s="14" t="str">
        <f t="shared" si="0"/>
        <v>Frankreich</v>
      </c>
      <c r="CK12" s="80">
        <f t="shared" si="45"/>
        <v>7</v>
      </c>
      <c r="CL12" s="27">
        <f t="shared" si="55"/>
        <v>21</v>
      </c>
      <c r="CM12" t="s">
        <v>88</v>
      </c>
      <c r="CN12" t="s">
        <v>73</v>
      </c>
      <c r="CO12" t="s">
        <v>138</v>
      </c>
      <c r="CP12">
        <v>3</v>
      </c>
      <c r="CQ12" t="s">
        <v>83</v>
      </c>
      <c r="CR12">
        <v>1</v>
      </c>
      <c r="CS12" s="71">
        <f t="shared" si="9"/>
        <v>0</v>
      </c>
      <c r="CT12" s="80">
        <f t="shared" si="46"/>
        <v>0</v>
      </c>
      <c r="CU12" t="s">
        <v>84</v>
      </c>
      <c r="CV12" t="s">
        <v>73</v>
      </c>
      <c r="CW12" t="s">
        <v>86</v>
      </c>
      <c r="CX12">
        <v>3</v>
      </c>
      <c r="CY12" t="s">
        <v>83</v>
      </c>
      <c r="CZ12">
        <v>4</v>
      </c>
      <c r="DA12" s="71">
        <f t="shared" si="47"/>
        <v>1</v>
      </c>
      <c r="DB12" s="80">
        <f t="shared" si="48"/>
        <v>0</v>
      </c>
      <c r="DC12" t="s">
        <v>130</v>
      </c>
      <c r="DD12" t="s">
        <v>73</v>
      </c>
      <c r="DE12" t="s">
        <v>134</v>
      </c>
      <c r="DF12">
        <v>4</v>
      </c>
      <c r="DG12" t="s">
        <v>83</v>
      </c>
      <c r="DH12">
        <v>2</v>
      </c>
      <c r="DI12" s="71">
        <f t="shared" si="56"/>
        <v>0</v>
      </c>
      <c r="DJ12" s="80">
        <f t="shared" si="49"/>
        <v>0</v>
      </c>
      <c r="DK12" t="s">
        <v>85</v>
      </c>
      <c r="DL12" t="s">
        <v>73</v>
      </c>
      <c r="DM12" t="s">
        <v>94</v>
      </c>
      <c r="DN12">
        <v>3</v>
      </c>
      <c r="DO12" t="s">
        <v>83</v>
      </c>
      <c r="DP12">
        <v>2</v>
      </c>
      <c r="DQ12" s="71">
        <f t="shared" si="50"/>
        <v>3</v>
      </c>
      <c r="DR12" s="80">
        <f t="shared" si="51"/>
        <v>0</v>
      </c>
      <c r="DS12" s="27">
        <f t="shared" si="11"/>
        <v>0</v>
      </c>
      <c r="DT12" t="str">
        <f t="shared" si="12"/>
        <v>Polen</v>
      </c>
      <c r="DU12">
        <f t="shared" si="52"/>
        <v>0</v>
      </c>
      <c r="DV12" t="str">
        <f t="shared" si="13"/>
        <v>Deutschland</v>
      </c>
      <c r="DW12">
        <f t="shared" si="53"/>
        <v>0</v>
      </c>
      <c r="DX12" t="str">
        <f t="shared" si="14"/>
        <v>England</v>
      </c>
      <c r="DY12">
        <f t="shared" si="54"/>
        <v>0</v>
      </c>
      <c r="DZ12" t="str">
        <f t="shared" si="15"/>
        <v>Spanien</v>
      </c>
      <c r="EA12">
        <f t="shared" si="16"/>
        <v>0</v>
      </c>
      <c r="EB12" s="27">
        <f t="shared" si="17"/>
        <v>0</v>
      </c>
      <c r="EC12" t="s">
        <v>86</v>
      </c>
      <c r="ED12" t="s">
        <v>73</v>
      </c>
      <c r="EE12" t="s">
        <v>88</v>
      </c>
      <c r="EF12">
        <v>4</v>
      </c>
      <c r="EG12" t="s">
        <v>83</v>
      </c>
      <c r="EH12">
        <v>2</v>
      </c>
      <c r="EK12" t="s">
        <v>85</v>
      </c>
      <c r="EL12" t="s">
        <v>73</v>
      </c>
      <c r="EM12" t="s">
        <v>130</v>
      </c>
      <c r="EN12">
        <v>4</v>
      </c>
      <c r="EO12" t="s">
        <v>83</v>
      </c>
      <c r="EP12">
        <v>3</v>
      </c>
      <c r="EU12" t="s">
        <v>88</v>
      </c>
      <c r="EV12" t="s">
        <v>73</v>
      </c>
      <c r="EW12" t="s">
        <v>130</v>
      </c>
      <c r="EX12">
        <v>3</v>
      </c>
      <c r="EY12" t="s">
        <v>83</v>
      </c>
      <c r="EZ12">
        <v>2</v>
      </c>
      <c r="FC12" t="s">
        <v>86</v>
      </c>
      <c r="FD12" t="s">
        <v>73</v>
      </c>
      <c r="FE12" t="s">
        <v>85</v>
      </c>
      <c r="FF12">
        <v>4</v>
      </c>
      <c r="FG12" t="s">
        <v>83</v>
      </c>
      <c r="FH12">
        <v>2</v>
      </c>
      <c r="FL12" t="s">
        <v>130</v>
      </c>
      <c r="FN12" t="s">
        <v>88</v>
      </c>
      <c r="FP12" t="s">
        <v>85</v>
      </c>
      <c r="FR12" t="s">
        <v>86</v>
      </c>
      <c r="FU12">
        <v>282</v>
      </c>
      <c r="FX12">
        <v>0</v>
      </c>
    </row>
    <row r="13" spans="1:180" x14ac:dyDescent="0.45">
      <c r="A13" s="1">
        <v>10</v>
      </c>
      <c r="B13" s="45">
        <f t="shared" si="1"/>
        <v>151</v>
      </c>
      <c r="C13" s="14" t="s">
        <v>208</v>
      </c>
      <c r="D13" t="s">
        <v>209</v>
      </c>
      <c r="E13" s="15" t="s">
        <v>248</v>
      </c>
      <c r="F13" s="28">
        <f>VOR!IH13</f>
        <v>166</v>
      </c>
      <c r="G13" s="27">
        <f t="shared" si="18"/>
        <v>81</v>
      </c>
      <c r="H13" s="49">
        <f t="shared" si="19"/>
        <v>247</v>
      </c>
      <c r="I13" s="14" t="s">
        <v>84</v>
      </c>
      <c r="J13" t="s">
        <v>73</v>
      </c>
      <c r="K13" t="s">
        <v>92</v>
      </c>
      <c r="L13">
        <v>2</v>
      </c>
      <c r="M13" t="s">
        <v>83</v>
      </c>
      <c r="N13">
        <v>1</v>
      </c>
      <c r="O13" s="77">
        <f t="shared" si="20"/>
        <v>1</v>
      </c>
      <c r="P13" s="80">
        <f t="shared" si="21"/>
        <v>2</v>
      </c>
      <c r="Q13" t="s">
        <v>93</v>
      </c>
      <c r="R13" t="s">
        <v>73</v>
      </c>
      <c r="S13" t="s">
        <v>129</v>
      </c>
      <c r="T13">
        <v>3</v>
      </c>
      <c r="U13" t="s">
        <v>83</v>
      </c>
      <c r="V13">
        <v>1</v>
      </c>
      <c r="W13" s="71">
        <f t="shared" si="22"/>
        <v>1</v>
      </c>
      <c r="X13" s="80">
        <f t="shared" si="23"/>
        <v>2</v>
      </c>
      <c r="Y13" s="14" t="s">
        <v>94</v>
      </c>
      <c r="Z13" t="s">
        <v>73</v>
      </c>
      <c r="AA13" t="s">
        <v>86</v>
      </c>
      <c r="AB13">
        <v>3</v>
      </c>
      <c r="AC13" t="s">
        <v>83</v>
      </c>
      <c r="AD13">
        <v>1</v>
      </c>
      <c r="AE13" s="71">
        <f t="shared" si="24"/>
        <v>3</v>
      </c>
      <c r="AF13" s="80">
        <f t="shared" si="2"/>
        <v>8</v>
      </c>
      <c r="AG13" s="14" t="s">
        <v>85</v>
      </c>
      <c r="AH13" t="s">
        <v>73</v>
      </c>
      <c r="AI13" t="s">
        <v>136</v>
      </c>
      <c r="AJ13">
        <v>2</v>
      </c>
      <c r="AK13" t="s">
        <v>83</v>
      </c>
      <c r="AL13">
        <v>1</v>
      </c>
      <c r="AM13" s="71">
        <f t="shared" si="25"/>
        <v>1</v>
      </c>
      <c r="AN13" s="80">
        <f t="shared" si="26"/>
        <v>2</v>
      </c>
      <c r="AO13" s="14" t="s">
        <v>88</v>
      </c>
      <c r="AP13" t="s">
        <v>73</v>
      </c>
      <c r="AQ13" t="s">
        <v>142</v>
      </c>
      <c r="AR13">
        <v>2</v>
      </c>
      <c r="AS13" t="s">
        <v>83</v>
      </c>
      <c r="AT13">
        <v>1</v>
      </c>
      <c r="AU13" s="71">
        <f t="shared" si="3"/>
        <v>0</v>
      </c>
      <c r="AV13" s="80">
        <f t="shared" si="27"/>
        <v>0</v>
      </c>
      <c r="AW13" s="14" t="s">
        <v>166</v>
      </c>
      <c r="AX13" t="s">
        <v>73</v>
      </c>
      <c r="AY13" t="s">
        <v>91</v>
      </c>
      <c r="AZ13">
        <v>1</v>
      </c>
      <c r="BA13" t="s">
        <v>83</v>
      </c>
      <c r="BB13">
        <v>2</v>
      </c>
      <c r="BC13" s="71">
        <f t="shared" si="28"/>
        <v>2</v>
      </c>
      <c r="BD13" s="80">
        <f t="shared" si="4"/>
        <v>0</v>
      </c>
      <c r="BE13" s="14" t="s">
        <v>95</v>
      </c>
      <c r="BF13" t="s">
        <v>73</v>
      </c>
      <c r="BG13" t="s">
        <v>130</v>
      </c>
      <c r="BH13">
        <v>1</v>
      </c>
      <c r="BI13" t="s">
        <v>83</v>
      </c>
      <c r="BJ13">
        <v>2</v>
      </c>
      <c r="BK13" s="71">
        <f t="shared" si="5"/>
        <v>2</v>
      </c>
      <c r="BL13" s="80">
        <f t="shared" si="29"/>
        <v>0</v>
      </c>
      <c r="BM13" s="14" t="s">
        <v>96</v>
      </c>
      <c r="BN13" t="s">
        <v>73</v>
      </c>
      <c r="BO13" t="s">
        <v>134</v>
      </c>
      <c r="BP13">
        <v>3</v>
      </c>
      <c r="BQ13" t="s">
        <v>83</v>
      </c>
      <c r="BR13">
        <v>1</v>
      </c>
      <c r="BS13" s="71">
        <f t="shared" si="30"/>
        <v>3</v>
      </c>
      <c r="BT13" s="80">
        <f t="shared" si="6"/>
        <v>4</v>
      </c>
      <c r="BU13" s="28">
        <f t="shared" si="31"/>
        <v>18</v>
      </c>
      <c r="BV13" s="14" t="str">
        <f t="shared" si="32"/>
        <v>Deutschland</v>
      </c>
      <c r="BW13" s="80">
        <f t="shared" si="7"/>
        <v>0</v>
      </c>
      <c r="BX13" s="14" t="str">
        <f t="shared" si="33"/>
        <v>Südkorea</v>
      </c>
      <c r="BY13" s="80">
        <f t="shared" si="34"/>
        <v>0</v>
      </c>
      <c r="BZ13" s="14" t="str">
        <f t="shared" si="35"/>
        <v>Niederlande</v>
      </c>
      <c r="CA13" s="80">
        <f t="shared" si="36"/>
        <v>7</v>
      </c>
      <c r="CB13" s="14" t="str">
        <f t="shared" si="37"/>
        <v>Argentinien</v>
      </c>
      <c r="CC13" s="80">
        <f t="shared" si="38"/>
        <v>7</v>
      </c>
      <c r="CD13" s="14" t="str">
        <f t="shared" si="39"/>
        <v>Spanien</v>
      </c>
      <c r="CE13" s="80">
        <f t="shared" si="40"/>
        <v>0</v>
      </c>
      <c r="CF13" s="14" t="str">
        <f t="shared" si="41"/>
        <v>Portugal</v>
      </c>
      <c r="CG13" s="80">
        <f t="shared" si="42"/>
        <v>7</v>
      </c>
      <c r="CH13" s="14" t="str">
        <f t="shared" si="43"/>
        <v>England</v>
      </c>
      <c r="CI13" s="80">
        <f t="shared" si="44"/>
        <v>7</v>
      </c>
      <c r="CJ13" s="14" t="str">
        <f t="shared" si="0"/>
        <v>Frankreich</v>
      </c>
      <c r="CK13" s="80">
        <f t="shared" si="45"/>
        <v>7</v>
      </c>
      <c r="CL13" s="27">
        <f t="shared" si="55"/>
        <v>35</v>
      </c>
      <c r="CM13" t="s">
        <v>88</v>
      </c>
      <c r="CN13" t="s">
        <v>73</v>
      </c>
      <c r="CO13" t="s">
        <v>91</v>
      </c>
      <c r="CP13">
        <v>2</v>
      </c>
      <c r="CQ13" t="s">
        <v>83</v>
      </c>
      <c r="CR13">
        <v>1</v>
      </c>
      <c r="CS13" s="71">
        <f t="shared" si="9"/>
        <v>0</v>
      </c>
      <c r="CT13" s="80">
        <f t="shared" si="46"/>
        <v>0</v>
      </c>
      <c r="CU13" t="s">
        <v>84</v>
      </c>
      <c r="CV13" t="s">
        <v>73</v>
      </c>
      <c r="CW13" t="s">
        <v>93</v>
      </c>
      <c r="CX13">
        <v>1</v>
      </c>
      <c r="CY13" t="s">
        <v>83</v>
      </c>
      <c r="CZ13">
        <v>3</v>
      </c>
      <c r="DA13" s="71">
        <f t="shared" si="47"/>
        <v>3</v>
      </c>
      <c r="DB13" s="80">
        <f t="shared" si="48"/>
        <v>4</v>
      </c>
      <c r="DC13" t="s">
        <v>130</v>
      </c>
      <c r="DD13" t="s">
        <v>73</v>
      </c>
      <c r="DE13" t="s">
        <v>96</v>
      </c>
      <c r="DF13">
        <v>1</v>
      </c>
      <c r="DG13" t="s">
        <v>83</v>
      </c>
      <c r="DH13">
        <v>2</v>
      </c>
      <c r="DI13" s="71">
        <f t="shared" si="56"/>
        <v>0</v>
      </c>
      <c r="DJ13" s="80">
        <f t="shared" si="49"/>
        <v>0</v>
      </c>
      <c r="DK13" t="s">
        <v>85</v>
      </c>
      <c r="DL13" t="s">
        <v>73</v>
      </c>
      <c r="DM13" t="s">
        <v>94</v>
      </c>
      <c r="DN13">
        <v>1</v>
      </c>
      <c r="DO13" t="s">
        <v>83</v>
      </c>
      <c r="DP13">
        <v>2</v>
      </c>
      <c r="DQ13" s="71">
        <f t="shared" si="50"/>
        <v>3</v>
      </c>
      <c r="DR13" s="80">
        <f t="shared" si="51"/>
        <v>8</v>
      </c>
      <c r="DS13" s="27">
        <f t="shared" si="11"/>
        <v>12</v>
      </c>
      <c r="DT13" t="str">
        <f t="shared" si="12"/>
        <v>Argentinien</v>
      </c>
      <c r="DU13">
        <f t="shared" si="52"/>
        <v>8</v>
      </c>
      <c r="DV13" t="str">
        <f t="shared" si="13"/>
        <v>Deutschland</v>
      </c>
      <c r="DW13">
        <f t="shared" si="53"/>
        <v>0</v>
      </c>
      <c r="DX13" t="str">
        <f t="shared" si="14"/>
        <v>Frankreich</v>
      </c>
      <c r="DY13">
        <f t="shared" si="54"/>
        <v>8</v>
      </c>
      <c r="DZ13" t="str">
        <f t="shared" si="15"/>
        <v>Portugal</v>
      </c>
      <c r="EA13">
        <f t="shared" si="16"/>
        <v>0</v>
      </c>
      <c r="EB13" s="27">
        <f t="shared" si="17"/>
        <v>16</v>
      </c>
      <c r="EC13" t="s">
        <v>93</v>
      </c>
      <c r="ED13" t="s">
        <v>73</v>
      </c>
      <c r="EE13" t="s">
        <v>88</v>
      </c>
      <c r="EF13">
        <v>1</v>
      </c>
      <c r="EG13" t="s">
        <v>83</v>
      </c>
      <c r="EH13">
        <v>2</v>
      </c>
      <c r="EK13" t="s">
        <v>94</v>
      </c>
      <c r="EL13" t="s">
        <v>73</v>
      </c>
      <c r="EM13" t="s">
        <v>96</v>
      </c>
      <c r="EN13">
        <v>1</v>
      </c>
      <c r="EO13" t="s">
        <v>83</v>
      </c>
      <c r="EP13">
        <v>3</v>
      </c>
      <c r="EU13" t="s">
        <v>93</v>
      </c>
      <c r="EV13" t="s">
        <v>73</v>
      </c>
      <c r="EW13" t="s">
        <v>94</v>
      </c>
      <c r="EX13">
        <v>2</v>
      </c>
      <c r="EY13" t="s">
        <v>83</v>
      </c>
      <c r="EZ13">
        <v>1</v>
      </c>
      <c r="FC13" t="s">
        <v>88</v>
      </c>
      <c r="FD13" t="s">
        <v>73</v>
      </c>
      <c r="FE13" t="s">
        <v>96</v>
      </c>
      <c r="FF13">
        <v>3</v>
      </c>
      <c r="FG13" t="s">
        <v>83</v>
      </c>
      <c r="FH13">
        <v>2</v>
      </c>
      <c r="FL13" t="s">
        <v>94</v>
      </c>
      <c r="FN13" t="s">
        <v>93</v>
      </c>
      <c r="FP13" t="s">
        <v>96</v>
      </c>
      <c r="FR13" t="s">
        <v>88</v>
      </c>
      <c r="FU13">
        <v>140</v>
      </c>
      <c r="FX13" t="s">
        <v>210</v>
      </c>
    </row>
    <row r="14" spans="1:180" x14ac:dyDescent="0.45">
      <c r="A14" s="1">
        <v>11</v>
      </c>
      <c r="B14" s="45">
        <f t="shared" si="1"/>
        <v>288</v>
      </c>
      <c r="C14" s="14" t="s">
        <v>240</v>
      </c>
      <c r="D14" t="s">
        <v>241</v>
      </c>
      <c r="E14" s="15" t="s">
        <v>248</v>
      </c>
      <c r="F14" s="28">
        <f>VOR!IH14</f>
        <v>138</v>
      </c>
      <c r="G14" s="27">
        <f t="shared" si="18"/>
        <v>87</v>
      </c>
      <c r="H14" s="49">
        <f t="shared" si="19"/>
        <v>225</v>
      </c>
      <c r="I14" s="14" t="s">
        <v>84</v>
      </c>
      <c r="J14" t="s">
        <v>73</v>
      </c>
      <c r="K14" t="s">
        <v>92</v>
      </c>
      <c r="L14">
        <v>2</v>
      </c>
      <c r="M14" t="s">
        <v>83</v>
      </c>
      <c r="N14">
        <v>1</v>
      </c>
      <c r="O14" s="77">
        <f t="shared" si="20"/>
        <v>1</v>
      </c>
      <c r="P14" s="80">
        <f t="shared" si="21"/>
        <v>2</v>
      </c>
      <c r="Q14" t="s">
        <v>93</v>
      </c>
      <c r="R14" t="s">
        <v>73</v>
      </c>
      <c r="S14" t="s">
        <v>129</v>
      </c>
      <c r="T14">
        <v>3</v>
      </c>
      <c r="U14" t="s">
        <v>83</v>
      </c>
      <c r="V14">
        <v>2</v>
      </c>
      <c r="W14" s="71">
        <f t="shared" si="22"/>
        <v>1</v>
      </c>
      <c r="X14" s="80">
        <f t="shared" si="23"/>
        <v>3</v>
      </c>
      <c r="Y14" s="14" t="s">
        <v>94</v>
      </c>
      <c r="Z14" t="s">
        <v>73</v>
      </c>
      <c r="AA14" t="s">
        <v>133</v>
      </c>
      <c r="AB14">
        <v>4</v>
      </c>
      <c r="AC14" t="s">
        <v>83</v>
      </c>
      <c r="AD14">
        <v>3</v>
      </c>
      <c r="AE14" s="71">
        <f t="shared" si="24"/>
        <v>1</v>
      </c>
      <c r="AF14" s="80">
        <f t="shared" si="2"/>
        <v>2</v>
      </c>
      <c r="AG14" s="14" t="s">
        <v>85</v>
      </c>
      <c r="AH14" t="s">
        <v>73</v>
      </c>
      <c r="AI14" t="s">
        <v>140</v>
      </c>
      <c r="AJ14">
        <v>4</v>
      </c>
      <c r="AK14" t="s">
        <v>83</v>
      </c>
      <c r="AL14">
        <v>2</v>
      </c>
      <c r="AM14" s="71">
        <f t="shared" si="25"/>
        <v>1</v>
      </c>
      <c r="AN14" s="80">
        <f t="shared" si="26"/>
        <v>2</v>
      </c>
      <c r="AO14" s="14" t="s">
        <v>88</v>
      </c>
      <c r="AP14" t="s">
        <v>73</v>
      </c>
      <c r="AQ14" t="s">
        <v>142</v>
      </c>
      <c r="AR14">
        <v>4</v>
      </c>
      <c r="AS14" t="s">
        <v>83</v>
      </c>
      <c r="AT14">
        <v>2</v>
      </c>
      <c r="AU14" s="71">
        <f t="shared" si="3"/>
        <v>0</v>
      </c>
      <c r="AV14" s="80">
        <f t="shared" si="27"/>
        <v>0</v>
      </c>
      <c r="AW14" s="14" t="s">
        <v>90</v>
      </c>
      <c r="AX14" t="s">
        <v>73</v>
      </c>
      <c r="AY14" t="s">
        <v>138</v>
      </c>
      <c r="AZ14">
        <v>3</v>
      </c>
      <c r="BA14" t="s">
        <v>83</v>
      </c>
      <c r="BB14">
        <v>2</v>
      </c>
      <c r="BC14" s="71">
        <f t="shared" si="28"/>
        <v>1</v>
      </c>
      <c r="BD14" s="80">
        <f t="shared" si="4"/>
        <v>2</v>
      </c>
      <c r="BE14" s="14" t="s">
        <v>131</v>
      </c>
      <c r="BF14" t="s">
        <v>73</v>
      </c>
      <c r="BG14" t="s">
        <v>130</v>
      </c>
      <c r="BH14">
        <v>2</v>
      </c>
      <c r="BI14" t="s">
        <v>83</v>
      </c>
      <c r="BJ14">
        <v>1</v>
      </c>
      <c r="BK14" s="71">
        <f t="shared" si="5"/>
        <v>2</v>
      </c>
      <c r="BL14" s="80">
        <f t="shared" si="29"/>
        <v>0</v>
      </c>
      <c r="BM14" s="14" t="s">
        <v>96</v>
      </c>
      <c r="BN14" t="s">
        <v>73</v>
      </c>
      <c r="BO14" t="s">
        <v>134</v>
      </c>
      <c r="BP14">
        <v>3</v>
      </c>
      <c r="BQ14" t="s">
        <v>83</v>
      </c>
      <c r="BR14">
        <v>2</v>
      </c>
      <c r="BS14" s="71">
        <f t="shared" si="30"/>
        <v>3</v>
      </c>
      <c r="BT14" s="80">
        <f t="shared" si="6"/>
        <v>4</v>
      </c>
      <c r="BU14" s="28">
        <f t="shared" si="31"/>
        <v>15</v>
      </c>
      <c r="BV14" s="14" t="str">
        <f t="shared" si="32"/>
        <v>Deutschland</v>
      </c>
      <c r="BW14" s="80">
        <f t="shared" si="7"/>
        <v>0</v>
      </c>
      <c r="BX14" s="14" t="str">
        <f t="shared" si="33"/>
        <v>Brasilien</v>
      </c>
      <c r="BY14" s="80">
        <f t="shared" si="34"/>
        <v>7</v>
      </c>
      <c r="BZ14" s="14" t="str">
        <f t="shared" si="35"/>
        <v>Niederlande</v>
      </c>
      <c r="CA14" s="80">
        <f t="shared" si="36"/>
        <v>7</v>
      </c>
      <c r="CB14" s="14" t="str">
        <f t="shared" si="37"/>
        <v>Argentinien</v>
      </c>
      <c r="CC14" s="80">
        <f t="shared" si="38"/>
        <v>7</v>
      </c>
      <c r="CD14" s="14" t="str">
        <f t="shared" si="39"/>
        <v>Belgien</v>
      </c>
      <c r="CE14" s="80">
        <f t="shared" si="40"/>
        <v>0</v>
      </c>
      <c r="CF14" s="14" t="str">
        <f t="shared" si="41"/>
        <v>Portugal</v>
      </c>
      <c r="CG14" s="80">
        <f t="shared" si="42"/>
        <v>7</v>
      </c>
      <c r="CH14" s="14" t="str">
        <f t="shared" si="43"/>
        <v>England</v>
      </c>
      <c r="CI14" s="80">
        <f t="shared" si="44"/>
        <v>7</v>
      </c>
      <c r="CJ14" s="14" t="str">
        <f t="shared" si="0"/>
        <v>Frankreich</v>
      </c>
      <c r="CK14" s="80">
        <f t="shared" si="45"/>
        <v>7</v>
      </c>
      <c r="CL14" s="27">
        <f t="shared" si="55"/>
        <v>42</v>
      </c>
      <c r="CM14" t="s">
        <v>88</v>
      </c>
      <c r="CN14" t="s">
        <v>73</v>
      </c>
      <c r="CO14" t="s">
        <v>90</v>
      </c>
      <c r="CP14">
        <v>4</v>
      </c>
      <c r="CQ14" t="s">
        <v>83</v>
      </c>
      <c r="CR14">
        <v>2</v>
      </c>
      <c r="CS14" s="71">
        <f t="shared" si="9"/>
        <v>2</v>
      </c>
      <c r="CT14" s="80">
        <f t="shared" si="46"/>
        <v>0</v>
      </c>
      <c r="CU14" t="s">
        <v>84</v>
      </c>
      <c r="CV14" t="s">
        <v>73</v>
      </c>
      <c r="CW14" t="s">
        <v>93</v>
      </c>
      <c r="CX14">
        <v>2</v>
      </c>
      <c r="CY14" t="s">
        <v>83</v>
      </c>
      <c r="CZ14">
        <v>3</v>
      </c>
      <c r="DA14" s="71">
        <f t="shared" si="47"/>
        <v>3</v>
      </c>
      <c r="DB14" s="80">
        <f t="shared" si="48"/>
        <v>8</v>
      </c>
      <c r="DC14" t="s">
        <v>131</v>
      </c>
      <c r="DD14" t="s">
        <v>73</v>
      </c>
      <c r="DE14" t="s">
        <v>96</v>
      </c>
      <c r="DF14">
        <v>2</v>
      </c>
      <c r="DG14" t="s">
        <v>83</v>
      </c>
      <c r="DH14">
        <v>4</v>
      </c>
      <c r="DI14" s="71">
        <f t="shared" si="56"/>
        <v>0</v>
      </c>
      <c r="DJ14" s="80">
        <f t="shared" si="49"/>
        <v>0</v>
      </c>
      <c r="DK14" t="s">
        <v>85</v>
      </c>
      <c r="DL14" t="s">
        <v>73</v>
      </c>
      <c r="DM14" t="s">
        <v>94</v>
      </c>
      <c r="DN14">
        <v>2</v>
      </c>
      <c r="DO14" t="s">
        <v>83</v>
      </c>
      <c r="DP14">
        <v>3</v>
      </c>
      <c r="DQ14" s="71">
        <f t="shared" si="50"/>
        <v>3</v>
      </c>
      <c r="DR14" s="80">
        <f t="shared" si="51"/>
        <v>6</v>
      </c>
      <c r="DS14" s="27">
        <f t="shared" si="11"/>
        <v>14</v>
      </c>
      <c r="DT14" t="str">
        <f t="shared" si="12"/>
        <v>Argentinien</v>
      </c>
      <c r="DU14">
        <f t="shared" si="52"/>
        <v>8</v>
      </c>
      <c r="DV14" t="str">
        <f t="shared" si="13"/>
        <v>Deutschland</v>
      </c>
      <c r="DW14">
        <f t="shared" si="53"/>
        <v>0</v>
      </c>
      <c r="DX14" t="str">
        <f t="shared" si="14"/>
        <v>Frankreich</v>
      </c>
      <c r="DY14">
        <f t="shared" si="54"/>
        <v>8</v>
      </c>
      <c r="DZ14" t="str">
        <f t="shared" si="15"/>
        <v>Portugal</v>
      </c>
      <c r="EA14">
        <f t="shared" si="16"/>
        <v>0</v>
      </c>
      <c r="EB14" s="27">
        <f t="shared" si="17"/>
        <v>16</v>
      </c>
      <c r="EC14" t="s">
        <v>93</v>
      </c>
      <c r="ED14" t="s">
        <v>73</v>
      </c>
      <c r="EE14" t="s">
        <v>88</v>
      </c>
      <c r="EF14">
        <v>2</v>
      </c>
      <c r="EG14" t="s">
        <v>83</v>
      </c>
      <c r="EH14">
        <v>4</v>
      </c>
      <c r="EK14" t="s">
        <v>94</v>
      </c>
      <c r="EL14" t="s">
        <v>73</v>
      </c>
      <c r="EM14" t="s">
        <v>96</v>
      </c>
      <c r="EN14">
        <v>3</v>
      </c>
      <c r="EO14" t="s">
        <v>83</v>
      </c>
      <c r="EP14">
        <v>2</v>
      </c>
      <c r="EU14" t="s">
        <v>93</v>
      </c>
      <c r="EV14" t="s">
        <v>73</v>
      </c>
      <c r="EW14" t="s">
        <v>96</v>
      </c>
      <c r="EX14">
        <v>3</v>
      </c>
      <c r="EY14" t="s">
        <v>83</v>
      </c>
      <c r="EZ14">
        <v>1</v>
      </c>
      <c r="FC14" t="s">
        <v>88</v>
      </c>
      <c r="FD14" t="s">
        <v>73</v>
      </c>
      <c r="FE14" t="s">
        <v>94</v>
      </c>
      <c r="FF14">
        <v>3</v>
      </c>
      <c r="FG14" t="s">
        <v>83</v>
      </c>
      <c r="FH14">
        <v>1</v>
      </c>
      <c r="FL14" t="s">
        <v>96</v>
      </c>
      <c r="FN14" t="s">
        <v>93</v>
      </c>
      <c r="FP14" t="s">
        <v>94</v>
      </c>
      <c r="FR14" t="s">
        <v>88</v>
      </c>
      <c r="FU14">
        <v>148</v>
      </c>
      <c r="FX14" t="s">
        <v>242</v>
      </c>
    </row>
    <row r="15" spans="1:180" x14ac:dyDescent="0.45">
      <c r="A15" s="1">
        <v>12</v>
      </c>
      <c r="B15" s="45">
        <f t="shared" si="1"/>
        <v>76</v>
      </c>
      <c r="C15" s="14" t="s">
        <v>211</v>
      </c>
      <c r="D15" t="s">
        <v>212</v>
      </c>
      <c r="E15" s="15" t="s">
        <v>248</v>
      </c>
      <c r="F15" s="28">
        <f>VOR!IH15</f>
        <v>171</v>
      </c>
      <c r="G15" s="27">
        <f t="shared" si="18"/>
        <v>90</v>
      </c>
      <c r="H15" s="49">
        <f t="shared" si="19"/>
        <v>261</v>
      </c>
      <c r="I15" s="14" t="s">
        <v>84</v>
      </c>
      <c r="J15" t="s">
        <v>73</v>
      </c>
      <c r="K15" t="s">
        <v>137</v>
      </c>
      <c r="L15">
        <v>2</v>
      </c>
      <c r="M15" t="s">
        <v>83</v>
      </c>
      <c r="N15">
        <v>1</v>
      </c>
      <c r="O15" s="77">
        <f t="shared" si="20"/>
        <v>3</v>
      </c>
      <c r="P15" s="80">
        <f t="shared" si="21"/>
        <v>4</v>
      </c>
      <c r="Q15" t="s">
        <v>93</v>
      </c>
      <c r="R15" t="s">
        <v>73</v>
      </c>
      <c r="S15" t="s">
        <v>87</v>
      </c>
      <c r="T15">
        <v>3</v>
      </c>
      <c r="U15" t="s">
        <v>83</v>
      </c>
      <c r="V15">
        <v>2</v>
      </c>
      <c r="W15" s="71">
        <f t="shared" si="22"/>
        <v>3</v>
      </c>
      <c r="X15" s="80">
        <f t="shared" si="23"/>
        <v>6</v>
      </c>
      <c r="Y15" s="14" t="s">
        <v>94</v>
      </c>
      <c r="Z15" t="s">
        <v>73</v>
      </c>
      <c r="AA15" t="s">
        <v>86</v>
      </c>
      <c r="AB15">
        <v>4</v>
      </c>
      <c r="AC15" t="s">
        <v>83</v>
      </c>
      <c r="AD15">
        <v>3</v>
      </c>
      <c r="AE15" s="71">
        <f t="shared" si="24"/>
        <v>3</v>
      </c>
      <c r="AF15" s="80">
        <f t="shared" si="2"/>
        <v>4</v>
      </c>
      <c r="AG15" s="14" t="s">
        <v>85</v>
      </c>
      <c r="AH15" t="s">
        <v>73</v>
      </c>
      <c r="AI15" t="s">
        <v>140</v>
      </c>
      <c r="AJ15">
        <v>2</v>
      </c>
      <c r="AK15" t="s">
        <v>83</v>
      </c>
      <c r="AL15">
        <v>1</v>
      </c>
      <c r="AM15" s="71">
        <f t="shared" si="25"/>
        <v>1</v>
      </c>
      <c r="AN15" s="80">
        <f t="shared" si="26"/>
        <v>2</v>
      </c>
      <c r="AO15" s="14" t="s">
        <v>141</v>
      </c>
      <c r="AP15" t="s">
        <v>73</v>
      </c>
      <c r="AQ15" t="s">
        <v>142</v>
      </c>
      <c r="AR15">
        <v>2</v>
      </c>
      <c r="AS15" t="s">
        <v>83</v>
      </c>
      <c r="AT15">
        <v>1</v>
      </c>
      <c r="AU15" s="71">
        <f t="shared" si="3"/>
        <v>0</v>
      </c>
      <c r="AV15" s="80">
        <f t="shared" si="27"/>
        <v>0</v>
      </c>
      <c r="AW15" s="14" t="s">
        <v>90</v>
      </c>
      <c r="AX15" t="s">
        <v>73</v>
      </c>
      <c r="AY15" t="s">
        <v>91</v>
      </c>
      <c r="AZ15">
        <v>3</v>
      </c>
      <c r="BA15" t="s">
        <v>83</v>
      </c>
      <c r="BB15">
        <v>2</v>
      </c>
      <c r="BC15" s="71">
        <f t="shared" si="28"/>
        <v>3</v>
      </c>
      <c r="BD15" s="80">
        <f t="shared" si="4"/>
        <v>4</v>
      </c>
      <c r="BE15" s="14" t="s">
        <v>89</v>
      </c>
      <c r="BF15" t="s">
        <v>73</v>
      </c>
      <c r="BG15" t="s">
        <v>88</v>
      </c>
      <c r="BH15">
        <v>2</v>
      </c>
      <c r="BI15" t="s">
        <v>83</v>
      </c>
      <c r="BJ15">
        <v>3</v>
      </c>
      <c r="BK15" s="71">
        <f t="shared" si="5"/>
        <v>1</v>
      </c>
      <c r="BL15" s="80">
        <f t="shared" si="29"/>
        <v>0</v>
      </c>
      <c r="BM15" s="14" t="s">
        <v>96</v>
      </c>
      <c r="BN15" t="s">
        <v>73</v>
      </c>
      <c r="BO15" t="s">
        <v>150</v>
      </c>
      <c r="BP15">
        <v>2</v>
      </c>
      <c r="BQ15" t="s">
        <v>83</v>
      </c>
      <c r="BR15">
        <v>1</v>
      </c>
      <c r="BS15" s="71">
        <f t="shared" si="30"/>
        <v>1</v>
      </c>
      <c r="BT15" s="80">
        <f t="shared" si="6"/>
        <v>2</v>
      </c>
      <c r="BU15" s="28">
        <f t="shared" si="31"/>
        <v>22</v>
      </c>
      <c r="BV15" s="14" t="str">
        <f t="shared" si="32"/>
        <v>Costa Rica</v>
      </c>
      <c r="BW15" s="80">
        <f t="shared" si="7"/>
        <v>0</v>
      </c>
      <c r="BX15" s="14" t="str">
        <f t="shared" si="33"/>
        <v>Brasilien</v>
      </c>
      <c r="BY15" s="80">
        <f t="shared" si="34"/>
        <v>7</v>
      </c>
      <c r="BZ15" s="14" t="str">
        <f t="shared" si="35"/>
        <v>Niederlande</v>
      </c>
      <c r="CA15" s="80">
        <f t="shared" si="36"/>
        <v>7</v>
      </c>
      <c r="CB15" s="14" t="str">
        <f t="shared" si="37"/>
        <v>Argentinien</v>
      </c>
      <c r="CC15" s="80">
        <f t="shared" si="38"/>
        <v>7</v>
      </c>
      <c r="CD15" s="14" t="str">
        <f t="shared" si="39"/>
        <v>Deutschland</v>
      </c>
      <c r="CE15" s="80">
        <f t="shared" si="40"/>
        <v>0</v>
      </c>
      <c r="CF15" s="14" t="str">
        <f t="shared" si="41"/>
        <v>Portugal</v>
      </c>
      <c r="CG15" s="80">
        <f t="shared" si="42"/>
        <v>7</v>
      </c>
      <c r="CH15" s="14" t="str">
        <f t="shared" si="43"/>
        <v>England</v>
      </c>
      <c r="CI15" s="80">
        <f t="shared" si="44"/>
        <v>7</v>
      </c>
      <c r="CJ15" s="14" t="str">
        <f t="shared" si="0"/>
        <v>Frankreich</v>
      </c>
      <c r="CK15" s="80">
        <f t="shared" si="45"/>
        <v>7</v>
      </c>
      <c r="CL15" s="27">
        <f t="shared" si="55"/>
        <v>42</v>
      </c>
      <c r="CM15" t="s">
        <v>141</v>
      </c>
      <c r="CN15" t="s">
        <v>73</v>
      </c>
      <c r="CO15" t="s">
        <v>90</v>
      </c>
      <c r="CP15">
        <v>2</v>
      </c>
      <c r="CQ15" t="s">
        <v>83</v>
      </c>
      <c r="CR15">
        <v>3</v>
      </c>
      <c r="CS15" s="71">
        <f t="shared" si="9"/>
        <v>2</v>
      </c>
      <c r="CT15" s="80">
        <f t="shared" si="46"/>
        <v>0</v>
      </c>
      <c r="CU15" t="s">
        <v>84</v>
      </c>
      <c r="CV15" t="s">
        <v>73</v>
      </c>
      <c r="CW15" t="s">
        <v>93</v>
      </c>
      <c r="CX15">
        <v>1</v>
      </c>
      <c r="CY15" t="s">
        <v>83</v>
      </c>
      <c r="CZ15">
        <v>3</v>
      </c>
      <c r="DA15" s="71">
        <f t="shared" si="47"/>
        <v>3</v>
      </c>
      <c r="DB15" s="80">
        <f t="shared" si="48"/>
        <v>4</v>
      </c>
      <c r="DC15" t="s">
        <v>88</v>
      </c>
      <c r="DD15" t="s">
        <v>73</v>
      </c>
      <c r="DE15" t="s">
        <v>96</v>
      </c>
      <c r="DF15">
        <v>2</v>
      </c>
      <c r="DG15" t="s">
        <v>83</v>
      </c>
      <c r="DH15">
        <v>3</v>
      </c>
      <c r="DI15" s="71">
        <f t="shared" si="56"/>
        <v>0</v>
      </c>
      <c r="DJ15" s="80">
        <f t="shared" si="49"/>
        <v>0</v>
      </c>
      <c r="DK15" t="s">
        <v>85</v>
      </c>
      <c r="DL15" t="s">
        <v>73</v>
      </c>
      <c r="DM15" t="s">
        <v>94</v>
      </c>
      <c r="DN15">
        <v>2</v>
      </c>
      <c r="DO15" t="s">
        <v>83</v>
      </c>
      <c r="DP15">
        <v>3</v>
      </c>
      <c r="DQ15" s="71">
        <f t="shared" si="50"/>
        <v>3</v>
      </c>
      <c r="DR15" s="80">
        <f t="shared" si="51"/>
        <v>6</v>
      </c>
      <c r="DS15" s="27">
        <f t="shared" si="11"/>
        <v>10</v>
      </c>
      <c r="DT15" t="str">
        <f t="shared" si="12"/>
        <v>Argentinien</v>
      </c>
      <c r="DU15">
        <f t="shared" si="52"/>
        <v>8</v>
      </c>
      <c r="DV15" t="str">
        <f t="shared" si="13"/>
        <v>Brasilien</v>
      </c>
      <c r="DW15">
        <f t="shared" si="53"/>
        <v>0</v>
      </c>
      <c r="DX15" t="str">
        <f t="shared" si="14"/>
        <v>Frankreich</v>
      </c>
      <c r="DY15">
        <f t="shared" si="54"/>
        <v>8</v>
      </c>
      <c r="DZ15" t="str">
        <f t="shared" si="15"/>
        <v>Portugal</v>
      </c>
      <c r="EA15">
        <f t="shared" si="16"/>
        <v>0</v>
      </c>
      <c r="EB15" s="27">
        <f t="shared" si="17"/>
        <v>16</v>
      </c>
      <c r="EC15" t="s">
        <v>93</v>
      </c>
      <c r="ED15" t="s">
        <v>73</v>
      </c>
      <c r="EE15" t="s">
        <v>90</v>
      </c>
      <c r="EF15">
        <v>3</v>
      </c>
      <c r="EG15" t="s">
        <v>83</v>
      </c>
      <c r="EH15">
        <v>2</v>
      </c>
      <c r="EK15" t="s">
        <v>94</v>
      </c>
      <c r="EL15" t="s">
        <v>73</v>
      </c>
      <c r="EM15" t="s">
        <v>96</v>
      </c>
      <c r="EN15">
        <v>2</v>
      </c>
      <c r="EO15" t="s">
        <v>83</v>
      </c>
      <c r="EP15">
        <v>3</v>
      </c>
      <c r="EU15" t="s">
        <v>90</v>
      </c>
      <c r="EV15" t="s">
        <v>73</v>
      </c>
      <c r="EW15" t="s">
        <v>94</v>
      </c>
      <c r="EX15">
        <v>2</v>
      </c>
      <c r="EY15" t="s">
        <v>83</v>
      </c>
      <c r="EZ15">
        <v>3</v>
      </c>
      <c r="FC15" t="s">
        <v>93</v>
      </c>
      <c r="FD15" t="s">
        <v>73</v>
      </c>
      <c r="FE15" t="s">
        <v>96</v>
      </c>
      <c r="FF15">
        <v>2</v>
      </c>
      <c r="FG15" t="s">
        <v>83</v>
      </c>
      <c r="FH15">
        <v>3</v>
      </c>
      <c r="FL15" t="s">
        <v>90</v>
      </c>
      <c r="FN15" t="s">
        <v>94</v>
      </c>
      <c r="FP15" t="s">
        <v>93</v>
      </c>
      <c r="FR15" t="s">
        <v>96</v>
      </c>
      <c r="FU15">
        <v>149</v>
      </c>
      <c r="FX15" t="s">
        <v>213</v>
      </c>
    </row>
    <row r="16" spans="1:180" x14ac:dyDescent="0.45">
      <c r="A16" s="1">
        <v>13</v>
      </c>
      <c r="B16" s="45">
        <f t="shared" si="1"/>
        <v>563</v>
      </c>
      <c r="C16" s="14" t="s">
        <v>214</v>
      </c>
      <c r="D16" t="s">
        <v>215</v>
      </c>
      <c r="E16" s="15" t="s">
        <v>248</v>
      </c>
      <c r="F16" s="28">
        <f>VOR!IH16</f>
        <v>126</v>
      </c>
      <c r="G16" s="27">
        <f t="shared" si="18"/>
        <v>53</v>
      </c>
      <c r="H16" s="49">
        <f t="shared" si="19"/>
        <v>179</v>
      </c>
      <c r="I16" s="14" t="s">
        <v>84</v>
      </c>
      <c r="J16" t="s">
        <v>73</v>
      </c>
      <c r="K16" t="s">
        <v>137</v>
      </c>
      <c r="L16">
        <v>2</v>
      </c>
      <c r="M16" t="s">
        <v>83</v>
      </c>
      <c r="N16">
        <v>1</v>
      </c>
      <c r="O16" s="77">
        <f t="shared" si="20"/>
        <v>3</v>
      </c>
      <c r="P16" s="80">
        <f t="shared" si="21"/>
        <v>4</v>
      </c>
      <c r="Q16" t="s">
        <v>133</v>
      </c>
      <c r="R16" t="s">
        <v>73</v>
      </c>
      <c r="S16" t="s">
        <v>87</v>
      </c>
      <c r="T16">
        <v>1</v>
      </c>
      <c r="U16" t="s">
        <v>83</v>
      </c>
      <c r="V16">
        <v>2</v>
      </c>
      <c r="W16" s="71">
        <f t="shared" si="22"/>
        <v>2</v>
      </c>
      <c r="X16" s="80">
        <f t="shared" si="23"/>
        <v>0</v>
      </c>
      <c r="Y16" s="14" t="s">
        <v>94</v>
      </c>
      <c r="Z16" t="s">
        <v>73</v>
      </c>
      <c r="AA16" t="s">
        <v>169</v>
      </c>
      <c r="AB16">
        <v>3</v>
      </c>
      <c r="AC16" t="s">
        <v>83</v>
      </c>
      <c r="AD16">
        <v>1</v>
      </c>
      <c r="AE16" s="71">
        <f t="shared" si="24"/>
        <v>1</v>
      </c>
      <c r="AF16" s="80">
        <f t="shared" si="2"/>
        <v>4</v>
      </c>
      <c r="AG16" s="14" t="s">
        <v>85</v>
      </c>
      <c r="AH16" t="s">
        <v>73</v>
      </c>
      <c r="AI16" t="s">
        <v>136</v>
      </c>
      <c r="AJ16">
        <v>3</v>
      </c>
      <c r="AK16" t="s">
        <v>83</v>
      </c>
      <c r="AL16">
        <v>1</v>
      </c>
      <c r="AM16" s="71">
        <f t="shared" si="25"/>
        <v>1</v>
      </c>
      <c r="AN16" s="80">
        <f t="shared" si="26"/>
        <v>2</v>
      </c>
      <c r="AO16" s="14" t="s">
        <v>88</v>
      </c>
      <c r="AP16" t="s">
        <v>73</v>
      </c>
      <c r="AQ16" t="s">
        <v>142</v>
      </c>
      <c r="AR16">
        <v>3</v>
      </c>
      <c r="AS16" t="s">
        <v>83</v>
      </c>
      <c r="AT16">
        <v>2</v>
      </c>
      <c r="AU16" s="71">
        <f t="shared" si="3"/>
        <v>0</v>
      </c>
      <c r="AV16" s="80">
        <f t="shared" si="27"/>
        <v>0</v>
      </c>
      <c r="AW16" s="14" t="s">
        <v>90</v>
      </c>
      <c r="AX16" t="s">
        <v>73</v>
      </c>
      <c r="AY16" t="s">
        <v>91</v>
      </c>
      <c r="AZ16">
        <v>3</v>
      </c>
      <c r="BA16" t="s">
        <v>83</v>
      </c>
      <c r="BB16">
        <v>1</v>
      </c>
      <c r="BC16" s="71">
        <f t="shared" si="28"/>
        <v>3</v>
      </c>
      <c r="BD16" s="80">
        <f t="shared" si="4"/>
        <v>4</v>
      </c>
      <c r="BE16" s="14" t="s">
        <v>95</v>
      </c>
      <c r="BF16" t="s">
        <v>73</v>
      </c>
      <c r="BG16" t="s">
        <v>130</v>
      </c>
      <c r="BH16">
        <v>2</v>
      </c>
      <c r="BI16" t="s">
        <v>83</v>
      </c>
      <c r="BJ16">
        <v>3</v>
      </c>
      <c r="BK16" s="71">
        <f t="shared" si="5"/>
        <v>2</v>
      </c>
      <c r="BL16" s="80">
        <f t="shared" si="29"/>
        <v>0</v>
      </c>
      <c r="BM16" s="14" t="s">
        <v>96</v>
      </c>
      <c r="BN16" t="s">
        <v>73</v>
      </c>
      <c r="BO16" t="s">
        <v>134</v>
      </c>
      <c r="BP16">
        <v>2</v>
      </c>
      <c r="BQ16" t="s">
        <v>83</v>
      </c>
      <c r="BR16">
        <v>1</v>
      </c>
      <c r="BS16" s="71">
        <f t="shared" si="30"/>
        <v>3</v>
      </c>
      <c r="BT16" s="80">
        <f t="shared" si="6"/>
        <v>4</v>
      </c>
      <c r="BU16" s="28">
        <f t="shared" si="31"/>
        <v>18</v>
      </c>
      <c r="BV16" s="14" t="str">
        <f t="shared" si="32"/>
        <v>Deutschland</v>
      </c>
      <c r="BW16" s="80">
        <f t="shared" si="7"/>
        <v>0</v>
      </c>
      <c r="BX16" s="14" t="str">
        <f t="shared" si="33"/>
        <v>Brasilien</v>
      </c>
      <c r="BY16" s="80">
        <f t="shared" si="34"/>
        <v>7</v>
      </c>
      <c r="BZ16" s="14" t="str">
        <f t="shared" si="35"/>
        <v>Niederlande</v>
      </c>
      <c r="CA16" s="80">
        <f t="shared" si="36"/>
        <v>7</v>
      </c>
      <c r="CB16" s="14" t="str">
        <f t="shared" si="37"/>
        <v>Australien</v>
      </c>
      <c r="CC16" s="80">
        <f t="shared" si="38"/>
        <v>0</v>
      </c>
      <c r="CD16" s="14" t="str">
        <f t="shared" si="39"/>
        <v>Spanien</v>
      </c>
      <c r="CE16" s="80">
        <f t="shared" si="40"/>
        <v>0</v>
      </c>
      <c r="CF16" s="14" t="str">
        <f t="shared" si="41"/>
        <v>Portugal</v>
      </c>
      <c r="CG16" s="80">
        <f t="shared" si="42"/>
        <v>7</v>
      </c>
      <c r="CH16" s="14" t="str">
        <f t="shared" si="43"/>
        <v>England</v>
      </c>
      <c r="CI16" s="80">
        <f t="shared" si="44"/>
        <v>7</v>
      </c>
      <c r="CJ16" s="14" t="str">
        <f t="shared" si="0"/>
        <v>Frankreich</v>
      </c>
      <c r="CK16" s="80">
        <f t="shared" si="45"/>
        <v>7</v>
      </c>
      <c r="CL16" s="27">
        <f t="shared" si="55"/>
        <v>35</v>
      </c>
      <c r="CM16" t="s">
        <v>88</v>
      </c>
      <c r="CN16" t="s">
        <v>73</v>
      </c>
      <c r="CO16" t="s">
        <v>90</v>
      </c>
      <c r="CP16">
        <v>2</v>
      </c>
      <c r="CQ16" t="s">
        <v>83</v>
      </c>
      <c r="CR16">
        <v>1</v>
      </c>
      <c r="CS16" s="71">
        <f t="shared" si="9"/>
        <v>2</v>
      </c>
      <c r="CT16" s="80">
        <f t="shared" si="46"/>
        <v>0</v>
      </c>
      <c r="CU16" t="s">
        <v>84</v>
      </c>
      <c r="CV16" t="s">
        <v>73</v>
      </c>
      <c r="CW16" t="s">
        <v>87</v>
      </c>
      <c r="CX16">
        <v>1</v>
      </c>
      <c r="CY16" t="s">
        <v>83</v>
      </c>
      <c r="CZ16">
        <v>2</v>
      </c>
      <c r="DA16" s="71">
        <f t="shared" si="47"/>
        <v>1</v>
      </c>
      <c r="DB16" s="80">
        <f t="shared" si="48"/>
        <v>0</v>
      </c>
      <c r="DC16" t="s">
        <v>130</v>
      </c>
      <c r="DD16" t="s">
        <v>73</v>
      </c>
      <c r="DE16" t="s">
        <v>96</v>
      </c>
      <c r="DF16">
        <v>2</v>
      </c>
      <c r="DG16" t="s">
        <v>83</v>
      </c>
      <c r="DH16">
        <v>1</v>
      </c>
      <c r="DI16" s="71">
        <f t="shared" si="56"/>
        <v>0</v>
      </c>
      <c r="DJ16" s="80">
        <f t="shared" si="49"/>
        <v>0</v>
      </c>
      <c r="DK16" t="s">
        <v>85</v>
      </c>
      <c r="DL16" t="s">
        <v>73</v>
      </c>
      <c r="DM16" t="s">
        <v>94</v>
      </c>
      <c r="DN16">
        <v>3</v>
      </c>
      <c r="DO16" t="s">
        <v>83</v>
      </c>
      <c r="DP16">
        <v>2</v>
      </c>
      <c r="DQ16" s="71">
        <f t="shared" si="50"/>
        <v>3</v>
      </c>
      <c r="DR16" s="80">
        <f t="shared" si="51"/>
        <v>0</v>
      </c>
      <c r="DS16" s="27">
        <f t="shared" si="11"/>
        <v>0</v>
      </c>
      <c r="DT16" t="str">
        <f t="shared" si="12"/>
        <v>Australien</v>
      </c>
      <c r="DU16">
        <f t="shared" si="52"/>
        <v>0</v>
      </c>
      <c r="DV16" t="str">
        <f t="shared" si="13"/>
        <v>Deutschland</v>
      </c>
      <c r="DW16">
        <f t="shared" si="53"/>
        <v>0</v>
      </c>
      <c r="DX16" t="str">
        <f t="shared" si="14"/>
        <v>England</v>
      </c>
      <c r="DY16">
        <f t="shared" si="54"/>
        <v>0</v>
      </c>
      <c r="DZ16" t="str">
        <f t="shared" si="15"/>
        <v>Spanien</v>
      </c>
      <c r="EA16">
        <f t="shared" si="16"/>
        <v>0</v>
      </c>
      <c r="EB16" s="27">
        <f t="shared" si="17"/>
        <v>0</v>
      </c>
      <c r="EC16" t="s">
        <v>87</v>
      </c>
      <c r="ED16" t="s">
        <v>73</v>
      </c>
      <c r="EE16" t="s">
        <v>88</v>
      </c>
      <c r="EF16">
        <v>2</v>
      </c>
      <c r="EG16" t="s">
        <v>83</v>
      </c>
      <c r="EH16">
        <v>3</v>
      </c>
      <c r="EK16" t="s">
        <v>85</v>
      </c>
      <c r="EL16" t="s">
        <v>73</v>
      </c>
      <c r="EM16" t="s">
        <v>130</v>
      </c>
      <c r="EN16">
        <v>3</v>
      </c>
      <c r="EO16" t="s">
        <v>83</v>
      </c>
      <c r="EP16">
        <v>2</v>
      </c>
      <c r="EU16" t="s">
        <v>87</v>
      </c>
      <c r="EV16" t="s">
        <v>73</v>
      </c>
      <c r="EW16" t="s">
        <v>130</v>
      </c>
      <c r="EX16">
        <v>1</v>
      </c>
      <c r="EY16" t="s">
        <v>83</v>
      </c>
      <c r="EZ16">
        <v>2</v>
      </c>
      <c r="FC16" t="s">
        <v>88</v>
      </c>
      <c r="FD16" t="s">
        <v>73</v>
      </c>
      <c r="FE16" t="s">
        <v>85</v>
      </c>
      <c r="FF16">
        <v>3</v>
      </c>
      <c r="FG16" t="s">
        <v>83</v>
      </c>
      <c r="FH16">
        <v>2</v>
      </c>
      <c r="FL16" t="s">
        <v>87</v>
      </c>
      <c r="FN16" t="s">
        <v>130</v>
      </c>
      <c r="FP16" t="s">
        <v>85</v>
      </c>
      <c r="FR16" t="s">
        <v>88</v>
      </c>
      <c r="FU16">
        <v>185</v>
      </c>
      <c r="FX16" t="s">
        <v>216</v>
      </c>
    </row>
    <row r="17" spans="1:180" x14ac:dyDescent="0.45">
      <c r="A17" s="1">
        <v>14</v>
      </c>
      <c r="B17" s="45">
        <f t="shared" si="1"/>
        <v>92</v>
      </c>
      <c r="C17" s="14" t="s">
        <v>217</v>
      </c>
      <c r="D17" t="s">
        <v>218</v>
      </c>
      <c r="E17" s="15" t="s">
        <v>248</v>
      </c>
      <c r="F17" s="28">
        <f>VOR!IH17</f>
        <v>167</v>
      </c>
      <c r="G17" s="27">
        <f t="shared" si="18"/>
        <v>91</v>
      </c>
      <c r="H17" s="49">
        <f t="shared" si="19"/>
        <v>258</v>
      </c>
      <c r="I17" s="14" t="s">
        <v>84</v>
      </c>
      <c r="J17" t="s">
        <v>73</v>
      </c>
      <c r="K17" t="s">
        <v>92</v>
      </c>
      <c r="L17">
        <v>3</v>
      </c>
      <c r="M17" t="s">
        <v>83</v>
      </c>
      <c r="N17">
        <v>1</v>
      </c>
      <c r="O17" s="77">
        <f t="shared" si="20"/>
        <v>1</v>
      </c>
      <c r="P17" s="80">
        <f t="shared" si="21"/>
        <v>4</v>
      </c>
      <c r="Q17" t="s">
        <v>93</v>
      </c>
      <c r="R17" t="s">
        <v>73</v>
      </c>
      <c r="S17" t="s">
        <v>129</v>
      </c>
      <c r="T17">
        <v>2</v>
      </c>
      <c r="U17" t="s">
        <v>83</v>
      </c>
      <c r="V17">
        <v>1</v>
      </c>
      <c r="W17" s="71">
        <f t="shared" si="22"/>
        <v>1</v>
      </c>
      <c r="X17" s="80">
        <f t="shared" si="23"/>
        <v>4</v>
      </c>
      <c r="Y17" s="14" t="s">
        <v>94</v>
      </c>
      <c r="Z17" t="s">
        <v>73</v>
      </c>
      <c r="AA17" t="s">
        <v>86</v>
      </c>
      <c r="AB17">
        <v>3</v>
      </c>
      <c r="AC17" t="s">
        <v>83</v>
      </c>
      <c r="AD17">
        <v>1</v>
      </c>
      <c r="AE17" s="71">
        <f t="shared" si="24"/>
        <v>3</v>
      </c>
      <c r="AF17" s="80">
        <f t="shared" si="2"/>
        <v>8</v>
      </c>
      <c r="AG17" s="14" t="s">
        <v>85</v>
      </c>
      <c r="AH17" t="s">
        <v>73</v>
      </c>
      <c r="AI17" t="s">
        <v>140</v>
      </c>
      <c r="AJ17">
        <v>3</v>
      </c>
      <c r="AK17" t="s">
        <v>83</v>
      </c>
      <c r="AL17">
        <v>0</v>
      </c>
      <c r="AM17" s="71">
        <f t="shared" si="25"/>
        <v>1</v>
      </c>
      <c r="AN17" s="80">
        <f t="shared" si="26"/>
        <v>4</v>
      </c>
      <c r="AO17" s="14" t="s">
        <v>88</v>
      </c>
      <c r="AP17" t="s">
        <v>73</v>
      </c>
      <c r="AQ17" t="s">
        <v>95</v>
      </c>
      <c r="AR17">
        <v>3</v>
      </c>
      <c r="AS17" t="s">
        <v>83</v>
      </c>
      <c r="AT17">
        <v>2</v>
      </c>
      <c r="AU17" s="71">
        <f t="shared" si="3"/>
        <v>2</v>
      </c>
      <c r="AV17" s="80">
        <f t="shared" si="27"/>
        <v>0</v>
      </c>
      <c r="AW17" s="14" t="s">
        <v>90</v>
      </c>
      <c r="AX17" t="s">
        <v>73</v>
      </c>
      <c r="AY17" t="s">
        <v>91</v>
      </c>
      <c r="AZ17">
        <v>3</v>
      </c>
      <c r="BA17" t="s">
        <v>83</v>
      </c>
      <c r="BB17">
        <v>0</v>
      </c>
      <c r="BC17" s="71">
        <f t="shared" si="28"/>
        <v>3</v>
      </c>
      <c r="BD17" s="80">
        <f t="shared" si="4"/>
        <v>6</v>
      </c>
      <c r="BE17" s="14" t="s">
        <v>131</v>
      </c>
      <c r="BF17" t="s">
        <v>73</v>
      </c>
      <c r="BG17" t="s">
        <v>130</v>
      </c>
      <c r="BH17">
        <v>3</v>
      </c>
      <c r="BI17" t="s">
        <v>83</v>
      </c>
      <c r="BJ17">
        <v>2</v>
      </c>
      <c r="BK17" s="71">
        <f t="shared" si="5"/>
        <v>2</v>
      </c>
      <c r="BL17" s="80">
        <f t="shared" si="29"/>
        <v>0</v>
      </c>
      <c r="BM17" s="14" t="s">
        <v>96</v>
      </c>
      <c r="BN17" t="s">
        <v>73</v>
      </c>
      <c r="BO17" t="s">
        <v>134</v>
      </c>
      <c r="BP17">
        <v>1</v>
      </c>
      <c r="BQ17" t="s">
        <v>83</v>
      </c>
      <c r="BR17">
        <v>2</v>
      </c>
      <c r="BS17" s="71">
        <f t="shared" si="30"/>
        <v>3</v>
      </c>
      <c r="BT17" s="80">
        <f t="shared" si="6"/>
        <v>0</v>
      </c>
      <c r="BU17" s="28">
        <f t="shared" si="31"/>
        <v>26</v>
      </c>
      <c r="BV17" s="14" t="str">
        <f t="shared" si="32"/>
        <v>Deutschland</v>
      </c>
      <c r="BW17" s="80">
        <f t="shared" si="7"/>
        <v>0</v>
      </c>
      <c r="BX17" s="14" t="str">
        <f t="shared" si="33"/>
        <v>Brasilien</v>
      </c>
      <c r="BY17" s="80">
        <f t="shared" si="34"/>
        <v>7</v>
      </c>
      <c r="BZ17" s="14" t="str">
        <f t="shared" si="35"/>
        <v>Niederlande</v>
      </c>
      <c r="CA17" s="80">
        <f t="shared" si="36"/>
        <v>7</v>
      </c>
      <c r="CB17" s="14" t="str">
        <f t="shared" si="37"/>
        <v>Argentinien</v>
      </c>
      <c r="CC17" s="80">
        <f t="shared" si="38"/>
        <v>7</v>
      </c>
      <c r="CD17" s="14" t="str">
        <f t="shared" si="39"/>
        <v>Belgien</v>
      </c>
      <c r="CE17" s="80">
        <f t="shared" si="40"/>
        <v>0</v>
      </c>
      <c r="CF17" s="14" t="str">
        <f t="shared" si="41"/>
        <v>Schweiz</v>
      </c>
      <c r="CG17" s="80">
        <f t="shared" si="42"/>
        <v>0</v>
      </c>
      <c r="CH17" s="14" t="str">
        <f t="shared" si="43"/>
        <v>England</v>
      </c>
      <c r="CI17" s="80">
        <f t="shared" si="44"/>
        <v>7</v>
      </c>
      <c r="CJ17" s="14" t="str">
        <f t="shared" si="0"/>
        <v>Frankreich</v>
      </c>
      <c r="CK17" s="80">
        <f t="shared" si="45"/>
        <v>7</v>
      </c>
      <c r="CL17" s="27">
        <f t="shared" si="55"/>
        <v>35</v>
      </c>
      <c r="CM17" t="s">
        <v>88</v>
      </c>
      <c r="CN17" t="s">
        <v>73</v>
      </c>
      <c r="CO17" t="s">
        <v>90</v>
      </c>
      <c r="CP17">
        <v>2</v>
      </c>
      <c r="CQ17" t="s">
        <v>83</v>
      </c>
      <c r="CR17">
        <v>1</v>
      </c>
      <c r="CS17" s="71">
        <f t="shared" si="9"/>
        <v>2</v>
      </c>
      <c r="CT17" s="80">
        <f t="shared" si="46"/>
        <v>0</v>
      </c>
      <c r="CU17" t="s">
        <v>84</v>
      </c>
      <c r="CV17" t="s">
        <v>73</v>
      </c>
      <c r="CW17" t="s">
        <v>93</v>
      </c>
      <c r="CX17">
        <v>1</v>
      </c>
      <c r="CY17" t="s">
        <v>83</v>
      </c>
      <c r="CZ17">
        <v>2</v>
      </c>
      <c r="DA17" s="71">
        <f t="shared" si="47"/>
        <v>3</v>
      </c>
      <c r="DB17" s="80">
        <f t="shared" si="48"/>
        <v>6</v>
      </c>
      <c r="DC17" t="s">
        <v>131</v>
      </c>
      <c r="DD17" t="s">
        <v>73</v>
      </c>
      <c r="DE17" t="s">
        <v>134</v>
      </c>
      <c r="DF17">
        <v>2</v>
      </c>
      <c r="DG17" t="s">
        <v>83</v>
      </c>
      <c r="DH17">
        <v>1</v>
      </c>
      <c r="DI17" s="71">
        <f t="shared" si="56"/>
        <v>0</v>
      </c>
      <c r="DJ17" s="80">
        <f t="shared" si="49"/>
        <v>0</v>
      </c>
      <c r="DK17" t="s">
        <v>85</v>
      </c>
      <c r="DL17" t="s">
        <v>73</v>
      </c>
      <c r="DM17" t="s">
        <v>94</v>
      </c>
      <c r="DN17">
        <v>1</v>
      </c>
      <c r="DO17" t="s">
        <v>83</v>
      </c>
      <c r="DP17">
        <v>2</v>
      </c>
      <c r="DQ17" s="71">
        <f t="shared" si="50"/>
        <v>3</v>
      </c>
      <c r="DR17" s="80">
        <f t="shared" si="51"/>
        <v>8</v>
      </c>
      <c r="DS17" s="27">
        <f t="shared" si="11"/>
        <v>14</v>
      </c>
      <c r="DT17" t="str">
        <f t="shared" si="12"/>
        <v>Argentinien</v>
      </c>
      <c r="DU17">
        <f t="shared" si="52"/>
        <v>8</v>
      </c>
      <c r="DV17" t="str">
        <f t="shared" si="13"/>
        <v>Deutschland</v>
      </c>
      <c r="DW17">
        <f t="shared" si="53"/>
        <v>0</v>
      </c>
      <c r="DX17" t="str">
        <f t="shared" si="14"/>
        <v>Frankreich</v>
      </c>
      <c r="DY17">
        <f t="shared" si="54"/>
        <v>8</v>
      </c>
      <c r="DZ17" t="str">
        <f t="shared" si="15"/>
        <v>Belgien</v>
      </c>
      <c r="EA17">
        <f t="shared" si="16"/>
        <v>0</v>
      </c>
      <c r="EB17" s="27">
        <f t="shared" si="17"/>
        <v>16</v>
      </c>
      <c r="EC17" t="s">
        <v>93</v>
      </c>
      <c r="ED17" t="s">
        <v>73</v>
      </c>
      <c r="EE17" t="s">
        <v>88</v>
      </c>
      <c r="EF17">
        <v>0</v>
      </c>
      <c r="EG17" t="s">
        <v>83</v>
      </c>
      <c r="EH17">
        <v>1</v>
      </c>
      <c r="EK17" t="s">
        <v>94</v>
      </c>
      <c r="EL17" t="s">
        <v>73</v>
      </c>
      <c r="EM17" t="s">
        <v>131</v>
      </c>
      <c r="EN17">
        <v>0</v>
      </c>
      <c r="EO17" t="s">
        <v>83</v>
      </c>
      <c r="EP17">
        <v>1</v>
      </c>
      <c r="EU17" t="s">
        <v>93</v>
      </c>
      <c r="EV17" t="s">
        <v>73</v>
      </c>
      <c r="EW17" t="s">
        <v>94</v>
      </c>
      <c r="EX17">
        <v>1</v>
      </c>
      <c r="EY17" t="s">
        <v>83</v>
      </c>
      <c r="EZ17">
        <v>2</v>
      </c>
      <c r="FC17" t="s">
        <v>88</v>
      </c>
      <c r="FD17" t="s">
        <v>73</v>
      </c>
      <c r="FE17" t="s">
        <v>131</v>
      </c>
      <c r="FF17">
        <v>2</v>
      </c>
      <c r="FG17" t="s">
        <v>83</v>
      </c>
      <c r="FH17">
        <v>1</v>
      </c>
      <c r="FL17" t="s">
        <v>93</v>
      </c>
      <c r="FN17" t="s">
        <v>94</v>
      </c>
      <c r="FP17" t="s">
        <v>131</v>
      </c>
      <c r="FR17" t="s">
        <v>88</v>
      </c>
      <c r="FU17">
        <v>0</v>
      </c>
      <c r="FX17" t="s">
        <v>219</v>
      </c>
    </row>
    <row r="18" spans="1:180" x14ac:dyDescent="0.45">
      <c r="A18" s="1">
        <v>15</v>
      </c>
      <c r="B18" s="45">
        <f t="shared" si="1"/>
        <v>171</v>
      </c>
      <c r="C18" s="14" t="s">
        <v>220</v>
      </c>
      <c r="D18" t="s">
        <v>221</v>
      </c>
      <c r="E18" s="15" t="s">
        <v>248</v>
      </c>
      <c r="F18" s="28">
        <f>VOR!IH18</f>
        <v>176</v>
      </c>
      <c r="G18" s="27">
        <f t="shared" si="18"/>
        <v>69</v>
      </c>
      <c r="H18" s="49">
        <f t="shared" si="19"/>
        <v>245</v>
      </c>
      <c r="I18" s="14" t="s">
        <v>84</v>
      </c>
      <c r="J18" t="s">
        <v>73</v>
      </c>
      <c r="K18" t="s">
        <v>92</v>
      </c>
      <c r="L18">
        <v>2</v>
      </c>
      <c r="M18" t="s">
        <v>83</v>
      </c>
      <c r="N18">
        <v>1</v>
      </c>
      <c r="O18" s="77">
        <f t="shared" si="20"/>
        <v>1</v>
      </c>
      <c r="P18" s="80">
        <f t="shared" si="21"/>
        <v>2</v>
      </c>
      <c r="Q18" t="s">
        <v>93</v>
      </c>
      <c r="R18" t="s">
        <v>73</v>
      </c>
      <c r="S18" t="s">
        <v>87</v>
      </c>
      <c r="T18">
        <v>2</v>
      </c>
      <c r="U18" t="s">
        <v>83</v>
      </c>
      <c r="V18">
        <v>1</v>
      </c>
      <c r="W18" s="71">
        <f t="shared" si="22"/>
        <v>3</v>
      </c>
      <c r="X18" s="80">
        <f t="shared" si="23"/>
        <v>8</v>
      </c>
      <c r="Y18" s="14" t="s">
        <v>94</v>
      </c>
      <c r="Z18" t="s">
        <v>73</v>
      </c>
      <c r="AA18" t="s">
        <v>86</v>
      </c>
      <c r="AB18">
        <v>3</v>
      </c>
      <c r="AC18" t="s">
        <v>83</v>
      </c>
      <c r="AD18">
        <v>1</v>
      </c>
      <c r="AE18" s="71">
        <f t="shared" si="24"/>
        <v>3</v>
      </c>
      <c r="AF18" s="80">
        <f t="shared" si="2"/>
        <v>8</v>
      </c>
      <c r="AG18" s="14" t="s">
        <v>85</v>
      </c>
      <c r="AH18" t="s">
        <v>73</v>
      </c>
      <c r="AI18" t="s">
        <v>140</v>
      </c>
      <c r="AJ18">
        <v>3</v>
      </c>
      <c r="AK18" t="s">
        <v>83</v>
      </c>
      <c r="AL18">
        <v>1</v>
      </c>
      <c r="AM18" s="71">
        <f t="shared" si="25"/>
        <v>1</v>
      </c>
      <c r="AN18" s="80">
        <f t="shared" si="26"/>
        <v>2</v>
      </c>
      <c r="AO18" s="14" t="s">
        <v>130</v>
      </c>
      <c r="AP18" t="s">
        <v>73</v>
      </c>
      <c r="AQ18" t="s">
        <v>95</v>
      </c>
      <c r="AR18">
        <v>2</v>
      </c>
      <c r="AS18" t="s">
        <v>83</v>
      </c>
      <c r="AT18">
        <v>1</v>
      </c>
      <c r="AU18" s="71">
        <f t="shared" si="3"/>
        <v>2</v>
      </c>
      <c r="AV18" s="80">
        <f t="shared" si="27"/>
        <v>0</v>
      </c>
      <c r="AW18" s="14" t="s">
        <v>90</v>
      </c>
      <c r="AX18" t="s">
        <v>73</v>
      </c>
      <c r="AY18" t="s">
        <v>96</v>
      </c>
      <c r="AZ18">
        <v>2</v>
      </c>
      <c r="BA18" t="s">
        <v>83</v>
      </c>
      <c r="BB18">
        <v>1</v>
      </c>
      <c r="BC18" s="71">
        <f t="shared" si="28"/>
        <v>1</v>
      </c>
      <c r="BD18" s="80">
        <f t="shared" si="4"/>
        <v>2</v>
      </c>
      <c r="BE18" s="14" t="s">
        <v>131</v>
      </c>
      <c r="BF18" t="s">
        <v>73</v>
      </c>
      <c r="BG18" t="s">
        <v>88</v>
      </c>
      <c r="BH18">
        <v>1</v>
      </c>
      <c r="BI18" t="s">
        <v>83</v>
      </c>
      <c r="BJ18">
        <v>2</v>
      </c>
      <c r="BK18" s="71">
        <f t="shared" si="5"/>
        <v>0</v>
      </c>
      <c r="BL18" s="80">
        <f t="shared" si="29"/>
        <v>0</v>
      </c>
      <c r="BM18" s="14" t="s">
        <v>91</v>
      </c>
      <c r="BN18" t="s">
        <v>73</v>
      </c>
      <c r="BO18" t="s">
        <v>134</v>
      </c>
      <c r="BP18">
        <v>3</v>
      </c>
      <c r="BQ18" t="s">
        <v>83</v>
      </c>
      <c r="BR18">
        <v>1</v>
      </c>
      <c r="BS18" s="71">
        <f t="shared" si="30"/>
        <v>2</v>
      </c>
      <c r="BT18" s="80">
        <f t="shared" si="6"/>
        <v>0</v>
      </c>
      <c r="BU18" s="28">
        <f t="shared" si="31"/>
        <v>22</v>
      </c>
      <c r="BV18" s="14" t="str">
        <f t="shared" si="32"/>
        <v>Spanien</v>
      </c>
      <c r="BW18" s="80">
        <f t="shared" si="7"/>
        <v>0</v>
      </c>
      <c r="BX18" s="14" t="str">
        <f t="shared" si="33"/>
        <v>Brasilien</v>
      </c>
      <c r="BY18" s="80">
        <f t="shared" si="34"/>
        <v>7</v>
      </c>
      <c r="BZ18" s="14" t="str">
        <f t="shared" si="35"/>
        <v>Niederlande</v>
      </c>
      <c r="CA18" s="80">
        <f t="shared" si="36"/>
        <v>7</v>
      </c>
      <c r="CB18" s="14" t="str">
        <f t="shared" si="37"/>
        <v>Argentinien</v>
      </c>
      <c r="CC18" s="80">
        <f t="shared" si="38"/>
        <v>7</v>
      </c>
      <c r="CD18" s="14" t="str">
        <f t="shared" si="39"/>
        <v>Deutschland</v>
      </c>
      <c r="CE18" s="80">
        <f t="shared" si="40"/>
        <v>0</v>
      </c>
      <c r="CF18" s="14" t="str">
        <f t="shared" si="41"/>
        <v>Südkorea</v>
      </c>
      <c r="CG18" s="80">
        <f t="shared" si="42"/>
        <v>0</v>
      </c>
      <c r="CH18" s="14" t="str">
        <f t="shared" si="43"/>
        <v>England</v>
      </c>
      <c r="CI18" s="80">
        <f t="shared" si="44"/>
        <v>7</v>
      </c>
      <c r="CJ18" s="14" t="str">
        <f t="shared" si="0"/>
        <v>Frankreich</v>
      </c>
      <c r="CK18" s="80">
        <f t="shared" si="45"/>
        <v>7</v>
      </c>
      <c r="CL18" s="27">
        <f t="shared" si="55"/>
        <v>35</v>
      </c>
      <c r="CM18" t="s">
        <v>130</v>
      </c>
      <c r="CN18" t="s">
        <v>73</v>
      </c>
      <c r="CO18" t="s">
        <v>90</v>
      </c>
      <c r="CP18">
        <v>2</v>
      </c>
      <c r="CQ18" t="s">
        <v>83</v>
      </c>
      <c r="CR18">
        <v>1</v>
      </c>
      <c r="CS18" s="71">
        <f t="shared" si="9"/>
        <v>2</v>
      </c>
      <c r="CT18" s="80">
        <f t="shared" si="46"/>
        <v>0</v>
      </c>
      <c r="CU18" t="s">
        <v>84</v>
      </c>
      <c r="CV18" t="s">
        <v>73</v>
      </c>
      <c r="CW18" t="s">
        <v>93</v>
      </c>
      <c r="CX18">
        <v>1</v>
      </c>
      <c r="CY18" t="s">
        <v>83</v>
      </c>
      <c r="CZ18">
        <v>3</v>
      </c>
      <c r="DA18" s="71">
        <f t="shared" si="47"/>
        <v>3</v>
      </c>
      <c r="DB18" s="80">
        <f t="shared" si="48"/>
        <v>4</v>
      </c>
      <c r="DC18" t="s">
        <v>88</v>
      </c>
      <c r="DD18" t="s">
        <v>73</v>
      </c>
      <c r="DE18" t="s">
        <v>91</v>
      </c>
      <c r="DF18">
        <v>2</v>
      </c>
      <c r="DG18" t="s">
        <v>83</v>
      </c>
      <c r="DH18">
        <v>1</v>
      </c>
      <c r="DI18" s="71">
        <f t="shared" si="56"/>
        <v>0</v>
      </c>
      <c r="DJ18" s="80">
        <f t="shared" si="49"/>
        <v>0</v>
      </c>
      <c r="DK18" t="s">
        <v>85</v>
      </c>
      <c r="DL18" t="s">
        <v>73</v>
      </c>
      <c r="DM18" t="s">
        <v>94</v>
      </c>
      <c r="DN18">
        <v>3</v>
      </c>
      <c r="DO18" t="s">
        <v>83</v>
      </c>
      <c r="DP18">
        <v>2</v>
      </c>
      <c r="DQ18" s="71">
        <f t="shared" si="50"/>
        <v>3</v>
      </c>
      <c r="DR18" s="80">
        <f t="shared" si="51"/>
        <v>0</v>
      </c>
      <c r="DS18" s="27">
        <f t="shared" si="11"/>
        <v>4</v>
      </c>
      <c r="DT18" t="str">
        <f t="shared" si="12"/>
        <v>Argentinien</v>
      </c>
      <c r="DU18">
        <f t="shared" si="52"/>
        <v>8</v>
      </c>
      <c r="DV18" t="str">
        <f t="shared" si="13"/>
        <v>Spanien</v>
      </c>
      <c r="DW18">
        <f t="shared" si="53"/>
        <v>0</v>
      </c>
      <c r="DX18" t="str">
        <f t="shared" si="14"/>
        <v>England</v>
      </c>
      <c r="DY18">
        <f t="shared" si="54"/>
        <v>0</v>
      </c>
      <c r="DZ18" t="str">
        <f t="shared" si="15"/>
        <v>Deutschland</v>
      </c>
      <c r="EA18">
        <f t="shared" si="16"/>
        <v>0</v>
      </c>
      <c r="EB18" s="27">
        <f t="shared" si="17"/>
        <v>8</v>
      </c>
      <c r="EC18" t="s">
        <v>93</v>
      </c>
      <c r="ED18" t="s">
        <v>73</v>
      </c>
      <c r="EE18" t="s">
        <v>130</v>
      </c>
      <c r="EF18">
        <v>2</v>
      </c>
      <c r="EG18" t="s">
        <v>83</v>
      </c>
      <c r="EH18">
        <v>1</v>
      </c>
      <c r="EK18" t="s">
        <v>85</v>
      </c>
      <c r="EL18" t="s">
        <v>73</v>
      </c>
      <c r="EM18" t="s">
        <v>88</v>
      </c>
      <c r="EN18">
        <v>2</v>
      </c>
      <c r="EO18" t="s">
        <v>83</v>
      </c>
      <c r="EP18">
        <v>3</v>
      </c>
      <c r="EU18" t="s">
        <v>130</v>
      </c>
      <c r="EV18" t="s">
        <v>73</v>
      </c>
      <c r="EW18" t="s">
        <v>85</v>
      </c>
      <c r="EX18">
        <v>1</v>
      </c>
      <c r="EY18" t="s">
        <v>83</v>
      </c>
      <c r="EZ18">
        <v>2</v>
      </c>
      <c r="FC18" t="s">
        <v>93</v>
      </c>
      <c r="FD18" t="s">
        <v>73</v>
      </c>
      <c r="FE18" t="s">
        <v>88</v>
      </c>
      <c r="FF18">
        <v>1</v>
      </c>
      <c r="FG18" t="s">
        <v>83</v>
      </c>
      <c r="FH18">
        <v>2</v>
      </c>
      <c r="FL18" t="s">
        <v>130</v>
      </c>
      <c r="FN18" t="s">
        <v>85</v>
      </c>
      <c r="FP18" t="s">
        <v>93</v>
      </c>
      <c r="FR18" t="s">
        <v>88</v>
      </c>
      <c r="FU18">
        <v>147</v>
      </c>
      <c r="FX18" t="s">
        <v>222</v>
      </c>
    </row>
    <row r="19" spans="1:180" x14ac:dyDescent="0.45">
      <c r="A19" s="1">
        <v>16</v>
      </c>
      <c r="B19" s="45">
        <f t="shared" si="1"/>
        <v>636</v>
      </c>
      <c r="C19" s="14" t="s">
        <v>223</v>
      </c>
      <c r="D19" t="s">
        <v>224</v>
      </c>
      <c r="E19" s="15" t="s">
        <v>248</v>
      </c>
      <c r="F19" s="28">
        <f>VOR!IH19</f>
        <v>128</v>
      </c>
      <c r="G19" s="27">
        <f t="shared" si="18"/>
        <v>37</v>
      </c>
      <c r="H19" s="49">
        <f t="shared" si="19"/>
        <v>165</v>
      </c>
      <c r="I19" s="14" t="s">
        <v>136</v>
      </c>
      <c r="J19" t="s">
        <v>73</v>
      </c>
      <c r="K19" t="s">
        <v>85</v>
      </c>
      <c r="L19">
        <v>5</v>
      </c>
      <c r="M19" t="s">
        <v>83</v>
      </c>
      <c r="N19">
        <v>0</v>
      </c>
      <c r="O19" s="77">
        <f t="shared" si="20"/>
        <v>0</v>
      </c>
      <c r="P19" s="80">
        <f t="shared" si="21"/>
        <v>0</v>
      </c>
      <c r="Q19" t="s">
        <v>169</v>
      </c>
      <c r="R19" t="s">
        <v>73</v>
      </c>
      <c r="S19" t="s">
        <v>129</v>
      </c>
      <c r="T19">
        <v>9</v>
      </c>
      <c r="U19" t="s">
        <v>83</v>
      </c>
      <c r="V19">
        <v>5</v>
      </c>
      <c r="W19" s="71">
        <f t="shared" si="22"/>
        <v>0</v>
      </c>
      <c r="X19" s="80">
        <f t="shared" si="23"/>
        <v>0</v>
      </c>
      <c r="Y19" s="14" t="s">
        <v>94</v>
      </c>
      <c r="Z19" t="s">
        <v>73</v>
      </c>
      <c r="AA19" t="s">
        <v>133</v>
      </c>
      <c r="AB19">
        <v>8</v>
      </c>
      <c r="AC19" t="s">
        <v>83</v>
      </c>
      <c r="AD19">
        <v>4</v>
      </c>
      <c r="AE19" s="71">
        <f t="shared" si="24"/>
        <v>1</v>
      </c>
      <c r="AF19" s="80">
        <f t="shared" si="2"/>
        <v>2</v>
      </c>
      <c r="AG19" s="14" t="s">
        <v>137</v>
      </c>
      <c r="AH19" t="s">
        <v>73</v>
      </c>
      <c r="AI19" t="s">
        <v>84</v>
      </c>
      <c r="AJ19">
        <v>7</v>
      </c>
      <c r="AK19" t="s">
        <v>83</v>
      </c>
      <c r="AL19">
        <v>0</v>
      </c>
      <c r="AM19" s="71">
        <f t="shared" si="25"/>
        <v>0</v>
      </c>
      <c r="AN19" s="80">
        <f t="shared" si="26"/>
        <v>0</v>
      </c>
      <c r="AO19" s="14" t="s">
        <v>141</v>
      </c>
      <c r="AP19" t="s">
        <v>73</v>
      </c>
      <c r="AQ19" t="s">
        <v>95</v>
      </c>
      <c r="AR19">
        <v>8</v>
      </c>
      <c r="AS19" t="s">
        <v>83</v>
      </c>
      <c r="AT19">
        <v>3</v>
      </c>
      <c r="AU19" s="71">
        <f t="shared" si="3"/>
        <v>2</v>
      </c>
      <c r="AV19" s="80">
        <f t="shared" si="27"/>
        <v>0</v>
      </c>
      <c r="AW19" s="14" t="s">
        <v>90</v>
      </c>
      <c r="AX19" t="s">
        <v>73</v>
      </c>
      <c r="AY19" t="s">
        <v>96</v>
      </c>
      <c r="AZ19">
        <v>1</v>
      </c>
      <c r="BA19" t="s">
        <v>83</v>
      </c>
      <c r="BB19">
        <v>7</v>
      </c>
      <c r="BC19" s="71">
        <f t="shared" si="28"/>
        <v>1</v>
      </c>
      <c r="BD19" s="80">
        <f t="shared" si="4"/>
        <v>0</v>
      </c>
      <c r="BE19" s="14" t="s">
        <v>89</v>
      </c>
      <c r="BF19" t="s">
        <v>73</v>
      </c>
      <c r="BG19" t="s">
        <v>130</v>
      </c>
      <c r="BH19">
        <v>7</v>
      </c>
      <c r="BI19" t="s">
        <v>83</v>
      </c>
      <c r="BJ19">
        <v>4</v>
      </c>
      <c r="BK19" s="71">
        <f t="shared" si="5"/>
        <v>3</v>
      </c>
      <c r="BL19" s="80">
        <f t="shared" si="29"/>
        <v>4</v>
      </c>
      <c r="BM19" s="14" t="s">
        <v>91</v>
      </c>
      <c r="BN19" t="s">
        <v>73</v>
      </c>
      <c r="BO19" t="s">
        <v>134</v>
      </c>
      <c r="BP19">
        <v>7</v>
      </c>
      <c r="BQ19" t="s">
        <v>83</v>
      </c>
      <c r="BR19">
        <v>6</v>
      </c>
      <c r="BS19" s="71">
        <f t="shared" si="30"/>
        <v>2</v>
      </c>
      <c r="BT19" s="80">
        <f t="shared" si="6"/>
        <v>0</v>
      </c>
      <c r="BU19" s="28">
        <f t="shared" si="31"/>
        <v>6</v>
      </c>
      <c r="BV19" s="14" t="str">
        <f t="shared" si="32"/>
        <v>Costa Rica</v>
      </c>
      <c r="BW19" s="80">
        <f t="shared" si="7"/>
        <v>0</v>
      </c>
      <c r="BX19" s="14" t="str">
        <f t="shared" si="33"/>
        <v>Portugal</v>
      </c>
      <c r="BY19" s="80">
        <f t="shared" si="34"/>
        <v>7</v>
      </c>
      <c r="BZ19" s="14" t="str">
        <f t="shared" si="35"/>
        <v>Ecuador</v>
      </c>
      <c r="CA19" s="80">
        <f t="shared" si="36"/>
        <v>0</v>
      </c>
      <c r="CB19" s="14" t="str">
        <f t="shared" si="37"/>
        <v>Saudi-Arabien</v>
      </c>
      <c r="CC19" s="80">
        <f t="shared" si="38"/>
        <v>0</v>
      </c>
      <c r="CD19" s="14" t="str">
        <f t="shared" si="39"/>
        <v>Marokko</v>
      </c>
      <c r="CE19" s="80">
        <f t="shared" si="40"/>
        <v>7</v>
      </c>
      <c r="CF19" s="14" t="str">
        <f t="shared" si="41"/>
        <v>Südkorea</v>
      </c>
      <c r="CG19" s="80">
        <f t="shared" si="42"/>
        <v>0</v>
      </c>
      <c r="CH19" s="14" t="str">
        <f t="shared" si="43"/>
        <v>USA</v>
      </c>
      <c r="CI19" s="80">
        <f t="shared" si="44"/>
        <v>0</v>
      </c>
      <c r="CJ19" s="14" t="str">
        <f t="shared" si="0"/>
        <v>Frankreich</v>
      </c>
      <c r="CK19" s="80">
        <f t="shared" si="45"/>
        <v>7</v>
      </c>
      <c r="CL19" s="27">
        <f t="shared" si="55"/>
        <v>21</v>
      </c>
      <c r="CM19" t="s">
        <v>141</v>
      </c>
      <c r="CN19" t="s">
        <v>73</v>
      </c>
      <c r="CO19" t="s">
        <v>96</v>
      </c>
      <c r="CP19">
        <v>8</v>
      </c>
      <c r="CQ19" t="s">
        <v>83</v>
      </c>
      <c r="CR19">
        <v>9</v>
      </c>
      <c r="CS19" s="71">
        <f t="shared" si="9"/>
        <v>0</v>
      </c>
      <c r="CT19" s="80">
        <f t="shared" si="46"/>
        <v>0</v>
      </c>
      <c r="CU19" t="s">
        <v>136</v>
      </c>
      <c r="CV19" t="s">
        <v>73</v>
      </c>
      <c r="CW19" t="s">
        <v>169</v>
      </c>
      <c r="CX19">
        <v>9</v>
      </c>
      <c r="CY19" t="s">
        <v>83</v>
      </c>
      <c r="CZ19">
        <v>8</v>
      </c>
      <c r="DA19" s="71">
        <f t="shared" si="47"/>
        <v>0</v>
      </c>
      <c r="DB19" s="80">
        <f t="shared" si="48"/>
        <v>0</v>
      </c>
      <c r="DC19" t="s">
        <v>89</v>
      </c>
      <c r="DD19" t="s">
        <v>73</v>
      </c>
      <c r="DE19" t="s">
        <v>91</v>
      </c>
      <c r="DF19">
        <v>6</v>
      </c>
      <c r="DG19" t="s">
        <v>83</v>
      </c>
      <c r="DH19">
        <v>7</v>
      </c>
      <c r="DI19" s="71">
        <f t="shared" si="56"/>
        <v>1</v>
      </c>
      <c r="DJ19" s="80">
        <f t="shared" si="49"/>
        <v>0</v>
      </c>
      <c r="DK19" t="s">
        <v>137</v>
      </c>
      <c r="DL19" t="s">
        <v>73</v>
      </c>
      <c r="DM19" t="s">
        <v>94</v>
      </c>
      <c r="DN19">
        <v>7</v>
      </c>
      <c r="DO19" t="s">
        <v>83</v>
      </c>
      <c r="DP19">
        <v>9</v>
      </c>
      <c r="DQ19" s="71">
        <f t="shared" si="50"/>
        <v>2</v>
      </c>
      <c r="DR19" s="80">
        <f t="shared" si="51"/>
        <v>2</v>
      </c>
      <c r="DS19" s="27">
        <f t="shared" si="11"/>
        <v>2</v>
      </c>
      <c r="DT19" t="str">
        <f t="shared" si="12"/>
        <v>Ecuador</v>
      </c>
      <c r="DU19">
        <f t="shared" si="52"/>
        <v>0</v>
      </c>
      <c r="DV19" t="str">
        <f t="shared" si="13"/>
        <v>Portugal</v>
      </c>
      <c r="DW19">
        <f t="shared" si="53"/>
        <v>0</v>
      </c>
      <c r="DX19" t="str">
        <f t="shared" si="14"/>
        <v>Frankreich</v>
      </c>
      <c r="DY19">
        <f t="shared" si="54"/>
        <v>8</v>
      </c>
      <c r="DZ19" t="str">
        <f t="shared" si="15"/>
        <v>Südkorea</v>
      </c>
      <c r="EA19">
        <f t="shared" si="16"/>
        <v>0</v>
      </c>
      <c r="EB19" s="27">
        <f t="shared" si="17"/>
        <v>8</v>
      </c>
      <c r="EC19" t="s">
        <v>136</v>
      </c>
      <c r="ED19" t="s">
        <v>73</v>
      </c>
      <c r="EE19" t="s">
        <v>96</v>
      </c>
      <c r="EF19">
        <v>4</v>
      </c>
      <c r="EG19" t="s">
        <v>83</v>
      </c>
      <c r="EH19">
        <v>5</v>
      </c>
      <c r="EK19" t="s">
        <v>94</v>
      </c>
      <c r="EL19" t="s">
        <v>73</v>
      </c>
      <c r="EM19" t="s">
        <v>91</v>
      </c>
      <c r="EN19">
        <v>7</v>
      </c>
      <c r="EO19" t="s">
        <v>83</v>
      </c>
      <c r="EP19">
        <v>0</v>
      </c>
      <c r="EU19" t="s">
        <v>136</v>
      </c>
      <c r="EV19" t="s">
        <v>73</v>
      </c>
      <c r="EW19" t="s">
        <v>91</v>
      </c>
      <c r="EX19">
        <v>9</v>
      </c>
      <c r="EY19" t="s">
        <v>83</v>
      </c>
      <c r="EZ19">
        <v>0</v>
      </c>
      <c r="FC19" t="s">
        <v>96</v>
      </c>
      <c r="FD19" t="s">
        <v>73</v>
      </c>
      <c r="FE19" t="s">
        <v>94</v>
      </c>
      <c r="FF19">
        <v>7</v>
      </c>
      <c r="FG19" t="s">
        <v>83</v>
      </c>
      <c r="FH19">
        <v>6</v>
      </c>
      <c r="FL19" t="s">
        <v>91</v>
      </c>
      <c r="FN19" t="s">
        <v>136</v>
      </c>
      <c r="FP19" t="s">
        <v>94</v>
      </c>
      <c r="FR19" t="s">
        <v>96</v>
      </c>
      <c r="FU19">
        <v>0</v>
      </c>
      <c r="FX19" t="s">
        <v>225</v>
      </c>
    </row>
    <row r="20" spans="1:180" x14ac:dyDescent="0.45">
      <c r="A20" s="1">
        <v>17</v>
      </c>
      <c r="B20" s="45">
        <f t="shared" si="1"/>
        <v>632</v>
      </c>
      <c r="C20" s="14" t="s">
        <v>226</v>
      </c>
      <c r="D20" t="s">
        <v>227</v>
      </c>
      <c r="E20" s="15" t="s">
        <v>248</v>
      </c>
      <c r="F20" s="28">
        <f>VOR!IH20</f>
        <v>135</v>
      </c>
      <c r="G20" s="27">
        <f t="shared" si="18"/>
        <v>31</v>
      </c>
      <c r="H20" s="49">
        <f t="shared" si="19"/>
        <v>166</v>
      </c>
      <c r="I20" s="14" t="s">
        <v>84</v>
      </c>
      <c r="J20" t="s">
        <v>73</v>
      </c>
      <c r="K20" t="s">
        <v>137</v>
      </c>
      <c r="L20">
        <v>3</v>
      </c>
      <c r="M20" t="s">
        <v>83</v>
      </c>
      <c r="N20">
        <v>2</v>
      </c>
      <c r="O20" s="77">
        <f t="shared" si="20"/>
        <v>3</v>
      </c>
      <c r="P20" s="80">
        <f t="shared" si="21"/>
        <v>4</v>
      </c>
      <c r="Q20" t="s">
        <v>93</v>
      </c>
      <c r="R20" t="s">
        <v>73</v>
      </c>
      <c r="S20" t="s">
        <v>129</v>
      </c>
      <c r="T20">
        <v>2</v>
      </c>
      <c r="U20" t="s">
        <v>83</v>
      </c>
      <c r="V20">
        <v>3</v>
      </c>
      <c r="W20" s="71">
        <f t="shared" si="22"/>
        <v>1</v>
      </c>
      <c r="X20" s="80">
        <f t="shared" si="23"/>
        <v>0</v>
      </c>
      <c r="Y20" s="14" t="s">
        <v>164</v>
      </c>
      <c r="Z20" t="s">
        <v>73</v>
      </c>
      <c r="AA20" t="s">
        <v>133</v>
      </c>
      <c r="AB20">
        <v>3</v>
      </c>
      <c r="AC20" t="s">
        <v>83</v>
      </c>
      <c r="AD20">
        <v>2</v>
      </c>
      <c r="AE20" s="71">
        <f t="shared" si="24"/>
        <v>0</v>
      </c>
      <c r="AF20" s="80">
        <f t="shared" si="2"/>
        <v>0</v>
      </c>
      <c r="AG20" s="14" t="s">
        <v>85</v>
      </c>
      <c r="AH20" t="s">
        <v>73</v>
      </c>
      <c r="AI20" t="s">
        <v>132</v>
      </c>
      <c r="AJ20">
        <v>3</v>
      </c>
      <c r="AK20" t="s">
        <v>83</v>
      </c>
      <c r="AL20">
        <v>2</v>
      </c>
      <c r="AM20" s="71">
        <f t="shared" si="25"/>
        <v>3</v>
      </c>
      <c r="AN20" s="80">
        <f t="shared" si="26"/>
        <v>4</v>
      </c>
      <c r="AO20" s="14" t="s">
        <v>130</v>
      </c>
      <c r="AP20" t="s">
        <v>73</v>
      </c>
      <c r="AQ20" t="s">
        <v>131</v>
      </c>
      <c r="AR20">
        <v>2</v>
      </c>
      <c r="AS20" t="s">
        <v>83</v>
      </c>
      <c r="AT20">
        <v>4</v>
      </c>
      <c r="AU20" s="71">
        <f t="shared" si="3"/>
        <v>0</v>
      </c>
      <c r="AV20" s="80">
        <f t="shared" si="27"/>
        <v>0</v>
      </c>
      <c r="AW20" s="14" t="s">
        <v>134</v>
      </c>
      <c r="AX20" t="s">
        <v>73</v>
      </c>
      <c r="AY20" t="s">
        <v>91</v>
      </c>
      <c r="AZ20">
        <v>3</v>
      </c>
      <c r="BA20" t="s">
        <v>83</v>
      </c>
      <c r="BB20">
        <v>1</v>
      </c>
      <c r="BC20" s="71">
        <f t="shared" si="28"/>
        <v>2</v>
      </c>
      <c r="BD20" s="80">
        <f t="shared" si="4"/>
        <v>0</v>
      </c>
      <c r="BE20" s="14" t="s">
        <v>142</v>
      </c>
      <c r="BF20" t="s">
        <v>73</v>
      </c>
      <c r="BG20" t="s">
        <v>88</v>
      </c>
      <c r="BH20">
        <v>2</v>
      </c>
      <c r="BI20" t="s">
        <v>83</v>
      </c>
      <c r="BJ20">
        <v>4</v>
      </c>
      <c r="BK20" s="71">
        <f t="shared" si="5"/>
        <v>0</v>
      </c>
      <c r="BL20" s="80">
        <f t="shared" si="29"/>
        <v>0</v>
      </c>
      <c r="BM20" s="14" t="s">
        <v>96</v>
      </c>
      <c r="BN20" t="s">
        <v>73</v>
      </c>
      <c r="BO20" t="s">
        <v>166</v>
      </c>
      <c r="BP20">
        <v>4</v>
      </c>
      <c r="BQ20" t="s">
        <v>83</v>
      </c>
      <c r="BR20">
        <v>3</v>
      </c>
      <c r="BS20" s="71">
        <f t="shared" si="30"/>
        <v>1</v>
      </c>
      <c r="BT20" s="80">
        <f t="shared" si="6"/>
        <v>2</v>
      </c>
      <c r="BU20" s="28">
        <f t="shared" si="31"/>
        <v>10</v>
      </c>
      <c r="BV20" s="14" t="str">
        <f t="shared" si="32"/>
        <v>Belgien</v>
      </c>
      <c r="BW20" s="80">
        <f t="shared" si="7"/>
        <v>0</v>
      </c>
      <c r="BX20" s="14" t="str">
        <f t="shared" si="33"/>
        <v>Schweiz</v>
      </c>
      <c r="BY20" s="80">
        <f t="shared" si="34"/>
        <v>0</v>
      </c>
      <c r="BZ20" s="14" t="str">
        <f t="shared" si="35"/>
        <v>Niederlande</v>
      </c>
      <c r="CA20" s="80">
        <f t="shared" si="36"/>
        <v>7</v>
      </c>
      <c r="CB20" s="14" t="str">
        <f t="shared" si="37"/>
        <v>Dänemark</v>
      </c>
      <c r="CC20" s="80">
        <f t="shared" si="38"/>
        <v>0</v>
      </c>
      <c r="CD20" s="14" t="str">
        <f t="shared" si="39"/>
        <v>Deutschland</v>
      </c>
      <c r="CE20" s="80">
        <f t="shared" si="40"/>
        <v>0</v>
      </c>
      <c r="CF20" s="14" t="str">
        <f t="shared" si="41"/>
        <v>Portugal</v>
      </c>
      <c r="CG20" s="80">
        <f t="shared" si="42"/>
        <v>7</v>
      </c>
      <c r="CH20" s="14" t="str">
        <f t="shared" si="43"/>
        <v>England</v>
      </c>
      <c r="CI20" s="80">
        <f t="shared" si="44"/>
        <v>7</v>
      </c>
      <c r="CJ20" s="14" t="str">
        <f t="shared" si="0"/>
        <v>Tunesien</v>
      </c>
      <c r="CK20" s="80">
        <f t="shared" si="45"/>
        <v>0</v>
      </c>
      <c r="CL20" s="27">
        <f t="shared" si="55"/>
        <v>21</v>
      </c>
      <c r="CM20" t="s">
        <v>131</v>
      </c>
      <c r="CN20" t="s">
        <v>73</v>
      </c>
      <c r="CO20" t="s">
        <v>134</v>
      </c>
      <c r="CP20">
        <v>3</v>
      </c>
      <c r="CQ20" t="s">
        <v>83</v>
      </c>
      <c r="CR20">
        <v>2</v>
      </c>
      <c r="CS20" s="71">
        <f t="shared" si="9"/>
        <v>0</v>
      </c>
      <c r="CT20" s="80">
        <f t="shared" si="46"/>
        <v>0</v>
      </c>
      <c r="CU20" t="s">
        <v>84</v>
      </c>
      <c r="CV20" t="s">
        <v>73</v>
      </c>
      <c r="CW20" t="s">
        <v>129</v>
      </c>
      <c r="CX20">
        <v>3</v>
      </c>
      <c r="CY20" t="s">
        <v>83</v>
      </c>
      <c r="CZ20">
        <v>2</v>
      </c>
      <c r="DA20" s="71">
        <f t="shared" si="47"/>
        <v>1</v>
      </c>
      <c r="DB20" s="80">
        <f t="shared" si="48"/>
        <v>0</v>
      </c>
      <c r="DC20" t="s">
        <v>88</v>
      </c>
      <c r="DD20" t="s">
        <v>73</v>
      </c>
      <c r="DE20" t="s">
        <v>96</v>
      </c>
      <c r="DF20">
        <v>2</v>
      </c>
      <c r="DG20" t="s">
        <v>83</v>
      </c>
      <c r="DH20">
        <v>4</v>
      </c>
      <c r="DI20" s="71">
        <f t="shared" si="56"/>
        <v>0</v>
      </c>
      <c r="DJ20" s="80">
        <f t="shared" si="49"/>
        <v>0</v>
      </c>
      <c r="DK20" t="s">
        <v>85</v>
      </c>
      <c r="DL20" t="s">
        <v>73</v>
      </c>
      <c r="DM20" t="s">
        <v>164</v>
      </c>
      <c r="DN20">
        <v>4</v>
      </c>
      <c r="DO20" t="s">
        <v>83</v>
      </c>
      <c r="DP20">
        <v>3</v>
      </c>
      <c r="DQ20" s="71">
        <f t="shared" si="50"/>
        <v>1</v>
      </c>
      <c r="DR20" s="80">
        <f t="shared" si="51"/>
        <v>0</v>
      </c>
      <c r="DS20" s="27">
        <f t="shared" si="11"/>
        <v>0</v>
      </c>
      <c r="DT20" t="str">
        <f t="shared" si="12"/>
        <v>Niederlande</v>
      </c>
      <c r="DU20">
        <f t="shared" si="52"/>
        <v>0</v>
      </c>
      <c r="DV20" t="str">
        <f t="shared" si="13"/>
        <v>Belgien</v>
      </c>
      <c r="DW20">
        <f t="shared" si="53"/>
        <v>0</v>
      </c>
      <c r="DX20" t="str">
        <f t="shared" si="14"/>
        <v>England</v>
      </c>
      <c r="DY20">
        <f t="shared" si="54"/>
        <v>0</v>
      </c>
      <c r="DZ20" t="str">
        <f t="shared" si="15"/>
        <v>Portugal</v>
      </c>
      <c r="EA20">
        <f t="shared" si="16"/>
        <v>0</v>
      </c>
      <c r="EB20" s="27">
        <f t="shared" si="17"/>
        <v>0</v>
      </c>
      <c r="EC20" t="s">
        <v>84</v>
      </c>
      <c r="ED20" t="s">
        <v>73</v>
      </c>
      <c r="EE20" t="s">
        <v>131</v>
      </c>
      <c r="EF20">
        <v>3</v>
      </c>
      <c r="EG20" t="s">
        <v>83</v>
      </c>
      <c r="EH20">
        <v>4</v>
      </c>
      <c r="EK20" t="s">
        <v>85</v>
      </c>
      <c r="EL20" t="s">
        <v>73</v>
      </c>
      <c r="EM20" t="s">
        <v>96</v>
      </c>
      <c r="EN20">
        <v>2</v>
      </c>
      <c r="EO20" t="s">
        <v>83</v>
      </c>
      <c r="EP20">
        <v>3</v>
      </c>
      <c r="EU20" t="s">
        <v>84</v>
      </c>
      <c r="EV20" t="s">
        <v>73</v>
      </c>
      <c r="EW20" t="s">
        <v>85</v>
      </c>
      <c r="EX20">
        <v>2</v>
      </c>
      <c r="EY20" t="s">
        <v>83</v>
      </c>
      <c r="EZ20">
        <v>3</v>
      </c>
      <c r="FC20" t="s">
        <v>131</v>
      </c>
      <c r="FD20" t="s">
        <v>73</v>
      </c>
      <c r="FE20" t="s">
        <v>96</v>
      </c>
      <c r="FF20">
        <v>4</v>
      </c>
      <c r="FG20" t="s">
        <v>83</v>
      </c>
      <c r="FH20">
        <v>5</v>
      </c>
      <c r="FL20" t="s">
        <v>84</v>
      </c>
      <c r="FN20" t="s">
        <v>85</v>
      </c>
      <c r="FP20" t="s">
        <v>131</v>
      </c>
      <c r="FR20" t="s">
        <v>96</v>
      </c>
      <c r="FU20">
        <v>156</v>
      </c>
      <c r="FX20" t="s">
        <v>228</v>
      </c>
    </row>
    <row r="21" spans="1:180" x14ac:dyDescent="0.45">
      <c r="A21" s="1">
        <v>18</v>
      </c>
      <c r="B21" s="45">
        <f t="shared" si="1"/>
        <v>278</v>
      </c>
      <c r="C21" s="14" t="s">
        <v>229</v>
      </c>
      <c r="D21" t="s">
        <v>230</v>
      </c>
      <c r="E21" s="15" t="s">
        <v>248</v>
      </c>
      <c r="F21" s="28">
        <f>VOR!IH21</f>
        <v>161</v>
      </c>
      <c r="G21" s="27">
        <f t="shared" si="18"/>
        <v>66</v>
      </c>
      <c r="H21" s="49">
        <f t="shared" si="19"/>
        <v>227</v>
      </c>
      <c r="I21" s="14" t="s">
        <v>84</v>
      </c>
      <c r="J21" t="s">
        <v>73</v>
      </c>
      <c r="K21" t="s">
        <v>92</v>
      </c>
      <c r="L21">
        <v>2</v>
      </c>
      <c r="M21" t="s">
        <v>83</v>
      </c>
      <c r="N21">
        <v>0</v>
      </c>
      <c r="O21" s="77">
        <f t="shared" si="20"/>
        <v>1</v>
      </c>
      <c r="P21" s="80">
        <f t="shared" si="21"/>
        <v>3</v>
      </c>
      <c r="Q21" t="s">
        <v>93</v>
      </c>
      <c r="R21" t="s">
        <v>73</v>
      </c>
      <c r="S21" t="s">
        <v>87</v>
      </c>
      <c r="T21">
        <v>3</v>
      </c>
      <c r="U21" t="s">
        <v>83</v>
      </c>
      <c r="V21">
        <v>1</v>
      </c>
      <c r="W21" s="71">
        <f t="shared" si="22"/>
        <v>3</v>
      </c>
      <c r="X21" s="80">
        <f t="shared" si="23"/>
        <v>4</v>
      </c>
      <c r="Y21" s="14" t="s">
        <v>94</v>
      </c>
      <c r="Z21" t="s">
        <v>73</v>
      </c>
      <c r="AA21" t="s">
        <v>86</v>
      </c>
      <c r="AB21">
        <v>3</v>
      </c>
      <c r="AC21" t="s">
        <v>83</v>
      </c>
      <c r="AD21">
        <v>1</v>
      </c>
      <c r="AE21" s="71">
        <f t="shared" si="24"/>
        <v>3</v>
      </c>
      <c r="AF21" s="80">
        <f t="shared" si="2"/>
        <v>8</v>
      </c>
      <c r="AG21" s="14" t="s">
        <v>85</v>
      </c>
      <c r="AH21" t="s">
        <v>73</v>
      </c>
      <c r="AI21" t="s">
        <v>132</v>
      </c>
      <c r="AJ21">
        <v>4</v>
      </c>
      <c r="AK21" t="s">
        <v>83</v>
      </c>
      <c r="AL21">
        <v>2</v>
      </c>
      <c r="AM21" s="71">
        <f t="shared" si="25"/>
        <v>3</v>
      </c>
      <c r="AN21" s="80">
        <f t="shared" si="26"/>
        <v>4</v>
      </c>
      <c r="AO21" s="14" t="s">
        <v>130</v>
      </c>
      <c r="AP21" t="s">
        <v>73</v>
      </c>
      <c r="AQ21" t="s">
        <v>142</v>
      </c>
      <c r="AR21">
        <v>4</v>
      </c>
      <c r="AS21" t="s">
        <v>83</v>
      </c>
      <c r="AT21">
        <v>1</v>
      </c>
      <c r="AU21" s="71">
        <f t="shared" si="3"/>
        <v>0</v>
      </c>
      <c r="AV21" s="80">
        <f t="shared" si="27"/>
        <v>0</v>
      </c>
      <c r="AW21" s="14" t="s">
        <v>134</v>
      </c>
      <c r="AX21" t="s">
        <v>73</v>
      </c>
      <c r="AY21" t="s">
        <v>135</v>
      </c>
      <c r="AZ21">
        <v>3</v>
      </c>
      <c r="BA21" t="s">
        <v>83</v>
      </c>
      <c r="BB21">
        <v>2</v>
      </c>
      <c r="BC21" s="71">
        <f t="shared" si="28"/>
        <v>0</v>
      </c>
      <c r="BD21" s="80">
        <f t="shared" si="4"/>
        <v>0</v>
      </c>
      <c r="BE21" s="14" t="s">
        <v>131</v>
      </c>
      <c r="BF21" t="s">
        <v>73</v>
      </c>
      <c r="BG21" t="s">
        <v>88</v>
      </c>
      <c r="BH21">
        <v>1</v>
      </c>
      <c r="BI21" t="s">
        <v>83</v>
      </c>
      <c r="BJ21">
        <v>2</v>
      </c>
      <c r="BK21" s="71">
        <f t="shared" si="5"/>
        <v>0</v>
      </c>
      <c r="BL21" s="80">
        <f t="shared" si="29"/>
        <v>0</v>
      </c>
      <c r="BM21" s="14" t="s">
        <v>96</v>
      </c>
      <c r="BN21" t="s">
        <v>73</v>
      </c>
      <c r="BO21" t="s">
        <v>90</v>
      </c>
      <c r="BP21">
        <v>1</v>
      </c>
      <c r="BQ21" t="s">
        <v>83</v>
      </c>
      <c r="BR21">
        <v>3</v>
      </c>
      <c r="BS21" s="71">
        <f t="shared" si="30"/>
        <v>1</v>
      </c>
      <c r="BT21" s="80">
        <f t="shared" si="6"/>
        <v>0</v>
      </c>
      <c r="BU21" s="28">
        <f t="shared" si="31"/>
        <v>19</v>
      </c>
      <c r="BV21" s="14" t="str">
        <f t="shared" si="32"/>
        <v>Spanien</v>
      </c>
      <c r="BW21" s="80">
        <f t="shared" si="7"/>
        <v>0</v>
      </c>
      <c r="BX21" s="14" t="str">
        <f t="shared" si="33"/>
        <v>Schweiz</v>
      </c>
      <c r="BY21" s="80">
        <f t="shared" si="34"/>
        <v>0</v>
      </c>
      <c r="BZ21" s="14" t="str">
        <f t="shared" si="35"/>
        <v>Niederlande</v>
      </c>
      <c r="CA21" s="80">
        <f t="shared" si="36"/>
        <v>7</v>
      </c>
      <c r="CB21" s="14" t="str">
        <f t="shared" si="37"/>
        <v>Argentinien</v>
      </c>
      <c r="CC21" s="80">
        <f t="shared" si="38"/>
        <v>7</v>
      </c>
      <c r="CD21" s="14" t="str">
        <f t="shared" si="39"/>
        <v>Deutschland</v>
      </c>
      <c r="CE21" s="80">
        <f t="shared" si="40"/>
        <v>0</v>
      </c>
      <c r="CF21" s="14" t="str">
        <f t="shared" si="41"/>
        <v>Brasilien</v>
      </c>
      <c r="CG21" s="80">
        <f t="shared" si="42"/>
        <v>7</v>
      </c>
      <c r="CH21" s="14" t="str">
        <f t="shared" si="43"/>
        <v>England</v>
      </c>
      <c r="CI21" s="80">
        <f t="shared" si="44"/>
        <v>7</v>
      </c>
      <c r="CJ21" s="14" t="str">
        <f t="shared" si="0"/>
        <v>Frankreich</v>
      </c>
      <c r="CK21" s="80">
        <f t="shared" si="45"/>
        <v>7</v>
      </c>
      <c r="CL21" s="27">
        <f t="shared" si="55"/>
        <v>35</v>
      </c>
      <c r="CM21" t="s">
        <v>130</v>
      </c>
      <c r="CN21" t="s">
        <v>73</v>
      </c>
      <c r="CO21" t="s">
        <v>134</v>
      </c>
      <c r="CP21">
        <v>2</v>
      </c>
      <c r="CQ21" t="s">
        <v>83</v>
      </c>
      <c r="CR21">
        <v>4</v>
      </c>
      <c r="CS21" s="71">
        <f t="shared" si="9"/>
        <v>0</v>
      </c>
      <c r="CT21" s="80">
        <f t="shared" si="46"/>
        <v>0</v>
      </c>
      <c r="CU21" t="s">
        <v>84</v>
      </c>
      <c r="CV21" t="s">
        <v>73</v>
      </c>
      <c r="CW21" t="s">
        <v>93</v>
      </c>
      <c r="CX21">
        <v>1</v>
      </c>
      <c r="CY21" t="s">
        <v>83</v>
      </c>
      <c r="CZ21">
        <v>3</v>
      </c>
      <c r="DA21" s="71">
        <f t="shared" si="47"/>
        <v>3</v>
      </c>
      <c r="DB21" s="80">
        <f t="shared" si="48"/>
        <v>4</v>
      </c>
      <c r="DC21" t="s">
        <v>88</v>
      </c>
      <c r="DD21" t="s">
        <v>73</v>
      </c>
      <c r="DE21" t="s">
        <v>90</v>
      </c>
      <c r="DF21">
        <v>2</v>
      </c>
      <c r="DG21" t="s">
        <v>83</v>
      </c>
      <c r="DH21">
        <v>1</v>
      </c>
      <c r="DI21" s="71">
        <f t="shared" si="56"/>
        <v>0</v>
      </c>
      <c r="DJ21" s="80">
        <f t="shared" si="49"/>
        <v>0</v>
      </c>
      <c r="DK21" t="s">
        <v>85</v>
      </c>
      <c r="DL21" t="s">
        <v>73</v>
      </c>
      <c r="DM21" t="s">
        <v>94</v>
      </c>
      <c r="DN21">
        <v>2</v>
      </c>
      <c r="DO21" t="s">
        <v>83</v>
      </c>
      <c r="DP21">
        <v>1</v>
      </c>
      <c r="DQ21" s="71">
        <f t="shared" si="50"/>
        <v>3</v>
      </c>
      <c r="DR21" s="80">
        <f t="shared" si="51"/>
        <v>0</v>
      </c>
      <c r="DS21" s="27">
        <f t="shared" si="11"/>
        <v>4</v>
      </c>
      <c r="DT21" t="str">
        <f t="shared" si="12"/>
        <v>Argentinien</v>
      </c>
      <c r="DU21">
        <f t="shared" si="52"/>
        <v>8</v>
      </c>
      <c r="DV21" t="str">
        <f t="shared" si="13"/>
        <v>Schweiz</v>
      </c>
      <c r="DW21">
        <f t="shared" si="53"/>
        <v>0</v>
      </c>
      <c r="DX21" t="str">
        <f t="shared" si="14"/>
        <v>England</v>
      </c>
      <c r="DY21">
        <f t="shared" si="54"/>
        <v>0</v>
      </c>
      <c r="DZ21" t="str">
        <f t="shared" si="15"/>
        <v>Deutschland</v>
      </c>
      <c r="EA21">
        <f t="shared" si="16"/>
        <v>0</v>
      </c>
      <c r="EB21" s="27">
        <f t="shared" si="17"/>
        <v>8</v>
      </c>
      <c r="EC21" t="s">
        <v>93</v>
      </c>
      <c r="ED21" t="s">
        <v>73</v>
      </c>
      <c r="EE21" t="s">
        <v>134</v>
      </c>
      <c r="EF21">
        <v>2</v>
      </c>
      <c r="EG21" t="s">
        <v>83</v>
      </c>
      <c r="EH21">
        <v>3</v>
      </c>
      <c r="EK21" t="s">
        <v>85</v>
      </c>
      <c r="EL21" t="s">
        <v>73</v>
      </c>
      <c r="EM21" t="s">
        <v>88</v>
      </c>
      <c r="EN21">
        <v>4</v>
      </c>
      <c r="EO21" t="s">
        <v>83</v>
      </c>
      <c r="EP21">
        <v>2</v>
      </c>
      <c r="EU21" t="s">
        <v>93</v>
      </c>
      <c r="EV21" t="s">
        <v>73</v>
      </c>
      <c r="EW21" t="s">
        <v>88</v>
      </c>
      <c r="EX21">
        <v>3</v>
      </c>
      <c r="EY21" t="s">
        <v>83</v>
      </c>
      <c r="EZ21">
        <v>1</v>
      </c>
      <c r="FC21" t="s">
        <v>134</v>
      </c>
      <c r="FD21" t="s">
        <v>73</v>
      </c>
      <c r="FE21" t="s">
        <v>85</v>
      </c>
      <c r="FF21">
        <v>2</v>
      </c>
      <c r="FG21" t="s">
        <v>83</v>
      </c>
      <c r="FH21">
        <v>3</v>
      </c>
      <c r="FL21" t="s">
        <v>88</v>
      </c>
      <c r="FN21" t="s">
        <v>93</v>
      </c>
      <c r="FP21" t="s">
        <v>134</v>
      </c>
      <c r="FR21" t="s">
        <v>85</v>
      </c>
      <c r="FU21">
        <v>178</v>
      </c>
      <c r="FX21" t="s">
        <v>184</v>
      </c>
    </row>
    <row r="22" spans="1:180" x14ac:dyDescent="0.45">
      <c r="A22" s="1">
        <v>19</v>
      </c>
      <c r="B22" s="45">
        <f t="shared" si="1"/>
        <v>601</v>
      </c>
      <c r="C22" s="14" t="s">
        <v>231</v>
      </c>
      <c r="D22" t="s">
        <v>232</v>
      </c>
      <c r="E22" s="15" t="s">
        <v>248</v>
      </c>
      <c r="F22" s="28">
        <f>VOR!IH22</f>
        <v>124</v>
      </c>
      <c r="G22" s="27">
        <f t="shared" si="18"/>
        <v>48</v>
      </c>
      <c r="H22" s="49">
        <f t="shared" si="19"/>
        <v>172</v>
      </c>
      <c r="I22" s="14" t="s">
        <v>84</v>
      </c>
      <c r="J22" t="s">
        <v>73</v>
      </c>
      <c r="K22" t="s">
        <v>181</v>
      </c>
      <c r="L22">
        <v>2</v>
      </c>
      <c r="M22" t="s">
        <v>83</v>
      </c>
      <c r="N22">
        <v>1</v>
      </c>
      <c r="O22" s="77">
        <f t="shared" si="20"/>
        <v>1</v>
      </c>
      <c r="P22" s="80">
        <f t="shared" si="21"/>
        <v>2</v>
      </c>
      <c r="Q22" t="s">
        <v>133</v>
      </c>
      <c r="R22" t="s">
        <v>73</v>
      </c>
      <c r="S22" t="s">
        <v>164</v>
      </c>
      <c r="T22">
        <v>3</v>
      </c>
      <c r="U22" t="s">
        <v>83</v>
      </c>
      <c r="V22">
        <v>1</v>
      </c>
      <c r="W22" s="71">
        <f t="shared" si="22"/>
        <v>0</v>
      </c>
      <c r="X22" s="80">
        <f t="shared" si="23"/>
        <v>0</v>
      </c>
      <c r="Y22" s="14" t="s">
        <v>94</v>
      </c>
      <c r="Z22" t="s">
        <v>73</v>
      </c>
      <c r="AA22" t="s">
        <v>93</v>
      </c>
      <c r="AB22">
        <v>2</v>
      </c>
      <c r="AC22" t="s">
        <v>83</v>
      </c>
      <c r="AD22">
        <v>1</v>
      </c>
      <c r="AE22" s="71">
        <f t="shared" si="24"/>
        <v>1</v>
      </c>
      <c r="AF22" s="80">
        <f t="shared" si="2"/>
        <v>2</v>
      </c>
      <c r="AG22" s="14" t="s">
        <v>92</v>
      </c>
      <c r="AH22" t="s">
        <v>73</v>
      </c>
      <c r="AI22" t="s">
        <v>136</v>
      </c>
      <c r="AJ22">
        <v>2</v>
      </c>
      <c r="AK22" t="s">
        <v>83</v>
      </c>
      <c r="AL22">
        <v>1</v>
      </c>
      <c r="AM22" s="71">
        <f t="shared" si="25"/>
        <v>0</v>
      </c>
      <c r="AN22" s="80">
        <f t="shared" si="26"/>
        <v>0</v>
      </c>
      <c r="AO22" s="14" t="s">
        <v>88</v>
      </c>
      <c r="AP22" t="s">
        <v>73</v>
      </c>
      <c r="AQ22" t="s">
        <v>95</v>
      </c>
      <c r="AR22">
        <v>2</v>
      </c>
      <c r="AS22" t="s">
        <v>83</v>
      </c>
      <c r="AT22">
        <v>1</v>
      </c>
      <c r="AU22" s="71">
        <f t="shared" si="3"/>
        <v>2</v>
      </c>
      <c r="AV22" s="80">
        <f t="shared" si="27"/>
        <v>0</v>
      </c>
      <c r="AW22" s="14" t="s">
        <v>134</v>
      </c>
      <c r="AX22" t="s">
        <v>73</v>
      </c>
      <c r="AY22" t="s">
        <v>135</v>
      </c>
      <c r="AZ22">
        <v>1</v>
      </c>
      <c r="BA22" t="s">
        <v>83</v>
      </c>
      <c r="BB22">
        <v>2</v>
      </c>
      <c r="BC22" s="71">
        <f t="shared" si="28"/>
        <v>0</v>
      </c>
      <c r="BD22" s="80">
        <f t="shared" si="4"/>
        <v>0</v>
      </c>
      <c r="BE22" s="14" t="s">
        <v>89</v>
      </c>
      <c r="BF22" t="s">
        <v>73</v>
      </c>
      <c r="BG22" t="s">
        <v>165</v>
      </c>
      <c r="BH22">
        <v>2</v>
      </c>
      <c r="BI22" t="s">
        <v>83</v>
      </c>
      <c r="BJ22">
        <v>1</v>
      </c>
      <c r="BK22" s="71">
        <f t="shared" si="5"/>
        <v>1</v>
      </c>
      <c r="BL22" s="80">
        <f t="shared" si="29"/>
        <v>3</v>
      </c>
      <c r="BM22" s="14" t="s">
        <v>96</v>
      </c>
      <c r="BN22" t="s">
        <v>73</v>
      </c>
      <c r="BO22" t="s">
        <v>150</v>
      </c>
      <c r="BP22">
        <v>2</v>
      </c>
      <c r="BQ22" t="s">
        <v>83</v>
      </c>
      <c r="BR22">
        <v>1</v>
      </c>
      <c r="BS22" s="71">
        <f t="shared" si="30"/>
        <v>1</v>
      </c>
      <c r="BT22" s="80">
        <f t="shared" si="6"/>
        <v>2</v>
      </c>
      <c r="BU22" s="28">
        <f t="shared" si="31"/>
        <v>9</v>
      </c>
      <c r="BV22" s="14" t="str">
        <f t="shared" si="32"/>
        <v>Deutschland</v>
      </c>
      <c r="BW22" s="80">
        <f t="shared" si="7"/>
        <v>0</v>
      </c>
      <c r="BX22" s="14" t="str">
        <f t="shared" si="33"/>
        <v>Uruguay</v>
      </c>
      <c r="BY22" s="80">
        <f t="shared" si="34"/>
        <v>0</v>
      </c>
      <c r="BZ22" s="14" t="str">
        <f t="shared" si="35"/>
        <v>Niederlande</v>
      </c>
      <c r="CA22" s="80">
        <f t="shared" si="36"/>
        <v>7</v>
      </c>
      <c r="CB22" s="14" t="str">
        <f t="shared" si="37"/>
        <v>Mexiko</v>
      </c>
      <c r="CC22" s="80">
        <f t="shared" si="38"/>
        <v>0</v>
      </c>
      <c r="CD22" s="14" t="str">
        <f t="shared" si="39"/>
        <v>Marokko</v>
      </c>
      <c r="CE22" s="80">
        <f t="shared" si="40"/>
        <v>7</v>
      </c>
      <c r="CF22" s="14" t="str">
        <f t="shared" si="41"/>
        <v>Portugal</v>
      </c>
      <c r="CG22" s="80">
        <f t="shared" si="42"/>
        <v>7</v>
      </c>
      <c r="CH22" s="14" t="str">
        <f t="shared" si="43"/>
        <v>Wales</v>
      </c>
      <c r="CI22" s="80">
        <f t="shared" si="44"/>
        <v>0</v>
      </c>
      <c r="CJ22" s="14" t="str">
        <f t="shared" si="0"/>
        <v>Frankreich</v>
      </c>
      <c r="CK22" s="80">
        <f t="shared" si="45"/>
        <v>7</v>
      </c>
      <c r="CL22" s="27">
        <f t="shared" si="55"/>
        <v>28</v>
      </c>
      <c r="CM22" t="s">
        <v>88</v>
      </c>
      <c r="CN22" t="s">
        <v>73</v>
      </c>
      <c r="CO22" t="s">
        <v>135</v>
      </c>
      <c r="CP22">
        <v>1</v>
      </c>
      <c r="CQ22" t="s">
        <v>83</v>
      </c>
      <c r="CR22">
        <v>2</v>
      </c>
      <c r="CS22" s="71">
        <f t="shared" si="9"/>
        <v>0</v>
      </c>
      <c r="CT22" s="80">
        <f t="shared" si="46"/>
        <v>0</v>
      </c>
      <c r="CU22" t="s">
        <v>84</v>
      </c>
      <c r="CV22" t="s">
        <v>73</v>
      </c>
      <c r="CW22" t="s">
        <v>133</v>
      </c>
      <c r="CX22">
        <v>2</v>
      </c>
      <c r="CY22" t="s">
        <v>83</v>
      </c>
      <c r="CZ22">
        <v>1</v>
      </c>
      <c r="DA22" s="71">
        <f t="shared" si="47"/>
        <v>1</v>
      </c>
      <c r="DB22" s="80">
        <f t="shared" si="48"/>
        <v>0</v>
      </c>
      <c r="DC22" t="s">
        <v>89</v>
      </c>
      <c r="DD22" t="s">
        <v>73</v>
      </c>
      <c r="DE22" t="s">
        <v>96</v>
      </c>
      <c r="DF22">
        <v>1</v>
      </c>
      <c r="DG22" t="s">
        <v>83</v>
      </c>
      <c r="DH22">
        <v>2</v>
      </c>
      <c r="DI22" s="71">
        <f t="shared" si="56"/>
        <v>3</v>
      </c>
      <c r="DJ22" s="80">
        <f t="shared" si="49"/>
        <v>0</v>
      </c>
      <c r="DK22" t="s">
        <v>92</v>
      </c>
      <c r="DL22" t="s">
        <v>73</v>
      </c>
      <c r="DM22" t="s">
        <v>94</v>
      </c>
      <c r="DN22">
        <v>2</v>
      </c>
      <c r="DO22" t="s">
        <v>83</v>
      </c>
      <c r="DP22">
        <v>3</v>
      </c>
      <c r="DQ22" s="71">
        <f t="shared" si="50"/>
        <v>2</v>
      </c>
      <c r="DR22" s="80">
        <f t="shared" si="51"/>
        <v>3</v>
      </c>
      <c r="DS22" s="27">
        <f t="shared" si="11"/>
        <v>3</v>
      </c>
      <c r="DT22" t="str">
        <f t="shared" si="12"/>
        <v>Niederlande</v>
      </c>
      <c r="DU22">
        <f t="shared" si="52"/>
        <v>0</v>
      </c>
      <c r="DV22" t="str">
        <f t="shared" si="13"/>
        <v>Uruguay</v>
      </c>
      <c r="DW22">
        <f t="shared" si="53"/>
        <v>0</v>
      </c>
      <c r="DX22" t="str">
        <f t="shared" si="14"/>
        <v>Frankreich</v>
      </c>
      <c r="DY22">
        <f t="shared" si="54"/>
        <v>8</v>
      </c>
      <c r="DZ22" t="str">
        <f t="shared" si="15"/>
        <v>Portugal</v>
      </c>
      <c r="EA22">
        <f t="shared" si="16"/>
        <v>0</v>
      </c>
      <c r="EB22" s="27">
        <f t="shared" si="17"/>
        <v>8</v>
      </c>
      <c r="EC22" t="s">
        <v>84</v>
      </c>
      <c r="ED22" t="s">
        <v>73</v>
      </c>
      <c r="EE22" t="s">
        <v>135</v>
      </c>
      <c r="EF22">
        <v>1</v>
      </c>
      <c r="EG22" t="s">
        <v>83</v>
      </c>
      <c r="EH22">
        <v>2</v>
      </c>
      <c r="EK22" t="s">
        <v>94</v>
      </c>
      <c r="EL22" t="s">
        <v>73</v>
      </c>
      <c r="EM22" t="s">
        <v>96</v>
      </c>
      <c r="EN22">
        <v>2</v>
      </c>
      <c r="EO22" t="s">
        <v>83</v>
      </c>
      <c r="EP22">
        <v>1</v>
      </c>
      <c r="EU22" t="s">
        <v>84</v>
      </c>
      <c r="EV22" t="s">
        <v>73</v>
      </c>
      <c r="EW22" t="s">
        <v>96</v>
      </c>
      <c r="EX22">
        <v>1</v>
      </c>
      <c r="EY22" t="s">
        <v>83</v>
      </c>
      <c r="EZ22">
        <v>2</v>
      </c>
      <c r="FC22" t="s">
        <v>135</v>
      </c>
      <c r="FD22" t="s">
        <v>73</v>
      </c>
      <c r="FE22" t="s">
        <v>94</v>
      </c>
      <c r="FF22">
        <v>1</v>
      </c>
      <c r="FG22" t="s">
        <v>83</v>
      </c>
      <c r="FH22">
        <v>2</v>
      </c>
      <c r="FL22" t="s">
        <v>84</v>
      </c>
      <c r="FN22" t="s">
        <v>96</v>
      </c>
      <c r="FP22" t="s">
        <v>135</v>
      </c>
      <c r="FR22" t="s">
        <v>94</v>
      </c>
      <c r="FU22">
        <v>0</v>
      </c>
      <c r="FX22">
        <v>0</v>
      </c>
    </row>
    <row r="23" spans="1:180" x14ac:dyDescent="0.45">
      <c r="A23" s="1">
        <v>20</v>
      </c>
      <c r="B23" s="45">
        <f t="shared" si="1"/>
        <v>732</v>
      </c>
      <c r="C23" s="14" t="s">
        <v>233</v>
      </c>
      <c r="D23" t="s">
        <v>234</v>
      </c>
      <c r="E23" s="15" t="s">
        <v>248</v>
      </c>
      <c r="F23" s="28">
        <f>VOR!IH23</f>
        <v>106</v>
      </c>
      <c r="G23" s="27">
        <f t="shared" si="18"/>
        <v>20</v>
      </c>
      <c r="H23" s="49">
        <f t="shared" si="19"/>
        <v>126</v>
      </c>
      <c r="I23" s="14" t="s">
        <v>84</v>
      </c>
      <c r="J23" t="s">
        <v>73</v>
      </c>
      <c r="K23" t="s">
        <v>137</v>
      </c>
      <c r="L23">
        <v>2</v>
      </c>
      <c r="M23" t="s">
        <v>83</v>
      </c>
      <c r="N23">
        <v>1</v>
      </c>
      <c r="O23" s="77">
        <f t="shared" si="20"/>
        <v>3</v>
      </c>
      <c r="P23" s="80">
        <f t="shared" si="21"/>
        <v>4</v>
      </c>
      <c r="Q23" t="s">
        <v>86</v>
      </c>
      <c r="R23" t="s">
        <v>73</v>
      </c>
      <c r="S23" t="s">
        <v>87</v>
      </c>
      <c r="T23">
        <v>2</v>
      </c>
      <c r="U23" t="s">
        <v>83</v>
      </c>
      <c r="V23">
        <v>1</v>
      </c>
      <c r="W23" s="71">
        <f t="shared" si="22"/>
        <v>2</v>
      </c>
      <c r="X23" s="80">
        <f t="shared" si="23"/>
        <v>0</v>
      </c>
      <c r="Y23" s="14" t="s">
        <v>129</v>
      </c>
      <c r="Z23" t="s">
        <v>73</v>
      </c>
      <c r="AA23" t="s">
        <v>93</v>
      </c>
      <c r="AB23">
        <v>2</v>
      </c>
      <c r="AC23" t="s">
        <v>83</v>
      </c>
      <c r="AD23">
        <v>1</v>
      </c>
      <c r="AE23" s="71">
        <f t="shared" si="24"/>
        <v>0</v>
      </c>
      <c r="AF23" s="80">
        <f t="shared" si="2"/>
        <v>0</v>
      </c>
      <c r="AG23" s="14" t="s">
        <v>85</v>
      </c>
      <c r="AH23" t="s">
        <v>73</v>
      </c>
      <c r="AI23" t="s">
        <v>140</v>
      </c>
      <c r="AJ23">
        <v>2</v>
      </c>
      <c r="AK23" t="s">
        <v>83</v>
      </c>
      <c r="AL23">
        <v>1</v>
      </c>
      <c r="AM23" s="71">
        <f t="shared" si="25"/>
        <v>1</v>
      </c>
      <c r="AN23" s="80">
        <f t="shared" si="26"/>
        <v>2</v>
      </c>
      <c r="AO23" s="14" t="s">
        <v>165</v>
      </c>
      <c r="AP23" t="s">
        <v>73</v>
      </c>
      <c r="AQ23" t="s">
        <v>142</v>
      </c>
      <c r="AR23">
        <v>2</v>
      </c>
      <c r="AS23" t="s">
        <v>83</v>
      </c>
      <c r="AT23">
        <v>1</v>
      </c>
      <c r="AU23" s="71">
        <f t="shared" si="3"/>
        <v>1</v>
      </c>
      <c r="AV23" s="80">
        <f t="shared" si="27"/>
        <v>0</v>
      </c>
      <c r="AW23" s="14" t="s">
        <v>134</v>
      </c>
      <c r="AX23" t="s">
        <v>73</v>
      </c>
      <c r="AY23" t="s">
        <v>135</v>
      </c>
      <c r="AZ23">
        <v>2</v>
      </c>
      <c r="BA23" t="s">
        <v>83</v>
      </c>
      <c r="BB23">
        <v>1</v>
      </c>
      <c r="BC23" s="71">
        <f t="shared" si="28"/>
        <v>0</v>
      </c>
      <c r="BD23" s="80">
        <f t="shared" si="4"/>
        <v>0</v>
      </c>
      <c r="BE23" s="14" t="s">
        <v>131</v>
      </c>
      <c r="BF23" t="s">
        <v>73</v>
      </c>
      <c r="BG23" t="s">
        <v>130</v>
      </c>
      <c r="BH23">
        <v>2</v>
      </c>
      <c r="BI23" t="s">
        <v>83</v>
      </c>
      <c r="BJ23">
        <v>1</v>
      </c>
      <c r="BK23" s="71">
        <f t="shared" si="5"/>
        <v>2</v>
      </c>
      <c r="BL23" s="80">
        <f t="shared" si="29"/>
        <v>0</v>
      </c>
      <c r="BM23" s="14" t="s">
        <v>138</v>
      </c>
      <c r="BN23" t="s">
        <v>73</v>
      </c>
      <c r="BO23" t="s">
        <v>90</v>
      </c>
      <c r="BP23">
        <v>2</v>
      </c>
      <c r="BQ23" t="s">
        <v>83</v>
      </c>
      <c r="BR23">
        <v>1</v>
      </c>
      <c r="BS23" s="71">
        <f t="shared" si="30"/>
        <v>0</v>
      </c>
      <c r="BT23" s="80">
        <f t="shared" si="6"/>
        <v>0</v>
      </c>
      <c r="BU23" s="28">
        <f t="shared" si="31"/>
        <v>6</v>
      </c>
      <c r="BV23" s="14" t="str">
        <f t="shared" si="32"/>
        <v>Japan</v>
      </c>
      <c r="BW23" s="80">
        <f t="shared" si="7"/>
        <v>0</v>
      </c>
      <c r="BX23" s="14" t="str">
        <f t="shared" si="33"/>
        <v>Schweiz</v>
      </c>
      <c r="BY23" s="80">
        <f t="shared" si="34"/>
        <v>0</v>
      </c>
      <c r="BZ23" s="14" t="str">
        <f t="shared" si="35"/>
        <v>Niederlande</v>
      </c>
      <c r="CA23" s="80">
        <f t="shared" si="36"/>
        <v>7</v>
      </c>
      <c r="CB23" s="14" t="str">
        <f t="shared" si="37"/>
        <v>Polen</v>
      </c>
      <c r="CC23" s="80">
        <f t="shared" si="38"/>
        <v>0</v>
      </c>
      <c r="CD23" s="14" t="str">
        <f t="shared" si="39"/>
        <v>Belgien</v>
      </c>
      <c r="CE23" s="80">
        <f t="shared" si="40"/>
        <v>0</v>
      </c>
      <c r="CF23" s="14" t="str">
        <f t="shared" si="41"/>
        <v>Ghana</v>
      </c>
      <c r="CG23" s="80">
        <f t="shared" si="42"/>
        <v>0</v>
      </c>
      <c r="CH23" s="14" t="str">
        <f t="shared" si="43"/>
        <v>England</v>
      </c>
      <c r="CI23" s="80">
        <f t="shared" si="44"/>
        <v>7</v>
      </c>
      <c r="CJ23" s="14" t="str">
        <f t="shared" si="0"/>
        <v>Dänemark</v>
      </c>
      <c r="CK23" s="80">
        <f t="shared" si="45"/>
        <v>0</v>
      </c>
      <c r="CL23" s="27">
        <f t="shared" si="55"/>
        <v>14</v>
      </c>
      <c r="CM23" t="s">
        <v>165</v>
      </c>
      <c r="CN23" t="s">
        <v>73</v>
      </c>
      <c r="CO23" t="s">
        <v>134</v>
      </c>
      <c r="CP23">
        <v>1</v>
      </c>
      <c r="CQ23" t="s">
        <v>83</v>
      </c>
      <c r="CR23">
        <v>2</v>
      </c>
      <c r="CS23" s="71">
        <f t="shared" si="9"/>
        <v>0</v>
      </c>
      <c r="CT23" s="80">
        <f t="shared" si="46"/>
        <v>0</v>
      </c>
      <c r="CU23" t="s">
        <v>84</v>
      </c>
      <c r="CV23" t="s">
        <v>73</v>
      </c>
      <c r="CW23" t="s">
        <v>86</v>
      </c>
      <c r="CX23">
        <v>2</v>
      </c>
      <c r="CY23" t="s">
        <v>83</v>
      </c>
      <c r="CZ23">
        <v>1</v>
      </c>
      <c r="DA23" s="71">
        <f t="shared" si="47"/>
        <v>1</v>
      </c>
      <c r="DB23" s="80">
        <f t="shared" si="48"/>
        <v>0</v>
      </c>
      <c r="DC23" t="s">
        <v>131</v>
      </c>
      <c r="DD23" t="s">
        <v>73</v>
      </c>
      <c r="DE23" t="s">
        <v>138</v>
      </c>
      <c r="DF23">
        <v>2</v>
      </c>
      <c r="DG23" t="s">
        <v>83</v>
      </c>
      <c r="DH23">
        <v>1</v>
      </c>
      <c r="DI23" s="71">
        <f t="shared" si="56"/>
        <v>0</v>
      </c>
      <c r="DJ23" s="80">
        <f t="shared" si="49"/>
        <v>0</v>
      </c>
      <c r="DK23" t="s">
        <v>85</v>
      </c>
      <c r="DL23" t="s">
        <v>73</v>
      </c>
      <c r="DM23" t="s">
        <v>129</v>
      </c>
      <c r="DN23">
        <v>2</v>
      </c>
      <c r="DO23" t="s">
        <v>83</v>
      </c>
      <c r="DP23">
        <v>1</v>
      </c>
      <c r="DQ23" s="71">
        <f t="shared" si="50"/>
        <v>1</v>
      </c>
      <c r="DR23" s="80">
        <f t="shared" si="51"/>
        <v>0</v>
      </c>
      <c r="DS23" s="27">
        <f t="shared" si="11"/>
        <v>0</v>
      </c>
      <c r="DT23" t="str">
        <f t="shared" si="12"/>
        <v>Niederlande</v>
      </c>
      <c r="DU23">
        <f t="shared" si="52"/>
        <v>0</v>
      </c>
      <c r="DV23" t="str">
        <f t="shared" si="13"/>
        <v>Schweiz</v>
      </c>
      <c r="DW23">
        <f t="shared" si="53"/>
        <v>0</v>
      </c>
      <c r="DX23" t="str">
        <f t="shared" si="14"/>
        <v>England</v>
      </c>
      <c r="DY23">
        <f t="shared" si="54"/>
        <v>0</v>
      </c>
      <c r="DZ23" t="str">
        <f t="shared" si="15"/>
        <v>Belgien</v>
      </c>
      <c r="EA23">
        <f t="shared" si="16"/>
        <v>0</v>
      </c>
      <c r="EB23" s="27">
        <f t="shared" si="17"/>
        <v>0</v>
      </c>
      <c r="EC23" t="s">
        <v>84</v>
      </c>
      <c r="ED23" t="s">
        <v>73</v>
      </c>
      <c r="EE23" t="s">
        <v>134</v>
      </c>
      <c r="EF23">
        <v>1</v>
      </c>
      <c r="EG23" t="s">
        <v>83</v>
      </c>
      <c r="EH23">
        <v>2</v>
      </c>
      <c r="EK23" t="s">
        <v>85</v>
      </c>
      <c r="EL23" t="s">
        <v>73</v>
      </c>
      <c r="EM23" t="s">
        <v>131</v>
      </c>
      <c r="EN23">
        <v>1</v>
      </c>
      <c r="EO23" t="s">
        <v>83</v>
      </c>
      <c r="EP23">
        <v>2</v>
      </c>
      <c r="EU23" t="s">
        <v>84</v>
      </c>
      <c r="EV23" t="s">
        <v>73</v>
      </c>
      <c r="EW23" t="s">
        <v>85</v>
      </c>
      <c r="EX23">
        <v>2</v>
      </c>
      <c r="EY23" t="s">
        <v>83</v>
      </c>
      <c r="EZ23">
        <v>1</v>
      </c>
      <c r="FC23" t="s">
        <v>134</v>
      </c>
      <c r="FD23" t="s">
        <v>73</v>
      </c>
      <c r="FE23" t="s">
        <v>131</v>
      </c>
      <c r="FF23">
        <v>4</v>
      </c>
      <c r="FG23" t="s">
        <v>83</v>
      </c>
      <c r="FH23">
        <v>0</v>
      </c>
      <c r="FL23" t="s">
        <v>85</v>
      </c>
      <c r="FN23" t="s">
        <v>84</v>
      </c>
      <c r="FP23" t="s">
        <v>131</v>
      </c>
      <c r="FR23" t="s">
        <v>134</v>
      </c>
      <c r="FU23">
        <v>135</v>
      </c>
      <c r="FX23" t="s">
        <v>235</v>
      </c>
    </row>
    <row r="24" spans="1:180" x14ac:dyDescent="0.45">
      <c r="A24" s="1">
        <v>21</v>
      </c>
      <c r="B24" s="45">
        <f t="shared" si="1"/>
        <v>591</v>
      </c>
      <c r="C24" s="14" t="s">
        <v>236</v>
      </c>
      <c r="D24" t="s">
        <v>231</v>
      </c>
      <c r="E24" s="15" t="s">
        <v>248</v>
      </c>
      <c r="F24" s="28">
        <f>VOR!IH24</f>
        <v>142</v>
      </c>
      <c r="G24" s="27">
        <f t="shared" si="18"/>
        <v>32</v>
      </c>
      <c r="H24" s="49">
        <f t="shared" si="19"/>
        <v>174</v>
      </c>
      <c r="I24" s="14" t="s">
        <v>84</v>
      </c>
      <c r="J24" t="s">
        <v>73</v>
      </c>
      <c r="K24" t="s">
        <v>137</v>
      </c>
      <c r="L24">
        <v>5</v>
      </c>
      <c r="M24" t="s">
        <v>83</v>
      </c>
      <c r="N24">
        <v>3</v>
      </c>
      <c r="O24" s="77">
        <f t="shared" si="20"/>
        <v>3</v>
      </c>
      <c r="P24" s="80">
        <f t="shared" si="21"/>
        <v>6</v>
      </c>
      <c r="Q24" t="s">
        <v>169</v>
      </c>
      <c r="R24" t="s">
        <v>73</v>
      </c>
      <c r="S24" t="s">
        <v>129</v>
      </c>
      <c r="T24">
        <v>6</v>
      </c>
      <c r="U24" t="s">
        <v>83</v>
      </c>
      <c r="V24">
        <v>7</v>
      </c>
      <c r="W24" s="71">
        <f t="shared" si="22"/>
        <v>0</v>
      </c>
      <c r="X24" s="80">
        <f t="shared" si="23"/>
        <v>0</v>
      </c>
      <c r="Y24" s="14" t="s">
        <v>94</v>
      </c>
      <c r="Z24" t="s">
        <v>73</v>
      </c>
      <c r="AA24" t="s">
        <v>86</v>
      </c>
      <c r="AB24">
        <v>5</v>
      </c>
      <c r="AC24" t="s">
        <v>83</v>
      </c>
      <c r="AD24">
        <v>7</v>
      </c>
      <c r="AE24" s="71">
        <f t="shared" si="24"/>
        <v>3</v>
      </c>
      <c r="AF24" s="80">
        <f t="shared" si="2"/>
        <v>0</v>
      </c>
      <c r="AG24" s="14" t="s">
        <v>85</v>
      </c>
      <c r="AH24" t="s">
        <v>73</v>
      </c>
      <c r="AI24" t="s">
        <v>136</v>
      </c>
      <c r="AJ24">
        <v>6</v>
      </c>
      <c r="AK24" t="s">
        <v>83</v>
      </c>
      <c r="AL24">
        <v>3</v>
      </c>
      <c r="AM24" s="71">
        <f t="shared" si="25"/>
        <v>1</v>
      </c>
      <c r="AN24" s="80">
        <f t="shared" si="26"/>
        <v>3</v>
      </c>
      <c r="AO24" s="14" t="s">
        <v>165</v>
      </c>
      <c r="AP24" t="s">
        <v>73</v>
      </c>
      <c r="AQ24" t="s">
        <v>89</v>
      </c>
      <c r="AR24">
        <v>3</v>
      </c>
      <c r="AS24" t="s">
        <v>83</v>
      </c>
      <c r="AT24">
        <v>2</v>
      </c>
      <c r="AU24" s="71">
        <f t="shared" si="3"/>
        <v>1</v>
      </c>
      <c r="AV24" s="80">
        <f t="shared" si="27"/>
        <v>0</v>
      </c>
      <c r="AW24" s="14" t="s">
        <v>90</v>
      </c>
      <c r="AX24" t="s">
        <v>73</v>
      </c>
      <c r="AY24" t="s">
        <v>91</v>
      </c>
      <c r="AZ24">
        <v>4</v>
      </c>
      <c r="BA24" t="s">
        <v>83</v>
      </c>
      <c r="BB24">
        <v>5</v>
      </c>
      <c r="BC24" s="71">
        <f t="shared" si="28"/>
        <v>3</v>
      </c>
      <c r="BD24" s="80">
        <f t="shared" si="4"/>
        <v>0</v>
      </c>
      <c r="BE24" s="14" t="s">
        <v>131</v>
      </c>
      <c r="BF24" t="s">
        <v>73</v>
      </c>
      <c r="BG24" t="s">
        <v>130</v>
      </c>
      <c r="BH24">
        <v>4</v>
      </c>
      <c r="BI24" t="s">
        <v>83</v>
      </c>
      <c r="BJ24">
        <v>6</v>
      </c>
      <c r="BK24" s="71">
        <f t="shared" si="5"/>
        <v>2</v>
      </c>
      <c r="BL24" s="80">
        <f t="shared" si="29"/>
        <v>0</v>
      </c>
      <c r="BM24" s="14" t="s">
        <v>96</v>
      </c>
      <c r="BN24" t="s">
        <v>73</v>
      </c>
      <c r="BO24" t="s">
        <v>166</v>
      </c>
      <c r="BP24">
        <v>7</v>
      </c>
      <c r="BQ24" t="s">
        <v>83</v>
      </c>
      <c r="BR24">
        <v>3</v>
      </c>
      <c r="BS24" s="71">
        <f t="shared" si="30"/>
        <v>1</v>
      </c>
      <c r="BT24" s="80">
        <f t="shared" si="6"/>
        <v>2</v>
      </c>
      <c r="BU24" s="28">
        <f t="shared" si="31"/>
        <v>11</v>
      </c>
      <c r="BV24" s="14" t="str">
        <f t="shared" si="32"/>
        <v>Japan</v>
      </c>
      <c r="BW24" s="80">
        <f t="shared" si="7"/>
        <v>0</v>
      </c>
      <c r="BX24" s="14" t="str">
        <f t="shared" si="33"/>
        <v>Südkorea</v>
      </c>
      <c r="BY24" s="80">
        <f t="shared" si="34"/>
        <v>0</v>
      </c>
      <c r="BZ24" s="14" t="str">
        <f t="shared" si="35"/>
        <v>Niederlande</v>
      </c>
      <c r="CA24" s="80">
        <f t="shared" si="36"/>
        <v>7</v>
      </c>
      <c r="CB24" s="14" t="str">
        <f t="shared" si="37"/>
        <v>Dänemark</v>
      </c>
      <c r="CC24" s="80">
        <f t="shared" si="38"/>
        <v>0</v>
      </c>
      <c r="CD24" s="14" t="str">
        <f t="shared" si="39"/>
        <v>Spanien</v>
      </c>
      <c r="CE24" s="80">
        <f t="shared" si="40"/>
        <v>0</v>
      </c>
      <c r="CF24" s="14" t="str">
        <f t="shared" si="41"/>
        <v>Portugal</v>
      </c>
      <c r="CG24" s="80">
        <f t="shared" si="42"/>
        <v>7</v>
      </c>
      <c r="CH24" s="14" t="str">
        <f t="shared" si="43"/>
        <v>England</v>
      </c>
      <c r="CI24" s="80">
        <f t="shared" si="44"/>
        <v>7</v>
      </c>
      <c r="CJ24" s="14" t="str">
        <f t="shared" si="0"/>
        <v>Polen</v>
      </c>
      <c r="CK24" s="80">
        <f t="shared" si="45"/>
        <v>0</v>
      </c>
      <c r="CL24" s="27">
        <f t="shared" si="55"/>
        <v>21</v>
      </c>
      <c r="CM24" t="s">
        <v>165</v>
      </c>
      <c r="CN24" t="s">
        <v>73</v>
      </c>
      <c r="CO24" t="s">
        <v>91</v>
      </c>
      <c r="CP24">
        <v>2</v>
      </c>
      <c r="CQ24" t="s">
        <v>83</v>
      </c>
      <c r="CR24">
        <v>5</v>
      </c>
      <c r="CS24" s="71">
        <f t="shared" si="9"/>
        <v>0</v>
      </c>
      <c r="CT24" s="80">
        <f t="shared" si="46"/>
        <v>0</v>
      </c>
      <c r="CU24" t="s">
        <v>84</v>
      </c>
      <c r="CV24" t="s">
        <v>73</v>
      </c>
      <c r="CW24" t="s">
        <v>129</v>
      </c>
      <c r="CX24">
        <v>4</v>
      </c>
      <c r="CY24" t="s">
        <v>83</v>
      </c>
      <c r="CZ24">
        <v>5</v>
      </c>
      <c r="DA24" s="71">
        <f t="shared" si="47"/>
        <v>1</v>
      </c>
      <c r="DB24" s="80">
        <f t="shared" si="48"/>
        <v>0</v>
      </c>
      <c r="DC24" t="s">
        <v>130</v>
      </c>
      <c r="DD24" t="s">
        <v>73</v>
      </c>
      <c r="DE24" t="s">
        <v>96</v>
      </c>
      <c r="DF24">
        <v>4</v>
      </c>
      <c r="DG24" t="s">
        <v>83</v>
      </c>
      <c r="DH24">
        <v>5</v>
      </c>
      <c r="DI24" s="71">
        <f t="shared" si="56"/>
        <v>0</v>
      </c>
      <c r="DJ24" s="80">
        <f t="shared" si="49"/>
        <v>0</v>
      </c>
      <c r="DK24" t="s">
        <v>85</v>
      </c>
      <c r="DL24" t="s">
        <v>73</v>
      </c>
      <c r="DM24" t="s">
        <v>86</v>
      </c>
      <c r="DN24">
        <v>7</v>
      </c>
      <c r="DO24" t="s">
        <v>83</v>
      </c>
      <c r="DP24">
        <v>8</v>
      </c>
      <c r="DQ24" s="71">
        <f t="shared" si="50"/>
        <v>1</v>
      </c>
      <c r="DR24" s="80">
        <f t="shared" si="51"/>
        <v>0</v>
      </c>
      <c r="DS24" s="27">
        <f t="shared" si="11"/>
        <v>0</v>
      </c>
      <c r="DT24" t="str">
        <f t="shared" si="12"/>
        <v>Dänemark</v>
      </c>
      <c r="DU24">
        <f t="shared" si="52"/>
        <v>0</v>
      </c>
      <c r="DV24" t="str">
        <f t="shared" si="13"/>
        <v>Südkorea</v>
      </c>
      <c r="DW24">
        <f t="shared" si="53"/>
        <v>0</v>
      </c>
      <c r="DX24" t="str">
        <f t="shared" si="14"/>
        <v>Polen</v>
      </c>
      <c r="DY24">
        <f t="shared" si="54"/>
        <v>0</v>
      </c>
      <c r="DZ24" t="str">
        <f t="shared" si="15"/>
        <v>Portugal</v>
      </c>
      <c r="EA24">
        <f t="shared" si="16"/>
        <v>0</v>
      </c>
      <c r="EB24" s="27">
        <f t="shared" si="17"/>
        <v>0</v>
      </c>
      <c r="EC24" t="s">
        <v>129</v>
      </c>
      <c r="ED24" t="s">
        <v>73</v>
      </c>
      <c r="EE24" t="s">
        <v>91</v>
      </c>
      <c r="EF24">
        <v>6</v>
      </c>
      <c r="EG24" t="s">
        <v>83</v>
      </c>
      <c r="EH24">
        <v>1</v>
      </c>
      <c r="EK24" t="s">
        <v>86</v>
      </c>
      <c r="EL24" t="s">
        <v>73</v>
      </c>
      <c r="EM24" t="s">
        <v>96</v>
      </c>
      <c r="EN24">
        <v>4</v>
      </c>
      <c r="EO24" t="s">
        <v>83</v>
      </c>
      <c r="EP24">
        <v>7</v>
      </c>
      <c r="EU24" t="s">
        <v>91</v>
      </c>
      <c r="EV24" t="s">
        <v>73</v>
      </c>
      <c r="EW24" t="s">
        <v>86</v>
      </c>
      <c r="EX24">
        <v>2</v>
      </c>
      <c r="EY24" t="s">
        <v>83</v>
      </c>
      <c r="EZ24">
        <v>8</v>
      </c>
      <c r="FC24" t="s">
        <v>129</v>
      </c>
      <c r="FD24" t="s">
        <v>73</v>
      </c>
      <c r="FE24" t="s">
        <v>96</v>
      </c>
      <c r="FF24">
        <v>2</v>
      </c>
      <c r="FG24" t="s">
        <v>83</v>
      </c>
      <c r="FH24">
        <v>8</v>
      </c>
      <c r="FL24" t="s">
        <v>91</v>
      </c>
      <c r="FN24" t="s">
        <v>86</v>
      </c>
      <c r="FP24" t="s">
        <v>129</v>
      </c>
      <c r="FR24" t="s">
        <v>96</v>
      </c>
      <c r="FU24">
        <v>0</v>
      </c>
      <c r="FX24" t="s">
        <v>237</v>
      </c>
    </row>
    <row r="25" spans="1:180" x14ac:dyDescent="0.45">
      <c r="A25" s="1">
        <v>22</v>
      </c>
      <c r="B25" s="45">
        <f t="shared" si="1"/>
        <v>523</v>
      </c>
      <c r="C25" s="14" t="s">
        <v>238</v>
      </c>
      <c r="D25" t="s">
        <v>239</v>
      </c>
      <c r="E25" s="15" t="s">
        <v>248</v>
      </c>
      <c r="F25" s="28">
        <f>VOR!IH25</f>
        <v>131</v>
      </c>
      <c r="G25" s="27">
        <f t="shared" si="18"/>
        <v>55</v>
      </c>
      <c r="H25" s="49">
        <f t="shared" si="19"/>
        <v>186</v>
      </c>
      <c r="I25" s="14" t="s">
        <v>84</v>
      </c>
      <c r="J25" t="s">
        <v>73</v>
      </c>
      <c r="K25" t="s">
        <v>85</v>
      </c>
      <c r="L25">
        <v>1</v>
      </c>
      <c r="M25" t="s">
        <v>83</v>
      </c>
      <c r="N25">
        <v>2</v>
      </c>
      <c r="O25" s="77">
        <f t="shared" si="20"/>
        <v>1</v>
      </c>
      <c r="P25" s="80">
        <f t="shared" si="21"/>
        <v>0</v>
      </c>
      <c r="Q25" t="s">
        <v>133</v>
      </c>
      <c r="R25" t="s">
        <v>73</v>
      </c>
      <c r="S25" t="s">
        <v>87</v>
      </c>
      <c r="T25">
        <v>2</v>
      </c>
      <c r="U25" t="s">
        <v>83</v>
      </c>
      <c r="V25">
        <v>3</v>
      </c>
      <c r="W25" s="71">
        <f t="shared" si="22"/>
        <v>2</v>
      </c>
      <c r="X25" s="80">
        <f t="shared" si="23"/>
        <v>0</v>
      </c>
      <c r="Y25" s="14" t="s">
        <v>94</v>
      </c>
      <c r="Z25" t="s">
        <v>73</v>
      </c>
      <c r="AA25" t="s">
        <v>86</v>
      </c>
      <c r="AB25">
        <v>3</v>
      </c>
      <c r="AC25" t="s">
        <v>83</v>
      </c>
      <c r="AD25">
        <v>1</v>
      </c>
      <c r="AE25" s="71">
        <f t="shared" si="24"/>
        <v>3</v>
      </c>
      <c r="AF25" s="80">
        <f t="shared" si="2"/>
        <v>8</v>
      </c>
      <c r="AG25" s="14" t="s">
        <v>137</v>
      </c>
      <c r="AH25" t="s">
        <v>73</v>
      </c>
      <c r="AI25" t="s">
        <v>136</v>
      </c>
      <c r="AJ25">
        <v>1</v>
      </c>
      <c r="AK25" t="s">
        <v>83</v>
      </c>
      <c r="AL25">
        <v>0</v>
      </c>
      <c r="AM25" s="71">
        <f t="shared" si="25"/>
        <v>0</v>
      </c>
      <c r="AN25" s="80">
        <f t="shared" si="26"/>
        <v>0</v>
      </c>
      <c r="AO25" s="14" t="s">
        <v>130</v>
      </c>
      <c r="AP25" t="s">
        <v>73</v>
      </c>
      <c r="AQ25" t="s">
        <v>142</v>
      </c>
      <c r="AR25">
        <v>2</v>
      </c>
      <c r="AS25" t="s">
        <v>83</v>
      </c>
      <c r="AT25">
        <v>1</v>
      </c>
      <c r="AU25" s="71">
        <f t="shared" si="3"/>
        <v>0</v>
      </c>
      <c r="AV25" s="80">
        <f t="shared" si="27"/>
        <v>0</v>
      </c>
      <c r="AW25" s="14" t="s">
        <v>90</v>
      </c>
      <c r="AX25" t="s">
        <v>73</v>
      </c>
      <c r="AY25" t="s">
        <v>91</v>
      </c>
      <c r="AZ25">
        <v>3</v>
      </c>
      <c r="BA25" t="s">
        <v>83</v>
      </c>
      <c r="BB25">
        <v>2</v>
      </c>
      <c r="BC25" s="71">
        <f t="shared" si="28"/>
        <v>3</v>
      </c>
      <c r="BD25" s="80">
        <f t="shared" si="4"/>
        <v>4</v>
      </c>
      <c r="BE25" s="14" t="s">
        <v>131</v>
      </c>
      <c r="BF25" t="s">
        <v>73</v>
      </c>
      <c r="BG25" t="s">
        <v>88</v>
      </c>
      <c r="BH25">
        <v>2</v>
      </c>
      <c r="BI25" t="s">
        <v>83</v>
      </c>
      <c r="BJ25">
        <v>1</v>
      </c>
      <c r="BK25" s="71">
        <f t="shared" si="5"/>
        <v>0</v>
      </c>
      <c r="BL25" s="80">
        <f t="shared" si="29"/>
        <v>0</v>
      </c>
      <c r="BM25" s="14" t="s">
        <v>96</v>
      </c>
      <c r="BN25" t="s">
        <v>73</v>
      </c>
      <c r="BO25" t="s">
        <v>134</v>
      </c>
      <c r="BP25">
        <v>2</v>
      </c>
      <c r="BQ25" t="s">
        <v>83</v>
      </c>
      <c r="BR25">
        <v>1</v>
      </c>
      <c r="BS25" s="71">
        <f t="shared" si="30"/>
        <v>3</v>
      </c>
      <c r="BT25" s="80">
        <f t="shared" si="6"/>
        <v>4</v>
      </c>
      <c r="BU25" s="28">
        <f t="shared" si="31"/>
        <v>16</v>
      </c>
      <c r="BV25" s="14" t="str">
        <f t="shared" si="32"/>
        <v>Spanien</v>
      </c>
      <c r="BW25" s="80">
        <f t="shared" si="7"/>
        <v>0</v>
      </c>
      <c r="BX25" s="14" t="str">
        <f t="shared" si="33"/>
        <v>Brasilien</v>
      </c>
      <c r="BY25" s="80">
        <f t="shared" si="34"/>
        <v>7</v>
      </c>
      <c r="BZ25" s="14" t="str">
        <f t="shared" si="35"/>
        <v>England</v>
      </c>
      <c r="CA25" s="80">
        <f t="shared" si="36"/>
        <v>7</v>
      </c>
      <c r="CB25" s="14" t="str">
        <f t="shared" si="37"/>
        <v>Australien</v>
      </c>
      <c r="CC25" s="80">
        <f t="shared" si="38"/>
        <v>0</v>
      </c>
      <c r="CD25" s="14" t="str">
        <f t="shared" si="39"/>
        <v>Belgien</v>
      </c>
      <c r="CE25" s="80">
        <f t="shared" si="40"/>
        <v>0</v>
      </c>
      <c r="CF25" s="14" t="str">
        <f t="shared" si="41"/>
        <v>Portugal</v>
      </c>
      <c r="CG25" s="80">
        <f t="shared" si="42"/>
        <v>7</v>
      </c>
      <c r="CH25" s="14" t="str">
        <f t="shared" si="43"/>
        <v>USA</v>
      </c>
      <c r="CI25" s="80">
        <f t="shared" si="44"/>
        <v>0</v>
      </c>
      <c r="CJ25" s="14" t="str">
        <f t="shared" si="0"/>
        <v>Frankreich</v>
      </c>
      <c r="CK25" s="80">
        <f t="shared" si="45"/>
        <v>7</v>
      </c>
      <c r="CL25" s="27">
        <f t="shared" si="55"/>
        <v>28</v>
      </c>
      <c r="CM25" t="s">
        <v>130</v>
      </c>
      <c r="CN25" t="s">
        <v>73</v>
      </c>
      <c r="CO25" t="s">
        <v>90</v>
      </c>
      <c r="CP25">
        <v>3</v>
      </c>
      <c r="CQ25" t="s">
        <v>83</v>
      </c>
      <c r="CR25">
        <v>4</v>
      </c>
      <c r="CS25" s="71">
        <f t="shared" si="9"/>
        <v>2</v>
      </c>
      <c r="CT25" s="80">
        <f t="shared" si="46"/>
        <v>0</v>
      </c>
      <c r="CU25" t="s">
        <v>85</v>
      </c>
      <c r="CV25" t="s">
        <v>73</v>
      </c>
      <c r="CW25" t="s">
        <v>87</v>
      </c>
      <c r="CX25">
        <v>3</v>
      </c>
      <c r="CY25" t="s">
        <v>83</v>
      </c>
      <c r="CZ25">
        <v>1</v>
      </c>
      <c r="DA25" s="71">
        <f t="shared" si="47"/>
        <v>0</v>
      </c>
      <c r="DB25" s="80">
        <f t="shared" si="48"/>
        <v>0</v>
      </c>
      <c r="DC25" t="s">
        <v>131</v>
      </c>
      <c r="DD25" t="s">
        <v>73</v>
      </c>
      <c r="DE25" t="s">
        <v>96</v>
      </c>
      <c r="DF25">
        <v>3</v>
      </c>
      <c r="DG25" t="s">
        <v>83</v>
      </c>
      <c r="DH25">
        <v>4</v>
      </c>
      <c r="DI25" s="71">
        <f t="shared" si="56"/>
        <v>0</v>
      </c>
      <c r="DJ25" s="80">
        <f t="shared" si="49"/>
        <v>0</v>
      </c>
      <c r="DK25" t="s">
        <v>137</v>
      </c>
      <c r="DL25" t="s">
        <v>73</v>
      </c>
      <c r="DM25" t="s">
        <v>94</v>
      </c>
      <c r="DN25">
        <v>2</v>
      </c>
      <c r="DO25" t="s">
        <v>83</v>
      </c>
      <c r="DP25">
        <v>3</v>
      </c>
      <c r="DQ25" s="71">
        <f t="shared" si="50"/>
        <v>2</v>
      </c>
      <c r="DR25" s="80">
        <f t="shared" si="51"/>
        <v>3</v>
      </c>
      <c r="DS25" s="27">
        <f t="shared" si="11"/>
        <v>3</v>
      </c>
      <c r="DT25" t="str">
        <f t="shared" si="12"/>
        <v>England</v>
      </c>
      <c r="DU25">
        <f t="shared" si="52"/>
        <v>0</v>
      </c>
      <c r="DV25" t="str">
        <f t="shared" si="13"/>
        <v>Brasilien</v>
      </c>
      <c r="DW25">
        <f t="shared" si="53"/>
        <v>0</v>
      </c>
      <c r="DX25" t="str">
        <f t="shared" si="14"/>
        <v>Frankreich</v>
      </c>
      <c r="DY25">
        <f t="shared" si="54"/>
        <v>8</v>
      </c>
      <c r="DZ25" t="str">
        <f t="shared" si="15"/>
        <v>Portugal</v>
      </c>
      <c r="EA25">
        <f t="shared" si="16"/>
        <v>0</v>
      </c>
      <c r="EB25" s="27">
        <f t="shared" si="17"/>
        <v>8</v>
      </c>
      <c r="EC25" t="s">
        <v>85</v>
      </c>
      <c r="ED25" t="s">
        <v>73</v>
      </c>
      <c r="EE25" t="s">
        <v>90</v>
      </c>
      <c r="EF25">
        <v>4</v>
      </c>
      <c r="EG25" t="s">
        <v>83</v>
      </c>
      <c r="EH25">
        <v>1</v>
      </c>
      <c r="EK25" t="s">
        <v>94</v>
      </c>
      <c r="EL25" t="s">
        <v>73</v>
      </c>
      <c r="EM25" t="s">
        <v>96</v>
      </c>
      <c r="EN25">
        <v>4</v>
      </c>
      <c r="EO25" t="s">
        <v>83</v>
      </c>
      <c r="EP25">
        <v>5</v>
      </c>
      <c r="EU25" t="s">
        <v>90</v>
      </c>
      <c r="EV25" t="s">
        <v>73</v>
      </c>
      <c r="EW25" t="s">
        <v>94</v>
      </c>
      <c r="EX25">
        <v>3</v>
      </c>
      <c r="EY25" t="s">
        <v>83</v>
      </c>
      <c r="EZ25">
        <v>4</v>
      </c>
      <c r="FC25" t="s">
        <v>85</v>
      </c>
      <c r="FD25" t="s">
        <v>73</v>
      </c>
      <c r="FE25" t="s">
        <v>96</v>
      </c>
      <c r="FF25">
        <v>2</v>
      </c>
      <c r="FG25" t="s">
        <v>83</v>
      </c>
      <c r="FH25">
        <v>4</v>
      </c>
      <c r="FL25" t="s">
        <v>90</v>
      </c>
      <c r="FN25" t="s">
        <v>94</v>
      </c>
      <c r="FP25" t="s">
        <v>85</v>
      </c>
      <c r="FR25" t="s">
        <v>96</v>
      </c>
      <c r="FU25">
        <v>169</v>
      </c>
      <c r="FX25" t="s">
        <v>243</v>
      </c>
    </row>
    <row r="26" spans="1:180" x14ac:dyDescent="0.45">
      <c r="A26" s="1">
        <v>23</v>
      </c>
      <c r="B26" s="45">
        <f t="shared" si="1"/>
        <v>92</v>
      </c>
      <c r="C26" s="14" t="s">
        <v>244</v>
      </c>
      <c r="D26" t="s">
        <v>160</v>
      </c>
      <c r="E26" s="15" t="s">
        <v>248</v>
      </c>
      <c r="F26" s="28">
        <f>VOR!IH26</f>
        <v>167</v>
      </c>
      <c r="G26" s="27">
        <f t="shared" si="18"/>
        <v>91</v>
      </c>
      <c r="H26" s="49">
        <f t="shared" si="19"/>
        <v>258</v>
      </c>
      <c r="I26" s="14" t="s">
        <v>84</v>
      </c>
      <c r="J26" t="s">
        <v>73</v>
      </c>
      <c r="K26" t="s">
        <v>92</v>
      </c>
      <c r="L26">
        <v>3</v>
      </c>
      <c r="M26" t="s">
        <v>83</v>
      </c>
      <c r="N26">
        <v>1</v>
      </c>
      <c r="O26" s="77">
        <f t="shared" si="20"/>
        <v>1</v>
      </c>
      <c r="P26" s="80">
        <f t="shared" si="21"/>
        <v>4</v>
      </c>
      <c r="Q26" t="s">
        <v>93</v>
      </c>
      <c r="R26" t="s">
        <v>73</v>
      </c>
      <c r="S26" t="s">
        <v>129</v>
      </c>
      <c r="T26">
        <v>2</v>
      </c>
      <c r="U26" t="s">
        <v>83</v>
      </c>
      <c r="V26">
        <v>1</v>
      </c>
      <c r="W26" s="71">
        <f t="shared" si="22"/>
        <v>1</v>
      </c>
      <c r="X26" s="80">
        <f t="shared" si="23"/>
        <v>4</v>
      </c>
      <c r="Y26" s="14" t="s">
        <v>94</v>
      </c>
      <c r="Z26" t="s">
        <v>73</v>
      </c>
      <c r="AA26" t="s">
        <v>86</v>
      </c>
      <c r="AB26">
        <v>3</v>
      </c>
      <c r="AC26" t="s">
        <v>83</v>
      </c>
      <c r="AD26">
        <v>1</v>
      </c>
      <c r="AE26" s="71">
        <f t="shared" si="24"/>
        <v>3</v>
      </c>
      <c r="AF26" s="80">
        <f t="shared" si="2"/>
        <v>8</v>
      </c>
      <c r="AG26" s="14" t="s">
        <v>85</v>
      </c>
      <c r="AH26" t="s">
        <v>73</v>
      </c>
      <c r="AI26" t="s">
        <v>140</v>
      </c>
      <c r="AJ26">
        <v>3</v>
      </c>
      <c r="AK26" t="s">
        <v>83</v>
      </c>
      <c r="AL26">
        <v>0</v>
      </c>
      <c r="AM26" s="71">
        <f t="shared" si="25"/>
        <v>1</v>
      </c>
      <c r="AN26" s="80">
        <f t="shared" si="26"/>
        <v>4</v>
      </c>
      <c r="AO26" s="14" t="s">
        <v>88</v>
      </c>
      <c r="AP26" t="s">
        <v>73</v>
      </c>
      <c r="AQ26" t="s">
        <v>95</v>
      </c>
      <c r="AR26">
        <v>3</v>
      </c>
      <c r="AS26" t="s">
        <v>83</v>
      </c>
      <c r="AT26">
        <v>2</v>
      </c>
      <c r="AU26" s="71">
        <f t="shared" si="3"/>
        <v>2</v>
      </c>
      <c r="AV26" s="80">
        <f t="shared" si="27"/>
        <v>0</v>
      </c>
      <c r="AW26" s="14" t="s">
        <v>90</v>
      </c>
      <c r="AX26" t="s">
        <v>73</v>
      </c>
      <c r="AY26" t="s">
        <v>91</v>
      </c>
      <c r="AZ26">
        <v>3</v>
      </c>
      <c r="BA26" t="s">
        <v>83</v>
      </c>
      <c r="BB26">
        <v>0</v>
      </c>
      <c r="BC26" s="71">
        <f t="shared" si="28"/>
        <v>3</v>
      </c>
      <c r="BD26" s="80">
        <f t="shared" si="4"/>
        <v>6</v>
      </c>
      <c r="BE26" s="14" t="s">
        <v>131</v>
      </c>
      <c r="BF26" t="s">
        <v>73</v>
      </c>
      <c r="BG26" t="s">
        <v>130</v>
      </c>
      <c r="BH26">
        <v>3</v>
      </c>
      <c r="BI26" t="s">
        <v>83</v>
      </c>
      <c r="BJ26">
        <v>2</v>
      </c>
      <c r="BK26" s="71">
        <f t="shared" si="5"/>
        <v>2</v>
      </c>
      <c r="BL26" s="80">
        <f t="shared" si="29"/>
        <v>0</v>
      </c>
      <c r="BM26" s="14" t="s">
        <v>96</v>
      </c>
      <c r="BN26" t="s">
        <v>73</v>
      </c>
      <c r="BO26" t="s">
        <v>134</v>
      </c>
      <c r="BP26">
        <v>1</v>
      </c>
      <c r="BQ26" t="s">
        <v>83</v>
      </c>
      <c r="BR26">
        <v>2</v>
      </c>
      <c r="BS26" s="71">
        <f t="shared" si="30"/>
        <v>3</v>
      </c>
      <c r="BT26" s="80">
        <f t="shared" si="6"/>
        <v>0</v>
      </c>
      <c r="BU26" s="28">
        <f t="shared" si="31"/>
        <v>26</v>
      </c>
      <c r="BV26" s="14" t="str">
        <f t="shared" si="32"/>
        <v>Deutschland</v>
      </c>
      <c r="BW26" s="80">
        <f t="shared" si="7"/>
        <v>0</v>
      </c>
      <c r="BX26" s="14" t="str">
        <f t="shared" si="33"/>
        <v>Brasilien</v>
      </c>
      <c r="BY26" s="80">
        <f t="shared" si="34"/>
        <v>7</v>
      </c>
      <c r="BZ26" s="14" t="str">
        <f t="shared" si="35"/>
        <v>Niederlande</v>
      </c>
      <c r="CA26" s="80">
        <f t="shared" si="36"/>
        <v>7</v>
      </c>
      <c r="CB26" s="14" t="str">
        <f t="shared" si="37"/>
        <v>Argentinien</v>
      </c>
      <c r="CC26" s="80">
        <f t="shared" si="38"/>
        <v>7</v>
      </c>
      <c r="CD26" s="14" t="str">
        <f t="shared" si="39"/>
        <v>Belgien</v>
      </c>
      <c r="CE26" s="80">
        <f t="shared" si="40"/>
        <v>0</v>
      </c>
      <c r="CF26" s="14" t="str">
        <f t="shared" si="41"/>
        <v>Schweiz</v>
      </c>
      <c r="CG26" s="80">
        <f t="shared" si="42"/>
        <v>0</v>
      </c>
      <c r="CH26" s="14" t="str">
        <f t="shared" si="43"/>
        <v>England</v>
      </c>
      <c r="CI26" s="80">
        <f t="shared" si="44"/>
        <v>7</v>
      </c>
      <c r="CJ26" s="14" t="str">
        <f t="shared" si="0"/>
        <v>Frankreich</v>
      </c>
      <c r="CK26" s="80">
        <f t="shared" si="45"/>
        <v>7</v>
      </c>
      <c r="CL26" s="27">
        <f t="shared" si="55"/>
        <v>35</v>
      </c>
      <c r="CM26" t="s">
        <v>88</v>
      </c>
      <c r="CN26" t="s">
        <v>73</v>
      </c>
      <c r="CO26" t="s">
        <v>90</v>
      </c>
      <c r="CP26">
        <v>2</v>
      </c>
      <c r="CQ26" t="s">
        <v>83</v>
      </c>
      <c r="CR26">
        <v>1</v>
      </c>
      <c r="CS26" s="71">
        <f t="shared" si="9"/>
        <v>2</v>
      </c>
      <c r="CT26" s="80">
        <f t="shared" si="46"/>
        <v>0</v>
      </c>
      <c r="CU26" t="s">
        <v>84</v>
      </c>
      <c r="CV26" t="s">
        <v>73</v>
      </c>
      <c r="CW26" t="s">
        <v>93</v>
      </c>
      <c r="CX26">
        <v>1</v>
      </c>
      <c r="CY26" t="s">
        <v>83</v>
      </c>
      <c r="CZ26">
        <v>2</v>
      </c>
      <c r="DA26" s="71">
        <f t="shared" si="47"/>
        <v>3</v>
      </c>
      <c r="DB26" s="80">
        <f t="shared" si="48"/>
        <v>6</v>
      </c>
      <c r="DC26" t="s">
        <v>131</v>
      </c>
      <c r="DD26" t="s">
        <v>73</v>
      </c>
      <c r="DE26" t="s">
        <v>134</v>
      </c>
      <c r="DF26">
        <v>2</v>
      </c>
      <c r="DG26" t="s">
        <v>83</v>
      </c>
      <c r="DH26">
        <v>1</v>
      </c>
      <c r="DI26" s="71">
        <f t="shared" si="56"/>
        <v>0</v>
      </c>
      <c r="DJ26" s="80">
        <f t="shared" si="49"/>
        <v>0</v>
      </c>
      <c r="DK26" t="s">
        <v>85</v>
      </c>
      <c r="DL26" t="s">
        <v>73</v>
      </c>
      <c r="DM26" t="s">
        <v>94</v>
      </c>
      <c r="DN26">
        <v>1</v>
      </c>
      <c r="DO26" t="s">
        <v>83</v>
      </c>
      <c r="DP26">
        <v>2</v>
      </c>
      <c r="DQ26" s="71">
        <f t="shared" si="50"/>
        <v>3</v>
      </c>
      <c r="DR26" s="80">
        <f t="shared" si="51"/>
        <v>8</v>
      </c>
      <c r="DS26" s="27">
        <f t="shared" si="11"/>
        <v>14</v>
      </c>
      <c r="DT26" t="str">
        <f t="shared" si="12"/>
        <v>Argentinien</v>
      </c>
      <c r="DU26">
        <f t="shared" si="52"/>
        <v>8</v>
      </c>
      <c r="DV26" t="str">
        <f t="shared" si="13"/>
        <v>Deutschland</v>
      </c>
      <c r="DW26">
        <f t="shared" si="53"/>
        <v>0</v>
      </c>
      <c r="DX26" t="str">
        <f t="shared" si="14"/>
        <v>Frankreich</v>
      </c>
      <c r="DY26">
        <f t="shared" si="54"/>
        <v>8</v>
      </c>
      <c r="DZ26" t="str">
        <f t="shared" si="15"/>
        <v>Belgien</v>
      </c>
      <c r="EA26">
        <f t="shared" si="16"/>
        <v>0</v>
      </c>
      <c r="EB26" s="27">
        <f t="shared" si="17"/>
        <v>16</v>
      </c>
      <c r="EC26" t="s">
        <v>93</v>
      </c>
      <c r="ED26" t="s">
        <v>73</v>
      </c>
      <c r="EE26" t="s">
        <v>88</v>
      </c>
      <c r="EF26">
        <v>0</v>
      </c>
      <c r="EG26" t="s">
        <v>83</v>
      </c>
      <c r="EH26">
        <v>1</v>
      </c>
      <c r="EK26" t="s">
        <v>94</v>
      </c>
      <c r="EL26" t="s">
        <v>73</v>
      </c>
      <c r="EM26" t="s">
        <v>131</v>
      </c>
      <c r="EN26">
        <v>0</v>
      </c>
      <c r="EO26" t="s">
        <v>83</v>
      </c>
      <c r="EP26">
        <v>1</v>
      </c>
      <c r="EU26" t="s">
        <v>93</v>
      </c>
      <c r="EV26" t="s">
        <v>73</v>
      </c>
      <c r="EW26" t="s">
        <v>94</v>
      </c>
      <c r="EX26">
        <v>1</v>
      </c>
      <c r="EY26" t="s">
        <v>83</v>
      </c>
      <c r="EZ26">
        <v>2</v>
      </c>
      <c r="FC26" t="s">
        <v>88</v>
      </c>
      <c r="FD26" t="s">
        <v>73</v>
      </c>
      <c r="FE26" t="s">
        <v>131</v>
      </c>
      <c r="FF26">
        <v>1</v>
      </c>
      <c r="FG26" t="s">
        <v>83</v>
      </c>
      <c r="FH26">
        <v>0</v>
      </c>
      <c r="FL26" t="s">
        <v>93</v>
      </c>
      <c r="FN26" t="s">
        <v>94</v>
      </c>
      <c r="FP26" t="s">
        <v>131</v>
      </c>
      <c r="FR26" t="s">
        <v>88</v>
      </c>
      <c r="FU26">
        <v>0</v>
      </c>
      <c r="FX26" t="s">
        <v>245</v>
      </c>
    </row>
    <row r="27" spans="1:180" x14ac:dyDescent="0.45">
      <c r="A27" s="1">
        <v>24</v>
      </c>
      <c r="B27" s="45">
        <f t="shared" si="1"/>
        <v>454</v>
      </c>
      <c r="C27" s="14" t="s">
        <v>246</v>
      </c>
      <c r="D27" t="s">
        <v>247</v>
      </c>
      <c r="E27" s="15" t="s">
        <v>248</v>
      </c>
      <c r="F27" s="28">
        <f>VOR!IH27</f>
        <v>145</v>
      </c>
      <c r="G27" s="27">
        <f t="shared" si="18"/>
        <v>53</v>
      </c>
      <c r="H27" s="49">
        <f t="shared" si="19"/>
        <v>198</v>
      </c>
      <c r="I27" s="14" t="s">
        <v>140</v>
      </c>
      <c r="J27" t="s">
        <v>73</v>
      </c>
      <c r="K27" t="s">
        <v>92</v>
      </c>
      <c r="L27">
        <v>2</v>
      </c>
      <c r="M27" t="s">
        <v>83</v>
      </c>
      <c r="N27">
        <v>3</v>
      </c>
      <c r="O27" s="77">
        <f t="shared" si="20"/>
        <v>0</v>
      </c>
      <c r="P27" s="80">
        <f t="shared" si="21"/>
        <v>0</v>
      </c>
      <c r="Q27" t="s">
        <v>86</v>
      </c>
      <c r="R27" t="s">
        <v>73</v>
      </c>
      <c r="S27" t="s">
        <v>129</v>
      </c>
      <c r="T27">
        <v>3</v>
      </c>
      <c r="U27" t="s">
        <v>83</v>
      </c>
      <c r="V27">
        <v>2</v>
      </c>
      <c r="W27" s="71">
        <f t="shared" si="22"/>
        <v>0</v>
      </c>
      <c r="X27" s="80">
        <f t="shared" si="23"/>
        <v>0</v>
      </c>
      <c r="Y27" s="14" t="s">
        <v>94</v>
      </c>
      <c r="Z27" t="s">
        <v>73</v>
      </c>
      <c r="AA27" t="s">
        <v>93</v>
      </c>
      <c r="AB27">
        <v>3</v>
      </c>
      <c r="AC27" t="s">
        <v>83</v>
      </c>
      <c r="AD27">
        <v>1</v>
      </c>
      <c r="AE27" s="71">
        <f t="shared" si="24"/>
        <v>1</v>
      </c>
      <c r="AF27" s="80">
        <f t="shared" si="2"/>
        <v>4</v>
      </c>
      <c r="AG27" s="14" t="s">
        <v>85</v>
      </c>
      <c r="AH27" t="s">
        <v>73</v>
      </c>
      <c r="AI27" t="s">
        <v>84</v>
      </c>
      <c r="AJ27">
        <v>4</v>
      </c>
      <c r="AK27" t="s">
        <v>83</v>
      </c>
      <c r="AL27">
        <v>3</v>
      </c>
      <c r="AM27" s="71">
        <f t="shared" si="25"/>
        <v>1</v>
      </c>
      <c r="AN27" s="80">
        <f t="shared" si="26"/>
        <v>2</v>
      </c>
      <c r="AO27" s="14" t="s">
        <v>88</v>
      </c>
      <c r="AP27" t="s">
        <v>73</v>
      </c>
      <c r="AQ27" t="s">
        <v>95</v>
      </c>
      <c r="AR27">
        <v>4</v>
      </c>
      <c r="AS27" t="s">
        <v>83</v>
      </c>
      <c r="AT27">
        <v>1</v>
      </c>
      <c r="AU27" s="71">
        <f t="shared" si="3"/>
        <v>2</v>
      </c>
      <c r="AV27" s="80">
        <f t="shared" si="27"/>
        <v>0</v>
      </c>
      <c r="AW27" s="14" t="s">
        <v>90</v>
      </c>
      <c r="AX27" t="s">
        <v>73</v>
      </c>
      <c r="AY27" t="s">
        <v>135</v>
      </c>
      <c r="AZ27">
        <v>5</v>
      </c>
      <c r="BA27" t="s">
        <v>83</v>
      </c>
      <c r="BB27">
        <v>2</v>
      </c>
      <c r="BC27" s="71">
        <f t="shared" si="28"/>
        <v>1</v>
      </c>
      <c r="BD27" s="80">
        <f t="shared" si="4"/>
        <v>3</v>
      </c>
      <c r="BE27" s="14" t="s">
        <v>142</v>
      </c>
      <c r="BF27" t="s">
        <v>73</v>
      </c>
      <c r="BG27" t="s">
        <v>130</v>
      </c>
      <c r="BH27">
        <v>2</v>
      </c>
      <c r="BI27" t="s">
        <v>83</v>
      </c>
      <c r="BJ27">
        <v>3</v>
      </c>
      <c r="BK27" s="71">
        <f t="shared" si="5"/>
        <v>2</v>
      </c>
      <c r="BL27" s="80">
        <f t="shared" si="29"/>
        <v>0</v>
      </c>
      <c r="BM27" s="14" t="s">
        <v>96</v>
      </c>
      <c r="BN27" t="s">
        <v>73</v>
      </c>
      <c r="BO27" t="s">
        <v>134</v>
      </c>
      <c r="BP27">
        <v>3</v>
      </c>
      <c r="BQ27" t="s">
        <v>83</v>
      </c>
      <c r="BR27">
        <v>0</v>
      </c>
      <c r="BS27" s="71">
        <f t="shared" si="30"/>
        <v>3</v>
      </c>
      <c r="BT27" s="80">
        <f t="shared" si="6"/>
        <v>4</v>
      </c>
      <c r="BU27" s="28">
        <f t="shared" si="31"/>
        <v>13</v>
      </c>
      <c r="BV27" s="14" t="str">
        <f t="shared" si="32"/>
        <v>Deutschland</v>
      </c>
      <c r="BW27" s="80">
        <f t="shared" si="7"/>
        <v>0</v>
      </c>
      <c r="BX27" s="14" t="str">
        <f t="shared" si="33"/>
        <v>Brasilien</v>
      </c>
      <c r="BY27" s="80">
        <f t="shared" si="34"/>
        <v>7</v>
      </c>
      <c r="BZ27" s="14" t="str">
        <f t="shared" si="35"/>
        <v>Wales</v>
      </c>
      <c r="CA27" s="80">
        <f t="shared" si="36"/>
        <v>0</v>
      </c>
      <c r="CB27" s="14" t="str">
        <f t="shared" si="37"/>
        <v>Polen</v>
      </c>
      <c r="CC27" s="80">
        <f t="shared" si="38"/>
        <v>0</v>
      </c>
      <c r="CD27" s="14" t="str">
        <f t="shared" si="39"/>
        <v>Spanien</v>
      </c>
      <c r="CE27" s="80">
        <f t="shared" si="40"/>
        <v>0</v>
      </c>
      <c r="CF27" s="14" t="str">
        <f t="shared" si="41"/>
        <v>Portugal</v>
      </c>
      <c r="CG27" s="80">
        <f t="shared" si="42"/>
        <v>7</v>
      </c>
      <c r="CH27" s="14" t="str">
        <f t="shared" si="43"/>
        <v>England</v>
      </c>
      <c r="CI27" s="80">
        <f t="shared" si="44"/>
        <v>7</v>
      </c>
      <c r="CJ27" s="14" t="str">
        <f t="shared" si="0"/>
        <v>Frankreich</v>
      </c>
      <c r="CK27" s="80">
        <f t="shared" si="45"/>
        <v>7</v>
      </c>
      <c r="CL27" s="27">
        <f t="shared" si="55"/>
        <v>28</v>
      </c>
      <c r="CM27" t="s">
        <v>88</v>
      </c>
      <c r="CN27" t="s">
        <v>73</v>
      </c>
      <c r="CO27" t="s">
        <v>90</v>
      </c>
      <c r="CP27">
        <v>4</v>
      </c>
      <c r="CQ27" t="s">
        <v>83</v>
      </c>
      <c r="CR27">
        <v>2</v>
      </c>
      <c r="CS27" s="71">
        <f t="shared" si="9"/>
        <v>2</v>
      </c>
      <c r="CT27" s="80">
        <f t="shared" si="46"/>
        <v>0</v>
      </c>
      <c r="CU27" t="s">
        <v>92</v>
      </c>
      <c r="CV27" t="s">
        <v>73</v>
      </c>
      <c r="CW27" t="s">
        <v>86</v>
      </c>
      <c r="CX27">
        <v>2</v>
      </c>
      <c r="CY27" t="s">
        <v>83</v>
      </c>
      <c r="CZ27">
        <v>3</v>
      </c>
      <c r="DA27" s="71">
        <f t="shared" si="47"/>
        <v>0</v>
      </c>
      <c r="DB27" s="80">
        <f t="shared" si="48"/>
        <v>0</v>
      </c>
      <c r="DC27" t="s">
        <v>130</v>
      </c>
      <c r="DD27" t="s">
        <v>73</v>
      </c>
      <c r="DE27" t="s">
        <v>96</v>
      </c>
      <c r="DF27">
        <v>2</v>
      </c>
      <c r="DG27" t="s">
        <v>83</v>
      </c>
      <c r="DH27">
        <v>4</v>
      </c>
      <c r="DI27" s="71">
        <f t="shared" si="56"/>
        <v>0</v>
      </c>
      <c r="DJ27" s="80">
        <f t="shared" si="49"/>
        <v>0</v>
      </c>
      <c r="DK27" t="s">
        <v>85</v>
      </c>
      <c r="DL27" t="s">
        <v>73</v>
      </c>
      <c r="DM27" t="s">
        <v>94</v>
      </c>
      <c r="DN27">
        <v>3</v>
      </c>
      <c r="DO27" t="s">
        <v>83</v>
      </c>
      <c r="DP27">
        <v>5</v>
      </c>
      <c r="DQ27" s="71">
        <f t="shared" si="50"/>
        <v>3</v>
      </c>
      <c r="DR27" s="80">
        <f t="shared" si="51"/>
        <v>4</v>
      </c>
      <c r="DS27" s="27">
        <f t="shared" si="11"/>
        <v>4</v>
      </c>
      <c r="DT27" t="str">
        <f t="shared" si="12"/>
        <v>Polen</v>
      </c>
      <c r="DU27">
        <f t="shared" si="52"/>
        <v>0</v>
      </c>
      <c r="DV27" t="str">
        <f t="shared" si="13"/>
        <v>Deutschland</v>
      </c>
      <c r="DW27">
        <f t="shared" si="53"/>
        <v>0</v>
      </c>
      <c r="DX27" t="str">
        <f t="shared" si="14"/>
        <v>Frankreich</v>
      </c>
      <c r="DY27">
        <f t="shared" si="54"/>
        <v>8</v>
      </c>
      <c r="DZ27" t="str">
        <f t="shared" si="15"/>
        <v>Portugal</v>
      </c>
      <c r="EA27">
        <f t="shared" si="16"/>
        <v>0</v>
      </c>
      <c r="EB27" s="27">
        <f t="shared" si="17"/>
        <v>8</v>
      </c>
      <c r="EC27" t="s">
        <v>86</v>
      </c>
      <c r="ED27" t="s">
        <v>73</v>
      </c>
      <c r="EE27" t="s">
        <v>88</v>
      </c>
      <c r="EF27">
        <v>2</v>
      </c>
      <c r="EG27" t="s">
        <v>83</v>
      </c>
      <c r="EH27">
        <v>4</v>
      </c>
      <c r="EK27" t="s">
        <v>94</v>
      </c>
      <c r="EL27" t="s">
        <v>73</v>
      </c>
      <c r="EM27" t="s">
        <v>96</v>
      </c>
      <c r="EN27">
        <v>5</v>
      </c>
      <c r="EO27" t="s">
        <v>83</v>
      </c>
      <c r="EP27">
        <v>3</v>
      </c>
      <c r="EU27" t="s">
        <v>86</v>
      </c>
      <c r="EV27" t="s">
        <v>73</v>
      </c>
      <c r="EW27" t="s">
        <v>96</v>
      </c>
      <c r="EX27">
        <v>2</v>
      </c>
      <c r="EY27" t="s">
        <v>83</v>
      </c>
      <c r="EZ27">
        <v>4</v>
      </c>
      <c r="FC27" t="s">
        <v>88</v>
      </c>
      <c r="FD27" t="s">
        <v>73</v>
      </c>
      <c r="FE27" t="s">
        <v>94</v>
      </c>
      <c r="FF27">
        <v>2</v>
      </c>
      <c r="FG27" t="s">
        <v>83</v>
      </c>
      <c r="FH27">
        <v>4</v>
      </c>
      <c r="FL27" t="s">
        <v>86</v>
      </c>
      <c r="FN27" t="s">
        <v>96</v>
      </c>
      <c r="FP27" t="s">
        <v>88</v>
      </c>
      <c r="FR27" t="s">
        <v>94</v>
      </c>
      <c r="FU27">
        <v>0</v>
      </c>
      <c r="FX27">
        <v>0</v>
      </c>
    </row>
    <row r="28" spans="1:180" x14ac:dyDescent="0.45">
      <c r="A28" s="1">
        <v>25</v>
      </c>
      <c r="B28" s="45">
        <f t="shared" si="1"/>
        <v>616</v>
      </c>
      <c r="C28" s="14" t="s">
        <v>249</v>
      </c>
      <c r="D28" t="s">
        <v>250</v>
      </c>
      <c r="E28" s="15" t="s">
        <v>248</v>
      </c>
      <c r="F28" s="28">
        <f>VOR!IH28</f>
        <v>132</v>
      </c>
      <c r="G28" s="27">
        <f t="shared" si="18"/>
        <v>37</v>
      </c>
      <c r="H28" s="49">
        <f t="shared" si="19"/>
        <v>169</v>
      </c>
      <c r="I28" s="14" t="s">
        <v>84</v>
      </c>
      <c r="J28" t="s">
        <v>73</v>
      </c>
      <c r="K28" t="s">
        <v>85</v>
      </c>
      <c r="L28">
        <v>2</v>
      </c>
      <c r="M28" t="s">
        <v>83</v>
      </c>
      <c r="N28">
        <v>3</v>
      </c>
      <c r="O28" s="77">
        <f t="shared" si="20"/>
        <v>1</v>
      </c>
      <c r="P28" s="80">
        <f t="shared" si="21"/>
        <v>0</v>
      </c>
      <c r="Q28" t="s">
        <v>169</v>
      </c>
      <c r="R28" t="s">
        <v>73</v>
      </c>
      <c r="S28" t="s">
        <v>164</v>
      </c>
      <c r="T28">
        <v>2</v>
      </c>
      <c r="U28" t="s">
        <v>83</v>
      </c>
      <c r="V28">
        <v>2</v>
      </c>
      <c r="W28" s="71">
        <f t="shared" si="22"/>
        <v>0</v>
      </c>
      <c r="X28" s="80">
        <f t="shared" si="23"/>
        <v>0</v>
      </c>
      <c r="Y28" s="14" t="s">
        <v>94</v>
      </c>
      <c r="Z28" t="s">
        <v>73</v>
      </c>
      <c r="AA28" t="s">
        <v>133</v>
      </c>
      <c r="AB28">
        <v>2</v>
      </c>
      <c r="AC28" t="s">
        <v>83</v>
      </c>
      <c r="AD28">
        <v>1</v>
      </c>
      <c r="AE28" s="71">
        <f t="shared" si="24"/>
        <v>1</v>
      </c>
      <c r="AF28" s="80">
        <f t="shared" si="2"/>
        <v>2</v>
      </c>
      <c r="AG28" s="14" t="s">
        <v>137</v>
      </c>
      <c r="AH28" t="s">
        <v>73</v>
      </c>
      <c r="AI28" t="s">
        <v>140</v>
      </c>
      <c r="AJ28">
        <v>2</v>
      </c>
      <c r="AK28" t="s">
        <v>83</v>
      </c>
      <c r="AL28">
        <v>1</v>
      </c>
      <c r="AM28" s="71">
        <f t="shared" si="25"/>
        <v>0</v>
      </c>
      <c r="AN28" s="80">
        <f t="shared" si="26"/>
        <v>0</v>
      </c>
      <c r="AO28" s="14" t="s">
        <v>88</v>
      </c>
      <c r="AP28" t="s">
        <v>73</v>
      </c>
      <c r="AQ28" t="s">
        <v>131</v>
      </c>
      <c r="AR28">
        <v>3</v>
      </c>
      <c r="AS28" t="s">
        <v>83</v>
      </c>
      <c r="AT28">
        <v>3</v>
      </c>
      <c r="AU28" s="71">
        <f t="shared" si="3"/>
        <v>0</v>
      </c>
      <c r="AV28" s="80">
        <f t="shared" si="27"/>
        <v>0</v>
      </c>
      <c r="AW28" s="14" t="s">
        <v>90</v>
      </c>
      <c r="AX28" t="s">
        <v>73</v>
      </c>
      <c r="AY28" t="s">
        <v>96</v>
      </c>
      <c r="AZ28">
        <v>2</v>
      </c>
      <c r="BA28" t="s">
        <v>83</v>
      </c>
      <c r="BB28">
        <v>1</v>
      </c>
      <c r="BC28" s="71">
        <f t="shared" si="28"/>
        <v>1</v>
      </c>
      <c r="BD28" s="80">
        <f t="shared" si="4"/>
        <v>2</v>
      </c>
      <c r="BE28" s="14" t="s">
        <v>142</v>
      </c>
      <c r="BF28" t="s">
        <v>73</v>
      </c>
      <c r="BG28" t="s">
        <v>141</v>
      </c>
      <c r="BH28">
        <v>2</v>
      </c>
      <c r="BI28" t="s">
        <v>83</v>
      </c>
      <c r="BJ28">
        <v>1</v>
      </c>
      <c r="BK28" s="71">
        <f t="shared" si="5"/>
        <v>0</v>
      </c>
      <c r="BL28" s="80">
        <f t="shared" si="29"/>
        <v>0</v>
      </c>
      <c r="BM28" s="14" t="s">
        <v>91</v>
      </c>
      <c r="BN28" t="s">
        <v>73</v>
      </c>
      <c r="BO28" t="s">
        <v>166</v>
      </c>
      <c r="BP28">
        <v>3</v>
      </c>
      <c r="BQ28" t="s">
        <v>83</v>
      </c>
      <c r="BR28">
        <v>2</v>
      </c>
      <c r="BS28" s="71">
        <f t="shared" si="30"/>
        <v>0</v>
      </c>
      <c r="BT28" s="80">
        <f t="shared" si="6"/>
        <v>0</v>
      </c>
      <c r="BU28" s="28">
        <f t="shared" si="31"/>
        <v>4</v>
      </c>
      <c r="BV28" s="14" t="str">
        <f t="shared" si="32"/>
        <v>Belgien</v>
      </c>
      <c r="BW28" s="80">
        <f t="shared" si="7"/>
        <v>0</v>
      </c>
      <c r="BX28" s="14" t="str">
        <f t="shared" si="33"/>
        <v>Brasilien</v>
      </c>
      <c r="BY28" s="80">
        <f t="shared" si="34"/>
        <v>7</v>
      </c>
      <c r="BZ28" s="14" t="str">
        <f t="shared" si="35"/>
        <v>England</v>
      </c>
      <c r="CA28" s="80">
        <f t="shared" si="36"/>
        <v>7</v>
      </c>
      <c r="CB28" s="14" t="str">
        <f t="shared" si="37"/>
        <v>Tunesien</v>
      </c>
      <c r="CC28" s="80">
        <f t="shared" si="38"/>
        <v>0</v>
      </c>
      <c r="CD28" s="14" t="str">
        <f t="shared" si="39"/>
        <v>Kanada</v>
      </c>
      <c r="CE28" s="80">
        <f t="shared" si="40"/>
        <v>0</v>
      </c>
      <c r="CF28" s="14" t="str">
        <f t="shared" si="41"/>
        <v>Südkorea</v>
      </c>
      <c r="CG28" s="80">
        <f t="shared" si="42"/>
        <v>0</v>
      </c>
      <c r="CH28" s="14" t="str">
        <f t="shared" si="43"/>
        <v>USA</v>
      </c>
      <c r="CI28" s="80">
        <f t="shared" si="44"/>
        <v>0</v>
      </c>
      <c r="CJ28" s="14" t="str">
        <f t="shared" si="0"/>
        <v>Frankreich</v>
      </c>
      <c r="CK28" s="80">
        <f t="shared" si="45"/>
        <v>7</v>
      </c>
      <c r="CL28" s="27">
        <f t="shared" si="55"/>
        <v>21</v>
      </c>
      <c r="CM28" t="s">
        <v>131</v>
      </c>
      <c r="CN28" t="s">
        <v>73</v>
      </c>
      <c r="CO28" t="s">
        <v>90</v>
      </c>
      <c r="CP28">
        <v>2</v>
      </c>
      <c r="CQ28" t="s">
        <v>83</v>
      </c>
      <c r="CR28">
        <v>2</v>
      </c>
      <c r="CS28" s="71">
        <f t="shared" si="9"/>
        <v>2</v>
      </c>
      <c r="CT28" s="80">
        <f t="shared" si="46"/>
        <v>0</v>
      </c>
      <c r="CU28" t="s">
        <v>85</v>
      </c>
      <c r="CV28" t="s">
        <v>73</v>
      </c>
      <c r="CW28" t="s">
        <v>164</v>
      </c>
      <c r="CX28">
        <v>2</v>
      </c>
      <c r="CY28" t="s">
        <v>83</v>
      </c>
      <c r="CZ28">
        <v>1</v>
      </c>
      <c r="DA28" s="71">
        <f t="shared" si="47"/>
        <v>0</v>
      </c>
      <c r="DB28" s="80">
        <f t="shared" si="48"/>
        <v>0</v>
      </c>
      <c r="DC28" t="s">
        <v>142</v>
      </c>
      <c r="DD28" t="s">
        <v>73</v>
      </c>
      <c r="DE28" t="s">
        <v>91</v>
      </c>
      <c r="DF28">
        <v>3</v>
      </c>
      <c r="DG28" t="s">
        <v>83</v>
      </c>
      <c r="DH28">
        <v>3</v>
      </c>
      <c r="DI28" s="71">
        <f t="shared" si="56"/>
        <v>0</v>
      </c>
      <c r="DJ28" s="80">
        <f t="shared" si="49"/>
        <v>0</v>
      </c>
      <c r="DK28" t="s">
        <v>137</v>
      </c>
      <c r="DL28" t="s">
        <v>73</v>
      </c>
      <c r="DM28" t="s">
        <v>94</v>
      </c>
      <c r="DN28">
        <v>1</v>
      </c>
      <c r="DO28" t="s">
        <v>83</v>
      </c>
      <c r="DP28">
        <v>2</v>
      </c>
      <c r="DQ28" s="71">
        <f t="shared" si="50"/>
        <v>2</v>
      </c>
      <c r="DR28" s="80">
        <f t="shared" si="51"/>
        <v>4</v>
      </c>
      <c r="DS28" s="27">
        <f t="shared" si="11"/>
        <v>4</v>
      </c>
      <c r="DT28" t="str">
        <f t="shared" si="12"/>
        <v>England</v>
      </c>
      <c r="DU28">
        <f t="shared" si="52"/>
        <v>0</v>
      </c>
      <c r="DV28" t="str">
        <f t="shared" si="13"/>
        <v>Brasilien</v>
      </c>
      <c r="DW28">
        <f t="shared" si="53"/>
        <v>0</v>
      </c>
      <c r="DX28" t="str">
        <f t="shared" si="14"/>
        <v>Frankreich</v>
      </c>
      <c r="DY28">
        <f t="shared" si="54"/>
        <v>8</v>
      </c>
      <c r="DZ28" t="str">
        <f t="shared" si="15"/>
        <v>Südkorea</v>
      </c>
      <c r="EA28">
        <f t="shared" si="16"/>
        <v>0</v>
      </c>
      <c r="EB28" s="27">
        <f t="shared" si="17"/>
        <v>8</v>
      </c>
      <c r="EC28" t="s">
        <v>85</v>
      </c>
      <c r="ED28" t="s">
        <v>73</v>
      </c>
      <c r="EE28" t="s">
        <v>90</v>
      </c>
      <c r="EF28">
        <v>2</v>
      </c>
      <c r="EG28" t="s">
        <v>83</v>
      </c>
      <c r="EH28">
        <v>2</v>
      </c>
      <c r="EK28" t="s">
        <v>94</v>
      </c>
      <c r="EL28" t="s">
        <v>73</v>
      </c>
      <c r="EM28" t="s">
        <v>91</v>
      </c>
      <c r="EN28">
        <v>2</v>
      </c>
      <c r="EO28" t="s">
        <v>83</v>
      </c>
      <c r="EP28">
        <v>3</v>
      </c>
      <c r="EU28" t="s">
        <v>90</v>
      </c>
      <c r="EV28" t="s">
        <v>73</v>
      </c>
      <c r="EW28" t="s">
        <v>94</v>
      </c>
      <c r="EX28">
        <v>2</v>
      </c>
      <c r="EY28" t="s">
        <v>83</v>
      </c>
      <c r="EZ28">
        <v>3</v>
      </c>
      <c r="FC28" t="s">
        <v>90</v>
      </c>
      <c r="FD28" t="s">
        <v>73</v>
      </c>
      <c r="FE28" t="s">
        <v>91</v>
      </c>
      <c r="FF28">
        <v>2</v>
      </c>
      <c r="FG28" t="s">
        <v>83</v>
      </c>
      <c r="FH28">
        <v>3</v>
      </c>
      <c r="FL28" t="s">
        <v>90</v>
      </c>
      <c r="FN28" t="s">
        <v>94</v>
      </c>
      <c r="FP28" t="s">
        <v>90</v>
      </c>
      <c r="FR28" t="s">
        <v>91</v>
      </c>
      <c r="FU28">
        <v>180</v>
      </c>
      <c r="FX28" t="s">
        <v>251</v>
      </c>
    </row>
    <row r="29" spans="1:180" x14ac:dyDescent="0.45">
      <c r="A29" s="1">
        <v>26</v>
      </c>
      <c r="B29" s="45">
        <f t="shared" si="1"/>
        <v>352</v>
      </c>
      <c r="C29" s="14" t="s">
        <v>252</v>
      </c>
      <c r="D29" t="s">
        <v>253</v>
      </c>
      <c r="E29" s="15" t="s">
        <v>248</v>
      </c>
      <c r="F29" s="28">
        <f>VOR!IH29</f>
        <v>168</v>
      </c>
      <c r="G29" s="27">
        <f t="shared" si="18"/>
        <v>46</v>
      </c>
      <c r="H29" s="49">
        <f t="shared" si="19"/>
        <v>214</v>
      </c>
      <c r="I29" s="14" t="s">
        <v>84</v>
      </c>
      <c r="J29" t="s">
        <v>73</v>
      </c>
      <c r="K29" t="s">
        <v>137</v>
      </c>
      <c r="L29">
        <v>3</v>
      </c>
      <c r="M29" t="s">
        <v>83</v>
      </c>
      <c r="N29">
        <v>0</v>
      </c>
      <c r="O29" s="77">
        <f t="shared" si="20"/>
        <v>3</v>
      </c>
      <c r="P29" s="80">
        <f t="shared" si="21"/>
        <v>4</v>
      </c>
      <c r="Q29" t="s">
        <v>93</v>
      </c>
      <c r="R29" t="s">
        <v>73</v>
      </c>
      <c r="S29" t="s">
        <v>87</v>
      </c>
      <c r="T29">
        <v>2</v>
      </c>
      <c r="U29" t="s">
        <v>83</v>
      </c>
      <c r="V29">
        <v>1</v>
      </c>
      <c r="W29" s="71">
        <f t="shared" si="22"/>
        <v>3</v>
      </c>
      <c r="X29" s="80">
        <f t="shared" si="23"/>
        <v>8</v>
      </c>
      <c r="Y29" s="14" t="s">
        <v>94</v>
      </c>
      <c r="Z29" t="s">
        <v>73</v>
      </c>
      <c r="AA29" t="s">
        <v>86</v>
      </c>
      <c r="AB29">
        <v>2</v>
      </c>
      <c r="AC29" t="s">
        <v>83</v>
      </c>
      <c r="AD29">
        <v>3</v>
      </c>
      <c r="AE29" s="71">
        <f t="shared" si="24"/>
        <v>3</v>
      </c>
      <c r="AF29" s="80">
        <f t="shared" si="2"/>
        <v>0</v>
      </c>
      <c r="AG29" s="14" t="s">
        <v>85</v>
      </c>
      <c r="AH29" t="s">
        <v>73</v>
      </c>
      <c r="AI29" t="s">
        <v>132</v>
      </c>
      <c r="AJ29">
        <v>2</v>
      </c>
      <c r="AK29" t="s">
        <v>83</v>
      </c>
      <c r="AL29">
        <v>1</v>
      </c>
      <c r="AM29" s="71">
        <f t="shared" si="25"/>
        <v>3</v>
      </c>
      <c r="AN29" s="80">
        <f t="shared" si="26"/>
        <v>4</v>
      </c>
      <c r="AO29" s="14" t="s">
        <v>88</v>
      </c>
      <c r="AP29" t="s">
        <v>73</v>
      </c>
      <c r="AQ29" t="s">
        <v>142</v>
      </c>
      <c r="AR29">
        <v>1</v>
      </c>
      <c r="AS29" t="s">
        <v>83</v>
      </c>
      <c r="AT29">
        <v>0</v>
      </c>
      <c r="AU29" s="71">
        <f t="shared" si="3"/>
        <v>0</v>
      </c>
      <c r="AV29" s="80">
        <f t="shared" si="27"/>
        <v>0</v>
      </c>
      <c r="AW29" s="14" t="s">
        <v>90</v>
      </c>
      <c r="AX29" t="s">
        <v>73</v>
      </c>
      <c r="AY29" t="s">
        <v>138</v>
      </c>
      <c r="AZ29">
        <v>3</v>
      </c>
      <c r="BA29" t="s">
        <v>83</v>
      </c>
      <c r="BB29">
        <v>1</v>
      </c>
      <c r="BC29" s="71">
        <f t="shared" si="28"/>
        <v>1</v>
      </c>
      <c r="BD29" s="80">
        <f t="shared" si="4"/>
        <v>2</v>
      </c>
      <c r="BE29" s="14" t="s">
        <v>131</v>
      </c>
      <c r="BF29" t="s">
        <v>73</v>
      </c>
      <c r="BG29" t="s">
        <v>130</v>
      </c>
      <c r="BH29">
        <v>2</v>
      </c>
      <c r="BI29" t="s">
        <v>83</v>
      </c>
      <c r="BJ29">
        <v>0</v>
      </c>
      <c r="BK29" s="71">
        <f t="shared" si="5"/>
        <v>2</v>
      </c>
      <c r="BL29" s="80">
        <f t="shared" si="29"/>
        <v>0</v>
      </c>
      <c r="BM29" s="14" t="s">
        <v>96</v>
      </c>
      <c r="BN29" t="s">
        <v>73</v>
      </c>
      <c r="BO29" t="s">
        <v>134</v>
      </c>
      <c r="BP29">
        <v>1</v>
      </c>
      <c r="BQ29" t="s">
        <v>83</v>
      </c>
      <c r="BR29">
        <v>2</v>
      </c>
      <c r="BS29" s="71">
        <f t="shared" si="30"/>
        <v>3</v>
      </c>
      <c r="BT29" s="80">
        <f t="shared" si="6"/>
        <v>0</v>
      </c>
      <c r="BU29" s="28">
        <f t="shared" si="31"/>
        <v>18</v>
      </c>
      <c r="BV29" s="14" t="str">
        <f t="shared" si="32"/>
        <v>Deutschland</v>
      </c>
      <c r="BW29" s="80">
        <f t="shared" si="7"/>
        <v>0</v>
      </c>
      <c r="BX29" s="14" t="str">
        <f t="shared" si="33"/>
        <v>Brasilien</v>
      </c>
      <c r="BY29" s="80">
        <f t="shared" si="34"/>
        <v>7</v>
      </c>
      <c r="BZ29" s="14" t="str">
        <f t="shared" si="35"/>
        <v>Niederlande</v>
      </c>
      <c r="CA29" s="80">
        <f t="shared" si="36"/>
        <v>7</v>
      </c>
      <c r="CB29" s="14" t="str">
        <f t="shared" si="37"/>
        <v>Argentinien</v>
      </c>
      <c r="CC29" s="80">
        <f t="shared" si="38"/>
        <v>7</v>
      </c>
      <c r="CD29" s="14" t="str">
        <f t="shared" si="39"/>
        <v>Belgien</v>
      </c>
      <c r="CE29" s="80">
        <f t="shared" si="40"/>
        <v>0</v>
      </c>
      <c r="CF29" s="14" t="str">
        <f t="shared" si="41"/>
        <v>Schweiz</v>
      </c>
      <c r="CG29" s="80">
        <f t="shared" si="42"/>
        <v>0</v>
      </c>
      <c r="CH29" s="14" t="str">
        <f t="shared" si="43"/>
        <v>England</v>
      </c>
      <c r="CI29" s="80">
        <f t="shared" si="44"/>
        <v>7</v>
      </c>
      <c r="CJ29" s="14" t="str">
        <f t="shared" si="0"/>
        <v>Polen</v>
      </c>
      <c r="CK29" s="80">
        <f t="shared" si="45"/>
        <v>0</v>
      </c>
      <c r="CL29" s="27">
        <f t="shared" si="55"/>
        <v>28</v>
      </c>
      <c r="CM29" t="s">
        <v>88</v>
      </c>
      <c r="CN29" t="s">
        <v>73</v>
      </c>
      <c r="CO29" t="s">
        <v>90</v>
      </c>
      <c r="CP29">
        <v>1</v>
      </c>
      <c r="CQ29" t="s">
        <v>83</v>
      </c>
      <c r="CR29">
        <v>0</v>
      </c>
      <c r="CS29" s="71">
        <f t="shared" si="9"/>
        <v>2</v>
      </c>
      <c r="CT29" s="80">
        <f t="shared" si="46"/>
        <v>0</v>
      </c>
      <c r="CU29" t="s">
        <v>84</v>
      </c>
      <c r="CV29" t="s">
        <v>73</v>
      </c>
      <c r="CW29" t="s">
        <v>93</v>
      </c>
      <c r="CX29">
        <v>3</v>
      </c>
      <c r="CY29" t="s">
        <v>83</v>
      </c>
      <c r="CZ29">
        <v>2</v>
      </c>
      <c r="DA29" s="71">
        <f t="shared" si="47"/>
        <v>3</v>
      </c>
      <c r="DB29" s="80">
        <f t="shared" si="48"/>
        <v>0</v>
      </c>
      <c r="DC29" t="s">
        <v>131</v>
      </c>
      <c r="DD29" t="s">
        <v>73</v>
      </c>
      <c r="DE29" t="s">
        <v>134</v>
      </c>
      <c r="DF29">
        <v>1</v>
      </c>
      <c r="DG29" t="s">
        <v>83</v>
      </c>
      <c r="DH29">
        <v>0</v>
      </c>
      <c r="DI29" s="71">
        <f t="shared" si="56"/>
        <v>0</v>
      </c>
      <c r="DJ29" s="80">
        <f t="shared" si="49"/>
        <v>0</v>
      </c>
      <c r="DK29" t="s">
        <v>85</v>
      </c>
      <c r="DL29" t="s">
        <v>73</v>
      </c>
      <c r="DM29" t="s">
        <v>86</v>
      </c>
      <c r="DN29">
        <v>2</v>
      </c>
      <c r="DO29" t="s">
        <v>83</v>
      </c>
      <c r="DP29">
        <v>1</v>
      </c>
      <c r="DQ29" s="71">
        <f t="shared" si="50"/>
        <v>1</v>
      </c>
      <c r="DR29" s="80">
        <f t="shared" si="51"/>
        <v>0</v>
      </c>
      <c r="DS29" s="27">
        <f t="shared" si="11"/>
        <v>0</v>
      </c>
      <c r="DT29" t="str">
        <f t="shared" si="12"/>
        <v>Niederlande</v>
      </c>
      <c r="DU29">
        <f t="shared" si="52"/>
        <v>0</v>
      </c>
      <c r="DV29" t="str">
        <f t="shared" si="13"/>
        <v>Deutschland</v>
      </c>
      <c r="DW29">
        <f t="shared" si="53"/>
        <v>0</v>
      </c>
      <c r="DX29" t="str">
        <f t="shared" si="14"/>
        <v>England</v>
      </c>
      <c r="DY29">
        <f t="shared" si="54"/>
        <v>0</v>
      </c>
      <c r="DZ29" t="str">
        <f t="shared" si="15"/>
        <v>Belgien</v>
      </c>
      <c r="EA29">
        <f t="shared" si="16"/>
        <v>0</v>
      </c>
      <c r="EB29" s="27">
        <f t="shared" si="17"/>
        <v>0</v>
      </c>
      <c r="EC29" t="s">
        <v>84</v>
      </c>
      <c r="ED29" t="s">
        <v>73</v>
      </c>
      <c r="EE29" t="s">
        <v>88</v>
      </c>
      <c r="EF29">
        <v>2</v>
      </c>
      <c r="EG29" t="s">
        <v>83</v>
      </c>
      <c r="EH29">
        <v>3</v>
      </c>
      <c r="EK29" t="s">
        <v>85</v>
      </c>
      <c r="EL29" t="s">
        <v>73</v>
      </c>
      <c r="EM29" t="s">
        <v>131</v>
      </c>
      <c r="EN29">
        <v>2</v>
      </c>
      <c r="EO29" t="s">
        <v>83</v>
      </c>
      <c r="EP29">
        <v>1</v>
      </c>
      <c r="EU29" t="s">
        <v>84</v>
      </c>
      <c r="EV29" t="s">
        <v>73</v>
      </c>
      <c r="EW29" t="s">
        <v>131</v>
      </c>
      <c r="EX29">
        <v>2</v>
      </c>
      <c r="EY29" t="s">
        <v>83</v>
      </c>
      <c r="EZ29">
        <v>0</v>
      </c>
      <c r="FC29" t="s">
        <v>88</v>
      </c>
      <c r="FD29" t="s">
        <v>73</v>
      </c>
      <c r="FE29" t="s">
        <v>85</v>
      </c>
      <c r="FF29">
        <v>2</v>
      </c>
      <c r="FG29" t="s">
        <v>83</v>
      </c>
      <c r="FH29">
        <v>1</v>
      </c>
      <c r="FL29" t="s">
        <v>131</v>
      </c>
      <c r="FN29" t="s">
        <v>84</v>
      </c>
      <c r="FP29" t="s">
        <v>85</v>
      </c>
      <c r="FR29" t="s">
        <v>88</v>
      </c>
      <c r="FU29">
        <v>222</v>
      </c>
      <c r="FX29" t="s">
        <v>254</v>
      </c>
    </row>
    <row r="30" spans="1:180" x14ac:dyDescent="0.45">
      <c r="A30" s="1">
        <v>27</v>
      </c>
      <c r="B30" s="45">
        <f t="shared" si="1"/>
        <v>442</v>
      </c>
      <c r="C30" s="14" t="s">
        <v>255</v>
      </c>
      <c r="D30" t="s">
        <v>255</v>
      </c>
      <c r="E30" s="15" t="s">
        <v>248</v>
      </c>
      <c r="F30" s="28">
        <f>VOR!IH30</f>
        <v>141</v>
      </c>
      <c r="G30" s="27">
        <f t="shared" si="18"/>
        <v>58</v>
      </c>
      <c r="H30" s="49">
        <f t="shared" si="19"/>
        <v>199</v>
      </c>
      <c r="I30" s="14" t="s">
        <v>140</v>
      </c>
      <c r="J30" t="s">
        <v>73</v>
      </c>
      <c r="K30" t="s">
        <v>85</v>
      </c>
      <c r="L30">
        <v>2</v>
      </c>
      <c r="M30" t="s">
        <v>83</v>
      </c>
      <c r="N30">
        <v>4</v>
      </c>
      <c r="O30" s="77">
        <f t="shared" si="20"/>
        <v>0</v>
      </c>
      <c r="P30" s="80">
        <f t="shared" si="21"/>
        <v>0</v>
      </c>
      <c r="Q30" t="s">
        <v>86</v>
      </c>
      <c r="R30" t="s">
        <v>73</v>
      </c>
      <c r="S30" t="s">
        <v>94</v>
      </c>
      <c r="T30">
        <v>1</v>
      </c>
      <c r="U30" t="s">
        <v>83</v>
      </c>
      <c r="V30">
        <v>2</v>
      </c>
      <c r="W30" s="71">
        <f t="shared" si="22"/>
        <v>0</v>
      </c>
      <c r="X30" s="80">
        <f t="shared" si="23"/>
        <v>0</v>
      </c>
      <c r="Y30" s="14" t="s">
        <v>129</v>
      </c>
      <c r="Z30" t="s">
        <v>73</v>
      </c>
      <c r="AA30" t="s">
        <v>93</v>
      </c>
      <c r="AB30">
        <v>2</v>
      </c>
      <c r="AC30" t="s">
        <v>83</v>
      </c>
      <c r="AD30">
        <v>4</v>
      </c>
      <c r="AE30" s="71">
        <f t="shared" si="24"/>
        <v>0</v>
      </c>
      <c r="AF30" s="80">
        <f t="shared" si="2"/>
        <v>0</v>
      </c>
      <c r="AG30" s="14" t="s">
        <v>181</v>
      </c>
      <c r="AH30" t="s">
        <v>73</v>
      </c>
      <c r="AI30" t="s">
        <v>84</v>
      </c>
      <c r="AJ30">
        <v>0</v>
      </c>
      <c r="AK30" t="s">
        <v>83</v>
      </c>
      <c r="AL30">
        <v>2</v>
      </c>
      <c r="AM30" s="71">
        <f t="shared" si="25"/>
        <v>0</v>
      </c>
      <c r="AN30" s="80">
        <f t="shared" si="26"/>
        <v>0</v>
      </c>
      <c r="AO30" s="14" t="s">
        <v>88</v>
      </c>
      <c r="AP30" t="s">
        <v>73</v>
      </c>
      <c r="AQ30" t="s">
        <v>95</v>
      </c>
      <c r="AR30">
        <v>3</v>
      </c>
      <c r="AS30" t="s">
        <v>83</v>
      </c>
      <c r="AT30">
        <v>2</v>
      </c>
      <c r="AU30" s="71">
        <f t="shared" si="3"/>
        <v>2</v>
      </c>
      <c r="AV30" s="80">
        <f t="shared" si="27"/>
        <v>0</v>
      </c>
      <c r="AW30" s="14" t="s">
        <v>134</v>
      </c>
      <c r="AX30" t="s">
        <v>73</v>
      </c>
      <c r="AY30" t="s">
        <v>96</v>
      </c>
      <c r="AZ30">
        <v>2</v>
      </c>
      <c r="BA30" t="s">
        <v>83</v>
      </c>
      <c r="BB30">
        <v>3</v>
      </c>
      <c r="BC30" s="71">
        <f t="shared" si="28"/>
        <v>0</v>
      </c>
      <c r="BD30" s="80">
        <f t="shared" si="4"/>
        <v>0</v>
      </c>
      <c r="BE30" s="14" t="s">
        <v>131</v>
      </c>
      <c r="BF30" t="s">
        <v>73</v>
      </c>
      <c r="BG30" t="s">
        <v>130</v>
      </c>
      <c r="BH30">
        <v>1</v>
      </c>
      <c r="BI30" t="s">
        <v>83</v>
      </c>
      <c r="BJ30">
        <v>3</v>
      </c>
      <c r="BK30" s="71">
        <f t="shared" si="5"/>
        <v>2</v>
      </c>
      <c r="BL30" s="80">
        <f t="shared" si="29"/>
        <v>0</v>
      </c>
      <c r="BM30" s="14" t="s">
        <v>138</v>
      </c>
      <c r="BN30" t="s">
        <v>73</v>
      </c>
      <c r="BO30" t="s">
        <v>90</v>
      </c>
      <c r="BP30">
        <v>2</v>
      </c>
      <c r="BQ30" t="s">
        <v>83</v>
      </c>
      <c r="BR30">
        <v>3</v>
      </c>
      <c r="BS30" s="71">
        <f t="shared" si="30"/>
        <v>0</v>
      </c>
      <c r="BT30" s="80">
        <f t="shared" si="6"/>
        <v>0</v>
      </c>
      <c r="BU30" s="28">
        <f t="shared" si="31"/>
        <v>0</v>
      </c>
      <c r="BV30" s="14" t="str">
        <f t="shared" si="32"/>
        <v>Deutschland</v>
      </c>
      <c r="BW30" s="80">
        <f t="shared" si="7"/>
        <v>0</v>
      </c>
      <c r="BX30" s="14" t="str">
        <f t="shared" si="33"/>
        <v>Portugal</v>
      </c>
      <c r="BY30" s="80">
        <f t="shared" si="34"/>
        <v>7</v>
      </c>
      <c r="BZ30" s="14" t="str">
        <f t="shared" si="35"/>
        <v>England</v>
      </c>
      <c r="CA30" s="80">
        <f t="shared" si="36"/>
        <v>7</v>
      </c>
      <c r="CB30" s="14" t="str">
        <f t="shared" si="37"/>
        <v>Frankreich</v>
      </c>
      <c r="CC30" s="80">
        <f t="shared" si="38"/>
        <v>7</v>
      </c>
      <c r="CD30" s="14" t="str">
        <f t="shared" si="39"/>
        <v>Spanien</v>
      </c>
      <c r="CE30" s="80">
        <f t="shared" si="40"/>
        <v>0</v>
      </c>
      <c r="CF30" s="14" t="str">
        <f t="shared" si="41"/>
        <v>Brasilien</v>
      </c>
      <c r="CG30" s="80">
        <f t="shared" si="42"/>
        <v>7</v>
      </c>
      <c r="CH30" s="14" t="str">
        <f t="shared" si="43"/>
        <v>Niederlande</v>
      </c>
      <c r="CI30" s="80">
        <f t="shared" si="44"/>
        <v>7</v>
      </c>
      <c r="CJ30" s="14" t="str">
        <f t="shared" si="0"/>
        <v>Argentinien</v>
      </c>
      <c r="CK30" s="80">
        <f t="shared" si="45"/>
        <v>7</v>
      </c>
      <c r="CL30" s="27">
        <f t="shared" si="55"/>
        <v>42</v>
      </c>
      <c r="CM30" t="s">
        <v>88</v>
      </c>
      <c r="CN30" t="s">
        <v>73</v>
      </c>
      <c r="CO30" t="s">
        <v>96</v>
      </c>
      <c r="CP30">
        <v>2</v>
      </c>
      <c r="CQ30" t="s">
        <v>83</v>
      </c>
      <c r="CR30">
        <v>3</v>
      </c>
      <c r="CS30" s="71">
        <f t="shared" si="9"/>
        <v>0</v>
      </c>
      <c r="CT30" s="80">
        <f t="shared" si="46"/>
        <v>0</v>
      </c>
      <c r="CU30" t="s">
        <v>85</v>
      </c>
      <c r="CV30" t="s">
        <v>73</v>
      </c>
      <c r="CW30" t="s">
        <v>94</v>
      </c>
      <c r="CX30">
        <v>2</v>
      </c>
      <c r="CY30" t="s">
        <v>83</v>
      </c>
      <c r="CZ30">
        <v>3</v>
      </c>
      <c r="DA30" s="71">
        <f t="shared" si="47"/>
        <v>0</v>
      </c>
      <c r="DB30" s="80">
        <f t="shared" si="48"/>
        <v>0</v>
      </c>
      <c r="DC30" t="s">
        <v>130</v>
      </c>
      <c r="DD30" t="s">
        <v>73</v>
      </c>
      <c r="DE30" t="s">
        <v>90</v>
      </c>
      <c r="DF30">
        <v>3</v>
      </c>
      <c r="DG30" t="s">
        <v>83</v>
      </c>
      <c r="DH30">
        <v>2</v>
      </c>
      <c r="DI30" s="71">
        <f t="shared" si="56"/>
        <v>0</v>
      </c>
      <c r="DJ30" s="80">
        <f t="shared" si="49"/>
        <v>0</v>
      </c>
      <c r="DK30" t="s">
        <v>84</v>
      </c>
      <c r="DL30" t="s">
        <v>73</v>
      </c>
      <c r="DM30" t="s">
        <v>93</v>
      </c>
      <c r="DN30">
        <v>0</v>
      </c>
      <c r="DO30" t="s">
        <v>83</v>
      </c>
      <c r="DP30">
        <v>2</v>
      </c>
      <c r="DQ30" s="71">
        <f t="shared" si="50"/>
        <v>0</v>
      </c>
      <c r="DR30" s="80">
        <f t="shared" si="51"/>
        <v>0</v>
      </c>
      <c r="DS30" s="27">
        <f t="shared" si="11"/>
        <v>0</v>
      </c>
      <c r="DT30" t="str">
        <f t="shared" si="12"/>
        <v>Frankreich</v>
      </c>
      <c r="DU30">
        <f t="shared" si="52"/>
        <v>8</v>
      </c>
      <c r="DV30" t="str">
        <f t="shared" si="13"/>
        <v>Portugal</v>
      </c>
      <c r="DW30">
        <f t="shared" si="53"/>
        <v>0</v>
      </c>
      <c r="DX30" t="str">
        <f t="shared" si="14"/>
        <v>Argentinien</v>
      </c>
      <c r="DY30">
        <f t="shared" si="54"/>
        <v>8</v>
      </c>
      <c r="DZ30" t="str">
        <f t="shared" si="15"/>
        <v>Spanien</v>
      </c>
      <c r="EA30">
        <f t="shared" si="16"/>
        <v>0</v>
      </c>
      <c r="EB30" s="27">
        <f t="shared" si="17"/>
        <v>16</v>
      </c>
      <c r="EC30" t="s">
        <v>94</v>
      </c>
      <c r="ED30" t="s">
        <v>73</v>
      </c>
      <c r="EE30" t="s">
        <v>96</v>
      </c>
      <c r="EF30">
        <v>1</v>
      </c>
      <c r="EG30" t="s">
        <v>83</v>
      </c>
      <c r="EH30">
        <v>2</v>
      </c>
      <c r="EK30" t="s">
        <v>93</v>
      </c>
      <c r="EL30" t="s">
        <v>73</v>
      </c>
      <c r="EM30" t="s">
        <v>130</v>
      </c>
      <c r="EN30">
        <v>1</v>
      </c>
      <c r="EO30" t="s">
        <v>83</v>
      </c>
      <c r="EP30">
        <v>1</v>
      </c>
      <c r="EU30" t="s">
        <v>94</v>
      </c>
      <c r="EV30" t="s">
        <v>73</v>
      </c>
      <c r="EW30" t="s">
        <v>130</v>
      </c>
      <c r="EX30">
        <v>1</v>
      </c>
      <c r="EY30" t="s">
        <v>83</v>
      </c>
      <c r="EZ30">
        <v>2</v>
      </c>
      <c r="FC30" t="s">
        <v>96</v>
      </c>
      <c r="FD30" t="s">
        <v>73</v>
      </c>
      <c r="FE30" t="s">
        <v>130</v>
      </c>
      <c r="FF30">
        <v>0</v>
      </c>
      <c r="FG30" t="s">
        <v>83</v>
      </c>
      <c r="FH30">
        <v>1</v>
      </c>
      <c r="FL30" t="s">
        <v>94</v>
      </c>
      <c r="FN30" t="s">
        <v>130</v>
      </c>
      <c r="FP30" t="s">
        <v>96</v>
      </c>
      <c r="FR30" t="s">
        <v>130</v>
      </c>
      <c r="FU30">
        <v>0</v>
      </c>
      <c r="FX30">
        <v>0</v>
      </c>
    </row>
    <row r="31" spans="1:180" x14ac:dyDescent="0.45">
      <c r="A31" s="1">
        <v>28</v>
      </c>
      <c r="B31" s="45">
        <f t="shared" si="1"/>
        <v>707</v>
      </c>
      <c r="C31" s="14" t="s">
        <v>256</v>
      </c>
      <c r="D31" t="s">
        <v>257</v>
      </c>
      <c r="E31" s="15" t="s">
        <v>248</v>
      </c>
      <c r="F31" s="28">
        <f>VOR!IH31</f>
        <v>112</v>
      </c>
      <c r="G31" s="27">
        <f t="shared" si="18"/>
        <v>26</v>
      </c>
      <c r="H31" s="49">
        <f t="shared" si="19"/>
        <v>138</v>
      </c>
      <c r="I31" s="14" t="s">
        <v>136</v>
      </c>
      <c r="J31" t="s">
        <v>73</v>
      </c>
      <c r="K31" t="s">
        <v>85</v>
      </c>
      <c r="L31">
        <v>2</v>
      </c>
      <c r="M31" t="s">
        <v>83</v>
      </c>
      <c r="N31">
        <v>1</v>
      </c>
      <c r="O31" s="77">
        <f t="shared" si="20"/>
        <v>0</v>
      </c>
      <c r="P31" s="80">
        <f t="shared" si="21"/>
        <v>0</v>
      </c>
      <c r="Q31" t="s">
        <v>133</v>
      </c>
      <c r="R31" t="s">
        <v>73</v>
      </c>
      <c r="S31" t="s">
        <v>87</v>
      </c>
      <c r="T31">
        <v>1</v>
      </c>
      <c r="U31" t="s">
        <v>83</v>
      </c>
      <c r="V31">
        <v>2</v>
      </c>
      <c r="W31" s="71">
        <f t="shared" si="22"/>
        <v>2</v>
      </c>
      <c r="X31" s="80">
        <f t="shared" si="23"/>
        <v>0</v>
      </c>
      <c r="Y31" s="14" t="s">
        <v>129</v>
      </c>
      <c r="Z31" t="s">
        <v>73</v>
      </c>
      <c r="AA31" t="s">
        <v>86</v>
      </c>
      <c r="AB31">
        <v>2</v>
      </c>
      <c r="AC31" t="s">
        <v>83</v>
      </c>
      <c r="AD31">
        <v>1</v>
      </c>
      <c r="AE31" s="71">
        <f t="shared" si="24"/>
        <v>2</v>
      </c>
      <c r="AF31" s="80">
        <f t="shared" si="2"/>
        <v>0</v>
      </c>
      <c r="AG31" s="14" t="s">
        <v>137</v>
      </c>
      <c r="AH31" t="s">
        <v>73</v>
      </c>
      <c r="AI31" t="s">
        <v>84</v>
      </c>
      <c r="AJ31">
        <v>1</v>
      </c>
      <c r="AK31" t="s">
        <v>83</v>
      </c>
      <c r="AL31">
        <v>0</v>
      </c>
      <c r="AM31" s="71">
        <f t="shared" si="25"/>
        <v>0</v>
      </c>
      <c r="AN31" s="80">
        <f t="shared" si="26"/>
        <v>0</v>
      </c>
      <c r="AO31" s="14" t="s">
        <v>88</v>
      </c>
      <c r="AP31" t="s">
        <v>73</v>
      </c>
      <c r="AQ31" t="s">
        <v>142</v>
      </c>
      <c r="AR31">
        <v>4</v>
      </c>
      <c r="AS31" t="s">
        <v>83</v>
      </c>
      <c r="AT31">
        <v>2</v>
      </c>
      <c r="AU31" s="71">
        <f t="shared" si="3"/>
        <v>0</v>
      </c>
      <c r="AV31" s="80">
        <f t="shared" si="27"/>
        <v>0</v>
      </c>
      <c r="AW31" s="14" t="s">
        <v>90</v>
      </c>
      <c r="AX31" t="s">
        <v>73</v>
      </c>
      <c r="AY31" t="s">
        <v>138</v>
      </c>
      <c r="AZ31">
        <v>2</v>
      </c>
      <c r="BA31" t="s">
        <v>83</v>
      </c>
      <c r="BB31">
        <v>2</v>
      </c>
      <c r="BC31" s="71">
        <f t="shared" si="28"/>
        <v>1</v>
      </c>
      <c r="BD31" s="80">
        <f t="shared" si="4"/>
        <v>0</v>
      </c>
      <c r="BE31" s="14" t="s">
        <v>95</v>
      </c>
      <c r="BF31" t="s">
        <v>73</v>
      </c>
      <c r="BG31" t="s">
        <v>130</v>
      </c>
      <c r="BH31">
        <v>3</v>
      </c>
      <c r="BI31" t="s">
        <v>83</v>
      </c>
      <c r="BJ31">
        <v>2</v>
      </c>
      <c r="BK31" s="71">
        <f t="shared" si="5"/>
        <v>2</v>
      </c>
      <c r="BL31" s="80">
        <f t="shared" si="29"/>
        <v>0</v>
      </c>
      <c r="BM31" s="14" t="s">
        <v>96</v>
      </c>
      <c r="BN31" t="s">
        <v>73</v>
      </c>
      <c r="BO31" t="s">
        <v>134</v>
      </c>
      <c r="BP31">
        <v>2</v>
      </c>
      <c r="BQ31" t="s">
        <v>83</v>
      </c>
      <c r="BR31">
        <v>1</v>
      </c>
      <c r="BS31" s="71">
        <f t="shared" si="30"/>
        <v>3</v>
      </c>
      <c r="BT31" s="80">
        <f t="shared" si="6"/>
        <v>4</v>
      </c>
      <c r="BU31" s="28">
        <f t="shared" si="31"/>
        <v>4</v>
      </c>
      <c r="BV31" s="14" t="str">
        <f t="shared" si="32"/>
        <v>Deutschland</v>
      </c>
      <c r="BW31" s="80">
        <f t="shared" si="7"/>
        <v>0</v>
      </c>
      <c r="BX31" s="14" t="str">
        <f t="shared" si="33"/>
        <v>Ghana</v>
      </c>
      <c r="BY31" s="80">
        <f t="shared" si="34"/>
        <v>0</v>
      </c>
      <c r="BZ31" s="14" t="str">
        <f t="shared" si="35"/>
        <v>Ecuador</v>
      </c>
      <c r="CA31" s="80">
        <f t="shared" si="36"/>
        <v>0</v>
      </c>
      <c r="CB31" s="14" t="str">
        <f t="shared" si="37"/>
        <v>Australien</v>
      </c>
      <c r="CC31" s="80">
        <f t="shared" si="38"/>
        <v>0</v>
      </c>
      <c r="CD31" s="14" t="str">
        <f t="shared" si="39"/>
        <v>Kroatien</v>
      </c>
      <c r="CE31" s="80">
        <f t="shared" si="40"/>
        <v>7</v>
      </c>
      <c r="CF31" s="14" t="str">
        <f t="shared" si="41"/>
        <v>Portugal</v>
      </c>
      <c r="CG31" s="80">
        <f t="shared" si="42"/>
        <v>7</v>
      </c>
      <c r="CH31" s="14" t="str">
        <f t="shared" si="43"/>
        <v>USA</v>
      </c>
      <c r="CI31" s="80">
        <f t="shared" si="44"/>
        <v>0</v>
      </c>
      <c r="CJ31" s="14" t="str">
        <f t="shared" si="0"/>
        <v>Dänemark</v>
      </c>
      <c r="CK31" s="80">
        <f t="shared" si="45"/>
        <v>0</v>
      </c>
      <c r="CL31" s="27">
        <f t="shared" si="55"/>
        <v>14</v>
      </c>
      <c r="CM31" t="s">
        <v>88</v>
      </c>
      <c r="CN31" t="s">
        <v>73</v>
      </c>
      <c r="CO31" t="s">
        <v>138</v>
      </c>
      <c r="CP31">
        <v>2</v>
      </c>
      <c r="CQ31" t="s">
        <v>83</v>
      </c>
      <c r="CR31">
        <v>1</v>
      </c>
      <c r="CS31" s="71">
        <f t="shared" si="9"/>
        <v>0</v>
      </c>
      <c r="CT31" s="80">
        <f t="shared" si="46"/>
        <v>0</v>
      </c>
      <c r="CU31" t="s">
        <v>136</v>
      </c>
      <c r="CV31" t="s">
        <v>73</v>
      </c>
      <c r="CW31" t="s">
        <v>87</v>
      </c>
      <c r="CX31">
        <v>1</v>
      </c>
      <c r="CY31" t="s">
        <v>83</v>
      </c>
      <c r="CZ31">
        <v>1</v>
      </c>
      <c r="DA31" s="71">
        <f t="shared" si="47"/>
        <v>0</v>
      </c>
      <c r="DB31" s="80">
        <f t="shared" si="48"/>
        <v>0</v>
      </c>
      <c r="DC31" t="s">
        <v>95</v>
      </c>
      <c r="DD31" t="s">
        <v>73</v>
      </c>
      <c r="DE31" t="s">
        <v>96</v>
      </c>
      <c r="DF31">
        <v>2</v>
      </c>
      <c r="DG31" t="s">
        <v>83</v>
      </c>
      <c r="DH31">
        <v>1</v>
      </c>
      <c r="DI31" s="71">
        <f t="shared" si="56"/>
        <v>0</v>
      </c>
      <c r="DJ31" s="80">
        <f t="shared" si="49"/>
        <v>0</v>
      </c>
      <c r="DK31" t="s">
        <v>137</v>
      </c>
      <c r="DL31" t="s">
        <v>73</v>
      </c>
      <c r="DM31" t="s">
        <v>129</v>
      </c>
      <c r="DN31">
        <v>2</v>
      </c>
      <c r="DO31" t="s">
        <v>83</v>
      </c>
      <c r="DP31">
        <v>2</v>
      </c>
      <c r="DQ31" s="71">
        <f t="shared" si="50"/>
        <v>0</v>
      </c>
      <c r="DR31" s="80">
        <f t="shared" si="51"/>
        <v>0</v>
      </c>
      <c r="DS31" s="27">
        <f t="shared" si="11"/>
        <v>0</v>
      </c>
      <c r="DT31" t="str">
        <f t="shared" si="12"/>
        <v>Australien</v>
      </c>
      <c r="DU31">
        <f t="shared" si="52"/>
        <v>0</v>
      </c>
      <c r="DV31" t="str">
        <f t="shared" si="13"/>
        <v>Deutschland</v>
      </c>
      <c r="DW31">
        <f t="shared" si="53"/>
        <v>0</v>
      </c>
      <c r="DX31" t="str">
        <f t="shared" si="14"/>
        <v>Dänemark</v>
      </c>
      <c r="DY31">
        <f t="shared" si="54"/>
        <v>0</v>
      </c>
      <c r="DZ31" t="str">
        <f t="shared" si="15"/>
        <v>Kroatien</v>
      </c>
      <c r="EA31">
        <f t="shared" si="16"/>
        <v>8</v>
      </c>
      <c r="EB31" s="27">
        <f t="shared" si="17"/>
        <v>8</v>
      </c>
      <c r="EC31" t="s">
        <v>87</v>
      </c>
      <c r="ED31" t="s">
        <v>73</v>
      </c>
      <c r="EE31" t="s">
        <v>88</v>
      </c>
      <c r="EF31">
        <v>0</v>
      </c>
      <c r="EG31" t="s">
        <v>83</v>
      </c>
      <c r="EH31">
        <v>3</v>
      </c>
      <c r="EK31" t="s">
        <v>129</v>
      </c>
      <c r="EL31" t="s">
        <v>73</v>
      </c>
      <c r="EM31" t="s">
        <v>95</v>
      </c>
      <c r="EN31">
        <v>1</v>
      </c>
      <c r="EO31" t="s">
        <v>83</v>
      </c>
      <c r="EP31">
        <v>2</v>
      </c>
      <c r="EU31" t="s">
        <v>87</v>
      </c>
      <c r="EV31" t="s">
        <v>73</v>
      </c>
      <c r="EW31" t="s">
        <v>129</v>
      </c>
      <c r="EX31">
        <v>2</v>
      </c>
      <c r="EY31" t="s">
        <v>83</v>
      </c>
      <c r="EZ31">
        <v>1</v>
      </c>
      <c r="FC31" t="s">
        <v>88</v>
      </c>
      <c r="FD31" t="s">
        <v>73</v>
      </c>
      <c r="FE31" t="s">
        <v>95</v>
      </c>
      <c r="FF31">
        <v>3</v>
      </c>
      <c r="FG31" t="s">
        <v>83</v>
      </c>
      <c r="FH31">
        <v>2</v>
      </c>
      <c r="FL31" t="s">
        <v>129</v>
      </c>
      <c r="FN31" t="s">
        <v>87</v>
      </c>
      <c r="FP31" t="s">
        <v>95</v>
      </c>
      <c r="FR31" t="s">
        <v>88</v>
      </c>
      <c r="FU31">
        <v>0</v>
      </c>
      <c r="FX31" t="s">
        <v>258</v>
      </c>
    </row>
    <row r="32" spans="1:180" x14ac:dyDescent="0.45">
      <c r="A32" s="1">
        <v>29</v>
      </c>
      <c r="B32" s="45">
        <f t="shared" si="1"/>
        <v>304</v>
      </c>
      <c r="C32" s="14" t="s">
        <v>139</v>
      </c>
      <c r="D32" t="s">
        <v>143</v>
      </c>
      <c r="E32" s="15" t="s">
        <v>155</v>
      </c>
      <c r="F32" s="28">
        <f>VOR!IH32</f>
        <v>160</v>
      </c>
      <c r="G32" s="27">
        <f t="shared" si="18"/>
        <v>62</v>
      </c>
      <c r="H32" s="49">
        <f t="shared" si="19"/>
        <v>222</v>
      </c>
      <c r="I32" s="14" t="s">
        <v>84</v>
      </c>
      <c r="J32" t="s">
        <v>73</v>
      </c>
      <c r="K32" t="s">
        <v>92</v>
      </c>
      <c r="L32">
        <v>2</v>
      </c>
      <c r="M32" t="s">
        <v>83</v>
      </c>
      <c r="N32">
        <v>1</v>
      </c>
      <c r="O32" s="77">
        <f t="shared" si="20"/>
        <v>1</v>
      </c>
      <c r="P32" s="80">
        <f t="shared" si="21"/>
        <v>2</v>
      </c>
      <c r="Q32" t="s">
        <v>86</v>
      </c>
      <c r="R32" t="s">
        <v>73</v>
      </c>
      <c r="S32" t="s">
        <v>129</v>
      </c>
      <c r="T32">
        <v>1</v>
      </c>
      <c r="U32" t="s">
        <v>83</v>
      </c>
      <c r="V32">
        <v>1</v>
      </c>
      <c r="W32" s="71">
        <f t="shared" si="22"/>
        <v>0</v>
      </c>
      <c r="X32" s="80">
        <f t="shared" si="23"/>
        <v>0</v>
      </c>
      <c r="Y32" s="14" t="s">
        <v>94</v>
      </c>
      <c r="Z32" t="s">
        <v>73</v>
      </c>
      <c r="AA32" t="s">
        <v>133</v>
      </c>
      <c r="AB32">
        <v>2</v>
      </c>
      <c r="AC32" t="s">
        <v>83</v>
      </c>
      <c r="AD32">
        <v>0</v>
      </c>
      <c r="AE32" s="71">
        <f t="shared" si="24"/>
        <v>1</v>
      </c>
      <c r="AF32" s="80">
        <f t="shared" si="2"/>
        <v>3</v>
      </c>
      <c r="AG32" s="14" t="s">
        <v>85</v>
      </c>
      <c r="AH32" t="s">
        <v>73</v>
      </c>
      <c r="AI32" t="s">
        <v>140</v>
      </c>
      <c r="AJ32">
        <v>2</v>
      </c>
      <c r="AK32" t="s">
        <v>83</v>
      </c>
      <c r="AL32">
        <v>1</v>
      </c>
      <c r="AM32" s="71">
        <f t="shared" si="25"/>
        <v>1</v>
      </c>
      <c r="AN32" s="80">
        <f t="shared" si="26"/>
        <v>2</v>
      </c>
      <c r="AO32" s="14" t="s">
        <v>130</v>
      </c>
      <c r="AP32" t="s">
        <v>73</v>
      </c>
      <c r="AQ32" t="s">
        <v>142</v>
      </c>
      <c r="AR32">
        <v>2</v>
      </c>
      <c r="AS32" t="s">
        <v>83</v>
      </c>
      <c r="AT32">
        <v>0</v>
      </c>
      <c r="AU32" s="71">
        <f t="shared" si="3"/>
        <v>0</v>
      </c>
      <c r="AV32" s="80">
        <f t="shared" si="27"/>
        <v>0</v>
      </c>
      <c r="AW32" s="14" t="s">
        <v>90</v>
      </c>
      <c r="AX32" t="s">
        <v>73</v>
      </c>
      <c r="AY32" t="s">
        <v>138</v>
      </c>
      <c r="AZ32">
        <v>3</v>
      </c>
      <c r="BA32" t="s">
        <v>83</v>
      </c>
      <c r="BB32">
        <v>1</v>
      </c>
      <c r="BC32" s="71">
        <f t="shared" si="28"/>
        <v>1</v>
      </c>
      <c r="BD32" s="80">
        <f t="shared" si="4"/>
        <v>2</v>
      </c>
      <c r="BE32" s="14" t="s">
        <v>131</v>
      </c>
      <c r="BF32" t="s">
        <v>73</v>
      </c>
      <c r="BG32" t="s">
        <v>88</v>
      </c>
      <c r="BH32">
        <v>2</v>
      </c>
      <c r="BI32" t="s">
        <v>83</v>
      </c>
      <c r="BJ32">
        <v>3</v>
      </c>
      <c r="BK32" s="71">
        <f t="shared" si="5"/>
        <v>0</v>
      </c>
      <c r="BL32" s="80">
        <f t="shared" si="29"/>
        <v>0</v>
      </c>
      <c r="BM32" s="14" t="s">
        <v>96</v>
      </c>
      <c r="BN32" t="s">
        <v>73</v>
      </c>
      <c r="BO32" t="s">
        <v>134</v>
      </c>
      <c r="BP32">
        <v>3</v>
      </c>
      <c r="BQ32" t="s">
        <v>83</v>
      </c>
      <c r="BR32">
        <v>2</v>
      </c>
      <c r="BS32" s="71">
        <f t="shared" si="30"/>
        <v>3</v>
      </c>
      <c r="BT32" s="80">
        <f t="shared" si="6"/>
        <v>4</v>
      </c>
      <c r="BU32" s="28">
        <f t="shared" si="31"/>
        <v>13</v>
      </c>
      <c r="BV32" s="14" t="str">
        <f t="shared" si="32"/>
        <v>Spanien</v>
      </c>
      <c r="BW32" s="80">
        <f t="shared" si="7"/>
        <v>0</v>
      </c>
      <c r="BX32" s="14" t="str">
        <f t="shared" si="33"/>
        <v>Brasilien</v>
      </c>
      <c r="BY32" s="80">
        <f t="shared" si="34"/>
        <v>7</v>
      </c>
      <c r="BZ32" s="14" t="str">
        <f t="shared" si="35"/>
        <v>Niederlande</v>
      </c>
      <c r="CA32" s="80">
        <f t="shared" si="36"/>
        <v>7</v>
      </c>
      <c r="CB32" s="14" t="str">
        <f t="shared" si="37"/>
        <v>Dänemark</v>
      </c>
      <c r="CC32" s="80">
        <f t="shared" si="38"/>
        <v>0</v>
      </c>
      <c r="CD32" s="14" t="str">
        <f t="shared" si="39"/>
        <v>Deutschland</v>
      </c>
      <c r="CE32" s="80">
        <f t="shared" si="40"/>
        <v>0</v>
      </c>
      <c r="CF32" s="14" t="str">
        <f t="shared" si="41"/>
        <v>Portugal</v>
      </c>
      <c r="CG32" s="80">
        <f t="shared" si="42"/>
        <v>7</v>
      </c>
      <c r="CH32" s="14" t="str">
        <f t="shared" si="43"/>
        <v>England</v>
      </c>
      <c r="CI32" s="80">
        <f t="shared" si="44"/>
        <v>7</v>
      </c>
      <c r="CJ32" s="14" t="str">
        <f t="shared" si="0"/>
        <v>Frankreich</v>
      </c>
      <c r="CK32" s="80">
        <f t="shared" si="45"/>
        <v>7</v>
      </c>
      <c r="CL32" s="27">
        <f t="shared" si="55"/>
        <v>35</v>
      </c>
      <c r="CM32" t="s">
        <v>130</v>
      </c>
      <c r="CN32" t="s">
        <v>73</v>
      </c>
      <c r="CO32" t="s">
        <v>90</v>
      </c>
      <c r="CP32">
        <v>1</v>
      </c>
      <c r="CQ32" t="s">
        <v>83</v>
      </c>
      <c r="CR32">
        <v>2</v>
      </c>
      <c r="CS32" s="71">
        <f t="shared" si="9"/>
        <v>2</v>
      </c>
      <c r="CT32" s="80">
        <f t="shared" si="46"/>
        <v>0</v>
      </c>
      <c r="CU32" t="s">
        <v>84</v>
      </c>
      <c r="CV32" t="s">
        <v>73</v>
      </c>
      <c r="CW32" t="s">
        <v>129</v>
      </c>
      <c r="CX32">
        <v>2</v>
      </c>
      <c r="CY32" t="s">
        <v>83</v>
      </c>
      <c r="CZ32">
        <v>1</v>
      </c>
      <c r="DA32" s="71">
        <f t="shared" si="47"/>
        <v>1</v>
      </c>
      <c r="DB32" s="80">
        <f t="shared" si="48"/>
        <v>0</v>
      </c>
      <c r="DC32" t="s">
        <v>88</v>
      </c>
      <c r="DD32" t="s">
        <v>73</v>
      </c>
      <c r="DE32" t="s">
        <v>96</v>
      </c>
      <c r="DF32">
        <v>2</v>
      </c>
      <c r="DG32" t="s">
        <v>83</v>
      </c>
      <c r="DH32">
        <v>3</v>
      </c>
      <c r="DI32" s="71">
        <f t="shared" si="56"/>
        <v>0</v>
      </c>
      <c r="DJ32" s="80">
        <f t="shared" si="49"/>
        <v>0</v>
      </c>
      <c r="DK32" t="s">
        <v>85</v>
      </c>
      <c r="DL32" t="s">
        <v>73</v>
      </c>
      <c r="DM32" t="s">
        <v>94</v>
      </c>
      <c r="DN32">
        <v>2</v>
      </c>
      <c r="DO32" t="s">
        <v>83</v>
      </c>
      <c r="DP32">
        <v>3</v>
      </c>
      <c r="DQ32" s="71">
        <f t="shared" si="50"/>
        <v>3</v>
      </c>
      <c r="DR32" s="80">
        <f t="shared" si="51"/>
        <v>6</v>
      </c>
      <c r="DS32" s="27">
        <f t="shared" si="11"/>
        <v>6</v>
      </c>
      <c r="DT32" t="str">
        <f t="shared" si="12"/>
        <v>Niederlande</v>
      </c>
      <c r="DU32">
        <f t="shared" si="52"/>
        <v>0</v>
      </c>
      <c r="DV32" t="str">
        <f t="shared" si="13"/>
        <v>Brasilien</v>
      </c>
      <c r="DW32">
        <f t="shared" si="53"/>
        <v>0</v>
      </c>
      <c r="DX32" t="str">
        <f t="shared" si="14"/>
        <v>Frankreich</v>
      </c>
      <c r="DY32">
        <f t="shared" si="54"/>
        <v>8</v>
      </c>
      <c r="DZ32" t="str">
        <f t="shared" si="15"/>
        <v>Portugal</v>
      </c>
      <c r="EA32">
        <f t="shared" si="16"/>
        <v>0</v>
      </c>
      <c r="EB32" s="27">
        <f t="shared" si="17"/>
        <v>8</v>
      </c>
      <c r="EC32" t="s">
        <v>84</v>
      </c>
      <c r="ED32" t="s">
        <v>73</v>
      </c>
      <c r="EE32" t="s">
        <v>90</v>
      </c>
      <c r="EF32">
        <v>1</v>
      </c>
      <c r="EG32" t="s">
        <v>83</v>
      </c>
      <c r="EH32">
        <v>2</v>
      </c>
      <c r="EK32" t="s">
        <v>94</v>
      </c>
      <c r="EL32" t="s">
        <v>73</v>
      </c>
      <c r="EM32" t="s">
        <v>96</v>
      </c>
      <c r="EN32">
        <v>2</v>
      </c>
      <c r="EO32" t="s">
        <v>83</v>
      </c>
      <c r="EP32">
        <v>3</v>
      </c>
      <c r="EU32" t="s">
        <v>84</v>
      </c>
      <c r="EV32" t="s">
        <v>73</v>
      </c>
      <c r="EW32" t="s">
        <v>94</v>
      </c>
      <c r="EX32">
        <v>1</v>
      </c>
      <c r="EY32" t="s">
        <v>83</v>
      </c>
      <c r="EZ32">
        <v>2</v>
      </c>
      <c r="FC32" t="s">
        <v>90</v>
      </c>
      <c r="FD32" t="s">
        <v>73</v>
      </c>
      <c r="FE32" t="s">
        <v>96</v>
      </c>
      <c r="FF32">
        <v>3</v>
      </c>
      <c r="FG32" t="s">
        <v>83</v>
      </c>
      <c r="FH32">
        <v>4</v>
      </c>
      <c r="FL32" t="s">
        <v>84</v>
      </c>
      <c r="FN32" t="s">
        <v>94</v>
      </c>
      <c r="FP32" t="s">
        <v>90</v>
      </c>
      <c r="FR32" t="s">
        <v>96</v>
      </c>
      <c r="FU32">
        <v>0</v>
      </c>
      <c r="FX32">
        <v>0</v>
      </c>
    </row>
    <row r="33" spans="1:180" x14ac:dyDescent="0.45">
      <c r="A33" s="1">
        <v>30</v>
      </c>
      <c r="B33" s="45">
        <f t="shared" si="1"/>
        <v>198</v>
      </c>
      <c r="C33" s="14" t="s">
        <v>144</v>
      </c>
      <c r="D33" t="s">
        <v>145</v>
      </c>
      <c r="E33" s="15" t="s">
        <v>155</v>
      </c>
      <c r="F33" s="28">
        <f>VOR!IH33</f>
        <v>159</v>
      </c>
      <c r="G33" s="27">
        <f t="shared" si="18"/>
        <v>81</v>
      </c>
      <c r="H33" s="49">
        <f t="shared" si="19"/>
        <v>240</v>
      </c>
      <c r="I33" s="14" t="s">
        <v>84</v>
      </c>
      <c r="J33" t="s">
        <v>73</v>
      </c>
      <c r="K33" t="s">
        <v>92</v>
      </c>
      <c r="L33">
        <v>2</v>
      </c>
      <c r="M33" t="s">
        <v>83</v>
      </c>
      <c r="N33">
        <v>1</v>
      </c>
      <c r="O33" s="77">
        <f t="shared" si="20"/>
        <v>1</v>
      </c>
      <c r="P33" s="80">
        <f t="shared" si="21"/>
        <v>2</v>
      </c>
      <c r="Q33" t="s">
        <v>93</v>
      </c>
      <c r="R33" t="s">
        <v>73</v>
      </c>
      <c r="S33" t="s">
        <v>129</v>
      </c>
      <c r="T33">
        <v>3</v>
      </c>
      <c r="U33" t="s">
        <v>83</v>
      </c>
      <c r="V33">
        <v>2</v>
      </c>
      <c r="W33" s="71">
        <f t="shared" si="22"/>
        <v>1</v>
      </c>
      <c r="X33" s="80">
        <f t="shared" si="23"/>
        <v>3</v>
      </c>
      <c r="Y33" s="14" t="s">
        <v>94</v>
      </c>
      <c r="Z33" t="s">
        <v>73</v>
      </c>
      <c r="AA33" t="s">
        <v>86</v>
      </c>
      <c r="AB33">
        <v>2</v>
      </c>
      <c r="AC33" t="s">
        <v>83</v>
      </c>
      <c r="AD33">
        <v>1</v>
      </c>
      <c r="AE33" s="71">
        <f t="shared" si="24"/>
        <v>3</v>
      </c>
      <c r="AF33" s="80">
        <f t="shared" si="2"/>
        <v>4</v>
      </c>
      <c r="AG33" s="14" t="s">
        <v>85</v>
      </c>
      <c r="AH33" t="s">
        <v>73</v>
      </c>
      <c r="AI33" t="s">
        <v>136</v>
      </c>
      <c r="AJ33">
        <v>2</v>
      </c>
      <c r="AK33" t="s">
        <v>83</v>
      </c>
      <c r="AL33">
        <v>0</v>
      </c>
      <c r="AM33" s="71">
        <f t="shared" si="25"/>
        <v>1</v>
      </c>
      <c r="AN33" s="80">
        <f t="shared" si="26"/>
        <v>2</v>
      </c>
      <c r="AO33" s="14" t="s">
        <v>88</v>
      </c>
      <c r="AP33" t="s">
        <v>73</v>
      </c>
      <c r="AQ33" t="s">
        <v>131</v>
      </c>
      <c r="AR33">
        <v>2</v>
      </c>
      <c r="AS33" t="s">
        <v>83</v>
      </c>
      <c r="AT33">
        <v>1</v>
      </c>
      <c r="AU33" s="71">
        <f t="shared" si="3"/>
        <v>0</v>
      </c>
      <c r="AV33" s="80">
        <f t="shared" si="27"/>
        <v>0</v>
      </c>
      <c r="AW33" s="14" t="s">
        <v>134</v>
      </c>
      <c r="AX33" t="s">
        <v>73</v>
      </c>
      <c r="AY33" t="s">
        <v>91</v>
      </c>
      <c r="AZ33">
        <v>2</v>
      </c>
      <c r="BA33" t="s">
        <v>83</v>
      </c>
      <c r="BB33">
        <v>0</v>
      </c>
      <c r="BC33" s="71">
        <f t="shared" si="28"/>
        <v>2</v>
      </c>
      <c r="BD33" s="80">
        <f t="shared" si="4"/>
        <v>0</v>
      </c>
      <c r="BE33" s="14" t="s">
        <v>95</v>
      </c>
      <c r="BF33" t="s">
        <v>73</v>
      </c>
      <c r="BG33" t="s">
        <v>130</v>
      </c>
      <c r="BH33">
        <v>2</v>
      </c>
      <c r="BI33" t="s">
        <v>83</v>
      </c>
      <c r="BJ33">
        <v>1</v>
      </c>
      <c r="BK33" s="71">
        <f t="shared" si="5"/>
        <v>2</v>
      </c>
      <c r="BL33" s="80">
        <f t="shared" si="29"/>
        <v>0</v>
      </c>
      <c r="BM33" s="14" t="s">
        <v>96</v>
      </c>
      <c r="BN33" t="s">
        <v>73</v>
      </c>
      <c r="BO33" t="s">
        <v>90</v>
      </c>
      <c r="BP33">
        <v>1</v>
      </c>
      <c r="BQ33" t="s">
        <v>83</v>
      </c>
      <c r="BR33">
        <v>2</v>
      </c>
      <c r="BS33" s="71">
        <f t="shared" si="30"/>
        <v>1</v>
      </c>
      <c r="BT33" s="80">
        <f t="shared" si="6"/>
        <v>0</v>
      </c>
      <c r="BU33" s="28">
        <f t="shared" si="31"/>
        <v>11</v>
      </c>
      <c r="BV33" s="14" t="str">
        <f t="shared" si="32"/>
        <v>Deutschland</v>
      </c>
      <c r="BW33" s="80">
        <f t="shared" si="7"/>
        <v>0</v>
      </c>
      <c r="BX33" s="14" t="str">
        <f t="shared" si="33"/>
        <v>Schweiz</v>
      </c>
      <c r="BY33" s="80">
        <f t="shared" si="34"/>
        <v>0</v>
      </c>
      <c r="BZ33" s="14" t="str">
        <f t="shared" si="35"/>
        <v>Niederlande</v>
      </c>
      <c r="CA33" s="80">
        <f t="shared" si="36"/>
        <v>7</v>
      </c>
      <c r="CB33" s="14" t="str">
        <f t="shared" si="37"/>
        <v>Argentinien</v>
      </c>
      <c r="CC33" s="80">
        <f t="shared" si="38"/>
        <v>7</v>
      </c>
      <c r="CD33" s="14" t="str">
        <f t="shared" si="39"/>
        <v>Kroatien</v>
      </c>
      <c r="CE33" s="80">
        <f t="shared" si="40"/>
        <v>7</v>
      </c>
      <c r="CF33" s="14" t="str">
        <f t="shared" si="41"/>
        <v>Brasilien</v>
      </c>
      <c r="CG33" s="80">
        <f t="shared" si="42"/>
        <v>7</v>
      </c>
      <c r="CH33" s="14" t="str">
        <f t="shared" si="43"/>
        <v>England</v>
      </c>
      <c r="CI33" s="80">
        <f t="shared" si="44"/>
        <v>7</v>
      </c>
      <c r="CJ33" s="14" t="str">
        <f t="shared" si="0"/>
        <v>Frankreich</v>
      </c>
      <c r="CK33" s="80">
        <f t="shared" si="45"/>
        <v>7</v>
      </c>
      <c r="CL33" s="27">
        <f t="shared" si="55"/>
        <v>42</v>
      </c>
      <c r="CM33" t="s">
        <v>88</v>
      </c>
      <c r="CN33" t="s">
        <v>73</v>
      </c>
      <c r="CO33" t="s">
        <v>134</v>
      </c>
      <c r="CP33">
        <v>1</v>
      </c>
      <c r="CQ33" t="s">
        <v>83</v>
      </c>
      <c r="CR33">
        <v>0</v>
      </c>
      <c r="CS33" s="71">
        <f t="shared" si="9"/>
        <v>0</v>
      </c>
      <c r="CT33" s="80">
        <f t="shared" si="46"/>
        <v>0</v>
      </c>
      <c r="CU33" t="s">
        <v>84</v>
      </c>
      <c r="CV33" t="s">
        <v>73</v>
      </c>
      <c r="CW33" t="s">
        <v>93</v>
      </c>
      <c r="CX33">
        <v>1</v>
      </c>
      <c r="CY33" t="s">
        <v>83</v>
      </c>
      <c r="CZ33">
        <v>2</v>
      </c>
      <c r="DA33" s="71">
        <f t="shared" si="47"/>
        <v>3</v>
      </c>
      <c r="DB33" s="80">
        <f t="shared" si="48"/>
        <v>6</v>
      </c>
      <c r="DC33" t="s">
        <v>95</v>
      </c>
      <c r="DD33" t="s">
        <v>73</v>
      </c>
      <c r="DE33" t="s">
        <v>90</v>
      </c>
      <c r="DF33">
        <v>0</v>
      </c>
      <c r="DG33" t="s">
        <v>83</v>
      </c>
      <c r="DH33">
        <v>1</v>
      </c>
      <c r="DI33" s="71">
        <f t="shared" si="56"/>
        <v>0</v>
      </c>
      <c r="DJ33" s="80">
        <f t="shared" si="49"/>
        <v>0</v>
      </c>
      <c r="DK33" t="s">
        <v>85</v>
      </c>
      <c r="DL33" t="s">
        <v>73</v>
      </c>
      <c r="DM33" t="s">
        <v>94</v>
      </c>
      <c r="DN33">
        <v>0</v>
      </c>
      <c r="DO33" t="s">
        <v>83</v>
      </c>
      <c r="DP33">
        <v>1</v>
      </c>
      <c r="DQ33" s="71">
        <f t="shared" si="50"/>
        <v>3</v>
      </c>
      <c r="DR33" s="80">
        <f t="shared" si="51"/>
        <v>6</v>
      </c>
      <c r="DS33" s="27">
        <f t="shared" si="11"/>
        <v>12</v>
      </c>
      <c r="DT33" t="str">
        <f t="shared" si="12"/>
        <v>Argentinien</v>
      </c>
      <c r="DU33">
        <f t="shared" si="52"/>
        <v>8</v>
      </c>
      <c r="DV33" t="str">
        <f t="shared" si="13"/>
        <v>Deutschland</v>
      </c>
      <c r="DW33">
        <f t="shared" si="53"/>
        <v>0</v>
      </c>
      <c r="DX33" t="str">
        <f t="shared" si="14"/>
        <v>Frankreich</v>
      </c>
      <c r="DY33">
        <f t="shared" si="54"/>
        <v>8</v>
      </c>
      <c r="DZ33" t="str">
        <f t="shared" si="15"/>
        <v>Brasilien</v>
      </c>
      <c r="EA33">
        <f t="shared" si="16"/>
        <v>0</v>
      </c>
      <c r="EB33" s="27">
        <f t="shared" si="17"/>
        <v>16</v>
      </c>
      <c r="EC33" t="s">
        <v>93</v>
      </c>
      <c r="ED33" t="s">
        <v>73</v>
      </c>
      <c r="EE33" t="s">
        <v>88</v>
      </c>
      <c r="EF33">
        <v>0</v>
      </c>
      <c r="EG33" t="s">
        <v>83</v>
      </c>
      <c r="EH33">
        <v>1</v>
      </c>
      <c r="EK33" t="s">
        <v>94</v>
      </c>
      <c r="EL33" t="s">
        <v>73</v>
      </c>
      <c r="EM33" t="s">
        <v>90</v>
      </c>
      <c r="EN33">
        <v>1</v>
      </c>
      <c r="EO33" t="s">
        <v>83</v>
      </c>
      <c r="EP33">
        <v>2</v>
      </c>
      <c r="EU33" t="s">
        <v>93</v>
      </c>
      <c r="EV33" t="s">
        <v>73</v>
      </c>
      <c r="EW33" t="s">
        <v>94</v>
      </c>
      <c r="EX33">
        <v>1</v>
      </c>
      <c r="EY33" t="s">
        <v>83</v>
      </c>
      <c r="EZ33">
        <v>0</v>
      </c>
      <c r="FC33" t="s">
        <v>88</v>
      </c>
      <c r="FD33" t="s">
        <v>73</v>
      </c>
      <c r="FE33" t="s">
        <v>90</v>
      </c>
      <c r="FF33">
        <v>1</v>
      </c>
      <c r="FG33" t="s">
        <v>83</v>
      </c>
      <c r="FH33">
        <v>0</v>
      </c>
      <c r="FL33" t="s">
        <v>94</v>
      </c>
      <c r="FN33" t="s">
        <v>93</v>
      </c>
      <c r="FP33" t="s">
        <v>90</v>
      </c>
      <c r="FR33" t="s">
        <v>88</v>
      </c>
      <c r="FU33">
        <v>188</v>
      </c>
      <c r="FX33" t="s">
        <v>183</v>
      </c>
    </row>
    <row r="34" spans="1:180" x14ac:dyDescent="0.45">
      <c r="A34" s="1">
        <v>31</v>
      </c>
      <c r="B34" s="45">
        <f t="shared" si="1"/>
        <v>317</v>
      </c>
      <c r="C34" s="14" t="s">
        <v>146</v>
      </c>
      <c r="D34" t="s">
        <v>147</v>
      </c>
      <c r="E34" s="15" t="s">
        <v>155</v>
      </c>
      <c r="F34" s="28">
        <f>VOR!IH34</f>
        <v>154</v>
      </c>
      <c r="G34" s="27">
        <f t="shared" si="18"/>
        <v>65</v>
      </c>
      <c r="H34" s="49">
        <f t="shared" si="19"/>
        <v>219</v>
      </c>
      <c r="I34" s="14" t="s">
        <v>132</v>
      </c>
      <c r="J34" t="s">
        <v>73</v>
      </c>
      <c r="K34" t="s">
        <v>92</v>
      </c>
      <c r="L34">
        <v>2</v>
      </c>
      <c r="M34" t="s">
        <v>83</v>
      </c>
      <c r="N34">
        <v>1</v>
      </c>
      <c r="O34" s="77">
        <f t="shared" si="20"/>
        <v>0</v>
      </c>
      <c r="P34" s="80">
        <f t="shared" si="21"/>
        <v>0</v>
      </c>
      <c r="Q34" t="s">
        <v>93</v>
      </c>
      <c r="R34" t="s">
        <v>73</v>
      </c>
      <c r="S34" t="s">
        <v>129</v>
      </c>
      <c r="T34">
        <v>3</v>
      </c>
      <c r="U34" t="s">
        <v>83</v>
      </c>
      <c r="V34">
        <v>1</v>
      </c>
      <c r="W34" s="71">
        <f t="shared" si="22"/>
        <v>1</v>
      </c>
      <c r="X34" s="80">
        <f t="shared" si="23"/>
        <v>2</v>
      </c>
      <c r="Y34" s="14" t="s">
        <v>94</v>
      </c>
      <c r="Z34" t="s">
        <v>73</v>
      </c>
      <c r="AA34" t="s">
        <v>86</v>
      </c>
      <c r="AB34">
        <v>2</v>
      </c>
      <c r="AC34" t="s">
        <v>83</v>
      </c>
      <c r="AD34">
        <v>1</v>
      </c>
      <c r="AE34" s="71">
        <f t="shared" si="24"/>
        <v>3</v>
      </c>
      <c r="AF34" s="80">
        <f t="shared" si="2"/>
        <v>4</v>
      </c>
      <c r="AG34" s="14" t="s">
        <v>85</v>
      </c>
      <c r="AH34" t="s">
        <v>73</v>
      </c>
      <c r="AI34" t="s">
        <v>84</v>
      </c>
      <c r="AJ34">
        <v>2</v>
      </c>
      <c r="AK34" t="s">
        <v>83</v>
      </c>
      <c r="AL34">
        <v>1</v>
      </c>
      <c r="AM34" s="71">
        <f t="shared" si="25"/>
        <v>1</v>
      </c>
      <c r="AN34" s="80">
        <f t="shared" si="26"/>
        <v>2</v>
      </c>
      <c r="AO34" s="14" t="s">
        <v>88</v>
      </c>
      <c r="AP34" t="s">
        <v>73</v>
      </c>
      <c r="AQ34" t="s">
        <v>95</v>
      </c>
      <c r="AR34">
        <v>2</v>
      </c>
      <c r="AS34" t="s">
        <v>83</v>
      </c>
      <c r="AT34">
        <v>1</v>
      </c>
      <c r="AU34" s="71">
        <f t="shared" si="3"/>
        <v>2</v>
      </c>
      <c r="AV34" s="80">
        <f t="shared" si="27"/>
        <v>0</v>
      </c>
      <c r="AW34" s="14" t="s">
        <v>90</v>
      </c>
      <c r="AX34" t="s">
        <v>73</v>
      </c>
      <c r="AY34" t="s">
        <v>138</v>
      </c>
      <c r="AZ34">
        <v>3</v>
      </c>
      <c r="BA34" t="s">
        <v>83</v>
      </c>
      <c r="BB34">
        <v>2</v>
      </c>
      <c r="BC34" s="71">
        <f t="shared" si="28"/>
        <v>1</v>
      </c>
      <c r="BD34" s="80">
        <f t="shared" si="4"/>
        <v>2</v>
      </c>
      <c r="BE34" s="14" t="s">
        <v>131</v>
      </c>
      <c r="BF34" t="s">
        <v>73</v>
      </c>
      <c r="BG34" t="s">
        <v>130</v>
      </c>
      <c r="BH34">
        <v>2</v>
      </c>
      <c r="BI34" t="s">
        <v>83</v>
      </c>
      <c r="BJ34">
        <v>1</v>
      </c>
      <c r="BK34" s="71">
        <f t="shared" si="5"/>
        <v>2</v>
      </c>
      <c r="BL34" s="80">
        <f t="shared" si="29"/>
        <v>0</v>
      </c>
      <c r="BM34" s="14" t="s">
        <v>96</v>
      </c>
      <c r="BN34" t="s">
        <v>73</v>
      </c>
      <c r="BO34" t="s">
        <v>134</v>
      </c>
      <c r="BP34">
        <v>2</v>
      </c>
      <c r="BQ34" t="s">
        <v>83</v>
      </c>
      <c r="BR34">
        <v>1</v>
      </c>
      <c r="BS34" s="71">
        <f t="shared" si="30"/>
        <v>3</v>
      </c>
      <c r="BT34" s="80">
        <f t="shared" si="6"/>
        <v>4</v>
      </c>
      <c r="BU34" s="28">
        <f t="shared" si="31"/>
        <v>14</v>
      </c>
      <c r="BV34" s="14" t="str">
        <f t="shared" si="32"/>
        <v>Deutschland</v>
      </c>
      <c r="BW34" s="80">
        <f t="shared" si="7"/>
        <v>0</v>
      </c>
      <c r="BX34" s="14" t="str">
        <f t="shared" si="33"/>
        <v>Brasilien</v>
      </c>
      <c r="BY34" s="80">
        <f t="shared" si="34"/>
        <v>7</v>
      </c>
      <c r="BZ34" s="14" t="str">
        <f t="shared" si="35"/>
        <v>Senegal</v>
      </c>
      <c r="CA34" s="80">
        <f t="shared" si="36"/>
        <v>0</v>
      </c>
      <c r="CB34" s="14" t="str">
        <f t="shared" si="37"/>
        <v>Argentinien</v>
      </c>
      <c r="CC34" s="80">
        <f t="shared" si="38"/>
        <v>7</v>
      </c>
      <c r="CD34" s="14" t="str">
        <f t="shared" si="39"/>
        <v>Belgien</v>
      </c>
      <c r="CE34" s="80">
        <f t="shared" si="40"/>
        <v>0</v>
      </c>
      <c r="CF34" s="14" t="str">
        <f t="shared" si="41"/>
        <v>Portugal</v>
      </c>
      <c r="CG34" s="80">
        <f t="shared" si="42"/>
        <v>7</v>
      </c>
      <c r="CH34" s="14" t="str">
        <f t="shared" si="43"/>
        <v>England</v>
      </c>
      <c r="CI34" s="80">
        <f t="shared" si="44"/>
        <v>7</v>
      </c>
      <c r="CJ34" s="14" t="str">
        <f t="shared" si="0"/>
        <v>Frankreich</v>
      </c>
      <c r="CK34" s="80">
        <f t="shared" si="45"/>
        <v>7</v>
      </c>
      <c r="CL34" s="27">
        <f t="shared" si="55"/>
        <v>35</v>
      </c>
      <c r="CM34" t="s">
        <v>88</v>
      </c>
      <c r="CN34" t="s">
        <v>73</v>
      </c>
      <c r="CO34" t="s">
        <v>90</v>
      </c>
      <c r="CP34">
        <v>3</v>
      </c>
      <c r="CQ34" t="s">
        <v>83</v>
      </c>
      <c r="CR34">
        <v>2</v>
      </c>
      <c r="CS34" s="71">
        <f t="shared" si="9"/>
        <v>2</v>
      </c>
      <c r="CT34" s="80">
        <f t="shared" si="46"/>
        <v>0</v>
      </c>
      <c r="CU34" t="s">
        <v>132</v>
      </c>
      <c r="CV34" t="s">
        <v>73</v>
      </c>
      <c r="CW34" t="s">
        <v>93</v>
      </c>
      <c r="CX34">
        <v>3</v>
      </c>
      <c r="CY34" t="s">
        <v>83</v>
      </c>
      <c r="CZ34">
        <v>1</v>
      </c>
      <c r="DA34" s="71">
        <f t="shared" si="47"/>
        <v>2</v>
      </c>
      <c r="DB34" s="80">
        <f t="shared" si="48"/>
        <v>0</v>
      </c>
      <c r="DC34" t="s">
        <v>131</v>
      </c>
      <c r="DD34" t="s">
        <v>73</v>
      </c>
      <c r="DE34" t="s">
        <v>96</v>
      </c>
      <c r="DF34">
        <v>2</v>
      </c>
      <c r="DG34" t="s">
        <v>83</v>
      </c>
      <c r="DH34">
        <v>1</v>
      </c>
      <c r="DI34" s="71">
        <f t="shared" si="56"/>
        <v>0</v>
      </c>
      <c r="DJ34" s="80">
        <f t="shared" si="49"/>
        <v>0</v>
      </c>
      <c r="DK34" t="s">
        <v>85</v>
      </c>
      <c r="DL34" t="s">
        <v>73</v>
      </c>
      <c r="DM34" t="s">
        <v>94</v>
      </c>
      <c r="DN34">
        <v>1</v>
      </c>
      <c r="DO34" t="s">
        <v>83</v>
      </c>
      <c r="DP34">
        <v>2</v>
      </c>
      <c r="DQ34" s="71">
        <f t="shared" si="50"/>
        <v>3</v>
      </c>
      <c r="DR34" s="80">
        <f t="shared" si="51"/>
        <v>8</v>
      </c>
      <c r="DS34" s="27">
        <f t="shared" si="11"/>
        <v>8</v>
      </c>
      <c r="DT34" t="str">
        <f t="shared" si="12"/>
        <v>Senegal</v>
      </c>
      <c r="DU34">
        <f t="shared" si="52"/>
        <v>0</v>
      </c>
      <c r="DV34" t="str">
        <f t="shared" si="13"/>
        <v>Deutschland</v>
      </c>
      <c r="DW34">
        <f t="shared" si="53"/>
        <v>0</v>
      </c>
      <c r="DX34" t="str">
        <f t="shared" si="14"/>
        <v>Frankreich</v>
      </c>
      <c r="DY34">
        <f t="shared" si="54"/>
        <v>8</v>
      </c>
      <c r="DZ34" t="str">
        <f t="shared" si="15"/>
        <v>Belgien</v>
      </c>
      <c r="EA34">
        <f t="shared" si="16"/>
        <v>0</v>
      </c>
      <c r="EB34" s="27">
        <f t="shared" si="17"/>
        <v>8</v>
      </c>
      <c r="EC34" t="s">
        <v>132</v>
      </c>
      <c r="ED34" t="s">
        <v>73</v>
      </c>
      <c r="EE34" t="s">
        <v>88</v>
      </c>
      <c r="EF34">
        <v>2</v>
      </c>
      <c r="EG34" t="s">
        <v>83</v>
      </c>
      <c r="EH34">
        <v>3</v>
      </c>
      <c r="EK34" t="s">
        <v>94</v>
      </c>
      <c r="EL34" t="s">
        <v>73</v>
      </c>
      <c r="EM34" t="s">
        <v>131</v>
      </c>
      <c r="EN34">
        <v>3</v>
      </c>
      <c r="EO34" t="s">
        <v>83</v>
      </c>
      <c r="EP34">
        <v>2</v>
      </c>
      <c r="EU34" t="s">
        <v>132</v>
      </c>
      <c r="EV34" t="s">
        <v>73</v>
      </c>
      <c r="EW34" t="s">
        <v>131</v>
      </c>
      <c r="EX34">
        <v>3</v>
      </c>
      <c r="EY34" t="s">
        <v>83</v>
      </c>
      <c r="EZ34">
        <v>2</v>
      </c>
      <c r="FC34" t="s">
        <v>88</v>
      </c>
      <c r="FD34" t="s">
        <v>73</v>
      </c>
      <c r="FE34" t="s">
        <v>94</v>
      </c>
      <c r="FF34">
        <v>1</v>
      </c>
      <c r="FG34" t="s">
        <v>83</v>
      </c>
      <c r="FH34">
        <v>3</v>
      </c>
      <c r="FL34" t="s">
        <v>131</v>
      </c>
      <c r="FN34" t="s">
        <v>132</v>
      </c>
      <c r="FP34" t="s">
        <v>88</v>
      </c>
      <c r="FR34" t="s">
        <v>94</v>
      </c>
      <c r="FU34">
        <v>200</v>
      </c>
      <c r="FX34" t="s">
        <v>184</v>
      </c>
    </row>
    <row r="35" spans="1:180" x14ac:dyDescent="0.45">
      <c r="A35" s="1">
        <v>32</v>
      </c>
      <c r="B35" s="45">
        <f t="shared" si="1"/>
        <v>344</v>
      </c>
      <c r="C35" s="14" t="s">
        <v>148</v>
      </c>
      <c r="D35" t="s">
        <v>149</v>
      </c>
      <c r="E35" s="15" t="s">
        <v>155</v>
      </c>
      <c r="F35" s="28">
        <f>VOR!IH35</f>
        <v>161</v>
      </c>
      <c r="G35" s="27">
        <f t="shared" si="18"/>
        <v>54</v>
      </c>
      <c r="H35" s="49">
        <f t="shared" si="19"/>
        <v>215</v>
      </c>
      <c r="I35" s="14" t="s">
        <v>84</v>
      </c>
      <c r="J35" t="s">
        <v>73</v>
      </c>
      <c r="K35" t="s">
        <v>137</v>
      </c>
      <c r="L35">
        <v>1</v>
      </c>
      <c r="M35" t="s">
        <v>83</v>
      </c>
      <c r="N35">
        <v>3</v>
      </c>
      <c r="O35" s="77">
        <f t="shared" si="20"/>
        <v>3</v>
      </c>
      <c r="P35" s="80">
        <f t="shared" si="21"/>
        <v>0</v>
      </c>
      <c r="Q35" t="s">
        <v>133</v>
      </c>
      <c r="R35" t="s">
        <v>73</v>
      </c>
      <c r="S35" t="s">
        <v>87</v>
      </c>
      <c r="T35">
        <v>2</v>
      </c>
      <c r="U35" t="s">
        <v>83</v>
      </c>
      <c r="V35">
        <v>3</v>
      </c>
      <c r="W35" s="71">
        <f t="shared" si="22"/>
        <v>2</v>
      </c>
      <c r="X35" s="80">
        <f t="shared" si="23"/>
        <v>0</v>
      </c>
      <c r="Y35" s="14" t="s">
        <v>94</v>
      </c>
      <c r="Z35" t="s">
        <v>73</v>
      </c>
      <c r="AA35" t="s">
        <v>93</v>
      </c>
      <c r="AB35">
        <v>3</v>
      </c>
      <c r="AC35" t="s">
        <v>83</v>
      </c>
      <c r="AD35">
        <v>2</v>
      </c>
      <c r="AE35" s="71">
        <f t="shared" si="24"/>
        <v>1</v>
      </c>
      <c r="AF35" s="80">
        <f t="shared" si="2"/>
        <v>2</v>
      </c>
      <c r="AG35" s="14" t="s">
        <v>85</v>
      </c>
      <c r="AH35" t="s">
        <v>73</v>
      </c>
      <c r="AI35" t="s">
        <v>140</v>
      </c>
      <c r="AJ35">
        <v>2</v>
      </c>
      <c r="AK35" t="s">
        <v>83</v>
      </c>
      <c r="AL35">
        <v>1</v>
      </c>
      <c r="AM35" s="71">
        <f t="shared" si="25"/>
        <v>1</v>
      </c>
      <c r="AN35" s="80">
        <f t="shared" si="26"/>
        <v>2</v>
      </c>
      <c r="AO35" s="14" t="s">
        <v>88</v>
      </c>
      <c r="AP35" t="s">
        <v>73</v>
      </c>
      <c r="AQ35" t="s">
        <v>142</v>
      </c>
      <c r="AR35">
        <v>3</v>
      </c>
      <c r="AS35" t="s">
        <v>83</v>
      </c>
      <c r="AT35">
        <v>2</v>
      </c>
      <c r="AU35" s="71">
        <f t="shared" si="3"/>
        <v>0</v>
      </c>
      <c r="AV35" s="80">
        <f t="shared" si="27"/>
        <v>0</v>
      </c>
      <c r="AW35" s="14" t="s">
        <v>90</v>
      </c>
      <c r="AX35" t="s">
        <v>73</v>
      </c>
      <c r="AY35" t="s">
        <v>96</v>
      </c>
      <c r="AZ35">
        <v>3</v>
      </c>
      <c r="BA35" t="s">
        <v>83</v>
      </c>
      <c r="BB35">
        <v>2</v>
      </c>
      <c r="BC35" s="71">
        <f t="shared" si="28"/>
        <v>1</v>
      </c>
      <c r="BD35" s="80">
        <f t="shared" si="4"/>
        <v>2</v>
      </c>
      <c r="BE35" s="14" t="s">
        <v>95</v>
      </c>
      <c r="BF35" t="s">
        <v>73</v>
      </c>
      <c r="BG35" t="s">
        <v>130</v>
      </c>
      <c r="BH35">
        <v>3</v>
      </c>
      <c r="BI35" t="s">
        <v>83</v>
      </c>
      <c r="BJ35">
        <v>2</v>
      </c>
      <c r="BK35" s="71">
        <f t="shared" si="5"/>
        <v>2</v>
      </c>
      <c r="BL35" s="80">
        <f t="shared" si="29"/>
        <v>0</v>
      </c>
      <c r="BM35" s="14" t="s">
        <v>91</v>
      </c>
      <c r="BN35" t="s">
        <v>73</v>
      </c>
      <c r="BO35" t="s">
        <v>150</v>
      </c>
      <c r="BP35">
        <v>3</v>
      </c>
      <c r="BQ35" t="s">
        <v>83</v>
      </c>
      <c r="BR35">
        <v>1</v>
      </c>
      <c r="BS35" s="71">
        <f t="shared" si="30"/>
        <v>0</v>
      </c>
      <c r="BT35" s="80">
        <f t="shared" si="6"/>
        <v>0</v>
      </c>
      <c r="BU35" s="28">
        <f t="shared" si="31"/>
        <v>6</v>
      </c>
      <c r="BV35" s="14" t="str">
        <f t="shared" si="32"/>
        <v>Deutschland</v>
      </c>
      <c r="BW35" s="80">
        <f t="shared" si="7"/>
        <v>0</v>
      </c>
      <c r="BX35" s="14" t="str">
        <f t="shared" si="33"/>
        <v>Brasilien</v>
      </c>
      <c r="BY35" s="80">
        <f t="shared" si="34"/>
        <v>7</v>
      </c>
      <c r="BZ35" s="14" t="str">
        <f t="shared" si="35"/>
        <v>USA</v>
      </c>
      <c r="CA35" s="80">
        <f t="shared" si="36"/>
        <v>0</v>
      </c>
      <c r="CB35" s="14" t="str">
        <f t="shared" si="37"/>
        <v>Australien</v>
      </c>
      <c r="CC35" s="80">
        <f t="shared" si="38"/>
        <v>0</v>
      </c>
      <c r="CD35" s="14" t="str">
        <f t="shared" si="39"/>
        <v>Kroatien</v>
      </c>
      <c r="CE35" s="80">
        <f t="shared" si="40"/>
        <v>7</v>
      </c>
      <c r="CF35" s="14" t="str">
        <f t="shared" si="41"/>
        <v>Südkorea</v>
      </c>
      <c r="CG35" s="80">
        <f t="shared" si="42"/>
        <v>0</v>
      </c>
      <c r="CH35" s="14" t="str">
        <f t="shared" si="43"/>
        <v>England</v>
      </c>
      <c r="CI35" s="80">
        <f t="shared" si="44"/>
        <v>7</v>
      </c>
      <c r="CJ35" s="14" t="str">
        <f t="shared" si="0"/>
        <v>Frankreich</v>
      </c>
      <c r="CK35" s="80">
        <f t="shared" si="45"/>
        <v>7</v>
      </c>
      <c r="CL35" s="27">
        <f t="shared" si="55"/>
        <v>28</v>
      </c>
      <c r="CM35" t="s">
        <v>88</v>
      </c>
      <c r="CN35" t="s">
        <v>73</v>
      </c>
      <c r="CO35" t="s">
        <v>90</v>
      </c>
      <c r="CP35">
        <v>2</v>
      </c>
      <c r="CQ35" t="s">
        <v>83</v>
      </c>
      <c r="CR35">
        <v>3</v>
      </c>
      <c r="CS35" s="71">
        <f t="shared" si="9"/>
        <v>2</v>
      </c>
      <c r="CT35" s="80">
        <f t="shared" si="46"/>
        <v>0</v>
      </c>
      <c r="CU35" t="s">
        <v>137</v>
      </c>
      <c r="CV35" t="s">
        <v>73</v>
      </c>
      <c r="CW35" t="s">
        <v>87</v>
      </c>
      <c r="CX35">
        <v>2</v>
      </c>
      <c r="CY35" t="s">
        <v>83</v>
      </c>
      <c r="CZ35">
        <v>3</v>
      </c>
      <c r="DA35" s="71">
        <f t="shared" si="47"/>
        <v>0</v>
      </c>
      <c r="DB35" s="80">
        <f t="shared" si="48"/>
        <v>0</v>
      </c>
      <c r="DC35" t="s">
        <v>95</v>
      </c>
      <c r="DD35" t="s">
        <v>73</v>
      </c>
      <c r="DE35" t="s">
        <v>91</v>
      </c>
      <c r="DF35">
        <v>3</v>
      </c>
      <c r="DG35" t="s">
        <v>83</v>
      </c>
      <c r="DH35">
        <v>2</v>
      </c>
      <c r="DI35" s="71">
        <f t="shared" si="56"/>
        <v>0</v>
      </c>
      <c r="DJ35" s="80">
        <f t="shared" si="49"/>
        <v>0</v>
      </c>
      <c r="DK35" t="s">
        <v>85</v>
      </c>
      <c r="DL35" t="s">
        <v>73</v>
      </c>
      <c r="DM35" t="s">
        <v>94</v>
      </c>
      <c r="DN35">
        <v>2</v>
      </c>
      <c r="DO35" t="s">
        <v>83</v>
      </c>
      <c r="DP35">
        <v>4</v>
      </c>
      <c r="DQ35" s="71">
        <f t="shared" si="50"/>
        <v>3</v>
      </c>
      <c r="DR35" s="80">
        <f t="shared" si="51"/>
        <v>4</v>
      </c>
      <c r="DS35" s="27">
        <f t="shared" si="11"/>
        <v>4</v>
      </c>
      <c r="DT35" t="str">
        <f t="shared" si="12"/>
        <v>Australien</v>
      </c>
      <c r="DU35">
        <f t="shared" si="52"/>
        <v>0</v>
      </c>
      <c r="DV35" t="str">
        <f t="shared" si="13"/>
        <v>Brasilien</v>
      </c>
      <c r="DW35">
        <f t="shared" si="53"/>
        <v>0</v>
      </c>
      <c r="DX35" t="str">
        <f t="shared" si="14"/>
        <v>Frankreich</v>
      </c>
      <c r="DY35">
        <f t="shared" si="54"/>
        <v>8</v>
      </c>
      <c r="DZ35" t="str">
        <f t="shared" si="15"/>
        <v>Kroatien</v>
      </c>
      <c r="EA35">
        <f t="shared" si="16"/>
        <v>8</v>
      </c>
      <c r="EB35" s="27">
        <f t="shared" si="17"/>
        <v>16</v>
      </c>
      <c r="EC35" t="s">
        <v>87</v>
      </c>
      <c r="ED35" t="s">
        <v>73</v>
      </c>
      <c r="EE35" t="s">
        <v>90</v>
      </c>
      <c r="EF35">
        <v>2</v>
      </c>
      <c r="EG35" t="s">
        <v>83</v>
      </c>
      <c r="EH35">
        <v>3</v>
      </c>
      <c r="EK35" t="s">
        <v>94</v>
      </c>
      <c r="EL35" t="s">
        <v>73</v>
      </c>
      <c r="EM35" t="s">
        <v>95</v>
      </c>
      <c r="EN35">
        <v>3</v>
      </c>
      <c r="EO35" t="s">
        <v>83</v>
      </c>
      <c r="EP35">
        <v>2</v>
      </c>
      <c r="EU35" t="s">
        <v>87</v>
      </c>
      <c r="EV35" t="s">
        <v>73</v>
      </c>
      <c r="EW35" t="s">
        <v>95</v>
      </c>
      <c r="EX35">
        <v>2</v>
      </c>
      <c r="EY35" t="s">
        <v>83</v>
      </c>
      <c r="EZ35">
        <v>3</v>
      </c>
      <c r="FC35" t="s">
        <v>90</v>
      </c>
      <c r="FD35" t="s">
        <v>73</v>
      </c>
      <c r="FE35" t="s">
        <v>94</v>
      </c>
      <c r="FF35">
        <v>2</v>
      </c>
      <c r="FG35" t="s">
        <v>83</v>
      </c>
      <c r="FH35">
        <v>3</v>
      </c>
      <c r="FL35" t="s">
        <v>87</v>
      </c>
      <c r="FN35" t="s">
        <v>95</v>
      </c>
      <c r="FP35" t="s">
        <v>90</v>
      </c>
      <c r="FR35" t="s">
        <v>94</v>
      </c>
      <c r="FU35">
        <v>191</v>
      </c>
      <c r="FX35">
        <v>0</v>
      </c>
    </row>
    <row r="36" spans="1:180" x14ac:dyDescent="0.45">
      <c r="A36" s="1">
        <v>33</v>
      </c>
      <c r="B36" s="45">
        <f t="shared" si="1"/>
        <v>421</v>
      </c>
      <c r="C36" s="14" t="s">
        <v>151</v>
      </c>
      <c r="D36" t="s">
        <v>152</v>
      </c>
      <c r="E36" s="15" t="s">
        <v>155</v>
      </c>
      <c r="F36" s="28">
        <f>VOR!IH36</f>
        <v>156</v>
      </c>
      <c r="G36" s="27">
        <f t="shared" si="18"/>
        <v>48</v>
      </c>
      <c r="H36" s="49">
        <f t="shared" si="19"/>
        <v>204</v>
      </c>
      <c r="I36" s="14" t="s">
        <v>84</v>
      </c>
      <c r="J36" t="s">
        <v>73</v>
      </c>
      <c r="K36" t="s">
        <v>137</v>
      </c>
      <c r="L36">
        <v>2</v>
      </c>
      <c r="M36" t="s">
        <v>83</v>
      </c>
      <c r="N36">
        <v>1</v>
      </c>
      <c r="O36" s="77">
        <f t="shared" si="20"/>
        <v>3</v>
      </c>
      <c r="P36" s="80">
        <f t="shared" si="21"/>
        <v>4</v>
      </c>
      <c r="Q36" t="s">
        <v>133</v>
      </c>
      <c r="R36" t="s">
        <v>73</v>
      </c>
      <c r="S36" t="s">
        <v>94</v>
      </c>
      <c r="T36">
        <v>0</v>
      </c>
      <c r="U36" t="s">
        <v>83</v>
      </c>
      <c r="V36">
        <v>1</v>
      </c>
      <c r="W36" s="71">
        <f t="shared" si="22"/>
        <v>0</v>
      </c>
      <c r="X36" s="80">
        <f t="shared" si="23"/>
        <v>0</v>
      </c>
      <c r="Y36" s="14" t="s">
        <v>87</v>
      </c>
      <c r="Z36" t="s">
        <v>73</v>
      </c>
      <c r="AA36" t="s">
        <v>86</v>
      </c>
      <c r="AB36">
        <v>3</v>
      </c>
      <c r="AC36" t="s">
        <v>83</v>
      </c>
      <c r="AD36">
        <v>2</v>
      </c>
      <c r="AE36" s="71">
        <f t="shared" si="24"/>
        <v>2</v>
      </c>
      <c r="AF36" s="80">
        <f t="shared" si="2"/>
        <v>0</v>
      </c>
      <c r="AG36" s="14" t="s">
        <v>92</v>
      </c>
      <c r="AH36" t="s">
        <v>73</v>
      </c>
      <c r="AI36" t="s">
        <v>140</v>
      </c>
      <c r="AJ36">
        <v>2</v>
      </c>
      <c r="AK36" t="s">
        <v>83</v>
      </c>
      <c r="AL36">
        <v>1</v>
      </c>
      <c r="AM36" s="71">
        <f t="shared" si="25"/>
        <v>0</v>
      </c>
      <c r="AN36" s="80">
        <f t="shared" si="26"/>
        <v>0</v>
      </c>
      <c r="AO36" s="14" t="s">
        <v>130</v>
      </c>
      <c r="AP36" t="s">
        <v>73</v>
      </c>
      <c r="AQ36" t="s">
        <v>95</v>
      </c>
      <c r="AR36">
        <v>2</v>
      </c>
      <c r="AS36" t="s">
        <v>83</v>
      </c>
      <c r="AT36">
        <v>1</v>
      </c>
      <c r="AU36" s="71">
        <f t="shared" si="3"/>
        <v>2</v>
      </c>
      <c r="AV36" s="80">
        <f t="shared" si="27"/>
        <v>0</v>
      </c>
      <c r="AW36" s="14" t="s">
        <v>90</v>
      </c>
      <c r="AX36" t="s">
        <v>73</v>
      </c>
      <c r="AY36" t="s">
        <v>91</v>
      </c>
      <c r="AZ36">
        <v>2</v>
      </c>
      <c r="BA36" t="s">
        <v>83</v>
      </c>
      <c r="BB36">
        <v>1</v>
      </c>
      <c r="BC36" s="71">
        <f t="shared" si="28"/>
        <v>3</v>
      </c>
      <c r="BD36" s="80">
        <f t="shared" si="4"/>
        <v>4</v>
      </c>
      <c r="BE36" s="14" t="s">
        <v>131</v>
      </c>
      <c r="BF36" t="s">
        <v>73</v>
      </c>
      <c r="BG36" t="s">
        <v>88</v>
      </c>
      <c r="BH36">
        <v>2</v>
      </c>
      <c r="BI36" t="s">
        <v>83</v>
      </c>
      <c r="BJ36">
        <v>1</v>
      </c>
      <c r="BK36" s="71">
        <f t="shared" si="5"/>
        <v>0</v>
      </c>
      <c r="BL36" s="80">
        <f t="shared" si="29"/>
        <v>0</v>
      </c>
      <c r="BM36" s="14" t="s">
        <v>96</v>
      </c>
      <c r="BN36" t="s">
        <v>73</v>
      </c>
      <c r="BO36" t="s">
        <v>134</v>
      </c>
      <c r="BP36">
        <v>2</v>
      </c>
      <c r="BQ36" t="s">
        <v>83</v>
      </c>
      <c r="BR36">
        <v>1</v>
      </c>
      <c r="BS36" s="71">
        <f t="shared" si="30"/>
        <v>3</v>
      </c>
      <c r="BT36" s="80">
        <f t="shared" si="6"/>
        <v>4</v>
      </c>
      <c r="BU36" s="28">
        <f t="shared" si="31"/>
        <v>12</v>
      </c>
      <c r="BV36" s="14" t="str">
        <f t="shared" si="32"/>
        <v>Spanien</v>
      </c>
      <c r="BW36" s="80">
        <f t="shared" si="7"/>
        <v>0</v>
      </c>
      <c r="BX36" s="14" t="str">
        <f t="shared" si="33"/>
        <v>Brasilien</v>
      </c>
      <c r="BY36" s="80">
        <f t="shared" si="34"/>
        <v>7</v>
      </c>
      <c r="BZ36" s="14" t="str">
        <f t="shared" si="35"/>
        <v>Niederlande</v>
      </c>
      <c r="CA36" s="80">
        <f t="shared" si="36"/>
        <v>7</v>
      </c>
      <c r="CB36" s="14" t="str">
        <f t="shared" si="37"/>
        <v>Frankreich</v>
      </c>
      <c r="CC36" s="80">
        <f t="shared" si="38"/>
        <v>7</v>
      </c>
      <c r="CD36" s="14" t="str">
        <f t="shared" si="39"/>
        <v>Belgien</v>
      </c>
      <c r="CE36" s="80">
        <f t="shared" si="40"/>
        <v>0</v>
      </c>
      <c r="CF36" s="14" t="str">
        <f t="shared" si="41"/>
        <v>Portugal</v>
      </c>
      <c r="CG36" s="80">
        <f t="shared" si="42"/>
        <v>7</v>
      </c>
      <c r="CH36" s="14" t="str">
        <f t="shared" si="43"/>
        <v>Wales</v>
      </c>
      <c r="CI36" s="80">
        <f t="shared" si="44"/>
        <v>0</v>
      </c>
      <c r="CJ36" s="14" t="str">
        <f t="shared" si="0"/>
        <v>Australien</v>
      </c>
      <c r="CK36" s="80">
        <f t="shared" si="45"/>
        <v>0</v>
      </c>
      <c r="CL36" s="27">
        <f t="shared" si="55"/>
        <v>28</v>
      </c>
      <c r="CM36" t="s">
        <v>130</v>
      </c>
      <c r="CN36" t="s">
        <v>73</v>
      </c>
      <c r="CO36" t="s">
        <v>90</v>
      </c>
      <c r="CP36">
        <v>0</v>
      </c>
      <c r="CQ36" t="s">
        <v>83</v>
      </c>
      <c r="CR36">
        <v>1</v>
      </c>
      <c r="CS36" s="71">
        <f t="shared" si="9"/>
        <v>2</v>
      </c>
      <c r="CT36" s="80">
        <f t="shared" si="46"/>
        <v>0</v>
      </c>
      <c r="CU36" t="s">
        <v>84</v>
      </c>
      <c r="CV36" t="s">
        <v>73</v>
      </c>
      <c r="CW36" t="s">
        <v>94</v>
      </c>
      <c r="CX36">
        <v>1</v>
      </c>
      <c r="CY36" t="s">
        <v>83</v>
      </c>
      <c r="CZ36">
        <v>2</v>
      </c>
      <c r="DA36" s="71">
        <f t="shared" si="47"/>
        <v>1</v>
      </c>
      <c r="DB36" s="80">
        <f t="shared" si="48"/>
        <v>0</v>
      </c>
      <c r="DC36" t="s">
        <v>131</v>
      </c>
      <c r="DD36" t="s">
        <v>73</v>
      </c>
      <c r="DE36" t="s">
        <v>96</v>
      </c>
      <c r="DF36">
        <v>1</v>
      </c>
      <c r="DG36" t="s">
        <v>83</v>
      </c>
      <c r="DH36">
        <v>2</v>
      </c>
      <c r="DI36" s="71">
        <f t="shared" si="56"/>
        <v>0</v>
      </c>
      <c r="DJ36" s="80">
        <f t="shared" si="49"/>
        <v>0</v>
      </c>
      <c r="DK36" t="s">
        <v>92</v>
      </c>
      <c r="DL36" t="s">
        <v>73</v>
      </c>
      <c r="DM36" t="s">
        <v>87</v>
      </c>
      <c r="DN36">
        <v>1</v>
      </c>
      <c r="DO36" t="s">
        <v>83</v>
      </c>
      <c r="DP36">
        <v>2</v>
      </c>
      <c r="DQ36" s="71">
        <f t="shared" si="50"/>
        <v>0</v>
      </c>
      <c r="DR36" s="80">
        <f t="shared" si="51"/>
        <v>0</v>
      </c>
      <c r="DS36" s="27">
        <f t="shared" si="11"/>
        <v>0</v>
      </c>
      <c r="DT36" t="str">
        <f t="shared" si="12"/>
        <v>Frankreich</v>
      </c>
      <c r="DU36">
        <f t="shared" si="52"/>
        <v>8</v>
      </c>
      <c r="DV36" t="str">
        <f t="shared" si="13"/>
        <v>Brasilien</v>
      </c>
      <c r="DW36">
        <f t="shared" si="53"/>
        <v>0</v>
      </c>
      <c r="DX36" t="str">
        <f t="shared" si="14"/>
        <v>Australien</v>
      </c>
      <c r="DY36">
        <f t="shared" si="54"/>
        <v>0</v>
      </c>
      <c r="DZ36" t="str">
        <f t="shared" si="15"/>
        <v>Portugal</v>
      </c>
      <c r="EA36">
        <f t="shared" si="16"/>
        <v>0</v>
      </c>
      <c r="EB36" s="27">
        <f t="shared" si="17"/>
        <v>8</v>
      </c>
      <c r="EC36" t="s">
        <v>94</v>
      </c>
      <c r="ED36" t="s">
        <v>73</v>
      </c>
      <c r="EE36" t="s">
        <v>90</v>
      </c>
      <c r="EF36">
        <v>1</v>
      </c>
      <c r="EG36" t="s">
        <v>83</v>
      </c>
      <c r="EH36">
        <v>2</v>
      </c>
      <c r="EK36" t="s">
        <v>87</v>
      </c>
      <c r="EL36" t="s">
        <v>73</v>
      </c>
      <c r="EM36" t="s">
        <v>96</v>
      </c>
      <c r="EN36">
        <v>1</v>
      </c>
      <c r="EO36" t="s">
        <v>83</v>
      </c>
      <c r="EP36">
        <v>2</v>
      </c>
      <c r="EU36" t="s">
        <v>94</v>
      </c>
      <c r="EV36" t="s">
        <v>73</v>
      </c>
      <c r="EW36" t="s">
        <v>87</v>
      </c>
      <c r="EX36">
        <v>2</v>
      </c>
      <c r="EY36" t="s">
        <v>83</v>
      </c>
      <c r="EZ36">
        <v>1</v>
      </c>
      <c r="FC36" t="s">
        <v>90</v>
      </c>
      <c r="FD36" t="s">
        <v>73</v>
      </c>
      <c r="FE36" t="s">
        <v>96</v>
      </c>
      <c r="FF36">
        <v>2</v>
      </c>
      <c r="FG36" t="s">
        <v>83</v>
      </c>
      <c r="FH36">
        <v>1</v>
      </c>
      <c r="FL36" t="s">
        <v>87</v>
      </c>
      <c r="FN36" t="s">
        <v>94</v>
      </c>
      <c r="FP36" t="s">
        <v>96</v>
      </c>
      <c r="FR36" t="s">
        <v>90</v>
      </c>
      <c r="FU36">
        <v>180</v>
      </c>
      <c r="FX36" t="s">
        <v>185</v>
      </c>
    </row>
    <row r="37" spans="1:180" x14ac:dyDescent="0.45">
      <c r="A37" s="1">
        <v>34</v>
      </c>
      <c r="B37" s="45">
        <f t="shared" si="1"/>
        <v>9</v>
      </c>
      <c r="C37" s="14" t="s">
        <v>153</v>
      </c>
      <c r="D37" t="s">
        <v>154</v>
      </c>
      <c r="E37" s="15" t="s">
        <v>155</v>
      </c>
      <c r="F37" s="28">
        <f>VOR!IH37</f>
        <v>188</v>
      </c>
      <c r="G37" s="27">
        <f t="shared" si="18"/>
        <v>95</v>
      </c>
      <c r="H37" s="49">
        <f t="shared" si="19"/>
        <v>283</v>
      </c>
      <c r="I37" s="14" t="s">
        <v>84</v>
      </c>
      <c r="J37" t="s">
        <v>73</v>
      </c>
      <c r="K37" t="s">
        <v>92</v>
      </c>
      <c r="L37">
        <v>2</v>
      </c>
      <c r="M37" t="s">
        <v>83</v>
      </c>
      <c r="N37">
        <v>0</v>
      </c>
      <c r="O37" s="77">
        <f t="shared" si="20"/>
        <v>1</v>
      </c>
      <c r="P37" s="80">
        <f t="shared" si="21"/>
        <v>3</v>
      </c>
      <c r="Q37" t="s">
        <v>93</v>
      </c>
      <c r="R37" t="s">
        <v>73</v>
      </c>
      <c r="S37" t="s">
        <v>129</v>
      </c>
      <c r="T37">
        <v>2</v>
      </c>
      <c r="U37" t="s">
        <v>83</v>
      </c>
      <c r="V37">
        <v>1</v>
      </c>
      <c r="W37" s="71">
        <f t="shared" si="22"/>
        <v>1</v>
      </c>
      <c r="X37" s="80">
        <f t="shared" si="23"/>
        <v>4</v>
      </c>
      <c r="Y37" s="14" t="s">
        <v>94</v>
      </c>
      <c r="Z37" t="s">
        <v>73</v>
      </c>
      <c r="AA37" t="s">
        <v>86</v>
      </c>
      <c r="AB37">
        <v>4</v>
      </c>
      <c r="AC37" t="s">
        <v>83</v>
      </c>
      <c r="AD37">
        <v>2</v>
      </c>
      <c r="AE37" s="71">
        <f t="shared" si="24"/>
        <v>3</v>
      </c>
      <c r="AF37" s="80">
        <f t="shared" si="2"/>
        <v>6</v>
      </c>
      <c r="AG37" s="14" t="s">
        <v>85</v>
      </c>
      <c r="AH37" t="s">
        <v>73</v>
      </c>
      <c r="AI37" t="s">
        <v>132</v>
      </c>
      <c r="AJ37">
        <v>3</v>
      </c>
      <c r="AK37" t="s">
        <v>83</v>
      </c>
      <c r="AL37">
        <v>1</v>
      </c>
      <c r="AM37" s="71">
        <f t="shared" si="25"/>
        <v>3</v>
      </c>
      <c r="AN37" s="80">
        <f t="shared" si="26"/>
        <v>4</v>
      </c>
      <c r="AO37" s="14" t="s">
        <v>88</v>
      </c>
      <c r="AP37" t="s">
        <v>73</v>
      </c>
      <c r="AQ37" t="s">
        <v>95</v>
      </c>
      <c r="AR37">
        <v>4</v>
      </c>
      <c r="AS37" t="s">
        <v>83</v>
      </c>
      <c r="AT37">
        <v>3</v>
      </c>
      <c r="AU37" s="71">
        <f t="shared" si="3"/>
        <v>2</v>
      </c>
      <c r="AV37" s="80">
        <f t="shared" si="27"/>
        <v>0</v>
      </c>
      <c r="AW37" s="14" t="s">
        <v>90</v>
      </c>
      <c r="AX37" t="s">
        <v>73</v>
      </c>
      <c r="AY37" t="s">
        <v>135</v>
      </c>
      <c r="AZ37">
        <v>3</v>
      </c>
      <c r="BA37" t="s">
        <v>83</v>
      </c>
      <c r="BB37">
        <v>2</v>
      </c>
      <c r="BC37" s="71">
        <f t="shared" si="28"/>
        <v>1</v>
      </c>
      <c r="BD37" s="80">
        <f t="shared" si="4"/>
        <v>2</v>
      </c>
      <c r="BE37" s="14" t="s">
        <v>131</v>
      </c>
      <c r="BF37" t="s">
        <v>73</v>
      </c>
      <c r="BG37" t="s">
        <v>130</v>
      </c>
      <c r="BH37">
        <v>2</v>
      </c>
      <c r="BI37" t="s">
        <v>83</v>
      </c>
      <c r="BJ37">
        <v>1</v>
      </c>
      <c r="BK37" s="71">
        <f t="shared" si="5"/>
        <v>2</v>
      </c>
      <c r="BL37" s="80">
        <f t="shared" si="29"/>
        <v>0</v>
      </c>
      <c r="BM37" s="14" t="s">
        <v>96</v>
      </c>
      <c r="BN37" t="s">
        <v>73</v>
      </c>
      <c r="BO37" t="s">
        <v>134</v>
      </c>
      <c r="BP37">
        <v>3</v>
      </c>
      <c r="BQ37" t="s">
        <v>83</v>
      </c>
      <c r="BR37">
        <v>2</v>
      </c>
      <c r="BS37" s="71">
        <f t="shared" si="30"/>
        <v>3</v>
      </c>
      <c r="BT37" s="80">
        <f t="shared" si="6"/>
        <v>4</v>
      </c>
      <c r="BU37" s="28">
        <f t="shared" si="31"/>
        <v>23</v>
      </c>
      <c r="BV37" s="14" t="str">
        <f t="shared" si="32"/>
        <v>Deutschland</v>
      </c>
      <c r="BW37" s="80">
        <f t="shared" si="7"/>
        <v>0</v>
      </c>
      <c r="BX37" s="14" t="str">
        <f t="shared" si="33"/>
        <v>Brasilien</v>
      </c>
      <c r="BY37" s="80">
        <f t="shared" si="34"/>
        <v>7</v>
      </c>
      <c r="BZ37" s="14" t="str">
        <f t="shared" si="35"/>
        <v>Niederlande</v>
      </c>
      <c r="CA37" s="80">
        <f t="shared" si="36"/>
        <v>7</v>
      </c>
      <c r="CB37" s="14" t="str">
        <f t="shared" si="37"/>
        <v>Argentinien</v>
      </c>
      <c r="CC37" s="80">
        <f t="shared" si="38"/>
        <v>7</v>
      </c>
      <c r="CD37" s="14" t="str">
        <f t="shared" si="39"/>
        <v>Belgien</v>
      </c>
      <c r="CE37" s="80">
        <f t="shared" si="40"/>
        <v>0</v>
      </c>
      <c r="CF37" s="14" t="str">
        <f t="shared" si="41"/>
        <v>Portugal</v>
      </c>
      <c r="CG37" s="80">
        <f t="shared" si="42"/>
        <v>7</v>
      </c>
      <c r="CH37" s="14" t="str">
        <f t="shared" si="43"/>
        <v>England</v>
      </c>
      <c r="CI37" s="80">
        <f t="shared" si="44"/>
        <v>7</v>
      </c>
      <c r="CJ37" s="14" t="str">
        <f t="shared" si="0"/>
        <v>Frankreich</v>
      </c>
      <c r="CK37" s="80">
        <f t="shared" si="45"/>
        <v>7</v>
      </c>
      <c r="CL37" s="27">
        <f t="shared" si="55"/>
        <v>42</v>
      </c>
      <c r="CM37" t="s">
        <v>88</v>
      </c>
      <c r="CN37" t="s">
        <v>73</v>
      </c>
      <c r="CO37" t="s">
        <v>90</v>
      </c>
      <c r="CP37">
        <v>3</v>
      </c>
      <c r="CQ37" t="s">
        <v>83</v>
      </c>
      <c r="CR37">
        <v>4</v>
      </c>
      <c r="CS37" s="71">
        <f t="shared" si="9"/>
        <v>2</v>
      </c>
      <c r="CT37" s="80">
        <f t="shared" si="46"/>
        <v>0</v>
      </c>
      <c r="CU37" t="s">
        <v>84</v>
      </c>
      <c r="CV37" t="s">
        <v>73</v>
      </c>
      <c r="CW37" t="s">
        <v>93</v>
      </c>
      <c r="CX37">
        <v>2</v>
      </c>
      <c r="CY37" t="s">
        <v>83</v>
      </c>
      <c r="CZ37">
        <v>3</v>
      </c>
      <c r="DA37" s="71">
        <f t="shared" si="47"/>
        <v>3</v>
      </c>
      <c r="DB37" s="80">
        <f t="shared" si="48"/>
        <v>8</v>
      </c>
      <c r="DC37" t="s">
        <v>131</v>
      </c>
      <c r="DD37" t="s">
        <v>73</v>
      </c>
      <c r="DE37" t="s">
        <v>96</v>
      </c>
      <c r="DF37">
        <v>1</v>
      </c>
      <c r="DG37" t="s">
        <v>83</v>
      </c>
      <c r="DH37">
        <v>3</v>
      </c>
      <c r="DI37" s="71">
        <f t="shared" si="56"/>
        <v>0</v>
      </c>
      <c r="DJ37" s="80">
        <f t="shared" si="49"/>
        <v>0</v>
      </c>
      <c r="DK37" t="s">
        <v>85</v>
      </c>
      <c r="DL37" t="s">
        <v>73</v>
      </c>
      <c r="DM37" t="s">
        <v>94</v>
      </c>
      <c r="DN37">
        <v>2</v>
      </c>
      <c r="DO37" t="s">
        <v>83</v>
      </c>
      <c r="DP37">
        <v>3</v>
      </c>
      <c r="DQ37" s="71">
        <f t="shared" si="50"/>
        <v>3</v>
      </c>
      <c r="DR37" s="80">
        <f t="shared" si="51"/>
        <v>6</v>
      </c>
      <c r="DS37" s="27">
        <f t="shared" si="11"/>
        <v>14</v>
      </c>
      <c r="DT37" t="str">
        <f t="shared" si="12"/>
        <v>Argentinien</v>
      </c>
      <c r="DU37">
        <f t="shared" si="52"/>
        <v>8</v>
      </c>
      <c r="DV37" t="str">
        <f t="shared" si="13"/>
        <v>Brasilien</v>
      </c>
      <c r="DW37">
        <f t="shared" si="53"/>
        <v>0</v>
      </c>
      <c r="DX37" t="str">
        <f t="shared" si="14"/>
        <v>Frankreich</v>
      </c>
      <c r="DY37">
        <f t="shared" si="54"/>
        <v>8</v>
      </c>
      <c r="DZ37" t="str">
        <f t="shared" si="15"/>
        <v>Portugal</v>
      </c>
      <c r="EA37">
        <f t="shared" si="16"/>
        <v>0</v>
      </c>
      <c r="EB37" s="27">
        <f t="shared" si="17"/>
        <v>16</v>
      </c>
      <c r="EC37" t="s">
        <v>93</v>
      </c>
      <c r="ED37" t="s">
        <v>73</v>
      </c>
      <c r="EE37" t="s">
        <v>90</v>
      </c>
      <c r="EF37">
        <v>1</v>
      </c>
      <c r="EG37" t="s">
        <v>83</v>
      </c>
      <c r="EH37">
        <v>2</v>
      </c>
      <c r="EK37" t="s">
        <v>94</v>
      </c>
      <c r="EL37" t="s">
        <v>73</v>
      </c>
      <c r="EM37" t="s">
        <v>96</v>
      </c>
      <c r="EN37">
        <v>4</v>
      </c>
      <c r="EO37" t="s">
        <v>83</v>
      </c>
      <c r="EP37">
        <v>2</v>
      </c>
      <c r="EU37" t="s">
        <v>93</v>
      </c>
      <c r="EV37" t="s">
        <v>73</v>
      </c>
      <c r="EW37" t="s">
        <v>96</v>
      </c>
      <c r="EX37">
        <v>3</v>
      </c>
      <c r="EY37" t="s">
        <v>83</v>
      </c>
      <c r="EZ37">
        <v>1</v>
      </c>
      <c r="FC37" t="s">
        <v>90</v>
      </c>
      <c r="FD37" t="s">
        <v>73</v>
      </c>
      <c r="FE37" t="s">
        <v>94</v>
      </c>
      <c r="FF37">
        <v>2</v>
      </c>
      <c r="FG37" t="s">
        <v>83</v>
      </c>
      <c r="FH37">
        <v>1</v>
      </c>
      <c r="FL37" t="s">
        <v>96</v>
      </c>
      <c r="FN37" t="s">
        <v>93</v>
      </c>
      <c r="FP37" t="s">
        <v>94</v>
      </c>
      <c r="FR37" t="s">
        <v>90</v>
      </c>
      <c r="FU37">
        <v>182</v>
      </c>
      <c r="FX37" t="s">
        <v>186</v>
      </c>
    </row>
    <row r="38" spans="1:180" x14ac:dyDescent="0.45">
      <c r="A38" s="1">
        <v>35</v>
      </c>
      <c r="B38" s="45">
        <f t="shared" si="1"/>
        <v>435</v>
      </c>
      <c r="C38" s="14" t="s">
        <v>156</v>
      </c>
      <c r="D38" t="s">
        <v>157</v>
      </c>
      <c r="E38" s="15" t="s">
        <v>155</v>
      </c>
      <c r="F38" s="28">
        <f>VOR!IH38</f>
        <v>155</v>
      </c>
      <c r="G38" s="27">
        <f t="shared" si="18"/>
        <v>46</v>
      </c>
      <c r="H38" s="49">
        <f t="shared" si="19"/>
        <v>201</v>
      </c>
      <c r="I38" s="14" t="s">
        <v>84</v>
      </c>
      <c r="J38" t="s">
        <v>73</v>
      </c>
      <c r="K38" t="s">
        <v>158</v>
      </c>
      <c r="L38">
        <v>2</v>
      </c>
      <c r="M38" t="s">
        <v>83</v>
      </c>
      <c r="N38">
        <v>1</v>
      </c>
      <c r="O38" s="77">
        <f t="shared" si="20"/>
        <v>3</v>
      </c>
      <c r="P38" s="80">
        <f t="shared" si="21"/>
        <v>4</v>
      </c>
      <c r="Q38" t="s">
        <v>93</v>
      </c>
      <c r="R38" t="s">
        <v>73</v>
      </c>
      <c r="S38" t="s">
        <v>94</v>
      </c>
      <c r="T38">
        <v>3</v>
      </c>
      <c r="U38" t="s">
        <v>83</v>
      </c>
      <c r="V38">
        <v>2</v>
      </c>
      <c r="W38" s="71">
        <f t="shared" si="22"/>
        <v>1</v>
      </c>
      <c r="X38" s="80">
        <f t="shared" si="23"/>
        <v>3</v>
      </c>
      <c r="Y38" s="14" t="s">
        <v>129</v>
      </c>
      <c r="Z38" t="s">
        <v>73</v>
      </c>
      <c r="AA38" t="s">
        <v>133</v>
      </c>
      <c r="AB38">
        <v>1</v>
      </c>
      <c r="AC38" t="s">
        <v>83</v>
      </c>
      <c r="AD38">
        <v>2</v>
      </c>
      <c r="AE38" s="71">
        <f t="shared" si="24"/>
        <v>0</v>
      </c>
      <c r="AF38" s="80">
        <f t="shared" si="2"/>
        <v>0</v>
      </c>
      <c r="AG38" s="14" t="s">
        <v>85</v>
      </c>
      <c r="AH38" t="s">
        <v>73</v>
      </c>
      <c r="AI38" t="s">
        <v>132</v>
      </c>
      <c r="AJ38">
        <v>3</v>
      </c>
      <c r="AK38" t="s">
        <v>83</v>
      </c>
      <c r="AL38">
        <v>1</v>
      </c>
      <c r="AM38" s="71">
        <f t="shared" si="25"/>
        <v>3</v>
      </c>
      <c r="AN38" s="80">
        <f t="shared" si="26"/>
        <v>4</v>
      </c>
      <c r="AO38" s="14" t="s">
        <v>130</v>
      </c>
      <c r="AP38" t="s">
        <v>73</v>
      </c>
      <c r="AQ38" t="s">
        <v>142</v>
      </c>
      <c r="AR38">
        <v>2</v>
      </c>
      <c r="AS38" t="s">
        <v>83</v>
      </c>
      <c r="AT38">
        <v>3</v>
      </c>
      <c r="AU38" s="71">
        <f t="shared" si="3"/>
        <v>0</v>
      </c>
      <c r="AV38" s="80">
        <f t="shared" si="27"/>
        <v>0</v>
      </c>
      <c r="AW38" s="14" t="s">
        <v>134</v>
      </c>
      <c r="AX38" t="s">
        <v>73</v>
      </c>
      <c r="AY38" t="s">
        <v>96</v>
      </c>
      <c r="AZ38">
        <v>2</v>
      </c>
      <c r="BA38" t="s">
        <v>83</v>
      </c>
      <c r="BB38">
        <v>1</v>
      </c>
      <c r="BC38" s="71">
        <f t="shared" si="28"/>
        <v>0</v>
      </c>
      <c r="BD38" s="80">
        <f t="shared" si="4"/>
        <v>0</v>
      </c>
      <c r="BE38" s="14" t="s">
        <v>95</v>
      </c>
      <c r="BF38" t="s">
        <v>73</v>
      </c>
      <c r="BG38" t="s">
        <v>88</v>
      </c>
      <c r="BH38">
        <v>1</v>
      </c>
      <c r="BI38" t="s">
        <v>83</v>
      </c>
      <c r="BJ38">
        <v>2</v>
      </c>
      <c r="BK38" s="71">
        <f t="shared" si="5"/>
        <v>0</v>
      </c>
      <c r="BL38" s="80">
        <f t="shared" si="29"/>
        <v>0</v>
      </c>
      <c r="BM38" s="14" t="s">
        <v>135</v>
      </c>
      <c r="BN38" t="s">
        <v>73</v>
      </c>
      <c r="BO38" t="s">
        <v>90</v>
      </c>
      <c r="BP38">
        <v>2</v>
      </c>
      <c r="BQ38" t="s">
        <v>83</v>
      </c>
      <c r="BR38">
        <v>1</v>
      </c>
      <c r="BS38" s="71">
        <f t="shared" si="30"/>
        <v>0</v>
      </c>
      <c r="BT38" s="80">
        <f t="shared" si="6"/>
        <v>0</v>
      </c>
      <c r="BU38" s="28">
        <f t="shared" si="31"/>
        <v>11</v>
      </c>
      <c r="BV38" s="14" t="str">
        <f t="shared" si="32"/>
        <v>Kanada</v>
      </c>
      <c r="BW38" s="80">
        <f t="shared" si="7"/>
        <v>0</v>
      </c>
      <c r="BX38" s="14" t="str">
        <f t="shared" si="33"/>
        <v>Schweiz</v>
      </c>
      <c r="BY38" s="80">
        <f t="shared" si="34"/>
        <v>0</v>
      </c>
      <c r="BZ38" s="14" t="str">
        <f t="shared" si="35"/>
        <v>Niederlande</v>
      </c>
      <c r="CA38" s="80">
        <f t="shared" si="36"/>
        <v>7</v>
      </c>
      <c r="CB38" s="14" t="str">
        <f t="shared" si="37"/>
        <v>Argentinien</v>
      </c>
      <c r="CC38" s="80">
        <f t="shared" si="38"/>
        <v>7</v>
      </c>
      <c r="CD38" s="14" t="str">
        <f t="shared" si="39"/>
        <v>Deutschland</v>
      </c>
      <c r="CE38" s="80">
        <f t="shared" si="40"/>
        <v>0</v>
      </c>
      <c r="CF38" s="14" t="str">
        <f t="shared" si="41"/>
        <v>Uruguay</v>
      </c>
      <c r="CG38" s="80">
        <f t="shared" si="42"/>
        <v>0</v>
      </c>
      <c r="CH38" s="14" t="str">
        <f t="shared" si="43"/>
        <v>England</v>
      </c>
      <c r="CI38" s="80">
        <f t="shared" si="44"/>
        <v>7</v>
      </c>
      <c r="CJ38" s="14" t="str">
        <f t="shared" si="0"/>
        <v>Mexiko</v>
      </c>
      <c r="CK38" s="80">
        <f t="shared" si="45"/>
        <v>0</v>
      </c>
      <c r="CL38" s="27">
        <f t="shared" si="55"/>
        <v>21</v>
      </c>
      <c r="CM38" t="s">
        <v>142</v>
      </c>
      <c r="CN38" t="s">
        <v>73</v>
      </c>
      <c r="CO38" t="s">
        <v>134</v>
      </c>
      <c r="CP38">
        <v>1</v>
      </c>
      <c r="CQ38" t="s">
        <v>83</v>
      </c>
      <c r="CR38">
        <v>2</v>
      </c>
      <c r="CS38" s="71">
        <f t="shared" si="9"/>
        <v>0</v>
      </c>
      <c r="CT38" s="80">
        <f t="shared" si="46"/>
        <v>0</v>
      </c>
      <c r="CU38" t="s">
        <v>84</v>
      </c>
      <c r="CV38" t="s">
        <v>73</v>
      </c>
      <c r="CW38" t="s">
        <v>93</v>
      </c>
      <c r="CX38">
        <v>5</v>
      </c>
      <c r="CY38" t="s">
        <v>83</v>
      </c>
      <c r="CZ38">
        <v>6</v>
      </c>
      <c r="DA38" s="71">
        <f t="shared" si="47"/>
        <v>3</v>
      </c>
      <c r="DB38" s="80">
        <f t="shared" si="48"/>
        <v>6</v>
      </c>
      <c r="DC38" t="s">
        <v>88</v>
      </c>
      <c r="DD38" t="s">
        <v>73</v>
      </c>
      <c r="DE38" t="s">
        <v>135</v>
      </c>
      <c r="DF38">
        <v>2</v>
      </c>
      <c r="DG38" t="s">
        <v>83</v>
      </c>
      <c r="DH38">
        <v>1</v>
      </c>
      <c r="DI38" s="71">
        <f t="shared" si="56"/>
        <v>0</v>
      </c>
      <c r="DJ38" s="80">
        <f t="shared" si="49"/>
        <v>0</v>
      </c>
      <c r="DK38" t="s">
        <v>85</v>
      </c>
      <c r="DL38" t="s">
        <v>73</v>
      </c>
      <c r="DM38" t="s">
        <v>133</v>
      </c>
      <c r="DN38">
        <v>3</v>
      </c>
      <c r="DO38" t="s">
        <v>83</v>
      </c>
      <c r="DP38">
        <v>1</v>
      </c>
      <c r="DQ38" s="71">
        <f t="shared" si="50"/>
        <v>1</v>
      </c>
      <c r="DR38" s="80">
        <f t="shared" si="51"/>
        <v>0</v>
      </c>
      <c r="DS38" s="27">
        <f t="shared" si="11"/>
        <v>6</v>
      </c>
      <c r="DT38" t="str">
        <f t="shared" si="12"/>
        <v>Argentinien</v>
      </c>
      <c r="DU38">
        <f t="shared" si="52"/>
        <v>8</v>
      </c>
      <c r="DV38" t="str">
        <f t="shared" si="13"/>
        <v>Schweiz</v>
      </c>
      <c r="DW38">
        <f t="shared" si="53"/>
        <v>0</v>
      </c>
      <c r="DX38" t="str">
        <f t="shared" si="14"/>
        <v>England</v>
      </c>
      <c r="DY38">
        <f t="shared" si="54"/>
        <v>0</v>
      </c>
      <c r="DZ38" t="str">
        <f t="shared" si="15"/>
        <v>Deutschland</v>
      </c>
      <c r="EA38">
        <f t="shared" si="16"/>
        <v>0</v>
      </c>
      <c r="EB38" s="27">
        <f t="shared" si="17"/>
        <v>8</v>
      </c>
      <c r="EC38" t="s">
        <v>93</v>
      </c>
      <c r="ED38" t="s">
        <v>73</v>
      </c>
      <c r="EE38" t="s">
        <v>134</v>
      </c>
      <c r="EF38">
        <v>7</v>
      </c>
      <c r="EG38" t="s">
        <v>83</v>
      </c>
      <c r="EH38">
        <v>6</v>
      </c>
      <c r="EK38" t="s">
        <v>85</v>
      </c>
      <c r="EL38" t="s">
        <v>73</v>
      </c>
      <c r="EM38" t="s">
        <v>88</v>
      </c>
      <c r="EN38">
        <v>3</v>
      </c>
      <c r="EO38" t="s">
        <v>83</v>
      </c>
      <c r="EP38">
        <v>1</v>
      </c>
      <c r="EU38" t="s">
        <v>134</v>
      </c>
      <c r="EV38" t="s">
        <v>73</v>
      </c>
      <c r="EW38" t="s">
        <v>88</v>
      </c>
      <c r="EX38">
        <v>2</v>
      </c>
      <c r="EY38" t="s">
        <v>83</v>
      </c>
      <c r="EZ38">
        <v>3</v>
      </c>
      <c r="FC38" t="s">
        <v>93</v>
      </c>
      <c r="FD38" t="s">
        <v>73</v>
      </c>
      <c r="FE38" t="s">
        <v>85</v>
      </c>
      <c r="FF38">
        <v>4</v>
      </c>
      <c r="FG38" t="s">
        <v>83</v>
      </c>
      <c r="FH38">
        <v>3</v>
      </c>
      <c r="FL38" t="s">
        <v>134</v>
      </c>
      <c r="FN38" t="s">
        <v>88</v>
      </c>
      <c r="FP38" t="s">
        <v>85</v>
      </c>
      <c r="FR38" t="s">
        <v>93</v>
      </c>
      <c r="FU38">
        <v>202</v>
      </c>
      <c r="FX38" t="s">
        <v>187</v>
      </c>
    </row>
    <row r="39" spans="1:180" x14ac:dyDescent="0.45">
      <c r="A39" s="1">
        <v>36</v>
      </c>
      <c r="B39" s="45">
        <f t="shared" si="1"/>
        <v>102</v>
      </c>
      <c r="C39" s="14" t="s">
        <v>159</v>
      </c>
      <c r="D39" t="s">
        <v>160</v>
      </c>
      <c r="E39" s="15" t="s">
        <v>155</v>
      </c>
      <c r="F39" s="28">
        <f>VOR!IH39</f>
        <v>186</v>
      </c>
      <c r="G39" s="27">
        <f t="shared" si="18"/>
        <v>70</v>
      </c>
      <c r="H39" s="49">
        <f t="shared" si="19"/>
        <v>256</v>
      </c>
      <c r="I39" s="14" t="s">
        <v>161</v>
      </c>
      <c r="J39" t="s">
        <v>73</v>
      </c>
      <c r="K39" t="s">
        <v>92</v>
      </c>
      <c r="L39">
        <v>2</v>
      </c>
      <c r="M39" t="s">
        <v>83</v>
      </c>
      <c r="N39">
        <v>1</v>
      </c>
      <c r="O39" s="77">
        <f t="shared" si="20"/>
        <v>1</v>
      </c>
      <c r="P39" s="80">
        <f t="shared" si="21"/>
        <v>2</v>
      </c>
      <c r="Q39" t="s">
        <v>93</v>
      </c>
      <c r="R39" t="s">
        <v>73</v>
      </c>
      <c r="S39" t="s">
        <v>129</v>
      </c>
      <c r="T39">
        <v>4</v>
      </c>
      <c r="U39" t="s">
        <v>83</v>
      </c>
      <c r="V39">
        <v>5</v>
      </c>
      <c r="W39" s="71">
        <f t="shared" si="22"/>
        <v>1</v>
      </c>
      <c r="X39" s="80">
        <f t="shared" si="23"/>
        <v>0</v>
      </c>
      <c r="Y39" s="14" t="s">
        <v>94</v>
      </c>
      <c r="Z39" t="s">
        <v>73</v>
      </c>
      <c r="AA39" t="s">
        <v>86</v>
      </c>
      <c r="AB39">
        <v>3</v>
      </c>
      <c r="AC39" t="s">
        <v>83</v>
      </c>
      <c r="AD39">
        <v>1</v>
      </c>
      <c r="AE39" s="71">
        <f t="shared" si="24"/>
        <v>3</v>
      </c>
      <c r="AF39" s="80">
        <f t="shared" si="2"/>
        <v>8</v>
      </c>
      <c r="AG39" s="14" t="s">
        <v>85</v>
      </c>
      <c r="AH39" t="s">
        <v>73</v>
      </c>
      <c r="AI39" t="s">
        <v>132</v>
      </c>
      <c r="AJ39">
        <v>2</v>
      </c>
      <c r="AK39" t="s">
        <v>83</v>
      </c>
      <c r="AL39">
        <v>0</v>
      </c>
      <c r="AM39" s="71">
        <f t="shared" si="25"/>
        <v>3</v>
      </c>
      <c r="AN39" s="80">
        <f t="shared" si="26"/>
        <v>4</v>
      </c>
      <c r="AO39" s="14" t="s">
        <v>130</v>
      </c>
      <c r="AP39" t="s">
        <v>73</v>
      </c>
      <c r="AQ39" t="s">
        <v>142</v>
      </c>
      <c r="AR39">
        <v>3</v>
      </c>
      <c r="AS39" t="s">
        <v>83</v>
      </c>
      <c r="AT39">
        <v>1</v>
      </c>
      <c r="AU39" s="71">
        <f t="shared" si="3"/>
        <v>0</v>
      </c>
      <c r="AV39" s="80">
        <f t="shared" si="27"/>
        <v>0</v>
      </c>
      <c r="AW39" s="14" t="s">
        <v>90</v>
      </c>
      <c r="AX39" t="s">
        <v>73</v>
      </c>
      <c r="AY39" t="s">
        <v>135</v>
      </c>
      <c r="AZ39">
        <v>3</v>
      </c>
      <c r="BA39" t="s">
        <v>83</v>
      </c>
      <c r="BB39">
        <v>0</v>
      </c>
      <c r="BC39" s="71">
        <f t="shared" si="28"/>
        <v>1</v>
      </c>
      <c r="BD39" s="80">
        <f t="shared" si="4"/>
        <v>3</v>
      </c>
      <c r="BE39" s="14" t="s">
        <v>95</v>
      </c>
      <c r="BF39" t="s">
        <v>73</v>
      </c>
      <c r="BG39" t="s">
        <v>88</v>
      </c>
      <c r="BH39">
        <v>1</v>
      </c>
      <c r="BI39" t="s">
        <v>83</v>
      </c>
      <c r="BJ39">
        <v>2</v>
      </c>
      <c r="BK39" s="71">
        <f t="shared" si="5"/>
        <v>0</v>
      </c>
      <c r="BL39" s="80">
        <f t="shared" si="29"/>
        <v>0</v>
      </c>
      <c r="BM39" s="14" t="s">
        <v>96</v>
      </c>
      <c r="BN39" t="s">
        <v>73</v>
      </c>
      <c r="BO39" t="s">
        <v>134</v>
      </c>
      <c r="BP39">
        <v>2</v>
      </c>
      <c r="BQ39" t="s">
        <v>83</v>
      </c>
      <c r="BR39">
        <v>1</v>
      </c>
      <c r="BS39" s="71">
        <f t="shared" si="30"/>
        <v>3</v>
      </c>
      <c r="BT39" s="80">
        <f t="shared" si="6"/>
        <v>4</v>
      </c>
      <c r="BU39" s="28">
        <f t="shared" si="31"/>
        <v>21</v>
      </c>
      <c r="BV39" s="14" t="str">
        <f t="shared" si="32"/>
        <v>Spanien</v>
      </c>
      <c r="BW39" s="80">
        <f t="shared" si="7"/>
        <v>0</v>
      </c>
      <c r="BX39" s="14" t="str">
        <f t="shared" si="33"/>
        <v>Brasilien</v>
      </c>
      <c r="BY39" s="80">
        <f t="shared" si="34"/>
        <v>7</v>
      </c>
      <c r="BZ39" s="14" t="str">
        <f t="shared" si="35"/>
        <v>niederlande</v>
      </c>
      <c r="CA39" s="80">
        <f t="shared" si="36"/>
        <v>7</v>
      </c>
      <c r="CB39" s="14" t="str">
        <f t="shared" si="37"/>
        <v>Dänemark</v>
      </c>
      <c r="CC39" s="80">
        <f t="shared" si="38"/>
        <v>0</v>
      </c>
      <c r="CD39" s="14" t="str">
        <f t="shared" si="39"/>
        <v>Deutschland</v>
      </c>
      <c r="CE39" s="80">
        <f t="shared" si="40"/>
        <v>0</v>
      </c>
      <c r="CF39" s="14" t="str">
        <f t="shared" si="41"/>
        <v>Portugal</v>
      </c>
      <c r="CG39" s="80">
        <f t="shared" si="42"/>
        <v>7</v>
      </c>
      <c r="CH39" s="14" t="str">
        <f t="shared" si="43"/>
        <v>England</v>
      </c>
      <c r="CI39" s="80">
        <f t="shared" si="44"/>
        <v>7</v>
      </c>
      <c r="CJ39" s="14" t="str">
        <f t="shared" si="0"/>
        <v>Frankreich</v>
      </c>
      <c r="CK39" s="80">
        <f t="shared" si="45"/>
        <v>7</v>
      </c>
      <c r="CL39" s="27">
        <f t="shared" si="55"/>
        <v>35</v>
      </c>
      <c r="CM39" t="s">
        <v>130</v>
      </c>
      <c r="CN39" t="s">
        <v>73</v>
      </c>
      <c r="CO39" t="s">
        <v>90</v>
      </c>
      <c r="CP39">
        <v>4</v>
      </c>
      <c r="CQ39" t="s">
        <v>83</v>
      </c>
      <c r="CR39">
        <v>5</v>
      </c>
      <c r="CS39" s="71">
        <f t="shared" si="9"/>
        <v>2</v>
      </c>
      <c r="CT39" s="80">
        <f t="shared" si="46"/>
        <v>0</v>
      </c>
      <c r="CU39" t="s">
        <v>161</v>
      </c>
      <c r="CV39" t="s">
        <v>73</v>
      </c>
      <c r="CW39" t="s">
        <v>129</v>
      </c>
      <c r="CX39">
        <v>1</v>
      </c>
      <c r="CY39" t="s">
        <v>83</v>
      </c>
      <c r="CZ39">
        <v>2</v>
      </c>
      <c r="DA39" s="71">
        <f t="shared" si="47"/>
        <v>1</v>
      </c>
      <c r="DB39" s="80">
        <f t="shared" si="48"/>
        <v>0</v>
      </c>
      <c r="DC39" t="s">
        <v>88</v>
      </c>
      <c r="DD39" t="s">
        <v>73</v>
      </c>
      <c r="DE39" t="s">
        <v>96</v>
      </c>
      <c r="DF39">
        <v>4</v>
      </c>
      <c r="DG39" t="s">
        <v>83</v>
      </c>
      <c r="DH39">
        <v>2</v>
      </c>
      <c r="DI39" s="71">
        <f t="shared" si="56"/>
        <v>0</v>
      </c>
      <c r="DJ39" s="80">
        <f t="shared" si="49"/>
        <v>0</v>
      </c>
      <c r="DK39" t="s">
        <v>85</v>
      </c>
      <c r="DL39" t="s">
        <v>73</v>
      </c>
      <c r="DM39" t="s">
        <v>94</v>
      </c>
      <c r="DN39">
        <v>2</v>
      </c>
      <c r="DO39" t="s">
        <v>83</v>
      </c>
      <c r="DP39">
        <v>3</v>
      </c>
      <c r="DQ39" s="71">
        <f t="shared" si="50"/>
        <v>3</v>
      </c>
      <c r="DR39" s="80">
        <f t="shared" si="51"/>
        <v>6</v>
      </c>
      <c r="DS39" s="27">
        <f t="shared" si="11"/>
        <v>6</v>
      </c>
      <c r="DT39" t="str">
        <f t="shared" si="12"/>
        <v>Dänemark</v>
      </c>
      <c r="DU39">
        <f t="shared" si="52"/>
        <v>0</v>
      </c>
      <c r="DV39" t="str">
        <f t="shared" si="13"/>
        <v>Brasilien</v>
      </c>
      <c r="DW39">
        <f t="shared" si="53"/>
        <v>0</v>
      </c>
      <c r="DX39" t="str">
        <f t="shared" si="14"/>
        <v>Frankreich</v>
      </c>
      <c r="DY39">
        <f t="shared" si="54"/>
        <v>8</v>
      </c>
      <c r="DZ39" t="str">
        <f t="shared" si="15"/>
        <v>Deutschland</v>
      </c>
      <c r="EA39">
        <f t="shared" si="16"/>
        <v>0</v>
      </c>
      <c r="EB39" s="27">
        <f t="shared" si="17"/>
        <v>8</v>
      </c>
      <c r="EC39" t="s">
        <v>129</v>
      </c>
      <c r="ED39" t="s">
        <v>73</v>
      </c>
      <c r="EE39" t="s">
        <v>90</v>
      </c>
      <c r="EF39">
        <v>1</v>
      </c>
      <c r="EG39" t="s">
        <v>83</v>
      </c>
      <c r="EH39">
        <v>3</v>
      </c>
      <c r="EK39" t="s">
        <v>94</v>
      </c>
      <c r="EL39" t="s">
        <v>73</v>
      </c>
      <c r="EM39" t="s">
        <v>88</v>
      </c>
      <c r="EN39">
        <v>1</v>
      </c>
      <c r="EO39" t="s">
        <v>83</v>
      </c>
      <c r="EP39">
        <v>0</v>
      </c>
      <c r="EU39" t="s">
        <v>129</v>
      </c>
      <c r="EV39" t="s">
        <v>73</v>
      </c>
      <c r="EW39" t="s">
        <v>88</v>
      </c>
      <c r="EX39">
        <v>1</v>
      </c>
      <c r="EY39" t="s">
        <v>83</v>
      </c>
      <c r="EZ39">
        <v>3</v>
      </c>
      <c r="FC39" t="s">
        <v>90</v>
      </c>
      <c r="FD39" t="s">
        <v>73</v>
      </c>
      <c r="FE39" t="s">
        <v>94</v>
      </c>
      <c r="FF39">
        <v>5</v>
      </c>
      <c r="FG39" t="s">
        <v>83</v>
      </c>
      <c r="FH39">
        <v>4</v>
      </c>
      <c r="FL39" t="s">
        <v>129</v>
      </c>
      <c r="FN39" t="s">
        <v>88</v>
      </c>
      <c r="FP39" t="s">
        <v>94</v>
      </c>
      <c r="FR39" t="s">
        <v>90</v>
      </c>
      <c r="FU39">
        <v>260</v>
      </c>
      <c r="FX39" t="s">
        <v>188</v>
      </c>
    </row>
    <row r="40" spans="1:180" x14ac:dyDescent="0.45">
      <c r="A40" s="1">
        <v>37</v>
      </c>
      <c r="B40" s="45">
        <f t="shared" si="1"/>
        <v>736</v>
      </c>
      <c r="C40" s="14" t="s">
        <v>162</v>
      </c>
      <c r="D40" t="s">
        <v>163</v>
      </c>
      <c r="E40" s="15" t="s">
        <v>155</v>
      </c>
      <c r="F40" s="28">
        <f>VOR!IH40</f>
        <v>108</v>
      </c>
      <c r="G40" s="27">
        <f t="shared" si="18"/>
        <v>15</v>
      </c>
      <c r="H40" s="49">
        <f t="shared" si="19"/>
        <v>123</v>
      </c>
      <c r="I40" s="14" t="s">
        <v>136</v>
      </c>
      <c r="J40" t="s">
        <v>73</v>
      </c>
      <c r="K40" t="s">
        <v>137</v>
      </c>
      <c r="L40">
        <v>8</v>
      </c>
      <c r="M40" t="s">
        <v>83</v>
      </c>
      <c r="N40">
        <v>0</v>
      </c>
      <c r="O40" s="77">
        <f t="shared" si="20"/>
        <v>0</v>
      </c>
      <c r="P40" s="80">
        <f t="shared" si="21"/>
        <v>0</v>
      </c>
      <c r="Q40" t="s">
        <v>86</v>
      </c>
      <c r="R40" t="s">
        <v>73</v>
      </c>
      <c r="S40" t="s">
        <v>129</v>
      </c>
      <c r="T40">
        <v>9</v>
      </c>
      <c r="U40" t="s">
        <v>83</v>
      </c>
      <c r="V40">
        <v>2</v>
      </c>
      <c r="W40" s="71">
        <f t="shared" si="22"/>
        <v>0</v>
      </c>
      <c r="X40" s="80">
        <f t="shared" si="23"/>
        <v>0</v>
      </c>
      <c r="Y40" s="14" t="s">
        <v>164</v>
      </c>
      <c r="Z40" t="s">
        <v>73</v>
      </c>
      <c r="AA40" t="s">
        <v>93</v>
      </c>
      <c r="AB40">
        <v>6</v>
      </c>
      <c r="AC40" t="s">
        <v>83</v>
      </c>
      <c r="AD40">
        <v>2</v>
      </c>
      <c r="AE40" s="71">
        <f t="shared" si="24"/>
        <v>0</v>
      </c>
      <c r="AF40" s="80">
        <f t="shared" si="2"/>
        <v>0</v>
      </c>
      <c r="AG40" s="14" t="s">
        <v>92</v>
      </c>
      <c r="AH40" t="s">
        <v>73</v>
      </c>
      <c r="AI40" t="s">
        <v>140</v>
      </c>
      <c r="AJ40">
        <v>0</v>
      </c>
      <c r="AK40" t="s">
        <v>83</v>
      </c>
      <c r="AL40">
        <v>8</v>
      </c>
      <c r="AM40" s="71">
        <f t="shared" si="25"/>
        <v>0</v>
      </c>
      <c r="AN40" s="80">
        <f t="shared" si="26"/>
        <v>0</v>
      </c>
      <c r="AO40" s="14" t="s">
        <v>165</v>
      </c>
      <c r="AP40" t="s">
        <v>73</v>
      </c>
      <c r="AQ40" t="s">
        <v>142</v>
      </c>
      <c r="AR40">
        <v>6</v>
      </c>
      <c r="AS40" t="s">
        <v>83</v>
      </c>
      <c r="AT40">
        <v>1</v>
      </c>
      <c r="AU40" s="71">
        <f t="shared" si="3"/>
        <v>1</v>
      </c>
      <c r="AV40" s="80">
        <f t="shared" si="27"/>
        <v>0</v>
      </c>
      <c r="AW40" s="14" t="s">
        <v>166</v>
      </c>
      <c r="AX40" t="s">
        <v>73</v>
      </c>
      <c r="AY40" t="s">
        <v>135</v>
      </c>
      <c r="AZ40">
        <v>9</v>
      </c>
      <c r="BA40" t="s">
        <v>83</v>
      </c>
      <c r="BB40">
        <v>1</v>
      </c>
      <c r="BC40" s="71">
        <f t="shared" si="28"/>
        <v>0</v>
      </c>
      <c r="BD40" s="80">
        <f t="shared" si="4"/>
        <v>0</v>
      </c>
      <c r="BE40" s="14" t="s">
        <v>95</v>
      </c>
      <c r="BF40" t="s">
        <v>73</v>
      </c>
      <c r="BG40" t="s">
        <v>88</v>
      </c>
      <c r="BH40">
        <v>9</v>
      </c>
      <c r="BI40" t="s">
        <v>83</v>
      </c>
      <c r="BJ40">
        <v>1</v>
      </c>
      <c r="BK40" s="71">
        <f t="shared" si="5"/>
        <v>0</v>
      </c>
      <c r="BL40" s="80">
        <f t="shared" si="29"/>
        <v>0</v>
      </c>
      <c r="BM40" s="14" t="s">
        <v>96</v>
      </c>
      <c r="BN40" t="s">
        <v>73</v>
      </c>
      <c r="BO40" t="s">
        <v>134</v>
      </c>
      <c r="BP40">
        <v>0</v>
      </c>
      <c r="BQ40" t="s">
        <v>83</v>
      </c>
      <c r="BR40">
        <v>1</v>
      </c>
      <c r="BS40" s="71">
        <f t="shared" si="30"/>
        <v>3</v>
      </c>
      <c r="BT40" s="80">
        <f t="shared" si="6"/>
        <v>0</v>
      </c>
      <c r="BU40" s="28">
        <f t="shared" si="31"/>
        <v>0</v>
      </c>
      <c r="BV40" s="14" t="str">
        <f t="shared" si="32"/>
        <v>Japan</v>
      </c>
      <c r="BW40" s="80">
        <f t="shared" si="7"/>
        <v>0</v>
      </c>
      <c r="BX40" s="14" t="str">
        <f t="shared" si="33"/>
        <v>Kamerun</v>
      </c>
      <c r="BY40" s="80">
        <f t="shared" si="34"/>
        <v>0</v>
      </c>
      <c r="BZ40" s="14" t="str">
        <f t="shared" si="35"/>
        <v>Ecuador</v>
      </c>
      <c r="CA40" s="80">
        <f t="shared" si="36"/>
        <v>0</v>
      </c>
      <c r="CB40" s="14" t="str">
        <f t="shared" si="37"/>
        <v>Polen</v>
      </c>
      <c r="CC40" s="80">
        <f t="shared" si="38"/>
        <v>0</v>
      </c>
      <c r="CD40" s="14" t="str">
        <f t="shared" si="39"/>
        <v>Kroatien</v>
      </c>
      <c r="CE40" s="80">
        <f t="shared" si="40"/>
        <v>7</v>
      </c>
      <c r="CF40" s="14" t="str">
        <f t="shared" si="41"/>
        <v>Schweiz</v>
      </c>
      <c r="CG40" s="80">
        <f t="shared" si="42"/>
        <v>0</v>
      </c>
      <c r="CH40" s="14" t="str">
        <f t="shared" si="43"/>
        <v>Katar</v>
      </c>
      <c r="CI40" s="80">
        <f t="shared" si="44"/>
        <v>0</v>
      </c>
      <c r="CJ40" s="14" t="str">
        <f t="shared" si="0"/>
        <v>Tunesien</v>
      </c>
      <c r="CK40" s="80">
        <f t="shared" si="45"/>
        <v>0</v>
      </c>
      <c r="CL40" s="27">
        <f t="shared" si="55"/>
        <v>7</v>
      </c>
      <c r="CM40" t="s">
        <v>165</v>
      </c>
      <c r="CN40" t="s">
        <v>73</v>
      </c>
      <c r="CO40" t="s">
        <v>166</v>
      </c>
      <c r="CP40">
        <v>4</v>
      </c>
      <c r="CQ40" t="s">
        <v>83</v>
      </c>
      <c r="CR40">
        <v>7</v>
      </c>
      <c r="CS40" s="71">
        <f t="shared" si="9"/>
        <v>0</v>
      </c>
      <c r="CT40" s="80">
        <f t="shared" si="46"/>
        <v>0</v>
      </c>
      <c r="CU40" t="s">
        <v>136</v>
      </c>
      <c r="CV40" t="s">
        <v>73</v>
      </c>
      <c r="CW40" t="s">
        <v>86</v>
      </c>
      <c r="CX40">
        <v>5</v>
      </c>
      <c r="CY40" t="s">
        <v>83</v>
      </c>
      <c r="CZ40">
        <v>9</v>
      </c>
      <c r="DA40" s="71">
        <f t="shared" si="47"/>
        <v>0</v>
      </c>
      <c r="DB40" s="80">
        <f t="shared" si="48"/>
        <v>0</v>
      </c>
      <c r="DC40" t="s">
        <v>95</v>
      </c>
      <c r="DD40" t="s">
        <v>73</v>
      </c>
      <c r="DE40" t="s">
        <v>134</v>
      </c>
      <c r="DF40">
        <v>9</v>
      </c>
      <c r="DG40" t="s">
        <v>83</v>
      </c>
      <c r="DH40">
        <v>6</v>
      </c>
      <c r="DI40" s="71">
        <f t="shared" si="56"/>
        <v>0</v>
      </c>
      <c r="DJ40" s="80">
        <f t="shared" si="49"/>
        <v>0</v>
      </c>
      <c r="DK40" t="s">
        <v>140</v>
      </c>
      <c r="DL40" t="s">
        <v>73</v>
      </c>
      <c r="DM40" t="s">
        <v>164</v>
      </c>
      <c r="DN40">
        <v>2</v>
      </c>
      <c r="DO40" t="s">
        <v>83</v>
      </c>
      <c r="DP40">
        <v>4</v>
      </c>
      <c r="DQ40" s="71">
        <f t="shared" si="50"/>
        <v>0</v>
      </c>
      <c r="DR40" s="80">
        <f t="shared" si="51"/>
        <v>0</v>
      </c>
      <c r="DS40" s="27">
        <f t="shared" si="11"/>
        <v>0</v>
      </c>
      <c r="DT40" t="str">
        <f t="shared" si="12"/>
        <v>Polen</v>
      </c>
      <c r="DU40">
        <f t="shared" si="52"/>
        <v>0</v>
      </c>
      <c r="DV40" t="str">
        <f t="shared" si="13"/>
        <v>Kamerun</v>
      </c>
      <c r="DW40">
        <f t="shared" si="53"/>
        <v>0</v>
      </c>
      <c r="DX40" t="str">
        <f t="shared" si="14"/>
        <v>Tunesien</v>
      </c>
      <c r="DY40">
        <f t="shared" si="54"/>
        <v>0</v>
      </c>
      <c r="DZ40" t="str">
        <f t="shared" si="15"/>
        <v>Kroatien</v>
      </c>
      <c r="EA40">
        <f t="shared" si="16"/>
        <v>8</v>
      </c>
      <c r="EB40" s="27">
        <f t="shared" si="17"/>
        <v>8</v>
      </c>
      <c r="EC40" t="s">
        <v>86</v>
      </c>
      <c r="ED40" t="s">
        <v>73</v>
      </c>
      <c r="EE40" t="s">
        <v>166</v>
      </c>
      <c r="EF40">
        <v>5</v>
      </c>
      <c r="EG40" t="s">
        <v>83</v>
      </c>
      <c r="EH40">
        <v>3</v>
      </c>
      <c r="EK40" t="s">
        <v>164</v>
      </c>
      <c r="EL40" t="s">
        <v>73</v>
      </c>
      <c r="EM40" t="s">
        <v>95</v>
      </c>
      <c r="EN40">
        <v>1</v>
      </c>
      <c r="EO40" t="s">
        <v>83</v>
      </c>
      <c r="EP40">
        <v>9</v>
      </c>
      <c r="EU40" t="s">
        <v>166</v>
      </c>
      <c r="EV40" t="s">
        <v>73</v>
      </c>
      <c r="EW40" t="s">
        <v>164</v>
      </c>
      <c r="EX40">
        <v>4</v>
      </c>
      <c r="EY40" t="s">
        <v>83</v>
      </c>
      <c r="EZ40">
        <v>3</v>
      </c>
      <c r="FC40" t="s">
        <v>86</v>
      </c>
      <c r="FD40" t="s">
        <v>73</v>
      </c>
      <c r="FE40" t="s">
        <v>95</v>
      </c>
      <c r="FF40">
        <v>9</v>
      </c>
      <c r="FG40" t="s">
        <v>83</v>
      </c>
      <c r="FH40">
        <v>5</v>
      </c>
      <c r="FL40" t="s">
        <v>164</v>
      </c>
      <c r="FN40" t="s">
        <v>166</v>
      </c>
      <c r="FP40" t="s">
        <v>95</v>
      </c>
      <c r="FR40" t="s">
        <v>86</v>
      </c>
      <c r="FU40">
        <v>0</v>
      </c>
      <c r="FX40" t="s">
        <v>189</v>
      </c>
    </row>
    <row r="41" spans="1:180" x14ac:dyDescent="0.45">
      <c r="A41" s="1">
        <v>38</v>
      </c>
      <c r="B41" s="45">
        <f t="shared" si="1"/>
        <v>732</v>
      </c>
      <c r="C41" s="14" t="s">
        <v>167</v>
      </c>
      <c r="D41" t="s">
        <v>168</v>
      </c>
      <c r="E41" s="15" t="s">
        <v>155</v>
      </c>
      <c r="F41" s="28">
        <f>VOR!IH41</f>
        <v>106</v>
      </c>
      <c r="G41" s="27">
        <f t="shared" si="18"/>
        <v>20</v>
      </c>
      <c r="H41" s="49">
        <f t="shared" si="19"/>
        <v>126</v>
      </c>
      <c r="I41" s="14" t="s">
        <v>84</v>
      </c>
      <c r="J41" t="s">
        <v>73</v>
      </c>
      <c r="K41" t="s">
        <v>92</v>
      </c>
      <c r="L41">
        <v>3</v>
      </c>
      <c r="M41" t="s">
        <v>83</v>
      </c>
      <c r="N41">
        <v>1</v>
      </c>
      <c r="O41" s="77">
        <f t="shared" si="20"/>
        <v>1</v>
      </c>
      <c r="P41" s="80">
        <f t="shared" si="21"/>
        <v>4</v>
      </c>
      <c r="Q41" t="s">
        <v>169</v>
      </c>
      <c r="R41" t="s">
        <v>73</v>
      </c>
      <c r="S41" t="s">
        <v>164</v>
      </c>
      <c r="T41">
        <v>2</v>
      </c>
      <c r="U41" t="s">
        <v>83</v>
      </c>
      <c r="V41">
        <v>3</v>
      </c>
      <c r="W41" s="71">
        <f t="shared" si="22"/>
        <v>0</v>
      </c>
      <c r="X41" s="80">
        <f t="shared" si="23"/>
        <v>0</v>
      </c>
      <c r="Y41" s="14" t="s">
        <v>94</v>
      </c>
      <c r="Z41" t="s">
        <v>73</v>
      </c>
      <c r="AA41" t="s">
        <v>133</v>
      </c>
      <c r="AB41">
        <v>1</v>
      </c>
      <c r="AC41" t="s">
        <v>83</v>
      </c>
      <c r="AD41">
        <v>3</v>
      </c>
      <c r="AE41" s="71">
        <f t="shared" si="24"/>
        <v>1</v>
      </c>
      <c r="AF41" s="80">
        <f t="shared" si="2"/>
        <v>0</v>
      </c>
      <c r="AG41" s="14" t="s">
        <v>85</v>
      </c>
      <c r="AH41" t="s">
        <v>73</v>
      </c>
      <c r="AI41" t="s">
        <v>140</v>
      </c>
      <c r="AJ41">
        <v>5</v>
      </c>
      <c r="AK41" t="s">
        <v>83</v>
      </c>
      <c r="AL41">
        <v>0</v>
      </c>
      <c r="AM41" s="71">
        <f t="shared" si="25"/>
        <v>1</v>
      </c>
      <c r="AN41" s="80">
        <f t="shared" si="26"/>
        <v>2</v>
      </c>
      <c r="AO41" s="14" t="s">
        <v>88</v>
      </c>
      <c r="AP41" t="s">
        <v>73</v>
      </c>
      <c r="AQ41" t="s">
        <v>142</v>
      </c>
      <c r="AR41">
        <v>6</v>
      </c>
      <c r="AS41" t="s">
        <v>83</v>
      </c>
      <c r="AT41">
        <v>4</v>
      </c>
      <c r="AU41" s="71">
        <f t="shared" si="3"/>
        <v>0</v>
      </c>
      <c r="AV41" s="80">
        <f t="shared" si="27"/>
        <v>0</v>
      </c>
      <c r="AW41" s="14" t="s">
        <v>150</v>
      </c>
      <c r="AX41" t="s">
        <v>73</v>
      </c>
      <c r="AY41" t="s">
        <v>91</v>
      </c>
      <c r="AZ41">
        <v>3</v>
      </c>
      <c r="BA41" t="s">
        <v>83</v>
      </c>
      <c r="BB41">
        <v>1</v>
      </c>
      <c r="BC41" s="71">
        <f t="shared" si="28"/>
        <v>2</v>
      </c>
      <c r="BD41" s="80">
        <f t="shared" si="4"/>
        <v>0</v>
      </c>
      <c r="BE41" s="14" t="s">
        <v>131</v>
      </c>
      <c r="BF41" t="s">
        <v>73</v>
      </c>
      <c r="BG41" t="s">
        <v>141</v>
      </c>
      <c r="BH41">
        <v>3</v>
      </c>
      <c r="BI41" t="s">
        <v>83</v>
      </c>
      <c r="BJ41">
        <v>2</v>
      </c>
      <c r="BK41" s="71">
        <f t="shared" si="5"/>
        <v>0</v>
      </c>
      <c r="BL41" s="80">
        <f t="shared" si="29"/>
        <v>0</v>
      </c>
      <c r="BM41" s="14" t="s">
        <v>135</v>
      </c>
      <c r="BN41" t="s">
        <v>73</v>
      </c>
      <c r="BO41" t="s">
        <v>134</v>
      </c>
      <c r="BP41">
        <v>1</v>
      </c>
      <c r="BQ41" t="s">
        <v>83</v>
      </c>
      <c r="BR41">
        <v>2</v>
      </c>
      <c r="BS41" s="71">
        <f t="shared" si="30"/>
        <v>2</v>
      </c>
      <c r="BT41" s="80">
        <f t="shared" si="6"/>
        <v>0</v>
      </c>
      <c r="BU41" s="28">
        <f t="shared" si="31"/>
        <v>6</v>
      </c>
      <c r="BV41" s="14" t="str">
        <f t="shared" si="32"/>
        <v>Deutschland</v>
      </c>
      <c r="BW41" s="80">
        <f t="shared" si="7"/>
        <v>0</v>
      </c>
      <c r="BX41" s="14" t="str">
        <f t="shared" si="33"/>
        <v>Serbien</v>
      </c>
      <c r="BY41" s="80">
        <f t="shared" si="34"/>
        <v>0</v>
      </c>
      <c r="BZ41" s="14" t="str">
        <f t="shared" si="35"/>
        <v>Niederlande</v>
      </c>
      <c r="CA41" s="80">
        <f t="shared" si="36"/>
        <v>7</v>
      </c>
      <c r="CB41" s="14" t="str">
        <f t="shared" si="37"/>
        <v>Tunesien</v>
      </c>
      <c r="CC41" s="80">
        <f t="shared" si="38"/>
        <v>0</v>
      </c>
      <c r="CD41" s="14" t="str">
        <f t="shared" si="39"/>
        <v>Belgien</v>
      </c>
      <c r="CE41" s="80">
        <f t="shared" si="40"/>
        <v>0</v>
      </c>
      <c r="CF41" s="14" t="str">
        <f t="shared" si="41"/>
        <v>Schweiz</v>
      </c>
      <c r="CG41" s="80">
        <f t="shared" si="42"/>
        <v>0</v>
      </c>
      <c r="CH41" s="14" t="str">
        <f t="shared" si="43"/>
        <v>England</v>
      </c>
      <c r="CI41" s="80">
        <f t="shared" si="44"/>
        <v>7</v>
      </c>
      <c r="CJ41" s="14" t="str">
        <f t="shared" si="0"/>
        <v>Mexiko</v>
      </c>
      <c r="CK41" s="80">
        <f t="shared" si="45"/>
        <v>0</v>
      </c>
      <c r="CL41" s="27">
        <f t="shared" si="55"/>
        <v>14</v>
      </c>
      <c r="CM41" t="s">
        <v>88</v>
      </c>
      <c r="CN41" t="s">
        <v>73</v>
      </c>
      <c r="CO41" t="s">
        <v>150</v>
      </c>
      <c r="CP41">
        <v>8</v>
      </c>
      <c r="CQ41" t="s">
        <v>83</v>
      </c>
      <c r="CR41">
        <v>5</v>
      </c>
      <c r="CS41" s="71">
        <f t="shared" si="9"/>
        <v>0</v>
      </c>
      <c r="CT41" s="80">
        <f t="shared" si="46"/>
        <v>0</v>
      </c>
      <c r="CU41" t="s">
        <v>84</v>
      </c>
      <c r="CV41" t="s">
        <v>73</v>
      </c>
      <c r="CW41" t="s">
        <v>164</v>
      </c>
      <c r="CX41">
        <v>2</v>
      </c>
      <c r="CY41" t="s">
        <v>83</v>
      </c>
      <c r="CZ41">
        <v>3</v>
      </c>
      <c r="DA41" s="71">
        <f t="shared" si="47"/>
        <v>1</v>
      </c>
      <c r="DB41" s="80">
        <f t="shared" si="48"/>
        <v>0</v>
      </c>
      <c r="DC41" t="s">
        <v>131</v>
      </c>
      <c r="DD41" t="s">
        <v>73</v>
      </c>
      <c r="DE41" t="s">
        <v>134</v>
      </c>
      <c r="DF41">
        <v>1</v>
      </c>
      <c r="DG41" t="s">
        <v>83</v>
      </c>
      <c r="DH41">
        <v>3</v>
      </c>
      <c r="DI41" s="71">
        <f t="shared" si="56"/>
        <v>0</v>
      </c>
      <c r="DJ41" s="80">
        <f t="shared" si="49"/>
        <v>0</v>
      </c>
      <c r="DK41" t="s">
        <v>85</v>
      </c>
      <c r="DL41" t="s">
        <v>73</v>
      </c>
      <c r="DM41" t="s">
        <v>133</v>
      </c>
      <c r="DN41">
        <v>0</v>
      </c>
      <c r="DO41" t="s">
        <v>83</v>
      </c>
      <c r="DP41">
        <v>2</v>
      </c>
      <c r="DQ41" s="71">
        <f t="shared" si="50"/>
        <v>1</v>
      </c>
      <c r="DR41" s="80">
        <f t="shared" si="51"/>
        <v>0</v>
      </c>
      <c r="DS41" s="27">
        <f t="shared" si="11"/>
        <v>0</v>
      </c>
      <c r="DT41" t="str">
        <f t="shared" si="12"/>
        <v>Tunesien</v>
      </c>
      <c r="DU41">
        <f t="shared" si="52"/>
        <v>0</v>
      </c>
      <c r="DV41" t="str">
        <f t="shared" si="13"/>
        <v>Deutschland</v>
      </c>
      <c r="DW41">
        <f t="shared" si="53"/>
        <v>0</v>
      </c>
      <c r="DX41" t="str">
        <f t="shared" si="14"/>
        <v>Mexiko</v>
      </c>
      <c r="DY41">
        <f t="shared" si="54"/>
        <v>0</v>
      </c>
      <c r="DZ41" t="str">
        <f t="shared" si="15"/>
        <v>Schweiz</v>
      </c>
      <c r="EA41">
        <f t="shared" si="16"/>
        <v>0</v>
      </c>
      <c r="EB41" s="27">
        <f t="shared" si="17"/>
        <v>0</v>
      </c>
      <c r="EC41" t="s">
        <v>164</v>
      </c>
      <c r="ED41" t="s">
        <v>73</v>
      </c>
      <c r="EE41" t="s">
        <v>88</v>
      </c>
      <c r="EF41">
        <v>1</v>
      </c>
      <c r="EG41" t="s">
        <v>83</v>
      </c>
      <c r="EH41">
        <v>4</v>
      </c>
      <c r="EK41" t="s">
        <v>133</v>
      </c>
      <c r="EL41" t="s">
        <v>73</v>
      </c>
      <c r="EM41" t="s">
        <v>134</v>
      </c>
      <c r="EN41">
        <v>3</v>
      </c>
      <c r="EO41" t="s">
        <v>83</v>
      </c>
      <c r="EP41">
        <v>2</v>
      </c>
      <c r="EU41" t="s">
        <v>164</v>
      </c>
      <c r="EV41" t="s">
        <v>73</v>
      </c>
      <c r="EW41" t="s">
        <v>134</v>
      </c>
      <c r="EX41">
        <v>3</v>
      </c>
      <c r="EY41" t="s">
        <v>83</v>
      </c>
      <c r="EZ41">
        <v>0</v>
      </c>
      <c r="FC41" t="s">
        <v>88</v>
      </c>
      <c r="FD41" t="s">
        <v>73</v>
      </c>
      <c r="FE41" t="s">
        <v>133</v>
      </c>
      <c r="FF41">
        <v>4</v>
      </c>
      <c r="FG41" t="s">
        <v>83</v>
      </c>
      <c r="FH41">
        <v>3</v>
      </c>
      <c r="FL41" t="s">
        <v>134</v>
      </c>
      <c r="FN41" t="s">
        <v>164</v>
      </c>
      <c r="FP41" t="s">
        <v>133</v>
      </c>
      <c r="FR41" t="s">
        <v>88</v>
      </c>
      <c r="FU41">
        <v>145</v>
      </c>
      <c r="FX41" t="s">
        <v>190</v>
      </c>
    </row>
    <row r="42" spans="1:180" x14ac:dyDescent="0.45">
      <c r="A42" s="1">
        <v>39</v>
      </c>
      <c r="B42" s="45">
        <f t="shared" si="1"/>
        <v>209</v>
      </c>
      <c r="C42" s="14" t="s">
        <v>170</v>
      </c>
      <c r="D42" t="s">
        <v>171</v>
      </c>
      <c r="E42" s="15" t="s">
        <v>155</v>
      </c>
      <c r="F42" s="28">
        <f>VOR!IH42</f>
        <v>161</v>
      </c>
      <c r="G42" s="27">
        <f t="shared" si="18"/>
        <v>78</v>
      </c>
      <c r="H42" s="49">
        <f t="shared" si="19"/>
        <v>239</v>
      </c>
      <c r="I42" s="14" t="s">
        <v>132</v>
      </c>
      <c r="J42" t="s">
        <v>73</v>
      </c>
      <c r="K42" t="s">
        <v>92</v>
      </c>
      <c r="L42">
        <v>2</v>
      </c>
      <c r="M42" t="s">
        <v>83</v>
      </c>
      <c r="N42">
        <v>1</v>
      </c>
      <c r="O42" s="77">
        <f t="shared" si="20"/>
        <v>0</v>
      </c>
      <c r="P42" s="80">
        <f t="shared" si="21"/>
        <v>0</v>
      </c>
      <c r="Q42" t="s">
        <v>93</v>
      </c>
      <c r="R42" t="s">
        <v>73</v>
      </c>
      <c r="S42" t="s">
        <v>129</v>
      </c>
      <c r="T42">
        <v>2</v>
      </c>
      <c r="U42" t="s">
        <v>83</v>
      </c>
      <c r="V42">
        <v>1</v>
      </c>
      <c r="W42" s="71">
        <f t="shared" si="22"/>
        <v>1</v>
      </c>
      <c r="X42" s="80">
        <f t="shared" si="23"/>
        <v>4</v>
      </c>
      <c r="Y42" s="14" t="s">
        <v>94</v>
      </c>
      <c r="Z42" t="s">
        <v>73</v>
      </c>
      <c r="AA42" t="s">
        <v>86</v>
      </c>
      <c r="AB42">
        <v>2</v>
      </c>
      <c r="AC42" t="s">
        <v>83</v>
      </c>
      <c r="AD42">
        <v>1</v>
      </c>
      <c r="AE42" s="71">
        <f t="shared" si="24"/>
        <v>3</v>
      </c>
      <c r="AF42" s="80">
        <f t="shared" si="2"/>
        <v>4</v>
      </c>
      <c r="AG42" s="14" t="s">
        <v>85</v>
      </c>
      <c r="AH42" t="s">
        <v>73</v>
      </c>
      <c r="AI42" t="s">
        <v>84</v>
      </c>
      <c r="AJ42">
        <v>2</v>
      </c>
      <c r="AK42" t="s">
        <v>83</v>
      </c>
      <c r="AL42">
        <v>1</v>
      </c>
      <c r="AM42" s="71">
        <f t="shared" si="25"/>
        <v>1</v>
      </c>
      <c r="AN42" s="80">
        <f t="shared" si="26"/>
        <v>2</v>
      </c>
      <c r="AO42" s="14" t="s">
        <v>130</v>
      </c>
      <c r="AP42" t="s">
        <v>73</v>
      </c>
      <c r="AQ42" t="s">
        <v>95</v>
      </c>
      <c r="AR42">
        <v>1</v>
      </c>
      <c r="AS42" t="s">
        <v>83</v>
      </c>
      <c r="AT42">
        <v>0</v>
      </c>
      <c r="AU42" s="71">
        <f t="shared" si="3"/>
        <v>2</v>
      </c>
      <c r="AV42" s="80">
        <f t="shared" si="27"/>
        <v>0</v>
      </c>
      <c r="AW42" s="14" t="s">
        <v>90</v>
      </c>
      <c r="AX42" t="s">
        <v>73</v>
      </c>
      <c r="AY42" t="s">
        <v>138</v>
      </c>
      <c r="AZ42">
        <v>2</v>
      </c>
      <c r="BA42" t="s">
        <v>83</v>
      </c>
      <c r="BB42">
        <v>1</v>
      </c>
      <c r="BC42" s="71">
        <f t="shared" si="28"/>
        <v>1</v>
      </c>
      <c r="BD42" s="80">
        <f t="shared" si="4"/>
        <v>2</v>
      </c>
      <c r="BE42" s="14" t="s">
        <v>131</v>
      </c>
      <c r="BF42" t="s">
        <v>73</v>
      </c>
      <c r="BG42" t="s">
        <v>88</v>
      </c>
      <c r="BH42">
        <v>1</v>
      </c>
      <c r="BI42" t="s">
        <v>83</v>
      </c>
      <c r="BJ42">
        <v>2</v>
      </c>
      <c r="BK42" s="71">
        <f t="shared" si="5"/>
        <v>0</v>
      </c>
      <c r="BL42" s="80">
        <f t="shared" si="29"/>
        <v>0</v>
      </c>
      <c r="BM42" s="14" t="s">
        <v>96</v>
      </c>
      <c r="BN42" t="s">
        <v>73</v>
      </c>
      <c r="BO42" t="s">
        <v>134</v>
      </c>
      <c r="BP42">
        <v>2</v>
      </c>
      <c r="BQ42" t="s">
        <v>83</v>
      </c>
      <c r="BR42">
        <v>1</v>
      </c>
      <c r="BS42" s="71">
        <f t="shared" si="30"/>
        <v>3</v>
      </c>
      <c r="BT42" s="80">
        <f t="shared" si="6"/>
        <v>4</v>
      </c>
      <c r="BU42" s="28">
        <f t="shared" si="31"/>
        <v>16</v>
      </c>
      <c r="BV42" s="14" t="str">
        <f t="shared" si="32"/>
        <v>Spanien</v>
      </c>
      <c r="BW42" s="80">
        <f t="shared" si="7"/>
        <v>0</v>
      </c>
      <c r="BX42" s="14" t="str">
        <f t="shared" si="33"/>
        <v>Brasilien</v>
      </c>
      <c r="BY42" s="80">
        <f t="shared" si="34"/>
        <v>7</v>
      </c>
      <c r="BZ42" s="14" t="str">
        <f t="shared" si="35"/>
        <v>Senegal</v>
      </c>
      <c r="CA42" s="80">
        <f t="shared" si="36"/>
        <v>0</v>
      </c>
      <c r="CB42" s="14" t="str">
        <f t="shared" si="37"/>
        <v>Argentinien</v>
      </c>
      <c r="CC42" s="80">
        <f t="shared" si="38"/>
        <v>7</v>
      </c>
      <c r="CD42" s="14" t="str">
        <f t="shared" si="39"/>
        <v>Deutschland</v>
      </c>
      <c r="CE42" s="80">
        <f t="shared" si="40"/>
        <v>0</v>
      </c>
      <c r="CF42" s="14" t="str">
        <f t="shared" si="41"/>
        <v>Portugal</v>
      </c>
      <c r="CG42" s="80">
        <f t="shared" si="42"/>
        <v>7</v>
      </c>
      <c r="CH42" s="14" t="str">
        <f t="shared" si="43"/>
        <v>England</v>
      </c>
      <c r="CI42" s="80">
        <f t="shared" si="44"/>
        <v>7</v>
      </c>
      <c r="CJ42" s="14" t="str">
        <f t="shared" si="0"/>
        <v>Frankreich</v>
      </c>
      <c r="CK42" s="80">
        <f t="shared" si="45"/>
        <v>7</v>
      </c>
      <c r="CL42" s="27">
        <f t="shared" si="55"/>
        <v>35</v>
      </c>
      <c r="CM42" t="s">
        <v>130</v>
      </c>
      <c r="CN42" t="s">
        <v>73</v>
      </c>
      <c r="CO42" t="s">
        <v>90</v>
      </c>
      <c r="CP42">
        <v>1</v>
      </c>
      <c r="CQ42" t="s">
        <v>83</v>
      </c>
      <c r="CR42">
        <v>2</v>
      </c>
      <c r="CS42" s="71">
        <f t="shared" si="9"/>
        <v>2</v>
      </c>
      <c r="CT42" s="80">
        <f t="shared" si="46"/>
        <v>0</v>
      </c>
      <c r="CU42" t="s">
        <v>132</v>
      </c>
      <c r="CV42" t="s">
        <v>73</v>
      </c>
      <c r="CW42" t="s">
        <v>93</v>
      </c>
      <c r="CX42">
        <v>1</v>
      </c>
      <c r="CY42" t="s">
        <v>83</v>
      </c>
      <c r="CZ42">
        <v>2</v>
      </c>
      <c r="DA42" s="71">
        <f t="shared" si="47"/>
        <v>2</v>
      </c>
      <c r="DB42" s="80">
        <f t="shared" si="48"/>
        <v>3</v>
      </c>
      <c r="DC42" t="s">
        <v>88</v>
      </c>
      <c r="DD42" t="s">
        <v>73</v>
      </c>
      <c r="DE42" t="s">
        <v>96</v>
      </c>
      <c r="DF42">
        <v>1</v>
      </c>
      <c r="DG42" t="s">
        <v>83</v>
      </c>
      <c r="DH42">
        <v>2</v>
      </c>
      <c r="DI42" s="71">
        <f t="shared" si="56"/>
        <v>0</v>
      </c>
      <c r="DJ42" s="80">
        <f t="shared" si="49"/>
        <v>0</v>
      </c>
      <c r="DK42" t="s">
        <v>85</v>
      </c>
      <c r="DL42" t="s">
        <v>73</v>
      </c>
      <c r="DM42" t="s">
        <v>94</v>
      </c>
      <c r="DN42">
        <v>1</v>
      </c>
      <c r="DO42" t="s">
        <v>83</v>
      </c>
      <c r="DP42">
        <v>2</v>
      </c>
      <c r="DQ42" s="71">
        <f t="shared" si="50"/>
        <v>3</v>
      </c>
      <c r="DR42" s="80">
        <f t="shared" si="51"/>
        <v>8</v>
      </c>
      <c r="DS42" s="27">
        <f t="shared" si="11"/>
        <v>11</v>
      </c>
      <c r="DT42" t="str">
        <f t="shared" si="12"/>
        <v>Argentinien</v>
      </c>
      <c r="DU42">
        <f t="shared" si="52"/>
        <v>8</v>
      </c>
      <c r="DV42" t="str">
        <f t="shared" si="13"/>
        <v>Brasilien</v>
      </c>
      <c r="DW42">
        <f t="shared" si="53"/>
        <v>0</v>
      </c>
      <c r="DX42" t="str">
        <f t="shared" si="14"/>
        <v>Frankreich</v>
      </c>
      <c r="DY42">
        <f t="shared" si="54"/>
        <v>8</v>
      </c>
      <c r="DZ42" t="str">
        <f t="shared" si="15"/>
        <v>Portugal</v>
      </c>
      <c r="EA42">
        <f t="shared" si="16"/>
        <v>0</v>
      </c>
      <c r="EB42" s="27">
        <f t="shared" si="17"/>
        <v>16</v>
      </c>
      <c r="EC42" t="s">
        <v>93</v>
      </c>
      <c r="ED42" t="s">
        <v>73</v>
      </c>
      <c r="EE42" t="s">
        <v>90</v>
      </c>
      <c r="EF42">
        <v>2</v>
      </c>
      <c r="EG42" t="s">
        <v>83</v>
      </c>
      <c r="EH42">
        <v>1</v>
      </c>
      <c r="EK42" t="s">
        <v>94</v>
      </c>
      <c r="EL42" t="s">
        <v>73</v>
      </c>
      <c r="EM42" t="s">
        <v>96</v>
      </c>
      <c r="EN42">
        <v>2</v>
      </c>
      <c r="EO42" t="s">
        <v>83</v>
      </c>
      <c r="EP42">
        <v>1</v>
      </c>
      <c r="EU42" t="s">
        <v>90</v>
      </c>
      <c r="EV42" t="s">
        <v>73</v>
      </c>
      <c r="EW42" t="s">
        <v>96</v>
      </c>
      <c r="EX42">
        <v>2</v>
      </c>
      <c r="EY42" t="s">
        <v>83</v>
      </c>
      <c r="EZ42">
        <v>1</v>
      </c>
      <c r="FC42" t="s">
        <v>93</v>
      </c>
      <c r="FD42" t="s">
        <v>73</v>
      </c>
      <c r="FE42" t="s">
        <v>94</v>
      </c>
      <c r="FF42">
        <v>2</v>
      </c>
      <c r="FG42" t="s">
        <v>83</v>
      </c>
      <c r="FH42">
        <v>1</v>
      </c>
      <c r="FL42" t="s">
        <v>96</v>
      </c>
      <c r="FN42" t="s">
        <v>90</v>
      </c>
      <c r="FP42" t="s">
        <v>94</v>
      </c>
      <c r="FR42" t="s">
        <v>93</v>
      </c>
      <c r="FU42">
        <v>200</v>
      </c>
      <c r="FX42" t="s">
        <v>184</v>
      </c>
    </row>
    <row r="43" spans="1:180" x14ac:dyDescent="0.45">
      <c r="A43" s="1">
        <v>40</v>
      </c>
      <c r="B43" s="45">
        <f t="shared" si="1"/>
        <v>530</v>
      </c>
      <c r="C43" s="14" t="s">
        <v>172</v>
      </c>
      <c r="D43" t="s">
        <v>173</v>
      </c>
      <c r="E43" s="15" t="s">
        <v>155</v>
      </c>
      <c r="F43" s="28">
        <f>VOR!IH43</f>
        <v>141</v>
      </c>
      <c r="G43" s="27">
        <f t="shared" si="18"/>
        <v>44</v>
      </c>
      <c r="H43" s="49">
        <f t="shared" si="19"/>
        <v>185</v>
      </c>
      <c r="I43" s="14" t="s">
        <v>84</v>
      </c>
      <c r="J43" t="s">
        <v>73</v>
      </c>
      <c r="K43" t="s">
        <v>137</v>
      </c>
      <c r="L43">
        <v>3</v>
      </c>
      <c r="M43" t="s">
        <v>83</v>
      </c>
      <c r="N43">
        <v>4</v>
      </c>
      <c r="O43" s="77">
        <f t="shared" si="20"/>
        <v>3</v>
      </c>
      <c r="P43" s="80">
        <f t="shared" si="21"/>
        <v>0</v>
      </c>
      <c r="Q43" t="s">
        <v>133</v>
      </c>
      <c r="R43" t="s">
        <v>73</v>
      </c>
      <c r="S43" t="s">
        <v>94</v>
      </c>
      <c r="T43">
        <v>2</v>
      </c>
      <c r="U43" t="s">
        <v>83</v>
      </c>
      <c r="V43">
        <v>4</v>
      </c>
      <c r="W43" s="71">
        <f t="shared" si="22"/>
        <v>0</v>
      </c>
      <c r="X43" s="80">
        <f t="shared" si="23"/>
        <v>0</v>
      </c>
      <c r="Y43" s="14" t="s">
        <v>164</v>
      </c>
      <c r="Z43" t="s">
        <v>73</v>
      </c>
      <c r="AA43" t="s">
        <v>86</v>
      </c>
      <c r="AB43">
        <v>1</v>
      </c>
      <c r="AC43" t="s">
        <v>83</v>
      </c>
      <c r="AD43">
        <v>2</v>
      </c>
      <c r="AE43" s="71">
        <f t="shared" si="24"/>
        <v>2</v>
      </c>
      <c r="AF43" s="80">
        <f t="shared" si="2"/>
        <v>0</v>
      </c>
      <c r="AG43" s="14" t="s">
        <v>85</v>
      </c>
      <c r="AH43" t="s">
        <v>73</v>
      </c>
      <c r="AI43" t="s">
        <v>140</v>
      </c>
      <c r="AJ43">
        <v>3</v>
      </c>
      <c r="AK43" t="s">
        <v>83</v>
      </c>
      <c r="AL43">
        <v>0</v>
      </c>
      <c r="AM43" s="71">
        <f t="shared" si="25"/>
        <v>1</v>
      </c>
      <c r="AN43" s="80">
        <f t="shared" si="26"/>
        <v>4</v>
      </c>
      <c r="AO43" s="14" t="s">
        <v>88</v>
      </c>
      <c r="AP43" t="s">
        <v>73</v>
      </c>
      <c r="AQ43" t="s">
        <v>142</v>
      </c>
      <c r="AR43">
        <v>2</v>
      </c>
      <c r="AS43" t="s">
        <v>83</v>
      </c>
      <c r="AT43">
        <v>1</v>
      </c>
      <c r="AU43" s="71">
        <f t="shared" si="3"/>
        <v>0</v>
      </c>
      <c r="AV43" s="80">
        <f t="shared" si="27"/>
        <v>0</v>
      </c>
      <c r="AW43" s="14" t="s">
        <v>90</v>
      </c>
      <c r="AX43" t="s">
        <v>73</v>
      </c>
      <c r="AY43" t="s">
        <v>135</v>
      </c>
      <c r="AZ43">
        <v>2</v>
      </c>
      <c r="BA43" t="s">
        <v>83</v>
      </c>
      <c r="BB43">
        <v>1</v>
      </c>
      <c r="BC43" s="71">
        <f t="shared" si="28"/>
        <v>1</v>
      </c>
      <c r="BD43" s="80">
        <f t="shared" si="4"/>
        <v>2</v>
      </c>
      <c r="BE43" s="14" t="s">
        <v>131</v>
      </c>
      <c r="BF43" t="s">
        <v>73</v>
      </c>
      <c r="BG43" t="s">
        <v>130</v>
      </c>
      <c r="BH43">
        <v>1</v>
      </c>
      <c r="BI43" t="s">
        <v>83</v>
      </c>
      <c r="BJ43">
        <v>1</v>
      </c>
      <c r="BK43" s="71">
        <f t="shared" si="5"/>
        <v>2</v>
      </c>
      <c r="BL43" s="80">
        <f t="shared" si="29"/>
        <v>0</v>
      </c>
      <c r="BM43" s="14" t="s">
        <v>96</v>
      </c>
      <c r="BN43" t="s">
        <v>73</v>
      </c>
      <c r="BO43" t="s">
        <v>150</v>
      </c>
      <c r="BP43">
        <v>3</v>
      </c>
      <c r="BQ43" t="s">
        <v>83</v>
      </c>
      <c r="BR43">
        <v>2</v>
      </c>
      <c r="BS43" s="71">
        <f t="shared" si="30"/>
        <v>1</v>
      </c>
      <c r="BT43" s="80">
        <f t="shared" si="6"/>
        <v>2</v>
      </c>
      <c r="BU43" s="28">
        <f t="shared" si="31"/>
        <v>8</v>
      </c>
      <c r="BV43" s="14" t="str">
        <f t="shared" si="32"/>
        <v>Deutschland</v>
      </c>
      <c r="BW43" s="80">
        <f t="shared" si="7"/>
        <v>0</v>
      </c>
      <c r="BX43" s="14" t="str">
        <f t="shared" si="33"/>
        <v>Brasilien</v>
      </c>
      <c r="BY43" s="80">
        <f t="shared" si="34"/>
        <v>7</v>
      </c>
      <c r="BZ43" s="14" t="str">
        <f t="shared" si="35"/>
        <v>USA</v>
      </c>
      <c r="CA43" s="80">
        <f t="shared" si="36"/>
        <v>0</v>
      </c>
      <c r="CB43" s="14" t="str">
        <f t="shared" si="37"/>
        <v>Frankreich</v>
      </c>
      <c r="CC43" s="80">
        <f t="shared" si="38"/>
        <v>7</v>
      </c>
      <c r="CD43" s="14" t="str">
        <f t="shared" si="39"/>
        <v>Spanien</v>
      </c>
      <c r="CE43" s="80">
        <f t="shared" si="40"/>
        <v>0</v>
      </c>
      <c r="CF43" s="14" t="str">
        <f t="shared" si="41"/>
        <v>Portugal</v>
      </c>
      <c r="CG43" s="80">
        <f t="shared" si="42"/>
        <v>7</v>
      </c>
      <c r="CH43" s="14" t="str">
        <f t="shared" si="43"/>
        <v>England</v>
      </c>
      <c r="CI43" s="80">
        <f t="shared" si="44"/>
        <v>7</v>
      </c>
      <c r="CJ43" s="14" t="str">
        <f t="shared" si="0"/>
        <v>Polen</v>
      </c>
      <c r="CK43" s="80">
        <f t="shared" si="45"/>
        <v>0</v>
      </c>
      <c r="CL43" s="27">
        <f t="shared" si="55"/>
        <v>28</v>
      </c>
      <c r="CM43" t="s">
        <v>88</v>
      </c>
      <c r="CN43" t="s">
        <v>73</v>
      </c>
      <c r="CO43" t="s">
        <v>90</v>
      </c>
      <c r="CP43">
        <v>2</v>
      </c>
      <c r="CQ43" t="s">
        <v>83</v>
      </c>
      <c r="CR43">
        <v>3</v>
      </c>
      <c r="CS43" s="71">
        <f t="shared" si="9"/>
        <v>2</v>
      </c>
      <c r="CT43" s="80">
        <f t="shared" si="46"/>
        <v>0</v>
      </c>
      <c r="CU43" t="s">
        <v>137</v>
      </c>
      <c r="CV43" t="s">
        <v>73</v>
      </c>
      <c r="CW43" t="s">
        <v>94</v>
      </c>
      <c r="CX43">
        <v>3</v>
      </c>
      <c r="CY43" t="s">
        <v>83</v>
      </c>
      <c r="CZ43">
        <v>4</v>
      </c>
      <c r="DA43" s="71">
        <f t="shared" si="47"/>
        <v>0</v>
      </c>
      <c r="DB43" s="80">
        <f t="shared" si="48"/>
        <v>0</v>
      </c>
      <c r="DC43" t="s">
        <v>130</v>
      </c>
      <c r="DD43" t="s">
        <v>73</v>
      </c>
      <c r="DE43" t="s">
        <v>96</v>
      </c>
      <c r="DF43">
        <v>4</v>
      </c>
      <c r="DG43" t="s">
        <v>83</v>
      </c>
      <c r="DH43">
        <v>1</v>
      </c>
      <c r="DI43" s="71">
        <f t="shared" si="56"/>
        <v>0</v>
      </c>
      <c r="DJ43" s="80">
        <f t="shared" si="49"/>
        <v>0</v>
      </c>
      <c r="DK43" t="s">
        <v>85</v>
      </c>
      <c r="DL43" t="s">
        <v>73</v>
      </c>
      <c r="DM43" t="s">
        <v>86</v>
      </c>
      <c r="DN43">
        <v>3</v>
      </c>
      <c r="DO43" t="s">
        <v>83</v>
      </c>
      <c r="DP43">
        <v>1</v>
      </c>
      <c r="DQ43" s="71">
        <f t="shared" si="50"/>
        <v>1</v>
      </c>
      <c r="DR43" s="80">
        <f t="shared" si="51"/>
        <v>0</v>
      </c>
      <c r="DS43" s="27">
        <f t="shared" si="11"/>
        <v>0</v>
      </c>
      <c r="DT43" t="str">
        <f t="shared" si="12"/>
        <v>Frankreich</v>
      </c>
      <c r="DU43">
        <f t="shared" si="52"/>
        <v>8</v>
      </c>
      <c r="DV43" t="str">
        <f t="shared" si="13"/>
        <v>Brasilien</v>
      </c>
      <c r="DW43">
        <f t="shared" si="53"/>
        <v>0</v>
      </c>
      <c r="DX43" t="str">
        <f t="shared" si="14"/>
        <v>England</v>
      </c>
      <c r="DY43">
        <f t="shared" si="54"/>
        <v>0</v>
      </c>
      <c r="DZ43" t="str">
        <f t="shared" si="15"/>
        <v>Spanien</v>
      </c>
      <c r="EA43">
        <f t="shared" si="16"/>
        <v>0</v>
      </c>
      <c r="EB43" s="27">
        <f t="shared" si="17"/>
        <v>8</v>
      </c>
      <c r="EC43" t="s">
        <v>94</v>
      </c>
      <c r="ED43" t="s">
        <v>73</v>
      </c>
      <c r="EE43" t="s">
        <v>90</v>
      </c>
      <c r="EF43">
        <v>1</v>
      </c>
      <c r="EG43" t="s">
        <v>83</v>
      </c>
      <c r="EH43">
        <v>2</v>
      </c>
      <c r="EK43" t="s">
        <v>85</v>
      </c>
      <c r="EL43" t="s">
        <v>73</v>
      </c>
      <c r="EM43" t="s">
        <v>130</v>
      </c>
      <c r="EN43">
        <v>1</v>
      </c>
      <c r="EO43" t="s">
        <v>83</v>
      </c>
      <c r="EP43">
        <v>2</v>
      </c>
      <c r="EU43" t="s">
        <v>94</v>
      </c>
      <c r="EV43" t="s">
        <v>73</v>
      </c>
      <c r="EW43" t="s">
        <v>85</v>
      </c>
      <c r="EX43">
        <v>2</v>
      </c>
      <c r="EY43" t="s">
        <v>83</v>
      </c>
      <c r="EZ43">
        <v>1</v>
      </c>
      <c r="FC43" t="s">
        <v>90</v>
      </c>
      <c r="FD43" t="s">
        <v>73</v>
      </c>
      <c r="FE43" t="s">
        <v>130</v>
      </c>
      <c r="FF43">
        <v>1</v>
      </c>
      <c r="FG43" t="s">
        <v>83</v>
      </c>
      <c r="FH43">
        <v>3</v>
      </c>
      <c r="FL43" t="s">
        <v>85</v>
      </c>
      <c r="FN43" t="s">
        <v>94</v>
      </c>
      <c r="FP43" t="s">
        <v>90</v>
      </c>
      <c r="FR43" t="s">
        <v>130</v>
      </c>
      <c r="FU43">
        <v>190</v>
      </c>
      <c r="FX43" t="s">
        <v>191</v>
      </c>
    </row>
    <row r="44" spans="1:180" x14ac:dyDescent="0.45">
      <c r="A44" s="1">
        <v>41</v>
      </c>
      <c r="B44" s="45">
        <f t="shared" si="1"/>
        <v>624</v>
      </c>
      <c r="C44" s="14" t="s">
        <v>174</v>
      </c>
      <c r="D44" t="s">
        <v>175</v>
      </c>
      <c r="E44" s="15" t="s">
        <v>155</v>
      </c>
      <c r="F44" s="28">
        <f>VOR!IH44</f>
        <v>149</v>
      </c>
      <c r="G44" s="27">
        <f t="shared" si="18"/>
        <v>18</v>
      </c>
      <c r="H44" s="49">
        <f t="shared" si="19"/>
        <v>167</v>
      </c>
      <c r="I44" s="14" t="s">
        <v>140</v>
      </c>
      <c r="J44" t="s">
        <v>73</v>
      </c>
      <c r="K44" t="s">
        <v>92</v>
      </c>
      <c r="L44">
        <v>1</v>
      </c>
      <c r="M44" t="s">
        <v>83</v>
      </c>
      <c r="N44">
        <v>2</v>
      </c>
      <c r="O44" s="77">
        <f t="shared" si="20"/>
        <v>0</v>
      </c>
      <c r="P44" s="80">
        <f t="shared" si="21"/>
        <v>0</v>
      </c>
      <c r="Q44" t="s">
        <v>133</v>
      </c>
      <c r="R44" t="s">
        <v>73</v>
      </c>
      <c r="S44" t="s">
        <v>94</v>
      </c>
      <c r="T44">
        <v>3</v>
      </c>
      <c r="U44" t="s">
        <v>83</v>
      </c>
      <c r="V44">
        <v>0</v>
      </c>
      <c r="W44" s="71">
        <f t="shared" si="22"/>
        <v>0</v>
      </c>
      <c r="X44" s="80">
        <f t="shared" si="23"/>
        <v>0</v>
      </c>
      <c r="Y44" s="14" t="s">
        <v>87</v>
      </c>
      <c r="Z44" t="s">
        <v>73</v>
      </c>
      <c r="AA44" t="s">
        <v>86</v>
      </c>
      <c r="AB44">
        <v>3</v>
      </c>
      <c r="AC44" t="s">
        <v>83</v>
      </c>
      <c r="AD44">
        <v>2</v>
      </c>
      <c r="AE44" s="71">
        <f t="shared" si="24"/>
        <v>2</v>
      </c>
      <c r="AF44" s="80">
        <f t="shared" si="2"/>
        <v>0</v>
      </c>
      <c r="AG44" s="14" t="s">
        <v>137</v>
      </c>
      <c r="AH44" t="s">
        <v>73</v>
      </c>
      <c r="AI44" t="s">
        <v>84</v>
      </c>
      <c r="AJ44">
        <v>2</v>
      </c>
      <c r="AK44" t="s">
        <v>83</v>
      </c>
      <c r="AL44">
        <v>3</v>
      </c>
      <c r="AM44" s="71">
        <f t="shared" si="25"/>
        <v>0</v>
      </c>
      <c r="AN44" s="80">
        <f t="shared" si="26"/>
        <v>0</v>
      </c>
      <c r="AO44" s="14" t="s">
        <v>141</v>
      </c>
      <c r="AP44" t="s">
        <v>73</v>
      </c>
      <c r="AQ44" t="s">
        <v>89</v>
      </c>
      <c r="AR44">
        <v>2</v>
      </c>
      <c r="AS44" t="s">
        <v>83</v>
      </c>
      <c r="AT44">
        <v>1</v>
      </c>
      <c r="AU44" s="71">
        <f t="shared" si="3"/>
        <v>0</v>
      </c>
      <c r="AV44" s="80">
        <f t="shared" si="27"/>
        <v>0</v>
      </c>
      <c r="AW44" s="14" t="s">
        <v>90</v>
      </c>
      <c r="AX44" t="s">
        <v>73</v>
      </c>
      <c r="AY44" t="s">
        <v>91</v>
      </c>
      <c r="AZ44">
        <v>2</v>
      </c>
      <c r="BA44" t="s">
        <v>83</v>
      </c>
      <c r="BB44">
        <v>1</v>
      </c>
      <c r="BC44" s="71">
        <f t="shared" si="28"/>
        <v>3</v>
      </c>
      <c r="BD44" s="80">
        <f t="shared" si="4"/>
        <v>4</v>
      </c>
      <c r="BE44" s="14" t="s">
        <v>142</v>
      </c>
      <c r="BF44" t="s">
        <v>73</v>
      </c>
      <c r="BG44" t="s">
        <v>130</v>
      </c>
      <c r="BH44">
        <v>1</v>
      </c>
      <c r="BI44" t="s">
        <v>83</v>
      </c>
      <c r="BJ44">
        <v>2</v>
      </c>
      <c r="BK44" s="71">
        <f t="shared" si="5"/>
        <v>2</v>
      </c>
      <c r="BL44" s="80">
        <f t="shared" si="29"/>
        <v>0</v>
      </c>
      <c r="BM44" s="14" t="s">
        <v>96</v>
      </c>
      <c r="BN44" t="s">
        <v>73</v>
      </c>
      <c r="BO44" t="s">
        <v>134</v>
      </c>
      <c r="BP44">
        <v>2</v>
      </c>
      <c r="BQ44" t="s">
        <v>83</v>
      </c>
      <c r="BR44">
        <v>4</v>
      </c>
      <c r="BS44" s="71">
        <f t="shared" si="30"/>
        <v>3</v>
      </c>
      <c r="BT44" s="80">
        <f t="shared" si="6"/>
        <v>0</v>
      </c>
      <c r="BU44" s="28">
        <f t="shared" si="31"/>
        <v>4</v>
      </c>
      <c r="BV44" s="14" t="str">
        <f t="shared" si="32"/>
        <v>Costa Rica</v>
      </c>
      <c r="BW44" s="80">
        <f t="shared" si="7"/>
        <v>0</v>
      </c>
      <c r="BX44" s="14" t="str">
        <f t="shared" si="33"/>
        <v>Brasilien</v>
      </c>
      <c r="BY44" s="80">
        <f t="shared" si="34"/>
        <v>7</v>
      </c>
      <c r="BZ44" s="14" t="str">
        <f t="shared" si="35"/>
        <v>Wales</v>
      </c>
      <c r="CA44" s="80">
        <f t="shared" si="36"/>
        <v>0</v>
      </c>
      <c r="CB44" s="14" t="str">
        <f t="shared" si="37"/>
        <v>Mexiko</v>
      </c>
      <c r="CC44" s="80">
        <f t="shared" si="38"/>
        <v>0</v>
      </c>
      <c r="CD44" s="14" t="str">
        <f t="shared" si="39"/>
        <v>Spanien</v>
      </c>
      <c r="CE44" s="80">
        <f t="shared" si="40"/>
        <v>0</v>
      </c>
      <c r="CF44" s="14" t="str">
        <f t="shared" si="41"/>
        <v>Schweiz</v>
      </c>
      <c r="CG44" s="80">
        <f t="shared" si="42"/>
        <v>0</v>
      </c>
      <c r="CH44" s="14" t="str">
        <f t="shared" si="43"/>
        <v>Niederlande</v>
      </c>
      <c r="CI44" s="80">
        <f t="shared" si="44"/>
        <v>7</v>
      </c>
      <c r="CJ44" s="14" t="str">
        <f t="shared" si="0"/>
        <v>Australien</v>
      </c>
      <c r="CK44" s="80">
        <f t="shared" si="45"/>
        <v>0</v>
      </c>
      <c r="CL44" s="27">
        <f t="shared" si="55"/>
        <v>14</v>
      </c>
      <c r="CM44" t="s">
        <v>141</v>
      </c>
      <c r="CN44" t="s">
        <v>73</v>
      </c>
      <c r="CO44" t="s">
        <v>90</v>
      </c>
      <c r="CP44">
        <v>1</v>
      </c>
      <c r="CQ44" t="s">
        <v>83</v>
      </c>
      <c r="CR44">
        <v>2</v>
      </c>
      <c r="CS44" s="71">
        <f t="shared" si="9"/>
        <v>2</v>
      </c>
      <c r="CT44" s="80">
        <f t="shared" si="46"/>
        <v>0</v>
      </c>
      <c r="CU44" t="s">
        <v>92</v>
      </c>
      <c r="CV44" t="s">
        <v>73</v>
      </c>
      <c r="CW44" t="s">
        <v>133</v>
      </c>
      <c r="CX44">
        <v>2</v>
      </c>
      <c r="CY44" t="s">
        <v>83</v>
      </c>
      <c r="CZ44">
        <v>3</v>
      </c>
      <c r="DA44" s="71">
        <f t="shared" si="47"/>
        <v>0</v>
      </c>
      <c r="DB44" s="80">
        <f t="shared" si="48"/>
        <v>0</v>
      </c>
      <c r="DC44" t="s">
        <v>130</v>
      </c>
      <c r="DD44" t="s">
        <v>73</v>
      </c>
      <c r="DE44" t="s">
        <v>134</v>
      </c>
      <c r="DF44">
        <v>2</v>
      </c>
      <c r="DG44" t="s">
        <v>83</v>
      </c>
      <c r="DH44">
        <v>3</v>
      </c>
      <c r="DI44" s="71">
        <f t="shared" si="56"/>
        <v>0</v>
      </c>
      <c r="DJ44" s="80">
        <f t="shared" si="49"/>
        <v>0</v>
      </c>
      <c r="DK44" t="s">
        <v>84</v>
      </c>
      <c r="DL44" t="s">
        <v>73</v>
      </c>
      <c r="DM44" t="s">
        <v>87</v>
      </c>
      <c r="DN44">
        <v>2</v>
      </c>
      <c r="DO44" t="s">
        <v>83</v>
      </c>
      <c r="DP44">
        <v>3</v>
      </c>
      <c r="DQ44" s="71">
        <f t="shared" si="50"/>
        <v>0</v>
      </c>
      <c r="DR44" s="80">
        <f t="shared" si="51"/>
        <v>0</v>
      </c>
      <c r="DS44" s="27">
        <f t="shared" si="11"/>
        <v>0</v>
      </c>
      <c r="DT44" t="str">
        <f t="shared" si="12"/>
        <v>Mexiko</v>
      </c>
      <c r="DU44">
        <f t="shared" si="52"/>
        <v>0</v>
      </c>
      <c r="DV44" t="str">
        <f t="shared" si="13"/>
        <v>Brasilien</v>
      </c>
      <c r="DW44">
        <f t="shared" si="53"/>
        <v>0</v>
      </c>
      <c r="DX44" t="str">
        <f t="shared" si="14"/>
        <v>Australien</v>
      </c>
      <c r="DY44">
        <f t="shared" si="54"/>
        <v>0</v>
      </c>
      <c r="DZ44" t="str">
        <f t="shared" si="15"/>
        <v>Schweiz</v>
      </c>
      <c r="EA44">
        <f t="shared" si="16"/>
        <v>0</v>
      </c>
      <c r="EB44" s="27">
        <f t="shared" si="17"/>
        <v>0</v>
      </c>
      <c r="EC44" t="s">
        <v>133</v>
      </c>
      <c r="ED44" t="s">
        <v>73</v>
      </c>
      <c r="EE44" t="s">
        <v>90</v>
      </c>
      <c r="EF44">
        <v>2</v>
      </c>
      <c r="EG44" t="s">
        <v>83</v>
      </c>
      <c r="EH44">
        <v>1</v>
      </c>
      <c r="EK44" t="s">
        <v>87</v>
      </c>
      <c r="EL44" t="s">
        <v>73</v>
      </c>
      <c r="EM44" t="s">
        <v>134</v>
      </c>
      <c r="EN44">
        <v>1</v>
      </c>
      <c r="EO44" t="s">
        <v>83</v>
      </c>
      <c r="EP44">
        <v>2</v>
      </c>
      <c r="EU44" t="s">
        <v>90</v>
      </c>
      <c r="EV44" t="s">
        <v>73</v>
      </c>
      <c r="EW44" t="s">
        <v>87</v>
      </c>
      <c r="EX44">
        <v>2</v>
      </c>
      <c r="EY44" t="s">
        <v>83</v>
      </c>
      <c r="EZ44">
        <v>0</v>
      </c>
      <c r="FC44" t="s">
        <v>133</v>
      </c>
      <c r="FD44" t="s">
        <v>73</v>
      </c>
      <c r="FE44" t="s">
        <v>134</v>
      </c>
      <c r="FF44">
        <v>2</v>
      </c>
      <c r="FG44" t="s">
        <v>83</v>
      </c>
      <c r="FH44">
        <v>1</v>
      </c>
      <c r="FL44" t="s">
        <v>87</v>
      </c>
      <c r="FN44" t="s">
        <v>90</v>
      </c>
      <c r="FP44" t="s">
        <v>134</v>
      </c>
      <c r="FR44" t="s">
        <v>133</v>
      </c>
      <c r="FU44">
        <v>166</v>
      </c>
      <c r="FX44">
        <v>0</v>
      </c>
    </row>
    <row r="45" spans="1:180" x14ac:dyDescent="0.45">
      <c r="A45" s="1">
        <v>42</v>
      </c>
      <c r="B45" s="45">
        <f t="shared" si="1"/>
        <v>510</v>
      </c>
      <c r="C45" s="14" t="s">
        <v>176</v>
      </c>
      <c r="D45" t="s">
        <v>177</v>
      </c>
      <c r="E45" s="15" t="s">
        <v>155</v>
      </c>
      <c r="F45" s="28">
        <f>VOR!IH45</f>
        <v>146</v>
      </c>
      <c r="G45" s="27">
        <f t="shared" si="18"/>
        <v>43</v>
      </c>
      <c r="H45" s="49">
        <f t="shared" si="19"/>
        <v>189</v>
      </c>
      <c r="I45" s="14" t="s">
        <v>84</v>
      </c>
      <c r="J45" t="s">
        <v>73</v>
      </c>
      <c r="K45" t="s">
        <v>92</v>
      </c>
      <c r="L45">
        <v>1</v>
      </c>
      <c r="M45" t="s">
        <v>83</v>
      </c>
      <c r="N45">
        <v>2</v>
      </c>
      <c r="O45" s="77">
        <f t="shared" si="20"/>
        <v>1</v>
      </c>
      <c r="P45" s="80">
        <f t="shared" si="21"/>
        <v>0</v>
      </c>
      <c r="Q45" t="s">
        <v>86</v>
      </c>
      <c r="R45" t="s">
        <v>73</v>
      </c>
      <c r="S45" t="s">
        <v>129</v>
      </c>
      <c r="T45">
        <v>2</v>
      </c>
      <c r="U45" t="s">
        <v>83</v>
      </c>
      <c r="V45">
        <v>1</v>
      </c>
      <c r="W45" s="71">
        <f t="shared" si="22"/>
        <v>0</v>
      </c>
      <c r="X45" s="80">
        <f t="shared" si="23"/>
        <v>0</v>
      </c>
      <c r="Y45" s="14" t="s">
        <v>94</v>
      </c>
      <c r="Z45" t="s">
        <v>73</v>
      </c>
      <c r="AA45" t="s">
        <v>93</v>
      </c>
      <c r="AB45">
        <v>3</v>
      </c>
      <c r="AC45" t="s">
        <v>83</v>
      </c>
      <c r="AD45">
        <v>1</v>
      </c>
      <c r="AE45" s="71">
        <f t="shared" si="24"/>
        <v>1</v>
      </c>
      <c r="AF45" s="80">
        <f t="shared" si="2"/>
        <v>4</v>
      </c>
      <c r="AG45" s="14" t="s">
        <v>85</v>
      </c>
      <c r="AH45" t="s">
        <v>73</v>
      </c>
      <c r="AI45" t="s">
        <v>136</v>
      </c>
      <c r="AJ45">
        <v>2</v>
      </c>
      <c r="AK45" t="s">
        <v>83</v>
      </c>
      <c r="AL45">
        <v>0</v>
      </c>
      <c r="AM45" s="71">
        <f t="shared" si="25"/>
        <v>1</v>
      </c>
      <c r="AN45" s="80">
        <f t="shared" si="26"/>
        <v>2</v>
      </c>
      <c r="AO45" s="14" t="s">
        <v>88</v>
      </c>
      <c r="AP45" t="s">
        <v>73</v>
      </c>
      <c r="AQ45" t="s">
        <v>95</v>
      </c>
      <c r="AR45">
        <v>1</v>
      </c>
      <c r="AS45" t="s">
        <v>83</v>
      </c>
      <c r="AT45">
        <v>0</v>
      </c>
      <c r="AU45" s="71">
        <f t="shared" si="3"/>
        <v>2</v>
      </c>
      <c r="AV45" s="80">
        <f t="shared" si="27"/>
        <v>0</v>
      </c>
      <c r="AW45" s="14" t="s">
        <v>134</v>
      </c>
      <c r="AX45" t="s">
        <v>73</v>
      </c>
      <c r="AY45" t="s">
        <v>135</v>
      </c>
      <c r="AZ45">
        <v>1</v>
      </c>
      <c r="BA45" t="s">
        <v>83</v>
      </c>
      <c r="BB45">
        <v>2</v>
      </c>
      <c r="BC45" s="71">
        <f t="shared" si="28"/>
        <v>0</v>
      </c>
      <c r="BD45" s="80">
        <f t="shared" si="4"/>
        <v>0</v>
      </c>
      <c r="BE45" s="14" t="s">
        <v>131</v>
      </c>
      <c r="BF45" t="s">
        <v>73</v>
      </c>
      <c r="BG45" t="s">
        <v>130</v>
      </c>
      <c r="BH45">
        <v>1</v>
      </c>
      <c r="BI45" t="s">
        <v>83</v>
      </c>
      <c r="BJ45">
        <v>2</v>
      </c>
      <c r="BK45" s="71">
        <f t="shared" si="5"/>
        <v>2</v>
      </c>
      <c r="BL45" s="80">
        <f t="shared" si="29"/>
        <v>0</v>
      </c>
      <c r="BM45" s="14" t="s">
        <v>96</v>
      </c>
      <c r="BN45" t="s">
        <v>73</v>
      </c>
      <c r="BO45" t="s">
        <v>90</v>
      </c>
      <c r="BP45">
        <v>3</v>
      </c>
      <c r="BQ45" t="s">
        <v>83</v>
      </c>
      <c r="BR45">
        <v>0</v>
      </c>
      <c r="BS45" s="71">
        <f t="shared" si="30"/>
        <v>1</v>
      </c>
      <c r="BT45" s="80">
        <f t="shared" si="6"/>
        <v>2</v>
      </c>
      <c r="BU45" s="28">
        <f t="shared" si="31"/>
        <v>8</v>
      </c>
      <c r="BV45" s="14" t="str">
        <f t="shared" si="32"/>
        <v>Deutschland</v>
      </c>
      <c r="BW45" s="80">
        <f t="shared" si="7"/>
        <v>0</v>
      </c>
      <c r="BX45" s="14" t="str">
        <f t="shared" si="33"/>
        <v>Uruguay</v>
      </c>
      <c r="BY45" s="80">
        <f t="shared" si="34"/>
        <v>0</v>
      </c>
      <c r="BZ45" s="14" t="str">
        <f t="shared" si="35"/>
        <v>Wales</v>
      </c>
      <c r="CA45" s="80">
        <f t="shared" si="36"/>
        <v>0</v>
      </c>
      <c r="CB45" s="14" t="str">
        <f t="shared" si="37"/>
        <v>Polen</v>
      </c>
      <c r="CC45" s="80">
        <f t="shared" si="38"/>
        <v>0</v>
      </c>
      <c r="CD45" s="14" t="str">
        <f t="shared" si="39"/>
        <v>Spanien</v>
      </c>
      <c r="CE45" s="80">
        <f t="shared" si="40"/>
        <v>0</v>
      </c>
      <c r="CF45" s="14" t="str">
        <f t="shared" si="41"/>
        <v>Portugal</v>
      </c>
      <c r="CG45" s="80">
        <f t="shared" si="42"/>
        <v>7</v>
      </c>
      <c r="CH45" s="14" t="str">
        <f t="shared" si="43"/>
        <v>England</v>
      </c>
      <c r="CI45" s="80">
        <f t="shared" si="44"/>
        <v>7</v>
      </c>
      <c r="CJ45" s="14" t="str">
        <f t="shared" si="0"/>
        <v>Frankreich</v>
      </c>
      <c r="CK45" s="80">
        <f t="shared" si="45"/>
        <v>7</v>
      </c>
      <c r="CL45" s="27">
        <f t="shared" si="55"/>
        <v>21</v>
      </c>
      <c r="CM45" t="s">
        <v>88</v>
      </c>
      <c r="CN45" t="s">
        <v>73</v>
      </c>
      <c r="CO45" t="s">
        <v>135</v>
      </c>
      <c r="CP45">
        <v>2</v>
      </c>
      <c r="CQ45" t="s">
        <v>83</v>
      </c>
      <c r="CR45">
        <v>0</v>
      </c>
      <c r="CS45" s="71">
        <f t="shared" si="9"/>
        <v>0</v>
      </c>
      <c r="CT45" s="80">
        <f t="shared" si="46"/>
        <v>0</v>
      </c>
      <c r="CU45" t="s">
        <v>92</v>
      </c>
      <c r="CV45" t="s">
        <v>73</v>
      </c>
      <c r="CW45" t="s">
        <v>86</v>
      </c>
      <c r="CX45">
        <v>2</v>
      </c>
      <c r="CY45" t="s">
        <v>83</v>
      </c>
      <c r="CZ45">
        <v>1</v>
      </c>
      <c r="DA45" s="71">
        <f t="shared" si="47"/>
        <v>0</v>
      </c>
      <c r="DB45" s="80">
        <f t="shared" si="48"/>
        <v>0</v>
      </c>
      <c r="DC45" t="s">
        <v>130</v>
      </c>
      <c r="DD45" t="s">
        <v>73</v>
      </c>
      <c r="DE45" t="s">
        <v>96</v>
      </c>
      <c r="DF45">
        <v>2</v>
      </c>
      <c r="DG45" t="s">
        <v>83</v>
      </c>
      <c r="DH45">
        <v>3</v>
      </c>
      <c r="DI45" s="71">
        <f t="shared" si="56"/>
        <v>0</v>
      </c>
      <c r="DJ45" s="80">
        <f t="shared" si="49"/>
        <v>0</v>
      </c>
      <c r="DK45" t="s">
        <v>85</v>
      </c>
      <c r="DL45" t="s">
        <v>73</v>
      </c>
      <c r="DM45" t="s">
        <v>94</v>
      </c>
      <c r="DN45">
        <v>2</v>
      </c>
      <c r="DO45" t="s">
        <v>83</v>
      </c>
      <c r="DP45">
        <v>3</v>
      </c>
      <c r="DQ45" s="71">
        <f t="shared" si="50"/>
        <v>3</v>
      </c>
      <c r="DR45" s="80">
        <f t="shared" si="51"/>
        <v>6</v>
      </c>
      <c r="DS45" s="27">
        <f t="shared" si="11"/>
        <v>6</v>
      </c>
      <c r="DT45" t="str">
        <f t="shared" si="12"/>
        <v>Wales</v>
      </c>
      <c r="DU45">
        <f t="shared" si="52"/>
        <v>0</v>
      </c>
      <c r="DV45" t="str">
        <f t="shared" si="13"/>
        <v>Deutschland</v>
      </c>
      <c r="DW45">
        <f t="shared" si="53"/>
        <v>0</v>
      </c>
      <c r="DX45" t="str">
        <f t="shared" si="14"/>
        <v>Frankreich</v>
      </c>
      <c r="DY45">
        <f t="shared" si="54"/>
        <v>8</v>
      </c>
      <c r="DZ45" t="str">
        <f t="shared" si="15"/>
        <v>Portugal</v>
      </c>
      <c r="EA45">
        <f t="shared" si="16"/>
        <v>0</v>
      </c>
      <c r="EB45" s="27">
        <f t="shared" si="17"/>
        <v>8</v>
      </c>
      <c r="EC45" t="s">
        <v>92</v>
      </c>
      <c r="ED45" t="s">
        <v>73</v>
      </c>
      <c r="EE45" t="s">
        <v>88</v>
      </c>
      <c r="EF45">
        <v>2</v>
      </c>
      <c r="EG45" t="s">
        <v>83</v>
      </c>
      <c r="EH45">
        <v>1</v>
      </c>
      <c r="EK45" t="s">
        <v>94</v>
      </c>
      <c r="EL45" t="s">
        <v>73</v>
      </c>
      <c r="EM45" t="s">
        <v>96</v>
      </c>
      <c r="EN45">
        <v>3</v>
      </c>
      <c r="EO45" t="s">
        <v>83</v>
      </c>
      <c r="EP45">
        <v>2</v>
      </c>
      <c r="EU45" t="s">
        <v>88</v>
      </c>
      <c r="EV45" t="s">
        <v>73</v>
      </c>
      <c r="EW45" t="s">
        <v>96</v>
      </c>
      <c r="EX45">
        <v>1</v>
      </c>
      <c r="EY45" t="s">
        <v>83</v>
      </c>
      <c r="EZ45">
        <v>2</v>
      </c>
      <c r="FC45" t="s">
        <v>92</v>
      </c>
      <c r="FD45" t="s">
        <v>73</v>
      </c>
      <c r="FE45" t="s">
        <v>94</v>
      </c>
      <c r="FF45">
        <v>2</v>
      </c>
      <c r="FG45" t="s">
        <v>83</v>
      </c>
      <c r="FH45">
        <v>3</v>
      </c>
      <c r="FL45" t="s">
        <v>88</v>
      </c>
      <c r="FN45" t="s">
        <v>96</v>
      </c>
      <c r="FP45" t="s">
        <v>92</v>
      </c>
      <c r="FR45" t="s">
        <v>94</v>
      </c>
      <c r="FU45">
        <v>199</v>
      </c>
      <c r="FX45" t="s">
        <v>178</v>
      </c>
    </row>
    <row r="46" spans="1:180" x14ac:dyDescent="0.45">
      <c r="A46" s="1">
        <v>43</v>
      </c>
      <c r="B46" s="45">
        <f t="shared" si="1"/>
        <v>551</v>
      </c>
      <c r="C46" s="14" t="s">
        <v>179</v>
      </c>
      <c r="D46" t="s">
        <v>180</v>
      </c>
      <c r="E46" s="15" t="s">
        <v>155</v>
      </c>
      <c r="F46" s="28">
        <f>VOR!IH46</f>
        <v>124</v>
      </c>
      <c r="G46" s="27">
        <f t="shared" si="18"/>
        <v>56</v>
      </c>
      <c r="H46" s="49">
        <f t="shared" si="19"/>
        <v>180</v>
      </c>
      <c r="I46" s="14" t="s">
        <v>136</v>
      </c>
      <c r="J46" t="s">
        <v>73</v>
      </c>
      <c r="K46" t="s">
        <v>181</v>
      </c>
      <c r="L46">
        <v>2</v>
      </c>
      <c r="M46" t="s">
        <v>83</v>
      </c>
      <c r="N46">
        <v>1</v>
      </c>
      <c r="O46" s="77">
        <f t="shared" si="20"/>
        <v>0</v>
      </c>
      <c r="P46" s="80">
        <f t="shared" si="21"/>
        <v>0</v>
      </c>
      <c r="Q46" t="s">
        <v>86</v>
      </c>
      <c r="R46" t="s">
        <v>73</v>
      </c>
      <c r="S46" t="s">
        <v>164</v>
      </c>
      <c r="T46">
        <v>4</v>
      </c>
      <c r="U46" t="s">
        <v>83</v>
      </c>
      <c r="V46">
        <v>2</v>
      </c>
      <c r="W46" s="71">
        <f t="shared" si="22"/>
        <v>0</v>
      </c>
      <c r="X46" s="80">
        <f t="shared" si="23"/>
        <v>0</v>
      </c>
      <c r="Y46" s="14" t="s">
        <v>94</v>
      </c>
      <c r="Z46" t="s">
        <v>73</v>
      </c>
      <c r="AA46" t="s">
        <v>93</v>
      </c>
      <c r="AB46">
        <v>4</v>
      </c>
      <c r="AC46" t="s">
        <v>83</v>
      </c>
      <c r="AD46">
        <v>3</v>
      </c>
      <c r="AE46" s="71">
        <f t="shared" si="24"/>
        <v>1</v>
      </c>
      <c r="AF46" s="80">
        <f t="shared" si="2"/>
        <v>2</v>
      </c>
      <c r="AG46" s="14" t="s">
        <v>85</v>
      </c>
      <c r="AH46" t="s">
        <v>73</v>
      </c>
      <c r="AI46" t="s">
        <v>132</v>
      </c>
      <c r="AJ46">
        <v>3</v>
      </c>
      <c r="AK46" t="s">
        <v>83</v>
      </c>
      <c r="AL46">
        <v>2</v>
      </c>
      <c r="AM46" s="71">
        <f t="shared" si="25"/>
        <v>3</v>
      </c>
      <c r="AN46" s="80">
        <f t="shared" si="26"/>
        <v>4</v>
      </c>
      <c r="AO46" s="14" t="s">
        <v>88</v>
      </c>
      <c r="AP46" t="s">
        <v>73</v>
      </c>
      <c r="AQ46" t="s">
        <v>89</v>
      </c>
      <c r="AR46">
        <v>3</v>
      </c>
      <c r="AS46" t="s">
        <v>83</v>
      </c>
      <c r="AT46">
        <v>1</v>
      </c>
      <c r="AU46" s="71">
        <f t="shared" si="3"/>
        <v>0</v>
      </c>
      <c r="AV46" s="80">
        <f t="shared" si="27"/>
        <v>0</v>
      </c>
      <c r="AW46" s="14" t="s">
        <v>90</v>
      </c>
      <c r="AX46" t="s">
        <v>73</v>
      </c>
      <c r="AY46" t="s">
        <v>91</v>
      </c>
      <c r="AZ46">
        <v>3</v>
      </c>
      <c r="BA46" t="s">
        <v>83</v>
      </c>
      <c r="BB46">
        <v>1</v>
      </c>
      <c r="BC46" s="71">
        <f t="shared" si="28"/>
        <v>3</v>
      </c>
      <c r="BD46" s="80">
        <f t="shared" si="4"/>
        <v>4</v>
      </c>
      <c r="BE46" s="14" t="s">
        <v>95</v>
      </c>
      <c r="BF46" t="s">
        <v>73</v>
      </c>
      <c r="BG46" t="s">
        <v>130</v>
      </c>
      <c r="BH46">
        <v>2</v>
      </c>
      <c r="BI46" t="s">
        <v>83</v>
      </c>
      <c r="BJ46">
        <v>3</v>
      </c>
      <c r="BK46" s="71">
        <f t="shared" si="5"/>
        <v>2</v>
      </c>
      <c r="BL46" s="80">
        <f t="shared" si="29"/>
        <v>0</v>
      </c>
      <c r="BM46" s="14" t="s">
        <v>96</v>
      </c>
      <c r="BN46" t="s">
        <v>73</v>
      </c>
      <c r="BO46" t="s">
        <v>134</v>
      </c>
      <c r="BP46">
        <v>3</v>
      </c>
      <c r="BQ46" t="s">
        <v>83</v>
      </c>
      <c r="BR46">
        <v>1</v>
      </c>
      <c r="BS46" s="71">
        <f t="shared" si="30"/>
        <v>3</v>
      </c>
      <c r="BT46" s="80">
        <f t="shared" si="6"/>
        <v>4</v>
      </c>
      <c r="BU46" s="28">
        <f t="shared" si="31"/>
        <v>14</v>
      </c>
      <c r="BV46" s="14" t="str">
        <f t="shared" si="32"/>
        <v>Deutschland</v>
      </c>
      <c r="BW46" s="80">
        <f t="shared" si="7"/>
        <v>0</v>
      </c>
      <c r="BX46" s="14" t="str">
        <f t="shared" si="33"/>
        <v>Brasilien</v>
      </c>
      <c r="BY46" s="80">
        <f t="shared" si="34"/>
        <v>7</v>
      </c>
      <c r="BZ46" s="14" t="str">
        <f t="shared" si="35"/>
        <v>Ecuador</v>
      </c>
      <c r="CA46" s="80">
        <f t="shared" si="36"/>
        <v>0</v>
      </c>
      <c r="CB46" s="14" t="str">
        <f t="shared" si="37"/>
        <v>Polen</v>
      </c>
      <c r="CC46" s="80">
        <f t="shared" si="38"/>
        <v>0</v>
      </c>
      <c r="CD46" s="14" t="str">
        <f t="shared" si="39"/>
        <v>Spanien</v>
      </c>
      <c r="CE46" s="80">
        <f t="shared" si="40"/>
        <v>0</v>
      </c>
      <c r="CF46" s="14" t="str">
        <f t="shared" si="41"/>
        <v>Portugal</v>
      </c>
      <c r="CG46" s="80">
        <f t="shared" si="42"/>
        <v>7</v>
      </c>
      <c r="CH46" s="14" t="str">
        <f t="shared" si="43"/>
        <v>England</v>
      </c>
      <c r="CI46" s="80">
        <f t="shared" si="44"/>
        <v>7</v>
      </c>
      <c r="CJ46" s="14" t="str">
        <f t="shared" si="0"/>
        <v>Frankreich</v>
      </c>
      <c r="CK46" s="80">
        <f t="shared" si="45"/>
        <v>7</v>
      </c>
      <c r="CL46" s="27">
        <f t="shared" si="55"/>
        <v>28</v>
      </c>
      <c r="CM46" t="s">
        <v>88</v>
      </c>
      <c r="CN46" t="s">
        <v>73</v>
      </c>
      <c r="CO46" t="s">
        <v>90</v>
      </c>
      <c r="CP46">
        <v>3</v>
      </c>
      <c r="CQ46" t="s">
        <v>83</v>
      </c>
      <c r="CR46">
        <v>4</v>
      </c>
      <c r="CS46" s="71">
        <f t="shared" si="9"/>
        <v>2</v>
      </c>
      <c r="CT46" s="80">
        <f t="shared" si="46"/>
        <v>0</v>
      </c>
      <c r="CU46" t="s">
        <v>136</v>
      </c>
      <c r="CV46" t="s">
        <v>73</v>
      </c>
      <c r="CW46" t="s">
        <v>86</v>
      </c>
      <c r="CX46">
        <v>2</v>
      </c>
      <c r="CY46" t="s">
        <v>83</v>
      </c>
      <c r="CZ46">
        <v>1</v>
      </c>
      <c r="DA46" s="71">
        <f t="shared" si="47"/>
        <v>0</v>
      </c>
      <c r="DB46" s="80">
        <f t="shared" si="48"/>
        <v>0</v>
      </c>
      <c r="DC46" t="s">
        <v>130</v>
      </c>
      <c r="DD46" t="s">
        <v>73</v>
      </c>
      <c r="DE46" t="s">
        <v>96</v>
      </c>
      <c r="DF46">
        <v>2</v>
      </c>
      <c r="DG46" t="s">
        <v>83</v>
      </c>
      <c r="DH46">
        <v>4</v>
      </c>
      <c r="DI46" s="71">
        <f t="shared" si="56"/>
        <v>0</v>
      </c>
      <c r="DJ46" s="80">
        <f t="shared" si="49"/>
        <v>0</v>
      </c>
      <c r="DK46" t="s">
        <v>85</v>
      </c>
      <c r="DL46" t="s">
        <v>73</v>
      </c>
      <c r="DM46" t="s">
        <v>94</v>
      </c>
      <c r="DN46">
        <v>3</v>
      </c>
      <c r="DO46" t="s">
        <v>83</v>
      </c>
      <c r="DP46">
        <v>4</v>
      </c>
      <c r="DQ46" s="71">
        <f t="shared" si="50"/>
        <v>3</v>
      </c>
      <c r="DR46" s="80">
        <f t="shared" si="51"/>
        <v>6</v>
      </c>
      <c r="DS46" s="27">
        <f t="shared" si="11"/>
        <v>6</v>
      </c>
      <c r="DT46" t="str">
        <f t="shared" si="12"/>
        <v>Ecuador</v>
      </c>
      <c r="DU46">
        <f t="shared" si="52"/>
        <v>0</v>
      </c>
      <c r="DV46" t="str">
        <f t="shared" si="13"/>
        <v>Brasilien</v>
      </c>
      <c r="DW46">
        <f t="shared" si="53"/>
        <v>0</v>
      </c>
      <c r="DX46" t="str">
        <f t="shared" si="14"/>
        <v>Frankreich</v>
      </c>
      <c r="DY46">
        <f t="shared" si="54"/>
        <v>8</v>
      </c>
      <c r="DZ46" t="str">
        <f t="shared" si="15"/>
        <v>Portugal</v>
      </c>
      <c r="EA46">
        <f t="shared" si="16"/>
        <v>0</v>
      </c>
      <c r="EB46" s="27">
        <f t="shared" si="17"/>
        <v>8</v>
      </c>
      <c r="EC46" t="s">
        <v>136</v>
      </c>
      <c r="ED46" t="s">
        <v>73</v>
      </c>
      <c r="EE46" t="s">
        <v>90</v>
      </c>
      <c r="EF46">
        <v>2</v>
      </c>
      <c r="EG46" t="s">
        <v>83</v>
      </c>
      <c r="EH46">
        <v>4</v>
      </c>
      <c r="EK46" t="s">
        <v>94</v>
      </c>
      <c r="EL46" t="s">
        <v>73</v>
      </c>
      <c r="EM46" t="s">
        <v>96</v>
      </c>
      <c r="EN46">
        <v>4</v>
      </c>
      <c r="EO46" t="s">
        <v>83</v>
      </c>
      <c r="EP46">
        <v>2</v>
      </c>
      <c r="EU46" t="s">
        <v>136</v>
      </c>
      <c r="EV46" t="s">
        <v>73</v>
      </c>
      <c r="EW46" t="s">
        <v>96</v>
      </c>
      <c r="EX46">
        <v>2</v>
      </c>
      <c r="EY46" t="s">
        <v>83</v>
      </c>
      <c r="EZ46">
        <v>4</v>
      </c>
      <c r="FC46" t="s">
        <v>90</v>
      </c>
      <c r="FD46" t="s">
        <v>73</v>
      </c>
      <c r="FE46" t="s">
        <v>94</v>
      </c>
      <c r="FF46">
        <v>3</v>
      </c>
      <c r="FG46" t="s">
        <v>83</v>
      </c>
      <c r="FH46">
        <v>4</v>
      </c>
      <c r="FL46" t="s">
        <v>136</v>
      </c>
      <c r="FN46" t="s">
        <v>96</v>
      </c>
      <c r="FP46" t="s">
        <v>90</v>
      </c>
      <c r="FR46" t="s">
        <v>94</v>
      </c>
      <c r="FU46">
        <v>210</v>
      </c>
      <c r="FX46" t="s">
        <v>182</v>
      </c>
    </row>
    <row r="47" spans="1:180" x14ac:dyDescent="0.45">
      <c r="A47" s="1">
        <v>44</v>
      </c>
      <c r="B47" s="45">
        <f t="shared" si="1"/>
        <v>293</v>
      </c>
      <c r="C47" s="14" t="s">
        <v>192</v>
      </c>
      <c r="D47" t="s">
        <v>193</v>
      </c>
      <c r="E47" s="15" t="s">
        <v>155</v>
      </c>
      <c r="F47" s="28">
        <f>VOR!IH47</f>
        <v>163</v>
      </c>
      <c r="G47" s="27">
        <f t="shared" si="18"/>
        <v>61</v>
      </c>
      <c r="H47" s="49">
        <f t="shared" si="19"/>
        <v>224</v>
      </c>
      <c r="I47" s="14" t="s">
        <v>84</v>
      </c>
      <c r="J47" t="s">
        <v>73</v>
      </c>
      <c r="K47" t="s">
        <v>92</v>
      </c>
      <c r="L47">
        <v>2</v>
      </c>
      <c r="M47" t="s">
        <v>83</v>
      </c>
      <c r="N47">
        <v>1</v>
      </c>
      <c r="O47" s="77">
        <f t="shared" si="20"/>
        <v>1</v>
      </c>
      <c r="P47" s="80">
        <f t="shared" si="21"/>
        <v>2</v>
      </c>
      <c r="Q47" t="s">
        <v>86</v>
      </c>
      <c r="R47" t="s">
        <v>73</v>
      </c>
      <c r="S47" t="s">
        <v>129</v>
      </c>
      <c r="T47">
        <v>1</v>
      </c>
      <c r="U47" t="s">
        <v>83</v>
      </c>
      <c r="V47">
        <v>1</v>
      </c>
      <c r="W47" s="71">
        <f t="shared" si="22"/>
        <v>0</v>
      </c>
      <c r="X47" s="80">
        <f t="shared" si="23"/>
        <v>0</v>
      </c>
      <c r="Y47" s="14" t="s">
        <v>94</v>
      </c>
      <c r="Z47" t="s">
        <v>73</v>
      </c>
      <c r="AA47" t="s">
        <v>133</v>
      </c>
      <c r="AB47">
        <v>2</v>
      </c>
      <c r="AC47" t="s">
        <v>83</v>
      </c>
      <c r="AD47">
        <v>1</v>
      </c>
      <c r="AE47" s="71">
        <f t="shared" si="24"/>
        <v>1</v>
      </c>
      <c r="AF47" s="80">
        <f t="shared" si="2"/>
        <v>2</v>
      </c>
      <c r="AG47" s="14" t="s">
        <v>85</v>
      </c>
      <c r="AH47" t="s">
        <v>73</v>
      </c>
      <c r="AI47" t="s">
        <v>136</v>
      </c>
      <c r="AJ47">
        <v>3</v>
      </c>
      <c r="AK47" t="s">
        <v>83</v>
      </c>
      <c r="AL47">
        <v>1</v>
      </c>
      <c r="AM47" s="71">
        <f t="shared" si="25"/>
        <v>1</v>
      </c>
      <c r="AN47" s="80">
        <f t="shared" si="26"/>
        <v>2</v>
      </c>
      <c r="AO47" s="14" t="s">
        <v>130</v>
      </c>
      <c r="AP47" t="s">
        <v>73</v>
      </c>
      <c r="AQ47" t="s">
        <v>142</v>
      </c>
      <c r="AR47">
        <v>2</v>
      </c>
      <c r="AS47" t="s">
        <v>83</v>
      </c>
      <c r="AT47">
        <v>1</v>
      </c>
      <c r="AU47" s="71">
        <f t="shared" si="3"/>
        <v>0</v>
      </c>
      <c r="AV47" s="80">
        <f t="shared" si="27"/>
        <v>0</v>
      </c>
      <c r="AW47" s="14" t="s">
        <v>90</v>
      </c>
      <c r="AX47" t="s">
        <v>73</v>
      </c>
      <c r="AY47" t="s">
        <v>135</v>
      </c>
      <c r="AZ47">
        <v>3</v>
      </c>
      <c r="BA47" t="s">
        <v>83</v>
      </c>
      <c r="BB47">
        <v>1</v>
      </c>
      <c r="BC47" s="71">
        <f t="shared" si="28"/>
        <v>1</v>
      </c>
      <c r="BD47" s="80">
        <f t="shared" si="4"/>
        <v>2</v>
      </c>
      <c r="BE47" s="14" t="s">
        <v>131</v>
      </c>
      <c r="BF47" t="s">
        <v>73</v>
      </c>
      <c r="BG47" t="s">
        <v>88</v>
      </c>
      <c r="BH47">
        <v>2</v>
      </c>
      <c r="BI47" t="s">
        <v>83</v>
      </c>
      <c r="BJ47">
        <v>3</v>
      </c>
      <c r="BK47" s="71">
        <f t="shared" si="5"/>
        <v>0</v>
      </c>
      <c r="BL47" s="80">
        <f t="shared" si="29"/>
        <v>0</v>
      </c>
      <c r="BM47" s="14" t="s">
        <v>96</v>
      </c>
      <c r="BN47" t="s">
        <v>73</v>
      </c>
      <c r="BO47" t="s">
        <v>134</v>
      </c>
      <c r="BP47">
        <v>3</v>
      </c>
      <c r="BQ47" t="s">
        <v>83</v>
      </c>
      <c r="BR47">
        <v>2</v>
      </c>
      <c r="BS47" s="71">
        <f t="shared" si="30"/>
        <v>3</v>
      </c>
      <c r="BT47" s="80">
        <f t="shared" si="6"/>
        <v>4</v>
      </c>
      <c r="BU47" s="28">
        <f t="shared" si="31"/>
        <v>12</v>
      </c>
      <c r="BV47" s="14" t="str">
        <f t="shared" si="32"/>
        <v>Spanien</v>
      </c>
      <c r="BW47" s="80">
        <f t="shared" si="7"/>
        <v>0</v>
      </c>
      <c r="BX47" s="14" t="str">
        <f t="shared" si="33"/>
        <v>Brasilien</v>
      </c>
      <c r="BY47" s="80">
        <f t="shared" si="34"/>
        <v>7</v>
      </c>
      <c r="BZ47" s="14" t="str">
        <f t="shared" si="35"/>
        <v>Niederlande</v>
      </c>
      <c r="CA47" s="80">
        <f t="shared" si="36"/>
        <v>7</v>
      </c>
      <c r="CB47" s="14" t="str">
        <f t="shared" si="37"/>
        <v>Dänemark</v>
      </c>
      <c r="CC47" s="80">
        <f t="shared" si="38"/>
        <v>0</v>
      </c>
      <c r="CD47" s="14" t="str">
        <f t="shared" si="39"/>
        <v>Deutschland</v>
      </c>
      <c r="CE47" s="80">
        <f t="shared" si="40"/>
        <v>0</v>
      </c>
      <c r="CF47" s="14" t="str">
        <f t="shared" si="41"/>
        <v>Portugal</v>
      </c>
      <c r="CG47" s="80">
        <f t="shared" si="42"/>
        <v>7</v>
      </c>
      <c r="CH47" s="14" t="str">
        <f t="shared" si="43"/>
        <v>England</v>
      </c>
      <c r="CI47" s="80">
        <f t="shared" si="44"/>
        <v>7</v>
      </c>
      <c r="CJ47" s="14" t="str">
        <f t="shared" si="0"/>
        <v>Frankreich</v>
      </c>
      <c r="CK47" s="80">
        <f t="shared" si="45"/>
        <v>7</v>
      </c>
      <c r="CL47" s="27">
        <f t="shared" si="55"/>
        <v>35</v>
      </c>
      <c r="CM47" t="s">
        <v>130</v>
      </c>
      <c r="CN47" t="s">
        <v>73</v>
      </c>
      <c r="CO47" t="s">
        <v>90</v>
      </c>
      <c r="CP47">
        <v>1</v>
      </c>
      <c r="CQ47" t="s">
        <v>83</v>
      </c>
      <c r="CR47">
        <v>2</v>
      </c>
      <c r="CS47" s="71">
        <f t="shared" si="9"/>
        <v>2</v>
      </c>
      <c r="CT47" s="80">
        <f t="shared" si="46"/>
        <v>0</v>
      </c>
      <c r="CU47" t="s">
        <v>84</v>
      </c>
      <c r="CV47" t="s">
        <v>73</v>
      </c>
      <c r="CW47" t="s">
        <v>129</v>
      </c>
      <c r="CX47">
        <v>2</v>
      </c>
      <c r="CY47" t="s">
        <v>83</v>
      </c>
      <c r="CZ47">
        <v>1</v>
      </c>
      <c r="DA47" s="71">
        <f t="shared" si="47"/>
        <v>1</v>
      </c>
      <c r="DB47" s="80">
        <f t="shared" si="48"/>
        <v>0</v>
      </c>
      <c r="DC47" t="s">
        <v>88</v>
      </c>
      <c r="DD47" t="s">
        <v>73</v>
      </c>
      <c r="DE47" t="s">
        <v>96</v>
      </c>
      <c r="DF47">
        <v>2</v>
      </c>
      <c r="DG47" t="s">
        <v>83</v>
      </c>
      <c r="DH47">
        <v>3</v>
      </c>
      <c r="DI47" s="71">
        <f t="shared" si="56"/>
        <v>0</v>
      </c>
      <c r="DJ47" s="80">
        <f t="shared" si="49"/>
        <v>0</v>
      </c>
      <c r="DK47" t="s">
        <v>85</v>
      </c>
      <c r="DL47" t="s">
        <v>73</v>
      </c>
      <c r="DM47" t="s">
        <v>94</v>
      </c>
      <c r="DN47">
        <v>2</v>
      </c>
      <c r="DO47" t="s">
        <v>83</v>
      </c>
      <c r="DP47">
        <v>3</v>
      </c>
      <c r="DQ47" s="71">
        <f t="shared" si="50"/>
        <v>3</v>
      </c>
      <c r="DR47" s="80">
        <f t="shared" si="51"/>
        <v>6</v>
      </c>
      <c r="DS47" s="27">
        <f t="shared" si="11"/>
        <v>6</v>
      </c>
      <c r="DT47" t="str">
        <f t="shared" si="12"/>
        <v>Niederlande</v>
      </c>
      <c r="DU47">
        <f t="shared" si="52"/>
        <v>0</v>
      </c>
      <c r="DV47" t="str">
        <f t="shared" si="13"/>
        <v>Brasilien</v>
      </c>
      <c r="DW47">
        <f t="shared" si="53"/>
        <v>0</v>
      </c>
      <c r="DX47" t="str">
        <f t="shared" si="14"/>
        <v>Frankreich</v>
      </c>
      <c r="DY47">
        <f t="shared" si="54"/>
        <v>8</v>
      </c>
      <c r="DZ47" t="str">
        <f t="shared" si="15"/>
        <v>Portugal</v>
      </c>
      <c r="EA47">
        <f t="shared" si="16"/>
        <v>0</v>
      </c>
      <c r="EB47" s="27">
        <f t="shared" si="17"/>
        <v>8</v>
      </c>
      <c r="EC47" t="s">
        <v>84</v>
      </c>
      <c r="ED47" t="s">
        <v>73</v>
      </c>
      <c r="EE47" t="s">
        <v>90</v>
      </c>
      <c r="EF47">
        <v>1</v>
      </c>
      <c r="EG47" t="s">
        <v>83</v>
      </c>
      <c r="EH47">
        <v>2</v>
      </c>
      <c r="EK47" t="s">
        <v>94</v>
      </c>
      <c r="EL47" t="s">
        <v>73</v>
      </c>
      <c r="EM47" t="s">
        <v>96</v>
      </c>
      <c r="EN47">
        <v>2</v>
      </c>
      <c r="EO47" t="s">
        <v>83</v>
      </c>
      <c r="EP47">
        <v>3</v>
      </c>
      <c r="EU47" t="s">
        <v>84</v>
      </c>
      <c r="EV47" t="s">
        <v>73</v>
      </c>
      <c r="EW47" t="s">
        <v>94</v>
      </c>
      <c r="EX47">
        <v>1</v>
      </c>
      <c r="EY47" t="s">
        <v>83</v>
      </c>
      <c r="EZ47">
        <v>2</v>
      </c>
      <c r="FC47" t="s">
        <v>90</v>
      </c>
      <c r="FD47" t="s">
        <v>73</v>
      </c>
      <c r="FE47" t="s">
        <v>96</v>
      </c>
      <c r="FF47">
        <v>3</v>
      </c>
      <c r="FG47" t="s">
        <v>83</v>
      </c>
      <c r="FH47">
        <v>4</v>
      </c>
      <c r="FL47" t="s">
        <v>84</v>
      </c>
      <c r="FN47" t="s">
        <v>94</v>
      </c>
      <c r="FP47" t="s">
        <v>90</v>
      </c>
      <c r="FR47" t="s">
        <v>96</v>
      </c>
      <c r="FU47">
        <v>0</v>
      </c>
      <c r="FX47">
        <v>0</v>
      </c>
    </row>
    <row r="48" spans="1:180" x14ac:dyDescent="0.45">
      <c r="A48" s="1">
        <v>45</v>
      </c>
      <c r="B48" s="45">
        <f t="shared" si="1"/>
        <v>569</v>
      </c>
      <c r="C48" s="14" t="s">
        <v>194</v>
      </c>
      <c r="D48" t="s">
        <v>195</v>
      </c>
      <c r="E48" s="15" t="s">
        <v>155</v>
      </c>
      <c r="F48" s="28">
        <f>VOR!IH48</f>
        <v>137</v>
      </c>
      <c r="G48" s="27">
        <f t="shared" si="18"/>
        <v>41</v>
      </c>
      <c r="H48" s="49">
        <f t="shared" si="19"/>
        <v>178</v>
      </c>
      <c r="I48" s="14" t="s">
        <v>136</v>
      </c>
      <c r="J48" t="s">
        <v>73</v>
      </c>
      <c r="K48" t="s">
        <v>137</v>
      </c>
      <c r="L48">
        <v>2</v>
      </c>
      <c r="M48" t="s">
        <v>83</v>
      </c>
      <c r="N48">
        <v>1</v>
      </c>
      <c r="O48" s="77">
        <f t="shared" si="20"/>
        <v>0</v>
      </c>
      <c r="P48" s="80">
        <f t="shared" si="21"/>
        <v>0</v>
      </c>
      <c r="Q48" t="s">
        <v>133</v>
      </c>
      <c r="R48" t="s">
        <v>73</v>
      </c>
      <c r="S48" t="s">
        <v>129</v>
      </c>
      <c r="T48">
        <v>1</v>
      </c>
      <c r="U48" t="s">
        <v>83</v>
      </c>
      <c r="V48">
        <v>2</v>
      </c>
      <c r="W48" s="71">
        <f t="shared" si="22"/>
        <v>0</v>
      </c>
      <c r="X48" s="80">
        <f t="shared" si="23"/>
        <v>0</v>
      </c>
      <c r="Y48" s="14" t="s">
        <v>94</v>
      </c>
      <c r="Z48" t="s">
        <v>73</v>
      </c>
      <c r="AA48" t="s">
        <v>93</v>
      </c>
      <c r="AB48">
        <v>1</v>
      </c>
      <c r="AC48" t="s">
        <v>83</v>
      </c>
      <c r="AD48">
        <v>0</v>
      </c>
      <c r="AE48" s="71">
        <f t="shared" si="24"/>
        <v>1</v>
      </c>
      <c r="AF48" s="80">
        <f t="shared" si="2"/>
        <v>2</v>
      </c>
      <c r="AG48" s="14" t="s">
        <v>85</v>
      </c>
      <c r="AH48" t="s">
        <v>73</v>
      </c>
      <c r="AI48" t="s">
        <v>140</v>
      </c>
      <c r="AJ48">
        <v>2</v>
      </c>
      <c r="AK48" t="s">
        <v>83</v>
      </c>
      <c r="AL48">
        <v>1</v>
      </c>
      <c r="AM48" s="71">
        <f t="shared" si="25"/>
        <v>1</v>
      </c>
      <c r="AN48" s="80">
        <f t="shared" si="26"/>
        <v>2</v>
      </c>
      <c r="AO48" s="14" t="s">
        <v>130</v>
      </c>
      <c r="AP48" t="s">
        <v>73</v>
      </c>
      <c r="AQ48" t="s">
        <v>142</v>
      </c>
      <c r="AR48">
        <v>2</v>
      </c>
      <c r="AS48" t="s">
        <v>83</v>
      </c>
      <c r="AT48">
        <v>0</v>
      </c>
      <c r="AU48" s="71">
        <f t="shared" si="3"/>
        <v>0</v>
      </c>
      <c r="AV48" s="80">
        <f t="shared" si="27"/>
        <v>0</v>
      </c>
      <c r="AW48" s="14" t="s">
        <v>150</v>
      </c>
      <c r="AX48" t="s">
        <v>73</v>
      </c>
      <c r="AY48" t="s">
        <v>91</v>
      </c>
      <c r="AZ48">
        <v>1</v>
      </c>
      <c r="BA48" t="s">
        <v>83</v>
      </c>
      <c r="BB48">
        <v>2</v>
      </c>
      <c r="BC48" s="71">
        <f t="shared" si="28"/>
        <v>2</v>
      </c>
      <c r="BD48" s="80">
        <f t="shared" si="4"/>
        <v>0</v>
      </c>
      <c r="BE48" s="14" t="s">
        <v>131</v>
      </c>
      <c r="BF48" t="s">
        <v>73</v>
      </c>
      <c r="BG48" t="s">
        <v>165</v>
      </c>
      <c r="BH48">
        <v>1</v>
      </c>
      <c r="BI48" t="s">
        <v>83</v>
      </c>
      <c r="BJ48">
        <v>0</v>
      </c>
      <c r="BK48" s="71">
        <f t="shared" si="5"/>
        <v>0</v>
      </c>
      <c r="BL48" s="80">
        <f t="shared" si="29"/>
        <v>0</v>
      </c>
      <c r="BM48" s="14" t="s">
        <v>96</v>
      </c>
      <c r="BN48" t="s">
        <v>73</v>
      </c>
      <c r="BO48" t="s">
        <v>166</v>
      </c>
      <c r="BP48">
        <v>2</v>
      </c>
      <c r="BQ48" t="s">
        <v>83</v>
      </c>
      <c r="BR48">
        <v>1</v>
      </c>
      <c r="BS48" s="71">
        <f t="shared" si="30"/>
        <v>1</v>
      </c>
      <c r="BT48" s="80">
        <f t="shared" si="6"/>
        <v>2</v>
      </c>
      <c r="BU48" s="28">
        <f t="shared" si="31"/>
        <v>6</v>
      </c>
      <c r="BV48" s="14" t="str">
        <f t="shared" si="32"/>
        <v>Spanien</v>
      </c>
      <c r="BW48" s="80">
        <f t="shared" si="7"/>
        <v>0</v>
      </c>
      <c r="BX48" s="14" t="str">
        <f t="shared" si="33"/>
        <v>Südkorea</v>
      </c>
      <c r="BY48" s="80">
        <f t="shared" si="34"/>
        <v>0</v>
      </c>
      <c r="BZ48" s="14" t="str">
        <f t="shared" si="35"/>
        <v>Ecuador</v>
      </c>
      <c r="CA48" s="80">
        <f t="shared" si="36"/>
        <v>0</v>
      </c>
      <c r="CB48" s="14" t="str">
        <f t="shared" si="37"/>
        <v>Dänemark</v>
      </c>
      <c r="CC48" s="80">
        <f t="shared" si="38"/>
        <v>0</v>
      </c>
      <c r="CD48" s="14" t="str">
        <f t="shared" si="39"/>
        <v>Belgien</v>
      </c>
      <c r="CE48" s="80">
        <f t="shared" si="40"/>
        <v>0</v>
      </c>
      <c r="CF48" s="14" t="str">
        <f t="shared" si="41"/>
        <v>Portugal</v>
      </c>
      <c r="CG48" s="80">
        <f t="shared" si="42"/>
        <v>7</v>
      </c>
      <c r="CH48" s="14" t="str">
        <f t="shared" si="43"/>
        <v>England</v>
      </c>
      <c r="CI48" s="80">
        <f t="shared" si="44"/>
        <v>7</v>
      </c>
      <c r="CJ48" s="14" t="str">
        <f t="shared" si="0"/>
        <v>Frankreich</v>
      </c>
      <c r="CK48" s="80">
        <f t="shared" si="45"/>
        <v>7</v>
      </c>
      <c r="CL48" s="27">
        <f t="shared" si="55"/>
        <v>21</v>
      </c>
      <c r="CM48" t="s">
        <v>130</v>
      </c>
      <c r="CN48" t="s">
        <v>73</v>
      </c>
      <c r="CO48" t="s">
        <v>91</v>
      </c>
      <c r="CP48">
        <v>2</v>
      </c>
      <c r="CQ48" t="s">
        <v>83</v>
      </c>
      <c r="CR48">
        <v>0</v>
      </c>
      <c r="CS48" s="71">
        <f t="shared" si="9"/>
        <v>0</v>
      </c>
      <c r="CT48" s="80">
        <f t="shared" si="46"/>
        <v>0</v>
      </c>
      <c r="CU48" t="s">
        <v>136</v>
      </c>
      <c r="CV48" t="s">
        <v>73</v>
      </c>
      <c r="CW48" t="s">
        <v>129</v>
      </c>
      <c r="CX48">
        <v>2</v>
      </c>
      <c r="CY48" t="s">
        <v>83</v>
      </c>
      <c r="CZ48">
        <v>1</v>
      </c>
      <c r="DA48" s="71">
        <f t="shared" si="47"/>
        <v>0</v>
      </c>
      <c r="DB48" s="80">
        <f t="shared" si="48"/>
        <v>0</v>
      </c>
      <c r="DC48" t="s">
        <v>131</v>
      </c>
      <c r="DD48" t="s">
        <v>73</v>
      </c>
      <c r="DE48" t="s">
        <v>96</v>
      </c>
      <c r="DF48">
        <v>2</v>
      </c>
      <c r="DG48" t="s">
        <v>83</v>
      </c>
      <c r="DH48">
        <v>1</v>
      </c>
      <c r="DI48" s="71">
        <f t="shared" si="56"/>
        <v>0</v>
      </c>
      <c r="DJ48" s="80">
        <f t="shared" si="49"/>
        <v>0</v>
      </c>
      <c r="DK48" t="s">
        <v>85</v>
      </c>
      <c r="DL48" t="s">
        <v>73</v>
      </c>
      <c r="DM48" t="s">
        <v>94</v>
      </c>
      <c r="DN48">
        <v>2</v>
      </c>
      <c r="DO48" t="s">
        <v>83</v>
      </c>
      <c r="DP48">
        <v>3</v>
      </c>
      <c r="DQ48" s="71">
        <f t="shared" si="50"/>
        <v>3</v>
      </c>
      <c r="DR48" s="80">
        <f t="shared" si="51"/>
        <v>6</v>
      </c>
      <c r="DS48" s="27">
        <f t="shared" si="11"/>
        <v>6</v>
      </c>
      <c r="DT48" t="str">
        <f t="shared" si="12"/>
        <v>Ecuador</v>
      </c>
      <c r="DU48">
        <f t="shared" si="52"/>
        <v>0</v>
      </c>
      <c r="DV48" t="str">
        <f t="shared" si="13"/>
        <v>Spanien</v>
      </c>
      <c r="DW48">
        <f t="shared" si="53"/>
        <v>0</v>
      </c>
      <c r="DX48" t="str">
        <f t="shared" si="14"/>
        <v>Frankreich</v>
      </c>
      <c r="DY48">
        <f t="shared" si="54"/>
        <v>8</v>
      </c>
      <c r="DZ48" t="str">
        <f t="shared" si="15"/>
        <v>Belgien</v>
      </c>
      <c r="EA48">
        <f t="shared" si="16"/>
        <v>0</v>
      </c>
      <c r="EB48" s="27">
        <f t="shared" si="17"/>
        <v>8</v>
      </c>
      <c r="EC48" t="s">
        <v>136</v>
      </c>
      <c r="ED48" t="s">
        <v>73</v>
      </c>
      <c r="EE48" t="s">
        <v>130</v>
      </c>
      <c r="EF48">
        <v>1</v>
      </c>
      <c r="EG48" t="s">
        <v>83</v>
      </c>
      <c r="EH48">
        <v>2</v>
      </c>
      <c r="EK48" t="s">
        <v>94</v>
      </c>
      <c r="EL48" t="s">
        <v>73</v>
      </c>
      <c r="EM48" t="s">
        <v>131</v>
      </c>
      <c r="EN48">
        <v>1</v>
      </c>
      <c r="EO48" t="s">
        <v>83</v>
      </c>
      <c r="EP48">
        <v>0</v>
      </c>
      <c r="EU48" t="s">
        <v>136</v>
      </c>
      <c r="EV48" t="s">
        <v>73</v>
      </c>
      <c r="EW48" t="s">
        <v>131</v>
      </c>
      <c r="EX48">
        <v>2</v>
      </c>
      <c r="EY48" t="s">
        <v>83</v>
      </c>
      <c r="EZ48">
        <v>1</v>
      </c>
      <c r="FC48" t="s">
        <v>130</v>
      </c>
      <c r="FD48" t="s">
        <v>73</v>
      </c>
      <c r="FE48" t="s">
        <v>94</v>
      </c>
      <c r="FF48">
        <v>1</v>
      </c>
      <c r="FG48" t="s">
        <v>83</v>
      </c>
      <c r="FH48">
        <v>2</v>
      </c>
      <c r="FL48" t="s">
        <v>131</v>
      </c>
      <c r="FN48" t="s">
        <v>136</v>
      </c>
      <c r="FP48" t="s">
        <v>130</v>
      </c>
      <c r="FR48" t="s">
        <v>94</v>
      </c>
      <c r="FU48">
        <v>143</v>
      </c>
      <c r="FX48" t="s">
        <v>189</v>
      </c>
    </row>
    <row r="49" spans="1:180" x14ac:dyDescent="0.45">
      <c r="A49" s="1">
        <v>46</v>
      </c>
      <c r="B49" s="45">
        <f t="shared" si="1"/>
        <v>463</v>
      </c>
      <c r="C49" s="14" t="s">
        <v>196</v>
      </c>
      <c r="D49" t="s">
        <v>197</v>
      </c>
      <c r="E49" s="15" t="s">
        <v>155</v>
      </c>
      <c r="F49" s="28">
        <f>VOR!IH49</f>
        <v>156</v>
      </c>
      <c r="G49" s="27">
        <f t="shared" si="18"/>
        <v>41</v>
      </c>
      <c r="H49" s="49">
        <f t="shared" si="19"/>
        <v>197</v>
      </c>
      <c r="I49" s="14" t="s">
        <v>136</v>
      </c>
      <c r="J49" t="s">
        <v>73</v>
      </c>
      <c r="K49" t="s">
        <v>137</v>
      </c>
      <c r="L49">
        <v>2</v>
      </c>
      <c r="M49" t="s">
        <v>83</v>
      </c>
      <c r="N49">
        <v>1</v>
      </c>
      <c r="O49" s="77">
        <f t="shared" si="20"/>
        <v>0</v>
      </c>
      <c r="P49" s="80">
        <f t="shared" si="21"/>
        <v>0</v>
      </c>
      <c r="Q49" t="s">
        <v>169</v>
      </c>
      <c r="R49" t="s">
        <v>73</v>
      </c>
      <c r="S49" t="s">
        <v>87</v>
      </c>
      <c r="T49">
        <v>1</v>
      </c>
      <c r="U49" t="s">
        <v>83</v>
      </c>
      <c r="V49">
        <v>2</v>
      </c>
      <c r="W49" s="71">
        <f t="shared" si="22"/>
        <v>2</v>
      </c>
      <c r="X49" s="80">
        <f t="shared" si="23"/>
        <v>0</v>
      </c>
      <c r="Y49" s="14" t="s">
        <v>94</v>
      </c>
      <c r="Z49" t="s">
        <v>73</v>
      </c>
      <c r="AA49" t="s">
        <v>86</v>
      </c>
      <c r="AB49">
        <v>2</v>
      </c>
      <c r="AC49" t="s">
        <v>83</v>
      </c>
      <c r="AD49">
        <v>1</v>
      </c>
      <c r="AE49" s="71">
        <f t="shared" si="24"/>
        <v>3</v>
      </c>
      <c r="AF49" s="80">
        <f t="shared" si="2"/>
        <v>4</v>
      </c>
      <c r="AG49" s="14" t="s">
        <v>85</v>
      </c>
      <c r="AH49" t="s">
        <v>73</v>
      </c>
      <c r="AI49" t="s">
        <v>84</v>
      </c>
      <c r="AJ49">
        <v>2</v>
      </c>
      <c r="AK49" t="s">
        <v>83</v>
      </c>
      <c r="AL49">
        <v>3</v>
      </c>
      <c r="AM49" s="71">
        <f t="shared" si="25"/>
        <v>1</v>
      </c>
      <c r="AN49" s="80">
        <f t="shared" si="26"/>
        <v>0</v>
      </c>
      <c r="AO49" s="14" t="s">
        <v>88</v>
      </c>
      <c r="AP49" t="s">
        <v>73</v>
      </c>
      <c r="AQ49" t="s">
        <v>131</v>
      </c>
      <c r="AR49">
        <v>2</v>
      </c>
      <c r="AS49" t="s">
        <v>83</v>
      </c>
      <c r="AT49">
        <v>1</v>
      </c>
      <c r="AU49" s="71">
        <f t="shared" si="3"/>
        <v>0</v>
      </c>
      <c r="AV49" s="80">
        <f t="shared" si="27"/>
        <v>0</v>
      </c>
      <c r="AW49" s="14" t="s">
        <v>90</v>
      </c>
      <c r="AX49" t="s">
        <v>73</v>
      </c>
      <c r="AY49" t="s">
        <v>91</v>
      </c>
      <c r="AZ49">
        <v>3</v>
      </c>
      <c r="BA49" t="s">
        <v>83</v>
      </c>
      <c r="BB49">
        <v>1</v>
      </c>
      <c r="BC49" s="71">
        <f t="shared" si="28"/>
        <v>3</v>
      </c>
      <c r="BD49" s="80">
        <f t="shared" si="4"/>
        <v>4</v>
      </c>
      <c r="BE49" s="14" t="s">
        <v>142</v>
      </c>
      <c r="BF49" t="s">
        <v>73</v>
      </c>
      <c r="BG49" t="s">
        <v>165</v>
      </c>
      <c r="BH49">
        <v>2</v>
      </c>
      <c r="BI49" t="s">
        <v>83</v>
      </c>
      <c r="BJ49">
        <v>1</v>
      </c>
      <c r="BK49" s="71">
        <f t="shared" si="5"/>
        <v>0</v>
      </c>
      <c r="BL49" s="80">
        <f t="shared" si="29"/>
        <v>0</v>
      </c>
      <c r="BM49" s="14" t="s">
        <v>135</v>
      </c>
      <c r="BN49" t="s">
        <v>73</v>
      </c>
      <c r="BO49" t="s">
        <v>150</v>
      </c>
      <c r="BP49">
        <v>3</v>
      </c>
      <c r="BQ49" t="s">
        <v>83</v>
      </c>
      <c r="BR49">
        <v>2</v>
      </c>
      <c r="BS49" s="71">
        <f t="shared" si="30"/>
        <v>0</v>
      </c>
      <c r="BT49" s="80">
        <f t="shared" si="6"/>
        <v>0</v>
      </c>
      <c r="BU49" s="28">
        <f t="shared" si="31"/>
        <v>8</v>
      </c>
      <c r="BV49" s="14" t="str">
        <f t="shared" si="32"/>
        <v>Deutschland</v>
      </c>
      <c r="BW49" s="80">
        <f t="shared" si="7"/>
        <v>0</v>
      </c>
      <c r="BX49" s="14" t="str">
        <f t="shared" si="33"/>
        <v>Brasilien</v>
      </c>
      <c r="BY49" s="80">
        <f t="shared" si="34"/>
        <v>7</v>
      </c>
      <c r="BZ49" s="14" t="str">
        <f t="shared" si="35"/>
        <v>Ecuador</v>
      </c>
      <c r="CA49" s="80">
        <f t="shared" si="36"/>
        <v>0</v>
      </c>
      <c r="CB49" s="14" t="str">
        <f t="shared" si="37"/>
        <v>Australien</v>
      </c>
      <c r="CC49" s="80">
        <f t="shared" si="38"/>
        <v>0</v>
      </c>
      <c r="CD49" s="14" t="str">
        <f t="shared" si="39"/>
        <v>Kanada</v>
      </c>
      <c r="CE49" s="80">
        <f t="shared" si="40"/>
        <v>0</v>
      </c>
      <c r="CF49" s="14" t="str">
        <f t="shared" si="41"/>
        <v>Uruguay</v>
      </c>
      <c r="CG49" s="80">
        <f t="shared" si="42"/>
        <v>0</v>
      </c>
      <c r="CH49" s="14" t="str">
        <f t="shared" si="43"/>
        <v>Niederlande</v>
      </c>
      <c r="CI49" s="80">
        <f t="shared" si="44"/>
        <v>7</v>
      </c>
      <c r="CJ49" s="14" t="str">
        <f t="shared" si="0"/>
        <v>Frankreich</v>
      </c>
      <c r="CK49" s="80">
        <f t="shared" si="45"/>
        <v>7</v>
      </c>
      <c r="CL49" s="27">
        <f t="shared" si="55"/>
        <v>21</v>
      </c>
      <c r="CM49" t="s">
        <v>88</v>
      </c>
      <c r="CN49" t="s">
        <v>73</v>
      </c>
      <c r="CO49" t="s">
        <v>90</v>
      </c>
      <c r="CP49">
        <v>2</v>
      </c>
      <c r="CQ49" t="s">
        <v>83</v>
      </c>
      <c r="CR49">
        <v>0</v>
      </c>
      <c r="CS49" s="71">
        <f t="shared" si="9"/>
        <v>2</v>
      </c>
      <c r="CT49" s="80">
        <f t="shared" si="46"/>
        <v>0</v>
      </c>
      <c r="CU49" t="s">
        <v>136</v>
      </c>
      <c r="CV49" t="s">
        <v>73</v>
      </c>
      <c r="CW49" t="s">
        <v>87</v>
      </c>
      <c r="CX49">
        <v>2</v>
      </c>
      <c r="CY49" t="s">
        <v>83</v>
      </c>
      <c r="CZ49">
        <v>1</v>
      </c>
      <c r="DA49" s="71">
        <f t="shared" si="47"/>
        <v>0</v>
      </c>
      <c r="DB49" s="80">
        <f t="shared" si="48"/>
        <v>0</v>
      </c>
      <c r="DC49" t="s">
        <v>142</v>
      </c>
      <c r="DD49" t="s">
        <v>73</v>
      </c>
      <c r="DE49" t="s">
        <v>135</v>
      </c>
      <c r="DF49">
        <v>2</v>
      </c>
      <c r="DG49" t="s">
        <v>83</v>
      </c>
      <c r="DH49">
        <v>1</v>
      </c>
      <c r="DI49" s="71">
        <f t="shared" si="56"/>
        <v>0</v>
      </c>
      <c r="DJ49" s="80">
        <f t="shared" si="49"/>
        <v>0</v>
      </c>
      <c r="DK49" t="s">
        <v>84</v>
      </c>
      <c r="DL49" t="s">
        <v>73</v>
      </c>
      <c r="DM49" t="s">
        <v>94</v>
      </c>
      <c r="DN49">
        <v>1</v>
      </c>
      <c r="DO49" t="s">
        <v>83</v>
      </c>
      <c r="DP49">
        <v>2</v>
      </c>
      <c r="DQ49" s="71">
        <f t="shared" si="50"/>
        <v>2</v>
      </c>
      <c r="DR49" s="80">
        <f t="shared" si="51"/>
        <v>4</v>
      </c>
      <c r="DS49" s="27">
        <f t="shared" si="11"/>
        <v>4</v>
      </c>
      <c r="DT49" t="str">
        <f t="shared" si="12"/>
        <v>Ecuador</v>
      </c>
      <c r="DU49">
        <f t="shared" si="52"/>
        <v>0</v>
      </c>
      <c r="DV49" t="str">
        <f t="shared" si="13"/>
        <v>Deutschland</v>
      </c>
      <c r="DW49">
        <f t="shared" si="53"/>
        <v>0</v>
      </c>
      <c r="DX49" t="str">
        <f t="shared" si="14"/>
        <v>Frankreich</v>
      </c>
      <c r="DY49">
        <f t="shared" si="54"/>
        <v>8</v>
      </c>
      <c r="DZ49" t="str">
        <f t="shared" si="15"/>
        <v>Kanada</v>
      </c>
      <c r="EA49">
        <f t="shared" si="16"/>
        <v>0</v>
      </c>
      <c r="EB49" s="27">
        <f t="shared" si="17"/>
        <v>8</v>
      </c>
      <c r="EC49" t="s">
        <v>136</v>
      </c>
      <c r="ED49" t="s">
        <v>73</v>
      </c>
      <c r="EE49" t="s">
        <v>88</v>
      </c>
      <c r="EF49">
        <v>1</v>
      </c>
      <c r="EG49" t="s">
        <v>83</v>
      </c>
      <c r="EH49">
        <v>2</v>
      </c>
      <c r="EK49" t="s">
        <v>94</v>
      </c>
      <c r="EL49" t="s">
        <v>73</v>
      </c>
      <c r="EM49" t="s">
        <v>142</v>
      </c>
      <c r="EN49">
        <v>2</v>
      </c>
      <c r="EO49" t="s">
        <v>83</v>
      </c>
      <c r="EP49">
        <v>1</v>
      </c>
      <c r="EU49" t="s">
        <v>136</v>
      </c>
      <c r="EV49" t="s">
        <v>73</v>
      </c>
      <c r="EW49" t="s">
        <v>142</v>
      </c>
      <c r="EX49">
        <v>1</v>
      </c>
      <c r="EY49" t="s">
        <v>83</v>
      </c>
      <c r="EZ49">
        <v>3</v>
      </c>
      <c r="FC49" t="s">
        <v>88</v>
      </c>
      <c r="FD49" t="s">
        <v>73</v>
      </c>
      <c r="FE49" t="s">
        <v>94</v>
      </c>
      <c r="FF49">
        <v>1</v>
      </c>
      <c r="FG49" t="s">
        <v>83</v>
      </c>
      <c r="FH49">
        <v>2</v>
      </c>
      <c r="FL49" t="s">
        <v>136</v>
      </c>
      <c r="FN49" t="s">
        <v>142</v>
      </c>
      <c r="FP49" t="s">
        <v>88</v>
      </c>
      <c r="FR49" t="s">
        <v>94</v>
      </c>
      <c r="FU49">
        <v>124</v>
      </c>
      <c r="FX49" t="s">
        <v>189</v>
      </c>
    </row>
    <row r="50" spans="1:180" x14ac:dyDescent="0.45">
      <c r="A50" s="1">
        <v>47</v>
      </c>
      <c r="B50" s="45">
        <f t="shared" si="1"/>
        <v>475</v>
      </c>
      <c r="C50" s="14" t="s">
        <v>198</v>
      </c>
      <c r="D50" t="s">
        <v>199</v>
      </c>
      <c r="E50" s="15" t="s">
        <v>155</v>
      </c>
      <c r="F50" s="28">
        <f>VOR!IH50</f>
        <v>125</v>
      </c>
      <c r="G50" s="27">
        <f t="shared" si="18"/>
        <v>70</v>
      </c>
      <c r="H50" s="49">
        <f t="shared" si="19"/>
        <v>195</v>
      </c>
      <c r="I50" s="14" t="s">
        <v>84</v>
      </c>
      <c r="J50" t="s">
        <v>73</v>
      </c>
      <c r="K50" t="s">
        <v>92</v>
      </c>
      <c r="L50">
        <v>4</v>
      </c>
      <c r="M50" t="s">
        <v>83</v>
      </c>
      <c r="N50">
        <v>2</v>
      </c>
      <c r="O50" s="77">
        <f t="shared" si="20"/>
        <v>1</v>
      </c>
      <c r="P50" s="80">
        <f t="shared" si="21"/>
        <v>3</v>
      </c>
      <c r="Q50" t="s">
        <v>86</v>
      </c>
      <c r="R50" t="s">
        <v>73</v>
      </c>
      <c r="S50" t="s">
        <v>129</v>
      </c>
      <c r="T50">
        <v>3</v>
      </c>
      <c r="U50" t="s">
        <v>83</v>
      </c>
      <c r="V50">
        <v>2</v>
      </c>
      <c r="W50" s="71">
        <f t="shared" si="22"/>
        <v>0</v>
      </c>
      <c r="X50" s="80">
        <f t="shared" si="23"/>
        <v>0</v>
      </c>
      <c r="Y50" s="14" t="s">
        <v>94</v>
      </c>
      <c r="Z50" t="s">
        <v>73</v>
      </c>
      <c r="AA50" t="s">
        <v>133</v>
      </c>
      <c r="AB50">
        <v>2</v>
      </c>
      <c r="AC50" t="s">
        <v>83</v>
      </c>
      <c r="AD50">
        <v>0</v>
      </c>
      <c r="AE50" s="71">
        <f t="shared" si="24"/>
        <v>1</v>
      </c>
      <c r="AF50" s="80">
        <f t="shared" si="2"/>
        <v>3</v>
      </c>
      <c r="AG50" s="14" t="s">
        <v>85</v>
      </c>
      <c r="AH50" t="s">
        <v>73</v>
      </c>
      <c r="AI50" t="s">
        <v>136</v>
      </c>
      <c r="AJ50">
        <v>3</v>
      </c>
      <c r="AK50" t="s">
        <v>83</v>
      </c>
      <c r="AL50">
        <v>1</v>
      </c>
      <c r="AM50" s="71">
        <f t="shared" si="25"/>
        <v>1</v>
      </c>
      <c r="AN50" s="80">
        <f t="shared" si="26"/>
        <v>2</v>
      </c>
      <c r="AO50" s="14" t="s">
        <v>88</v>
      </c>
      <c r="AP50" t="s">
        <v>73</v>
      </c>
      <c r="AQ50" t="s">
        <v>142</v>
      </c>
      <c r="AR50">
        <v>4</v>
      </c>
      <c r="AS50" t="s">
        <v>83</v>
      </c>
      <c r="AT50">
        <v>1</v>
      </c>
      <c r="AU50" s="71">
        <f t="shared" si="3"/>
        <v>0</v>
      </c>
      <c r="AV50" s="80">
        <f t="shared" si="27"/>
        <v>0</v>
      </c>
      <c r="AW50" s="14" t="s">
        <v>90</v>
      </c>
      <c r="AX50" t="s">
        <v>73</v>
      </c>
      <c r="AY50" t="s">
        <v>91</v>
      </c>
      <c r="AZ50">
        <v>4</v>
      </c>
      <c r="BA50" t="s">
        <v>83</v>
      </c>
      <c r="BB50">
        <v>3</v>
      </c>
      <c r="BC50" s="71">
        <f t="shared" si="28"/>
        <v>3</v>
      </c>
      <c r="BD50" s="80">
        <f t="shared" si="4"/>
        <v>4</v>
      </c>
      <c r="BE50" s="14" t="s">
        <v>95</v>
      </c>
      <c r="BF50" t="s">
        <v>73</v>
      </c>
      <c r="BG50" t="s">
        <v>165</v>
      </c>
      <c r="BH50">
        <v>2</v>
      </c>
      <c r="BI50" t="s">
        <v>83</v>
      </c>
      <c r="BJ50">
        <v>1</v>
      </c>
      <c r="BK50" s="71">
        <f t="shared" si="5"/>
        <v>0</v>
      </c>
      <c r="BL50" s="80">
        <f t="shared" si="29"/>
        <v>0</v>
      </c>
      <c r="BM50" s="14" t="s">
        <v>96</v>
      </c>
      <c r="BN50" t="s">
        <v>73</v>
      </c>
      <c r="BO50" t="s">
        <v>150</v>
      </c>
      <c r="BP50">
        <v>4</v>
      </c>
      <c r="BQ50" t="s">
        <v>83</v>
      </c>
      <c r="BR50">
        <v>2</v>
      </c>
      <c r="BS50" s="71">
        <f t="shared" si="30"/>
        <v>1</v>
      </c>
      <c r="BT50" s="80">
        <f t="shared" si="6"/>
        <v>2</v>
      </c>
      <c r="BU50" s="28">
        <f t="shared" si="31"/>
        <v>14</v>
      </c>
      <c r="BV50" s="14" t="str">
        <f t="shared" si="32"/>
        <v>Deutschland</v>
      </c>
      <c r="BW50" s="80">
        <f t="shared" si="7"/>
        <v>0</v>
      </c>
      <c r="BX50" s="14" t="str">
        <f t="shared" si="33"/>
        <v>Brasilien</v>
      </c>
      <c r="BY50" s="80">
        <f t="shared" si="34"/>
        <v>7</v>
      </c>
      <c r="BZ50" s="14" t="str">
        <f t="shared" si="35"/>
        <v>Niederlande</v>
      </c>
      <c r="CA50" s="80">
        <f t="shared" si="36"/>
        <v>7</v>
      </c>
      <c r="CB50" s="14" t="str">
        <f t="shared" si="37"/>
        <v>Polen</v>
      </c>
      <c r="CC50" s="80">
        <f t="shared" si="38"/>
        <v>0</v>
      </c>
      <c r="CD50" s="14" t="str">
        <f t="shared" si="39"/>
        <v>Kroatien</v>
      </c>
      <c r="CE50" s="80">
        <f t="shared" si="40"/>
        <v>7</v>
      </c>
      <c r="CF50" s="14" t="str">
        <f t="shared" si="41"/>
        <v>Portugal</v>
      </c>
      <c r="CG50" s="80">
        <f t="shared" si="42"/>
        <v>7</v>
      </c>
      <c r="CH50" s="14" t="str">
        <f t="shared" si="43"/>
        <v>England</v>
      </c>
      <c r="CI50" s="80">
        <f t="shared" si="44"/>
        <v>7</v>
      </c>
      <c r="CJ50" s="14" t="str">
        <f t="shared" si="0"/>
        <v>Frankreich</v>
      </c>
      <c r="CK50" s="80">
        <f t="shared" si="45"/>
        <v>7</v>
      </c>
      <c r="CL50" s="27">
        <f t="shared" si="55"/>
        <v>42</v>
      </c>
      <c r="CM50" t="s">
        <v>88</v>
      </c>
      <c r="CN50" t="s">
        <v>73</v>
      </c>
      <c r="CO50" t="s">
        <v>90</v>
      </c>
      <c r="CP50">
        <v>4</v>
      </c>
      <c r="CQ50" t="s">
        <v>83</v>
      </c>
      <c r="CR50">
        <v>1</v>
      </c>
      <c r="CS50" s="71">
        <f t="shared" si="9"/>
        <v>2</v>
      </c>
      <c r="CT50" s="80">
        <f t="shared" si="46"/>
        <v>0</v>
      </c>
      <c r="CU50" t="s">
        <v>84</v>
      </c>
      <c r="CV50" t="s">
        <v>73</v>
      </c>
      <c r="CW50" t="s">
        <v>86</v>
      </c>
      <c r="CX50">
        <v>3</v>
      </c>
      <c r="CY50" t="s">
        <v>83</v>
      </c>
      <c r="CZ50">
        <v>2</v>
      </c>
      <c r="DA50" s="71">
        <f t="shared" si="47"/>
        <v>1</v>
      </c>
      <c r="DB50" s="80">
        <f t="shared" si="48"/>
        <v>0</v>
      </c>
      <c r="DC50" t="s">
        <v>95</v>
      </c>
      <c r="DD50" t="s">
        <v>73</v>
      </c>
      <c r="DE50" t="s">
        <v>96</v>
      </c>
      <c r="DF50">
        <v>2</v>
      </c>
      <c r="DG50" t="s">
        <v>83</v>
      </c>
      <c r="DH50">
        <v>5</v>
      </c>
      <c r="DI50" s="71">
        <f t="shared" si="56"/>
        <v>0</v>
      </c>
      <c r="DJ50" s="80">
        <f t="shared" si="49"/>
        <v>0</v>
      </c>
      <c r="DK50" t="s">
        <v>85</v>
      </c>
      <c r="DL50" t="s">
        <v>73</v>
      </c>
      <c r="DM50" t="s">
        <v>94</v>
      </c>
      <c r="DN50">
        <v>2</v>
      </c>
      <c r="DO50" t="s">
        <v>83</v>
      </c>
      <c r="DP50">
        <v>3</v>
      </c>
      <c r="DQ50" s="71">
        <f t="shared" si="50"/>
        <v>3</v>
      </c>
      <c r="DR50" s="80">
        <f t="shared" si="51"/>
        <v>6</v>
      </c>
      <c r="DS50" s="27">
        <f t="shared" si="11"/>
        <v>6</v>
      </c>
      <c r="DT50" t="str">
        <f t="shared" si="12"/>
        <v>Niederlande</v>
      </c>
      <c r="DU50">
        <f t="shared" si="52"/>
        <v>0</v>
      </c>
      <c r="DV50" t="str">
        <f t="shared" si="13"/>
        <v>Deutschland</v>
      </c>
      <c r="DW50">
        <f t="shared" si="53"/>
        <v>0</v>
      </c>
      <c r="DX50" t="str">
        <f t="shared" si="14"/>
        <v>Frankreich</v>
      </c>
      <c r="DY50">
        <f t="shared" si="54"/>
        <v>8</v>
      </c>
      <c r="DZ50" t="str">
        <f t="shared" si="15"/>
        <v>Portugal</v>
      </c>
      <c r="EA50">
        <f t="shared" si="16"/>
        <v>0</v>
      </c>
      <c r="EB50" s="27">
        <f t="shared" si="17"/>
        <v>8</v>
      </c>
      <c r="EC50" t="s">
        <v>84</v>
      </c>
      <c r="ED50" t="s">
        <v>73</v>
      </c>
      <c r="EE50" t="s">
        <v>88</v>
      </c>
      <c r="EF50">
        <v>2</v>
      </c>
      <c r="EG50" t="s">
        <v>83</v>
      </c>
      <c r="EH50">
        <v>3</v>
      </c>
      <c r="EK50" t="s">
        <v>94</v>
      </c>
      <c r="EL50" t="s">
        <v>73</v>
      </c>
      <c r="EM50" t="s">
        <v>96</v>
      </c>
      <c r="EN50">
        <v>1</v>
      </c>
      <c r="EO50" t="s">
        <v>83</v>
      </c>
      <c r="EP50">
        <v>5</v>
      </c>
      <c r="EU50" t="s">
        <v>84</v>
      </c>
      <c r="EV50" t="s">
        <v>73</v>
      </c>
      <c r="EW50" t="s">
        <v>94</v>
      </c>
      <c r="EX50">
        <v>2</v>
      </c>
      <c r="EY50" t="s">
        <v>83</v>
      </c>
      <c r="EZ50">
        <v>1</v>
      </c>
      <c r="FC50" t="s">
        <v>88</v>
      </c>
      <c r="FD50" t="s">
        <v>73</v>
      </c>
      <c r="FE50" t="s">
        <v>96</v>
      </c>
      <c r="FF50">
        <v>2</v>
      </c>
      <c r="FG50" t="s">
        <v>83</v>
      </c>
      <c r="FH50">
        <v>5</v>
      </c>
      <c r="FL50" t="s">
        <v>94</v>
      </c>
      <c r="FN50" t="s">
        <v>84</v>
      </c>
      <c r="FP50" t="s">
        <v>88</v>
      </c>
      <c r="FR50" t="s">
        <v>96</v>
      </c>
      <c r="FU50">
        <v>120</v>
      </c>
      <c r="FX50">
        <v>0</v>
      </c>
    </row>
    <row r="51" spans="1:180" ht="14.65" thickBot="1" x14ac:dyDescent="0.5">
      <c r="A51" s="1">
        <v>48</v>
      </c>
      <c r="B51" s="45">
        <f t="shared" si="1"/>
        <v>651</v>
      </c>
      <c r="C51" s="16" t="s">
        <v>200</v>
      </c>
      <c r="D51" s="17" t="s">
        <v>201</v>
      </c>
      <c r="E51" s="18" t="s">
        <v>155</v>
      </c>
      <c r="F51" s="29">
        <f>VOR!IH51</f>
        <v>145</v>
      </c>
      <c r="G51" s="27">
        <f t="shared" si="18"/>
        <v>16</v>
      </c>
      <c r="H51" s="49">
        <f t="shared" si="19"/>
        <v>161</v>
      </c>
      <c r="I51" s="14" t="s">
        <v>84</v>
      </c>
      <c r="J51" t="s">
        <v>73</v>
      </c>
      <c r="K51" t="s">
        <v>85</v>
      </c>
      <c r="L51">
        <v>1</v>
      </c>
      <c r="M51" t="s">
        <v>83</v>
      </c>
      <c r="N51">
        <v>2</v>
      </c>
      <c r="O51" s="77">
        <f t="shared" si="20"/>
        <v>1</v>
      </c>
      <c r="P51" s="80">
        <f t="shared" si="21"/>
        <v>0</v>
      </c>
      <c r="Q51" t="s">
        <v>133</v>
      </c>
      <c r="R51" t="s">
        <v>73</v>
      </c>
      <c r="S51" t="s">
        <v>87</v>
      </c>
      <c r="T51">
        <v>2</v>
      </c>
      <c r="U51" t="s">
        <v>83</v>
      </c>
      <c r="V51">
        <v>3</v>
      </c>
      <c r="W51" s="71">
        <f t="shared" si="22"/>
        <v>2</v>
      </c>
      <c r="X51" s="80">
        <f t="shared" si="23"/>
        <v>0</v>
      </c>
      <c r="Y51" s="14" t="s">
        <v>94</v>
      </c>
      <c r="Z51" t="s">
        <v>73</v>
      </c>
      <c r="AA51" t="s">
        <v>169</v>
      </c>
      <c r="AB51">
        <v>2</v>
      </c>
      <c r="AC51" t="s">
        <v>83</v>
      </c>
      <c r="AD51">
        <v>1</v>
      </c>
      <c r="AE51" s="71">
        <f t="shared" si="24"/>
        <v>1</v>
      </c>
      <c r="AF51" s="80">
        <f t="shared" si="2"/>
        <v>2</v>
      </c>
      <c r="AG51" s="14" t="s">
        <v>137</v>
      </c>
      <c r="AH51" t="s">
        <v>73</v>
      </c>
      <c r="AI51" t="s">
        <v>132</v>
      </c>
      <c r="AJ51">
        <v>3</v>
      </c>
      <c r="AK51" t="s">
        <v>83</v>
      </c>
      <c r="AL51">
        <v>1</v>
      </c>
      <c r="AM51" s="71">
        <f t="shared" si="25"/>
        <v>2</v>
      </c>
      <c r="AN51" s="80">
        <f t="shared" si="26"/>
        <v>0</v>
      </c>
      <c r="AO51" s="14" t="s">
        <v>88</v>
      </c>
      <c r="AP51" t="s">
        <v>73</v>
      </c>
      <c r="AQ51" t="s">
        <v>142</v>
      </c>
      <c r="AR51">
        <v>2</v>
      </c>
      <c r="AS51" t="s">
        <v>83</v>
      </c>
      <c r="AT51">
        <v>1</v>
      </c>
      <c r="AU51" s="71">
        <f t="shared" si="3"/>
        <v>0</v>
      </c>
      <c r="AV51" s="80">
        <f t="shared" si="27"/>
        <v>0</v>
      </c>
      <c r="AW51" s="14" t="s">
        <v>90</v>
      </c>
      <c r="AX51" t="s">
        <v>73</v>
      </c>
      <c r="AY51" t="s">
        <v>91</v>
      </c>
      <c r="AZ51">
        <v>2</v>
      </c>
      <c r="BA51" t="s">
        <v>83</v>
      </c>
      <c r="BB51">
        <v>3</v>
      </c>
      <c r="BC51" s="71">
        <f t="shared" si="28"/>
        <v>3</v>
      </c>
      <c r="BD51" s="80">
        <f t="shared" si="4"/>
        <v>0</v>
      </c>
      <c r="BE51" s="14" t="s">
        <v>131</v>
      </c>
      <c r="BF51" t="s">
        <v>73</v>
      </c>
      <c r="BG51" t="s">
        <v>141</v>
      </c>
      <c r="BH51">
        <v>4</v>
      </c>
      <c r="BI51" t="s">
        <v>83</v>
      </c>
      <c r="BJ51">
        <v>1</v>
      </c>
      <c r="BK51" s="71">
        <f t="shared" si="5"/>
        <v>0</v>
      </c>
      <c r="BL51" s="80">
        <f t="shared" si="29"/>
        <v>0</v>
      </c>
      <c r="BM51" s="14" t="s">
        <v>96</v>
      </c>
      <c r="BN51" t="s">
        <v>73</v>
      </c>
      <c r="BO51" t="s">
        <v>134</v>
      </c>
      <c r="BP51">
        <v>2</v>
      </c>
      <c r="BQ51" t="s">
        <v>83</v>
      </c>
      <c r="BR51">
        <v>3</v>
      </c>
      <c r="BS51" s="71">
        <f t="shared" si="30"/>
        <v>3</v>
      </c>
      <c r="BT51" s="80">
        <f t="shared" si="6"/>
        <v>0</v>
      </c>
      <c r="BU51" s="29">
        <f t="shared" si="31"/>
        <v>2</v>
      </c>
      <c r="BV51" s="14" t="str">
        <f t="shared" si="32"/>
        <v>Deutschland</v>
      </c>
      <c r="BW51" s="80">
        <f t="shared" si="7"/>
        <v>0</v>
      </c>
      <c r="BX51" s="14" t="str">
        <f t="shared" si="33"/>
        <v>Südkorea</v>
      </c>
      <c r="BY51" s="80">
        <f t="shared" si="34"/>
        <v>0</v>
      </c>
      <c r="BZ51" s="14" t="str">
        <f t="shared" si="35"/>
        <v>England</v>
      </c>
      <c r="CA51" s="80">
        <f t="shared" si="36"/>
        <v>7</v>
      </c>
      <c r="CB51" s="14" t="str">
        <f t="shared" si="37"/>
        <v>Australien</v>
      </c>
      <c r="CC51" s="80">
        <f t="shared" si="38"/>
        <v>0</v>
      </c>
      <c r="CD51" s="14" t="str">
        <f t="shared" si="39"/>
        <v>Belgien</v>
      </c>
      <c r="CE51" s="80">
        <f t="shared" si="40"/>
        <v>0</v>
      </c>
      <c r="CF51" s="14" t="str">
        <f t="shared" si="41"/>
        <v>Schweiz</v>
      </c>
      <c r="CG51" s="80">
        <f t="shared" si="42"/>
        <v>0</v>
      </c>
      <c r="CH51" s="14" t="str">
        <f t="shared" si="43"/>
        <v>USA</v>
      </c>
      <c r="CI51" s="80">
        <f t="shared" si="44"/>
        <v>0</v>
      </c>
      <c r="CJ51" s="14" t="str">
        <f t="shared" si="0"/>
        <v>Frankreich</v>
      </c>
      <c r="CK51" s="80">
        <f t="shared" si="45"/>
        <v>7</v>
      </c>
      <c r="CL51" s="27">
        <f t="shared" si="55"/>
        <v>14</v>
      </c>
      <c r="CM51" t="s">
        <v>88</v>
      </c>
      <c r="CN51" t="s">
        <v>73</v>
      </c>
      <c r="CO51" t="s">
        <v>91</v>
      </c>
      <c r="CP51">
        <v>2</v>
      </c>
      <c r="CQ51" t="s">
        <v>83</v>
      </c>
      <c r="CR51">
        <v>3</v>
      </c>
      <c r="CS51" s="71">
        <f t="shared" si="9"/>
        <v>0</v>
      </c>
      <c r="CT51" s="80">
        <f t="shared" si="46"/>
        <v>0</v>
      </c>
      <c r="CU51" t="s">
        <v>85</v>
      </c>
      <c r="CV51" t="s">
        <v>73</v>
      </c>
      <c r="CW51" t="s">
        <v>87</v>
      </c>
      <c r="CX51">
        <v>2</v>
      </c>
      <c r="CY51" t="s">
        <v>83</v>
      </c>
      <c r="CZ51">
        <v>1</v>
      </c>
      <c r="DA51" s="71">
        <f t="shared" si="47"/>
        <v>0</v>
      </c>
      <c r="DB51" s="80">
        <f t="shared" si="48"/>
        <v>0</v>
      </c>
      <c r="DC51" t="s">
        <v>131</v>
      </c>
      <c r="DD51" t="s">
        <v>73</v>
      </c>
      <c r="DE51" t="s">
        <v>134</v>
      </c>
      <c r="DF51">
        <v>3</v>
      </c>
      <c r="DG51" t="s">
        <v>83</v>
      </c>
      <c r="DH51">
        <v>1</v>
      </c>
      <c r="DI51" s="71">
        <f t="shared" si="56"/>
        <v>0</v>
      </c>
      <c r="DJ51" s="80">
        <f t="shared" si="49"/>
        <v>0</v>
      </c>
      <c r="DK51" t="s">
        <v>137</v>
      </c>
      <c r="DL51" t="s">
        <v>73</v>
      </c>
      <c r="DM51" t="s">
        <v>94</v>
      </c>
      <c r="DN51">
        <v>3</v>
      </c>
      <c r="DO51" t="s">
        <v>83</v>
      </c>
      <c r="DP51">
        <v>1</v>
      </c>
      <c r="DQ51" s="71">
        <f t="shared" si="50"/>
        <v>2</v>
      </c>
      <c r="DR51" s="80">
        <f t="shared" si="51"/>
        <v>0</v>
      </c>
      <c r="DS51" s="27">
        <f t="shared" si="11"/>
        <v>0</v>
      </c>
      <c r="DT51" t="str">
        <f t="shared" si="12"/>
        <v>England</v>
      </c>
      <c r="DU51">
        <f t="shared" si="52"/>
        <v>0</v>
      </c>
      <c r="DV51" t="str">
        <f t="shared" si="13"/>
        <v>Südkorea</v>
      </c>
      <c r="DW51">
        <f t="shared" si="53"/>
        <v>0</v>
      </c>
      <c r="DX51" t="str">
        <f t="shared" si="14"/>
        <v>USA</v>
      </c>
      <c r="DY51">
        <f t="shared" si="54"/>
        <v>0</v>
      </c>
      <c r="DZ51" t="str">
        <f t="shared" si="15"/>
        <v>Belgien</v>
      </c>
      <c r="EA51">
        <f t="shared" si="16"/>
        <v>0</v>
      </c>
      <c r="EB51" s="27">
        <f t="shared" si="17"/>
        <v>0</v>
      </c>
      <c r="EC51" t="s">
        <v>85</v>
      </c>
      <c r="ED51" t="s">
        <v>73</v>
      </c>
      <c r="EE51" t="s">
        <v>91</v>
      </c>
      <c r="EF51">
        <v>2</v>
      </c>
      <c r="EG51" t="s">
        <v>83</v>
      </c>
      <c r="EH51">
        <v>1</v>
      </c>
      <c r="EK51" t="s">
        <v>137</v>
      </c>
      <c r="EL51" t="s">
        <v>73</v>
      </c>
      <c r="EM51" t="s">
        <v>131</v>
      </c>
      <c r="EN51">
        <v>2</v>
      </c>
      <c r="EO51" t="s">
        <v>83</v>
      </c>
      <c r="EP51">
        <v>3</v>
      </c>
      <c r="EU51" t="s">
        <v>91</v>
      </c>
      <c r="EV51" t="s">
        <v>73</v>
      </c>
      <c r="EW51" t="s">
        <v>137</v>
      </c>
      <c r="EX51">
        <v>3</v>
      </c>
      <c r="EY51" t="s">
        <v>83</v>
      </c>
      <c r="EZ51">
        <v>2</v>
      </c>
      <c r="FC51" t="s">
        <v>85</v>
      </c>
      <c r="FD51" t="s">
        <v>73</v>
      </c>
      <c r="FE51" t="s">
        <v>131</v>
      </c>
      <c r="FF51">
        <v>2</v>
      </c>
      <c r="FG51" t="s">
        <v>83</v>
      </c>
      <c r="FH51">
        <v>4</v>
      </c>
      <c r="FL51" t="s">
        <v>137</v>
      </c>
      <c r="FN51" t="s">
        <v>91</v>
      </c>
      <c r="FP51" t="s">
        <v>85</v>
      </c>
      <c r="FR51" t="s">
        <v>131</v>
      </c>
      <c r="FU51">
        <v>161</v>
      </c>
      <c r="FX51">
        <v>0</v>
      </c>
    </row>
    <row r="52" spans="1:180" x14ac:dyDescent="0.45">
      <c r="A52" s="1">
        <v>49</v>
      </c>
      <c r="B52" s="45">
        <f t="shared" si="1"/>
        <v>358</v>
      </c>
      <c r="C52" s="14" t="s">
        <v>1286</v>
      </c>
      <c r="D52" t="s">
        <v>1287</v>
      </c>
      <c r="E52" s="15" t="s">
        <v>1288</v>
      </c>
      <c r="F52" s="28">
        <f>VOR!IH52</f>
        <v>159</v>
      </c>
      <c r="G52" s="27">
        <f t="shared" si="18"/>
        <v>54</v>
      </c>
      <c r="H52" s="49">
        <f t="shared" si="19"/>
        <v>213</v>
      </c>
      <c r="I52" s="14" t="s">
        <v>84</v>
      </c>
      <c r="J52" t="s">
        <v>73</v>
      </c>
      <c r="K52" t="s">
        <v>137</v>
      </c>
      <c r="L52">
        <v>3</v>
      </c>
      <c r="M52" t="s">
        <v>83</v>
      </c>
      <c r="N52">
        <v>2</v>
      </c>
      <c r="O52" s="77">
        <f t="shared" si="20"/>
        <v>3</v>
      </c>
      <c r="P52" s="80">
        <f t="shared" si="21"/>
        <v>4</v>
      </c>
      <c r="Q52" t="s">
        <v>93</v>
      </c>
      <c r="R52" t="s">
        <v>73</v>
      </c>
      <c r="S52" t="s">
        <v>87</v>
      </c>
      <c r="T52">
        <v>2</v>
      </c>
      <c r="U52" t="s">
        <v>83</v>
      </c>
      <c r="V52">
        <v>3</v>
      </c>
      <c r="W52" s="71">
        <f t="shared" si="22"/>
        <v>3</v>
      </c>
      <c r="X52" s="80">
        <f t="shared" si="23"/>
        <v>0</v>
      </c>
      <c r="Y52" s="14" t="s">
        <v>94</v>
      </c>
      <c r="Z52" t="s">
        <v>73</v>
      </c>
      <c r="AA52" t="s">
        <v>169</v>
      </c>
      <c r="AB52">
        <v>3</v>
      </c>
      <c r="AC52" t="s">
        <v>83</v>
      </c>
      <c r="AD52">
        <v>2</v>
      </c>
      <c r="AE52" s="71">
        <f t="shared" si="24"/>
        <v>1</v>
      </c>
      <c r="AF52" s="80">
        <f t="shared" si="2"/>
        <v>2</v>
      </c>
      <c r="AG52" s="14" t="s">
        <v>85</v>
      </c>
      <c r="AH52" t="s">
        <v>73</v>
      </c>
      <c r="AI52" t="s">
        <v>140</v>
      </c>
      <c r="AJ52">
        <v>3</v>
      </c>
      <c r="AK52" t="s">
        <v>83</v>
      </c>
      <c r="AL52">
        <v>2</v>
      </c>
      <c r="AM52" s="71">
        <f t="shared" si="25"/>
        <v>1</v>
      </c>
      <c r="AN52" s="80">
        <f t="shared" si="26"/>
        <v>2</v>
      </c>
      <c r="AO52" s="14" t="s">
        <v>130</v>
      </c>
      <c r="AP52" t="s">
        <v>73</v>
      </c>
      <c r="AQ52" t="s">
        <v>131</v>
      </c>
      <c r="AR52">
        <v>2</v>
      </c>
      <c r="AS52" t="s">
        <v>83</v>
      </c>
      <c r="AT52">
        <v>3</v>
      </c>
      <c r="AU52" s="71">
        <f t="shared" si="3"/>
        <v>0</v>
      </c>
      <c r="AV52" s="80">
        <f t="shared" si="27"/>
        <v>0</v>
      </c>
      <c r="AW52" s="14" t="s">
        <v>90</v>
      </c>
      <c r="AX52" t="s">
        <v>73</v>
      </c>
      <c r="AY52" t="s">
        <v>91</v>
      </c>
      <c r="AZ52">
        <v>2</v>
      </c>
      <c r="BA52" t="s">
        <v>83</v>
      </c>
      <c r="BB52">
        <v>1</v>
      </c>
      <c r="BC52" s="71">
        <f t="shared" si="28"/>
        <v>3</v>
      </c>
      <c r="BD52" s="80">
        <f t="shared" si="4"/>
        <v>4</v>
      </c>
      <c r="BE52" s="14" t="s">
        <v>142</v>
      </c>
      <c r="BF52" t="s">
        <v>73</v>
      </c>
      <c r="BG52" t="s">
        <v>141</v>
      </c>
      <c r="BH52">
        <v>2</v>
      </c>
      <c r="BI52" t="s">
        <v>83</v>
      </c>
      <c r="BJ52">
        <v>3</v>
      </c>
      <c r="BK52" s="71">
        <f t="shared" si="5"/>
        <v>0</v>
      </c>
      <c r="BL52" s="80">
        <f t="shared" si="29"/>
        <v>0</v>
      </c>
      <c r="BM52" s="14" t="s">
        <v>96</v>
      </c>
      <c r="BN52" t="s">
        <v>73</v>
      </c>
      <c r="BO52" t="s">
        <v>150</v>
      </c>
      <c r="BP52">
        <v>2</v>
      </c>
      <c r="BQ52" t="s">
        <v>83</v>
      </c>
      <c r="BR52">
        <v>3</v>
      </c>
      <c r="BS52" s="71">
        <f t="shared" si="30"/>
        <v>1</v>
      </c>
      <c r="BT52" s="80">
        <f t="shared" si="6"/>
        <v>0</v>
      </c>
      <c r="BU52" s="28">
        <f t="shared" si="31"/>
        <v>12</v>
      </c>
      <c r="BV52" s="14" t="str">
        <f t="shared" si="32"/>
        <v>Belgien</v>
      </c>
      <c r="BW52" s="80">
        <f t="shared" si="7"/>
        <v>0</v>
      </c>
      <c r="BX52" s="14" t="str">
        <f t="shared" si="33"/>
        <v>Brasilien</v>
      </c>
      <c r="BY52" s="80">
        <f t="shared" si="34"/>
        <v>7</v>
      </c>
      <c r="BZ52" s="14" t="str">
        <f t="shared" si="35"/>
        <v>Niederlande</v>
      </c>
      <c r="CA52" s="80">
        <f t="shared" si="36"/>
        <v>7</v>
      </c>
      <c r="CB52" s="14" t="str">
        <f t="shared" si="37"/>
        <v>Australien</v>
      </c>
      <c r="CC52" s="80">
        <f t="shared" si="38"/>
        <v>0</v>
      </c>
      <c r="CD52" s="14" t="str">
        <f t="shared" si="39"/>
        <v>Costa Rica</v>
      </c>
      <c r="CE52" s="80">
        <f t="shared" si="40"/>
        <v>0</v>
      </c>
      <c r="CF52" s="14" t="str">
        <f t="shared" si="41"/>
        <v>Serbien</v>
      </c>
      <c r="CG52" s="80">
        <f t="shared" si="42"/>
        <v>0</v>
      </c>
      <c r="CH52" s="14" t="str">
        <f t="shared" si="43"/>
        <v>England</v>
      </c>
      <c r="CI52" s="80">
        <f t="shared" si="44"/>
        <v>7</v>
      </c>
      <c r="CJ52" s="14" t="str">
        <f t="shared" si="0"/>
        <v>Frankreich</v>
      </c>
      <c r="CK52" s="80">
        <f t="shared" si="45"/>
        <v>7</v>
      </c>
      <c r="CL52" s="27">
        <f t="shared" si="55"/>
        <v>28</v>
      </c>
      <c r="CM52" t="s">
        <v>131</v>
      </c>
      <c r="CN52" t="s">
        <v>73</v>
      </c>
      <c r="CO52" t="s">
        <v>90</v>
      </c>
      <c r="CP52">
        <v>3</v>
      </c>
      <c r="CQ52" t="s">
        <v>83</v>
      </c>
      <c r="CR52">
        <v>1</v>
      </c>
      <c r="CS52" s="71">
        <f t="shared" si="9"/>
        <v>2</v>
      </c>
      <c r="CT52" s="80">
        <f t="shared" si="46"/>
        <v>0</v>
      </c>
      <c r="CU52" t="s">
        <v>84</v>
      </c>
      <c r="CV52" t="s">
        <v>73</v>
      </c>
      <c r="CW52" t="s">
        <v>87</v>
      </c>
      <c r="CX52">
        <v>3</v>
      </c>
      <c r="CY52" t="s">
        <v>83</v>
      </c>
      <c r="CZ52">
        <v>2</v>
      </c>
      <c r="DA52" s="71">
        <f t="shared" si="47"/>
        <v>1</v>
      </c>
      <c r="DB52" s="80">
        <f t="shared" si="48"/>
        <v>0</v>
      </c>
      <c r="DC52" t="s">
        <v>141</v>
      </c>
      <c r="DD52" t="s">
        <v>73</v>
      </c>
      <c r="DE52" t="s">
        <v>150</v>
      </c>
      <c r="DF52">
        <v>2</v>
      </c>
      <c r="DG52" t="s">
        <v>83</v>
      </c>
      <c r="DH52">
        <v>1</v>
      </c>
      <c r="DI52" s="71">
        <f t="shared" si="56"/>
        <v>0</v>
      </c>
      <c r="DJ52" s="80">
        <f t="shared" si="49"/>
        <v>0</v>
      </c>
      <c r="DK52" t="s">
        <v>85</v>
      </c>
      <c r="DL52" t="s">
        <v>73</v>
      </c>
      <c r="DM52" t="s">
        <v>94</v>
      </c>
      <c r="DN52">
        <v>2</v>
      </c>
      <c r="DO52" t="s">
        <v>83</v>
      </c>
      <c r="DP52">
        <v>3</v>
      </c>
      <c r="DQ52" s="71">
        <f t="shared" si="50"/>
        <v>3</v>
      </c>
      <c r="DR52" s="80">
        <f t="shared" si="51"/>
        <v>6</v>
      </c>
      <c r="DS52" s="27">
        <f t="shared" si="11"/>
        <v>6</v>
      </c>
      <c r="DT52" t="str">
        <f t="shared" si="12"/>
        <v>Niederlande</v>
      </c>
      <c r="DU52">
        <f t="shared" si="52"/>
        <v>0</v>
      </c>
      <c r="DV52" t="str">
        <f t="shared" si="13"/>
        <v>Belgien</v>
      </c>
      <c r="DW52">
        <f t="shared" si="53"/>
        <v>0</v>
      </c>
      <c r="DX52" t="str">
        <f t="shared" si="14"/>
        <v>Frankreich</v>
      </c>
      <c r="DY52">
        <f t="shared" si="54"/>
        <v>8</v>
      </c>
      <c r="DZ52" t="str">
        <f t="shared" si="15"/>
        <v>Costa Rica</v>
      </c>
      <c r="EA52">
        <f t="shared" si="16"/>
        <v>0</v>
      </c>
      <c r="EB52" s="27">
        <f t="shared" si="17"/>
        <v>8</v>
      </c>
      <c r="EC52" t="s">
        <v>84</v>
      </c>
      <c r="ED52" t="s">
        <v>73</v>
      </c>
      <c r="EE52" t="s">
        <v>131</v>
      </c>
      <c r="EF52">
        <v>2</v>
      </c>
      <c r="EG52" t="s">
        <v>83</v>
      </c>
      <c r="EH52">
        <v>3</v>
      </c>
      <c r="EK52" t="s">
        <v>94</v>
      </c>
      <c r="EL52" t="s">
        <v>73</v>
      </c>
      <c r="EM52" t="s">
        <v>141</v>
      </c>
      <c r="EN52">
        <v>3</v>
      </c>
      <c r="EO52" t="s">
        <v>83</v>
      </c>
      <c r="EP52">
        <v>2</v>
      </c>
      <c r="EU52" t="s">
        <v>84</v>
      </c>
      <c r="EV52" t="s">
        <v>73</v>
      </c>
      <c r="EW52" t="s">
        <v>141</v>
      </c>
      <c r="EX52">
        <v>2</v>
      </c>
      <c r="EY52" t="s">
        <v>83</v>
      </c>
      <c r="EZ52">
        <v>1</v>
      </c>
      <c r="FC52" t="s">
        <v>131</v>
      </c>
      <c r="FD52" t="s">
        <v>73</v>
      </c>
      <c r="FE52" t="s">
        <v>94</v>
      </c>
      <c r="FF52">
        <v>2</v>
      </c>
      <c r="FG52" t="s">
        <v>83</v>
      </c>
      <c r="FH52">
        <v>4</v>
      </c>
      <c r="FL52" t="s">
        <v>141</v>
      </c>
      <c r="FN52" t="s">
        <v>84</v>
      </c>
      <c r="FP52" t="s">
        <v>131</v>
      </c>
      <c r="FR52" t="s">
        <v>94</v>
      </c>
      <c r="FU52">
        <v>173</v>
      </c>
      <c r="FX52" t="s">
        <v>1289</v>
      </c>
    </row>
    <row r="53" spans="1:180" x14ac:dyDescent="0.45">
      <c r="A53" s="1">
        <v>50</v>
      </c>
      <c r="B53" s="45">
        <f t="shared" si="1"/>
        <v>667</v>
      </c>
      <c r="C53" s="14" t="s">
        <v>1290</v>
      </c>
      <c r="D53" t="s">
        <v>1291</v>
      </c>
      <c r="E53" s="15" t="s">
        <v>1288</v>
      </c>
      <c r="F53" s="28">
        <f>VOR!IH53</f>
        <v>125</v>
      </c>
      <c r="G53" s="27">
        <f t="shared" si="18"/>
        <v>31</v>
      </c>
      <c r="H53" s="49">
        <f t="shared" si="19"/>
        <v>156</v>
      </c>
      <c r="I53" s="14" t="s">
        <v>84</v>
      </c>
      <c r="J53" t="s">
        <v>73</v>
      </c>
      <c r="K53" t="s">
        <v>181</v>
      </c>
      <c r="L53">
        <v>2</v>
      </c>
      <c r="M53" t="s">
        <v>83</v>
      </c>
      <c r="N53">
        <v>3</v>
      </c>
      <c r="O53" s="77">
        <f t="shared" si="20"/>
        <v>1</v>
      </c>
      <c r="P53" s="80">
        <f t="shared" si="21"/>
        <v>0</v>
      </c>
      <c r="Q53" t="s">
        <v>86</v>
      </c>
      <c r="R53" t="s">
        <v>73</v>
      </c>
      <c r="S53" t="s">
        <v>129</v>
      </c>
      <c r="T53">
        <v>3</v>
      </c>
      <c r="U53" t="s">
        <v>83</v>
      </c>
      <c r="V53">
        <v>2</v>
      </c>
      <c r="W53" s="71">
        <f t="shared" si="22"/>
        <v>0</v>
      </c>
      <c r="X53" s="80">
        <f t="shared" si="23"/>
        <v>0</v>
      </c>
      <c r="Y53" s="14" t="s">
        <v>94</v>
      </c>
      <c r="Z53" t="s">
        <v>73</v>
      </c>
      <c r="AA53" t="s">
        <v>133</v>
      </c>
      <c r="AB53">
        <v>4</v>
      </c>
      <c r="AC53" t="s">
        <v>83</v>
      </c>
      <c r="AD53">
        <v>2</v>
      </c>
      <c r="AE53" s="71">
        <f t="shared" si="24"/>
        <v>1</v>
      </c>
      <c r="AF53" s="80">
        <f t="shared" si="2"/>
        <v>3</v>
      </c>
      <c r="AG53" s="14" t="s">
        <v>85</v>
      </c>
      <c r="AH53" t="s">
        <v>73</v>
      </c>
      <c r="AI53" t="s">
        <v>136</v>
      </c>
      <c r="AJ53">
        <v>3</v>
      </c>
      <c r="AK53" t="s">
        <v>83</v>
      </c>
      <c r="AL53">
        <v>2</v>
      </c>
      <c r="AM53" s="71">
        <f t="shared" si="25"/>
        <v>1</v>
      </c>
      <c r="AN53" s="80">
        <f t="shared" si="26"/>
        <v>2</v>
      </c>
      <c r="AO53" s="14" t="s">
        <v>165</v>
      </c>
      <c r="AP53" t="s">
        <v>73</v>
      </c>
      <c r="AQ53" t="s">
        <v>89</v>
      </c>
      <c r="AR53">
        <v>4</v>
      </c>
      <c r="AS53" t="s">
        <v>83</v>
      </c>
      <c r="AT53">
        <v>3</v>
      </c>
      <c r="AU53" s="71">
        <f t="shared" si="3"/>
        <v>1</v>
      </c>
      <c r="AV53" s="80">
        <f t="shared" si="27"/>
        <v>0</v>
      </c>
      <c r="AW53" s="14" t="s">
        <v>90</v>
      </c>
      <c r="AX53" t="s">
        <v>73</v>
      </c>
      <c r="AY53" t="s">
        <v>138</v>
      </c>
      <c r="AZ53">
        <v>4</v>
      </c>
      <c r="BA53" t="s">
        <v>83</v>
      </c>
      <c r="BB53">
        <v>5</v>
      </c>
      <c r="BC53" s="71">
        <f t="shared" si="28"/>
        <v>1</v>
      </c>
      <c r="BD53" s="80">
        <f t="shared" si="4"/>
        <v>0</v>
      </c>
      <c r="BE53" s="14" t="s">
        <v>95</v>
      </c>
      <c r="BF53" t="s">
        <v>73</v>
      </c>
      <c r="BG53" t="s">
        <v>88</v>
      </c>
      <c r="BH53">
        <v>2</v>
      </c>
      <c r="BI53" t="s">
        <v>83</v>
      </c>
      <c r="BJ53">
        <v>3</v>
      </c>
      <c r="BK53" s="71">
        <f t="shared" si="5"/>
        <v>0</v>
      </c>
      <c r="BL53" s="80">
        <f t="shared" si="29"/>
        <v>0</v>
      </c>
      <c r="BM53" s="14" t="s">
        <v>91</v>
      </c>
      <c r="BN53" t="s">
        <v>73</v>
      </c>
      <c r="BO53" t="s">
        <v>134</v>
      </c>
      <c r="BP53">
        <v>3</v>
      </c>
      <c r="BQ53" t="s">
        <v>83</v>
      </c>
      <c r="BR53">
        <v>2</v>
      </c>
      <c r="BS53" s="71">
        <f t="shared" si="30"/>
        <v>2</v>
      </c>
      <c r="BT53" s="80">
        <f t="shared" si="6"/>
        <v>0</v>
      </c>
      <c r="BU53" s="28">
        <f t="shared" si="31"/>
        <v>5</v>
      </c>
      <c r="BV53" s="14" t="str">
        <f t="shared" si="32"/>
        <v>Japan</v>
      </c>
      <c r="BW53" s="80">
        <f t="shared" si="7"/>
        <v>0</v>
      </c>
      <c r="BX53" s="14" t="str">
        <f t="shared" si="33"/>
        <v>Ghana</v>
      </c>
      <c r="BY53" s="80">
        <f t="shared" si="34"/>
        <v>0</v>
      </c>
      <c r="BZ53" s="14" t="str">
        <f t="shared" si="35"/>
        <v>Iran</v>
      </c>
      <c r="CA53" s="80">
        <f t="shared" si="36"/>
        <v>0</v>
      </c>
      <c r="CB53" s="14" t="str">
        <f t="shared" si="37"/>
        <v>Polen</v>
      </c>
      <c r="CC53" s="80">
        <f t="shared" si="38"/>
        <v>0</v>
      </c>
      <c r="CD53" s="14" t="str">
        <f t="shared" si="39"/>
        <v>Deutschland</v>
      </c>
      <c r="CE53" s="80">
        <f t="shared" si="40"/>
        <v>0</v>
      </c>
      <c r="CF53" s="14" t="str">
        <f t="shared" si="41"/>
        <v>Südkorea</v>
      </c>
      <c r="CG53" s="80">
        <f t="shared" si="42"/>
        <v>0</v>
      </c>
      <c r="CH53" s="14" t="str">
        <f t="shared" si="43"/>
        <v>England</v>
      </c>
      <c r="CI53" s="80">
        <f t="shared" si="44"/>
        <v>7</v>
      </c>
      <c r="CJ53" s="14" t="str">
        <f t="shared" si="0"/>
        <v>Frankreich</v>
      </c>
      <c r="CK53" s="80">
        <f t="shared" si="45"/>
        <v>7</v>
      </c>
      <c r="CL53" s="27">
        <f t="shared" si="55"/>
        <v>14</v>
      </c>
      <c r="CM53" t="s">
        <v>165</v>
      </c>
      <c r="CN53" t="s">
        <v>73</v>
      </c>
      <c r="CO53" t="s">
        <v>138</v>
      </c>
      <c r="CP53">
        <v>3</v>
      </c>
      <c r="CQ53" t="s">
        <v>83</v>
      </c>
      <c r="CR53">
        <v>2</v>
      </c>
      <c r="CS53" s="71">
        <f t="shared" si="9"/>
        <v>0</v>
      </c>
      <c r="CT53" s="80">
        <f t="shared" si="46"/>
        <v>0</v>
      </c>
      <c r="CU53" t="s">
        <v>181</v>
      </c>
      <c r="CV53" t="s">
        <v>73</v>
      </c>
      <c r="CW53" t="s">
        <v>86</v>
      </c>
      <c r="CX53">
        <v>6</v>
      </c>
      <c r="CY53" t="s">
        <v>83</v>
      </c>
      <c r="CZ53">
        <v>2</v>
      </c>
      <c r="DA53" s="71">
        <f t="shared" si="47"/>
        <v>0</v>
      </c>
      <c r="DB53" s="80">
        <f t="shared" si="48"/>
        <v>0</v>
      </c>
      <c r="DC53" t="s">
        <v>88</v>
      </c>
      <c r="DD53" t="s">
        <v>73</v>
      </c>
      <c r="DE53" t="s">
        <v>91</v>
      </c>
      <c r="DF53">
        <v>3</v>
      </c>
      <c r="DG53" t="s">
        <v>83</v>
      </c>
      <c r="DH53">
        <v>4</v>
      </c>
      <c r="DI53" s="71">
        <f t="shared" si="56"/>
        <v>0</v>
      </c>
      <c r="DJ53" s="80">
        <f t="shared" si="49"/>
        <v>0</v>
      </c>
      <c r="DK53" t="s">
        <v>85</v>
      </c>
      <c r="DL53" t="s">
        <v>73</v>
      </c>
      <c r="DM53" t="s">
        <v>94</v>
      </c>
      <c r="DN53">
        <v>2</v>
      </c>
      <c r="DO53" t="s">
        <v>83</v>
      </c>
      <c r="DP53">
        <v>4</v>
      </c>
      <c r="DQ53" s="71">
        <f t="shared" si="50"/>
        <v>3</v>
      </c>
      <c r="DR53" s="80">
        <f t="shared" si="51"/>
        <v>4</v>
      </c>
      <c r="DS53" s="27">
        <f t="shared" si="11"/>
        <v>4</v>
      </c>
      <c r="DT53" t="str">
        <f t="shared" si="12"/>
        <v>Iran</v>
      </c>
      <c r="DU53">
        <f t="shared" si="52"/>
        <v>0</v>
      </c>
      <c r="DV53" t="str">
        <f t="shared" si="13"/>
        <v>Japan</v>
      </c>
      <c r="DW53">
        <f t="shared" si="53"/>
        <v>0</v>
      </c>
      <c r="DX53" t="str">
        <f t="shared" si="14"/>
        <v>Frankreich</v>
      </c>
      <c r="DY53">
        <f t="shared" si="54"/>
        <v>8</v>
      </c>
      <c r="DZ53" t="str">
        <f t="shared" si="15"/>
        <v>Südkorea</v>
      </c>
      <c r="EA53">
        <f t="shared" si="16"/>
        <v>0</v>
      </c>
      <c r="EB53" s="27">
        <f t="shared" si="17"/>
        <v>8</v>
      </c>
      <c r="EC53" t="s">
        <v>181</v>
      </c>
      <c r="ED53" t="s">
        <v>73</v>
      </c>
      <c r="EE53" t="s">
        <v>165</v>
      </c>
      <c r="EF53">
        <v>3</v>
      </c>
      <c r="EG53" t="s">
        <v>83</v>
      </c>
      <c r="EH53">
        <v>2</v>
      </c>
      <c r="EK53" t="s">
        <v>94</v>
      </c>
      <c r="EL53" t="s">
        <v>73</v>
      </c>
      <c r="EM53" t="s">
        <v>91</v>
      </c>
      <c r="EN53">
        <v>4</v>
      </c>
      <c r="EO53" t="s">
        <v>83</v>
      </c>
      <c r="EP53">
        <v>3</v>
      </c>
      <c r="EU53" t="s">
        <v>165</v>
      </c>
      <c r="EV53" t="s">
        <v>73</v>
      </c>
      <c r="EW53" t="s">
        <v>91</v>
      </c>
      <c r="EX53">
        <v>4</v>
      </c>
      <c r="EY53" t="s">
        <v>83</v>
      </c>
      <c r="EZ53">
        <v>3</v>
      </c>
      <c r="FC53" t="s">
        <v>181</v>
      </c>
      <c r="FD53" t="s">
        <v>73</v>
      </c>
      <c r="FE53" t="s">
        <v>94</v>
      </c>
      <c r="FF53">
        <v>3</v>
      </c>
      <c r="FG53" t="s">
        <v>83</v>
      </c>
      <c r="FH53">
        <v>4</v>
      </c>
      <c r="FL53" t="s">
        <v>91</v>
      </c>
      <c r="FN53" t="s">
        <v>165</v>
      </c>
      <c r="FP53" t="s">
        <v>181</v>
      </c>
      <c r="FR53" t="s">
        <v>94</v>
      </c>
      <c r="FU53">
        <v>0</v>
      </c>
      <c r="FX53">
        <v>0</v>
      </c>
    </row>
    <row r="54" spans="1:180" x14ac:dyDescent="0.45">
      <c r="A54" s="1">
        <v>51</v>
      </c>
      <c r="B54" s="45">
        <f t="shared" si="1"/>
        <v>682</v>
      </c>
      <c r="C54" s="14" t="s">
        <v>994</v>
      </c>
      <c r="D54" t="s">
        <v>1292</v>
      </c>
      <c r="E54" s="15" t="s">
        <v>1288</v>
      </c>
      <c r="F54" s="28">
        <f>VOR!IH54</f>
        <v>133</v>
      </c>
      <c r="G54" s="27">
        <f t="shared" si="18"/>
        <v>18</v>
      </c>
      <c r="H54" s="49">
        <f t="shared" si="19"/>
        <v>151</v>
      </c>
      <c r="I54" s="14" t="s">
        <v>84</v>
      </c>
      <c r="J54" t="s">
        <v>73</v>
      </c>
      <c r="K54" t="s">
        <v>92</v>
      </c>
      <c r="L54">
        <v>2</v>
      </c>
      <c r="M54" t="s">
        <v>83</v>
      </c>
      <c r="N54">
        <v>1</v>
      </c>
      <c r="O54" s="77">
        <f t="shared" si="20"/>
        <v>1</v>
      </c>
      <c r="P54" s="80">
        <f t="shared" si="21"/>
        <v>2</v>
      </c>
      <c r="Q54" t="s">
        <v>169</v>
      </c>
      <c r="R54" t="s">
        <v>73</v>
      </c>
      <c r="S54" t="s">
        <v>94</v>
      </c>
      <c r="T54">
        <v>2</v>
      </c>
      <c r="U54" t="s">
        <v>83</v>
      </c>
      <c r="V54">
        <v>0</v>
      </c>
      <c r="W54" s="71">
        <f t="shared" si="22"/>
        <v>0</v>
      </c>
      <c r="X54" s="80">
        <f t="shared" si="23"/>
        <v>0</v>
      </c>
      <c r="Y54" s="14" t="s">
        <v>129</v>
      </c>
      <c r="Z54" t="s">
        <v>73</v>
      </c>
      <c r="AA54" t="s">
        <v>86</v>
      </c>
      <c r="AB54">
        <v>2</v>
      </c>
      <c r="AC54" t="s">
        <v>83</v>
      </c>
      <c r="AD54">
        <v>1</v>
      </c>
      <c r="AE54" s="71">
        <f t="shared" si="24"/>
        <v>2</v>
      </c>
      <c r="AF54" s="80">
        <f t="shared" si="2"/>
        <v>0</v>
      </c>
      <c r="AG54" s="14" t="s">
        <v>85</v>
      </c>
      <c r="AH54" t="s">
        <v>73</v>
      </c>
      <c r="AI54" t="s">
        <v>136</v>
      </c>
      <c r="AJ54">
        <v>3</v>
      </c>
      <c r="AK54" t="s">
        <v>83</v>
      </c>
      <c r="AL54">
        <v>1</v>
      </c>
      <c r="AM54" s="71">
        <f t="shared" si="25"/>
        <v>1</v>
      </c>
      <c r="AN54" s="80">
        <f t="shared" si="26"/>
        <v>2</v>
      </c>
      <c r="AO54" s="14" t="s">
        <v>88</v>
      </c>
      <c r="AP54" t="s">
        <v>73</v>
      </c>
      <c r="AQ54" t="s">
        <v>95</v>
      </c>
      <c r="AR54">
        <v>2</v>
      </c>
      <c r="AS54" t="s">
        <v>83</v>
      </c>
      <c r="AT54">
        <v>1</v>
      </c>
      <c r="AU54" s="71">
        <f t="shared" si="3"/>
        <v>2</v>
      </c>
      <c r="AV54" s="80">
        <f t="shared" si="27"/>
        <v>0</v>
      </c>
      <c r="AW54" s="14" t="s">
        <v>134</v>
      </c>
      <c r="AX54" t="s">
        <v>73</v>
      </c>
      <c r="AY54" t="s">
        <v>91</v>
      </c>
      <c r="AZ54">
        <v>1</v>
      </c>
      <c r="BA54" t="s">
        <v>83</v>
      </c>
      <c r="BB54">
        <v>2</v>
      </c>
      <c r="BC54" s="71">
        <f t="shared" si="28"/>
        <v>2</v>
      </c>
      <c r="BD54" s="80">
        <f t="shared" si="4"/>
        <v>0</v>
      </c>
      <c r="BE54" s="14" t="s">
        <v>131</v>
      </c>
      <c r="BF54" t="s">
        <v>73</v>
      </c>
      <c r="BG54" t="s">
        <v>130</v>
      </c>
      <c r="BH54">
        <v>3</v>
      </c>
      <c r="BI54" t="s">
        <v>83</v>
      </c>
      <c r="BJ54">
        <v>1</v>
      </c>
      <c r="BK54" s="71">
        <f t="shared" si="5"/>
        <v>2</v>
      </c>
      <c r="BL54" s="80">
        <f t="shared" si="29"/>
        <v>0</v>
      </c>
      <c r="BM54" s="14" t="s">
        <v>135</v>
      </c>
      <c r="BN54" t="s">
        <v>73</v>
      </c>
      <c r="BO54" t="s">
        <v>90</v>
      </c>
      <c r="BP54">
        <v>2</v>
      </c>
      <c r="BQ54" t="s">
        <v>83</v>
      </c>
      <c r="BR54">
        <v>0</v>
      </c>
      <c r="BS54" s="71">
        <f t="shared" si="30"/>
        <v>0</v>
      </c>
      <c r="BT54" s="80">
        <f t="shared" si="6"/>
        <v>0</v>
      </c>
      <c r="BU54" s="28">
        <f t="shared" si="31"/>
        <v>4</v>
      </c>
      <c r="BV54" s="14" t="str">
        <f t="shared" si="32"/>
        <v>Deutschland</v>
      </c>
      <c r="BW54" s="80">
        <f t="shared" si="7"/>
        <v>0</v>
      </c>
      <c r="BX54" s="14" t="str">
        <f t="shared" si="33"/>
        <v>Südkorea</v>
      </c>
      <c r="BY54" s="80">
        <f t="shared" si="34"/>
        <v>0</v>
      </c>
      <c r="BZ54" s="14" t="str">
        <f t="shared" si="35"/>
        <v>Niederlande</v>
      </c>
      <c r="CA54" s="80">
        <f t="shared" si="36"/>
        <v>7</v>
      </c>
      <c r="CB54" s="14" t="str">
        <f t="shared" si="37"/>
        <v>Saudi-Arabien</v>
      </c>
      <c r="CC54" s="80">
        <f t="shared" si="38"/>
        <v>0</v>
      </c>
      <c r="CD54" s="14" t="str">
        <f t="shared" si="39"/>
        <v>Belgien</v>
      </c>
      <c r="CE54" s="80">
        <f t="shared" si="40"/>
        <v>0</v>
      </c>
      <c r="CF54" s="14" t="str">
        <f t="shared" si="41"/>
        <v>Uruguay</v>
      </c>
      <c r="CG54" s="80">
        <f t="shared" si="42"/>
        <v>0</v>
      </c>
      <c r="CH54" s="14" t="str">
        <f t="shared" si="43"/>
        <v>England</v>
      </c>
      <c r="CI54" s="80">
        <f t="shared" si="44"/>
        <v>7</v>
      </c>
      <c r="CJ54" s="14" t="str">
        <f t="shared" si="0"/>
        <v>Dänemark</v>
      </c>
      <c r="CK54" s="80">
        <f t="shared" si="45"/>
        <v>0</v>
      </c>
      <c r="CL54" s="27">
        <f t="shared" si="55"/>
        <v>14</v>
      </c>
      <c r="CM54" t="s">
        <v>88</v>
      </c>
      <c r="CN54" t="s">
        <v>73</v>
      </c>
      <c r="CO54" t="s">
        <v>91</v>
      </c>
      <c r="CP54">
        <v>1</v>
      </c>
      <c r="CQ54" t="s">
        <v>83</v>
      </c>
      <c r="CR54">
        <v>2</v>
      </c>
      <c r="CS54" s="71">
        <f t="shared" si="9"/>
        <v>0</v>
      </c>
      <c r="CT54" s="80">
        <f t="shared" si="46"/>
        <v>0</v>
      </c>
      <c r="CU54" t="s">
        <v>84</v>
      </c>
      <c r="CV54" t="s">
        <v>73</v>
      </c>
      <c r="CW54" t="s">
        <v>169</v>
      </c>
      <c r="CX54">
        <v>1</v>
      </c>
      <c r="CY54" t="s">
        <v>83</v>
      </c>
      <c r="CZ54">
        <v>3</v>
      </c>
      <c r="DA54" s="71">
        <f t="shared" si="47"/>
        <v>1</v>
      </c>
      <c r="DB54" s="80">
        <f t="shared" si="48"/>
        <v>0</v>
      </c>
      <c r="DC54" t="s">
        <v>131</v>
      </c>
      <c r="DD54" t="s">
        <v>73</v>
      </c>
      <c r="DE54" t="s">
        <v>135</v>
      </c>
      <c r="DF54">
        <v>2</v>
      </c>
      <c r="DG54" t="s">
        <v>83</v>
      </c>
      <c r="DH54">
        <v>0</v>
      </c>
      <c r="DI54" s="71">
        <f t="shared" si="56"/>
        <v>0</v>
      </c>
      <c r="DJ54" s="80">
        <f t="shared" si="49"/>
        <v>0</v>
      </c>
      <c r="DK54" t="s">
        <v>85</v>
      </c>
      <c r="DL54" t="s">
        <v>73</v>
      </c>
      <c r="DM54" t="s">
        <v>129</v>
      </c>
      <c r="DN54">
        <v>3</v>
      </c>
      <c r="DO54" t="s">
        <v>83</v>
      </c>
      <c r="DP54">
        <v>1</v>
      </c>
      <c r="DQ54" s="71">
        <f t="shared" si="50"/>
        <v>1</v>
      </c>
      <c r="DR54" s="80">
        <f t="shared" si="51"/>
        <v>0</v>
      </c>
      <c r="DS54" s="27">
        <f t="shared" si="11"/>
        <v>0</v>
      </c>
      <c r="DT54" t="str">
        <f t="shared" si="12"/>
        <v>Saudi-Arabien</v>
      </c>
      <c r="DU54">
        <f t="shared" si="52"/>
        <v>0</v>
      </c>
      <c r="DV54" t="str">
        <f t="shared" si="13"/>
        <v>Südkorea</v>
      </c>
      <c r="DW54">
        <f t="shared" si="53"/>
        <v>0</v>
      </c>
      <c r="DX54" t="str">
        <f t="shared" si="14"/>
        <v>England</v>
      </c>
      <c r="DY54">
        <f t="shared" si="54"/>
        <v>0</v>
      </c>
      <c r="DZ54" t="str">
        <f t="shared" si="15"/>
        <v>Belgien</v>
      </c>
      <c r="EA54">
        <f t="shared" si="16"/>
        <v>0</v>
      </c>
      <c r="EB54" s="27">
        <f t="shared" si="17"/>
        <v>0</v>
      </c>
      <c r="EC54" t="s">
        <v>169</v>
      </c>
      <c r="ED54" t="s">
        <v>73</v>
      </c>
      <c r="EE54" t="s">
        <v>91</v>
      </c>
      <c r="EF54">
        <v>1</v>
      </c>
      <c r="EG54" t="s">
        <v>83</v>
      </c>
      <c r="EH54">
        <v>2</v>
      </c>
      <c r="EK54" t="s">
        <v>85</v>
      </c>
      <c r="EL54" t="s">
        <v>73</v>
      </c>
      <c r="EM54" t="s">
        <v>131</v>
      </c>
      <c r="EN54">
        <v>2</v>
      </c>
      <c r="EO54" t="s">
        <v>83</v>
      </c>
      <c r="EP54">
        <v>1</v>
      </c>
      <c r="EU54" t="s">
        <v>169</v>
      </c>
      <c r="EV54" t="s">
        <v>73</v>
      </c>
      <c r="EW54" t="s">
        <v>131</v>
      </c>
      <c r="EX54">
        <v>2</v>
      </c>
      <c r="EY54" t="s">
        <v>83</v>
      </c>
      <c r="EZ54">
        <v>1</v>
      </c>
      <c r="FC54" t="s">
        <v>91</v>
      </c>
      <c r="FD54" t="s">
        <v>73</v>
      </c>
      <c r="FE54" t="s">
        <v>85</v>
      </c>
      <c r="FF54">
        <v>1</v>
      </c>
      <c r="FG54" t="s">
        <v>83</v>
      </c>
      <c r="FH54">
        <v>3</v>
      </c>
      <c r="FL54" t="s">
        <v>131</v>
      </c>
      <c r="FN54" t="s">
        <v>169</v>
      </c>
      <c r="FP54" t="s">
        <v>91</v>
      </c>
      <c r="FR54" t="s">
        <v>85</v>
      </c>
      <c r="FU54">
        <v>208</v>
      </c>
      <c r="FX54">
        <v>0</v>
      </c>
    </row>
    <row r="55" spans="1:180" x14ac:dyDescent="0.45">
      <c r="A55" s="1">
        <v>52</v>
      </c>
      <c r="B55" s="45">
        <f t="shared" si="1"/>
        <v>661</v>
      </c>
      <c r="C55" s="14" t="s">
        <v>148</v>
      </c>
      <c r="D55" t="s">
        <v>1293</v>
      </c>
      <c r="E55" s="15" t="s">
        <v>1288</v>
      </c>
      <c r="F55" s="28">
        <f>VOR!IH55</f>
        <v>129</v>
      </c>
      <c r="G55" s="27">
        <f t="shared" si="18"/>
        <v>29</v>
      </c>
      <c r="H55" s="49">
        <f t="shared" si="19"/>
        <v>158</v>
      </c>
      <c r="I55" s="14" t="s">
        <v>84</v>
      </c>
      <c r="J55" t="s">
        <v>73</v>
      </c>
      <c r="K55" t="s">
        <v>181</v>
      </c>
      <c r="L55">
        <v>1</v>
      </c>
      <c r="M55" t="s">
        <v>83</v>
      </c>
      <c r="N55">
        <v>0</v>
      </c>
      <c r="O55" s="77">
        <f t="shared" si="20"/>
        <v>1</v>
      </c>
      <c r="P55" s="80">
        <f t="shared" si="21"/>
        <v>2</v>
      </c>
      <c r="Q55" t="s">
        <v>86</v>
      </c>
      <c r="R55" t="s">
        <v>73</v>
      </c>
      <c r="S55" t="s">
        <v>87</v>
      </c>
      <c r="T55">
        <v>0</v>
      </c>
      <c r="U55" t="s">
        <v>83</v>
      </c>
      <c r="V55">
        <v>1</v>
      </c>
      <c r="W55" s="71">
        <f t="shared" si="22"/>
        <v>2</v>
      </c>
      <c r="X55" s="80">
        <f t="shared" si="23"/>
        <v>0</v>
      </c>
      <c r="Y55" s="14" t="s">
        <v>94</v>
      </c>
      <c r="Z55" t="s">
        <v>73</v>
      </c>
      <c r="AA55" t="s">
        <v>133</v>
      </c>
      <c r="AB55">
        <v>1</v>
      </c>
      <c r="AC55" t="s">
        <v>83</v>
      </c>
      <c r="AD55">
        <v>0</v>
      </c>
      <c r="AE55" s="71">
        <f t="shared" si="24"/>
        <v>1</v>
      </c>
      <c r="AF55" s="80">
        <f t="shared" si="2"/>
        <v>2</v>
      </c>
      <c r="AG55" s="14" t="s">
        <v>92</v>
      </c>
      <c r="AH55" t="s">
        <v>73</v>
      </c>
      <c r="AI55" t="s">
        <v>136</v>
      </c>
      <c r="AJ55">
        <v>2</v>
      </c>
      <c r="AK55" t="s">
        <v>83</v>
      </c>
      <c r="AL55">
        <v>0</v>
      </c>
      <c r="AM55" s="71">
        <f t="shared" si="25"/>
        <v>0</v>
      </c>
      <c r="AN55" s="80">
        <f t="shared" si="26"/>
        <v>0</v>
      </c>
      <c r="AO55" s="14" t="s">
        <v>165</v>
      </c>
      <c r="AP55" t="s">
        <v>73</v>
      </c>
      <c r="AQ55" t="s">
        <v>142</v>
      </c>
      <c r="AR55">
        <v>2</v>
      </c>
      <c r="AS55" t="s">
        <v>83</v>
      </c>
      <c r="AT55">
        <v>1</v>
      </c>
      <c r="AU55" s="71">
        <f t="shared" si="3"/>
        <v>1</v>
      </c>
      <c r="AV55" s="80">
        <f t="shared" si="27"/>
        <v>0</v>
      </c>
      <c r="AW55" s="14" t="s">
        <v>150</v>
      </c>
      <c r="AX55" t="s">
        <v>73</v>
      </c>
      <c r="AY55" t="s">
        <v>91</v>
      </c>
      <c r="AZ55">
        <v>1</v>
      </c>
      <c r="BA55" t="s">
        <v>83</v>
      </c>
      <c r="BB55">
        <v>2</v>
      </c>
      <c r="BC55" s="71">
        <f t="shared" si="28"/>
        <v>2</v>
      </c>
      <c r="BD55" s="80">
        <f t="shared" si="4"/>
        <v>0</v>
      </c>
      <c r="BE55" s="14" t="s">
        <v>89</v>
      </c>
      <c r="BF55" t="s">
        <v>73</v>
      </c>
      <c r="BG55" t="s">
        <v>141</v>
      </c>
      <c r="BH55">
        <v>0</v>
      </c>
      <c r="BI55" t="s">
        <v>83</v>
      </c>
      <c r="BJ55">
        <v>1</v>
      </c>
      <c r="BK55" s="71">
        <f t="shared" si="5"/>
        <v>1</v>
      </c>
      <c r="BL55" s="80">
        <f t="shared" si="29"/>
        <v>0</v>
      </c>
      <c r="BM55" s="14" t="s">
        <v>96</v>
      </c>
      <c r="BN55" t="s">
        <v>73</v>
      </c>
      <c r="BO55" t="s">
        <v>166</v>
      </c>
      <c r="BP55">
        <v>1</v>
      </c>
      <c r="BQ55" t="s">
        <v>83</v>
      </c>
      <c r="BR55">
        <v>1</v>
      </c>
      <c r="BS55" s="71">
        <f t="shared" si="30"/>
        <v>1</v>
      </c>
      <c r="BT55" s="80">
        <f t="shared" si="6"/>
        <v>0</v>
      </c>
      <c r="BU55" s="28">
        <f t="shared" si="31"/>
        <v>4</v>
      </c>
      <c r="BV55" s="14" t="str">
        <f t="shared" si="32"/>
        <v>Japan</v>
      </c>
      <c r="BW55" s="80">
        <f t="shared" si="7"/>
        <v>0</v>
      </c>
      <c r="BX55" s="14" t="str">
        <f t="shared" si="33"/>
        <v>Südkorea</v>
      </c>
      <c r="BY55" s="80">
        <f t="shared" si="34"/>
        <v>0</v>
      </c>
      <c r="BZ55" s="14" t="str">
        <f t="shared" si="35"/>
        <v>Niederlande</v>
      </c>
      <c r="CA55" s="80">
        <f t="shared" si="36"/>
        <v>7</v>
      </c>
      <c r="CB55" s="14" t="str">
        <f t="shared" si="37"/>
        <v>Australien</v>
      </c>
      <c r="CC55" s="80">
        <f t="shared" si="38"/>
        <v>0</v>
      </c>
      <c r="CD55" s="14" t="str">
        <f t="shared" si="39"/>
        <v>Costa Rica</v>
      </c>
      <c r="CE55" s="80">
        <f t="shared" si="40"/>
        <v>0</v>
      </c>
      <c r="CF55" s="14" t="str">
        <f t="shared" si="41"/>
        <v>Kamerun</v>
      </c>
      <c r="CG55" s="80">
        <f t="shared" si="42"/>
        <v>0</v>
      </c>
      <c r="CH55" s="14" t="str">
        <f t="shared" si="43"/>
        <v>Wales</v>
      </c>
      <c r="CI55" s="80">
        <f t="shared" si="44"/>
        <v>0</v>
      </c>
      <c r="CJ55" s="14" t="str">
        <f t="shared" si="0"/>
        <v>Frankreich</v>
      </c>
      <c r="CK55" s="80">
        <f t="shared" si="45"/>
        <v>7</v>
      </c>
      <c r="CL55" s="27">
        <f t="shared" si="55"/>
        <v>14</v>
      </c>
      <c r="CM55" t="s">
        <v>165</v>
      </c>
      <c r="CN55" t="s">
        <v>73</v>
      </c>
      <c r="CO55" t="s">
        <v>91</v>
      </c>
      <c r="CP55">
        <v>1</v>
      </c>
      <c r="CQ55" t="s">
        <v>83</v>
      </c>
      <c r="CR55">
        <v>0</v>
      </c>
      <c r="CS55" s="71">
        <f t="shared" si="9"/>
        <v>0</v>
      </c>
      <c r="CT55" s="80">
        <f t="shared" si="46"/>
        <v>0</v>
      </c>
      <c r="CU55" t="s">
        <v>84</v>
      </c>
      <c r="CV55" t="s">
        <v>73</v>
      </c>
      <c r="CW55" t="s">
        <v>87</v>
      </c>
      <c r="CX55">
        <v>2</v>
      </c>
      <c r="CY55" t="s">
        <v>83</v>
      </c>
      <c r="CZ55">
        <v>1</v>
      </c>
      <c r="DA55" s="71">
        <f t="shared" si="47"/>
        <v>1</v>
      </c>
      <c r="DB55" s="80">
        <f t="shared" si="48"/>
        <v>0</v>
      </c>
      <c r="DC55" t="s">
        <v>141</v>
      </c>
      <c r="DD55" t="s">
        <v>73</v>
      </c>
      <c r="DE55" t="s">
        <v>166</v>
      </c>
      <c r="DF55">
        <v>2</v>
      </c>
      <c r="DG55" t="s">
        <v>83</v>
      </c>
      <c r="DH55">
        <v>1</v>
      </c>
      <c r="DI55" s="71">
        <f t="shared" si="56"/>
        <v>0</v>
      </c>
      <c r="DJ55" s="80">
        <f t="shared" si="49"/>
        <v>0</v>
      </c>
      <c r="DK55" t="s">
        <v>92</v>
      </c>
      <c r="DL55" t="s">
        <v>73</v>
      </c>
      <c r="DM55" t="s">
        <v>94</v>
      </c>
      <c r="DN55">
        <v>0</v>
      </c>
      <c r="DO55" t="s">
        <v>83</v>
      </c>
      <c r="DP55">
        <v>1</v>
      </c>
      <c r="DQ55" s="71">
        <f t="shared" si="50"/>
        <v>2</v>
      </c>
      <c r="DR55" s="80">
        <f t="shared" si="51"/>
        <v>3</v>
      </c>
      <c r="DS55" s="27">
        <f t="shared" si="11"/>
        <v>3</v>
      </c>
      <c r="DT55" t="str">
        <f t="shared" si="12"/>
        <v>Niederlande</v>
      </c>
      <c r="DU55">
        <f t="shared" si="52"/>
        <v>0</v>
      </c>
      <c r="DV55" t="str">
        <f t="shared" si="13"/>
        <v>Japan</v>
      </c>
      <c r="DW55">
        <f t="shared" si="53"/>
        <v>0</v>
      </c>
      <c r="DX55" t="str">
        <f t="shared" si="14"/>
        <v>Frankreich</v>
      </c>
      <c r="DY55">
        <f t="shared" si="54"/>
        <v>8</v>
      </c>
      <c r="DZ55" t="str">
        <f t="shared" si="15"/>
        <v>Costa Rica</v>
      </c>
      <c r="EA55">
        <f t="shared" si="16"/>
        <v>0</v>
      </c>
      <c r="EB55" s="27">
        <f t="shared" si="17"/>
        <v>8</v>
      </c>
      <c r="EC55" t="s">
        <v>84</v>
      </c>
      <c r="ED55" t="s">
        <v>73</v>
      </c>
      <c r="EE55" t="s">
        <v>165</v>
      </c>
      <c r="EF55">
        <v>0</v>
      </c>
      <c r="EG55" t="s">
        <v>83</v>
      </c>
      <c r="EH55">
        <v>1</v>
      </c>
      <c r="EK55" t="s">
        <v>94</v>
      </c>
      <c r="EL55" t="s">
        <v>73</v>
      </c>
      <c r="EM55" t="s">
        <v>141</v>
      </c>
      <c r="EN55">
        <v>1</v>
      </c>
      <c r="EO55" t="s">
        <v>83</v>
      </c>
      <c r="EP55">
        <v>3</v>
      </c>
      <c r="EU55" t="s">
        <v>84</v>
      </c>
      <c r="EV55" t="s">
        <v>73</v>
      </c>
      <c r="EW55" t="s">
        <v>94</v>
      </c>
      <c r="EX55">
        <v>1</v>
      </c>
      <c r="EY55" t="s">
        <v>83</v>
      </c>
      <c r="EZ55">
        <v>2</v>
      </c>
      <c r="FC55" t="s">
        <v>165</v>
      </c>
      <c r="FD55" t="s">
        <v>73</v>
      </c>
      <c r="FE55" t="s">
        <v>141</v>
      </c>
      <c r="FF55">
        <v>1</v>
      </c>
      <c r="FG55" t="s">
        <v>83</v>
      </c>
      <c r="FH55">
        <v>0</v>
      </c>
      <c r="FL55" t="s">
        <v>84</v>
      </c>
      <c r="FN55" t="s">
        <v>94</v>
      </c>
      <c r="FP55" t="s">
        <v>141</v>
      </c>
      <c r="FR55" t="s">
        <v>165</v>
      </c>
      <c r="FU55">
        <v>0</v>
      </c>
      <c r="FX55">
        <v>0</v>
      </c>
    </row>
    <row r="56" spans="1:180" x14ac:dyDescent="0.45">
      <c r="A56" s="1">
        <v>53</v>
      </c>
      <c r="B56" s="45">
        <f t="shared" si="1"/>
        <v>742</v>
      </c>
      <c r="C56" s="14" t="s">
        <v>1294</v>
      </c>
      <c r="D56" t="s">
        <v>1295</v>
      </c>
      <c r="E56" s="15" t="s">
        <v>1288</v>
      </c>
      <c r="F56" s="28">
        <f>VOR!IH56</f>
        <v>104</v>
      </c>
      <c r="G56" s="27">
        <f t="shared" si="18"/>
        <v>14</v>
      </c>
      <c r="H56" s="49">
        <f t="shared" si="19"/>
        <v>118</v>
      </c>
      <c r="I56" s="14" t="s">
        <v>132</v>
      </c>
      <c r="J56" t="s">
        <v>73</v>
      </c>
      <c r="K56" t="s">
        <v>181</v>
      </c>
      <c r="L56">
        <v>1</v>
      </c>
      <c r="M56" t="s">
        <v>83</v>
      </c>
      <c r="N56">
        <v>2</v>
      </c>
      <c r="O56" s="77">
        <f t="shared" si="20"/>
        <v>0</v>
      </c>
      <c r="P56" s="80">
        <f t="shared" si="21"/>
        <v>0</v>
      </c>
      <c r="Q56" t="s">
        <v>169</v>
      </c>
      <c r="R56" t="s">
        <v>73</v>
      </c>
      <c r="S56" t="s">
        <v>94</v>
      </c>
      <c r="T56">
        <v>1</v>
      </c>
      <c r="U56" t="s">
        <v>83</v>
      </c>
      <c r="V56">
        <v>3</v>
      </c>
      <c r="W56" s="71">
        <f t="shared" si="22"/>
        <v>0</v>
      </c>
      <c r="X56" s="80">
        <f t="shared" si="23"/>
        <v>0</v>
      </c>
      <c r="Y56" s="14" t="s">
        <v>164</v>
      </c>
      <c r="Z56" t="s">
        <v>73</v>
      </c>
      <c r="AA56" t="s">
        <v>133</v>
      </c>
      <c r="AB56">
        <v>1</v>
      </c>
      <c r="AC56" t="s">
        <v>83</v>
      </c>
      <c r="AD56">
        <v>3</v>
      </c>
      <c r="AE56" s="71">
        <f t="shared" si="24"/>
        <v>0</v>
      </c>
      <c r="AF56" s="80">
        <f t="shared" si="2"/>
        <v>0</v>
      </c>
      <c r="AG56" s="14" t="s">
        <v>137</v>
      </c>
      <c r="AH56" t="s">
        <v>73</v>
      </c>
      <c r="AI56" t="s">
        <v>140</v>
      </c>
      <c r="AJ56">
        <v>3</v>
      </c>
      <c r="AK56" t="s">
        <v>83</v>
      </c>
      <c r="AL56">
        <v>1</v>
      </c>
      <c r="AM56" s="71">
        <f t="shared" si="25"/>
        <v>0</v>
      </c>
      <c r="AN56" s="80">
        <f t="shared" si="26"/>
        <v>0</v>
      </c>
      <c r="AO56" s="14" t="s">
        <v>165</v>
      </c>
      <c r="AP56" t="s">
        <v>73</v>
      </c>
      <c r="AQ56" t="s">
        <v>89</v>
      </c>
      <c r="AR56">
        <v>3</v>
      </c>
      <c r="AS56" t="s">
        <v>83</v>
      </c>
      <c r="AT56">
        <v>0</v>
      </c>
      <c r="AU56" s="71">
        <f t="shared" si="3"/>
        <v>1</v>
      </c>
      <c r="AV56" s="80">
        <f t="shared" si="27"/>
        <v>0</v>
      </c>
      <c r="AW56" s="14" t="s">
        <v>150</v>
      </c>
      <c r="AX56" t="s">
        <v>73</v>
      </c>
      <c r="AY56" t="s">
        <v>96</v>
      </c>
      <c r="AZ56">
        <v>1</v>
      </c>
      <c r="BA56" t="s">
        <v>83</v>
      </c>
      <c r="BB56">
        <v>2</v>
      </c>
      <c r="BC56" s="71">
        <f t="shared" si="28"/>
        <v>0</v>
      </c>
      <c r="BD56" s="80">
        <f t="shared" si="4"/>
        <v>0</v>
      </c>
      <c r="BE56" s="14" t="s">
        <v>142</v>
      </c>
      <c r="BF56" t="s">
        <v>73</v>
      </c>
      <c r="BG56" t="s">
        <v>141</v>
      </c>
      <c r="BH56">
        <v>2</v>
      </c>
      <c r="BI56" t="s">
        <v>83</v>
      </c>
      <c r="BJ56">
        <v>1</v>
      </c>
      <c r="BK56" s="71">
        <f t="shared" si="5"/>
        <v>0</v>
      </c>
      <c r="BL56" s="80">
        <f t="shared" si="29"/>
        <v>0</v>
      </c>
      <c r="BM56" s="14" t="s">
        <v>91</v>
      </c>
      <c r="BN56" t="s">
        <v>73</v>
      </c>
      <c r="BO56" t="s">
        <v>166</v>
      </c>
      <c r="BP56">
        <v>3</v>
      </c>
      <c r="BQ56" t="s">
        <v>83</v>
      </c>
      <c r="BR56">
        <v>1</v>
      </c>
      <c r="BS56" s="71">
        <f t="shared" si="30"/>
        <v>0</v>
      </c>
      <c r="BT56" s="80">
        <f t="shared" si="6"/>
        <v>0</v>
      </c>
      <c r="BU56" s="28">
        <f t="shared" si="31"/>
        <v>0</v>
      </c>
      <c r="BV56" s="14" t="str">
        <f t="shared" si="32"/>
        <v>Japan</v>
      </c>
      <c r="BW56" s="80">
        <f t="shared" si="7"/>
        <v>0</v>
      </c>
      <c r="BX56" s="14" t="str">
        <f t="shared" si="33"/>
        <v>Portugal</v>
      </c>
      <c r="BY56" s="80">
        <f t="shared" si="34"/>
        <v>7</v>
      </c>
      <c r="BZ56" s="14" t="str">
        <f t="shared" si="35"/>
        <v>Iran</v>
      </c>
      <c r="CA56" s="80">
        <f t="shared" si="36"/>
        <v>0</v>
      </c>
      <c r="CB56" s="14" t="str">
        <f t="shared" si="37"/>
        <v>Frankreich</v>
      </c>
      <c r="CC56" s="80">
        <f t="shared" si="38"/>
        <v>7</v>
      </c>
      <c r="CD56" s="14" t="str">
        <f t="shared" si="39"/>
        <v>Kanada</v>
      </c>
      <c r="CE56" s="80">
        <f t="shared" si="40"/>
        <v>0</v>
      </c>
      <c r="CF56" s="14" t="str">
        <f t="shared" si="41"/>
        <v>Südkorea</v>
      </c>
      <c r="CG56" s="80">
        <f t="shared" si="42"/>
        <v>0</v>
      </c>
      <c r="CH56" s="14" t="str">
        <f t="shared" si="43"/>
        <v>USA</v>
      </c>
      <c r="CI56" s="80">
        <f t="shared" si="44"/>
        <v>0</v>
      </c>
      <c r="CJ56" s="14" t="str">
        <f t="shared" si="0"/>
        <v>Mexiko</v>
      </c>
      <c r="CK56" s="80">
        <f t="shared" si="45"/>
        <v>0</v>
      </c>
      <c r="CL56" s="27">
        <f t="shared" si="55"/>
        <v>14</v>
      </c>
      <c r="CM56" t="s">
        <v>165</v>
      </c>
      <c r="CN56" t="s">
        <v>73</v>
      </c>
      <c r="CO56" t="s">
        <v>96</v>
      </c>
      <c r="CP56">
        <v>2</v>
      </c>
      <c r="CQ56" t="s">
        <v>83</v>
      </c>
      <c r="CR56">
        <v>1</v>
      </c>
      <c r="CS56" s="71">
        <f t="shared" si="9"/>
        <v>0</v>
      </c>
      <c r="CT56" s="80">
        <f t="shared" si="46"/>
        <v>0</v>
      </c>
      <c r="CU56" t="s">
        <v>181</v>
      </c>
      <c r="CV56" t="s">
        <v>73</v>
      </c>
      <c r="CW56" t="s">
        <v>94</v>
      </c>
      <c r="CX56">
        <v>2</v>
      </c>
      <c r="CY56" t="s">
        <v>83</v>
      </c>
      <c r="CZ56">
        <v>1</v>
      </c>
      <c r="DA56" s="71">
        <f t="shared" si="47"/>
        <v>0</v>
      </c>
      <c r="DB56" s="80">
        <f t="shared" si="48"/>
        <v>0</v>
      </c>
      <c r="DC56" t="s">
        <v>142</v>
      </c>
      <c r="DD56" t="s">
        <v>73</v>
      </c>
      <c r="DE56" t="s">
        <v>91</v>
      </c>
      <c r="DF56">
        <v>2</v>
      </c>
      <c r="DG56" t="s">
        <v>83</v>
      </c>
      <c r="DH56">
        <v>1</v>
      </c>
      <c r="DI56" s="71">
        <f t="shared" si="56"/>
        <v>0</v>
      </c>
      <c r="DJ56" s="80">
        <f t="shared" si="49"/>
        <v>0</v>
      </c>
      <c r="DK56" t="s">
        <v>137</v>
      </c>
      <c r="DL56" t="s">
        <v>73</v>
      </c>
      <c r="DM56" t="s">
        <v>133</v>
      </c>
      <c r="DN56">
        <v>3</v>
      </c>
      <c r="DO56" t="s">
        <v>83</v>
      </c>
      <c r="DP56">
        <v>0</v>
      </c>
      <c r="DQ56" s="71">
        <f t="shared" si="50"/>
        <v>0</v>
      </c>
      <c r="DR56" s="80">
        <f t="shared" si="51"/>
        <v>0</v>
      </c>
      <c r="DS56" s="27">
        <f t="shared" si="11"/>
        <v>0</v>
      </c>
      <c r="DT56" t="str">
        <f t="shared" si="12"/>
        <v>Iran</v>
      </c>
      <c r="DU56">
        <f t="shared" si="52"/>
        <v>0</v>
      </c>
      <c r="DV56" t="str">
        <f t="shared" si="13"/>
        <v>Japan</v>
      </c>
      <c r="DW56">
        <f t="shared" si="53"/>
        <v>0</v>
      </c>
      <c r="DX56" t="str">
        <f t="shared" si="14"/>
        <v>USA</v>
      </c>
      <c r="DY56">
        <f t="shared" si="54"/>
        <v>0</v>
      </c>
      <c r="DZ56" t="str">
        <f t="shared" si="15"/>
        <v>Kanada</v>
      </c>
      <c r="EA56">
        <f t="shared" si="16"/>
        <v>0</v>
      </c>
      <c r="EB56" s="27">
        <f t="shared" si="17"/>
        <v>0</v>
      </c>
      <c r="EC56" t="s">
        <v>181</v>
      </c>
      <c r="ED56" t="s">
        <v>73</v>
      </c>
      <c r="EE56" t="s">
        <v>165</v>
      </c>
      <c r="EF56">
        <v>2</v>
      </c>
      <c r="EG56" t="s">
        <v>83</v>
      </c>
      <c r="EH56">
        <v>3</v>
      </c>
      <c r="EK56" t="s">
        <v>137</v>
      </c>
      <c r="EL56" t="s">
        <v>73</v>
      </c>
      <c r="EM56" t="s">
        <v>142</v>
      </c>
      <c r="EN56">
        <v>3</v>
      </c>
      <c r="EO56" t="s">
        <v>83</v>
      </c>
      <c r="EP56">
        <v>0</v>
      </c>
      <c r="EU56" t="s">
        <v>181</v>
      </c>
      <c r="EV56" t="s">
        <v>73</v>
      </c>
      <c r="EW56" t="s">
        <v>142</v>
      </c>
      <c r="EX56">
        <v>2</v>
      </c>
      <c r="EY56" t="s">
        <v>83</v>
      </c>
      <c r="EZ56">
        <v>1</v>
      </c>
      <c r="FC56" t="s">
        <v>165</v>
      </c>
      <c r="FD56" t="s">
        <v>73</v>
      </c>
      <c r="FE56" t="s">
        <v>137</v>
      </c>
      <c r="FF56">
        <v>1</v>
      </c>
      <c r="FG56" t="s">
        <v>83</v>
      </c>
      <c r="FH56">
        <v>3</v>
      </c>
      <c r="FL56" t="s">
        <v>142</v>
      </c>
      <c r="FN56" t="s">
        <v>181</v>
      </c>
      <c r="FP56" t="s">
        <v>165</v>
      </c>
      <c r="FR56" t="s">
        <v>137</v>
      </c>
      <c r="FU56">
        <v>175</v>
      </c>
      <c r="FX56" t="s">
        <v>565</v>
      </c>
    </row>
    <row r="57" spans="1:180" x14ac:dyDescent="0.45">
      <c r="A57" s="1">
        <v>54</v>
      </c>
      <c r="B57" s="45">
        <f t="shared" si="1"/>
        <v>475</v>
      </c>
      <c r="C57" s="14" t="s">
        <v>1296</v>
      </c>
      <c r="D57" t="s">
        <v>509</v>
      </c>
      <c r="E57" s="15" t="s">
        <v>1288</v>
      </c>
      <c r="F57" s="28">
        <f>VOR!IH57</f>
        <v>137</v>
      </c>
      <c r="G57" s="27">
        <f t="shared" si="18"/>
        <v>58</v>
      </c>
      <c r="H57" s="49">
        <f t="shared" si="19"/>
        <v>195</v>
      </c>
      <c r="I57" s="14" t="s">
        <v>132</v>
      </c>
      <c r="J57" t="s">
        <v>73</v>
      </c>
      <c r="K57" t="s">
        <v>85</v>
      </c>
      <c r="L57">
        <v>2</v>
      </c>
      <c r="M57" t="s">
        <v>83</v>
      </c>
      <c r="N57">
        <v>3</v>
      </c>
      <c r="O57" s="77">
        <f t="shared" si="20"/>
        <v>0</v>
      </c>
      <c r="P57" s="80">
        <f t="shared" si="21"/>
        <v>0</v>
      </c>
      <c r="Q57" t="s">
        <v>86</v>
      </c>
      <c r="R57" t="s">
        <v>73</v>
      </c>
      <c r="S57" t="s">
        <v>129</v>
      </c>
      <c r="T57">
        <v>1</v>
      </c>
      <c r="U57" t="s">
        <v>83</v>
      </c>
      <c r="V57">
        <v>2</v>
      </c>
      <c r="W57" s="71">
        <f t="shared" si="22"/>
        <v>0</v>
      </c>
      <c r="X57" s="80">
        <f t="shared" si="23"/>
        <v>0</v>
      </c>
      <c r="Y57" s="14" t="s">
        <v>94</v>
      </c>
      <c r="Z57" t="s">
        <v>73</v>
      </c>
      <c r="AA57" t="s">
        <v>93</v>
      </c>
      <c r="AB57">
        <v>3</v>
      </c>
      <c r="AC57" t="s">
        <v>83</v>
      </c>
      <c r="AD57">
        <v>1</v>
      </c>
      <c r="AE57" s="71">
        <f t="shared" si="24"/>
        <v>1</v>
      </c>
      <c r="AF57" s="80">
        <f t="shared" si="2"/>
        <v>4</v>
      </c>
      <c r="AG57" s="14" t="s">
        <v>92</v>
      </c>
      <c r="AH57" t="s">
        <v>73</v>
      </c>
      <c r="AI57" t="s">
        <v>136</v>
      </c>
      <c r="AJ57">
        <v>1</v>
      </c>
      <c r="AK57" t="s">
        <v>83</v>
      </c>
      <c r="AL57">
        <v>2</v>
      </c>
      <c r="AM57" s="71">
        <f t="shared" si="25"/>
        <v>0</v>
      </c>
      <c r="AN57" s="80">
        <f t="shared" si="26"/>
        <v>0</v>
      </c>
      <c r="AO57" s="14" t="s">
        <v>130</v>
      </c>
      <c r="AP57" t="s">
        <v>73</v>
      </c>
      <c r="AQ57" t="s">
        <v>142</v>
      </c>
      <c r="AR57">
        <v>3</v>
      </c>
      <c r="AS57" t="s">
        <v>83</v>
      </c>
      <c r="AT57">
        <v>2</v>
      </c>
      <c r="AU57" s="71">
        <f t="shared" si="3"/>
        <v>0</v>
      </c>
      <c r="AV57" s="80">
        <f t="shared" si="27"/>
        <v>0</v>
      </c>
      <c r="AW57" s="14" t="s">
        <v>90</v>
      </c>
      <c r="AX57" t="s">
        <v>73</v>
      </c>
      <c r="AY57" t="s">
        <v>135</v>
      </c>
      <c r="AZ57">
        <v>4</v>
      </c>
      <c r="BA57" t="s">
        <v>83</v>
      </c>
      <c r="BB57">
        <v>2</v>
      </c>
      <c r="BC57" s="71">
        <f t="shared" si="28"/>
        <v>1</v>
      </c>
      <c r="BD57" s="80">
        <f t="shared" si="4"/>
        <v>2</v>
      </c>
      <c r="BE57" s="14" t="s">
        <v>89</v>
      </c>
      <c r="BF57" t="s">
        <v>73</v>
      </c>
      <c r="BG57" t="s">
        <v>165</v>
      </c>
      <c r="BH57">
        <v>4</v>
      </c>
      <c r="BI57" t="s">
        <v>83</v>
      </c>
      <c r="BJ57">
        <v>3</v>
      </c>
      <c r="BK57" s="71">
        <f t="shared" si="5"/>
        <v>1</v>
      </c>
      <c r="BL57" s="80">
        <f t="shared" si="29"/>
        <v>3</v>
      </c>
      <c r="BM57" s="14" t="s">
        <v>96</v>
      </c>
      <c r="BN57" t="s">
        <v>73</v>
      </c>
      <c r="BO57" t="s">
        <v>134</v>
      </c>
      <c r="BP57">
        <v>1</v>
      </c>
      <c r="BQ57" t="s">
        <v>83</v>
      </c>
      <c r="BR57">
        <v>2</v>
      </c>
      <c r="BS57" s="71">
        <f t="shared" si="30"/>
        <v>3</v>
      </c>
      <c r="BT57" s="80">
        <f t="shared" si="6"/>
        <v>0</v>
      </c>
      <c r="BU57" s="28">
        <f t="shared" si="31"/>
        <v>9</v>
      </c>
      <c r="BV57" s="14" t="str">
        <f t="shared" si="32"/>
        <v>Spanien</v>
      </c>
      <c r="BW57" s="80">
        <f t="shared" si="7"/>
        <v>0</v>
      </c>
      <c r="BX57" s="14" t="str">
        <f t="shared" si="33"/>
        <v>Brasilien</v>
      </c>
      <c r="BY57" s="80">
        <f t="shared" si="34"/>
        <v>7</v>
      </c>
      <c r="BZ57" s="14" t="str">
        <f t="shared" si="35"/>
        <v>England</v>
      </c>
      <c r="CA57" s="80">
        <f t="shared" si="36"/>
        <v>7</v>
      </c>
      <c r="CB57" s="14" t="str">
        <f t="shared" si="37"/>
        <v>Dänemark</v>
      </c>
      <c r="CC57" s="80">
        <f t="shared" si="38"/>
        <v>0</v>
      </c>
      <c r="CD57" s="14" t="str">
        <f t="shared" si="39"/>
        <v>Marokko</v>
      </c>
      <c r="CE57" s="80">
        <f t="shared" si="40"/>
        <v>7</v>
      </c>
      <c r="CF57" s="14" t="str">
        <f t="shared" si="41"/>
        <v>Schweiz</v>
      </c>
      <c r="CG57" s="80">
        <f t="shared" si="42"/>
        <v>0</v>
      </c>
      <c r="CH57" s="14" t="str">
        <f t="shared" si="43"/>
        <v>Ecuador</v>
      </c>
      <c r="CI57" s="80">
        <f t="shared" si="44"/>
        <v>0</v>
      </c>
      <c r="CJ57" s="14" t="str">
        <f t="shared" si="0"/>
        <v>Frankreich</v>
      </c>
      <c r="CK57" s="80">
        <f t="shared" si="45"/>
        <v>7</v>
      </c>
      <c r="CL57" s="27">
        <f t="shared" si="55"/>
        <v>28</v>
      </c>
      <c r="CM57" t="s">
        <v>130</v>
      </c>
      <c r="CN57" t="s">
        <v>73</v>
      </c>
      <c r="CO57" t="s">
        <v>90</v>
      </c>
      <c r="CP57">
        <v>2</v>
      </c>
      <c r="CQ57" t="s">
        <v>83</v>
      </c>
      <c r="CR57">
        <v>3</v>
      </c>
      <c r="CS57" s="71">
        <f t="shared" si="9"/>
        <v>2</v>
      </c>
      <c r="CT57" s="80">
        <f t="shared" si="46"/>
        <v>0</v>
      </c>
      <c r="CU57" t="s">
        <v>85</v>
      </c>
      <c r="CV57" t="s">
        <v>73</v>
      </c>
      <c r="CW57" t="s">
        <v>129</v>
      </c>
      <c r="CX57">
        <v>3</v>
      </c>
      <c r="CY57" t="s">
        <v>83</v>
      </c>
      <c r="CZ57">
        <v>2</v>
      </c>
      <c r="DA57" s="71">
        <f t="shared" si="47"/>
        <v>0</v>
      </c>
      <c r="DB57" s="80">
        <f t="shared" si="48"/>
        <v>0</v>
      </c>
      <c r="DC57" t="s">
        <v>89</v>
      </c>
      <c r="DD57" t="s">
        <v>73</v>
      </c>
      <c r="DE57" t="s">
        <v>134</v>
      </c>
      <c r="DF57">
        <v>3</v>
      </c>
      <c r="DG57" t="s">
        <v>83</v>
      </c>
      <c r="DH57">
        <v>2</v>
      </c>
      <c r="DI57" s="71">
        <f t="shared" si="56"/>
        <v>1</v>
      </c>
      <c r="DJ57" s="80">
        <f t="shared" si="49"/>
        <v>3</v>
      </c>
      <c r="DK57" t="s">
        <v>136</v>
      </c>
      <c r="DL57" t="s">
        <v>73</v>
      </c>
      <c r="DM57" t="s">
        <v>94</v>
      </c>
      <c r="DN57">
        <v>2</v>
      </c>
      <c r="DO57" t="s">
        <v>83</v>
      </c>
      <c r="DP57">
        <v>4</v>
      </c>
      <c r="DQ57" s="71">
        <f t="shared" si="50"/>
        <v>2</v>
      </c>
      <c r="DR57" s="80">
        <f t="shared" si="51"/>
        <v>2</v>
      </c>
      <c r="DS57" s="27">
        <f t="shared" si="11"/>
        <v>5</v>
      </c>
      <c r="DT57" t="str">
        <f t="shared" si="12"/>
        <v>England</v>
      </c>
      <c r="DU57">
        <f t="shared" si="52"/>
        <v>0</v>
      </c>
      <c r="DV57" t="str">
        <f t="shared" si="13"/>
        <v>Brasilien</v>
      </c>
      <c r="DW57">
        <f t="shared" si="53"/>
        <v>0</v>
      </c>
      <c r="DX57" t="str">
        <f t="shared" si="14"/>
        <v>Frankreich</v>
      </c>
      <c r="DY57">
        <f t="shared" si="54"/>
        <v>8</v>
      </c>
      <c r="DZ57" t="str">
        <f t="shared" si="15"/>
        <v>Marokko</v>
      </c>
      <c r="EA57">
        <f t="shared" si="16"/>
        <v>8</v>
      </c>
      <c r="EB57" s="27">
        <f t="shared" si="17"/>
        <v>16</v>
      </c>
      <c r="EC57" t="s">
        <v>85</v>
      </c>
      <c r="ED57" t="s">
        <v>73</v>
      </c>
      <c r="EE57" t="s">
        <v>90</v>
      </c>
      <c r="EF57">
        <v>2</v>
      </c>
      <c r="EG57" t="s">
        <v>83</v>
      </c>
      <c r="EH57">
        <v>3</v>
      </c>
      <c r="EK57" t="s">
        <v>94</v>
      </c>
      <c r="EL57" t="s">
        <v>73</v>
      </c>
      <c r="EM57" t="s">
        <v>89</v>
      </c>
      <c r="EN57">
        <v>2</v>
      </c>
      <c r="EO57" t="s">
        <v>83</v>
      </c>
      <c r="EP57">
        <v>1</v>
      </c>
      <c r="EU57" t="s">
        <v>85</v>
      </c>
      <c r="EV57" t="s">
        <v>73</v>
      </c>
      <c r="EW57" t="s">
        <v>89</v>
      </c>
      <c r="EX57">
        <v>2</v>
      </c>
      <c r="EY57" t="s">
        <v>83</v>
      </c>
      <c r="EZ57">
        <v>1</v>
      </c>
      <c r="FC57" t="s">
        <v>90</v>
      </c>
      <c r="FD57" t="s">
        <v>73</v>
      </c>
      <c r="FE57" t="s">
        <v>94</v>
      </c>
      <c r="FF57">
        <v>2</v>
      </c>
      <c r="FG57" t="s">
        <v>83</v>
      </c>
      <c r="FH57">
        <v>1</v>
      </c>
      <c r="FL57" t="s">
        <v>89</v>
      </c>
      <c r="FN57" t="s">
        <v>85</v>
      </c>
      <c r="FP57" t="s">
        <v>94</v>
      </c>
      <c r="FR57" t="s">
        <v>90</v>
      </c>
      <c r="FU57">
        <v>193</v>
      </c>
      <c r="FX57">
        <v>0</v>
      </c>
    </row>
    <row r="58" spans="1:180" x14ac:dyDescent="0.45">
      <c r="A58" s="1">
        <v>55</v>
      </c>
      <c r="B58" s="45">
        <f t="shared" si="1"/>
        <v>715</v>
      </c>
      <c r="C58" s="14" t="s">
        <v>1297</v>
      </c>
      <c r="D58" t="s">
        <v>1298</v>
      </c>
      <c r="E58" s="15" t="s">
        <v>1288</v>
      </c>
      <c r="F58" s="28">
        <f>VOR!IH58</f>
        <v>134</v>
      </c>
      <c r="G58" s="27">
        <f t="shared" si="18"/>
        <v>0</v>
      </c>
      <c r="H58" s="49">
        <f t="shared" si="19"/>
        <v>134</v>
      </c>
      <c r="I58" s="14" t="s">
        <v>132</v>
      </c>
      <c r="J58" t="s">
        <v>73</v>
      </c>
      <c r="K58" t="s">
        <v>92</v>
      </c>
      <c r="L58">
        <v>1</v>
      </c>
      <c r="M58" t="s">
        <v>83</v>
      </c>
      <c r="N58">
        <v>0</v>
      </c>
      <c r="O58" s="77">
        <f t="shared" si="20"/>
        <v>0</v>
      </c>
      <c r="P58" s="80">
        <f t="shared" si="21"/>
        <v>0</v>
      </c>
      <c r="Q58" t="s">
        <v>93</v>
      </c>
      <c r="R58" t="s">
        <v>73</v>
      </c>
      <c r="S58" t="s">
        <v>129</v>
      </c>
      <c r="T58">
        <v>0</v>
      </c>
      <c r="U58" t="s">
        <v>83</v>
      </c>
      <c r="V58">
        <v>0</v>
      </c>
      <c r="W58" s="71">
        <f t="shared" si="22"/>
        <v>1</v>
      </c>
      <c r="X58" s="80">
        <f t="shared" si="23"/>
        <v>0</v>
      </c>
      <c r="Y58" s="14" t="s">
        <v>94</v>
      </c>
      <c r="Z58" t="s">
        <v>73</v>
      </c>
      <c r="AA58" t="s">
        <v>86</v>
      </c>
      <c r="AB58">
        <v>0</v>
      </c>
      <c r="AC58" t="s">
        <v>83</v>
      </c>
      <c r="AD58">
        <v>0</v>
      </c>
      <c r="AE58" s="71">
        <f t="shared" si="24"/>
        <v>3</v>
      </c>
      <c r="AF58" s="80">
        <f t="shared" si="2"/>
        <v>0</v>
      </c>
      <c r="AG58" s="14" t="s">
        <v>85</v>
      </c>
      <c r="AH58" t="s">
        <v>73</v>
      </c>
      <c r="AI58" t="s">
        <v>425</v>
      </c>
      <c r="AJ58">
        <v>0</v>
      </c>
      <c r="AK58" t="s">
        <v>83</v>
      </c>
      <c r="AL58">
        <v>0</v>
      </c>
      <c r="AM58" s="71">
        <f t="shared" si="25"/>
        <v>1</v>
      </c>
      <c r="AN58" s="80">
        <f t="shared" si="26"/>
        <v>0</v>
      </c>
      <c r="AO58" s="14" t="s">
        <v>130</v>
      </c>
      <c r="AP58" t="s">
        <v>73</v>
      </c>
      <c r="AQ58" t="s">
        <v>95</v>
      </c>
      <c r="AR58">
        <v>0</v>
      </c>
      <c r="AS58" t="s">
        <v>83</v>
      </c>
      <c r="AT58">
        <v>0</v>
      </c>
      <c r="AU58" s="71">
        <f t="shared" si="3"/>
        <v>2</v>
      </c>
      <c r="AV58" s="80">
        <f t="shared" si="27"/>
        <v>0</v>
      </c>
      <c r="AW58" s="14" t="s">
        <v>90</v>
      </c>
      <c r="AX58" t="s">
        <v>73</v>
      </c>
      <c r="AY58" t="s">
        <v>135</v>
      </c>
      <c r="AZ58">
        <v>0</v>
      </c>
      <c r="BA58" t="s">
        <v>83</v>
      </c>
      <c r="BB58">
        <v>0</v>
      </c>
      <c r="BC58" s="71">
        <f t="shared" si="28"/>
        <v>1</v>
      </c>
      <c r="BD58" s="80">
        <f t="shared" si="4"/>
        <v>0</v>
      </c>
      <c r="BE58" s="14" t="s">
        <v>131</v>
      </c>
      <c r="BF58" t="s">
        <v>73</v>
      </c>
      <c r="BG58" t="s">
        <v>88</v>
      </c>
      <c r="BH58">
        <v>0</v>
      </c>
      <c r="BI58" t="s">
        <v>83</v>
      </c>
      <c r="BJ58">
        <v>0</v>
      </c>
      <c r="BK58" s="71">
        <f t="shared" si="5"/>
        <v>0</v>
      </c>
      <c r="BL58" s="80">
        <f t="shared" si="29"/>
        <v>0</v>
      </c>
      <c r="BM58" s="14" t="s">
        <v>96</v>
      </c>
      <c r="BN58" t="s">
        <v>73</v>
      </c>
      <c r="BO58" t="s">
        <v>134</v>
      </c>
      <c r="BP58">
        <v>0</v>
      </c>
      <c r="BQ58" t="s">
        <v>83</v>
      </c>
      <c r="BR58">
        <v>0</v>
      </c>
      <c r="BS58" s="71">
        <f t="shared" si="30"/>
        <v>3</v>
      </c>
      <c r="BT58" s="80">
        <f t="shared" si="6"/>
        <v>0</v>
      </c>
      <c r="BU58" s="28">
        <f t="shared" si="31"/>
        <v>0</v>
      </c>
      <c r="BV58" s="14" t="str">
        <f t="shared" si="32"/>
        <v/>
      </c>
      <c r="BW58" s="80">
        <f t="shared" si="7"/>
        <v>0</v>
      </c>
      <c r="BX58" s="14" t="str">
        <f t="shared" si="33"/>
        <v/>
      </c>
      <c r="BY58" s="80">
        <f t="shared" si="34"/>
        <v>0</v>
      </c>
      <c r="BZ58" s="14" t="str">
        <f t="shared" si="35"/>
        <v/>
      </c>
      <c r="CA58" s="80">
        <f t="shared" si="36"/>
        <v>0</v>
      </c>
      <c r="CB58" s="14" t="str">
        <f t="shared" si="37"/>
        <v/>
      </c>
      <c r="CC58" s="80">
        <f t="shared" si="38"/>
        <v>0</v>
      </c>
      <c r="CD58" s="14" t="str">
        <f t="shared" si="39"/>
        <v/>
      </c>
      <c r="CE58" s="80">
        <f t="shared" si="40"/>
        <v>0</v>
      </c>
      <c r="CF58" s="14" t="str">
        <f t="shared" si="41"/>
        <v/>
      </c>
      <c r="CG58" s="80">
        <f t="shared" si="42"/>
        <v>0</v>
      </c>
      <c r="CH58" s="14" t="str">
        <f t="shared" si="43"/>
        <v/>
      </c>
      <c r="CI58" s="80">
        <f t="shared" si="44"/>
        <v>0</v>
      </c>
      <c r="CJ58" s="14" t="str">
        <f t="shared" si="0"/>
        <v/>
      </c>
      <c r="CK58" s="80">
        <f t="shared" si="45"/>
        <v>0</v>
      </c>
      <c r="CL58" s="27">
        <f t="shared" si="55"/>
        <v>0</v>
      </c>
      <c r="CM58" t="s">
        <v>469</v>
      </c>
      <c r="CN58" t="s">
        <v>73</v>
      </c>
      <c r="CO58" t="s">
        <v>469</v>
      </c>
      <c r="CP58">
        <v>0</v>
      </c>
      <c r="CQ58" t="s">
        <v>83</v>
      </c>
      <c r="CR58">
        <v>0</v>
      </c>
      <c r="CS58" s="71">
        <f t="shared" si="9"/>
        <v>0</v>
      </c>
      <c r="CT58" s="80">
        <f t="shared" si="46"/>
        <v>0</v>
      </c>
      <c r="CU58" t="s">
        <v>469</v>
      </c>
      <c r="CV58" t="s">
        <v>73</v>
      </c>
      <c r="CW58" t="s">
        <v>469</v>
      </c>
      <c r="CX58">
        <v>0</v>
      </c>
      <c r="CY58" t="s">
        <v>83</v>
      </c>
      <c r="CZ58">
        <v>0</v>
      </c>
      <c r="DA58" s="71">
        <f t="shared" si="47"/>
        <v>0</v>
      </c>
      <c r="DB58" s="80">
        <f t="shared" si="48"/>
        <v>0</v>
      </c>
      <c r="DC58" t="s">
        <v>469</v>
      </c>
      <c r="DD58" t="s">
        <v>73</v>
      </c>
      <c r="DE58" t="s">
        <v>469</v>
      </c>
      <c r="DF58">
        <v>0</v>
      </c>
      <c r="DG58" t="s">
        <v>83</v>
      </c>
      <c r="DH58">
        <v>0</v>
      </c>
      <c r="DI58" s="71">
        <f t="shared" si="56"/>
        <v>0</v>
      </c>
      <c r="DJ58" s="80">
        <f t="shared" si="49"/>
        <v>0</v>
      </c>
      <c r="DK58" t="s">
        <v>469</v>
      </c>
      <c r="DL58" t="s">
        <v>73</v>
      </c>
      <c r="DM58" t="s">
        <v>469</v>
      </c>
      <c r="DN58">
        <v>0</v>
      </c>
      <c r="DO58" t="s">
        <v>83</v>
      </c>
      <c r="DP58">
        <v>0</v>
      </c>
      <c r="DQ58" s="71">
        <f t="shared" si="50"/>
        <v>0</v>
      </c>
      <c r="DR58" s="80">
        <f t="shared" si="51"/>
        <v>0</v>
      </c>
      <c r="DS58" s="27">
        <f t="shared" si="11"/>
        <v>0</v>
      </c>
      <c r="DT58" t="str">
        <f t="shared" si="12"/>
        <v/>
      </c>
      <c r="DU58">
        <f t="shared" si="52"/>
        <v>0</v>
      </c>
      <c r="DV58" t="str">
        <f t="shared" si="13"/>
        <v/>
      </c>
      <c r="DW58">
        <f t="shared" si="53"/>
        <v>0</v>
      </c>
      <c r="DX58" t="str">
        <f t="shared" si="14"/>
        <v/>
      </c>
      <c r="DY58">
        <f t="shared" si="54"/>
        <v>0</v>
      </c>
      <c r="DZ58" t="str">
        <f t="shared" si="15"/>
        <v/>
      </c>
      <c r="EA58">
        <f t="shared" si="16"/>
        <v>0</v>
      </c>
      <c r="EB58" s="27">
        <f t="shared" si="17"/>
        <v>0</v>
      </c>
      <c r="EC58" t="s">
        <v>469</v>
      </c>
      <c r="ED58" t="s">
        <v>73</v>
      </c>
      <c r="EE58" t="s">
        <v>469</v>
      </c>
      <c r="EF58">
        <v>0</v>
      </c>
      <c r="EG58" t="s">
        <v>83</v>
      </c>
      <c r="EH58">
        <v>0</v>
      </c>
      <c r="EK58" t="s">
        <v>469</v>
      </c>
      <c r="EL58" t="s">
        <v>73</v>
      </c>
      <c r="EM58" t="s">
        <v>469</v>
      </c>
      <c r="EN58">
        <v>0</v>
      </c>
      <c r="EO58" t="s">
        <v>83</v>
      </c>
      <c r="EP58">
        <v>0</v>
      </c>
      <c r="EU58" t="s">
        <v>469</v>
      </c>
      <c r="EV58" t="s">
        <v>73</v>
      </c>
      <c r="EW58" t="s">
        <v>469</v>
      </c>
      <c r="EX58">
        <v>0</v>
      </c>
      <c r="EY58" t="s">
        <v>83</v>
      </c>
      <c r="EZ58">
        <v>0</v>
      </c>
      <c r="FC58" t="s">
        <v>469</v>
      </c>
      <c r="FD58" t="s">
        <v>73</v>
      </c>
      <c r="FE58" t="s">
        <v>469</v>
      </c>
      <c r="FF58">
        <v>0</v>
      </c>
      <c r="FG58" t="s">
        <v>83</v>
      </c>
      <c r="FH58">
        <v>0</v>
      </c>
      <c r="FL58" t="s">
        <v>469</v>
      </c>
      <c r="FN58" t="s">
        <v>469</v>
      </c>
      <c r="FP58" t="s">
        <v>469</v>
      </c>
      <c r="FR58" t="s">
        <v>469</v>
      </c>
      <c r="FU58">
        <v>0</v>
      </c>
      <c r="FX58" t="s">
        <v>1299</v>
      </c>
    </row>
    <row r="59" spans="1:180" x14ac:dyDescent="0.45">
      <c r="A59" s="1">
        <v>56</v>
      </c>
      <c r="B59" s="45">
        <f t="shared" si="1"/>
        <v>198</v>
      </c>
      <c r="C59" s="14" t="s">
        <v>959</v>
      </c>
      <c r="D59" t="s">
        <v>582</v>
      </c>
      <c r="E59" s="15" t="s">
        <v>1288</v>
      </c>
      <c r="F59" s="28">
        <f>VOR!IH59</f>
        <v>164</v>
      </c>
      <c r="G59" s="27">
        <f t="shared" si="18"/>
        <v>76</v>
      </c>
      <c r="H59" s="49">
        <f t="shared" si="19"/>
        <v>240</v>
      </c>
      <c r="I59" s="14" t="s">
        <v>84</v>
      </c>
      <c r="J59" t="s">
        <v>73</v>
      </c>
      <c r="K59" t="s">
        <v>92</v>
      </c>
      <c r="L59">
        <v>1</v>
      </c>
      <c r="M59" t="s">
        <v>83</v>
      </c>
      <c r="N59">
        <v>2</v>
      </c>
      <c r="O59" s="77">
        <f t="shared" si="20"/>
        <v>1</v>
      </c>
      <c r="P59" s="80">
        <f t="shared" si="21"/>
        <v>0</v>
      </c>
      <c r="Q59" t="s">
        <v>93</v>
      </c>
      <c r="R59" t="s">
        <v>73</v>
      </c>
      <c r="S59" t="s">
        <v>129</v>
      </c>
      <c r="T59">
        <v>3</v>
      </c>
      <c r="U59" t="s">
        <v>83</v>
      </c>
      <c r="V59">
        <v>1</v>
      </c>
      <c r="W59" s="71">
        <f t="shared" si="22"/>
        <v>1</v>
      </c>
      <c r="X59" s="80">
        <f t="shared" si="23"/>
        <v>2</v>
      </c>
      <c r="Y59" s="14" t="s">
        <v>94</v>
      </c>
      <c r="Z59" t="s">
        <v>73</v>
      </c>
      <c r="AA59" t="s">
        <v>86</v>
      </c>
      <c r="AB59">
        <v>4</v>
      </c>
      <c r="AC59" t="s">
        <v>83</v>
      </c>
      <c r="AD59">
        <v>2</v>
      </c>
      <c r="AE59" s="71">
        <f t="shared" si="24"/>
        <v>3</v>
      </c>
      <c r="AF59" s="80">
        <f t="shared" si="2"/>
        <v>6</v>
      </c>
      <c r="AG59" s="14" t="s">
        <v>85</v>
      </c>
      <c r="AH59" t="s">
        <v>73</v>
      </c>
      <c r="AI59" t="s">
        <v>140</v>
      </c>
      <c r="AJ59">
        <v>2</v>
      </c>
      <c r="AK59" t="s">
        <v>83</v>
      </c>
      <c r="AL59">
        <v>1</v>
      </c>
      <c r="AM59" s="71">
        <f t="shared" si="25"/>
        <v>1</v>
      </c>
      <c r="AN59" s="80">
        <f t="shared" si="26"/>
        <v>2</v>
      </c>
      <c r="AO59" s="14" t="s">
        <v>165</v>
      </c>
      <c r="AP59" t="s">
        <v>73</v>
      </c>
      <c r="AQ59" t="s">
        <v>95</v>
      </c>
      <c r="AR59">
        <v>2</v>
      </c>
      <c r="AS59" t="s">
        <v>83</v>
      </c>
      <c r="AT59">
        <v>3</v>
      </c>
      <c r="AU59" s="71">
        <f t="shared" si="3"/>
        <v>3</v>
      </c>
      <c r="AV59" s="80">
        <f t="shared" si="27"/>
        <v>6</v>
      </c>
      <c r="AW59" s="14" t="s">
        <v>90</v>
      </c>
      <c r="AX59" t="s">
        <v>73</v>
      </c>
      <c r="AY59" t="s">
        <v>96</v>
      </c>
      <c r="AZ59">
        <v>2</v>
      </c>
      <c r="BA59" t="s">
        <v>83</v>
      </c>
      <c r="BB59">
        <v>2</v>
      </c>
      <c r="BC59" s="71">
        <f t="shared" si="28"/>
        <v>1</v>
      </c>
      <c r="BD59" s="80">
        <f t="shared" si="4"/>
        <v>0</v>
      </c>
      <c r="BE59" s="14" t="s">
        <v>131</v>
      </c>
      <c r="BF59" t="s">
        <v>73</v>
      </c>
      <c r="BG59" t="s">
        <v>88</v>
      </c>
      <c r="BH59">
        <v>1</v>
      </c>
      <c r="BI59" t="s">
        <v>83</v>
      </c>
      <c r="BJ59">
        <v>2</v>
      </c>
      <c r="BK59" s="71">
        <f t="shared" si="5"/>
        <v>0</v>
      </c>
      <c r="BL59" s="80">
        <f t="shared" si="29"/>
        <v>0</v>
      </c>
      <c r="BM59" s="14" t="s">
        <v>91</v>
      </c>
      <c r="BN59" t="s">
        <v>73</v>
      </c>
      <c r="BO59" t="s">
        <v>150</v>
      </c>
      <c r="BP59">
        <v>1</v>
      </c>
      <c r="BQ59" t="s">
        <v>83</v>
      </c>
      <c r="BR59">
        <v>0</v>
      </c>
      <c r="BS59" s="71">
        <f t="shared" si="30"/>
        <v>0</v>
      </c>
      <c r="BT59" s="80">
        <f t="shared" si="6"/>
        <v>0</v>
      </c>
      <c r="BU59" s="28">
        <f t="shared" si="31"/>
        <v>16</v>
      </c>
      <c r="BV59" s="14" t="str">
        <f t="shared" si="32"/>
        <v>Kroatien</v>
      </c>
      <c r="BW59" s="80">
        <f t="shared" si="7"/>
        <v>7</v>
      </c>
      <c r="BX59" s="14" t="str">
        <f t="shared" si="33"/>
        <v>Portugal</v>
      </c>
      <c r="BY59" s="80">
        <f t="shared" si="34"/>
        <v>7</v>
      </c>
      <c r="BZ59" s="14" t="str">
        <f t="shared" si="35"/>
        <v>Wales</v>
      </c>
      <c r="CA59" s="80">
        <f t="shared" si="36"/>
        <v>0</v>
      </c>
      <c r="CB59" s="14" t="str">
        <f t="shared" si="37"/>
        <v>Argentinien</v>
      </c>
      <c r="CC59" s="80">
        <f t="shared" si="38"/>
        <v>7</v>
      </c>
      <c r="CD59" s="14" t="str">
        <f t="shared" si="39"/>
        <v>Deutschland</v>
      </c>
      <c r="CE59" s="80">
        <f t="shared" si="40"/>
        <v>0</v>
      </c>
      <c r="CF59" s="14" t="str">
        <f t="shared" si="41"/>
        <v>Südkorea</v>
      </c>
      <c r="CG59" s="80">
        <f t="shared" si="42"/>
        <v>0</v>
      </c>
      <c r="CH59" s="14" t="str">
        <f t="shared" si="43"/>
        <v>England</v>
      </c>
      <c r="CI59" s="80">
        <f t="shared" si="44"/>
        <v>7</v>
      </c>
      <c r="CJ59" s="14" t="str">
        <f t="shared" si="0"/>
        <v>Frankreich</v>
      </c>
      <c r="CK59" s="80">
        <f t="shared" si="45"/>
        <v>7</v>
      </c>
      <c r="CL59" s="27">
        <f t="shared" si="55"/>
        <v>35</v>
      </c>
      <c r="CM59" t="s">
        <v>95</v>
      </c>
      <c r="CN59" t="s">
        <v>73</v>
      </c>
      <c r="CO59" t="s">
        <v>96</v>
      </c>
      <c r="CP59">
        <v>1</v>
      </c>
      <c r="CQ59" t="s">
        <v>83</v>
      </c>
      <c r="CR59">
        <v>3</v>
      </c>
      <c r="CS59" s="71">
        <f t="shared" si="9"/>
        <v>1</v>
      </c>
      <c r="CT59" s="80">
        <f t="shared" si="46"/>
        <v>0</v>
      </c>
      <c r="CU59" t="s">
        <v>92</v>
      </c>
      <c r="CV59" t="s">
        <v>73</v>
      </c>
      <c r="CW59" t="s">
        <v>93</v>
      </c>
      <c r="CX59">
        <v>1</v>
      </c>
      <c r="CY59" t="s">
        <v>83</v>
      </c>
      <c r="CZ59">
        <v>2</v>
      </c>
      <c r="DA59" s="71">
        <f t="shared" si="47"/>
        <v>2</v>
      </c>
      <c r="DB59" s="80">
        <f t="shared" si="48"/>
        <v>3</v>
      </c>
      <c r="DC59" t="s">
        <v>88</v>
      </c>
      <c r="DD59" t="s">
        <v>73</v>
      </c>
      <c r="DE59" t="s">
        <v>91</v>
      </c>
      <c r="DF59">
        <v>2</v>
      </c>
      <c r="DG59" t="s">
        <v>83</v>
      </c>
      <c r="DH59">
        <v>1</v>
      </c>
      <c r="DI59" s="71">
        <f t="shared" si="56"/>
        <v>0</v>
      </c>
      <c r="DJ59" s="80">
        <f t="shared" si="49"/>
        <v>0</v>
      </c>
      <c r="DK59" t="s">
        <v>85</v>
      </c>
      <c r="DL59" t="s">
        <v>73</v>
      </c>
      <c r="DM59" t="s">
        <v>94</v>
      </c>
      <c r="DN59">
        <v>2</v>
      </c>
      <c r="DO59" t="s">
        <v>83</v>
      </c>
      <c r="DP59">
        <v>3</v>
      </c>
      <c r="DQ59" s="71">
        <f t="shared" si="50"/>
        <v>3</v>
      </c>
      <c r="DR59" s="80">
        <f t="shared" si="51"/>
        <v>6</v>
      </c>
      <c r="DS59" s="27">
        <f t="shared" si="11"/>
        <v>9</v>
      </c>
      <c r="DT59" t="str">
        <f t="shared" si="12"/>
        <v>Argentinien</v>
      </c>
      <c r="DU59">
        <f t="shared" si="52"/>
        <v>8</v>
      </c>
      <c r="DV59" t="str">
        <f t="shared" si="13"/>
        <v>Portugal</v>
      </c>
      <c r="DW59">
        <f t="shared" si="53"/>
        <v>0</v>
      </c>
      <c r="DX59" t="str">
        <f t="shared" si="14"/>
        <v>Frankreich</v>
      </c>
      <c r="DY59">
        <f t="shared" si="54"/>
        <v>8</v>
      </c>
      <c r="DZ59" t="str">
        <f t="shared" si="15"/>
        <v>Deutschland</v>
      </c>
      <c r="EA59">
        <f t="shared" si="16"/>
        <v>0</v>
      </c>
      <c r="EB59" s="27">
        <f t="shared" si="17"/>
        <v>16</v>
      </c>
      <c r="EC59" t="s">
        <v>93</v>
      </c>
      <c r="ED59" t="s">
        <v>73</v>
      </c>
      <c r="EE59" t="s">
        <v>96</v>
      </c>
      <c r="EF59">
        <v>2</v>
      </c>
      <c r="EG59" t="s">
        <v>83</v>
      </c>
      <c r="EH59">
        <v>3</v>
      </c>
      <c r="EK59" t="s">
        <v>94</v>
      </c>
      <c r="EL59" t="s">
        <v>73</v>
      </c>
      <c r="EM59" t="s">
        <v>88</v>
      </c>
      <c r="EN59">
        <v>3</v>
      </c>
      <c r="EO59" t="s">
        <v>83</v>
      </c>
      <c r="EP59">
        <v>2</v>
      </c>
      <c r="EU59" t="s">
        <v>93</v>
      </c>
      <c r="EV59" t="s">
        <v>73</v>
      </c>
      <c r="EW59" t="s">
        <v>88</v>
      </c>
      <c r="EX59">
        <v>1</v>
      </c>
      <c r="EY59" t="s">
        <v>83</v>
      </c>
      <c r="EZ59">
        <v>2</v>
      </c>
      <c r="FC59" t="s">
        <v>96</v>
      </c>
      <c r="FD59" t="s">
        <v>73</v>
      </c>
      <c r="FE59" t="s">
        <v>94</v>
      </c>
      <c r="FF59">
        <v>1</v>
      </c>
      <c r="FG59" t="s">
        <v>83</v>
      </c>
      <c r="FH59">
        <v>2</v>
      </c>
      <c r="FL59" t="s">
        <v>93</v>
      </c>
      <c r="FN59" t="s">
        <v>88</v>
      </c>
      <c r="FP59" t="s">
        <v>96</v>
      </c>
      <c r="FR59" t="s">
        <v>94</v>
      </c>
      <c r="FU59">
        <v>0</v>
      </c>
      <c r="FX59">
        <v>0</v>
      </c>
    </row>
    <row r="60" spans="1:180" x14ac:dyDescent="0.45">
      <c r="A60" s="1">
        <v>57</v>
      </c>
      <c r="B60" s="45">
        <f t="shared" si="1"/>
        <v>454</v>
      </c>
      <c r="C60" s="14" t="s">
        <v>1300</v>
      </c>
      <c r="D60" t="s">
        <v>1301</v>
      </c>
      <c r="E60" s="15" t="s">
        <v>1288</v>
      </c>
      <c r="F60" s="28">
        <f>VOR!IH60</f>
        <v>144</v>
      </c>
      <c r="G60" s="27">
        <f t="shared" si="18"/>
        <v>54</v>
      </c>
      <c r="H60" s="49">
        <f t="shared" si="19"/>
        <v>198</v>
      </c>
      <c r="I60" s="14" t="s">
        <v>140</v>
      </c>
      <c r="J60" t="s">
        <v>73</v>
      </c>
      <c r="K60" t="s">
        <v>137</v>
      </c>
      <c r="L60">
        <v>2</v>
      </c>
      <c r="M60" t="s">
        <v>83</v>
      </c>
      <c r="N60">
        <v>1</v>
      </c>
      <c r="O60" s="77">
        <f t="shared" si="20"/>
        <v>0</v>
      </c>
      <c r="P60" s="80">
        <f t="shared" si="21"/>
        <v>0</v>
      </c>
      <c r="Q60" t="s">
        <v>93</v>
      </c>
      <c r="R60" t="s">
        <v>73</v>
      </c>
      <c r="S60" t="s">
        <v>87</v>
      </c>
      <c r="T60">
        <v>3</v>
      </c>
      <c r="U60" t="s">
        <v>83</v>
      </c>
      <c r="V60">
        <v>2</v>
      </c>
      <c r="W60" s="71">
        <f t="shared" si="22"/>
        <v>3</v>
      </c>
      <c r="X60" s="80">
        <f t="shared" si="23"/>
        <v>6</v>
      </c>
      <c r="Y60" s="14" t="s">
        <v>94</v>
      </c>
      <c r="Z60" t="s">
        <v>73</v>
      </c>
      <c r="AA60" t="s">
        <v>133</v>
      </c>
      <c r="AB60">
        <v>3</v>
      </c>
      <c r="AC60" t="s">
        <v>83</v>
      </c>
      <c r="AD60">
        <v>2</v>
      </c>
      <c r="AE60" s="71">
        <f t="shared" si="24"/>
        <v>1</v>
      </c>
      <c r="AF60" s="80">
        <f t="shared" si="2"/>
        <v>2</v>
      </c>
      <c r="AG60" s="14" t="s">
        <v>85</v>
      </c>
      <c r="AH60" t="s">
        <v>73</v>
      </c>
      <c r="AI60" t="s">
        <v>136</v>
      </c>
      <c r="AJ60">
        <v>3</v>
      </c>
      <c r="AK60" t="s">
        <v>83</v>
      </c>
      <c r="AL60">
        <v>2</v>
      </c>
      <c r="AM60" s="71">
        <f t="shared" si="25"/>
        <v>1</v>
      </c>
      <c r="AN60" s="80">
        <f t="shared" si="26"/>
        <v>2</v>
      </c>
      <c r="AO60" s="14" t="s">
        <v>130</v>
      </c>
      <c r="AP60" t="s">
        <v>73</v>
      </c>
      <c r="AQ60" t="s">
        <v>95</v>
      </c>
      <c r="AR60">
        <v>4</v>
      </c>
      <c r="AS60" t="s">
        <v>83</v>
      </c>
      <c r="AT60">
        <v>2</v>
      </c>
      <c r="AU60" s="71">
        <f t="shared" si="3"/>
        <v>2</v>
      </c>
      <c r="AV60" s="80">
        <f t="shared" si="27"/>
        <v>0</v>
      </c>
      <c r="AW60" s="14" t="s">
        <v>90</v>
      </c>
      <c r="AX60" t="s">
        <v>73</v>
      </c>
      <c r="AY60" t="s">
        <v>96</v>
      </c>
      <c r="AZ60">
        <v>2</v>
      </c>
      <c r="BA60" t="s">
        <v>83</v>
      </c>
      <c r="BB60">
        <v>1</v>
      </c>
      <c r="BC60" s="71">
        <f t="shared" si="28"/>
        <v>1</v>
      </c>
      <c r="BD60" s="80">
        <f t="shared" si="4"/>
        <v>2</v>
      </c>
      <c r="BE60" s="14" t="s">
        <v>142</v>
      </c>
      <c r="BF60" t="s">
        <v>73</v>
      </c>
      <c r="BG60" t="s">
        <v>165</v>
      </c>
      <c r="BH60">
        <v>2</v>
      </c>
      <c r="BI60" t="s">
        <v>83</v>
      </c>
      <c r="BJ60">
        <v>1</v>
      </c>
      <c r="BK60" s="71">
        <f t="shared" si="5"/>
        <v>0</v>
      </c>
      <c r="BL60" s="80">
        <f t="shared" si="29"/>
        <v>0</v>
      </c>
      <c r="BM60" s="14" t="s">
        <v>91</v>
      </c>
      <c r="BN60" t="s">
        <v>73</v>
      </c>
      <c r="BO60" t="s">
        <v>150</v>
      </c>
      <c r="BP60">
        <v>3</v>
      </c>
      <c r="BQ60" t="s">
        <v>83</v>
      </c>
      <c r="BR60">
        <v>2</v>
      </c>
      <c r="BS60" s="71">
        <f t="shared" si="30"/>
        <v>0</v>
      </c>
      <c r="BT60" s="80">
        <f t="shared" si="6"/>
        <v>0</v>
      </c>
      <c r="BU60" s="28">
        <f t="shared" si="31"/>
        <v>12</v>
      </c>
      <c r="BV60" s="14" t="str">
        <f t="shared" si="32"/>
        <v>Spanien</v>
      </c>
      <c r="BW60" s="80">
        <f t="shared" si="7"/>
        <v>0</v>
      </c>
      <c r="BX60" s="14" t="str">
        <f t="shared" si="33"/>
        <v>Brasilien</v>
      </c>
      <c r="BY60" s="80">
        <f t="shared" si="34"/>
        <v>7</v>
      </c>
      <c r="BZ60" s="14" t="str">
        <f t="shared" si="35"/>
        <v>Katar</v>
      </c>
      <c r="CA60" s="80">
        <f t="shared" si="36"/>
        <v>0</v>
      </c>
      <c r="CB60" s="14" t="str">
        <f t="shared" si="37"/>
        <v>Argentinien</v>
      </c>
      <c r="CC60" s="80">
        <f t="shared" si="38"/>
        <v>7</v>
      </c>
      <c r="CD60" s="14" t="str">
        <f t="shared" si="39"/>
        <v>Kanada</v>
      </c>
      <c r="CE60" s="80">
        <f t="shared" si="40"/>
        <v>0</v>
      </c>
      <c r="CF60" s="14" t="str">
        <f t="shared" si="41"/>
        <v>Südkorea</v>
      </c>
      <c r="CG60" s="80">
        <f t="shared" si="42"/>
        <v>0</v>
      </c>
      <c r="CH60" s="14" t="str">
        <f t="shared" si="43"/>
        <v>England</v>
      </c>
      <c r="CI60" s="80">
        <f t="shared" si="44"/>
        <v>7</v>
      </c>
      <c r="CJ60" s="14" t="str">
        <f t="shared" si="0"/>
        <v>Frankreich</v>
      </c>
      <c r="CK60" s="80">
        <f t="shared" si="45"/>
        <v>7</v>
      </c>
      <c r="CL60" s="27">
        <f t="shared" si="55"/>
        <v>28</v>
      </c>
      <c r="CM60" t="s">
        <v>130</v>
      </c>
      <c r="CN60" t="s">
        <v>73</v>
      </c>
      <c r="CO60" t="s">
        <v>90</v>
      </c>
      <c r="CP60">
        <v>3</v>
      </c>
      <c r="CQ60" t="s">
        <v>83</v>
      </c>
      <c r="CR60">
        <v>1</v>
      </c>
      <c r="CS60" s="71">
        <f t="shared" si="9"/>
        <v>2</v>
      </c>
      <c r="CT60" s="80">
        <f t="shared" si="46"/>
        <v>0</v>
      </c>
      <c r="CU60" t="s">
        <v>140</v>
      </c>
      <c r="CV60" t="s">
        <v>73</v>
      </c>
      <c r="CW60" t="s">
        <v>93</v>
      </c>
      <c r="CX60">
        <v>3</v>
      </c>
      <c r="CY60" t="s">
        <v>83</v>
      </c>
      <c r="CZ60">
        <v>2</v>
      </c>
      <c r="DA60" s="71">
        <f t="shared" si="47"/>
        <v>2</v>
      </c>
      <c r="DB60" s="80">
        <f t="shared" si="48"/>
        <v>0</v>
      </c>
      <c r="DC60" t="s">
        <v>142</v>
      </c>
      <c r="DD60" t="s">
        <v>73</v>
      </c>
      <c r="DE60" t="s">
        <v>91</v>
      </c>
      <c r="DF60">
        <v>2</v>
      </c>
      <c r="DG60" t="s">
        <v>83</v>
      </c>
      <c r="DH60">
        <v>3</v>
      </c>
      <c r="DI60" s="71">
        <f t="shared" si="56"/>
        <v>0</v>
      </c>
      <c r="DJ60" s="80">
        <f t="shared" si="49"/>
        <v>0</v>
      </c>
      <c r="DK60" t="s">
        <v>85</v>
      </c>
      <c r="DL60" t="s">
        <v>73</v>
      </c>
      <c r="DM60" t="s">
        <v>94</v>
      </c>
      <c r="DN60">
        <v>2</v>
      </c>
      <c r="DO60" t="s">
        <v>83</v>
      </c>
      <c r="DP60">
        <v>3</v>
      </c>
      <c r="DQ60" s="71">
        <f t="shared" si="50"/>
        <v>3</v>
      </c>
      <c r="DR60" s="80">
        <f t="shared" si="51"/>
        <v>6</v>
      </c>
      <c r="DS60" s="27">
        <f t="shared" si="11"/>
        <v>6</v>
      </c>
      <c r="DT60" t="str">
        <f t="shared" si="12"/>
        <v>Katar</v>
      </c>
      <c r="DU60">
        <f t="shared" si="52"/>
        <v>0</v>
      </c>
      <c r="DV60" t="str">
        <f t="shared" si="13"/>
        <v>Spanien</v>
      </c>
      <c r="DW60">
        <f t="shared" si="53"/>
        <v>0</v>
      </c>
      <c r="DX60" t="str">
        <f t="shared" si="14"/>
        <v>Frankreich</v>
      </c>
      <c r="DY60">
        <f t="shared" si="54"/>
        <v>8</v>
      </c>
      <c r="DZ60" t="str">
        <f t="shared" si="15"/>
        <v>Südkorea</v>
      </c>
      <c r="EA60">
        <f t="shared" si="16"/>
        <v>0</v>
      </c>
      <c r="EB60" s="27">
        <f t="shared" si="17"/>
        <v>8</v>
      </c>
      <c r="EC60" t="s">
        <v>140</v>
      </c>
      <c r="ED60" t="s">
        <v>73</v>
      </c>
      <c r="EE60" t="s">
        <v>130</v>
      </c>
      <c r="EF60">
        <v>1</v>
      </c>
      <c r="EG60" t="s">
        <v>83</v>
      </c>
      <c r="EH60">
        <v>2</v>
      </c>
      <c r="EK60" t="s">
        <v>94</v>
      </c>
      <c r="EL60" t="s">
        <v>73</v>
      </c>
      <c r="EM60" t="s">
        <v>91</v>
      </c>
      <c r="EN60">
        <v>2</v>
      </c>
      <c r="EO60" t="s">
        <v>83</v>
      </c>
      <c r="EP60">
        <v>3</v>
      </c>
      <c r="EU60" t="s">
        <v>140</v>
      </c>
      <c r="EV60" t="s">
        <v>73</v>
      </c>
      <c r="EW60" t="s">
        <v>94</v>
      </c>
      <c r="EX60">
        <v>2</v>
      </c>
      <c r="EY60" t="s">
        <v>83</v>
      </c>
      <c r="EZ60">
        <v>3</v>
      </c>
      <c r="FC60" t="s">
        <v>130</v>
      </c>
      <c r="FD60" t="s">
        <v>73</v>
      </c>
      <c r="FE60" t="s">
        <v>91</v>
      </c>
      <c r="FF60">
        <v>2</v>
      </c>
      <c r="FG60" t="s">
        <v>83</v>
      </c>
      <c r="FH60">
        <v>3</v>
      </c>
      <c r="FL60" t="s">
        <v>140</v>
      </c>
      <c r="FN60" t="s">
        <v>94</v>
      </c>
      <c r="FP60" t="s">
        <v>130</v>
      </c>
      <c r="FR60" t="s">
        <v>91</v>
      </c>
      <c r="FU60">
        <v>189</v>
      </c>
      <c r="FX60">
        <v>0</v>
      </c>
    </row>
    <row r="61" spans="1:180" x14ac:dyDescent="0.45">
      <c r="A61" s="1">
        <v>58</v>
      </c>
      <c r="B61" s="45">
        <f t="shared" si="1"/>
        <v>683</v>
      </c>
      <c r="C61" s="14" t="s">
        <v>585</v>
      </c>
      <c r="D61" t="s">
        <v>1302</v>
      </c>
      <c r="E61" s="15" t="s">
        <v>1288</v>
      </c>
      <c r="F61" s="28">
        <f>VOR!IH61</f>
        <v>142</v>
      </c>
      <c r="G61" s="27">
        <f t="shared" si="18"/>
        <v>7</v>
      </c>
      <c r="H61" s="49">
        <f t="shared" si="19"/>
        <v>149</v>
      </c>
      <c r="I61" s="14" t="s">
        <v>136</v>
      </c>
      <c r="J61" t="s">
        <v>73</v>
      </c>
      <c r="K61" t="s">
        <v>85</v>
      </c>
      <c r="L61">
        <v>3</v>
      </c>
      <c r="M61" t="s">
        <v>83</v>
      </c>
      <c r="N61">
        <v>1</v>
      </c>
      <c r="O61" s="77">
        <f t="shared" si="20"/>
        <v>0</v>
      </c>
      <c r="P61" s="80">
        <f t="shared" si="21"/>
        <v>0</v>
      </c>
      <c r="Q61" t="s">
        <v>169</v>
      </c>
      <c r="R61" t="s">
        <v>73</v>
      </c>
      <c r="S61" t="s">
        <v>87</v>
      </c>
      <c r="T61">
        <v>2</v>
      </c>
      <c r="U61" t="s">
        <v>83</v>
      </c>
      <c r="V61">
        <v>1</v>
      </c>
      <c r="W61" s="71">
        <f t="shared" si="22"/>
        <v>2</v>
      </c>
      <c r="X61" s="80">
        <f t="shared" si="23"/>
        <v>0</v>
      </c>
      <c r="Y61" s="14" t="s">
        <v>94</v>
      </c>
      <c r="Z61" t="s">
        <v>73</v>
      </c>
      <c r="AA61" t="s">
        <v>93</v>
      </c>
      <c r="AB61">
        <v>2</v>
      </c>
      <c r="AC61" t="s">
        <v>83</v>
      </c>
      <c r="AD61">
        <v>3</v>
      </c>
      <c r="AE61" s="71">
        <f t="shared" si="24"/>
        <v>1</v>
      </c>
      <c r="AF61" s="80">
        <f t="shared" si="2"/>
        <v>0</v>
      </c>
      <c r="AG61" s="14" t="s">
        <v>137</v>
      </c>
      <c r="AH61" t="s">
        <v>73</v>
      </c>
      <c r="AI61" t="s">
        <v>84</v>
      </c>
      <c r="AJ61">
        <v>3</v>
      </c>
      <c r="AK61" t="s">
        <v>83</v>
      </c>
      <c r="AL61">
        <v>1</v>
      </c>
      <c r="AM61" s="71">
        <f t="shared" si="25"/>
        <v>0</v>
      </c>
      <c r="AN61" s="80">
        <f t="shared" si="26"/>
        <v>0</v>
      </c>
      <c r="AO61" s="14" t="s">
        <v>165</v>
      </c>
      <c r="AP61" t="s">
        <v>73</v>
      </c>
      <c r="AQ61" t="s">
        <v>131</v>
      </c>
      <c r="AR61">
        <v>2</v>
      </c>
      <c r="AS61" t="s">
        <v>83</v>
      </c>
      <c r="AT61">
        <v>3</v>
      </c>
      <c r="AU61" s="71">
        <f t="shared" si="3"/>
        <v>1</v>
      </c>
      <c r="AV61" s="80">
        <f t="shared" si="27"/>
        <v>0</v>
      </c>
      <c r="AW61" s="14" t="s">
        <v>150</v>
      </c>
      <c r="AX61" t="s">
        <v>73</v>
      </c>
      <c r="AY61" t="s">
        <v>91</v>
      </c>
      <c r="AZ61">
        <v>1</v>
      </c>
      <c r="BA61" t="s">
        <v>83</v>
      </c>
      <c r="BB61">
        <v>2</v>
      </c>
      <c r="BC61" s="71">
        <f t="shared" si="28"/>
        <v>2</v>
      </c>
      <c r="BD61" s="80">
        <f t="shared" si="4"/>
        <v>0</v>
      </c>
      <c r="BE61" s="14" t="s">
        <v>142</v>
      </c>
      <c r="BF61" t="s">
        <v>73</v>
      </c>
      <c r="BG61" t="s">
        <v>141</v>
      </c>
      <c r="BH61">
        <v>1</v>
      </c>
      <c r="BI61" t="s">
        <v>83</v>
      </c>
      <c r="BJ61">
        <v>2</v>
      </c>
      <c r="BK61" s="71">
        <f t="shared" si="5"/>
        <v>0</v>
      </c>
      <c r="BL61" s="80">
        <f t="shared" si="29"/>
        <v>0</v>
      </c>
      <c r="BM61" s="14" t="s">
        <v>135</v>
      </c>
      <c r="BN61" t="s">
        <v>73</v>
      </c>
      <c r="BO61" t="s">
        <v>134</v>
      </c>
      <c r="BP61">
        <v>1</v>
      </c>
      <c r="BQ61" t="s">
        <v>83</v>
      </c>
      <c r="BR61">
        <v>3</v>
      </c>
      <c r="BS61" s="71">
        <f t="shared" si="30"/>
        <v>2</v>
      </c>
      <c r="BT61" s="80">
        <f t="shared" si="6"/>
        <v>0</v>
      </c>
      <c r="BU61" s="28">
        <f t="shared" si="31"/>
        <v>0</v>
      </c>
      <c r="BV61" s="14" t="str">
        <f t="shared" si="32"/>
        <v>Belgien</v>
      </c>
      <c r="BW61" s="80">
        <f t="shared" si="7"/>
        <v>0</v>
      </c>
      <c r="BX61" s="14" t="str">
        <f t="shared" si="33"/>
        <v>Südkorea</v>
      </c>
      <c r="BY61" s="80">
        <f t="shared" si="34"/>
        <v>0</v>
      </c>
      <c r="BZ61" s="14" t="str">
        <f t="shared" si="35"/>
        <v>Ecuador</v>
      </c>
      <c r="CA61" s="80">
        <f t="shared" si="36"/>
        <v>0</v>
      </c>
      <c r="CB61" s="14" t="str">
        <f t="shared" si="37"/>
        <v>Saudi-Arabien</v>
      </c>
      <c r="CC61" s="80">
        <f t="shared" si="38"/>
        <v>0</v>
      </c>
      <c r="CD61" s="14" t="str">
        <f t="shared" si="39"/>
        <v>Costa Rica</v>
      </c>
      <c r="CE61" s="80">
        <f t="shared" si="40"/>
        <v>0</v>
      </c>
      <c r="CF61" s="14" t="str">
        <f t="shared" si="41"/>
        <v>Schweiz</v>
      </c>
      <c r="CG61" s="80">
        <f t="shared" si="42"/>
        <v>0</v>
      </c>
      <c r="CH61" s="14" t="str">
        <f t="shared" si="43"/>
        <v>USA</v>
      </c>
      <c r="CI61" s="80">
        <f t="shared" si="44"/>
        <v>0</v>
      </c>
      <c r="CJ61" s="14" t="str">
        <f t="shared" si="0"/>
        <v>Argentinien</v>
      </c>
      <c r="CK61" s="80">
        <f t="shared" si="45"/>
        <v>7</v>
      </c>
      <c r="CL61" s="27">
        <f t="shared" si="55"/>
        <v>7</v>
      </c>
      <c r="CM61" t="s">
        <v>131</v>
      </c>
      <c r="CN61" t="s">
        <v>73</v>
      </c>
      <c r="CO61" t="s">
        <v>91</v>
      </c>
      <c r="CP61">
        <v>3</v>
      </c>
      <c r="CQ61" t="s">
        <v>83</v>
      </c>
      <c r="CR61">
        <v>1</v>
      </c>
      <c r="CS61" s="71">
        <f t="shared" si="9"/>
        <v>0</v>
      </c>
      <c r="CT61" s="80">
        <f t="shared" si="46"/>
        <v>0</v>
      </c>
      <c r="CU61" t="s">
        <v>136</v>
      </c>
      <c r="CV61" t="s">
        <v>73</v>
      </c>
      <c r="CW61" t="s">
        <v>169</v>
      </c>
      <c r="CX61">
        <v>2</v>
      </c>
      <c r="CY61" t="s">
        <v>83</v>
      </c>
      <c r="CZ61">
        <v>1</v>
      </c>
      <c r="DA61" s="71">
        <f t="shared" si="47"/>
        <v>0</v>
      </c>
      <c r="DB61" s="80">
        <f t="shared" si="48"/>
        <v>0</v>
      </c>
      <c r="DC61" t="s">
        <v>141</v>
      </c>
      <c r="DD61" t="s">
        <v>73</v>
      </c>
      <c r="DE61" t="s">
        <v>134</v>
      </c>
      <c r="DF61">
        <v>2</v>
      </c>
      <c r="DG61" t="s">
        <v>83</v>
      </c>
      <c r="DH61">
        <v>1</v>
      </c>
      <c r="DI61" s="71">
        <f t="shared" si="56"/>
        <v>0</v>
      </c>
      <c r="DJ61" s="80">
        <f t="shared" si="49"/>
        <v>0</v>
      </c>
      <c r="DK61" t="s">
        <v>137</v>
      </c>
      <c r="DL61" t="s">
        <v>73</v>
      </c>
      <c r="DM61" t="s">
        <v>93</v>
      </c>
      <c r="DN61">
        <v>3</v>
      </c>
      <c r="DO61" t="s">
        <v>83</v>
      </c>
      <c r="DP61">
        <v>2</v>
      </c>
      <c r="DQ61" s="71">
        <f t="shared" si="50"/>
        <v>0</v>
      </c>
      <c r="DR61" s="80">
        <f t="shared" si="51"/>
        <v>0</v>
      </c>
      <c r="DS61" s="27">
        <f t="shared" si="11"/>
        <v>0</v>
      </c>
      <c r="DT61" t="str">
        <f t="shared" si="12"/>
        <v>Ecuador</v>
      </c>
      <c r="DU61">
        <f t="shared" si="52"/>
        <v>0</v>
      </c>
      <c r="DV61" t="str">
        <f t="shared" si="13"/>
        <v>Belgien</v>
      </c>
      <c r="DW61">
        <f t="shared" si="53"/>
        <v>0</v>
      </c>
      <c r="DX61" t="str">
        <f t="shared" si="14"/>
        <v>USA</v>
      </c>
      <c r="DY61">
        <f t="shared" si="54"/>
        <v>0</v>
      </c>
      <c r="DZ61" t="str">
        <f t="shared" si="15"/>
        <v>Costa Rica</v>
      </c>
      <c r="EA61">
        <f t="shared" si="16"/>
        <v>0</v>
      </c>
      <c r="EB61" s="27">
        <f t="shared" si="17"/>
        <v>0</v>
      </c>
      <c r="EC61" t="s">
        <v>136</v>
      </c>
      <c r="ED61" t="s">
        <v>73</v>
      </c>
      <c r="EE61" t="s">
        <v>131</v>
      </c>
      <c r="EF61">
        <v>1</v>
      </c>
      <c r="EG61" t="s">
        <v>83</v>
      </c>
      <c r="EH61">
        <v>2</v>
      </c>
      <c r="EK61" t="s">
        <v>137</v>
      </c>
      <c r="EL61" t="s">
        <v>73</v>
      </c>
      <c r="EM61" t="s">
        <v>141</v>
      </c>
      <c r="EN61">
        <v>2</v>
      </c>
      <c r="EO61" t="s">
        <v>83</v>
      </c>
      <c r="EP61">
        <v>1</v>
      </c>
      <c r="EU61" t="s">
        <v>136</v>
      </c>
      <c r="EV61" t="s">
        <v>73</v>
      </c>
      <c r="EW61" t="s">
        <v>141</v>
      </c>
      <c r="EX61">
        <v>2</v>
      </c>
      <c r="EY61" t="s">
        <v>83</v>
      </c>
      <c r="EZ61">
        <v>1</v>
      </c>
      <c r="FC61" t="s">
        <v>131</v>
      </c>
      <c r="FD61" t="s">
        <v>73</v>
      </c>
      <c r="FE61" t="s">
        <v>137</v>
      </c>
      <c r="FF61">
        <v>1</v>
      </c>
      <c r="FG61" t="s">
        <v>83</v>
      </c>
      <c r="FH61">
        <v>2</v>
      </c>
      <c r="FL61" t="s">
        <v>141</v>
      </c>
      <c r="FN61" t="s">
        <v>136</v>
      </c>
      <c r="FP61" t="s">
        <v>131</v>
      </c>
      <c r="FR61" t="s">
        <v>137</v>
      </c>
      <c r="FU61">
        <v>192</v>
      </c>
      <c r="FX61" t="s">
        <v>1303</v>
      </c>
    </row>
    <row r="62" spans="1:180" x14ac:dyDescent="0.45">
      <c r="A62" s="1">
        <v>59</v>
      </c>
      <c r="B62" s="45">
        <f t="shared" si="1"/>
        <v>725</v>
      </c>
      <c r="C62" s="14" t="s">
        <v>313</v>
      </c>
      <c r="D62" t="s">
        <v>1287</v>
      </c>
      <c r="E62" s="15" t="s">
        <v>1288</v>
      </c>
      <c r="F62" s="28">
        <f>VOR!IH62</f>
        <v>111</v>
      </c>
      <c r="G62" s="27">
        <f t="shared" si="18"/>
        <v>20</v>
      </c>
      <c r="H62" s="49">
        <f t="shared" si="19"/>
        <v>131</v>
      </c>
      <c r="I62" s="14" t="s">
        <v>84</v>
      </c>
      <c r="J62" t="s">
        <v>73</v>
      </c>
      <c r="K62" t="s">
        <v>137</v>
      </c>
      <c r="L62">
        <v>1</v>
      </c>
      <c r="M62" t="s">
        <v>83</v>
      </c>
      <c r="N62">
        <v>2</v>
      </c>
      <c r="O62" s="77">
        <f t="shared" si="20"/>
        <v>3</v>
      </c>
      <c r="P62" s="80">
        <f t="shared" si="21"/>
        <v>0</v>
      </c>
      <c r="Q62" t="s">
        <v>169</v>
      </c>
      <c r="R62" t="s">
        <v>73</v>
      </c>
      <c r="S62" t="s">
        <v>87</v>
      </c>
      <c r="T62">
        <v>1</v>
      </c>
      <c r="U62" t="s">
        <v>83</v>
      </c>
      <c r="V62">
        <v>2</v>
      </c>
      <c r="W62" s="71">
        <f t="shared" si="22"/>
        <v>2</v>
      </c>
      <c r="X62" s="80">
        <f t="shared" si="23"/>
        <v>0</v>
      </c>
      <c r="Y62" s="14" t="s">
        <v>164</v>
      </c>
      <c r="Z62" t="s">
        <v>73</v>
      </c>
      <c r="AA62" t="s">
        <v>86</v>
      </c>
      <c r="AB62">
        <v>2</v>
      </c>
      <c r="AC62" t="s">
        <v>83</v>
      </c>
      <c r="AD62">
        <v>1</v>
      </c>
      <c r="AE62" s="71">
        <f t="shared" si="24"/>
        <v>2</v>
      </c>
      <c r="AF62" s="80">
        <f t="shared" si="2"/>
        <v>0</v>
      </c>
      <c r="AG62" s="14" t="s">
        <v>181</v>
      </c>
      <c r="AH62" t="s">
        <v>73</v>
      </c>
      <c r="AI62" t="s">
        <v>140</v>
      </c>
      <c r="AJ62">
        <v>1</v>
      </c>
      <c r="AK62" t="s">
        <v>83</v>
      </c>
      <c r="AL62">
        <v>2</v>
      </c>
      <c r="AM62" s="71">
        <f t="shared" si="25"/>
        <v>0</v>
      </c>
      <c r="AN62" s="80">
        <f t="shared" si="26"/>
        <v>0</v>
      </c>
      <c r="AO62" s="14" t="s">
        <v>141</v>
      </c>
      <c r="AP62" t="s">
        <v>73</v>
      </c>
      <c r="AQ62" t="s">
        <v>95</v>
      </c>
      <c r="AR62">
        <v>1</v>
      </c>
      <c r="AS62" t="s">
        <v>83</v>
      </c>
      <c r="AT62">
        <v>2</v>
      </c>
      <c r="AU62" s="71">
        <f t="shared" si="3"/>
        <v>2</v>
      </c>
      <c r="AV62" s="80">
        <f t="shared" si="27"/>
        <v>4</v>
      </c>
      <c r="AW62" s="14" t="s">
        <v>90</v>
      </c>
      <c r="AX62" t="s">
        <v>73</v>
      </c>
      <c r="AY62" t="s">
        <v>138</v>
      </c>
      <c r="AZ62">
        <v>3</v>
      </c>
      <c r="BA62" t="s">
        <v>83</v>
      </c>
      <c r="BB62">
        <v>2</v>
      </c>
      <c r="BC62" s="71">
        <f t="shared" si="28"/>
        <v>1</v>
      </c>
      <c r="BD62" s="80">
        <f t="shared" si="4"/>
        <v>2</v>
      </c>
      <c r="BE62" s="14" t="s">
        <v>142</v>
      </c>
      <c r="BF62" t="s">
        <v>73</v>
      </c>
      <c r="BG62" t="s">
        <v>165</v>
      </c>
      <c r="BH62">
        <v>3</v>
      </c>
      <c r="BI62" t="s">
        <v>83</v>
      </c>
      <c r="BJ62">
        <v>1</v>
      </c>
      <c r="BK62" s="71">
        <f t="shared" si="5"/>
        <v>0</v>
      </c>
      <c r="BL62" s="80">
        <f t="shared" si="29"/>
        <v>0</v>
      </c>
      <c r="BM62" s="14" t="s">
        <v>91</v>
      </c>
      <c r="BN62" t="s">
        <v>73</v>
      </c>
      <c r="BO62" t="s">
        <v>150</v>
      </c>
      <c r="BP62">
        <v>1</v>
      </c>
      <c r="BQ62" t="s">
        <v>83</v>
      </c>
      <c r="BR62">
        <v>2</v>
      </c>
      <c r="BS62" s="71">
        <f t="shared" si="30"/>
        <v>0</v>
      </c>
      <c r="BT62" s="80">
        <f t="shared" si="6"/>
        <v>0</v>
      </c>
      <c r="BU62" s="28">
        <f t="shared" si="31"/>
        <v>6</v>
      </c>
      <c r="BV62" s="14" t="str">
        <f t="shared" si="32"/>
        <v>Kroatien</v>
      </c>
      <c r="BW62" s="80">
        <f t="shared" si="7"/>
        <v>7</v>
      </c>
      <c r="BX62" s="14" t="str">
        <f t="shared" si="33"/>
        <v>Brasilien</v>
      </c>
      <c r="BY62" s="80">
        <f t="shared" si="34"/>
        <v>7</v>
      </c>
      <c r="BZ62" s="14" t="str">
        <f t="shared" si="35"/>
        <v>USA</v>
      </c>
      <c r="CA62" s="80">
        <f t="shared" si="36"/>
        <v>0</v>
      </c>
      <c r="CB62" s="14" t="str">
        <f t="shared" si="37"/>
        <v>Australien</v>
      </c>
      <c r="CC62" s="80">
        <f t="shared" si="38"/>
        <v>0</v>
      </c>
      <c r="CD62" s="14" t="str">
        <f t="shared" si="39"/>
        <v>Kanada</v>
      </c>
      <c r="CE62" s="80">
        <f t="shared" si="40"/>
        <v>0</v>
      </c>
      <c r="CF62" s="14" t="str">
        <f t="shared" si="41"/>
        <v>Serbien</v>
      </c>
      <c r="CG62" s="80">
        <f t="shared" si="42"/>
        <v>0</v>
      </c>
      <c r="CH62" s="14" t="str">
        <f t="shared" si="43"/>
        <v>Katar</v>
      </c>
      <c r="CI62" s="80">
        <f t="shared" si="44"/>
        <v>0</v>
      </c>
      <c r="CJ62" s="14" t="str">
        <f t="shared" si="0"/>
        <v>Tunesien</v>
      </c>
      <c r="CK62" s="80">
        <f t="shared" si="45"/>
        <v>0</v>
      </c>
      <c r="CL62" s="27">
        <f t="shared" si="55"/>
        <v>14</v>
      </c>
      <c r="CM62" t="s">
        <v>95</v>
      </c>
      <c r="CN62" t="s">
        <v>73</v>
      </c>
      <c r="CO62" t="s">
        <v>90</v>
      </c>
      <c r="CP62">
        <v>1</v>
      </c>
      <c r="CQ62" t="s">
        <v>83</v>
      </c>
      <c r="CR62">
        <v>2</v>
      </c>
      <c r="CS62" s="71">
        <f t="shared" si="9"/>
        <v>3</v>
      </c>
      <c r="CT62" s="80">
        <f t="shared" si="46"/>
        <v>0</v>
      </c>
      <c r="CU62" t="s">
        <v>137</v>
      </c>
      <c r="CV62" t="s">
        <v>73</v>
      </c>
      <c r="CW62" t="s">
        <v>87</v>
      </c>
      <c r="CX62">
        <v>2</v>
      </c>
      <c r="CY62" t="s">
        <v>83</v>
      </c>
      <c r="CZ62">
        <v>1</v>
      </c>
      <c r="DA62" s="71">
        <f t="shared" si="47"/>
        <v>0</v>
      </c>
      <c r="DB62" s="80">
        <f t="shared" si="48"/>
        <v>0</v>
      </c>
      <c r="DC62" t="s">
        <v>142</v>
      </c>
      <c r="DD62" t="s">
        <v>73</v>
      </c>
      <c r="DE62" t="s">
        <v>150</v>
      </c>
      <c r="DF62">
        <v>2</v>
      </c>
      <c r="DG62" t="s">
        <v>83</v>
      </c>
      <c r="DH62">
        <v>1</v>
      </c>
      <c r="DI62" s="71">
        <f t="shared" si="56"/>
        <v>0</v>
      </c>
      <c r="DJ62" s="80">
        <f t="shared" si="49"/>
        <v>0</v>
      </c>
      <c r="DK62" t="s">
        <v>140</v>
      </c>
      <c r="DL62" t="s">
        <v>73</v>
      </c>
      <c r="DM62" t="s">
        <v>164</v>
      </c>
      <c r="DN62">
        <v>2</v>
      </c>
      <c r="DO62" t="s">
        <v>83</v>
      </c>
      <c r="DP62">
        <v>1</v>
      </c>
      <c r="DQ62" s="71">
        <f t="shared" si="50"/>
        <v>0</v>
      </c>
      <c r="DR62" s="80">
        <f t="shared" si="51"/>
        <v>0</v>
      </c>
      <c r="DS62" s="27">
        <f t="shared" si="11"/>
        <v>0</v>
      </c>
      <c r="DT62" t="str">
        <f t="shared" si="12"/>
        <v>USA</v>
      </c>
      <c r="DU62">
        <f t="shared" si="52"/>
        <v>0</v>
      </c>
      <c r="DV62" t="str">
        <f t="shared" si="13"/>
        <v>Brasilien</v>
      </c>
      <c r="DW62">
        <f t="shared" si="53"/>
        <v>0</v>
      </c>
      <c r="DX62" t="str">
        <f t="shared" si="14"/>
        <v>Katar</v>
      </c>
      <c r="DY62">
        <f t="shared" si="54"/>
        <v>0</v>
      </c>
      <c r="DZ62" t="str">
        <f t="shared" si="15"/>
        <v>Kanada</v>
      </c>
      <c r="EA62">
        <f t="shared" si="16"/>
        <v>0</v>
      </c>
      <c r="EB62" s="27">
        <f t="shared" si="17"/>
        <v>0</v>
      </c>
      <c r="EC62" t="s">
        <v>137</v>
      </c>
      <c r="ED62" t="s">
        <v>73</v>
      </c>
      <c r="EE62" t="s">
        <v>90</v>
      </c>
      <c r="EF62">
        <v>1</v>
      </c>
      <c r="EG62" t="s">
        <v>83</v>
      </c>
      <c r="EH62">
        <v>2</v>
      </c>
      <c r="EK62" t="s">
        <v>140</v>
      </c>
      <c r="EL62" t="s">
        <v>73</v>
      </c>
      <c r="EM62" t="s">
        <v>142</v>
      </c>
      <c r="EN62">
        <v>1</v>
      </c>
      <c r="EO62" t="s">
        <v>83</v>
      </c>
      <c r="EP62">
        <v>2</v>
      </c>
      <c r="EU62" t="s">
        <v>137</v>
      </c>
      <c r="EV62" t="s">
        <v>73</v>
      </c>
      <c r="EW62" t="s">
        <v>140</v>
      </c>
      <c r="EX62">
        <v>1</v>
      </c>
      <c r="EY62" t="s">
        <v>83</v>
      </c>
      <c r="EZ62">
        <v>2</v>
      </c>
      <c r="FC62" t="s">
        <v>90</v>
      </c>
      <c r="FD62" t="s">
        <v>73</v>
      </c>
      <c r="FE62" t="s">
        <v>142</v>
      </c>
      <c r="FF62">
        <v>2</v>
      </c>
      <c r="FG62" t="s">
        <v>83</v>
      </c>
      <c r="FH62">
        <v>3</v>
      </c>
      <c r="FL62" t="s">
        <v>137</v>
      </c>
      <c r="FN62" t="s">
        <v>140</v>
      </c>
      <c r="FP62" t="s">
        <v>90</v>
      </c>
      <c r="FR62" t="s">
        <v>142</v>
      </c>
      <c r="FU62">
        <v>0</v>
      </c>
      <c r="FX62" t="s">
        <v>1304</v>
      </c>
    </row>
    <row r="63" spans="1:180" x14ac:dyDescent="0.45">
      <c r="A63" s="1">
        <v>60</v>
      </c>
      <c r="B63" s="45">
        <f t="shared" si="1"/>
        <v>563</v>
      </c>
      <c r="C63" s="14" t="s">
        <v>1305</v>
      </c>
      <c r="D63" t="s">
        <v>1306</v>
      </c>
      <c r="E63" s="15" t="s">
        <v>1288</v>
      </c>
      <c r="F63" s="28">
        <f>VOR!IH63</f>
        <v>135</v>
      </c>
      <c r="G63" s="27">
        <f t="shared" si="18"/>
        <v>44</v>
      </c>
      <c r="H63" s="49">
        <f t="shared" si="19"/>
        <v>179</v>
      </c>
      <c r="I63" s="14" t="s">
        <v>84</v>
      </c>
      <c r="J63" t="s">
        <v>73</v>
      </c>
      <c r="K63" t="s">
        <v>137</v>
      </c>
      <c r="L63">
        <v>2</v>
      </c>
      <c r="M63" t="s">
        <v>83</v>
      </c>
      <c r="N63">
        <v>1</v>
      </c>
      <c r="O63" s="77">
        <f t="shared" si="20"/>
        <v>3</v>
      </c>
      <c r="P63" s="80">
        <f t="shared" si="21"/>
        <v>4</v>
      </c>
      <c r="Q63" t="s">
        <v>133</v>
      </c>
      <c r="R63" t="s">
        <v>73</v>
      </c>
      <c r="S63" t="s">
        <v>129</v>
      </c>
      <c r="T63">
        <v>2</v>
      </c>
      <c r="U63" t="s">
        <v>83</v>
      </c>
      <c r="V63">
        <v>1</v>
      </c>
      <c r="W63" s="71">
        <f t="shared" si="22"/>
        <v>0</v>
      </c>
      <c r="X63" s="80">
        <f t="shared" si="23"/>
        <v>0</v>
      </c>
      <c r="Y63" s="14" t="s">
        <v>94</v>
      </c>
      <c r="Z63" t="s">
        <v>73</v>
      </c>
      <c r="AA63" t="s">
        <v>86</v>
      </c>
      <c r="AB63">
        <v>3</v>
      </c>
      <c r="AC63" t="s">
        <v>83</v>
      </c>
      <c r="AD63">
        <v>1</v>
      </c>
      <c r="AE63" s="71">
        <f t="shared" si="24"/>
        <v>3</v>
      </c>
      <c r="AF63" s="80">
        <f t="shared" si="2"/>
        <v>8</v>
      </c>
      <c r="AG63" s="14" t="s">
        <v>181</v>
      </c>
      <c r="AH63" t="s">
        <v>73</v>
      </c>
      <c r="AI63" t="s">
        <v>132</v>
      </c>
      <c r="AJ63">
        <v>3</v>
      </c>
      <c r="AK63" t="s">
        <v>83</v>
      </c>
      <c r="AL63">
        <v>2</v>
      </c>
      <c r="AM63" s="71">
        <f t="shared" si="25"/>
        <v>2</v>
      </c>
      <c r="AN63" s="80">
        <f t="shared" si="26"/>
        <v>0</v>
      </c>
      <c r="AO63" s="14" t="s">
        <v>88</v>
      </c>
      <c r="AP63" t="s">
        <v>73</v>
      </c>
      <c r="AQ63" t="s">
        <v>89</v>
      </c>
      <c r="AR63">
        <v>3</v>
      </c>
      <c r="AS63" t="s">
        <v>83</v>
      </c>
      <c r="AT63">
        <v>2</v>
      </c>
      <c r="AU63" s="71">
        <f t="shared" si="3"/>
        <v>0</v>
      </c>
      <c r="AV63" s="80">
        <f t="shared" si="27"/>
        <v>0</v>
      </c>
      <c r="AW63" s="14" t="s">
        <v>134</v>
      </c>
      <c r="AX63" t="s">
        <v>73</v>
      </c>
      <c r="AY63" t="s">
        <v>96</v>
      </c>
      <c r="AZ63">
        <v>2</v>
      </c>
      <c r="BA63" t="s">
        <v>83</v>
      </c>
      <c r="BB63">
        <v>0</v>
      </c>
      <c r="BC63" s="71">
        <f t="shared" si="28"/>
        <v>0</v>
      </c>
      <c r="BD63" s="80">
        <f t="shared" si="4"/>
        <v>0</v>
      </c>
      <c r="BE63" s="14" t="s">
        <v>95</v>
      </c>
      <c r="BF63" t="s">
        <v>73</v>
      </c>
      <c r="BG63" t="s">
        <v>130</v>
      </c>
      <c r="BH63">
        <v>2</v>
      </c>
      <c r="BI63" t="s">
        <v>83</v>
      </c>
      <c r="BJ63">
        <v>3</v>
      </c>
      <c r="BK63" s="71">
        <f t="shared" si="5"/>
        <v>2</v>
      </c>
      <c r="BL63" s="80">
        <f t="shared" si="29"/>
        <v>0</v>
      </c>
      <c r="BM63" s="14" t="s">
        <v>135</v>
      </c>
      <c r="BN63" t="s">
        <v>73</v>
      </c>
      <c r="BO63" t="s">
        <v>90</v>
      </c>
      <c r="BP63">
        <v>1</v>
      </c>
      <c r="BQ63" t="s">
        <v>83</v>
      </c>
      <c r="BR63">
        <v>3</v>
      </c>
      <c r="BS63" s="71">
        <f t="shared" si="30"/>
        <v>0</v>
      </c>
      <c r="BT63" s="80">
        <f t="shared" si="6"/>
        <v>0</v>
      </c>
      <c r="BU63" s="28">
        <f t="shared" si="31"/>
        <v>12</v>
      </c>
      <c r="BV63" s="14" t="str">
        <f t="shared" si="32"/>
        <v>Deutschland</v>
      </c>
      <c r="BW63" s="80">
        <f t="shared" si="7"/>
        <v>0</v>
      </c>
      <c r="BX63" s="14" t="str">
        <f t="shared" si="33"/>
        <v>Schweiz</v>
      </c>
      <c r="BY63" s="80">
        <f t="shared" si="34"/>
        <v>0</v>
      </c>
      <c r="BZ63" s="14" t="str">
        <f t="shared" si="35"/>
        <v>Niederlande</v>
      </c>
      <c r="CA63" s="80">
        <f t="shared" si="36"/>
        <v>7</v>
      </c>
      <c r="CB63" s="14" t="str">
        <f t="shared" si="37"/>
        <v>Mexiko</v>
      </c>
      <c r="CC63" s="80">
        <f t="shared" si="38"/>
        <v>0</v>
      </c>
      <c r="CD63" s="14" t="str">
        <f t="shared" si="39"/>
        <v>Spanien</v>
      </c>
      <c r="CE63" s="80">
        <f t="shared" si="40"/>
        <v>0</v>
      </c>
      <c r="CF63" s="14" t="str">
        <f t="shared" si="41"/>
        <v>Brasilien</v>
      </c>
      <c r="CG63" s="80">
        <f t="shared" si="42"/>
        <v>7</v>
      </c>
      <c r="CH63" s="14" t="str">
        <f t="shared" si="43"/>
        <v>Iran</v>
      </c>
      <c r="CI63" s="80">
        <f t="shared" si="44"/>
        <v>0</v>
      </c>
      <c r="CJ63" s="14" t="str">
        <f t="shared" si="0"/>
        <v>Frankreich</v>
      </c>
      <c r="CK63" s="80">
        <f t="shared" si="45"/>
        <v>7</v>
      </c>
      <c r="CL63" s="27">
        <f t="shared" si="55"/>
        <v>21</v>
      </c>
      <c r="CM63" t="s">
        <v>88</v>
      </c>
      <c r="CN63" t="s">
        <v>73</v>
      </c>
      <c r="CO63" t="s">
        <v>134</v>
      </c>
      <c r="CP63">
        <v>2</v>
      </c>
      <c r="CQ63" t="s">
        <v>83</v>
      </c>
      <c r="CR63">
        <v>1</v>
      </c>
      <c r="CS63" s="71">
        <f t="shared" si="9"/>
        <v>0</v>
      </c>
      <c r="CT63" s="80">
        <f t="shared" si="46"/>
        <v>0</v>
      </c>
      <c r="CU63" t="s">
        <v>84</v>
      </c>
      <c r="CV63" t="s">
        <v>73</v>
      </c>
      <c r="CW63" t="s">
        <v>133</v>
      </c>
      <c r="CX63">
        <v>1</v>
      </c>
      <c r="CY63" t="s">
        <v>83</v>
      </c>
      <c r="CZ63">
        <v>2</v>
      </c>
      <c r="DA63" s="71">
        <f t="shared" si="47"/>
        <v>1</v>
      </c>
      <c r="DB63" s="80">
        <f t="shared" si="48"/>
        <v>0</v>
      </c>
      <c r="DC63" t="s">
        <v>130</v>
      </c>
      <c r="DD63" t="s">
        <v>73</v>
      </c>
      <c r="DE63" t="s">
        <v>90</v>
      </c>
      <c r="DF63">
        <v>2</v>
      </c>
      <c r="DG63" t="s">
        <v>83</v>
      </c>
      <c r="DH63">
        <v>1</v>
      </c>
      <c r="DI63" s="71">
        <f t="shared" si="56"/>
        <v>0</v>
      </c>
      <c r="DJ63" s="80">
        <f t="shared" si="49"/>
        <v>0</v>
      </c>
      <c r="DK63" t="s">
        <v>181</v>
      </c>
      <c r="DL63" t="s">
        <v>73</v>
      </c>
      <c r="DM63" t="s">
        <v>94</v>
      </c>
      <c r="DN63">
        <v>2</v>
      </c>
      <c r="DO63" t="s">
        <v>83</v>
      </c>
      <c r="DP63">
        <v>3</v>
      </c>
      <c r="DQ63" s="71">
        <f t="shared" si="50"/>
        <v>2</v>
      </c>
      <c r="DR63" s="80">
        <f t="shared" si="51"/>
        <v>3</v>
      </c>
      <c r="DS63" s="27">
        <f t="shared" si="11"/>
        <v>3</v>
      </c>
      <c r="DT63" t="str">
        <f t="shared" si="12"/>
        <v>Mexiko</v>
      </c>
      <c r="DU63">
        <f t="shared" si="52"/>
        <v>0</v>
      </c>
      <c r="DV63" t="str">
        <f t="shared" si="13"/>
        <v>Deutschland</v>
      </c>
      <c r="DW63">
        <f t="shared" si="53"/>
        <v>0</v>
      </c>
      <c r="DX63" t="str">
        <f t="shared" si="14"/>
        <v>Frankreich</v>
      </c>
      <c r="DY63">
        <f t="shared" si="54"/>
        <v>8</v>
      </c>
      <c r="DZ63" t="str">
        <f t="shared" si="15"/>
        <v>Spanien</v>
      </c>
      <c r="EA63">
        <f t="shared" si="16"/>
        <v>0</v>
      </c>
      <c r="EB63" s="27">
        <f t="shared" si="17"/>
        <v>8</v>
      </c>
      <c r="EC63" t="s">
        <v>133</v>
      </c>
      <c r="ED63" t="s">
        <v>73</v>
      </c>
      <c r="EE63" t="s">
        <v>88</v>
      </c>
      <c r="EF63">
        <v>2</v>
      </c>
      <c r="EG63" t="s">
        <v>83</v>
      </c>
      <c r="EH63">
        <v>1</v>
      </c>
      <c r="EK63" t="s">
        <v>94</v>
      </c>
      <c r="EL63" t="s">
        <v>73</v>
      </c>
      <c r="EM63" t="s">
        <v>130</v>
      </c>
      <c r="EN63">
        <v>3</v>
      </c>
      <c r="EO63" t="s">
        <v>83</v>
      </c>
      <c r="EP63">
        <v>0</v>
      </c>
      <c r="EU63" t="s">
        <v>88</v>
      </c>
      <c r="EV63" t="s">
        <v>73</v>
      </c>
      <c r="EW63" t="s">
        <v>130</v>
      </c>
      <c r="EX63">
        <v>1</v>
      </c>
      <c r="EY63" t="s">
        <v>83</v>
      </c>
      <c r="EZ63">
        <v>2</v>
      </c>
      <c r="FC63" t="s">
        <v>133</v>
      </c>
      <c r="FD63" t="s">
        <v>73</v>
      </c>
      <c r="FE63" t="s">
        <v>94</v>
      </c>
      <c r="FF63">
        <v>1</v>
      </c>
      <c r="FG63" t="s">
        <v>83</v>
      </c>
      <c r="FH63">
        <v>2</v>
      </c>
      <c r="FL63" t="s">
        <v>88</v>
      </c>
      <c r="FN63" t="s">
        <v>130</v>
      </c>
      <c r="FP63" t="s">
        <v>133</v>
      </c>
      <c r="FR63" t="s">
        <v>94</v>
      </c>
      <c r="FU63">
        <v>192</v>
      </c>
      <c r="FX63">
        <v>0</v>
      </c>
    </row>
    <row r="64" spans="1:180" x14ac:dyDescent="0.45">
      <c r="A64" s="1">
        <v>61</v>
      </c>
      <c r="B64" s="45">
        <f t="shared" si="1"/>
        <v>248</v>
      </c>
      <c r="C64" s="14" t="s">
        <v>1307</v>
      </c>
      <c r="D64" t="s">
        <v>1308</v>
      </c>
      <c r="E64" s="15" t="s">
        <v>1288</v>
      </c>
      <c r="F64" s="28">
        <f>VOR!IH64</f>
        <v>166</v>
      </c>
      <c r="G64" s="27">
        <f t="shared" si="18"/>
        <v>67</v>
      </c>
      <c r="H64" s="49">
        <f t="shared" si="19"/>
        <v>233</v>
      </c>
      <c r="I64" s="14" t="s">
        <v>84</v>
      </c>
      <c r="J64" t="s">
        <v>73</v>
      </c>
      <c r="K64" t="s">
        <v>92</v>
      </c>
      <c r="L64">
        <v>1</v>
      </c>
      <c r="M64" t="s">
        <v>83</v>
      </c>
      <c r="N64">
        <v>2</v>
      </c>
      <c r="O64" s="77">
        <f t="shared" si="20"/>
        <v>1</v>
      </c>
      <c r="P64" s="80">
        <f t="shared" si="21"/>
        <v>0</v>
      </c>
      <c r="Q64" t="s">
        <v>93</v>
      </c>
      <c r="R64" t="s">
        <v>73</v>
      </c>
      <c r="S64" t="s">
        <v>129</v>
      </c>
      <c r="T64">
        <v>3</v>
      </c>
      <c r="U64" t="s">
        <v>83</v>
      </c>
      <c r="V64">
        <v>1</v>
      </c>
      <c r="W64" s="71">
        <f t="shared" si="22"/>
        <v>1</v>
      </c>
      <c r="X64" s="80">
        <f t="shared" si="23"/>
        <v>2</v>
      </c>
      <c r="Y64" s="14" t="s">
        <v>94</v>
      </c>
      <c r="Z64" t="s">
        <v>73</v>
      </c>
      <c r="AA64" t="s">
        <v>86</v>
      </c>
      <c r="AB64">
        <v>3</v>
      </c>
      <c r="AC64" t="s">
        <v>83</v>
      </c>
      <c r="AD64">
        <v>1</v>
      </c>
      <c r="AE64" s="71">
        <f t="shared" si="24"/>
        <v>3</v>
      </c>
      <c r="AF64" s="80">
        <f t="shared" si="2"/>
        <v>8</v>
      </c>
      <c r="AG64" s="14" t="s">
        <v>85</v>
      </c>
      <c r="AH64" t="s">
        <v>73</v>
      </c>
      <c r="AI64" t="s">
        <v>140</v>
      </c>
      <c r="AJ64">
        <v>4</v>
      </c>
      <c r="AK64" t="s">
        <v>83</v>
      </c>
      <c r="AL64">
        <v>0</v>
      </c>
      <c r="AM64" s="71">
        <f t="shared" si="25"/>
        <v>1</v>
      </c>
      <c r="AN64" s="80">
        <f t="shared" si="26"/>
        <v>2</v>
      </c>
      <c r="AO64" s="14" t="s">
        <v>88</v>
      </c>
      <c r="AP64" t="s">
        <v>73</v>
      </c>
      <c r="AQ64" t="s">
        <v>131</v>
      </c>
      <c r="AR64">
        <v>2</v>
      </c>
      <c r="AS64" t="s">
        <v>83</v>
      </c>
      <c r="AT64">
        <v>1</v>
      </c>
      <c r="AU64" s="71">
        <f t="shared" si="3"/>
        <v>0</v>
      </c>
      <c r="AV64" s="80">
        <f t="shared" si="27"/>
        <v>0</v>
      </c>
      <c r="AW64" s="14" t="s">
        <v>90</v>
      </c>
      <c r="AX64" t="s">
        <v>73</v>
      </c>
      <c r="AY64" t="s">
        <v>91</v>
      </c>
      <c r="AZ64">
        <v>3</v>
      </c>
      <c r="BA64" t="s">
        <v>83</v>
      </c>
      <c r="BB64">
        <v>0</v>
      </c>
      <c r="BC64" s="71">
        <f t="shared" si="28"/>
        <v>3</v>
      </c>
      <c r="BD64" s="80">
        <f t="shared" si="4"/>
        <v>6</v>
      </c>
      <c r="BE64" s="14" t="s">
        <v>142</v>
      </c>
      <c r="BF64" t="s">
        <v>73</v>
      </c>
      <c r="BG64" t="s">
        <v>130</v>
      </c>
      <c r="BH64">
        <v>2</v>
      </c>
      <c r="BI64" t="s">
        <v>83</v>
      </c>
      <c r="BJ64">
        <v>3</v>
      </c>
      <c r="BK64" s="71">
        <f t="shared" si="5"/>
        <v>2</v>
      </c>
      <c r="BL64" s="80">
        <f t="shared" si="29"/>
        <v>0</v>
      </c>
      <c r="BM64" s="14" t="s">
        <v>96</v>
      </c>
      <c r="BN64" t="s">
        <v>73</v>
      </c>
      <c r="BO64" t="s">
        <v>134</v>
      </c>
      <c r="BP64">
        <v>3</v>
      </c>
      <c r="BQ64" t="s">
        <v>83</v>
      </c>
      <c r="BR64">
        <v>0</v>
      </c>
      <c r="BS64" s="71">
        <f t="shared" si="30"/>
        <v>3</v>
      </c>
      <c r="BT64" s="80">
        <f t="shared" si="6"/>
        <v>4</v>
      </c>
      <c r="BU64" s="28">
        <f t="shared" si="31"/>
        <v>22</v>
      </c>
      <c r="BV64" s="14" t="str">
        <f t="shared" si="32"/>
        <v>Deutschland</v>
      </c>
      <c r="BW64" s="80">
        <f t="shared" si="7"/>
        <v>0</v>
      </c>
      <c r="BX64" s="14" t="str">
        <f t="shared" si="33"/>
        <v>Brasilien</v>
      </c>
      <c r="BY64" s="80">
        <f t="shared" si="34"/>
        <v>7</v>
      </c>
      <c r="BZ64" s="14" t="str">
        <f t="shared" si="35"/>
        <v>Wales</v>
      </c>
      <c r="CA64" s="80">
        <f t="shared" si="36"/>
        <v>0</v>
      </c>
      <c r="CB64" s="14" t="str">
        <f t="shared" si="37"/>
        <v>Argentinien</v>
      </c>
      <c r="CC64" s="80">
        <f t="shared" si="38"/>
        <v>7</v>
      </c>
      <c r="CD64" s="14" t="str">
        <f t="shared" si="39"/>
        <v>Spanien</v>
      </c>
      <c r="CE64" s="80">
        <f t="shared" si="40"/>
        <v>0</v>
      </c>
      <c r="CF64" s="14" t="str">
        <f t="shared" si="41"/>
        <v>Portugal</v>
      </c>
      <c r="CG64" s="80">
        <f t="shared" si="42"/>
        <v>7</v>
      </c>
      <c r="CH64" s="14" t="str">
        <f t="shared" si="43"/>
        <v>England</v>
      </c>
      <c r="CI64" s="80">
        <f t="shared" si="44"/>
        <v>7</v>
      </c>
      <c r="CJ64" s="14" t="str">
        <f t="shared" si="0"/>
        <v>Frankreich</v>
      </c>
      <c r="CK64" s="80">
        <f t="shared" si="45"/>
        <v>7</v>
      </c>
      <c r="CL64" s="27">
        <f t="shared" si="55"/>
        <v>35</v>
      </c>
      <c r="CM64" t="s">
        <v>88</v>
      </c>
      <c r="CN64" t="s">
        <v>73</v>
      </c>
      <c r="CO64" t="s">
        <v>90</v>
      </c>
      <c r="CP64">
        <v>1</v>
      </c>
      <c r="CQ64" t="s">
        <v>83</v>
      </c>
      <c r="CR64">
        <v>2</v>
      </c>
      <c r="CS64" s="71">
        <f t="shared" si="9"/>
        <v>2</v>
      </c>
      <c r="CT64" s="80">
        <f t="shared" si="46"/>
        <v>0</v>
      </c>
      <c r="CU64" t="s">
        <v>92</v>
      </c>
      <c r="CV64" t="s">
        <v>73</v>
      </c>
      <c r="CW64" t="s">
        <v>93</v>
      </c>
      <c r="CX64">
        <v>1</v>
      </c>
      <c r="CY64" t="s">
        <v>83</v>
      </c>
      <c r="CZ64">
        <v>3</v>
      </c>
      <c r="DA64" s="71">
        <f t="shared" si="47"/>
        <v>2</v>
      </c>
      <c r="DB64" s="80">
        <f t="shared" si="48"/>
        <v>2</v>
      </c>
      <c r="DC64" t="s">
        <v>130</v>
      </c>
      <c r="DD64" t="s">
        <v>73</v>
      </c>
      <c r="DE64" t="s">
        <v>96</v>
      </c>
      <c r="DF64">
        <v>1</v>
      </c>
      <c r="DG64" t="s">
        <v>83</v>
      </c>
      <c r="DH64">
        <v>3</v>
      </c>
      <c r="DI64" s="71">
        <f t="shared" si="56"/>
        <v>0</v>
      </c>
      <c r="DJ64" s="80">
        <f t="shared" si="49"/>
        <v>0</v>
      </c>
      <c r="DK64" t="s">
        <v>85</v>
      </c>
      <c r="DL64" t="s">
        <v>73</v>
      </c>
      <c r="DM64" t="s">
        <v>94</v>
      </c>
      <c r="DN64">
        <v>2</v>
      </c>
      <c r="DO64" t="s">
        <v>83</v>
      </c>
      <c r="DP64">
        <v>1</v>
      </c>
      <c r="DQ64" s="71">
        <f t="shared" si="50"/>
        <v>3</v>
      </c>
      <c r="DR64" s="80">
        <f t="shared" si="51"/>
        <v>0</v>
      </c>
      <c r="DS64" s="27">
        <f t="shared" si="11"/>
        <v>2</v>
      </c>
      <c r="DT64" t="str">
        <f t="shared" si="12"/>
        <v>Argentinien</v>
      </c>
      <c r="DU64">
        <f t="shared" si="52"/>
        <v>8</v>
      </c>
      <c r="DV64" t="str">
        <f t="shared" si="13"/>
        <v>Brasilien</v>
      </c>
      <c r="DW64">
        <f t="shared" si="53"/>
        <v>0</v>
      </c>
      <c r="DX64" t="str">
        <f t="shared" si="14"/>
        <v>England</v>
      </c>
      <c r="DY64">
        <f t="shared" si="54"/>
        <v>0</v>
      </c>
      <c r="DZ64" t="str">
        <f t="shared" si="15"/>
        <v>Portugal</v>
      </c>
      <c r="EA64">
        <f t="shared" si="16"/>
        <v>0</v>
      </c>
      <c r="EB64" s="27">
        <f t="shared" si="17"/>
        <v>8</v>
      </c>
      <c r="EC64" t="s">
        <v>93</v>
      </c>
      <c r="ED64" t="s">
        <v>73</v>
      </c>
      <c r="EE64" t="s">
        <v>90</v>
      </c>
      <c r="EF64">
        <v>1</v>
      </c>
      <c r="EG64" t="s">
        <v>83</v>
      </c>
      <c r="EH64">
        <v>2</v>
      </c>
      <c r="EK64" t="s">
        <v>85</v>
      </c>
      <c r="EL64" t="s">
        <v>73</v>
      </c>
      <c r="EM64" t="s">
        <v>96</v>
      </c>
      <c r="EN64">
        <v>3</v>
      </c>
      <c r="EO64" t="s">
        <v>83</v>
      </c>
      <c r="EP64">
        <v>1</v>
      </c>
      <c r="EU64" t="s">
        <v>93</v>
      </c>
      <c r="EV64" t="s">
        <v>73</v>
      </c>
      <c r="EW64" t="s">
        <v>96</v>
      </c>
      <c r="EX64">
        <v>0</v>
      </c>
      <c r="EY64" t="s">
        <v>83</v>
      </c>
      <c r="EZ64">
        <v>2</v>
      </c>
      <c r="FC64" t="s">
        <v>90</v>
      </c>
      <c r="FD64" t="s">
        <v>73</v>
      </c>
      <c r="FE64" t="s">
        <v>85</v>
      </c>
      <c r="FF64">
        <v>1</v>
      </c>
      <c r="FG64" t="s">
        <v>83</v>
      </c>
      <c r="FH64">
        <v>3</v>
      </c>
      <c r="FL64" t="s">
        <v>93</v>
      </c>
      <c r="FN64" t="s">
        <v>96</v>
      </c>
      <c r="FP64" t="s">
        <v>90</v>
      </c>
      <c r="FR64" t="s">
        <v>85</v>
      </c>
      <c r="FU64">
        <v>0</v>
      </c>
      <c r="FX64" t="s">
        <v>1309</v>
      </c>
    </row>
    <row r="65" spans="1:180" x14ac:dyDescent="0.45">
      <c r="A65" s="1">
        <v>62</v>
      </c>
      <c r="B65" s="45">
        <f t="shared" si="1"/>
        <v>369</v>
      </c>
      <c r="C65" s="14" t="s">
        <v>1310</v>
      </c>
      <c r="D65" t="s">
        <v>1311</v>
      </c>
      <c r="E65" s="15" t="s">
        <v>1288</v>
      </c>
      <c r="F65" s="28">
        <f>VOR!IH65</f>
        <v>171</v>
      </c>
      <c r="G65" s="27">
        <f t="shared" si="18"/>
        <v>40</v>
      </c>
      <c r="H65" s="49">
        <f t="shared" si="19"/>
        <v>211</v>
      </c>
      <c r="I65" s="14" t="s">
        <v>140</v>
      </c>
      <c r="J65" t="s">
        <v>73</v>
      </c>
      <c r="K65" t="s">
        <v>137</v>
      </c>
      <c r="L65">
        <v>1</v>
      </c>
      <c r="M65" t="s">
        <v>83</v>
      </c>
      <c r="N65">
        <v>2</v>
      </c>
      <c r="O65" s="77">
        <f t="shared" si="20"/>
        <v>0</v>
      </c>
      <c r="P65" s="80">
        <f t="shared" si="21"/>
        <v>0</v>
      </c>
      <c r="Q65" t="s">
        <v>133</v>
      </c>
      <c r="R65" t="s">
        <v>73</v>
      </c>
      <c r="S65" t="s">
        <v>94</v>
      </c>
      <c r="T65">
        <v>2</v>
      </c>
      <c r="U65" t="s">
        <v>83</v>
      </c>
      <c r="V65">
        <v>1</v>
      </c>
      <c r="W65" s="71">
        <f t="shared" si="22"/>
        <v>0</v>
      </c>
      <c r="X65" s="80">
        <f t="shared" si="23"/>
        <v>0</v>
      </c>
      <c r="Y65" s="14" t="s">
        <v>87</v>
      </c>
      <c r="Z65" t="s">
        <v>73</v>
      </c>
      <c r="AA65" t="s">
        <v>86</v>
      </c>
      <c r="AB65">
        <v>2</v>
      </c>
      <c r="AC65" t="s">
        <v>83</v>
      </c>
      <c r="AD65">
        <v>1</v>
      </c>
      <c r="AE65" s="71">
        <f t="shared" si="24"/>
        <v>2</v>
      </c>
      <c r="AF65" s="80">
        <f t="shared" si="2"/>
        <v>0</v>
      </c>
      <c r="AG65" s="14" t="s">
        <v>85</v>
      </c>
      <c r="AH65" t="s">
        <v>73</v>
      </c>
      <c r="AI65" t="s">
        <v>84</v>
      </c>
      <c r="AJ65">
        <v>2</v>
      </c>
      <c r="AK65" t="s">
        <v>83</v>
      </c>
      <c r="AL65">
        <v>1</v>
      </c>
      <c r="AM65" s="71">
        <f t="shared" si="25"/>
        <v>1</v>
      </c>
      <c r="AN65" s="80">
        <f t="shared" si="26"/>
        <v>2</v>
      </c>
      <c r="AO65" s="14" t="s">
        <v>130</v>
      </c>
      <c r="AP65" t="s">
        <v>73</v>
      </c>
      <c r="AQ65" t="s">
        <v>95</v>
      </c>
      <c r="AR65">
        <v>2</v>
      </c>
      <c r="AS65" t="s">
        <v>83</v>
      </c>
      <c r="AT65">
        <v>1</v>
      </c>
      <c r="AU65" s="71">
        <f t="shared" si="3"/>
        <v>2</v>
      </c>
      <c r="AV65" s="80">
        <f t="shared" si="27"/>
        <v>0</v>
      </c>
      <c r="AW65" s="14" t="s">
        <v>90</v>
      </c>
      <c r="AX65" t="s">
        <v>73</v>
      </c>
      <c r="AY65" t="s">
        <v>91</v>
      </c>
      <c r="AZ65">
        <v>2</v>
      </c>
      <c r="BA65" t="s">
        <v>83</v>
      </c>
      <c r="BB65">
        <v>1</v>
      </c>
      <c r="BC65" s="71">
        <f t="shared" si="28"/>
        <v>3</v>
      </c>
      <c r="BD65" s="80">
        <f t="shared" si="4"/>
        <v>4</v>
      </c>
      <c r="BE65" s="14" t="s">
        <v>89</v>
      </c>
      <c r="BF65" t="s">
        <v>73</v>
      </c>
      <c r="BG65" t="s">
        <v>165</v>
      </c>
      <c r="BH65">
        <v>3</v>
      </c>
      <c r="BI65" t="s">
        <v>83</v>
      </c>
      <c r="BJ65">
        <v>1</v>
      </c>
      <c r="BK65" s="71">
        <f t="shared" si="5"/>
        <v>1</v>
      </c>
      <c r="BL65" s="80">
        <f t="shared" si="29"/>
        <v>2</v>
      </c>
      <c r="BM65" s="14" t="s">
        <v>96</v>
      </c>
      <c r="BN65" t="s">
        <v>73</v>
      </c>
      <c r="BO65" t="s">
        <v>134</v>
      </c>
      <c r="BP65">
        <v>3</v>
      </c>
      <c r="BQ65" t="s">
        <v>83</v>
      </c>
      <c r="BR65">
        <v>1</v>
      </c>
      <c r="BS65" s="71">
        <f t="shared" si="30"/>
        <v>3</v>
      </c>
      <c r="BT65" s="80">
        <f t="shared" si="6"/>
        <v>4</v>
      </c>
      <c r="BU65" s="28">
        <f t="shared" si="31"/>
        <v>12</v>
      </c>
      <c r="BV65" s="14" t="str">
        <f t="shared" si="32"/>
        <v>Spanien</v>
      </c>
      <c r="BW65" s="80">
        <f t="shared" si="7"/>
        <v>0</v>
      </c>
      <c r="BX65" s="14" t="str">
        <f t="shared" si="33"/>
        <v>Brasilien</v>
      </c>
      <c r="BY65" s="80">
        <f t="shared" si="34"/>
        <v>7</v>
      </c>
      <c r="BZ65" s="14" t="str">
        <f t="shared" si="35"/>
        <v>USA</v>
      </c>
      <c r="CA65" s="80">
        <f t="shared" si="36"/>
        <v>0</v>
      </c>
      <c r="CB65" s="14" t="str">
        <f t="shared" si="37"/>
        <v>Mexiko</v>
      </c>
      <c r="CC65" s="80">
        <f t="shared" si="38"/>
        <v>0</v>
      </c>
      <c r="CD65" s="14" t="str">
        <f t="shared" si="39"/>
        <v>Marokko</v>
      </c>
      <c r="CE65" s="80">
        <f t="shared" si="40"/>
        <v>7</v>
      </c>
      <c r="CF65" s="14" t="str">
        <f t="shared" si="41"/>
        <v>Portugal</v>
      </c>
      <c r="CG65" s="80">
        <f t="shared" si="42"/>
        <v>7</v>
      </c>
      <c r="CH65" s="14" t="str">
        <f t="shared" si="43"/>
        <v>England</v>
      </c>
      <c r="CI65" s="80">
        <f t="shared" si="44"/>
        <v>7</v>
      </c>
      <c r="CJ65" s="14" t="str">
        <f t="shared" si="0"/>
        <v>Australien</v>
      </c>
      <c r="CK65" s="80">
        <f t="shared" si="45"/>
        <v>0</v>
      </c>
      <c r="CL65" s="27">
        <f t="shared" si="55"/>
        <v>28</v>
      </c>
      <c r="CM65" t="s">
        <v>130</v>
      </c>
      <c r="CN65" t="s">
        <v>73</v>
      </c>
      <c r="CO65" t="s">
        <v>90</v>
      </c>
      <c r="CP65">
        <v>2</v>
      </c>
      <c r="CQ65" t="s">
        <v>83</v>
      </c>
      <c r="CR65">
        <v>1</v>
      </c>
      <c r="CS65" s="71">
        <f t="shared" si="9"/>
        <v>2</v>
      </c>
      <c r="CT65" s="80">
        <f t="shared" si="46"/>
        <v>0</v>
      </c>
      <c r="CU65" t="s">
        <v>137</v>
      </c>
      <c r="CV65" t="s">
        <v>73</v>
      </c>
      <c r="CW65" t="s">
        <v>133</v>
      </c>
      <c r="CX65">
        <v>2</v>
      </c>
      <c r="CY65" t="s">
        <v>83</v>
      </c>
      <c r="CZ65">
        <v>1</v>
      </c>
      <c r="DA65" s="71">
        <f t="shared" si="47"/>
        <v>0</v>
      </c>
      <c r="DB65" s="80">
        <f t="shared" si="48"/>
        <v>0</v>
      </c>
      <c r="DC65" t="s">
        <v>89</v>
      </c>
      <c r="DD65" t="s">
        <v>73</v>
      </c>
      <c r="DE65" t="s">
        <v>96</v>
      </c>
      <c r="DF65">
        <v>2</v>
      </c>
      <c r="DG65" t="s">
        <v>83</v>
      </c>
      <c r="DH65">
        <v>3</v>
      </c>
      <c r="DI65" s="71">
        <f t="shared" si="56"/>
        <v>3</v>
      </c>
      <c r="DJ65" s="80">
        <f t="shared" si="49"/>
        <v>0</v>
      </c>
      <c r="DK65" t="s">
        <v>85</v>
      </c>
      <c r="DL65" t="s">
        <v>73</v>
      </c>
      <c r="DM65" t="s">
        <v>87</v>
      </c>
      <c r="DN65">
        <v>1</v>
      </c>
      <c r="DO65" t="s">
        <v>83</v>
      </c>
      <c r="DP65">
        <v>2</v>
      </c>
      <c r="DQ65" s="71">
        <f t="shared" si="50"/>
        <v>1</v>
      </c>
      <c r="DR65" s="80">
        <f t="shared" si="51"/>
        <v>0</v>
      </c>
      <c r="DS65" s="27">
        <f t="shared" si="11"/>
        <v>0</v>
      </c>
      <c r="DT65" t="str">
        <f t="shared" si="12"/>
        <v>USA</v>
      </c>
      <c r="DU65">
        <f t="shared" si="52"/>
        <v>0</v>
      </c>
      <c r="DV65" t="str">
        <f t="shared" si="13"/>
        <v>Spanien</v>
      </c>
      <c r="DW65">
        <f t="shared" si="53"/>
        <v>0</v>
      </c>
      <c r="DX65" t="str">
        <f t="shared" si="14"/>
        <v>Australien</v>
      </c>
      <c r="DY65">
        <f t="shared" si="54"/>
        <v>0</v>
      </c>
      <c r="DZ65" t="str">
        <f t="shared" si="15"/>
        <v>Portugal</v>
      </c>
      <c r="EA65">
        <f t="shared" si="16"/>
        <v>0</v>
      </c>
      <c r="EB65" s="27">
        <f t="shared" si="17"/>
        <v>0</v>
      </c>
      <c r="EC65" t="s">
        <v>137</v>
      </c>
      <c r="ED65" t="s">
        <v>73</v>
      </c>
      <c r="EE65" t="s">
        <v>130</v>
      </c>
      <c r="EF65">
        <v>2</v>
      </c>
      <c r="EG65" t="s">
        <v>83</v>
      </c>
      <c r="EH65">
        <v>1</v>
      </c>
      <c r="EK65" t="s">
        <v>87</v>
      </c>
      <c r="EL65" t="s">
        <v>73</v>
      </c>
      <c r="EM65" t="s">
        <v>96</v>
      </c>
      <c r="EN65">
        <v>2</v>
      </c>
      <c r="EO65" t="s">
        <v>83</v>
      </c>
      <c r="EP65">
        <v>3</v>
      </c>
      <c r="EU65" t="s">
        <v>130</v>
      </c>
      <c r="EV65" t="s">
        <v>73</v>
      </c>
      <c r="EW65" t="s">
        <v>87</v>
      </c>
      <c r="EX65">
        <v>1</v>
      </c>
      <c r="EY65" t="s">
        <v>83</v>
      </c>
      <c r="EZ65">
        <v>2</v>
      </c>
      <c r="FC65" t="s">
        <v>137</v>
      </c>
      <c r="FD65" t="s">
        <v>73</v>
      </c>
      <c r="FE65" t="s">
        <v>96</v>
      </c>
      <c r="FF65">
        <v>2</v>
      </c>
      <c r="FG65" t="s">
        <v>83</v>
      </c>
      <c r="FH65">
        <v>3</v>
      </c>
      <c r="FL65" t="s">
        <v>130</v>
      </c>
      <c r="FN65" t="s">
        <v>87</v>
      </c>
      <c r="FP65" t="s">
        <v>137</v>
      </c>
      <c r="FR65" t="s">
        <v>96</v>
      </c>
      <c r="FU65">
        <v>0</v>
      </c>
      <c r="FX65">
        <v>0</v>
      </c>
    </row>
    <row r="66" spans="1:180" x14ac:dyDescent="0.45">
      <c r="A66" s="1">
        <v>63</v>
      </c>
      <c r="B66" s="45">
        <f t="shared" si="1"/>
        <v>382</v>
      </c>
      <c r="C66" s="14" t="s">
        <v>386</v>
      </c>
      <c r="D66" t="s">
        <v>452</v>
      </c>
      <c r="E66" s="15" t="s">
        <v>1288</v>
      </c>
      <c r="F66" s="28">
        <f>VOR!IH66</f>
        <v>177</v>
      </c>
      <c r="G66" s="27">
        <f t="shared" si="18"/>
        <v>32</v>
      </c>
      <c r="H66" s="49">
        <f t="shared" si="19"/>
        <v>209</v>
      </c>
      <c r="I66" s="14" t="s">
        <v>84</v>
      </c>
      <c r="J66" t="s">
        <v>73</v>
      </c>
      <c r="K66" t="s">
        <v>137</v>
      </c>
      <c r="L66">
        <v>1</v>
      </c>
      <c r="M66" t="s">
        <v>83</v>
      </c>
      <c r="N66">
        <v>3</v>
      </c>
      <c r="O66" s="77">
        <f t="shared" si="20"/>
        <v>3</v>
      </c>
      <c r="P66" s="80">
        <f t="shared" si="21"/>
        <v>0</v>
      </c>
      <c r="Q66" t="s">
        <v>86</v>
      </c>
      <c r="R66" t="s">
        <v>73</v>
      </c>
      <c r="S66" t="s">
        <v>164</v>
      </c>
      <c r="T66">
        <v>2</v>
      </c>
      <c r="U66" t="s">
        <v>83</v>
      </c>
      <c r="V66">
        <v>1</v>
      </c>
      <c r="W66" s="71">
        <f t="shared" si="22"/>
        <v>0</v>
      </c>
      <c r="X66" s="80">
        <f t="shared" si="23"/>
        <v>0</v>
      </c>
      <c r="Y66" s="14" t="s">
        <v>94</v>
      </c>
      <c r="Z66" t="s">
        <v>73</v>
      </c>
      <c r="AA66" t="s">
        <v>169</v>
      </c>
      <c r="AB66">
        <v>3</v>
      </c>
      <c r="AC66" t="s">
        <v>83</v>
      </c>
      <c r="AD66">
        <v>0</v>
      </c>
      <c r="AE66" s="71">
        <f t="shared" si="24"/>
        <v>1</v>
      </c>
      <c r="AF66" s="80">
        <f t="shared" si="2"/>
        <v>2</v>
      </c>
      <c r="AG66" s="14" t="s">
        <v>85</v>
      </c>
      <c r="AH66" t="s">
        <v>73</v>
      </c>
      <c r="AI66" t="s">
        <v>140</v>
      </c>
      <c r="AJ66">
        <v>3</v>
      </c>
      <c r="AK66" t="s">
        <v>83</v>
      </c>
      <c r="AL66">
        <v>1</v>
      </c>
      <c r="AM66" s="71">
        <f t="shared" si="25"/>
        <v>1</v>
      </c>
      <c r="AN66" s="80">
        <f t="shared" si="26"/>
        <v>2</v>
      </c>
      <c r="AO66" s="14" t="s">
        <v>88</v>
      </c>
      <c r="AP66" t="s">
        <v>73</v>
      </c>
      <c r="AQ66" t="s">
        <v>95</v>
      </c>
      <c r="AR66">
        <v>3</v>
      </c>
      <c r="AS66" t="s">
        <v>83</v>
      </c>
      <c r="AT66">
        <v>1</v>
      </c>
      <c r="AU66" s="71">
        <f t="shared" si="3"/>
        <v>2</v>
      </c>
      <c r="AV66" s="80">
        <f t="shared" si="27"/>
        <v>0</v>
      </c>
      <c r="AW66" s="14" t="s">
        <v>90</v>
      </c>
      <c r="AX66" t="s">
        <v>73</v>
      </c>
      <c r="AY66" t="s">
        <v>91</v>
      </c>
      <c r="AZ66">
        <v>1</v>
      </c>
      <c r="BA66" t="s">
        <v>83</v>
      </c>
      <c r="BB66">
        <v>3</v>
      </c>
      <c r="BC66" s="71">
        <f t="shared" si="28"/>
        <v>3</v>
      </c>
      <c r="BD66" s="80">
        <f t="shared" si="4"/>
        <v>0</v>
      </c>
      <c r="BE66" s="14" t="s">
        <v>131</v>
      </c>
      <c r="BF66" t="s">
        <v>73</v>
      </c>
      <c r="BG66" t="s">
        <v>165</v>
      </c>
      <c r="BH66">
        <v>1</v>
      </c>
      <c r="BI66" t="s">
        <v>83</v>
      </c>
      <c r="BJ66">
        <v>2</v>
      </c>
      <c r="BK66" s="71">
        <f t="shared" si="5"/>
        <v>0</v>
      </c>
      <c r="BL66" s="80">
        <f t="shared" si="29"/>
        <v>0</v>
      </c>
      <c r="BM66" s="14" t="s">
        <v>96</v>
      </c>
      <c r="BN66" t="s">
        <v>73</v>
      </c>
      <c r="BO66" t="s">
        <v>134</v>
      </c>
      <c r="BP66">
        <v>1</v>
      </c>
      <c r="BQ66" t="s">
        <v>83</v>
      </c>
      <c r="BR66">
        <v>3</v>
      </c>
      <c r="BS66" s="71">
        <f t="shared" si="30"/>
        <v>3</v>
      </c>
      <c r="BT66" s="80">
        <f t="shared" si="6"/>
        <v>0</v>
      </c>
      <c r="BU66" s="28">
        <f t="shared" si="31"/>
        <v>4</v>
      </c>
      <c r="BV66" s="14" t="str">
        <f t="shared" si="32"/>
        <v>Deutschland</v>
      </c>
      <c r="BW66" s="80">
        <f t="shared" si="7"/>
        <v>0</v>
      </c>
      <c r="BX66" s="14" t="str">
        <f t="shared" si="33"/>
        <v>Südkorea</v>
      </c>
      <c r="BY66" s="80">
        <f t="shared" si="34"/>
        <v>0</v>
      </c>
      <c r="BZ66" s="14" t="str">
        <f t="shared" si="35"/>
        <v>USA</v>
      </c>
      <c r="CA66" s="80">
        <f t="shared" si="36"/>
        <v>0</v>
      </c>
      <c r="CB66" s="14" t="str">
        <f t="shared" si="37"/>
        <v>Polen</v>
      </c>
      <c r="CC66" s="80">
        <f t="shared" si="38"/>
        <v>0</v>
      </c>
      <c r="CD66" s="14" t="str">
        <f t="shared" si="39"/>
        <v>Japan</v>
      </c>
      <c r="CE66" s="80">
        <f t="shared" si="40"/>
        <v>0</v>
      </c>
      <c r="CF66" s="14" t="str">
        <f t="shared" si="41"/>
        <v>Schweiz</v>
      </c>
      <c r="CG66" s="80">
        <f t="shared" si="42"/>
        <v>0</v>
      </c>
      <c r="CH66" s="14" t="str">
        <f t="shared" si="43"/>
        <v>England</v>
      </c>
      <c r="CI66" s="80">
        <f t="shared" si="44"/>
        <v>7</v>
      </c>
      <c r="CJ66" s="14" t="str">
        <f t="shared" si="0"/>
        <v>Frankreich</v>
      </c>
      <c r="CK66" s="80">
        <f t="shared" si="45"/>
        <v>7</v>
      </c>
      <c r="CL66" s="27">
        <f t="shared" si="55"/>
        <v>14</v>
      </c>
      <c r="CM66" t="s">
        <v>88</v>
      </c>
      <c r="CN66" t="s">
        <v>73</v>
      </c>
      <c r="CO66" t="s">
        <v>91</v>
      </c>
      <c r="CP66">
        <v>2</v>
      </c>
      <c r="CQ66" t="s">
        <v>83</v>
      </c>
      <c r="CR66">
        <v>1</v>
      </c>
      <c r="CS66" s="71">
        <f t="shared" si="9"/>
        <v>0</v>
      </c>
      <c r="CT66" s="80">
        <f t="shared" si="46"/>
        <v>0</v>
      </c>
      <c r="CU66" t="s">
        <v>137</v>
      </c>
      <c r="CV66" t="s">
        <v>73</v>
      </c>
      <c r="CW66" t="s">
        <v>86</v>
      </c>
      <c r="CX66">
        <v>1</v>
      </c>
      <c r="CY66" t="s">
        <v>83</v>
      </c>
      <c r="CZ66">
        <v>2</v>
      </c>
      <c r="DA66" s="71">
        <f t="shared" si="47"/>
        <v>0</v>
      </c>
      <c r="DB66" s="80">
        <f t="shared" si="48"/>
        <v>0</v>
      </c>
      <c r="DC66" t="s">
        <v>165</v>
      </c>
      <c r="DD66" t="s">
        <v>73</v>
      </c>
      <c r="DE66" t="s">
        <v>134</v>
      </c>
      <c r="DF66">
        <v>9</v>
      </c>
      <c r="DG66" t="s">
        <v>83</v>
      </c>
      <c r="DH66">
        <v>5</v>
      </c>
      <c r="DI66" s="71">
        <f t="shared" si="56"/>
        <v>0</v>
      </c>
      <c r="DJ66" s="80">
        <f t="shared" si="49"/>
        <v>0</v>
      </c>
      <c r="DK66" t="s">
        <v>85</v>
      </c>
      <c r="DL66" t="s">
        <v>73</v>
      </c>
      <c r="DM66" t="s">
        <v>94</v>
      </c>
      <c r="DN66">
        <v>2</v>
      </c>
      <c r="DO66" t="s">
        <v>83</v>
      </c>
      <c r="DP66">
        <v>3</v>
      </c>
      <c r="DQ66" s="71">
        <f t="shared" si="50"/>
        <v>3</v>
      </c>
      <c r="DR66" s="80">
        <f t="shared" si="51"/>
        <v>6</v>
      </c>
      <c r="DS66" s="27">
        <f t="shared" si="11"/>
        <v>6</v>
      </c>
      <c r="DT66" t="str">
        <f t="shared" si="12"/>
        <v>Polen</v>
      </c>
      <c r="DU66">
        <f t="shared" si="52"/>
        <v>0</v>
      </c>
      <c r="DV66" t="str">
        <f t="shared" si="13"/>
        <v>Deutschland</v>
      </c>
      <c r="DW66">
        <f t="shared" si="53"/>
        <v>0</v>
      </c>
      <c r="DX66" t="str">
        <f t="shared" si="14"/>
        <v>Frankreich</v>
      </c>
      <c r="DY66">
        <f t="shared" si="54"/>
        <v>8</v>
      </c>
      <c r="DZ66" t="str">
        <f t="shared" si="15"/>
        <v>Japan</v>
      </c>
      <c r="EA66">
        <f t="shared" si="16"/>
        <v>0</v>
      </c>
      <c r="EB66" s="27">
        <f t="shared" si="17"/>
        <v>8</v>
      </c>
      <c r="EC66" t="s">
        <v>86</v>
      </c>
      <c r="ED66" t="s">
        <v>73</v>
      </c>
      <c r="EE66" t="s">
        <v>88</v>
      </c>
      <c r="EF66">
        <v>2</v>
      </c>
      <c r="EG66" t="s">
        <v>83</v>
      </c>
      <c r="EH66">
        <v>1</v>
      </c>
      <c r="EK66" t="s">
        <v>94</v>
      </c>
      <c r="EL66" t="s">
        <v>73</v>
      </c>
      <c r="EM66" t="s">
        <v>165</v>
      </c>
      <c r="EN66">
        <v>3</v>
      </c>
      <c r="EO66" t="s">
        <v>83</v>
      </c>
      <c r="EP66">
        <v>0</v>
      </c>
      <c r="EU66" t="s">
        <v>88</v>
      </c>
      <c r="EV66" t="s">
        <v>73</v>
      </c>
      <c r="EW66" t="s">
        <v>165</v>
      </c>
      <c r="EX66">
        <v>2</v>
      </c>
      <c r="EY66" t="s">
        <v>83</v>
      </c>
      <c r="EZ66">
        <v>1</v>
      </c>
      <c r="FC66" t="s">
        <v>86</v>
      </c>
      <c r="FD66" t="s">
        <v>73</v>
      </c>
      <c r="FE66" t="s">
        <v>94</v>
      </c>
      <c r="FF66">
        <v>1</v>
      </c>
      <c r="FG66" t="s">
        <v>83</v>
      </c>
      <c r="FH66">
        <v>3</v>
      </c>
      <c r="FL66" t="s">
        <v>165</v>
      </c>
      <c r="FN66" t="s">
        <v>88</v>
      </c>
      <c r="FP66" t="s">
        <v>86</v>
      </c>
      <c r="FR66" t="s">
        <v>94</v>
      </c>
      <c r="FU66">
        <v>0</v>
      </c>
      <c r="FX66">
        <v>0</v>
      </c>
    </row>
    <row r="67" spans="1:180" x14ac:dyDescent="0.45">
      <c r="A67" s="1">
        <v>64</v>
      </c>
      <c r="B67" s="45">
        <f t="shared" si="1"/>
        <v>505</v>
      </c>
      <c r="C67" s="14" t="s">
        <v>1312</v>
      </c>
      <c r="D67" t="s">
        <v>1313</v>
      </c>
      <c r="E67" s="15" t="s">
        <v>1288</v>
      </c>
      <c r="F67" s="28">
        <f>VOR!IH67</f>
        <v>146</v>
      </c>
      <c r="G67" s="27">
        <f t="shared" si="18"/>
        <v>44</v>
      </c>
      <c r="H67" s="49">
        <f t="shared" si="19"/>
        <v>190</v>
      </c>
      <c r="I67" s="14" t="s">
        <v>84</v>
      </c>
      <c r="J67" t="s">
        <v>73</v>
      </c>
      <c r="K67" t="s">
        <v>85</v>
      </c>
      <c r="L67">
        <v>2</v>
      </c>
      <c r="M67" t="s">
        <v>83</v>
      </c>
      <c r="N67">
        <v>1</v>
      </c>
      <c r="O67" s="77">
        <f t="shared" si="20"/>
        <v>1</v>
      </c>
      <c r="P67" s="80">
        <f t="shared" si="21"/>
        <v>2</v>
      </c>
      <c r="Q67" t="s">
        <v>86</v>
      </c>
      <c r="R67" t="s">
        <v>73</v>
      </c>
      <c r="S67" t="s">
        <v>87</v>
      </c>
      <c r="T67">
        <v>1</v>
      </c>
      <c r="U67" t="s">
        <v>83</v>
      </c>
      <c r="V67">
        <v>0</v>
      </c>
      <c r="W67" s="71">
        <f t="shared" si="22"/>
        <v>2</v>
      </c>
      <c r="X67" s="80">
        <f t="shared" si="23"/>
        <v>0</v>
      </c>
      <c r="Y67" s="14" t="s">
        <v>94</v>
      </c>
      <c r="Z67" t="s">
        <v>73</v>
      </c>
      <c r="AA67" t="s">
        <v>93</v>
      </c>
      <c r="AB67">
        <v>0</v>
      </c>
      <c r="AC67" t="s">
        <v>83</v>
      </c>
      <c r="AD67">
        <v>3</v>
      </c>
      <c r="AE67" s="71">
        <f t="shared" si="24"/>
        <v>1</v>
      </c>
      <c r="AF67" s="80">
        <f t="shared" si="2"/>
        <v>0</v>
      </c>
      <c r="AG67" s="14" t="s">
        <v>137</v>
      </c>
      <c r="AH67" t="s">
        <v>73</v>
      </c>
      <c r="AI67" t="s">
        <v>140</v>
      </c>
      <c r="AJ67">
        <v>2</v>
      </c>
      <c r="AK67" t="s">
        <v>83</v>
      </c>
      <c r="AL67">
        <v>1</v>
      </c>
      <c r="AM67" s="71">
        <f t="shared" si="25"/>
        <v>0</v>
      </c>
      <c r="AN67" s="80">
        <f t="shared" si="26"/>
        <v>0</v>
      </c>
      <c r="AO67" s="14" t="s">
        <v>130</v>
      </c>
      <c r="AP67" t="s">
        <v>73</v>
      </c>
      <c r="AQ67" t="s">
        <v>89</v>
      </c>
      <c r="AR67">
        <v>2</v>
      </c>
      <c r="AS67" t="s">
        <v>83</v>
      </c>
      <c r="AT67">
        <v>0</v>
      </c>
      <c r="AU67" s="71">
        <f t="shared" si="3"/>
        <v>0</v>
      </c>
      <c r="AV67" s="80">
        <f t="shared" si="27"/>
        <v>0</v>
      </c>
      <c r="AW67" s="14" t="s">
        <v>90</v>
      </c>
      <c r="AX67" t="s">
        <v>73</v>
      </c>
      <c r="AY67" t="s">
        <v>91</v>
      </c>
      <c r="AZ67">
        <v>3</v>
      </c>
      <c r="BA67" t="s">
        <v>83</v>
      </c>
      <c r="BB67">
        <v>1</v>
      </c>
      <c r="BC67" s="71">
        <f t="shared" si="28"/>
        <v>3</v>
      </c>
      <c r="BD67" s="80">
        <f t="shared" si="4"/>
        <v>4</v>
      </c>
      <c r="BE67" s="14" t="s">
        <v>142</v>
      </c>
      <c r="BF67" t="s">
        <v>73</v>
      </c>
      <c r="BG67" t="s">
        <v>88</v>
      </c>
      <c r="BH67">
        <v>1</v>
      </c>
      <c r="BI67" t="s">
        <v>83</v>
      </c>
      <c r="BJ67">
        <v>2</v>
      </c>
      <c r="BK67" s="71">
        <f t="shared" si="5"/>
        <v>0</v>
      </c>
      <c r="BL67" s="80">
        <f t="shared" si="29"/>
        <v>0</v>
      </c>
      <c r="BM67" s="14" t="s">
        <v>96</v>
      </c>
      <c r="BN67" t="s">
        <v>73</v>
      </c>
      <c r="BO67" t="s">
        <v>166</v>
      </c>
      <c r="BP67">
        <v>3</v>
      </c>
      <c r="BQ67" t="s">
        <v>83</v>
      </c>
      <c r="BR67">
        <v>1</v>
      </c>
      <c r="BS67" s="71">
        <f t="shared" si="30"/>
        <v>1</v>
      </c>
      <c r="BT67" s="80">
        <f t="shared" si="6"/>
        <v>2</v>
      </c>
      <c r="BU67" s="28">
        <f t="shared" si="31"/>
        <v>8</v>
      </c>
      <c r="BV67" s="14" t="str">
        <f t="shared" si="32"/>
        <v>Spanien</v>
      </c>
      <c r="BW67" s="80">
        <f t="shared" si="7"/>
        <v>0</v>
      </c>
      <c r="BX67" s="14" t="str">
        <f t="shared" si="33"/>
        <v>Brasilien</v>
      </c>
      <c r="BY67" s="80">
        <f t="shared" si="34"/>
        <v>7</v>
      </c>
      <c r="BZ67" s="14" t="str">
        <f t="shared" si="35"/>
        <v>Niederlande</v>
      </c>
      <c r="CA67" s="80">
        <f t="shared" si="36"/>
        <v>7</v>
      </c>
      <c r="CB67" s="14" t="str">
        <f t="shared" si="37"/>
        <v>Polen</v>
      </c>
      <c r="CC67" s="80">
        <f t="shared" si="38"/>
        <v>0</v>
      </c>
      <c r="CD67" s="14" t="str">
        <f t="shared" si="39"/>
        <v>Deutschland</v>
      </c>
      <c r="CE67" s="80">
        <f t="shared" si="40"/>
        <v>0</v>
      </c>
      <c r="CF67" s="14" t="str">
        <f t="shared" si="41"/>
        <v>Portugal</v>
      </c>
      <c r="CG67" s="80">
        <f t="shared" si="42"/>
        <v>7</v>
      </c>
      <c r="CH67" s="14" t="str">
        <f t="shared" si="43"/>
        <v>USA</v>
      </c>
      <c r="CI67" s="80">
        <f t="shared" si="44"/>
        <v>0</v>
      </c>
      <c r="CJ67" s="14" t="str">
        <f t="shared" si="0"/>
        <v>Argentinien</v>
      </c>
      <c r="CK67" s="80">
        <f t="shared" si="45"/>
        <v>7</v>
      </c>
      <c r="CL67" s="27">
        <f t="shared" si="55"/>
        <v>28</v>
      </c>
      <c r="CM67" t="s">
        <v>130</v>
      </c>
      <c r="CN67" t="s">
        <v>73</v>
      </c>
      <c r="CO67" t="s">
        <v>90</v>
      </c>
      <c r="CP67">
        <v>1</v>
      </c>
      <c r="CQ67" t="s">
        <v>83</v>
      </c>
      <c r="CR67">
        <v>2</v>
      </c>
      <c r="CS67" s="71">
        <f t="shared" si="9"/>
        <v>2</v>
      </c>
      <c r="CT67" s="80">
        <f t="shared" si="46"/>
        <v>0</v>
      </c>
      <c r="CU67" t="s">
        <v>84</v>
      </c>
      <c r="CV67" t="s">
        <v>73</v>
      </c>
      <c r="CW67" t="s">
        <v>86</v>
      </c>
      <c r="CX67">
        <v>2</v>
      </c>
      <c r="CY67" t="s">
        <v>83</v>
      </c>
      <c r="CZ67">
        <v>0</v>
      </c>
      <c r="DA67" s="71">
        <f t="shared" si="47"/>
        <v>1</v>
      </c>
      <c r="DB67" s="80">
        <f t="shared" si="48"/>
        <v>0</v>
      </c>
      <c r="DC67" t="s">
        <v>88</v>
      </c>
      <c r="DD67" t="s">
        <v>73</v>
      </c>
      <c r="DE67" t="s">
        <v>96</v>
      </c>
      <c r="DF67">
        <v>1</v>
      </c>
      <c r="DG67" t="s">
        <v>83</v>
      </c>
      <c r="DH67">
        <v>2</v>
      </c>
      <c r="DI67" s="71">
        <f t="shared" si="56"/>
        <v>0</v>
      </c>
      <c r="DJ67" s="80">
        <f t="shared" si="49"/>
        <v>0</v>
      </c>
      <c r="DK67" t="s">
        <v>137</v>
      </c>
      <c r="DL67" t="s">
        <v>73</v>
      </c>
      <c r="DM67" t="s">
        <v>93</v>
      </c>
      <c r="DN67">
        <v>1</v>
      </c>
      <c r="DO67" t="s">
        <v>83</v>
      </c>
      <c r="DP67">
        <v>2</v>
      </c>
      <c r="DQ67" s="71">
        <f t="shared" si="50"/>
        <v>0</v>
      </c>
      <c r="DR67" s="80">
        <f t="shared" si="51"/>
        <v>0</v>
      </c>
      <c r="DS67" s="27">
        <f t="shared" si="11"/>
        <v>0</v>
      </c>
      <c r="DT67" t="str">
        <f t="shared" si="12"/>
        <v>Niederlande</v>
      </c>
      <c r="DU67">
        <f t="shared" si="52"/>
        <v>0</v>
      </c>
      <c r="DV67" t="str">
        <f t="shared" si="13"/>
        <v>Brasilien</v>
      </c>
      <c r="DW67">
        <f t="shared" si="53"/>
        <v>0</v>
      </c>
      <c r="DX67" t="str">
        <f t="shared" si="14"/>
        <v>Argentinien</v>
      </c>
      <c r="DY67">
        <f t="shared" si="54"/>
        <v>8</v>
      </c>
      <c r="DZ67" t="str">
        <f t="shared" si="15"/>
        <v>Portugal</v>
      </c>
      <c r="EA67">
        <f t="shared" si="16"/>
        <v>0</v>
      </c>
      <c r="EB67" s="27">
        <f t="shared" si="17"/>
        <v>8</v>
      </c>
      <c r="EC67" t="s">
        <v>84</v>
      </c>
      <c r="ED67" t="s">
        <v>73</v>
      </c>
      <c r="EE67" t="s">
        <v>90</v>
      </c>
      <c r="EF67">
        <v>2</v>
      </c>
      <c r="EG67" t="s">
        <v>83</v>
      </c>
      <c r="EH67">
        <v>3</v>
      </c>
      <c r="EK67" t="s">
        <v>93</v>
      </c>
      <c r="EL67" t="s">
        <v>73</v>
      </c>
      <c r="EM67" t="s">
        <v>96</v>
      </c>
      <c r="EN67">
        <v>1</v>
      </c>
      <c r="EO67" t="s">
        <v>83</v>
      </c>
      <c r="EP67">
        <v>2</v>
      </c>
      <c r="EU67" t="s">
        <v>84</v>
      </c>
      <c r="EV67" t="s">
        <v>73</v>
      </c>
      <c r="EW67" t="s">
        <v>93</v>
      </c>
      <c r="EX67">
        <v>1</v>
      </c>
      <c r="EY67" t="s">
        <v>83</v>
      </c>
      <c r="EZ67">
        <v>2</v>
      </c>
      <c r="FC67" t="s">
        <v>90</v>
      </c>
      <c r="FD67" t="s">
        <v>73</v>
      </c>
      <c r="FE67" t="s">
        <v>96</v>
      </c>
      <c r="FF67">
        <v>1</v>
      </c>
      <c r="FG67" t="s">
        <v>83</v>
      </c>
      <c r="FH67">
        <v>2</v>
      </c>
      <c r="FL67" t="s">
        <v>84</v>
      </c>
      <c r="FN67" t="s">
        <v>93</v>
      </c>
      <c r="FP67" t="s">
        <v>90</v>
      </c>
      <c r="FR67" t="s">
        <v>96</v>
      </c>
      <c r="FU67">
        <v>0</v>
      </c>
      <c r="FX67">
        <v>0</v>
      </c>
    </row>
    <row r="68" spans="1:180" x14ac:dyDescent="0.45">
      <c r="A68" s="1">
        <v>65</v>
      </c>
      <c r="B68" s="45">
        <f t="shared" ref="B68:B131" si="57">RANK(H68,$H$4:$H$771)</f>
        <v>435</v>
      </c>
      <c r="C68" s="14" t="s">
        <v>1314</v>
      </c>
      <c r="D68" t="s">
        <v>620</v>
      </c>
      <c r="E68" s="15" t="s">
        <v>1288</v>
      </c>
      <c r="F68" s="28">
        <f>VOR!IH68</f>
        <v>157</v>
      </c>
      <c r="G68" s="27">
        <f t="shared" si="18"/>
        <v>44</v>
      </c>
      <c r="H68" s="49">
        <f t="shared" si="19"/>
        <v>201</v>
      </c>
      <c r="I68" s="14" t="s">
        <v>140</v>
      </c>
      <c r="J68" t="s">
        <v>73</v>
      </c>
      <c r="K68" t="s">
        <v>137</v>
      </c>
      <c r="L68">
        <v>0</v>
      </c>
      <c r="M68" t="s">
        <v>83</v>
      </c>
      <c r="N68">
        <v>2</v>
      </c>
      <c r="O68" s="77">
        <f t="shared" si="20"/>
        <v>0</v>
      </c>
      <c r="P68" s="80">
        <f t="shared" si="21"/>
        <v>0</v>
      </c>
      <c r="Q68" t="s">
        <v>93</v>
      </c>
      <c r="R68" t="s">
        <v>73</v>
      </c>
      <c r="S68" t="s">
        <v>87</v>
      </c>
      <c r="T68">
        <v>2</v>
      </c>
      <c r="U68" t="s">
        <v>83</v>
      </c>
      <c r="V68">
        <v>1</v>
      </c>
      <c r="W68" s="71">
        <f t="shared" si="22"/>
        <v>3</v>
      </c>
      <c r="X68" s="80">
        <f t="shared" si="23"/>
        <v>8</v>
      </c>
      <c r="Y68" s="14" t="s">
        <v>94</v>
      </c>
      <c r="Z68" t="s">
        <v>73</v>
      </c>
      <c r="AA68" t="s">
        <v>133</v>
      </c>
      <c r="AB68">
        <v>2</v>
      </c>
      <c r="AC68" t="s">
        <v>83</v>
      </c>
      <c r="AD68">
        <v>1</v>
      </c>
      <c r="AE68" s="71">
        <f t="shared" si="24"/>
        <v>1</v>
      </c>
      <c r="AF68" s="80">
        <f t="shared" ref="AF68:AF131" si="58">IF(AND(AE68=3,AB68=3,AD68=1),8,IF(AND(AE68=3,AB68-AD68=2),6,IF(AND(AE68=3,AB68&gt;AD68),4,IF(AND(AE68=1,AB68=3,AD68=1),4,IF(AND(AE68=1,AB68-AD68=2),3,IF(AND(AE68=1,AB68&gt;AD68),2,0))))))</f>
        <v>2</v>
      </c>
      <c r="AG68" s="14" t="s">
        <v>85</v>
      </c>
      <c r="AH68" t="s">
        <v>73</v>
      </c>
      <c r="AI68" t="s">
        <v>132</v>
      </c>
      <c r="AJ68">
        <v>3</v>
      </c>
      <c r="AK68" t="s">
        <v>83</v>
      </c>
      <c r="AL68">
        <v>2</v>
      </c>
      <c r="AM68" s="71">
        <f t="shared" si="25"/>
        <v>3</v>
      </c>
      <c r="AN68" s="80">
        <f t="shared" si="26"/>
        <v>4</v>
      </c>
      <c r="AO68" s="14" t="s">
        <v>130</v>
      </c>
      <c r="AP68" t="s">
        <v>73</v>
      </c>
      <c r="AQ68" t="s">
        <v>142</v>
      </c>
      <c r="AR68">
        <v>2</v>
      </c>
      <c r="AS68" t="s">
        <v>83</v>
      </c>
      <c r="AT68">
        <v>1</v>
      </c>
      <c r="AU68" s="71">
        <f t="shared" ref="AU68:AU131" si="59">IF(AND(AO68="Japan",AQ68="Kroatien"),3,IF(AO68="Japan",1,IF(AQ68="Kroatien",2,0)))</f>
        <v>0</v>
      </c>
      <c r="AV68" s="80">
        <f t="shared" si="27"/>
        <v>0</v>
      </c>
      <c r="AW68" s="14" t="s">
        <v>134</v>
      </c>
      <c r="AX68" t="s">
        <v>73</v>
      </c>
      <c r="AY68" t="s">
        <v>91</v>
      </c>
      <c r="AZ68">
        <v>2</v>
      </c>
      <c r="BA68" t="s">
        <v>83</v>
      </c>
      <c r="BB68">
        <v>0</v>
      </c>
      <c r="BC68" s="71">
        <f t="shared" si="28"/>
        <v>2</v>
      </c>
      <c r="BD68" s="80">
        <f t="shared" ref="BD68:BD131" si="60">IF(AND(BC68=3,AZ68=4,BB68=1),8,IF(AND(BC68=3,AZ68-BB68=3),6,IF(AND(BC68=3,AZ68&gt;BB68),4,IF(AND(BC68=1,AZ68=4,BB68=1),4,IF(AND(BC68=1,AZ68-BB68=3),3,IF(AND(BC68=1,AZ68&gt;BB68),2,0))))))</f>
        <v>0</v>
      </c>
      <c r="BE68" s="14" t="s">
        <v>131</v>
      </c>
      <c r="BF68" t="s">
        <v>73</v>
      </c>
      <c r="BG68" t="s">
        <v>88</v>
      </c>
      <c r="BH68">
        <v>2</v>
      </c>
      <c r="BI68" t="s">
        <v>83</v>
      </c>
      <c r="BJ68">
        <v>1</v>
      </c>
      <c r="BK68" s="71">
        <f t="shared" ref="BK68:BK131" si="61">IF(AND(BE68="Marokko",BG68="Spanien"),3,IF(BE68="Marokko",1,IF(BG68="Spanien",2,0)))</f>
        <v>0</v>
      </c>
      <c r="BL68" s="80">
        <f t="shared" si="29"/>
        <v>0</v>
      </c>
      <c r="BM68" s="14" t="s">
        <v>96</v>
      </c>
      <c r="BN68" t="s">
        <v>73</v>
      </c>
      <c r="BO68" t="s">
        <v>90</v>
      </c>
      <c r="BP68">
        <v>2</v>
      </c>
      <c r="BQ68" t="s">
        <v>83</v>
      </c>
      <c r="BR68">
        <v>1</v>
      </c>
      <c r="BS68" s="71">
        <f t="shared" si="30"/>
        <v>1</v>
      </c>
      <c r="BT68" s="80">
        <f t="shared" ref="BT68:BT131" si="62">IF(AND(BS68=3,BP68=6,BR68=1),8,IF(AND(BS68=3,BP68-BR68=5),6,IF(AND(BS68=3,BP68&gt;BR68),4,IF(AND(BS68=1,BP68=6,BR68=1),4,IF(AND(BS68=1,BP68-BR68=5),3,IF(AND(BS68=1,BP68&gt;BR68),2,0))))))</f>
        <v>2</v>
      </c>
      <c r="BU68" s="28">
        <f t="shared" si="31"/>
        <v>16</v>
      </c>
      <c r="BV68" s="14" t="str">
        <f t="shared" si="32"/>
        <v>Spanien</v>
      </c>
      <c r="BW68" s="80">
        <f t="shared" ref="BW68:BW131" si="63">IF(OR(BV68="Niederlande",BV68="Kroatien",BV68="Marokko"),7,0)</f>
        <v>0</v>
      </c>
      <c r="BX68" s="14" t="str">
        <f t="shared" si="33"/>
        <v>Schweiz</v>
      </c>
      <c r="BY68" s="80">
        <f t="shared" si="34"/>
        <v>0</v>
      </c>
      <c r="BZ68" s="14" t="str">
        <f t="shared" si="35"/>
        <v>USA</v>
      </c>
      <c r="CA68" s="80">
        <f t="shared" si="36"/>
        <v>0</v>
      </c>
      <c r="CB68" s="14" t="str">
        <f t="shared" si="37"/>
        <v>Argentinien</v>
      </c>
      <c r="CC68" s="80">
        <f t="shared" si="38"/>
        <v>7</v>
      </c>
      <c r="CD68" s="14" t="str">
        <f t="shared" si="39"/>
        <v>Belgien</v>
      </c>
      <c r="CE68" s="80">
        <f t="shared" si="40"/>
        <v>0</v>
      </c>
      <c r="CF68" s="14" t="str">
        <f t="shared" si="41"/>
        <v>Portugal</v>
      </c>
      <c r="CG68" s="80">
        <f t="shared" si="42"/>
        <v>7</v>
      </c>
      <c r="CH68" s="14" t="str">
        <f t="shared" si="43"/>
        <v>England</v>
      </c>
      <c r="CI68" s="80">
        <f t="shared" si="44"/>
        <v>7</v>
      </c>
      <c r="CJ68" s="14" t="str">
        <f t="shared" si="0"/>
        <v>Frankreich</v>
      </c>
      <c r="CK68" s="80">
        <f t="shared" si="45"/>
        <v>7</v>
      </c>
      <c r="CL68" s="27">
        <f t="shared" si="55"/>
        <v>28</v>
      </c>
      <c r="CM68" t="s">
        <v>130</v>
      </c>
      <c r="CN68" t="s">
        <v>73</v>
      </c>
      <c r="CO68" t="s">
        <v>134</v>
      </c>
      <c r="CP68">
        <v>2</v>
      </c>
      <c r="CQ68" t="s">
        <v>83</v>
      </c>
      <c r="CR68">
        <v>0</v>
      </c>
      <c r="CS68" s="71">
        <f t="shared" ref="CS68:CS131" si="64">IF(AND(CM68="Kroatien",CO68="Brasilien"),3,IF(CM68="kroatien",1,IF(CO68="Brasilien",2,0)))</f>
        <v>0</v>
      </c>
      <c r="CT68" s="80">
        <f t="shared" si="46"/>
        <v>0</v>
      </c>
      <c r="CU68" t="s">
        <v>137</v>
      </c>
      <c r="CV68" t="s">
        <v>73</v>
      </c>
      <c r="CW68" t="s">
        <v>93</v>
      </c>
      <c r="CX68">
        <v>2</v>
      </c>
      <c r="CY68" t="s">
        <v>83</v>
      </c>
      <c r="CZ68">
        <v>1</v>
      </c>
      <c r="DA68" s="71">
        <f t="shared" si="47"/>
        <v>2</v>
      </c>
      <c r="DB68" s="80">
        <f t="shared" si="48"/>
        <v>0</v>
      </c>
      <c r="DC68" t="s">
        <v>131</v>
      </c>
      <c r="DD68" t="s">
        <v>73</v>
      </c>
      <c r="DE68" t="s">
        <v>96</v>
      </c>
      <c r="DF68">
        <v>1</v>
      </c>
      <c r="DG68" t="s">
        <v>83</v>
      </c>
      <c r="DH68">
        <v>2</v>
      </c>
      <c r="DI68" s="71">
        <f t="shared" si="56"/>
        <v>0</v>
      </c>
      <c r="DJ68" s="80">
        <f t="shared" si="49"/>
        <v>0</v>
      </c>
      <c r="DK68" t="s">
        <v>85</v>
      </c>
      <c r="DL68" t="s">
        <v>73</v>
      </c>
      <c r="DM68" t="s">
        <v>94</v>
      </c>
      <c r="DN68">
        <v>2</v>
      </c>
      <c r="DO68" t="s">
        <v>83</v>
      </c>
      <c r="DP68">
        <v>1</v>
      </c>
      <c r="DQ68" s="71">
        <f t="shared" si="50"/>
        <v>3</v>
      </c>
      <c r="DR68" s="80">
        <f t="shared" si="51"/>
        <v>0</v>
      </c>
      <c r="DS68" s="27">
        <f t="shared" ref="DS68:DS131" si="65">CT68+DB68+DJ68+DR68</f>
        <v>0</v>
      </c>
      <c r="DT68" t="str">
        <f t="shared" ref="DT68:DT131" si="66">EC68</f>
        <v>USA</v>
      </c>
      <c r="DU68">
        <f t="shared" si="52"/>
        <v>0</v>
      </c>
      <c r="DV68" t="str">
        <f t="shared" ref="DV68:DV131" si="67">EE68</f>
        <v>Spanien</v>
      </c>
      <c r="DW68">
        <f t="shared" si="53"/>
        <v>0</v>
      </c>
      <c r="DX68" t="str">
        <f t="shared" ref="DX68:DX131" si="68">EK68</f>
        <v>England</v>
      </c>
      <c r="DY68">
        <f t="shared" si="54"/>
        <v>0</v>
      </c>
      <c r="DZ68" t="str">
        <f t="shared" ref="DZ68:DZ131" si="69">EM68</f>
        <v>Portugal</v>
      </c>
      <c r="EA68">
        <f t="shared" ref="EA68:EA131" si="70">IF(OR(DZ68="Kroatien",DZ68="Marokko"),8,0)</f>
        <v>0</v>
      </c>
      <c r="EB68" s="27">
        <f t="shared" ref="EB68:EB131" si="71">EA68+DY68+DW68+DU68</f>
        <v>0</v>
      </c>
      <c r="EC68" t="s">
        <v>137</v>
      </c>
      <c r="ED68" t="s">
        <v>73</v>
      </c>
      <c r="EE68" t="s">
        <v>130</v>
      </c>
      <c r="EF68">
        <v>1</v>
      </c>
      <c r="EG68" t="s">
        <v>83</v>
      </c>
      <c r="EH68">
        <v>2</v>
      </c>
      <c r="EK68" t="s">
        <v>85</v>
      </c>
      <c r="EL68" t="s">
        <v>73</v>
      </c>
      <c r="EM68" t="s">
        <v>96</v>
      </c>
      <c r="EN68">
        <v>2</v>
      </c>
      <c r="EO68" t="s">
        <v>83</v>
      </c>
      <c r="EP68">
        <v>1</v>
      </c>
      <c r="EU68" t="s">
        <v>137</v>
      </c>
      <c r="EV68" t="s">
        <v>73</v>
      </c>
      <c r="EW68" t="s">
        <v>96</v>
      </c>
      <c r="EX68">
        <v>2</v>
      </c>
      <c r="EY68" t="s">
        <v>83</v>
      </c>
      <c r="EZ68">
        <v>1</v>
      </c>
      <c r="FC68" t="s">
        <v>130</v>
      </c>
      <c r="FD68" t="s">
        <v>73</v>
      </c>
      <c r="FE68" t="s">
        <v>85</v>
      </c>
      <c r="FF68">
        <v>1</v>
      </c>
      <c r="FG68" t="s">
        <v>83</v>
      </c>
      <c r="FH68">
        <v>0</v>
      </c>
      <c r="FL68" t="s">
        <v>96</v>
      </c>
      <c r="FN68" t="s">
        <v>137</v>
      </c>
      <c r="FP68" t="s">
        <v>85</v>
      </c>
      <c r="FR68" t="s">
        <v>130</v>
      </c>
      <c r="FU68">
        <v>198</v>
      </c>
      <c r="FX68" t="s">
        <v>1315</v>
      </c>
    </row>
    <row r="69" spans="1:180" x14ac:dyDescent="0.45">
      <c r="A69" s="1">
        <v>66</v>
      </c>
      <c r="B69" s="45">
        <f t="shared" si="57"/>
        <v>718</v>
      </c>
      <c r="C69" s="14" t="s">
        <v>853</v>
      </c>
      <c r="D69" t="s">
        <v>863</v>
      </c>
      <c r="E69" s="15" t="s">
        <v>1288</v>
      </c>
      <c r="F69" s="28">
        <f>VOR!IH69</f>
        <v>117</v>
      </c>
      <c r="G69" s="27">
        <f t="shared" ref="G69:G132" si="72">BU69+CL69+DS69+EB69</f>
        <v>16</v>
      </c>
      <c r="H69" s="49">
        <f t="shared" ref="H69:H132" si="73">F69+G69</f>
        <v>133</v>
      </c>
      <c r="I69" s="14" t="s">
        <v>140</v>
      </c>
      <c r="J69" t="s">
        <v>73</v>
      </c>
      <c r="K69" t="s">
        <v>85</v>
      </c>
      <c r="L69">
        <v>2</v>
      </c>
      <c r="M69" t="s">
        <v>83</v>
      </c>
      <c r="N69">
        <v>2</v>
      </c>
      <c r="O69" s="77">
        <f t="shared" ref="O69:O132" si="74">IF(AND(I69="Niederlande",K69="USA"),3,IF(I69="Niederlande",1,IF(K69="""USA",2,0)))</f>
        <v>0</v>
      </c>
      <c r="P69" s="80">
        <f t="shared" ref="P69:P132" si="75">IF(AND(O69=3,L69=3,N69=1),8,IF(AND(O69=3,L69-N69=2),6,IF(AND(O69=3,L69&gt;N69),4,IF(AND(O69=1,L69=3,N69=1),4,IF(AND(O69=1,L69-N69=2),3,IF(AND(O69=1,L69&gt;N69),2,0))))))</f>
        <v>0</v>
      </c>
      <c r="Q69" t="s">
        <v>133</v>
      </c>
      <c r="R69" t="s">
        <v>73</v>
      </c>
      <c r="S69" t="s">
        <v>87</v>
      </c>
      <c r="T69">
        <v>3</v>
      </c>
      <c r="U69" t="s">
        <v>83</v>
      </c>
      <c r="V69">
        <v>2</v>
      </c>
      <c r="W69" s="71">
        <f t="shared" ref="W69:W132" si="76">IF(AND(Q69="Argentinien",S69="Australien"),3,IF(Q69="Argentinien",1,IF(S69="Australien",2,0)))</f>
        <v>2</v>
      </c>
      <c r="X69" s="80">
        <f t="shared" ref="X69:X132" si="77">IF(AND(W69=3,T69=2,V69=1),8,IF(AND(W69=3,T69-V69=1),6,IF(AND(W69=3,T69&gt;V69),4,IF(AND(W69=1,T69=2,V69=1),4,IF(AND(W69=1,T69-V69=1),3,IF(AND(W69=1,T69&gt;V69),2,0))))))</f>
        <v>0</v>
      </c>
      <c r="Y69" s="14" t="s">
        <v>94</v>
      </c>
      <c r="Z69" t="s">
        <v>73</v>
      </c>
      <c r="AA69" t="s">
        <v>93</v>
      </c>
      <c r="AB69">
        <v>2</v>
      </c>
      <c r="AC69" t="s">
        <v>83</v>
      </c>
      <c r="AD69">
        <v>1</v>
      </c>
      <c r="AE69" s="71">
        <f t="shared" ref="AE69:AE132" si="78">IF(AND(Y69="Frankreich",AA69="Polen"),3,IF(Y69="Frankreich",1,IF(AA69="Polen",2,0)))</f>
        <v>1</v>
      </c>
      <c r="AF69" s="80">
        <f t="shared" si="58"/>
        <v>2</v>
      </c>
      <c r="AG69" s="14" t="s">
        <v>137</v>
      </c>
      <c r="AH69" t="s">
        <v>73</v>
      </c>
      <c r="AI69" t="s">
        <v>136</v>
      </c>
      <c r="AJ69">
        <v>3</v>
      </c>
      <c r="AK69" t="s">
        <v>83</v>
      </c>
      <c r="AL69">
        <v>2</v>
      </c>
      <c r="AM69" s="71">
        <f t="shared" ref="AM69:AM132" si="79">(IF(AND(AG69="England",AI69="Senegal"),3,IF(AG69="England",1,IF(AI69="Senegal",2,0))))</f>
        <v>0</v>
      </c>
      <c r="AN69" s="80">
        <f t="shared" ref="AN69:AN132" si="80">IF(AND(AM69=3,AJ69=3,AL69=0),8,IF(AND(AM69=3,AJ69-AL69=3),6,IF(AND(AM69=3,AJ69&gt;AL69),4,IF(AND(AM69=1,AJ69=3,AL69=0),4,IF(AND(AM69=1,AJ69-AL69=3),3,IF(AND(AM69=1,AJ69&gt;AL69),2,0))))))</f>
        <v>0</v>
      </c>
      <c r="AO69" s="14" t="s">
        <v>130</v>
      </c>
      <c r="AP69" t="s">
        <v>73</v>
      </c>
      <c r="AQ69" t="s">
        <v>95</v>
      </c>
      <c r="AR69">
        <v>3</v>
      </c>
      <c r="AS69" t="s">
        <v>83</v>
      </c>
      <c r="AT69">
        <v>2</v>
      </c>
      <c r="AU69" s="71">
        <f t="shared" si="59"/>
        <v>2</v>
      </c>
      <c r="AV69" s="80">
        <f t="shared" ref="AV69:AV132" si="81">IF(AND(AU69=3,AR69=1,AT69=2),8,IF(AND(AU69=3,AR69-AT69=-1),6,IF(AND(AU69=3,AR69&lt;AT69),4,IF(AND(AU69=2,AR69=1,AT69=2),4,IF(AND(AU69=2,AR69-AT69=-1),3,IF(AND(AU69=2,AR69&lt;AT69),2,0))))))</f>
        <v>0</v>
      </c>
      <c r="AW69" s="14" t="s">
        <v>166</v>
      </c>
      <c r="AX69" t="s">
        <v>73</v>
      </c>
      <c r="AY69" t="s">
        <v>138</v>
      </c>
      <c r="AZ69">
        <v>3</v>
      </c>
      <c r="BA69" t="s">
        <v>83</v>
      </c>
      <c r="BB69">
        <v>2</v>
      </c>
      <c r="BC69" s="71">
        <f t="shared" ref="BC69:BC132" si="82">IF(AND(AW69="Brasilien",AY69="Südkorea"),3,IF(AW69="Brasilien",1,IF(AY69="Südkorea",2,0)))</f>
        <v>0</v>
      </c>
      <c r="BD69" s="80">
        <f t="shared" si="60"/>
        <v>0</v>
      </c>
      <c r="BE69" s="14" t="s">
        <v>89</v>
      </c>
      <c r="BF69" t="s">
        <v>73</v>
      </c>
      <c r="BG69" t="s">
        <v>141</v>
      </c>
      <c r="BH69">
        <v>2</v>
      </c>
      <c r="BI69" t="s">
        <v>83</v>
      </c>
      <c r="BJ69">
        <v>2</v>
      </c>
      <c r="BK69" s="71">
        <f t="shared" si="61"/>
        <v>1</v>
      </c>
      <c r="BL69" s="80">
        <f t="shared" ref="BL69:BL132" si="83">IF(AND(BK69=3,BH69=1,BJ69=0),8,IF(AND(BK69=3,BH69-BJ69=1),6,IF(AND(BK69=3,BH69&gt;BJ69),4,IF(AND(BK69=1,BH69=1,BJ69=0),4,IF(AND(BK69=1,BH69-BJ69=1),3,IF(AND(BK69=1,BH69&gt;BJ69),2,0))))))</f>
        <v>0</v>
      </c>
      <c r="BM69" s="14" t="s">
        <v>91</v>
      </c>
      <c r="BN69" t="s">
        <v>73</v>
      </c>
      <c r="BO69" t="s">
        <v>150</v>
      </c>
      <c r="BP69">
        <v>3</v>
      </c>
      <c r="BQ69" t="s">
        <v>83</v>
      </c>
      <c r="BR69">
        <v>2</v>
      </c>
      <c r="BS69" s="71">
        <f t="shared" ref="BS69:BS132" si="84">IF(AND(BM69="Portugal",BO69="Schweiz"),3,IF(BM69="Portugal",1,IF(BO69="Schweiz",2,0)))</f>
        <v>0</v>
      </c>
      <c r="BT69" s="80">
        <f t="shared" si="62"/>
        <v>0</v>
      </c>
      <c r="BU69" s="28">
        <f t="shared" ref="BU69:BU132" si="85">BT69+BL69+BD69+AV69+AN69+AF69+X69+P69</f>
        <v>2</v>
      </c>
      <c r="BV69" s="14" t="str">
        <f t="shared" ref="BV69:BV132" si="86">CM69</f>
        <v>Spanien</v>
      </c>
      <c r="BW69" s="80">
        <f t="shared" si="63"/>
        <v>0</v>
      </c>
      <c r="BX69" s="14" t="str">
        <f t="shared" ref="BX69:BX132" si="87">CO69</f>
        <v>Kamerun</v>
      </c>
      <c r="BY69" s="80">
        <f t="shared" ref="BY69:BY132" si="88">IF(OR(BX69="Niederlande",BX69="Brasilien",BX69="Portugal"),7,0)</f>
        <v>0</v>
      </c>
      <c r="BZ69" s="14" t="str">
        <f t="shared" ref="BZ69:BZ132" si="89">CU69</f>
        <v>England</v>
      </c>
      <c r="CA69" s="80">
        <f t="shared" ref="CA69:CA132" si="90">IF(OR(BZ69="Niederlande",BZ69="England"),7,0)</f>
        <v>7</v>
      </c>
      <c r="CB69" s="14" t="str">
        <f t="shared" ref="CB69:CB132" si="91">CW69</f>
        <v>Mexiko</v>
      </c>
      <c r="CC69" s="80">
        <f t="shared" ref="CC69:CC132" si="92">IF(OR(CB69="Argentinien",CB69="Frankreich"),7,0)</f>
        <v>0</v>
      </c>
      <c r="CD69" s="14" t="str">
        <f t="shared" ref="CD69:CD132" si="93">DC69</f>
        <v>Costa Rica</v>
      </c>
      <c r="CE69" s="80">
        <f t="shared" ref="CE69:CE132" si="94">IF(OR(CD69="Kroatien",CD69="Marokko"),7,0)</f>
        <v>0</v>
      </c>
      <c r="CF69" s="14" t="str">
        <f t="shared" ref="CF69:CF132" si="95">DE69</f>
        <v>Südkorea</v>
      </c>
      <c r="CG69" s="80">
        <f t="shared" ref="CG69:CG132" si="96">IF(OR(CF69="Niederlande",CF69="Brasilien",CF69="Portugal"),7,0)</f>
        <v>0</v>
      </c>
      <c r="CH69" s="14" t="str">
        <f t="shared" ref="CH69:CH132" si="97">DK69</f>
        <v>USA</v>
      </c>
      <c r="CI69" s="80">
        <f t="shared" ref="CI69:CI132" si="98">IF(OR(CH69="Niederlande",CH69="England"),7,0)</f>
        <v>0</v>
      </c>
      <c r="CJ69" s="14" t="str">
        <f t="shared" ref="CJ69:CJ132" si="99">DM69</f>
        <v>Frankreich</v>
      </c>
      <c r="CK69" s="80">
        <f t="shared" ref="CK69:CK132" si="100">IF(OR(CJ69="Niederlande",CJ69="Argentinien",CJ69="Frankreich"),7,0)</f>
        <v>7</v>
      </c>
      <c r="CL69" s="27">
        <f t="shared" si="55"/>
        <v>14</v>
      </c>
      <c r="CM69" t="s">
        <v>130</v>
      </c>
      <c r="CN69" t="s">
        <v>73</v>
      </c>
      <c r="CO69" t="s">
        <v>166</v>
      </c>
      <c r="CP69">
        <v>3</v>
      </c>
      <c r="CQ69" t="s">
        <v>83</v>
      </c>
      <c r="CR69">
        <v>2</v>
      </c>
      <c r="CS69" s="71">
        <f t="shared" si="64"/>
        <v>0</v>
      </c>
      <c r="CT69" s="80">
        <f t="shared" ref="CT69:CT132" si="101">IF(AND(CS69=3,CP69=2,CR69=1),8,IF(AND(CS69=3,CP69-CR69=1),6,IF(AND(CS69=3,CP69&gt;CR69),4,IF(AND(CS69=1,CP69=2,CR69=1),4,IF(AND(CS69=1,CP69-CR69=1),3,IF(AND(CS69=1,CP69&gt;CR69),2,0))))))</f>
        <v>0</v>
      </c>
      <c r="CU69" t="s">
        <v>85</v>
      </c>
      <c r="CV69" t="s">
        <v>73</v>
      </c>
      <c r="CW69" t="s">
        <v>133</v>
      </c>
      <c r="CX69">
        <v>2</v>
      </c>
      <c r="CY69" t="s">
        <v>83</v>
      </c>
      <c r="CZ69">
        <v>3</v>
      </c>
      <c r="DA69" s="71">
        <f t="shared" ref="DA69:DA132" si="102">IF(AND(CU69="Niederlande",CW69="Argentinien"),3,IF(CU69="Niederlande",1,IF(CW69="Argentinien",2,0)))</f>
        <v>0</v>
      </c>
      <c r="DB69" s="80">
        <f t="shared" ref="DB69:DB132" si="103">IF(AND(DA69=3,CX69=2,CZ69=3),8,IF(AND(DA69=3,CX69-CZ69=-1),6,IF(AND(DA69=3,CX69&lt;CZ69),4,IF(AND(DA69=2,CX69=2,CZ69=3),4,IF(AND(DA69=2,CX69-CZ69=-1),3,IF(AND(DA69=2,CX69&lt;CZ69),2,0))))))</f>
        <v>0</v>
      </c>
      <c r="DC69" t="s">
        <v>141</v>
      </c>
      <c r="DD69" t="s">
        <v>73</v>
      </c>
      <c r="DE69" t="s">
        <v>91</v>
      </c>
      <c r="DF69">
        <v>3</v>
      </c>
      <c r="DG69" t="s">
        <v>83</v>
      </c>
      <c r="DH69">
        <v>2</v>
      </c>
      <c r="DI69" s="71">
        <f t="shared" si="56"/>
        <v>0</v>
      </c>
      <c r="DJ69" s="80">
        <f t="shared" ref="DJ69:DJ132" si="104">IF(AND(DI69=3,DF69=1,DH69=0),8,IF(AND(DI69=3,DF69-DH69=1),6,IF(AND(DI69=3,DF69&gt;DH69),4,IF(AND(DI69=1,DF69=1,DH69=0),4,IF(AND(DI69=1,DF69-DH69=1),3,IF(AND(DI69=1,DF69&gt;DH69),2,0))))))</f>
        <v>0</v>
      </c>
      <c r="DK69" t="s">
        <v>137</v>
      </c>
      <c r="DL69" t="s">
        <v>73</v>
      </c>
      <c r="DM69" t="s">
        <v>94</v>
      </c>
      <c r="DN69">
        <v>3</v>
      </c>
      <c r="DO69" t="s">
        <v>83</v>
      </c>
      <c r="DP69">
        <v>1</v>
      </c>
      <c r="DQ69" s="71">
        <f t="shared" ref="DQ69:DQ132" si="105">IF(AND(DK69="England",DM69="Frankreich"),3,IF(DK69="England",1,IF(DM69="Frankreich",2,0)))</f>
        <v>2</v>
      </c>
      <c r="DR69" s="80">
        <f t="shared" ref="DR69:DR132" si="106">IF(AND(DQ69=3,DN69=1,DP69=2),8,IF(AND(DQ69=3,DN69-DP69=-1),6,IF(AND(DQ69=3,DN69&lt;DP69),4,IF(AND(DQ69=2,DN69=1,DP69=2),4,IF(AND(DQ69=2,DN69-DP69=-1),3,IF(AND(DQ69=2,DN69&lt;DP69),2,0))))))</f>
        <v>0</v>
      </c>
      <c r="DS69" s="27">
        <f t="shared" si="65"/>
        <v>0</v>
      </c>
      <c r="DT69" t="str">
        <f t="shared" si="66"/>
        <v>Mexiko</v>
      </c>
      <c r="DU69">
        <f t="shared" ref="DU69:DU132" si="107">IF(OR(DT69="Argentinien",DT69="Frankreich"),8,0)</f>
        <v>0</v>
      </c>
      <c r="DV69" t="str">
        <f t="shared" si="67"/>
        <v>Spanien</v>
      </c>
      <c r="DW69">
        <f t="shared" ref="DW69:DW132" si="108">IF(OR(DV69="Kroatien",DV69="Marokko"),8,0)</f>
        <v>0</v>
      </c>
      <c r="DX69" t="str">
        <f t="shared" si="68"/>
        <v>USA</v>
      </c>
      <c r="DY69">
        <f t="shared" ref="DY69:DY132" si="109">IF(OR(DX69="Argentinien",DX69="Frankreich"),8,0)</f>
        <v>0</v>
      </c>
      <c r="DZ69" t="str">
        <f t="shared" si="69"/>
        <v>Costa Rica</v>
      </c>
      <c r="EA69">
        <f t="shared" si="70"/>
        <v>0</v>
      </c>
      <c r="EB69" s="27">
        <f t="shared" si="71"/>
        <v>0</v>
      </c>
      <c r="EC69" t="s">
        <v>133</v>
      </c>
      <c r="ED69" t="s">
        <v>73</v>
      </c>
      <c r="EE69" t="s">
        <v>130</v>
      </c>
      <c r="EF69">
        <v>4</v>
      </c>
      <c r="EG69" t="s">
        <v>83</v>
      </c>
      <c r="EH69">
        <v>2</v>
      </c>
      <c r="EK69" t="s">
        <v>137</v>
      </c>
      <c r="EL69" t="s">
        <v>73</v>
      </c>
      <c r="EM69" t="s">
        <v>141</v>
      </c>
      <c r="EN69">
        <v>3</v>
      </c>
      <c r="EO69" t="s">
        <v>83</v>
      </c>
      <c r="EP69">
        <v>2</v>
      </c>
      <c r="EU69" t="s">
        <v>130</v>
      </c>
      <c r="EV69" t="s">
        <v>73</v>
      </c>
      <c r="EW69" t="s">
        <v>141</v>
      </c>
      <c r="EX69">
        <v>3</v>
      </c>
      <c r="EY69" t="s">
        <v>83</v>
      </c>
      <c r="EZ69">
        <v>2</v>
      </c>
      <c r="FC69" t="s">
        <v>133</v>
      </c>
      <c r="FD69" t="s">
        <v>73</v>
      </c>
      <c r="FE69" t="s">
        <v>137</v>
      </c>
      <c r="FF69">
        <v>4</v>
      </c>
      <c r="FG69" t="s">
        <v>83</v>
      </c>
      <c r="FH69">
        <v>2</v>
      </c>
      <c r="FL69" t="s">
        <v>141</v>
      </c>
      <c r="FN69" t="s">
        <v>130</v>
      </c>
      <c r="FP69" t="s">
        <v>137</v>
      </c>
      <c r="FR69" t="s">
        <v>133</v>
      </c>
      <c r="FU69">
        <v>137</v>
      </c>
      <c r="FX69" t="s">
        <v>1316</v>
      </c>
    </row>
    <row r="70" spans="1:180" x14ac:dyDescent="0.45">
      <c r="A70" s="1">
        <v>67</v>
      </c>
      <c r="B70" s="45">
        <f t="shared" si="57"/>
        <v>102</v>
      </c>
      <c r="C70" s="14" t="s">
        <v>885</v>
      </c>
      <c r="D70" t="s">
        <v>1317</v>
      </c>
      <c r="E70" s="15" t="s">
        <v>1288</v>
      </c>
      <c r="F70" s="28">
        <f>VOR!IH70</f>
        <v>180</v>
      </c>
      <c r="G70" s="27">
        <f t="shared" si="72"/>
        <v>76</v>
      </c>
      <c r="H70" s="49">
        <f t="shared" si="73"/>
        <v>256</v>
      </c>
      <c r="I70" s="14" t="s">
        <v>84</v>
      </c>
      <c r="J70" t="s">
        <v>73</v>
      </c>
      <c r="K70" t="s">
        <v>85</v>
      </c>
      <c r="L70">
        <v>1</v>
      </c>
      <c r="M70" t="s">
        <v>83</v>
      </c>
      <c r="N70">
        <v>2</v>
      </c>
      <c r="O70" s="77">
        <f t="shared" si="74"/>
        <v>1</v>
      </c>
      <c r="P70" s="80">
        <f t="shared" si="75"/>
        <v>0</v>
      </c>
      <c r="Q70" t="s">
        <v>93</v>
      </c>
      <c r="R70" t="s">
        <v>73</v>
      </c>
      <c r="S70" t="s">
        <v>87</v>
      </c>
      <c r="T70">
        <v>2</v>
      </c>
      <c r="U70" t="s">
        <v>83</v>
      </c>
      <c r="V70">
        <v>1</v>
      </c>
      <c r="W70" s="71">
        <f t="shared" si="76"/>
        <v>3</v>
      </c>
      <c r="X70" s="80">
        <f t="shared" si="77"/>
        <v>8</v>
      </c>
      <c r="Y70" s="14" t="s">
        <v>94</v>
      </c>
      <c r="Z70" t="s">
        <v>73</v>
      </c>
      <c r="AA70" t="s">
        <v>86</v>
      </c>
      <c r="AB70">
        <v>2</v>
      </c>
      <c r="AC70" t="s">
        <v>83</v>
      </c>
      <c r="AD70">
        <v>1</v>
      </c>
      <c r="AE70" s="71">
        <f t="shared" si="78"/>
        <v>3</v>
      </c>
      <c r="AF70" s="80">
        <f t="shared" si="58"/>
        <v>4</v>
      </c>
      <c r="AG70" s="14" t="s">
        <v>137</v>
      </c>
      <c r="AH70" t="s">
        <v>73</v>
      </c>
      <c r="AI70" t="s">
        <v>136</v>
      </c>
      <c r="AJ70">
        <v>2</v>
      </c>
      <c r="AK70" t="s">
        <v>83</v>
      </c>
      <c r="AL70">
        <v>1</v>
      </c>
      <c r="AM70" s="71">
        <f t="shared" si="79"/>
        <v>0</v>
      </c>
      <c r="AN70" s="80">
        <f t="shared" si="80"/>
        <v>0</v>
      </c>
      <c r="AO70" s="14" t="s">
        <v>130</v>
      </c>
      <c r="AP70" t="s">
        <v>73</v>
      </c>
      <c r="AQ70" t="s">
        <v>95</v>
      </c>
      <c r="AR70">
        <v>2</v>
      </c>
      <c r="AS70" t="s">
        <v>83</v>
      </c>
      <c r="AT70">
        <v>1</v>
      </c>
      <c r="AU70" s="71">
        <f t="shared" si="59"/>
        <v>2</v>
      </c>
      <c r="AV70" s="80">
        <f t="shared" si="81"/>
        <v>0</v>
      </c>
      <c r="AW70" s="14" t="s">
        <v>90</v>
      </c>
      <c r="AX70" t="s">
        <v>73</v>
      </c>
      <c r="AY70" t="s">
        <v>135</v>
      </c>
      <c r="AZ70">
        <v>2</v>
      </c>
      <c r="BA70" t="s">
        <v>83</v>
      </c>
      <c r="BB70">
        <v>1</v>
      </c>
      <c r="BC70" s="71">
        <f t="shared" si="82"/>
        <v>1</v>
      </c>
      <c r="BD70" s="80">
        <f t="shared" si="60"/>
        <v>2</v>
      </c>
      <c r="BE70" s="14" t="s">
        <v>131</v>
      </c>
      <c r="BF70" t="s">
        <v>73</v>
      </c>
      <c r="BG70" t="s">
        <v>165</v>
      </c>
      <c r="BH70">
        <v>1</v>
      </c>
      <c r="BI70" t="s">
        <v>83</v>
      </c>
      <c r="BJ70">
        <v>2</v>
      </c>
      <c r="BK70" s="71">
        <f t="shared" si="61"/>
        <v>0</v>
      </c>
      <c r="BL70" s="80">
        <f t="shared" si="83"/>
        <v>0</v>
      </c>
      <c r="BM70" s="14" t="s">
        <v>96</v>
      </c>
      <c r="BN70" t="s">
        <v>73</v>
      </c>
      <c r="BO70" t="s">
        <v>134</v>
      </c>
      <c r="BP70">
        <v>2</v>
      </c>
      <c r="BQ70" t="s">
        <v>83</v>
      </c>
      <c r="BR70">
        <v>1</v>
      </c>
      <c r="BS70" s="71">
        <f t="shared" si="84"/>
        <v>3</v>
      </c>
      <c r="BT70" s="80">
        <f t="shared" si="62"/>
        <v>4</v>
      </c>
      <c r="BU70" s="28">
        <f t="shared" si="85"/>
        <v>18</v>
      </c>
      <c r="BV70" s="14" t="str">
        <f t="shared" si="86"/>
        <v>Spanien</v>
      </c>
      <c r="BW70" s="80">
        <f t="shared" si="63"/>
        <v>0</v>
      </c>
      <c r="BX70" s="14" t="str">
        <f t="shared" si="87"/>
        <v>Brasilien</v>
      </c>
      <c r="BY70" s="80">
        <f t="shared" si="88"/>
        <v>7</v>
      </c>
      <c r="BZ70" s="14" t="str">
        <f t="shared" si="89"/>
        <v>England</v>
      </c>
      <c r="CA70" s="80">
        <f t="shared" si="90"/>
        <v>7</v>
      </c>
      <c r="CB70" s="14" t="str">
        <f t="shared" si="91"/>
        <v>Argentinien</v>
      </c>
      <c r="CC70" s="80">
        <f t="shared" si="92"/>
        <v>7</v>
      </c>
      <c r="CD70" s="14" t="str">
        <f t="shared" si="93"/>
        <v>Japan</v>
      </c>
      <c r="CE70" s="80">
        <f t="shared" si="94"/>
        <v>0</v>
      </c>
      <c r="CF70" s="14" t="str">
        <f t="shared" si="95"/>
        <v>Portugal</v>
      </c>
      <c r="CG70" s="80">
        <f t="shared" si="96"/>
        <v>7</v>
      </c>
      <c r="CH70" s="14" t="str">
        <f t="shared" si="97"/>
        <v>USA</v>
      </c>
      <c r="CI70" s="80">
        <f t="shared" si="98"/>
        <v>0</v>
      </c>
      <c r="CJ70" s="14" t="str">
        <f t="shared" si="99"/>
        <v>Frankreich</v>
      </c>
      <c r="CK70" s="80">
        <f t="shared" si="100"/>
        <v>7</v>
      </c>
      <c r="CL70" s="27">
        <f t="shared" si="55"/>
        <v>35</v>
      </c>
      <c r="CM70" t="s">
        <v>130</v>
      </c>
      <c r="CN70" t="s">
        <v>73</v>
      </c>
      <c r="CO70" t="s">
        <v>90</v>
      </c>
      <c r="CP70">
        <v>2</v>
      </c>
      <c r="CQ70" t="s">
        <v>83</v>
      </c>
      <c r="CR70">
        <v>1</v>
      </c>
      <c r="CS70" s="71">
        <f t="shared" si="64"/>
        <v>2</v>
      </c>
      <c r="CT70" s="80">
        <f t="shared" si="101"/>
        <v>0</v>
      </c>
      <c r="CU70" t="s">
        <v>85</v>
      </c>
      <c r="CV70" t="s">
        <v>73</v>
      </c>
      <c r="CW70" t="s">
        <v>93</v>
      </c>
      <c r="CX70">
        <v>1</v>
      </c>
      <c r="CY70" t="s">
        <v>83</v>
      </c>
      <c r="CZ70">
        <v>2</v>
      </c>
      <c r="DA70" s="71">
        <f t="shared" si="102"/>
        <v>2</v>
      </c>
      <c r="DB70" s="80">
        <f t="shared" si="103"/>
        <v>3</v>
      </c>
      <c r="DC70" t="s">
        <v>165</v>
      </c>
      <c r="DD70" t="s">
        <v>73</v>
      </c>
      <c r="DE70" t="s">
        <v>96</v>
      </c>
      <c r="DF70">
        <v>0</v>
      </c>
      <c r="DG70" t="s">
        <v>83</v>
      </c>
      <c r="DH70">
        <v>1</v>
      </c>
      <c r="DI70" s="71">
        <f t="shared" si="56"/>
        <v>0</v>
      </c>
      <c r="DJ70" s="80">
        <f t="shared" si="104"/>
        <v>0</v>
      </c>
      <c r="DK70" t="s">
        <v>137</v>
      </c>
      <c r="DL70" t="s">
        <v>73</v>
      </c>
      <c r="DM70" t="s">
        <v>94</v>
      </c>
      <c r="DN70">
        <v>1</v>
      </c>
      <c r="DO70" t="s">
        <v>83</v>
      </c>
      <c r="DP70">
        <v>2</v>
      </c>
      <c r="DQ70" s="71">
        <f t="shared" si="105"/>
        <v>2</v>
      </c>
      <c r="DR70" s="80">
        <f t="shared" si="106"/>
        <v>4</v>
      </c>
      <c r="DS70" s="27">
        <f t="shared" si="65"/>
        <v>7</v>
      </c>
      <c r="DT70" t="str">
        <f t="shared" si="66"/>
        <v>Argentinien</v>
      </c>
      <c r="DU70">
        <f t="shared" si="107"/>
        <v>8</v>
      </c>
      <c r="DV70" t="str">
        <f t="shared" si="67"/>
        <v>Spanien</v>
      </c>
      <c r="DW70">
        <f t="shared" si="108"/>
        <v>0</v>
      </c>
      <c r="DX70" t="str">
        <f t="shared" si="68"/>
        <v>Frankreich</v>
      </c>
      <c r="DY70">
        <f t="shared" si="109"/>
        <v>8</v>
      </c>
      <c r="DZ70" t="str">
        <f t="shared" si="69"/>
        <v>Portugal</v>
      </c>
      <c r="EA70">
        <f t="shared" si="70"/>
        <v>0</v>
      </c>
      <c r="EB70" s="27">
        <f t="shared" si="71"/>
        <v>16</v>
      </c>
      <c r="EC70" t="s">
        <v>93</v>
      </c>
      <c r="ED70" t="s">
        <v>73</v>
      </c>
      <c r="EE70" t="s">
        <v>130</v>
      </c>
      <c r="EF70">
        <v>2</v>
      </c>
      <c r="EG70" t="s">
        <v>83</v>
      </c>
      <c r="EH70">
        <v>1</v>
      </c>
      <c r="EK70" t="s">
        <v>94</v>
      </c>
      <c r="EL70" t="s">
        <v>73</v>
      </c>
      <c r="EM70" t="s">
        <v>96</v>
      </c>
      <c r="EN70">
        <v>2</v>
      </c>
      <c r="EO70" t="s">
        <v>83</v>
      </c>
      <c r="EP70">
        <v>1</v>
      </c>
      <c r="EU70" t="s">
        <v>130</v>
      </c>
      <c r="EV70" t="s">
        <v>73</v>
      </c>
      <c r="EW70" t="s">
        <v>96</v>
      </c>
      <c r="EX70">
        <v>2</v>
      </c>
      <c r="EY70" t="s">
        <v>83</v>
      </c>
      <c r="EZ70">
        <v>1</v>
      </c>
      <c r="FC70" t="s">
        <v>93</v>
      </c>
      <c r="FD70" t="s">
        <v>73</v>
      </c>
      <c r="FE70" t="s">
        <v>94</v>
      </c>
      <c r="FF70">
        <v>1</v>
      </c>
      <c r="FG70" t="s">
        <v>83</v>
      </c>
      <c r="FH70">
        <v>0</v>
      </c>
      <c r="FL70" t="s">
        <v>96</v>
      </c>
      <c r="FN70" t="s">
        <v>130</v>
      </c>
      <c r="FP70" t="s">
        <v>94</v>
      </c>
      <c r="FR70" t="s">
        <v>93</v>
      </c>
      <c r="FU70">
        <v>196</v>
      </c>
      <c r="FX70" t="s">
        <v>178</v>
      </c>
    </row>
    <row r="71" spans="1:180" x14ac:dyDescent="0.45">
      <c r="A71" s="1">
        <v>68</v>
      </c>
      <c r="B71" s="45">
        <f t="shared" si="57"/>
        <v>534</v>
      </c>
      <c r="C71" s="14" t="s">
        <v>1318</v>
      </c>
      <c r="D71" t="s">
        <v>1319</v>
      </c>
      <c r="E71" s="15" t="s">
        <v>1288</v>
      </c>
      <c r="F71" s="28">
        <f>VOR!IH71</f>
        <v>132</v>
      </c>
      <c r="G71" s="27">
        <f t="shared" si="72"/>
        <v>52</v>
      </c>
      <c r="H71" s="49">
        <f t="shared" si="73"/>
        <v>184</v>
      </c>
      <c r="I71" s="14" t="s">
        <v>84</v>
      </c>
      <c r="J71" t="s">
        <v>73</v>
      </c>
      <c r="K71" t="s">
        <v>137</v>
      </c>
      <c r="L71">
        <v>3</v>
      </c>
      <c r="M71" t="s">
        <v>83</v>
      </c>
      <c r="N71">
        <v>2</v>
      </c>
      <c r="O71" s="77">
        <f t="shared" si="74"/>
        <v>3</v>
      </c>
      <c r="P71" s="80">
        <f t="shared" si="75"/>
        <v>4</v>
      </c>
      <c r="Q71" t="s">
        <v>133</v>
      </c>
      <c r="R71" t="s">
        <v>73</v>
      </c>
      <c r="S71" t="s">
        <v>164</v>
      </c>
      <c r="T71">
        <v>4</v>
      </c>
      <c r="U71" t="s">
        <v>83</v>
      </c>
      <c r="V71">
        <v>2</v>
      </c>
      <c r="W71" s="71">
        <f t="shared" si="76"/>
        <v>0</v>
      </c>
      <c r="X71" s="80">
        <f t="shared" si="77"/>
        <v>0</v>
      </c>
      <c r="Y71" s="14" t="s">
        <v>94</v>
      </c>
      <c r="Z71" t="s">
        <v>73</v>
      </c>
      <c r="AA71" t="s">
        <v>86</v>
      </c>
      <c r="AB71">
        <v>4</v>
      </c>
      <c r="AC71" t="s">
        <v>83</v>
      </c>
      <c r="AD71">
        <v>3</v>
      </c>
      <c r="AE71" s="71">
        <f t="shared" si="78"/>
        <v>3</v>
      </c>
      <c r="AF71" s="80">
        <f t="shared" si="58"/>
        <v>4</v>
      </c>
      <c r="AG71" s="14" t="s">
        <v>85</v>
      </c>
      <c r="AH71" t="s">
        <v>73</v>
      </c>
      <c r="AI71" t="s">
        <v>140</v>
      </c>
      <c r="AJ71">
        <v>4</v>
      </c>
      <c r="AK71" t="s">
        <v>83</v>
      </c>
      <c r="AL71">
        <v>3</v>
      </c>
      <c r="AM71" s="71">
        <f t="shared" si="79"/>
        <v>1</v>
      </c>
      <c r="AN71" s="80">
        <f t="shared" si="80"/>
        <v>2</v>
      </c>
      <c r="AO71" s="14" t="s">
        <v>141</v>
      </c>
      <c r="AP71" t="s">
        <v>73</v>
      </c>
      <c r="AQ71" t="s">
        <v>89</v>
      </c>
      <c r="AR71">
        <v>3</v>
      </c>
      <c r="AS71" t="s">
        <v>83</v>
      </c>
      <c r="AT71">
        <v>2</v>
      </c>
      <c r="AU71" s="71">
        <f t="shared" si="59"/>
        <v>0</v>
      </c>
      <c r="AV71" s="80">
        <f t="shared" si="81"/>
        <v>0</v>
      </c>
      <c r="AW71" s="14" t="s">
        <v>90</v>
      </c>
      <c r="AX71" t="s">
        <v>73</v>
      </c>
      <c r="AY71" t="s">
        <v>96</v>
      </c>
      <c r="AZ71">
        <v>3</v>
      </c>
      <c r="BA71" t="s">
        <v>83</v>
      </c>
      <c r="BB71">
        <v>4</v>
      </c>
      <c r="BC71" s="71">
        <f t="shared" si="82"/>
        <v>1</v>
      </c>
      <c r="BD71" s="80">
        <f t="shared" si="60"/>
        <v>0</v>
      </c>
      <c r="BE71" s="14" t="s">
        <v>142</v>
      </c>
      <c r="BF71" t="s">
        <v>73</v>
      </c>
      <c r="BG71" t="s">
        <v>165</v>
      </c>
      <c r="BH71">
        <v>4</v>
      </c>
      <c r="BI71" t="s">
        <v>83</v>
      </c>
      <c r="BJ71">
        <v>3</v>
      </c>
      <c r="BK71" s="71">
        <f t="shared" si="61"/>
        <v>0</v>
      </c>
      <c r="BL71" s="80">
        <f t="shared" si="83"/>
        <v>0</v>
      </c>
      <c r="BM71" s="14" t="s">
        <v>91</v>
      </c>
      <c r="BN71" t="s">
        <v>73</v>
      </c>
      <c r="BO71" t="s">
        <v>150</v>
      </c>
      <c r="BP71">
        <v>2</v>
      </c>
      <c r="BQ71" t="s">
        <v>83</v>
      </c>
      <c r="BR71">
        <v>3</v>
      </c>
      <c r="BS71" s="71">
        <f t="shared" si="84"/>
        <v>0</v>
      </c>
      <c r="BT71" s="80">
        <f t="shared" si="62"/>
        <v>0</v>
      </c>
      <c r="BU71" s="28">
        <f t="shared" si="85"/>
        <v>10</v>
      </c>
      <c r="BV71" s="14" t="str">
        <f t="shared" si="86"/>
        <v>Costa Rica</v>
      </c>
      <c r="BW71" s="80">
        <f t="shared" si="63"/>
        <v>0</v>
      </c>
      <c r="BX71" s="14" t="str">
        <f t="shared" si="87"/>
        <v>Portugal</v>
      </c>
      <c r="BY71" s="80">
        <f t="shared" si="88"/>
        <v>7</v>
      </c>
      <c r="BZ71" s="14" t="str">
        <f t="shared" si="89"/>
        <v>Niederlande</v>
      </c>
      <c r="CA71" s="80">
        <f t="shared" si="90"/>
        <v>7</v>
      </c>
      <c r="CB71" s="14" t="str">
        <f t="shared" si="91"/>
        <v>Mexiko</v>
      </c>
      <c r="CC71" s="80">
        <f t="shared" si="92"/>
        <v>0</v>
      </c>
      <c r="CD71" s="14" t="str">
        <f t="shared" si="93"/>
        <v>Kanada</v>
      </c>
      <c r="CE71" s="80">
        <f t="shared" si="94"/>
        <v>0</v>
      </c>
      <c r="CF71" s="14" t="str">
        <f t="shared" si="95"/>
        <v>Serbien</v>
      </c>
      <c r="CG71" s="80">
        <f t="shared" si="96"/>
        <v>0</v>
      </c>
      <c r="CH71" s="14" t="str">
        <f t="shared" si="97"/>
        <v>England</v>
      </c>
      <c r="CI71" s="80">
        <f t="shared" si="98"/>
        <v>7</v>
      </c>
      <c r="CJ71" s="14" t="str">
        <f t="shared" si="99"/>
        <v>Frankreich</v>
      </c>
      <c r="CK71" s="80">
        <f t="shared" si="100"/>
        <v>7</v>
      </c>
      <c r="CL71" s="27">
        <f t="shared" si="55"/>
        <v>28</v>
      </c>
      <c r="CM71" t="s">
        <v>141</v>
      </c>
      <c r="CN71" t="s">
        <v>73</v>
      </c>
      <c r="CO71" t="s">
        <v>96</v>
      </c>
      <c r="CP71">
        <v>4</v>
      </c>
      <c r="CQ71" t="s">
        <v>83</v>
      </c>
      <c r="CR71">
        <v>2</v>
      </c>
      <c r="CS71" s="71">
        <f t="shared" si="64"/>
        <v>0</v>
      </c>
      <c r="CT71" s="80">
        <f t="shared" si="101"/>
        <v>0</v>
      </c>
      <c r="CU71" t="s">
        <v>84</v>
      </c>
      <c r="CV71" t="s">
        <v>73</v>
      </c>
      <c r="CW71" t="s">
        <v>133</v>
      </c>
      <c r="CX71">
        <v>3</v>
      </c>
      <c r="CY71" t="s">
        <v>83</v>
      </c>
      <c r="CZ71">
        <v>2</v>
      </c>
      <c r="DA71" s="71">
        <f t="shared" si="102"/>
        <v>1</v>
      </c>
      <c r="DB71" s="80">
        <f t="shared" si="103"/>
        <v>0</v>
      </c>
      <c r="DC71" t="s">
        <v>142</v>
      </c>
      <c r="DD71" t="s">
        <v>73</v>
      </c>
      <c r="DE71" t="s">
        <v>150</v>
      </c>
      <c r="DF71">
        <v>4</v>
      </c>
      <c r="DG71" t="s">
        <v>83</v>
      </c>
      <c r="DH71">
        <v>3</v>
      </c>
      <c r="DI71" s="71">
        <f t="shared" si="56"/>
        <v>0</v>
      </c>
      <c r="DJ71" s="80">
        <f t="shared" si="104"/>
        <v>0</v>
      </c>
      <c r="DK71" t="s">
        <v>85</v>
      </c>
      <c r="DL71" t="s">
        <v>73</v>
      </c>
      <c r="DM71" t="s">
        <v>94</v>
      </c>
      <c r="DN71">
        <v>3</v>
      </c>
      <c r="DO71" t="s">
        <v>83</v>
      </c>
      <c r="DP71">
        <v>4</v>
      </c>
      <c r="DQ71" s="71">
        <f t="shared" si="105"/>
        <v>3</v>
      </c>
      <c r="DR71" s="80">
        <f t="shared" si="106"/>
        <v>6</v>
      </c>
      <c r="DS71" s="27">
        <f t="shared" si="65"/>
        <v>6</v>
      </c>
      <c r="DT71" t="str">
        <f t="shared" si="66"/>
        <v>Niederlande</v>
      </c>
      <c r="DU71">
        <f t="shared" si="107"/>
        <v>0</v>
      </c>
      <c r="DV71" t="str">
        <f t="shared" si="67"/>
        <v>Costa Rica</v>
      </c>
      <c r="DW71">
        <f t="shared" si="108"/>
        <v>0</v>
      </c>
      <c r="DX71" t="str">
        <f t="shared" si="68"/>
        <v>Frankreich</v>
      </c>
      <c r="DY71">
        <f t="shared" si="109"/>
        <v>8</v>
      </c>
      <c r="DZ71" t="str">
        <f t="shared" si="69"/>
        <v>Kanada</v>
      </c>
      <c r="EA71">
        <f t="shared" si="70"/>
        <v>0</v>
      </c>
      <c r="EB71" s="27">
        <f t="shared" si="71"/>
        <v>8</v>
      </c>
      <c r="EC71" t="s">
        <v>84</v>
      </c>
      <c r="ED71" t="s">
        <v>73</v>
      </c>
      <c r="EE71" t="s">
        <v>141</v>
      </c>
      <c r="EF71">
        <v>2</v>
      </c>
      <c r="EG71" t="s">
        <v>83</v>
      </c>
      <c r="EH71">
        <v>3</v>
      </c>
      <c r="EK71" t="s">
        <v>94</v>
      </c>
      <c r="EL71" t="s">
        <v>73</v>
      </c>
      <c r="EM71" t="s">
        <v>142</v>
      </c>
      <c r="EN71">
        <v>3</v>
      </c>
      <c r="EO71" t="s">
        <v>83</v>
      </c>
      <c r="EP71">
        <v>2</v>
      </c>
      <c r="EU71" t="s">
        <v>84</v>
      </c>
      <c r="EV71" t="s">
        <v>73</v>
      </c>
      <c r="EW71" t="s">
        <v>142</v>
      </c>
      <c r="EX71">
        <v>2</v>
      </c>
      <c r="EY71" t="s">
        <v>83</v>
      </c>
      <c r="EZ71">
        <v>3</v>
      </c>
      <c r="FC71" t="s">
        <v>141</v>
      </c>
      <c r="FD71" t="s">
        <v>73</v>
      </c>
      <c r="FE71" t="s">
        <v>94</v>
      </c>
      <c r="FF71">
        <v>2</v>
      </c>
      <c r="FG71" t="s">
        <v>83</v>
      </c>
      <c r="FH71">
        <v>4</v>
      </c>
      <c r="FL71" t="s">
        <v>84</v>
      </c>
      <c r="FN71" t="s">
        <v>142</v>
      </c>
      <c r="FP71" t="s">
        <v>141</v>
      </c>
      <c r="FR71" t="s">
        <v>94</v>
      </c>
      <c r="FU71">
        <v>182</v>
      </c>
      <c r="FX71" t="s">
        <v>1316</v>
      </c>
    </row>
    <row r="72" spans="1:180" x14ac:dyDescent="0.45">
      <c r="A72" s="1">
        <v>69</v>
      </c>
      <c r="B72" s="45">
        <f t="shared" si="57"/>
        <v>334</v>
      </c>
      <c r="C72" s="14" t="s">
        <v>1320</v>
      </c>
      <c r="D72" t="s">
        <v>1321</v>
      </c>
      <c r="E72" s="15" t="s">
        <v>1288</v>
      </c>
      <c r="F72" s="28">
        <f>VOR!IH72</f>
        <v>146</v>
      </c>
      <c r="G72" s="27">
        <f t="shared" si="72"/>
        <v>70</v>
      </c>
      <c r="H72" s="49">
        <f t="shared" si="73"/>
        <v>216</v>
      </c>
      <c r="I72" s="14" t="s">
        <v>140</v>
      </c>
      <c r="J72" t="s">
        <v>73</v>
      </c>
      <c r="K72" t="s">
        <v>92</v>
      </c>
      <c r="L72">
        <v>2</v>
      </c>
      <c r="M72" t="s">
        <v>83</v>
      </c>
      <c r="N72">
        <v>3</v>
      </c>
      <c r="O72" s="77">
        <f t="shared" si="74"/>
        <v>0</v>
      </c>
      <c r="P72" s="80">
        <f t="shared" si="75"/>
        <v>0</v>
      </c>
      <c r="Q72" t="s">
        <v>93</v>
      </c>
      <c r="R72" t="s">
        <v>73</v>
      </c>
      <c r="S72" t="s">
        <v>87</v>
      </c>
      <c r="T72">
        <v>3</v>
      </c>
      <c r="U72" t="s">
        <v>83</v>
      </c>
      <c r="V72">
        <v>2</v>
      </c>
      <c r="W72" s="71">
        <f t="shared" si="76"/>
        <v>3</v>
      </c>
      <c r="X72" s="80">
        <f t="shared" si="77"/>
        <v>6</v>
      </c>
      <c r="Y72" s="14" t="s">
        <v>94</v>
      </c>
      <c r="Z72" t="s">
        <v>73</v>
      </c>
      <c r="AA72" t="s">
        <v>86</v>
      </c>
      <c r="AB72">
        <v>4</v>
      </c>
      <c r="AC72" t="s">
        <v>83</v>
      </c>
      <c r="AD72">
        <v>2</v>
      </c>
      <c r="AE72" s="71">
        <f t="shared" si="78"/>
        <v>3</v>
      </c>
      <c r="AF72" s="80">
        <f t="shared" si="58"/>
        <v>6</v>
      </c>
      <c r="AG72" s="14" t="s">
        <v>85</v>
      </c>
      <c r="AH72" t="s">
        <v>73</v>
      </c>
      <c r="AI72" t="s">
        <v>136</v>
      </c>
      <c r="AJ72">
        <v>3</v>
      </c>
      <c r="AK72" t="s">
        <v>83</v>
      </c>
      <c r="AL72">
        <v>1</v>
      </c>
      <c r="AM72" s="71">
        <f t="shared" si="79"/>
        <v>1</v>
      </c>
      <c r="AN72" s="80">
        <f t="shared" si="80"/>
        <v>2</v>
      </c>
      <c r="AO72" s="14" t="s">
        <v>88</v>
      </c>
      <c r="AP72" t="s">
        <v>73</v>
      </c>
      <c r="AQ72" t="s">
        <v>131</v>
      </c>
      <c r="AR72">
        <v>4</v>
      </c>
      <c r="AS72" t="s">
        <v>83</v>
      </c>
      <c r="AT72">
        <v>2</v>
      </c>
      <c r="AU72" s="71">
        <f t="shared" si="59"/>
        <v>0</v>
      </c>
      <c r="AV72" s="80">
        <f t="shared" si="81"/>
        <v>0</v>
      </c>
      <c r="AW72" s="14" t="s">
        <v>134</v>
      </c>
      <c r="AX72" t="s">
        <v>73</v>
      </c>
      <c r="AY72" t="s">
        <v>135</v>
      </c>
      <c r="AZ72">
        <v>2</v>
      </c>
      <c r="BA72" t="s">
        <v>83</v>
      </c>
      <c r="BB72">
        <v>3</v>
      </c>
      <c r="BC72" s="71">
        <f t="shared" si="82"/>
        <v>0</v>
      </c>
      <c r="BD72" s="80">
        <f t="shared" si="60"/>
        <v>0</v>
      </c>
      <c r="BE72" s="14" t="s">
        <v>89</v>
      </c>
      <c r="BF72" t="s">
        <v>73</v>
      </c>
      <c r="BG72" t="s">
        <v>130</v>
      </c>
      <c r="BH72">
        <v>2</v>
      </c>
      <c r="BI72" t="s">
        <v>83</v>
      </c>
      <c r="BJ72">
        <v>3</v>
      </c>
      <c r="BK72" s="71">
        <f t="shared" si="61"/>
        <v>3</v>
      </c>
      <c r="BL72" s="80">
        <f t="shared" si="83"/>
        <v>0</v>
      </c>
      <c r="BM72" s="14" t="s">
        <v>96</v>
      </c>
      <c r="BN72" t="s">
        <v>73</v>
      </c>
      <c r="BO72" t="s">
        <v>150</v>
      </c>
      <c r="BP72">
        <v>4</v>
      </c>
      <c r="BQ72" t="s">
        <v>83</v>
      </c>
      <c r="BR72">
        <v>3</v>
      </c>
      <c r="BS72" s="71">
        <f t="shared" si="84"/>
        <v>1</v>
      </c>
      <c r="BT72" s="80">
        <f t="shared" si="62"/>
        <v>2</v>
      </c>
      <c r="BU72" s="28">
        <f t="shared" si="85"/>
        <v>16</v>
      </c>
      <c r="BV72" s="14" t="str">
        <f t="shared" si="86"/>
        <v>Deutschland</v>
      </c>
      <c r="BW72" s="80">
        <f t="shared" si="63"/>
        <v>0</v>
      </c>
      <c r="BX72" s="14" t="str">
        <f t="shared" si="87"/>
        <v>Uruguay</v>
      </c>
      <c r="BY72" s="80">
        <f t="shared" si="88"/>
        <v>0</v>
      </c>
      <c r="BZ72" s="14" t="str">
        <f t="shared" si="89"/>
        <v>Wales</v>
      </c>
      <c r="CA72" s="80">
        <f t="shared" si="90"/>
        <v>0</v>
      </c>
      <c r="CB72" s="14" t="str">
        <f t="shared" si="91"/>
        <v>Argentinien</v>
      </c>
      <c r="CC72" s="80">
        <f t="shared" si="92"/>
        <v>7</v>
      </c>
      <c r="CD72" s="14" t="str">
        <f t="shared" si="93"/>
        <v>Spanien</v>
      </c>
      <c r="CE72" s="80">
        <f t="shared" si="94"/>
        <v>0</v>
      </c>
      <c r="CF72" s="14" t="str">
        <f t="shared" si="95"/>
        <v>Portugal</v>
      </c>
      <c r="CG72" s="80">
        <f t="shared" si="96"/>
        <v>7</v>
      </c>
      <c r="CH72" s="14" t="str">
        <f t="shared" si="97"/>
        <v>England</v>
      </c>
      <c r="CI72" s="80">
        <f t="shared" si="98"/>
        <v>7</v>
      </c>
      <c r="CJ72" s="14" t="str">
        <f t="shared" si="99"/>
        <v>Frankreich</v>
      </c>
      <c r="CK72" s="80">
        <f t="shared" si="100"/>
        <v>7</v>
      </c>
      <c r="CL72" s="27">
        <f t="shared" si="55"/>
        <v>28</v>
      </c>
      <c r="CM72" t="s">
        <v>88</v>
      </c>
      <c r="CN72" t="s">
        <v>73</v>
      </c>
      <c r="CO72" t="s">
        <v>135</v>
      </c>
      <c r="CP72">
        <v>4</v>
      </c>
      <c r="CQ72" t="s">
        <v>83</v>
      </c>
      <c r="CR72">
        <v>2</v>
      </c>
      <c r="CS72" s="71">
        <f t="shared" si="64"/>
        <v>0</v>
      </c>
      <c r="CT72" s="80">
        <f t="shared" si="101"/>
        <v>0</v>
      </c>
      <c r="CU72" t="s">
        <v>92</v>
      </c>
      <c r="CV72" t="s">
        <v>73</v>
      </c>
      <c r="CW72" t="s">
        <v>93</v>
      </c>
      <c r="CX72">
        <v>2</v>
      </c>
      <c r="CY72" t="s">
        <v>83</v>
      </c>
      <c r="CZ72">
        <v>3</v>
      </c>
      <c r="DA72" s="71">
        <f t="shared" si="102"/>
        <v>2</v>
      </c>
      <c r="DB72" s="80">
        <f t="shared" si="103"/>
        <v>4</v>
      </c>
      <c r="DC72" t="s">
        <v>130</v>
      </c>
      <c r="DD72" t="s">
        <v>73</v>
      </c>
      <c r="DE72" t="s">
        <v>96</v>
      </c>
      <c r="DF72">
        <v>3</v>
      </c>
      <c r="DG72" t="s">
        <v>83</v>
      </c>
      <c r="DH72">
        <v>2</v>
      </c>
      <c r="DI72" s="71">
        <f t="shared" si="56"/>
        <v>0</v>
      </c>
      <c r="DJ72" s="80">
        <f t="shared" si="104"/>
        <v>0</v>
      </c>
      <c r="DK72" t="s">
        <v>85</v>
      </c>
      <c r="DL72" t="s">
        <v>73</v>
      </c>
      <c r="DM72" t="s">
        <v>94</v>
      </c>
      <c r="DN72">
        <v>3</v>
      </c>
      <c r="DO72" t="s">
        <v>83</v>
      </c>
      <c r="DP72">
        <v>4</v>
      </c>
      <c r="DQ72" s="71">
        <f t="shared" si="105"/>
        <v>3</v>
      </c>
      <c r="DR72" s="80">
        <f t="shared" si="106"/>
        <v>6</v>
      </c>
      <c r="DS72" s="27">
        <f t="shared" si="65"/>
        <v>10</v>
      </c>
      <c r="DT72" t="str">
        <f t="shared" si="66"/>
        <v>Argentinien</v>
      </c>
      <c r="DU72">
        <f t="shared" si="107"/>
        <v>8</v>
      </c>
      <c r="DV72" t="str">
        <f t="shared" si="67"/>
        <v>Deutschland</v>
      </c>
      <c r="DW72">
        <f t="shared" si="108"/>
        <v>0</v>
      </c>
      <c r="DX72" t="str">
        <f t="shared" si="68"/>
        <v>Frankreich</v>
      </c>
      <c r="DY72">
        <f t="shared" si="109"/>
        <v>8</v>
      </c>
      <c r="DZ72" t="str">
        <f t="shared" si="69"/>
        <v>Spanien</v>
      </c>
      <c r="EA72">
        <f t="shared" si="70"/>
        <v>0</v>
      </c>
      <c r="EB72" s="27">
        <f t="shared" si="71"/>
        <v>16</v>
      </c>
      <c r="EC72" t="s">
        <v>93</v>
      </c>
      <c r="ED72" t="s">
        <v>73</v>
      </c>
      <c r="EE72" t="s">
        <v>88</v>
      </c>
      <c r="EF72">
        <v>4</v>
      </c>
      <c r="EG72" t="s">
        <v>83</v>
      </c>
      <c r="EH72">
        <v>2</v>
      </c>
      <c r="EK72" t="s">
        <v>94</v>
      </c>
      <c r="EL72" t="s">
        <v>73</v>
      </c>
      <c r="EM72" t="s">
        <v>130</v>
      </c>
      <c r="EN72">
        <v>4</v>
      </c>
      <c r="EO72" t="s">
        <v>83</v>
      </c>
      <c r="EP72">
        <v>2</v>
      </c>
      <c r="EU72" t="s">
        <v>88</v>
      </c>
      <c r="EV72" t="s">
        <v>73</v>
      </c>
      <c r="EW72" t="s">
        <v>130</v>
      </c>
      <c r="EX72">
        <v>1</v>
      </c>
      <c r="EY72" t="s">
        <v>83</v>
      </c>
      <c r="EZ72">
        <v>2</v>
      </c>
      <c r="FC72" t="s">
        <v>93</v>
      </c>
      <c r="FD72" t="s">
        <v>73</v>
      </c>
      <c r="FE72" t="s">
        <v>94</v>
      </c>
      <c r="FF72">
        <v>3</v>
      </c>
      <c r="FG72" t="s">
        <v>83</v>
      </c>
      <c r="FH72">
        <v>2</v>
      </c>
      <c r="FL72" t="s">
        <v>88</v>
      </c>
      <c r="FN72" t="s">
        <v>130</v>
      </c>
      <c r="FP72" t="s">
        <v>94</v>
      </c>
      <c r="FR72" t="s">
        <v>93</v>
      </c>
      <c r="FU72">
        <v>0</v>
      </c>
      <c r="FX72" t="s">
        <v>1322</v>
      </c>
    </row>
    <row r="73" spans="1:180" x14ac:dyDescent="0.45">
      <c r="A73" s="1">
        <v>70</v>
      </c>
      <c r="B73" s="45">
        <f t="shared" si="57"/>
        <v>746</v>
      </c>
      <c r="C73" s="14" t="s">
        <v>1323</v>
      </c>
      <c r="D73" t="s">
        <v>1324</v>
      </c>
      <c r="E73" s="15" t="s">
        <v>1288</v>
      </c>
      <c r="F73" s="28">
        <f>VOR!IH73</f>
        <v>100</v>
      </c>
      <c r="G73" s="27">
        <f t="shared" si="72"/>
        <v>11</v>
      </c>
      <c r="H73" s="49">
        <f t="shared" si="73"/>
        <v>111</v>
      </c>
      <c r="I73" s="14" t="s">
        <v>84</v>
      </c>
      <c r="J73" t="s">
        <v>73</v>
      </c>
      <c r="K73" t="s">
        <v>181</v>
      </c>
      <c r="L73">
        <v>3</v>
      </c>
      <c r="M73" t="s">
        <v>83</v>
      </c>
      <c r="N73">
        <v>1</v>
      </c>
      <c r="O73" s="77">
        <f t="shared" si="74"/>
        <v>1</v>
      </c>
      <c r="P73" s="80">
        <f t="shared" si="75"/>
        <v>4</v>
      </c>
      <c r="Q73" t="s">
        <v>133</v>
      </c>
      <c r="R73" t="s">
        <v>73</v>
      </c>
      <c r="S73" t="s">
        <v>87</v>
      </c>
      <c r="T73">
        <v>2</v>
      </c>
      <c r="U73" t="s">
        <v>83</v>
      </c>
      <c r="V73">
        <v>3</v>
      </c>
      <c r="W73" s="71">
        <f t="shared" si="76"/>
        <v>2</v>
      </c>
      <c r="X73" s="80">
        <f t="shared" si="77"/>
        <v>0</v>
      </c>
      <c r="Y73" s="14" t="s">
        <v>164</v>
      </c>
      <c r="Z73" t="s">
        <v>73</v>
      </c>
      <c r="AA73" t="s">
        <v>169</v>
      </c>
      <c r="AB73">
        <v>2</v>
      </c>
      <c r="AC73" t="s">
        <v>83</v>
      </c>
      <c r="AD73">
        <v>3</v>
      </c>
      <c r="AE73" s="71">
        <f t="shared" si="78"/>
        <v>0</v>
      </c>
      <c r="AF73" s="80">
        <f t="shared" si="58"/>
        <v>0</v>
      </c>
      <c r="AG73" s="14" t="s">
        <v>137</v>
      </c>
      <c r="AH73" t="s">
        <v>73</v>
      </c>
      <c r="AI73" t="s">
        <v>140</v>
      </c>
      <c r="AJ73">
        <v>1</v>
      </c>
      <c r="AK73" t="s">
        <v>83</v>
      </c>
      <c r="AL73">
        <v>4</v>
      </c>
      <c r="AM73" s="71">
        <f t="shared" si="79"/>
        <v>0</v>
      </c>
      <c r="AN73" s="80">
        <f t="shared" si="80"/>
        <v>0</v>
      </c>
      <c r="AO73" s="14" t="s">
        <v>165</v>
      </c>
      <c r="AP73" t="s">
        <v>73</v>
      </c>
      <c r="AQ73" t="s">
        <v>131</v>
      </c>
      <c r="AR73">
        <v>1</v>
      </c>
      <c r="AS73" t="s">
        <v>83</v>
      </c>
      <c r="AT73">
        <v>3</v>
      </c>
      <c r="AU73" s="71">
        <f t="shared" si="59"/>
        <v>1</v>
      </c>
      <c r="AV73" s="80">
        <f t="shared" si="81"/>
        <v>0</v>
      </c>
      <c r="AW73" s="14" t="s">
        <v>166</v>
      </c>
      <c r="AX73" t="s">
        <v>73</v>
      </c>
      <c r="AY73" t="s">
        <v>138</v>
      </c>
      <c r="AZ73">
        <v>3</v>
      </c>
      <c r="BA73" t="s">
        <v>83</v>
      </c>
      <c r="BB73">
        <v>2</v>
      </c>
      <c r="BC73" s="71">
        <f t="shared" si="82"/>
        <v>0</v>
      </c>
      <c r="BD73" s="80">
        <f t="shared" si="60"/>
        <v>0</v>
      </c>
      <c r="BE73" s="14" t="s">
        <v>142</v>
      </c>
      <c r="BF73" t="s">
        <v>73</v>
      </c>
      <c r="BG73" t="s">
        <v>141</v>
      </c>
      <c r="BH73">
        <v>4</v>
      </c>
      <c r="BI73" t="s">
        <v>83</v>
      </c>
      <c r="BJ73">
        <v>1</v>
      </c>
      <c r="BK73" s="71">
        <f t="shared" si="61"/>
        <v>0</v>
      </c>
      <c r="BL73" s="80">
        <f t="shared" si="83"/>
        <v>0</v>
      </c>
      <c r="BM73" s="14" t="s">
        <v>135</v>
      </c>
      <c r="BN73" t="s">
        <v>73</v>
      </c>
      <c r="BO73" t="s">
        <v>134</v>
      </c>
      <c r="BP73">
        <v>3</v>
      </c>
      <c r="BQ73" t="s">
        <v>83</v>
      </c>
      <c r="BR73">
        <v>4</v>
      </c>
      <c r="BS73" s="71">
        <f t="shared" si="84"/>
        <v>2</v>
      </c>
      <c r="BT73" s="80">
        <f t="shared" si="62"/>
        <v>0</v>
      </c>
      <c r="BU73" s="28">
        <f t="shared" si="85"/>
        <v>4</v>
      </c>
      <c r="BV73" s="14" t="str">
        <f t="shared" si="86"/>
        <v>Belgien</v>
      </c>
      <c r="BW73" s="80">
        <f t="shared" si="63"/>
        <v>0</v>
      </c>
      <c r="BX73" s="14" t="str">
        <f t="shared" si="87"/>
        <v>Kamerun</v>
      </c>
      <c r="BY73" s="80">
        <f t="shared" si="88"/>
        <v>0</v>
      </c>
      <c r="BZ73" s="14" t="str">
        <f t="shared" si="89"/>
        <v>Niederlande</v>
      </c>
      <c r="CA73" s="80">
        <f t="shared" si="90"/>
        <v>7</v>
      </c>
      <c r="CB73" s="14" t="str">
        <f t="shared" si="91"/>
        <v>Australien</v>
      </c>
      <c r="CC73" s="80">
        <f t="shared" si="92"/>
        <v>0</v>
      </c>
      <c r="CD73" s="14" t="str">
        <f t="shared" si="93"/>
        <v>Kanada</v>
      </c>
      <c r="CE73" s="80">
        <f t="shared" si="94"/>
        <v>0</v>
      </c>
      <c r="CF73" s="14" t="str">
        <f t="shared" si="95"/>
        <v>Schweiz</v>
      </c>
      <c r="CG73" s="80">
        <f t="shared" si="96"/>
        <v>0</v>
      </c>
      <c r="CH73" s="14" t="str">
        <f t="shared" si="97"/>
        <v>Katar</v>
      </c>
      <c r="CI73" s="80">
        <f t="shared" si="98"/>
        <v>0</v>
      </c>
      <c r="CJ73" s="14" t="str">
        <f t="shared" si="99"/>
        <v>Saudi-Arabien</v>
      </c>
      <c r="CK73" s="80">
        <f t="shared" si="100"/>
        <v>0</v>
      </c>
      <c r="CL73" s="27">
        <f t="shared" si="55"/>
        <v>7</v>
      </c>
      <c r="CM73" t="s">
        <v>131</v>
      </c>
      <c r="CN73" t="s">
        <v>73</v>
      </c>
      <c r="CO73" t="s">
        <v>166</v>
      </c>
      <c r="CP73">
        <v>2</v>
      </c>
      <c r="CQ73" t="s">
        <v>83</v>
      </c>
      <c r="CR73">
        <v>4</v>
      </c>
      <c r="CS73" s="71">
        <f t="shared" si="64"/>
        <v>0</v>
      </c>
      <c r="CT73" s="80">
        <f t="shared" si="101"/>
        <v>0</v>
      </c>
      <c r="CU73" t="s">
        <v>84</v>
      </c>
      <c r="CV73" t="s">
        <v>73</v>
      </c>
      <c r="CW73" t="s">
        <v>87</v>
      </c>
      <c r="CX73">
        <v>1</v>
      </c>
      <c r="CY73" t="s">
        <v>83</v>
      </c>
      <c r="CZ73">
        <v>2</v>
      </c>
      <c r="DA73" s="71">
        <f t="shared" si="102"/>
        <v>1</v>
      </c>
      <c r="DB73" s="80">
        <f t="shared" si="103"/>
        <v>0</v>
      </c>
      <c r="DC73" t="s">
        <v>142</v>
      </c>
      <c r="DD73" t="s">
        <v>73</v>
      </c>
      <c r="DE73" t="s">
        <v>134</v>
      </c>
      <c r="DF73">
        <v>4</v>
      </c>
      <c r="DG73" t="s">
        <v>83</v>
      </c>
      <c r="DH73">
        <v>1</v>
      </c>
      <c r="DI73" s="71">
        <f t="shared" si="56"/>
        <v>0</v>
      </c>
      <c r="DJ73" s="80">
        <f t="shared" si="104"/>
        <v>0</v>
      </c>
      <c r="DK73" t="s">
        <v>140</v>
      </c>
      <c r="DL73" t="s">
        <v>73</v>
      </c>
      <c r="DM73" t="s">
        <v>169</v>
      </c>
      <c r="DN73">
        <v>3</v>
      </c>
      <c r="DO73" t="s">
        <v>83</v>
      </c>
      <c r="DP73">
        <v>2</v>
      </c>
      <c r="DQ73" s="71">
        <f t="shared" si="105"/>
        <v>0</v>
      </c>
      <c r="DR73" s="80">
        <f t="shared" si="106"/>
        <v>0</v>
      </c>
      <c r="DS73" s="27">
        <f t="shared" si="65"/>
        <v>0</v>
      </c>
      <c r="DT73" t="str">
        <f t="shared" si="66"/>
        <v>Australien</v>
      </c>
      <c r="DU73">
        <f t="shared" si="107"/>
        <v>0</v>
      </c>
      <c r="DV73" t="str">
        <f t="shared" si="67"/>
        <v>Kamerun</v>
      </c>
      <c r="DW73">
        <f t="shared" si="108"/>
        <v>0</v>
      </c>
      <c r="DX73" t="str">
        <f t="shared" si="68"/>
        <v>Katar</v>
      </c>
      <c r="DY73">
        <f t="shared" si="109"/>
        <v>0</v>
      </c>
      <c r="DZ73" t="str">
        <f t="shared" si="69"/>
        <v>Kanada</v>
      </c>
      <c r="EA73">
        <f t="shared" si="70"/>
        <v>0</v>
      </c>
      <c r="EB73" s="27">
        <f t="shared" si="71"/>
        <v>0</v>
      </c>
      <c r="EC73" t="s">
        <v>87</v>
      </c>
      <c r="ED73" t="s">
        <v>73</v>
      </c>
      <c r="EE73" t="s">
        <v>166</v>
      </c>
      <c r="EF73">
        <v>2</v>
      </c>
      <c r="EG73" t="s">
        <v>83</v>
      </c>
      <c r="EH73">
        <v>3</v>
      </c>
      <c r="EK73" t="s">
        <v>140</v>
      </c>
      <c r="EL73" t="s">
        <v>73</v>
      </c>
      <c r="EM73" t="s">
        <v>142</v>
      </c>
      <c r="EN73">
        <v>4</v>
      </c>
      <c r="EO73" t="s">
        <v>83</v>
      </c>
      <c r="EP73">
        <v>2</v>
      </c>
      <c r="EU73" t="s">
        <v>87</v>
      </c>
      <c r="EV73" t="s">
        <v>73</v>
      </c>
      <c r="EW73" t="s">
        <v>142</v>
      </c>
      <c r="EX73">
        <v>2</v>
      </c>
      <c r="EY73" t="s">
        <v>83</v>
      </c>
      <c r="EZ73">
        <v>1</v>
      </c>
      <c r="FC73" t="s">
        <v>166</v>
      </c>
      <c r="FD73" t="s">
        <v>73</v>
      </c>
      <c r="FE73" t="s">
        <v>140</v>
      </c>
      <c r="FF73">
        <v>2</v>
      </c>
      <c r="FG73" t="s">
        <v>83</v>
      </c>
      <c r="FH73">
        <v>3</v>
      </c>
      <c r="FL73" t="s">
        <v>142</v>
      </c>
      <c r="FN73" t="s">
        <v>87</v>
      </c>
      <c r="FP73" t="s">
        <v>166</v>
      </c>
      <c r="FR73" t="s">
        <v>140</v>
      </c>
      <c r="FU73">
        <v>123</v>
      </c>
      <c r="FX73" t="s">
        <v>1325</v>
      </c>
    </row>
    <row r="74" spans="1:180" x14ac:dyDescent="0.45">
      <c r="A74" s="1">
        <v>71</v>
      </c>
      <c r="B74" s="45">
        <f t="shared" si="57"/>
        <v>254</v>
      </c>
      <c r="C74" s="14" t="s">
        <v>1326</v>
      </c>
      <c r="D74">
        <v>0</v>
      </c>
      <c r="E74" s="15" t="s">
        <v>1288</v>
      </c>
      <c r="F74" s="28">
        <f>VOR!IH74</f>
        <v>165</v>
      </c>
      <c r="G74" s="27">
        <f t="shared" si="72"/>
        <v>67</v>
      </c>
      <c r="H74" s="49">
        <f t="shared" si="73"/>
        <v>232</v>
      </c>
      <c r="I74" s="14" t="s">
        <v>84</v>
      </c>
      <c r="J74" t="s">
        <v>73</v>
      </c>
      <c r="K74" t="s">
        <v>92</v>
      </c>
      <c r="L74">
        <v>0</v>
      </c>
      <c r="M74" t="s">
        <v>83</v>
      </c>
      <c r="N74">
        <v>1</v>
      </c>
      <c r="O74" s="77">
        <f t="shared" si="74"/>
        <v>1</v>
      </c>
      <c r="P74" s="80">
        <f t="shared" si="75"/>
        <v>0</v>
      </c>
      <c r="Q74" t="s">
        <v>93</v>
      </c>
      <c r="R74" t="s">
        <v>73</v>
      </c>
      <c r="S74" t="s">
        <v>87</v>
      </c>
      <c r="T74">
        <v>2</v>
      </c>
      <c r="U74" t="s">
        <v>83</v>
      </c>
      <c r="V74">
        <v>1</v>
      </c>
      <c r="W74" s="71">
        <f t="shared" si="76"/>
        <v>3</v>
      </c>
      <c r="X74" s="80">
        <f t="shared" si="77"/>
        <v>8</v>
      </c>
      <c r="Y74" s="14" t="s">
        <v>94</v>
      </c>
      <c r="Z74" t="s">
        <v>73</v>
      </c>
      <c r="AA74" t="s">
        <v>86</v>
      </c>
      <c r="AB74">
        <v>2</v>
      </c>
      <c r="AC74" t="s">
        <v>83</v>
      </c>
      <c r="AD74">
        <v>1</v>
      </c>
      <c r="AE74" s="71">
        <f t="shared" si="78"/>
        <v>3</v>
      </c>
      <c r="AF74" s="80">
        <f t="shared" si="58"/>
        <v>4</v>
      </c>
      <c r="AG74" s="14" t="s">
        <v>85</v>
      </c>
      <c r="AH74" t="s">
        <v>73</v>
      </c>
      <c r="AI74" t="s">
        <v>140</v>
      </c>
      <c r="AJ74">
        <v>4</v>
      </c>
      <c r="AK74" t="s">
        <v>83</v>
      </c>
      <c r="AL74">
        <v>0</v>
      </c>
      <c r="AM74" s="71">
        <f t="shared" si="79"/>
        <v>1</v>
      </c>
      <c r="AN74" s="80">
        <f t="shared" si="80"/>
        <v>2</v>
      </c>
      <c r="AO74" s="14" t="s">
        <v>88</v>
      </c>
      <c r="AP74" t="s">
        <v>73</v>
      </c>
      <c r="AQ74" t="s">
        <v>95</v>
      </c>
      <c r="AR74">
        <v>2</v>
      </c>
      <c r="AS74" t="s">
        <v>83</v>
      </c>
      <c r="AT74">
        <v>1</v>
      </c>
      <c r="AU74" s="71">
        <f t="shared" si="59"/>
        <v>2</v>
      </c>
      <c r="AV74" s="80">
        <f t="shared" si="81"/>
        <v>0</v>
      </c>
      <c r="AW74" s="14" t="s">
        <v>90</v>
      </c>
      <c r="AX74" t="s">
        <v>73</v>
      </c>
      <c r="AY74" t="s">
        <v>91</v>
      </c>
      <c r="AZ74">
        <v>3</v>
      </c>
      <c r="BA74" t="s">
        <v>83</v>
      </c>
      <c r="BB74">
        <v>1</v>
      </c>
      <c r="BC74" s="71">
        <f t="shared" si="82"/>
        <v>3</v>
      </c>
      <c r="BD74" s="80">
        <f t="shared" si="60"/>
        <v>4</v>
      </c>
      <c r="BE74" s="14" t="s">
        <v>131</v>
      </c>
      <c r="BF74" t="s">
        <v>73</v>
      </c>
      <c r="BG74" t="s">
        <v>130</v>
      </c>
      <c r="BH74">
        <v>2</v>
      </c>
      <c r="BI74" t="s">
        <v>83</v>
      </c>
      <c r="BJ74">
        <v>3</v>
      </c>
      <c r="BK74" s="71">
        <f t="shared" si="61"/>
        <v>2</v>
      </c>
      <c r="BL74" s="80">
        <f t="shared" si="83"/>
        <v>0</v>
      </c>
      <c r="BM74" s="14" t="s">
        <v>96</v>
      </c>
      <c r="BN74" t="s">
        <v>73</v>
      </c>
      <c r="BO74" t="s">
        <v>134</v>
      </c>
      <c r="BP74">
        <v>1</v>
      </c>
      <c r="BQ74" t="s">
        <v>83</v>
      </c>
      <c r="BR74">
        <v>0</v>
      </c>
      <c r="BS74" s="71">
        <f t="shared" si="84"/>
        <v>3</v>
      </c>
      <c r="BT74" s="80">
        <f t="shared" si="62"/>
        <v>4</v>
      </c>
      <c r="BU74" s="28">
        <f t="shared" si="85"/>
        <v>22</v>
      </c>
      <c r="BV74" s="14" t="str">
        <f t="shared" si="86"/>
        <v>Deutschland</v>
      </c>
      <c r="BW74" s="80">
        <f t="shared" si="63"/>
        <v>0</v>
      </c>
      <c r="BX74" s="14" t="str">
        <f t="shared" si="87"/>
        <v>Brasilien</v>
      </c>
      <c r="BY74" s="80">
        <f t="shared" si="88"/>
        <v>7</v>
      </c>
      <c r="BZ74" s="14" t="str">
        <f t="shared" si="89"/>
        <v>Wales</v>
      </c>
      <c r="CA74" s="80">
        <f t="shared" si="90"/>
        <v>0</v>
      </c>
      <c r="CB74" s="14" t="str">
        <f t="shared" si="91"/>
        <v>Argentinien</v>
      </c>
      <c r="CC74" s="80">
        <f t="shared" si="92"/>
        <v>7</v>
      </c>
      <c r="CD74" s="14" t="str">
        <f t="shared" si="93"/>
        <v>Spanien</v>
      </c>
      <c r="CE74" s="80">
        <f t="shared" si="94"/>
        <v>0</v>
      </c>
      <c r="CF74" s="14" t="str">
        <f t="shared" si="95"/>
        <v>Portugal</v>
      </c>
      <c r="CG74" s="80">
        <f t="shared" si="96"/>
        <v>7</v>
      </c>
      <c r="CH74" s="14" t="str">
        <f t="shared" si="97"/>
        <v>England</v>
      </c>
      <c r="CI74" s="80">
        <f t="shared" si="98"/>
        <v>7</v>
      </c>
      <c r="CJ74" s="14" t="str">
        <f t="shared" si="99"/>
        <v>Frankreich</v>
      </c>
      <c r="CK74" s="80">
        <f t="shared" si="100"/>
        <v>7</v>
      </c>
      <c r="CL74" s="27">
        <f t="shared" ref="CL74:CL137" si="110">CK74+CI74+CG74+CE74+CC74+CA74+BY74+BW74</f>
        <v>35</v>
      </c>
      <c r="CM74" t="s">
        <v>88</v>
      </c>
      <c r="CN74" t="s">
        <v>73</v>
      </c>
      <c r="CO74" t="s">
        <v>90</v>
      </c>
      <c r="CP74">
        <v>0</v>
      </c>
      <c r="CQ74" t="s">
        <v>83</v>
      </c>
      <c r="CR74">
        <v>1</v>
      </c>
      <c r="CS74" s="71">
        <f t="shared" si="64"/>
        <v>2</v>
      </c>
      <c r="CT74" s="80">
        <f t="shared" si="101"/>
        <v>0</v>
      </c>
      <c r="CU74" t="s">
        <v>92</v>
      </c>
      <c r="CV74" t="s">
        <v>73</v>
      </c>
      <c r="CW74" t="s">
        <v>93</v>
      </c>
      <c r="CX74">
        <v>0</v>
      </c>
      <c r="CY74" t="s">
        <v>83</v>
      </c>
      <c r="CZ74">
        <v>2</v>
      </c>
      <c r="DA74" s="71">
        <f t="shared" si="102"/>
        <v>2</v>
      </c>
      <c r="DB74" s="80">
        <f t="shared" si="103"/>
        <v>2</v>
      </c>
      <c r="DC74" t="s">
        <v>130</v>
      </c>
      <c r="DD74" t="s">
        <v>73</v>
      </c>
      <c r="DE74" t="s">
        <v>96</v>
      </c>
      <c r="DF74">
        <v>0</v>
      </c>
      <c r="DG74" t="s">
        <v>83</v>
      </c>
      <c r="DH74">
        <v>1</v>
      </c>
      <c r="DI74" s="71">
        <f t="shared" si="56"/>
        <v>0</v>
      </c>
      <c r="DJ74" s="80">
        <f t="shared" si="104"/>
        <v>0</v>
      </c>
      <c r="DK74" t="s">
        <v>85</v>
      </c>
      <c r="DL74" t="s">
        <v>73</v>
      </c>
      <c r="DM74" t="s">
        <v>94</v>
      </c>
      <c r="DN74">
        <v>2</v>
      </c>
      <c r="DO74" t="s">
        <v>83</v>
      </c>
      <c r="DP74">
        <v>1</v>
      </c>
      <c r="DQ74" s="71">
        <f t="shared" si="105"/>
        <v>3</v>
      </c>
      <c r="DR74" s="80">
        <f t="shared" si="106"/>
        <v>0</v>
      </c>
      <c r="DS74" s="27">
        <f t="shared" si="65"/>
        <v>2</v>
      </c>
      <c r="DT74" t="str">
        <f t="shared" si="66"/>
        <v>Argentinien</v>
      </c>
      <c r="DU74">
        <f t="shared" si="107"/>
        <v>8</v>
      </c>
      <c r="DV74" t="str">
        <f t="shared" si="67"/>
        <v>Brasilien</v>
      </c>
      <c r="DW74">
        <f t="shared" si="108"/>
        <v>0</v>
      </c>
      <c r="DX74" t="str">
        <f t="shared" si="68"/>
        <v>England</v>
      </c>
      <c r="DY74">
        <f t="shared" si="109"/>
        <v>0</v>
      </c>
      <c r="DZ74" t="str">
        <f t="shared" si="69"/>
        <v>Portugal</v>
      </c>
      <c r="EA74">
        <f t="shared" si="70"/>
        <v>0</v>
      </c>
      <c r="EB74" s="27">
        <f t="shared" si="71"/>
        <v>8</v>
      </c>
      <c r="EC74" t="s">
        <v>93</v>
      </c>
      <c r="ED74" t="s">
        <v>73</v>
      </c>
      <c r="EE74" t="s">
        <v>90</v>
      </c>
      <c r="EF74">
        <v>2</v>
      </c>
      <c r="EG74" t="s">
        <v>83</v>
      </c>
      <c r="EH74">
        <v>1</v>
      </c>
      <c r="EK74" t="s">
        <v>85</v>
      </c>
      <c r="EL74" t="s">
        <v>73</v>
      </c>
      <c r="EM74" t="s">
        <v>96</v>
      </c>
      <c r="EN74">
        <v>3</v>
      </c>
      <c r="EO74" t="s">
        <v>83</v>
      </c>
      <c r="EP74">
        <v>0</v>
      </c>
      <c r="EU74" t="s">
        <v>90</v>
      </c>
      <c r="EV74" t="s">
        <v>73</v>
      </c>
      <c r="EW74" t="s">
        <v>96</v>
      </c>
      <c r="EX74">
        <v>2</v>
      </c>
      <c r="EY74" t="s">
        <v>83</v>
      </c>
      <c r="EZ74">
        <v>1</v>
      </c>
      <c r="FC74" t="s">
        <v>93</v>
      </c>
      <c r="FD74" t="s">
        <v>73</v>
      </c>
      <c r="FE74" t="s">
        <v>85</v>
      </c>
      <c r="FF74">
        <v>2</v>
      </c>
      <c r="FG74" t="s">
        <v>83</v>
      </c>
      <c r="FH74">
        <v>3</v>
      </c>
      <c r="FL74" t="s">
        <v>96</v>
      </c>
      <c r="FN74" t="s">
        <v>90</v>
      </c>
      <c r="FP74" t="s">
        <v>93</v>
      </c>
      <c r="FR74" t="s">
        <v>85</v>
      </c>
      <c r="FU74">
        <v>199</v>
      </c>
      <c r="FX74" t="s">
        <v>1327</v>
      </c>
    </row>
    <row r="75" spans="1:180" x14ac:dyDescent="0.45">
      <c r="A75" s="1">
        <v>72</v>
      </c>
      <c r="B75" s="45">
        <f t="shared" si="57"/>
        <v>463</v>
      </c>
      <c r="C75" s="14" t="s">
        <v>1328</v>
      </c>
      <c r="D75" t="s">
        <v>1329</v>
      </c>
      <c r="E75" s="15" t="s">
        <v>1288</v>
      </c>
      <c r="F75" s="28">
        <f>VOR!IH75</f>
        <v>167</v>
      </c>
      <c r="G75" s="27">
        <f t="shared" si="72"/>
        <v>30</v>
      </c>
      <c r="H75" s="49">
        <f t="shared" si="73"/>
        <v>197</v>
      </c>
      <c r="I75" s="14" t="s">
        <v>132</v>
      </c>
      <c r="J75" t="s">
        <v>73</v>
      </c>
      <c r="K75" t="s">
        <v>137</v>
      </c>
      <c r="L75">
        <v>2</v>
      </c>
      <c r="M75" t="s">
        <v>83</v>
      </c>
      <c r="N75">
        <v>1</v>
      </c>
      <c r="O75" s="77">
        <f t="shared" si="74"/>
        <v>0</v>
      </c>
      <c r="P75" s="80">
        <f t="shared" si="75"/>
        <v>0</v>
      </c>
      <c r="Q75" t="s">
        <v>133</v>
      </c>
      <c r="R75" t="s">
        <v>73</v>
      </c>
      <c r="S75" t="s">
        <v>87</v>
      </c>
      <c r="T75">
        <v>2</v>
      </c>
      <c r="U75" t="s">
        <v>83</v>
      </c>
      <c r="V75">
        <v>3</v>
      </c>
      <c r="W75" s="71">
        <f t="shared" si="76"/>
        <v>2</v>
      </c>
      <c r="X75" s="80">
        <f t="shared" si="77"/>
        <v>0</v>
      </c>
      <c r="Y75" s="14" t="s">
        <v>94</v>
      </c>
      <c r="Z75" t="s">
        <v>73</v>
      </c>
      <c r="AA75" t="s">
        <v>86</v>
      </c>
      <c r="AB75">
        <v>2</v>
      </c>
      <c r="AC75" t="s">
        <v>83</v>
      </c>
      <c r="AD75">
        <v>3</v>
      </c>
      <c r="AE75" s="71">
        <f t="shared" si="78"/>
        <v>3</v>
      </c>
      <c r="AF75" s="80">
        <f t="shared" si="58"/>
        <v>0</v>
      </c>
      <c r="AG75" s="14" t="s">
        <v>85</v>
      </c>
      <c r="AH75" t="s">
        <v>73</v>
      </c>
      <c r="AI75" t="s">
        <v>84</v>
      </c>
      <c r="AJ75">
        <v>2</v>
      </c>
      <c r="AK75" t="s">
        <v>83</v>
      </c>
      <c r="AL75">
        <v>1</v>
      </c>
      <c r="AM75" s="71">
        <f t="shared" si="79"/>
        <v>1</v>
      </c>
      <c r="AN75" s="80">
        <f t="shared" si="80"/>
        <v>2</v>
      </c>
      <c r="AO75" s="14" t="s">
        <v>130</v>
      </c>
      <c r="AP75" t="s">
        <v>73</v>
      </c>
      <c r="AQ75" t="s">
        <v>95</v>
      </c>
      <c r="AR75">
        <v>2</v>
      </c>
      <c r="AS75" t="s">
        <v>83</v>
      </c>
      <c r="AT75">
        <v>3</v>
      </c>
      <c r="AU75" s="71">
        <f t="shared" si="59"/>
        <v>2</v>
      </c>
      <c r="AV75" s="80">
        <f t="shared" si="81"/>
        <v>3</v>
      </c>
      <c r="AW75" s="14" t="s">
        <v>90</v>
      </c>
      <c r="AX75" t="s">
        <v>73</v>
      </c>
      <c r="AY75" t="s">
        <v>135</v>
      </c>
      <c r="AZ75">
        <v>1</v>
      </c>
      <c r="BA75" t="s">
        <v>83</v>
      </c>
      <c r="BB75">
        <v>2</v>
      </c>
      <c r="BC75" s="71">
        <f t="shared" si="82"/>
        <v>1</v>
      </c>
      <c r="BD75" s="80">
        <f t="shared" si="60"/>
        <v>0</v>
      </c>
      <c r="BE75" s="14" t="s">
        <v>89</v>
      </c>
      <c r="BF75" t="s">
        <v>73</v>
      </c>
      <c r="BG75" t="s">
        <v>88</v>
      </c>
      <c r="BH75">
        <v>1</v>
      </c>
      <c r="BI75" t="s">
        <v>83</v>
      </c>
      <c r="BJ75">
        <v>2</v>
      </c>
      <c r="BK75" s="71">
        <f t="shared" si="61"/>
        <v>1</v>
      </c>
      <c r="BL75" s="80">
        <f t="shared" si="83"/>
        <v>0</v>
      </c>
      <c r="BM75" s="14" t="s">
        <v>96</v>
      </c>
      <c r="BN75" t="s">
        <v>73</v>
      </c>
      <c r="BO75" t="s">
        <v>134</v>
      </c>
      <c r="BP75">
        <v>2</v>
      </c>
      <c r="BQ75" t="s">
        <v>83</v>
      </c>
      <c r="BR75">
        <v>1</v>
      </c>
      <c r="BS75" s="71">
        <f t="shared" si="84"/>
        <v>3</v>
      </c>
      <c r="BT75" s="80">
        <f t="shared" si="62"/>
        <v>4</v>
      </c>
      <c r="BU75" s="28">
        <f t="shared" si="85"/>
        <v>9</v>
      </c>
      <c r="BV75" s="14" t="str">
        <f t="shared" si="86"/>
        <v>Kroatien</v>
      </c>
      <c r="BW75" s="80">
        <f t="shared" si="63"/>
        <v>7</v>
      </c>
      <c r="BX75" s="14" t="str">
        <f t="shared" si="87"/>
        <v>Uruguay</v>
      </c>
      <c r="BY75" s="80">
        <f t="shared" si="88"/>
        <v>0</v>
      </c>
      <c r="BZ75" s="14" t="str">
        <f t="shared" si="89"/>
        <v>Senegal</v>
      </c>
      <c r="CA75" s="80">
        <f t="shared" si="90"/>
        <v>0</v>
      </c>
      <c r="CB75" s="14" t="str">
        <f t="shared" si="91"/>
        <v>Australien</v>
      </c>
      <c r="CC75" s="80">
        <f t="shared" si="92"/>
        <v>0</v>
      </c>
      <c r="CD75" s="14" t="str">
        <f t="shared" si="93"/>
        <v>Deutschland</v>
      </c>
      <c r="CE75" s="80">
        <f t="shared" si="94"/>
        <v>0</v>
      </c>
      <c r="CF75" s="14" t="str">
        <f t="shared" si="95"/>
        <v>Portugal</v>
      </c>
      <c r="CG75" s="80">
        <f t="shared" si="96"/>
        <v>7</v>
      </c>
      <c r="CH75" s="14" t="str">
        <f t="shared" si="97"/>
        <v>England</v>
      </c>
      <c r="CI75" s="80">
        <f t="shared" si="98"/>
        <v>7</v>
      </c>
      <c r="CJ75" s="14" t="str">
        <f t="shared" si="99"/>
        <v>Polen</v>
      </c>
      <c r="CK75" s="80">
        <f t="shared" si="100"/>
        <v>0</v>
      </c>
      <c r="CL75" s="27">
        <f t="shared" si="110"/>
        <v>21</v>
      </c>
      <c r="CM75" t="s">
        <v>95</v>
      </c>
      <c r="CN75" t="s">
        <v>73</v>
      </c>
      <c r="CO75" t="s">
        <v>135</v>
      </c>
      <c r="CP75">
        <v>2</v>
      </c>
      <c r="CQ75" t="s">
        <v>83</v>
      </c>
      <c r="CR75">
        <v>3</v>
      </c>
      <c r="CS75" s="71">
        <f t="shared" si="64"/>
        <v>1</v>
      </c>
      <c r="CT75" s="80">
        <f t="shared" si="101"/>
        <v>0</v>
      </c>
      <c r="CU75" t="s">
        <v>132</v>
      </c>
      <c r="CV75" t="s">
        <v>73</v>
      </c>
      <c r="CW75" t="s">
        <v>87</v>
      </c>
      <c r="CX75">
        <v>1</v>
      </c>
      <c r="CY75" t="s">
        <v>83</v>
      </c>
      <c r="CZ75">
        <v>2</v>
      </c>
      <c r="DA75" s="71">
        <f t="shared" si="102"/>
        <v>0</v>
      </c>
      <c r="DB75" s="80">
        <f t="shared" si="103"/>
        <v>0</v>
      </c>
      <c r="DC75" t="s">
        <v>88</v>
      </c>
      <c r="DD75" t="s">
        <v>73</v>
      </c>
      <c r="DE75" t="s">
        <v>96</v>
      </c>
      <c r="DF75">
        <v>2</v>
      </c>
      <c r="DG75" t="s">
        <v>83</v>
      </c>
      <c r="DH75">
        <v>3</v>
      </c>
      <c r="DI75" s="71">
        <f t="shared" ref="DI75:DI138" si="111">IF(AND(DC75="Marokko",DE75="Portugal"),3,IF(DC75="Marokko",1,0))</f>
        <v>0</v>
      </c>
      <c r="DJ75" s="80">
        <f t="shared" si="104"/>
        <v>0</v>
      </c>
      <c r="DK75" t="s">
        <v>85</v>
      </c>
      <c r="DL75" t="s">
        <v>73</v>
      </c>
      <c r="DM75" t="s">
        <v>86</v>
      </c>
      <c r="DN75">
        <v>2</v>
      </c>
      <c r="DO75" t="s">
        <v>83</v>
      </c>
      <c r="DP75">
        <v>3</v>
      </c>
      <c r="DQ75" s="71">
        <f t="shared" si="105"/>
        <v>1</v>
      </c>
      <c r="DR75" s="80">
        <f t="shared" si="106"/>
        <v>0</v>
      </c>
      <c r="DS75" s="27">
        <f t="shared" si="65"/>
        <v>0</v>
      </c>
      <c r="DT75" t="str">
        <f t="shared" si="66"/>
        <v>Australien</v>
      </c>
      <c r="DU75">
        <f t="shared" si="107"/>
        <v>0</v>
      </c>
      <c r="DV75" t="str">
        <f t="shared" si="67"/>
        <v>Uruguay</v>
      </c>
      <c r="DW75">
        <f t="shared" si="108"/>
        <v>0</v>
      </c>
      <c r="DX75" t="str">
        <f t="shared" si="68"/>
        <v>Polen</v>
      </c>
      <c r="DY75">
        <f t="shared" si="109"/>
        <v>0</v>
      </c>
      <c r="DZ75" t="str">
        <f t="shared" si="69"/>
        <v>Portugal</v>
      </c>
      <c r="EA75">
        <f t="shared" si="70"/>
        <v>0</v>
      </c>
      <c r="EB75" s="27">
        <f t="shared" si="71"/>
        <v>0</v>
      </c>
      <c r="EC75" t="s">
        <v>87</v>
      </c>
      <c r="ED75" t="s">
        <v>73</v>
      </c>
      <c r="EE75" t="s">
        <v>135</v>
      </c>
      <c r="EF75">
        <v>3</v>
      </c>
      <c r="EG75" t="s">
        <v>83</v>
      </c>
      <c r="EH75">
        <v>2</v>
      </c>
      <c r="EK75" t="s">
        <v>86</v>
      </c>
      <c r="EL75" t="s">
        <v>73</v>
      </c>
      <c r="EM75" t="s">
        <v>96</v>
      </c>
      <c r="EN75">
        <v>3</v>
      </c>
      <c r="EO75" t="s">
        <v>83</v>
      </c>
      <c r="EP75">
        <v>2</v>
      </c>
      <c r="EU75" t="s">
        <v>135</v>
      </c>
      <c r="EV75" t="s">
        <v>73</v>
      </c>
      <c r="EW75" t="s">
        <v>96</v>
      </c>
      <c r="EX75">
        <v>2</v>
      </c>
      <c r="EY75" t="s">
        <v>83</v>
      </c>
      <c r="EZ75">
        <v>3</v>
      </c>
      <c r="FC75" t="s">
        <v>87</v>
      </c>
      <c r="FD75" t="s">
        <v>73</v>
      </c>
      <c r="FE75" t="s">
        <v>86</v>
      </c>
      <c r="FF75">
        <v>1</v>
      </c>
      <c r="FG75" t="s">
        <v>83</v>
      </c>
      <c r="FH75">
        <v>2</v>
      </c>
      <c r="FL75" t="s">
        <v>135</v>
      </c>
      <c r="FN75" t="s">
        <v>96</v>
      </c>
      <c r="FP75" t="s">
        <v>87</v>
      </c>
      <c r="FR75" t="s">
        <v>86</v>
      </c>
      <c r="FU75">
        <v>213</v>
      </c>
      <c r="FX75" t="s">
        <v>1330</v>
      </c>
    </row>
    <row r="76" spans="1:180" x14ac:dyDescent="0.45">
      <c r="A76" s="1">
        <v>73</v>
      </c>
      <c r="B76" s="45">
        <f t="shared" si="57"/>
        <v>618</v>
      </c>
      <c r="C76" s="14" t="s">
        <v>1331</v>
      </c>
      <c r="D76" t="s">
        <v>1332</v>
      </c>
      <c r="E76" s="15" t="s">
        <v>1288</v>
      </c>
      <c r="F76" s="28">
        <f>VOR!IH76</f>
        <v>145</v>
      </c>
      <c r="G76" s="27">
        <f t="shared" si="72"/>
        <v>23</v>
      </c>
      <c r="H76" s="49">
        <f t="shared" si="73"/>
        <v>168</v>
      </c>
      <c r="I76" s="14" t="s">
        <v>1333</v>
      </c>
      <c r="J76" t="s">
        <v>73</v>
      </c>
      <c r="K76" t="s">
        <v>85</v>
      </c>
      <c r="L76">
        <v>1</v>
      </c>
      <c r="M76" t="s">
        <v>83</v>
      </c>
      <c r="N76">
        <v>2</v>
      </c>
      <c r="O76" s="77">
        <f t="shared" si="74"/>
        <v>0</v>
      </c>
      <c r="P76" s="80">
        <f t="shared" si="75"/>
        <v>0</v>
      </c>
      <c r="Q76" t="s">
        <v>93</v>
      </c>
      <c r="R76" t="s">
        <v>73</v>
      </c>
      <c r="S76" t="s">
        <v>87</v>
      </c>
      <c r="T76">
        <v>1</v>
      </c>
      <c r="U76" t="s">
        <v>83</v>
      </c>
      <c r="V76">
        <v>2</v>
      </c>
      <c r="W76" s="71">
        <f t="shared" si="76"/>
        <v>3</v>
      </c>
      <c r="X76" s="80">
        <f t="shared" si="77"/>
        <v>0</v>
      </c>
      <c r="Y76" s="14" t="s">
        <v>94</v>
      </c>
      <c r="Z76" t="s">
        <v>73</v>
      </c>
      <c r="AA76" t="s">
        <v>133</v>
      </c>
      <c r="AB76">
        <v>2</v>
      </c>
      <c r="AC76" t="s">
        <v>83</v>
      </c>
      <c r="AD76">
        <v>1</v>
      </c>
      <c r="AE76" s="71">
        <f t="shared" si="78"/>
        <v>1</v>
      </c>
      <c r="AF76" s="80">
        <f t="shared" si="58"/>
        <v>2</v>
      </c>
      <c r="AG76" s="14" t="s">
        <v>137</v>
      </c>
      <c r="AH76" t="s">
        <v>73</v>
      </c>
      <c r="AI76" t="s">
        <v>1334</v>
      </c>
      <c r="AJ76">
        <v>2</v>
      </c>
      <c r="AK76" t="s">
        <v>83</v>
      </c>
      <c r="AL76">
        <v>1</v>
      </c>
      <c r="AM76" s="71">
        <f t="shared" si="79"/>
        <v>0</v>
      </c>
      <c r="AN76" s="80">
        <f t="shared" si="80"/>
        <v>0</v>
      </c>
      <c r="AO76" s="14" t="s">
        <v>141</v>
      </c>
      <c r="AP76" t="s">
        <v>73</v>
      </c>
      <c r="AQ76" t="s">
        <v>95</v>
      </c>
      <c r="AR76">
        <v>2</v>
      </c>
      <c r="AS76" t="s">
        <v>83</v>
      </c>
      <c r="AT76">
        <v>1</v>
      </c>
      <c r="AU76" s="71">
        <f t="shared" si="59"/>
        <v>2</v>
      </c>
      <c r="AV76" s="80">
        <f t="shared" si="81"/>
        <v>0</v>
      </c>
      <c r="AW76" s="14" t="s">
        <v>90</v>
      </c>
      <c r="AX76" t="s">
        <v>73</v>
      </c>
      <c r="AY76" t="s">
        <v>96</v>
      </c>
      <c r="AZ76">
        <v>1</v>
      </c>
      <c r="BA76" t="s">
        <v>83</v>
      </c>
      <c r="BB76">
        <v>2</v>
      </c>
      <c r="BC76" s="71">
        <f t="shared" si="82"/>
        <v>1</v>
      </c>
      <c r="BD76" s="80">
        <f t="shared" si="60"/>
        <v>0</v>
      </c>
      <c r="BE76" s="14" t="s">
        <v>142</v>
      </c>
      <c r="BF76" t="s">
        <v>73</v>
      </c>
      <c r="BG76" t="s">
        <v>88</v>
      </c>
      <c r="BH76">
        <v>1</v>
      </c>
      <c r="BI76" t="s">
        <v>83</v>
      </c>
      <c r="BJ76">
        <v>2</v>
      </c>
      <c r="BK76" s="71">
        <f t="shared" si="61"/>
        <v>0</v>
      </c>
      <c r="BL76" s="80">
        <f t="shared" si="83"/>
        <v>0</v>
      </c>
      <c r="BM76" s="14" t="s">
        <v>91</v>
      </c>
      <c r="BN76" t="s">
        <v>73</v>
      </c>
      <c r="BO76" t="s">
        <v>134</v>
      </c>
      <c r="BP76">
        <v>2</v>
      </c>
      <c r="BQ76" t="s">
        <v>83</v>
      </c>
      <c r="BR76">
        <v>1</v>
      </c>
      <c r="BS76" s="71">
        <f t="shared" si="84"/>
        <v>2</v>
      </c>
      <c r="BT76" s="80">
        <f t="shared" si="62"/>
        <v>0</v>
      </c>
      <c r="BU76" s="28">
        <f t="shared" si="85"/>
        <v>2</v>
      </c>
      <c r="BV76" s="14" t="str">
        <f t="shared" si="86"/>
        <v>Costa Rica</v>
      </c>
      <c r="BW76" s="80">
        <f t="shared" si="63"/>
        <v>0</v>
      </c>
      <c r="BX76" s="14" t="str">
        <f t="shared" si="87"/>
        <v>Portugal</v>
      </c>
      <c r="BY76" s="80">
        <f t="shared" si="88"/>
        <v>7</v>
      </c>
      <c r="BZ76" s="14" t="str">
        <f t="shared" si="89"/>
        <v>England</v>
      </c>
      <c r="CA76" s="80">
        <f t="shared" si="90"/>
        <v>7</v>
      </c>
      <c r="CB76" s="14" t="str">
        <f t="shared" si="91"/>
        <v>Australien</v>
      </c>
      <c r="CC76" s="80">
        <f t="shared" si="92"/>
        <v>0</v>
      </c>
      <c r="CD76" s="14" t="str">
        <f t="shared" si="93"/>
        <v>Deutschland</v>
      </c>
      <c r="CE76" s="80">
        <f t="shared" si="94"/>
        <v>0</v>
      </c>
      <c r="CF76" s="14" t="str">
        <f t="shared" si="95"/>
        <v>Südkorea</v>
      </c>
      <c r="CG76" s="80">
        <f t="shared" si="96"/>
        <v>0</v>
      </c>
      <c r="CH76" s="14" t="str">
        <f t="shared" si="97"/>
        <v>USA</v>
      </c>
      <c r="CI76" s="80">
        <f t="shared" si="98"/>
        <v>0</v>
      </c>
      <c r="CJ76" s="14" t="str">
        <f t="shared" si="99"/>
        <v>Frankreich</v>
      </c>
      <c r="CK76" s="80">
        <f t="shared" si="100"/>
        <v>7</v>
      </c>
      <c r="CL76" s="27">
        <f t="shared" si="110"/>
        <v>21</v>
      </c>
      <c r="CM76" t="s">
        <v>141</v>
      </c>
      <c r="CN76" t="s">
        <v>73</v>
      </c>
      <c r="CO76" t="s">
        <v>96</v>
      </c>
      <c r="CP76">
        <v>1</v>
      </c>
      <c r="CQ76" t="s">
        <v>83</v>
      </c>
      <c r="CR76">
        <v>2</v>
      </c>
      <c r="CS76" s="71">
        <f t="shared" si="64"/>
        <v>0</v>
      </c>
      <c r="CT76" s="80">
        <f t="shared" si="101"/>
        <v>0</v>
      </c>
      <c r="CU76" t="s">
        <v>85</v>
      </c>
      <c r="CV76" t="s">
        <v>73</v>
      </c>
      <c r="CW76" t="s">
        <v>87</v>
      </c>
      <c r="CX76">
        <v>2</v>
      </c>
      <c r="CY76" t="s">
        <v>83</v>
      </c>
      <c r="CZ76">
        <v>1</v>
      </c>
      <c r="DA76" s="71">
        <f t="shared" si="102"/>
        <v>0</v>
      </c>
      <c r="DB76" s="80">
        <f t="shared" si="103"/>
        <v>0</v>
      </c>
      <c r="DC76" t="s">
        <v>88</v>
      </c>
      <c r="DD76" t="s">
        <v>73</v>
      </c>
      <c r="DE76" t="s">
        <v>91</v>
      </c>
      <c r="DF76">
        <v>1</v>
      </c>
      <c r="DG76" t="s">
        <v>83</v>
      </c>
      <c r="DH76">
        <v>0</v>
      </c>
      <c r="DI76" s="71">
        <f t="shared" si="111"/>
        <v>0</v>
      </c>
      <c r="DJ76" s="80">
        <f t="shared" si="104"/>
        <v>0</v>
      </c>
      <c r="DK76" t="s">
        <v>137</v>
      </c>
      <c r="DL76" t="s">
        <v>73</v>
      </c>
      <c r="DM76" t="s">
        <v>94</v>
      </c>
      <c r="DN76">
        <v>1</v>
      </c>
      <c r="DO76" t="s">
        <v>83</v>
      </c>
      <c r="DP76">
        <v>0</v>
      </c>
      <c r="DQ76" s="71">
        <f t="shared" si="105"/>
        <v>2</v>
      </c>
      <c r="DR76" s="80">
        <f t="shared" si="106"/>
        <v>0</v>
      </c>
      <c r="DS76" s="27">
        <f t="shared" si="65"/>
        <v>0</v>
      </c>
      <c r="DT76" t="str">
        <f t="shared" si="66"/>
        <v>England</v>
      </c>
      <c r="DU76">
        <f t="shared" si="107"/>
        <v>0</v>
      </c>
      <c r="DV76" t="str">
        <f t="shared" si="67"/>
        <v>Portugal</v>
      </c>
      <c r="DW76">
        <f t="shared" si="108"/>
        <v>0</v>
      </c>
      <c r="DX76" t="str">
        <f t="shared" si="68"/>
        <v>USA</v>
      </c>
      <c r="DY76">
        <f t="shared" si="109"/>
        <v>0</v>
      </c>
      <c r="DZ76" t="str">
        <f t="shared" si="69"/>
        <v>Deutschland</v>
      </c>
      <c r="EA76">
        <f t="shared" si="70"/>
        <v>0</v>
      </c>
      <c r="EB76" s="27">
        <f t="shared" si="71"/>
        <v>0</v>
      </c>
      <c r="EC76" t="s">
        <v>85</v>
      </c>
      <c r="ED76" t="s">
        <v>73</v>
      </c>
      <c r="EE76" t="s">
        <v>96</v>
      </c>
      <c r="EF76">
        <v>1</v>
      </c>
      <c r="EG76" t="s">
        <v>83</v>
      </c>
      <c r="EH76">
        <v>0</v>
      </c>
      <c r="EK76" t="s">
        <v>137</v>
      </c>
      <c r="EL76" t="s">
        <v>73</v>
      </c>
      <c r="EM76" t="s">
        <v>88</v>
      </c>
      <c r="EN76">
        <v>2</v>
      </c>
      <c r="EO76" t="s">
        <v>83</v>
      </c>
      <c r="EP76">
        <v>1</v>
      </c>
      <c r="EU76" t="s">
        <v>96</v>
      </c>
      <c r="EV76" t="s">
        <v>73</v>
      </c>
      <c r="EW76" t="s">
        <v>88</v>
      </c>
      <c r="EX76">
        <v>1</v>
      </c>
      <c r="EY76" t="s">
        <v>83</v>
      </c>
      <c r="EZ76">
        <v>2</v>
      </c>
      <c r="FC76" t="s">
        <v>85</v>
      </c>
      <c r="FD76" t="s">
        <v>73</v>
      </c>
      <c r="FE76" t="s">
        <v>137</v>
      </c>
      <c r="FF76">
        <v>0</v>
      </c>
      <c r="FG76" t="s">
        <v>83</v>
      </c>
      <c r="FH76">
        <v>1</v>
      </c>
      <c r="FL76" t="s">
        <v>96</v>
      </c>
      <c r="FN76" t="s">
        <v>88</v>
      </c>
      <c r="FP76" t="s">
        <v>85</v>
      </c>
      <c r="FR76" t="s">
        <v>137</v>
      </c>
      <c r="FU76">
        <v>0</v>
      </c>
      <c r="FX76" t="s">
        <v>565</v>
      </c>
    </row>
    <row r="77" spans="1:180" x14ac:dyDescent="0.45">
      <c r="A77" s="1">
        <v>74</v>
      </c>
      <c r="B77" s="45">
        <f t="shared" si="57"/>
        <v>767</v>
      </c>
      <c r="C77" s="14" t="s">
        <v>1335</v>
      </c>
      <c r="D77" t="s">
        <v>1336</v>
      </c>
      <c r="E77" s="15" t="s">
        <v>1288</v>
      </c>
      <c r="F77" s="28">
        <f>VOR!IH77</f>
        <v>52</v>
      </c>
      <c r="G77" s="27">
        <f t="shared" si="72"/>
        <v>0</v>
      </c>
      <c r="H77" s="49">
        <f t="shared" si="73"/>
        <v>52</v>
      </c>
      <c r="I77" s="14" t="s">
        <v>469</v>
      </c>
      <c r="J77" t="s">
        <v>73</v>
      </c>
      <c r="K77" t="s">
        <v>425</v>
      </c>
      <c r="L77">
        <v>0</v>
      </c>
      <c r="M77" t="s">
        <v>83</v>
      </c>
      <c r="N77">
        <v>0</v>
      </c>
      <c r="O77" s="77">
        <f t="shared" si="74"/>
        <v>0</v>
      </c>
      <c r="P77" s="80">
        <f t="shared" si="75"/>
        <v>0</v>
      </c>
      <c r="Q77" t="s">
        <v>469</v>
      </c>
      <c r="R77" t="s">
        <v>73</v>
      </c>
      <c r="S77" t="s">
        <v>425</v>
      </c>
      <c r="T77">
        <v>0</v>
      </c>
      <c r="U77" t="s">
        <v>83</v>
      </c>
      <c r="V77">
        <v>0</v>
      </c>
      <c r="W77" s="71">
        <f t="shared" si="76"/>
        <v>0</v>
      </c>
      <c r="X77" s="80">
        <f t="shared" si="77"/>
        <v>0</v>
      </c>
      <c r="Y77" s="14" t="s">
        <v>469</v>
      </c>
      <c r="Z77" t="s">
        <v>73</v>
      </c>
      <c r="AA77" t="s">
        <v>425</v>
      </c>
      <c r="AB77">
        <v>0</v>
      </c>
      <c r="AC77" t="s">
        <v>83</v>
      </c>
      <c r="AD77">
        <v>0</v>
      </c>
      <c r="AE77" s="71">
        <f t="shared" si="78"/>
        <v>0</v>
      </c>
      <c r="AF77" s="80">
        <f t="shared" si="58"/>
        <v>0</v>
      </c>
      <c r="AG77" s="14" t="s">
        <v>469</v>
      </c>
      <c r="AH77" t="s">
        <v>73</v>
      </c>
      <c r="AI77" t="s">
        <v>425</v>
      </c>
      <c r="AJ77">
        <v>0</v>
      </c>
      <c r="AK77" t="s">
        <v>83</v>
      </c>
      <c r="AL77">
        <v>0</v>
      </c>
      <c r="AM77" s="71">
        <f t="shared" si="79"/>
        <v>0</v>
      </c>
      <c r="AN77" s="80">
        <f t="shared" si="80"/>
        <v>0</v>
      </c>
      <c r="AO77" s="14" t="s">
        <v>469</v>
      </c>
      <c r="AP77" t="s">
        <v>73</v>
      </c>
      <c r="AQ77" t="s">
        <v>425</v>
      </c>
      <c r="AR77">
        <v>0</v>
      </c>
      <c r="AS77" t="s">
        <v>83</v>
      </c>
      <c r="AT77">
        <v>0</v>
      </c>
      <c r="AU77" s="71">
        <f t="shared" si="59"/>
        <v>0</v>
      </c>
      <c r="AV77" s="80">
        <f t="shared" si="81"/>
        <v>0</v>
      </c>
      <c r="AW77" s="14" t="s">
        <v>469</v>
      </c>
      <c r="AX77" t="s">
        <v>73</v>
      </c>
      <c r="AY77" t="s">
        <v>425</v>
      </c>
      <c r="AZ77">
        <v>0</v>
      </c>
      <c r="BA77" t="s">
        <v>83</v>
      </c>
      <c r="BB77">
        <v>0</v>
      </c>
      <c r="BC77" s="71">
        <f t="shared" si="82"/>
        <v>0</v>
      </c>
      <c r="BD77" s="80">
        <f t="shared" si="60"/>
        <v>0</v>
      </c>
      <c r="BE77" s="14" t="s">
        <v>469</v>
      </c>
      <c r="BF77" t="s">
        <v>73</v>
      </c>
      <c r="BG77" t="s">
        <v>425</v>
      </c>
      <c r="BH77">
        <v>0</v>
      </c>
      <c r="BI77" t="s">
        <v>83</v>
      </c>
      <c r="BJ77">
        <v>0</v>
      </c>
      <c r="BK77" s="71">
        <f t="shared" si="61"/>
        <v>0</v>
      </c>
      <c r="BL77" s="80">
        <f t="shared" si="83"/>
        <v>0</v>
      </c>
      <c r="BM77" s="14" t="s">
        <v>469</v>
      </c>
      <c r="BN77" t="s">
        <v>73</v>
      </c>
      <c r="BO77" t="s">
        <v>425</v>
      </c>
      <c r="BP77">
        <v>0</v>
      </c>
      <c r="BQ77" t="s">
        <v>83</v>
      </c>
      <c r="BR77">
        <v>0</v>
      </c>
      <c r="BS77" s="71">
        <f t="shared" si="84"/>
        <v>0</v>
      </c>
      <c r="BT77" s="80">
        <f t="shared" si="62"/>
        <v>0</v>
      </c>
      <c r="BU77" s="28">
        <f t="shared" si="85"/>
        <v>0</v>
      </c>
      <c r="BV77" s="14" t="str">
        <f t="shared" si="86"/>
        <v/>
      </c>
      <c r="BW77" s="80">
        <f t="shared" si="63"/>
        <v>0</v>
      </c>
      <c r="BX77" s="14" t="str">
        <f t="shared" si="87"/>
        <v/>
      </c>
      <c r="BY77" s="80">
        <f t="shared" si="88"/>
        <v>0</v>
      </c>
      <c r="BZ77" s="14" t="str">
        <f t="shared" si="89"/>
        <v/>
      </c>
      <c r="CA77" s="80">
        <f t="shared" si="90"/>
        <v>0</v>
      </c>
      <c r="CB77" s="14" t="str">
        <f t="shared" si="91"/>
        <v/>
      </c>
      <c r="CC77" s="80">
        <f t="shared" si="92"/>
        <v>0</v>
      </c>
      <c r="CD77" s="14" t="str">
        <f t="shared" si="93"/>
        <v/>
      </c>
      <c r="CE77" s="80">
        <f t="shared" si="94"/>
        <v>0</v>
      </c>
      <c r="CF77" s="14" t="str">
        <f t="shared" si="95"/>
        <v/>
      </c>
      <c r="CG77" s="80">
        <f t="shared" si="96"/>
        <v>0</v>
      </c>
      <c r="CH77" s="14" t="str">
        <f t="shared" si="97"/>
        <v/>
      </c>
      <c r="CI77" s="80">
        <f t="shared" si="98"/>
        <v>0</v>
      </c>
      <c r="CJ77" s="14" t="str">
        <f t="shared" si="99"/>
        <v/>
      </c>
      <c r="CK77" s="80">
        <f t="shared" si="100"/>
        <v>0</v>
      </c>
      <c r="CL77" s="27">
        <f t="shared" si="110"/>
        <v>0</v>
      </c>
      <c r="CM77" t="s">
        <v>469</v>
      </c>
      <c r="CN77" t="s">
        <v>73</v>
      </c>
      <c r="CO77" t="s">
        <v>469</v>
      </c>
      <c r="CP77">
        <v>0</v>
      </c>
      <c r="CQ77" t="s">
        <v>83</v>
      </c>
      <c r="CR77">
        <v>0</v>
      </c>
      <c r="CS77" s="71">
        <f t="shared" si="64"/>
        <v>0</v>
      </c>
      <c r="CT77" s="80">
        <f t="shared" si="101"/>
        <v>0</v>
      </c>
      <c r="CU77" t="s">
        <v>469</v>
      </c>
      <c r="CV77" t="s">
        <v>73</v>
      </c>
      <c r="CW77" t="s">
        <v>469</v>
      </c>
      <c r="CX77">
        <v>0</v>
      </c>
      <c r="CY77" t="s">
        <v>83</v>
      </c>
      <c r="CZ77">
        <v>0</v>
      </c>
      <c r="DA77" s="71">
        <f t="shared" si="102"/>
        <v>0</v>
      </c>
      <c r="DB77" s="80">
        <f t="shared" si="103"/>
        <v>0</v>
      </c>
      <c r="DC77" t="s">
        <v>469</v>
      </c>
      <c r="DD77" t="s">
        <v>73</v>
      </c>
      <c r="DE77" t="s">
        <v>469</v>
      </c>
      <c r="DF77">
        <v>0</v>
      </c>
      <c r="DG77" t="s">
        <v>83</v>
      </c>
      <c r="DH77">
        <v>0</v>
      </c>
      <c r="DI77" s="71">
        <f t="shared" si="111"/>
        <v>0</v>
      </c>
      <c r="DJ77" s="80">
        <f t="shared" si="104"/>
        <v>0</v>
      </c>
      <c r="DK77" t="s">
        <v>469</v>
      </c>
      <c r="DL77" t="s">
        <v>73</v>
      </c>
      <c r="DM77" t="s">
        <v>469</v>
      </c>
      <c r="DN77">
        <v>0</v>
      </c>
      <c r="DO77" t="s">
        <v>83</v>
      </c>
      <c r="DP77">
        <v>0</v>
      </c>
      <c r="DQ77" s="71">
        <f t="shared" si="105"/>
        <v>0</v>
      </c>
      <c r="DR77" s="80">
        <f t="shared" si="106"/>
        <v>0</v>
      </c>
      <c r="DS77" s="27">
        <f t="shared" si="65"/>
        <v>0</v>
      </c>
      <c r="DT77" t="str">
        <f t="shared" si="66"/>
        <v/>
      </c>
      <c r="DU77">
        <f t="shared" si="107"/>
        <v>0</v>
      </c>
      <c r="DV77" t="str">
        <f t="shared" si="67"/>
        <v/>
      </c>
      <c r="DW77">
        <f t="shared" si="108"/>
        <v>0</v>
      </c>
      <c r="DX77" t="str">
        <f t="shared" si="68"/>
        <v/>
      </c>
      <c r="DY77">
        <f t="shared" si="109"/>
        <v>0</v>
      </c>
      <c r="DZ77" t="str">
        <f t="shared" si="69"/>
        <v/>
      </c>
      <c r="EA77">
        <f t="shared" si="70"/>
        <v>0</v>
      </c>
      <c r="EB77" s="27">
        <f t="shared" si="71"/>
        <v>0</v>
      </c>
      <c r="EC77" t="s">
        <v>469</v>
      </c>
      <c r="ED77" t="s">
        <v>73</v>
      </c>
      <c r="EE77" t="s">
        <v>469</v>
      </c>
      <c r="EF77">
        <v>0</v>
      </c>
      <c r="EG77" t="s">
        <v>83</v>
      </c>
      <c r="EH77">
        <v>0</v>
      </c>
      <c r="EK77" t="s">
        <v>469</v>
      </c>
      <c r="EL77" t="s">
        <v>73</v>
      </c>
      <c r="EM77" t="s">
        <v>469</v>
      </c>
      <c r="EN77">
        <v>0</v>
      </c>
      <c r="EO77" t="s">
        <v>83</v>
      </c>
      <c r="EP77">
        <v>0</v>
      </c>
      <c r="EU77" t="s">
        <v>469</v>
      </c>
      <c r="EV77" t="s">
        <v>73</v>
      </c>
      <c r="EW77" t="s">
        <v>469</v>
      </c>
      <c r="EX77">
        <v>0</v>
      </c>
      <c r="EY77" t="s">
        <v>83</v>
      </c>
      <c r="EZ77">
        <v>0</v>
      </c>
      <c r="FC77" t="s">
        <v>469</v>
      </c>
      <c r="FD77" t="s">
        <v>73</v>
      </c>
      <c r="FE77" t="s">
        <v>469</v>
      </c>
      <c r="FF77">
        <v>0</v>
      </c>
      <c r="FG77" t="s">
        <v>83</v>
      </c>
      <c r="FH77">
        <v>0</v>
      </c>
      <c r="FL77" t="s">
        <v>469</v>
      </c>
      <c r="FN77" t="s">
        <v>469</v>
      </c>
      <c r="FP77" t="s">
        <v>469</v>
      </c>
      <c r="FR77" t="s">
        <v>469</v>
      </c>
      <c r="FU77">
        <v>0</v>
      </c>
      <c r="FX77">
        <v>0</v>
      </c>
    </row>
    <row r="78" spans="1:180" x14ac:dyDescent="0.45">
      <c r="A78" s="1">
        <v>75</v>
      </c>
      <c r="B78" s="45">
        <f t="shared" si="57"/>
        <v>761</v>
      </c>
      <c r="C78" s="14" t="s">
        <v>277</v>
      </c>
      <c r="D78" t="s">
        <v>278</v>
      </c>
      <c r="E78" s="15" t="s">
        <v>279</v>
      </c>
      <c r="F78" s="28">
        <f>VOR!IH78</f>
        <v>78</v>
      </c>
      <c r="G78" s="27">
        <f t="shared" si="72"/>
        <v>9</v>
      </c>
      <c r="H78" s="49">
        <f t="shared" si="73"/>
        <v>87</v>
      </c>
      <c r="I78" s="14" t="s">
        <v>136</v>
      </c>
      <c r="J78" t="s">
        <v>73</v>
      </c>
      <c r="K78" t="s">
        <v>92</v>
      </c>
      <c r="L78">
        <v>5</v>
      </c>
      <c r="M78" t="s">
        <v>83</v>
      </c>
      <c r="N78">
        <v>4</v>
      </c>
      <c r="O78" s="77">
        <f t="shared" si="74"/>
        <v>0</v>
      </c>
      <c r="P78" s="80">
        <f t="shared" si="75"/>
        <v>0</v>
      </c>
      <c r="Q78" t="s">
        <v>86</v>
      </c>
      <c r="R78" t="s">
        <v>73</v>
      </c>
      <c r="S78" t="s">
        <v>94</v>
      </c>
      <c r="T78">
        <v>2</v>
      </c>
      <c r="U78" t="s">
        <v>83</v>
      </c>
      <c r="V78">
        <v>1</v>
      </c>
      <c r="W78" s="71">
        <f t="shared" si="76"/>
        <v>0</v>
      </c>
      <c r="X78" s="80">
        <f t="shared" si="77"/>
        <v>0</v>
      </c>
      <c r="Y78" s="14" t="s">
        <v>164</v>
      </c>
      <c r="Z78" t="s">
        <v>73</v>
      </c>
      <c r="AA78" t="s">
        <v>133</v>
      </c>
      <c r="AB78">
        <v>4</v>
      </c>
      <c r="AC78" t="s">
        <v>83</v>
      </c>
      <c r="AD78">
        <v>3</v>
      </c>
      <c r="AE78" s="71">
        <f t="shared" si="78"/>
        <v>0</v>
      </c>
      <c r="AF78" s="80">
        <f t="shared" si="58"/>
        <v>0</v>
      </c>
      <c r="AG78" s="14" t="s">
        <v>85</v>
      </c>
      <c r="AH78" t="s">
        <v>73</v>
      </c>
      <c r="AI78" t="s">
        <v>84</v>
      </c>
      <c r="AJ78">
        <v>5</v>
      </c>
      <c r="AK78" t="s">
        <v>83</v>
      </c>
      <c r="AL78">
        <v>3</v>
      </c>
      <c r="AM78" s="71">
        <f t="shared" si="79"/>
        <v>1</v>
      </c>
      <c r="AN78" s="80">
        <f t="shared" si="80"/>
        <v>2</v>
      </c>
      <c r="AO78" s="14" t="s">
        <v>88</v>
      </c>
      <c r="AP78" t="s">
        <v>73</v>
      </c>
      <c r="AQ78" t="s">
        <v>89</v>
      </c>
      <c r="AR78">
        <v>3</v>
      </c>
      <c r="AS78" t="s">
        <v>83</v>
      </c>
      <c r="AT78">
        <v>2</v>
      </c>
      <c r="AU78" s="71">
        <f t="shared" si="59"/>
        <v>0</v>
      </c>
      <c r="AV78" s="80">
        <f t="shared" si="81"/>
        <v>0</v>
      </c>
      <c r="AW78" s="14" t="s">
        <v>90</v>
      </c>
      <c r="AX78" t="s">
        <v>73</v>
      </c>
      <c r="AY78" t="s">
        <v>138</v>
      </c>
      <c r="AZ78">
        <v>2</v>
      </c>
      <c r="BA78" t="s">
        <v>83</v>
      </c>
      <c r="BB78">
        <v>3</v>
      </c>
      <c r="BC78" s="71">
        <f t="shared" si="82"/>
        <v>1</v>
      </c>
      <c r="BD78" s="80">
        <f t="shared" si="60"/>
        <v>0</v>
      </c>
      <c r="BE78" s="14" t="s">
        <v>142</v>
      </c>
      <c r="BF78" t="s">
        <v>73</v>
      </c>
      <c r="BG78" t="s">
        <v>141</v>
      </c>
      <c r="BH78">
        <v>4</v>
      </c>
      <c r="BI78" t="s">
        <v>83</v>
      </c>
      <c r="BJ78">
        <v>5</v>
      </c>
      <c r="BK78" s="71">
        <f t="shared" si="61"/>
        <v>0</v>
      </c>
      <c r="BL78" s="80">
        <f t="shared" si="83"/>
        <v>0</v>
      </c>
      <c r="BM78" s="14" t="s">
        <v>91</v>
      </c>
      <c r="BN78" t="s">
        <v>73</v>
      </c>
      <c r="BO78" t="s">
        <v>134</v>
      </c>
      <c r="BP78">
        <v>0</v>
      </c>
      <c r="BQ78" t="s">
        <v>83</v>
      </c>
      <c r="BR78">
        <v>7</v>
      </c>
      <c r="BS78" s="71">
        <f t="shared" si="84"/>
        <v>2</v>
      </c>
      <c r="BT78" s="80">
        <f t="shared" si="62"/>
        <v>0</v>
      </c>
      <c r="BU78" s="28">
        <f t="shared" si="85"/>
        <v>2</v>
      </c>
      <c r="BV78" s="14" t="str">
        <f t="shared" si="86"/>
        <v>Deutschland</v>
      </c>
      <c r="BW78" s="80">
        <f t="shared" si="63"/>
        <v>0</v>
      </c>
      <c r="BX78" s="14" t="str">
        <f t="shared" si="87"/>
        <v>Ghana</v>
      </c>
      <c r="BY78" s="80">
        <f t="shared" si="88"/>
        <v>0</v>
      </c>
      <c r="BZ78" s="14" t="str">
        <f t="shared" si="89"/>
        <v>Ecuador</v>
      </c>
      <c r="CA78" s="80">
        <f t="shared" si="90"/>
        <v>0</v>
      </c>
      <c r="CB78" s="14" t="str">
        <f t="shared" si="91"/>
        <v>Polen</v>
      </c>
      <c r="CC78" s="80">
        <f t="shared" si="92"/>
        <v>0</v>
      </c>
      <c r="CD78" s="14" t="str">
        <f t="shared" si="93"/>
        <v>Costa Rica</v>
      </c>
      <c r="CE78" s="80">
        <f t="shared" si="94"/>
        <v>0</v>
      </c>
      <c r="CF78" s="14" t="str">
        <f t="shared" si="95"/>
        <v>Schweiz</v>
      </c>
      <c r="CG78" s="80">
        <f t="shared" si="96"/>
        <v>0</v>
      </c>
      <c r="CH78" s="14" t="str">
        <f t="shared" si="97"/>
        <v>England</v>
      </c>
      <c r="CI78" s="80">
        <f t="shared" si="98"/>
        <v>7</v>
      </c>
      <c r="CJ78" s="14" t="str">
        <f t="shared" si="99"/>
        <v>Tunesien</v>
      </c>
      <c r="CK78" s="80">
        <f t="shared" si="100"/>
        <v>0</v>
      </c>
      <c r="CL78" s="27">
        <f t="shared" si="110"/>
        <v>7</v>
      </c>
      <c r="CM78" t="s">
        <v>88</v>
      </c>
      <c r="CN78" t="s">
        <v>73</v>
      </c>
      <c r="CO78" t="s">
        <v>138</v>
      </c>
      <c r="CP78">
        <v>4</v>
      </c>
      <c r="CQ78" t="s">
        <v>83</v>
      </c>
      <c r="CR78">
        <v>3</v>
      </c>
      <c r="CS78" s="71">
        <f t="shared" si="64"/>
        <v>0</v>
      </c>
      <c r="CT78" s="80">
        <f t="shared" si="101"/>
        <v>0</v>
      </c>
      <c r="CU78" t="s">
        <v>136</v>
      </c>
      <c r="CV78" t="s">
        <v>73</v>
      </c>
      <c r="CW78" t="s">
        <v>86</v>
      </c>
      <c r="CX78">
        <v>1</v>
      </c>
      <c r="CY78" t="s">
        <v>83</v>
      </c>
      <c r="CZ78">
        <v>5</v>
      </c>
      <c r="DA78" s="71">
        <f t="shared" si="102"/>
        <v>0</v>
      </c>
      <c r="DB78" s="80">
        <f t="shared" si="103"/>
        <v>0</v>
      </c>
      <c r="DC78" t="s">
        <v>141</v>
      </c>
      <c r="DD78" t="s">
        <v>73</v>
      </c>
      <c r="DE78" t="s">
        <v>134</v>
      </c>
      <c r="DF78">
        <v>9</v>
      </c>
      <c r="DG78" t="s">
        <v>83</v>
      </c>
      <c r="DH78">
        <v>8</v>
      </c>
      <c r="DI78" s="71">
        <f t="shared" si="111"/>
        <v>0</v>
      </c>
      <c r="DJ78" s="80">
        <f t="shared" si="104"/>
        <v>0</v>
      </c>
      <c r="DK78" t="s">
        <v>85</v>
      </c>
      <c r="DL78" t="s">
        <v>73</v>
      </c>
      <c r="DM78" t="s">
        <v>164</v>
      </c>
      <c r="DN78">
        <v>5</v>
      </c>
      <c r="DO78" t="s">
        <v>83</v>
      </c>
      <c r="DP78">
        <v>6</v>
      </c>
      <c r="DQ78" s="71">
        <f t="shared" si="105"/>
        <v>1</v>
      </c>
      <c r="DR78" s="80">
        <f t="shared" si="106"/>
        <v>0</v>
      </c>
      <c r="DS78" s="27">
        <f t="shared" si="65"/>
        <v>0</v>
      </c>
      <c r="DT78" t="str">
        <f t="shared" si="66"/>
        <v>Polen</v>
      </c>
      <c r="DU78">
        <f t="shared" si="107"/>
        <v>0</v>
      </c>
      <c r="DV78" t="str">
        <f t="shared" si="67"/>
        <v>Deutschland</v>
      </c>
      <c r="DW78">
        <f t="shared" si="108"/>
        <v>0</v>
      </c>
      <c r="DX78" t="str">
        <f t="shared" si="68"/>
        <v>Tunesien</v>
      </c>
      <c r="DY78">
        <f t="shared" si="109"/>
        <v>0</v>
      </c>
      <c r="DZ78" t="str">
        <f t="shared" si="69"/>
        <v>Costa Rica</v>
      </c>
      <c r="EA78">
        <f t="shared" si="70"/>
        <v>0</v>
      </c>
      <c r="EB78" s="27">
        <f t="shared" si="71"/>
        <v>0</v>
      </c>
      <c r="EC78" t="s">
        <v>86</v>
      </c>
      <c r="ED78" t="s">
        <v>73</v>
      </c>
      <c r="EE78" t="s">
        <v>88</v>
      </c>
      <c r="EF78">
        <v>0</v>
      </c>
      <c r="EG78" t="s">
        <v>83</v>
      </c>
      <c r="EH78">
        <v>7</v>
      </c>
      <c r="EK78" t="s">
        <v>164</v>
      </c>
      <c r="EL78" t="s">
        <v>73</v>
      </c>
      <c r="EM78" t="s">
        <v>141</v>
      </c>
      <c r="EN78">
        <v>0</v>
      </c>
      <c r="EO78" t="s">
        <v>83</v>
      </c>
      <c r="EP78">
        <v>9</v>
      </c>
      <c r="EU78" t="s">
        <v>86</v>
      </c>
      <c r="EV78" t="s">
        <v>73</v>
      </c>
      <c r="EW78" t="s">
        <v>164</v>
      </c>
      <c r="EX78">
        <v>0</v>
      </c>
      <c r="EY78" t="s">
        <v>83</v>
      </c>
      <c r="EZ78">
        <v>0</v>
      </c>
      <c r="FC78" t="s">
        <v>88</v>
      </c>
      <c r="FD78" t="s">
        <v>73</v>
      </c>
      <c r="FE78" t="s">
        <v>141</v>
      </c>
      <c r="FF78">
        <v>1</v>
      </c>
      <c r="FG78" t="s">
        <v>83</v>
      </c>
      <c r="FH78">
        <v>9</v>
      </c>
      <c r="FL78" t="s">
        <v>86</v>
      </c>
      <c r="FN78" t="s">
        <v>164</v>
      </c>
      <c r="FP78" t="s">
        <v>88</v>
      </c>
      <c r="FR78" t="s">
        <v>141</v>
      </c>
      <c r="FU78">
        <v>89</v>
      </c>
      <c r="FX78" t="s">
        <v>141</v>
      </c>
    </row>
    <row r="79" spans="1:180" x14ac:dyDescent="0.45">
      <c r="A79" s="1">
        <v>76</v>
      </c>
      <c r="B79" s="45">
        <f t="shared" si="57"/>
        <v>151</v>
      </c>
      <c r="C79" s="14" t="s">
        <v>280</v>
      </c>
      <c r="D79" t="s">
        <v>281</v>
      </c>
      <c r="E79" s="15" t="s">
        <v>279</v>
      </c>
      <c r="F79" s="28">
        <f>VOR!IH79</f>
        <v>183</v>
      </c>
      <c r="G79" s="27">
        <f t="shared" si="72"/>
        <v>64</v>
      </c>
      <c r="H79" s="49">
        <f t="shared" si="73"/>
        <v>247</v>
      </c>
      <c r="I79" s="14" t="s">
        <v>84</v>
      </c>
      <c r="J79" t="s">
        <v>73</v>
      </c>
      <c r="K79" t="s">
        <v>181</v>
      </c>
      <c r="L79">
        <v>2</v>
      </c>
      <c r="M79" t="s">
        <v>83</v>
      </c>
      <c r="N79">
        <v>1</v>
      </c>
      <c r="O79" s="77">
        <f t="shared" si="74"/>
        <v>1</v>
      </c>
      <c r="P79" s="80">
        <f t="shared" si="75"/>
        <v>2</v>
      </c>
      <c r="Q79" t="s">
        <v>93</v>
      </c>
      <c r="R79" t="s">
        <v>73</v>
      </c>
      <c r="S79" t="s">
        <v>129</v>
      </c>
      <c r="T79">
        <v>3</v>
      </c>
      <c r="U79" t="s">
        <v>83</v>
      </c>
      <c r="V79">
        <v>2</v>
      </c>
      <c r="W79" s="71">
        <f t="shared" si="76"/>
        <v>1</v>
      </c>
      <c r="X79" s="80">
        <f t="shared" si="77"/>
        <v>3</v>
      </c>
      <c r="Y79" s="14" t="s">
        <v>94</v>
      </c>
      <c r="Z79" t="s">
        <v>73</v>
      </c>
      <c r="AA79" t="s">
        <v>86</v>
      </c>
      <c r="AB79">
        <v>2</v>
      </c>
      <c r="AC79" t="s">
        <v>83</v>
      </c>
      <c r="AD79">
        <v>1</v>
      </c>
      <c r="AE79" s="71">
        <f t="shared" si="78"/>
        <v>3</v>
      </c>
      <c r="AF79" s="80">
        <f t="shared" si="58"/>
        <v>4</v>
      </c>
      <c r="AG79" s="14" t="s">
        <v>85</v>
      </c>
      <c r="AH79" t="s">
        <v>73</v>
      </c>
      <c r="AI79" t="s">
        <v>132</v>
      </c>
      <c r="AJ79">
        <v>2</v>
      </c>
      <c r="AK79" t="s">
        <v>83</v>
      </c>
      <c r="AL79">
        <v>1</v>
      </c>
      <c r="AM79" s="71">
        <f t="shared" si="79"/>
        <v>3</v>
      </c>
      <c r="AN79" s="80">
        <f t="shared" si="80"/>
        <v>4</v>
      </c>
      <c r="AO79" s="14" t="s">
        <v>88</v>
      </c>
      <c r="AP79" t="s">
        <v>73</v>
      </c>
      <c r="AQ79" t="s">
        <v>131</v>
      </c>
      <c r="AR79">
        <v>2</v>
      </c>
      <c r="AS79" t="s">
        <v>83</v>
      </c>
      <c r="AT79">
        <v>1</v>
      </c>
      <c r="AU79" s="71">
        <f t="shared" si="59"/>
        <v>0</v>
      </c>
      <c r="AV79" s="80">
        <f t="shared" si="81"/>
        <v>0</v>
      </c>
      <c r="AW79" s="14" t="s">
        <v>90</v>
      </c>
      <c r="AX79" t="s">
        <v>73</v>
      </c>
      <c r="AY79" t="s">
        <v>96</v>
      </c>
      <c r="AZ79">
        <v>2</v>
      </c>
      <c r="BA79" t="s">
        <v>83</v>
      </c>
      <c r="BB79">
        <v>1</v>
      </c>
      <c r="BC79" s="71">
        <f t="shared" si="82"/>
        <v>1</v>
      </c>
      <c r="BD79" s="80">
        <f t="shared" si="60"/>
        <v>2</v>
      </c>
      <c r="BE79" s="14" t="s">
        <v>95</v>
      </c>
      <c r="BF79" t="s">
        <v>73</v>
      </c>
      <c r="BG79" t="s">
        <v>165</v>
      </c>
      <c r="BH79">
        <v>2</v>
      </c>
      <c r="BI79" t="s">
        <v>83</v>
      </c>
      <c r="BJ79">
        <v>3</v>
      </c>
      <c r="BK79" s="71">
        <f t="shared" si="61"/>
        <v>0</v>
      </c>
      <c r="BL79" s="80">
        <f t="shared" si="83"/>
        <v>0</v>
      </c>
      <c r="BM79" s="14" t="s">
        <v>135</v>
      </c>
      <c r="BN79" t="s">
        <v>73</v>
      </c>
      <c r="BO79" t="s">
        <v>134</v>
      </c>
      <c r="BP79">
        <v>2</v>
      </c>
      <c r="BQ79" t="s">
        <v>83</v>
      </c>
      <c r="BR79">
        <v>1</v>
      </c>
      <c r="BS79" s="71">
        <f t="shared" si="84"/>
        <v>2</v>
      </c>
      <c r="BT79" s="80">
        <f t="shared" si="62"/>
        <v>0</v>
      </c>
      <c r="BU79" s="28">
        <f t="shared" si="85"/>
        <v>15</v>
      </c>
      <c r="BV79" s="14" t="str">
        <f t="shared" si="86"/>
        <v>Deutschland</v>
      </c>
      <c r="BW79" s="80">
        <f t="shared" si="63"/>
        <v>0</v>
      </c>
      <c r="BX79" s="14" t="str">
        <f t="shared" si="87"/>
        <v>Brasilien</v>
      </c>
      <c r="BY79" s="80">
        <f t="shared" si="88"/>
        <v>7</v>
      </c>
      <c r="BZ79" s="14" t="str">
        <f t="shared" si="89"/>
        <v>Niederlande</v>
      </c>
      <c r="CA79" s="80">
        <f t="shared" si="90"/>
        <v>7</v>
      </c>
      <c r="CB79" s="14" t="str">
        <f t="shared" si="91"/>
        <v>Argentinien</v>
      </c>
      <c r="CC79" s="80">
        <f t="shared" si="92"/>
        <v>7</v>
      </c>
      <c r="CD79" s="14" t="str">
        <f t="shared" si="93"/>
        <v>Japan</v>
      </c>
      <c r="CE79" s="80">
        <f t="shared" si="94"/>
        <v>0</v>
      </c>
      <c r="CF79" s="14" t="str">
        <f t="shared" si="95"/>
        <v>Uruguay</v>
      </c>
      <c r="CG79" s="80">
        <f t="shared" si="96"/>
        <v>0</v>
      </c>
      <c r="CH79" s="14" t="str">
        <f t="shared" si="97"/>
        <v>England</v>
      </c>
      <c r="CI79" s="80">
        <f t="shared" si="98"/>
        <v>7</v>
      </c>
      <c r="CJ79" s="14" t="str">
        <f t="shared" si="99"/>
        <v>Frankreich</v>
      </c>
      <c r="CK79" s="80">
        <f t="shared" si="100"/>
        <v>7</v>
      </c>
      <c r="CL79" s="27">
        <f t="shared" si="110"/>
        <v>35</v>
      </c>
      <c r="CM79" t="s">
        <v>88</v>
      </c>
      <c r="CN79" t="s">
        <v>73</v>
      </c>
      <c r="CO79" t="s">
        <v>90</v>
      </c>
      <c r="CP79">
        <v>1</v>
      </c>
      <c r="CQ79" t="s">
        <v>83</v>
      </c>
      <c r="CR79">
        <v>2</v>
      </c>
      <c r="CS79" s="71">
        <f t="shared" si="64"/>
        <v>2</v>
      </c>
      <c r="CT79" s="80">
        <f t="shared" si="101"/>
        <v>0</v>
      </c>
      <c r="CU79" t="s">
        <v>84</v>
      </c>
      <c r="CV79" t="s">
        <v>73</v>
      </c>
      <c r="CW79" t="s">
        <v>93</v>
      </c>
      <c r="CX79">
        <v>1</v>
      </c>
      <c r="CY79" t="s">
        <v>83</v>
      </c>
      <c r="CZ79">
        <v>2</v>
      </c>
      <c r="DA79" s="71">
        <f t="shared" si="102"/>
        <v>3</v>
      </c>
      <c r="DB79" s="80">
        <f t="shared" si="103"/>
        <v>6</v>
      </c>
      <c r="DC79" t="s">
        <v>165</v>
      </c>
      <c r="DD79" t="s">
        <v>73</v>
      </c>
      <c r="DE79" t="s">
        <v>135</v>
      </c>
      <c r="DF79">
        <v>2</v>
      </c>
      <c r="DG79" t="s">
        <v>83</v>
      </c>
      <c r="DH79">
        <v>1</v>
      </c>
      <c r="DI79" s="71">
        <f t="shared" si="111"/>
        <v>0</v>
      </c>
      <c r="DJ79" s="80">
        <f t="shared" si="104"/>
        <v>0</v>
      </c>
      <c r="DK79" t="s">
        <v>85</v>
      </c>
      <c r="DL79" t="s">
        <v>73</v>
      </c>
      <c r="DM79" t="s">
        <v>94</v>
      </c>
      <c r="DN79">
        <v>2</v>
      </c>
      <c r="DO79" t="s">
        <v>83</v>
      </c>
      <c r="DP79">
        <v>1</v>
      </c>
      <c r="DQ79" s="71">
        <f t="shared" si="105"/>
        <v>3</v>
      </c>
      <c r="DR79" s="80">
        <f t="shared" si="106"/>
        <v>0</v>
      </c>
      <c r="DS79" s="27">
        <f t="shared" si="65"/>
        <v>6</v>
      </c>
      <c r="DT79" t="str">
        <f t="shared" si="66"/>
        <v>Argentinien</v>
      </c>
      <c r="DU79">
        <f t="shared" si="107"/>
        <v>8</v>
      </c>
      <c r="DV79" t="str">
        <f t="shared" si="67"/>
        <v>Brasilien</v>
      </c>
      <c r="DW79">
        <f t="shared" si="108"/>
        <v>0</v>
      </c>
      <c r="DX79" t="str">
        <f t="shared" si="68"/>
        <v>England</v>
      </c>
      <c r="DY79">
        <f t="shared" si="109"/>
        <v>0</v>
      </c>
      <c r="DZ79" t="str">
        <f t="shared" si="69"/>
        <v>Japan</v>
      </c>
      <c r="EA79">
        <f t="shared" si="70"/>
        <v>0</v>
      </c>
      <c r="EB79" s="27">
        <f t="shared" si="71"/>
        <v>8</v>
      </c>
      <c r="EC79" t="s">
        <v>93</v>
      </c>
      <c r="ED79" t="s">
        <v>73</v>
      </c>
      <c r="EE79" t="s">
        <v>90</v>
      </c>
      <c r="EF79">
        <v>2</v>
      </c>
      <c r="EG79" t="s">
        <v>83</v>
      </c>
      <c r="EH79">
        <v>1</v>
      </c>
      <c r="EK79" t="s">
        <v>85</v>
      </c>
      <c r="EL79" t="s">
        <v>73</v>
      </c>
      <c r="EM79" t="s">
        <v>165</v>
      </c>
      <c r="EN79">
        <v>2</v>
      </c>
      <c r="EO79" t="s">
        <v>83</v>
      </c>
      <c r="EP79">
        <v>1</v>
      </c>
      <c r="EU79" t="s">
        <v>90</v>
      </c>
      <c r="EV79" t="s">
        <v>73</v>
      </c>
      <c r="EW79" t="s">
        <v>165</v>
      </c>
      <c r="EX79">
        <v>2</v>
      </c>
      <c r="EY79" t="s">
        <v>83</v>
      </c>
      <c r="EZ79">
        <v>1</v>
      </c>
      <c r="FC79" t="s">
        <v>93</v>
      </c>
      <c r="FD79" t="s">
        <v>73</v>
      </c>
      <c r="FE79" t="s">
        <v>85</v>
      </c>
      <c r="FF79">
        <v>2</v>
      </c>
      <c r="FG79" t="s">
        <v>83</v>
      </c>
      <c r="FH79">
        <v>1</v>
      </c>
      <c r="FL79" t="s">
        <v>165</v>
      </c>
      <c r="FN79" t="s">
        <v>90</v>
      </c>
      <c r="FP79" t="s">
        <v>85</v>
      </c>
      <c r="FR79" t="s">
        <v>93</v>
      </c>
      <c r="FU79">
        <v>0</v>
      </c>
      <c r="FX79" t="s">
        <v>282</v>
      </c>
    </row>
    <row r="80" spans="1:180" x14ac:dyDescent="0.45">
      <c r="A80" s="1">
        <v>77</v>
      </c>
      <c r="B80" s="45">
        <f t="shared" si="57"/>
        <v>647</v>
      </c>
      <c r="C80" s="14" t="s">
        <v>283</v>
      </c>
      <c r="D80" t="s">
        <v>284</v>
      </c>
      <c r="E80" s="15" t="s">
        <v>279</v>
      </c>
      <c r="F80" s="28">
        <f>VOR!IH80</f>
        <v>140</v>
      </c>
      <c r="G80" s="27">
        <f t="shared" si="72"/>
        <v>23</v>
      </c>
      <c r="H80" s="49">
        <f t="shared" si="73"/>
        <v>163</v>
      </c>
      <c r="I80" s="14" t="s">
        <v>84</v>
      </c>
      <c r="J80" t="s">
        <v>73</v>
      </c>
      <c r="K80" t="s">
        <v>85</v>
      </c>
      <c r="L80">
        <v>4</v>
      </c>
      <c r="M80" t="s">
        <v>83</v>
      </c>
      <c r="N80">
        <v>3</v>
      </c>
      <c r="O80" s="77">
        <f t="shared" si="74"/>
        <v>1</v>
      </c>
      <c r="P80" s="80">
        <f t="shared" si="75"/>
        <v>2</v>
      </c>
      <c r="Q80" t="s">
        <v>86</v>
      </c>
      <c r="R80" t="s">
        <v>73</v>
      </c>
      <c r="S80" t="s">
        <v>87</v>
      </c>
      <c r="T80">
        <v>1</v>
      </c>
      <c r="U80" t="s">
        <v>83</v>
      </c>
      <c r="V80">
        <v>2</v>
      </c>
      <c r="W80" s="71">
        <f t="shared" si="76"/>
        <v>2</v>
      </c>
      <c r="X80" s="80">
        <f t="shared" si="77"/>
        <v>0</v>
      </c>
      <c r="Y80" s="14" t="s">
        <v>129</v>
      </c>
      <c r="Z80" t="s">
        <v>73</v>
      </c>
      <c r="AA80" t="s">
        <v>133</v>
      </c>
      <c r="AB80">
        <v>1</v>
      </c>
      <c r="AC80" t="s">
        <v>83</v>
      </c>
      <c r="AD80">
        <v>2</v>
      </c>
      <c r="AE80" s="71">
        <f t="shared" si="78"/>
        <v>0</v>
      </c>
      <c r="AF80" s="80">
        <f t="shared" si="58"/>
        <v>0</v>
      </c>
      <c r="AG80" s="14" t="s">
        <v>92</v>
      </c>
      <c r="AH80" t="s">
        <v>73</v>
      </c>
      <c r="AI80" t="s">
        <v>140</v>
      </c>
      <c r="AJ80">
        <v>3</v>
      </c>
      <c r="AK80" t="s">
        <v>83</v>
      </c>
      <c r="AL80">
        <v>1</v>
      </c>
      <c r="AM80" s="71">
        <f t="shared" si="79"/>
        <v>0</v>
      </c>
      <c r="AN80" s="80">
        <f t="shared" si="80"/>
        <v>0</v>
      </c>
      <c r="AO80" s="14" t="s">
        <v>130</v>
      </c>
      <c r="AP80" t="s">
        <v>73</v>
      </c>
      <c r="AQ80" t="s">
        <v>95</v>
      </c>
      <c r="AR80">
        <v>3</v>
      </c>
      <c r="AS80" t="s">
        <v>83</v>
      </c>
      <c r="AT80">
        <v>2</v>
      </c>
      <c r="AU80" s="71">
        <f t="shared" si="59"/>
        <v>2</v>
      </c>
      <c r="AV80" s="80">
        <f t="shared" si="81"/>
        <v>0</v>
      </c>
      <c r="AW80" s="14" t="s">
        <v>134</v>
      </c>
      <c r="AX80" t="s">
        <v>73</v>
      </c>
      <c r="AY80" t="s">
        <v>96</v>
      </c>
      <c r="AZ80">
        <v>3</v>
      </c>
      <c r="BA80" t="s">
        <v>83</v>
      </c>
      <c r="BB80">
        <v>4</v>
      </c>
      <c r="BC80" s="71">
        <f t="shared" si="82"/>
        <v>0</v>
      </c>
      <c r="BD80" s="80">
        <f t="shared" si="60"/>
        <v>0</v>
      </c>
      <c r="BE80" s="14" t="s">
        <v>142</v>
      </c>
      <c r="BF80" t="s">
        <v>73</v>
      </c>
      <c r="BG80" t="s">
        <v>88</v>
      </c>
      <c r="BH80">
        <v>4</v>
      </c>
      <c r="BI80" t="s">
        <v>83</v>
      </c>
      <c r="BJ80">
        <v>2</v>
      </c>
      <c r="BK80" s="71">
        <f t="shared" si="61"/>
        <v>0</v>
      </c>
      <c r="BL80" s="80">
        <f t="shared" si="83"/>
        <v>0</v>
      </c>
      <c r="BM80" s="14" t="s">
        <v>91</v>
      </c>
      <c r="BN80" t="s">
        <v>73</v>
      </c>
      <c r="BO80" t="s">
        <v>90</v>
      </c>
      <c r="BP80">
        <v>1</v>
      </c>
      <c r="BQ80" t="s">
        <v>83</v>
      </c>
      <c r="BR80">
        <v>5</v>
      </c>
      <c r="BS80" s="71">
        <f t="shared" si="84"/>
        <v>0</v>
      </c>
      <c r="BT80" s="80">
        <f t="shared" si="62"/>
        <v>0</v>
      </c>
      <c r="BU80" s="28">
        <f t="shared" si="85"/>
        <v>2</v>
      </c>
      <c r="BV80" s="14" t="str">
        <f t="shared" si="86"/>
        <v>Spanien</v>
      </c>
      <c r="BW80" s="80">
        <f t="shared" si="63"/>
        <v>0</v>
      </c>
      <c r="BX80" s="14" t="str">
        <f t="shared" si="87"/>
        <v>Portugal</v>
      </c>
      <c r="BY80" s="80">
        <f t="shared" si="88"/>
        <v>7</v>
      </c>
      <c r="BZ80" s="14" t="str">
        <f t="shared" si="89"/>
        <v>Niederlande</v>
      </c>
      <c r="CA80" s="80">
        <f t="shared" si="90"/>
        <v>7</v>
      </c>
      <c r="CB80" s="14" t="str">
        <f t="shared" si="91"/>
        <v>Australien</v>
      </c>
      <c r="CC80" s="80">
        <f t="shared" si="92"/>
        <v>0</v>
      </c>
      <c r="CD80" s="14" t="str">
        <f t="shared" si="93"/>
        <v>Kanada</v>
      </c>
      <c r="CE80" s="80">
        <f t="shared" si="94"/>
        <v>0</v>
      </c>
      <c r="CF80" s="14" t="str">
        <f t="shared" si="95"/>
        <v>Brasilien</v>
      </c>
      <c r="CG80" s="80">
        <f t="shared" si="96"/>
        <v>7</v>
      </c>
      <c r="CH80" s="14" t="str">
        <f t="shared" si="97"/>
        <v>Wales</v>
      </c>
      <c r="CI80" s="80">
        <f t="shared" si="98"/>
        <v>0</v>
      </c>
      <c r="CJ80" s="14" t="str">
        <f t="shared" si="99"/>
        <v>Mexiko</v>
      </c>
      <c r="CK80" s="80">
        <f t="shared" si="100"/>
        <v>0</v>
      </c>
      <c r="CL80" s="27">
        <f t="shared" si="110"/>
        <v>21</v>
      </c>
      <c r="CM80" t="s">
        <v>130</v>
      </c>
      <c r="CN80" t="s">
        <v>73</v>
      </c>
      <c r="CO80" t="s">
        <v>96</v>
      </c>
      <c r="CP80">
        <v>1</v>
      </c>
      <c r="CQ80" t="s">
        <v>83</v>
      </c>
      <c r="CR80">
        <v>2</v>
      </c>
      <c r="CS80" s="71">
        <f t="shared" si="64"/>
        <v>0</v>
      </c>
      <c r="CT80" s="80">
        <f t="shared" si="101"/>
        <v>0</v>
      </c>
      <c r="CU80" t="s">
        <v>84</v>
      </c>
      <c r="CV80" t="s">
        <v>73</v>
      </c>
      <c r="CW80" t="s">
        <v>87</v>
      </c>
      <c r="CX80">
        <v>2</v>
      </c>
      <c r="CY80" t="s">
        <v>83</v>
      </c>
      <c r="CZ80">
        <v>1</v>
      </c>
      <c r="DA80" s="71">
        <f t="shared" si="102"/>
        <v>1</v>
      </c>
      <c r="DB80" s="80">
        <f t="shared" si="103"/>
        <v>0</v>
      </c>
      <c r="DC80" t="s">
        <v>142</v>
      </c>
      <c r="DD80" t="s">
        <v>73</v>
      </c>
      <c r="DE80" t="s">
        <v>90</v>
      </c>
      <c r="DF80">
        <v>2</v>
      </c>
      <c r="DG80" t="s">
        <v>83</v>
      </c>
      <c r="DH80">
        <v>1</v>
      </c>
      <c r="DI80" s="71">
        <f t="shared" si="111"/>
        <v>0</v>
      </c>
      <c r="DJ80" s="80">
        <f t="shared" si="104"/>
        <v>0</v>
      </c>
      <c r="DK80" t="s">
        <v>92</v>
      </c>
      <c r="DL80" t="s">
        <v>73</v>
      </c>
      <c r="DM80" t="s">
        <v>133</v>
      </c>
      <c r="DN80">
        <v>2</v>
      </c>
      <c r="DO80" t="s">
        <v>83</v>
      </c>
      <c r="DP80">
        <v>2</v>
      </c>
      <c r="DQ80" s="71">
        <f t="shared" si="105"/>
        <v>0</v>
      </c>
      <c r="DR80" s="80">
        <f t="shared" si="106"/>
        <v>0</v>
      </c>
      <c r="DS80" s="27">
        <f t="shared" si="65"/>
        <v>0</v>
      </c>
      <c r="DT80" t="str">
        <f t="shared" si="66"/>
        <v>Niederlande</v>
      </c>
      <c r="DU80">
        <f t="shared" si="107"/>
        <v>0</v>
      </c>
      <c r="DV80" t="str">
        <f t="shared" si="67"/>
        <v>Portugal</v>
      </c>
      <c r="DW80">
        <f t="shared" si="108"/>
        <v>0</v>
      </c>
      <c r="DX80" t="str">
        <f t="shared" si="68"/>
        <v>Mexiko</v>
      </c>
      <c r="DY80">
        <f t="shared" si="109"/>
        <v>0</v>
      </c>
      <c r="DZ80" t="str">
        <f t="shared" si="69"/>
        <v>Kanada</v>
      </c>
      <c r="EA80">
        <f t="shared" si="70"/>
        <v>0</v>
      </c>
      <c r="EB80" s="27">
        <f t="shared" si="71"/>
        <v>0</v>
      </c>
      <c r="EC80" t="s">
        <v>84</v>
      </c>
      <c r="ED80" t="s">
        <v>73</v>
      </c>
      <c r="EE80" t="s">
        <v>96</v>
      </c>
      <c r="EF80">
        <v>5</v>
      </c>
      <c r="EG80" t="s">
        <v>83</v>
      </c>
      <c r="EH80">
        <v>7</v>
      </c>
      <c r="EK80" t="s">
        <v>133</v>
      </c>
      <c r="EL80" t="s">
        <v>73</v>
      </c>
      <c r="EM80" t="s">
        <v>142</v>
      </c>
      <c r="EN80">
        <v>1</v>
      </c>
      <c r="EO80" t="s">
        <v>83</v>
      </c>
      <c r="EP80">
        <v>2</v>
      </c>
      <c r="EU80" t="s">
        <v>84</v>
      </c>
      <c r="EV80" t="s">
        <v>73</v>
      </c>
      <c r="EW80" t="s">
        <v>133</v>
      </c>
      <c r="EX80">
        <v>1</v>
      </c>
      <c r="EY80" t="s">
        <v>83</v>
      </c>
      <c r="EZ80">
        <v>2</v>
      </c>
      <c r="FC80" t="s">
        <v>96</v>
      </c>
      <c r="FD80" t="s">
        <v>73</v>
      </c>
      <c r="FE80" t="s">
        <v>142</v>
      </c>
      <c r="FF80">
        <v>2</v>
      </c>
      <c r="FG80" t="s">
        <v>83</v>
      </c>
      <c r="FH80">
        <v>3</v>
      </c>
      <c r="FL80" t="s">
        <v>84</v>
      </c>
      <c r="FN80" t="s">
        <v>133</v>
      </c>
      <c r="FP80" t="s">
        <v>96</v>
      </c>
      <c r="FR80" t="s">
        <v>142</v>
      </c>
      <c r="FU80">
        <v>0</v>
      </c>
      <c r="FX80">
        <v>0</v>
      </c>
    </row>
    <row r="81" spans="1:180" x14ac:dyDescent="0.45">
      <c r="A81" s="1">
        <v>78</v>
      </c>
      <c r="B81" s="45">
        <f t="shared" si="57"/>
        <v>425</v>
      </c>
      <c r="C81" s="14" t="s">
        <v>285</v>
      </c>
      <c r="D81" t="s">
        <v>286</v>
      </c>
      <c r="E81" s="15" t="s">
        <v>279</v>
      </c>
      <c r="F81" s="28">
        <f>VOR!IH81</f>
        <v>164</v>
      </c>
      <c r="G81" s="27">
        <f t="shared" si="72"/>
        <v>39</v>
      </c>
      <c r="H81" s="49">
        <f t="shared" si="73"/>
        <v>203</v>
      </c>
      <c r="I81" s="14" t="s">
        <v>84</v>
      </c>
      <c r="J81" t="s">
        <v>73</v>
      </c>
      <c r="K81" t="s">
        <v>137</v>
      </c>
      <c r="L81">
        <v>1</v>
      </c>
      <c r="M81" t="s">
        <v>83</v>
      </c>
      <c r="N81">
        <v>2</v>
      </c>
      <c r="O81" s="77">
        <f t="shared" si="74"/>
        <v>3</v>
      </c>
      <c r="P81" s="80">
        <f t="shared" si="75"/>
        <v>0</v>
      </c>
      <c r="Q81" t="s">
        <v>93</v>
      </c>
      <c r="R81" t="s">
        <v>73</v>
      </c>
      <c r="S81" t="s">
        <v>129</v>
      </c>
      <c r="T81">
        <v>3</v>
      </c>
      <c r="U81" t="s">
        <v>83</v>
      </c>
      <c r="V81">
        <v>2</v>
      </c>
      <c r="W81" s="71">
        <f t="shared" si="76"/>
        <v>1</v>
      </c>
      <c r="X81" s="80">
        <f t="shared" si="77"/>
        <v>3</v>
      </c>
      <c r="Y81" s="14" t="s">
        <v>94</v>
      </c>
      <c r="Z81" t="s">
        <v>73</v>
      </c>
      <c r="AA81" t="s">
        <v>133</v>
      </c>
      <c r="AB81">
        <v>3</v>
      </c>
      <c r="AC81" t="s">
        <v>83</v>
      </c>
      <c r="AD81">
        <v>2</v>
      </c>
      <c r="AE81" s="71">
        <f t="shared" si="78"/>
        <v>1</v>
      </c>
      <c r="AF81" s="80">
        <f t="shared" si="58"/>
        <v>2</v>
      </c>
      <c r="AG81" s="14" t="s">
        <v>85</v>
      </c>
      <c r="AH81" t="s">
        <v>73</v>
      </c>
      <c r="AI81" t="s">
        <v>140</v>
      </c>
      <c r="AJ81">
        <v>2</v>
      </c>
      <c r="AK81" t="s">
        <v>83</v>
      </c>
      <c r="AL81">
        <v>1</v>
      </c>
      <c r="AM81" s="71">
        <f t="shared" si="79"/>
        <v>1</v>
      </c>
      <c r="AN81" s="80">
        <f t="shared" si="80"/>
        <v>2</v>
      </c>
      <c r="AO81" s="14" t="s">
        <v>130</v>
      </c>
      <c r="AP81" t="s">
        <v>73</v>
      </c>
      <c r="AQ81" t="s">
        <v>95</v>
      </c>
      <c r="AR81">
        <v>2</v>
      </c>
      <c r="AS81" t="s">
        <v>83</v>
      </c>
      <c r="AT81">
        <v>1</v>
      </c>
      <c r="AU81" s="71">
        <f t="shared" si="59"/>
        <v>2</v>
      </c>
      <c r="AV81" s="80">
        <f t="shared" si="81"/>
        <v>0</v>
      </c>
      <c r="AW81" s="14" t="s">
        <v>90</v>
      </c>
      <c r="AX81" t="s">
        <v>73</v>
      </c>
      <c r="AY81" t="s">
        <v>91</v>
      </c>
      <c r="AZ81">
        <v>3</v>
      </c>
      <c r="BA81" t="s">
        <v>83</v>
      </c>
      <c r="BB81">
        <v>1</v>
      </c>
      <c r="BC81" s="71">
        <f t="shared" si="82"/>
        <v>3</v>
      </c>
      <c r="BD81" s="80">
        <f t="shared" si="60"/>
        <v>4</v>
      </c>
      <c r="BE81" s="14" t="s">
        <v>131</v>
      </c>
      <c r="BF81" t="s">
        <v>73</v>
      </c>
      <c r="BG81" t="s">
        <v>88</v>
      </c>
      <c r="BH81">
        <v>3</v>
      </c>
      <c r="BI81" t="s">
        <v>83</v>
      </c>
      <c r="BJ81">
        <v>1</v>
      </c>
      <c r="BK81" s="71">
        <f t="shared" si="61"/>
        <v>0</v>
      </c>
      <c r="BL81" s="80">
        <f t="shared" si="83"/>
        <v>0</v>
      </c>
      <c r="BM81" s="14" t="s">
        <v>96</v>
      </c>
      <c r="BN81" t="s">
        <v>73</v>
      </c>
      <c r="BO81" t="s">
        <v>134</v>
      </c>
      <c r="BP81">
        <v>2</v>
      </c>
      <c r="BQ81" t="s">
        <v>83</v>
      </c>
      <c r="BR81">
        <v>3</v>
      </c>
      <c r="BS81" s="71">
        <f t="shared" si="84"/>
        <v>3</v>
      </c>
      <c r="BT81" s="80">
        <f t="shared" si="62"/>
        <v>0</v>
      </c>
      <c r="BU81" s="28">
        <f t="shared" si="85"/>
        <v>11</v>
      </c>
      <c r="BV81" s="14" t="str">
        <f t="shared" si="86"/>
        <v>Spanien</v>
      </c>
      <c r="BW81" s="80">
        <f t="shared" si="63"/>
        <v>0</v>
      </c>
      <c r="BX81" s="14" t="str">
        <f t="shared" si="87"/>
        <v>Brasilien</v>
      </c>
      <c r="BY81" s="80">
        <f t="shared" si="88"/>
        <v>7</v>
      </c>
      <c r="BZ81" s="14" t="str">
        <f t="shared" si="89"/>
        <v>USA</v>
      </c>
      <c r="CA81" s="80">
        <f t="shared" si="90"/>
        <v>0</v>
      </c>
      <c r="CB81" s="14" t="str">
        <f t="shared" si="91"/>
        <v>Argentinien</v>
      </c>
      <c r="CC81" s="80">
        <f t="shared" si="92"/>
        <v>7</v>
      </c>
      <c r="CD81" s="14" t="str">
        <f t="shared" si="93"/>
        <v>Belgien</v>
      </c>
      <c r="CE81" s="80">
        <f t="shared" si="94"/>
        <v>0</v>
      </c>
      <c r="CF81" s="14" t="str">
        <f t="shared" si="95"/>
        <v>Schweiz</v>
      </c>
      <c r="CG81" s="80">
        <f t="shared" si="96"/>
        <v>0</v>
      </c>
      <c r="CH81" s="14" t="str">
        <f t="shared" si="97"/>
        <v>England</v>
      </c>
      <c r="CI81" s="80">
        <f t="shared" si="98"/>
        <v>7</v>
      </c>
      <c r="CJ81" s="14" t="str">
        <f t="shared" si="99"/>
        <v>Frankreich</v>
      </c>
      <c r="CK81" s="80">
        <f t="shared" si="100"/>
        <v>7</v>
      </c>
      <c r="CL81" s="27">
        <f t="shared" si="110"/>
        <v>28</v>
      </c>
      <c r="CM81" t="s">
        <v>130</v>
      </c>
      <c r="CN81" t="s">
        <v>73</v>
      </c>
      <c r="CO81" t="s">
        <v>90</v>
      </c>
      <c r="CP81">
        <v>2</v>
      </c>
      <c r="CQ81" t="s">
        <v>83</v>
      </c>
      <c r="CR81">
        <v>3</v>
      </c>
      <c r="CS81" s="71">
        <f t="shared" si="64"/>
        <v>2</v>
      </c>
      <c r="CT81" s="80">
        <f t="shared" si="101"/>
        <v>0</v>
      </c>
      <c r="CU81" t="s">
        <v>137</v>
      </c>
      <c r="CV81" t="s">
        <v>73</v>
      </c>
      <c r="CW81" t="s">
        <v>93</v>
      </c>
      <c r="CX81">
        <v>2</v>
      </c>
      <c r="CY81" t="s">
        <v>83</v>
      </c>
      <c r="CZ81">
        <v>1</v>
      </c>
      <c r="DA81" s="71">
        <f t="shared" si="102"/>
        <v>2</v>
      </c>
      <c r="DB81" s="80">
        <f t="shared" si="103"/>
        <v>0</v>
      </c>
      <c r="DC81" t="s">
        <v>131</v>
      </c>
      <c r="DD81" t="s">
        <v>73</v>
      </c>
      <c r="DE81" t="s">
        <v>134</v>
      </c>
      <c r="DF81">
        <v>3</v>
      </c>
      <c r="DG81" t="s">
        <v>83</v>
      </c>
      <c r="DH81">
        <v>2</v>
      </c>
      <c r="DI81" s="71">
        <f t="shared" si="111"/>
        <v>0</v>
      </c>
      <c r="DJ81" s="80">
        <f t="shared" si="104"/>
        <v>0</v>
      </c>
      <c r="DK81" t="s">
        <v>85</v>
      </c>
      <c r="DL81" t="s">
        <v>73</v>
      </c>
      <c r="DM81" t="s">
        <v>94</v>
      </c>
      <c r="DN81">
        <v>7</v>
      </c>
      <c r="DO81" t="s">
        <v>83</v>
      </c>
      <c r="DP81">
        <v>6</v>
      </c>
      <c r="DQ81" s="71">
        <f t="shared" si="105"/>
        <v>3</v>
      </c>
      <c r="DR81" s="80">
        <f t="shared" si="106"/>
        <v>0</v>
      </c>
      <c r="DS81" s="27">
        <f t="shared" si="65"/>
        <v>0</v>
      </c>
      <c r="DT81" t="str">
        <f t="shared" si="66"/>
        <v>USA</v>
      </c>
      <c r="DU81">
        <f t="shared" si="107"/>
        <v>0</v>
      </c>
      <c r="DV81" t="str">
        <f t="shared" si="67"/>
        <v>Brasilien</v>
      </c>
      <c r="DW81">
        <f t="shared" si="108"/>
        <v>0</v>
      </c>
      <c r="DX81" t="str">
        <f t="shared" si="68"/>
        <v>England</v>
      </c>
      <c r="DY81">
        <f t="shared" si="109"/>
        <v>0</v>
      </c>
      <c r="DZ81" t="str">
        <f t="shared" si="69"/>
        <v>Belgien</v>
      </c>
      <c r="EA81">
        <f t="shared" si="70"/>
        <v>0</v>
      </c>
      <c r="EB81" s="27">
        <f t="shared" si="71"/>
        <v>0</v>
      </c>
      <c r="EC81" t="s">
        <v>137</v>
      </c>
      <c r="ED81" t="s">
        <v>73</v>
      </c>
      <c r="EE81" t="s">
        <v>90</v>
      </c>
      <c r="EF81">
        <v>2</v>
      </c>
      <c r="EG81" t="s">
        <v>83</v>
      </c>
      <c r="EH81">
        <v>3</v>
      </c>
      <c r="EK81" t="s">
        <v>85</v>
      </c>
      <c r="EL81" t="s">
        <v>73</v>
      </c>
      <c r="EM81" t="s">
        <v>131</v>
      </c>
      <c r="EN81">
        <v>1</v>
      </c>
      <c r="EO81" t="s">
        <v>83</v>
      </c>
      <c r="EP81">
        <v>3</v>
      </c>
      <c r="EU81" t="s">
        <v>137</v>
      </c>
      <c r="EV81" t="s">
        <v>73</v>
      </c>
      <c r="EW81" t="s">
        <v>85</v>
      </c>
      <c r="EX81">
        <v>8</v>
      </c>
      <c r="EY81" t="s">
        <v>83</v>
      </c>
      <c r="EZ81">
        <v>9</v>
      </c>
      <c r="FC81" t="s">
        <v>90</v>
      </c>
      <c r="FD81" t="s">
        <v>73</v>
      </c>
      <c r="FE81" t="s">
        <v>131</v>
      </c>
      <c r="FF81">
        <v>2</v>
      </c>
      <c r="FG81" t="s">
        <v>83</v>
      </c>
      <c r="FH81">
        <v>1</v>
      </c>
      <c r="FL81" t="s">
        <v>137</v>
      </c>
      <c r="FN81" t="s">
        <v>85</v>
      </c>
      <c r="FP81" t="s">
        <v>131</v>
      </c>
      <c r="FR81" t="s">
        <v>90</v>
      </c>
      <c r="FU81">
        <v>300</v>
      </c>
      <c r="FX81" t="s">
        <v>216</v>
      </c>
    </row>
    <row r="82" spans="1:180" x14ac:dyDescent="0.45">
      <c r="A82" s="1">
        <v>79</v>
      </c>
      <c r="B82" s="45">
        <f t="shared" si="57"/>
        <v>749</v>
      </c>
      <c r="C82" s="14" t="s">
        <v>287</v>
      </c>
      <c r="D82" t="s">
        <v>288</v>
      </c>
      <c r="E82" s="15" t="s">
        <v>279</v>
      </c>
      <c r="F82" s="28">
        <f>VOR!IH82</f>
        <v>108</v>
      </c>
      <c r="G82" s="27">
        <f t="shared" si="72"/>
        <v>0</v>
      </c>
      <c r="H82" s="49">
        <f t="shared" si="73"/>
        <v>108</v>
      </c>
      <c r="I82" s="14" t="s">
        <v>140</v>
      </c>
      <c r="J82" t="s">
        <v>73</v>
      </c>
      <c r="K82" t="s">
        <v>181</v>
      </c>
      <c r="L82">
        <v>3</v>
      </c>
      <c r="M82" t="s">
        <v>83</v>
      </c>
      <c r="N82">
        <v>2</v>
      </c>
      <c r="O82" s="77">
        <f t="shared" si="74"/>
        <v>0</v>
      </c>
      <c r="P82" s="80">
        <f t="shared" si="75"/>
        <v>0</v>
      </c>
      <c r="Q82" t="s">
        <v>133</v>
      </c>
      <c r="R82" t="s">
        <v>73</v>
      </c>
      <c r="S82" t="s">
        <v>129</v>
      </c>
      <c r="T82">
        <v>2</v>
      </c>
      <c r="U82" t="s">
        <v>83</v>
      </c>
      <c r="V82">
        <v>0</v>
      </c>
      <c r="W82" s="71">
        <f t="shared" si="76"/>
        <v>0</v>
      </c>
      <c r="X82" s="80">
        <f t="shared" si="77"/>
        <v>0</v>
      </c>
      <c r="Y82" s="14" t="s">
        <v>87</v>
      </c>
      <c r="Z82" t="s">
        <v>73</v>
      </c>
      <c r="AA82" t="s">
        <v>86</v>
      </c>
      <c r="AB82">
        <v>2</v>
      </c>
      <c r="AC82" t="s">
        <v>83</v>
      </c>
      <c r="AD82">
        <v>0</v>
      </c>
      <c r="AE82" s="71">
        <f t="shared" si="78"/>
        <v>2</v>
      </c>
      <c r="AF82" s="80">
        <f t="shared" si="58"/>
        <v>0</v>
      </c>
      <c r="AG82" s="14" t="s">
        <v>92</v>
      </c>
      <c r="AH82" t="s">
        <v>73</v>
      </c>
      <c r="AI82" t="s">
        <v>136</v>
      </c>
      <c r="AJ82">
        <v>4</v>
      </c>
      <c r="AK82" t="s">
        <v>83</v>
      </c>
      <c r="AL82">
        <v>0</v>
      </c>
      <c r="AM82" s="71">
        <f t="shared" si="79"/>
        <v>0</v>
      </c>
      <c r="AN82" s="80">
        <f t="shared" si="80"/>
        <v>0</v>
      </c>
      <c r="AO82" s="14" t="s">
        <v>130</v>
      </c>
      <c r="AP82" t="s">
        <v>73</v>
      </c>
      <c r="AQ82" t="s">
        <v>89</v>
      </c>
      <c r="AR82">
        <v>3</v>
      </c>
      <c r="AS82" t="s">
        <v>83</v>
      </c>
      <c r="AT82">
        <v>1</v>
      </c>
      <c r="AU82" s="71">
        <f t="shared" si="59"/>
        <v>0</v>
      </c>
      <c r="AV82" s="80">
        <f t="shared" si="81"/>
        <v>0</v>
      </c>
      <c r="AW82" s="14" t="s">
        <v>134</v>
      </c>
      <c r="AX82" t="s">
        <v>73</v>
      </c>
      <c r="AY82" t="s">
        <v>96</v>
      </c>
      <c r="AZ82">
        <v>2</v>
      </c>
      <c r="BA82" t="s">
        <v>83</v>
      </c>
      <c r="BB82">
        <v>0</v>
      </c>
      <c r="BC82" s="71">
        <f t="shared" si="82"/>
        <v>0</v>
      </c>
      <c r="BD82" s="80">
        <f t="shared" si="60"/>
        <v>0</v>
      </c>
      <c r="BE82" s="14" t="s">
        <v>95</v>
      </c>
      <c r="BF82" t="s">
        <v>73</v>
      </c>
      <c r="BG82" t="s">
        <v>141</v>
      </c>
      <c r="BH82">
        <v>2</v>
      </c>
      <c r="BI82" t="s">
        <v>83</v>
      </c>
      <c r="BJ82">
        <v>3</v>
      </c>
      <c r="BK82" s="71">
        <f t="shared" si="61"/>
        <v>0</v>
      </c>
      <c r="BL82" s="80">
        <f t="shared" si="83"/>
        <v>0</v>
      </c>
      <c r="BM82" s="14" t="s">
        <v>91</v>
      </c>
      <c r="BN82" t="s">
        <v>73</v>
      </c>
      <c r="BO82" t="s">
        <v>166</v>
      </c>
      <c r="BP82">
        <v>2</v>
      </c>
      <c r="BQ82" t="s">
        <v>83</v>
      </c>
      <c r="BR82">
        <v>0</v>
      </c>
      <c r="BS82" s="71">
        <f t="shared" si="84"/>
        <v>0</v>
      </c>
      <c r="BT82" s="80">
        <f t="shared" si="62"/>
        <v>0</v>
      </c>
      <c r="BU82" s="28">
        <f t="shared" si="85"/>
        <v>0</v>
      </c>
      <c r="BV82" s="14" t="str">
        <f t="shared" si="86"/>
        <v>Spanien</v>
      </c>
      <c r="BW82" s="80">
        <f t="shared" si="63"/>
        <v>0</v>
      </c>
      <c r="BX82" s="14" t="str">
        <f t="shared" si="87"/>
        <v>Schweiz</v>
      </c>
      <c r="BY82" s="80">
        <f t="shared" si="88"/>
        <v>0</v>
      </c>
      <c r="BZ82" s="14" t="str">
        <f t="shared" si="89"/>
        <v>Katar</v>
      </c>
      <c r="CA82" s="80">
        <f t="shared" si="90"/>
        <v>0</v>
      </c>
      <c r="CB82" s="14" t="str">
        <f t="shared" si="91"/>
        <v>Mexiko</v>
      </c>
      <c r="CC82" s="80">
        <f t="shared" si="92"/>
        <v>0</v>
      </c>
      <c r="CD82" s="14" t="str">
        <f t="shared" si="93"/>
        <v>Costa Rica</v>
      </c>
      <c r="CE82" s="80">
        <f t="shared" si="94"/>
        <v>0</v>
      </c>
      <c r="CF82" s="14" t="str">
        <f t="shared" si="95"/>
        <v>Südkorea</v>
      </c>
      <c r="CG82" s="80">
        <f t="shared" si="96"/>
        <v>0</v>
      </c>
      <c r="CH82" s="14" t="str">
        <f t="shared" si="97"/>
        <v>Wales</v>
      </c>
      <c r="CI82" s="80">
        <f t="shared" si="98"/>
        <v>0</v>
      </c>
      <c r="CJ82" s="14" t="str">
        <f t="shared" si="99"/>
        <v>Australien</v>
      </c>
      <c r="CK82" s="80">
        <f t="shared" si="100"/>
        <v>0</v>
      </c>
      <c r="CL82" s="27">
        <f t="shared" si="110"/>
        <v>0</v>
      </c>
      <c r="CM82" t="s">
        <v>130</v>
      </c>
      <c r="CN82" t="s">
        <v>73</v>
      </c>
      <c r="CO82" t="s">
        <v>134</v>
      </c>
      <c r="CP82">
        <v>2</v>
      </c>
      <c r="CQ82" t="s">
        <v>83</v>
      </c>
      <c r="CR82">
        <v>1</v>
      </c>
      <c r="CS82" s="71">
        <f t="shared" si="64"/>
        <v>0</v>
      </c>
      <c r="CT82" s="80">
        <f t="shared" si="101"/>
        <v>0</v>
      </c>
      <c r="CU82" t="s">
        <v>140</v>
      </c>
      <c r="CV82" t="s">
        <v>73</v>
      </c>
      <c r="CW82" t="s">
        <v>133</v>
      </c>
      <c r="CX82">
        <v>2</v>
      </c>
      <c r="CY82" t="s">
        <v>83</v>
      </c>
      <c r="CZ82">
        <v>3</v>
      </c>
      <c r="DA82" s="71">
        <f t="shared" si="102"/>
        <v>0</v>
      </c>
      <c r="DB82" s="80">
        <f t="shared" si="103"/>
        <v>0</v>
      </c>
      <c r="DC82" t="s">
        <v>141</v>
      </c>
      <c r="DD82" t="s">
        <v>73</v>
      </c>
      <c r="DE82" t="s">
        <v>91</v>
      </c>
      <c r="DF82">
        <v>3</v>
      </c>
      <c r="DG82" t="s">
        <v>83</v>
      </c>
      <c r="DH82">
        <v>2</v>
      </c>
      <c r="DI82" s="71">
        <f t="shared" si="111"/>
        <v>0</v>
      </c>
      <c r="DJ82" s="80">
        <f t="shared" si="104"/>
        <v>0</v>
      </c>
      <c r="DK82" t="s">
        <v>92</v>
      </c>
      <c r="DL82" t="s">
        <v>73</v>
      </c>
      <c r="DM82" t="s">
        <v>87</v>
      </c>
      <c r="DN82">
        <v>4</v>
      </c>
      <c r="DO82" t="s">
        <v>83</v>
      </c>
      <c r="DP82">
        <v>1</v>
      </c>
      <c r="DQ82" s="71">
        <f t="shared" si="105"/>
        <v>0</v>
      </c>
      <c r="DR82" s="80">
        <f t="shared" si="106"/>
        <v>0</v>
      </c>
      <c r="DS82" s="27">
        <f t="shared" si="65"/>
        <v>0</v>
      </c>
      <c r="DT82" t="str">
        <f t="shared" si="66"/>
        <v>Mexiko</v>
      </c>
      <c r="DU82">
        <f t="shared" si="107"/>
        <v>0</v>
      </c>
      <c r="DV82" t="str">
        <f t="shared" si="67"/>
        <v>Spanien</v>
      </c>
      <c r="DW82">
        <f t="shared" si="108"/>
        <v>0</v>
      </c>
      <c r="DX82" t="str">
        <f t="shared" si="68"/>
        <v>Wales</v>
      </c>
      <c r="DY82">
        <f t="shared" si="109"/>
        <v>0</v>
      </c>
      <c r="DZ82" t="str">
        <f t="shared" si="69"/>
        <v>Costa Rica</v>
      </c>
      <c r="EA82">
        <f t="shared" si="70"/>
        <v>0</v>
      </c>
      <c r="EB82" s="27">
        <f t="shared" si="71"/>
        <v>0</v>
      </c>
      <c r="EC82" t="s">
        <v>133</v>
      </c>
      <c r="ED82" t="s">
        <v>73</v>
      </c>
      <c r="EE82" t="s">
        <v>130</v>
      </c>
      <c r="EF82">
        <v>0</v>
      </c>
      <c r="EG82" t="s">
        <v>83</v>
      </c>
      <c r="EH82">
        <v>2</v>
      </c>
      <c r="EK82" t="s">
        <v>92</v>
      </c>
      <c r="EL82" t="s">
        <v>73</v>
      </c>
      <c r="EM82" t="s">
        <v>141</v>
      </c>
      <c r="EN82">
        <v>3</v>
      </c>
      <c r="EO82" t="s">
        <v>83</v>
      </c>
      <c r="EP82">
        <v>2</v>
      </c>
      <c r="EU82" t="s">
        <v>133</v>
      </c>
      <c r="EV82" t="s">
        <v>73</v>
      </c>
      <c r="EW82" t="s">
        <v>141</v>
      </c>
      <c r="EX82">
        <v>0</v>
      </c>
      <c r="EY82" t="s">
        <v>83</v>
      </c>
      <c r="EZ82">
        <v>2</v>
      </c>
      <c r="FC82" t="s">
        <v>130</v>
      </c>
      <c r="FD82" t="s">
        <v>73</v>
      </c>
      <c r="FE82" t="s">
        <v>92</v>
      </c>
      <c r="FF82">
        <v>2</v>
      </c>
      <c r="FG82" t="s">
        <v>83</v>
      </c>
      <c r="FH82">
        <v>3</v>
      </c>
      <c r="FL82" t="s">
        <v>133</v>
      </c>
      <c r="FN82" t="s">
        <v>141</v>
      </c>
      <c r="FP82" t="s">
        <v>130</v>
      </c>
      <c r="FR82" t="s">
        <v>92</v>
      </c>
      <c r="FU82">
        <v>0</v>
      </c>
      <c r="FX82" t="s">
        <v>289</v>
      </c>
    </row>
    <row r="83" spans="1:180" x14ac:dyDescent="0.45">
      <c r="A83" s="1">
        <v>80</v>
      </c>
      <c r="B83" s="45">
        <f t="shared" si="57"/>
        <v>534</v>
      </c>
      <c r="C83" s="14" t="s">
        <v>290</v>
      </c>
      <c r="D83" t="s">
        <v>291</v>
      </c>
      <c r="E83" s="15" t="s">
        <v>279</v>
      </c>
      <c r="F83" s="28">
        <f>VOR!IH83</f>
        <v>139</v>
      </c>
      <c r="G83" s="27">
        <f t="shared" si="72"/>
        <v>45</v>
      </c>
      <c r="H83" s="49">
        <f t="shared" si="73"/>
        <v>184</v>
      </c>
      <c r="I83" s="14" t="s">
        <v>84</v>
      </c>
      <c r="J83" t="s">
        <v>73</v>
      </c>
      <c r="K83" t="s">
        <v>137</v>
      </c>
      <c r="L83">
        <v>3</v>
      </c>
      <c r="M83" t="s">
        <v>83</v>
      </c>
      <c r="N83">
        <v>4</v>
      </c>
      <c r="O83" s="77">
        <f t="shared" si="74"/>
        <v>3</v>
      </c>
      <c r="P83" s="80">
        <f t="shared" si="75"/>
        <v>0</v>
      </c>
      <c r="Q83" t="s">
        <v>133</v>
      </c>
      <c r="R83" t="s">
        <v>73</v>
      </c>
      <c r="S83" t="s">
        <v>129</v>
      </c>
      <c r="T83">
        <v>2</v>
      </c>
      <c r="U83" t="s">
        <v>83</v>
      </c>
      <c r="V83">
        <v>3</v>
      </c>
      <c r="W83" s="71">
        <f t="shared" si="76"/>
        <v>0</v>
      </c>
      <c r="X83" s="80">
        <f t="shared" si="77"/>
        <v>0</v>
      </c>
      <c r="Y83" s="14" t="s">
        <v>94</v>
      </c>
      <c r="Z83" t="s">
        <v>73</v>
      </c>
      <c r="AA83" t="s">
        <v>93</v>
      </c>
      <c r="AB83">
        <v>3</v>
      </c>
      <c r="AC83" t="s">
        <v>83</v>
      </c>
      <c r="AD83">
        <v>2</v>
      </c>
      <c r="AE83" s="71">
        <f t="shared" si="78"/>
        <v>1</v>
      </c>
      <c r="AF83" s="80">
        <f t="shared" si="58"/>
        <v>2</v>
      </c>
      <c r="AG83" s="14" t="s">
        <v>85</v>
      </c>
      <c r="AH83" t="s">
        <v>73</v>
      </c>
      <c r="AI83" t="s">
        <v>132</v>
      </c>
      <c r="AJ83">
        <v>5</v>
      </c>
      <c r="AK83" t="s">
        <v>83</v>
      </c>
      <c r="AL83">
        <v>0</v>
      </c>
      <c r="AM83" s="71">
        <f t="shared" si="79"/>
        <v>3</v>
      </c>
      <c r="AN83" s="80">
        <f t="shared" si="80"/>
        <v>4</v>
      </c>
      <c r="AO83" s="14" t="s">
        <v>88</v>
      </c>
      <c r="AP83" t="s">
        <v>73</v>
      </c>
      <c r="AQ83" t="s">
        <v>95</v>
      </c>
      <c r="AR83">
        <v>4</v>
      </c>
      <c r="AS83" t="s">
        <v>83</v>
      </c>
      <c r="AT83">
        <v>1</v>
      </c>
      <c r="AU83" s="71">
        <f t="shared" si="59"/>
        <v>2</v>
      </c>
      <c r="AV83" s="80">
        <f t="shared" si="81"/>
        <v>0</v>
      </c>
      <c r="AW83" s="14" t="s">
        <v>90</v>
      </c>
      <c r="AX83" t="s">
        <v>73</v>
      </c>
      <c r="AY83" t="s">
        <v>91</v>
      </c>
      <c r="AZ83">
        <v>4</v>
      </c>
      <c r="BA83" t="s">
        <v>83</v>
      </c>
      <c r="BB83">
        <v>2</v>
      </c>
      <c r="BC83" s="71">
        <f t="shared" si="82"/>
        <v>3</v>
      </c>
      <c r="BD83" s="80">
        <f t="shared" si="60"/>
        <v>4</v>
      </c>
      <c r="BE83" s="14" t="s">
        <v>131</v>
      </c>
      <c r="BF83" t="s">
        <v>73</v>
      </c>
      <c r="BG83" t="s">
        <v>130</v>
      </c>
      <c r="BH83">
        <v>2</v>
      </c>
      <c r="BI83" t="s">
        <v>83</v>
      </c>
      <c r="BJ83">
        <v>3</v>
      </c>
      <c r="BK83" s="71">
        <f t="shared" si="61"/>
        <v>2</v>
      </c>
      <c r="BL83" s="80">
        <f t="shared" si="83"/>
        <v>0</v>
      </c>
      <c r="BM83" s="14" t="s">
        <v>138</v>
      </c>
      <c r="BN83" t="s">
        <v>73</v>
      </c>
      <c r="BO83" t="s">
        <v>134</v>
      </c>
      <c r="BP83">
        <v>3</v>
      </c>
      <c r="BQ83" t="s">
        <v>83</v>
      </c>
      <c r="BR83">
        <v>0</v>
      </c>
      <c r="BS83" s="71">
        <f t="shared" si="84"/>
        <v>2</v>
      </c>
      <c r="BT83" s="80">
        <f t="shared" si="62"/>
        <v>0</v>
      </c>
      <c r="BU83" s="28">
        <f t="shared" si="85"/>
        <v>10</v>
      </c>
      <c r="BV83" s="14" t="str">
        <f t="shared" si="86"/>
        <v>Deutschland</v>
      </c>
      <c r="BW83" s="80">
        <f t="shared" si="63"/>
        <v>0</v>
      </c>
      <c r="BX83" s="14" t="str">
        <f t="shared" si="87"/>
        <v>Brasilien</v>
      </c>
      <c r="BY83" s="80">
        <f t="shared" si="88"/>
        <v>7</v>
      </c>
      <c r="BZ83" s="14" t="str">
        <f t="shared" si="89"/>
        <v>USA</v>
      </c>
      <c r="CA83" s="80">
        <f t="shared" si="90"/>
        <v>0</v>
      </c>
      <c r="CB83" s="14" t="str">
        <f t="shared" si="91"/>
        <v>Dänemark</v>
      </c>
      <c r="CC83" s="80">
        <f t="shared" si="92"/>
        <v>0</v>
      </c>
      <c r="CD83" s="14" t="str">
        <f t="shared" si="93"/>
        <v>Spanien</v>
      </c>
      <c r="CE83" s="80">
        <f t="shared" si="94"/>
        <v>0</v>
      </c>
      <c r="CF83" s="14" t="str">
        <f t="shared" si="95"/>
        <v>Ghana</v>
      </c>
      <c r="CG83" s="80">
        <f t="shared" si="96"/>
        <v>0</v>
      </c>
      <c r="CH83" s="14" t="str">
        <f t="shared" si="97"/>
        <v>England</v>
      </c>
      <c r="CI83" s="80">
        <f t="shared" si="98"/>
        <v>7</v>
      </c>
      <c r="CJ83" s="14" t="str">
        <f t="shared" si="99"/>
        <v>Frankreich</v>
      </c>
      <c r="CK83" s="80">
        <f t="shared" si="100"/>
        <v>7</v>
      </c>
      <c r="CL83" s="27">
        <f t="shared" si="110"/>
        <v>21</v>
      </c>
      <c r="CM83" t="s">
        <v>88</v>
      </c>
      <c r="CN83" t="s">
        <v>73</v>
      </c>
      <c r="CO83" t="s">
        <v>90</v>
      </c>
      <c r="CP83">
        <v>3</v>
      </c>
      <c r="CQ83" t="s">
        <v>83</v>
      </c>
      <c r="CR83">
        <v>2</v>
      </c>
      <c r="CS83" s="71">
        <f t="shared" si="64"/>
        <v>2</v>
      </c>
      <c r="CT83" s="80">
        <f t="shared" si="101"/>
        <v>0</v>
      </c>
      <c r="CU83" t="s">
        <v>137</v>
      </c>
      <c r="CV83" t="s">
        <v>73</v>
      </c>
      <c r="CW83" t="s">
        <v>129</v>
      </c>
      <c r="CX83">
        <v>3</v>
      </c>
      <c r="CY83" t="s">
        <v>83</v>
      </c>
      <c r="CZ83">
        <v>1</v>
      </c>
      <c r="DA83" s="71">
        <f t="shared" si="102"/>
        <v>0</v>
      </c>
      <c r="DB83" s="80">
        <f t="shared" si="103"/>
        <v>0</v>
      </c>
      <c r="DC83" t="s">
        <v>130</v>
      </c>
      <c r="DD83" t="s">
        <v>73</v>
      </c>
      <c r="DE83" t="s">
        <v>138</v>
      </c>
      <c r="DF83">
        <v>5</v>
      </c>
      <c r="DG83" t="s">
        <v>83</v>
      </c>
      <c r="DH83">
        <v>0</v>
      </c>
      <c r="DI83" s="71">
        <f t="shared" si="111"/>
        <v>0</v>
      </c>
      <c r="DJ83" s="80">
        <f t="shared" si="104"/>
        <v>0</v>
      </c>
      <c r="DK83" t="s">
        <v>85</v>
      </c>
      <c r="DL83" t="s">
        <v>73</v>
      </c>
      <c r="DM83" t="s">
        <v>94</v>
      </c>
      <c r="DN83">
        <v>2</v>
      </c>
      <c r="DO83" t="s">
        <v>83</v>
      </c>
      <c r="DP83">
        <v>3</v>
      </c>
      <c r="DQ83" s="71">
        <f t="shared" si="105"/>
        <v>3</v>
      </c>
      <c r="DR83" s="80">
        <f t="shared" si="106"/>
        <v>6</v>
      </c>
      <c r="DS83" s="27">
        <f t="shared" si="65"/>
        <v>6</v>
      </c>
      <c r="DT83" t="str">
        <f t="shared" si="66"/>
        <v>USA</v>
      </c>
      <c r="DU83">
        <f t="shared" si="107"/>
        <v>0</v>
      </c>
      <c r="DV83" t="str">
        <f t="shared" si="67"/>
        <v>Deutschland</v>
      </c>
      <c r="DW83">
        <f t="shared" si="108"/>
        <v>0</v>
      </c>
      <c r="DX83" t="str">
        <f t="shared" si="68"/>
        <v>Frankreich</v>
      </c>
      <c r="DY83">
        <f t="shared" si="109"/>
        <v>8</v>
      </c>
      <c r="DZ83" t="str">
        <f t="shared" si="69"/>
        <v>Spanien</v>
      </c>
      <c r="EA83">
        <f t="shared" si="70"/>
        <v>0</v>
      </c>
      <c r="EB83" s="27">
        <f t="shared" si="71"/>
        <v>8</v>
      </c>
      <c r="EC83" t="s">
        <v>137</v>
      </c>
      <c r="ED83" t="s">
        <v>73</v>
      </c>
      <c r="EE83" t="s">
        <v>88</v>
      </c>
      <c r="EF83">
        <v>4</v>
      </c>
      <c r="EG83" t="s">
        <v>83</v>
      </c>
      <c r="EH83">
        <v>3</v>
      </c>
      <c r="EK83" t="s">
        <v>94</v>
      </c>
      <c r="EL83" t="s">
        <v>73</v>
      </c>
      <c r="EM83" t="s">
        <v>130</v>
      </c>
      <c r="EN83">
        <v>5</v>
      </c>
      <c r="EO83" t="s">
        <v>83</v>
      </c>
      <c r="EP83">
        <v>2</v>
      </c>
      <c r="EU83" t="s">
        <v>88</v>
      </c>
      <c r="EV83" t="s">
        <v>73</v>
      </c>
      <c r="EW83" t="s">
        <v>130</v>
      </c>
      <c r="EX83">
        <v>3</v>
      </c>
      <c r="EY83" t="s">
        <v>83</v>
      </c>
      <c r="EZ83">
        <v>2</v>
      </c>
      <c r="FC83" t="s">
        <v>137</v>
      </c>
      <c r="FD83" t="s">
        <v>73</v>
      </c>
      <c r="FE83" t="s">
        <v>94</v>
      </c>
      <c r="FF83">
        <v>5</v>
      </c>
      <c r="FG83" t="s">
        <v>83</v>
      </c>
      <c r="FH83">
        <v>2</v>
      </c>
      <c r="FL83" t="s">
        <v>130</v>
      </c>
      <c r="FN83" t="s">
        <v>88</v>
      </c>
      <c r="FP83" t="s">
        <v>94</v>
      </c>
      <c r="FR83" t="s">
        <v>137</v>
      </c>
      <c r="FU83">
        <v>133</v>
      </c>
      <c r="FX83" t="s">
        <v>292</v>
      </c>
    </row>
    <row r="84" spans="1:180" x14ac:dyDescent="0.45">
      <c r="A84" s="1">
        <v>81</v>
      </c>
      <c r="B84" s="45">
        <f t="shared" si="57"/>
        <v>523</v>
      </c>
      <c r="C84" s="14" t="s">
        <v>293</v>
      </c>
      <c r="D84" t="s">
        <v>294</v>
      </c>
      <c r="E84" s="15" t="s">
        <v>279</v>
      </c>
      <c r="F84" s="28">
        <f>VOR!IH84</f>
        <v>152</v>
      </c>
      <c r="G84" s="27">
        <f t="shared" si="72"/>
        <v>34</v>
      </c>
      <c r="H84" s="49">
        <f t="shared" si="73"/>
        <v>186</v>
      </c>
      <c r="I84" s="14" t="s">
        <v>84</v>
      </c>
      <c r="J84" t="s">
        <v>73</v>
      </c>
      <c r="K84" t="s">
        <v>137</v>
      </c>
      <c r="L84">
        <v>3</v>
      </c>
      <c r="M84" t="s">
        <v>83</v>
      </c>
      <c r="N84">
        <v>4</v>
      </c>
      <c r="O84" s="77">
        <f t="shared" si="74"/>
        <v>3</v>
      </c>
      <c r="P84" s="80">
        <f t="shared" si="75"/>
        <v>0</v>
      </c>
      <c r="Q84" t="s">
        <v>93</v>
      </c>
      <c r="R84" t="s">
        <v>73</v>
      </c>
      <c r="S84" t="s">
        <v>87</v>
      </c>
      <c r="T84">
        <v>2</v>
      </c>
      <c r="U84" t="s">
        <v>83</v>
      </c>
      <c r="V84">
        <v>3</v>
      </c>
      <c r="W84" s="71">
        <f t="shared" si="76"/>
        <v>3</v>
      </c>
      <c r="X84" s="80">
        <f t="shared" si="77"/>
        <v>0</v>
      </c>
      <c r="Y84" s="14" t="s">
        <v>94</v>
      </c>
      <c r="Z84" t="s">
        <v>73</v>
      </c>
      <c r="AA84" t="s">
        <v>133</v>
      </c>
      <c r="AB84">
        <v>4</v>
      </c>
      <c r="AC84" t="s">
        <v>83</v>
      </c>
      <c r="AD84">
        <v>2</v>
      </c>
      <c r="AE84" s="71">
        <f t="shared" si="78"/>
        <v>1</v>
      </c>
      <c r="AF84" s="80">
        <f t="shared" si="58"/>
        <v>3</v>
      </c>
      <c r="AG84" s="14" t="s">
        <v>85</v>
      </c>
      <c r="AH84" t="s">
        <v>73</v>
      </c>
      <c r="AI84" t="s">
        <v>140</v>
      </c>
      <c r="AJ84">
        <v>4</v>
      </c>
      <c r="AK84" t="s">
        <v>83</v>
      </c>
      <c r="AL84">
        <v>1</v>
      </c>
      <c r="AM84" s="71">
        <f t="shared" si="79"/>
        <v>1</v>
      </c>
      <c r="AN84" s="80">
        <f t="shared" si="80"/>
        <v>3</v>
      </c>
      <c r="AO84" s="14" t="s">
        <v>130</v>
      </c>
      <c r="AP84" t="s">
        <v>73</v>
      </c>
      <c r="AQ84" t="s">
        <v>131</v>
      </c>
      <c r="AR84">
        <v>4</v>
      </c>
      <c r="AS84" t="s">
        <v>83</v>
      </c>
      <c r="AT84">
        <v>3</v>
      </c>
      <c r="AU84" s="71">
        <f t="shared" si="59"/>
        <v>0</v>
      </c>
      <c r="AV84" s="80">
        <f t="shared" si="81"/>
        <v>0</v>
      </c>
      <c r="AW84" s="14" t="s">
        <v>134</v>
      </c>
      <c r="AX84" t="s">
        <v>73</v>
      </c>
      <c r="AY84" t="s">
        <v>96</v>
      </c>
      <c r="AZ84">
        <v>1</v>
      </c>
      <c r="BA84" t="s">
        <v>83</v>
      </c>
      <c r="BB84">
        <v>2</v>
      </c>
      <c r="BC84" s="71">
        <f t="shared" si="82"/>
        <v>0</v>
      </c>
      <c r="BD84" s="80">
        <f t="shared" si="60"/>
        <v>0</v>
      </c>
      <c r="BE84" s="14" t="s">
        <v>142</v>
      </c>
      <c r="BF84" t="s">
        <v>73</v>
      </c>
      <c r="BG84" t="s">
        <v>88</v>
      </c>
      <c r="BH84">
        <v>1</v>
      </c>
      <c r="BI84" t="s">
        <v>83</v>
      </c>
      <c r="BJ84">
        <v>2</v>
      </c>
      <c r="BK84" s="71">
        <f t="shared" si="61"/>
        <v>0</v>
      </c>
      <c r="BL84" s="80">
        <f t="shared" si="83"/>
        <v>0</v>
      </c>
      <c r="BM84" s="14" t="s">
        <v>91</v>
      </c>
      <c r="BN84" t="s">
        <v>73</v>
      </c>
      <c r="BO84" t="s">
        <v>90</v>
      </c>
      <c r="BP84">
        <v>0</v>
      </c>
      <c r="BQ84" t="s">
        <v>83</v>
      </c>
      <c r="BR84">
        <v>1</v>
      </c>
      <c r="BS84" s="71">
        <f t="shared" si="84"/>
        <v>0</v>
      </c>
      <c r="BT84" s="80">
        <f t="shared" si="62"/>
        <v>0</v>
      </c>
      <c r="BU84" s="28">
        <f t="shared" si="85"/>
        <v>6</v>
      </c>
      <c r="BV84" s="14" t="str">
        <f t="shared" si="86"/>
        <v>Spanien</v>
      </c>
      <c r="BW84" s="80">
        <f t="shared" si="63"/>
        <v>0</v>
      </c>
      <c r="BX84" s="14" t="str">
        <f t="shared" si="87"/>
        <v>Portugal</v>
      </c>
      <c r="BY84" s="80">
        <f t="shared" si="88"/>
        <v>7</v>
      </c>
      <c r="BZ84" s="14" t="str">
        <f t="shared" si="89"/>
        <v>USA</v>
      </c>
      <c r="CA84" s="80">
        <f t="shared" si="90"/>
        <v>0</v>
      </c>
      <c r="CB84" s="14" t="str">
        <f t="shared" si="91"/>
        <v>Australien</v>
      </c>
      <c r="CC84" s="80">
        <f t="shared" si="92"/>
        <v>0</v>
      </c>
      <c r="CD84" s="14" t="str">
        <f t="shared" si="93"/>
        <v>Deutschland</v>
      </c>
      <c r="CE84" s="80">
        <f t="shared" si="94"/>
        <v>0</v>
      </c>
      <c r="CF84" s="14" t="str">
        <f t="shared" si="95"/>
        <v>Brasilien</v>
      </c>
      <c r="CG84" s="80">
        <f t="shared" si="96"/>
        <v>7</v>
      </c>
      <c r="CH84" s="14" t="str">
        <f t="shared" si="97"/>
        <v>England</v>
      </c>
      <c r="CI84" s="80">
        <f t="shared" si="98"/>
        <v>7</v>
      </c>
      <c r="CJ84" s="14" t="str">
        <f t="shared" si="99"/>
        <v>Frankreich</v>
      </c>
      <c r="CK84" s="80">
        <f t="shared" si="100"/>
        <v>7</v>
      </c>
      <c r="CL84" s="27">
        <f t="shared" si="110"/>
        <v>28</v>
      </c>
      <c r="CM84" t="s">
        <v>130</v>
      </c>
      <c r="CN84" t="s">
        <v>73</v>
      </c>
      <c r="CO84" t="s">
        <v>96</v>
      </c>
      <c r="CP84">
        <v>4</v>
      </c>
      <c r="CQ84" t="s">
        <v>83</v>
      </c>
      <c r="CR84">
        <v>1</v>
      </c>
      <c r="CS84" s="71">
        <f t="shared" si="64"/>
        <v>0</v>
      </c>
      <c r="CT84" s="80">
        <f t="shared" si="101"/>
        <v>0</v>
      </c>
      <c r="CU84" t="s">
        <v>137</v>
      </c>
      <c r="CV84" t="s">
        <v>73</v>
      </c>
      <c r="CW84" t="s">
        <v>87</v>
      </c>
      <c r="CX84">
        <v>3</v>
      </c>
      <c r="CY84" t="s">
        <v>83</v>
      </c>
      <c r="CZ84">
        <v>2</v>
      </c>
      <c r="DA84" s="71">
        <f t="shared" si="102"/>
        <v>0</v>
      </c>
      <c r="DB84" s="80">
        <f t="shared" si="103"/>
        <v>0</v>
      </c>
      <c r="DC84" t="s">
        <v>88</v>
      </c>
      <c r="DD84" t="s">
        <v>73</v>
      </c>
      <c r="DE84" t="s">
        <v>90</v>
      </c>
      <c r="DF84">
        <v>7</v>
      </c>
      <c r="DG84" t="s">
        <v>83</v>
      </c>
      <c r="DH84">
        <v>1</v>
      </c>
      <c r="DI84" s="71">
        <f t="shared" si="111"/>
        <v>0</v>
      </c>
      <c r="DJ84" s="80">
        <f t="shared" si="104"/>
        <v>0</v>
      </c>
      <c r="DK84" t="s">
        <v>85</v>
      </c>
      <c r="DL84" t="s">
        <v>73</v>
      </c>
      <c r="DM84" t="s">
        <v>94</v>
      </c>
      <c r="DN84">
        <v>2</v>
      </c>
      <c r="DO84" t="s">
        <v>83</v>
      </c>
      <c r="DP84">
        <v>1</v>
      </c>
      <c r="DQ84" s="71">
        <f t="shared" si="105"/>
        <v>3</v>
      </c>
      <c r="DR84" s="80">
        <f t="shared" si="106"/>
        <v>0</v>
      </c>
      <c r="DS84" s="27">
        <f t="shared" si="65"/>
        <v>0</v>
      </c>
      <c r="DT84" t="str">
        <f t="shared" si="66"/>
        <v>USA</v>
      </c>
      <c r="DU84">
        <f t="shared" si="107"/>
        <v>0</v>
      </c>
      <c r="DV84" t="str">
        <f t="shared" si="67"/>
        <v>Spanien</v>
      </c>
      <c r="DW84">
        <f t="shared" si="108"/>
        <v>0</v>
      </c>
      <c r="DX84" t="str">
        <f t="shared" si="68"/>
        <v>England</v>
      </c>
      <c r="DY84">
        <f t="shared" si="109"/>
        <v>0</v>
      </c>
      <c r="DZ84" t="str">
        <f t="shared" si="69"/>
        <v>Deutschland</v>
      </c>
      <c r="EA84">
        <f t="shared" si="70"/>
        <v>0</v>
      </c>
      <c r="EB84" s="27">
        <f t="shared" si="71"/>
        <v>0</v>
      </c>
      <c r="EC84" t="s">
        <v>137</v>
      </c>
      <c r="ED84" t="s">
        <v>73</v>
      </c>
      <c r="EE84" t="s">
        <v>130</v>
      </c>
      <c r="EF84">
        <v>1</v>
      </c>
      <c r="EG84" t="s">
        <v>83</v>
      </c>
      <c r="EH84">
        <v>3</v>
      </c>
      <c r="EK84" t="s">
        <v>85</v>
      </c>
      <c r="EL84" t="s">
        <v>73</v>
      </c>
      <c r="EM84" t="s">
        <v>88</v>
      </c>
      <c r="EN84">
        <v>3</v>
      </c>
      <c r="EO84" t="s">
        <v>83</v>
      </c>
      <c r="EP84">
        <v>2</v>
      </c>
      <c r="EU84" t="s">
        <v>137</v>
      </c>
      <c r="EV84" t="s">
        <v>73</v>
      </c>
      <c r="EW84" t="s">
        <v>88</v>
      </c>
      <c r="EX84">
        <v>2</v>
      </c>
      <c r="EY84" t="s">
        <v>83</v>
      </c>
      <c r="EZ84">
        <v>3</v>
      </c>
      <c r="FC84" t="s">
        <v>130</v>
      </c>
      <c r="FD84" t="s">
        <v>73</v>
      </c>
      <c r="FE84" t="s">
        <v>85</v>
      </c>
      <c r="FF84">
        <v>3</v>
      </c>
      <c r="FG84" t="s">
        <v>83</v>
      </c>
      <c r="FH84">
        <v>2</v>
      </c>
      <c r="FL84" t="s">
        <v>137</v>
      </c>
      <c r="FN84" t="s">
        <v>88</v>
      </c>
      <c r="FP84" t="s">
        <v>85</v>
      </c>
      <c r="FR84" t="s">
        <v>130</v>
      </c>
      <c r="FU84">
        <v>132</v>
      </c>
      <c r="FX84" t="s">
        <v>216</v>
      </c>
    </row>
    <row r="85" spans="1:180" x14ac:dyDescent="0.45">
      <c r="A85" s="1">
        <v>82</v>
      </c>
      <c r="B85" s="45">
        <f t="shared" si="57"/>
        <v>543</v>
      </c>
      <c r="C85" s="14" t="s">
        <v>295</v>
      </c>
      <c r="D85" t="s">
        <v>296</v>
      </c>
      <c r="E85" s="15" t="s">
        <v>279</v>
      </c>
      <c r="F85" s="28">
        <f>VOR!IH85</f>
        <v>153</v>
      </c>
      <c r="G85" s="27">
        <f t="shared" si="72"/>
        <v>29</v>
      </c>
      <c r="H85" s="49">
        <f t="shared" si="73"/>
        <v>182</v>
      </c>
      <c r="I85" s="14" t="s">
        <v>161</v>
      </c>
      <c r="J85" t="s">
        <v>73</v>
      </c>
      <c r="K85" t="s">
        <v>92</v>
      </c>
      <c r="L85">
        <v>1</v>
      </c>
      <c r="M85" t="s">
        <v>83</v>
      </c>
      <c r="N85">
        <v>2</v>
      </c>
      <c r="O85" s="77">
        <f t="shared" si="74"/>
        <v>1</v>
      </c>
      <c r="P85" s="80">
        <f t="shared" si="75"/>
        <v>0</v>
      </c>
      <c r="Q85" t="s">
        <v>297</v>
      </c>
      <c r="R85" t="s">
        <v>73</v>
      </c>
      <c r="S85" t="s">
        <v>87</v>
      </c>
      <c r="T85">
        <v>2</v>
      </c>
      <c r="U85" t="s">
        <v>83</v>
      </c>
      <c r="V85">
        <v>1</v>
      </c>
      <c r="W85" s="71">
        <f t="shared" si="76"/>
        <v>2</v>
      </c>
      <c r="X85" s="80">
        <f t="shared" si="77"/>
        <v>0</v>
      </c>
      <c r="Y85" s="14" t="s">
        <v>94</v>
      </c>
      <c r="Z85" t="s">
        <v>73</v>
      </c>
      <c r="AA85" t="s">
        <v>298</v>
      </c>
      <c r="AB85">
        <v>3</v>
      </c>
      <c r="AC85" t="s">
        <v>83</v>
      </c>
      <c r="AD85">
        <v>2</v>
      </c>
      <c r="AE85" s="71">
        <f t="shared" si="78"/>
        <v>3</v>
      </c>
      <c r="AF85" s="80">
        <f t="shared" si="58"/>
        <v>4</v>
      </c>
      <c r="AG85" s="14" t="s">
        <v>85</v>
      </c>
      <c r="AH85" t="s">
        <v>73</v>
      </c>
      <c r="AI85" t="s">
        <v>299</v>
      </c>
      <c r="AJ85">
        <v>2</v>
      </c>
      <c r="AK85" t="s">
        <v>83</v>
      </c>
      <c r="AL85">
        <v>0</v>
      </c>
      <c r="AM85" s="71">
        <f t="shared" si="79"/>
        <v>1</v>
      </c>
      <c r="AN85" s="80">
        <f t="shared" si="80"/>
        <v>2</v>
      </c>
      <c r="AO85" s="14" t="s">
        <v>300</v>
      </c>
      <c r="AP85" t="s">
        <v>73</v>
      </c>
      <c r="AQ85" t="s">
        <v>142</v>
      </c>
      <c r="AR85">
        <v>3</v>
      </c>
      <c r="AS85" t="s">
        <v>83</v>
      </c>
      <c r="AT85">
        <v>2</v>
      </c>
      <c r="AU85" s="71">
        <f t="shared" si="59"/>
        <v>0</v>
      </c>
      <c r="AV85" s="80">
        <f t="shared" si="81"/>
        <v>0</v>
      </c>
      <c r="AW85" s="14" t="s">
        <v>301</v>
      </c>
      <c r="AX85" t="s">
        <v>73</v>
      </c>
      <c r="AY85" t="s">
        <v>96</v>
      </c>
      <c r="AZ85">
        <v>3</v>
      </c>
      <c r="BA85" t="s">
        <v>83</v>
      </c>
      <c r="BB85">
        <v>2</v>
      </c>
      <c r="BC85" s="71">
        <f t="shared" si="82"/>
        <v>1</v>
      </c>
      <c r="BD85" s="80">
        <f t="shared" si="60"/>
        <v>2</v>
      </c>
      <c r="BE85" s="14" t="s">
        <v>302</v>
      </c>
      <c r="BF85" t="s">
        <v>73</v>
      </c>
      <c r="BG85" t="s">
        <v>88</v>
      </c>
      <c r="BH85">
        <v>2</v>
      </c>
      <c r="BI85" t="s">
        <v>83</v>
      </c>
      <c r="BJ85">
        <v>3</v>
      </c>
      <c r="BK85" s="71">
        <f t="shared" si="61"/>
        <v>0</v>
      </c>
      <c r="BL85" s="80">
        <f t="shared" si="83"/>
        <v>0</v>
      </c>
      <c r="BM85" s="14" t="s">
        <v>91</v>
      </c>
      <c r="BN85" t="s">
        <v>73</v>
      </c>
      <c r="BO85" t="s">
        <v>134</v>
      </c>
      <c r="BP85">
        <v>3</v>
      </c>
      <c r="BQ85" t="s">
        <v>83</v>
      </c>
      <c r="BR85">
        <v>4</v>
      </c>
      <c r="BS85" s="71">
        <f t="shared" si="84"/>
        <v>2</v>
      </c>
      <c r="BT85" s="80">
        <f t="shared" si="62"/>
        <v>0</v>
      </c>
      <c r="BU85" s="28">
        <f t="shared" si="85"/>
        <v>8</v>
      </c>
      <c r="BV85" s="14" t="str">
        <f t="shared" si="86"/>
        <v>spanien</v>
      </c>
      <c r="BW85" s="80">
        <f t="shared" si="63"/>
        <v>0</v>
      </c>
      <c r="BX85" s="14" t="str">
        <f t="shared" si="87"/>
        <v>brasilien</v>
      </c>
      <c r="BY85" s="80">
        <f t="shared" si="88"/>
        <v>7</v>
      </c>
      <c r="BZ85" s="14" t="str">
        <f t="shared" si="89"/>
        <v>Wales</v>
      </c>
      <c r="CA85" s="80">
        <f t="shared" si="90"/>
        <v>0</v>
      </c>
      <c r="CB85" s="14" t="str">
        <f t="shared" si="91"/>
        <v>mexiko</v>
      </c>
      <c r="CC85" s="80">
        <f t="shared" si="92"/>
        <v>0</v>
      </c>
      <c r="CD85" s="14" t="str">
        <f t="shared" si="93"/>
        <v>Deutschland</v>
      </c>
      <c r="CE85" s="80">
        <f t="shared" si="94"/>
        <v>0</v>
      </c>
      <c r="CF85" s="14" t="str">
        <f t="shared" si="95"/>
        <v>Schweiz</v>
      </c>
      <c r="CG85" s="80">
        <f t="shared" si="96"/>
        <v>0</v>
      </c>
      <c r="CH85" s="14" t="str">
        <f t="shared" si="97"/>
        <v>England</v>
      </c>
      <c r="CI85" s="80">
        <f t="shared" si="98"/>
        <v>7</v>
      </c>
      <c r="CJ85" s="14" t="str">
        <f t="shared" si="99"/>
        <v>Frankreich</v>
      </c>
      <c r="CK85" s="80">
        <f t="shared" si="100"/>
        <v>7</v>
      </c>
      <c r="CL85" s="27">
        <f t="shared" si="110"/>
        <v>21</v>
      </c>
      <c r="CM85" t="s">
        <v>300</v>
      </c>
      <c r="CN85" t="s">
        <v>73</v>
      </c>
      <c r="CO85" t="s">
        <v>301</v>
      </c>
      <c r="CP85">
        <v>2</v>
      </c>
      <c r="CQ85" t="s">
        <v>83</v>
      </c>
      <c r="CR85">
        <v>3</v>
      </c>
      <c r="CS85" s="71">
        <f t="shared" si="64"/>
        <v>2</v>
      </c>
      <c r="CT85" s="80">
        <f t="shared" si="101"/>
        <v>0</v>
      </c>
      <c r="CU85" t="s">
        <v>92</v>
      </c>
      <c r="CV85" t="s">
        <v>73</v>
      </c>
      <c r="CW85" t="s">
        <v>297</v>
      </c>
      <c r="CX85">
        <v>0</v>
      </c>
      <c r="CY85" t="s">
        <v>83</v>
      </c>
      <c r="CZ85">
        <v>1</v>
      </c>
      <c r="DA85" s="71">
        <f t="shared" si="102"/>
        <v>0</v>
      </c>
      <c r="DB85" s="80">
        <f t="shared" si="103"/>
        <v>0</v>
      </c>
      <c r="DC85" t="s">
        <v>88</v>
      </c>
      <c r="DD85" t="s">
        <v>73</v>
      </c>
      <c r="DE85" t="s">
        <v>134</v>
      </c>
      <c r="DF85">
        <v>3</v>
      </c>
      <c r="DG85" t="s">
        <v>83</v>
      </c>
      <c r="DH85">
        <v>2</v>
      </c>
      <c r="DI85" s="71">
        <f t="shared" si="111"/>
        <v>0</v>
      </c>
      <c r="DJ85" s="80">
        <f t="shared" si="104"/>
        <v>0</v>
      </c>
      <c r="DK85" t="s">
        <v>85</v>
      </c>
      <c r="DL85" t="s">
        <v>73</v>
      </c>
      <c r="DM85" t="s">
        <v>94</v>
      </c>
      <c r="DN85">
        <v>2</v>
      </c>
      <c r="DO85" t="s">
        <v>83</v>
      </c>
      <c r="DP85">
        <v>1</v>
      </c>
      <c r="DQ85" s="71">
        <f t="shared" si="105"/>
        <v>3</v>
      </c>
      <c r="DR85" s="80">
        <f t="shared" si="106"/>
        <v>0</v>
      </c>
      <c r="DS85" s="27">
        <f t="shared" si="65"/>
        <v>0</v>
      </c>
      <c r="DT85" t="str">
        <f t="shared" si="66"/>
        <v>mexiko</v>
      </c>
      <c r="DU85">
        <f t="shared" si="107"/>
        <v>0</v>
      </c>
      <c r="DV85" t="str">
        <f t="shared" si="67"/>
        <v>brasilien</v>
      </c>
      <c r="DW85">
        <f t="shared" si="108"/>
        <v>0</v>
      </c>
      <c r="DX85" t="str">
        <f t="shared" si="68"/>
        <v>England</v>
      </c>
      <c r="DY85">
        <f t="shared" si="109"/>
        <v>0</v>
      </c>
      <c r="DZ85" t="str">
        <f t="shared" si="69"/>
        <v>Deutschland</v>
      </c>
      <c r="EA85">
        <f t="shared" si="70"/>
        <v>0</v>
      </c>
      <c r="EB85" s="27">
        <f t="shared" si="71"/>
        <v>0</v>
      </c>
      <c r="EC85" t="s">
        <v>297</v>
      </c>
      <c r="ED85" t="s">
        <v>73</v>
      </c>
      <c r="EE85" t="s">
        <v>301</v>
      </c>
      <c r="EF85">
        <v>1</v>
      </c>
      <c r="EG85" t="s">
        <v>83</v>
      </c>
      <c r="EH85">
        <v>3</v>
      </c>
      <c r="EK85" t="s">
        <v>85</v>
      </c>
      <c r="EL85" t="s">
        <v>73</v>
      </c>
      <c r="EM85" t="s">
        <v>88</v>
      </c>
      <c r="EN85">
        <v>2</v>
      </c>
      <c r="EO85" t="s">
        <v>83</v>
      </c>
      <c r="EP85">
        <v>1</v>
      </c>
      <c r="EU85" t="s">
        <v>297</v>
      </c>
      <c r="EV85" t="s">
        <v>73</v>
      </c>
      <c r="EW85" t="s">
        <v>88</v>
      </c>
      <c r="EX85">
        <v>1</v>
      </c>
      <c r="EY85" t="s">
        <v>83</v>
      </c>
      <c r="EZ85">
        <v>2</v>
      </c>
      <c r="FC85" t="s">
        <v>301</v>
      </c>
      <c r="FD85" t="s">
        <v>73</v>
      </c>
      <c r="FE85" t="s">
        <v>85</v>
      </c>
      <c r="FF85">
        <v>3</v>
      </c>
      <c r="FG85" t="s">
        <v>83</v>
      </c>
      <c r="FH85">
        <v>2</v>
      </c>
      <c r="FL85" t="s">
        <v>297</v>
      </c>
      <c r="FN85" t="s">
        <v>88</v>
      </c>
      <c r="FP85" t="s">
        <v>85</v>
      </c>
      <c r="FR85" t="s">
        <v>301</v>
      </c>
      <c r="FU85">
        <v>190</v>
      </c>
      <c r="FX85" t="s">
        <v>303</v>
      </c>
    </row>
    <row r="86" spans="1:180" x14ac:dyDescent="0.45">
      <c r="A86" s="1">
        <v>83</v>
      </c>
      <c r="B86" s="45">
        <f t="shared" si="57"/>
        <v>138</v>
      </c>
      <c r="C86" s="14" t="s">
        <v>304</v>
      </c>
      <c r="D86" t="s">
        <v>305</v>
      </c>
      <c r="E86" s="15" t="s">
        <v>279</v>
      </c>
      <c r="F86" s="28">
        <f>VOR!IH86</f>
        <v>181</v>
      </c>
      <c r="G86" s="27">
        <f t="shared" si="72"/>
        <v>69</v>
      </c>
      <c r="H86" s="49">
        <f t="shared" si="73"/>
        <v>250</v>
      </c>
      <c r="I86" s="14" t="s">
        <v>84</v>
      </c>
      <c r="J86" t="s">
        <v>73</v>
      </c>
      <c r="K86" t="s">
        <v>92</v>
      </c>
      <c r="L86">
        <v>2</v>
      </c>
      <c r="M86" t="s">
        <v>83</v>
      </c>
      <c r="N86">
        <v>1</v>
      </c>
      <c r="O86" s="77">
        <f t="shared" si="74"/>
        <v>1</v>
      </c>
      <c r="P86" s="80">
        <f t="shared" si="75"/>
        <v>2</v>
      </c>
      <c r="Q86" t="s">
        <v>93</v>
      </c>
      <c r="R86" t="s">
        <v>73</v>
      </c>
      <c r="S86" t="s">
        <v>129</v>
      </c>
      <c r="T86">
        <v>2</v>
      </c>
      <c r="U86" t="s">
        <v>83</v>
      </c>
      <c r="V86">
        <v>1</v>
      </c>
      <c r="W86" s="71">
        <f t="shared" si="76"/>
        <v>1</v>
      </c>
      <c r="X86" s="80">
        <f t="shared" si="77"/>
        <v>4</v>
      </c>
      <c r="Y86" s="14" t="s">
        <v>94</v>
      </c>
      <c r="Z86" t="s">
        <v>73</v>
      </c>
      <c r="AA86" t="s">
        <v>86</v>
      </c>
      <c r="AB86">
        <v>3</v>
      </c>
      <c r="AC86" t="s">
        <v>83</v>
      </c>
      <c r="AD86">
        <v>1</v>
      </c>
      <c r="AE86" s="71">
        <f t="shared" si="78"/>
        <v>3</v>
      </c>
      <c r="AF86" s="80">
        <f t="shared" si="58"/>
        <v>8</v>
      </c>
      <c r="AG86" s="14" t="s">
        <v>85</v>
      </c>
      <c r="AH86" t="s">
        <v>73</v>
      </c>
      <c r="AI86" t="s">
        <v>132</v>
      </c>
      <c r="AJ86">
        <v>3</v>
      </c>
      <c r="AK86" t="s">
        <v>83</v>
      </c>
      <c r="AL86">
        <v>1</v>
      </c>
      <c r="AM86" s="71">
        <f t="shared" si="79"/>
        <v>3</v>
      </c>
      <c r="AN86" s="80">
        <f t="shared" si="80"/>
        <v>4</v>
      </c>
      <c r="AO86" s="14" t="s">
        <v>88</v>
      </c>
      <c r="AP86" t="s">
        <v>73</v>
      </c>
      <c r="AQ86" t="s">
        <v>131</v>
      </c>
      <c r="AR86">
        <v>3</v>
      </c>
      <c r="AS86" t="s">
        <v>83</v>
      </c>
      <c r="AT86">
        <v>2</v>
      </c>
      <c r="AU86" s="71">
        <f t="shared" si="59"/>
        <v>0</v>
      </c>
      <c r="AV86" s="80">
        <f t="shared" si="81"/>
        <v>0</v>
      </c>
      <c r="AW86" s="14" t="s">
        <v>90</v>
      </c>
      <c r="AX86" t="s">
        <v>73</v>
      </c>
      <c r="AY86" t="s">
        <v>135</v>
      </c>
      <c r="AZ86">
        <v>2</v>
      </c>
      <c r="BA86" t="s">
        <v>83</v>
      </c>
      <c r="BB86">
        <v>1</v>
      </c>
      <c r="BC86" s="71">
        <f t="shared" si="82"/>
        <v>1</v>
      </c>
      <c r="BD86" s="80">
        <f t="shared" si="60"/>
        <v>2</v>
      </c>
      <c r="BE86" s="14" t="s">
        <v>95</v>
      </c>
      <c r="BF86" t="s">
        <v>73</v>
      </c>
      <c r="BG86" t="s">
        <v>130</v>
      </c>
      <c r="BH86">
        <v>1</v>
      </c>
      <c r="BI86" t="s">
        <v>83</v>
      </c>
      <c r="BJ86">
        <v>2</v>
      </c>
      <c r="BK86" s="71">
        <f t="shared" si="61"/>
        <v>2</v>
      </c>
      <c r="BL86" s="80">
        <f t="shared" si="83"/>
        <v>0</v>
      </c>
      <c r="BM86" s="14" t="s">
        <v>96</v>
      </c>
      <c r="BN86" t="s">
        <v>73</v>
      </c>
      <c r="BO86" t="s">
        <v>134</v>
      </c>
      <c r="BP86">
        <v>0</v>
      </c>
      <c r="BQ86" t="s">
        <v>83</v>
      </c>
      <c r="BR86">
        <v>2</v>
      </c>
      <c r="BS86" s="71">
        <f t="shared" si="84"/>
        <v>3</v>
      </c>
      <c r="BT86" s="80">
        <f t="shared" si="62"/>
        <v>0</v>
      </c>
      <c r="BU86" s="28">
        <f t="shared" si="85"/>
        <v>20</v>
      </c>
      <c r="BV86" s="14" t="str">
        <f t="shared" si="86"/>
        <v>Deutschland</v>
      </c>
      <c r="BW86" s="80">
        <f t="shared" si="63"/>
        <v>0</v>
      </c>
      <c r="BX86" s="14" t="str">
        <f t="shared" si="87"/>
        <v>Brasilien</v>
      </c>
      <c r="BY86" s="80">
        <f t="shared" si="88"/>
        <v>7</v>
      </c>
      <c r="BZ86" s="14" t="str">
        <f t="shared" si="89"/>
        <v>Niederlande</v>
      </c>
      <c r="CA86" s="80">
        <f t="shared" si="90"/>
        <v>7</v>
      </c>
      <c r="CB86" s="14" t="str">
        <f t="shared" si="91"/>
        <v>Argentinien</v>
      </c>
      <c r="CC86" s="80">
        <f t="shared" si="92"/>
        <v>7</v>
      </c>
      <c r="CD86" s="14" t="str">
        <f t="shared" si="93"/>
        <v>Spanien</v>
      </c>
      <c r="CE86" s="80">
        <f t="shared" si="94"/>
        <v>0</v>
      </c>
      <c r="CF86" s="14" t="str">
        <f t="shared" si="95"/>
        <v>Schweiz</v>
      </c>
      <c r="CG86" s="80">
        <f t="shared" si="96"/>
        <v>0</v>
      </c>
      <c r="CH86" s="14" t="str">
        <f t="shared" si="97"/>
        <v>England</v>
      </c>
      <c r="CI86" s="80">
        <f t="shared" si="98"/>
        <v>7</v>
      </c>
      <c r="CJ86" s="14" t="str">
        <f t="shared" si="99"/>
        <v>Frankreich</v>
      </c>
      <c r="CK86" s="80">
        <f t="shared" si="100"/>
        <v>7</v>
      </c>
      <c r="CL86" s="27">
        <f t="shared" si="110"/>
        <v>35</v>
      </c>
      <c r="CM86" t="s">
        <v>88</v>
      </c>
      <c r="CN86" t="s">
        <v>73</v>
      </c>
      <c r="CO86" t="s">
        <v>90</v>
      </c>
      <c r="CP86">
        <v>3</v>
      </c>
      <c r="CQ86" t="s">
        <v>83</v>
      </c>
      <c r="CR86">
        <v>2</v>
      </c>
      <c r="CS86" s="71">
        <f t="shared" si="64"/>
        <v>2</v>
      </c>
      <c r="CT86" s="80">
        <f t="shared" si="101"/>
        <v>0</v>
      </c>
      <c r="CU86" t="s">
        <v>84</v>
      </c>
      <c r="CV86" t="s">
        <v>73</v>
      </c>
      <c r="CW86" t="s">
        <v>93</v>
      </c>
      <c r="CX86">
        <v>2</v>
      </c>
      <c r="CY86" t="s">
        <v>83</v>
      </c>
      <c r="CZ86">
        <v>1</v>
      </c>
      <c r="DA86" s="71">
        <f t="shared" si="102"/>
        <v>3</v>
      </c>
      <c r="DB86" s="80">
        <f t="shared" si="103"/>
        <v>0</v>
      </c>
      <c r="DC86" t="s">
        <v>130</v>
      </c>
      <c r="DD86" t="s">
        <v>73</v>
      </c>
      <c r="DE86" t="s">
        <v>134</v>
      </c>
      <c r="DF86">
        <v>2</v>
      </c>
      <c r="DG86" t="s">
        <v>83</v>
      </c>
      <c r="DH86">
        <v>1</v>
      </c>
      <c r="DI86" s="71">
        <f t="shared" si="111"/>
        <v>0</v>
      </c>
      <c r="DJ86" s="80">
        <f t="shared" si="104"/>
        <v>0</v>
      </c>
      <c r="DK86" t="s">
        <v>85</v>
      </c>
      <c r="DL86" t="s">
        <v>73</v>
      </c>
      <c r="DM86" t="s">
        <v>94</v>
      </c>
      <c r="DN86">
        <v>2</v>
      </c>
      <c r="DO86" t="s">
        <v>83</v>
      </c>
      <c r="DP86">
        <v>3</v>
      </c>
      <c r="DQ86" s="71">
        <f t="shared" si="105"/>
        <v>3</v>
      </c>
      <c r="DR86" s="80">
        <f t="shared" si="106"/>
        <v>6</v>
      </c>
      <c r="DS86" s="27">
        <f t="shared" si="65"/>
        <v>6</v>
      </c>
      <c r="DT86" t="str">
        <f t="shared" si="66"/>
        <v>Niederlande</v>
      </c>
      <c r="DU86">
        <f t="shared" si="107"/>
        <v>0</v>
      </c>
      <c r="DV86" t="str">
        <f t="shared" si="67"/>
        <v>Deutschland</v>
      </c>
      <c r="DW86">
        <f t="shared" si="108"/>
        <v>0</v>
      </c>
      <c r="DX86" t="str">
        <f t="shared" si="68"/>
        <v>Frankreich</v>
      </c>
      <c r="DY86">
        <f t="shared" si="109"/>
        <v>8</v>
      </c>
      <c r="DZ86" t="str">
        <f t="shared" si="69"/>
        <v>Spanien</v>
      </c>
      <c r="EA86">
        <f t="shared" si="70"/>
        <v>0</v>
      </c>
      <c r="EB86" s="27">
        <f t="shared" si="71"/>
        <v>8</v>
      </c>
      <c r="EC86" t="s">
        <v>84</v>
      </c>
      <c r="ED86" t="s">
        <v>73</v>
      </c>
      <c r="EE86" t="s">
        <v>88</v>
      </c>
      <c r="EF86">
        <v>1</v>
      </c>
      <c r="EG86" t="s">
        <v>83</v>
      </c>
      <c r="EH86">
        <v>3</v>
      </c>
      <c r="EK86" t="s">
        <v>94</v>
      </c>
      <c r="EL86" t="s">
        <v>73</v>
      </c>
      <c r="EM86" t="s">
        <v>130</v>
      </c>
      <c r="EN86">
        <v>2</v>
      </c>
      <c r="EO86" t="s">
        <v>83</v>
      </c>
      <c r="EP86">
        <v>1</v>
      </c>
      <c r="EU86" t="s">
        <v>84</v>
      </c>
      <c r="EV86" t="s">
        <v>73</v>
      </c>
      <c r="EW86" t="s">
        <v>130</v>
      </c>
      <c r="EX86">
        <v>2</v>
      </c>
      <c r="EY86" t="s">
        <v>83</v>
      </c>
      <c r="EZ86">
        <v>1</v>
      </c>
      <c r="FC86" t="s">
        <v>88</v>
      </c>
      <c r="FD86" t="s">
        <v>73</v>
      </c>
      <c r="FE86" t="s">
        <v>94</v>
      </c>
      <c r="FF86">
        <v>3</v>
      </c>
      <c r="FG86" t="s">
        <v>83</v>
      </c>
      <c r="FH86">
        <v>2</v>
      </c>
      <c r="FL86" t="s">
        <v>130</v>
      </c>
      <c r="FN86" t="s">
        <v>84</v>
      </c>
      <c r="FP86" t="s">
        <v>94</v>
      </c>
      <c r="FR86" t="s">
        <v>88</v>
      </c>
      <c r="FU86">
        <v>95</v>
      </c>
      <c r="FX86" t="s">
        <v>306</v>
      </c>
    </row>
    <row r="87" spans="1:180" x14ac:dyDescent="0.45">
      <c r="A87" s="1">
        <v>84</v>
      </c>
      <c r="B87" s="45">
        <f t="shared" si="57"/>
        <v>407</v>
      </c>
      <c r="C87" s="14" t="s">
        <v>307</v>
      </c>
      <c r="D87" t="s">
        <v>308</v>
      </c>
      <c r="E87" s="15" t="s">
        <v>279</v>
      </c>
      <c r="F87" s="28">
        <f>VOR!IH87</f>
        <v>143</v>
      </c>
      <c r="G87" s="27">
        <f t="shared" si="72"/>
        <v>63</v>
      </c>
      <c r="H87" s="49">
        <f t="shared" si="73"/>
        <v>206</v>
      </c>
      <c r="I87" s="14" t="s">
        <v>84</v>
      </c>
      <c r="J87" t="s">
        <v>73</v>
      </c>
      <c r="K87" t="s">
        <v>137</v>
      </c>
      <c r="L87">
        <v>2</v>
      </c>
      <c r="M87" t="s">
        <v>83</v>
      </c>
      <c r="N87">
        <v>1</v>
      </c>
      <c r="O87" s="77">
        <f t="shared" si="74"/>
        <v>3</v>
      </c>
      <c r="P87" s="80">
        <f t="shared" si="75"/>
        <v>4</v>
      </c>
      <c r="Q87" t="s">
        <v>93</v>
      </c>
      <c r="R87" t="s">
        <v>73</v>
      </c>
      <c r="S87" t="s">
        <v>129</v>
      </c>
      <c r="T87">
        <v>1</v>
      </c>
      <c r="U87" t="s">
        <v>83</v>
      </c>
      <c r="V87">
        <v>0</v>
      </c>
      <c r="W87" s="71">
        <f t="shared" si="76"/>
        <v>1</v>
      </c>
      <c r="X87" s="80">
        <f t="shared" si="77"/>
        <v>3</v>
      </c>
      <c r="Y87" s="14" t="s">
        <v>94</v>
      </c>
      <c r="Z87" t="s">
        <v>73</v>
      </c>
      <c r="AA87" t="s">
        <v>133</v>
      </c>
      <c r="AB87">
        <v>5</v>
      </c>
      <c r="AC87" t="s">
        <v>83</v>
      </c>
      <c r="AD87">
        <v>3</v>
      </c>
      <c r="AE87" s="71">
        <f t="shared" si="78"/>
        <v>1</v>
      </c>
      <c r="AF87" s="80">
        <f t="shared" si="58"/>
        <v>3</v>
      </c>
      <c r="AG87" s="14" t="s">
        <v>85</v>
      </c>
      <c r="AH87" t="s">
        <v>73</v>
      </c>
      <c r="AI87" t="s">
        <v>140</v>
      </c>
      <c r="AJ87">
        <v>3</v>
      </c>
      <c r="AK87" t="s">
        <v>83</v>
      </c>
      <c r="AL87">
        <v>1</v>
      </c>
      <c r="AM87" s="71">
        <f t="shared" si="79"/>
        <v>1</v>
      </c>
      <c r="AN87" s="80">
        <f t="shared" si="80"/>
        <v>2</v>
      </c>
      <c r="AO87" s="14" t="s">
        <v>88</v>
      </c>
      <c r="AP87" t="s">
        <v>73</v>
      </c>
      <c r="AQ87" t="s">
        <v>95</v>
      </c>
      <c r="AR87">
        <v>3</v>
      </c>
      <c r="AS87" t="s">
        <v>83</v>
      </c>
      <c r="AT87">
        <v>0</v>
      </c>
      <c r="AU87" s="71">
        <f t="shared" si="59"/>
        <v>2</v>
      </c>
      <c r="AV87" s="80">
        <f t="shared" si="81"/>
        <v>0</v>
      </c>
      <c r="AW87" s="14" t="s">
        <v>90</v>
      </c>
      <c r="AX87" t="s">
        <v>73</v>
      </c>
      <c r="AY87" t="s">
        <v>135</v>
      </c>
      <c r="AZ87">
        <v>2</v>
      </c>
      <c r="BA87" t="s">
        <v>83</v>
      </c>
      <c r="BB87">
        <v>1</v>
      </c>
      <c r="BC87" s="71">
        <f t="shared" si="82"/>
        <v>1</v>
      </c>
      <c r="BD87" s="80">
        <f t="shared" si="60"/>
        <v>2</v>
      </c>
      <c r="BE87" s="14" t="s">
        <v>131</v>
      </c>
      <c r="BF87" t="s">
        <v>73</v>
      </c>
      <c r="BG87" t="s">
        <v>130</v>
      </c>
      <c r="BH87">
        <v>2</v>
      </c>
      <c r="BI87" t="s">
        <v>83</v>
      </c>
      <c r="BJ87">
        <v>3</v>
      </c>
      <c r="BK87" s="71">
        <f t="shared" si="61"/>
        <v>2</v>
      </c>
      <c r="BL87" s="80">
        <f t="shared" si="83"/>
        <v>0</v>
      </c>
      <c r="BM87" s="14" t="s">
        <v>96</v>
      </c>
      <c r="BN87" t="s">
        <v>73</v>
      </c>
      <c r="BO87" t="s">
        <v>166</v>
      </c>
      <c r="BP87">
        <v>1</v>
      </c>
      <c r="BQ87" t="s">
        <v>83</v>
      </c>
      <c r="BR87">
        <v>2</v>
      </c>
      <c r="BS87" s="71">
        <f t="shared" si="84"/>
        <v>1</v>
      </c>
      <c r="BT87" s="80">
        <f t="shared" si="62"/>
        <v>0</v>
      </c>
      <c r="BU87" s="28">
        <f t="shared" si="85"/>
        <v>14</v>
      </c>
      <c r="BV87" s="14" t="str">
        <f t="shared" si="86"/>
        <v>Deutschland</v>
      </c>
      <c r="BW87" s="80">
        <f t="shared" si="63"/>
        <v>0</v>
      </c>
      <c r="BX87" s="14" t="str">
        <f t="shared" si="87"/>
        <v>Brasilien</v>
      </c>
      <c r="BY87" s="80">
        <f t="shared" si="88"/>
        <v>7</v>
      </c>
      <c r="BZ87" s="14" t="str">
        <f t="shared" si="89"/>
        <v>Niederlande</v>
      </c>
      <c r="CA87" s="80">
        <f t="shared" si="90"/>
        <v>7</v>
      </c>
      <c r="CB87" s="14" t="str">
        <f t="shared" si="91"/>
        <v>Argentinien</v>
      </c>
      <c r="CC87" s="80">
        <f t="shared" si="92"/>
        <v>7</v>
      </c>
      <c r="CD87" s="14" t="str">
        <f t="shared" si="93"/>
        <v>Spanien</v>
      </c>
      <c r="CE87" s="80">
        <f t="shared" si="94"/>
        <v>0</v>
      </c>
      <c r="CF87" s="14" t="str">
        <f t="shared" si="95"/>
        <v>Kamerun</v>
      </c>
      <c r="CG87" s="80">
        <f t="shared" si="96"/>
        <v>0</v>
      </c>
      <c r="CH87" s="14" t="str">
        <f t="shared" si="97"/>
        <v>England</v>
      </c>
      <c r="CI87" s="80">
        <f t="shared" si="98"/>
        <v>7</v>
      </c>
      <c r="CJ87" s="14" t="str">
        <f t="shared" si="99"/>
        <v>Frankreich</v>
      </c>
      <c r="CK87" s="80">
        <f t="shared" si="100"/>
        <v>7</v>
      </c>
      <c r="CL87" s="27">
        <f t="shared" si="110"/>
        <v>35</v>
      </c>
      <c r="CM87" t="s">
        <v>88</v>
      </c>
      <c r="CN87" t="s">
        <v>73</v>
      </c>
      <c r="CO87" t="s">
        <v>90</v>
      </c>
      <c r="CP87">
        <v>6</v>
      </c>
      <c r="CQ87" t="s">
        <v>83</v>
      </c>
      <c r="CR87">
        <v>5</v>
      </c>
      <c r="CS87" s="71">
        <f t="shared" si="64"/>
        <v>2</v>
      </c>
      <c r="CT87" s="80">
        <f t="shared" si="101"/>
        <v>0</v>
      </c>
      <c r="CU87" t="s">
        <v>84</v>
      </c>
      <c r="CV87" t="s">
        <v>73</v>
      </c>
      <c r="CW87" t="s">
        <v>93</v>
      </c>
      <c r="CX87">
        <v>2</v>
      </c>
      <c r="CY87" t="s">
        <v>83</v>
      </c>
      <c r="CZ87">
        <v>1</v>
      </c>
      <c r="DA87" s="71">
        <f t="shared" si="102"/>
        <v>3</v>
      </c>
      <c r="DB87" s="80">
        <f t="shared" si="103"/>
        <v>0</v>
      </c>
      <c r="DC87" t="s">
        <v>130</v>
      </c>
      <c r="DD87" t="s">
        <v>73</v>
      </c>
      <c r="DE87" t="s">
        <v>166</v>
      </c>
      <c r="DF87">
        <v>2</v>
      </c>
      <c r="DG87" t="s">
        <v>83</v>
      </c>
      <c r="DH87">
        <v>3</v>
      </c>
      <c r="DI87" s="71">
        <f t="shared" si="111"/>
        <v>0</v>
      </c>
      <c r="DJ87" s="80">
        <f t="shared" si="104"/>
        <v>0</v>
      </c>
      <c r="DK87" t="s">
        <v>85</v>
      </c>
      <c r="DL87" t="s">
        <v>73</v>
      </c>
      <c r="DM87" t="s">
        <v>94</v>
      </c>
      <c r="DN87">
        <v>2</v>
      </c>
      <c r="DO87" t="s">
        <v>83</v>
      </c>
      <c r="DP87">
        <v>3</v>
      </c>
      <c r="DQ87" s="71">
        <f t="shared" si="105"/>
        <v>3</v>
      </c>
      <c r="DR87" s="80">
        <f t="shared" si="106"/>
        <v>6</v>
      </c>
      <c r="DS87" s="27">
        <f t="shared" si="65"/>
        <v>6</v>
      </c>
      <c r="DT87" t="str">
        <f t="shared" si="66"/>
        <v>Niederlande</v>
      </c>
      <c r="DU87">
        <f t="shared" si="107"/>
        <v>0</v>
      </c>
      <c r="DV87" t="str">
        <f t="shared" si="67"/>
        <v>Deutschland</v>
      </c>
      <c r="DW87">
        <f t="shared" si="108"/>
        <v>0</v>
      </c>
      <c r="DX87" t="str">
        <f t="shared" si="68"/>
        <v>Frankreich</v>
      </c>
      <c r="DY87">
        <f t="shared" si="109"/>
        <v>8</v>
      </c>
      <c r="DZ87" t="str">
        <f t="shared" si="69"/>
        <v>Kamerun</v>
      </c>
      <c r="EA87">
        <f t="shared" si="70"/>
        <v>0</v>
      </c>
      <c r="EB87" s="27">
        <f t="shared" si="71"/>
        <v>8</v>
      </c>
      <c r="EC87" t="s">
        <v>84</v>
      </c>
      <c r="ED87" t="s">
        <v>73</v>
      </c>
      <c r="EE87" t="s">
        <v>88</v>
      </c>
      <c r="EF87">
        <v>0</v>
      </c>
      <c r="EG87" t="s">
        <v>83</v>
      </c>
      <c r="EH87">
        <v>2</v>
      </c>
      <c r="EK87" t="s">
        <v>94</v>
      </c>
      <c r="EL87" t="s">
        <v>73</v>
      </c>
      <c r="EM87" t="s">
        <v>166</v>
      </c>
      <c r="EN87">
        <v>3</v>
      </c>
      <c r="EO87" t="s">
        <v>83</v>
      </c>
      <c r="EP87">
        <v>2</v>
      </c>
      <c r="EU87" t="s">
        <v>84</v>
      </c>
      <c r="EV87" t="s">
        <v>73</v>
      </c>
      <c r="EW87" t="s">
        <v>166</v>
      </c>
      <c r="EX87">
        <v>2</v>
      </c>
      <c r="EY87" t="s">
        <v>83</v>
      </c>
      <c r="EZ87">
        <v>3</v>
      </c>
      <c r="FC87" t="s">
        <v>88</v>
      </c>
      <c r="FD87" t="s">
        <v>73</v>
      </c>
      <c r="FE87" t="s">
        <v>94</v>
      </c>
      <c r="FF87">
        <v>9</v>
      </c>
      <c r="FG87" t="s">
        <v>83</v>
      </c>
      <c r="FH87">
        <v>8</v>
      </c>
      <c r="FL87" t="s">
        <v>84</v>
      </c>
      <c r="FN87" t="s">
        <v>166</v>
      </c>
      <c r="FP87" t="s">
        <v>94</v>
      </c>
      <c r="FR87" t="s">
        <v>88</v>
      </c>
      <c r="FU87">
        <v>250</v>
      </c>
      <c r="FX87" t="s">
        <v>309</v>
      </c>
    </row>
    <row r="88" spans="1:180" x14ac:dyDescent="0.45">
      <c r="A88" s="1">
        <v>85</v>
      </c>
      <c r="B88" s="45">
        <f t="shared" si="57"/>
        <v>40</v>
      </c>
      <c r="C88" s="14" t="s">
        <v>229</v>
      </c>
      <c r="D88" t="s">
        <v>310</v>
      </c>
      <c r="E88" s="15" t="s">
        <v>279</v>
      </c>
      <c r="F88" s="28">
        <f>VOR!IH88</f>
        <v>185</v>
      </c>
      <c r="G88" s="27">
        <f t="shared" si="72"/>
        <v>83</v>
      </c>
      <c r="H88" s="49">
        <f t="shared" si="73"/>
        <v>268</v>
      </c>
      <c r="I88" s="14" t="s">
        <v>84</v>
      </c>
      <c r="J88" t="s">
        <v>73</v>
      </c>
      <c r="K88" t="s">
        <v>92</v>
      </c>
      <c r="L88">
        <v>2</v>
      </c>
      <c r="M88" t="s">
        <v>83</v>
      </c>
      <c r="N88">
        <v>1</v>
      </c>
      <c r="O88" s="77">
        <f t="shared" si="74"/>
        <v>1</v>
      </c>
      <c r="P88" s="80">
        <f t="shared" si="75"/>
        <v>2</v>
      </c>
      <c r="Q88" t="s">
        <v>93</v>
      </c>
      <c r="R88" t="s">
        <v>73</v>
      </c>
      <c r="S88" t="s">
        <v>129</v>
      </c>
      <c r="T88">
        <v>2</v>
      </c>
      <c r="U88" t="s">
        <v>83</v>
      </c>
      <c r="V88">
        <v>1</v>
      </c>
      <c r="W88" s="71">
        <f t="shared" si="76"/>
        <v>1</v>
      </c>
      <c r="X88" s="80">
        <f t="shared" si="77"/>
        <v>4</v>
      </c>
      <c r="Y88" s="14" t="s">
        <v>94</v>
      </c>
      <c r="Z88" t="s">
        <v>73</v>
      </c>
      <c r="AA88" t="s">
        <v>86</v>
      </c>
      <c r="AB88">
        <v>3</v>
      </c>
      <c r="AC88" t="s">
        <v>83</v>
      </c>
      <c r="AD88">
        <v>1</v>
      </c>
      <c r="AE88" s="71">
        <f t="shared" si="78"/>
        <v>3</v>
      </c>
      <c r="AF88" s="80">
        <f t="shared" si="58"/>
        <v>8</v>
      </c>
      <c r="AG88" s="14" t="s">
        <v>85</v>
      </c>
      <c r="AH88" t="s">
        <v>73</v>
      </c>
      <c r="AI88" t="s">
        <v>132</v>
      </c>
      <c r="AJ88">
        <v>4</v>
      </c>
      <c r="AK88" t="s">
        <v>83</v>
      </c>
      <c r="AL88">
        <v>1</v>
      </c>
      <c r="AM88" s="71">
        <f t="shared" si="79"/>
        <v>3</v>
      </c>
      <c r="AN88" s="80">
        <f t="shared" si="80"/>
        <v>6</v>
      </c>
      <c r="AO88" s="14" t="s">
        <v>88</v>
      </c>
      <c r="AP88" t="s">
        <v>73</v>
      </c>
      <c r="AQ88" t="s">
        <v>95</v>
      </c>
      <c r="AR88">
        <v>3</v>
      </c>
      <c r="AS88" t="s">
        <v>83</v>
      </c>
      <c r="AT88">
        <v>1</v>
      </c>
      <c r="AU88" s="71">
        <f t="shared" si="59"/>
        <v>2</v>
      </c>
      <c r="AV88" s="80">
        <f t="shared" si="81"/>
        <v>0</v>
      </c>
      <c r="AW88" s="14" t="s">
        <v>90</v>
      </c>
      <c r="AX88" t="s">
        <v>73</v>
      </c>
      <c r="AY88" t="s">
        <v>96</v>
      </c>
      <c r="AZ88">
        <v>3</v>
      </c>
      <c r="BA88" t="s">
        <v>83</v>
      </c>
      <c r="BB88">
        <v>1</v>
      </c>
      <c r="BC88" s="71">
        <f t="shared" si="82"/>
        <v>1</v>
      </c>
      <c r="BD88" s="80">
        <f t="shared" si="60"/>
        <v>2</v>
      </c>
      <c r="BE88" s="14" t="s">
        <v>131</v>
      </c>
      <c r="BF88" t="s">
        <v>73</v>
      </c>
      <c r="BG88" t="s">
        <v>130</v>
      </c>
      <c r="BH88">
        <v>0</v>
      </c>
      <c r="BI88" t="s">
        <v>83</v>
      </c>
      <c r="BJ88">
        <v>3</v>
      </c>
      <c r="BK88" s="71">
        <f t="shared" si="61"/>
        <v>2</v>
      </c>
      <c r="BL88" s="80">
        <f t="shared" si="83"/>
        <v>0</v>
      </c>
      <c r="BM88" s="14" t="s">
        <v>91</v>
      </c>
      <c r="BN88" t="s">
        <v>73</v>
      </c>
      <c r="BO88" t="s">
        <v>134</v>
      </c>
      <c r="BP88">
        <v>2</v>
      </c>
      <c r="BQ88" t="s">
        <v>83</v>
      </c>
      <c r="BR88">
        <v>1</v>
      </c>
      <c r="BS88" s="71">
        <f t="shared" si="84"/>
        <v>2</v>
      </c>
      <c r="BT88" s="80">
        <f t="shared" si="62"/>
        <v>0</v>
      </c>
      <c r="BU88" s="28">
        <f t="shared" si="85"/>
        <v>22</v>
      </c>
      <c r="BV88" s="14" t="str">
        <f t="shared" si="86"/>
        <v>Deutschland</v>
      </c>
      <c r="BW88" s="80">
        <f t="shared" si="63"/>
        <v>0</v>
      </c>
      <c r="BX88" s="14" t="str">
        <f t="shared" si="87"/>
        <v>Brasilien</v>
      </c>
      <c r="BY88" s="80">
        <f t="shared" si="88"/>
        <v>7</v>
      </c>
      <c r="BZ88" s="14" t="str">
        <f t="shared" si="89"/>
        <v>Niederlande</v>
      </c>
      <c r="CA88" s="80">
        <f t="shared" si="90"/>
        <v>7</v>
      </c>
      <c r="CB88" s="14" t="str">
        <f t="shared" si="91"/>
        <v>Argentinien</v>
      </c>
      <c r="CC88" s="80">
        <f t="shared" si="92"/>
        <v>7</v>
      </c>
      <c r="CD88" s="14" t="str">
        <f t="shared" si="93"/>
        <v>Spanien</v>
      </c>
      <c r="CE88" s="80">
        <f t="shared" si="94"/>
        <v>0</v>
      </c>
      <c r="CF88" s="14" t="str">
        <f t="shared" si="95"/>
        <v>Südkorea</v>
      </c>
      <c r="CG88" s="80">
        <f t="shared" si="96"/>
        <v>0</v>
      </c>
      <c r="CH88" s="14" t="str">
        <f t="shared" si="97"/>
        <v>England</v>
      </c>
      <c r="CI88" s="80">
        <f t="shared" si="98"/>
        <v>7</v>
      </c>
      <c r="CJ88" s="14" t="str">
        <f t="shared" si="99"/>
        <v>Frankreich</v>
      </c>
      <c r="CK88" s="80">
        <f t="shared" si="100"/>
        <v>7</v>
      </c>
      <c r="CL88" s="27">
        <f t="shared" si="110"/>
        <v>35</v>
      </c>
      <c r="CM88" t="s">
        <v>88</v>
      </c>
      <c r="CN88" t="s">
        <v>73</v>
      </c>
      <c r="CO88" t="s">
        <v>90</v>
      </c>
      <c r="CP88">
        <v>5</v>
      </c>
      <c r="CQ88" t="s">
        <v>83</v>
      </c>
      <c r="CR88">
        <v>2</v>
      </c>
      <c r="CS88" s="71">
        <f t="shared" si="64"/>
        <v>2</v>
      </c>
      <c r="CT88" s="80">
        <f t="shared" si="101"/>
        <v>0</v>
      </c>
      <c r="CU88" t="s">
        <v>84</v>
      </c>
      <c r="CV88" t="s">
        <v>73</v>
      </c>
      <c r="CW88" t="s">
        <v>93</v>
      </c>
      <c r="CX88">
        <v>1</v>
      </c>
      <c r="CY88" t="s">
        <v>83</v>
      </c>
      <c r="CZ88">
        <v>2</v>
      </c>
      <c r="DA88" s="71">
        <f t="shared" si="102"/>
        <v>3</v>
      </c>
      <c r="DB88" s="80">
        <f t="shared" si="103"/>
        <v>6</v>
      </c>
      <c r="DC88" t="s">
        <v>130</v>
      </c>
      <c r="DD88" t="s">
        <v>73</v>
      </c>
      <c r="DE88" t="s">
        <v>91</v>
      </c>
      <c r="DF88">
        <v>3</v>
      </c>
      <c r="DG88" t="s">
        <v>83</v>
      </c>
      <c r="DH88">
        <v>1</v>
      </c>
      <c r="DI88" s="71">
        <f t="shared" si="111"/>
        <v>0</v>
      </c>
      <c r="DJ88" s="80">
        <f t="shared" si="104"/>
        <v>0</v>
      </c>
      <c r="DK88" t="s">
        <v>85</v>
      </c>
      <c r="DL88" t="s">
        <v>73</v>
      </c>
      <c r="DM88" t="s">
        <v>94</v>
      </c>
      <c r="DN88">
        <v>1</v>
      </c>
      <c r="DO88" t="s">
        <v>83</v>
      </c>
      <c r="DP88">
        <v>3</v>
      </c>
      <c r="DQ88" s="71">
        <f t="shared" si="105"/>
        <v>3</v>
      </c>
      <c r="DR88" s="80">
        <f t="shared" si="106"/>
        <v>4</v>
      </c>
      <c r="DS88" s="27">
        <f t="shared" si="65"/>
        <v>10</v>
      </c>
      <c r="DT88" t="str">
        <f t="shared" si="66"/>
        <v>Argentinien</v>
      </c>
      <c r="DU88">
        <f t="shared" si="107"/>
        <v>8</v>
      </c>
      <c r="DV88" t="str">
        <f t="shared" si="67"/>
        <v>Deutschland</v>
      </c>
      <c r="DW88">
        <f t="shared" si="108"/>
        <v>0</v>
      </c>
      <c r="DX88" t="str">
        <f t="shared" si="68"/>
        <v>Frankreich</v>
      </c>
      <c r="DY88">
        <f t="shared" si="109"/>
        <v>8</v>
      </c>
      <c r="DZ88" t="str">
        <f t="shared" si="69"/>
        <v>Spanien</v>
      </c>
      <c r="EA88">
        <f t="shared" si="70"/>
        <v>0</v>
      </c>
      <c r="EB88" s="27">
        <f t="shared" si="71"/>
        <v>16</v>
      </c>
      <c r="EC88" t="s">
        <v>93</v>
      </c>
      <c r="ED88" t="s">
        <v>73</v>
      </c>
      <c r="EE88" t="s">
        <v>88</v>
      </c>
      <c r="EF88">
        <v>1</v>
      </c>
      <c r="EG88" t="s">
        <v>83</v>
      </c>
      <c r="EH88">
        <v>3</v>
      </c>
      <c r="EK88" t="s">
        <v>94</v>
      </c>
      <c r="EL88" t="s">
        <v>73</v>
      </c>
      <c r="EM88" t="s">
        <v>130</v>
      </c>
      <c r="EN88">
        <v>2</v>
      </c>
      <c r="EO88" t="s">
        <v>83</v>
      </c>
      <c r="EP88">
        <v>1</v>
      </c>
      <c r="EU88" t="s">
        <v>93</v>
      </c>
      <c r="EV88" t="s">
        <v>73</v>
      </c>
      <c r="EW88" t="s">
        <v>130</v>
      </c>
      <c r="EX88">
        <v>2</v>
      </c>
      <c r="EY88" t="s">
        <v>83</v>
      </c>
      <c r="EZ88">
        <v>4</v>
      </c>
      <c r="FC88" t="s">
        <v>88</v>
      </c>
      <c r="FD88" t="s">
        <v>73</v>
      </c>
      <c r="FE88" t="s">
        <v>94</v>
      </c>
      <c r="FF88">
        <v>4</v>
      </c>
      <c r="FG88" t="s">
        <v>83</v>
      </c>
      <c r="FH88">
        <v>3</v>
      </c>
      <c r="FL88" t="s">
        <v>93</v>
      </c>
      <c r="FN88" t="s">
        <v>130</v>
      </c>
      <c r="FP88" t="s">
        <v>94</v>
      </c>
      <c r="FR88" t="s">
        <v>88</v>
      </c>
      <c r="FU88">
        <v>75</v>
      </c>
      <c r="FX88" t="s">
        <v>88</v>
      </c>
    </row>
    <row r="89" spans="1:180" x14ac:dyDescent="0.45">
      <c r="A89" s="1">
        <v>86</v>
      </c>
      <c r="B89" s="45">
        <f t="shared" si="57"/>
        <v>608</v>
      </c>
      <c r="C89" s="14" t="s">
        <v>311</v>
      </c>
      <c r="D89" t="s">
        <v>278</v>
      </c>
      <c r="E89" s="15" t="s">
        <v>279</v>
      </c>
      <c r="F89" s="28">
        <f>VOR!IH89</f>
        <v>140</v>
      </c>
      <c r="G89" s="27">
        <f t="shared" si="72"/>
        <v>31</v>
      </c>
      <c r="H89" s="49">
        <f t="shared" si="73"/>
        <v>171</v>
      </c>
      <c r="I89" s="14" t="s">
        <v>84</v>
      </c>
      <c r="J89" t="s">
        <v>73</v>
      </c>
      <c r="K89" t="s">
        <v>137</v>
      </c>
      <c r="L89">
        <v>3</v>
      </c>
      <c r="M89" t="s">
        <v>83</v>
      </c>
      <c r="N89">
        <v>2</v>
      </c>
      <c r="O89" s="77">
        <f t="shared" si="74"/>
        <v>3</v>
      </c>
      <c r="P89" s="80">
        <f t="shared" si="75"/>
        <v>4</v>
      </c>
      <c r="Q89" t="s">
        <v>133</v>
      </c>
      <c r="R89" t="s">
        <v>73</v>
      </c>
      <c r="S89" t="s">
        <v>87</v>
      </c>
      <c r="T89">
        <v>4</v>
      </c>
      <c r="U89" t="s">
        <v>83</v>
      </c>
      <c r="V89">
        <v>3</v>
      </c>
      <c r="W89" s="71">
        <f t="shared" si="76"/>
        <v>2</v>
      </c>
      <c r="X89" s="80">
        <f t="shared" si="77"/>
        <v>0</v>
      </c>
      <c r="Y89" s="14" t="s">
        <v>94</v>
      </c>
      <c r="Z89" t="s">
        <v>73</v>
      </c>
      <c r="AA89" t="s">
        <v>86</v>
      </c>
      <c r="AB89">
        <v>2</v>
      </c>
      <c r="AC89" t="s">
        <v>83</v>
      </c>
      <c r="AD89">
        <v>1</v>
      </c>
      <c r="AE89" s="71">
        <f t="shared" si="78"/>
        <v>3</v>
      </c>
      <c r="AF89" s="80">
        <f t="shared" si="58"/>
        <v>4</v>
      </c>
      <c r="AG89" s="14" t="s">
        <v>85</v>
      </c>
      <c r="AH89" t="s">
        <v>73</v>
      </c>
      <c r="AI89" t="s">
        <v>136</v>
      </c>
      <c r="AJ89">
        <v>7</v>
      </c>
      <c r="AK89" t="s">
        <v>83</v>
      </c>
      <c r="AL89">
        <v>0</v>
      </c>
      <c r="AM89" s="71">
        <f t="shared" si="79"/>
        <v>1</v>
      </c>
      <c r="AN89" s="80">
        <f t="shared" si="80"/>
        <v>2</v>
      </c>
      <c r="AO89" s="14" t="s">
        <v>165</v>
      </c>
      <c r="AP89" t="s">
        <v>73</v>
      </c>
      <c r="AQ89" t="s">
        <v>142</v>
      </c>
      <c r="AR89">
        <v>5</v>
      </c>
      <c r="AS89" t="s">
        <v>83</v>
      </c>
      <c r="AT89">
        <v>2</v>
      </c>
      <c r="AU89" s="71">
        <f t="shared" si="59"/>
        <v>1</v>
      </c>
      <c r="AV89" s="80">
        <f t="shared" si="81"/>
        <v>0</v>
      </c>
      <c r="AW89" s="14" t="s">
        <v>90</v>
      </c>
      <c r="AX89" t="s">
        <v>73</v>
      </c>
      <c r="AY89" t="s">
        <v>91</v>
      </c>
      <c r="AZ89">
        <v>0</v>
      </c>
      <c r="BA89" t="s">
        <v>83</v>
      </c>
      <c r="BB89">
        <v>1</v>
      </c>
      <c r="BC89" s="71">
        <f t="shared" si="82"/>
        <v>3</v>
      </c>
      <c r="BD89" s="80">
        <f t="shared" si="60"/>
        <v>0</v>
      </c>
      <c r="BE89" s="14" t="s">
        <v>131</v>
      </c>
      <c r="BF89" t="s">
        <v>73</v>
      </c>
      <c r="BG89" t="s">
        <v>88</v>
      </c>
      <c r="BH89">
        <v>1</v>
      </c>
      <c r="BI89" t="s">
        <v>83</v>
      </c>
      <c r="BJ89">
        <v>3</v>
      </c>
      <c r="BK89" s="71">
        <f t="shared" si="61"/>
        <v>0</v>
      </c>
      <c r="BL89" s="80">
        <f t="shared" si="83"/>
        <v>0</v>
      </c>
      <c r="BM89" s="14" t="s">
        <v>135</v>
      </c>
      <c r="BN89" t="s">
        <v>73</v>
      </c>
      <c r="BO89" t="s">
        <v>134</v>
      </c>
      <c r="BP89">
        <v>1</v>
      </c>
      <c r="BQ89" t="s">
        <v>83</v>
      </c>
      <c r="BR89">
        <v>2</v>
      </c>
      <c r="BS89" s="71">
        <f t="shared" si="84"/>
        <v>2</v>
      </c>
      <c r="BT89" s="80">
        <f t="shared" si="62"/>
        <v>0</v>
      </c>
      <c r="BU89" s="28">
        <f t="shared" si="85"/>
        <v>10</v>
      </c>
      <c r="BV89" s="14" t="str">
        <f t="shared" si="86"/>
        <v>Japan</v>
      </c>
      <c r="BW89" s="80">
        <f t="shared" si="63"/>
        <v>0</v>
      </c>
      <c r="BX89" s="14" t="str">
        <f t="shared" si="87"/>
        <v>Südkorea</v>
      </c>
      <c r="BY89" s="80">
        <f t="shared" si="88"/>
        <v>0</v>
      </c>
      <c r="BZ89" s="14" t="str">
        <f t="shared" si="89"/>
        <v>Niederlande</v>
      </c>
      <c r="CA89" s="80">
        <f t="shared" si="90"/>
        <v>7</v>
      </c>
      <c r="CB89" s="14" t="str">
        <f t="shared" si="91"/>
        <v>Mexiko</v>
      </c>
      <c r="CC89" s="80">
        <f t="shared" si="92"/>
        <v>0</v>
      </c>
      <c r="CD89" s="14" t="str">
        <f t="shared" si="93"/>
        <v>Deutschland</v>
      </c>
      <c r="CE89" s="80">
        <f t="shared" si="94"/>
        <v>0</v>
      </c>
      <c r="CF89" s="14" t="str">
        <f t="shared" si="95"/>
        <v>Schweiz</v>
      </c>
      <c r="CG89" s="80">
        <f t="shared" si="96"/>
        <v>0</v>
      </c>
      <c r="CH89" s="14" t="str">
        <f t="shared" si="97"/>
        <v>England</v>
      </c>
      <c r="CI89" s="80">
        <f t="shared" si="98"/>
        <v>7</v>
      </c>
      <c r="CJ89" s="14" t="str">
        <f t="shared" si="99"/>
        <v>Frankreich</v>
      </c>
      <c r="CK89" s="80">
        <f t="shared" si="100"/>
        <v>7</v>
      </c>
      <c r="CL89" s="27">
        <f t="shared" si="110"/>
        <v>21</v>
      </c>
      <c r="CM89" t="s">
        <v>165</v>
      </c>
      <c r="CN89" t="s">
        <v>73</v>
      </c>
      <c r="CO89" t="s">
        <v>91</v>
      </c>
      <c r="CP89">
        <v>5</v>
      </c>
      <c r="CQ89" t="s">
        <v>83</v>
      </c>
      <c r="CR89">
        <v>3</v>
      </c>
      <c r="CS89" s="71">
        <f t="shared" si="64"/>
        <v>0</v>
      </c>
      <c r="CT89" s="80">
        <f t="shared" si="101"/>
        <v>0</v>
      </c>
      <c r="CU89" t="s">
        <v>84</v>
      </c>
      <c r="CV89" t="s">
        <v>73</v>
      </c>
      <c r="CW89" t="s">
        <v>133</v>
      </c>
      <c r="CX89">
        <v>4</v>
      </c>
      <c r="CY89" t="s">
        <v>83</v>
      </c>
      <c r="CZ89">
        <v>2</v>
      </c>
      <c r="DA89" s="71">
        <f t="shared" si="102"/>
        <v>1</v>
      </c>
      <c r="DB89" s="80">
        <f t="shared" si="103"/>
        <v>0</v>
      </c>
      <c r="DC89" t="s">
        <v>88</v>
      </c>
      <c r="DD89" t="s">
        <v>73</v>
      </c>
      <c r="DE89" t="s">
        <v>134</v>
      </c>
      <c r="DF89">
        <v>3</v>
      </c>
      <c r="DG89" t="s">
        <v>83</v>
      </c>
      <c r="DH89">
        <v>2</v>
      </c>
      <c r="DI89" s="71">
        <f t="shared" si="111"/>
        <v>0</v>
      </c>
      <c r="DJ89" s="80">
        <f t="shared" si="104"/>
        <v>0</v>
      </c>
      <c r="DK89" t="s">
        <v>85</v>
      </c>
      <c r="DL89" t="s">
        <v>73</v>
      </c>
      <c r="DM89" t="s">
        <v>94</v>
      </c>
      <c r="DN89">
        <v>4</v>
      </c>
      <c r="DO89" t="s">
        <v>83</v>
      </c>
      <c r="DP89">
        <v>2</v>
      </c>
      <c r="DQ89" s="71">
        <f t="shared" si="105"/>
        <v>3</v>
      </c>
      <c r="DR89" s="80">
        <f t="shared" si="106"/>
        <v>0</v>
      </c>
      <c r="DS89" s="27">
        <f t="shared" si="65"/>
        <v>0</v>
      </c>
      <c r="DT89" t="str">
        <f t="shared" si="66"/>
        <v>Niederlande</v>
      </c>
      <c r="DU89">
        <f t="shared" si="107"/>
        <v>0</v>
      </c>
      <c r="DV89" t="str">
        <f t="shared" si="67"/>
        <v>Japan</v>
      </c>
      <c r="DW89">
        <f t="shared" si="108"/>
        <v>0</v>
      </c>
      <c r="DX89" t="str">
        <f t="shared" si="68"/>
        <v>England</v>
      </c>
      <c r="DY89">
        <f t="shared" si="109"/>
        <v>0</v>
      </c>
      <c r="DZ89" t="str">
        <f t="shared" si="69"/>
        <v>Deutschland</v>
      </c>
      <c r="EA89">
        <f t="shared" si="70"/>
        <v>0</v>
      </c>
      <c r="EB89" s="27">
        <f t="shared" si="71"/>
        <v>0</v>
      </c>
      <c r="EC89" t="s">
        <v>84</v>
      </c>
      <c r="ED89" t="s">
        <v>73</v>
      </c>
      <c r="EE89" t="s">
        <v>165</v>
      </c>
      <c r="EF89">
        <v>4</v>
      </c>
      <c r="EG89" t="s">
        <v>83</v>
      </c>
      <c r="EH89">
        <v>6</v>
      </c>
      <c r="EK89" t="s">
        <v>85</v>
      </c>
      <c r="EL89" t="s">
        <v>73</v>
      </c>
      <c r="EM89" t="s">
        <v>88</v>
      </c>
      <c r="EN89">
        <v>4</v>
      </c>
      <c r="EO89" t="s">
        <v>83</v>
      </c>
      <c r="EP89">
        <v>2</v>
      </c>
      <c r="EU89" t="s">
        <v>84</v>
      </c>
      <c r="EV89" t="s">
        <v>73</v>
      </c>
      <c r="EW89" t="s">
        <v>88</v>
      </c>
      <c r="EX89">
        <v>6</v>
      </c>
      <c r="EY89" t="s">
        <v>83</v>
      </c>
      <c r="EZ89">
        <v>3</v>
      </c>
      <c r="FC89" t="s">
        <v>165</v>
      </c>
      <c r="FD89" t="s">
        <v>73</v>
      </c>
      <c r="FE89" t="s">
        <v>85</v>
      </c>
      <c r="FF89">
        <v>5</v>
      </c>
      <c r="FG89" t="s">
        <v>83</v>
      </c>
      <c r="FH89">
        <v>6</v>
      </c>
      <c r="FL89" t="s">
        <v>88</v>
      </c>
      <c r="FN89" t="s">
        <v>84</v>
      </c>
      <c r="FP89" t="s">
        <v>165</v>
      </c>
      <c r="FR89" t="s">
        <v>85</v>
      </c>
      <c r="FU89">
        <v>70</v>
      </c>
      <c r="FX89" t="s">
        <v>312</v>
      </c>
    </row>
    <row r="90" spans="1:180" x14ac:dyDescent="0.45">
      <c r="A90" s="1">
        <v>87</v>
      </c>
      <c r="B90" s="45">
        <f t="shared" si="57"/>
        <v>709</v>
      </c>
      <c r="C90" s="14" t="s">
        <v>313</v>
      </c>
      <c r="D90" t="s">
        <v>314</v>
      </c>
      <c r="E90" s="15" t="s">
        <v>279</v>
      </c>
      <c r="F90" s="28">
        <f>VOR!IH90</f>
        <v>119</v>
      </c>
      <c r="G90" s="27">
        <f t="shared" si="72"/>
        <v>18</v>
      </c>
      <c r="H90" s="49">
        <f t="shared" si="73"/>
        <v>137</v>
      </c>
      <c r="I90" s="14" t="s">
        <v>136</v>
      </c>
      <c r="J90" t="s">
        <v>73</v>
      </c>
      <c r="K90" t="s">
        <v>92</v>
      </c>
      <c r="L90">
        <v>9</v>
      </c>
      <c r="M90" t="s">
        <v>83</v>
      </c>
      <c r="N90">
        <v>8</v>
      </c>
      <c r="O90" s="77">
        <f t="shared" si="74"/>
        <v>0</v>
      </c>
      <c r="P90" s="80">
        <f t="shared" si="75"/>
        <v>0</v>
      </c>
      <c r="Q90" t="s">
        <v>93</v>
      </c>
      <c r="R90" t="s">
        <v>73</v>
      </c>
      <c r="S90" t="s">
        <v>164</v>
      </c>
      <c r="T90">
        <v>4</v>
      </c>
      <c r="U90" t="s">
        <v>83</v>
      </c>
      <c r="V90">
        <v>2</v>
      </c>
      <c r="W90" s="71">
        <f t="shared" si="76"/>
        <v>1</v>
      </c>
      <c r="X90" s="80">
        <f t="shared" si="77"/>
        <v>2</v>
      </c>
      <c r="Y90" s="14" t="s">
        <v>87</v>
      </c>
      <c r="Z90" t="s">
        <v>73</v>
      </c>
      <c r="AA90" t="s">
        <v>86</v>
      </c>
      <c r="AB90">
        <v>6</v>
      </c>
      <c r="AC90" t="s">
        <v>83</v>
      </c>
      <c r="AD90">
        <v>1</v>
      </c>
      <c r="AE90" s="71">
        <f t="shared" si="78"/>
        <v>2</v>
      </c>
      <c r="AF90" s="80">
        <f t="shared" si="58"/>
        <v>0</v>
      </c>
      <c r="AG90" s="14" t="s">
        <v>137</v>
      </c>
      <c r="AH90" t="s">
        <v>73</v>
      </c>
      <c r="AI90" t="s">
        <v>84</v>
      </c>
      <c r="AJ90">
        <v>9</v>
      </c>
      <c r="AK90" t="s">
        <v>83</v>
      </c>
      <c r="AL90">
        <v>8</v>
      </c>
      <c r="AM90" s="71">
        <f t="shared" si="79"/>
        <v>0</v>
      </c>
      <c r="AN90" s="80">
        <f t="shared" si="80"/>
        <v>0</v>
      </c>
      <c r="AO90" s="14" t="s">
        <v>165</v>
      </c>
      <c r="AP90" t="s">
        <v>73</v>
      </c>
      <c r="AQ90" t="s">
        <v>131</v>
      </c>
      <c r="AR90">
        <v>9</v>
      </c>
      <c r="AS90" t="s">
        <v>83</v>
      </c>
      <c r="AT90">
        <v>5</v>
      </c>
      <c r="AU90" s="71">
        <f t="shared" si="59"/>
        <v>1</v>
      </c>
      <c r="AV90" s="80">
        <f t="shared" si="81"/>
        <v>0</v>
      </c>
      <c r="AW90" s="14" t="s">
        <v>134</v>
      </c>
      <c r="AX90" t="s">
        <v>73</v>
      </c>
      <c r="AY90" t="s">
        <v>91</v>
      </c>
      <c r="AZ90">
        <v>8</v>
      </c>
      <c r="BA90" t="s">
        <v>83</v>
      </c>
      <c r="BB90">
        <v>6</v>
      </c>
      <c r="BC90" s="71">
        <f t="shared" si="82"/>
        <v>2</v>
      </c>
      <c r="BD90" s="80">
        <f t="shared" si="60"/>
        <v>0</v>
      </c>
      <c r="BE90" s="14" t="s">
        <v>142</v>
      </c>
      <c r="BF90" t="s">
        <v>73</v>
      </c>
      <c r="BG90" t="s">
        <v>130</v>
      </c>
      <c r="BH90">
        <v>8</v>
      </c>
      <c r="BI90" t="s">
        <v>83</v>
      </c>
      <c r="BJ90">
        <v>9</v>
      </c>
      <c r="BK90" s="71">
        <f t="shared" si="61"/>
        <v>2</v>
      </c>
      <c r="BL90" s="80">
        <f t="shared" si="83"/>
        <v>0</v>
      </c>
      <c r="BM90" s="14" t="s">
        <v>96</v>
      </c>
      <c r="BN90" t="s">
        <v>73</v>
      </c>
      <c r="BO90" t="s">
        <v>150</v>
      </c>
      <c r="BP90">
        <v>6</v>
      </c>
      <c r="BQ90" t="s">
        <v>83</v>
      </c>
      <c r="BR90">
        <v>3</v>
      </c>
      <c r="BS90" s="71">
        <f t="shared" si="84"/>
        <v>1</v>
      </c>
      <c r="BT90" s="80">
        <f t="shared" si="62"/>
        <v>2</v>
      </c>
      <c r="BU90" s="28">
        <f t="shared" si="85"/>
        <v>4</v>
      </c>
      <c r="BV90" s="14" t="str">
        <f t="shared" si="86"/>
        <v>Japan</v>
      </c>
      <c r="BW90" s="80">
        <f t="shared" si="63"/>
        <v>0</v>
      </c>
      <c r="BX90" s="14" t="str">
        <f t="shared" si="87"/>
        <v>Schweiz</v>
      </c>
      <c r="BY90" s="80">
        <f t="shared" si="88"/>
        <v>0</v>
      </c>
      <c r="BZ90" s="14" t="str">
        <f t="shared" si="89"/>
        <v>Ecuador</v>
      </c>
      <c r="CA90" s="80">
        <f t="shared" si="90"/>
        <v>0</v>
      </c>
      <c r="CB90" s="14" t="str">
        <f t="shared" si="91"/>
        <v>Argentinien</v>
      </c>
      <c r="CC90" s="80">
        <f t="shared" si="92"/>
        <v>7</v>
      </c>
      <c r="CD90" s="14" t="str">
        <f t="shared" si="93"/>
        <v>Spanien</v>
      </c>
      <c r="CE90" s="80">
        <f t="shared" si="94"/>
        <v>0</v>
      </c>
      <c r="CF90" s="14" t="str">
        <f t="shared" si="95"/>
        <v>Portugal</v>
      </c>
      <c r="CG90" s="80">
        <f t="shared" si="96"/>
        <v>7</v>
      </c>
      <c r="CH90" s="14" t="str">
        <f t="shared" si="97"/>
        <v>USA</v>
      </c>
      <c r="CI90" s="80">
        <f t="shared" si="98"/>
        <v>0</v>
      </c>
      <c r="CJ90" s="14" t="str">
        <f t="shared" si="99"/>
        <v>Australien</v>
      </c>
      <c r="CK90" s="80">
        <f t="shared" si="100"/>
        <v>0</v>
      </c>
      <c r="CL90" s="27">
        <f t="shared" si="110"/>
        <v>14</v>
      </c>
      <c r="CM90" t="s">
        <v>165</v>
      </c>
      <c r="CN90" t="s">
        <v>73</v>
      </c>
      <c r="CO90" t="s">
        <v>134</v>
      </c>
      <c r="CP90">
        <v>9</v>
      </c>
      <c r="CQ90" t="s">
        <v>83</v>
      </c>
      <c r="CR90">
        <v>7</v>
      </c>
      <c r="CS90" s="71">
        <f t="shared" si="64"/>
        <v>0</v>
      </c>
      <c r="CT90" s="80">
        <f t="shared" si="101"/>
        <v>0</v>
      </c>
      <c r="CU90" t="s">
        <v>136</v>
      </c>
      <c r="CV90" t="s">
        <v>73</v>
      </c>
      <c r="CW90" t="s">
        <v>93</v>
      </c>
      <c r="CX90">
        <v>9</v>
      </c>
      <c r="CY90" t="s">
        <v>83</v>
      </c>
      <c r="CZ90">
        <v>4</v>
      </c>
      <c r="DA90" s="71">
        <f t="shared" si="102"/>
        <v>2</v>
      </c>
      <c r="DB90" s="80">
        <f t="shared" si="103"/>
        <v>0</v>
      </c>
      <c r="DC90" t="s">
        <v>130</v>
      </c>
      <c r="DD90" t="s">
        <v>73</v>
      </c>
      <c r="DE90" t="s">
        <v>96</v>
      </c>
      <c r="DF90">
        <v>5</v>
      </c>
      <c r="DG90" t="s">
        <v>83</v>
      </c>
      <c r="DH90">
        <v>2</v>
      </c>
      <c r="DI90" s="71">
        <f t="shared" si="111"/>
        <v>0</v>
      </c>
      <c r="DJ90" s="80">
        <f t="shared" si="104"/>
        <v>0</v>
      </c>
      <c r="DK90" t="s">
        <v>137</v>
      </c>
      <c r="DL90" t="s">
        <v>73</v>
      </c>
      <c r="DM90" t="s">
        <v>87</v>
      </c>
      <c r="DN90">
        <v>9</v>
      </c>
      <c r="DO90" t="s">
        <v>83</v>
      </c>
      <c r="DP90">
        <v>2</v>
      </c>
      <c r="DQ90" s="71">
        <f t="shared" si="105"/>
        <v>0</v>
      </c>
      <c r="DR90" s="80">
        <f t="shared" si="106"/>
        <v>0</v>
      </c>
      <c r="DS90" s="27">
        <f t="shared" si="65"/>
        <v>0</v>
      </c>
      <c r="DT90" t="str">
        <f t="shared" si="66"/>
        <v>Ecuador</v>
      </c>
      <c r="DU90">
        <f t="shared" si="107"/>
        <v>0</v>
      </c>
      <c r="DV90" t="str">
        <f t="shared" si="67"/>
        <v>Japan</v>
      </c>
      <c r="DW90">
        <f t="shared" si="108"/>
        <v>0</v>
      </c>
      <c r="DX90" t="str">
        <f t="shared" si="68"/>
        <v>USA</v>
      </c>
      <c r="DY90">
        <f t="shared" si="109"/>
        <v>0</v>
      </c>
      <c r="DZ90" t="str">
        <f t="shared" si="69"/>
        <v>Spanien</v>
      </c>
      <c r="EA90">
        <f t="shared" si="70"/>
        <v>0</v>
      </c>
      <c r="EB90" s="27">
        <f t="shared" si="71"/>
        <v>0</v>
      </c>
      <c r="EC90" t="s">
        <v>136</v>
      </c>
      <c r="ED90" t="s">
        <v>73</v>
      </c>
      <c r="EE90" t="s">
        <v>165</v>
      </c>
      <c r="EF90">
        <v>9</v>
      </c>
      <c r="EG90" t="s">
        <v>83</v>
      </c>
      <c r="EH90">
        <v>8</v>
      </c>
      <c r="EK90" t="s">
        <v>137</v>
      </c>
      <c r="EL90" t="s">
        <v>73</v>
      </c>
      <c r="EM90" t="s">
        <v>130</v>
      </c>
      <c r="EN90">
        <v>9</v>
      </c>
      <c r="EO90" t="s">
        <v>83</v>
      </c>
      <c r="EP90">
        <v>8</v>
      </c>
      <c r="EU90" t="s">
        <v>165</v>
      </c>
      <c r="EV90" t="s">
        <v>73</v>
      </c>
      <c r="EW90" t="s">
        <v>130</v>
      </c>
      <c r="EX90">
        <v>8</v>
      </c>
      <c r="EY90" t="s">
        <v>83</v>
      </c>
      <c r="EZ90">
        <v>7</v>
      </c>
      <c r="FC90" t="s">
        <v>136</v>
      </c>
      <c r="FD90" t="s">
        <v>73</v>
      </c>
      <c r="FE90" t="s">
        <v>137</v>
      </c>
      <c r="FF90">
        <v>8</v>
      </c>
      <c r="FG90" t="s">
        <v>83</v>
      </c>
      <c r="FH90">
        <v>9</v>
      </c>
      <c r="FL90" t="s">
        <v>130</v>
      </c>
      <c r="FN90" t="s">
        <v>165</v>
      </c>
      <c r="FP90" t="s">
        <v>136</v>
      </c>
      <c r="FR90" t="s">
        <v>137</v>
      </c>
      <c r="FU90" t="s">
        <v>312</v>
      </c>
      <c r="FX90" t="s">
        <v>312</v>
      </c>
    </row>
    <row r="91" spans="1:180" x14ac:dyDescent="0.45">
      <c r="A91" s="1">
        <v>88</v>
      </c>
      <c r="B91" s="45">
        <f t="shared" si="57"/>
        <v>704</v>
      </c>
      <c r="C91" s="14" t="s">
        <v>315</v>
      </c>
      <c r="D91" t="s">
        <v>278</v>
      </c>
      <c r="E91" s="15" t="s">
        <v>279</v>
      </c>
      <c r="F91" s="28">
        <f>VOR!IH91</f>
        <v>115</v>
      </c>
      <c r="G91" s="27">
        <f t="shared" si="72"/>
        <v>25</v>
      </c>
      <c r="H91" s="49">
        <f t="shared" si="73"/>
        <v>140</v>
      </c>
      <c r="I91" s="14" t="s">
        <v>84</v>
      </c>
      <c r="J91" t="s">
        <v>73</v>
      </c>
      <c r="K91" t="s">
        <v>85</v>
      </c>
      <c r="L91">
        <v>1</v>
      </c>
      <c r="M91" t="s">
        <v>83</v>
      </c>
      <c r="N91">
        <v>3</v>
      </c>
      <c r="O91" s="77">
        <f t="shared" si="74"/>
        <v>1</v>
      </c>
      <c r="P91" s="80">
        <f t="shared" si="75"/>
        <v>0</v>
      </c>
      <c r="Q91" t="s">
        <v>86</v>
      </c>
      <c r="R91" t="s">
        <v>73</v>
      </c>
      <c r="S91" t="s">
        <v>129</v>
      </c>
      <c r="T91">
        <v>2</v>
      </c>
      <c r="U91" t="s">
        <v>83</v>
      </c>
      <c r="V91">
        <v>1</v>
      </c>
      <c r="W91" s="71">
        <f t="shared" si="76"/>
        <v>0</v>
      </c>
      <c r="X91" s="80">
        <f t="shared" si="77"/>
        <v>0</v>
      </c>
      <c r="Y91" s="14" t="s">
        <v>94</v>
      </c>
      <c r="Z91" t="s">
        <v>73</v>
      </c>
      <c r="AA91" t="s">
        <v>133</v>
      </c>
      <c r="AB91">
        <v>2</v>
      </c>
      <c r="AC91" t="s">
        <v>83</v>
      </c>
      <c r="AD91">
        <v>1</v>
      </c>
      <c r="AE91" s="71">
        <f t="shared" si="78"/>
        <v>1</v>
      </c>
      <c r="AF91" s="80">
        <f t="shared" si="58"/>
        <v>2</v>
      </c>
      <c r="AG91" s="14" t="s">
        <v>137</v>
      </c>
      <c r="AH91" t="s">
        <v>73</v>
      </c>
      <c r="AI91" t="s">
        <v>140</v>
      </c>
      <c r="AJ91">
        <v>3</v>
      </c>
      <c r="AK91" t="s">
        <v>83</v>
      </c>
      <c r="AL91">
        <v>1</v>
      </c>
      <c r="AM91" s="71">
        <f t="shared" si="79"/>
        <v>0</v>
      </c>
      <c r="AN91" s="80">
        <f t="shared" si="80"/>
        <v>0</v>
      </c>
      <c r="AO91" s="14" t="s">
        <v>88</v>
      </c>
      <c r="AP91" t="s">
        <v>73</v>
      </c>
      <c r="AQ91" t="s">
        <v>142</v>
      </c>
      <c r="AR91">
        <v>4</v>
      </c>
      <c r="AS91" t="s">
        <v>83</v>
      </c>
      <c r="AT91">
        <v>3</v>
      </c>
      <c r="AU91" s="71">
        <f t="shared" si="59"/>
        <v>0</v>
      </c>
      <c r="AV91" s="80">
        <f t="shared" si="81"/>
        <v>0</v>
      </c>
      <c r="AW91" s="14" t="s">
        <v>134</v>
      </c>
      <c r="AX91" t="s">
        <v>73</v>
      </c>
      <c r="AY91" t="s">
        <v>138</v>
      </c>
      <c r="AZ91">
        <v>2</v>
      </c>
      <c r="BA91" t="s">
        <v>83</v>
      </c>
      <c r="BB91">
        <v>1</v>
      </c>
      <c r="BC91" s="71">
        <f t="shared" si="82"/>
        <v>0</v>
      </c>
      <c r="BD91" s="80">
        <f t="shared" si="60"/>
        <v>0</v>
      </c>
      <c r="BE91" s="14" t="s">
        <v>131</v>
      </c>
      <c r="BF91" t="s">
        <v>73</v>
      </c>
      <c r="BG91" t="s">
        <v>141</v>
      </c>
      <c r="BH91">
        <v>3</v>
      </c>
      <c r="BI91" t="s">
        <v>83</v>
      </c>
      <c r="BJ91">
        <v>2</v>
      </c>
      <c r="BK91" s="71">
        <f t="shared" si="61"/>
        <v>0</v>
      </c>
      <c r="BL91" s="80">
        <f t="shared" si="83"/>
        <v>0</v>
      </c>
      <c r="BM91" s="14" t="s">
        <v>96</v>
      </c>
      <c r="BN91" t="s">
        <v>73</v>
      </c>
      <c r="BO91" t="s">
        <v>150</v>
      </c>
      <c r="BP91">
        <v>2</v>
      </c>
      <c r="BQ91" t="s">
        <v>83</v>
      </c>
      <c r="BR91">
        <v>1</v>
      </c>
      <c r="BS91" s="71">
        <f t="shared" si="84"/>
        <v>1</v>
      </c>
      <c r="BT91" s="80">
        <f t="shared" si="62"/>
        <v>2</v>
      </c>
      <c r="BU91" s="28">
        <f t="shared" si="85"/>
        <v>4</v>
      </c>
      <c r="BV91" s="14" t="str">
        <f t="shared" si="86"/>
        <v>Deutschland</v>
      </c>
      <c r="BW91" s="80">
        <f t="shared" si="63"/>
        <v>0</v>
      </c>
      <c r="BX91" s="14" t="str">
        <f t="shared" si="87"/>
        <v>Schweiz</v>
      </c>
      <c r="BY91" s="80">
        <f t="shared" si="88"/>
        <v>0</v>
      </c>
      <c r="BZ91" s="14" t="str">
        <f t="shared" si="89"/>
        <v>England</v>
      </c>
      <c r="CA91" s="80">
        <f t="shared" si="90"/>
        <v>7</v>
      </c>
      <c r="CB91" s="14" t="str">
        <f t="shared" si="91"/>
        <v>Polen</v>
      </c>
      <c r="CC91" s="80">
        <f t="shared" si="92"/>
        <v>0</v>
      </c>
      <c r="CD91" s="14" t="str">
        <f t="shared" si="93"/>
        <v>Belgien</v>
      </c>
      <c r="CE91" s="80">
        <f t="shared" si="94"/>
        <v>0</v>
      </c>
      <c r="CF91" s="14" t="str">
        <f t="shared" si="95"/>
        <v>Portugal</v>
      </c>
      <c r="CG91" s="80">
        <f t="shared" si="96"/>
        <v>7</v>
      </c>
      <c r="CH91" s="14" t="str">
        <f t="shared" si="97"/>
        <v>USA</v>
      </c>
      <c r="CI91" s="80">
        <f t="shared" si="98"/>
        <v>0</v>
      </c>
      <c r="CJ91" s="14" t="str">
        <f t="shared" si="99"/>
        <v>Frankreich</v>
      </c>
      <c r="CK91" s="80">
        <f t="shared" si="100"/>
        <v>7</v>
      </c>
      <c r="CL91" s="27">
        <f t="shared" si="110"/>
        <v>21</v>
      </c>
      <c r="CM91" t="s">
        <v>88</v>
      </c>
      <c r="CN91" t="s">
        <v>73</v>
      </c>
      <c r="CO91" t="s">
        <v>134</v>
      </c>
      <c r="CP91">
        <v>4</v>
      </c>
      <c r="CQ91" t="s">
        <v>83</v>
      </c>
      <c r="CR91">
        <v>2</v>
      </c>
      <c r="CS91" s="71">
        <f t="shared" si="64"/>
        <v>0</v>
      </c>
      <c r="CT91" s="80">
        <f t="shared" si="101"/>
        <v>0</v>
      </c>
      <c r="CU91" t="s">
        <v>85</v>
      </c>
      <c r="CV91" t="s">
        <v>73</v>
      </c>
      <c r="CW91" t="s">
        <v>86</v>
      </c>
      <c r="CX91">
        <v>3</v>
      </c>
      <c r="CY91" t="s">
        <v>83</v>
      </c>
      <c r="CZ91">
        <v>1</v>
      </c>
      <c r="DA91" s="71">
        <f t="shared" si="102"/>
        <v>0</v>
      </c>
      <c r="DB91" s="80">
        <f t="shared" si="103"/>
        <v>0</v>
      </c>
      <c r="DC91" t="s">
        <v>131</v>
      </c>
      <c r="DD91" t="s">
        <v>73</v>
      </c>
      <c r="DE91" t="s">
        <v>96</v>
      </c>
      <c r="DF91">
        <v>3</v>
      </c>
      <c r="DG91" t="s">
        <v>83</v>
      </c>
      <c r="DH91">
        <v>1</v>
      </c>
      <c r="DI91" s="71">
        <f t="shared" si="111"/>
        <v>0</v>
      </c>
      <c r="DJ91" s="80">
        <f t="shared" si="104"/>
        <v>0</v>
      </c>
      <c r="DK91" t="s">
        <v>137</v>
      </c>
      <c r="DL91" t="s">
        <v>73</v>
      </c>
      <c r="DM91" t="s">
        <v>94</v>
      </c>
      <c r="DN91">
        <v>3</v>
      </c>
      <c r="DO91" t="s">
        <v>83</v>
      </c>
      <c r="DP91">
        <v>2</v>
      </c>
      <c r="DQ91" s="71">
        <f t="shared" si="105"/>
        <v>2</v>
      </c>
      <c r="DR91" s="80">
        <f t="shared" si="106"/>
        <v>0</v>
      </c>
      <c r="DS91" s="27">
        <f t="shared" si="65"/>
        <v>0</v>
      </c>
      <c r="DT91" t="str">
        <f t="shared" si="66"/>
        <v>England</v>
      </c>
      <c r="DU91">
        <f t="shared" si="107"/>
        <v>0</v>
      </c>
      <c r="DV91" t="str">
        <f t="shared" si="67"/>
        <v>Deutschland</v>
      </c>
      <c r="DW91">
        <f t="shared" si="108"/>
        <v>0</v>
      </c>
      <c r="DX91" t="str">
        <f t="shared" si="68"/>
        <v>USA</v>
      </c>
      <c r="DY91">
        <f t="shared" si="109"/>
        <v>0</v>
      </c>
      <c r="DZ91" t="str">
        <f t="shared" si="69"/>
        <v>Belgien</v>
      </c>
      <c r="EA91">
        <f t="shared" si="70"/>
        <v>0</v>
      </c>
      <c r="EB91" s="27">
        <f t="shared" si="71"/>
        <v>0</v>
      </c>
      <c r="EC91" t="s">
        <v>85</v>
      </c>
      <c r="ED91" t="s">
        <v>73</v>
      </c>
      <c r="EE91" t="s">
        <v>88</v>
      </c>
      <c r="EF91">
        <v>3</v>
      </c>
      <c r="EG91" t="s">
        <v>83</v>
      </c>
      <c r="EH91">
        <v>2</v>
      </c>
      <c r="EK91" t="s">
        <v>137</v>
      </c>
      <c r="EL91" t="s">
        <v>73</v>
      </c>
      <c r="EM91" t="s">
        <v>131</v>
      </c>
      <c r="EN91">
        <v>4</v>
      </c>
      <c r="EO91" t="s">
        <v>83</v>
      </c>
      <c r="EP91">
        <v>2</v>
      </c>
      <c r="EU91" t="s">
        <v>88</v>
      </c>
      <c r="EV91" t="s">
        <v>73</v>
      </c>
      <c r="EW91" t="s">
        <v>131</v>
      </c>
      <c r="EX91">
        <v>2</v>
      </c>
      <c r="EY91" t="s">
        <v>83</v>
      </c>
      <c r="EZ91">
        <v>1</v>
      </c>
      <c r="FC91" t="s">
        <v>85</v>
      </c>
      <c r="FD91" t="s">
        <v>73</v>
      </c>
      <c r="FE91" t="s">
        <v>137</v>
      </c>
      <c r="FF91">
        <v>3</v>
      </c>
      <c r="FG91" t="s">
        <v>83</v>
      </c>
      <c r="FH91">
        <v>2</v>
      </c>
      <c r="FL91" t="s">
        <v>131</v>
      </c>
      <c r="FN91" t="s">
        <v>88</v>
      </c>
      <c r="FP91" t="s">
        <v>137</v>
      </c>
      <c r="FR91" t="s">
        <v>85</v>
      </c>
      <c r="FU91">
        <v>214</v>
      </c>
      <c r="FX91">
        <v>0</v>
      </c>
    </row>
    <row r="92" spans="1:180" x14ac:dyDescent="0.45">
      <c r="A92" s="1">
        <v>89</v>
      </c>
      <c r="B92" s="45">
        <f t="shared" si="57"/>
        <v>503</v>
      </c>
      <c r="C92" s="14" t="s">
        <v>316</v>
      </c>
      <c r="D92" t="s">
        <v>317</v>
      </c>
      <c r="E92" s="15" t="s">
        <v>279</v>
      </c>
      <c r="F92" s="28">
        <f>VOR!IH92</f>
        <v>144</v>
      </c>
      <c r="G92" s="27">
        <f t="shared" si="72"/>
        <v>47</v>
      </c>
      <c r="H92" s="49">
        <f t="shared" si="73"/>
        <v>191</v>
      </c>
      <c r="I92" s="14" t="s">
        <v>84</v>
      </c>
      <c r="J92" t="s">
        <v>73</v>
      </c>
      <c r="K92" t="s">
        <v>181</v>
      </c>
      <c r="L92">
        <v>3</v>
      </c>
      <c r="M92" t="s">
        <v>83</v>
      </c>
      <c r="N92">
        <v>1</v>
      </c>
      <c r="O92" s="77">
        <f t="shared" si="74"/>
        <v>1</v>
      </c>
      <c r="P92" s="80">
        <f t="shared" si="75"/>
        <v>4</v>
      </c>
      <c r="Q92" t="s">
        <v>93</v>
      </c>
      <c r="R92" t="s">
        <v>73</v>
      </c>
      <c r="S92" t="s">
        <v>87</v>
      </c>
      <c r="T92">
        <v>3</v>
      </c>
      <c r="U92" t="s">
        <v>83</v>
      </c>
      <c r="V92">
        <v>0</v>
      </c>
      <c r="W92" s="71">
        <f t="shared" si="76"/>
        <v>3</v>
      </c>
      <c r="X92" s="80">
        <f t="shared" si="77"/>
        <v>4</v>
      </c>
      <c r="Y92" s="14" t="s">
        <v>129</v>
      </c>
      <c r="Z92" t="s">
        <v>73</v>
      </c>
      <c r="AA92" t="s">
        <v>133</v>
      </c>
      <c r="AB92">
        <v>1</v>
      </c>
      <c r="AC92" t="s">
        <v>83</v>
      </c>
      <c r="AD92">
        <v>2</v>
      </c>
      <c r="AE92" s="71">
        <f t="shared" si="78"/>
        <v>0</v>
      </c>
      <c r="AF92" s="80">
        <f t="shared" si="58"/>
        <v>0</v>
      </c>
      <c r="AG92" s="14" t="s">
        <v>92</v>
      </c>
      <c r="AH92" t="s">
        <v>73</v>
      </c>
      <c r="AI92" t="s">
        <v>132</v>
      </c>
      <c r="AJ92">
        <v>3</v>
      </c>
      <c r="AK92" t="s">
        <v>83</v>
      </c>
      <c r="AL92">
        <v>1</v>
      </c>
      <c r="AM92" s="71">
        <f t="shared" si="79"/>
        <v>2</v>
      </c>
      <c r="AN92" s="80">
        <f t="shared" si="80"/>
        <v>0</v>
      </c>
      <c r="AO92" s="14" t="s">
        <v>130</v>
      </c>
      <c r="AP92" t="s">
        <v>73</v>
      </c>
      <c r="AQ92" t="s">
        <v>95</v>
      </c>
      <c r="AR92">
        <v>1</v>
      </c>
      <c r="AS92" t="s">
        <v>83</v>
      </c>
      <c r="AT92">
        <v>2</v>
      </c>
      <c r="AU92" s="71">
        <f t="shared" si="59"/>
        <v>2</v>
      </c>
      <c r="AV92" s="80">
        <f t="shared" si="81"/>
        <v>4</v>
      </c>
      <c r="AW92" s="14" t="s">
        <v>134</v>
      </c>
      <c r="AX92" t="s">
        <v>73</v>
      </c>
      <c r="AY92" t="s">
        <v>96</v>
      </c>
      <c r="AZ92">
        <v>3</v>
      </c>
      <c r="BA92" t="s">
        <v>83</v>
      </c>
      <c r="BB92">
        <v>4</v>
      </c>
      <c r="BC92" s="71">
        <f t="shared" si="82"/>
        <v>0</v>
      </c>
      <c r="BD92" s="80">
        <f t="shared" si="60"/>
        <v>0</v>
      </c>
      <c r="BE92" s="14" t="s">
        <v>142</v>
      </c>
      <c r="BF92" t="s">
        <v>73</v>
      </c>
      <c r="BG92" t="s">
        <v>88</v>
      </c>
      <c r="BH92">
        <v>4</v>
      </c>
      <c r="BI92" t="s">
        <v>83</v>
      </c>
      <c r="BJ92">
        <v>2</v>
      </c>
      <c r="BK92" s="71">
        <f t="shared" si="61"/>
        <v>0</v>
      </c>
      <c r="BL92" s="80">
        <f t="shared" si="83"/>
        <v>0</v>
      </c>
      <c r="BM92" s="14" t="s">
        <v>91</v>
      </c>
      <c r="BN92" t="s">
        <v>73</v>
      </c>
      <c r="BO92" t="s">
        <v>90</v>
      </c>
      <c r="BP92">
        <v>1</v>
      </c>
      <c r="BQ92" t="s">
        <v>83</v>
      </c>
      <c r="BR92">
        <v>5</v>
      </c>
      <c r="BS92" s="71">
        <f t="shared" si="84"/>
        <v>0</v>
      </c>
      <c r="BT92" s="80">
        <f t="shared" si="62"/>
        <v>0</v>
      </c>
      <c r="BU92" s="28">
        <f t="shared" si="85"/>
        <v>12</v>
      </c>
      <c r="BV92" s="14" t="str">
        <f t="shared" si="86"/>
        <v>Kroatien</v>
      </c>
      <c r="BW92" s="80">
        <f t="shared" si="63"/>
        <v>7</v>
      </c>
      <c r="BX92" s="14" t="str">
        <f t="shared" si="87"/>
        <v>Portugal</v>
      </c>
      <c r="BY92" s="80">
        <f t="shared" si="88"/>
        <v>7</v>
      </c>
      <c r="BZ92" s="14" t="str">
        <f t="shared" si="89"/>
        <v>Niederlande</v>
      </c>
      <c r="CA92" s="80">
        <f t="shared" si="90"/>
        <v>7</v>
      </c>
      <c r="CB92" s="14" t="str">
        <f t="shared" si="91"/>
        <v>Argentinien</v>
      </c>
      <c r="CC92" s="80">
        <f t="shared" si="92"/>
        <v>7</v>
      </c>
      <c r="CD92" s="14" t="str">
        <f t="shared" si="93"/>
        <v>Kanada</v>
      </c>
      <c r="CE92" s="80">
        <f t="shared" si="94"/>
        <v>0</v>
      </c>
      <c r="CF92" s="14" t="str">
        <f t="shared" si="95"/>
        <v>Brasilien</v>
      </c>
      <c r="CG92" s="80">
        <f t="shared" si="96"/>
        <v>7</v>
      </c>
      <c r="CH92" s="14" t="str">
        <f t="shared" si="97"/>
        <v>Wales</v>
      </c>
      <c r="CI92" s="80">
        <f t="shared" si="98"/>
        <v>0</v>
      </c>
      <c r="CJ92" s="14" t="str">
        <f t="shared" si="99"/>
        <v>Mexiko</v>
      </c>
      <c r="CK92" s="80">
        <f t="shared" si="100"/>
        <v>0</v>
      </c>
      <c r="CL92" s="27">
        <f t="shared" si="110"/>
        <v>35</v>
      </c>
      <c r="CM92" t="s">
        <v>95</v>
      </c>
      <c r="CN92" t="s">
        <v>73</v>
      </c>
      <c r="CO92" t="s">
        <v>96</v>
      </c>
      <c r="CP92">
        <v>1</v>
      </c>
      <c r="CQ92" t="s">
        <v>83</v>
      </c>
      <c r="CR92">
        <v>2</v>
      </c>
      <c r="CS92" s="71">
        <f t="shared" si="64"/>
        <v>1</v>
      </c>
      <c r="CT92" s="80">
        <f t="shared" si="101"/>
        <v>0</v>
      </c>
      <c r="CU92" t="s">
        <v>84</v>
      </c>
      <c r="CV92" t="s">
        <v>73</v>
      </c>
      <c r="CW92" t="s">
        <v>93</v>
      </c>
      <c r="CX92">
        <v>2</v>
      </c>
      <c r="CY92" t="s">
        <v>83</v>
      </c>
      <c r="CZ92">
        <v>1</v>
      </c>
      <c r="DA92" s="71">
        <f t="shared" si="102"/>
        <v>3</v>
      </c>
      <c r="DB92" s="80">
        <f t="shared" si="103"/>
        <v>0</v>
      </c>
      <c r="DC92" t="s">
        <v>142</v>
      </c>
      <c r="DD92" t="s">
        <v>73</v>
      </c>
      <c r="DE92" t="s">
        <v>90</v>
      </c>
      <c r="DF92">
        <v>2</v>
      </c>
      <c r="DG92" t="s">
        <v>83</v>
      </c>
      <c r="DH92">
        <v>1</v>
      </c>
      <c r="DI92" s="71">
        <f t="shared" si="111"/>
        <v>0</v>
      </c>
      <c r="DJ92" s="80">
        <f t="shared" si="104"/>
        <v>0</v>
      </c>
      <c r="DK92" t="s">
        <v>92</v>
      </c>
      <c r="DL92" t="s">
        <v>73</v>
      </c>
      <c r="DM92" t="s">
        <v>133</v>
      </c>
      <c r="DN92">
        <v>3</v>
      </c>
      <c r="DO92" t="s">
        <v>83</v>
      </c>
      <c r="DP92">
        <v>2</v>
      </c>
      <c r="DQ92" s="71">
        <f t="shared" si="105"/>
        <v>0</v>
      </c>
      <c r="DR92" s="80">
        <f t="shared" si="106"/>
        <v>0</v>
      </c>
      <c r="DS92" s="27">
        <f t="shared" si="65"/>
        <v>0</v>
      </c>
      <c r="DT92" t="str">
        <f t="shared" si="66"/>
        <v>Niederlande</v>
      </c>
      <c r="DU92">
        <f t="shared" si="107"/>
        <v>0</v>
      </c>
      <c r="DV92" t="str">
        <f t="shared" si="67"/>
        <v>Portugal</v>
      </c>
      <c r="DW92">
        <f t="shared" si="108"/>
        <v>0</v>
      </c>
      <c r="DX92" t="str">
        <f t="shared" si="68"/>
        <v>Wales</v>
      </c>
      <c r="DY92">
        <f t="shared" si="109"/>
        <v>0</v>
      </c>
      <c r="DZ92" t="str">
        <f t="shared" si="69"/>
        <v>Kanada</v>
      </c>
      <c r="EA92">
        <f t="shared" si="70"/>
        <v>0</v>
      </c>
      <c r="EB92" s="27">
        <f t="shared" si="71"/>
        <v>0</v>
      </c>
      <c r="EC92" t="s">
        <v>84</v>
      </c>
      <c r="ED92" t="s">
        <v>73</v>
      </c>
      <c r="EE92" t="s">
        <v>96</v>
      </c>
      <c r="EF92">
        <v>5</v>
      </c>
      <c r="EG92" t="s">
        <v>83</v>
      </c>
      <c r="EH92">
        <v>7</v>
      </c>
      <c r="EK92" t="s">
        <v>92</v>
      </c>
      <c r="EL92" t="s">
        <v>73</v>
      </c>
      <c r="EM92" t="s">
        <v>142</v>
      </c>
      <c r="EN92">
        <v>1</v>
      </c>
      <c r="EO92" t="s">
        <v>83</v>
      </c>
      <c r="EP92">
        <v>2</v>
      </c>
      <c r="EU92" t="s">
        <v>84</v>
      </c>
      <c r="EV92" t="s">
        <v>73</v>
      </c>
      <c r="EW92" t="s">
        <v>92</v>
      </c>
      <c r="EX92">
        <v>1</v>
      </c>
      <c r="EY92" t="s">
        <v>83</v>
      </c>
      <c r="EZ92">
        <v>2</v>
      </c>
      <c r="FC92" t="s">
        <v>96</v>
      </c>
      <c r="FD92" t="s">
        <v>73</v>
      </c>
      <c r="FE92" t="s">
        <v>142</v>
      </c>
      <c r="FF92">
        <v>2</v>
      </c>
      <c r="FG92" t="s">
        <v>83</v>
      </c>
      <c r="FH92">
        <v>3</v>
      </c>
      <c r="FL92" t="s">
        <v>84</v>
      </c>
      <c r="FN92" t="s">
        <v>92</v>
      </c>
      <c r="FP92" t="s">
        <v>96</v>
      </c>
      <c r="FR92" t="s">
        <v>142</v>
      </c>
      <c r="FU92">
        <v>0</v>
      </c>
      <c r="FX92" t="s">
        <v>318</v>
      </c>
    </row>
    <row r="93" spans="1:180" x14ac:dyDescent="0.45">
      <c r="A93" s="1">
        <v>90</v>
      </c>
      <c r="B93" s="45">
        <f t="shared" si="57"/>
        <v>563</v>
      </c>
      <c r="C93" s="14" t="s">
        <v>319</v>
      </c>
      <c r="D93" t="s">
        <v>320</v>
      </c>
      <c r="E93" s="15" t="s">
        <v>279</v>
      </c>
      <c r="F93" s="28">
        <f>VOR!IH93</f>
        <v>134</v>
      </c>
      <c r="G93" s="27">
        <f t="shared" si="72"/>
        <v>45</v>
      </c>
      <c r="H93" s="49">
        <f t="shared" si="73"/>
        <v>179</v>
      </c>
      <c r="I93" s="14" t="s">
        <v>140</v>
      </c>
      <c r="J93" t="s">
        <v>73</v>
      </c>
      <c r="K93" t="s">
        <v>137</v>
      </c>
      <c r="L93">
        <v>2</v>
      </c>
      <c r="M93" t="s">
        <v>83</v>
      </c>
      <c r="N93">
        <v>4</v>
      </c>
      <c r="O93" s="77">
        <f t="shared" si="74"/>
        <v>0</v>
      </c>
      <c r="P93" s="80">
        <f t="shared" si="75"/>
        <v>0</v>
      </c>
      <c r="Q93" t="s">
        <v>93</v>
      </c>
      <c r="R93" t="s">
        <v>73</v>
      </c>
      <c r="S93" t="s">
        <v>94</v>
      </c>
      <c r="T93">
        <v>4</v>
      </c>
      <c r="U93" t="s">
        <v>83</v>
      </c>
      <c r="V93">
        <v>2</v>
      </c>
      <c r="W93" s="71">
        <f t="shared" si="76"/>
        <v>1</v>
      </c>
      <c r="X93" s="80">
        <f t="shared" si="77"/>
        <v>2</v>
      </c>
      <c r="Y93" s="14" t="s">
        <v>129</v>
      </c>
      <c r="Z93" t="s">
        <v>73</v>
      </c>
      <c r="AA93" t="s">
        <v>86</v>
      </c>
      <c r="AB93">
        <v>4</v>
      </c>
      <c r="AC93" t="s">
        <v>83</v>
      </c>
      <c r="AD93">
        <v>3</v>
      </c>
      <c r="AE93" s="71">
        <f t="shared" si="78"/>
        <v>2</v>
      </c>
      <c r="AF93" s="80">
        <f t="shared" si="58"/>
        <v>0</v>
      </c>
      <c r="AG93" s="14" t="s">
        <v>85</v>
      </c>
      <c r="AH93" t="s">
        <v>73</v>
      </c>
      <c r="AI93" t="s">
        <v>84</v>
      </c>
      <c r="AJ93">
        <v>2</v>
      </c>
      <c r="AK93" t="s">
        <v>83</v>
      </c>
      <c r="AL93">
        <v>6</v>
      </c>
      <c r="AM93" s="71">
        <f t="shared" si="79"/>
        <v>1</v>
      </c>
      <c r="AN93" s="80">
        <f t="shared" si="80"/>
        <v>0</v>
      </c>
      <c r="AO93" s="14" t="s">
        <v>130</v>
      </c>
      <c r="AP93" t="s">
        <v>73</v>
      </c>
      <c r="AQ93" t="s">
        <v>95</v>
      </c>
      <c r="AR93">
        <v>1</v>
      </c>
      <c r="AS93" t="s">
        <v>83</v>
      </c>
      <c r="AT93">
        <v>5</v>
      </c>
      <c r="AU93" s="71">
        <f t="shared" si="59"/>
        <v>2</v>
      </c>
      <c r="AV93" s="80">
        <f t="shared" si="81"/>
        <v>2</v>
      </c>
      <c r="AW93" s="14" t="s">
        <v>90</v>
      </c>
      <c r="AX93" t="s">
        <v>73</v>
      </c>
      <c r="AY93" t="s">
        <v>135</v>
      </c>
      <c r="AZ93">
        <v>5</v>
      </c>
      <c r="BA93" t="s">
        <v>83</v>
      </c>
      <c r="BB93">
        <v>3</v>
      </c>
      <c r="BC93" s="71">
        <f t="shared" si="82"/>
        <v>1</v>
      </c>
      <c r="BD93" s="80">
        <f t="shared" si="60"/>
        <v>2</v>
      </c>
      <c r="BE93" s="14" t="s">
        <v>131</v>
      </c>
      <c r="BF93" t="s">
        <v>73</v>
      </c>
      <c r="BG93" t="s">
        <v>165</v>
      </c>
      <c r="BH93">
        <v>2</v>
      </c>
      <c r="BI93" t="s">
        <v>83</v>
      </c>
      <c r="BJ93">
        <v>3</v>
      </c>
      <c r="BK93" s="71">
        <f t="shared" si="61"/>
        <v>0</v>
      </c>
      <c r="BL93" s="80">
        <f t="shared" si="83"/>
        <v>0</v>
      </c>
      <c r="BM93" s="14" t="s">
        <v>91</v>
      </c>
      <c r="BN93" t="s">
        <v>73</v>
      </c>
      <c r="BO93" t="s">
        <v>134</v>
      </c>
      <c r="BP93">
        <v>2</v>
      </c>
      <c r="BQ93" t="s">
        <v>83</v>
      </c>
      <c r="BR93">
        <v>1</v>
      </c>
      <c r="BS93" s="71">
        <f t="shared" si="84"/>
        <v>2</v>
      </c>
      <c r="BT93" s="80">
        <f t="shared" si="62"/>
        <v>0</v>
      </c>
      <c r="BU93" s="28">
        <f t="shared" si="85"/>
        <v>6</v>
      </c>
      <c r="BV93" s="14" t="str">
        <f t="shared" si="86"/>
        <v>Kroatien</v>
      </c>
      <c r="BW93" s="80">
        <f t="shared" si="63"/>
        <v>7</v>
      </c>
      <c r="BX93" s="14" t="str">
        <f t="shared" si="87"/>
        <v>Brasilien</v>
      </c>
      <c r="BY93" s="80">
        <f t="shared" si="88"/>
        <v>7</v>
      </c>
      <c r="BZ93" s="14" t="str">
        <f t="shared" si="89"/>
        <v>USA</v>
      </c>
      <c r="CA93" s="80">
        <f t="shared" si="90"/>
        <v>0</v>
      </c>
      <c r="CB93" s="14" t="str">
        <f t="shared" si="91"/>
        <v>Argentinien</v>
      </c>
      <c r="CC93" s="80">
        <f t="shared" si="92"/>
        <v>7</v>
      </c>
      <c r="CD93" s="14" t="str">
        <f t="shared" si="93"/>
        <v>Japan</v>
      </c>
      <c r="CE93" s="80">
        <f t="shared" si="94"/>
        <v>0</v>
      </c>
      <c r="CF93" s="14" t="str">
        <f t="shared" si="95"/>
        <v>Südkorea</v>
      </c>
      <c r="CG93" s="80">
        <f t="shared" si="96"/>
        <v>0</v>
      </c>
      <c r="CH93" s="14" t="str">
        <f t="shared" si="97"/>
        <v>Niederlande</v>
      </c>
      <c r="CI93" s="80">
        <f t="shared" si="98"/>
        <v>7</v>
      </c>
      <c r="CJ93" s="14" t="str">
        <f t="shared" si="99"/>
        <v>Dänemark</v>
      </c>
      <c r="CK93" s="80">
        <f t="shared" si="100"/>
        <v>0</v>
      </c>
      <c r="CL93" s="27">
        <f t="shared" si="110"/>
        <v>28</v>
      </c>
      <c r="CM93" t="s">
        <v>95</v>
      </c>
      <c r="CN93" t="s">
        <v>73</v>
      </c>
      <c r="CO93" t="s">
        <v>90</v>
      </c>
      <c r="CP93">
        <v>1</v>
      </c>
      <c r="CQ93" t="s">
        <v>83</v>
      </c>
      <c r="CR93">
        <v>5</v>
      </c>
      <c r="CS93" s="71">
        <f t="shared" si="64"/>
        <v>3</v>
      </c>
      <c r="CT93" s="80">
        <f t="shared" si="101"/>
        <v>0</v>
      </c>
      <c r="CU93" t="s">
        <v>137</v>
      </c>
      <c r="CV93" t="s">
        <v>73</v>
      </c>
      <c r="CW93" t="s">
        <v>93</v>
      </c>
      <c r="CX93">
        <v>3</v>
      </c>
      <c r="CY93" t="s">
        <v>83</v>
      </c>
      <c r="CZ93">
        <v>4</v>
      </c>
      <c r="DA93" s="71">
        <f t="shared" si="102"/>
        <v>2</v>
      </c>
      <c r="DB93" s="80">
        <f t="shared" si="103"/>
        <v>3</v>
      </c>
      <c r="DC93" t="s">
        <v>165</v>
      </c>
      <c r="DD93" t="s">
        <v>73</v>
      </c>
      <c r="DE93" t="s">
        <v>91</v>
      </c>
      <c r="DF93">
        <v>6</v>
      </c>
      <c r="DG93" t="s">
        <v>83</v>
      </c>
      <c r="DH93">
        <v>2</v>
      </c>
      <c r="DI93" s="71">
        <f t="shared" si="111"/>
        <v>0</v>
      </c>
      <c r="DJ93" s="80">
        <f t="shared" si="104"/>
        <v>0</v>
      </c>
      <c r="DK93" t="s">
        <v>84</v>
      </c>
      <c r="DL93" t="s">
        <v>73</v>
      </c>
      <c r="DM93" t="s">
        <v>129</v>
      </c>
      <c r="DN93">
        <v>1</v>
      </c>
      <c r="DO93" t="s">
        <v>83</v>
      </c>
      <c r="DP93">
        <v>3</v>
      </c>
      <c r="DQ93" s="71">
        <f t="shared" si="105"/>
        <v>0</v>
      </c>
      <c r="DR93" s="80">
        <f t="shared" si="106"/>
        <v>0</v>
      </c>
      <c r="DS93" s="27">
        <f t="shared" si="65"/>
        <v>3</v>
      </c>
      <c r="DT93" t="str">
        <f t="shared" si="66"/>
        <v>Argentinien</v>
      </c>
      <c r="DU93">
        <f t="shared" si="107"/>
        <v>8</v>
      </c>
      <c r="DV93" t="str">
        <f t="shared" si="67"/>
        <v>Brasilien</v>
      </c>
      <c r="DW93">
        <f t="shared" si="108"/>
        <v>0</v>
      </c>
      <c r="DX93" t="str">
        <f t="shared" si="68"/>
        <v>Dänemark</v>
      </c>
      <c r="DY93">
        <f t="shared" si="109"/>
        <v>0</v>
      </c>
      <c r="DZ93" t="str">
        <f t="shared" si="69"/>
        <v>Japan</v>
      </c>
      <c r="EA93">
        <f t="shared" si="70"/>
        <v>0</v>
      </c>
      <c r="EB93" s="27">
        <f t="shared" si="71"/>
        <v>8</v>
      </c>
      <c r="EC93" t="s">
        <v>93</v>
      </c>
      <c r="ED93" t="s">
        <v>73</v>
      </c>
      <c r="EE93" t="s">
        <v>90</v>
      </c>
      <c r="EF93">
        <v>1</v>
      </c>
      <c r="EG93" t="s">
        <v>83</v>
      </c>
      <c r="EH93">
        <v>2</v>
      </c>
      <c r="EK93" t="s">
        <v>129</v>
      </c>
      <c r="EL93" t="s">
        <v>73</v>
      </c>
      <c r="EM93" t="s">
        <v>165</v>
      </c>
      <c r="EN93">
        <v>5</v>
      </c>
      <c r="EO93" t="s">
        <v>83</v>
      </c>
      <c r="EP93">
        <v>6</v>
      </c>
      <c r="EU93" t="s">
        <v>93</v>
      </c>
      <c r="EV93" t="s">
        <v>73</v>
      </c>
      <c r="EW93" t="s">
        <v>129</v>
      </c>
      <c r="EX93">
        <v>3</v>
      </c>
      <c r="EY93" t="s">
        <v>83</v>
      </c>
      <c r="EZ93">
        <v>4</v>
      </c>
      <c r="FC93" t="s">
        <v>90</v>
      </c>
      <c r="FD93" t="s">
        <v>73</v>
      </c>
      <c r="FE93" t="s">
        <v>165</v>
      </c>
      <c r="FF93">
        <v>7</v>
      </c>
      <c r="FG93" t="s">
        <v>83</v>
      </c>
      <c r="FH93">
        <v>8</v>
      </c>
      <c r="FL93" t="s">
        <v>93</v>
      </c>
      <c r="FN93" t="s">
        <v>129</v>
      </c>
      <c r="FP93" t="s">
        <v>90</v>
      </c>
      <c r="FR93" t="s">
        <v>165</v>
      </c>
      <c r="FU93">
        <v>309</v>
      </c>
      <c r="FX93" t="s">
        <v>321</v>
      </c>
    </row>
    <row r="94" spans="1:180" x14ac:dyDescent="0.45">
      <c r="A94" s="1">
        <v>91</v>
      </c>
      <c r="B94" s="45">
        <f t="shared" si="57"/>
        <v>696</v>
      </c>
      <c r="C94" s="14" t="s">
        <v>322</v>
      </c>
      <c r="D94" t="s">
        <v>323</v>
      </c>
      <c r="E94" s="15" t="s">
        <v>279</v>
      </c>
      <c r="F94" s="28">
        <f>VOR!IH94</f>
        <v>115</v>
      </c>
      <c r="G94" s="27">
        <f t="shared" si="72"/>
        <v>30</v>
      </c>
      <c r="H94" s="49">
        <f t="shared" si="73"/>
        <v>145</v>
      </c>
      <c r="I94" s="14" t="s">
        <v>140</v>
      </c>
      <c r="J94" t="s">
        <v>73</v>
      </c>
      <c r="K94" t="s">
        <v>137</v>
      </c>
      <c r="L94">
        <v>3</v>
      </c>
      <c r="M94" t="s">
        <v>83</v>
      </c>
      <c r="N94">
        <v>4</v>
      </c>
      <c r="O94" s="77">
        <f t="shared" si="74"/>
        <v>0</v>
      </c>
      <c r="P94" s="80">
        <f t="shared" si="75"/>
        <v>0</v>
      </c>
      <c r="Q94" t="s">
        <v>93</v>
      </c>
      <c r="R94" t="s">
        <v>73</v>
      </c>
      <c r="S94" t="s">
        <v>94</v>
      </c>
      <c r="T94">
        <v>2</v>
      </c>
      <c r="U94" t="s">
        <v>83</v>
      </c>
      <c r="V94">
        <v>3</v>
      </c>
      <c r="W94" s="71">
        <f t="shared" si="76"/>
        <v>1</v>
      </c>
      <c r="X94" s="80">
        <f t="shared" si="77"/>
        <v>0</v>
      </c>
      <c r="Y94" s="14" t="s">
        <v>129</v>
      </c>
      <c r="Z94" t="s">
        <v>73</v>
      </c>
      <c r="AA94" t="s">
        <v>86</v>
      </c>
      <c r="AB94">
        <v>3</v>
      </c>
      <c r="AC94" t="s">
        <v>83</v>
      </c>
      <c r="AD94">
        <v>2</v>
      </c>
      <c r="AE94" s="71">
        <f t="shared" si="78"/>
        <v>2</v>
      </c>
      <c r="AF94" s="80">
        <f t="shared" si="58"/>
        <v>0</v>
      </c>
      <c r="AG94" s="14" t="s">
        <v>85</v>
      </c>
      <c r="AH94" t="s">
        <v>73</v>
      </c>
      <c r="AI94" t="s">
        <v>136</v>
      </c>
      <c r="AJ94">
        <v>3</v>
      </c>
      <c r="AK94" t="s">
        <v>83</v>
      </c>
      <c r="AL94">
        <v>2</v>
      </c>
      <c r="AM94" s="71">
        <f t="shared" si="79"/>
        <v>1</v>
      </c>
      <c r="AN94" s="80">
        <f t="shared" si="80"/>
        <v>2</v>
      </c>
      <c r="AO94" s="14" t="s">
        <v>130</v>
      </c>
      <c r="AP94" t="s">
        <v>73</v>
      </c>
      <c r="AQ94" t="s">
        <v>142</v>
      </c>
      <c r="AR94">
        <v>3</v>
      </c>
      <c r="AS94" t="s">
        <v>83</v>
      </c>
      <c r="AT94">
        <v>2</v>
      </c>
      <c r="AU94" s="71">
        <f t="shared" si="59"/>
        <v>0</v>
      </c>
      <c r="AV94" s="80">
        <f t="shared" si="81"/>
        <v>0</v>
      </c>
      <c r="AW94" s="14" t="s">
        <v>134</v>
      </c>
      <c r="AX94" t="s">
        <v>73</v>
      </c>
      <c r="AY94" t="s">
        <v>96</v>
      </c>
      <c r="AZ94">
        <v>3</v>
      </c>
      <c r="BA94" t="s">
        <v>83</v>
      </c>
      <c r="BB94">
        <v>4</v>
      </c>
      <c r="BC94" s="71">
        <f t="shared" si="82"/>
        <v>0</v>
      </c>
      <c r="BD94" s="80">
        <f t="shared" si="60"/>
        <v>0</v>
      </c>
      <c r="BE94" s="14" t="s">
        <v>95</v>
      </c>
      <c r="BF94" t="s">
        <v>73</v>
      </c>
      <c r="BG94" t="s">
        <v>88</v>
      </c>
      <c r="BH94">
        <v>3</v>
      </c>
      <c r="BI94" t="s">
        <v>83</v>
      </c>
      <c r="BJ94">
        <v>2</v>
      </c>
      <c r="BK94" s="71">
        <f t="shared" si="61"/>
        <v>0</v>
      </c>
      <c r="BL94" s="80">
        <f t="shared" si="83"/>
        <v>0</v>
      </c>
      <c r="BM94" s="14" t="s">
        <v>91</v>
      </c>
      <c r="BN94" t="s">
        <v>73</v>
      </c>
      <c r="BO94" t="s">
        <v>150</v>
      </c>
      <c r="BP94">
        <v>3</v>
      </c>
      <c r="BQ94" t="s">
        <v>83</v>
      </c>
      <c r="BR94">
        <v>2</v>
      </c>
      <c r="BS94" s="71">
        <f t="shared" si="84"/>
        <v>0</v>
      </c>
      <c r="BT94" s="80">
        <f t="shared" si="62"/>
        <v>0</v>
      </c>
      <c r="BU94" s="28">
        <f t="shared" si="85"/>
        <v>2</v>
      </c>
      <c r="BV94" s="14" t="str">
        <f t="shared" si="86"/>
        <v>Spanien</v>
      </c>
      <c r="BW94" s="80">
        <f t="shared" si="63"/>
        <v>0</v>
      </c>
      <c r="BX94" s="14" t="str">
        <f t="shared" si="87"/>
        <v>Portugal</v>
      </c>
      <c r="BY94" s="80">
        <f t="shared" si="88"/>
        <v>7</v>
      </c>
      <c r="BZ94" s="14" t="str">
        <f t="shared" si="89"/>
        <v>USA</v>
      </c>
      <c r="CA94" s="80">
        <f t="shared" si="90"/>
        <v>0</v>
      </c>
      <c r="CB94" s="14" t="str">
        <f t="shared" si="91"/>
        <v>Frankreich</v>
      </c>
      <c r="CC94" s="80">
        <f t="shared" si="92"/>
        <v>7</v>
      </c>
      <c r="CD94" s="14" t="str">
        <f t="shared" si="93"/>
        <v>Kroatien</v>
      </c>
      <c r="CE94" s="80">
        <f t="shared" si="94"/>
        <v>7</v>
      </c>
      <c r="CF94" s="14" t="str">
        <f t="shared" si="95"/>
        <v>Südkorea</v>
      </c>
      <c r="CG94" s="80">
        <f t="shared" si="96"/>
        <v>0</v>
      </c>
      <c r="CH94" s="14" t="str">
        <f t="shared" si="97"/>
        <v>England</v>
      </c>
      <c r="CI94" s="80">
        <f t="shared" si="98"/>
        <v>7</v>
      </c>
      <c r="CJ94" s="14" t="str">
        <f t="shared" si="99"/>
        <v>Dänemark</v>
      </c>
      <c r="CK94" s="80">
        <f t="shared" si="100"/>
        <v>0</v>
      </c>
      <c r="CL94" s="27">
        <f t="shared" si="110"/>
        <v>28</v>
      </c>
      <c r="CM94" t="s">
        <v>130</v>
      </c>
      <c r="CN94" t="s">
        <v>73</v>
      </c>
      <c r="CO94" t="s">
        <v>96</v>
      </c>
      <c r="CP94">
        <v>4</v>
      </c>
      <c r="CQ94" t="s">
        <v>83</v>
      </c>
      <c r="CR94">
        <v>2</v>
      </c>
      <c r="CS94" s="71">
        <f t="shared" si="64"/>
        <v>0</v>
      </c>
      <c r="CT94" s="80">
        <f t="shared" si="101"/>
        <v>0</v>
      </c>
      <c r="CU94" t="s">
        <v>137</v>
      </c>
      <c r="CV94" t="s">
        <v>73</v>
      </c>
      <c r="CW94" t="s">
        <v>94</v>
      </c>
      <c r="CX94">
        <v>4</v>
      </c>
      <c r="CY94" t="s">
        <v>83</v>
      </c>
      <c r="CZ94">
        <v>3</v>
      </c>
      <c r="DA94" s="71">
        <f t="shared" si="102"/>
        <v>0</v>
      </c>
      <c r="DB94" s="80">
        <f t="shared" si="103"/>
        <v>0</v>
      </c>
      <c r="DC94" t="s">
        <v>95</v>
      </c>
      <c r="DD94" t="s">
        <v>73</v>
      </c>
      <c r="DE94" t="s">
        <v>91</v>
      </c>
      <c r="DF94">
        <v>1</v>
      </c>
      <c r="DG94" t="s">
        <v>83</v>
      </c>
      <c r="DH94">
        <v>2</v>
      </c>
      <c r="DI94" s="71">
        <f t="shared" si="111"/>
        <v>0</v>
      </c>
      <c r="DJ94" s="80">
        <f t="shared" si="104"/>
        <v>0</v>
      </c>
      <c r="DK94" t="s">
        <v>85</v>
      </c>
      <c r="DL94" t="s">
        <v>73</v>
      </c>
      <c r="DM94" t="s">
        <v>129</v>
      </c>
      <c r="DN94">
        <v>4</v>
      </c>
      <c r="DO94" t="s">
        <v>83</v>
      </c>
      <c r="DP94">
        <v>3</v>
      </c>
      <c r="DQ94" s="71">
        <f t="shared" si="105"/>
        <v>1</v>
      </c>
      <c r="DR94" s="80">
        <f t="shared" si="106"/>
        <v>0</v>
      </c>
      <c r="DS94" s="27">
        <f t="shared" si="65"/>
        <v>0</v>
      </c>
      <c r="DT94" t="str">
        <f t="shared" si="66"/>
        <v>USA</v>
      </c>
      <c r="DU94">
        <f t="shared" si="107"/>
        <v>0</v>
      </c>
      <c r="DV94" t="str">
        <f t="shared" si="67"/>
        <v>Spanien</v>
      </c>
      <c r="DW94">
        <f t="shared" si="108"/>
        <v>0</v>
      </c>
      <c r="DX94" t="str">
        <f t="shared" si="68"/>
        <v>England</v>
      </c>
      <c r="DY94">
        <f t="shared" si="109"/>
        <v>0</v>
      </c>
      <c r="DZ94" t="str">
        <f t="shared" si="69"/>
        <v>Südkorea</v>
      </c>
      <c r="EA94">
        <f t="shared" si="70"/>
        <v>0</v>
      </c>
      <c r="EB94" s="27">
        <f t="shared" si="71"/>
        <v>0</v>
      </c>
      <c r="EC94" t="s">
        <v>137</v>
      </c>
      <c r="ED94" t="s">
        <v>73</v>
      </c>
      <c r="EE94" t="s">
        <v>130</v>
      </c>
      <c r="EF94">
        <v>3</v>
      </c>
      <c r="EG94" t="s">
        <v>83</v>
      </c>
      <c r="EH94">
        <v>0</v>
      </c>
      <c r="EK94" t="s">
        <v>85</v>
      </c>
      <c r="EL94" t="s">
        <v>73</v>
      </c>
      <c r="EM94" t="s">
        <v>91</v>
      </c>
      <c r="EN94">
        <v>1</v>
      </c>
      <c r="EO94" t="s">
        <v>83</v>
      </c>
      <c r="EP94">
        <v>3</v>
      </c>
      <c r="EU94" t="s">
        <v>130</v>
      </c>
      <c r="EV94" t="s">
        <v>73</v>
      </c>
      <c r="EW94" t="s">
        <v>85</v>
      </c>
      <c r="EX94">
        <v>1</v>
      </c>
      <c r="EY94" t="s">
        <v>83</v>
      </c>
      <c r="EZ94">
        <v>2</v>
      </c>
      <c r="FC94" t="s">
        <v>137</v>
      </c>
      <c r="FD94" t="s">
        <v>73</v>
      </c>
      <c r="FE94" t="s">
        <v>91</v>
      </c>
      <c r="FF94">
        <v>1</v>
      </c>
      <c r="FG94" t="s">
        <v>83</v>
      </c>
      <c r="FH94">
        <v>0</v>
      </c>
      <c r="FL94" t="s">
        <v>130</v>
      </c>
      <c r="FN94" t="s">
        <v>85</v>
      </c>
      <c r="FP94" t="s">
        <v>91</v>
      </c>
      <c r="FR94" t="s">
        <v>137</v>
      </c>
      <c r="FU94">
        <v>0</v>
      </c>
      <c r="FX94">
        <v>0</v>
      </c>
    </row>
    <row r="95" spans="1:180" x14ac:dyDescent="0.45">
      <c r="A95" s="1">
        <v>92</v>
      </c>
      <c r="B95" s="45">
        <f t="shared" si="57"/>
        <v>518</v>
      </c>
      <c r="C95" s="14" t="s">
        <v>324</v>
      </c>
      <c r="D95" t="s">
        <v>325</v>
      </c>
      <c r="E95" s="15" t="s">
        <v>279</v>
      </c>
      <c r="F95" s="28">
        <f>VOR!IH95</f>
        <v>150</v>
      </c>
      <c r="G95" s="27">
        <f t="shared" si="72"/>
        <v>37</v>
      </c>
      <c r="H95" s="49">
        <f t="shared" si="73"/>
        <v>187</v>
      </c>
      <c r="I95" s="14" t="s">
        <v>84</v>
      </c>
      <c r="J95" t="s">
        <v>73</v>
      </c>
      <c r="K95" t="s">
        <v>85</v>
      </c>
      <c r="L95">
        <v>4</v>
      </c>
      <c r="M95" t="s">
        <v>83</v>
      </c>
      <c r="N95">
        <v>3</v>
      </c>
      <c r="O95" s="77">
        <f t="shared" si="74"/>
        <v>1</v>
      </c>
      <c r="P95" s="80">
        <f t="shared" si="75"/>
        <v>2</v>
      </c>
      <c r="Q95" t="s">
        <v>86</v>
      </c>
      <c r="R95" t="s">
        <v>73</v>
      </c>
      <c r="S95" t="s">
        <v>129</v>
      </c>
      <c r="T95">
        <v>1</v>
      </c>
      <c r="U95" t="s">
        <v>83</v>
      </c>
      <c r="V95">
        <v>2</v>
      </c>
      <c r="W95" s="71">
        <f t="shared" si="76"/>
        <v>0</v>
      </c>
      <c r="X95" s="80">
        <f t="shared" si="77"/>
        <v>0</v>
      </c>
      <c r="Y95" s="14" t="s">
        <v>94</v>
      </c>
      <c r="Z95" t="s">
        <v>73</v>
      </c>
      <c r="AA95" t="s">
        <v>133</v>
      </c>
      <c r="AB95">
        <v>4</v>
      </c>
      <c r="AC95" t="s">
        <v>83</v>
      </c>
      <c r="AD95">
        <v>2</v>
      </c>
      <c r="AE95" s="71">
        <f t="shared" si="78"/>
        <v>1</v>
      </c>
      <c r="AF95" s="80">
        <f t="shared" si="58"/>
        <v>3</v>
      </c>
      <c r="AG95" s="14" t="s">
        <v>326</v>
      </c>
      <c r="AH95" t="s">
        <v>73</v>
      </c>
      <c r="AI95" t="s">
        <v>140</v>
      </c>
      <c r="AJ95">
        <v>5</v>
      </c>
      <c r="AK95" t="s">
        <v>83</v>
      </c>
      <c r="AL95">
        <v>1</v>
      </c>
      <c r="AM95" s="71">
        <f t="shared" si="79"/>
        <v>0</v>
      </c>
      <c r="AN95" s="80">
        <f t="shared" si="80"/>
        <v>0</v>
      </c>
      <c r="AO95" s="14" t="s">
        <v>130</v>
      </c>
      <c r="AP95" t="s">
        <v>73</v>
      </c>
      <c r="AQ95" t="s">
        <v>95</v>
      </c>
      <c r="AR95">
        <v>3</v>
      </c>
      <c r="AS95" t="s">
        <v>83</v>
      </c>
      <c r="AT95">
        <v>2</v>
      </c>
      <c r="AU95" s="71">
        <f t="shared" si="59"/>
        <v>2</v>
      </c>
      <c r="AV95" s="80">
        <f t="shared" si="81"/>
        <v>0</v>
      </c>
      <c r="AW95" s="14" t="s">
        <v>134</v>
      </c>
      <c r="AX95" t="s">
        <v>73</v>
      </c>
      <c r="AY95" t="s">
        <v>91</v>
      </c>
      <c r="AZ95">
        <v>4</v>
      </c>
      <c r="BA95" t="s">
        <v>83</v>
      </c>
      <c r="BB95">
        <v>2</v>
      </c>
      <c r="BC95" s="71">
        <f t="shared" si="82"/>
        <v>2</v>
      </c>
      <c r="BD95" s="80">
        <f t="shared" si="60"/>
        <v>0</v>
      </c>
      <c r="BE95" s="14" t="s">
        <v>131</v>
      </c>
      <c r="BF95" t="s">
        <v>73</v>
      </c>
      <c r="BG95" t="s">
        <v>88</v>
      </c>
      <c r="BH95">
        <v>1</v>
      </c>
      <c r="BI95" t="s">
        <v>83</v>
      </c>
      <c r="BJ95">
        <v>2</v>
      </c>
      <c r="BK95" s="71">
        <f t="shared" si="61"/>
        <v>0</v>
      </c>
      <c r="BL95" s="80">
        <f t="shared" si="83"/>
        <v>0</v>
      </c>
      <c r="BM95" s="14" t="s">
        <v>96</v>
      </c>
      <c r="BN95" t="s">
        <v>73</v>
      </c>
      <c r="BO95" t="s">
        <v>90</v>
      </c>
      <c r="BP95">
        <v>2</v>
      </c>
      <c r="BQ95" t="s">
        <v>83</v>
      </c>
      <c r="BR95">
        <v>3</v>
      </c>
      <c r="BS95" s="71">
        <f t="shared" si="84"/>
        <v>1</v>
      </c>
      <c r="BT95" s="80">
        <f t="shared" si="62"/>
        <v>0</v>
      </c>
      <c r="BU95" s="28">
        <f t="shared" si="85"/>
        <v>5</v>
      </c>
      <c r="BV95" s="14" t="str">
        <f t="shared" si="86"/>
        <v>Spanien</v>
      </c>
      <c r="BW95" s="80">
        <f t="shared" si="63"/>
        <v>0</v>
      </c>
      <c r="BX95" s="14" t="str">
        <f t="shared" si="87"/>
        <v>Schweiz</v>
      </c>
      <c r="BY95" s="80">
        <f t="shared" si="88"/>
        <v>0</v>
      </c>
      <c r="BZ95" s="14" t="str">
        <f t="shared" si="89"/>
        <v>Niederlande</v>
      </c>
      <c r="CA95" s="80">
        <f t="shared" si="90"/>
        <v>7</v>
      </c>
      <c r="CB95" s="14" t="str">
        <f t="shared" si="91"/>
        <v>Dänemark</v>
      </c>
      <c r="CC95" s="80">
        <f t="shared" si="92"/>
        <v>0</v>
      </c>
      <c r="CD95" s="14" t="str">
        <f t="shared" si="93"/>
        <v>Deutschland</v>
      </c>
      <c r="CE95" s="80">
        <f t="shared" si="94"/>
        <v>0</v>
      </c>
      <c r="CF95" s="14" t="str">
        <f t="shared" si="95"/>
        <v>Brasilien</v>
      </c>
      <c r="CG95" s="80">
        <f t="shared" si="96"/>
        <v>7</v>
      </c>
      <c r="CH95" s="14" t="str">
        <f t="shared" si="97"/>
        <v>wales</v>
      </c>
      <c r="CI95" s="80">
        <f t="shared" si="98"/>
        <v>0</v>
      </c>
      <c r="CJ95" s="14" t="str">
        <f t="shared" si="99"/>
        <v>Frankreich</v>
      </c>
      <c r="CK95" s="80">
        <f t="shared" si="100"/>
        <v>7</v>
      </c>
      <c r="CL95" s="27">
        <f t="shared" si="110"/>
        <v>21</v>
      </c>
      <c r="CM95" t="s">
        <v>130</v>
      </c>
      <c r="CN95" t="s">
        <v>73</v>
      </c>
      <c r="CO95" t="s">
        <v>134</v>
      </c>
      <c r="CP95">
        <v>2</v>
      </c>
      <c r="CQ95" t="s">
        <v>83</v>
      </c>
      <c r="CR95">
        <v>1</v>
      </c>
      <c r="CS95" s="71">
        <f t="shared" si="64"/>
        <v>0</v>
      </c>
      <c r="CT95" s="80">
        <f t="shared" si="101"/>
        <v>0</v>
      </c>
      <c r="CU95" t="s">
        <v>84</v>
      </c>
      <c r="CV95" t="s">
        <v>73</v>
      </c>
      <c r="CW95" t="s">
        <v>129</v>
      </c>
      <c r="CX95">
        <v>3</v>
      </c>
      <c r="CY95" t="s">
        <v>83</v>
      </c>
      <c r="CZ95">
        <v>2</v>
      </c>
      <c r="DA95" s="71">
        <f t="shared" si="102"/>
        <v>1</v>
      </c>
      <c r="DB95" s="80">
        <f t="shared" si="103"/>
        <v>0</v>
      </c>
      <c r="DC95" t="s">
        <v>88</v>
      </c>
      <c r="DD95" t="s">
        <v>73</v>
      </c>
      <c r="DE95" t="s">
        <v>90</v>
      </c>
      <c r="DF95">
        <v>3</v>
      </c>
      <c r="DG95" t="s">
        <v>83</v>
      </c>
      <c r="DH95">
        <v>1</v>
      </c>
      <c r="DI95" s="71">
        <f t="shared" si="111"/>
        <v>0</v>
      </c>
      <c r="DJ95" s="80">
        <f t="shared" si="104"/>
        <v>0</v>
      </c>
      <c r="DK95" t="s">
        <v>326</v>
      </c>
      <c r="DL95" t="s">
        <v>73</v>
      </c>
      <c r="DM95" t="s">
        <v>94</v>
      </c>
      <c r="DN95">
        <v>3</v>
      </c>
      <c r="DO95" t="s">
        <v>83</v>
      </c>
      <c r="DP95">
        <v>4</v>
      </c>
      <c r="DQ95" s="71">
        <f t="shared" si="105"/>
        <v>2</v>
      </c>
      <c r="DR95" s="80">
        <f t="shared" si="106"/>
        <v>3</v>
      </c>
      <c r="DS95" s="27">
        <f t="shared" si="65"/>
        <v>3</v>
      </c>
      <c r="DT95" t="str">
        <f t="shared" si="66"/>
        <v>Niederlande</v>
      </c>
      <c r="DU95">
        <f t="shared" si="107"/>
        <v>0</v>
      </c>
      <c r="DV95" t="str">
        <f t="shared" si="67"/>
        <v>Spanien</v>
      </c>
      <c r="DW95">
        <f t="shared" si="108"/>
        <v>0</v>
      </c>
      <c r="DX95" t="str">
        <f t="shared" si="68"/>
        <v>Frankreich</v>
      </c>
      <c r="DY95">
        <f t="shared" si="109"/>
        <v>8</v>
      </c>
      <c r="DZ95" t="str">
        <f t="shared" si="69"/>
        <v>Deutschland</v>
      </c>
      <c r="EA95">
        <f t="shared" si="70"/>
        <v>0</v>
      </c>
      <c r="EB95" s="27">
        <f t="shared" si="71"/>
        <v>8</v>
      </c>
      <c r="EC95" t="s">
        <v>84</v>
      </c>
      <c r="ED95" t="s">
        <v>73</v>
      </c>
      <c r="EE95" t="s">
        <v>130</v>
      </c>
      <c r="EF95">
        <v>3</v>
      </c>
      <c r="EG95" t="s">
        <v>83</v>
      </c>
      <c r="EH95">
        <v>2</v>
      </c>
      <c r="EK95" t="s">
        <v>94</v>
      </c>
      <c r="EL95" t="s">
        <v>73</v>
      </c>
      <c r="EM95" t="s">
        <v>88</v>
      </c>
      <c r="EN95">
        <v>2</v>
      </c>
      <c r="EO95" t="s">
        <v>83</v>
      </c>
      <c r="EP95">
        <v>3</v>
      </c>
      <c r="EU95" t="s">
        <v>130</v>
      </c>
      <c r="EV95" t="s">
        <v>73</v>
      </c>
      <c r="EW95" t="s">
        <v>94</v>
      </c>
      <c r="EX95">
        <v>2</v>
      </c>
      <c r="EY95" t="s">
        <v>83</v>
      </c>
      <c r="EZ95">
        <v>3</v>
      </c>
      <c r="FC95" t="s">
        <v>84</v>
      </c>
      <c r="FD95" t="s">
        <v>73</v>
      </c>
      <c r="FE95" t="s">
        <v>88</v>
      </c>
      <c r="FF95">
        <v>4</v>
      </c>
      <c r="FG95" t="s">
        <v>83</v>
      </c>
      <c r="FH95">
        <v>2</v>
      </c>
      <c r="FL95" t="s">
        <v>130</v>
      </c>
      <c r="FN95" t="s">
        <v>94</v>
      </c>
      <c r="FP95" t="s">
        <v>88</v>
      </c>
      <c r="FR95" t="s">
        <v>84</v>
      </c>
      <c r="FU95">
        <v>0</v>
      </c>
      <c r="FX95">
        <v>0</v>
      </c>
    </row>
    <row r="96" spans="1:180" x14ac:dyDescent="0.45">
      <c r="A96" s="1">
        <v>93</v>
      </c>
      <c r="B96" s="45">
        <f t="shared" si="57"/>
        <v>674</v>
      </c>
      <c r="C96" s="14" t="s">
        <v>327</v>
      </c>
      <c r="D96" t="s">
        <v>328</v>
      </c>
      <c r="E96" s="15" t="s">
        <v>279</v>
      </c>
      <c r="F96" s="28">
        <f>VOR!IH96</f>
        <v>123</v>
      </c>
      <c r="G96" s="27">
        <f t="shared" si="72"/>
        <v>30</v>
      </c>
      <c r="H96" s="49">
        <f t="shared" si="73"/>
        <v>153</v>
      </c>
      <c r="I96" s="14" t="s">
        <v>140</v>
      </c>
      <c r="J96" t="s">
        <v>73</v>
      </c>
      <c r="K96" t="s">
        <v>137</v>
      </c>
      <c r="L96">
        <v>4</v>
      </c>
      <c r="M96" t="s">
        <v>83</v>
      </c>
      <c r="N96">
        <v>3</v>
      </c>
      <c r="O96" s="77">
        <f t="shared" si="74"/>
        <v>0</v>
      </c>
      <c r="P96" s="80">
        <f t="shared" si="75"/>
        <v>0</v>
      </c>
      <c r="Q96" t="s">
        <v>93</v>
      </c>
      <c r="R96" t="s">
        <v>73</v>
      </c>
      <c r="S96" t="s">
        <v>94</v>
      </c>
      <c r="T96">
        <v>2</v>
      </c>
      <c r="U96" t="s">
        <v>83</v>
      </c>
      <c r="V96">
        <v>3</v>
      </c>
      <c r="W96" s="71">
        <f t="shared" si="76"/>
        <v>1</v>
      </c>
      <c r="X96" s="80">
        <f t="shared" si="77"/>
        <v>0</v>
      </c>
      <c r="Y96" s="14" t="s">
        <v>129</v>
      </c>
      <c r="Z96" t="s">
        <v>73</v>
      </c>
      <c r="AA96" t="s">
        <v>86</v>
      </c>
      <c r="AB96">
        <v>2</v>
      </c>
      <c r="AC96" t="s">
        <v>83</v>
      </c>
      <c r="AD96">
        <v>1</v>
      </c>
      <c r="AE96" s="71">
        <f t="shared" si="78"/>
        <v>2</v>
      </c>
      <c r="AF96" s="80">
        <f t="shared" si="58"/>
        <v>0</v>
      </c>
      <c r="AG96" s="14" t="s">
        <v>85</v>
      </c>
      <c r="AH96" t="s">
        <v>73</v>
      </c>
      <c r="AI96" t="s">
        <v>136</v>
      </c>
      <c r="AJ96">
        <v>4</v>
      </c>
      <c r="AK96" t="s">
        <v>83</v>
      </c>
      <c r="AL96">
        <v>3</v>
      </c>
      <c r="AM96" s="71">
        <f t="shared" si="79"/>
        <v>1</v>
      </c>
      <c r="AN96" s="80">
        <f t="shared" si="80"/>
        <v>2</v>
      </c>
      <c r="AO96" s="14" t="s">
        <v>130</v>
      </c>
      <c r="AP96" t="s">
        <v>73</v>
      </c>
      <c r="AQ96" t="s">
        <v>142</v>
      </c>
      <c r="AR96">
        <v>4</v>
      </c>
      <c r="AS96" t="s">
        <v>83</v>
      </c>
      <c r="AT96">
        <v>3</v>
      </c>
      <c r="AU96" s="71">
        <f t="shared" si="59"/>
        <v>0</v>
      </c>
      <c r="AV96" s="80">
        <f t="shared" si="81"/>
        <v>0</v>
      </c>
      <c r="AW96" s="14" t="s">
        <v>134</v>
      </c>
      <c r="AX96" t="s">
        <v>73</v>
      </c>
      <c r="AY96" t="s">
        <v>96</v>
      </c>
      <c r="AZ96">
        <v>2</v>
      </c>
      <c r="BA96" t="s">
        <v>83</v>
      </c>
      <c r="BB96">
        <v>3</v>
      </c>
      <c r="BC96" s="71">
        <f t="shared" si="82"/>
        <v>0</v>
      </c>
      <c r="BD96" s="80">
        <f t="shared" si="60"/>
        <v>0</v>
      </c>
      <c r="BE96" s="14" t="s">
        <v>95</v>
      </c>
      <c r="BF96" t="s">
        <v>73</v>
      </c>
      <c r="BG96" t="s">
        <v>88</v>
      </c>
      <c r="BH96">
        <v>5</v>
      </c>
      <c r="BI96" t="s">
        <v>83</v>
      </c>
      <c r="BJ96">
        <v>4</v>
      </c>
      <c r="BK96" s="71">
        <f t="shared" si="61"/>
        <v>0</v>
      </c>
      <c r="BL96" s="80">
        <f t="shared" si="83"/>
        <v>0</v>
      </c>
      <c r="BM96" s="14" t="s">
        <v>91</v>
      </c>
      <c r="BN96" t="s">
        <v>73</v>
      </c>
      <c r="BO96" t="s">
        <v>90</v>
      </c>
      <c r="BP96">
        <v>4</v>
      </c>
      <c r="BQ96" t="s">
        <v>83</v>
      </c>
      <c r="BR96">
        <v>3</v>
      </c>
      <c r="BS96" s="71">
        <f t="shared" si="84"/>
        <v>0</v>
      </c>
      <c r="BT96" s="80">
        <f t="shared" si="62"/>
        <v>0</v>
      </c>
      <c r="BU96" s="28">
        <f t="shared" si="85"/>
        <v>2</v>
      </c>
      <c r="BV96" s="14" t="str">
        <f t="shared" si="86"/>
        <v>Spanien</v>
      </c>
      <c r="BW96" s="80">
        <f t="shared" si="63"/>
        <v>0</v>
      </c>
      <c r="BX96" s="14" t="str">
        <f t="shared" si="87"/>
        <v>Portugal</v>
      </c>
      <c r="BY96" s="80">
        <f t="shared" si="88"/>
        <v>7</v>
      </c>
      <c r="BZ96" s="14" t="str">
        <f t="shared" si="89"/>
        <v>Katar</v>
      </c>
      <c r="CA96" s="80">
        <f t="shared" si="90"/>
        <v>0</v>
      </c>
      <c r="CB96" s="14" t="str">
        <f t="shared" si="91"/>
        <v>Frankreich</v>
      </c>
      <c r="CC96" s="80">
        <f t="shared" si="92"/>
        <v>7</v>
      </c>
      <c r="CD96" s="14" t="str">
        <f t="shared" si="93"/>
        <v>Kroatien</v>
      </c>
      <c r="CE96" s="80">
        <f t="shared" si="94"/>
        <v>7</v>
      </c>
      <c r="CF96" s="14" t="str">
        <f t="shared" si="95"/>
        <v>Südkorea</v>
      </c>
      <c r="CG96" s="80">
        <f t="shared" si="96"/>
        <v>0</v>
      </c>
      <c r="CH96" s="14" t="str">
        <f t="shared" si="97"/>
        <v>England</v>
      </c>
      <c r="CI96" s="80">
        <f t="shared" si="98"/>
        <v>7</v>
      </c>
      <c r="CJ96" s="14" t="str">
        <f t="shared" si="99"/>
        <v>Dänemark</v>
      </c>
      <c r="CK96" s="80">
        <f t="shared" si="100"/>
        <v>0</v>
      </c>
      <c r="CL96" s="27">
        <f t="shared" si="110"/>
        <v>28</v>
      </c>
      <c r="CM96" t="s">
        <v>130</v>
      </c>
      <c r="CN96" t="s">
        <v>73</v>
      </c>
      <c r="CO96" t="s">
        <v>96</v>
      </c>
      <c r="CP96">
        <v>5</v>
      </c>
      <c r="CQ96" t="s">
        <v>83</v>
      </c>
      <c r="CR96">
        <v>2</v>
      </c>
      <c r="CS96" s="71">
        <f t="shared" si="64"/>
        <v>0</v>
      </c>
      <c r="CT96" s="80">
        <f t="shared" si="101"/>
        <v>0</v>
      </c>
      <c r="CU96" t="s">
        <v>140</v>
      </c>
      <c r="CV96" t="s">
        <v>73</v>
      </c>
      <c r="CW96" t="s">
        <v>94</v>
      </c>
      <c r="CX96">
        <v>6</v>
      </c>
      <c r="CY96" t="s">
        <v>83</v>
      </c>
      <c r="CZ96">
        <v>5</v>
      </c>
      <c r="DA96" s="71">
        <f t="shared" si="102"/>
        <v>0</v>
      </c>
      <c r="DB96" s="80">
        <f t="shared" si="103"/>
        <v>0</v>
      </c>
      <c r="DC96" t="s">
        <v>95</v>
      </c>
      <c r="DD96" t="s">
        <v>73</v>
      </c>
      <c r="DE96" t="s">
        <v>91</v>
      </c>
      <c r="DF96">
        <v>0</v>
      </c>
      <c r="DG96" t="s">
        <v>83</v>
      </c>
      <c r="DH96">
        <v>5</v>
      </c>
      <c r="DI96" s="71">
        <f t="shared" si="111"/>
        <v>0</v>
      </c>
      <c r="DJ96" s="80">
        <f t="shared" si="104"/>
        <v>0</v>
      </c>
      <c r="DK96" t="s">
        <v>85</v>
      </c>
      <c r="DL96" t="s">
        <v>73</v>
      </c>
      <c r="DM96" t="s">
        <v>129</v>
      </c>
      <c r="DN96">
        <v>5</v>
      </c>
      <c r="DO96" t="s">
        <v>83</v>
      </c>
      <c r="DP96">
        <v>4</v>
      </c>
      <c r="DQ96" s="71">
        <f t="shared" si="105"/>
        <v>1</v>
      </c>
      <c r="DR96" s="80">
        <f t="shared" si="106"/>
        <v>0</v>
      </c>
      <c r="DS96" s="27">
        <f t="shared" si="65"/>
        <v>0</v>
      </c>
      <c r="DT96" t="str">
        <f t="shared" si="66"/>
        <v>Katar</v>
      </c>
      <c r="DU96">
        <f t="shared" si="107"/>
        <v>0</v>
      </c>
      <c r="DV96" t="str">
        <f t="shared" si="67"/>
        <v>Spanien</v>
      </c>
      <c r="DW96">
        <f t="shared" si="108"/>
        <v>0</v>
      </c>
      <c r="DX96" t="str">
        <f t="shared" si="68"/>
        <v>England</v>
      </c>
      <c r="DY96">
        <f t="shared" si="109"/>
        <v>0</v>
      </c>
      <c r="DZ96" t="str">
        <f t="shared" si="69"/>
        <v>Südkorea</v>
      </c>
      <c r="EA96">
        <f t="shared" si="70"/>
        <v>0</v>
      </c>
      <c r="EB96" s="27">
        <f t="shared" si="71"/>
        <v>0</v>
      </c>
      <c r="EC96" t="s">
        <v>140</v>
      </c>
      <c r="ED96" t="s">
        <v>73</v>
      </c>
      <c r="EE96" t="s">
        <v>130</v>
      </c>
      <c r="EF96">
        <v>1</v>
      </c>
      <c r="EG96" t="s">
        <v>83</v>
      </c>
      <c r="EH96">
        <v>0</v>
      </c>
      <c r="EK96" t="s">
        <v>85</v>
      </c>
      <c r="EL96" t="s">
        <v>73</v>
      </c>
      <c r="EM96" t="s">
        <v>91</v>
      </c>
      <c r="EN96">
        <v>0</v>
      </c>
      <c r="EO96" t="s">
        <v>83</v>
      </c>
      <c r="EP96">
        <v>5</v>
      </c>
      <c r="EU96" t="s">
        <v>130</v>
      </c>
      <c r="EV96" t="s">
        <v>73</v>
      </c>
      <c r="EW96" t="s">
        <v>85</v>
      </c>
      <c r="EX96">
        <v>6</v>
      </c>
      <c r="EY96" t="s">
        <v>83</v>
      </c>
      <c r="EZ96">
        <v>7</v>
      </c>
      <c r="FC96" t="s">
        <v>140</v>
      </c>
      <c r="FD96" t="s">
        <v>73</v>
      </c>
      <c r="FE96" t="s">
        <v>91</v>
      </c>
      <c r="FF96">
        <v>9</v>
      </c>
      <c r="FG96" t="s">
        <v>83</v>
      </c>
      <c r="FH96">
        <v>8</v>
      </c>
      <c r="FL96" t="s">
        <v>130</v>
      </c>
      <c r="FN96" t="s">
        <v>85</v>
      </c>
      <c r="FP96" t="s">
        <v>91</v>
      </c>
      <c r="FR96" t="s">
        <v>140</v>
      </c>
      <c r="FU96">
        <v>0</v>
      </c>
      <c r="FX96" t="s">
        <v>96</v>
      </c>
    </row>
    <row r="97" spans="1:180" x14ac:dyDescent="0.45">
      <c r="A97" s="1">
        <v>94</v>
      </c>
      <c r="B97" s="45">
        <f t="shared" si="57"/>
        <v>697</v>
      </c>
      <c r="C97" s="14" t="s">
        <v>329</v>
      </c>
      <c r="D97" t="s">
        <v>330</v>
      </c>
      <c r="E97" s="15" t="s">
        <v>279</v>
      </c>
      <c r="F97" s="28">
        <f>VOR!IH97</f>
        <v>123</v>
      </c>
      <c r="G97" s="27">
        <f t="shared" si="72"/>
        <v>21</v>
      </c>
      <c r="H97" s="49">
        <f t="shared" si="73"/>
        <v>144</v>
      </c>
      <c r="I97" s="14" t="s">
        <v>140</v>
      </c>
      <c r="J97" t="s">
        <v>73</v>
      </c>
      <c r="K97" t="s">
        <v>137</v>
      </c>
      <c r="L97">
        <v>4</v>
      </c>
      <c r="M97" t="s">
        <v>83</v>
      </c>
      <c r="N97">
        <v>3</v>
      </c>
      <c r="O97" s="77">
        <f t="shared" si="74"/>
        <v>0</v>
      </c>
      <c r="P97" s="80">
        <f t="shared" si="75"/>
        <v>0</v>
      </c>
      <c r="Q97" t="s">
        <v>93</v>
      </c>
      <c r="R97" t="s">
        <v>73</v>
      </c>
      <c r="S97" t="s">
        <v>94</v>
      </c>
      <c r="T97">
        <v>2</v>
      </c>
      <c r="U97" t="s">
        <v>83</v>
      </c>
      <c r="V97">
        <v>3</v>
      </c>
      <c r="W97" s="71">
        <f t="shared" si="76"/>
        <v>1</v>
      </c>
      <c r="X97" s="80">
        <f t="shared" si="77"/>
        <v>0</v>
      </c>
      <c r="Y97" s="14" t="s">
        <v>129</v>
      </c>
      <c r="Z97" t="s">
        <v>73</v>
      </c>
      <c r="AA97" t="s">
        <v>86</v>
      </c>
      <c r="AB97">
        <v>2</v>
      </c>
      <c r="AC97" t="s">
        <v>83</v>
      </c>
      <c r="AD97">
        <v>1</v>
      </c>
      <c r="AE97" s="71">
        <f t="shared" si="78"/>
        <v>2</v>
      </c>
      <c r="AF97" s="80">
        <f t="shared" si="58"/>
        <v>0</v>
      </c>
      <c r="AG97" s="14" t="s">
        <v>85</v>
      </c>
      <c r="AH97" t="s">
        <v>73</v>
      </c>
      <c r="AI97" t="s">
        <v>136</v>
      </c>
      <c r="AJ97">
        <v>4</v>
      </c>
      <c r="AK97" t="s">
        <v>83</v>
      </c>
      <c r="AL97">
        <v>5</v>
      </c>
      <c r="AM97" s="71">
        <f t="shared" si="79"/>
        <v>1</v>
      </c>
      <c r="AN97" s="80">
        <f t="shared" si="80"/>
        <v>0</v>
      </c>
      <c r="AO97" s="14" t="s">
        <v>130</v>
      </c>
      <c r="AP97" t="s">
        <v>73</v>
      </c>
      <c r="AQ97" t="s">
        <v>142</v>
      </c>
      <c r="AR97">
        <v>4</v>
      </c>
      <c r="AS97" t="s">
        <v>83</v>
      </c>
      <c r="AT97">
        <v>3</v>
      </c>
      <c r="AU97" s="71">
        <f t="shared" si="59"/>
        <v>0</v>
      </c>
      <c r="AV97" s="80">
        <f t="shared" si="81"/>
        <v>0</v>
      </c>
      <c r="AW97" s="14" t="s">
        <v>134</v>
      </c>
      <c r="AX97" t="s">
        <v>73</v>
      </c>
      <c r="AY97" t="s">
        <v>96</v>
      </c>
      <c r="AZ97">
        <v>2</v>
      </c>
      <c r="BA97" t="s">
        <v>83</v>
      </c>
      <c r="BB97">
        <v>3</v>
      </c>
      <c r="BC97" s="71">
        <f t="shared" si="82"/>
        <v>0</v>
      </c>
      <c r="BD97" s="80">
        <f t="shared" si="60"/>
        <v>0</v>
      </c>
      <c r="BE97" s="14" t="s">
        <v>95</v>
      </c>
      <c r="BF97" t="s">
        <v>73</v>
      </c>
      <c r="BG97" t="s">
        <v>88</v>
      </c>
      <c r="BH97">
        <v>5</v>
      </c>
      <c r="BI97" t="s">
        <v>83</v>
      </c>
      <c r="BJ97">
        <v>4</v>
      </c>
      <c r="BK97" s="71">
        <f t="shared" si="61"/>
        <v>0</v>
      </c>
      <c r="BL97" s="80">
        <f t="shared" si="83"/>
        <v>0</v>
      </c>
      <c r="BM97" s="14" t="s">
        <v>91</v>
      </c>
      <c r="BN97" t="s">
        <v>73</v>
      </c>
      <c r="BO97" t="s">
        <v>90</v>
      </c>
      <c r="BP97">
        <v>1</v>
      </c>
      <c r="BQ97" t="s">
        <v>83</v>
      </c>
      <c r="BR97">
        <v>0</v>
      </c>
      <c r="BS97" s="71">
        <f t="shared" si="84"/>
        <v>0</v>
      </c>
      <c r="BT97" s="80">
        <f t="shared" si="62"/>
        <v>0</v>
      </c>
      <c r="BU97" s="28">
        <f t="shared" si="85"/>
        <v>0</v>
      </c>
      <c r="BV97" s="14" t="str">
        <f t="shared" si="86"/>
        <v>Spanien</v>
      </c>
      <c r="BW97" s="80">
        <f t="shared" si="63"/>
        <v>0</v>
      </c>
      <c r="BX97" s="14" t="str">
        <f t="shared" si="87"/>
        <v>Portugal</v>
      </c>
      <c r="BY97" s="80">
        <f t="shared" si="88"/>
        <v>7</v>
      </c>
      <c r="BZ97" s="14" t="str">
        <f t="shared" si="89"/>
        <v>Katar</v>
      </c>
      <c r="CA97" s="80">
        <f t="shared" si="90"/>
        <v>0</v>
      </c>
      <c r="CB97" s="14" t="str">
        <f t="shared" si="91"/>
        <v>Frankreich</v>
      </c>
      <c r="CC97" s="80">
        <f t="shared" si="92"/>
        <v>7</v>
      </c>
      <c r="CD97" s="14" t="str">
        <f t="shared" si="93"/>
        <v>Kroatien</v>
      </c>
      <c r="CE97" s="80">
        <f t="shared" si="94"/>
        <v>7</v>
      </c>
      <c r="CF97" s="14" t="str">
        <f t="shared" si="95"/>
        <v>Südkorea</v>
      </c>
      <c r="CG97" s="80">
        <f t="shared" si="96"/>
        <v>0</v>
      </c>
      <c r="CH97" s="14" t="str">
        <f t="shared" si="97"/>
        <v>Ecuador</v>
      </c>
      <c r="CI97" s="80">
        <f t="shared" si="98"/>
        <v>0</v>
      </c>
      <c r="CJ97" s="14" t="str">
        <f t="shared" si="99"/>
        <v>Dänemark</v>
      </c>
      <c r="CK97" s="80">
        <f t="shared" si="100"/>
        <v>0</v>
      </c>
      <c r="CL97" s="27">
        <f t="shared" si="110"/>
        <v>21</v>
      </c>
      <c r="CM97" t="s">
        <v>130</v>
      </c>
      <c r="CN97" t="s">
        <v>73</v>
      </c>
      <c r="CO97" t="s">
        <v>96</v>
      </c>
      <c r="CP97">
        <v>5</v>
      </c>
      <c r="CQ97" t="s">
        <v>83</v>
      </c>
      <c r="CR97">
        <v>2</v>
      </c>
      <c r="CS97" s="71">
        <f t="shared" si="64"/>
        <v>0</v>
      </c>
      <c r="CT97" s="80">
        <f t="shared" si="101"/>
        <v>0</v>
      </c>
      <c r="CU97" t="s">
        <v>140</v>
      </c>
      <c r="CV97" t="s">
        <v>73</v>
      </c>
      <c r="CW97" t="s">
        <v>94</v>
      </c>
      <c r="CX97">
        <v>6</v>
      </c>
      <c r="CY97" t="s">
        <v>83</v>
      </c>
      <c r="CZ97">
        <v>5</v>
      </c>
      <c r="DA97" s="71">
        <f t="shared" si="102"/>
        <v>0</v>
      </c>
      <c r="DB97" s="80">
        <f t="shared" si="103"/>
        <v>0</v>
      </c>
      <c r="DC97" t="s">
        <v>95</v>
      </c>
      <c r="DD97" t="s">
        <v>73</v>
      </c>
      <c r="DE97" t="s">
        <v>91</v>
      </c>
      <c r="DF97">
        <v>0</v>
      </c>
      <c r="DG97" t="s">
        <v>83</v>
      </c>
      <c r="DH97">
        <v>3</v>
      </c>
      <c r="DI97" s="71">
        <f t="shared" si="111"/>
        <v>0</v>
      </c>
      <c r="DJ97" s="80">
        <f t="shared" si="104"/>
        <v>0</v>
      </c>
      <c r="DK97" t="s">
        <v>136</v>
      </c>
      <c r="DL97" t="s">
        <v>73</v>
      </c>
      <c r="DM97" t="s">
        <v>129</v>
      </c>
      <c r="DN97">
        <v>5</v>
      </c>
      <c r="DO97" t="s">
        <v>83</v>
      </c>
      <c r="DP97">
        <v>4</v>
      </c>
      <c r="DQ97" s="71">
        <f t="shared" si="105"/>
        <v>0</v>
      </c>
      <c r="DR97" s="80">
        <f t="shared" si="106"/>
        <v>0</v>
      </c>
      <c r="DS97" s="27">
        <f t="shared" si="65"/>
        <v>0</v>
      </c>
      <c r="DT97" t="str">
        <f t="shared" si="66"/>
        <v>Katar</v>
      </c>
      <c r="DU97">
        <f t="shared" si="107"/>
        <v>0</v>
      </c>
      <c r="DV97" t="str">
        <f t="shared" si="67"/>
        <v>Spanien</v>
      </c>
      <c r="DW97">
        <f t="shared" si="108"/>
        <v>0</v>
      </c>
      <c r="DX97" t="str">
        <f t="shared" si="68"/>
        <v>Ecuador</v>
      </c>
      <c r="DY97">
        <f t="shared" si="109"/>
        <v>0</v>
      </c>
      <c r="DZ97" t="str">
        <f t="shared" si="69"/>
        <v>Südkorea</v>
      </c>
      <c r="EA97">
        <f t="shared" si="70"/>
        <v>0</v>
      </c>
      <c r="EB97" s="27">
        <f t="shared" si="71"/>
        <v>0</v>
      </c>
      <c r="EC97" t="s">
        <v>140</v>
      </c>
      <c r="ED97" t="s">
        <v>73</v>
      </c>
      <c r="EE97" t="s">
        <v>130</v>
      </c>
      <c r="EF97">
        <v>2</v>
      </c>
      <c r="EG97" t="s">
        <v>83</v>
      </c>
      <c r="EH97">
        <v>4</v>
      </c>
      <c r="EK97" t="s">
        <v>136</v>
      </c>
      <c r="EL97" t="s">
        <v>73</v>
      </c>
      <c r="EM97" t="s">
        <v>91</v>
      </c>
      <c r="EN97">
        <v>4</v>
      </c>
      <c r="EO97" t="s">
        <v>83</v>
      </c>
      <c r="EP97">
        <v>5</v>
      </c>
      <c r="EU97" t="s">
        <v>140</v>
      </c>
      <c r="EV97" t="s">
        <v>73</v>
      </c>
      <c r="EW97" t="s">
        <v>136</v>
      </c>
      <c r="EX97">
        <v>2</v>
      </c>
      <c r="EY97" t="s">
        <v>83</v>
      </c>
      <c r="EZ97">
        <v>3</v>
      </c>
      <c r="FC97" t="s">
        <v>130</v>
      </c>
      <c r="FD97" t="s">
        <v>73</v>
      </c>
      <c r="FE97" t="s">
        <v>91</v>
      </c>
      <c r="FF97">
        <v>5</v>
      </c>
      <c r="FG97" t="s">
        <v>83</v>
      </c>
      <c r="FH97">
        <v>3</v>
      </c>
      <c r="FL97" t="s">
        <v>140</v>
      </c>
      <c r="FN97" t="s">
        <v>136</v>
      </c>
      <c r="FP97" t="s">
        <v>91</v>
      </c>
      <c r="FR97" t="s">
        <v>130</v>
      </c>
      <c r="FU97">
        <v>0</v>
      </c>
      <c r="FX97" t="s">
        <v>191</v>
      </c>
    </row>
    <row r="98" spans="1:180" x14ac:dyDescent="0.45">
      <c r="A98" s="1">
        <v>95</v>
      </c>
      <c r="B98" s="45">
        <f t="shared" si="57"/>
        <v>678</v>
      </c>
      <c r="C98" s="14" t="s">
        <v>331</v>
      </c>
      <c r="D98" t="s">
        <v>332</v>
      </c>
      <c r="E98" s="15" t="s">
        <v>279</v>
      </c>
      <c r="F98" s="28">
        <f>VOR!IH98</f>
        <v>121</v>
      </c>
      <c r="G98" s="27">
        <f t="shared" si="72"/>
        <v>31</v>
      </c>
      <c r="H98" s="49">
        <f t="shared" si="73"/>
        <v>152</v>
      </c>
      <c r="I98" s="14" t="s">
        <v>161</v>
      </c>
      <c r="J98" t="s">
        <v>73</v>
      </c>
      <c r="K98" t="s">
        <v>333</v>
      </c>
      <c r="L98">
        <v>3</v>
      </c>
      <c r="M98" t="s">
        <v>83</v>
      </c>
      <c r="N98">
        <v>2</v>
      </c>
      <c r="O98" s="77">
        <f t="shared" si="74"/>
        <v>1</v>
      </c>
      <c r="P98" s="80">
        <f t="shared" si="75"/>
        <v>2</v>
      </c>
      <c r="Q98" t="s">
        <v>169</v>
      </c>
      <c r="R98" t="s">
        <v>73</v>
      </c>
      <c r="S98" t="s">
        <v>334</v>
      </c>
      <c r="T98">
        <v>1</v>
      </c>
      <c r="U98" t="s">
        <v>83</v>
      </c>
      <c r="V98">
        <v>3</v>
      </c>
      <c r="W98" s="71">
        <f t="shared" si="76"/>
        <v>0</v>
      </c>
      <c r="X98" s="80">
        <f t="shared" si="77"/>
        <v>0</v>
      </c>
      <c r="Y98" s="14" t="s">
        <v>335</v>
      </c>
      <c r="Z98" t="s">
        <v>73</v>
      </c>
      <c r="AA98" t="s">
        <v>93</v>
      </c>
      <c r="AB98">
        <v>1</v>
      </c>
      <c r="AC98" t="s">
        <v>83</v>
      </c>
      <c r="AD98">
        <v>0</v>
      </c>
      <c r="AE98" s="71">
        <f t="shared" si="78"/>
        <v>0</v>
      </c>
      <c r="AF98" s="80">
        <f t="shared" si="58"/>
        <v>0</v>
      </c>
      <c r="AG98" s="14" t="s">
        <v>336</v>
      </c>
      <c r="AH98" t="s">
        <v>73</v>
      </c>
      <c r="AI98" t="s">
        <v>299</v>
      </c>
      <c r="AJ98">
        <v>4</v>
      </c>
      <c r="AK98" t="s">
        <v>83</v>
      </c>
      <c r="AL98">
        <v>2</v>
      </c>
      <c r="AM98" s="71">
        <f t="shared" si="79"/>
        <v>0</v>
      </c>
      <c r="AN98" s="80">
        <f t="shared" si="80"/>
        <v>0</v>
      </c>
      <c r="AO98" s="14" t="s">
        <v>337</v>
      </c>
      <c r="AP98" t="s">
        <v>73</v>
      </c>
      <c r="AQ98" t="s">
        <v>338</v>
      </c>
      <c r="AR98">
        <v>6</v>
      </c>
      <c r="AS98" t="s">
        <v>83</v>
      </c>
      <c r="AT98">
        <v>0</v>
      </c>
      <c r="AU98" s="71">
        <f t="shared" si="59"/>
        <v>0</v>
      </c>
      <c r="AV98" s="80">
        <f t="shared" si="81"/>
        <v>0</v>
      </c>
      <c r="AW98" s="14" t="s">
        <v>339</v>
      </c>
      <c r="AX98" t="s">
        <v>73</v>
      </c>
      <c r="AY98" t="s">
        <v>340</v>
      </c>
      <c r="AZ98">
        <v>4</v>
      </c>
      <c r="BA98" t="s">
        <v>83</v>
      </c>
      <c r="BB98">
        <v>3</v>
      </c>
      <c r="BC98" s="71">
        <f t="shared" si="82"/>
        <v>0</v>
      </c>
      <c r="BD98" s="80">
        <f t="shared" si="60"/>
        <v>0</v>
      </c>
      <c r="BE98" s="14" t="s">
        <v>302</v>
      </c>
      <c r="BF98" t="s">
        <v>73</v>
      </c>
      <c r="BG98" t="s">
        <v>341</v>
      </c>
      <c r="BH98">
        <v>2</v>
      </c>
      <c r="BI98" t="s">
        <v>83</v>
      </c>
      <c r="BJ98">
        <v>1</v>
      </c>
      <c r="BK98" s="71">
        <f t="shared" si="61"/>
        <v>0</v>
      </c>
      <c r="BL98" s="80">
        <f t="shared" si="83"/>
        <v>0</v>
      </c>
      <c r="BM98" s="14" t="s">
        <v>342</v>
      </c>
      <c r="BN98" t="s">
        <v>73</v>
      </c>
      <c r="BO98" t="s">
        <v>343</v>
      </c>
      <c r="BP98">
        <v>0</v>
      </c>
      <c r="BQ98" t="s">
        <v>83</v>
      </c>
      <c r="BR98">
        <v>1</v>
      </c>
      <c r="BS98" s="71">
        <f t="shared" si="84"/>
        <v>0</v>
      </c>
      <c r="BT98" s="80">
        <f t="shared" si="62"/>
        <v>0</v>
      </c>
      <c r="BU98" s="28">
        <f t="shared" si="85"/>
        <v>2</v>
      </c>
      <c r="BV98" s="14" t="str">
        <f t="shared" si="86"/>
        <v>deutschland</v>
      </c>
      <c r="BW98" s="80">
        <f t="shared" si="63"/>
        <v>0</v>
      </c>
      <c r="BX98" s="14" t="str">
        <f t="shared" si="87"/>
        <v>schweiz</v>
      </c>
      <c r="BY98" s="80">
        <f t="shared" si="88"/>
        <v>0</v>
      </c>
      <c r="BZ98" s="14" t="str">
        <f t="shared" si="89"/>
        <v>niederlande</v>
      </c>
      <c r="CA98" s="80">
        <f t="shared" si="90"/>
        <v>7</v>
      </c>
      <c r="CB98" s="14" t="str">
        <f t="shared" si="91"/>
        <v>frankreich</v>
      </c>
      <c r="CC98" s="80">
        <f t="shared" si="92"/>
        <v>7</v>
      </c>
      <c r="CD98" s="14" t="str">
        <f t="shared" si="93"/>
        <v>kroatien</v>
      </c>
      <c r="CE98" s="80">
        <f t="shared" si="94"/>
        <v>7</v>
      </c>
      <c r="CF98" s="14" t="str">
        <f t="shared" si="95"/>
        <v>serbien</v>
      </c>
      <c r="CG98" s="80">
        <f t="shared" si="96"/>
        <v>0</v>
      </c>
      <c r="CH98" s="14" t="str">
        <f t="shared" si="97"/>
        <v>usa</v>
      </c>
      <c r="CI98" s="80">
        <f t="shared" si="98"/>
        <v>0</v>
      </c>
      <c r="CJ98" s="14" t="str">
        <f t="shared" si="99"/>
        <v>dänemark</v>
      </c>
      <c r="CK98" s="80">
        <f t="shared" si="100"/>
        <v>0</v>
      </c>
      <c r="CL98" s="27">
        <f t="shared" si="110"/>
        <v>21</v>
      </c>
      <c r="CM98" t="s">
        <v>337</v>
      </c>
      <c r="CN98" t="s">
        <v>73</v>
      </c>
      <c r="CO98" t="s">
        <v>339</v>
      </c>
      <c r="CP98">
        <v>5</v>
      </c>
      <c r="CQ98" t="s">
        <v>83</v>
      </c>
      <c r="CR98">
        <v>3</v>
      </c>
      <c r="CS98" s="71">
        <f t="shared" si="64"/>
        <v>0</v>
      </c>
      <c r="CT98" s="80">
        <f t="shared" si="101"/>
        <v>0</v>
      </c>
      <c r="CU98" t="s">
        <v>161</v>
      </c>
      <c r="CV98" t="s">
        <v>73</v>
      </c>
      <c r="CW98" t="s">
        <v>334</v>
      </c>
      <c r="CX98">
        <v>2</v>
      </c>
      <c r="CY98" t="s">
        <v>83</v>
      </c>
      <c r="CZ98">
        <v>1</v>
      </c>
      <c r="DA98" s="71">
        <f t="shared" si="102"/>
        <v>1</v>
      </c>
      <c r="DB98" s="80">
        <f t="shared" si="103"/>
        <v>0</v>
      </c>
      <c r="DC98" t="s">
        <v>302</v>
      </c>
      <c r="DD98" t="s">
        <v>73</v>
      </c>
      <c r="DE98" t="s">
        <v>343</v>
      </c>
      <c r="DF98">
        <v>2</v>
      </c>
      <c r="DG98" t="s">
        <v>83</v>
      </c>
      <c r="DH98">
        <v>0</v>
      </c>
      <c r="DI98" s="71">
        <f t="shared" si="111"/>
        <v>0</v>
      </c>
      <c r="DJ98" s="80">
        <f t="shared" si="104"/>
        <v>0</v>
      </c>
      <c r="DK98" t="s">
        <v>336</v>
      </c>
      <c r="DL98" t="s">
        <v>73</v>
      </c>
      <c r="DM98" t="s">
        <v>335</v>
      </c>
      <c r="DN98">
        <v>3</v>
      </c>
      <c r="DO98" t="s">
        <v>83</v>
      </c>
      <c r="DP98">
        <v>2</v>
      </c>
      <c r="DQ98" s="71">
        <f t="shared" si="105"/>
        <v>0</v>
      </c>
      <c r="DR98" s="80">
        <f t="shared" si="106"/>
        <v>0</v>
      </c>
      <c r="DS98" s="27">
        <f t="shared" si="65"/>
        <v>0</v>
      </c>
      <c r="DT98" t="str">
        <f t="shared" si="66"/>
        <v>niederlande</v>
      </c>
      <c r="DU98">
        <f t="shared" si="107"/>
        <v>0</v>
      </c>
      <c r="DV98" t="str">
        <f t="shared" si="67"/>
        <v>deutschland</v>
      </c>
      <c r="DW98">
        <f t="shared" si="108"/>
        <v>0</v>
      </c>
      <c r="DX98" t="str">
        <f t="shared" si="68"/>
        <v>usa</v>
      </c>
      <c r="DY98">
        <f t="shared" si="109"/>
        <v>0</v>
      </c>
      <c r="DZ98" t="str">
        <f t="shared" si="69"/>
        <v>kroatien</v>
      </c>
      <c r="EA98">
        <f t="shared" si="70"/>
        <v>8</v>
      </c>
      <c r="EB98" s="27">
        <f t="shared" si="71"/>
        <v>8</v>
      </c>
      <c r="EC98" t="s">
        <v>161</v>
      </c>
      <c r="ED98" t="s">
        <v>73</v>
      </c>
      <c r="EE98" t="s">
        <v>337</v>
      </c>
      <c r="EF98">
        <v>2</v>
      </c>
      <c r="EG98" t="s">
        <v>83</v>
      </c>
      <c r="EH98">
        <v>4</v>
      </c>
      <c r="EK98" t="s">
        <v>336</v>
      </c>
      <c r="EL98" t="s">
        <v>73</v>
      </c>
      <c r="EM98" t="s">
        <v>302</v>
      </c>
      <c r="EN98">
        <v>2</v>
      </c>
      <c r="EO98" t="s">
        <v>83</v>
      </c>
      <c r="EP98">
        <v>3</v>
      </c>
      <c r="EU98" t="s">
        <v>161</v>
      </c>
      <c r="EV98" t="s">
        <v>73</v>
      </c>
      <c r="EW98" t="s">
        <v>336</v>
      </c>
      <c r="EX98">
        <v>2</v>
      </c>
      <c r="EY98" t="s">
        <v>83</v>
      </c>
      <c r="EZ98">
        <v>3</v>
      </c>
      <c r="FC98" t="s">
        <v>337</v>
      </c>
      <c r="FD98" t="s">
        <v>73</v>
      </c>
      <c r="FE98" t="s">
        <v>302</v>
      </c>
      <c r="FF98">
        <v>8</v>
      </c>
      <c r="FG98" t="s">
        <v>83</v>
      </c>
      <c r="FH98">
        <v>3</v>
      </c>
      <c r="FL98" t="s">
        <v>161</v>
      </c>
      <c r="FN98" t="s">
        <v>336</v>
      </c>
      <c r="FP98" t="s">
        <v>302</v>
      </c>
      <c r="FR98" t="s">
        <v>337</v>
      </c>
      <c r="FU98">
        <v>0</v>
      </c>
      <c r="FX98">
        <v>0</v>
      </c>
    </row>
    <row r="99" spans="1:180" x14ac:dyDescent="0.45">
      <c r="A99" s="1">
        <v>96</v>
      </c>
      <c r="B99" s="45">
        <f t="shared" si="57"/>
        <v>591</v>
      </c>
      <c r="C99" s="14" t="s">
        <v>344</v>
      </c>
      <c r="D99" t="s">
        <v>345</v>
      </c>
      <c r="E99" s="15" t="s">
        <v>279</v>
      </c>
      <c r="F99" s="28">
        <f>VOR!IH99</f>
        <v>127</v>
      </c>
      <c r="G99" s="27">
        <f t="shared" si="72"/>
        <v>47</v>
      </c>
      <c r="H99" s="49">
        <f t="shared" si="73"/>
        <v>174</v>
      </c>
      <c r="I99" s="14" t="s">
        <v>140</v>
      </c>
      <c r="J99" t="s">
        <v>73</v>
      </c>
      <c r="K99" t="s">
        <v>85</v>
      </c>
      <c r="L99">
        <v>1</v>
      </c>
      <c r="M99" t="s">
        <v>83</v>
      </c>
      <c r="N99">
        <v>3</v>
      </c>
      <c r="O99" s="77">
        <f t="shared" si="74"/>
        <v>0</v>
      </c>
      <c r="P99" s="80">
        <f t="shared" si="75"/>
        <v>0</v>
      </c>
      <c r="Q99" t="s">
        <v>169</v>
      </c>
      <c r="R99" t="s">
        <v>73</v>
      </c>
      <c r="S99" t="s">
        <v>129</v>
      </c>
      <c r="T99">
        <v>8</v>
      </c>
      <c r="U99" t="s">
        <v>83</v>
      </c>
      <c r="V99">
        <v>0</v>
      </c>
      <c r="W99" s="71">
        <f t="shared" si="76"/>
        <v>0</v>
      </c>
      <c r="X99" s="80">
        <f t="shared" si="77"/>
        <v>0</v>
      </c>
      <c r="Y99" s="14" t="s">
        <v>94</v>
      </c>
      <c r="Z99" t="s">
        <v>73</v>
      </c>
      <c r="AA99" t="s">
        <v>93</v>
      </c>
      <c r="AB99">
        <v>3</v>
      </c>
      <c r="AC99" t="s">
        <v>83</v>
      </c>
      <c r="AD99">
        <v>1</v>
      </c>
      <c r="AE99" s="71">
        <f t="shared" si="78"/>
        <v>1</v>
      </c>
      <c r="AF99" s="80">
        <f t="shared" si="58"/>
        <v>4</v>
      </c>
      <c r="AG99" s="14" t="s">
        <v>92</v>
      </c>
      <c r="AH99" t="s">
        <v>73</v>
      </c>
      <c r="AI99" t="s">
        <v>84</v>
      </c>
      <c r="AJ99">
        <v>1</v>
      </c>
      <c r="AK99" t="s">
        <v>83</v>
      </c>
      <c r="AL99">
        <v>3</v>
      </c>
      <c r="AM99" s="71">
        <f t="shared" si="79"/>
        <v>0</v>
      </c>
      <c r="AN99" s="80">
        <f t="shared" si="80"/>
        <v>0</v>
      </c>
      <c r="AO99" s="14" t="s">
        <v>88</v>
      </c>
      <c r="AP99" t="s">
        <v>73</v>
      </c>
      <c r="AQ99" t="s">
        <v>89</v>
      </c>
      <c r="AR99">
        <v>8</v>
      </c>
      <c r="AS99" t="s">
        <v>83</v>
      </c>
      <c r="AT99">
        <v>9</v>
      </c>
      <c r="AU99" s="71">
        <f t="shared" si="59"/>
        <v>0</v>
      </c>
      <c r="AV99" s="80">
        <f t="shared" si="81"/>
        <v>0</v>
      </c>
      <c r="AW99" s="14" t="s">
        <v>134</v>
      </c>
      <c r="AX99" t="s">
        <v>73</v>
      </c>
      <c r="AY99" t="s">
        <v>135</v>
      </c>
      <c r="AZ99">
        <v>2</v>
      </c>
      <c r="BA99" t="s">
        <v>83</v>
      </c>
      <c r="BB99">
        <v>0</v>
      </c>
      <c r="BC99" s="71">
        <f t="shared" si="82"/>
        <v>0</v>
      </c>
      <c r="BD99" s="80">
        <f t="shared" si="60"/>
        <v>0</v>
      </c>
      <c r="BE99" s="14" t="s">
        <v>131</v>
      </c>
      <c r="BF99" t="s">
        <v>73</v>
      </c>
      <c r="BG99" t="s">
        <v>130</v>
      </c>
      <c r="BH99">
        <v>2</v>
      </c>
      <c r="BI99" t="s">
        <v>83</v>
      </c>
      <c r="BJ99">
        <v>3</v>
      </c>
      <c r="BK99" s="71">
        <f t="shared" si="61"/>
        <v>2</v>
      </c>
      <c r="BL99" s="80">
        <f t="shared" si="83"/>
        <v>0</v>
      </c>
      <c r="BM99" s="14" t="s">
        <v>96</v>
      </c>
      <c r="BN99" t="s">
        <v>73</v>
      </c>
      <c r="BO99" t="s">
        <v>90</v>
      </c>
      <c r="BP99">
        <v>1</v>
      </c>
      <c r="BQ99" t="s">
        <v>83</v>
      </c>
      <c r="BR99">
        <v>3</v>
      </c>
      <c r="BS99" s="71">
        <f t="shared" si="84"/>
        <v>1</v>
      </c>
      <c r="BT99" s="80">
        <f t="shared" si="62"/>
        <v>0</v>
      </c>
      <c r="BU99" s="28">
        <f t="shared" si="85"/>
        <v>4</v>
      </c>
      <c r="BV99" s="14" t="str">
        <f t="shared" si="86"/>
        <v>Marokko</v>
      </c>
      <c r="BW99" s="80">
        <f t="shared" si="63"/>
        <v>7</v>
      </c>
      <c r="BX99" s="14" t="str">
        <f t="shared" si="87"/>
        <v>Schweiz</v>
      </c>
      <c r="BY99" s="80">
        <f t="shared" si="88"/>
        <v>0</v>
      </c>
      <c r="BZ99" s="14" t="str">
        <f t="shared" si="89"/>
        <v>England</v>
      </c>
      <c r="CA99" s="80">
        <f t="shared" si="90"/>
        <v>7</v>
      </c>
      <c r="CB99" s="14" t="str">
        <f t="shared" si="91"/>
        <v>Saudi-Arabien</v>
      </c>
      <c r="CC99" s="80">
        <f t="shared" si="92"/>
        <v>0</v>
      </c>
      <c r="CD99" s="14" t="str">
        <f t="shared" si="93"/>
        <v>Spanien</v>
      </c>
      <c r="CE99" s="80">
        <f t="shared" si="94"/>
        <v>0</v>
      </c>
      <c r="CF99" s="14" t="str">
        <f t="shared" si="95"/>
        <v>Brasilien</v>
      </c>
      <c r="CG99" s="80">
        <f t="shared" si="96"/>
        <v>7</v>
      </c>
      <c r="CH99" s="14" t="str">
        <f t="shared" si="97"/>
        <v>Niederlande</v>
      </c>
      <c r="CI99" s="80">
        <f t="shared" si="98"/>
        <v>7</v>
      </c>
      <c r="CJ99" s="14" t="str">
        <f t="shared" si="99"/>
        <v>Frankreich</v>
      </c>
      <c r="CK99" s="80">
        <f t="shared" si="100"/>
        <v>7</v>
      </c>
      <c r="CL99" s="27">
        <f t="shared" si="110"/>
        <v>35</v>
      </c>
      <c r="CM99" t="s">
        <v>89</v>
      </c>
      <c r="CN99" t="s">
        <v>73</v>
      </c>
      <c r="CO99" t="s">
        <v>134</v>
      </c>
      <c r="CP99">
        <v>3</v>
      </c>
      <c r="CQ99" t="s">
        <v>83</v>
      </c>
      <c r="CR99">
        <v>1</v>
      </c>
      <c r="CS99" s="71">
        <f t="shared" si="64"/>
        <v>0</v>
      </c>
      <c r="CT99" s="80">
        <f t="shared" si="101"/>
        <v>0</v>
      </c>
      <c r="CU99" t="s">
        <v>85</v>
      </c>
      <c r="CV99" t="s">
        <v>73</v>
      </c>
      <c r="CW99" t="s">
        <v>169</v>
      </c>
      <c r="CX99">
        <v>3</v>
      </c>
      <c r="CY99" t="s">
        <v>83</v>
      </c>
      <c r="CZ99">
        <v>1</v>
      </c>
      <c r="DA99" s="71">
        <f t="shared" si="102"/>
        <v>0</v>
      </c>
      <c r="DB99" s="80">
        <f t="shared" si="103"/>
        <v>0</v>
      </c>
      <c r="DC99" t="s">
        <v>130</v>
      </c>
      <c r="DD99" t="s">
        <v>73</v>
      </c>
      <c r="DE99" t="s">
        <v>90</v>
      </c>
      <c r="DF99">
        <v>2</v>
      </c>
      <c r="DG99" t="s">
        <v>83</v>
      </c>
      <c r="DH99">
        <v>0</v>
      </c>
      <c r="DI99" s="71">
        <f t="shared" si="111"/>
        <v>0</v>
      </c>
      <c r="DJ99" s="80">
        <f t="shared" si="104"/>
        <v>0</v>
      </c>
      <c r="DK99" t="s">
        <v>84</v>
      </c>
      <c r="DL99" t="s">
        <v>73</v>
      </c>
      <c r="DM99" t="s">
        <v>94</v>
      </c>
      <c r="DN99">
        <v>3</v>
      </c>
      <c r="DO99" t="s">
        <v>83</v>
      </c>
      <c r="DP99">
        <v>2</v>
      </c>
      <c r="DQ99" s="71">
        <f t="shared" si="105"/>
        <v>2</v>
      </c>
      <c r="DR99" s="80">
        <f t="shared" si="106"/>
        <v>0</v>
      </c>
      <c r="DS99" s="27">
        <f t="shared" si="65"/>
        <v>0</v>
      </c>
      <c r="DT99" t="str">
        <f t="shared" si="66"/>
        <v>England</v>
      </c>
      <c r="DU99">
        <f t="shared" si="107"/>
        <v>0</v>
      </c>
      <c r="DV99" t="str">
        <f t="shared" si="67"/>
        <v>Marokko</v>
      </c>
      <c r="DW99">
        <f t="shared" si="108"/>
        <v>8</v>
      </c>
      <c r="DX99" t="str">
        <f t="shared" si="68"/>
        <v>Niederlande</v>
      </c>
      <c r="DY99">
        <f t="shared" si="109"/>
        <v>0</v>
      </c>
      <c r="DZ99" t="str">
        <f t="shared" si="69"/>
        <v>Spanien</v>
      </c>
      <c r="EA99">
        <f t="shared" si="70"/>
        <v>0</v>
      </c>
      <c r="EB99" s="27">
        <f t="shared" si="71"/>
        <v>8</v>
      </c>
      <c r="EC99" t="s">
        <v>85</v>
      </c>
      <c r="ED99" t="s">
        <v>73</v>
      </c>
      <c r="EE99" t="s">
        <v>89</v>
      </c>
      <c r="EF99">
        <v>2</v>
      </c>
      <c r="EG99" t="s">
        <v>83</v>
      </c>
      <c r="EH99">
        <v>0</v>
      </c>
      <c r="EK99" t="s">
        <v>84</v>
      </c>
      <c r="EL99" t="s">
        <v>73</v>
      </c>
      <c r="EM99" t="s">
        <v>130</v>
      </c>
      <c r="EN99">
        <v>3</v>
      </c>
      <c r="EO99" t="s">
        <v>83</v>
      </c>
      <c r="EP99">
        <v>2</v>
      </c>
      <c r="EU99" t="s">
        <v>89</v>
      </c>
      <c r="EV99" t="s">
        <v>73</v>
      </c>
      <c r="EW99" t="s">
        <v>130</v>
      </c>
      <c r="EX99">
        <v>2</v>
      </c>
      <c r="EY99" t="s">
        <v>83</v>
      </c>
      <c r="EZ99">
        <v>1</v>
      </c>
      <c r="FC99" t="s">
        <v>85</v>
      </c>
      <c r="FD99" t="s">
        <v>73</v>
      </c>
      <c r="FE99" t="s">
        <v>84</v>
      </c>
      <c r="FF99">
        <v>2</v>
      </c>
      <c r="FG99" t="s">
        <v>83</v>
      </c>
      <c r="FH99">
        <v>1</v>
      </c>
      <c r="FL99" t="s">
        <v>130</v>
      </c>
      <c r="FN99" t="s">
        <v>89</v>
      </c>
      <c r="FP99" t="s">
        <v>84</v>
      </c>
      <c r="FR99" t="s">
        <v>85</v>
      </c>
      <c r="FU99">
        <v>0</v>
      </c>
      <c r="FX99">
        <v>0</v>
      </c>
    </row>
    <row r="100" spans="1:180" x14ac:dyDescent="0.45">
      <c r="A100" s="1">
        <v>97</v>
      </c>
      <c r="B100" s="45">
        <f t="shared" si="57"/>
        <v>463</v>
      </c>
      <c r="C100" s="14" t="s">
        <v>346</v>
      </c>
      <c r="D100" t="s">
        <v>347</v>
      </c>
      <c r="E100" s="15" t="s">
        <v>279</v>
      </c>
      <c r="F100" s="28">
        <f>VOR!IH100</f>
        <v>154</v>
      </c>
      <c r="G100" s="27">
        <f t="shared" si="72"/>
        <v>43</v>
      </c>
      <c r="H100" s="49">
        <f t="shared" si="73"/>
        <v>197</v>
      </c>
      <c r="I100" s="14" t="s">
        <v>84</v>
      </c>
      <c r="J100" t="s">
        <v>73</v>
      </c>
      <c r="K100" t="s">
        <v>92</v>
      </c>
      <c r="L100">
        <v>1</v>
      </c>
      <c r="M100" t="s">
        <v>83</v>
      </c>
      <c r="N100">
        <v>2</v>
      </c>
      <c r="O100" s="77">
        <f t="shared" si="74"/>
        <v>1</v>
      </c>
      <c r="P100" s="80">
        <f t="shared" si="75"/>
        <v>0</v>
      </c>
      <c r="Q100" t="s">
        <v>93</v>
      </c>
      <c r="R100" t="s">
        <v>73</v>
      </c>
      <c r="S100" t="s">
        <v>94</v>
      </c>
      <c r="T100">
        <v>3</v>
      </c>
      <c r="U100" t="s">
        <v>83</v>
      </c>
      <c r="V100">
        <v>2</v>
      </c>
      <c r="W100" s="71">
        <f t="shared" si="76"/>
        <v>1</v>
      </c>
      <c r="X100" s="80">
        <f t="shared" si="77"/>
        <v>3</v>
      </c>
      <c r="Y100" s="14" t="s">
        <v>129</v>
      </c>
      <c r="Z100" t="s">
        <v>73</v>
      </c>
      <c r="AA100" t="s">
        <v>133</v>
      </c>
      <c r="AB100">
        <v>2</v>
      </c>
      <c r="AC100" t="s">
        <v>83</v>
      </c>
      <c r="AD100">
        <v>1</v>
      </c>
      <c r="AE100" s="71">
        <f t="shared" si="78"/>
        <v>0</v>
      </c>
      <c r="AF100" s="80">
        <f t="shared" si="58"/>
        <v>0</v>
      </c>
      <c r="AG100" s="14" t="s">
        <v>85</v>
      </c>
      <c r="AH100" t="s">
        <v>73</v>
      </c>
      <c r="AI100" t="s">
        <v>136</v>
      </c>
      <c r="AJ100">
        <v>3</v>
      </c>
      <c r="AK100" t="s">
        <v>83</v>
      </c>
      <c r="AL100">
        <v>0</v>
      </c>
      <c r="AM100" s="71">
        <f t="shared" si="79"/>
        <v>1</v>
      </c>
      <c r="AN100" s="80">
        <f t="shared" si="80"/>
        <v>4</v>
      </c>
      <c r="AO100" s="14" t="s">
        <v>130</v>
      </c>
      <c r="AP100" t="s">
        <v>73</v>
      </c>
      <c r="AQ100" t="s">
        <v>142</v>
      </c>
      <c r="AR100">
        <v>2</v>
      </c>
      <c r="AS100" t="s">
        <v>83</v>
      </c>
      <c r="AT100">
        <v>1</v>
      </c>
      <c r="AU100" s="71">
        <f t="shared" si="59"/>
        <v>0</v>
      </c>
      <c r="AV100" s="80">
        <f t="shared" si="81"/>
        <v>0</v>
      </c>
      <c r="AW100" s="14" t="s">
        <v>90</v>
      </c>
      <c r="AX100" t="s">
        <v>73</v>
      </c>
      <c r="AY100" t="s">
        <v>91</v>
      </c>
      <c r="AZ100">
        <v>2</v>
      </c>
      <c r="BA100" t="s">
        <v>83</v>
      </c>
      <c r="BB100">
        <v>1</v>
      </c>
      <c r="BC100" s="71">
        <f t="shared" si="82"/>
        <v>3</v>
      </c>
      <c r="BD100" s="80">
        <f t="shared" si="60"/>
        <v>4</v>
      </c>
      <c r="BE100" s="14" t="s">
        <v>131</v>
      </c>
      <c r="BF100" t="s">
        <v>73</v>
      </c>
      <c r="BG100" t="s">
        <v>165</v>
      </c>
      <c r="BH100">
        <v>1</v>
      </c>
      <c r="BI100" t="s">
        <v>83</v>
      </c>
      <c r="BJ100">
        <v>2</v>
      </c>
      <c r="BK100" s="71">
        <f t="shared" si="61"/>
        <v>0</v>
      </c>
      <c r="BL100" s="80">
        <f t="shared" si="83"/>
        <v>0</v>
      </c>
      <c r="BM100" s="14" t="s">
        <v>96</v>
      </c>
      <c r="BN100" t="s">
        <v>73</v>
      </c>
      <c r="BO100" t="s">
        <v>134</v>
      </c>
      <c r="BP100">
        <v>2</v>
      </c>
      <c r="BQ100" t="s">
        <v>83</v>
      </c>
      <c r="BR100">
        <v>1</v>
      </c>
      <c r="BS100" s="71">
        <f t="shared" si="84"/>
        <v>3</v>
      </c>
      <c r="BT100" s="80">
        <f t="shared" si="62"/>
        <v>4</v>
      </c>
      <c r="BU100" s="28">
        <f t="shared" si="85"/>
        <v>15</v>
      </c>
      <c r="BV100" s="14" t="str">
        <f t="shared" si="86"/>
        <v>Spanien</v>
      </c>
      <c r="BW100" s="80">
        <f t="shared" si="63"/>
        <v>0</v>
      </c>
      <c r="BX100" s="14" t="str">
        <f t="shared" si="87"/>
        <v>Brasilien</v>
      </c>
      <c r="BY100" s="80">
        <f t="shared" si="88"/>
        <v>7</v>
      </c>
      <c r="BZ100" s="14" t="str">
        <f t="shared" si="89"/>
        <v>Wales</v>
      </c>
      <c r="CA100" s="80">
        <f t="shared" si="90"/>
        <v>0</v>
      </c>
      <c r="CB100" s="14" t="str">
        <f t="shared" si="91"/>
        <v>Argentinien</v>
      </c>
      <c r="CC100" s="80">
        <f t="shared" si="92"/>
        <v>7</v>
      </c>
      <c r="CD100" s="14" t="str">
        <f t="shared" si="93"/>
        <v>Japan</v>
      </c>
      <c r="CE100" s="80">
        <f t="shared" si="94"/>
        <v>0</v>
      </c>
      <c r="CF100" s="14" t="str">
        <f t="shared" si="95"/>
        <v>Portugal</v>
      </c>
      <c r="CG100" s="80">
        <f t="shared" si="96"/>
        <v>7</v>
      </c>
      <c r="CH100" s="14" t="str">
        <f t="shared" si="97"/>
        <v>England</v>
      </c>
      <c r="CI100" s="80">
        <f t="shared" si="98"/>
        <v>7</v>
      </c>
      <c r="CJ100" s="14" t="str">
        <f t="shared" si="99"/>
        <v>Dänemark</v>
      </c>
      <c r="CK100" s="80">
        <f t="shared" si="100"/>
        <v>0</v>
      </c>
      <c r="CL100" s="27">
        <f t="shared" si="110"/>
        <v>28</v>
      </c>
      <c r="CM100" t="s">
        <v>130</v>
      </c>
      <c r="CN100" t="s">
        <v>73</v>
      </c>
      <c r="CO100" t="s">
        <v>90</v>
      </c>
      <c r="CP100">
        <v>2</v>
      </c>
      <c r="CQ100" t="s">
        <v>83</v>
      </c>
      <c r="CR100">
        <v>1</v>
      </c>
      <c r="CS100" s="71">
        <f t="shared" si="64"/>
        <v>2</v>
      </c>
      <c r="CT100" s="80">
        <f t="shared" si="101"/>
        <v>0</v>
      </c>
      <c r="CU100" t="s">
        <v>92</v>
      </c>
      <c r="CV100" t="s">
        <v>73</v>
      </c>
      <c r="CW100" t="s">
        <v>93</v>
      </c>
      <c r="CX100">
        <v>2</v>
      </c>
      <c r="CY100" t="s">
        <v>83</v>
      </c>
      <c r="CZ100">
        <v>1</v>
      </c>
      <c r="DA100" s="71">
        <f t="shared" si="102"/>
        <v>2</v>
      </c>
      <c r="DB100" s="80">
        <f t="shared" si="103"/>
        <v>0</v>
      </c>
      <c r="DC100" t="s">
        <v>165</v>
      </c>
      <c r="DD100" t="s">
        <v>73</v>
      </c>
      <c r="DE100" t="s">
        <v>96</v>
      </c>
      <c r="DF100">
        <v>1</v>
      </c>
      <c r="DG100" t="s">
        <v>83</v>
      </c>
      <c r="DH100">
        <v>2</v>
      </c>
      <c r="DI100" s="71">
        <f t="shared" si="111"/>
        <v>0</v>
      </c>
      <c r="DJ100" s="80">
        <f t="shared" si="104"/>
        <v>0</v>
      </c>
      <c r="DK100" t="s">
        <v>85</v>
      </c>
      <c r="DL100" t="s">
        <v>73</v>
      </c>
      <c r="DM100" t="s">
        <v>129</v>
      </c>
      <c r="DN100">
        <v>3</v>
      </c>
      <c r="DO100" t="s">
        <v>83</v>
      </c>
      <c r="DP100">
        <v>2</v>
      </c>
      <c r="DQ100" s="71">
        <f t="shared" si="105"/>
        <v>1</v>
      </c>
      <c r="DR100" s="80">
        <f t="shared" si="106"/>
        <v>0</v>
      </c>
      <c r="DS100" s="27">
        <f t="shared" si="65"/>
        <v>0</v>
      </c>
      <c r="DT100" t="str">
        <f t="shared" si="66"/>
        <v>Wales</v>
      </c>
      <c r="DU100">
        <f t="shared" si="107"/>
        <v>0</v>
      </c>
      <c r="DV100" t="str">
        <f t="shared" si="67"/>
        <v>Spanien</v>
      </c>
      <c r="DW100">
        <f t="shared" si="108"/>
        <v>0</v>
      </c>
      <c r="DX100" t="str">
        <f t="shared" si="68"/>
        <v>England</v>
      </c>
      <c r="DY100">
        <f t="shared" si="109"/>
        <v>0</v>
      </c>
      <c r="DZ100" t="str">
        <f t="shared" si="69"/>
        <v>Portugal</v>
      </c>
      <c r="EA100">
        <f t="shared" si="70"/>
        <v>0</v>
      </c>
      <c r="EB100" s="27">
        <f t="shared" si="71"/>
        <v>0</v>
      </c>
      <c r="EC100" t="s">
        <v>92</v>
      </c>
      <c r="ED100" t="s">
        <v>73</v>
      </c>
      <c r="EE100" t="s">
        <v>130</v>
      </c>
      <c r="EF100">
        <v>1</v>
      </c>
      <c r="EG100" t="s">
        <v>83</v>
      </c>
      <c r="EH100">
        <v>2</v>
      </c>
      <c r="EK100" t="s">
        <v>85</v>
      </c>
      <c r="EL100" t="s">
        <v>73</v>
      </c>
      <c r="EM100" t="s">
        <v>96</v>
      </c>
      <c r="EN100">
        <v>3</v>
      </c>
      <c r="EO100" t="s">
        <v>83</v>
      </c>
      <c r="EP100">
        <v>2</v>
      </c>
      <c r="EU100" t="s">
        <v>92</v>
      </c>
      <c r="EV100" t="s">
        <v>73</v>
      </c>
      <c r="EW100" t="s">
        <v>96</v>
      </c>
      <c r="EX100">
        <v>3</v>
      </c>
      <c r="EY100" t="s">
        <v>83</v>
      </c>
      <c r="EZ100">
        <v>2</v>
      </c>
      <c r="FC100" t="s">
        <v>130</v>
      </c>
      <c r="FD100" t="s">
        <v>73</v>
      </c>
      <c r="FE100" t="s">
        <v>85</v>
      </c>
      <c r="FF100">
        <v>2</v>
      </c>
      <c r="FG100" t="s">
        <v>83</v>
      </c>
      <c r="FH100">
        <v>3</v>
      </c>
      <c r="FL100" t="s">
        <v>96</v>
      </c>
      <c r="FN100" t="s">
        <v>92</v>
      </c>
      <c r="FP100" t="s">
        <v>130</v>
      </c>
      <c r="FR100" t="s">
        <v>85</v>
      </c>
      <c r="FU100">
        <v>198</v>
      </c>
      <c r="FX100" t="s">
        <v>216</v>
      </c>
    </row>
    <row r="101" spans="1:180" x14ac:dyDescent="0.45">
      <c r="A101" s="1">
        <v>98</v>
      </c>
      <c r="B101" s="45">
        <f t="shared" si="57"/>
        <v>651</v>
      </c>
      <c r="C101" s="14" t="s">
        <v>348</v>
      </c>
      <c r="D101" t="s">
        <v>349</v>
      </c>
      <c r="E101" s="15" t="s">
        <v>279</v>
      </c>
      <c r="F101" s="28">
        <f>VOR!IH101</f>
        <v>130</v>
      </c>
      <c r="G101" s="27">
        <f t="shared" si="72"/>
        <v>31</v>
      </c>
      <c r="H101" s="49">
        <f t="shared" si="73"/>
        <v>161</v>
      </c>
      <c r="I101" s="14" t="s">
        <v>84</v>
      </c>
      <c r="J101" t="s">
        <v>73</v>
      </c>
      <c r="K101" t="s">
        <v>85</v>
      </c>
      <c r="L101">
        <v>9</v>
      </c>
      <c r="M101" t="s">
        <v>83</v>
      </c>
      <c r="N101">
        <v>8</v>
      </c>
      <c r="O101" s="77">
        <f t="shared" si="74"/>
        <v>1</v>
      </c>
      <c r="P101" s="80">
        <f t="shared" si="75"/>
        <v>2</v>
      </c>
      <c r="Q101" t="s">
        <v>86</v>
      </c>
      <c r="R101" t="s">
        <v>73</v>
      </c>
      <c r="S101" t="s">
        <v>129</v>
      </c>
      <c r="T101">
        <v>9</v>
      </c>
      <c r="U101" t="s">
        <v>83</v>
      </c>
      <c r="V101">
        <v>0</v>
      </c>
      <c r="W101" s="71">
        <f t="shared" si="76"/>
        <v>0</v>
      </c>
      <c r="X101" s="80">
        <f t="shared" si="77"/>
        <v>0</v>
      </c>
      <c r="Y101" s="14" t="s">
        <v>94</v>
      </c>
      <c r="Z101" t="s">
        <v>73</v>
      </c>
      <c r="AA101" t="s">
        <v>93</v>
      </c>
      <c r="AB101">
        <v>5</v>
      </c>
      <c r="AC101" t="s">
        <v>83</v>
      </c>
      <c r="AD101">
        <v>0</v>
      </c>
      <c r="AE101" s="71">
        <f t="shared" si="78"/>
        <v>1</v>
      </c>
      <c r="AF101" s="80">
        <f t="shared" si="58"/>
        <v>2</v>
      </c>
      <c r="AG101" s="14" t="s">
        <v>137</v>
      </c>
      <c r="AH101" t="s">
        <v>73</v>
      </c>
      <c r="AI101" t="s">
        <v>136</v>
      </c>
      <c r="AJ101">
        <v>5</v>
      </c>
      <c r="AK101" t="s">
        <v>83</v>
      </c>
      <c r="AL101">
        <v>0</v>
      </c>
      <c r="AM101" s="71">
        <f t="shared" si="79"/>
        <v>0</v>
      </c>
      <c r="AN101" s="80">
        <f t="shared" si="80"/>
        <v>0</v>
      </c>
      <c r="AO101" s="14" t="s">
        <v>130</v>
      </c>
      <c r="AP101" t="s">
        <v>73</v>
      </c>
      <c r="AQ101" t="s">
        <v>142</v>
      </c>
      <c r="AR101">
        <v>0</v>
      </c>
      <c r="AS101" t="s">
        <v>83</v>
      </c>
      <c r="AT101">
        <v>5</v>
      </c>
      <c r="AU101" s="71">
        <f t="shared" si="59"/>
        <v>0</v>
      </c>
      <c r="AV101" s="80">
        <f t="shared" si="81"/>
        <v>0</v>
      </c>
      <c r="AW101" s="14" t="s">
        <v>150</v>
      </c>
      <c r="AX101" t="s">
        <v>73</v>
      </c>
      <c r="AY101" t="s">
        <v>91</v>
      </c>
      <c r="AZ101">
        <v>5</v>
      </c>
      <c r="BA101" t="s">
        <v>83</v>
      </c>
      <c r="BB101">
        <v>0</v>
      </c>
      <c r="BC101" s="71">
        <f t="shared" si="82"/>
        <v>2</v>
      </c>
      <c r="BD101" s="80">
        <f t="shared" si="60"/>
        <v>0</v>
      </c>
      <c r="BE101" s="14" t="s">
        <v>95</v>
      </c>
      <c r="BF101" t="s">
        <v>73</v>
      </c>
      <c r="BG101" t="s">
        <v>141</v>
      </c>
      <c r="BH101">
        <v>5</v>
      </c>
      <c r="BI101" t="s">
        <v>83</v>
      </c>
      <c r="BJ101">
        <v>7</v>
      </c>
      <c r="BK101" s="71">
        <f t="shared" si="61"/>
        <v>0</v>
      </c>
      <c r="BL101" s="80">
        <f t="shared" si="83"/>
        <v>0</v>
      </c>
      <c r="BM101" s="14" t="s">
        <v>96</v>
      </c>
      <c r="BN101" t="s">
        <v>73</v>
      </c>
      <c r="BO101" t="s">
        <v>134</v>
      </c>
      <c r="BP101">
        <v>5</v>
      </c>
      <c r="BQ101" t="s">
        <v>83</v>
      </c>
      <c r="BR101">
        <v>0</v>
      </c>
      <c r="BS101" s="71">
        <f t="shared" si="84"/>
        <v>3</v>
      </c>
      <c r="BT101" s="80">
        <f t="shared" si="62"/>
        <v>6</v>
      </c>
      <c r="BU101" s="28">
        <f t="shared" si="85"/>
        <v>10</v>
      </c>
      <c r="BV101" s="14" t="str">
        <f t="shared" si="86"/>
        <v>Kanada</v>
      </c>
      <c r="BW101" s="80">
        <f t="shared" si="63"/>
        <v>0</v>
      </c>
      <c r="BX101" s="14" t="str">
        <f t="shared" si="87"/>
        <v>Serbien</v>
      </c>
      <c r="BY101" s="80">
        <f t="shared" si="88"/>
        <v>0</v>
      </c>
      <c r="BZ101" s="14" t="str">
        <f t="shared" si="89"/>
        <v>Niederlande</v>
      </c>
      <c r="CA101" s="80">
        <f t="shared" si="90"/>
        <v>7</v>
      </c>
      <c r="CB101" s="14" t="str">
        <f t="shared" si="91"/>
        <v>Polen</v>
      </c>
      <c r="CC101" s="80">
        <f t="shared" si="92"/>
        <v>0</v>
      </c>
      <c r="CD101" s="14" t="str">
        <f t="shared" si="93"/>
        <v>Costa Rica</v>
      </c>
      <c r="CE101" s="80">
        <f t="shared" si="94"/>
        <v>0</v>
      </c>
      <c r="CF101" s="14" t="str">
        <f t="shared" si="95"/>
        <v>Portugal</v>
      </c>
      <c r="CG101" s="80">
        <f t="shared" si="96"/>
        <v>7</v>
      </c>
      <c r="CH101" s="14" t="str">
        <f t="shared" si="97"/>
        <v>USA</v>
      </c>
      <c r="CI101" s="80">
        <f t="shared" si="98"/>
        <v>0</v>
      </c>
      <c r="CJ101" s="14" t="str">
        <f t="shared" si="99"/>
        <v>Frankreich</v>
      </c>
      <c r="CK101" s="80">
        <f t="shared" si="100"/>
        <v>7</v>
      </c>
      <c r="CL101" s="27">
        <f t="shared" si="110"/>
        <v>21</v>
      </c>
      <c r="CM101" t="s">
        <v>142</v>
      </c>
      <c r="CN101" t="s">
        <v>73</v>
      </c>
      <c r="CO101" t="s">
        <v>150</v>
      </c>
      <c r="CP101">
        <v>9</v>
      </c>
      <c r="CQ101" t="s">
        <v>83</v>
      </c>
      <c r="CR101">
        <v>1</v>
      </c>
      <c r="CS101" s="71">
        <f t="shared" si="64"/>
        <v>0</v>
      </c>
      <c r="CT101" s="80">
        <f t="shared" si="101"/>
        <v>0</v>
      </c>
      <c r="CU101" t="s">
        <v>84</v>
      </c>
      <c r="CV101" t="s">
        <v>73</v>
      </c>
      <c r="CW101" t="s">
        <v>86</v>
      </c>
      <c r="CX101">
        <v>5</v>
      </c>
      <c r="CY101" t="s">
        <v>83</v>
      </c>
      <c r="CZ101">
        <v>7</v>
      </c>
      <c r="DA101" s="71">
        <f t="shared" si="102"/>
        <v>1</v>
      </c>
      <c r="DB101" s="80">
        <f t="shared" si="103"/>
        <v>0</v>
      </c>
      <c r="DC101" t="s">
        <v>141</v>
      </c>
      <c r="DD101" t="s">
        <v>73</v>
      </c>
      <c r="DE101" t="s">
        <v>96</v>
      </c>
      <c r="DF101">
        <v>5</v>
      </c>
      <c r="DG101" t="s">
        <v>83</v>
      </c>
      <c r="DH101">
        <v>0</v>
      </c>
      <c r="DI101" s="71">
        <f t="shared" si="111"/>
        <v>0</v>
      </c>
      <c r="DJ101" s="80">
        <f t="shared" si="104"/>
        <v>0</v>
      </c>
      <c r="DK101" t="s">
        <v>137</v>
      </c>
      <c r="DL101" t="s">
        <v>73</v>
      </c>
      <c r="DM101" t="s">
        <v>94</v>
      </c>
      <c r="DN101">
        <v>9</v>
      </c>
      <c r="DO101" t="s">
        <v>83</v>
      </c>
      <c r="DP101">
        <v>0</v>
      </c>
      <c r="DQ101" s="71">
        <f t="shared" si="105"/>
        <v>2</v>
      </c>
      <c r="DR101" s="80">
        <f t="shared" si="106"/>
        <v>0</v>
      </c>
      <c r="DS101" s="27">
        <f t="shared" si="65"/>
        <v>0</v>
      </c>
      <c r="DT101" t="str">
        <f t="shared" si="66"/>
        <v>Polen</v>
      </c>
      <c r="DU101">
        <f t="shared" si="107"/>
        <v>0</v>
      </c>
      <c r="DV101" t="str">
        <f t="shared" si="67"/>
        <v>Kanada</v>
      </c>
      <c r="DW101">
        <f t="shared" si="108"/>
        <v>0</v>
      </c>
      <c r="DX101" t="str">
        <f t="shared" si="68"/>
        <v>USA</v>
      </c>
      <c r="DY101">
        <f t="shared" si="109"/>
        <v>0</v>
      </c>
      <c r="DZ101" t="str">
        <f t="shared" si="69"/>
        <v>Costa Rica</v>
      </c>
      <c r="EA101">
        <f t="shared" si="70"/>
        <v>0</v>
      </c>
      <c r="EB101" s="27">
        <f t="shared" si="71"/>
        <v>0</v>
      </c>
      <c r="EC101" t="s">
        <v>86</v>
      </c>
      <c r="ED101" t="s">
        <v>73</v>
      </c>
      <c r="EE101" t="s">
        <v>142</v>
      </c>
      <c r="EF101">
        <v>0</v>
      </c>
      <c r="EG101" t="s">
        <v>83</v>
      </c>
      <c r="EH101">
        <v>7</v>
      </c>
      <c r="EK101" t="s">
        <v>137</v>
      </c>
      <c r="EL101" t="s">
        <v>73</v>
      </c>
      <c r="EM101" t="s">
        <v>141</v>
      </c>
      <c r="EN101">
        <v>3</v>
      </c>
      <c r="EO101" t="s">
        <v>83</v>
      </c>
      <c r="EP101">
        <v>4</v>
      </c>
      <c r="EU101" t="s">
        <v>86</v>
      </c>
      <c r="EV101" t="s">
        <v>73</v>
      </c>
      <c r="EW101" t="s">
        <v>137</v>
      </c>
      <c r="EX101">
        <v>1</v>
      </c>
      <c r="EY101" t="s">
        <v>83</v>
      </c>
      <c r="EZ101">
        <v>9</v>
      </c>
      <c r="FC101" t="s">
        <v>142</v>
      </c>
      <c r="FD101" t="s">
        <v>73</v>
      </c>
      <c r="FE101" t="s">
        <v>141</v>
      </c>
      <c r="FF101">
        <v>0</v>
      </c>
      <c r="FG101" t="s">
        <v>83</v>
      </c>
      <c r="FH101">
        <v>9</v>
      </c>
      <c r="FL101" t="s">
        <v>86</v>
      </c>
      <c r="FN101" t="s">
        <v>137</v>
      </c>
      <c r="FP101" t="s">
        <v>142</v>
      </c>
      <c r="FR101" t="s">
        <v>141</v>
      </c>
      <c r="FU101">
        <v>0</v>
      </c>
      <c r="FX101" t="s">
        <v>350</v>
      </c>
    </row>
    <row r="102" spans="1:180" x14ac:dyDescent="0.45">
      <c r="A102" s="1">
        <v>99</v>
      </c>
      <c r="B102" s="45">
        <f t="shared" si="57"/>
        <v>162</v>
      </c>
      <c r="C102" s="14" t="s">
        <v>351</v>
      </c>
      <c r="D102" t="s">
        <v>352</v>
      </c>
      <c r="E102" s="15" t="s">
        <v>279</v>
      </c>
      <c r="F102" s="28">
        <f>VOR!IH102</f>
        <v>152</v>
      </c>
      <c r="G102" s="27">
        <f t="shared" si="72"/>
        <v>94</v>
      </c>
      <c r="H102" s="49">
        <f t="shared" si="73"/>
        <v>246</v>
      </c>
      <c r="I102" s="14" t="s">
        <v>84</v>
      </c>
      <c r="J102" t="s">
        <v>73</v>
      </c>
      <c r="K102" t="s">
        <v>92</v>
      </c>
      <c r="L102">
        <v>2</v>
      </c>
      <c r="M102" t="s">
        <v>83</v>
      </c>
      <c r="N102">
        <v>1</v>
      </c>
      <c r="O102" s="77">
        <f t="shared" si="74"/>
        <v>1</v>
      </c>
      <c r="P102" s="80">
        <f t="shared" si="75"/>
        <v>2</v>
      </c>
      <c r="Q102" t="s">
        <v>93</v>
      </c>
      <c r="R102" t="s">
        <v>73</v>
      </c>
      <c r="S102" t="s">
        <v>87</v>
      </c>
      <c r="T102">
        <v>3</v>
      </c>
      <c r="U102" t="s">
        <v>83</v>
      </c>
      <c r="V102">
        <v>2</v>
      </c>
      <c r="W102" s="71">
        <f t="shared" si="76"/>
        <v>3</v>
      </c>
      <c r="X102" s="80">
        <f t="shared" si="77"/>
        <v>6</v>
      </c>
      <c r="Y102" s="14" t="s">
        <v>94</v>
      </c>
      <c r="Z102" t="s">
        <v>73</v>
      </c>
      <c r="AA102" t="s">
        <v>86</v>
      </c>
      <c r="AB102">
        <v>2</v>
      </c>
      <c r="AC102" t="s">
        <v>83</v>
      </c>
      <c r="AD102">
        <v>1</v>
      </c>
      <c r="AE102" s="71">
        <f t="shared" si="78"/>
        <v>3</v>
      </c>
      <c r="AF102" s="80">
        <f t="shared" si="58"/>
        <v>4</v>
      </c>
      <c r="AG102" s="14" t="s">
        <v>85</v>
      </c>
      <c r="AH102" t="s">
        <v>73</v>
      </c>
      <c r="AI102" t="s">
        <v>140</v>
      </c>
      <c r="AJ102">
        <v>3</v>
      </c>
      <c r="AK102" t="s">
        <v>83</v>
      </c>
      <c r="AL102">
        <v>0</v>
      </c>
      <c r="AM102" s="71">
        <f t="shared" si="79"/>
        <v>1</v>
      </c>
      <c r="AN102" s="80">
        <f t="shared" si="80"/>
        <v>4</v>
      </c>
      <c r="AO102" s="14" t="s">
        <v>130</v>
      </c>
      <c r="AP102" t="s">
        <v>73</v>
      </c>
      <c r="AQ102" t="s">
        <v>131</v>
      </c>
      <c r="AR102">
        <v>3</v>
      </c>
      <c r="AS102" t="s">
        <v>83</v>
      </c>
      <c r="AT102">
        <v>2</v>
      </c>
      <c r="AU102" s="71">
        <f t="shared" si="59"/>
        <v>0</v>
      </c>
      <c r="AV102" s="80">
        <f t="shared" si="81"/>
        <v>0</v>
      </c>
      <c r="AW102" s="14" t="s">
        <v>90</v>
      </c>
      <c r="AX102" t="s">
        <v>73</v>
      </c>
      <c r="AY102" t="s">
        <v>135</v>
      </c>
      <c r="AZ102">
        <v>3</v>
      </c>
      <c r="BA102" t="s">
        <v>83</v>
      </c>
      <c r="BB102">
        <v>1</v>
      </c>
      <c r="BC102" s="71">
        <f t="shared" si="82"/>
        <v>1</v>
      </c>
      <c r="BD102" s="80">
        <f t="shared" si="60"/>
        <v>2</v>
      </c>
      <c r="BE102" s="14" t="s">
        <v>95</v>
      </c>
      <c r="BF102" t="s">
        <v>73</v>
      </c>
      <c r="BG102" t="s">
        <v>88</v>
      </c>
      <c r="BH102">
        <v>2</v>
      </c>
      <c r="BI102" t="s">
        <v>83</v>
      </c>
      <c r="BJ102">
        <v>3</v>
      </c>
      <c r="BK102" s="71">
        <f t="shared" si="61"/>
        <v>0</v>
      </c>
      <c r="BL102" s="80">
        <f t="shared" si="83"/>
        <v>0</v>
      </c>
      <c r="BM102" s="14" t="s">
        <v>96</v>
      </c>
      <c r="BN102" t="s">
        <v>73</v>
      </c>
      <c r="BO102" t="s">
        <v>150</v>
      </c>
      <c r="BP102">
        <v>3</v>
      </c>
      <c r="BQ102" t="s">
        <v>83</v>
      </c>
      <c r="BR102">
        <v>2</v>
      </c>
      <c r="BS102" s="71">
        <f t="shared" si="84"/>
        <v>1</v>
      </c>
      <c r="BT102" s="80">
        <f t="shared" si="62"/>
        <v>2</v>
      </c>
      <c r="BU102" s="28">
        <f t="shared" si="85"/>
        <v>20</v>
      </c>
      <c r="BV102" s="14" t="str">
        <f t="shared" si="86"/>
        <v>Spanien</v>
      </c>
      <c r="BW102" s="80">
        <f t="shared" si="63"/>
        <v>0</v>
      </c>
      <c r="BX102" s="14" t="str">
        <f t="shared" si="87"/>
        <v>Brasilien</v>
      </c>
      <c r="BY102" s="80">
        <f t="shared" si="88"/>
        <v>7</v>
      </c>
      <c r="BZ102" s="14" t="str">
        <f t="shared" si="89"/>
        <v>Niederlande</v>
      </c>
      <c r="CA102" s="80">
        <f t="shared" si="90"/>
        <v>7</v>
      </c>
      <c r="CB102" s="14" t="str">
        <f t="shared" si="91"/>
        <v>Argentinien</v>
      </c>
      <c r="CC102" s="80">
        <f t="shared" si="92"/>
        <v>7</v>
      </c>
      <c r="CD102" s="14" t="str">
        <f t="shared" si="93"/>
        <v>Deutschland</v>
      </c>
      <c r="CE102" s="80">
        <f t="shared" si="94"/>
        <v>0</v>
      </c>
      <c r="CF102" s="14" t="str">
        <f t="shared" si="95"/>
        <v>Portugal</v>
      </c>
      <c r="CG102" s="80">
        <f t="shared" si="96"/>
        <v>7</v>
      </c>
      <c r="CH102" s="14" t="str">
        <f t="shared" si="97"/>
        <v>England</v>
      </c>
      <c r="CI102" s="80">
        <f t="shared" si="98"/>
        <v>7</v>
      </c>
      <c r="CJ102" s="14" t="str">
        <f t="shared" si="99"/>
        <v>Frankreich</v>
      </c>
      <c r="CK102" s="80">
        <f t="shared" si="100"/>
        <v>7</v>
      </c>
      <c r="CL102" s="27">
        <f t="shared" si="110"/>
        <v>42</v>
      </c>
      <c r="CM102" t="s">
        <v>130</v>
      </c>
      <c r="CN102" t="s">
        <v>73</v>
      </c>
      <c r="CO102" t="s">
        <v>90</v>
      </c>
      <c r="CP102">
        <v>2</v>
      </c>
      <c r="CQ102" t="s">
        <v>83</v>
      </c>
      <c r="CR102">
        <v>3</v>
      </c>
      <c r="CS102" s="71">
        <f t="shared" si="64"/>
        <v>2</v>
      </c>
      <c r="CT102" s="80">
        <f t="shared" si="101"/>
        <v>0</v>
      </c>
      <c r="CU102" t="s">
        <v>84</v>
      </c>
      <c r="CV102" t="s">
        <v>73</v>
      </c>
      <c r="CW102" t="s">
        <v>93</v>
      </c>
      <c r="CX102">
        <v>2</v>
      </c>
      <c r="CY102" t="s">
        <v>83</v>
      </c>
      <c r="CZ102">
        <v>3</v>
      </c>
      <c r="DA102" s="71">
        <f t="shared" si="102"/>
        <v>3</v>
      </c>
      <c r="DB102" s="80">
        <f t="shared" si="103"/>
        <v>8</v>
      </c>
      <c r="DC102" t="s">
        <v>88</v>
      </c>
      <c r="DD102" t="s">
        <v>73</v>
      </c>
      <c r="DE102" t="s">
        <v>96</v>
      </c>
      <c r="DF102">
        <v>2</v>
      </c>
      <c r="DG102" t="s">
        <v>83</v>
      </c>
      <c r="DH102">
        <v>3</v>
      </c>
      <c r="DI102" s="71">
        <f t="shared" si="111"/>
        <v>0</v>
      </c>
      <c r="DJ102" s="80">
        <f t="shared" si="104"/>
        <v>0</v>
      </c>
      <c r="DK102" t="s">
        <v>85</v>
      </c>
      <c r="DL102" t="s">
        <v>73</v>
      </c>
      <c r="DM102" t="s">
        <v>94</v>
      </c>
      <c r="DN102">
        <v>1</v>
      </c>
      <c r="DO102" t="s">
        <v>83</v>
      </c>
      <c r="DP102">
        <v>2</v>
      </c>
      <c r="DQ102" s="71">
        <f t="shared" si="105"/>
        <v>3</v>
      </c>
      <c r="DR102" s="80">
        <f t="shared" si="106"/>
        <v>8</v>
      </c>
      <c r="DS102" s="27">
        <f t="shared" si="65"/>
        <v>16</v>
      </c>
      <c r="DT102" t="str">
        <f t="shared" si="66"/>
        <v>Argentinien</v>
      </c>
      <c r="DU102">
        <f t="shared" si="107"/>
        <v>8</v>
      </c>
      <c r="DV102" t="str">
        <f t="shared" si="67"/>
        <v>Brasilien</v>
      </c>
      <c r="DW102">
        <f t="shared" si="108"/>
        <v>0</v>
      </c>
      <c r="DX102" t="str">
        <f t="shared" si="68"/>
        <v>Frankreich</v>
      </c>
      <c r="DY102">
        <f t="shared" si="109"/>
        <v>8</v>
      </c>
      <c r="DZ102" t="str">
        <f t="shared" si="69"/>
        <v>Portugal</v>
      </c>
      <c r="EA102">
        <f t="shared" si="70"/>
        <v>0</v>
      </c>
      <c r="EB102" s="27">
        <f t="shared" si="71"/>
        <v>16</v>
      </c>
      <c r="EC102" t="s">
        <v>93</v>
      </c>
      <c r="ED102" t="s">
        <v>73</v>
      </c>
      <c r="EE102" t="s">
        <v>90</v>
      </c>
      <c r="EF102">
        <v>0</v>
      </c>
      <c r="EG102" t="s">
        <v>83</v>
      </c>
      <c r="EH102">
        <v>1</v>
      </c>
      <c r="EK102" t="s">
        <v>94</v>
      </c>
      <c r="EL102" t="s">
        <v>73</v>
      </c>
      <c r="EM102" t="s">
        <v>96</v>
      </c>
      <c r="EN102">
        <v>2</v>
      </c>
      <c r="EO102" t="s">
        <v>83</v>
      </c>
      <c r="EP102">
        <v>1</v>
      </c>
      <c r="EU102" t="s">
        <v>93</v>
      </c>
      <c r="EV102" t="s">
        <v>73</v>
      </c>
      <c r="EW102" t="s">
        <v>96</v>
      </c>
      <c r="EX102">
        <v>1</v>
      </c>
      <c r="EY102" t="s">
        <v>83</v>
      </c>
      <c r="EZ102">
        <v>2</v>
      </c>
      <c r="FC102" t="s">
        <v>90</v>
      </c>
      <c r="FD102" t="s">
        <v>73</v>
      </c>
      <c r="FE102" t="s">
        <v>94</v>
      </c>
      <c r="FF102">
        <v>2</v>
      </c>
      <c r="FG102" t="s">
        <v>83</v>
      </c>
      <c r="FH102">
        <v>1</v>
      </c>
      <c r="FL102" t="s">
        <v>93</v>
      </c>
      <c r="FN102" t="s">
        <v>96</v>
      </c>
      <c r="FP102" t="s">
        <v>94</v>
      </c>
      <c r="FR102" t="s">
        <v>90</v>
      </c>
      <c r="FU102">
        <v>186</v>
      </c>
      <c r="FX102" t="s">
        <v>353</v>
      </c>
    </row>
    <row r="103" spans="1:180" x14ac:dyDescent="0.45">
      <c r="A103" s="1">
        <v>100</v>
      </c>
      <c r="B103" s="45">
        <f t="shared" si="57"/>
        <v>224</v>
      </c>
      <c r="C103" s="14" t="s">
        <v>139</v>
      </c>
      <c r="D103" t="s">
        <v>354</v>
      </c>
      <c r="E103" s="15" t="s">
        <v>355</v>
      </c>
      <c r="F103" s="28">
        <f>VOR!IH103</f>
        <v>163</v>
      </c>
      <c r="G103" s="27">
        <f t="shared" si="72"/>
        <v>74</v>
      </c>
      <c r="H103" s="49">
        <f t="shared" si="73"/>
        <v>237</v>
      </c>
      <c r="I103" s="14" t="s">
        <v>84</v>
      </c>
      <c r="J103" t="s">
        <v>73</v>
      </c>
      <c r="K103" t="s">
        <v>92</v>
      </c>
      <c r="L103">
        <v>2</v>
      </c>
      <c r="M103" t="s">
        <v>83</v>
      </c>
      <c r="N103">
        <v>1</v>
      </c>
      <c r="O103" s="77">
        <f t="shared" si="74"/>
        <v>1</v>
      </c>
      <c r="P103" s="80">
        <f t="shared" si="75"/>
        <v>2</v>
      </c>
      <c r="Q103" t="s">
        <v>93</v>
      </c>
      <c r="R103" t="s">
        <v>73</v>
      </c>
      <c r="S103" t="s">
        <v>129</v>
      </c>
      <c r="T103">
        <v>2</v>
      </c>
      <c r="U103" t="s">
        <v>83</v>
      </c>
      <c r="V103">
        <v>0</v>
      </c>
      <c r="W103" s="71">
        <f t="shared" si="76"/>
        <v>1</v>
      </c>
      <c r="X103" s="80">
        <f t="shared" si="77"/>
        <v>2</v>
      </c>
      <c r="Y103" s="14" t="s">
        <v>94</v>
      </c>
      <c r="Z103" t="s">
        <v>73</v>
      </c>
      <c r="AA103" t="s">
        <v>86</v>
      </c>
      <c r="AB103">
        <v>2</v>
      </c>
      <c r="AC103" t="s">
        <v>83</v>
      </c>
      <c r="AD103">
        <v>0</v>
      </c>
      <c r="AE103" s="71">
        <f t="shared" si="78"/>
        <v>3</v>
      </c>
      <c r="AF103" s="80">
        <f t="shared" si="58"/>
        <v>6</v>
      </c>
      <c r="AG103" s="14" t="s">
        <v>85</v>
      </c>
      <c r="AH103" t="s">
        <v>73</v>
      </c>
      <c r="AI103" t="s">
        <v>132</v>
      </c>
      <c r="AJ103">
        <v>2</v>
      </c>
      <c r="AK103" t="s">
        <v>83</v>
      </c>
      <c r="AL103">
        <v>0</v>
      </c>
      <c r="AM103" s="71">
        <f t="shared" si="79"/>
        <v>3</v>
      </c>
      <c r="AN103" s="80">
        <f t="shared" si="80"/>
        <v>4</v>
      </c>
      <c r="AO103" s="14" t="s">
        <v>130</v>
      </c>
      <c r="AP103" t="s">
        <v>73</v>
      </c>
      <c r="AQ103" t="s">
        <v>95</v>
      </c>
      <c r="AR103">
        <v>2</v>
      </c>
      <c r="AS103" t="s">
        <v>83</v>
      </c>
      <c r="AT103">
        <v>0</v>
      </c>
      <c r="AU103" s="71">
        <f t="shared" si="59"/>
        <v>2</v>
      </c>
      <c r="AV103" s="80">
        <f t="shared" si="81"/>
        <v>0</v>
      </c>
      <c r="AW103" s="14" t="s">
        <v>90</v>
      </c>
      <c r="AX103" t="s">
        <v>73</v>
      </c>
      <c r="AY103" t="s">
        <v>135</v>
      </c>
      <c r="AZ103">
        <v>1</v>
      </c>
      <c r="BA103" t="s">
        <v>83</v>
      </c>
      <c r="BB103">
        <v>0</v>
      </c>
      <c r="BC103" s="71">
        <f t="shared" si="82"/>
        <v>1</v>
      </c>
      <c r="BD103" s="80">
        <f t="shared" si="60"/>
        <v>2</v>
      </c>
      <c r="BE103" s="14" t="s">
        <v>131</v>
      </c>
      <c r="BF103" t="s">
        <v>73</v>
      </c>
      <c r="BG103" t="s">
        <v>88</v>
      </c>
      <c r="BH103">
        <v>0</v>
      </c>
      <c r="BI103" t="s">
        <v>83</v>
      </c>
      <c r="BJ103">
        <v>1</v>
      </c>
      <c r="BK103" s="71">
        <f t="shared" si="61"/>
        <v>0</v>
      </c>
      <c r="BL103" s="80">
        <f t="shared" si="83"/>
        <v>0</v>
      </c>
      <c r="BM103" s="14" t="s">
        <v>96</v>
      </c>
      <c r="BN103" t="s">
        <v>73</v>
      </c>
      <c r="BO103" t="s">
        <v>134</v>
      </c>
      <c r="BP103">
        <v>2</v>
      </c>
      <c r="BQ103" t="s">
        <v>83</v>
      </c>
      <c r="BR103">
        <v>0</v>
      </c>
      <c r="BS103" s="71">
        <f t="shared" si="84"/>
        <v>3</v>
      </c>
      <c r="BT103" s="80">
        <f t="shared" si="62"/>
        <v>4</v>
      </c>
      <c r="BU103" s="28">
        <f t="shared" si="85"/>
        <v>20</v>
      </c>
      <c r="BV103" s="14" t="str">
        <f t="shared" si="86"/>
        <v>Spanien</v>
      </c>
      <c r="BW103" s="80">
        <f t="shared" si="63"/>
        <v>0</v>
      </c>
      <c r="BX103" s="14" t="str">
        <f t="shared" si="87"/>
        <v>Brasilien</v>
      </c>
      <c r="BY103" s="80">
        <f t="shared" si="88"/>
        <v>7</v>
      </c>
      <c r="BZ103" s="14" t="str">
        <f t="shared" si="89"/>
        <v>Niederlande</v>
      </c>
      <c r="CA103" s="80">
        <f t="shared" si="90"/>
        <v>7</v>
      </c>
      <c r="CB103" s="14" t="str">
        <f t="shared" si="91"/>
        <v>Argentinien</v>
      </c>
      <c r="CC103" s="80">
        <f t="shared" si="92"/>
        <v>7</v>
      </c>
      <c r="CD103" s="14" t="str">
        <f t="shared" si="93"/>
        <v>Deutschland</v>
      </c>
      <c r="CE103" s="80">
        <f t="shared" si="94"/>
        <v>0</v>
      </c>
      <c r="CF103" s="14" t="str">
        <f t="shared" si="95"/>
        <v>Portugal</v>
      </c>
      <c r="CG103" s="80">
        <f t="shared" si="96"/>
        <v>7</v>
      </c>
      <c r="CH103" s="14" t="str">
        <f t="shared" si="97"/>
        <v>England</v>
      </c>
      <c r="CI103" s="80">
        <f t="shared" si="98"/>
        <v>7</v>
      </c>
      <c r="CJ103" s="14" t="str">
        <f t="shared" si="99"/>
        <v>Frankreich</v>
      </c>
      <c r="CK103" s="80">
        <f t="shared" si="100"/>
        <v>7</v>
      </c>
      <c r="CL103" s="27">
        <f t="shared" si="110"/>
        <v>42</v>
      </c>
      <c r="CM103" t="s">
        <v>130</v>
      </c>
      <c r="CN103" t="s">
        <v>73</v>
      </c>
      <c r="CO103" t="s">
        <v>90</v>
      </c>
      <c r="CP103">
        <v>2</v>
      </c>
      <c r="CQ103" t="s">
        <v>83</v>
      </c>
      <c r="CR103">
        <v>1</v>
      </c>
      <c r="CS103" s="71">
        <f t="shared" si="64"/>
        <v>2</v>
      </c>
      <c r="CT103" s="80">
        <f t="shared" si="101"/>
        <v>0</v>
      </c>
      <c r="CU103" t="s">
        <v>84</v>
      </c>
      <c r="CV103" t="s">
        <v>73</v>
      </c>
      <c r="CW103" t="s">
        <v>93</v>
      </c>
      <c r="CX103">
        <v>2</v>
      </c>
      <c r="CY103" t="s">
        <v>83</v>
      </c>
      <c r="CZ103">
        <v>0</v>
      </c>
      <c r="DA103" s="71">
        <f t="shared" si="102"/>
        <v>3</v>
      </c>
      <c r="DB103" s="80">
        <f t="shared" si="103"/>
        <v>0</v>
      </c>
      <c r="DC103" t="s">
        <v>88</v>
      </c>
      <c r="DD103" t="s">
        <v>73</v>
      </c>
      <c r="DE103" t="s">
        <v>96</v>
      </c>
      <c r="DF103">
        <v>1</v>
      </c>
      <c r="DG103" t="s">
        <v>83</v>
      </c>
      <c r="DH103">
        <v>0</v>
      </c>
      <c r="DI103" s="71">
        <f t="shared" si="111"/>
        <v>0</v>
      </c>
      <c r="DJ103" s="80">
        <f t="shared" si="104"/>
        <v>0</v>
      </c>
      <c r="DK103" t="s">
        <v>85</v>
      </c>
      <c r="DL103" t="s">
        <v>73</v>
      </c>
      <c r="DM103" t="s">
        <v>94</v>
      </c>
      <c r="DN103">
        <v>1</v>
      </c>
      <c r="DO103" t="s">
        <v>83</v>
      </c>
      <c r="DP103">
        <v>3</v>
      </c>
      <c r="DQ103" s="71">
        <f t="shared" si="105"/>
        <v>3</v>
      </c>
      <c r="DR103" s="80">
        <f t="shared" si="106"/>
        <v>4</v>
      </c>
      <c r="DS103" s="27">
        <f t="shared" si="65"/>
        <v>4</v>
      </c>
      <c r="DT103" t="str">
        <f t="shared" si="66"/>
        <v>Niederlande</v>
      </c>
      <c r="DU103">
        <f t="shared" si="107"/>
        <v>0</v>
      </c>
      <c r="DV103" t="str">
        <f t="shared" si="67"/>
        <v>Spanien</v>
      </c>
      <c r="DW103">
        <f t="shared" si="108"/>
        <v>0</v>
      </c>
      <c r="DX103" t="str">
        <f t="shared" si="68"/>
        <v>Frankreich</v>
      </c>
      <c r="DY103">
        <f t="shared" si="109"/>
        <v>8</v>
      </c>
      <c r="DZ103" t="str">
        <f t="shared" si="69"/>
        <v>Deutschland</v>
      </c>
      <c r="EA103">
        <f t="shared" si="70"/>
        <v>0</v>
      </c>
      <c r="EB103" s="27">
        <f t="shared" si="71"/>
        <v>8</v>
      </c>
      <c r="EC103" t="s">
        <v>84</v>
      </c>
      <c r="ED103" t="s">
        <v>73</v>
      </c>
      <c r="EE103" t="s">
        <v>130</v>
      </c>
      <c r="EF103">
        <v>1</v>
      </c>
      <c r="EG103" t="s">
        <v>83</v>
      </c>
      <c r="EH103">
        <v>3</v>
      </c>
      <c r="EK103" t="s">
        <v>94</v>
      </c>
      <c r="EL103" t="s">
        <v>73</v>
      </c>
      <c r="EM103" t="s">
        <v>88</v>
      </c>
      <c r="EN103">
        <v>3</v>
      </c>
      <c r="EO103" t="s">
        <v>83</v>
      </c>
      <c r="EP103">
        <v>1</v>
      </c>
      <c r="EU103" t="s">
        <v>84</v>
      </c>
      <c r="EV103" t="s">
        <v>73</v>
      </c>
      <c r="EW103" t="s">
        <v>88</v>
      </c>
      <c r="EX103">
        <v>0</v>
      </c>
      <c r="EY103" t="s">
        <v>83</v>
      </c>
      <c r="EZ103">
        <v>2</v>
      </c>
      <c r="FC103" t="s">
        <v>130</v>
      </c>
      <c r="FD103" t="s">
        <v>73</v>
      </c>
      <c r="FE103" t="s">
        <v>94</v>
      </c>
      <c r="FF103">
        <v>1</v>
      </c>
      <c r="FG103" t="s">
        <v>83</v>
      </c>
      <c r="FH103">
        <v>2</v>
      </c>
      <c r="FL103" t="s">
        <v>84</v>
      </c>
      <c r="FN103" t="s">
        <v>88</v>
      </c>
      <c r="FP103" t="s">
        <v>130</v>
      </c>
      <c r="FR103" t="s">
        <v>94</v>
      </c>
      <c r="FU103">
        <v>0</v>
      </c>
      <c r="FX103" t="s">
        <v>405</v>
      </c>
    </row>
    <row r="104" spans="1:180" x14ac:dyDescent="0.45">
      <c r="A104" s="1">
        <v>101</v>
      </c>
      <c r="B104" s="45">
        <f t="shared" si="57"/>
        <v>375</v>
      </c>
      <c r="C104" s="14" t="s">
        <v>356</v>
      </c>
      <c r="D104" t="s">
        <v>357</v>
      </c>
      <c r="E104" s="15" t="s">
        <v>355</v>
      </c>
      <c r="F104" s="28">
        <f>VOR!IH104</f>
        <v>151</v>
      </c>
      <c r="G104" s="27">
        <f t="shared" si="72"/>
        <v>59</v>
      </c>
      <c r="H104" s="49">
        <f t="shared" si="73"/>
        <v>210</v>
      </c>
      <c r="I104" s="14" t="s">
        <v>84</v>
      </c>
      <c r="J104" t="s">
        <v>73</v>
      </c>
      <c r="K104" t="s">
        <v>92</v>
      </c>
      <c r="L104">
        <v>4</v>
      </c>
      <c r="M104" t="s">
        <v>83</v>
      </c>
      <c r="N104">
        <v>3</v>
      </c>
      <c r="O104" s="77">
        <f t="shared" si="74"/>
        <v>1</v>
      </c>
      <c r="P104" s="80">
        <f t="shared" si="75"/>
        <v>2</v>
      </c>
      <c r="Q104" t="s">
        <v>86</v>
      </c>
      <c r="R104" t="s">
        <v>73</v>
      </c>
      <c r="S104" t="s">
        <v>129</v>
      </c>
      <c r="T104">
        <v>2</v>
      </c>
      <c r="U104" t="s">
        <v>83</v>
      </c>
      <c r="V104">
        <v>3</v>
      </c>
      <c r="W104" s="71">
        <f t="shared" si="76"/>
        <v>0</v>
      </c>
      <c r="X104" s="80">
        <f t="shared" si="77"/>
        <v>0</v>
      </c>
      <c r="Y104" s="14" t="s">
        <v>94</v>
      </c>
      <c r="Z104" t="s">
        <v>73</v>
      </c>
      <c r="AA104" t="s">
        <v>93</v>
      </c>
      <c r="AB104">
        <v>4</v>
      </c>
      <c r="AC104" t="s">
        <v>83</v>
      </c>
      <c r="AD104">
        <v>1</v>
      </c>
      <c r="AE104" s="71">
        <f t="shared" si="78"/>
        <v>1</v>
      </c>
      <c r="AF104" s="80">
        <f t="shared" si="58"/>
        <v>2</v>
      </c>
      <c r="AG104" s="14" t="s">
        <v>85</v>
      </c>
      <c r="AH104" t="s">
        <v>73</v>
      </c>
      <c r="AI104" t="s">
        <v>136</v>
      </c>
      <c r="AJ104">
        <v>3</v>
      </c>
      <c r="AK104" t="s">
        <v>83</v>
      </c>
      <c r="AL104">
        <v>2</v>
      </c>
      <c r="AM104" s="71">
        <f t="shared" si="79"/>
        <v>1</v>
      </c>
      <c r="AN104" s="80">
        <f t="shared" si="80"/>
        <v>2</v>
      </c>
      <c r="AO104" s="14" t="s">
        <v>130</v>
      </c>
      <c r="AP104" t="s">
        <v>73</v>
      </c>
      <c r="AQ104" t="s">
        <v>95</v>
      </c>
      <c r="AR104">
        <v>4</v>
      </c>
      <c r="AS104" t="s">
        <v>83</v>
      </c>
      <c r="AT104">
        <v>2</v>
      </c>
      <c r="AU104" s="71">
        <f t="shared" si="59"/>
        <v>2</v>
      </c>
      <c r="AV104" s="80">
        <f t="shared" si="81"/>
        <v>0</v>
      </c>
      <c r="AW104" s="14" t="s">
        <v>90</v>
      </c>
      <c r="AX104" t="s">
        <v>73</v>
      </c>
      <c r="AY104" t="s">
        <v>135</v>
      </c>
      <c r="AZ104">
        <v>2</v>
      </c>
      <c r="BA104" t="s">
        <v>83</v>
      </c>
      <c r="BB104">
        <v>1</v>
      </c>
      <c r="BC104" s="71">
        <f t="shared" si="82"/>
        <v>1</v>
      </c>
      <c r="BD104" s="80">
        <f t="shared" si="60"/>
        <v>2</v>
      </c>
      <c r="BE104" s="14" t="s">
        <v>131</v>
      </c>
      <c r="BF104" t="s">
        <v>73</v>
      </c>
      <c r="BG104" t="s">
        <v>88</v>
      </c>
      <c r="BH104">
        <v>4</v>
      </c>
      <c r="BI104" t="s">
        <v>83</v>
      </c>
      <c r="BJ104">
        <v>3</v>
      </c>
      <c r="BK104" s="71">
        <f t="shared" si="61"/>
        <v>0</v>
      </c>
      <c r="BL104" s="80">
        <f t="shared" si="83"/>
        <v>0</v>
      </c>
      <c r="BM104" s="14" t="s">
        <v>96</v>
      </c>
      <c r="BN104" t="s">
        <v>73</v>
      </c>
      <c r="BO104" t="s">
        <v>134</v>
      </c>
      <c r="BP104">
        <v>4</v>
      </c>
      <c r="BQ104" t="s">
        <v>83</v>
      </c>
      <c r="BR104">
        <v>3</v>
      </c>
      <c r="BS104" s="71">
        <f t="shared" si="84"/>
        <v>3</v>
      </c>
      <c r="BT104" s="80">
        <f t="shared" si="62"/>
        <v>4</v>
      </c>
      <c r="BU104" s="28">
        <f t="shared" si="85"/>
        <v>12</v>
      </c>
      <c r="BV104" s="14" t="str">
        <f t="shared" si="86"/>
        <v>Spanien</v>
      </c>
      <c r="BW104" s="80">
        <f t="shared" si="63"/>
        <v>0</v>
      </c>
      <c r="BX104" s="14" t="str">
        <f t="shared" si="87"/>
        <v>Brasilien</v>
      </c>
      <c r="BY104" s="80">
        <f t="shared" si="88"/>
        <v>7</v>
      </c>
      <c r="BZ104" s="14" t="str">
        <f t="shared" si="89"/>
        <v>Niederlande</v>
      </c>
      <c r="CA104" s="80">
        <f t="shared" si="90"/>
        <v>7</v>
      </c>
      <c r="CB104" s="14" t="str">
        <f t="shared" si="91"/>
        <v>Dänemark</v>
      </c>
      <c r="CC104" s="80">
        <f t="shared" si="92"/>
        <v>0</v>
      </c>
      <c r="CD104" s="14" t="str">
        <f t="shared" si="93"/>
        <v>Belgien</v>
      </c>
      <c r="CE104" s="80">
        <f t="shared" si="94"/>
        <v>0</v>
      </c>
      <c r="CF104" s="14" t="str">
        <f t="shared" si="95"/>
        <v>Portugal</v>
      </c>
      <c r="CG104" s="80">
        <f t="shared" si="96"/>
        <v>7</v>
      </c>
      <c r="CH104" s="14" t="str">
        <f t="shared" si="97"/>
        <v>England</v>
      </c>
      <c r="CI104" s="80">
        <f t="shared" si="98"/>
        <v>7</v>
      </c>
      <c r="CJ104" s="14" t="str">
        <f t="shared" si="99"/>
        <v>Frankreich</v>
      </c>
      <c r="CK104" s="80">
        <f t="shared" si="100"/>
        <v>7</v>
      </c>
      <c r="CL104" s="27">
        <f t="shared" si="110"/>
        <v>35</v>
      </c>
      <c r="CM104" t="s">
        <v>130</v>
      </c>
      <c r="CN104" t="s">
        <v>73</v>
      </c>
      <c r="CO104" t="s">
        <v>90</v>
      </c>
      <c r="CP104">
        <v>1</v>
      </c>
      <c r="CQ104" t="s">
        <v>83</v>
      </c>
      <c r="CR104">
        <v>0</v>
      </c>
      <c r="CS104" s="71">
        <f t="shared" si="64"/>
        <v>2</v>
      </c>
      <c r="CT104" s="80">
        <f t="shared" si="101"/>
        <v>0</v>
      </c>
      <c r="CU104" t="s">
        <v>84</v>
      </c>
      <c r="CV104" t="s">
        <v>73</v>
      </c>
      <c r="CW104" t="s">
        <v>129</v>
      </c>
      <c r="CX104">
        <v>2</v>
      </c>
      <c r="CY104" t="s">
        <v>83</v>
      </c>
      <c r="CZ104">
        <v>1</v>
      </c>
      <c r="DA104" s="71">
        <f t="shared" si="102"/>
        <v>1</v>
      </c>
      <c r="DB104" s="80">
        <f t="shared" si="103"/>
        <v>0</v>
      </c>
      <c r="DC104" t="s">
        <v>131</v>
      </c>
      <c r="DD104" t="s">
        <v>73</v>
      </c>
      <c r="DE104" t="s">
        <v>96</v>
      </c>
      <c r="DF104">
        <v>0</v>
      </c>
      <c r="DG104" t="s">
        <v>83</v>
      </c>
      <c r="DH104">
        <v>1</v>
      </c>
      <c r="DI104" s="71">
        <f t="shared" si="111"/>
        <v>0</v>
      </c>
      <c r="DJ104" s="80">
        <f t="shared" si="104"/>
        <v>0</v>
      </c>
      <c r="DK104" t="s">
        <v>85</v>
      </c>
      <c r="DL104" t="s">
        <v>73</v>
      </c>
      <c r="DM104" t="s">
        <v>94</v>
      </c>
      <c r="DN104">
        <v>1</v>
      </c>
      <c r="DO104" t="s">
        <v>83</v>
      </c>
      <c r="DP104">
        <v>4</v>
      </c>
      <c r="DQ104" s="71">
        <f t="shared" si="105"/>
        <v>3</v>
      </c>
      <c r="DR104" s="80">
        <f t="shared" si="106"/>
        <v>4</v>
      </c>
      <c r="DS104" s="27">
        <f t="shared" si="65"/>
        <v>4</v>
      </c>
      <c r="DT104" t="str">
        <f t="shared" si="66"/>
        <v>Niederlande</v>
      </c>
      <c r="DU104">
        <f t="shared" si="107"/>
        <v>0</v>
      </c>
      <c r="DV104" t="str">
        <f t="shared" si="67"/>
        <v>Spanien</v>
      </c>
      <c r="DW104">
        <f t="shared" si="108"/>
        <v>0</v>
      </c>
      <c r="DX104" t="str">
        <f t="shared" si="68"/>
        <v>Frankreich</v>
      </c>
      <c r="DY104">
        <f t="shared" si="109"/>
        <v>8</v>
      </c>
      <c r="DZ104" t="str">
        <f t="shared" si="69"/>
        <v>Portugal</v>
      </c>
      <c r="EA104">
        <f t="shared" si="70"/>
        <v>0</v>
      </c>
      <c r="EB104" s="27">
        <f t="shared" si="71"/>
        <v>8</v>
      </c>
      <c r="EC104" t="s">
        <v>84</v>
      </c>
      <c r="ED104" t="s">
        <v>73</v>
      </c>
      <c r="EE104" t="s">
        <v>130</v>
      </c>
      <c r="EF104">
        <v>1</v>
      </c>
      <c r="EG104" t="s">
        <v>83</v>
      </c>
      <c r="EH104">
        <v>4</v>
      </c>
      <c r="EK104" t="s">
        <v>94</v>
      </c>
      <c r="EL104" t="s">
        <v>73</v>
      </c>
      <c r="EM104" t="s">
        <v>96</v>
      </c>
      <c r="EN104">
        <v>4</v>
      </c>
      <c r="EO104" t="s">
        <v>83</v>
      </c>
      <c r="EP104">
        <v>2</v>
      </c>
      <c r="EU104" t="s">
        <v>84</v>
      </c>
      <c r="EV104" t="s">
        <v>73</v>
      </c>
      <c r="EW104" t="s">
        <v>96</v>
      </c>
      <c r="EX104">
        <v>0</v>
      </c>
      <c r="EY104" t="s">
        <v>83</v>
      </c>
      <c r="EZ104">
        <v>1</v>
      </c>
      <c r="FC104" t="s">
        <v>130</v>
      </c>
      <c r="FD104" t="s">
        <v>73</v>
      </c>
      <c r="FE104" t="s">
        <v>94</v>
      </c>
      <c r="FF104">
        <v>4</v>
      </c>
      <c r="FG104" t="s">
        <v>83</v>
      </c>
      <c r="FH104">
        <v>5</v>
      </c>
      <c r="FL104" t="s">
        <v>84</v>
      </c>
      <c r="FN104" t="s">
        <v>96</v>
      </c>
      <c r="FP104" t="s">
        <v>130</v>
      </c>
      <c r="FR104" t="s">
        <v>94</v>
      </c>
      <c r="FU104">
        <v>0</v>
      </c>
      <c r="FX104">
        <v>0</v>
      </c>
    </row>
    <row r="105" spans="1:180" x14ac:dyDescent="0.45">
      <c r="A105" s="1">
        <v>102</v>
      </c>
      <c r="B105" s="45">
        <f t="shared" si="57"/>
        <v>186</v>
      </c>
      <c r="C105" s="14" t="s">
        <v>358</v>
      </c>
      <c r="D105" t="s">
        <v>359</v>
      </c>
      <c r="E105" s="15" t="s">
        <v>355</v>
      </c>
      <c r="F105" s="28">
        <f>VOR!IH105</f>
        <v>189</v>
      </c>
      <c r="G105" s="27">
        <f t="shared" si="72"/>
        <v>53</v>
      </c>
      <c r="H105" s="49">
        <f t="shared" si="73"/>
        <v>242</v>
      </c>
      <c r="I105" s="14" t="s">
        <v>84</v>
      </c>
      <c r="J105" t="s">
        <v>73</v>
      </c>
      <c r="K105" t="s">
        <v>137</v>
      </c>
      <c r="L105">
        <v>2</v>
      </c>
      <c r="M105" t="s">
        <v>83</v>
      </c>
      <c r="N105">
        <v>3</v>
      </c>
      <c r="O105" s="77">
        <f t="shared" si="74"/>
        <v>3</v>
      </c>
      <c r="P105" s="80">
        <f t="shared" si="75"/>
        <v>0</v>
      </c>
      <c r="Q105" t="s">
        <v>133</v>
      </c>
      <c r="R105" t="s">
        <v>73</v>
      </c>
      <c r="S105" t="s">
        <v>87</v>
      </c>
      <c r="T105">
        <v>3</v>
      </c>
      <c r="U105" t="s">
        <v>83</v>
      </c>
      <c r="V105">
        <v>1</v>
      </c>
      <c r="W105" s="71">
        <f t="shared" si="76"/>
        <v>2</v>
      </c>
      <c r="X105" s="80">
        <f t="shared" si="77"/>
        <v>0</v>
      </c>
      <c r="Y105" s="14" t="s">
        <v>94</v>
      </c>
      <c r="Z105" t="s">
        <v>73</v>
      </c>
      <c r="AA105" t="s">
        <v>93</v>
      </c>
      <c r="AB105">
        <v>2</v>
      </c>
      <c r="AC105" t="s">
        <v>83</v>
      </c>
      <c r="AD105">
        <v>3</v>
      </c>
      <c r="AE105" s="71">
        <f t="shared" si="78"/>
        <v>1</v>
      </c>
      <c r="AF105" s="80">
        <f t="shared" si="58"/>
        <v>0</v>
      </c>
      <c r="AG105" s="14" t="s">
        <v>85</v>
      </c>
      <c r="AH105" t="s">
        <v>73</v>
      </c>
      <c r="AI105" t="s">
        <v>132</v>
      </c>
      <c r="AJ105">
        <v>3</v>
      </c>
      <c r="AK105" t="s">
        <v>83</v>
      </c>
      <c r="AL105">
        <v>2</v>
      </c>
      <c r="AM105" s="71">
        <f t="shared" si="79"/>
        <v>3</v>
      </c>
      <c r="AN105" s="80">
        <f t="shared" si="80"/>
        <v>4</v>
      </c>
      <c r="AO105" s="14" t="s">
        <v>88</v>
      </c>
      <c r="AP105" t="s">
        <v>73</v>
      </c>
      <c r="AQ105" t="s">
        <v>131</v>
      </c>
      <c r="AR105">
        <v>2</v>
      </c>
      <c r="AS105" t="s">
        <v>83</v>
      </c>
      <c r="AT105">
        <v>1</v>
      </c>
      <c r="AU105" s="71">
        <f t="shared" si="59"/>
        <v>0</v>
      </c>
      <c r="AV105" s="80">
        <f t="shared" si="81"/>
        <v>0</v>
      </c>
      <c r="AW105" s="14" t="s">
        <v>90</v>
      </c>
      <c r="AX105" t="s">
        <v>73</v>
      </c>
      <c r="AY105" t="s">
        <v>135</v>
      </c>
      <c r="AZ105">
        <v>3</v>
      </c>
      <c r="BA105" t="s">
        <v>83</v>
      </c>
      <c r="BB105">
        <v>2</v>
      </c>
      <c r="BC105" s="71">
        <f t="shared" si="82"/>
        <v>1</v>
      </c>
      <c r="BD105" s="80">
        <f t="shared" si="60"/>
        <v>2</v>
      </c>
      <c r="BE105" s="14" t="s">
        <v>95</v>
      </c>
      <c r="BF105" t="s">
        <v>73</v>
      </c>
      <c r="BG105" t="s">
        <v>130</v>
      </c>
      <c r="BH105">
        <v>2</v>
      </c>
      <c r="BI105" t="s">
        <v>83</v>
      </c>
      <c r="BJ105">
        <v>1</v>
      </c>
      <c r="BK105" s="71">
        <f t="shared" si="61"/>
        <v>2</v>
      </c>
      <c r="BL105" s="80">
        <f t="shared" si="83"/>
        <v>0</v>
      </c>
      <c r="BM105" s="14" t="s">
        <v>96</v>
      </c>
      <c r="BN105" t="s">
        <v>73</v>
      </c>
      <c r="BO105" t="s">
        <v>134</v>
      </c>
      <c r="BP105">
        <v>3</v>
      </c>
      <c r="BQ105" t="s">
        <v>83</v>
      </c>
      <c r="BR105">
        <v>1</v>
      </c>
      <c r="BS105" s="71">
        <f t="shared" si="84"/>
        <v>3</v>
      </c>
      <c r="BT105" s="80">
        <f t="shared" si="62"/>
        <v>4</v>
      </c>
      <c r="BU105" s="28">
        <f t="shared" si="85"/>
        <v>10</v>
      </c>
      <c r="BV105" s="14" t="str">
        <f t="shared" si="86"/>
        <v>Deutschland</v>
      </c>
      <c r="BW105" s="80">
        <f t="shared" si="63"/>
        <v>0</v>
      </c>
      <c r="BX105" s="14" t="str">
        <f t="shared" si="87"/>
        <v>Brasilien</v>
      </c>
      <c r="BY105" s="80">
        <f t="shared" si="88"/>
        <v>7</v>
      </c>
      <c r="BZ105" s="14" t="str">
        <f t="shared" si="89"/>
        <v>USA</v>
      </c>
      <c r="CA105" s="80">
        <f t="shared" si="90"/>
        <v>0</v>
      </c>
      <c r="CB105" s="14" t="str">
        <f t="shared" si="91"/>
        <v>Mexiko</v>
      </c>
      <c r="CC105" s="80">
        <f t="shared" si="92"/>
        <v>0</v>
      </c>
      <c r="CD105" s="14" t="str">
        <f t="shared" si="93"/>
        <v>Kroatien</v>
      </c>
      <c r="CE105" s="80">
        <f t="shared" si="94"/>
        <v>7</v>
      </c>
      <c r="CF105" s="14" t="str">
        <f t="shared" si="95"/>
        <v>Portugal</v>
      </c>
      <c r="CG105" s="80">
        <f t="shared" si="96"/>
        <v>7</v>
      </c>
      <c r="CH105" s="14" t="str">
        <f t="shared" si="97"/>
        <v>England</v>
      </c>
      <c r="CI105" s="80">
        <f t="shared" si="98"/>
        <v>7</v>
      </c>
      <c r="CJ105" s="14" t="str">
        <f t="shared" si="99"/>
        <v>Argentinien</v>
      </c>
      <c r="CK105" s="80">
        <f t="shared" si="100"/>
        <v>7</v>
      </c>
      <c r="CL105" s="27">
        <f t="shared" si="110"/>
        <v>35</v>
      </c>
      <c r="CM105" t="s">
        <v>88</v>
      </c>
      <c r="CN105" t="s">
        <v>73</v>
      </c>
      <c r="CO105" t="s">
        <v>90</v>
      </c>
      <c r="CP105">
        <v>2</v>
      </c>
      <c r="CQ105" t="s">
        <v>83</v>
      </c>
      <c r="CR105">
        <v>1</v>
      </c>
      <c r="CS105" s="71">
        <f t="shared" si="64"/>
        <v>2</v>
      </c>
      <c r="CT105" s="80">
        <f t="shared" si="101"/>
        <v>0</v>
      </c>
      <c r="CU105" t="s">
        <v>137</v>
      </c>
      <c r="CV105" t="s">
        <v>73</v>
      </c>
      <c r="CW105" t="s">
        <v>133</v>
      </c>
      <c r="CX105">
        <v>2</v>
      </c>
      <c r="CY105" t="s">
        <v>83</v>
      </c>
      <c r="CZ105">
        <v>1</v>
      </c>
      <c r="DA105" s="71">
        <f t="shared" si="102"/>
        <v>0</v>
      </c>
      <c r="DB105" s="80">
        <f t="shared" si="103"/>
        <v>0</v>
      </c>
      <c r="DC105" t="s">
        <v>95</v>
      </c>
      <c r="DD105" t="s">
        <v>73</v>
      </c>
      <c r="DE105" t="s">
        <v>96</v>
      </c>
      <c r="DF105">
        <v>1</v>
      </c>
      <c r="DG105" t="s">
        <v>83</v>
      </c>
      <c r="DH105">
        <v>3</v>
      </c>
      <c r="DI105" s="71">
        <f t="shared" si="111"/>
        <v>0</v>
      </c>
      <c r="DJ105" s="80">
        <f t="shared" si="104"/>
        <v>0</v>
      </c>
      <c r="DK105" t="s">
        <v>85</v>
      </c>
      <c r="DL105" t="s">
        <v>73</v>
      </c>
      <c r="DM105" t="s">
        <v>93</v>
      </c>
      <c r="DN105">
        <v>2</v>
      </c>
      <c r="DO105" t="s">
        <v>83</v>
      </c>
      <c r="DP105">
        <v>3</v>
      </c>
      <c r="DQ105" s="71">
        <f t="shared" si="105"/>
        <v>1</v>
      </c>
      <c r="DR105" s="80">
        <f t="shared" si="106"/>
        <v>0</v>
      </c>
      <c r="DS105" s="27">
        <f t="shared" si="65"/>
        <v>0</v>
      </c>
      <c r="DT105" t="str">
        <f t="shared" si="66"/>
        <v>USA</v>
      </c>
      <c r="DU105">
        <f t="shared" si="107"/>
        <v>0</v>
      </c>
      <c r="DV105" t="str">
        <f t="shared" si="67"/>
        <v>Deutschland</v>
      </c>
      <c r="DW105">
        <f t="shared" si="108"/>
        <v>0</v>
      </c>
      <c r="DX105" t="str">
        <f t="shared" si="68"/>
        <v>Argentinien</v>
      </c>
      <c r="DY105">
        <f t="shared" si="109"/>
        <v>8</v>
      </c>
      <c r="DZ105" t="str">
        <f t="shared" si="69"/>
        <v>Portugal</v>
      </c>
      <c r="EA105">
        <f t="shared" si="70"/>
        <v>0</v>
      </c>
      <c r="EB105" s="27">
        <f t="shared" si="71"/>
        <v>8</v>
      </c>
      <c r="EC105" t="s">
        <v>137</v>
      </c>
      <c r="ED105" t="s">
        <v>73</v>
      </c>
      <c r="EE105" t="s">
        <v>88</v>
      </c>
      <c r="EF105">
        <v>3</v>
      </c>
      <c r="EG105" t="s">
        <v>83</v>
      </c>
      <c r="EH105">
        <v>1</v>
      </c>
      <c r="EK105" t="s">
        <v>93</v>
      </c>
      <c r="EL105" t="s">
        <v>73</v>
      </c>
      <c r="EM105" t="s">
        <v>96</v>
      </c>
      <c r="EN105">
        <v>3</v>
      </c>
      <c r="EO105" t="s">
        <v>83</v>
      </c>
      <c r="EP105">
        <v>2</v>
      </c>
      <c r="EU105" t="s">
        <v>88</v>
      </c>
      <c r="EV105" t="s">
        <v>73</v>
      </c>
      <c r="EW105" t="s">
        <v>96</v>
      </c>
      <c r="EX105">
        <v>1</v>
      </c>
      <c r="EY105" t="s">
        <v>83</v>
      </c>
      <c r="EZ105">
        <v>0</v>
      </c>
      <c r="FC105" t="s">
        <v>137</v>
      </c>
      <c r="FD105" t="s">
        <v>73</v>
      </c>
      <c r="FE105" t="s">
        <v>93</v>
      </c>
      <c r="FF105">
        <v>1</v>
      </c>
      <c r="FG105" t="s">
        <v>83</v>
      </c>
      <c r="FH105">
        <v>4</v>
      </c>
      <c r="FL105" t="s">
        <v>96</v>
      </c>
      <c r="FN105" t="s">
        <v>88</v>
      </c>
      <c r="FP105" t="s">
        <v>137</v>
      </c>
      <c r="FR105" t="s">
        <v>93</v>
      </c>
      <c r="FU105">
        <v>0</v>
      </c>
      <c r="FX105" t="s">
        <v>405</v>
      </c>
    </row>
    <row r="106" spans="1:180" x14ac:dyDescent="0.45">
      <c r="A106" s="1">
        <v>103</v>
      </c>
      <c r="B106" s="45">
        <f t="shared" si="57"/>
        <v>425</v>
      </c>
      <c r="C106" s="14" t="s">
        <v>360</v>
      </c>
      <c r="D106" t="s">
        <v>361</v>
      </c>
      <c r="E106" s="15" t="s">
        <v>355</v>
      </c>
      <c r="F106" s="28">
        <f>VOR!IH106</f>
        <v>159</v>
      </c>
      <c r="G106" s="27">
        <f t="shared" si="72"/>
        <v>44</v>
      </c>
      <c r="H106" s="49">
        <f t="shared" si="73"/>
        <v>203</v>
      </c>
      <c r="I106" s="14" t="s">
        <v>84</v>
      </c>
      <c r="J106" t="s">
        <v>73</v>
      </c>
      <c r="K106" t="s">
        <v>85</v>
      </c>
      <c r="L106">
        <v>2</v>
      </c>
      <c r="M106" t="s">
        <v>83</v>
      </c>
      <c r="N106">
        <v>3</v>
      </c>
      <c r="O106" s="77">
        <f t="shared" si="74"/>
        <v>1</v>
      </c>
      <c r="P106" s="80">
        <f t="shared" si="75"/>
        <v>0</v>
      </c>
      <c r="Q106" t="s">
        <v>86</v>
      </c>
      <c r="R106" t="s">
        <v>73</v>
      </c>
      <c r="S106" t="s">
        <v>129</v>
      </c>
      <c r="T106">
        <v>1</v>
      </c>
      <c r="U106" t="s">
        <v>83</v>
      </c>
      <c r="V106">
        <v>2</v>
      </c>
      <c r="W106" s="71">
        <f t="shared" si="76"/>
        <v>0</v>
      </c>
      <c r="X106" s="80">
        <f t="shared" si="77"/>
        <v>0</v>
      </c>
      <c r="Y106" s="14" t="s">
        <v>94</v>
      </c>
      <c r="Z106" t="s">
        <v>73</v>
      </c>
      <c r="AA106" t="s">
        <v>133</v>
      </c>
      <c r="AB106">
        <v>2</v>
      </c>
      <c r="AC106" t="s">
        <v>83</v>
      </c>
      <c r="AD106">
        <v>1</v>
      </c>
      <c r="AE106" s="71">
        <f t="shared" si="78"/>
        <v>1</v>
      </c>
      <c r="AF106" s="80">
        <f t="shared" si="58"/>
        <v>2</v>
      </c>
      <c r="AG106" s="14" t="s">
        <v>137</v>
      </c>
      <c r="AH106" t="s">
        <v>73</v>
      </c>
      <c r="AI106" t="s">
        <v>140</v>
      </c>
      <c r="AJ106">
        <v>3</v>
      </c>
      <c r="AK106" t="s">
        <v>83</v>
      </c>
      <c r="AL106">
        <v>2</v>
      </c>
      <c r="AM106" s="71">
        <f t="shared" si="79"/>
        <v>0</v>
      </c>
      <c r="AN106" s="80">
        <f t="shared" si="80"/>
        <v>0</v>
      </c>
      <c r="AO106" s="14" t="s">
        <v>88</v>
      </c>
      <c r="AP106" t="s">
        <v>73</v>
      </c>
      <c r="AQ106" t="s">
        <v>89</v>
      </c>
      <c r="AR106">
        <v>2</v>
      </c>
      <c r="AS106" t="s">
        <v>83</v>
      </c>
      <c r="AT106">
        <v>3</v>
      </c>
      <c r="AU106" s="71">
        <f t="shared" si="59"/>
        <v>0</v>
      </c>
      <c r="AV106" s="80">
        <f t="shared" si="81"/>
        <v>0</v>
      </c>
      <c r="AW106" s="14" t="s">
        <v>134</v>
      </c>
      <c r="AX106" t="s">
        <v>73</v>
      </c>
      <c r="AY106" t="s">
        <v>91</v>
      </c>
      <c r="AZ106">
        <v>3</v>
      </c>
      <c r="BA106" t="s">
        <v>83</v>
      </c>
      <c r="BB106">
        <v>2</v>
      </c>
      <c r="BC106" s="71">
        <f t="shared" si="82"/>
        <v>2</v>
      </c>
      <c r="BD106" s="80">
        <f t="shared" si="60"/>
        <v>0</v>
      </c>
      <c r="BE106" s="14" t="s">
        <v>95</v>
      </c>
      <c r="BF106" t="s">
        <v>73</v>
      </c>
      <c r="BG106" t="s">
        <v>130</v>
      </c>
      <c r="BH106">
        <v>2</v>
      </c>
      <c r="BI106" t="s">
        <v>83</v>
      </c>
      <c r="BJ106">
        <v>3</v>
      </c>
      <c r="BK106" s="71">
        <f t="shared" si="61"/>
        <v>2</v>
      </c>
      <c r="BL106" s="80">
        <f t="shared" si="83"/>
        <v>0</v>
      </c>
      <c r="BM106" s="14" t="s">
        <v>96</v>
      </c>
      <c r="BN106" t="s">
        <v>73</v>
      </c>
      <c r="BO106" t="s">
        <v>90</v>
      </c>
      <c r="BP106">
        <v>3</v>
      </c>
      <c r="BQ106" t="s">
        <v>83</v>
      </c>
      <c r="BR106">
        <v>1</v>
      </c>
      <c r="BS106" s="71">
        <f t="shared" si="84"/>
        <v>1</v>
      </c>
      <c r="BT106" s="80">
        <f t="shared" si="62"/>
        <v>2</v>
      </c>
      <c r="BU106" s="28">
        <f t="shared" si="85"/>
        <v>4</v>
      </c>
      <c r="BV106" s="14" t="str">
        <f t="shared" si="86"/>
        <v>Marokko</v>
      </c>
      <c r="BW106" s="80">
        <f t="shared" si="63"/>
        <v>7</v>
      </c>
      <c r="BX106" s="14" t="str">
        <f t="shared" si="87"/>
        <v>Schweiz</v>
      </c>
      <c r="BY106" s="80">
        <f t="shared" si="88"/>
        <v>0</v>
      </c>
      <c r="BZ106" s="14" t="str">
        <f t="shared" si="89"/>
        <v>England</v>
      </c>
      <c r="CA106" s="80">
        <f t="shared" si="90"/>
        <v>7</v>
      </c>
      <c r="CB106" s="14" t="str">
        <f t="shared" si="91"/>
        <v>Dänemark</v>
      </c>
      <c r="CC106" s="80">
        <f t="shared" si="92"/>
        <v>0</v>
      </c>
      <c r="CD106" s="14" t="str">
        <f t="shared" si="93"/>
        <v>Spanien</v>
      </c>
      <c r="CE106" s="80">
        <f t="shared" si="94"/>
        <v>0</v>
      </c>
      <c r="CF106" s="14" t="str">
        <f t="shared" si="95"/>
        <v>Portugal</v>
      </c>
      <c r="CG106" s="80">
        <f t="shared" si="96"/>
        <v>7</v>
      </c>
      <c r="CH106" s="14" t="str">
        <f t="shared" si="97"/>
        <v>USA</v>
      </c>
      <c r="CI106" s="80">
        <f t="shared" si="98"/>
        <v>0</v>
      </c>
      <c r="CJ106" s="14" t="str">
        <f t="shared" si="99"/>
        <v>Frankreich</v>
      </c>
      <c r="CK106" s="80">
        <f t="shared" si="100"/>
        <v>7</v>
      </c>
      <c r="CL106" s="27">
        <f t="shared" si="110"/>
        <v>28</v>
      </c>
      <c r="CM106" t="s">
        <v>89</v>
      </c>
      <c r="CN106" t="s">
        <v>73</v>
      </c>
      <c r="CO106" t="s">
        <v>134</v>
      </c>
      <c r="CP106">
        <v>2</v>
      </c>
      <c r="CQ106" t="s">
        <v>83</v>
      </c>
      <c r="CR106">
        <v>3</v>
      </c>
      <c r="CS106" s="71">
        <f t="shared" si="64"/>
        <v>0</v>
      </c>
      <c r="CT106" s="80">
        <f t="shared" si="101"/>
        <v>0</v>
      </c>
      <c r="CU106" t="s">
        <v>85</v>
      </c>
      <c r="CV106" t="s">
        <v>73</v>
      </c>
      <c r="CW106" t="s">
        <v>129</v>
      </c>
      <c r="CX106">
        <v>3</v>
      </c>
      <c r="CY106" t="s">
        <v>83</v>
      </c>
      <c r="CZ106">
        <v>2</v>
      </c>
      <c r="DA106" s="71">
        <f t="shared" si="102"/>
        <v>0</v>
      </c>
      <c r="DB106" s="80">
        <f t="shared" si="103"/>
        <v>0</v>
      </c>
      <c r="DC106" t="s">
        <v>130</v>
      </c>
      <c r="DD106" t="s">
        <v>73</v>
      </c>
      <c r="DE106" t="s">
        <v>96</v>
      </c>
      <c r="DF106">
        <v>1</v>
      </c>
      <c r="DG106" t="s">
        <v>83</v>
      </c>
      <c r="DH106">
        <v>2</v>
      </c>
      <c r="DI106" s="71">
        <f t="shared" si="111"/>
        <v>0</v>
      </c>
      <c r="DJ106" s="80">
        <f t="shared" si="104"/>
        <v>0</v>
      </c>
      <c r="DK106" t="s">
        <v>137</v>
      </c>
      <c r="DL106" t="s">
        <v>73</v>
      </c>
      <c r="DM106" t="s">
        <v>94</v>
      </c>
      <c r="DN106">
        <v>1</v>
      </c>
      <c r="DO106" t="s">
        <v>83</v>
      </c>
      <c r="DP106">
        <v>2</v>
      </c>
      <c r="DQ106" s="71">
        <f t="shared" si="105"/>
        <v>2</v>
      </c>
      <c r="DR106" s="80">
        <f t="shared" si="106"/>
        <v>4</v>
      </c>
      <c r="DS106" s="27">
        <f t="shared" si="65"/>
        <v>4</v>
      </c>
      <c r="DT106" t="str">
        <f t="shared" si="66"/>
        <v>England</v>
      </c>
      <c r="DU106">
        <f t="shared" si="107"/>
        <v>0</v>
      </c>
      <c r="DV106" t="str">
        <f t="shared" si="67"/>
        <v>Schweiz</v>
      </c>
      <c r="DW106">
        <f t="shared" si="108"/>
        <v>0</v>
      </c>
      <c r="DX106" t="str">
        <f t="shared" si="68"/>
        <v>Frankreich</v>
      </c>
      <c r="DY106">
        <f t="shared" si="109"/>
        <v>8</v>
      </c>
      <c r="DZ106" t="str">
        <f t="shared" si="69"/>
        <v>Portugal</v>
      </c>
      <c r="EA106">
        <f t="shared" si="70"/>
        <v>0</v>
      </c>
      <c r="EB106" s="27">
        <f t="shared" si="71"/>
        <v>8</v>
      </c>
      <c r="EC106" t="s">
        <v>85</v>
      </c>
      <c r="ED106" t="s">
        <v>73</v>
      </c>
      <c r="EE106" t="s">
        <v>134</v>
      </c>
      <c r="EF106">
        <v>3</v>
      </c>
      <c r="EG106" t="s">
        <v>83</v>
      </c>
      <c r="EH106">
        <v>2</v>
      </c>
      <c r="EK106" t="s">
        <v>94</v>
      </c>
      <c r="EL106" t="s">
        <v>73</v>
      </c>
      <c r="EM106" t="s">
        <v>96</v>
      </c>
      <c r="EN106">
        <v>2</v>
      </c>
      <c r="EO106" t="s">
        <v>83</v>
      </c>
      <c r="EP106">
        <v>1</v>
      </c>
      <c r="EU106" t="s">
        <v>134</v>
      </c>
      <c r="EV106" t="s">
        <v>73</v>
      </c>
      <c r="EW106" t="s">
        <v>96</v>
      </c>
      <c r="EX106">
        <v>3</v>
      </c>
      <c r="EY106" t="s">
        <v>83</v>
      </c>
      <c r="EZ106">
        <v>1</v>
      </c>
      <c r="FC106" t="s">
        <v>85</v>
      </c>
      <c r="FD106" t="s">
        <v>73</v>
      </c>
      <c r="FE106" t="s">
        <v>94</v>
      </c>
      <c r="FF106">
        <v>1</v>
      </c>
      <c r="FG106" t="s">
        <v>83</v>
      </c>
      <c r="FH106">
        <v>2</v>
      </c>
      <c r="FL106" t="s">
        <v>96</v>
      </c>
      <c r="FN106" t="s">
        <v>134</v>
      </c>
      <c r="FP106" t="s">
        <v>85</v>
      </c>
      <c r="FR106" t="s">
        <v>94</v>
      </c>
      <c r="FU106">
        <v>127</v>
      </c>
      <c r="FX106" t="s">
        <v>334</v>
      </c>
    </row>
    <row r="107" spans="1:180" x14ac:dyDescent="0.45">
      <c r="A107" s="1">
        <v>104</v>
      </c>
      <c r="B107" s="45">
        <f t="shared" si="57"/>
        <v>90</v>
      </c>
      <c r="C107" s="14" t="s">
        <v>362</v>
      </c>
      <c r="D107" t="s">
        <v>363</v>
      </c>
      <c r="E107" s="15" t="s">
        <v>355</v>
      </c>
      <c r="F107" s="28">
        <f>VOR!IH107</f>
        <v>187</v>
      </c>
      <c r="G107" s="27">
        <f t="shared" si="72"/>
        <v>72</v>
      </c>
      <c r="H107" s="49">
        <f t="shared" si="73"/>
        <v>259</v>
      </c>
      <c r="I107" s="14" t="s">
        <v>84</v>
      </c>
      <c r="J107" t="s">
        <v>73</v>
      </c>
      <c r="K107" t="s">
        <v>92</v>
      </c>
      <c r="L107">
        <v>3</v>
      </c>
      <c r="M107" t="s">
        <v>83</v>
      </c>
      <c r="N107">
        <v>2</v>
      </c>
      <c r="O107" s="77">
        <f t="shared" si="74"/>
        <v>1</v>
      </c>
      <c r="P107" s="80">
        <f t="shared" si="75"/>
        <v>2</v>
      </c>
      <c r="Q107" t="s">
        <v>93</v>
      </c>
      <c r="R107" t="s">
        <v>73</v>
      </c>
      <c r="S107" t="s">
        <v>129</v>
      </c>
      <c r="T107">
        <v>3</v>
      </c>
      <c r="U107" t="s">
        <v>83</v>
      </c>
      <c r="V107">
        <v>1</v>
      </c>
      <c r="W107" s="71">
        <f t="shared" si="76"/>
        <v>1</v>
      </c>
      <c r="X107" s="80">
        <f t="shared" si="77"/>
        <v>2</v>
      </c>
      <c r="Y107" s="14" t="s">
        <v>94</v>
      </c>
      <c r="Z107" t="s">
        <v>73</v>
      </c>
      <c r="AA107" t="s">
        <v>86</v>
      </c>
      <c r="AB107">
        <v>4</v>
      </c>
      <c r="AC107" t="s">
        <v>83</v>
      </c>
      <c r="AD107">
        <v>3</v>
      </c>
      <c r="AE107" s="71">
        <f t="shared" si="78"/>
        <v>3</v>
      </c>
      <c r="AF107" s="80">
        <f t="shared" si="58"/>
        <v>4</v>
      </c>
      <c r="AG107" s="14" t="s">
        <v>85</v>
      </c>
      <c r="AH107" t="s">
        <v>73</v>
      </c>
      <c r="AI107" t="s">
        <v>132</v>
      </c>
      <c r="AJ107">
        <v>3</v>
      </c>
      <c r="AK107" t="s">
        <v>83</v>
      </c>
      <c r="AL107">
        <v>2</v>
      </c>
      <c r="AM107" s="71">
        <f t="shared" si="79"/>
        <v>3</v>
      </c>
      <c r="AN107" s="80">
        <f t="shared" si="80"/>
        <v>4</v>
      </c>
      <c r="AO107" s="14" t="s">
        <v>88</v>
      </c>
      <c r="AP107" t="s">
        <v>73</v>
      </c>
      <c r="AQ107" t="s">
        <v>95</v>
      </c>
      <c r="AR107">
        <v>3</v>
      </c>
      <c r="AS107" t="s">
        <v>83</v>
      </c>
      <c r="AT107">
        <v>2</v>
      </c>
      <c r="AU107" s="71">
        <f t="shared" si="59"/>
        <v>2</v>
      </c>
      <c r="AV107" s="80">
        <f t="shared" si="81"/>
        <v>0</v>
      </c>
      <c r="AW107" s="14" t="s">
        <v>90</v>
      </c>
      <c r="AX107" t="s">
        <v>73</v>
      </c>
      <c r="AY107" t="s">
        <v>135</v>
      </c>
      <c r="AZ107">
        <v>3</v>
      </c>
      <c r="BA107" t="s">
        <v>83</v>
      </c>
      <c r="BB107">
        <v>2</v>
      </c>
      <c r="BC107" s="71">
        <f t="shared" si="82"/>
        <v>1</v>
      </c>
      <c r="BD107" s="80">
        <f t="shared" si="60"/>
        <v>2</v>
      </c>
      <c r="BE107" s="14" t="s">
        <v>131</v>
      </c>
      <c r="BF107" t="s">
        <v>73</v>
      </c>
      <c r="BG107" t="s">
        <v>130</v>
      </c>
      <c r="BH107">
        <v>3</v>
      </c>
      <c r="BI107" t="s">
        <v>83</v>
      </c>
      <c r="BJ107">
        <v>2</v>
      </c>
      <c r="BK107" s="71">
        <f t="shared" si="61"/>
        <v>2</v>
      </c>
      <c r="BL107" s="80">
        <f t="shared" si="83"/>
        <v>0</v>
      </c>
      <c r="BM107" s="14" t="s">
        <v>96</v>
      </c>
      <c r="BN107" t="s">
        <v>73</v>
      </c>
      <c r="BO107" t="s">
        <v>134</v>
      </c>
      <c r="BP107">
        <v>3</v>
      </c>
      <c r="BQ107" t="s">
        <v>83</v>
      </c>
      <c r="BR107">
        <v>2</v>
      </c>
      <c r="BS107" s="71">
        <f t="shared" si="84"/>
        <v>3</v>
      </c>
      <c r="BT107" s="80">
        <f t="shared" si="62"/>
        <v>4</v>
      </c>
      <c r="BU107" s="28">
        <f t="shared" si="85"/>
        <v>18</v>
      </c>
      <c r="BV107" s="14" t="str">
        <f t="shared" si="86"/>
        <v>Deutschland</v>
      </c>
      <c r="BW107" s="80">
        <f t="shared" si="63"/>
        <v>0</v>
      </c>
      <c r="BX107" s="14" t="str">
        <f t="shared" si="87"/>
        <v>Brasilien</v>
      </c>
      <c r="BY107" s="80">
        <f t="shared" si="88"/>
        <v>7</v>
      </c>
      <c r="BZ107" s="14" t="str">
        <f t="shared" si="89"/>
        <v>Niederlande</v>
      </c>
      <c r="CA107" s="80">
        <f t="shared" si="90"/>
        <v>7</v>
      </c>
      <c r="CB107" s="14" t="str">
        <f t="shared" si="91"/>
        <v>Argentinien</v>
      </c>
      <c r="CC107" s="80">
        <f t="shared" si="92"/>
        <v>7</v>
      </c>
      <c r="CD107" s="14" t="str">
        <f t="shared" si="93"/>
        <v>Belgien</v>
      </c>
      <c r="CE107" s="80">
        <f t="shared" si="94"/>
        <v>0</v>
      </c>
      <c r="CF107" s="14" t="str">
        <f t="shared" si="95"/>
        <v>Portugal</v>
      </c>
      <c r="CG107" s="80">
        <f t="shared" si="96"/>
        <v>7</v>
      </c>
      <c r="CH107" s="14" t="str">
        <f t="shared" si="97"/>
        <v>England</v>
      </c>
      <c r="CI107" s="80">
        <f t="shared" si="98"/>
        <v>7</v>
      </c>
      <c r="CJ107" s="14" t="str">
        <f t="shared" si="99"/>
        <v>Frankreich</v>
      </c>
      <c r="CK107" s="80">
        <f t="shared" si="100"/>
        <v>7</v>
      </c>
      <c r="CL107" s="27">
        <f t="shared" si="110"/>
        <v>42</v>
      </c>
      <c r="CM107" t="s">
        <v>88</v>
      </c>
      <c r="CN107" t="s">
        <v>73</v>
      </c>
      <c r="CO107" t="s">
        <v>90</v>
      </c>
      <c r="CP107">
        <v>2</v>
      </c>
      <c r="CQ107" t="s">
        <v>83</v>
      </c>
      <c r="CR107">
        <v>4</v>
      </c>
      <c r="CS107" s="71">
        <f t="shared" si="64"/>
        <v>2</v>
      </c>
      <c r="CT107" s="80">
        <f t="shared" si="101"/>
        <v>0</v>
      </c>
      <c r="CU107" t="s">
        <v>84</v>
      </c>
      <c r="CV107" t="s">
        <v>73</v>
      </c>
      <c r="CW107" t="s">
        <v>93</v>
      </c>
      <c r="CX107">
        <v>1</v>
      </c>
      <c r="CY107" t="s">
        <v>83</v>
      </c>
      <c r="CZ107">
        <v>4</v>
      </c>
      <c r="DA107" s="71">
        <f t="shared" si="102"/>
        <v>3</v>
      </c>
      <c r="DB107" s="80">
        <f t="shared" si="103"/>
        <v>4</v>
      </c>
      <c r="DC107" t="s">
        <v>131</v>
      </c>
      <c r="DD107" t="s">
        <v>73</v>
      </c>
      <c r="DE107" t="s">
        <v>96</v>
      </c>
      <c r="DF107">
        <v>3</v>
      </c>
      <c r="DG107" t="s">
        <v>83</v>
      </c>
      <c r="DH107">
        <v>2</v>
      </c>
      <c r="DI107" s="71">
        <f t="shared" si="111"/>
        <v>0</v>
      </c>
      <c r="DJ107" s="80">
        <f t="shared" si="104"/>
        <v>0</v>
      </c>
      <c r="DK107" t="s">
        <v>85</v>
      </c>
      <c r="DL107" t="s">
        <v>73</v>
      </c>
      <c r="DM107" t="s">
        <v>94</v>
      </c>
      <c r="DN107">
        <v>3</v>
      </c>
      <c r="DO107" t="s">
        <v>83</v>
      </c>
      <c r="DP107">
        <v>2</v>
      </c>
      <c r="DQ107" s="71">
        <f t="shared" si="105"/>
        <v>3</v>
      </c>
      <c r="DR107" s="80">
        <f t="shared" si="106"/>
        <v>0</v>
      </c>
      <c r="DS107" s="27">
        <f t="shared" si="65"/>
        <v>4</v>
      </c>
      <c r="DT107" t="str">
        <f t="shared" si="66"/>
        <v>Argentinien</v>
      </c>
      <c r="DU107">
        <f t="shared" si="107"/>
        <v>8</v>
      </c>
      <c r="DV107" t="str">
        <f t="shared" si="67"/>
        <v>Brasilien</v>
      </c>
      <c r="DW107">
        <f t="shared" si="108"/>
        <v>0</v>
      </c>
      <c r="DX107" t="str">
        <f t="shared" si="68"/>
        <v>England</v>
      </c>
      <c r="DY107">
        <f t="shared" si="109"/>
        <v>0</v>
      </c>
      <c r="DZ107" t="str">
        <f t="shared" si="69"/>
        <v>Belgien</v>
      </c>
      <c r="EA107">
        <f t="shared" si="70"/>
        <v>0</v>
      </c>
      <c r="EB107" s="27">
        <f t="shared" si="71"/>
        <v>8</v>
      </c>
      <c r="EC107" t="s">
        <v>93</v>
      </c>
      <c r="ED107" t="s">
        <v>73</v>
      </c>
      <c r="EE107" t="s">
        <v>90</v>
      </c>
      <c r="EF107">
        <v>3</v>
      </c>
      <c r="EG107" t="s">
        <v>83</v>
      </c>
      <c r="EH107">
        <v>2</v>
      </c>
      <c r="EK107" t="s">
        <v>85</v>
      </c>
      <c r="EL107" t="s">
        <v>73</v>
      </c>
      <c r="EM107" t="s">
        <v>131</v>
      </c>
      <c r="EN107">
        <v>2</v>
      </c>
      <c r="EO107" t="s">
        <v>83</v>
      </c>
      <c r="EP107">
        <v>3</v>
      </c>
      <c r="EU107" t="s">
        <v>90</v>
      </c>
      <c r="EV107" t="s">
        <v>73</v>
      </c>
      <c r="EW107" t="s">
        <v>85</v>
      </c>
      <c r="EX107">
        <v>3</v>
      </c>
      <c r="EY107" t="s">
        <v>83</v>
      </c>
      <c r="EZ107">
        <v>2</v>
      </c>
      <c r="FC107" t="s">
        <v>93</v>
      </c>
      <c r="FD107" t="s">
        <v>73</v>
      </c>
      <c r="FE107" t="s">
        <v>131</v>
      </c>
      <c r="FF107">
        <v>4</v>
      </c>
      <c r="FG107" t="s">
        <v>83</v>
      </c>
      <c r="FH107">
        <v>3</v>
      </c>
      <c r="FL107" t="s">
        <v>85</v>
      </c>
      <c r="FN107" t="s">
        <v>90</v>
      </c>
      <c r="FP107" t="s">
        <v>131</v>
      </c>
      <c r="FR107" t="s">
        <v>93</v>
      </c>
      <c r="FU107">
        <v>150</v>
      </c>
      <c r="FX107" t="s">
        <v>93</v>
      </c>
    </row>
    <row r="108" spans="1:180" x14ac:dyDescent="0.45">
      <c r="A108" s="1">
        <v>105</v>
      </c>
      <c r="B108" s="45">
        <f t="shared" si="57"/>
        <v>523</v>
      </c>
      <c r="C108" s="14" t="s">
        <v>364</v>
      </c>
      <c r="D108" t="s">
        <v>365</v>
      </c>
      <c r="E108" s="15" t="s">
        <v>355</v>
      </c>
      <c r="F108" s="28">
        <f>VOR!IH108</f>
        <v>143</v>
      </c>
      <c r="G108" s="27">
        <f t="shared" si="72"/>
        <v>43</v>
      </c>
      <c r="H108" s="49">
        <f t="shared" si="73"/>
        <v>186</v>
      </c>
      <c r="I108" s="14" t="s">
        <v>84</v>
      </c>
      <c r="J108" t="s">
        <v>73</v>
      </c>
      <c r="K108" t="s">
        <v>85</v>
      </c>
      <c r="L108">
        <v>1</v>
      </c>
      <c r="M108" t="s">
        <v>83</v>
      </c>
      <c r="N108">
        <v>2</v>
      </c>
      <c r="O108" s="77">
        <f t="shared" si="74"/>
        <v>1</v>
      </c>
      <c r="P108" s="80">
        <f t="shared" si="75"/>
        <v>0</v>
      </c>
      <c r="Q108" t="s">
        <v>133</v>
      </c>
      <c r="R108" t="s">
        <v>73</v>
      </c>
      <c r="S108" t="s">
        <v>129</v>
      </c>
      <c r="T108">
        <v>1</v>
      </c>
      <c r="U108" t="s">
        <v>83</v>
      </c>
      <c r="V108">
        <v>3</v>
      </c>
      <c r="W108" s="71">
        <f t="shared" si="76"/>
        <v>0</v>
      </c>
      <c r="X108" s="80">
        <f t="shared" si="77"/>
        <v>0</v>
      </c>
      <c r="Y108" s="14" t="s">
        <v>94</v>
      </c>
      <c r="Z108" t="s">
        <v>73</v>
      </c>
      <c r="AA108" t="s">
        <v>93</v>
      </c>
      <c r="AB108">
        <v>3</v>
      </c>
      <c r="AC108" t="s">
        <v>83</v>
      </c>
      <c r="AD108">
        <v>1</v>
      </c>
      <c r="AE108" s="71">
        <f t="shared" si="78"/>
        <v>1</v>
      </c>
      <c r="AF108" s="80">
        <f t="shared" si="58"/>
        <v>4</v>
      </c>
      <c r="AG108" s="14" t="s">
        <v>137</v>
      </c>
      <c r="AH108" t="s">
        <v>73</v>
      </c>
      <c r="AI108" t="s">
        <v>136</v>
      </c>
      <c r="AJ108">
        <v>2</v>
      </c>
      <c r="AK108" t="s">
        <v>83</v>
      </c>
      <c r="AL108">
        <v>1</v>
      </c>
      <c r="AM108" s="71">
        <f t="shared" si="79"/>
        <v>0</v>
      </c>
      <c r="AN108" s="80">
        <f t="shared" si="80"/>
        <v>0</v>
      </c>
      <c r="AO108" s="14" t="s">
        <v>141</v>
      </c>
      <c r="AP108" t="s">
        <v>73</v>
      </c>
      <c r="AQ108" t="s">
        <v>89</v>
      </c>
      <c r="AR108">
        <v>1</v>
      </c>
      <c r="AS108" t="s">
        <v>83</v>
      </c>
      <c r="AT108">
        <v>2</v>
      </c>
      <c r="AU108" s="71">
        <f t="shared" si="59"/>
        <v>0</v>
      </c>
      <c r="AV108" s="80">
        <f t="shared" si="81"/>
        <v>0</v>
      </c>
      <c r="AW108" s="14" t="s">
        <v>134</v>
      </c>
      <c r="AX108" t="s">
        <v>73</v>
      </c>
      <c r="AY108" t="s">
        <v>135</v>
      </c>
      <c r="AZ108">
        <v>2</v>
      </c>
      <c r="BA108" t="s">
        <v>83</v>
      </c>
      <c r="BB108">
        <v>1</v>
      </c>
      <c r="BC108" s="71">
        <f t="shared" si="82"/>
        <v>0</v>
      </c>
      <c r="BD108" s="80">
        <f t="shared" si="60"/>
        <v>0</v>
      </c>
      <c r="BE108" s="14" t="s">
        <v>131</v>
      </c>
      <c r="BF108" t="s">
        <v>73</v>
      </c>
      <c r="BG108" t="s">
        <v>130</v>
      </c>
      <c r="BH108">
        <v>3</v>
      </c>
      <c r="BI108" t="s">
        <v>83</v>
      </c>
      <c r="BJ108">
        <v>2</v>
      </c>
      <c r="BK108" s="71">
        <f t="shared" si="61"/>
        <v>2</v>
      </c>
      <c r="BL108" s="80">
        <f t="shared" si="83"/>
        <v>0</v>
      </c>
      <c r="BM108" s="14" t="s">
        <v>96</v>
      </c>
      <c r="BN108" t="s">
        <v>73</v>
      </c>
      <c r="BO108" t="s">
        <v>90</v>
      </c>
      <c r="BP108">
        <v>2</v>
      </c>
      <c r="BQ108" t="s">
        <v>83</v>
      </c>
      <c r="BR108">
        <v>3</v>
      </c>
      <c r="BS108" s="71">
        <f t="shared" si="84"/>
        <v>1</v>
      </c>
      <c r="BT108" s="80">
        <f t="shared" si="62"/>
        <v>0</v>
      </c>
      <c r="BU108" s="28">
        <f t="shared" si="85"/>
        <v>4</v>
      </c>
      <c r="BV108" s="14" t="str">
        <f t="shared" si="86"/>
        <v>Marokko</v>
      </c>
      <c r="BW108" s="80">
        <f t="shared" si="63"/>
        <v>7</v>
      </c>
      <c r="BX108" s="14" t="str">
        <f t="shared" si="87"/>
        <v>Schweiz</v>
      </c>
      <c r="BY108" s="80">
        <f t="shared" si="88"/>
        <v>0</v>
      </c>
      <c r="BZ108" s="14" t="str">
        <f t="shared" si="89"/>
        <v>England</v>
      </c>
      <c r="CA108" s="80">
        <f t="shared" si="90"/>
        <v>7</v>
      </c>
      <c r="CB108" s="14" t="str">
        <f t="shared" si="91"/>
        <v>Dänemark</v>
      </c>
      <c r="CC108" s="80">
        <f t="shared" si="92"/>
        <v>0</v>
      </c>
      <c r="CD108" s="14" t="str">
        <f t="shared" si="93"/>
        <v>Belgien</v>
      </c>
      <c r="CE108" s="80">
        <f t="shared" si="94"/>
        <v>0</v>
      </c>
      <c r="CF108" s="14" t="str">
        <f t="shared" si="95"/>
        <v>Brasilien</v>
      </c>
      <c r="CG108" s="80">
        <f t="shared" si="96"/>
        <v>7</v>
      </c>
      <c r="CH108" s="14" t="str">
        <f t="shared" si="97"/>
        <v>USA</v>
      </c>
      <c r="CI108" s="80">
        <f t="shared" si="98"/>
        <v>0</v>
      </c>
      <c r="CJ108" s="14" t="str">
        <f t="shared" si="99"/>
        <v>Frankreich</v>
      </c>
      <c r="CK108" s="80">
        <f t="shared" si="100"/>
        <v>7</v>
      </c>
      <c r="CL108" s="27">
        <f t="shared" si="110"/>
        <v>28</v>
      </c>
      <c r="CM108" t="s">
        <v>89</v>
      </c>
      <c r="CN108" t="s">
        <v>73</v>
      </c>
      <c r="CO108" t="s">
        <v>134</v>
      </c>
      <c r="CP108">
        <v>1</v>
      </c>
      <c r="CQ108" t="s">
        <v>83</v>
      </c>
      <c r="CR108">
        <v>2</v>
      </c>
      <c r="CS108" s="71">
        <f t="shared" si="64"/>
        <v>0</v>
      </c>
      <c r="CT108" s="80">
        <f t="shared" si="101"/>
        <v>0</v>
      </c>
      <c r="CU108" t="s">
        <v>85</v>
      </c>
      <c r="CV108" t="s">
        <v>73</v>
      </c>
      <c r="CW108" t="s">
        <v>129</v>
      </c>
      <c r="CX108">
        <v>2</v>
      </c>
      <c r="CY108" t="s">
        <v>83</v>
      </c>
      <c r="CZ108">
        <v>1</v>
      </c>
      <c r="DA108" s="71">
        <f t="shared" si="102"/>
        <v>0</v>
      </c>
      <c r="DB108" s="80">
        <f t="shared" si="103"/>
        <v>0</v>
      </c>
      <c r="DC108" t="s">
        <v>131</v>
      </c>
      <c r="DD108" t="s">
        <v>73</v>
      </c>
      <c r="DE108" t="s">
        <v>90</v>
      </c>
      <c r="DF108">
        <v>2</v>
      </c>
      <c r="DG108" t="s">
        <v>83</v>
      </c>
      <c r="DH108">
        <v>3</v>
      </c>
      <c r="DI108" s="71">
        <f t="shared" si="111"/>
        <v>0</v>
      </c>
      <c r="DJ108" s="80">
        <f t="shared" si="104"/>
        <v>0</v>
      </c>
      <c r="DK108" t="s">
        <v>137</v>
      </c>
      <c r="DL108" t="s">
        <v>73</v>
      </c>
      <c r="DM108" t="s">
        <v>94</v>
      </c>
      <c r="DN108">
        <v>2</v>
      </c>
      <c r="DO108" t="s">
        <v>83</v>
      </c>
      <c r="DP108">
        <v>3</v>
      </c>
      <c r="DQ108" s="71">
        <f t="shared" si="105"/>
        <v>2</v>
      </c>
      <c r="DR108" s="80">
        <f t="shared" si="106"/>
        <v>3</v>
      </c>
      <c r="DS108" s="27">
        <f t="shared" si="65"/>
        <v>3</v>
      </c>
      <c r="DT108" t="str">
        <f t="shared" si="66"/>
        <v>England</v>
      </c>
      <c r="DU108">
        <f t="shared" si="107"/>
        <v>0</v>
      </c>
      <c r="DV108" t="str">
        <f t="shared" si="67"/>
        <v>Schweiz</v>
      </c>
      <c r="DW108">
        <f t="shared" si="108"/>
        <v>0</v>
      </c>
      <c r="DX108" t="str">
        <f t="shared" si="68"/>
        <v>Frankreich</v>
      </c>
      <c r="DY108">
        <f t="shared" si="109"/>
        <v>8</v>
      </c>
      <c r="DZ108" t="str">
        <f t="shared" si="69"/>
        <v>Brasilien</v>
      </c>
      <c r="EA108">
        <f t="shared" si="70"/>
        <v>0</v>
      </c>
      <c r="EB108" s="27">
        <f t="shared" si="71"/>
        <v>8</v>
      </c>
      <c r="EC108" t="s">
        <v>85</v>
      </c>
      <c r="ED108" t="s">
        <v>73</v>
      </c>
      <c r="EE108" t="s">
        <v>134</v>
      </c>
      <c r="EF108">
        <v>2</v>
      </c>
      <c r="EG108" t="s">
        <v>83</v>
      </c>
      <c r="EH108">
        <v>1</v>
      </c>
      <c r="EK108" t="s">
        <v>94</v>
      </c>
      <c r="EL108" t="s">
        <v>73</v>
      </c>
      <c r="EM108" t="s">
        <v>90</v>
      </c>
      <c r="EN108">
        <v>3</v>
      </c>
      <c r="EO108" t="s">
        <v>83</v>
      </c>
      <c r="EP108">
        <v>2</v>
      </c>
      <c r="EU108" t="s">
        <v>134</v>
      </c>
      <c r="EV108" t="s">
        <v>73</v>
      </c>
      <c r="EW108" t="s">
        <v>90</v>
      </c>
      <c r="EX108">
        <v>1</v>
      </c>
      <c r="EY108" t="s">
        <v>83</v>
      </c>
      <c r="EZ108">
        <v>2</v>
      </c>
      <c r="FC108" t="s">
        <v>85</v>
      </c>
      <c r="FD108" t="s">
        <v>73</v>
      </c>
      <c r="FE108" t="s">
        <v>94</v>
      </c>
      <c r="FF108">
        <v>2</v>
      </c>
      <c r="FG108" t="s">
        <v>83</v>
      </c>
      <c r="FH108">
        <v>3</v>
      </c>
      <c r="FL108" t="s">
        <v>134</v>
      </c>
      <c r="FN108" t="s">
        <v>90</v>
      </c>
      <c r="FP108" t="s">
        <v>85</v>
      </c>
      <c r="FR108" t="s">
        <v>94</v>
      </c>
      <c r="FU108">
        <v>180</v>
      </c>
      <c r="FX108" t="s">
        <v>334</v>
      </c>
    </row>
    <row r="109" spans="1:180" x14ac:dyDescent="0.45">
      <c r="A109" s="1">
        <v>106</v>
      </c>
      <c r="B109" s="45">
        <f t="shared" si="57"/>
        <v>471</v>
      </c>
      <c r="C109" s="14" t="s">
        <v>366</v>
      </c>
      <c r="D109" t="s">
        <v>367</v>
      </c>
      <c r="E109" s="15" t="s">
        <v>355</v>
      </c>
      <c r="F109" s="28">
        <f>VOR!IH109</f>
        <v>144</v>
      </c>
      <c r="G109" s="27">
        <f t="shared" si="72"/>
        <v>52</v>
      </c>
      <c r="H109" s="49">
        <f t="shared" si="73"/>
        <v>196</v>
      </c>
      <c r="I109" s="14" t="s">
        <v>84</v>
      </c>
      <c r="J109" t="s">
        <v>73</v>
      </c>
      <c r="K109" t="s">
        <v>92</v>
      </c>
      <c r="L109">
        <v>2</v>
      </c>
      <c r="M109" t="s">
        <v>83</v>
      </c>
      <c r="N109">
        <v>1</v>
      </c>
      <c r="O109" s="77">
        <f t="shared" si="74"/>
        <v>1</v>
      </c>
      <c r="P109" s="80">
        <f t="shared" si="75"/>
        <v>2</v>
      </c>
      <c r="Q109" t="s">
        <v>86</v>
      </c>
      <c r="R109" t="s">
        <v>73</v>
      </c>
      <c r="S109" t="s">
        <v>129</v>
      </c>
      <c r="T109">
        <v>1</v>
      </c>
      <c r="U109" t="s">
        <v>83</v>
      </c>
      <c r="V109">
        <v>2</v>
      </c>
      <c r="W109" s="71">
        <f t="shared" si="76"/>
        <v>0</v>
      </c>
      <c r="X109" s="80">
        <f t="shared" si="77"/>
        <v>0</v>
      </c>
      <c r="Y109" s="14" t="s">
        <v>94</v>
      </c>
      <c r="Z109" t="s">
        <v>73</v>
      </c>
      <c r="AA109" t="s">
        <v>93</v>
      </c>
      <c r="AB109">
        <v>3</v>
      </c>
      <c r="AC109" t="s">
        <v>83</v>
      </c>
      <c r="AD109">
        <v>1</v>
      </c>
      <c r="AE109" s="71">
        <f t="shared" si="78"/>
        <v>1</v>
      </c>
      <c r="AF109" s="80">
        <f t="shared" si="58"/>
        <v>4</v>
      </c>
      <c r="AG109" s="14" t="s">
        <v>85</v>
      </c>
      <c r="AH109" t="s">
        <v>73</v>
      </c>
      <c r="AI109" t="s">
        <v>132</v>
      </c>
      <c r="AJ109">
        <v>2</v>
      </c>
      <c r="AK109" t="s">
        <v>83</v>
      </c>
      <c r="AL109">
        <v>1</v>
      </c>
      <c r="AM109" s="71">
        <f t="shared" si="79"/>
        <v>3</v>
      </c>
      <c r="AN109" s="80">
        <f t="shared" si="80"/>
        <v>4</v>
      </c>
      <c r="AO109" s="14" t="s">
        <v>88</v>
      </c>
      <c r="AP109" t="s">
        <v>73</v>
      </c>
      <c r="AQ109" t="s">
        <v>131</v>
      </c>
      <c r="AR109">
        <v>3</v>
      </c>
      <c r="AS109" t="s">
        <v>83</v>
      </c>
      <c r="AT109">
        <v>2</v>
      </c>
      <c r="AU109" s="71">
        <f t="shared" si="59"/>
        <v>0</v>
      </c>
      <c r="AV109" s="80">
        <f t="shared" si="81"/>
        <v>0</v>
      </c>
      <c r="AW109" s="14" t="s">
        <v>134</v>
      </c>
      <c r="AX109" t="s">
        <v>73</v>
      </c>
      <c r="AY109" t="s">
        <v>135</v>
      </c>
      <c r="AZ109">
        <v>3</v>
      </c>
      <c r="BA109" t="s">
        <v>83</v>
      </c>
      <c r="BB109">
        <v>0</v>
      </c>
      <c r="BC109" s="71">
        <f t="shared" si="82"/>
        <v>0</v>
      </c>
      <c r="BD109" s="80">
        <f t="shared" si="60"/>
        <v>0</v>
      </c>
      <c r="BE109" s="14" t="s">
        <v>95</v>
      </c>
      <c r="BF109" t="s">
        <v>73</v>
      </c>
      <c r="BG109" t="s">
        <v>130</v>
      </c>
      <c r="BH109">
        <v>2</v>
      </c>
      <c r="BI109" t="s">
        <v>83</v>
      </c>
      <c r="BJ109">
        <v>3</v>
      </c>
      <c r="BK109" s="71">
        <f t="shared" si="61"/>
        <v>2</v>
      </c>
      <c r="BL109" s="80">
        <f t="shared" si="83"/>
        <v>0</v>
      </c>
      <c r="BM109" s="14" t="s">
        <v>96</v>
      </c>
      <c r="BN109" t="s">
        <v>73</v>
      </c>
      <c r="BO109" t="s">
        <v>90</v>
      </c>
      <c r="BP109">
        <v>1</v>
      </c>
      <c r="BQ109" t="s">
        <v>83</v>
      </c>
      <c r="BR109">
        <v>2</v>
      </c>
      <c r="BS109" s="71">
        <f t="shared" si="84"/>
        <v>1</v>
      </c>
      <c r="BT109" s="80">
        <f t="shared" si="62"/>
        <v>0</v>
      </c>
      <c r="BU109" s="28">
        <f t="shared" si="85"/>
        <v>10</v>
      </c>
      <c r="BV109" s="14" t="str">
        <f t="shared" si="86"/>
        <v>Deutschland</v>
      </c>
      <c r="BW109" s="80">
        <f t="shared" si="63"/>
        <v>0</v>
      </c>
      <c r="BX109" s="14" t="str">
        <f t="shared" si="87"/>
        <v>Schweiz</v>
      </c>
      <c r="BY109" s="80">
        <f t="shared" si="88"/>
        <v>0</v>
      </c>
      <c r="BZ109" s="14" t="str">
        <f t="shared" si="89"/>
        <v>Niederlande</v>
      </c>
      <c r="CA109" s="80">
        <f t="shared" si="90"/>
        <v>7</v>
      </c>
      <c r="CB109" s="14" t="str">
        <f t="shared" si="91"/>
        <v>Dänemark</v>
      </c>
      <c r="CC109" s="80">
        <f t="shared" si="92"/>
        <v>0</v>
      </c>
      <c r="CD109" s="14" t="str">
        <f t="shared" si="93"/>
        <v>Spanien</v>
      </c>
      <c r="CE109" s="80">
        <f t="shared" si="94"/>
        <v>0</v>
      </c>
      <c r="CF109" s="14" t="str">
        <f t="shared" si="95"/>
        <v>Brasilien</v>
      </c>
      <c r="CG109" s="80">
        <f t="shared" si="96"/>
        <v>7</v>
      </c>
      <c r="CH109" s="14" t="str">
        <f t="shared" si="97"/>
        <v>England</v>
      </c>
      <c r="CI109" s="80">
        <f t="shared" si="98"/>
        <v>7</v>
      </c>
      <c r="CJ109" s="14" t="str">
        <f t="shared" si="99"/>
        <v>Frankreich</v>
      </c>
      <c r="CK109" s="80">
        <f t="shared" si="100"/>
        <v>7</v>
      </c>
      <c r="CL109" s="27">
        <f t="shared" si="110"/>
        <v>28</v>
      </c>
      <c r="CM109" t="s">
        <v>88</v>
      </c>
      <c r="CN109" t="s">
        <v>73</v>
      </c>
      <c r="CO109" t="s">
        <v>134</v>
      </c>
      <c r="CP109">
        <v>4</v>
      </c>
      <c r="CQ109" t="s">
        <v>83</v>
      </c>
      <c r="CR109">
        <v>3</v>
      </c>
      <c r="CS109" s="71">
        <f t="shared" si="64"/>
        <v>0</v>
      </c>
      <c r="CT109" s="80">
        <f t="shared" si="101"/>
        <v>0</v>
      </c>
      <c r="CU109" t="s">
        <v>84</v>
      </c>
      <c r="CV109" t="s">
        <v>73</v>
      </c>
      <c r="CW109" t="s">
        <v>129</v>
      </c>
      <c r="CX109">
        <v>3</v>
      </c>
      <c r="CY109" t="s">
        <v>83</v>
      </c>
      <c r="CZ109">
        <v>2</v>
      </c>
      <c r="DA109" s="71">
        <f t="shared" si="102"/>
        <v>1</v>
      </c>
      <c r="DB109" s="80">
        <f t="shared" si="103"/>
        <v>0</v>
      </c>
      <c r="DC109" t="s">
        <v>130</v>
      </c>
      <c r="DD109" t="s">
        <v>73</v>
      </c>
      <c r="DE109" t="s">
        <v>90</v>
      </c>
      <c r="DF109">
        <v>2</v>
      </c>
      <c r="DG109" t="s">
        <v>83</v>
      </c>
      <c r="DH109">
        <v>1</v>
      </c>
      <c r="DI109" s="71">
        <f t="shared" si="111"/>
        <v>0</v>
      </c>
      <c r="DJ109" s="80">
        <f t="shared" si="104"/>
        <v>0</v>
      </c>
      <c r="DK109" t="s">
        <v>85</v>
      </c>
      <c r="DL109" t="s">
        <v>73</v>
      </c>
      <c r="DM109" t="s">
        <v>94</v>
      </c>
      <c r="DN109">
        <v>2</v>
      </c>
      <c r="DO109" t="s">
        <v>83</v>
      </c>
      <c r="DP109">
        <v>3</v>
      </c>
      <c r="DQ109" s="71">
        <f t="shared" si="105"/>
        <v>3</v>
      </c>
      <c r="DR109" s="80">
        <f t="shared" si="106"/>
        <v>6</v>
      </c>
      <c r="DS109" s="27">
        <f t="shared" si="65"/>
        <v>6</v>
      </c>
      <c r="DT109" t="str">
        <f t="shared" si="66"/>
        <v>Niederlande</v>
      </c>
      <c r="DU109">
        <f t="shared" si="107"/>
        <v>0</v>
      </c>
      <c r="DV109" t="str">
        <f t="shared" si="67"/>
        <v>Deutschland</v>
      </c>
      <c r="DW109">
        <f t="shared" si="108"/>
        <v>0</v>
      </c>
      <c r="DX109" t="str">
        <f t="shared" si="68"/>
        <v>Frankreich</v>
      </c>
      <c r="DY109">
        <f t="shared" si="109"/>
        <v>8</v>
      </c>
      <c r="DZ109" t="str">
        <f t="shared" si="69"/>
        <v>Spanien</v>
      </c>
      <c r="EA109">
        <f t="shared" si="70"/>
        <v>0</v>
      </c>
      <c r="EB109" s="27">
        <f t="shared" si="71"/>
        <v>8</v>
      </c>
      <c r="EC109" t="s">
        <v>84</v>
      </c>
      <c r="ED109" t="s">
        <v>73</v>
      </c>
      <c r="EE109" t="s">
        <v>88</v>
      </c>
      <c r="EF109">
        <v>2</v>
      </c>
      <c r="EG109" t="s">
        <v>83</v>
      </c>
      <c r="EH109">
        <v>3</v>
      </c>
      <c r="EK109" t="s">
        <v>94</v>
      </c>
      <c r="EL109" t="s">
        <v>73</v>
      </c>
      <c r="EM109" t="s">
        <v>130</v>
      </c>
      <c r="EN109">
        <v>3</v>
      </c>
      <c r="EO109" t="s">
        <v>83</v>
      </c>
      <c r="EP109">
        <v>2</v>
      </c>
      <c r="EU109" t="s">
        <v>84</v>
      </c>
      <c r="EV109" t="s">
        <v>73</v>
      </c>
      <c r="EW109" t="s">
        <v>130</v>
      </c>
      <c r="EX109">
        <v>2</v>
      </c>
      <c r="EY109" t="s">
        <v>83</v>
      </c>
      <c r="EZ109">
        <v>3</v>
      </c>
      <c r="FC109" t="s">
        <v>88</v>
      </c>
      <c r="FD109" t="s">
        <v>73</v>
      </c>
      <c r="FE109" t="s">
        <v>94</v>
      </c>
      <c r="FF109">
        <v>2</v>
      </c>
      <c r="FG109" t="s">
        <v>83</v>
      </c>
      <c r="FH109">
        <v>1</v>
      </c>
      <c r="FL109" t="s">
        <v>84</v>
      </c>
      <c r="FN109" t="s">
        <v>130</v>
      </c>
      <c r="FP109" t="s">
        <v>94</v>
      </c>
      <c r="FR109" t="s">
        <v>88</v>
      </c>
      <c r="FU109">
        <v>287</v>
      </c>
      <c r="FX109" t="s">
        <v>134</v>
      </c>
    </row>
    <row r="110" spans="1:180" x14ac:dyDescent="0.45">
      <c r="A110" s="1">
        <v>107</v>
      </c>
      <c r="B110" s="45">
        <f t="shared" si="57"/>
        <v>618</v>
      </c>
      <c r="C110" s="14" t="s">
        <v>368</v>
      </c>
      <c r="D110" t="s">
        <v>369</v>
      </c>
      <c r="E110" s="15" t="s">
        <v>355</v>
      </c>
      <c r="F110" s="28">
        <f>VOR!IH110</f>
        <v>138</v>
      </c>
      <c r="G110" s="27">
        <f t="shared" si="72"/>
        <v>30</v>
      </c>
      <c r="H110" s="49">
        <f t="shared" si="73"/>
        <v>168</v>
      </c>
      <c r="I110" s="14" t="s">
        <v>84</v>
      </c>
      <c r="J110" t="s">
        <v>73</v>
      </c>
      <c r="K110" t="s">
        <v>85</v>
      </c>
      <c r="L110">
        <v>4</v>
      </c>
      <c r="M110" t="s">
        <v>83</v>
      </c>
      <c r="N110">
        <v>2</v>
      </c>
      <c r="O110" s="77">
        <f t="shared" si="74"/>
        <v>1</v>
      </c>
      <c r="P110" s="80">
        <f t="shared" si="75"/>
        <v>3</v>
      </c>
      <c r="Q110" t="s">
        <v>86</v>
      </c>
      <c r="R110" t="s">
        <v>73</v>
      </c>
      <c r="S110" t="s">
        <v>87</v>
      </c>
      <c r="T110">
        <v>4</v>
      </c>
      <c r="U110" t="s">
        <v>83</v>
      </c>
      <c r="V110">
        <v>2</v>
      </c>
      <c r="W110" s="71">
        <f t="shared" si="76"/>
        <v>2</v>
      </c>
      <c r="X110" s="80">
        <f t="shared" si="77"/>
        <v>0</v>
      </c>
      <c r="Y110" s="14" t="s">
        <v>94</v>
      </c>
      <c r="Z110" t="s">
        <v>73</v>
      </c>
      <c r="AA110" t="s">
        <v>133</v>
      </c>
      <c r="AB110">
        <v>4</v>
      </c>
      <c r="AC110" t="s">
        <v>83</v>
      </c>
      <c r="AD110">
        <v>1</v>
      </c>
      <c r="AE110" s="71">
        <f t="shared" si="78"/>
        <v>1</v>
      </c>
      <c r="AF110" s="80">
        <f t="shared" si="58"/>
        <v>2</v>
      </c>
      <c r="AG110" s="14" t="s">
        <v>137</v>
      </c>
      <c r="AH110" t="s">
        <v>73</v>
      </c>
      <c r="AI110" t="s">
        <v>132</v>
      </c>
      <c r="AJ110">
        <v>4</v>
      </c>
      <c r="AK110" t="s">
        <v>83</v>
      </c>
      <c r="AL110">
        <v>1</v>
      </c>
      <c r="AM110" s="71">
        <f t="shared" si="79"/>
        <v>2</v>
      </c>
      <c r="AN110" s="80">
        <f t="shared" si="80"/>
        <v>0</v>
      </c>
      <c r="AO110" s="14" t="s">
        <v>88</v>
      </c>
      <c r="AP110" t="s">
        <v>73</v>
      </c>
      <c r="AQ110" t="s">
        <v>131</v>
      </c>
      <c r="AR110">
        <v>4</v>
      </c>
      <c r="AS110" t="s">
        <v>83</v>
      </c>
      <c r="AT110">
        <v>0</v>
      </c>
      <c r="AU110" s="71">
        <f t="shared" si="59"/>
        <v>0</v>
      </c>
      <c r="AV110" s="80">
        <f t="shared" si="81"/>
        <v>0</v>
      </c>
      <c r="AW110" s="14" t="s">
        <v>90</v>
      </c>
      <c r="AX110" t="s">
        <v>73</v>
      </c>
      <c r="AY110" t="s">
        <v>138</v>
      </c>
      <c r="AZ110">
        <v>3</v>
      </c>
      <c r="BA110" t="s">
        <v>83</v>
      </c>
      <c r="BB110">
        <v>4</v>
      </c>
      <c r="BC110" s="71">
        <f t="shared" si="82"/>
        <v>1</v>
      </c>
      <c r="BD110" s="80">
        <f t="shared" si="60"/>
        <v>0</v>
      </c>
      <c r="BE110" s="14" t="s">
        <v>142</v>
      </c>
      <c r="BF110" t="s">
        <v>73</v>
      </c>
      <c r="BG110" t="s">
        <v>130</v>
      </c>
      <c r="BH110">
        <v>4</v>
      </c>
      <c r="BI110" t="s">
        <v>83</v>
      </c>
      <c r="BJ110">
        <v>3</v>
      </c>
      <c r="BK110" s="71">
        <f t="shared" si="61"/>
        <v>2</v>
      </c>
      <c r="BL110" s="80">
        <f t="shared" si="83"/>
        <v>0</v>
      </c>
      <c r="BM110" s="14" t="s">
        <v>96</v>
      </c>
      <c r="BN110" t="s">
        <v>73</v>
      </c>
      <c r="BO110" t="s">
        <v>134</v>
      </c>
      <c r="BP110">
        <v>4</v>
      </c>
      <c r="BQ110" t="s">
        <v>83</v>
      </c>
      <c r="BR110">
        <v>1</v>
      </c>
      <c r="BS110" s="71">
        <f t="shared" si="84"/>
        <v>3</v>
      </c>
      <c r="BT110" s="80">
        <f t="shared" si="62"/>
        <v>4</v>
      </c>
      <c r="BU110" s="28">
        <f t="shared" si="85"/>
        <v>9</v>
      </c>
      <c r="BV110" s="14" t="str">
        <f t="shared" si="86"/>
        <v>Deutschland</v>
      </c>
      <c r="BW110" s="80">
        <f t="shared" si="63"/>
        <v>0</v>
      </c>
      <c r="BX110" s="14" t="str">
        <f t="shared" si="87"/>
        <v>Ghana</v>
      </c>
      <c r="BY110" s="80">
        <f t="shared" si="88"/>
        <v>0</v>
      </c>
      <c r="BZ110" s="14" t="str">
        <f t="shared" si="89"/>
        <v>Niederlande</v>
      </c>
      <c r="CA110" s="80">
        <f t="shared" si="90"/>
        <v>7</v>
      </c>
      <c r="CB110" s="14" t="str">
        <f t="shared" si="91"/>
        <v>Polen</v>
      </c>
      <c r="CC110" s="80">
        <f t="shared" si="92"/>
        <v>0</v>
      </c>
      <c r="CD110" s="14" t="str">
        <f t="shared" si="93"/>
        <v>Kanada</v>
      </c>
      <c r="CE110" s="80">
        <f t="shared" si="94"/>
        <v>0</v>
      </c>
      <c r="CF110" s="14" t="str">
        <f t="shared" si="95"/>
        <v>Portugal</v>
      </c>
      <c r="CG110" s="80">
        <f t="shared" si="96"/>
        <v>7</v>
      </c>
      <c r="CH110" s="14" t="str">
        <f t="shared" si="97"/>
        <v>USA</v>
      </c>
      <c r="CI110" s="80">
        <f t="shared" si="98"/>
        <v>0</v>
      </c>
      <c r="CJ110" s="14" t="str">
        <f t="shared" si="99"/>
        <v>Frankreich</v>
      </c>
      <c r="CK110" s="80">
        <f t="shared" si="100"/>
        <v>7</v>
      </c>
      <c r="CL110" s="27">
        <f t="shared" si="110"/>
        <v>21</v>
      </c>
      <c r="CM110" t="s">
        <v>88</v>
      </c>
      <c r="CN110" t="s">
        <v>73</v>
      </c>
      <c r="CO110" t="s">
        <v>138</v>
      </c>
      <c r="CP110">
        <v>4</v>
      </c>
      <c r="CQ110" t="s">
        <v>83</v>
      </c>
      <c r="CR110">
        <v>0</v>
      </c>
      <c r="CS110" s="71">
        <f t="shared" si="64"/>
        <v>0</v>
      </c>
      <c r="CT110" s="80">
        <f t="shared" si="101"/>
        <v>0</v>
      </c>
      <c r="CU110" t="s">
        <v>84</v>
      </c>
      <c r="CV110" t="s">
        <v>73</v>
      </c>
      <c r="CW110" t="s">
        <v>86</v>
      </c>
      <c r="CX110">
        <v>3</v>
      </c>
      <c r="CY110" t="s">
        <v>83</v>
      </c>
      <c r="CZ110">
        <v>4</v>
      </c>
      <c r="DA110" s="71">
        <f t="shared" si="102"/>
        <v>1</v>
      </c>
      <c r="DB110" s="80">
        <f t="shared" si="103"/>
        <v>0</v>
      </c>
      <c r="DC110" t="s">
        <v>142</v>
      </c>
      <c r="DD110" t="s">
        <v>73</v>
      </c>
      <c r="DE110" t="s">
        <v>96</v>
      </c>
      <c r="DF110">
        <v>3</v>
      </c>
      <c r="DG110" t="s">
        <v>83</v>
      </c>
      <c r="DH110">
        <v>1</v>
      </c>
      <c r="DI110" s="71">
        <f t="shared" si="111"/>
        <v>0</v>
      </c>
      <c r="DJ110" s="80">
        <f t="shared" si="104"/>
        <v>0</v>
      </c>
      <c r="DK110" t="s">
        <v>137</v>
      </c>
      <c r="DL110" t="s">
        <v>73</v>
      </c>
      <c r="DM110" t="s">
        <v>94</v>
      </c>
      <c r="DN110">
        <v>4</v>
      </c>
      <c r="DO110" t="s">
        <v>83</v>
      </c>
      <c r="DP110">
        <v>2</v>
      </c>
      <c r="DQ110" s="71">
        <f t="shared" si="105"/>
        <v>2</v>
      </c>
      <c r="DR110" s="80">
        <f t="shared" si="106"/>
        <v>0</v>
      </c>
      <c r="DS110" s="27">
        <f t="shared" si="65"/>
        <v>0</v>
      </c>
      <c r="DT110" t="str">
        <f t="shared" si="66"/>
        <v>Polen</v>
      </c>
      <c r="DU110">
        <f t="shared" si="107"/>
        <v>0</v>
      </c>
      <c r="DV110" t="str">
        <f t="shared" si="67"/>
        <v>Deutschland</v>
      </c>
      <c r="DW110">
        <f t="shared" si="108"/>
        <v>0</v>
      </c>
      <c r="DX110" t="str">
        <f t="shared" si="68"/>
        <v>USA</v>
      </c>
      <c r="DY110">
        <f t="shared" si="109"/>
        <v>0</v>
      </c>
      <c r="DZ110" t="str">
        <f t="shared" si="69"/>
        <v>Kanada</v>
      </c>
      <c r="EA110">
        <f t="shared" si="70"/>
        <v>0</v>
      </c>
      <c r="EB110" s="27">
        <f t="shared" si="71"/>
        <v>0</v>
      </c>
      <c r="EC110" t="s">
        <v>86</v>
      </c>
      <c r="ED110" t="s">
        <v>73</v>
      </c>
      <c r="EE110" t="s">
        <v>88</v>
      </c>
      <c r="EF110">
        <v>3</v>
      </c>
      <c r="EG110" t="s">
        <v>83</v>
      </c>
      <c r="EH110">
        <v>4</v>
      </c>
      <c r="EK110" t="s">
        <v>137</v>
      </c>
      <c r="EL110" t="s">
        <v>73</v>
      </c>
      <c r="EM110" t="s">
        <v>142</v>
      </c>
      <c r="EN110">
        <v>4</v>
      </c>
      <c r="EO110" t="s">
        <v>83</v>
      </c>
      <c r="EP110">
        <v>2</v>
      </c>
      <c r="EU110" t="s">
        <v>86</v>
      </c>
      <c r="EV110" t="s">
        <v>73</v>
      </c>
      <c r="EW110" t="s">
        <v>142</v>
      </c>
      <c r="EX110">
        <v>4</v>
      </c>
      <c r="EY110" t="s">
        <v>83</v>
      </c>
      <c r="EZ110">
        <v>0</v>
      </c>
      <c r="FC110" t="s">
        <v>88</v>
      </c>
      <c r="FD110" t="s">
        <v>73</v>
      </c>
      <c r="FE110" t="s">
        <v>137</v>
      </c>
      <c r="FF110">
        <v>4</v>
      </c>
      <c r="FG110" t="s">
        <v>83</v>
      </c>
      <c r="FH110">
        <v>2</v>
      </c>
      <c r="FL110" t="s">
        <v>142</v>
      </c>
      <c r="FN110" t="s">
        <v>86</v>
      </c>
      <c r="FP110" t="s">
        <v>137</v>
      </c>
      <c r="FR110" t="s">
        <v>88</v>
      </c>
      <c r="FU110">
        <v>150</v>
      </c>
      <c r="FX110">
        <v>0</v>
      </c>
    </row>
    <row r="111" spans="1:180" x14ac:dyDescent="0.45">
      <c r="A111" s="1">
        <v>108</v>
      </c>
      <c r="B111" s="45">
        <f t="shared" si="57"/>
        <v>271</v>
      </c>
      <c r="C111" s="14" t="s">
        <v>370</v>
      </c>
      <c r="D111" t="s">
        <v>371</v>
      </c>
      <c r="E111" s="15" t="s">
        <v>355</v>
      </c>
      <c r="F111" s="28">
        <f>VOR!IH111</f>
        <v>169</v>
      </c>
      <c r="G111" s="27">
        <f t="shared" si="72"/>
        <v>59</v>
      </c>
      <c r="H111" s="49">
        <f t="shared" si="73"/>
        <v>228</v>
      </c>
      <c r="I111" s="14" t="s">
        <v>136</v>
      </c>
      <c r="J111" t="s">
        <v>73</v>
      </c>
      <c r="K111" t="s">
        <v>92</v>
      </c>
      <c r="L111">
        <v>1</v>
      </c>
      <c r="M111" t="s">
        <v>83</v>
      </c>
      <c r="N111">
        <v>2</v>
      </c>
      <c r="O111" s="77">
        <f t="shared" si="74"/>
        <v>0</v>
      </c>
      <c r="P111" s="80">
        <f t="shared" si="75"/>
        <v>0</v>
      </c>
      <c r="Q111" t="s">
        <v>93</v>
      </c>
      <c r="R111" t="s">
        <v>73</v>
      </c>
      <c r="S111" t="s">
        <v>129</v>
      </c>
      <c r="T111">
        <v>2</v>
      </c>
      <c r="U111" t="s">
        <v>83</v>
      </c>
      <c r="V111">
        <v>4</v>
      </c>
      <c r="W111" s="71">
        <f t="shared" si="76"/>
        <v>1</v>
      </c>
      <c r="X111" s="80">
        <f t="shared" si="77"/>
        <v>0</v>
      </c>
      <c r="Y111" s="14" t="s">
        <v>94</v>
      </c>
      <c r="Z111" t="s">
        <v>73</v>
      </c>
      <c r="AA111" t="s">
        <v>133</v>
      </c>
      <c r="AB111">
        <v>2</v>
      </c>
      <c r="AC111" t="s">
        <v>83</v>
      </c>
      <c r="AD111">
        <v>0</v>
      </c>
      <c r="AE111" s="71">
        <f t="shared" si="78"/>
        <v>1</v>
      </c>
      <c r="AF111" s="80">
        <f t="shared" si="58"/>
        <v>3</v>
      </c>
      <c r="AG111" s="14" t="s">
        <v>85</v>
      </c>
      <c r="AH111" t="s">
        <v>73</v>
      </c>
      <c r="AI111" t="s">
        <v>140</v>
      </c>
      <c r="AJ111">
        <v>3</v>
      </c>
      <c r="AK111" t="s">
        <v>83</v>
      </c>
      <c r="AL111">
        <v>1</v>
      </c>
      <c r="AM111" s="71">
        <f t="shared" si="79"/>
        <v>1</v>
      </c>
      <c r="AN111" s="80">
        <f t="shared" si="80"/>
        <v>2</v>
      </c>
      <c r="AO111" s="14" t="s">
        <v>88</v>
      </c>
      <c r="AP111" t="s">
        <v>73</v>
      </c>
      <c r="AQ111" t="s">
        <v>89</v>
      </c>
      <c r="AR111">
        <v>3</v>
      </c>
      <c r="AS111" t="s">
        <v>83</v>
      </c>
      <c r="AT111">
        <v>1</v>
      </c>
      <c r="AU111" s="71">
        <f t="shared" si="59"/>
        <v>0</v>
      </c>
      <c r="AV111" s="80">
        <f t="shared" si="81"/>
        <v>0</v>
      </c>
      <c r="AW111" s="14" t="s">
        <v>90</v>
      </c>
      <c r="AX111" t="s">
        <v>73</v>
      </c>
      <c r="AY111" t="s">
        <v>91</v>
      </c>
      <c r="AZ111">
        <v>3</v>
      </c>
      <c r="BA111" t="s">
        <v>83</v>
      </c>
      <c r="BB111">
        <v>0</v>
      </c>
      <c r="BC111" s="71">
        <f t="shared" si="82"/>
        <v>3</v>
      </c>
      <c r="BD111" s="80">
        <f t="shared" si="60"/>
        <v>6</v>
      </c>
      <c r="BE111" s="14" t="s">
        <v>131</v>
      </c>
      <c r="BF111" t="s">
        <v>73</v>
      </c>
      <c r="BG111" t="s">
        <v>130</v>
      </c>
      <c r="BH111">
        <v>3</v>
      </c>
      <c r="BI111" t="s">
        <v>83</v>
      </c>
      <c r="BJ111">
        <v>1</v>
      </c>
      <c r="BK111" s="71">
        <f t="shared" si="61"/>
        <v>2</v>
      </c>
      <c r="BL111" s="80">
        <f t="shared" si="83"/>
        <v>0</v>
      </c>
      <c r="BM111" s="14" t="s">
        <v>96</v>
      </c>
      <c r="BN111" t="s">
        <v>73</v>
      </c>
      <c r="BO111" t="s">
        <v>134</v>
      </c>
      <c r="BP111">
        <v>2</v>
      </c>
      <c r="BQ111" t="s">
        <v>83</v>
      </c>
      <c r="BR111">
        <v>0</v>
      </c>
      <c r="BS111" s="71">
        <f t="shared" si="84"/>
        <v>3</v>
      </c>
      <c r="BT111" s="80">
        <f t="shared" si="62"/>
        <v>4</v>
      </c>
      <c r="BU111" s="28">
        <f t="shared" si="85"/>
        <v>15</v>
      </c>
      <c r="BV111" s="14" t="str">
        <f t="shared" si="86"/>
        <v>Deutschland</v>
      </c>
      <c r="BW111" s="80">
        <f t="shared" si="63"/>
        <v>0</v>
      </c>
      <c r="BX111" s="14" t="str">
        <f t="shared" si="87"/>
        <v>Brasilien</v>
      </c>
      <c r="BY111" s="80">
        <f t="shared" si="88"/>
        <v>7</v>
      </c>
      <c r="BZ111" s="14" t="str">
        <f t="shared" si="89"/>
        <v>Wales</v>
      </c>
      <c r="CA111" s="80">
        <f t="shared" si="90"/>
        <v>0</v>
      </c>
      <c r="CB111" s="14" t="str">
        <f t="shared" si="91"/>
        <v>Dänemark</v>
      </c>
      <c r="CC111" s="80">
        <f t="shared" si="92"/>
        <v>0</v>
      </c>
      <c r="CD111" s="14" t="str">
        <f t="shared" si="93"/>
        <v>Belgien</v>
      </c>
      <c r="CE111" s="80">
        <f t="shared" si="94"/>
        <v>0</v>
      </c>
      <c r="CF111" s="14" t="str">
        <f t="shared" si="95"/>
        <v>Portugal</v>
      </c>
      <c r="CG111" s="80">
        <f t="shared" si="96"/>
        <v>7</v>
      </c>
      <c r="CH111" s="14" t="str">
        <f t="shared" si="97"/>
        <v>England</v>
      </c>
      <c r="CI111" s="80">
        <f t="shared" si="98"/>
        <v>7</v>
      </c>
      <c r="CJ111" s="14" t="str">
        <f t="shared" si="99"/>
        <v>Frankreich</v>
      </c>
      <c r="CK111" s="80">
        <f t="shared" si="100"/>
        <v>7</v>
      </c>
      <c r="CL111" s="27">
        <f t="shared" si="110"/>
        <v>28</v>
      </c>
      <c r="CM111" t="s">
        <v>88</v>
      </c>
      <c r="CN111" t="s">
        <v>73</v>
      </c>
      <c r="CO111" t="s">
        <v>90</v>
      </c>
      <c r="CP111">
        <v>3</v>
      </c>
      <c r="CQ111" t="s">
        <v>83</v>
      </c>
      <c r="CR111">
        <v>2</v>
      </c>
      <c r="CS111" s="71">
        <f t="shared" si="64"/>
        <v>2</v>
      </c>
      <c r="CT111" s="80">
        <f t="shared" si="101"/>
        <v>0</v>
      </c>
      <c r="CU111" t="s">
        <v>92</v>
      </c>
      <c r="CV111" t="s">
        <v>73</v>
      </c>
      <c r="CW111" t="s">
        <v>129</v>
      </c>
      <c r="CX111">
        <v>1</v>
      </c>
      <c r="CY111" t="s">
        <v>83</v>
      </c>
      <c r="CZ111">
        <v>2</v>
      </c>
      <c r="DA111" s="71">
        <f t="shared" si="102"/>
        <v>0</v>
      </c>
      <c r="DB111" s="80">
        <f t="shared" si="103"/>
        <v>0</v>
      </c>
      <c r="DC111" t="s">
        <v>131</v>
      </c>
      <c r="DD111" t="s">
        <v>73</v>
      </c>
      <c r="DE111" t="s">
        <v>96</v>
      </c>
      <c r="DF111">
        <v>1</v>
      </c>
      <c r="DG111" t="s">
        <v>83</v>
      </c>
      <c r="DH111">
        <v>2</v>
      </c>
      <c r="DI111" s="71">
        <f t="shared" si="111"/>
        <v>0</v>
      </c>
      <c r="DJ111" s="80">
        <f t="shared" si="104"/>
        <v>0</v>
      </c>
      <c r="DK111" t="s">
        <v>85</v>
      </c>
      <c r="DL111" t="s">
        <v>73</v>
      </c>
      <c r="DM111" t="s">
        <v>94</v>
      </c>
      <c r="DN111">
        <v>1</v>
      </c>
      <c r="DO111" t="s">
        <v>83</v>
      </c>
      <c r="DP111">
        <v>2</v>
      </c>
      <c r="DQ111" s="71">
        <f t="shared" si="105"/>
        <v>3</v>
      </c>
      <c r="DR111" s="80">
        <f t="shared" si="106"/>
        <v>8</v>
      </c>
      <c r="DS111" s="27">
        <f t="shared" si="65"/>
        <v>8</v>
      </c>
      <c r="DT111" t="str">
        <f t="shared" si="66"/>
        <v>Dänemark</v>
      </c>
      <c r="DU111">
        <f t="shared" si="107"/>
        <v>0</v>
      </c>
      <c r="DV111" t="str">
        <f t="shared" si="67"/>
        <v>Deutschland</v>
      </c>
      <c r="DW111">
        <f t="shared" si="108"/>
        <v>0</v>
      </c>
      <c r="DX111" t="str">
        <f t="shared" si="68"/>
        <v>Frankreich</v>
      </c>
      <c r="DY111">
        <f t="shared" si="109"/>
        <v>8</v>
      </c>
      <c r="DZ111" t="str">
        <f t="shared" si="69"/>
        <v>Portugal</v>
      </c>
      <c r="EA111">
        <f t="shared" si="70"/>
        <v>0</v>
      </c>
      <c r="EB111" s="27">
        <f t="shared" si="71"/>
        <v>8</v>
      </c>
      <c r="EC111" t="s">
        <v>129</v>
      </c>
      <c r="ED111" t="s">
        <v>73</v>
      </c>
      <c r="EE111" t="s">
        <v>88</v>
      </c>
      <c r="EF111">
        <v>1</v>
      </c>
      <c r="EG111" t="s">
        <v>83</v>
      </c>
      <c r="EH111">
        <v>3</v>
      </c>
      <c r="EK111" t="s">
        <v>94</v>
      </c>
      <c r="EL111" t="s">
        <v>73</v>
      </c>
      <c r="EM111" t="s">
        <v>96</v>
      </c>
      <c r="EN111">
        <v>2</v>
      </c>
      <c r="EO111" t="s">
        <v>83</v>
      </c>
      <c r="EP111">
        <v>1</v>
      </c>
      <c r="EU111" t="s">
        <v>129</v>
      </c>
      <c r="EV111" t="s">
        <v>73</v>
      </c>
      <c r="EW111" t="s">
        <v>96</v>
      </c>
      <c r="EX111">
        <v>1</v>
      </c>
      <c r="EY111" t="s">
        <v>83</v>
      </c>
      <c r="EZ111">
        <v>2</v>
      </c>
      <c r="FC111" t="s">
        <v>88</v>
      </c>
      <c r="FD111" t="s">
        <v>73</v>
      </c>
      <c r="FE111" t="s">
        <v>94</v>
      </c>
      <c r="FF111">
        <v>1</v>
      </c>
      <c r="FG111" t="s">
        <v>83</v>
      </c>
      <c r="FH111">
        <v>2</v>
      </c>
      <c r="FL111" t="s">
        <v>129</v>
      </c>
      <c r="FN111" t="s">
        <v>96</v>
      </c>
      <c r="FP111" t="s">
        <v>88</v>
      </c>
      <c r="FR111" t="s">
        <v>94</v>
      </c>
      <c r="FU111">
        <v>0</v>
      </c>
      <c r="FX111" t="s">
        <v>406</v>
      </c>
    </row>
    <row r="112" spans="1:180" x14ac:dyDescent="0.45">
      <c r="A112" s="1">
        <v>109</v>
      </c>
      <c r="B112" s="45">
        <f t="shared" si="57"/>
        <v>269</v>
      </c>
      <c r="C112" s="14" t="s">
        <v>372</v>
      </c>
      <c r="D112" t="s">
        <v>373</v>
      </c>
      <c r="E112" s="15" t="s">
        <v>355</v>
      </c>
      <c r="F112" s="28">
        <f>VOR!IH112</f>
        <v>168</v>
      </c>
      <c r="G112" s="27">
        <f t="shared" si="72"/>
        <v>61</v>
      </c>
      <c r="H112" s="49">
        <f t="shared" si="73"/>
        <v>229</v>
      </c>
      <c r="I112" s="14" t="s">
        <v>84</v>
      </c>
      <c r="J112" t="s">
        <v>73</v>
      </c>
      <c r="K112" t="s">
        <v>85</v>
      </c>
      <c r="L112">
        <v>1</v>
      </c>
      <c r="M112" t="s">
        <v>83</v>
      </c>
      <c r="N112">
        <v>2</v>
      </c>
      <c r="O112" s="77">
        <f t="shared" si="74"/>
        <v>1</v>
      </c>
      <c r="P112" s="80">
        <f t="shared" si="75"/>
        <v>0</v>
      </c>
      <c r="Q112" t="s">
        <v>93</v>
      </c>
      <c r="R112" t="s">
        <v>73</v>
      </c>
      <c r="S112" t="s">
        <v>129</v>
      </c>
      <c r="T112">
        <v>2</v>
      </c>
      <c r="U112" t="s">
        <v>83</v>
      </c>
      <c r="V112">
        <v>1</v>
      </c>
      <c r="W112" s="71">
        <f t="shared" si="76"/>
        <v>1</v>
      </c>
      <c r="X112" s="80">
        <f t="shared" si="77"/>
        <v>4</v>
      </c>
      <c r="Y112" s="14" t="s">
        <v>94</v>
      </c>
      <c r="Z112" t="s">
        <v>73</v>
      </c>
      <c r="AA112" t="s">
        <v>86</v>
      </c>
      <c r="AB112">
        <v>2</v>
      </c>
      <c r="AC112" t="s">
        <v>83</v>
      </c>
      <c r="AD112">
        <v>0</v>
      </c>
      <c r="AE112" s="71">
        <f t="shared" si="78"/>
        <v>3</v>
      </c>
      <c r="AF112" s="80">
        <f t="shared" si="58"/>
        <v>6</v>
      </c>
      <c r="AG112" s="14" t="s">
        <v>137</v>
      </c>
      <c r="AH112" t="s">
        <v>73</v>
      </c>
      <c r="AI112" t="s">
        <v>136</v>
      </c>
      <c r="AJ112">
        <v>2</v>
      </c>
      <c r="AK112" t="s">
        <v>83</v>
      </c>
      <c r="AL112">
        <v>1</v>
      </c>
      <c r="AM112" s="71">
        <f t="shared" si="79"/>
        <v>0</v>
      </c>
      <c r="AN112" s="80">
        <f t="shared" si="80"/>
        <v>0</v>
      </c>
      <c r="AO112" s="14" t="s">
        <v>130</v>
      </c>
      <c r="AP112" t="s">
        <v>73</v>
      </c>
      <c r="AQ112" t="s">
        <v>142</v>
      </c>
      <c r="AR112">
        <v>2</v>
      </c>
      <c r="AS112" t="s">
        <v>83</v>
      </c>
      <c r="AT112">
        <v>0</v>
      </c>
      <c r="AU112" s="71">
        <f t="shared" si="59"/>
        <v>0</v>
      </c>
      <c r="AV112" s="80">
        <f t="shared" si="81"/>
        <v>0</v>
      </c>
      <c r="AW112" s="14" t="s">
        <v>90</v>
      </c>
      <c r="AX112" t="s">
        <v>73</v>
      </c>
      <c r="AY112" t="s">
        <v>138</v>
      </c>
      <c r="AZ112">
        <v>2</v>
      </c>
      <c r="BA112" t="s">
        <v>83</v>
      </c>
      <c r="BB112">
        <v>1</v>
      </c>
      <c r="BC112" s="71">
        <f t="shared" si="82"/>
        <v>1</v>
      </c>
      <c r="BD112" s="80">
        <f t="shared" si="60"/>
        <v>2</v>
      </c>
      <c r="BE112" s="14" t="s">
        <v>131</v>
      </c>
      <c r="BF112" t="s">
        <v>73</v>
      </c>
      <c r="BG112" t="s">
        <v>88</v>
      </c>
      <c r="BH112">
        <v>2</v>
      </c>
      <c r="BI112" t="s">
        <v>83</v>
      </c>
      <c r="BJ112">
        <v>1</v>
      </c>
      <c r="BK112" s="71">
        <f t="shared" si="61"/>
        <v>0</v>
      </c>
      <c r="BL112" s="80">
        <f t="shared" si="83"/>
        <v>0</v>
      </c>
      <c r="BM112" s="14" t="s">
        <v>96</v>
      </c>
      <c r="BN112" t="s">
        <v>73</v>
      </c>
      <c r="BO112" t="s">
        <v>134</v>
      </c>
      <c r="BP112">
        <v>3</v>
      </c>
      <c r="BQ112" t="s">
        <v>83</v>
      </c>
      <c r="BR112">
        <v>1</v>
      </c>
      <c r="BS112" s="71">
        <f t="shared" si="84"/>
        <v>3</v>
      </c>
      <c r="BT112" s="80">
        <f t="shared" si="62"/>
        <v>4</v>
      </c>
      <c r="BU112" s="28">
        <f t="shared" si="85"/>
        <v>16</v>
      </c>
      <c r="BV112" s="14" t="str">
        <f t="shared" si="86"/>
        <v>Spanien</v>
      </c>
      <c r="BW112" s="80">
        <f t="shared" si="63"/>
        <v>0</v>
      </c>
      <c r="BX112" s="14" t="str">
        <f t="shared" si="87"/>
        <v>Brasilien</v>
      </c>
      <c r="BY112" s="80">
        <f t="shared" si="88"/>
        <v>7</v>
      </c>
      <c r="BZ112" s="14" t="str">
        <f t="shared" si="89"/>
        <v>England</v>
      </c>
      <c r="CA112" s="80">
        <f t="shared" si="90"/>
        <v>7</v>
      </c>
      <c r="CB112" s="14" t="str">
        <f t="shared" si="91"/>
        <v>Argentinien</v>
      </c>
      <c r="CC112" s="80">
        <f t="shared" si="92"/>
        <v>7</v>
      </c>
      <c r="CD112" s="14" t="str">
        <f t="shared" si="93"/>
        <v>Belgien</v>
      </c>
      <c r="CE112" s="80">
        <f t="shared" si="94"/>
        <v>0</v>
      </c>
      <c r="CF112" s="14" t="str">
        <f t="shared" si="95"/>
        <v>Portugal</v>
      </c>
      <c r="CG112" s="80">
        <f t="shared" si="96"/>
        <v>7</v>
      </c>
      <c r="CH112" s="14" t="str">
        <f t="shared" si="97"/>
        <v>USA</v>
      </c>
      <c r="CI112" s="80">
        <f t="shared" si="98"/>
        <v>0</v>
      </c>
      <c r="CJ112" s="14" t="str">
        <f t="shared" si="99"/>
        <v>Frankreich</v>
      </c>
      <c r="CK112" s="80">
        <f t="shared" si="100"/>
        <v>7</v>
      </c>
      <c r="CL112" s="27">
        <f t="shared" si="110"/>
        <v>35</v>
      </c>
      <c r="CM112" t="s">
        <v>130</v>
      </c>
      <c r="CN112" t="s">
        <v>73</v>
      </c>
      <c r="CO112" t="s">
        <v>90</v>
      </c>
      <c r="CP112">
        <v>3</v>
      </c>
      <c r="CQ112" t="s">
        <v>83</v>
      </c>
      <c r="CR112">
        <v>2</v>
      </c>
      <c r="CS112" s="71">
        <f t="shared" si="64"/>
        <v>2</v>
      </c>
      <c r="CT112" s="80">
        <f t="shared" si="101"/>
        <v>0</v>
      </c>
      <c r="CU112" t="s">
        <v>85</v>
      </c>
      <c r="CV112" t="s">
        <v>73</v>
      </c>
      <c r="CW112" t="s">
        <v>93</v>
      </c>
      <c r="CX112">
        <v>2</v>
      </c>
      <c r="CY112" t="s">
        <v>83</v>
      </c>
      <c r="CZ112">
        <v>1</v>
      </c>
      <c r="DA112" s="71">
        <f t="shared" si="102"/>
        <v>2</v>
      </c>
      <c r="DB112" s="80">
        <f t="shared" si="103"/>
        <v>0</v>
      </c>
      <c r="DC112" t="s">
        <v>131</v>
      </c>
      <c r="DD112" t="s">
        <v>73</v>
      </c>
      <c r="DE112" t="s">
        <v>96</v>
      </c>
      <c r="DF112">
        <v>2</v>
      </c>
      <c r="DG112" t="s">
        <v>83</v>
      </c>
      <c r="DH112">
        <v>1</v>
      </c>
      <c r="DI112" s="71">
        <f t="shared" si="111"/>
        <v>0</v>
      </c>
      <c r="DJ112" s="80">
        <f t="shared" si="104"/>
        <v>0</v>
      </c>
      <c r="DK112" t="s">
        <v>137</v>
      </c>
      <c r="DL112" t="s">
        <v>73</v>
      </c>
      <c r="DM112" t="s">
        <v>94</v>
      </c>
      <c r="DN112">
        <v>0</v>
      </c>
      <c r="DO112" t="s">
        <v>83</v>
      </c>
      <c r="DP112">
        <v>2</v>
      </c>
      <c r="DQ112" s="71">
        <f t="shared" si="105"/>
        <v>2</v>
      </c>
      <c r="DR112" s="80">
        <f t="shared" si="106"/>
        <v>2</v>
      </c>
      <c r="DS112" s="27">
        <f t="shared" si="65"/>
        <v>2</v>
      </c>
      <c r="DT112" t="str">
        <f t="shared" si="66"/>
        <v>England</v>
      </c>
      <c r="DU112">
        <f t="shared" si="107"/>
        <v>0</v>
      </c>
      <c r="DV112" t="str">
        <f t="shared" si="67"/>
        <v>Spanien</v>
      </c>
      <c r="DW112">
        <f t="shared" si="108"/>
        <v>0</v>
      </c>
      <c r="DX112" t="str">
        <f t="shared" si="68"/>
        <v>Frankreich</v>
      </c>
      <c r="DY112">
        <f t="shared" si="109"/>
        <v>8</v>
      </c>
      <c r="DZ112" t="str">
        <f t="shared" si="69"/>
        <v>Belgien</v>
      </c>
      <c r="EA112">
        <f t="shared" si="70"/>
        <v>0</v>
      </c>
      <c r="EB112" s="27">
        <f t="shared" si="71"/>
        <v>8</v>
      </c>
      <c r="EC112" t="s">
        <v>85</v>
      </c>
      <c r="ED112" t="s">
        <v>73</v>
      </c>
      <c r="EE112" t="s">
        <v>130</v>
      </c>
      <c r="EF112">
        <v>1</v>
      </c>
      <c r="EG112" t="s">
        <v>83</v>
      </c>
      <c r="EH112">
        <v>3</v>
      </c>
      <c r="EK112" t="s">
        <v>94</v>
      </c>
      <c r="EL112" t="s">
        <v>73</v>
      </c>
      <c r="EM112" t="s">
        <v>131</v>
      </c>
      <c r="EN112">
        <v>3</v>
      </c>
      <c r="EO112" t="s">
        <v>83</v>
      </c>
      <c r="EP112">
        <v>2</v>
      </c>
      <c r="EU112" t="s">
        <v>85</v>
      </c>
      <c r="EV112" t="s">
        <v>73</v>
      </c>
      <c r="EW112" t="s">
        <v>131</v>
      </c>
      <c r="EX112">
        <v>2</v>
      </c>
      <c r="EY112" t="s">
        <v>83</v>
      </c>
      <c r="EZ112">
        <v>1</v>
      </c>
      <c r="FC112" t="s">
        <v>130</v>
      </c>
      <c r="FD112" t="s">
        <v>73</v>
      </c>
      <c r="FE112" t="s">
        <v>94</v>
      </c>
      <c r="FF112">
        <v>3</v>
      </c>
      <c r="FG112" t="s">
        <v>83</v>
      </c>
      <c r="FH112">
        <v>1</v>
      </c>
      <c r="FL112" t="s">
        <v>131</v>
      </c>
      <c r="FN112" t="s">
        <v>85</v>
      </c>
      <c r="FP112" t="s">
        <v>94</v>
      </c>
      <c r="FR112" t="s">
        <v>130</v>
      </c>
      <c r="FU112">
        <v>174</v>
      </c>
      <c r="FX112" t="s">
        <v>407</v>
      </c>
    </row>
    <row r="113" spans="1:180" x14ac:dyDescent="0.45">
      <c r="A113" s="1">
        <v>110</v>
      </c>
      <c r="B113" s="45">
        <f t="shared" si="57"/>
        <v>76</v>
      </c>
      <c r="C113" s="14" t="s">
        <v>374</v>
      </c>
      <c r="D113" t="s">
        <v>375</v>
      </c>
      <c r="E113" s="15" t="s">
        <v>355</v>
      </c>
      <c r="F113" s="28">
        <f>VOR!IH113</f>
        <v>180</v>
      </c>
      <c r="G113" s="27">
        <f t="shared" si="72"/>
        <v>81</v>
      </c>
      <c r="H113" s="49">
        <f t="shared" si="73"/>
        <v>261</v>
      </c>
      <c r="I113" s="14" t="s">
        <v>84</v>
      </c>
      <c r="J113" t="s">
        <v>73</v>
      </c>
      <c r="K113" t="s">
        <v>92</v>
      </c>
      <c r="L113">
        <v>1</v>
      </c>
      <c r="M113" t="s">
        <v>83</v>
      </c>
      <c r="N113">
        <v>2</v>
      </c>
      <c r="O113" s="77">
        <f t="shared" si="74"/>
        <v>1</v>
      </c>
      <c r="P113" s="80">
        <f t="shared" si="75"/>
        <v>0</v>
      </c>
      <c r="Q113" t="s">
        <v>93</v>
      </c>
      <c r="R113" t="s">
        <v>73</v>
      </c>
      <c r="S113" t="s">
        <v>129</v>
      </c>
      <c r="T113">
        <v>2</v>
      </c>
      <c r="U113" t="s">
        <v>83</v>
      </c>
      <c r="V113">
        <v>1</v>
      </c>
      <c r="W113" s="71">
        <f t="shared" si="76"/>
        <v>1</v>
      </c>
      <c r="X113" s="80">
        <f t="shared" si="77"/>
        <v>4</v>
      </c>
      <c r="Y113" s="14" t="s">
        <v>94</v>
      </c>
      <c r="Z113" t="s">
        <v>73</v>
      </c>
      <c r="AA113" t="s">
        <v>86</v>
      </c>
      <c r="AB113">
        <v>3</v>
      </c>
      <c r="AC113" t="s">
        <v>83</v>
      </c>
      <c r="AD113">
        <v>1</v>
      </c>
      <c r="AE113" s="71">
        <f t="shared" si="78"/>
        <v>3</v>
      </c>
      <c r="AF113" s="80">
        <f t="shared" si="58"/>
        <v>8</v>
      </c>
      <c r="AG113" s="14" t="s">
        <v>85</v>
      </c>
      <c r="AH113" t="s">
        <v>73</v>
      </c>
      <c r="AI113" t="s">
        <v>140</v>
      </c>
      <c r="AJ113">
        <v>2</v>
      </c>
      <c r="AK113" t="s">
        <v>83</v>
      </c>
      <c r="AL113">
        <v>0</v>
      </c>
      <c r="AM113" s="71">
        <f t="shared" si="79"/>
        <v>1</v>
      </c>
      <c r="AN113" s="80">
        <f t="shared" si="80"/>
        <v>2</v>
      </c>
      <c r="AO113" s="14" t="s">
        <v>130</v>
      </c>
      <c r="AP113" t="s">
        <v>73</v>
      </c>
      <c r="AQ113" t="s">
        <v>131</v>
      </c>
      <c r="AR113">
        <v>2</v>
      </c>
      <c r="AS113" t="s">
        <v>83</v>
      </c>
      <c r="AT113">
        <v>1</v>
      </c>
      <c r="AU113" s="71">
        <f t="shared" si="59"/>
        <v>0</v>
      </c>
      <c r="AV113" s="80">
        <f t="shared" si="81"/>
        <v>0</v>
      </c>
      <c r="AW113" s="14" t="s">
        <v>90</v>
      </c>
      <c r="AX113" t="s">
        <v>73</v>
      </c>
      <c r="AY113" t="s">
        <v>91</v>
      </c>
      <c r="AZ113">
        <v>3</v>
      </c>
      <c r="BA113" t="s">
        <v>83</v>
      </c>
      <c r="BB113">
        <v>1</v>
      </c>
      <c r="BC113" s="71">
        <f t="shared" si="82"/>
        <v>3</v>
      </c>
      <c r="BD113" s="80">
        <f t="shared" si="60"/>
        <v>4</v>
      </c>
      <c r="BE113" s="14" t="s">
        <v>142</v>
      </c>
      <c r="BF113" t="s">
        <v>73</v>
      </c>
      <c r="BG113" t="s">
        <v>141</v>
      </c>
      <c r="BH113">
        <v>1</v>
      </c>
      <c r="BI113" t="s">
        <v>83</v>
      </c>
      <c r="BJ113">
        <v>2</v>
      </c>
      <c r="BK113" s="71">
        <f t="shared" si="61"/>
        <v>0</v>
      </c>
      <c r="BL113" s="80">
        <f t="shared" si="83"/>
        <v>0</v>
      </c>
      <c r="BM113" s="14" t="s">
        <v>96</v>
      </c>
      <c r="BN113" t="s">
        <v>73</v>
      </c>
      <c r="BO113" t="s">
        <v>150</v>
      </c>
      <c r="BP113">
        <v>1</v>
      </c>
      <c r="BQ113" t="s">
        <v>83</v>
      </c>
      <c r="BR113">
        <v>0</v>
      </c>
      <c r="BS113" s="71">
        <f t="shared" si="84"/>
        <v>1</v>
      </c>
      <c r="BT113" s="80">
        <f t="shared" si="62"/>
        <v>2</v>
      </c>
      <c r="BU113" s="28">
        <f t="shared" si="85"/>
        <v>20</v>
      </c>
      <c r="BV113" s="14" t="str">
        <f t="shared" si="86"/>
        <v>Spanien</v>
      </c>
      <c r="BW113" s="80">
        <f t="shared" si="63"/>
        <v>0</v>
      </c>
      <c r="BX113" s="14" t="str">
        <f t="shared" si="87"/>
        <v>Brasilien</v>
      </c>
      <c r="BY113" s="80">
        <f t="shared" si="88"/>
        <v>7</v>
      </c>
      <c r="BZ113" s="14" t="str">
        <f t="shared" si="89"/>
        <v>Wales</v>
      </c>
      <c r="CA113" s="80">
        <f t="shared" si="90"/>
        <v>0</v>
      </c>
      <c r="CB113" s="14" t="str">
        <f t="shared" si="91"/>
        <v>Argentinien</v>
      </c>
      <c r="CC113" s="80">
        <f t="shared" si="92"/>
        <v>7</v>
      </c>
      <c r="CD113" s="14" t="str">
        <f t="shared" si="93"/>
        <v>Costa Rica</v>
      </c>
      <c r="CE113" s="80">
        <f t="shared" si="94"/>
        <v>0</v>
      </c>
      <c r="CF113" s="14" t="str">
        <f t="shared" si="95"/>
        <v>Portugal</v>
      </c>
      <c r="CG113" s="80">
        <f t="shared" si="96"/>
        <v>7</v>
      </c>
      <c r="CH113" s="14" t="str">
        <f t="shared" si="97"/>
        <v>England</v>
      </c>
      <c r="CI113" s="80">
        <f t="shared" si="98"/>
        <v>7</v>
      </c>
      <c r="CJ113" s="14" t="str">
        <f t="shared" si="99"/>
        <v>Frankreich</v>
      </c>
      <c r="CK113" s="80">
        <f t="shared" si="100"/>
        <v>7</v>
      </c>
      <c r="CL113" s="27">
        <f t="shared" si="110"/>
        <v>35</v>
      </c>
      <c r="CM113" t="s">
        <v>130</v>
      </c>
      <c r="CN113" t="s">
        <v>73</v>
      </c>
      <c r="CO113" t="s">
        <v>90</v>
      </c>
      <c r="CP113">
        <v>4</v>
      </c>
      <c r="CQ113" t="s">
        <v>83</v>
      </c>
      <c r="CR113">
        <v>0</v>
      </c>
      <c r="CS113" s="71">
        <f t="shared" si="64"/>
        <v>2</v>
      </c>
      <c r="CT113" s="80">
        <f t="shared" si="101"/>
        <v>0</v>
      </c>
      <c r="CU113" t="s">
        <v>92</v>
      </c>
      <c r="CV113" t="s">
        <v>73</v>
      </c>
      <c r="CW113" t="s">
        <v>93</v>
      </c>
      <c r="CX113">
        <v>1</v>
      </c>
      <c r="CY113" t="s">
        <v>83</v>
      </c>
      <c r="CZ113">
        <v>3</v>
      </c>
      <c r="DA113" s="71">
        <f t="shared" si="102"/>
        <v>2</v>
      </c>
      <c r="DB113" s="80">
        <f t="shared" si="103"/>
        <v>2</v>
      </c>
      <c r="DC113" t="s">
        <v>141</v>
      </c>
      <c r="DD113" t="s">
        <v>73</v>
      </c>
      <c r="DE113" t="s">
        <v>96</v>
      </c>
      <c r="DF113">
        <v>2</v>
      </c>
      <c r="DG113" t="s">
        <v>83</v>
      </c>
      <c r="DH113">
        <v>1</v>
      </c>
      <c r="DI113" s="71">
        <f t="shared" si="111"/>
        <v>0</v>
      </c>
      <c r="DJ113" s="80">
        <f t="shared" si="104"/>
        <v>0</v>
      </c>
      <c r="DK113" t="s">
        <v>85</v>
      </c>
      <c r="DL113" t="s">
        <v>73</v>
      </c>
      <c r="DM113" t="s">
        <v>94</v>
      </c>
      <c r="DN113">
        <v>1</v>
      </c>
      <c r="DO113" t="s">
        <v>83</v>
      </c>
      <c r="DP113">
        <v>2</v>
      </c>
      <c r="DQ113" s="71">
        <f t="shared" si="105"/>
        <v>3</v>
      </c>
      <c r="DR113" s="80">
        <f t="shared" si="106"/>
        <v>8</v>
      </c>
      <c r="DS113" s="27">
        <f t="shared" si="65"/>
        <v>10</v>
      </c>
      <c r="DT113" t="str">
        <f t="shared" si="66"/>
        <v>Argentinien</v>
      </c>
      <c r="DU113">
        <f t="shared" si="107"/>
        <v>8</v>
      </c>
      <c r="DV113" t="str">
        <f t="shared" si="67"/>
        <v>Spanien</v>
      </c>
      <c r="DW113">
        <f t="shared" si="108"/>
        <v>0</v>
      </c>
      <c r="DX113" t="str">
        <f t="shared" si="68"/>
        <v>Frankreich</v>
      </c>
      <c r="DY113">
        <f t="shared" si="109"/>
        <v>8</v>
      </c>
      <c r="DZ113" t="str">
        <f t="shared" si="69"/>
        <v>Costa Rica</v>
      </c>
      <c r="EA113">
        <f t="shared" si="70"/>
        <v>0</v>
      </c>
      <c r="EB113" s="27">
        <f t="shared" si="71"/>
        <v>16</v>
      </c>
      <c r="EC113" t="s">
        <v>93</v>
      </c>
      <c r="ED113" t="s">
        <v>73</v>
      </c>
      <c r="EE113" t="s">
        <v>130</v>
      </c>
      <c r="EF113">
        <v>3</v>
      </c>
      <c r="EG113" t="s">
        <v>83</v>
      </c>
      <c r="EH113">
        <v>2</v>
      </c>
      <c r="EK113" t="s">
        <v>94</v>
      </c>
      <c r="EL113" t="s">
        <v>73</v>
      </c>
      <c r="EM113" t="s">
        <v>141</v>
      </c>
      <c r="EN113">
        <v>2</v>
      </c>
      <c r="EO113" t="s">
        <v>83</v>
      </c>
      <c r="EP113">
        <v>1</v>
      </c>
      <c r="EU113" t="s">
        <v>130</v>
      </c>
      <c r="EV113" t="s">
        <v>73</v>
      </c>
      <c r="EW113" t="s">
        <v>141</v>
      </c>
      <c r="EX113">
        <v>4</v>
      </c>
      <c r="EY113" t="s">
        <v>83</v>
      </c>
      <c r="EZ113">
        <v>1</v>
      </c>
      <c r="FC113" t="s">
        <v>93</v>
      </c>
      <c r="FD113" t="s">
        <v>73</v>
      </c>
      <c r="FE113" t="s">
        <v>94</v>
      </c>
      <c r="FF113">
        <v>3</v>
      </c>
      <c r="FG113" t="s">
        <v>83</v>
      </c>
      <c r="FH113">
        <v>2</v>
      </c>
      <c r="FL113" t="s">
        <v>141</v>
      </c>
      <c r="FN113" t="s">
        <v>130</v>
      </c>
      <c r="FP113" t="s">
        <v>94</v>
      </c>
      <c r="FR113" t="s">
        <v>93</v>
      </c>
      <c r="FU113">
        <v>0</v>
      </c>
      <c r="FX113" t="s">
        <v>408</v>
      </c>
    </row>
    <row r="114" spans="1:180" x14ac:dyDescent="0.45">
      <c r="A114" s="1">
        <v>111</v>
      </c>
      <c r="B114" s="45">
        <f t="shared" si="57"/>
        <v>475</v>
      </c>
      <c r="C114" s="14" t="s">
        <v>376</v>
      </c>
      <c r="D114" t="s">
        <v>377</v>
      </c>
      <c r="E114" s="15" t="s">
        <v>355</v>
      </c>
      <c r="F114" s="28">
        <f>VOR!IH114</f>
        <v>158</v>
      </c>
      <c r="G114" s="27">
        <f t="shared" si="72"/>
        <v>37</v>
      </c>
      <c r="H114" s="49">
        <f t="shared" si="73"/>
        <v>195</v>
      </c>
      <c r="I114" s="14" t="s">
        <v>136</v>
      </c>
      <c r="J114" t="s">
        <v>73</v>
      </c>
      <c r="K114" t="s">
        <v>137</v>
      </c>
      <c r="L114">
        <v>2</v>
      </c>
      <c r="M114" t="s">
        <v>83</v>
      </c>
      <c r="N114">
        <v>3</v>
      </c>
      <c r="O114" s="77">
        <f t="shared" si="74"/>
        <v>0</v>
      </c>
      <c r="P114" s="80">
        <f t="shared" si="75"/>
        <v>0</v>
      </c>
      <c r="Q114" t="s">
        <v>86</v>
      </c>
      <c r="R114" t="s">
        <v>73</v>
      </c>
      <c r="S114" t="s">
        <v>129</v>
      </c>
      <c r="T114">
        <v>2</v>
      </c>
      <c r="U114" t="s">
        <v>83</v>
      </c>
      <c r="V114">
        <v>1</v>
      </c>
      <c r="W114" s="71">
        <f t="shared" si="76"/>
        <v>0</v>
      </c>
      <c r="X114" s="80">
        <f t="shared" si="77"/>
        <v>0</v>
      </c>
      <c r="Y114" s="14" t="s">
        <v>94</v>
      </c>
      <c r="Z114" t="s">
        <v>73</v>
      </c>
      <c r="AA114" t="s">
        <v>133</v>
      </c>
      <c r="AB114">
        <v>2</v>
      </c>
      <c r="AC114" t="s">
        <v>83</v>
      </c>
      <c r="AD114">
        <v>1</v>
      </c>
      <c r="AE114" s="71">
        <f t="shared" si="78"/>
        <v>1</v>
      </c>
      <c r="AF114" s="80">
        <f t="shared" si="58"/>
        <v>2</v>
      </c>
      <c r="AG114" s="14" t="s">
        <v>85</v>
      </c>
      <c r="AH114" t="s">
        <v>73</v>
      </c>
      <c r="AI114" t="s">
        <v>140</v>
      </c>
      <c r="AJ114">
        <v>3</v>
      </c>
      <c r="AK114" t="s">
        <v>83</v>
      </c>
      <c r="AL114">
        <v>1</v>
      </c>
      <c r="AM114" s="71">
        <f t="shared" si="79"/>
        <v>1</v>
      </c>
      <c r="AN114" s="80">
        <f t="shared" si="80"/>
        <v>2</v>
      </c>
      <c r="AO114" s="14" t="s">
        <v>130</v>
      </c>
      <c r="AP114" t="s">
        <v>73</v>
      </c>
      <c r="AQ114" t="s">
        <v>131</v>
      </c>
      <c r="AR114">
        <v>2</v>
      </c>
      <c r="AS114" t="s">
        <v>83</v>
      </c>
      <c r="AT114">
        <v>1</v>
      </c>
      <c r="AU114" s="71">
        <f t="shared" si="59"/>
        <v>0</v>
      </c>
      <c r="AV114" s="80">
        <f t="shared" si="81"/>
        <v>0</v>
      </c>
      <c r="AW114" s="14" t="s">
        <v>134</v>
      </c>
      <c r="AX114" t="s">
        <v>73</v>
      </c>
      <c r="AY114" t="s">
        <v>91</v>
      </c>
      <c r="AZ114">
        <v>2</v>
      </c>
      <c r="BA114" t="s">
        <v>83</v>
      </c>
      <c r="BB114">
        <v>1</v>
      </c>
      <c r="BC114" s="71">
        <f t="shared" si="82"/>
        <v>2</v>
      </c>
      <c r="BD114" s="80">
        <f t="shared" si="60"/>
        <v>0</v>
      </c>
      <c r="BE114" s="14" t="s">
        <v>89</v>
      </c>
      <c r="BF114" t="s">
        <v>73</v>
      </c>
      <c r="BG114" t="s">
        <v>165</v>
      </c>
      <c r="BH114">
        <v>2</v>
      </c>
      <c r="BI114" t="s">
        <v>83</v>
      </c>
      <c r="BJ114">
        <v>1</v>
      </c>
      <c r="BK114" s="71">
        <f t="shared" si="61"/>
        <v>1</v>
      </c>
      <c r="BL114" s="80">
        <f t="shared" si="83"/>
        <v>3</v>
      </c>
      <c r="BM114" s="14" t="s">
        <v>96</v>
      </c>
      <c r="BN114" t="s">
        <v>73</v>
      </c>
      <c r="BO114" t="s">
        <v>90</v>
      </c>
      <c r="BP114">
        <v>2</v>
      </c>
      <c r="BQ114" t="s">
        <v>83</v>
      </c>
      <c r="BR114">
        <v>1</v>
      </c>
      <c r="BS114" s="71">
        <f t="shared" si="84"/>
        <v>1</v>
      </c>
      <c r="BT114" s="80">
        <f t="shared" si="62"/>
        <v>2</v>
      </c>
      <c r="BU114" s="28">
        <f t="shared" si="85"/>
        <v>9</v>
      </c>
      <c r="BV114" s="14" t="str">
        <f t="shared" si="86"/>
        <v>Spanien</v>
      </c>
      <c r="BW114" s="80">
        <f t="shared" si="63"/>
        <v>0</v>
      </c>
      <c r="BX114" s="14" t="str">
        <f t="shared" si="87"/>
        <v>Schweiz</v>
      </c>
      <c r="BY114" s="80">
        <f t="shared" si="88"/>
        <v>0</v>
      </c>
      <c r="BZ114" s="14" t="str">
        <f t="shared" si="89"/>
        <v>USA</v>
      </c>
      <c r="CA114" s="80">
        <f t="shared" si="90"/>
        <v>0</v>
      </c>
      <c r="CB114" s="14" t="str">
        <f t="shared" si="91"/>
        <v>Polen</v>
      </c>
      <c r="CC114" s="80">
        <f t="shared" si="92"/>
        <v>0</v>
      </c>
      <c r="CD114" s="14" t="str">
        <f t="shared" si="93"/>
        <v>Marokko</v>
      </c>
      <c r="CE114" s="80">
        <f t="shared" si="94"/>
        <v>7</v>
      </c>
      <c r="CF114" s="14" t="str">
        <f t="shared" si="95"/>
        <v>Portugal</v>
      </c>
      <c r="CG114" s="80">
        <f t="shared" si="96"/>
        <v>7</v>
      </c>
      <c r="CH114" s="14" t="str">
        <f t="shared" si="97"/>
        <v>England</v>
      </c>
      <c r="CI114" s="80">
        <f t="shared" si="98"/>
        <v>7</v>
      </c>
      <c r="CJ114" s="14" t="str">
        <f t="shared" si="99"/>
        <v>Frankreich</v>
      </c>
      <c r="CK114" s="80">
        <f t="shared" si="100"/>
        <v>7</v>
      </c>
      <c r="CL114" s="27">
        <f t="shared" si="110"/>
        <v>28</v>
      </c>
      <c r="CM114" t="s">
        <v>130</v>
      </c>
      <c r="CN114" t="s">
        <v>73</v>
      </c>
      <c r="CO114" t="s">
        <v>134</v>
      </c>
      <c r="CP114">
        <v>3</v>
      </c>
      <c r="CQ114" t="s">
        <v>83</v>
      </c>
      <c r="CR114">
        <v>2</v>
      </c>
      <c r="CS114" s="71">
        <f t="shared" si="64"/>
        <v>0</v>
      </c>
      <c r="CT114" s="80">
        <f t="shared" si="101"/>
        <v>0</v>
      </c>
      <c r="CU114" t="s">
        <v>137</v>
      </c>
      <c r="CV114" t="s">
        <v>73</v>
      </c>
      <c r="CW114" t="s">
        <v>86</v>
      </c>
      <c r="CX114">
        <v>1</v>
      </c>
      <c r="CY114" t="s">
        <v>83</v>
      </c>
      <c r="CZ114">
        <v>2</v>
      </c>
      <c r="DA114" s="71">
        <f t="shared" si="102"/>
        <v>0</v>
      </c>
      <c r="DB114" s="80">
        <f t="shared" si="103"/>
        <v>0</v>
      </c>
      <c r="DC114" t="s">
        <v>89</v>
      </c>
      <c r="DD114" t="s">
        <v>73</v>
      </c>
      <c r="DE114" t="s">
        <v>96</v>
      </c>
      <c r="DF114">
        <v>1</v>
      </c>
      <c r="DG114" t="s">
        <v>83</v>
      </c>
      <c r="DH114">
        <v>2</v>
      </c>
      <c r="DI114" s="71">
        <f t="shared" si="111"/>
        <v>3</v>
      </c>
      <c r="DJ114" s="80">
        <f t="shared" si="104"/>
        <v>0</v>
      </c>
      <c r="DK114" t="s">
        <v>85</v>
      </c>
      <c r="DL114" t="s">
        <v>73</v>
      </c>
      <c r="DM114" t="s">
        <v>94</v>
      </c>
      <c r="DN114">
        <v>3</v>
      </c>
      <c r="DO114" t="s">
        <v>83</v>
      </c>
      <c r="DP114">
        <v>2</v>
      </c>
      <c r="DQ114" s="71">
        <f t="shared" si="105"/>
        <v>3</v>
      </c>
      <c r="DR114" s="80">
        <f t="shared" si="106"/>
        <v>0</v>
      </c>
      <c r="DS114" s="27">
        <f t="shared" si="65"/>
        <v>0</v>
      </c>
      <c r="DT114" t="str">
        <f t="shared" si="66"/>
        <v>Polen</v>
      </c>
      <c r="DU114">
        <f t="shared" si="107"/>
        <v>0</v>
      </c>
      <c r="DV114" t="str">
        <f t="shared" si="67"/>
        <v>Spanien</v>
      </c>
      <c r="DW114">
        <f t="shared" si="108"/>
        <v>0</v>
      </c>
      <c r="DX114" t="str">
        <f t="shared" si="68"/>
        <v>England</v>
      </c>
      <c r="DY114">
        <f t="shared" si="109"/>
        <v>0</v>
      </c>
      <c r="DZ114" t="str">
        <f t="shared" si="69"/>
        <v>Portugal</v>
      </c>
      <c r="EA114">
        <f t="shared" si="70"/>
        <v>0</v>
      </c>
      <c r="EB114" s="27">
        <f t="shared" si="71"/>
        <v>0</v>
      </c>
      <c r="EC114" t="s">
        <v>86</v>
      </c>
      <c r="ED114" t="s">
        <v>73</v>
      </c>
      <c r="EE114" t="s">
        <v>130</v>
      </c>
      <c r="EF114">
        <v>2</v>
      </c>
      <c r="EG114" t="s">
        <v>83</v>
      </c>
      <c r="EH114">
        <v>3</v>
      </c>
      <c r="EK114" t="s">
        <v>85</v>
      </c>
      <c r="EL114" t="s">
        <v>73</v>
      </c>
      <c r="EM114" t="s">
        <v>96</v>
      </c>
      <c r="EN114">
        <v>3</v>
      </c>
      <c r="EO114" t="s">
        <v>83</v>
      </c>
      <c r="EP114">
        <v>2</v>
      </c>
      <c r="EU114" t="s">
        <v>86</v>
      </c>
      <c r="EV114" t="s">
        <v>73</v>
      </c>
      <c r="EW114" t="s">
        <v>96</v>
      </c>
      <c r="EX114">
        <v>3</v>
      </c>
      <c r="EY114" t="s">
        <v>83</v>
      </c>
      <c r="EZ114">
        <v>2</v>
      </c>
      <c r="FC114" t="s">
        <v>130</v>
      </c>
      <c r="FD114" t="s">
        <v>73</v>
      </c>
      <c r="FE114" t="s">
        <v>85</v>
      </c>
      <c r="FF114">
        <v>2</v>
      </c>
      <c r="FG114" t="s">
        <v>83</v>
      </c>
      <c r="FH114">
        <v>3</v>
      </c>
      <c r="FL114" t="s">
        <v>96</v>
      </c>
      <c r="FN114" t="s">
        <v>86</v>
      </c>
      <c r="FP114" t="s">
        <v>130</v>
      </c>
      <c r="FR114" t="s">
        <v>85</v>
      </c>
      <c r="FU114">
        <v>128</v>
      </c>
      <c r="FX114">
        <v>0</v>
      </c>
    </row>
    <row r="115" spans="1:180" x14ac:dyDescent="0.45">
      <c r="A115" s="1">
        <v>112</v>
      </c>
      <c r="B115" s="45">
        <f t="shared" si="57"/>
        <v>122</v>
      </c>
      <c r="C115" s="14" t="s">
        <v>378</v>
      </c>
      <c r="D115" t="s">
        <v>379</v>
      </c>
      <c r="E115" s="15" t="s">
        <v>355</v>
      </c>
      <c r="F115" s="28">
        <f>VOR!IH115</f>
        <v>165</v>
      </c>
      <c r="G115" s="27">
        <f t="shared" si="72"/>
        <v>87</v>
      </c>
      <c r="H115" s="49">
        <f t="shared" si="73"/>
        <v>252</v>
      </c>
      <c r="I115" s="14" t="s">
        <v>84</v>
      </c>
      <c r="J115" t="s">
        <v>73</v>
      </c>
      <c r="K115" t="s">
        <v>92</v>
      </c>
      <c r="L115">
        <v>2</v>
      </c>
      <c r="M115" t="s">
        <v>83</v>
      </c>
      <c r="N115">
        <v>0</v>
      </c>
      <c r="O115" s="77">
        <f t="shared" si="74"/>
        <v>1</v>
      </c>
      <c r="P115" s="80">
        <f t="shared" si="75"/>
        <v>3</v>
      </c>
      <c r="Q115" t="s">
        <v>93</v>
      </c>
      <c r="R115" t="s">
        <v>73</v>
      </c>
      <c r="S115" t="s">
        <v>129</v>
      </c>
      <c r="T115">
        <v>3</v>
      </c>
      <c r="U115" t="s">
        <v>83</v>
      </c>
      <c r="V115">
        <v>0</v>
      </c>
      <c r="W115" s="71">
        <f t="shared" si="76"/>
        <v>1</v>
      </c>
      <c r="X115" s="80">
        <f t="shared" si="77"/>
        <v>2</v>
      </c>
      <c r="Y115" s="14" t="s">
        <v>94</v>
      </c>
      <c r="Z115" t="s">
        <v>73</v>
      </c>
      <c r="AA115" t="s">
        <v>86</v>
      </c>
      <c r="AB115">
        <v>2</v>
      </c>
      <c r="AC115" t="s">
        <v>83</v>
      </c>
      <c r="AD115">
        <v>0</v>
      </c>
      <c r="AE115" s="71">
        <f t="shared" si="78"/>
        <v>3</v>
      </c>
      <c r="AF115" s="80">
        <f t="shared" si="58"/>
        <v>6</v>
      </c>
      <c r="AG115" s="14" t="s">
        <v>85</v>
      </c>
      <c r="AH115" t="s">
        <v>73</v>
      </c>
      <c r="AI115" t="s">
        <v>132</v>
      </c>
      <c r="AJ115">
        <v>4</v>
      </c>
      <c r="AK115" t="s">
        <v>83</v>
      </c>
      <c r="AL115">
        <v>1</v>
      </c>
      <c r="AM115" s="71">
        <f t="shared" si="79"/>
        <v>3</v>
      </c>
      <c r="AN115" s="80">
        <f t="shared" si="80"/>
        <v>6</v>
      </c>
      <c r="AO115" s="14" t="s">
        <v>130</v>
      </c>
      <c r="AP115" t="s">
        <v>73</v>
      </c>
      <c r="AQ115" t="s">
        <v>95</v>
      </c>
      <c r="AR115">
        <v>2</v>
      </c>
      <c r="AS115" t="s">
        <v>83</v>
      </c>
      <c r="AT115">
        <v>1</v>
      </c>
      <c r="AU115" s="71">
        <f t="shared" si="59"/>
        <v>2</v>
      </c>
      <c r="AV115" s="80">
        <f t="shared" si="81"/>
        <v>0</v>
      </c>
      <c r="AW115" s="14" t="s">
        <v>90</v>
      </c>
      <c r="AX115" t="s">
        <v>73</v>
      </c>
      <c r="AY115" t="s">
        <v>135</v>
      </c>
      <c r="AZ115">
        <v>3</v>
      </c>
      <c r="BA115" t="s">
        <v>83</v>
      </c>
      <c r="BB115">
        <v>1</v>
      </c>
      <c r="BC115" s="71">
        <f t="shared" si="82"/>
        <v>1</v>
      </c>
      <c r="BD115" s="80">
        <f t="shared" si="60"/>
        <v>2</v>
      </c>
      <c r="BE115" s="14" t="s">
        <v>131</v>
      </c>
      <c r="BF115" t="s">
        <v>73</v>
      </c>
      <c r="BG115" t="s">
        <v>88</v>
      </c>
      <c r="BH115">
        <v>0</v>
      </c>
      <c r="BI115" t="s">
        <v>83</v>
      </c>
      <c r="BJ115">
        <v>1</v>
      </c>
      <c r="BK115" s="71">
        <f t="shared" si="61"/>
        <v>0</v>
      </c>
      <c r="BL115" s="80">
        <f t="shared" si="83"/>
        <v>0</v>
      </c>
      <c r="BM115" s="14" t="s">
        <v>96</v>
      </c>
      <c r="BN115" t="s">
        <v>73</v>
      </c>
      <c r="BO115" t="s">
        <v>150</v>
      </c>
      <c r="BP115">
        <v>2</v>
      </c>
      <c r="BQ115" t="s">
        <v>83</v>
      </c>
      <c r="BR115">
        <v>1</v>
      </c>
      <c r="BS115" s="71">
        <f t="shared" si="84"/>
        <v>1</v>
      </c>
      <c r="BT115" s="80">
        <f t="shared" si="62"/>
        <v>2</v>
      </c>
      <c r="BU115" s="28">
        <f t="shared" si="85"/>
        <v>21</v>
      </c>
      <c r="BV115" s="14" t="str">
        <f t="shared" si="86"/>
        <v>Spanien</v>
      </c>
      <c r="BW115" s="80">
        <f t="shared" si="63"/>
        <v>0</v>
      </c>
      <c r="BX115" s="14" t="str">
        <f t="shared" si="87"/>
        <v>Brasilien</v>
      </c>
      <c r="BY115" s="80">
        <f t="shared" si="88"/>
        <v>7</v>
      </c>
      <c r="BZ115" s="14" t="str">
        <f t="shared" si="89"/>
        <v>Niederlande</v>
      </c>
      <c r="CA115" s="80">
        <f t="shared" si="90"/>
        <v>7</v>
      </c>
      <c r="CB115" s="14" t="str">
        <f t="shared" si="91"/>
        <v>Argentinien</v>
      </c>
      <c r="CC115" s="80">
        <f t="shared" si="92"/>
        <v>7</v>
      </c>
      <c r="CD115" s="14" t="str">
        <f t="shared" si="93"/>
        <v>Deutschland</v>
      </c>
      <c r="CE115" s="80">
        <f t="shared" si="94"/>
        <v>0</v>
      </c>
      <c r="CF115" s="14" t="str">
        <f t="shared" si="95"/>
        <v>Portugal</v>
      </c>
      <c r="CG115" s="80">
        <f t="shared" si="96"/>
        <v>7</v>
      </c>
      <c r="CH115" s="14" t="str">
        <f t="shared" si="97"/>
        <v>England</v>
      </c>
      <c r="CI115" s="80">
        <f t="shared" si="98"/>
        <v>7</v>
      </c>
      <c r="CJ115" s="14" t="str">
        <f t="shared" si="99"/>
        <v>Frankreich</v>
      </c>
      <c r="CK115" s="80">
        <f t="shared" si="100"/>
        <v>7</v>
      </c>
      <c r="CL115" s="27">
        <f t="shared" si="110"/>
        <v>42</v>
      </c>
      <c r="CM115" t="s">
        <v>130</v>
      </c>
      <c r="CN115" t="s">
        <v>73</v>
      </c>
      <c r="CO115" t="s">
        <v>90</v>
      </c>
      <c r="CP115">
        <v>1</v>
      </c>
      <c r="CQ115" t="s">
        <v>83</v>
      </c>
      <c r="CR115">
        <v>2</v>
      </c>
      <c r="CS115" s="71">
        <f t="shared" si="64"/>
        <v>2</v>
      </c>
      <c r="CT115" s="80">
        <f t="shared" si="101"/>
        <v>0</v>
      </c>
      <c r="CU115" t="s">
        <v>84</v>
      </c>
      <c r="CV115" t="s">
        <v>73</v>
      </c>
      <c r="CW115" t="s">
        <v>93</v>
      </c>
      <c r="CX115">
        <v>1</v>
      </c>
      <c r="CY115" t="s">
        <v>83</v>
      </c>
      <c r="CZ115">
        <v>3</v>
      </c>
      <c r="DA115" s="71">
        <f t="shared" si="102"/>
        <v>3</v>
      </c>
      <c r="DB115" s="80">
        <f t="shared" si="103"/>
        <v>4</v>
      </c>
      <c r="DC115" t="s">
        <v>88</v>
      </c>
      <c r="DD115" t="s">
        <v>73</v>
      </c>
      <c r="DE115" t="s">
        <v>96</v>
      </c>
      <c r="DF115">
        <v>2</v>
      </c>
      <c r="DG115" t="s">
        <v>83</v>
      </c>
      <c r="DH115">
        <v>1</v>
      </c>
      <c r="DI115" s="71">
        <f t="shared" si="111"/>
        <v>0</v>
      </c>
      <c r="DJ115" s="80">
        <f t="shared" si="104"/>
        <v>0</v>
      </c>
      <c r="DK115" t="s">
        <v>85</v>
      </c>
      <c r="DL115" t="s">
        <v>73</v>
      </c>
      <c r="DM115" t="s">
        <v>94</v>
      </c>
      <c r="DN115">
        <v>0</v>
      </c>
      <c r="DO115" t="s">
        <v>83</v>
      </c>
      <c r="DP115">
        <v>2</v>
      </c>
      <c r="DQ115" s="71">
        <f t="shared" si="105"/>
        <v>3</v>
      </c>
      <c r="DR115" s="80">
        <f t="shared" si="106"/>
        <v>4</v>
      </c>
      <c r="DS115" s="27">
        <f t="shared" si="65"/>
        <v>8</v>
      </c>
      <c r="DT115" t="str">
        <f t="shared" si="66"/>
        <v>Argentinien</v>
      </c>
      <c r="DU115">
        <f t="shared" si="107"/>
        <v>8</v>
      </c>
      <c r="DV115" t="str">
        <f t="shared" si="67"/>
        <v>Brasilien</v>
      </c>
      <c r="DW115">
        <f t="shared" si="108"/>
        <v>0</v>
      </c>
      <c r="DX115" t="str">
        <f t="shared" si="68"/>
        <v>Frankreich</v>
      </c>
      <c r="DY115">
        <f t="shared" si="109"/>
        <v>8</v>
      </c>
      <c r="DZ115" t="str">
        <f t="shared" si="69"/>
        <v>Deutschland</v>
      </c>
      <c r="EA115">
        <f t="shared" si="70"/>
        <v>0</v>
      </c>
      <c r="EB115" s="27">
        <f t="shared" si="71"/>
        <v>16</v>
      </c>
      <c r="EC115" t="s">
        <v>93</v>
      </c>
      <c r="ED115" t="s">
        <v>73</v>
      </c>
      <c r="EE115" t="s">
        <v>90</v>
      </c>
      <c r="EF115">
        <v>1</v>
      </c>
      <c r="EG115" t="s">
        <v>83</v>
      </c>
      <c r="EH115">
        <v>0</v>
      </c>
      <c r="EK115" t="s">
        <v>94</v>
      </c>
      <c r="EL115" t="s">
        <v>73</v>
      </c>
      <c r="EM115" t="s">
        <v>88</v>
      </c>
      <c r="EN115">
        <v>1</v>
      </c>
      <c r="EO115" t="s">
        <v>83</v>
      </c>
      <c r="EP115">
        <v>0</v>
      </c>
      <c r="EU115" t="s">
        <v>90</v>
      </c>
      <c r="EV115" t="s">
        <v>73</v>
      </c>
      <c r="EW115" t="s">
        <v>88</v>
      </c>
      <c r="EX115">
        <v>2</v>
      </c>
      <c r="EY115" t="s">
        <v>83</v>
      </c>
      <c r="EZ115">
        <v>0</v>
      </c>
      <c r="FC115" t="s">
        <v>93</v>
      </c>
      <c r="FD115" t="s">
        <v>73</v>
      </c>
      <c r="FE115" t="s">
        <v>94</v>
      </c>
      <c r="FF115">
        <v>2</v>
      </c>
      <c r="FG115" t="s">
        <v>83</v>
      </c>
      <c r="FH115">
        <v>0</v>
      </c>
      <c r="FL115" t="s">
        <v>88</v>
      </c>
      <c r="FN115" t="s">
        <v>90</v>
      </c>
      <c r="FP115" t="s">
        <v>94</v>
      </c>
      <c r="FR115" t="s">
        <v>93</v>
      </c>
      <c r="FU115">
        <v>114</v>
      </c>
      <c r="FX115" t="s">
        <v>184</v>
      </c>
    </row>
    <row r="116" spans="1:180" x14ac:dyDescent="0.45">
      <c r="A116" s="1">
        <v>113</v>
      </c>
      <c r="B116" s="45">
        <f t="shared" si="57"/>
        <v>334</v>
      </c>
      <c r="C116" s="14" t="s">
        <v>380</v>
      </c>
      <c r="D116" t="s">
        <v>381</v>
      </c>
      <c r="E116" s="15" t="s">
        <v>355</v>
      </c>
      <c r="F116" s="28">
        <f>VOR!IH116</f>
        <v>165</v>
      </c>
      <c r="G116" s="27">
        <f t="shared" si="72"/>
        <v>51</v>
      </c>
      <c r="H116" s="49">
        <f t="shared" si="73"/>
        <v>216</v>
      </c>
      <c r="I116" s="14" t="s">
        <v>84</v>
      </c>
      <c r="J116" t="s">
        <v>73</v>
      </c>
      <c r="K116" t="s">
        <v>137</v>
      </c>
      <c r="L116">
        <v>2</v>
      </c>
      <c r="M116" t="s">
        <v>83</v>
      </c>
      <c r="N116">
        <v>1</v>
      </c>
      <c r="O116" s="77">
        <f t="shared" si="74"/>
        <v>3</v>
      </c>
      <c r="P116" s="80">
        <f t="shared" si="75"/>
        <v>4</v>
      </c>
      <c r="Q116" t="s">
        <v>86</v>
      </c>
      <c r="R116" t="s">
        <v>73</v>
      </c>
      <c r="S116" t="s">
        <v>129</v>
      </c>
      <c r="T116">
        <v>1</v>
      </c>
      <c r="U116" t="s">
        <v>83</v>
      </c>
      <c r="V116">
        <v>0</v>
      </c>
      <c r="W116" s="71">
        <f t="shared" si="76"/>
        <v>0</v>
      </c>
      <c r="X116" s="80">
        <f t="shared" si="77"/>
        <v>0</v>
      </c>
      <c r="Y116" s="14" t="s">
        <v>94</v>
      </c>
      <c r="Z116" t="s">
        <v>73</v>
      </c>
      <c r="AA116" t="s">
        <v>133</v>
      </c>
      <c r="AB116">
        <v>1</v>
      </c>
      <c r="AC116" t="s">
        <v>83</v>
      </c>
      <c r="AD116">
        <v>0</v>
      </c>
      <c r="AE116" s="71">
        <f t="shared" si="78"/>
        <v>1</v>
      </c>
      <c r="AF116" s="80">
        <f t="shared" si="58"/>
        <v>2</v>
      </c>
      <c r="AG116" s="14" t="s">
        <v>85</v>
      </c>
      <c r="AH116" t="s">
        <v>73</v>
      </c>
      <c r="AI116" t="s">
        <v>136</v>
      </c>
      <c r="AJ116">
        <v>2</v>
      </c>
      <c r="AK116" t="s">
        <v>83</v>
      </c>
      <c r="AL116">
        <v>0</v>
      </c>
      <c r="AM116" s="71">
        <f t="shared" si="79"/>
        <v>1</v>
      </c>
      <c r="AN116" s="80">
        <f t="shared" si="80"/>
        <v>2</v>
      </c>
      <c r="AO116" s="14" t="s">
        <v>88</v>
      </c>
      <c r="AP116" t="s">
        <v>73</v>
      </c>
      <c r="AQ116" t="s">
        <v>95</v>
      </c>
      <c r="AR116">
        <v>2</v>
      </c>
      <c r="AS116" t="s">
        <v>83</v>
      </c>
      <c r="AT116">
        <v>0</v>
      </c>
      <c r="AU116" s="71">
        <f t="shared" si="59"/>
        <v>2</v>
      </c>
      <c r="AV116" s="80">
        <f t="shared" si="81"/>
        <v>0</v>
      </c>
      <c r="AW116" s="14" t="s">
        <v>90</v>
      </c>
      <c r="AX116" t="s">
        <v>73</v>
      </c>
      <c r="AY116" t="s">
        <v>91</v>
      </c>
      <c r="AZ116">
        <v>2</v>
      </c>
      <c r="BA116" t="s">
        <v>83</v>
      </c>
      <c r="BB116">
        <v>1</v>
      </c>
      <c r="BC116" s="71">
        <f t="shared" si="82"/>
        <v>3</v>
      </c>
      <c r="BD116" s="80">
        <f t="shared" si="60"/>
        <v>4</v>
      </c>
      <c r="BE116" s="14" t="s">
        <v>131</v>
      </c>
      <c r="BF116" t="s">
        <v>73</v>
      </c>
      <c r="BG116" t="s">
        <v>165</v>
      </c>
      <c r="BH116">
        <v>1</v>
      </c>
      <c r="BI116" t="s">
        <v>83</v>
      </c>
      <c r="BJ116">
        <v>0</v>
      </c>
      <c r="BK116" s="71">
        <f t="shared" si="61"/>
        <v>0</v>
      </c>
      <c r="BL116" s="80">
        <f t="shared" si="83"/>
        <v>0</v>
      </c>
      <c r="BM116" s="14" t="s">
        <v>96</v>
      </c>
      <c r="BN116" t="s">
        <v>73</v>
      </c>
      <c r="BO116" t="s">
        <v>134</v>
      </c>
      <c r="BP116">
        <v>2</v>
      </c>
      <c r="BQ116" t="s">
        <v>83</v>
      </c>
      <c r="BR116">
        <v>1</v>
      </c>
      <c r="BS116" s="71">
        <f t="shared" si="84"/>
        <v>3</v>
      </c>
      <c r="BT116" s="80">
        <f t="shared" si="62"/>
        <v>4</v>
      </c>
      <c r="BU116" s="28">
        <f t="shared" si="85"/>
        <v>16</v>
      </c>
      <c r="BV116" s="14" t="str">
        <f t="shared" si="86"/>
        <v>Deutschland</v>
      </c>
      <c r="BW116" s="80">
        <f t="shared" si="63"/>
        <v>0</v>
      </c>
      <c r="BX116" s="14" t="str">
        <f t="shared" si="87"/>
        <v>Brasilien</v>
      </c>
      <c r="BY116" s="80">
        <f t="shared" si="88"/>
        <v>7</v>
      </c>
      <c r="BZ116" s="14" t="str">
        <f t="shared" si="89"/>
        <v>Niederlande</v>
      </c>
      <c r="CA116" s="80">
        <f t="shared" si="90"/>
        <v>7</v>
      </c>
      <c r="CB116" s="14" t="str">
        <f t="shared" si="91"/>
        <v>Polen</v>
      </c>
      <c r="CC116" s="80">
        <f t="shared" si="92"/>
        <v>0</v>
      </c>
      <c r="CD116" s="14" t="str">
        <f t="shared" si="93"/>
        <v>Belgien</v>
      </c>
      <c r="CE116" s="80">
        <f t="shared" si="94"/>
        <v>0</v>
      </c>
      <c r="CF116" s="14" t="str">
        <f t="shared" si="95"/>
        <v>Portugal</v>
      </c>
      <c r="CG116" s="80">
        <f t="shared" si="96"/>
        <v>7</v>
      </c>
      <c r="CH116" s="14" t="str">
        <f t="shared" si="97"/>
        <v>England</v>
      </c>
      <c r="CI116" s="80">
        <f t="shared" si="98"/>
        <v>7</v>
      </c>
      <c r="CJ116" s="14" t="str">
        <f t="shared" si="99"/>
        <v>Frankreich</v>
      </c>
      <c r="CK116" s="80">
        <f t="shared" si="100"/>
        <v>7</v>
      </c>
      <c r="CL116" s="27">
        <f t="shared" si="110"/>
        <v>35</v>
      </c>
      <c r="CM116" t="s">
        <v>88</v>
      </c>
      <c r="CN116" t="s">
        <v>73</v>
      </c>
      <c r="CO116" t="s">
        <v>90</v>
      </c>
      <c r="CP116">
        <v>1</v>
      </c>
      <c r="CQ116" t="s">
        <v>83</v>
      </c>
      <c r="CR116">
        <v>2</v>
      </c>
      <c r="CS116" s="71">
        <f t="shared" si="64"/>
        <v>2</v>
      </c>
      <c r="CT116" s="80">
        <f t="shared" si="101"/>
        <v>0</v>
      </c>
      <c r="CU116" t="s">
        <v>84</v>
      </c>
      <c r="CV116" t="s">
        <v>73</v>
      </c>
      <c r="CW116" t="s">
        <v>86</v>
      </c>
      <c r="CX116">
        <v>2</v>
      </c>
      <c r="CY116" t="s">
        <v>83</v>
      </c>
      <c r="CZ116">
        <v>1</v>
      </c>
      <c r="DA116" s="71">
        <f t="shared" si="102"/>
        <v>1</v>
      </c>
      <c r="DB116" s="80">
        <f t="shared" si="103"/>
        <v>0</v>
      </c>
      <c r="DC116" t="s">
        <v>131</v>
      </c>
      <c r="DD116" t="s">
        <v>73</v>
      </c>
      <c r="DE116" t="s">
        <v>96</v>
      </c>
      <c r="DF116">
        <v>1</v>
      </c>
      <c r="DG116" t="s">
        <v>83</v>
      </c>
      <c r="DH116">
        <v>0</v>
      </c>
      <c r="DI116" s="71">
        <f t="shared" si="111"/>
        <v>0</v>
      </c>
      <c r="DJ116" s="80">
        <f t="shared" si="104"/>
        <v>0</v>
      </c>
      <c r="DK116" t="s">
        <v>85</v>
      </c>
      <c r="DL116" t="s">
        <v>73</v>
      </c>
      <c r="DM116" t="s">
        <v>94</v>
      </c>
      <c r="DN116">
        <v>2</v>
      </c>
      <c r="DO116" t="s">
        <v>83</v>
      </c>
      <c r="DP116">
        <v>1</v>
      </c>
      <c r="DQ116" s="71">
        <f t="shared" si="105"/>
        <v>3</v>
      </c>
      <c r="DR116" s="80">
        <f t="shared" si="106"/>
        <v>0</v>
      </c>
      <c r="DS116" s="27">
        <f t="shared" si="65"/>
        <v>0</v>
      </c>
      <c r="DT116" t="str">
        <f t="shared" si="66"/>
        <v>Niederlande</v>
      </c>
      <c r="DU116">
        <f t="shared" si="107"/>
        <v>0</v>
      </c>
      <c r="DV116" t="str">
        <f t="shared" si="67"/>
        <v>Brasilien</v>
      </c>
      <c r="DW116">
        <f t="shared" si="108"/>
        <v>0</v>
      </c>
      <c r="DX116" t="str">
        <f t="shared" si="68"/>
        <v>England</v>
      </c>
      <c r="DY116">
        <f t="shared" si="109"/>
        <v>0</v>
      </c>
      <c r="DZ116" t="str">
        <f t="shared" si="69"/>
        <v>Belgien</v>
      </c>
      <c r="EA116">
        <f t="shared" si="70"/>
        <v>0</v>
      </c>
      <c r="EB116" s="27">
        <f t="shared" si="71"/>
        <v>0</v>
      </c>
      <c r="EC116" t="s">
        <v>84</v>
      </c>
      <c r="ED116" t="s">
        <v>73</v>
      </c>
      <c r="EE116" t="s">
        <v>90</v>
      </c>
      <c r="EF116">
        <v>1</v>
      </c>
      <c r="EG116" t="s">
        <v>83</v>
      </c>
      <c r="EH116">
        <v>2</v>
      </c>
      <c r="EK116" t="s">
        <v>85</v>
      </c>
      <c r="EL116" t="s">
        <v>73</v>
      </c>
      <c r="EM116" t="s">
        <v>131</v>
      </c>
      <c r="EN116">
        <v>2</v>
      </c>
      <c r="EO116" t="s">
        <v>83</v>
      </c>
      <c r="EP116">
        <v>1</v>
      </c>
      <c r="EU116" t="s">
        <v>84</v>
      </c>
      <c r="EV116" t="s">
        <v>73</v>
      </c>
      <c r="EW116" t="s">
        <v>131</v>
      </c>
      <c r="EX116">
        <v>1</v>
      </c>
      <c r="EY116" t="s">
        <v>83</v>
      </c>
      <c r="EZ116">
        <v>0</v>
      </c>
      <c r="FC116" t="s">
        <v>90</v>
      </c>
      <c r="FD116" t="s">
        <v>73</v>
      </c>
      <c r="FE116" t="s">
        <v>85</v>
      </c>
      <c r="FF116">
        <v>1</v>
      </c>
      <c r="FG116" t="s">
        <v>83</v>
      </c>
      <c r="FH116">
        <v>0</v>
      </c>
      <c r="FL116" t="s">
        <v>131</v>
      </c>
      <c r="FN116" t="s">
        <v>84</v>
      </c>
      <c r="FP116" t="s">
        <v>85</v>
      </c>
      <c r="FR116" t="s">
        <v>90</v>
      </c>
      <c r="FU116">
        <v>0</v>
      </c>
      <c r="FX116">
        <v>0</v>
      </c>
    </row>
    <row r="117" spans="1:180" x14ac:dyDescent="0.45">
      <c r="A117" s="1">
        <v>114</v>
      </c>
      <c r="B117" s="45">
        <f t="shared" si="57"/>
        <v>442</v>
      </c>
      <c r="C117" s="14" t="s">
        <v>382</v>
      </c>
      <c r="D117" t="s">
        <v>383</v>
      </c>
      <c r="E117" s="15" t="s">
        <v>355</v>
      </c>
      <c r="F117" s="28">
        <f>VOR!IH117</f>
        <v>154</v>
      </c>
      <c r="G117" s="27">
        <f t="shared" si="72"/>
        <v>45</v>
      </c>
      <c r="H117" s="49">
        <f t="shared" si="73"/>
        <v>199</v>
      </c>
      <c r="I117" s="14" t="s">
        <v>84</v>
      </c>
      <c r="J117" t="s">
        <v>73</v>
      </c>
      <c r="K117" t="s">
        <v>85</v>
      </c>
      <c r="L117">
        <v>1</v>
      </c>
      <c r="M117" t="s">
        <v>83</v>
      </c>
      <c r="N117">
        <v>2</v>
      </c>
      <c r="O117" s="77">
        <f t="shared" si="74"/>
        <v>1</v>
      </c>
      <c r="P117" s="80">
        <f t="shared" si="75"/>
        <v>0</v>
      </c>
      <c r="Q117" t="s">
        <v>86</v>
      </c>
      <c r="R117" t="s">
        <v>73</v>
      </c>
      <c r="S117" t="s">
        <v>87</v>
      </c>
      <c r="T117">
        <v>0</v>
      </c>
      <c r="U117" t="s">
        <v>83</v>
      </c>
      <c r="V117">
        <v>1</v>
      </c>
      <c r="W117" s="71">
        <f t="shared" si="76"/>
        <v>2</v>
      </c>
      <c r="X117" s="80">
        <f t="shared" si="77"/>
        <v>0</v>
      </c>
      <c r="Y117" s="14" t="s">
        <v>94</v>
      </c>
      <c r="Z117" t="s">
        <v>73</v>
      </c>
      <c r="AA117" t="s">
        <v>133</v>
      </c>
      <c r="AB117">
        <v>3</v>
      </c>
      <c r="AC117" t="s">
        <v>83</v>
      </c>
      <c r="AD117">
        <v>1</v>
      </c>
      <c r="AE117" s="71">
        <f t="shared" si="78"/>
        <v>1</v>
      </c>
      <c r="AF117" s="80">
        <f t="shared" si="58"/>
        <v>4</v>
      </c>
      <c r="AG117" s="14" t="s">
        <v>137</v>
      </c>
      <c r="AH117" t="s">
        <v>73</v>
      </c>
      <c r="AI117" t="s">
        <v>136</v>
      </c>
      <c r="AJ117">
        <v>3</v>
      </c>
      <c r="AK117" t="s">
        <v>83</v>
      </c>
      <c r="AL117">
        <v>1</v>
      </c>
      <c r="AM117" s="71">
        <f t="shared" si="79"/>
        <v>0</v>
      </c>
      <c r="AN117" s="80">
        <f t="shared" si="80"/>
        <v>0</v>
      </c>
      <c r="AO117" s="14" t="s">
        <v>88</v>
      </c>
      <c r="AP117" t="s">
        <v>73</v>
      </c>
      <c r="AQ117" t="s">
        <v>131</v>
      </c>
      <c r="AR117">
        <v>2</v>
      </c>
      <c r="AS117" t="s">
        <v>83</v>
      </c>
      <c r="AT117">
        <v>1</v>
      </c>
      <c r="AU117" s="71">
        <f t="shared" si="59"/>
        <v>0</v>
      </c>
      <c r="AV117" s="80">
        <f t="shared" si="81"/>
        <v>0</v>
      </c>
      <c r="AW117" s="14" t="s">
        <v>90</v>
      </c>
      <c r="AX117" t="s">
        <v>73</v>
      </c>
      <c r="AY117" t="s">
        <v>138</v>
      </c>
      <c r="AZ117">
        <v>2</v>
      </c>
      <c r="BA117" t="s">
        <v>83</v>
      </c>
      <c r="BB117">
        <v>1</v>
      </c>
      <c r="BC117" s="71">
        <f t="shared" si="82"/>
        <v>1</v>
      </c>
      <c r="BD117" s="80">
        <f t="shared" si="60"/>
        <v>2</v>
      </c>
      <c r="BE117" s="14" t="s">
        <v>95</v>
      </c>
      <c r="BF117" t="s">
        <v>73</v>
      </c>
      <c r="BG117" t="s">
        <v>130</v>
      </c>
      <c r="BH117">
        <v>2</v>
      </c>
      <c r="BI117" t="s">
        <v>83</v>
      </c>
      <c r="BJ117">
        <v>1</v>
      </c>
      <c r="BK117" s="71">
        <f t="shared" si="61"/>
        <v>2</v>
      </c>
      <c r="BL117" s="80">
        <f t="shared" si="83"/>
        <v>0</v>
      </c>
      <c r="BM117" s="14" t="s">
        <v>96</v>
      </c>
      <c r="BN117" t="s">
        <v>73</v>
      </c>
      <c r="BO117" t="s">
        <v>134</v>
      </c>
      <c r="BP117">
        <v>1</v>
      </c>
      <c r="BQ117" t="s">
        <v>83</v>
      </c>
      <c r="BR117">
        <v>2</v>
      </c>
      <c r="BS117" s="71">
        <f t="shared" si="84"/>
        <v>3</v>
      </c>
      <c r="BT117" s="80">
        <f t="shared" si="62"/>
        <v>0</v>
      </c>
      <c r="BU117" s="28">
        <f t="shared" si="85"/>
        <v>6</v>
      </c>
      <c r="BV117" s="14" t="str">
        <f t="shared" si="86"/>
        <v>Deutschland</v>
      </c>
      <c r="BW117" s="80">
        <f t="shared" si="63"/>
        <v>0</v>
      </c>
      <c r="BX117" s="14" t="str">
        <f t="shared" si="87"/>
        <v>Brasilien</v>
      </c>
      <c r="BY117" s="80">
        <f t="shared" si="88"/>
        <v>7</v>
      </c>
      <c r="BZ117" s="14" t="str">
        <f t="shared" si="89"/>
        <v>England</v>
      </c>
      <c r="CA117" s="80">
        <f t="shared" si="90"/>
        <v>7</v>
      </c>
      <c r="CB117" s="14" t="str">
        <f t="shared" si="91"/>
        <v>Australien</v>
      </c>
      <c r="CC117" s="80">
        <f t="shared" si="92"/>
        <v>0</v>
      </c>
      <c r="CD117" s="14" t="str">
        <f t="shared" si="93"/>
        <v>Kroatien</v>
      </c>
      <c r="CE117" s="80">
        <f t="shared" si="94"/>
        <v>7</v>
      </c>
      <c r="CF117" s="14" t="str">
        <f t="shared" si="95"/>
        <v>Schweiz</v>
      </c>
      <c r="CG117" s="80">
        <f t="shared" si="96"/>
        <v>0</v>
      </c>
      <c r="CH117" s="14" t="str">
        <f t="shared" si="97"/>
        <v>USA</v>
      </c>
      <c r="CI117" s="80">
        <f t="shared" si="98"/>
        <v>0</v>
      </c>
      <c r="CJ117" s="14" t="str">
        <f t="shared" si="99"/>
        <v>Frankreich</v>
      </c>
      <c r="CK117" s="80">
        <f t="shared" si="100"/>
        <v>7</v>
      </c>
      <c r="CL117" s="27">
        <f t="shared" si="110"/>
        <v>28</v>
      </c>
      <c r="CM117" t="s">
        <v>88</v>
      </c>
      <c r="CN117" t="s">
        <v>73</v>
      </c>
      <c r="CO117" t="s">
        <v>90</v>
      </c>
      <c r="CP117">
        <v>2</v>
      </c>
      <c r="CQ117" t="s">
        <v>83</v>
      </c>
      <c r="CR117">
        <v>1</v>
      </c>
      <c r="CS117" s="71">
        <f t="shared" si="64"/>
        <v>2</v>
      </c>
      <c r="CT117" s="80">
        <f t="shared" si="101"/>
        <v>0</v>
      </c>
      <c r="CU117" t="s">
        <v>85</v>
      </c>
      <c r="CV117" t="s">
        <v>73</v>
      </c>
      <c r="CW117" t="s">
        <v>87</v>
      </c>
      <c r="CX117">
        <v>2</v>
      </c>
      <c r="CY117" t="s">
        <v>83</v>
      </c>
      <c r="CZ117">
        <v>1</v>
      </c>
      <c r="DA117" s="71">
        <f t="shared" si="102"/>
        <v>0</v>
      </c>
      <c r="DB117" s="80">
        <f t="shared" si="103"/>
        <v>0</v>
      </c>
      <c r="DC117" t="s">
        <v>95</v>
      </c>
      <c r="DD117" t="s">
        <v>73</v>
      </c>
      <c r="DE117" t="s">
        <v>134</v>
      </c>
      <c r="DF117">
        <v>1</v>
      </c>
      <c r="DG117" t="s">
        <v>83</v>
      </c>
      <c r="DH117">
        <v>2</v>
      </c>
      <c r="DI117" s="71">
        <f t="shared" si="111"/>
        <v>0</v>
      </c>
      <c r="DJ117" s="80">
        <f t="shared" si="104"/>
        <v>0</v>
      </c>
      <c r="DK117" t="s">
        <v>137</v>
      </c>
      <c r="DL117" t="s">
        <v>73</v>
      </c>
      <c r="DM117" t="s">
        <v>94</v>
      </c>
      <c r="DN117">
        <v>2</v>
      </c>
      <c r="DO117" t="s">
        <v>83</v>
      </c>
      <c r="DP117">
        <v>3</v>
      </c>
      <c r="DQ117" s="71">
        <f t="shared" si="105"/>
        <v>2</v>
      </c>
      <c r="DR117" s="80">
        <f t="shared" si="106"/>
        <v>3</v>
      </c>
      <c r="DS117" s="27">
        <f t="shared" si="65"/>
        <v>3</v>
      </c>
      <c r="DT117" t="str">
        <f t="shared" si="66"/>
        <v>England</v>
      </c>
      <c r="DU117">
        <f t="shared" si="107"/>
        <v>0</v>
      </c>
      <c r="DV117" t="str">
        <f t="shared" si="67"/>
        <v>Deutschland</v>
      </c>
      <c r="DW117">
        <f t="shared" si="108"/>
        <v>0</v>
      </c>
      <c r="DX117" t="str">
        <f t="shared" si="68"/>
        <v>Frankreich</v>
      </c>
      <c r="DY117">
        <f t="shared" si="109"/>
        <v>8</v>
      </c>
      <c r="DZ117" t="str">
        <f t="shared" si="69"/>
        <v>Schweiz</v>
      </c>
      <c r="EA117">
        <f t="shared" si="70"/>
        <v>0</v>
      </c>
      <c r="EB117" s="27">
        <f t="shared" si="71"/>
        <v>8</v>
      </c>
      <c r="EC117" t="s">
        <v>85</v>
      </c>
      <c r="ED117" t="s">
        <v>73</v>
      </c>
      <c r="EE117" t="s">
        <v>88</v>
      </c>
      <c r="EF117">
        <v>2</v>
      </c>
      <c r="EG117" t="s">
        <v>83</v>
      </c>
      <c r="EH117">
        <v>3</v>
      </c>
      <c r="EK117" t="s">
        <v>94</v>
      </c>
      <c r="EL117" t="s">
        <v>73</v>
      </c>
      <c r="EM117" t="s">
        <v>134</v>
      </c>
      <c r="EN117">
        <v>2</v>
      </c>
      <c r="EO117" t="s">
        <v>83</v>
      </c>
      <c r="EP117">
        <v>0</v>
      </c>
      <c r="EU117" t="s">
        <v>85</v>
      </c>
      <c r="EV117" t="s">
        <v>73</v>
      </c>
      <c r="EW117" t="s">
        <v>134</v>
      </c>
      <c r="EX117">
        <v>2</v>
      </c>
      <c r="EY117" t="s">
        <v>83</v>
      </c>
      <c r="EZ117">
        <v>1</v>
      </c>
      <c r="FC117" t="s">
        <v>88</v>
      </c>
      <c r="FD117" t="s">
        <v>73</v>
      </c>
      <c r="FE117" t="s">
        <v>94</v>
      </c>
      <c r="FF117">
        <v>1</v>
      </c>
      <c r="FG117" t="s">
        <v>83</v>
      </c>
      <c r="FH117">
        <v>2</v>
      </c>
      <c r="FL117" t="s">
        <v>134</v>
      </c>
      <c r="FN117" t="s">
        <v>85</v>
      </c>
      <c r="FP117" t="s">
        <v>88</v>
      </c>
      <c r="FR117" t="s">
        <v>94</v>
      </c>
      <c r="FU117">
        <v>163</v>
      </c>
      <c r="FX117" t="s">
        <v>409</v>
      </c>
    </row>
    <row r="118" spans="1:180" x14ac:dyDescent="0.45">
      <c r="A118" s="1">
        <v>115</v>
      </c>
      <c r="B118" s="45">
        <f t="shared" si="57"/>
        <v>596</v>
      </c>
      <c r="C118" s="14" t="s">
        <v>384</v>
      </c>
      <c r="D118" t="s">
        <v>385</v>
      </c>
      <c r="E118" s="15" t="s">
        <v>355</v>
      </c>
      <c r="F118" s="28">
        <f>VOR!IH118</f>
        <v>136</v>
      </c>
      <c r="G118" s="27">
        <f t="shared" si="72"/>
        <v>37</v>
      </c>
      <c r="H118" s="49">
        <f t="shared" si="73"/>
        <v>173</v>
      </c>
      <c r="I118" s="14" t="s">
        <v>84</v>
      </c>
      <c r="J118" t="s">
        <v>73</v>
      </c>
      <c r="K118" t="s">
        <v>137</v>
      </c>
      <c r="L118">
        <v>3</v>
      </c>
      <c r="M118" t="s">
        <v>83</v>
      </c>
      <c r="N118">
        <v>2</v>
      </c>
      <c r="O118" s="77">
        <f t="shared" si="74"/>
        <v>3</v>
      </c>
      <c r="P118" s="80">
        <f t="shared" si="75"/>
        <v>4</v>
      </c>
      <c r="Q118" t="s">
        <v>133</v>
      </c>
      <c r="R118" t="s">
        <v>73</v>
      </c>
      <c r="S118" t="s">
        <v>164</v>
      </c>
      <c r="T118">
        <v>5</v>
      </c>
      <c r="U118" t="s">
        <v>83</v>
      </c>
      <c r="V118">
        <v>2</v>
      </c>
      <c r="W118" s="71">
        <f t="shared" si="76"/>
        <v>0</v>
      </c>
      <c r="X118" s="80">
        <f t="shared" si="77"/>
        <v>0</v>
      </c>
      <c r="Y118" s="14" t="s">
        <v>94</v>
      </c>
      <c r="Z118" t="s">
        <v>73</v>
      </c>
      <c r="AA118" t="s">
        <v>86</v>
      </c>
      <c r="AB118">
        <v>2</v>
      </c>
      <c r="AC118" t="s">
        <v>83</v>
      </c>
      <c r="AD118">
        <v>4</v>
      </c>
      <c r="AE118" s="71">
        <f t="shared" si="78"/>
        <v>3</v>
      </c>
      <c r="AF118" s="80">
        <f t="shared" si="58"/>
        <v>0</v>
      </c>
      <c r="AG118" s="14" t="s">
        <v>85</v>
      </c>
      <c r="AH118" t="s">
        <v>73</v>
      </c>
      <c r="AI118" t="s">
        <v>132</v>
      </c>
      <c r="AJ118">
        <v>2</v>
      </c>
      <c r="AK118" t="s">
        <v>83</v>
      </c>
      <c r="AL118">
        <v>3</v>
      </c>
      <c r="AM118" s="71">
        <f t="shared" si="79"/>
        <v>3</v>
      </c>
      <c r="AN118" s="80">
        <f t="shared" si="80"/>
        <v>0</v>
      </c>
      <c r="AO118" s="14" t="s">
        <v>88</v>
      </c>
      <c r="AP118" t="s">
        <v>73</v>
      </c>
      <c r="AQ118" t="s">
        <v>89</v>
      </c>
      <c r="AR118">
        <v>2</v>
      </c>
      <c r="AS118" t="s">
        <v>83</v>
      </c>
      <c r="AT118">
        <v>3</v>
      </c>
      <c r="AU118" s="71">
        <f t="shared" si="59"/>
        <v>0</v>
      </c>
      <c r="AV118" s="80">
        <f t="shared" si="81"/>
        <v>0</v>
      </c>
      <c r="AW118" s="14" t="s">
        <v>90</v>
      </c>
      <c r="AX118" t="s">
        <v>73</v>
      </c>
      <c r="AY118" t="s">
        <v>91</v>
      </c>
      <c r="AZ118">
        <v>9</v>
      </c>
      <c r="BA118" t="s">
        <v>83</v>
      </c>
      <c r="BB118">
        <v>1</v>
      </c>
      <c r="BC118" s="71">
        <f t="shared" si="82"/>
        <v>3</v>
      </c>
      <c r="BD118" s="80">
        <f t="shared" si="60"/>
        <v>4</v>
      </c>
      <c r="BE118" s="14" t="s">
        <v>131</v>
      </c>
      <c r="BF118" t="s">
        <v>73</v>
      </c>
      <c r="BG118" t="s">
        <v>141</v>
      </c>
      <c r="BH118">
        <v>1</v>
      </c>
      <c r="BI118" t="s">
        <v>83</v>
      </c>
      <c r="BJ118">
        <v>5</v>
      </c>
      <c r="BK118" s="71">
        <f t="shared" si="61"/>
        <v>0</v>
      </c>
      <c r="BL118" s="80">
        <f t="shared" si="83"/>
        <v>0</v>
      </c>
      <c r="BM118" s="14" t="s">
        <v>96</v>
      </c>
      <c r="BN118" t="s">
        <v>73</v>
      </c>
      <c r="BO118" t="s">
        <v>166</v>
      </c>
      <c r="BP118">
        <v>6</v>
      </c>
      <c r="BQ118" t="s">
        <v>83</v>
      </c>
      <c r="BR118">
        <v>7</v>
      </c>
      <c r="BS118" s="71">
        <f t="shared" si="84"/>
        <v>1</v>
      </c>
      <c r="BT118" s="80">
        <f t="shared" si="62"/>
        <v>0</v>
      </c>
      <c r="BU118" s="28">
        <f t="shared" si="85"/>
        <v>8</v>
      </c>
      <c r="BV118" s="14" t="str">
        <f t="shared" si="86"/>
        <v>Marokko</v>
      </c>
      <c r="BW118" s="80">
        <f t="shared" si="63"/>
        <v>7</v>
      </c>
      <c r="BX118" s="14" t="str">
        <f t="shared" si="87"/>
        <v>Brasilien</v>
      </c>
      <c r="BY118" s="80">
        <f t="shared" si="88"/>
        <v>7</v>
      </c>
      <c r="BZ118" s="14" t="str">
        <f t="shared" si="89"/>
        <v>Niederlande</v>
      </c>
      <c r="CA118" s="80">
        <f t="shared" si="90"/>
        <v>7</v>
      </c>
      <c r="CB118" s="14" t="str">
        <f t="shared" si="91"/>
        <v>Mexiko</v>
      </c>
      <c r="CC118" s="80">
        <f t="shared" si="92"/>
        <v>0</v>
      </c>
      <c r="CD118" s="14" t="str">
        <f t="shared" si="93"/>
        <v>Costa Rica</v>
      </c>
      <c r="CE118" s="80">
        <f t="shared" si="94"/>
        <v>0</v>
      </c>
      <c r="CF118" s="14" t="str">
        <f t="shared" si="95"/>
        <v>Kamerun</v>
      </c>
      <c r="CG118" s="80">
        <f t="shared" si="96"/>
        <v>0</v>
      </c>
      <c r="CH118" s="14" t="str">
        <f t="shared" si="97"/>
        <v>Senegal</v>
      </c>
      <c r="CI118" s="80">
        <f t="shared" si="98"/>
        <v>0</v>
      </c>
      <c r="CJ118" s="14" t="str">
        <f t="shared" si="99"/>
        <v>Polen</v>
      </c>
      <c r="CK118" s="80">
        <f t="shared" si="100"/>
        <v>0</v>
      </c>
      <c r="CL118" s="27">
        <f t="shared" si="110"/>
        <v>21</v>
      </c>
      <c r="CM118" t="s">
        <v>89</v>
      </c>
      <c r="CN118" t="s">
        <v>73</v>
      </c>
      <c r="CO118" t="s">
        <v>90</v>
      </c>
      <c r="CP118">
        <v>6</v>
      </c>
      <c r="CQ118" t="s">
        <v>83</v>
      </c>
      <c r="CR118">
        <v>3</v>
      </c>
      <c r="CS118" s="71">
        <f t="shared" si="64"/>
        <v>2</v>
      </c>
      <c r="CT118" s="80">
        <f t="shared" si="101"/>
        <v>0</v>
      </c>
      <c r="CU118" t="s">
        <v>84</v>
      </c>
      <c r="CV118" t="s">
        <v>73</v>
      </c>
      <c r="CW118" t="s">
        <v>133</v>
      </c>
      <c r="CX118">
        <v>5</v>
      </c>
      <c r="CY118" t="s">
        <v>83</v>
      </c>
      <c r="CZ118">
        <v>4</v>
      </c>
      <c r="DA118" s="71">
        <f t="shared" si="102"/>
        <v>1</v>
      </c>
      <c r="DB118" s="80">
        <f t="shared" si="103"/>
        <v>0</v>
      </c>
      <c r="DC118" t="s">
        <v>141</v>
      </c>
      <c r="DD118" t="s">
        <v>73</v>
      </c>
      <c r="DE118" t="s">
        <v>166</v>
      </c>
      <c r="DF118">
        <v>4</v>
      </c>
      <c r="DG118" t="s">
        <v>83</v>
      </c>
      <c r="DH118">
        <v>3</v>
      </c>
      <c r="DI118" s="71">
        <f t="shared" si="111"/>
        <v>0</v>
      </c>
      <c r="DJ118" s="80">
        <f t="shared" si="104"/>
        <v>0</v>
      </c>
      <c r="DK118" t="s">
        <v>132</v>
      </c>
      <c r="DL118" t="s">
        <v>73</v>
      </c>
      <c r="DM118" t="s">
        <v>86</v>
      </c>
      <c r="DN118">
        <v>5</v>
      </c>
      <c r="DO118" t="s">
        <v>83</v>
      </c>
      <c r="DP118">
        <v>2</v>
      </c>
      <c r="DQ118" s="71">
        <f t="shared" si="105"/>
        <v>0</v>
      </c>
      <c r="DR118" s="80">
        <f t="shared" si="106"/>
        <v>0</v>
      </c>
      <c r="DS118" s="27">
        <f t="shared" si="65"/>
        <v>0</v>
      </c>
      <c r="DT118" t="str">
        <f t="shared" si="66"/>
        <v>Niederlande</v>
      </c>
      <c r="DU118">
        <f t="shared" si="107"/>
        <v>0</v>
      </c>
      <c r="DV118" t="str">
        <f t="shared" si="67"/>
        <v>Marokko</v>
      </c>
      <c r="DW118">
        <f t="shared" si="108"/>
        <v>8</v>
      </c>
      <c r="DX118" t="str">
        <f t="shared" si="68"/>
        <v>Senegal</v>
      </c>
      <c r="DY118">
        <f t="shared" si="109"/>
        <v>0</v>
      </c>
      <c r="DZ118" t="str">
        <f t="shared" si="69"/>
        <v>Costa Rica</v>
      </c>
      <c r="EA118">
        <f t="shared" si="70"/>
        <v>0</v>
      </c>
      <c r="EB118" s="27">
        <f t="shared" si="71"/>
        <v>8</v>
      </c>
      <c r="EC118" t="s">
        <v>84</v>
      </c>
      <c r="ED118" t="s">
        <v>73</v>
      </c>
      <c r="EE118" t="s">
        <v>89</v>
      </c>
      <c r="EF118">
        <v>1</v>
      </c>
      <c r="EG118" t="s">
        <v>83</v>
      </c>
      <c r="EH118">
        <v>3</v>
      </c>
      <c r="EK118" t="s">
        <v>132</v>
      </c>
      <c r="EL118" t="s">
        <v>73</v>
      </c>
      <c r="EM118" t="s">
        <v>141</v>
      </c>
      <c r="EN118">
        <v>4</v>
      </c>
      <c r="EO118" t="s">
        <v>83</v>
      </c>
      <c r="EP118">
        <v>2</v>
      </c>
      <c r="EU118" t="s">
        <v>84</v>
      </c>
      <c r="EV118" t="s">
        <v>73</v>
      </c>
      <c r="EW118" t="s">
        <v>141</v>
      </c>
      <c r="EX118">
        <v>3</v>
      </c>
      <c r="EY118" t="s">
        <v>83</v>
      </c>
      <c r="EZ118">
        <v>1</v>
      </c>
      <c r="FC118" t="s">
        <v>89</v>
      </c>
      <c r="FD118" t="s">
        <v>73</v>
      </c>
      <c r="FE118" t="s">
        <v>132</v>
      </c>
      <c r="FF118">
        <v>4</v>
      </c>
      <c r="FG118" t="s">
        <v>83</v>
      </c>
      <c r="FH118">
        <v>2</v>
      </c>
      <c r="FL118" t="s">
        <v>141</v>
      </c>
      <c r="FN118" t="s">
        <v>84</v>
      </c>
      <c r="FP118" t="s">
        <v>132</v>
      </c>
      <c r="FR118" t="s">
        <v>89</v>
      </c>
      <c r="FU118">
        <v>122</v>
      </c>
      <c r="FX118" t="s">
        <v>405</v>
      </c>
    </row>
    <row r="119" spans="1:180" x14ac:dyDescent="0.45">
      <c r="A119" s="1">
        <v>116</v>
      </c>
      <c r="B119" s="45">
        <f t="shared" si="57"/>
        <v>540</v>
      </c>
      <c r="C119" s="14" t="s">
        <v>386</v>
      </c>
      <c r="D119" t="s">
        <v>387</v>
      </c>
      <c r="E119" s="15" t="s">
        <v>355</v>
      </c>
      <c r="F119" s="28">
        <f>VOR!IH119</f>
        <v>140</v>
      </c>
      <c r="G119" s="27">
        <f t="shared" si="72"/>
        <v>43</v>
      </c>
      <c r="H119" s="49">
        <f t="shared" si="73"/>
        <v>183</v>
      </c>
      <c r="I119" s="14" t="s">
        <v>140</v>
      </c>
      <c r="J119" t="s">
        <v>73</v>
      </c>
      <c r="K119" t="s">
        <v>92</v>
      </c>
      <c r="L119">
        <v>2</v>
      </c>
      <c r="M119" t="s">
        <v>83</v>
      </c>
      <c r="N119">
        <v>3</v>
      </c>
      <c r="O119" s="77">
        <f t="shared" si="74"/>
        <v>0</v>
      </c>
      <c r="P119" s="80">
        <f t="shared" si="75"/>
        <v>0</v>
      </c>
      <c r="Q119" t="s">
        <v>86</v>
      </c>
      <c r="R119" t="s">
        <v>73</v>
      </c>
      <c r="S119" t="s">
        <v>87</v>
      </c>
      <c r="T119">
        <v>2</v>
      </c>
      <c r="U119" t="s">
        <v>83</v>
      </c>
      <c r="V119">
        <v>1</v>
      </c>
      <c r="W119" s="71">
        <f t="shared" si="76"/>
        <v>2</v>
      </c>
      <c r="X119" s="80">
        <f t="shared" si="77"/>
        <v>0</v>
      </c>
      <c r="Y119" s="14" t="s">
        <v>94</v>
      </c>
      <c r="Z119" t="s">
        <v>73</v>
      </c>
      <c r="AA119" t="s">
        <v>169</v>
      </c>
      <c r="AB119">
        <v>4</v>
      </c>
      <c r="AC119" t="s">
        <v>83</v>
      </c>
      <c r="AD119">
        <v>1</v>
      </c>
      <c r="AE119" s="71">
        <f t="shared" si="78"/>
        <v>1</v>
      </c>
      <c r="AF119" s="80">
        <f t="shared" si="58"/>
        <v>2</v>
      </c>
      <c r="AG119" s="14" t="s">
        <v>137</v>
      </c>
      <c r="AH119" t="s">
        <v>73</v>
      </c>
      <c r="AI119" t="s">
        <v>84</v>
      </c>
      <c r="AJ119">
        <v>2</v>
      </c>
      <c r="AK119" t="s">
        <v>83</v>
      </c>
      <c r="AL119">
        <v>3</v>
      </c>
      <c r="AM119" s="71">
        <f t="shared" si="79"/>
        <v>0</v>
      </c>
      <c r="AN119" s="80">
        <f t="shared" si="80"/>
        <v>0</v>
      </c>
      <c r="AO119" s="14" t="s">
        <v>88</v>
      </c>
      <c r="AP119" t="s">
        <v>73</v>
      </c>
      <c r="AQ119" t="s">
        <v>142</v>
      </c>
      <c r="AR119">
        <v>3</v>
      </c>
      <c r="AS119" t="s">
        <v>83</v>
      </c>
      <c r="AT119">
        <v>2</v>
      </c>
      <c r="AU119" s="71">
        <f t="shared" si="59"/>
        <v>0</v>
      </c>
      <c r="AV119" s="80">
        <f t="shared" si="81"/>
        <v>0</v>
      </c>
      <c r="AW119" s="14" t="s">
        <v>134</v>
      </c>
      <c r="AX119" t="s">
        <v>73</v>
      </c>
      <c r="AY119" t="s">
        <v>91</v>
      </c>
      <c r="AZ119">
        <v>3</v>
      </c>
      <c r="BA119" t="s">
        <v>83</v>
      </c>
      <c r="BB119">
        <v>1</v>
      </c>
      <c r="BC119" s="71">
        <f t="shared" si="82"/>
        <v>2</v>
      </c>
      <c r="BD119" s="80">
        <f t="shared" si="60"/>
        <v>0</v>
      </c>
      <c r="BE119" s="14" t="s">
        <v>95</v>
      </c>
      <c r="BF119" t="s">
        <v>73</v>
      </c>
      <c r="BG119" t="s">
        <v>165</v>
      </c>
      <c r="BH119">
        <v>3</v>
      </c>
      <c r="BI119" t="s">
        <v>83</v>
      </c>
      <c r="BJ119">
        <v>2</v>
      </c>
      <c r="BK119" s="71">
        <f t="shared" si="61"/>
        <v>0</v>
      </c>
      <c r="BL119" s="80">
        <f t="shared" si="83"/>
        <v>0</v>
      </c>
      <c r="BM119" s="14" t="s">
        <v>96</v>
      </c>
      <c r="BN119" t="s">
        <v>73</v>
      </c>
      <c r="BO119" t="s">
        <v>90</v>
      </c>
      <c r="BP119">
        <v>4</v>
      </c>
      <c r="BQ119" t="s">
        <v>83</v>
      </c>
      <c r="BR119">
        <v>2</v>
      </c>
      <c r="BS119" s="71">
        <f t="shared" si="84"/>
        <v>1</v>
      </c>
      <c r="BT119" s="80">
        <f t="shared" si="62"/>
        <v>2</v>
      </c>
      <c r="BU119" s="28">
        <f t="shared" si="85"/>
        <v>4</v>
      </c>
      <c r="BV119" s="14" t="str">
        <f t="shared" si="86"/>
        <v>Deutschland</v>
      </c>
      <c r="BW119" s="80">
        <f t="shared" si="63"/>
        <v>0</v>
      </c>
      <c r="BX119" s="14" t="str">
        <f t="shared" si="87"/>
        <v>Schweiz</v>
      </c>
      <c r="BY119" s="80">
        <f t="shared" si="88"/>
        <v>0</v>
      </c>
      <c r="BZ119" s="14" t="str">
        <f t="shared" si="89"/>
        <v>Wales</v>
      </c>
      <c r="CA119" s="80">
        <f t="shared" si="90"/>
        <v>0</v>
      </c>
      <c r="CB119" s="14" t="str">
        <f t="shared" si="91"/>
        <v>Polen</v>
      </c>
      <c r="CC119" s="80">
        <f t="shared" si="92"/>
        <v>0</v>
      </c>
      <c r="CD119" s="14" t="str">
        <f t="shared" si="93"/>
        <v>Kroatien</v>
      </c>
      <c r="CE119" s="80">
        <f t="shared" si="94"/>
        <v>7</v>
      </c>
      <c r="CF119" s="14" t="str">
        <f t="shared" si="95"/>
        <v>Portugal</v>
      </c>
      <c r="CG119" s="80">
        <f t="shared" si="96"/>
        <v>7</v>
      </c>
      <c r="CH119" s="14" t="str">
        <f t="shared" si="97"/>
        <v>Niederlande</v>
      </c>
      <c r="CI119" s="80">
        <f t="shared" si="98"/>
        <v>7</v>
      </c>
      <c r="CJ119" s="14" t="str">
        <f t="shared" si="99"/>
        <v>Frankreich</v>
      </c>
      <c r="CK119" s="80">
        <f t="shared" si="100"/>
        <v>7</v>
      </c>
      <c r="CL119" s="27">
        <f t="shared" si="110"/>
        <v>28</v>
      </c>
      <c r="CM119" t="s">
        <v>88</v>
      </c>
      <c r="CN119" t="s">
        <v>73</v>
      </c>
      <c r="CO119" t="s">
        <v>134</v>
      </c>
      <c r="CP119">
        <v>2</v>
      </c>
      <c r="CQ119" t="s">
        <v>83</v>
      </c>
      <c r="CR119">
        <v>1</v>
      </c>
      <c r="CS119" s="71">
        <f t="shared" si="64"/>
        <v>0</v>
      </c>
      <c r="CT119" s="80">
        <f t="shared" si="101"/>
        <v>0</v>
      </c>
      <c r="CU119" t="s">
        <v>92</v>
      </c>
      <c r="CV119" t="s">
        <v>73</v>
      </c>
      <c r="CW119" t="s">
        <v>86</v>
      </c>
      <c r="CX119">
        <v>1</v>
      </c>
      <c r="CY119" t="s">
        <v>83</v>
      </c>
      <c r="CZ119">
        <v>3</v>
      </c>
      <c r="DA119" s="71">
        <f t="shared" si="102"/>
        <v>0</v>
      </c>
      <c r="DB119" s="80">
        <f t="shared" si="103"/>
        <v>0</v>
      </c>
      <c r="DC119" t="s">
        <v>95</v>
      </c>
      <c r="DD119" t="s">
        <v>73</v>
      </c>
      <c r="DE119" t="s">
        <v>96</v>
      </c>
      <c r="DF119">
        <v>1</v>
      </c>
      <c r="DG119" t="s">
        <v>83</v>
      </c>
      <c r="DH119">
        <v>2</v>
      </c>
      <c r="DI119" s="71">
        <f t="shared" si="111"/>
        <v>0</v>
      </c>
      <c r="DJ119" s="80">
        <f t="shared" si="104"/>
        <v>0</v>
      </c>
      <c r="DK119" t="s">
        <v>84</v>
      </c>
      <c r="DL119" t="s">
        <v>73</v>
      </c>
      <c r="DM119" t="s">
        <v>94</v>
      </c>
      <c r="DN119">
        <v>2</v>
      </c>
      <c r="DO119" t="s">
        <v>83</v>
      </c>
      <c r="DP119">
        <v>3</v>
      </c>
      <c r="DQ119" s="71">
        <f t="shared" si="105"/>
        <v>2</v>
      </c>
      <c r="DR119" s="80">
        <f t="shared" si="106"/>
        <v>3</v>
      </c>
      <c r="DS119" s="27">
        <f t="shared" si="65"/>
        <v>3</v>
      </c>
      <c r="DT119" t="str">
        <f t="shared" si="66"/>
        <v>Polen</v>
      </c>
      <c r="DU119">
        <f t="shared" si="107"/>
        <v>0</v>
      </c>
      <c r="DV119" t="str">
        <f t="shared" si="67"/>
        <v>Deutschland</v>
      </c>
      <c r="DW119">
        <f t="shared" si="108"/>
        <v>0</v>
      </c>
      <c r="DX119" t="str">
        <f t="shared" si="68"/>
        <v>Frankreich</v>
      </c>
      <c r="DY119">
        <f t="shared" si="109"/>
        <v>8</v>
      </c>
      <c r="DZ119" t="str">
        <f t="shared" si="69"/>
        <v>Portugal</v>
      </c>
      <c r="EA119">
        <f t="shared" si="70"/>
        <v>0</v>
      </c>
      <c r="EB119" s="27">
        <f t="shared" si="71"/>
        <v>8</v>
      </c>
      <c r="EC119" t="s">
        <v>86</v>
      </c>
      <c r="ED119" t="s">
        <v>73</v>
      </c>
      <c r="EE119" t="s">
        <v>88</v>
      </c>
      <c r="EF119">
        <v>2</v>
      </c>
      <c r="EG119" t="s">
        <v>83</v>
      </c>
      <c r="EH119">
        <v>3</v>
      </c>
      <c r="EK119" t="s">
        <v>94</v>
      </c>
      <c r="EL119" t="s">
        <v>73</v>
      </c>
      <c r="EM119" t="s">
        <v>96</v>
      </c>
      <c r="EN119">
        <v>3</v>
      </c>
      <c r="EO119" t="s">
        <v>83</v>
      </c>
      <c r="EP119">
        <v>2</v>
      </c>
      <c r="EU119" t="s">
        <v>86</v>
      </c>
      <c r="EV119" t="s">
        <v>73</v>
      </c>
      <c r="EW119" t="s">
        <v>96</v>
      </c>
      <c r="EX119">
        <v>2</v>
      </c>
      <c r="EY119" t="s">
        <v>83</v>
      </c>
      <c r="EZ119">
        <v>3</v>
      </c>
      <c r="FC119" t="s">
        <v>88</v>
      </c>
      <c r="FD119" t="s">
        <v>73</v>
      </c>
      <c r="FE119" t="s">
        <v>94</v>
      </c>
      <c r="FF119">
        <v>2</v>
      </c>
      <c r="FG119" t="s">
        <v>83</v>
      </c>
      <c r="FH119">
        <v>1</v>
      </c>
      <c r="FL119" t="s">
        <v>86</v>
      </c>
      <c r="FN119" t="s">
        <v>96</v>
      </c>
      <c r="FP119" t="s">
        <v>94</v>
      </c>
      <c r="FR119" t="s">
        <v>88</v>
      </c>
      <c r="FU119">
        <v>190</v>
      </c>
      <c r="FX119">
        <v>0</v>
      </c>
    </row>
    <row r="120" spans="1:180" x14ac:dyDescent="0.45">
      <c r="A120" s="1">
        <v>117</v>
      </c>
      <c r="B120" s="45">
        <f t="shared" si="57"/>
        <v>198</v>
      </c>
      <c r="C120" s="14" t="s">
        <v>388</v>
      </c>
      <c r="D120" t="s">
        <v>389</v>
      </c>
      <c r="E120" s="15" t="s">
        <v>355</v>
      </c>
      <c r="F120" s="28">
        <f>VOR!IH120</f>
        <v>161</v>
      </c>
      <c r="G120" s="27">
        <f t="shared" si="72"/>
        <v>79</v>
      </c>
      <c r="H120" s="49">
        <f t="shared" si="73"/>
        <v>240</v>
      </c>
      <c r="I120" s="14" t="s">
        <v>84</v>
      </c>
      <c r="J120" t="s">
        <v>73</v>
      </c>
      <c r="K120" t="s">
        <v>92</v>
      </c>
      <c r="L120">
        <v>2</v>
      </c>
      <c r="M120" t="s">
        <v>83</v>
      </c>
      <c r="N120">
        <v>1</v>
      </c>
      <c r="O120" s="77">
        <f t="shared" si="74"/>
        <v>1</v>
      </c>
      <c r="P120" s="80">
        <f t="shared" si="75"/>
        <v>2</v>
      </c>
      <c r="Q120" t="s">
        <v>93</v>
      </c>
      <c r="R120" t="s">
        <v>73</v>
      </c>
      <c r="S120" t="s">
        <v>129</v>
      </c>
      <c r="T120">
        <v>2</v>
      </c>
      <c r="U120" t="s">
        <v>83</v>
      </c>
      <c r="V120">
        <v>1</v>
      </c>
      <c r="W120" s="71">
        <f t="shared" si="76"/>
        <v>1</v>
      </c>
      <c r="X120" s="80">
        <f t="shared" si="77"/>
        <v>4</v>
      </c>
      <c r="Y120" s="14" t="s">
        <v>94</v>
      </c>
      <c r="Z120" t="s">
        <v>73</v>
      </c>
      <c r="AA120" t="s">
        <v>86</v>
      </c>
      <c r="AB120">
        <v>2</v>
      </c>
      <c r="AC120" t="s">
        <v>83</v>
      </c>
      <c r="AD120">
        <v>1</v>
      </c>
      <c r="AE120" s="71">
        <f t="shared" si="78"/>
        <v>3</v>
      </c>
      <c r="AF120" s="80">
        <f t="shared" si="58"/>
        <v>4</v>
      </c>
      <c r="AG120" s="14" t="s">
        <v>85</v>
      </c>
      <c r="AH120" t="s">
        <v>73</v>
      </c>
      <c r="AI120" t="s">
        <v>132</v>
      </c>
      <c r="AJ120">
        <v>2</v>
      </c>
      <c r="AK120" t="s">
        <v>83</v>
      </c>
      <c r="AL120">
        <v>2</v>
      </c>
      <c r="AM120" s="71">
        <f t="shared" si="79"/>
        <v>3</v>
      </c>
      <c r="AN120" s="80">
        <f t="shared" si="80"/>
        <v>0</v>
      </c>
      <c r="AO120" s="14" t="s">
        <v>130</v>
      </c>
      <c r="AP120" t="s">
        <v>73</v>
      </c>
      <c r="AQ120" t="s">
        <v>95</v>
      </c>
      <c r="AR120">
        <v>2</v>
      </c>
      <c r="AS120" t="s">
        <v>83</v>
      </c>
      <c r="AT120">
        <v>1</v>
      </c>
      <c r="AU120" s="71">
        <f t="shared" si="59"/>
        <v>2</v>
      </c>
      <c r="AV120" s="80">
        <f t="shared" si="81"/>
        <v>0</v>
      </c>
      <c r="AW120" s="14" t="s">
        <v>90</v>
      </c>
      <c r="AX120" t="s">
        <v>73</v>
      </c>
      <c r="AY120" t="s">
        <v>91</v>
      </c>
      <c r="AZ120">
        <v>3</v>
      </c>
      <c r="BA120" t="s">
        <v>83</v>
      </c>
      <c r="BB120">
        <v>2</v>
      </c>
      <c r="BC120" s="71">
        <f t="shared" si="82"/>
        <v>3</v>
      </c>
      <c r="BD120" s="80">
        <f t="shared" si="60"/>
        <v>4</v>
      </c>
      <c r="BE120" s="14" t="s">
        <v>131</v>
      </c>
      <c r="BF120" t="s">
        <v>73</v>
      </c>
      <c r="BG120" t="s">
        <v>88</v>
      </c>
      <c r="BH120">
        <v>1</v>
      </c>
      <c r="BI120" t="s">
        <v>83</v>
      </c>
      <c r="BJ120">
        <v>1</v>
      </c>
      <c r="BK120" s="71">
        <f t="shared" si="61"/>
        <v>0</v>
      </c>
      <c r="BL120" s="80">
        <f t="shared" si="83"/>
        <v>0</v>
      </c>
      <c r="BM120" s="14" t="s">
        <v>96</v>
      </c>
      <c r="BN120" t="s">
        <v>73</v>
      </c>
      <c r="BO120" t="s">
        <v>134</v>
      </c>
      <c r="BP120">
        <v>2</v>
      </c>
      <c r="BQ120" t="s">
        <v>83</v>
      </c>
      <c r="BR120">
        <v>1</v>
      </c>
      <c r="BS120" s="71">
        <f t="shared" si="84"/>
        <v>3</v>
      </c>
      <c r="BT120" s="80">
        <f t="shared" si="62"/>
        <v>4</v>
      </c>
      <c r="BU120" s="28">
        <f t="shared" si="85"/>
        <v>18</v>
      </c>
      <c r="BV120" s="14" t="str">
        <f t="shared" si="86"/>
        <v>Spanien</v>
      </c>
      <c r="BW120" s="80">
        <f t="shared" si="63"/>
        <v>0</v>
      </c>
      <c r="BX120" s="14" t="str">
        <f t="shared" si="87"/>
        <v>Brasilien</v>
      </c>
      <c r="BY120" s="80">
        <f t="shared" si="88"/>
        <v>7</v>
      </c>
      <c r="BZ120" s="14" t="str">
        <f t="shared" si="89"/>
        <v>Niederlande</v>
      </c>
      <c r="CA120" s="80">
        <f t="shared" si="90"/>
        <v>7</v>
      </c>
      <c r="CB120" s="14" t="str">
        <f t="shared" si="91"/>
        <v>Argentinien</v>
      </c>
      <c r="CC120" s="80">
        <f t="shared" si="92"/>
        <v>7</v>
      </c>
      <c r="CD120" s="14" t="str">
        <f t="shared" si="93"/>
        <v>Deutschland</v>
      </c>
      <c r="CE120" s="80">
        <f t="shared" si="94"/>
        <v>0</v>
      </c>
      <c r="CF120" s="14" t="str">
        <f t="shared" si="95"/>
        <v>Portugal</v>
      </c>
      <c r="CG120" s="80">
        <f t="shared" si="96"/>
        <v>7</v>
      </c>
      <c r="CH120" s="14" t="str">
        <f t="shared" si="97"/>
        <v>Senegal</v>
      </c>
      <c r="CI120" s="80">
        <f t="shared" si="98"/>
        <v>0</v>
      </c>
      <c r="CJ120" s="14" t="str">
        <f t="shared" si="99"/>
        <v>Frankreich</v>
      </c>
      <c r="CK120" s="80">
        <f t="shared" si="100"/>
        <v>7</v>
      </c>
      <c r="CL120" s="27">
        <f t="shared" si="110"/>
        <v>35</v>
      </c>
      <c r="CM120" t="s">
        <v>130</v>
      </c>
      <c r="CN120" t="s">
        <v>73</v>
      </c>
      <c r="CO120" t="s">
        <v>90</v>
      </c>
      <c r="CP120">
        <v>2</v>
      </c>
      <c r="CQ120" t="s">
        <v>83</v>
      </c>
      <c r="CR120">
        <v>2</v>
      </c>
      <c r="CS120" s="71">
        <f t="shared" si="64"/>
        <v>2</v>
      </c>
      <c r="CT120" s="80">
        <f t="shared" si="101"/>
        <v>0</v>
      </c>
      <c r="CU120" t="s">
        <v>84</v>
      </c>
      <c r="CV120" t="s">
        <v>73</v>
      </c>
      <c r="CW120" t="s">
        <v>93</v>
      </c>
      <c r="CX120">
        <v>1</v>
      </c>
      <c r="CY120" t="s">
        <v>83</v>
      </c>
      <c r="CZ120">
        <v>2</v>
      </c>
      <c r="DA120" s="71">
        <f t="shared" si="102"/>
        <v>3</v>
      </c>
      <c r="DB120" s="80">
        <f t="shared" si="103"/>
        <v>6</v>
      </c>
      <c r="DC120" t="s">
        <v>88</v>
      </c>
      <c r="DD120" t="s">
        <v>73</v>
      </c>
      <c r="DE120" t="s">
        <v>96</v>
      </c>
      <c r="DF120">
        <v>1</v>
      </c>
      <c r="DG120" t="s">
        <v>83</v>
      </c>
      <c r="DH120">
        <v>2</v>
      </c>
      <c r="DI120" s="71">
        <f t="shared" si="111"/>
        <v>0</v>
      </c>
      <c r="DJ120" s="80">
        <f t="shared" si="104"/>
        <v>0</v>
      </c>
      <c r="DK120" t="s">
        <v>132</v>
      </c>
      <c r="DL120" t="s">
        <v>73</v>
      </c>
      <c r="DM120" t="s">
        <v>94</v>
      </c>
      <c r="DN120">
        <v>1</v>
      </c>
      <c r="DO120" t="s">
        <v>83</v>
      </c>
      <c r="DP120">
        <v>2</v>
      </c>
      <c r="DQ120" s="71">
        <f t="shared" si="105"/>
        <v>2</v>
      </c>
      <c r="DR120" s="80">
        <f t="shared" si="106"/>
        <v>4</v>
      </c>
      <c r="DS120" s="27">
        <f t="shared" si="65"/>
        <v>10</v>
      </c>
      <c r="DT120" t="str">
        <f t="shared" si="66"/>
        <v>Argentinien</v>
      </c>
      <c r="DU120">
        <f t="shared" si="107"/>
        <v>8</v>
      </c>
      <c r="DV120" t="str">
        <f t="shared" si="67"/>
        <v>Brasilien</v>
      </c>
      <c r="DW120">
        <f t="shared" si="108"/>
        <v>0</v>
      </c>
      <c r="DX120" t="str">
        <f t="shared" si="68"/>
        <v>Frankreich</v>
      </c>
      <c r="DY120">
        <f t="shared" si="109"/>
        <v>8</v>
      </c>
      <c r="DZ120" t="str">
        <f t="shared" si="69"/>
        <v>Portugal</v>
      </c>
      <c r="EA120">
        <f t="shared" si="70"/>
        <v>0</v>
      </c>
      <c r="EB120" s="27">
        <f t="shared" si="71"/>
        <v>16</v>
      </c>
      <c r="EC120" t="s">
        <v>93</v>
      </c>
      <c r="ED120" t="s">
        <v>73</v>
      </c>
      <c r="EE120" t="s">
        <v>90</v>
      </c>
      <c r="EF120">
        <v>3</v>
      </c>
      <c r="EG120" t="s">
        <v>83</v>
      </c>
      <c r="EH120">
        <v>2</v>
      </c>
      <c r="EK120" t="s">
        <v>94</v>
      </c>
      <c r="EL120" t="s">
        <v>73</v>
      </c>
      <c r="EM120" t="s">
        <v>96</v>
      </c>
      <c r="EN120">
        <v>3</v>
      </c>
      <c r="EO120" t="s">
        <v>83</v>
      </c>
      <c r="EP120">
        <v>2</v>
      </c>
      <c r="EU120" t="s">
        <v>90</v>
      </c>
      <c r="EV120" t="s">
        <v>73</v>
      </c>
      <c r="EW120" t="s">
        <v>96</v>
      </c>
      <c r="EX120">
        <v>3</v>
      </c>
      <c r="EY120" t="s">
        <v>83</v>
      </c>
      <c r="EZ120">
        <v>2</v>
      </c>
      <c r="FC120" t="s">
        <v>93</v>
      </c>
      <c r="FD120" t="s">
        <v>73</v>
      </c>
      <c r="FE120" t="s">
        <v>94</v>
      </c>
      <c r="FF120">
        <v>3</v>
      </c>
      <c r="FG120" t="s">
        <v>83</v>
      </c>
      <c r="FH120">
        <v>2</v>
      </c>
      <c r="FL120" t="s">
        <v>96</v>
      </c>
      <c r="FN120" t="s">
        <v>90</v>
      </c>
      <c r="FP120" t="s">
        <v>94</v>
      </c>
      <c r="FR120" t="s">
        <v>93</v>
      </c>
      <c r="FU120">
        <v>0</v>
      </c>
      <c r="FX120">
        <v>0</v>
      </c>
    </row>
    <row r="121" spans="1:180" x14ac:dyDescent="0.45">
      <c r="A121" s="1">
        <v>118</v>
      </c>
      <c r="B121" s="45">
        <f t="shared" si="57"/>
        <v>209</v>
      </c>
      <c r="C121" s="14" t="s">
        <v>390</v>
      </c>
      <c r="D121" t="s">
        <v>391</v>
      </c>
      <c r="E121" s="15" t="s">
        <v>355</v>
      </c>
      <c r="F121" s="28">
        <f>VOR!IH121</f>
        <v>155</v>
      </c>
      <c r="G121" s="27">
        <f t="shared" si="72"/>
        <v>84</v>
      </c>
      <c r="H121" s="49">
        <f t="shared" si="73"/>
        <v>239</v>
      </c>
      <c r="I121" s="14" t="s">
        <v>84</v>
      </c>
      <c r="J121" t="s">
        <v>73</v>
      </c>
      <c r="K121" t="s">
        <v>92</v>
      </c>
      <c r="L121">
        <v>1</v>
      </c>
      <c r="M121" t="s">
        <v>83</v>
      </c>
      <c r="N121">
        <v>2</v>
      </c>
      <c r="O121" s="77">
        <f t="shared" si="74"/>
        <v>1</v>
      </c>
      <c r="P121" s="80">
        <f t="shared" si="75"/>
        <v>0</v>
      </c>
      <c r="Q121" t="s">
        <v>93</v>
      </c>
      <c r="R121" t="s">
        <v>73</v>
      </c>
      <c r="S121" t="s">
        <v>129</v>
      </c>
      <c r="T121">
        <v>2</v>
      </c>
      <c r="U121" t="s">
        <v>83</v>
      </c>
      <c r="V121">
        <v>1</v>
      </c>
      <c r="W121" s="71">
        <f t="shared" si="76"/>
        <v>1</v>
      </c>
      <c r="X121" s="80">
        <f t="shared" si="77"/>
        <v>4</v>
      </c>
      <c r="Y121" s="14" t="s">
        <v>94</v>
      </c>
      <c r="Z121" t="s">
        <v>73</v>
      </c>
      <c r="AA121" t="s">
        <v>86</v>
      </c>
      <c r="AB121">
        <v>3</v>
      </c>
      <c r="AC121" t="s">
        <v>83</v>
      </c>
      <c r="AD121">
        <v>1</v>
      </c>
      <c r="AE121" s="71">
        <f t="shared" si="78"/>
        <v>3</v>
      </c>
      <c r="AF121" s="80">
        <f t="shared" si="58"/>
        <v>8</v>
      </c>
      <c r="AG121" s="14" t="s">
        <v>85</v>
      </c>
      <c r="AH121" t="s">
        <v>73</v>
      </c>
      <c r="AI121" t="s">
        <v>132</v>
      </c>
      <c r="AJ121">
        <v>2</v>
      </c>
      <c r="AK121" t="s">
        <v>83</v>
      </c>
      <c r="AL121">
        <v>1</v>
      </c>
      <c r="AM121" s="71">
        <f t="shared" si="79"/>
        <v>3</v>
      </c>
      <c r="AN121" s="80">
        <f t="shared" si="80"/>
        <v>4</v>
      </c>
      <c r="AO121" s="14" t="s">
        <v>130</v>
      </c>
      <c r="AP121" t="s">
        <v>73</v>
      </c>
      <c r="AQ121" t="s">
        <v>95</v>
      </c>
      <c r="AR121">
        <v>3</v>
      </c>
      <c r="AS121" t="s">
        <v>83</v>
      </c>
      <c r="AT121">
        <v>1</v>
      </c>
      <c r="AU121" s="71">
        <f t="shared" si="59"/>
        <v>2</v>
      </c>
      <c r="AV121" s="80">
        <f t="shared" si="81"/>
        <v>0</v>
      </c>
      <c r="AW121" s="14" t="s">
        <v>90</v>
      </c>
      <c r="AX121" t="s">
        <v>73</v>
      </c>
      <c r="AY121" t="s">
        <v>135</v>
      </c>
      <c r="AZ121">
        <v>3</v>
      </c>
      <c r="BA121" t="s">
        <v>83</v>
      </c>
      <c r="BB121">
        <v>2</v>
      </c>
      <c r="BC121" s="71">
        <f t="shared" si="82"/>
        <v>1</v>
      </c>
      <c r="BD121" s="80">
        <f t="shared" si="60"/>
        <v>2</v>
      </c>
      <c r="BE121" s="14" t="s">
        <v>131</v>
      </c>
      <c r="BF121" t="s">
        <v>73</v>
      </c>
      <c r="BG121" t="s">
        <v>88</v>
      </c>
      <c r="BH121">
        <v>3</v>
      </c>
      <c r="BI121" t="s">
        <v>83</v>
      </c>
      <c r="BJ121">
        <v>1</v>
      </c>
      <c r="BK121" s="71">
        <f t="shared" si="61"/>
        <v>0</v>
      </c>
      <c r="BL121" s="80">
        <f t="shared" si="83"/>
        <v>0</v>
      </c>
      <c r="BM121" s="14" t="s">
        <v>96</v>
      </c>
      <c r="BN121" t="s">
        <v>73</v>
      </c>
      <c r="BO121" t="s">
        <v>134</v>
      </c>
      <c r="BP121">
        <v>2</v>
      </c>
      <c r="BQ121" t="s">
        <v>83</v>
      </c>
      <c r="BR121">
        <v>1</v>
      </c>
      <c r="BS121" s="71">
        <f t="shared" si="84"/>
        <v>3</v>
      </c>
      <c r="BT121" s="80">
        <f t="shared" si="62"/>
        <v>4</v>
      </c>
      <c r="BU121" s="28">
        <f t="shared" si="85"/>
        <v>22</v>
      </c>
      <c r="BV121" s="14" t="str">
        <f t="shared" si="86"/>
        <v>Spanien</v>
      </c>
      <c r="BW121" s="80">
        <f t="shared" si="63"/>
        <v>0</v>
      </c>
      <c r="BX121" s="14" t="str">
        <f t="shared" si="87"/>
        <v>Brasilien</v>
      </c>
      <c r="BY121" s="80">
        <f t="shared" si="88"/>
        <v>7</v>
      </c>
      <c r="BZ121" s="14" t="str">
        <f t="shared" si="89"/>
        <v>Wales</v>
      </c>
      <c r="CA121" s="80">
        <f t="shared" si="90"/>
        <v>0</v>
      </c>
      <c r="CB121" s="14" t="str">
        <f t="shared" si="91"/>
        <v>Argentinien</v>
      </c>
      <c r="CC121" s="80">
        <f t="shared" si="92"/>
        <v>7</v>
      </c>
      <c r="CD121" s="14" t="str">
        <f t="shared" si="93"/>
        <v>Belgien</v>
      </c>
      <c r="CE121" s="80">
        <f t="shared" si="94"/>
        <v>0</v>
      </c>
      <c r="CF121" s="14" t="str">
        <f t="shared" si="95"/>
        <v>Portugal</v>
      </c>
      <c r="CG121" s="80">
        <f t="shared" si="96"/>
        <v>7</v>
      </c>
      <c r="CH121" s="14" t="str">
        <f t="shared" si="97"/>
        <v>England</v>
      </c>
      <c r="CI121" s="80">
        <f t="shared" si="98"/>
        <v>7</v>
      </c>
      <c r="CJ121" s="14" t="str">
        <f t="shared" si="99"/>
        <v>Frankreich</v>
      </c>
      <c r="CK121" s="80">
        <f t="shared" si="100"/>
        <v>7</v>
      </c>
      <c r="CL121" s="27">
        <f t="shared" si="110"/>
        <v>35</v>
      </c>
      <c r="CM121" t="s">
        <v>130</v>
      </c>
      <c r="CN121" t="s">
        <v>73</v>
      </c>
      <c r="CO121" t="s">
        <v>90</v>
      </c>
      <c r="CP121">
        <v>2</v>
      </c>
      <c r="CQ121" t="s">
        <v>83</v>
      </c>
      <c r="CR121">
        <v>1</v>
      </c>
      <c r="CS121" s="71">
        <f t="shared" si="64"/>
        <v>2</v>
      </c>
      <c r="CT121" s="80">
        <f t="shared" si="101"/>
        <v>0</v>
      </c>
      <c r="CU121" t="s">
        <v>92</v>
      </c>
      <c r="CV121" t="s">
        <v>73</v>
      </c>
      <c r="CW121" t="s">
        <v>93</v>
      </c>
      <c r="CX121">
        <v>1</v>
      </c>
      <c r="CY121" t="s">
        <v>83</v>
      </c>
      <c r="CZ121">
        <v>2</v>
      </c>
      <c r="DA121" s="71">
        <f t="shared" si="102"/>
        <v>2</v>
      </c>
      <c r="DB121" s="80">
        <f t="shared" si="103"/>
        <v>3</v>
      </c>
      <c r="DC121" t="s">
        <v>131</v>
      </c>
      <c r="DD121" t="s">
        <v>73</v>
      </c>
      <c r="DE121" t="s">
        <v>96</v>
      </c>
      <c r="DF121">
        <v>2</v>
      </c>
      <c r="DG121" t="s">
        <v>83</v>
      </c>
      <c r="DH121">
        <v>1</v>
      </c>
      <c r="DI121" s="71">
        <f t="shared" si="111"/>
        <v>0</v>
      </c>
      <c r="DJ121" s="80">
        <f t="shared" si="104"/>
        <v>0</v>
      </c>
      <c r="DK121" t="s">
        <v>85</v>
      </c>
      <c r="DL121" t="s">
        <v>73</v>
      </c>
      <c r="DM121" t="s">
        <v>94</v>
      </c>
      <c r="DN121">
        <v>1</v>
      </c>
      <c r="DO121" t="s">
        <v>83</v>
      </c>
      <c r="DP121">
        <v>2</v>
      </c>
      <c r="DQ121" s="71">
        <f t="shared" si="105"/>
        <v>3</v>
      </c>
      <c r="DR121" s="80">
        <f t="shared" si="106"/>
        <v>8</v>
      </c>
      <c r="DS121" s="27">
        <f t="shared" si="65"/>
        <v>11</v>
      </c>
      <c r="DT121" t="str">
        <f t="shared" si="66"/>
        <v>Argentinien</v>
      </c>
      <c r="DU121">
        <f t="shared" si="107"/>
        <v>8</v>
      </c>
      <c r="DV121" t="str">
        <f t="shared" si="67"/>
        <v>Spanien</v>
      </c>
      <c r="DW121">
        <f t="shared" si="108"/>
        <v>0</v>
      </c>
      <c r="DX121" t="str">
        <f t="shared" si="68"/>
        <v>Frankreich</v>
      </c>
      <c r="DY121">
        <f t="shared" si="109"/>
        <v>8</v>
      </c>
      <c r="DZ121" t="str">
        <f t="shared" si="69"/>
        <v>Belgien</v>
      </c>
      <c r="EA121">
        <f t="shared" si="70"/>
        <v>0</v>
      </c>
      <c r="EB121" s="27">
        <f t="shared" si="71"/>
        <v>16</v>
      </c>
      <c r="EC121" t="s">
        <v>93</v>
      </c>
      <c r="ED121" t="s">
        <v>73</v>
      </c>
      <c r="EE121" t="s">
        <v>130</v>
      </c>
      <c r="EF121">
        <v>1</v>
      </c>
      <c r="EG121" t="s">
        <v>83</v>
      </c>
      <c r="EH121">
        <v>2</v>
      </c>
      <c r="EK121" t="s">
        <v>94</v>
      </c>
      <c r="EL121" t="s">
        <v>73</v>
      </c>
      <c r="EM121" t="s">
        <v>131</v>
      </c>
      <c r="EN121">
        <v>1</v>
      </c>
      <c r="EO121" t="s">
        <v>83</v>
      </c>
      <c r="EP121">
        <v>2</v>
      </c>
      <c r="EU121" t="s">
        <v>93</v>
      </c>
      <c r="EV121" t="s">
        <v>73</v>
      </c>
      <c r="EW121" t="s">
        <v>94</v>
      </c>
      <c r="EX121">
        <v>3</v>
      </c>
      <c r="EY121" t="s">
        <v>83</v>
      </c>
      <c r="EZ121">
        <v>2</v>
      </c>
      <c r="FC121" t="s">
        <v>130</v>
      </c>
      <c r="FD121" t="s">
        <v>73</v>
      </c>
      <c r="FE121" t="s">
        <v>131</v>
      </c>
      <c r="FF121">
        <v>1</v>
      </c>
      <c r="FG121" t="s">
        <v>83</v>
      </c>
      <c r="FH121">
        <v>2</v>
      </c>
      <c r="FL121" t="s">
        <v>94</v>
      </c>
      <c r="FN121" t="s">
        <v>93</v>
      </c>
      <c r="FP121" t="s">
        <v>130</v>
      </c>
      <c r="FR121" t="s">
        <v>131</v>
      </c>
      <c r="FU121">
        <v>189</v>
      </c>
      <c r="FX121" t="s">
        <v>213</v>
      </c>
    </row>
    <row r="122" spans="1:180" x14ac:dyDescent="0.45">
      <c r="A122" s="1">
        <v>119</v>
      </c>
      <c r="B122" s="45">
        <f t="shared" si="57"/>
        <v>198</v>
      </c>
      <c r="C122" s="14" t="s">
        <v>410</v>
      </c>
      <c r="D122" t="s">
        <v>393</v>
      </c>
      <c r="E122" s="15" t="s">
        <v>355</v>
      </c>
      <c r="F122" s="28">
        <f>VOR!IH122</f>
        <v>154</v>
      </c>
      <c r="G122" s="27">
        <f t="shared" si="72"/>
        <v>86</v>
      </c>
      <c r="H122" s="49">
        <f t="shared" si="73"/>
        <v>240</v>
      </c>
      <c r="I122" s="14" t="s">
        <v>84</v>
      </c>
      <c r="J122" t="s">
        <v>73</v>
      </c>
      <c r="K122" t="s">
        <v>92</v>
      </c>
      <c r="L122">
        <v>2</v>
      </c>
      <c r="M122" t="s">
        <v>83</v>
      </c>
      <c r="N122">
        <v>1</v>
      </c>
      <c r="O122" s="77">
        <f t="shared" si="74"/>
        <v>1</v>
      </c>
      <c r="P122" s="80">
        <f t="shared" si="75"/>
        <v>2</v>
      </c>
      <c r="Q122" t="s">
        <v>93</v>
      </c>
      <c r="R122" t="s">
        <v>73</v>
      </c>
      <c r="S122" t="s">
        <v>129</v>
      </c>
      <c r="T122">
        <v>3</v>
      </c>
      <c r="U122" t="s">
        <v>83</v>
      </c>
      <c r="V122">
        <v>2</v>
      </c>
      <c r="W122" s="71">
        <f t="shared" si="76"/>
        <v>1</v>
      </c>
      <c r="X122" s="80">
        <f t="shared" si="77"/>
        <v>3</v>
      </c>
      <c r="Y122" s="14" t="s">
        <v>94</v>
      </c>
      <c r="Z122" t="s">
        <v>73</v>
      </c>
      <c r="AA122" t="s">
        <v>86</v>
      </c>
      <c r="AB122">
        <v>4</v>
      </c>
      <c r="AC122" t="s">
        <v>83</v>
      </c>
      <c r="AD122">
        <v>1</v>
      </c>
      <c r="AE122" s="71">
        <f t="shared" si="78"/>
        <v>3</v>
      </c>
      <c r="AF122" s="80">
        <f t="shared" si="58"/>
        <v>4</v>
      </c>
      <c r="AG122" s="14" t="s">
        <v>85</v>
      </c>
      <c r="AH122" t="s">
        <v>73</v>
      </c>
      <c r="AI122" t="s">
        <v>136</v>
      </c>
      <c r="AJ122">
        <v>4</v>
      </c>
      <c r="AK122" t="s">
        <v>83</v>
      </c>
      <c r="AL122">
        <v>1</v>
      </c>
      <c r="AM122" s="71">
        <f t="shared" si="79"/>
        <v>1</v>
      </c>
      <c r="AN122" s="80">
        <f t="shared" si="80"/>
        <v>3</v>
      </c>
      <c r="AO122" s="14" t="s">
        <v>88</v>
      </c>
      <c r="AP122" t="s">
        <v>73</v>
      </c>
      <c r="AQ122" t="s">
        <v>95</v>
      </c>
      <c r="AR122">
        <v>3</v>
      </c>
      <c r="AS122" t="s">
        <v>83</v>
      </c>
      <c r="AT122">
        <v>1</v>
      </c>
      <c r="AU122" s="71">
        <f t="shared" si="59"/>
        <v>2</v>
      </c>
      <c r="AV122" s="80">
        <f t="shared" si="81"/>
        <v>0</v>
      </c>
      <c r="AW122" s="14" t="s">
        <v>90</v>
      </c>
      <c r="AX122" t="s">
        <v>73</v>
      </c>
      <c r="AY122" t="s">
        <v>135</v>
      </c>
      <c r="AZ122">
        <v>3</v>
      </c>
      <c r="BA122" t="s">
        <v>83</v>
      </c>
      <c r="BB122">
        <v>2</v>
      </c>
      <c r="BC122" s="71">
        <f t="shared" si="82"/>
        <v>1</v>
      </c>
      <c r="BD122" s="80">
        <f t="shared" si="60"/>
        <v>2</v>
      </c>
      <c r="BE122" s="14" t="s">
        <v>131</v>
      </c>
      <c r="BF122" t="s">
        <v>73</v>
      </c>
      <c r="BG122" t="s">
        <v>130</v>
      </c>
      <c r="BH122">
        <v>3</v>
      </c>
      <c r="BI122" t="s">
        <v>83</v>
      </c>
      <c r="BJ122">
        <v>2</v>
      </c>
      <c r="BK122" s="71">
        <f t="shared" si="61"/>
        <v>2</v>
      </c>
      <c r="BL122" s="80">
        <f t="shared" si="83"/>
        <v>0</v>
      </c>
      <c r="BM122" s="14" t="s">
        <v>96</v>
      </c>
      <c r="BN122" t="s">
        <v>73</v>
      </c>
      <c r="BO122" t="s">
        <v>150</v>
      </c>
      <c r="BP122">
        <v>3</v>
      </c>
      <c r="BQ122" t="s">
        <v>83</v>
      </c>
      <c r="BR122">
        <v>1</v>
      </c>
      <c r="BS122" s="71">
        <f t="shared" si="84"/>
        <v>1</v>
      </c>
      <c r="BT122" s="80">
        <f t="shared" si="62"/>
        <v>2</v>
      </c>
      <c r="BU122" s="28">
        <f t="shared" si="85"/>
        <v>16</v>
      </c>
      <c r="BV122" s="14" t="str">
        <f t="shared" si="86"/>
        <v>Deutschland</v>
      </c>
      <c r="BW122" s="80">
        <f t="shared" si="63"/>
        <v>0</v>
      </c>
      <c r="BX122" s="14" t="str">
        <f t="shared" si="87"/>
        <v>Brasilien</v>
      </c>
      <c r="BY122" s="80">
        <f t="shared" si="88"/>
        <v>7</v>
      </c>
      <c r="BZ122" s="14" t="str">
        <f t="shared" si="89"/>
        <v>Niederlande</v>
      </c>
      <c r="CA122" s="80">
        <f t="shared" si="90"/>
        <v>7</v>
      </c>
      <c r="CB122" s="14" t="str">
        <f t="shared" si="91"/>
        <v>Argentinien</v>
      </c>
      <c r="CC122" s="80">
        <f t="shared" si="92"/>
        <v>7</v>
      </c>
      <c r="CD122" s="14" t="str">
        <f t="shared" si="93"/>
        <v>Belgien</v>
      </c>
      <c r="CE122" s="80">
        <f t="shared" si="94"/>
        <v>0</v>
      </c>
      <c r="CF122" s="14" t="str">
        <f t="shared" si="95"/>
        <v>Portugal</v>
      </c>
      <c r="CG122" s="80">
        <f t="shared" si="96"/>
        <v>7</v>
      </c>
      <c r="CH122" s="14" t="str">
        <f t="shared" si="97"/>
        <v>England</v>
      </c>
      <c r="CI122" s="80">
        <f t="shared" si="98"/>
        <v>7</v>
      </c>
      <c r="CJ122" s="14" t="str">
        <f t="shared" si="99"/>
        <v>Frankreich</v>
      </c>
      <c r="CK122" s="80">
        <f t="shared" si="100"/>
        <v>7</v>
      </c>
      <c r="CL122" s="27">
        <f t="shared" si="110"/>
        <v>42</v>
      </c>
      <c r="CM122" t="s">
        <v>88</v>
      </c>
      <c r="CN122" t="s">
        <v>73</v>
      </c>
      <c r="CO122" t="s">
        <v>90</v>
      </c>
      <c r="CP122">
        <v>3</v>
      </c>
      <c r="CQ122" t="s">
        <v>83</v>
      </c>
      <c r="CR122">
        <v>1</v>
      </c>
      <c r="CS122" s="71">
        <f t="shared" si="64"/>
        <v>2</v>
      </c>
      <c r="CT122" s="80">
        <f t="shared" si="101"/>
        <v>0</v>
      </c>
      <c r="CU122" t="s">
        <v>84</v>
      </c>
      <c r="CV122" t="s">
        <v>73</v>
      </c>
      <c r="CW122" t="s">
        <v>93</v>
      </c>
      <c r="CX122">
        <v>2</v>
      </c>
      <c r="CY122" t="s">
        <v>83</v>
      </c>
      <c r="CZ122">
        <v>3</v>
      </c>
      <c r="DA122" s="71">
        <f t="shared" si="102"/>
        <v>3</v>
      </c>
      <c r="DB122" s="80">
        <f t="shared" si="103"/>
        <v>8</v>
      </c>
      <c r="DC122" t="s">
        <v>131</v>
      </c>
      <c r="DD122" t="s">
        <v>73</v>
      </c>
      <c r="DE122" t="s">
        <v>96</v>
      </c>
      <c r="DF122">
        <v>4</v>
      </c>
      <c r="DG122" t="s">
        <v>83</v>
      </c>
      <c r="DH122">
        <v>3</v>
      </c>
      <c r="DI122" s="71">
        <f t="shared" si="111"/>
        <v>0</v>
      </c>
      <c r="DJ122" s="80">
        <f t="shared" si="104"/>
        <v>0</v>
      </c>
      <c r="DK122" t="s">
        <v>85</v>
      </c>
      <c r="DL122" t="s">
        <v>73</v>
      </c>
      <c r="DM122" t="s">
        <v>94</v>
      </c>
      <c r="DN122">
        <v>2</v>
      </c>
      <c r="DO122" t="s">
        <v>83</v>
      </c>
      <c r="DP122">
        <v>4</v>
      </c>
      <c r="DQ122" s="71">
        <f t="shared" si="105"/>
        <v>3</v>
      </c>
      <c r="DR122" s="80">
        <f t="shared" si="106"/>
        <v>4</v>
      </c>
      <c r="DS122" s="27">
        <f t="shared" si="65"/>
        <v>12</v>
      </c>
      <c r="DT122" t="str">
        <f t="shared" si="66"/>
        <v>Argentinien</v>
      </c>
      <c r="DU122">
        <f t="shared" si="107"/>
        <v>8</v>
      </c>
      <c r="DV122" t="str">
        <f t="shared" si="67"/>
        <v>Deutschland</v>
      </c>
      <c r="DW122">
        <f t="shared" si="108"/>
        <v>0</v>
      </c>
      <c r="DX122" t="str">
        <f t="shared" si="68"/>
        <v>Frankreich</v>
      </c>
      <c r="DY122">
        <f t="shared" si="109"/>
        <v>8</v>
      </c>
      <c r="DZ122" t="str">
        <f t="shared" si="69"/>
        <v>Belgien</v>
      </c>
      <c r="EA122">
        <f t="shared" si="70"/>
        <v>0</v>
      </c>
      <c r="EB122" s="27">
        <f t="shared" si="71"/>
        <v>16</v>
      </c>
      <c r="EC122" t="s">
        <v>93</v>
      </c>
      <c r="ED122" t="s">
        <v>73</v>
      </c>
      <c r="EE122" t="s">
        <v>88</v>
      </c>
      <c r="EF122">
        <v>3</v>
      </c>
      <c r="EG122" t="s">
        <v>83</v>
      </c>
      <c r="EH122">
        <v>1</v>
      </c>
      <c r="EK122" t="s">
        <v>94</v>
      </c>
      <c r="EL122" t="s">
        <v>73</v>
      </c>
      <c r="EM122" t="s">
        <v>131</v>
      </c>
      <c r="EN122">
        <v>4</v>
      </c>
      <c r="EO122" t="s">
        <v>83</v>
      </c>
      <c r="EP122">
        <v>3</v>
      </c>
      <c r="EU122" t="s">
        <v>88</v>
      </c>
      <c r="EV122" t="s">
        <v>73</v>
      </c>
      <c r="EW122" t="s">
        <v>131</v>
      </c>
      <c r="EX122">
        <v>3</v>
      </c>
      <c r="EY122" t="s">
        <v>83</v>
      </c>
      <c r="EZ122">
        <v>4</v>
      </c>
      <c r="FC122" t="s">
        <v>93</v>
      </c>
      <c r="FD122" t="s">
        <v>73</v>
      </c>
      <c r="FE122" t="s">
        <v>94</v>
      </c>
      <c r="FF122">
        <v>2</v>
      </c>
      <c r="FG122" t="s">
        <v>83</v>
      </c>
      <c r="FH122">
        <v>4</v>
      </c>
      <c r="FL122" t="s">
        <v>88</v>
      </c>
      <c r="FN122" t="s">
        <v>131</v>
      </c>
      <c r="FP122" t="s">
        <v>93</v>
      </c>
      <c r="FR122" t="s">
        <v>94</v>
      </c>
      <c r="FU122">
        <v>182</v>
      </c>
      <c r="FX122">
        <v>0</v>
      </c>
    </row>
    <row r="123" spans="1:180" x14ac:dyDescent="0.45">
      <c r="A123" s="1">
        <v>120</v>
      </c>
      <c r="B123" s="45">
        <f t="shared" si="57"/>
        <v>697</v>
      </c>
      <c r="C123" s="14" t="s">
        <v>394</v>
      </c>
      <c r="D123" t="s">
        <v>395</v>
      </c>
      <c r="E123" s="15" t="s">
        <v>355</v>
      </c>
      <c r="F123" s="28">
        <f>VOR!IH123</f>
        <v>115</v>
      </c>
      <c r="G123" s="27">
        <f t="shared" si="72"/>
        <v>29</v>
      </c>
      <c r="H123" s="49">
        <f t="shared" si="73"/>
        <v>144</v>
      </c>
      <c r="I123" s="14" t="s">
        <v>84</v>
      </c>
      <c r="J123" t="s">
        <v>73</v>
      </c>
      <c r="K123" t="s">
        <v>85</v>
      </c>
      <c r="L123">
        <v>2</v>
      </c>
      <c r="M123" t="s">
        <v>83</v>
      </c>
      <c r="N123">
        <v>3</v>
      </c>
      <c r="O123" s="77">
        <f t="shared" si="74"/>
        <v>1</v>
      </c>
      <c r="P123" s="80">
        <f t="shared" si="75"/>
        <v>0</v>
      </c>
      <c r="Q123" t="s">
        <v>93</v>
      </c>
      <c r="R123" t="s">
        <v>73</v>
      </c>
      <c r="S123" t="s">
        <v>129</v>
      </c>
      <c r="T123">
        <v>3</v>
      </c>
      <c r="U123" t="s">
        <v>83</v>
      </c>
      <c r="V123">
        <v>2</v>
      </c>
      <c r="W123" s="71">
        <f t="shared" si="76"/>
        <v>1</v>
      </c>
      <c r="X123" s="80">
        <f t="shared" si="77"/>
        <v>3</v>
      </c>
      <c r="Y123" s="14" t="s">
        <v>164</v>
      </c>
      <c r="Z123" t="s">
        <v>73</v>
      </c>
      <c r="AA123" t="s">
        <v>133</v>
      </c>
      <c r="AB123">
        <v>2</v>
      </c>
      <c r="AC123" t="s">
        <v>83</v>
      </c>
      <c r="AD123">
        <v>3</v>
      </c>
      <c r="AE123" s="71">
        <f t="shared" si="78"/>
        <v>0</v>
      </c>
      <c r="AF123" s="80">
        <f t="shared" si="58"/>
        <v>0</v>
      </c>
      <c r="AG123" s="14" t="s">
        <v>181</v>
      </c>
      <c r="AH123" t="s">
        <v>73</v>
      </c>
      <c r="AI123" t="s">
        <v>132</v>
      </c>
      <c r="AJ123">
        <v>1</v>
      </c>
      <c r="AK123" t="s">
        <v>83</v>
      </c>
      <c r="AL123">
        <v>2</v>
      </c>
      <c r="AM123" s="71">
        <f t="shared" si="79"/>
        <v>2</v>
      </c>
      <c r="AN123" s="80">
        <f t="shared" si="80"/>
        <v>0</v>
      </c>
      <c r="AO123" s="14" t="s">
        <v>141</v>
      </c>
      <c r="AP123" t="s">
        <v>73</v>
      </c>
      <c r="AQ123" t="s">
        <v>95</v>
      </c>
      <c r="AR123">
        <v>3</v>
      </c>
      <c r="AS123" t="s">
        <v>83</v>
      </c>
      <c r="AT123">
        <v>2</v>
      </c>
      <c r="AU123" s="71">
        <f t="shared" si="59"/>
        <v>2</v>
      </c>
      <c r="AV123" s="80">
        <f t="shared" si="81"/>
        <v>0</v>
      </c>
      <c r="AW123" s="14" t="s">
        <v>90</v>
      </c>
      <c r="AX123" t="s">
        <v>73</v>
      </c>
      <c r="AY123" t="s">
        <v>135</v>
      </c>
      <c r="AZ123">
        <v>2</v>
      </c>
      <c r="BA123" t="s">
        <v>83</v>
      </c>
      <c r="BB123">
        <v>3</v>
      </c>
      <c r="BC123" s="71">
        <f t="shared" si="82"/>
        <v>1</v>
      </c>
      <c r="BD123" s="80">
        <f t="shared" si="60"/>
        <v>0</v>
      </c>
      <c r="BE123" s="14" t="s">
        <v>131</v>
      </c>
      <c r="BF123" t="s">
        <v>73</v>
      </c>
      <c r="BG123" t="s">
        <v>130</v>
      </c>
      <c r="BH123">
        <v>3</v>
      </c>
      <c r="BI123" t="s">
        <v>83</v>
      </c>
      <c r="BJ123">
        <v>2</v>
      </c>
      <c r="BK123" s="71">
        <f t="shared" si="61"/>
        <v>2</v>
      </c>
      <c r="BL123" s="80">
        <f t="shared" si="83"/>
        <v>0</v>
      </c>
      <c r="BM123" s="14" t="s">
        <v>138</v>
      </c>
      <c r="BN123" t="s">
        <v>73</v>
      </c>
      <c r="BO123" t="s">
        <v>150</v>
      </c>
      <c r="BP123">
        <v>1</v>
      </c>
      <c r="BQ123" t="s">
        <v>83</v>
      </c>
      <c r="BR123">
        <v>3</v>
      </c>
      <c r="BS123" s="71">
        <f t="shared" si="84"/>
        <v>0</v>
      </c>
      <c r="BT123" s="80">
        <f t="shared" si="62"/>
        <v>0</v>
      </c>
      <c r="BU123" s="28">
        <f t="shared" si="85"/>
        <v>3</v>
      </c>
      <c r="BV123" s="14" t="str">
        <f t="shared" si="86"/>
        <v>Costa Rica</v>
      </c>
      <c r="BW123" s="80">
        <f t="shared" si="63"/>
        <v>0</v>
      </c>
      <c r="BX123" s="14" t="str">
        <f t="shared" si="87"/>
        <v>Uruguay</v>
      </c>
      <c r="BY123" s="80">
        <f t="shared" si="88"/>
        <v>0</v>
      </c>
      <c r="BZ123" s="14" t="str">
        <f t="shared" si="89"/>
        <v>England</v>
      </c>
      <c r="CA123" s="80">
        <f t="shared" si="90"/>
        <v>7</v>
      </c>
      <c r="CB123" s="14" t="str">
        <f t="shared" si="91"/>
        <v>Argentinien</v>
      </c>
      <c r="CC123" s="80">
        <f t="shared" si="92"/>
        <v>7</v>
      </c>
      <c r="CD123" s="14" t="str">
        <f t="shared" si="93"/>
        <v>Belgien</v>
      </c>
      <c r="CE123" s="80">
        <f t="shared" si="94"/>
        <v>0</v>
      </c>
      <c r="CF123" s="14" t="str">
        <f t="shared" si="95"/>
        <v>Serbien</v>
      </c>
      <c r="CG123" s="80">
        <f t="shared" si="96"/>
        <v>0</v>
      </c>
      <c r="CH123" s="14" t="str">
        <f t="shared" si="97"/>
        <v>Senegal</v>
      </c>
      <c r="CI123" s="80">
        <f t="shared" si="98"/>
        <v>0</v>
      </c>
      <c r="CJ123" s="14" t="str">
        <f t="shared" si="99"/>
        <v>Mexiko</v>
      </c>
      <c r="CK123" s="80">
        <f t="shared" si="100"/>
        <v>0</v>
      </c>
      <c r="CL123" s="27">
        <f t="shared" si="110"/>
        <v>14</v>
      </c>
      <c r="CM123" t="s">
        <v>141</v>
      </c>
      <c r="CN123" t="s">
        <v>73</v>
      </c>
      <c r="CO123" t="s">
        <v>135</v>
      </c>
      <c r="CP123">
        <v>3</v>
      </c>
      <c r="CQ123" t="s">
        <v>83</v>
      </c>
      <c r="CR123">
        <v>2</v>
      </c>
      <c r="CS123" s="71">
        <f t="shared" si="64"/>
        <v>0</v>
      </c>
      <c r="CT123" s="80">
        <f t="shared" si="101"/>
        <v>0</v>
      </c>
      <c r="CU123" t="s">
        <v>85</v>
      </c>
      <c r="CV123" t="s">
        <v>73</v>
      </c>
      <c r="CW123" t="s">
        <v>93</v>
      </c>
      <c r="CX123">
        <v>2</v>
      </c>
      <c r="CY123" t="s">
        <v>83</v>
      </c>
      <c r="CZ123">
        <v>3</v>
      </c>
      <c r="DA123" s="71">
        <f t="shared" si="102"/>
        <v>2</v>
      </c>
      <c r="DB123" s="80">
        <f t="shared" si="103"/>
        <v>4</v>
      </c>
      <c r="DC123" t="s">
        <v>131</v>
      </c>
      <c r="DD123" t="s">
        <v>73</v>
      </c>
      <c r="DE123" t="s">
        <v>150</v>
      </c>
      <c r="DF123">
        <v>2</v>
      </c>
      <c r="DG123" t="s">
        <v>83</v>
      </c>
      <c r="DH123">
        <v>1</v>
      </c>
      <c r="DI123" s="71">
        <f t="shared" si="111"/>
        <v>0</v>
      </c>
      <c r="DJ123" s="80">
        <f t="shared" si="104"/>
        <v>0</v>
      </c>
      <c r="DK123" t="s">
        <v>132</v>
      </c>
      <c r="DL123" t="s">
        <v>73</v>
      </c>
      <c r="DM123" t="s">
        <v>133</v>
      </c>
      <c r="DN123">
        <v>3</v>
      </c>
      <c r="DO123" t="s">
        <v>83</v>
      </c>
      <c r="DP123">
        <v>2</v>
      </c>
      <c r="DQ123" s="71">
        <f t="shared" si="105"/>
        <v>0</v>
      </c>
      <c r="DR123" s="80">
        <f t="shared" si="106"/>
        <v>0</v>
      </c>
      <c r="DS123" s="27">
        <f t="shared" si="65"/>
        <v>4</v>
      </c>
      <c r="DT123" t="str">
        <f t="shared" si="66"/>
        <v>Argentinien</v>
      </c>
      <c r="DU123">
        <f t="shared" si="107"/>
        <v>8</v>
      </c>
      <c r="DV123" t="str">
        <f t="shared" si="67"/>
        <v>Costa Rica</v>
      </c>
      <c r="DW123">
        <f t="shared" si="108"/>
        <v>0</v>
      </c>
      <c r="DX123" t="str">
        <f t="shared" si="68"/>
        <v>Senegal</v>
      </c>
      <c r="DY123">
        <f t="shared" si="109"/>
        <v>0</v>
      </c>
      <c r="DZ123" t="str">
        <f t="shared" si="69"/>
        <v>Belgien</v>
      </c>
      <c r="EA123">
        <f t="shared" si="70"/>
        <v>0</v>
      </c>
      <c r="EB123" s="27">
        <f t="shared" si="71"/>
        <v>8</v>
      </c>
      <c r="EC123" t="s">
        <v>93</v>
      </c>
      <c r="ED123" t="s">
        <v>73</v>
      </c>
      <c r="EE123" t="s">
        <v>141</v>
      </c>
      <c r="EF123">
        <v>2</v>
      </c>
      <c r="EG123" t="s">
        <v>83</v>
      </c>
      <c r="EH123">
        <v>3</v>
      </c>
      <c r="EK123" t="s">
        <v>132</v>
      </c>
      <c r="EL123" t="s">
        <v>73</v>
      </c>
      <c r="EM123" t="s">
        <v>131</v>
      </c>
      <c r="EN123">
        <v>3</v>
      </c>
      <c r="EO123" t="s">
        <v>83</v>
      </c>
      <c r="EP123">
        <v>1</v>
      </c>
      <c r="EU123" t="s">
        <v>93</v>
      </c>
      <c r="EV123" t="s">
        <v>73</v>
      </c>
      <c r="EW123" t="s">
        <v>131</v>
      </c>
      <c r="EX123">
        <v>3</v>
      </c>
      <c r="EY123" t="s">
        <v>83</v>
      </c>
      <c r="EZ123">
        <v>2</v>
      </c>
      <c r="FC123" t="s">
        <v>141</v>
      </c>
      <c r="FD123" t="s">
        <v>73</v>
      </c>
      <c r="FE123" t="s">
        <v>132</v>
      </c>
      <c r="FF123">
        <v>2</v>
      </c>
      <c r="FG123" t="s">
        <v>83</v>
      </c>
      <c r="FH123">
        <v>3</v>
      </c>
      <c r="FL123" t="s">
        <v>131</v>
      </c>
      <c r="FN123" t="s">
        <v>93</v>
      </c>
      <c r="FP123" t="s">
        <v>141</v>
      </c>
      <c r="FR123" t="s">
        <v>132</v>
      </c>
      <c r="FU123">
        <v>128</v>
      </c>
      <c r="FX123">
        <v>0</v>
      </c>
    </row>
    <row r="124" spans="1:180" x14ac:dyDescent="0.45">
      <c r="A124" s="1">
        <v>121</v>
      </c>
      <c r="B124" s="45">
        <f t="shared" si="57"/>
        <v>402</v>
      </c>
      <c r="C124" s="14" t="s">
        <v>396</v>
      </c>
      <c r="D124" t="s">
        <v>397</v>
      </c>
      <c r="E124" s="15" t="s">
        <v>355</v>
      </c>
      <c r="F124" s="28">
        <f>VOR!IH124</f>
        <v>144</v>
      </c>
      <c r="G124" s="27">
        <f t="shared" si="72"/>
        <v>63</v>
      </c>
      <c r="H124" s="49">
        <f t="shared" si="73"/>
        <v>207</v>
      </c>
      <c r="I124" s="14" t="s">
        <v>84</v>
      </c>
      <c r="J124" t="s">
        <v>73</v>
      </c>
      <c r="K124" t="s">
        <v>92</v>
      </c>
      <c r="L124">
        <v>3</v>
      </c>
      <c r="M124" t="s">
        <v>83</v>
      </c>
      <c r="N124">
        <v>1</v>
      </c>
      <c r="O124" s="77">
        <f t="shared" si="74"/>
        <v>1</v>
      </c>
      <c r="P124" s="80">
        <f t="shared" si="75"/>
        <v>4</v>
      </c>
      <c r="Q124" t="s">
        <v>86</v>
      </c>
      <c r="R124" t="s">
        <v>73</v>
      </c>
      <c r="S124" t="s">
        <v>129</v>
      </c>
      <c r="T124">
        <v>2</v>
      </c>
      <c r="U124" t="s">
        <v>83</v>
      </c>
      <c r="V124">
        <v>3</v>
      </c>
      <c r="W124" s="71">
        <f t="shared" si="76"/>
        <v>0</v>
      </c>
      <c r="X124" s="80">
        <f t="shared" si="77"/>
        <v>0</v>
      </c>
      <c r="Y124" s="14" t="s">
        <v>94</v>
      </c>
      <c r="Z124" t="s">
        <v>73</v>
      </c>
      <c r="AA124" t="s">
        <v>133</v>
      </c>
      <c r="AB124">
        <v>5</v>
      </c>
      <c r="AC124" t="s">
        <v>83</v>
      </c>
      <c r="AD124">
        <v>2</v>
      </c>
      <c r="AE124" s="71">
        <f t="shared" si="78"/>
        <v>1</v>
      </c>
      <c r="AF124" s="80">
        <f t="shared" si="58"/>
        <v>2</v>
      </c>
      <c r="AG124" s="14" t="s">
        <v>85</v>
      </c>
      <c r="AH124" t="s">
        <v>73</v>
      </c>
      <c r="AI124" t="s">
        <v>132</v>
      </c>
      <c r="AJ124">
        <v>3</v>
      </c>
      <c r="AK124" t="s">
        <v>83</v>
      </c>
      <c r="AL124">
        <v>2</v>
      </c>
      <c r="AM124" s="71">
        <f t="shared" si="79"/>
        <v>3</v>
      </c>
      <c r="AN124" s="80">
        <f t="shared" si="80"/>
        <v>4</v>
      </c>
      <c r="AO124" s="14" t="s">
        <v>130</v>
      </c>
      <c r="AP124" t="s">
        <v>73</v>
      </c>
      <c r="AQ124" t="s">
        <v>95</v>
      </c>
      <c r="AR124">
        <v>3</v>
      </c>
      <c r="AS124" t="s">
        <v>83</v>
      </c>
      <c r="AT124">
        <v>2</v>
      </c>
      <c r="AU124" s="71">
        <f t="shared" si="59"/>
        <v>2</v>
      </c>
      <c r="AV124" s="80">
        <f t="shared" si="81"/>
        <v>0</v>
      </c>
      <c r="AW124" s="14" t="s">
        <v>90</v>
      </c>
      <c r="AX124" t="s">
        <v>73</v>
      </c>
      <c r="AY124" t="s">
        <v>135</v>
      </c>
      <c r="AZ124">
        <v>2</v>
      </c>
      <c r="BA124" t="s">
        <v>83</v>
      </c>
      <c r="BB124">
        <v>0</v>
      </c>
      <c r="BC124" s="71">
        <f t="shared" si="82"/>
        <v>1</v>
      </c>
      <c r="BD124" s="80">
        <f t="shared" si="60"/>
        <v>2</v>
      </c>
      <c r="BE124" s="14" t="s">
        <v>131</v>
      </c>
      <c r="BF124" t="s">
        <v>73</v>
      </c>
      <c r="BG124" t="s">
        <v>88</v>
      </c>
      <c r="BH124">
        <v>1</v>
      </c>
      <c r="BI124" t="s">
        <v>83</v>
      </c>
      <c r="BJ124">
        <v>2</v>
      </c>
      <c r="BK124" s="71">
        <f t="shared" si="61"/>
        <v>0</v>
      </c>
      <c r="BL124" s="80">
        <f t="shared" si="83"/>
        <v>0</v>
      </c>
      <c r="BM124" s="14" t="s">
        <v>96</v>
      </c>
      <c r="BN124" t="s">
        <v>73</v>
      </c>
      <c r="BO124" t="s">
        <v>134</v>
      </c>
      <c r="BP124">
        <v>4</v>
      </c>
      <c r="BQ124" t="s">
        <v>83</v>
      </c>
      <c r="BR124">
        <v>2</v>
      </c>
      <c r="BS124" s="71">
        <f t="shared" si="84"/>
        <v>3</v>
      </c>
      <c r="BT124" s="80">
        <f t="shared" si="62"/>
        <v>4</v>
      </c>
      <c r="BU124" s="28">
        <f t="shared" si="85"/>
        <v>16</v>
      </c>
      <c r="BV124" s="14" t="str">
        <f t="shared" si="86"/>
        <v>Spanien</v>
      </c>
      <c r="BW124" s="80">
        <f t="shared" si="63"/>
        <v>0</v>
      </c>
      <c r="BX124" s="14" t="str">
        <f t="shared" si="87"/>
        <v>Brasilien</v>
      </c>
      <c r="BY124" s="80">
        <f t="shared" si="88"/>
        <v>7</v>
      </c>
      <c r="BZ124" s="14" t="str">
        <f t="shared" si="89"/>
        <v>Niederlande</v>
      </c>
      <c r="CA124" s="80">
        <f t="shared" si="90"/>
        <v>7</v>
      </c>
      <c r="CB124" s="14" t="str">
        <f t="shared" si="91"/>
        <v>Dänemark</v>
      </c>
      <c r="CC124" s="80">
        <f t="shared" si="92"/>
        <v>0</v>
      </c>
      <c r="CD124" s="14" t="str">
        <f t="shared" si="93"/>
        <v>Deutschland</v>
      </c>
      <c r="CE124" s="80">
        <f t="shared" si="94"/>
        <v>0</v>
      </c>
      <c r="CF124" s="14" t="str">
        <f t="shared" si="95"/>
        <v>Portugal</v>
      </c>
      <c r="CG124" s="80">
        <f t="shared" si="96"/>
        <v>7</v>
      </c>
      <c r="CH124" s="14" t="str">
        <f t="shared" si="97"/>
        <v>England</v>
      </c>
      <c r="CI124" s="80">
        <f t="shared" si="98"/>
        <v>7</v>
      </c>
      <c r="CJ124" s="14" t="str">
        <f t="shared" si="99"/>
        <v>Frankreich</v>
      </c>
      <c r="CK124" s="80">
        <f t="shared" si="100"/>
        <v>7</v>
      </c>
      <c r="CL124" s="27">
        <f t="shared" si="110"/>
        <v>35</v>
      </c>
      <c r="CM124" t="s">
        <v>130</v>
      </c>
      <c r="CN124" t="s">
        <v>73</v>
      </c>
      <c r="CO124" t="s">
        <v>90</v>
      </c>
      <c r="CP124">
        <v>2</v>
      </c>
      <c r="CQ124" t="s">
        <v>83</v>
      </c>
      <c r="CR124">
        <v>4</v>
      </c>
      <c r="CS124" s="71">
        <f t="shared" si="64"/>
        <v>2</v>
      </c>
      <c r="CT124" s="80">
        <f t="shared" si="101"/>
        <v>0</v>
      </c>
      <c r="CU124" t="s">
        <v>84</v>
      </c>
      <c r="CV124" t="s">
        <v>73</v>
      </c>
      <c r="CW124" t="s">
        <v>129</v>
      </c>
      <c r="CX124">
        <v>2</v>
      </c>
      <c r="CY124" t="s">
        <v>83</v>
      </c>
      <c r="CZ124">
        <v>4</v>
      </c>
      <c r="DA124" s="71">
        <f t="shared" si="102"/>
        <v>1</v>
      </c>
      <c r="DB124" s="80">
        <f t="shared" si="103"/>
        <v>0</v>
      </c>
      <c r="DC124" t="s">
        <v>88</v>
      </c>
      <c r="DD124" t="s">
        <v>73</v>
      </c>
      <c r="DE124" t="s">
        <v>96</v>
      </c>
      <c r="DF124">
        <v>4</v>
      </c>
      <c r="DG124" t="s">
        <v>83</v>
      </c>
      <c r="DH124">
        <v>3</v>
      </c>
      <c r="DI124" s="71">
        <f t="shared" si="111"/>
        <v>0</v>
      </c>
      <c r="DJ124" s="80">
        <f t="shared" si="104"/>
        <v>0</v>
      </c>
      <c r="DK124" t="s">
        <v>85</v>
      </c>
      <c r="DL124" t="s">
        <v>73</v>
      </c>
      <c r="DM124" t="s">
        <v>94</v>
      </c>
      <c r="DN124">
        <v>1</v>
      </c>
      <c r="DO124" t="s">
        <v>83</v>
      </c>
      <c r="DP124">
        <v>4</v>
      </c>
      <c r="DQ124" s="71">
        <f t="shared" si="105"/>
        <v>3</v>
      </c>
      <c r="DR124" s="80">
        <f t="shared" si="106"/>
        <v>4</v>
      </c>
      <c r="DS124" s="27">
        <f t="shared" si="65"/>
        <v>4</v>
      </c>
      <c r="DT124" t="str">
        <f t="shared" si="66"/>
        <v>Dänemark</v>
      </c>
      <c r="DU124">
        <f t="shared" si="107"/>
        <v>0</v>
      </c>
      <c r="DV124" t="str">
        <f t="shared" si="67"/>
        <v>Brasilien</v>
      </c>
      <c r="DW124">
        <f t="shared" si="108"/>
        <v>0</v>
      </c>
      <c r="DX124" t="str">
        <f t="shared" si="68"/>
        <v>Frankreich</v>
      </c>
      <c r="DY124">
        <f t="shared" si="109"/>
        <v>8</v>
      </c>
      <c r="DZ124" t="str">
        <f t="shared" si="69"/>
        <v>Deutschland</v>
      </c>
      <c r="EA124">
        <f t="shared" si="70"/>
        <v>0</v>
      </c>
      <c r="EB124" s="27">
        <f t="shared" si="71"/>
        <v>8</v>
      </c>
      <c r="EC124" t="s">
        <v>129</v>
      </c>
      <c r="ED124" t="s">
        <v>73</v>
      </c>
      <c r="EE124" t="s">
        <v>90</v>
      </c>
      <c r="EF124">
        <v>2</v>
      </c>
      <c r="EG124" t="s">
        <v>83</v>
      </c>
      <c r="EH124">
        <v>3</v>
      </c>
      <c r="EK124" t="s">
        <v>94</v>
      </c>
      <c r="EL124" t="s">
        <v>73</v>
      </c>
      <c r="EM124" t="s">
        <v>88</v>
      </c>
      <c r="EN124">
        <v>5</v>
      </c>
      <c r="EO124" t="s">
        <v>83</v>
      </c>
      <c r="EP124">
        <v>3</v>
      </c>
      <c r="EU124" t="s">
        <v>129</v>
      </c>
      <c r="EV124" t="s">
        <v>73</v>
      </c>
      <c r="EW124" t="s">
        <v>88</v>
      </c>
      <c r="EX124">
        <v>1</v>
      </c>
      <c r="EY124" t="s">
        <v>83</v>
      </c>
      <c r="EZ124">
        <v>3</v>
      </c>
      <c r="FC124" t="s">
        <v>90</v>
      </c>
      <c r="FD124" t="s">
        <v>73</v>
      </c>
      <c r="FE124" t="s">
        <v>94</v>
      </c>
      <c r="FF124">
        <v>2</v>
      </c>
      <c r="FG124" t="s">
        <v>83</v>
      </c>
      <c r="FH124">
        <v>5</v>
      </c>
      <c r="FL124" t="s">
        <v>129</v>
      </c>
      <c r="FN124" t="s">
        <v>88</v>
      </c>
      <c r="FP124" t="s">
        <v>90</v>
      </c>
      <c r="FR124" t="s">
        <v>94</v>
      </c>
      <c r="FU124">
        <v>0</v>
      </c>
      <c r="FX124" t="s">
        <v>405</v>
      </c>
    </row>
    <row r="125" spans="1:180" x14ac:dyDescent="0.45">
      <c r="A125" s="1">
        <v>122</v>
      </c>
      <c r="B125" s="45">
        <f t="shared" si="57"/>
        <v>687</v>
      </c>
      <c r="C125" s="14" t="s">
        <v>348</v>
      </c>
      <c r="D125" t="s">
        <v>398</v>
      </c>
      <c r="E125" s="15" t="s">
        <v>355</v>
      </c>
      <c r="F125" s="28">
        <f>VOR!IH125</f>
        <v>109</v>
      </c>
      <c r="G125" s="27">
        <f t="shared" si="72"/>
        <v>39</v>
      </c>
      <c r="H125" s="49">
        <f t="shared" si="73"/>
        <v>148</v>
      </c>
      <c r="I125" s="14" t="s">
        <v>140</v>
      </c>
      <c r="J125" t="s">
        <v>73</v>
      </c>
      <c r="K125" t="s">
        <v>137</v>
      </c>
      <c r="L125">
        <v>2</v>
      </c>
      <c r="M125" t="s">
        <v>83</v>
      </c>
      <c r="N125">
        <v>0</v>
      </c>
      <c r="O125" s="77">
        <f t="shared" si="74"/>
        <v>0</v>
      </c>
      <c r="P125" s="80">
        <f t="shared" si="75"/>
        <v>0</v>
      </c>
      <c r="Q125" t="s">
        <v>169</v>
      </c>
      <c r="R125" t="s">
        <v>73</v>
      </c>
      <c r="S125" t="s">
        <v>164</v>
      </c>
      <c r="T125">
        <v>3</v>
      </c>
      <c r="U125" t="s">
        <v>83</v>
      </c>
      <c r="V125">
        <v>2</v>
      </c>
      <c r="W125" s="71">
        <f t="shared" si="76"/>
        <v>0</v>
      </c>
      <c r="X125" s="80">
        <f t="shared" si="77"/>
        <v>0</v>
      </c>
      <c r="Y125" s="14" t="s">
        <v>94</v>
      </c>
      <c r="Z125" t="s">
        <v>73</v>
      </c>
      <c r="AA125" t="s">
        <v>93</v>
      </c>
      <c r="AB125">
        <v>3</v>
      </c>
      <c r="AC125" t="s">
        <v>83</v>
      </c>
      <c r="AD125">
        <v>2</v>
      </c>
      <c r="AE125" s="71">
        <f t="shared" si="78"/>
        <v>1</v>
      </c>
      <c r="AF125" s="80">
        <f t="shared" si="58"/>
        <v>2</v>
      </c>
      <c r="AG125" s="14" t="s">
        <v>181</v>
      </c>
      <c r="AH125" t="s">
        <v>73</v>
      </c>
      <c r="AI125" t="s">
        <v>84</v>
      </c>
      <c r="AJ125">
        <v>4</v>
      </c>
      <c r="AK125" t="s">
        <v>83</v>
      </c>
      <c r="AL125">
        <v>1</v>
      </c>
      <c r="AM125" s="71">
        <f t="shared" si="79"/>
        <v>0</v>
      </c>
      <c r="AN125" s="80">
        <f t="shared" si="80"/>
        <v>0</v>
      </c>
      <c r="AO125" s="14" t="s">
        <v>130</v>
      </c>
      <c r="AP125" t="s">
        <v>73</v>
      </c>
      <c r="AQ125" t="s">
        <v>142</v>
      </c>
      <c r="AR125">
        <v>1</v>
      </c>
      <c r="AS125" t="s">
        <v>83</v>
      </c>
      <c r="AT125">
        <v>3</v>
      </c>
      <c r="AU125" s="71">
        <f t="shared" si="59"/>
        <v>0</v>
      </c>
      <c r="AV125" s="80">
        <f t="shared" si="81"/>
        <v>0</v>
      </c>
      <c r="AW125" s="14" t="s">
        <v>166</v>
      </c>
      <c r="AX125" t="s">
        <v>73</v>
      </c>
      <c r="AY125" t="s">
        <v>138</v>
      </c>
      <c r="AZ125">
        <v>3</v>
      </c>
      <c r="BA125" t="s">
        <v>83</v>
      </c>
      <c r="BB125">
        <v>2</v>
      </c>
      <c r="BC125" s="71">
        <f t="shared" si="82"/>
        <v>0</v>
      </c>
      <c r="BD125" s="80">
        <f t="shared" si="60"/>
        <v>0</v>
      </c>
      <c r="BE125" s="14" t="s">
        <v>89</v>
      </c>
      <c r="BF125" t="s">
        <v>73</v>
      </c>
      <c r="BG125" t="s">
        <v>165</v>
      </c>
      <c r="BH125">
        <v>3</v>
      </c>
      <c r="BI125" t="s">
        <v>83</v>
      </c>
      <c r="BJ125">
        <v>1</v>
      </c>
      <c r="BK125" s="71">
        <f t="shared" si="61"/>
        <v>1</v>
      </c>
      <c r="BL125" s="80">
        <f t="shared" si="83"/>
        <v>2</v>
      </c>
      <c r="BM125" s="14" t="s">
        <v>91</v>
      </c>
      <c r="BN125" t="s">
        <v>73</v>
      </c>
      <c r="BO125" t="s">
        <v>134</v>
      </c>
      <c r="BP125">
        <v>2</v>
      </c>
      <c r="BQ125" t="s">
        <v>83</v>
      </c>
      <c r="BR125">
        <v>3</v>
      </c>
      <c r="BS125" s="71">
        <f t="shared" si="84"/>
        <v>2</v>
      </c>
      <c r="BT125" s="80">
        <f t="shared" si="62"/>
        <v>0</v>
      </c>
      <c r="BU125" s="28">
        <f t="shared" si="85"/>
        <v>4</v>
      </c>
      <c r="BV125" s="14" t="str">
        <f t="shared" si="86"/>
        <v>Kanada</v>
      </c>
      <c r="BW125" s="80">
        <f t="shared" si="63"/>
        <v>0</v>
      </c>
      <c r="BX125" s="14" t="str">
        <f t="shared" si="87"/>
        <v>Kamerun</v>
      </c>
      <c r="BY125" s="80">
        <f t="shared" si="88"/>
        <v>0</v>
      </c>
      <c r="BZ125" s="14" t="str">
        <f t="shared" si="89"/>
        <v>Katar</v>
      </c>
      <c r="CA125" s="80">
        <f t="shared" si="90"/>
        <v>0</v>
      </c>
      <c r="CB125" s="14" t="str">
        <f t="shared" si="91"/>
        <v>Saudi-Arabien</v>
      </c>
      <c r="CC125" s="80">
        <f t="shared" si="92"/>
        <v>0</v>
      </c>
      <c r="CD125" s="14" t="str">
        <f t="shared" si="93"/>
        <v>Marokko</v>
      </c>
      <c r="CE125" s="80">
        <f t="shared" si="94"/>
        <v>7</v>
      </c>
      <c r="CF125" s="14" t="str">
        <f t="shared" si="95"/>
        <v>Schweiz</v>
      </c>
      <c r="CG125" s="80">
        <f t="shared" si="96"/>
        <v>0</v>
      </c>
      <c r="CH125" s="14" t="str">
        <f t="shared" si="97"/>
        <v>Iran</v>
      </c>
      <c r="CI125" s="80">
        <f t="shared" si="98"/>
        <v>0</v>
      </c>
      <c r="CJ125" s="14" t="str">
        <f t="shared" si="99"/>
        <v>Frankreich</v>
      </c>
      <c r="CK125" s="80">
        <f t="shared" si="100"/>
        <v>7</v>
      </c>
      <c r="CL125" s="27">
        <f t="shared" si="110"/>
        <v>14</v>
      </c>
      <c r="CM125" t="s">
        <v>142</v>
      </c>
      <c r="CN125" t="s">
        <v>73</v>
      </c>
      <c r="CO125" t="s">
        <v>166</v>
      </c>
      <c r="CP125">
        <v>4</v>
      </c>
      <c r="CQ125" t="s">
        <v>83</v>
      </c>
      <c r="CR125">
        <v>1</v>
      </c>
      <c r="CS125" s="71">
        <f t="shared" si="64"/>
        <v>0</v>
      </c>
      <c r="CT125" s="80">
        <f t="shared" si="101"/>
        <v>0</v>
      </c>
      <c r="CU125" t="s">
        <v>140</v>
      </c>
      <c r="CV125" t="s">
        <v>73</v>
      </c>
      <c r="CW125" t="s">
        <v>169</v>
      </c>
      <c r="CX125">
        <v>1</v>
      </c>
      <c r="CY125" t="s">
        <v>83</v>
      </c>
      <c r="CZ125">
        <v>3</v>
      </c>
      <c r="DA125" s="71">
        <f t="shared" si="102"/>
        <v>0</v>
      </c>
      <c r="DB125" s="80">
        <f t="shared" si="103"/>
        <v>0</v>
      </c>
      <c r="DC125" t="s">
        <v>89</v>
      </c>
      <c r="DD125" t="s">
        <v>73</v>
      </c>
      <c r="DE125" t="s">
        <v>134</v>
      </c>
      <c r="DF125">
        <v>3</v>
      </c>
      <c r="DG125" t="s">
        <v>83</v>
      </c>
      <c r="DH125">
        <v>1</v>
      </c>
      <c r="DI125" s="71">
        <f t="shared" si="111"/>
        <v>1</v>
      </c>
      <c r="DJ125" s="80">
        <f t="shared" si="104"/>
        <v>2</v>
      </c>
      <c r="DK125" t="s">
        <v>181</v>
      </c>
      <c r="DL125" t="s">
        <v>73</v>
      </c>
      <c r="DM125" t="s">
        <v>94</v>
      </c>
      <c r="DN125">
        <v>2</v>
      </c>
      <c r="DO125" t="s">
        <v>83</v>
      </c>
      <c r="DP125">
        <v>3</v>
      </c>
      <c r="DQ125" s="71">
        <f t="shared" si="105"/>
        <v>2</v>
      </c>
      <c r="DR125" s="80">
        <f t="shared" si="106"/>
        <v>3</v>
      </c>
      <c r="DS125" s="27">
        <f t="shared" si="65"/>
        <v>5</v>
      </c>
      <c r="DT125" t="str">
        <f t="shared" si="66"/>
        <v>Saudi-Arabien</v>
      </c>
      <c r="DU125">
        <f t="shared" si="107"/>
        <v>0</v>
      </c>
      <c r="DV125" t="str">
        <f t="shared" si="67"/>
        <v>Kanada</v>
      </c>
      <c r="DW125">
        <f t="shared" si="108"/>
        <v>0</v>
      </c>
      <c r="DX125" t="str">
        <f t="shared" si="68"/>
        <v>Frankreich</v>
      </c>
      <c r="DY125">
        <f t="shared" si="109"/>
        <v>8</v>
      </c>
      <c r="DZ125" t="str">
        <f t="shared" si="69"/>
        <v>Marokko</v>
      </c>
      <c r="EA125">
        <f t="shared" si="70"/>
        <v>8</v>
      </c>
      <c r="EB125" s="27">
        <f t="shared" si="71"/>
        <v>16</v>
      </c>
      <c r="EC125" t="s">
        <v>169</v>
      </c>
      <c r="ED125" t="s">
        <v>73</v>
      </c>
      <c r="EE125" t="s">
        <v>142</v>
      </c>
      <c r="EF125">
        <v>3</v>
      </c>
      <c r="EG125" t="s">
        <v>83</v>
      </c>
      <c r="EH125">
        <v>1</v>
      </c>
      <c r="EK125" t="s">
        <v>94</v>
      </c>
      <c r="EL125" t="s">
        <v>73</v>
      </c>
      <c r="EM125" t="s">
        <v>89</v>
      </c>
      <c r="EN125">
        <v>3</v>
      </c>
      <c r="EO125" t="s">
        <v>83</v>
      </c>
      <c r="EP125">
        <v>2</v>
      </c>
      <c r="EU125" t="s">
        <v>142</v>
      </c>
      <c r="EV125" t="s">
        <v>73</v>
      </c>
      <c r="EW125" t="s">
        <v>89</v>
      </c>
      <c r="EX125">
        <v>2</v>
      </c>
      <c r="EY125" t="s">
        <v>83</v>
      </c>
      <c r="EZ125">
        <v>3</v>
      </c>
      <c r="FC125" t="s">
        <v>169</v>
      </c>
      <c r="FD125" t="s">
        <v>73</v>
      </c>
      <c r="FE125" t="s">
        <v>94</v>
      </c>
      <c r="FF125">
        <v>1</v>
      </c>
      <c r="FG125" t="s">
        <v>83</v>
      </c>
      <c r="FH125">
        <v>2</v>
      </c>
      <c r="FL125" t="s">
        <v>142</v>
      </c>
      <c r="FN125" t="s">
        <v>89</v>
      </c>
      <c r="FP125" t="s">
        <v>169</v>
      </c>
      <c r="FR125" t="s">
        <v>94</v>
      </c>
      <c r="FU125">
        <v>178</v>
      </c>
      <c r="FX125" t="s">
        <v>312</v>
      </c>
    </row>
    <row r="126" spans="1:180" x14ac:dyDescent="0.45">
      <c r="A126" s="1">
        <v>123</v>
      </c>
      <c r="B126" s="45">
        <f t="shared" si="57"/>
        <v>198</v>
      </c>
      <c r="C126" s="14" t="s">
        <v>399</v>
      </c>
      <c r="D126" t="s">
        <v>400</v>
      </c>
      <c r="E126" s="15" t="s">
        <v>355</v>
      </c>
      <c r="F126" s="28">
        <f>VOR!IH126</f>
        <v>162</v>
      </c>
      <c r="G126" s="27">
        <f t="shared" si="72"/>
        <v>78</v>
      </c>
      <c r="H126" s="49">
        <f t="shared" si="73"/>
        <v>240</v>
      </c>
      <c r="I126" s="14" t="s">
        <v>84</v>
      </c>
      <c r="J126" t="s">
        <v>73</v>
      </c>
      <c r="K126" t="s">
        <v>92</v>
      </c>
      <c r="L126">
        <v>2</v>
      </c>
      <c r="M126" t="s">
        <v>83</v>
      </c>
      <c r="N126">
        <v>1</v>
      </c>
      <c r="O126" s="77">
        <f t="shared" si="74"/>
        <v>1</v>
      </c>
      <c r="P126" s="80">
        <f t="shared" si="75"/>
        <v>2</v>
      </c>
      <c r="Q126" t="s">
        <v>93</v>
      </c>
      <c r="R126" t="s">
        <v>73</v>
      </c>
      <c r="S126" t="s">
        <v>129</v>
      </c>
      <c r="T126">
        <v>2</v>
      </c>
      <c r="U126" t="s">
        <v>83</v>
      </c>
      <c r="V126">
        <v>0</v>
      </c>
      <c r="W126" s="71">
        <f t="shared" si="76"/>
        <v>1</v>
      </c>
      <c r="X126" s="80">
        <f t="shared" si="77"/>
        <v>2</v>
      </c>
      <c r="Y126" s="14" t="s">
        <v>94</v>
      </c>
      <c r="Z126" t="s">
        <v>73</v>
      </c>
      <c r="AA126" t="s">
        <v>169</v>
      </c>
      <c r="AB126">
        <v>2</v>
      </c>
      <c r="AC126" t="s">
        <v>83</v>
      </c>
      <c r="AD126">
        <v>0</v>
      </c>
      <c r="AE126" s="71">
        <f t="shared" si="78"/>
        <v>1</v>
      </c>
      <c r="AF126" s="80">
        <f t="shared" si="58"/>
        <v>3</v>
      </c>
      <c r="AG126" s="14" t="s">
        <v>85</v>
      </c>
      <c r="AH126" t="s">
        <v>73</v>
      </c>
      <c r="AI126" t="s">
        <v>136</v>
      </c>
      <c r="AJ126">
        <v>2</v>
      </c>
      <c r="AK126" t="s">
        <v>83</v>
      </c>
      <c r="AL126">
        <v>1</v>
      </c>
      <c r="AM126" s="71">
        <f t="shared" si="79"/>
        <v>1</v>
      </c>
      <c r="AN126" s="80">
        <f t="shared" si="80"/>
        <v>2</v>
      </c>
      <c r="AO126" s="14" t="s">
        <v>130</v>
      </c>
      <c r="AP126" t="s">
        <v>73</v>
      </c>
      <c r="AQ126" t="s">
        <v>95</v>
      </c>
      <c r="AR126">
        <v>2</v>
      </c>
      <c r="AS126" t="s">
        <v>83</v>
      </c>
      <c r="AT126">
        <v>1</v>
      </c>
      <c r="AU126" s="71">
        <f t="shared" si="59"/>
        <v>2</v>
      </c>
      <c r="AV126" s="80">
        <f t="shared" si="81"/>
        <v>0</v>
      </c>
      <c r="AW126" s="14" t="s">
        <v>90</v>
      </c>
      <c r="AX126" t="s">
        <v>73</v>
      </c>
      <c r="AY126" t="s">
        <v>91</v>
      </c>
      <c r="AZ126">
        <v>3</v>
      </c>
      <c r="BA126" t="s">
        <v>83</v>
      </c>
      <c r="BB126">
        <v>2</v>
      </c>
      <c r="BC126" s="71">
        <f t="shared" si="82"/>
        <v>3</v>
      </c>
      <c r="BD126" s="80">
        <f t="shared" si="60"/>
        <v>4</v>
      </c>
      <c r="BE126" s="14" t="s">
        <v>131</v>
      </c>
      <c r="BF126" t="s">
        <v>73</v>
      </c>
      <c r="BG126" t="s">
        <v>88</v>
      </c>
      <c r="BH126">
        <v>1</v>
      </c>
      <c r="BI126" t="s">
        <v>83</v>
      </c>
      <c r="BJ126">
        <v>2</v>
      </c>
      <c r="BK126" s="71">
        <f t="shared" si="61"/>
        <v>0</v>
      </c>
      <c r="BL126" s="80">
        <f t="shared" si="83"/>
        <v>0</v>
      </c>
      <c r="BM126" s="14" t="s">
        <v>96</v>
      </c>
      <c r="BN126" t="s">
        <v>73</v>
      </c>
      <c r="BO126" t="s">
        <v>134</v>
      </c>
      <c r="BP126">
        <v>2</v>
      </c>
      <c r="BQ126" t="s">
        <v>83</v>
      </c>
      <c r="BR126">
        <v>3</v>
      </c>
      <c r="BS126" s="71">
        <f t="shared" si="84"/>
        <v>3</v>
      </c>
      <c r="BT126" s="80">
        <f t="shared" si="62"/>
        <v>0</v>
      </c>
      <c r="BU126" s="28">
        <f t="shared" si="85"/>
        <v>13</v>
      </c>
      <c r="BV126" s="14" t="str">
        <f t="shared" si="86"/>
        <v>Spanien</v>
      </c>
      <c r="BW126" s="80">
        <f t="shared" si="63"/>
        <v>0</v>
      </c>
      <c r="BX126" s="14" t="str">
        <f t="shared" si="87"/>
        <v>Brasilien</v>
      </c>
      <c r="BY126" s="80">
        <f t="shared" si="88"/>
        <v>7</v>
      </c>
      <c r="BZ126" s="14" t="str">
        <f t="shared" si="89"/>
        <v>Niederlande</v>
      </c>
      <c r="CA126" s="80">
        <f t="shared" si="90"/>
        <v>7</v>
      </c>
      <c r="CB126" s="14" t="str">
        <f t="shared" si="91"/>
        <v>Argentinien</v>
      </c>
      <c r="CC126" s="80">
        <f t="shared" si="92"/>
        <v>7</v>
      </c>
      <c r="CD126" s="14" t="str">
        <f t="shared" si="93"/>
        <v>Deutschland</v>
      </c>
      <c r="CE126" s="80">
        <f t="shared" si="94"/>
        <v>0</v>
      </c>
      <c r="CF126" s="14" t="str">
        <f t="shared" si="95"/>
        <v>Schweiz</v>
      </c>
      <c r="CG126" s="80">
        <f t="shared" si="96"/>
        <v>0</v>
      </c>
      <c r="CH126" s="14" t="str">
        <f t="shared" si="97"/>
        <v>England</v>
      </c>
      <c r="CI126" s="80">
        <f t="shared" si="98"/>
        <v>7</v>
      </c>
      <c r="CJ126" s="14" t="str">
        <f t="shared" si="99"/>
        <v>Frankreich</v>
      </c>
      <c r="CK126" s="80">
        <f t="shared" si="100"/>
        <v>7</v>
      </c>
      <c r="CL126" s="27">
        <f t="shared" si="110"/>
        <v>35</v>
      </c>
      <c r="CM126" t="s">
        <v>130</v>
      </c>
      <c r="CN126" t="s">
        <v>73</v>
      </c>
      <c r="CO126" t="s">
        <v>90</v>
      </c>
      <c r="CP126">
        <v>2</v>
      </c>
      <c r="CQ126" t="s">
        <v>83</v>
      </c>
      <c r="CR126">
        <v>1</v>
      </c>
      <c r="CS126" s="71">
        <f t="shared" si="64"/>
        <v>2</v>
      </c>
      <c r="CT126" s="80">
        <f t="shared" si="101"/>
        <v>0</v>
      </c>
      <c r="CU126" t="s">
        <v>84</v>
      </c>
      <c r="CV126" t="s">
        <v>73</v>
      </c>
      <c r="CW126" t="s">
        <v>93</v>
      </c>
      <c r="CX126">
        <v>1</v>
      </c>
      <c r="CY126" t="s">
        <v>83</v>
      </c>
      <c r="CZ126">
        <v>2</v>
      </c>
      <c r="DA126" s="71">
        <f t="shared" si="102"/>
        <v>3</v>
      </c>
      <c r="DB126" s="80">
        <f t="shared" si="103"/>
        <v>6</v>
      </c>
      <c r="DC126" t="s">
        <v>88</v>
      </c>
      <c r="DD126" t="s">
        <v>73</v>
      </c>
      <c r="DE126" t="s">
        <v>134</v>
      </c>
      <c r="DF126">
        <v>2</v>
      </c>
      <c r="DG126" t="s">
        <v>83</v>
      </c>
      <c r="DH126">
        <v>1</v>
      </c>
      <c r="DI126" s="71">
        <f t="shared" si="111"/>
        <v>0</v>
      </c>
      <c r="DJ126" s="80">
        <f t="shared" si="104"/>
        <v>0</v>
      </c>
      <c r="DK126" t="s">
        <v>85</v>
      </c>
      <c r="DL126" t="s">
        <v>73</v>
      </c>
      <c r="DM126" t="s">
        <v>94</v>
      </c>
      <c r="DN126">
        <v>1</v>
      </c>
      <c r="DO126" t="s">
        <v>83</v>
      </c>
      <c r="DP126">
        <v>2</v>
      </c>
      <c r="DQ126" s="71">
        <f t="shared" si="105"/>
        <v>3</v>
      </c>
      <c r="DR126" s="80">
        <f t="shared" si="106"/>
        <v>8</v>
      </c>
      <c r="DS126" s="27">
        <f t="shared" si="65"/>
        <v>14</v>
      </c>
      <c r="DT126" t="str">
        <f t="shared" si="66"/>
        <v>Argentinien</v>
      </c>
      <c r="DU126">
        <f t="shared" si="107"/>
        <v>8</v>
      </c>
      <c r="DV126" t="str">
        <f t="shared" si="67"/>
        <v>Spanien</v>
      </c>
      <c r="DW126">
        <f t="shared" si="108"/>
        <v>0</v>
      </c>
      <c r="DX126" t="str">
        <f t="shared" si="68"/>
        <v>Frankreich</v>
      </c>
      <c r="DY126">
        <f t="shared" si="109"/>
        <v>8</v>
      </c>
      <c r="DZ126" t="str">
        <f t="shared" si="69"/>
        <v>Deutschland</v>
      </c>
      <c r="EA126">
        <f t="shared" si="70"/>
        <v>0</v>
      </c>
      <c r="EB126" s="27">
        <f t="shared" si="71"/>
        <v>16</v>
      </c>
      <c r="EC126" t="s">
        <v>93</v>
      </c>
      <c r="ED126" t="s">
        <v>73</v>
      </c>
      <c r="EE126" t="s">
        <v>130</v>
      </c>
      <c r="EF126">
        <v>2</v>
      </c>
      <c r="EG126" t="s">
        <v>83</v>
      </c>
      <c r="EH126">
        <v>1</v>
      </c>
      <c r="EK126" t="s">
        <v>94</v>
      </c>
      <c r="EL126" t="s">
        <v>73</v>
      </c>
      <c r="EM126" t="s">
        <v>88</v>
      </c>
      <c r="EN126">
        <v>1</v>
      </c>
      <c r="EO126" t="s">
        <v>83</v>
      </c>
      <c r="EP126">
        <v>2</v>
      </c>
      <c r="EU126" t="s">
        <v>130</v>
      </c>
      <c r="EV126" t="s">
        <v>73</v>
      </c>
      <c r="EW126" t="s">
        <v>94</v>
      </c>
      <c r="EX126">
        <v>1</v>
      </c>
      <c r="EY126" t="s">
        <v>83</v>
      </c>
      <c r="EZ126">
        <v>2</v>
      </c>
      <c r="FC126" t="s">
        <v>93</v>
      </c>
      <c r="FD126" t="s">
        <v>73</v>
      </c>
      <c r="FE126" t="s">
        <v>88</v>
      </c>
      <c r="FF126">
        <v>1</v>
      </c>
      <c r="FG126" t="s">
        <v>83</v>
      </c>
      <c r="FH126">
        <v>2</v>
      </c>
      <c r="FL126" t="s">
        <v>130</v>
      </c>
      <c r="FN126" t="s">
        <v>94</v>
      </c>
      <c r="FP126" t="s">
        <v>93</v>
      </c>
      <c r="FR126" t="s">
        <v>88</v>
      </c>
      <c r="FU126">
        <v>324</v>
      </c>
      <c r="FX126">
        <v>0</v>
      </c>
    </row>
    <row r="127" spans="1:180" x14ac:dyDescent="0.45">
      <c r="A127" s="1">
        <v>124</v>
      </c>
      <c r="B127" s="45">
        <f t="shared" si="57"/>
        <v>575</v>
      </c>
      <c r="C127" s="14" t="s">
        <v>401</v>
      </c>
      <c r="D127" t="s">
        <v>402</v>
      </c>
      <c r="E127" s="15" t="s">
        <v>355</v>
      </c>
      <c r="F127" s="28">
        <f>VOR!IH127</f>
        <v>139</v>
      </c>
      <c r="G127" s="27">
        <f t="shared" si="72"/>
        <v>38</v>
      </c>
      <c r="H127" s="49">
        <f t="shared" si="73"/>
        <v>177</v>
      </c>
      <c r="I127" s="14" t="s">
        <v>84</v>
      </c>
      <c r="J127" t="s">
        <v>73</v>
      </c>
      <c r="K127" t="s">
        <v>85</v>
      </c>
      <c r="L127">
        <v>2</v>
      </c>
      <c r="M127" t="s">
        <v>83</v>
      </c>
      <c r="N127">
        <v>3</v>
      </c>
      <c r="O127" s="77">
        <f t="shared" si="74"/>
        <v>1</v>
      </c>
      <c r="P127" s="80">
        <f t="shared" si="75"/>
        <v>0</v>
      </c>
      <c r="Q127" t="s">
        <v>133</v>
      </c>
      <c r="R127" t="s">
        <v>73</v>
      </c>
      <c r="S127" t="s">
        <v>129</v>
      </c>
      <c r="T127">
        <v>3</v>
      </c>
      <c r="U127" t="s">
        <v>83</v>
      </c>
      <c r="V127">
        <v>2</v>
      </c>
      <c r="W127" s="71">
        <f t="shared" si="76"/>
        <v>0</v>
      </c>
      <c r="X127" s="80">
        <f t="shared" si="77"/>
        <v>0</v>
      </c>
      <c r="Y127" s="14" t="s">
        <v>94</v>
      </c>
      <c r="Z127" t="s">
        <v>73</v>
      </c>
      <c r="AA127" t="s">
        <v>86</v>
      </c>
      <c r="AB127">
        <v>3</v>
      </c>
      <c r="AC127" t="s">
        <v>83</v>
      </c>
      <c r="AD127">
        <v>2</v>
      </c>
      <c r="AE127" s="71">
        <f t="shared" si="78"/>
        <v>3</v>
      </c>
      <c r="AF127" s="80">
        <f t="shared" si="58"/>
        <v>4</v>
      </c>
      <c r="AG127" s="14" t="s">
        <v>137</v>
      </c>
      <c r="AH127" t="s">
        <v>73</v>
      </c>
      <c r="AI127" t="s">
        <v>136</v>
      </c>
      <c r="AJ127">
        <v>4</v>
      </c>
      <c r="AK127" t="s">
        <v>83</v>
      </c>
      <c r="AL127">
        <v>2</v>
      </c>
      <c r="AM127" s="71">
        <f t="shared" si="79"/>
        <v>0</v>
      </c>
      <c r="AN127" s="80">
        <f t="shared" si="80"/>
        <v>0</v>
      </c>
      <c r="AO127" s="14" t="s">
        <v>165</v>
      </c>
      <c r="AP127" t="s">
        <v>73</v>
      </c>
      <c r="AQ127" t="s">
        <v>89</v>
      </c>
      <c r="AR127">
        <v>3</v>
      </c>
      <c r="AS127" t="s">
        <v>83</v>
      </c>
      <c r="AT127">
        <v>1</v>
      </c>
      <c r="AU127" s="71">
        <f t="shared" si="59"/>
        <v>1</v>
      </c>
      <c r="AV127" s="80">
        <f t="shared" si="81"/>
        <v>0</v>
      </c>
      <c r="AW127" s="14" t="s">
        <v>90</v>
      </c>
      <c r="AX127" t="s">
        <v>73</v>
      </c>
      <c r="AY127" t="s">
        <v>135</v>
      </c>
      <c r="AZ127">
        <v>4</v>
      </c>
      <c r="BA127" t="s">
        <v>83</v>
      </c>
      <c r="BB127">
        <v>3</v>
      </c>
      <c r="BC127" s="71">
        <f t="shared" si="82"/>
        <v>1</v>
      </c>
      <c r="BD127" s="80">
        <f t="shared" si="60"/>
        <v>2</v>
      </c>
      <c r="BE127" s="14" t="s">
        <v>131</v>
      </c>
      <c r="BF127" t="s">
        <v>73</v>
      </c>
      <c r="BG127" t="s">
        <v>88</v>
      </c>
      <c r="BH127">
        <v>4</v>
      </c>
      <c r="BI127" t="s">
        <v>83</v>
      </c>
      <c r="BJ127">
        <v>2</v>
      </c>
      <c r="BK127" s="71">
        <f t="shared" si="61"/>
        <v>0</v>
      </c>
      <c r="BL127" s="80">
        <f t="shared" si="83"/>
        <v>0</v>
      </c>
      <c r="BM127" s="14" t="s">
        <v>91</v>
      </c>
      <c r="BN127" t="s">
        <v>73</v>
      </c>
      <c r="BO127" t="s">
        <v>134</v>
      </c>
      <c r="BP127">
        <v>3</v>
      </c>
      <c r="BQ127" t="s">
        <v>83</v>
      </c>
      <c r="BR127">
        <v>2</v>
      </c>
      <c r="BS127" s="71">
        <f t="shared" si="84"/>
        <v>2</v>
      </c>
      <c r="BT127" s="80">
        <f t="shared" si="62"/>
        <v>0</v>
      </c>
      <c r="BU127" s="28">
        <f t="shared" si="85"/>
        <v>6</v>
      </c>
      <c r="BV127" s="14" t="str">
        <f t="shared" si="86"/>
        <v>Japan</v>
      </c>
      <c r="BW127" s="80">
        <f t="shared" si="63"/>
        <v>0</v>
      </c>
      <c r="BX127" s="14" t="str">
        <f t="shared" si="87"/>
        <v>Brasilien</v>
      </c>
      <c r="BY127" s="80">
        <f t="shared" si="88"/>
        <v>7</v>
      </c>
      <c r="BZ127" s="14" t="str">
        <f t="shared" si="89"/>
        <v>England</v>
      </c>
      <c r="CA127" s="80">
        <f t="shared" si="90"/>
        <v>7</v>
      </c>
      <c r="CB127" s="14" t="str">
        <f t="shared" si="91"/>
        <v>Mexiko</v>
      </c>
      <c r="CC127" s="80">
        <f t="shared" si="92"/>
        <v>0</v>
      </c>
      <c r="CD127" s="14" t="str">
        <f t="shared" si="93"/>
        <v>Belgien</v>
      </c>
      <c r="CE127" s="80">
        <f t="shared" si="94"/>
        <v>0</v>
      </c>
      <c r="CF127" s="14" t="str">
        <f t="shared" si="95"/>
        <v>Südkorea</v>
      </c>
      <c r="CG127" s="80">
        <f t="shared" si="96"/>
        <v>0</v>
      </c>
      <c r="CH127" s="14" t="str">
        <f t="shared" si="97"/>
        <v>USA</v>
      </c>
      <c r="CI127" s="80">
        <f t="shared" si="98"/>
        <v>0</v>
      </c>
      <c r="CJ127" s="14" t="str">
        <f t="shared" si="99"/>
        <v>Frankreich</v>
      </c>
      <c r="CK127" s="80">
        <f t="shared" si="100"/>
        <v>7</v>
      </c>
      <c r="CL127" s="27">
        <f t="shared" si="110"/>
        <v>21</v>
      </c>
      <c r="CM127" t="s">
        <v>165</v>
      </c>
      <c r="CN127" t="s">
        <v>73</v>
      </c>
      <c r="CO127" t="s">
        <v>90</v>
      </c>
      <c r="CP127">
        <v>1</v>
      </c>
      <c r="CQ127" t="s">
        <v>83</v>
      </c>
      <c r="CR127">
        <v>2</v>
      </c>
      <c r="CS127" s="71">
        <f t="shared" si="64"/>
        <v>2</v>
      </c>
      <c r="CT127" s="80">
        <f t="shared" si="101"/>
        <v>0</v>
      </c>
      <c r="CU127" t="s">
        <v>85</v>
      </c>
      <c r="CV127" t="s">
        <v>73</v>
      </c>
      <c r="CW127" t="s">
        <v>133</v>
      </c>
      <c r="CX127">
        <v>3</v>
      </c>
      <c r="CY127" t="s">
        <v>83</v>
      </c>
      <c r="CZ127">
        <v>2</v>
      </c>
      <c r="DA127" s="71">
        <f t="shared" si="102"/>
        <v>0</v>
      </c>
      <c r="DB127" s="80">
        <f t="shared" si="103"/>
        <v>0</v>
      </c>
      <c r="DC127" t="s">
        <v>131</v>
      </c>
      <c r="DD127" t="s">
        <v>73</v>
      </c>
      <c r="DE127" t="s">
        <v>91</v>
      </c>
      <c r="DF127">
        <v>3</v>
      </c>
      <c r="DG127" t="s">
        <v>83</v>
      </c>
      <c r="DH127">
        <v>2</v>
      </c>
      <c r="DI127" s="71">
        <f t="shared" si="111"/>
        <v>0</v>
      </c>
      <c r="DJ127" s="80">
        <f t="shared" si="104"/>
        <v>0</v>
      </c>
      <c r="DK127" t="s">
        <v>137</v>
      </c>
      <c r="DL127" t="s">
        <v>73</v>
      </c>
      <c r="DM127" t="s">
        <v>94</v>
      </c>
      <c r="DN127">
        <v>3</v>
      </c>
      <c r="DO127" t="s">
        <v>83</v>
      </c>
      <c r="DP127">
        <v>4</v>
      </c>
      <c r="DQ127" s="71">
        <f t="shared" si="105"/>
        <v>2</v>
      </c>
      <c r="DR127" s="80">
        <f t="shared" si="106"/>
        <v>3</v>
      </c>
      <c r="DS127" s="27">
        <f t="shared" si="65"/>
        <v>3</v>
      </c>
      <c r="DT127" t="str">
        <f t="shared" si="66"/>
        <v>England</v>
      </c>
      <c r="DU127">
        <f t="shared" si="107"/>
        <v>0</v>
      </c>
      <c r="DV127" t="str">
        <f t="shared" si="67"/>
        <v>Brasilien</v>
      </c>
      <c r="DW127">
        <f t="shared" si="108"/>
        <v>0</v>
      </c>
      <c r="DX127" t="str">
        <f t="shared" si="68"/>
        <v>Frankreich</v>
      </c>
      <c r="DY127">
        <f t="shared" si="109"/>
        <v>8</v>
      </c>
      <c r="DZ127" t="str">
        <f t="shared" si="69"/>
        <v>Belgien</v>
      </c>
      <c r="EA127">
        <f t="shared" si="70"/>
        <v>0</v>
      </c>
      <c r="EB127" s="27">
        <f t="shared" si="71"/>
        <v>8</v>
      </c>
      <c r="EC127" t="s">
        <v>85</v>
      </c>
      <c r="ED127" t="s">
        <v>73</v>
      </c>
      <c r="EE127" t="s">
        <v>90</v>
      </c>
      <c r="EF127">
        <v>2</v>
      </c>
      <c r="EG127" t="s">
        <v>83</v>
      </c>
      <c r="EH127">
        <v>3</v>
      </c>
      <c r="EK127" t="s">
        <v>94</v>
      </c>
      <c r="EL127" t="s">
        <v>73</v>
      </c>
      <c r="EM127" t="s">
        <v>131</v>
      </c>
      <c r="EN127">
        <v>2</v>
      </c>
      <c r="EO127" t="s">
        <v>83</v>
      </c>
      <c r="EP127">
        <v>3</v>
      </c>
      <c r="EU127" t="s">
        <v>85</v>
      </c>
      <c r="EV127" t="s">
        <v>73</v>
      </c>
      <c r="EW127" t="s">
        <v>94</v>
      </c>
      <c r="EX127">
        <v>2</v>
      </c>
      <c r="EY127" t="s">
        <v>83</v>
      </c>
      <c r="EZ127">
        <v>3</v>
      </c>
      <c r="FC127" t="s">
        <v>90</v>
      </c>
      <c r="FD127" t="s">
        <v>73</v>
      </c>
      <c r="FE127" t="s">
        <v>131</v>
      </c>
      <c r="FF127">
        <v>3</v>
      </c>
      <c r="FG127" t="s">
        <v>83</v>
      </c>
      <c r="FH127">
        <v>2</v>
      </c>
      <c r="FL127" t="s">
        <v>85</v>
      </c>
      <c r="FN127" t="s">
        <v>94</v>
      </c>
      <c r="FP127" t="s">
        <v>131</v>
      </c>
      <c r="FR127" t="s">
        <v>90</v>
      </c>
      <c r="FU127">
        <v>269</v>
      </c>
      <c r="FX127">
        <v>0</v>
      </c>
    </row>
    <row r="128" spans="1:180" x14ac:dyDescent="0.45">
      <c r="A128" s="1">
        <v>125</v>
      </c>
      <c r="B128" s="45">
        <f t="shared" si="57"/>
        <v>334</v>
      </c>
      <c r="C128" s="14" t="s">
        <v>403</v>
      </c>
      <c r="D128" t="s">
        <v>404</v>
      </c>
      <c r="E128" s="15" t="s">
        <v>355</v>
      </c>
      <c r="F128" s="28">
        <f>VOR!IH128</f>
        <v>159</v>
      </c>
      <c r="G128" s="27">
        <f t="shared" si="72"/>
        <v>57</v>
      </c>
      <c r="H128" s="49">
        <f t="shared" si="73"/>
        <v>216</v>
      </c>
      <c r="I128" s="14" t="s">
        <v>136</v>
      </c>
      <c r="J128" t="s">
        <v>73</v>
      </c>
      <c r="K128" t="s">
        <v>85</v>
      </c>
      <c r="L128">
        <v>2</v>
      </c>
      <c r="M128" t="s">
        <v>83</v>
      </c>
      <c r="N128">
        <v>3</v>
      </c>
      <c r="O128" s="77">
        <f t="shared" si="74"/>
        <v>0</v>
      </c>
      <c r="P128" s="80">
        <f t="shared" si="75"/>
        <v>0</v>
      </c>
      <c r="Q128" t="s">
        <v>133</v>
      </c>
      <c r="R128" t="s">
        <v>73</v>
      </c>
      <c r="S128" t="s">
        <v>129</v>
      </c>
      <c r="T128">
        <v>2</v>
      </c>
      <c r="U128" t="s">
        <v>83</v>
      </c>
      <c r="V128">
        <v>3</v>
      </c>
      <c r="W128" s="71">
        <f t="shared" si="76"/>
        <v>0</v>
      </c>
      <c r="X128" s="80">
        <f t="shared" si="77"/>
        <v>0</v>
      </c>
      <c r="Y128" s="14" t="s">
        <v>94</v>
      </c>
      <c r="Z128" t="s">
        <v>73</v>
      </c>
      <c r="AA128" t="s">
        <v>86</v>
      </c>
      <c r="AB128">
        <v>4</v>
      </c>
      <c r="AC128" t="s">
        <v>83</v>
      </c>
      <c r="AD128">
        <v>1</v>
      </c>
      <c r="AE128" s="71">
        <f t="shared" si="78"/>
        <v>3</v>
      </c>
      <c r="AF128" s="80">
        <f t="shared" si="58"/>
        <v>4</v>
      </c>
      <c r="AG128" s="14" t="s">
        <v>137</v>
      </c>
      <c r="AH128" t="s">
        <v>73</v>
      </c>
      <c r="AI128" t="s">
        <v>84</v>
      </c>
      <c r="AJ128">
        <v>2</v>
      </c>
      <c r="AK128" t="s">
        <v>83</v>
      </c>
      <c r="AL128">
        <v>1</v>
      </c>
      <c r="AM128" s="71">
        <f t="shared" si="79"/>
        <v>0</v>
      </c>
      <c r="AN128" s="80">
        <f t="shared" si="80"/>
        <v>0</v>
      </c>
      <c r="AO128" s="14" t="s">
        <v>130</v>
      </c>
      <c r="AP128" t="s">
        <v>73</v>
      </c>
      <c r="AQ128" t="s">
        <v>131</v>
      </c>
      <c r="AR128">
        <v>4</v>
      </c>
      <c r="AS128" t="s">
        <v>83</v>
      </c>
      <c r="AT128">
        <v>3</v>
      </c>
      <c r="AU128" s="71">
        <f t="shared" si="59"/>
        <v>0</v>
      </c>
      <c r="AV128" s="80">
        <f t="shared" si="81"/>
        <v>0</v>
      </c>
      <c r="AW128" s="14" t="s">
        <v>90</v>
      </c>
      <c r="AX128" t="s">
        <v>73</v>
      </c>
      <c r="AY128" t="s">
        <v>91</v>
      </c>
      <c r="AZ128">
        <v>3</v>
      </c>
      <c r="BA128" t="s">
        <v>83</v>
      </c>
      <c r="BB128">
        <v>1</v>
      </c>
      <c r="BC128" s="71">
        <f t="shared" si="82"/>
        <v>3</v>
      </c>
      <c r="BD128" s="80">
        <f t="shared" si="60"/>
        <v>4</v>
      </c>
      <c r="BE128" s="14" t="s">
        <v>95</v>
      </c>
      <c r="BF128" t="s">
        <v>73</v>
      </c>
      <c r="BG128" t="s">
        <v>88</v>
      </c>
      <c r="BH128">
        <v>2</v>
      </c>
      <c r="BI128" t="s">
        <v>83</v>
      </c>
      <c r="BJ128">
        <v>1</v>
      </c>
      <c r="BK128" s="71">
        <f t="shared" si="61"/>
        <v>0</v>
      </c>
      <c r="BL128" s="80">
        <f t="shared" si="83"/>
        <v>0</v>
      </c>
      <c r="BM128" s="14" t="s">
        <v>96</v>
      </c>
      <c r="BN128" t="s">
        <v>73</v>
      </c>
      <c r="BO128" t="s">
        <v>134</v>
      </c>
      <c r="BP128">
        <v>3</v>
      </c>
      <c r="BQ128" t="s">
        <v>83</v>
      </c>
      <c r="BR128">
        <v>2</v>
      </c>
      <c r="BS128" s="71">
        <f t="shared" si="84"/>
        <v>3</v>
      </c>
      <c r="BT128" s="80">
        <f t="shared" si="62"/>
        <v>4</v>
      </c>
      <c r="BU128" s="28">
        <f t="shared" si="85"/>
        <v>12</v>
      </c>
      <c r="BV128" s="14" t="str">
        <f t="shared" si="86"/>
        <v>Spanien</v>
      </c>
      <c r="BW128" s="80">
        <f t="shared" si="63"/>
        <v>0</v>
      </c>
      <c r="BX128" s="14" t="str">
        <f t="shared" si="87"/>
        <v>Brasilien</v>
      </c>
      <c r="BY128" s="80">
        <f t="shared" si="88"/>
        <v>7</v>
      </c>
      <c r="BZ128" s="14" t="str">
        <f t="shared" si="89"/>
        <v>England</v>
      </c>
      <c r="CA128" s="80">
        <f t="shared" si="90"/>
        <v>7</v>
      </c>
      <c r="CB128" s="14" t="str">
        <f t="shared" si="91"/>
        <v>Dänemark</v>
      </c>
      <c r="CC128" s="80">
        <f t="shared" si="92"/>
        <v>0</v>
      </c>
      <c r="CD128" s="14" t="str">
        <f t="shared" si="93"/>
        <v>Kroatien</v>
      </c>
      <c r="CE128" s="80">
        <f t="shared" si="94"/>
        <v>7</v>
      </c>
      <c r="CF128" s="14" t="str">
        <f t="shared" si="95"/>
        <v>Portugal</v>
      </c>
      <c r="CG128" s="80">
        <f t="shared" si="96"/>
        <v>7</v>
      </c>
      <c r="CH128" s="14" t="str">
        <f t="shared" si="97"/>
        <v>USA</v>
      </c>
      <c r="CI128" s="80">
        <f t="shared" si="98"/>
        <v>0</v>
      </c>
      <c r="CJ128" s="14" t="str">
        <f t="shared" si="99"/>
        <v>Frankreich</v>
      </c>
      <c r="CK128" s="80">
        <f t="shared" si="100"/>
        <v>7</v>
      </c>
      <c r="CL128" s="27">
        <f t="shared" si="110"/>
        <v>35</v>
      </c>
      <c r="CM128" t="s">
        <v>130</v>
      </c>
      <c r="CN128" t="s">
        <v>73</v>
      </c>
      <c r="CO128" t="s">
        <v>90</v>
      </c>
      <c r="CP128">
        <v>2</v>
      </c>
      <c r="CQ128" t="s">
        <v>83</v>
      </c>
      <c r="CR128">
        <v>3</v>
      </c>
      <c r="CS128" s="71">
        <f t="shared" si="64"/>
        <v>2</v>
      </c>
      <c r="CT128" s="80">
        <f t="shared" si="101"/>
        <v>0</v>
      </c>
      <c r="CU128" t="s">
        <v>85</v>
      </c>
      <c r="CV128" t="s">
        <v>73</v>
      </c>
      <c r="CW128" t="s">
        <v>129</v>
      </c>
      <c r="CX128">
        <v>2</v>
      </c>
      <c r="CY128" t="s">
        <v>83</v>
      </c>
      <c r="CZ128">
        <v>1</v>
      </c>
      <c r="DA128" s="71">
        <f t="shared" si="102"/>
        <v>0</v>
      </c>
      <c r="DB128" s="80">
        <f t="shared" si="103"/>
        <v>0</v>
      </c>
      <c r="DC128" t="s">
        <v>95</v>
      </c>
      <c r="DD128" t="s">
        <v>73</v>
      </c>
      <c r="DE128" t="s">
        <v>96</v>
      </c>
      <c r="DF128">
        <v>2</v>
      </c>
      <c r="DG128" t="s">
        <v>83</v>
      </c>
      <c r="DH128">
        <v>3</v>
      </c>
      <c r="DI128" s="71">
        <f t="shared" si="111"/>
        <v>0</v>
      </c>
      <c r="DJ128" s="80">
        <f t="shared" si="104"/>
        <v>0</v>
      </c>
      <c r="DK128" t="s">
        <v>137</v>
      </c>
      <c r="DL128" t="s">
        <v>73</v>
      </c>
      <c r="DM128" t="s">
        <v>94</v>
      </c>
      <c r="DN128">
        <v>2</v>
      </c>
      <c r="DO128" t="s">
        <v>83</v>
      </c>
      <c r="DP128">
        <v>4</v>
      </c>
      <c r="DQ128" s="71">
        <f t="shared" si="105"/>
        <v>2</v>
      </c>
      <c r="DR128" s="80">
        <f t="shared" si="106"/>
        <v>2</v>
      </c>
      <c r="DS128" s="27">
        <f t="shared" si="65"/>
        <v>2</v>
      </c>
      <c r="DT128" t="str">
        <f t="shared" si="66"/>
        <v>England</v>
      </c>
      <c r="DU128">
        <f t="shared" si="107"/>
        <v>0</v>
      </c>
      <c r="DV128" t="str">
        <f t="shared" si="67"/>
        <v>Brasilien</v>
      </c>
      <c r="DW128">
        <f t="shared" si="108"/>
        <v>0</v>
      </c>
      <c r="DX128" t="str">
        <f t="shared" si="68"/>
        <v>Frankreich</v>
      </c>
      <c r="DY128">
        <f t="shared" si="109"/>
        <v>8</v>
      </c>
      <c r="DZ128" t="str">
        <f t="shared" si="69"/>
        <v>Portugal</v>
      </c>
      <c r="EA128">
        <f t="shared" si="70"/>
        <v>0</v>
      </c>
      <c r="EB128" s="27">
        <f t="shared" si="71"/>
        <v>8</v>
      </c>
      <c r="EC128" t="s">
        <v>85</v>
      </c>
      <c r="ED128" t="s">
        <v>73</v>
      </c>
      <c r="EE128" t="s">
        <v>90</v>
      </c>
      <c r="EF128">
        <v>2</v>
      </c>
      <c r="EG128" t="s">
        <v>83</v>
      </c>
      <c r="EH128">
        <v>3</v>
      </c>
      <c r="EK128" t="s">
        <v>94</v>
      </c>
      <c r="EL128" t="s">
        <v>73</v>
      </c>
      <c r="EM128" t="s">
        <v>96</v>
      </c>
      <c r="EN128">
        <v>3</v>
      </c>
      <c r="EO128" t="s">
        <v>83</v>
      </c>
      <c r="EP128">
        <v>1</v>
      </c>
      <c r="EU128" t="s">
        <v>85</v>
      </c>
      <c r="EV128" t="s">
        <v>73</v>
      </c>
      <c r="EW128" t="s">
        <v>96</v>
      </c>
      <c r="EX128">
        <v>2</v>
      </c>
      <c r="EY128" t="s">
        <v>83</v>
      </c>
      <c r="EZ128">
        <v>1</v>
      </c>
      <c r="FC128" t="s">
        <v>90</v>
      </c>
      <c r="FD128" t="s">
        <v>73</v>
      </c>
      <c r="FE128" t="s">
        <v>94</v>
      </c>
      <c r="FF128">
        <v>2</v>
      </c>
      <c r="FG128" t="s">
        <v>83</v>
      </c>
      <c r="FH128">
        <v>3</v>
      </c>
      <c r="FL128" t="s">
        <v>96</v>
      </c>
      <c r="FN128" t="s">
        <v>85</v>
      </c>
      <c r="FP128" t="s">
        <v>90</v>
      </c>
      <c r="FR128" t="s">
        <v>94</v>
      </c>
      <c r="FU128">
        <v>180</v>
      </c>
      <c r="FX128" t="s">
        <v>94</v>
      </c>
    </row>
    <row r="129" spans="1:180" ht="14.65" thickBot="1" x14ac:dyDescent="0.5">
      <c r="A129" s="21">
        <v>126</v>
      </c>
      <c r="B129" s="45">
        <f t="shared" si="57"/>
        <v>344</v>
      </c>
      <c r="C129" s="16" t="s">
        <v>1284</v>
      </c>
      <c r="D129" s="17" t="s">
        <v>1285</v>
      </c>
      <c r="E129" s="18" t="s">
        <v>355</v>
      </c>
      <c r="F129" s="29">
        <f>VOR!IH129</f>
        <v>147</v>
      </c>
      <c r="G129" s="27">
        <f t="shared" si="72"/>
        <v>68</v>
      </c>
      <c r="H129" s="49">
        <f t="shared" si="73"/>
        <v>215</v>
      </c>
      <c r="I129" s="14" t="s">
        <v>84</v>
      </c>
      <c r="J129" t="s">
        <v>73</v>
      </c>
      <c r="K129" t="s">
        <v>85</v>
      </c>
      <c r="L129">
        <v>2</v>
      </c>
      <c r="M129" t="s">
        <v>83</v>
      </c>
      <c r="N129">
        <v>4</v>
      </c>
      <c r="O129" s="77">
        <f t="shared" si="74"/>
        <v>1</v>
      </c>
      <c r="P129" s="80">
        <f t="shared" si="75"/>
        <v>0</v>
      </c>
      <c r="Q129" t="s">
        <v>93</v>
      </c>
      <c r="R129" t="s">
        <v>73</v>
      </c>
      <c r="S129" t="s">
        <v>87</v>
      </c>
      <c r="T129">
        <v>4</v>
      </c>
      <c r="U129" t="s">
        <v>83</v>
      </c>
      <c r="V129">
        <v>3</v>
      </c>
      <c r="W129" s="71">
        <f t="shared" si="76"/>
        <v>3</v>
      </c>
      <c r="X129" s="80">
        <f t="shared" si="77"/>
        <v>6</v>
      </c>
      <c r="Y129" s="14" t="s">
        <v>94</v>
      </c>
      <c r="Z129" t="s">
        <v>73</v>
      </c>
      <c r="AA129" t="s">
        <v>133</v>
      </c>
      <c r="AB129">
        <v>3</v>
      </c>
      <c r="AC129" t="s">
        <v>83</v>
      </c>
      <c r="AD129">
        <v>2</v>
      </c>
      <c r="AE129" s="71">
        <f t="shared" si="78"/>
        <v>1</v>
      </c>
      <c r="AF129" s="80">
        <f t="shared" si="58"/>
        <v>2</v>
      </c>
      <c r="AG129" s="14" t="s">
        <v>137</v>
      </c>
      <c r="AH129" t="s">
        <v>73</v>
      </c>
      <c r="AI129" t="s">
        <v>140</v>
      </c>
      <c r="AJ129">
        <v>2</v>
      </c>
      <c r="AK129" t="s">
        <v>83</v>
      </c>
      <c r="AL129">
        <v>1</v>
      </c>
      <c r="AM129" s="71">
        <f t="shared" si="79"/>
        <v>0</v>
      </c>
      <c r="AN129" s="80">
        <f t="shared" si="80"/>
        <v>0</v>
      </c>
      <c r="AO129" s="14" t="s">
        <v>141</v>
      </c>
      <c r="AP129" t="s">
        <v>73</v>
      </c>
      <c r="AQ129" t="s">
        <v>95</v>
      </c>
      <c r="AR129">
        <v>2</v>
      </c>
      <c r="AS129" t="s">
        <v>83</v>
      </c>
      <c r="AT129">
        <v>3</v>
      </c>
      <c r="AU129" s="71">
        <f t="shared" si="59"/>
        <v>2</v>
      </c>
      <c r="AV129" s="80">
        <f t="shared" si="81"/>
        <v>3</v>
      </c>
      <c r="AW129" s="14" t="s">
        <v>90</v>
      </c>
      <c r="AX129" t="s">
        <v>73</v>
      </c>
      <c r="AY129" t="s">
        <v>138</v>
      </c>
      <c r="AZ129">
        <v>4</v>
      </c>
      <c r="BA129" t="s">
        <v>83</v>
      </c>
      <c r="BB129">
        <v>2</v>
      </c>
      <c r="BC129" s="71">
        <f t="shared" si="82"/>
        <v>1</v>
      </c>
      <c r="BD129" s="80">
        <f t="shared" si="60"/>
        <v>2</v>
      </c>
      <c r="BE129" s="14" t="s">
        <v>142</v>
      </c>
      <c r="BF129" t="s">
        <v>73</v>
      </c>
      <c r="BG129" t="s">
        <v>130</v>
      </c>
      <c r="BH129">
        <v>3</v>
      </c>
      <c r="BI129" t="s">
        <v>83</v>
      </c>
      <c r="BJ129">
        <v>4</v>
      </c>
      <c r="BK129" s="71">
        <f t="shared" si="61"/>
        <v>2</v>
      </c>
      <c r="BL129" s="80">
        <f t="shared" si="83"/>
        <v>0</v>
      </c>
      <c r="BM129" s="14" t="s">
        <v>96</v>
      </c>
      <c r="BN129" t="s">
        <v>73</v>
      </c>
      <c r="BO129" t="s">
        <v>166</v>
      </c>
      <c r="BP129">
        <v>2</v>
      </c>
      <c r="BQ129" t="s">
        <v>83</v>
      </c>
      <c r="BR129">
        <v>0</v>
      </c>
      <c r="BS129" s="71">
        <f t="shared" si="84"/>
        <v>1</v>
      </c>
      <c r="BT129" s="80">
        <f t="shared" si="62"/>
        <v>2</v>
      </c>
      <c r="BU129" s="29">
        <f t="shared" si="85"/>
        <v>15</v>
      </c>
      <c r="BV129" s="14" t="str">
        <f t="shared" si="86"/>
        <v>Kroatien</v>
      </c>
      <c r="BW129" s="80">
        <f t="shared" si="63"/>
        <v>7</v>
      </c>
      <c r="BX129" s="14" t="str">
        <f t="shared" si="87"/>
        <v>Brasilien</v>
      </c>
      <c r="BY129" s="80">
        <f t="shared" si="88"/>
        <v>7</v>
      </c>
      <c r="BZ129" s="14" t="str">
        <f t="shared" si="89"/>
        <v>England</v>
      </c>
      <c r="CA129" s="80">
        <f t="shared" si="90"/>
        <v>7</v>
      </c>
      <c r="CB129" s="14" t="str">
        <f t="shared" si="91"/>
        <v>Argentinien</v>
      </c>
      <c r="CC129" s="80">
        <f t="shared" si="92"/>
        <v>7</v>
      </c>
      <c r="CD129" s="14" t="str">
        <f t="shared" si="93"/>
        <v>Spanien</v>
      </c>
      <c r="CE129" s="80">
        <f t="shared" si="94"/>
        <v>0</v>
      </c>
      <c r="CF129" s="14" t="str">
        <f t="shared" si="95"/>
        <v>Portugal</v>
      </c>
      <c r="CG129" s="80">
        <f t="shared" si="96"/>
        <v>7</v>
      </c>
      <c r="CH129" s="14" t="str">
        <f t="shared" si="97"/>
        <v>USA</v>
      </c>
      <c r="CI129" s="80">
        <f t="shared" si="98"/>
        <v>0</v>
      </c>
      <c r="CJ129" s="14" t="str">
        <f t="shared" si="99"/>
        <v>Frankreich</v>
      </c>
      <c r="CK129" s="80">
        <f t="shared" si="100"/>
        <v>7</v>
      </c>
      <c r="CL129" s="27">
        <f t="shared" si="110"/>
        <v>42</v>
      </c>
      <c r="CM129" t="s">
        <v>95</v>
      </c>
      <c r="CN129" t="s">
        <v>73</v>
      </c>
      <c r="CO129" t="s">
        <v>90</v>
      </c>
      <c r="CP129">
        <v>4</v>
      </c>
      <c r="CQ129" t="s">
        <v>83</v>
      </c>
      <c r="CR129">
        <v>5</v>
      </c>
      <c r="CS129" s="71">
        <f t="shared" si="64"/>
        <v>3</v>
      </c>
      <c r="CT129" s="80">
        <f t="shared" si="101"/>
        <v>0</v>
      </c>
      <c r="CU129" t="s">
        <v>85</v>
      </c>
      <c r="CV129" t="s">
        <v>73</v>
      </c>
      <c r="CW129" t="s">
        <v>93</v>
      </c>
      <c r="CX129">
        <v>1</v>
      </c>
      <c r="CY129" t="s">
        <v>83</v>
      </c>
      <c r="CZ129">
        <v>2</v>
      </c>
      <c r="DA129" s="71">
        <f t="shared" si="102"/>
        <v>2</v>
      </c>
      <c r="DB129" s="80">
        <f t="shared" si="103"/>
        <v>3</v>
      </c>
      <c r="DC129" t="s">
        <v>130</v>
      </c>
      <c r="DD129" t="s">
        <v>73</v>
      </c>
      <c r="DE129" t="s">
        <v>96</v>
      </c>
      <c r="DF129">
        <v>3</v>
      </c>
      <c r="DG129" t="s">
        <v>83</v>
      </c>
      <c r="DH129">
        <v>2</v>
      </c>
      <c r="DI129" s="71">
        <f t="shared" si="111"/>
        <v>0</v>
      </c>
      <c r="DJ129" s="80">
        <f t="shared" si="104"/>
        <v>0</v>
      </c>
      <c r="DK129" t="s">
        <v>137</v>
      </c>
      <c r="DL129" t="s">
        <v>73</v>
      </c>
      <c r="DM129" t="s">
        <v>94</v>
      </c>
      <c r="DN129">
        <v>3</v>
      </c>
      <c r="DO129" t="s">
        <v>83</v>
      </c>
      <c r="DP129">
        <v>1</v>
      </c>
      <c r="DQ129" s="71">
        <f t="shared" si="105"/>
        <v>2</v>
      </c>
      <c r="DR129" s="80">
        <f t="shared" si="106"/>
        <v>0</v>
      </c>
      <c r="DS129" s="27">
        <f t="shared" si="65"/>
        <v>3</v>
      </c>
      <c r="DT129" t="str">
        <f t="shared" si="66"/>
        <v>Argentinien</v>
      </c>
      <c r="DU129">
        <f t="shared" si="107"/>
        <v>8</v>
      </c>
      <c r="DV129" t="str">
        <f t="shared" si="67"/>
        <v>Brasilien</v>
      </c>
      <c r="DW129">
        <f t="shared" si="108"/>
        <v>0</v>
      </c>
      <c r="DX129" t="str">
        <f t="shared" si="68"/>
        <v>USA</v>
      </c>
      <c r="DY129">
        <f t="shared" si="109"/>
        <v>0</v>
      </c>
      <c r="DZ129" t="str">
        <f t="shared" si="69"/>
        <v>Spanien</v>
      </c>
      <c r="EA129">
        <f t="shared" si="70"/>
        <v>0</v>
      </c>
      <c r="EB129" s="27">
        <f t="shared" si="71"/>
        <v>8</v>
      </c>
      <c r="EC129" t="s">
        <v>93</v>
      </c>
      <c r="ED129" t="s">
        <v>73</v>
      </c>
      <c r="EE129" t="s">
        <v>90</v>
      </c>
      <c r="EF129">
        <v>4</v>
      </c>
      <c r="EG129" t="s">
        <v>83</v>
      </c>
      <c r="EH129">
        <v>3</v>
      </c>
      <c r="EK129" t="s">
        <v>137</v>
      </c>
      <c r="EL129" t="s">
        <v>73</v>
      </c>
      <c r="EM129" t="s">
        <v>130</v>
      </c>
      <c r="EN129">
        <v>2</v>
      </c>
      <c r="EO129" t="s">
        <v>83</v>
      </c>
      <c r="EP129">
        <v>4</v>
      </c>
      <c r="EU129" t="s">
        <v>90</v>
      </c>
      <c r="EV129" t="s">
        <v>73</v>
      </c>
      <c r="EW129" t="s">
        <v>137</v>
      </c>
      <c r="EX129">
        <v>0</v>
      </c>
      <c r="EY129" t="s">
        <v>83</v>
      </c>
      <c r="EZ129">
        <v>0</v>
      </c>
      <c r="FC129" t="s">
        <v>93</v>
      </c>
      <c r="FD129" t="s">
        <v>73</v>
      </c>
      <c r="FE129" t="s">
        <v>130</v>
      </c>
      <c r="FF129">
        <v>2</v>
      </c>
      <c r="FG129" t="s">
        <v>83</v>
      </c>
      <c r="FH129">
        <v>4</v>
      </c>
      <c r="FL129" t="s">
        <v>90</v>
      </c>
      <c r="FN129" t="s">
        <v>137</v>
      </c>
      <c r="FP129" t="s">
        <v>93</v>
      </c>
      <c r="FR129" t="s">
        <v>130</v>
      </c>
      <c r="FU129">
        <v>156</v>
      </c>
      <c r="FX129" t="s">
        <v>334</v>
      </c>
    </row>
    <row r="130" spans="1:180" x14ac:dyDescent="0.45">
      <c r="A130" s="1">
        <v>127</v>
      </c>
      <c r="B130" s="45">
        <f t="shared" si="57"/>
        <v>143</v>
      </c>
      <c r="C130" s="14" t="s">
        <v>411</v>
      </c>
      <c r="D130" t="s">
        <v>412</v>
      </c>
      <c r="E130" s="15" t="s">
        <v>413</v>
      </c>
      <c r="F130" s="28">
        <f>VOR!IH130</f>
        <v>155</v>
      </c>
      <c r="G130" s="27">
        <f t="shared" si="72"/>
        <v>94</v>
      </c>
      <c r="H130" s="49">
        <f t="shared" si="73"/>
        <v>249</v>
      </c>
      <c r="I130" s="14" t="s">
        <v>84</v>
      </c>
      <c r="J130" t="s">
        <v>73</v>
      </c>
      <c r="K130" t="s">
        <v>137</v>
      </c>
      <c r="L130">
        <v>4</v>
      </c>
      <c r="M130" t="s">
        <v>83</v>
      </c>
      <c r="N130">
        <v>3</v>
      </c>
      <c r="O130" s="77">
        <f t="shared" si="74"/>
        <v>3</v>
      </c>
      <c r="P130" s="80">
        <f t="shared" si="75"/>
        <v>4</v>
      </c>
      <c r="Q130" t="s">
        <v>93</v>
      </c>
      <c r="R130" t="s">
        <v>73</v>
      </c>
      <c r="S130" t="s">
        <v>129</v>
      </c>
      <c r="T130">
        <v>2</v>
      </c>
      <c r="U130" t="s">
        <v>83</v>
      </c>
      <c r="V130">
        <v>1</v>
      </c>
      <c r="W130" s="71">
        <f t="shared" si="76"/>
        <v>1</v>
      </c>
      <c r="X130" s="80">
        <f t="shared" si="77"/>
        <v>4</v>
      </c>
      <c r="Y130" s="14" t="s">
        <v>94</v>
      </c>
      <c r="Z130" t="s">
        <v>73</v>
      </c>
      <c r="AA130" t="s">
        <v>133</v>
      </c>
      <c r="AB130">
        <v>3</v>
      </c>
      <c r="AC130" t="s">
        <v>83</v>
      </c>
      <c r="AD130">
        <v>1</v>
      </c>
      <c r="AE130" s="71">
        <f t="shared" si="78"/>
        <v>1</v>
      </c>
      <c r="AF130" s="80">
        <f t="shared" si="58"/>
        <v>4</v>
      </c>
      <c r="AG130" s="14" t="s">
        <v>85</v>
      </c>
      <c r="AH130" t="s">
        <v>73</v>
      </c>
      <c r="AI130" t="s">
        <v>132</v>
      </c>
      <c r="AJ130">
        <v>3</v>
      </c>
      <c r="AK130" t="s">
        <v>83</v>
      </c>
      <c r="AL130">
        <v>0</v>
      </c>
      <c r="AM130" s="71">
        <f t="shared" si="79"/>
        <v>3</v>
      </c>
      <c r="AN130" s="80">
        <f t="shared" si="80"/>
        <v>8</v>
      </c>
      <c r="AO130" s="14" t="s">
        <v>130</v>
      </c>
      <c r="AP130" t="s">
        <v>73</v>
      </c>
      <c r="AQ130" t="s">
        <v>131</v>
      </c>
      <c r="AR130">
        <v>1</v>
      </c>
      <c r="AS130" t="s">
        <v>83</v>
      </c>
      <c r="AT130">
        <v>0</v>
      </c>
      <c r="AU130" s="71">
        <f t="shared" si="59"/>
        <v>0</v>
      </c>
      <c r="AV130" s="80">
        <f t="shared" si="81"/>
        <v>0</v>
      </c>
      <c r="AW130" s="14" t="s">
        <v>90</v>
      </c>
      <c r="AX130" t="s">
        <v>73</v>
      </c>
      <c r="AY130" t="s">
        <v>135</v>
      </c>
      <c r="AZ130">
        <v>2</v>
      </c>
      <c r="BA130" t="s">
        <v>83</v>
      </c>
      <c r="BB130">
        <v>0</v>
      </c>
      <c r="BC130" s="71">
        <f t="shared" si="82"/>
        <v>1</v>
      </c>
      <c r="BD130" s="80">
        <f t="shared" si="60"/>
        <v>2</v>
      </c>
      <c r="BE130" s="14" t="s">
        <v>95</v>
      </c>
      <c r="BF130" t="s">
        <v>73</v>
      </c>
      <c r="BG130" t="s">
        <v>88</v>
      </c>
      <c r="BH130">
        <v>0</v>
      </c>
      <c r="BI130" t="s">
        <v>83</v>
      </c>
      <c r="BJ130">
        <v>1</v>
      </c>
      <c r="BK130" s="71">
        <f t="shared" si="61"/>
        <v>0</v>
      </c>
      <c r="BL130" s="80">
        <f t="shared" si="83"/>
        <v>0</v>
      </c>
      <c r="BM130" s="14" t="s">
        <v>96</v>
      </c>
      <c r="BN130" t="s">
        <v>73</v>
      </c>
      <c r="BO130" t="s">
        <v>150</v>
      </c>
      <c r="BP130">
        <v>3</v>
      </c>
      <c r="BQ130" t="s">
        <v>83</v>
      </c>
      <c r="BR130">
        <v>0</v>
      </c>
      <c r="BS130" s="71">
        <f t="shared" si="84"/>
        <v>1</v>
      </c>
      <c r="BT130" s="80">
        <f t="shared" si="62"/>
        <v>2</v>
      </c>
      <c r="BU130" s="28">
        <f t="shared" si="85"/>
        <v>24</v>
      </c>
      <c r="BV130" s="14" t="str">
        <f t="shared" si="86"/>
        <v>Spanien</v>
      </c>
      <c r="BW130" s="80">
        <f t="shared" si="63"/>
        <v>0</v>
      </c>
      <c r="BX130" s="14" t="str">
        <f t="shared" si="87"/>
        <v>Brasilien</v>
      </c>
      <c r="BY130" s="80">
        <f t="shared" si="88"/>
        <v>7</v>
      </c>
      <c r="BZ130" s="14" t="str">
        <f t="shared" si="89"/>
        <v>Niederlande</v>
      </c>
      <c r="CA130" s="80">
        <f t="shared" si="90"/>
        <v>7</v>
      </c>
      <c r="CB130" s="14" t="str">
        <f t="shared" si="91"/>
        <v>Argentinien</v>
      </c>
      <c r="CC130" s="80">
        <f t="shared" si="92"/>
        <v>7</v>
      </c>
      <c r="CD130" s="14" t="str">
        <f t="shared" si="93"/>
        <v>Deutschland</v>
      </c>
      <c r="CE130" s="80">
        <f t="shared" si="94"/>
        <v>0</v>
      </c>
      <c r="CF130" s="14" t="str">
        <f t="shared" si="95"/>
        <v>Portugal</v>
      </c>
      <c r="CG130" s="80">
        <f t="shared" si="96"/>
        <v>7</v>
      </c>
      <c r="CH130" s="14" t="str">
        <f t="shared" si="97"/>
        <v>England</v>
      </c>
      <c r="CI130" s="80">
        <f t="shared" si="98"/>
        <v>7</v>
      </c>
      <c r="CJ130" s="14" t="str">
        <f t="shared" si="99"/>
        <v>Frankreich</v>
      </c>
      <c r="CK130" s="80">
        <f t="shared" si="100"/>
        <v>7</v>
      </c>
      <c r="CL130" s="27">
        <f t="shared" si="110"/>
        <v>42</v>
      </c>
      <c r="CM130" t="s">
        <v>130</v>
      </c>
      <c r="CN130" t="s">
        <v>73</v>
      </c>
      <c r="CO130" t="s">
        <v>90</v>
      </c>
      <c r="CP130">
        <v>3</v>
      </c>
      <c r="CQ130" t="s">
        <v>83</v>
      </c>
      <c r="CR130">
        <v>2</v>
      </c>
      <c r="CS130" s="71">
        <f t="shared" si="64"/>
        <v>2</v>
      </c>
      <c r="CT130" s="80">
        <f t="shared" si="101"/>
        <v>0</v>
      </c>
      <c r="CU130" t="s">
        <v>84</v>
      </c>
      <c r="CV130" t="s">
        <v>73</v>
      </c>
      <c r="CW130" t="s">
        <v>93</v>
      </c>
      <c r="CX130">
        <v>0</v>
      </c>
      <c r="CY130" t="s">
        <v>83</v>
      </c>
      <c r="CZ130">
        <v>1</v>
      </c>
      <c r="DA130" s="71">
        <f t="shared" si="102"/>
        <v>3</v>
      </c>
      <c r="DB130" s="80">
        <f t="shared" si="103"/>
        <v>6</v>
      </c>
      <c r="DC130" t="s">
        <v>88</v>
      </c>
      <c r="DD130" t="s">
        <v>73</v>
      </c>
      <c r="DE130" t="s">
        <v>96</v>
      </c>
      <c r="DF130">
        <v>1</v>
      </c>
      <c r="DG130" t="s">
        <v>83</v>
      </c>
      <c r="DH130">
        <v>0</v>
      </c>
      <c r="DI130" s="71">
        <f t="shared" si="111"/>
        <v>0</v>
      </c>
      <c r="DJ130" s="80">
        <f t="shared" si="104"/>
        <v>0</v>
      </c>
      <c r="DK130" t="s">
        <v>85</v>
      </c>
      <c r="DL130" t="s">
        <v>73</v>
      </c>
      <c r="DM130" t="s">
        <v>94</v>
      </c>
      <c r="DN130">
        <v>2</v>
      </c>
      <c r="DO130" t="s">
        <v>83</v>
      </c>
      <c r="DP130">
        <v>3</v>
      </c>
      <c r="DQ130" s="71">
        <f t="shared" si="105"/>
        <v>3</v>
      </c>
      <c r="DR130" s="80">
        <f t="shared" si="106"/>
        <v>6</v>
      </c>
      <c r="DS130" s="27">
        <f t="shared" si="65"/>
        <v>12</v>
      </c>
      <c r="DT130" t="str">
        <f t="shared" si="66"/>
        <v>Argentinien</v>
      </c>
      <c r="DU130">
        <f t="shared" si="107"/>
        <v>8</v>
      </c>
      <c r="DV130" t="str">
        <f t="shared" si="67"/>
        <v>Spanien</v>
      </c>
      <c r="DW130">
        <f t="shared" si="108"/>
        <v>0</v>
      </c>
      <c r="DX130" t="str">
        <f t="shared" si="68"/>
        <v>Frankreich</v>
      </c>
      <c r="DY130">
        <f t="shared" si="109"/>
        <v>8</v>
      </c>
      <c r="DZ130" t="str">
        <f t="shared" si="69"/>
        <v>Deutschland</v>
      </c>
      <c r="EA130">
        <f t="shared" si="70"/>
        <v>0</v>
      </c>
      <c r="EB130" s="27">
        <f t="shared" si="71"/>
        <v>16</v>
      </c>
      <c r="EC130" t="s">
        <v>93</v>
      </c>
      <c r="ED130" t="s">
        <v>73</v>
      </c>
      <c r="EE130" t="s">
        <v>130</v>
      </c>
      <c r="EF130">
        <v>2</v>
      </c>
      <c r="EG130" t="s">
        <v>83</v>
      </c>
      <c r="EH130">
        <v>3</v>
      </c>
      <c r="EK130" t="s">
        <v>94</v>
      </c>
      <c r="EL130" t="s">
        <v>73</v>
      </c>
      <c r="EM130" t="s">
        <v>88</v>
      </c>
      <c r="EN130">
        <v>4</v>
      </c>
      <c r="EO130" t="s">
        <v>83</v>
      </c>
      <c r="EP130">
        <v>2</v>
      </c>
      <c r="EU130" t="s">
        <v>93</v>
      </c>
      <c r="EV130" t="s">
        <v>73</v>
      </c>
      <c r="EW130" t="s">
        <v>88</v>
      </c>
      <c r="EX130">
        <v>1</v>
      </c>
      <c r="EY130" t="s">
        <v>83</v>
      </c>
      <c r="EZ130">
        <v>2</v>
      </c>
      <c r="FC130" t="s">
        <v>130</v>
      </c>
      <c r="FD130" t="s">
        <v>73</v>
      </c>
      <c r="FE130" t="s">
        <v>94</v>
      </c>
      <c r="FF130">
        <v>1</v>
      </c>
      <c r="FG130" t="s">
        <v>83</v>
      </c>
      <c r="FH130">
        <v>3</v>
      </c>
      <c r="FL130" t="s">
        <v>93</v>
      </c>
      <c r="FN130" t="s">
        <v>88</v>
      </c>
      <c r="FP130" t="s">
        <v>130</v>
      </c>
      <c r="FR130" t="s">
        <v>94</v>
      </c>
      <c r="FU130">
        <v>111</v>
      </c>
      <c r="FX130" t="s">
        <v>414</v>
      </c>
    </row>
    <row r="131" spans="1:180" x14ac:dyDescent="0.45">
      <c r="A131" s="1">
        <v>128</v>
      </c>
      <c r="B131" s="45">
        <f t="shared" si="57"/>
        <v>8</v>
      </c>
      <c r="C131" s="14" t="s">
        <v>146</v>
      </c>
      <c r="D131" t="s">
        <v>415</v>
      </c>
      <c r="E131" s="15" t="s">
        <v>413</v>
      </c>
      <c r="F131" s="28">
        <f>VOR!IH131</f>
        <v>187</v>
      </c>
      <c r="G131" s="27">
        <f t="shared" si="72"/>
        <v>98</v>
      </c>
      <c r="H131" s="49">
        <f t="shared" si="73"/>
        <v>285</v>
      </c>
      <c r="I131" s="14" t="s">
        <v>84</v>
      </c>
      <c r="J131" t="s">
        <v>73</v>
      </c>
      <c r="K131" t="s">
        <v>137</v>
      </c>
      <c r="L131">
        <v>3</v>
      </c>
      <c r="M131" t="s">
        <v>83</v>
      </c>
      <c r="N131">
        <v>1</v>
      </c>
      <c r="O131" s="77">
        <f t="shared" si="74"/>
        <v>3</v>
      </c>
      <c r="P131" s="80">
        <f t="shared" si="75"/>
        <v>8</v>
      </c>
      <c r="Q131" t="s">
        <v>93</v>
      </c>
      <c r="R131" t="s">
        <v>73</v>
      </c>
      <c r="S131" t="s">
        <v>129</v>
      </c>
      <c r="T131">
        <v>3</v>
      </c>
      <c r="U131" t="s">
        <v>83</v>
      </c>
      <c r="V131">
        <v>1</v>
      </c>
      <c r="W131" s="71">
        <f t="shared" si="76"/>
        <v>1</v>
      </c>
      <c r="X131" s="80">
        <f t="shared" si="77"/>
        <v>2</v>
      </c>
      <c r="Y131" s="14" t="s">
        <v>94</v>
      </c>
      <c r="Z131" t="s">
        <v>73</v>
      </c>
      <c r="AA131" t="s">
        <v>86</v>
      </c>
      <c r="AB131">
        <v>3</v>
      </c>
      <c r="AC131" t="s">
        <v>83</v>
      </c>
      <c r="AD131">
        <v>1</v>
      </c>
      <c r="AE131" s="71">
        <f t="shared" si="78"/>
        <v>3</v>
      </c>
      <c r="AF131" s="80">
        <f t="shared" si="58"/>
        <v>8</v>
      </c>
      <c r="AG131" s="14" t="s">
        <v>85</v>
      </c>
      <c r="AH131" t="s">
        <v>73</v>
      </c>
      <c r="AI131" t="s">
        <v>132</v>
      </c>
      <c r="AJ131">
        <v>2</v>
      </c>
      <c r="AK131" t="s">
        <v>83</v>
      </c>
      <c r="AL131">
        <v>1</v>
      </c>
      <c r="AM131" s="71">
        <f t="shared" si="79"/>
        <v>3</v>
      </c>
      <c r="AN131" s="80">
        <f t="shared" si="80"/>
        <v>4</v>
      </c>
      <c r="AO131" s="14" t="s">
        <v>88</v>
      </c>
      <c r="AP131" t="s">
        <v>73</v>
      </c>
      <c r="AQ131" t="s">
        <v>95</v>
      </c>
      <c r="AR131">
        <v>3</v>
      </c>
      <c r="AS131" t="s">
        <v>83</v>
      </c>
      <c r="AT131">
        <v>1</v>
      </c>
      <c r="AU131" s="71">
        <f t="shared" si="59"/>
        <v>2</v>
      </c>
      <c r="AV131" s="80">
        <f t="shared" si="81"/>
        <v>0</v>
      </c>
      <c r="AW131" s="14" t="s">
        <v>90</v>
      </c>
      <c r="AX131" t="s">
        <v>73</v>
      </c>
      <c r="AY131" t="s">
        <v>135</v>
      </c>
      <c r="AZ131">
        <v>2</v>
      </c>
      <c r="BA131" t="s">
        <v>83</v>
      </c>
      <c r="BB131">
        <v>1</v>
      </c>
      <c r="BC131" s="71">
        <f t="shared" si="82"/>
        <v>1</v>
      </c>
      <c r="BD131" s="80">
        <f t="shared" si="60"/>
        <v>2</v>
      </c>
      <c r="BE131" s="14" t="s">
        <v>131</v>
      </c>
      <c r="BF131" t="s">
        <v>73</v>
      </c>
      <c r="BG131" t="s">
        <v>130</v>
      </c>
      <c r="BH131">
        <v>2</v>
      </c>
      <c r="BI131" t="s">
        <v>83</v>
      </c>
      <c r="BJ131">
        <v>1</v>
      </c>
      <c r="BK131" s="71">
        <f t="shared" si="61"/>
        <v>2</v>
      </c>
      <c r="BL131" s="80">
        <f t="shared" si="83"/>
        <v>0</v>
      </c>
      <c r="BM131" s="14" t="s">
        <v>96</v>
      </c>
      <c r="BN131" t="s">
        <v>73</v>
      </c>
      <c r="BO131" t="s">
        <v>134</v>
      </c>
      <c r="BP131">
        <v>2</v>
      </c>
      <c r="BQ131" t="s">
        <v>83</v>
      </c>
      <c r="BR131">
        <v>1</v>
      </c>
      <c r="BS131" s="71">
        <f t="shared" si="84"/>
        <v>3</v>
      </c>
      <c r="BT131" s="80">
        <f t="shared" si="62"/>
        <v>4</v>
      </c>
      <c r="BU131" s="28">
        <f t="shared" si="85"/>
        <v>28</v>
      </c>
      <c r="BV131" s="14" t="str">
        <f t="shared" si="86"/>
        <v>Deutschland</v>
      </c>
      <c r="BW131" s="80">
        <f t="shared" si="63"/>
        <v>0</v>
      </c>
      <c r="BX131" s="14" t="str">
        <f t="shared" si="87"/>
        <v>Brasilien</v>
      </c>
      <c r="BY131" s="80">
        <f t="shared" si="88"/>
        <v>7</v>
      </c>
      <c r="BZ131" s="14" t="str">
        <f t="shared" si="89"/>
        <v>Niederlande</v>
      </c>
      <c r="CA131" s="80">
        <f t="shared" si="90"/>
        <v>7</v>
      </c>
      <c r="CB131" s="14" t="str">
        <f t="shared" si="91"/>
        <v>Argentinien</v>
      </c>
      <c r="CC131" s="80">
        <f t="shared" si="92"/>
        <v>7</v>
      </c>
      <c r="CD131" s="14" t="str">
        <f t="shared" si="93"/>
        <v>Belgien</v>
      </c>
      <c r="CE131" s="80">
        <f t="shared" si="94"/>
        <v>0</v>
      </c>
      <c r="CF131" s="14" t="str">
        <f t="shared" si="95"/>
        <v>Portugal</v>
      </c>
      <c r="CG131" s="80">
        <f t="shared" si="96"/>
        <v>7</v>
      </c>
      <c r="CH131" s="14" t="str">
        <f t="shared" si="97"/>
        <v>England</v>
      </c>
      <c r="CI131" s="80">
        <f t="shared" si="98"/>
        <v>7</v>
      </c>
      <c r="CJ131" s="14" t="str">
        <f t="shared" si="99"/>
        <v>Frankreich</v>
      </c>
      <c r="CK131" s="80">
        <f t="shared" si="100"/>
        <v>7</v>
      </c>
      <c r="CL131" s="27">
        <f t="shared" si="110"/>
        <v>42</v>
      </c>
      <c r="CM131" t="s">
        <v>88</v>
      </c>
      <c r="CN131" t="s">
        <v>73</v>
      </c>
      <c r="CO131" t="s">
        <v>90</v>
      </c>
      <c r="CP131">
        <v>3</v>
      </c>
      <c r="CQ131" t="s">
        <v>83</v>
      </c>
      <c r="CR131">
        <v>1</v>
      </c>
      <c r="CS131" s="71">
        <f t="shared" si="64"/>
        <v>2</v>
      </c>
      <c r="CT131" s="80">
        <f t="shared" si="101"/>
        <v>0</v>
      </c>
      <c r="CU131" t="s">
        <v>84</v>
      </c>
      <c r="CV131" t="s">
        <v>73</v>
      </c>
      <c r="CW131" t="s">
        <v>93</v>
      </c>
      <c r="CX131">
        <v>1</v>
      </c>
      <c r="CY131" t="s">
        <v>83</v>
      </c>
      <c r="CZ131">
        <v>3</v>
      </c>
      <c r="DA131" s="71">
        <f t="shared" si="102"/>
        <v>3</v>
      </c>
      <c r="DB131" s="80">
        <f t="shared" si="103"/>
        <v>4</v>
      </c>
      <c r="DC131" t="s">
        <v>131</v>
      </c>
      <c r="DD131" t="s">
        <v>73</v>
      </c>
      <c r="DE131" t="s">
        <v>96</v>
      </c>
      <c r="DF131">
        <v>2</v>
      </c>
      <c r="DG131" t="s">
        <v>83</v>
      </c>
      <c r="DH131">
        <v>1</v>
      </c>
      <c r="DI131" s="71">
        <f t="shared" si="111"/>
        <v>0</v>
      </c>
      <c r="DJ131" s="80">
        <f t="shared" si="104"/>
        <v>0</v>
      </c>
      <c r="DK131" t="s">
        <v>85</v>
      </c>
      <c r="DL131" t="s">
        <v>73</v>
      </c>
      <c r="DM131" t="s">
        <v>94</v>
      </c>
      <c r="DN131">
        <v>1</v>
      </c>
      <c r="DO131" t="s">
        <v>83</v>
      </c>
      <c r="DP131">
        <v>2</v>
      </c>
      <c r="DQ131" s="71">
        <f t="shared" si="105"/>
        <v>3</v>
      </c>
      <c r="DR131" s="80">
        <f t="shared" si="106"/>
        <v>8</v>
      </c>
      <c r="DS131" s="27">
        <f t="shared" si="65"/>
        <v>12</v>
      </c>
      <c r="DT131" t="str">
        <f t="shared" si="66"/>
        <v>Argentinien</v>
      </c>
      <c r="DU131">
        <f t="shared" si="107"/>
        <v>8</v>
      </c>
      <c r="DV131" t="str">
        <f t="shared" si="67"/>
        <v>Deutschland</v>
      </c>
      <c r="DW131">
        <f t="shared" si="108"/>
        <v>0</v>
      </c>
      <c r="DX131" t="str">
        <f t="shared" si="68"/>
        <v>Frankreich</v>
      </c>
      <c r="DY131">
        <f t="shared" si="109"/>
        <v>8</v>
      </c>
      <c r="DZ131" t="str">
        <f t="shared" si="69"/>
        <v>Belgien</v>
      </c>
      <c r="EA131">
        <f t="shared" si="70"/>
        <v>0</v>
      </c>
      <c r="EB131" s="27">
        <f t="shared" si="71"/>
        <v>16</v>
      </c>
      <c r="EC131" t="s">
        <v>93</v>
      </c>
      <c r="ED131" t="s">
        <v>73</v>
      </c>
      <c r="EE131" t="s">
        <v>88</v>
      </c>
      <c r="EF131">
        <v>2</v>
      </c>
      <c r="EG131" t="s">
        <v>83</v>
      </c>
      <c r="EH131">
        <v>1</v>
      </c>
      <c r="EK131" t="s">
        <v>94</v>
      </c>
      <c r="EL131" t="s">
        <v>73</v>
      </c>
      <c r="EM131" t="s">
        <v>131</v>
      </c>
      <c r="EN131">
        <v>2</v>
      </c>
      <c r="EO131" t="s">
        <v>83</v>
      </c>
      <c r="EP131">
        <v>1</v>
      </c>
      <c r="EU131" t="s">
        <v>88</v>
      </c>
      <c r="EV131" t="s">
        <v>73</v>
      </c>
      <c r="EW131" t="s">
        <v>131</v>
      </c>
      <c r="EX131">
        <v>3</v>
      </c>
      <c r="EY131" t="s">
        <v>83</v>
      </c>
      <c r="EZ131">
        <v>1</v>
      </c>
      <c r="FC131" t="s">
        <v>93</v>
      </c>
      <c r="FD131" t="s">
        <v>73</v>
      </c>
      <c r="FE131" t="s">
        <v>94</v>
      </c>
      <c r="FF131">
        <v>2</v>
      </c>
      <c r="FG131" t="s">
        <v>83</v>
      </c>
      <c r="FH131">
        <v>1</v>
      </c>
      <c r="FL131" t="s">
        <v>131</v>
      </c>
      <c r="FN131" t="s">
        <v>88</v>
      </c>
      <c r="FP131" t="s">
        <v>94</v>
      </c>
      <c r="FR131" t="s">
        <v>93</v>
      </c>
      <c r="FU131">
        <v>172</v>
      </c>
      <c r="FX131" t="s">
        <v>416</v>
      </c>
    </row>
    <row r="132" spans="1:180" x14ac:dyDescent="0.45">
      <c r="A132" s="1">
        <v>129</v>
      </c>
      <c r="B132" s="45">
        <f t="shared" ref="B132:B195" si="112">RANK(H132,$H$4:$H$771)</f>
        <v>442</v>
      </c>
      <c r="C132" s="14" t="s">
        <v>417</v>
      </c>
      <c r="D132" t="s">
        <v>418</v>
      </c>
      <c r="E132" s="15" t="s">
        <v>413</v>
      </c>
      <c r="F132" s="28">
        <f>VOR!IH132</f>
        <v>139</v>
      </c>
      <c r="G132" s="27">
        <f t="shared" si="72"/>
        <v>60</v>
      </c>
      <c r="H132" s="49">
        <f t="shared" si="73"/>
        <v>199</v>
      </c>
      <c r="I132" s="14" t="s">
        <v>84</v>
      </c>
      <c r="J132" t="s">
        <v>73</v>
      </c>
      <c r="K132" t="s">
        <v>181</v>
      </c>
      <c r="L132">
        <v>2</v>
      </c>
      <c r="M132" t="s">
        <v>83</v>
      </c>
      <c r="N132">
        <v>1</v>
      </c>
      <c r="O132" s="77">
        <f t="shared" si="74"/>
        <v>1</v>
      </c>
      <c r="P132" s="80">
        <f t="shared" si="75"/>
        <v>2</v>
      </c>
      <c r="Q132" t="s">
        <v>93</v>
      </c>
      <c r="R132" t="s">
        <v>73</v>
      </c>
      <c r="S132" t="s">
        <v>129</v>
      </c>
      <c r="T132">
        <v>3</v>
      </c>
      <c r="U132" t="s">
        <v>83</v>
      </c>
      <c r="V132">
        <v>2</v>
      </c>
      <c r="W132" s="71">
        <f t="shared" si="76"/>
        <v>1</v>
      </c>
      <c r="X132" s="80">
        <f t="shared" si="77"/>
        <v>3</v>
      </c>
      <c r="Y132" s="14" t="s">
        <v>94</v>
      </c>
      <c r="Z132" t="s">
        <v>73</v>
      </c>
      <c r="AA132" t="s">
        <v>169</v>
      </c>
      <c r="AB132">
        <v>3</v>
      </c>
      <c r="AC132" t="s">
        <v>83</v>
      </c>
      <c r="AD132">
        <v>0</v>
      </c>
      <c r="AE132" s="71">
        <f t="shared" si="78"/>
        <v>1</v>
      </c>
      <c r="AF132" s="80">
        <f t="shared" ref="AF132:AF195" si="113">IF(AND(AE132=3,AB132=3,AD132=1),8,IF(AND(AE132=3,AB132-AD132=2),6,IF(AND(AE132=3,AB132&gt;AD132),4,IF(AND(AE132=1,AB132=3,AD132=1),4,IF(AND(AE132=1,AB132-AD132=2),3,IF(AND(AE132=1,AB132&gt;AD132),2,0))))))</f>
        <v>2</v>
      </c>
      <c r="AG132" s="14" t="s">
        <v>85</v>
      </c>
      <c r="AH132" t="s">
        <v>73</v>
      </c>
      <c r="AI132" t="s">
        <v>132</v>
      </c>
      <c r="AJ132">
        <v>3</v>
      </c>
      <c r="AK132" t="s">
        <v>83</v>
      </c>
      <c r="AL132">
        <v>1</v>
      </c>
      <c r="AM132" s="71">
        <f t="shared" si="79"/>
        <v>3</v>
      </c>
      <c r="AN132" s="80">
        <f t="shared" si="80"/>
        <v>4</v>
      </c>
      <c r="AO132" s="14" t="s">
        <v>88</v>
      </c>
      <c r="AP132" t="s">
        <v>73</v>
      </c>
      <c r="AQ132" t="s">
        <v>131</v>
      </c>
      <c r="AR132">
        <v>2</v>
      </c>
      <c r="AS132" t="s">
        <v>83</v>
      </c>
      <c r="AT132">
        <v>1</v>
      </c>
      <c r="AU132" s="71">
        <f t="shared" ref="AU132:AU195" si="114">IF(AND(AO132="Japan",AQ132="Kroatien"),3,IF(AO132="Japan",1,IF(AQ132="Kroatien",2,0)))</f>
        <v>0</v>
      </c>
      <c r="AV132" s="80">
        <f t="shared" si="81"/>
        <v>0</v>
      </c>
      <c r="AW132" s="14" t="s">
        <v>134</v>
      </c>
      <c r="AX132" t="s">
        <v>73</v>
      </c>
      <c r="AY132" t="s">
        <v>138</v>
      </c>
      <c r="AZ132">
        <v>2</v>
      </c>
      <c r="BA132" t="s">
        <v>83</v>
      </c>
      <c r="BB132">
        <v>0</v>
      </c>
      <c r="BC132" s="71">
        <f t="shared" si="82"/>
        <v>0</v>
      </c>
      <c r="BD132" s="80">
        <f t="shared" ref="BD132:BD195" si="115">IF(AND(BC132=3,AZ132=4,BB132=1),8,IF(AND(BC132=3,AZ132-BB132=3),6,IF(AND(BC132=3,AZ132&gt;BB132),4,IF(AND(BC132=1,AZ132=4,BB132=1),4,IF(AND(BC132=1,AZ132-BB132=3),3,IF(AND(BC132=1,AZ132&gt;BB132),2,0))))))</f>
        <v>0</v>
      </c>
      <c r="BE132" s="14" t="s">
        <v>142</v>
      </c>
      <c r="BF132" t="s">
        <v>73</v>
      </c>
      <c r="BG132" t="s">
        <v>130</v>
      </c>
      <c r="BH132">
        <v>2</v>
      </c>
      <c r="BI132" t="s">
        <v>83</v>
      </c>
      <c r="BJ132">
        <v>3</v>
      </c>
      <c r="BK132" s="71">
        <f t="shared" ref="BK132:BK195" si="116">IF(AND(BE132="Marokko",BG132="Spanien"),3,IF(BE132="Marokko",1,IF(BG132="Spanien",2,0)))</f>
        <v>2</v>
      </c>
      <c r="BL132" s="80">
        <f t="shared" si="83"/>
        <v>0</v>
      </c>
      <c r="BM132" s="14" t="s">
        <v>96</v>
      </c>
      <c r="BN132" t="s">
        <v>73</v>
      </c>
      <c r="BO132" t="s">
        <v>90</v>
      </c>
      <c r="BP132">
        <v>3</v>
      </c>
      <c r="BQ132" t="s">
        <v>83</v>
      </c>
      <c r="BR132">
        <v>2</v>
      </c>
      <c r="BS132" s="71">
        <f t="shared" si="84"/>
        <v>1</v>
      </c>
      <c r="BT132" s="80">
        <f t="shared" ref="BT132:BT195" si="117">IF(AND(BS132=3,BP132=6,BR132=1),8,IF(AND(BS132=3,BP132-BR132=5),6,IF(AND(BS132=3,BP132&gt;BR132),4,IF(AND(BS132=1,BP132=6,BR132=1),4,IF(AND(BS132=1,BP132-BR132=5),3,IF(AND(BS132=1,BP132&gt;BR132),2,0))))))</f>
        <v>2</v>
      </c>
      <c r="BU132" s="28">
        <f t="shared" si="85"/>
        <v>13</v>
      </c>
      <c r="BV132" s="14" t="str">
        <f t="shared" si="86"/>
        <v>Deutschland</v>
      </c>
      <c r="BW132" s="80">
        <f t="shared" ref="BW132:BW195" si="118">IF(OR(BV132="Niederlande",BV132="Kroatien",BV132="Marokko"),7,0)</f>
        <v>0</v>
      </c>
      <c r="BX132" s="14" t="str">
        <f t="shared" si="87"/>
        <v>Schweiz</v>
      </c>
      <c r="BY132" s="80">
        <f t="shared" si="88"/>
        <v>0</v>
      </c>
      <c r="BZ132" s="14" t="str">
        <f t="shared" si="89"/>
        <v>Niederlande</v>
      </c>
      <c r="CA132" s="80">
        <f t="shared" si="90"/>
        <v>7</v>
      </c>
      <c r="CB132" s="14" t="str">
        <f t="shared" si="91"/>
        <v>Argentinien</v>
      </c>
      <c r="CC132" s="80">
        <f t="shared" si="92"/>
        <v>7</v>
      </c>
      <c r="CD132" s="14" t="str">
        <f t="shared" si="93"/>
        <v>Spanien</v>
      </c>
      <c r="CE132" s="80">
        <f t="shared" si="94"/>
        <v>0</v>
      </c>
      <c r="CF132" s="14" t="str">
        <f t="shared" si="95"/>
        <v>Portugal</v>
      </c>
      <c r="CG132" s="80">
        <f t="shared" si="96"/>
        <v>7</v>
      </c>
      <c r="CH132" s="14" t="str">
        <f t="shared" si="97"/>
        <v>England</v>
      </c>
      <c r="CI132" s="80">
        <f t="shared" si="98"/>
        <v>7</v>
      </c>
      <c r="CJ132" s="14" t="str">
        <f t="shared" si="99"/>
        <v>Frankreich</v>
      </c>
      <c r="CK132" s="80">
        <f t="shared" si="100"/>
        <v>7</v>
      </c>
      <c r="CL132" s="27">
        <f t="shared" si="110"/>
        <v>35</v>
      </c>
      <c r="CM132" t="s">
        <v>88</v>
      </c>
      <c r="CN132" t="s">
        <v>73</v>
      </c>
      <c r="CO132" t="s">
        <v>134</v>
      </c>
      <c r="CP132">
        <v>2</v>
      </c>
      <c r="CQ132" t="s">
        <v>83</v>
      </c>
      <c r="CR132">
        <v>1</v>
      </c>
      <c r="CS132" s="71">
        <f t="shared" ref="CS132:CS195" si="119">IF(AND(CM132="Kroatien",CO132="Brasilien"),3,IF(CM132="kroatien",1,IF(CO132="Brasilien",2,0)))</f>
        <v>0</v>
      </c>
      <c r="CT132" s="80">
        <f t="shared" si="101"/>
        <v>0</v>
      </c>
      <c r="CU132" t="s">
        <v>84</v>
      </c>
      <c r="CV132" t="s">
        <v>73</v>
      </c>
      <c r="CW132" t="s">
        <v>93</v>
      </c>
      <c r="CX132">
        <v>2</v>
      </c>
      <c r="CY132" t="s">
        <v>83</v>
      </c>
      <c r="CZ132">
        <v>1</v>
      </c>
      <c r="DA132" s="71">
        <f t="shared" si="102"/>
        <v>3</v>
      </c>
      <c r="DB132" s="80">
        <f t="shared" si="103"/>
        <v>0</v>
      </c>
      <c r="DC132" t="s">
        <v>130</v>
      </c>
      <c r="DD132" t="s">
        <v>73</v>
      </c>
      <c r="DE132" t="s">
        <v>96</v>
      </c>
      <c r="DF132">
        <v>1</v>
      </c>
      <c r="DG132" t="s">
        <v>83</v>
      </c>
      <c r="DH132">
        <v>3</v>
      </c>
      <c r="DI132" s="71">
        <f t="shared" si="111"/>
        <v>0</v>
      </c>
      <c r="DJ132" s="80">
        <f t="shared" si="104"/>
        <v>0</v>
      </c>
      <c r="DK132" t="s">
        <v>85</v>
      </c>
      <c r="DL132" t="s">
        <v>73</v>
      </c>
      <c r="DM132" t="s">
        <v>94</v>
      </c>
      <c r="DN132">
        <v>1</v>
      </c>
      <c r="DO132" t="s">
        <v>83</v>
      </c>
      <c r="DP132">
        <v>3</v>
      </c>
      <c r="DQ132" s="71">
        <f t="shared" si="105"/>
        <v>3</v>
      </c>
      <c r="DR132" s="80">
        <f t="shared" si="106"/>
        <v>4</v>
      </c>
      <c r="DS132" s="27">
        <f t="shared" ref="DS132:DS195" si="120">CT132+DB132+DJ132+DR132</f>
        <v>4</v>
      </c>
      <c r="DT132" t="str">
        <f t="shared" ref="DT132:DT195" si="121">EC132</f>
        <v>Niederlande</v>
      </c>
      <c r="DU132">
        <f t="shared" si="107"/>
        <v>0</v>
      </c>
      <c r="DV132" t="str">
        <f t="shared" ref="DV132:DV195" si="122">EE132</f>
        <v>Deutschland</v>
      </c>
      <c r="DW132">
        <f t="shared" si="108"/>
        <v>0</v>
      </c>
      <c r="DX132" t="str">
        <f t="shared" ref="DX132:DX195" si="123">EK132</f>
        <v>Frankreich</v>
      </c>
      <c r="DY132">
        <f t="shared" si="109"/>
        <v>8</v>
      </c>
      <c r="DZ132" t="str">
        <f t="shared" ref="DZ132:DZ195" si="124">EM132</f>
        <v>Portugal</v>
      </c>
      <c r="EA132">
        <f t="shared" ref="EA132:EA195" si="125">IF(OR(DZ132="Kroatien",DZ132="Marokko"),8,0)</f>
        <v>0</v>
      </c>
      <c r="EB132" s="27">
        <f t="shared" ref="EB132:EB195" si="126">EA132+DY132+DW132+DU132</f>
        <v>8</v>
      </c>
      <c r="EC132" t="s">
        <v>84</v>
      </c>
      <c r="ED132" t="s">
        <v>73</v>
      </c>
      <c r="EE132" t="s">
        <v>88</v>
      </c>
      <c r="EF132">
        <v>1</v>
      </c>
      <c r="EG132" t="s">
        <v>83</v>
      </c>
      <c r="EH132">
        <v>2</v>
      </c>
      <c r="EK132" t="s">
        <v>94</v>
      </c>
      <c r="EL132" t="s">
        <v>73</v>
      </c>
      <c r="EM132" t="s">
        <v>96</v>
      </c>
      <c r="EN132">
        <v>3</v>
      </c>
      <c r="EO132" t="s">
        <v>83</v>
      </c>
      <c r="EP132">
        <v>2</v>
      </c>
      <c r="EU132" t="s">
        <v>84</v>
      </c>
      <c r="EV132" t="s">
        <v>73</v>
      </c>
      <c r="EW132" t="s">
        <v>96</v>
      </c>
      <c r="EX132">
        <v>1</v>
      </c>
      <c r="EY132" t="s">
        <v>83</v>
      </c>
      <c r="EZ132">
        <v>2</v>
      </c>
      <c r="FC132" t="s">
        <v>88</v>
      </c>
      <c r="FD132" t="s">
        <v>73</v>
      </c>
      <c r="FE132" t="s">
        <v>94</v>
      </c>
      <c r="FF132">
        <v>2</v>
      </c>
      <c r="FG132" t="s">
        <v>83</v>
      </c>
      <c r="FH132">
        <v>3</v>
      </c>
      <c r="FL132" t="s">
        <v>84</v>
      </c>
      <c r="FN132" t="s">
        <v>96</v>
      </c>
      <c r="FP132" t="s">
        <v>88</v>
      </c>
      <c r="FR132" t="s">
        <v>94</v>
      </c>
      <c r="FU132">
        <v>0</v>
      </c>
      <c r="FX132">
        <v>0</v>
      </c>
    </row>
    <row r="133" spans="1:180" x14ac:dyDescent="0.45">
      <c r="A133" s="1">
        <v>130</v>
      </c>
      <c r="B133" s="45">
        <f t="shared" si="112"/>
        <v>364</v>
      </c>
      <c r="C133" s="14" t="s">
        <v>419</v>
      </c>
      <c r="D133" t="s">
        <v>420</v>
      </c>
      <c r="E133" s="15" t="s">
        <v>413</v>
      </c>
      <c r="F133" s="28">
        <f>VOR!IH133</f>
        <v>159</v>
      </c>
      <c r="G133" s="27">
        <f t="shared" ref="G133:G196" si="127">BU133+CL133+DS133+EB133</f>
        <v>53</v>
      </c>
      <c r="H133" s="49">
        <f t="shared" ref="H133:H196" si="128">F133+G133</f>
        <v>212</v>
      </c>
      <c r="I133" s="14" t="s">
        <v>84</v>
      </c>
      <c r="J133" t="s">
        <v>73</v>
      </c>
      <c r="K133" t="s">
        <v>85</v>
      </c>
      <c r="L133">
        <v>2</v>
      </c>
      <c r="M133" t="s">
        <v>83</v>
      </c>
      <c r="N133">
        <v>3</v>
      </c>
      <c r="O133" s="77">
        <f t="shared" ref="O133:O196" si="129">IF(AND(I133="Niederlande",K133="USA"),3,IF(I133="Niederlande",1,IF(K133="""USA",2,0)))</f>
        <v>1</v>
      </c>
      <c r="P133" s="80">
        <f t="shared" ref="P133:P196" si="130">IF(AND(O133=3,L133=3,N133=1),8,IF(AND(O133=3,L133-N133=2),6,IF(AND(O133=3,L133&gt;N133),4,IF(AND(O133=1,L133=3,N133=1),4,IF(AND(O133=1,L133-N133=2),3,IF(AND(O133=1,L133&gt;N133),2,0))))))</f>
        <v>0</v>
      </c>
      <c r="Q133" t="s">
        <v>93</v>
      </c>
      <c r="R133" t="s">
        <v>73</v>
      </c>
      <c r="S133" t="s">
        <v>94</v>
      </c>
      <c r="T133">
        <v>2</v>
      </c>
      <c r="U133" t="s">
        <v>83</v>
      </c>
      <c r="V133">
        <v>1</v>
      </c>
      <c r="W133" s="71">
        <f t="shared" ref="W133:W196" si="131">IF(AND(Q133="Argentinien",S133="Australien"),3,IF(Q133="Argentinien",1,IF(S133="Australien",2,0)))</f>
        <v>1</v>
      </c>
      <c r="X133" s="80">
        <f t="shared" ref="X133:X196" si="132">IF(AND(W133=3,T133=2,V133=1),8,IF(AND(W133=3,T133-V133=1),6,IF(AND(W133=3,T133&gt;V133),4,IF(AND(W133=1,T133=2,V133=1),4,IF(AND(W133=1,T133-V133=1),3,IF(AND(W133=1,T133&gt;V133),2,0))))))</f>
        <v>4</v>
      </c>
      <c r="Y133" s="14" t="s">
        <v>87</v>
      </c>
      <c r="Z133" t="s">
        <v>73</v>
      </c>
      <c r="AA133" t="s">
        <v>133</v>
      </c>
      <c r="AB133">
        <v>0</v>
      </c>
      <c r="AC133" t="s">
        <v>83</v>
      </c>
      <c r="AD133">
        <v>1</v>
      </c>
      <c r="AE133" s="71">
        <f t="shared" ref="AE133:AE196" si="133">IF(AND(Y133="Frankreich",AA133="Polen"),3,IF(Y133="Frankreich",1,IF(AA133="Polen",2,0)))</f>
        <v>0</v>
      </c>
      <c r="AF133" s="80">
        <f t="shared" si="113"/>
        <v>0</v>
      </c>
      <c r="AG133" s="14" t="s">
        <v>137</v>
      </c>
      <c r="AH133" t="s">
        <v>73</v>
      </c>
      <c r="AI133" t="s">
        <v>140</v>
      </c>
      <c r="AJ133">
        <v>2</v>
      </c>
      <c r="AK133" t="s">
        <v>83</v>
      </c>
      <c r="AL133">
        <v>0</v>
      </c>
      <c r="AM133" s="71">
        <f t="shared" ref="AM133:AM196" si="134">(IF(AND(AG133="England",AI133="Senegal"),3,IF(AG133="England",1,IF(AI133="Senegal",2,0))))</f>
        <v>0</v>
      </c>
      <c r="AN133" s="80">
        <f t="shared" ref="AN133:AN196" si="135">IF(AND(AM133=3,AJ133=3,AL133=0),8,IF(AND(AM133=3,AJ133-AL133=3),6,IF(AND(AM133=3,AJ133&gt;AL133),4,IF(AND(AM133=1,AJ133=3,AL133=0),4,IF(AND(AM133=1,AJ133-AL133=3),3,IF(AND(AM133=1,AJ133&gt;AL133),2,0))))))</f>
        <v>0</v>
      </c>
      <c r="AO133" s="14" t="s">
        <v>165</v>
      </c>
      <c r="AP133" t="s">
        <v>73</v>
      </c>
      <c r="AQ133" t="s">
        <v>142</v>
      </c>
      <c r="AR133">
        <v>3</v>
      </c>
      <c r="AS133" t="s">
        <v>83</v>
      </c>
      <c r="AT133">
        <v>2</v>
      </c>
      <c r="AU133" s="71">
        <f t="shared" si="114"/>
        <v>1</v>
      </c>
      <c r="AV133" s="80">
        <f t="shared" ref="AV133:AV196" si="136">IF(AND(AU133=3,AR133=1,AT133=2),8,IF(AND(AU133=3,AR133-AT133=-1),6,IF(AND(AU133=3,AR133&lt;AT133),4,IF(AND(AU133=2,AR133=1,AT133=2),4,IF(AND(AU133=2,AR133-AT133=-1),3,IF(AND(AU133=2,AR133&lt;AT133),2,0))))))</f>
        <v>0</v>
      </c>
      <c r="AW133" s="14" t="s">
        <v>90</v>
      </c>
      <c r="AX133" t="s">
        <v>73</v>
      </c>
      <c r="AY133" t="s">
        <v>91</v>
      </c>
      <c r="AZ133">
        <v>2</v>
      </c>
      <c r="BA133" t="s">
        <v>83</v>
      </c>
      <c r="BB133">
        <v>1</v>
      </c>
      <c r="BC133" s="71">
        <f t="shared" ref="BC133:BC196" si="137">IF(AND(AW133="Brasilien",AY133="Südkorea"),3,IF(AW133="Brasilien",1,IF(AY133="Südkorea",2,0)))</f>
        <v>3</v>
      </c>
      <c r="BD133" s="80">
        <f t="shared" si="115"/>
        <v>4</v>
      </c>
      <c r="BE133" s="14" t="s">
        <v>89</v>
      </c>
      <c r="BF133" t="s">
        <v>73</v>
      </c>
      <c r="BG133" t="s">
        <v>130</v>
      </c>
      <c r="BH133">
        <v>2</v>
      </c>
      <c r="BI133" t="s">
        <v>83</v>
      </c>
      <c r="BJ133">
        <v>1</v>
      </c>
      <c r="BK133" s="71">
        <f t="shared" si="116"/>
        <v>3</v>
      </c>
      <c r="BL133" s="80">
        <f t="shared" ref="BL133:BL196" si="138">IF(AND(BK133=3,BH133=1,BJ133=0),8,IF(AND(BK133=3,BH133-BJ133=1),6,IF(AND(BK133=3,BH133&gt;BJ133),4,IF(AND(BK133=1,BH133=1,BJ133=0),4,IF(AND(BK133=1,BH133-BJ133=1),3,IF(AND(BK133=1,BH133&gt;BJ133),2,0))))))</f>
        <v>6</v>
      </c>
      <c r="BM133" s="14" t="s">
        <v>96</v>
      </c>
      <c r="BN133" t="s">
        <v>73</v>
      </c>
      <c r="BO133" t="s">
        <v>166</v>
      </c>
      <c r="BP133">
        <v>2</v>
      </c>
      <c r="BQ133" t="s">
        <v>83</v>
      </c>
      <c r="BR133">
        <v>2</v>
      </c>
      <c r="BS133" s="71">
        <f t="shared" ref="BS133:BS196" si="139">IF(AND(BM133="Portugal",BO133="Schweiz"),3,IF(BM133="Portugal",1,IF(BO133="Schweiz",2,0)))</f>
        <v>1</v>
      </c>
      <c r="BT133" s="80">
        <f t="shared" si="117"/>
        <v>0</v>
      </c>
      <c r="BU133" s="28">
        <f t="shared" ref="BU133:BU196" si="140">BT133+BL133+BD133+AV133+AN133+AF133+X133+P133</f>
        <v>14</v>
      </c>
      <c r="BV133" s="14" t="str">
        <f t="shared" ref="BV133:BV196" si="141">CM133</f>
        <v>Japan</v>
      </c>
      <c r="BW133" s="80">
        <f t="shared" si="118"/>
        <v>0</v>
      </c>
      <c r="BX133" s="14" t="str">
        <f t="shared" ref="BX133:BX196" si="142">CO133</f>
        <v>Brasilien</v>
      </c>
      <c r="BY133" s="80">
        <f t="shared" ref="BY133:BY196" si="143">IF(OR(BX133="Niederlande",BX133="Brasilien",BX133="Portugal"),7,0)</f>
        <v>7</v>
      </c>
      <c r="BZ133" s="14" t="str">
        <f t="shared" ref="BZ133:BZ196" si="144">CU133</f>
        <v>England</v>
      </c>
      <c r="CA133" s="80">
        <f t="shared" ref="CA133:CA196" si="145">IF(OR(BZ133="Niederlande",BZ133="England"),7,0)</f>
        <v>7</v>
      </c>
      <c r="CB133" s="14" t="str">
        <f t="shared" ref="CB133:CB196" si="146">CW133</f>
        <v>Argentinien</v>
      </c>
      <c r="CC133" s="80">
        <f t="shared" ref="CC133:CC196" si="147">IF(OR(CB133="Argentinien",CB133="Frankreich"),7,0)</f>
        <v>7</v>
      </c>
      <c r="CD133" s="14" t="str">
        <f t="shared" ref="CD133:CD196" si="148">DC133</f>
        <v>Marokko</v>
      </c>
      <c r="CE133" s="80">
        <f t="shared" ref="CE133:CE196" si="149">IF(OR(CD133="Kroatien",CD133="Marokko"),7,0)</f>
        <v>7</v>
      </c>
      <c r="CF133" s="14" t="str">
        <f t="shared" ref="CF133:CF196" si="150">DE133</f>
        <v>Kamerun</v>
      </c>
      <c r="CG133" s="80">
        <f t="shared" ref="CG133:CG196" si="151">IF(OR(CF133="Niederlande",CF133="Brasilien",CF133="Portugal"),7,0)</f>
        <v>0</v>
      </c>
      <c r="CH133" s="14" t="str">
        <f t="shared" ref="CH133:CH196" si="152">DK133</f>
        <v>USA</v>
      </c>
      <c r="CI133" s="80">
        <f t="shared" ref="CI133:CI196" si="153">IF(OR(CH133="Niederlande",CH133="England"),7,0)</f>
        <v>0</v>
      </c>
      <c r="CJ133" s="14" t="str">
        <f t="shared" ref="CJ133:CJ196" si="154">DM133</f>
        <v>Mexiko</v>
      </c>
      <c r="CK133" s="80">
        <f t="shared" ref="CK133:CK196" si="155">IF(OR(CJ133="Niederlande",CJ133="Argentinien",CJ133="Frankreich"),7,0)</f>
        <v>0</v>
      </c>
      <c r="CL133" s="27">
        <f t="shared" si="110"/>
        <v>28</v>
      </c>
      <c r="CM133" t="s">
        <v>165</v>
      </c>
      <c r="CN133" t="s">
        <v>73</v>
      </c>
      <c r="CO133" t="s">
        <v>90</v>
      </c>
      <c r="CP133">
        <v>0</v>
      </c>
      <c r="CQ133" t="s">
        <v>83</v>
      </c>
      <c r="CR133">
        <v>1</v>
      </c>
      <c r="CS133" s="71">
        <f t="shared" si="119"/>
        <v>2</v>
      </c>
      <c r="CT133" s="80">
        <f t="shared" ref="CT133:CT196" si="156">IF(AND(CS133=3,CP133=2,CR133=1),8,IF(AND(CS133=3,CP133-CR133=1),6,IF(AND(CS133=3,CP133&gt;CR133),4,IF(AND(CS133=1,CP133=2,CR133=1),4,IF(AND(CS133=1,CP133-CR133=1),3,IF(AND(CS133=1,CP133&gt;CR133),2,0))))))</f>
        <v>0</v>
      </c>
      <c r="CU133" t="s">
        <v>85</v>
      </c>
      <c r="CV133" t="s">
        <v>73</v>
      </c>
      <c r="CW133" t="s">
        <v>93</v>
      </c>
      <c r="CX133">
        <v>1</v>
      </c>
      <c r="CY133" t="s">
        <v>83</v>
      </c>
      <c r="CZ133">
        <v>2</v>
      </c>
      <c r="DA133" s="71">
        <f t="shared" ref="DA133:DA196" si="157">IF(AND(CU133="Niederlande",CW133="Argentinien"),3,IF(CU133="Niederlande",1,IF(CW133="Argentinien",2,0)))</f>
        <v>2</v>
      </c>
      <c r="DB133" s="80">
        <f t="shared" ref="DB133:DB196" si="158">IF(AND(DA133=3,CX133=2,CZ133=3),8,IF(AND(DA133=3,CX133-CZ133=-1),6,IF(AND(DA133=3,CX133&lt;CZ133),4,IF(AND(DA133=2,CX133=2,CZ133=3),4,IF(AND(DA133=2,CX133-CZ133=-1),3,IF(AND(DA133=2,CX133&lt;CZ133),2,0))))))</f>
        <v>3</v>
      </c>
      <c r="DC133" t="s">
        <v>89</v>
      </c>
      <c r="DD133" t="s">
        <v>73</v>
      </c>
      <c r="DE133" t="s">
        <v>166</v>
      </c>
      <c r="DF133">
        <v>1</v>
      </c>
      <c r="DG133" t="s">
        <v>83</v>
      </c>
      <c r="DH133">
        <v>2</v>
      </c>
      <c r="DI133" s="71">
        <f t="shared" si="111"/>
        <v>1</v>
      </c>
      <c r="DJ133" s="80">
        <f t="shared" ref="DJ133:DJ196" si="159">IF(AND(DI133=3,DF133=1,DH133=0),8,IF(AND(DI133=3,DF133-DH133=1),6,IF(AND(DI133=3,DF133&gt;DH133),4,IF(AND(DI133=1,DF133=1,DH133=0),4,IF(AND(DI133=1,DF133-DH133=1),3,IF(AND(DI133=1,DF133&gt;DH133),2,0))))))</f>
        <v>0</v>
      </c>
      <c r="DK133" t="s">
        <v>137</v>
      </c>
      <c r="DL133" t="s">
        <v>73</v>
      </c>
      <c r="DM133" t="s">
        <v>133</v>
      </c>
      <c r="DN133">
        <v>2</v>
      </c>
      <c r="DO133" t="s">
        <v>83</v>
      </c>
      <c r="DP133">
        <v>1</v>
      </c>
      <c r="DQ133" s="71">
        <f t="shared" ref="DQ133:DQ196" si="160">IF(AND(DK133="England",DM133="Frankreich"),3,IF(DK133="England",1,IF(DM133="Frankreich",2,0)))</f>
        <v>0</v>
      </c>
      <c r="DR133" s="80">
        <f t="shared" ref="DR133:DR196" si="161">IF(AND(DQ133=3,DN133=1,DP133=2),8,IF(AND(DQ133=3,DN133-DP133=-1),6,IF(AND(DQ133=3,DN133&lt;DP133),4,IF(AND(DQ133=2,DN133=1,DP133=2),4,IF(AND(DQ133=2,DN133-DP133=-1),3,IF(AND(DQ133=2,DN133&lt;DP133),2,0))))))</f>
        <v>0</v>
      </c>
      <c r="DS133" s="27">
        <f t="shared" si="120"/>
        <v>3</v>
      </c>
      <c r="DT133" t="str">
        <f t="shared" si="121"/>
        <v>Argentinien</v>
      </c>
      <c r="DU133">
        <f t="shared" ref="DU133:DU196" si="162">IF(OR(DT133="Argentinien",DT133="Frankreich"),8,0)</f>
        <v>8</v>
      </c>
      <c r="DV133" t="str">
        <f t="shared" si="122"/>
        <v>Brasilien</v>
      </c>
      <c r="DW133">
        <f t="shared" ref="DW133:DW196" si="163">IF(OR(DV133="Kroatien",DV133="Marokko"),8,0)</f>
        <v>0</v>
      </c>
      <c r="DX133" t="str">
        <f t="shared" si="123"/>
        <v>USA</v>
      </c>
      <c r="DY133">
        <f t="shared" ref="DY133:DY196" si="164">IF(OR(DX133="Argentinien",DX133="Frankreich"),8,0)</f>
        <v>0</v>
      </c>
      <c r="DZ133" t="str">
        <f t="shared" si="124"/>
        <v>Kamerun</v>
      </c>
      <c r="EA133">
        <f t="shared" si="125"/>
        <v>0</v>
      </c>
      <c r="EB133" s="27">
        <f t="shared" si="126"/>
        <v>8</v>
      </c>
      <c r="EC133" t="s">
        <v>93</v>
      </c>
      <c r="ED133" t="s">
        <v>73</v>
      </c>
      <c r="EE133" t="s">
        <v>90</v>
      </c>
      <c r="EF133">
        <v>2</v>
      </c>
      <c r="EG133" t="s">
        <v>83</v>
      </c>
      <c r="EH133">
        <v>3</v>
      </c>
      <c r="EK133" t="s">
        <v>137</v>
      </c>
      <c r="EL133" t="s">
        <v>73</v>
      </c>
      <c r="EM133" t="s">
        <v>166</v>
      </c>
      <c r="EN133">
        <v>3</v>
      </c>
      <c r="EO133" t="s">
        <v>83</v>
      </c>
      <c r="EP133">
        <v>4</v>
      </c>
      <c r="EU133" t="s">
        <v>93</v>
      </c>
      <c r="EV133" t="s">
        <v>73</v>
      </c>
      <c r="EW133" t="s">
        <v>137</v>
      </c>
      <c r="EX133">
        <v>1</v>
      </c>
      <c r="EY133" t="s">
        <v>83</v>
      </c>
      <c r="EZ133">
        <v>2</v>
      </c>
      <c r="FC133" t="s">
        <v>90</v>
      </c>
      <c r="FD133" t="s">
        <v>73</v>
      </c>
      <c r="FE133" t="s">
        <v>166</v>
      </c>
      <c r="FF133">
        <v>2</v>
      </c>
      <c r="FG133" t="s">
        <v>83</v>
      </c>
      <c r="FH133">
        <v>1</v>
      </c>
      <c r="FL133" t="s">
        <v>93</v>
      </c>
      <c r="FN133" t="s">
        <v>137</v>
      </c>
      <c r="FP133" t="s">
        <v>166</v>
      </c>
      <c r="FR133" t="s">
        <v>90</v>
      </c>
      <c r="FU133">
        <v>80</v>
      </c>
      <c r="FX133" t="s">
        <v>216</v>
      </c>
    </row>
    <row r="134" spans="1:180" x14ac:dyDescent="0.45">
      <c r="A134" s="1">
        <v>131</v>
      </c>
      <c r="B134" s="45">
        <f t="shared" si="112"/>
        <v>740</v>
      </c>
      <c r="C134" s="14" t="s">
        <v>421</v>
      </c>
      <c r="D134" t="s">
        <v>422</v>
      </c>
      <c r="E134" s="15" t="s">
        <v>413</v>
      </c>
      <c r="F134" s="28">
        <f>VOR!IH134</f>
        <v>121</v>
      </c>
      <c r="G134" s="27">
        <f t="shared" si="127"/>
        <v>0</v>
      </c>
      <c r="H134" s="49">
        <f t="shared" si="128"/>
        <v>121</v>
      </c>
      <c r="I134" s="14" t="s">
        <v>136</v>
      </c>
      <c r="J134" t="s">
        <v>73</v>
      </c>
      <c r="K134" t="s">
        <v>137</v>
      </c>
      <c r="L134">
        <v>4</v>
      </c>
      <c r="M134" t="s">
        <v>83</v>
      </c>
      <c r="N134">
        <v>1</v>
      </c>
      <c r="O134" s="77">
        <f t="shared" si="129"/>
        <v>0</v>
      </c>
      <c r="P134" s="80">
        <f t="shared" si="130"/>
        <v>0</v>
      </c>
      <c r="Q134" t="s">
        <v>86</v>
      </c>
      <c r="R134" t="s">
        <v>73</v>
      </c>
      <c r="S134" t="s">
        <v>164</v>
      </c>
      <c r="T134">
        <v>2</v>
      </c>
      <c r="U134" t="s">
        <v>83</v>
      </c>
      <c r="V134">
        <v>4</v>
      </c>
      <c r="W134" s="71">
        <f t="shared" si="131"/>
        <v>0</v>
      </c>
      <c r="X134" s="80">
        <f t="shared" si="132"/>
        <v>0</v>
      </c>
      <c r="Y134" s="14" t="s">
        <v>129</v>
      </c>
      <c r="Z134" t="s">
        <v>73</v>
      </c>
      <c r="AA134" t="s">
        <v>133</v>
      </c>
      <c r="AB134">
        <v>4</v>
      </c>
      <c r="AC134" t="s">
        <v>83</v>
      </c>
      <c r="AD134">
        <v>1</v>
      </c>
      <c r="AE134" s="71">
        <f t="shared" si="133"/>
        <v>0</v>
      </c>
      <c r="AF134" s="80">
        <f t="shared" si="113"/>
        <v>0</v>
      </c>
      <c r="AG134" s="14" t="s">
        <v>92</v>
      </c>
      <c r="AH134" t="s">
        <v>73</v>
      </c>
      <c r="AI134" t="s">
        <v>132</v>
      </c>
      <c r="AJ134">
        <v>1</v>
      </c>
      <c r="AK134" t="s">
        <v>83</v>
      </c>
      <c r="AL134">
        <v>2</v>
      </c>
      <c r="AM134" s="71">
        <f t="shared" si="134"/>
        <v>2</v>
      </c>
      <c r="AN134" s="80">
        <f t="shared" si="135"/>
        <v>0</v>
      </c>
      <c r="AO134" s="14" t="s">
        <v>88</v>
      </c>
      <c r="AP134" t="s">
        <v>73</v>
      </c>
      <c r="AQ134" t="s">
        <v>95</v>
      </c>
      <c r="AR134">
        <v>5</v>
      </c>
      <c r="AS134" t="s">
        <v>83</v>
      </c>
      <c r="AT134">
        <v>3</v>
      </c>
      <c r="AU134" s="71">
        <f t="shared" si="114"/>
        <v>2</v>
      </c>
      <c r="AV134" s="80">
        <f t="shared" si="136"/>
        <v>0</v>
      </c>
      <c r="AW134" s="14" t="s">
        <v>166</v>
      </c>
      <c r="AX134" t="s">
        <v>73</v>
      </c>
      <c r="AY134" t="s">
        <v>96</v>
      </c>
      <c r="AZ134">
        <v>5</v>
      </c>
      <c r="BA134" t="s">
        <v>83</v>
      </c>
      <c r="BB134">
        <v>0</v>
      </c>
      <c r="BC134" s="71">
        <f t="shared" si="137"/>
        <v>0</v>
      </c>
      <c r="BD134" s="80">
        <f t="shared" si="115"/>
        <v>0</v>
      </c>
      <c r="BE134" s="14" t="s">
        <v>142</v>
      </c>
      <c r="BF134" t="s">
        <v>73</v>
      </c>
      <c r="BG134" t="s">
        <v>165</v>
      </c>
      <c r="BH134">
        <v>0</v>
      </c>
      <c r="BI134" t="s">
        <v>83</v>
      </c>
      <c r="BJ134">
        <v>1</v>
      </c>
      <c r="BK134" s="71">
        <f t="shared" si="116"/>
        <v>0</v>
      </c>
      <c r="BL134" s="80">
        <f t="shared" si="138"/>
        <v>0</v>
      </c>
      <c r="BM134" s="14" t="s">
        <v>135</v>
      </c>
      <c r="BN134" t="s">
        <v>73</v>
      </c>
      <c r="BO134" t="s">
        <v>134</v>
      </c>
      <c r="BP134">
        <v>4</v>
      </c>
      <c r="BQ134" t="s">
        <v>83</v>
      </c>
      <c r="BR134">
        <v>3</v>
      </c>
      <c r="BS134" s="71">
        <f t="shared" si="139"/>
        <v>2</v>
      </c>
      <c r="BT134" s="80">
        <f t="shared" si="117"/>
        <v>0</v>
      </c>
      <c r="BU134" s="28">
        <f t="shared" si="140"/>
        <v>0</v>
      </c>
      <c r="BV134" s="14" t="str">
        <f t="shared" si="141"/>
        <v>Deutschland</v>
      </c>
      <c r="BW134" s="80">
        <f t="shared" si="118"/>
        <v>0</v>
      </c>
      <c r="BX134" s="14" t="str">
        <f t="shared" si="142"/>
        <v>Kamerun</v>
      </c>
      <c r="BY134" s="80">
        <f t="shared" si="143"/>
        <v>0</v>
      </c>
      <c r="BZ134" s="14" t="str">
        <f t="shared" si="144"/>
        <v>Ecuador</v>
      </c>
      <c r="CA134" s="80">
        <f t="shared" si="145"/>
        <v>0</v>
      </c>
      <c r="CB134" s="14" t="str">
        <f t="shared" si="146"/>
        <v>Tunesien</v>
      </c>
      <c r="CC134" s="80">
        <f t="shared" si="147"/>
        <v>0</v>
      </c>
      <c r="CD134" s="14" t="str">
        <f t="shared" si="148"/>
        <v>Japan</v>
      </c>
      <c r="CE134" s="80">
        <f t="shared" si="149"/>
        <v>0</v>
      </c>
      <c r="CF134" s="14" t="str">
        <f t="shared" si="150"/>
        <v>Uruguay</v>
      </c>
      <c r="CG134" s="80">
        <f t="shared" si="151"/>
        <v>0</v>
      </c>
      <c r="CH134" s="14" t="str">
        <f t="shared" si="152"/>
        <v>Senegal</v>
      </c>
      <c r="CI134" s="80">
        <f t="shared" si="153"/>
        <v>0</v>
      </c>
      <c r="CJ134" s="14" t="str">
        <f t="shared" si="154"/>
        <v>Dänemark</v>
      </c>
      <c r="CK134" s="80">
        <f t="shared" si="155"/>
        <v>0</v>
      </c>
      <c r="CL134" s="27">
        <f t="shared" si="110"/>
        <v>0</v>
      </c>
      <c r="CM134" t="s">
        <v>88</v>
      </c>
      <c r="CN134" t="s">
        <v>73</v>
      </c>
      <c r="CO134" t="s">
        <v>166</v>
      </c>
      <c r="CP134">
        <v>2</v>
      </c>
      <c r="CQ134" t="s">
        <v>83</v>
      </c>
      <c r="CR134">
        <v>6</v>
      </c>
      <c r="CS134" s="71">
        <f t="shared" si="119"/>
        <v>0</v>
      </c>
      <c r="CT134" s="80">
        <f t="shared" si="156"/>
        <v>0</v>
      </c>
      <c r="CU134" t="s">
        <v>136</v>
      </c>
      <c r="CV134" t="s">
        <v>73</v>
      </c>
      <c r="CW134" t="s">
        <v>164</v>
      </c>
      <c r="CX134">
        <v>7</v>
      </c>
      <c r="CY134" t="s">
        <v>83</v>
      </c>
      <c r="CZ134">
        <v>3</v>
      </c>
      <c r="DA134" s="71">
        <f t="shared" si="157"/>
        <v>0</v>
      </c>
      <c r="DB134" s="80">
        <f t="shared" si="158"/>
        <v>0</v>
      </c>
      <c r="DC134" t="s">
        <v>165</v>
      </c>
      <c r="DD134" t="s">
        <v>73</v>
      </c>
      <c r="DE134" t="s">
        <v>135</v>
      </c>
      <c r="DF134">
        <v>0</v>
      </c>
      <c r="DG134" t="s">
        <v>83</v>
      </c>
      <c r="DH134">
        <v>1</v>
      </c>
      <c r="DI134" s="71">
        <f t="shared" si="111"/>
        <v>0</v>
      </c>
      <c r="DJ134" s="80">
        <f t="shared" si="159"/>
        <v>0</v>
      </c>
      <c r="DK134" t="s">
        <v>132</v>
      </c>
      <c r="DL134" t="s">
        <v>73</v>
      </c>
      <c r="DM134" t="s">
        <v>129</v>
      </c>
      <c r="DN134">
        <v>5</v>
      </c>
      <c r="DO134" t="s">
        <v>83</v>
      </c>
      <c r="DP134">
        <v>6</v>
      </c>
      <c r="DQ134" s="71">
        <f t="shared" si="160"/>
        <v>0</v>
      </c>
      <c r="DR134" s="80">
        <f t="shared" si="161"/>
        <v>0</v>
      </c>
      <c r="DS134" s="27">
        <f t="shared" si="120"/>
        <v>0</v>
      </c>
      <c r="DT134" t="str">
        <f t="shared" si="121"/>
        <v>Ecuador</v>
      </c>
      <c r="DU134">
        <f t="shared" si="162"/>
        <v>0</v>
      </c>
      <c r="DV134" t="str">
        <f t="shared" si="122"/>
        <v>Kamerun</v>
      </c>
      <c r="DW134">
        <f t="shared" si="163"/>
        <v>0</v>
      </c>
      <c r="DX134" t="str">
        <f t="shared" si="123"/>
        <v>Dänemark</v>
      </c>
      <c r="DY134">
        <f t="shared" si="164"/>
        <v>0</v>
      </c>
      <c r="DZ134" t="str">
        <f t="shared" si="124"/>
        <v>Uruguay</v>
      </c>
      <c r="EA134">
        <f t="shared" si="125"/>
        <v>0</v>
      </c>
      <c r="EB134" s="27">
        <f t="shared" si="126"/>
        <v>0</v>
      </c>
      <c r="EC134" t="s">
        <v>136</v>
      </c>
      <c r="ED134" t="s">
        <v>73</v>
      </c>
      <c r="EE134" t="s">
        <v>166</v>
      </c>
      <c r="EF134">
        <v>5</v>
      </c>
      <c r="EG134" t="s">
        <v>83</v>
      </c>
      <c r="EH134">
        <v>2</v>
      </c>
      <c r="EK134" t="s">
        <v>129</v>
      </c>
      <c r="EL134" t="s">
        <v>73</v>
      </c>
      <c r="EM134" t="s">
        <v>135</v>
      </c>
      <c r="EN134">
        <v>6</v>
      </c>
      <c r="EO134" t="s">
        <v>83</v>
      </c>
      <c r="EP134">
        <v>5</v>
      </c>
      <c r="EU134" t="s">
        <v>166</v>
      </c>
      <c r="EV134" t="s">
        <v>73</v>
      </c>
      <c r="EW134" t="s">
        <v>135</v>
      </c>
      <c r="EX134">
        <v>1</v>
      </c>
      <c r="EY134" t="s">
        <v>83</v>
      </c>
      <c r="EZ134">
        <v>3</v>
      </c>
      <c r="FC134" t="s">
        <v>136</v>
      </c>
      <c r="FD134" t="s">
        <v>73</v>
      </c>
      <c r="FE134" t="s">
        <v>129</v>
      </c>
      <c r="FF134">
        <v>7</v>
      </c>
      <c r="FG134" t="s">
        <v>83</v>
      </c>
      <c r="FH134">
        <v>5</v>
      </c>
      <c r="FL134" t="s">
        <v>166</v>
      </c>
      <c r="FN134" t="s">
        <v>135</v>
      </c>
      <c r="FP134" t="s">
        <v>129</v>
      </c>
      <c r="FR134" t="s">
        <v>136</v>
      </c>
      <c r="FU134">
        <v>34</v>
      </c>
      <c r="FX134">
        <v>0</v>
      </c>
    </row>
    <row r="135" spans="1:180" x14ac:dyDescent="0.45">
      <c r="A135" s="1">
        <v>132</v>
      </c>
      <c r="B135" s="45">
        <f t="shared" si="112"/>
        <v>694</v>
      </c>
      <c r="C135" s="14" t="s">
        <v>423</v>
      </c>
      <c r="D135" t="s">
        <v>424</v>
      </c>
      <c r="E135" s="15" t="s">
        <v>413</v>
      </c>
      <c r="F135" s="28">
        <f>VOR!IH135</f>
        <v>135</v>
      </c>
      <c r="G135" s="27">
        <f t="shared" si="127"/>
        <v>11</v>
      </c>
      <c r="H135" s="49">
        <f t="shared" si="128"/>
        <v>146</v>
      </c>
      <c r="I135" s="14" t="s">
        <v>140</v>
      </c>
      <c r="J135" t="s">
        <v>73</v>
      </c>
      <c r="K135" t="s">
        <v>85</v>
      </c>
      <c r="L135">
        <v>3</v>
      </c>
      <c r="M135" t="s">
        <v>83</v>
      </c>
      <c r="N135">
        <v>2</v>
      </c>
      <c r="O135" s="77">
        <f t="shared" si="129"/>
        <v>0</v>
      </c>
      <c r="P135" s="80">
        <f t="shared" si="130"/>
        <v>0</v>
      </c>
      <c r="Q135" t="s">
        <v>133</v>
      </c>
      <c r="R135" t="s">
        <v>73</v>
      </c>
      <c r="S135" t="s">
        <v>425</v>
      </c>
      <c r="T135">
        <v>4</v>
      </c>
      <c r="U135" t="s">
        <v>83</v>
      </c>
      <c r="V135">
        <v>1</v>
      </c>
      <c r="W135" s="71">
        <f t="shared" si="131"/>
        <v>0</v>
      </c>
      <c r="X135" s="80">
        <f t="shared" si="132"/>
        <v>0</v>
      </c>
      <c r="Y135" s="14" t="s">
        <v>94</v>
      </c>
      <c r="Z135" t="s">
        <v>73</v>
      </c>
      <c r="AA135" t="s">
        <v>86</v>
      </c>
      <c r="AB135">
        <v>5</v>
      </c>
      <c r="AC135" t="s">
        <v>83</v>
      </c>
      <c r="AD135">
        <v>4</v>
      </c>
      <c r="AE135" s="71">
        <f t="shared" si="133"/>
        <v>3</v>
      </c>
      <c r="AF135" s="80">
        <f t="shared" si="113"/>
        <v>4</v>
      </c>
      <c r="AG135" s="14" t="s">
        <v>137</v>
      </c>
      <c r="AH135" t="s">
        <v>73</v>
      </c>
      <c r="AI135" t="s">
        <v>84</v>
      </c>
      <c r="AJ135">
        <v>3</v>
      </c>
      <c r="AK135" t="s">
        <v>83</v>
      </c>
      <c r="AL135">
        <v>2</v>
      </c>
      <c r="AM135" s="71">
        <f t="shared" si="134"/>
        <v>0</v>
      </c>
      <c r="AN135" s="80">
        <f t="shared" si="135"/>
        <v>0</v>
      </c>
      <c r="AO135" s="14" t="s">
        <v>88</v>
      </c>
      <c r="AP135" t="s">
        <v>73</v>
      </c>
      <c r="AQ135" t="s">
        <v>95</v>
      </c>
      <c r="AR135">
        <v>4</v>
      </c>
      <c r="AS135" t="s">
        <v>83</v>
      </c>
      <c r="AT135">
        <v>3</v>
      </c>
      <c r="AU135" s="71">
        <f t="shared" si="114"/>
        <v>2</v>
      </c>
      <c r="AV135" s="80">
        <f t="shared" si="136"/>
        <v>0</v>
      </c>
      <c r="AW135" s="14" t="s">
        <v>150</v>
      </c>
      <c r="AX135" t="s">
        <v>73</v>
      </c>
      <c r="AY135" t="s">
        <v>138</v>
      </c>
      <c r="AZ135">
        <v>1</v>
      </c>
      <c r="BA135" t="s">
        <v>83</v>
      </c>
      <c r="BB135">
        <v>4</v>
      </c>
      <c r="BC135" s="71">
        <f t="shared" si="137"/>
        <v>0</v>
      </c>
      <c r="BD135" s="80">
        <f t="shared" si="115"/>
        <v>0</v>
      </c>
      <c r="BE135" s="14" t="s">
        <v>89</v>
      </c>
      <c r="BF135" t="s">
        <v>73</v>
      </c>
      <c r="BG135" t="s">
        <v>130</v>
      </c>
      <c r="BH135">
        <v>2</v>
      </c>
      <c r="BI135" t="s">
        <v>83</v>
      </c>
      <c r="BJ135">
        <v>4</v>
      </c>
      <c r="BK135" s="71">
        <f t="shared" si="116"/>
        <v>3</v>
      </c>
      <c r="BL135" s="80">
        <f t="shared" si="138"/>
        <v>0</v>
      </c>
      <c r="BM135" s="14" t="s">
        <v>96</v>
      </c>
      <c r="BN135" t="s">
        <v>73</v>
      </c>
      <c r="BO135" t="s">
        <v>134</v>
      </c>
      <c r="BP135">
        <v>2</v>
      </c>
      <c r="BQ135" t="s">
        <v>83</v>
      </c>
      <c r="BR135">
        <v>3</v>
      </c>
      <c r="BS135" s="71">
        <f t="shared" si="139"/>
        <v>3</v>
      </c>
      <c r="BT135" s="80">
        <f t="shared" si="117"/>
        <v>0</v>
      </c>
      <c r="BU135" s="28">
        <f t="shared" si="140"/>
        <v>4</v>
      </c>
      <c r="BV135" s="14" t="str">
        <f t="shared" si="141"/>
        <v>Deutschland</v>
      </c>
      <c r="BW135" s="80">
        <f t="shared" si="118"/>
        <v>0</v>
      </c>
      <c r="BX135" s="14" t="str">
        <f t="shared" si="142"/>
        <v>Ghana</v>
      </c>
      <c r="BY135" s="80">
        <f t="shared" si="143"/>
        <v>0</v>
      </c>
      <c r="BZ135" s="14" t="str">
        <f t="shared" si="144"/>
        <v>Katar</v>
      </c>
      <c r="CA135" s="80">
        <f t="shared" si="145"/>
        <v>0</v>
      </c>
      <c r="CB135" s="14" t="str">
        <f t="shared" si="146"/>
        <v>Mexiko</v>
      </c>
      <c r="CC135" s="80">
        <f t="shared" si="147"/>
        <v>0</v>
      </c>
      <c r="CD135" s="14" t="str">
        <f t="shared" si="148"/>
        <v>Spanien</v>
      </c>
      <c r="CE135" s="80">
        <f t="shared" si="149"/>
        <v>0</v>
      </c>
      <c r="CF135" s="14" t="str">
        <f t="shared" si="150"/>
        <v>Schweiz</v>
      </c>
      <c r="CG135" s="80">
        <f t="shared" si="151"/>
        <v>0</v>
      </c>
      <c r="CH135" s="14" t="str">
        <f t="shared" si="152"/>
        <v>USA</v>
      </c>
      <c r="CI135" s="80">
        <f t="shared" si="153"/>
        <v>0</v>
      </c>
      <c r="CJ135" s="14" t="str">
        <f t="shared" si="154"/>
        <v>Frankreich</v>
      </c>
      <c r="CK135" s="80">
        <f t="shared" si="155"/>
        <v>7</v>
      </c>
      <c r="CL135" s="27">
        <f t="shared" si="110"/>
        <v>7</v>
      </c>
      <c r="CM135" t="s">
        <v>88</v>
      </c>
      <c r="CN135" t="s">
        <v>73</v>
      </c>
      <c r="CO135" t="s">
        <v>138</v>
      </c>
      <c r="CP135">
        <v>5</v>
      </c>
      <c r="CQ135" t="s">
        <v>83</v>
      </c>
      <c r="CR135">
        <v>1</v>
      </c>
      <c r="CS135" s="71">
        <f t="shared" si="119"/>
        <v>0</v>
      </c>
      <c r="CT135" s="80">
        <f t="shared" si="156"/>
        <v>0</v>
      </c>
      <c r="CU135" t="s">
        <v>140</v>
      </c>
      <c r="CV135" t="s">
        <v>73</v>
      </c>
      <c r="CW135" t="s">
        <v>133</v>
      </c>
      <c r="CX135">
        <v>4</v>
      </c>
      <c r="CY135" t="s">
        <v>83</v>
      </c>
      <c r="CZ135">
        <v>1</v>
      </c>
      <c r="DA135" s="71">
        <f t="shared" si="157"/>
        <v>0</v>
      </c>
      <c r="DB135" s="80">
        <f t="shared" si="158"/>
        <v>0</v>
      </c>
      <c r="DC135" t="s">
        <v>130</v>
      </c>
      <c r="DD135" t="s">
        <v>73</v>
      </c>
      <c r="DE135" t="s">
        <v>134</v>
      </c>
      <c r="DF135">
        <v>4</v>
      </c>
      <c r="DG135" t="s">
        <v>83</v>
      </c>
      <c r="DH135">
        <v>2</v>
      </c>
      <c r="DI135" s="71">
        <f t="shared" si="111"/>
        <v>0</v>
      </c>
      <c r="DJ135" s="80">
        <f t="shared" si="159"/>
        <v>0</v>
      </c>
      <c r="DK135" t="s">
        <v>137</v>
      </c>
      <c r="DL135" t="s">
        <v>73</v>
      </c>
      <c r="DM135" t="s">
        <v>94</v>
      </c>
      <c r="DN135">
        <v>3</v>
      </c>
      <c r="DO135" t="s">
        <v>83</v>
      </c>
      <c r="DP135">
        <v>2</v>
      </c>
      <c r="DQ135" s="71">
        <f t="shared" si="160"/>
        <v>2</v>
      </c>
      <c r="DR135" s="80">
        <f t="shared" si="161"/>
        <v>0</v>
      </c>
      <c r="DS135" s="27">
        <f t="shared" si="120"/>
        <v>0</v>
      </c>
      <c r="DT135" t="str">
        <f t="shared" si="121"/>
        <v>Katar</v>
      </c>
      <c r="DU135">
        <f t="shared" si="162"/>
        <v>0</v>
      </c>
      <c r="DV135" t="str">
        <f t="shared" si="122"/>
        <v>Deutschland</v>
      </c>
      <c r="DW135">
        <f t="shared" si="163"/>
        <v>0</v>
      </c>
      <c r="DX135" t="str">
        <f t="shared" si="123"/>
        <v>USA</v>
      </c>
      <c r="DY135">
        <f t="shared" si="164"/>
        <v>0</v>
      </c>
      <c r="DZ135" t="str">
        <f t="shared" si="124"/>
        <v>Spanien</v>
      </c>
      <c r="EA135">
        <f t="shared" si="125"/>
        <v>0</v>
      </c>
      <c r="EB135" s="27">
        <f t="shared" si="126"/>
        <v>0</v>
      </c>
      <c r="EC135" t="s">
        <v>140</v>
      </c>
      <c r="ED135" t="s">
        <v>73</v>
      </c>
      <c r="EE135" t="s">
        <v>88</v>
      </c>
      <c r="EF135">
        <v>1</v>
      </c>
      <c r="EG135" t="s">
        <v>83</v>
      </c>
      <c r="EH135">
        <v>5</v>
      </c>
      <c r="EK135" t="s">
        <v>137</v>
      </c>
      <c r="EL135" t="s">
        <v>73</v>
      </c>
      <c r="EM135" t="s">
        <v>130</v>
      </c>
      <c r="EN135">
        <v>3</v>
      </c>
      <c r="EO135" t="s">
        <v>83</v>
      </c>
      <c r="EP135">
        <v>4</v>
      </c>
      <c r="EU135" t="s">
        <v>140</v>
      </c>
      <c r="EV135" t="s">
        <v>73</v>
      </c>
      <c r="EW135" t="s">
        <v>137</v>
      </c>
      <c r="EX135">
        <v>3</v>
      </c>
      <c r="EY135" t="s">
        <v>83</v>
      </c>
      <c r="EZ135">
        <v>1</v>
      </c>
      <c r="FC135" t="s">
        <v>88</v>
      </c>
      <c r="FD135" t="s">
        <v>73</v>
      </c>
      <c r="FE135" t="s">
        <v>130</v>
      </c>
      <c r="FF135">
        <v>5</v>
      </c>
      <c r="FG135" t="s">
        <v>83</v>
      </c>
      <c r="FH135">
        <v>1</v>
      </c>
      <c r="FL135" t="s">
        <v>137</v>
      </c>
      <c r="FN135" t="s">
        <v>140</v>
      </c>
      <c r="FP135" t="s">
        <v>130</v>
      </c>
      <c r="FR135" t="s">
        <v>88</v>
      </c>
      <c r="FU135">
        <v>0</v>
      </c>
      <c r="FX135">
        <v>0</v>
      </c>
    </row>
    <row r="136" spans="1:180" x14ac:dyDescent="0.45">
      <c r="A136" s="1">
        <v>133</v>
      </c>
      <c r="B136" s="45">
        <f t="shared" si="112"/>
        <v>547</v>
      </c>
      <c r="C136" s="14" t="s">
        <v>426</v>
      </c>
      <c r="D136" t="s">
        <v>427</v>
      </c>
      <c r="E136" s="15" t="s">
        <v>413</v>
      </c>
      <c r="F136" s="28">
        <f>VOR!IH136</f>
        <v>139</v>
      </c>
      <c r="G136" s="27">
        <f t="shared" si="127"/>
        <v>42</v>
      </c>
      <c r="H136" s="49">
        <f t="shared" si="128"/>
        <v>181</v>
      </c>
      <c r="I136" s="14" t="s">
        <v>84</v>
      </c>
      <c r="J136" t="s">
        <v>73</v>
      </c>
      <c r="K136" t="s">
        <v>137</v>
      </c>
      <c r="L136">
        <v>2</v>
      </c>
      <c r="M136" t="s">
        <v>83</v>
      </c>
      <c r="N136">
        <v>1</v>
      </c>
      <c r="O136" s="77">
        <f t="shared" si="129"/>
        <v>3</v>
      </c>
      <c r="P136" s="80">
        <f t="shared" si="130"/>
        <v>4</v>
      </c>
      <c r="Q136" t="s">
        <v>93</v>
      </c>
      <c r="R136" t="s">
        <v>73</v>
      </c>
      <c r="S136" t="s">
        <v>94</v>
      </c>
      <c r="T136">
        <v>2</v>
      </c>
      <c r="U136" t="s">
        <v>83</v>
      </c>
      <c r="V136">
        <v>1</v>
      </c>
      <c r="W136" s="71">
        <f t="shared" si="131"/>
        <v>1</v>
      </c>
      <c r="X136" s="80">
        <f t="shared" si="132"/>
        <v>4</v>
      </c>
      <c r="Y136" s="14" t="s">
        <v>129</v>
      </c>
      <c r="Z136" t="s">
        <v>73</v>
      </c>
      <c r="AA136" t="s">
        <v>133</v>
      </c>
      <c r="AB136">
        <v>2</v>
      </c>
      <c r="AC136" t="s">
        <v>83</v>
      </c>
      <c r="AD136">
        <v>1</v>
      </c>
      <c r="AE136" s="71">
        <f t="shared" si="133"/>
        <v>0</v>
      </c>
      <c r="AF136" s="80">
        <f t="shared" si="113"/>
        <v>0</v>
      </c>
      <c r="AG136" s="14" t="s">
        <v>92</v>
      </c>
      <c r="AH136" t="s">
        <v>73</v>
      </c>
      <c r="AI136" t="s">
        <v>136</v>
      </c>
      <c r="AJ136">
        <v>1</v>
      </c>
      <c r="AK136" t="s">
        <v>83</v>
      </c>
      <c r="AL136">
        <v>2</v>
      </c>
      <c r="AM136" s="71">
        <f t="shared" si="134"/>
        <v>0</v>
      </c>
      <c r="AN136" s="80">
        <f t="shared" si="135"/>
        <v>0</v>
      </c>
      <c r="AO136" s="14" t="s">
        <v>130</v>
      </c>
      <c r="AP136" t="s">
        <v>73</v>
      </c>
      <c r="AQ136" t="s">
        <v>89</v>
      </c>
      <c r="AR136">
        <v>3</v>
      </c>
      <c r="AS136" t="s">
        <v>83</v>
      </c>
      <c r="AT136">
        <v>2</v>
      </c>
      <c r="AU136" s="71">
        <f t="shared" si="114"/>
        <v>0</v>
      </c>
      <c r="AV136" s="80">
        <f t="shared" si="136"/>
        <v>0</v>
      </c>
      <c r="AW136" s="14" t="s">
        <v>90</v>
      </c>
      <c r="AX136" t="s">
        <v>73</v>
      </c>
      <c r="AY136" t="s">
        <v>91</v>
      </c>
      <c r="AZ136">
        <v>3</v>
      </c>
      <c r="BA136" t="s">
        <v>83</v>
      </c>
      <c r="BB136">
        <v>1</v>
      </c>
      <c r="BC136" s="71">
        <f t="shared" si="137"/>
        <v>3</v>
      </c>
      <c r="BD136" s="80">
        <f t="shared" si="115"/>
        <v>4</v>
      </c>
      <c r="BE136" s="14" t="s">
        <v>131</v>
      </c>
      <c r="BF136" t="s">
        <v>73</v>
      </c>
      <c r="BG136" t="s">
        <v>88</v>
      </c>
      <c r="BH136">
        <v>1</v>
      </c>
      <c r="BI136" t="s">
        <v>83</v>
      </c>
      <c r="BJ136">
        <v>2</v>
      </c>
      <c r="BK136" s="71">
        <f t="shared" si="116"/>
        <v>0</v>
      </c>
      <c r="BL136" s="80">
        <f t="shared" si="138"/>
        <v>0</v>
      </c>
      <c r="BM136" s="14" t="s">
        <v>96</v>
      </c>
      <c r="BN136" t="s">
        <v>73</v>
      </c>
      <c r="BO136" t="s">
        <v>150</v>
      </c>
      <c r="BP136">
        <v>2</v>
      </c>
      <c r="BQ136" t="s">
        <v>83</v>
      </c>
      <c r="BR136">
        <v>1</v>
      </c>
      <c r="BS136" s="71">
        <f t="shared" si="139"/>
        <v>1</v>
      </c>
      <c r="BT136" s="80">
        <f t="shared" si="117"/>
        <v>2</v>
      </c>
      <c r="BU136" s="28">
        <f t="shared" si="140"/>
        <v>14</v>
      </c>
      <c r="BV136" s="14" t="str">
        <f t="shared" si="141"/>
        <v>Spanien</v>
      </c>
      <c r="BW136" s="80">
        <f t="shared" si="118"/>
        <v>0</v>
      </c>
      <c r="BX136" s="14" t="str">
        <f t="shared" si="142"/>
        <v>Brasilien</v>
      </c>
      <c r="BY136" s="80">
        <f t="shared" si="143"/>
        <v>7</v>
      </c>
      <c r="BZ136" s="14" t="str">
        <f t="shared" si="144"/>
        <v>Niederlande</v>
      </c>
      <c r="CA136" s="80">
        <f t="shared" si="145"/>
        <v>7</v>
      </c>
      <c r="CB136" s="14" t="str">
        <f t="shared" si="146"/>
        <v>Argentinien</v>
      </c>
      <c r="CC136" s="80">
        <f t="shared" si="147"/>
        <v>7</v>
      </c>
      <c r="CD136" s="14" t="str">
        <f t="shared" si="148"/>
        <v>Deutschland</v>
      </c>
      <c r="CE136" s="80">
        <f t="shared" si="149"/>
        <v>0</v>
      </c>
      <c r="CF136" s="14" t="str">
        <f t="shared" si="150"/>
        <v>Portugal</v>
      </c>
      <c r="CG136" s="80">
        <f t="shared" si="151"/>
        <v>7</v>
      </c>
      <c r="CH136" s="14" t="str">
        <f t="shared" si="152"/>
        <v>Ecuador</v>
      </c>
      <c r="CI136" s="80">
        <f t="shared" si="153"/>
        <v>0</v>
      </c>
      <c r="CJ136" s="14" t="str">
        <f t="shared" si="154"/>
        <v>Dänemark</v>
      </c>
      <c r="CK136" s="80">
        <f t="shared" si="155"/>
        <v>0</v>
      </c>
      <c r="CL136" s="27">
        <f t="shared" si="110"/>
        <v>28</v>
      </c>
      <c r="CM136" t="s">
        <v>130</v>
      </c>
      <c r="CN136" t="s">
        <v>73</v>
      </c>
      <c r="CO136" t="s">
        <v>90</v>
      </c>
      <c r="CP136">
        <v>2</v>
      </c>
      <c r="CQ136" t="s">
        <v>83</v>
      </c>
      <c r="CR136">
        <v>1</v>
      </c>
      <c r="CS136" s="71">
        <f t="shared" si="119"/>
        <v>2</v>
      </c>
      <c r="CT136" s="80">
        <f t="shared" si="156"/>
        <v>0</v>
      </c>
      <c r="CU136" t="s">
        <v>84</v>
      </c>
      <c r="CV136" t="s">
        <v>73</v>
      </c>
      <c r="CW136" t="s">
        <v>93</v>
      </c>
      <c r="CX136">
        <v>2</v>
      </c>
      <c r="CY136" t="s">
        <v>83</v>
      </c>
      <c r="CZ136">
        <v>1</v>
      </c>
      <c r="DA136" s="71">
        <f t="shared" si="157"/>
        <v>3</v>
      </c>
      <c r="DB136" s="80">
        <f t="shared" si="158"/>
        <v>0</v>
      </c>
      <c r="DC136" t="s">
        <v>88</v>
      </c>
      <c r="DD136" t="s">
        <v>73</v>
      </c>
      <c r="DE136" t="s">
        <v>96</v>
      </c>
      <c r="DF136">
        <v>2</v>
      </c>
      <c r="DG136" t="s">
        <v>83</v>
      </c>
      <c r="DH136">
        <v>1</v>
      </c>
      <c r="DI136" s="71">
        <f t="shared" si="111"/>
        <v>0</v>
      </c>
      <c r="DJ136" s="80">
        <f t="shared" si="159"/>
        <v>0</v>
      </c>
      <c r="DK136" t="s">
        <v>136</v>
      </c>
      <c r="DL136" t="s">
        <v>73</v>
      </c>
      <c r="DM136" t="s">
        <v>129</v>
      </c>
      <c r="DN136">
        <v>1</v>
      </c>
      <c r="DO136" t="s">
        <v>83</v>
      </c>
      <c r="DP136">
        <v>2</v>
      </c>
      <c r="DQ136" s="71">
        <f t="shared" si="160"/>
        <v>0</v>
      </c>
      <c r="DR136" s="80">
        <f t="shared" si="161"/>
        <v>0</v>
      </c>
      <c r="DS136" s="27">
        <f t="shared" si="120"/>
        <v>0</v>
      </c>
      <c r="DT136" t="str">
        <f t="shared" si="121"/>
        <v>Niederlande</v>
      </c>
      <c r="DU136">
        <f t="shared" si="162"/>
        <v>0</v>
      </c>
      <c r="DV136" t="str">
        <f t="shared" si="122"/>
        <v>Spanien</v>
      </c>
      <c r="DW136">
        <f t="shared" si="163"/>
        <v>0</v>
      </c>
      <c r="DX136" t="str">
        <f t="shared" si="123"/>
        <v>Dänemark</v>
      </c>
      <c r="DY136">
        <f t="shared" si="164"/>
        <v>0</v>
      </c>
      <c r="DZ136" t="str">
        <f t="shared" si="124"/>
        <v>Deutschland</v>
      </c>
      <c r="EA136">
        <f t="shared" si="125"/>
        <v>0</v>
      </c>
      <c r="EB136" s="27">
        <f t="shared" si="126"/>
        <v>0</v>
      </c>
      <c r="EC136" t="s">
        <v>84</v>
      </c>
      <c r="ED136" t="s">
        <v>73</v>
      </c>
      <c r="EE136" t="s">
        <v>130</v>
      </c>
      <c r="EF136">
        <v>1</v>
      </c>
      <c r="EG136" t="s">
        <v>83</v>
      </c>
      <c r="EH136">
        <v>2</v>
      </c>
      <c r="EK136" t="s">
        <v>129</v>
      </c>
      <c r="EL136" t="s">
        <v>73</v>
      </c>
      <c r="EM136" t="s">
        <v>88</v>
      </c>
      <c r="EN136">
        <v>2</v>
      </c>
      <c r="EO136" t="s">
        <v>83</v>
      </c>
      <c r="EP136">
        <v>1</v>
      </c>
      <c r="EU136" t="s">
        <v>84</v>
      </c>
      <c r="EV136" t="s">
        <v>73</v>
      </c>
      <c r="EW136" t="s">
        <v>88</v>
      </c>
      <c r="EX136">
        <v>2</v>
      </c>
      <c r="EY136" t="s">
        <v>83</v>
      </c>
      <c r="EZ136">
        <v>1</v>
      </c>
      <c r="FC136" t="s">
        <v>130</v>
      </c>
      <c r="FD136" t="s">
        <v>73</v>
      </c>
      <c r="FE136" t="s">
        <v>129</v>
      </c>
      <c r="FF136">
        <v>3</v>
      </c>
      <c r="FG136" t="s">
        <v>83</v>
      </c>
      <c r="FH136">
        <v>2</v>
      </c>
      <c r="FL136" t="s">
        <v>88</v>
      </c>
      <c r="FN136" t="s">
        <v>84</v>
      </c>
      <c r="FP136" t="s">
        <v>129</v>
      </c>
      <c r="FR136" t="s">
        <v>130</v>
      </c>
      <c r="FU136">
        <v>0</v>
      </c>
      <c r="FX136" t="s">
        <v>428</v>
      </c>
    </row>
    <row r="137" spans="1:180" x14ac:dyDescent="0.45">
      <c r="A137" s="1">
        <v>134</v>
      </c>
      <c r="B137" s="45">
        <f t="shared" si="112"/>
        <v>162</v>
      </c>
      <c r="C137" s="14" t="s">
        <v>411</v>
      </c>
      <c r="D137" t="s">
        <v>412</v>
      </c>
      <c r="E137" s="15" t="s">
        <v>413</v>
      </c>
      <c r="F137" s="28">
        <f>VOR!IH137</f>
        <v>152</v>
      </c>
      <c r="G137" s="27">
        <f t="shared" si="127"/>
        <v>94</v>
      </c>
      <c r="H137" s="49">
        <f t="shared" si="128"/>
        <v>246</v>
      </c>
      <c r="I137" s="14" t="s">
        <v>84</v>
      </c>
      <c r="J137" t="s">
        <v>73</v>
      </c>
      <c r="K137" t="s">
        <v>137</v>
      </c>
      <c r="L137">
        <v>4</v>
      </c>
      <c r="M137" t="s">
        <v>83</v>
      </c>
      <c r="N137">
        <v>3</v>
      </c>
      <c r="O137" s="77">
        <f t="shared" si="129"/>
        <v>3</v>
      </c>
      <c r="P137" s="80">
        <f t="shared" si="130"/>
        <v>4</v>
      </c>
      <c r="Q137" t="s">
        <v>93</v>
      </c>
      <c r="R137" t="s">
        <v>73</v>
      </c>
      <c r="S137" t="s">
        <v>129</v>
      </c>
      <c r="T137">
        <v>2</v>
      </c>
      <c r="U137" t="s">
        <v>83</v>
      </c>
      <c r="V137">
        <v>1</v>
      </c>
      <c r="W137" s="71">
        <f t="shared" si="131"/>
        <v>1</v>
      </c>
      <c r="X137" s="80">
        <f t="shared" si="132"/>
        <v>4</v>
      </c>
      <c r="Y137" s="14" t="s">
        <v>94</v>
      </c>
      <c r="Z137" t="s">
        <v>73</v>
      </c>
      <c r="AA137" t="s">
        <v>133</v>
      </c>
      <c r="AB137">
        <v>3</v>
      </c>
      <c r="AC137" t="s">
        <v>83</v>
      </c>
      <c r="AD137">
        <v>1</v>
      </c>
      <c r="AE137" s="71">
        <f t="shared" si="133"/>
        <v>1</v>
      </c>
      <c r="AF137" s="80">
        <f t="shared" si="113"/>
        <v>4</v>
      </c>
      <c r="AG137" s="14" t="s">
        <v>85</v>
      </c>
      <c r="AH137" t="s">
        <v>73</v>
      </c>
      <c r="AI137" t="s">
        <v>132</v>
      </c>
      <c r="AJ137">
        <v>3</v>
      </c>
      <c r="AK137" t="s">
        <v>83</v>
      </c>
      <c r="AL137">
        <v>0</v>
      </c>
      <c r="AM137" s="71">
        <f t="shared" si="134"/>
        <v>3</v>
      </c>
      <c r="AN137" s="80">
        <f t="shared" si="135"/>
        <v>8</v>
      </c>
      <c r="AO137" s="14" t="s">
        <v>130</v>
      </c>
      <c r="AP137" t="s">
        <v>73</v>
      </c>
      <c r="AQ137" t="s">
        <v>131</v>
      </c>
      <c r="AR137">
        <v>1</v>
      </c>
      <c r="AS137" t="s">
        <v>83</v>
      </c>
      <c r="AT137">
        <v>0</v>
      </c>
      <c r="AU137" s="71">
        <f t="shared" si="114"/>
        <v>0</v>
      </c>
      <c r="AV137" s="80">
        <f t="shared" si="136"/>
        <v>0</v>
      </c>
      <c r="AW137" s="14" t="s">
        <v>90</v>
      </c>
      <c r="AX137" t="s">
        <v>73</v>
      </c>
      <c r="AY137" t="s">
        <v>135</v>
      </c>
      <c r="AZ137">
        <v>2</v>
      </c>
      <c r="BA137" t="s">
        <v>83</v>
      </c>
      <c r="BB137">
        <v>0</v>
      </c>
      <c r="BC137" s="71">
        <f t="shared" si="137"/>
        <v>1</v>
      </c>
      <c r="BD137" s="80">
        <f t="shared" si="115"/>
        <v>2</v>
      </c>
      <c r="BE137" s="14" t="s">
        <v>95</v>
      </c>
      <c r="BF137" t="s">
        <v>73</v>
      </c>
      <c r="BG137" t="s">
        <v>88</v>
      </c>
      <c r="BH137">
        <v>0</v>
      </c>
      <c r="BI137" t="s">
        <v>83</v>
      </c>
      <c r="BJ137">
        <v>1</v>
      </c>
      <c r="BK137" s="71">
        <f t="shared" si="116"/>
        <v>0</v>
      </c>
      <c r="BL137" s="80">
        <f t="shared" si="138"/>
        <v>0</v>
      </c>
      <c r="BM137" s="14" t="s">
        <v>96</v>
      </c>
      <c r="BN137" t="s">
        <v>73</v>
      </c>
      <c r="BO137" t="s">
        <v>150</v>
      </c>
      <c r="BP137">
        <v>3</v>
      </c>
      <c r="BQ137" t="s">
        <v>83</v>
      </c>
      <c r="BR137">
        <v>0</v>
      </c>
      <c r="BS137" s="71">
        <f t="shared" si="139"/>
        <v>1</v>
      </c>
      <c r="BT137" s="80">
        <f t="shared" si="117"/>
        <v>2</v>
      </c>
      <c r="BU137" s="28">
        <f t="shared" si="140"/>
        <v>24</v>
      </c>
      <c r="BV137" s="14" t="str">
        <f t="shared" si="141"/>
        <v>Spanien</v>
      </c>
      <c r="BW137" s="80">
        <f t="shared" si="118"/>
        <v>0</v>
      </c>
      <c r="BX137" s="14" t="str">
        <f t="shared" si="142"/>
        <v>Brasilien</v>
      </c>
      <c r="BY137" s="80">
        <f t="shared" si="143"/>
        <v>7</v>
      </c>
      <c r="BZ137" s="14" t="str">
        <f t="shared" si="144"/>
        <v>Niederlande</v>
      </c>
      <c r="CA137" s="80">
        <f t="shared" si="145"/>
        <v>7</v>
      </c>
      <c r="CB137" s="14" t="str">
        <f t="shared" si="146"/>
        <v>Argentinien</v>
      </c>
      <c r="CC137" s="80">
        <f t="shared" si="147"/>
        <v>7</v>
      </c>
      <c r="CD137" s="14" t="str">
        <f t="shared" si="148"/>
        <v>Deutschland</v>
      </c>
      <c r="CE137" s="80">
        <f t="shared" si="149"/>
        <v>0</v>
      </c>
      <c r="CF137" s="14" t="str">
        <f t="shared" si="150"/>
        <v>Portugal</v>
      </c>
      <c r="CG137" s="80">
        <f t="shared" si="151"/>
        <v>7</v>
      </c>
      <c r="CH137" s="14" t="str">
        <f t="shared" si="152"/>
        <v>England</v>
      </c>
      <c r="CI137" s="80">
        <f t="shared" si="153"/>
        <v>7</v>
      </c>
      <c r="CJ137" s="14" t="str">
        <f t="shared" si="154"/>
        <v>Frankreich</v>
      </c>
      <c r="CK137" s="80">
        <f t="shared" si="155"/>
        <v>7</v>
      </c>
      <c r="CL137" s="27">
        <f t="shared" si="110"/>
        <v>42</v>
      </c>
      <c r="CM137" t="s">
        <v>130</v>
      </c>
      <c r="CN137" t="s">
        <v>73</v>
      </c>
      <c r="CO137" t="s">
        <v>90</v>
      </c>
      <c r="CP137">
        <v>3</v>
      </c>
      <c r="CQ137" t="s">
        <v>83</v>
      </c>
      <c r="CR137">
        <v>2</v>
      </c>
      <c r="CS137" s="71">
        <f t="shared" si="119"/>
        <v>2</v>
      </c>
      <c r="CT137" s="80">
        <f t="shared" si="156"/>
        <v>0</v>
      </c>
      <c r="CU137" t="s">
        <v>84</v>
      </c>
      <c r="CV137" t="s">
        <v>73</v>
      </c>
      <c r="CW137" t="s">
        <v>93</v>
      </c>
      <c r="CX137">
        <v>0</v>
      </c>
      <c r="CY137" t="s">
        <v>83</v>
      </c>
      <c r="CZ137">
        <v>1</v>
      </c>
      <c r="DA137" s="71">
        <f t="shared" si="157"/>
        <v>3</v>
      </c>
      <c r="DB137" s="80">
        <f t="shared" si="158"/>
        <v>6</v>
      </c>
      <c r="DC137" t="s">
        <v>88</v>
      </c>
      <c r="DD137" t="s">
        <v>73</v>
      </c>
      <c r="DE137" t="s">
        <v>96</v>
      </c>
      <c r="DF137">
        <v>1</v>
      </c>
      <c r="DG137" t="s">
        <v>83</v>
      </c>
      <c r="DH137">
        <v>0</v>
      </c>
      <c r="DI137" s="71">
        <f t="shared" si="111"/>
        <v>0</v>
      </c>
      <c r="DJ137" s="80">
        <f t="shared" si="159"/>
        <v>0</v>
      </c>
      <c r="DK137" t="s">
        <v>85</v>
      </c>
      <c r="DL137" t="s">
        <v>73</v>
      </c>
      <c r="DM137" t="s">
        <v>94</v>
      </c>
      <c r="DN137">
        <v>2</v>
      </c>
      <c r="DO137" t="s">
        <v>83</v>
      </c>
      <c r="DP137">
        <v>3</v>
      </c>
      <c r="DQ137" s="71">
        <f t="shared" si="160"/>
        <v>3</v>
      </c>
      <c r="DR137" s="80">
        <f t="shared" si="161"/>
        <v>6</v>
      </c>
      <c r="DS137" s="27">
        <f t="shared" si="120"/>
        <v>12</v>
      </c>
      <c r="DT137" t="str">
        <f t="shared" si="121"/>
        <v>Argentinien</v>
      </c>
      <c r="DU137">
        <f t="shared" si="162"/>
        <v>8</v>
      </c>
      <c r="DV137" t="str">
        <f t="shared" si="122"/>
        <v>Spanien</v>
      </c>
      <c r="DW137">
        <f t="shared" si="163"/>
        <v>0</v>
      </c>
      <c r="DX137" t="str">
        <f t="shared" si="123"/>
        <v>Frankreich</v>
      </c>
      <c r="DY137">
        <f t="shared" si="164"/>
        <v>8</v>
      </c>
      <c r="DZ137" t="str">
        <f t="shared" si="124"/>
        <v>Deutschland</v>
      </c>
      <c r="EA137">
        <f t="shared" si="125"/>
        <v>0</v>
      </c>
      <c r="EB137" s="27">
        <f t="shared" si="126"/>
        <v>16</v>
      </c>
      <c r="EC137" t="s">
        <v>93</v>
      </c>
      <c r="ED137" t="s">
        <v>73</v>
      </c>
      <c r="EE137" t="s">
        <v>130</v>
      </c>
      <c r="EF137">
        <v>2</v>
      </c>
      <c r="EG137" t="s">
        <v>83</v>
      </c>
      <c r="EH137">
        <v>3</v>
      </c>
      <c r="EK137" t="s">
        <v>94</v>
      </c>
      <c r="EL137" t="s">
        <v>73</v>
      </c>
      <c r="EM137" t="s">
        <v>88</v>
      </c>
      <c r="EN137">
        <v>4</v>
      </c>
      <c r="EO137" t="s">
        <v>83</v>
      </c>
      <c r="EP137">
        <v>2</v>
      </c>
      <c r="EU137" t="s">
        <v>93</v>
      </c>
      <c r="EV137" t="s">
        <v>73</v>
      </c>
      <c r="EW137" t="s">
        <v>88</v>
      </c>
      <c r="EX137">
        <v>1</v>
      </c>
      <c r="EY137" t="s">
        <v>83</v>
      </c>
      <c r="EZ137">
        <v>2</v>
      </c>
      <c r="FC137" t="s">
        <v>130</v>
      </c>
      <c r="FD137" t="s">
        <v>73</v>
      </c>
      <c r="FE137" t="s">
        <v>94</v>
      </c>
      <c r="FF137">
        <v>1</v>
      </c>
      <c r="FG137" t="s">
        <v>83</v>
      </c>
      <c r="FH137">
        <v>3</v>
      </c>
      <c r="FL137" t="s">
        <v>93</v>
      </c>
      <c r="FN137" t="s">
        <v>88</v>
      </c>
      <c r="FP137" t="s">
        <v>130</v>
      </c>
      <c r="FR137" t="s">
        <v>94</v>
      </c>
      <c r="FU137">
        <v>111</v>
      </c>
      <c r="FX137" t="s">
        <v>414</v>
      </c>
    </row>
    <row r="138" spans="1:180" x14ac:dyDescent="0.45">
      <c r="A138" s="1">
        <v>135</v>
      </c>
      <c r="B138" s="45">
        <f t="shared" si="112"/>
        <v>186</v>
      </c>
      <c r="C138" s="14" t="s">
        <v>429</v>
      </c>
      <c r="D138" t="s">
        <v>430</v>
      </c>
      <c r="E138" s="15" t="s">
        <v>413</v>
      </c>
      <c r="F138" s="28">
        <f>VOR!IH138</f>
        <v>181</v>
      </c>
      <c r="G138" s="27">
        <f t="shared" si="127"/>
        <v>61</v>
      </c>
      <c r="H138" s="49">
        <f t="shared" si="128"/>
        <v>242</v>
      </c>
      <c r="I138" s="14" t="s">
        <v>84</v>
      </c>
      <c r="J138" t="s">
        <v>73</v>
      </c>
      <c r="K138" t="s">
        <v>85</v>
      </c>
      <c r="L138">
        <v>2</v>
      </c>
      <c r="M138" t="s">
        <v>83</v>
      </c>
      <c r="N138">
        <v>0</v>
      </c>
      <c r="O138" s="77">
        <f t="shared" si="129"/>
        <v>1</v>
      </c>
      <c r="P138" s="80">
        <f t="shared" si="130"/>
        <v>3</v>
      </c>
      <c r="Q138" t="s">
        <v>93</v>
      </c>
      <c r="R138" t="s">
        <v>73</v>
      </c>
      <c r="S138" t="s">
        <v>129</v>
      </c>
      <c r="T138">
        <v>3</v>
      </c>
      <c r="U138" t="s">
        <v>83</v>
      </c>
      <c r="V138">
        <v>2</v>
      </c>
      <c r="W138" s="71">
        <f t="shared" si="131"/>
        <v>1</v>
      </c>
      <c r="X138" s="80">
        <f t="shared" si="132"/>
        <v>3</v>
      </c>
      <c r="Y138" s="14" t="s">
        <v>94</v>
      </c>
      <c r="Z138" t="s">
        <v>73</v>
      </c>
      <c r="AA138" t="s">
        <v>86</v>
      </c>
      <c r="AB138">
        <v>2</v>
      </c>
      <c r="AC138" t="s">
        <v>83</v>
      </c>
      <c r="AD138">
        <v>1</v>
      </c>
      <c r="AE138" s="71">
        <f t="shared" si="133"/>
        <v>3</v>
      </c>
      <c r="AF138" s="80">
        <f t="shared" si="113"/>
        <v>4</v>
      </c>
      <c r="AG138" s="14" t="s">
        <v>92</v>
      </c>
      <c r="AH138" t="s">
        <v>73</v>
      </c>
      <c r="AI138" t="s">
        <v>132</v>
      </c>
      <c r="AJ138">
        <v>2</v>
      </c>
      <c r="AK138" t="s">
        <v>83</v>
      </c>
      <c r="AL138">
        <v>3</v>
      </c>
      <c r="AM138" s="71">
        <f t="shared" si="134"/>
        <v>2</v>
      </c>
      <c r="AN138" s="80">
        <f t="shared" si="135"/>
        <v>0</v>
      </c>
      <c r="AO138" s="14" t="s">
        <v>165</v>
      </c>
      <c r="AP138" t="s">
        <v>73</v>
      </c>
      <c r="AQ138" t="s">
        <v>131</v>
      </c>
      <c r="AR138">
        <v>1</v>
      </c>
      <c r="AS138" t="s">
        <v>83</v>
      </c>
      <c r="AT138">
        <v>2</v>
      </c>
      <c r="AU138" s="71">
        <f t="shared" si="114"/>
        <v>1</v>
      </c>
      <c r="AV138" s="80">
        <f t="shared" si="136"/>
        <v>0</v>
      </c>
      <c r="AW138" s="14" t="s">
        <v>134</v>
      </c>
      <c r="AX138" t="s">
        <v>73</v>
      </c>
      <c r="AY138" t="s">
        <v>135</v>
      </c>
      <c r="AZ138">
        <v>1</v>
      </c>
      <c r="BA138" t="s">
        <v>83</v>
      </c>
      <c r="BB138">
        <v>0</v>
      </c>
      <c r="BC138" s="71">
        <f t="shared" si="137"/>
        <v>0</v>
      </c>
      <c r="BD138" s="80">
        <f t="shared" si="115"/>
        <v>0</v>
      </c>
      <c r="BE138" s="14" t="s">
        <v>95</v>
      </c>
      <c r="BF138" t="s">
        <v>73</v>
      </c>
      <c r="BG138" t="s">
        <v>141</v>
      </c>
      <c r="BH138">
        <v>3</v>
      </c>
      <c r="BI138" t="s">
        <v>83</v>
      </c>
      <c r="BJ138">
        <v>0</v>
      </c>
      <c r="BK138" s="71">
        <f t="shared" si="116"/>
        <v>0</v>
      </c>
      <c r="BL138" s="80">
        <f t="shared" si="138"/>
        <v>0</v>
      </c>
      <c r="BM138" s="14" t="s">
        <v>96</v>
      </c>
      <c r="BN138" t="s">
        <v>73</v>
      </c>
      <c r="BO138" t="s">
        <v>90</v>
      </c>
      <c r="BP138">
        <v>2</v>
      </c>
      <c r="BQ138" t="s">
        <v>83</v>
      </c>
      <c r="BR138">
        <v>1</v>
      </c>
      <c r="BS138" s="71">
        <f t="shared" si="139"/>
        <v>1</v>
      </c>
      <c r="BT138" s="80">
        <f t="shared" si="117"/>
        <v>2</v>
      </c>
      <c r="BU138" s="28">
        <f t="shared" si="140"/>
        <v>12</v>
      </c>
      <c r="BV138" s="14" t="str">
        <f t="shared" si="141"/>
        <v>Belgien</v>
      </c>
      <c r="BW138" s="80">
        <f t="shared" si="118"/>
        <v>0</v>
      </c>
      <c r="BX138" s="14" t="str">
        <f t="shared" si="142"/>
        <v>Schweiz</v>
      </c>
      <c r="BY138" s="80">
        <f t="shared" si="143"/>
        <v>0</v>
      </c>
      <c r="BZ138" s="14" t="str">
        <f t="shared" si="144"/>
        <v>Niederlande</v>
      </c>
      <c r="CA138" s="80">
        <f t="shared" si="145"/>
        <v>7</v>
      </c>
      <c r="CB138" s="14" t="str">
        <f t="shared" si="146"/>
        <v>Argentinien</v>
      </c>
      <c r="CC138" s="80">
        <f t="shared" si="147"/>
        <v>7</v>
      </c>
      <c r="CD138" s="14" t="str">
        <f t="shared" si="148"/>
        <v>Kroatien</v>
      </c>
      <c r="CE138" s="80">
        <f t="shared" si="149"/>
        <v>7</v>
      </c>
      <c r="CF138" s="14" t="str">
        <f t="shared" si="150"/>
        <v>Portugal</v>
      </c>
      <c r="CG138" s="80">
        <f t="shared" si="151"/>
        <v>7</v>
      </c>
      <c r="CH138" s="14" t="str">
        <f t="shared" si="152"/>
        <v>Senegal</v>
      </c>
      <c r="CI138" s="80">
        <f t="shared" si="153"/>
        <v>0</v>
      </c>
      <c r="CJ138" s="14" t="str">
        <f t="shared" si="154"/>
        <v>Frankreich</v>
      </c>
      <c r="CK138" s="80">
        <f t="shared" si="155"/>
        <v>7</v>
      </c>
      <c r="CL138" s="27">
        <f t="shared" ref="CL138:CL201" si="165">CK138+CI138+CG138+CE138+CC138+CA138+BY138+BW138</f>
        <v>35</v>
      </c>
      <c r="CM138" t="s">
        <v>131</v>
      </c>
      <c r="CN138" t="s">
        <v>73</v>
      </c>
      <c r="CO138" t="s">
        <v>134</v>
      </c>
      <c r="CP138">
        <v>2</v>
      </c>
      <c r="CQ138" t="s">
        <v>83</v>
      </c>
      <c r="CR138">
        <v>1</v>
      </c>
      <c r="CS138" s="71">
        <f t="shared" si="119"/>
        <v>0</v>
      </c>
      <c r="CT138" s="80">
        <f t="shared" si="156"/>
        <v>0</v>
      </c>
      <c r="CU138" t="s">
        <v>84</v>
      </c>
      <c r="CV138" t="s">
        <v>73</v>
      </c>
      <c r="CW138" t="s">
        <v>93</v>
      </c>
      <c r="CX138">
        <v>1</v>
      </c>
      <c r="CY138" t="s">
        <v>83</v>
      </c>
      <c r="CZ138">
        <v>2</v>
      </c>
      <c r="DA138" s="71">
        <f t="shared" si="157"/>
        <v>3</v>
      </c>
      <c r="DB138" s="80">
        <f t="shared" si="158"/>
        <v>6</v>
      </c>
      <c r="DC138" t="s">
        <v>95</v>
      </c>
      <c r="DD138" t="s">
        <v>73</v>
      </c>
      <c r="DE138" t="s">
        <v>96</v>
      </c>
      <c r="DF138">
        <v>1</v>
      </c>
      <c r="DG138" t="s">
        <v>83</v>
      </c>
      <c r="DH138">
        <v>2</v>
      </c>
      <c r="DI138" s="71">
        <f t="shared" si="111"/>
        <v>0</v>
      </c>
      <c r="DJ138" s="80">
        <f t="shared" si="159"/>
        <v>0</v>
      </c>
      <c r="DK138" t="s">
        <v>132</v>
      </c>
      <c r="DL138" t="s">
        <v>73</v>
      </c>
      <c r="DM138" t="s">
        <v>94</v>
      </c>
      <c r="DN138">
        <v>3</v>
      </c>
      <c r="DO138" t="s">
        <v>83</v>
      </c>
      <c r="DP138">
        <v>2</v>
      </c>
      <c r="DQ138" s="71">
        <f t="shared" si="160"/>
        <v>2</v>
      </c>
      <c r="DR138" s="80">
        <f t="shared" si="161"/>
        <v>0</v>
      </c>
      <c r="DS138" s="27">
        <f t="shared" si="120"/>
        <v>6</v>
      </c>
      <c r="DT138" t="str">
        <f t="shared" si="121"/>
        <v>Argentinien</v>
      </c>
      <c r="DU138">
        <f t="shared" si="162"/>
        <v>8</v>
      </c>
      <c r="DV138" t="str">
        <f t="shared" si="122"/>
        <v>Belgien</v>
      </c>
      <c r="DW138">
        <f t="shared" si="163"/>
        <v>0</v>
      </c>
      <c r="DX138" t="str">
        <f t="shared" si="123"/>
        <v>Senegal</v>
      </c>
      <c r="DY138">
        <f t="shared" si="164"/>
        <v>0</v>
      </c>
      <c r="DZ138" t="str">
        <f t="shared" si="124"/>
        <v>Portugal</v>
      </c>
      <c r="EA138">
        <f t="shared" si="125"/>
        <v>0</v>
      </c>
      <c r="EB138" s="27">
        <f t="shared" si="126"/>
        <v>8</v>
      </c>
      <c r="EC138" t="s">
        <v>93</v>
      </c>
      <c r="ED138" t="s">
        <v>73</v>
      </c>
      <c r="EE138" t="s">
        <v>131</v>
      </c>
      <c r="EF138">
        <v>2</v>
      </c>
      <c r="EG138" t="s">
        <v>83</v>
      </c>
      <c r="EH138">
        <v>0</v>
      </c>
      <c r="EK138" t="s">
        <v>132</v>
      </c>
      <c r="EL138" t="s">
        <v>73</v>
      </c>
      <c r="EM138" t="s">
        <v>96</v>
      </c>
      <c r="EN138">
        <v>1</v>
      </c>
      <c r="EO138" t="s">
        <v>83</v>
      </c>
      <c r="EP138">
        <v>2</v>
      </c>
      <c r="EU138" t="s">
        <v>131</v>
      </c>
      <c r="EV138" t="s">
        <v>73</v>
      </c>
      <c r="EW138" t="s">
        <v>132</v>
      </c>
      <c r="EX138">
        <v>1</v>
      </c>
      <c r="EY138" t="s">
        <v>83</v>
      </c>
      <c r="EZ138">
        <v>3</v>
      </c>
      <c r="FC138" t="s">
        <v>93</v>
      </c>
      <c r="FD138" t="s">
        <v>73</v>
      </c>
      <c r="FE138" t="s">
        <v>96</v>
      </c>
      <c r="FF138">
        <v>1</v>
      </c>
      <c r="FG138" t="s">
        <v>83</v>
      </c>
      <c r="FH138">
        <v>2</v>
      </c>
      <c r="FL138" t="s">
        <v>131</v>
      </c>
      <c r="FN138" t="s">
        <v>132</v>
      </c>
      <c r="FP138" t="s">
        <v>93</v>
      </c>
      <c r="FR138" t="s">
        <v>96</v>
      </c>
      <c r="FU138" t="s">
        <v>431</v>
      </c>
      <c r="FX138" t="s">
        <v>432</v>
      </c>
    </row>
    <row r="139" spans="1:180" x14ac:dyDescent="0.45">
      <c r="A139" s="1">
        <v>136</v>
      </c>
      <c r="B139" s="45">
        <f t="shared" si="112"/>
        <v>151</v>
      </c>
      <c r="C139" s="14" t="s">
        <v>433</v>
      </c>
      <c r="D139" t="s">
        <v>434</v>
      </c>
      <c r="E139" s="15" t="s">
        <v>413</v>
      </c>
      <c r="F139" s="28">
        <f>VOR!IH139</f>
        <v>174</v>
      </c>
      <c r="G139" s="27">
        <f t="shared" si="127"/>
        <v>73</v>
      </c>
      <c r="H139" s="49">
        <f t="shared" si="128"/>
        <v>247</v>
      </c>
      <c r="I139" s="14" t="s">
        <v>132</v>
      </c>
      <c r="J139" t="s">
        <v>73</v>
      </c>
      <c r="K139" t="s">
        <v>137</v>
      </c>
      <c r="L139">
        <v>2</v>
      </c>
      <c r="M139" t="s">
        <v>83</v>
      </c>
      <c r="N139">
        <v>0</v>
      </c>
      <c r="O139" s="77">
        <f t="shared" si="129"/>
        <v>0</v>
      </c>
      <c r="P139" s="80">
        <f t="shared" si="130"/>
        <v>0</v>
      </c>
      <c r="Q139" t="s">
        <v>93</v>
      </c>
      <c r="R139" t="s">
        <v>73</v>
      </c>
      <c r="S139" t="s">
        <v>129</v>
      </c>
      <c r="T139">
        <v>3</v>
      </c>
      <c r="U139" t="s">
        <v>83</v>
      </c>
      <c r="V139">
        <v>1</v>
      </c>
      <c r="W139" s="71">
        <f t="shared" si="131"/>
        <v>1</v>
      </c>
      <c r="X139" s="80">
        <f t="shared" si="132"/>
        <v>2</v>
      </c>
      <c r="Y139" s="14" t="s">
        <v>94</v>
      </c>
      <c r="Z139" t="s">
        <v>73</v>
      </c>
      <c r="AA139" t="s">
        <v>86</v>
      </c>
      <c r="AB139">
        <v>4</v>
      </c>
      <c r="AC139" t="s">
        <v>83</v>
      </c>
      <c r="AD139">
        <v>2</v>
      </c>
      <c r="AE139" s="71">
        <f t="shared" si="133"/>
        <v>3</v>
      </c>
      <c r="AF139" s="80">
        <f t="shared" si="113"/>
        <v>6</v>
      </c>
      <c r="AG139" s="14" t="s">
        <v>333</v>
      </c>
      <c r="AH139" t="s">
        <v>73</v>
      </c>
      <c r="AI139" t="s">
        <v>161</v>
      </c>
      <c r="AJ139">
        <v>3</v>
      </c>
      <c r="AK139" t="s">
        <v>83</v>
      </c>
      <c r="AL139">
        <v>2</v>
      </c>
      <c r="AM139" s="71">
        <f t="shared" si="134"/>
        <v>1</v>
      </c>
      <c r="AN139" s="80">
        <f t="shared" si="135"/>
        <v>2</v>
      </c>
      <c r="AO139" s="14" t="s">
        <v>337</v>
      </c>
      <c r="AP139" t="s">
        <v>73</v>
      </c>
      <c r="AQ139" t="s">
        <v>302</v>
      </c>
      <c r="AR139">
        <v>2</v>
      </c>
      <c r="AS139" t="s">
        <v>83</v>
      </c>
      <c r="AT139">
        <v>1</v>
      </c>
      <c r="AU139" s="71">
        <f t="shared" si="114"/>
        <v>2</v>
      </c>
      <c r="AV139" s="80">
        <f t="shared" si="136"/>
        <v>0</v>
      </c>
      <c r="AW139" s="14" t="s">
        <v>301</v>
      </c>
      <c r="AX139" t="s">
        <v>73</v>
      </c>
      <c r="AY139" t="s">
        <v>342</v>
      </c>
      <c r="AZ139">
        <v>2</v>
      </c>
      <c r="BA139" t="s">
        <v>83</v>
      </c>
      <c r="BB139">
        <v>0</v>
      </c>
      <c r="BC139" s="71">
        <f t="shared" si="137"/>
        <v>1</v>
      </c>
      <c r="BD139" s="80">
        <f t="shared" si="115"/>
        <v>2</v>
      </c>
      <c r="BE139" s="14" t="s">
        <v>338</v>
      </c>
      <c r="BF139" t="s">
        <v>73</v>
      </c>
      <c r="BG139" t="s">
        <v>300</v>
      </c>
      <c r="BH139">
        <v>2</v>
      </c>
      <c r="BI139" t="s">
        <v>83</v>
      </c>
      <c r="BJ139">
        <v>1</v>
      </c>
      <c r="BK139" s="71">
        <f t="shared" si="116"/>
        <v>2</v>
      </c>
      <c r="BL139" s="80">
        <f t="shared" si="138"/>
        <v>0</v>
      </c>
      <c r="BM139" s="14" t="s">
        <v>340</v>
      </c>
      <c r="BN139" t="s">
        <v>73</v>
      </c>
      <c r="BO139" t="s">
        <v>339</v>
      </c>
      <c r="BP139">
        <v>2</v>
      </c>
      <c r="BQ139" t="s">
        <v>83</v>
      </c>
      <c r="BR139">
        <v>0</v>
      </c>
      <c r="BS139" s="71">
        <f t="shared" si="139"/>
        <v>3</v>
      </c>
      <c r="BT139" s="80">
        <f t="shared" si="117"/>
        <v>4</v>
      </c>
      <c r="BU139" s="28">
        <f t="shared" si="140"/>
        <v>16</v>
      </c>
      <c r="BV139" s="14" t="str">
        <f t="shared" si="141"/>
        <v>deutschland</v>
      </c>
      <c r="BW139" s="80">
        <f t="shared" si="118"/>
        <v>0</v>
      </c>
      <c r="BX139" s="14" t="str">
        <f t="shared" si="142"/>
        <v>brasilien</v>
      </c>
      <c r="BY139" s="80">
        <f t="shared" si="143"/>
        <v>7</v>
      </c>
      <c r="BZ139" s="14" t="str">
        <f t="shared" si="144"/>
        <v>senegal</v>
      </c>
      <c r="CA139" s="80">
        <f t="shared" si="145"/>
        <v>0</v>
      </c>
      <c r="CB139" s="14" t="str">
        <f t="shared" si="146"/>
        <v>argentinien</v>
      </c>
      <c r="CC139" s="80">
        <f t="shared" si="147"/>
        <v>7</v>
      </c>
      <c r="CD139" s="14" t="str">
        <f t="shared" si="148"/>
        <v>belgien</v>
      </c>
      <c r="CE139" s="80">
        <f t="shared" si="149"/>
        <v>0</v>
      </c>
      <c r="CF139" s="14" t="str">
        <f t="shared" si="150"/>
        <v>portugal</v>
      </c>
      <c r="CG139" s="80">
        <f t="shared" si="151"/>
        <v>7</v>
      </c>
      <c r="CH139" s="14" t="str">
        <f t="shared" si="152"/>
        <v>england</v>
      </c>
      <c r="CI139" s="80">
        <f t="shared" si="153"/>
        <v>7</v>
      </c>
      <c r="CJ139" s="14" t="str">
        <f t="shared" si="154"/>
        <v>Frankreich</v>
      </c>
      <c r="CK139" s="80">
        <f t="shared" si="155"/>
        <v>7</v>
      </c>
      <c r="CL139" s="27">
        <f t="shared" si="165"/>
        <v>35</v>
      </c>
      <c r="CM139" t="s">
        <v>337</v>
      </c>
      <c r="CN139" t="s">
        <v>73</v>
      </c>
      <c r="CO139" t="s">
        <v>301</v>
      </c>
      <c r="CP139">
        <v>2</v>
      </c>
      <c r="CQ139" t="s">
        <v>83</v>
      </c>
      <c r="CR139">
        <v>1</v>
      </c>
      <c r="CS139" s="71">
        <f t="shared" si="119"/>
        <v>2</v>
      </c>
      <c r="CT139" s="80">
        <f t="shared" si="156"/>
        <v>0</v>
      </c>
      <c r="CU139" t="s">
        <v>435</v>
      </c>
      <c r="CV139" t="s">
        <v>73</v>
      </c>
      <c r="CW139" t="s">
        <v>436</v>
      </c>
      <c r="CX139">
        <v>0</v>
      </c>
      <c r="CY139" t="s">
        <v>83</v>
      </c>
      <c r="CZ139">
        <v>2</v>
      </c>
      <c r="DA139" s="71">
        <f t="shared" si="157"/>
        <v>2</v>
      </c>
      <c r="DB139" s="80">
        <f t="shared" si="158"/>
        <v>2</v>
      </c>
      <c r="DC139" t="s">
        <v>338</v>
      </c>
      <c r="DD139" t="s">
        <v>73</v>
      </c>
      <c r="DE139" t="s">
        <v>340</v>
      </c>
      <c r="DF139">
        <v>2</v>
      </c>
      <c r="DG139" t="s">
        <v>83</v>
      </c>
      <c r="DH139">
        <v>1</v>
      </c>
      <c r="DI139" s="71">
        <f t="shared" ref="DI139:DI202" si="166">IF(AND(DC139="Marokko",DE139="Portugal"),3,IF(DC139="Marokko",1,0))</f>
        <v>0</v>
      </c>
      <c r="DJ139" s="80">
        <f t="shared" si="159"/>
        <v>0</v>
      </c>
      <c r="DK139" t="s">
        <v>333</v>
      </c>
      <c r="DL139" t="s">
        <v>73</v>
      </c>
      <c r="DM139" t="s">
        <v>94</v>
      </c>
      <c r="DN139">
        <v>2</v>
      </c>
      <c r="DO139" t="s">
        <v>83</v>
      </c>
      <c r="DP139">
        <v>4</v>
      </c>
      <c r="DQ139" s="71">
        <f t="shared" si="160"/>
        <v>3</v>
      </c>
      <c r="DR139" s="80">
        <f t="shared" si="161"/>
        <v>4</v>
      </c>
      <c r="DS139" s="27">
        <f t="shared" si="120"/>
        <v>6</v>
      </c>
      <c r="DT139" t="str">
        <f t="shared" si="121"/>
        <v>argentinien</v>
      </c>
      <c r="DU139">
        <f t="shared" si="162"/>
        <v>8</v>
      </c>
      <c r="DV139" t="str">
        <f t="shared" si="122"/>
        <v>deutschland</v>
      </c>
      <c r="DW139">
        <f t="shared" si="163"/>
        <v>0</v>
      </c>
      <c r="DX139" t="str">
        <f t="shared" si="123"/>
        <v>Frankreich</v>
      </c>
      <c r="DY139">
        <f t="shared" si="164"/>
        <v>8</v>
      </c>
      <c r="DZ139" t="str">
        <f t="shared" si="124"/>
        <v>belgien</v>
      </c>
      <c r="EA139">
        <f t="shared" si="125"/>
        <v>0</v>
      </c>
      <c r="EB139" s="27">
        <f t="shared" si="126"/>
        <v>16</v>
      </c>
      <c r="EC139" t="s">
        <v>436</v>
      </c>
      <c r="ED139" t="s">
        <v>73</v>
      </c>
      <c r="EE139" t="s">
        <v>337</v>
      </c>
      <c r="EF139">
        <v>0</v>
      </c>
      <c r="EG139" t="s">
        <v>83</v>
      </c>
      <c r="EH139">
        <v>1</v>
      </c>
      <c r="EK139" t="s">
        <v>94</v>
      </c>
      <c r="EL139" t="s">
        <v>73</v>
      </c>
      <c r="EM139" t="s">
        <v>338</v>
      </c>
      <c r="EN139">
        <v>1</v>
      </c>
      <c r="EO139" t="s">
        <v>83</v>
      </c>
      <c r="EP139">
        <v>0</v>
      </c>
      <c r="EU139" t="s">
        <v>436</v>
      </c>
      <c r="EV139" t="s">
        <v>73</v>
      </c>
      <c r="EW139" t="s">
        <v>338</v>
      </c>
      <c r="EX139">
        <v>0</v>
      </c>
      <c r="EY139" t="s">
        <v>83</v>
      </c>
      <c r="EZ139">
        <v>2</v>
      </c>
      <c r="FC139" t="s">
        <v>337</v>
      </c>
      <c r="FD139" t="s">
        <v>73</v>
      </c>
      <c r="FE139" t="s">
        <v>94</v>
      </c>
      <c r="FF139">
        <v>2</v>
      </c>
      <c r="FG139" t="s">
        <v>83</v>
      </c>
      <c r="FH139">
        <v>1</v>
      </c>
      <c r="FL139" t="s">
        <v>436</v>
      </c>
      <c r="FN139" t="s">
        <v>338</v>
      </c>
      <c r="FP139" t="s">
        <v>94</v>
      </c>
      <c r="FR139" t="s">
        <v>337</v>
      </c>
      <c r="FU139">
        <v>221</v>
      </c>
      <c r="FX139" t="s">
        <v>131</v>
      </c>
    </row>
    <row r="140" spans="1:180" x14ac:dyDescent="0.45">
      <c r="A140" s="1">
        <v>137</v>
      </c>
      <c r="B140" s="45">
        <f t="shared" si="112"/>
        <v>454</v>
      </c>
      <c r="C140" s="14" t="s">
        <v>316</v>
      </c>
      <c r="D140" t="s">
        <v>437</v>
      </c>
      <c r="E140" s="15" t="s">
        <v>413</v>
      </c>
      <c r="F140" s="28">
        <f>VOR!IH140</f>
        <v>146</v>
      </c>
      <c r="G140" s="27">
        <f t="shared" si="127"/>
        <v>52</v>
      </c>
      <c r="H140" s="49">
        <f t="shared" si="128"/>
        <v>198</v>
      </c>
      <c r="I140" s="14" t="s">
        <v>84</v>
      </c>
      <c r="J140" t="s">
        <v>73</v>
      </c>
      <c r="K140" t="s">
        <v>85</v>
      </c>
      <c r="L140">
        <v>2</v>
      </c>
      <c r="M140" t="s">
        <v>83</v>
      </c>
      <c r="N140">
        <v>1</v>
      </c>
      <c r="O140" s="77">
        <f t="shared" si="129"/>
        <v>1</v>
      </c>
      <c r="P140" s="80">
        <f t="shared" si="130"/>
        <v>2</v>
      </c>
      <c r="Q140" t="s">
        <v>93</v>
      </c>
      <c r="R140" t="s">
        <v>73</v>
      </c>
      <c r="S140" t="s">
        <v>129</v>
      </c>
      <c r="T140">
        <v>2</v>
      </c>
      <c r="U140" t="s">
        <v>83</v>
      </c>
      <c r="V140">
        <v>1</v>
      </c>
      <c r="W140" s="71">
        <f t="shared" si="131"/>
        <v>1</v>
      </c>
      <c r="X140" s="80">
        <f t="shared" si="132"/>
        <v>4</v>
      </c>
      <c r="Y140" s="14" t="s">
        <v>94</v>
      </c>
      <c r="Z140" t="s">
        <v>73</v>
      </c>
      <c r="AA140" t="s">
        <v>86</v>
      </c>
      <c r="AB140">
        <v>2</v>
      </c>
      <c r="AC140" t="s">
        <v>83</v>
      </c>
      <c r="AD140">
        <v>1</v>
      </c>
      <c r="AE140" s="71">
        <f t="shared" si="133"/>
        <v>3</v>
      </c>
      <c r="AF140" s="80">
        <f t="shared" si="113"/>
        <v>4</v>
      </c>
      <c r="AG140" s="14" t="s">
        <v>137</v>
      </c>
      <c r="AH140" t="s">
        <v>73</v>
      </c>
      <c r="AI140" t="s">
        <v>136</v>
      </c>
      <c r="AJ140">
        <v>1</v>
      </c>
      <c r="AK140" t="s">
        <v>83</v>
      </c>
      <c r="AL140">
        <v>2</v>
      </c>
      <c r="AM140" s="71">
        <f t="shared" si="134"/>
        <v>0</v>
      </c>
      <c r="AN140" s="80">
        <f t="shared" si="135"/>
        <v>0</v>
      </c>
      <c r="AO140" s="14" t="s">
        <v>130</v>
      </c>
      <c r="AP140" t="s">
        <v>73</v>
      </c>
      <c r="AQ140" t="s">
        <v>142</v>
      </c>
      <c r="AR140">
        <v>2</v>
      </c>
      <c r="AS140" t="s">
        <v>83</v>
      </c>
      <c r="AT140">
        <v>1</v>
      </c>
      <c r="AU140" s="71">
        <f t="shared" si="114"/>
        <v>0</v>
      </c>
      <c r="AV140" s="80">
        <f t="shared" si="136"/>
        <v>0</v>
      </c>
      <c r="AW140" s="14" t="s">
        <v>90</v>
      </c>
      <c r="AX140" t="s">
        <v>73</v>
      </c>
      <c r="AY140" t="s">
        <v>96</v>
      </c>
      <c r="AZ140">
        <v>2</v>
      </c>
      <c r="BA140" t="s">
        <v>83</v>
      </c>
      <c r="BB140">
        <v>1</v>
      </c>
      <c r="BC140" s="71">
        <f t="shared" si="137"/>
        <v>1</v>
      </c>
      <c r="BD140" s="80">
        <f t="shared" si="115"/>
        <v>2</v>
      </c>
      <c r="BE140" s="14" t="s">
        <v>131</v>
      </c>
      <c r="BF140" t="s">
        <v>73</v>
      </c>
      <c r="BG140" t="s">
        <v>88</v>
      </c>
      <c r="BH140">
        <v>2</v>
      </c>
      <c r="BI140" t="s">
        <v>83</v>
      </c>
      <c r="BJ140">
        <v>1</v>
      </c>
      <c r="BK140" s="71">
        <f t="shared" si="116"/>
        <v>0</v>
      </c>
      <c r="BL140" s="80">
        <f t="shared" si="138"/>
        <v>0</v>
      </c>
      <c r="BM140" s="14" t="s">
        <v>91</v>
      </c>
      <c r="BN140" t="s">
        <v>73</v>
      </c>
      <c r="BO140" t="s">
        <v>150</v>
      </c>
      <c r="BP140">
        <v>2</v>
      </c>
      <c r="BQ140" t="s">
        <v>83</v>
      </c>
      <c r="BR140">
        <v>1</v>
      </c>
      <c r="BS140" s="71">
        <f t="shared" si="139"/>
        <v>0</v>
      </c>
      <c r="BT140" s="80">
        <f t="shared" si="117"/>
        <v>0</v>
      </c>
      <c r="BU140" s="28">
        <f t="shared" si="140"/>
        <v>12</v>
      </c>
      <c r="BV140" s="14" t="str">
        <f t="shared" si="141"/>
        <v>Spanien</v>
      </c>
      <c r="BW140" s="80">
        <f t="shared" si="118"/>
        <v>0</v>
      </c>
      <c r="BX140" s="14" t="str">
        <f t="shared" si="142"/>
        <v>Brasilien</v>
      </c>
      <c r="BY140" s="80">
        <f t="shared" si="143"/>
        <v>7</v>
      </c>
      <c r="BZ140" s="14" t="str">
        <f t="shared" si="144"/>
        <v>Niederlande</v>
      </c>
      <c r="CA140" s="80">
        <f t="shared" si="145"/>
        <v>7</v>
      </c>
      <c r="CB140" s="14" t="str">
        <f t="shared" si="146"/>
        <v>Argentinien</v>
      </c>
      <c r="CC140" s="80">
        <f t="shared" si="147"/>
        <v>7</v>
      </c>
      <c r="CD140" s="14" t="str">
        <f t="shared" si="148"/>
        <v>Belgien</v>
      </c>
      <c r="CE140" s="80">
        <f t="shared" si="149"/>
        <v>0</v>
      </c>
      <c r="CF140" s="14" t="str">
        <f t="shared" si="150"/>
        <v>Südkorea</v>
      </c>
      <c r="CG140" s="80">
        <f t="shared" si="151"/>
        <v>0</v>
      </c>
      <c r="CH140" s="14" t="str">
        <f t="shared" si="152"/>
        <v>Ecuador</v>
      </c>
      <c r="CI140" s="80">
        <f t="shared" si="153"/>
        <v>0</v>
      </c>
      <c r="CJ140" s="14" t="str">
        <f t="shared" si="154"/>
        <v>Frankreich</v>
      </c>
      <c r="CK140" s="80">
        <f t="shared" si="155"/>
        <v>7</v>
      </c>
      <c r="CL140" s="27">
        <f t="shared" si="165"/>
        <v>28</v>
      </c>
      <c r="CM140" t="s">
        <v>130</v>
      </c>
      <c r="CN140" t="s">
        <v>73</v>
      </c>
      <c r="CO140" t="s">
        <v>90</v>
      </c>
      <c r="CP140">
        <v>1</v>
      </c>
      <c r="CQ140" t="s">
        <v>83</v>
      </c>
      <c r="CR140">
        <v>2</v>
      </c>
      <c r="CS140" s="71">
        <f t="shared" si="119"/>
        <v>2</v>
      </c>
      <c r="CT140" s="80">
        <f t="shared" si="156"/>
        <v>0</v>
      </c>
      <c r="CU140" t="s">
        <v>84</v>
      </c>
      <c r="CV140" t="s">
        <v>73</v>
      </c>
      <c r="CW140" t="s">
        <v>93</v>
      </c>
      <c r="CX140">
        <v>2</v>
      </c>
      <c r="CY140" t="s">
        <v>83</v>
      </c>
      <c r="CZ140">
        <v>1</v>
      </c>
      <c r="DA140" s="71">
        <f t="shared" si="157"/>
        <v>3</v>
      </c>
      <c r="DB140" s="80">
        <f t="shared" si="158"/>
        <v>0</v>
      </c>
      <c r="DC140" t="s">
        <v>131</v>
      </c>
      <c r="DD140" t="s">
        <v>73</v>
      </c>
      <c r="DE140" t="s">
        <v>91</v>
      </c>
      <c r="DF140">
        <v>2</v>
      </c>
      <c r="DG140" t="s">
        <v>83</v>
      </c>
      <c r="DH140">
        <v>1</v>
      </c>
      <c r="DI140" s="71">
        <f t="shared" si="166"/>
        <v>0</v>
      </c>
      <c r="DJ140" s="80">
        <f t="shared" si="159"/>
        <v>0</v>
      </c>
      <c r="DK140" t="s">
        <v>136</v>
      </c>
      <c r="DL140" t="s">
        <v>73</v>
      </c>
      <c r="DM140" t="s">
        <v>94</v>
      </c>
      <c r="DN140">
        <v>1</v>
      </c>
      <c r="DO140" t="s">
        <v>83</v>
      </c>
      <c r="DP140">
        <v>2</v>
      </c>
      <c r="DQ140" s="71">
        <f t="shared" si="160"/>
        <v>2</v>
      </c>
      <c r="DR140" s="80">
        <f t="shared" si="161"/>
        <v>4</v>
      </c>
      <c r="DS140" s="27">
        <f t="shared" si="120"/>
        <v>4</v>
      </c>
      <c r="DT140" t="str">
        <f t="shared" si="121"/>
        <v>Niederlande</v>
      </c>
      <c r="DU140">
        <f t="shared" si="162"/>
        <v>0</v>
      </c>
      <c r="DV140" t="str">
        <f t="shared" si="122"/>
        <v>Brasilien</v>
      </c>
      <c r="DW140">
        <f t="shared" si="163"/>
        <v>0</v>
      </c>
      <c r="DX140" t="str">
        <f t="shared" si="123"/>
        <v>Frankreich</v>
      </c>
      <c r="DY140">
        <f t="shared" si="164"/>
        <v>8</v>
      </c>
      <c r="DZ140" t="str">
        <f t="shared" si="124"/>
        <v>Belgien</v>
      </c>
      <c r="EA140">
        <f t="shared" si="125"/>
        <v>0</v>
      </c>
      <c r="EB140" s="27">
        <f t="shared" si="126"/>
        <v>8</v>
      </c>
      <c r="EC140" t="s">
        <v>84</v>
      </c>
      <c r="ED140" t="s">
        <v>73</v>
      </c>
      <c r="EE140" t="s">
        <v>90</v>
      </c>
      <c r="EF140">
        <v>1</v>
      </c>
      <c r="EG140" t="s">
        <v>83</v>
      </c>
      <c r="EH140">
        <v>2</v>
      </c>
      <c r="EK140" t="s">
        <v>94</v>
      </c>
      <c r="EL140" t="s">
        <v>73</v>
      </c>
      <c r="EM140" t="s">
        <v>131</v>
      </c>
      <c r="EN140">
        <v>2</v>
      </c>
      <c r="EO140" t="s">
        <v>83</v>
      </c>
      <c r="EP140">
        <v>1</v>
      </c>
      <c r="EU140" t="s">
        <v>84</v>
      </c>
      <c r="EV140" t="s">
        <v>73</v>
      </c>
      <c r="EW140" t="s">
        <v>131</v>
      </c>
      <c r="EX140">
        <v>2</v>
      </c>
      <c r="EY140" t="s">
        <v>83</v>
      </c>
      <c r="EZ140">
        <v>1</v>
      </c>
      <c r="FC140" t="s">
        <v>90</v>
      </c>
      <c r="FD140" t="s">
        <v>73</v>
      </c>
      <c r="FE140" t="s">
        <v>94</v>
      </c>
      <c r="FF140">
        <v>3</v>
      </c>
      <c r="FG140" t="s">
        <v>83</v>
      </c>
      <c r="FH140">
        <v>2</v>
      </c>
      <c r="FL140" t="s">
        <v>131</v>
      </c>
      <c r="FN140" t="s">
        <v>84</v>
      </c>
      <c r="FP140" t="s">
        <v>94</v>
      </c>
      <c r="FR140" t="s">
        <v>90</v>
      </c>
      <c r="FU140">
        <v>0</v>
      </c>
      <c r="FX140">
        <v>0</v>
      </c>
    </row>
    <row r="141" spans="1:180" x14ac:dyDescent="0.45">
      <c r="A141" s="1">
        <v>138</v>
      </c>
      <c r="B141" s="45">
        <f t="shared" si="112"/>
        <v>358</v>
      </c>
      <c r="C141" s="14" t="s">
        <v>438</v>
      </c>
      <c r="D141" t="s">
        <v>439</v>
      </c>
      <c r="E141" s="15" t="s">
        <v>413</v>
      </c>
      <c r="F141" s="28">
        <f>VOR!IH141</f>
        <v>160</v>
      </c>
      <c r="G141" s="27">
        <f t="shared" si="127"/>
        <v>53</v>
      </c>
      <c r="H141" s="49">
        <f t="shared" si="128"/>
        <v>213</v>
      </c>
      <c r="I141" s="14" t="s">
        <v>84</v>
      </c>
      <c r="J141" t="s">
        <v>73</v>
      </c>
      <c r="K141" t="s">
        <v>85</v>
      </c>
      <c r="L141">
        <v>2</v>
      </c>
      <c r="M141" t="s">
        <v>83</v>
      </c>
      <c r="N141">
        <v>3</v>
      </c>
      <c r="O141" s="77">
        <f t="shared" si="129"/>
        <v>1</v>
      </c>
      <c r="P141" s="80">
        <f t="shared" si="130"/>
        <v>0</v>
      </c>
      <c r="Q141" t="s">
        <v>93</v>
      </c>
      <c r="R141" t="s">
        <v>73</v>
      </c>
      <c r="S141" t="s">
        <v>87</v>
      </c>
      <c r="T141">
        <v>2</v>
      </c>
      <c r="U141" t="s">
        <v>83</v>
      </c>
      <c r="V141">
        <v>3</v>
      </c>
      <c r="W141" s="71">
        <f t="shared" si="131"/>
        <v>3</v>
      </c>
      <c r="X141" s="80">
        <f t="shared" si="132"/>
        <v>0</v>
      </c>
      <c r="Y141" s="14" t="s">
        <v>94</v>
      </c>
      <c r="Z141" t="s">
        <v>73</v>
      </c>
      <c r="AA141" t="s">
        <v>133</v>
      </c>
      <c r="AB141">
        <v>3</v>
      </c>
      <c r="AC141" t="s">
        <v>83</v>
      </c>
      <c r="AD141">
        <v>1</v>
      </c>
      <c r="AE141" s="71">
        <f t="shared" si="133"/>
        <v>1</v>
      </c>
      <c r="AF141" s="80">
        <f t="shared" si="113"/>
        <v>4</v>
      </c>
      <c r="AG141" s="14" t="s">
        <v>137</v>
      </c>
      <c r="AH141" t="s">
        <v>73</v>
      </c>
      <c r="AI141" t="s">
        <v>140</v>
      </c>
      <c r="AJ141">
        <v>3</v>
      </c>
      <c r="AK141" t="s">
        <v>83</v>
      </c>
      <c r="AL141">
        <v>2</v>
      </c>
      <c r="AM141" s="71">
        <f t="shared" si="134"/>
        <v>0</v>
      </c>
      <c r="AN141" s="80">
        <f t="shared" si="135"/>
        <v>0</v>
      </c>
      <c r="AO141" s="14" t="s">
        <v>130</v>
      </c>
      <c r="AP141" t="s">
        <v>73</v>
      </c>
      <c r="AQ141" t="s">
        <v>142</v>
      </c>
      <c r="AR141">
        <v>3</v>
      </c>
      <c r="AS141" t="s">
        <v>83</v>
      </c>
      <c r="AT141">
        <v>2</v>
      </c>
      <c r="AU141" s="71">
        <f t="shared" si="114"/>
        <v>0</v>
      </c>
      <c r="AV141" s="80">
        <f t="shared" si="136"/>
        <v>0</v>
      </c>
      <c r="AW141" s="14" t="s">
        <v>90</v>
      </c>
      <c r="AX141" t="s">
        <v>73</v>
      </c>
      <c r="AY141" t="s">
        <v>135</v>
      </c>
      <c r="AZ141">
        <v>3</v>
      </c>
      <c r="BA141" t="s">
        <v>83</v>
      </c>
      <c r="BB141">
        <v>2</v>
      </c>
      <c r="BC141" s="71">
        <f t="shared" si="137"/>
        <v>1</v>
      </c>
      <c r="BD141" s="80">
        <f t="shared" si="115"/>
        <v>2</v>
      </c>
      <c r="BE141" s="14" t="s">
        <v>95</v>
      </c>
      <c r="BF141" t="s">
        <v>73</v>
      </c>
      <c r="BG141" t="s">
        <v>165</v>
      </c>
      <c r="BH141">
        <v>3</v>
      </c>
      <c r="BI141" t="s">
        <v>83</v>
      </c>
      <c r="BJ141">
        <v>1</v>
      </c>
      <c r="BK141" s="71">
        <f t="shared" si="116"/>
        <v>0</v>
      </c>
      <c r="BL141" s="80">
        <f t="shared" si="138"/>
        <v>0</v>
      </c>
      <c r="BM141" s="14" t="s">
        <v>96</v>
      </c>
      <c r="BN141" t="s">
        <v>73</v>
      </c>
      <c r="BO141" t="s">
        <v>166</v>
      </c>
      <c r="BP141">
        <v>2</v>
      </c>
      <c r="BQ141" t="s">
        <v>83</v>
      </c>
      <c r="BR141">
        <v>1</v>
      </c>
      <c r="BS141" s="71">
        <f t="shared" si="139"/>
        <v>1</v>
      </c>
      <c r="BT141" s="80">
        <f t="shared" si="117"/>
        <v>2</v>
      </c>
      <c r="BU141" s="28">
        <f t="shared" si="140"/>
        <v>8</v>
      </c>
      <c r="BV141" s="14" t="str">
        <f t="shared" si="141"/>
        <v>Spanien</v>
      </c>
      <c r="BW141" s="80">
        <f t="shared" si="118"/>
        <v>0</v>
      </c>
      <c r="BX141" s="14" t="str">
        <f t="shared" si="142"/>
        <v>Brasilien</v>
      </c>
      <c r="BY141" s="80">
        <f t="shared" si="143"/>
        <v>7</v>
      </c>
      <c r="BZ141" s="14" t="str">
        <f t="shared" si="144"/>
        <v>England</v>
      </c>
      <c r="CA141" s="80">
        <f t="shared" si="145"/>
        <v>7</v>
      </c>
      <c r="CB141" s="14" t="str">
        <f t="shared" si="146"/>
        <v>Australien</v>
      </c>
      <c r="CC141" s="80">
        <f t="shared" si="147"/>
        <v>0</v>
      </c>
      <c r="CD141" s="14" t="str">
        <f t="shared" si="148"/>
        <v>Kroatien</v>
      </c>
      <c r="CE141" s="80">
        <f t="shared" si="149"/>
        <v>7</v>
      </c>
      <c r="CF141" s="14" t="str">
        <f t="shared" si="150"/>
        <v>Portugal</v>
      </c>
      <c r="CG141" s="80">
        <f t="shared" si="151"/>
        <v>7</v>
      </c>
      <c r="CH141" s="14" t="str">
        <f t="shared" si="152"/>
        <v>USA</v>
      </c>
      <c r="CI141" s="80">
        <f t="shared" si="153"/>
        <v>0</v>
      </c>
      <c r="CJ141" s="14" t="str">
        <f t="shared" si="154"/>
        <v>Frankreich</v>
      </c>
      <c r="CK141" s="80">
        <f t="shared" si="155"/>
        <v>7</v>
      </c>
      <c r="CL141" s="27">
        <f t="shared" si="165"/>
        <v>35</v>
      </c>
      <c r="CM141" t="s">
        <v>130</v>
      </c>
      <c r="CN141" t="s">
        <v>73</v>
      </c>
      <c r="CO141" t="s">
        <v>90</v>
      </c>
      <c r="CP141">
        <v>2</v>
      </c>
      <c r="CQ141" t="s">
        <v>83</v>
      </c>
      <c r="CR141">
        <v>3</v>
      </c>
      <c r="CS141" s="71">
        <f t="shared" si="119"/>
        <v>2</v>
      </c>
      <c r="CT141" s="80">
        <f t="shared" si="156"/>
        <v>0</v>
      </c>
      <c r="CU141" t="s">
        <v>85</v>
      </c>
      <c r="CV141" t="s">
        <v>73</v>
      </c>
      <c r="CW141" t="s">
        <v>87</v>
      </c>
      <c r="CX141">
        <v>3</v>
      </c>
      <c r="CY141" t="s">
        <v>83</v>
      </c>
      <c r="CZ141">
        <v>2</v>
      </c>
      <c r="DA141" s="71">
        <f t="shared" si="157"/>
        <v>0</v>
      </c>
      <c r="DB141" s="80">
        <f t="shared" si="158"/>
        <v>0</v>
      </c>
      <c r="DC141" t="s">
        <v>95</v>
      </c>
      <c r="DD141" t="s">
        <v>73</v>
      </c>
      <c r="DE141" t="s">
        <v>96</v>
      </c>
      <c r="DF141">
        <v>2</v>
      </c>
      <c r="DG141" t="s">
        <v>83</v>
      </c>
      <c r="DH141">
        <v>3</v>
      </c>
      <c r="DI141" s="71">
        <f t="shared" si="166"/>
        <v>0</v>
      </c>
      <c r="DJ141" s="80">
        <f t="shared" si="159"/>
        <v>0</v>
      </c>
      <c r="DK141" t="s">
        <v>137</v>
      </c>
      <c r="DL141" t="s">
        <v>73</v>
      </c>
      <c r="DM141" t="s">
        <v>94</v>
      </c>
      <c r="DN141">
        <v>1</v>
      </c>
      <c r="DO141" t="s">
        <v>83</v>
      </c>
      <c r="DP141">
        <v>3</v>
      </c>
      <c r="DQ141" s="71">
        <f t="shared" si="160"/>
        <v>2</v>
      </c>
      <c r="DR141" s="80">
        <f t="shared" si="161"/>
        <v>2</v>
      </c>
      <c r="DS141" s="27">
        <f t="shared" si="120"/>
        <v>2</v>
      </c>
      <c r="DT141" t="str">
        <f t="shared" si="121"/>
        <v>England</v>
      </c>
      <c r="DU141">
        <f t="shared" si="162"/>
        <v>0</v>
      </c>
      <c r="DV141" t="str">
        <f t="shared" si="122"/>
        <v>Brasilien</v>
      </c>
      <c r="DW141">
        <f t="shared" si="163"/>
        <v>0</v>
      </c>
      <c r="DX141" t="str">
        <f t="shared" si="123"/>
        <v>Frankreich</v>
      </c>
      <c r="DY141">
        <f t="shared" si="164"/>
        <v>8</v>
      </c>
      <c r="DZ141" t="str">
        <f t="shared" si="124"/>
        <v>Portugal</v>
      </c>
      <c r="EA141">
        <f t="shared" si="125"/>
        <v>0</v>
      </c>
      <c r="EB141" s="27">
        <f t="shared" si="126"/>
        <v>8</v>
      </c>
      <c r="EC141" t="s">
        <v>85</v>
      </c>
      <c r="ED141" t="s">
        <v>73</v>
      </c>
      <c r="EE141" t="s">
        <v>90</v>
      </c>
      <c r="EF141">
        <v>2</v>
      </c>
      <c r="EG141" t="s">
        <v>83</v>
      </c>
      <c r="EH141">
        <v>3</v>
      </c>
      <c r="EK141" t="s">
        <v>94</v>
      </c>
      <c r="EL141" t="s">
        <v>73</v>
      </c>
      <c r="EM141" t="s">
        <v>96</v>
      </c>
      <c r="EN141">
        <v>2</v>
      </c>
      <c r="EO141" t="s">
        <v>83</v>
      </c>
      <c r="EP141">
        <v>3</v>
      </c>
      <c r="EU141" t="s">
        <v>85</v>
      </c>
      <c r="EV141" t="s">
        <v>73</v>
      </c>
      <c r="EW141" t="s">
        <v>94</v>
      </c>
      <c r="EX141">
        <v>2</v>
      </c>
      <c r="EY141" t="s">
        <v>83</v>
      </c>
      <c r="EZ141">
        <v>3</v>
      </c>
      <c r="FC141" t="s">
        <v>90</v>
      </c>
      <c r="FD141" t="s">
        <v>73</v>
      </c>
      <c r="FE141" t="s">
        <v>96</v>
      </c>
      <c r="FF141">
        <v>2</v>
      </c>
      <c r="FG141" t="s">
        <v>83</v>
      </c>
      <c r="FH141">
        <v>3</v>
      </c>
      <c r="FL141" t="s">
        <v>85</v>
      </c>
      <c r="FN141" t="s">
        <v>94</v>
      </c>
      <c r="FP141" t="s">
        <v>90</v>
      </c>
      <c r="FR141" t="s">
        <v>96</v>
      </c>
      <c r="FU141">
        <v>101</v>
      </c>
      <c r="FX141" t="s">
        <v>216</v>
      </c>
    </row>
    <row r="142" spans="1:180" x14ac:dyDescent="0.45">
      <c r="A142" s="1">
        <v>139</v>
      </c>
      <c r="B142" s="45">
        <f t="shared" si="112"/>
        <v>122</v>
      </c>
      <c r="C142" s="14" t="s">
        <v>440</v>
      </c>
      <c r="D142" t="s">
        <v>441</v>
      </c>
      <c r="E142" s="15" t="s">
        <v>413</v>
      </c>
      <c r="F142" s="28">
        <f>VOR!IH142</f>
        <v>200</v>
      </c>
      <c r="G142" s="27">
        <f t="shared" si="127"/>
        <v>52</v>
      </c>
      <c r="H142" s="49">
        <f t="shared" si="128"/>
        <v>252</v>
      </c>
      <c r="I142" s="14" t="s">
        <v>84</v>
      </c>
      <c r="J142" t="s">
        <v>73</v>
      </c>
      <c r="K142" t="s">
        <v>92</v>
      </c>
      <c r="L142">
        <v>2</v>
      </c>
      <c r="M142" t="s">
        <v>83</v>
      </c>
      <c r="N142">
        <v>1</v>
      </c>
      <c r="O142" s="77">
        <f t="shared" si="129"/>
        <v>1</v>
      </c>
      <c r="P142" s="80">
        <f t="shared" si="130"/>
        <v>2</v>
      </c>
      <c r="Q142" t="s">
        <v>93</v>
      </c>
      <c r="R142" t="s">
        <v>73</v>
      </c>
      <c r="S142" t="s">
        <v>129</v>
      </c>
      <c r="T142">
        <v>2</v>
      </c>
      <c r="U142" t="s">
        <v>83</v>
      </c>
      <c r="V142">
        <v>3</v>
      </c>
      <c r="W142" s="71">
        <f t="shared" si="131"/>
        <v>1</v>
      </c>
      <c r="X142" s="80">
        <f t="shared" si="132"/>
        <v>0</v>
      </c>
      <c r="Y142" s="14" t="s">
        <v>94</v>
      </c>
      <c r="Z142" t="s">
        <v>73</v>
      </c>
      <c r="AA142" t="s">
        <v>86</v>
      </c>
      <c r="AB142">
        <v>3</v>
      </c>
      <c r="AC142" t="s">
        <v>83</v>
      </c>
      <c r="AD142">
        <v>1</v>
      </c>
      <c r="AE142" s="71">
        <f t="shared" si="133"/>
        <v>3</v>
      </c>
      <c r="AF142" s="80">
        <f t="shared" si="113"/>
        <v>8</v>
      </c>
      <c r="AG142" s="14" t="s">
        <v>85</v>
      </c>
      <c r="AH142" t="s">
        <v>73</v>
      </c>
      <c r="AI142" t="s">
        <v>132</v>
      </c>
      <c r="AJ142">
        <v>2</v>
      </c>
      <c r="AK142" t="s">
        <v>83</v>
      </c>
      <c r="AL142">
        <v>2</v>
      </c>
      <c r="AM142" s="71">
        <f t="shared" si="134"/>
        <v>3</v>
      </c>
      <c r="AN142" s="80">
        <f t="shared" si="135"/>
        <v>0</v>
      </c>
      <c r="AO142" s="14" t="s">
        <v>130</v>
      </c>
      <c r="AP142" t="s">
        <v>73</v>
      </c>
      <c r="AQ142" t="s">
        <v>95</v>
      </c>
      <c r="AR142">
        <v>2</v>
      </c>
      <c r="AS142" t="s">
        <v>83</v>
      </c>
      <c r="AT142">
        <v>2</v>
      </c>
      <c r="AU142" s="71">
        <f t="shared" si="114"/>
        <v>2</v>
      </c>
      <c r="AV142" s="80">
        <f t="shared" si="136"/>
        <v>0</v>
      </c>
      <c r="AW142" s="14" t="s">
        <v>90</v>
      </c>
      <c r="AX142" t="s">
        <v>73</v>
      </c>
      <c r="AY142" t="s">
        <v>442</v>
      </c>
      <c r="AZ142">
        <v>1</v>
      </c>
      <c r="BA142" t="s">
        <v>83</v>
      </c>
      <c r="BB142">
        <v>2</v>
      </c>
      <c r="BC142" s="71">
        <f t="shared" si="137"/>
        <v>3</v>
      </c>
      <c r="BD142" s="80">
        <f t="shared" si="115"/>
        <v>0</v>
      </c>
      <c r="BE142" s="14" t="s">
        <v>131</v>
      </c>
      <c r="BF142" t="s">
        <v>73</v>
      </c>
      <c r="BG142" t="s">
        <v>88</v>
      </c>
      <c r="BH142">
        <v>2</v>
      </c>
      <c r="BI142" t="s">
        <v>83</v>
      </c>
      <c r="BJ142">
        <v>3</v>
      </c>
      <c r="BK142" s="71">
        <f t="shared" si="116"/>
        <v>0</v>
      </c>
      <c r="BL142" s="80">
        <f t="shared" si="138"/>
        <v>0</v>
      </c>
      <c r="BM142" s="14" t="s">
        <v>96</v>
      </c>
      <c r="BN142" t="s">
        <v>73</v>
      </c>
      <c r="BO142" t="s">
        <v>134</v>
      </c>
      <c r="BP142">
        <v>2</v>
      </c>
      <c r="BQ142" t="s">
        <v>83</v>
      </c>
      <c r="BR142">
        <v>1</v>
      </c>
      <c r="BS142" s="71">
        <f t="shared" si="139"/>
        <v>3</v>
      </c>
      <c r="BT142" s="80">
        <f t="shared" si="117"/>
        <v>4</v>
      </c>
      <c r="BU142" s="28">
        <f t="shared" si="140"/>
        <v>14</v>
      </c>
      <c r="BV142" s="14" t="str">
        <f t="shared" si="141"/>
        <v>Kroatien</v>
      </c>
      <c r="BW142" s="80">
        <f t="shared" si="118"/>
        <v>7</v>
      </c>
      <c r="BX142" s="14" t="str">
        <f t="shared" si="142"/>
        <v>südkorea</v>
      </c>
      <c r="BY142" s="80">
        <f t="shared" si="143"/>
        <v>0</v>
      </c>
      <c r="BZ142" s="14" t="str">
        <f t="shared" si="144"/>
        <v>Niederlande</v>
      </c>
      <c r="CA142" s="80">
        <f t="shared" si="145"/>
        <v>7</v>
      </c>
      <c r="CB142" s="14" t="str">
        <f t="shared" si="146"/>
        <v>Dänemark</v>
      </c>
      <c r="CC142" s="80">
        <f t="shared" si="147"/>
        <v>0</v>
      </c>
      <c r="CD142" s="14" t="str">
        <f t="shared" si="148"/>
        <v>Deutschland</v>
      </c>
      <c r="CE142" s="80">
        <f t="shared" si="149"/>
        <v>0</v>
      </c>
      <c r="CF142" s="14" t="str">
        <f t="shared" si="150"/>
        <v>Portugal</v>
      </c>
      <c r="CG142" s="80">
        <f t="shared" si="151"/>
        <v>7</v>
      </c>
      <c r="CH142" s="14" t="str">
        <f t="shared" si="152"/>
        <v>Senegal</v>
      </c>
      <c r="CI142" s="80">
        <f t="shared" si="153"/>
        <v>0</v>
      </c>
      <c r="CJ142" s="14" t="str">
        <f t="shared" si="154"/>
        <v>Frankreich</v>
      </c>
      <c r="CK142" s="80">
        <f t="shared" si="155"/>
        <v>7</v>
      </c>
      <c r="CL142" s="27">
        <f t="shared" si="165"/>
        <v>28</v>
      </c>
      <c r="CM142" t="s">
        <v>95</v>
      </c>
      <c r="CN142" t="s">
        <v>73</v>
      </c>
      <c r="CO142" t="s">
        <v>442</v>
      </c>
      <c r="CP142">
        <v>1</v>
      </c>
      <c r="CQ142" t="s">
        <v>83</v>
      </c>
      <c r="CR142">
        <v>2</v>
      </c>
      <c r="CS142" s="71">
        <f t="shared" si="119"/>
        <v>1</v>
      </c>
      <c r="CT142" s="80">
        <f t="shared" si="156"/>
        <v>0</v>
      </c>
      <c r="CU142" t="s">
        <v>84</v>
      </c>
      <c r="CV142" t="s">
        <v>73</v>
      </c>
      <c r="CW142" t="s">
        <v>129</v>
      </c>
      <c r="CX142">
        <v>1</v>
      </c>
      <c r="CY142" t="s">
        <v>83</v>
      </c>
      <c r="CZ142">
        <v>1</v>
      </c>
      <c r="DA142" s="71">
        <f t="shared" si="157"/>
        <v>1</v>
      </c>
      <c r="DB142" s="80">
        <f t="shared" si="158"/>
        <v>0</v>
      </c>
      <c r="DC142" t="s">
        <v>88</v>
      </c>
      <c r="DD142" t="s">
        <v>73</v>
      </c>
      <c r="DE142" t="s">
        <v>96</v>
      </c>
      <c r="DF142">
        <v>3</v>
      </c>
      <c r="DG142" t="s">
        <v>83</v>
      </c>
      <c r="DH142">
        <v>1</v>
      </c>
      <c r="DI142" s="71">
        <f t="shared" si="166"/>
        <v>0</v>
      </c>
      <c r="DJ142" s="80">
        <f t="shared" si="159"/>
        <v>0</v>
      </c>
      <c r="DK142" t="s">
        <v>132</v>
      </c>
      <c r="DL142" t="s">
        <v>73</v>
      </c>
      <c r="DM142" t="s">
        <v>94</v>
      </c>
      <c r="DN142">
        <v>1</v>
      </c>
      <c r="DO142" t="s">
        <v>83</v>
      </c>
      <c r="DP142">
        <v>3</v>
      </c>
      <c r="DQ142" s="71">
        <f t="shared" si="160"/>
        <v>2</v>
      </c>
      <c r="DR142" s="80">
        <f t="shared" si="161"/>
        <v>2</v>
      </c>
      <c r="DS142" s="27">
        <f t="shared" si="120"/>
        <v>2</v>
      </c>
      <c r="DT142" t="str">
        <f t="shared" si="121"/>
        <v>Dänemark</v>
      </c>
      <c r="DU142">
        <f t="shared" si="162"/>
        <v>0</v>
      </c>
      <c r="DV142" t="str">
        <f t="shared" si="122"/>
        <v>südkorea</v>
      </c>
      <c r="DW142">
        <f t="shared" si="163"/>
        <v>0</v>
      </c>
      <c r="DX142" t="str">
        <f t="shared" si="123"/>
        <v>Frankreich</v>
      </c>
      <c r="DY142">
        <f t="shared" si="164"/>
        <v>8</v>
      </c>
      <c r="DZ142" t="str">
        <f t="shared" si="124"/>
        <v>Deutschland</v>
      </c>
      <c r="EA142">
        <f t="shared" si="125"/>
        <v>0</v>
      </c>
      <c r="EB142" s="27">
        <f t="shared" si="126"/>
        <v>8</v>
      </c>
      <c r="EC142" t="s">
        <v>129</v>
      </c>
      <c r="ED142" t="s">
        <v>73</v>
      </c>
      <c r="EE142" t="s">
        <v>442</v>
      </c>
      <c r="EF142">
        <v>1</v>
      </c>
      <c r="EG142" t="s">
        <v>83</v>
      </c>
      <c r="EH142">
        <v>2</v>
      </c>
      <c r="EK142" t="s">
        <v>94</v>
      </c>
      <c r="EL142" t="s">
        <v>73</v>
      </c>
      <c r="EM142" t="s">
        <v>88</v>
      </c>
      <c r="EN142">
        <v>2</v>
      </c>
      <c r="EO142" t="s">
        <v>83</v>
      </c>
      <c r="EP142">
        <v>3</v>
      </c>
      <c r="EU142" t="s">
        <v>129</v>
      </c>
      <c r="EV142" t="s">
        <v>73</v>
      </c>
      <c r="EW142" t="s">
        <v>94</v>
      </c>
      <c r="EX142">
        <v>1</v>
      </c>
      <c r="EY142" t="s">
        <v>83</v>
      </c>
      <c r="EZ142">
        <v>2</v>
      </c>
      <c r="FC142" t="s">
        <v>442</v>
      </c>
      <c r="FD142" t="s">
        <v>73</v>
      </c>
      <c r="FE142" t="s">
        <v>88</v>
      </c>
      <c r="FF142">
        <v>1</v>
      </c>
      <c r="FG142" t="s">
        <v>83</v>
      </c>
      <c r="FH142">
        <v>3</v>
      </c>
      <c r="FL142" t="s">
        <v>129</v>
      </c>
      <c r="FN142" t="s">
        <v>94</v>
      </c>
      <c r="FP142" t="s">
        <v>442</v>
      </c>
      <c r="FR142" t="s">
        <v>88</v>
      </c>
      <c r="FU142">
        <v>0</v>
      </c>
      <c r="FX142">
        <v>0</v>
      </c>
    </row>
    <row r="143" spans="1:180" x14ac:dyDescent="0.45">
      <c r="A143" s="1">
        <v>140</v>
      </c>
      <c r="B143" s="45">
        <f t="shared" si="112"/>
        <v>543</v>
      </c>
      <c r="C143" s="14" t="s">
        <v>443</v>
      </c>
      <c r="D143" t="s">
        <v>444</v>
      </c>
      <c r="E143" s="15" t="s">
        <v>413</v>
      </c>
      <c r="F143" s="28">
        <f>VOR!IH143</f>
        <v>146</v>
      </c>
      <c r="G143" s="27">
        <f t="shared" si="127"/>
        <v>36</v>
      </c>
      <c r="H143" s="49">
        <f t="shared" si="128"/>
        <v>182</v>
      </c>
      <c r="I143" s="14" t="s">
        <v>84</v>
      </c>
      <c r="J143" t="s">
        <v>73</v>
      </c>
      <c r="K143" t="s">
        <v>85</v>
      </c>
      <c r="L143">
        <v>1</v>
      </c>
      <c r="M143" t="s">
        <v>83</v>
      </c>
      <c r="N143">
        <v>0</v>
      </c>
      <c r="O143" s="77">
        <f t="shared" si="129"/>
        <v>1</v>
      </c>
      <c r="P143" s="80">
        <f t="shared" si="130"/>
        <v>2</v>
      </c>
      <c r="Q143" t="s">
        <v>86</v>
      </c>
      <c r="R143" t="s">
        <v>73</v>
      </c>
      <c r="S143" t="s">
        <v>94</v>
      </c>
      <c r="T143">
        <v>2</v>
      </c>
      <c r="U143" t="s">
        <v>83</v>
      </c>
      <c r="V143">
        <v>1</v>
      </c>
      <c r="W143" s="71">
        <f t="shared" si="131"/>
        <v>0</v>
      </c>
      <c r="X143" s="80">
        <f t="shared" si="132"/>
        <v>0</v>
      </c>
      <c r="Y143" s="14" t="s">
        <v>87</v>
      </c>
      <c r="Z143" t="s">
        <v>73</v>
      </c>
      <c r="AA143" t="s">
        <v>93</v>
      </c>
      <c r="AB143">
        <v>1</v>
      </c>
      <c r="AC143" t="s">
        <v>83</v>
      </c>
      <c r="AD143">
        <v>0</v>
      </c>
      <c r="AE143" s="71">
        <f t="shared" si="133"/>
        <v>0</v>
      </c>
      <c r="AF143" s="80">
        <f t="shared" si="113"/>
        <v>0</v>
      </c>
      <c r="AG143" s="14" t="s">
        <v>137</v>
      </c>
      <c r="AH143" t="s">
        <v>73</v>
      </c>
      <c r="AI143" t="s">
        <v>140</v>
      </c>
      <c r="AJ143">
        <v>2</v>
      </c>
      <c r="AK143" t="s">
        <v>83</v>
      </c>
      <c r="AL143">
        <v>1</v>
      </c>
      <c r="AM143" s="71">
        <f t="shared" si="134"/>
        <v>0</v>
      </c>
      <c r="AN143" s="80">
        <f t="shared" si="135"/>
        <v>0</v>
      </c>
      <c r="AO143" s="14" t="s">
        <v>130</v>
      </c>
      <c r="AP143" t="s">
        <v>73</v>
      </c>
      <c r="AQ143" t="s">
        <v>142</v>
      </c>
      <c r="AR143">
        <v>1</v>
      </c>
      <c r="AS143" t="s">
        <v>83</v>
      </c>
      <c r="AT143">
        <v>2</v>
      </c>
      <c r="AU143" s="71">
        <f t="shared" si="114"/>
        <v>0</v>
      </c>
      <c r="AV143" s="80">
        <f t="shared" si="136"/>
        <v>0</v>
      </c>
      <c r="AW143" s="14" t="s">
        <v>90</v>
      </c>
      <c r="AX143" t="s">
        <v>73</v>
      </c>
      <c r="AY143" t="s">
        <v>91</v>
      </c>
      <c r="AZ143">
        <v>3</v>
      </c>
      <c r="BA143" t="s">
        <v>83</v>
      </c>
      <c r="BB143">
        <v>2</v>
      </c>
      <c r="BC143" s="71">
        <f t="shared" si="137"/>
        <v>3</v>
      </c>
      <c r="BD143" s="80">
        <f t="shared" si="115"/>
        <v>4</v>
      </c>
      <c r="BE143" s="14" t="s">
        <v>95</v>
      </c>
      <c r="BF143" t="s">
        <v>73</v>
      </c>
      <c r="BG143" t="s">
        <v>88</v>
      </c>
      <c r="BH143">
        <v>2</v>
      </c>
      <c r="BI143" t="s">
        <v>83</v>
      </c>
      <c r="BJ143">
        <v>0</v>
      </c>
      <c r="BK143" s="71">
        <f t="shared" si="116"/>
        <v>0</v>
      </c>
      <c r="BL143" s="80">
        <f t="shared" si="138"/>
        <v>0</v>
      </c>
      <c r="BM143" s="14" t="s">
        <v>96</v>
      </c>
      <c r="BN143" t="s">
        <v>73</v>
      </c>
      <c r="BO143" t="s">
        <v>150</v>
      </c>
      <c r="BP143">
        <v>2</v>
      </c>
      <c r="BQ143" t="s">
        <v>83</v>
      </c>
      <c r="BR143">
        <v>1</v>
      </c>
      <c r="BS143" s="71">
        <f t="shared" si="139"/>
        <v>1</v>
      </c>
      <c r="BT143" s="80">
        <f t="shared" si="117"/>
        <v>2</v>
      </c>
      <c r="BU143" s="28">
        <f t="shared" si="140"/>
        <v>8</v>
      </c>
      <c r="BV143" s="14" t="str">
        <f t="shared" si="141"/>
        <v>Kanada</v>
      </c>
      <c r="BW143" s="80">
        <f t="shared" si="118"/>
        <v>0</v>
      </c>
      <c r="BX143" s="14" t="str">
        <f t="shared" si="142"/>
        <v>Brasilien</v>
      </c>
      <c r="BY143" s="80">
        <f t="shared" si="143"/>
        <v>7</v>
      </c>
      <c r="BZ143" s="14" t="str">
        <f t="shared" si="144"/>
        <v>Niederlande</v>
      </c>
      <c r="CA143" s="80">
        <f t="shared" si="145"/>
        <v>7</v>
      </c>
      <c r="CB143" s="14" t="str">
        <f t="shared" si="146"/>
        <v>Polen</v>
      </c>
      <c r="CC143" s="80">
        <f t="shared" si="147"/>
        <v>0</v>
      </c>
      <c r="CD143" s="14" t="str">
        <f t="shared" si="148"/>
        <v>Kroatien</v>
      </c>
      <c r="CE143" s="80">
        <f t="shared" si="149"/>
        <v>7</v>
      </c>
      <c r="CF143" s="14" t="str">
        <f t="shared" si="150"/>
        <v>Portugal</v>
      </c>
      <c r="CG143" s="80">
        <f t="shared" si="151"/>
        <v>7</v>
      </c>
      <c r="CH143" s="14" t="str">
        <f t="shared" si="152"/>
        <v>USA</v>
      </c>
      <c r="CI143" s="80">
        <f t="shared" si="153"/>
        <v>0</v>
      </c>
      <c r="CJ143" s="14" t="str">
        <f t="shared" si="154"/>
        <v>Australien</v>
      </c>
      <c r="CK143" s="80">
        <f t="shared" si="155"/>
        <v>0</v>
      </c>
      <c r="CL143" s="27">
        <f t="shared" si="165"/>
        <v>28</v>
      </c>
      <c r="CM143" t="s">
        <v>142</v>
      </c>
      <c r="CN143" t="s">
        <v>73</v>
      </c>
      <c r="CO143" t="s">
        <v>90</v>
      </c>
      <c r="CP143">
        <v>1</v>
      </c>
      <c r="CQ143" t="s">
        <v>83</v>
      </c>
      <c r="CR143">
        <v>3</v>
      </c>
      <c r="CS143" s="71">
        <f t="shared" si="119"/>
        <v>2</v>
      </c>
      <c r="CT143" s="80">
        <f t="shared" si="156"/>
        <v>0</v>
      </c>
      <c r="CU143" t="s">
        <v>84</v>
      </c>
      <c r="CV143" t="s">
        <v>73</v>
      </c>
      <c r="CW143" t="s">
        <v>86</v>
      </c>
      <c r="CX143">
        <v>1</v>
      </c>
      <c r="CY143" t="s">
        <v>83</v>
      </c>
      <c r="CZ143">
        <v>2</v>
      </c>
      <c r="DA143" s="71">
        <f t="shared" si="157"/>
        <v>1</v>
      </c>
      <c r="DB143" s="80">
        <f t="shared" si="158"/>
        <v>0</v>
      </c>
      <c r="DC143" t="s">
        <v>95</v>
      </c>
      <c r="DD143" t="s">
        <v>73</v>
      </c>
      <c r="DE143" t="s">
        <v>96</v>
      </c>
      <c r="DF143">
        <v>1</v>
      </c>
      <c r="DG143" t="s">
        <v>83</v>
      </c>
      <c r="DH143">
        <v>2</v>
      </c>
      <c r="DI143" s="71">
        <f t="shared" si="166"/>
        <v>0</v>
      </c>
      <c r="DJ143" s="80">
        <f t="shared" si="159"/>
        <v>0</v>
      </c>
      <c r="DK143" t="s">
        <v>137</v>
      </c>
      <c r="DL143" t="s">
        <v>73</v>
      </c>
      <c r="DM143" t="s">
        <v>87</v>
      </c>
      <c r="DN143">
        <v>2</v>
      </c>
      <c r="DO143" t="s">
        <v>83</v>
      </c>
      <c r="DP143">
        <v>1</v>
      </c>
      <c r="DQ143" s="71">
        <f t="shared" si="160"/>
        <v>0</v>
      </c>
      <c r="DR143" s="80">
        <f t="shared" si="161"/>
        <v>0</v>
      </c>
      <c r="DS143" s="27">
        <f t="shared" si="120"/>
        <v>0</v>
      </c>
      <c r="DT143" t="str">
        <f t="shared" si="121"/>
        <v>Polen</v>
      </c>
      <c r="DU143">
        <f t="shared" si="162"/>
        <v>0</v>
      </c>
      <c r="DV143" t="str">
        <f t="shared" si="122"/>
        <v>Brasilien</v>
      </c>
      <c r="DW143">
        <f t="shared" si="163"/>
        <v>0</v>
      </c>
      <c r="DX143" t="str">
        <f t="shared" si="123"/>
        <v>USA</v>
      </c>
      <c r="DY143">
        <f t="shared" si="164"/>
        <v>0</v>
      </c>
      <c r="DZ143" t="str">
        <f t="shared" si="124"/>
        <v>Portugal</v>
      </c>
      <c r="EA143">
        <f t="shared" si="125"/>
        <v>0</v>
      </c>
      <c r="EB143" s="27">
        <f t="shared" si="126"/>
        <v>0</v>
      </c>
      <c r="EC143" t="s">
        <v>86</v>
      </c>
      <c r="ED143" t="s">
        <v>73</v>
      </c>
      <c r="EE143" t="s">
        <v>90</v>
      </c>
      <c r="EF143">
        <v>2</v>
      </c>
      <c r="EG143" t="s">
        <v>83</v>
      </c>
      <c r="EH143">
        <v>3</v>
      </c>
      <c r="EK143" t="s">
        <v>137</v>
      </c>
      <c r="EL143" t="s">
        <v>73</v>
      </c>
      <c r="EM143" t="s">
        <v>96</v>
      </c>
      <c r="EN143">
        <v>1</v>
      </c>
      <c r="EO143" t="s">
        <v>83</v>
      </c>
      <c r="EP143">
        <v>2</v>
      </c>
      <c r="EU143" t="s">
        <v>86</v>
      </c>
      <c r="EV143" t="s">
        <v>73</v>
      </c>
      <c r="EW143" t="s">
        <v>137</v>
      </c>
      <c r="EX143">
        <v>1</v>
      </c>
      <c r="EY143" t="s">
        <v>83</v>
      </c>
      <c r="EZ143">
        <v>2</v>
      </c>
      <c r="FC143" t="s">
        <v>90</v>
      </c>
      <c r="FD143" t="s">
        <v>73</v>
      </c>
      <c r="FE143" t="s">
        <v>96</v>
      </c>
      <c r="FF143">
        <v>2</v>
      </c>
      <c r="FG143" t="s">
        <v>83</v>
      </c>
      <c r="FH143">
        <v>3</v>
      </c>
      <c r="FL143" t="s">
        <v>86</v>
      </c>
      <c r="FN143" t="s">
        <v>137</v>
      </c>
      <c r="FP143" t="s">
        <v>90</v>
      </c>
      <c r="FR143" t="s">
        <v>96</v>
      </c>
      <c r="FU143">
        <v>64</v>
      </c>
      <c r="FX143" t="s">
        <v>445</v>
      </c>
    </row>
    <row r="144" spans="1:180" x14ac:dyDescent="0.45">
      <c r="A144" s="1">
        <v>141</v>
      </c>
      <c r="B144" s="45">
        <f t="shared" si="112"/>
        <v>414</v>
      </c>
      <c r="C144" s="14" t="s">
        <v>446</v>
      </c>
      <c r="D144" t="s">
        <v>447</v>
      </c>
      <c r="E144" s="15" t="s">
        <v>413</v>
      </c>
      <c r="F144" s="28">
        <f>VOR!IH144</f>
        <v>178</v>
      </c>
      <c r="G144" s="27">
        <f t="shared" si="127"/>
        <v>27</v>
      </c>
      <c r="H144" s="49">
        <f t="shared" si="128"/>
        <v>205</v>
      </c>
      <c r="I144" s="14" t="s">
        <v>84</v>
      </c>
      <c r="J144" t="s">
        <v>73</v>
      </c>
      <c r="K144" t="s">
        <v>85</v>
      </c>
      <c r="L144">
        <v>2</v>
      </c>
      <c r="M144" t="s">
        <v>83</v>
      </c>
      <c r="N144">
        <v>3</v>
      </c>
      <c r="O144" s="77">
        <f t="shared" si="129"/>
        <v>1</v>
      </c>
      <c r="P144" s="80">
        <f t="shared" si="130"/>
        <v>0</v>
      </c>
      <c r="Q144" t="s">
        <v>93</v>
      </c>
      <c r="R144" t="s">
        <v>73</v>
      </c>
      <c r="S144" t="s">
        <v>129</v>
      </c>
      <c r="T144">
        <v>1</v>
      </c>
      <c r="U144" t="s">
        <v>83</v>
      </c>
      <c r="V144">
        <v>2</v>
      </c>
      <c r="W144" s="71">
        <f t="shared" si="131"/>
        <v>1</v>
      </c>
      <c r="X144" s="80">
        <f t="shared" si="132"/>
        <v>0</v>
      </c>
      <c r="Y144" s="14" t="s">
        <v>94</v>
      </c>
      <c r="Z144" t="s">
        <v>73</v>
      </c>
      <c r="AA144" t="s">
        <v>133</v>
      </c>
      <c r="AB144">
        <v>3</v>
      </c>
      <c r="AC144" t="s">
        <v>83</v>
      </c>
      <c r="AD144">
        <v>2</v>
      </c>
      <c r="AE144" s="71">
        <f t="shared" si="133"/>
        <v>1</v>
      </c>
      <c r="AF144" s="80">
        <f t="shared" si="113"/>
        <v>2</v>
      </c>
      <c r="AG144" s="14" t="s">
        <v>92</v>
      </c>
      <c r="AH144" t="s">
        <v>73</v>
      </c>
      <c r="AI144" t="s">
        <v>132</v>
      </c>
      <c r="AJ144">
        <v>2</v>
      </c>
      <c r="AK144" t="s">
        <v>83</v>
      </c>
      <c r="AL144">
        <v>1</v>
      </c>
      <c r="AM144" s="71">
        <f t="shared" si="134"/>
        <v>2</v>
      </c>
      <c r="AN144" s="80">
        <f t="shared" si="135"/>
        <v>0</v>
      </c>
      <c r="AO144" s="14" t="s">
        <v>130</v>
      </c>
      <c r="AP144" t="s">
        <v>73</v>
      </c>
      <c r="AQ144" t="s">
        <v>95</v>
      </c>
      <c r="AR144">
        <v>3</v>
      </c>
      <c r="AS144" t="s">
        <v>83</v>
      </c>
      <c r="AT144">
        <v>2</v>
      </c>
      <c r="AU144" s="71">
        <f t="shared" si="114"/>
        <v>2</v>
      </c>
      <c r="AV144" s="80">
        <f t="shared" si="136"/>
        <v>0</v>
      </c>
      <c r="AW144" s="14" t="s">
        <v>90</v>
      </c>
      <c r="AX144" t="s">
        <v>73</v>
      </c>
      <c r="AY144" t="s">
        <v>91</v>
      </c>
      <c r="AZ144">
        <v>1</v>
      </c>
      <c r="BA144" t="s">
        <v>83</v>
      </c>
      <c r="BB144">
        <v>2</v>
      </c>
      <c r="BC144" s="71">
        <f t="shared" si="137"/>
        <v>3</v>
      </c>
      <c r="BD144" s="80">
        <f t="shared" si="115"/>
        <v>0</v>
      </c>
      <c r="BE144" s="14" t="s">
        <v>131</v>
      </c>
      <c r="BF144" t="s">
        <v>73</v>
      </c>
      <c r="BG144" t="s">
        <v>88</v>
      </c>
      <c r="BH144">
        <v>2</v>
      </c>
      <c r="BI144" t="s">
        <v>83</v>
      </c>
      <c r="BJ144">
        <v>3</v>
      </c>
      <c r="BK144" s="71">
        <f t="shared" si="116"/>
        <v>0</v>
      </c>
      <c r="BL144" s="80">
        <f t="shared" si="138"/>
        <v>0</v>
      </c>
      <c r="BM144" s="14" t="s">
        <v>96</v>
      </c>
      <c r="BN144" t="s">
        <v>73</v>
      </c>
      <c r="BO144" t="s">
        <v>134</v>
      </c>
      <c r="BP144">
        <v>1</v>
      </c>
      <c r="BQ144" t="s">
        <v>83</v>
      </c>
      <c r="BR144">
        <v>2</v>
      </c>
      <c r="BS144" s="71">
        <f t="shared" si="139"/>
        <v>3</v>
      </c>
      <c r="BT144" s="80">
        <f t="shared" si="117"/>
        <v>0</v>
      </c>
      <c r="BU144" s="28">
        <f t="shared" si="140"/>
        <v>2</v>
      </c>
      <c r="BV144" s="14" t="str">
        <f t="shared" si="141"/>
        <v>Spanien</v>
      </c>
      <c r="BW144" s="80">
        <f t="shared" si="118"/>
        <v>0</v>
      </c>
      <c r="BX144" s="14" t="str">
        <f t="shared" si="142"/>
        <v>Südkorea</v>
      </c>
      <c r="BY144" s="80">
        <f t="shared" si="143"/>
        <v>0</v>
      </c>
      <c r="BZ144" s="14" t="str">
        <f t="shared" si="144"/>
        <v>England</v>
      </c>
      <c r="CA144" s="80">
        <f t="shared" si="145"/>
        <v>7</v>
      </c>
      <c r="CB144" s="14" t="str">
        <f t="shared" si="146"/>
        <v>Dänemark</v>
      </c>
      <c r="CC144" s="80">
        <f t="shared" si="147"/>
        <v>0</v>
      </c>
      <c r="CD144" s="14" t="str">
        <f t="shared" si="148"/>
        <v>Deutschland</v>
      </c>
      <c r="CE144" s="80">
        <f t="shared" si="149"/>
        <v>0</v>
      </c>
      <c r="CF144" s="14" t="str">
        <f t="shared" si="150"/>
        <v>Schweiz</v>
      </c>
      <c r="CG144" s="80">
        <f t="shared" si="151"/>
        <v>0</v>
      </c>
      <c r="CH144" s="14" t="str">
        <f t="shared" si="152"/>
        <v>Wales</v>
      </c>
      <c r="CI144" s="80">
        <f t="shared" si="153"/>
        <v>0</v>
      </c>
      <c r="CJ144" s="14" t="str">
        <f t="shared" si="154"/>
        <v>Frankreich</v>
      </c>
      <c r="CK144" s="80">
        <f t="shared" si="155"/>
        <v>7</v>
      </c>
      <c r="CL144" s="27">
        <f t="shared" si="165"/>
        <v>14</v>
      </c>
      <c r="CM144" t="s">
        <v>130</v>
      </c>
      <c r="CN144" t="s">
        <v>73</v>
      </c>
      <c r="CO144" t="s">
        <v>91</v>
      </c>
      <c r="CP144">
        <v>2</v>
      </c>
      <c r="CQ144" t="s">
        <v>83</v>
      </c>
      <c r="CR144">
        <v>1</v>
      </c>
      <c r="CS144" s="71">
        <f t="shared" si="119"/>
        <v>0</v>
      </c>
      <c r="CT144" s="80">
        <f t="shared" si="156"/>
        <v>0</v>
      </c>
      <c r="CU144" t="s">
        <v>85</v>
      </c>
      <c r="CV144" t="s">
        <v>73</v>
      </c>
      <c r="CW144" t="s">
        <v>129</v>
      </c>
      <c r="CX144">
        <v>3</v>
      </c>
      <c r="CY144" t="s">
        <v>83</v>
      </c>
      <c r="CZ144">
        <v>2</v>
      </c>
      <c r="DA144" s="71">
        <f t="shared" si="157"/>
        <v>0</v>
      </c>
      <c r="DB144" s="80">
        <f t="shared" si="158"/>
        <v>0</v>
      </c>
      <c r="DC144" t="s">
        <v>88</v>
      </c>
      <c r="DD144" t="s">
        <v>73</v>
      </c>
      <c r="DE144" t="s">
        <v>134</v>
      </c>
      <c r="DF144">
        <v>3</v>
      </c>
      <c r="DG144" t="s">
        <v>83</v>
      </c>
      <c r="DH144">
        <v>2</v>
      </c>
      <c r="DI144" s="71">
        <f t="shared" si="166"/>
        <v>0</v>
      </c>
      <c r="DJ144" s="80">
        <f t="shared" si="159"/>
        <v>0</v>
      </c>
      <c r="DK144" t="s">
        <v>92</v>
      </c>
      <c r="DL144" t="s">
        <v>73</v>
      </c>
      <c r="DM144" t="s">
        <v>94</v>
      </c>
      <c r="DN144">
        <v>2</v>
      </c>
      <c r="DO144" t="s">
        <v>83</v>
      </c>
      <c r="DP144">
        <v>3</v>
      </c>
      <c r="DQ144" s="71">
        <f t="shared" si="160"/>
        <v>2</v>
      </c>
      <c r="DR144" s="80">
        <f t="shared" si="161"/>
        <v>3</v>
      </c>
      <c r="DS144" s="27">
        <f t="shared" si="120"/>
        <v>3</v>
      </c>
      <c r="DT144" t="str">
        <f t="shared" si="121"/>
        <v>England</v>
      </c>
      <c r="DU144">
        <f t="shared" si="162"/>
        <v>0</v>
      </c>
      <c r="DV144" t="str">
        <f t="shared" si="122"/>
        <v>Spanien</v>
      </c>
      <c r="DW144">
        <f t="shared" si="163"/>
        <v>0</v>
      </c>
      <c r="DX144" t="str">
        <f t="shared" si="123"/>
        <v>Frankreich</v>
      </c>
      <c r="DY144">
        <f t="shared" si="164"/>
        <v>8</v>
      </c>
      <c r="DZ144" t="str">
        <f t="shared" si="124"/>
        <v>Deutschland</v>
      </c>
      <c r="EA144">
        <f t="shared" si="125"/>
        <v>0</v>
      </c>
      <c r="EB144" s="27">
        <f t="shared" si="126"/>
        <v>8</v>
      </c>
      <c r="EC144" t="s">
        <v>85</v>
      </c>
      <c r="ED144" t="s">
        <v>73</v>
      </c>
      <c r="EE144" t="s">
        <v>130</v>
      </c>
      <c r="EF144">
        <v>3</v>
      </c>
      <c r="EG144" t="s">
        <v>83</v>
      </c>
      <c r="EH144">
        <v>2</v>
      </c>
      <c r="EK144" t="s">
        <v>94</v>
      </c>
      <c r="EL144" t="s">
        <v>73</v>
      </c>
      <c r="EM144" t="s">
        <v>88</v>
      </c>
      <c r="EN144">
        <v>3</v>
      </c>
      <c r="EO144" t="s">
        <v>83</v>
      </c>
      <c r="EP144">
        <v>2</v>
      </c>
      <c r="EU144" t="s">
        <v>130</v>
      </c>
      <c r="EV144" t="s">
        <v>73</v>
      </c>
      <c r="EW144" t="s">
        <v>88</v>
      </c>
      <c r="EX144">
        <v>2</v>
      </c>
      <c r="EY144" t="s">
        <v>83</v>
      </c>
      <c r="EZ144">
        <v>3</v>
      </c>
      <c r="FC144" t="s">
        <v>85</v>
      </c>
      <c r="FD144" t="s">
        <v>73</v>
      </c>
      <c r="FE144" t="s">
        <v>94</v>
      </c>
      <c r="FF144">
        <v>2</v>
      </c>
      <c r="FG144" t="s">
        <v>83</v>
      </c>
      <c r="FH144">
        <v>3</v>
      </c>
      <c r="FL144" t="s">
        <v>130</v>
      </c>
      <c r="FN144" t="s">
        <v>88</v>
      </c>
      <c r="FP144" t="s">
        <v>85</v>
      </c>
      <c r="FR144" t="s">
        <v>94</v>
      </c>
      <c r="FU144">
        <v>0</v>
      </c>
      <c r="FX144">
        <v>0</v>
      </c>
    </row>
    <row r="145" spans="1:180" x14ac:dyDescent="0.45">
      <c r="A145" s="1">
        <v>142</v>
      </c>
      <c r="B145" s="45">
        <f t="shared" si="112"/>
        <v>183</v>
      </c>
      <c r="C145" s="14" t="s">
        <v>448</v>
      </c>
      <c r="D145" t="s">
        <v>449</v>
      </c>
      <c r="E145" s="15" t="s">
        <v>413</v>
      </c>
      <c r="F145" s="28">
        <f>VOR!IH145</f>
        <v>159</v>
      </c>
      <c r="G145" s="27">
        <f t="shared" si="127"/>
        <v>84</v>
      </c>
      <c r="H145" s="49">
        <f t="shared" si="128"/>
        <v>243</v>
      </c>
      <c r="I145" s="14" t="s">
        <v>161</v>
      </c>
      <c r="J145" t="s">
        <v>73</v>
      </c>
      <c r="K145" t="s">
        <v>326</v>
      </c>
      <c r="L145">
        <v>2</v>
      </c>
      <c r="M145" t="s">
        <v>83</v>
      </c>
      <c r="N145">
        <v>1</v>
      </c>
      <c r="O145" s="77">
        <f t="shared" si="129"/>
        <v>1</v>
      </c>
      <c r="P145" s="80">
        <f t="shared" si="130"/>
        <v>2</v>
      </c>
      <c r="Q145" t="s">
        <v>93</v>
      </c>
      <c r="R145" t="s">
        <v>73</v>
      </c>
      <c r="S145" t="s">
        <v>129</v>
      </c>
      <c r="T145">
        <v>3</v>
      </c>
      <c r="U145" t="s">
        <v>83</v>
      </c>
      <c r="V145">
        <v>2</v>
      </c>
      <c r="W145" s="71">
        <f t="shared" si="131"/>
        <v>1</v>
      </c>
      <c r="X145" s="80">
        <f t="shared" si="132"/>
        <v>3</v>
      </c>
      <c r="Y145" s="14" t="s">
        <v>94</v>
      </c>
      <c r="Z145" t="s">
        <v>73</v>
      </c>
      <c r="AA145" t="s">
        <v>133</v>
      </c>
      <c r="AB145">
        <v>3</v>
      </c>
      <c r="AC145" t="s">
        <v>83</v>
      </c>
      <c r="AD145">
        <v>2</v>
      </c>
      <c r="AE145" s="71">
        <f t="shared" si="133"/>
        <v>1</v>
      </c>
      <c r="AF145" s="80">
        <f t="shared" si="113"/>
        <v>2</v>
      </c>
      <c r="AG145" s="14" t="s">
        <v>333</v>
      </c>
      <c r="AH145" t="s">
        <v>73</v>
      </c>
      <c r="AI145" t="s">
        <v>435</v>
      </c>
      <c r="AJ145">
        <v>3</v>
      </c>
      <c r="AK145" t="s">
        <v>83</v>
      </c>
      <c r="AL145">
        <v>1</v>
      </c>
      <c r="AM145" s="71">
        <f t="shared" si="134"/>
        <v>3</v>
      </c>
      <c r="AN145" s="80">
        <f t="shared" si="135"/>
        <v>4</v>
      </c>
      <c r="AO145" s="14" t="s">
        <v>130</v>
      </c>
      <c r="AP145" t="s">
        <v>73</v>
      </c>
      <c r="AQ145" t="s">
        <v>302</v>
      </c>
      <c r="AR145">
        <v>2</v>
      </c>
      <c r="AS145" t="s">
        <v>83</v>
      </c>
      <c r="AT145">
        <v>3</v>
      </c>
      <c r="AU145" s="71">
        <f t="shared" si="114"/>
        <v>2</v>
      </c>
      <c r="AV145" s="80">
        <f t="shared" si="136"/>
        <v>3</v>
      </c>
      <c r="AW145" s="14" t="s">
        <v>90</v>
      </c>
      <c r="AX145" t="s">
        <v>73</v>
      </c>
      <c r="AY145" t="s">
        <v>340</v>
      </c>
      <c r="AZ145">
        <v>3</v>
      </c>
      <c r="BA145" t="s">
        <v>83</v>
      </c>
      <c r="BB145">
        <v>2</v>
      </c>
      <c r="BC145" s="71">
        <f t="shared" si="137"/>
        <v>1</v>
      </c>
      <c r="BD145" s="80">
        <f t="shared" si="115"/>
        <v>2</v>
      </c>
      <c r="BE145" s="14" t="s">
        <v>131</v>
      </c>
      <c r="BF145" t="s">
        <v>73</v>
      </c>
      <c r="BG145" t="s">
        <v>88</v>
      </c>
      <c r="BH145">
        <v>3</v>
      </c>
      <c r="BI145" t="s">
        <v>83</v>
      </c>
      <c r="BJ145">
        <v>2</v>
      </c>
      <c r="BK145" s="71">
        <f t="shared" si="116"/>
        <v>0</v>
      </c>
      <c r="BL145" s="80">
        <f t="shared" si="138"/>
        <v>0</v>
      </c>
      <c r="BM145" s="14" t="s">
        <v>342</v>
      </c>
      <c r="BN145" t="s">
        <v>73</v>
      </c>
      <c r="BO145" t="s">
        <v>339</v>
      </c>
      <c r="BP145">
        <v>2</v>
      </c>
      <c r="BQ145" t="s">
        <v>83</v>
      </c>
      <c r="BR145">
        <v>1</v>
      </c>
      <c r="BS145" s="71">
        <f t="shared" si="139"/>
        <v>2</v>
      </c>
      <c r="BT145" s="80">
        <f t="shared" si="117"/>
        <v>0</v>
      </c>
      <c r="BU145" s="28">
        <f t="shared" si="140"/>
        <v>16</v>
      </c>
      <c r="BV145" s="14" t="str">
        <f t="shared" si="141"/>
        <v>kroatien</v>
      </c>
      <c r="BW145" s="80">
        <f t="shared" si="118"/>
        <v>7</v>
      </c>
      <c r="BX145" s="14" t="str">
        <f t="shared" si="142"/>
        <v>Brasilien</v>
      </c>
      <c r="BY145" s="80">
        <f t="shared" si="143"/>
        <v>7</v>
      </c>
      <c r="BZ145" s="14" t="str">
        <f t="shared" si="144"/>
        <v>niederlande</v>
      </c>
      <c r="CA145" s="80">
        <f t="shared" si="145"/>
        <v>7</v>
      </c>
      <c r="CB145" s="14" t="str">
        <f t="shared" si="146"/>
        <v>argentinien</v>
      </c>
      <c r="CC145" s="80">
        <f t="shared" si="147"/>
        <v>7</v>
      </c>
      <c r="CD145" s="14" t="str">
        <f t="shared" si="148"/>
        <v>Belgien</v>
      </c>
      <c r="CE145" s="80">
        <f t="shared" si="149"/>
        <v>0</v>
      </c>
      <c r="CF145" s="14" t="str">
        <f t="shared" si="150"/>
        <v>uruguay</v>
      </c>
      <c r="CG145" s="80">
        <f t="shared" si="151"/>
        <v>0</v>
      </c>
      <c r="CH145" s="14" t="str">
        <f t="shared" si="152"/>
        <v>england</v>
      </c>
      <c r="CI145" s="80">
        <f t="shared" si="153"/>
        <v>7</v>
      </c>
      <c r="CJ145" s="14" t="str">
        <f t="shared" si="154"/>
        <v>Frankreich</v>
      </c>
      <c r="CK145" s="80">
        <f t="shared" si="155"/>
        <v>7</v>
      </c>
      <c r="CL145" s="27">
        <f t="shared" si="165"/>
        <v>42</v>
      </c>
      <c r="CM145" t="s">
        <v>302</v>
      </c>
      <c r="CN145" t="s">
        <v>73</v>
      </c>
      <c r="CO145" t="s">
        <v>90</v>
      </c>
      <c r="CP145">
        <v>2</v>
      </c>
      <c r="CQ145" t="s">
        <v>83</v>
      </c>
      <c r="CR145">
        <v>3</v>
      </c>
      <c r="CS145" s="71">
        <f t="shared" si="119"/>
        <v>3</v>
      </c>
      <c r="CT145" s="80">
        <f t="shared" si="156"/>
        <v>0</v>
      </c>
      <c r="CU145" t="s">
        <v>161</v>
      </c>
      <c r="CV145" t="s">
        <v>73</v>
      </c>
      <c r="CW145" t="s">
        <v>436</v>
      </c>
      <c r="CX145">
        <v>1</v>
      </c>
      <c r="CY145" t="s">
        <v>83</v>
      </c>
      <c r="CZ145">
        <v>3</v>
      </c>
      <c r="DA145" s="71">
        <f t="shared" si="157"/>
        <v>3</v>
      </c>
      <c r="DB145" s="80">
        <f t="shared" si="158"/>
        <v>4</v>
      </c>
      <c r="DC145" t="s">
        <v>131</v>
      </c>
      <c r="DD145" t="s">
        <v>73</v>
      </c>
      <c r="DE145" t="s">
        <v>342</v>
      </c>
      <c r="DF145">
        <v>3</v>
      </c>
      <c r="DG145" t="s">
        <v>83</v>
      </c>
      <c r="DH145">
        <v>2</v>
      </c>
      <c r="DI145" s="71">
        <f t="shared" si="166"/>
        <v>0</v>
      </c>
      <c r="DJ145" s="80">
        <f t="shared" si="159"/>
        <v>0</v>
      </c>
      <c r="DK145" t="s">
        <v>333</v>
      </c>
      <c r="DL145" t="s">
        <v>73</v>
      </c>
      <c r="DM145" t="s">
        <v>94</v>
      </c>
      <c r="DN145">
        <v>2</v>
      </c>
      <c r="DO145" t="s">
        <v>83</v>
      </c>
      <c r="DP145">
        <v>3</v>
      </c>
      <c r="DQ145" s="71">
        <f t="shared" si="160"/>
        <v>3</v>
      </c>
      <c r="DR145" s="80">
        <f t="shared" si="161"/>
        <v>6</v>
      </c>
      <c r="DS145" s="27">
        <f t="shared" si="120"/>
        <v>10</v>
      </c>
      <c r="DT145" t="str">
        <f t="shared" si="121"/>
        <v>argentinien</v>
      </c>
      <c r="DU145">
        <f t="shared" si="162"/>
        <v>8</v>
      </c>
      <c r="DV145" t="str">
        <f t="shared" si="122"/>
        <v>Brasilien</v>
      </c>
      <c r="DW145">
        <f t="shared" si="163"/>
        <v>0</v>
      </c>
      <c r="DX145" t="str">
        <f t="shared" si="123"/>
        <v>Frankreich</v>
      </c>
      <c r="DY145">
        <f t="shared" si="164"/>
        <v>8</v>
      </c>
      <c r="DZ145" t="str">
        <f t="shared" si="124"/>
        <v>Belgien</v>
      </c>
      <c r="EA145">
        <f t="shared" si="125"/>
        <v>0</v>
      </c>
      <c r="EB145" s="27">
        <f t="shared" si="126"/>
        <v>16</v>
      </c>
      <c r="EC145" t="s">
        <v>436</v>
      </c>
      <c r="ED145" t="s">
        <v>73</v>
      </c>
      <c r="EE145" t="s">
        <v>90</v>
      </c>
      <c r="EF145">
        <v>2</v>
      </c>
      <c r="EG145" t="s">
        <v>83</v>
      </c>
      <c r="EH145">
        <v>1</v>
      </c>
      <c r="EK145" t="s">
        <v>94</v>
      </c>
      <c r="EL145" t="s">
        <v>73</v>
      </c>
      <c r="EM145" t="s">
        <v>131</v>
      </c>
      <c r="EN145">
        <v>3</v>
      </c>
      <c r="EO145" t="s">
        <v>83</v>
      </c>
      <c r="EP145">
        <v>2</v>
      </c>
      <c r="EU145" t="s">
        <v>90</v>
      </c>
      <c r="EV145" t="s">
        <v>73</v>
      </c>
      <c r="EW145" t="s">
        <v>131</v>
      </c>
      <c r="EX145">
        <v>2</v>
      </c>
      <c r="EY145" t="s">
        <v>83</v>
      </c>
      <c r="EZ145">
        <v>3</v>
      </c>
      <c r="FC145" t="s">
        <v>436</v>
      </c>
      <c r="FD145" t="s">
        <v>73</v>
      </c>
      <c r="FE145" t="s">
        <v>94</v>
      </c>
      <c r="FF145">
        <v>2</v>
      </c>
      <c r="FG145" t="s">
        <v>83</v>
      </c>
      <c r="FH145">
        <v>3</v>
      </c>
      <c r="FL145" t="s">
        <v>90</v>
      </c>
      <c r="FN145" t="s">
        <v>131</v>
      </c>
      <c r="FP145" t="s">
        <v>436</v>
      </c>
      <c r="FR145" t="s">
        <v>94</v>
      </c>
      <c r="FU145">
        <v>130</v>
      </c>
      <c r="FX145" t="s">
        <v>131</v>
      </c>
    </row>
    <row r="146" spans="1:180" x14ac:dyDescent="0.45">
      <c r="A146" s="1">
        <v>143</v>
      </c>
      <c r="B146" s="45">
        <f t="shared" si="112"/>
        <v>644</v>
      </c>
      <c r="C146" s="14" t="s">
        <v>448</v>
      </c>
      <c r="D146" t="s">
        <v>450</v>
      </c>
      <c r="E146" s="15" t="s">
        <v>413</v>
      </c>
      <c r="F146" s="28">
        <f>VOR!IH146</f>
        <v>125</v>
      </c>
      <c r="G146" s="27">
        <f t="shared" si="127"/>
        <v>39</v>
      </c>
      <c r="H146" s="49">
        <f t="shared" si="128"/>
        <v>164</v>
      </c>
      <c r="I146" s="14" t="s">
        <v>136</v>
      </c>
      <c r="J146" t="s">
        <v>73</v>
      </c>
      <c r="K146" t="s">
        <v>92</v>
      </c>
      <c r="L146">
        <v>1</v>
      </c>
      <c r="M146" t="s">
        <v>83</v>
      </c>
      <c r="N146">
        <v>0</v>
      </c>
      <c r="O146" s="77">
        <f t="shared" si="129"/>
        <v>0</v>
      </c>
      <c r="P146" s="80">
        <f t="shared" si="130"/>
        <v>0</v>
      </c>
      <c r="Q146" t="s">
        <v>93</v>
      </c>
      <c r="R146" t="s">
        <v>73</v>
      </c>
      <c r="S146" t="s">
        <v>129</v>
      </c>
      <c r="T146">
        <v>2</v>
      </c>
      <c r="U146" t="s">
        <v>83</v>
      </c>
      <c r="V146">
        <v>1</v>
      </c>
      <c r="W146" s="71">
        <f t="shared" si="131"/>
        <v>1</v>
      </c>
      <c r="X146" s="80">
        <f t="shared" si="132"/>
        <v>4</v>
      </c>
      <c r="Y146" s="14" t="s">
        <v>94</v>
      </c>
      <c r="Z146" t="s">
        <v>73</v>
      </c>
      <c r="AA146" t="s">
        <v>425</v>
      </c>
      <c r="AB146">
        <v>2</v>
      </c>
      <c r="AC146" t="s">
        <v>83</v>
      </c>
      <c r="AD146">
        <v>1</v>
      </c>
      <c r="AE146" s="71">
        <f t="shared" si="133"/>
        <v>1</v>
      </c>
      <c r="AF146" s="80">
        <f t="shared" si="113"/>
        <v>2</v>
      </c>
      <c r="AG146" s="14" t="s">
        <v>85</v>
      </c>
      <c r="AH146" t="s">
        <v>73</v>
      </c>
      <c r="AI146" t="s">
        <v>84</v>
      </c>
      <c r="AJ146">
        <v>6</v>
      </c>
      <c r="AK146" t="s">
        <v>83</v>
      </c>
      <c r="AL146">
        <v>3</v>
      </c>
      <c r="AM146" s="71">
        <f t="shared" si="134"/>
        <v>1</v>
      </c>
      <c r="AN146" s="80">
        <f t="shared" si="135"/>
        <v>3</v>
      </c>
      <c r="AO146" s="14" t="s">
        <v>88</v>
      </c>
      <c r="AP146" t="s">
        <v>73</v>
      </c>
      <c r="AQ146" t="s">
        <v>95</v>
      </c>
      <c r="AR146">
        <v>3</v>
      </c>
      <c r="AS146" t="s">
        <v>83</v>
      </c>
      <c r="AT146">
        <v>0</v>
      </c>
      <c r="AU146" s="71">
        <f t="shared" si="114"/>
        <v>2</v>
      </c>
      <c r="AV146" s="80">
        <f t="shared" si="136"/>
        <v>0</v>
      </c>
      <c r="AW146" s="14" t="s">
        <v>90</v>
      </c>
      <c r="AX146" t="s">
        <v>73</v>
      </c>
      <c r="AY146" t="s">
        <v>135</v>
      </c>
      <c r="AZ146">
        <v>2</v>
      </c>
      <c r="BA146" t="s">
        <v>83</v>
      </c>
      <c r="BB146">
        <v>0</v>
      </c>
      <c r="BC146" s="71">
        <f t="shared" si="137"/>
        <v>1</v>
      </c>
      <c r="BD146" s="80">
        <f t="shared" si="115"/>
        <v>2</v>
      </c>
      <c r="BE146" s="14" t="s">
        <v>131</v>
      </c>
      <c r="BF146" t="s">
        <v>73</v>
      </c>
      <c r="BG146" t="s">
        <v>165</v>
      </c>
      <c r="BH146">
        <v>3</v>
      </c>
      <c r="BI146" t="s">
        <v>83</v>
      </c>
      <c r="BJ146">
        <v>4</v>
      </c>
      <c r="BK146" s="71">
        <f t="shared" si="116"/>
        <v>0</v>
      </c>
      <c r="BL146" s="80">
        <f t="shared" si="138"/>
        <v>0</v>
      </c>
      <c r="BM146" s="14" t="s">
        <v>96</v>
      </c>
      <c r="BN146" t="s">
        <v>73</v>
      </c>
      <c r="BO146" t="s">
        <v>150</v>
      </c>
      <c r="BP146">
        <v>2</v>
      </c>
      <c r="BQ146" t="s">
        <v>83</v>
      </c>
      <c r="BR146">
        <v>3</v>
      </c>
      <c r="BS146" s="71">
        <f t="shared" si="139"/>
        <v>1</v>
      </c>
      <c r="BT146" s="80">
        <f t="shared" si="117"/>
        <v>0</v>
      </c>
      <c r="BU146" s="28">
        <f t="shared" si="140"/>
        <v>11</v>
      </c>
      <c r="BV146" s="14" t="str">
        <f t="shared" si="141"/>
        <v>Deutschland</v>
      </c>
      <c r="BW146" s="80">
        <f t="shared" si="118"/>
        <v>0</v>
      </c>
      <c r="BX146" s="14" t="str">
        <f t="shared" si="142"/>
        <v>Brasilien</v>
      </c>
      <c r="BY146" s="80">
        <f t="shared" si="143"/>
        <v>7</v>
      </c>
      <c r="BZ146" s="14" t="str">
        <f t="shared" si="144"/>
        <v>Ecuador</v>
      </c>
      <c r="CA146" s="80">
        <f t="shared" si="145"/>
        <v>0</v>
      </c>
      <c r="CB146" s="14" t="str">
        <f t="shared" si="146"/>
        <v>Argentinien</v>
      </c>
      <c r="CC146" s="80">
        <f t="shared" si="147"/>
        <v>7</v>
      </c>
      <c r="CD146" s="14" t="str">
        <f t="shared" si="148"/>
        <v>Japan</v>
      </c>
      <c r="CE146" s="80">
        <f t="shared" si="149"/>
        <v>0</v>
      </c>
      <c r="CF146" s="14" t="str">
        <f t="shared" si="150"/>
        <v>Serbien</v>
      </c>
      <c r="CG146" s="80">
        <f t="shared" si="151"/>
        <v>0</v>
      </c>
      <c r="CH146" s="14" t="str">
        <f t="shared" si="152"/>
        <v>England</v>
      </c>
      <c r="CI146" s="80">
        <f t="shared" si="153"/>
        <v>7</v>
      </c>
      <c r="CJ146" s="14" t="str">
        <f t="shared" si="154"/>
        <v>Frankreich</v>
      </c>
      <c r="CK146" s="80">
        <f t="shared" si="155"/>
        <v>7</v>
      </c>
      <c r="CL146" s="27">
        <f t="shared" si="165"/>
        <v>28</v>
      </c>
      <c r="CM146" t="s">
        <v>88</v>
      </c>
      <c r="CN146" t="s">
        <v>73</v>
      </c>
      <c r="CO146" t="s">
        <v>90</v>
      </c>
      <c r="CP146">
        <v>3</v>
      </c>
      <c r="CQ146" t="s">
        <v>83</v>
      </c>
      <c r="CR146">
        <v>1</v>
      </c>
      <c r="CS146" s="71">
        <f t="shared" si="119"/>
        <v>2</v>
      </c>
      <c r="CT146" s="80">
        <f t="shared" si="156"/>
        <v>0</v>
      </c>
      <c r="CU146" t="s">
        <v>136</v>
      </c>
      <c r="CV146" t="s">
        <v>73</v>
      </c>
      <c r="CW146" t="s">
        <v>93</v>
      </c>
      <c r="CX146">
        <v>2</v>
      </c>
      <c r="CY146" t="s">
        <v>83</v>
      </c>
      <c r="CZ146">
        <v>1</v>
      </c>
      <c r="DA146" s="71">
        <f t="shared" si="157"/>
        <v>2</v>
      </c>
      <c r="DB146" s="80">
        <f t="shared" si="158"/>
        <v>0</v>
      </c>
      <c r="DC146" t="s">
        <v>165</v>
      </c>
      <c r="DD146" t="s">
        <v>73</v>
      </c>
      <c r="DE146" t="s">
        <v>150</v>
      </c>
      <c r="DF146">
        <v>2</v>
      </c>
      <c r="DG146" t="s">
        <v>83</v>
      </c>
      <c r="DH146">
        <v>2</v>
      </c>
      <c r="DI146" s="71">
        <f t="shared" si="166"/>
        <v>0</v>
      </c>
      <c r="DJ146" s="80">
        <f t="shared" si="159"/>
        <v>0</v>
      </c>
      <c r="DK146" t="s">
        <v>85</v>
      </c>
      <c r="DL146" t="s">
        <v>73</v>
      </c>
      <c r="DM146" t="s">
        <v>94</v>
      </c>
      <c r="DN146">
        <v>4</v>
      </c>
      <c r="DO146" t="s">
        <v>83</v>
      </c>
      <c r="DP146">
        <v>1</v>
      </c>
      <c r="DQ146" s="71">
        <f t="shared" si="160"/>
        <v>3</v>
      </c>
      <c r="DR146" s="80">
        <f t="shared" si="161"/>
        <v>0</v>
      </c>
      <c r="DS146" s="27">
        <f t="shared" si="120"/>
        <v>0</v>
      </c>
      <c r="DT146" t="str">
        <f t="shared" si="121"/>
        <v>Ecuador</v>
      </c>
      <c r="DU146">
        <f t="shared" si="162"/>
        <v>0</v>
      </c>
      <c r="DV146" t="str">
        <f t="shared" si="122"/>
        <v>Deutschland</v>
      </c>
      <c r="DW146">
        <f t="shared" si="163"/>
        <v>0</v>
      </c>
      <c r="DX146" t="str">
        <f t="shared" si="123"/>
        <v>England</v>
      </c>
      <c r="DY146">
        <f t="shared" si="164"/>
        <v>0</v>
      </c>
      <c r="DZ146" t="str">
        <f t="shared" si="124"/>
        <v>Serbien</v>
      </c>
      <c r="EA146">
        <f t="shared" si="125"/>
        <v>0</v>
      </c>
      <c r="EB146" s="27">
        <f t="shared" si="126"/>
        <v>0</v>
      </c>
      <c r="EC146" t="s">
        <v>136</v>
      </c>
      <c r="ED146" t="s">
        <v>73</v>
      </c>
      <c r="EE146" t="s">
        <v>88</v>
      </c>
      <c r="EF146">
        <v>4</v>
      </c>
      <c r="EG146" t="s">
        <v>83</v>
      </c>
      <c r="EH146">
        <v>5</v>
      </c>
      <c r="EK146" t="s">
        <v>85</v>
      </c>
      <c r="EL146" t="s">
        <v>73</v>
      </c>
      <c r="EM146" t="s">
        <v>150</v>
      </c>
      <c r="EN146">
        <v>3</v>
      </c>
      <c r="EO146" t="s">
        <v>83</v>
      </c>
      <c r="EP146">
        <v>2</v>
      </c>
      <c r="EU146" t="s">
        <v>136</v>
      </c>
      <c r="EV146" t="s">
        <v>73</v>
      </c>
      <c r="EW146" t="s">
        <v>150</v>
      </c>
      <c r="EX146">
        <v>3</v>
      </c>
      <c r="EY146" t="s">
        <v>83</v>
      </c>
      <c r="EZ146">
        <v>2</v>
      </c>
      <c r="FC146" t="s">
        <v>88</v>
      </c>
      <c r="FD146" t="s">
        <v>73</v>
      </c>
      <c r="FE146" t="s">
        <v>85</v>
      </c>
      <c r="FF146">
        <v>5</v>
      </c>
      <c r="FG146" t="s">
        <v>83</v>
      </c>
      <c r="FH146">
        <v>2</v>
      </c>
      <c r="FL146" t="s">
        <v>150</v>
      </c>
      <c r="FN146" t="s">
        <v>136</v>
      </c>
      <c r="FP146" t="s">
        <v>85</v>
      </c>
      <c r="FR146" t="s">
        <v>88</v>
      </c>
      <c r="FU146">
        <v>0</v>
      </c>
      <c r="FX146">
        <v>0</v>
      </c>
    </row>
    <row r="147" spans="1:180" x14ac:dyDescent="0.45">
      <c r="A147" s="1">
        <v>144</v>
      </c>
      <c r="B147" s="45">
        <f t="shared" si="112"/>
        <v>624</v>
      </c>
      <c r="C147" s="14" t="s">
        <v>451</v>
      </c>
      <c r="D147" t="s">
        <v>452</v>
      </c>
      <c r="E147" s="15" t="s">
        <v>413</v>
      </c>
      <c r="F147" s="28">
        <f>VOR!IH147</f>
        <v>138</v>
      </c>
      <c r="G147" s="27">
        <f t="shared" si="127"/>
        <v>29</v>
      </c>
      <c r="H147" s="49">
        <f t="shared" si="128"/>
        <v>167</v>
      </c>
      <c r="I147" s="14" t="s">
        <v>84</v>
      </c>
      <c r="J147" t="s">
        <v>73</v>
      </c>
      <c r="K147" t="s">
        <v>92</v>
      </c>
      <c r="L147">
        <v>2</v>
      </c>
      <c r="M147" t="s">
        <v>83</v>
      </c>
      <c r="N147">
        <v>1</v>
      </c>
      <c r="O147" s="77">
        <f t="shared" si="129"/>
        <v>1</v>
      </c>
      <c r="P147" s="80">
        <f t="shared" si="130"/>
        <v>2</v>
      </c>
      <c r="Q147" t="s">
        <v>133</v>
      </c>
      <c r="R147" t="s">
        <v>73</v>
      </c>
      <c r="S147" t="s">
        <v>129</v>
      </c>
      <c r="T147">
        <v>1</v>
      </c>
      <c r="U147" t="s">
        <v>83</v>
      </c>
      <c r="V147">
        <v>2</v>
      </c>
      <c r="W147" s="71">
        <f t="shared" si="131"/>
        <v>0</v>
      </c>
      <c r="X147" s="80">
        <f t="shared" si="132"/>
        <v>0</v>
      </c>
      <c r="Y147" s="14" t="s">
        <v>87</v>
      </c>
      <c r="Z147" t="s">
        <v>73</v>
      </c>
      <c r="AA147" t="s">
        <v>86</v>
      </c>
      <c r="AB147">
        <v>2</v>
      </c>
      <c r="AC147" t="s">
        <v>83</v>
      </c>
      <c r="AD147">
        <v>1</v>
      </c>
      <c r="AE147" s="71">
        <f t="shared" si="133"/>
        <v>2</v>
      </c>
      <c r="AF147" s="80">
        <f t="shared" si="113"/>
        <v>0</v>
      </c>
      <c r="AG147" s="14" t="s">
        <v>85</v>
      </c>
      <c r="AH147" t="s">
        <v>73</v>
      </c>
      <c r="AI147" t="s">
        <v>132</v>
      </c>
      <c r="AJ147">
        <v>3</v>
      </c>
      <c r="AK147" t="s">
        <v>83</v>
      </c>
      <c r="AL147">
        <v>1</v>
      </c>
      <c r="AM147" s="71">
        <f t="shared" si="134"/>
        <v>3</v>
      </c>
      <c r="AN147" s="80">
        <f t="shared" si="135"/>
        <v>4</v>
      </c>
      <c r="AO147" s="14" t="s">
        <v>88</v>
      </c>
      <c r="AP147" t="s">
        <v>73</v>
      </c>
      <c r="AQ147" t="s">
        <v>89</v>
      </c>
      <c r="AR147">
        <v>2</v>
      </c>
      <c r="AS147" t="s">
        <v>83</v>
      </c>
      <c r="AT147">
        <v>1</v>
      </c>
      <c r="AU147" s="71">
        <f t="shared" si="114"/>
        <v>0</v>
      </c>
      <c r="AV147" s="80">
        <f t="shared" si="136"/>
        <v>0</v>
      </c>
      <c r="AW147" s="14" t="s">
        <v>90</v>
      </c>
      <c r="AX147" t="s">
        <v>73</v>
      </c>
      <c r="AY147" t="s">
        <v>96</v>
      </c>
      <c r="AZ147">
        <v>2</v>
      </c>
      <c r="BA147" t="s">
        <v>83</v>
      </c>
      <c r="BB147">
        <v>1</v>
      </c>
      <c r="BC147" s="71">
        <f t="shared" si="137"/>
        <v>1</v>
      </c>
      <c r="BD147" s="80">
        <f t="shared" si="115"/>
        <v>2</v>
      </c>
      <c r="BE147" s="14" t="s">
        <v>95</v>
      </c>
      <c r="BF147" t="s">
        <v>73</v>
      </c>
      <c r="BG147" t="s">
        <v>141</v>
      </c>
      <c r="BH147">
        <v>1</v>
      </c>
      <c r="BI147" t="s">
        <v>83</v>
      </c>
      <c r="BJ147">
        <v>2</v>
      </c>
      <c r="BK147" s="71">
        <f t="shared" si="116"/>
        <v>0</v>
      </c>
      <c r="BL147" s="80">
        <f t="shared" si="138"/>
        <v>0</v>
      </c>
      <c r="BM147" s="14" t="s">
        <v>138</v>
      </c>
      <c r="BN147" t="s">
        <v>73</v>
      </c>
      <c r="BO147" t="s">
        <v>134</v>
      </c>
      <c r="BP147">
        <v>2</v>
      </c>
      <c r="BQ147" t="s">
        <v>83</v>
      </c>
      <c r="BR147">
        <v>1</v>
      </c>
      <c r="BS147" s="71">
        <f t="shared" si="139"/>
        <v>2</v>
      </c>
      <c r="BT147" s="80">
        <f t="shared" si="117"/>
        <v>0</v>
      </c>
      <c r="BU147" s="28">
        <f t="shared" si="140"/>
        <v>8</v>
      </c>
      <c r="BV147" s="14" t="str">
        <f t="shared" si="141"/>
        <v>Deutschland</v>
      </c>
      <c r="BW147" s="80">
        <f t="shared" si="118"/>
        <v>0</v>
      </c>
      <c r="BX147" s="14" t="str">
        <f t="shared" si="142"/>
        <v>Brasilien</v>
      </c>
      <c r="BY147" s="80">
        <f t="shared" si="143"/>
        <v>7</v>
      </c>
      <c r="BZ147" s="14" t="str">
        <f t="shared" si="144"/>
        <v>Niederlande</v>
      </c>
      <c r="CA147" s="80">
        <f t="shared" si="145"/>
        <v>7</v>
      </c>
      <c r="CB147" s="14" t="str">
        <f t="shared" si="146"/>
        <v>Dänemark</v>
      </c>
      <c r="CC147" s="80">
        <f t="shared" si="147"/>
        <v>0</v>
      </c>
      <c r="CD147" s="14" t="str">
        <f t="shared" si="148"/>
        <v>Costa Rica</v>
      </c>
      <c r="CE147" s="80">
        <f t="shared" si="149"/>
        <v>0</v>
      </c>
      <c r="CF147" s="14" t="str">
        <f t="shared" si="150"/>
        <v>Ghana</v>
      </c>
      <c r="CG147" s="80">
        <f t="shared" si="151"/>
        <v>0</v>
      </c>
      <c r="CH147" s="14" t="str">
        <f t="shared" si="152"/>
        <v>England</v>
      </c>
      <c r="CI147" s="80">
        <f t="shared" si="153"/>
        <v>7</v>
      </c>
      <c r="CJ147" s="14" t="str">
        <f t="shared" si="154"/>
        <v>Australien</v>
      </c>
      <c r="CK147" s="80">
        <f t="shared" si="155"/>
        <v>0</v>
      </c>
      <c r="CL147" s="27">
        <f t="shared" si="165"/>
        <v>21</v>
      </c>
      <c r="CM147" t="s">
        <v>88</v>
      </c>
      <c r="CN147" t="s">
        <v>73</v>
      </c>
      <c r="CO147" t="s">
        <v>90</v>
      </c>
      <c r="CP147">
        <v>2</v>
      </c>
      <c r="CQ147" t="s">
        <v>83</v>
      </c>
      <c r="CR147">
        <v>3</v>
      </c>
      <c r="CS147" s="71">
        <f t="shared" si="119"/>
        <v>2</v>
      </c>
      <c r="CT147" s="80">
        <f t="shared" si="156"/>
        <v>0</v>
      </c>
      <c r="CU147" t="s">
        <v>84</v>
      </c>
      <c r="CV147" t="s">
        <v>73</v>
      </c>
      <c r="CW147" t="s">
        <v>129</v>
      </c>
      <c r="CX147">
        <v>1</v>
      </c>
      <c r="CY147" t="s">
        <v>83</v>
      </c>
      <c r="CZ147">
        <v>3</v>
      </c>
      <c r="DA147" s="71">
        <f t="shared" si="157"/>
        <v>1</v>
      </c>
      <c r="DB147" s="80">
        <f t="shared" si="158"/>
        <v>0</v>
      </c>
      <c r="DC147" t="s">
        <v>141</v>
      </c>
      <c r="DD147" t="s">
        <v>73</v>
      </c>
      <c r="DE147" t="s">
        <v>138</v>
      </c>
      <c r="DF147">
        <v>3</v>
      </c>
      <c r="DG147" t="s">
        <v>83</v>
      </c>
      <c r="DH147">
        <v>2</v>
      </c>
      <c r="DI147" s="71">
        <f t="shared" si="166"/>
        <v>0</v>
      </c>
      <c r="DJ147" s="80">
        <f t="shared" si="159"/>
        <v>0</v>
      </c>
      <c r="DK147" t="s">
        <v>85</v>
      </c>
      <c r="DL147" t="s">
        <v>73</v>
      </c>
      <c r="DM147" t="s">
        <v>87</v>
      </c>
      <c r="DN147">
        <v>2</v>
      </c>
      <c r="DO147" t="s">
        <v>83</v>
      </c>
      <c r="DP147">
        <v>1</v>
      </c>
      <c r="DQ147" s="71">
        <f t="shared" si="160"/>
        <v>1</v>
      </c>
      <c r="DR147" s="80">
        <f t="shared" si="161"/>
        <v>0</v>
      </c>
      <c r="DS147" s="27">
        <f t="shared" si="120"/>
        <v>0</v>
      </c>
      <c r="DT147" t="str">
        <f t="shared" si="121"/>
        <v>Dänemark</v>
      </c>
      <c r="DU147">
        <f t="shared" si="162"/>
        <v>0</v>
      </c>
      <c r="DV147" t="str">
        <f t="shared" si="122"/>
        <v>Brasilien</v>
      </c>
      <c r="DW147">
        <f t="shared" si="163"/>
        <v>0</v>
      </c>
      <c r="DX147" t="str">
        <f t="shared" si="123"/>
        <v>England</v>
      </c>
      <c r="DY147">
        <f t="shared" si="164"/>
        <v>0</v>
      </c>
      <c r="DZ147" t="str">
        <f t="shared" si="124"/>
        <v>Costa Rica</v>
      </c>
      <c r="EA147">
        <f t="shared" si="125"/>
        <v>0</v>
      </c>
      <c r="EB147" s="27">
        <f t="shared" si="126"/>
        <v>0</v>
      </c>
      <c r="EC147" t="s">
        <v>129</v>
      </c>
      <c r="ED147" t="s">
        <v>73</v>
      </c>
      <c r="EE147" t="s">
        <v>90</v>
      </c>
      <c r="EF147">
        <v>2</v>
      </c>
      <c r="EG147" t="s">
        <v>83</v>
      </c>
      <c r="EH147">
        <v>1</v>
      </c>
      <c r="EK147" t="s">
        <v>85</v>
      </c>
      <c r="EL147" t="s">
        <v>73</v>
      </c>
      <c r="EM147" t="s">
        <v>141</v>
      </c>
      <c r="EN147">
        <v>3</v>
      </c>
      <c r="EO147" t="s">
        <v>83</v>
      </c>
      <c r="EP147">
        <v>1</v>
      </c>
      <c r="EU147" t="s">
        <v>90</v>
      </c>
      <c r="EV147" t="s">
        <v>73</v>
      </c>
      <c r="EW147" t="s">
        <v>141</v>
      </c>
      <c r="EX147">
        <v>1</v>
      </c>
      <c r="EY147" t="s">
        <v>83</v>
      </c>
      <c r="EZ147">
        <v>2</v>
      </c>
      <c r="FC147" t="s">
        <v>129</v>
      </c>
      <c r="FD147" t="s">
        <v>73</v>
      </c>
      <c r="FE147" t="s">
        <v>85</v>
      </c>
      <c r="FF147">
        <v>2</v>
      </c>
      <c r="FG147" t="s">
        <v>83</v>
      </c>
      <c r="FH147">
        <v>4</v>
      </c>
      <c r="FL147" t="s">
        <v>90</v>
      </c>
      <c r="FN147" t="s">
        <v>141</v>
      </c>
      <c r="FP147" t="s">
        <v>129</v>
      </c>
      <c r="FR147" t="s">
        <v>85</v>
      </c>
      <c r="FU147">
        <v>200</v>
      </c>
      <c r="FX147" t="s">
        <v>333</v>
      </c>
    </row>
    <row r="148" spans="1:180" x14ac:dyDescent="0.45">
      <c r="A148" s="1">
        <v>145</v>
      </c>
      <c r="B148" s="45">
        <f t="shared" si="112"/>
        <v>352</v>
      </c>
      <c r="C148" s="14" t="s">
        <v>453</v>
      </c>
      <c r="D148" t="s">
        <v>454</v>
      </c>
      <c r="E148" s="15" t="s">
        <v>413</v>
      </c>
      <c r="F148" s="28">
        <f>VOR!IH148</f>
        <v>153</v>
      </c>
      <c r="G148" s="27">
        <f t="shared" si="127"/>
        <v>61</v>
      </c>
      <c r="H148" s="49">
        <f t="shared" si="128"/>
        <v>214</v>
      </c>
      <c r="I148" s="14" t="s">
        <v>84</v>
      </c>
      <c r="J148" t="s">
        <v>73</v>
      </c>
      <c r="K148" t="s">
        <v>181</v>
      </c>
      <c r="L148">
        <v>2</v>
      </c>
      <c r="M148" t="s">
        <v>83</v>
      </c>
      <c r="N148">
        <v>1</v>
      </c>
      <c r="O148" s="77">
        <f t="shared" si="129"/>
        <v>1</v>
      </c>
      <c r="P148" s="80">
        <f t="shared" si="130"/>
        <v>2</v>
      </c>
      <c r="Q148" t="s">
        <v>93</v>
      </c>
      <c r="R148" t="s">
        <v>73</v>
      </c>
      <c r="S148" t="s">
        <v>129</v>
      </c>
      <c r="T148">
        <v>3</v>
      </c>
      <c r="U148" t="s">
        <v>83</v>
      </c>
      <c r="V148">
        <v>0</v>
      </c>
      <c r="W148" s="71">
        <f t="shared" si="131"/>
        <v>1</v>
      </c>
      <c r="X148" s="80">
        <f t="shared" si="132"/>
        <v>2</v>
      </c>
      <c r="Y148" s="14" t="s">
        <v>94</v>
      </c>
      <c r="Z148" t="s">
        <v>73</v>
      </c>
      <c r="AA148" t="s">
        <v>86</v>
      </c>
      <c r="AB148">
        <v>2</v>
      </c>
      <c r="AC148" t="s">
        <v>83</v>
      </c>
      <c r="AD148">
        <v>1</v>
      </c>
      <c r="AE148" s="71">
        <f t="shared" si="133"/>
        <v>3</v>
      </c>
      <c r="AF148" s="80">
        <f t="shared" si="113"/>
        <v>4</v>
      </c>
      <c r="AG148" s="14" t="s">
        <v>137</v>
      </c>
      <c r="AH148" t="s">
        <v>73</v>
      </c>
      <c r="AI148" t="s">
        <v>140</v>
      </c>
      <c r="AJ148">
        <v>3</v>
      </c>
      <c r="AK148" t="s">
        <v>83</v>
      </c>
      <c r="AL148">
        <v>2</v>
      </c>
      <c r="AM148" s="71">
        <f t="shared" si="134"/>
        <v>0</v>
      </c>
      <c r="AN148" s="80">
        <f t="shared" si="135"/>
        <v>0</v>
      </c>
      <c r="AO148" s="14" t="s">
        <v>88</v>
      </c>
      <c r="AP148" t="s">
        <v>73</v>
      </c>
      <c r="AQ148" t="s">
        <v>142</v>
      </c>
      <c r="AR148">
        <v>2</v>
      </c>
      <c r="AS148" t="s">
        <v>83</v>
      </c>
      <c r="AT148">
        <v>0</v>
      </c>
      <c r="AU148" s="71">
        <f t="shared" si="114"/>
        <v>0</v>
      </c>
      <c r="AV148" s="80">
        <f t="shared" si="136"/>
        <v>0</v>
      </c>
      <c r="AW148" s="14" t="s">
        <v>90</v>
      </c>
      <c r="AX148" t="s">
        <v>73</v>
      </c>
      <c r="AY148" t="s">
        <v>138</v>
      </c>
      <c r="AZ148">
        <v>1</v>
      </c>
      <c r="BA148" t="s">
        <v>83</v>
      </c>
      <c r="BB148">
        <v>0</v>
      </c>
      <c r="BC148" s="71">
        <f t="shared" si="137"/>
        <v>1</v>
      </c>
      <c r="BD148" s="80">
        <f t="shared" si="115"/>
        <v>2</v>
      </c>
      <c r="BE148" s="14" t="s">
        <v>95</v>
      </c>
      <c r="BF148" t="s">
        <v>73</v>
      </c>
      <c r="BG148" t="s">
        <v>130</v>
      </c>
      <c r="BH148">
        <v>2</v>
      </c>
      <c r="BI148" t="s">
        <v>83</v>
      </c>
      <c r="BJ148">
        <v>3</v>
      </c>
      <c r="BK148" s="71">
        <f t="shared" si="116"/>
        <v>2</v>
      </c>
      <c r="BL148" s="80">
        <f t="shared" si="138"/>
        <v>0</v>
      </c>
      <c r="BM148" s="14" t="s">
        <v>96</v>
      </c>
      <c r="BN148" t="s">
        <v>73</v>
      </c>
      <c r="BO148" t="s">
        <v>134</v>
      </c>
      <c r="BP148">
        <v>1</v>
      </c>
      <c r="BQ148" t="s">
        <v>83</v>
      </c>
      <c r="BR148">
        <v>2</v>
      </c>
      <c r="BS148" s="71">
        <f t="shared" si="139"/>
        <v>3</v>
      </c>
      <c r="BT148" s="80">
        <f t="shared" si="117"/>
        <v>0</v>
      </c>
      <c r="BU148" s="28">
        <f t="shared" si="140"/>
        <v>10</v>
      </c>
      <c r="BV148" s="14" t="str">
        <f t="shared" si="141"/>
        <v>Deutschland</v>
      </c>
      <c r="BW148" s="80">
        <f t="shared" si="118"/>
        <v>0</v>
      </c>
      <c r="BX148" s="14" t="str">
        <f t="shared" si="142"/>
        <v>Brasilien</v>
      </c>
      <c r="BY148" s="80">
        <f t="shared" si="143"/>
        <v>7</v>
      </c>
      <c r="BZ148" s="14" t="str">
        <f t="shared" si="144"/>
        <v>Niederlande</v>
      </c>
      <c r="CA148" s="80">
        <f t="shared" si="145"/>
        <v>7</v>
      </c>
      <c r="CB148" s="14" t="str">
        <f t="shared" si="146"/>
        <v>Argentinien</v>
      </c>
      <c r="CC148" s="80">
        <f t="shared" si="147"/>
        <v>7</v>
      </c>
      <c r="CD148" s="14" t="str">
        <f t="shared" si="148"/>
        <v>Spanien</v>
      </c>
      <c r="CE148" s="80">
        <f t="shared" si="149"/>
        <v>0</v>
      </c>
      <c r="CF148" s="14" t="str">
        <f t="shared" si="150"/>
        <v>Schweiz</v>
      </c>
      <c r="CG148" s="80">
        <f t="shared" si="151"/>
        <v>0</v>
      </c>
      <c r="CH148" s="14" t="str">
        <f t="shared" si="152"/>
        <v>USA</v>
      </c>
      <c r="CI148" s="80">
        <f t="shared" si="153"/>
        <v>0</v>
      </c>
      <c r="CJ148" s="14" t="str">
        <f t="shared" si="154"/>
        <v>Frankreich</v>
      </c>
      <c r="CK148" s="80">
        <f t="shared" si="155"/>
        <v>7</v>
      </c>
      <c r="CL148" s="27">
        <f t="shared" si="165"/>
        <v>28</v>
      </c>
      <c r="CM148" t="s">
        <v>88</v>
      </c>
      <c r="CN148" t="s">
        <v>73</v>
      </c>
      <c r="CO148" t="s">
        <v>90</v>
      </c>
      <c r="CP148">
        <v>1</v>
      </c>
      <c r="CQ148" t="s">
        <v>83</v>
      </c>
      <c r="CR148">
        <v>0</v>
      </c>
      <c r="CS148" s="71">
        <f t="shared" si="119"/>
        <v>2</v>
      </c>
      <c r="CT148" s="80">
        <f t="shared" si="156"/>
        <v>0</v>
      </c>
      <c r="CU148" t="s">
        <v>84</v>
      </c>
      <c r="CV148" t="s">
        <v>73</v>
      </c>
      <c r="CW148" t="s">
        <v>93</v>
      </c>
      <c r="CX148">
        <v>0</v>
      </c>
      <c r="CY148" t="s">
        <v>83</v>
      </c>
      <c r="CZ148">
        <v>2</v>
      </c>
      <c r="DA148" s="71">
        <f t="shared" si="157"/>
        <v>3</v>
      </c>
      <c r="DB148" s="80">
        <f t="shared" si="158"/>
        <v>4</v>
      </c>
      <c r="DC148" t="s">
        <v>130</v>
      </c>
      <c r="DD148" t="s">
        <v>73</v>
      </c>
      <c r="DE148" t="s">
        <v>134</v>
      </c>
      <c r="DF148">
        <v>2</v>
      </c>
      <c r="DG148" t="s">
        <v>83</v>
      </c>
      <c r="DH148">
        <v>0</v>
      </c>
      <c r="DI148" s="71">
        <f t="shared" si="166"/>
        <v>0</v>
      </c>
      <c r="DJ148" s="80">
        <f t="shared" si="159"/>
        <v>0</v>
      </c>
      <c r="DK148" t="s">
        <v>137</v>
      </c>
      <c r="DL148" t="s">
        <v>73</v>
      </c>
      <c r="DM148" t="s">
        <v>94</v>
      </c>
      <c r="DN148">
        <v>2</v>
      </c>
      <c r="DO148" t="s">
        <v>83</v>
      </c>
      <c r="DP148">
        <v>3</v>
      </c>
      <c r="DQ148" s="71">
        <f t="shared" si="160"/>
        <v>2</v>
      </c>
      <c r="DR148" s="80">
        <f t="shared" si="161"/>
        <v>3</v>
      </c>
      <c r="DS148" s="27">
        <f t="shared" si="120"/>
        <v>7</v>
      </c>
      <c r="DT148" t="str">
        <f t="shared" si="121"/>
        <v>Argentinien</v>
      </c>
      <c r="DU148">
        <f t="shared" si="162"/>
        <v>8</v>
      </c>
      <c r="DV148" t="str">
        <f t="shared" si="122"/>
        <v>Deutschland</v>
      </c>
      <c r="DW148">
        <f t="shared" si="163"/>
        <v>0</v>
      </c>
      <c r="DX148" t="str">
        <f t="shared" si="123"/>
        <v>Frankreich</v>
      </c>
      <c r="DY148">
        <f t="shared" si="164"/>
        <v>8</v>
      </c>
      <c r="DZ148" t="str">
        <f t="shared" si="124"/>
        <v>Spanien</v>
      </c>
      <c r="EA148">
        <f t="shared" si="125"/>
        <v>0</v>
      </c>
      <c r="EB148" s="27">
        <f t="shared" si="126"/>
        <v>16</v>
      </c>
      <c r="EC148" t="s">
        <v>93</v>
      </c>
      <c r="ED148" t="s">
        <v>73</v>
      </c>
      <c r="EE148" t="s">
        <v>88</v>
      </c>
      <c r="EF148">
        <v>2</v>
      </c>
      <c r="EG148" t="s">
        <v>83</v>
      </c>
      <c r="EH148">
        <v>1</v>
      </c>
      <c r="EK148" t="s">
        <v>94</v>
      </c>
      <c r="EL148" t="s">
        <v>73</v>
      </c>
      <c r="EM148" t="s">
        <v>130</v>
      </c>
      <c r="EN148">
        <v>2</v>
      </c>
      <c r="EO148" t="s">
        <v>83</v>
      </c>
      <c r="EP148">
        <v>1</v>
      </c>
      <c r="EU148" t="s">
        <v>88</v>
      </c>
      <c r="EV148" t="s">
        <v>73</v>
      </c>
      <c r="EW148" t="s">
        <v>130</v>
      </c>
      <c r="EX148">
        <v>2</v>
      </c>
      <c r="EY148" t="s">
        <v>83</v>
      </c>
      <c r="EZ148">
        <v>1</v>
      </c>
      <c r="FC148" t="s">
        <v>93</v>
      </c>
      <c r="FD148" t="s">
        <v>73</v>
      </c>
      <c r="FE148" t="s">
        <v>94</v>
      </c>
      <c r="FF148">
        <v>2</v>
      </c>
      <c r="FG148" t="s">
        <v>83</v>
      </c>
      <c r="FH148">
        <v>0</v>
      </c>
      <c r="FL148" t="s">
        <v>130</v>
      </c>
      <c r="FN148" t="s">
        <v>88</v>
      </c>
      <c r="FP148" t="s">
        <v>94</v>
      </c>
      <c r="FR148" t="s">
        <v>93</v>
      </c>
      <c r="FU148">
        <v>0</v>
      </c>
      <c r="FX148">
        <v>0</v>
      </c>
    </row>
    <row r="149" spans="1:180" x14ac:dyDescent="0.45">
      <c r="A149" s="1">
        <v>146</v>
      </c>
      <c r="B149" s="45">
        <f t="shared" si="112"/>
        <v>694</v>
      </c>
      <c r="C149" s="14" t="s">
        <v>455</v>
      </c>
      <c r="D149" t="s">
        <v>456</v>
      </c>
      <c r="E149" s="15" t="s">
        <v>413</v>
      </c>
      <c r="F149" s="28">
        <f>VOR!IH149</f>
        <v>135</v>
      </c>
      <c r="G149" s="27">
        <f t="shared" si="127"/>
        <v>11</v>
      </c>
      <c r="H149" s="49">
        <f t="shared" si="128"/>
        <v>146</v>
      </c>
      <c r="I149" s="14" t="s">
        <v>140</v>
      </c>
      <c r="J149" t="s">
        <v>73</v>
      </c>
      <c r="K149" t="s">
        <v>85</v>
      </c>
      <c r="L149">
        <v>3</v>
      </c>
      <c r="M149" t="s">
        <v>83</v>
      </c>
      <c r="N149">
        <v>2</v>
      </c>
      <c r="O149" s="77">
        <f t="shared" si="129"/>
        <v>0</v>
      </c>
      <c r="P149" s="80">
        <f t="shared" si="130"/>
        <v>0</v>
      </c>
      <c r="Q149" t="s">
        <v>133</v>
      </c>
      <c r="R149" t="s">
        <v>73</v>
      </c>
      <c r="S149" t="s">
        <v>425</v>
      </c>
      <c r="T149">
        <v>4</v>
      </c>
      <c r="U149" t="s">
        <v>83</v>
      </c>
      <c r="V149">
        <v>1</v>
      </c>
      <c r="W149" s="71">
        <f t="shared" si="131"/>
        <v>0</v>
      </c>
      <c r="X149" s="80">
        <f t="shared" si="132"/>
        <v>0</v>
      </c>
      <c r="Y149" s="14" t="s">
        <v>94</v>
      </c>
      <c r="Z149" t="s">
        <v>73</v>
      </c>
      <c r="AA149" t="s">
        <v>86</v>
      </c>
      <c r="AB149">
        <v>5</v>
      </c>
      <c r="AC149" t="s">
        <v>83</v>
      </c>
      <c r="AD149">
        <v>4</v>
      </c>
      <c r="AE149" s="71">
        <f t="shared" si="133"/>
        <v>3</v>
      </c>
      <c r="AF149" s="80">
        <f t="shared" si="113"/>
        <v>4</v>
      </c>
      <c r="AG149" s="14" t="s">
        <v>137</v>
      </c>
      <c r="AH149" t="s">
        <v>73</v>
      </c>
      <c r="AI149" t="s">
        <v>84</v>
      </c>
      <c r="AJ149">
        <v>3</v>
      </c>
      <c r="AK149" t="s">
        <v>83</v>
      </c>
      <c r="AL149">
        <v>2</v>
      </c>
      <c r="AM149" s="71">
        <f t="shared" si="134"/>
        <v>0</v>
      </c>
      <c r="AN149" s="80">
        <f t="shared" si="135"/>
        <v>0</v>
      </c>
      <c r="AO149" s="14" t="s">
        <v>88</v>
      </c>
      <c r="AP149" t="s">
        <v>73</v>
      </c>
      <c r="AQ149" t="s">
        <v>95</v>
      </c>
      <c r="AR149">
        <v>4</v>
      </c>
      <c r="AS149" t="s">
        <v>83</v>
      </c>
      <c r="AT149">
        <v>3</v>
      </c>
      <c r="AU149" s="71">
        <f t="shared" si="114"/>
        <v>2</v>
      </c>
      <c r="AV149" s="80">
        <f t="shared" si="136"/>
        <v>0</v>
      </c>
      <c r="AW149" s="14" t="s">
        <v>150</v>
      </c>
      <c r="AX149" t="s">
        <v>73</v>
      </c>
      <c r="AY149" t="s">
        <v>138</v>
      </c>
      <c r="AZ149">
        <v>1</v>
      </c>
      <c r="BA149" t="s">
        <v>83</v>
      </c>
      <c r="BB149">
        <v>4</v>
      </c>
      <c r="BC149" s="71">
        <f t="shared" si="137"/>
        <v>0</v>
      </c>
      <c r="BD149" s="80">
        <f t="shared" si="115"/>
        <v>0</v>
      </c>
      <c r="BE149" s="14" t="s">
        <v>89</v>
      </c>
      <c r="BF149" t="s">
        <v>73</v>
      </c>
      <c r="BG149" t="s">
        <v>130</v>
      </c>
      <c r="BH149">
        <v>2</v>
      </c>
      <c r="BI149" t="s">
        <v>83</v>
      </c>
      <c r="BJ149">
        <v>4</v>
      </c>
      <c r="BK149" s="71">
        <f t="shared" si="116"/>
        <v>3</v>
      </c>
      <c r="BL149" s="80">
        <f t="shared" si="138"/>
        <v>0</v>
      </c>
      <c r="BM149" s="14" t="s">
        <v>96</v>
      </c>
      <c r="BN149" t="s">
        <v>73</v>
      </c>
      <c r="BO149" t="s">
        <v>134</v>
      </c>
      <c r="BP149">
        <v>2</v>
      </c>
      <c r="BQ149" t="s">
        <v>83</v>
      </c>
      <c r="BR149">
        <v>3</v>
      </c>
      <c r="BS149" s="71">
        <f t="shared" si="139"/>
        <v>3</v>
      </c>
      <c r="BT149" s="80">
        <f t="shared" si="117"/>
        <v>0</v>
      </c>
      <c r="BU149" s="28">
        <f t="shared" si="140"/>
        <v>4</v>
      </c>
      <c r="BV149" s="14" t="str">
        <f t="shared" si="141"/>
        <v>Deutschland</v>
      </c>
      <c r="BW149" s="80">
        <f t="shared" si="118"/>
        <v>0</v>
      </c>
      <c r="BX149" s="14" t="str">
        <f t="shared" si="142"/>
        <v>Ghana</v>
      </c>
      <c r="BY149" s="80">
        <f t="shared" si="143"/>
        <v>0</v>
      </c>
      <c r="BZ149" s="14" t="str">
        <f t="shared" si="144"/>
        <v>Katar</v>
      </c>
      <c r="CA149" s="80">
        <f t="shared" si="145"/>
        <v>0</v>
      </c>
      <c r="CB149" s="14" t="str">
        <f t="shared" si="146"/>
        <v>Mexiko</v>
      </c>
      <c r="CC149" s="80">
        <f t="shared" si="147"/>
        <v>0</v>
      </c>
      <c r="CD149" s="14" t="str">
        <f t="shared" si="148"/>
        <v>Spanien</v>
      </c>
      <c r="CE149" s="80">
        <f t="shared" si="149"/>
        <v>0</v>
      </c>
      <c r="CF149" s="14" t="str">
        <f t="shared" si="150"/>
        <v>Schweiz</v>
      </c>
      <c r="CG149" s="80">
        <f t="shared" si="151"/>
        <v>0</v>
      </c>
      <c r="CH149" s="14" t="str">
        <f t="shared" si="152"/>
        <v>USA</v>
      </c>
      <c r="CI149" s="80">
        <f t="shared" si="153"/>
        <v>0</v>
      </c>
      <c r="CJ149" s="14" t="str">
        <f t="shared" si="154"/>
        <v>Frankreich</v>
      </c>
      <c r="CK149" s="80">
        <f t="shared" si="155"/>
        <v>7</v>
      </c>
      <c r="CL149" s="27">
        <f t="shared" si="165"/>
        <v>7</v>
      </c>
      <c r="CM149" t="s">
        <v>88</v>
      </c>
      <c r="CN149" t="s">
        <v>73</v>
      </c>
      <c r="CO149" t="s">
        <v>138</v>
      </c>
      <c r="CP149">
        <v>5</v>
      </c>
      <c r="CQ149" t="s">
        <v>83</v>
      </c>
      <c r="CR149">
        <v>1</v>
      </c>
      <c r="CS149" s="71">
        <f t="shared" si="119"/>
        <v>0</v>
      </c>
      <c r="CT149" s="80">
        <f t="shared" si="156"/>
        <v>0</v>
      </c>
      <c r="CU149" t="s">
        <v>140</v>
      </c>
      <c r="CV149" t="s">
        <v>73</v>
      </c>
      <c r="CW149" t="s">
        <v>133</v>
      </c>
      <c r="CX149">
        <v>4</v>
      </c>
      <c r="CY149" t="s">
        <v>83</v>
      </c>
      <c r="CZ149">
        <v>1</v>
      </c>
      <c r="DA149" s="71">
        <f t="shared" si="157"/>
        <v>0</v>
      </c>
      <c r="DB149" s="80">
        <f t="shared" si="158"/>
        <v>0</v>
      </c>
      <c r="DC149" t="s">
        <v>130</v>
      </c>
      <c r="DD149" t="s">
        <v>73</v>
      </c>
      <c r="DE149" t="s">
        <v>134</v>
      </c>
      <c r="DF149">
        <v>4</v>
      </c>
      <c r="DG149" t="s">
        <v>83</v>
      </c>
      <c r="DH149">
        <v>2</v>
      </c>
      <c r="DI149" s="71">
        <f t="shared" si="166"/>
        <v>0</v>
      </c>
      <c r="DJ149" s="80">
        <f t="shared" si="159"/>
        <v>0</v>
      </c>
      <c r="DK149" t="s">
        <v>137</v>
      </c>
      <c r="DL149" t="s">
        <v>73</v>
      </c>
      <c r="DM149" t="s">
        <v>94</v>
      </c>
      <c r="DN149">
        <v>3</v>
      </c>
      <c r="DO149" t="s">
        <v>83</v>
      </c>
      <c r="DP149">
        <v>2</v>
      </c>
      <c r="DQ149" s="71">
        <f t="shared" si="160"/>
        <v>2</v>
      </c>
      <c r="DR149" s="80">
        <f t="shared" si="161"/>
        <v>0</v>
      </c>
      <c r="DS149" s="27">
        <f t="shared" si="120"/>
        <v>0</v>
      </c>
      <c r="DT149" t="str">
        <f t="shared" si="121"/>
        <v>Katar</v>
      </c>
      <c r="DU149">
        <f t="shared" si="162"/>
        <v>0</v>
      </c>
      <c r="DV149" t="str">
        <f t="shared" si="122"/>
        <v>Deutschland</v>
      </c>
      <c r="DW149">
        <f t="shared" si="163"/>
        <v>0</v>
      </c>
      <c r="DX149" t="str">
        <f t="shared" si="123"/>
        <v>USA</v>
      </c>
      <c r="DY149">
        <f t="shared" si="164"/>
        <v>0</v>
      </c>
      <c r="DZ149" t="str">
        <f t="shared" si="124"/>
        <v>Spanien</v>
      </c>
      <c r="EA149">
        <f t="shared" si="125"/>
        <v>0</v>
      </c>
      <c r="EB149" s="27">
        <f t="shared" si="126"/>
        <v>0</v>
      </c>
      <c r="EC149" t="s">
        <v>140</v>
      </c>
      <c r="ED149" t="s">
        <v>73</v>
      </c>
      <c r="EE149" t="s">
        <v>88</v>
      </c>
      <c r="EF149">
        <v>1</v>
      </c>
      <c r="EG149" t="s">
        <v>83</v>
      </c>
      <c r="EH149">
        <v>5</v>
      </c>
      <c r="EK149" t="s">
        <v>137</v>
      </c>
      <c r="EL149" t="s">
        <v>73</v>
      </c>
      <c r="EM149" t="s">
        <v>130</v>
      </c>
      <c r="EN149">
        <v>3</v>
      </c>
      <c r="EO149" t="s">
        <v>83</v>
      </c>
      <c r="EP149">
        <v>4</v>
      </c>
      <c r="EU149" t="s">
        <v>140</v>
      </c>
      <c r="EV149" t="s">
        <v>73</v>
      </c>
      <c r="EW149" t="s">
        <v>137</v>
      </c>
      <c r="EX149">
        <v>3</v>
      </c>
      <c r="EY149" t="s">
        <v>83</v>
      </c>
      <c r="EZ149">
        <v>1</v>
      </c>
      <c r="FC149" t="s">
        <v>88</v>
      </c>
      <c r="FD149" t="s">
        <v>73</v>
      </c>
      <c r="FE149" t="s">
        <v>130</v>
      </c>
      <c r="FF149">
        <v>5</v>
      </c>
      <c r="FG149" t="s">
        <v>83</v>
      </c>
      <c r="FH149">
        <v>1</v>
      </c>
      <c r="FL149" t="s">
        <v>137</v>
      </c>
      <c r="FN149" t="s">
        <v>140</v>
      </c>
      <c r="FP149" t="s">
        <v>130</v>
      </c>
      <c r="FR149" t="s">
        <v>88</v>
      </c>
      <c r="FU149">
        <v>145</v>
      </c>
      <c r="FX149">
        <v>0</v>
      </c>
    </row>
    <row r="150" spans="1:180" x14ac:dyDescent="0.45">
      <c r="A150" s="1">
        <v>147</v>
      </c>
      <c r="B150" s="45">
        <f t="shared" si="112"/>
        <v>11</v>
      </c>
      <c r="C150" s="14" t="s">
        <v>457</v>
      </c>
      <c r="D150" t="s">
        <v>458</v>
      </c>
      <c r="E150" s="15" t="s">
        <v>413</v>
      </c>
      <c r="F150" s="28">
        <f>VOR!IH150</f>
        <v>178</v>
      </c>
      <c r="G150" s="27">
        <f t="shared" si="127"/>
        <v>104</v>
      </c>
      <c r="H150" s="49">
        <f t="shared" si="128"/>
        <v>282</v>
      </c>
      <c r="I150" s="14" t="s">
        <v>84</v>
      </c>
      <c r="J150" t="s">
        <v>73</v>
      </c>
      <c r="K150" t="s">
        <v>137</v>
      </c>
      <c r="L150">
        <v>3</v>
      </c>
      <c r="M150" t="s">
        <v>83</v>
      </c>
      <c r="N150">
        <v>1</v>
      </c>
      <c r="O150" s="77">
        <f t="shared" si="129"/>
        <v>3</v>
      </c>
      <c r="P150" s="80">
        <f t="shared" si="130"/>
        <v>8</v>
      </c>
      <c r="Q150" t="s">
        <v>93</v>
      </c>
      <c r="R150" t="s">
        <v>73</v>
      </c>
      <c r="S150" t="s">
        <v>129</v>
      </c>
      <c r="T150">
        <v>2</v>
      </c>
      <c r="U150" t="s">
        <v>83</v>
      </c>
      <c r="V150">
        <v>0</v>
      </c>
      <c r="W150" s="71">
        <f t="shared" si="131"/>
        <v>1</v>
      </c>
      <c r="X150" s="80">
        <f t="shared" si="132"/>
        <v>2</v>
      </c>
      <c r="Y150" s="14" t="s">
        <v>94</v>
      </c>
      <c r="Z150" t="s">
        <v>73</v>
      </c>
      <c r="AA150" t="s">
        <v>133</v>
      </c>
      <c r="AB150">
        <v>4</v>
      </c>
      <c r="AC150" t="s">
        <v>83</v>
      </c>
      <c r="AD150">
        <v>2</v>
      </c>
      <c r="AE150" s="71">
        <f t="shared" si="133"/>
        <v>1</v>
      </c>
      <c r="AF150" s="80">
        <f t="shared" si="113"/>
        <v>3</v>
      </c>
      <c r="AG150" s="14" t="s">
        <v>85</v>
      </c>
      <c r="AH150" t="s">
        <v>73</v>
      </c>
      <c r="AI150" t="s">
        <v>132</v>
      </c>
      <c r="AJ150">
        <v>2</v>
      </c>
      <c r="AK150" t="s">
        <v>83</v>
      </c>
      <c r="AL150">
        <v>1</v>
      </c>
      <c r="AM150" s="71">
        <f t="shared" si="134"/>
        <v>3</v>
      </c>
      <c r="AN150" s="80">
        <f t="shared" si="135"/>
        <v>4</v>
      </c>
      <c r="AO150" s="14" t="s">
        <v>88</v>
      </c>
      <c r="AP150" t="s">
        <v>73</v>
      </c>
      <c r="AQ150" t="s">
        <v>131</v>
      </c>
      <c r="AR150">
        <v>2</v>
      </c>
      <c r="AS150" t="s">
        <v>83</v>
      </c>
      <c r="AT150">
        <v>1</v>
      </c>
      <c r="AU150" s="71">
        <f t="shared" si="114"/>
        <v>0</v>
      </c>
      <c r="AV150" s="80">
        <f t="shared" si="136"/>
        <v>0</v>
      </c>
      <c r="AW150" s="14" t="s">
        <v>90</v>
      </c>
      <c r="AX150" t="s">
        <v>73</v>
      </c>
      <c r="AY150" t="s">
        <v>135</v>
      </c>
      <c r="AZ150">
        <v>3</v>
      </c>
      <c r="BA150" t="s">
        <v>83</v>
      </c>
      <c r="BB150">
        <v>1</v>
      </c>
      <c r="BC150" s="71">
        <f t="shared" si="137"/>
        <v>1</v>
      </c>
      <c r="BD150" s="80">
        <f t="shared" si="115"/>
        <v>2</v>
      </c>
      <c r="BE150" s="14" t="s">
        <v>95</v>
      </c>
      <c r="BF150" t="s">
        <v>73</v>
      </c>
      <c r="BG150" t="s">
        <v>130</v>
      </c>
      <c r="BH150">
        <v>2</v>
      </c>
      <c r="BI150" t="s">
        <v>83</v>
      </c>
      <c r="BJ150">
        <v>1</v>
      </c>
      <c r="BK150" s="71">
        <f t="shared" si="116"/>
        <v>2</v>
      </c>
      <c r="BL150" s="80">
        <f t="shared" si="138"/>
        <v>0</v>
      </c>
      <c r="BM150" s="14" t="s">
        <v>96</v>
      </c>
      <c r="BN150" t="s">
        <v>73</v>
      </c>
      <c r="BO150" t="s">
        <v>150</v>
      </c>
      <c r="BP150">
        <v>4</v>
      </c>
      <c r="BQ150" t="s">
        <v>83</v>
      </c>
      <c r="BR150">
        <v>2</v>
      </c>
      <c r="BS150" s="71">
        <f t="shared" si="139"/>
        <v>1</v>
      </c>
      <c r="BT150" s="80">
        <f t="shared" si="117"/>
        <v>2</v>
      </c>
      <c r="BU150" s="28">
        <f t="shared" si="140"/>
        <v>21</v>
      </c>
      <c r="BV150" s="14" t="str">
        <f t="shared" si="141"/>
        <v>Deutschland</v>
      </c>
      <c r="BW150" s="80">
        <f t="shared" si="118"/>
        <v>0</v>
      </c>
      <c r="BX150" s="14" t="str">
        <f t="shared" si="142"/>
        <v>Brasilien</v>
      </c>
      <c r="BY150" s="80">
        <f t="shared" si="143"/>
        <v>7</v>
      </c>
      <c r="BZ150" s="14" t="str">
        <f t="shared" si="144"/>
        <v>Niederlande</v>
      </c>
      <c r="CA150" s="80">
        <f t="shared" si="145"/>
        <v>7</v>
      </c>
      <c r="CB150" s="14" t="str">
        <f t="shared" si="146"/>
        <v>Argentinien</v>
      </c>
      <c r="CC150" s="80">
        <f t="shared" si="147"/>
        <v>7</v>
      </c>
      <c r="CD150" s="14" t="str">
        <f t="shared" si="148"/>
        <v>Kroatien</v>
      </c>
      <c r="CE150" s="80">
        <f t="shared" si="149"/>
        <v>7</v>
      </c>
      <c r="CF150" s="14" t="str">
        <f t="shared" si="150"/>
        <v>Portugal</v>
      </c>
      <c r="CG150" s="80">
        <f t="shared" si="151"/>
        <v>7</v>
      </c>
      <c r="CH150" s="14" t="str">
        <f t="shared" si="152"/>
        <v>England</v>
      </c>
      <c r="CI150" s="80">
        <f t="shared" si="153"/>
        <v>7</v>
      </c>
      <c r="CJ150" s="14" t="str">
        <f t="shared" si="154"/>
        <v>Frankreich</v>
      </c>
      <c r="CK150" s="80">
        <f t="shared" si="155"/>
        <v>7</v>
      </c>
      <c r="CL150" s="27">
        <f t="shared" si="165"/>
        <v>49</v>
      </c>
      <c r="CM150" t="s">
        <v>88</v>
      </c>
      <c r="CN150" t="s">
        <v>73</v>
      </c>
      <c r="CO150" t="s">
        <v>90</v>
      </c>
      <c r="CP150">
        <v>2</v>
      </c>
      <c r="CQ150" t="s">
        <v>83</v>
      </c>
      <c r="CR150">
        <v>1</v>
      </c>
      <c r="CS150" s="71">
        <f t="shared" si="119"/>
        <v>2</v>
      </c>
      <c r="CT150" s="80">
        <f t="shared" si="156"/>
        <v>0</v>
      </c>
      <c r="CU150" t="s">
        <v>84</v>
      </c>
      <c r="CV150" t="s">
        <v>73</v>
      </c>
      <c r="CW150" t="s">
        <v>93</v>
      </c>
      <c r="CX150">
        <v>1</v>
      </c>
      <c r="CY150" t="s">
        <v>83</v>
      </c>
      <c r="CZ150">
        <v>3</v>
      </c>
      <c r="DA150" s="71">
        <f t="shared" si="157"/>
        <v>3</v>
      </c>
      <c r="DB150" s="80">
        <f t="shared" si="158"/>
        <v>4</v>
      </c>
      <c r="DC150" t="s">
        <v>95</v>
      </c>
      <c r="DD150" t="s">
        <v>73</v>
      </c>
      <c r="DE150" t="s">
        <v>96</v>
      </c>
      <c r="DF150">
        <v>2</v>
      </c>
      <c r="DG150" t="s">
        <v>83</v>
      </c>
      <c r="DH150">
        <v>1</v>
      </c>
      <c r="DI150" s="71">
        <f t="shared" si="166"/>
        <v>0</v>
      </c>
      <c r="DJ150" s="80">
        <f t="shared" si="159"/>
        <v>0</v>
      </c>
      <c r="DK150" t="s">
        <v>85</v>
      </c>
      <c r="DL150" t="s">
        <v>73</v>
      </c>
      <c r="DM150" t="s">
        <v>94</v>
      </c>
      <c r="DN150">
        <v>2</v>
      </c>
      <c r="DO150" t="s">
        <v>83</v>
      </c>
      <c r="DP150">
        <v>3</v>
      </c>
      <c r="DQ150" s="71">
        <f t="shared" si="160"/>
        <v>3</v>
      </c>
      <c r="DR150" s="80">
        <f t="shared" si="161"/>
        <v>6</v>
      </c>
      <c r="DS150" s="27">
        <f t="shared" si="120"/>
        <v>10</v>
      </c>
      <c r="DT150" t="str">
        <f t="shared" si="121"/>
        <v>Argentinien</v>
      </c>
      <c r="DU150">
        <f t="shared" si="162"/>
        <v>8</v>
      </c>
      <c r="DV150" t="str">
        <f t="shared" si="122"/>
        <v>Deutschland</v>
      </c>
      <c r="DW150">
        <f t="shared" si="163"/>
        <v>0</v>
      </c>
      <c r="DX150" t="str">
        <f t="shared" si="123"/>
        <v>Frankreich</v>
      </c>
      <c r="DY150">
        <f t="shared" si="164"/>
        <v>8</v>
      </c>
      <c r="DZ150" t="str">
        <f t="shared" si="124"/>
        <v>Kroatien</v>
      </c>
      <c r="EA150">
        <f t="shared" si="125"/>
        <v>8</v>
      </c>
      <c r="EB150" s="27">
        <f t="shared" si="126"/>
        <v>24</v>
      </c>
      <c r="EC150" t="s">
        <v>93</v>
      </c>
      <c r="ED150" t="s">
        <v>73</v>
      </c>
      <c r="EE150" t="s">
        <v>88</v>
      </c>
      <c r="EF150">
        <v>2</v>
      </c>
      <c r="EG150" t="s">
        <v>83</v>
      </c>
      <c r="EH150">
        <v>1</v>
      </c>
      <c r="EK150" t="s">
        <v>94</v>
      </c>
      <c r="EL150" t="s">
        <v>73</v>
      </c>
      <c r="EM150" t="s">
        <v>95</v>
      </c>
      <c r="EN150">
        <v>3</v>
      </c>
      <c r="EO150" t="s">
        <v>83</v>
      </c>
      <c r="EP150">
        <v>2</v>
      </c>
      <c r="EU150" t="s">
        <v>88</v>
      </c>
      <c r="EV150" t="s">
        <v>73</v>
      </c>
      <c r="EW150" t="s">
        <v>95</v>
      </c>
      <c r="EX150">
        <v>3</v>
      </c>
      <c r="EY150" t="s">
        <v>83</v>
      </c>
      <c r="EZ150">
        <v>0</v>
      </c>
      <c r="FC150" t="s">
        <v>93</v>
      </c>
      <c r="FD150" t="s">
        <v>73</v>
      </c>
      <c r="FE150" t="s">
        <v>94</v>
      </c>
      <c r="FF150">
        <v>1</v>
      </c>
      <c r="FG150" t="s">
        <v>83</v>
      </c>
      <c r="FH150">
        <v>0</v>
      </c>
      <c r="FL150" t="s">
        <v>95</v>
      </c>
      <c r="FN150" t="s">
        <v>88</v>
      </c>
      <c r="FP150" t="s">
        <v>94</v>
      </c>
      <c r="FR150" t="s">
        <v>93</v>
      </c>
      <c r="FU150">
        <v>168</v>
      </c>
      <c r="FX150" t="s">
        <v>459</v>
      </c>
    </row>
    <row r="151" spans="1:180" x14ac:dyDescent="0.45">
      <c r="A151" s="1">
        <v>148</v>
      </c>
      <c r="B151" s="45">
        <f t="shared" si="112"/>
        <v>632</v>
      </c>
      <c r="C151" s="14" t="s">
        <v>460</v>
      </c>
      <c r="D151" t="s">
        <v>461</v>
      </c>
      <c r="E151" s="15" t="s">
        <v>413</v>
      </c>
      <c r="F151" s="28">
        <f>VOR!IH151</f>
        <v>137</v>
      </c>
      <c r="G151" s="27">
        <f t="shared" si="127"/>
        <v>29</v>
      </c>
      <c r="H151" s="49">
        <f t="shared" si="128"/>
        <v>166</v>
      </c>
      <c r="I151" s="14" t="s">
        <v>84</v>
      </c>
      <c r="J151" t="s">
        <v>73</v>
      </c>
      <c r="K151" t="s">
        <v>137</v>
      </c>
      <c r="L151">
        <v>2</v>
      </c>
      <c r="M151" t="s">
        <v>83</v>
      </c>
      <c r="N151">
        <v>1</v>
      </c>
      <c r="O151" s="77">
        <f t="shared" si="129"/>
        <v>3</v>
      </c>
      <c r="P151" s="80">
        <f t="shared" si="130"/>
        <v>4</v>
      </c>
      <c r="Q151" t="s">
        <v>169</v>
      </c>
      <c r="R151" t="s">
        <v>73</v>
      </c>
      <c r="S151" t="s">
        <v>94</v>
      </c>
      <c r="T151">
        <v>0</v>
      </c>
      <c r="U151" t="s">
        <v>83</v>
      </c>
      <c r="V151">
        <v>3</v>
      </c>
      <c r="W151" s="71">
        <f t="shared" si="131"/>
        <v>0</v>
      </c>
      <c r="X151" s="80">
        <f t="shared" si="132"/>
        <v>0</v>
      </c>
      <c r="Y151" s="14" t="s">
        <v>129</v>
      </c>
      <c r="Z151" t="s">
        <v>73</v>
      </c>
      <c r="AA151" t="s">
        <v>93</v>
      </c>
      <c r="AB151">
        <v>2</v>
      </c>
      <c r="AC151" t="s">
        <v>83</v>
      </c>
      <c r="AD151">
        <v>0</v>
      </c>
      <c r="AE151" s="71">
        <f t="shared" si="133"/>
        <v>0</v>
      </c>
      <c r="AF151" s="80">
        <f t="shared" si="113"/>
        <v>0</v>
      </c>
      <c r="AG151" s="14" t="s">
        <v>85</v>
      </c>
      <c r="AH151" t="s">
        <v>73</v>
      </c>
      <c r="AI151" t="s">
        <v>132</v>
      </c>
      <c r="AJ151">
        <v>3</v>
      </c>
      <c r="AK151" t="s">
        <v>83</v>
      </c>
      <c r="AL151">
        <v>2</v>
      </c>
      <c r="AM151" s="71">
        <f t="shared" si="134"/>
        <v>3</v>
      </c>
      <c r="AN151" s="80">
        <f t="shared" si="135"/>
        <v>4</v>
      </c>
      <c r="AO151" s="14" t="s">
        <v>88</v>
      </c>
      <c r="AP151" t="s">
        <v>73</v>
      </c>
      <c r="AQ151" t="s">
        <v>89</v>
      </c>
      <c r="AR151">
        <v>3</v>
      </c>
      <c r="AS151" t="s">
        <v>83</v>
      </c>
      <c r="AT151">
        <v>0</v>
      </c>
      <c r="AU151" s="71">
        <f t="shared" si="114"/>
        <v>0</v>
      </c>
      <c r="AV151" s="80">
        <f t="shared" si="136"/>
        <v>0</v>
      </c>
      <c r="AW151" s="14" t="s">
        <v>134</v>
      </c>
      <c r="AX151" t="s">
        <v>73</v>
      </c>
      <c r="AY151" t="s">
        <v>138</v>
      </c>
      <c r="AZ151">
        <v>2</v>
      </c>
      <c r="BA151" t="s">
        <v>83</v>
      </c>
      <c r="BB151">
        <v>1</v>
      </c>
      <c r="BC151" s="71">
        <f t="shared" si="137"/>
        <v>0</v>
      </c>
      <c r="BD151" s="80">
        <f t="shared" si="115"/>
        <v>0</v>
      </c>
      <c r="BE151" s="14" t="s">
        <v>131</v>
      </c>
      <c r="BF151" t="s">
        <v>73</v>
      </c>
      <c r="BG151" t="s">
        <v>141</v>
      </c>
      <c r="BH151">
        <v>2</v>
      </c>
      <c r="BI151" t="s">
        <v>83</v>
      </c>
      <c r="BJ151">
        <v>1</v>
      </c>
      <c r="BK151" s="71">
        <f t="shared" si="116"/>
        <v>0</v>
      </c>
      <c r="BL151" s="80">
        <f t="shared" si="138"/>
        <v>0</v>
      </c>
      <c r="BM151" s="14" t="s">
        <v>91</v>
      </c>
      <c r="BN151" t="s">
        <v>73</v>
      </c>
      <c r="BO151" t="s">
        <v>90</v>
      </c>
      <c r="BP151">
        <v>2</v>
      </c>
      <c r="BQ151" t="s">
        <v>83</v>
      </c>
      <c r="BR151">
        <v>0</v>
      </c>
      <c r="BS151" s="71">
        <f t="shared" si="139"/>
        <v>0</v>
      </c>
      <c r="BT151" s="80">
        <f t="shared" si="117"/>
        <v>0</v>
      </c>
      <c r="BU151" s="28">
        <f t="shared" si="140"/>
        <v>8</v>
      </c>
      <c r="BV151" s="14" t="str">
        <f t="shared" si="141"/>
        <v>Deutschland</v>
      </c>
      <c r="BW151" s="80">
        <f t="shared" si="118"/>
        <v>0</v>
      </c>
      <c r="BX151" s="14" t="str">
        <f t="shared" si="142"/>
        <v>Schweiz</v>
      </c>
      <c r="BY151" s="80">
        <f t="shared" si="143"/>
        <v>0</v>
      </c>
      <c r="BZ151" s="14" t="str">
        <f t="shared" si="144"/>
        <v>Niederlande</v>
      </c>
      <c r="CA151" s="80">
        <f t="shared" si="145"/>
        <v>7</v>
      </c>
      <c r="CB151" s="14" t="str">
        <f t="shared" si="146"/>
        <v>Frankreich</v>
      </c>
      <c r="CC151" s="80">
        <f t="shared" si="147"/>
        <v>7</v>
      </c>
      <c r="CD151" s="14" t="str">
        <f t="shared" si="148"/>
        <v>Belgien</v>
      </c>
      <c r="CE151" s="80">
        <f t="shared" si="149"/>
        <v>0</v>
      </c>
      <c r="CF151" s="14" t="str">
        <f t="shared" si="150"/>
        <v>Südkorea</v>
      </c>
      <c r="CG151" s="80">
        <f t="shared" si="151"/>
        <v>0</v>
      </c>
      <c r="CH151" s="14" t="str">
        <f t="shared" si="152"/>
        <v>England</v>
      </c>
      <c r="CI151" s="80">
        <f t="shared" si="153"/>
        <v>7</v>
      </c>
      <c r="CJ151" s="14" t="str">
        <f t="shared" si="154"/>
        <v>Dänemark</v>
      </c>
      <c r="CK151" s="80">
        <f t="shared" si="155"/>
        <v>0</v>
      </c>
      <c r="CL151" s="27">
        <f t="shared" si="165"/>
        <v>21</v>
      </c>
      <c r="CM151" t="s">
        <v>88</v>
      </c>
      <c r="CN151" t="s">
        <v>73</v>
      </c>
      <c r="CO151" t="s">
        <v>134</v>
      </c>
      <c r="CP151">
        <v>3</v>
      </c>
      <c r="CQ151" t="s">
        <v>83</v>
      </c>
      <c r="CR151">
        <v>1</v>
      </c>
      <c r="CS151" s="71">
        <f t="shared" si="119"/>
        <v>0</v>
      </c>
      <c r="CT151" s="80">
        <f t="shared" si="156"/>
        <v>0</v>
      </c>
      <c r="CU151" t="s">
        <v>84</v>
      </c>
      <c r="CV151" t="s">
        <v>73</v>
      </c>
      <c r="CW151" t="s">
        <v>94</v>
      </c>
      <c r="CX151">
        <v>1</v>
      </c>
      <c r="CY151" t="s">
        <v>83</v>
      </c>
      <c r="CZ151">
        <v>0</v>
      </c>
      <c r="DA151" s="71">
        <f t="shared" si="157"/>
        <v>1</v>
      </c>
      <c r="DB151" s="80">
        <f t="shared" si="158"/>
        <v>0</v>
      </c>
      <c r="DC151" t="s">
        <v>131</v>
      </c>
      <c r="DD151" t="s">
        <v>73</v>
      </c>
      <c r="DE151" t="s">
        <v>91</v>
      </c>
      <c r="DF151">
        <v>2</v>
      </c>
      <c r="DG151" t="s">
        <v>83</v>
      </c>
      <c r="DH151">
        <v>1</v>
      </c>
      <c r="DI151" s="71">
        <f t="shared" si="166"/>
        <v>0</v>
      </c>
      <c r="DJ151" s="80">
        <f t="shared" si="159"/>
        <v>0</v>
      </c>
      <c r="DK151" t="s">
        <v>85</v>
      </c>
      <c r="DL151" t="s">
        <v>73</v>
      </c>
      <c r="DM151" t="s">
        <v>129</v>
      </c>
      <c r="DN151">
        <v>2</v>
      </c>
      <c r="DO151" t="s">
        <v>83</v>
      </c>
      <c r="DP151">
        <v>3</v>
      </c>
      <c r="DQ151" s="71">
        <f t="shared" si="160"/>
        <v>1</v>
      </c>
      <c r="DR151" s="80">
        <f t="shared" si="161"/>
        <v>0</v>
      </c>
      <c r="DS151" s="27">
        <f t="shared" si="120"/>
        <v>0</v>
      </c>
      <c r="DT151" t="str">
        <f t="shared" si="121"/>
        <v>Niederlande</v>
      </c>
      <c r="DU151">
        <f t="shared" si="162"/>
        <v>0</v>
      </c>
      <c r="DV151" t="str">
        <f t="shared" si="122"/>
        <v>Deutschland</v>
      </c>
      <c r="DW151">
        <f t="shared" si="163"/>
        <v>0</v>
      </c>
      <c r="DX151" t="str">
        <f t="shared" si="123"/>
        <v>Dänemark</v>
      </c>
      <c r="DY151">
        <f t="shared" si="164"/>
        <v>0</v>
      </c>
      <c r="DZ151" t="str">
        <f t="shared" si="124"/>
        <v>Belgien</v>
      </c>
      <c r="EA151">
        <f t="shared" si="125"/>
        <v>0</v>
      </c>
      <c r="EB151" s="27">
        <f t="shared" si="126"/>
        <v>0</v>
      </c>
      <c r="EC151" t="s">
        <v>84</v>
      </c>
      <c r="ED151" t="s">
        <v>73</v>
      </c>
      <c r="EE151" t="s">
        <v>88</v>
      </c>
      <c r="EF151">
        <v>2</v>
      </c>
      <c r="EG151" t="s">
        <v>83</v>
      </c>
      <c r="EH151">
        <v>3</v>
      </c>
      <c r="EK151" t="s">
        <v>129</v>
      </c>
      <c r="EL151" t="s">
        <v>73</v>
      </c>
      <c r="EM151" t="s">
        <v>131</v>
      </c>
      <c r="EN151">
        <v>3</v>
      </c>
      <c r="EO151" t="s">
        <v>83</v>
      </c>
      <c r="EP151">
        <v>1</v>
      </c>
      <c r="EU151" t="s">
        <v>84</v>
      </c>
      <c r="EV151" t="s">
        <v>73</v>
      </c>
      <c r="EW151" t="s">
        <v>131</v>
      </c>
      <c r="EX151">
        <v>1</v>
      </c>
      <c r="EY151" t="s">
        <v>83</v>
      </c>
      <c r="EZ151">
        <v>2</v>
      </c>
      <c r="FC151" t="s">
        <v>88</v>
      </c>
      <c r="FD151" t="s">
        <v>73</v>
      </c>
      <c r="FE151" t="s">
        <v>129</v>
      </c>
      <c r="FF151">
        <v>4</v>
      </c>
      <c r="FG151" t="s">
        <v>83</v>
      </c>
      <c r="FH151">
        <v>3</v>
      </c>
      <c r="FL151" t="s">
        <v>84</v>
      </c>
      <c r="FN151" t="s">
        <v>131</v>
      </c>
      <c r="FP151" t="s">
        <v>129</v>
      </c>
      <c r="FR151" t="s">
        <v>88</v>
      </c>
      <c r="FU151">
        <v>83</v>
      </c>
      <c r="FX151" t="s">
        <v>462</v>
      </c>
    </row>
    <row r="152" spans="1:180" x14ac:dyDescent="0.45">
      <c r="A152" s="1">
        <v>149</v>
      </c>
      <c r="B152" s="45">
        <f t="shared" si="112"/>
        <v>742</v>
      </c>
      <c r="C152" s="14" t="s">
        <v>463</v>
      </c>
      <c r="D152" t="s">
        <v>464</v>
      </c>
      <c r="E152" s="15" t="s">
        <v>413</v>
      </c>
      <c r="F152" s="28">
        <f>VOR!IH152</f>
        <v>118</v>
      </c>
      <c r="G152" s="27">
        <f t="shared" si="127"/>
        <v>0</v>
      </c>
      <c r="H152" s="49">
        <f t="shared" si="128"/>
        <v>118</v>
      </c>
      <c r="I152" s="14" t="s">
        <v>136</v>
      </c>
      <c r="J152" t="s">
        <v>73</v>
      </c>
      <c r="K152" t="s">
        <v>137</v>
      </c>
      <c r="L152">
        <v>4</v>
      </c>
      <c r="M152" t="s">
        <v>83</v>
      </c>
      <c r="N152">
        <v>1</v>
      </c>
      <c r="O152" s="77">
        <f t="shared" si="129"/>
        <v>0</v>
      </c>
      <c r="P152" s="80">
        <f t="shared" si="130"/>
        <v>0</v>
      </c>
      <c r="Q152" t="s">
        <v>86</v>
      </c>
      <c r="R152" t="s">
        <v>73</v>
      </c>
      <c r="S152" t="s">
        <v>164</v>
      </c>
      <c r="T152">
        <v>2</v>
      </c>
      <c r="U152" t="s">
        <v>83</v>
      </c>
      <c r="V152">
        <v>4</v>
      </c>
      <c r="W152" s="71">
        <f t="shared" si="131"/>
        <v>0</v>
      </c>
      <c r="X152" s="80">
        <f t="shared" si="132"/>
        <v>0</v>
      </c>
      <c r="Y152" s="14" t="s">
        <v>129</v>
      </c>
      <c r="Z152" t="s">
        <v>73</v>
      </c>
      <c r="AA152" t="s">
        <v>133</v>
      </c>
      <c r="AB152">
        <v>4</v>
      </c>
      <c r="AC152" t="s">
        <v>83</v>
      </c>
      <c r="AD152">
        <v>1</v>
      </c>
      <c r="AE152" s="71">
        <f t="shared" si="133"/>
        <v>0</v>
      </c>
      <c r="AF152" s="80">
        <f t="shared" si="113"/>
        <v>0</v>
      </c>
      <c r="AG152" s="14" t="s">
        <v>92</v>
      </c>
      <c r="AH152" t="s">
        <v>73</v>
      </c>
      <c r="AI152" t="s">
        <v>132</v>
      </c>
      <c r="AJ152">
        <v>1</v>
      </c>
      <c r="AK152" t="s">
        <v>83</v>
      </c>
      <c r="AL152">
        <v>2</v>
      </c>
      <c r="AM152" s="71">
        <f t="shared" si="134"/>
        <v>2</v>
      </c>
      <c r="AN152" s="80">
        <f t="shared" si="135"/>
        <v>0</v>
      </c>
      <c r="AO152" s="14" t="s">
        <v>88</v>
      </c>
      <c r="AP152" t="s">
        <v>73</v>
      </c>
      <c r="AQ152" t="s">
        <v>95</v>
      </c>
      <c r="AR152">
        <v>5</v>
      </c>
      <c r="AS152" t="s">
        <v>83</v>
      </c>
      <c r="AT152">
        <v>3</v>
      </c>
      <c r="AU152" s="71">
        <f t="shared" si="114"/>
        <v>2</v>
      </c>
      <c r="AV152" s="80">
        <f t="shared" si="136"/>
        <v>0</v>
      </c>
      <c r="AW152" s="14" t="s">
        <v>166</v>
      </c>
      <c r="AX152" t="s">
        <v>73</v>
      </c>
      <c r="AY152" t="s">
        <v>96</v>
      </c>
      <c r="AZ152">
        <v>5</v>
      </c>
      <c r="BA152" t="s">
        <v>83</v>
      </c>
      <c r="BB152">
        <v>0</v>
      </c>
      <c r="BC152" s="71">
        <f t="shared" si="137"/>
        <v>0</v>
      </c>
      <c r="BD152" s="80">
        <f t="shared" si="115"/>
        <v>0</v>
      </c>
      <c r="BE152" s="14" t="s">
        <v>142</v>
      </c>
      <c r="BF152" t="s">
        <v>73</v>
      </c>
      <c r="BG152" t="s">
        <v>165</v>
      </c>
      <c r="BH152">
        <v>0</v>
      </c>
      <c r="BI152" t="s">
        <v>83</v>
      </c>
      <c r="BJ152">
        <v>1</v>
      </c>
      <c r="BK152" s="71">
        <f t="shared" si="116"/>
        <v>0</v>
      </c>
      <c r="BL152" s="80">
        <f t="shared" si="138"/>
        <v>0</v>
      </c>
      <c r="BM152" s="14" t="s">
        <v>135</v>
      </c>
      <c r="BN152" t="s">
        <v>73</v>
      </c>
      <c r="BO152" t="s">
        <v>134</v>
      </c>
      <c r="BP152">
        <v>4</v>
      </c>
      <c r="BQ152" t="s">
        <v>83</v>
      </c>
      <c r="BR152">
        <v>3</v>
      </c>
      <c r="BS152" s="71">
        <f t="shared" si="139"/>
        <v>2</v>
      </c>
      <c r="BT152" s="80">
        <f t="shared" si="117"/>
        <v>0</v>
      </c>
      <c r="BU152" s="28">
        <f t="shared" si="140"/>
        <v>0</v>
      </c>
      <c r="BV152" s="14" t="str">
        <f t="shared" si="141"/>
        <v>Deutschland</v>
      </c>
      <c r="BW152" s="80">
        <f t="shared" si="118"/>
        <v>0</v>
      </c>
      <c r="BX152" s="14" t="str">
        <f t="shared" si="142"/>
        <v>Kamerun</v>
      </c>
      <c r="BY152" s="80">
        <f t="shared" si="143"/>
        <v>0</v>
      </c>
      <c r="BZ152" s="14" t="str">
        <f t="shared" si="144"/>
        <v>Ecuador</v>
      </c>
      <c r="CA152" s="80">
        <f t="shared" si="145"/>
        <v>0</v>
      </c>
      <c r="CB152" s="14" t="str">
        <f t="shared" si="146"/>
        <v>Tunesien</v>
      </c>
      <c r="CC152" s="80">
        <f t="shared" si="147"/>
        <v>0</v>
      </c>
      <c r="CD152" s="14" t="str">
        <f t="shared" si="148"/>
        <v>Japan</v>
      </c>
      <c r="CE152" s="80">
        <f t="shared" si="149"/>
        <v>0</v>
      </c>
      <c r="CF152" s="14" t="str">
        <f t="shared" si="150"/>
        <v>Uruguay</v>
      </c>
      <c r="CG152" s="80">
        <f t="shared" si="151"/>
        <v>0</v>
      </c>
      <c r="CH152" s="14" t="str">
        <f t="shared" si="152"/>
        <v>Senegal</v>
      </c>
      <c r="CI152" s="80">
        <f t="shared" si="153"/>
        <v>0</v>
      </c>
      <c r="CJ152" s="14" t="str">
        <f t="shared" si="154"/>
        <v>Dänemark</v>
      </c>
      <c r="CK152" s="80">
        <f t="shared" si="155"/>
        <v>0</v>
      </c>
      <c r="CL152" s="27">
        <f t="shared" si="165"/>
        <v>0</v>
      </c>
      <c r="CM152" t="s">
        <v>88</v>
      </c>
      <c r="CN152" t="s">
        <v>73</v>
      </c>
      <c r="CO152" t="s">
        <v>166</v>
      </c>
      <c r="CP152">
        <v>2</v>
      </c>
      <c r="CQ152" t="s">
        <v>83</v>
      </c>
      <c r="CR152">
        <v>6</v>
      </c>
      <c r="CS152" s="71">
        <f t="shared" si="119"/>
        <v>0</v>
      </c>
      <c r="CT152" s="80">
        <f t="shared" si="156"/>
        <v>0</v>
      </c>
      <c r="CU152" t="s">
        <v>136</v>
      </c>
      <c r="CV152" t="s">
        <v>73</v>
      </c>
      <c r="CW152" t="s">
        <v>164</v>
      </c>
      <c r="CX152">
        <v>7</v>
      </c>
      <c r="CY152" t="s">
        <v>83</v>
      </c>
      <c r="CZ152">
        <v>3</v>
      </c>
      <c r="DA152" s="71">
        <f t="shared" si="157"/>
        <v>0</v>
      </c>
      <c r="DB152" s="80">
        <f t="shared" si="158"/>
        <v>0</v>
      </c>
      <c r="DC152" t="s">
        <v>165</v>
      </c>
      <c r="DD152" t="s">
        <v>73</v>
      </c>
      <c r="DE152" t="s">
        <v>135</v>
      </c>
      <c r="DF152">
        <v>0</v>
      </c>
      <c r="DG152" t="s">
        <v>83</v>
      </c>
      <c r="DH152">
        <v>1</v>
      </c>
      <c r="DI152" s="71">
        <f t="shared" si="166"/>
        <v>0</v>
      </c>
      <c r="DJ152" s="80">
        <f t="shared" si="159"/>
        <v>0</v>
      </c>
      <c r="DK152" t="s">
        <v>132</v>
      </c>
      <c r="DL152" t="s">
        <v>73</v>
      </c>
      <c r="DM152" t="s">
        <v>129</v>
      </c>
      <c r="DN152">
        <v>5</v>
      </c>
      <c r="DO152" t="s">
        <v>83</v>
      </c>
      <c r="DP152">
        <v>6</v>
      </c>
      <c r="DQ152" s="71">
        <f t="shared" si="160"/>
        <v>0</v>
      </c>
      <c r="DR152" s="80">
        <f t="shared" si="161"/>
        <v>0</v>
      </c>
      <c r="DS152" s="27">
        <f t="shared" si="120"/>
        <v>0</v>
      </c>
      <c r="DT152" t="str">
        <f t="shared" si="121"/>
        <v>Ecuador</v>
      </c>
      <c r="DU152">
        <f t="shared" si="162"/>
        <v>0</v>
      </c>
      <c r="DV152" t="str">
        <f t="shared" si="122"/>
        <v>Kamerun</v>
      </c>
      <c r="DW152">
        <f t="shared" si="163"/>
        <v>0</v>
      </c>
      <c r="DX152" t="str">
        <f t="shared" si="123"/>
        <v>Dänemark</v>
      </c>
      <c r="DY152">
        <f t="shared" si="164"/>
        <v>0</v>
      </c>
      <c r="DZ152" t="str">
        <f t="shared" si="124"/>
        <v>Uruguay</v>
      </c>
      <c r="EA152">
        <f t="shared" si="125"/>
        <v>0</v>
      </c>
      <c r="EB152" s="27">
        <f t="shared" si="126"/>
        <v>0</v>
      </c>
      <c r="EC152" t="s">
        <v>136</v>
      </c>
      <c r="ED152" t="s">
        <v>73</v>
      </c>
      <c r="EE152" t="s">
        <v>166</v>
      </c>
      <c r="EF152">
        <v>5</v>
      </c>
      <c r="EG152" t="s">
        <v>83</v>
      </c>
      <c r="EH152">
        <v>2</v>
      </c>
      <c r="EK152" t="s">
        <v>129</v>
      </c>
      <c r="EL152" t="s">
        <v>73</v>
      </c>
      <c r="EM152" t="s">
        <v>135</v>
      </c>
      <c r="EN152">
        <v>6</v>
      </c>
      <c r="EO152" t="s">
        <v>83</v>
      </c>
      <c r="EP152">
        <v>5</v>
      </c>
      <c r="EU152" t="s">
        <v>166</v>
      </c>
      <c r="EV152" t="s">
        <v>73</v>
      </c>
      <c r="EW152" t="s">
        <v>135</v>
      </c>
      <c r="EX152">
        <v>1</v>
      </c>
      <c r="EY152" t="s">
        <v>83</v>
      </c>
      <c r="EZ152">
        <v>3</v>
      </c>
      <c r="FC152" t="s">
        <v>136</v>
      </c>
      <c r="FD152" t="s">
        <v>73</v>
      </c>
      <c r="FE152" t="s">
        <v>129</v>
      </c>
      <c r="FF152">
        <v>5</v>
      </c>
      <c r="FG152" t="s">
        <v>83</v>
      </c>
      <c r="FH152">
        <v>6</v>
      </c>
      <c r="FL152" t="s">
        <v>166</v>
      </c>
      <c r="FN152" t="s">
        <v>135</v>
      </c>
      <c r="FP152" t="s">
        <v>136</v>
      </c>
      <c r="FR152" t="s">
        <v>129</v>
      </c>
      <c r="FU152">
        <v>250</v>
      </c>
      <c r="FX152" t="s">
        <v>465</v>
      </c>
    </row>
    <row r="153" spans="1:180" x14ac:dyDescent="0.45">
      <c r="A153" s="1">
        <v>150</v>
      </c>
      <c r="B153" s="45">
        <f t="shared" si="112"/>
        <v>64</v>
      </c>
      <c r="C153" s="14" t="s">
        <v>466</v>
      </c>
      <c r="D153" t="s">
        <v>467</v>
      </c>
      <c r="E153" s="15" t="s">
        <v>413</v>
      </c>
      <c r="F153" s="28">
        <f>VOR!IH153</f>
        <v>172</v>
      </c>
      <c r="G153" s="27">
        <f t="shared" si="127"/>
        <v>92</v>
      </c>
      <c r="H153" s="49">
        <f t="shared" si="128"/>
        <v>264</v>
      </c>
      <c r="I153" s="14" t="s">
        <v>84</v>
      </c>
      <c r="J153" t="s">
        <v>73</v>
      </c>
      <c r="K153" t="s">
        <v>137</v>
      </c>
      <c r="L153">
        <v>3</v>
      </c>
      <c r="M153" t="s">
        <v>83</v>
      </c>
      <c r="N153">
        <v>2</v>
      </c>
      <c r="O153" s="77">
        <f t="shared" si="129"/>
        <v>3</v>
      </c>
      <c r="P153" s="80">
        <f t="shared" si="130"/>
        <v>4</v>
      </c>
      <c r="Q153" t="s">
        <v>93</v>
      </c>
      <c r="R153" t="s">
        <v>73</v>
      </c>
      <c r="S153" t="s">
        <v>129</v>
      </c>
      <c r="T153">
        <v>3</v>
      </c>
      <c r="U153" t="s">
        <v>83</v>
      </c>
      <c r="V153">
        <v>1</v>
      </c>
      <c r="W153" s="71">
        <f t="shared" si="131"/>
        <v>1</v>
      </c>
      <c r="X153" s="80">
        <f t="shared" si="132"/>
        <v>2</v>
      </c>
      <c r="Y153" s="14" t="s">
        <v>94</v>
      </c>
      <c r="Z153" t="s">
        <v>73</v>
      </c>
      <c r="AA153" t="s">
        <v>86</v>
      </c>
      <c r="AB153">
        <v>3</v>
      </c>
      <c r="AC153" t="s">
        <v>83</v>
      </c>
      <c r="AD153">
        <v>1</v>
      </c>
      <c r="AE153" s="71">
        <f t="shared" si="133"/>
        <v>3</v>
      </c>
      <c r="AF153" s="80">
        <f t="shared" si="113"/>
        <v>8</v>
      </c>
      <c r="AG153" s="14" t="s">
        <v>85</v>
      </c>
      <c r="AH153" t="s">
        <v>73</v>
      </c>
      <c r="AI153" t="s">
        <v>132</v>
      </c>
      <c r="AJ153">
        <v>3</v>
      </c>
      <c r="AK153" t="s">
        <v>83</v>
      </c>
      <c r="AL153">
        <v>2</v>
      </c>
      <c r="AM153" s="71">
        <f t="shared" si="134"/>
        <v>3</v>
      </c>
      <c r="AN153" s="80">
        <f t="shared" si="135"/>
        <v>4</v>
      </c>
      <c r="AO153" s="14" t="s">
        <v>88</v>
      </c>
      <c r="AP153" t="s">
        <v>73</v>
      </c>
      <c r="AQ153" t="s">
        <v>95</v>
      </c>
      <c r="AR153">
        <v>3</v>
      </c>
      <c r="AS153" t="s">
        <v>83</v>
      </c>
      <c r="AT153">
        <v>2</v>
      </c>
      <c r="AU153" s="71">
        <f t="shared" si="114"/>
        <v>2</v>
      </c>
      <c r="AV153" s="80">
        <f t="shared" si="136"/>
        <v>0</v>
      </c>
      <c r="AW153" s="14" t="s">
        <v>90</v>
      </c>
      <c r="AX153" t="s">
        <v>73</v>
      </c>
      <c r="AY153" t="s">
        <v>135</v>
      </c>
      <c r="AZ153">
        <v>2</v>
      </c>
      <c r="BA153" t="s">
        <v>83</v>
      </c>
      <c r="BB153">
        <v>1</v>
      </c>
      <c r="BC153" s="71">
        <f t="shared" si="137"/>
        <v>1</v>
      </c>
      <c r="BD153" s="80">
        <f t="shared" si="115"/>
        <v>2</v>
      </c>
      <c r="BE153" s="14" t="s">
        <v>131</v>
      </c>
      <c r="BF153" t="s">
        <v>73</v>
      </c>
      <c r="BG153" t="s">
        <v>130</v>
      </c>
      <c r="BH153">
        <v>2</v>
      </c>
      <c r="BI153" t="s">
        <v>83</v>
      </c>
      <c r="BJ153">
        <v>3</v>
      </c>
      <c r="BK153" s="71">
        <f t="shared" si="116"/>
        <v>2</v>
      </c>
      <c r="BL153" s="80">
        <f t="shared" si="138"/>
        <v>0</v>
      </c>
      <c r="BM153" s="14" t="s">
        <v>96</v>
      </c>
      <c r="BN153" t="s">
        <v>73</v>
      </c>
      <c r="BO153" t="s">
        <v>134</v>
      </c>
      <c r="BP153">
        <v>3</v>
      </c>
      <c r="BQ153" t="s">
        <v>83</v>
      </c>
      <c r="BR153">
        <v>1</v>
      </c>
      <c r="BS153" s="71">
        <f t="shared" si="139"/>
        <v>3</v>
      </c>
      <c r="BT153" s="80">
        <f t="shared" si="117"/>
        <v>4</v>
      </c>
      <c r="BU153" s="28">
        <f t="shared" si="140"/>
        <v>24</v>
      </c>
      <c r="BV153" s="14" t="str">
        <f t="shared" si="141"/>
        <v>Deutschland</v>
      </c>
      <c r="BW153" s="80">
        <f t="shared" si="118"/>
        <v>0</v>
      </c>
      <c r="BX153" s="14" t="str">
        <f t="shared" si="142"/>
        <v>Brasilien</v>
      </c>
      <c r="BY153" s="80">
        <f t="shared" si="143"/>
        <v>7</v>
      </c>
      <c r="BZ153" s="14" t="str">
        <f t="shared" si="144"/>
        <v>Niederlande</v>
      </c>
      <c r="CA153" s="80">
        <f t="shared" si="145"/>
        <v>7</v>
      </c>
      <c r="CB153" s="14" t="str">
        <f t="shared" si="146"/>
        <v>Argentinien</v>
      </c>
      <c r="CC153" s="80">
        <f t="shared" si="147"/>
        <v>7</v>
      </c>
      <c r="CD153" s="14" t="str">
        <f t="shared" si="148"/>
        <v>Spanien</v>
      </c>
      <c r="CE153" s="80">
        <f t="shared" si="149"/>
        <v>0</v>
      </c>
      <c r="CF153" s="14" t="str">
        <f t="shared" si="150"/>
        <v>Portugal</v>
      </c>
      <c r="CG153" s="80">
        <f t="shared" si="151"/>
        <v>7</v>
      </c>
      <c r="CH153" s="14" t="str">
        <f t="shared" si="152"/>
        <v>England</v>
      </c>
      <c r="CI153" s="80">
        <f t="shared" si="153"/>
        <v>7</v>
      </c>
      <c r="CJ153" s="14" t="str">
        <f t="shared" si="154"/>
        <v>Frankreich</v>
      </c>
      <c r="CK153" s="80">
        <f t="shared" si="155"/>
        <v>7</v>
      </c>
      <c r="CL153" s="27">
        <f t="shared" si="165"/>
        <v>42</v>
      </c>
      <c r="CM153" t="s">
        <v>88</v>
      </c>
      <c r="CN153" t="s">
        <v>73</v>
      </c>
      <c r="CO153" t="s">
        <v>90</v>
      </c>
      <c r="CP153">
        <v>3</v>
      </c>
      <c r="CQ153" t="s">
        <v>83</v>
      </c>
      <c r="CR153">
        <v>1</v>
      </c>
      <c r="CS153" s="71">
        <f t="shared" si="119"/>
        <v>2</v>
      </c>
      <c r="CT153" s="80">
        <f t="shared" si="156"/>
        <v>0</v>
      </c>
      <c r="CU153" t="s">
        <v>84</v>
      </c>
      <c r="CV153" t="s">
        <v>73</v>
      </c>
      <c r="CW153" t="s">
        <v>93</v>
      </c>
      <c r="CX153">
        <v>1</v>
      </c>
      <c r="CY153" t="s">
        <v>83</v>
      </c>
      <c r="CZ153">
        <v>3</v>
      </c>
      <c r="DA153" s="71">
        <f t="shared" si="157"/>
        <v>3</v>
      </c>
      <c r="DB153" s="80">
        <f t="shared" si="158"/>
        <v>4</v>
      </c>
      <c r="DC153" t="s">
        <v>130</v>
      </c>
      <c r="DD153" t="s">
        <v>73</v>
      </c>
      <c r="DE153" t="s">
        <v>96</v>
      </c>
      <c r="DF153">
        <v>3</v>
      </c>
      <c r="DG153" t="s">
        <v>83</v>
      </c>
      <c r="DH153">
        <v>1</v>
      </c>
      <c r="DI153" s="71">
        <f t="shared" si="166"/>
        <v>0</v>
      </c>
      <c r="DJ153" s="80">
        <f t="shared" si="159"/>
        <v>0</v>
      </c>
      <c r="DK153" t="s">
        <v>85</v>
      </c>
      <c r="DL153" t="s">
        <v>73</v>
      </c>
      <c r="DM153" t="s">
        <v>94</v>
      </c>
      <c r="DN153">
        <v>2</v>
      </c>
      <c r="DO153" t="s">
        <v>83</v>
      </c>
      <c r="DP153">
        <v>3</v>
      </c>
      <c r="DQ153" s="71">
        <f t="shared" si="160"/>
        <v>3</v>
      </c>
      <c r="DR153" s="80">
        <f t="shared" si="161"/>
        <v>6</v>
      </c>
      <c r="DS153" s="27">
        <f t="shared" si="120"/>
        <v>10</v>
      </c>
      <c r="DT153" t="str">
        <f t="shared" si="121"/>
        <v>Argentinien</v>
      </c>
      <c r="DU153">
        <f t="shared" si="162"/>
        <v>8</v>
      </c>
      <c r="DV153" t="str">
        <f t="shared" si="122"/>
        <v>Deutschland</v>
      </c>
      <c r="DW153">
        <f t="shared" si="163"/>
        <v>0</v>
      </c>
      <c r="DX153" t="str">
        <f t="shared" si="123"/>
        <v>Frankreich</v>
      </c>
      <c r="DY153">
        <f t="shared" si="164"/>
        <v>8</v>
      </c>
      <c r="DZ153" t="str">
        <f t="shared" si="124"/>
        <v>Spanien</v>
      </c>
      <c r="EA153">
        <f t="shared" si="125"/>
        <v>0</v>
      </c>
      <c r="EB153" s="27">
        <f t="shared" si="126"/>
        <v>16</v>
      </c>
      <c r="EC153" t="s">
        <v>93</v>
      </c>
      <c r="ED153" t="s">
        <v>73</v>
      </c>
      <c r="EE153" t="s">
        <v>88</v>
      </c>
      <c r="EF153">
        <v>3</v>
      </c>
      <c r="EG153" t="s">
        <v>83</v>
      </c>
      <c r="EH153">
        <v>2</v>
      </c>
      <c r="EK153" t="s">
        <v>94</v>
      </c>
      <c r="EL153" t="s">
        <v>73</v>
      </c>
      <c r="EM153" t="s">
        <v>130</v>
      </c>
      <c r="EN153">
        <v>3</v>
      </c>
      <c r="EO153" t="s">
        <v>83</v>
      </c>
      <c r="EP153">
        <v>2</v>
      </c>
      <c r="EU153" t="s">
        <v>88</v>
      </c>
      <c r="EV153" t="s">
        <v>73</v>
      </c>
      <c r="EW153" t="s">
        <v>130</v>
      </c>
      <c r="EX153">
        <v>3</v>
      </c>
      <c r="EY153" t="s">
        <v>83</v>
      </c>
      <c r="EZ153">
        <v>2</v>
      </c>
      <c r="FC153" t="s">
        <v>93</v>
      </c>
      <c r="FD153" t="s">
        <v>73</v>
      </c>
      <c r="FE153" t="s">
        <v>94</v>
      </c>
      <c r="FF153">
        <v>3</v>
      </c>
      <c r="FG153" t="s">
        <v>83</v>
      </c>
      <c r="FH153">
        <v>2</v>
      </c>
      <c r="FL153" t="s">
        <v>130</v>
      </c>
      <c r="FN153" t="s">
        <v>88</v>
      </c>
      <c r="FP153" t="s">
        <v>94</v>
      </c>
      <c r="FR153" t="s">
        <v>93</v>
      </c>
      <c r="FU153">
        <v>136</v>
      </c>
      <c r="FX153" t="s">
        <v>216</v>
      </c>
    </row>
    <row r="154" spans="1:180" x14ac:dyDescent="0.45">
      <c r="A154" s="1">
        <v>151</v>
      </c>
      <c r="B154" s="45">
        <f t="shared" si="112"/>
        <v>616</v>
      </c>
      <c r="C154" s="14" t="s">
        <v>376</v>
      </c>
      <c r="D154" t="s">
        <v>468</v>
      </c>
      <c r="E154" s="15" t="s">
        <v>413</v>
      </c>
      <c r="F154" s="28">
        <f>VOR!IH154</f>
        <v>130</v>
      </c>
      <c r="G154" s="27">
        <f t="shared" si="127"/>
        <v>39</v>
      </c>
      <c r="H154" s="49">
        <f t="shared" si="128"/>
        <v>169</v>
      </c>
      <c r="I154" s="14" t="s">
        <v>84</v>
      </c>
      <c r="J154" t="s">
        <v>73</v>
      </c>
      <c r="K154" t="s">
        <v>92</v>
      </c>
      <c r="L154">
        <v>1</v>
      </c>
      <c r="M154" t="s">
        <v>83</v>
      </c>
      <c r="N154">
        <v>0</v>
      </c>
      <c r="O154" s="77">
        <f t="shared" si="129"/>
        <v>1</v>
      </c>
      <c r="P154" s="80">
        <f t="shared" si="130"/>
        <v>2</v>
      </c>
      <c r="Q154" t="s">
        <v>86</v>
      </c>
      <c r="R154" t="s">
        <v>73</v>
      </c>
      <c r="S154" t="s">
        <v>87</v>
      </c>
      <c r="T154">
        <v>3</v>
      </c>
      <c r="U154" t="s">
        <v>83</v>
      </c>
      <c r="V154">
        <v>2</v>
      </c>
      <c r="W154" s="71">
        <f t="shared" si="131"/>
        <v>2</v>
      </c>
      <c r="X154" s="80">
        <f t="shared" si="132"/>
        <v>0</v>
      </c>
      <c r="Y154" s="14" t="s">
        <v>94</v>
      </c>
      <c r="Z154" t="s">
        <v>73</v>
      </c>
      <c r="AA154" t="s">
        <v>93</v>
      </c>
      <c r="AB154">
        <v>3</v>
      </c>
      <c r="AC154" t="s">
        <v>83</v>
      </c>
      <c r="AD154">
        <v>2</v>
      </c>
      <c r="AE154" s="71">
        <f t="shared" si="133"/>
        <v>1</v>
      </c>
      <c r="AF154" s="80">
        <f t="shared" si="113"/>
        <v>2</v>
      </c>
      <c r="AG154" s="14" t="s">
        <v>85</v>
      </c>
      <c r="AH154" t="s">
        <v>73</v>
      </c>
      <c r="AI154" t="s">
        <v>84</v>
      </c>
      <c r="AJ154">
        <v>3</v>
      </c>
      <c r="AK154" t="s">
        <v>83</v>
      </c>
      <c r="AL154">
        <v>2</v>
      </c>
      <c r="AM154" s="71">
        <f t="shared" si="134"/>
        <v>1</v>
      </c>
      <c r="AN154" s="80">
        <f t="shared" si="135"/>
        <v>2</v>
      </c>
      <c r="AO154" s="14" t="s">
        <v>130</v>
      </c>
      <c r="AP154" t="s">
        <v>73</v>
      </c>
      <c r="AQ154" t="s">
        <v>142</v>
      </c>
      <c r="AR154">
        <v>4</v>
      </c>
      <c r="AS154" t="s">
        <v>83</v>
      </c>
      <c r="AT154">
        <v>2</v>
      </c>
      <c r="AU154" s="71">
        <f t="shared" si="114"/>
        <v>0</v>
      </c>
      <c r="AV154" s="80">
        <f t="shared" si="136"/>
        <v>0</v>
      </c>
      <c r="AW154" s="14" t="s">
        <v>134</v>
      </c>
      <c r="AX154" t="s">
        <v>73</v>
      </c>
      <c r="AY154" t="s">
        <v>135</v>
      </c>
      <c r="AZ154">
        <v>3</v>
      </c>
      <c r="BA154" t="s">
        <v>83</v>
      </c>
      <c r="BB154">
        <v>2</v>
      </c>
      <c r="BC154" s="71">
        <f t="shared" si="137"/>
        <v>0</v>
      </c>
      <c r="BD154" s="80">
        <f t="shared" si="115"/>
        <v>0</v>
      </c>
      <c r="BE154" s="14" t="s">
        <v>131</v>
      </c>
      <c r="BF154" t="s">
        <v>73</v>
      </c>
      <c r="BG154" t="s">
        <v>88</v>
      </c>
      <c r="BH154">
        <v>2</v>
      </c>
      <c r="BI154" t="s">
        <v>83</v>
      </c>
      <c r="BJ154">
        <v>3</v>
      </c>
      <c r="BK154" s="71">
        <f t="shared" si="116"/>
        <v>0</v>
      </c>
      <c r="BL154" s="80">
        <f t="shared" si="138"/>
        <v>0</v>
      </c>
      <c r="BM154" s="14" t="s">
        <v>96</v>
      </c>
      <c r="BN154" t="s">
        <v>73</v>
      </c>
      <c r="BO154" t="s">
        <v>90</v>
      </c>
      <c r="BP154">
        <v>2</v>
      </c>
      <c r="BQ154" t="s">
        <v>83</v>
      </c>
      <c r="BR154">
        <v>4</v>
      </c>
      <c r="BS154" s="71">
        <f t="shared" si="139"/>
        <v>1</v>
      </c>
      <c r="BT154" s="80">
        <f t="shared" si="117"/>
        <v>0</v>
      </c>
      <c r="BU154" s="28">
        <f t="shared" si="140"/>
        <v>6</v>
      </c>
      <c r="BV154" s="14" t="str">
        <f t="shared" si="141"/>
        <v>Spanien</v>
      </c>
      <c r="BW154" s="80">
        <f t="shared" si="118"/>
        <v>0</v>
      </c>
      <c r="BX154" s="14" t="str">
        <f t="shared" si="142"/>
        <v>Schweiz</v>
      </c>
      <c r="BY154" s="80">
        <f t="shared" si="143"/>
        <v>0</v>
      </c>
      <c r="BZ154" s="14" t="str">
        <f t="shared" si="144"/>
        <v/>
      </c>
      <c r="CA154" s="80">
        <f t="shared" si="145"/>
        <v>0</v>
      </c>
      <c r="CB154" s="14" t="str">
        <f t="shared" si="146"/>
        <v>Polen</v>
      </c>
      <c r="CC154" s="80">
        <f t="shared" si="147"/>
        <v>0</v>
      </c>
      <c r="CD154" s="14" t="str">
        <f t="shared" si="148"/>
        <v>Deutschland</v>
      </c>
      <c r="CE154" s="80">
        <f t="shared" si="149"/>
        <v>0</v>
      </c>
      <c r="CF154" s="14" t="str">
        <f t="shared" si="150"/>
        <v>Brasilien</v>
      </c>
      <c r="CG154" s="80">
        <f t="shared" si="151"/>
        <v>7</v>
      </c>
      <c r="CH154" s="14" t="str">
        <f t="shared" si="152"/>
        <v>England</v>
      </c>
      <c r="CI154" s="80">
        <f t="shared" si="153"/>
        <v>7</v>
      </c>
      <c r="CJ154" s="14" t="str">
        <f t="shared" si="154"/>
        <v>Frankreich</v>
      </c>
      <c r="CK154" s="80">
        <f t="shared" si="155"/>
        <v>7</v>
      </c>
      <c r="CL154" s="27">
        <f t="shared" si="165"/>
        <v>21</v>
      </c>
      <c r="CM154" t="s">
        <v>130</v>
      </c>
      <c r="CN154" t="s">
        <v>73</v>
      </c>
      <c r="CO154" t="s">
        <v>134</v>
      </c>
      <c r="CP154">
        <v>3</v>
      </c>
      <c r="CQ154" t="s">
        <v>83</v>
      </c>
      <c r="CR154">
        <v>5</v>
      </c>
      <c r="CS154" s="71">
        <f t="shared" si="119"/>
        <v>0</v>
      </c>
      <c r="CT154" s="80">
        <f t="shared" si="156"/>
        <v>0</v>
      </c>
      <c r="CU154" t="s">
        <v>469</v>
      </c>
      <c r="CV154" t="s">
        <v>73</v>
      </c>
      <c r="CW154" t="s">
        <v>86</v>
      </c>
      <c r="CX154">
        <v>2</v>
      </c>
      <c r="CY154" t="s">
        <v>83</v>
      </c>
      <c r="CZ154">
        <v>3</v>
      </c>
      <c r="DA154" s="71">
        <f t="shared" si="157"/>
        <v>0</v>
      </c>
      <c r="DB154" s="80">
        <f t="shared" si="158"/>
        <v>0</v>
      </c>
      <c r="DC154" t="s">
        <v>88</v>
      </c>
      <c r="DD154" t="s">
        <v>73</v>
      </c>
      <c r="DE154" t="s">
        <v>90</v>
      </c>
      <c r="DF154">
        <v>3</v>
      </c>
      <c r="DG154" t="s">
        <v>83</v>
      </c>
      <c r="DH154">
        <v>2</v>
      </c>
      <c r="DI154" s="71">
        <f t="shared" si="166"/>
        <v>0</v>
      </c>
      <c r="DJ154" s="80">
        <f t="shared" si="159"/>
        <v>0</v>
      </c>
      <c r="DK154" t="s">
        <v>85</v>
      </c>
      <c r="DL154" t="s">
        <v>73</v>
      </c>
      <c r="DM154" t="s">
        <v>94</v>
      </c>
      <c r="DN154">
        <v>1</v>
      </c>
      <c r="DO154" t="s">
        <v>83</v>
      </c>
      <c r="DP154">
        <v>3</v>
      </c>
      <c r="DQ154" s="71">
        <f t="shared" si="160"/>
        <v>3</v>
      </c>
      <c r="DR154" s="80">
        <f t="shared" si="161"/>
        <v>4</v>
      </c>
      <c r="DS154" s="27">
        <f t="shared" si="120"/>
        <v>4</v>
      </c>
      <c r="DT154" t="str">
        <f t="shared" si="121"/>
        <v>Polen</v>
      </c>
      <c r="DU154">
        <f t="shared" si="162"/>
        <v>0</v>
      </c>
      <c r="DV154" t="str">
        <f t="shared" si="122"/>
        <v>Schweiz</v>
      </c>
      <c r="DW154">
        <f t="shared" si="163"/>
        <v>0</v>
      </c>
      <c r="DX154" t="str">
        <f t="shared" si="123"/>
        <v>Frankreich</v>
      </c>
      <c r="DY154">
        <f t="shared" si="164"/>
        <v>8</v>
      </c>
      <c r="DZ154" t="str">
        <f t="shared" si="124"/>
        <v>Deutschland</v>
      </c>
      <c r="EA154">
        <f t="shared" si="125"/>
        <v>0</v>
      </c>
      <c r="EB154" s="27">
        <f t="shared" si="126"/>
        <v>8</v>
      </c>
      <c r="EC154" t="s">
        <v>86</v>
      </c>
      <c r="ED154" t="s">
        <v>73</v>
      </c>
      <c r="EE154" t="s">
        <v>134</v>
      </c>
      <c r="EF154">
        <v>3</v>
      </c>
      <c r="EG154" t="s">
        <v>83</v>
      </c>
      <c r="EH154">
        <v>4</v>
      </c>
      <c r="EK154" t="s">
        <v>94</v>
      </c>
      <c r="EL154" t="s">
        <v>73</v>
      </c>
      <c r="EM154" t="s">
        <v>88</v>
      </c>
      <c r="EN154">
        <v>4</v>
      </c>
      <c r="EO154" t="s">
        <v>83</v>
      </c>
      <c r="EP154">
        <v>5</v>
      </c>
      <c r="EU154" t="s">
        <v>86</v>
      </c>
      <c r="EV154" t="s">
        <v>73</v>
      </c>
      <c r="EW154" t="s">
        <v>94</v>
      </c>
      <c r="EX154">
        <v>4</v>
      </c>
      <c r="EY154" t="s">
        <v>83</v>
      </c>
      <c r="EZ154">
        <v>3</v>
      </c>
      <c r="FC154" t="s">
        <v>134</v>
      </c>
      <c r="FD154" t="s">
        <v>73</v>
      </c>
      <c r="FE154" t="s">
        <v>88</v>
      </c>
      <c r="FF154">
        <v>4</v>
      </c>
      <c r="FG154" t="s">
        <v>83</v>
      </c>
      <c r="FH154">
        <v>5</v>
      </c>
      <c r="FL154" t="s">
        <v>94</v>
      </c>
      <c r="FN154" t="s">
        <v>86</v>
      </c>
      <c r="FP154" t="s">
        <v>134</v>
      </c>
      <c r="FR154" t="s">
        <v>88</v>
      </c>
      <c r="FU154">
        <v>113</v>
      </c>
      <c r="FX154">
        <v>0</v>
      </c>
    </row>
    <row r="155" spans="1:180" x14ac:dyDescent="0.45">
      <c r="A155" s="1">
        <v>152</v>
      </c>
      <c r="B155" s="45">
        <f t="shared" si="112"/>
        <v>271</v>
      </c>
      <c r="C155" s="14" t="s">
        <v>470</v>
      </c>
      <c r="D155" t="s">
        <v>471</v>
      </c>
      <c r="E155" s="15" t="s">
        <v>472</v>
      </c>
      <c r="F155" s="28">
        <f>VOR!IH155</f>
        <v>167</v>
      </c>
      <c r="G155" s="27">
        <f t="shared" si="127"/>
        <v>61</v>
      </c>
      <c r="H155" s="49">
        <f t="shared" si="128"/>
        <v>228</v>
      </c>
      <c r="I155" s="14" t="s">
        <v>84</v>
      </c>
      <c r="J155" t="s">
        <v>73</v>
      </c>
      <c r="K155" t="s">
        <v>137</v>
      </c>
      <c r="L155">
        <v>3</v>
      </c>
      <c r="M155" t="s">
        <v>83</v>
      </c>
      <c r="N155">
        <v>2</v>
      </c>
      <c r="O155" s="77">
        <f t="shared" si="129"/>
        <v>3</v>
      </c>
      <c r="P155" s="80">
        <f t="shared" si="130"/>
        <v>4</v>
      </c>
      <c r="Q155" t="s">
        <v>93</v>
      </c>
      <c r="R155" t="s">
        <v>73</v>
      </c>
      <c r="S155" t="s">
        <v>129</v>
      </c>
      <c r="T155">
        <v>3</v>
      </c>
      <c r="U155" t="s">
        <v>83</v>
      </c>
      <c r="V155">
        <v>1</v>
      </c>
      <c r="W155" s="71">
        <f t="shared" si="131"/>
        <v>1</v>
      </c>
      <c r="X155" s="80">
        <f t="shared" si="132"/>
        <v>2</v>
      </c>
      <c r="Y155" s="14" t="s">
        <v>94</v>
      </c>
      <c r="Z155" t="s">
        <v>73</v>
      </c>
      <c r="AA155" t="s">
        <v>86</v>
      </c>
      <c r="AB155">
        <v>4</v>
      </c>
      <c r="AC155" t="s">
        <v>83</v>
      </c>
      <c r="AD155">
        <v>3</v>
      </c>
      <c r="AE155" s="71">
        <f t="shared" si="133"/>
        <v>3</v>
      </c>
      <c r="AF155" s="80">
        <f t="shared" si="113"/>
        <v>4</v>
      </c>
      <c r="AG155" s="14" t="s">
        <v>181</v>
      </c>
      <c r="AH155" t="s">
        <v>73</v>
      </c>
      <c r="AI155" t="s">
        <v>136</v>
      </c>
      <c r="AJ155">
        <v>2</v>
      </c>
      <c r="AK155" t="s">
        <v>83</v>
      </c>
      <c r="AL155">
        <v>3</v>
      </c>
      <c r="AM155" s="71">
        <f t="shared" si="134"/>
        <v>0</v>
      </c>
      <c r="AN155" s="80">
        <f t="shared" si="135"/>
        <v>0</v>
      </c>
      <c r="AO155" s="14" t="s">
        <v>165</v>
      </c>
      <c r="AP155" t="s">
        <v>73</v>
      </c>
      <c r="AQ155" t="s">
        <v>95</v>
      </c>
      <c r="AR155">
        <v>4</v>
      </c>
      <c r="AS155" t="s">
        <v>83</v>
      </c>
      <c r="AT155">
        <v>2</v>
      </c>
      <c r="AU155" s="71">
        <f t="shared" si="114"/>
        <v>3</v>
      </c>
      <c r="AV155" s="80">
        <f t="shared" si="136"/>
        <v>0</v>
      </c>
      <c r="AW155" s="14" t="s">
        <v>90</v>
      </c>
      <c r="AX155" t="s">
        <v>73</v>
      </c>
      <c r="AY155" t="s">
        <v>96</v>
      </c>
      <c r="AZ155">
        <v>3</v>
      </c>
      <c r="BA155" t="s">
        <v>83</v>
      </c>
      <c r="BB155">
        <v>4</v>
      </c>
      <c r="BC155" s="71">
        <f t="shared" si="137"/>
        <v>1</v>
      </c>
      <c r="BD155" s="80">
        <f t="shared" si="115"/>
        <v>0</v>
      </c>
      <c r="BE155" s="14" t="s">
        <v>131</v>
      </c>
      <c r="BF155" t="s">
        <v>73</v>
      </c>
      <c r="BG155" t="s">
        <v>88</v>
      </c>
      <c r="BH155">
        <v>2</v>
      </c>
      <c r="BI155" t="s">
        <v>83</v>
      </c>
      <c r="BJ155">
        <v>3</v>
      </c>
      <c r="BK155" s="71">
        <f t="shared" si="116"/>
        <v>0</v>
      </c>
      <c r="BL155" s="80">
        <f t="shared" si="138"/>
        <v>0</v>
      </c>
      <c r="BM155" s="14" t="s">
        <v>91</v>
      </c>
      <c r="BN155" t="s">
        <v>73</v>
      </c>
      <c r="BO155" t="s">
        <v>150</v>
      </c>
      <c r="BP155">
        <v>4</v>
      </c>
      <c r="BQ155" t="s">
        <v>83</v>
      </c>
      <c r="BR155">
        <v>2</v>
      </c>
      <c r="BS155" s="71">
        <f t="shared" si="139"/>
        <v>0</v>
      </c>
      <c r="BT155" s="80">
        <f t="shared" si="117"/>
        <v>0</v>
      </c>
      <c r="BU155" s="28">
        <f t="shared" si="140"/>
        <v>10</v>
      </c>
      <c r="BV155" s="14" t="str">
        <f t="shared" si="141"/>
        <v>Japan</v>
      </c>
      <c r="BW155" s="80">
        <f t="shared" si="118"/>
        <v>0</v>
      </c>
      <c r="BX155" s="14" t="str">
        <f t="shared" si="142"/>
        <v>Portugal</v>
      </c>
      <c r="BY155" s="80">
        <f t="shared" si="143"/>
        <v>7</v>
      </c>
      <c r="BZ155" s="14" t="str">
        <f t="shared" si="144"/>
        <v>Niederlande</v>
      </c>
      <c r="CA155" s="80">
        <f t="shared" si="145"/>
        <v>7</v>
      </c>
      <c r="CB155" s="14" t="str">
        <f t="shared" si="146"/>
        <v>Argentinien</v>
      </c>
      <c r="CC155" s="80">
        <f t="shared" si="147"/>
        <v>7</v>
      </c>
      <c r="CD155" s="14" t="str">
        <f t="shared" si="148"/>
        <v>Deutschland</v>
      </c>
      <c r="CE155" s="80">
        <f t="shared" si="149"/>
        <v>0</v>
      </c>
      <c r="CF155" s="14" t="str">
        <f t="shared" si="150"/>
        <v>Südkorea</v>
      </c>
      <c r="CG155" s="80">
        <f t="shared" si="151"/>
        <v>0</v>
      </c>
      <c r="CH155" s="14" t="str">
        <f t="shared" si="152"/>
        <v>Ecuador</v>
      </c>
      <c r="CI155" s="80">
        <f t="shared" si="153"/>
        <v>0</v>
      </c>
      <c r="CJ155" s="14" t="str">
        <f t="shared" si="154"/>
        <v>Frankreich</v>
      </c>
      <c r="CK155" s="80">
        <f t="shared" si="155"/>
        <v>7</v>
      </c>
      <c r="CL155" s="27">
        <f t="shared" si="165"/>
        <v>28</v>
      </c>
      <c r="CM155" t="s">
        <v>165</v>
      </c>
      <c r="CN155" t="s">
        <v>73</v>
      </c>
      <c r="CO155" t="s">
        <v>96</v>
      </c>
      <c r="CP155">
        <v>2</v>
      </c>
      <c r="CQ155" t="s">
        <v>83</v>
      </c>
      <c r="CR155">
        <v>3</v>
      </c>
      <c r="CS155" s="71">
        <f t="shared" si="119"/>
        <v>0</v>
      </c>
      <c r="CT155" s="80">
        <f t="shared" si="156"/>
        <v>0</v>
      </c>
      <c r="CU155" t="s">
        <v>84</v>
      </c>
      <c r="CV155" t="s">
        <v>73</v>
      </c>
      <c r="CW155" t="s">
        <v>93</v>
      </c>
      <c r="CX155">
        <v>2</v>
      </c>
      <c r="CY155" t="s">
        <v>83</v>
      </c>
      <c r="CZ155">
        <v>4</v>
      </c>
      <c r="DA155" s="71">
        <f t="shared" si="157"/>
        <v>3</v>
      </c>
      <c r="DB155" s="80">
        <f t="shared" si="158"/>
        <v>4</v>
      </c>
      <c r="DC155" t="s">
        <v>88</v>
      </c>
      <c r="DD155" t="s">
        <v>73</v>
      </c>
      <c r="DE155" t="s">
        <v>91</v>
      </c>
      <c r="DF155">
        <v>3</v>
      </c>
      <c r="DG155" t="s">
        <v>83</v>
      </c>
      <c r="DH155">
        <v>2</v>
      </c>
      <c r="DI155" s="71">
        <f t="shared" si="166"/>
        <v>0</v>
      </c>
      <c r="DJ155" s="80">
        <f t="shared" si="159"/>
        <v>0</v>
      </c>
      <c r="DK155" t="s">
        <v>136</v>
      </c>
      <c r="DL155" t="s">
        <v>73</v>
      </c>
      <c r="DM155" t="s">
        <v>94</v>
      </c>
      <c r="DN155">
        <v>2</v>
      </c>
      <c r="DO155" t="s">
        <v>83</v>
      </c>
      <c r="DP155">
        <v>3</v>
      </c>
      <c r="DQ155" s="71">
        <f t="shared" si="160"/>
        <v>2</v>
      </c>
      <c r="DR155" s="80">
        <f t="shared" si="161"/>
        <v>3</v>
      </c>
      <c r="DS155" s="27">
        <f t="shared" si="120"/>
        <v>7</v>
      </c>
      <c r="DT155" t="str">
        <f t="shared" si="121"/>
        <v>Argentinien</v>
      </c>
      <c r="DU155">
        <f t="shared" si="162"/>
        <v>8</v>
      </c>
      <c r="DV155" t="str">
        <f t="shared" si="122"/>
        <v>Portugal</v>
      </c>
      <c r="DW155">
        <f t="shared" si="163"/>
        <v>0</v>
      </c>
      <c r="DX155" t="str">
        <f t="shared" si="123"/>
        <v>Frankreich</v>
      </c>
      <c r="DY155">
        <f t="shared" si="164"/>
        <v>8</v>
      </c>
      <c r="DZ155" t="str">
        <f t="shared" si="124"/>
        <v>Deutschland</v>
      </c>
      <c r="EA155">
        <f t="shared" si="125"/>
        <v>0</v>
      </c>
      <c r="EB155" s="27">
        <f t="shared" si="126"/>
        <v>16</v>
      </c>
      <c r="EC155" t="s">
        <v>93</v>
      </c>
      <c r="ED155" t="s">
        <v>73</v>
      </c>
      <c r="EE155" t="s">
        <v>96</v>
      </c>
      <c r="EF155">
        <v>2</v>
      </c>
      <c r="EG155" t="s">
        <v>83</v>
      </c>
      <c r="EH155">
        <v>3</v>
      </c>
      <c r="EK155" t="s">
        <v>94</v>
      </c>
      <c r="EL155" t="s">
        <v>73</v>
      </c>
      <c r="EM155" t="s">
        <v>88</v>
      </c>
      <c r="EN155">
        <v>3</v>
      </c>
      <c r="EO155" t="s">
        <v>83</v>
      </c>
      <c r="EP155">
        <v>2</v>
      </c>
      <c r="EU155" t="s">
        <v>93</v>
      </c>
      <c r="EV155" t="s">
        <v>73</v>
      </c>
      <c r="EW155" t="s">
        <v>88</v>
      </c>
      <c r="EX155">
        <v>2</v>
      </c>
      <c r="EY155" t="s">
        <v>83</v>
      </c>
      <c r="EZ155">
        <v>3</v>
      </c>
      <c r="FC155" t="s">
        <v>96</v>
      </c>
      <c r="FD155" t="s">
        <v>73</v>
      </c>
      <c r="FE155" t="s">
        <v>94</v>
      </c>
      <c r="FF155">
        <v>4</v>
      </c>
      <c r="FG155" t="s">
        <v>83</v>
      </c>
      <c r="FH155">
        <v>2</v>
      </c>
      <c r="FL155" t="s">
        <v>93</v>
      </c>
      <c r="FN155" t="s">
        <v>88</v>
      </c>
      <c r="FP155" t="s">
        <v>94</v>
      </c>
      <c r="FR155" t="s">
        <v>96</v>
      </c>
      <c r="FU155">
        <v>178</v>
      </c>
      <c r="FX155">
        <v>0</v>
      </c>
    </row>
    <row r="156" spans="1:180" x14ac:dyDescent="0.45">
      <c r="A156" s="1">
        <v>153</v>
      </c>
      <c r="B156" s="45">
        <f t="shared" si="112"/>
        <v>131</v>
      </c>
      <c r="C156" s="14" t="s">
        <v>473</v>
      </c>
      <c r="D156" t="s">
        <v>474</v>
      </c>
      <c r="E156" s="15" t="s">
        <v>472</v>
      </c>
      <c r="F156" s="28">
        <f>VOR!IH156</f>
        <v>181</v>
      </c>
      <c r="G156" s="27">
        <f t="shared" si="127"/>
        <v>70</v>
      </c>
      <c r="H156" s="49">
        <f t="shared" si="128"/>
        <v>251</v>
      </c>
      <c r="I156" s="14" t="s">
        <v>84</v>
      </c>
      <c r="J156" t="s">
        <v>73</v>
      </c>
      <c r="K156" t="s">
        <v>137</v>
      </c>
      <c r="L156">
        <v>4</v>
      </c>
      <c r="M156" t="s">
        <v>83</v>
      </c>
      <c r="N156">
        <v>3</v>
      </c>
      <c r="O156" s="77">
        <f t="shared" si="129"/>
        <v>3</v>
      </c>
      <c r="P156" s="80">
        <f t="shared" si="130"/>
        <v>4</v>
      </c>
      <c r="Q156" t="s">
        <v>93</v>
      </c>
      <c r="R156" t="s">
        <v>73</v>
      </c>
      <c r="S156" t="s">
        <v>87</v>
      </c>
      <c r="T156">
        <v>4</v>
      </c>
      <c r="U156" t="s">
        <v>83</v>
      </c>
      <c r="V156">
        <v>3</v>
      </c>
      <c r="W156" s="71">
        <f t="shared" si="131"/>
        <v>3</v>
      </c>
      <c r="X156" s="80">
        <f t="shared" si="132"/>
        <v>6</v>
      </c>
      <c r="Y156" s="14" t="s">
        <v>94</v>
      </c>
      <c r="Z156" t="s">
        <v>73</v>
      </c>
      <c r="AA156" t="s">
        <v>86</v>
      </c>
      <c r="AB156">
        <v>2</v>
      </c>
      <c r="AC156" t="s">
        <v>83</v>
      </c>
      <c r="AD156">
        <v>3</v>
      </c>
      <c r="AE156" s="71">
        <f t="shared" si="133"/>
        <v>3</v>
      </c>
      <c r="AF156" s="80">
        <f t="shared" si="113"/>
        <v>0</v>
      </c>
      <c r="AG156" s="14" t="s">
        <v>85</v>
      </c>
      <c r="AH156" t="s">
        <v>73</v>
      </c>
      <c r="AI156" t="s">
        <v>136</v>
      </c>
      <c r="AJ156">
        <v>4</v>
      </c>
      <c r="AK156" t="s">
        <v>83</v>
      </c>
      <c r="AL156">
        <v>0</v>
      </c>
      <c r="AM156" s="71">
        <f t="shared" si="134"/>
        <v>1</v>
      </c>
      <c r="AN156" s="80">
        <f t="shared" si="135"/>
        <v>2</v>
      </c>
      <c r="AO156" s="14" t="s">
        <v>88</v>
      </c>
      <c r="AP156" t="s">
        <v>73</v>
      </c>
      <c r="AQ156" t="s">
        <v>131</v>
      </c>
      <c r="AR156">
        <v>3</v>
      </c>
      <c r="AS156" t="s">
        <v>83</v>
      </c>
      <c r="AT156">
        <v>2</v>
      </c>
      <c r="AU156" s="71">
        <f t="shared" si="114"/>
        <v>0</v>
      </c>
      <c r="AV156" s="80">
        <f t="shared" si="136"/>
        <v>0</v>
      </c>
      <c r="AW156" s="14" t="s">
        <v>90</v>
      </c>
      <c r="AX156" t="s">
        <v>73</v>
      </c>
      <c r="AY156" t="s">
        <v>91</v>
      </c>
      <c r="AZ156">
        <v>3</v>
      </c>
      <c r="BA156" t="s">
        <v>83</v>
      </c>
      <c r="BB156">
        <v>2</v>
      </c>
      <c r="BC156" s="71">
        <f t="shared" si="137"/>
        <v>3</v>
      </c>
      <c r="BD156" s="80">
        <f t="shared" si="115"/>
        <v>4</v>
      </c>
      <c r="BE156" s="14" t="s">
        <v>95</v>
      </c>
      <c r="BF156" t="s">
        <v>73</v>
      </c>
      <c r="BG156" t="s">
        <v>130</v>
      </c>
      <c r="BH156">
        <v>4</v>
      </c>
      <c r="BI156" t="s">
        <v>83</v>
      </c>
      <c r="BJ156">
        <v>2</v>
      </c>
      <c r="BK156" s="71">
        <f t="shared" si="116"/>
        <v>2</v>
      </c>
      <c r="BL156" s="80">
        <f t="shared" si="138"/>
        <v>0</v>
      </c>
      <c r="BM156" s="14" t="s">
        <v>96</v>
      </c>
      <c r="BN156" t="s">
        <v>73</v>
      </c>
      <c r="BO156" t="s">
        <v>134</v>
      </c>
      <c r="BP156">
        <v>3</v>
      </c>
      <c r="BQ156" t="s">
        <v>83</v>
      </c>
      <c r="BR156">
        <v>1</v>
      </c>
      <c r="BS156" s="71">
        <f t="shared" si="139"/>
        <v>3</v>
      </c>
      <c r="BT156" s="80">
        <f t="shared" si="117"/>
        <v>4</v>
      </c>
      <c r="BU156" s="28">
        <f t="shared" si="140"/>
        <v>20</v>
      </c>
      <c r="BV156" s="14" t="str">
        <f t="shared" si="141"/>
        <v>Deutschland</v>
      </c>
      <c r="BW156" s="80">
        <f t="shared" si="118"/>
        <v>0</v>
      </c>
      <c r="BX156" s="14" t="str">
        <f t="shared" si="142"/>
        <v>Brasilien</v>
      </c>
      <c r="BY156" s="80">
        <f t="shared" si="143"/>
        <v>7</v>
      </c>
      <c r="BZ156" s="14" t="str">
        <f t="shared" si="144"/>
        <v>Niederlande</v>
      </c>
      <c r="CA156" s="80">
        <f t="shared" si="145"/>
        <v>7</v>
      </c>
      <c r="CB156" s="14" t="str">
        <f t="shared" si="146"/>
        <v>Argentinien</v>
      </c>
      <c r="CC156" s="80">
        <f t="shared" si="147"/>
        <v>7</v>
      </c>
      <c r="CD156" s="14" t="str">
        <f t="shared" si="148"/>
        <v>Kroatien</v>
      </c>
      <c r="CE156" s="80">
        <f t="shared" si="149"/>
        <v>7</v>
      </c>
      <c r="CF156" s="14" t="str">
        <f t="shared" si="150"/>
        <v>Portugal</v>
      </c>
      <c r="CG156" s="80">
        <f t="shared" si="151"/>
        <v>7</v>
      </c>
      <c r="CH156" s="14" t="str">
        <f t="shared" si="152"/>
        <v>England</v>
      </c>
      <c r="CI156" s="80">
        <f t="shared" si="153"/>
        <v>7</v>
      </c>
      <c r="CJ156" s="14" t="str">
        <f t="shared" si="154"/>
        <v>Polen</v>
      </c>
      <c r="CK156" s="80">
        <f t="shared" si="155"/>
        <v>0</v>
      </c>
      <c r="CL156" s="27">
        <f t="shared" si="165"/>
        <v>42</v>
      </c>
      <c r="CM156" t="s">
        <v>88</v>
      </c>
      <c r="CN156" t="s">
        <v>73</v>
      </c>
      <c r="CO156" t="s">
        <v>90</v>
      </c>
      <c r="CP156">
        <v>3</v>
      </c>
      <c r="CQ156" t="s">
        <v>83</v>
      </c>
      <c r="CR156">
        <v>5</v>
      </c>
      <c r="CS156" s="71">
        <f t="shared" si="119"/>
        <v>2</v>
      </c>
      <c r="CT156" s="80">
        <f t="shared" si="156"/>
        <v>0</v>
      </c>
      <c r="CU156" t="s">
        <v>84</v>
      </c>
      <c r="CV156" t="s">
        <v>73</v>
      </c>
      <c r="CW156" t="s">
        <v>93</v>
      </c>
      <c r="CX156">
        <v>4</v>
      </c>
      <c r="CY156" t="s">
        <v>83</v>
      </c>
      <c r="CZ156">
        <v>3</v>
      </c>
      <c r="DA156" s="71">
        <f t="shared" si="157"/>
        <v>3</v>
      </c>
      <c r="DB156" s="80">
        <f t="shared" si="158"/>
        <v>0</v>
      </c>
      <c r="DC156" t="s">
        <v>95</v>
      </c>
      <c r="DD156" t="s">
        <v>73</v>
      </c>
      <c r="DE156" t="s">
        <v>96</v>
      </c>
      <c r="DF156">
        <v>4</v>
      </c>
      <c r="DG156" t="s">
        <v>83</v>
      </c>
      <c r="DH156">
        <v>3</v>
      </c>
      <c r="DI156" s="71">
        <f t="shared" si="166"/>
        <v>0</v>
      </c>
      <c r="DJ156" s="80">
        <f t="shared" si="159"/>
        <v>0</v>
      </c>
      <c r="DK156" t="s">
        <v>85</v>
      </c>
      <c r="DL156" t="s">
        <v>73</v>
      </c>
      <c r="DM156" t="s">
        <v>86</v>
      </c>
      <c r="DN156">
        <v>4</v>
      </c>
      <c r="DO156" t="s">
        <v>83</v>
      </c>
      <c r="DP156">
        <v>2</v>
      </c>
      <c r="DQ156" s="71">
        <f t="shared" si="160"/>
        <v>1</v>
      </c>
      <c r="DR156" s="80">
        <f t="shared" si="161"/>
        <v>0</v>
      </c>
      <c r="DS156" s="27">
        <f t="shared" si="120"/>
        <v>0</v>
      </c>
      <c r="DT156" t="str">
        <f t="shared" si="121"/>
        <v>Niederlande</v>
      </c>
      <c r="DU156">
        <f t="shared" si="162"/>
        <v>0</v>
      </c>
      <c r="DV156" t="str">
        <f t="shared" si="122"/>
        <v>Brasilien</v>
      </c>
      <c r="DW156">
        <f t="shared" si="163"/>
        <v>0</v>
      </c>
      <c r="DX156" t="str">
        <f t="shared" si="123"/>
        <v>England</v>
      </c>
      <c r="DY156">
        <f t="shared" si="164"/>
        <v>0</v>
      </c>
      <c r="DZ156" t="str">
        <f t="shared" si="124"/>
        <v>Kroatien</v>
      </c>
      <c r="EA156">
        <f t="shared" si="125"/>
        <v>8</v>
      </c>
      <c r="EB156" s="27">
        <f t="shared" si="126"/>
        <v>8</v>
      </c>
      <c r="EC156" t="s">
        <v>84</v>
      </c>
      <c r="ED156" t="s">
        <v>73</v>
      </c>
      <c r="EE156" t="s">
        <v>90</v>
      </c>
      <c r="EF156">
        <v>2</v>
      </c>
      <c r="EG156" t="s">
        <v>83</v>
      </c>
      <c r="EH156">
        <v>4</v>
      </c>
      <c r="EK156" t="s">
        <v>85</v>
      </c>
      <c r="EL156" t="s">
        <v>73</v>
      </c>
      <c r="EM156" t="s">
        <v>95</v>
      </c>
      <c r="EN156">
        <v>2</v>
      </c>
      <c r="EO156" t="s">
        <v>83</v>
      </c>
      <c r="EP156">
        <v>4</v>
      </c>
      <c r="EU156" t="s">
        <v>84</v>
      </c>
      <c r="EV156" t="s">
        <v>73</v>
      </c>
      <c r="EW156" t="s">
        <v>85</v>
      </c>
      <c r="EX156">
        <v>2</v>
      </c>
      <c r="EY156" t="s">
        <v>83</v>
      </c>
      <c r="EZ156">
        <v>3</v>
      </c>
      <c r="FC156" t="s">
        <v>90</v>
      </c>
      <c r="FD156" t="s">
        <v>73</v>
      </c>
      <c r="FE156" t="s">
        <v>95</v>
      </c>
      <c r="FF156">
        <v>2</v>
      </c>
      <c r="FG156" t="s">
        <v>83</v>
      </c>
      <c r="FH156">
        <v>4</v>
      </c>
      <c r="FL156" t="s">
        <v>84</v>
      </c>
      <c r="FN156" t="s">
        <v>85</v>
      </c>
      <c r="FP156" t="s">
        <v>90</v>
      </c>
      <c r="FR156" t="s">
        <v>95</v>
      </c>
      <c r="FU156">
        <v>243</v>
      </c>
      <c r="FX156">
        <v>0</v>
      </c>
    </row>
    <row r="157" spans="1:180" x14ac:dyDescent="0.45">
      <c r="A157" s="1">
        <v>154</v>
      </c>
      <c r="B157" s="45">
        <f t="shared" si="112"/>
        <v>143</v>
      </c>
      <c r="C157" s="14" t="s">
        <v>475</v>
      </c>
      <c r="D157" t="s">
        <v>476</v>
      </c>
      <c r="E157" s="15" t="s">
        <v>472</v>
      </c>
      <c r="F157" s="28">
        <f>VOR!IH157</f>
        <v>167</v>
      </c>
      <c r="G157" s="27">
        <f t="shared" si="127"/>
        <v>82</v>
      </c>
      <c r="H157" s="49">
        <f t="shared" si="128"/>
        <v>249</v>
      </c>
      <c r="I157" s="14" t="s">
        <v>84</v>
      </c>
      <c r="J157" t="s">
        <v>73</v>
      </c>
      <c r="K157" t="s">
        <v>92</v>
      </c>
      <c r="L157">
        <v>2</v>
      </c>
      <c r="M157" t="s">
        <v>83</v>
      </c>
      <c r="N157">
        <v>0</v>
      </c>
      <c r="O157" s="77">
        <f t="shared" si="129"/>
        <v>1</v>
      </c>
      <c r="P157" s="80">
        <f t="shared" si="130"/>
        <v>3</v>
      </c>
      <c r="Q157" t="s">
        <v>93</v>
      </c>
      <c r="R157" t="s">
        <v>73</v>
      </c>
      <c r="S157" t="s">
        <v>129</v>
      </c>
      <c r="T157">
        <v>2</v>
      </c>
      <c r="U157" t="s">
        <v>83</v>
      </c>
      <c r="V157">
        <v>1</v>
      </c>
      <c r="W157" s="71">
        <f t="shared" si="131"/>
        <v>1</v>
      </c>
      <c r="X157" s="80">
        <f t="shared" si="132"/>
        <v>4</v>
      </c>
      <c r="Y157" s="14" t="s">
        <v>94</v>
      </c>
      <c r="Z157" t="s">
        <v>73</v>
      </c>
      <c r="AA157" t="s">
        <v>86</v>
      </c>
      <c r="AB157">
        <v>3</v>
      </c>
      <c r="AC157" t="s">
        <v>83</v>
      </c>
      <c r="AD157">
        <v>0</v>
      </c>
      <c r="AE157" s="71">
        <f t="shared" si="133"/>
        <v>3</v>
      </c>
      <c r="AF157" s="80">
        <f t="shared" si="113"/>
        <v>4</v>
      </c>
      <c r="AG157" s="14" t="s">
        <v>85</v>
      </c>
      <c r="AH157" t="s">
        <v>73</v>
      </c>
      <c r="AI157" t="s">
        <v>132</v>
      </c>
      <c r="AJ157">
        <v>3</v>
      </c>
      <c r="AK157" t="s">
        <v>83</v>
      </c>
      <c r="AL157">
        <v>0</v>
      </c>
      <c r="AM157" s="71">
        <f t="shared" si="134"/>
        <v>3</v>
      </c>
      <c r="AN157" s="80">
        <f t="shared" si="135"/>
        <v>8</v>
      </c>
      <c r="AO157" s="14" t="s">
        <v>88</v>
      </c>
      <c r="AP157" t="s">
        <v>73</v>
      </c>
      <c r="AQ157" t="s">
        <v>131</v>
      </c>
      <c r="AR157">
        <v>3</v>
      </c>
      <c r="AS157" t="s">
        <v>83</v>
      </c>
      <c r="AT157">
        <v>0</v>
      </c>
      <c r="AU157" s="71">
        <f t="shared" si="114"/>
        <v>0</v>
      </c>
      <c r="AV157" s="80">
        <f t="shared" si="136"/>
        <v>0</v>
      </c>
      <c r="AW157" s="14" t="s">
        <v>90</v>
      </c>
      <c r="AX157" t="s">
        <v>73</v>
      </c>
      <c r="AY157" t="s">
        <v>96</v>
      </c>
      <c r="AZ157">
        <v>1</v>
      </c>
      <c r="BA157" t="s">
        <v>83</v>
      </c>
      <c r="BB157">
        <v>2</v>
      </c>
      <c r="BC157" s="71">
        <f t="shared" si="137"/>
        <v>1</v>
      </c>
      <c r="BD157" s="80">
        <f t="shared" si="115"/>
        <v>0</v>
      </c>
      <c r="BE157" s="14" t="s">
        <v>95</v>
      </c>
      <c r="BF157" t="s">
        <v>73</v>
      </c>
      <c r="BG157" t="s">
        <v>130</v>
      </c>
      <c r="BH157">
        <v>1</v>
      </c>
      <c r="BI157" t="s">
        <v>83</v>
      </c>
      <c r="BJ157">
        <v>2</v>
      </c>
      <c r="BK157" s="71">
        <f t="shared" si="116"/>
        <v>2</v>
      </c>
      <c r="BL157" s="80">
        <f t="shared" si="138"/>
        <v>0</v>
      </c>
      <c r="BM157" s="14" t="s">
        <v>135</v>
      </c>
      <c r="BN157" t="s">
        <v>73</v>
      </c>
      <c r="BO157" t="s">
        <v>134</v>
      </c>
      <c r="BP157">
        <v>1</v>
      </c>
      <c r="BQ157" t="s">
        <v>83</v>
      </c>
      <c r="BR157">
        <v>2</v>
      </c>
      <c r="BS157" s="71">
        <f t="shared" si="139"/>
        <v>2</v>
      </c>
      <c r="BT157" s="80">
        <f t="shared" si="117"/>
        <v>0</v>
      </c>
      <c r="BU157" s="28">
        <f t="shared" si="140"/>
        <v>19</v>
      </c>
      <c r="BV157" s="14" t="str">
        <f t="shared" si="141"/>
        <v>Deutschland</v>
      </c>
      <c r="BW157" s="80">
        <f t="shared" si="118"/>
        <v>0</v>
      </c>
      <c r="BX157" s="14" t="str">
        <f t="shared" si="142"/>
        <v>Portugal</v>
      </c>
      <c r="BY157" s="80">
        <f t="shared" si="143"/>
        <v>7</v>
      </c>
      <c r="BZ157" s="14" t="str">
        <f t="shared" si="144"/>
        <v>Niederlande</v>
      </c>
      <c r="CA157" s="80">
        <f t="shared" si="145"/>
        <v>7</v>
      </c>
      <c r="CB157" s="14" t="str">
        <f t="shared" si="146"/>
        <v>Argentinien</v>
      </c>
      <c r="CC157" s="80">
        <f t="shared" si="147"/>
        <v>7</v>
      </c>
      <c r="CD157" s="14" t="str">
        <f t="shared" si="148"/>
        <v>Spanien</v>
      </c>
      <c r="CE157" s="80">
        <f t="shared" si="149"/>
        <v>0</v>
      </c>
      <c r="CF157" s="14" t="str">
        <f t="shared" si="150"/>
        <v>Schweiz</v>
      </c>
      <c r="CG157" s="80">
        <f t="shared" si="151"/>
        <v>0</v>
      </c>
      <c r="CH157" s="14" t="str">
        <f t="shared" si="152"/>
        <v>England</v>
      </c>
      <c r="CI157" s="80">
        <f t="shared" si="153"/>
        <v>7</v>
      </c>
      <c r="CJ157" s="14" t="str">
        <f t="shared" si="154"/>
        <v>Frankreich</v>
      </c>
      <c r="CK157" s="80">
        <f t="shared" si="155"/>
        <v>7</v>
      </c>
      <c r="CL157" s="27">
        <f t="shared" si="165"/>
        <v>35</v>
      </c>
      <c r="CM157" t="s">
        <v>88</v>
      </c>
      <c r="CN157" t="s">
        <v>73</v>
      </c>
      <c r="CO157" t="s">
        <v>96</v>
      </c>
      <c r="CP157">
        <v>0</v>
      </c>
      <c r="CQ157" t="s">
        <v>83</v>
      </c>
      <c r="CR157">
        <v>2</v>
      </c>
      <c r="CS157" s="71">
        <f t="shared" si="119"/>
        <v>0</v>
      </c>
      <c r="CT157" s="80">
        <f t="shared" si="156"/>
        <v>0</v>
      </c>
      <c r="CU157" t="s">
        <v>84</v>
      </c>
      <c r="CV157" t="s">
        <v>73</v>
      </c>
      <c r="CW157" t="s">
        <v>93</v>
      </c>
      <c r="CX157">
        <v>1</v>
      </c>
      <c r="CY157" t="s">
        <v>83</v>
      </c>
      <c r="CZ157">
        <v>2</v>
      </c>
      <c r="DA157" s="71">
        <f t="shared" si="157"/>
        <v>3</v>
      </c>
      <c r="DB157" s="80">
        <f t="shared" si="158"/>
        <v>6</v>
      </c>
      <c r="DC157" t="s">
        <v>130</v>
      </c>
      <c r="DD157" t="s">
        <v>73</v>
      </c>
      <c r="DE157" t="s">
        <v>134</v>
      </c>
      <c r="DF157">
        <v>2</v>
      </c>
      <c r="DG157" t="s">
        <v>83</v>
      </c>
      <c r="DH157">
        <v>0</v>
      </c>
      <c r="DI157" s="71">
        <f t="shared" si="166"/>
        <v>0</v>
      </c>
      <c r="DJ157" s="80">
        <f t="shared" si="159"/>
        <v>0</v>
      </c>
      <c r="DK157" t="s">
        <v>85</v>
      </c>
      <c r="DL157" t="s">
        <v>73</v>
      </c>
      <c r="DM157" t="s">
        <v>94</v>
      </c>
      <c r="DN157">
        <v>2</v>
      </c>
      <c r="DO157" t="s">
        <v>83</v>
      </c>
      <c r="DP157">
        <v>3</v>
      </c>
      <c r="DQ157" s="71">
        <f t="shared" si="160"/>
        <v>3</v>
      </c>
      <c r="DR157" s="80">
        <f t="shared" si="161"/>
        <v>6</v>
      </c>
      <c r="DS157" s="27">
        <f t="shared" si="120"/>
        <v>12</v>
      </c>
      <c r="DT157" t="str">
        <f t="shared" si="121"/>
        <v>Argentinien</v>
      </c>
      <c r="DU157">
        <f t="shared" si="162"/>
        <v>8</v>
      </c>
      <c r="DV157" t="str">
        <f t="shared" si="122"/>
        <v>Portugal</v>
      </c>
      <c r="DW157">
        <f t="shared" si="163"/>
        <v>0</v>
      </c>
      <c r="DX157" t="str">
        <f t="shared" si="123"/>
        <v>Frankreich</v>
      </c>
      <c r="DY157">
        <f t="shared" si="164"/>
        <v>8</v>
      </c>
      <c r="DZ157" t="str">
        <f t="shared" si="124"/>
        <v>Spanien</v>
      </c>
      <c r="EA157">
        <f t="shared" si="125"/>
        <v>0</v>
      </c>
      <c r="EB157" s="27">
        <f t="shared" si="126"/>
        <v>16</v>
      </c>
      <c r="EC157" t="s">
        <v>93</v>
      </c>
      <c r="ED157" t="s">
        <v>73</v>
      </c>
      <c r="EE157" t="s">
        <v>96</v>
      </c>
      <c r="EF157">
        <v>1</v>
      </c>
      <c r="EG157" t="s">
        <v>83</v>
      </c>
      <c r="EH157">
        <v>2</v>
      </c>
      <c r="EK157" t="s">
        <v>94</v>
      </c>
      <c r="EL157" t="s">
        <v>73</v>
      </c>
      <c r="EM157" t="s">
        <v>130</v>
      </c>
      <c r="EN157">
        <v>3</v>
      </c>
      <c r="EO157" t="s">
        <v>83</v>
      </c>
      <c r="EP157">
        <v>0</v>
      </c>
      <c r="EU157" t="s">
        <v>93</v>
      </c>
      <c r="EV157" t="s">
        <v>73</v>
      </c>
      <c r="EW157" t="s">
        <v>130</v>
      </c>
      <c r="EX157">
        <v>2</v>
      </c>
      <c r="EY157" t="s">
        <v>83</v>
      </c>
      <c r="EZ157">
        <v>0</v>
      </c>
      <c r="FC157" t="s">
        <v>96</v>
      </c>
      <c r="FD157" t="s">
        <v>73</v>
      </c>
      <c r="FE157" t="s">
        <v>94</v>
      </c>
      <c r="FF157">
        <v>2</v>
      </c>
      <c r="FG157" t="s">
        <v>83</v>
      </c>
      <c r="FH157">
        <v>0</v>
      </c>
      <c r="FL157" t="s">
        <v>130</v>
      </c>
      <c r="FN157" t="s">
        <v>93</v>
      </c>
      <c r="FP157" t="s">
        <v>94</v>
      </c>
      <c r="FR157" t="s">
        <v>96</v>
      </c>
      <c r="FU157">
        <v>156</v>
      </c>
      <c r="FX157">
        <v>0</v>
      </c>
    </row>
    <row r="158" spans="1:180" x14ac:dyDescent="0.45">
      <c r="A158" s="1">
        <v>155</v>
      </c>
      <c r="B158" s="45">
        <f t="shared" si="112"/>
        <v>264</v>
      </c>
      <c r="C158" s="14" t="s">
        <v>477</v>
      </c>
      <c r="D158" t="s">
        <v>478</v>
      </c>
      <c r="E158" s="15" t="s">
        <v>472</v>
      </c>
      <c r="F158" s="28">
        <f>VOR!IH158</f>
        <v>170</v>
      </c>
      <c r="G158" s="27">
        <f t="shared" si="127"/>
        <v>61</v>
      </c>
      <c r="H158" s="49">
        <f t="shared" si="128"/>
        <v>231</v>
      </c>
      <c r="I158" s="14" t="s">
        <v>84</v>
      </c>
      <c r="J158" t="s">
        <v>73</v>
      </c>
      <c r="K158" t="s">
        <v>92</v>
      </c>
      <c r="L158">
        <v>1</v>
      </c>
      <c r="M158" t="s">
        <v>83</v>
      </c>
      <c r="N158">
        <v>0</v>
      </c>
      <c r="O158" s="77">
        <f t="shared" si="129"/>
        <v>1</v>
      </c>
      <c r="P158" s="80">
        <f t="shared" si="130"/>
        <v>2</v>
      </c>
      <c r="Q158" t="s">
        <v>93</v>
      </c>
      <c r="R158" t="s">
        <v>73</v>
      </c>
      <c r="S158" t="s">
        <v>129</v>
      </c>
      <c r="T158">
        <v>2</v>
      </c>
      <c r="U158" t="s">
        <v>83</v>
      </c>
      <c r="V158">
        <v>0</v>
      </c>
      <c r="W158" s="71">
        <f t="shared" si="131"/>
        <v>1</v>
      </c>
      <c r="X158" s="80">
        <f t="shared" si="132"/>
        <v>2</v>
      </c>
      <c r="Y158" s="14" t="s">
        <v>94</v>
      </c>
      <c r="Z158" t="s">
        <v>73</v>
      </c>
      <c r="AA158" t="s">
        <v>86</v>
      </c>
      <c r="AB158">
        <v>2</v>
      </c>
      <c r="AC158" t="s">
        <v>83</v>
      </c>
      <c r="AD158">
        <v>1</v>
      </c>
      <c r="AE158" s="71">
        <f t="shared" si="133"/>
        <v>3</v>
      </c>
      <c r="AF158" s="80">
        <f t="shared" si="113"/>
        <v>4</v>
      </c>
      <c r="AG158" s="14" t="s">
        <v>85</v>
      </c>
      <c r="AH158" t="s">
        <v>73</v>
      </c>
      <c r="AI158" t="s">
        <v>136</v>
      </c>
      <c r="AJ158">
        <v>3</v>
      </c>
      <c r="AK158" t="s">
        <v>83</v>
      </c>
      <c r="AL158">
        <v>0</v>
      </c>
      <c r="AM158" s="71">
        <f t="shared" si="134"/>
        <v>1</v>
      </c>
      <c r="AN158" s="80">
        <f t="shared" si="135"/>
        <v>4</v>
      </c>
      <c r="AO158" s="14" t="s">
        <v>165</v>
      </c>
      <c r="AP158" t="s">
        <v>73</v>
      </c>
      <c r="AQ158" t="s">
        <v>95</v>
      </c>
      <c r="AR158">
        <v>9</v>
      </c>
      <c r="AS158" t="s">
        <v>83</v>
      </c>
      <c r="AT158">
        <v>1</v>
      </c>
      <c r="AU158" s="71">
        <f t="shared" si="114"/>
        <v>3</v>
      </c>
      <c r="AV158" s="80">
        <f t="shared" si="136"/>
        <v>0</v>
      </c>
      <c r="AW158" s="14" t="s">
        <v>90</v>
      </c>
      <c r="AX158" t="s">
        <v>73</v>
      </c>
      <c r="AY158" t="s">
        <v>96</v>
      </c>
      <c r="AZ158">
        <v>2</v>
      </c>
      <c r="BA158" t="s">
        <v>83</v>
      </c>
      <c r="BB158">
        <v>1</v>
      </c>
      <c r="BC158" s="71">
        <f t="shared" si="137"/>
        <v>1</v>
      </c>
      <c r="BD158" s="80">
        <f t="shared" si="115"/>
        <v>2</v>
      </c>
      <c r="BE158" s="14" t="s">
        <v>131</v>
      </c>
      <c r="BF158" t="s">
        <v>73</v>
      </c>
      <c r="BG158" t="s">
        <v>130</v>
      </c>
      <c r="BH158">
        <v>0</v>
      </c>
      <c r="BI158" t="s">
        <v>83</v>
      </c>
      <c r="BJ158">
        <v>2</v>
      </c>
      <c r="BK158" s="71">
        <f t="shared" si="116"/>
        <v>2</v>
      </c>
      <c r="BL158" s="80">
        <f t="shared" si="138"/>
        <v>0</v>
      </c>
      <c r="BM158" s="14" t="s">
        <v>91</v>
      </c>
      <c r="BN158" t="s">
        <v>73</v>
      </c>
      <c r="BO158" t="s">
        <v>150</v>
      </c>
      <c r="BP158">
        <v>9</v>
      </c>
      <c r="BQ158" t="s">
        <v>83</v>
      </c>
      <c r="BR158">
        <v>0</v>
      </c>
      <c r="BS158" s="71">
        <f t="shared" si="139"/>
        <v>0</v>
      </c>
      <c r="BT158" s="80">
        <f t="shared" si="117"/>
        <v>0</v>
      </c>
      <c r="BU158" s="28">
        <f t="shared" si="140"/>
        <v>14</v>
      </c>
      <c r="BV158" s="14" t="str">
        <f t="shared" si="141"/>
        <v>Japan</v>
      </c>
      <c r="BW158" s="80">
        <f t="shared" si="118"/>
        <v>0</v>
      </c>
      <c r="BX158" s="14" t="str">
        <f t="shared" si="142"/>
        <v>Brasilien</v>
      </c>
      <c r="BY158" s="80">
        <f t="shared" si="143"/>
        <v>7</v>
      </c>
      <c r="BZ158" s="14" t="str">
        <f t="shared" si="144"/>
        <v>Niederlande</v>
      </c>
      <c r="CA158" s="80">
        <f t="shared" si="145"/>
        <v>7</v>
      </c>
      <c r="CB158" s="14" t="str">
        <f t="shared" si="146"/>
        <v>Argentinien</v>
      </c>
      <c r="CC158" s="80">
        <f t="shared" si="147"/>
        <v>7</v>
      </c>
      <c r="CD158" s="14" t="str">
        <f t="shared" si="148"/>
        <v>Spanien</v>
      </c>
      <c r="CE158" s="80">
        <f t="shared" si="149"/>
        <v>0</v>
      </c>
      <c r="CF158" s="14" t="str">
        <f t="shared" si="150"/>
        <v>Südkorea</v>
      </c>
      <c r="CG158" s="80">
        <f t="shared" si="151"/>
        <v>0</v>
      </c>
      <c r="CH158" s="14" t="str">
        <f t="shared" si="152"/>
        <v>England</v>
      </c>
      <c r="CI158" s="80">
        <f t="shared" si="153"/>
        <v>7</v>
      </c>
      <c r="CJ158" s="14" t="str">
        <f t="shared" si="154"/>
        <v>Frankreich</v>
      </c>
      <c r="CK158" s="80">
        <f t="shared" si="155"/>
        <v>7</v>
      </c>
      <c r="CL158" s="27">
        <f t="shared" si="165"/>
        <v>35</v>
      </c>
      <c r="CM158" t="s">
        <v>165</v>
      </c>
      <c r="CN158" t="s">
        <v>73</v>
      </c>
      <c r="CO158" t="s">
        <v>90</v>
      </c>
      <c r="CP158">
        <v>9</v>
      </c>
      <c r="CQ158" t="s">
        <v>83</v>
      </c>
      <c r="CR158">
        <v>0</v>
      </c>
      <c r="CS158" s="71">
        <f t="shared" si="119"/>
        <v>2</v>
      </c>
      <c r="CT158" s="80">
        <f t="shared" si="156"/>
        <v>0</v>
      </c>
      <c r="CU158" t="s">
        <v>84</v>
      </c>
      <c r="CV158" t="s">
        <v>73</v>
      </c>
      <c r="CW158" t="s">
        <v>93</v>
      </c>
      <c r="CX158">
        <v>2</v>
      </c>
      <c r="CY158" t="s">
        <v>83</v>
      </c>
      <c r="CZ158">
        <v>1</v>
      </c>
      <c r="DA158" s="71">
        <f t="shared" si="157"/>
        <v>3</v>
      </c>
      <c r="DB158" s="80">
        <f t="shared" si="158"/>
        <v>0</v>
      </c>
      <c r="DC158" t="s">
        <v>130</v>
      </c>
      <c r="DD158" t="s">
        <v>73</v>
      </c>
      <c r="DE158" t="s">
        <v>91</v>
      </c>
      <c r="DF158">
        <v>2</v>
      </c>
      <c r="DG158" t="s">
        <v>83</v>
      </c>
      <c r="DH158">
        <v>9</v>
      </c>
      <c r="DI158" s="71">
        <f t="shared" si="166"/>
        <v>0</v>
      </c>
      <c r="DJ158" s="80">
        <f t="shared" si="159"/>
        <v>0</v>
      </c>
      <c r="DK158" t="s">
        <v>85</v>
      </c>
      <c r="DL158" t="s">
        <v>73</v>
      </c>
      <c r="DM158" t="s">
        <v>94</v>
      </c>
      <c r="DN158">
        <v>1</v>
      </c>
      <c r="DO158" t="s">
        <v>83</v>
      </c>
      <c r="DP158">
        <v>3</v>
      </c>
      <c r="DQ158" s="71">
        <f t="shared" si="160"/>
        <v>3</v>
      </c>
      <c r="DR158" s="80">
        <f t="shared" si="161"/>
        <v>4</v>
      </c>
      <c r="DS158" s="27">
        <f t="shared" si="120"/>
        <v>4</v>
      </c>
      <c r="DT158" t="str">
        <f t="shared" si="121"/>
        <v>Niederlande</v>
      </c>
      <c r="DU158">
        <f t="shared" si="162"/>
        <v>0</v>
      </c>
      <c r="DV158" t="str">
        <f t="shared" si="122"/>
        <v>Japan</v>
      </c>
      <c r="DW158">
        <f t="shared" si="163"/>
        <v>0</v>
      </c>
      <c r="DX158" t="str">
        <f t="shared" si="123"/>
        <v>Frankreich</v>
      </c>
      <c r="DY158">
        <f t="shared" si="164"/>
        <v>8</v>
      </c>
      <c r="DZ158" t="str">
        <f t="shared" si="124"/>
        <v>Südkorea</v>
      </c>
      <c r="EA158">
        <f t="shared" si="125"/>
        <v>0</v>
      </c>
      <c r="EB158" s="27">
        <f t="shared" si="126"/>
        <v>8</v>
      </c>
      <c r="EC158" t="s">
        <v>84</v>
      </c>
      <c r="ED158" t="s">
        <v>73</v>
      </c>
      <c r="EE158" t="s">
        <v>165</v>
      </c>
      <c r="EF158">
        <v>0</v>
      </c>
      <c r="EG158" t="s">
        <v>83</v>
      </c>
      <c r="EH158">
        <v>9</v>
      </c>
      <c r="EK158" t="s">
        <v>94</v>
      </c>
      <c r="EL158" t="s">
        <v>73</v>
      </c>
      <c r="EM158" t="s">
        <v>91</v>
      </c>
      <c r="EN158">
        <v>0</v>
      </c>
      <c r="EO158" t="s">
        <v>83</v>
      </c>
      <c r="EP158">
        <v>9</v>
      </c>
      <c r="EU158" t="s">
        <v>84</v>
      </c>
      <c r="EV158" t="s">
        <v>73</v>
      </c>
      <c r="EW158" t="s">
        <v>94</v>
      </c>
      <c r="EX158">
        <v>1</v>
      </c>
      <c r="EY158" t="s">
        <v>83</v>
      </c>
      <c r="EZ158">
        <v>2</v>
      </c>
      <c r="FC158" t="s">
        <v>165</v>
      </c>
      <c r="FD158" t="s">
        <v>73</v>
      </c>
      <c r="FE158" t="s">
        <v>91</v>
      </c>
      <c r="FF158">
        <v>2</v>
      </c>
      <c r="FG158" t="s">
        <v>83</v>
      </c>
      <c r="FH158">
        <v>1</v>
      </c>
      <c r="FL158" t="s">
        <v>84</v>
      </c>
      <c r="FN158" t="s">
        <v>94</v>
      </c>
      <c r="FP158" t="s">
        <v>91</v>
      </c>
      <c r="FR158" t="s">
        <v>165</v>
      </c>
      <c r="FU158">
        <v>188</v>
      </c>
      <c r="FX158" t="s">
        <v>479</v>
      </c>
    </row>
    <row r="159" spans="1:180" x14ac:dyDescent="0.45">
      <c r="A159" s="1">
        <v>156</v>
      </c>
      <c r="B159" s="45">
        <f t="shared" si="112"/>
        <v>76</v>
      </c>
      <c r="C159" s="14" t="s">
        <v>480</v>
      </c>
      <c r="D159" t="s">
        <v>481</v>
      </c>
      <c r="E159" s="15" t="s">
        <v>472</v>
      </c>
      <c r="F159" s="28">
        <f>VOR!IH159</f>
        <v>163</v>
      </c>
      <c r="G159" s="27">
        <f t="shared" si="127"/>
        <v>98</v>
      </c>
      <c r="H159" s="49">
        <f t="shared" si="128"/>
        <v>261</v>
      </c>
      <c r="I159" s="14" t="s">
        <v>84</v>
      </c>
      <c r="J159" t="s">
        <v>73</v>
      </c>
      <c r="K159" t="s">
        <v>92</v>
      </c>
      <c r="L159">
        <v>2</v>
      </c>
      <c r="M159" t="s">
        <v>83</v>
      </c>
      <c r="N159">
        <v>1</v>
      </c>
      <c r="O159" s="77">
        <f t="shared" si="129"/>
        <v>1</v>
      </c>
      <c r="P159" s="80">
        <f t="shared" si="130"/>
        <v>2</v>
      </c>
      <c r="Q159" t="s">
        <v>93</v>
      </c>
      <c r="R159" t="s">
        <v>73</v>
      </c>
      <c r="S159" t="s">
        <v>129</v>
      </c>
      <c r="T159">
        <v>3</v>
      </c>
      <c r="U159" t="s">
        <v>83</v>
      </c>
      <c r="V159">
        <v>1</v>
      </c>
      <c r="W159" s="71">
        <f t="shared" si="131"/>
        <v>1</v>
      </c>
      <c r="X159" s="80">
        <f t="shared" si="132"/>
        <v>2</v>
      </c>
      <c r="Y159" s="14" t="s">
        <v>94</v>
      </c>
      <c r="Z159" t="s">
        <v>73</v>
      </c>
      <c r="AA159" t="s">
        <v>86</v>
      </c>
      <c r="AB159">
        <v>3</v>
      </c>
      <c r="AC159" t="s">
        <v>83</v>
      </c>
      <c r="AD159">
        <v>1</v>
      </c>
      <c r="AE159" s="71">
        <f t="shared" si="133"/>
        <v>3</v>
      </c>
      <c r="AF159" s="80">
        <f t="shared" si="113"/>
        <v>8</v>
      </c>
      <c r="AG159" s="14" t="s">
        <v>85</v>
      </c>
      <c r="AH159" t="s">
        <v>73</v>
      </c>
      <c r="AI159" t="s">
        <v>132</v>
      </c>
      <c r="AJ159">
        <v>2</v>
      </c>
      <c r="AK159" t="s">
        <v>83</v>
      </c>
      <c r="AL159">
        <v>0</v>
      </c>
      <c r="AM159" s="71">
        <f t="shared" si="134"/>
        <v>3</v>
      </c>
      <c r="AN159" s="80">
        <f t="shared" si="135"/>
        <v>4</v>
      </c>
      <c r="AO159" s="14" t="s">
        <v>88</v>
      </c>
      <c r="AP159" t="s">
        <v>73</v>
      </c>
      <c r="AQ159" t="s">
        <v>131</v>
      </c>
      <c r="AR159">
        <v>1</v>
      </c>
      <c r="AS159" t="s">
        <v>83</v>
      </c>
      <c r="AT159">
        <v>1</v>
      </c>
      <c r="AU159" s="71">
        <f t="shared" si="114"/>
        <v>0</v>
      </c>
      <c r="AV159" s="80">
        <f t="shared" si="136"/>
        <v>0</v>
      </c>
      <c r="AW159" s="14" t="s">
        <v>90</v>
      </c>
      <c r="AX159" t="s">
        <v>73</v>
      </c>
      <c r="AY159" t="s">
        <v>135</v>
      </c>
      <c r="AZ159">
        <v>3</v>
      </c>
      <c r="BA159" t="s">
        <v>83</v>
      </c>
      <c r="BB159">
        <v>1</v>
      </c>
      <c r="BC159" s="71">
        <f t="shared" si="137"/>
        <v>1</v>
      </c>
      <c r="BD159" s="80">
        <f t="shared" si="115"/>
        <v>2</v>
      </c>
      <c r="BE159" s="14" t="s">
        <v>95</v>
      </c>
      <c r="BF159" t="s">
        <v>73</v>
      </c>
      <c r="BG159" t="s">
        <v>130</v>
      </c>
      <c r="BH159">
        <v>2</v>
      </c>
      <c r="BI159" t="s">
        <v>83</v>
      </c>
      <c r="BJ159">
        <v>1</v>
      </c>
      <c r="BK159" s="71">
        <f t="shared" si="116"/>
        <v>2</v>
      </c>
      <c r="BL159" s="80">
        <f t="shared" si="138"/>
        <v>0</v>
      </c>
      <c r="BM159" s="14" t="s">
        <v>96</v>
      </c>
      <c r="BN159" t="s">
        <v>73</v>
      </c>
      <c r="BO159" t="s">
        <v>134</v>
      </c>
      <c r="BP159">
        <v>2</v>
      </c>
      <c r="BQ159" t="s">
        <v>83</v>
      </c>
      <c r="BR159">
        <v>2</v>
      </c>
      <c r="BS159" s="71">
        <f t="shared" si="139"/>
        <v>3</v>
      </c>
      <c r="BT159" s="80">
        <f t="shared" si="117"/>
        <v>0</v>
      </c>
      <c r="BU159" s="28">
        <f t="shared" si="140"/>
        <v>18</v>
      </c>
      <c r="BV159" s="14" t="str">
        <f t="shared" si="141"/>
        <v>Belgien</v>
      </c>
      <c r="BW159" s="80">
        <f t="shared" si="118"/>
        <v>0</v>
      </c>
      <c r="BX159" s="14" t="str">
        <f t="shared" si="142"/>
        <v>Brasilien</v>
      </c>
      <c r="BY159" s="80">
        <f t="shared" si="143"/>
        <v>7</v>
      </c>
      <c r="BZ159" s="14" t="str">
        <f t="shared" si="144"/>
        <v>Niederlande</v>
      </c>
      <c r="CA159" s="80">
        <f t="shared" si="145"/>
        <v>7</v>
      </c>
      <c r="CB159" s="14" t="str">
        <f t="shared" si="146"/>
        <v>Argentinien</v>
      </c>
      <c r="CC159" s="80">
        <f t="shared" si="147"/>
        <v>7</v>
      </c>
      <c r="CD159" s="14" t="str">
        <f t="shared" si="148"/>
        <v>Kroatien</v>
      </c>
      <c r="CE159" s="80">
        <f t="shared" si="149"/>
        <v>7</v>
      </c>
      <c r="CF159" s="14" t="str">
        <f t="shared" si="150"/>
        <v>Schweiz</v>
      </c>
      <c r="CG159" s="80">
        <f t="shared" si="151"/>
        <v>0</v>
      </c>
      <c r="CH159" s="14" t="str">
        <f t="shared" si="152"/>
        <v>England</v>
      </c>
      <c r="CI159" s="80">
        <f t="shared" si="153"/>
        <v>7</v>
      </c>
      <c r="CJ159" s="14" t="str">
        <f t="shared" si="154"/>
        <v>Frankreich</v>
      </c>
      <c r="CK159" s="80">
        <f t="shared" si="155"/>
        <v>7</v>
      </c>
      <c r="CL159" s="27">
        <f t="shared" si="165"/>
        <v>42</v>
      </c>
      <c r="CM159" t="s">
        <v>131</v>
      </c>
      <c r="CN159" t="s">
        <v>73</v>
      </c>
      <c r="CO159" t="s">
        <v>90</v>
      </c>
      <c r="CP159">
        <v>1</v>
      </c>
      <c r="CQ159" t="s">
        <v>83</v>
      </c>
      <c r="CR159">
        <v>3</v>
      </c>
      <c r="CS159" s="71">
        <f t="shared" si="119"/>
        <v>2</v>
      </c>
      <c r="CT159" s="80">
        <f t="shared" si="156"/>
        <v>0</v>
      </c>
      <c r="CU159" t="s">
        <v>84</v>
      </c>
      <c r="CV159" t="s">
        <v>73</v>
      </c>
      <c r="CW159" t="s">
        <v>93</v>
      </c>
      <c r="CX159">
        <v>1</v>
      </c>
      <c r="CY159" t="s">
        <v>83</v>
      </c>
      <c r="CZ159">
        <v>2</v>
      </c>
      <c r="DA159" s="71">
        <f t="shared" si="157"/>
        <v>3</v>
      </c>
      <c r="DB159" s="80">
        <f t="shared" si="158"/>
        <v>6</v>
      </c>
      <c r="DC159" t="s">
        <v>95</v>
      </c>
      <c r="DD159" t="s">
        <v>73</v>
      </c>
      <c r="DE159" t="s">
        <v>134</v>
      </c>
      <c r="DF159">
        <v>2</v>
      </c>
      <c r="DG159" t="s">
        <v>83</v>
      </c>
      <c r="DH159">
        <v>1</v>
      </c>
      <c r="DI159" s="71">
        <f t="shared" si="166"/>
        <v>0</v>
      </c>
      <c r="DJ159" s="80">
        <f t="shared" si="159"/>
        <v>0</v>
      </c>
      <c r="DK159" t="s">
        <v>85</v>
      </c>
      <c r="DL159" t="s">
        <v>73</v>
      </c>
      <c r="DM159" t="s">
        <v>94</v>
      </c>
      <c r="DN159">
        <v>1</v>
      </c>
      <c r="DO159" t="s">
        <v>83</v>
      </c>
      <c r="DP159">
        <v>2</v>
      </c>
      <c r="DQ159" s="71">
        <f t="shared" si="160"/>
        <v>3</v>
      </c>
      <c r="DR159" s="80">
        <f t="shared" si="161"/>
        <v>8</v>
      </c>
      <c r="DS159" s="27">
        <f t="shared" si="120"/>
        <v>14</v>
      </c>
      <c r="DT159" t="str">
        <f t="shared" si="121"/>
        <v>Argentinien</v>
      </c>
      <c r="DU159">
        <f t="shared" si="162"/>
        <v>8</v>
      </c>
      <c r="DV159" t="str">
        <f t="shared" si="122"/>
        <v>Brasilien</v>
      </c>
      <c r="DW159">
        <f t="shared" si="163"/>
        <v>0</v>
      </c>
      <c r="DX159" t="str">
        <f t="shared" si="123"/>
        <v>Frankreich</v>
      </c>
      <c r="DY159">
        <f t="shared" si="164"/>
        <v>8</v>
      </c>
      <c r="DZ159" t="str">
        <f t="shared" si="124"/>
        <v>Kroatien</v>
      </c>
      <c r="EA159">
        <f t="shared" si="125"/>
        <v>8</v>
      </c>
      <c r="EB159" s="27">
        <f t="shared" si="126"/>
        <v>24</v>
      </c>
      <c r="EC159" t="s">
        <v>93</v>
      </c>
      <c r="ED159" t="s">
        <v>73</v>
      </c>
      <c r="EE159" t="s">
        <v>90</v>
      </c>
      <c r="EF159">
        <v>1</v>
      </c>
      <c r="EG159" t="s">
        <v>83</v>
      </c>
      <c r="EH159">
        <v>0</v>
      </c>
      <c r="EK159" t="s">
        <v>94</v>
      </c>
      <c r="EL159" t="s">
        <v>73</v>
      </c>
      <c r="EM159" t="s">
        <v>95</v>
      </c>
      <c r="EN159">
        <v>2</v>
      </c>
      <c r="EO159" t="s">
        <v>83</v>
      </c>
      <c r="EP159">
        <v>2</v>
      </c>
      <c r="EU159" t="s">
        <v>90</v>
      </c>
      <c r="EV159" t="s">
        <v>73</v>
      </c>
      <c r="EW159" t="s">
        <v>95</v>
      </c>
      <c r="EX159">
        <v>3</v>
      </c>
      <c r="EY159" t="s">
        <v>83</v>
      </c>
      <c r="EZ159">
        <v>2</v>
      </c>
      <c r="FC159" t="s">
        <v>93</v>
      </c>
      <c r="FD159" t="s">
        <v>73</v>
      </c>
      <c r="FE159" t="s">
        <v>95</v>
      </c>
      <c r="FF159">
        <v>2</v>
      </c>
      <c r="FG159" t="s">
        <v>83</v>
      </c>
      <c r="FH159">
        <v>1</v>
      </c>
      <c r="FL159" t="s">
        <v>95</v>
      </c>
      <c r="FN159" t="s">
        <v>90</v>
      </c>
      <c r="FP159" t="s">
        <v>95</v>
      </c>
      <c r="FR159" t="s">
        <v>93</v>
      </c>
      <c r="FU159">
        <v>0</v>
      </c>
      <c r="FX159">
        <v>0</v>
      </c>
    </row>
    <row r="160" spans="1:180" x14ac:dyDescent="0.45">
      <c r="A160" s="1">
        <v>157</v>
      </c>
      <c r="B160" s="45">
        <f t="shared" si="112"/>
        <v>183</v>
      </c>
      <c r="C160" s="14" t="s">
        <v>482</v>
      </c>
      <c r="D160" t="s">
        <v>483</v>
      </c>
      <c r="E160" s="15" t="s">
        <v>472</v>
      </c>
      <c r="F160" s="28">
        <f>VOR!IH160</f>
        <v>161</v>
      </c>
      <c r="G160" s="27">
        <f t="shared" si="127"/>
        <v>82</v>
      </c>
      <c r="H160" s="49">
        <f t="shared" si="128"/>
        <v>243</v>
      </c>
      <c r="I160" s="14" t="s">
        <v>84</v>
      </c>
      <c r="J160" t="s">
        <v>73</v>
      </c>
      <c r="K160" t="s">
        <v>92</v>
      </c>
      <c r="L160">
        <v>1</v>
      </c>
      <c r="M160" t="s">
        <v>83</v>
      </c>
      <c r="N160">
        <v>1</v>
      </c>
      <c r="O160" s="77">
        <f t="shared" si="129"/>
        <v>1</v>
      </c>
      <c r="P160" s="80">
        <f t="shared" si="130"/>
        <v>0</v>
      </c>
      <c r="Q160" t="s">
        <v>93</v>
      </c>
      <c r="R160" t="s">
        <v>73</v>
      </c>
      <c r="S160" t="s">
        <v>129</v>
      </c>
      <c r="T160">
        <v>2</v>
      </c>
      <c r="U160" t="s">
        <v>83</v>
      </c>
      <c r="V160">
        <v>1</v>
      </c>
      <c r="W160" s="71">
        <f t="shared" si="131"/>
        <v>1</v>
      </c>
      <c r="X160" s="80">
        <f t="shared" si="132"/>
        <v>4</v>
      </c>
      <c r="Y160" s="14" t="s">
        <v>94</v>
      </c>
      <c r="Z160" t="s">
        <v>73</v>
      </c>
      <c r="AA160" t="s">
        <v>86</v>
      </c>
      <c r="AB160">
        <v>3</v>
      </c>
      <c r="AC160" t="s">
        <v>83</v>
      </c>
      <c r="AD160">
        <v>1</v>
      </c>
      <c r="AE160" s="71">
        <f t="shared" si="133"/>
        <v>3</v>
      </c>
      <c r="AF160" s="80">
        <f t="shared" si="113"/>
        <v>8</v>
      </c>
      <c r="AG160" s="14" t="s">
        <v>85</v>
      </c>
      <c r="AH160" t="s">
        <v>73</v>
      </c>
      <c r="AI160" t="s">
        <v>136</v>
      </c>
      <c r="AJ160">
        <v>3</v>
      </c>
      <c r="AK160" t="s">
        <v>83</v>
      </c>
      <c r="AL160">
        <v>1</v>
      </c>
      <c r="AM160" s="71">
        <f t="shared" si="134"/>
        <v>1</v>
      </c>
      <c r="AN160" s="80">
        <f t="shared" si="135"/>
        <v>2</v>
      </c>
      <c r="AO160" s="14" t="s">
        <v>130</v>
      </c>
      <c r="AP160" t="s">
        <v>73</v>
      </c>
      <c r="AQ160" t="s">
        <v>95</v>
      </c>
      <c r="AR160">
        <v>2</v>
      </c>
      <c r="AS160" t="s">
        <v>83</v>
      </c>
      <c r="AT160">
        <v>1</v>
      </c>
      <c r="AU160" s="71">
        <f t="shared" si="114"/>
        <v>2</v>
      </c>
      <c r="AV160" s="80">
        <f t="shared" si="136"/>
        <v>0</v>
      </c>
      <c r="AW160" s="14" t="s">
        <v>90</v>
      </c>
      <c r="AX160" t="s">
        <v>73</v>
      </c>
      <c r="AY160" t="s">
        <v>135</v>
      </c>
      <c r="AZ160">
        <v>2</v>
      </c>
      <c r="BA160" t="s">
        <v>83</v>
      </c>
      <c r="BB160">
        <v>1</v>
      </c>
      <c r="BC160" s="71">
        <f t="shared" si="137"/>
        <v>1</v>
      </c>
      <c r="BD160" s="80">
        <f t="shared" si="115"/>
        <v>2</v>
      </c>
      <c r="BE160" s="14" t="s">
        <v>131</v>
      </c>
      <c r="BF160" t="s">
        <v>73</v>
      </c>
      <c r="BG160" t="s">
        <v>88</v>
      </c>
      <c r="BH160">
        <v>2</v>
      </c>
      <c r="BI160" t="s">
        <v>83</v>
      </c>
      <c r="BJ160">
        <v>1</v>
      </c>
      <c r="BK160" s="71">
        <f t="shared" si="116"/>
        <v>0</v>
      </c>
      <c r="BL160" s="80">
        <f t="shared" si="138"/>
        <v>0</v>
      </c>
      <c r="BM160" s="14" t="s">
        <v>96</v>
      </c>
      <c r="BN160" t="s">
        <v>73</v>
      </c>
      <c r="BO160" t="s">
        <v>134</v>
      </c>
      <c r="BP160">
        <v>3</v>
      </c>
      <c r="BQ160" t="s">
        <v>83</v>
      </c>
      <c r="BR160">
        <v>1</v>
      </c>
      <c r="BS160" s="71">
        <f t="shared" si="139"/>
        <v>3</v>
      </c>
      <c r="BT160" s="80">
        <f t="shared" si="117"/>
        <v>4</v>
      </c>
      <c r="BU160" s="28">
        <f t="shared" si="140"/>
        <v>20</v>
      </c>
      <c r="BV160" s="14" t="str">
        <f t="shared" si="141"/>
        <v>Spanien</v>
      </c>
      <c r="BW160" s="80">
        <f t="shared" si="118"/>
        <v>0</v>
      </c>
      <c r="BX160" s="14" t="str">
        <f t="shared" si="142"/>
        <v>Brasilien</v>
      </c>
      <c r="BY160" s="80">
        <f t="shared" si="143"/>
        <v>7</v>
      </c>
      <c r="BZ160" s="14" t="str">
        <f t="shared" si="144"/>
        <v>Wales</v>
      </c>
      <c r="CA160" s="80">
        <f t="shared" si="145"/>
        <v>0</v>
      </c>
      <c r="CB160" s="14" t="str">
        <f t="shared" si="146"/>
        <v>Argentinien</v>
      </c>
      <c r="CC160" s="80">
        <f t="shared" si="147"/>
        <v>7</v>
      </c>
      <c r="CD160" s="14" t="str">
        <f t="shared" si="148"/>
        <v>Belgien</v>
      </c>
      <c r="CE160" s="80">
        <f t="shared" si="149"/>
        <v>0</v>
      </c>
      <c r="CF160" s="14" t="str">
        <f t="shared" si="150"/>
        <v>Portugal</v>
      </c>
      <c r="CG160" s="80">
        <f t="shared" si="151"/>
        <v>7</v>
      </c>
      <c r="CH160" s="14" t="str">
        <f t="shared" si="152"/>
        <v>England</v>
      </c>
      <c r="CI160" s="80">
        <f t="shared" si="153"/>
        <v>7</v>
      </c>
      <c r="CJ160" s="14" t="str">
        <f t="shared" si="154"/>
        <v>Frankreich</v>
      </c>
      <c r="CK160" s="80">
        <f t="shared" si="155"/>
        <v>7</v>
      </c>
      <c r="CL160" s="27">
        <f t="shared" si="165"/>
        <v>35</v>
      </c>
      <c r="CM160" t="s">
        <v>130</v>
      </c>
      <c r="CN160" t="s">
        <v>73</v>
      </c>
      <c r="CO160" t="s">
        <v>90</v>
      </c>
      <c r="CP160">
        <v>1</v>
      </c>
      <c r="CQ160" t="s">
        <v>83</v>
      </c>
      <c r="CR160">
        <v>2</v>
      </c>
      <c r="CS160" s="71">
        <f t="shared" si="119"/>
        <v>2</v>
      </c>
      <c r="CT160" s="80">
        <f t="shared" si="156"/>
        <v>0</v>
      </c>
      <c r="CU160" t="s">
        <v>92</v>
      </c>
      <c r="CV160" t="s">
        <v>73</v>
      </c>
      <c r="CW160" t="s">
        <v>93</v>
      </c>
      <c r="CX160">
        <v>1</v>
      </c>
      <c r="CY160" t="s">
        <v>83</v>
      </c>
      <c r="CZ160">
        <v>2</v>
      </c>
      <c r="DA160" s="71">
        <f t="shared" si="157"/>
        <v>2</v>
      </c>
      <c r="DB160" s="80">
        <f t="shared" si="158"/>
        <v>3</v>
      </c>
      <c r="DC160" t="s">
        <v>131</v>
      </c>
      <c r="DD160" t="s">
        <v>73</v>
      </c>
      <c r="DE160" t="s">
        <v>96</v>
      </c>
      <c r="DF160">
        <v>1</v>
      </c>
      <c r="DG160" t="s">
        <v>83</v>
      </c>
      <c r="DH160">
        <v>2</v>
      </c>
      <c r="DI160" s="71">
        <f t="shared" si="166"/>
        <v>0</v>
      </c>
      <c r="DJ160" s="80">
        <f t="shared" si="159"/>
        <v>0</v>
      </c>
      <c r="DK160" t="s">
        <v>85</v>
      </c>
      <c r="DL160" t="s">
        <v>73</v>
      </c>
      <c r="DM160" t="s">
        <v>94</v>
      </c>
      <c r="DN160">
        <v>1</v>
      </c>
      <c r="DO160" t="s">
        <v>83</v>
      </c>
      <c r="DP160">
        <v>2</v>
      </c>
      <c r="DQ160" s="71">
        <f t="shared" si="160"/>
        <v>3</v>
      </c>
      <c r="DR160" s="80">
        <f t="shared" si="161"/>
        <v>8</v>
      </c>
      <c r="DS160" s="27">
        <f t="shared" si="120"/>
        <v>11</v>
      </c>
      <c r="DT160" t="str">
        <f t="shared" si="121"/>
        <v>Argentinien</v>
      </c>
      <c r="DU160">
        <f t="shared" si="162"/>
        <v>8</v>
      </c>
      <c r="DV160" t="str">
        <f t="shared" si="122"/>
        <v>Brasilien</v>
      </c>
      <c r="DW160">
        <f t="shared" si="163"/>
        <v>0</v>
      </c>
      <c r="DX160" t="str">
        <f t="shared" si="123"/>
        <v>Frankreich</v>
      </c>
      <c r="DY160">
        <f t="shared" si="164"/>
        <v>8</v>
      </c>
      <c r="DZ160" t="str">
        <f t="shared" si="124"/>
        <v>Portugal</v>
      </c>
      <c r="EA160">
        <f t="shared" si="125"/>
        <v>0</v>
      </c>
      <c r="EB160" s="27">
        <f t="shared" si="126"/>
        <v>16</v>
      </c>
      <c r="EC160" t="s">
        <v>93</v>
      </c>
      <c r="ED160" t="s">
        <v>73</v>
      </c>
      <c r="EE160" t="s">
        <v>90</v>
      </c>
      <c r="EF160">
        <v>2</v>
      </c>
      <c r="EG160" t="s">
        <v>83</v>
      </c>
      <c r="EH160">
        <v>1</v>
      </c>
      <c r="EK160" t="s">
        <v>94</v>
      </c>
      <c r="EL160" t="s">
        <v>73</v>
      </c>
      <c r="EM160" t="s">
        <v>96</v>
      </c>
      <c r="EN160">
        <v>2</v>
      </c>
      <c r="EO160" t="s">
        <v>83</v>
      </c>
      <c r="EP160">
        <v>1</v>
      </c>
      <c r="EU160" t="s">
        <v>90</v>
      </c>
      <c r="EV160" t="s">
        <v>73</v>
      </c>
      <c r="EW160" t="s">
        <v>96</v>
      </c>
      <c r="EX160">
        <v>2</v>
      </c>
      <c r="EY160" t="s">
        <v>83</v>
      </c>
      <c r="EZ160">
        <v>1</v>
      </c>
      <c r="FC160" t="s">
        <v>93</v>
      </c>
      <c r="FD160" t="s">
        <v>73</v>
      </c>
      <c r="FE160" t="s">
        <v>94</v>
      </c>
      <c r="FF160">
        <v>2</v>
      </c>
      <c r="FG160" t="s">
        <v>83</v>
      </c>
      <c r="FH160">
        <v>1</v>
      </c>
      <c r="FL160" t="s">
        <v>96</v>
      </c>
      <c r="FN160" t="s">
        <v>90</v>
      </c>
      <c r="FP160" t="s">
        <v>94</v>
      </c>
      <c r="FR160" t="s">
        <v>93</v>
      </c>
      <c r="FU160">
        <v>194</v>
      </c>
      <c r="FX160" t="s">
        <v>484</v>
      </c>
    </row>
    <row r="161" spans="1:180" x14ac:dyDescent="0.45">
      <c r="A161" s="1">
        <v>158</v>
      </c>
      <c r="B161" s="45">
        <f t="shared" si="112"/>
        <v>389</v>
      </c>
      <c r="C161" s="14" t="s">
        <v>482</v>
      </c>
      <c r="D161" t="s">
        <v>485</v>
      </c>
      <c r="E161" s="15" t="s">
        <v>472</v>
      </c>
      <c r="F161" s="28">
        <f>VOR!IH161</f>
        <v>154</v>
      </c>
      <c r="G161" s="27">
        <f t="shared" si="127"/>
        <v>54</v>
      </c>
      <c r="H161" s="49">
        <f t="shared" si="128"/>
        <v>208</v>
      </c>
      <c r="I161" s="14" t="s">
        <v>84</v>
      </c>
      <c r="J161" t="s">
        <v>73</v>
      </c>
      <c r="K161" t="s">
        <v>92</v>
      </c>
      <c r="L161">
        <v>1</v>
      </c>
      <c r="M161" t="s">
        <v>83</v>
      </c>
      <c r="N161">
        <v>2</v>
      </c>
      <c r="O161" s="77">
        <f t="shared" si="129"/>
        <v>1</v>
      </c>
      <c r="P161" s="80">
        <f t="shared" si="130"/>
        <v>0</v>
      </c>
      <c r="Q161" t="s">
        <v>86</v>
      </c>
      <c r="R161" t="s">
        <v>73</v>
      </c>
      <c r="S161" t="s">
        <v>129</v>
      </c>
      <c r="T161">
        <v>2</v>
      </c>
      <c r="U161" t="s">
        <v>83</v>
      </c>
      <c r="V161">
        <v>1</v>
      </c>
      <c r="W161" s="71">
        <f t="shared" si="131"/>
        <v>0</v>
      </c>
      <c r="X161" s="80">
        <f t="shared" si="132"/>
        <v>0</v>
      </c>
      <c r="Y161" s="14" t="s">
        <v>94</v>
      </c>
      <c r="Z161" t="s">
        <v>73</v>
      </c>
      <c r="AA161" t="s">
        <v>93</v>
      </c>
      <c r="AB161">
        <v>2</v>
      </c>
      <c r="AC161" t="s">
        <v>83</v>
      </c>
      <c r="AD161">
        <v>3</v>
      </c>
      <c r="AE161" s="71">
        <f t="shared" si="133"/>
        <v>1</v>
      </c>
      <c r="AF161" s="80">
        <f t="shared" si="113"/>
        <v>0</v>
      </c>
      <c r="AG161" s="14" t="s">
        <v>85</v>
      </c>
      <c r="AH161" t="s">
        <v>73</v>
      </c>
      <c r="AI161" t="s">
        <v>140</v>
      </c>
      <c r="AJ161">
        <v>3</v>
      </c>
      <c r="AK161" t="s">
        <v>83</v>
      </c>
      <c r="AL161">
        <v>1</v>
      </c>
      <c r="AM161" s="71">
        <f t="shared" si="134"/>
        <v>1</v>
      </c>
      <c r="AN161" s="80">
        <f t="shared" si="135"/>
        <v>2</v>
      </c>
      <c r="AO161" s="14" t="s">
        <v>130</v>
      </c>
      <c r="AP161" t="s">
        <v>73</v>
      </c>
      <c r="AQ161" t="s">
        <v>95</v>
      </c>
      <c r="AR161">
        <v>2</v>
      </c>
      <c r="AS161" t="s">
        <v>83</v>
      </c>
      <c r="AT161">
        <v>3</v>
      </c>
      <c r="AU161" s="71">
        <f t="shared" si="114"/>
        <v>2</v>
      </c>
      <c r="AV161" s="80">
        <f t="shared" si="136"/>
        <v>3</v>
      </c>
      <c r="AW161" s="14" t="s">
        <v>90</v>
      </c>
      <c r="AX161" t="s">
        <v>73</v>
      </c>
      <c r="AY161" t="s">
        <v>135</v>
      </c>
      <c r="AZ161">
        <v>3</v>
      </c>
      <c r="BA161" t="s">
        <v>83</v>
      </c>
      <c r="BB161">
        <v>1</v>
      </c>
      <c r="BC161" s="71">
        <f t="shared" si="137"/>
        <v>1</v>
      </c>
      <c r="BD161" s="80">
        <f t="shared" si="115"/>
        <v>2</v>
      </c>
      <c r="BE161" s="14" t="s">
        <v>131</v>
      </c>
      <c r="BF161" t="s">
        <v>73</v>
      </c>
      <c r="BG161" t="s">
        <v>88</v>
      </c>
      <c r="BH161">
        <v>2</v>
      </c>
      <c r="BI161" t="s">
        <v>83</v>
      </c>
      <c r="BJ161">
        <v>3</v>
      </c>
      <c r="BK161" s="71">
        <f t="shared" si="116"/>
        <v>0</v>
      </c>
      <c r="BL161" s="80">
        <f t="shared" si="138"/>
        <v>0</v>
      </c>
      <c r="BM161" s="14" t="s">
        <v>96</v>
      </c>
      <c r="BN161" t="s">
        <v>73</v>
      </c>
      <c r="BO161" t="s">
        <v>134</v>
      </c>
      <c r="BP161">
        <v>2</v>
      </c>
      <c r="BQ161" t="s">
        <v>83</v>
      </c>
      <c r="BR161">
        <v>1</v>
      </c>
      <c r="BS161" s="71">
        <f t="shared" si="139"/>
        <v>3</v>
      </c>
      <c r="BT161" s="80">
        <f t="shared" si="117"/>
        <v>4</v>
      </c>
      <c r="BU161" s="28">
        <f t="shared" si="140"/>
        <v>11</v>
      </c>
      <c r="BV161" s="14" t="str">
        <f t="shared" si="141"/>
        <v>Kroatien</v>
      </c>
      <c r="BW161" s="80">
        <f t="shared" si="118"/>
        <v>7</v>
      </c>
      <c r="BX161" s="14" t="str">
        <f t="shared" si="142"/>
        <v>Brasilien</v>
      </c>
      <c r="BY161" s="80">
        <f t="shared" si="143"/>
        <v>7</v>
      </c>
      <c r="BZ161" s="14" t="str">
        <f t="shared" si="144"/>
        <v>Wales</v>
      </c>
      <c r="CA161" s="80">
        <f t="shared" si="145"/>
        <v>0</v>
      </c>
      <c r="CB161" s="14" t="str">
        <f t="shared" si="146"/>
        <v>Polen</v>
      </c>
      <c r="CC161" s="80">
        <f t="shared" si="147"/>
        <v>0</v>
      </c>
      <c r="CD161" s="14" t="str">
        <f t="shared" si="148"/>
        <v>Deutschland</v>
      </c>
      <c r="CE161" s="80">
        <f t="shared" si="149"/>
        <v>0</v>
      </c>
      <c r="CF161" s="14" t="str">
        <f t="shared" si="150"/>
        <v>Portugal</v>
      </c>
      <c r="CG161" s="80">
        <f t="shared" si="151"/>
        <v>7</v>
      </c>
      <c r="CH161" s="14" t="str">
        <f t="shared" si="152"/>
        <v>England</v>
      </c>
      <c r="CI161" s="80">
        <f t="shared" si="153"/>
        <v>7</v>
      </c>
      <c r="CJ161" s="14" t="str">
        <f t="shared" si="154"/>
        <v>Argentinien</v>
      </c>
      <c r="CK161" s="80">
        <f t="shared" si="155"/>
        <v>7</v>
      </c>
      <c r="CL161" s="27">
        <f t="shared" si="165"/>
        <v>35</v>
      </c>
      <c r="CM161" t="s">
        <v>95</v>
      </c>
      <c r="CN161" t="s">
        <v>73</v>
      </c>
      <c r="CO161" t="s">
        <v>90</v>
      </c>
      <c r="CP161">
        <v>2</v>
      </c>
      <c r="CQ161" t="s">
        <v>83</v>
      </c>
      <c r="CR161">
        <v>3</v>
      </c>
      <c r="CS161" s="71">
        <f t="shared" si="119"/>
        <v>3</v>
      </c>
      <c r="CT161" s="80">
        <f t="shared" si="156"/>
        <v>0</v>
      </c>
      <c r="CU161" t="s">
        <v>92</v>
      </c>
      <c r="CV161" t="s">
        <v>73</v>
      </c>
      <c r="CW161" t="s">
        <v>86</v>
      </c>
      <c r="CX161">
        <v>2</v>
      </c>
      <c r="CY161" t="s">
        <v>83</v>
      </c>
      <c r="CZ161">
        <v>1</v>
      </c>
      <c r="DA161" s="71">
        <f t="shared" si="157"/>
        <v>0</v>
      </c>
      <c r="DB161" s="80">
        <f t="shared" si="158"/>
        <v>0</v>
      </c>
      <c r="DC161" t="s">
        <v>88</v>
      </c>
      <c r="DD161" t="s">
        <v>73</v>
      </c>
      <c r="DE161" t="s">
        <v>96</v>
      </c>
      <c r="DF161">
        <v>2</v>
      </c>
      <c r="DG161" t="s">
        <v>83</v>
      </c>
      <c r="DH161">
        <v>1</v>
      </c>
      <c r="DI161" s="71">
        <f t="shared" si="166"/>
        <v>0</v>
      </c>
      <c r="DJ161" s="80">
        <f t="shared" si="159"/>
        <v>0</v>
      </c>
      <c r="DK161" t="s">
        <v>85</v>
      </c>
      <c r="DL161" t="s">
        <v>73</v>
      </c>
      <c r="DM161" t="s">
        <v>93</v>
      </c>
      <c r="DN161">
        <v>2</v>
      </c>
      <c r="DO161" t="s">
        <v>83</v>
      </c>
      <c r="DP161">
        <v>3</v>
      </c>
      <c r="DQ161" s="71">
        <f t="shared" si="160"/>
        <v>1</v>
      </c>
      <c r="DR161" s="80">
        <f t="shared" si="161"/>
        <v>0</v>
      </c>
      <c r="DS161" s="27">
        <f t="shared" si="120"/>
        <v>0</v>
      </c>
      <c r="DT161" t="str">
        <f t="shared" si="121"/>
        <v>Wales</v>
      </c>
      <c r="DU161">
        <f t="shared" si="162"/>
        <v>0</v>
      </c>
      <c r="DV161" t="str">
        <f t="shared" si="122"/>
        <v>Brasilien</v>
      </c>
      <c r="DW161">
        <f t="shared" si="163"/>
        <v>0</v>
      </c>
      <c r="DX161" t="str">
        <f t="shared" si="123"/>
        <v>Argentinien</v>
      </c>
      <c r="DY161">
        <f t="shared" si="164"/>
        <v>8</v>
      </c>
      <c r="DZ161" t="str">
        <f t="shared" si="124"/>
        <v>Deutschland</v>
      </c>
      <c r="EA161">
        <f t="shared" si="125"/>
        <v>0</v>
      </c>
      <c r="EB161" s="27">
        <f t="shared" si="126"/>
        <v>8</v>
      </c>
      <c r="EC161" t="s">
        <v>92</v>
      </c>
      <c r="ED161" t="s">
        <v>73</v>
      </c>
      <c r="EE161" t="s">
        <v>90</v>
      </c>
      <c r="EF161">
        <v>2</v>
      </c>
      <c r="EG161" t="s">
        <v>83</v>
      </c>
      <c r="EH161">
        <v>1</v>
      </c>
      <c r="EK161" t="s">
        <v>93</v>
      </c>
      <c r="EL161" t="s">
        <v>73</v>
      </c>
      <c r="EM161" t="s">
        <v>88</v>
      </c>
      <c r="EN161">
        <v>3</v>
      </c>
      <c r="EO161" t="s">
        <v>83</v>
      </c>
      <c r="EP161">
        <v>2</v>
      </c>
      <c r="EU161" t="s">
        <v>90</v>
      </c>
      <c r="EV161" t="s">
        <v>73</v>
      </c>
      <c r="EW161" t="s">
        <v>88</v>
      </c>
      <c r="EX161">
        <v>1</v>
      </c>
      <c r="EY161" t="s">
        <v>83</v>
      </c>
      <c r="EZ161">
        <v>7</v>
      </c>
      <c r="FC161" t="s">
        <v>92</v>
      </c>
      <c r="FD161" t="s">
        <v>73</v>
      </c>
      <c r="FE161" t="s">
        <v>93</v>
      </c>
      <c r="FF161">
        <v>1</v>
      </c>
      <c r="FG161" t="s">
        <v>83</v>
      </c>
      <c r="FH161">
        <v>2</v>
      </c>
      <c r="FL161" t="s">
        <v>90</v>
      </c>
      <c r="FN161" t="s">
        <v>88</v>
      </c>
      <c r="FP161" t="s">
        <v>92</v>
      </c>
      <c r="FR161" t="s">
        <v>93</v>
      </c>
      <c r="FU161">
        <v>200</v>
      </c>
      <c r="FX161" t="s">
        <v>216</v>
      </c>
    </row>
    <row r="162" spans="1:180" x14ac:dyDescent="0.45">
      <c r="A162" s="1">
        <v>159</v>
      </c>
      <c r="B162" s="45">
        <f t="shared" si="112"/>
        <v>596</v>
      </c>
      <c r="C162" s="14" t="s">
        <v>486</v>
      </c>
      <c r="D162" t="s">
        <v>487</v>
      </c>
      <c r="E162" s="15" t="s">
        <v>472</v>
      </c>
      <c r="F162" s="28">
        <f>VOR!IH162</f>
        <v>121</v>
      </c>
      <c r="G162" s="27">
        <f t="shared" si="127"/>
        <v>52</v>
      </c>
      <c r="H162" s="49">
        <f t="shared" si="128"/>
        <v>173</v>
      </c>
      <c r="I162" s="14" t="s">
        <v>469</v>
      </c>
      <c r="J162" t="s">
        <v>73</v>
      </c>
      <c r="K162" t="s">
        <v>137</v>
      </c>
      <c r="L162">
        <v>0</v>
      </c>
      <c r="M162" t="s">
        <v>83</v>
      </c>
      <c r="N162">
        <v>0</v>
      </c>
      <c r="O162" s="77">
        <f t="shared" si="129"/>
        <v>0</v>
      </c>
      <c r="P162" s="80">
        <f t="shared" si="130"/>
        <v>0</v>
      </c>
      <c r="Q162" t="s">
        <v>86</v>
      </c>
      <c r="R162" t="s">
        <v>73</v>
      </c>
      <c r="S162" t="s">
        <v>87</v>
      </c>
      <c r="T162">
        <v>1</v>
      </c>
      <c r="U162" t="s">
        <v>83</v>
      </c>
      <c r="V162">
        <v>2</v>
      </c>
      <c r="W162" s="71">
        <f t="shared" si="131"/>
        <v>2</v>
      </c>
      <c r="X162" s="80">
        <f t="shared" si="132"/>
        <v>0</v>
      </c>
      <c r="Y162" s="14" t="s">
        <v>94</v>
      </c>
      <c r="Z162" t="s">
        <v>73</v>
      </c>
      <c r="AA162" t="s">
        <v>93</v>
      </c>
      <c r="AB162">
        <v>3</v>
      </c>
      <c r="AC162" t="s">
        <v>83</v>
      </c>
      <c r="AD162">
        <v>2</v>
      </c>
      <c r="AE162" s="71">
        <f t="shared" si="133"/>
        <v>1</v>
      </c>
      <c r="AF162" s="80">
        <f t="shared" si="113"/>
        <v>2</v>
      </c>
      <c r="AG162" s="14" t="s">
        <v>85</v>
      </c>
      <c r="AH162" t="s">
        <v>73</v>
      </c>
      <c r="AI162" t="s">
        <v>425</v>
      </c>
      <c r="AJ162">
        <v>3</v>
      </c>
      <c r="AK162" t="s">
        <v>83</v>
      </c>
      <c r="AL162">
        <v>1</v>
      </c>
      <c r="AM162" s="71">
        <f t="shared" si="134"/>
        <v>1</v>
      </c>
      <c r="AN162" s="80">
        <f t="shared" si="135"/>
        <v>2</v>
      </c>
      <c r="AO162" s="14" t="s">
        <v>88</v>
      </c>
      <c r="AP162" t="s">
        <v>73</v>
      </c>
      <c r="AQ162" t="s">
        <v>131</v>
      </c>
      <c r="AR162">
        <v>3</v>
      </c>
      <c r="AS162" t="s">
        <v>83</v>
      </c>
      <c r="AT162">
        <v>1</v>
      </c>
      <c r="AU162" s="71">
        <f t="shared" si="114"/>
        <v>0</v>
      </c>
      <c r="AV162" s="80">
        <f t="shared" si="136"/>
        <v>0</v>
      </c>
      <c r="AW162" s="14" t="s">
        <v>90</v>
      </c>
      <c r="AX162" t="s">
        <v>73</v>
      </c>
      <c r="AY162" t="s">
        <v>135</v>
      </c>
      <c r="AZ162">
        <v>3</v>
      </c>
      <c r="BA162" t="s">
        <v>83</v>
      </c>
      <c r="BB162">
        <v>1</v>
      </c>
      <c r="BC162" s="71">
        <f t="shared" si="137"/>
        <v>1</v>
      </c>
      <c r="BD162" s="80">
        <f t="shared" si="115"/>
        <v>2</v>
      </c>
      <c r="BE162" s="14" t="s">
        <v>142</v>
      </c>
      <c r="BF162" t="s">
        <v>73</v>
      </c>
      <c r="BG162" t="s">
        <v>130</v>
      </c>
      <c r="BH162">
        <v>1</v>
      </c>
      <c r="BI162" t="s">
        <v>83</v>
      </c>
      <c r="BJ162">
        <v>4</v>
      </c>
      <c r="BK162" s="71">
        <f t="shared" si="116"/>
        <v>2</v>
      </c>
      <c r="BL162" s="80">
        <f t="shared" si="138"/>
        <v>0</v>
      </c>
      <c r="BM162" s="14" t="s">
        <v>96</v>
      </c>
      <c r="BN162" t="s">
        <v>73</v>
      </c>
      <c r="BO162" t="s">
        <v>150</v>
      </c>
      <c r="BP162">
        <v>3</v>
      </c>
      <c r="BQ162" t="s">
        <v>83</v>
      </c>
      <c r="BR162">
        <v>1</v>
      </c>
      <c r="BS162" s="71">
        <f t="shared" si="139"/>
        <v>1</v>
      </c>
      <c r="BT162" s="80">
        <f t="shared" si="117"/>
        <v>2</v>
      </c>
      <c r="BU162" s="28">
        <f t="shared" si="140"/>
        <v>8</v>
      </c>
      <c r="BV162" s="14" t="str">
        <f t="shared" si="141"/>
        <v>Deutschland</v>
      </c>
      <c r="BW162" s="80">
        <f t="shared" si="118"/>
        <v>0</v>
      </c>
      <c r="BX162" s="14" t="str">
        <f t="shared" si="142"/>
        <v>Brasilien</v>
      </c>
      <c r="BY162" s="80">
        <f t="shared" si="143"/>
        <v>7</v>
      </c>
      <c r="BZ162" s="14" t="str">
        <f t="shared" si="144"/>
        <v/>
      </c>
      <c r="CA162" s="80">
        <f t="shared" si="145"/>
        <v>0</v>
      </c>
      <c r="CB162" s="14" t="str">
        <f t="shared" si="146"/>
        <v>Australien</v>
      </c>
      <c r="CC162" s="80">
        <f t="shared" si="147"/>
        <v>0</v>
      </c>
      <c r="CD162" s="14" t="str">
        <f t="shared" si="148"/>
        <v>Spanien</v>
      </c>
      <c r="CE162" s="80">
        <f t="shared" si="149"/>
        <v>0</v>
      </c>
      <c r="CF162" s="14" t="str">
        <f t="shared" si="150"/>
        <v>Portugal</v>
      </c>
      <c r="CG162" s="80">
        <f t="shared" si="151"/>
        <v>7</v>
      </c>
      <c r="CH162" s="14" t="str">
        <f t="shared" si="152"/>
        <v>England</v>
      </c>
      <c r="CI162" s="80">
        <f t="shared" si="153"/>
        <v>7</v>
      </c>
      <c r="CJ162" s="14" t="str">
        <f t="shared" si="154"/>
        <v>Frankreich</v>
      </c>
      <c r="CK162" s="80">
        <f t="shared" si="155"/>
        <v>7</v>
      </c>
      <c r="CL162" s="27">
        <f t="shared" si="165"/>
        <v>28</v>
      </c>
      <c r="CM162" t="s">
        <v>88</v>
      </c>
      <c r="CN162" t="s">
        <v>73</v>
      </c>
      <c r="CO162" t="s">
        <v>90</v>
      </c>
      <c r="CP162">
        <v>2</v>
      </c>
      <c r="CQ162" t="s">
        <v>83</v>
      </c>
      <c r="CR162">
        <v>3</v>
      </c>
      <c r="CS162" s="71">
        <f t="shared" si="119"/>
        <v>2</v>
      </c>
      <c r="CT162" s="80">
        <f t="shared" si="156"/>
        <v>0</v>
      </c>
      <c r="CU162" t="s">
        <v>469</v>
      </c>
      <c r="CV162" t="s">
        <v>73</v>
      </c>
      <c r="CW162" t="s">
        <v>87</v>
      </c>
      <c r="CX162">
        <v>3</v>
      </c>
      <c r="CY162" t="s">
        <v>83</v>
      </c>
      <c r="CZ162">
        <v>1</v>
      </c>
      <c r="DA162" s="71">
        <f t="shared" si="157"/>
        <v>0</v>
      </c>
      <c r="DB162" s="80">
        <f t="shared" si="158"/>
        <v>0</v>
      </c>
      <c r="DC162" t="s">
        <v>130</v>
      </c>
      <c r="DD162" t="s">
        <v>73</v>
      </c>
      <c r="DE162" t="s">
        <v>96</v>
      </c>
      <c r="DF162">
        <v>3</v>
      </c>
      <c r="DG162" t="s">
        <v>83</v>
      </c>
      <c r="DH162">
        <v>2</v>
      </c>
      <c r="DI162" s="71">
        <f t="shared" si="166"/>
        <v>0</v>
      </c>
      <c r="DJ162" s="80">
        <f t="shared" si="159"/>
        <v>0</v>
      </c>
      <c r="DK162" t="s">
        <v>85</v>
      </c>
      <c r="DL162" t="s">
        <v>73</v>
      </c>
      <c r="DM162" t="s">
        <v>94</v>
      </c>
      <c r="DN162">
        <v>1</v>
      </c>
      <c r="DO162" t="s">
        <v>83</v>
      </c>
      <c r="DP162">
        <v>2</v>
      </c>
      <c r="DQ162" s="71">
        <f t="shared" si="160"/>
        <v>3</v>
      </c>
      <c r="DR162" s="80">
        <f t="shared" si="161"/>
        <v>8</v>
      </c>
      <c r="DS162" s="27">
        <f t="shared" si="120"/>
        <v>8</v>
      </c>
      <c r="DT162" t="str">
        <f t="shared" si="121"/>
        <v/>
      </c>
      <c r="DU162">
        <f t="shared" si="162"/>
        <v>0</v>
      </c>
      <c r="DV162" t="str">
        <f t="shared" si="122"/>
        <v>Brasilien</v>
      </c>
      <c r="DW162">
        <f t="shared" si="163"/>
        <v>0</v>
      </c>
      <c r="DX162" t="str">
        <f t="shared" si="123"/>
        <v>Frankreich</v>
      </c>
      <c r="DY162">
        <f t="shared" si="164"/>
        <v>8</v>
      </c>
      <c r="DZ162" t="str">
        <f t="shared" si="124"/>
        <v>Spanien</v>
      </c>
      <c r="EA162">
        <f t="shared" si="125"/>
        <v>0</v>
      </c>
      <c r="EB162" s="27">
        <f t="shared" si="126"/>
        <v>8</v>
      </c>
      <c r="EC162" t="s">
        <v>469</v>
      </c>
      <c r="ED162" t="s">
        <v>73</v>
      </c>
      <c r="EE162" t="s">
        <v>90</v>
      </c>
      <c r="EF162">
        <v>1</v>
      </c>
      <c r="EG162" t="s">
        <v>83</v>
      </c>
      <c r="EH162">
        <v>2</v>
      </c>
      <c r="EK162" t="s">
        <v>94</v>
      </c>
      <c r="EL162" t="s">
        <v>73</v>
      </c>
      <c r="EM162" t="s">
        <v>130</v>
      </c>
      <c r="EN162">
        <v>3</v>
      </c>
      <c r="EO162" t="s">
        <v>83</v>
      </c>
      <c r="EP162">
        <v>2</v>
      </c>
      <c r="EU162" t="s">
        <v>469</v>
      </c>
      <c r="EV162" t="s">
        <v>73</v>
      </c>
      <c r="EW162" t="s">
        <v>130</v>
      </c>
      <c r="EX162">
        <v>1</v>
      </c>
      <c r="EY162" t="s">
        <v>83</v>
      </c>
      <c r="EZ162">
        <v>2</v>
      </c>
      <c r="FC162" t="s">
        <v>90</v>
      </c>
      <c r="FD162" t="s">
        <v>73</v>
      </c>
      <c r="FE162" t="s">
        <v>94</v>
      </c>
      <c r="FF162">
        <v>2</v>
      </c>
      <c r="FG162" t="s">
        <v>83</v>
      </c>
      <c r="FH162">
        <v>3</v>
      </c>
      <c r="FL162" t="s">
        <v>469</v>
      </c>
      <c r="FN162" t="s">
        <v>130</v>
      </c>
      <c r="FP162" t="s">
        <v>90</v>
      </c>
      <c r="FR162" t="s">
        <v>94</v>
      </c>
      <c r="FU162">
        <v>198</v>
      </c>
      <c r="FX162" t="s">
        <v>488</v>
      </c>
    </row>
    <row r="163" spans="1:180" x14ac:dyDescent="0.45">
      <c r="A163" s="1">
        <v>160</v>
      </c>
      <c r="B163" s="45">
        <f t="shared" si="112"/>
        <v>131</v>
      </c>
      <c r="C163" s="14" t="s">
        <v>489</v>
      </c>
      <c r="D163" t="s">
        <v>490</v>
      </c>
      <c r="E163" s="15" t="s">
        <v>472</v>
      </c>
      <c r="F163" s="28">
        <f>VOR!IH163</f>
        <v>187</v>
      </c>
      <c r="G163" s="27">
        <f t="shared" si="127"/>
        <v>64</v>
      </c>
      <c r="H163" s="49">
        <f t="shared" si="128"/>
        <v>251</v>
      </c>
      <c r="I163" s="14" t="s">
        <v>84</v>
      </c>
      <c r="J163" t="s">
        <v>73</v>
      </c>
      <c r="K163" t="s">
        <v>92</v>
      </c>
      <c r="L163">
        <v>3</v>
      </c>
      <c r="M163" t="s">
        <v>83</v>
      </c>
      <c r="N163">
        <v>1</v>
      </c>
      <c r="O163" s="77">
        <f t="shared" si="129"/>
        <v>1</v>
      </c>
      <c r="P163" s="80">
        <f t="shared" si="130"/>
        <v>4</v>
      </c>
      <c r="Q163" t="s">
        <v>93</v>
      </c>
      <c r="R163" t="s">
        <v>73</v>
      </c>
      <c r="S163" t="s">
        <v>129</v>
      </c>
      <c r="T163">
        <v>4</v>
      </c>
      <c r="U163" t="s">
        <v>83</v>
      </c>
      <c r="V163">
        <v>1</v>
      </c>
      <c r="W163" s="71">
        <f t="shared" si="131"/>
        <v>1</v>
      </c>
      <c r="X163" s="80">
        <f t="shared" si="132"/>
        <v>2</v>
      </c>
      <c r="Y163" s="14" t="s">
        <v>94</v>
      </c>
      <c r="Z163" t="s">
        <v>73</v>
      </c>
      <c r="AA163" t="s">
        <v>86</v>
      </c>
      <c r="AB163">
        <v>3</v>
      </c>
      <c r="AC163" t="s">
        <v>83</v>
      </c>
      <c r="AD163">
        <v>1</v>
      </c>
      <c r="AE163" s="71">
        <f t="shared" si="133"/>
        <v>3</v>
      </c>
      <c r="AF163" s="80">
        <f t="shared" si="113"/>
        <v>8</v>
      </c>
      <c r="AG163" s="14" t="s">
        <v>85</v>
      </c>
      <c r="AH163" t="s">
        <v>73</v>
      </c>
      <c r="AI163" t="s">
        <v>136</v>
      </c>
      <c r="AJ163">
        <v>4</v>
      </c>
      <c r="AK163" t="s">
        <v>83</v>
      </c>
      <c r="AL163">
        <v>2</v>
      </c>
      <c r="AM163" s="71">
        <f t="shared" si="134"/>
        <v>1</v>
      </c>
      <c r="AN163" s="80">
        <f t="shared" si="135"/>
        <v>2</v>
      </c>
      <c r="AO163" s="14" t="s">
        <v>88</v>
      </c>
      <c r="AP163" t="s">
        <v>73</v>
      </c>
      <c r="AQ163" t="s">
        <v>95</v>
      </c>
      <c r="AR163">
        <v>3</v>
      </c>
      <c r="AS163" t="s">
        <v>83</v>
      </c>
      <c r="AT163">
        <v>1</v>
      </c>
      <c r="AU163" s="71">
        <f t="shared" si="114"/>
        <v>2</v>
      </c>
      <c r="AV163" s="80">
        <f t="shared" si="136"/>
        <v>0</v>
      </c>
      <c r="AW163" s="14" t="s">
        <v>90</v>
      </c>
      <c r="AX163" t="s">
        <v>73</v>
      </c>
      <c r="AY163" t="s">
        <v>135</v>
      </c>
      <c r="AZ163">
        <v>2</v>
      </c>
      <c r="BA163" t="s">
        <v>83</v>
      </c>
      <c r="BB163">
        <v>1</v>
      </c>
      <c r="BC163" s="71">
        <f t="shared" si="137"/>
        <v>1</v>
      </c>
      <c r="BD163" s="80">
        <f t="shared" si="115"/>
        <v>2</v>
      </c>
      <c r="BE163" s="14" t="s">
        <v>131</v>
      </c>
      <c r="BF163" t="s">
        <v>73</v>
      </c>
      <c r="BG163" t="s">
        <v>130</v>
      </c>
      <c r="BH163">
        <v>3</v>
      </c>
      <c r="BI163" t="s">
        <v>83</v>
      </c>
      <c r="BJ163">
        <v>2</v>
      </c>
      <c r="BK163" s="71">
        <f t="shared" si="116"/>
        <v>2</v>
      </c>
      <c r="BL163" s="80">
        <f t="shared" si="138"/>
        <v>0</v>
      </c>
      <c r="BM163" s="14" t="s">
        <v>96</v>
      </c>
      <c r="BN163" t="s">
        <v>73</v>
      </c>
      <c r="BO163" t="s">
        <v>134</v>
      </c>
      <c r="BP163">
        <v>3</v>
      </c>
      <c r="BQ163" t="s">
        <v>83</v>
      </c>
      <c r="BR163">
        <v>2</v>
      </c>
      <c r="BS163" s="71">
        <f t="shared" si="139"/>
        <v>3</v>
      </c>
      <c r="BT163" s="80">
        <f t="shared" si="117"/>
        <v>4</v>
      </c>
      <c r="BU163" s="28">
        <f t="shared" si="140"/>
        <v>22</v>
      </c>
      <c r="BV163" s="14" t="str">
        <f t="shared" si="141"/>
        <v>Deutschland</v>
      </c>
      <c r="BW163" s="80">
        <f t="shared" si="118"/>
        <v>0</v>
      </c>
      <c r="BX163" s="14" t="str">
        <f t="shared" si="142"/>
        <v>Brasilien</v>
      </c>
      <c r="BY163" s="80">
        <f t="shared" si="143"/>
        <v>7</v>
      </c>
      <c r="BZ163" s="14" t="str">
        <f t="shared" si="144"/>
        <v>Niederlande</v>
      </c>
      <c r="CA163" s="80">
        <f t="shared" si="145"/>
        <v>7</v>
      </c>
      <c r="CB163" s="14" t="str">
        <f t="shared" si="146"/>
        <v>Argentinien</v>
      </c>
      <c r="CC163" s="80">
        <f t="shared" si="147"/>
        <v>7</v>
      </c>
      <c r="CD163" s="14" t="str">
        <f t="shared" si="148"/>
        <v>Belgien</v>
      </c>
      <c r="CE163" s="80">
        <f t="shared" si="149"/>
        <v>0</v>
      </c>
      <c r="CF163" s="14" t="str">
        <f t="shared" si="150"/>
        <v>Portugal</v>
      </c>
      <c r="CG163" s="80">
        <f t="shared" si="151"/>
        <v>7</v>
      </c>
      <c r="CH163" s="14" t="str">
        <f t="shared" si="152"/>
        <v>England</v>
      </c>
      <c r="CI163" s="80">
        <f t="shared" si="153"/>
        <v>7</v>
      </c>
      <c r="CJ163" s="14" t="str">
        <f t="shared" si="154"/>
        <v>Frankreich</v>
      </c>
      <c r="CK163" s="80">
        <f t="shared" si="155"/>
        <v>7</v>
      </c>
      <c r="CL163" s="27">
        <f t="shared" si="165"/>
        <v>42</v>
      </c>
      <c r="CM163" t="s">
        <v>88</v>
      </c>
      <c r="CN163" t="s">
        <v>73</v>
      </c>
      <c r="CO163" t="s">
        <v>90</v>
      </c>
      <c r="CP163">
        <v>3</v>
      </c>
      <c r="CQ163" t="s">
        <v>83</v>
      </c>
      <c r="CR163">
        <v>2</v>
      </c>
      <c r="CS163" s="71">
        <f t="shared" si="119"/>
        <v>2</v>
      </c>
      <c r="CT163" s="80">
        <f t="shared" si="156"/>
        <v>0</v>
      </c>
      <c r="CU163" t="s">
        <v>84</v>
      </c>
      <c r="CV163" t="s">
        <v>73</v>
      </c>
      <c r="CW163" t="s">
        <v>93</v>
      </c>
      <c r="CX163">
        <v>3</v>
      </c>
      <c r="CY163" t="s">
        <v>83</v>
      </c>
      <c r="CZ163">
        <v>2</v>
      </c>
      <c r="DA163" s="71">
        <f t="shared" si="157"/>
        <v>3</v>
      </c>
      <c r="DB163" s="80">
        <f t="shared" si="158"/>
        <v>0</v>
      </c>
      <c r="DC163" t="s">
        <v>131</v>
      </c>
      <c r="DD163" t="s">
        <v>73</v>
      </c>
      <c r="DE163" t="s">
        <v>96</v>
      </c>
      <c r="DF163">
        <v>3</v>
      </c>
      <c r="DG163" t="s">
        <v>83</v>
      </c>
      <c r="DH163">
        <v>2</v>
      </c>
      <c r="DI163" s="71">
        <f t="shared" si="166"/>
        <v>0</v>
      </c>
      <c r="DJ163" s="80">
        <f t="shared" si="159"/>
        <v>0</v>
      </c>
      <c r="DK163" t="s">
        <v>85</v>
      </c>
      <c r="DL163" t="s">
        <v>73</v>
      </c>
      <c r="DM163" t="s">
        <v>94</v>
      </c>
      <c r="DN163">
        <v>4</v>
      </c>
      <c r="DO163" t="s">
        <v>83</v>
      </c>
      <c r="DP163">
        <v>3</v>
      </c>
      <c r="DQ163" s="71">
        <f t="shared" si="160"/>
        <v>3</v>
      </c>
      <c r="DR163" s="80">
        <f t="shared" si="161"/>
        <v>0</v>
      </c>
      <c r="DS163" s="27">
        <f t="shared" si="120"/>
        <v>0</v>
      </c>
      <c r="DT163" t="str">
        <f t="shared" si="121"/>
        <v>Niederlande</v>
      </c>
      <c r="DU163">
        <f t="shared" si="162"/>
        <v>0</v>
      </c>
      <c r="DV163" t="str">
        <f t="shared" si="122"/>
        <v>Deutschland</v>
      </c>
      <c r="DW163">
        <f t="shared" si="163"/>
        <v>0</v>
      </c>
      <c r="DX163" t="str">
        <f t="shared" si="123"/>
        <v>England</v>
      </c>
      <c r="DY163">
        <f t="shared" si="164"/>
        <v>0</v>
      </c>
      <c r="DZ163" t="str">
        <f t="shared" si="124"/>
        <v>Belgien</v>
      </c>
      <c r="EA163">
        <f t="shared" si="125"/>
        <v>0</v>
      </c>
      <c r="EB163" s="27">
        <f t="shared" si="126"/>
        <v>0</v>
      </c>
      <c r="EC163" t="s">
        <v>84</v>
      </c>
      <c r="ED163" t="s">
        <v>73</v>
      </c>
      <c r="EE163" t="s">
        <v>88</v>
      </c>
      <c r="EF163">
        <v>2</v>
      </c>
      <c r="EG163" t="s">
        <v>83</v>
      </c>
      <c r="EH163">
        <v>1</v>
      </c>
      <c r="EK163" t="s">
        <v>85</v>
      </c>
      <c r="EL163" t="s">
        <v>73</v>
      </c>
      <c r="EM163" t="s">
        <v>131</v>
      </c>
      <c r="EN163">
        <v>2</v>
      </c>
      <c r="EO163" t="s">
        <v>83</v>
      </c>
      <c r="EP163">
        <v>3</v>
      </c>
      <c r="EU163" t="s">
        <v>88</v>
      </c>
      <c r="EV163" t="s">
        <v>73</v>
      </c>
      <c r="EW163" t="s">
        <v>85</v>
      </c>
      <c r="EX163">
        <v>2</v>
      </c>
      <c r="EY163" t="s">
        <v>83</v>
      </c>
      <c r="EZ163">
        <v>3</v>
      </c>
      <c r="FC163" t="s">
        <v>84</v>
      </c>
      <c r="FD163" t="s">
        <v>73</v>
      </c>
      <c r="FE163" t="s">
        <v>131</v>
      </c>
      <c r="FF163">
        <v>3</v>
      </c>
      <c r="FG163" t="s">
        <v>83</v>
      </c>
      <c r="FH163">
        <v>4</v>
      </c>
      <c r="FL163" t="s">
        <v>88</v>
      </c>
      <c r="FN163" t="s">
        <v>85</v>
      </c>
      <c r="FP163" t="s">
        <v>84</v>
      </c>
      <c r="FR163" t="s">
        <v>131</v>
      </c>
      <c r="FU163">
        <v>0</v>
      </c>
      <c r="FX163">
        <v>0</v>
      </c>
    </row>
    <row r="164" spans="1:180" x14ac:dyDescent="0.45">
      <c r="A164" s="1">
        <v>161</v>
      </c>
      <c r="B164" s="45">
        <f t="shared" si="112"/>
        <v>364</v>
      </c>
      <c r="C164" s="14" t="s">
        <v>491</v>
      </c>
      <c r="D164" t="s">
        <v>145</v>
      </c>
      <c r="E164" s="15" t="s">
        <v>472</v>
      </c>
      <c r="F164" s="28">
        <f>VOR!IH164</f>
        <v>149</v>
      </c>
      <c r="G164" s="27">
        <f t="shared" si="127"/>
        <v>63</v>
      </c>
      <c r="H164" s="49">
        <f t="shared" si="128"/>
        <v>212</v>
      </c>
      <c r="I164" s="14" t="s">
        <v>84</v>
      </c>
      <c r="J164" t="s">
        <v>73</v>
      </c>
      <c r="K164" t="s">
        <v>85</v>
      </c>
      <c r="L164">
        <v>1</v>
      </c>
      <c r="M164" t="s">
        <v>83</v>
      </c>
      <c r="N164">
        <v>2</v>
      </c>
      <c r="O164" s="77">
        <f t="shared" si="129"/>
        <v>1</v>
      </c>
      <c r="P164" s="80">
        <f t="shared" si="130"/>
        <v>0</v>
      </c>
      <c r="Q164" t="s">
        <v>93</v>
      </c>
      <c r="R164" t="s">
        <v>73</v>
      </c>
      <c r="S164" t="s">
        <v>87</v>
      </c>
      <c r="T164">
        <v>2</v>
      </c>
      <c r="U164" t="s">
        <v>83</v>
      </c>
      <c r="V164">
        <v>1</v>
      </c>
      <c r="W164" s="71">
        <f t="shared" si="131"/>
        <v>3</v>
      </c>
      <c r="X164" s="80">
        <f t="shared" si="132"/>
        <v>8</v>
      </c>
      <c r="Y164" s="14" t="s">
        <v>94</v>
      </c>
      <c r="Z164" t="s">
        <v>73</v>
      </c>
      <c r="AA164" t="s">
        <v>133</v>
      </c>
      <c r="AB164">
        <v>1</v>
      </c>
      <c r="AC164" t="s">
        <v>83</v>
      </c>
      <c r="AD164">
        <v>0</v>
      </c>
      <c r="AE164" s="71">
        <f t="shared" si="133"/>
        <v>1</v>
      </c>
      <c r="AF164" s="80">
        <f t="shared" si="113"/>
        <v>2</v>
      </c>
      <c r="AG164" s="14" t="s">
        <v>92</v>
      </c>
      <c r="AH164" t="s">
        <v>73</v>
      </c>
      <c r="AI164" t="s">
        <v>140</v>
      </c>
      <c r="AJ164">
        <v>2</v>
      </c>
      <c r="AK164" t="s">
        <v>83</v>
      </c>
      <c r="AL164">
        <v>0</v>
      </c>
      <c r="AM164" s="71">
        <f t="shared" si="134"/>
        <v>0</v>
      </c>
      <c r="AN164" s="80">
        <f t="shared" si="135"/>
        <v>0</v>
      </c>
      <c r="AO164" s="14" t="s">
        <v>88</v>
      </c>
      <c r="AP164" t="s">
        <v>73</v>
      </c>
      <c r="AQ164" t="s">
        <v>95</v>
      </c>
      <c r="AR164">
        <v>2</v>
      </c>
      <c r="AS164" t="s">
        <v>83</v>
      </c>
      <c r="AT164">
        <v>1</v>
      </c>
      <c r="AU164" s="71">
        <f t="shared" si="114"/>
        <v>2</v>
      </c>
      <c r="AV164" s="80">
        <f t="shared" si="136"/>
        <v>0</v>
      </c>
      <c r="AW164" s="14" t="s">
        <v>134</v>
      </c>
      <c r="AX164" t="s">
        <v>73</v>
      </c>
      <c r="AY164" t="s">
        <v>135</v>
      </c>
      <c r="AZ164">
        <v>2</v>
      </c>
      <c r="BA164" t="s">
        <v>83</v>
      </c>
      <c r="BB164">
        <v>0</v>
      </c>
      <c r="BC164" s="71">
        <f t="shared" si="137"/>
        <v>0</v>
      </c>
      <c r="BD164" s="80">
        <f t="shared" si="115"/>
        <v>0</v>
      </c>
      <c r="BE164" s="14" t="s">
        <v>131</v>
      </c>
      <c r="BF164" t="s">
        <v>73</v>
      </c>
      <c r="BG164" t="s">
        <v>130</v>
      </c>
      <c r="BH164">
        <v>2</v>
      </c>
      <c r="BI164" t="s">
        <v>83</v>
      </c>
      <c r="BJ164">
        <v>1</v>
      </c>
      <c r="BK164" s="71">
        <f t="shared" si="116"/>
        <v>2</v>
      </c>
      <c r="BL164" s="80">
        <f t="shared" si="138"/>
        <v>0</v>
      </c>
      <c r="BM164" s="14" t="s">
        <v>96</v>
      </c>
      <c r="BN164" t="s">
        <v>73</v>
      </c>
      <c r="BO164" t="s">
        <v>90</v>
      </c>
      <c r="BP164">
        <v>3</v>
      </c>
      <c r="BQ164" t="s">
        <v>83</v>
      </c>
      <c r="BR164">
        <v>2</v>
      </c>
      <c r="BS164" s="71">
        <f t="shared" si="139"/>
        <v>1</v>
      </c>
      <c r="BT164" s="80">
        <f t="shared" si="117"/>
        <v>2</v>
      </c>
      <c r="BU164" s="28">
        <f t="shared" si="140"/>
        <v>12</v>
      </c>
      <c r="BV164" s="14" t="str">
        <f t="shared" si="141"/>
        <v>Deutschland</v>
      </c>
      <c r="BW164" s="80">
        <f t="shared" si="118"/>
        <v>0</v>
      </c>
      <c r="BX164" s="14" t="str">
        <f t="shared" si="142"/>
        <v>Schweiz</v>
      </c>
      <c r="BY164" s="80">
        <f t="shared" si="143"/>
        <v>0</v>
      </c>
      <c r="BZ164" s="14" t="str">
        <f t="shared" si="144"/>
        <v>England</v>
      </c>
      <c r="CA164" s="80">
        <f t="shared" si="145"/>
        <v>7</v>
      </c>
      <c r="CB164" s="14" t="str">
        <f t="shared" si="146"/>
        <v>Argentinien</v>
      </c>
      <c r="CC164" s="80">
        <f t="shared" si="147"/>
        <v>7</v>
      </c>
      <c r="CD164" s="14" t="str">
        <f t="shared" si="148"/>
        <v>Belgien</v>
      </c>
      <c r="CE164" s="80">
        <f t="shared" si="149"/>
        <v>0</v>
      </c>
      <c r="CF164" s="14" t="str">
        <f t="shared" si="150"/>
        <v>Portugal</v>
      </c>
      <c r="CG164" s="80">
        <f t="shared" si="151"/>
        <v>7</v>
      </c>
      <c r="CH164" s="14" t="str">
        <f t="shared" si="152"/>
        <v>Wales</v>
      </c>
      <c r="CI164" s="80">
        <f t="shared" si="153"/>
        <v>0</v>
      </c>
      <c r="CJ164" s="14" t="str">
        <f t="shared" si="154"/>
        <v>Frankreich</v>
      </c>
      <c r="CK164" s="80">
        <f t="shared" si="155"/>
        <v>7</v>
      </c>
      <c r="CL164" s="27">
        <f t="shared" si="165"/>
        <v>28</v>
      </c>
      <c r="CM164" t="s">
        <v>88</v>
      </c>
      <c r="CN164" t="s">
        <v>73</v>
      </c>
      <c r="CO164" t="s">
        <v>134</v>
      </c>
      <c r="CP164">
        <v>3</v>
      </c>
      <c r="CQ164" t="s">
        <v>83</v>
      </c>
      <c r="CR164">
        <v>1</v>
      </c>
      <c r="CS164" s="71">
        <f t="shared" si="119"/>
        <v>0</v>
      </c>
      <c r="CT164" s="80">
        <f t="shared" si="156"/>
        <v>0</v>
      </c>
      <c r="CU164" t="s">
        <v>85</v>
      </c>
      <c r="CV164" t="s">
        <v>73</v>
      </c>
      <c r="CW164" t="s">
        <v>93</v>
      </c>
      <c r="CX164">
        <v>1</v>
      </c>
      <c r="CY164" t="s">
        <v>83</v>
      </c>
      <c r="CZ164">
        <v>2</v>
      </c>
      <c r="DA164" s="71">
        <f t="shared" si="157"/>
        <v>2</v>
      </c>
      <c r="DB164" s="80">
        <f t="shared" si="158"/>
        <v>3</v>
      </c>
      <c r="DC164" t="s">
        <v>131</v>
      </c>
      <c r="DD164" t="s">
        <v>73</v>
      </c>
      <c r="DE164" t="s">
        <v>96</v>
      </c>
      <c r="DF164">
        <v>1</v>
      </c>
      <c r="DG164" t="s">
        <v>83</v>
      </c>
      <c r="DH164">
        <v>2</v>
      </c>
      <c r="DI164" s="71">
        <f t="shared" si="166"/>
        <v>0</v>
      </c>
      <c r="DJ164" s="80">
        <f t="shared" si="159"/>
        <v>0</v>
      </c>
      <c r="DK164" t="s">
        <v>92</v>
      </c>
      <c r="DL164" t="s">
        <v>73</v>
      </c>
      <c r="DM164" t="s">
        <v>94</v>
      </c>
      <c r="DN164">
        <v>1</v>
      </c>
      <c r="DO164" t="s">
        <v>83</v>
      </c>
      <c r="DP164">
        <v>2</v>
      </c>
      <c r="DQ164" s="71">
        <f t="shared" si="160"/>
        <v>2</v>
      </c>
      <c r="DR164" s="80">
        <f t="shared" si="161"/>
        <v>4</v>
      </c>
      <c r="DS164" s="27">
        <f t="shared" si="120"/>
        <v>7</v>
      </c>
      <c r="DT164" t="str">
        <f t="shared" si="121"/>
        <v>Argentinien</v>
      </c>
      <c r="DU164">
        <f t="shared" si="162"/>
        <v>8</v>
      </c>
      <c r="DV164" t="str">
        <f t="shared" si="122"/>
        <v>Deutschland</v>
      </c>
      <c r="DW164">
        <f t="shared" si="163"/>
        <v>0</v>
      </c>
      <c r="DX164" t="str">
        <f t="shared" si="123"/>
        <v>Frankreich</v>
      </c>
      <c r="DY164">
        <f t="shared" si="164"/>
        <v>8</v>
      </c>
      <c r="DZ164" t="str">
        <f t="shared" si="124"/>
        <v>Portugal</v>
      </c>
      <c r="EA164">
        <f t="shared" si="125"/>
        <v>0</v>
      </c>
      <c r="EB164" s="27">
        <f t="shared" si="126"/>
        <v>16</v>
      </c>
      <c r="EC164" t="s">
        <v>93</v>
      </c>
      <c r="ED164" t="s">
        <v>73</v>
      </c>
      <c r="EE164" t="s">
        <v>88</v>
      </c>
      <c r="EF164">
        <v>2</v>
      </c>
      <c r="EG164" t="s">
        <v>83</v>
      </c>
      <c r="EH164">
        <v>1</v>
      </c>
      <c r="EK164" t="s">
        <v>94</v>
      </c>
      <c r="EL164" t="s">
        <v>73</v>
      </c>
      <c r="EM164" t="s">
        <v>96</v>
      </c>
      <c r="EN164">
        <v>2</v>
      </c>
      <c r="EO164" t="s">
        <v>83</v>
      </c>
      <c r="EP164">
        <v>1</v>
      </c>
      <c r="EU164" t="s">
        <v>88</v>
      </c>
      <c r="EV164" t="s">
        <v>73</v>
      </c>
      <c r="EW164" t="s">
        <v>96</v>
      </c>
      <c r="EX164">
        <v>2</v>
      </c>
      <c r="EY164" t="s">
        <v>83</v>
      </c>
      <c r="EZ164">
        <v>1</v>
      </c>
      <c r="FC164" t="s">
        <v>93</v>
      </c>
      <c r="FD164" t="s">
        <v>73</v>
      </c>
      <c r="FE164" t="s">
        <v>94</v>
      </c>
      <c r="FF164">
        <v>2</v>
      </c>
      <c r="FG164" t="s">
        <v>83</v>
      </c>
      <c r="FH164">
        <v>1</v>
      </c>
      <c r="FL164" t="s">
        <v>96</v>
      </c>
      <c r="FN164" t="s">
        <v>88</v>
      </c>
      <c r="FP164" t="s">
        <v>94</v>
      </c>
      <c r="FR164" t="s">
        <v>93</v>
      </c>
      <c r="FU164">
        <v>193</v>
      </c>
      <c r="FX164" t="s">
        <v>492</v>
      </c>
    </row>
    <row r="165" spans="1:180" x14ac:dyDescent="0.45">
      <c r="A165" s="1">
        <v>162</v>
      </c>
      <c r="B165" s="45">
        <f t="shared" si="112"/>
        <v>482</v>
      </c>
      <c r="C165" s="14" t="s">
        <v>493</v>
      </c>
      <c r="D165" t="s">
        <v>494</v>
      </c>
      <c r="E165" s="15" t="s">
        <v>472</v>
      </c>
      <c r="F165" s="28">
        <f>VOR!IH165</f>
        <v>159</v>
      </c>
      <c r="G165" s="27">
        <f t="shared" si="127"/>
        <v>35</v>
      </c>
      <c r="H165" s="49">
        <f t="shared" si="128"/>
        <v>194</v>
      </c>
      <c r="I165" s="14" t="s">
        <v>140</v>
      </c>
      <c r="J165" t="s">
        <v>73</v>
      </c>
      <c r="K165" t="s">
        <v>137</v>
      </c>
      <c r="L165">
        <v>1</v>
      </c>
      <c r="M165" t="s">
        <v>83</v>
      </c>
      <c r="N165">
        <v>2</v>
      </c>
      <c r="O165" s="77">
        <f t="shared" si="129"/>
        <v>0</v>
      </c>
      <c r="P165" s="80">
        <f t="shared" si="130"/>
        <v>0</v>
      </c>
      <c r="Q165" t="s">
        <v>93</v>
      </c>
      <c r="R165" t="s">
        <v>73</v>
      </c>
      <c r="S165" t="s">
        <v>94</v>
      </c>
      <c r="T165">
        <v>2</v>
      </c>
      <c r="U165" t="s">
        <v>83</v>
      </c>
      <c r="V165">
        <v>3</v>
      </c>
      <c r="W165" s="71">
        <f t="shared" si="131"/>
        <v>1</v>
      </c>
      <c r="X165" s="80">
        <f t="shared" si="132"/>
        <v>0</v>
      </c>
      <c r="Y165" s="14" t="s">
        <v>87</v>
      </c>
      <c r="Z165" t="s">
        <v>73</v>
      </c>
      <c r="AA165" t="s">
        <v>133</v>
      </c>
      <c r="AB165">
        <v>1</v>
      </c>
      <c r="AC165" t="s">
        <v>83</v>
      </c>
      <c r="AD165">
        <v>2</v>
      </c>
      <c r="AE165" s="71">
        <f t="shared" si="133"/>
        <v>0</v>
      </c>
      <c r="AF165" s="80">
        <f t="shared" si="113"/>
        <v>0</v>
      </c>
      <c r="AG165" s="14" t="s">
        <v>85</v>
      </c>
      <c r="AH165" t="s">
        <v>73</v>
      </c>
      <c r="AI165" t="s">
        <v>84</v>
      </c>
      <c r="AJ165">
        <v>3</v>
      </c>
      <c r="AK165" t="s">
        <v>83</v>
      </c>
      <c r="AL165">
        <v>2</v>
      </c>
      <c r="AM165" s="71">
        <f t="shared" si="134"/>
        <v>1</v>
      </c>
      <c r="AN165" s="80">
        <f t="shared" si="135"/>
        <v>2</v>
      </c>
      <c r="AO165" s="14" t="s">
        <v>165</v>
      </c>
      <c r="AP165" t="s">
        <v>73</v>
      </c>
      <c r="AQ165" t="s">
        <v>89</v>
      </c>
      <c r="AR165">
        <v>2</v>
      </c>
      <c r="AS165" t="s">
        <v>83</v>
      </c>
      <c r="AT165">
        <v>1</v>
      </c>
      <c r="AU165" s="71">
        <f t="shared" si="114"/>
        <v>1</v>
      </c>
      <c r="AV165" s="80">
        <f t="shared" si="136"/>
        <v>0</v>
      </c>
      <c r="AW165" s="14" t="s">
        <v>90</v>
      </c>
      <c r="AX165" t="s">
        <v>73</v>
      </c>
      <c r="AY165" t="s">
        <v>91</v>
      </c>
      <c r="AZ165">
        <v>1</v>
      </c>
      <c r="BA165" t="s">
        <v>83</v>
      </c>
      <c r="BB165">
        <v>2</v>
      </c>
      <c r="BC165" s="71">
        <f t="shared" si="137"/>
        <v>3</v>
      </c>
      <c r="BD165" s="80">
        <f t="shared" si="115"/>
        <v>0</v>
      </c>
      <c r="BE165" s="14" t="s">
        <v>142</v>
      </c>
      <c r="BF165" t="s">
        <v>73</v>
      </c>
      <c r="BG165" t="s">
        <v>130</v>
      </c>
      <c r="BH165">
        <v>1</v>
      </c>
      <c r="BI165" t="s">
        <v>83</v>
      </c>
      <c r="BJ165">
        <v>2</v>
      </c>
      <c r="BK165" s="71">
        <f t="shared" si="116"/>
        <v>2</v>
      </c>
      <c r="BL165" s="80">
        <f t="shared" si="138"/>
        <v>0</v>
      </c>
      <c r="BM165" s="14" t="s">
        <v>96</v>
      </c>
      <c r="BN165" t="s">
        <v>73</v>
      </c>
      <c r="BO165" t="s">
        <v>134</v>
      </c>
      <c r="BP165">
        <v>2</v>
      </c>
      <c r="BQ165" t="s">
        <v>83</v>
      </c>
      <c r="BR165">
        <v>1</v>
      </c>
      <c r="BS165" s="71">
        <f t="shared" si="139"/>
        <v>3</v>
      </c>
      <c r="BT165" s="80">
        <f t="shared" si="117"/>
        <v>4</v>
      </c>
      <c r="BU165" s="28">
        <f t="shared" si="140"/>
        <v>6</v>
      </c>
      <c r="BV165" s="14" t="str">
        <f t="shared" si="141"/>
        <v>Japan</v>
      </c>
      <c r="BW165" s="80">
        <f t="shared" si="118"/>
        <v>0</v>
      </c>
      <c r="BX165" s="14" t="str">
        <f t="shared" si="142"/>
        <v>Südkorea</v>
      </c>
      <c r="BY165" s="80">
        <f t="shared" si="143"/>
        <v>0</v>
      </c>
      <c r="BZ165" s="14" t="str">
        <f t="shared" si="144"/>
        <v>USA</v>
      </c>
      <c r="CA165" s="80">
        <f t="shared" si="145"/>
        <v>0</v>
      </c>
      <c r="CB165" s="14" t="str">
        <f t="shared" si="146"/>
        <v>Frankreich</v>
      </c>
      <c r="CC165" s="80">
        <f t="shared" si="147"/>
        <v>7</v>
      </c>
      <c r="CD165" s="14" t="str">
        <f t="shared" si="148"/>
        <v>Spanien</v>
      </c>
      <c r="CE165" s="80">
        <f t="shared" si="149"/>
        <v>0</v>
      </c>
      <c r="CF165" s="14" t="str">
        <f t="shared" si="150"/>
        <v>Portugal</v>
      </c>
      <c r="CG165" s="80">
        <f t="shared" si="151"/>
        <v>7</v>
      </c>
      <c r="CH165" s="14" t="str">
        <f t="shared" si="152"/>
        <v>England</v>
      </c>
      <c r="CI165" s="80">
        <f t="shared" si="153"/>
        <v>7</v>
      </c>
      <c r="CJ165" s="14" t="str">
        <f t="shared" si="154"/>
        <v>Mexiko</v>
      </c>
      <c r="CK165" s="80">
        <f t="shared" si="155"/>
        <v>0</v>
      </c>
      <c r="CL165" s="27">
        <f t="shared" si="165"/>
        <v>21</v>
      </c>
      <c r="CM165" t="s">
        <v>165</v>
      </c>
      <c r="CN165" t="s">
        <v>73</v>
      </c>
      <c r="CO165" t="s">
        <v>91</v>
      </c>
      <c r="CP165">
        <v>1</v>
      </c>
      <c r="CQ165" t="s">
        <v>83</v>
      </c>
      <c r="CR165">
        <v>2</v>
      </c>
      <c r="CS165" s="71">
        <f t="shared" si="119"/>
        <v>0</v>
      </c>
      <c r="CT165" s="80">
        <f t="shared" si="156"/>
        <v>0</v>
      </c>
      <c r="CU165" t="s">
        <v>137</v>
      </c>
      <c r="CV165" t="s">
        <v>73</v>
      </c>
      <c r="CW165" t="s">
        <v>94</v>
      </c>
      <c r="CX165">
        <v>1</v>
      </c>
      <c r="CY165" t="s">
        <v>83</v>
      </c>
      <c r="CZ165">
        <v>2</v>
      </c>
      <c r="DA165" s="71">
        <f t="shared" si="157"/>
        <v>0</v>
      </c>
      <c r="DB165" s="80">
        <f t="shared" si="158"/>
        <v>0</v>
      </c>
      <c r="DC165" t="s">
        <v>130</v>
      </c>
      <c r="DD165" t="s">
        <v>73</v>
      </c>
      <c r="DE165" t="s">
        <v>96</v>
      </c>
      <c r="DF165">
        <v>2</v>
      </c>
      <c r="DG165" t="s">
        <v>83</v>
      </c>
      <c r="DH165">
        <v>3</v>
      </c>
      <c r="DI165" s="71">
        <f t="shared" si="166"/>
        <v>0</v>
      </c>
      <c r="DJ165" s="80">
        <f t="shared" si="159"/>
        <v>0</v>
      </c>
      <c r="DK165" t="s">
        <v>85</v>
      </c>
      <c r="DL165" t="s">
        <v>73</v>
      </c>
      <c r="DM165" t="s">
        <v>133</v>
      </c>
      <c r="DN165">
        <v>3</v>
      </c>
      <c r="DO165" t="s">
        <v>83</v>
      </c>
      <c r="DP165">
        <v>2</v>
      </c>
      <c r="DQ165" s="71">
        <f t="shared" si="160"/>
        <v>1</v>
      </c>
      <c r="DR165" s="80">
        <f t="shared" si="161"/>
        <v>0</v>
      </c>
      <c r="DS165" s="27">
        <f t="shared" si="120"/>
        <v>0</v>
      </c>
      <c r="DT165" t="str">
        <f t="shared" si="121"/>
        <v>Frankreich</v>
      </c>
      <c r="DU165">
        <f t="shared" si="162"/>
        <v>8</v>
      </c>
      <c r="DV165" t="str">
        <f t="shared" si="122"/>
        <v>Südkorea</v>
      </c>
      <c r="DW165">
        <f t="shared" si="163"/>
        <v>0</v>
      </c>
      <c r="DX165" t="str">
        <f t="shared" si="123"/>
        <v>England</v>
      </c>
      <c r="DY165">
        <f t="shared" si="164"/>
        <v>0</v>
      </c>
      <c r="DZ165" t="str">
        <f t="shared" si="124"/>
        <v>Portugal</v>
      </c>
      <c r="EA165">
        <f t="shared" si="125"/>
        <v>0</v>
      </c>
      <c r="EB165" s="27">
        <f t="shared" si="126"/>
        <v>8</v>
      </c>
      <c r="EC165" t="s">
        <v>94</v>
      </c>
      <c r="ED165" t="s">
        <v>73</v>
      </c>
      <c r="EE165" t="s">
        <v>91</v>
      </c>
      <c r="EF165">
        <v>1</v>
      </c>
      <c r="EG165" t="s">
        <v>83</v>
      </c>
      <c r="EH165">
        <v>3</v>
      </c>
      <c r="EK165" t="s">
        <v>85</v>
      </c>
      <c r="EL165" t="s">
        <v>73</v>
      </c>
      <c r="EM165" t="s">
        <v>96</v>
      </c>
      <c r="EN165">
        <v>1</v>
      </c>
      <c r="EO165" t="s">
        <v>83</v>
      </c>
      <c r="EP165">
        <v>2</v>
      </c>
      <c r="EU165" t="s">
        <v>94</v>
      </c>
      <c r="EV165" t="s">
        <v>73</v>
      </c>
      <c r="EW165" t="s">
        <v>85</v>
      </c>
      <c r="EX165">
        <v>1</v>
      </c>
      <c r="EY165" t="s">
        <v>83</v>
      </c>
      <c r="EZ165">
        <v>2</v>
      </c>
      <c r="FC165" t="s">
        <v>91</v>
      </c>
      <c r="FD165" t="s">
        <v>73</v>
      </c>
      <c r="FE165" t="s">
        <v>96</v>
      </c>
      <c r="FF165">
        <v>3</v>
      </c>
      <c r="FG165" t="s">
        <v>83</v>
      </c>
      <c r="FH165">
        <v>2</v>
      </c>
      <c r="FL165" t="s">
        <v>94</v>
      </c>
      <c r="FN165" t="s">
        <v>85</v>
      </c>
      <c r="FP165" t="s">
        <v>96</v>
      </c>
      <c r="FR165" t="s">
        <v>91</v>
      </c>
      <c r="FU165">
        <v>164</v>
      </c>
      <c r="FX165">
        <v>0</v>
      </c>
    </row>
    <row r="166" spans="1:180" x14ac:dyDescent="0.45">
      <c r="A166" s="1">
        <v>163</v>
      </c>
      <c r="B166" s="45">
        <f t="shared" si="112"/>
        <v>540</v>
      </c>
      <c r="C166" s="14" t="s">
        <v>495</v>
      </c>
      <c r="D166" t="s">
        <v>496</v>
      </c>
      <c r="E166" s="15" t="s">
        <v>472</v>
      </c>
      <c r="F166" s="28">
        <f>VOR!IH166</f>
        <v>140</v>
      </c>
      <c r="G166" s="27">
        <f t="shared" si="127"/>
        <v>43</v>
      </c>
      <c r="H166" s="49">
        <f t="shared" si="128"/>
        <v>183</v>
      </c>
      <c r="I166" s="14" t="s">
        <v>84</v>
      </c>
      <c r="J166" t="s">
        <v>73</v>
      </c>
      <c r="K166" t="s">
        <v>92</v>
      </c>
      <c r="L166">
        <v>1</v>
      </c>
      <c r="M166" t="s">
        <v>83</v>
      </c>
      <c r="N166">
        <v>2</v>
      </c>
      <c r="O166" s="77">
        <f t="shared" si="129"/>
        <v>1</v>
      </c>
      <c r="P166" s="80">
        <f t="shared" si="130"/>
        <v>0</v>
      </c>
      <c r="Q166" t="s">
        <v>86</v>
      </c>
      <c r="R166" t="s">
        <v>73</v>
      </c>
      <c r="S166" t="s">
        <v>129</v>
      </c>
      <c r="T166">
        <v>0</v>
      </c>
      <c r="U166" t="s">
        <v>83</v>
      </c>
      <c r="V166">
        <v>2</v>
      </c>
      <c r="W166" s="71">
        <f t="shared" si="131"/>
        <v>0</v>
      </c>
      <c r="X166" s="80">
        <f t="shared" si="132"/>
        <v>0</v>
      </c>
      <c r="Y166" s="14" t="s">
        <v>94</v>
      </c>
      <c r="Z166" t="s">
        <v>73</v>
      </c>
      <c r="AA166" t="s">
        <v>93</v>
      </c>
      <c r="AB166">
        <v>3</v>
      </c>
      <c r="AC166" t="s">
        <v>83</v>
      </c>
      <c r="AD166">
        <v>2</v>
      </c>
      <c r="AE166" s="71">
        <f t="shared" si="133"/>
        <v>1</v>
      </c>
      <c r="AF166" s="80">
        <f t="shared" si="113"/>
        <v>2</v>
      </c>
      <c r="AG166" s="14" t="s">
        <v>85</v>
      </c>
      <c r="AH166" t="s">
        <v>73</v>
      </c>
      <c r="AI166" t="s">
        <v>140</v>
      </c>
      <c r="AJ166">
        <v>2</v>
      </c>
      <c r="AK166" t="s">
        <v>83</v>
      </c>
      <c r="AL166">
        <v>1</v>
      </c>
      <c r="AM166" s="71">
        <f t="shared" si="134"/>
        <v>1</v>
      </c>
      <c r="AN166" s="80">
        <f t="shared" si="135"/>
        <v>2</v>
      </c>
      <c r="AO166" s="14" t="s">
        <v>130</v>
      </c>
      <c r="AP166" t="s">
        <v>73</v>
      </c>
      <c r="AQ166" t="s">
        <v>131</v>
      </c>
      <c r="AR166">
        <v>1</v>
      </c>
      <c r="AS166" t="s">
        <v>83</v>
      </c>
      <c r="AT166">
        <v>2</v>
      </c>
      <c r="AU166" s="71">
        <f t="shared" si="114"/>
        <v>0</v>
      </c>
      <c r="AV166" s="80">
        <f t="shared" si="136"/>
        <v>0</v>
      </c>
      <c r="AW166" s="14" t="s">
        <v>134</v>
      </c>
      <c r="AX166" t="s">
        <v>73</v>
      </c>
      <c r="AY166" t="s">
        <v>135</v>
      </c>
      <c r="AZ166">
        <v>3</v>
      </c>
      <c r="BA166" t="s">
        <v>83</v>
      </c>
      <c r="BB166">
        <v>1</v>
      </c>
      <c r="BC166" s="71">
        <f t="shared" si="137"/>
        <v>0</v>
      </c>
      <c r="BD166" s="80">
        <f t="shared" si="115"/>
        <v>0</v>
      </c>
      <c r="BE166" s="14" t="s">
        <v>95</v>
      </c>
      <c r="BF166" t="s">
        <v>73</v>
      </c>
      <c r="BG166" t="s">
        <v>88</v>
      </c>
      <c r="BH166">
        <v>1</v>
      </c>
      <c r="BI166" t="s">
        <v>83</v>
      </c>
      <c r="BJ166">
        <v>2</v>
      </c>
      <c r="BK166" s="71">
        <f t="shared" si="116"/>
        <v>0</v>
      </c>
      <c r="BL166" s="80">
        <f t="shared" si="138"/>
        <v>0</v>
      </c>
      <c r="BM166" s="14" t="s">
        <v>96</v>
      </c>
      <c r="BN166" t="s">
        <v>73</v>
      </c>
      <c r="BO166" t="s">
        <v>90</v>
      </c>
      <c r="BP166">
        <v>1</v>
      </c>
      <c r="BQ166" t="s">
        <v>83</v>
      </c>
      <c r="BR166">
        <v>0</v>
      </c>
      <c r="BS166" s="71">
        <f t="shared" si="139"/>
        <v>1</v>
      </c>
      <c r="BT166" s="80">
        <f t="shared" si="117"/>
        <v>2</v>
      </c>
      <c r="BU166" s="28">
        <f t="shared" si="140"/>
        <v>6</v>
      </c>
      <c r="BV166" s="14" t="str">
        <f t="shared" si="141"/>
        <v>Belgien</v>
      </c>
      <c r="BW166" s="80">
        <f t="shared" si="118"/>
        <v>0</v>
      </c>
      <c r="BX166" s="14" t="str">
        <f t="shared" si="142"/>
        <v>Schweiz</v>
      </c>
      <c r="BY166" s="80">
        <f t="shared" si="143"/>
        <v>0</v>
      </c>
      <c r="BZ166" s="14" t="str">
        <f t="shared" si="144"/>
        <v>Wales</v>
      </c>
      <c r="CA166" s="80">
        <f t="shared" si="145"/>
        <v>0</v>
      </c>
      <c r="CB166" s="14" t="str">
        <f t="shared" si="146"/>
        <v>Dänemark</v>
      </c>
      <c r="CC166" s="80">
        <f t="shared" si="147"/>
        <v>0</v>
      </c>
      <c r="CD166" s="14" t="str">
        <f t="shared" si="148"/>
        <v>Deutschland</v>
      </c>
      <c r="CE166" s="80">
        <f t="shared" si="149"/>
        <v>0</v>
      </c>
      <c r="CF166" s="14" t="str">
        <f t="shared" si="150"/>
        <v>Portugal</v>
      </c>
      <c r="CG166" s="80">
        <f t="shared" si="151"/>
        <v>7</v>
      </c>
      <c r="CH166" s="14" t="str">
        <f t="shared" si="152"/>
        <v>England</v>
      </c>
      <c r="CI166" s="80">
        <f t="shared" si="153"/>
        <v>7</v>
      </c>
      <c r="CJ166" s="14" t="str">
        <f t="shared" si="154"/>
        <v>Frankreich</v>
      </c>
      <c r="CK166" s="80">
        <f t="shared" si="155"/>
        <v>7</v>
      </c>
      <c r="CL166" s="27">
        <f t="shared" si="165"/>
        <v>21</v>
      </c>
      <c r="CM166" t="s">
        <v>131</v>
      </c>
      <c r="CN166" t="s">
        <v>73</v>
      </c>
      <c r="CO166" t="s">
        <v>134</v>
      </c>
      <c r="CP166">
        <v>2</v>
      </c>
      <c r="CQ166" t="s">
        <v>83</v>
      </c>
      <c r="CR166">
        <v>3</v>
      </c>
      <c r="CS166" s="71">
        <f t="shared" si="119"/>
        <v>0</v>
      </c>
      <c r="CT166" s="80">
        <f t="shared" si="156"/>
        <v>0</v>
      </c>
      <c r="CU166" t="s">
        <v>92</v>
      </c>
      <c r="CV166" t="s">
        <v>73</v>
      </c>
      <c r="CW166" t="s">
        <v>129</v>
      </c>
      <c r="CX166">
        <v>3</v>
      </c>
      <c r="CY166" t="s">
        <v>83</v>
      </c>
      <c r="CZ166">
        <v>1</v>
      </c>
      <c r="DA166" s="71">
        <f t="shared" si="157"/>
        <v>0</v>
      </c>
      <c r="DB166" s="80">
        <f t="shared" si="158"/>
        <v>0</v>
      </c>
      <c r="DC166" t="s">
        <v>88</v>
      </c>
      <c r="DD166" t="s">
        <v>73</v>
      </c>
      <c r="DE166" t="s">
        <v>96</v>
      </c>
      <c r="DF166">
        <v>2</v>
      </c>
      <c r="DG166" t="s">
        <v>83</v>
      </c>
      <c r="DH166">
        <v>1</v>
      </c>
      <c r="DI166" s="71">
        <f t="shared" si="166"/>
        <v>0</v>
      </c>
      <c r="DJ166" s="80">
        <f t="shared" si="159"/>
        <v>0</v>
      </c>
      <c r="DK166" t="s">
        <v>85</v>
      </c>
      <c r="DL166" t="s">
        <v>73</v>
      </c>
      <c r="DM166" t="s">
        <v>94</v>
      </c>
      <c r="DN166">
        <v>1</v>
      </c>
      <c r="DO166" t="s">
        <v>83</v>
      </c>
      <c r="DP166">
        <v>2</v>
      </c>
      <c r="DQ166" s="71">
        <f t="shared" si="160"/>
        <v>3</v>
      </c>
      <c r="DR166" s="80">
        <f t="shared" si="161"/>
        <v>8</v>
      </c>
      <c r="DS166" s="27">
        <f t="shared" si="120"/>
        <v>8</v>
      </c>
      <c r="DT166" t="str">
        <f t="shared" si="121"/>
        <v>Wales</v>
      </c>
      <c r="DU166">
        <f t="shared" si="162"/>
        <v>0</v>
      </c>
      <c r="DV166" t="str">
        <f t="shared" si="122"/>
        <v>Schweiz</v>
      </c>
      <c r="DW166">
        <f t="shared" si="163"/>
        <v>0</v>
      </c>
      <c r="DX166" t="str">
        <f t="shared" si="123"/>
        <v>Frankreich</v>
      </c>
      <c r="DY166">
        <f t="shared" si="164"/>
        <v>8</v>
      </c>
      <c r="DZ166" t="str">
        <f t="shared" si="124"/>
        <v>Deutschland</v>
      </c>
      <c r="EA166">
        <f t="shared" si="125"/>
        <v>0</v>
      </c>
      <c r="EB166" s="27">
        <f t="shared" si="126"/>
        <v>8</v>
      </c>
      <c r="EC166" t="s">
        <v>92</v>
      </c>
      <c r="ED166" t="s">
        <v>73</v>
      </c>
      <c r="EE166" t="s">
        <v>134</v>
      </c>
      <c r="EF166">
        <v>2</v>
      </c>
      <c r="EG166" t="s">
        <v>83</v>
      </c>
      <c r="EH166">
        <v>1</v>
      </c>
      <c r="EK166" t="s">
        <v>94</v>
      </c>
      <c r="EL166" t="s">
        <v>73</v>
      </c>
      <c r="EM166" t="s">
        <v>88</v>
      </c>
      <c r="EN166">
        <v>3</v>
      </c>
      <c r="EO166" t="s">
        <v>83</v>
      </c>
      <c r="EP166">
        <v>1</v>
      </c>
      <c r="EU166" t="s">
        <v>134</v>
      </c>
      <c r="EV166" t="s">
        <v>73</v>
      </c>
      <c r="EW166" t="s">
        <v>88</v>
      </c>
      <c r="EX166">
        <v>2</v>
      </c>
      <c r="EY166" t="s">
        <v>83</v>
      </c>
      <c r="EZ166">
        <v>1</v>
      </c>
      <c r="FC166" t="s">
        <v>92</v>
      </c>
      <c r="FD166" t="s">
        <v>73</v>
      </c>
      <c r="FE166" t="s">
        <v>94</v>
      </c>
      <c r="FF166">
        <v>2</v>
      </c>
      <c r="FG166" t="s">
        <v>83</v>
      </c>
      <c r="FH166">
        <v>3</v>
      </c>
      <c r="FL166" t="s">
        <v>88</v>
      </c>
      <c r="FN166" t="s">
        <v>134</v>
      </c>
      <c r="FP166" t="s">
        <v>92</v>
      </c>
      <c r="FR166" t="s">
        <v>94</v>
      </c>
      <c r="FU166">
        <v>194</v>
      </c>
      <c r="FX166" t="s">
        <v>216</v>
      </c>
    </row>
    <row r="167" spans="1:180" x14ac:dyDescent="0.45">
      <c r="A167" s="1">
        <v>164</v>
      </c>
      <c r="B167" s="45">
        <f t="shared" si="112"/>
        <v>407</v>
      </c>
      <c r="C167" s="14" t="s">
        <v>497</v>
      </c>
      <c r="D167" t="s">
        <v>498</v>
      </c>
      <c r="E167" s="15" t="s">
        <v>472</v>
      </c>
      <c r="F167" s="28">
        <f>VOR!IH167</f>
        <v>140</v>
      </c>
      <c r="G167" s="27">
        <f t="shared" si="127"/>
        <v>66</v>
      </c>
      <c r="H167" s="49">
        <f t="shared" si="128"/>
        <v>206</v>
      </c>
      <c r="I167" s="14" t="s">
        <v>84</v>
      </c>
      <c r="J167" t="s">
        <v>73</v>
      </c>
      <c r="K167" t="s">
        <v>92</v>
      </c>
      <c r="L167">
        <v>3</v>
      </c>
      <c r="M167" t="s">
        <v>83</v>
      </c>
      <c r="N167">
        <v>2</v>
      </c>
      <c r="O167" s="77">
        <f t="shared" si="129"/>
        <v>1</v>
      </c>
      <c r="P167" s="80">
        <f t="shared" si="130"/>
        <v>2</v>
      </c>
      <c r="Q167" t="s">
        <v>86</v>
      </c>
      <c r="R167" t="s">
        <v>73</v>
      </c>
      <c r="S167" t="s">
        <v>129</v>
      </c>
      <c r="T167">
        <v>3</v>
      </c>
      <c r="U167" t="s">
        <v>83</v>
      </c>
      <c r="V167">
        <v>1</v>
      </c>
      <c r="W167" s="71">
        <f t="shared" si="131"/>
        <v>0</v>
      </c>
      <c r="X167" s="80">
        <f t="shared" si="132"/>
        <v>0</v>
      </c>
      <c r="Y167" s="14" t="s">
        <v>94</v>
      </c>
      <c r="Z167" t="s">
        <v>73</v>
      </c>
      <c r="AA167" t="s">
        <v>169</v>
      </c>
      <c r="AB167">
        <v>3</v>
      </c>
      <c r="AC167" t="s">
        <v>83</v>
      </c>
      <c r="AD167">
        <v>1</v>
      </c>
      <c r="AE167" s="71">
        <f t="shared" si="133"/>
        <v>1</v>
      </c>
      <c r="AF167" s="80">
        <f t="shared" si="113"/>
        <v>4</v>
      </c>
      <c r="AG167" s="14" t="s">
        <v>85</v>
      </c>
      <c r="AH167" t="s">
        <v>73</v>
      </c>
      <c r="AI167" t="s">
        <v>136</v>
      </c>
      <c r="AJ167">
        <v>2</v>
      </c>
      <c r="AK167" t="s">
        <v>83</v>
      </c>
      <c r="AL167">
        <v>1</v>
      </c>
      <c r="AM167" s="71">
        <f t="shared" si="134"/>
        <v>1</v>
      </c>
      <c r="AN167" s="80">
        <f t="shared" si="135"/>
        <v>2</v>
      </c>
      <c r="AO167" s="14" t="s">
        <v>130</v>
      </c>
      <c r="AP167" t="s">
        <v>73</v>
      </c>
      <c r="AQ167" t="s">
        <v>142</v>
      </c>
      <c r="AR167">
        <v>3</v>
      </c>
      <c r="AS167" t="s">
        <v>83</v>
      </c>
      <c r="AT167">
        <v>1</v>
      </c>
      <c r="AU167" s="71">
        <f t="shared" si="114"/>
        <v>0</v>
      </c>
      <c r="AV167" s="80">
        <f t="shared" si="136"/>
        <v>0</v>
      </c>
      <c r="AW167" s="14" t="s">
        <v>90</v>
      </c>
      <c r="AX167" t="s">
        <v>73</v>
      </c>
      <c r="AY167" t="s">
        <v>138</v>
      </c>
      <c r="AZ167">
        <v>3</v>
      </c>
      <c r="BA167" t="s">
        <v>83</v>
      </c>
      <c r="BB167">
        <v>1</v>
      </c>
      <c r="BC167" s="71">
        <f t="shared" si="137"/>
        <v>1</v>
      </c>
      <c r="BD167" s="80">
        <f t="shared" si="115"/>
        <v>2</v>
      </c>
      <c r="BE167" s="14" t="s">
        <v>95</v>
      </c>
      <c r="BF167" t="s">
        <v>73</v>
      </c>
      <c r="BG167" t="s">
        <v>88</v>
      </c>
      <c r="BH167">
        <v>3</v>
      </c>
      <c r="BI167" t="s">
        <v>83</v>
      </c>
      <c r="BJ167">
        <v>2</v>
      </c>
      <c r="BK167" s="71">
        <f t="shared" si="116"/>
        <v>0</v>
      </c>
      <c r="BL167" s="80">
        <f t="shared" si="138"/>
        <v>0</v>
      </c>
      <c r="BM167" s="14" t="s">
        <v>96</v>
      </c>
      <c r="BN167" t="s">
        <v>73</v>
      </c>
      <c r="BO167" t="s">
        <v>150</v>
      </c>
      <c r="BP167">
        <v>3</v>
      </c>
      <c r="BQ167" t="s">
        <v>83</v>
      </c>
      <c r="BR167">
        <v>1</v>
      </c>
      <c r="BS167" s="71">
        <f t="shared" si="139"/>
        <v>1</v>
      </c>
      <c r="BT167" s="80">
        <f t="shared" si="117"/>
        <v>2</v>
      </c>
      <c r="BU167" s="28">
        <f t="shared" si="140"/>
        <v>12</v>
      </c>
      <c r="BV167" s="14" t="str">
        <f t="shared" si="141"/>
        <v>Spanien</v>
      </c>
      <c r="BW167" s="80">
        <f t="shared" si="118"/>
        <v>0</v>
      </c>
      <c r="BX167" s="14" t="str">
        <f t="shared" si="142"/>
        <v>Brasilien</v>
      </c>
      <c r="BY167" s="80">
        <f t="shared" si="143"/>
        <v>7</v>
      </c>
      <c r="BZ167" s="14" t="str">
        <f t="shared" si="144"/>
        <v>Niederlande</v>
      </c>
      <c r="CA167" s="80">
        <f t="shared" si="145"/>
        <v>7</v>
      </c>
      <c r="CB167" s="14" t="str">
        <f t="shared" si="146"/>
        <v>Polen</v>
      </c>
      <c r="CC167" s="80">
        <f t="shared" si="147"/>
        <v>0</v>
      </c>
      <c r="CD167" s="14" t="str">
        <f t="shared" si="148"/>
        <v>Kroatien</v>
      </c>
      <c r="CE167" s="80">
        <f t="shared" si="149"/>
        <v>7</v>
      </c>
      <c r="CF167" s="14" t="str">
        <f t="shared" si="150"/>
        <v>Portugal</v>
      </c>
      <c r="CG167" s="80">
        <f t="shared" si="151"/>
        <v>7</v>
      </c>
      <c r="CH167" s="14" t="str">
        <f t="shared" si="152"/>
        <v>England</v>
      </c>
      <c r="CI167" s="80">
        <f t="shared" si="153"/>
        <v>7</v>
      </c>
      <c r="CJ167" s="14" t="str">
        <f t="shared" si="154"/>
        <v>Frankreich</v>
      </c>
      <c r="CK167" s="80">
        <f t="shared" si="155"/>
        <v>7</v>
      </c>
      <c r="CL167" s="27">
        <f t="shared" si="165"/>
        <v>42</v>
      </c>
      <c r="CM167" t="s">
        <v>130</v>
      </c>
      <c r="CN167" t="s">
        <v>73</v>
      </c>
      <c r="CO167" t="s">
        <v>90</v>
      </c>
      <c r="CP167">
        <v>2</v>
      </c>
      <c r="CQ167" t="s">
        <v>83</v>
      </c>
      <c r="CR167">
        <v>3</v>
      </c>
      <c r="CS167" s="71">
        <f t="shared" si="119"/>
        <v>2</v>
      </c>
      <c r="CT167" s="80">
        <f t="shared" si="156"/>
        <v>0</v>
      </c>
      <c r="CU167" t="s">
        <v>84</v>
      </c>
      <c r="CV167" t="s">
        <v>73</v>
      </c>
      <c r="CW167" t="s">
        <v>86</v>
      </c>
      <c r="CX167">
        <v>2</v>
      </c>
      <c r="CY167" t="s">
        <v>83</v>
      </c>
      <c r="CZ167">
        <v>3</v>
      </c>
      <c r="DA167" s="71">
        <f t="shared" si="157"/>
        <v>1</v>
      </c>
      <c r="DB167" s="80">
        <f t="shared" si="158"/>
        <v>0</v>
      </c>
      <c r="DC167" t="s">
        <v>95</v>
      </c>
      <c r="DD167" t="s">
        <v>73</v>
      </c>
      <c r="DE167" t="s">
        <v>96</v>
      </c>
      <c r="DF167">
        <v>2</v>
      </c>
      <c r="DG167" t="s">
        <v>83</v>
      </c>
      <c r="DH167">
        <v>3</v>
      </c>
      <c r="DI167" s="71">
        <f t="shared" si="166"/>
        <v>0</v>
      </c>
      <c r="DJ167" s="80">
        <f t="shared" si="159"/>
        <v>0</v>
      </c>
      <c r="DK167" t="s">
        <v>85</v>
      </c>
      <c r="DL167" t="s">
        <v>73</v>
      </c>
      <c r="DM167" t="s">
        <v>94</v>
      </c>
      <c r="DN167">
        <v>1</v>
      </c>
      <c r="DO167" t="s">
        <v>83</v>
      </c>
      <c r="DP167">
        <v>3</v>
      </c>
      <c r="DQ167" s="71">
        <f t="shared" si="160"/>
        <v>3</v>
      </c>
      <c r="DR167" s="80">
        <f t="shared" si="161"/>
        <v>4</v>
      </c>
      <c r="DS167" s="27">
        <f t="shared" si="120"/>
        <v>4</v>
      </c>
      <c r="DT167" t="str">
        <f t="shared" si="121"/>
        <v>Polen</v>
      </c>
      <c r="DU167">
        <f t="shared" si="162"/>
        <v>0</v>
      </c>
      <c r="DV167" t="str">
        <f t="shared" si="122"/>
        <v>Brasilien</v>
      </c>
      <c r="DW167">
        <f t="shared" si="163"/>
        <v>0</v>
      </c>
      <c r="DX167" t="str">
        <f t="shared" si="123"/>
        <v>Frankreich</v>
      </c>
      <c r="DY167">
        <f t="shared" si="164"/>
        <v>8</v>
      </c>
      <c r="DZ167" t="str">
        <f t="shared" si="124"/>
        <v>Portugal</v>
      </c>
      <c r="EA167">
        <f t="shared" si="125"/>
        <v>0</v>
      </c>
      <c r="EB167" s="27">
        <f t="shared" si="126"/>
        <v>8</v>
      </c>
      <c r="EC167" t="s">
        <v>86</v>
      </c>
      <c r="ED167" t="s">
        <v>73</v>
      </c>
      <c r="EE167" t="s">
        <v>90</v>
      </c>
      <c r="EF167">
        <v>1</v>
      </c>
      <c r="EG167" t="s">
        <v>83</v>
      </c>
      <c r="EH167">
        <v>3</v>
      </c>
      <c r="EK167" t="s">
        <v>94</v>
      </c>
      <c r="EL167" t="s">
        <v>73</v>
      </c>
      <c r="EM167" t="s">
        <v>96</v>
      </c>
      <c r="EN167">
        <v>2</v>
      </c>
      <c r="EO167" t="s">
        <v>83</v>
      </c>
      <c r="EP167">
        <v>3</v>
      </c>
      <c r="EU167" t="s">
        <v>86</v>
      </c>
      <c r="EV167" t="s">
        <v>73</v>
      </c>
      <c r="EW167" t="s">
        <v>94</v>
      </c>
      <c r="EX167">
        <v>2</v>
      </c>
      <c r="EY167" t="s">
        <v>83</v>
      </c>
      <c r="EZ167">
        <v>3</v>
      </c>
      <c r="FC167" t="s">
        <v>90</v>
      </c>
      <c r="FD167" t="s">
        <v>73</v>
      </c>
      <c r="FE167" t="s">
        <v>96</v>
      </c>
      <c r="FF167">
        <v>1</v>
      </c>
      <c r="FG167" t="s">
        <v>83</v>
      </c>
      <c r="FH167">
        <v>3</v>
      </c>
      <c r="FL167" t="s">
        <v>86</v>
      </c>
      <c r="FN167" t="s">
        <v>94</v>
      </c>
      <c r="FP167" t="s">
        <v>90</v>
      </c>
      <c r="FR167" t="s">
        <v>96</v>
      </c>
      <c r="FU167">
        <v>197</v>
      </c>
      <c r="FX167">
        <v>0</v>
      </c>
    </row>
    <row r="168" spans="1:180" x14ac:dyDescent="0.45">
      <c r="A168" s="1">
        <v>165</v>
      </c>
      <c r="B168" s="45">
        <f t="shared" si="112"/>
        <v>585</v>
      </c>
      <c r="C168" s="14" t="s">
        <v>499</v>
      </c>
      <c r="D168" t="s">
        <v>500</v>
      </c>
      <c r="E168" s="15" t="s">
        <v>472</v>
      </c>
      <c r="F168" s="28">
        <f>VOR!IH168</f>
        <v>144</v>
      </c>
      <c r="G168" s="27">
        <f t="shared" si="127"/>
        <v>31</v>
      </c>
      <c r="H168" s="49">
        <f t="shared" si="128"/>
        <v>175</v>
      </c>
      <c r="I168" s="14" t="s">
        <v>84</v>
      </c>
      <c r="J168" t="s">
        <v>73</v>
      </c>
      <c r="K168" t="s">
        <v>137</v>
      </c>
      <c r="L168">
        <v>1</v>
      </c>
      <c r="M168" t="s">
        <v>83</v>
      </c>
      <c r="N168">
        <v>2</v>
      </c>
      <c r="O168" s="77">
        <f t="shared" si="129"/>
        <v>3</v>
      </c>
      <c r="P168" s="80">
        <f t="shared" si="130"/>
        <v>0</v>
      </c>
      <c r="Q168" t="s">
        <v>133</v>
      </c>
      <c r="R168" t="s">
        <v>73</v>
      </c>
      <c r="S168" t="s">
        <v>129</v>
      </c>
      <c r="T168">
        <v>3</v>
      </c>
      <c r="U168" t="s">
        <v>83</v>
      </c>
      <c r="V168">
        <v>2</v>
      </c>
      <c r="W168" s="71">
        <f t="shared" si="131"/>
        <v>0</v>
      </c>
      <c r="X168" s="80">
        <f t="shared" si="132"/>
        <v>0</v>
      </c>
      <c r="Y168" s="14" t="s">
        <v>94</v>
      </c>
      <c r="Z168" t="s">
        <v>73</v>
      </c>
      <c r="AA168" t="s">
        <v>86</v>
      </c>
      <c r="AB168">
        <v>3</v>
      </c>
      <c r="AC168" t="s">
        <v>83</v>
      </c>
      <c r="AD168">
        <v>2</v>
      </c>
      <c r="AE168" s="71">
        <f t="shared" si="133"/>
        <v>3</v>
      </c>
      <c r="AF168" s="80">
        <f t="shared" si="113"/>
        <v>4</v>
      </c>
      <c r="AG168" s="14" t="s">
        <v>92</v>
      </c>
      <c r="AH168" t="s">
        <v>73</v>
      </c>
      <c r="AI168" t="s">
        <v>132</v>
      </c>
      <c r="AJ168">
        <v>2</v>
      </c>
      <c r="AK168" t="s">
        <v>83</v>
      </c>
      <c r="AL168">
        <v>1</v>
      </c>
      <c r="AM168" s="71">
        <f t="shared" si="134"/>
        <v>2</v>
      </c>
      <c r="AN168" s="80">
        <f t="shared" si="135"/>
        <v>0</v>
      </c>
      <c r="AO168" s="14" t="s">
        <v>88</v>
      </c>
      <c r="AP168" t="s">
        <v>73</v>
      </c>
      <c r="AQ168" t="s">
        <v>142</v>
      </c>
      <c r="AR168">
        <v>3</v>
      </c>
      <c r="AS168" t="s">
        <v>83</v>
      </c>
      <c r="AT168">
        <v>2</v>
      </c>
      <c r="AU168" s="71">
        <f t="shared" si="114"/>
        <v>0</v>
      </c>
      <c r="AV168" s="80">
        <f t="shared" si="136"/>
        <v>0</v>
      </c>
      <c r="AW168" s="14" t="s">
        <v>90</v>
      </c>
      <c r="AX168" t="s">
        <v>73</v>
      </c>
      <c r="AY168" t="s">
        <v>135</v>
      </c>
      <c r="AZ168">
        <v>3</v>
      </c>
      <c r="BA168" t="s">
        <v>83</v>
      </c>
      <c r="BB168">
        <v>1</v>
      </c>
      <c r="BC168" s="71">
        <f t="shared" si="137"/>
        <v>1</v>
      </c>
      <c r="BD168" s="80">
        <f t="shared" si="115"/>
        <v>2</v>
      </c>
      <c r="BE168" s="14" t="s">
        <v>131</v>
      </c>
      <c r="BF168" t="s">
        <v>73</v>
      </c>
      <c r="BG168" t="s">
        <v>165</v>
      </c>
      <c r="BH168">
        <v>1</v>
      </c>
      <c r="BI168" t="s">
        <v>83</v>
      </c>
      <c r="BJ168">
        <v>3</v>
      </c>
      <c r="BK168" s="71">
        <f t="shared" si="116"/>
        <v>0</v>
      </c>
      <c r="BL168" s="80">
        <f t="shared" si="138"/>
        <v>0</v>
      </c>
      <c r="BM168" s="14" t="s">
        <v>96</v>
      </c>
      <c r="BN168" t="s">
        <v>73</v>
      </c>
      <c r="BO168" t="s">
        <v>134</v>
      </c>
      <c r="BP168">
        <v>3</v>
      </c>
      <c r="BQ168" t="s">
        <v>83</v>
      </c>
      <c r="BR168">
        <v>1</v>
      </c>
      <c r="BS168" s="71">
        <f t="shared" si="139"/>
        <v>3</v>
      </c>
      <c r="BT168" s="80">
        <f t="shared" si="117"/>
        <v>4</v>
      </c>
      <c r="BU168" s="28">
        <f t="shared" si="140"/>
        <v>10</v>
      </c>
      <c r="BV168" s="14" t="str">
        <f t="shared" si="141"/>
        <v>Deutschland</v>
      </c>
      <c r="BW168" s="80">
        <f t="shared" si="118"/>
        <v>0</v>
      </c>
      <c r="BX168" s="14" t="str">
        <f t="shared" si="142"/>
        <v>Brasilien</v>
      </c>
      <c r="BY168" s="80">
        <f t="shared" si="143"/>
        <v>7</v>
      </c>
      <c r="BZ168" s="14" t="str">
        <f t="shared" si="144"/>
        <v>USA</v>
      </c>
      <c r="CA168" s="80">
        <f t="shared" si="145"/>
        <v>0</v>
      </c>
      <c r="CB168" s="14" t="str">
        <f t="shared" si="146"/>
        <v>Mexiko</v>
      </c>
      <c r="CC168" s="80">
        <f t="shared" si="147"/>
        <v>0</v>
      </c>
      <c r="CD168" s="14" t="str">
        <f t="shared" si="148"/>
        <v>Japan</v>
      </c>
      <c r="CE168" s="80">
        <f t="shared" si="149"/>
        <v>0</v>
      </c>
      <c r="CF168" s="14" t="str">
        <f t="shared" si="150"/>
        <v>Portugal</v>
      </c>
      <c r="CG168" s="80">
        <f t="shared" si="151"/>
        <v>7</v>
      </c>
      <c r="CH168" s="14" t="str">
        <f t="shared" si="152"/>
        <v>Wales</v>
      </c>
      <c r="CI168" s="80">
        <f t="shared" si="153"/>
        <v>0</v>
      </c>
      <c r="CJ168" s="14" t="str">
        <f t="shared" si="154"/>
        <v>Frankreich</v>
      </c>
      <c r="CK168" s="80">
        <f t="shared" si="155"/>
        <v>7</v>
      </c>
      <c r="CL168" s="27">
        <f t="shared" si="165"/>
        <v>21</v>
      </c>
      <c r="CM168" t="s">
        <v>88</v>
      </c>
      <c r="CN168" t="s">
        <v>73</v>
      </c>
      <c r="CO168" t="s">
        <v>90</v>
      </c>
      <c r="CP168">
        <v>2</v>
      </c>
      <c r="CQ168" t="s">
        <v>83</v>
      </c>
      <c r="CR168">
        <v>1</v>
      </c>
      <c r="CS168" s="71">
        <f t="shared" si="119"/>
        <v>2</v>
      </c>
      <c r="CT168" s="80">
        <f t="shared" si="156"/>
        <v>0</v>
      </c>
      <c r="CU168" t="s">
        <v>137</v>
      </c>
      <c r="CV168" t="s">
        <v>73</v>
      </c>
      <c r="CW168" t="s">
        <v>133</v>
      </c>
      <c r="CX168">
        <v>1</v>
      </c>
      <c r="CY168" t="s">
        <v>83</v>
      </c>
      <c r="CZ168">
        <v>3</v>
      </c>
      <c r="DA168" s="71">
        <f t="shared" si="157"/>
        <v>0</v>
      </c>
      <c r="DB168" s="80">
        <f t="shared" si="158"/>
        <v>0</v>
      </c>
      <c r="DC168" t="s">
        <v>165</v>
      </c>
      <c r="DD168" t="s">
        <v>73</v>
      </c>
      <c r="DE168" t="s">
        <v>96</v>
      </c>
      <c r="DF168">
        <v>1</v>
      </c>
      <c r="DG168" t="s">
        <v>83</v>
      </c>
      <c r="DH168">
        <v>3</v>
      </c>
      <c r="DI168" s="71">
        <f t="shared" si="166"/>
        <v>0</v>
      </c>
      <c r="DJ168" s="80">
        <f t="shared" si="159"/>
        <v>0</v>
      </c>
      <c r="DK168" t="s">
        <v>92</v>
      </c>
      <c r="DL168" t="s">
        <v>73</v>
      </c>
      <c r="DM168" t="s">
        <v>94</v>
      </c>
      <c r="DN168">
        <v>2</v>
      </c>
      <c r="DO168" t="s">
        <v>83</v>
      </c>
      <c r="DP168">
        <v>1</v>
      </c>
      <c r="DQ168" s="71">
        <f t="shared" si="160"/>
        <v>2</v>
      </c>
      <c r="DR168" s="80">
        <f t="shared" si="161"/>
        <v>0</v>
      </c>
      <c r="DS168" s="27">
        <f t="shared" si="120"/>
        <v>0</v>
      </c>
      <c r="DT168" t="str">
        <f t="shared" si="121"/>
        <v>Mexiko</v>
      </c>
      <c r="DU168">
        <f t="shared" si="162"/>
        <v>0</v>
      </c>
      <c r="DV168" t="str">
        <f t="shared" si="122"/>
        <v>Deutschland</v>
      </c>
      <c r="DW168">
        <f t="shared" si="163"/>
        <v>0</v>
      </c>
      <c r="DX168" t="str">
        <f t="shared" si="123"/>
        <v>Wales</v>
      </c>
      <c r="DY168">
        <f t="shared" si="164"/>
        <v>0</v>
      </c>
      <c r="DZ168" t="str">
        <f t="shared" si="124"/>
        <v>Portugal</v>
      </c>
      <c r="EA168">
        <f t="shared" si="125"/>
        <v>0</v>
      </c>
      <c r="EB168" s="27">
        <f t="shared" si="126"/>
        <v>0</v>
      </c>
      <c r="EC168" t="s">
        <v>133</v>
      </c>
      <c r="ED168" t="s">
        <v>73</v>
      </c>
      <c r="EE168" t="s">
        <v>88</v>
      </c>
      <c r="EF168">
        <v>2</v>
      </c>
      <c r="EG168" t="s">
        <v>83</v>
      </c>
      <c r="EH168">
        <v>3</v>
      </c>
      <c r="EK168" t="s">
        <v>92</v>
      </c>
      <c r="EL168" t="s">
        <v>73</v>
      </c>
      <c r="EM168" t="s">
        <v>96</v>
      </c>
      <c r="EN168">
        <v>2</v>
      </c>
      <c r="EO168" t="s">
        <v>83</v>
      </c>
      <c r="EP168">
        <v>3</v>
      </c>
      <c r="EU168" t="s">
        <v>133</v>
      </c>
      <c r="EV168" t="s">
        <v>73</v>
      </c>
      <c r="EW168" t="s">
        <v>92</v>
      </c>
      <c r="EX168">
        <v>2</v>
      </c>
      <c r="EY168" t="s">
        <v>83</v>
      </c>
      <c r="EZ168">
        <v>3</v>
      </c>
      <c r="FC168" t="s">
        <v>88</v>
      </c>
      <c r="FD168" t="s">
        <v>73</v>
      </c>
      <c r="FE168" t="s">
        <v>96</v>
      </c>
      <c r="FF168">
        <v>3</v>
      </c>
      <c r="FG168" t="s">
        <v>83</v>
      </c>
      <c r="FH168">
        <v>2</v>
      </c>
      <c r="FL168" t="s">
        <v>133</v>
      </c>
      <c r="FN168" t="s">
        <v>92</v>
      </c>
      <c r="FP168" t="s">
        <v>96</v>
      </c>
      <c r="FR168" t="s">
        <v>88</v>
      </c>
      <c r="FU168">
        <v>156</v>
      </c>
      <c r="FX168">
        <v>0</v>
      </c>
    </row>
    <row r="169" spans="1:180" x14ac:dyDescent="0.45">
      <c r="A169" s="1">
        <v>166</v>
      </c>
      <c r="B169" s="45">
        <f t="shared" si="112"/>
        <v>162</v>
      </c>
      <c r="C169" s="14" t="s">
        <v>501</v>
      </c>
      <c r="D169" t="s">
        <v>502</v>
      </c>
      <c r="E169" s="15" t="s">
        <v>472</v>
      </c>
      <c r="F169" s="28">
        <f>VOR!IH169</f>
        <v>166</v>
      </c>
      <c r="G169" s="27">
        <f t="shared" si="127"/>
        <v>80</v>
      </c>
      <c r="H169" s="49">
        <f t="shared" si="128"/>
        <v>246</v>
      </c>
      <c r="I169" s="14" t="s">
        <v>84</v>
      </c>
      <c r="J169" t="s">
        <v>73</v>
      </c>
      <c r="K169" t="s">
        <v>92</v>
      </c>
      <c r="L169">
        <v>2</v>
      </c>
      <c r="M169" t="s">
        <v>83</v>
      </c>
      <c r="N169">
        <v>1</v>
      </c>
      <c r="O169" s="77">
        <f t="shared" si="129"/>
        <v>1</v>
      </c>
      <c r="P169" s="80">
        <f t="shared" si="130"/>
        <v>2</v>
      </c>
      <c r="Q169" t="s">
        <v>93</v>
      </c>
      <c r="R169" t="s">
        <v>73</v>
      </c>
      <c r="S169" t="s">
        <v>87</v>
      </c>
      <c r="T169">
        <v>2</v>
      </c>
      <c r="U169" t="s">
        <v>83</v>
      </c>
      <c r="V169">
        <v>1</v>
      </c>
      <c r="W169" s="71">
        <f t="shared" si="131"/>
        <v>3</v>
      </c>
      <c r="X169" s="80">
        <f t="shared" si="132"/>
        <v>8</v>
      </c>
      <c r="Y169" s="14" t="s">
        <v>94</v>
      </c>
      <c r="Z169" t="s">
        <v>73</v>
      </c>
      <c r="AA169" t="s">
        <v>86</v>
      </c>
      <c r="AB169">
        <v>1</v>
      </c>
      <c r="AC169" t="s">
        <v>83</v>
      </c>
      <c r="AD169">
        <v>2</v>
      </c>
      <c r="AE169" s="71">
        <f t="shared" si="133"/>
        <v>3</v>
      </c>
      <c r="AF169" s="80">
        <f t="shared" si="113"/>
        <v>0</v>
      </c>
      <c r="AG169" s="14" t="s">
        <v>85</v>
      </c>
      <c r="AH169" t="s">
        <v>73</v>
      </c>
      <c r="AI169" t="s">
        <v>132</v>
      </c>
      <c r="AJ169">
        <v>3</v>
      </c>
      <c r="AK169" t="s">
        <v>83</v>
      </c>
      <c r="AL169">
        <v>2</v>
      </c>
      <c r="AM169" s="71">
        <f t="shared" si="134"/>
        <v>3</v>
      </c>
      <c r="AN169" s="80">
        <f t="shared" si="135"/>
        <v>4</v>
      </c>
      <c r="AO169" s="14" t="s">
        <v>88</v>
      </c>
      <c r="AP169" t="s">
        <v>73</v>
      </c>
      <c r="AQ169" t="s">
        <v>95</v>
      </c>
      <c r="AR169">
        <v>1</v>
      </c>
      <c r="AS169" t="s">
        <v>83</v>
      </c>
      <c r="AT169">
        <v>3</v>
      </c>
      <c r="AU169" s="71">
        <f t="shared" si="114"/>
        <v>2</v>
      </c>
      <c r="AV169" s="80">
        <f t="shared" si="136"/>
        <v>2</v>
      </c>
      <c r="AW169" s="14" t="s">
        <v>90</v>
      </c>
      <c r="AX169" t="s">
        <v>73</v>
      </c>
      <c r="AY169" t="s">
        <v>138</v>
      </c>
      <c r="AZ169">
        <v>3</v>
      </c>
      <c r="BA169" t="s">
        <v>83</v>
      </c>
      <c r="BB169">
        <v>1</v>
      </c>
      <c r="BC169" s="71">
        <f t="shared" si="137"/>
        <v>1</v>
      </c>
      <c r="BD169" s="80">
        <f t="shared" si="115"/>
        <v>2</v>
      </c>
      <c r="BE169" s="14" t="s">
        <v>131</v>
      </c>
      <c r="BF169" t="s">
        <v>73</v>
      </c>
      <c r="BG169" t="s">
        <v>165</v>
      </c>
      <c r="BH169">
        <v>3</v>
      </c>
      <c r="BI169" t="s">
        <v>83</v>
      </c>
      <c r="BJ169">
        <v>2</v>
      </c>
      <c r="BK169" s="71">
        <f t="shared" si="116"/>
        <v>0</v>
      </c>
      <c r="BL169" s="80">
        <f t="shared" si="138"/>
        <v>0</v>
      </c>
      <c r="BM169" s="14" t="s">
        <v>96</v>
      </c>
      <c r="BN169" t="s">
        <v>73</v>
      </c>
      <c r="BO169" t="s">
        <v>134</v>
      </c>
      <c r="BP169">
        <v>3</v>
      </c>
      <c r="BQ169" t="s">
        <v>83</v>
      </c>
      <c r="BR169">
        <v>1</v>
      </c>
      <c r="BS169" s="71">
        <f t="shared" si="139"/>
        <v>3</v>
      </c>
      <c r="BT169" s="80">
        <f t="shared" si="117"/>
        <v>4</v>
      </c>
      <c r="BU169" s="28">
        <f t="shared" si="140"/>
        <v>22</v>
      </c>
      <c r="BV169" s="14" t="str">
        <f t="shared" si="141"/>
        <v>Kroatien</v>
      </c>
      <c r="BW169" s="80">
        <f t="shared" si="118"/>
        <v>7</v>
      </c>
      <c r="BX169" s="14" t="str">
        <f t="shared" si="142"/>
        <v>Brasilien</v>
      </c>
      <c r="BY169" s="80">
        <f t="shared" si="143"/>
        <v>7</v>
      </c>
      <c r="BZ169" s="14" t="str">
        <f t="shared" si="144"/>
        <v>Niederlande</v>
      </c>
      <c r="CA169" s="80">
        <f t="shared" si="145"/>
        <v>7</v>
      </c>
      <c r="CB169" s="14" t="str">
        <f t="shared" si="146"/>
        <v>Argentinien</v>
      </c>
      <c r="CC169" s="80">
        <f t="shared" si="147"/>
        <v>7</v>
      </c>
      <c r="CD169" s="14" t="str">
        <f t="shared" si="148"/>
        <v>Belgien</v>
      </c>
      <c r="CE169" s="80">
        <f t="shared" si="149"/>
        <v>0</v>
      </c>
      <c r="CF169" s="14" t="str">
        <f t="shared" si="150"/>
        <v>Portugal</v>
      </c>
      <c r="CG169" s="80">
        <f t="shared" si="151"/>
        <v>7</v>
      </c>
      <c r="CH169" s="14" t="str">
        <f t="shared" si="152"/>
        <v>England</v>
      </c>
      <c r="CI169" s="80">
        <f t="shared" si="153"/>
        <v>7</v>
      </c>
      <c r="CJ169" s="14" t="str">
        <f t="shared" si="154"/>
        <v>Polen</v>
      </c>
      <c r="CK169" s="80">
        <f t="shared" si="155"/>
        <v>0</v>
      </c>
      <c r="CL169" s="27">
        <f t="shared" si="165"/>
        <v>42</v>
      </c>
      <c r="CM169" t="s">
        <v>95</v>
      </c>
      <c r="CN169" t="s">
        <v>73</v>
      </c>
      <c r="CO169" t="s">
        <v>90</v>
      </c>
      <c r="CP169">
        <v>2</v>
      </c>
      <c r="CQ169" t="s">
        <v>83</v>
      </c>
      <c r="CR169">
        <v>1</v>
      </c>
      <c r="CS169" s="71">
        <f t="shared" si="119"/>
        <v>3</v>
      </c>
      <c r="CT169" s="80">
        <f t="shared" si="156"/>
        <v>8</v>
      </c>
      <c r="CU169" t="s">
        <v>84</v>
      </c>
      <c r="CV169" t="s">
        <v>73</v>
      </c>
      <c r="CW169" t="s">
        <v>93</v>
      </c>
      <c r="CX169">
        <v>2</v>
      </c>
      <c r="CY169" t="s">
        <v>83</v>
      </c>
      <c r="CZ169">
        <v>1</v>
      </c>
      <c r="DA169" s="71">
        <f t="shared" si="157"/>
        <v>3</v>
      </c>
      <c r="DB169" s="80">
        <f t="shared" si="158"/>
        <v>0</v>
      </c>
      <c r="DC169" t="s">
        <v>131</v>
      </c>
      <c r="DD169" t="s">
        <v>73</v>
      </c>
      <c r="DE169" t="s">
        <v>96</v>
      </c>
      <c r="DF169">
        <v>1</v>
      </c>
      <c r="DG169" t="s">
        <v>83</v>
      </c>
      <c r="DH169">
        <v>3</v>
      </c>
      <c r="DI169" s="71">
        <f t="shared" si="166"/>
        <v>0</v>
      </c>
      <c r="DJ169" s="80">
        <f t="shared" si="159"/>
        <v>0</v>
      </c>
      <c r="DK169" t="s">
        <v>85</v>
      </c>
      <c r="DL169" t="s">
        <v>73</v>
      </c>
      <c r="DM169" t="s">
        <v>86</v>
      </c>
      <c r="DN169">
        <v>2</v>
      </c>
      <c r="DO169" t="s">
        <v>83</v>
      </c>
      <c r="DP169">
        <v>3</v>
      </c>
      <c r="DQ169" s="71">
        <f t="shared" si="160"/>
        <v>1</v>
      </c>
      <c r="DR169" s="80">
        <f t="shared" si="161"/>
        <v>0</v>
      </c>
      <c r="DS169" s="27">
        <f t="shared" si="120"/>
        <v>8</v>
      </c>
      <c r="DT169" t="str">
        <f t="shared" si="121"/>
        <v>Niederlande</v>
      </c>
      <c r="DU169">
        <f t="shared" si="162"/>
        <v>0</v>
      </c>
      <c r="DV169" t="str">
        <f t="shared" si="122"/>
        <v>Kroatien</v>
      </c>
      <c r="DW169">
        <f t="shared" si="163"/>
        <v>8</v>
      </c>
      <c r="DX169" t="str">
        <f t="shared" si="123"/>
        <v>Polen</v>
      </c>
      <c r="DY169">
        <f t="shared" si="164"/>
        <v>0</v>
      </c>
      <c r="DZ169" t="str">
        <f t="shared" si="124"/>
        <v>Portugal</v>
      </c>
      <c r="EA169">
        <f t="shared" si="125"/>
        <v>0</v>
      </c>
      <c r="EB169" s="27">
        <f t="shared" si="126"/>
        <v>8</v>
      </c>
      <c r="EC169" t="s">
        <v>84</v>
      </c>
      <c r="ED169" t="s">
        <v>73</v>
      </c>
      <c r="EE169" t="s">
        <v>95</v>
      </c>
      <c r="EF169">
        <v>2</v>
      </c>
      <c r="EG169" t="s">
        <v>83</v>
      </c>
      <c r="EH169">
        <v>3</v>
      </c>
      <c r="EK169" t="s">
        <v>86</v>
      </c>
      <c r="EL169" t="s">
        <v>73</v>
      </c>
      <c r="EM169" t="s">
        <v>96</v>
      </c>
      <c r="EN169">
        <v>2</v>
      </c>
      <c r="EO169" t="s">
        <v>83</v>
      </c>
      <c r="EP169">
        <v>1</v>
      </c>
      <c r="EU169" t="s">
        <v>84</v>
      </c>
      <c r="EV169" t="s">
        <v>73</v>
      </c>
      <c r="EW169" t="s">
        <v>96</v>
      </c>
      <c r="EX169">
        <v>1</v>
      </c>
      <c r="EY169" t="s">
        <v>83</v>
      </c>
      <c r="EZ169">
        <v>2</v>
      </c>
      <c r="FC169" t="s">
        <v>95</v>
      </c>
      <c r="FD169" t="s">
        <v>73</v>
      </c>
      <c r="FE169" t="s">
        <v>86</v>
      </c>
      <c r="FF169">
        <v>1</v>
      </c>
      <c r="FG169" t="s">
        <v>83</v>
      </c>
      <c r="FH169">
        <v>2</v>
      </c>
      <c r="FL169" t="s">
        <v>84</v>
      </c>
      <c r="FN169" t="s">
        <v>96</v>
      </c>
      <c r="FP169" t="s">
        <v>95</v>
      </c>
      <c r="FR169" t="s">
        <v>86</v>
      </c>
      <c r="FU169">
        <v>0</v>
      </c>
      <c r="FX169">
        <v>0</v>
      </c>
    </row>
    <row r="170" spans="1:180" x14ac:dyDescent="0.45">
      <c r="A170" s="1">
        <v>167</v>
      </c>
      <c r="B170" s="45">
        <f t="shared" si="112"/>
        <v>151</v>
      </c>
      <c r="C170" s="14" t="s">
        <v>503</v>
      </c>
      <c r="D170" t="s">
        <v>504</v>
      </c>
      <c r="E170" s="15" t="s">
        <v>472</v>
      </c>
      <c r="F170" s="28">
        <f>VOR!IH170</f>
        <v>161</v>
      </c>
      <c r="G170" s="27">
        <f t="shared" si="127"/>
        <v>86</v>
      </c>
      <c r="H170" s="49">
        <f t="shared" si="128"/>
        <v>247</v>
      </c>
      <c r="I170" s="14" t="s">
        <v>132</v>
      </c>
      <c r="J170" t="s">
        <v>73</v>
      </c>
      <c r="K170" t="s">
        <v>92</v>
      </c>
      <c r="L170">
        <v>1</v>
      </c>
      <c r="M170" t="s">
        <v>83</v>
      </c>
      <c r="N170">
        <v>0</v>
      </c>
      <c r="O170" s="77">
        <f t="shared" si="129"/>
        <v>0</v>
      </c>
      <c r="P170" s="80">
        <f t="shared" si="130"/>
        <v>0</v>
      </c>
      <c r="Q170" t="s">
        <v>93</v>
      </c>
      <c r="R170" t="s">
        <v>73</v>
      </c>
      <c r="S170" t="s">
        <v>129</v>
      </c>
      <c r="T170">
        <v>3</v>
      </c>
      <c r="U170" t="s">
        <v>83</v>
      </c>
      <c r="V170">
        <v>0</v>
      </c>
      <c r="W170" s="71">
        <f t="shared" si="131"/>
        <v>1</v>
      </c>
      <c r="X170" s="80">
        <f t="shared" si="132"/>
        <v>2</v>
      </c>
      <c r="Y170" s="14" t="s">
        <v>94</v>
      </c>
      <c r="Z170" t="s">
        <v>73</v>
      </c>
      <c r="AA170" t="s">
        <v>86</v>
      </c>
      <c r="AB170">
        <v>2</v>
      </c>
      <c r="AC170" t="s">
        <v>83</v>
      </c>
      <c r="AD170">
        <v>1</v>
      </c>
      <c r="AE170" s="71">
        <f t="shared" si="133"/>
        <v>3</v>
      </c>
      <c r="AF170" s="80">
        <f t="shared" si="113"/>
        <v>4</v>
      </c>
      <c r="AG170" s="14" t="s">
        <v>85</v>
      </c>
      <c r="AH170" t="s">
        <v>73</v>
      </c>
      <c r="AI170" t="s">
        <v>84</v>
      </c>
      <c r="AJ170">
        <v>1</v>
      </c>
      <c r="AK170" t="s">
        <v>83</v>
      </c>
      <c r="AL170">
        <v>0</v>
      </c>
      <c r="AM170" s="71">
        <f t="shared" si="134"/>
        <v>1</v>
      </c>
      <c r="AN170" s="80">
        <f t="shared" si="135"/>
        <v>2</v>
      </c>
      <c r="AO170" s="14" t="s">
        <v>88</v>
      </c>
      <c r="AP170" t="s">
        <v>73</v>
      </c>
      <c r="AQ170" t="s">
        <v>131</v>
      </c>
      <c r="AR170">
        <v>1</v>
      </c>
      <c r="AS170" t="s">
        <v>83</v>
      </c>
      <c r="AT170">
        <v>0</v>
      </c>
      <c r="AU170" s="71">
        <f t="shared" si="114"/>
        <v>0</v>
      </c>
      <c r="AV170" s="80">
        <f t="shared" si="136"/>
        <v>0</v>
      </c>
      <c r="AW170" s="14" t="s">
        <v>90</v>
      </c>
      <c r="AX170" t="s">
        <v>73</v>
      </c>
      <c r="AY170" t="s">
        <v>91</v>
      </c>
      <c r="AZ170">
        <v>2</v>
      </c>
      <c r="BA170" t="s">
        <v>83</v>
      </c>
      <c r="BB170">
        <v>1</v>
      </c>
      <c r="BC170" s="71">
        <f t="shared" si="137"/>
        <v>3</v>
      </c>
      <c r="BD170" s="80">
        <f t="shared" si="115"/>
        <v>4</v>
      </c>
      <c r="BE170" s="14" t="s">
        <v>95</v>
      </c>
      <c r="BF170" t="s">
        <v>73</v>
      </c>
      <c r="BG170" t="s">
        <v>130</v>
      </c>
      <c r="BH170">
        <v>1</v>
      </c>
      <c r="BI170" t="s">
        <v>83</v>
      </c>
      <c r="BJ170">
        <v>0</v>
      </c>
      <c r="BK170" s="71">
        <f t="shared" si="116"/>
        <v>2</v>
      </c>
      <c r="BL170" s="80">
        <f t="shared" si="138"/>
        <v>0</v>
      </c>
      <c r="BM170" s="14" t="s">
        <v>96</v>
      </c>
      <c r="BN170" t="s">
        <v>73</v>
      </c>
      <c r="BO170" t="s">
        <v>166</v>
      </c>
      <c r="BP170">
        <v>3</v>
      </c>
      <c r="BQ170" t="s">
        <v>83</v>
      </c>
      <c r="BR170">
        <v>1</v>
      </c>
      <c r="BS170" s="71">
        <f t="shared" si="139"/>
        <v>1</v>
      </c>
      <c r="BT170" s="80">
        <f t="shared" si="117"/>
        <v>2</v>
      </c>
      <c r="BU170" s="28">
        <f t="shared" si="140"/>
        <v>14</v>
      </c>
      <c r="BV170" s="14" t="str">
        <f t="shared" si="141"/>
        <v>Deutschland</v>
      </c>
      <c r="BW170" s="80">
        <f t="shared" si="118"/>
        <v>0</v>
      </c>
      <c r="BX170" s="14" t="str">
        <f t="shared" si="142"/>
        <v>Brasilien</v>
      </c>
      <c r="BY170" s="80">
        <f t="shared" si="143"/>
        <v>7</v>
      </c>
      <c r="BZ170" s="14" t="str">
        <f t="shared" si="144"/>
        <v>Senegal</v>
      </c>
      <c r="CA170" s="80">
        <f t="shared" si="145"/>
        <v>0</v>
      </c>
      <c r="CB170" s="14" t="str">
        <f t="shared" si="146"/>
        <v>Argentinien</v>
      </c>
      <c r="CC170" s="80">
        <f t="shared" si="147"/>
        <v>7</v>
      </c>
      <c r="CD170" s="14" t="str">
        <f t="shared" si="148"/>
        <v>Kroatien</v>
      </c>
      <c r="CE170" s="80">
        <f t="shared" si="149"/>
        <v>7</v>
      </c>
      <c r="CF170" s="14" t="str">
        <f t="shared" si="150"/>
        <v>Portugal</v>
      </c>
      <c r="CG170" s="80">
        <f t="shared" si="151"/>
        <v>7</v>
      </c>
      <c r="CH170" s="14" t="str">
        <f t="shared" si="152"/>
        <v>England</v>
      </c>
      <c r="CI170" s="80">
        <f t="shared" si="153"/>
        <v>7</v>
      </c>
      <c r="CJ170" s="14" t="str">
        <f t="shared" si="154"/>
        <v>Frankreich</v>
      </c>
      <c r="CK170" s="80">
        <f t="shared" si="155"/>
        <v>7</v>
      </c>
      <c r="CL170" s="27">
        <f t="shared" si="165"/>
        <v>42</v>
      </c>
      <c r="CM170" t="s">
        <v>88</v>
      </c>
      <c r="CN170" t="s">
        <v>73</v>
      </c>
      <c r="CO170" t="s">
        <v>90</v>
      </c>
      <c r="CP170">
        <v>0</v>
      </c>
      <c r="CQ170" t="s">
        <v>83</v>
      </c>
      <c r="CR170">
        <v>1</v>
      </c>
      <c r="CS170" s="71">
        <f t="shared" si="119"/>
        <v>2</v>
      </c>
      <c r="CT170" s="80">
        <f t="shared" si="156"/>
        <v>0</v>
      </c>
      <c r="CU170" t="s">
        <v>132</v>
      </c>
      <c r="CV170" t="s">
        <v>73</v>
      </c>
      <c r="CW170" t="s">
        <v>93</v>
      </c>
      <c r="CX170">
        <v>0</v>
      </c>
      <c r="CY170" t="s">
        <v>83</v>
      </c>
      <c r="CZ170">
        <v>2</v>
      </c>
      <c r="DA170" s="71">
        <f t="shared" si="157"/>
        <v>2</v>
      </c>
      <c r="DB170" s="80">
        <f t="shared" si="158"/>
        <v>2</v>
      </c>
      <c r="DC170" t="s">
        <v>95</v>
      </c>
      <c r="DD170" t="s">
        <v>73</v>
      </c>
      <c r="DE170" t="s">
        <v>96</v>
      </c>
      <c r="DF170">
        <v>1</v>
      </c>
      <c r="DG170" t="s">
        <v>83</v>
      </c>
      <c r="DH170">
        <v>0</v>
      </c>
      <c r="DI170" s="71">
        <f t="shared" si="166"/>
        <v>0</v>
      </c>
      <c r="DJ170" s="80">
        <f t="shared" si="159"/>
        <v>0</v>
      </c>
      <c r="DK170" t="s">
        <v>85</v>
      </c>
      <c r="DL170" t="s">
        <v>73</v>
      </c>
      <c r="DM170" t="s">
        <v>94</v>
      </c>
      <c r="DN170">
        <v>0</v>
      </c>
      <c r="DO170" t="s">
        <v>83</v>
      </c>
      <c r="DP170">
        <v>2</v>
      </c>
      <c r="DQ170" s="71">
        <f t="shared" si="160"/>
        <v>3</v>
      </c>
      <c r="DR170" s="80">
        <f t="shared" si="161"/>
        <v>4</v>
      </c>
      <c r="DS170" s="27">
        <f t="shared" si="120"/>
        <v>6</v>
      </c>
      <c r="DT170" t="str">
        <f t="shared" si="121"/>
        <v>Argentinien</v>
      </c>
      <c r="DU170">
        <f t="shared" si="162"/>
        <v>8</v>
      </c>
      <c r="DV170" t="str">
        <f t="shared" si="122"/>
        <v>Brasilien</v>
      </c>
      <c r="DW170">
        <f t="shared" si="163"/>
        <v>0</v>
      </c>
      <c r="DX170" t="str">
        <f t="shared" si="123"/>
        <v>Frankreich</v>
      </c>
      <c r="DY170">
        <f t="shared" si="164"/>
        <v>8</v>
      </c>
      <c r="DZ170" t="str">
        <f t="shared" si="124"/>
        <v>Kroatien</v>
      </c>
      <c r="EA170">
        <f t="shared" si="125"/>
        <v>8</v>
      </c>
      <c r="EB170" s="27">
        <f t="shared" si="126"/>
        <v>24</v>
      </c>
      <c r="EC170" t="s">
        <v>93</v>
      </c>
      <c r="ED170" t="s">
        <v>73</v>
      </c>
      <c r="EE170" t="s">
        <v>90</v>
      </c>
      <c r="EF170">
        <v>2</v>
      </c>
      <c r="EG170" t="s">
        <v>83</v>
      </c>
      <c r="EH170">
        <v>1</v>
      </c>
      <c r="EK170" t="s">
        <v>94</v>
      </c>
      <c r="EL170" t="s">
        <v>73</v>
      </c>
      <c r="EM170" t="s">
        <v>95</v>
      </c>
      <c r="EN170">
        <v>2</v>
      </c>
      <c r="EO170" t="s">
        <v>83</v>
      </c>
      <c r="EP170">
        <v>1</v>
      </c>
      <c r="EU170" t="s">
        <v>90</v>
      </c>
      <c r="EV170" t="s">
        <v>73</v>
      </c>
      <c r="EW170" t="s">
        <v>95</v>
      </c>
      <c r="EX170">
        <v>0</v>
      </c>
      <c r="EY170" t="s">
        <v>83</v>
      </c>
      <c r="EZ170">
        <v>1</v>
      </c>
      <c r="FC170" t="s">
        <v>93</v>
      </c>
      <c r="FD170" t="s">
        <v>73</v>
      </c>
      <c r="FE170" t="s">
        <v>94</v>
      </c>
      <c r="FF170">
        <v>1</v>
      </c>
      <c r="FG170" t="s">
        <v>83</v>
      </c>
      <c r="FH170">
        <v>0</v>
      </c>
      <c r="FL170" t="s">
        <v>90</v>
      </c>
      <c r="FN170" t="s">
        <v>95</v>
      </c>
      <c r="FP170" t="s">
        <v>94</v>
      </c>
      <c r="FR170" t="s">
        <v>93</v>
      </c>
      <c r="FU170">
        <v>183</v>
      </c>
      <c r="FX170" t="s">
        <v>505</v>
      </c>
    </row>
    <row r="171" spans="1:180" x14ac:dyDescent="0.45">
      <c r="A171" s="1">
        <v>168</v>
      </c>
      <c r="B171" s="45">
        <f t="shared" si="112"/>
        <v>369</v>
      </c>
      <c r="C171" s="14" t="s">
        <v>506</v>
      </c>
      <c r="D171" t="s">
        <v>507</v>
      </c>
      <c r="E171" s="15" t="s">
        <v>472</v>
      </c>
      <c r="F171" s="28">
        <f>VOR!IH171</f>
        <v>164</v>
      </c>
      <c r="G171" s="27">
        <f t="shared" si="127"/>
        <v>47</v>
      </c>
      <c r="H171" s="49">
        <f t="shared" si="128"/>
        <v>211</v>
      </c>
      <c r="I171" s="14" t="s">
        <v>84</v>
      </c>
      <c r="J171" t="s">
        <v>73</v>
      </c>
      <c r="K171" t="s">
        <v>137</v>
      </c>
      <c r="L171">
        <v>3</v>
      </c>
      <c r="M171" t="s">
        <v>83</v>
      </c>
      <c r="N171">
        <v>1</v>
      </c>
      <c r="O171" s="77">
        <f t="shared" si="129"/>
        <v>3</v>
      </c>
      <c r="P171" s="80">
        <f t="shared" si="130"/>
        <v>8</v>
      </c>
      <c r="Q171" t="s">
        <v>133</v>
      </c>
      <c r="R171" t="s">
        <v>73</v>
      </c>
      <c r="S171" t="s">
        <v>129</v>
      </c>
      <c r="T171">
        <v>1</v>
      </c>
      <c r="U171" t="s">
        <v>83</v>
      </c>
      <c r="V171">
        <v>2</v>
      </c>
      <c r="W171" s="71">
        <f t="shared" si="131"/>
        <v>0</v>
      </c>
      <c r="X171" s="80">
        <f t="shared" si="132"/>
        <v>0</v>
      </c>
      <c r="Y171" s="14" t="s">
        <v>94</v>
      </c>
      <c r="Z171" t="s">
        <v>73</v>
      </c>
      <c r="AA171" t="s">
        <v>86</v>
      </c>
      <c r="AB171">
        <v>3</v>
      </c>
      <c r="AC171" t="s">
        <v>83</v>
      </c>
      <c r="AD171">
        <v>1</v>
      </c>
      <c r="AE171" s="71">
        <f t="shared" si="133"/>
        <v>3</v>
      </c>
      <c r="AF171" s="80">
        <f t="shared" si="113"/>
        <v>8</v>
      </c>
      <c r="AG171" s="14" t="s">
        <v>85</v>
      </c>
      <c r="AH171" t="s">
        <v>73</v>
      </c>
      <c r="AI171" t="s">
        <v>132</v>
      </c>
      <c r="AJ171">
        <v>1</v>
      </c>
      <c r="AK171" t="s">
        <v>83</v>
      </c>
      <c r="AL171">
        <v>2</v>
      </c>
      <c r="AM171" s="71">
        <f t="shared" si="134"/>
        <v>3</v>
      </c>
      <c r="AN171" s="80">
        <f t="shared" si="135"/>
        <v>0</v>
      </c>
      <c r="AO171" s="14" t="s">
        <v>88</v>
      </c>
      <c r="AP171" t="s">
        <v>73</v>
      </c>
      <c r="AQ171" t="s">
        <v>89</v>
      </c>
      <c r="AR171">
        <v>2</v>
      </c>
      <c r="AS171" t="s">
        <v>83</v>
      </c>
      <c r="AT171">
        <v>1</v>
      </c>
      <c r="AU171" s="71">
        <f t="shared" si="114"/>
        <v>0</v>
      </c>
      <c r="AV171" s="80">
        <f t="shared" si="136"/>
        <v>0</v>
      </c>
      <c r="AW171" s="14" t="s">
        <v>90</v>
      </c>
      <c r="AX171" t="s">
        <v>73</v>
      </c>
      <c r="AY171" t="s">
        <v>96</v>
      </c>
      <c r="AZ171">
        <v>1</v>
      </c>
      <c r="BA171" t="s">
        <v>83</v>
      </c>
      <c r="BB171">
        <v>3</v>
      </c>
      <c r="BC171" s="71">
        <f t="shared" si="137"/>
        <v>1</v>
      </c>
      <c r="BD171" s="80">
        <f t="shared" si="115"/>
        <v>0</v>
      </c>
      <c r="BE171" s="14" t="s">
        <v>131</v>
      </c>
      <c r="BF171" t="s">
        <v>73</v>
      </c>
      <c r="BG171" t="s">
        <v>130</v>
      </c>
      <c r="BH171">
        <v>2</v>
      </c>
      <c r="BI171" t="s">
        <v>83</v>
      </c>
      <c r="BJ171">
        <v>1</v>
      </c>
      <c r="BK171" s="71">
        <f t="shared" si="116"/>
        <v>2</v>
      </c>
      <c r="BL171" s="80">
        <f t="shared" si="138"/>
        <v>0</v>
      </c>
      <c r="BM171" s="14" t="s">
        <v>135</v>
      </c>
      <c r="BN171" t="s">
        <v>73</v>
      </c>
      <c r="BO171" t="s">
        <v>134</v>
      </c>
      <c r="BP171">
        <v>3</v>
      </c>
      <c r="BQ171" t="s">
        <v>83</v>
      </c>
      <c r="BR171">
        <v>1</v>
      </c>
      <c r="BS171" s="71">
        <f t="shared" si="139"/>
        <v>2</v>
      </c>
      <c r="BT171" s="80">
        <f t="shared" si="117"/>
        <v>0</v>
      </c>
      <c r="BU171" s="28">
        <f t="shared" si="140"/>
        <v>16</v>
      </c>
      <c r="BV171" s="14" t="str">
        <f t="shared" si="141"/>
        <v>Deutschland</v>
      </c>
      <c r="BW171" s="80">
        <f t="shared" si="118"/>
        <v>0</v>
      </c>
      <c r="BX171" s="14" t="str">
        <f t="shared" si="142"/>
        <v>Portugal</v>
      </c>
      <c r="BY171" s="80">
        <f t="shared" si="143"/>
        <v>7</v>
      </c>
      <c r="BZ171" s="14" t="str">
        <f t="shared" si="144"/>
        <v>Niederlande</v>
      </c>
      <c r="CA171" s="80">
        <f t="shared" si="145"/>
        <v>7</v>
      </c>
      <c r="CB171" s="14" t="str">
        <f t="shared" si="146"/>
        <v>Dänemark</v>
      </c>
      <c r="CC171" s="80">
        <f t="shared" si="147"/>
        <v>0</v>
      </c>
      <c r="CD171" s="14" t="str">
        <f t="shared" si="148"/>
        <v>Belgien</v>
      </c>
      <c r="CE171" s="80">
        <f t="shared" si="149"/>
        <v>0</v>
      </c>
      <c r="CF171" s="14" t="str">
        <f t="shared" si="150"/>
        <v>Uruguay</v>
      </c>
      <c r="CG171" s="80">
        <f t="shared" si="151"/>
        <v>0</v>
      </c>
      <c r="CH171" s="14" t="str">
        <f t="shared" si="152"/>
        <v>Senegal</v>
      </c>
      <c r="CI171" s="80">
        <f t="shared" si="153"/>
        <v>0</v>
      </c>
      <c r="CJ171" s="14" t="str">
        <f t="shared" si="154"/>
        <v>Frankreich</v>
      </c>
      <c r="CK171" s="80">
        <f t="shared" si="155"/>
        <v>7</v>
      </c>
      <c r="CL171" s="27">
        <f t="shared" si="165"/>
        <v>21</v>
      </c>
      <c r="CM171" t="s">
        <v>88</v>
      </c>
      <c r="CN171" t="s">
        <v>73</v>
      </c>
      <c r="CO171" t="s">
        <v>96</v>
      </c>
      <c r="CP171">
        <v>1</v>
      </c>
      <c r="CQ171" t="s">
        <v>83</v>
      </c>
      <c r="CR171">
        <v>3</v>
      </c>
      <c r="CS171" s="71">
        <f t="shared" si="119"/>
        <v>0</v>
      </c>
      <c r="CT171" s="80">
        <f t="shared" si="156"/>
        <v>0</v>
      </c>
      <c r="CU171" t="s">
        <v>84</v>
      </c>
      <c r="CV171" t="s">
        <v>73</v>
      </c>
      <c r="CW171" t="s">
        <v>129</v>
      </c>
      <c r="CX171">
        <v>3</v>
      </c>
      <c r="CY171" t="s">
        <v>83</v>
      </c>
      <c r="CZ171">
        <v>1</v>
      </c>
      <c r="DA171" s="71">
        <f t="shared" si="157"/>
        <v>1</v>
      </c>
      <c r="DB171" s="80">
        <f t="shared" si="158"/>
        <v>0</v>
      </c>
      <c r="DC171" t="s">
        <v>131</v>
      </c>
      <c r="DD171" t="s">
        <v>73</v>
      </c>
      <c r="DE171" t="s">
        <v>135</v>
      </c>
      <c r="DF171">
        <v>3</v>
      </c>
      <c r="DG171" t="s">
        <v>83</v>
      </c>
      <c r="DH171">
        <v>2</v>
      </c>
      <c r="DI171" s="71">
        <f t="shared" si="166"/>
        <v>0</v>
      </c>
      <c r="DJ171" s="80">
        <f t="shared" si="159"/>
        <v>0</v>
      </c>
      <c r="DK171" t="s">
        <v>132</v>
      </c>
      <c r="DL171" t="s">
        <v>73</v>
      </c>
      <c r="DM171" t="s">
        <v>94</v>
      </c>
      <c r="DN171">
        <v>1</v>
      </c>
      <c r="DO171" t="s">
        <v>83</v>
      </c>
      <c r="DP171">
        <v>3</v>
      </c>
      <c r="DQ171" s="71">
        <f t="shared" si="160"/>
        <v>2</v>
      </c>
      <c r="DR171" s="80">
        <f t="shared" si="161"/>
        <v>2</v>
      </c>
      <c r="DS171" s="27">
        <f t="shared" si="120"/>
        <v>2</v>
      </c>
      <c r="DT171" t="str">
        <f t="shared" si="121"/>
        <v>Niederlande</v>
      </c>
      <c r="DU171">
        <f t="shared" si="162"/>
        <v>0</v>
      </c>
      <c r="DV171" t="str">
        <f t="shared" si="122"/>
        <v>Portugal</v>
      </c>
      <c r="DW171">
        <f t="shared" si="163"/>
        <v>0</v>
      </c>
      <c r="DX171" t="str">
        <f t="shared" si="123"/>
        <v>Frankreich</v>
      </c>
      <c r="DY171">
        <f t="shared" si="164"/>
        <v>8</v>
      </c>
      <c r="DZ171" t="str">
        <f t="shared" si="124"/>
        <v>Belgien</v>
      </c>
      <c r="EA171">
        <f t="shared" si="125"/>
        <v>0</v>
      </c>
      <c r="EB171" s="27">
        <f t="shared" si="126"/>
        <v>8</v>
      </c>
      <c r="EC171" t="s">
        <v>84</v>
      </c>
      <c r="ED171" t="s">
        <v>73</v>
      </c>
      <c r="EE171" t="s">
        <v>96</v>
      </c>
      <c r="EF171">
        <v>1</v>
      </c>
      <c r="EG171" t="s">
        <v>83</v>
      </c>
      <c r="EH171">
        <v>4</v>
      </c>
      <c r="EK171" t="s">
        <v>94</v>
      </c>
      <c r="EL171" t="s">
        <v>73</v>
      </c>
      <c r="EM171" t="s">
        <v>131</v>
      </c>
      <c r="EN171">
        <v>1</v>
      </c>
      <c r="EO171" t="s">
        <v>83</v>
      </c>
      <c r="EP171">
        <v>2</v>
      </c>
      <c r="EU171" t="s">
        <v>84</v>
      </c>
      <c r="EV171" t="s">
        <v>73</v>
      </c>
      <c r="EW171" t="s">
        <v>94</v>
      </c>
      <c r="EX171">
        <v>3</v>
      </c>
      <c r="EY171" t="s">
        <v>83</v>
      </c>
      <c r="EZ171">
        <v>1</v>
      </c>
      <c r="FC171" t="s">
        <v>96</v>
      </c>
      <c r="FD171" t="s">
        <v>73</v>
      </c>
      <c r="FE171" t="s">
        <v>131</v>
      </c>
      <c r="FF171">
        <v>2</v>
      </c>
      <c r="FG171" t="s">
        <v>83</v>
      </c>
      <c r="FH171">
        <v>3</v>
      </c>
      <c r="FL171" t="s">
        <v>94</v>
      </c>
      <c r="FN171" t="s">
        <v>84</v>
      </c>
      <c r="FP171" t="s">
        <v>96</v>
      </c>
      <c r="FR171" t="s">
        <v>131</v>
      </c>
      <c r="FU171">
        <v>187</v>
      </c>
      <c r="FX171">
        <v>0</v>
      </c>
    </row>
    <row r="172" spans="1:180" x14ac:dyDescent="0.45">
      <c r="A172" s="1">
        <v>169</v>
      </c>
      <c r="B172" s="45">
        <f t="shared" si="112"/>
        <v>578</v>
      </c>
      <c r="C172" s="14" t="s">
        <v>508</v>
      </c>
      <c r="D172" t="s">
        <v>509</v>
      </c>
      <c r="E172" s="15" t="s">
        <v>472</v>
      </c>
      <c r="F172" s="28">
        <f>VOR!IH172</f>
        <v>151</v>
      </c>
      <c r="G172" s="27">
        <f t="shared" si="127"/>
        <v>25</v>
      </c>
      <c r="H172" s="49">
        <f t="shared" si="128"/>
        <v>176</v>
      </c>
      <c r="I172" s="14" t="s">
        <v>84</v>
      </c>
      <c r="J172" t="s">
        <v>73</v>
      </c>
      <c r="K172" t="s">
        <v>85</v>
      </c>
      <c r="L172">
        <v>1</v>
      </c>
      <c r="M172" t="s">
        <v>83</v>
      </c>
      <c r="N172">
        <v>0</v>
      </c>
      <c r="O172" s="77">
        <f t="shared" si="129"/>
        <v>1</v>
      </c>
      <c r="P172" s="80">
        <f t="shared" si="130"/>
        <v>2</v>
      </c>
      <c r="Q172" t="s">
        <v>86</v>
      </c>
      <c r="R172" t="s">
        <v>73</v>
      </c>
      <c r="S172" t="s">
        <v>129</v>
      </c>
      <c r="T172">
        <v>2</v>
      </c>
      <c r="U172" t="s">
        <v>83</v>
      </c>
      <c r="V172">
        <v>3</v>
      </c>
      <c r="W172" s="71">
        <f t="shared" si="131"/>
        <v>0</v>
      </c>
      <c r="X172" s="80">
        <f t="shared" si="132"/>
        <v>0</v>
      </c>
      <c r="Y172" s="14" t="s">
        <v>94</v>
      </c>
      <c r="Z172" t="s">
        <v>73</v>
      </c>
      <c r="AA172" t="s">
        <v>169</v>
      </c>
      <c r="AB172">
        <v>4</v>
      </c>
      <c r="AC172" t="s">
        <v>83</v>
      </c>
      <c r="AD172">
        <v>1</v>
      </c>
      <c r="AE172" s="71">
        <f t="shared" si="133"/>
        <v>1</v>
      </c>
      <c r="AF172" s="80">
        <f t="shared" si="113"/>
        <v>2</v>
      </c>
      <c r="AG172" s="14" t="s">
        <v>326</v>
      </c>
      <c r="AH172" t="s">
        <v>73</v>
      </c>
      <c r="AI172" t="s">
        <v>140</v>
      </c>
      <c r="AJ172">
        <v>4</v>
      </c>
      <c r="AK172" t="s">
        <v>83</v>
      </c>
      <c r="AL172">
        <v>2</v>
      </c>
      <c r="AM172" s="71">
        <f t="shared" si="134"/>
        <v>0</v>
      </c>
      <c r="AN172" s="80">
        <f t="shared" si="135"/>
        <v>0</v>
      </c>
      <c r="AO172" s="14" t="s">
        <v>88</v>
      </c>
      <c r="AP172" t="s">
        <v>73</v>
      </c>
      <c r="AQ172" t="s">
        <v>89</v>
      </c>
      <c r="AR172">
        <v>3</v>
      </c>
      <c r="AS172" t="s">
        <v>83</v>
      </c>
      <c r="AT172">
        <v>1</v>
      </c>
      <c r="AU172" s="71">
        <f t="shared" si="114"/>
        <v>0</v>
      </c>
      <c r="AV172" s="80">
        <f t="shared" si="136"/>
        <v>0</v>
      </c>
      <c r="AW172" s="14" t="s">
        <v>134</v>
      </c>
      <c r="AX172" t="s">
        <v>73</v>
      </c>
      <c r="AY172" t="s">
        <v>138</v>
      </c>
      <c r="AZ172">
        <v>2</v>
      </c>
      <c r="BA172" t="s">
        <v>83</v>
      </c>
      <c r="BB172">
        <v>3</v>
      </c>
      <c r="BC172" s="71">
        <f t="shared" si="137"/>
        <v>0</v>
      </c>
      <c r="BD172" s="80">
        <f t="shared" si="115"/>
        <v>0</v>
      </c>
      <c r="BE172" s="14" t="s">
        <v>131</v>
      </c>
      <c r="BF172" t="s">
        <v>73</v>
      </c>
      <c r="BG172" t="s">
        <v>165</v>
      </c>
      <c r="BH172">
        <v>2</v>
      </c>
      <c r="BI172" t="s">
        <v>83</v>
      </c>
      <c r="BJ172">
        <v>3</v>
      </c>
      <c r="BK172" s="71">
        <f t="shared" si="116"/>
        <v>0</v>
      </c>
      <c r="BL172" s="80">
        <f t="shared" si="138"/>
        <v>0</v>
      </c>
      <c r="BM172" s="14" t="s">
        <v>91</v>
      </c>
      <c r="BN172" t="s">
        <v>73</v>
      </c>
      <c r="BO172" t="s">
        <v>90</v>
      </c>
      <c r="BP172">
        <v>1</v>
      </c>
      <c r="BQ172" t="s">
        <v>83</v>
      </c>
      <c r="BR172">
        <v>2</v>
      </c>
      <c r="BS172" s="71">
        <f t="shared" si="139"/>
        <v>0</v>
      </c>
      <c r="BT172" s="80">
        <f t="shared" si="117"/>
        <v>0</v>
      </c>
      <c r="BU172" s="28">
        <f t="shared" si="140"/>
        <v>4</v>
      </c>
      <c r="BV172" s="14" t="str">
        <f t="shared" si="141"/>
        <v>Deutschland</v>
      </c>
      <c r="BW172" s="80">
        <f t="shared" si="118"/>
        <v>0</v>
      </c>
      <c r="BX172" s="14" t="str">
        <f t="shared" si="142"/>
        <v>Ghana</v>
      </c>
      <c r="BY172" s="80">
        <f t="shared" si="143"/>
        <v>0</v>
      </c>
      <c r="BZ172" s="14" t="str">
        <f t="shared" si="144"/>
        <v>Niederlande</v>
      </c>
      <c r="CA172" s="80">
        <f t="shared" si="145"/>
        <v>7</v>
      </c>
      <c r="CB172" s="14" t="str">
        <f t="shared" si="146"/>
        <v>Dänemark</v>
      </c>
      <c r="CC172" s="80">
        <f t="shared" si="147"/>
        <v>0</v>
      </c>
      <c r="CD172" s="14" t="str">
        <f t="shared" si="148"/>
        <v>Japan</v>
      </c>
      <c r="CE172" s="80">
        <f t="shared" si="149"/>
        <v>0</v>
      </c>
      <c r="CF172" s="14" t="str">
        <f t="shared" si="150"/>
        <v>Brasilien</v>
      </c>
      <c r="CG172" s="80">
        <f t="shared" si="151"/>
        <v>7</v>
      </c>
      <c r="CH172" s="14" t="str">
        <f t="shared" si="152"/>
        <v>wales</v>
      </c>
      <c r="CI172" s="80">
        <f t="shared" si="153"/>
        <v>0</v>
      </c>
      <c r="CJ172" s="14" t="str">
        <f t="shared" si="154"/>
        <v>Frankreich</v>
      </c>
      <c r="CK172" s="80">
        <f t="shared" si="155"/>
        <v>7</v>
      </c>
      <c r="CL172" s="27">
        <f t="shared" si="165"/>
        <v>21</v>
      </c>
      <c r="CM172" t="s">
        <v>88</v>
      </c>
      <c r="CN172" t="s">
        <v>73</v>
      </c>
      <c r="CO172" t="s">
        <v>138</v>
      </c>
      <c r="CP172">
        <v>2</v>
      </c>
      <c r="CQ172" t="s">
        <v>83</v>
      </c>
      <c r="CR172">
        <v>1</v>
      </c>
      <c r="CS172" s="71">
        <f t="shared" si="119"/>
        <v>0</v>
      </c>
      <c r="CT172" s="80">
        <f t="shared" si="156"/>
        <v>0</v>
      </c>
      <c r="CU172" t="s">
        <v>84</v>
      </c>
      <c r="CV172" t="s">
        <v>73</v>
      </c>
      <c r="CW172" t="s">
        <v>129</v>
      </c>
      <c r="CX172">
        <v>5</v>
      </c>
      <c r="CY172" t="s">
        <v>83</v>
      </c>
      <c r="CZ172">
        <v>4</v>
      </c>
      <c r="DA172" s="71">
        <f t="shared" si="157"/>
        <v>1</v>
      </c>
      <c r="DB172" s="80">
        <f t="shared" si="158"/>
        <v>0</v>
      </c>
      <c r="DC172" t="s">
        <v>165</v>
      </c>
      <c r="DD172" t="s">
        <v>73</v>
      </c>
      <c r="DE172" t="s">
        <v>90</v>
      </c>
      <c r="DF172">
        <v>5</v>
      </c>
      <c r="DG172" t="s">
        <v>83</v>
      </c>
      <c r="DH172">
        <v>2</v>
      </c>
      <c r="DI172" s="71">
        <f t="shared" si="166"/>
        <v>0</v>
      </c>
      <c r="DJ172" s="80">
        <f t="shared" si="159"/>
        <v>0</v>
      </c>
      <c r="DK172" t="s">
        <v>326</v>
      </c>
      <c r="DL172" t="s">
        <v>73</v>
      </c>
      <c r="DM172" t="s">
        <v>94</v>
      </c>
      <c r="DN172">
        <v>3</v>
      </c>
      <c r="DO172" t="s">
        <v>83</v>
      </c>
      <c r="DP172">
        <v>2</v>
      </c>
      <c r="DQ172" s="71">
        <f t="shared" si="160"/>
        <v>2</v>
      </c>
      <c r="DR172" s="80">
        <f t="shared" si="161"/>
        <v>0</v>
      </c>
      <c r="DS172" s="27">
        <f t="shared" si="120"/>
        <v>0</v>
      </c>
      <c r="DT172" t="str">
        <f t="shared" si="121"/>
        <v>Niederlande</v>
      </c>
      <c r="DU172">
        <f t="shared" si="162"/>
        <v>0</v>
      </c>
      <c r="DV172" t="str">
        <f t="shared" si="122"/>
        <v>Deutschland</v>
      </c>
      <c r="DW172">
        <f t="shared" si="163"/>
        <v>0</v>
      </c>
      <c r="DX172" t="str">
        <f t="shared" si="123"/>
        <v>wales</v>
      </c>
      <c r="DY172">
        <f t="shared" si="164"/>
        <v>0</v>
      </c>
      <c r="DZ172" t="str">
        <f t="shared" si="124"/>
        <v>Japan</v>
      </c>
      <c r="EA172">
        <f t="shared" si="125"/>
        <v>0</v>
      </c>
      <c r="EB172" s="27">
        <f t="shared" si="126"/>
        <v>0</v>
      </c>
      <c r="EC172" t="s">
        <v>84</v>
      </c>
      <c r="ED172" t="s">
        <v>73</v>
      </c>
      <c r="EE172" t="s">
        <v>88</v>
      </c>
      <c r="EF172">
        <v>5</v>
      </c>
      <c r="EG172" t="s">
        <v>83</v>
      </c>
      <c r="EH172">
        <v>0</v>
      </c>
      <c r="EK172" t="s">
        <v>326</v>
      </c>
      <c r="EL172" t="s">
        <v>73</v>
      </c>
      <c r="EM172" t="s">
        <v>165</v>
      </c>
      <c r="EN172">
        <v>6</v>
      </c>
      <c r="EO172" t="s">
        <v>83</v>
      </c>
      <c r="EP172">
        <v>4</v>
      </c>
      <c r="EU172" t="s">
        <v>88</v>
      </c>
      <c r="EV172" t="s">
        <v>73</v>
      </c>
      <c r="EW172" t="s">
        <v>165</v>
      </c>
      <c r="EX172">
        <v>5</v>
      </c>
      <c r="EY172" t="s">
        <v>83</v>
      </c>
      <c r="EZ172">
        <v>6</v>
      </c>
      <c r="FC172" t="s">
        <v>84</v>
      </c>
      <c r="FD172" t="s">
        <v>73</v>
      </c>
      <c r="FE172" t="s">
        <v>326</v>
      </c>
      <c r="FF172">
        <v>2</v>
      </c>
      <c r="FG172" t="s">
        <v>83</v>
      </c>
      <c r="FH172">
        <v>1</v>
      </c>
      <c r="FL172" t="s">
        <v>88</v>
      </c>
      <c r="FN172" t="s">
        <v>165</v>
      </c>
      <c r="FP172" t="s">
        <v>326</v>
      </c>
      <c r="FR172" t="s">
        <v>84</v>
      </c>
      <c r="FU172">
        <v>192</v>
      </c>
      <c r="FX172">
        <v>0</v>
      </c>
    </row>
    <row r="173" spans="1:180" x14ac:dyDescent="0.45">
      <c r="A173" s="1">
        <v>170</v>
      </c>
      <c r="B173" s="45">
        <f t="shared" si="112"/>
        <v>271</v>
      </c>
      <c r="C173" s="14" t="s">
        <v>510</v>
      </c>
      <c r="D173" t="s">
        <v>511</v>
      </c>
      <c r="E173" s="15" t="s">
        <v>472</v>
      </c>
      <c r="F173" s="28">
        <f>VOR!IH173</f>
        <v>167</v>
      </c>
      <c r="G173" s="27">
        <f t="shared" si="127"/>
        <v>61</v>
      </c>
      <c r="H173" s="49">
        <f t="shared" si="128"/>
        <v>228</v>
      </c>
      <c r="I173" s="14" t="s">
        <v>84</v>
      </c>
      <c r="J173" t="s">
        <v>73</v>
      </c>
      <c r="K173" t="s">
        <v>137</v>
      </c>
      <c r="L173">
        <v>3</v>
      </c>
      <c r="M173" t="s">
        <v>83</v>
      </c>
      <c r="N173">
        <v>2</v>
      </c>
      <c r="O173" s="77">
        <f t="shared" si="129"/>
        <v>3</v>
      </c>
      <c r="P173" s="80">
        <f t="shared" si="130"/>
        <v>4</v>
      </c>
      <c r="Q173" t="s">
        <v>93</v>
      </c>
      <c r="R173" t="s">
        <v>73</v>
      </c>
      <c r="S173" t="s">
        <v>129</v>
      </c>
      <c r="T173">
        <v>3</v>
      </c>
      <c r="U173" t="s">
        <v>83</v>
      </c>
      <c r="V173">
        <v>1</v>
      </c>
      <c r="W173" s="71">
        <f t="shared" si="131"/>
        <v>1</v>
      </c>
      <c r="X173" s="80">
        <f t="shared" si="132"/>
        <v>2</v>
      </c>
      <c r="Y173" s="14" t="s">
        <v>94</v>
      </c>
      <c r="Z173" t="s">
        <v>73</v>
      </c>
      <c r="AA173" t="s">
        <v>86</v>
      </c>
      <c r="AB173">
        <v>4</v>
      </c>
      <c r="AC173" t="s">
        <v>83</v>
      </c>
      <c r="AD173">
        <v>3</v>
      </c>
      <c r="AE173" s="71">
        <f t="shared" si="133"/>
        <v>3</v>
      </c>
      <c r="AF173" s="80">
        <f t="shared" si="113"/>
        <v>4</v>
      </c>
      <c r="AG173" s="14" t="s">
        <v>181</v>
      </c>
      <c r="AH173" t="s">
        <v>73</v>
      </c>
      <c r="AI173" t="s">
        <v>136</v>
      </c>
      <c r="AJ173">
        <v>2</v>
      </c>
      <c r="AK173" t="s">
        <v>83</v>
      </c>
      <c r="AL173">
        <v>3</v>
      </c>
      <c r="AM173" s="71">
        <f t="shared" si="134"/>
        <v>0</v>
      </c>
      <c r="AN173" s="80">
        <f t="shared" si="135"/>
        <v>0</v>
      </c>
      <c r="AO173" s="14" t="s">
        <v>165</v>
      </c>
      <c r="AP173" t="s">
        <v>73</v>
      </c>
      <c r="AQ173" t="s">
        <v>95</v>
      </c>
      <c r="AR173">
        <v>4</v>
      </c>
      <c r="AS173" t="s">
        <v>83</v>
      </c>
      <c r="AT173">
        <v>2</v>
      </c>
      <c r="AU173" s="71">
        <f t="shared" si="114"/>
        <v>3</v>
      </c>
      <c r="AV173" s="80">
        <f t="shared" si="136"/>
        <v>0</v>
      </c>
      <c r="AW173" s="14" t="s">
        <v>90</v>
      </c>
      <c r="AX173" t="s">
        <v>73</v>
      </c>
      <c r="AY173" t="s">
        <v>96</v>
      </c>
      <c r="AZ173">
        <v>3</v>
      </c>
      <c r="BA173" t="s">
        <v>83</v>
      </c>
      <c r="BB173">
        <v>4</v>
      </c>
      <c r="BC173" s="71">
        <f t="shared" si="137"/>
        <v>1</v>
      </c>
      <c r="BD173" s="80">
        <f t="shared" si="115"/>
        <v>0</v>
      </c>
      <c r="BE173" s="14" t="s">
        <v>131</v>
      </c>
      <c r="BF173" t="s">
        <v>73</v>
      </c>
      <c r="BG173" t="s">
        <v>88</v>
      </c>
      <c r="BH173">
        <v>2</v>
      </c>
      <c r="BI173" t="s">
        <v>83</v>
      </c>
      <c r="BJ173">
        <v>3</v>
      </c>
      <c r="BK173" s="71">
        <f t="shared" si="116"/>
        <v>0</v>
      </c>
      <c r="BL173" s="80">
        <f t="shared" si="138"/>
        <v>0</v>
      </c>
      <c r="BM173" s="14" t="s">
        <v>91</v>
      </c>
      <c r="BN173" t="s">
        <v>73</v>
      </c>
      <c r="BO173" t="s">
        <v>150</v>
      </c>
      <c r="BP173">
        <v>4</v>
      </c>
      <c r="BQ173" t="s">
        <v>83</v>
      </c>
      <c r="BR173">
        <v>2</v>
      </c>
      <c r="BS173" s="71">
        <f t="shared" si="139"/>
        <v>0</v>
      </c>
      <c r="BT173" s="80">
        <f t="shared" si="117"/>
        <v>0</v>
      </c>
      <c r="BU173" s="28">
        <f t="shared" si="140"/>
        <v>10</v>
      </c>
      <c r="BV173" s="14" t="str">
        <f t="shared" si="141"/>
        <v>Japan</v>
      </c>
      <c r="BW173" s="80">
        <f t="shared" si="118"/>
        <v>0</v>
      </c>
      <c r="BX173" s="14" t="str">
        <f t="shared" si="142"/>
        <v>Portugal</v>
      </c>
      <c r="BY173" s="80">
        <f t="shared" si="143"/>
        <v>7</v>
      </c>
      <c r="BZ173" s="14" t="str">
        <f t="shared" si="144"/>
        <v>Niederlande</v>
      </c>
      <c r="CA173" s="80">
        <f t="shared" si="145"/>
        <v>7</v>
      </c>
      <c r="CB173" s="14" t="str">
        <f t="shared" si="146"/>
        <v>Argentinien</v>
      </c>
      <c r="CC173" s="80">
        <f t="shared" si="147"/>
        <v>7</v>
      </c>
      <c r="CD173" s="14" t="str">
        <f t="shared" si="148"/>
        <v>Deutschland</v>
      </c>
      <c r="CE173" s="80">
        <f t="shared" si="149"/>
        <v>0</v>
      </c>
      <c r="CF173" s="14" t="str">
        <f t="shared" si="150"/>
        <v>Südkorea</v>
      </c>
      <c r="CG173" s="80">
        <f t="shared" si="151"/>
        <v>0</v>
      </c>
      <c r="CH173" s="14" t="str">
        <f t="shared" si="152"/>
        <v>Ecuador</v>
      </c>
      <c r="CI173" s="80">
        <f t="shared" si="153"/>
        <v>0</v>
      </c>
      <c r="CJ173" s="14" t="str">
        <f t="shared" si="154"/>
        <v>Frankreich</v>
      </c>
      <c r="CK173" s="80">
        <f t="shared" si="155"/>
        <v>7</v>
      </c>
      <c r="CL173" s="27">
        <f t="shared" si="165"/>
        <v>28</v>
      </c>
      <c r="CM173" t="s">
        <v>165</v>
      </c>
      <c r="CN173" t="s">
        <v>73</v>
      </c>
      <c r="CO173" t="s">
        <v>96</v>
      </c>
      <c r="CP173">
        <v>2</v>
      </c>
      <c r="CQ173" t="s">
        <v>83</v>
      </c>
      <c r="CR173">
        <v>3</v>
      </c>
      <c r="CS173" s="71">
        <f t="shared" si="119"/>
        <v>0</v>
      </c>
      <c r="CT173" s="80">
        <f t="shared" si="156"/>
        <v>0</v>
      </c>
      <c r="CU173" t="s">
        <v>84</v>
      </c>
      <c r="CV173" t="s">
        <v>73</v>
      </c>
      <c r="CW173" t="s">
        <v>93</v>
      </c>
      <c r="CX173">
        <v>2</v>
      </c>
      <c r="CY173" t="s">
        <v>83</v>
      </c>
      <c r="CZ173">
        <v>4</v>
      </c>
      <c r="DA173" s="71">
        <f t="shared" si="157"/>
        <v>3</v>
      </c>
      <c r="DB173" s="80">
        <f t="shared" si="158"/>
        <v>4</v>
      </c>
      <c r="DC173" t="s">
        <v>88</v>
      </c>
      <c r="DD173" t="s">
        <v>73</v>
      </c>
      <c r="DE173" t="s">
        <v>91</v>
      </c>
      <c r="DF173">
        <v>3</v>
      </c>
      <c r="DG173" t="s">
        <v>83</v>
      </c>
      <c r="DH173">
        <v>2</v>
      </c>
      <c r="DI173" s="71">
        <f t="shared" si="166"/>
        <v>0</v>
      </c>
      <c r="DJ173" s="80">
        <f t="shared" si="159"/>
        <v>0</v>
      </c>
      <c r="DK173" t="s">
        <v>136</v>
      </c>
      <c r="DL173" t="s">
        <v>73</v>
      </c>
      <c r="DM173" t="s">
        <v>94</v>
      </c>
      <c r="DN173">
        <v>2</v>
      </c>
      <c r="DO173" t="s">
        <v>83</v>
      </c>
      <c r="DP173">
        <v>3</v>
      </c>
      <c r="DQ173" s="71">
        <f t="shared" si="160"/>
        <v>2</v>
      </c>
      <c r="DR173" s="80">
        <f t="shared" si="161"/>
        <v>3</v>
      </c>
      <c r="DS173" s="27">
        <f t="shared" si="120"/>
        <v>7</v>
      </c>
      <c r="DT173" t="str">
        <f t="shared" si="121"/>
        <v>Argentinien</v>
      </c>
      <c r="DU173">
        <f t="shared" si="162"/>
        <v>8</v>
      </c>
      <c r="DV173" t="str">
        <f t="shared" si="122"/>
        <v>Portugal</v>
      </c>
      <c r="DW173">
        <f t="shared" si="163"/>
        <v>0</v>
      </c>
      <c r="DX173" t="str">
        <f t="shared" si="123"/>
        <v>Frankreich</v>
      </c>
      <c r="DY173">
        <f t="shared" si="164"/>
        <v>8</v>
      </c>
      <c r="DZ173" t="str">
        <f t="shared" si="124"/>
        <v>Deutschland</v>
      </c>
      <c r="EA173">
        <f t="shared" si="125"/>
        <v>0</v>
      </c>
      <c r="EB173" s="27">
        <f t="shared" si="126"/>
        <v>16</v>
      </c>
      <c r="EC173" t="s">
        <v>93</v>
      </c>
      <c r="ED173" t="s">
        <v>73</v>
      </c>
      <c r="EE173" t="s">
        <v>96</v>
      </c>
      <c r="EF173">
        <v>2</v>
      </c>
      <c r="EG173" t="s">
        <v>83</v>
      </c>
      <c r="EH173">
        <v>3</v>
      </c>
      <c r="EK173" t="s">
        <v>94</v>
      </c>
      <c r="EL173" t="s">
        <v>73</v>
      </c>
      <c r="EM173" t="s">
        <v>88</v>
      </c>
      <c r="EN173">
        <v>3</v>
      </c>
      <c r="EO173" t="s">
        <v>83</v>
      </c>
      <c r="EP173">
        <v>2</v>
      </c>
      <c r="EU173" t="s">
        <v>93</v>
      </c>
      <c r="EV173" t="s">
        <v>73</v>
      </c>
      <c r="EW173" t="s">
        <v>88</v>
      </c>
      <c r="EX173">
        <v>3</v>
      </c>
      <c r="EY173" t="s">
        <v>83</v>
      </c>
      <c r="EZ173">
        <v>2</v>
      </c>
      <c r="FC173" t="s">
        <v>96</v>
      </c>
      <c r="FD173" t="s">
        <v>73</v>
      </c>
      <c r="FE173" t="s">
        <v>94</v>
      </c>
      <c r="FF173">
        <v>4</v>
      </c>
      <c r="FG173" t="s">
        <v>83</v>
      </c>
      <c r="FH173">
        <v>2</v>
      </c>
      <c r="FL173" t="s">
        <v>88</v>
      </c>
      <c r="FN173" t="s">
        <v>93</v>
      </c>
      <c r="FP173" t="s">
        <v>94</v>
      </c>
      <c r="FR173" t="s">
        <v>96</v>
      </c>
      <c r="FU173">
        <v>178</v>
      </c>
      <c r="FX173">
        <v>0</v>
      </c>
    </row>
    <row r="174" spans="1:180" x14ac:dyDescent="0.45">
      <c r="A174" s="1">
        <v>171</v>
      </c>
      <c r="B174" s="45">
        <f t="shared" si="112"/>
        <v>656</v>
      </c>
      <c r="C174" s="14" t="s">
        <v>512</v>
      </c>
      <c r="D174" t="s">
        <v>513</v>
      </c>
      <c r="E174" s="15" t="s">
        <v>472</v>
      </c>
      <c r="F174" s="28">
        <f>VOR!IH174</f>
        <v>144</v>
      </c>
      <c r="G174" s="27">
        <f t="shared" si="127"/>
        <v>16</v>
      </c>
      <c r="H174" s="49">
        <f t="shared" si="128"/>
        <v>160</v>
      </c>
      <c r="I174" s="14" t="s">
        <v>84</v>
      </c>
      <c r="J174" t="s">
        <v>73</v>
      </c>
      <c r="K174" t="s">
        <v>137</v>
      </c>
      <c r="L174">
        <v>2</v>
      </c>
      <c r="M174" t="s">
        <v>83</v>
      </c>
      <c r="N174">
        <v>3</v>
      </c>
      <c r="O174" s="77">
        <f t="shared" si="129"/>
        <v>3</v>
      </c>
      <c r="P174" s="80">
        <f t="shared" si="130"/>
        <v>0</v>
      </c>
      <c r="Q174" t="s">
        <v>86</v>
      </c>
      <c r="R174" t="s">
        <v>73</v>
      </c>
      <c r="S174" t="s">
        <v>164</v>
      </c>
      <c r="T174">
        <v>4</v>
      </c>
      <c r="U174" t="s">
        <v>83</v>
      </c>
      <c r="V174">
        <v>1</v>
      </c>
      <c r="W174" s="71">
        <f t="shared" si="131"/>
        <v>0</v>
      </c>
      <c r="X174" s="80">
        <f t="shared" si="132"/>
        <v>0</v>
      </c>
      <c r="Y174" s="14" t="s">
        <v>87</v>
      </c>
      <c r="Z174" t="s">
        <v>73</v>
      </c>
      <c r="AA174" t="s">
        <v>133</v>
      </c>
      <c r="AB174">
        <v>4</v>
      </c>
      <c r="AC174" t="s">
        <v>83</v>
      </c>
      <c r="AD174">
        <v>3</v>
      </c>
      <c r="AE174" s="71">
        <f t="shared" si="133"/>
        <v>0</v>
      </c>
      <c r="AF174" s="80">
        <f t="shared" si="113"/>
        <v>0</v>
      </c>
      <c r="AG174" s="14" t="s">
        <v>85</v>
      </c>
      <c r="AH174" t="s">
        <v>73</v>
      </c>
      <c r="AI174" t="s">
        <v>136</v>
      </c>
      <c r="AJ174">
        <v>5</v>
      </c>
      <c r="AK174" t="s">
        <v>83</v>
      </c>
      <c r="AL174">
        <v>3</v>
      </c>
      <c r="AM174" s="71">
        <f t="shared" si="134"/>
        <v>1</v>
      </c>
      <c r="AN174" s="80">
        <f t="shared" si="135"/>
        <v>2</v>
      </c>
      <c r="AO174" s="14" t="s">
        <v>88</v>
      </c>
      <c r="AP174" t="s">
        <v>73</v>
      </c>
      <c r="AQ174" t="s">
        <v>89</v>
      </c>
      <c r="AR174">
        <v>2</v>
      </c>
      <c r="AS174" t="s">
        <v>83</v>
      </c>
      <c r="AT174">
        <v>3</v>
      </c>
      <c r="AU174" s="71">
        <f t="shared" si="114"/>
        <v>0</v>
      </c>
      <c r="AV174" s="80">
        <f t="shared" si="136"/>
        <v>0</v>
      </c>
      <c r="AW174" s="14" t="s">
        <v>150</v>
      </c>
      <c r="AX174" t="s">
        <v>73</v>
      </c>
      <c r="AY174" t="s">
        <v>138</v>
      </c>
      <c r="AZ174">
        <v>6</v>
      </c>
      <c r="BA174" t="s">
        <v>83</v>
      </c>
      <c r="BB174">
        <v>4</v>
      </c>
      <c r="BC174" s="71">
        <f t="shared" si="137"/>
        <v>0</v>
      </c>
      <c r="BD174" s="80">
        <f t="shared" si="115"/>
        <v>0</v>
      </c>
      <c r="BE174" s="14" t="s">
        <v>131</v>
      </c>
      <c r="BF174" t="s">
        <v>73</v>
      </c>
      <c r="BG174" t="s">
        <v>165</v>
      </c>
      <c r="BH174">
        <v>2</v>
      </c>
      <c r="BI174" t="s">
        <v>83</v>
      </c>
      <c r="BJ174">
        <v>1</v>
      </c>
      <c r="BK174" s="71">
        <f t="shared" si="116"/>
        <v>0</v>
      </c>
      <c r="BL174" s="80">
        <f t="shared" si="138"/>
        <v>0</v>
      </c>
      <c r="BM174" s="14" t="s">
        <v>91</v>
      </c>
      <c r="BN174" t="s">
        <v>73</v>
      </c>
      <c r="BO174" t="s">
        <v>166</v>
      </c>
      <c r="BP174">
        <v>5</v>
      </c>
      <c r="BQ174" t="s">
        <v>83</v>
      </c>
      <c r="BR174">
        <v>3</v>
      </c>
      <c r="BS174" s="71">
        <f t="shared" si="139"/>
        <v>0</v>
      </c>
      <c r="BT174" s="80">
        <f t="shared" si="117"/>
        <v>0</v>
      </c>
      <c r="BU174" s="28">
        <f t="shared" si="140"/>
        <v>2</v>
      </c>
      <c r="BV174" s="14" t="str">
        <f t="shared" si="141"/>
        <v>Marokko</v>
      </c>
      <c r="BW174" s="80">
        <f t="shared" si="118"/>
        <v>7</v>
      </c>
      <c r="BX174" s="14" t="str">
        <f t="shared" si="142"/>
        <v>Serbien</v>
      </c>
      <c r="BY174" s="80">
        <f t="shared" si="143"/>
        <v>0</v>
      </c>
      <c r="BZ174" s="14" t="str">
        <f t="shared" si="144"/>
        <v>USA</v>
      </c>
      <c r="CA174" s="80">
        <f t="shared" si="145"/>
        <v>0</v>
      </c>
      <c r="CB174" s="14" t="str">
        <f t="shared" si="146"/>
        <v>Polen</v>
      </c>
      <c r="CC174" s="80">
        <f t="shared" si="147"/>
        <v>0</v>
      </c>
      <c r="CD174" s="14" t="str">
        <f t="shared" si="148"/>
        <v>Belgien</v>
      </c>
      <c r="CE174" s="80">
        <f t="shared" si="149"/>
        <v>0</v>
      </c>
      <c r="CF174" s="14" t="str">
        <f t="shared" si="150"/>
        <v>Südkorea</v>
      </c>
      <c r="CG174" s="80">
        <f t="shared" si="151"/>
        <v>0</v>
      </c>
      <c r="CH174" s="14" t="str">
        <f t="shared" si="152"/>
        <v>England</v>
      </c>
      <c r="CI174" s="80">
        <f t="shared" si="153"/>
        <v>7</v>
      </c>
      <c r="CJ174" s="14" t="str">
        <f t="shared" si="154"/>
        <v>Australien</v>
      </c>
      <c r="CK174" s="80">
        <f t="shared" si="155"/>
        <v>0</v>
      </c>
      <c r="CL174" s="27">
        <f t="shared" si="165"/>
        <v>14</v>
      </c>
      <c r="CM174" t="s">
        <v>89</v>
      </c>
      <c r="CN174" t="s">
        <v>73</v>
      </c>
      <c r="CO174" t="s">
        <v>150</v>
      </c>
      <c r="CP174">
        <v>2</v>
      </c>
      <c r="CQ174" t="s">
        <v>83</v>
      </c>
      <c r="CR174">
        <v>3</v>
      </c>
      <c r="CS174" s="71">
        <f t="shared" si="119"/>
        <v>0</v>
      </c>
      <c r="CT174" s="80">
        <f t="shared" si="156"/>
        <v>0</v>
      </c>
      <c r="CU174" t="s">
        <v>137</v>
      </c>
      <c r="CV174" t="s">
        <v>73</v>
      </c>
      <c r="CW174" t="s">
        <v>86</v>
      </c>
      <c r="CX174">
        <v>3</v>
      </c>
      <c r="CY174" t="s">
        <v>83</v>
      </c>
      <c r="CZ174">
        <v>5</v>
      </c>
      <c r="DA174" s="71">
        <f t="shared" si="157"/>
        <v>0</v>
      </c>
      <c r="DB174" s="80">
        <f t="shared" si="158"/>
        <v>0</v>
      </c>
      <c r="DC174" t="s">
        <v>131</v>
      </c>
      <c r="DD174" t="s">
        <v>73</v>
      </c>
      <c r="DE174" t="s">
        <v>91</v>
      </c>
      <c r="DF174">
        <v>5</v>
      </c>
      <c r="DG174" t="s">
        <v>83</v>
      </c>
      <c r="DH174">
        <v>6</v>
      </c>
      <c r="DI174" s="71">
        <f t="shared" si="166"/>
        <v>0</v>
      </c>
      <c r="DJ174" s="80">
        <f t="shared" si="159"/>
        <v>0</v>
      </c>
      <c r="DK174" t="s">
        <v>85</v>
      </c>
      <c r="DL174" t="s">
        <v>73</v>
      </c>
      <c r="DM174" t="s">
        <v>87</v>
      </c>
      <c r="DN174">
        <v>4</v>
      </c>
      <c r="DO174" t="s">
        <v>83</v>
      </c>
      <c r="DP174">
        <v>6</v>
      </c>
      <c r="DQ174" s="71">
        <f t="shared" si="160"/>
        <v>1</v>
      </c>
      <c r="DR174" s="80">
        <f t="shared" si="161"/>
        <v>0</v>
      </c>
      <c r="DS174" s="27">
        <f t="shared" si="120"/>
        <v>0</v>
      </c>
      <c r="DT174" t="str">
        <f t="shared" si="121"/>
        <v>Polen</v>
      </c>
      <c r="DU174">
        <f t="shared" si="162"/>
        <v>0</v>
      </c>
      <c r="DV174" t="str">
        <f t="shared" si="122"/>
        <v>Serbien</v>
      </c>
      <c r="DW174">
        <f t="shared" si="163"/>
        <v>0</v>
      </c>
      <c r="DX174" t="str">
        <f t="shared" si="123"/>
        <v>Australien</v>
      </c>
      <c r="DY174">
        <f t="shared" si="164"/>
        <v>0</v>
      </c>
      <c r="DZ174" t="str">
        <f t="shared" si="124"/>
        <v>Südkorea</v>
      </c>
      <c r="EA174">
        <f t="shared" si="125"/>
        <v>0</v>
      </c>
      <c r="EB174" s="27">
        <f t="shared" si="126"/>
        <v>0</v>
      </c>
      <c r="EC174" t="s">
        <v>86</v>
      </c>
      <c r="ED174" t="s">
        <v>73</v>
      </c>
      <c r="EE174" t="s">
        <v>150</v>
      </c>
      <c r="EF174">
        <v>6</v>
      </c>
      <c r="EG174" t="s">
        <v>83</v>
      </c>
      <c r="EH174">
        <v>4</v>
      </c>
      <c r="EK174" t="s">
        <v>87</v>
      </c>
      <c r="EL174" t="s">
        <v>73</v>
      </c>
      <c r="EM174" t="s">
        <v>91</v>
      </c>
      <c r="EN174">
        <v>2</v>
      </c>
      <c r="EO174" t="s">
        <v>83</v>
      </c>
      <c r="EP174">
        <v>3</v>
      </c>
      <c r="EU174" t="s">
        <v>150</v>
      </c>
      <c r="EV174" t="s">
        <v>73</v>
      </c>
      <c r="EW174" t="s">
        <v>87</v>
      </c>
      <c r="EX174">
        <v>7</v>
      </c>
      <c r="EY174" t="s">
        <v>83</v>
      </c>
      <c r="EZ174">
        <v>5</v>
      </c>
      <c r="FC174" t="s">
        <v>86</v>
      </c>
      <c r="FD174" t="s">
        <v>73</v>
      </c>
      <c r="FE174" t="s">
        <v>91</v>
      </c>
      <c r="FF174">
        <v>5</v>
      </c>
      <c r="FG174" t="s">
        <v>83</v>
      </c>
      <c r="FH174">
        <v>3</v>
      </c>
      <c r="FL174" t="s">
        <v>87</v>
      </c>
      <c r="FN174" t="s">
        <v>150</v>
      </c>
      <c r="FP174" t="s">
        <v>91</v>
      </c>
      <c r="FR174" t="s">
        <v>86</v>
      </c>
      <c r="FU174">
        <v>201</v>
      </c>
      <c r="FX174" t="s">
        <v>337</v>
      </c>
    </row>
    <row r="175" spans="1:180" x14ac:dyDescent="0.45">
      <c r="A175" s="1">
        <v>172</v>
      </c>
      <c r="B175" s="45">
        <f t="shared" si="112"/>
        <v>9</v>
      </c>
      <c r="C175" s="14" t="s">
        <v>514</v>
      </c>
      <c r="D175" t="s">
        <v>515</v>
      </c>
      <c r="E175" s="15" t="s">
        <v>472</v>
      </c>
      <c r="F175" s="28">
        <f>VOR!IH175</f>
        <v>173</v>
      </c>
      <c r="G175" s="27">
        <f t="shared" si="127"/>
        <v>110</v>
      </c>
      <c r="H175" s="49">
        <f t="shared" si="128"/>
        <v>283</v>
      </c>
      <c r="I175" s="14" t="s">
        <v>84</v>
      </c>
      <c r="J175" t="s">
        <v>73</v>
      </c>
      <c r="K175" t="s">
        <v>92</v>
      </c>
      <c r="L175">
        <v>2</v>
      </c>
      <c r="M175" t="s">
        <v>83</v>
      </c>
      <c r="N175">
        <v>0</v>
      </c>
      <c r="O175" s="77">
        <f t="shared" si="129"/>
        <v>1</v>
      </c>
      <c r="P175" s="80">
        <f t="shared" si="130"/>
        <v>3</v>
      </c>
      <c r="Q175" t="s">
        <v>93</v>
      </c>
      <c r="R175" t="s">
        <v>73</v>
      </c>
      <c r="S175" t="s">
        <v>129</v>
      </c>
      <c r="T175">
        <v>2</v>
      </c>
      <c r="U175" t="s">
        <v>83</v>
      </c>
      <c r="V175">
        <v>1</v>
      </c>
      <c r="W175" s="71">
        <f t="shared" si="131"/>
        <v>1</v>
      </c>
      <c r="X175" s="80">
        <f t="shared" si="132"/>
        <v>4</v>
      </c>
      <c r="Y175" s="14" t="s">
        <v>94</v>
      </c>
      <c r="Z175" t="s">
        <v>73</v>
      </c>
      <c r="AA175" t="s">
        <v>86</v>
      </c>
      <c r="AB175">
        <v>3</v>
      </c>
      <c r="AC175" t="s">
        <v>83</v>
      </c>
      <c r="AD175">
        <v>1</v>
      </c>
      <c r="AE175" s="71">
        <f t="shared" si="133"/>
        <v>3</v>
      </c>
      <c r="AF175" s="80">
        <f t="shared" si="113"/>
        <v>8</v>
      </c>
      <c r="AG175" s="14" t="s">
        <v>85</v>
      </c>
      <c r="AH175" t="s">
        <v>73</v>
      </c>
      <c r="AI175" t="s">
        <v>132</v>
      </c>
      <c r="AJ175">
        <v>2</v>
      </c>
      <c r="AK175" t="s">
        <v>83</v>
      </c>
      <c r="AL175">
        <v>1</v>
      </c>
      <c r="AM175" s="71">
        <f t="shared" si="134"/>
        <v>3</v>
      </c>
      <c r="AN175" s="80">
        <f t="shared" si="135"/>
        <v>4</v>
      </c>
      <c r="AO175" s="14" t="s">
        <v>88</v>
      </c>
      <c r="AP175" t="s">
        <v>73</v>
      </c>
      <c r="AQ175" t="s">
        <v>131</v>
      </c>
      <c r="AR175">
        <v>2</v>
      </c>
      <c r="AS175" t="s">
        <v>83</v>
      </c>
      <c r="AT175">
        <v>1</v>
      </c>
      <c r="AU175" s="71">
        <f t="shared" si="114"/>
        <v>0</v>
      </c>
      <c r="AV175" s="80">
        <f t="shared" si="136"/>
        <v>0</v>
      </c>
      <c r="AW175" s="14" t="s">
        <v>90</v>
      </c>
      <c r="AX175" t="s">
        <v>73</v>
      </c>
      <c r="AY175" t="s">
        <v>135</v>
      </c>
      <c r="AZ175">
        <v>2</v>
      </c>
      <c r="BA175" t="s">
        <v>83</v>
      </c>
      <c r="BB175">
        <v>0</v>
      </c>
      <c r="BC175" s="71">
        <f t="shared" si="137"/>
        <v>1</v>
      </c>
      <c r="BD175" s="80">
        <f t="shared" si="115"/>
        <v>2</v>
      </c>
      <c r="BE175" s="14" t="s">
        <v>95</v>
      </c>
      <c r="BF175" t="s">
        <v>73</v>
      </c>
      <c r="BG175" t="s">
        <v>130</v>
      </c>
      <c r="BH175">
        <v>2</v>
      </c>
      <c r="BI175" t="s">
        <v>83</v>
      </c>
      <c r="BJ175">
        <v>0</v>
      </c>
      <c r="BK175" s="71">
        <f t="shared" si="116"/>
        <v>2</v>
      </c>
      <c r="BL175" s="80">
        <f t="shared" si="138"/>
        <v>0</v>
      </c>
      <c r="BM175" s="14" t="s">
        <v>96</v>
      </c>
      <c r="BN175" t="s">
        <v>73</v>
      </c>
      <c r="BO175" t="s">
        <v>150</v>
      </c>
      <c r="BP175">
        <v>3</v>
      </c>
      <c r="BQ175" t="s">
        <v>83</v>
      </c>
      <c r="BR175">
        <v>1</v>
      </c>
      <c r="BS175" s="71">
        <f t="shared" si="139"/>
        <v>1</v>
      </c>
      <c r="BT175" s="80">
        <f t="shared" si="117"/>
        <v>2</v>
      </c>
      <c r="BU175" s="28">
        <f t="shared" si="140"/>
        <v>23</v>
      </c>
      <c r="BV175" s="14" t="str">
        <f t="shared" si="141"/>
        <v>Deutschland</v>
      </c>
      <c r="BW175" s="80">
        <f t="shared" si="118"/>
        <v>0</v>
      </c>
      <c r="BX175" s="14" t="str">
        <f t="shared" si="142"/>
        <v>Brasilien</v>
      </c>
      <c r="BY175" s="80">
        <f t="shared" si="143"/>
        <v>7</v>
      </c>
      <c r="BZ175" s="14" t="str">
        <f t="shared" si="144"/>
        <v>Niederlande</v>
      </c>
      <c r="CA175" s="80">
        <f t="shared" si="145"/>
        <v>7</v>
      </c>
      <c r="CB175" s="14" t="str">
        <f t="shared" si="146"/>
        <v>Argentinien</v>
      </c>
      <c r="CC175" s="80">
        <f t="shared" si="147"/>
        <v>7</v>
      </c>
      <c r="CD175" s="14" t="str">
        <f t="shared" si="148"/>
        <v>Kroatien</v>
      </c>
      <c r="CE175" s="80">
        <f t="shared" si="149"/>
        <v>7</v>
      </c>
      <c r="CF175" s="14" t="str">
        <f t="shared" si="150"/>
        <v>Portugal</v>
      </c>
      <c r="CG175" s="80">
        <f t="shared" si="151"/>
        <v>7</v>
      </c>
      <c r="CH175" s="14" t="str">
        <f t="shared" si="152"/>
        <v>England</v>
      </c>
      <c r="CI175" s="80">
        <f t="shared" si="153"/>
        <v>7</v>
      </c>
      <c r="CJ175" s="14" t="str">
        <f t="shared" si="154"/>
        <v>Frankreich</v>
      </c>
      <c r="CK175" s="80">
        <f t="shared" si="155"/>
        <v>7</v>
      </c>
      <c r="CL175" s="27">
        <f t="shared" si="165"/>
        <v>49</v>
      </c>
      <c r="CM175" t="s">
        <v>88</v>
      </c>
      <c r="CN175" t="s">
        <v>73</v>
      </c>
      <c r="CO175" t="s">
        <v>90</v>
      </c>
      <c r="CP175">
        <v>0</v>
      </c>
      <c r="CQ175" t="s">
        <v>83</v>
      </c>
      <c r="CR175">
        <v>1</v>
      </c>
      <c r="CS175" s="71">
        <f t="shared" si="119"/>
        <v>2</v>
      </c>
      <c r="CT175" s="80">
        <f t="shared" si="156"/>
        <v>0</v>
      </c>
      <c r="CU175" t="s">
        <v>84</v>
      </c>
      <c r="CV175" t="s">
        <v>73</v>
      </c>
      <c r="CW175" t="s">
        <v>93</v>
      </c>
      <c r="CX175">
        <v>1</v>
      </c>
      <c r="CY175" t="s">
        <v>83</v>
      </c>
      <c r="CZ175">
        <v>2</v>
      </c>
      <c r="DA175" s="71">
        <f t="shared" si="157"/>
        <v>3</v>
      </c>
      <c r="DB175" s="80">
        <f t="shared" si="158"/>
        <v>6</v>
      </c>
      <c r="DC175" t="s">
        <v>95</v>
      </c>
      <c r="DD175" t="s">
        <v>73</v>
      </c>
      <c r="DE175" t="s">
        <v>96</v>
      </c>
      <c r="DF175">
        <v>2</v>
      </c>
      <c r="DG175" t="s">
        <v>83</v>
      </c>
      <c r="DH175">
        <v>1</v>
      </c>
      <c r="DI175" s="71">
        <f t="shared" si="166"/>
        <v>0</v>
      </c>
      <c r="DJ175" s="80">
        <f t="shared" si="159"/>
        <v>0</v>
      </c>
      <c r="DK175" t="s">
        <v>85</v>
      </c>
      <c r="DL175" t="s">
        <v>73</v>
      </c>
      <c r="DM175" t="s">
        <v>94</v>
      </c>
      <c r="DN175">
        <v>1</v>
      </c>
      <c r="DO175" t="s">
        <v>83</v>
      </c>
      <c r="DP175">
        <v>2</v>
      </c>
      <c r="DQ175" s="71">
        <f t="shared" si="160"/>
        <v>3</v>
      </c>
      <c r="DR175" s="80">
        <f t="shared" si="161"/>
        <v>8</v>
      </c>
      <c r="DS175" s="27">
        <f t="shared" si="120"/>
        <v>14</v>
      </c>
      <c r="DT175" t="str">
        <f t="shared" si="121"/>
        <v>Argentinien</v>
      </c>
      <c r="DU175">
        <f t="shared" si="162"/>
        <v>8</v>
      </c>
      <c r="DV175" t="str">
        <f t="shared" si="122"/>
        <v>Brasilien</v>
      </c>
      <c r="DW175">
        <f t="shared" si="163"/>
        <v>0</v>
      </c>
      <c r="DX175" t="str">
        <f t="shared" si="123"/>
        <v>Frankreich</v>
      </c>
      <c r="DY175">
        <f t="shared" si="164"/>
        <v>8</v>
      </c>
      <c r="DZ175" t="str">
        <f t="shared" si="124"/>
        <v>Kroatien</v>
      </c>
      <c r="EA175">
        <f t="shared" si="125"/>
        <v>8</v>
      </c>
      <c r="EB175" s="27">
        <f t="shared" si="126"/>
        <v>24</v>
      </c>
      <c r="EC175" t="s">
        <v>93</v>
      </c>
      <c r="ED175" t="s">
        <v>73</v>
      </c>
      <c r="EE175" t="s">
        <v>90</v>
      </c>
      <c r="EF175">
        <v>2</v>
      </c>
      <c r="EG175" t="s">
        <v>83</v>
      </c>
      <c r="EH175">
        <v>1</v>
      </c>
      <c r="EK175" t="s">
        <v>94</v>
      </c>
      <c r="EL175" t="s">
        <v>73</v>
      </c>
      <c r="EM175" t="s">
        <v>95</v>
      </c>
      <c r="EN175">
        <v>2</v>
      </c>
      <c r="EO175" t="s">
        <v>83</v>
      </c>
      <c r="EP175">
        <v>1</v>
      </c>
      <c r="EU175" t="s">
        <v>90</v>
      </c>
      <c r="EV175" t="s">
        <v>73</v>
      </c>
      <c r="EW175" t="s">
        <v>95</v>
      </c>
      <c r="EX175">
        <v>2</v>
      </c>
      <c r="EY175" t="s">
        <v>83</v>
      </c>
      <c r="EZ175">
        <v>1</v>
      </c>
      <c r="FC175" t="s">
        <v>93</v>
      </c>
      <c r="FD175" t="s">
        <v>73</v>
      </c>
      <c r="FE175" t="s">
        <v>94</v>
      </c>
      <c r="FF175">
        <v>2</v>
      </c>
      <c r="FG175" t="s">
        <v>83</v>
      </c>
      <c r="FH175">
        <v>1</v>
      </c>
      <c r="FL175" t="s">
        <v>95</v>
      </c>
      <c r="FN175" t="s">
        <v>90</v>
      </c>
      <c r="FP175" t="s">
        <v>94</v>
      </c>
      <c r="FR175" t="s">
        <v>93</v>
      </c>
      <c r="FU175">
        <v>193</v>
      </c>
      <c r="FX175" t="s">
        <v>216</v>
      </c>
    </row>
    <row r="176" spans="1:180" x14ac:dyDescent="0.45">
      <c r="A176" s="1">
        <v>173</v>
      </c>
      <c r="B176" s="45">
        <f t="shared" si="112"/>
        <v>76</v>
      </c>
      <c r="C176" s="14" t="s">
        <v>516</v>
      </c>
      <c r="D176" t="s">
        <v>517</v>
      </c>
      <c r="E176" s="15" t="s">
        <v>472</v>
      </c>
      <c r="F176" s="28">
        <f>VOR!IH176</f>
        <v>179</v>
      </c>
      <c r="G176" s="27">
        <f t="shared" si="127"/>
        <v>82</v>
      </c>
      <c r="H176" s="49">
        <f t="shared" si="128"/>
        <v>261</v>
      </c>
      <c r="I176" s="14" t="s">
        <v>84</v>
      </c>
      <c r="J176" t="s">
        <v>73</v>
      </c>
      <c r="K176" t="s">
        <v>92</v>
      </c>
      <c r="L176">
        <v>2</v>
      </c>
      <c r="M176" t="s">
        <v>83</v>
      </c>
      <c r="N176">
        <v>0</v>
      </c>
      <c r="O176" s="77">
        <f t="shared" si="129"/>
        <v>1</v>
      </c>
      <c r="P176" s="80">
        <f t="shared" si="130"/>
        <v>3</v>
      </c>
      <c r="Q176" t="s">
        <v>93</v>
      </c>
      <c r="R176" t="s">
        <v>73</v>
      </c>
      <c r="S176" t="s">
        <v>129</v>
      </c>
      <c r="T176">
        <v>2</v>
      </c>
      <c r="U176" t="s">
        <v>83</v>
      </c>
      <c r="V176">
        <v>1</v>
      </c>
      <c r="W176" s="71">
        <f t="shared" si="131"/>
        <v>1</v>
      </c>
      <c r="X176" s="80">
        <f t="shared" si="132"/>
        <v>4</v>
      </c>
      <c r="Y176" s="14" t="s">
        <v>94</v>
      </c>
      <c r="Z176" t="s">
        <v>73</v>
      </c>
      <c r="AA176" t="s">
        <v>86</v>
      </c>
      <c r="AB176">
        <v>3</v>
      </c>
      <c r="AC176" t="s">
        <v>83</v>
      </c>
      <c r="AD176">
        <v>0</v>
      </c>
      <c r="AE176" s="71">
        <f t="shared" si="133"/>
        <v>3</v>
      </c>
      <c r="AF176" s="80">
        <f t="shared" si="113"/>
        <v>4</v>
      </c>
      <c r="AG176" s="14" t="s">
        <v>85</v>
      </c>
      <c r="AH176" t="s">
        <v>73</v>
      </c>
      <c r="AI176" t="s">
        <v>132</v>
      </c>
      <c r="AJ176">
        <v>3</v>
      </c>
      <c r="AK176" t="s">
        <v>83</v>
      </c>
      <c r="AL176">
        <v>0</v>
      </c>
      <c r="AM176" s="71">
        <f t="shared" si="134"/>
        <v>3</v>
      </c>
      <c r="AN176" s="80">
        <f t="shared" si="135"/>
        <v>8</v>
      </c>
      <c r="AO176" s="14" t="s">
        <v>130</v>
      </c>
      <c r="AP176" t="s">
        <v>73</v>
      </c>
      <c r="AQ176" t="s">
        <v>131</v>
      </c>
      <c r="AR176">
        <v>2</v>
      </c>
      <c r="AS176" t="s">
        <v>83</v>
      </c>
      <c r="AT176">
        <v>1</v>
      </c>
      <c r="AU176" s="71">
        <f t="shared" si="114"/>
        <v>0</v>
      </c>
      <c r="AV176" s="80">
        <f t="shared" si="136"/>
        <v>0</v>
      </c>
      <c r="AW176" s="14" t="s">
        <v>90</v>
      </c>
      <c r="AX176" t="s">
        <v>73</v>
      </c>
      <c r="AY176" t="s">
        <v>96</v>
      </c>
      <c r="AZ176">
        <v>1</v>
      </c>
      <c r="BA176" t="s">
        <v>83</v>
      </c>
      <c r="BB176">
        <v>2</v>
      </c>
      <c r="BC176" s="71">
        <f t="shared" si="137"/>
        <v>1</v>
      </c>
      <c r="BD176" s="80">
        <f t="shared" si="115"/>
        <v>0</v>
      </c>
      <c r="BE176" s="14" t="s">
        <v>95</v>
      </c>
      <c r="BF176" t="s">
        <v>73</v>
      </c>
      <c r="BG176" t="s">
        <v>88</v>
      </c>
      <c r="BH176">
        <v>1</v>
      </c>
      <c r="BI176" t="s">
        <v>83</v>
      </c>
      <c r="BJ176">
        <v>2</v>
      </c>
      <c r="BK176" s="71">
        <f t="shared" si="116"/>
        <v>0</v>
      </c>
      <c r="BL176" s="80">
        <f t="shared" si="138"/>
        <v>0</v>
      </c>
      <c r="BM176" s="14" t="s">
        <v>135</v>
      </c>
      <c r="BN176" t="s">
        <v>73</v>
      </c>
      <c r="BO176" t="s">
        <v>134</v>
      </c>
      <c r="BP176">
        <v>1</v>
      </c>
      <c r="BQ176" t="s">
        <v>83</v>
      </c>
      <c r="BR176">
        <v>2</v>
      </c>
      <c r="BS176" s="71">
        <f t="shared" si="139"/>
        <v>2</v>
      </c>
      <c r="BT176" s="80">
        <f t="shared" si="117"/>
        <v>0</v>
      </c>
      <c r="BU176" s="28">
        <f t="shared" si="140"/>
        <v>19</v>
      </c>
      <c r="BV176" s="14" t="str">
        <f t="shared" si="141"/>
        <v>Spanien</v>
      </c>
      <c r="BW176" s="80">
        <f t="shared" si="118"/>
        <v>0</v>
      </c>
      <c r="BX176" s="14" t="str">
        <f t="shared" si="142"/>
        <v>Portugal</v>
      </c>
      <c r="BY176" s="80">
        <f t="shared" si="143"/>
        <v>7</v>
      </c>
      <c r="BZ176" s="14" t="str">
        <f t="shared" si="144"/>
        <v>Niederlande</v>
      </c>
      <c r="CA176" s="80">
        <f t="shared" si="145"/>
        <v>7</v>
      </c>
      <c r="CB176" s="14" t="str">
        <f t="shared" si="146"/>
        <v>Argentinien</v>
      </c>
      <c r="CC176" s="80">
        <f t="shared" si="147"/>
        <v>7</v>
      </c>
      <c r="CD176" s="14" t="str">
        <f t="shared" si="148"/>
        <v>Deutschland</v>
      </c>
      <c r="CE176" s="80">
        <f t="shared" si="149"/>
        <v>0</v>
      </c>
      <c r="CF176" s="14" t="str">
        <f t="shared" si="150"/>
        <v>Schweiz</v>
      </c>
      <c r="CG176" s="80">
        <f t="shared" si="151"/>
        <v>0</v>
      </c>
      <c r="CH176" s="14" t="str">
        <f t="shared" si="152"/>
        <v>England</v>
      </c>
      <c r="CI176" s="80">
        <f t="shared" si="153"/>
        <v>7</v>
      </c>
      <c r="CJ176" s="14" t="str">
        <f t="shared" si="154"/>
        <v>Frankreich</v>
      </c>
      <c r="CK176" s="80">
        <f t="shared" si="155"/>
        <v>7</v>
      </c>
      <c r="CL176" s="27">
        <f t="shared" si="165"/>
        <v>35</v>
      </c>
      <c r="CM176" t="s">
        <v>130</v>
      </c>
      <c r="CN176" t="s">
        <v>73</v>
      </c>
      <c r="CO176" t="s">
        <v>96</v>
      </c>
      <c r="CP176">
        <v>0</v>
      </c>
      <c r="CQ176" t="s">
        <v>83</v>
      </c>
      <c r="CR176">
        <v>2</v>
      </c>
      <c r="CS176" s="71">
        <f t="shared" si="119"/>
        <v>0</v>
      </c>
      <c r="CT176" s="80">
        <f t="shared" si="156"/>
        <v>0</v>
      </c>
      <c r="CU176" t="s">
        <v>84</v>
      </c>
      <c r="CV176" t="s">
        <v>73</v>
      </c>
      <c r="CW176" t="s">
        <v>93</v>
      </c>
      <c r="CX176">
        <v>1</v>
      </c>
      <c r="CY176" t="s">
        <v>83</v>
      </c>
      <c r="CZ176">
        <v>2</v>
      </c>
      <c r="DA176" s="71">
        <f t="shared" si="157"/>
        <v>3</v>
      </c>
      <c r="DB176" s="80">
        <f t="shared" si="158"/>
        <v>6</v>
      </c>
      <c r="DC176" t="s">
        <v>88</v>
      </c>
      <c r="DD176" t="s">
        <v>73</v>
      </c>
      <c r="DE176" t="s">
        <v>134</v>
      </c>
      <c r="DF176">
        <v>1</v>
      </c>
      <c r="DG176" t="s">
        <v>83</v>
      </c>
      <c r="DH176">
        <v>2</v>
      </c>
      <c r="DI176" s="71">
        <f t="shared" si="166"/>
        <v>0</v>
      </c>
      <c r="DJ176" s="80">
        <f t="shared" si="159"/>
        <v>0</v>
      </c>
      <c r="DK176" t="s">
        <v>85</v>
      </c>
      <c r="DL176" t="s">
        <v>73</v>
      </c>
      <c r="DM176" t="s">
        <v>94</v>
      </c>
      <c r="DN176">
        <v>2</v>
      </c>
      <c r="DO176" t="s">
        <v>83</v>
      </c>
      <c r="DP176">
        <v>3</v>
      </c>
      <c r="DQ176" s="71">
        <f t="shared" si="160"/>
        <v>3</v>
      </c>
      <c r="DR176" s="80">
        <f t="shared" si="161"/>
        <v>6</v>
      </c>
      <c r="DS176" s="27">
        <f t="shared" si="120"/>
        <v>12</v>
      </c>
      <c r="DT176" t="str">
        <f t="shared" si="121"/>
        <v>Argentinien</v>
      </c>
      <c r="DU176">
        <f t="shared" si="162"/>
        <v>8</v>
      </c>
      <c r="DV176" t="str">
        <f t="shared" si="122"/>
        <v>Portugal</v>
      </c>
      <c r="DW176">
        <f t="shared" si="163"/>
        <v>0</v>
      </c>
      <c r="DX176" t="str">
        <f t="shared" si="123"/>
        <v>Frankreich</v>
      </c>
      <c r="DY176">
        <f t="shared" si="164"/>
        <v>8</v>
      </c>
      <c r="DZ176" t="str">
        <f t="shared" si="124"/>
        <v>Schweiz</v>
      </c>
      <c r="EA176">
        <f t="shared" si="125"/>
        <v>0</v>
      </c>
      <c r="EB176" s="27">
        <f t="shared" si="126"/>
        <v>16</v>
      </c>
      <c r="EC176" t="s">
        <v>93</v>
      </c>
      <c r="ED176" t="s">
        <v>73</v>
      </c>
      <c r="EE176" t="s">
        <v>96</v>
      </c>
      <c r="EF176">
        <v>1</v>
      </c>
      <c r="EG176" t="s">
        <v>83</v>
      </c>
      <c r="EH176">
        <v>0</v>
      </c>
      <c r="EK176" t="s">
        <v>94</v>
      </c>
      <c r="EL176" t="s">
        <v>73</v>
      </c>
      <c r="EM176" t="s">
        <v>134</v>
      </c>
      <c r="EN176">
        <v>3</v>
      </c>
      <c r="EO176" t="s">
        <v>83</v>
      </c>
      <c r="EP176">
        <v>0</v>
      </c>
      <c r="EU176" t="s">
        <v>96</v>
      </c>
      <c r="EV176" t="s">
        <v>73</v>
      </c>
      <c r="EW176" t="s">
        <v>134</v>
      </c>
      <c r="EX176">
        <v>1</v>
      </c>
      <c r="EY176" t="s">
        <v>83</v>
      </c>
      <c r="EZ176">
        <v>0</v>
      </c>
      <c r="FC176" t="s">
        <v>93</v>
      </c>
      <c r="FD176" t="s">
        <v>73</v>
      </c>
      <c r="FE176" t="s">
        <v>94</v>
      </c>
      <c r="FF176">
        <v>1</v>
      </c>
      <c r="FG176" t="s">
        <v>83</v>
      </c>
      <c r="FH176">
        <v>0</v>
      </c>
      <c r="FL176" t="s">
        <v>134</v>
      </c>
      <c r="FN176" t="s">
        <v>96</v>
      </c>
      <c r="FP176" t="s">
        <v>94</v>
      </c>
      <c r="FR176" t="s">
        <v>93</v>
      </c>
      <c r="FU176">
        <v>168</v>
      </c>
      <c r="FX176">
        <v>0</v>
      </c>
    </row>
    <row r="177" spans="1:180" x14ac:dyDescent="0.45">
      <c r="A177" s="1">
        <v>174</v>
      </c>
      <c r="B177" s="45">
        <f t="shared" si="112"/>
        <v>435</v>
      </c>
      <c r="C177" s="14" t="s">
        <v>1341</v>
      </c>
      <c r="D177" t="s">
        <v>1342</v>
      </c>
      <c r="E177" s="15" t="s">
        <v>472</v>
      </c>
      <c r="F177" s="28">
        <f>VOR!IH177</f>
        <v>139</v>
      </c>
      <c r="G177" s="27">
        <f t="shared" si="127"/>
        <v>62</v>
      </c>
      <c r="H177" s="49">
        <f t="shared" si="128"/>
        <v>201</v>
      </c>
      <c r="I177" s="14" t="s">
        <v>84</v>
      </c>
      <c r="J177" t="s">
        <v>73</v>
      </c>
      <c r="K177" t="s">
        <v>92</v>
      </c>
      <c r="L177">
        <v>4</v>
      </c>
      <c r="M177" t="s">
        <v>83</v>
      </c>
      <c r="N177">
        <v>1</v>
      </c>
      <c r="O177" s="77">
        <f t="shared" si="129"/>
        <v>1</v>
      </c>
      <c r="P177" s="80">
        <f t="shared" si="130"/>
        <v>2</v>
      </c>
      <c r="Q177" t="s">
        <v>93</v>
      </c>
      <c r="R177" t="s">
        <v>73</v>
      </c>
      <c r="S177" t="s">
        <v>129</v>
      </c>
      <c r="T177">
        <v>3</v>
      </c>
      <c r="U177" t="s">
        <v>83</v>
      </c>
      <c r="V177">
        <v>2</v>
      </c>
      <c r="W177" s="71">
        <f t="shared" si="131"/>
        <v>1</v>
      </c>
      <c r="X177" s="80">
        <f t="shared" si="132"/>
        <v>3</v>
      </c>
      <c r="Y177" s="14" t="s">
        <v>94</v>
      </c>
      <c r="Z177" t="s">
        <v>73</v>
      </c>
      <c r="AA177" t="s">
        <v>133</v>
      </c>
      <c r="AB177">
        <v>3</v>
      </c>
      <c r="AC177" t="s">
        <v>83</v>
      </c>
      <c r="AD177">
        <v>1</v>
      </c>
      <c r="AE177" s="71">
        <f t="shared" si="133"/>
        <v>1</v>
      </c>
      <c r="AF177" s="80">
        <f t="shared" si="113"/>
        <v>4</v>
      </c>
      <c r="AG177" s="14" t="s">
        <v>85</v>
      </c>
      <c r="AH177" t="s">
        <v>73</v>
      </c>
      <c r="AI177" t="s">
        <v>140</v>
      </c>
      <c r="AJ177">
        <v>5</v>
      </c>
      <c r="AK177" t="s">
        <v>83</v>
      </c>
      <c r="AL177">
        <v>0</v>
      </c>
      <c r="AM177" s="71">
        <f t="shared" si="134"/>
        <v>1</v>
      </c>
      <c r="AN177" s="80">
        <f t="shared" si="135"/>
        <v>2</v>
      </c>
      <c r="AO177" s="14" t="s">
        <v>130</v>
      </c>
      <c r="AP177" t="s">
        <v>73</v>
      </c>
      <c r="AQ177" t="s">
        <v>95</v>
      </c>
      <c r="AR177">
        <v>4</v>
      </c>
      <c r="AS177" t="s">
        <v>83</v>
      </c>
      <c r="AT177">
        <v>3</v>
      </c>
      <c r="AU177" s="71">
        <f t="shared" si="114"/>
        <v>2</v>
      </c>
      <c r="AV177" s="80">
        <f t="shared" si="136"/>
        <v>0</v>
      </c>
      <c r="AW177" s="14" t="s">
        <v>90</v>
      </c>
      <c r="AX177" t="s">
        <v>73</v>
      </c>
      <c r="AY177" t="s">
        <v>96</v>
      </c>
      <c r="AZ177">
        <v>3</v>
      </c>
      <c r="BA177" t="s">
        <v>83</v>
      </c>
      <c r="BB177">
        <v>1</v>
      </c>
      <c r="BC177" s="71">
        <f t="shared" si="137"/>
        <v>1</v>
      </c>
      <c r="BD177" s="80">
        <f t="shared" si="115"/>
        <v>2</v>
      </c>
      <c r="BE177" s="14" t="s">
        <v>131</v>
      </c>
      <c r="BF177" t="s">
        <v>73</v>
      </c>
      <c r="BG177" t="s">
        <v>88</v>
      </c>
      <c r="BH177">
        <v>1</v>
      </c>
      <c r="BI177" t="s">
        <v>83</v>
      </c>
      <c r="BJ177">
        <v>2</v>
      </c>
      <c r="BK177" s="71">
        <f t="shared" si="116"/>
        <v>0</v>
      </c>
      <c r="BL177" s="80">
        <f t="shared" si="138"/>
        <v>0</v>
      </c>
      <c r="BM177" s="14" t="s">
        <v>135</v>
      </c>
      <c r="BN177" t="s">
        <v>73</v>
      </c>
      <c r="BO177" t="s">
        <v>134</v>
      </c>
      <c r="BP177">
        <v>3</v>
      </c>
      <c r="BQ177" t="s">
        <v>83</v>
      </c>
      <c r="BR177">
        <v>2</v>
      </c>
      <c r="BS177" s="71">
        <f t="shared" si="139"/>
        <v>2</v>
      </c>
      <c r="BT177" s="80">
        <f t="shared" si="117"/>
        <v>0</v>
      </c>
      <c r="BU177" s="28">
        <f t="shared" si="140"/>
        <v>13</v>
      </c>
      <c r="BV177" s="14" t="str">
        <f t="shared" si="141"/>
        <v>Spanien</v>
      </c>
      <c r="BW177" s="80">
        <f t="shared" si="118"/>
        <v>0</v>
      </c>
      <c r="BX177" s="14" t="str">
        <f t="shared" si="142"/>
        <v>Brasilien</v>
      </c>
      <c r="BY177" s="80">
        <f t="shared" si="143"/>
        <v>7</v>
      </c>
      <c r="BZ177" s="14" t="str">
        <f t="shared" si="144"/>
        <v>Niederlande</v>
      </c>
      <c r="CA177" s="80">
        <f t="shared" si="145"/>
        <v>7</v>
      </c>
      <c r="CB177" s="14" t="str">
        <f t="shared" si="146"/>
        <v>Argentinien</v>
      </c>
      <c r="CC177" s="80">
        <f t="shared" si="147"/>
        <v>7</v>
      </c>
      <c r="CD177" s="14" t="str">
        <f t="shared" si="148"/>
        <v>Deutschland</v>
      </c>
      <c r="CE177" s="80">
        <f t="shared" si="149"/>
        <v>0</v>
      </c>
      <c r="CF177" s="14" t="str">
        <f t="shared" si="150"/>
        <v>Uruguay</v>
      </c>
      <c r="CG177" s="80">
        <f t="shared" si="151"/>
        <v>0</v>
      </c>
      <c r="CH177" s="14" t="str">
        <f t="shared" si="152"/>
        <v>England</v>
      </c>
      <c r="CI177" s="80">
        <f t="shared" si="153"/>
        <v>7</v>
      </c>
      <c r="CJ177" s="14" t="str">
        <f t="shared" si="154"/>
        <v>Frankreich</v>
      </c>
      <c r="CK177" s="80">
        <f t="shared" si="155"/>
        <v>7</v>
      </c>
      <c r="CL177" s="27">
        <f t="shared" si="165"/>
        <v>35</v>
      </c>
      <c r="CM177" t="s">
        <v>130</v>
      </c>
      <c r="CN177" t="s">
        <v>73</v>
      </c>
      <c r="CO177" t="s">
        <v>90</v>
      </c>
      <c r="CP177">
        <v>3</v>
      </c>
      <c r="CQ177" t="s">
        <v>83</v>
      </c>
      <c r="CR177">
        <v>4</v>
      </c>
      <c r="CS177" s="71">
        <f t="shared" si="119"/>
        <v>2</v>
      </c>
      <c r="CT177" s="80">
        <f t="shared" si="156"/>
        <v>0</v>
      </c>
      <c r="CU177" t="s">
        <v>84</v>
      </c>
      <c r="CV177" t="s">
        <v>73</v>
      </c>
      <c r="CW177" t="s">
        <v>93</v>
      </c>
      <c r="CX177">
        <v>0</v>
      </c>
      <c r="CY177" t="s">
        <v>83</v>
      </c>
      <c r="CZ177">
        <v>1</v>
      </c>
      <c r="DA177" s="71">
        <f t="shared" si="157"/>
        <v>3</v>
      </c>
      <c r="DB177" s="80">
        <f t="shared" si="158"/>
        <v>6</v>
      </c>
      <c r="DC177" t="s">
        <v>88</v>
      </c>
      <c r="DD177" t="s">
        <v>73</v>
      </c>
      <c r="DE177" t="s">
        <v>135</v>
      </c>
      <c r="DF177">
        <v>0</v>
      </c>
      <c r="DG177" t="s">
        <v>83</v>
      </c>
      <c r="DH177">
        <v>3</v>
      </c>
      <c r="DI177" s="71">
        <f t="shared" si="166"/>
        <v>0</v>
      </c>
      <c r="DJ177" s="80">
        <f t="shared" si="159"/>
        <v>0</v>
      </c>
      <c r="DK177" t="s">
        <v>85</v>
      </c>
      <c r="DL177" t="s">
        <v>73</v>
      </c>
      <c r="DM177" t="s">
        <v>94</v>
      </c>
      <c r="DN177">
        <v>2</v>
      </c>
      <c r="DO177" t="s">
        <v>83</v>
      </c>
      <c r="DP177">
        <v>1</v>
      </c>
      <c r="DQ177" s="71">
        <f t="shared" si="160"/>
        <v>3</v>
      </c>
      <c r="DR177" s="80">
        <f t="shared" si="161"/>
        <v>0</v>
      </c>
      <c r="DS177" s="27">
        <f t="shared" si="120"/>
        <v>6</v>
      </c>
      <c r="DT177" t="str">
        <f t="shared" si="121"/>
        <v>Argentinien</v>
      </c>
      <c r="DU177">
        <f t="shared" si="162"/>
        <v>8</v>
      </c>
      <c r="DV177" t="str">
        <f t="shared" si="122"/>
        <v>Brasilien</v>
      </c>
      <c r="DW177">
        <f t="shared" si="163"/>
        <v>0</v>
      </c>
      <c r="DX177" t="str">
        <f t="shared" si="123"/>
        <v>England</v>
      </c>
      <c r="DY177">
        <f t="shared" si="164"/>
        <v>0</v>
      </c>
      <c r="DZ177" t="str">
        <f t="shared" si="124"/>
        <v>Uruguay</v>
      </c>
      <c r="EA177">
        <f t="shared" si="125"/>
        <v>0</v>
      </c>
      <c r="EB177" s="27">
        <f t="shared" si="126"/>
        <v>8</v>
      </c>
      <c r="EC177" t="s">
        <v>93</v>
      </c>
      <c r="ED177" t="s">
        <v>73</v>
      </c>
      <c r="EE177" t="s">
        <v>90</v>
      </c>
      <c r="EF177">
        <v>3</v>
      </c>
      <c r="EG177" t="s">
        <v>83</v>
      </c>
      <c r="EH177">
        <v>4</v>
      </c>
      <c r="EK177" t="s">
        <v>85</v>
      </c>
      <c r="EL177" t="s">
        <v>73</v>
      </c>
      <c r="EM177" t="s">
        <v>135</v>
      </c>
      <c r="EN177">
        <v>4</v>
      </c>
      <c r="EO177" t="s">
        <v>83</v>
      </c>
      <c r="EP177">
        <v>2</v>
      </c>
      <c r="EU177" t="s">
        <v>93</v>
      </c>
      <c r="EV177" t="s">
        <v>73</v>
      </c>
      <c r="EW177" t="s">
        <v>135</v>
      </c>
      <c r="EX177">
        <v>1</v>
      </c>
      <c r="EY177" t="s">
        <v>83</v>
      </c>
      <c r="EZ177">
        <v>0</v>
      </c>
      <c r="FC177" t="s">
        <v>90</v>
      </c>
      <c r="FD177" t="s">
        <v>73</v>
      </c>
      <c r="FE177" t="s">
        <v>85</v>
      </c>
      <c r="FF177">
        <v>2</v>
      </c>
      <c r="FG177" t="s">
        <v>83</v>
      </c>
      <c r="FH177">
        <v>1</v>
      </c>
      <c r="FL177" t="s">
        <v>135</v>
      </c>
      <c r="FN177" t="s">
        <v>93</v>
      </c>
      <c r="FP177" t="s">
        <v>85</v>
      </c>
      <c r="FR177" t="s">
        <v>90</v>
      </c>
      <c r="FU177">
        <v>143</v>
      </c>
      <c r="FX177" t="s">
        <v>614</v>
      </c>
    </row>
    <row r="178" spans="1:180" x14ac:dyDescent="0.45">
      <c r="A178" s="1">
        <v>175</v>
      </c>
      <c r="B178" s="45">
        <f t="shared" si="112"/>
        <v>352</v>
      </c>
      <c r="C178" s="14" t="s">
        <v>519</v>
      </c>
      <c r="D178" t="s">
        <v>149</v>
      </c>
      <c r="E178" s="15" t="s">
        <v>520</v>
      </c>
      <c r="F178" s="28">
        <f>VOR!IH178</f>
        <v>170</v>
      </c>
      <c r="G178" s="27">
        <f t="shared" si="127"/>
        <v>44</v>
      </c>
      <c r="H178" s="49">
        <f t="shared" si="128"/>
        <v>214</v>
      </c>
      <c r="I178" s="14" t="s">
        <v>84</v>
      </c>
      <c r="J178" t="s">
        <v>73</v>
      </c>
      <c r="K178" t="s">
        <v>137</v>
      </c>
      <c r="L178">
        <v>2</v>
      </c>
      <c r="M178" t="s">
        <v>83</v>
      </c>
      <c r="N178">
        <v>3</v>
      </c>
      <c r="O178" s="77">
        <f t="shared" si="129"/>
        <v>3</v>
      </c>
      <c r="P178" s="80">
        <f t="shared" si="130"/>
        <v>0</v>
      </c>
      <c r="Q178" t="s">
        <v>93</v>
      </c>
      <c r="R178" t="s">
        <v>73</v>
      </c>
      <c r="S178" t="s">
        <v>87</v>
      </c>
      <c r="T178">
        <v>4</v>
      </c>
      <c r="U178" t="s">
        <v>83</v>
      </c>
      <c r="V178">
        <v>3</v>
      </c>
      <c r="W178" s="71">
        <f t="shared" si="131"/>
        <v>3</v>
      </c>
      <c r="X178" s="80">
        <f t="shared" si="132"/>
        <v>6</v>
      </c>
      <c r="Y178" s="14" t="s">
        <v>94</v>
      </c>
      <c r="Z178" t="s">
        <v>73</v>
      </c>
      <c r="AA178" t="s">
        <v>133</v>
      </c>
      <c r="AB178">
        <v>5</v>
      </c>
      <c r="AC178" t="s">
        <v>83</v>
      </c>
      <c r="AD178">
        <v>4</v>
      </c>
      <c r="AE178" s="71">
        <f t="shared" si="133"/>
        <v>1</v>
      </c>
      <c r="AF178" s="80">
        <f t="shared" si="113"/>
        <v>2</v>
      </c>
      <c r="AG178" s="14" t="s">
        <v>85</v>
      </c>
      <c r="AH178" t="s">
        <v>73</v>
      </c>
      <c r="AI178" t="s">
        <v>132</v>
      </c>
      <c r="AJ178">
        <v>2</v>
      </c>
      <c r="AK178" t="s">
        <v>83</v>
      </c>
      <c r="AL178">
        <v>3</v>
      </c>
      <c r="AM178" s="71">
        <f t="shared" si="134"/>
        <v>3</v>
      </c>
      <c r="AN178" s="80">
        <f t="shared" si="135"/>
        <v>0</v>
      </c>
      <c r="AO178" s="14" t="s">
        <v>88</v>
      </c>
      <c r="AP178" t="s">
        <v>73</v>
      </c>
      <c r="AQ178" t="s">
        <v>89</v>
      </c>
      <c r="AR178">
        <v>4</v>
      </c>
      <c r="AS178" t="s">
        <v>83</v>
      </c>
      <c r="AT178">
        <v>3</v>
      </c>
      <c r="AU178" s="71">
        <f t="shared" si="114"/>
        <v>0</v>
      </c>
      <c r="AV178" s="80">
        <f t="shared" si="136"/>
        <v>0</v>
      </c>
      <c r="AW178" s="14" t="s">
        <v>90</v>
      </c>
      <c r="AX178" t="s">
        <v>73</v>
      </c>
      <c r="AY178" t="s">
        <v>91</v>
      </c>
      <c r="AZ178">
        <v>3</v>
      </c>
      <c r="BA178" t="s">
        <v>83</v>
      </c>
      <c r="BB178">
        <v>5</v>
      </c>
      <c r="BC178" s="71">
        <f t="shared" si="137"/>
        <v>3</v>
      </c>
      <c r="BD178" s="80">
        <f t="shared" si="115"/>
        <v>0</v>
      </c>
      <c r="BE178" s="14" t="s">
        <v>95</v>
      </c>
      <c r="BF178" t="s">
        <v>73</v>
      </c>
      <c r="BG178" t="s">
        <v>165</v>
      </c>
      <c r="BH178">
        <v>2</v>
      </c>
      <c r="BI178" t="s">
        <v>83</v>
      </c>
      <c r="BJ178">
        <v>4</v>
      </c>
      <c r="BK178" s="71">
        <f t="shared" si="116"/>
        <v>0</v>
      </c>
      <c r="BL178" s="80">
        <f t="shared" si="138"/>
        <v>0</v>
      </c>
      <c r="BM178" s="14" t="s">
        <v>96</v>
      </c>
      <c r="BN178" t="s">
        <v>73</v>
      </c>
      <c r="BO178" t="s">
        <v>150</v>
      </c>
      <c r="BP178">
        <v>4</v>
      </c>
      <c r="BQ178" t="s">
        <v>83</v>
      </c>
      <c r="BR178">
        <v>6</v>
      </c>
      <c r="BS178" s="71">
        <f t="shared" si="139"/>
        <v>1</v>
      </c>
      <c r="BT178" s="80">
        <f t="shared" si="117"/>
        <v>0</v>
      </c>
      <c r="BU178" s="28">
        <f t="shared" si="140"/>
        <v>8</v>
      </c>
      <c r="BV178" s="14" t="str">
        <f t="shared" si="141"/>
        <v>Deutschland</v>
      </c>
      <c r="BW178" s="80">
        <f t="shared" si="118"/>
        <v>0</v>
      </c>
      <c r="BX178" s="14" t="str">
        <f t="shared" si="142"/>
        <v>Südkorea</v>
      </c>
      <c r="BY178" s="80">
        <f t="shared" si="143"/>
        <v>0</v>
      </c>
      <c r="BZ178" s="14" t="str">
        <f t="shared" si="144"/>
        <v>USA</v>
      </c>
      <c r="CA178" s="80">
        <f t="shared" si="145"/>
        <v>0</v>
      </c>
      <c r="CB178" s="14" t="str">
        <f t="shared" si="146"/>
        <v>Argentinien</v>
      </c>
      <c r="CC178" s="80">
        <f t="shared" si="147"/>
        <v>7</v>
      </c>
      <c r="CD178" s="14" t="str">
        <f t="shared" si="148"/>
        <v>Japan</v>
      </c>
      <c r="CE178" s="80">
        <f t="shared" si="149"/>
        <v>0</v>
      </c>
      <c r="CF178" s="14" t="str">
        <f t="shared" si="150"/>
        <v>Serbien</v>
      </c>
      <c r="CG178" s="80">
        <f t="shared" si="151"/>
        <v>0</v>
      </c>
      <c r="CH178" s="14" t="str">
        <f t="shared" si="152"/>
        <v>Senegal</v>
      </c>
      <c r="CI178" s="80">
        <f t="shared" si="153"/>
        <v>0</v>
      </c>
      <c r="CJ178" s="14" t="str">
        <f t="shared" si="154"/>
        <v>Frankreich</v>
      </c>
      <c r="CK178" s="80">
        <f t="shared" si="155"/>
        <v>7</v>
      </c>
      <c r="CL178" s="27">
        <f t="shared" si="165"/>
        <v>14</v>
      </c>
      <c r="CM178" t="s">
        <v>88</v>
      </c>
      <c r="CN178" t="s">
        <v>73</v>
      </c>
      <c r="CO178" t="s">
        <v>91</v>
      </c>
      <c r="CP178">
        <v>3</v>
      </c>
      <c r="CQ178" t="s">
        <v>83</v>
      </c>
      <c r="CR178">
        <v>4</v>
      </c>
      <c r="CS178" s="71">
        <f t="shared" si="119"/>
        <v>0</v>
      </c>
      <c r="CT178" s="80">
        <f t="shared" si="156"/>
        <v>0</v>
      </c>
      <c r="CU178" t="s">
        <v>137</v>
      </c>
      <c r="CV178" t="s">
        <v>73</v>
      </c>
      <c r="CW178" t="s">
        <v>93</v>
      </c>
      <c r="CX178">
        <v>2</v>
      </c>
      <c r="CY178" t="s">
        <v>83</v>
      </c>
      <c r="CZ178">
        <v>3</v>
      </c>
      <c r="DA178" s="71">
        <f t="shared" si="157"/>
        <v>2</v>
      </c>
      <c r="DB178" s="80">
        <f t="shared" si="158"/>
        <v>4</v>
      </c>
      <c r="DC178" t="s">
        <v>165</v>
      </c>
      <c r="DD178" t="s">
        <v>73</v>
      </c>
      <c r="DE178" t="s">
        <v>150</v>
      </c>
      <c r="DF178">
        <v>3</v>
      </c>
      <c r="DG178" t="s">
        <v>83</v>
      </c>
      <c r="DH178">
        <v>1</v>
      </c>
      <c r="DI178" s="71">
        <f t="shared" si="166"/>
        <v>0</v>
      </c>
      <c r="DJ178" s="80">
        <f t="shared" si="159"/>
        <v>0</v>
      </c>
      <c r="DK178" t="s">
        <v>132</v>
      </c>
      <c r="DL178" t="s">
        <v>73</v>
      </c>
      <c r="DM178" t="s">
        <v>94</v>
      </c>
      <c r="DN178">
        <v>2</v>
      </c>
      <c r="DO178" t="s">
        <v>83</v>
      </c>
      <c r="DP178">
        <v>4</v>
      </c>
      <c r="DQ178" s="71">
        <f t="shared" si="160"/>
        <v>2</v>
      </c>
      <c r="DR178" s="80">
        <f t="shared" si="161"/>
        <v>2</v>
      </c>
      <c r="DS178" s="27">
        <f t="shared" si="120"/>
        <v>6</v>
      </c>
      <c r="DT178" t="str">
        <f t="shared" si="121"/>
        <v>Argentinien</v>
      </c>
      <c r="DU178">
        <f t="shared" si="162"/>
        <v>8</v>
      </c>
      <c r="DV178" t="str">
        <f t="shared" si="122"/>
        <v>Südkorea</v>
      </c>
      <c r="DW178">
        <f t="shared" si="163"/>
        <v>0</v>
      </c>
      <c r="DX178" t="str">
        <f t="shared" si="123"/>
        <v>Frankreich</v>
      </c>
      <c r="DY178">
        <f t="shared" si="164"/>
        <v>8</v>
      </c>
      <c r="DZ178" t="str">
        <f t="shared" si="124"/>
        <v>Japan</v>
      </c>
      <c r="EA178">
        <f t="shared" si="125"/>
        <v>0</v>
      </c>
      <c r="EB178" s="27">
        <f t="shared" si="126"/>
        <v>16</v>
      </c>
      <c r="EC178" t="s">
        <v>93</v>
      </c>
      <c r="ED178" t="s">
        <v>73</v>
      </c>
      <c r="EE178" t="s">
        <v>91</v>
      </c>
      <c r="EF178">
        <v>3</v>
      </c>
      <c r="EG178" t="s">
        <v>83</v>
      </c>
      <c r="EH178">
        <v>4</v>
      </c>
      <c r="EK178" t="s">
        <v>94</v>
      </c>
      <c r="EL178" t="s">
        <v>73</v>
      </c>
      <c r="EM178" t="s">
        <v>165</v>
      </c>
      <c r="EN178">
        <v>4</v>
      </c>
      <c r="EO178" t="s">
        <v>83</v>
      </c>
      <c r="EP178">
        <v>3</v>
      </c>
      <c r="EU178" t="s">
        <v>93</v>
      </c>
      <c r="EV178" t="s">
        <v>73</v>
      </c>
      <c r="EW178" t="s">
        <v>165</v>
      </c>
      <c r="EX178">
        <v>4</v>
      </c>
      <c r="EY178" t="s">
        <v>83</v>
      </c>
      <c r="EZ178">
        <v>3</v>
      </c>
      <c r="FC178" t="s">
        <v>91</v>
      </c>
      <c r="FD178" t="s">
        <v>73</v>
      </c>
      <c r="FE178" t="s">
        <v>94</v>
      </c>
      <c r="FF178">
        <v>4</v>
      </c>
      <c r="FG178" t="s">
        <v>83</v>
      </c>
      <c r="FH178">
        <v>5</v>
      </c>
      <c r="FL178" t="s">
        <v>165</v>
      </c>
      <c r="FN178" t="s">
        <v>93</v>
      </c>
      <c r="FP178" t="s">
        <v>91</v>
      </c>
      <c r="FR178" t="s">
        <v>94</v>
      </c>
      <c r="FU178">
        <v>0</v>
      </c>
      <c r="FX178">
        <v>0</v>
      </c>
    </row>
    <row r="179" spans="1:180" x14ac:dyDescent="0.45">
      <c r="A179" s="1">
        <v>176</v>
      </c>
      <c r="B179" s="45">
        <f t="shared" si="112"/>
        <v>344</v>
      </c>
      <c r="C179" s="14" t="s">
        <v>521</v>
      </c>
      <c r="D179" t="s">
        <v>522</v>
      </c>
      <c r="E179" s="15" t="s">
        <v>520</v>
      </c>
      <c r="F179" s="28">
        <f>VOR!IH179</f>
        <v>188</v>
      </c>
      <c r="G179" s="27">
        <f t="shared" si="127"/>
        <v>27</v>
      </c>
      <c r="H179" s="49">
        <f t="shared" si="128"/>
        <v>215</v>
      </c>
      <c r="I179" s="14" t="s">
        <v>84</v>
      </c>
      <c r="J179" t="s">
        <v>73</v>
      </c>
      <c r="K179" t="s">
        <v>137</v>
      </c>
      <c r="L179">
        <v>1</v>
      </c>
      <c r="M179" t="s">
        <v>83</v>
      </c>
      <c r="N179">
        <v>2</v>
      </c>
      <c r="O179" s="77">
        <f t="shared" si="129"/>
        <v>3</v>
      </c>
      <c r="P179" s="80">
        <f t="shared" si="130"/>
        <v>0</v>
      </c>
      <c r="Q179" t="s">
        <v>86</v>
      </c>
      <c r="R179" t="s">
        <v>73</v>
      </c>
      <c r="S179" t="s">
        <v>164</v>
      </c>
      <c r="T179">
        <v>2</v>
      </c>
      <c r="U179" t="s">
        <v>83</v>
      </c>
      <c r="V179">
        <v>1</v>
      </c>
      <c r="W179" s="71">
        <f t="shared" si="131"/>
        <v>0</v>
      </c>
      <c r="X179" s="80">
        <f t="shared" si="132"/>
        <v>0</v>
      </c>
      <c r="Y179" s="14" t="s">
        <v>94</v>
      </c>
      <c r="Z179" t="s">
        <v>73</v>
      </c>
      <c r="AA179" t="s">
        <v>93</v>
      </c>
      <c r="AB179">
        <v>2</v>
      </c>
      <c r="AC179" t="s">
        <v>83</v>
      </c>
      <c r="AD179">
        <v>1</v>
      </c>
      <c r="AE179" s="71">
        <f t="shared" si="133"/>
        <v>1</v>
      </c>
      <c r="AF179" s="80">
        <f t="shared" si="113"/>
        <v>2</v>
      </c>
      <c r="AG179" s="14" t="s">
        <v>85</v>
      </c>
      <c r="AH179" t="s">
        <v>73</v>
      </c>
      <c r="AI179" t="s">
        <v>132</v>
      </c>
      <c r="AJ179">
        <v>2</v>
      </c>
      <c r="AK179" t="s">
        <v>83</v>
      </c>
      <c r="AL179">
        <v>1</v>
      </c>
      <c r="AM179" s="71">
        <f t="shared" si="134"/>
        <v>3</v>
      </c>
      <c r="AN179" s="80">
        <f t="shared" si="135"/>
        <v>4</v>
      </c>
      <c r="AO179" s="14" t="s">
        <v>88</v>
      </c>
      <c r="AP179" t="s">
        <v>73</v>
      </c>
      <c r="AQ179" t="s">
        <v>89</v>
      </c>
      <c r="AR179">
        <v>1</v>
      </c>
      <c r="AS179" t="s">
        <v>83</v>
      </c>
      <c r="AT179">
        <v>0</v>
      </c>
      <c r="AU179" s="71">
        <f t="shared" si="114"/>
        <v>0</v>
      </c>
      <c r="AV179" s="80">
        <f t="shared" si="136"/>
        <v>0</v>
      </c>
      <c r="AW179" s="14" t="s">
        <v>90</v>
      </c>
      <c r="AX179" t="s">
        <v>73</v>
      </c>
      <c r="AY179" t="s">
        <v>96</v>
      </c>
      <c r="AZ179">
        <v>0</v>
      </c>
      <c r="BA179" t="s">
        <v>83</v>
      </c>
      <c r="BB179">
        <v>1</v>
      </c>
      <c r="BC179" s="71">
        <f t="shared" si="137"/>
        <v>1</v>
      </c>
      <c r="BD179" s="80">
        <f t="shared" si="115"/>
        <v>0</v>
      </c>
      <c r="BE179" s="14" t="s">
        <v>131</v>
      </c>
      <c r="BF179" t="s">
        <v>73</v>
      </c>
      <c r="BG179" t="s">
        <v>130</v>
      </c>
      <c r="BH179">
        <v>0</v>
      </c>
      <c r="BI179" t="s">
        <v>83</v>
      </c>
      <c r="BJ179">
        <v>2</v>
      </c>
      <c r="BK179" s="71">
        <f t="shared" si="116"/>
        <v>2</v>
      </c>
      <c r="BL179" s="80">
        <f t="shared" si="138"/>
        <v>0</v>
      </c>
      <c r="BM179" s="14" t="s">
        <v>91</v>
      </c>
      <c r="BN179" t="s">
        <v>73</v>
      </c>
      <c r="BO179" t="s">
        <v>134</v>
      </c>
      <c r="BP179">
        <v>1</v>
      </c>
      <c r="BQ179" t="s">
        <v>83</v>
      </c>
      <c r="BR179">
        <v>2</v>
      </c>
      <c r="BS179" s="71">
        <f t="shared" si="139"/>
        <v>2</v>
      </c>
      <c r="BT179" s="80">
        <f t="shared" si="117"/>
        <v>0</v>
      </c>
      <c r="BU179" s="28">
        <f t="shared" si="140"/>
        <v>6</v>
      </c>
      <c r="BV179" s="14" t="str">
        <f t="shared" si="141"/>
        <v>Deutschland</v>
      </c>
      <c r="BW179" s="80">
        <f t="shared" si="118"/>
        <v>0</v>
      </c>
      <c r="BX179" s="14" t="str">
        <f t="shared" si="142"/>
        <v>Portugal</v>
      </c>
      <c r="BY179" s="80">
        <f t="shared" si="143"/>
        <v>7</v>
      </c>
      <c r="BZ179" s="14" t="str">
        <f t="shared" si="144"/>
        <v>USA</v>
      </c>
      <c r="CA179" s="80">
        <f t="shared" si="145"/>
        <v>0</v>
      </c>
      <c r="CB179" s="14" t="str">
        <f t="shared" si="146"/>
        <v>Polen</v>
      </c>
      <c r="CC179" s="80">
        <f t="shared" si="147"/>
        <v>0</v>
      </c>
      <c r="CD179" s="14" t="str">
        <f t="shared" si="148"/>
        <v>Spanien</v>
      </c>
      <c r="CE179" s="80">
        <f t="shared" si="149"/>
        <v>0</v>
      </c>
      <c r="CF179" s="14" t="str">
        <f t="shared" si="150"/>
        <v>Schweiz</v>
      </c>
      <c r="CG179" s="80">
        <f t="shared" si="151"/>
        <v>0</v>
      </c>
      <c r="CH179" s="14" t="str">
        <f t="shared" si="152"/>
        <v>England</v>
      </c>
      <c r="CI179" s="80">
        <f t="shared" si="153"/>
        <v>7</v>
      </c>
      <c r="CJ179" s="14" t="str">
        <f t="shared" si="154"/>
        <v>Frankreich</v>
      </c>
      <c r="CK179" s="80">
        <f t="shared" si="155"/>
        <v>7</v>
      </c>
      <c r="CL179" s="27">
        <f t="shared" si="165"/>
        <v>21</v>
      </c>
      <c r="CM179" t="s">
        <v>88</v>
      </c>
      <c r="CN179" t="s">
        <v>73</v>
      </c>
      <c r="CO179" t="s">
        <v>96</v>
      </c>
      <c r="CP179">
        <v>1</v>
      </c>
      <c r="CQ179" t="s">
        <v>83</v>
      </c>
      <c r="CR179">
        <v>0</v>
      </c>
      <c r="CS179" s="71">
        <f t="shared" si="119"/>
        <v>0</v>
      </c>
      <c r="CT179" s="80">
        <f t="shared" si="156"/>
        <v>0</v>
      </c>
      <c r="CU179" t="s">
        <v>137</v>
      </c>
      <c r="CV179" t="s">
        <v>73</v>
      </c>
      <c r="CW179" t="s">
        <v>86</v>
      </c>
      <c r="CX179">
        <v>2</v>
      </c>
      <c r="CY179" t="s">
        <v>83</v>
      </c>
      <c r="CZ179">
        <v>1</v>
      </c>
      <c r="DA179" s="71">
        <f t="shared" si="157"/>
        <v>0</v>
      </c>
      <c r="DB179" s="80">
        <f t="shared" si="158"/>
        <v>0</v>
      </c>
      <c r="DC179" t="s">
        <v>130</v>
      </c>
      <c r="DD179" t="s">
        <v>73</v>
      </c>
      <c r="DE179" t="s">
        <v>134</v>
      </c>
      <c r="DF179">
        <v>2</v>
      </c>
      <c r="DG179" t="s">
        <v>83</v>
      </c>
      <c r="DH179">
        <v>1</v>
      </c>
      <c r="DI179" s="71">
        <f t="shared" si="166"/>
        <v>0</v>
      </c>
      <c r="DJ179" s="80">
        <f t="shared" si="159"/>
        <v>0</v>
      </c>
      <c r="DK179" t="s">
        <v>85</v>
      </c>
      <c r="DL179" t="s">
        <v>73</v>
      </c>
      <c r="DM179" t="s">
        <v>94</v>
      </c>
      <c r="DN179">
        <v>1</v>
      </c>
      <c r="DO179" t="s">
        <v>83</v>
      </c>
      <c r="DP179">
        <v>0</v>
      </c>
      <c r="DQ179" s="71">
        <f t="shared" si="160"/>
        <v>3</v>
      </c>
      <c r="DR179" s="80">
        <f t="shared" si="161"/>
        <v>0</v>
      </c>
      <c r="DS179" s="27">
        <f t="shared" si="120"/>
        <v>0</v>
      </c>
      <c r="DT179" t="str">
        <f t="shared" si="121"/>
        <v>USA</v>
      </c>
      <c r="DU179">
        <f t="shared" si="162"/>
        <v>0</v>
      </c>
      <c r="DV179" t="str">
        <f t="shared" si="122"/>
        <v>Deutschland</v>
      </c>
      <c r="DW179">
        <f t="shared" si="163"/>
        <v>0</v>
      </c>
      <c r="DX179" t="str">
        <f t="shared" si="123"/>
        <v>England</v>
      </c>
      <c r="DY179">
        <f t="shared" si="164"/>
        <v>0</v>
      </c>
      <c r="DZ179" t="str">
        <f t="shared" si="124"/>
        <v>Spanien</v>
      </c>
      <c r="EA179">
        <f t="shared" si="125"/>
        <v>0</v>
      </c>
      <c r="EB179" s="27">
        <f t="shared" si="126"/>
        <v>0</v>
      </c>
      <c r="EC179" t="s">
        <v>137</v>
      </c>
      <c r="ED179" t="s">
        <v>73</v>
      </c>
      <c r="EE179" t="s">
        <v>88</v>
      </c>
      <c r="EF179">
        <v>2</v>
      </c>
      <c r="EG179" t="s">
        <v>83</v>
      </c>
      <c r="EH179">
        <v>1</v>
      </c>
      <c r="EK179" t="s">
        <v>85</v>
      </c>
      <c r="EL179" t="s">
        <v>73</v>
      </c>
      <c r="EM179" t="s">
        <v>130</v>
      </c>
      <c r="EN179">
        <v>2</v>
      </c>
      <c r="EO179" t="s">
        <v>83</v>
      </c>
      <c r="EP179">
        <v>1</v>
      </c>
      <c r="EU179" t="s">
        <v>88</v>
      </c>
      <c r="EV179" t="s">
        <v>73</v>
      </c>
      <c r="EW179" t="s">
        <v>130</v>
      </c>
      <c r="EX179">
        <v>1</v>
      </c>
      <c r="EY179" t="s">
        <v>83</v>
      </c>
      <c r="EZ179">
        <v>2</v>
      </c>
      <c r="FC179" t="s">
        <v>137</v>
      </c>
      <c r="FD179" t="s">
        <v>73</v>
      </c>
      <c r="FE179" t="s">
        <v>85</v>
      </c>
      <c r="FF179">
        <v>1</v>
      </c>
      <c r="FG179" t="s">
        <v>83</v>
      </c>
      <c r="FH179">
        <v>2</v>
      </c>
      <c r="FL179" t="s">
        <v>88</v>
      </c>
      <c r="FN179" t="s">
        <v>130</v>
      </c>
      <c r="FP179" t="s">
        <v>137</v>
      </c>
      <c r="FR179" t="s">
        <v>85</v>
      </c>
      <c r="FU179">
        <v>0</v>
      </c>
      <c r="FX179">
        <v>0</v>
      </c>
    </row>
    <row r="180" spans="1:180" x14ac:dyDescent="0.45">
      <c r="A180" s="1">
        <v>177</v>
      </c>
      <c r="B180" s="45">
        <f t="shared" si="112"/>
        <v>382</v>
      </c>
      <c r="C180" s="14" t="s">
        <v>523</v>
      </c>
      <c r="D180" t="s">
        <v>524</v>
      </c>
      <c r="E180" s="15" t="s">
        <v>520</v>
      </c>
      <c r="F180" s="28">
        <f>VOR!IH180</f>
        <v>146</v>
      </c>
      <c r="G180" s="27">
        <f t="shared" si="127"/>
        <v>63</v>
      </c>
      <c r="H180" s="49">
        <f t="shared" si="128"/>
        <v>209</v>
      </c>
      <c r="I180" s="14" t="s">
        <v>84</v>
      </c>
      <c r="J180" t="s">
        <v>73</v>
      </c>
      <c r="K180" t="s">
        <v>92</v>
      </c>
      <c r="L180">
        <v>2</v>
      </c>
      <c r="M180" t="s">
        <v>83</v>
      </c>
      <c r="N180">
        <v>1</v>
      </c>
      <c r="O180" s="77">
        <f t="shared" si="129"/>
        <v>1</v>
      </c>
      <c r="P180" s="80">
        <f t="shared" si="130"/>
        <v>2</v>
      </c>
      <c r="Q180" t="s">
        <v>93</v>
      </c>
      <c r="R180" t="s">
        <v>73</v>
      </c>
      <c r="S180" t="s">
        <v>94</v>
      </c>
      <c r="T180">
        <v>2</v>
      </c>
      <c r="U180" t="s">
        <v>83</v>
      </c>
      <c r="V180">
        <v>1</v>
      </c>
      <c r="W180" s="71">
        <f t="shared" si="131"/>
        <v>1</v>
      </c>
      <c r="X180" s="80">
        <f t="shared" si="132"/>
        <v>4</v>
      </c>
      <c r="Y180" s="14" t="s">
        <v>129</v>
      </c>
      <c r="Z180" t="s">
        <v>73</v>
      </c>
      <c r="AA180" t="s">
        <v>86</v>
      </c>
      <c r="AB180">
        <v>0</v>
      </c>
      <c r="AC180" t="s">
        <v>83</v>
      </c>
      <c r="AD180">
        <v>1</v>
      </c>
      <c r="AE180" s="71">
        <f t="shared" si="133"/>
        <v>2</v>
      </c>
      <c r="AF180" s="80">
        <f t="shared" si="113"/>
        <v>0</v>
      </c>
      <c r="AG180" s="14" t="s">
        <v>85</v>
      </c>
      <c r="AH180" t="s">
        <v>73</v>
      </c>
      <c r="AI180" t="s">
        <v>132</v>
      </c>
      <c r="AJ180">
        <v>2</v>
      </c>
      <c r="AK180" t="s">
        <v>83</v>
      </c>
      <c r="AL180">
        <v>1</v>
      </c>
      <c r="AM180" s="71">
        <f t="shared" si="134"/>
        <v>3</v>
      </c>
      <c r="AN180" s="80">
        <f t="shared" si="135"/>
        <v>4</v>
      </c>
      <c r="AO180" s="14" t="s">
        <v>130</v>
      </c>
      <c r="AP180" t="s">
        <v>73</v>
      </c>
      <c r="AQ180" t="s">
        <v>131</v>
      </c>
      <c r="AR180">
        <v>2</v>
      </c>
      <c r="AS180" t="s">
        <v>83</v>
      </c>
      <c r="AT180">
        <v>1</v>
      </c>
      <c r="AU180" s="71">
        <f t="shared" si="114"/>
        <v>0</v>
      </c>
      <c r="AV180" s="80">
        <f t="shared" si="136"/>
        <v>0</v>
      </c>
      <c r="AW180" s="14" t="s">
        <v>90</v>
      </c>
      <c r="AX180" t="s">
        <v>73</v>
      </c>
      <c r="AY180" t="s">
        <v>135</v>
      </c>
      <c r="AZ180">
        <v>3</v>
      </c>
      <c r="BA180" t="s">
        <v>83</v>
      </c>
      <c r="BB180">
        <v>1</v>
      </c>
      <c r="BC180" s="71">
        <f t="shared" si="137"/>
        <v>1</v>
      </c>
      <c r="BD180" s="80">
        <f t="shared" si="115"/>
        <v>2</v>
      </c>
      <c r="BE180" s="14" t="s">
        <v>95</v>
      </c>
      <c r="BF180" t="s">
        <v>73</v>
      </c>
      <c r="BG180" t="s">
        <v>88</v>
      </c>
      <c r="BH180">
        <v>1</v>
      </c>
      <c r="BI180" t="s">
        <v>83</v>
      </c>
      <c r="BJ180">
        <v>2</v>
      </c>
      <c r="BK180" s="71">
        <f t="shared" si="116"/>
        <v>0</v>
      </c>
      <c r="BL180" s="80">
        <f t="shared" si="138"/>
        <v>0</v>
      </c>
      <c r="BM180" s="14" t="s">
        <v>96</v>
      </c>
      <c r="BN180" t="s">
        <v>73</v>
      </c>
      <c r="BO180" t="s">
        <v>150</v>
      </c>
      <c r="BP180">
        <v>3</v>
      </c>
      <c r="BQ180" t="s">
        <v>83</v>
      </c>
      <c r="BR180">
        <v>1</v>
      </c>
      <c r="BS180" s="71">
        <f t="shared" si="139"/>
        <v>1</v>
      </c>
      <c r="BT180" s="80">
        <f t="shared" si="117"/>
        <v>2</v>
      </c>
      <c r="BU180" s="28">
        <f t="shared" si="140"/>
        <v>14</v>
      </c>
      <c r="BV180" s="14" t="str">
        <f t="shared" si="141"/>
        <v>Spanien</v>
      </c>
      <c r="BW180" s="80">
        <f t="shared" si="118"/>
        <v>0</v>
      </c>
      <c r="BX180" s="14" t="str">
        <f t="shared" si="142"/>
        <v>Brasilien</v>
      </c>
      <c r="BY180" s="80">
        <f t="shared" si="143"/>
        <v>7</v>
      </c>
      <c r="BZ180" s="14" t="str">
        <f t="shared" si="144"/>
        <v>Niederlande</v>
      </c>
      <c r="CA180" s="80">
        <f t="shared" si="145"/>
        <v>7</v>
      </c>
      <c r="CB180" s="14" t="str">
        <f t="shared" si="146"/>
        <v>Argentinien</v>
      </c>
      <c r="CC180" s="80">
        <f t="shared" si="147"/>
        <v>7</v>
      </c>
      <c r="CD180" s="14" t="str">
        <f t="shared" si="148"/>
        <v>Deutschland</v>
      </c>
      <c r="CE180" s="80">
        <f t="shared" si="149"/>
        <v>0</v>
      </c>
      <c r="CF180" s="14" t="str">
        <f t="shared" si="150"/>
        <v>Portugal</v>
      </c>
      <c r="CG180" s="80">
        <f t="shared" si="151"/>
        <v>7</v>
      </c>
      <c r="CH180" s="14" t="str">
        <f t="shared" si="152"/>
        <v>England</v>
      </c>
      <c r="CI180" s="80">
        <f t="shared" si="153"/>
        <v>7</v>
      </c>
      <c r="CJ180" s="14" t="str">
        <f t="shared" si="154"/>
        <v>Polen</v>
      </c>
      <c r="CK180" s="80">
        <f t="shared" si="155"/>
        <v>0</v>
      </c>
      <c r="CL180" s="27">
        <f t="shared" si="165"/>
        <v>35</v>
      </c>
      <c r="CM180" t="s">
        <v>130</v>
      </c>
      <c r="CN180" t="s">
        <v>73</v>
      </c>
      <c r="CO180" t="s">
        <v>90</v>
      </c>
      <c r="CP180">
        <v>2</v>
      </c>
      <c r="CQ180" t="s">
        <v>83</v>
      </c>
      <c r="CR180">
        <v>3</v>
      </c>
      <c r="CS180" s="71">
        <f t="shared" si="119"/>
        <v>2</v>
      </c>
      <c r="CT180" s="80">
        <f t="shared" si="156"/>
        <v>0</v>
      </c>
      <c r="CU180" t="s">
        <v>84</v>
      </c>
      <c r="CV180" t="s">
        <v>73</v>
      </c>
      <c r="CW180" t="s">
        <v>93</v>
      </c>
      <c r="CX180">
        <v>1</v>
      </c>
      <c r="CY180" t="s">
        <v>83</v>
      </c>
      <c r="CZ180">
        <v>2</v>
      </c>
      <c r="DA180" s="71">
        <f t="shared" si="157"/>
        <v>3</v>
      </c>
      <c r="DB180" s="80">
        <f t="shared" si="158"/>
        <v>6</v>
      </c>
      <c r="DC180" t="s">
        <v>88</v>
      </c>
      <c r="DD180" t="s">
        <v>73</v>
      </c>
      <c r="DE180" t="s">
        <v>96</v>
      </c>
      <c r="DF180">
        <v>2</v>
      </c>
      <c r="DG180" t="s">
        <v>83</v>
      </c>
      <c r="DH180">
        <v>3</v>
      </c>
      <c r="DI180" s="71">
        <f t="shared" si="166"/>
        <v>0</v>
      </c>
      <c r="DJ180" s="80">
        <f t="shared" si="159"/>
        <v>0</v>
      </c>
      <c r="DK180" t="s">
        <v>85</v>
      </c>
      <c r="DL180" t="s">
        <v>73</v>
      </c>
      <c r="DM180" t="s">
        <v>86</v>
      </c>
      <c r="DN180">
        <v>2</v>
      </c>
      <c r="DO180" t="s">
        <v>83</v>
      </c>
      <c r="DP180">
        <v>1</v>
      </c>
      <c r="DQ180" s="71">
        <f t="shared" si="160"/>
        <v>1</v>
      </c>
      <c r="DR180" s="80">
        <f t="shared" si="161"/>
        <v>0</v>
      </c>
      <c r="DS180" s="27">
        <f t="shared" si="120"/>
        <v>6</v>
      </c>
      <c r="DT180" t="str">
        <f t="shared" si="121"/>
        <v>Argentinien</v>
      </c>
      <c r="DU180">
        <f t="shared" si="162"/>
        <v>8</v>
      </c>
      <c r="DV180" t="str">
        <f t="shared" si="122"/>
        <v>Brasilien</v>
      </c>
      <c r="DW180">
        <f t="shared" si="163"/>
        <v>0</v>
      </c>
      <c r="DX180" t="str">
        <f t="shared" si="123"/>
        <v>England</v>
      </c>
      <c r="DY180">
        <f t="shared" si="164"/>
        <v>0</v>
      </c>
      <c r="DZ180" t="str">
        <f t="shared" si="124"/>
        <v>Portugal</v>
      </c>
      <c r="EA180">
        <f t="shared" si="125"/>
        <v>0</v>
      </c>
      <c r="EB180" s="27">
        <f t="shared" si="126"/>
        <v>8</v>
      </c>
      <c r="EC180" t="s">
        <v>93</v>
      </c>
      <c r="ED180" t="s">
        <v>73</v>
      </c>
      <c r="EE180" t="s">
        <v>90</v>
      </c>
      <c r="EF180">
        <v>2</v>
      </c>
      <c r="EG180" t="s">
        <v>83</v>
      </c>
      <c r="EH180">
        <v>1</v>
      </c>
      <c r="EK180" t="s">
        <v>85</v>
      </c>
      <c r="EL180" t="s">
        <v>73</v>
      </c>
      <c r="EM180" t="s">
        <v>96</v>
      </c>
      <c r="EN180">
        <v>1</v>
      </c>
      <c r="EO180" t="s">
        <v>83</v>
      </c>
      <c r="EP180">
        <v>3</v>
      </c>
      <c r="EU180" t="s">
        <v>90</v>
      </c>
      <c r="EV180" t="s">
        <v>73</v>
      </c>
      <c r="EW180" t="s">
        <v>85</v>
      </c>
      <c r="EX180">
        <v>3</v>
      </c>
      <c r="EY180" t="s">
        <v>83</v>
      </c>
      <c r="EZ180">
        <v>1</v>
      </c>
      <c r="FC180" t="s">
        <v>93</v>
      </c>
      <c r="FD180" t="s">
        <v>73</v>
      </c>
      <c r="FE180" t="s">
        <v>96</v>
      </c>
      <c r="FF180">
        <v>2</v>
      </c>
      <c r="FG180" t="s">
        <v>83</v>
      </c>
      <c r="FH180">
        <v>3</v>
      </c>
      <c r="FL180" t="s">
        <v>85</v>
      </c>
      <c r="FN180" t="s">
        <v>90</v>
      </c>
      <c r="FP180" t="s">
        <v>93</v>
      </c>
      <c r="FR180" t="s">
        <v>96</v>
      </c>
      <c r="FU180">
        <v>211</v>
      </c>
      <c r="FX180">
        <v>0</v>
      </c>
    </row>
    <row r="181" spans="1:180" x14ac:dyDescent="0.45">
      <c r="A181" s="1">
        <v>178</v>
      </c>
      <c r="B181" s="45">
        <f t="shared" si="112"/>
        <v>217</v>
      </c>
      <c r="C181" s="14" t="s">
        <v>525</v>
      </c>
      <c r="D181" t="s">
        <v>526</v>
      </c>
      <c r="E181" s="15" t="s">
        <v>520</v>
      </c>
      <c r="F181" s="28">
        <f>VOR!IH181</f>
        <v>159</v>
      </c>
      <c r="G181" s="27">
        <f t="shared" si="127"/>
        <v>79</v>
      </c>
      <c r="H181" s="49">
        <f t="shared" si="128"/>
        <v>238</v>
      </c>
      <c r="I181" s="14" t="s">
        <v>84</v>
      </c>
      <c r="J181" t="s">
        <v>73</v>
      </c>
      <c r="K181" t="s">
        <v>137</v>
      </c>
      <c r="L181">
        <v>3</v>
      </c>
      <c r="M181" t="s">
        <v>83</v>
      </c>
      <c r="N181">
        <v>2</v>
      </c>
      <c r="O181" s="77">
        <f t="shared" si="129"/>
        <v>3</v>
      </c>
      <c r="P181" s="80">
        <f t="shared" si="130"/>
        <v>4</v>
      </c>
      <c r="Q181" t="s">
        <v>93</v>
      </c>
      <c r="R181" t="s">
        <v>73</v>
      </c>
      <c r="S181" t="s">
        <v>129</v>
      </c>
      <c r="T181">
        <v>2</v>
      </c>
      <c r="U181" t="s">
        <v>83</v>
      </c>
      <c r="V181">
        <v>0</v>
      </c>
      <c r="W181" s="71">
        <f t="shared" si="131"/>
        <v>1</v>
      </c>
      <c r="X181" s="80">
        <f t="shared" si="132"/>
        <v>2</v>
      </c>
      <c r="Y181" s="14" t="s">
        <v>94</v>
      </c>
      <c r="Z181" t="s">
        <v>73</v>
      </c>
      <c r="AA181" t="s">
        <v>86</v>
      </c>
      <c r="AB181">
        <v>2</v>
      </c>
      <c r="AC181" t="s">
        <v>83</v>
      </c>
      <c r="AD181">
        <v>1</v>
      </c>
      <c r="AE181" s="71">
        <f t="shared" si="133"/>
        <v>3</v>
      </c>
      <c r="AF181" s="80">
        <f t="shared" si="113"/>
        <v>4</v>
      </c>
      <c r="AG181" s="14" t="s">
        <v>85</v>
      </c>
      <c r="AH181" t="s">
        <v>73</v>
      </c>
      <c r="AI181" t="s">
        <v>132</v>
      </c>
      <c r="AJ181">
        <v>4</v>
      </c>
      <c r="AK181" t="s">
        <v>83</v>
      </c>
      <c r="AL181">
        <v>3</v>
      </c>
      <c r="AM181" s="71">
        <f t="shared" si="134"/>
        <v>3</v>
      </c>
      <c r="AN181" s="80">
        <f t="shared" si="135"/>
        <v>4</v>
      </c>
      <c r="AO181" s="14" t="s">
        <v>88</v>
      </c>
      <c r="AP181" t="s">
        <v>73</v>
      </c>
      <c r="AQ181" t="s">
        <v>89</v>
      </c>
      <c r="AR181">
        <v>3</v>
      </c>
      <c r="AS181" t="s">
        <v>83</v>
      </c>
      <c r="AT181">
        <v>1</v>
      </c>
      <c r="AU181" s="71">
        <f t="shared" si="114"/>
        <v>0</v>
      </c>
      <c r="AV181" s="80">
        <f t="shared" si="136"/>
        <v>0</v>
      </c>
      <c r="AW181" s="14" t="s">
        <v>90</v>
      </c>
      <c r="AX181" t="s">
        <v>73</v>
      </c>
      <c r="AY181" t="s">
        <v>135</v>
      </c>
      <c r="AZ181">
        <v>2</v>
      </c>
      <c r="BA181" t="s">
        <v>83</v>
      </c>
      <c r="BB181">
        <v>3</v>
      </c>
      <c r="BC181" s="71">
        <f t="shared" si="137"/>
        <v>1</v>
      </c>
      <c r="BD181" s="80">
        <f t="shared" si="115"/>
        <v>0</v>
      </c>
      <c r="BE181" s="14" t="s">
        <v>131</v>
      </c>
      <c r="BF181" t="s">
        <v>73</v>
      </c>
      <c r="BG181" t="s">
        <v>130</v>
      </c>
      <c r="BH181">
        <v>2</v>
      </c>
      <c r="BI181" t="s">
        <v>83</v>
      </c>
      <c r="BJ181">
        <v>3</v>
      </c>
      <c r="BK181" s="71">
        <f t="shared" si="116"/>
        <v>2</v>
      </c>
      <c r="BL181" s="80">
        <f t="shared" si="138"/>
        <v>0</v>
      </c>
      <c r="BM181" s="14" t="s">
        <v>96</v>
      </c>
      <c r="BN181" t="s">
        <v>73</v>
      </c>
      <c r="BO181" t="s">
        <v>150</v>
      </c>
      <c r="BP181">
        <v>2</v>
      </c>
      <c r="BQ181" t="s">
        <v>83</v>
      </c>
      <c r="BR181">
        <v>1</v>
      </c>
      <c r="BS181" s="71">
        <f t="shared" si="139"/>
        <v>1</v>
      </c>
      <c r="BT181" s="80">
        <f t="shared" si="117"/>
        <v>2</v>
      </c>
      <c r="BU181" s="28">
        <f t="shared" si="140"/>
        <v>16</v>
      </c>
      <c r="BV181" s="14" t="str">
        <f t="shared" si="141"/>
        <v>Deutschland</v>
      </c>
      <c r="BW181" s="80">
        <f t="shared" si="118"/>
        <v>0</v>
      </c>
      <c r="BX181" s="14" t="str">
        <f t="shared" si="142"/>
        <v>Uruguay</v>
      </c>
      <c r="BY181" s="80">
        <f t="shared" si="143"/>
        <v>0</v>
      </c>
      <c r="BZ181" s="14" t="str">
        <f t="shared" si="144"/>
        <v>Niederlande</v>
      </c>
      <c r="CA181" s="80">
        <f t="shared" si="145"/>
        <v>7</v>
      </c>
      <c r="CB181" s="14" t="str">
        <f t="shared" si="146"/>
        <v>Argentinien</v>
      </c>
      <c r="CC181" s="80">
        <f t="shared" si="147"/>
        <v>7</v>
      </c>
      <c r="CD181" s="14" t="str">
        <f t="shared" si="148"/>
        <v>Spanien</v>
      </c>
      <c r="CE181" s="80">
        <f t="shared" si="149"/>
        <v>0</v>
      </c>
      <c r="CF181" s="14" t="str">
        <f t="shared" si="150"/>
        <v>Portugal</v>
      </c>
      <c r="CG181" s="80">
        <f t="shared" si="151"/>
        <v>7</v>
      </c>
      <c r="CH181" s="14" t="str">
        <f t="shared" si="152"/>
        <v>England</v>
      </c>
      <c r="CI181" s="80">
        <f t="shared" si="153"/>
        <v>7</v>
      </c>
      <c r="CJ181" s="14" t="str">
        <f t="shared" si="154"/>
        <v>Frankreich</v>
      </c>
      <c r="CK181" s="80">
        <f t="shared" si="155"/>
        <v>7</v>
      </c>
      <c r="CL181" s="27">
        <f t="shared" si="165"/>
        <v>35</v>
      </c>
      <c r="CM181" t="s">
        <v>88</v>
      </c>
      <c r="CN181" t="s">
        <v>73</v>
      </c>
      <c r="CO181" t="s">
        <v>135</v>
      </c>
      <c r="CP181">
        <v>3</v>
      </c>
      <c r="CQ181" t="s">
        <v>83</v>
      </c>
      <c r="CR181">
        <v>2</v>
      </c>
      <c r="CS181" s="71">
        <f t="shared" si="119"/>
        <v>0</v>
      </c>
      <c r="CT181" s="80">
        <f t="shared" si="156"/>
        <v>0</v>
      </c>
      <c r="CU181" t="s">
        <v>84</v>
      </c>
      <c r="CV181" t="s">
        <v>73</v>
      </c>
      <c r="CW181" t="s">
        <v>93</v>
      </c>
      <c r="CX181">
        <v>1</v>
      </c>
      <c r="CY181" t="s">
        <v>83</v>
      </c>
      <c r="CZ181">
        <v>2</v>
      </c>
      <c r="DA181" s="71">
        <f t="shared" si="157"/>
        <v>3</v>
      </c>
      <c r="DB181" s="80">
        <f t="shared" si="158"/>
        <v>6</v>
      </c>
      <c r="DC181" t="s">
        <v>130</v>
      </c>
      <c r="DD181" t="s">
        <v>73</v>
      </c>
      <c r="DE181" t="s">
        <v>96</v>
      </c>
      <c r="DF181">
        <v>0</v>
      </c>
      <c r="DG181" t="s">
        <v>83</v>
      </c>
      <c r="DH181">
        <v>2</v>
      </c>
      <c r="DI181" s="71">
        <f t="shared" si="166"/>
        <v>0</v>
      </c>
      <c r="DJ181" s="80">
        <f t="shared" si="159"/>
        <v>0</v>
      </c>
      <c r="DK181" t="s">
        <v>85</v>
      </c>
      <c r="DL181" t="s">
        <v>73</v>
      </c>
      <c r="DM181" t="s">
        <v>94</v>
      </c>
      <c r="DN181">
        <v>2</v>
      </c>
      <c r="DO181" t="s">
        <v>83</v>
      </c>
      <c r="DP181">
        <v>3</v>
      </c>
      <c r="DQ181" s="71">
        <f t="shared" si="160"/>
        <v>3</v>
      </c>
      <c r="DR181" s="80">
        <f t="shared" si="161"/>
        <v>6</v>
      </c>
      <c r="DS181" s="27">
        <f t="shared" si="120"/>
        <v>12</v>
      </c>
      <c r="DT181" t="str">
        <f t="shared" si="121"/>
        <v>Argentinien</v>
      </c>
      <c r="DU181">
        <f t="shared" si="162"/>
        <v>8</v>
      </c>
      <c r="DV181" t="str">
        <f t="shared" si="122"/>
        <v>Deutschland</v>
      </c>
      <c r="DW181">
        <f t="shared" si="163"/>
        <v>0</v>
      </c>
      <c r="DX181" t="str">
        <f t="shared" si="123"/>
        <v>Frankreich</v>
      </c>
      <c r="DY181">
        <f t="shared" si="164"/>
        <v>8</v>
      </c>
      <c r="DZ181" t="str">
        <f t="shared" si="124"/>
        <v>Portugal</v>
      </c>
      <c r="EA181">
        <f t="shared" si="125"/>
        <v>0</v>
      </c>
      <c r="EB181" s="27">
        <f t="shared" si="126"/>
        <v>16</v>
      </c>
      <c r="EC181" t="s">
        <v>93</v>
      </c>
      <c r="ED181" t="s">
        <v>73</v>
      </c>
      <c r="EE181" t="s">
        <v>88</v>
      </c>
      <c r="EF181">
        <v>3</v>
      </c>
      <c r="EG181" t="s">
        <v>83</v>
      </c>
      <c r="EH181">
        <v>1</v>
      </c>
      <c r="EK181" t="s">
        <v>94</v>
      </c>
      <c r="EL181" t="s">
        <v>73</v>
      </c>
      <c r="EM181" t="s">
        <v>96</v>
      </c>
      <c r="EN181">
        <v>0</v>
      </c>
      <c r="EO181" t="s">
        <v>83</v>
      </c>
      <c r="EP181">
        <v>1</v>
      </c>
      <c r="EU181" t="s">
        <v>88</v>
      </c>
      <c r="EV181" t="s">
        <v>73</v>
      </c>
      <c r="EW181" t="s">
        <v>94</v>
      </c>
      <c r="EX181">
        <v>2</v>
      </c>
      <c r="EY181" t="s">
        <v>83</v>
      </c>
      <c r="EZ181">
        <v>3</v>
      </c>
      <c r="FC181" t="s">
        <v>93</v>
      </c>
      <c r="FD181" t="s">
        <v>73</v>
      </c>
      <c r="FE181" t="s">
        <v>96</v>
      </c>
      <c r="FF181">
        <v>1</v>
      </c>
      <c r="FG181" t="s">
        <v>83</v>
      </c>
      <c r="FH181">
        <v>3</v>
      </c>
      <c r="FL181" t="s">
        <v>88</v>
      </c>
      <c r="FN181" t="s">
        <v>94</v>
      </c>
      <c r="FP181" t="s">
        <v>93</v>
      </c>
      <c r="FR181" t="s">
        <v>96</v>
      </c>
      <c r="FU181">
        <v>0</v>
      </c>
      <c r="FX181">
        <v>0</v>
      </c>
    </row>
    <row r="182" spans="1:180" x14ac:dyDescent="0.45">
      <c r="A182" s="1">
        <v>179</v>
      </c>
      <c r="B182" s="45">
        <f t="shared" si="112"/>
        <v>143</v>
      </c>
      <c r="C182" s="14" t="s">
        <v>527</v>
      </c>
      <c r="D182" t="s">
        <v>528</v>
      </c>
      <c r="E182" s="15" t="s">
        <v>520</v>
      </c>
      <c r="F182" s="28">
        <f>VOR!IH182</f>
        <v>173</v>
      </c>
      <c r="G182" s="27">
        <f t="shared" si="127"/>
        <v>76</v>
      </c>
      <c r="H182" s="49">
        <f t="shared" si="128"/>
        <v>249</v>
      </c>
      <c r="I182" s="14" t="s">
        <v>84</v>
      </c>
      <c r="J182" t="s">
        <v>73</v>
      </c>
      <c r="K182" t="s">
        <v>137</v>
      </c>
      <c r="L182">
        <v>1</v>
      </c>
      <c r="M182" t="s">
        <v>83</v>
      </c>
      <c r="N182">
        <v>2</v>
      </c>
      <c r="O182" s="77">
        <f t="shared" si="129"/>
        <v>3</v>
      </c>
      <c r="P182" s="80">
        <f t="shared" si="130"/>
        <v>0</v>
      </c>
      <c r="Q182" t="s">
        <v>93</v>
      </c>
      <c r="R182" t="s">
        <v>73</v>
      </c>
      <c r="S182" t="s">
        <v>87</v>
      </c>
      <c r="T182">
        <v>2</v>
      </c>
      <c r="U182" t="s">
        <v>83</v>
      </c>
      <c r="V182">
        <v>1</v>
      </c>
      <c r="W182" s="71">
        <f t="shared" si="131"/>
        <v>3</v>
      </c>
      <c r="X182" s="80">
        <f t="shared" si="132"/>
        <v>8</v>
      </c>
      <c r="Y182" s="14" t="s">
        <v>94</v>
      </c>
      <c r="Z182" t="s">
        <v>73</v>
      </c>
      <c r="AA182" t="s">
        <v>86</v>
      </c>
      <c r="AB182">
        <v>3</v>
      </c>
      <c r="AC182" t="s">
        <v>83</v>
      </c>
      <c r="AD182">
        <v>2</v>
      </c>
      <c r="AE182" s="71">
        <f t="shared" si="133"/>
        <v>3</v>
      </c>
      <c r="AF182" s="80">
        <f t="shared" si="113"/>
        <v>4</v>
      </c>
      <c r="AG182" s="14" t="s">
        <v>85</v>
      </c>
      <c r="AH182" t="s">
        <v>73</v>
      </c>
      <c r="AI182" t="s">
        <v>132</v>
      </c>
      <c r="AJ182">
        <v>3</v>
      </c>
      <c r="AK182" t="s">
        <v>83</v>
      </c>
      <c r="AL182">
        <v>1</v>
      </c>
      <c r="AM182" s="71">
        <f t="shared" si="134"/>
        <v>3</v>
      </c>
      <c r="AN182" s="80">
        <f t="shared" si="135"/>
        <v>4</v>
      </c>
      <c r="AO182" s="14" t="s">
        <v>130</v>
      </c>
      <c r="AP182" t="s">
        <v>73</v>
      </c>
      <c r="AQ182" t="s">
        <v>95</v>
      </c>
      <c r="AR182">
        <v>2</v>
      </c>
      <c r="AS182" t="s">
        <v>83</v>
      </c>
      <c r="AT182">
        <v>2</v>
      </c>
      <c r="AU182" s="71">
        <f t="shared" si="114"/>
        <v>2</v>
      </c>
      <c r="AV182" s="80">
        <f t="shared" si="136"/>
        <v>0</v>
      </c>
      <c r="AW182" s="14" t="s">
        <v>90</v>
      </c>
      <c r="AX182" t="s">
        <v>73</v>
      </c>
      <c r="AY182" t="s">
        <v>96</v>
      </c>
      <c r="AZ182">
        <v>2</v>
      </c>
      <c r="BA182" t="s">
        <v>83</v>
      </c>
      <c r="BB182">
        <v>2</v>
      </c>
      <c r="BC182" s="71">
        <f t="shared" si="137"/>
        <v>1</v>
      </c>
      <c r="BD182" s="80">
        <f t="shared" si="115"/>
        <v>0</v>
      </c>
      <c r="BE182" s="14" t="s">
        <v>131</v>
      </c>
      <c r="BF182" t="s">
        <v>73</v>
      </c>
      <c r="BG182" t="s">
        <v>88</v>
      </c>
      <c r="BH182">
        <v>1</v>
      </c>
      <c r="BI182" t="s">
        <v>83</v>
      </c>
      <c r="BJ182">
        <v>2</v>
      </c>
      <c r="BK182" s="71">
        <f t="shared" si="116"/>
        <v>0</v>
      </c>
      <c r="BL182" s="80">
        <f t="shared" si="138"/>
        <v>0</v>
      </c>
      <c r="BM182" s="14" t="s">
        <v>135</v>
      </c>
      <c r="BN182" t="s">
        <v>73</v>
      </c>
      <c r="BO182" t="s">
        <v>150</v>
      </c>
      <c r="BP182">
        <v>1</v>
      </c>
      <c r="BQ182" t="s">
        <v>83</v>
      </c>
      <c r="BR182">
        <v>2</v>
      </c>
      <c r="BS182" s="71">
        <f t="shared" si="139"/>
        <v>0</v>
      </c>
      <c r="BT182" s="80">
        <f t="shared" si="117"/>
        <v>0</v>
      </c>
      <c r="BU182" s="28">
        <f t="shared" si="140"/>
        <v>16</v>
      </c>
      <c r="BV182" s="14" t="str">
        <f t="shared" si="141"/>
        <v>Kroatien</v>
      </c>
      <c r="BW182" s="80">
        <f t="shared" si="118"/>
        <v>7</v>
      </c>
      <c r="BX182" s="14" t="str">
        <f t="shared" si="142"/>
        <v>Portugal</v>
      </c>
      <c r="BY182" s="80">
        <f t="shared" si="143"/>
        <v>7</v>
      </c>
      <c r="BZ182" s="14" t="str">
        <f t="shared" si="144"/>
        <v>USA</v>
      </c>
      <c r="CA182" s="80">
        <f t="shared" si="145"/>
        <v>0</v>
      </c>
      <c r="CB182" s="14" t="str">
        <f t="shared" si="146"/>
        <v>Argentinien</v>
      </c>
      <c r="CC182" s="80">
        <f t="shared" si="147"/>
        <v>7</v>
      </c>
      <c r="CD182" s="14" t="str">
        <f t="shared" si="148"/>
        <v>Deutschland</v>
      </c>
      <c r="CE182" s="80">
        <f t="shared" si="149"/>
        <v>0</v>
      </c>
      <c r="CF182" s="14" t="str">
        <f t="shared" si="150"/>
        <v>Serbien</v>
      </c>
      <c r="CG182" s="80">
        <f t="shared" si="151"/>
        <v>0</v>
      </c>
      <c r="CH182" s="14" t="str">
        <f t="shared" si="152"/>
        <v>England</v>
      </c>
      <c r="CI182" s="80">
        <f t="shared" si="153"/>
        <v>7</v>
      </c>
      <c r="CJ182" s="14" t="str">
        <f t="shared" si="154"/>
        <v>Frankreich</v>
      </c>
      <c r="CK182" s="80">
        <f t="shared" si="155"/>
        <v>7</v>
      </c>
      <c r="CL182" s="27">
        <f t="shared" si="165"/>
        <v>35</v>
      </c>
      <c r="CM182" t="s">
        <v>95</v>
      </c>
      <c r="CN182" t="s">
        <v>73</v>
      </c>
      <c r="CO182" t="s">
        <v>96</v>
      </c>
      <c r="CP182">
        <v>2</v>
      </c>
      <c r="CQ182" t="s">
        <v>83</v>
      </c>
      <c r="CR182">
        <v>3</v>
      </c>
      <c r="CS182" s="71">
        <f t="shared" si="119"/>
        <v>1</v>
      </c>
      <c r="CT182" s="80">
        <f t="shared" si="156"/>
        <v>0</v>
      </c>
      <c r="CU182" t="s">
        <v>137</v>
      </c>
      <c r="CV182" t="s">
        <v>73</v>
      </c>
      <c r="CW182" t="s">
        <v>93</v>
      </c>
      <c r="CX182">
        <v>1</v>
      </c>
      <c r="CY182" t="s">
        <v>83</v>
      </c>
      <c r="CZ182">
        <v>2</v>
      </c>
      <c r="DA182" s="71">
        <f t="shared" si="157"/>
        <v>2</v>
      </c>
      <c r="DB182" s="80">
        <f t="shared" si="158"/>
        <v>3</v>
      </c>
      <c r="DC182" t="s">
        <v>88</v>
      </c>
      <c r="DD182" t="s">
        <v>73</v>
      </c>
      <c r="DE182" t="s">
        <v>150</v>
      </c>
      <c r="DF182">
        <v>2</v>
      </c>
      <c r="DG182" t="s">
        <v>83</v>
      </c>
      <c r="DH182">
        <v>1</v>
      </c>
      <c r="DI182" s="71">
        <f t="shared" si="166"/>
        <v>0</v>
      </c>
      <c r="DJ182" s="80">
        <f t="shared" si="159"/>
        <v>0</v>
      </c>
      <c r="DK182" t="s">
        <v>85</v>
      </c>
      <c r="DL182" t="s">
        <v>73</v>
      </c>
      <c r="DM182" t="s">
        <v>94</v>
      </c>
      <c r="DN182">
        <v>2</v>
      </c>
      <c r="DO182" t="s">
        <v>83</v>
      </c>
      <c r="DP182">
        <v>3</v>
      </c>
      <c r="DQ182" s="71">
        <f t="shared" si="160"/>
        <v>3</v>
      </c>
      <c r="DR182" s="80">
        <f t="shared" si="161"/>
        <v>6</v>
      </c>
      <c r="DS182" s="27">
        <f t="shared" si="120"/>
        <v>9</v>
      </c>
      <c r="DT182" t="str">
        <f t="shared" si="121"/>
        <v>Argentinien</v>
      </c>
      <c r="DU182">
        <f t="shared" si="162"/>
        <v>8</v>
      </c>
      <c r="DV182" t="str">
        <f t="shared" si="122"/>
        <v>Portugal</v>
      </c>
      <c r="DW182">
        <f t="shared" si="163"/>
        <v>0</v>
      </c>
      <c r="DX182" t="str">
        <f t="shared" si="123"/>
        <v>Frankreich</v>
      </c>
      <c r="DY182">
        <f t="shared" si="164"/>
        <v>8</v>
      </c>
      <c r="DZ182" t="str">
        <f t="shared" si="124"/>
        <v>Deutschland</v>
      </c>
      <c r="EA182">
        <f t="shared" si="125"/>
        <v>0</v>
      </c>
      <c r="EB182" s="27">
        <f t="shared" si="126"/>
        <v>16</v>
      </c>
      <c r="EC182" t="s">
        <v>93</v>
      </c>
      <c r="ED182" t="s">
        <v>73</v>
      </c>
      <c r="EE182" t="s">
        <v>96</v>
      </c>
      <c r="EF182">
        <v>2</v>
      </c>
      <c r="EG182" t="s">
        <v>83</v>
      </c>
      <c r="EH182">
        <v>1</v>
      </c>
      <c r="EK182" t="s">
        <v>94</v>
      </c>
      <c r="EL182" t="s">
        <v>73</v>
      </c>
      <c r="EM182" t="s">
        <v>88</v>
      </c>
      <c r="EN182">
        <v>2</v>
      </c>
      <c r="EO182" t="s">
        <v>83</v>
      </c>
      <c r="EP182">
        <v>1</v>
      </c>
      <c r="EU182" t="s">
        <v>96</v>
      </c>
      <c r="EV182" t="s">
        <v>73</v>
      </c>
      <c r="EW182" t="s">
        <v>88</v>
      </c>
      <c r="EX182">
        <v>2</v>
      </c>
      <c r="EY182" t="s">
        <v>83</v>
      </c>
      <c r="EZ182">
        <v>3</v>
      </c>
      <c r="FC182" t="s">
        <v>93</v>
      </c>
      <c r="FD182" t="s">
        <v>73</v>
      </c>
      <c r="FE182" t="s">
        <v>94</v>
      </c>
      <c r="FF182">
        <v>3</v>
      </c>
      <c r="FG182" t="s">
        <v>83</v>
      </c>
      <c r="FH182">
        <v>2</v>
      </c>
      <c r="FL182" t="s">
        <v>96</v>
      </c>
      <c r="FN182" t="s">
        <v>88</v>
      </c>
      <c r="FP182" t="s">
        <v>94</v>
      </c>
      <c r="FR182" t="s">
        <v>93</v>
      </c>
      <c r="FU182">
        <v>0</v>
      </c>
      <c r="FX182">
        <v>0</v>
      </c>
    </row>
    <row r="183" spans="1:180" x14ac:dyDescent="0.45">
      <c r="A183" s="1">
        <v>180</v>
      </c>
      <c r="B183" s="45">
        <f t="shared" si="112"/>
        <v>636</v>
      </c>
      <c r="C183" s="14" t="s">
        <v>529</v>
      </c>
      <c r="D183" t="s">
        <v>530</v>
      </c>
      <c r="E183" s="15" t="s">
        <v>520</v>
      </c>
      <c r="F183" s="28">
        <f>VOR!IH183</f>
        <v>136</v>
      </c>
      <c r="G183" s="27">
        <f t="shared" si="127"/>
        <v>29</v>
      </c>
      <c r="H183" s="49">
        <f t="shared" si="128"/>
        <v>165</v>
      </c>
      <c r="I183" s="14" t="s">
        <v>84</v>
      </c>
      <c r="J183" t="s">
        <v>73</v>
      </c>
      <c r="K183" t="s">
        <v>137</v>
      </c>
      <c r="L183">
        <v>7</v>
      </c>
      <c r="M183" t="s">
        <v>83</v>
      </c>
      <c r="N183">
        <v>5</v>
      </c>
      <c r="O183" s="77">
        <f t="shared" si="129"/>
        <v>3</v>
      </c>
      <c r="P183" s="80">
        <f t="shared" si="130"/>
        <v>6</v>
      </c>
      <c r="Q183" t="s">
        <v>169</v>
      </c>
      <c r="R183" t="s">
        <v>73</v>
      </c>
      <c r="S183" t="s">
        <v>94</v>
      </c>
      <c r="T183">
        <v>5</v>
      </c>
      <c r="U183" t="s">
        <v>83</v>
      </c>
      <c r="V183">
        <v>4</v>
      </c>
      <c r="W183" s="71">
        <f t="shared" si="131"/>
        <v>0</v>
      </c>
      <c r="X183" s="80">
        <f t="shared" si="132"/>
        <v>0</v>
      </c>
      <c r="Y183" s="14" t="s">
        <v>129</v>
      </c>
      <c r="Z183" t="s">
        <v>73</v>
      </c>
      <c r="AA183" t="s">
        <v>133</v>
      </c>
      <c r="AB183">
        <v>1</v>
      </c>
      <c r="AC183" t="s">
        <v>83</v>
      </c>
      <c r="AD183">
        <v>2</v>
      </c>
      <c r="AE183" s="71">
        <f t="shared" si="133"/>
        <v>0</v>
      </c>
      <c r="AF183" s="80">
        <f t="shared" si="113"/>
        <v>0</v>
      </c>
      <c r="AG183" s="14" t="s">
        <v>85</v>
      </c>
      <c r="AH183" t="s">
        <v>73</v>
      </c>
      <c r="AI183" t="s">
        <v>140</v>
      </c>
      <c r="AJ183">
        <v>4</v>
      </c>
      <c r="AK183" t="s">
        <v>83</v>
      </c>
      <c r="AL183">
        <v>0</v>
      </c>
      <c r="AM183" s="71">
        <f t="shared" si="134"/>
        <v>1</v>
      </c>
      <c r="AN183" s="80">
        <f t="shared" si="135"/>
        <v>2</v>
      </c>
      <c r="AO183" s="14" t="s">
        <v>165</v>
      </c>
      <c r="AP183" t="s">
        <v>73</v>
      </c>
      <c r="AQ183" t="s">
        <v>89</v>
      </c>
      <c r="AR183">
        <v>7</v>
      </c>
      <c r="AS183" t="s">
        <v>83</v>
      </c>
      <c r="AT183">
        <v>3</v>
      </c>
      <c r="AU183" s="71">
        <f t="shared" si="114"/>
        <v>1</v>
      </c>
      <c r="AV183" s="80">
        <f t="shared" si="136"/>
        <v>0</v>
      </c>
      <c r="AW183" s="14" t="s">
        <v>90</v>
      </c>
      <c r="AX183" t="s">
        <v>73</v>
      </c>
      <c r="AY183" t="s">
        <v>96</v>
      </c>
      <c r="AZ183">
        <v>5</v>
      </c>
      <c r="BA183" t="s">
        <v>83</v>
      </c>
      <c r="BB183">
        <v>7</v>
      </c>
      <c r="BC183" s="71">
        <f t="shared" si="137"/>
        <v>1</v>
      </c>
      <c r="BD183" s="80">
        <f t="shared" si="115"/>
        <v>0</v>
      </c>
      <c r="BE183" s="14" t="s">
        <v>142</v>
      </c>
      <c r="BF183" t="s">
        <v>73</v>
      </c>
      <c r="BG183" t="s">
        <v>88</v>
      </c>
      <c r="BH183">
        <v>3</v>
      </c>
      <c r="BI183" t="s">
        <v>83</v>
      </c>
      <c r="BJ183">
        <v>4</v>
      </c>
      <c r="BK183" s="71">
        <f t="shared" si="116"/>
        <v>0</v>
      </c>
      <c r="BL183" s="80">
        <f t="shared" si="138"/>
        <v>0</v>
      </c>
      <c r="BM183" s="14" t="s">
        <v>91</v>
      </c>
      <c r="BN183" t="s">
        <v>73</v>
      </c>
      <c r="BO183" t="s">
        <v>134</v>
      </c>
      <c r="BP183">
        <v>7</v>
      </c>
      <c r="BQ183" t="s">
        <v>83</v>
      </c>
      <c r="BR183">
        <v>3</v>
      </c>
      <c r="BS183" s="71">
        <f t="shared" si="139"/>
        <v>2</v>
      </c>
      <c r="BT183" s="80">
        <f t="shared" si="117"/>
        <v>0</v>
      </c>
      <c r="BU183" s="28">
        <f t="shared" si="140"/>
        <v>8</v>
      </c>
      <c r="BV183" s="14" t="str">
        <f t="shared" si="141"/>
        <v>Japan</v>
      </c>
      <c r="BW183" s="80">
        <f t="shared" si="118"/>
        <v>0</v>
      </c>
      <c r="BX183" s="14" t="str">
        <f t="shared" si="142"/>
        <v>Portugal</v>
      </c>
      <c r="BY183" s="80">
        <f t="shared" si="143"/>
        <v>7</v>
      </c>
      <c r="BZ183" s="14" t="str">
        <f t="shared" si="144"/>
        <v>Niederlande</v>
      </c>
      <c r="CA183" s="80">
        <f t="shared" si="145"/>
        <v>7</v>
      </c>
      <c r="CB183" s="14" t="str">
        <f t="shared" si="146"/>
        <v>Saudi-Arabien</v>
      </c>
      <c r="CC183" s="80">
        <f t="shared" si="147"/>
        <v>0</v>
      </c>
      <c r="CD183" s="14" t="str">
        <f t="shared" si="148"/>
        <v>Deutschland</v>
      </c>
      <c r="CE183" s="80">
        <f t="shared" si="149"/>
        <v>0</v>
      </c>
      <c r="CF183" s="14" t="str">
        <f t="shared" si="150"/>
        <v>Südkorea</v>
      </c>
      <c r="CG183" s="80">
        <f t="shared" si="151"/>
        <v>0</v>
      </c>
      <c r="CH183" s="14" t="str">
        <f t="shared" si="152"/>
        <v>England</v>
      </c>
      <c r="CI183" s="80">
        <f t="shared" si="153"/>
        <v>7</v>
      </c>
      <c r="CJ183" s="14" t="str">
        <f t="shared" si="154"/>
        <v>Mexiko</v>
      </c>
      <c r="CK183" s="80">
        <f t="shared" si="155"/>
        <v>0</v>
      </c>
      <c r="CL183" s="27">
        <f t="shared" si="165"/>
        <v>21</v>
      </c>
      <c r="CM183" t="s">
        <v>165</v>
      </c>
      <c r="CN183" t="s">
        <v>73</v>
      </c>
      <c r="CO183" t="s">
        <v>96</v>
      </c>
      <c r="CP183">
        <v>5</v>
      </c>
      <c r="CQ183" t="s">
        <v>83</v>
      </c>
      <c r="CR183">
        <v>3</v>
      </c>
      <c r="CS183" s="71">
        <f t="shared" si="119"/>
        <v>0</v>
      </c>
      <c r="CT183" s="80">
        <f t="shared" si="156"/>
        <v>0</v>
      </c>
      <c r="CU183" t="s">
        <v>84</v>
      </c>
      <c r="CV183" t="s">
        <v>73</v>
      </c>
      <c r="CW183" t="s">
        <v>169</v>
      </c>
      <c r="CX183">
        <v>1</v>
      </c>
      <c r="CY183" t="s">
        <v>83</v>
      </c>
      <c r="CZ183">
        <v>4</v>
      </c>
      <c r="DA183" s="71">
        <f t="shared" si="157"/>
        <v>1</v>
      </c>
      <c r="DB183" s="80">
        <f t="shared" si="158"/>
        <v>0</v>
      </c>
      <c r="DC183" t="s">
        <v>88</v>
      </c>
      <c r="DD183" t="s">
        <v>73</v>
      </c>
      <c r="DE183" t="s">
        <v>91</v>
      </c>
      <c r="DF183">
        <v>1</v>
      </c>
      <c r="DG183" t="s">
        <v>83</v>
      </c>
      <c r="DH183">
        <v>7</v>
      </c>
      <c r="DI183" s="71">
        <f t="shared" si="166"/>
        <v>0</v>
      </c>
      <c r="DJ183" s="80">
        <f t="shared" si="159"/>
        <v>0</v>
      </c>
      <c r="DK183" t="s">
        <v>85</v>
      </c>
      <c r="DL183" t="s">
        <v>73</v>
      </c>
      <c r="DM183" t="s">
        <v>133</v>
      </c>
      <c r="DN183">
        <v>4</v>
      </c>
      <c r="DO183" t="s">
        <v>83</v>
      </c>
      <c r="DP183">
        <v>4</v>
      </c>
      <c r="DQ183" s="71">
        <f t="shared" si="160"/>
        <v>1</v>
      </c>
      <c r="DR183" s="80">
        <f t="shared" si="161"/>
        <v>0</v>
      </c>
      <c r="DS183" s="27">
        <f t="shared" si="120"/>
        <v>0</v>
      </c>
      <c r="DT183" t="str">
        <f t="shared" si="121"/>
        <v>Saudi-Arabien</v>
      </c>
      <c r="DU183">
        <f t="shared" si="162"/>
        <v>0</v>
      </c>
      <c r="DV183" t="str">
        <f t="shared" si="122"/>
        <v>Japan</v>
      </c>
      <c r="DW183">
        <f t="shared" si="163"/>
        <v>0</v>
      </c>
      <c r="DX183" t="str">
        <f t="shared" si="123"/>
        <v>Mexiko</v>
      </c>
      <c r="DY183">
        <f t="shared" si="164"/>
        <v>0</v>
      </c>
      <c r="DZ183" t="str">
        <f t="shared" si="124"/>
        <v>Südkorea</v>
      </c>
      <c r="EA183">
        <f t="shared" si="125"/>
        <v>0</v>
      </c>
      <c r="EB183" s="27">
        <f t="shared" si="126"/>
        <v>0</v>
      </c>
      <c r="EC183" t="s">
        <v>169</v>
      </c>
      <c r="ED183" t="s">
        <v>73</v>
      </c>
      <c r="EE183" t="s">
        <v>165</v>
      </c>
      <c r="EF183">
        <v>0</v>
      </c>
      <c r="EG183" t="s">
        <v>83</v>
      </c>
      <c r="EH183">
        <v>7</v>
      </c>
      <c r="EK183" t="s">
        <v>133</v>
      </c>
      <c r="EL183" t="s">
        <v>73</v>
      </c>
      <c r="EM183" t="s">
        <v>91</v>
      </c>
      <c r="EN183">
        <v>0</v>
      </c>
      <c r="EO183" t="s">
        <v>83</v>
      </c>
      <c r="EP183">
        <v>7</v>
      </c>
      <c r="EU183" t="s">
        <v>169</v>
      </c>
      <c r="EV183" t="s">
        <v>73</v>
      </c>
      <c r="EW183" t="s">
        <v>133</v>
      </c>
      <c r="EX183">
        <v>0</v>
      </c>
      <c r="EY183" t="s">
        <v>83</v>
      </c>
      <c r="EZ183">
        <v>3</v>
      </c>
      <c r="FC183" t="s">
        <v>165</v>
      </c>
      <c r="FD183" t="s">
        <v>73</v>
      </c>
      <c r="FE183" t="s">
        <v>91</v>
      </c>
      <c r="FF183">
        <v>7</v>
      </c>
      <c r="FG183" t="s">
        <v>83</v>
      </c>
      <c r="FH183">
        <v>7</v>
      </c>
      <c r="FL183" t="s">
        <v>169</v>
      </c>
      <c r="FN183" t="s">
        <v>133</v>
      </c>
      <c r="FP183" t="s">
        <v>165</v>
      </c>
      <c r="FR183" t="s">
        <v>91</v>
      </c>
      <c r="FU183">
        <v>0</v>
      </c>
      <c r="FX183">
        <v>0</v>
      </c>
    </row>
    <row r="184" spans="1:180" x14ac:dyDescent="0.45">
      <c r="A184" s="1">
        <v>181</v>
      </c>
      <c r="B184" s="45">
        <f t="shared" si="112"/>
        <v>489</v>
      </c>
      <c r="C184" s="14" t="s">
        <v>148</v>
      </c>
      <c r="D184" t="s">
        <v>531</v>
      </c>
      <c r="E184" s="15" t="s">
        <v>520</v>
      </c>
      <c r="F184" s="28">
        <f>VOR!IH184</f>
        <v>163</v>
      </c>
      <c r="G184" s="27">
        <f t="shared" si="127"/>
        <v>29</v>
      </c>
      <c r="H184" s="49">
        <f t="shared" si="128"/>
        <v>192</v>
      </c>
      <c r="I184" s="14" t="s">
        <v>84</v>
      </c>
      <c r="J184" t="s">
        <v>73</v>
      </c>
      <c r="K184" t="s">
        <v>137</v>
      </c>
      <c r="L184">
        <v>2</v>
      </c>
      <c r="M184" t="s">
        <v>83</v>
      </c>
      <c r="N184">
        <v>3</v>
      </c>
      <c r="O184" s="77">
        <f t="shared" si="129"/>
        <v>3</v>
      </c>
      <c r="P184" s="80">
        <f t="shared" si="130"/>
        <v>0</v>
      </c>
      <c r="Q184" t="s">
        <v>133</v>
      </c>
      <c r="R184" t="s">
        <v>73</v>
      </c>
      <c r="S184" t="s">
        <v>129</v>
      </c>
      <c r="T184">
        <v>3</v>
      </c>
      <c r="U184" t="s">
        <v>83</v>
      </c>
      <c r="V184">
        <v>2</v>
      </c>
      <c r="W184" s="71">
        <f t="shared" si="131"/>
        <v>0</v>
      </c>
      <c r="X184" s="80">
        <f t="shared" si="132"/>
        <v>0</v>
      </c>
      <c r="Y184" s="14" t="s">
        <v>94</v>
      </c>
      <c r="Z184" t="s">
        <v>73</v>
      </c>
      <c r="AA184" t="s">
        <v>86</v>
      </c>
      <c r="AB184">
        <v>3</v>
      </c>
      <c r="AC184" t="s">
        <v>83</v>
      </c>
      <c r="AD184">
        <v>2</v>
      </c>
      <c r="AE184" s="71">
        <f t="shared" si="133"/>
        <v>3</v>
      </c>
      <c r="AF184" s="80">
        <f t="shared" si="113"/>
        <v>4</v>
      </c>
      <c r="AG184" s="14" t="s">
        <v>85</v>
      </c>
      <c r="AH184" t="s">
        <v>73</v>
      </c>
      <c r="AI184" t="s">
        <v>140</v>
      </c>
      <c r="AJ184">
        <v>3</v>
      </c>
      <c r="AK184" t="s">
        <v>83</v>
      </c>
      <c r="AL184">
        <v>1</v>
      </c>
      <c r="AM184" s="71">
        <f t="shared" si="134"/>
        <v>1</v>
      </c>
      <c r="AN184" s="80">
        <f t="shared" si="135"/>
        <v>2</v>
      </c>
      <c r="AO184" s="14" t="s">
        <v>130</v>
      </c>
      <c r="AP184" t="s">
        <v>73</v>
      </c>
      <c r="AQ184" t="s">
        <v>131</v>
      </c>
      <c r="AR184">
        <v>4</v>
      </c>
      <c r="AS184" t="s">
        <v>83</v>
      </c>
      <c r="AT184">
        <v>2</v>
      </c>
      <c r="AU184" s="71">
        <f t="shared" si="114"/>
        <v>0</v>
      </c>
      <c r="AV184" s="80">
        <f t="shared" si="136"/>
        <v>0</v>
      </c>
      <c r="AW184" s="14" t="s">
        <v>134</v>
      </c>
      <c r="AX184" t="s">
        <v>73</v>
      </c>
      <c r="AY184" t="s">
        <v>91</v>
      </c>
      <c r="AZ184">
        <v>3</v>
      </c>
      <c r="BA184" t="s">
        <v>83</v>
      </c>
      <c r="BB184">
        <v>2</v>
      </c>
      <c r="BC184" s="71">
        <f t="shared" si="137"/>
        <v>2</v>
      </c>
      <c r="BD184" s="80">
        <f t="shared" si="115"/>
        <v>0</v>
      </c>
      <c r="BE184" s="14" t="s">
        <v>89</v>
      </c>
      <c r="BF184" t="s">
        <v>73</v>
      </c>
      <c r="BG184" t="s">
        <v>88</v>
      </c>
      <c r="BH184">
        <v>2</v>
      </c>
      <c r="BI184" t="s">
        <v>83</v>
      </c>
      <c r="BJ184">
        <v>3</v>
      </c>
      <c r="BK184" s="71">
        <f t="shared" si="116"/>
        <v>1</v>
      </c>
      <c r="BL184" s="80">
        <f t="shared" si="138"/>
        <v>0</v>
      </c>
      <c r="BM184" s="14" t="s">
        <v>96</v>
      </c>
      <c r="BN184" t="s">
        <v>73</v>
      </c>
      <c r="BO184" t="s">
        <v>90</v>
      </c>
      <c r="BP184">
        <v>4</v>
      </c>
      <c r="BQ184" t="s">
        <v>83</v>
      </c>
      <c r="BR184">
        <v>3</v>
      </c>
      <c r="BS184" s="71">
        <f t="shared" si="139"/>
        <v>1</v>
      </c>
      <c r="BT184" s="80">
        <f t="shared" si="117"/>
        <v>2</v>
      </c>
      <c r="BU184" s="28">
        <f t="shared" si="140"/>
        <v>8</v>
      </c>
      <c r="BV184" s="14" t="str">
        <f t="shared" si="141"/>
        <v>Spanien</v>
      </c>
      <c r="BW184" s="80">
        <f t="shared" si="118"/>
        <v>0</v>
      </c>
      <c r="BX184" s="14" t="str">
        <f t="shared" si="142"/>
        <v>Schweiz</v>
      </c>
      <c r="BY184" s="80">
        <f t="shared" si="143"/>
        <v>0</v>
      </c>
      <c r="BZ184" s="14" t="str">
        <f t="shared" si="144"/>
        <v>USA</v>
      </c>
      <c r="CA184" s="80">
        <f t="shared" si="145"/>
        <v>0</v>
      </c>
      <c r="CB184" s="14" t="str">
        <f t="shared" si="146"/>
        <v>Mexiko</v>
      </c>
      <c r="CC184" s="80">
        <f t="shared" si="147"/>
        <v>0</v>
      </c>
      <c r="CD184" s="14" t="str">
        <f t="shared" si="148"/>
        <v>Deutschland</v>
      </c>
      <c r="CE184" s="80">
        <f t="shared" si="149"/>
        <v>0</v>
      </c>
      <c r="CF184" s="14" t="str">
        <f t="shared" si="150"/>
        <v>Portugal</v>
      </c>
      <c r="CG184" s="80">
        <f t="shared" si="151"/>
        <v>7</v>
      </c>
      <c r="CH184" s="14" t="str">
        <f t="shared" si="152"/>
        <v>England</v>
      </c>
      <c r="CI184" s="80">
        <f t="shared" si="153"/>
        <v>7</v>
      </c>
      <c r="CJ184" s="14" t="str">
        <f t="shared" si="154"/>
        <v>Frankreich</v>
      </c>
      <c r="CK184" s="80">
        <f t="shared" si="155"/>
        <v>7</v>
      </c>
      <c r="CL184" s="27">
        <f t="shared" si="165"/>
        <v>21</v>
      </c>
      <c r="CM184" t="s">
        <v>130</v>
      </c>
      <c r="CN184" t="s">
        <v>73</v>
      </c>
      <c r="CO184" t="s">
        <v>134</v>
      </c>
      <c r="CP184">
        <v>3</v>
      </c>
      <c r="CQ184" t="s">
        <v>83</v>
      </c>
      <c r="CR184">
        <v>2</v>
      </c>
      <c r="CS184" s="71">
        <f t="shared" si="119"/>
        <v>0</v>
      </c>
      <c r="CT184" s="80">
        <f t="shared" si="156"/>
        <v>0</v>
      </c>
      <c r="CU184" t="s">
        <v>137</v>
      </c>
      <c r="CV184" t="s">
        <v>73</v>
      </c>
      <c r="CW184" t="s">
        <v>133</v>
      </c>
      <c r="CX184">
        <v>3</v>
      </c>
      <c r="CY184" t="s">
        <v>83</v>
      </c>
      <c r="CZ184">
        <v>2</v>
      </c>
      <c r="DA184" s="71">
        <f t="shared" si="157"/>
        <v>0</v>
      </c>
      <c r="DB184" s="80">
        <f t="shared" si="158"/>
        <v>0</v>
      </c>
      <c r="DC184" t="s">
        <v>88</v>
      </c>
      <c r="DD184" t="s">
        <v>73</v>
      </c>
      <c r="DE184" t="s">
        <v>96</v>
      </c>
      <c r="DF184">
        <v>3</v>
      </c>
      <c r="DG184" t="s">
        <v>83</v>
      </c>
      <c r="DH184">
        <v>2</v>
      </c>
      <c r="DI184" s="71">
        <f t="shared" si="166"/>
        <v>0</v>
      </c>
      <c r="DJ184" s="80">
        <f t="shared" si="159"/>
        <v>0</v>
      </c>
      <c r="DK184" t="s">
        <v>85</v>
      </c>
      <c r="DL184" t="s">
        <v>73</v>
      </c>
      <c r="DM184" t="s">
        <v>94</v>
      </c>
      <c r="DN184">
        <v>3</v>
      </c>
      <c r="DO184" t="s">
        <v>83</v>
      </c>
      <c r="DP184">
        <v>2</v>
      </c>
      <c r="DQ184" s="71">
        <f t="shared" si="160"/>
        <v>3</v>
      </c>
      <c r="DR184" s="80">
        <f t="shared" si="161"/>
        <v>0</v>
      </c>
      <c r="DS184" s="27">
        <f t="shared" si="120"/>
        <v>0</v>
      </c>
      <c r="DT184" t="str">
        <f t="shared" si="121"/>
        <v>USA</v>
      </c>
      <c r="DU184">
        <f t="shared" si="162"/>
        <v>0</v>
      </c>
      <c r="DV184" t="str">
        <f t="shared" si="122"/>
        <v>Spanien</v>
      </c>
      <c r="DW184">
        <f t="shared" si="163"/>
        <v>0</v>
      </c>
      <c r="DX184" t="str">
        <f t="shared" si="123"/>
        <v>England</v>
      </c>
      <c r="DY184">
        <f t="shared" si="164"/>
        <v>0</v>
      </c>
      <c r="DZ184" t="str">
        <f t="shared" si="124"/>
        <v>Deutschland</v>
      </c>
      <c r="EA184">
        <f t="shared" si="125"/>
        <v>0</v>
      </c>
      <c r="EB184" s="27">
        <f t="shared" si="126"/>
        <v>0</v>
      </c>
      <c r="EC184" t="s">
        <v>137</v>
      </c>
      <c r="ED184" t="s">
        <v>73</v>
      </c>
      <c r="EE184" t="s">
        <v>130</v>
      </c>
      <c r="EF184">
        <v>3</v>
      </c>
      <c r="EG184" t="s">
        <v>83</v>
      </c>
      <c r="EH184">
        <v>2</v>
      </c>
      <c r="EK184" t="s">
        <v>85</v>
      </c>
      <c r="EL184" t="s">
        <v>73</v>
      </c>
      <c r="EM184" t="s">
        <v>88</v>
      </c>
      <c r="EN184">
        <v>3</v>
      </c>
      <c r="EO184" t="s">
        <v>83</v>
      </c>
      <c r="EP184">
        <v>2</v>
      </c>
      <c r="EU184" t="s">
        <v>130</v>
      </c>
      <c r="EV184" t="s">
        <v>73</v>
      </c>
      <c r="EW184" t="s">
        <v>88</v>
      </c>
      <c r="EX184">
        <v>3</v>
      </c>
      <c r="EY184" t="s">
        <v>83</v>
      </c>
      <c r="EZ184">
        <v>3</v>
      </c>
      <c r="FC184" t="s">
        <v>137</v>
      </c>
      <c r="FD184" t="s">
        <v>73</v>
      </c>
      <c r="FE184" t="s">
        <v>85</v>
      </c>
      <c r="FF184">
        <v>2</v>
      </c>
      <c r="FG184" t="s">
        <v>83</v>
      </c>
      <c r="FH184">
        <v>3</v>
      </c>
      <c r="FL184" t="s">
        <v>130</v>
      </c>
      <c r="FN184" t="s">
        <v>88</v>
      </c>
      <c r="FP184" t="s">
        <v>137</v>
      </c>
      <c r="FR184" t="s">
        <v>85</v>
      </c>
      <c r="FU184">
        <v>0</v>
      </c>
      <c r="FX184" t="s">
        <v>492</v>
      </c>
    </row>
    <row r="185" spans="1:180" x14ac:dyDescent="0.45">
      <c r="A185" s="1">
        <v>182</v>
      </c>
      <c r="B185" s="45">
        <f t="shared" si="112"/>
        <v>656</v>
      </c>
      <c r="C185" s="14" t="s">
        <v>480</v>
      </c>
      <c r="D185" t="s">
        <v>532</v>
      </c>
      <c r="E185" s="15" t="s">
        <v>520</v>
      </c>
      <c r="F185" s="28">
        <f>VOR!IH185</f>
        <v>131</v>
      </c>
      <c r="G185" s="27">
        <f t="shared" si="127"/>
        <v>29</v>
      </c>
      <c r="H185" s="49">
        <f t="shared" si="128"/>
        <v>160</v>
      </c>
      <c r="I185" s="14" t="s">
        <v>84</v>
      </c>
      <c r="J185" t="s">
        <v>73</v>
      </c>
      <c r="K185" t="s">
        <v>85</v>
      </c>
      <c r="L185">
        <v>3</v>
      </c>
      <c r="M185" t="s">
        <v>83</v>
      </c>
      <c r="N185">
        <v>2</v>
      </c>
      <c r="O185" s="77">
        <f t="shared" si="129"/>
        <v>1</v>
      </c>
      <c r="P185" s="80">
        <f t="shared" si="130"/>
        <v>2</v>
      </c>
      <c r="Q185" t="s">
        <v>86</v>
      </c>
      <c r="R185" t="s">
        <v>73</v>
      </c>
      <c r="S185" t="s">
        <v>87</v>
      </c>
      <c r="T185">
        <v>4</v>
      </c>
      <c r="U185" t="s">
        <v>83</v>
      </c>
      <c r="V185">
        <v>2</v>
      </c>
      <c r="W185" s="71">
        <f t="shared" si="131"/>
        <v>2</v>
      </c>
      <c r="X185" s="80">
        <f t="shared" si="132"/>
        <v>0</v>
      </c>
      <c r="Y185" s="14" t="s">
        <v>94</v>
      </c>
      <c r="Z185" t="s">
        <v>73</v>
      </c>
      <c r="AA185" t="s">
        <v>133</v>
      </c>
      <c r="AB185">
        <v>2</v>
      </c>
      <c r="AC185" t="s">
        <v>83</v>
      </c>
      <c r="AD185">
        <v>1</v>
      </c>
      <c r="AE185" s="71">
        <f t="shared" si="133"/>
        <v>1</v>
      </c>
      <c r="AF185" s="80">
        <f t="shared" si="113"/>
        <v>2</v>
      </c>
      <c r="AG185" s="14" t="s">
        <v>181</v>
      </c>
      <c r="AH185" t="s">
        <v>73</v>
      </c>
      <c r="AI185" t="s">
        <v>136</v>
      </c>
      <c r="AJ185">
        <v>3</v>
      </c>
      <c r="AK185" t="s">
        <v>83</v>
      </c>
      <c r="AL185">
        <v>2</v>
      </c>
      <c r="AM185" s="71">
        <f t="shared" si="134"/>
        <v>0</v>
      </c>
      <c r="AN185" s="80">
        <f t="shared" si="135"/>
        <v>0</v>
      </c>
      <c r="AO185" s="14" t="s">
        <v>88</v>
      </c>
      <c r="AP185" t="s">
        <v>73</v>
      </c>
      <c r="AQ185" t="s">
        <v>131</v>
      </c>
      <c r="AR185">
        <v>3</v>
      </c>
      <c r="AS185" t="s">
        <v>83</v>
      </c>
      <c r="AT185">
        <v>2</v>
      </c>
      <c r="AU185" s="71">
        <f t="shared" si="114"/>
        <v>0</v>
      </c>
      <c r="AV185" s="80">
        <f t="shared" si="136"/>
        <v>0</v>
      </c>
      <c r="AW185" s="14" t="s">
        <v>150</v>
      </c>
      <c r="AX185" t="s">
        <v>73</v>
      </c>
      <c r="AY185" t="s">
        <v>91</v>
      </c>
      <c r="AZ185">
        <v>2</v>
      </c>
      <c r="BA185" t="s">
        <v>83</v>
      </c>
      <c r="BB185">
        <v>1</v>
      </c>
      <c r="BC185" s="71">
        <f t="shared" si="137"/>
        <v>2</v>
      </c>
      <c r="BD185" s="80">
        <f t="shared" si="115"/>
        <v>0</v>
      </c>
      <c r="BE185" s="14" t="s">
        <v>142</v>
      </c>
      <c r="BF185" t="s">
        <v>73</v>
      </c>
      <c r="BG185" t="s">
        <v>130</v>
      </c>
      <c r="BH185">
        <v>3</v>
      </c>
      <c r="BI185" t="s">
        <v>83</v>
      </c>
      <c r="BJ185">
        <v>1</v>
      </c>
      <c r="BK185" s="71">
        <f t="shared" si="116"/>
        <v>2</v>
      </c>
      <c r="BL185" s="80">
        <f t="shared" si="138"/>
        <v>0</v>
      </c>
      <c r="BM185" s="14" t="s">
        <v>96</v>
      </c>
      <c r="BN185" t="s">
        <v>73</v>
      </c>
      <c r="BO185" t="s">
        <v>134</v>
      </c>
      <c r="BP185">
        <v>4</v>
      </c>
      <c r="BQ185" t="s">
        <v>83</v>
      </c>
      <c r="BR185">
        <v>2</v>
      </c>
      <c r="BS185" s="71">
        <f t="shared" si="139"/>
        <v>3</v>
      </c>
      <c r="BT185" s="80">
        <f t="shared" si="117"/>
        <v>4</v>
      </c>
      <c r="BU185" s="28">
        <f t="shared" si="140"/>
        <v>8</v>
      </c>
      <c r="BV185" s="14" t="str">
        <f t="shared" si="141"/>
        <v>Deutschland</v>
      </c>
      <c r="BW185" s="80">
        <f t="shared" si="118"/>
        <v>0</v>
      </c>
      <c r="BX185" s="14" t="str">
        <f t="shared" si="142"/>
        <v>Serbien</v>
      </c>
      <c r="BY185" s="80">
        <f t="shared" si="143"/>
        <v>0</v>
      </c>
      <c r="BZ185" s="14" t="str">
        <f t="shared" si="144"/>
        <v>Niederlande</v>
      </c>
      <c r="CA185" s="80">
        <f t="shared" si="145"/>
        <v>7</v>
      </c>
      <c r="CB185" s="14" t="str">
        <f t="shared" si="146"/>
        <v>Polen</v>
      </c>
      <c r="CC185" s="80">
        <f t="shared" si="147"/>
        <v>0</v>
      </c>
      <c r="CD185" s="14" t="str">
        <f t="shared" si="148"/>
        <v>Kanada</v>
      </c>
      <c r="CE185" s="80">
        <f t="shared" si="149"/>
        <v>0</v>
      </c>
      <c r="CF185" s="14" t="str">
        <f t="shared" si="150"/>
        <v>Portugal</v>
      </c>
      <c r="CG185" s="80">
        <f t="shared" si="151"/>
        <v>7</v>
      </c>
      <c r="CH185" s="14" t="str">
        <f t="shared" si="152"/>
        <v>Iran</v>
      </c>
      <c r="CI185" s="80">
        <f t="shared" si="153"/>
        <v>0</v>
      </c>
      <c r="CJ185" s="14" t="str">
        <f t="shared" si="154"/>
        <v>Frankreich</v>
      </c>
      <c r="CK185" s="80">
        <f t="shared" si="155"/>
        <v>7</v>
      </c>
      <c r="CL185" s="27">
        <f t="shared" si="165"/>
        <v>21</v>
      </c>
      <c r="CM185" t="s">
        <v>88</v>
      </c>
      <c r="CN185" t="s">
        <v>73</v>
      </c>
      <c r="CO185" t="s">
        <v>150</v>
      </c>
      <c r="CP185">
        <v>3</v>
      </c>
      <c r="CQ185" t="s">
        <v>83</v>
      </c>
      <c r="CR185">
        <v>2</v>
      </c>
      <c r="CS185" s="71">
        <f t="shared" si="119"/>
        <v>0</v>
      </c>
      <c r="CT185" s="80">
        <f t="shared" si="156"/>
        <v>0</v>
      </c>
      <c r="CU185" t="s">
        <v>84</v>
      </c>
      <c r="CV185" t="s">
        <v>73</v>
      </c>
      <c r="CW185" t="s">
        <v>86</v>
      </c>
      <c r="CX185">
        <v>2</v>
      </c>
      <c r="CY185" t="s">
        <v>83</v>
      </c>
      <c r="CZ185">
        <v>1</v>
      </c>
      <c r="DA185" s="71">
        <f t="shared" si="157"/>
        <v>1</v>
      </c>
      <c r="DB185" s="80">
        <f t="shared" si="158"/>
        <v>0</v>
      </c>
      <c r="DC185" t="s">
        <v>142</v>
      </c>
      <c r="DD185" t="s">
        <v>73</v>
      </c>
      <c r="DE185" t="s">
        <v>96</v>
      </c>
      <c r="DF185">
        <v>2</v>
      </c>
      <c r="DG185" t="s">
        <v>83</v>
      </c>
      <c r="DH185">
        <v>1</v>
      </c>
      <c r="DI185" s="71">
        <f t="shared" si="166"/>
        <v>0</v>
      </c>
      <c r="DJ185" s="80">
        <f t="shared" si="159"/>
        <v>0</v>
      </c>
      <c r="DK185" t="s">
        <v>181</v>
      </c>
      <c r="DL185" t="s">
        <v>73</v>
      </c>
      <c r="DM185" t="s">
        <v>94</v>
      </c>
      <c r="DN185">
        <v>2</v>
      </c>
      <c r="DO185" t="s">
        <v>83</v>
      </c>
      <c r="DP185">
        <v>1</v>
      </c>
      <c r="DQ185" s="71">
        <f t="shared" si="160"/>
        <v>2</v>
      </c>
      <c r="DR185" s="80">
        <f t="shared" si="161"/>
        <v>0</v>
      </c>
      <c r="DS185" s="27">
        <f t="shared" si="120"/>
        <v>0</v>
      </c>
      <c r="DT185" t="str">
        <f t="shared" si="121"/>
        <v>Niederlande</v>
      </c>
      <c r="DU185">
        <f t="shared" si="162"/>
        <v>0</v>
      </c>
      <c r="DV185" t="str">
        <f t="shared" si="122"/>
        <v>Deutschland</v>
      </c>
      <c r="DW185">
        <f t="shared" si="163"/>
        <v>0</v>
      </c>
      <c r="DX185" t="str">
        <f t="shared" si="123"/>
        <v>Iran</v>
      </c>
      <c r="DY185">
        <f t="shared" si="164"/>
        <v>0</v>
      </c>
      <c r="DZ185" t="str">
        <f t="shared" si="124"/>
        <v>Kanada</v>
      </c>
      <c r="EA185">
        <f t="shared" si="125"/>
        <v>0</v>
      </c>
      <c r="EB185" s="27">
        <f t="shared" si="126"/>
        <v>0</v>
      </c>
      <c r="EC185" t="s">
        <v>84</v>
      </c>
      <c r="ED185" t="s">
        <v>73</v>
      </c>
      <c r="EE185" t="s">
        <v>88</v>
      </c>
      <c r="EF185">
        <v>2</v>
      </c>
      <c r="EG185" t="s">
        <v>83</v>
      </c>
      <c r="EH185">
        <v>3</v>
      </c>
      <c r="EK185" t="s">
        <v>181</v>
      </c>
      <c r="EL185" t="s">
        <v>73</v>
      </c>
      <c r="EM185" t="s">
        <v>142</v>
      </c>
      <c r="EN185">
        <v>2</v>
      </c>
      <c r="EO185" t="s">
        <v>83</v>
      </c>
      <c r="EP185">
        <v>2</v>
      </c>
      <c r="EU185" t="s">
        <v>84</v>
      </c>
      <c r="EV185" t="s">
        <v>73</v>
      </c>
      <c r="EW185" t="s">
        <v>142</v>
      </c>
      <c r="EX185">
        <v>2</v>
      </c>
      <c r="EY185" t="s">
        <v>83</v>
      </c>
      <c r="EZ185">
        <v>3</v>
      </c>
      <c r="FC185" t="s">
        <v>88</v>
      </c>
      <c r="FD185" t="s">
        <v>73</v>
      </c>
      <c r="FE185" t="s">
        <v>142</v>
      </c>
      <c r="FF185">
        <v>3</v>
      </c>
      <c r="FG185" t="s">
        <v>83</v>
      </c>
      <c r="FH185">
        <v>2</v>
      </c>
      <c r="FL185" t="s">
        <v>84</v>
      </c>
      <c r="FN185" t="s">
        <v>142</v>
      </c>
      <c r="FP185" t="s">
        <v>142</v>
      </c>
      <c r="FR185" t="s">
        <v>88</v>
      </c>
      <c r="FU185">
        <v>0</v>
      </c>
      <c r="FX185">
        <v>0</v>
      </c>
    </row>
    <row r="186" spans="1:180" x14ac:dyDescent="0.45">
      <c r="A186" s="1">
        <v>183</v>
      </c>
      <c r="B186" s="45">
        <f t="shared" si="112"/>
        <v>42</v>
      </c>
      <c r="C186" s="14" t="s">
        <v>533</v>
      </c>
      <c r="D186" t="s">
        <v>534</v>
      </c>
      <c r="E186" s="15" t="s">
        <v>520</v>
      </c>
      <c r="F186" s="28">
        <f>VOR!IH186</f>
        <v>188</v>
      </c>
      <c r="G186" s="27">
        <f t="shared" si="127"/>
        <v>79</v>
      </c>
      <c r="H186" s="49">
        <f t="shared" si="128"/>
        <v>267</v>
      </c>
      <c r="I186" s="14" t="s">
        <v>84</v>
      </c>
      <c r="J186" t="s">
        <v>73</v>
      </c>
      <c r="K186" t="s">
        <v>137</v>
      </c>
      <c r="L186">
        <v>4</v>
      </c>
      <c r="M186" t="s">
        <v>83</v>
      </c>
      <c r="N186">
        <v>1</v>
      </c>
      <c r="O186" s="77">
        <f t="shared" si="129"/>
        <v>3</v>
      </c>
      <c r="P186" s="80">
        <f t="shared" si="130"/>
        <v>4</v>
      </c>
      <c r="Q186" t="s">
        <v>93</v>
      </c>
      <c r="R186" t="s">
        <v>73</v>
      </c>
      <c r="S186" t="s">
        <v>87</v>
      </c>
      <c r="T186">
        <v>4</v>
      </c>
      <c r="U186" t="s">
        <v>83</v>
      </c>
      <c r="V186">
        <v>1</v>
      </c>
      <c r="W186" s="71">
        <f t="shared" si="131"/>
        <v>3</v>
      </c>
      <c r="X186" s="80">
        <f t="shared" si="132"/>
        <v>4</v>
      </c>
      <c r="Y186" s="14" t="s">
        <v>94</v>
      </c>
      <c r="Z186" t="s">
        <v>73</v>
      </c>
      <c r="AA186" t="s">
        <v>86</v>
      </c>
      <c r="AB186">
        <v>5</v>
      </c>
      <c r="AC186" t="s">
        <v>83</v>
      </c>
      <c r="AD186">
        <v>1</v>
      </c>
      <c r="AE186" s="71">
        <f t="shared" si="133"/>
        <v>3</v>
      </c>
      <c r="AF186" s="80">
        <f t="shared" si="113"/>
        <v>4</v>
      </c>
      <c r="AG186" s="14" t="s">
        <v>85</v>
      </c>
      <c r="AH186" t="s">
        <v>73</v>
      </c>
      <c r="AI186" t="s">
        <v>132</v>
      </c>
      <c r="AJ186">
        <v>3</v>
      </c>
      <c r="AK186" t="s">
        <v>83</v>
      </c>
      <c r="AL186">
        <v>1</v>
      </c>
      <c r="AM186" s="71">
        <f t="shared" si="134"/>
        <v>3</v>
      </c>
      <c r="AN186" s="80">
        <f t="shared" si="135"/>
        <v>4</v>
      </c>
      <c r="AO186" s="14" t="s">
        <v>130</v>
      </c>
      <c r="AP186" t="s">
        <v>73</v>
      </c>
      <c r="AQ186" t="s">
        <v>95</v>
      </c>
      <c r="AR186">
        <v>3</v>
      </c>
      <c r="AS186" t="s">
        <v>83</v>
      </c>
      <c r="AT186">
        <v>2</v>
      </c>
      <c r="AU186" s="71">
        <f t="shared" si="114"/>
        <v>2</v>
      </c>
      <c r="AV186" s="80">
        <f t="shared" si="136"/>
        <v>0</v>
      </c>
      <c r="AW186" s="14" t="s">
        <v>90</v>
      </c>
      <c r="AX186" t="s">
        <v>73</v>
      </c>
      <c r="AY186" t="s">
        <v>96</v>
      </c>
      <c r="AZ186">
        <v>3</v>
      </c>
      <c r="BA186" t="s">
        <v>83</v>
      </c>
      <c r="BB186">
        <v>2</v>
      </c>
      <c r="BC186" s="71">
        <f t="shared" si="137"/>
        <v>1</v>
      </c>
      <c r="BD186" s="80">
        <f t="shared" si="115"/>
        <v>2</v>
      </c>
      <c r="BE186" s="14" t="s">
        <v>131</v>
      </c>
      <c r="BF186" t="s">
        <v>73</v>
      </c>
      <c r="BG186" t="s">
        <v>88</v>
      </c>
      <c r="BH186">
        <v>2</v>
      </c>
      <c r="BI186" t="s">
        <v>83</v>
      </c>
      <c r="BJ186">
        <v>1</v>
      </c>
      <c r="BK186" s="71">
        <f t="shared" si="116"/>
        <v>0</v>
      </c>
      <c r="BL186" s="80">
        <f t="shared" si="138"/>
        <v>0</v>
      </c>
      <c r="BM186" s="14" t="s">
        <v>135</v>
      </c>
      <c r="BN186" t="s">
        <v>73</v>
      </c>
      <c r="BO186" t="s">
        <v>150</v>
      </c>
      <c r="BP186">
        <v>2</v>
      </c>
      <c r="BQ186" t="s">
        <v>83</v>
      </c>
      <c r="BR186">
        <v>1</v>
      </c>
      <c r="BS186" s="71">
        <f t="shared" si="139"/>
        <v>0</v>
      </c>
      <c r="BT186" s="80">
        <f t="shared" si="117"/>
        <v>0</v>
      </c>
      <c r="BU186" s="28">
        <f t="shared" si="140"/>
        <v>18</v>
      </c>
      <c r="BV186" s="14" t="str">
        <f t="shared" si="141"/>
        <v>Spanien</v>
      </c>
      <c r="BW186" s="80">
        <f t="shared" si="118"/>
        <v>0</v>
      </c>
      <c r="BX186" s="14" t="str">
        <f t="shared" si="142"/>
        <v>Brasilien</v>
      </c>
      <c r="BY186" s="80">
        <f t="shared" si="143"/>
        <v>7</v>
      </c>
      <c r="BZ186" s="14" t="str">
        <f t="shared" si="144"/>
        <v>Niederlande</v>
      </c>
      <c r="CA186" s="80">
        <f t="shared" si="145"/>
        <v>7</v>
      </c>
      <c r="CB186" s="14" t="str">
        <f t="shared" si="146"/>
        <v>Argentinien</v>
      </c>
      <c r="CC186" s="80">
        <f t="shared" si="147"/>
        <v>7</v>
      </c>
      <c r="CD186" s="14" t="str">
        <f t="shared" si="148"/>
        <v>Belgien</v>
      </c>
      <c r="CE186" s="80">
        <f t="shared" si="149"/>
        <v>0</v>
      </c>
      <c r="CF186" s="14" t="str">
        <f t="shared" si="150"/>
        <v>Uruguay</v>
      </c>
      <c r="CG186" s="80">
        <f t="shared" si="151"/>
        <v>0</v>
      </c>
      <c r="CH186" s="14" t="str">
        <f t="shared" si="152"/>
        <v>England</v>
      </c>
      <c r="CI186" s="80">
        <f t="shared" si="153"/>
        <v>7</v>
      </c>
      <c r="CJ186" s="14" t="str">
        <f t="shared" si="154"/>
        <v>Frankreich</v>
      </c>
      <c r="CK186" s="80">
        <f t="shared" si="155"/>
        <v>7</v>
      </c>
      <c r="CL186" s="27">
        <f t="shared" si="165"/>
        <v>35</v>
      </c>
      <c r="CM186" t="s">
        <v>130</v>
      </c>
      <c r="CN186" t="s">
        <v>73</v>
      </c>
      <c r="CO186" t="s">
        <v>90</v>
      </c>
      <c r="CP186">
        <v>1</v>
      </c>
      <c r="CQ186" t="s">
        <v>83</v>
      </c>
      <c r="CR186">
        <v>3</v>
      </c>
      <c r="CS186" s="71">
        <f t="shared" si="119"/>
        <v>2</v>
      </c>
      <c r="CT186" s="80">
        <f t="shared" si="156"/>
        <v>0</v>
      </c>
      <c r="CU186" t="s">
        <v>84</v>
      </c>
      <c r="CV186" t="s">
        <v>73</v>
      </c>
      <c r="CW186" t="s">
        <v>93</v>
      </c>
      <c r="CX186">
        <v>1</v>
      </c>
      <c r="CY186" t="s">
        <v>83</v>
      </c>
      <c r="CZ186">
        <v>2</v>
      </c>
      <c r="DA186" s="71">
        <f t="shared" si="157"/>
        <v>3</v>
      </c>
      <c r="DB186" s="80">
        <f t="shared" si="158"/>
        <v>6</v>
      </c>
      <c r="DC186" t="s">
        <v>131</v>
      </c>
      <c r="DD186" t="s">
        <v>73</v>
      </c>
      <c r="DE186" t="s">
        <v>135</v>
      </c>
      <c r="DF186">
        <v>3</v>
      </c>
      <c r="DG186" t="s">
        <v>83</v>
      </c>
      <c r="DH186">
        <v>1</v>
      </c>
      <c r="DI186" s="71">
        <f t="shared" si="166"/>
        <v>0</v>
      </c>
      <c r="DJ186" s="80">
        <f t="shared" si="159"/>
        <v>0</v>
      </c>
      <c r="DK186" t="s">
        <v>85</v>
      </c>
      <c r="DL186" t="s">
        <v>73</v>
      </c>
      <c r="DM186" t="s">
        <v>94</v>
      </c>
      <c r="DN186">
        <v>1</v>
      </c>
      <c r="DO186" t="s">
        <v>83</v>
      </c>
      <c r="DP186">
        <v>3</v>
      </c>
      <c r="DQ186" s="71">
        <f t="shared" si="160"/>
        <v>3</v>
      </c>
      <c r="DR186" s="80">
        <f t="shared" si="161"/>
        <v>4</v>
      </c>
      <c r="DS186" s="27">
        <f t="shared" si="120"/>
        <v>10</v>
      </c>
      <c r="DT186" t="str">
        <f t="shared" si="121"/>
        <v>Argentinien</v>
      </c>
      <c r="DU186">
        <f t="shared" si="162"/>
        <v>8</v>
      </c>
      <c r="DV186" t="str">
        <f t="shared" si="122"/>
        <v>Brasilien</v>
      </c>
      <c r="DW186">
        <f t="shared" si="163"/>
        <v>0</v>
      </c>
      <c r="DX186" t="str">
        <f t="shared" si="123"/>
        <v>Frankreich</v>
      </c>
      <c r="DY186">
        <f t="shared" si="164"/>
        <v>8</v>
      </c>
      <c r="DZ186" t="str">
        <f t="shared" si="124"/>
        <v>Belgien</v>
      </c>
      <c r="EA186">
        <f t="shared" si="125"/>
        <v>0</v>
      </c>
      <c r="EB186" s="27">
        <f t="shared" si="126"/>
        <v>16</v>
      </c>
      <c r="EC186" t="s">
        <v>93</v>
      </c>
      <c r="ED186" t="s">
        <v>73</v>
      </c>
      <c r="EE186" t="s">
        <v>90</v>
      </c>
      <c r="EF186">
        <v>2</v>
      </c>
      <c r="EG186" t="s">
        <v>83</v>
      </c>
      <c r="EH186">
        <v>3</v>
      </c>
      <c r="EK186" t="s">
        <v>94</v>
      </c>
      <c r="EL186" t="s">
        <v>73</v>
      </c>
      <c r="EM186" t="s">
        <v>131</v>
      </c>
      <c r="EN186">
        <v>2</v>
      </c>
      <c r="EO186" t="s">
        <v>83</v>
      </c>
      <c r="EP186">
        <v>3</v>
      </c>
      <c r="EU186" t="s">
        <v>93</v>
      </c>
      <c r="EV186" t="s">
        <v>73</v>
      </c>
      <c r="EW186" t="s">
        <v>94</v>
      </c>
      <c r="EX186">
        <v>0</v>
      </c>
      <c r="EY186" t="s">
        <v>83</v>
      </c>
      <c r="EZ186">
        <v>0</v>
      </c>
      <c r="FC186" t="s">
        <v>90</v>
      </c>
      <c r="FD186" t="s">
        <v>73</v>
      </c>
      <c r="FE186" t="s">
        <v>131</v>
      </c>
      <c r="FF186">
        <v>3</v>
      </c>
      <c r="FG186" t="s">
        <v>83</v>
      </c>
      <c r="FH186">
        <v>2</v>
      </c>
      <c r="FL186" t="s">
        <v>93</v>
      </c>
      <c r="FN186" t="s">
        <v>94</v>
      </c>
      <c r="FP186" t="s">
        <v>131</v>
      </c>
      <c r="FR186" t="s">
        <v>90</v>
      </c>
      <c r="FU186">
        <v>187</v>
      </c>
      <c r="FX186">
        <v>0</v>
      </c>
    </row>
    <row r="187" spans="1:180" x14ac:dyDescent="0.45">
      <c r="A187" s="1">
        <v>184</v>
      </c>
      <c r="B187" s="45">
        <f t="shared" si="112"/>
        <v>198</v>
      </c>
      <c r="C187" s="14" t="s">
        <v>535</v>
      </c>
      <c r="D187" t="s">
        <v>536</v>
      </c>
      <c r="E187" s="15" t="s">
        <v>520</v>
      </c>
      <c r="F187" s="28">
        <f>VOR!IH187</f>
        <v>157</v>
      </c>
      <c r="G187" s="27">
        <f t="shared" si="127"/>
        <v>83</v>
      </c>
      <c r="H187" s="49">
        <f t="shared" si="128"/>
        <v>240</v>
      </c>
      <c r="I187" s="14" t="s">
        <v>84</v>
      </c>
      <c r="J187" t="s">
        <v>73</v>
      </c>
      <c r="K187" t="s">
        <v>92</v>
      </c>
      <c r="L187">
        <v>2</v>
      </c>
      <c r="M187" t="s">
        <v>83</v>
      </c>
      <c r="N187">
        <v>1</v>
      </c>
      <c r="O187" s="77">
        <f t="shared" si="129"/>
        <v>1</v>
      </c>
      <c r="P187" s="80">
        <f t="shared" si="130"/>
        <v>2</v>
      </c>
      <c r="Q187" t="s">
        <v>93</v>
      </c>
      <c r="R187" t="s">
        <v>73</v>
      </c>
      <c r="S187" t="s">
        <v>129</v>
      </c>
      <c r="T187">
        <v>3</v>
      </c>
      <c r="U187" t="s">
        <v>83</v>
      </c>
      <c r="V187">
        <v>1</v>
      </c>
      <c r="W187" s="71">
        <f t="shared" si="131"/>
        <v>1</v>
      </c>
      <c r="X187" s="80">
        <f t="shared" si="132"/>
        <v>2</v>
      </c>
      <c r="Y187" s="14" t="s">
        <v>94</v>
      </c>
      <c r="Z187" t="s">
        <v>73</v>
      </c>
      <c r="AA187" t="s">
        <v>86</v>
      </c>
      <c r="AB187">
        <v>3</v>
      </c>
      <c r="AC187" t="s">
        <v>83</v>
      </c>
      <c r="AD187">
        <v>1</v>
      </c>
      <c r="AE187" s="71">
        <f t="shared" si="133"/>
        <v>3</v>
      </c>
      <c r="AF187" s="80">
        <f t="shared" si="113"/>
        <v>8</v>
      </c>
      <c r="AG187" s="14" t="s">
        <v>85</v>
      </c>
      <c r="AH187" t="s">
        <v>73</v>
      </c>
      <c r="AI187" t="s">
        <v>132</v>
      </c>
      <c r="AJ187">
        <v>1</v>
      </c>
      <c r="AK187" t="s">
        <v>83</v>
      </c>
      <c r="AL187">
        <v>0</v>
      </c>
      <c r="AM187" s="71">
        <f t="shared" si="134"/>
        <v>3</v>
      </c>
      <c r="AN187" s="80">
        <f t="shared" si="135"/>
        <v>4</v>
      </c>
      <c r="AO187" s="14" t="s">
        <v>130</v>
      </c>
      <c r="AP187" t="s">
        <v>73</v>
      </c>
      <c r="AQ187" t="s">
        <v>95</v>
      </c>
      <c r="AR187">
        <v>2</v>
      </c>
      <c r="AS187" t="s">
        <v>83</v>
      </c>
      <c r="AT187">
        <v>1</v>
      </c>
      <c r="AU187" s="71">
        <f t="shared" si="114"/>
        <v>2</v>
      </c>
      <c r="AV187" s="80">
        <f t="shared" si="136"/>
        <v>0</v>
      </c>
      <c r="AW187" s="14" t="s">
        <v>90</v>
      </c>
      <c r="AX187" t="s">
        <v>73</v>
      </c>
      <c r="AY187" t="s">
        <v>135</v>
      </c>
      <c r="AZ187">
        <v>1</v>
      </c>
      <c r="BA187" t="s">
        <v>83</v>
      </c>
      <c r="BB187">
        <v>2</v>
      </c>
      <c r="BC187" s="71">
        <f t="shared" si="137"/>
        <v>1</v>
      </c>
      <c r="BD187" s="80">
        <f t="shared" si="115"/>
        <v>0</v>
      </c>
      <c r="BE187" s="14" t="s">
        <v>131</v>
      </c>
      <c r="BF187" t="s">
        <v>73</v>
      </c>
      <c r="BG187" t="s">
        <v>88</v>
      </c>
      <c r="BH187">
        <v>3</v>
      </c>
      <c r="BI187" t="s">
        <v>83</v>
      </c>
      <c r="BJ187">
        <v>1</v>
      </c>
      <c r="BK187" s="71">
        <f t="shared" si="116"/>
        <v>0</v>
      </c>
      <c r="BL187" s="80">
        <f t="shared" si="138"/>
        <v>0</v>
      </c>
      <c r="BM187" s="14" t="s">
        <v>96</v>
      </c>
      <c r="BN187" t="s">
        <v>73</v>
      </c>
      <c r="BO187" t="s">
        <v>150</v>
      </c>
      <c r="BP187">
        <v>4</v>
      </c>
      <c r="BQ187" t="s">
        <v>83</v>
      </c>
      <c r="BR187">
        <v>2</v>
      </c>
      <c r="BS187" s="71">
        <f t="shared" si="139"/>
        <v>1</v>
      </c>
      <c r="BT187" s="80">
        <f t="shared" si="117"/>
        <v>2</v>
      </c>
      <c r="BU187" s="28">
        <f t="shared" si="140"/>
        <v>18</v>
      </c>
      <c r="BV187" s="14" t="str">
        <f t="shared" si="141"/>
        <v>Spanien</v>
      </c>
      <c r="BW187" s="80">
        <f t="shared" si="118"/>
        <v>0</v>
      </c>
      <c r="BX187" s="14" t="str">
        <f t="shared" si="142"/>
        <v>Uruguay</v>
      </c>
      <c r="BY187" s="80">
        <f t="shared" si="143"/>
        <v>0</v>
      </c>
      <c r="BZ187" s="14" t="str">
        <f t="shared" si="144"/>
        <v>Niederlande</v>
      </c>
      <c r="CA187" s="80">
        <f t="shared" si="145"/>
        <v>7</v>
      </c>
      <c r="CB187" s="14" t="str">
        <f t="shared" si="146"/>
        <v>Argentinien</v>
      </c>
      <c r="CC187" s="80">
        <f t="shared" si="147"/>
        <v>7</v>
      </c>
      <c r="CD187" s="14" t="str">
        <f t="shared" si="148"/>
        <v>Belgien</v>
      </c>
      <c r="CE187" s="80">
        <f t="shared" si="149"/>
        <v>0</v>
      </c>
      <c r="CF187" s="14" t="str">
        <f t="shared" si="150"/>
        <v>Portugal</v>
      </c>
      <c r="CG187" s="80">
        <f t="shared" si="151"/>
        <v>7</v>
      </c>
      <c r="CH187" s="14" t="str">
        <f t="shared" si="152"/>
        <v>England</v>
      </c>
      <c r="CI187" s="80">
        <f t="shared" si="153"/>
        <v>7</v>
      </c>
      <c r="CJ187" s="14" t="str">
        <f t="shared" si="154"/>
        <v>Frankreich</v>
      </c>
      <c r="CK187" s="80">
        <f t="shared" si="155"/>
        <v>7</v>
      </c>
      <c r="CL187" s="27">
        <f t="shared" si="165"/>
        <v>35</v>
      </c>
      <c r="CM187" t="s">
        <v>130</v>
      </c>
      <c r="CN187" t="s">
        <v>73</v>
      </c>
      <c r="CO187" t="s">
        <v>135</v>
      </c>
      <c r="CP187">
        <v>1</v>
      </c>
      <c r="CQ187" t="s">
        <v>83</v>
      </c>
      <c r="CR187">
        <v>3</v>
      </c>
      <c r="CS187" s="71">
        <f t="shared" si="119"/>
        <v>0</v>
      </c>
      <c r="CT187" s="80">
        <f t="shared" si="156"/>
        <v>0</v>
      </c>
      <c r="CU187" t="s">
        <v>84</v>
      </c>
      <c r="CV187" t="s">
        <v>73</v>
      </c>
      <c r="CW187" t="s">
        <v>93</v>
      </c>
      <c r="CX187">
        <v>1</v>
      </c>
      <c r="CY187" t="s">
        <v>83</v>
      </c>
      <c r="CZ187">
        <v>2</v>
      </c>
      <c r="DA187" s="71">
        <f t="shared" si="157"/>
        <v>3</v>
      </c>
      <c r="DB187" s="80">
        <f t="shared" si="158"/>
        <v>6</v>
      </c>
      <c r="DC187" t="s">
        <v>131</v>
      </c>
      <c r="DD187" t="s">
        <v>73</v>
      </c>
      <c r="DE187" t="s">
        <v>96</v>
      </c>
      <c r="DF187">
        <v>2</v>
      </c>
      <c r="DG187" t="s">
        <v>83</v>
      </c>
      <c r="DH187">
        <v>3</v>
      </c>
      <c r="DI187" s="71">
        <f t="shared" si="166"/>
        <v>0</v>
      </c>
      <c r="DJ187" s="80">
        <f t="shared" si="159"/>
        <v>0</v>
      </c>
      <c r="DK187" t="s">
        <v>85</v>
      </c>
      <c r="DL187" t="s">
        <v>73</v>
      </c>
      <c r="DM187" t="s">
        <v>94</v>
      </c>
      <c r="DN187">
        <v>1</v>
      </c>
      <c r="DO187" t="s">
        <v>83</v>
      </c>
      <c r="DP187">
        <v>2</v>
      </c>
      <c r="DQ187" s="71">
        <f t="shared" si="160"/>
        <v>3</v>
      </c>
      <c r="DR187" s="80">
        <f t="shared" si="161"/>
        <v>8</v>
      </c>
      <c r="DS187" s="27">
        <f t="shared" si="120"/>
        <v>14</v>
      </c>
      <c r="DT187" t="str">
        <f t="shared" si="121"/>
        <v>Argentinien</v>
      </c>
      <c r="DU187">
        <f t="shared" si="162"/>
        <v>8</v>
      </c>
      <c r="DV187" t="str">
        <f t="shared" si="122"/>
        <v>Uruguay</v>
      </c>
      <c r="DW187">
        <f t="shared" si="163"/>
        <v>0</v>
      </c>
      <c r="DX187" t="str">
        <f t="shared" si="123"/>
        <v>Frankreich</v>
      </c>
      <c r="DY187">
        <f t="shared" si="164"/>
        <v>8</v>
      </c>
      <c r="DZ187" t="str">
        <f t="shared" si="124"/>
        <v>Portugal</v>
      </c>
      <c r="EA187">
        <f t="shared" si="125"/>
        <v>0</v>
      </c>
      <c r="EB187" s="27">
        <f t="shared" si="126"/>
        <v>16</v>
      </c>
      <c r="EC187" t="s">
        <v>93</v>
      </c>
      <c r="ED187" t="s">
        <v>73</v>
      </c>
      <c r="EE187" t="s">
        <v>135</v>
      </c>
      <c r="EF187">
        <v>1</v>
      </c>
      <c r="EG187" t="s">
        <v>83</v>
      </c>
      <c r="EH187">
        <v>2</v>
      </c>
      <c r="EK187" t="s">
        <v>94</v>
      </c>
      <c r="EL187" t="s">
        <v>73</v>
      </c>
      <c r="EM187" t="s">
        <v>96</v>
      </c>
      <c r="EN187">
        <v>1</v>
      </c>
      <c r="EO187" t="s">
        <v>83</v>
      </c>
      <c r="EP187">
        <v>2</v>
      </c>
      <c r="EU187" t="s">
        <v>93</v>
      </c>
      <c r="EV187" t="s">
        <v>73</v>
      </c>
      <c r="EW187" t="s">
        <v>94</v>
      </c>
      <c r="EX187">
        <v>1</v>
      </c>
      <c r="EY187" t="s">
        <v>83</v>
      </c>
      <c r="EZ187">
        <v>2</v>
      </c>
      <c r="FC187" t="s">
        <v>135</v>
      </c>
      <c r="FD187" t="s">
        <v>73</v>
      </c>
      <c r="FE187" t="s">
        <v>96</v>
      </c>
      <c r="FF187">
        <v>1</v>
      </c>
      <c r="FG187" t="s">
        <v>83</v>
      </c>
      <c r="FH187">
        <v>4</v>
      </c>
      <c r="FL187" t="s">
        <v>93</v>
      </c>
      <c r="FN187" t="s">
        <v>94</v>
      </c>
      <c r="FP187" t="s">
        <v>135</v>
      </c>
      <c r="FR187" t="s">
        <v>96</v>
      </c>
      <c r="FU187">
        <v>0</v>
      </c>
      <c r="FX187">
        <v>0</v>
      </c>
    </row>
    <row r="188" spans="1:180" x14ac:dyDescent="0.45">
      <c r="A188" s="1">
        <v>185</v>
      </c>
      <c r="B188" s="45">
        <f t="shared" si="112"/>
        <v>618</v>
      </c>
      <c r="C188" s="14" t="s">
        <v>438</v>
      </c>
      <c r="D188" t="s">
        <v>537</v>
      </c>
      <c r="E188" s="15" t="s">
        <v>520</v>
      </c>
      <c r="F188" s="28">
        <f>VOR!IH188</f>
        <v>140</v>
      </c>
      <c r="G188" s="27">
        <f t="shared" si="127"/>
        <v>28</v>
      </c>
      <c r="H188" s="49">
        <f t="shared" si="128"/>
        <v>168</v>
      </c>
      <c r="I188" s="14" t="s">
        <v>84</v>
      </c>
      <c r="J188" t="s">
        <v>73</v>
      </c>
      <c r="K188" t="s">
        <v>85</v>
      </c>
      <c r="L188">
        <v>3</v>
      </c>
      <c r="M188" t="s">
        <v>83</v>
      </c>
      <c r="N188">
        <v>5</v>
      </c>
      <c r="O188" s="77">
        <f t="shared" si="129"/>
        <v>1</v>
      </c>
      <c r="P188" s="80">
        <f t="shared" si="130"/>
        <v>0</v>
      </c>
      <c r="Q188" t="s">
        <v>86</v>
      </c>
      <c r="R188" t="s">
        <v>73</v>
      </c>
      <c r="S188" t="s">
        <v>87</v>
      </c>
      <c r="T188">
        <v>7</v>
      </c>
      <c r="U188" t="s">
        <v>83</v>
      </c>
      <c r="V188">
        <v>6</v>
      </c>
      <c r="W188" s="71">
        <f t="shared" si="131"/>
        <v>2</v>
      </c>
      <c r="X188" s="80">
        <f t="shared" si="132"/>
        <v>0</v>
      </c>
      <c r="Y188" s="14" t="s">
        <v>129</v>
      </c>
      <c r="Z188" t="s">
        <v>73</v>
      </c>
      <c r="AA188" t="s">
        <v>169</v>
      </c>
      <c r="AB188">
        <v>1</v>
      </c>
      <c r="AC188" t="s">
        <v>83</v>
      </c>
      <c r="AD188">
        <v>3</v>
      </c>
      <c r="AE188" s="71">
        <f t="shared" si="133"/>
        <v>0</v>
      </c>
      <c r="AF188" s="80">
        <f t="shared" si="113"/>
        <v>0</v>
      </c>
      <c r="AG188" s="14" t="s">
        <v>137</v>
      </c>
      <c r="AH188" t="s">
        <v>73</v>
      </c>
      <c r="AI188" t="s">
        <v>136</v>
      </c>
      <c r="AJ188">
        <v>7</v>
      </c>
      <c r="AK188" t="s">
        <v>83</v>
      </c>
      <c r="AL188">
        <v>2</v>
      </c>
      <c r="AM188" s="71">
        <f t="shared" si="134"/>
        <v>0</v>
      </c>
      <c r="AN188" s="80">
        <f t="shared" si="135"/>
        <v>0</v>
      </c>
      <c r="AO188" s="14" t="s">
        <v>165</v>
      </c>
      <c r="AP188" t="s">
        <v>73</v>
      </c>
      <c r="AQ188" t="s">
        <v>95</v>
      </c>
      <c r="AR188">
        <v>6</v>
      </c>
      <c r="AS188" t="s">
        <v>83</v>
      </c>
      <c r="AT188">
        <v>4</v>
      </c>
      <c r="AU188" s="71">
        <f t="shared" si="114"/>
        <v>3</v>
      </c>
      <c r="AV188" s="80">
        <f t="shared" si="136"/>
        <v>0</v>
      </c>
      <c r="AW188" s="14" t="s">
        <v>150</v>
      </c>
      <c r="AX188" t="s">
        <v>73</v>
      </c>
      <c r="AY188" t="s">
        <v>96</v>
      </c>
      <c r="AZ188">
        <v>6</v>
      </c>
      <c r="BA188" t="s">
        <v>83</v>
      </c>
      <c r="BB188">
        <v>4</v>
      </c>
      <c r="BC188" s="71">
        <f t="shared" si="137"/>
        <v>0</v>
      </c>
      <c r="BD188" s="80">
        <f t="shared" si="115"/>
        <v>0</v>
      </c>
      <c r="BE188" s="14" t="s">
        <v>89</v>
      </c>
      <c r="BF188" t="s">
        <v>73</v>
      </c>
      <c r="BG188" t="s">
        <v>88</v>
      </c>
      <c r="BH188">
        <v>5</v>
      </c>
      <c r="BI188" t="s">
        <v>83</v>
      </c>
      <c r="BJ188">
        <v>4</v>
      </c>
      <c r="BK188" s="71">
        <f t="shared" si="116"/>
        <v>1</v>
      </c>
      <c r="BL188" s="80">
        <f t="shared" si="138"/>
        <v>3</v>
      </c>
      <c r="BM188" s="14" t="s">
        <v>91</v>
      </c>
      <c r="BN188" t="s">
        <v>73</v>
      </c>
      <c r="BO188" t="s">
        <v>166</v>
      </c>
      <c r="BP188">
        <v>3</v>
      </c>
      <c r="BQ188" t="s">
        <v>83</v>
      </c>
      <c r="BR188">
        <v>2</v>
      </c>
      <c r="BS188" s="71">
        <f t="shared" si="139"/>
        <v>0</v>
      </c>
      <c r="BT188" s="80">
        <f t="shared" si="117"/>
        <v>0</v>
      </c>
      <c r="BU188" s="28">
        <f t="shared" si="140"/>
        <v>3</v>
      </c>
      <c r="BV188" s="14" t="str">
        <f t="shared" si="141"/>
        <v>Japan</v>
      </c>
      <c r="BW188" s="80">
        <f t="shared" si="118"/>
        <v>0</v>
      </c>
      <c r="BX188" s="14" t="str">
        <f t="shared" si="142"/>
        <v>Serbien</v>
      </c>
      <c r="BY188" s="80">
        <f t="shared" si="143"/>
        <v>0</v>
      </c>
      <c r="BZ188" s="14" t="str">
        <f t="shared" si="144"/>
        <v>England</v>
      </c>
      <c r="CA188" s="80">
        <f t="shared" si="145"/>
        <v>7</v>
      </c>
      <c r="CB188" s="14" t="str">
        <f t="shared" si="146"/>
        <v>Polen</v>
      </c>
      <c r="CC188" s="80">
        <f t="shared" si="147"/>
        <v>0</v>
      </c>
      <c r="CD188" s="14" t="str">
        <f t="shared" si="148"/>
        <v>Marokko</v>
      </c>
      <c r="CE188" s="80">
        <f t="shared" si="149"/>
        <v>7</v>
      </c>
      <c r="CF188" s="14" t="str">
        <f t="shared" si="150"/>
        <v>Südkorea</v>
      </c>
      <c r="CG188" s="80">
        <f t="shared" si="151"/>
        <v>0</v>
      </c>
      <c r="CH188" s="14" t="str">
        <f t="shared" si="152"/>
        <v>USA</v>
      </c>
      <c r="CI188" s="80">
        <f t="shared" si="153"/>
        <v>0</v>
      </c>
      <c r="CJ188" s="14" t="str">
        <f t="shared" si="154"/>
        <v>Saudi-Arabien</v>
      </c>
      <c r="CK188" s="80">
        <f t="shared" si="155"/>
        <v>0</v>
      </c>
      <c r="CL188" s="27">
        <f t="shared" si="165"/>
        <v>14</v>
      </c>
      <c r="CM188" t="s">
        <v>165</v>
      </c>
      <c r="CN188" t="s">
        <v>73</v>
      </c>
      <c r="CO188" t="s">
        <v>150</v>
      </c>
      <c r="CP188">
        <v>4</v>
      </c>
      <c r="CQ188" t="s">
        <v>83</v>
      </c>
      <c r="CR188">
        <v>5</v>
      </c>
      <c r="CS188" s="71">
        <f t="shared" si="119"/>
        <v>0</v>
      </c>
      <c r="CT188" s="80">
        <f t="shared" si="156"/>
        <v>0</v>
      </c>
      <c r="CU188" t="s">
        <v>85</v>
      </c>
      <c r="CV188" t="s">
        <v>73</v>
      </c>
      <c r="CW188" t="s">
        <v>86</v>
      </c>
      <c r="CX188">
        <v>1</v>
      </c>
      <c r="CY188" t="s">
        <v>83</v>
      </c>
      <c r="CZ188">
        <v>2</v>
      </c>
      <c r="DA188" s="71">
        <f t="shared" si="157"/>
        <v>0</v>
      </c>
      <c r="DB188" s="80">
        <f t="shared" si="158"/>
        <v>0</v>
      </c>
      <c r="DC188" t="s">
        <v>89</v>
      </c>
      <c r="DD188" t="s">
        <v>73</v>
      </c>
      <c r="DE188" t="s">
        <v>91</v>
      </c>
      <c r="DF188">
        <v>6</v>
      </c>
      <c r="DG188" t="s">
        <v>83</v>
      </c>
      <c r="DH188">
        <v>5</v>
      </c>
      <c r="DI188" s="71">
        <f t="shared" si="166"/>
        <v>1</v>
      </c>
      <c r="DJ188" s="80">
        <f t="shared" si="159"/>
        <v>3</v>
      </c>
      <c r="DK188" t="s">
        <v>137</v>
      </c>
      <c r="DL188" t="s">
        <v>73</v>
      </c>
      <c r="DM188" t="s">
        <v>169</v>
      </c>
      <c r="DN188">
        <v>3</v>
      </c>
      <c r="DO188" t="s">
        <v>83</v>
      </c>
      <c r="DP188">
        <v>4</v>
      </c>
      <c r="DQ188" s="71">
        <f t="shared" si="160"/>
        <v>0</v>
      </c>
      <c r="DR188" s="80">
        <f t="shared" si="161"/>
        <v>0</v>
      </c>
      <c r="DS188" s="27">
        <f t="shared" si="120"/>
        <v>3</v>
      </c>
      <c r="DT188" t="str">
        <f t="shared" si="121"/>
        <v>Polen</v>
      </c>
      <c r="DU188">
        <f t="shared" si="162"/>
        <v>0</v>
      </c>
      <c r="DV188" t="str">
        <f t="shared" si="122"/>
        <v>Serbien</v>
      </c>
      <c r="DW188">
        <f t="shared" si="163"/>
        <v>0</v>
      </c>
      <c r="DX188" t="str">
        <f t="shared" si="123"/>
        <v>Saudi-Arabien</v>
      </c>
      <c r="DY188">
        <f t="shared" si="164"/>
        <v>0</v>
      </c>
      <c r="DZ188" t="str">
        <f t="shared" si="124"/>
        <v>Marokko</v>
      </c>
      <c r="EA188">
        <f t="shared" si="125"/>
        <v>8</v>
      </c>
      <c r="EB188" s="27">
        <f t="shared" si="126"/>
        <v>8</v>
      </c>
      <c r="EC188" t="s">
        <v>86</v>
      </c>
      <c r="ED188" t="s">
        <v>73</v>
      </c>
      <c r="EE188" t="s">
        <v>150</v>
      </c>
      <c r="EF188">
        <v>4</v>
      </c>
      <c r="EG188" t="s">
        <v>83</v>
      </c>
      <c r="EH188">
        <v>2</v>
      </c>
      <c r="EK188" t="s">
        <v>169</v>
      </c>
      <c r="EL188" t="s">
        <v>73</v>
      </c>
      <c r="EM188" t="s">
        <v>89</v>
      </c>
      <c r="EN188">
        <v>4</v>
      </c>
      <c r="EO188" t="s">
        <v>83</v>
      </c>
      <c r="EP188">
        <v>2</v>
      </c>
      <c r="EU188" t="s">
        <v>150</v>
      </c>
      <c r="EV188" t="s">
        <v>73</v>
      </c>
      <c r="EW188" t="s">
        <v>89</v>
      </c>
      <c r="EX188">
        <v>3</v>
      </c>
      <c r="EY188" t="s">
        <v>83</v>
      </c>
      <c r="EZ188">
        <v>2</v>
      </c>
      <c r="FC188" t="s">
        <v>86</v>
      </c>
      <c r="FD188" t="s">
        <v>73</v>
      </c>
      <c r="FE188" t="s">
        <v>169</v>
      </c>
      <c r="FF188">
        <v>6</v>
      </c>
      <c r="FG188" t="s">
        <v>83</v>
      </c>
      <c r="FH188">
        <v>4</v>
      </c>
      <c r="FL188" t="s">
        <v>89</v>
      </c>
      <c r="FN188" t="s">
        <v>150</v>
      </c>
      <c r="FP188" t="s">
        <v>169</v>
      </c>
      <c r="FR188" t="s">
        <v>86</v>
      </c>
      <c r="FU188">
        <v>0</v>
      </c>
      <c r="FX188" t="s">
        <v>564</v>
      </c>
    </row>
    <row r="189" spans="1:180" x14ac:dyDescent="0.45">
      <c r="A189" s="1">
        <v>186</v>
      </c>
      <c r="B189" s="45">
        <f t="shared" si="112"/>
        <v>330</v>
      </c>
      <c r="C189" s="14" t="s">
        <v>538</v>
      </c>
      <c r="D189" t="s">
        <v>539</v>
      </c>
      <c r="E189" s="15" t="s">
        <v>520</v>
      </c>
      <c r="F189" s="28">
        <f>VOR!IH189</f>
        <v>159</v>
      </c>
      <c r="G189" s="27">
        <f t="shared" si="127"/>
        <v>58</v>
      </c>
      <c r="H189" s="49">
        <f t="shared" si="128"/>
        <v>217</v>
      </c>
      <c r="I189" s="14" t="s">
        <v>132</v>
      </c>
      <c r="J189" t="s">
        <v>73</v>
      </c>
      <c r="K189" t="s">
        <v>85</v>
      </c>
      <c r="L189">
        <v>2</v>
      </c>
      <c r="M189" t="s">
        <v>83</v>
      </c>
      <c r="N189">
        <v>3</v>
      </c>
      <c r="O189" s="77">
        <f t="shared" si="129"/>
        <v>0</v>
      </c>
      <c r="P189" s="80">
        <f t="shared" si="130"/>
        <v>0</v>
      </c>
      <c r="Q189" t="s">
        <v>93</v>
      </c>
      <c r="R189" t="s">
        <v>73</v>
      </c>
      <c r="S189" t="s">
        <v>129</v>
      </c>
      <c r="T189">
        <v>1</v>
      </c>
      <c r="U189" t="s">
        <v>83</v>
      </c>
      <c r="V189">
        <v>2</v>
      </c>
      <c r="W189" s="71">
        <f t="shared" si="131"/>
        <v>1</v>
      </c>
      <c r="X189" s="80">
        <f t="shared" si="132"/>
        <v>0</v>
      </c>
      <c r="Y189" s="14" t="s">
        <v>94</v>
      </c>
      <c r="Z189" t="s">
        <v>73</v>
      </c>
      <c r="AA189" t="s">
        <v>133</v>
      </c>
      <c r="AB189">
        <v>3</v>
      </c>
      <c r="AC189" t="s">
        <v>83</v>
      </c>
      <c r="AD189">
        <v>1</v>
      </c>
      <c r="AE189" s="71">
        <f t="shared" si="133"/>
        <v>1</v>
      </c>
      <c r="AF189" s="80">
        <f t="shared" si="113"/>
        <v>4</v>
      </c>
      <c r="AG189" s="14" t="s">
        <v>137</v>
      </c>
      <c r="AH189" t="s">
        <v>73</v>
      </c>
      <c r="AI189" t="s">
        <v>84</v>
      </c>
      <c r="AJ189">
        <v>2</v>
      </c>
      <c r="AK189" t="s">
        <v>83</v>
      </c>
      <c r="AL189">
        <v>3</v>
      </c>
      <c r="AM189" s="71">
        <f t="shared" si="134"/>
        <v>0</v>
      </c>
      <c r="AN189" s="80">
        <f t="shared" si="135"/>
        <v>0</v>
      </c>
      <c r="AO189" s="14" t="s">
        <v>88</v>
      </c>
      <c r="AP189" t="s">
        <v>73</v>
      </c>
      <c r="AQ189" t="s">
        <v>131</v>
      </c>
      <c r="AR189">
        <v>3</v>
      </c>
      <c r="AS189" t="s">
        <v>83</v>
      </c>
      <c r="AT189">
        <v>2</v>
      </c>
      <c r="AU189" s="71">
        <f t="shared" si="114"/>
        <v>0</v>
      </c>
      <c r="AV189" s="80">
        <f t="shared" si="136"/>
        <v>0</v>
      </c>
      <c r="AW189" s="14" t="s">
        <v>90</v>
      </c>
      <c r="AX189" t="s">
        <v>73</v>
      </c>
      <c r="AY189" t="s">
        <v>91</v>
      </c>
      <c r="AZ189">
        <v>3</v>
      </c>
      <c r="BA189" t="s">
        <v>83</v>
      </c>
      <c r="BB189">
        <v>1</v>
      </c>
      <c r="BC189" s="71">
        <f t="shared" si="137"/>
        <v>3</v>
      </c>
      <c r="BD189" s="80">
        <f t="shared" si="115"/>
        <v>4</v>
      </c>
      <c r="BE189" s="14" t="s">
        <v>142</v>
      </c>
      <c r="BF189" t="s">
        <v>73</v>
      </c>
      <c r="BG189" t="s">
        <v>130</v>
      </c>
      <c r="BH189">
        <v>1</v>
      </c>
      <c r="BI189" t="s">
        <v>83</v>
      </c>
      <c r="BJ189">
        <v>2</v>
      </c>
      <c r="BK189" s="71">
        <f t="shared" si="116"/>
        <v>2</v>
      </c>
      <c r="BL189" s="80">
        <f t="shared" si="138"/>
        <v>0</v>
      </c>
      <c r="BM189" s="14" t="s">
        <v>96</v>
      </c>
      <c r="BN189" t="s">
        <v>73</v>
      </c>
      <c r="BO189" t="s">
        <v>134</v>
      </c>
      <c r="BP189">
        <v>3</v>
      </c>
      <c r="BQ189" t="s">
        <v>83</v>
      </c>
      <c r="BR189">
        <v>1</v>
      </c>
      <c r="BS189" s="71">
        <f t="shared" si="139"/>
        <v>3</v>
      </c>
      <c r="BT189" s="80">
        <f t="shared" si="117"/>
        <v>4</v>
      </c>
      <c r="BU189" s="28">
        <f t="shared" si="140"/>
        <v>12</v>
      </c>
      <c r="BV189" s="14" t="str">
        <f t="shared" si="141"/>
        <v>Deutschland</v>
      </c>
      <c r="BW189" s="80">
        <f t="shared" si="118"/>
        <v>0</v>
      </c>
      <c r="BX189" s="14" t="str">
        <f t="shared" si="142"/>
        <v>Brasilien</v>
      </c>
      <c r="BY189" s="80">
        <f t="shared" si="143"/>
        <v>7</v>
      </c>
      <c r="BZ189" s="14" t="str">
        <f t="shared" si="144"/>
        <v>England</v>
      </c>
      <c r="CA189" s="80">
        <f t="shared" si="145"/>
        <v>7</v>
      </c>
      <c r="CB189" s="14" t="str">
        <f t="shared" si="146"/>
        <v>Dänemark</v>
      </c>
      <c r="CC189" s="80">
        <f t="shared" si="147"/>
        <v>0</v>
      </c>
      <c r="CD189" s="14" t="str">
        <f t="shared" si="148"/>
        <v>Spanien</v>
      </c>
      <c r="CE189" s="80">
        <f t="shared" si="149"/>
        <v>0</v>
      </c>
      <c r="CF189" s="14" t="str">
        <f t="shared" si="150"/>
        <v>Portugal</v>
      </c>
      <c r="CG189" s="80">
        <f t="shared" si="151"/>
        <v>7</v>
      </c>
      <c r="CH189" s="14" t="str">
        <f t="shared" si="152"/>
        <v>Niederlande</v>
      </c>
      <c r="CI189" s="80">
        <f t="shared" si="153"/>
        <v>7</v>
      </c>
      <c r="CJ189" s="14" t="str">
        <f t="shared" si="154"/>
        <v>Frankreich</v>
      </c>
      <c r="CK189" s="80">
        <f t="shared" si="155"/>
        <v>7</v>
      </c>
      <c r="CL189" s="27">
        <f t="shared" si="165"/>
        <v>35</v>
      </c>
      <c r="CM189" t="s">
        <v>88</v>
      </c>
      <c r="CN189" t="s">
        <v>73</v>
      </c>
      <c r="CO189" t="s">
        <v>90</v>
      </c>
      <c r="CP189">
        <v>3</v>
      </c>
      <c r="CQ189" t="s">
        <v>83</v>
      </c>
      <c r="CR189">
        <v>2</v>
      </c>
      <c r="CS189" s="71">
        <f t="shared" si="119"/>
        <v>2</v>
      </c>
      <c r="CT189" s="80">
        <f t="shared" si="156"/>
        <v>0</v>
      </c>
      <c r="CU189" t="s">
        <v>85</v>
      </c>
      <c r="CV189" t="s">
        <v>73</v>
      </c>
      <c r="CW189" t="s">
        <v>129</v>
      </c>
      <c r="CX189">
        <v>3</v>
      </c>
      <c r="CY189" t="s">
        <v>83</v>
      </c>
      <c r="CZ189">
        <v>2</v>
      </c>
      <c r="DA189" s="71">
        <f t="shared" si="157"/>
        <v>0</v>
      </c>
      <c r="DB189" s="80">
        <f t="shared" si="158"/>
        <v>0</v>
      </c>
      <c r="DC189" t="s">
        <v>130</v>
      </c>
      <c r="DD189" t="s">
        <v>73</v>
      </c>
      <c r="DE189" t="s">
        <v>96</v>
      </c>
      <c r="DF189">
        <v>1</v>
      </c>
      <c r="DG189" t="s">
        <v>83</v>
      </c>
      <c r="DH189">
        <v>2</v>
      </c>
      <c r="DI189" s="71">
        <f t="shared" si="166"/>
        <v>0</v>
      </c>
      <c r="DJ189" s="80">
        <f t="shared" si="159"/>
        <v>0</v>
      </c>
      <c r="DK189" t="s">
        <v>84</v>
      </c>
      <c r="DL189" t="s">
        <v>73</v>
      </c>
      <c r="DM189" t="s">
        <v>94</v>
      </c>
      <c r="DN189">
        <v>2</v>
      </c>
      <c r="DO189" t="s">
        <v>83</v>
      </c>
      <c r="DP189">
        <v>3</v>
      </c>
      <c r="DQ189" s="71">
        <f t="shared" si="160"/>
        <v>2</v>
      </c>
      <c r="DR189" s="80">
        <f t="shared" si="161"/>
        <v>3</v>
      </c>
      <c r="DS189" s="27">
        <f t="shared" si="120"/>
        <v>3</v>
      </c>
      <c r="DT189" t="str">
        <f t="shared" si="121"/>
        <v>England</v>
      </c>
      <c r="DU189">
        <f t="shared" si="162"/>
        <v>0</v>
      </c>
      <c r="DV189" t="str">
        <f t="shared" si="122"/>
        <v>Deutschland</v>
      </c>
      <c r="DW189">
        <f t="shared" si="163"/>
        <v>0</v>
      </c>
      <c r="DX189" t="str">
        <f t="shared" si="123"/>
        <v>Frankreich</v>
      </c>
      <c r="DY189">
        <f t="shared" si="164"/>
        <v>8</v>
      </c>
      <c r="DZ189" t="str">
        <f t="shared" si="124"/>
        <v>Portugal</v>
      </c>
      <c r="EA189">
        <f t="shared" si="125"/>
        <v>0</v>
      </c>
      <c r="EB189" s="27">
        <f t="shared" si="126"/>
        <v>8</v>
      </c>
      <c r="EC189" t="s">
        <v>85</v>
      </c>
      <c r="ED189" t="s">
        <v>73</v>
      </c>
      <c r="EE189" t="s">
        <v>88</v>
      </c>
      <c r="EF189">
        <v>1</v>
      </c>
      <c r="EG189" t="s">
        <v>83</v>
      </c>
      <c r="EH189">
        <v>3</v>
      </c>
      <c r="EK189" t="s">
        <v>94</v>
      </c>
      <c r="EL189" t="s">
        <v>73</v>
      </c>
      <c r="EM189" t="s">
        <v>96</v>
      </c>
      <c r="EN189">
        <v>3</v>
      </c>
      <c r="EO189" t="s">
        <v>83</v>
      </c>
      <c r="EP189">
        <v>2</v>
      </c>
      <c r="EU189" t="s">
        <v>85</v>
      </c>
      <c r="EV189" t="s">
        <v>73</v>
      </c>
      <c r="EW189" t="s">
        <v>96</v>
      </c>
      <c r="EX189">
        <v>2</v>
      </c>
      <c r="EY189" t="s">
        <v>83</v>
      </c>
      <c r="EZ189">
        <v>0</v>
      </c>
      <c r="FC189" t="s">
        <v>88</v>
      </c>
      <c r="FD189" t="s">
        <v>73</v>
      </c>
      <c r="FE189" t="s">
        <v>94</v>
      </c>
      <c r="FF189">
        <v>3</v>
      </c>
      <c r="FG189" t="s">
        <v>83</v>
      </c>
      <c r="FH189">
        <v>0</v>
      </c>
      <c r="FL189" t="s">
        <v>96</v>
      </c>
      <c r="FN189" t="s">
        <v>85</v>
      </c>
      <c r="FP189" t="s">
        <v>94</v>
      </c>
      <c r="FR189" t="s">
        <v>88</v>
      </c>
      <c r="FU189">
        <v>110</v>
      </c>
      <c r="FX189" t="s">
        <v>565</v>
      </c>
    </row>
    <row r="190" spans="1:180" x14ac:dyDescent="0.45">
      <c r="A190" s="1">
        <v>187</v>
      </c>
      <c r="B190" s="45">
        <f t="shared" si="112"/>
        <v>534</v>
      </c>
      <c r="C190" s="14" t="s">
        <v>540</v>
      </c>
      <c r="D190" t="s">
        <v>541</v>
      </c>
      <c r="E190" s="15" t="s">
        <v>520</v>
      </c>
      <c r="F190" s="28">
        <f>VOR!IH190</f>
        <v>156</v>
      </c>
      <c r="G190" s="27">
        <f t="shared" si="127"/>
        <v>28</v>
      </c>
      <c r="H190" s="49">
        <f t="shared" si="128"/>
        <v>184</v>
      </c>
      <c r="I190" s="14" t="s">
        <v>84</v>
      </c>
      <c r="J190" t="s">
        <v>73</v>
      </c>
      <c r="K190" t="s">
        <v>92</v>
      </c>
      <c r="L190">
        <v>2</v>
      </c>
      <c r="M190" t="s">
        <v>83</v>
      </c>
      <c r="N190">
        <v>3</v>
      </c>
      <c r="O190" s="77">
        <f t="shared" si="129"/>
        <v>1</v>
      </c>
      <c r="P190" s="80">
        <f t="shared" si="130"/>
        <v>0</v>
      </c>
      <c r="Q190" t="s">
        <v>86</v>
      </c>
      <c r="R190" t="s">
        <v>73</v>
      </c>
      <c r="S190" t="s">
        <v>129</v>
      </c>
      <c r="T190">
        <v>2</v>
      </c>
      <c r="U190" t="s">
        <v>83</v>
      </c>
      <c r="V190">
        <v>3</v>
      </c>
      <c r="W190" s="71">
        <f t="shared" si="131"/>
        <v>0</v>
      </c>
      <c r="X190" s="80">
        <f t="shared" si="132"/>
        <v>0</v>
      </c>
      <c r="Y190" s="14" t="s">
        <v>94</v>
      </c>
      <c r="Z190" t="s">
        <v>73</v>
      </c>
      <c r="AA190" t="s">
        <v>169</v>
      </c>
      <c r="AB190">
        <v>3</v>
      </c>
      <c r="AC190" t="s">
        <v>83</v>
      </c>
      <c r="AD190">
        <v>1</v>
      </c>
      <c r="AE190" s="71">
        <f t="shared" si="133"/>
        <v>1</v>
      </c>
      <c r="AF190" s="80">
        <f t="shared" si="113"/>
        <v>4</v>
      </c>
      <c r="AG190" s="14" t="s">
        <v>137</v>
      </c>
      <c r="AH190" t="s">
        <v>73</v>
      </c>
      <c r="AI190" t="s">
        <v>140</v>
      </c>
      <c r="AJ190">
        <v>2</v>
      </c>
      <c r="AK190" t="s">
        <v>83</v>
      </c>
      <c r="AL190">
        <v>4</v>
      </c>
      <c r="AM190" s="71">
        <f t="shared" si="134"/>
        <v>0</v>
      </c>
      <c r="AN190" s="80">
        <f t="shared" si="135"/>
        <v>0</v>
      </c>
      <c r="AO190" s="14" t="s">
        <v>88</v>
      </c>
      <c r="AP190" t="s">
        <v>73</v>
      </c>
      <c r="AQ190" t="s">
        <v>89</v>
      </c>
      <c r="AR190">
        <v>3</v>
      </c>
      <c r="AS190" t="s">
        <v>83</v>
      </c>
      <c r="AT190">
        <v>1</v>
      </c>
      <c r="AU190" s="71">
        <f t="shared" si="114"/>
        <v>0</v>
      </c>
      <c r="AV190" s="80">
        <f t="shared" si="136"/>
        <v>0</v>
      </c>
      <c r="AW190" s="14" t="s">
        <v>134</v>
      </c>
      <c r="AX190" t="s">
        <v>73</v>
      </c>
      <c r="AY190" t="s">
        <v>91</v>
      </c>
      <c r="AZ190">
        <v>2</v>
      </c>
      <c r="BA190" t="s">
        <v>83</v>
      </c>
      <c r="BB190">
        <v>3</v>
      </c>
      <c r="BC190" s="71">
        <f t="shared" si="137"/>
        <v>2</v>
      </c>
      <c r="BD190" s="80">
        <f t="shared" si="115"/>
        <v>0</v>
      </c>
      <c r="BE190" s="14" t="s">
        <v>95</v>
      </c>
      <c r="BF190" t="s">
        <v>73</v>
      </c>
      <c r="BG190" t="s">
        <v>130</v>
      </c>
      <c r="BH190">
        <v>2</v>
      </c>
      <c r="BI190" t="s">
        <v>83</v>
      </c>
      <c r="BJ190">
        <v>3</v>
      </c>
      <c r="BK190" s="71">
        <f t="shared" si="116"/>
        <v>2</v>
      </c>
      <c r="BL190" s="80">
        <f t="shared" si="138"/>
        <v>0</v>
      </c>
      <c r="BM190" s="14" t="s">
        <v>96</v>
      </c>
      <c r="BN190" t="s">
        <v>73</v>
      </c>
      <c r="BO190" t="s">
        <v>90</v>
      </c>
      <c r="BP190">
        <v>3</v>
      </c>
      <c r="BQ190" t="s">
        <v>83</v>
      </c>
      <c r="BR190">
        <v>4</v>
      </c>
      <c r="BS190" s="71">
        <f t="shared" si="139"/>
        <v>1</v>
      </c>
      <c r="BT190" s="80">
        <f t="shared" si="117"/>
        <v>0</v>
      </c>
      <c r="BU190" s="28">
        <f t="shared" si="140"/>
        <v>4</v>
      </c>
      <c r="BV190" s="14" t="str">
        <f t="shared" si="141"/>
        <v>Deutschland</v>
      </c>
      <c r="BW190" s="80">
        <f t="shared" si="118"/>
        <v>0</v>
      </c>
      <c r="BX190" s="14" t="str">
        <f t="shared" si="142"/>
        <v>Südkorea</v>
      </c>
      <c r="BY190" s="80">
        <f t="shared" si="143"/>
        <v>0</v>
      </c>
      <c r="BZ190" s="14" t="str">
        <f t="shared" si="144"/>
        <v>Wales</v>
      </c>
      <c r="CA190" s="80">
        <f t="shared" si="145"/>
        <v>0</v>
      </c>
      <c r="CB190" s="14" t="str">
        <f t="shared" si="146"/>
        <v>Dänemark</v>
      </c>
      <c r="CC190" s="80">
        <f t="shared" si="147"/>
        <v>0</v>
      </c>
      <c r="CD190" s="14" t="str">
        <f t="shared" si="148"/>
        <v>Spanien</v>
      </c>
      <c r="CE190" s="80">
        <f t="shared" si="149"/>
        <v>0</v>
      </c>
      <c r="CF190" s="14" t="str">
        <f t="shared" si="150"/>
        <v>Brasilien</v>
      </c>
      <c r="CG190" s="80">
        <f t="shared" si="151"/>
        <v>7</v>
      </c>
      <c r="CH190" s="14" t="str">
        <f t="shared" si="152"/>
        <v>Katar</v>
      </c>
      <c r="CI190" s="80">
        <f t="shared" si="153"/>
        <v>0</v>
      </c>
      <c r="CJ190" s="14" t="str">
        <f t="shared" si="154"/>
        <v>Frankreich</v>
      </c>
      <c r="CK190" s="80">
        <f t="shared" si="155"/>
        <v>7</v>
      </c>
      <c r="CL190" s="27">
        <f t="shared" si="165"/>
        <v>14</v>
      </c>
      <c r="CM190" t="s">
        <v>88</v>
      </c>
      <c r="CN190" t="s">
        <v>73</v>
      </c>
      <c r="CO190" t="s">
        <v>91</v>
      </c>
      <c r="CP190">
        <v>2</v>
      </c>
      <c r="CQ190" t="s">
        <v>83</v>
      </c>
      <c r="CR190">
        <v>4</v>
      </c>
      <c r="CS190" s="71">
        <f t="shared" si="119"/>
        <v>0</v>
      </c>
      <c r="CT190" s="80">
        <f t="shared" si="156"/>
        <v>0</v>
      </c>
      <c r="CU190" t="s">
        <v>92</v>
      </c>
      <c r="CV190" t="s">
        <v>73</v>
      </c>
      <c r="CW190" t="s">
        <v>129</v>
      </c>
      <c r="CX190">
        <v>3</v>
      </c>
      <c r="CY190" t="s">
        <v>83</v>
      </c>
      <c r="CZ190">
        <v>2</v>
      </c>
      <c r="DA190" s="71">
        <f t="shared" si="157"/>
        <v>0</v>
      </c>
      <c r="DB190" s="80">
        <f t="shared" si="158"/>
        <v>0</v>
      </c>
      <c r="DC190" t="s">
        <v>130</v>
      </c>
      <c r="DD190" t="s">
        <v>73</v>
      </c>
      <c r="DE190" t="s">
        <v>90</v>
      </c>
      <c r="DF190">
        <v>2</v>
      </c>
      <c r="DG190" t="s">
        <v>83</v>
      </c>
      <c r="DH190">
        <v>3</v>
      </c>
      <c r="DI190" s="71">
        <f t="shared" si="166"/>
        <v>0</v>
      </c>
      <c r="DJ190" s="80">
        <f t="shared" si="159"/>
        <v>0</v>
      </c>
      <c r="DK190" t="s">
        <v>140</v>
      </c>
      <c r="DL190" t="s">
        <v>73</v>
      </c>
      <c r="DM190" t="s">
        <v>94</v>
      </c>
      <c r="DN190">
        <v>3</v>
      </c>
      <c r="DO190" t="s">
        <v>83</v>
      </c>
      <c r="DP190">
        <v>5</v>
      </c>
      <c r="DQ190" s="71">
        <f t="shared" si="160"/>
        <v>2</v>
      </c>
      <c r="DR190" s="80">
        <f t="shared" si="161"/>
        <v>2</v>
      </c>
      <c r="DS190" s="27">
        <f t="shared" si="120"/>
        <v>2</v>
      </c>
      <c r="DT190" t="str">
        <f t="shared" si="121"/>
        <v>Wales</v>
      </c>
      <c r="DU190">
        <f t="shared" si="162"/>
        <v>0</v>
      </c>
      <c r="DV190" t="str">
        <f t="shared" si="122"/>
        <v>Südkorea</v>
      </c>
      <c r="DW190">
        <f t="shared" si="163"/>
        <v>0</v>
      </c>
      <c r="DX190" t="str">
        <f t="shared" si="123"/>
        <v>Frankreich</v>
      </c>
      <c r="DY190">
        <f t="shared" si="164"/>
        <v>8</v>
      </c>
      <c r="DZ190" t="str">
        <f t="shared" si="124"/>
        <v>Brasilien</v>
      </c>
      <c r="EA190">
        <f t="shared" si="125"/>
        <v>0</v>
      </c>
      <c r="EB190" s="27">
        <f t="shared" si="126"/>
        <v>8</v>
      </c>
      <c r="EC190" t="s">
        <v>92</v>
      </c>
      <c r="ED190" t="s">
        <v>73</v>
      </c>
      <c r="EE190" t="s">
        <v>91</v>
      </c>
      <c r="EF190">
        <v>2</v>
      </c>
      <c r="EG190" t="s">
        <v>83</v>
      </c>
      <c r="EH190">
        <v>2</v>
      </c>
      <c r="EK190" t="s">
        <v>94</v>
      </c>
      <c r="EL190" t="s">
        <v>73</v>
      </c>
      <c r="EM190" t="s">
        <v>90</v>
      </c>
      <c r="EN190">
        <v>1</v>
      </c>
      <c r="EO190" t="s">
        <v>83</v>
      </c>
      <c r="EP190">
        <v>2</v>
      </c>
      <c r="EU190" t="s">
        <v>91</v>
      </c>
      <c r="EV190" t="s">
        <v>73</v>
      </c>
      <c r="EW190" t="s">
        <v>94</v>
      </c>
      <c r="EX190">
        <v>3</v>
      </c>
      <c r="EY190" t="s">
        <v>83</v>
      </c>
      <c r="EZ190">
        <v>2</v>
      </c>
      <c r="FC190" t="s">
        <v>91</v>
      </c>
      <c r="FD190" t="s">
        <v>73</v>
      </c>
      <c r="FE190" t="s">
        <v>90</v>
      </c>
      <c r="FF190">
        <v>3</v>
      </c>
      <c r="FG190" t="s">
        <v>83</v>
      </c>
      <c r="FH190">
        <v>4</v>
      </c>
      <c r="FL190" t="s">
        <v>94</v>
      </c>
      <c r="FN190" t="s">
        <v>91</v>
      </c>
      <c r="FP190" t="s">
        <v>91</v>
      </c>
      <c r="FR190" t="s">
        <v>90</v>
      </c>
      <c r="FU190">
        <v>66</v>
      </c>
      <c r="FX190" t="s">
        <v>184</v>
      </c>
    </row>
    <row r="191" spans="1:180" x14ac:dyDescent="0.45">
      <c r="A191" s="1">
        <v>188</v>
      </c>
      <c r="B191" s="45">
        <f t="shared" si="112"/>
        <v>534</v>
      </c>
      <c r="C191" s="14" t="s">
        <v>542</v>
      </c>
      <c r="D191" t="s">
        <v>543</v>
      </c>
      <c r="E191" s="15" t="s">
        <v>520</v>
      </c>
      <c r="F191" s="28">
        <f>VOR!IH191</f>
        <v>148</v>
      </c>
      <c r="G191" s="27">
        <f t="shared" si="127"/>
        <v>36</v>
      </c>
      <c r="H191" s="49">
        <f t="shared" si="128"/>
        <v>184</v>
      </c>
      <c r="I191" s="14" t="s">
        <v>84</v>
      </c>
      <c r="J191" t="s">
        <v>73</v>
      </c>
      <c r="K191" t="s">
        <v>85</v>
      </c>
      <c r="L191">
        <v>1</v>
      </c>
      <c r="M191" t="s">
        <v>83</v>
      </c>
      <c r="N191">
        <v>3</v>
      </c>
      <c r="O191" s="77">
        <f t="shared" si="129"/>
        <v>1</v>
      </c>
      <c r="P191" s="80">
        <f t="shared" si="130"/>
        <v>0</v>
      </c>
      <c r="Q191" t="s">
        <v>86</v>
      </c>
      <c r="R191" t="s">
        <v>73</v>
      </c>
      <c r="S191" t="s">
        <v>129</v>
      </c>
      <c r="T191">
        <v>1</v>
      </c>
      <c r="U191" t="s">
        <v>83</v>
      </c>
      <c r="V191">
        <v>2</v>
      </c>
      <c r="W191" s="71">
        <f t="shared" si="131"/>
        <v>0</v>
      </c>
      <c r="X191" s="80">
        <f t="shared" si="132"/>
        <v>0</v>
      </c>
      <c r="Y191" s="14" t="s">
        <v>94</v>
      </c>
      <c r="Z191" t="s">
        <v>73</v>
      </c>
      <c r="AA191" t="s">
        <v>133</v>
      </c>
      <c r="AB191">
        <v>3</v>
      </c>
      <c r="AC191" t="s">
        <v>83</v>
      </c>
      <c r="AD191">
        <v>2</v>
      </c>
      <c r="AE191" s="71">
        <f t="shared" si="133"/>
        <v>1</v>
      </c>
      <c r="AF191" s="80">
        <f t="shared" si="113"/>
        <v>2</v>
      </c>
      <c r="AG191" s="14" t="s">
        <v>137</v>
      </c>
      <c r="AH191" t="s">
        <v>73</v>
      </c>
      <c r="AI191" t="s">
        <v>136</v>
      </c>
      <c r="AJ191">
        <v>2</v>
      </c>
      <c r="AK191" t="s">
        <v>83</v>
      </c>
      <c r="AL191">
        <v>1</v>
      </c>
      <c r="AM191" s="71">
        <f t="shared" si="134"/>
        <v>0</v>
      </c>
      <c r="AN191" s="80">
        <f t="shared" si="135"/>
        <v>0</v>
      </c>
      <c r="AO191" s="14" t="s">
        <v>88</v>
      </c>
      <c r="AP191" t="s">
        <v>73</v>
      </c>
      <c r="AQ191" t="s">
        <v>95</v>
      </c>
      <c r="AR191">
        <v>2</v>
      </c>
      <c r="AS191" t="s">
        <v>83</v>
      </c>
      <c r="AT191">
        <v>1</v>
      </c>
      <c r="AU191" s="71">
        <f t="shared" si="114"/>
        <v>2</v>
      </c>
      <c r="AV191" s="80">
        <f t="shared" si="136"/>
        <v>0</v>
      </c>
      <c r="AW191" s="14" t="s">
        <v>90</v>
      </c>
      <c r="AX191" t="s">
        <v>73</v>
      </c>
      <c r="AY191" t="s">
        <v>96</v>
      </c>
      <c r="AZ191">
        <v>2</v>
      </c>
      <c r="BA191" t="s">
        <v>83</v>
      </c>
      <c r="BB191">
        <v>1</v>
      </c>
      <c r="BC191" s="71">
        <f t="shared" si="137"/>
        <v>1</v>
      </c>
      <c r="BD191" s="80">
        <f t="shared" si="115"/>
        <v>2</v>
      </c>
      <c r="BE191" s="14" t="s">
        <v>142</v>
      </c>
      <c r="BF191" t="s">
        <v>73</v>
      </c>
      <c r="BG191" t="s">
        <v>130</v>
      </c>
      <c r="BH191">
        <v>1</v>
      </c>
      <c r="BI191" t="s">
        <v>83</v>
      </c>
      <c r="BJ191">
        <v>3</v>
      </c>
      <c r="BK191" s="71">
        <f t="shared" si="116"/>
        <v>2</v>
      </c>
      <c r="BL191" s="80">
        <f t="shared" si="138"/>
        <v>0</v>
      </c>
      <c r="BM191" s="14" t="s">
        <v>91</v>
      </c>
      <c r="BN191" t="s">
        <v>73</v>
      </c>
      <c r="BO191" t="s">
        <v>134</v>
      </c>
      <c r="BP191">
        <v>2</v>
      </c>
      <c r="BQ191" t="s">
        <v>83</v>
      </c>
      <c r="BR191">
        <v>1</v>
      </c>
      <c r="BS191" s="71">
        <f t="shared" si="139"/>
        <v>2</v>
      </c>
      <c r="BT191" s="80">
        <f t="shared" si="117"/>
        <v>0</v>
      </c>
      <c r="BU191" s="28">
        <f t="shared" si="140"/>
        <v>4</v>
      </c>
      <c r="BV191" s="14" t="str">
        <f t="shared" si="141"/>
        <v>Deutschland</v>
      </c>
      <c r="BW191" s="80">
        <f t="shared" si="118"/>
        <v>0</v>
      </c>
      <c r="BX191" s="14" t="str">
        <f t="shared" si="142"/>
        <v>Brasilien</v>
      </c>
      <c r="BY191" s="80">
        <f t="shared" si="143"/>
        <v>7</v>
      </c>
      <c r="BZ191" s="14" t="str">
        <f t="shared" si="144"/>
        <v>England</v>
      </c>
      <c r="CA191" s="80">
        <f t="shared" si="145"/>
        <v>7</v>
      </c>
      <c r="CB191" s="14" t="str">
        <f t="shared" si="146"/>
        <v>Dänemark</v>
      </c>
      <c r="CC191" s="80">
        <f t="shared" si="147"/>
        <v>0</v>
      </c>
      <c r="CD191" s="14" t="str">
        <f t="shared" si="148"/>
        <v>Spanien</v>
      </c>
      <c r="CE191" s="80">
        <f t="shared" si="149"/>
        <v>0</v>
      </c>
      <c r="CF191" s="14" t="str">
        <f t="shared" si="150"/>
        <v>Südkorea</v>
      </c>
      <c r="CG191" s="80">
        <f t="shared" si="151"/>
        <v>0</v>
      </c>
      <c r="CH191" s="14" t="str">
        <f t="shared" si="152"/>
        <v>USA</v>
      </c>
      <c r="CI191" s="80">
        <f t="shared" si="153"/>
        <v>0</v>
      </c>
      <c r="CJ191" s="14" t="str">
        <f t="shared" si="154"/>
        <v>Frankreich</v>
      </c>
      <c r="CK191" s="80">
        <f t="shared" si="155"/>
        <v>7</v>
      </c>
      <c r="CL191" s="27">
        <f t="shared" si="165"/>
        <v>21</v>
      </c>
      <c r="CM191" t="s">
        <v>88</v>
      </c>
      <c r="CN191" t="s">
        <v>73</v>
      </c>
      <c r="CO191" t="s">
        <v>90</v>
      </c>
      <c r="CP191">
        <v>2</v>
      </c>
      <c r="CQ191" t="s">
        <v>83</v>
      </c>
      <c r="CR191">
        <v>1</v>
      </c>
      <c r="CS191" s="71">
        <f t="shared" si="119"/>
        <v>2</v>
      </c>
      <c r="CT191" s="80">
        <f t="shared" si="156"/>
        <v>0</v>
      </c>
      <c r="CU191" t="s">
        <v>85</v>
      </c>
      <c r="CV191" t="s">
        <v>73</v>
      </c>
      <c r="CW191" t="s">
        <v>129</v>
      </c>
      <c r="CX191">
        <v>3</v>
      </c>
      <c r="CY191" t="s">
        <v>83</v>
      </c>
      <c r="CZ191">
        <v>2</v>
      </c>
      <c r="DA191" s="71">
        <f t="shared" si="157"/>
        <v>0</v>
      </c>
      <c r="DB191" s="80">
        <f t="shared" si="158"/>
        <v>0</v>
      </c>
      <c r="DC191" t="s">
        <v>130</v>
      </c>
      <c r="DD191" t="s">
        <v>73</v>
      </c>
      <c r="DE191" t="s">
        <v>91</v>
      </c>
      <c r="DF191">
        <v>3</v>
      </c>
      <c r="DG191" t="s">
        <v>83</v>
      </c>
      <c r="DH191">
        <v>1</v>
      </c>
      <c r="DI191" s="71">
        <f t="shared" si="166"/>
        <v>0</v>
      </c>
      <c r="DJ191" s="80">
        <f t="shared" si="159"/>
        <v>0</v>
      </c>
      <c r="DK191" t="s">
        <v>137</v>
      </c>
      <c r="DL191" t="s">
        <v>73</v>
      </c>
      <c r="DM191" t="s">
        <v>94</v>
      </c>
      <c r="DN191">
        <v>2</v>
      </c>
      <c r="DO191" t="s">
        <v>83</v>
      </c>
      <c r="DP191">
        <v>3</v>
      </c>
      <c r="DQ191" s="71">
        <f t="shared" si="160"/>
        <v>2</v>
      </c>
      <c r="DR191" s="80">
        <f t="shared" si="161"/>
        <v>3</v>
      </c>
      <c r="DS191" s="27">
        <f t="shared" si="120"/>
        <v>3</v>
      </c>
      <c r="DT191" t="str">
        <f t="shared" si="121"/>
        <v>England</v>
      </c>
      <c r="DU191">
        <f t="shared" si="162"/>
        <v>0</v>
      </c>
      <c r="DV191" t="str">
        <f t="shared" si="122"/>
        <v>Deutschland</v>
      </c>
      <c r="DW191">
        <f t="shared" si="163"/>
        <v>0</v>
      </c>
      <c r="DX191" t="str">
        <f t="shared" si="123"/>
        <v>Frankreich</v>
      </c>
      <c r="DY191">
        <f t="shared" si="164"/>
        <v>8</v>
      </c>
      <c r="DZ191" t="str">
        <f t="shared" si="124"/>
        <v>Spanien</v>
      </c>
      <c r="EA191">
        <f t="shared" si="125"/>
        <v>0</v>
      </c>
      <c r="EB191" s="27">
        <f t="shared" si="126"/>
        <v>8</v>
      </c>
      <c r="EC191" t="s">
        <v>85</v>
      </c>
      <c r="ED191" t="s">
        <v>73</v>
      </c>
      <c r="EE191" t="s">
        <v>88</v>
      </c>
      <c r="EF191">
        <v>3</v>
      </c>
      <c r="EG191" t="s">
        <v>83</v>
      </c>
      <c r="EH191">
        <v>2</v>
      </c>
      <c r="EK191" t="s">
        <v>94</v>
      </c>
      <c r="EL191" t="s">
        <v>73</v>
      </c>
      <c r="EM191" t="s">
        <v>130</v>
      </c>
      <c r="EN191">
        <v>3</v>
      </c>
      <c r="EO191" t="s">
        <v>83</v>
      </c>
      <c r="EP191">
        <v>2</v>
      </c>
      <c r="EU191" t="s">
        <v>88</v>
      </c>
      <c r="EV191" t="s">
        <v>73</v>
      </c>
      <c r="EW191" t="s">
        <v>130</v>
      </c>
      <c r="EX191">
        <v>2</v>
      </c>
      <c r="EY191" t="s">
        <v>83</v>
      </c>
      <c r="EZ191">
        <v>3</v>
      </c>
      <c r="FC191" t="s">
        <v>85</v>
      </c>
      <c r="FD191" t="s">
        <v>73</v>
      </c>
      <c r="FE191" t="s">
        <v>94</v>
      </c>
      <c r="FF191">
        <v>3</v>
      </c>
      <c r="FG191" t="s">
        <v>83</v>
      </c>
      <c r="FH191">
        <v>2</v>
      </c>
      <c r="FL191" t="s">
        <v>88</v>
      </c>
      <c r="FN191" t="s">
        <v>130</v>
      </c>
      <c r="FP191" t="s">
        <v>94</v>
      </c>
      <c r="FR191" t="s">
        <v>85</v>
      </c>
      <c r="FU191">
        <v>0</v>
      </c>
      <c r="FX191">
        <v>0</v>
      </c>
    </row>
    <row r="192" spans="1:180" x14ac:dyDescent="0.45">
      <c r="A192" s="1">
        <v>189</v>
      </c>
      <c r="B192" s="45">
        <f t="shared" si="112"/>
        <v>282</v>
      </c>
      <c r="C192" s="14" t="s">
        <v>544</v>
      </c>
      <c r="D192" t="s">
        <v>474</v>
      </c>
      <c r="E192" s="15" t="s">
        <v>520</v>
      </c>
      <c r="F192" s="28">
        <f>VOR!IH192</f>
        <v>171</v>
      </c>
      <c r="G192" s="27">
        <f t="shared" si="127"/>
        <v>55</v>
      </c>
      <c r="H192" s="49">
        <f t="shared" si="128"/>
        <v>226</v>
      </c>
      <c r="I192" s="14" t="s">
        <v>84</v>
      </c>
      <c r="J192" t="s">
        <v>73</v>
      </c>
      <c r="K192" t="s">
        <v>137</v>
      </c>
      <c r="L192">
        <v>1</v>
      </c>
      <c r="M192" t="s">
        <v>83</v>
      </c>
      <c r="N192">
        <v>2</v>
      </c>
      <c r="O192" s="77">
        <f t="shared" si="129"/>
        <v>3</v>
      </c>
      <c r="P192" s="80">
        <f t="shared" si="130"/>
        <v>0</v>
      </c>
      <c r="Q192" t="s">
        <v>93</v>
      </c>
      <c r="R192" t="s">
        <v>73</v>
      </c>
      <c r="S192" t="s">
        <v>129</v>
      </c>
      <c r="T192">
        <v>3</v>
      </c>
      <c r="U192" t="s">
        <v>83</v>
      </c>
      <c r="V192">
        <v>1</v>
      </c>
      <c r="W192" s="71">
        <f t="shared" si="131"/>
        <v>1</v>
      </c>
      <c r="X192" s="80">
        <f t="shared" si="132"/>
        <v>2</v>
      </c>
      <c r="Y192" s="14" t="s">
        <v>94</v>
      </c>
      <c r="Z192" t="s">
        <v>73</v>
      </c>
      <c r="AA192" t="s">
        <v>86</v>
      </c>
      <c r="AB192">
        <v>3</v>
      </c>
      <c r="AC192" t="s">
        <v>83</v>
      </c>
      <c r="AD192">
        <v>1</v>
      </c>
      <c r="AE192" s="71">
        <f t="shared" si="133"/>
        <v>3</v>
      </c>
      <c r="AF192" s="80">
        <f t="shared" si="113"/>
        <v>8</v>
      </c>
      <c r="AG192" s="14" t="s">
        <v>85</v>
      </c>
      <c r="AH192" t="s">
        <v>73</v>
      </c>
      <c r="AI192" t="s">
        <v>132</v>
      </c>
      <c r="AJ192">
        <v>4</v>
      </c>
      <c r="AK192" t="s">
        <v>83</v>
      </c>
      <c r="AL192">
        <v>0</v>
      </c>
      <c r="AM192" s="71">
        <f t="shared" si="134"/>
        <v>3</v>
      </c>
      <c r="AN192" s="80">
        <f t="shared" si="135"/>
        <v>4</v>
      </c>
      <c r="AO192" s="14" t="s">
        <v>88</v>
      </c>
      <c r="AP192" t="s">
        <v>73</v>
      </c>
      <c r="AQ192" t="s">
        <v>95</v>
      </c>
      <c r="AR192">
        <v>2</v>
      </c>
      <c r="AS192" t="s">
        <v>83</v>
      </c>
      <c r="AT192">
        <v>1</v>
      </c>
      <c r="AU192" s="71">
        <f t="shared" si="114"/>
        <v>2</v>
      </c>
      <c r="AV192" s="80">
        <f t="shared" si="136"/>
        <v>0</v>
      </c>
      <c r="AW192" s="14" t="s">
        <v>90</v>
      </c>
      <c r="AX192" t="s">
        <v>73</v>
      </c>
      <c r="AY192" t="s">
        <v>96</v>
      </c>
      <c r="AZ192">
        <v>3</v>
      </c>
      <c r="BA192" t="s">
        <v>83</v>
      </c>
      <c r="BB192">
        <v>2</v>
      </c>
      <c r="BC192" s="71">
        <f t="shared" si="137"/>
        <v>1</v>
      </c>
      <c r="BD192" s="80">
        <f t="shared" si="115"/>
        <v>2</v>
      </c>
      <c r="BE192" s="14" t="s">
        <v>131</v>
      </c>
      <c r="BF192" t="s">
        <v>73</v>
      </c>
      <c r="BG192" t="s">
        <v>130</v>
      </c>
      <c r="BH192">
        <v>2</v>
      </c>
      <c r="BI192" t="s">
        <v>83</v>
      </c>
      <c r="BJ192">
        <v>3</v>
      </c>
      <c r="BK192" s="71">
        <f t="shared" si="116"/>
        <v>2</v>
      </c>
      <c r="BL192" s="80">
        <f t="shared" si="138"/>
        <v>0</v>
      </c>
      <c r="BM192" s="14" t="s">
        <v>135</v>
      </c>
      <c r="BN192" t="s">
        <v>73</v>
      </c>
      <c r="BO192" t="s">
        <v>134</v>
      </c>
      <c r="BP192">
        <v>2</v>
      </c>
      <c r="BQ192" t="s">
        <v>83</v>
      </c>
      <c r="BR192">
        <v>0</v>
      </c>
      <c r="BS192" s="71">
        <f t="shared" si="139"/>
        <v>2</v>
      </c>
      <c r="BT192" s="80">
        <f t="shared" si="117"/>
        <v>0</v>
      </c>
      <c r="BU192" s="28">
        <f t="shared" si="140"/>
        <v>16</v>
      </c>
      <c r="BV192" s="14" t="str">
        <f t="shared" si="141"/>
        <v>Deutschland</v>
      </c>
      <c r="BW192" s="80">
        <f t="shared" si="118"/>
        <v>0</v>
      </c>
      <c r="BX192" s="14" t="str">
        <f t="shared" si="142"/>
        <v>Brasilien</v>
      </c>
      <c r="BY192" s="80">
        <f t="shared" si="143"/>
        <v>7</v>
      </c>
      <c r="BZ192" s="14" t="str">
        <f t="shared" si="144"/>
        <v>USA</v>
      </c>
      <c r="CA192" s="80">
        <f t="shared" si="145"/>
        <v>0</v>
      </c>
      <c r="CB192" s="14" t="str">
        <f t="shared" si="146"/>
        <v>Argentinien</v>
      </c>
      <c r="CC192" s="80">
        <f t="shared" si="147"/>
        <v>7</v>
      </c>
      <c r="CD192" s="14" t="str">
        <f t="shared" si="148"/>
        <v>Spanien</v>
      </c>
      <c r="CE192" s="80">
        <f t="shared" si="149"/>
        <v>0</v>
      </c>
      <c r="CF192" s="14" t="str">
        <f t="shared" si="150"/>
        <v>Uruguay</v>
      </c>
      <c r="CG192" s="80">
        <f t="shared" si="151"/>
        <v>0</v>
      </c>
      <c r="CH192" s="14" t="str">
        <f t="shared" si="152"/>
        <v>England</v>
      </c>
      <c r="CI192" s="80">
        <f t="shared" si="153"/>
        <v>7</v>
      </c>
      <c r="CJ192" s="14" t="str">
        <f t="shared" si="154"/>
        <v>Frankreich</v>
      </c>
      <c r="CK192" s="80">
        <f t="shared" si="155"/>
        <v>7</v>
      </c>
      <c r="CL192" s="27">
        <f t="shared" si="165"/>
        <v>28</v>
      </c>
      <c r="CM192" t="s">
        <v>88</v>
      </c>
      <c r="CN192" t="s">
        <v>73</v>
      </c>
      <c r="CO192" t="s">
        <v>90</v>
      </c>
      <c r="CP192">
        <v>2</v>
      </c>
      <c r="CQ192" t="s">
        <v>83</v>
      </c>
      <c r="CR192">
        <v>1</v>
      </c>
      <c r="CS192" s="71">
        <f t="shared" si="119"/>
        <v>2</v>
      </c>
      <c r="CT192" s="80">
        <f t="shared" si="156"/>
        <v>0</v>
      </c>
      <c r="CU192" t="s">
        <v>137</v>
      </c>
      <c r="CV192" t="s">
        <v>73</v>
      </c>
      <c r="CW192" t="s">
        <v>93</v>
      </c>
      <c r="CX192">
        <v>1</v>
      </c>
      <c r="CY192" t="s">
        <v>83</v>
      </c>
      <c r="CZ192">
        <v>2</v>
      </c>
      <c r="DA192" s="71">
        <f t="shared" si="157"/>
        <v>2</v>
      </c>
      <c r="DB192" s="80">
        <f t="shared" si="158"/>
        <v>3</v>
      </c>
      <c r="DC192" t="s">
        <v>130</v>
      </c>
      <c r="DD192" t="s">
        <v>73</v>
      </c>
      <c r="DE192" t="s">
        <v>135</v>
      </c>
      <c r="DF192">
        <v>2</v>
      </c>
      <c r="DG192" t="s">
        <v>83</v>
      </c>
      <c r="DH192">
        <v>1</v>
      </c>
      <c r="DI192" s="71">
        <f t="shared" si="166"/>
        <v>0</v>
      </c>
      <c r="DJ192" s="80">
        <f t="shared" si="159"/>
        <v>0</v>
      </c>
      <c r="DK192" t="s">
        <v>85</v>
      </c>
      <c r="DL192" t="s">
        <v>73</v>
      </c>
      <c r="DM192" t="s">
        <v>94</v>
      </c>
      <c r="DN192">
        <v>3</v>
      </c>
      <c r="DO192" t="s">
        <v>83</v>
      </c>
      <c r="DP192">
        <v>2</v>
      </c>
      <c r="DQ192" s="71">
        <f t="shared" si="160"/>
        <v>3</v>
      </c>
      <c r="DR192" s="80">
        <f t="shared" si="161"/>
        <v>0</v>
      </c>
      <c r="DS192" s="27">
        <f t="shared" si="120"/>
        <v>3</v>
      </c>
      <c r="DT192" t="str">
        <f t="shared" si="121"/>
        <v>Argentinien</v>
      </c>
      <c r="DU192">
        <f t="shared" si="162"/>
        <v>8</v>
      </c>
      <c r="DV192" t="str">
        <f t="shared" si="122"/>
        <v>Deutschland</v>
      </c>
      <c r="DW192">
        <f t="shared" si="163"/>
        <v>0</v>
      </c>
      <c r="DX192" t="str">
        <f t="shared" si="123"/>
        <v>England</v>
      </c>
      <c r="DY192">
        <f t="shared" si="164"/>
        <v>0</v>
      </c>
      <c r="DZ192" t="str">
        <f t="shared" si="124"/>
        <v>Spanien</v>
      </c>
      <c r="EA192">
        <f t="shared" si="125"/>
        <v>0</v>
      </c>
      <c r="EB192" s="27">
        <f t="shared" si="126"/>
        <v>8</v>
      </c>
      <c r="EC192" t="s">
        <v>93</v>
      </c>
      <c r="ED192" t="s">
        <v>73</v>
      </c>
      <c r="EE192" t="s">
        <v>88</v>
      </c>
      <c r="EF192">
        <v>2</v>
      </c>
      <c r="EG192" t="s">
        <v>83</v>
      </c>
      <c r="EH192">
        <v>3</v>
      </c>
      <c r="EK192" t="s">
        <v>85</v>
      </c>
      <c r="EL192" t="s">
        <v>73</v>
      </c>
      <c r="EM192" t="s">
        <v>130</v>
      </c>
      <c r="EN192">
        <v>3</v>
      </c>
      <c r="EO192" t="s">
        <v>83</v>
      </c>
      <c r="EP192">
        <v>2</v>
      </c>
      <c r="EU192" t="s">
        <v>93</v>
      </c>
      <c r="EV192" t="s">
        <v>73</v>
      </c>
      <c r="EW192" t="s">
        <v>130</v>
      </c>
      <c r="EX192">
        <v>2</v>
      </c>
      <c r="EY192" t="s">
        <v>83</v>
      </c>
      <c r="EZ192">
        <v>1</v>
      </c>
      <c r="FC192" t="s">
        <v>88</v>
      </c>
      <c r="FD192" t="s">
        <v>73</v>
      </c>
      <c r="FE192" t="s">
        <v>85</v>
      </c>
      <c r="FF192">
        <v>1</v>
      </c>
      <c r="FG192" t="s">
        <v>83</v>
      </c>
      <c r="FH192">
        <v>0</v>
      </c>
      <c r="FL192" t="s">
        <v>130</v>
      </c>
      <c r="FN192" t="s">
        <v>93</v>
      </c>
      <c r="FP192" t="s">
        <v>85</v>
      </c>
      <c r="FR192" t="s">
        <v>88</v>
      </c>
      <c r="FU192">
        <v>0</v>
      </c>
      <c r="FX192" t="s">
        <v>566</v>
      </c>
    </row>
    <row r="193" spans="1:180" x14ac:dyDescent="0.45">
      <c r="A193" s="1">
        <v>190</v>
      </c>
      <c r="B193" s="45">
        <f t="shared" si="112"/>
        <v>523</v>
      </c>
      <c r="C193" s="14" t="s">
        <v>545</v>
      </c>
      <c r="D193" t="s">
        <v>546</v>
      </c>
      <c r="E193" s="15" t="s">
        <v>520</v>
      </c>
      <c r="F193" s="28">
        <f>VOR!IH193</f>
        <v>137</v>
      </c>
      <c r="G193" s="27">
        <f t="shared" si="127"/>
        <v>49</v>
      </c>
      <c r="H193" s="49">
        <f t="shared" si="128"/>
        <v>186</v>
      </c>
      <c r="I193" s="14" t="s">
        <v>136</v>
      </c>
      <c r="J193" t="s">
        <v>73</v>
      </c>
      <c r="K193" t="s">
        <v>92</v>
      </c>
      <c r="L193">
        <v>4</v>
      </c>
      <c r="M193" t="s">
        <v>83</v>
      </c>
      <c r="N193">
        <v>2</v>
      </c>
      <c r="O193" s="77">
        <f t="shared" si="129"/>
        <v>0</v>
      </c>
      <c r="P193" s="80">
        <f t="shared" si="130"/>
        <v>0</v>
      </c>
      <c r="Q193" t="s">
        <v>169</v>
      </c>
      <c r="R193" t="s">
        <v>73</v>
      </c>
      <c r="S193" t="s">
        <v>94</v>
      </c>
      <c r="T193">
        <v>4</v>
      </c>
      <c r="U193" t="s">
        <v>83</v>
      </c>
      <c r="V193">
        <v>5</v>
      </c>
      <c r="W193" s="71">
        <f t="shared" si="131"/>
        <v>0</v>
      </c>
      <c r="X193" s="80">
        <f t="shared" si="132"/>
        <v>0</v>
      </c>
      <c r="Y193" s="14" t="s">
        <v>164</v>
      </c>
      <c r="Z193" t="s">
        <v>73</v>
      </c>
      <c r="AA193" t="s">
        <v>93</v>
      </c>
      <c r="AB193">
        <v>2</v>
      </c>
      <c r="AC193" t="s">
        <v>83</v>
      </c>
      <c r="AD193">
        <v>3</v>
      </c>
      <c r="AE193" s="71">
        <f t="shared" si="133"/>
        <v>0</v>
      </c>
      <c r="AF193" s="80">
        <f t="shared" si="113"/>
        <v>0</v>
      </c>
      <c r="AG193" s="14" t="s">
        <v>85</v>
      </c>
      <c r="AH193" t="s">
        <v>73</v>
      </c>
      <c r="AI193" t="s">
        <v>140</v>
      </c>
      <c r="AJ193">
        <v>4</v>
      </c>
      <c r="AK193" t="s">
        <v>83</v>
      </c>
      <c r="AL193">
        <v>2</v>
      </c>
      <c r="AM193" s="71">
        <f t="shared" si="134"/>
        <v>1</v>
      </c>
      <c r="AN193" s="80">
        <f t="shared" si="135"/>
        <v>2</v>
      </c>
      <c r="AO193" s="14" t="s">
        <v>130</v>
      </c>
      <c r="AP193" t="s">
        <v>73</v>
      </c>
      <c r="AQ193" t="s">
        <v>131</v>
      </c>
      <c r="AR193">
        <v>4</v>
      </c>
      <c r="AS193" t="s">
        <v>83</v>
      </c>
      <c r="AT193">
        <v>3</v>
      </c>
      <c r="AU193" s="71">
        <f t="shared" si="114"/>
        <v>0</v>
      </c>
      <c r="AV193" s="80">
        <f t="shared" si="136"/>
        <v>0</v>
      </c>
      <c r="AW193" s="14" t="s">
        <v>90</v>
      </c>
      <c r="AX193" t="s">
        <v>73</v>
      </c>
      <c r="AY193" t="s">
        <v>138</v>
      </c>
      <c r="AZ193">
        <v>3</v>
      </c>
      <c r="BA193" t="s">
        <v>83</v>
      </c>
      <c r="BB193">
        <v>1</v>
      </c>
      <c r="BC193" s="71">
        <f t="shared" si="137"/>
        <v>1</v>
      </c>
      <c r="BD193" s="80">
        <f t="shared" si="115"/>
        <v>2</v>
      </c>
      <c r="BE193" s="14" t="s">
        <v>95</v>
      </c>
      <c r="BF193" t="s">
        <v>73</v>
      </c>
      <c r="BG193" t="s">
        <v>141</v>
      </c>
      <c r="BH193">
        <v>3</v>
      </c>
      <c r="BI193" t="s">
        <v>83</v>
      </c>
      <c r="BJ193">
        <v>4</v>
      </c>
      <c r="BK193" s="71">
        <f t="shared" si="116"/>
        <v>0</v>
      </c>
      <c r="BL193" s="80">
        <f t="shared" si="138"/>
        <v>0</v>
      </c>
      <c r="BM193" s="14" t="s">
        <v>96</v>
      </c>
      <c r="BN193" t="s">
        <v>73</v>
      </c>
      <c r="BO193" t="s">
        <v>166</v>
      </c>
      <c r="BP193">
        <v>3</v>
      </c>
      <c r="BQ193" t="s">
        <v>83</v>
      </c>
      <c r="BR193">
        <v>2</v>
      </c>
      <c r="BS193" s="71">
        <f t="shared" si="139"/>
        <v>1</v>
      </c>
      <c r="BT193" s="80">
        <f t="shared" si="117"/>
        <v>2</v>
      </c>
      <c r="BU193" s="28">
        <f t="shared" si="140"/>
        <v>6</v>
      </c>
      <c r="BV193" s="14" t="str">
        <f t="shared" si="141"/>
        <v>Spanien</v>
      </c>
      <c r="BW193" s="80">
        <f t="shared" si="118"/>
        <v>0</v>
      </c>
      <c r="BX193" s="14" t="str">
        <f t="shared" si="142"/>
        <v>Brasilien</v>
      </c>
      <c r="BY193" s="80">
        <f t="shared" si="143"/>
        <v>7</v>
      </c>
      <c r="BZ193" s="14" t="str">
        <f t="shared" si="144"/>
        <v>Ecuador</v>
      </c>
      <c r="CA193" s="80">
        <f t="shared" si="145"/>
        <v>0</v>
      </c>
      <c r="CB193" s="14" t="str">
        <f t="shared" si="146"/>
        <v>Frankreich</v>
      </c>
      <c r="CC193" s="80">
        <f t="shared" si="147"/>
        <v>7</v>
      </c>
      <c r="CD193" s="14" t="str">
        <f t="shared" si="148"/>
        <v>Costa Rica</v>
      </c>
      <c r="CE193" s="80">
        <f t="shared" si="149"/>
        <v>0</v>
      </c>
      <c r="CF193" s="14" t="str">
        <f t="shared" si="150"/>
        <v>Portugal</v>
      </c>
      <c r="CG193" s="80">
        <f t="shared" si="151"/>
        <v>7</v>
      </c>
      <c r="CH193" s="14" t="str">
        <f t="shared" si="152"/>
        <v>England</v>
      </c>
      <c r="CI193" s="80">
        <f t="shared" si="153"/>
        <v>7</v>
      </c>
      <c r="CJ193" s="14" t="str">
        <f t="shared" si="154"/>
        <v>Argentinien</v>
      </c>
      <c r="CK193" s="80">
        <f t="shared" si="155"/>
        <v>7</v>
      </c>
      <c r="CL193" s="27">
        <f t="shared" si="165"/>
        <v>35</v>
      </c>
      <c r="CM193" t="s">
        <v>130</v>
      </c>
      <c r="CN193" t="s">
        <v>73</v>
      </c>
      <c r="CO193" t="s">
        <v>90</v>
      </c>
      <c r="CP193">
        <v>3</v>
      </c>
      <c r="CQ193" t="s">
        <v>83</v>
      </c>
      <c r="CR193">
        <v>4</v>
      </c>
      <c r="CS193" s="71">
        <f t="shared" si="119"/>
        <v>2</v>
      </c>
      <c r="CT193" s="80">
        <f t="shared" si="156"/>
        <v>0</v>
      </c>
      <c r="CU193" t="s">
        <v>136</v>
      </c>
      <c r="CV193" t="s">
        <v>73</v>
      </c>
      <c r="CW193" t="s">
        <v>94</v>
      </c>
      <c r="CX193">
        <v>4</v>
      </c>
      <c r="CY193" t="s">
        <v>83</v>
      </c>
      <c r="CZ193">
        <v>5</v>
      </c>
      <c r="DA193" s="71">
        <f t="shared" si="157"/>
        <v>0</v>
      </c>
      <c r="DB193" s="80">
        <f t="shared" si="158"/>
        <v>0</v>
      </c>
      <c r="DC193" t="s">
        <v>141</v>
      </c>
      <c r="DD193" t="s">
        <v>73</v>
      </c>
      <c r="DE193" t="s">
        <v>96</v>
      </c>
      <c r="DF193">
        <v>2</v>
      </c>
      <c r="DG193" t="s">
        <v>83</v>
      </c>
      <c r="DH193">
        <v>5</v>
      </c>
      <c r="DI193" s="71">
        <f t="shared" si="166"/>
        <v>0</v>
      </c>
      <c r="DJ193" s="80">
        <f t="shared" si="159"/>
        <v>0</v>
      </c>
      <c r="DK193" t="s">
        <v>85</v>
      </c>
      <c r="DL193" t="s">
        <v>73</v>
      </c>
      <c r="DM193" t="s">
        <v>93</v>
      </c>
      <c r="DN193">
        <v>4</v>
      </c>
      <c r="DO193" t="s">
        <v>83</v>
      </c>
      <c r="DP193">
        <v>2</v>
      </c>
      <c r="DQ193" s="71">
        <f t="shared" si="160"/>
        <v>1</v>
      </c>
      <c r="DR193" s="80">
        <f t="shared" si="161"/>
        <v>0</v>
      </c>
      <c r="DS193" s="27">
        <f t="shared" si="120"/>
        <v>0</v>
      </c>
      <c r="DT193" t="str">
        <f t="shared" si="121"/>
        <v>Frankreich</v>
      </c>
      <c r="DU193">
        <f t="shared" si="162"/>
        <v>8</v>
      </c>
      <c r="DV193" t="str">
        <f t="shared" si="122"/>
        <v>Brasilien</v>
      </c>
      <c r="DW193">
        <f t="shared" si="163"/>
        <v>0</v>
      </c>
      <c r="DX193" t="str">
        <f t="shared" si="123"/>
        <v>England</v>
      </c>
      <c r="DY193">
        <f t="shared" si="164"/>
        <v>0</v>
      </c>
      <c r="DZ193" t="str">
        <f t="shared" si="124"/>
        <v>Portugal</v>
      </c>
      <c r="EA193">
        <f t="shared" si="125"/>
        <v>0</v>
      </c>
      <c r="EB193" s="27">
        <f t="shared" si="126"/>
        <v>8</v>
      </c>
      <c r="EC193" t="s">
        <v>94</v>
      </c>
      <c r="ED193" t="s">
        <v>73</v>
      </c>
      <c r="EE193" t="s">
        <v>90</v>
      </c>
      <c r="EF193">
        <v>3</v>
      </c>
      <c r="EG193" t="s">
        <v>83</v>
      </c>
      <c r="EH193">
        <v>2</v>
      </c>
      <c r="EK193" t="s">
        <v>85</v>
      </c>
      <c r="EL193" t="s">
        <v>73</v>
      </c>
      <c r="EM193" t="s">
        <v>96</v>
      </c>
      <c r="EN193">
        <v>2</v>
      </c>
      <c r="EO193" t="s">
        <v>83</v>
      </c>
      <c r="EP193">
        <v>4</v>
      </c>
      <c r="EU193" t="s">
        <v>90</v>
      </c>
      <c r="EV193" t="s">
        <v>73</v>
      </c>
      <c r="EW193" t="s">
        <v>85</v>
      </c>
      <c r="EX193">
        <v>2</v>
      </c>
      <c r="EY193" t="s">
        <v>83</v>
      </c>
      <c r="EZ193">
        <v>3</v>
      </c>
      <c r="FC193" t="s">
        <v>94</v>
      </c>
      <c r="FD193" t="s">
        <v>73</v>
      </c>
      <c r="FE193" t="s">
        <v>96</v>
      </c>
      <c r="FF193">
        <v>1</v>
      </c>
      <c r="FG193" t="s">
        <v>83</v>
      </c>
      <c r="FH193">
        <v>2</v>
      </c>
      <c r="FL193" t="s">
        <v>90</v>
      </c>
      <c r="FN193" t="s">
        <v>85</v>
      </c>
      <c r="FP193" t="s">
        <v>94</v>
      </c>
      <c r="FR193" t="s">
        <v>96</v>
      </c>
      <c r="FU193">
        <v>88</v>
      </c>
      <c r="FX193" t="s">
        <v>191</v>
      </c>
    </row>
    <row r="194" spans="1:180" x14ac:dyDescent="0.45">
      <c r="A194" s="1">
        <v>191</v>
      </c>
      <c r="B194" s="45">
        <f t="shared" si="112"/>
        <v>718</v>
      </c>
      <c r="C194" s="14" t="s">
        <v>547</v>
      </c>
      <c r="D194" t="s">
        <v>548</v>
      </c>
      <c r="E194" s="15" t="s">
        <v>520</v>
      </c>
      <c r="F194" s="28">
        <f>VOR!IH194</f>
        <v>89</v>
      </c>
      <c r="G194" s="27">
        <f t="shared" si="127"/>
        <v>44</v>
      </c>
      <c r="H194" s="49">
        <f t="shared" si="128"/>
        <v>133</v>
      </c>
      <c r="I194" s="14" t="s">
        <v>84</v>
      </c>
      <c r="J194" t="s">
        <v>73</v>
      </c>
      <c r="K194" t="s">
        <v>137</v>
      </c>
      <c r="L194">
        <v>2</v>
      </c>
      <c r="M194" t="s">
        <v>83</v>
      </c>
      <c r="N194">
        <v>1</v>
      </c>
      <c r="O194" s="77">
        <f t="shared" si="129"/>
        <v>3</v>
      </c>
      <c r="P194" s="80">
        <f t="shared" si="130"/>
        <v>4</v>
      </c>
      <c r="Q194" t="s">
        <v>133</v>
      </c>
      <c r="R194" t="s">
        <v>73</v>
      </c>
      <c r="S194" t="s">
        <v>129</v>
      </c>
      <c r="T194">
        <v>3</v>
      </c>
      <c r="U194" t="s">
        <v>83</v>
      </c>
      <c r="V194">
        <v>1</v>
      </c>
      <c r="W194" s="71">
        <f t="shared" si="131"/>
        <v>0</v>
      </c>
      <c r="X194" s="80">
        <f t="shared" si="132"/>
        <v>0</v>
      </c>
      <c r="Y194" s="14" t="s">
        <v>164</v>
      </c>
      <c r="Z194" t="s">
        <v>73</v>
      </c>
      <c r="AA194" t="s">
        <v>169</v>
      </c>
      <c r="AB194">
        <v>1</v>
      </c>
      <c r="AC194" t="s">
        <v>83</v>
      </c>
      <c r="AD194">
        <v>2</v>
      </c>
      <c r="AE194" s="71">
        <f t="shared" si="133"/>
        <v>0</v>
      </c>
      <c r="AF194" s="80">
        <f t="shared" si="113"/>
        <v>0</v>
      </c>
      <c r="AG194" s="14" t="s">
        <v>181</v>
      </c>
      <c r="AH194" t="s">
        <v>73</v>
      </c>
      <c r="AI194" t="s">
        <v>140</v>
      </c>
      <c r="AJ194">
        <v>3</v>
      </c>
      <c r="AK194" t="s">
        <v>83</v>
      </c>
      <c r="AL194">
        <v>2</v>
      </c>
      <c r="AM194" s="71">
        <f t="shared" si="134"/>
        <v>0</v>
      </c>
      <c r="AN194" s="80">
        <f t="shared" si="135"/>
        <v>0</v>
      </c>
      <c r="AO194" s="14" t="s">
        <v>165</v>
      </c>
      <c r="AP194" t="s">
        <v>73</v>
      </c>
      <c r="AQ194" t="s">
        <v>95</v>
      </c>
      <c r="AR194">
        <v>2</v>
      </c>
      <c r="AS194" t="s">
        <v>83</v>
      </c>
      <c r="AT194">
        <v>3</v>
      </c>
      <c r="AU194" s="71">
        <f t="shared" si="114"/>
        <v>3</v>
      </c>
      <c r="AV194" s="80">
        <f t="shared" si="136"/>
        <v>6</v>
      </c>
      <c r="AW194" s="14" t="s">
        <v>134</v>
      </c>
      <c r="AX194" t="s">
        <v>73</v>
      </c>
      <c r="AY194" t="s">
        <v>91</v>
      </c>
      <c r="AZ194">
        <v>1</v>
      </c>
      <c r="BA194" t="s">
        <v>83</v>
      </c>
      <c r="BB194">
        <v>6</v>
      </c>
      <c r="BC194" s="71">
        <f t="shared" si="137"/>
        <v>2</v>
      </c>
      <c r="BD194" s="80">
        <f t="shared" si="115"/>
        <v>0</v>
      </c>
      <c r="BE194" s="14" t="s">
        <v>142</v>
      </c>
      <c r="BF194" t="s">
        <v>73</v>
      </c>
      <c r="BG194" t="s">
        <v>88</v>
      </c>
      <c r="BH194">
        <v>1</v>
      </c>
      <c r="BI194" t="s">
        <v>83</v>
      </c>
      <c r="BJ194">
        <v>2</v>
      </c>
      <c r="BK194" s="71">
        <f t="shared" si="116"/>
        <v>0</v>
      </c>
      <c r="BL194" s="80">
        <f t="shared" si="138"/>
        <v>0</v>
      </c>
      <c r="BM194" s="14" t="s">
        <v>96</v>
      </c>
      <c r="BN194" t="s">
        <v>73</v>
      </c>
      <c r="BO194" t="s">
        <v>150</v>
      </c>
      <c r="BP194">
        <v>9</v>
      </c>
      <c r="BQ194" t="s">
        <v>83</v>
      </c>
      <c r="BR194">
        <v>2</v>
      </c>
      <c r="BS194" s="71">
        <f t="shared" si="139"/>
        <v>1</v>
      </c>
      <c r="BT194" s="80">
        <f t="shared" si="117"/>
        <v>2</v>
      </c>
      <c r="BU194" s="28">
        <f t="shared" si="140"/>
        <v>12</v>
      </c>
      <c r="BV194" s="14" t="str">
        <f t="shared" si="141"/>
        <v>Kroatien</v>
      </c>
      <c r="BW194" s="80">
        <f t="shared" si="118"/>
        <v>7</v>
      </c>
      <c r="BX194" s="14" t="str">
        <f t="shared" si="142"/>
        <v>Südkorea</v>
      </c>
      <c r="BY194" s="80">
        <f t="shared" si="143"/>
        <v>0</v>
      </c>
      <c r="BZ194" s="14" t="str">
        <f t="shared" si="144"/>
        <v>Niederlande</v>
      </c>
      <c r="CA194" s="80">
        <f t="shared" si="145"/>
        <v>7</v>
      </c>
      <c r="CB194" s="14" t="str">
        <f t="shared" si="146"/>
        <v>Mexiko</v>
      </c>
      <c r="CC194" s="80">
        <f t="shared" si="147"/>
        <v>0</v>
      </c>
      <c r="CD194" s="14" t="str">
        <f t="shared" si="148"/>
        <v>Deutschland</v>
      </c>
      <c r="CE194" s="80">
        <f t="shared" si="149"/>
        <v>0</v>
      </c>
      <c r="CF194" s="14" t="str">
        <f t="shared" si="150"/>
        <v>Portugal</v>
      </c>
      <c r="CG194" s="80">
        <f t="shared" si="151"/>
        <v>7</v>
      </c>
      <c r="CH194" s="14" t="str">
        <f t="shared" si="152"/>
        <v>Iran</v>
      </c>
      <c r="CI194" s="80">
        <f t="shared" si="153"/>
        <v>0</v>
      </c>
      <c r="CJ194" s="14" t="str">
        <f t="shared" si="154"/>
        <v>Saudi-Arabien</v>
      </c>
      <c r="CK194" s="80">
        <f t="shared" si="155"/>
        <v>0</v>
      </c>
      <c r="CL194" s="27">
        <f t="shared" si="165"/>
        <v>21</v>
      </c>
      <c r="CM194" t="s">
        <v>95</v>
      </c>
      <c r="CN194" t="s">
        <v>73</v>
      </c>
      <c r="CO194" t="s">
        <v>91</v>
      </c>
      <c r="CP194">
        <v>3</v>
      </c>
      <c r="CQ194" t="s">
        <v>83</v>
      </c>
      <c r="CR194">
        <v>2</v>
      </c>
      <c r="CS194" s="71">
        <f t="shared" si="119"/>
        <v>1</v>
      </c>
      <c r="CT194" s="80">
        <f t="shared" si="156"/>
        <v>3</v>
      </c>
      <c r="CU194" t="s">
        <v>84</v>
      </c>
      <c r="CV194" t="s">
        <v>73</v>
      </c>
      <c r="CW194" t="s">
        <v>133</v>
      </c>
      <c r="CX194">
        <v>3</v>
      </c>
      <c r="CY194" t="s">
        <v>83</v>
      </c>
      <c r="CZ194">
        <v>1</v>
      </c>
      <c r="DA194" s="71">
        <f t="shared" si="157"/>
        <v>1</v>
      </c>
      <c r="DB194" s="80">
        <f t="shared" si="158"/>
        <v>0</v>
      </c>
      <c r="DC194" t="s">
        <v>88</v>
      </c>
      <c r="DD194" t="s">
        <v>73</v>
      </c>
      <c r="DE194" t="s">
        <v>96</v>
      </c>
      <c r="DF194">
        <v>1</v>
      </c>
      <c r="DG194" t="s">
        <v>83</v>
      </c>
      <c r="DH194">
        <v>2</v>
      </c>
      <c r="DI194" s="71">
        <f t="shared" si="166"/>
        <v>0</v>
      </c>
      <c r="DJ194" s="80">
        <f t="shared" si="159"/>
        <v>0</v>
      </c>
      <c r="DK194" t="s">
        <v>181</v>
      </c>
      <c r="DL194" t="s">
        <v>73</v>
      </c>
      <c r="DM194" t="s">
        <v>169</v>
      </c>
      <c r="DN194">
        <v>3</v>
      </c>
      <c r="DO194" t="s">
        <v>83</v>
      </c>
      <c r="DP194">
        <v>1</v>
      </c>
      <c r="DQ194" s="71">
        <f t="shared" si="160"/>
        <v>0</v>
      </c>
      <c r="DR194" s="80">
        <f t="shared" si="161"/>
        <v>0</v>
      </c>
      <c r="DS194" s="27">
        <f t="shared" si="120"/>
        <v>3</v>
      </c>
      <c r="DT194" t="str">
        <f t="shared" si="121"/>
        <v>Niederlande</v>
      </c>
      <c r="DU194">
        <f t="shared" si="162"/>
        <v>0</v>
      </c>
      <c r="DV194" t="str">
        <f t="shared" si="122"/>
        <v>Kroatien</v>
      </c>
      <c r="DW194">
        <f t="shared" si="163"/>
        <v>8</v>
      </c>
      <c r="DX194" t="str">
        <f t="shared" si="123"/>
        <v>Iran</v>
      </c>
      <c r="DY194">
        <f t="shared" si="164"/>
        <v>0</v>
      </c>
      <c r="DZ194" t="str">
        <f t="shared" si="124"/>
        <v>Portugal</v>
      </c>
      <c r="EA194">
        <f t="shared" si="125"/>
        <v>0</v>
      </c>
      <c r="EB194" s="27">
        <f t="shared" si="126"/>
        <v>8</v>
      </c>
      <c r="EC194" t="s">
        <v>84</v>
      </c>
      <c r="ED194" t="s">
        <v>73</v>
      </c>
      <c r="EE194" t="s">
        <v>95</v>
      </c>
      <c r="EF194">
        <v>2</v>
      </c>
      <c r="EG194" t="s">
        <v>83</v>
      </c>
      <c r="EH194">
        <v>3</v>
      </c>
      <c r="EK194" t="s">
        <v>181</v>
      </c>
      <c r="EL194" t="s">
        <v>73</v>
      </c>
      <c r="EM194" t="s">
        <v>96</v>
      </c>
      <c r="EN194">
        <v>1</v>
      </c>
      <c r="EO194" t="s">
        <v>83</v>
      </c>
      <c r="EP194">
        <v>3</v>
      </c>
      <c r="EU194" t="s">
        <v>84</v>
      </c>
      <c r="EV194" t="s">
        <v>73</v>
      </c>
      <c r="EW194" t="s">
        <v>181</v>
      </c>
      <c r="EX194">
        <v>1</v>
      </c>
      <c r="EY194" t="s">
        <v>83</v>
      </c>
      <c r="EZ194">
        <v>2</v>
      </c>
      <c r="FC194" t="s">
        <v>95</v>
      </c>
      <c r="FD194" t="s">
        <v>73</v>
      </c>
      <c r="FE194" t="s">
        <v>96</v>
      </c>
      <c r="FF194">
        <v>2</v>
      </c>
      <c r="FG194" t="s">
        <v>83</v>
      </c>
      <c r="FH194">
        <v>9</v>
      </c>
      <c r="FL194" t="s">
        <v>84</v>
      </c>
      <c r="FN194" t="s">
        <v>181</v>
      </c>
      <c r="FP194" t="s">
        <v>95</v>
      </c>
      <c r="FR194" t="s">
        <v>96</v>
      </c>
      <c r="FU194">
        <v>176</v>
      </c>
      <c r="FX194">
        <v>0</v>
      </c>
    </row>
    <row r="195" spans="1:180" x14ac:dyDescent="0.45">
      <c r="A195" s="1">
        <v>192</v>
      </c>
      <c r="B195" s="45">
        <f t="shared" si="112"/>
        <v>317</v>
      </c>
      <c r="C195" s="14" t="s">
        <v>549</v>
      </c>
      <c r="D195" t="s">
        <v>550</v>
      </c>
      <c r="E195" s="15" t="s">
        <v>520</v>
      </c>
      <c r="F195" s="28">
        <f>VOR!IH195</f>
        <v>162</v>
      </c>
      <c r="G195" s="27">
        <f t="shared" si="127"/>
        <v>57</v>
      </c>
      <c r="H195" s="49">
        <f t="shared" si="128"/>
        <v>219</v>
      </c>
      <c r="I195" s="14" t="s">
        <v>84</v>
      </c>
      <c r="J195" t="s">
        <v>73</v>
      </c>
      <c r="K195" t="s">
        <v>181</v>
      </c>
      <c r="L195">
        <v>1</v>
      </c>
      <c r="M195" t="s">
        <v>83</v>
      </c>
      <c r="N195">
        <v>3</v>
      </c>
      <c r="O195" s="77">
        <f t="shared" si="129"/>
        <v>1</v>
      </c>
      <c r="P195" s="80">
        <f t="shared" si="130"/>
        <v>0</v>
      </c>
      <c r="Q195" t="s">
        <v>93</v>
      </c>
      <c r="R195" t="s">
        <v>73</v>
      </c>
      <c r="S195" t="s">
        <v>164</v>
      </c>
      <c r="T195">
        <v>2</v>
      </c>
      <c r="U195" t="s">
        <v>83</v>
      </c>
      <c r="V195">
        <v>1</v>
      </c>
      <c r="W195" s="71">
        <f t="shared" si="131"/>
        <v>1</v>
      </c>
      <c r="X195" s="80">
        <f t="shared" si="132"/>
        <v>4</v>
      </c>
      <c r="Y195" s="14" t="s">
        <v>94</v>
      </c>
      <c r="Z195" t="s">
        <v>73</v>
      </c>
      <c r="AA195" t="s">
        <v>169</v>
      </c>
      <c r="AB195">
        <v>2</v>
      </c>
      <c r="AC195" t="s">
        <v>83</v>
      </c>
      <c r="AD195">
        <v>2</v>
      </c>
      <c r="AE195" s="71">
        <f t="shared" si="133"/>
        <v>1</v>
      </c>
      <c r="AF195" s="80">
        <f t="shared" si="113"/>
        <v>0</v>
      </c>
      <c r="AG195" s="14" t="s">
        <v>85</v>
      </c>
      <c r="AH195" t="s">
        <v>73</v>
      </c>
      <c r="AI195" t="s">
        <v>140</v>
      </c>
      <c r="AJ195">
        <v>1</v>
      </c>
      <c r="AK195" t="s">
        <v>83</v>
      </c>
      <c r="AL195">
        <v>0</v>
      </c>
      <c r="AM195" s="71">
        <f t="shared" si="134"/>
        <v>1</v>
      </c>
      <c r="AN195" s="80">
        <f t="shared" si="135"/>
        <v>2</v>
      </c>
      <c r="AO195" s="14" t="s">
        <v>130</v>
      </c>
      <c r="AP195" t="s">
        <v>73</v>
      </c>
      <c r="AQ195" t="s">
        <v>131</v>
      </c>
      <c r="AR195">
        <v>2</v>
      </c>
      <c r="AS195" t="s">
        <v>83</v>
      </c>
      <c r="AT195">
        <v>1</v>
      </c>
      <c r="AU195" s="71">
        <f t="shared" si="114"/>
        <v>0</v>
      </c>
      <c r="AV195" s="80">
        <f t="shared" si="136"/>
        <v>0</v>
      </c>
      <c r="AW195" s="14" t="s">
        <v>90</v>
      </c>
      <c r="AX195" t="s">
        <v>73</v>
      </c>
      <c r="AY195" t="s">
        <v>138</v>
      </c>
      <c r="AZ195">
        <v>2</v>
      </c>
      <c r="BA195" t="s">
        <v>83</v>
      </c>
      <c r="BB195">
        <v>1</v>
      </c>
      <c r="BC195" s="71">
        <f t="shared" si="137"/>
        <v>1</v>
      </c>
      <c r="BD195" s="80">
        <f t="shared" si="115"/>
        <v>2</v>
      </c>
      <c r="BE195" s="14" t="s">
        <v>95</v>
      </c>
      <c r="BF195" t="s">
        <v>73</v>
      </c>
      <c r="BG195" t="s">
        <v>165</v>
      </c>
      <c r="BH195">
        <v>2</v>
      </c>
      <c r="BI195" t="s">
        <v>83</v>
      </c>
      <c r="BJ195">
        <v>1</v>
      </c>
      <c r="BK195" s="71">
        <f t="shared" si="116"/>
        <v>0</v>
      </c>
      <c r="BL195" s="80">
        <f t="shared" si="138"/>
        <v>0</v>
      </c>
      <c r="BM195" s="14" t="s">
        <v>96</v>
      </c>
      <c r="BN195" t="s">
        <v>73</v>
      </c>
      <c r="BO195" t="s">
        <v>150</v>
      </c>
      <c r="BP195">
        <v>2</v>
      </c>
      <c r="BQ195" t="s">
        <v>83</v>
      </c>
      <c r="BR195">
        <v>1</v>
      </c>
      <c r="BS195" s="71">
        <f t="shared" si="139"/>
        <v>1</v>
      </c>
      <c r="BT195" s="80">
        <f t="shared" si="117"/>
        <v>2</v>
      </c>
      <c r="BU195" s="28">
        <f t="shared" si="140"/>
        <v>10</v>
      </c>
      <c r="BV195" s="14" t="str">
        <f t="shared" si="141"/>
        <v>Spanien</v>
      </c>
      <c r="BW195" s="80">
        <f t="shared" si="118"/>
        <v>0</v>
      </c>
      <c r="BX195" s="14" t="str">
        <f t="shared" si="142"/>
        <v>Brasilien</v>
      </c>
      <c r="BY195" s="80">
        <f t="shared" si="143"/>
        <v>7</v>
      </c>
      <c r="BZ195" s="14" t="str">
        <f t="shared" si="144"/>
        <v>Iran</v>
      </c>
      <c r="CA195" s="80">
        <f t="shared" si="145"/>
        <v>0</v>
      </c>
      <c r="CB195" s="14" t="str">
        <f t="shared" si="146"/>
        <v>Argentinien</v>
      </c>
      <c r="CC195" s="80">
        <f t="shared" si="147"/>
        <v>7</v>
      </c>
      <c r="CD195" s="14" t="str">
        <f t="shared" si="148"/>
        <v>Kroatien</v>
      </c>
      <c r="CE195" s="80">
        <f t="shared" si="149"/>
        <v>7</v>
      </c>
      <c r="CF195" s="14" t="str">
        <f t="shared" si="150"/>
        <v>Portugal</v>
      </c>
      <c r="CG195" s="80">
        <f t="shared" si="151"/>
        <v>7</v>
      </c>
      <c r="CH195" s="14" t="str">
        <f t="shared" si="152"/>
        <v>England</v>
      </c>
      <c r="CI195" s="80">
        <f t="shared" si="153"/>
        <v>7</v>
      </c>
      <c r="CJ195" s="14" t="str">
        <f t="shared" si="154"/>
        <v>Saudi-Arabien</v>
      </c>
      <c r="CK195" s="80">
        <f t="shared" si="155"/>
        <v>0</v>
      </c>
      <c r="CL195" s="27">
        <f t="shared" si="165"/>
        <v>35</v>
      </c>
      <c r="CM195" t="s">
        <v>130</v>
      </c>
      <c r="CN195" t="s">
        <v>73</v>
      </c>
      <c r="CO195" t="s">
        <v>90</v>
      </c>
      <c r="CP195">
        <v>0</v>
      </c>
      <c r="CQ195" t="s">
        <v>83</v>
      </c>
      <c r="CR195">
        <v>1</v>
      </c>
      <c r="CS195" s="71">
        <f t="shared" si="119"/>
        <v>2</v>
      </c>
      <c r="CT195" s="80">
        <f t="shared" si="156"/>
        <v>0</v>
      </c>
      <c r="CU195" t="s">
        <v>181</v>
      </c>
      <c r="CV195" t="s">
        <v>73</v>
      </c>
      <c r="CW195" t="s">
        <v>93</v>
      </c>
      <c r="CX195">
        <v>2</v>
      </c>
      <c r="CY195" t="s">
        <v>83</v>
      </c>
      <c r="CZ195">
        <v>3</v>
      </c>
      <c r="DA195" s="71">
        <f t="shared" si="157"/>
        <v>2</v>
      </c>
      <c r="DB195" s="80">
        <f t="shared" si="158"/>
        <v>4</v>
      </c>
      <c r="DC195" t="s">
        <v>95</v>
      </c>
      <c r="DD195" t="s">
        <v>73</v>
      </c>
      <c r="DE195" t="s">
        <v>96</v>
      </c>
      <c r="DF195">
        <v>2</v>
      </c>
      <c r="DG195" t="s">
        <v>83</v>
      </c>
      <c r="DH195">
        <v>4</v>
      </c>
      <c r="DI195" s="71">
        <f t="shared" si="166"/>
        <v>0</v>
      </c>
      <c r="DJ195" s="80">
        <f t="shared" si="159"/>
        <v>0</v>
      </c>
      <c r="DK195" t="s">
        <v>85</v>
      </c>
      <c r="DL195" t="s">
        <v>73</v>
      </c>
      <c r="DM195" t="s">
        <v>169</v>
      </c>
      <c r="DN195">
        <v>2</v>
      </c>
      <c r="DO195" t="s">
        <v>83</v>
      </c>
      <c r="DP195">
        <v>1</v>
      </c>
      <c r="DQ195" s="71">
        <f t="shared" si="160"/>
        <v>1</v>
      </c>
      <c r="DR195" s="80">
        <f t="shared" si="161"/>
        <v>0</v>
      </c>
      <c r="DS195" s="27">
        <f t="shared" si="120"/>
        <v>4</v>
      </c>
      <c r="DT195" t="str">
        <f t="shared" si="121"/>
        <v>Argentinien</v>
      </c>
      <c r="DU195">
        <f t="shared" si="162"/>
        <v>8</v>
      </c>
      <c r="DV195" t="str">
        <f t="shared" si="122"/>
        <v>Brasilien</v>
      </c>
      <c r="DW195">
        <f t="shared" si="163"/>
        <v>0</v>
      </c>
      <c r="DX195" t="str">
        <f t="shared" si="123"/>
        <v>England</v>
      </c>
      <c r="DY195">
        <f t="shared" si="164"/>
        <v>0</v>
      </c>
      <c r="DZ195" t="str">
        <f t="shared" si="124"/>
        <v>Portugal</v>
      </c>
      <c r="EA195">
        <f t="shared" si="125"/>
        <v>0</v>
      </c>
      <c r="EB195" s="27">
        <f t="shared" si="126"/>
        <v>8</v>
      </c>
      <c r="EC195" t="s">
        <v>93</v>
      </c>
      <c r="ED195" t="s">
        <v>73</v>
      </c>
      <c r="EE195" t="s">
        <v>90</v>
      </c>
      <c r="EF195">
        <v>2</v>
      </c>
      <c r="EG195" t="s">
        <v>83</v>
      </c>
      <c r="EH195">
        <v>1</v>
      </c>
      <c r="EK195" t="s">
        <v>85</v>
      </c>
      <c r="EL195" t="s">
        <v>73</v>
      </c>
      <c r="EM195" t="s">
        <v>96</v>
      </c>
      <c r="EN195">
        <v>1</v>
      </c>
      <c r="EO195" t="s">
        <v>83</v>
      </c>
      <c r="EP195">
        <v>2</v>
      </c>
      <c r="EU195" t="s">
        <v>90</v>
      </c>
      <c r="EV195" t="s">
        <v>73</v>
      </c>
      <c r="EW195" t="s">
        <v>85</v>
      </c>
      <c r="EX195">
        <v>1</v>
      </c>
      <c r="EY195" t="s">
        <v>83</v>
      </c>
      <c r="EZ195">
        <v>2</v>
      </c>
      <c r="FC195" t="s">
        <v>93</v>
      </c>
      <c r="FD195" t="s">
        <v>73</v>
      </c>
      <c r="FE195" t="s">
        <v>96</v>
      </c>
      <c r="FF195">
        <v>3</v>
      </c>
      <c r="FG195" t="s">
        <v>83</v>
      </c>
      <c r="FH195">
        <v>4</v>
      </c>
      <c r="FL195" t="s">
        <v>90</v>
      </c>
      <c r="FN195" t="s">
        <v>85</v>
      </c>
      <c r="FP195" t="s">
        <v>93</v>
      </c>
      <c r="FR195" t="s">
        <v>96</v>
      </c>
      <c r="FU195">
        <v>0</v>
      </c>
      <c r="FX195">
        <v>0</v>
      </c>
    </row>
    <row r="196" spans="1:180" x14ac:dyDescent="0.45">
      <c r="A196" s="1">
        <v>193</v>
      </c>
      <c r="B196" s="45">
        <f t="shared" ref="B196:B259" si="167">RANK(H196,$H$4:$H$771)</f>
        <v>647</v>
      </c>
      <c r="C196" s="14" t="s">
        <v>551</v>
      </c>
      <c r="D196" t="s">
        <v>552</v>
      </c>
      <c r="E196" s="15" t="s">
        <v>520</v>
      </c>
      <c r="F196" s="28">
        <f>VOR!IH196</f>
        <v>138</v>
      </c>
      <c r="G196" s="27">
        <f t="shared" si="127"/>
        <v>25</v>
      </c>
      <c r="H196" s="49">
        <f t="shared" si="128"/>
        <v>163</v>
      </c>
      <c r="I196" s="14" t="s">
        <v>140</v>
      </c>
      <c r="J196" t="s">
        <v>73</v>
      </c>
      <c r="K196" t="s">
        <v>85</v>
      </c>
      <c r="L196">
        <v>1</v>
      </c>
      <c r="M196" t="s">
        <v>83</v>
      </c>
      <c r="N196">
        <v>2</v>
      </c>
      <c r="O196" s="77">
        <f t="shared" si="129"/>
        <v>0</v>
      </c>
      <c r="P196" s="80">
        <f t="shared" si="130"/>
        <v>0</v>
      </c>
      <c r="Q196" t="s">
        <v>133</v>
      </c>
      <c r="R196" t="s">
        <v>73</v>
      </c>
      <c r="S196" t="s">
        <v>94</v>
      </c>
      <c r="T196">
        <v>2</v>
      </c>
      <c r="U196" t="s">
        <v>83</v>
      </c>
      <c r="V196">
        <v>1</v>
      </c>
      <c r="W196" s="71">
        <f t="shared" si="131"/>
        <v>0</v>
      </c>
      <c r="X196" s="80">
        <f t="shared" si="132"/>
        <v>0</v>
      </c>
      <c r="Y196" s="14" t="s">
        <v>129</v>
      </c>
      <c r="Z196" t="s">
        <v>73</v>
      </c>
      <c r="AA196" t="s">
        <v>86</v>
      </c>
      <c r="AB196">
        <v>2</v>
      </c>
      <c r="AC196" t="s">
        <v>83</v>
      </c>
      <c r="AD196">
        <v>1</v>
      </c>
      <c r="AE196" s="71">
        <f t="shared" si="133"/>
        <v>2</v>
      </c>
      <c r="AF196" s="80">
        <f t="shared" ref="AF196:AF259" si="168">IF(AND(AE196=3,AB196=3,AD196=1),8,IF(AND(AE196=3,AB196-AD196=2),6,IF(AND(AE196=3,AB196&gt;AD196),4,IF(AND(AE196=1,AB196=3,AD196=1),4,IF(AND(AE196=1,AB196-AD196=2),3,IF(AND(AE196=1,AB196&gt;AD196),2,0))))))</f>
        <v>0</v>
      </c>
      <c r="AG196" s="14" t="s">
        <v>137</v>
      </c>
      <c r="AH196" t="s">
        <v>73</v>
      </c>
      <c r="AI196" t="s">
        <v>84</v>
      </c>
      <c r="AJ196">
        <v>2</v>
      </c>
      <c r="AK196" t="s">
        <v>83</v>
      </c>
      <c r="AL196">
        <v>2</v>
      </c>
      <c r="AM196" s="71">
        <f t="shared" si="134"/>
        <v>0</v>
      </c>
      <c r="AN196" s="80">
        <f t="shared" si="135"/>
        <v>0</v>
      </c>
      <c r="AO196" s="14" t="s">
        <v>88</v>
      </c>
      <c r="AP196" t="s">
        <v>73</v>
      </c>
      <c r="AQ196" t="s">
        <v>95</v>
      </c>
      <c r="AR196">
        <v>2</v>
      </c>
      <c r="AS196" t="s">
        <v>83</v>
      </c>
      <c r="AT196">
        <v>1</v>
      </c>
      <c r="AU196" s="71">
        <f t="shared" ref="AU196:AU259" si="169">IF(AND(AO196="Japan",AQ196="Kroatien"),3,IF(AO196="Japan",1,IF(AQ196="Kroatien",2,0)))</f>
        <v>2</v>
      </c>
      <c r="AV196" s="80">
        <f t="shared" si="136"/>
        <v>0</v>
      </c>
      <c r="AW196" s="14" t="s">
        <v>90</v>
      </c>
      <c r="AX196" t="s">
        <v>73</v>
      </c>
      <c r="AY196" t="s">
        <v>91</v>
      </c>
      <c r="AZ196">
        <v>2</v>
      </c>
      <c r="BA196" t="s">
        <v>83</v>
      </c>
      <c r="BB196">
        <v>1</v>
      </c>
      <c r="BC196" s="71">
        <f t="shared" si="137"/>
        <v>3</v>
      </c>
      <c r="BD196" s="80">
        <f t="shared" ref="BD196:BD259" si="170">IF(AND(BC196=3,AZ196=4,BB196=1),8,IF(AND(BC196=3,AZ196-BB196=3),6,IF(AND(BC196=3,AZ196&gt;BB196),4,IF(AND(BC196=1,AZ196=4,BB196=1),4,IF(AND(BC196=1,AZ196-BB196=3),3,IF(AND(BC196=1,AZ196&gt;BB196),2,0))))))</f>
        <v>4</v>
      </c>
      <c r="BE196" s="14" t="s">
        <v>131</v>
      </c>
      <c r="BF196" t="s">
        <v>73</v>
      </c>
      <c r="BG196" t="s">
        <v>130</v>
      </c>
      <c r="BH196">
        <v>1</v>
      </c>
      <c r="BI196" t="s">
        <v>83</v>
      </c>
      <c r="BJ196">
        <v>2</v>
      </c>
      <c r="BK196" s="71">
        <f t="shared" ref="BK196:BK259" si="171">IF(AND(BE196="Marokko",BG196="Spanien"),3,IF(BE196="Marokko",1,IF(BG196="Spanien",2,0)))</f>
        <v>2</v>
      </c>
      <c r="BL196" s="80">
        <f t="shared" si="138"/>
        <v>0</v>
      </c>
      <c r="BM196" s="14" t="s">
        <v>96</v>
      </c>
      <c r="BN196" t="s">
        <v>73</v>
      </c>
      <c r="BO196" t="s">
        <v>134</v>
      </c>
      <c r="BP196">
        <v>1</v>
      </c>
      <c r="BQ196" t="s">
        <v>83</v>
      </c>
      <c r="BR196">
        <v>2</v>
      </c>
      <c r="BS196" s="71">
        <f t="shared" si="139"/>
        <v>3</v>
      </c>
      <c r="BT196" s="80">
        <f t="shared" ref="BT196:BT259" si="172">IF(AND(BS196=3,BP196=6,BR196=1),8,IF(AND(BS196=3,BP196-BR196=5),6,IF(AND(BS196=3,BP196&gt;BR196),4,IF(AND(BS196=1,BP196=6,BR196=1),4,IF(AND(BS196=1,BP196-BR196=5),3,IF(AND(BS196=1,BP196&gt;BR196),2,0))))))</f>
        <v>0</v>
      </c>
      <c r="BU196" s="28">
        <f t="shared" si="140"/>
        <v>4</v>
      </c>
      <c r="BV196" s="14" t="str">
        <f t="shared" si="141"/>
        <v>Deutschland</v>
      </c>
      <c r="BW196" s="80">
        <f t="shared" ref="BW196:BW259" si="173">IF(OR(BV196="Niederlande",BV196="Kroatien",BV196="Marokko"),7,0)</f>
        <v>0</v>
      </c>
      <c r="BX196" s="14" t="str">
        <f t="shared" si="142"/>
        <v>Brasilien</v>
      </c>
      <c r="BY196" s="80">
        <f t="shared" si="143"/>
        <v>7</v>
      </c>
      <c r="BZ196" s="14" t="str">
        <f t="shared" si="144"/>
        <v>England</v>
      </c>
      <c r="CA196" s="80">
        <f t="shared" si="145"/>
        <v>7</v>
      </c>
      <c r="CB196" s="14" t="str">
        <f t="shared" si="146"/>
        <v>Mexiko</v>
      </c>
      <c r="CC196" s="80">
        <f t="shared" si="147"/>
        <v>0</v>
      </c>
      <c r="CD196" s="14" t="str">
        <f t="shared" si="148"/>
        <v>Spanien</v>
      </c>
      <c r="CE196" s="80">
        <f t="shared" si="149"/>
        <v>0</v>
      </c>
      <c r="CF196" s="14" t="str">
        <f t="shared" si="150"/>
        <v>Schweiz</v>
      </c>
      <c r="CG196" s="80">
        <f t="shared" si="151"/>
        <v>0</v>
      </c>
      <c r="CH196" s="14" t="str">
        <f t="shared" si="152"/>
        <v>Niederlande</v>
      </c>
      <c r="CI196" s="80">
        <f t="shared" si="153"/>
        <v>7</v>
      </c>
      <c r="CJ196" s="14" t="str">
        <f t="shared" si="154"/>
        <v>Dänemark</v>
      </c>
      <c r="CK196" s="80">
        <f t="shared" si="155"/>
        <v>0</v>
      </c>
      <c r="CL196" s="27">
        <f t="shared" si="165"/>
        <v>21</v>
      </c>
      <c r="CM196" t="s">
        <v>88</v>
      </c>
      <c r="CN196" t="s">
        <v>73</v>
      </c>
      <c r="CO196" t="s">
        <v>90</v>
      </c>
      <c r="CP196">
        <v>3</v>
      </c>
      <c r="CQ196" t="s">
        <v>83</v>
      </c>
      <c r="CR196">
        <v>2</v>
      </c>
      <c r="CS196" s="71">
        <f t="shared" ref="CS196:CS259" si="174">IF(AND(CM196="Kroatien",CO196="Brasilien"),3,IF(CM196="kroatien",1,IF(CO196="Brasilien",2,0)))</f>
        <v>2</v>
      </c>
      <c r="CT196" s="80">
        <f t="shared" si="156"/>
        <v>0</v>
      </c>
      <c r="CU196" t="s">
        <v>85</v>
      </c>
      <c r="CV196" t="s">
        <v>73</v>
      </c>
      <c r="CW196" t="s">
        <v>133</v>
      </c>
      <c r="CX196">
        <v>2</v>
      </c>
      <c r="CY196" t="s">
        <v>83</v>
      </c>
      <c r="CZ196">
        <v>1</v>
      </c>
      <c r="DA196" s="71">
        <f t="shared" si="157"/>
        <v>0</v>
      </c>
      <c r="DB196" s="80">
        <f t="shared" si="158"/>
        <v>0</v>
      </c>
      <c r="DC196" t="s">
        <v>130</v>
      </c>
      <c r="DD196" t="s">
        <v>73</v>
      </c>
      <c r="DE196" t="s">
        <v>134</v>
      </c>
      <c r="DF196">
        <v>2</v>
      </c>
      <c r="DG196" t="s">
        <v>83</v>
      </c>
      <c r="DH196">
        <v>1</v>
      </c>
      <c r="DI196" s="71">
        <f t="shared" si="166"/>
        <v>0</v>
      </c>
      <c r="DJ196" s="80">
        <f t="shared" si="159"/>
        <v>0</v>
      </c>
      <c r="DK196" t="s">
        <v>84</v>
      </c>
      <c r="DL196" t="s">
        <v>73</v>
      </c>
      <c r="DM196" t="s">
        <v>129</v>
      </c>
      <c r="DN196">
        <v>2</v>
      </c>
      <c r="DO196" t="s">
        <v>83</v>
      </c>
      <c r="DP196">
        <v>1</v>
      </c>
      <c r="DQ196" s="71">
        <f t="shared" si="160"/>
        <v>0</v>
      </c>
      <c r="DR196" s="80">
        <f t="shared" si="161"/>
        <v>0</v>
      </c>
      <c r="DS196" s="27">
        <f t="shared" ref="DS196:DS259" si="175">CT196+DB196+DJ196+DR196</f>
        <v>0</v>
      </c>
      <c r="DT196" t="str">
        <f t="shared" ref="DT196:DT259" si="176">EC196</f>
        <v>England</v>
      </c>
      <c r="DU196">
        <f t="shared" si="162"/>
        <v>0</v>
      </c>
      <c r="DV196" t="str">
        <f t="shared" ref="DV196:DV259" si="177">EE196</f>
        <v>Deutschland</v>
      </c>
      <c r="DW196">
        <f t="shared" si="163"/>
        <v>0</v>
      </c>
      <c r="DX196" t="str">
        <f t="shared" ref="DX196:DX259" si="178">EK196</f>
        <v>Niederlande</v>
      </c>
      <c r="DY196">
        <f t="shared" si="164"/>
        <v>0</v>
      </c>
      <c r="DZ196" t="str">
        <f t="shared" ref="DZ196:DZ259" si="179">EM196</f>
        <v>Spanien</v>
      </c>
      <c r="EA196">
        <f t="shared" ref="EA196:EA259" si="180">IF(OR(DZ196="Kroatien",DZ196="Marokko"),8,0)</f>
        <v>0</v>
      </c>
      <c r="EB196" s="27">
        <f t="shared" ref="EB196:EB259" si="181">EA196+DY196+DW196+DU196</f>
        <v>0</v>
      </c>
      <c r="EC196" t="s">
        <v>85</v>
      </c>
      <c r="ED196" t="s">
        <v>73</v>
      </c>
      <c r="EE196" t="s">
        <v>88</v>
      </c>
      <c r="EF196">
        <v>2</v>
      </c>
      <c r="EG196" t="s">
        <v>83</v>
      </c>
      <c r="EH196">
        <v>3</v>
      </c>
      <c r="EK196" t="s">
        <v>84</v>
      </c>
      <c r="EL196" t="s">
        <v>73</v>
      </c>
      <c r="EM196" t="s">
        <v>130</v>
      </c>
      <c r="EN196">
        <v>2</v>
      </c>
      <c r="EO196" t="s">
        <v>83</v>
      </c>
      <c r="EP196">
        <v>1</v>
      </c>
      <c r="EU196" t="s">
        <v>85</v>
      </c>
      <c r="EV196" t="s">
        <v>73</v>
      </c>
      <c r="EW196" t="s">
        <v>130</v>
      </c>
      <c r="EX196">
        <v>1</v>
      </c>
      <c r="EY196" t="s">
        <v>83</v>
      </c>
      <c r="EZ196">
        <v>3</v>
      </c>
      <c r="FC196" t="s">
        <v>88</v>
      </c>
      <c r="FD196" t="s">
        <v>73</v>
      </c>
      <c r="FE196" t="s">
        <v>84</v>
      </c>
      <c r="FF196">
        <v>3</v>
      </c>
      <c r="FG196" t="s">
        <v>83</v>
      </c>
      <c r="FH196">
        <v>2</v>
      </c>
      <c r="FL196" t="s">
        <v>85</v>
      </c>
      <c r="FN196" t="s">
        <v>130</v>
      </c>
      <c r="FP196" t="s">
        <v>84</v>
      </c>
      <c r="FR196" t="s">
        <v>88</v>
      </c>
      <c r="FU196">
        <v>89</v>
      </c>
      <c r="FX196" t="s">
        <v>565</v>
      </c>
    </row>
    <row r="197" spans="1:180" x14ac:dyDescent="0.45">
      <c r="A197" s="1">
        <v>194</v>
      </c>
      <c r="B197" s="45">
        <f t="shared" si="167"/>
        <v>282</v>
      </c>
      <c r="C197" s="14" t="s">
        <v>553</v>
      </c>
      <c r="D197" t="s">
        <v>554</v>
      </c>
      <c r="E197" s="15" t="s">
        <v>520</v>
      </c>
      <c r="F197" s="28">
        <f>VOR!IH197</f>
        <v>185</v>
      </c>
      <c r="G197" s="27">
        <f t="shared" ref="G197:G260" si="182">BU197+CL197+DS197+EB197</f>
        <v>41</v>
      </c>
      <c r="H197" s="49">
        <f t="shared" ref="H197:H260" si="183">F197+G197</f>
        <v>226</v>
      </c>
      <c r="I197" s="14" t="s">
        <v>84</v>
      </c>
      <c r="J197" t="s">
        <v>73</v>
      </c>
      <c r="K197" t="s">
        <v>92</v>
      </c>
      <c r="L197">
        <v>0</v>
      </c>
      <c r="M197" t="s">
        <v>83</v>
      </c>
      <c r="N197">
        <v>2</v>
      </c>
      <c r="O197" s="77">
        <f t="shared" ref="O197:O260" si="184">IF(AND(I197="Niederlande",K197="USA"),3,IF(I197="Niederlande",1,IF(K197="""USA",2,0)))</f>
        <v>1</v>
      </c>
      <c r="P197" s="80">
        <f t="shared" ref="P197:P260" si="185">IF(AND(O197=3,L197=3,N197=1),8,IF(AND(O197=3,L197-N197=2),6,IF(AND(O197=3,L197&gt;N197),4,IF(AND(O197=1,L197=3,N197=1),4,IF(AND(O197=1,L197-N197=2),3,IF(AND(O197=1,L197&gt;N197),2,0))))))</f>
        <v>0</v>
      </c>
      <c r="Q197" t="s">
        <v>93</v>
      </c>
      <c r="R197" t="s">
        <v>73</v>
      </c>
      <c r="S197" t="s">
        <v>87</v>
      </c>
      <c r="T197">
        <v>1</v>
      </c>
      <c r="U197" t="s">
        <v>83</v>
      </c>
      <c r="V197">
        <v>1</v>
      </c>
      <c r="W197" s="71">
        <f t="shared" ref="W197:W260" si="186">IF(AND(Q197="Argentinien",S197="Australien"),3,IF(Q197="Argentinien",1,IF(S197="Australien",2,0)))</f>
        <v>3</v>
      </c>
      <c r="X197" s="80">
        <f t="shared" ref="X197:X260" si="187">IF(AND(W197=3,T197=2,V197=1),8,IF(AND(W197=3,T197-V197=1),6,IF(AND(W197=3,T197&gt;V197),4,IF(AND(W197=1,T197=2,V197=1),4,IF(AND(W197=1,T197-V197=1),3,IF(AND(W197=1,T197&gt;V197),2,0))))))</f>
        <v>0</v>
      </c>
      <c r="Y197" s="14" t="s">
        <v>94</v>
      </c>
      <c r="Z197" t="s">
        <v>73</v>
      </c>
      <c r="AA197" t="s">
        <v>133</v>
      </c>
      <c r="AB197">
        <v>2</v>
      </c>
      <c r="AC197" t="s">
        <v>83</v>
      </c>
      <c r="AD197">
        <v>0</v>
      </c>
      <c r="AE197" s="71">
        <f t="shared" ref="AE197:AE260" si="188">IF(AND(Y197="Frankreich",AA197="Polen"),3,IF(Y197="Frankreich",1,IF(AA197="Polen",2,0)))</f>
        <v>1</v>
      </c>
      <c r="AF197" s="80">
        <f t="shared" si="168"/>
        <v>3</v>
      </c>
      <c r="AG197" s="14" t="s">
        <v>85</v>
      </c>
      <c r="AH197" t="s">
        <v>73</v>
      </c>
      <c r="AI197" t="s">
        <v>132</v>
      </c>
      <c r="AJ197">
        <v>2</v>
      </c>
      <c r="AK197" t="s">
        <v>83</v>
      </c>
      <c r="AL197">
        <v>0</v>
      </c>
      <c r="AM197" s="71">
        <f t="shared" ref="AM197:AM260" si="189">(IF(AND(AG197="England",AI197="Senegal"),3,IF(AG197="England",1,IF(AI197="Senegal",2,0))))</f>
        <v>3</v>
      </c>
      <c r="AN197" s="80">
        <f t="shared" ref="AN197:AN260" si="190">IF(AND(AM197=3,AJ197=3,AL197=0),8,IF(AND(AM197=3,AJ197-AL197=3),6,IF(AND(AM197=3,AJ197&gt;AL197),4,IF(AND(AM197=1,AJ197=3,AL197=0),4,IF(AND(AM197=1,AJ197-AL197=3),3,IF(AND(AM197=1,AJ197&gt;AL197),2,0))))))</f>
        <v>4</v>
      </c>
      <c r="AO197" s="14" t="s">
        <v>88</v>
      </c>
      <c r="AP197" t="s">
        <v>73</v>
      </c>
      <c r="AQ197" t="s">
        <v>89</v>
      </c>
      <c r="AR197">
        <v>3</v>
      </c>
      <c r="AS197" t="s">
        <v>83</v>
      </c>
      <c r="AT197">
        <v>1</v>
      </c>
      <c r="AU197" s="71">
        <f t="shared" si="169"/>
        <v>0</v>
      </c>
      <c r="AV197" s="80">
        <f t="shared" ref="AV197:AV260" si="191">IF(AND(AU197=3,AR197=1,AT197=2),8,IF(AND(AU197=3,AR197-AT197=-1),6,IF(AND(AU197=3,AR197&lt;AT197),4,IF(AND(AU197=2,AR197=1,AT197=2),4,IF(AND(AU197=2,AR197-AT197=-1),3,IF(AND(AU197=2,AR197&lt;AT197),2,0))))))</f>
        <v>0</v>
      </c>
      <c r="AW197" s="14" t="s">
        <v>90</v>
      </c>
      <c r="AX197" t="s">
        <v>73</v>
      </c>
      <c r="AY197" t="s">
        <v>138</v>
      </c>
      <c r="AZ197">
        <v>2</v>
      </c>
      <c r="BA197" t="s">
        <v>83</v>
      </c>
      <c r="BB197">
        <v>0</v>
      </c>
      <c r="BC197" s="71">
        <f t="shared" ref="BC197:BC260" si="192">IF(AND(AW197="Brasilien",AY197="Südkorea"),3,IF(AW197="Brasilien",1,IF(AY197="Südkorea",2,0)))</f>
        <v>1</v>
      </c>
      <c r="BD197" s="80">
        <f t="shared" si="170"/>
        <v>2</v>
      </c>
      <c r="BE197" s="14" t="s">
        <v>95</v>
      </c>
      <c r="BF197" t="s">
        <v>73</v>
      </c>
      <c r="BG197" t="s">
        <v>130</v>
      </c>
      <c r="BH197">
        <v>2</v>
      </c>
      <c r="BI197" t="s">
        <v>83</v>
      </c>
      <c r="BJ197">
        <v>3</v>
      </c>
      <c r="BK197" s="71">
        <f t="shared" si="171"/>
        <v>2</v>
      </c>
      <c r="BL197" s="80">
        <f t="shared" ref="BL197:BL260" si="193">IF(AND(BK197=3,BH197=1,BJ197=0),8,IF(AND(BK197=3,BH197-BJ197=1),6,IF(AND(BK197=3,BH197&gt;BJ197),4,IF(AND(BK197=1,BH197=1,BJ197=0),4,IF(AND(BK197=1,BH197-BJ197=1),3,IF(AND(BK197=1,BH197&gt;BJ197),2,0))))))</f>
        <v>0</v>
      </c>
      <c r="BM197" s="14" t="s">
        <v>96</v>
      </c>
      <c r="BN197" t="s">
        <v>73</v>
      </c>
      <c r="BO197" t="s">
        <v>134</v>
      </c>
      <c r="BP197">
        <v>2</v>
      </c>
      <c r="BQ197" t="s">
        <v>83</v>
      </c>
      <c r="BR197">
        <v>0</v>
      </c>
      <c r="BS197" s="71">
        <f t="shared" ref="BS197:BS260" si="194">IF(AND(BM197="Portugal",BO197="Schweiz"),3,IF(BM197="Portugal",1,IF(BO197="Schweiz",2,0)))</f>
        <v>3</v>
      </c>
      <c r="BT197" s="80">
        <f t="shared" si="172"/>
        <v>4</v>
      </c>
      <c r="BU197" s="28">
        <f t="shared" ref="BU197:BU260" si="195">BT197+BL197+BD197+AV197+AN197+AF197+X197+P197</f>
        <v>13</v>
      </c>
      <c r="BV197" s="14" t="str">
        <f t="shared" ref="BV197:BV260" si="196">CM197</f>
        <v>Deutschland</v>
      </c>
      <c r="BW197" s="80">
        <f t="shared" si="173"/>
        <v>0</v>
      </c>
      <c r="BX197" s="14" t="str">
        <f t="shared" ref="BX197:BX260" si="197">CO197</f>
        <v>Brasilien</v>
      </c>
      <c r="BY197" s="80">
        <f t="shared" ref="BY197:BY260" si="198">IF(OR(BX197="Niederlande",BX197="Brasilien",BX197="Portugal"),7,0)</f>
        <v>7</v>
      </c>
      <c r="BZ197" s="14" t="str">
        <f t="shared" ref="BZ197:BZ260" si="199">CU197</f>
        <v>Wales</v>
      </c>
      <c r="CA197" s="80">
        <f t="shared" ref="CA197:CA260" si="200">IF(OR(BZ197="Niederlande",BZ197="England"),7,0)</f>
        <v>0</v>
      </c>
      <c r="CB197" s="14" t="str">
        <f t="shared" ref="CB197:CB260" si="201">CW197</f>
        <v>Australien</v>
      </c>
      <c r="CC197" s="80">
        <f t="shared" ref="CC197:CC260" si="202">IF(OR(CB197="Argentinien",CB197="Frankreich"),7,0)</f>
        <v>0</v>
      </c>
      <c r="CD197" s="14" t="str">
        <f t="shared" ref="CD197:CD260" si="203">DC197</f>
        <v>Spanien</v>
      </c>
      <c r="CE197" s="80">
        <f t="shared" ref="CE197:CE260" si="204">IF(OR(CD197="Kroatien",CD197="Marokko"),7,0)</f>
        <v>0</v>
      </c>
      <c r="CF197" s="14" t="str">
        <f t="shared" ref="CF197:CF260" si="205">DE197</f>
        <v>Portugal</v>
      </c>
      <c r="CG197" s="80">
        <f t="shared" ref="CG197:CG260" si="206">IF(OR(CF197="Niederlande",CF197="Brasilien",CF197="Portugal"),7,0)</f>
        <v>7</v>
      </c>
      <c r="CH197" s="14" t="str">
        <f t="shared" ref="CH197:CH260" si="207">DK197</f>
        <v>England</v>
      </c>
      <c r="CI197" s="80">
        <f t="shared" ref="CI197:CI260" si="208">IF(OR(CH197="Niederlande",CH197="England"),7,0)</f>
        <v>7</v>
      </c>
      <c r="CJ197" s="14" t="str">
        <f t="shared" ref="CJ197:CJ260" si="209">DM197</f>
        <v>Frankreich</v>
      </c>
      <c r="CK197" s="80">
        <f t="shared" ref="CK197:CK260" si="210">IF(OR(CJ197="Niederlande",CJ197="Argentinien",CJ197="Frankreich"),7,0)</f>
        <v>7</v>
      </c>
      <c r="CL197" s="27">
        <f t="shared" si="165"/>
        <v>28</v>
      </c>
      <c r="CM197" t="s">
        <v>88</v>
      </c>
      <c r="CN197" t="s">
        <v>73</v>
      </c>
      <c r="CO197" t="s">
        <v>90</v>
      </c>
      <c r="CP197">
        <v>3</v>
      </c>
      <c r="CQ197" t="s">
        <v>83</v>
      </c>
      <c r="CR197">
        <v>0</v>
      </c>
      <c r="CS197" s="71">
        <f t="shared" si="174"/>
        <v>2</v>
      </c>
      <c r="CT197" s="80">
        <f t="shared" ref="CT197:CT260" si="211">IF(AND(CS197=3,CP197=2,CR197=1),8,IF(AND(CS197=3,CP197-CR197=1),6,IF(AND(CS197=3,CP197&gt;CR197),4,IF(AND(CS197=1,CP197=2,CR197=1),4,IF(AND(CS197=1,CP197-CR197=1),3,IF(AND(CS197=1,CP197&gt;CR197),2,0))))))</f>
        <v>0</v>
      </c>
      <c r="CU197" t="s">
        <v>92</v>
      </c>
      <c r="CV197" t="s">
        <v>73</v>
      </c>
      <c r="CW197" t="s">
        <v>87</v>
      </c>
      <c r="CX197">
        <v>2</v>
      </c>
      <c r="CY197" t="s">
        <v>83</v>
      </c>
      <c r="CZ197">
        <v>0</v>
      </c>
      <c r="DA197" s="71">
        <f t="shared" ref="DA197:DA260" si="212">IF(AND(CU197="Niederlande",CW197="Argentinien"),3,IF(CU197="Niederlande",1,IF(CW197="Argentinien",2,0)))</f>
        <v>0</v>
      </c>
      <c r="DB197" s="80">
        <f t="shared" ref="DB197:DB260" si="213">IF(AND(DA197=3,CX197=2,CZ197=3),8,IF(AND(DA197=3,CX197-CZ197=-1),6,IF(AND(DA197=3,CX197&lt;CZ197),4,IF(AND(DA197=2,CX197=2,CZ197=3),4,IF(AND(DA197=2,CX197-CZ197=-1),3,IF(AND(DA197=2,CX197&lt;CZ197),2,0))))))</f>
        <v>0</v>
      </c>
      <c r="DC197" t="s">
        <v>130</v>
      </c>
      <c r="DD197" t="s">
        <v>73</v>
      </c>
      <c r="DE197" t="s">
        <v>96</v>
      </c>
      <c r="DF197">
        <v>1</v>
      </c>
      <c r="DG197" t="s">
        <v>83</v>
      </c>
      <c r="DH197">
        <v>2</v>
      </c>
      <c r="DI197" s="71">
        <f t="shared" si="166"/>
        <v>0</v>
      </c>
      <c r="DJ197" s="80">
        <f t="shared" ref="DJ197:DJ260" si="214">IF(AND(DI197=3,DF197=1,DH197=0),8,IF(AND(DI197=3,DF197-DH197=1),6,IF(AND(DI197=3,DF197&gt;DH197),4,IF(AND(DI197=1,DF197=1,DH197=0),4,IF(AND(DI197=1,DF197-DH197=1),3,IF(AND(DI197=1,DF197&gt;DH197),2,0))))))</f>
        <v>0</v>
      </c>
      <c r="DK197" t="s">
        <v>85</v>
      </c>
      <c r="DL197" t="s">
        <v>73</v>
      </c>
      <c r="DM197" t="s">
        <v>94</v>
      </c>
      <c r="DN197">
        <v>2</v>
      </c>
      <c r="DO197" t="s">
        <v>83</v>
      </c>
      <c r="DP197">
        <v>1</v>
      </c>
      <c r="DQ197" s="71">
        <f t="shared" ref="DQ197:DQ260" si="215">IF(AND(DK197="England",DM197="Frankreich"),3,IF(DK197="England",1,IF(DM197="Frankreich",2,0)))</f>
        <v>3</v>
      </c>
      <c r="DR197" s="80">
        <f t="shared" ref="DR197:DR260" si="216">IF(AND(DQ197=3,DN197=1,DP197=2),8,IF(AND(DQ197=3,DN197-DP197=-1),6,IF(AND(DQ197=3,DN197&lt;DP197),4,IF(AND(DQ197=2,DN197=1,DP197=2),4,IF(AND(DQ197=2,DN197-DP197=-1),3,IF(AND(DQ197=2,DN197&lt;DP197),2,0))))))</f>
        <v>0</v>
      </c>
      <c r="DS197" s="27">
        <f t="shared" si="175"/>
        <v>0</v>
      </c>
      <c r="DT197" t="str">
        <f t="shared" si="176"/>
        <v>Wales</v>
      </c>
      <c r="DU197">
        <f t="shared" ref="DU197:DU260" si="217">IF(OR(DT197="Argentinien",DT197="Frankreich"),8,0)</f>
        <v>0</v>
      </c>
      <c r="DV197" t="str">
        <f t="shared" si="177"/>
        <v>Deutschland</v>
      </c>
      <c r="DW197">
        <f t="shared" ref="DW197:DW260" si="218">IF(OR(DV197="Kroatien",DV197="Marokko"),8,0)</f>
        <v>0</v>
      </c>
      <c r="DX197" t="str">
        <f t="shared" si="178"/>
        <v>England</v>
      </c>
      <c r="DY197">
        <f t="shared" ref="DY197:DY260" si="219">IF(OR(DX197="Argentinien",DX197="Frankreich"),8,0)</f>
        <v>0</v>
      </c>
      <c r="DZ197" t="str">
        <f t="shared" si="179"/>
        <v>Portugal</v>
      </c>
      <c r="EA197">
        <f t="shared" si="180"/>
        <v>0</v>
      </c>
      <c r="EB197" s="27">
        <f t="shared" si="181"/>
        <v>0</v>
      </c>
      <c r="EC197" t="s">
        <v>92</v>
      </c>
      <c r="ED197" t="s">
        <v>73</v>
      </c>
      <c r="EE197" t="s">
        <v>88</v>
      </c>
      <c r="EF197">
        <v>1</v>
      </c>
      <c r="EG197" t="s">
        <v>83</v>
      </c>
      <c r="EH197">
        <v>3</v>
      </c>
      <c r="EK197" t="s">
        <v>85</v>
      </c>
      <c r="EL197" t="s">
        <v>73</v>
      </c>
      <c r="EM197" t="s">
        <v>96</v>
      </c>
      <c r="EN197">
        <v>2</v>
      </c>
      <c r="EO197" t="s">
        <v>83</v>
      </c>
      <c r="EP197">
        <v>1</v>
      </c>
      <c r="EU197" t="s">
        <v>92</v>
      </c>
      <c r="EV197" t="s">
        <v>73</v>
      </c>
      <c r="EW197" t="s">
        <v>96</v>
      </c>
      <c r="EX197">
        <v>0</v>
      </c>
      <c r="EY197" t="s">
        <v>83</v>
      </c>
      <c r="EZ197">
        <v>2</v>
      </c>
      <c r="FC197" t="s">
        <v>88</v>
      </c>
      <c r="FD197" t="s">
        <v>73</v>
      </c>
      <c r="FE197" t="s">
        <v>85</v>
      </c>
      <c r="FF197">
        <v>1</v>
      </c>
      <c r="FG197" t="s">
        <v>83</v>
      </c>
      <c r="FH197">
        <v>0</v>
      </c>
      <c r="FL197" t="s">
        <v>92</v>
      </c>
      <c r="FN197" t="s">
        <v>96</v>
      </c>
      <c r="FP197" t="s">
        <v>85</v>
      </c>
      <c r="FR197" t="s">
        <v>88</v>
      </c>
      <c r="FU197">
        <v>0</v>
      </c>
      <c r="FX197" t="s">
        <v>265</v>
      </c>
    </row>
    <row r="198" spans="1:180" x14ac:dyDescent="0.45">
      <c r="A198" s="1">
        <v>195</v>
      </c>
      <c r="B198" s="45">
        <f t="shared" si="167"/>
        <v>463</v>
      </c>
      <c r="C198" s="14" t="s">
        <v>555</v>
      </c>
      <c r="D198" t="s">
        <v>556</v>
      </c>
      <c r="E198" s="15" t="s">
        <v>520</v>
      </c>
      <c r="F198" s="28">
        <f>VOR!IH198</f>
        <v>155</v>
      </c>
      <c r="G198" s="27">
        <f t="shared" si="182"/>
        <v>42</v>
      </c>
      <c r="H198" s="49">
        <f t="shared" si="183"/>
        <v>197</v>
      </c>
      <c r="I198" s="14" t="s">
        <v>136</v>
      </c>
      <c r="J198" t="s">
        <v>73</v>
      </c>
      <c r="K198" t="s">
        <v>85</v>
      </c>
      <c r="L198">
        <v>2</v>
      </c>
      <c r="M198" t="s">
        <v>83</v>
      </c>
      <c r="N198">
        <v>3</v>
      </c>
      <c r="O198" s="77">
        <f t="shared" si="184"/>
        <v>0</v>
      </c>
      <c r="P198" s="80">
        <f t="shared" si="185"/>
        <v>0</v>
      </c>
      <c r="Q198" t="s">
        <v>169</v>
      </c>
      <c r="R198" t="s">
        <v>73</v>
      </c>
      <c r="S198" t="s">
        <v>87</v>
      </c>
      <c r="T198">
        <v>2</v>
      </c>
      <c r="U198" t="s">
        <v>83</v>
      </c>
      <c r="V198">
        <v>1</v>
      </c>
      <c r="W198" s="71">
        <f t="shared" si="186"/>
        <v>2</v>
      </c>
      <c r="X198" s="80">
        <f t="shared" si="187"/>
        <v>0</v>
      </c>
      <c r="Y198" s="14" t="s">
        <v>94</v>
      </c>
      <c r="Z198" t="s">
        <v>73</v>
      </c>
      <c r="AA198" t="s">
        <v>93</v>
      </c>
      <c r="AB198">
        <v>2</v>
      </c>
      <c r="AC198" t="s">
        <v>83</v>
      </c>
      <c r="AD198">
        <v>4</v>
      </c>
      <c r="AE198" s="71">
        <f t="shared" si="188"/>
        <v>1</v>
      </c>
      <c r="AF198" s="80">
        <f t="shared" si="168"/>
        <v>0</v>
      </c>
      <c r="AG198" s="14" t="s">
        <v>92</v>
      </c>
      <c r="AH198" t="s">
        <v>73</v>
      </c>
      <c r="AI198" t="s">
        <v>84</v>
      </c>
      <c r="AJ198">
        <v>3</v>
      </c>
      <c r="AK198" t="s">
        <v>83</v>
      </c>
      <c r="AL198">
        <v>1</v>
      </c>
      <c r="AM198" s="71">
        <f t="shared" si="189"/>
        <v>0</v>
      </c>
      <c r="AN198" s="80">
        <f t="shared" si="190"/>
        <v>0</v>
      </c>
      <c r="AO198" s="14" t="s">
        <v>88</v>
      </c>
      <c r="AP198" t="s">
        <v>73</v>
      </c>
      <c r="AQ198" t="s">
        <v>95</v>
      </c>
      <c r="AR198">
        <v>3</v>
      </c>
      <c r="AS198" t="s">
        <v>83</v>
      </c>
      <c r="AT198">
        <v>2</v>
      </c>
      <c r="AU198" s="71">
        <f t="shared" si="169"/>
        <v>2</v>
      </c>
      <c r="AV198" s="80">
        <f t="shared" si="191"/>
        <v>0</v>
      </c>
      <c r="AW198" s="14" t="s">
        <v>90</v>
      </c>
      <c r="AX198" t="s">
        <v>73</v>
      </c>
      <c r="AY198" t="s">
        <v>91</v>
      </c>
      <c r="AZ198">
        <v>3</v>
      </c>
      <c r="BA198" t="s">
        <v>83</v>
      </c>
      <c r="BB198">
        <v>2</v>
      </c>
      <c r="BC198" s="71">
        <f t="shared" si="192"/>
        <v>3</v>
      </c>
      <c r="BD198" s="80">
        <f t="shared" si="170"/>
        <v>4</v>
      </c>
      <c r="BE198" s="14" t="s">
        <v>131</v>
      </c>
      <c r="BF198" t="s">
        <v>73</v>
      </c>
      <c r="BG198" t="s">
        <v>130</v>
      </c>
      <c r="BH198">
        <v>2</v>
      </c>
      <c r="BI198" t="s">
        <v>83</v>
      </c>
      <c r="BJ198">
        <v>3</v>
      </c>
      <c r="BK198" s="71">
        <f t="shared" si="171"/>
        <v>2</v>
      </c>
      <c r="BL198" s="80">
        <f t="shared" si="193"/>
        <v>0</v>
      </c>
      <c r="BM198" s="14" t="s">
        <v>96</v>
      </c>
      <c r="BN198" t="s">
        <v>73</v>
      </c>
      <c r="BO198" t="s">
        <v>150</v>
      </c>
      <c r="BP198">
        <v>3</v>
      </c>
      <c r="BQ198" t="s">
        <v>83</v>
      </c>
      <c r="BR198">
        <v>1</v>
      </c>
      <c r="BS198" s="71">
        <f t="shared" si="194"/>
        <v>1</v>
      </c>
      <c r="BT198" s="80">
        <f t="shared" si="172"/>
        <v>2</v>
      </c>
      <c r="BU198" s="28">
        <f t="shared" si="195"/>
        <v>6</v>
      </c>
      <c r="BV198" s="14" t="str">
        <f t="shared" si="196"/>
        <v>Deutschland</v>
      </c>
      <c r="BW198" s="80">
        <f t="shared" si="173"/>
        <v>0</v>
      </c>
      <c r="BX198" s="14" t="str">
        <f t="shared" si="197"/>
        <v>Brasilien</v>
      </c>
      <c r="BY198" s="80">
        <f t="shared" si="198"/>
        <v>7</v>
      </c>
      <c r="BZ198" s="14" t="str">
        <f t="shared" si="199"/>
        <v>England</v>
      </c>
      <c r="CA198" s="80">
        <f t="shared" si="200"/>
        <v>7</v>
      </c>
      <c r="CB198" s="14" t="str">
        <f t="shared" si="201"/>
        <v>Saudi-Arabien</v>
      </c>
      <c r="CC198" s="80">
        <f t="shared" si="202"/>
        <v>0</v>
      </c>
      <c r="CD198" s="14" t="str">
        <f t="shared" si="203"/>
        <v>Spanien</v>
      </c>
      <c r="CE198" s="80">
        <f t="shared" si="204"/>
        <v>0</v>
      </c>
      <c r="CF198" s="14" t="str">
        <f t="shared" si="205"/>
        <v>Portugal</v>
      </c>
      <c r="CG198" s="80">
        <f t="shared" si="206"/>
        <v>7</v>
      </c>
      <c r="CH198" s="14" t="str">
        <f t="shared" si="207"/>
        <v>Wales</v>
      </c>
      <c r="CI198" s="80">
        <f t="shared" si="208"/>
        <v>0</v>
      </c>
      <c r="CJ198" s="14" t="str">
        <f t="shared" si="209"/>
        <v>Argentinien</v>
      </c>
      <c r="CK198" s="80">
        <f t="shared" si="210"/>
        <v>7</v>
      </c>
      <c r="CL198" s="27">
        <f t="shared" si="165"/>
        <v>28</v>
      </c>
      <c r="CM198" t="s">
        <v>88</v>
      </c>
      <c r="CN198" t="s">
        <v>73</v>
      </c>
      <c r="CO198" t="s">
        <v>90</v>
      </c>
      <c r="CP198">
        <v>3</v>
      </c>
      <c r="CQ198" t="s">
        <v>83</v>
      </c>
      <c r="CR198">
        <v>4</v>
      </c>
      <c r="CS198" s="71">
        <f t="shared" si="174"/>
        <v>2</v>
      </c>
      <c r="CT198" s="80">
        <f t="shared" si="211"/>
        <v>0</v>
      </c>
      <c r="CU198" t="s">
        <v>85</v>
      </c>
      <c r="CV198" t="s">
        <v>73</v>
      </c>
      <c r="CW198" t="s">
        <v>169</v>
      </c>
      <c r="CX198">
        <v>4</v>
      </c>
      <c r="CY198" t="s">
        <v>83</v>
      </c>
      <c r="CZ198">
        <v>3</v>
      </c>
      <c r="DA198" s="71">
        <f t="shared" si="212"/>
        <v>0</v>
      </c>
      <c r="DB198" s="80">
        <f t="shared" si="213"/>
        <v>0</v>
      </c>
      <c r="DC198" t="s">
        <v>130</v>
      </c>
      <c r="DD198" t="s">
        <v>73</v>
      </c>
      <c r="DE198" t="s">
        <v>96</v>
      </c>
      <c r="DF198">
        <v>1</v>
      </c>
      <c r="DG198" t="s">
        <v>83</v>
      </c>
      <c r="DH198">
        <v>4</v>
      </c>
      <c r="DI198" s="71">
        <f t="shared" si="166"/>
        <v>0</v>
      </c>
      <c r="DJ198" s="80">
        <f t="shared" si="214"/>
        <v>0</v>
      </c>
      <c r="DK198" t="s">
        <v>92</v>
      </c>
      <c r="DL198" t="s">
        <v>73</v>
      </c>
      <c r="DM198" t="s">
        <v>93</v>
      </c>
      <c r="DN198">
        <v>3</v>
      </c>
      <c r="DO198" t="s">
        <v>83</v>
      </c>
      <c r="DP198">
        <v>4</v>
      </c>
      <c r="DQ198" s="71">
        <f t="shared" si="215"/>
        <v>0</v>
      </c>
      <c r="DR198" s="80">
        <f t="shared" si="216"/>
        <v>0</v>
      </c>
      <c r="DS198" s="27">
        <f t="shared" si="175"/>
        <v>0</v>
      </c>
      <c r="DT198" t="str">
        <f t="shared" si="176"/>
        <v>England</v>
      </c>
      <c r="DU198">
        <f t="shared" si="217"/>
        <v>0</v>
      </c>
      <c r="DV198" t="str">
        <f t="shared" si="177"/>
        <v>Brasilien</v>
      </c>
      <c r="DW198">
        <f t="shared" si="218"/>
        <v>0</v>
      </c>
      <c r="DX198" t="str">
        <f t="shared" si="178"/>
        <v>Argentinien</v>
      </c>
      <c r="DY198">
        <f t="shared" si="219"/>
        <v>8</v>
      </c>
      <c r="DZ198" t="str">
        <f t="shared" si="179"/>
        <v>Portugal</v>
      </c>
      <c r="EA198">
        <f t="shared" si="180"/>
        <v>0</v>
      </c>
      <c r="EB198" s="27">
        <f t="shared" si="181"/>
        <v>8</v>
      </c>
      <c r="EC198" t="s">
        <v>85</v>
      </c>
      <c r="ED198" t="s">
        <v>73</v>
      </c>
      <c r="EE198" t="s">
        <v>90</v>
      </c>
      <c r="EF198">
        <v>3</v>
      </c>
      <c r="EG198" t="s">
        <v>83</v>
      </c>
      <c r="EH198">
        <v>2</v>
      </c>
      <c r="EK198" t="s">
        <v>93</v>
      </c>
      <c r="EL198" t="s">
        <v>73</v>
      </c>
      <c r="EM198" t="s">
        <v>96</v>
      </c>
      <c r="EN198">
        <v>3</v>
      </c>
      <c r="EO198" t="s">
        <v>83</v>
      </c>
      <c r="EP198">
        <v>4</v>
      </c>
      <c r="EU198" t="s">
        <v>90</v>
      </c>
      <c r="EV198" t="s">
        <v>73</v>
      </c>
      <c r="EW198" t="s">
        <v>93</v>
      </c>
      <c r="EX198">
        <v>3</v>
      </c>
      <c r="EY198" t="s">
        <v>83</v>
      </c>
      <c r="EZ198">
        <v>2</v>
      </c>
      <c r="FC198" t="s">
        <v>85</v>
      </c>
      <c r="FD198" t="s">
        <v>73</v>
      </c>
      <c r="FE198" t="s">
        <v>96</v>
      </c>
      <c r="FF198">
        <v>3</v>
      </c>
      <c r="FG198" t="s">
        <v>83</v>
      </c>
      <c r="FH198">
        <v>4</v>
      </c>
      <c r="FL198" t="s">
        <v>93</v>
      </c>
      <c r="FN198" t="s">
        <v>90</v>
      </c>
      <c r="FP198" t="s">
        <v>85</v>
      </c>
      <c r="FR198" t="s">
        <v>96</v>
      </c>
      <c r="FU198">
        <v>0</v>
      </c>
      <c r="FX198" t="s">
        <v>567</v>
      </c>
    </row>
    <row r="199" spans="1:180" x14ac:dyDescent="0.45">
      <c r="A199" s="1">
        <v>196</v>
      </c>
      <c r="B199" s="45">
        <f t="shared" si="167"/>
        <v>171</v>
      </c>
      <c r="C199" s="14" t="s">
        <v>555</v>
      </c>
      <c r="D199" t="s">
        <v>557</v>
      </c>
      <c r="E199" s="15" t="s">
        <v>520</v>
      </c>
      <c r="F199" s="28">
        <f>VOR!IH199</f>
        <v>182</v>
      </c>
      <c r="G199" s="27">
        <f t="shared" si="182"/>
        <v>63</v>
      </c>
      <c r="H199" s="49">
        <f t="shared" si="183"/>
        <v>245</v>
      </c>
      <c r="I199" s="14" t="s">
        <v>132</v>
      </c>
      <c r="J199" t="s">
        <v>73</v>
      </c>
      <c r="K199" t="s">
        <v>137</v>
      </c>
      <c r="L199">
        <v>1</v>
      </c>
      <c r="M199" t="s">
        <v>83</v>
      </c>
      <c r="N199">
        <v>0</v>
      </c>
      <c r="O199" s="77">
        <f t="shared" si="184"/>
        <v>0</v>
      </c>
      <c r="P199" s="80">
        <f t="shared" si="185"/>
        <v>0</v>
      </c>
      <c r="Q199" t="s">
        <v>93</v>
      </c>
      <c r="R199" t="s">
        <v>73</v>
      </c>
      <c r="S199" t="s">
        <v>87</v>
      </c>
      <c r="T199">
        <v>1</v>
      </c>
      <c r="U199" t="s">
        <v>83</v>
      </c>
      <c r="V199">
        <v>0</v>
      </c>
      <c r="W199" s="71">
        <f t="shared" si="186"/>
        <v>3</v>
      </c>
      <c r="X199" s="80">
        <f t="shared" si="187"/>
        <v>6</v>
      </c>
      <c r="Y199" s="14" t="s">
        <v>94</v>
      </c>
      <c r="Z199" t="s">
        <v>73</v>
      </c>
      <c r="AA199" t="s">
        <v>86</v>
      </c>
      <c r="AB199">
        <v>1</v>
      </c>
      <c r="AC199" t="s">
        <v>83</v>
      </c>
      <c r="AD199">
        <v>0</v>
      </c>
      <c r="AE199" s="71">
        <f t="shared" si="188"/>
        <v>3</v>
      </c>
      <c r="AF199" s="80">
        <f t="shared" si="168"/>
        <v>4</v>
      </c>
      <c r="AG199" s="14" t="s">
        <v>85</v>
      </c>
      <c r="AH199" t="s">
        <v>73</v>
      </c>
      <c r="AI199" t="s">
        <v>84</v>
      </c>
      <c r="AJ199">
        <v>1</v>
      </c>
      <c r="AK199" t="s">
        <v>83</v>
      </c>
      <c r="AL199">
        <v>0</v>
      </c>
      <c r="AM199" s="71">
        <f t="shared" si="189"/>
        <v>1</v>
      </c>
      <c r="AN199" s="80">
        <f t="shared" si="190"/>
        <v>2</v>
      </c>
      <c r="AO199" s="14" t="s">
        <v>88</v>
      </c>
      <c r="AP199" t="s">
        <v>73</v>
      </c>
      <c r="AQ199" t="s">
        <v>89</v>
      </c>
      <c r="AR199">
        <v>1</v>
      </c>
      <c r="AS199" t="s">
        <v>83</v>
      </c>
      <c r="AT199">
        <v>0</v>
      </c>
      <c r="AU199" s="71">
        <f t="shared" si="169"/>
        <v>0</v>
      </c>
      <c r="AV199" s="80">
        <f t="shared" si="191"/>
        <v>0</v>
      </c>
      <c r="AW199" s="14" t="s">
        <v>90</v>
      </c>
      <c r="AX199" t="s">
        <v>73</v>
      </c>
      <c r="AY199" t="s">
        <v>91</v>
      </c>
      <c r="AZ199">
        <v>1</v>
      </c>
      <c r="BA199" t="s">
        <v>83</v>
      </c>
      <c r="BB199">
        <v>0</v>
      </c>
      <c r="BC199" s="71">
        <f t="shared" si="192"/>
        <v>3</v>
      </c>
      <c r="BD199" s="80">
        <f t="shared" si="170"/>
        <v>4</v>
      </c>
      <c r="BE199" s="14" t="s">
        <v>131</v>
      </c>
      <c r="BF199" t="s">
        <v>73</v>
      </c>
      <c r="BG199" t="s">
        <v>130</v>
      </c>
      <c r="BH199">
        <v>1</v>
      </c>
      <c r="BI199" t="s">
        <v>83</v>
      </c>
      <c r="BJ199">
        <v>0</v>
      </c>
      <c r="BK199" s="71">
        <f t="shared" si="171"/>
        <v>2</v>
      </c>
      <c r="BL199" s="80">
        <f t="shared" si="193"/>
        <v>0</v>
      </c>
      <c r="BM199" s="14" t="s">
        <v>96</v>
      </c>
      <c r="BN199" t="s">
        <v>73</v>
      </c>
      <c r="BO199" t="s">
        <v>166</v>
      </c>
      <c r="BP199">
        <v>1</v>
      </c>
      <c r="BQ199" t="s">
        <v>83</v>
      </c>
      <c r="BR199">
        <v>0</v>
      </c>
      <c r="BS199" s="71">
        <f t="shared" si="194"/>
        <v>1</v>
      </c>
      <c r="BT199" s="80">
        <f t="shared" si="172"/>
        <v>2</v>
      </c>
      <c r="BU199" s="28">
        <f t="shared" si="195"/>
        <v>18</v>
      </c>
      <c r="BV199" s="14" t="str">
        <f t="shared" si="196"/>
        <v>Deutschland</v>
      </c>
      <c r="BW199" s="80">
        <f t="shared" si="173"/>
        <v>0</v>
      </c>
      <c r="BX199" s="14" t="str">
        <f t="shared" si="197"/>
        <v>Brasilien</v>
      </c>
      <c r="BY199" s="80">
        <f t="shared" si="198"/>
        <v>7</v>
      </c>
      <c r="BZ199" s="14" t="str">
        <f t="shared" si="199"/>
        <v>Senegal</v>
      </c>
      <c r="CA199" s="80">
        <f t="shared" si="200"/>
        <v>0</v>
      </c>
      <c r="CB199" s="14" t="str">
        <f t="shared" si="201"/>
        <v>Argentinien</v>
      </c>
      <c r="CC199" s="80">
        <f t="shared" si="202"/>
        <v>7</v>
      </c>
      <c r="CD199" s="14" t="str">
        <f t="shared" si="203"/>
        <v>Belgien</v>
      </c>
      <c r="CE199" s="80">
        <f t="shared" si="204"/>
        <v>0</v>
      </c>
      <c r="CF199" s="14" t="str">
        <f t="shared" si="205"/>
        <v>Portugal</v>
      </c>
      <c r="CG199" s="80">
        <f t="shared" si="206"/>
        <v>7</v>
      </c>
      <c r="CH199" s="14" t="str">
        <f t="shared" si="207"/>
        <v>England</v>
      </c>
      <c r="CI199" s="80">
        <f t="shared" si="208"/>
        <v>7</v>
      </c>
      <c r="CJ199" s="14" t="str">
        <f t="shared" si="209"/>
        <v>Frankreich</v>
      </c>
      <c r="CK199" s="80">
        <f t="shared" si="210"/>
        <v>7</v>
      </c>
      <c r="CL199" s="27">
        <f t="shared" si="165"/>
        <v>35</v>
      </c>
      <c r="CM199" t="s">
        <v>88</v>
      </c>
      <c r="CN199" t="s">
        <v>73</v>
      </c>
      <c r="CO199" t="s">
        <v>90</v>
      </c>
      <c r="CP199">
        <v>2</v>
      </c>
      <c r="CQ199" t="s">
        <v>83</v>
      </c>
      <c r="CR199">
        <v>1</v>
      </c>
      <c r="CS199" s="71">
        <f t="shared" si="174"/>
        <v>2</v>
      </c>
      <c r="CT199" s="80">
        <f t="shared" si="211"/>
        <v>0</v>
      </c>
      <c r="CU199" t="s">
        <v>132</v>
      </c>
      <c r="CV199" t="s">
        <v>73</v>
      </c>
      <c r="CW199" t="s">
        <v>93</v>
      </c>
      <c r="CX199">
        <v>1</v>
      </c>
      <c r="CY199" t="s">
        <v>83</v>
      </c>
      <c r="CZ199">
        <v>3</v>
      </c>
      <c r="DA199" s="71">
        <f t="shared" si="212"/>
        <v>2</v>
      </c>
      <c r="DB199" s="80">
        <f t="shared" si="213"/>
        <v>2</v>
      </c>
      <c r="DC199" t="s">
        <v>131</v>
      </c>
      <c r="DD199" t="s">
        <v>73</v>
      </c>
      <c r="DE199" t="s">
        <v>96</v>
      </c>
      <c r="DF199">
        <v>2</v>
      </c>
      <c r="DG199" t="s">
        <v>83</v>
      </c>
      <c r="DH199">
        <v>1</v>
      </c>
      <c r="DI199" s="71">
        <f t="shared" si="166"/>
        <v>0</v>
      </c>
      <c r="DJ199" s="80">
        <f t="shared" si="214"/>
        <v>0</v>
      </c>
      <c r="DK199" t="s">
        <v>85</v>
      </c>
      <c r="DL199" t="s">
        <v>73</v>
      </c>
      <c r="DM199" t="s">
        <v>94</v>
      </c>
      <c r="DN199">
        <v>2</v>
      </c>
      <c r="DO199" t="s">
        <v>83</v>
      </c>
      <c r="DP199">
        <v>1</v>
      </c>
      <c r="DQ199" s="71">
        <f t="shared" si="215"/>
        <v>3</v>
      </c>
      <c r="DR199" s="80">
        <f t="shared" si="216"/>
        <v>0</v>
      </c>
      <c r="DS199" s="27">
        <f t="shared" si="175"/>
        <v>2</v>
      </c>
      <c r="DT199" t="str">
        <f t="shared" si="176"/>
        <v>Argentinien</v>
      </c>
      <c r="DU199">
        <f t="shared" si="217"/>
        <v>8</v>
      </c>
      <c r="DV199" t="str">
        <f t="shared" si="177"/>
        <v>Deutschland</v>
      </c>
      <c r="DW199">
        <f t="shared" si="218"/>
        <v>0</v>
      </c>
      <c r="DX199" t="str">
        <f t="shared" si="178"/>
        <v>England</v>
      </c>
      <c r="DY199">
        <f t="shared" si="219"/>
        <v>0</v>
      </c>
      <c r="DZ199" t="str">
        <f t="shared" si="179"/>
        <v>Belgien</v>
      </c>
      <c r="EA199">
        <f t="shared" si="180"/>
        <v>0</v>
      </c>
      <c r="EB199" s="27">
        <f t="shared" si="181"/>
        <v>8</v>
      </c>
      <c r="EC199" t="s">
        <v>93</v>
      </c>
      <c r="ED199" t="s">
        <v>73</v>
      </c>
      <c r="EE199" t="s">
        <v>88</v>
      </c>
      <c r="EF199">
        <v>2</v>
      </c>
      <c r="EG199" t="s">
        <v>83</v>
      </c>
      <c r="EH199">
        <v>1</v>
      </c>
      <c r="EK199" t="s">
        <v>85</v>
      </c>
      <c r="EL199" t="s">
        <v>73</v>
      </c>
      <c r="EM199" t="s">
        <v>131</v>
      </c>
      <c r="EN199">
        <v>2</v>
      </c>
      <c r="EO199" t="s">
        <v>83</v>
      </c>
      <c r="EP199">
        <v>1</v>
      </c>
      <c r="EU199" t="s">
        <v>88</v>
      </c>
      <c r="EV199" t="s">
        <v>73</v>
      </c>
      <c r="EW199" t="s">
        <v>131</v>
      </c>
      <c r="EX199">
        <v>2</v>
      </c>
      <c r="EY199" t="s">
        <v>83</v>
      </c>
      <c r="EZ199">
        <v>1</v>
      </c>
      <c r="FC199" t="s">
        <v>93</v>
      </c>
      <c r="FD199" t="s">
        <v>73</v>
      </c>
      <c r="FE199" t="s">
        <v>85</v>
      </c>
      <c r="FF199">
        <v>2</v>
      </c>
      <c r="FG199" t="s">
        <v>83</v>
      </c>
      <c r="FH199">
        <v>1</v>
      </c>
      <c r="FL199" t="s">
        <v>131</v>
      </c>
      <c r="FN199" t="s">
        <v>88</v>
      </c>
      <c r="FP199" t="s">
        <v>85</v>
      </c>
      <c r="FR199" t="s">
        <v>93</v>
      </c>
      <c r="FU199">
        <v>111</v>
      </c>
      <c r="FX199">
        <v>0</v>
      </c>
    </row>
    <row r="200" spans="1:180" x14ac:dyDescent="0.45">
      <c r="A200" s="1">
        <v>197</v>
      </c>
      <c r="B200" s="45">
        <f t="shared" si="167"/>
        <v>601</v>
      </c>
      <c r="C200" s="14" t="s">
        <v>558</v>
      </c>
      <c r="D200" t="s">
        <v>559</v>
      </c>
      <c r="E200" s="15" t="s">
        <v>520</v>
      </c>
      <c r="F200" s="28">
        <f>VOR!IH200</f>
        <v>139</v>
      </c>
      <c r="G200" s="27">
        <f t="shared" si="182"/>
        <v>33</v>
      </c>
      <c r="H200" s="49">
        <f t="shared" si="183"/>
        <v>172</v>
      </c>
      <c r="I200" s="14" t="s">
        <v>132</v>
      </c>
      <c r="J200" t="s">
        <v>73</v>
      </c>
      <c r="K200" t="s">
        <v>85</v>
      </c>
      <c r="L200">
        <v>2</v>
      </c>
      <c r="M200" t="s">
        <v>83</v>
      </c>
      <c r="N200">
        <v>3</v>
      </c>
      <c r="O200" s="77">
        <f t="shared" si="184"/>
        <v>0</v>
      </c>
      <c r="P200" s="80">
        <f t="shared" si="185"/>
        <v>0</v>
      </c>
      <c r="Q200" t="s">
        <v>93</v>
      </c>
      <c r="R200" t="s">
        <v>73</v>
      </c>
      <c r="S200" t="s">
        <v>87</v>
      </c>
      <c r="T200">
        <v>2</v>
      </c>
      <c r="U200" t="s">
        <v>83</v>
      </c>
      <c r="V200">
        <v>3</v>
      </c>
      <c r="W200" s="71">
        <f t="shared" si="186"/>
        <v>3</v>
      </c>
      <c r="X200" s="80">
        <f t="shared" si="187"/>
        <v>0</v>
      </c>
      <c r="Y200" s="14" t="s">
        <v>94</v>
      </c>
      <c r="Z200" t="s">
        <v>73</v>
      </c>
      <c r="AA200" t="s">
        <v>133</v>
      </c>
      <c r="AB200">
        <v>4</v>
      </c>
      <c r="AC200" t="s">
        <v>83</v>
      </c>
      <c r="AD200">
        <v>1</v>
      </c>
      <c r="AE200" s="71">
        <f t="shared" si="188"/>
        <v>1</v>
      </c>
      <c r="AF200" s="80">
        <f t="shared" si="168"/>
        <v>2</v>
      </c>
      <c r="AG200" s="14" t="s">
        <v>158</v>
      </c>
      <c r="AH200" t="s">
        <v>73</v>
      </c>
      <c r="AI200" t="s">
        <v>161</v>
      </c>
      <c r="AJ200">
        <v>2</v>
      </c>
      <c r="AK200" t="s">
        <v>83</v>
      </c>
      <c r="AL200">
        <v>3</v>
      </c>
      <c r="AM200" s="71">
        <f t="shared" si="189"/>
        <v>0</v>
      </c>
      <c r="AN200" s="80">
        <f t="shared" si="190"/>
        <v>0</v>
      </c>
      <c r="AO200" s="14" t="s">
        <v>88</v>
      </c>
      <c r="AP200" t="s">
        <v>73</v>
      </c>
      <c r="AQ200" t="s">
        <v>131</v>
      </c>
      <c r="AR200">
        <v>3</v>
      </c>
      <c r="AS200" t="s">
        <v>83</v>
      </c>
      <c r="AT200">
        <v>1</v>
      </c>
      <c r="AU200" s="71">
        <f t="shared" si="169"/>
        <v>0</v>
      </c>
      <c r="AV200" s="80">
        <f t="shared" si="191"/>
        <v>0</v>
      </c>
      <c r="AW200" s="14" t="s">
        <v>90</v>
      </c>
      <c r="AX200" t="s">
        <v>73</v>
      </c>
      <c r="AY200">
        <v>0</v>
      </c>
      <c r="AZ200">
        <v>2</v>
      </c>
      <c r="BA200" t="s">
        <v>83</v>
      </c>
      <c r="BB200">
        <v>3</v>
      </c>
      <c r="BC200" s="71">
        <f t="shared" si="192"/>
        <v>1</v>
      </c>
      <c r="BD200" s="80">
        <f t="shared" si="170"/>
        <v>0</v>
      </c>
      <c r="BE200" s="14" t="s">
        <v>142</v>
      </c>
      <c r="BF200" t="s">
        <v>73</v>
      </c>
      <c r="BG200" t="s">
        <v>130</v>
      </c>
      <c r="BH200">
        <v>2</v>
      </c>
      <c r="BI200" t="s">
        <v>83</v>
      </c>
      <c r="BJ200">
        <v>3</v>
      </c>
      <c r="BK200" s="71">
        <f t="shared" si="171"/>
        <v>2</v>
      </c>
      <c r="BL200" s="80">
        <f t="shared" si="193"/>
        <v>0</v>
      </c>
      <c r="BM200" s="14" t="s">
        <v>91</v>
      </c>
      <c r="BN200" t="s">
        <v>73</v>
      </c>
      <c r="BO200" t="s">
        <v>134</v>
      </c>
      <c r="BP200">
        <v>1</v>
      </c>
      <c r="BQ200" t="s">
        <v>83</v>
      </c>
      <c r="BR200">
        <v>3</v>
      </c>
      <c r="BS200" s="71">
        <f t="shared" si="194"/>
        <v>2</v>
      </c>
      <c r="BT200" s="80">
        <f t="shared" si="172"/>
        <v>0</v>
      </c>
      <c r="BU200" s="28">
        <f t="shared" si="195"/>
        <v>2</v>
      </c>
      <c r="BV200" s="14" t="str">
        <f t="shared" si="196"/>
        <v>Deutschland</v>
      </c>
      <c r="BW200" s="80">
        <f t="shared" si="173"/>
        <v>0</v>
      </c>
      <c r="BX200" s="14">
        <f t="shared" si="197"/>
        <v>0</v>
      </c>
      <c r="BY200" s="80">
        <f t="shared" si="198"/>
        <v>0</v>
      </c>
      <c r="BZ200" s="14" t="str">
        <f t="shared" si="199"/>
        <v>England</v>
      </c>
      <c r="CA200" s="80">
        <f t="shared" si="200"/>
        <v>7</v>
      </c>
      <c r="CB200" s="14" t="str">
        <f t="shared" si="201"/>
        <v>Australien</v>
      </c>
      <c r="CC200" s="80">
        <f t="shared" si="202"/>
        <v>0</v>
      </c>
      <c r="CD200" s="14" t="str">
        <f t="shared" si="203"/>
        <v>Spanien</v>
      </c>
      <c r="CE200" s="80">
        <f t="shared" si="204"/>
        <v>0</v>
      </c>
      <c r="CF200" s="14" t="str">
        <f t="shared" si="205"/>
        <v>Schweiz</v>
      </c>
      <c r="CG200" s="80">
        <f t="shared" si="206"/>
        <v>0</v>
      </c>
      <c r="CH200" s="14" t="str">
        <f t="shared" si="207"/>
        <v>niederlande</v>
      </c>
      <c r="CI200" s="80">
        <f t="shared" si="208"/>
        <v>7</v>
      </c>
      <c r="CJ200" s="14" t="str">
        <f t="shared" si="209"/>
        <v>Frankreich</v>
      </c>
      <c r="CK200" s="80">
        <f t="shared" si="210"/>
        <v>7</v>
      </c>
      <c r="CL200" s="27">
        <f t="shared" si="165"/>
        <v>21</v>
      </c>
      <c r="CM200" t="s">
        <v>88</v>
      </c>
      <c r="CN200" t="s">
        <v>73</v>
      </c>
      <c r="CO200">
        <v>0</v>
      </c>
      <c r="CP200">
        <v>4</v>
      </c>
      <c r="CQ200" t="s">
        <v>83</v>
      </c>
      <c r="CR200">
        <v>2</v>
      </c>
      <c r="CS200" s="71">
        <f t="shared" si="174"/>
        <v>0</v>
      </c>
      <c r="CT200" s="80">
        <f t="shared" si="211"/>
        <v>0</v>
      </c>
      <c r="CU200" t="s">
        <v>85</v>
      </c>
      <c r="CV200" t="s">
        <v>73</v>
      </c>
      <c r="CW200" t="s">
        <v>87</v>
      </c>
      <c r="CX200">
        <v>2</v>
      </c>
      <c r="CY200" t="s">
        <v>83</v>
      </c>
      <c r="CZ200">
        <v>1</v>
      </c>
      <c r="DA200" s="71">
        <f t="shared" si="212"/>
        <v>0</v>
      </c>
      <c r="DB200" s="80">
        <f t="shared" si="213"/>
        <v>0</v>
      </c>
      <c r="DC200" t="s">
        <v>130</v>
      </c>
      <c r="DD200" t="s">
        <v>73</v>
      </c>
      <c r="DE200" t="s">
        <v>134</v>
      </c>
      <c r="DF200">
        <v>3</v>
      </c>
      <c r="DG200" t="s">
        <v>83</v>
      </c>
      <c r="DH200">
        <v>2</v>
      </c>
      <c r="DI200" s="71">
        <f t="shared" si="166"/>
        <v>0</v>
      </c>
      <c r="DJ200" s="80">
        <f t="shared" si="214"/>
        <v>0</v>
      </c>
      <c r="DK200" t="s">
        <v>161</v>
      </c>
      <c r="DL200" t="s">
        <v>73</v>
      </c>
      <c r="DM200" t="s">
        <v>94</v>
      </c>
      <c r="DN200">
        <v>2</v>
      </c>
      <c r="DO200" t="s">
        <v>83</v>
      </c>
      <c r="DP200">
        <v>4</v>
      </c>
      <c r="DQ200" s="71">
        <f t="shared" si="215"/>
        <v>2</v>
      </c>
      <c r="DR200" s="80">
        <f t="shared" si="216"/>
        <v>2</v>
      </c>
      <c r="DS200" s="27">
        <f t="shared" si="175"/>
        <v>2</v>
      </c>
      <c r="DT200" t="str">
        <f t="shared" si="176"/>
        <v>England</v>
      </c>
      <c r="DU200">
        <f t="shared" si="217"/>
        <v>0</v>
      </c>
      <c r="DV200" t="str">
        <f t="shared" si="177"/>
        <v>Deutschland</v>
      </c>
      <c r="DW200">
        <f t="shared" si="218"/>
        <v>0</v>
      </c>
      <c r="DX200" t="str">
        <f t="shared" si="178"/>
        <v>Frankreich</v>
      </c>
      <c r="DY200">
        <f t="shared" si="219"/>
        <v>8</v>
      </c>
      <c r="DZ200" t="str">
        <f t="shared" si="179"/>
        <v>Spanien</v>
      </c>
      <c r="EA200">
        <f t="shared" si="180"/>
        <v>0</v>
      </c>
      <c r="EB200" s="27">
        <f t="shared" si="181"/>
        <v>8</v>
      </c>
      <c r="EC200" t="s">
        <v>85</v>
      </c>
      <c r="ED200" t="s">
        <v>73</v>
      </c>
      <c r="EE200" t="s">
        <v>88</v>
      </c>
      <c r="EF200">
        <v>2</v>
      </c>
      <c r="EG200" t="s">
        <v>83</v>
      </c>
      <c r="EH200">
        <v>3</v>
      </c>
      <c r="EK200" t="s">
        <v>94</v>
      </c>
      <c r="EL200" t="s">
        <v>73</v>
      </c>
      <c r="EM200" t="s">
        <v>130</v>
      </c>
      <c r="EN200">
        <v>4</v>
      </c>
      <c r="EO200" t="s">
        <v>83</v>
      </c>
      <c r="EP200">
        <v>3</v>
      </c>
      <c r="EU200" t="s">
        <v>85</v>
      </c>
      <c r="EV200" t="s">
        <v>73</v>
      </c>
      <c r="EW200" t="s">
        <v>130</v>
      </c>
      <c r="EX200">
        <v>3</v>
      </c>
      <c r="EY200" t="s">
        <v>83</v>
      </c>
      <c r="EZ200">
        <v>4</v>
      </c>
      <c r="FC200" t="s">
        <v>88</v>
      </c>
      <c r="FD200" t="s">
        <v>73</v>
      </c>
      <c r="FE200" t="s">
        <v>94</v>
      </c>
      <c r="FF200">
        <v>2</v>
      </c>
      <c r="FG200" t="s">
        <v>83</v>
      </c>
      <c r="FH200">
        <v>3</v>
      </c>
      <c r="FL200" t="s">
        <v>85</v>
      </c>
      <c r="FN200" t="s">
        <v>130</v>
      </c>
      <c r="FP200" t="s">
        <v>88</v>
      </c>
      <c r="FR200" t="s">
        <v>94</v>
      </c>
      <c r="FU200">
        <v>115</v>
      </c>
      <c r="FX200" t="s">
        <v>565</v>
      </c>
    </row>
    <row r="201" spans="1:180" x14ac:dyDescent="0.45">
      <c r="A201" s="1">
        <v>198</v>
      </c>
      <c r="B201" s="45">
        <f t="shared" si="167"/>
        <v>750</v>
      </c>
      <c r="C201" s="14" t="s">
        <v>560</v>
      </c>
      <c r="D201" t="s">
        <v>561</v>
      </c>
      <c r="E201" s="15" t="s">
        <v>520</v>
      </c>
      <c r="F201" s="28">
        <f>VOR!IH201</f>
        <v>98</v>
      </c>
      <c r="G201" s="27">
        <f t="shared" si="182"/>
        <v>9</v>
      </c>
      <c r="H201" s="49">
        <f t="shared" si="183"/>
        <v>107</v>
      </c>
      <c r="I201" s="14" t="s">
        <v>140</v>
      </c>
      <c r="J201" t="s">
        <v>73</v>
      </c>
      <c r="K201" t="s">
        <v>92</v>
      </c>
      <c r="L201">
        <v>5</v>
      </c>
      <c r="M201" t="s">
        <v>83</v>
      </c>
      <c r="N201">
        <v>2</v>
      </c>
      <c r="O201" s="77">
        <f t="shared" si="184"/>
        <v>0</v>
      </c>
      <c r="P201" s="80">
        <f t="shared" si="185"/>
        <v>0</v>
      </c>
      <c r="Q201" t="s">
        <v>169</v>
      </c>
      <c r="R201" t="s">
        <v>73</v>
      </c>
      <c r="S201" t="s">
        <v>129</v>
      </c>
      <c r="T201">
        <v>2</v>
      </c>
      <c r="U201" t="s">
        <v>83</v>
      </c>
      <c r="V201">
        <v>1</v>
      </c>
      <c r="W201" s="71">
        <f t="shared" si="186"/>
        <v>0</v>
      </c>
      <c r="X201" s="80">
        <f t="shared" si="187"/>
        <v>0</v>
      </c>
      <c r="Y201" s="14" t="s">
        <v>87</v>
      </c>
      <c r="Z201" t="s">
        <v>73</v>
      </c>
      <c r="AA201" t="s">
        <v>86</v>
      </c>
      <c r="AB201">
        <v>3</v>
      </c>
      <c r="AC201" t="s">
        <v>83</v>
      </c>
      <c r="AD201">
        <v>1</v>
      </c>
      <c r="AE201" s="71">
        <f t="shared" si="188"/>
        <v>2</v>
      </c>
      <c r="AF201" s="80">
        <f t="shared" si="168"/>
        <v>0</v>
      </c>
      <c r="AG201" s="14" t="s">
        <v>181</v>
      </c>
      <c r="AH201" t="s">
        <v>73</v>
      </c>
      <c r="AI201" t="s">
        <v>84</v>
      </c>
      <c r="AJ201">
        <v>9</v>
      </c>
      <c r="AK201" t="s">
        <v>83</v>
      </c>
      <c r="AL201">
        <v>1</v>
      </c>
      <c r="AM201" s="71">
        <f t="shared" si="189"/>
        <v>0</v>
      </c>
      <c r="AN201" s="80">
        <f t="shared" si="190"/>
        <v>0</v>
      </c>
      <c r="AO201" s="14" t="s">
        <v>88</v>
      </c>
      <c r="AP201" t="s">
        <v>73</v>
      </c>
      <c r="AQ201" t="s">
        <v>142</v>
      </c>
      <c r="AR201">
        <v>6</v>
      </c>
      <c r="AS201" t="s">
        <v>83</v>
      </c>
      <c r="AT201">
        <v>1</v>
      </c>
      <c r="AU201" s="71">
        <f t="shared" si="169"/>
        <v>0</v>
      </c>
      <c r="AV201" s="80">
        <f t="shared" si="191"/>
        <v>0</v>
      </c>
      <c r="AW201" s="14" t="s">
        <v>150</v>
      </c>
      <c r="AX201" t="s">
        <v>73</v>
      </c>
      <c r="AY201">
        <v>0</v>
      </c>
      <c r="AZ201">
        <v>2</v>
      </c>
      <c r="BA201" t="s">
        <v>83</v>
      </c>
      <c r="BB201">
        <v>3</v>
      </c>
      <c r="BC201" s="71">
        <f t="shared" si="192"/>
        <v>0</v>
      </c>
      <c r="BD201" s="80">
        <f t="shared" si="170"/>
        <v>0</v>
      </c>
      <c r="BE201" s="14" t="s">
        <v>89</v>
      </c>
      <c r="BF201" t="s">
        <v>73</v>
      </c>
      <c r="BG201" t="s">
        <v>165</v>
      </c>
      <c r="BH201">
        <v>3</v>
      </c>
      <c r="BI201" t="s">
        <v>83</v>
      </c>
      <c r="BJ201">
        <v>1</v>
      </c>
      <c r="BK201" s="71">
        <f t="shared" si="171"/>
        <v>1</v>
      </c>
      <c r="BL201" s="80">
        <f t="shared" si="193"/>
        <v>2</v>
      </c>
      <c r="BM201" s="14" t="s">
        <v>91</v>
      </c>
      <c r="BN201" t="s">
        <v>73</v>
      </c>
      <c r="BO201" t="s">
        <v>134</v>
      </c>
      <c r="BP201">
        <v>4</v>
      </c>
      <c r="BQ201" t="s">
        <v>83</v>
      </c>
      <c r="BR201">
        <v>6</v>
      </c>
      <c r="BS201" s="71">
        <f t="shared" si="194"/>
        <v>2</v>
      </c>
      <c r="BT201" s="80">
        <f t="shared" si="172"/>
        <v>0</v>
      </c>
      <c r="BU201" s="28">
        <f t="shared" si="195"/>
        <v>2</v>
      </c>
      <c r="BV201" s="14" t="str">
        <f t="shared" si="196"/>
        <v>Deutschland</v>
      </c>
      <c r="BW201" s="80">
        <f t="shared" si="173"/>
        <v>0</v>
      </c>
      <c r="BX201" s="14">
        <f t="shared" si="197"/>
        <v>0</v>
      </c>
      <c r="BY201" s="80">
        <f t="shared" si="198"/>
        <v>0</v>
      </c>
      <c r="BZ201" s="14" t="str">
        <f t="shared" si="199"/>
        <v>Katar</v>
      </c>
      <c r="CA201" s="80">
        <f t="shared" si="200"/>
        <v>0</v>
      </c>
      <c r="CB201" s="14" t="str">
        <f t="shared" si="201"/>
        <v>Saudi-Arabien</v>
      </c>
      <c r="CC201" s="80">
        <f t="shared" si="202"/>
        <v>0</v>
      </c>
      <c r="CD201" s="14" t="str">
        <f t="shared" si="203"/>
        <v>Marokko</v>
      </c>
      <c r="CE201" s="80">
        <f t="shared" si="204"/>
        <v>7</v>
      </c>
      <c r="CF201" s="14" t="str">
        <f t="shared" si="205"/>
        <v>Schweiz</v>
      </c>
      <c r="CG201" s="80">
        <f t="shared" si="206"/>
        <v>0</v>
      </c>
      <c r="CH201" s="14" t="str">
        <f t="shared" si="207"/>
        <v>Iran</v>
      </c>
      <c r="CI201" s="80">
        <f t="shared" si="208"/>
        <v>0</v>
      </c>
      <c r="CJ201" s="14" t="str">
        <f t="shared" si="209"/>
        <v>Australien</v>
      </c>
      <c r="CK201" s="80">
        <f t="shared" si="210"/>
        <v>0</v>
      </c>
      <c r="CL201" s="27">
        <f t="shared" si="165"/>
        <v>7</v>
      </c>
      <c r="CM201" t="s">
        <v>88</v>
      </c>
      <c r="CN201" t="s">
        <v>73</v>
      </c>
      <c r="CO201">
        <v>0</v>
      </c>
      <c r="CP201">
        <v>8</v>
      </c>
      <c r="CQ201" t="s">
        <v>83</v>
      </c>
      <c r="CR201">
        <v>5</v>
      </c>
      <c r="CS201" s="71">
        <f t="shared" si="174"/>
        <v>0</v>
      </c>
      <c r="CT201" s="80">
        <f t="shared" si="211"/>
        <v>0</v>
      </c>
      <c r="CU201" t="s">
        <v>140</v>
      </c>
      <c r="CV201" t="s">
        <v>73</v>
      </c>
      <c r="CW201" t="s">
        <v>169</v>
      </c>
      <c r="CX201">
        <v>4</v>
      </c>
      <c r="CY201" t="s">
        <v>83</v>
      </c>
      <c r="CZ201">
        <v>9</v>
      </c>
      <c r="DA201" s="71">
        <f t="shared" si="212"/>
        <v>0</v>
      </c>
      <c r="DB201" s="80">
        <f t="shared" si="213"/>
        <v>0</v>
      </c>
      <c r="DC201" t="s">
        <v>89</v>
      </c>
      <c r="DD201" t="s">
        <v>73</v>
      </c>
      <c r="DE201" t="s">
        <v>134</v>
      </c>
      <c r="DF201">
        <v>1</v>
      </c>
      <c r="DG201" t="s">
        <v>83</v>
      </c>
      <c r="DH201">
        <v>6</v>
      </c>
      <c r="DI201" s="71">
        <f t="shared" si="166"/>
        <v>1</v>
      </c>
      <c r="DJ201" s="80">
        <f t="shared" si="214"/>
        <v>0</v>
      </c>
      <c r="DK201" t="s">
        <v>181</v>
      </c>
      <c r="DL201" t="s">
        <v>73</v>
      </c>
      <c r="DM201" t="s">
        <v>87</v>
      </c>
      <c r="DN201">
        <v>9</v>
      </c>
      <c r="DO201" t="s">
        <v>83</v>
      </c>
      <c r="DP201">
        <v>2</v>
      </c>
      <c r="DQ201" s="71">
        <f t="shared" si="215"/>
        <v>0</v>
      </c>
      <c r="DR201" s="80">
        <f t="shared" si="216"/>
        <v>0</v>
      </c>
      <c r="DS201" s="27">
        <f t="shared" si="175"/>
        <v>0</v>
      </c>
      <c r="DT201" t="str">
        <f t="shared" si="176"/>
        <v>Saudi-Arabien</v>
      </c>
      <c r="DU201">
        <f t="shared" si="217"/>
        <v>0</v>
      </c>
      <c r="DV201" t="str">
        <f t="shared" si="177"/>
        <v>Deutschland</v>
      </c>
      <c r="DW201">
        <f t="shared" si="218"/>
        <v>0</v>
      </c>
      <c r="DX201" t="str">
        <f t="shared" si="178"/>
        <v>Iran</v>
      </c>
      <c r="DY201">
        <f t="shared" si="219"/>
        <v>0</v>
      </c>
      <c r="DZ201" t="str">
        <f t="shared" si="179"/>
        <v>Schweiz</v>
      </c>
      <c r="EA201">
        <f t="shared" si="180"/>
        <v>0</v>
      </c>
      <c r="EB201" s="27">
        <f t="shared" si="181"/>
        <v>0</v>
      </c>
      <c r="EC201" t="s">
        <v>169</v>
      </c>
      <c r="ED201" t="s">
        <v>73</v>
      </c>
      <c r="EE201" t="s">
        <v>88</v>
      </c>
      <c r="EF201">
        <v>2</v>
      </c>
      <c r="EG201" t="s">
        <v>83</v>
      </c>
      <c r="EH201">
        <v>1</v>
      </c>
      <c r="EK201" t="s">
        <v>181</v>
      </c>
      <c r="EL201" t="s">
        <v>73</v>
      </c>
      <c r="EM201" t="s">
        <v>134</v>
      </c>
      <c r="EN201">
        <v>5</v>
      </c>
      <c r="EO201" t="s">
        <v>83</v>
      </c>
      <c r="EP201">
        <v>3</v>
      </c>
      <c r="EU201" t="s">
        <v>88</v>
      </c>
      <c r="EV201" t="s">
        <v>73</v>
      </c>
      <c r="EW201" t="s">
        <v>134</v>
      </c>
      <c r="EX201">
        <v>2</v>
      </c>
      <c r="EY201" t="s">
        <v>83</v>
      </c>
      <c r="EZ201">
        <v>5</v>
      </c>
      <c r="FC201" t="s">
        <v>169</v>
      </c>
      <c r="FD201" t="s">
        <v>73</v>
      </c>
      <c r="FE201" t="s">
        <v>181</v>
      </c>
      <c r="FF201">
        <v>8</v>
      </c>
      <c r="FG201" t="s">
        <v>83</v>
      </c>
      <c r="FH201">
        <v>9</v>
      </c>
      <c r="FL201" t="s">
        <v>88</v>
      </c>
      <c r="FN201" t="s">
        <v>134</v>
      </c>
      <c r="FP201" t="s">
        <v>169</v>
      </c>
      <c r="FR201" t="s">
        <v>181</v>
      </c>
      <c r="FU201">
        <v>169</v>
      </c>
      <c r="FX201" t="s">
        <v>91</v>
      </c>
    </row>
    <row r="202" spans="1:180" ht="14.65" thickBot="1" x14ac:dyDescent="0.5">
      <c r="A202" s="21">
        <v>199</v>
      </c>
      <c r="B202" s="45">
        <f t="shared" si="167"/>
        <v>715</v>
      </c>
      <c r="C202" s="16" t="s">
        <v>562</v>
      </c>
      <c r="D202" s="17" t="s">
        <v>563</v>
      </c>
      <c r="E202" s="18" t="s">
        <v>520</v>
      </c>
      <c r="F202" s="29">
        <f>VOR!IH202</f>
        <v>123</v>
      </c>
      <c r="G202" s="27">
        <f t="shared" si="182"/>
        <v>11</v>
      </c>
      <c r="H202" s="49">
        <f t="shared" si="183"/>
        <v>134</v>
      </c>
      <c r="I202" s="14" t="s">
        <v>84</v>
      </c>
      <c r="J202" t="s">
        <v>73</v>
      </c>
      <c r="K202" t="s">
        <v>137</v>
      </c>
      <c r="L202">
        <v>3</v>
      </c>
      <c r="M202" t="s">
        <v>83</v>
      </c>
      <c r="N202">
        <v>2</v>
      </c>
      <c r="O202" s="77">
        <f t="shared" si="184"/>
        <v>3</v>
      </c>
      <c r="P202" s="80">
        <f t="shared" si="185"/>
        <v>4</v>
      </c>
      <c r="Q202" t="s">
        <v>86</v>
      </c>
      <c r="R202" t="s">
        <v>73</v>
      </c>
      <c r="S202" t="s">
        <v>164</v>
      </c>
      <c r="T202">
        <v>2</v>
      </c>
      <c r="U202" t="s">
        <v>83</v>
      </c>
      <c r="V202">
        <v>1</v>
      </c>
      <c r="W202" s="71">
        <f t="shared" si="186"/>
        <v>0</v>
      </c>
      <c r="X202" s="80">
        <f t="shared" si="187"/>
        <v>0</v>
      </c>
      <c r="Y202" s="14" t="s">
        <v>129</v>
      </c>
      <c r="Z202" t="s">
        <v>73</v>
      </c>
      <c r="AA202" t="s">
        <v>133</v>
      </c>
      <c r="AB202">
        <v>2</v>
      </c>
      <c r="AC202" t="s">
        <v>83</v>
      </c>
      <c r="AD202">
        <v>1</v>
      </c>
      <c r="AE202" s="71">
        <f t="shared" si="188"/>
        <v>0</v>
      </c>
      <c r="AF202" s="80">
        <f t="shared" si="168"/>
        <v>0</v>
      </c>
      <c r="AG202" s="14" t="s">
        <v>92</v>
      </c>
      <c r="AH202" t="s">
        <v>73</v>
      </c>
      <c r="AI202" t="s">
        <v>136</v>
      </c>
      <c r="AJ202">
        <v>1</v>
      </c>
      <c r="AK202" t="s">
        <v>83</v>
      </c>
      <c r="AL202">
        <v>2</v>
      </c>
      <c r="AM202" s="71">
        <f t="shared" si="189"/>
        <v>0</v>
      </c>
      <c r="AN202" s="80">
        <f t="shared" si="190"/>
        <v>0</v>
      </c>
      <c r="AO202" s="14" t="s">
        <v>165</v>
      </c>
      <c r="AP202" t="s">
        <v>73</v>
      </c>
      <c r="AQ202" t="s">
        <v>95</v>
      </c>
      <c r="AR202">
        <v>3</v>
      </c>
      <c r="AS202" t="s">
        <v>83</v>
      </c>
      <c r="AT202">
        <v>2</v>
      </c>
      <c r="AU202" s="71">
        <f t="shared" si="169"/>
        <v>3</v>
      </c>
      <c r="AV202" s="80">
        <f t="shared" si="191"/>
        <v>0</v>
      </c>
      <c r="AW202" s="14" t="s">
        <v>134</v>
      </c>
      <c r="AX202" t="s">
        <v>73</v>
      </c>
      <c r="AY202" t="s">
        <v>138</v>
      </c>
      <c r="AZ202">
        <v>1</v>
      </c>
      <c r="BA202" t="s">
        <v>83</v>
      </c>
      <c r="BB202">
        <v>2</v>
      </c>
      <c r="BC202" s="71">
        <f t="shared" si="192"/>
        <v>0</v>
      </c>
      <c r="BD202" s="80">
        <f t="shared" si="170"/>
        <v>0</v>
      </c>
      <c r="BE202" s="14" t="s">
        <v>142</v>
      </c>
      <c r="BF202" t="s">
        <v>73</v>
      </c>
      <c r="BG202" t="s">
        <v>88</v>
      </c>
      <c r="BH202">
        <v>3</v>
      </c>
      <c r="BI202" t="s">
        <v>83</v>
      </c>
      <c r="BJ202">
        <v>2</v>
      </c>
      <c r="BK202" s="71">
        <f t="shared" si="171"/>
        <v>0</v>
      </c>
      <c r="BL202" s="80">
        <f t="shared" si="193"/>
        <v>0</v>
      </c>
      <c r="BM202" s="14" t="s">
        <v>91</v>
      </c>
      <c r="BN202" t="s">
        <v>73</v>
      </c>
      <c r="BO202" t="s">
        <v>90</v>
      </c>
      <c r="BP202">
        <v>3</v>
      </c>
      <c r="BQ202" t="s">
        <v>83</v>
      </c>
      <c r="BR202">
        <v>2</v>
      </c>
      <c r="BS202" s="71">
        <f t="shared" si="194"/>
        <v>0</v>
      </c>
      <c r="BT202" s="80">
        <f t="shared" si="172"/>
        <v>0</v>
      </c>
      <c r="BU202" s="29">
        <f t="shared" si="195"/>
        <v>4</v>
      </c>
      <c r="BV202" s="14" t="str">
        <f t="shared" si="196"/>
        <v>Japan</v>
      </c>
      <c r="BW202" s="80">
        <f t="shared" si="173"/>
        <v>0</v>
      </c>
      <c r="BX202" s="14" t="str">
        <f t="shared" si="197"/>
        <v>Ghana</v>
      </c>
      <c r="BY202" s="80">
        <f t="shared" si="198"/>
        <v>0</v>
      </c>
      <c r="BZ202" s="14" t="str">
        <f t="shared" si="199"/>
        <v>Niederlande</v>
      </c>
      <c r="CA202" s="80">
        <f t="shared" si="200"/>
        <v>7</v>
      </c>
      <c r="CB202" s="14" t="str">
        <f t="shared" si="201"/>
        <v>Polen</v>
      </c>
      <c r="CC202" s="80">
        <f t="shared" si="202"/>
        <v>0</v>
      </c>
      <c r="CD202" s="14" t="str">
        <f t="shared" si="203"/>
        <v>Kanada</v>
      </c>
      <c r="CE202" s="80">
        <f t="shared" si="204"/>
        <v>0</v>
      </c>
      <c r="CF202" s="14" t="str">
        <f t="shared" si="205"/>
        <v>Südkorea</v>
      </c>
      <c r="CG202" s="80">
        <f t="shared" si="206"/>
        <v>0</v>
      </c>
      <c r="CH202" s="14" t="str">
        <f t="shared" si="207"/>
        <v>Ecuador</v>
      </c>
      <c r="CI202" s="80">
        <f t="shared" si="208"/>
        <v>0</v>
      </c>
      <c r="CJ202" s="14" t="str">
        <f t="shared" si="209"/>
        <v>Dänemark</v>
      </c>
      <c r="CK202" s="80">
        <f t="shared" si="210"/>
        <v>0</v>
      </c>
      <c r="CL202" s="27">
        <f t="shared" ref="CL202:CL265" si="220">CK202+CI202+CG202+CE202+CC202+CA202+BY202+BW202</f>
        <v>7</v>
      </c>
      <c r="CM202" t="s">
        <v>165</v>
      </c>
      <c r="CN202" t="s">
        <v>73</v>
      </c>
      <c r="CO202" t="s">
        <v>138</v>
      </c>
      <c r="CP202">
        <v>2</v>
      </c>
      <c r="CQ202" t="s">
        <v>83</v>
      </c>
      <c r="CR202">
        <v>1</v>
      </c>
      <c r="CS202" s="71">
        <f t="shared" si="174"/>
        <v>0</v>
      </c>
      <c r="CT202" s="80">
        <f t="shared" si="211"/>
        <v>0</v>
      </c>
      <c r="CU202" t="s">
        <v>84</v>
      </c>
      <c r="CV202" t="s">
        <v>73</v>
      </c>
      <c r="CW202" t="s">
        <v>86</v>
      </c>
      <c r="CX202">
        <v>2</v>
      </c>
      <c r="CY202" t="s">
        <v>83</v>
      </c>
      <c r="CZ202">
        <v>3</v>
      </c>
      <c r="DA202" s="71">
        <f t="shared" si="212"/>
        <v>1</v>
      </c>
      <c r="DB202" s="80">
        <f t="shared" si="213"/>
        <v>0</v>
      </c>
      <c r="DC202" t="s">
        <v>142</v>
      </c>
      <c r="DD202" t="s">
        <v>73</v>
      </c>
      <c r="DE202" t="s">
        <v>91</v>
      </c>
      <c r="DF202">
        <v>1</v>
      </c>
      <c r="DG202" t="s">
        <v>83</v>
      </c>
      <c r="DH202">
        <v>2</v>
      </c>
      <c r="DI202" s="71">
        <f t="shared" si="166"/>
        <v>0</v>
      </c>
      <c r="DJ202" s="80">
        <f t="shared" si="214"/>
        <v>0</v>
      </c>
      <c r="DK202" t="s">
        <v>136</v>
      </c>
      <c r="DL202" t="s">
        <v>73</v>
      </c>
      <c r="DM202" t="s">
        <v>129</v>
      </c>
      <c r="DN202">
        <v>2</v>
      </c>
      <c r="DO202" t="s">
        <v>83</v>
      </c>
      <c r="DP202">
        <v>3</v>
      </c>
      <c r="DQ202" s="71">
        <f t="shared" si="215"/>
        <v>0</v>
      </c>
      <c r="DR202" s="80">
        <f t="shared" si="216"/>
        <v>0</v>
      </c>
      <c r="DS202" s="27">
        <f t="shared" si="175"/>
        <v>0</v>
      </c>
      <c r="DT202" t="str">
        <f t="shared" si="176"/>
        <v>Polen</v>
      </c>
      <c r="DU202">
        <f t="shared" si="217"/>
        <v>0</v>
      </c>
      <c r="DV202" t="str">
        <f t="shared" si="177"/>
        <v>Japan</v>
      </c>
      <c r="DW202">
        <f t="shared" si="218"/>
        <v>0</v>
      </c>
      <c r="DX202" t="str">
        <f t="shared" si="178"/>
        <v>Dänemark</v>
      </c>
      <c r="DY202">
        <f t="shared" si="219"/>
        <v>0</v>
      </c>
      <c r="DZ202" t="str">
        <f t="shared" si="179"/>
        <v>Südkorea</v>
      </c>
      <c r="EA202">
        <f t="shared" si="180"/>
        <v>0</v>
      </c>
      <c r="EB202" s="27">
        <f t="shared" si="181"/>
        <v>0</v>
      </c>
      <c r="EC202" t="s">
        <v>86</v>
      </c>
      <c r="ED202" t="s">
        <v>73</v>
      </c>
      <c r="EE202" t="s">
        <v>165</v>
      </c>
      <c r="EF202">
        <v>2</v>
      </c>
      <c r="EG202" t="s">
        <v>83</v>
      </c>
      <c r="EH202">
        <v>3</v>
      </c>
      <c r="EK202" t="s">
        <v>129</v>
      </c>
      <c r="EL202" t="s">
        <v>73</v>
      </c>
      <c r="EM202" t="s">
        <v>91</v>
      </c>
      <c r="EN202">
        <v>2</v>
      </c>
      <c r="EO202" t="s">
        <v>83</v>
      </c>
      <c r="EP202">
        <v>3</v>
      </c>
      <c r="EU202" t="s">
        <v>86</v>
      </c>
      <c r="EV202" t="s">
        <v>73</v>
      </c>
      <c r="EW202" t="s">
        <v>129</v>
      </c>
      <c r="EX202">
        <v>2</v>
      </c>
      <c r="EY202" t="s">
        <v>83</v>
      </c>
      <c r="EZ202">
        <v>1</v>
      </c>
      <c r="FC202" t="s">
        <v>165</v>
      </c>
      <c r="FD202" t="s">
        <v>73</v>
      </c>
      <c r="FE202" t="s">
        <v>91</v>
      </c>
      <c r="FF202">
        <v>3</v>
      </c>
      <c r="FG202" t="s">
        <v>83</v>
      </c>
      <c r="FH202">
        <v>2</v>
      </c>
      <c r="FL202" t="s">
        <v>129</v>
      </c>
      <c r="FN202" t="s">
        <v>86</v>
      </c>
      <c r="FP202" t="s">
        <v>91</v>
      </c>
      <c r="FR202" t="s">
        <v>165</v>
      </c>
      <c r="FU202">
        <v>0</v>
      </c>
      <c r="FX202">
        <v>0</v>
      </c>
    </row>
    <row r="203" spans="1:180" x14ac:dyDescent="0.45">
      <c r="A203" s="1">
        <v>200</v>
      </c>
      <c r="B203" s="45">
        <f t="shared" si="167"/>
        <v>578</v>
      </c>
      <c r="C203" s="14" t="s">
        <v>568</v>
      </c>
      <c r="D203" t="s">
        <v>569</v>
      </c>
      <c r="E203" s="15" t="s">
        <v>611</v>
      </c>
      <c r="F203" s="28">
        <f>VOR!IH203</f>
        <v>134</v>
      </c>
      <c r="G203" s="27">
        <f t="shared" si="182"/>
        <v>42</v>
      </c>
      <c r="H203" s="49">
        <f t="shared" si="183"/>
        <v>176</v>
      </c>
      <c r="I203" s="14" t="s">
        <v>84</v>
      </c>
      <c r="J203" t="s">
        <v>73</v>
      </c>
      <c r="K203" t="s">
        <v>92</v>
      </c>
      <c r="L203">
        <v>2</v>
      </c>
      <c r="M203" t="s">
        <v>83</v>
      </c>
      <c r="N203">
        <v>3</v>
      </c>
      <c r="O203" s="77">
        <f t="shared" si="184"/>
        <v>1</v>
      </c>
      <c r="P203" s="80">
        <f t="shared" si="185"/>
        <v>0</v>
      </c>
      <c r="Q203" t="s">
        <v>133</v>
      </c>
      <c r="R203" t="s">
        <v>73</v>
      </c>
      <c r="S203" t="s">
        <v>129</v>
      </c>
      <c r="T203">
        <v>3</v>
      </c>
      <c r="U203" t="s">
        <v>83</v>
      </c>
      <c r="V203">
        <v>4</v>
      </c>
      <c r="W203" s="71">
        <f t="shared" si="186"/>
        <v>0</v>
      </c>
      <c r="X203" s="80">
        <f t="shared" si="187"/>
        <v>0</v>
      </c>
      <c r="Y203" s="14" t="s">
        <v>94</v>
      </c>
      <c r="Z203" t="s">
        <v>73</v>
      </c>
      <c r="AA203" t="s">
        <v>86</v>
      </c>
      <c r="AB203">
        <v>4</v>
      </c>
      <c r="AC203" t="s">
        <v>83</v>
      </c>
      <c r="AD203">
        <v>3</v>
      </c>
      <c r="AE203" s="71">
        <f t="shared" si="188"/>
        <v>3</v>
      </c>
      <c r="AF203" s="80">
        <f t="shared" si="168"/>
        <v>4</v>
      </c>
      <c r="AG203" s="14" t="s">
        <v>137</v>
      </c>
      <c r="AH203" t="s">
        <v>73</v>
      </c>
      <c r="AI203" t="s">
        <v>140</v>
      </c>
      <c r="AJ203">
        <v>4</v>
      </c>
      <c r="AK203" t="s">
        <v>83</v>
      </c>
      <c r="AL203">
        <v>1</v>
      </c>
      <c r="AM203" s="71">
        <f t="shared" si="189"/>
        <v>0</v>
      </c>
      <c r="AN203" s="80">
        <f t="shared" si="190"/>
        <v>0</v>
      </c>
      <c r="AO203" s="14" t="s">
        <v>130</v>
      </c>
      <c r="AP203" t="s">
        <v>73</v>
      </c>
      <c r="AQ203" t="s">
        <v>142</v>
      </c>
      <c r="AR203">
        <v>4</v>
      </c>
      <c r="AS203" t="s">
        <v>83</v>
      </c>
      <c r="AT203">
        <v>3</v>
      </c>
      <c r="AU203" s="71">
        <f t="shared" si="169"/>
        <v>0</v>
      </c>
      <c r="AV203" s="80">
        <f t="shared" si="191"/>
        <v>0</v>
      </c>
      <c r="AW203" s="14" t="s">
        <v>90</v>
      </c>
      <c r="AX203" t="s">
        <v>73</v>
      </c>
      <c r="AY203" t="s">
        <v>135</v>
      </c>
      <c r="AZ203">
        <v>3</v>
      </c>
      <c r="BA203" t="s">
        <v>83</v>
      </c>
      <c r="BB203">
        <v>1</v>
      </c>
      <c r="BC203" s="71">
        <f t="shared" si="192"/>
        <v>1</v>
      </c>
      <c r="BD203" s="80">
        <f t="shared" si="170"/>
        <v>2</v>
      </c>
      <c r="BE203" s="14" t="s">
        <v>131</v>
      </c>
      <c r="BF203" t="s">
        <v>73</v>
      </c>
      <c r="BG203" t="s">
        <v>88</v>
      </c>
      <c r="BH203">
        <v>4</v>
      </c>
      <c r="BI203" t="s">
        <v>83</v>
      </c>
      <c r="BJ203">
        <v>2</v>
      </c>
      <c r="BK203" s="71">
        <f t="shared" si="171"/>
        <v>0</v>
      </c>
      <c r="BL203" s="80">
        <f t="shared" si="193"/>
        <v>0</v>
      </c>
      <c r="BM203" s="14" t="s">
        <v>96</v>
      </c>
      <c r="BN203" t="s">
        <v>73</v>
      </c>
      <c r="BO203" t="s">
        <v>134</v>
      </c>
      <c r="BP203">
        <v>4</v>
      </c>
      <c r="BQ203" t="s">
        <v>83</v>
      </c>
      <c r="BR203">
        <v>2</v>
      </c>
      <c r="BS203" s="71">
        <f t="shared" si="194"/>
        <v>3</v>
      </c>
      <c r="BT203" s="80">
        <f t="shared" si="172"/>
        <v>4</v>
      </c>
      <c r="BU203" s="28">
        <f t="shared" si="195"/>
        <v>10</v>
      </c>
      <c r="BV203" s="14" t="str">
        <f t="shared" si="196"/>
        <v>Spanien</v>
      </c>
      <c r="BW203" s="80">
        <f t="shared" si="173"/>
        <v>0</v>
      </c>
      <c r="BX203" s="14" t="str">
        <f t="shared" si="197"/>
        <v>Brasilien</v>
      </c>
      <c r="BY203" s="80">
        <f t="shared" si="198"/>
        <v>7</v>
      </c>
      <c r="BZ203" s="14" t="str">
        <f t="shared" si="199"/>
        <v>Wales</v>
      </c>
      <c r="CA203" s="80">
        <f t="shared" si="200"/>
        <v>0</v>
      </c>
      <c r="CB203" s="14" t="str">
        <f t="shared" si="201"/>
        <v>Dänemark</v>
      </c>
      <c r="CC203" s="80">
        <f t="shared" si="202"/>
        <v>0</v>
      </c>
      <c r="CD203" s="14" t="str">
        <f t="shared" si="203"/>
        <v>Belgien</v>
      </c>
      <c r="CE203" s="80">
        <f t="shared" si="204"/>
        <v>0</v>
      </c>
      <c r="CF203" s="14" t="str">
        <f t="shared" si="205"/>
        <v>Portugal</v>
      </c>
      <c r="CG203" s="80">
        <f t="shared" si="206"/>
        <v>7</v>
      </c>
      <c r="CH203" s="14" t="str">
        <f t="shared" si="207"/>
        <v>USA</v>
      </c>
      <c r="CI203" s="80">
        <f t="shared" si="208"/>
        <v>0</v>
      </c>
      <c r="CJ203" s="14" t="str">
        <f t="shared" si="209"/>
        <v>Frankreich</v>
      </c>
      <c r="CK203" s="80">
        <f t="shared" si="210"/>
        <v>7</v>
      </c>
      <c r="CL203" s="27">
        <f t="shared" si="220"/>
        <v>21</v>
      </c>
      <c r="CM203" t="s">
        <v>130</v>
      </c>
      <c r="CN203" t="s">
        <v>73</v>
      </c>
      <c r="CO203" t="s">
        <v>90</v>
      </c>
      <c r="CP203">
        <v>3</v>
      </c>
      <c r="CQ203" t="s">
        <v>83</v>
      </c>
      <c r="CR203">
        <v>1</v>
      </c>
      <c r="CS203" s="71">
        <f t="shared" si="174"/>
        <v>2</v>
      </c>
      <c r="CT203" s="80">
        <f t="shared" si="211"/>
        <v>0</v>
      </c>
      <c r="CU203" t="s">
        <v>92</v>
      </c>
      <c r="CV203" t="s">
        <v>73</v>
      </c>
      <c r="CW203" t="s">
        <v>129</v>
      </c>
      <c r="CX203">
        <v>1</v>
      </c>
      <c r="CY203" t="s">
        <v>83</v>
      </c>
      <c r="CZ203">
        <v>2</v>
      </c>
      <c r="DA203" s="71">
        <f t="shared" si="212"/>
        <v>0</v>
      </c>
      <c r="DB203" s="80">
        <f t="shared" si="213"/>
        <v>0</v>
      </c>
      <c r="DC203" t="s">
        <v>131</v>
      </c>
      <c r="DD203" t="s">
        <v>73</v>
      </c>
      <c r="DE203" t="s">
        <v>96</v>
      </c>
      <c r="DF203">
        <v>2</v>
      </c>
      <c r="DG203" t="s">
        <v>83</v>
      </c>
      <c r="DH203">
        <v>3</v>
      </c>
      <c r="DI203" s="71">
        <f t="shared" ref="DI203:DI266" si="221">IF(AND(DC203="Marokko",DE203="Portugal"),3,IF(DC203="Marokko",1,0))</f>
        <v>0</v>
      </c>
      <c r="DJ203" s="80">
        <f t="shared" si="214"/>
        <v>0</v>
      </c>
      <c r="DK203" t="s">
        <v>137</v>
      </c>
      <c r="DL203" t="s">
        <v>73</v>
      </c>
      <c r="DM203" t="s">
        <v>94</v>
      </c>
      <c r="DN203">
        <v>2</v>
      </c>
      <c r="DO203" t="s">
        <v>83</v>
      </c>
      <c r="DP203">
        <v>3</v>
      </c>
      <c r="DQ203" s="71">
        <f t="shared" si="215"/>
        <v>2</v>
      </c>
      <c r="DR203" s="80">
        <f t="shared" si="216"/>
        <v>3</v>
      </c>
      <c r="DS203" s="27">
        <f t="shared" si="175"/>
        <v>3</v>
      </c>
      <c r="DT203" t="str">
        <f t="shared" si="176"/>
        <v>Dänemark</v>
      </c>
      <c r="DU203">
        <f t="shared" si="217"/>
        <v>0</v>
      </c>
      <c r="DV203" t="str">
        <f t="shared" si="177"/>
        <v>Spanien</v>
      </c>
      <c r="DW203">
        <f t="shared" si="218"/>
        <v>0</v>
      </c>
      <c r="DX203" t="str">
        <f t="shared" si="178"/>
        <v>Frankreich</v>
      </c>
      <c r="DY203">
        <f t="shared" si="219"/>
        <v>8</v>
      </c>
      <c r="DZ203" t="str">
        <f t="shared" si="179"/>
        <v>Portugal</v>
      </c>
      <c r="EA203">
        <f t="shared" si="180"/>
        <v>0</v>
      </c>
      <c r="EB203" s="27">
        <f t="shared" si="181"/>
        <v>8</v>
      </c>
      <c r="EC203" t="s">
        <v>129</v>
      </c>
      <c r="ED203" t="s">
        <v>73</v>
      </c>
      <c r="EE203" t="s">
        <v>130</v>
      </c>
      <c r="EF203">
        <v>1</v>
      </c>
      <c r="EG203" t="s">
        <v>83</v>
      </c>
      <c r="EH203">
        <v>2</v>
      </c>
      <c r="EK203" t="s">
        <v>94</v>
      </c>
      <c r="EL203" t="s">
        <v>73</v>
      </c>
      <c r="EM203" t="s">
        <v>96</v>
      </c>
      <c r="EN203">
        <v>3</v>
      </c>
      <c r="EO203" t="s">
        <v>83</v>
      </c>
      <c r="EP203">
        <v>2</v>
      </c>
      <c r="EU203" t="s">
        <v>129</v>
      </c>
      <c r="EV203" t="s">
        <v>73</v>
      </c>
      <c r="EW203" t="s">
        <v>96</v>
      </c>
      <c r="EX203">
        <v>2</v>
      </c>
      <c r="EY203" t="s">
        <v>83</v>
      </c>
      <c r="EZ203">
        <v>3</v>
      </c>
      <c r="FC203" t="s">
        <v>130</v>
      </c>
      <c r="FD203" t="s">
        <v>73</v>
      </c>
      <c r="FE203" t="s">
        <v>94</v>
      </c>
      <c r="FF203">
        <v>2</v>
      </c>
      <c r="FG203" t="s">
        <v>83</v>
      </c>
      <c r="FH203">
        <v>1</v>
      </c>
      <c r="FL203" t="s">
        <v>129</v>
      </c>
      <c r="FN203" t="s">
        <v>96</v>
      </c>
      <c r="FP203" t="s">
        <v>94</v>
      </c>
      <c r="FR203" t="s">
        <v>130</v>
      </c>
      <c r="FU203">
        <v>0</v>
      </c>
      <c r="FX203" t="s">
        <v>130</v>
      </c>
    </row>
    <row r="204" spans="1:180" x14ac:dyDescent="0.45">
      <c r="A204" s="1">
        <v>201</v>
      </c>
      <c r="B204" s="45">
        <f t="shared" si="167"/>
        <v>264</v>
      </c>
      <c r="C204" s="14" t="s">
        <v>571</v>
      </c>
      <c r="D204" t="s">
        <v>536</v>
      </c>
      <c r="E204" s="15" t="s">
        <v>611</v>
      </c>
      <c r="F204" s="28">
        <f>VOR!IH204</f>
        <v>157</v>
      </c>
      <c r="G204" s="27">
        <f t="shared" si="182"/>
        <v>74</v>
      </c>
      <c r="H204" s="49">
        <f t="shared" si="183"/>
        <v>231</v>
      </c>
      <c r="I204" s="14" t="s">
        <v>84</v>
      </c>
      <c r="J204" t="s">
        <v>73</v>
      </c>
      <c r="K204" t="s">
        <v>92</v>
      </c>
      <c r="L204">
        <v>2</v>
      </c>
      <c r="M204" t="s">
        <v>83</v>
      </c>
      <c r="N204">
        <v>1</v>
      </c>
      <c r="O204" s="77">
        <f t="shared" si="184"/>
        <v>1</v>
      </c>
      <c r="P204" s="80">
        <f t="shared" si="185"/>
        <v>2</v>
      </c>
      <c r="Q204" t="s">
        <v>93</v>
      </c>
      <c r="R204" t="s">
        <v>73</v>
      </c>
      <c r="S204" t="s">
        <v>129</v>
      </c>
      <c r="T204">
        <v>2</v>
      </c>
      <c r="U204" t="s">
        <v>83</v>
      </c>
      <c r="V204">
        <v>0</v>
      </c>
      <c r="W204" s="71">
        <f t="shared" si="186"/>
        <v>1</v>
      </c>
      <c r="X204" s="80">
        <f t="shared" si="187"/>
        <v>2</v>
      </c>
      <c r="Y204" s="14" t="s">
        <v>94</v>
      </c>
      <c r="Z204" t="s">
        <v>73</v>
      </c>
      <c r="AA204" t="s">
        <v>86</v>
      </c>
      <c r="AB204">
        <v>1</v>
      </c>
      <c r="AC204" t="s">
        <v>83</v>
      </c>
      <c r="AD204">
        <v>0</v>
      </c>
      <c r="AE204" s="71">
        <f t="shared" si="188"/>
        <v>3</v>
      </c>
      <c r="AF204" s="80">
        <f t="shared" si="168"/>
        <v>4</v>
      </c>
      <c r="AG204" s="14" t="s">
        <v>85</v>
      </c>
      <c r="AH204" t="s">
        <v>73</v>
      </c>
      <c r="AI204" t="s">
        <v>132</v>
      </c>
      <c r="AJ204">
        <v>2</v>
      </c>
      <c r="AK204" t="s">
        <v>83</v>
      </c>
      <c r="AL204">
        <v>1</v>
      </c>
      <c r="AM204" s="71">
        <f t="shared" si="189"/>
        <v>3</v>
      </c>
      <c r="AN204" s="80">
        <f t="shared" si="190"/>
        <v>4</v>
      </c>
      <c r="AO204" s="14" t="s">
        <v>130</v>
      </c>
      <c r="AP204" t="s">
        <v>73</v>
      </c>
      <c r="AQ204" t="s">
        <v>95</v>
      </c>
      <c r="AR204">
        <v>1</v>
      </c>
      <c r="AS204" t="s">
        <v>83</v>
      </c>
      <c r="AT204">
        <v>0</v>
      </c>
      <c r="AU204" s="71">
        <f t="shared" si="169"/>
        <v>2</v>
      </c>
      <c r="AV204" s="80">
        <f t="shared" si="191"/>
        <v>0</v>
      </c>
      <c r="AW204" s="14" t="s">
        <v>90</v>
      </c>
      <c r="AX204" t="s">
        <v>73</v>
      </c>
      <c r="AY204" t="s">
        <v>135</v>
      </c>
      <c r="AZ204">
        <v>3</v>
      </c>
      <c r="BA204" t="s">
        <v>83</v>
      </c>
      <c r="BB204">
        <v>1</v>
      </c>
      <c r="BC204" s="71">
        <f t="shared" si="192"/>
        <v>1</v>
      </c>
      <c r="BD204" s="80">
        <f t="shared" si="170"/>
        <v>2</v>
      </c>
      <c r="BE204" s="14" t="s">
        <v>131</v>
      </c>
      <c r="BF204" t="s">
        <v>73</v>
      </c>
      <c r="BG204" t="s">
        <v>88</v>
      </c>
      <c r="BH204">
        <v>2</v>
      </c>
      <c r="BI204" t="s">
        <v>83</v>
      </c>
      <c r="BJ204">
        <v>1</v>
      </c>
      <c r="BK204" s="71">
        <f t="shared" si="171"/>
        <v>0</v>
      </c>
      <c r="BL204" s="80">
        <f t="shared" si="193"/>
        <v>0</v>
      </c>
      <c r="BM204" s="14" t="s">
        <v>96</v>
      </c>
      <c r="BN204" t="s">
        <v>73</v>
      </c>
      <c r="BO204" t="s">
        <v>134</v>
      </c>
      <c r="BP204">
        <v>2</v>
      </c>
      <c r="BQ204" t="s">
        <v>83</v>
      </c>
      <c r="BR204">
        <v>1</v>
      </c>
      <c r="BS204" s="71">
        <f t="shared" si="194"/>
        <v>3</v>
      </c>
      <c r="BT204" s="80">
        <f t="shared" si="172"/>
        <v>4</v>
      </c>
      <c r="BU204" s="28">
        <f t="shared" si="195"/>
        <v>18</v>
      </c>
      <c r="BV204" s="14" t="str">
        <f t="shared" si="196"/>
        <v>Spanien</v>
      </c>
      <c r="BW204" s="80">
        <f t="shared" si="173"/>
        <v>0</v>
      </c>
      <c r="BX204" s="14" t="str">
        <f t="shared" si="197"/>
        <v>Brasilien</v>
      </c>
      <c r="BY204" s="80">
        <f t="shared" si="198"/>
        <v>7</v>
      </c>
      <c r="BZ204" s="14" t="str">
        <f t="shared" si="199"/>
        <v>Niederlande</v>
      </c>
      <c r="CA204" s="80">
        <f t="shared" si="200"/>
        <v>7</v>
      </c>
      <c r="CB204" s="14" t="str">
        <f t="shared" si="201"/>
        <v>Argentinien</v>
      </c>
      <c r="CC204" s="80">
        <f t="shared" si="202"/>
        <v>7</v>
      </c>
      <c r="CD204" s="14" t="str">
        <f t="shared" si="203"/>
        <v>Belgien</v>
      </c>
      <c r="CE204" s="80">
        <f t="shared" si="204"/>
        <v>0</v>
      </c>
      <c r="CF204" s="14" t="str">
        <f t="shared" si="205"/>
        <v>Portugal</v>
      </c>
      <c r="CG204" s="80">
        <f t="shared" si="206"/>
        <v>7</v>
      </c>
      <c r="CH204" s="14" t="str">
        <f t="shared" si="207"/>
        <v>England</v>
      </c>
      <c r="CI204" s="80">
        <f t="shared" si="208"/>
        <v>7</v>
      </c>
      <c r="CJ204" s="14" t="str">
        <f t="shared" si="209"/>
        <v>Frankreich</v>
      </c>
      <c r="CK204" s="80">
        <f t="shared" si="210"/>
        <v>7</v>
      </c>
      <c r="CL204" s="27">
        <f t="shared" si="220"/>
        <v>42</v>
      </c>
      <c r="CM204" t="s">
        <v>130</v>
      </c>
      <c r="CN204" t="s">
        <v>73</v>
      </c>
      <c r="CO204" t="s">
        <v>90</v>
      </c>
      <c r="CP204">
        <v>1</v>
      </c>
      <c r="CQ204" t="s">
        <v>83</v>
      </c>
      <c r="CR204">
        <v>2</v>
      </c>
      <c r="CS204" s="71">
        <f t="shared" si="174"/>
        <v>2</v>
      </c>
      <c r="CT204" s="80">
        <f t="shared" si="211"/>
        <v>0</v>
      </c>
      <c r="CU204" t="s">
        <v>84</v>
      </c>
      <c r="CV204" t="s">
        <v>73</v>
      </c>
      <c r="CW204" t="s">
        <v>93</v>
      </c>
      <c r="CX204">
        <v>1</v>
      </c>
      <c r="CY204" t="s">
        <v>83</v>
      </c>
      <c r="CZ204">
        <v>2</v>
      </c>
      <c r="DA204" s="71">
        <f t="shared" si="212"/>
        <v>3</v>
      </c>
      <c r="DB204" s="80">
        <f t="shared" si="213"/>
        <v>6</v>
      </c>
      <c r="DC204" t="s">
        <v>131</v>
      </c>
      <c r="DD204" t="s">
        <v>73</v>
      </c>
      <c r="DE204" t="s">
        <v>96</v>
      </c>
      <c r="DF204">
        <v>1</v>
      </c>
      <c r="DG204" t="s">
        <v>83</v>
      </c>
      <c r="DH204">
        <v>2</v>
      </c>
      <c r="DI204" s="71">
        <f t="shared" si="221"/>
        <v>0</v>
      </c>
      <c r="DJ204" s="80">
        <f t="shared" si="214"/>
        <v>0</v>
      </c>
      <c r="DK204" t="s">
        <v>85</v>
      </c>
      <c r="DL204" t="s">
        <v>73</v>
      </c>
      <c r="DM204" t="s">
        <v>94</v>
      </c>
      <c r="DN204">
        <v>3</v>
      </c>
      <c r="DO204" t="s">
        <v>83</v>
      </c>
      <c r="DP204">
        <v>2</v>
      </c>
      <c r="DQ204" s="71">
        <f t="shared" si="215"/>
        <v>3</v>
      </c>
      <c r="DR204" s="80">
        <f t="shared" si="216"/>
        <v>0</v>
      </c>
      <c r="DS204" s="27">
        <f t="shared" si="175"/>
        <v>6</v>
      </c>
      <c r="DT204" t="str">
        <f t="shared" si="176"/>
        <v>Argentinien</v>
      </c>
      <c r="DU204">
        <f t="shared" si="217"/>
        <v>8</v>
      </c>
      <c r="DV204" t="str">
        <f t="shared" si="177"/>
        <v>Brasilien</v>
      </c>
      <c r="DW204">
        <f t="shared" si="218"/>
        <v>0</v>
      </c>
      <c r="DX204" t="str">
        <f t="shared" si="178"/>
        <v>England</v>
      </c>
      <c r="DY204">
        <f t="shared" si="219"/>
        <v>0</v>
      </c>
      <c r="DZ204" t="str">
        <f t="shared" si="179"/>
        <v>Portugal</v>
      </c>
      <c r="EA204">
        <f t="shared" si="180"/>
        <v>0</v>
      </c>
      <c r="EB204" s="27">
        <f t="shared" si="181"/>
        <v>8</v>
      </c>
      <c r="EC204" t="s">
        <v>93</v>
      </c>
      <c r="ED204" t="s">
        <v>73</v>
      </c>
      <c r="EE204" t="s">
        <v>90</v>
      </c>
      <c r="EF204">
        <v>2</v>
      </c>
      <c r="EG204" t="s">
        <v>83</v>
      </c>
      <c r="EH204">
        <v>0</v>
      </c>
      <c r="EK204" t="s">
        <v>85</v>
      </c>
      <c r="EL204" t="s">
        <v>73</v>
      </c>
      <c r="EM204" t="s">
        <v>96</v>
      </c>
      <c r="EN204">
        <v>1</v>
      </c>
      <c r="EO204" t="s">
        <v>83</v>
      </c>
      <c r="EP204">
        <v>0</v>
      </c>
      <c r="EU204" t="s">
        <v>90</v>
      </c>
      <c r="EV204" t="s">
        <v>73</v>
      </c>
      <c r="EW204" t="s">
        <v>96</v>
      </c>
      <c r="EX204">
        <v>1</v>
      </c>
      <c r="EY204" t="s">
        <v>83</v>
      </c>
      <c r="EZ204">
        <v>0</v>
      </c>
      <c r="FC204" t="s">
        <v>93</v>
      </c>
      <c r="FD204" t="s">
        <v>73</v>
      </c>
      <c r="FE204" t="s">
        <v>85</v>
      </c>
      <c r="FF204">
        <v>2</v>
      </c>
      <c r="FG204" t="s">
        <v>83</v>
      </c>
      <c r="FH204">
        <v>1</v>
      </c>
      <c r="FL204" t="s">
        <v>96</v>
      </c>
      <c r="FN204" t="s">
        <v>90</v>
      </c>
      <c r="FP204" t="s">
        <v>85</v>
      </c>
      <c r="FR204" t="s">
        <v>93</v>
      </c>
      <c r="FU204">
        <v>0</v>
      </c>
      <c r="FX204">
        <v>0</v>
      </c>
    </row>
    <row r="205" spans="1:180" x14ac:dyDescent="0.45">
      <c r="A205" s="1">
        <v>202</v>
      </c>
      <c r="B205" s="45">
        <f t="shared" si="167"/>
        <v>35</v>
      </c>
      <c r="C205" s="14" t="s">
        <v>572</v>
      </c>
      <c r="D205">
        <v>0</v>
      </c>
      <c r="E205" s="15" t="s">
        <v>570</v>
      </c>
      <c r="F205" s="28">
        <f>VOR!IH205</f>
        <v>176</v>
      </c>
      <c r="G205" s="27">
        <f t="shared" si="182"/>
        <v>95</v>
      </c>
      <c r="H205" s="49">
        <f t="shared" si="183"/>
        <v>271</v>
      </c>
      <c r="I205" s="14" t="s">
        <v>84</v>
      </c>
      <c r="J205" t="s">
        <v>73</v>
      </c>
      <c r="K205" t="s">
        <v>181</v>
      </c>
      <c r="L205">
        <v>3</v>
      </c>
      <c r="M205" t="s">
        <v>83</v>
      </c>
      <c r="N205">
        <v>1</v>
      </c>
      <c r="O205" s="77">
        <f t="shared" si="184"/>
        <v>1</v>
      </c>
      <c r="P205" s="80">
        <f t="shared" si="185"/>
        <v>4</v>
      </c>
      <c r="Q205" t="s">
        <v>93</v>
      </c>
      <c r="R205" t="s">
        <v>73</v>
      </c>
      <c r="S205" t="s">
        <v>129</v>
      </c>
      <c r="T205">
        <v>2</v>
      </c>
      <c r="U205" t="s">
        <v>83</v>
      </c>
      <c r="V205">
        <v>1</v>
      </c>
      <c r="W205" s="71">
        <f t="shared" si="186"/>
        <v>1</v>
      </c>
      <c r="X205" s="80">
        <f t="shared" si="187"/>
        <v>4</v>
      </c>
      <c r="Y205" s="14" t="s">
        <v>94</v>
      </c>
      <c r="Z205" t="s">
        <v>73</v>
      </c>
      <c r="AA205" t="s">
        <v>86</v>
      </c>
      <c r="AB205">
        <v>3</v>
      </c>
      <c r="AC205" t="s">
        <v>83</v>
      </c>
      <c r="AD205">
        <v>0</v>
      </c>
      <c r="AE205" s="71">
        <f t="shared" si="188"/>
        <v>3</v>
      </c>
      <c r="AF205" s="80">
        <f t="shared" si="168"/>
        <v>4</v>
      </c>
      <c r="AG205" s="14" t="s">
        <v>85</v>
      </c>
      <c r="AH205" t="s">
        <v>73</v>
      </c>
      <c r="AI205" t="s">
        <v>132</v>
      </c>
      <c r="AJ205">
        <v>3</v>
      </c>
      <c r="AK205" t="s">
        <v>83</v>
      </c>
      <c r="AL205">
        <v>1</v>
      </c>
      <c r="AM205" s="71">
        <f t="shared" si="189"/>
        <v>3</v>
      </c>
      <c r="AN205" s="80">
        <f t="shared" si="190"/>
        <v>4</v>
      </c>
      <c r="AO205" s="14" t="s">
        <v>88</v>
      </c>
      <c r="AP205" t="s">
        <v>73</v>
      </c>
      <c r="AQ205" t="s">
        <v>142</v>
      </c>
      <c r="AR205">
        <v>3</v>
      </c>
      <c r="AS205" t="s">
        <v>83</v>
      </c>
      <c r="AT205">
        <v>1</v>
      </c>
      <c r="AU205" s="71">
        <f t="shared" si="169"/>
        <v>0</v>
      </c>
      <c r="AV205" s="80">
        <f t="shared" si="191"/>
        <v>0</v>
      </c>
      <c r="AW205" s="14" t="s">
        <v>90</v>
      </c>
      <c r="AX205" t="s">
        <v>73</v>
      </c>
      <c r="AY205" t="s">
        <v>135</v>
      </c>
      <c r="AZ205">
        <v>3</v>
      </c>
      <c r="BA205" t="s">
        <v>83</v>
      </c>
      <c r="BB205">
        <v>0</v>
      </c>
      <c r="BC205" s="71">
        <f t="shared" si="192"/>
        <v>1</v>
      </c>
      <c r="BD205" s="80">
        <f t="shared" si="170"/>
        <v>3</v>
      </c>
      <c r="BE205" s="14" t="s">
        <v>131</v>
      </c>
      <c r="BF205" t="s">
        <v>73</v>
      </c>
      <c r="BG205" t="s">
        <v>130</v>
      </c>
      <c r="BH205">
        <v>3</v>
      </c>
      <c r="BI205" t="s">
        <v>83</v>
      </c>
      <c r="BJ205">
        <v>2</v>
      </c>
      <c r="BK205" s="71">
        <f t="shared" si="171"/>
        <v>2</v>
      </c>
      <c r="BL205" s="80">
        <f t="shared" si="193"/>
        <v>0</v>
      </c>
      <c r="BM205" s="14" t="s">
        <v>96</v>
      </c>
      <c r="BN205" t="s">
        <v>73</v>
      </c>
      <c r="BO205" t="s">
        <v>134</v>
      </c>
      <c r="BP205">
        <v>2</v>
      </c>
      <c r="BQ205" t="s">
        <v>83</v>
      </c>
      <c r="BR205">
        <v>1</v>
      </c>
      <c r="BS205" s="71">
        <f t="shared" si="194"/>
        <v>3</v>
      </c>
      <c r="BT205" s="80">
        <f t="shared" si="172"/>
        <v>4</v>
      </c>
      <c r="BU205" s="28">
        <f t="shared" si="195"/>
        <v>23</v>
      </c>
      <c r="BV205" s="14" t="str">
        <f t="shared" si="196"/>
        <v>Deutschland</v>
      </c>
      <c r="BW205" s="80">
        <f t="shared" si="173"/>
        <v>0</v>
      </c>
      <c r="BX205" s="14" t="str">
        <f t="shared" si="197"/>
        <v>Brasilien</v>
      </c>
      <c r="BY205" s="80">
        <f t="shared" si="198"/>
        <v>7</v>
      </c>
      <c r="BZ205" s="14" t="str">
        <f t="shared" si="199"/>
        <v>Niederlande</v>
      </c>
      <c r="CA205" s="80">
        <f t="shared" si="200"/>
        <v>7</v>
      </c>
      <c r="CB205" s="14" t="str">
        <f t="shared" si="201"/>
        <v>Argentinien</v>
      </c>
      <c r="CC205" s="80">
        <f t="shared" si="202"/>
        <v>7</v>
      </c>
      <c r="CD205" s="14" t="str">
        <f t="shared" si="203"/>
        <v>Belgien</v>
      </c>
      <c r="CE205" s="80">
        <f t="shared" si="204"/>
        <v>0</v>
      </c>
      <c r="CF205" s="14" t="str">
        <f t="shared" si="205"/>
        <v>Portugal</v>
      </c>
      <c r="CG205" s="80">
        <f t="shared" si="206"/>
        <v>7</v>
      </c>
      <c r="CH205" s="14" t="str">
        <f t="shared" si="207"/>
        <v>England</v>
      </c>
      <c r="CI205" s="80">
        <f t="shared" si="208"/>
        <v>7</v>
      </c>
      <c r="CJ205" s="14" t="str">
        <f t="shared" si="209"/>
        <v>Frankreich</v>
      </c>
      <c r="CK205" s="80">
        <f t="shared" si="210"/>
        <v>7</v>
      </c>
      <c r="CL205" s="27">
        <f t="shared" si="220"/>
        <v>42</v>
      </c>
      <c r="CM205" t="s">
        <v>88</v>
      </c>
      <c r="CN205" t="s">
        <v>73</v>
      </c>
      <c r="CO205" t="s">
        <v>90</v>
      </c>
      <c r="CP205">
        <v>1</v>
      </c>
      <c r="CQ205" t="s">
        <v>83</v>
      </c>
      <c r="CR205">
        <v>2</v>
      </c>
      <c r="CS205" s="71">
        <f t="shared" si="174"/>
        <v>2</v>
      </c>
      <c r="CT205" s="80">
        <f t="shared" si="211"/>
        <v>0</v>
      </c>
      <c r="CU205" t="s">
        <v>84</v>
      </c>
      <c r="CV205" t="s">
        <v>73</v>
      </c>
      <c r="CW205" t="s">
        <v>93</v>
      </c>
      <c r="CX205">
        <v>2</v>
      </c>
      <c r="CY205" t="s">
        <v>83</v>
      </c>
      <c r="CZ205">
        <v>3</v>
      </c>
      <c r="DA205" s="71">
        <f t="shared" si="212"/>
        <v>3</v>
      </c>
      <c r="DB205" s="80">
        <f t="shared" si="213"/>
        <v>8</v>
      </c>
      <c r="DC205" t="s">
        <v>131</v>
      </c>
      <c r="DD205" t="s">
        <v>73</v>
      </c>
      <c r="DE205" t="s">
        <v>96</v>
      </c>
      <c r="DF205">
        <v>2</v>
      </c>
      <c r="DG205" t="s">
        <v>83</v>
      </c>
      <c r="DH205">
        <v>3</v>
      </c>
      <c r="DI205" s="71">
        <f t="shared" si="221"/>
        <v>0</v>
      </c>
      <c r="DJ205" s="80">
        <f t="shared" si="214"/>
        <v>0</v>
      </c>
      <c r="DK205" t="s">
        <v>85</v>
      </c>
      <c r="DL205" t="s">
        <v>73</v>
      </c>
      <c r="DM205" t="s">
        <v>94</v>
      </c>
      <c r="DN205">
        <v>2</v>
      </c>
      <c r="DO205" t="s">
        <v>83</v>
      </c>
      <c r="DP205">
        <v>3</v>
      </c>
      <c r="DQ205" s="71">
        <f t="shared" si="215"/>
        <v>3</v>
      </c>
      <c r="DR205" s="80">
        <f t="shared" si="216"/>
        <v>6</v>
      </c>
      <c r="DS205" s="27">
        <f t="shared" si="175"/>
        <v>14</v>
      </c>
      <c r="DT205" t="str">
        <f t="shared" si="176"/>
        <v>Argentinien</v>
      </c>
      <c r="DU205">
        <f t="shared" si="217"/>
        <v>8</v>
      </c>
      <c r="DV205" t="str">
        <f t="shared" si="177"/>
        <v>Brasilien</v>
      </c>
      <c r="DW205">
        <f t="shared" si="218"/>
        <v>0</v>
      </c>
      <c r="DX205" t="str">
        <f t="shared" si="178"/>
        <v>Frankreich</v>
      </c>
      <c r="DY205">
        <f t="shared" si="219"/>
        <v>8</v>
      </c>
      <c r="DZ205" t="str">
        <f t="shared" si="179"/>
        <v>Portugal</v>
      </c>
      <c r="EA205">
        <f t="shared" si="180"/>
        <v>0</v>
      </c>
      <c r="EB205" s="27">
        <f t="shared" si="181"/>
        <v>16</v>
      </c>
      <c r="EC205" t="s">
        <v>93</v>
      </c>
      <c r="ED205" t="s">
        <v>73</v>
      </c>
      <c r="EE205" t="s">
        <v>90</v>
      </c>
      <c r="EF205">
        <v>2</v>
      </c>
      <c r="EG205" t="s">
        <v>83</v>
      </c>
      <c r="EH205">
        <v>1</v>
      </c>
      <c r="EK205" t="s">
        <v>94</v>
      </c>
      <c r="EL205" t="s">
        <v>73</v>
      </c>
      <c r="EM205" t="s">
        <v>96</v>
      </c>
      <c r="EN205">
        <v>1</v>
      </c>
      <c r="EO205" t="s">
        <v>83</v>
      </c>
      <c r="EP205">
        <v>2</v>
      </c>
      <c r="EU205" t="s">
        <v>90</v>
      </c>
      <c r="EV205" t="s">
        <v>73</v>
      </c>
      <c r="EW205" t="s">
        <v>94</v>
      </c>
      <c r="EX205">
        <v>1</v>
      </c>
      <c r="EY205" t="s">
        <v>83</v>
      </c>
      <c r="EZ205">
        <v>2</v>
      </c>
      <c r="FC205" t="s">
        <v>93</v>
      </c>
      <c r="FD205" t="s">
        <v>73</v>
      </c>
      <c r="FE205" t="s">
        <v>96</v>
      </c>
      <c r="FF205">
        <v>1</v>
      </c>
      <c r="FG205" t="s">
        <v>83</v>
      </c>
      <c r="FH205">
        <v>2</v>
      </c>
      <c r="FL205" t="s">
        <v>90</v>
      </c>
      <c r="FN205" t="s">
        <v>94</v>
      </c>
      <c r="FP205" t="s">
        <v>93</v>
      </c>
      <c r="FR205" t="s">
        <v>96</v>
      </c>
      <c r="FU205">
        <v>0</v>
      </c>
      <c r="FX205">
        <v>0</v>
      </c>
    </row>
    <row r="206" spans="1:180" x14ac:dyDescent="0.45">
      <c r="A206" s="1">
        <v>203</v>
      </c>
      <c r="B206" s="45">
        <f t="shared" si="167"/>
        <v>730</v>
      </c>
      <c r="C206" s="14" t="s">
        <v>573</v>
      </c>
      <c r="D206" t="s">
        <v>574</v>
      </c>
      <c r="E206" s="15" t="s">
        <v>611</v>
      </c>
      <c r="F206" s="28">
        <f>VOR!IH206</f>
        <v>109</v>
      </c>
      <c r="G206" s="27">
        <f t="shared" si="182"/>
        <v>18</v>
      </c>
      <c r="H206" s="49">
        <f t="shared" si="183"/>
        <v>127</v>
      </c>
      <c r="I206" s="14" t="s">
        <v>136</v>
      </c>
      <c r="J206" t="s">
        <v>73</v>
      </c>
      <c r="K206" t="s">
        <v>85</v>
      </c>
      <c r="L206">
        <v>3</v>
      </c>
      <c r="M206" t="s">
        <v>83</v>
      </c>
      <c r="N206">
        <v>0</v>
      </c>
      <c r="O206" s="77">
        <f t="shared" si="184"/>
        <v>0</v>
      </c>
      <c r="P206" s="80">
        <f t="shared" si="185"/>
        <v>0</v>
      </c>
      <c r="Q206" t="s">
        <v>133</v>
      </c>
      <c r="R206" t="s">
        <v>73</v>
      </c>
      <c r="S206" t="s">
        <v>87</v>
      </c>
      <c r="T206">
        <v>0</v>
      </c>
      <c r="U206" t="s">
        <v>83</v>
      </c>
      <c r="V206">
        <v>1</v>
      </c>
      <c r="W206" s="71">
        <f t="shared" si="186"/>
        <v>2</v>
      </c>
      <c r="X206" s="80">
        <f t="shared" si="187"/>
        <v>0</v>
      </c>
      <c r="Y206" s="14" t="s">
        <v>164</v>
      </c>
      <c r="Z206" t="s">
        <v>73</v>
      </c>
      <c r="AA206" t="s">
        <v>169</v>
      </c>
      <c r="AB206">
        <v>2</v>
      </c>
      <c r="AC206" t="s">
        <v>83</v>
      </c>
      <c r="AD206">
        <v>6</v>
      </c>
      <c r="AE206" s="71">
        <f t="shared" si="188"/>
        <v>0</v>
      </c>
      <c r="AF206" s="80">
        <f t="shared" si="168"/>
        <v>0</v>
      </c>
      <c r="AG206" s="14" t="s">
        <v>92</v>
      </c>
      <c r="AH206" t="s">
        <v>73</v>
      </c>
      <c r="AI206" t="s">
        <v>140</v>
      </c>
      <c r="AJ206">
        <v>0</v>
      </c>
      <c r="AK206" t="s">
        <v>83</v>
      </c>
      <c r="AL206">
        <v>5</v>
      </c>
      <c r="AM206" s="71">
        <f t="shared" si="189"/>
        <v>0</v>
      </c>
      <c r="AN206" s="80">
        <f t="shared" si="190"/>
        <v>0</v>
      </c>
      <c r="AO206" s="14" t="s">
        <v>88</v>
      </c>
      <c r="AP206" t="s">
        <v>73</v>
      </c>
      <c r="AQ206" t="s">
        <v>89</v>
      </c>
      <c r="AR206">
        <v>8</v>
      </c>
      <c r="AS206" t="s">
        <v>83</v>
      </c>
      <c r="AT206">
        <v>9</v>
      </c>
      <c r="AU206" s="71">
        <f t="shared" si="169"/>
        <v>0</v>
      </c>
      <c r="AV206" s="80">
        <f t="shared" si="191"/>
        <v>0</v>
      </c>
      <c r="AW206" s="14" t="s">
        <v>166</v>
      </c>
      <c r="AX206" t="s">
        <v>73</v>
      </c>
      <c r="AY206" t="s">
        <v>91</v>
      </c>
      <c r="AZ206">
        <v>2</v>
      </c>
      <c r="BA206" t="s">
        <v>83</v>
      </c>
      <c r="BB206">
        <v>0</v>
      </c>
      <c r="BC206" s="71">
        <f t="shared" si="192"/>
        <v>2</v>
      </c>
      <c r="BD206" s="80">
        <f t="shared" si="170"/>
        <v>0</v>
      </c>
      <c r="BE206" s="14" t="s">
        <v>95</v>
      </c>
      <c r="BF206" t="s">
        <v>73</v>
      </c>
      <c r="BG206" t="s">
        <v>141</v>
      </c>
      <c r="BH206">
        <v>0</v>
      </c>
      <c r="BI206" t="s">
        <v>83</v>
      </c>
      <c r="BJ206">
        <v>8</v>
      </c>
      <c r="BK206" s="71">
        <f t="shared" si="171"/>
        <v>0</v>
      </c>
      <c r="BL206" s="80">
        <f t="shared" si="193"/>
        <v>0</v>
      </c>
      <c r="BM206" s="14" t="s">
        <v>96</v>
      </c>
      <c r="BN206" t="s">
        <v>73</v>
      </c>
      <c r="BO206" t="s">
        <v>134</v>
      </c>
      <c r="BP206">
        <v>8</v>
      </c>
      <c r="BQ206" t="s">
        <v>83</v>
      </c>
      <c r="BR206">
        <v>2</v>
      </c>
      <c r="BS206" s="71">
        <f t="shared" si="194"/>
        <v>3</v>
      </c>
      <c r="BT206" s="80">
        <f t="shared" si="172"/>
        <v>4</v>
      </c>
      <c r="BU206" s="28">
        <f t="shared" si="195"/>
        <v>4</v>
      </c>
      <c r="BV206" s="14" t="str">
        <f t="shared" si="196"/>
        <v>Marokko</v>
      </c>
      <c r="BW206" s="80">
        <f t="shared" si="173"/>
        <v>7</v>
      </c>
      <c r="BX206" s="14" t="str">
        <f t="shared" si="197"/>
        <v>Kamerun</v>
      </c>
      <c r="BY206" s="80">
        <f t="shared" si="198"/>
        <v>0</v>
      </c>
      <c r="BZ206" s="14" t="str">
        <f t="shared" si="199"/>
        <v>Ecuador</v>
      </c>
      <c r="CA206" s="80">
        <f t="shared" si="200"/>
        <v>0</v>
      </c>
      <c r="CB206" s="14" t="str">
        <f t="shared" si="201"/>
        <v>Australien</v>
      </c>
      <c r="CC206" s="80">
        <f t="shared" si="202"/>
        <v>0</v>
      </c>
      <c r="CD206" s="14" t="str">
        <f t="shared" si="203"/>
        <v>Costa Rica</v>
      </c>
      <c r="CE206" s="80">
        <f t="shared" si="204"/>
        <v>0</v>
      </c>
      <c r="CF206" s="14" t="str">
        <f t="shared" si="205"/>
        <v>Portugal</v>
      </c>
      <c r="CG206" s="80">
        <f t="shared" si="206"/>
        <v>7</v>
      </c>
      <c r="CH206" s="14" t="str">
        <f t="shared" si="207"/>
        <v>Katar</v>
      </c>
      <c r="CI206" s="80">
        <f t="shared" si="208"/>
        <v>0</v>
      </c>
      <c r="CJ206" s="14" t="str">
        <f t="shared" si="209"/>
        <v>Saudi-Arabien</v>
      </c>
      <c r="CK206" s="80">
        <f t="shared" si="210"/>
        <v>0</v>
      </c>
      <c r="CL206" s="27">
        <f t="shared" si="220"/>
        <v>14</v>
      </c>
      <c r="CM206" t="s">
        <v>89</v>
      </c>
      <c r="CN206" t="s">
        <v>73</v>
      </c>
      <c r="CO206" t="s">
        <v>166</v>
      </c>
      <c r="CP206">
        <v>3</v>
      </c>
      <c r="CQ206" t="s">
        <v>83</v>
      </c>
      <c r="CR206">
        <v>5</v>
      </c>
      <c r="CS206" s="71">
        <f t="shared" si="174"/>
        <v>0</v>
      </c>
      <c r="CT206" s="80">
        <f t="shared" si="211"/>
        <v>0</v>
      </c>
      <c r="CU206" t="s">
        <v>136</v>
      </c>
      <c r="CV206" t="s">
        <v>73</v>
      </c>
      <c r="CW206" t="s">
        <v>87</v>
      </c>
      <c r="CX206">
        <v>5</v>
      </c>
      <c r="CY206" t="s">
        <v>83</v>
      </c>
      <c r="CZ206">
        <v>2</v>
      </c>
      <c r="DA206" s="71">
        <f t="shared" si="212"/>
        <v>0</v>
      </c>
      <c r="DB206" s="80">
        <f t="shared" si="213"/>
        <v>0</v>
      </c>
      <c r="DC206" t="s">
        <v>141</v>
      </c>
      <c r="DD206" t="s">
        <v>73</v>
      </c>
      <c r="DE206" t="s">
        <v>96</v>
      </c>
      <c r="DF206">
        <v>1</v>
      </c>
      <c r="DG206" t="s">
        <v>83</v>
      </c>
      <c r="DH206">
        <v>2</v>
      </c>
      <c r="DI206" s="71">
        <f t="shared" si="221"/>
        <v>0</v>
      </c>
      <c r="DJ206" s="80">
        <f t="shared" si="214"/>
        <v>0</v>
      </c>
      <c r="DK206" t="s">
        <v>140</v>
      </c>
      <c r="DL206" t="s">
        <v>73</v>
      </c>
      <c r="DM206" t="s">
        <v>169</v>
      </c>
      <c r="DN206">
        <v>2</v>
      </c>
      <c r="DO206" t="s">
        <v>83</v>
      </c>
      <c r="DP206">
        <v>4</v>
      </c>
      <c r="DQ206" s="71">
        <f t="shared" si="215"/>
        <v>0</v>
      </c>
      <c r="DR206" s="80">
        <f t="shared" si="216"/>
        <v>0</v>
      </c>
      <c r="DS206" s="27">
        <f t="shared" si="175"/>
        <v>0</v>
      </c>
      <c r="DT206" t="str">
        <f t="shared" si="176"/>
        <v>Ecuador</v>
      </c>
      <c r="DU206">
        <f t="shared" si="217"/>
        <v>0</v>
      </c>
      <c r="DV206" t="str">
        <f t="shared" si="177"/>
        <v>Kamerun</v>
      </c>
      <c r="DW206">
        <f t="shared" si="218"/>
        <v>0</v>
      </c>
      <c r="DX206" t="str">
        <f t="shared" si="178"/>
        <v>Saudi-Arabien</v>
      </c>
      <c r="DY206">
        <f t="shared" si="219"/>
        <v>0</v>
      </c>
      <c r="DZ206" t="str">
        <f t="shared" si="179"/>
        <v>Portugal</v>
      </c>
      <c r="EA206">
        <f t="shared" si="180"/>
        <v>0</v>
      </c>
      <c r="EB206" s="27">
        <f t="shared" si="181"/>
        <v>0</v>
      </c>
      <c r="EC206" t="s">
        <v>136</v>
      </c>
      <c r="ED206" t="s">
        <v>73</v>
      </c>
      <c r="EE206" t="s">
        <v>166</v>
      </c>
      <c r="EF206">
        <v>2</v>
      </c>
      <c r="EG206" t="s">
        <v>83</v>
      </c>
      <c r="EH206">
        <v>4</v>
      </c>
      <c r="EK206" t="s">
        <v>169</v>
      </c>
      <c r="EL206" t="s">
        <v>73</v>
      </c>
      <c r="EM206" t="s">
        <v>96</v>
      </c>
      <c r="EN206">
        <v>2</v>
      </c>
      <c r="EO206" t="s">
        <v>83</v>
      </c>
      <c r="EP206">
        <v>1</v>
      </c>
      <c r="EU206" t="s">
        <v>136</v>
      </c>
      <c r="EV206" t="s">
        <v>73</v>
      </c>
      <c r="EW206" t="s">
        <v>96</v>
      </c>
      <c r="EX206">
        <v>4</v>
      </c>
      <c r="EY206" t="s">
        <v>83</v>
      </c>
      <c r="EZ206">
        <v>5</v>
      </c>
      <c r="FC206" t="s">
        <v>166</v>
      </c>
      <c r="FD206" t="s">
        <v>73</v>
      </c>
      <c r="FE206" t="s">
        <v>169</v>
      </c>
      <c r="FF206">
        <v>3</v>
      </c>
      <c r="FG206" t="s">
        <v>83</v>
      </c>
      <c r="FH206">
        <v>5</v>
      </c>
      <c r="FL206" t="s">
        <v>136</v>
      </c>
      <c r="FN206" t="s">
        <v>96</v>
      </c>
      <c r="FP206" t="s">
        <v>166</v>
      </c>
      <c r="FR206" t="s">
        <v>169</v>
      </c>
      <c r="FU206">
        <v>0</v>
      </c>
      <c r="FX206">
        <v>0</v>
      </c>
    </row>
    <row r="207" spans="1:180" x14ac:dyDescent="0.45">
      <c r="A207" s="1">
        <v>204</v>
      </c>
      <c r="B207" s="45">
        <f t="shared" si="167"/>
        <v>110</v>
      </c>
      <c r="C207" s="14" t="s">
        <v>214</v>
      </c>
      <c r="D207" t="s">
        <v>575</v>
      </c>
      <c r="E207" s="15" t="s">
        <v>611</v>
      </c>
      <c r="F207" s="28">
        <f>VOR!IH207</f>
        <v>187</v>
      </c>
      <c r="G207" s="27">
        <f t="shared" si="182"/>
        <v>68</v>
      </c>
      <c r="H207" s="49">
        <f t="shared" si="183"/>
        <v>255</v>
      </c>
      <c r="I207" s="14" t="s">
        <v>136</v>
      </c>
      <c r="J207" t="s">
        <v>73</v>
      </c>
      <c r="K207" t="s">
        <v>137</v>
      </c>
      <c r="L207">
        <v>1</v>
      </c>
      <c r="M207" t="s">
        <v>83</v>
      </c>
      <c r="N207">
        <v>2</v>
      </c>
      <c r="O207" s="77">
        <f t="shared" si="184"/>
        <v>0</v>
      </c>
      <c r="P207" s="80">
        <f t="shared" si="185"/>
        <v>0</v>
      </c>
      <c r="Q207" t="s">
        <v>93</v>
      </c>
      <c r="R207" t="s">
        <v>73</v>
      </c>
      <c r="S207" t="s">
        <v>87</v>
      </c>
      <c r="T207">
        <v>3</v>
      </c>
      <c r="U207" t="s">
        <v>83</v>
      </c>
      <c r="V207">
        <v>2</v>
      </c>
      <c r="W207" s="71">
        <f t="shared" si="186"/>
        <v>3</v>
      </c>
      <c r="X207" s="80">
        <f t="shared" si="187"/>
        <v>6</v>
      </c>
      <c r="Y207" s="14" t="s">
        <v>94</v>
      </c>
      <c r="Z207" t="s">
        <v>73</v>
      </c>
      <c r="AA207" t="s">
        <v>86</v>
      </c>
      <c r="AB207">
        <v>4</v>
      </c>
      <c r="AC207" t="s">
        <v>83</v>
      </c>
      <c r="AD207">
        <v>2</v>
      </c>
      <c r="AE207" s="71">
        <f t="shared" si="188"/>
        <v>3</v>
      </c>
      <c r="AF207" s="80">
        <f t="shared" si="168"/>
        <v>6</v>
      </c>
      <c r="AG207" s="14" t="s">
        <v>85</v>
      </c>
      <c r="AH207" t="s">
        <v>73</v>
      </c>
      <c r="AI207" t="s">
        <v>84</v>
      </c>
      <c r="AJ207">
        <v>4</v>
      </c>
      <c r="AK207" t="s">
        <v>83</v>
      </c>
      <c r="AL207">
        <v>0</v>
      </c>
      <c r="AM207" s="71">
        <f t="shared" si="189"/>
        <v>1</v>
      </c>
      <c r="AN207" s="80">
        <f t="shared" si="190"/>
        <v>2</v>
      </c>
      <c r="AO207" s="14" t="s">
        <v>130</v>
      </c>
      <c r="AP207" t="s">
        <v>73</v>
      </c>
      <c r="AQ207" t="s">
        <v>131</v>
      </c>
      <c r="AR207">
        <v>2</v>
      </c>
      <c r="AS207" t="s">
        <v>83</v>
      </c>
      <c r="AT207">
        <v>1</v>
      </c>
      <c r="AU207" s="71">
        <f t="shared" si="169"/>
        <v>0</v>
      </c>
      <c r="AV207" s="80">
        <f t="shared" si="191"/>
        <v>0</v>
      </c>
      <c r="AW207" s="14" t="s">
        <v>90</v>
      </c>
      <c r="AX207" t="s">
        <v>73</v>
      </c>
      <c r="AY207" t="s">
        <v>91</v>
      </c>
      <c r="AZ207">
        <v>3</v>
      </c>
      <c r="BA207" t="s">
        <v>83</v>
      </c>
      <c r="BB207">
        <v>1</v>
      </c>
      <c r="BC207" s="71">
        <f t="shared" si="192"/>
        <v>3</v>
      </c>
      <c r="BD207" s="80">
        <f t="shared" si="170"/>
        <v>4</v>
      </c>
      <c r="BE207" s="14" t="s">
        <v>95</v>
      </c>
      <c r="BF207" t="s">
        <v>73</v>
      </c>
      <c r="BG207" t="s">
        <v>165</v>
      </c>
      <c r="BH207">
        <v>1</v>
      </c>
      <c r="BI207" t="s">
        <v>83</v>
      </c>
      <c r="BJ207">
        <v>2</v>
      </c>
      <c r="BK207" s="71">
        <f t="shared" si="171"/>
        <v>0</v>
      </c>
      <c r="BL207" s="80">
        <f t="shared" si="193"/>
        <v>0</v>
      </c>
      <c r="BM207" s="14" t="s">
        <v>96</v>
      </c>
      <c r="BN207" t="s">
        <v>73</v>
      </c>
      <c r="BO207" t="s">
        <v>134</v>
      </c>
      <c r="BP207">
        <v>2</v>
      </c>
      <c r="BQ207" t="s">
        <v>83</v>
      </c>
      <c r="BR207">
        <v>0</v>
      </c>
      <c r="BS207" s="71">
        <f t="shared" si="194"/>
        <v>3</v>
      </c>
      <c r="BT207" s="80">
        <f t="shared" si="172"/>
        <v>4</v>
      </c>
      <c r="BU207" s="28">
        <f t="shared" si="195"/>
        <v>22</v>
      </c>
      <c r="BV207" s="14" t="str">
        <f t="shared" si="196"/>
        <v>Spanien</v>
      </c>
      <c r="BW207" s="80">
        <f t="shared" si="173"/>
        <v>0</v>
      </c>
      <c r="BX207" s="14" t="str">
        <f t="shared" si="197"/>
        <v>Brasilien</v>
      </c>
      <c r="BY207" s="80">
        <f t="shared" si="198"/>
        <v>7</v>
      </c>
      <c r="BZ207" s="14" t="str">
        <f t="shared" si="199"/>
        <v>USA</v>
      </c>
      <c r="CA207" s="80">
        <f t="shared" si="200"/>
        <v>0</v>
      </c>
      <c r="CB207" s="14" t="str">
        <f t="shared" si="201"/>
        <v>Argentinien</v>
      </c>
      <c r="CC207" s="80">
        <f t="shared" si="202"/>
        <v>7</v>
      </c>
      <c r="CD207" s="14" t="str">
        <f t="shared" si="203"/>
        <v>Japan</v>
      </c>
      <c r="CE207" s="80">
        <f t="shared" si="204"/>
        <v>0</v>
      </c>
      <c r="CF207" s="14" t="str">
        <f t="shared" si="205"/>
        <v>Portugal</v>
      </c>
      <c r="CG207" s="80">
        <f t="shared" si="206"/>
        <v>7</v>
      </c>
      <c r="CH207" s="14" t="str">
        <f t="shared" si="207"/>
        <v>England</v>
      </c>
      <c r="CI207" s="80">
        <f t="shared" si="208"/>
        <v>7</v>
      </c>
      <c r="CJ207" s="14" t="str">
        <f t="shared" si="209"/>
        <v>Frankreich</v>
      </c>
      <c r="CK207" s="80">
        <f t="shared" si="210"/>
        <v>7</v>
      </c>
      <c r="CL207" s="27">
        <f t="shared" si="220"/>
        <v>35</v>
      </c>
      <c r="CM207" t="s">
        <v>130</v>
      </c>
      <c r="CN207" t="s">
        <v>73</v>
      </c>
      <c r="CO207" t="s">
        <v>90</v>
      </c>
      <c r="CP207">
        <v>0</v>
      </c>
      <c r="CQ207" t="s">
        <v>83</v>
      </c>
      <c r="CR207">
        <v>1</v>
      </c>
      <c r="CS207" s="71">
        <f t="shared" si="174"/>
        <v>2</v>
      </c>
      <c r="CT207" s="80">
        <f t="shared" si="211"/>
        <v>0</v>
      </c>
      <c r="CU207" t="s">
        <v>137</v>
      </c>
      <c r="CV207" t="s">
        <v>73</v>
      </c>
      <c r="CW207" t="s">
        <v>93</v>
      </c>
      <c r="CX207">
        <v>0</v>
      </c>
      <c r="CY207" t="s">
        <v>83</v>
      </c>
      <c r="CZ207">
        <v>1</v>
      </c>
      <c r="DA207" s="71">
        <f t="shared" si="212"/>
        <v>2</v>
      </c>
      <c r="DB207" s="80">
        <f t="shared" si="213"/>
        <v>3</v>
      </c>
      <c r="DC207" t="s">
        <v>165</v>
      </c>
      <c r="DD207" t="s">
        <v>73</v>
      </c>
      <c r="DE207" t="s">
        <v>96</v>
      </c>
      <c r="DF207">
        <v>1</v>
      </c>
      <c r="DG207" t="s">
        <v>83</v>
      </c>
      <c r="DH207">
        <v>2</v>
      </c>
      <c r="DI207" s="71">
        <f t="shared" si="221"/>
        <v>0</v>
      </c>
      <c r="DJ207" s="80">
        <f t="shared" si="214"/>
        <v>0</v>
      </c>
      <c r="DK207" t="s">
        <v>85</v>
      </c>
      <c r="DL207" t="s">
        <v>73</v>
      </c>
      <c r="DM207" t="s">
        <v>94</v>
      </c>
      <c r="DN207">
        <v>3</v>
      </c>
      <c r="DO207" t="s">
        <v>83</v>
      </c>
      <c r="DP207">
        <v>2</v>
      </c>
      <c r="DQ207" s="71">
        <f t="shared" si="215"/>
        <v>3</v>
      </c>
      <c r="DR207" s="80">
        <f t="shared" si="216"/>
        <v>0</v>
      </c>
      <c r="DS207" s="27">
        <f t="shared" si="175"/>
        <v>3</v>
      </c>
      <c r="DT207" t="str">
        <f t="shared" si="176"/>
        <v>Argentinien</v>
      </c>
      <c r="DU207">
        <f t="shared" si="217"/>
        <v>8</v>
      </c>
      <c r="DV207" t="str">
        <f t="shared" si="177"/>
        <v>Brasilien</v>
      </c>
      <c r="DW207">
        <f t="shared" si="218"/>
        <v>0</v>
      </c>
      <c r="DX207" t="str">
        <f t="shared" si="178"/>
        <v>England</v>
      </c>
      <c r="DY207">
        <f t="shared" si="219"/>
        <v>0</v>
      </c>
      <c r="DZ207" t="str">
        <f t="shared" si="179"/>
        <v>Portugal</v>
      </c>
      <c r="EA207">
        <f t="shared" si="180"/>
        <v>0</v>
      </c>
      <c r="EB207" s="27">
        <f t="shared" si="181"/>
        <v>8</v>
      </c>
      <c r="EC207" t="s">
        <v>93</v>
      </c>
      <c r="ED207" t="s">
        <v>73</v>
      </c>
      <c r="EE207" t="s">
        <v>90</v>
      </c>
      <c r="EF207">
        <v>1</v>
      </c>
      <c r="EG207" t="s">
        <v>83</v>
      </c>
      <c r="EH207">
        <v>2</v>
      </c>
      <c r="EK207" t="s">
        <v>85</v>
      </c>
      <c r="EL207" t="s">
        <v>73</v>
      </c>
      <c r="EM207" t="s">
        <v>96</v>
      </c>
      <c r="EN207">
        <v>2</v>
      </c>
      <c r="EO207" t="s">
        <v>83</v>
      </c>
      <c r="EP207">
        <v>0</v>
      </c>
      <c r="EU207" t="s">
        <v>93</v>
      </c>
      <c r="EV207" t="s">
        <v>73</v>
      </c>
      <c r="EW207" t="s">
        <v>96</v>
      </c>
      <c r="EX207">
        <v>2</v>
      </c>
      <c r="EY207" t="s">
        <v>83</v>
      </c>
      <c r="EZ207">
        <v>1</v>
      </c>
      <c r="FC207" t="s">
        <v>90</v>
      </c>
      <c r="FD207" t="s">
        <v>73</v>
      </c>
      <c r="FE207" t="s">
        <v>85</v>
      </c>
      <c r="FF207">
        <v>2</v>
      </c>
      <c r="FG207" t="s">
        <v>83</v>
      </c>
      <c r="FH207">
        <v>3</v>
      </c>
      <c r="FL207" t="s">
        <v>96</v>
      </c>
      <c r="FN207" t="s">
        <v>93</v>
      </c>
      <c r="FP207" t="s">
        <v>90</v>
      </c>
      <c r="FR207" t="s">
        <v>85</v>
      </c>
      <c r="FU207">
        <v>0</v>
      </c>
      <c r="FX207" t="s">
        <v>265</v>
      </c>
    </row>
    <row r="208" spans="1:180" x14ac:dyDescent="0.45">
      <c r="A208" s="1">
        <v>205</v>
      </c>
      <c r="B208" s="45">
        <f t="shared" si="167"/>
        <v>757</v>
      </c>
      <c r="C208" s="14" t="s">
        <v>576</v>
      </c>
      <c r="D208" t="s">
        <v>291</v>
      </c>
      <c r="E208" s="15" t="s">
        <v>611</v>
      </c>
      <c r="F208" s="28">
        <f>VOR!IH208</f>
        <v>93</v>
      </c>
      <c r="G208" s="27">
        <f t="shared" si="182"/>
        <v>7</v>
      </c>
      <c r="H208" s="49">
        <f t="shared" si="183"/>
        <v>100</v>
      </c>
      <c r="I208" s="14" t="s">
        <v>84</v>
      </c>
      <c r="J208" t="s">
        <v>73</v>
      </c>
      <c r="K208" t="s">
        <v>181</v>
      </c>
      <c r="L208">
        <v>2</v>
      </c>
      <c r="M208" t="s">
        <v>83</v>
      </c>
      <c r="N208">
        <v>2</v>
      </c>
      <c r="O208" s="77">
        <f t="shared" si="184"/>
        <v>1</v>
      </c>
      <c r="P208" s="80">
        <f t="shared" si="185"/>
        <v>0</v>
      </c>
      <c r="Q208" t="s">
        <v>169</v>
      </c>
      <c r="R208" t="s">
        <v>73</v>
      </c>
      <c r="S208" t="s">
        <v>94</v>
      </c>
      <c r="T208">
        <v>3</v>
      </c>
      <c r="U208" t="s">
        <v>83</v>
      </c>
      <c r="V208">
        <v>1</v>
      </c>
      <c r="W208" s="71">
        <f t="shared" si="186"/>
        <v>0</v>
      </c>
      <c r="X208" s="80">
        <f t="shared" si="187"/>
        <v>0</v>
      </c>
      <c r="Y208" s="14" t="s">
        <v>129</v>
      </c>
      <c r="Z208" t="s">
        <v>73</v>
      </c>
      <c r="AA208" t="s">
        <v>133</v>
      </c>
      <c r="AB208">
        <v>2</v>
      </c>
      <c r="AC208" t="s">
        <v>83</v>
      </c>
      <c r="AD208">
        <v>3</v>
      </c>
      <c r="AE208" s="71">
        <f t="shared" si="188"/>
        <v>0</v>
      </c>
      <c r="AF208" s="80">
        <f t="shared" si="168"/>
        <v>0</v>
      </c>
      <c r="AG208" s="14" t="s">
        <v>137</v>
      </c>
      <c r="AH208" t="s">
        <v>73</v>
      </c>
      <c r="AI208" t="s">
        <v>140</v>
      </c>
      <c r="AJ208">
        <v>1</v>
      </c>
      <c r="AK208" t="s">
        <v>83</v>
      </c>
      <c r="AL208">
        <v>2</v>
      </c>
      <c r="AM208" s="71">
        <f t="shared" si="189"/>
        <v>0</v>
      </c>
      <c r="AN208" s="80">
        <f t="shared" si="190"/>
        <v>0</v>
      </c>
      <c r="AO208" s="14" t="s">
        <v>88</v>
      </c>
      <c r="AP208" t="s">
        <v>73</v>
      </c>
      <c r="AQ208" t="s">
        <v>89</v>
      </c>
      <c r="AR208">
        <v>3</v>
      </c>
      <c r="AS208" t="s">
        <v>83</v>
      </c>
      <c r="AT208">
        <v>2</v>
      </c>
      <c r="AU208" s="71">
        <f t="shared" si="169"/>
        <v>0</v>
      </c>
      <c r="AV208" s="80">
        <f t="shared" si="191"/>
        <v>0</v>
      </c>
      <c r="AW208" s="14" t="s">
        <v>134</v>
      </c>
      <c r="AX208" t="s">
        <v>73</v>
      </c>
      <c r="AY208" t="s">
        <v>96</v>
      </c>
      <c r="AZ208">
        <v>1</v>
      </c>
      <c r="BA208" t="s">
        <v>83</v>
      </c>
      <c r="BB208">
        <v>3</v>
      </c>
      <c r="BC208" s="71">
        <f t="shared" si="192"/>
        <v>0</v>
      </c>
      <c r="BD208" s="80">
        <f t="shared" si="170"/>
        <v>0</v>
      </c>
      <c r="BE208" s="14" t="s">
        <v>142</v>
      </c>
      <c r="BF208" t="s">
        <v>73</v>
      </c>
      <c r="BG208" t="s">
        <v>141</v>
      </c>
      <c r="BH208">
        <v>1</v>
      </c>
      <c r="BI208" t="s">
        <v>83</v>
      </c>
      <c r="BJ208">
        <v>3</v>
      </c>
      <c r="BK208" s="71">
        <f t="shared" si="171"/>
        <v>0</v>
      </c>
      <c r="BL208" s="80">
        <f t="shared" si="193"/>
        <v>0</v>
      </c>
      <c r="BM208" s="14" t="s">
        <v>91</v>
      </c>
      <c r="BN208" t="s">
        <v>73</v>
      </c>
      <c r="BO208" t="s">
        <v>166</v>
      </c>
      <c r="BP208">
        <v>0</v>
      </c>
      <c r="BQ208" t="s">
        <v>83</v>
      </c>
      <c r="BR208">
        <v>1</v>
      </c>
      <c r="BS208" s="71">
        <f t="shared" si="194"/>
        <v>0</v>
      </c>
      <c r="BT208" s="80">
        <f t="shared" si="172"/>
        <v>0</v>
      </c>
      <c r="BU208" s="28">
        <f t="shared" si="195"/>
        <v>0</v>
      </c>
      <c r="BV208" s="14" t="str">
        <f t="shared" si="196"/>
        <v>Deutschland</v>
      </c>
      <c r="BW208" s="80">
        <f t="shared" si="173"/>
        <v>0</v>
      </c>
      <c r="BX208" s="14" t="str">
        <f t="shared" si="197"/>
        <v>Portugal</v>
      </c>
      <c r="BY208" s="80">
        <f t="shared" si="198"/>
        <v>7</v>
      </c>
      <c r="BZ208" s="14" t="str">
        <f t="shared" si="199"/>
        <v>Iran</v>
      </c>
      <c r="CA208" s="80">
        <f t="shared" si="200"/>
        <v>0</v>
      </c>
      <c r="CB208" s="14" t="str">
        <f t="shared" si="201"/>
        <v>Saudi-Arabien</v>
      </c>
      <c r="CC208" s="80">
        <f t="shared" si="202"/>
        <v>0</v>
      </c>
      <c r="CD208" s="14" t="str">
        <f t="shared" si="203"/>
        <v>Costa Rica</v>
      </c>
      <c r="CE208" s="80">
        <f t="shared" si="204"/>
        <v>0</v>
      </c>
      <c r="CF208" s="14" t="str">
        <f t="shared" si="205"/>
        <v>Kamerun</v>
      </c>
      <c r="CG208" s="80">
        <f t="shared" si="206"/>
        <v>0</v>
      </c>
      <c r="CH208" s="14" t="str">
        <f t="shared" si="207"/>
        <v>Katar</v>
      </c>
      <c r="CI208" s="80">
        <f t="shared" si="208"/>
        <v>0</v>
      </c>
      <c r="CJ208" s="14" t="str">
        <f t="shared" si="209"/>
        <v>Mexiko</v>
      </c>
      <c r="CK208" s="80">
        <f t="shared" si="210"/>
        <v>0</v>
      </c>
      <c r="CL208" s="27">
        <f t="shared" si="220"/>
        <v>7</v>
      </c>
      <c r="CM208" t="s">
        <v>88</v>
      </c>
      <c r="CN208" t="s">
        <v>73</v>
      </c>
      <c r="CO208" t="s">
        <v>96</v>
      </c>
      <c r="CP208">
        <v>3</v>
      </c>
      <c r="CQ208" t="s">
        <v>83</v>
      </c>
      <c r="CR208">
        <v>4</v>
      </c>
      <c r="CS208" s="71">
        <f t="shared" si="174"/>
        <v>0</v>
      </c>
      <c r="CT208" s="80">
        <f t="shared" si="211"/>
        <v>0</v>
      </c>
      <c r="CU208" t="s">
        <v>181</v>
      </c>
      <c r="CV208" t="s">
        <v>73</v>
      </c>
      <c r="CW208" t="s">
        <v>169</v>
      </c>
      <c r="CX208">
        <v>1</v>
      </c>
      <c r="CY208" t="s">
        <v>83</v>
      </c>
      <c r="CZ208">
        <v>2</v>
      </c>
      <c r="DA208" s="71">
        <f t="shared" si="212"/>
        <v>0</v>
      </c>
      <c r="DB208" s="80">
        <f t="shared" si="213"/>
        <v>0</v>
      </c>
      <c r="DC208" t="s">
        <v>141</v>
      </c>
      <c r="DD208" t="s">
        <v>73</v>
      </c>
      <c r="DE208" t="s">
        <v>166</v>
      </c>
      <c r="DF208">
        <v>2</v>
      </c>
      <c r="DG208" t="s">
        <v>83</v>
      </c>
      <c r="DH208">
        <v>1</v>
      </c>
      <c r="DI208" s="71">
        <f t="shared" si="221"/>
        <v>0</v>
      </c>
      <c r="DJ208" s="80">
        <f t="shared" si="214"/>
        <v>0</v>
      </c>
      <c r="DK208" t="s">
        <v>140</v>
      </c>
      <c r="DL208" t="s">
        <v>73</v>
      </c>
      <c r="DM208" t="s">
        <v>133</v>
      </c>
      <c r="DN208">
        <v>2</v>
      </c>
      <c r="DO208" t="s">
        <v>83</v>
      </c>
      <c r="DP208">
        <v>1</v>
      </c>
      <c r="DQ208" s="71">
        <f t="shared" si="215"/>
        <v>0</v>
      </c>
      <c r="DR208" s="80">
        <f t="shared" si="216"/>
        <v>0</v>
      </c>
      <c r="DS208" s="27">
        <f t="shared" si="175"/>
        <v>0</v>
      </c>
      <c r="DT208" t="str">
        <f t="shared" si="176"/>
        <v>Saudi-Arabien</v>
      </c>
      <c r="DU208">
        <f t="shared" si="217"/>
        <v>0</v>
      </c>
      <c r="DV208" t="str">
        <f t="shared" si="177"/>
        <v>Portugal</v>
      </c>
      <c r="DW208">
        <f t="shared" si="218"/>
        <v>0</v>
      </c>
      <c r="DX208" t="str">
        <f t="shared" si="178"/>
        <v>Katar</v>
      </c>
      <c r="DY208">
        <f t="shared" si="219"/>
        <v>0</v>
      </c>
      <c r="DZ208" t="str">
        <f t="shared" si="179"/>
        <v>Costa Rica</v>
      </c>
      <c r="EA208">
        <f t="shared" si="180"/>
        <v>0</v>
      </c>
      <c r="EB208" s="27">
        <f t="shared" si="181"/>
        <v>0</v>
      </c>
      <c r="EC208" t="s">
        <v>169</v>
      </c>
      <c r="ED208" t="s">
        <v>73</v>
      </c>
      <c r="EE208" t="s">
        <v>96</v>
      </c>
      <c r="EF208">
        <v>1</v>
      </c>
      <c r="EG208" t="s">
        <v>83</v>
      </c>
      <c r="EH208">
        <v>3</v>
      </c>
      <c r="EK208" t="s">
        <v>140</v>
      </c>
      <c r="EL208" t="s">
        <v>73</v>
      </c>
      <c r="EM208" t="s">
        <v>141</v>
      </c>
      <c r="EN208">
        <v>0</v>
      </c>
      <c r="EO208" t="s">
        <v>83</v>
      </c>
      <c r="EP208">
        <v>1</v>
      </c>
      <c r="EU208" t="s">
        <v>169</v>
      </c>
      <c r="EV208" t="s">
        <v>73</v>
      </c>
      <c r="EW208" t="s">
        <v>140</v>
      </c>
      <c r="EX208">
        <v>1</v>
      </c>
      <c r="EY208" t="s">
        <v>83</v>
      </c>
      <c r="EZ208">
        <v>2</v>
      </c>
      <c r="FC208" t="s">
        <v>96</v>
      </c>
      <c r="FD208" t="s">
        <v>73</v>
      </c>
      <c r="FE208" t="s">
        <v>141</v>
      </c>
      <c r="FF208">
        <v>4</v>
      </c>
      <c r="FG208" t="s">
        <v>83</v>
      </c>
      <c r="FH208">
        <v>2</v>
      </c>
      <c r="FL208" t="s">
        <v>169</v>
      </c>
      <c r="FN208" t="s">
        <v>140</v>
      </c>
      <c r="FP208" t="s">
        <v>141</v>
      </c>
      <c r="FR208" t="s">
        <v>96</v>
      </c>
      <c r="FU208">
        <v>0</v>
      </c>
      <c r="FX208">
        <v>0</v>
      </c>
    </row>
    <row r="209" spans="1:180" x14ac:dyDescent="0.45">
      <c r="A209" s="1">
        <v>206</v>
      </c>
      <c r="B209" s="45">
        <f t="shared" si="167"/>
        <v>402</v>
      </c>
      <c r="C209" s="14" t="s">
        <v>577</v>
      </c>
      <c r="D209" t="s">
        <v>578</v>
      </c>
      <c r="E209" s="15" t="s">
        <v>611</v>
      </c>
      <c r="F209" s="28">
        <f>VOR!IH209</f>
        <v>164</v>
      </c>
      <c r="G209" s="27">
        <f t="shared" si="182"/>
        <v>43</v>
      </c>
      <c r="H209" s="49">
        <f t="shared" si="183"/>
        <v>207</v>
      </c>
      <c r="I209" s="14" t="s">
        <v>84</v>
      </c>
      <c r="J209" t="s">
        <v>73</v>
      </c>
      <c r="K209" t="s">
        <v>137</v>
      </c>
      <c r="L209">
        <v>1</v>
      </c>
      <c r="M209" t="s">
        <v>83</v>
      </c>
      <c r="N209">
        <v>2</v>
      </c>
      <c r="O209" s="77">
        <f t="shared" si="184"/>
        <v>3</v>
      </c>
      <c r="P209" s="80">
        <f t="shared" si="185"/>
        <v>0</v>
      </c>
      <c r="Q209" t="s">
        <v>86</v>
      </c>
      <c r="R209" t="s">
        <v>73</v>
      </c>
      <c r="S209" t="s">
        <v>129</v>
      </c>
      <c r="T209">
        <v>1</v>
      </c>
      <c r="U209" t="s">
        <v>83</v>
      </c>
      <c r="V209">
        <v>0</v>
      </c>
      <c r="W209" s="71">
        <f t="shared" si="186"/>
        <v>0</v>
      </c>
      <c r="X209" s="80">
        <f t="shared" si="187"/>
        <v>0</v>
      </c>
      <c r="Y209" s="14" t="s">
        <v>94</v>
      </c>
      <c r="Z209" t="s">
        <v>73</v>
      </c>
      <c r="AA209" t="s">
        <v>133</v>
      </c>
      <c r="AB209">
        <v>3</v>
      </c>
      <c r="AC209" t="s">
        <v>83</v>
      </c>
      <c r="AD209">
        <v>1</v>
      </c>
      <c r="AE209" s="71">
        <f t="shared" si="188"/>
        <v>1</v>
      </c>
      <c r="AF209" s="80">
        <f t="shared" si="168"/>
        <v>4</v>
      </c>
      <c r="AG209" s="14" t="s">
        <v>85</v>
      </c>
      <c r="AH209" t="s">
        <v>73</v>
      </c>
      <c r="AI209" t="s">
        <v>140</v>
      </c>
      <c r="AJ209">
        <v>2</v>
      </c>
      <c r="AK209" t="s">
        <v>83</v>
      </c>
      <c r="AL209">
        <v>0</v>
      </c>
      <c r="AM209" s="71">
        <f t="shared" si="189"/>
        <v>1</v>
      </c>
      <c r="AN209" s="80">
        <f t="shared" si="190"/>
        <v>2</v>
      </c>
      <c r="AO209" s="14" t="s">
        <v>88</v>
      </c>
      <c r="AP209" t="s">
        <v>73</v>
      </c>
      <c r="AQ209" t="s">
        <v>95</v>
      </c>
      <c r="AR209">
        <v>2</v>
      </c>
      <c r="AS209" t="s">
        <v>83</v>
      </c>
      <c r="AT209">
        <v>1</v>
      </c>
      <c r="AU209" s="71">
        <f t="shared" si="169"/>
        <v>2</v>
      </c>
      <c r="AV209" s="80">
        <f t="shared" si="191"/>
        <v>0</v>
      </c>
      <c r="AW209" s="14" t="s">
        <v>134</v>
      </c>
      <c r="AX209" t="s">
        <v>73</v>
      </c>
      <c r="AY209" t="s">
        <v>91</v>
      </c>
      <c r="AZ209">
        <v>2</v>
      </c>
      <c r="BA209" t="s">
        <v>83</v>
      </c>
      <c r="BB209">
        <v>1</v>
      </c>
      <c r="BC209" s="71">
        <f t="shared" si="192"/>
        <v>2</v>
      </c>
      <c r="BD209" s="80">
        <f t="shared" si="170"/>
        <v>0</v>
      </c>
      <c r="BE209" s="14" t="s">
        <v>89</v>
      </c>
      <c r="BF209" t="s">
        <v>73</v>
      </c>
      <c r="BG209" t="s">
        <v>130</v>
      </c>
      <c r="BH209">
        <v>1</v>
      </c>
      <c r="BI209" t="s">
        <v>83</v>
      </c>
      <c r="BJ209">
        <v>2</v>
      </c>
      <c r="BK209" s="71">
        <f t="shared" si="171"/>
        <v>3</v>
      </c>
      <c r="BL209" s="80">
        <f t="shared" si="193"/>
        <v>0</v>
      </c>
      <c r="BM209" s="14" t="s">
        <v>96</v>
      </c>
      <c r="BN209" t="s">
        <v>73</v>
      </c>
      <c r="BO209" t="s">
        <v>90</v>
      </c>
      <c r="BP209">
        <v>2</v>
      </c>
      <c r="BQ209" t="s">
        <v>83</v>
      </c>
      <c r="BR209">
        <v>1</v>
      </c>
      <c r="BS209" s="71">
        <f t="shared" si="194"/>
        <v>1</v>
      </c>
      <c r="BT209" s="80">
        <f t="shared" si="172"/>
        <v>2</v>
      </c>
      <c r="BU209" s="28">
        <f t="shared" si="195"/>
        <v>8</v>
      </c>
      <c r="BV209" s="14" t="str">
        <f t="shared" si="196"/>
        <v>Deutschland</v>
      </c>
      <c r="BW209" s="80">
        <f t="shared" si="173"/>
        <v>0</v>
      </c>
      <c r="BX209" s="14" t="str">
        <f t="shared" si="197"/>
        <v>Schweiz</v>
      </c>
      <c r="BY209" s="80">
        <f t="shared" si="198"/>
        <v>0</v>
      </c>
      <c r="BZ209" s="14" t="str">
        <f t="shared" si="199"/>
        <v>USA</v>
      </c>
      <c r="CA209" s="80">
        <f t="shared" si="200"/>
        <v>0</v>
      </c>
      <c r="CB209" s="14" t="str">
        <f t="shared" si="201"/>
        <v>Polen</v>
      </c>
      <c r="CC209" s="80">
        <f t="shared" si="202"/>
        <v>0</v>
      </c>
      <c r="CD209" s="14" t="str">
        <f t="shared" si="203"/>
        <v>Spanien</v>
      </c>
      <c r="CE209" s="80">
        <f t="shared" si="204"/>
        <v>0</v>
      </c>
      <c r="CF209" s="14" t="str">
        <f t="shared" si="205"/>
        <v>Portugal</v>
      </c>
      <c r="CG209" s="80">
        <f t="shared" si="206"/>
        <v>7</v>
      </c>
      <c r="CH209" s="14" t="str">
        <f t="shared" si="207"/>
        <v>England</v>
      </c>
      <c r="CI209" s="80">
        <f t="shared" si="208"/>
        <v>7</v>
      </c>
      <c r="CJ209" s="14" t="str">
        <f t="shared" si="209"/>
        <v>Frankreich</v>
      </c>
      <c r="CK209" s="80">
        <f t="shared" si="210"/>
        <v>7</v>
      </c>
      <c r="CL209" s="27">
        <f t="shared" si="220"/>
        <v>21</v>
      </c>
      <c r="CM209" t="s">
        <v>88</v>
      </c>
      <c r="CN209" t="s">
        <v>73</v>
      </c>
      <c r="CO209" t="s">
        <v>134</v>
      </c>
      <c r="CP209">
        <v>2</v>
      </c>
      <c r="CQ209" t="s">
        <v>83</v>
      </c>
      <c r="CR209">
        <v>1</v>
      </c>
      <c r="CS209" s="71">
        <f t="shared" si="174"/>
        <v>0</v>
      </c>
      <c r="CT209" s="80">
        <f t="shared" si="211"/>
        <v>0</v>
      </c>
      <c r="CU209" t="s">
        <v>137</v>
      </c>
      <c r="CV209" t="s">
        <v>73</v>
      </c>
      <c r="CW209" t="s">
        <v>86</v>
      </c>
      <c r="CX209">
        <v>1</v>
      </c>
      <c r="CY209" t="s">
        <v>83</v>
      </c>
      <c r="CZ209">
        <v>0</v>
      </c>
      <c r="DA209" s="71">
        <f t="shared" si="212"/>
        <v>0</v>
      </c>
      <c r="DB209" s="80">
        <f t="shared" si="213"/>
        <v>0</v>
      </c>
      <c r="DC209" t="s">
        <v>130</v>
      </c>
      <c r="DD209" t="s">
        <v>73</v>
      </c>
      <c r="DE209" t="s">
        <v>96</v>
      </c>
      <c r="DF209">
        <v>1</v>
      </c>
      <c r="DG209" t="s">
        <v>83</v>
      </c>
      <c r="DH209">
        <v>2</v>
      </c>
      <c r="DI209" s="71">
        <f t="shared" si="221"/>
        <v>0</v>
      </c>
      <c r="DJ209" s="80">
        <f t="shared" si="214"/>
        <v>0</v>
      </c>
      <c r="DK209" t="s">
        <v>85</v>
      </c>
      <c r="DL209" t="s">
        <v>73</v>
      </c>
      <c r="DM209" t="s">
        <v>94</v>
      </c>
      <c r="DN209">
        <v>2</v>
      </c>
      <c r="DO209" t="s">
        <v>83</v>
      </c>
      <c r="DP209">
        <v>3</v>
      </c>
      <c r="DQ209" s="71">
        <f t="shared" si="215"/>
        <v>3</v>
      </c>
      <c r="DR209" s="80">
        <f t="shared" si="216"/>
        <v>6</v>
      </c>
      <c r="DS209" s="27">
        <f t="shared" si="175"/>
        <v>6</v>
      </c>
      <c r="DT209" t="str">
        <f t="shared" si="176"/>
        <v>USA</v>
      </c>
      <c r="DU209">
        <f t="shared" si="217"/>
        <v>0</v>
      </c>
      <c r="DV209" t="str">
        <f t="shared" si="177"/>
        <v>Deutschland</v>
      </c>
      <c r="DW209">
        <f t="shared" si="218"/>
        <v>0</v>
      </c>
      <c r="DX209" t="str">
        <f t="shared" si="178"/>
        <v>Frankreich</v>
      </c>
      <c r="DY209">
        <f t="shared" si="219"/>
        <v>8</v>
      </c>
      <c r="DZ209" t="str">
        <f t="shared" si="179"/>
        <v>Portugal</v>
      </c>
      <c r="EA209">
        <f t="shared" si="180"/>
        <v>0</v>
      </c>
      <c r="EB209" s="27">
        <f t="shared" si="181"/>
        <v>8</v>
      </c>
      <c r="EC209" t="s">
        <v>137</v>
      </c>
      <c r="ED209" t="s">
        <v>73</v>
      </c>
      <c r="EE209" t="s">
        <v>88</v>
      </c>
      <c r="EF209">
        <v>1</v>
      </c>
      <c r="EG209" t="s">
        <v>83</v>
      </c>
      <c r="EH209">
        <v>2</v>
      </c>
      <c r="EK209" t="s">
        <v>94</v>
      </c>
      <c r="EL209" t="s">
        <v>73</v>
      </c>
      <c r="EM209" t="s">
        <v>96</v>
      </c>
      <c r="EN209">
        <v>2</v>
      </c>
      <c r="EO209" t="s">
        <v>83</v>
      </c>
      <c r="EP209">
        <v>0</v>
      </c>
      <c r="EU209" t="s">
        <v>137</v>
      </c>
      <c r="EV209" t="s">
        <v>73</v>
      </c>
      <c r="EW209" t="s">
        <v>96</v>
      </c>
      <c r="EX209">
        <v>0</v>
      </c>
      <c r="EY209" t="s">
        <v>83</v>
      </c>
      <c r="EZ209">
        <v>1</v>
      </c>
      <c r="FC209" t="s">
        <v>88</v>
      </c>
      <c r="FD209" t="s">
        <v>73</v>
      </c>
      <c r="FE209" t="s">
        <v>94</v>
      </c>
      <c r="FF209">
        <v>2</v>
      </c>
      <c r="FG209" t="s">
        <v>83</v>
      </c>
      <c r="FH209">
        <v>1</v>
      </c>
      <c r="FL209" t="s">
        <v>137</v>
      </c>
      <c r="FN209" t="s">
        <v>96</v>
      </c>
      <c r="FP209" t="s">
        <v>94</v>
      </c>
      <c r="FR209" t="s">
        <v>88</v>
      </c>
      <c r="FU209">
        <v>0</v>
      </c>
      <c r="FX209">
        <v>0</v>
      </c>
    </row>
    <row r="210" spans="1:180" x14ac:dyDescent="0.45">
      <c r="A210" s="1">
        <v>207</v>
      </c>
      <c r="B210" s="45">
        <f t="shared" si="167"/>
        <v>596</v>
      </c>
      <c r="C210" s="14" t="s">
        <v>579</v>
      </c>
      <c r="D210" t="s">
        <v>580</v>
      </c>
      <c r="E210" s="15" t="s">
        <v>611</v>
      </c>
      <c r="F210" s="28">
        <f>VOR!IH210</f>
        <v>127</v>
      </c>
      <c r="G210" s="27">
        <f t="shared" si="182"/>
        <v>46</v>
      </c>
      <c r="H210" s="49">
        <f t="shared" si="183"/>
        <v>173</v>
      </c>
      <c r="I210" s="14" t="s">
        <v>136</v>
      </c>
      <c r="J210" t="s">
        <v>73</v>
      </c>
      <c r="K210" t="s">
        <v>92</v>
      </c>
      <c r="L210">
        <v>1</v>
      </c>
      <c r="M210" t="s">
        <v>83</v>
      </c>
      <c r="N210">
        <v>3</v>
      </c>
      <c r="O210" s="77">
        <f t="shared" si="184"/>
        <v>0</v>
      </c>
      <c r="P210" s="80">
        <f t="shared" si="185"/>
        <v>0</v>
      </c>
      <c r="Q210" t="s">
        <v>93</v>
      </c>
      <c r="R210" t="s">
        <v>73</v>
      </c>
      <c r="S210" t="s">
        <v>129</v>
      </c>
      <c r="T210">
        <v>3</v>
      </c>
      <c r="U210" t="s">
        <v>83</v>
      </c>
      <c r="V210">
        <v>1</v>
      </c>
      <c r="W210" s="71">
        <f t="shared" si="186"/>
        <v>1</v>
      </c>
      <c r="X210" s="80">
        <f t="shared" si="187"/>
        <v>2</v>
      </c>
      <c r="Y210" s="14" t="s">
        <v>94</v>
      </c>
      <c r="Z210" t="s">
        <v>73</v>
      </c>
      <c r="AA210" t="s">
        <v>86</v>
      </c>
      <c r="AB210">
        <v>3</v>
      </c>
      <c r="AC210" t="s">
        <v>83</v>
      </c>
      <c r="AD210">
        <v>2</v>
      </c>
      <c r="AE210" s="71">
        <f t="shared" si="188"/>
        <v>3</v>
      </c>
      <c r="AF210" s="80">
        <f t="shared" si="168"/>
        <v>4</v>
      </c>
      <c r="AG210" s="14" t="s">
        <v>181</v>
      </c>
      <c r="AH210" t="s">
        <v>73</v>
      </c>
      <c r="AI210" t="s">
        <v>84</v>
      </c>
      <c r="AJ210">
        <v>3</v>
      </c>
      <c r="AK210" t="s">
        <v>83</v>
      </c>
      <c r="AL210">
        <v>2</v>
      </c>
      <c r="AM210" s="71">
        <f t="shared" si="189"/>
        <v>0</v>
      </c>
      <c r="AN210" s="80">
        <f t="shared" si="190"/>
        <v>0</v>
      </c>
      <c r="AO210" s="14" t="s">
        <v>141</v>
      </c>
      <c r="AP210" t="s">
        <v>73</v>
      </c>
      <c r="AQ210" t="s">
        <v>89</v>
      </c>
      <c r="AR210">
        <v>2</v>
      </c>
      <c r="AS210" t="s">
        <v>83</v>
      </c>
      <c r="AT210">
        <v>3</v>
      </c>
      <c r="AU210" s="71">
        <f t="shared" si="169"/>
        <v>0</v>
      </c>
      <c r="AV210" s="80">
        <f t="shared" si="191"/>
        <v>0</v>
      </c>
      <c r="AW210" s="14" t="s">
        <v>90</v>
      </c>
      <c r="AX210" t="s">
        <v>73</v>
      </c>
      <c r="AY210" t="s">
        <v>135</v>
      </c>
      <c r="AZ210">
        <v>3</v>
      </c>
      <c r="BA210" t="s">
        <v>83</v>
      </c>
      <c r="BB210">
        <v>2</v>
      </c>
      <c r="BC210" s="71">
        <f t="shared" si="192"/>
        <v>1</v>
      </c>
      <c r="BD210" s="80">
        <f t="shared" si="170"/>
        <v>2</v>
      </c>
      <c r="BE210" s="14" t="s">
        <v>95</v>
      </c>
      <c r="BF210" t="s">
        <v>73</v>
      </c>
      <c r="BG210" t="s">
        <v>88</v>
      </c>
      <c r="BH210">
        <v>1</v>
      </c>
      <c r="BI210" t="s">
        <v>83</v>
      </c>
      <c r="BJ210">
        <v>5</v>
      </c>
      <c r="BK210" s="71">
        <f t="shared" si="171"/>
        <v>0</v>
      </c>
      <c r="BL210" s="80">
        <f t="shared" si="193"/>
        <v>0</v>
      </c>
      <c r="BM210" s="14" t="s">
        <v>91</v>
      </c>
      <c r="BN210" t="s">
        <v>73</v>
      </c>
      <c r="BO210" t="s">
        <v>134</v>
      </c>
      <c r="BP210">
        <v>2</v>
      </c>
      <c r="BQ210" t="s">
        <v>83</v>
      </c>
      <c r="BR210">
        <v>3</v>
      </c>
      <c r="BS210" s="71">
        <f t="shared" si="194"/>
        <v>2</v>
      </c>
      <c r="BT210" s="80">
        <f t="shared" si="172"/>
        <v>0</v>
      </c>
      <c r="BU210" s="28">
        <f t="shared" si="195"/>
        <v>8</v>
      </c>
      <c r="BV210" s="14" t="str">
        <f t="shared" si="196"/>
        <v>Marokko</v>
      </c>
      <c r="BW210" s="80">
        <f t="shared" si="173"/>
        <v>7</v>
      </c>
      <c r="BX210" s="14" t="str">
        <f t="shared" si="197"/>
        <v>Brasilien</v>
      </c>
      <c r="BY210" s="80">
        <f t="shared" si="198"/>
        <v>7</v>
      </c>
      <c r="BZ210" s="14" t="str">
        <f t="shared" si="199"/>
        <v>Wales</v>
      </c>
      <c r="CA210" s="80">
        <f t="shared" si="200"/>
        <v>0</v>
      </c>
      <c r="CB210" s="14" t="str">
        <f t="shared" si="201"/>
        <v>Argentinien</v>
      </c>
      <c r="CC210" s="80">
        <f t="shared" si="202"/>
        <v>7</v>
      </c>
      <c r="CD210" s="14" t="str">
        <f t="shared" si="203"/>
        <v>Deutschland</v>
      </c>
      <c r="CE210" s="80">
        <f t="shared" si="204"/>
        <v>0</v>
      </c>
      <c r="CF210" s="14" t="str">
        <f t="shared" si="205"/>
        <v>Schweiz</v>
      </c>
      <c r="CG210" s="80">
        <f t="shared" si="206"/>
        <v>0</v>
      </c>
      <c r="CH210" s="14" t="str">
        <f t="shared" si="207"/>
        <v>Iran</v>
      </c>
      <c r="CI210" s="80">
        <f t="shared" si="208"/>
        <v>0</v>
      </c>
      <c r="CJ210" s="14" t="str">
        <f t="shared" si="209"/>
        <v>Frankreich</v>
      </c>
      <c r="CK210" s="80">
        <f t="shared" si="210"/>
        <v>7</v>
      </c>
      <c r="CL210" s="27">
        <f t="shared" si="220"/>
        <v>28</v>
      </c>
      <c r="CM210" t="s">
        <v>89</v>
      </c>
      <c r="CN210" t="s">
        <v>73</v>
      </c>
      <c r="CO210" t="s">
        <v>90</v>
      </c>
      <c r="CP210">
        <v>0</v>
      </c>
      <c r="CQ210" t="s">
        <v>83</v>
      </c>
      <c r="CR210">
        <v>4</v>
      </c>
      <c r="CS210" s="71">
        <f t="shared" si="174"/>
        <v>2</v>
      </c>
      <c r="CT210" s="80">
        <f t="shared" si="211"/>
        <v>0</v>
      </c>
      <c r="CU210" t="s">
        <v>92</v>
      </c>
      <c r="CV210" t="s">
        <v>73</v>
      </c>
      <c r="CW210" t="s">
        <v>93</v>
      </c>
      <c r="CX210">
        <v>1</v>
      </c>
      <c r="CY210" t="s">
        <v>83</v>
      </c>
      <c r="CZ210">
        <v>3</v>
      </c>
      <c r="DA210" s="71">
        <f t="shared" si="212"/>
        <v>2</v>
      </c>
      <c r="DB210" s="80">
        <f t="shared" si="213"/>
        <v>2</v>
      </c>
      <c r="DC210" t="s">
        <v>88</v>
      </c>
      <c r="DD210" t="s">
        <v>73</v>
      </c>
      <c r="DE210" t="s">
        <v>134</v>
      </c>
      <c r="DF210">
        <v>4</v>
      </c>
      <c r="DG210" t="s">
        <v>83</v>
      </c>
      <c r="DH210">
        <v>2</v>
      </c>
      <c r="DI210" s="71">
        <f t="shared" si="221"/>
        <v>0</v>
      </c>
      <c r="DJ210" s="80">
        <f t="shared" si="214"/>
        <v>0</v>
      </c>
      <c r="DK210" t="s">
        <v>181</v>
      </c>
      <c r="DL210" t="s">
        <v>73</v>
      </c>
      <c r="DM210" t="s">
        <v>94</v>
      </c>
      <c r="DN210">
        <v>4</v>
      </c>
      <c r="DO210" t="s">
        <v>83</v>
      </c>
      <c r="DP210">
        <v>2</v>
      </c>
      <c r="DQ210" s="71">
        <f t="shared" si="215"/>
        <v>2</v>
      </c>
      <c r="DR210" s="80">
        <f t="shared" si="216"/>
        <v>0</v>
      </c>
      <c r="DS210" s="27">
        <f t="shared" si="175"/>
        <v>2</v>
      </c>
      <c r="DT210" t="str">
        <f t="shared" si="176"/>
        <v>Argentinien</v>
      </c>
      <c r="DU210">
        <f t="shared" si="217"/>
        <v>8</v>
      </c>
      <c r="DV210" t="str">
        <f t="shared" si="177"/>
        <v>Brasilien</v>
      </c>
      <c r="DW210">
        <f t="shared" si="218"/>
        <v>0</v>
      </c>
      <c r="DX210" t="str">
        <f t="shared" si="178"/>
        <v>Iran</v>
      </c>
      <c r="DY210">
        <f t="shared" si="219"/>
        <v>0</v>
      </c>
      <c r="DZ210" t="str">
        <f t="shared" si="179"/>
        <v>Deutschland</v>
      </c>
      <c r="EA210">
        <f t="shared" si="180"/>
        <v>0</v>
      </c>
      <c r="EB210" s="27">
        <f t="shared" si="181"/>
        <v>8</v>
      </c>
      <c r="EC210" t="s">
        <v>93</v>
      </c>
      <c r="ED210" t="s">
        <v>73</v>
      </c>
      <c r="EE210" t="s">
        <v>90</v>
      </c>
      <c r="EF210">
        <v>2</v>
      </c>
      <c r="EG210" t="s">
        <v>83</v>
      </c>
      <c r="EH210">
        <v>3</v>
      </c>
      <c r="EK210" t="s">
        <v>181</v>
      </c>
      <c r="EL210" t="s">
        <v>73</v>
      </c>
      <c r="EM210" t="s">
        <v>88</v>
      </c>
      <c r="EN210">
        <v>2</v>
      </c>
      <c r="EO210" t="s">
        <v>83</v>
      </c>
      <c r="EP210">
        <v>3</v>
      </c>
      <c r="EU210" t="s">
        <v>93</v>
      </c>
      <c r="EV210" t="s">
        <v>73</v>
      </c>
      <c r="EW210" t="s">
        <v>181</v>
      </c>
      <c r="EX210">
        <v>2</v>
      </c>
      <c r="EY210" t="s">
        <v>83</v>
      </c>
      <c r="EZ210">
        <v>3</v>
      </c>
      <c r="FC210" t="s">
        <v>90</v>
      </c>
      <c r="FD210" t="s">
        <v>73</v>
      </c>
      <c r="FE210" t="s">
        <v>88</v>
      </c>
      <c r="FF210">
        <v>1</v>
      </c>
      <c r="FG210" t="s">
        <v>83</v>
      </c>
      <c r="FH210">
        <v>7</v>
      </c>
      <c r="FL210" t="s">
        <v>93</v>
      </c>
      <c r="FN210" t="s">
        <v>181</v>
      </c>
      <c r="FP210" t="s">
        <v>90</v>
      </c>
      <c r="FR210" t="s">
        <v>88</v>
      </c>
      <c r="FU210">
        <v>237</v>
      </c>
      <c r="FX210">
        <v>0</v>
      </c>
    </row>
    <row r="211" spans="1:180" x14ac:dyDescent="0.45">
      <c r="A211" s="1">
        <v>208</v>
      </c>
      <c r="B211" s="45">
        <f t="shared" si="167"/>
        <v>678</v>
      </c>
      <c r="C211" s="14" t="s">
        <v>581</v>
      </c>
      <c r="D211" t="s">
        <v>582</v>
      </c>
      <c r="E211" s="15" t="s">
        <v>611</v>
      </c>
      <c r="F211" s="28">
        <f>VOR!IH211</f>
        <v>114</v>
      </c>
      <c r="G211" s="27">
        <f t="shared" si="182"/>
        <v>38</v>
      </c>
      <c r="H211" s="49">
        <f t="shared" si="183"/>
        <v>152</v>
      </c>
      <c r="I211" s="14" t="s">
        <v>140</v>
      </c>
      <c r="J211" t="s">
        <v>73</v>
      </c>
      <c r="K211" t="s">
        <v>181</v>
      </c>
      <c r="L211">
        <v>2</v>
      </c>
      <c r="M211" t="s">
        <v>83</v>
      </c>
      <c r="N211">
        <v>1</v>
      </c>
      <c r="O211" s="77">
        <f t="shared" si="184"/>
        <v>0</v>
      </c>
      <c r="P211" s="80">
        <f t="shared" si="185"/>
        <v>0</v>
      </c>
      <c r="Q211" t="s">
        <v>86</v>
      </c>
      <c r="R211" t="s">
        <v>73</v>
      </c>
      <c r="S211" t="s">
        <v>164</v>
      </c>
      <c r="T211">
        <v>2</v>
      </c>
      <c r="U211" t="s">
        <v>83</v>
      </c>
      <c r="V211">
        <v>1</v>
      </c>
      <c r="W211" s="71">
        <f t="shared" si="186"/>
        <v>0</v>
      </c>
      <c r="X211" s="80">
        <f t="shared" si="187"/>
        <v>0</v>
      </c>
      <c r="Y211" s="14" t="s">
        <v>94</v>
      </c>
      <c r="Z211" t="s">
        <v>73</v>
      </c>
      <c r="AA211" t="s">
        <v>169</v>
      </c>
      <c r="AB211">
        <v>3</v>
      </c>
      <c r="AC211" t="s">
        <v>83</v>
      </c>
      <c r="AD211">
        <v>2</v>
      </c>
      <c r="AE211" s="71">
        <f t="shared" si="188"/>
        <v>1</v>
      </c>
      <c r="AF211" s="80">
        <f t="shared" si="168"/>
        <v>2</v>
      </c>
      <c r="AG211" s="14" t="s">
        <v>92</v>
      </c>
      <c r="AH211" t="s">
        <v>73</v>
      </c>
      <c r="AI211" t="s">
        <v>132</v>
      </c>
      <c r="AJ211">
        <v>2</v>
      </c>
      <c r="AK211" t="s">
        <v>83</v>
      </c>
      <c r="AL211">
        <v>1</v>
      </c>
      <c r="AM211" s="71">
        <f t="shared" si="189"/>
        <v>2</v>
      </c>
      <c r="AN211" s="80">
        <f t="shared" si="190"/>
        <v>0</v>
      </c>
      <c r="AO211" s="14" t="s">
        <v>130</v>
      </c>
      <c r="AP211" t="s">
        <v>73</v>
      </c>
      <c r="AQ211" t="s">
        <v>95</v>
      </c>
      <c r="AR211">
        <v>3</v>
      </c>
      <c r="AS211" t="s">
        <v>83</v>
      </c>
      <c r="AT211">
        <v>1</v>
      </c>
      <c r="AU211" s="71">
        <f t="shared" si="169"/>
        <v>2</v>
      </c>
      <c r="AV211" s="80">
        <f t="shared" si="191"/>
        <v>0</v>
      </c>
      <c r="AW211" s="14" t="s">
        <v>90</v>
      </c>
      <c r="AX211" t="s">
        <v>73</v>
      </c>
      <c r="AY211" t="s">
        <v>135</v>
      </c>
      <c r="AZ211">
        <v>2</v>
      </c>
      <c r="BA211" t="s">
        <v>83</v>
      </c>
      <c r="BB211">
        <v>1</v>
      </c>
      <c r="BC211" s="71">
        <f t="shared" si="192"/>
        <v>1</v>
      </c>
      <c r="BD211" s="80">
        <f t="shared" si="170"/>
        <v>2</v>
      </c>
      <c r="BE211" s="14" t="s">
        <v>142</v>
      </c>
      <c r="BF211" t="s">
        <v>73</v>
      </c>
      <c r="BG211" t="s">
        <v>165</v>
      </c>
      <c r="BH211">
        <v>1</v>
      </c>
      <c r="BI211" t="s">
        <v>83</v>
      </c>
      <c r="BJ211">
        <v>0</v>
      </c>
      <c r="BK211" s="71">
        <f t="shared" si="171"/>
        <v>0</v>
      </c>
      <c r="BL211" s="80">
        <f t="shared" si="193"/>
        <v>0</v>
      </c>
      <c r="BM211" s="14" t="s">
        <v>96</v>
      </c>
      <c r="BN211" t="s">
        <v>73</v>
      </c>
      <c r="BO211" t="s">
        <v>150</v>
      </c>
      <c r="BP211">
        <v>2</v>
      </c>
      <c r="BQ211" t="s">
        <v>83</v>
      </c>
      <c r="BR211">
        <v>1</v>
      </c>
      <c r="BS211" s="71">
        <f t="shared" si="194"/>
        <v>1</v>
      </c>
      <c r="BT211" s="80">
        <f t="shared" si="172"/>
        <v>2</v>
      </c>
      <c r="BU211" s="28">
        <f t="shared" si="195"/>
        <v>6</v>
      </c>
      <c r="BV211" s="14" t="str">
        <f t="shared" si="196"/>
        <v>Spanien</v>
      </c>
      <c r="BW211" s="80">
        <f t="shared" si="173"/>
        <v>0</v>
      </c>
      <c r="BX211" s="14" t="str">
        <f t="shared" si="197"/>
        <v>Brasilien</v>
      </c>
      <c r="BY211" s="80">
        <f t="shared" si="198"/>
        <v>7</v>
      </c>
      <c r="BZ211" s="14" t="str">
        <f t="shared" si="199"/>
        <v>Katar</v>
      </c>
      <c r="CA211" s="80">
        <f t="shared" si="200"/>
        <v>0</v>
      </c>
      <c r="CB211" s="14" t="str">
        <f t="shared" si="201"/>
        <v>Polen</v>
      </c>
      <c r="CC211" s="80">
        <f t="shared" si="202"/>
        <v>0</v>
      </c>
      <c r="CD211" s="14" t="str">
        <f t="shared" si="203"/>
        <v>Kanada</v>
      </c>
      <c r="CE211" s="80">
        <f t="shared" si="204"/>
        <v>0</v>
      </c>
      <c r="CF211" s="14" t="str">
        <f t="shared" si="205"/>
        <v>Portugal</v>
      </c>
      <c r="CG211" s="80">
        <f t="shared" si="206"/>
        <v>7</v>
      </c>
      <c r="CH211" s="14" t="str">
        <f t="shared" si="207"/>
        <v>Wales</v>
      </c>
      <c r="CI211" s="80">
        <f t="shared" si="208"/>
        <v>0</v>
      </c>
      <c r="CJ211" s="14" t="str">
        <f t="shared" si="209"/>
        <v>Frankreich</v>
      </c>
      <c r="CK211" s="80">
        <f t="shared" si="210"/>
        <v>7</v>
      </c>
      <c r="CL211" s="27">
        <f t="shared" si="220"/>
        <v>21</v>
      </c>
      <c r="CM211" t="s">
        <v>130</v>
      </c>
      <c r="CN211" t="s">
        <v>73</v>
      </c>
      <c r="CO211" t="s">
        <v>90</v>
      </c>
      <c r="CP211">
        <v>2</v>
      </c>
      <c r="CQ211" t="s">
        <v>83</v>
      </c>
      <c r="CR211">
        <v>3</v>
      </c>
      <c r="CS211" s="71">
        <f t="shared" si="174"/>
        <v>2</v>
      </c>
      <c r="CT211" s="80">
        <f t="shared" si="211"/>
        <v>0</v>
      </c>
      <c r="CU211" t="s">
        <v>140</v>
      </c>
      <c r="CV211" t="s">
        <v>73</v>
      </c>
      <c r="CW211" t="s">
        <v>86</v>
      </c>
      <c r="CX211">
        <v>2</v>
      </c>
      <c r="CY211" t="s">
        <v>83</v>
      </c>
      <c r="CZ211">
        <v>3</v>
      </c>
      <c r="DA211" s="71">
        <f t="shared" si="212"/>
        <v>0</v>
      </c>
      <c r="DB211" s="80">
        <f t="shared" si="213"/>
        <v>0</v>
      </c>
      <c r="DC211" t="s">
        <v>142</v>
      </c>
      <c r="DD211" t="s">
        <v>73</v>
      </c>
      <c r="DE211" t="s">
        <v>96</v>
      </c>
      <c r="DF211">
        <v>2</v>
      </c>
      <c r="DG211" t="s">
        <v>83</v>
      </c>
      <c r="DH211">
        <v>3</v>
      </c>
      <c r="DI211" s="71">
        <f t="shared" si="221"/>
        <v>0</v>
      </c>
      <c r="DJ211" s="80">
        <f t="shared" si="214"/>
        <v>0</v>
      </c>
      <c r="DK211" t="s">
        <v>92</v>
      </c>
      <c r="DL211" t="s">
        <v>73</v>
      </c>
      <c r="DM211" t="s">
        <v>94</v>
      </c>
      <c r="DN211">
        <v>2</v>
      </c>
      <c r="DO211" t="s">
        <v>83</v>
      </c>
      <c r="DP211">
        <v>3</v>
      </c>
      <c r="DQ211" s="71">
        <f t="shared" si="215"/>
        <v>2</v>
      </c>
      <c r="DR211" s="80">
        <f t="shared" si="216"/>
        <v>3</v>
      </c>
      <c r="DS211" s="27">
        <f t="shared" si="175"/>
        <v>3</v>
      </c>
      <c r="DT211" t="str">
        <f t="shared" si="176"/>
        <v>Polen</v>
      </c>
      <c r="DU211">
        <f t="shared" si="217"/>
        <v>0</v>
      </c>
      <c r="DV211" t="str">
        <f t="shared" si="177"/>
        <v>Brasilien</v>
      </c>
      <c r="DW211">
        <f t="shared" si="218"/>
        <v>0</v>
      </c>
      <c r="DX211" t="str">
        <f t="shared" si="178"/>
        <v>Frankreich</v>
      </c>
      <c r="DY211">
        <f t="shared" si="219"/>
        <v>8</v>
      </c>
      <c r="DZ211" t="str">
        <f t="shared" si="179"/>
        <v>Portugal</v>
      </c>
      <c r="EA211">
        <f t="shared" si="180"/>
        <v>0</v>
      </c>
      <c r="EB211" s="27">
        <f t="shared" si="181"/>
        <v>8</v>
      </c>
      <c r="EC211" t="s">
        <v>86</v>
      </c>
      <c r="ED211" t="s">
        <v>73</v>
      </c>
      <c r="EE211" t="s">
        <v>90</v>
      </c>
      <c r="EF211">
        <v>3</v>
      </c>
      <c r="EG211" t="s">
        <v>83</v>
      </c>
      <c r="EH211">
        <v>2</v>
      </c>
      <c r="EK211" t="s">
        <v>94</v>
      </c>
      <c r="EL211" t="s">
        <v>73</v>
      </c>
      <c r="EM211" t="s">
        <v>96</v>
      </c>
      <c r="EN211">
        <v>2</v>
      </c>
      <c r="EO211" t="s">
        <v>83</v>
      </c>
      <c r="EP211">
        <v>3</v>
      </c>
      <c r="EU211" t="s">
        <v>90</v>
      </c>
      <c r="EV211" t="s">
        <v>73</v>
      </c>
      <c r="EW211" t="s">
        <v>94</v>
      </c>
      <c r="EX211">
        <v>2</v>
      </c>
      <c r="EY211" t="s">
        <v>83</v>
      </c>
      <c r="EZ211">
        <v>4</v>
      </c>
      <c r="FC211" t="s">
        <v>86</v>
      </c>
      <c r="FD211" t="s">
        <v>73</v>
      </c>
      <c r="FE211" t="s">
        <v>96</v>
      </c>
      <c r="FF211">
        <v>3</v>
      </c>
      <c r="FG211" t="s">
        <v>83</v>
      </c>
      <c r="FH211">
        <v>0</v>
      </c>
      <c r="FL211" t="s">
        <v>90</v>
      </c>
      <c r="FN211" t="s">
        <v>94</v>
      </c>
      <c r="FP211" t="s">
        <v>96</v>
      </c>
      <c r="FR211" t="s">
        <v>86</v>
      </c>
      <c r="FU211">
        <v>666</v>
      </c>
      <c r="FX211" t="s">
        <v>406</v>
      </c>
    </row>
    <row r="212" spans="1:180" x14ac:dyDescent="0.45">
      <c r="A212" s="1">
        <v>209</v>
      </c>
      <c r="B212" s="45">
        <f t="shared" si="167"/>
        <v>288</v>
      </c>
      <c r="C212" s="14" t="s">
        <v>583</v>
      </c>
      <c r="D212" t="s">
        <v>584</v>
      </c>
      <c r="E212" s="15" t="s">
        <v>611</v>
      </c>
      <c r="F212" s="28">
        <f>VOR!IH212</f>
        <v>150</v>
      </c>
      <c r="G212" s="27">
        <f t="shared" si="182"/>
        <v>75</v>
      </c>
      <c r="H212" s="49">
        <f t="shared" si="183"/>
        <v>225</v>
      </c>
      <c r="I212" s="14" t="s">
        <v>84</v>
      </c>
      <c r="J212" t="s">
        <v>73</v>
      </c>
      <c r="K212" t="s">
        <v>137</v>
      </c>
      <c r="L212">
        <v>2</v>
      </c>
      <c r="M212" t="s">
        <v>83</v>
      </c>
      <c r="N212">
        <v>1</v>
      </c>
      <c r="O212" s="77">
        <f t="shared" si="184"/>
        <v>3</v>
      </c>
      <c r="P212" s="80">
        <f t="shared" si="185"/>
        <v>4</v>
      </c>
      <c r="Q212" t="s">
        <v>133</v>
      </c>
      <c r="R212" t="s">
        <v>73</v>
      </c>
      <c r="S212" t="s">
        <v>87</v>
      </c>
      <c r="T212">
        <v>1</v>
      </c>
      <c r="U212" t="s">
        <v>83</v>
      </c>
      <c r="V212">
        <v>2</v>
      </c>
      <c r="W212" s="71">
        <f t="shared" si="186"/>
        <v>2</v>
      </c>
      <c r="X212" s="80">
        <f t="shared" si="187"/>
        <v>0</v>
      </c>
      <c r="Y212" s="14" t="s">
        <v>94</v>
      </c>
      <c r="Z212" t="s">
        <v>73</v>
      </c>
      <c r="AA212" t="s">
        <v>169</v>
      </c>
      <c r="AB212">
        <v>3</v>
      </c>
      <c r="AC212" t="s">
        <v>83</v>
      </c>
      <c r="AD212">
        <v>1</v>
      </c>
      <c r="AE212" s="71">
        <f t="shared" si="188"/>
        <v>1</v>
      </c>
      <c r="AF212" s="80">
        <f t="shared" si="168"/>
        <v>4</v>
      </c>
      <c r="AG212" s="14" t="s">
        <v>85</v>
      </c>
      <c r="AH212" t="s">
        <v>73</v>
      </c>
      <c r="AI212" t="s">
        <v>136</v>
      </c>
      <c r="AJ212">
        <v>4</v>
      </c>
      <c r="AK212" t="s">
        <v>83</v>
      </c>
      <c r="AL212">
        <v>1</v>
      </c>
      <c r="AM212" s="71">
        <f t="shared" si="189"/>
        <v>1</v>
      </c>
      <c r="AN212" s="80">
        <f t="shared" si="190"/>
        <v>3</v>
      </c>
      <c r="AO212" s="14" t="s">
        <v>165</v>
      </c>
      <c r="AP212" t="s">
        <v>73</v>
      </c>
      <c r="AQ212" t="s">
        <v>131</v>
      </c>
      <c r="AR212">
        <v>3</v>
      </c>
      <c r="AS212" t="s">
        <v>83</v>
      </c>
      <c r="AT212">
        <v>1</v>
      </c>
      <c r="AU212" s="71">
        <f t="shared" si="169"/>
        <v>1</v>
      </c>
      <c r="AV212" s="80">
        <f t="shared" si="191"/>
        <v>0</v>
      </c>
      <c r="AW212" s="14" t="s">
        <v>90</v>
      </c>
      <c r="AX212" t="s">
        <v>73</v>
      </c>
      <c r="AY212" t="s">
        <v>91</v>
      </c>
      <c r="AZ212">
        <v>2</v>
      </c>
      <c r="BA212" t="s">
        <v>83</v>
      </c>
      <c r="BB212">
        <v>1</v>
      </c>
      <c r="BC212" s="71">
        <f t="shared" si="192"/>
        <v>3</v>
      </c>
      <c r="BD212" s="80">
        <f t="shared" si="170"/>
        <v>4</v>
      </c>
      <c r="BE212" s="14" t="s">
        <v>95</v>
      </c>
      <c r="BF212" t="s">
        <v>73</v>
      </c>
      <c r="BG212" t="s">
        <v>130</v>
      </c>
      <c r="BH212">
        <v>3</v>
      </c>
      <c r="BI212" t="s">
        <v>83</v>
      </c>
      <c r="BJ212">
        <v>2</v>
      </c>
      <c r="BK212" s="71">
        <f t="shared" si="171"/>
        <v>2</v>
      </c>
      <c r="BL212" s="80">
        <f t="shared" si="193"/>
        <v>0</v>
      </c>
      <c r="BM212" s="14" t="s">
        <v>96</v>
      </c>
      <c r="BN212" t="s">
        <v>73</v>
      </c>
      <c r="BO212" t="s">
        <v>166</v>
      </c>
      <c r="BP212">
        <v>2</v>
      </c>
      <c r="BQ212" t="s">
        <v>83</v>
      </c>
      <c r="BR212">
        <v>1</v>
      </c>
      <c r="BS212" s="71">
        <f t="shared" si="194"/>
        <v>1</v>
      </c>
      <c r="BT212" s="80">
        <f t="shared" si="172"/>
        <v>2</v>
      </c>
      <c r="BU212" s="28">
        <f t="shared" si="195"/>
        <v>17</v>
      </c>
      <c r="BV212" s="14" t="str">
        <f t="shared" si="196"/>
        <v>Japan</v>
      </c>
      <c r="BW212" s="80">
        <f t="shared" si="173"/>
        <v>0</v>
      </c>
      <c r="BX212" s="14" t="str">
        <f t="shared" si="197"/>
        <v>Brasilien</v>
      </c>
      <c r="BY212" s="80">
        <f t="shared" si="198"/>
        <v>7</v>
      </c>
      <c r="BZ212" s="14" t="str">
        <f t="shared" si="199"/>
        <v>Niederlande</v>
      </c>
      <c r="CA212" s="80">
        <f t="shared" si="200"/>
        <v>7</v>
      </c>
      <c r="CB212" s="14" t="str">
        <f t="shared" si="201"/>
        <v>Australien</v>
      </c>
      <c r="CC212" s="80">
        <f t="shared" si="202"/>
        <v>0</v>
      </c>
      <c r="CD212" s="14" t="str">
        <f t="shared" si="203"/>
        <v>Kroatien</v>
      </c>
      <c r="CE212" s="80">
        <f t="shared" si="204"/>
        <v>7</v>
      </c>
      <c r="CF212" s="14" t="str">
        <f t="shared" si="205"/>
        <v>Portugal</v>
      </c>
      <c r="CG212" s="80">
        <f t="shared" si="206"/>
        <v>7</v>
      </c>
      <c r="CH212" s="14" t="str">
        <f t="shared" si="207"/>
        <v>England</v>
      </c>
      <c r="CI212" s="80">
        <f t="shared" si="208"/>
        <v>7</v>
      </c>
      <c r="CJ212" s="14" t="str">
        <f t="shared" si="209"/>
        <v>Frankreich</v>
      </c>
      <c r="CK212" s="80">
        <f t="shared" si="210"/>
        <v>7</v>
      </c>
      <c r="CL212" s="27">
        <f t="shared" si="220"/>
        <v>42</v>
      </c>
      <c r="CM212" t="s">
        <v>165</v>
      </c>
      <c r="CN212" t="s">
        <v>73</v>
      </c>
      <c r="CO212" t="s">
        <v>90</v>
      </c>
      <c r="CP212">
        <v>2</v>
      </c>
      <c r="CQ212" t="s">
        <v>83</v>
      </c>
      <c r="CR212">
        <v>3</v>
      </c>
      <c r="CS212" s="71">
        <f t="shared" si="174"/>
        <v>2</v>
      </c>
      <c r="CT212" s="80">
        <f t="shared" si="211"/>
        <v>0</v>
      </c>
      <c r="CU212" t="s">
        <v>84</v>
      </c>
      <c r="CV212" t="s">
        <v>73</v>
      </c>
      <c r="CW212" t="s">
        <v>87</v>
      </c>
      <c r="CX212">
        <v>2</v>
      </c>
      <c r="CY212" t="s">
        <v>83</v>
      </c>
      <c r="CZ212">
        <v>3</v>
      </c>
      <c r="DA212" s="71">
        <f t="shared" si="212"/>
        <v>1</v>
      </c>
      <c r="DB212" s="80">
        <f t="shared" si="213"/>
        <v>0</v>
      </c>
      <c r="DC212" t="s">
        <v>95</v>
      </c>
      <c r="DD212" t="s">
        <v>73</v>
      </c>
      <c r="DE212" t="s">
        <v>96</v>
      </c>
      <c r="DF212">
        <v>2</v>
      </c>
      <c r="DG212" t="s">
        <v>83</v>
      </c>
      <c r="DH212">
        <v>1</v>
      </c>
      <c r="DI212" s="71">
        <f t="shared" si="221"/>
        <v>0</v>
      </c>
      <c r="DJ212" s="80">
        <f t="shared" si="214"/>
        <v>0</v>
      </c>
      <c r="DK212" t="s">
        <v>85</v>
      </c>
      <c r="DL212" t="s">
        <v>73</v>
      </c>
      <c r="DM212" t="s">
        <v>94</v>
      </c>
      <c r="DN212">
        <v>3</v>
      </c>
      <c r="DO212" t="s">
        <v>83</v>
      </c>
      <c r="DP212">
        <v>3</v>
      </c>
      <c r="DQ212" s="71">
        <f t="shared" si="215"/>
        <v>3</v>
      </c>
      <c r="DR212" s="80">
        <f t="shared" si="216"/>
        <v>0</v>
      </c>
      <c r="DS212" s="27">
        <f t="shared" si="175"/>
        <v>0</v>
      </c>
      <c r="DT212" t="str">
        <f t="shared" si="176"/>
        <v>Australien</v>
      </c>
      <c r="DU212">
        <f t="shared" si="217"/>
        <v>0</v>
      </c>
      <c r="DV212" t="str">
        <f t="shared" si="177"/>
        <v>Brasilien</v>
      </c>
      <c r="DW212">
        <f t="shared" si="218"/>
        <v>0</v>
      </c>
      <c r="DX212" t="str">
        <f t="shared" si="178"/>
        <v>Frankreich</v>
      </c>
      <c r="DY212">
        <f t="shared" si="219"/>
        <v>8</v>
      </c>
      <c r="DZ212" t="str">
        <f t="shared" si="179"/>
        <v>Kroatien</v>
      </c>
      <c r="EA212">
        <f t="shared" si="180"/>
        <v>8</v>
      </c>
      <c r="EB212" s="27">
        <f t="shared" si="181"/>
        <v>16</v>
      </c>
      <c r="EC212" t="s">
        <v>87</v>
      </c>
      <c r="ED212" t="s">
        <v>73</v>
      </c>
      <c r="EE212" t="s">
        <v>90</v>
      </c>
      <c r="EF212">
        <v>2</v>
      </c>
      <c r="EG212" t="s">
        <v>83</v>
      </c>
      <c r="EH212">
        <v>3</v>
      </c>
      <c r="EK212" t="s">
        <v>94</v>
      </c>
      <c r="EL212" t="s">
        <v>73</v>
      </c>
      <c r="EM212" t="s">
        <v>95</v>
      </c>
      <c r="EN212">
        <v>4</v>
      </c>
      <c r="EO212" t="s">
        <v>83</v>
      </c>
      <c r="EP212">
        <v>1</v>
      </c>
      <c r="EU212" t="s">
        <v>87</v>
      </c>
      <c r="EV212" t="s">
        <v>73</v>
      </c>
      <c r="EW212" t="s">
        <v>95</v>
      </c>
      <c r="EX212">
        <v>2</v>
      </c>
      <c r="EY212" t="s">
        <v>83</v>
      </c>
      <c r="EZ212">
        <v>2</v>
      </c>
      <c r="FC212" t="s">
        <v>90</v>
      </c>
      <c r="FD212" t="s">
        <v>73</v>
      </c>
      <c r="FE212" t="s">
        <v>94</v>
      </c>
      <c r="FF212">
        <v>2</v>
      </c>
      <c r="FG212" t="s">
        <v>83</v>
      </c>
      <c r="FH212">
        <v>3</v>
      </c>
      <c r="FL212" t="s">
        <v>87</v>
      </c>
      <c r="FN212" t="s">
        <v>95</v>
      </c>
      <c r="FP212" t="s">
        <v>90</v>
      </c>
      <c r="FR212" t="s">
        <v>94</v>
      </c>
      <c r="FU212">
        <v>265</v>
      </c>
      <c r="FX212" t="s">
        <v>612</v>
      </c>
    </row>
    <row r="213" spans="1:180" x14ac:dyDescent="0.45">
      <c r="A213" s="1">
        <v>210</v>
      </c>
      <c r="B213" s="45">
        <f t="shared" si="167"/>
        <v>764</v>
      </c>
      <c r="C213" s="14" t="s">
        <v>585</v>
      </c>
      <c r="D213" t="s">
        <v>586</v>
      </c>
      <c r="E213" s="15" t="s">
        <v>611</v>
      </c>
      <c r="F213" s="28">
        <f>VOR!IH213</f>
        <v>73</v>
      </c>
      <c r="G213" s="27">
        <f t="shared" si="182"/>
        <v>0</v>
      </c>
      <c r="H213" s="49">
        <f t="shared" si="183"/>
        <v>73</v>
      </c>
      <c r="I213" s="14" t="s">
        <v>140</v>
      </c>
      <c r="J213" t="s">
        <v>73</v>
      </c>
      <c r="K213" t="s">
        <v>137</v>
      </c>
      <c r="L213">
        <v>0</v>
      </c>
      <c r="M213" t="s">
        <v>83</v>
      </c>
      <c r="N213">
        <v>0</v>
      </c>
      <c r="O213" s="77">
        <f t="shared" si="184"/>
        <v>0</v>
      </c>
      <c r="P213" s="80">
        <f t="shared" si="185"/>
        <v>0</v>
      </c>
      <c r="Q213" t="s">
        <v>86</v>
      </c>
      <c r="R213" t="s">
        <v>73</v>
      </c>
      <c r="S213" t="s">
        <v>425</v>
      </c>
      <c r="T213">
        <v>0</v>
      </c>
      <c r="U213" t="s">
        <v>83</v>
      </c>
      <c r="V213">
        <v>0</v>
      </c>
      <c r="W213" s="71">
        <f t="shared" si="186"/>
        <v>0</v>
      </c>
      <c r="X213" s="80">
        <f t="shared" si="187"/>
        <v>0</v>
      </c>
      <c r="Y213" s="14" t="s">
        <v>469</v>
      </c>
      <c r="Z213" t="s">
        <v>73</v>
      </c>
      <c r="AA213" t="s">
        <v>169</v>
      </c>
      <c r="AB213">
        <v>0</v>
      </c>
      <c r="AC213" t="s">
        <v>83</v>
      </c>
      <c r="AD213">
        <v>0</v>
      </c>
      <c r="AE213" s="71">
        <f t="shared" si="188"/>
        <v>0</v>
      </c>
      <c r="AF213" s="80">
        <f t="shared" si="168"/>
        <v>0</v>
      </c>
      <c r="AG213" s="14" t="s">
        <v>181</v>
      </c>
      <c r="AH213" t="s">
        <v>73</v>
      </c>
      <c r="AI213" t="s">
        <v>132</v>
      </c>
      <c r="AJ213">
        <v>0</v>
      </c>
      <c r="AK213" t="s">
        <v>83</v>
      </c>
      <c r="AL213">
        <v>0</v>
      </c>
      <c r="AM213" s="71">
        <f t="shared" si="189"/>
        <v>2</v>
      </c>
      <c r="AN213" s="80">
        <f t="shared" si="190"/>
        <v>0</v>
      </c>
      <c r="AO213" s="14" t="s">
        <v>469</v>
      </c>
      <c r="AP213" t="s">
        <v>73</v>
      </c>
      <c r="AQ213" t="s">
        <v>425</v>
      </c>
      <c r="AR213">
        <v>0</v>
      </c>
      <c r="AS213" t="s">
        <v>83</v>
      </c>
      <c r="AT213">
        <v>0</v>
      </c>
      <c r="AU213" s="71">
        <f t="shared" si="169"/>
        <v>0</v>
      </c>
      <c r="AV213" s="80">
        <f t="shared" si="191"/>
        <v>0</v>
      </c>
      <c r="AW213" s="14" t="s">
        <v>469</v>
      </c>
      <c r="AX213" t="s">
        <v>73</v>
      </c>
      <c r="AY213" t="s">
        <v>425</v>
      </c>
      <c r="AZ213">
        <v>0</v>
      </c>
      <c r="BA213" t="s">
        <v>83</v>
      </c>
      <c r="BB213">
        <v>0</v>
      </c>
      <c r="BC213" s="71">
        <f t="shared" si="192"/>
        <v>0</v>
      </c>
      <c r="BD213" s="80">
        <f t="shared" si="170"/>
        <v>0</v>
      </c>
      <c r="BE213" s="14" t="s">
        <v>469</v>
      </c>
      <c r="BF213" t="s">
        <v>73</v>
      </c>
      <c r="BG213" t="s">
        <v>425</v>
      </c>
      <c r="BH213">
        <v>0</v>
      </c>
      <c r="BI213" t="s">
        <v>83</v>
      </c>
      <c r="BJ213">
        <v>0</v>
      </c>
      <c r="BK213" s="71">
        <f t="shared" si="171"/>
        <v>0</v>
      </c>
      <c r="BL213" s="80">
        <f t="shared" si="193"/>
        <v>0</v>
      </c>
      <c r="BM213" s="14" t="s">
        <v>469</v>
      </c>
      <c r="BN213" t="s">
        <v>73</v>
      </c>
      <c r="BO213" t="s">
        <v>425</v>
      </c>
      <c r="BP213">
        <v>0</v>
      </c>
      <c r="BQ213" t="s">
        <v>83</v>
      </c>
      <c r="BR213">
        <v>0</v>
      </c>
      <c r="BS213" s="71">
        <f t="shared" si="194"/>
        <v>0</v>
      </c>
      <c r="BT213" s="80">
        <f t="shared" si="172"/>
        <v>0</v>
      </c>
      <c r="BU213" s="28">
        <f t="shared" si="195"/>
        <v>0</v>
      </c>
      <c r="BV213" s="14" t="str">
        <f t="shared" si="196"/>
        <v/>
      </c>
      <c r="BW213" s="80">
        <f t="shared" si="173"/>
        <v>0</v>
      </c>
      <c r="BX213" s="14" t="str">
        <f t="shared" si="197"/>
        <v/>
      </c>
      <c r="BY213" s="80">
        <f t="shared" si="198"/>
        <v>0</v>
      </c>
      <c r="BZ213" s="14" t="str">
        <f t="shared" si="199"/>
        <v/>
      </c>
      <c r="CA213" s="80">
        <f t="shared" si="200"/>
        <v>0</v>
      </c>
      <c r="CB213" s="14" t="str">
        <f t="shared" si="201"/>
        <v/>
      </c>
      <c r="CC213" s="80">
        <f t="shared" si="202"/>
        <v>0</v>
      </c>
      <c r="CD213" s="14" t="str">
        <f t="shared" si="203"/>
        <v/>
      </c>
      <c r="CE213" s="80">
        <f t="shared" si="204"/>
        <v>0</v>
      </c>
      <c r="CF213" s="14" t="str">
        <f t="shared" si="205"/>
        <v/>
      </c>
      <c r="CG213" s="80">
        <f t="shared" si="206"/>
        <v>0</v>
      </c>
      <c r="CH213" s="14" t="str">
        <f t="shared" si="207"/>
        <v/>
      </c>
      <c r="CI213" s="80">
        <f t="shared" si="208"/>
        <v>0</v>
      </c>
      <c r="CJ213" s="14" t="str">
        <f t="shared" si="209"/>
        <v/>
      </c>
      <c r="CK213" s="80">
        <f t="shared" si="210"/>
        <v>0</v>
      </c>
      <c r="CL213" s="27">
        <f t="shared" si="220"/>
        <v>0</v>
      </c>
      <c r="CM213" t="s">
        <v>469</v>
      </c>
      <c r="CN213" t="s">
        <v>73</v>
      </c>
      <c r="CO213" t="s">
        <v>469</v>
      </c>
      <c r="CP213">
        <v>0</v>
      </c>
      <c r="CQ213" t="s">
        <v>83</v>
      </c>
      <c r="CR213">
        <v>0</v>
      </c>
      <c r="CS213" s="71">
        <f t="shared" si="174"/>
        <v>0</v>
      </c>
      <c r="CT213" s="80">
        <f t="shared" si="211"/>
        <v>0</v>
      </c>
      <c r="CU213" t="s">
        <v>469</v>
      </c>
      <c r="CV213" t="s">
        <v>73</v>
      </c>
      <c r="CW213" t="s">
        <v>469</v>
      </c>
      <c r="CX213">
        <v>0</v>
      </c>
      <c r="CY213" t="s">
        <v>83</v>
      </c>
      <c r="CZ213">
        <v>0</v>
      </c>
      <c r="DA213" s="71">
        <f t="shared" si="212"/>
        <v>0</v>
      </c>
      <c r="DB213" s="80">
        <f t="shared" si="213"/>
        <v>0</v>
      </c>
      <c r="DC213" t="s">
        <v>469</v>
      </c>
      <c r="DD213" t="s">
        <v>73</v>
      </c>
      <c r="DE213" t="s">
        <v>469</v>
      </c>
      <c r="DF213">
        <v>0</v>
      </c>
      <c r="DG213" t="s">
        <v>83</v>
      </c>
      <c r="DH213">
        <v>0</v>
      </c>
      <c r="DI213" s="71">
        <f t="shared" si="221"/>
        <v>0</v>
      </c>
      <c r="DJ213" s="80">
        <f t="shared" si="214"/>
        <v>0</v>
      </c>
      <c r="DK213" t="s">
        <v>469</v>
      </c>
      <c r="DL213" t="s">
        <v>73</v>
      </c>
      <c r="DM213" t="s">
        <v>469</v>
      </c>
      <c r="DN213">
        <v>0</v>
      </c>
      <c r="DO213" t="s">
        <v>83</v>
      </c>
      <c r="DP213">
        <v>0</v>
      </c>
      <c r="DQ213" s="71">
        <f t="shared" si="215"/>
        <v>0</v>
      </c>
      <c r="DR213" s="80">
        <f t="shared" si="216"/>
        <v>0</v>
      </c>
      <c r="DS213" s="27">
        <f t="shared" si="175"/>
        <v>0</v>
      </c>
      <c r="DT213" t="str">
        <f t="shared" si="176"/>
        <v/>
      </c>
      <c r="DU213">
        <f t="shared" si="217"/>
        <v>0</v>
      </c>
      <c r="DV213" t="str">
        <f t="shared" si="177"/>
        <v/>
      </c>
      <c r="DW213">
        <f t="shared" si="218"/>
        <v>0</v>
      </c>
      <c r="DX213" t="str">
        <f t="shared" si="178"/>
        <v/>
      </c>
      <c r="DY213">
        <f t="shared" si="219"/>
        <v>0</v>
      </c>
      <c r="DZ213" t="str">
        <f t="shared" si="179"/>
        <v/>
      </c>
      <c r="EA213">
        <f t="shared" si="180"/>
        <v>0</v>
      </c>
      <c r="EB213" s="27">
        <f t="shared" si="181"/>
        <v>0</v>
      </c>
      <c r="EC213" t="s">
        <v>469</v>
      </c>
      <c r="ED213" t="s">
        <v>73</v>
      </c>
      <c r="EE213" t="s">
        <v>469</v>
      </c>
      <c r="EF213">
        <v>0</v>
      </c>
      <c r="EG213" t="s">
        <v>83</v>
      </c>
      <c r="EH213">
        <v>0</v>
      </c>
      <c r="EK213" t="s">
        <v>469</v>
      </c>
      <c r="EL213" t="s">
        <v>73</v>
      </c>
      <c r="EM213" t="s">
        <v>469</v>
      </c>
      <c r="EN213">
        <v>0</v>
      </c>
      <c r="EO213" t="s">
        <v>83</v>
      </c>
      <c r="EP213">
        <v>0</v>
      </c>
      <c r="EU213" t="s">
        <v>469</v>
      </c>
      <c r="EV213" t="s">
        <v>73</v>
      </c>
      <c r="EW213" t="s">
        <v>469</v>
      </c>
      <c r="EX213">
        <v>0</v>
      </c>
      <c r="EY213" t="s">
        <v>83</v>
      </c>
      <c r="EZ213">
        <v>0</v>
      </c>
      <c r="FC213" t="s">
        <v>469</v>
      </c>
      <c r="FD213" t="s">
        <v>73</v>
      </c>
      <c r="FE213" t="s">
        <v>469</v>
      </c>
      <c r="FF213">
        <v>0</v>
      </c>
      <c r="FG213" t="s">
        <v>83</v>
      </c>
      <c r="FH213">
        <v>0</v>
      </c>
      <c r="FL213" t="s">
        <v>469</v>
      </c>
      <c r="FN213" t="s">
        <v>469</v>
      </c>
      <c r="FP213" t="s">
        <v>469</v>
      </c>
      <c r="FR213" t="s">
        <v>469</v>
      </c>
      <c r="FU213">
        <v>0</v>
      </c>
      <c r="FX213" t="s">
        <v>416</v>
      </c>
    </row>
    <row r="214" spans="1:180" x14ac:dyDescent="0.45">
      <c r="A214" s="1">
        <v>211</v>
      </c>
      <c r="B214" s="45">
        <f t="shared" si="167"/>
        <v>687</v>
      </c>
      <c r="C214" s="14" t="s">
        <v>376</v>
      </c>
      <c r="D214" t="s">
        <v>587</v>
      </c>
      <c r="E214" s="15" t="s">
        <v>611</v>
      </c>
      <c r="F214" s="28">
        <f>VOR!IH214</f>
        <v>130</v>
      </c>
      <c r="G214" s="27">
        <f t="shared" si="182"/>
        <v>18</v>
      </c>
      <c r="H214" s="49">
        <f t="shared" si="183"/>
        <v>148</v>
      </c>
      <c r="I214" s="14" t="s">
        <v>140</v>
      </c>
      <c r="J214" t="s">
        <v>73</v>
      </c>
      <c r="K214" t="s">
        <v>92</v>
      </c>
      <c r="L214">
        <v>4</v>
      </c>
      <c r="M214" t="s">
        <v>83</v>
      </c>
      <c r="N214">
        <v>3</v>
      </c>
      <c r="O214" s="77">
        <f t="shared" si="184"/>
        <v>0</v>
      </c>
      <c r="P214" s="80">
        <f t="shared" si="185"/>
        <v>0</v>
      </c>
      <c r="Q214" t="s">
        <v>93</v>
      </c>
      <c r="R214" t="s">
        <v>73</v>
      </c>
      <c r="S214" t="s">
        <v>94</v>
      </c>
      <c r="T214">
        <v>3</v>
      </c>
      <c r="U214" t="s">
        <v>83</v>
      </c>
      <c r="V214">
        <v>1</v>
      </c>
      <c r="W214" s="71">
        <f t="shared" si="186"/>
        <v>1</v>
      </c>
      <c r="X214" s="80">
        <f t="shared" si="187"/>
        <v>2</v>
      </c>
      <c r="Y214" s="14" t="s">
        <v>87</v>
      </c>
      <c r="Z214" t="s">
        <v>73</v>
      </c>
      <c r="AA214" t="s">
        <v>169</v>
      </c>
      <c r="AB214">
        <v>3</v>
      </c>
      <c r="AC214" t="s">
        <v>83</v>
      </c>
      <c r="AD214">
        <v>2</v>
      </c>
      <c r="AE214" s="71">
        <f t="shared" si="188"/>
        <v>0</v>
      </c>
      <c r="AF214" s="80">
        <f t="shared" si="168"/>
        <v>0</v>
      </c>
      <c r="AG214" s="14" t="s">
        <v>137</v>
      </c>
      <c r="AH214" t="s">
        <v>73</v>
      </c>
      <c r="AI214" t="s">
        <v>136</v>
      </c>
      <c r="AJ214">
        <v>4</v>
      </c>
      <c r="AK214" t="s">
        <v>83</v>
      </c>
      <c r="AL214">
        <v>2</v>
      </c>
      <c r="AM214" s="71">
        <f t="shared" si="189"/>
        <v>0</v>
      </c>
      <c r="AN214" s="80">
        <f t="shared" si="190"/>
        <v>0</v>
      </c>
      <c r="AO214" s="14" t="s">
        <v>165</v>
      </c>
      <c r="AP214" t="s">
        <v>73</v>
      </c>
      <c r="AQ214" t="s">
        <v>89</v>
      </c>
      <c r="AR214">
        <v>5</v>
      </c>
      <c r="AS214" t="s">
        <v>83</v>
      </c>
      <c r="AT214">
        <v>1</v>
      </c>
      <c r="AU214" s="71">
        <f t="shared" si="169"/>
        <v>1</v>
      </c>
      <c r="AV214" s="80">
        <f t="shared" si="191"/>
        <v>0</v>
      </c>
      <c r="AW214" s="14" t="s">
        <v>90</v>
      </c>
      <c r="AX214" t="s">
        <v>73</v>
      </c>
      <c r="AY214" t="s">
        <v>96</v>
      </c>
      <c r="AZ214">
        <v>4</v>
      </c>
      <c r="BA214" t="s">
        <v>83</v>
      </c>
      <c r="BB214">
        <v>2</v>
      </c>
      <c r="BC214" s="71">
        <f t="shared" si="192"/>
        <v>1</v>
      </c>
      <c r="BD214" s="80">
        <f t="shared" si="170"/>
        <v>2</v>
      </c>
      <c r="BE214" s="14" t="s">
        <v>142</v>
      </c>
      <c r="BF214" t="s">
        <v>73</v>
      </c>
      <c r="BG214" t="s">
        <v>130</v>
      </c>
      <c r="BH214">
        <v>4</v>
      </c>
      <c r="BI214" t="s">
        <v>83</v>
      </c>
      <c r="BJ214">
        <v>2</v>
      </c>
      <c r="BK214" s="71">
        <f t="shared" si="171"/>
        <v>2</v>
      </c>
      <c r="BL214" s="80">
        <f t="shared" si="193"/>
        <v>0</v>
      </c>
      <c r="BM214" s="14" t="s">
        <v>91</v>
      </c>
      <c r="BN214" t="s">
        <v>73</v>
      </c>
      <c r="BO214" t="s">
        <v>150</v>
      </c>
      <c r="BP214">
        <v>4</v>
      </c>
      <c r="BQ214" t="s">
        <v>83</v>
      </c>
      <c r="BR214">
        <v>3</v>
      </c>
      <c r="BS214" s="71">
        <f t="shared" si="194"/>
        <v>0</v>
      </c>
      <c r="BT214" s="80">
        <f t="shared" si="172"/>
        <v>0</v>
      </c>
      <c r="BU214" s="28">
        <f t="shared" si="195"/>
        <v>4</v>
      </c>
      <c r="BV214" s="14" t="str">
        <f t="shared" si="196"/>
        <v>Japan</v>
      </c>
      <c r="BW214" s="80">
        <f t="shared" si="173"/>
        <v>0</v>
      </c>
      <c r="BX214" s="14" t="str">
        <f t="shared" si="197"/>
        <v>Brasilien</v>
      </c>
      <c r="BY214" s="80">
        <f t="shared" si="198"/>
        <v>7</v>
      </c>
      <c r="BZ214" s="14" t="str">
        <f t="shared" si="199"/>
        <v>Katar</v>
      </c>
      <c r="CA214" s="80">
        <f t="shared" si="200"/>
        <v>0</v>
      </c>
      <c r="CB214" s="14" t="str">
        <f t="shared" si="201"/>
        <v>Argentinien</v>
      </c>
      <c r="CC214" s="80">
        <f t="shared" si="202"/>
        <v>7</v>
      </c>
      <c r="CD214" s="14" t="str">
        <f t="shared" si="203"/>
        <v>Kanada</v>
      </c>
      <c r="CE214" s="80">
        <f t="shared" si="204"/>
        <v>0</v>
      </c>
      <c r="CF214" s="14" t="str">
        <f t="shared" si="205"/>
        <v>Südkorea</v>
      </c>
      <c r="CG214" s="80">
        <f t="shared" si="206"/>
        <v>0</v>
      </c>
      <c r="CH214" s="14" t="str">
        <f t="shared" si="207"/>
        <v>USA</v>
      </c>
      <c r="CI214" s="80">
        <f t="shared" si="208"/>
        <v>0</v>
      </c>
      <c r="CJ214" s="14" t="str">
        <f t="shared" si="209"/>
        <v>Australien</v>
      </c>
      <c r="CK214" s="80">
        <f t="shared" si="210"/>
        <v>0</v>
      </c>
      <c r="CL214" s="27">
        <f t="shared" si="220"/>
        <v>14</v>
      </c>
      <c r="CM214" t="s">
        <v>165</v>
      </c>
      <c r="CN214" t="s">
        <v>73</v>
      </c>
      <c r="CO214" t="s">
        <v>90</v>
      </c>
      <c r="CP214">
        <v>5</v>
      </c>
      <c r="CQ214" t="s">
        <v>83</v>
      </c>
      <c r="CR214">
        <v>3</v>
      </c>
      <c r="CS214" s="71">
        <f t="shared" si="174"/>
        <v>2</v>
      </c>
      <c r="CT214" s="80">
        <f t="shared" si="211"/>
        <v>0</v>
      </c>
      <c r="CU214" t="s">
        <v>140</v>
      </c>
      <c r="CV214" t="s">
        <v>73</v>
      </c>
      <c r="CW214" t="s">
        <v>93</v>
      </c>
      <c r="CX214">
        <v>5</v>
      </c>
      <c r="CY214" t="s">
        <v>83</v>
      </c>
      <c r="CZ214">
        <v>2</v>
      </c>
      <c r="DA214" s="71">
        <f t="shared" si="212"/>
        <v>2</v>
      </c>
      <c r="DB214" s="80">
        <f t="shared" si="213"/>
        <v>0</v>
      </c>
      <c r="DC214" t="s">
        <v>142</v>
      </c>
      <c r="DD214" t="s">
        <v>73</v>
      </c>
      <c r="DE214" t="s">
        <v>91</v>
      </c>
      <c r="DF214">
        <v>4</v>
      </c>
      <c r="DG214" t="s">
        <v>83</v>
      </c>
      <c r="DH214">
        <v>2</v>
      </c>
      <c r="DI214" s="71">
        <f t="shared" si="221"/>
        <v>0</v>
      </c>
      <c r="DJ214" s="80">
        <f t="shared" si="214"/>
        <v>0</v>
      </c>
      <c r="DK214" t="s">
        <v>137</v>
      </c>
      <c r="DL214" t="s">
        <v>73</v>
      </c>
      <c r="DM214" t="s">
        <v>87</v>
      </c>
      <c r="DN214">
        <v>4</v>
      </c>
      <c r="DO214" t="s">
        <v>83</v>
      </c>
      <c r="DP214">
        <v>3</v>
      </c>
      <c r="DQ214" s="71">
        <f t="shared" si="215"/>
        <v>0</v>
      </c>
      <c r="DR214" s="80">
        <f t="shared" si="216"/>
        <v>0</v>
      </c>
      <c r="DS214" s="27">
        <f t="shared" si="175"/>
        <v>0</v>
      </c>
      <c r="DT214" t="str">
        <f t="shared" si="176"/>
        <v>Katar</v>
      </c>
      <c r="DU214">
        <f t="shared" si="217"/>
        <v>0</v>
      </c>
      <c r="DV214" t="str">
        <f t="shared" si="177"/>
        <v>Japan</v>
      </c>
      <c r="DW214">
        <f t="shared" si="218"/>
        <v>0</v>
      </c>
      <c r="DX214" t="str">
        <f t="shared" si="178"/>
        <v>USA</v>
      </c>
      <c r="DY214">
        <f t="shared" si="219"/>
        <v>0</v>
      </c>
      <c r="DZ214" t="str">
        <f t="shared" si="179"/>
        <v>Kanada</v>
      </c>
      <c r="EA214">
        <f t="shared" si="180"/>
        <v>0</v>
      </c>
      <c r="EB214" s="27">
        <f t="shared" si="181"/>
        <v>0</v>
      </c>
      <c r="EC214" t="s">
        <v>140</v>
      </c>
      <c r="ED214" t="s">
        <v>73</v>
      </c>
      <c r="EE214" t="s">
        <v>165</v>
      </c>
      <c r="EF214">
        <v>4</v>
      </c>
      <c r="EG214" t="s">
        <v>83</v>
      </c>
      <c r="EH214">
        <v>3</v>
      </c>
      <c r="EK214" t="s">
        <v>137</v>
      </c>
      <c r="EL214" t="s">
        <v>73</v>
      </c>
      <c r="EM214" t="s">
        <v>142</v>
      </c>
      <c r="EN214">
        <v>4</v>
      </c>
      <c r="EO214" t="s">
        <v>83</v>
      </c>
      <c r="EP214">
        <v>3</v>
      </c>
      <c r="EU214" t="s">
        <v>165</v>
      </c>
      <c r="EV214" t="s">
        <v>73</v>
      </c>
      <c r="EW214" t="s">
        <v>142</v>
      </c>
      <c r="EX214">
        <v>4</v>
      </c>
      <c r="EY214" t="s">
        <v>83</v>
      </c>
      <c r="EZ214">
        <v>2</v>
      </c>
      <c r="FC214" t="s">
        <v>140</v>
      </c>
      <c r="FD214" t="s">
        <v>73</v>
      </c>
      <c r="FE214" t="s">
        <v>137</v>
      </c>
      <c r="FF214">
        <v>4</v>
      </c>
      <c r="FG214" t="s">
        <v>83</v>
      </c>
      <c r="FH214">
        <v>5</v>
      </c>
      <c r="FL214" t="s">
        <v>142</v>
      </c>
      <c r="FN214" t="s">
        <v>165</v>
      </c>
      <c r="FP214" t="s">
        <v>140</v>
      </c>
      <c r="FR214" t="s">
        <v>137</v>
      </c>
      <c r="FU214">
        <v>0</v>
      </c>
      <c r="FX214">
        <v>0</v>
      </c>
    </row>
    <row r="215" spans="1:180" x14ac:dyDescent="0.45">
      <c r="A215" s="1">
        <v>212</v>
      </c>
      <c r="B215" s="45">
        <f t="shared" si="167"/>
        <v>407</v>
      </c>
      <c r="C215" s="14" t="s">
        <v>438</v>
      </c>
      <c r="D215" t="s">
        <v>588</v>
      </c>
      <c r="E215" s="15" t="s">
        <v>611</v>
      </c>
      <c r="F215" s="28">
        <f>VOR!IH215</f>
        <v>155</v>
      </c>
      <c r="G215" s="27">
        <f t="shared" si="182"/>
        <v>51</v>
      </c>
      <c r="H215" s="49">
        <f t="shared" si="183"/>
        <v>206</v>
      </c>
      <c r="I215" s="14" t="s">
        <v>84</v>
      </c>
      <c r="J215" t="s">
        <v>73</v>
      </c>
      <c r="K215" t="s">
        <v>137</v>
      </c>
      <c r="L215">
        <v>2</v>
      </c>
      <c r="M215" t="s">
        <v>83</v>
      </c>
      <c r="N215">
        <v>3</v>
      </c>
      <c r="O215" s="77">
        <f t="shared" si="184"/>
        <v>3</v>
      </c>
      <c r="P215" s="80">
        <f t="shared" si="185"/>
        <v>0</v>
      </c>
      <c r="Q215" t="s">
        <v>93</v>
      </c>
      <c r="R215" t="s">
        <v>73</v>
      </c>
      <c r="S215" t="s">
        <v>129</v>
      </c>
      <c r="T215">
        <v>3</v>
      </c>
      <c r="U215" t="s">
        <v>83</v>
      </c>
      <c r="V215">
        <v>2</v>
      </c>
      <c r="W215" s="71">
        <f t="shared" si="186"/>
        <v>1</v>
      </c>
      <c r="X215" s="80">
        <f t="shared" si="187"/>
        <v>3</v>
      </c>
      <c r="Y215" s="14" t="s">
        <v>94</v>
      </c>
      <c r="Z215" t="s">
        <v>73</v>
      </c>
      <c r="AA215" t="s">
        <v>86</v>
      </c>
      <c r="AB215">
        <v>3</v>
      </c>
      <c r="AC215" t="s">
        <v>83</v>
      </c>
      <c r="AD215">
        <v>2</v>
      </c>
      <c r="AE215" s="71">
        <f t="shared" si="188"/>
        <v>3</v>
      </c>
      <c r="AF215" s="80">
        <f t="shared" si="168"/>
        <v>4</v>
      </c>
      <c r="AG215" s="14" t="s">
        <v>85</v>
      </c>
      <c r="AH215" t="s">
        <v>73</v>
      </c>
      <c r="AI215" t="s">
        <v>136</v>
      </c>
      <c r="AJ215">
        <v>4</v>
      </c>
      <c r="AK215" t="s">
        <v>83</v>
      </c>
      <c r="AL215">
        <v>2</v>
      </c>
      <c r="AM215" s="71">
        <f t="shared" si="189"/>
        <v>1</v>
      </c>
      <c r="AN215" s="80">
        <f t="shared" si="190"/>
        <v>2</v>
      </c>
      <c r="AO215" s="14" t="s">
        <v>88</v>
      </c>
      <c r="AP215" t="s">
        <v>73</v>
      </c>
      <c r="AQ215" t="s">
        <v>95</v>
      </c>
      <c r="AR215">
        <v>3</v>
      </c>
      <c r="AS215" t="s">
        <v>83</v>
      </c>
      <c r="AT215">
        <v>2</v>
      </c>
      <c r="AU215" s="71">
        <f t="shared" si="169"/>
        <v>2</v>
      </c>
      <c r="AV215" s="80">
        <f t="shared" si="191"/>
        <v>0</v>
      </c>
      <c r="AW215" s="14" t="s">
        <v>134</v>
      </c>
      <c r="AX215" t="s">
        <v>73</v>
      </c>
      <c r="AY215" t="s">
        <v>91</v>
      </c>
      <c r="AZ215">
        <v>3</v>
      </c>
      <c r="BA215" t="s">
        <v>83</v>
      </c>
      <c r="BB215">
        <v>2</v>
      </c>
      <c r="BC215" s="71">
        <f t="shared" si="192"/>
        <v>2</v>
      </c>
      <c r="BD215" s="80">
        <f t="shared" si="170"/>
        <v>0</v>
      </c>
      <c r="BE215" s="14" t="s">
        <v>131</v>
      </c>
      <c r="BF215" t="s">
        <v>73</v>
      </c>
      <c r="BG215" t="s">
        <v>130</v>
      </c>
      <c r="BH215">
        <v>2</v>
      </c>
      <c r="BI215" t="s">
        <v>83</v>
      </c>
      <c r="BJ215">
        <v>1</v>
      </c>
      <c r="BK215" s="71">
        <f t="shared" si="171"/>
        <v>2</v>
      </c>
      <c r="BL215" s="80">
        <f t="shared" si="193"/>
        <v>0</v>
      </c>
      <c r="BM215" s="14" t="s">
        <v>96</v>
      </c>
      <c r="BN215" t="s">
        <v>73</v>
      </c>
      <c r="BO215" t="s">
        <v>90</v>
      </c>
      <c r="BP215">
        <v>3</v>
      </c>
      <c r="BQ215" t="s">
        <v>83</v>
      </c>
      <c r="BR215">
        <v>2</v>
      </c>
      <c r="BS215" s="71">
        <f t="shared" si="194"/>
        <v>1</v>
      </c>
      <c r="BT215" s="80">
        <f t="shared" si="172"/>
        <v>2</v>
      </c>
      <c r="BU215" s="28">
        <f t="shared" si="195"/>
        <v>11</v>
      </c>
      <c r="BV215" s="14" t="str">
        <f t="shared" si="196"/>
        <v>Deutschland</v>
      </c>
      <c r="BW215" s="80">
        <f t="shared" si="173"/>
        <v>0</v>
      </c>
      <c r="BX215" s="14" t="str">
        <f t="shared" si="197"/>
        <v>Schweiz</v>
      </c>
      <c r="BY215" s="80">
        <f t="shared" si="198"/>
        <v>0</v>
      </c>
      <c r="BZ215" s="14" t="str">
        <f t="shared" si="199"/>
        <v>USA</v>
      </c>
      <c r="CA215" s="80">
        <f t="shared" si="200"/>
        <v>0</v>
      </c>
      <c r="CB215" s="14" t="str">
        <f t="shared" si="201"/>
        <v>Argentinien</v>
      </c>
      <c r="CC215" s="80">
        <f t="shared" si="202"/>
        <v>7</v>
      </c>
      <c r="CD215" s="14" t="str">
        <f t="shared" si="203"/>
        <v>Belgien</v>
      </c>
      <c r="CE215" s="80">
        <f t="shared" si="204"/>
        <v>0</v>
      </c>
      <c r="CF215" s="14" t="str">
        <f t="shared" si="205"/>
        <v>Portugal</v>
      </c>
      <c r="CG215" s="80">
        <f t="shared" si="206"/>
        <v>7</v>
      </c>
      <c r="CH215" s="14" t="str">
        <f t="shared" si="207"/>
        <v>England</v>
      </c>
      <c r="CI215" s="80">
        <f t="shared" si="208"/>
        <v>7</v>
      </c>
      <c r="CJ215" s="14" t="str">
        <f t="shared" si="209"/>
        <v>Frankreich</v>
      </c>
      <c r="CK215" s="80">
        <f t="shared" si="210"/>
        <v>7</v>
      </c>
      <c r="CL215" s="27">
        <f t="shared" si="220"/>
        <v>28</v>
      </c>
      <c r="CM215" t="s">
        <v>88</v>
      </c>
      <c r="CN215" t="s">
        <v>73</v>
      </c>
      <c r="CO215" t="s">
        <v>134</v>
      </c>
      <c r="CP215">
        <v>3</v>
      </c>
      <c r="CQ215" t="s">
        <v>83</v>
      </c>
      <c r="CR215">
        <v>2</v>
      </c>
      <c r="CS215" s="71">
        <f t="shared" si="174"/>
        <v>0</v>
      </c>
      <c r="CT215" s="80">
        <f t="shared" si="211"/>
        <v>0</v>
      </c>
      <c r="CU215" t="s">
        <v>137</v>
      </c>
      <c r="CV215" t="s">
        <v>73</v>
      </c>
      <c r="CW215" t="s">
        <v>93</v>
      </c>
      <c r="CX215">
        <v>2</v>
      </c>
      <c r="CY215" t="s">
        <v>83</v>
      </c>
      <c r="CZ215">
        <v>3</v>
      </c>
      <c r="DA215" s="71">
        <f t="shared" si="212"/>
        <v>2</v>
      </c>
      <c r="DB215" s="80">
        <f t="shared" si="213"/>
        <v>4</v>
      </c>
      <c r="DC215" t="s">
        <v>131</v>
      </c>
      <c r="DD215" t="s">
        <v>73</v>
      </c>
      <c r="DE215" t="s">
        <v>96</v>
      </c>
      <c r="DF215">
        <v>2</v>
      </c>
      <c r="DG215" t="s">
        <v>83</v>
      </c>
      <c r="DH215">
        <v>3</v>
      </c>
      <c r="DI215" s="71">
        <f t="shared" si="221"/>
        <v>0</v>
      </c>
      <c r="DJ215" s="80">
        <f t="shared" si="214"/>
        <v>0</v>
      </c>
      <c r="DK215" t="s">
        <v>85</v>
      </c>
      <c r="DL215" t="s">
        <v>73</v>
      </c>
      <c r="DM215" t="s">
        <v>94</v>
      </c>
      <c r="DN215">
        <v>3</v>
      </c>
      <c r="DO215" t="s">
        <v>83</v>
      </c>
      <c r="DP215">
        <v>2</v>
      </c>
      <c r="DQ215" s="71">
        <f t="shared" si="215"/>
        <v>3</v>
      </c>
      <c r="DR215" s="80">
        <f t="shared" si="216"/>
        <v>0</v>
      </c>
      <c r="DS215" s="27">
        <f t="shared" si="175"/>
        <v>4</v>
      </c>
      <c r="DT215" t="str">
        <f t="shared" si="176"/>
        <v>Argentinien</v>
      </c>
      <c r="DU215">
        <f t="shared" si="217"/>
        <v>8</v>
      </c>
      <c r="DV215" t="str">
        <f t="shared" si="177"/>
        <v>Deutschland</v>
      </c>
      <c r="DW215">
        <f t="shared" si="218"/>
        <v>0</v>
      </c>
      <c r="DX215" t="str">
        <f t="shared" si="178"/>
        <v>England</v>
      </c>
      <c r="DY215">
        <f t="shared" si="219"/>
        <v>0</v>
      </c>
      <c r="DZ215" t="str">
        <f t="shared" si="179"/>
        <v>Portugal</v>
      </c>
      <c r="EA215">
        <f t="shared" si="180"/>
        <v>0</v>
      </c>
      <c r="EB215" s="27">
        <f t="shared" si="181"/>
        <v>8</v>
      </c>
      <c r="EC215" t="s">
        <v>93</v>
      </c>
      <c r="ED215" t="s">
        <v>73</v>
      </c>
      <c r="EE215" t="s">
        <v>88</v>
      </c>
      <c r="EF215">
        <v>2</v>
      </c>
      <c r="EG215" t="s">
        <v>83</v>
      </c>
      <c r="EH215">
        <v>3</v>
      </c>
      <c r="EK215" t="s">
        <v>85</v>
      </c>
      <c r="EL215" t="s">
        <v>73</v>
      </c>
      <c r="EM215" t="s">
        <v>96</v>
      </c>
      <c r="EN215">
        <v>3</v>
      </c>
      <c r="EO215" t="s">
        <v>83</v>
      </c>
      <c r="EP215">
        <v>2</v>
      </c>
      <c r="EU215" t="s">
        <v>93</v>
      </c>
      <c r="EV215" t="s">
        <v>73</v>
      </c>
      <c r="EW215" t="s">
        <v>96</v>
      </c>
      <c r="EX215">
        <v>2</v>
      </c>
      <c r="EY215" t="s">
        <v>83</v>
      </c>
      <c r="EZ215">
        <v>3</v>
      </c>
      <c r="FC215" t="s">
        <v>88</v>
      </c>
      <c r="FD215" t="s">
        <v>73</v>
      </c>
      <c r="FE215" t="s">
        <v>85</v>
      </c>
      <c r="FF215">
        <v>4</v>
      </c>
      <c r="FG215" t="s">
        <v>83</v>
      </c>
      <c r="FH215">
        <v>3</v>
      </c>
      <c r="FL215" t="s">
        <v>93</v>
      </c>
      <c r="FN215" t="s">
        <v>96</v>
      </c>
      <c r="FP215" t="s">
        <v>85</v>
      </c>
      <c r="FR215" t="s">
        <v>88</v>
      </c>
      <c r="FU215">
        <v>277</v>
      </c>
      <c r="FX215" t="s">
        <v>613</v>
      </c>
    </row>
    <row r="216" spans="1:180" x14ac:dyDescent="0.45">
      <c r="A216" s="1">
        <v>213</v>
      </c>
      <c r="B216" s="45">
        <f t="shared" si="167"/>
        <v>402</v>
      </c>
      <c r="C216" s="14" t="s">
        <v>589</v>
      </c>
      <c r="D216" t="s">
        <v>590</v>
      </c>
      <c r="E216" s="15" t="s">
        <v>611</v>
      </c>
      <c r="F216" s="28">
        <f>VOR!IH216</f>
        <v>160</v>
      </c>
      <c r="G216" s="27">
        <f t="shared" si="182"/>
        <v>47</v>
      </c>
      <c r="H216" s="49">
        <f t="shared" si="183"/>
        <v>207</v>
      </c>
      <c r="I216" s="14" t="s">
        <v>140</v>
      </c>
      <c r="J216" t="s">
        <v>73</v>
      </c>
      <c r="K216" t="s">
        <v>92</v>
      </c>
      <c r="L216">
        <v>0</v>
      </c>
      <c r="M216" t="s">
        <v>83</v>
      </c>
      <c r="N216">
        <v>2</v>
      </c>
      <c r="O216" s="77">
        <f t="shared" si="184"/>
        <v>0</v>
      </c>
      <c r="P216" s="80">
        <f t="shared" si="185"/>
        <v>0</v>
      </c>
      <c r="Q216" t="s">
        <v>86</v>
      </c>
      <c r="R216" t="s">
        <v>73</v>
      </c>
      <c r="S216" t="s">
        <v>129</v>
      </c>
      <c r="T216">
        <v>2</v>
      </c>
      <c r="U216" t="s">
        <v>83</v>
      </c>
      <c r="V216">
        <v>0</v>
      </c>
      <c r="W216" s="71">
        <f t="shared" si="186"/>
        <v>0</v>
      </c>
      <c r="X216" s="80">
        <f t="shared" si="187"/>
        <v>0</v>
      </c>
      <c r="Y216" s="14" t="s">
        <v>94</v>
      </c>
      <c r="Z216" t="s">
        <v>73</v>
      </c>
      <c r="AA216" t="s">
        <v>93</v>
      </c>
      <c r="AB216">
        <v>2</v>
      </c>
      <c r="AC216" t="s">
        <v>83</v>
      </c>
      <c r="AD216">
        <v>3</v>
      </c>
      <c r="AE216" s="71">
        <f t="shared" si="188"/>
        <v>1</v>
      </c>
      <c r="AF216" s="80">
        <f t="shared" si="168"/>
        <v>0</v>
      </c>
      <c r="AG216" s="14" t="s">
        <v>85</v>
      </c>
      <c r="AH216" t="s">
        <v>73</v>
      </c>
      <c r="AI216" t="s">
        <v>84</v>
      </c>
      <c r="AJ216">
        <v>0</v>
      </c>
      <c r="AK216" t="s">
        <v>83</v>
      </c>
      <c r="AL216">
        <v>2</v>
      </c>
      <c r="AM216" s="71">
        <f t="shared" si="189"/>
        <v>1</v>
      </c>
      <c r="AN216" s="80">
        <f t="shared" si="190"/>
        <v>0</v>
      </c>
      <c r="AO216" s="14" t="s">
        <v>88</v>
      </c>
      <c r="AP216" t="s">
        <v>73</v>
      </c>
      <c r="AQ216" t="s">
        <v>95</v>
      </c>
      <c r="AR216">
        <v>1</v>
      </c>
      <c r="AS216" t="s">
        <v>83</v>
      </c>
      <c r="AT216">
        <v>2</v>
      </c>
      <c r="AU216" s="71">
        <f t="shared" si="169"/>
        <v>2</v>
      </c>
      <c r="AV216" s="80">
        <f t="shared" si="191"/>
        <v>4</v>
      </c>
      <c r="AW216" s="14" t="s">
        <v>90</v>
      </c>
      <c r="AX216" t="s">
        <v>73</v>
      </c>
      <c r="AY216" t="s">
        <v>91</v>
      </c>
      <c r="AZ216">
        <v>0</v>
      </c>
      <c r="BA216" t="s">
        <v>83</v>
      </c>
      <c r="BB216">
        <v>1</v>
      </c>
      <c r="BC216" s="71">
        <f t="shared" si="192"/>
        <v>3</v>
      </c>
      <c r="BD216" s="80">
        <f t="shared" si="170"/>
        <v>0</v>
      </c>
      <c r="BE216" s="14" t="s">
        <v>131</v>
      </c>
      <c r="BF216" t="s">
        <v>73</v>
      </c>
      <c r="BG216" t="s">
        <v>130</v>
      </c>
      <c r="BH216">
        <v>3</v>
      </c>
      <c r="BI216" t="s">
        <v>83</v>
      </c>
      <c r="BJ216">
        <v>0</v>
      </c>
      <c r="BK216" s="71">
        <f t="shared" si="171"/>
        <v>2</v>
      </c>
      <c r="BL216" s="80">
        <f t="shared" si="193"/>
        <v>0</v>
      </c>
      <c r="BM216" s="14" t="s">
        <v>96</v>
      </c>
      <c r="BN216" t="s">
        <v>73</v>
      </c>
      <c r="BO216" t="s">
        <v>134</v>
      </c>
      <c r="BP216">
        <v>2</v>
      </c>
      <c r="BQ216" t="s">
        <v>83</v>
      </c>
      <c r="BR216">
        <v>0</v>
      </c>
      <c r="BS216" s="71">
        <f t="shared" si="194"/>
        <v>3</v>
      </c>
      <c r="BT216" s="80">
        <f t="shared" si="172"/>
        <v>4</v>
      </c>
      <c r="BU216" s="28">
        <f t="shared" si="195"/>
        <v>8</v>
      </c>
      <c r="BV216" s="14" t="str">
        <f t="shared" si="196"/>
        <v>Kroatien</v>
      </c>
      <c r="BW216" s="80">
        <f t="shared" si="173"/>
        <v>7</v>
      </c>
      <c r="BX216" s="14" t="str">
        <f t="shared" si="197"/>
        <v>Südkorea</v>
      </c>
      <c r="BY216" s="80">
        <f t="shared" si="198"/>
        <v>0</v>
      </c>
      <c r="BZ216" s="14" t="str">
        <f t="shared" si="199"/>
        <v>Wales</v>
      </c>
      <c r="CA216" s="80">
        <f t="shared" si="200"/>
        <v>0</v>
      </c>
      <c r="CB216" s="14" t="str">
        <f t="shared" si="201"/>
        <v>Polen</v>
      </c>
      <c r="CC216" s="80">
        <f t="shared" si="202"/>
        <v>0</v>
      </c>
      <c r="CD216" s="14" t="str">
        <f t="shared" si="203"/>
        <v>Belgien</v>
      </c>
      <c r="CE216" s="80">
        <f t="shared" si="204"/>
        <v>0</v>
      </c>
      <c r="CF216" s="14" t="str">
        <f t="shared" si="205"/>
        <v>Portugal</v>
      </c>
      <c r="CG216" s="80">
        <f t="shared" si="206"/>
        <v>7</v>
      </c>
      <c r="CH216" s="14" t="str">
        <f t="shared" si="207"/>
        <v>Niederlande</v>
      </c>
      <c r="CI216" s="80">
        <f t="shared" si="208"/>
        <v>7</v>
      </c>
      <c r="CJ216" s="14" t="str">
        <f t="shared" si="209"/>
        <v>Argentinien</v>
      </c>
      <c r="CK216" s="80">
        <f t="shared" si="210"/>
        <v>7</v>
      </c>
      <c r="CL216" s="27">
        <f t="shared" si="220"/>
        <v>28</v>
      </c>
      <c r="CM216" t="s">
        <v>95</v>
      </c>
      <c r="CN216" t="s">
        <v>73</v>
      </c>
      <c r="CO216" t="s">
        <v>91</v>
      </c>
      <c r="CP216">
        <v>1</v>
      </c>
      <c r="CQ216" t="s">
        <v>83</v>
      </c>
      <c r="CR216">
        <v>0</v>
      </c>
      <c r="CS216" s="71">
        <f t="shared" si="174"/>
        <v>1</v>
      </c>
      <c r="CT216" s="80">
        <f t="shared" si="211"/>
        <v>3</v>
      </c>
      <c r="CU216" t="s">
        <v>92</v>
      </c>
      <c r="CV216" t="s">
        <v>73</v>
      </c>
      <c r="CW216" t="s">
        <v>86</v>
      </c>
      <c r="CX216">
        <v>0</v>
      </c>
      <c r="CY216" t="s">
        <v>83</v>
      </c>
      <c r="CZ216">
        <v>2</v>
      </c>
      <c r="DA216" s="71">
        <f t="shared" si="212"/>
        <v>0</v>
      </c>
      <c r="DB216" s="80">
        <f t="shared" si="213"/>
        <v>0</v>
      </c>
      <c r="DC216" t="s">
        <v>131</v>
      </c>
      <c r="DD216" t="s">
        <v>73</v>
      </c>
      <c r="DE216" t="s">
        <v>96</v>
      </c>
      <c r="DF216">
        <v>0</v>
      </c>
      <c r="DG216" t="s">
        <v>83</v>
      </c>
      <c r="DH216">
        <v>1</v>
      </c>
      <c r="DI216" s="71">
        <f t="shared" si="221"/>
        <v>0</v>
      </c>
      <c r="DJ216" s="80">
        <f t="shared" si="214"/>
        <v>0</v>
      </c>
      <c r="DK216" t="s">
        <v>84</v>
      </c>
      <c r="DL216" t="s">
        <v>73</v>
      </c>
      <c r="DM216" t="s">
        <v>93</v>
      </c>
      <c r="DN216">
        <v>2</v>
      </c>
      <c r="DO216" t="s">
        <v>83</v>
      </c>
      <c r="DP216">
        <v>0</v>
      </c>
      <c r="DQ216" s="71">
        <f t="shared" si="215"/>
        <v>0</v>
      </c>
      <c r="DR216" s="80">
        <f t="shared" si="216"/>
        <v>0</v>
      </c>
      <c r="DS216" s="27">
        <f t="shared" si="175"/>
        <v>3</v>
      </c>
      <c r="DT216" t="str">
        <f t="shared" si="176"/>
        <v>Polen</v>
      </c>
      <c r="DU216">
        <f t="shared" si="217"/>
        <v>0</v>
      </c>
      <c r="DV216" t="str">
        <f t="shared" si="177"/>
        <v>Kroatien</v>
      </c>
      <c r="DW216">
        <f t="shared" si="218"/>
        <v>8</v>
      </c>
      <c r="DX216" t="str">
        <f t="shared" si="178"/>
        <v>Niederlande</v>
      </c>
      <c r="DY216">
        <f t="shared" si="219"/>
        <v>0</v>
      </c>
      <c r="DZ216" t="str">
        <f t="shared" si="179"/>
        <v>Portugal</v>
      </c>
      <c r="EA216">
        <f t="shared" si="180"/>
        <v>0</v>
      </c>
      <c r="EB216" s="27">
        <f t="shared" si="181"/>
        <v>8</v>
      </c>
      <c r="EC216" t="s">
        <v>86</v>
      </c>
      <c r="ED216" t="s">
        <v>73</v>
      </c>
      <c r="EE216" t="s">
        <v>95</v>
      </c>
      <c r="EF216">
        <v>1</v>
      </c>
      <c r="EG216" t="s">
        <v>83</v>
      </c>
      <c r="EH216">
        <v>0</v>
      </c>
      <c r="EK216" t="s">
        <v>84</v>
      </c>
      <c r="EL216" t="s">
        <v>73</v>
      </c>
      <c r="EM216" t="s">
        <v>96</v>
      </c>
      <c r="EN216">
        <v>0</v>
      </c>
      <c r="EO216" t="s">
        <v>83</v>
      </c>
      <c r="EP216">
        <v>1</v>
      </c>
      <c r="EU216" t="s">
        <v>95</v>
      </c>
      <c r="EV216" t="s">
        <v>73</v>
      </c>
      <c r="EW216" t="s">
        <v>84</v>
      </c>
      <c r="EX216">
        <v>1</v>
      </c>
      <c r="EY216" t="s">
        <v>83</v>
      </c>
      <c r="EZ216">
        <v>0</v>
      </c>
      <c r="FC216" t="s">
        <v>86</v>
      </c>
      <c r="FD216" t="s">
        <v>73</v>
      </c>
      <c r="FE216" t="s">
        <v>96</v>
      </c>
      <c r="FF216">
        <v>0</v>
      </c>
      <c r="FG216" t="s">
        <v>83</v>
      </c>
      <c r="FH216">
        <v>1</v>
      </c>
      <c r="FL216" t="s">
        <v>84</v>
      </c>
      <c r="FN216" t="s">
        <v>95</v>
      </c>
      <c r="FP216" t="s">
        <v>86</v>
      </c>
      <c r="FR216" t="s">
        <v>96</v>
      </c>
      <c r="FU216">
        <v>0</v>
      </c>
      <c r="FX216" t="s">
        <v>302</v>
      </c>
    </row>
    <row r="217" spans="1:180" x14ac:dyDescent="0.45">
      <c r="A217" s="1">
        <v>214</v>
      </c>
      <c r="B217" s="45">
        <f t="shared" si="167"/>
        <v>711</v>
      </c>
      <c r="C217" s="14" t="s">
        <v>591</v>
      </c>
      <c r="D217" t="s">
        <v>592</v>
      </c>
      <c r="E217" s="15" t="s">
        <v>611</v>
      </c>
      <c r="F217" s="28">
        <f>VOR!IH217</f>
        <v>118</v>
      </c>
      <c r="G217" s="27">
        <f t="shared" si="182"/>
        <v>18</v>
      </c>
      <c r="H217" s="49">
        <f t="shared" si="183"/>
        <v>136</v>
      </c>
      <c r="I217" s="14" t="s">
        <v>84</v>
      </c>
      <c r="J217" t="s">
        <v>73</v>
      </c>
      <c r="K217" t="s">
        <v>92</v>
      </c>
      <c r="L217">
        <v>2</v>
      </c>
      <c r="M217" t="s">
        <v>83</v>
      </c>
      <c r="N217">
        <v>1</v>
      </c>
      <c r="O217" s="77">
        <f t="shared" si="184"/>
        <v>1</v>
      </c>
      <c r="P217" s="80">
        <f t="shared" si="185"/>
        <v>2</v>
      </c>
      <c r="Q217" t="s">
        <v>86</v>
      </c>
      <c r="R217" t="s">
        <v>73</v>
      </c>
      <c r="S217" t="s">
        <v>425</v>
      </c>
      <c r="T217">
        <v>2</v>
      </c>
      <c r="U217" t="s">
        <v>83</v>
      </c>
      <c r="V217">
        <v>1</v>
      </c>
      <c r="W217" s="71">
        <f t="shared" si="186"/>
        <v>0</v>
      </c>
      <c r="X217" s="80">
        <f t="shared" si="187"/>
        <v>0</v>
      </c>
      <c r="Y217" s="14" t="s">
        <v>129</v>
      </c>
      <c r="Z217" t="s">
        <v>73</v>
      </c>
      <c r="AA217" t="s">
        <v>133</v>
      </c>
      <c r="AB217">
        <v>3</v>
      </c>
      <c r="AC217" t="s">
        <v>83</v>
      </c>
      <c r="AD217">
        <v>1</v>
      </c>
      <c r="AE217" s="71">
        <f t="shared" si="188"/>
        <v>0</v>
      </c>
      <c r="AF217" s="80">
        <f t="shared" si="168"/>
        <v>0</v>
      </c>
      <c r="AG217" s="14" t="s">
        <v>137</v>
      </c>
      <c r="AH217" t="s">
        <v>73</v>
      </c>
      <c r="AI217" t="s">
        <v>140</v>
      </c>
      <c r="AJ217">
        <v>2</v>
      </c>
      <c r="AK217" t="s">
        <v>83</v>
      </c>
      <c r="AL217">
        <v>1</v>
      </c>
      <c r="AM217" s="71">
        <f t="shared" si="189"/>
        <v>0</v>
      </c>
      <c r="AN217" s="80">
        <f t="shared" si="190"/>
        <v>0</v>
      </c>
      <c r="AO217" s="14" t="s">
        <v>88</v>
      </c>
      <c r="AP217" t="s">
        <v>73</v>
      </c>
      <c r="AQ217" t="s">
        <v>95</v>
      </c>
      <c r="AR217">
        <v>3</v>
      </c>
      <c r="AS217" t="s">
        <v>83</v>
      </c>
      <c r="AT217">
        <v>1</v>
      </c>
      <c r="AU217" s="71">
        <f t="shared" si="169"/>
        <v>2</v>
      </c>
      <c r="AV217" s="80">
        <f t="shared" si="191"/>
        <v>0</v>
      </c>
      <c r="AW217" s="14" t="s">
        <v>150</v>
      </c>
      <c r="AX217" t="s">
        <v>73</v>
      </c>
      <c r="AY217" t="s">
        <v>91</v>
      </c>
      <c r="AZ217">
        <v>2</v>
      </c>
      <c r="BA217" t="s">
        <v>83</v>
      </c>
      <c r="BB217">
        <v>1</v>
      </c>
      <c r="BC217" s="71">
        <f t="shared" si="192"/>
        <v>2</v>
      </c>
      <c r="BD217" s="80">
        <f t="shared" si="170"/>
        <v>0</v>
      </c>
      <c r="BE217" s="14" t="s">
        <v>131</v>
      </c>
      <c r="BF217" t="s">
        <v>73</v>
      </c>
      <c r="BG217" t="s">
        <v>130</v>
      </c>
      <c r="BH217">
        <v>1</v>
      </c>
      <c r="BI217" t="s">
        <v>83</v>
      </c>
      <c r="BJ217">
        <v>2</v>
      </c>
      <c r="BK217" s="71">
        <f t="shared" si="171"/>
        <v>2</v>
      </c>
      <c r="BL217" s="80">
        <f t="shared" si="193"/>
        <v>0</v>
      </c>
      <c r="BM217" s="14" t="s">
        <v>96</v>
      </c>
      <c r="BN217" t="s">
        <v>73</v>
      </c>
      <c r="BO217" t="s">
        <v>90</v>
      </c>
      <c r="BP217">
        <v>1</v>
      </c>
      <c r="BQ217" t="s">
        <v>83</v>
      </c>
      <c r="BR217">
        <v>0</v>
      </c>
      <c r="BS217" s="71">
        <f t="shared" si="194"/>
        <v>1</v>
      </c>
      <c r="BT217" s="80">
        <f t="shared" si="172"/>
        <v>2</v>
      </c>
      <c r="BU217" s="28">
        <f t="shared" si="195"/>
        <v>4</v>
      </c>
      <c r="BV217" s="14" t="str">
        <f t="shared" si="196"/>
        <v>Deutschland</v>
      </c>
      <c r="BW217" s="80">
        <f t="shared" si="173"/>
        <v>0</v>
      </c>
      <c r="BX217" s="14" t="str">
        <f t="shared" si="197"/>
        <v>Serbien</v>
      </c>
      <c r="BY217" s="80">
        <f t="shared" si="198"/>
        <v>0</v>
      </c>
      <c r="BZ217" s="14" t="str">
        <f t="shared" si="199"/>
        <v>Niederlande</v>
      </c>
      <c r="CA217" s="80">
        <f t="shared" si="200"/>
        <v>7</v>
      </c>
      <c r="CB217" s="14" t="str">
        <f t="shared" si="201"/>
        <v>Polen</v>
      </c>
      <c r="CC217" s="80">
        <f t="shared" si="202"/>
        <v>0</v>
      </c>
      <c r="CD217" s="14" t="str">
        <f t="shared" si="203"/>
        <v>Spanien</v>
      </c>
      <c r="CE217" s="80">
        <f t="shared" si="204"/>
        <v>0</v>
      </c>
      <c r="CF217" s="14" t="str">
        <f t="shared" si="205"/>
        <v>Portugal</v>
      </c>
      <c r="CG217" s="80">
        <f t="shared" si="206"/>
        <v>7</v>
      </c>
      <c r="CH217" s="14" t="str">
        <f t="shared" si="207"/>
        <v>USA</v>
      </c>
      <c r="CI217" s="80">
        <f t="shared" si="208"/>
        <v>0</v>
      </c>
      <c r="CJ217" s="14" t="str">
        <f t="shared" si="209"/>
        <v>Dänemark</v>
      </c>
      <c r="CK217" s="80">
        <f t="shared" si="210"/>
        <v>0</v>
      </c>
      <c r="CL217" s="27">
        <f t="shared" si="220"/>
        <v>14</v>
      </c>
      <c r="CM217" t="s">
        <v>88</v>
      </c>
      <c r="CN217" t="s">
        <v>73</v>
      </c>
      <c r="CO217" t="s">
        <v>150</v>
      </c>
      <c r="CP217">
        <v>3</v>
      </c>
      <c r="CQ217" t="s">
        <v>83</v>
      </c>
      <c r="CR217">
        <v>1</v>
      </c>
      <c r="CS217" s="71">
        <f t="shared" si="174"/>
        <v>0</v>
      </c>
      <c r="CT217" s="80">
        <f t="shared" si="211"/>
        <v>0</v>
      </c>
      <c r="CU217" t="s">
        <v>84</v>
      </c>
      <c r="CV217" t="s">
        <v>73</v>
      </c>
      <c r="CW217" t="s">
        <v>86</v>
      </c>
      <c r="CX217">
        <v>2</v>
      </c>
      <c r="CY217" t="s">
        <v>83</v>
      </c>
      <c r="CZ217">
        <v>1</v>
      </c>
      <c r="DA217" s="71">
        <f t="shared" si="212"/>
        <v>1</v>
      </c>
      <c r="DB217" s="80">
        <f t="shared" si="213"/>
        <v>0</v>
      </c>
      <c r="DC217" t="s">
        <v>130</v>
      </c>
      <c r="DD217" t="s">
        <v>73</v>
      </c>
      <c r="DE217" t="s">
        <v>96</v>
      </c>
      <c r="DF217">
        <v>1</v>
      </c>
      <c r="DG217" t="s">
        <v>83</v>
      </c>
      <c r="DH217">
        <v>3</v>
      </c>
      <c r="DI217" s="71">
        <f t="shared" si="221"/>
        <v>0</v>
      </c>
      <c r="DJ217" s="80">
        <f t="shared" si="214"/>
        <v>0</v>
      </c>
      <c r="DK217" t="s">
        <v>137</v>
      </c>
      <c r="DL217" t="s">
        <v>73</v>
      </c>
      <c r="DM217" t="s">
        <v>129</v>
      </c>
      <c r="DN217">
        <v>2</v>
      </c>
      <c r="DO217" t="s">
        <v>83</v>
      </c>
      <c r="DP217">
        <v>3</v>
      </c>
      <c r="DQ217" s="71">
        <f t="shared" si="215"/>
        <v>0</v>
      </c>
      <c r="DR217" s="80">
        <f t="shared" si="216"/>
        <v>0</v>
      </c>
      <c r="DS217" s="27">
        <f t="shared" si="175"/>
        <v>0</v>
      </c>
      <c r="DT217" t="str">
        <f t="shared" si="176"/>
        <v>Niederlande</v>
      </c>
      <c r="DU217">
        <f t="shared" si="217"/>
        <v>0</v>
      </c>
      <c r="DV217" t="str">
        <f t="shared" si="177"/>
        <v>Deutschland</v>
      </c>
      <c r="DW217">
        <f t="shared" si="218"/>
        <v>0</v>
      </c>
      <c r="DX217" t="str">
        <f t="shared" si="178"/>
        <v>Dänemark</v>
      </c>
      <c r="DY217">
        <f t="shared" si="219"/>
        <v>0</v>
      </c>
      <c r="DZ217" t="str">
        <f t="shared" si="179"/>
        <v>Portugal</v>
      </c>
      <c r="EA217">
        <f t="shared" si="180"/>
        <v>0</v>
      </c>
      <c r="EB217" s="27">
        <f t="shared" si="181"/>
        <v>0</v>
      </c>
      <c r="EC217" t="s">
        <v>84</v>
      </c>
      <c r="ED217" t="s">
        <v>73</v>
      </c>
      <c r="EE217" t="s">
        <v>88</v>
      </c>
      <c r="EF217">
        <v>2</v>
      </c>
      <c r="EG217" t="s">
        <v>83</v>
      </c>
      <c r="EH217">
        <v>1</v>
      </c>
      <c r="EK217" t="s">
        <v>129</v>
      </c>
      <c r="EL217" t="s">
        <v>73</v>
      </c>
      <c r="EM217" t="s">
        <v>96</v>
      </c>
      <c r="EN217">
        <v>1</v>
      </c>
      <c r="EO217" t="s">
        <v>83</v>
      </c>
      <c r="EP217">
        <v>2</v>
      </c>
      <c r="EU217" t="s">
        <v>88</v>
      </c>
      <c r="EV217" t="s">
        <v>73</v>
      </c>
      <c r="EW217" t="s">
        <v>129</v>
      </c>
      <c r="EX217">
        <v>2</v>
      </c>
      <c r="EY217" t="s">
        <v>83</v>
      </c>
      <c r="EZ217">
        <v>1</v>
      </c>
      <c r="FC217" t="s">
        <v>84</v>
      </c>
      <c r="FD217" t="s">
        <v>73</v>
      </c>
      <c r="FE217" t="s">
        <v>96</v>
      </c>
      <c r="FF217">
        <v>1</v>
      </c>
      <c r="FG217" t="s">
        <v>83</v>
      </c>
      <c r="FH217">
        <v>4</v>
      </c>
      <c r="FL217" t="s">
        <v>129</v>
      </c>
      <c r="FN217" t="s">
        <v>88</v>
      </c>
      <c r="FP217" t="s">
        <v>84</v>
      </c>
      <c r="FR217" t="s">
        <v>96</v>
      </c>
      <c r="FU217">
        <v>0</v>
      </c>
      <c r="FX217">
        <v>0</v>
      </c>
    </row>
    <row r="218" spans="1:180" x14ac:dyDescent="0.45">
      <c r="A218" s="1">
        <v>215</v>
      </c>
      <c r="B218" s="45">
        <f t="shared" si="167"/>
        <v>569</v>
      </c>
      <c r="C218" s="14" t="s">
        <v>388</v>
      </c>
      <c r="D218" t="s">
        <v>593</v>
      </c>
      <c r="E218" s="15" t="s">
        <v>611</v>
      </c>
      <c r="F218" s="28">
        <f>VOR!IH218</f>
        <v>140</v>
      </c>
      <c r="G218" s="27">
        <f t="shared" si="182"/>
        <v>38</v>
      </c>
      <c r="H218" s="49">
        <f t="shared" si="183"/>
        <v>178</v>
      </c>
      <c r="I218" s="14" t="s">
        <v>84</v>
      </c>
      <c r="J218" t="s">
        <v>73</v>
      </c>
      <c r="K218" t="s">
        <v>85</v>
      </c>
      <c r="L218">
        <v>1</v>
      </c>
      <c r="M218" t="s">
        <v>83</v>
      </c>
      <c r="N218">
        <v>2</v>
      </c>
      <c r="O218" s="77">
        <f t="shared" si="184"/>
        <v>1</v>
      </c>
      <c r="P218" s="80">
        <f t="shared" si="185"/>
        <v>0</v>
      </c>
      <c r="Q218" t="s">
        <v>93</v>
      </c>
      <c r="R218" t="s">
        <v>73</v>
      </c>
      <c r="S218" t="s">
        <v>87</v>
      </c>
      <c r="T218">
        <v>4</v>
      </c>
      <c r="U218" t="s">
        <v>83</v>
      </c>
      <c r="V218">
        <v>0</v>
      </c>
      <c r="W218" s="71">
        <f t="shared" si="186"/>
        <v>3</v>
      </c>
      <c r="X218" s="80">
        <f t="shared" si="187"/>
        <v>4</v>
      </c>
      <c r="Y218" s="14" t="s">
        <v>129</v>
      </c>
      <c r="Z218" t="s">
        <v>73</v>
      </c>
      <c r="AA218" t="s">
        <v>86</v>
      </c>
      <c r="AB218">
        <v>2</v>
      </c>
      <c r="AC218" t="s">
        <v>83</v>
      </c>
      <c r="AD218">
        <v>1</v>
      </c>
      <c r="AE218" s="71">
        <f t="shared" si="188"/>
        <v>2</v>
      </c>
      <c r="AF218" s="80">
        <f t="shared" si="168"/>
        <v>0</v>
      </c>
      <c r="AG218" s="14" t="s">
        <v>92</v>
      </c>
      <c r="AH218" t="s">
        <v>73</v>
      </c>
      <c r="AI218" t="s">
        <v>136</v>
      </c>
      <c r="AJ218">
        <v>3</v>
      </c>
      <c r="AK218" t="s">
        <v>83</v>
      </c>
      <c r="AL218">
        <v>1</v>
      </c>
      <c r="AM218" s="71">
        <f t="shared" si="189"/>
        <v>0</v>
      </c>
      <c r="AN218" s="80">
        <f t="shared" si="190"/>
        <v>0</v>
      </c>
      <c r="AO218" s="14" t="s">
        <v>88</v>
      </c>
      <c r="AP218" t="s">
        <v>73</v>
      </c>
      <c r="AQ218" t="s">
        <v>142</v>
      </c>
      <c r="AR218">
        <v>3</v>
      </c>
      <c r="AS218" t="s">
        <v>83</v>
      </c>
      <c r="AT218">
        <v>1</v>
      </c>
      <c r="AU218" s="71">
        <f t="shared" si="169"/>
        <v>0</v>
      </c>
      <c r="AV218" s="80">
        <f t="shared" si="191"/>
        <v>0</v>
      </c>
      <c r="AW218" s="14" t="s">
        <v>90</v>
      </c>
      <c r="AX218" t="s">
        <v>73</v>
      </c>
      <c r="AY218" t="s">
        <v>135</v>
      </c>
      <c r="AZ218">
        <v>2</v>
      </c>
      <c r="BA218" t="s">
        <v>83</v>
      </c>
      <c r="BB218">
        <v>1</v>
      </c>
      <c r="BC218" s="71">
        <f t="shared" si="192"/>
        <v>1</v>
      </c>
      <c r="BD218" s="80">
        <f t="shared" si="170"/>
        <v>2</v>
      </c>
      <c r="BE218" s="14" t="s">
        <v>131</v>
      </c>
      <c r="BF218" t="s">
        <v>73</v>
      </c>
      <c r="BG218" t="s">
        <v>130</v>
      </c>
      <c r="BH218">
        <v>1</v>
      </c>
      <c r="BI218" t="s">
        <v>83</v>
      </c>
      <c r="BJ218">
        <v>2</v>
      </c>
      <c r="BK218" s="71">
        <f t="shared" si="171"/>
        <v>2</v>
      </c>
      <c r="BL218" s="80">
        <f t="shared" si="193"/>
        <v>0</v>
      </c>
      <c r="BM218" s="14" t="s">
        <v>96</v>
      </c>
      <c r="BN218" t="s">
        <v>73</v>
      </c>
      <c r="BO218" t="s">
        <v>134</v>
      </c>
      <c r="BP218">
        <v>1</v>
      </c>
      <c r="BQ218" t="s">
        <v>83</v>
      </c>
      <c r="BR218">
        <v>2</v>
      </c>
      <c r="BS218" s="71">
        <f t="shared" si="194"/>
        <v>3</v>
      </c>
      <c r="BT218" s="80">
        <f t="shared" si="172"/>
        <v>0</v>
      </c>
      <c r="BU218" s="28">
        <f t="shared" si="195"/>
        <v>6</v>
      </c>
      <c r="BV218" s="14" t="str">
        <f t="shared" si="196"/>
        <v>Deutschland</v>
      </c>
      <c r="BW218" s="80">
        <f t="shared" si="173"/>
        <v>0</v>
      </c>
      <c r="BX218" s="14" t="str">
        <f t="shared" si="197"/>
        <v>Brasilien</v>
      </c>
      <c r="BY218" s="80">
        <f t="shared" si="198"/>
        <v>7</v>
      </c>
      <c r="BZ218" s="14" t="str">
        <f t="shared" si="199"/>
        <v>England</v>
      </c>
      <c r="CA218" s="80">
        <f t="shared" si="200"/>
        <v>7</v>
      </c>
      <c r="CB218" s="14" t="str">
        <f t="shared" si="201"/>
        <v>Argentinien</v>
      </c>
      <c r="CC218" s="80">
        <f t="shared" si="202"/>
        <v>7</v>
      </c>
      <c r="CD218" s="14" t="str">
        <f t="shared" si="203"/>
        <v>Spanien</v>
      </c>
      <c r="CE218" s="80">
        <f t="shared" si="204"/>
        <v>0</v>
      </c>
      <c r="CF218" s="14" t="str">
        <f t="shared" si="205"/>
        <v>Schweiz</v>
      </c>
      <c r="CG218" s="80">
        <f t="shared" si="206"/>
        <v>0</v>
      </c>
      <c r="CH218" s="14" t="str">
        <f t="shared" si="207"/>
        <v>Wales</v>
      </c>
      <c r="CI218" s="80">
        <f t="shared" si="208"/>
        <v>0</v>
      </c>
      <c r="CJ218" s="14" t="str">
        <f t="shared" si="209"/>
        <v>Dänemark</v>
      </c>
      <c r="CK218" s="80">
        <f t="shared" si="210"/>
        <v>0</v>
      </c>
      <c r="CL218" s="27">
        <f t="shared" si="220"/>
        <v>21</v>
      </c>
      <c r="CM218" t="s">
        <v>88</v>
      </c>
      <c r="CN218" t="s">
        <v>73</v>
      </c>
      <c r="CO218" t="s">
        <v>90</v>
      </c>
      <c r="CP218">
        <v>2</v>
      </c>
      <c r="CQ218" t="s">
        <v>83</v>
      </c>
      <c r="CR218">
        <v>1</v>
      </c>
      <c r="CS218" s="71">
        <f t="shared" si="174"/>
        <v>2</v>
      </c>
      <c r="CT218" s="80">
        <f t="shared" si="211"/>
        <v>0</v>
      </c>
      <c r="CU218" t="s">
        <v>85</v>
      </c>
      <c r="CV218" t="s">
        <v>73</v>
      </c>
      <c r="CW218" t="s">
        <v>93</v>
      </c>
      <c r="CX218">
        <v>1</v>
      </c>
      <c r="CY218" t="s">
        <v>83</v>
      </c>
      <c r="CZ218">
        <v>2</v>
      </c>
      <c r="DA218" s="71">
        <f t="shared" si="212"/>
        <v>2</v>
      </c>
      <c r="DB218" s="80">
        <f t="shared" si="213"/>
        <v>3</v>
      </c>
      <c r="DC218" t="s">
        <v>130</v>
      </c>
      <c r="DD218" t="s">
        <v>73</v>
      </c>
      <c r="DE218" t="s">
        <v>134</v>
      </c>
      <c r="DF218">
        <v>3</v>
      </c>
      <c r="DG218" t="s">
        <v>83</v>
      </c>
      <c r="DH218">
        <v>1</v>
      </c>
      <c r="DI218" s="71">
        <f t="shared" si="221"/>
        <v>0</v>
      </c>
      <c r="DJ218" s="80">
        <f t="shared" si="214"/>
        <v>0</v>
      </c>
      <c r="DK218" t="s">
        <v>92</v>
      </c>
      <c r="DL218" t="s">
        <v>73</v>
      </c>
      <c r="DM218" t="s">
        <v>129</v>
      </c>
      <c r="DN218">
        <v>1</v>
      </c>
      <c r="DO218" t="s">
        <v>83</v>
      </c>
      <c r="DP218">
        <v>2</v>
      </c>
      <c r="DQ218" s="71">
        <f t="shared" si="215"/>
        <v>0</v>
      </c>
      <c r="DR218" s="80">
        <f t="shared" si="216"/>
        <v>0</v>
      </c>
      <c r="DS218" s="27">
        <f t="shared" si="175"/>
        <v>3</v>
      </c>
      <c r="DT218" t="str">
        <f t="shared" si="176"/>
        <v>Argentinien</v>
      </c>
      <c r="DU218">
        <f t="shared" si="217"/>
        <v>8</v>
      </c>
      <c r="DV218" t="str">
        <f t="shared" si="177"/>
        <v>Deutschland</v>
      </c>
      <c r="DW218">
        <f t="shared" si="218"/>
        <v>0</v>
      </c>
      <c r="DX218" t="str">
        <f t="shared" si="178"/>
        <v>Dänemark</v>
      </c>
      <c r="DY218">
        <f t="shared" si="219"/>
        <v>0</v>
      </c>
      <c r="DZ218" t="str">
        <f t="shared" si="179"/>
        <v>Spanien</v>
      </c>
      <c r="EA218">
        <f t="shared" si="180"/>
        <v>0</v>
      </c>
      <c r="EB218" s="27">
        <f t="shared" si="181"/>
        <v>8</v>
      </c>
      <c r="EC218" t="s">
        <v>93</v>
      </c>
      <c r="ED218" t="s">
        <v>73</v>
      </c>
      <c r="EE218" t="s">
        <v>88</v>
      </c>
      <c r="EF218">
        <v>2</v>
      </c>
      <c r="EG218" t="s">
        <v>83</v>
      </c>
      <c r="EH218">
        <v>1</v>
      </c>
      <c r="EK218" t="s">
        <v>129</v>
      </c>
      <c r="EL218" t="s">
        <v>73</v>
      </c>
      <c r="EM218" t="s">
        <v>130</v>
      </c>
      <c r="EN218">
        <v>1</v>
      </c>
      <c r="EO218" t="s">
        <v>83</v>
      </c>
      <c r="EP218">
        <v>2</v>
      </c>
      <c r="EU218" t="s">
        <v>88</v>
      </c>
      <c r="EV218" t="s">
        <v>73</v>
      </c>
      <c r="EW218" t="s">
        <v>129</v>
      </c>
      <c r="EX218">
        <v>3</v>
      </c>
      <c r="EY218" t="s">
        <v>83</v>
      </c>
      <c r="EZ218">
        <v>1</v>
      </c>
      <c r="FC218" t="s">
        <v>93</v>
      </c>
      <c r="FD218" t="s">
        <v>73</v>
      </c>
      <c r="FE218" t="s">
        <v>130</v>
      </c>
      <c r="FF218">
        <v>2</v>
      </c>
      <c r="FG218" t="s">
        <v>83</v>
      </c>
      <c r="FH218">
        <v>1</v>
      </c>
      <c r="FL218" t="s">
        <v>129</v>
      </c>
      <c r="FN218" t="s">
        <v>88</v>
      </c>
      <c r="FP218" t="s">
        <v>130</v>
      </c>
      <c r="FR218" t="s">
        <v>93</v>
      </c>
      <c r="FU218">
        <v>196</v>
      </c>
      <c r="FX218" t="s">
        <v>614</v>
      </c>
    </row>
    <row r="219" spans="1:180" x14ac:dyDescent="0.45">
      <c r="A219" s="1">
        <v>216</v>
      </c>
      <c r="B219" s="45">
        <f t="shared" si="167"/>
        <v>632</v>
      </c>
      <c r="C219" s="14" t="s">
        <v>594</v>
      </c>
      <c r="D219" t="s">
        <v>284</v>
      </c>
      <c r="E219" s="15" t="s">
        <v>611</v>
      </c>
      <c r="F219" s="28">
        <f>VOR!IH219</f>
        <v>125</v>
      </c>
      <c r="G219" s="27">
        <f t="shared" si="182"/>
        <v>41</v>
      </c>
      <c r="H219" s="49">
        <f t="shared" si="183"/>
        <v>166</v>
      </c>
      <c r="I219" s="14" t="s">
        <v>84</v>
      </c>
      <c r="J219" t="s">
        <v>73</v>
      </c>
      <c r="K219" t="s">
        <v>85</v>
      </c>
      <c r="L219">
        <v>1</v>
      </c>
      <c r="M219" t="s">
        <v>83</v>
      </c>
      <c r="N219">
        <v>2</v>
      </c>
      <c r="O219" s="77">
        <f t="shared" si="184"/>
        <v>1</v>
      </c>
      <c r="P219" s="80">
        <f t="shared" si="185"/>
        <v>0</v>
      </c>
      <c r="Q219" t="s">
        <v>169</v>
      </c>
      <c r="R219" t="s">
        <v>73</v>
      </c>
      <c r="S219" t="s">
        <v>129</v>
      </c>
      <c r="T219">
        <v>3</v>
      </c>
      <c r="U219" t="s">
        <v>83</v>
      </c>
      <c r="V219">
        <v>1</v>
      </c>
      <c r="W219" s="71">
        <f t="shared" si="186"/>
        <v>0</v>
      </c>
      <c r="X219" s="80">
        <f t="shared" si="187"/>
        <v>0</v>
      </c>
      <c r="Y219" s="14" t="s">
        <v>164</v>
      </c>
      <c r="Z219" t="s">
        <v>73</v>
      </c>
      <c r="AA219" t="s">
        <v>86</v>
      </c>
      <c r="AB219">
        <v>2</v>
      </c>
      <c r="AC219" t="s">
        <v>83</v>
      </c>
      <c r="AD219">
        <v>1</v>
      </c>
      <c r="AE219" s="71">
        <f t="shared" si="188"/>
        <v>2</v>
      </c>
      <c r="AF219" s="80">
        <f t="shared" si="168"/>
        <v>0</v>
      </c>
      <c r="AG219" s="14" t="s">
        <v>137</v>
      </c>
      <c r="AH219" t="s">
        <v>73</v>
      </c>
      <c r="AI219" t="s">
        <v>140</v>
      </c>
      <c r="AJ219">
        <v>2</v>
      </c>
      <c r="AK219" t="s">
        <v>83</v>
      </c>
      <c r="AL219">
        <v>3</v>
      </c>
      <c r="AM219" s="71">
        <f t="shared" si="189"/>
        <v>0</v>
      </c>
      <c r="AN219" s="80">
        <f t="shared" si="190"/>
        <v>0</v>
      </c>
      <c r="AO219" s="14" t="s">
        <v>88</v>
      </c>
      <c r="AP219" t="s">
        <v>73</v>
      </c>
      <c r="AQ219" t="s">
        <v>131</v>
      </c>
      <c r="AR219">
        <v>3</v>
      </c>
      <c r="AS219" t="s">
        <v>83</v>
      </c>
      <c r="AT219">
        <v>1</v>
      </c>
      <c r="AU219" s="71">
        <f t="shared" si="169"/>
        <v>0</v>
      </c>
      <c r="AV219" s="80">
        <f t="shared" si="191"/>
        <v>0</v>
      </c>
      <c r="AW219" s="14" t="s">
        <v>166</v>
      </c>
      <c r="AX219" t="s">
        <v>73</v>
      </c>
      <c r="AY219" t="s">
        <v>96</v>
      </c>
      <c r="AZ219">
        <v>1</v>
      </c>
      <c r="BA219" t="s">
        <v>83</v>
      </c>
      <c r="BB219">
        <v>3</v>
      </c>
      <c r="BC219" s="71">
        <f t="shared" si="192"/>
        <v>0</v>
      </c>
      <c r="BD219" s="80">
        <f t="shared" si="170"/>
        <v>0</v>
      </c>
      <c r="BE219" s="14" t="s">
        <v>89</v>
      </c>
      <c r="BF219" t="s">
        <v>73</v>
      </c>
      <c r="BG219" t="s">
        <v>141</v>
      </c>
      <c r="BH219">
        <v>4</v>
      </c>
      <c r="BI219" t="s">
        <v>83</v>
      </c>
      <c r="BJ219">
        <v>3</v>
      </c>
      <c r="BK219" s="71">
        <f t="shared" si="171"/>
        <v>1</v>
      </c>
      <c r="BL219" s="80">
        <f t="shared" si="193"/>
        <v>3</v>
      </c>
      <c r="BM219" s="14" t="s">
        <v>138</v>
      </c>
      <c r="BN219" t="s">
        <v>73</v>
      </c>
      <c r="BO219" t="s">
        <v>90</v>
      </c>
      <c r="BP219">
        <v>1</v>
      </c>
      <c r="BQ219" t="s">
        <v>83</v>
      </c>
      <c r="BR219">
        <v>2</v>
      </c>
      <c r="BS219" s="71">
        <f t="shared" si="194"/>
        <v>0</v>
      </c>
      <c r="BT219" s="80">
        <f t="shared" si="172"/>
        <v>0</v>
      </c>
      <c r="BU219" s="28">
        <f t="shared" si="195"/>
        <v>3</v>
      </c>
      <c r="BV219" s="14" t="str">
        <f t="shared" si="196"/>
        <v>Deutschland</v>
      </c>
      <c r="BW219" s="80">
        <f t="shared" si="173"/>
        <v>0</v>
      </c>
      <c r="BX219" s="14" t="str">
        <f t="shared" si="197"/>
        <v>Portugal</v>
      </c>
      <c r="BY219" s="80">
        <f t="shared" si="198"/>
        <v>7</v>
      </c>
      <c r="BZ219" s="14" t="str">
        <f t="shared" si="199"/>
        <v>England</v>
      </c>
      <c r="CA219" s="80">
        <f t="shared" si="200"/>
        <v>7</v>
      </c>
      <c r="CB219" s="14" t="str">
        <f t="shared" si="201"/>
        <v>Saudi-Arabien</v>
      </c>
      <c r="CC219" s="80">
        <f t="shared" si="202"/>
        <v>0</v>
      </c>
      <c r="CD219" s="14" t="str">
        <f t="shared" si="203"/>
        <v>Marokko</v>
      </c>
      <c r="CE219" s="80">
        <f t="shared" si="204"/>
        <v>7</v>
      </c>
      <c r="CF219" s="14" t="str">
        <f t="shared" si="205"/>
        <v>Brasilien</v>
      </c>
      <c r="CG219" s="80">
        <f t="shared" si="206"/>
        <v>7</v>
      </c>
      <c r="CH219" s="14" t="str">
        <f t="shared" si="207"/>
        <v>Katar</v>
      </c>
      <c r="CI219" s="80">
        <f t="shared" si="208"/>
        <v>0</v>
      </c>
      <c r="CJ219" s="14" t="str">
        <f t="shared" si="209"/>
        <v>Tunesien</v>
      </c>
      <c r="CK219" s="80">
        <f t="shared" si="210"/>
        <v>0</v>
      </c>
      <c r="CL219" s="27">
        <f t="shared" si="220"/>
        <v>28</v>
      </c>
      <c r="CM219" t="s">
        <v>88</v>
      </c>
      <c r="CN219" t="s">
        <v>73</v>
      </c>
      <c r="CO219" t="s">
        <v>96</v>
      </c>
      <c r="CP219">
        <v>2</v>
      </c>
      <c r="CQ219" t="s">
        <v>83</v>
      </c>
      <c r="CR219">
        <v>1</v>
      </c>
      <c r="CS219" s="71">
        <f t="shared" si="174"/>
        <v>0</v>
      </c>
      <c r="CT219" s="80">
        <f t="shared" si="211"/>
        <v>0</v>
      </c>
      <c r="CU219" t="s">
        <v>85</v>
      </c>
      <c r="CV219" t="s">
        <v>73</v>
      </c>
      <c r="CW219" t="s">
        <v>169</v>
      </c>
      <c r="CX219">
        <v>4</v>
      </c>
      <c r="CY219" t="s">
        <v>83</v>
      </c>
      <c r="CZ219">
        <v>2</v>
      </c>
      <c r="DA219" s="71">
        <f t="shared" si="212"/>
        <v>0</v>
      </c>
      <c r="DB219" s="80">
        <f t="shared" si="213"/>
        <v>0</v>
      </c>
      <c r="DC219" t="s">
        <v>89</v>
      </c>
      <c r="DD219" t="s">
        <v>73</v>
      </c>
      <c r="DE219" t="s">
        <v>90</v>
      </c>
      <c r="DF219">
        <v>4</v>
      </c>
      <c r="DG219" t="s">
        <v>83</v>
      </c>
      <c r="DH219">
        <v>2</v>
      </c>
      <c r="DI219" s="71">
        <f t="shared" si="221"/>
        <v>1</v>
      </c>
      <c r="DJ219" s="80">
        <f t="shared" si="214"/>
        <v>2</v>
      </c>
      <c r="DK219" t="s">
        <v>140</v>
      </c>
      <c r="DL219" t="s">
        <v>73</v>
      </c>
      <c r="DM219" t="s">
        <v>164</v>
      </c>
      <c r="DN219">
        <v>2</v>
      </c>
      <c r="DO219" t="s">
        <v>83</v>
      </c>
      <c r="DP219">
        <v>1</v>
      </c>
      <c r="DQ219" s="71">
        <f t="shared" si="215"/>
        <v>0</v>
      </c>
      <c r="DR219" s="80">
        <f t="shared" si="216"/>
        <v>0</v>
      </c>
      <c r="DS219" s="27">
        <f t="shared" si="175"/>
        <v>2</v>
      </c>
      <c r="DT219" t="str">
        <f t="shared" si="176"/>
        <v>England</v>
      </c>
      <c r="DU219">
        <f t="shared" si="217"/>
        <v>0</v>
      </c>
      <c r="DV219" t="str">
        <f t="shared" si="177"/>
        <v>Deutschland</v>
      </c>
      <c r="DW219">
        <f t="shared" si="218"/>
        <v>0</v>
      </c>
      <c r="DX219" t="str">
        <f t="shared" si="178"/>
        <v>Katar</v>
      </c>
      <c r="DY219">
        <f t="shared" si="219"/>
        <v>0</v>
      </c>
      <c r="DZ219" t="str">
        <f t="shared" si="179"/>
        <v>Marokko</v>
      </c>
      <c r="EA219">
        <f t="shared" si="180"/>
        <v>8</v>
      </c>
      <c r="EB219" s="27">
        <f t="shared" si="181"/>
        <v>8</v>
      </c>
      <c r="EC219" t="s">
        <v>85</v>
      </c>
      <c r="ED219" t="s">
        <v>73</v>
      </c>
      <c r="EE219" t="s">
        <v>88</v>
      </c>
      <c r="EF219">
        <v>3</v>
      </c>
      <c r="EG219" t="s">
        <v>83</v>
      </c>
      <c r="EH219">
        <v>1</v>
      </c>
      <c r="EK219" t="s">
        <v>140</v>
      </c>
      <c r="EL219" t="s">
        <v>73</v>
      </c>
      <c r="EM219" t="s">
        <v>89</v>
      </c>
      <c r="EN219">
        <v>1</v>
      </c>
      <c r="EO219" t="s">
        <v>83</v>
      </c>
      <c r="EP219">
        <v>4</v>
      </c>
      <c r="EU219" t="s">
        <v>88</v>
      </c>
      <c r="EV219" t="s">
        <v>73</v>
      </c>
      <c r="EW219" t="s">
        <v>140</v>
      </c>
      <c r="EX219">
        <v>2</v>
      </c>
      <c r="EY219" t="s">
        <v>83</v>
      </c>
      <c r="EZ219">
        <v>1</v>
      </c>
      <c r="FC219" t="s">
        <v>85</v>
      </c>
      <c r="FD219" t="s">
        <v>73</v>
      </c>
      <c r="FE219" t="s">
        <v>89</v>
      </c>
      <c r="FF219">
        <v>2</v>
      </c>
      <c r="FG219" t="s">
        <v>83</v>
      </c>
      <c r="FH219">
        <v>4</v>
      </c>
      <c r="FL219" t="s">
        <v>140</v>
      </c>
      <c r="FN219" t="s">
        <v>88</v>
      </c>
      <c r="FP219" t="s">
        <v>85</v>
      </c>
      <c r="FR219" t="s">
        <v>89</v>
      </c>
      <c r="FU219">
        <v>0</v>
      </c>
      <c r="FX219">
        <v>0</v>
      </c>
    </row>
    <row r="220" spans="1:180" x14ac:dyDescent="0.45">
      <c r="A220" s="1">
        <v>217</v>
      </c>
      <c r="B220" s="45">
        <f t="shared" si="167"/>
        <v>407</v>
      </c>
      <c r="C220" s="14" t="s">
        <v>595</v>
      </c>
      <c r="D220" t="s">
        <v>504</v>
      </c>
      <c r="E220" s="15" t="s">
        <v>611</v>
      </c>
      <c r="F220" s="28">
        <f>VOR!IH220</f>
        <v>138</v>
      </c>
      <c r="G220" s="27">
        <f t="shared" si="182"/>
        <v>68</v>
      </c>
      <c r="H220" s="49">
        <f t="shared" si="183"/>
        <v>206</v>
      </c>
      <c r="I220" s="14" t="s">
        <v>140</v>
      </c>
      <c r="J220" t="s">
        <v>73</v>
      </c>
      <c r="K220" t="s">
        <v>92</v>
      </c>
      <c r="L220">
        <v>2</v>
      </c>
      <c r="M220" t="s">
        <v>83</v>
      </c>
      <c r="N220">
        <v>3</v>
      </c>
      <c r="O220" s="77">
        <f t="shared" si="184"/>
        <v>0</v>
      </c>
      <c r="P220" s="80">
        <f t="shared" si="185"/>
        <v>0</v>
      </c>
      <c r="Q220" t="s">
        <v>93</v>
      </c>
      <c r="R220" t="s">
        <v>73</v>
      </c>
      <c r="S220" t="s">
        <v>164</v>
      </c>
      <c r="T220">
        <v>2</v>
      </c>
      <c r="U220" t="s">
        <v>83</v>
      </c>
      <c r="V220">
        <v>1</v>
      </c>
      <c r="W220" s="71">
        <f t="shared" si="186"/>
        <v>1</v>
      </c>
      <c r="X220" s="80">
        <f t="shared" si="187"/>
        <v>4</v>
      </c>
      <c r="Y220" s="14" t="s">
        <v>94</v>
      </c>
      <c r="Z220" t="s">
        <v>73</v>
      </c>
      <c r="AA220" t="s">
        <v>133</v>
      </c>
      <c r="AB220">
        <v>3</v>
      </c>
      <c r="AC220" t="s">
        <v>83</v>
      </c>
      <c r="AD220">
        <v>2</v>
      </c>
      <c r="AE220" s="71">
        <f t="shared" si="188"/>
        <v>1</v>
      </c>
      <c r="AF220" s="80">
        <f t="shared" si="168"/>
        <v>2</v>
      </c>
      <c r="AG220" s="14" t="s">
        <v>85</v>
      </c>
      <c r="AH220" t="s">
        <v>73</v>
      </c>
      <c r="AI220" t="s">
        <v>132</v>
      </c>
      <c r="AJ220">
        <v>2</v>
      </c>
      <c r="AK220" t="s">
        <v>83</v>
      </c>
      <c r="AL220">
        <v>1</v>
      </c>
      <c r="AM220" s="71">
        <f t="shared" si="189"/>
        <v>3</v>
      </c>
      <c r="AN220" s="80">
        <f t="shared" si="190"/>
        <v>4</v>
      </c>
      <c r="AO220" s="14" t="s">
        <v>130</v>
      </c>
      <c r="AP220" t="s">
        <v>73</v>
      </c>
      <c r="AQ220" t="s">
        <v>131</v>
      </c>
      <c r="AR220">
        <v>2</v>
      </c>
      <c r="AS220" t="s">
        <v>83</v>
      </c>
      <c r="AT220">
        <v>1</v>
      </c>
      <c r="AU220" s="71">
        <f t="shared" si="169"/>
        <v>0</v>
      </c>
      <c r="AV220" s="80">
        <f t="shared" si="191"/>
        <v>0</v>
      </c>
      <c r="AW220" s="14" t="s">
        <v>90</v>
      </c>
      <c r="AX220" t="s">
        <v>73</v>
      </c>
      <c r="AY220" t="s">
        <v>91</v>
      </c>
      <c r="AZ220">
        <v>3</v>
      </c>
      <c r="BA220" t="s">
        <v>83</v>
      </c>
      <c r="BB220">
        <v>2</v>
      </c>
      <c r="BC220" s="71">
        <f t="shared" si="192"/>
        <v>3</v>
      </c>
      <c r="BD220" s="80">
        <f t="shared" si="170"/>
        <v>4</v>
      </c>
      <c r="BE220" s="14" t="s">
        <v>95</v>
      </c>
      <c r="BF220" t="s">
        <v>73</v>
      </c>
      <c r="BG220" t="s">
        <v>141</v>
      </c>
      <c r="BH220">
        <v>2</v>
      </c>
      <c r="BI220" t="s">
        <v>83</v>
      </c>
      <c r="BJ220">
        <v>1</v>
      </c>
      <c r="BK220" s="71">
        <f t="shared" si="171"/>
        <v>0</v>
      </c>
      <c r="BL220" s="80">
        <f t="shared" si="193"/>
        <v>0</v>
      </c>
      <c r="BM220" s="14" t="s">
        <v>96</v>
      </c>
      <c r="BN220" t="s">
        <v>73</v>
      </c>
      <c r="BO220" t="s">
        <v>150</v>
      </c>
      <c r="BP220">
        <v>3</v>
      </c>
      <c r="BQ220" t="s">
        <v>83</v>
      </c>
      <c r="BR220">
        <v>0</v>
      </c>
      <c r="BS220" s="71">
        <f t="shared" si="194"/>
        <v>1</v>
      </c>
      <c r="BT220" s="80">
        <f t="shared" si="172"/>
        <v>2</v>
      </c>
      <c r="BU220" s="28">
        <f t="shared" si="195"/>
        <v>16</v>
      </c>
      <c r="BV220" s="14" t="str">
        <f t="shared" si="196"/>
        <v>Spanien</v>
      </c>
      <c r="BW220" s="80">
        <f t="shared" si="173"/>
        <v>0</v>
      </c>
      <c r="BX220" s="14" t="str">
        <f t="shared" si="197"/>
        <v>Brasilien</v>
      </c>
      <c r="BY220" s="80">
        <f t="shared" si="198"/>
        <v>7</v>
      </c>
      <c r="BZ220" s="14" t="str">
        <f t="shared" si="199"/>
        <v>Wales</v>
      </c>
      <c r="CA220" s="80">
        <f t="shared" si="200"/>
        <v>0</v>
      </c>
      <c r="CB220" s="14" t="str">
        <f t="shared" si="201"/>
        <v>Argentinien</v>
      </c>
      <c r="CC220" s="80">
        <f t="shared" si="202"/>
        <v>7</v>
      </c>
      <c r="CD220" s="14" t="str">
        <f t="shared" si="203"/>
        <v>Kroatien</v>
      </c>
      <c r="CE220" s="80">
        <f t="shared" si="204"/>
        <v>7</v>
      </c>
      <c r="CF220" s="14" t="str">
        <f t="shared" si="205"/>
        <v>Portugal</v>
      </c>
      <c r="CG220" s="80">
        <f t="shared" si="206"/>
        <v>7</v>
      </c>
      <c r="CH220" s="14" t="str">
        <f t="shared" si="207"/>
        <v>England</v>
      </c>
      <c r="CI220" s="80">
        <f t="shared" si="208"/>
        <v>7</v>
      </c>
      <c r="CJ220" s="14" t="str">
        <f t="shared" si="209"/>
        <v>Frankreich</v>
      </c>
      <c r="CK220" s="80">
        <f t="shared" si="210"/>
        <v>7</v>
      </c>
      <c r="CL220" s="27">
        <f t="shared" si="220"/>
        <v>42</v>
      </c>
      <c r="CM220" t="s">
        <v>130</v>
      </c>
      <c r="CN220" t="s">
        <v>73</v>
      </c>
      <c r="CO220" t="s">
        <v>90</v>
      </c>
      <c r="CP220">
        <v>1</v>
      </c>
      <c r="CQ220" t="s">
        <v>83</v>
      </c>
      <c r="CR220">
        <v>2</v>
      </c>
      <c r="CS220" s="71">
        <f t="shared" si="174"/>
        <v>2</v>
      </c>
      <c r="CT220" s="80">
        <f t="shared" si="211"/>
        <v>0</v>
      </c>
      <c r="CU220" t="s">
        <v>92</v>
      </c>
      <c r="CV220" t="s">
        <v>73</v>
      </c>
      <c r="CW220" t="s">
        <v>93</v>
      </c>
      <c r="CX220">
        <v>1</v>
      </c>
      <c r="CY220" t="s">
        <v>83</v>
      </c>
      <c r="CZ220">
        <v>3</v>
      </c>
      <c r="DA220" s="71">
        <f t="shared" si="212"/>
        <v>2</v>
      </c>
      <c r="DB220" s="80">
        <f t="shared" si="213"/>
        <v>2</v>
      </c>
      <c r="DC220" t="s">
        <v>95</v>
      </c>
      <c r="DD220" t="s">
        <v>73</v>
      </c>
      <c r="DE220" t="s">
        <v>96</v>
      </c>
      <c r="DF220">
        <v>3</v>
      </c>
      <c r="DG220" t="s">
        <v>83</v>
      </c>
      <c r="DH220">
        <v>3</v>
      </c>
      <c r="DI220" s="71">
        <f t="shared" si="221"/>
        <v>0</v>
      </c>
      <c r="DJ220" s="80">
        <f t="shared" si="214"/>
        <v>0</v>
      </c>
      <c r="DK220" t="s">
        <v>85</v>
      </c>
      <c r="DL220" t="s">
        <v>73</v>
      </c>
      <c r="DM220" t="s">
        <v>94</v>
      </c>
      <c r="DN220">
        <v>3</v>
      </c>
      <c r="DO220" t="s">
        <v>83</v>
      </c>
      <c r="DP220">
        <v>2</v>
      </c>
      <c r="DQ220" s="71">
        <f t="shared" si="215"/>
        <v>3</v>
      </c>
      <c r="DR220" s="80">
        <f t="shared" si="216"/>
        <v>0</v>
      </c>
      <c r="DS220" s="27">
        <f t="shared" si="175"/>
        <v>2</v>
      </c>
      <c r="DT220" t="str">
        <f t="shared" si="176"/>
        <v>Argentinien</v>
      </c>
      <c r="DU220">
        <f t="shared" si="217"/>
        <v>8</v>
      </c>
      <c r="DV220" t="str">
        <f t="shared" si="177"/>
        <v>Brasilien</v>
      </c>
      <c r="DW220">
        <f t="shared" si="218"/>
        <v>0</v>
      </c>
      <c r="DX220" t="str">
        <f t="shared" si="178"/>
        <v>England</v>
      </c>
      <c r="DY220">
        <f t="shared" si="219"/>
        <v>0</v>
      </c>
      <c r="DZ220" t="str">
        <f t="shared" si="179"/>
        <v>Portugal</v>
      </c>
      <c r="EA220">
        <f t="shared" si="180"/>
        <v>0</v>
      </c>
      <c r="EB220" s="27">
        <f t="shared" si="181"/>
        <v>8</v>
      </c>
      <c r="EC220" t="s">
        <v>93</v>
      </c>
      <c r="ED220" t="s">
        <v>73</v>
      </c>
      <c r="EE220" t="s">
        <v>90</v>
      </c>
      <c r="EF220">
        <v>2</v>
      </c>
      <c r="EG220" t="s">
        <v>83</v>
      </c>
      <c r="EH220">
        <v>1</v>
      </c>
      <c r="EK220" t="s">
        <v>85</v>
      </c>
      <c r="EL220" t="s">
        <v>73</v>
      </c>
      <c r="EM220" t="s">
        <v>96</v>
      </c>
      <c r="EN220">
        <v>1</v>
      </c>
      <c r="EO220" t="s">
        <v>83</v>
      </c>
      <c r="EP220">
        <v>1</v>
      </c>
      <c r="EU220" t="s">
        <v>90</v>
      </c>
      <c r="EV220" t="s">
        <v>73</v>
      </c>
      <c r="EW220" t="s">
        <v>96</v>
      </c>
      <c r="EX220">
        <v>1</v>
      </c>
      <c r="EY220" t="s">
        <v>83</v>
      </c>
      <c r="EZ220">
        <v>2</v>
      </c>
      <c r="FC220" t="s">
        <v>93</v>
      </c>
      <c r="FD220" t="s">
        <v>73</v>
      </c>
      <c r="FE220" t="s">
        <v>96</v>
      </c>
      <c r="FF220">
        <v>2</v>
      </c>
      <c r="FG220" t="s">
        <v>83</v>
      </c>
      <c r="FH220">
        <v>1</v>
      </c>
      <c r="FL220" t="s">
        <v>90</v>
      </c>
      <c r="FN220" t="s">
        <v>96</v>
      </c>
      <c r="FP220" t="s">
        <v>96</v>
      </c>
      <c r="FR220" t="s">
        <v>93</v>
      </c>
      <c r="FU220">
        <v>0</v>
      </c>
      <c r="FX220" t="s">
        <v>615</v>
      </c>
    </row>
    <row r="221" spans="1:180" x14ac:dyDescent="0.45">
      <c r="A221" s="1">
        <v>218</v>
      </c>
      <c r="B221" s="45">
        <f t="shared" si="167"/>
        <v>425</v>
      </c>
      <c r="C221" s="14" t="s">
        <v>596</v>
      </c>
      <c r="D221" t="s">
        <v>597</v>
      </c>
      <c r="E221" s="15" t="s">
        <v>611</v>
      </c>
      <c r="F221" s="28">
        <f>VOR!IH221</f>
        <v>153</v>
      </c>
      <c r="G221" s="27">
        <f t="shared" si="182"/>
        <v>50</v>
      </c>
      <c r="H221" s="49">
        <f t="shared" si="183"/>
        <v>203</v>
      </c>
      <c r="I221" s="14" t="s">
        <v>84</v>
      </c>
      <c r="J221" t="s">
        <v>73</v>
      </c>
      <c r="K221" t="s">
        <v>92</v>
      </c>
      <c r="L221">
        <v>2</v>
      </c>
      <c r="M221" t="s">
        <v>83</v>
      </c>
      <c r="N221">
        <v>1</v>
      </c>
      <c r="O221" s="77">
        <f t="shared" si="184"/>
        <v>1</v>
      </c>
      <c r="P221" s="80">
        <f t="shared" si="185"/>
        <v>2</v>
      </c>
      <c r="Q221" t="s">
        <v>93</v>
      </c>
      <c r="R221" t="s">
        <v>73</v>
      </c>
      <c r="S221" t="s">
        <v>94</v>
      </c>
      <c r="T221">
        <v>3</v>
      </c>
      <c r="U221" t="s">
        <v>83</v>
      </c>
      <c r="V221">
        <v>2</v>
      </c>
      <c r="W221" s="71">
        <f t="shared" si="186"/>
        <v>1</v>
      </c>
      <c r="X221" s="80">
        <f t="shared" si="187"/>
        <v>3</v>
      </c>
      <c r="Y221" s="14" t="s">
        <v>129</v>
      </c>
      <c r="Z221" t="s">
        <v>73</v>
      </c>
      <c r="AA221" t="s">
        <v>86</v>
      </c>
      <c r="AB221">
        <v>2</v>
      </c>
      <c r="AC221" t="s">
        <v>83</v>
      </c>
      <c r="AD221">
        <v>1</v>
      </c>
      <c r="AE221" s="71">
        <f t="shared" si="188"/>
        <v>2</v>
      </c>
      <c r="AF221" s="80">
        <f t="shared" si="168"/>
        <v>0</v>
      </c>
      <c r="AG221" s="14" t="s">
        <v>85</v>
      </c>
      <c r="AH221" t="s">
        <v>73</v>
      </c>
      <c r="AI221" t="s">
        <v>132</v>
      </c>
      <c r="AJ221">
        <v>3</v>
      </c>
      <c r="AK221" t="s">
        <v>83</v>
      </c>
      <c r="AL221">
        <v>1</v>
      </c>
      <c r="AM221" s="71">
        <f t="shared" si="189"/>
        <v>3</v>
      </c>
      <c r="AN221" s="80">
        <f t="shared" si="190"/>
        <v>4</v>
      </c>
      <c r="AO221" s="14" t="s">
        <v>88</v>
      </c>
      <c r="AP221" t="s">
        <v>73</v>
      </c>
      <c r="AQ221" t="s">
        <v>89</v>
      </c>
      <c r="AR221">
        <v>3</v>
      </c>
      <c r="AS221" t="s">
        <v>83</v>
      </c>
      <c r="AT221">
        <v>1</v>
      </c>
      <c r="AU221" s="71">
        <f t="shared" si="169"/>
        <v>0</v>
      </c>
      <c r="AV221" s="80">
        <f t="shared" si="191"/>
        <v>0</v>
      </c>
      <c r="AW221" s="14" t="s">
        <v>90</v>
      </c>
      <c r="AX221" t="s">
        <v>73</v>
      </c>
      <c r="AY221" t="s">
        <v>135</v>
      </c>
      <c r="AZ221">
        <v>4</v>
      </c>
      <c r="BA221" t="s">
        <v>83</v>
      </c>
      <c r="BB221">
        <v>2</v>
      </c>
      <c r="BC221" s="71">
        <f t="shared" si="192"/>
        <v>1</v>
      </c>
      <c r="BD221" s="80">
        <f t="shared" si="170"/>
        <v>2</v>
      </c>
      <c r="BE221" s="14" t="s">
        <v>131</v>
      </c>
      <c r="BF221" t="s">
        <v>73</v>
      </c>
      <c r="BG221" t="s">
        <v>130</v>
      </c>
      <c r="BH221">
        <v>1</v>
      </c>
      <c r="BI221" t="s">
        <v>83</v>
      </c>
      <c r="BJ221">
        <v>2</v>
      </c>
      <c r="BK221" s="71">
        <f t="shared" si="171"/>
        <v>2</v>
      </c>
      <c r="BL221" s="80">
        <f t="shared" si="193"/>
        <v>0</v>
      </c>
      <c r="BM221" s="14" t="s">
        <v>96</v>
      </c>
      <c r="BN221" t="s">
        <v>73</v>
      </c>
      <c r="BO221" t="s">
        <v>134</v>
      </c>
      <c r="BP221">
        <v>2</v>
      </c>
      <c r="BQ221" t="s">
        <v>83</v>
      </c>
      <c r="BR221">
        <v>0</v>
      </c>
      <c r="BS221" s="71">
        <f t="shared" si="194"/>
        <v>3</v>
      </c>
      <c r="BT221" s="80">
        <f t="shared" si="172"/>
        <v>4</v>
      </c>
      <c r="BU221" s="28">
        <f t="shared" si="195"/>
        <v>15</v>
      </c>
      <c r="BV221" s="14" t="str">
        <f t="shared" si="196"/>
        <v>Deutschland</v>
      </c>
      <c r="BW221" s="80">
        <f t="shared" si="173"/>
        <v>0</v>
      </c>
      <c r="BX221" s="14" t="str">
        <f t="shared" si="197"/>
        <v>Brasilien</v>
      </c>
      <c r="BY221" s="80">
        <f t="shared" si="198"/>
        <v>7</v>
      </c>
      <c r="BZ221" s="14" t="str">
        <f t="shared" si="199"/>
        <v>Niederlande</v>
      </c>
      <c r="CA221" s="80">
        <f t="shared" si="200"/>
        <v>7</v>
      </c>
      <c r="CB221" s="14" t="str">
        <f t="shared" si="201"/>
        <v>Argentinien</v>
      </c>
      <c r="CC221" s="80">
        <f t="shared" si="202"/>
        <v>7</v>
      </c>
      <c r="CD221" s="14" t="str">
        <f t="shared" si="203"/>
        <v>Spanien</v>
      </c>
      <c r="CE221" s="80">
        <f t="shared" si="204"/>
        <v>0</v>
      </c>
      <c r="CF221" s="14" t="str">
        <f t="shared" si="205"/>
        <v>Portugal</v>
      </c>
      <c r="CG221" s="80">
        <f t="shared" si="206"/>
        <v>7</v>
      </c>
      <c r="CH221" s="14" t="str">
        <f t="shared" si="207"/>
        <v>England</v>
      </c>
      <c r="CI221" s="80">
        <f t="shared" si="208"/>
        <v>7</v>
      </c>
      <c r="CJ221" s="14" t="str">
        <f t="shared" si="209"/>
        <v>Dänemark</v>
      </c>
      <c r="CK221" s="80">
        <f t="shared" si="210"/>
        <v>0</v>
      </c>
      <c r="CL221" s="27">
        <f t="shared" si="220"/>
        <v>35</v>
      </c>
      <c r="CM221" t="s">
        <v>88</v>
      </c>
      <c r="CN221" t="s">
        <v>73</v>
      </c>
      <c r="CO221" t="s">
        <v>90</v>
      </c>
      <c r="CP221">
        <v>3</v>
      </c>
      <c r="CQ221" t="s">
        <v>83</v>
      </c>
      <c r="CR221">
        <v>4</v>
      </c>
      <c r="CS221" s="71">
        <f t="shared" si="174"/>
        <v>2</v>
      </c>
      <c r="CT221" s="80">
        <f t="shared" si="211"/>
        <v>0</v>
      </c>
      <c r="CU221" t="s">
        <v>84</v>
      </c>
      <c r="CV221" t="s">
        <v>73</v>
      </c>
      <c r="CW221" t="s">
        <v>93</v>
      </c>
      <c r="CX221">
        <v>2</v>
      </c>
      <c r="CY221" t="s">
        <v>83</v>
      </c>
      <c r="CZ221">
        <v>1</v>
      </c>
      <c r="DA221" s="71">
        <f t="shared" si="212"/>
        <v>3</v>
      </c>
      <c r="DB221" s="80">
        <f t="shared" si="213"/>
        <v>0</v>
      </c>
      <c r="DC221" t="s">
        <v>130</v>
      </c>
      <c r="DD221" t="s">
        <v>73</v>
      </c>
      <c r="DE221" t="s">
        <v>96</v>
      </c>
      <c r="DF221">
        <v>2</v>
      </c>
      <c r="DG221" t="s">
        <v>83</v>
      </c>
      <c r="DH221">
        <v>1</v>
      </c>
      <c r="DI221" s="71">
        <f t="shared" si="221"/>
        <v>0</v>
      </c>
      <c r="DJ221" s="80">
        <f t="shared" si="214"/>
        <v>0</v>
      </c>
      <c r="DK221" t="s">
        <v>85</v>
      </c>
      <c r="DL221" t="s">
        <v>73</v>
      </c>
      <c r="DM221" t="s">
        <v>129</v>
      </c>
      <c r="DN221">
        <v>2</v>
      </c>
      <c r="DO221" t="s">
        <v>83</v>
      </c>
      <c r="DP221">
        <v>0</v>
      </c>
      <c r="DQ221" s="71">
        <f t="shared" si="215"/>
        <v>1</v>
      </c>
      <c r="DR221" s="80">
        <f t="shared" si="216"/>
        <v>0</v>
      </c>
      <c r="DS221" s="27">
        <f t="shared" si="175"/>
        <v>0</v>
      </c>
      <c r="DT221" t="str">
        <f t="shared" si="176"/>
        <v>Niederlande</v>
      </c>
      <c r="DU221">
        <f t="shared" si="217"/>
        <v>0</v>
      </c>
      <c r="DV221" t="str">
        <f t="shared" si="177"/>
        <v>Brasilien</v>
      </c>
      <c r="DW221">
        <f t="shared" si="218"/>
        <v>0</v>
      </c>
      <c r="DX221" t="str">
        <f t="shared" si="178"/>
        <v>England</v>
      </c>
      <c r="DY221">
        <f t="shared" si="219"/>
        <v>0</v>
      </c>
      <c r="DZ221" t="str">
        <f t="shared" si="179"/>
        <v>Spanien</v>
      </c>
      <c r="EA221">
        <f t="shared" si="180"/>
        <v>0</v>
      </c>
      <c r="EB221" s="27">
        <f t="shared" si="181"/>
        <v>0</v>
      </c>
      <c r="EC221" t="s">
        <v>84</v>
      </c>
      <c r="ED221" t="s">
        <v>73</v>
      </c>
      <c r="EE221" t="s">
        <v>90</v>
      </c>
      <c r="EF221">
        <v>1</v>
      </c>
      <c r="EG221" t="s">
        <v>83</v>
      </c>
      <c r="EH221">
        <v>3</v>
      </c>
      <c r="EK221" t="s">
        <v>85</v>
      </c>
      <c r="EL221" t="s">
        <v>73</v>
      </c>
      <c r="EM221" t="s">
        <v>130</v>
      </c>
      <c r="EN221">
        <v>2</v>
      </c>
      <c r="EO221" t="s">
        <v>83</v>
      </c>
      <c r="EP221">
        <v>1</v>
      </c>
      <c r="EU221" t="s">
        <v>84</v>
      </c>
      <c r="EV221" t="s">
        <v>73</v>
      </c>
      <c r="EW221" t="s">
        <v>130</v>
      </c>
      <c r="EX221">
        <v>3</v>
      </c>
      <c r="EY221" t="s">
        <v>83</v>
      </c>
      <c r="EZ221">
        <v>2</v>
      </c>
      <c r="FC221" t="s">
        <v>90</v>
      </c>
      <c r="FD221" t="s">
        <v>73</v>
      </c>
      <c r="FE221" t="s">
        <v>85</v>
      </c>
      <c r="FF221">
        <v>3</v>
      </c>
      <c r="FG221" t="s">
        <v>83</v>
      </c>
      <c r="FH221">
        <v>1</v>
      </c>
      <c r="FL221" t="s">
        <v>130</v>
      </c>
      <c r="FN221" t="s">
        <v>84</v>
      </c>
      <c r="FP221" t="s">
        <v>85</v>
      </c>
      <c r="FR221" t="s">
        <v>90</v>
      </c>
      <c r="FU221">
        <v>0</v>
      </c>
      <c r="FX221" t="s">
        <v>616</v>
      </c>
    </row>
    <row r="222" spans="1:180" x14ac:dyDescent="0.45">
      <c r="A222" s="1">
        <v>219</v>
      </c>
      <c r="B222" s="45">
        <f t="shared" si="167"/>
        <v>198</v>
      </c>
      <c r="C222" s="14" t="s">
        <v>598</v>
      </c>
      <c r="D222" t="s">
        <v>599</v>
      </c>
      <c r="E222" s="15" t="s">
        <v>611</v>
      </c>
      <c r="F222" s="28">
        <f>VOR!IH222</f>
        <v>164</v>
      </c>
      <c r="G222" s="27">
        <f t="shared" si="182"/>
        <v>76</v>
      </c>
      <c r="H222" s="49">
        <f t="shared" si="183"/>
        <v>240</v>
      </c>
      <c r="I222" s="14" t="s">
        <v>84</v>
      </c>
      <c r="J222" t="s">
        <v>73</v>
      </c>
      <c r="K222" t="s">
        <v>137</v>
      </c>
      <c r="L222">
        <v>2</v>
      </c>
      <c r="M222" t="s">
        <v>83</v>
      </c>
      <c r="N222">
        <v>3</v>
      </c>
      <c r="O222" s="77">
        <f t="shared" si="184"/>
        <v>3</v>
      </c>
      <c r="P222" s="80">
        <f t="shared" si="185"/>
        <v>0</v>
      </c>
      <c r="Q222" t="s">
        <v>93</v>
      </c>
      <c r="R222" t="s">
        <v>73</v>
      </c>
      <c r="S222" t="s">
        <v>129</v>
      </c>
      <c r="T222">
        <v>3</v>
      </c>
      <c r="U222" t="s">
        <v>83</v>
      </c>
      <c r="V222">
        <v>1</v>
      </c>
      <c r="W222" s="71">
        <f t="shared" si="186"/>
        <v>1</v>
      </c>
      <c r="X222" s="80">
        <f t="shared" si="187"/>
        <v>2</v>
      </c>
      <c r="Y222" s="14" t="s">
        <v>94</v>
      </c>
      <c r="Z222" t="s">
        <v>73</v>
      </c>
      <c r="AA222" t="s">
        <v>86</v>
      </c>
      <c r="AB222">
        <v>2</v>
      </c>
      <c r="AC222" t="s">
        <v>83</v>
      </c>
      <c r="AD222">
        <v>1</v>
      </c>
      <c r="AE222" s="71">
        <f t="shared" si="188"/>
        <v>3</v>
      </c>
      <c r="AF222" s="80">
        <f t="shared" si="168"/>
        <v>4</v>
      </c>
      <c r="AG222" s="14" t="s">
        <v>85</v>
      </c>
      <c r="AH222" t="s">
        <v>73</v>
      </c>
      <c r="AI222" t="s">
        <v>136</v>
      </c>
      <c r="AJ222">
        <v>2</v>
      </c>
      <c r="AK222" t="s">
        <v>83</v>
      </c>
      <c r="AL222">
        <v>1</v>
      </c>
      <c r="AM222" s="71">
        <f t="shared" si="189"/>
        <v>1</v>
      </c>
      <c r="AN222" s="80">
        <f t="shared" si="190"/>
        <v>2</v>
      </c>
      <c r="AO222" s="14" t="s">
        <v>88</v>
      </c>
      <c r="AP222" t="s">
        <v>73</v>
      </c>
      <c r="AQ222" t="s">
        <v>95</v>
      </c>
      <c r="AR222">
        <v>3</v>
      </c>
      <c r="AS222" t="s">
        <v>83</v>
      </c>
      <c r="AT222">
        <v>2</v>
      </c>
      <c r="AU222" s="71">
        <f t="shared" si="169"/>
        <v>2</v>
      </c>
      <c r="AV222" s="80">
        <f t="shared" si="191"/>
        <v>0</v>
      </c>
      <c r="AW222" s="14" t="s">
        <v>90</v>
      </c>
      <c r="AX222" t="s">
        <v>73</v>
      </c>
      <c r="AY222" t="s">
        <v>135</v>
      </c>
      <c r="AZ222">
        <v>3</v>
      </c>
      <c r="BA222" t="s">
        <v>83</v>
      </c>
      <c r="BB222">
        <v>0</v>
      </c>
      <c r="BC222" s="71">
        <f t="shared" si="192"/>
        <v>1</v>
      </c>
      <c r="BD222" s="80">
        <f t="shared" si="170"/>
        <v>3</v>
      </c>
      <c r="BE222" s="14" t="s">
        <v>131</v>
      </c>
      <c r="BF222" t="s">
        <v>73</v>
      </c>
      <c r="BG222" t="s">
        <v>130</v>
      </c>
      <c r="BH222">
        <v>0</v>
      </c>
      <c r="BI222" t="s">
        <v>83</v>
      </c>
      <c r="BJ222">
        <v>1</v>
      </c>
      <c r="BK222" s="71">
        <f t="shared" si="171"/>
        <v>2</v>
      </c>
      <c r="BL222" s="80">
        <f t="shared" si="193"/>
        <v>0</v>
      </c>
      <c r="BM222" s="14" t="s">
        <v>96</v>
      </c>
      <c r="BN222" t="s">
        <v>73</v>
      </c>
      <c r="BO222" t="s">
        <v>134</v>
      </c>
      <c r="BP222">
        <v>4</v>
      </c>
      <c r="BQ222" t="s">
        <v>83</v>
      </c>
      <c r="BR222">
        <v>1</v>
      </c>
      <c r="BS222" s="71">
        <f t="shared" si="194"/>
        <v>3</v>
      </c>
      <c r="BT222" s="80">
        <f t="shared" si="172"/>
        <v>4</v>
      </c>
      <c r="BU222" s="28">
        <f t="shared" si="195"/>
        <v>15</v>
      </c>
      <c r="BV222" s="14" t="str">
        <f t="shared" si="196"/>
        <v>Deutschland</v>
      </c>
      <c r="BW222" s="80">
        <f t="shared" si="173"/>
        <v>0</v>
      </c>
      <c r="BX222" s="14" t="str">
        <f t="shared" si="197"/>
        <v>Brasilien</v>
      </c>
      <c r="BY222" s="80">
        <f t="shared" si="198"/>
        <v>7</v>
      </c>
      <c r="BZ222" s="14" t="str">
        <f t="shared" si="199"/>
        <v>USA</v>
      </c>
      <c r="CA222" s="80">
        <f t="shared" si="200"/>
        <v>0</v>
      </c>
      <c r="CB222" s="14" t="str">
        <f t="shared" si="201"/>
        <v>Argentinien</v>
      </c>
      <c r="CC222" s="80">
        <f t="shared" si="202"/>
        <v>7</v>
      </c>
      <c r="CD222" s="14" t="str">
        <f t="shared" si="203"/>
        <v>Spanien</v>
      </c>
      <c r="CE222" s="80">
        <f t="shared" si="204"/>
        <v>0</v>
      </c>
      <c r="CF222" s="14" t="str">
        <f t="shared" si="205"/>
        <v>Portugal</v>
      </c>
      <c r="CG222" s="80">
        <f t="shared" si="206"/>
        <v>7</v>
      </c>
      <c r="CH222" s="14" t="str">
        <f t="shared" si="207"/>
        <v>England</v>
      </c>
      <c r="CI222" s="80">
        <f t="shared" si="208"/>
        <v>7</v>
      </c>
      <c r="CJ222" s="14" t="str">
        <f t="shared" si="209"/>
        <v>Frankreich</v>
      </c>
      <c r="CK222" s="80">
        <f t="shared" si="210"/>
        <v>7</v>
      </c>
      <c r="CL222" s="27">
        <f t="shared" si="220"/>
        <v>35</v>
      </c>
      <c r="CM222" t="s">
        <v>88</v>
      </c>
      <c r="CN222" t="s">
        <v>73</v>
      </c>
      <c r="CO222" t="s">
        <v>90</v>
      </c>
      <c r="CP222">
        <v>4</v>
      </c>
      <c r="CQ222" t="s">
        <v>83</v>
      </c>
      <c r="CR222">
        <v>3</v>
      </c>
      <c r="CS222" s="71">
        <f t="shared" si="174"/>
        <v>2</v>
      </c>
      <c r="CT222" s="80">
        <f t="shared" si="211"/>
        <v>0</v>
      </c>
      <c r="CU222" t="s">
        <v>137</v>
      </c>
      <c r="CV222" t="s">
        <v>73</v>
      </c>
      <c r="CW222" t="s">
        <v>93</v>
      </c>
      <c r="CX222">
        <v>2</v>
      </c>
      <c r="CY222" t="s">
        <v>83</v>
      </c>
      <c r="CZ222">
        <v>3</v>
      </c>
      <c r="DA222" s="71">
        <f t="shared" si="212"/>
        <v>2</v>
      </c>
      <c r="DB222" s="80">
        <f t="shared" si="213"/>
        <v>4</v>
      </c>
      <c r="DC222" t="s">
        <v>130</v>
      </c>
      <c r="DD222" t="s">
        <v>73</v>
      </c>
      <c r="DE222" t="s">
        <v>96</v>
      </c>
      <c r="DF222">
        <v>2</v>
      </c>
      <c r="DG222" t="s">
        <v>83</v>
      </c>
      <c r="DH222">
        <v>4</v>
      </c>
      <c r="DI222" s="71">
        <f t="shared" si="221"/>
        <v>0</v>
      </c>
      <c r="DJ222" s="80">
        <f t="shared" si="214"/>
        <v>0</v>
      </c>
      <c r="DK222" t="s">
        <v>85</v>
      </c>
      <c r="DL222" t="s">
        <v>73</v>
      </c>
      <c r="DM222" t="s">
        <v>94</v>
      </c>
      <c r="DN222">
        <v>2</v>
      </c>
      <c r="DO222" t="s">
        <v>83</v>
      </c>
      <c r="DP222">
        <v>3</v>
      </c>
      <c r="DQ222" s="71">
        <f t="shared" si="215"/>
        <v>3</v>
      </c>
      <c r="DR222" s="80">
        <f t="shared" si="216"/>
        <v>6</v>
      </c>
      <c r="DS222" s="27">
        <f t="shared" si="175"/>
        <v>10</v>
      </c>
      <c r="DT222" t="str">
        <f t="shared" si="176"/>
        <v>Argentinien</v>
      </c>
      <c r="DU222">
        <f t="shared" si="217"/>
        <v>8</v>
      </c>
      <c r="DV222" t="str">
        <f t="shared" si="177"/>
        <v>Deutschland</v>
      </c>
      <c r="DW222">
        <f t="shared" si="218"/>
        <v>0</v>
      </c>
      <c r="DX222" t="str">
        <f t="shared" si="178"/>
        <v>Frankreich</v>
      </c>
      <c r="DY222">
        <f t="shared" si="219"/>
        <v>8</v>
      </c>
      <c r="DZ222" t="str">
        <f t="shared" si="179"/>
        <v>Portugal</v>
      </c>
      <c r="EA222">
        <f t="shared" si="180"/>
        <v>0</v>
      </c>
      <c r="EB222" s="27">
        <f t="shared" si="181"/>
        <v>16</v>
      </c>
      <c r="EC222" t="s">
        <v>93</v>
      </c>
      <c r="ED222" t="s">
        <v>73</v>
      </c>
      <c r="EE222" t="s">
        <v>88</v>
      </c>
      <c r="EF222">
        <v>1</v>
      </c>
      <c r="EG222" t="s">
        <v>83</v>
      </c>
      <c r="EH222">
        <v>5</v>
      </c>
      <c r="EK222" t="s">
        <v>94</v>
      </c>
      <c r="EL222" t="s">
        <v>73</v>
      </c>
      <c r="EM222" t="s">
        <v>96</v>
      </c>
      <c r="EN222">
        <v>1</v>
      </c>
      <c r="EO222" t="s">
        <v>83</v>
      </c>
      <c r="EP222">
        <v>3</v>
      </c>
      <c r="EU222" t="s">
        <v>93</v>
      </c>
      <c r="EV222" t="s">
        <v>73</v>
      </c>
      <c r="EW222" t="s">
        <v>94</v>
      </c>
      <c r="EX222">
        <v>5</v>
      </c>
      <c r="EY222" t="s">
        <v>83</v>
      </c>
      <c r="EZ222">
        <v>3</v>
      </c>
      <c r="FC222" t="s">
        <v>88</v>
      </c>
      <c r="FD222" t="s">
        <v>73</v>
      </c>
      <c r="FE222" t="s">
        <v>96</v>
      </c>
      <c r="FF222">
        <v>4</v>
      </c>
      <c r="FG222" t="s">
        <v>83</v>
      </c>
      <c r="FH222">
        <v>3</v>
      </c>
      <c r="FL222" t="s">
        <v>94</v>
      </c>
      <c r="FN222" t="s">
        <v>93</v>
      </c>
      <c r="FP222" t="s">
        <v>96</v>
      </c>
      <c r="FR222" t="s">
        <v>88</v>
      </c>
      <c r="FU222">
        <v>273</v>
      </c>
      <c r="FX222" t="s">
        <v>617</v>
      </c>
    </row>
    <row r="223" spans="1:180" x14ac:dyDescent="0.45">
      <c r="A223" s="1">
        <v>220</v>
      </c>
      <c r="B223" s="45">
        <f t="shared" si="167"/>
        <v>425</v>
      </c>
      <c r="C223" s="14" t="s">
        <v>600</v>
      </c>
      <c r="D223" t="s">
        <v>601</v>
      </c>
      <c r="E223" s="15" t="s">
        <v>611</v>
      </c>
      <c r="F223" s="28">
        <f>VOR!IH223</f>
        <v>161</v>
      </c>
      <c r="G223" s="27">
        <f t="shared" si="182"/>
        <v>42</v>
      </c>
      <c r="H223" s="49">
        <f t="shared" si="183"/>
        <v>203</v>
      </c>
      <c r="I223" s="14" t="s">
        <v>84</v>
      </c>
      <c r="J223" t="s">
        <v>73</v>
      </c>
      <c r="K223" t="s">
        <v>181</v>
      </c>
      <c r="L223">
        <v>0</v>
      </c>
      <c r="M223" t="s">
        <v>83</v>
      </c>
      <c r="N223">
        <v>1</v>
      </c>
      <c r="O223" s="77">
        <f t="shared" si="184"/>
        <v>1</v>
      </c>
      <c r="P223" s="80">
        <f t="shared" si="185"/>
        <v>0</v>
      </c>
      <c r="Q223" t="s">
        <v>93</v>
      </c>
      <c r="R223" t="s">
        <v>73</v>
      </c>
      <c r="S223" t="s">
        <v>94</v>
      </c>
      <c r="T223">
        <v>2</v>
      </c>
      <c r="U223" t="s">
        <v>83</v>
      </c>
      <c r="V223">
        <v>1</v>
      </c>
      <c r="W223" s="71">
        <f t="shared" si="186"/>
        <v>1</v>
      </c>
      <c r="X223" s="80">
        <f t="shared" si="187"/>
        <v>4</v>
      </c>
      <c r="Y223" s="14" t="s">
        <v>129</v>
      </c>
      <c r="Z223" t="s">
        <v>73</v>
      </c>
      <c r="AA223" t="s">
        <v>86</v>
      </c>
      <c r="AB223">
        <v>0</v>
      </c>
      <c r="AC223" t="s">
        <v>83</v>
      </c>
      <c r="AD223">
        <v>1</v>
      </c>
      <c r="AE223" s="71">
        <f t="shared" si="188"/>
        <v>2</v>
      </c>
      <c r="AF223" s="80">
        <f t="shared" si="168"/>
        <v>0</v>
      </c>
      <c r="AG223" s="14" t="s">
        <v>85</v>
      </c>
      <c r="AH223" t="s">
        <v>73</v>
      </c>
      <c r="AI223" t="s">
        <v>132</v>
      </c>
      <c r="AJ223">
        <v>4</v>
      </c>
      <c r="AK223" t="s">
        <v>83</v>
      </c>
      <c r="AL223">
        <v>2</v>
      </c>
      <c r="AM223" s="71">
        <f t="shared" si="189"/>
        <v>3</v>
      </c>
      <c r="AN223" s="80">
        <f t="shared" si="190"/>
        <v>4</v>
      </c>
      <c r="AO223" s="14" t="s">
        <v>130</v>
      </c>
      <c r="AP223" t="s">
        <v>73</v>
      </c>
      <c r="AQ223" t="s">
        <v>95</v>
      </c>
      <c r="AR223">
        <v>7</v>
      </c>
      <c r="AS223" t="s">
        <v>83</v>
      </c>
      <c r="AT223">
        <v>1</v>
      </c>
      <c r="AU223" s="71">
        <f t="shared" si="169"/>
        <v>2</v>
      </c>
      <c r="AV223" s="80">
        <f t="shared" si="191"/>
        <v>0</v>
      </c>
      <c r="AW223" s="14" t="s">
        <v>90</v>
      </c>
      <c r="AX223" t="s">
        <v>73</v>
      </c>
      <c r="AY223" t="s">
        <v>135</v>
      </c>
      <c r="AZ223">
        <v>3</v>
      </c>
      <c r="BA223" t="s">
        <v>83</v>
      </c>
      <c r="BB223">
        <v>1</v>
      </c>
      <c r="BC223" s="71">
        <f t="shared" si="192"/>
        <v>1</v>
      </c>
      <c r="BD223" s="80">
        <f t="shared" si="170"/>
        <v>2</v>
      </c>
      <c r="BE223" s="14" t="s">
        <v>131</v>
      </c>
      <c r="BF223" t="s">
        <v>73</v>
      </c>
      <c r="BG223" t="s">
        <v>88</v>
      </c>
      <c r="BH223">
        <v>1</v>
      </c>
      <c r="BI223" t="s">
        <v>83</v>
      </c>
      <c r="BJ223">
        <v>2</v>
      </c>
      <c r="BK223" s="71">
        <f t="shared" si="171"/>
        <v>0</v>
      </c>
      <c r="BL223" s="80">
        <f t="shared" si="193"/>
        <v>0</v>
      </c>
      <c r="BM223" s="14" t="s">
        <v>96</v>
      </c>
      <c r="BN223" t="s">
        <v>73</v>
      </c>
      <c r="BO223" t="s">
        <v>134</v>
      </c>
      <c r="BP223">
        <v>3</v>
      </c>
      <c r="BQ223" t="s">
        <v>83</v>
      </c>
      <c r="BR223">
        <v>1</v>
      </c>
      <c r="BS223" s="71">
        <f t="shared" si="194"/>
        <v>3</v>
      </c>
      <c r="BT223" s="80">
        <f t="shared" si="172"/>
        <v>4</v>
      </c>
      <c r="BU223" s="28">
        <f t="shared" si="195"/>
        <v>14</v>
      </c>
      <c r="BV223" s="14" t="str">
        <f t="shared" si="196"/>
        <v>Spanien</v>
      </c>
      <c r="BW223" s="80">
        <f t="shared" si="173"/>
        <v>0</v>
      </c>
      <c r="BX223" s="14" t="str">
        <f t="shared" si="197"/>
        <v>Brasilien</v>
      </c>
      <c r="BY223" s="80">
        <f t="shared" si="198"/>
        <v>7</v>
      </c>
      <c r="BZ223" s="14" t="str">
        <f t="shared" si="199"/>
        <v>Iran</v>
      </c>
      <c r="CA223" s="80">
        <f t="shared" si="200"/>
        <v>0</v>
      </c>
      <c r="CB223" s="14" t="str">
        <f t="shared" si="201"/>
        <v>Argentinien</v>
      </c>
      <c r="CC223" s="80">
        <f t="shared" si="202"/>
        <v>7</v>
      </c>
      <c r="CD223" s="14" t="str">
        <f t="shared" si="203"/>
        <v>Deutschland</v>
      </c>
      <c r="CE223" s="80">
        <f t="shared" si="204"/>
        <v>0</v>
      </c>
      <c r="CF223" s="14" t="str">
        <f t="shared" si="205"/>
        <v>Portugal</v>
      </c>
      <c r="CG223" s="80">
        <f t="shared" si="206"/>
        <v>7</v>
      </c>
      <c r="CH223" s="14" t="str">
        <f t="shared" si="207"/>
        <v>England</v>
      </c>
      <c r="CI223" s="80">
        <f t="shared" si="208"/>
        <v>7</v>
      </c>
      <c r="CJ223" s="14" t="str">
        <f t="shared" si="209"/>
        <v>Polen</v>
      </c>
      <c r="CK223" s="80">
        <f t="shared" si="210"/>
        <v>0</v>
      </c>
      <c r="CL223" s="27">
        <f t="shared" si="220"/>
        <v>28</v>
      </c>
      <c r="CM223" t="s">
        <v>130</v>
      </c>
      <c r="CN223" t="s">
        <v>73</v>
      </c>
      <c r="CO223" t="s">
        <v>90</v>
      </c>
      <c r="CP223">
        <v>1</v>
      </c>
      <c r="CQ223" t="s">
        <v>83</v>
      </c>
      <c r="CR223">
        <v>3</v>
      </c>
      <c r="CS223" s="71">
        <f t="shared" si="174"/>
        <v>2</v>
      </c>
      <c r="CT223" s="80">
        <f t="shared" si="211"/>
        <v>0</v>
      </c>
      <c r="CU223" t="s">
        <v>181</v>
      </c>
      <c r="CV223" t="s">
        <v>73</v>
      </c>
      <c r="CW223" t="s">
        <v>93</v>
      </c>
      <c r="CX223">
        <v>1</v>
      </c>
      <c r="CY223" t="s">
        <v>83</v>
      </c>
      <c r="CZ223">
        <v>0</v>
      </c>
      <c r="DA223" s="71">
        <f t="shared" si="212"/>
        <v>2</v>
      </c>
      <c r="DB223" s="80">
        <f t="shared" si="213"/>
        <v>0</v>
      </c>
      <c r="DC223" t="s">
        <v>88</v>
      </c>
      <c r="DD223" t="s">
        <v>73</v>
      </c>
      <c r="DE223" t="s">
        <v>96</v>
      </c>
      <c r="DF223">
        <v>4</v>
      </c>
      <c r="DG223" t="s">
        <v>83</v>
      </c>
      <c r="DH223">
        <v>2</v>
      </c>
      <c r="DI223" s="71">
        <f t="shared" si="221"/>
        <v>0</v>
      </c>
      <c r="DJ223" s="80">
        <f t="shared" si="214"/>
        <v>0</v>
      </c>
      <c r="DK223" t="s">
        <v>85</v>
      </c>
      <c r="DL223" t="s">
        <v>73</v>
      </c>
      <c r="DM223" t="s">
        <v>86</v>
      </c>
      <c r="DN223">
        <v>2</v>
      </c>
      <c r="DO223" t="s">
        <v>83</v>
      </c>
      <c r="DP223">
        <v>1</v>
      </c>
      <c r="DQ223" s="71">
        <f t="shared" si="215"/>
        <v>1</v>
      </c>
      <c r="DR223" s="80">
        <f t="shared" si="216"/>
        <v>0</v>
      </c>
      <c r="DS223" s="27">
        <f t="shared" si="175"/>
        <v>0</v>
      </c>
      <c r="DT223" t="str">
        <f t="shared" si="176"/>
        <v>Iran</v>
      </c>
      <c r="DU223">
        <f t="shared" si="217"/>
        <v>0</v>
      </c>
      <c r="DV223" t="str">
        <f t="shared" si="177"/>
        <v>Brasilien</v>
      </c>
      <c r="DW223">
        <f t="shared" si="218"/>
        <v>0</v>
      </c>
      <c r="DX223" t="str">
        <f t="shared" si="178"/>
        <v>England</v>
      </c>
      <c r="DY223">
        <f t="shared" si="219"/>
        <v>0</v>
      </c>
      <c r="DZ223" t="str">
        <f t="shared" si="179"/>
        <v>Deutschland</v>
      </c>
      <c r="EA223">
        <f t="shared" si="180"/>
        <v>0</v>
      </c>
      <c r="EB223" s="27">
        <f t="shared" si="181"/>
        <v>0</v>
      </c>
      <c r="EC223" t="s">
        <v>181</v>
      </c>
      <c r="ED223" t="s">
        <v>73</v>
      </c>
      <c r="EE223" t="s">
        <v>90</v>
      </c>
      <c r="EF223">
        <v>1</v>
      </c>
      <c r="EG223" t="s">
        <v>83</v>
      </c>
      <c r="EH223">
        <v>0</v>
      </c>
      <c r="EK223" t="s">
        <v>85</v>
      </c>
      <c r="EL223" t="s">
        <v>73</v>
      </c>
      <c r="EM223" t="s">
        <v>88</v>
      </c>
      <c r="EN223">
        <v>1</v>
      </c>
      <c r="EO223" t="s">
        <v>83</v>
      </c>
      <c r="EP223">
        <v>2</v>
      </c>
      <c r="EU223" t="s">
        <v>90</v>
      </c>
      <c r="EV223" t="s">
        <v>73</v>
      </c>
      <c r="EW223" t="s">
        <v>85</v>
      </c>
      <c r="EX223">
        <v>5</v>
      </c>
      <c r="EY223" t="s">
        <v>83</v>
      </c>
      <c r="EZ223">
        <v>1</v>
      </c>
      <c r="FC223" t="s">
        <v>181</v>
      </c>
      <c r="FD223" t="s">
        <v>73</v>
      </c>
      <c r="FE223" t="s">
        <v>88</v>
      </c>
      <c r="FF223">
        <v>3</v>
      </c>
      <c r="FG223" t="s">
        <v>83</v>
      </c>
      <c r="FH223">
        <v>2</v>
      </c>
      <c r="FL223" t="s">
        <v>85</v>
      </c>
      <c r="FN223" t="s">
        <v>90</v>
      </c>
      <c r="FP223" t="s">
        <v>88</v>
      </c>
      <c r="FR223" t="s">
        <v>181</v>
      </c>
      <c r="FU223">
        <v>108</v>
      </c>
      <c r="FX223" t="s">
        <v>416</v>
      </c>
    </row>
    <row r="224" spans="1:180" x14ac:dyDescent="0.45">
      <c r="A224" s="1">
        <v>221</v>
      </c>
      <c r="B224" s="45">
        <f t="shared" si="167"/>
        <v>193</v>
      </c>
      <c r="C224" s="14" t="s">
        <v>602</v>
      </c>
      <c r="D224" t="s">
        <v>603</v>
      </c>
      <c r="E224" s="15" t="s">
        <v>611</v>
      </c>
      <c r="F224" s="28">
        <f>VOR!IH224</f>
        <v>164</v>
      </c>
      <c r="G224" s="27">
        <f t="shared" si="182"/>
        <v>77</v>
      </c>
      <c r="H224" s="49">
        <f t="shared" si="183"/>
        <v>241</v>
      </c>
      <c r="I224" s="14" t="s">
        <v>136</v>
      </c>
      <c r="J224" t="s">
        <v>73</v>
      </c>
      <c r="K224" t="s">
        <v>92</v>
      </c>
      <c r="L224">
        <v>1</v>
      </c>
      <c r="M224" t="s">
        <v>83</v>
      </c>
      <c r="N224">
        <v>2</v>
      </c>
      <c r="O224" s="77">
        <f t="shared" si="184"/>
        <v>0</v>
      </c>
      <c r="P224" s="80">
        <f t="shared" si="185"/>
        <v>0</v>
      </c>
      <c r="Q224" t="s">
        <v>93</v>
      </c>
      <c r="R224" t="s">
        <v>73</v>
      </c>
      <c r="S224" t="s">
        <v>129</v>
      </c>
      <c r="T224">
        <v>3</v>
      </c>
      <c r="U224" t="s">
        <v>83</v>
      </c>
      <c r="V224">
        <v>2</v>
      </c>
      <c r="W224" s="71">
        <f t="shared" si="186"/>
        <v>1</v>
      </c>
      <c r="X224" s="80">
        <f t="shared" si="187"/>
        <v>3</v>
      </c>
      <c r="Y224" s="14" t="s">
        <v>94</v>
      </c>
      <c r="Z224" t="s">
        <v>73</v>
      </c>
      <c r="AA224" t="s">
        <v>169</v>
      </c>
      <c r="AB224">
        <v>2</v>
      </c>
      <c r="AC224" t="s">
        <v>83</v>
      </c>
      <c r="AD224">
        <v>1</v>
      </c>
      <c r="AE224" s="71">
        <f t="shared" si="188"/>
        <v>1</v>
      </c>
      <c r="AF224" s="80">
        <f t="shared" si="168"/>
        <v>2</v>
      </c>
      <c r="AG224" s="14" t="s">
        <v>85</v>
      </c>
      <c r="AH224" t="s">
        <v>73</v>
      </c>
      <c r="AI224" t="s">
        <v>140</v>
      </c>
      <c r="AJ224">
        <v>3</v>
      </c>
      <c r="AK224" t="s">
        <v>83</v>
      </c>
      <c r="AL224">
        <v>2</v>
      </c>
      <c r="AM224" s="71">
        <f t="shared" si="189"/>
        <v>1</v>
      </c>
      <c r="AN224" s="80">
        <f t="shared" si="190"/>
        <v>2</v>
      </c>
      <c r="AO224" s="14" t="s">
        <v>130</v>
      </c>
      <c r="AP224" t="s">
        <v>73</v>
      </c>
      <c r="AQ224" t="s">
        <v>95</v>
      </c>
      <c r="AR224">
        <v>2</v>
      </c>
      <c r="AS224" t="s">
        <v>83</v>
      </c>
      <c r="AT224">
        <v>3</v>
      </c>
      <c r="AU224" s="71">
        <f t="shared" si="169"/>
        <v>2</v>
      </c>
      <c r="AV224" s="80">
        <f t="shared" si="191"/>
        <v>3</v>
      </c>
      <c r="AW224" s="14" t="s">
        <v>90</v>
      </c>
      <c r="AX224" t="s">
        <v>73</v>
      </c>
      <c r="AY224" t="s">
        <v>138</v>
      </c>
      <c r="AZ224">
        <v>2</v>
      </c>
      <c r="BA224" t="s">
        <v>83</v>
      </c>
      <c r="BB224">
        <v>1</v>
      </c>
      <c r="BC224" s="71">
        <f t="shared" si="192"/>
        <v>1</v>
      </c>
      <c r="BD224" s="80">
        <f t="shared" si="170"/>
        <v>2</v>
      </c>
      <c r="BE224" s="14" t="s">
        <v>89</v>
      </c>
      <c r="BF224" t="s">
        <v>73</v>
      </c>
      <c r="BG224" t="s">
        <v>165</v>
      </c>
      <c r="BH224">
        <v>2</v>
      </c>
      <c r="BI224" t="s">
        <v>83</v>
      </c>
      <c r="BJ224">
        <v>1</v>
      </c>
      <c r="BK224" s="71">
        <f t="shared" si="171"/>
        <v>1</v>
      </c>
      <c r="BL224" s="80">
        <f t="shared" si="193"/>
        <v>3</v>
      </c>
      <c r="BM224" s="14" t="s">
        <v>96</v>
      </c>
      <c r="BN224" t="s">
        <v>73</v>
      </c>
      <c r="BO224" t="s">
        <v>166</v>
      </c>
      <c r="BP224">
        <v>3</v>
      </c>
      <c r="BQ224" t="s">
        <v>83</v>
      </c>
      <c r="BR224">
        <v>2</v>
      </c>
      <c r="BS224" s="71">
        <f t="shared" si="194"/>
        <v>1</v>
      </c>
      <c r="BT224" s="80">
        <f t="shared" si="172"/>
        <v>2</v>
      </c>
      <c r="BU224" s="28">
        <f t="shared" si="195"/>
        <v>17</v>
      </c>
      <c r="BV224" s="14" t="str">
        <f t="shared" si="196"/>
        <v>Kroatien</v>
      </c>
      <c r="BW224" s="80">
        <f t="shared" si="173"/>
        <v>7</v>
      </c>
      <c r="BX224" s="14" t="str">
        <f t="shared" si="197"/>
        <v>Brasilien</v>
      </c>
      <c r="BY224" s="80">
        <f t="shared" si="198"/>
        <v>7</v>
      </c>
      <c r="BZ224" s="14" t="str">
        <f t="shared" si="199"/>
        <v>Wales</v>
      </c>
      <c r="CA224" s="80">
        <f t="shared" si="200"/>
        <v>0</v>
      </c>
      <c r="CB224" s="14" t="str">
        <f t="shared" si="201"/>
        <v>Argentinien</v>
      </c>
      <c r="CC224" s="80">
        <f t="shared" si="202"/>
        <v>7</v>
      </c>
      <c r="CD224" s="14" t="str">
        <f t="shared" si="203"/>
        <v>Marokko</v>
      </c>
      <c r="CE224" s="80">
        <f t="shared" si="204"/>
        <v>7</v>
      </c>
      <c r="CF224" s="14" t="str">
        <f t="shared" si="205"/>
        <v>Portugal</v>
      </c>
      <c r="CG224" s="80">
        <f t="shared" si="206"/>
        <v>7</v>
      </c>
      <c r="CH224" s="14" t="str">
        <f t="shared" si="207"/>
        <v>England</v>
      </c>
      <c r="CI224" s="80">
        <f t="shared" si="208"/>
        <v>7</v>
      </c>
      <c r="CJ224" s="14" t="str">
        <f t="shared" si="209"/>
        <v>Frankreich</v>
      </c>
      <c r="CK224" s="80">
        <f t="shared" si="210"/>
        <v>7</v>
      </c>
      <c r="CL224" s="27">
        <f t="shared" si="220"/>
        <v>49</v>
      </c>
      <c r="CM224" t="s">
        <v>95</v>
      </c>
      <c r="CN224" t="s">
        <v>73</v>
      </c>
      <c r="CO224" t="s">
        <v>90</v>
      </c>
      <c r="CP224">
        <v>2</v>
      </c>
      <c r="CQ224" t="s">
        <v>83</v>
      </c>
      <c r="CR224">
        <v>3</v>
      </c>
      <c r="CS224" s="71">
        <f t="shared" si="174"/>
        <v>3</v>
      </c>
      <c r="CT224" s="80">
        <f t="shared" si="211"/>
        <v>0</v>
      </c>
      <c r="CU224" t="s">
        <v>92</v>
      </c>
      <c r="CV224" t="s">
        <v>73</v>
      </c>
      <c r="CW224" t="s">
        <v>93</v>
      </c>
      <c r="CX224">
        <v>1</v>
      </c>
      <c r="CY224" t="s">
        <v>83</v>
      </c>
      <c r="CZ224">
        <v>2</v>
      </c>
      <c r="DA224" s="71">
        <f t="shared" si="212"/>
        <v>2</v>
      </c>
      <c r="DB224" s="80">
        <f t="shared" si="213"/>
        <v>3</v>
      </c>
      <c r="DC224" t="s">
        <v>89</v>
      </c>
      <c r="DD224" t="s">
        <v>73</v>
      </c>
      <c r="DE224" t="s">
        <v>96</v>
      </c>
      <c r="DF224">
        <v>1</v>
      </c>
      <c r="DG224" t="s">
        <v>83</v>
      </c>
      <c r="DH224">
        <v>2</v>
      </c>
      <c r="DI224" s="71">
        <f t="shared" si="221"/>
        <v>3</v>
      </c>
      <c r="DJ224" s="80">
        <f t="shared" si="214"/>
        <v>0</v>
      </c>
      <c r="DK224" t="s">
        <v>85</v>
      </c>
      <c r="DL224" t="s">
        <v>73</v>
      </c>
      <c r="DM224" t="s">
        <v>94</v>
      </c>
      <c r="DN224">
        <v>2</v>
      </c>
      <c r="DO224" t="s">
        <v>83</v>
      </c>
      <c r="DP224">
        <v>0</v>
      </c>
      <c r="DQ224" s="71">
        <f t="shared" si="215"/>
        <v>3</v>
      </c>
      <c r="DR224" s="80">
        <f t="shared" si="216"/>
        <v>0</v>
      </c>
      <c r="DS224" s="27">
        <f t="shared" si="175"/>
        <v>3</v>
      </c>
      <c r="DT224" t="str">
        <f t="shared" si="176"/>
        <v>Argentinien</v>
      </c>
      <c r="DU224">
        <f t="shared" si="217"/>
        <v>8</v>
      </c>
      <c r="DV224" t="str">
        <f t="shared" si="177"/>
        <v>Brasilien</v>
      </c>
      <c r="DW224">
        <f t="shared" si="218"/>
        <v>0</v>
      </c>
      <c r="DX224" t="str">
        <f t="shared" si="178"/>
        <v>England</v>
      </c>
      <c r="DY224">
        <f t="shared" si="219"/>
        <v>0</v>
      </c>
      <c r="DZ224" t="str">
        <f t="shared" si="179"/>
        <v>Portugal</v>
      </c>
      <c r="EA224">
        <f t="shared" si="180"/>
        <v>0</v>
      </c>
      <c r="EB224" s="27">
        <f t="shared" si="181"/>
        <v>8</v>
      </c>
      <c r="EC224" t="s">
        <v>93</v>
      </c>
      <c r="ED224" t="s">
        <v>73</v>
      </c>
      <c r="EE224" t="s">
        <v>90</v>
      </c>
      <c r="EF224">
        <v>0</v>
      </c>
      <c r="EG224" t="s">
        <v>83</v>
      </c>
      <c r="EH224">
        <v>2</v>
      </c>
      <c r="EK224" t="s">
        <v>85</v>
      </c>
      <c r="EL224" t="s">
        <v>73</v>
      </c>
      <c r="EM224" t="s">
        <v>96</v>
      </c>
      <c r="EN224">
        <v>0</v>
      </c>
      <c r="EO224" t="s">
        <v>83</v>
      </c>
      <c r="EP224">
        <v>1</v>
      </c>
      <c r="EU224" t="s">
        <v>93</v>
      </c>
      <c r="EV224" t="s">
        <v>73</v>
      </c>
      <c r="EW224" t="s">
        <v>85</v>
      </c>
      <c r="EX224">
        <v>0</v>
      </c>
      <c r="EY224" t="s">
        <v>83</v>
      </c>
      <c r="EZ224">
        <v>2</v>
      </c>
      <c r="FC224" t="s">
        <v>90</v>
      </c>
      <c r="FD224" t="s">
        <v>73</v>
      </c>
      <c r="FE224" t="s">
        <v>96</v>
      </c>
      <c r="FF224">
        <v>0</v>
      </c>
      <c r="FG224" t="s">
        <v>83</v>
      </c>
      <c r="FH224">
        <v>1</v>
      </c>
      <c r="FL224" t="s">
        <v>93</v>
      </c>
      <c r="FN224" t="s">
        <v>85</v>
      </c>
      <c r="FP224" t="s">
        <v>90</v>
      </c>
      <c r="FR224" t="s">
        <v>96</v>
      </c>
      <c r="FU224">
        <v>0</v>
      </c>
      <c r="FX224" t="s">
        <v>618</v>
      </c>
    </row>
    <row r="225" spans="1:180" x14ac:dyDescent="0.45">
      <c r="A225" s="1">
        <v>222</v>
      </c>
      <c r="B225" s="45">
        <f t="shared" si="167"/>
        <v>699</v>
      </c>
      <c r="C225" s="14" t="s">
        <v>604</v>
      </c>
      <c r="D225" t="s">
        <v>605</v>
      </c>
      <c r="E225" s="15" t="s">
        <v>611</v>
      </c>
      <c r="F225" s="28">
        <f>VOR!IH225</f>
        <v>126</v>
      </c>
      <c r="G225" s="27">
        <f t="shared" si="182"/>
        <v>17</v>
      </c>
      <c r="H225" s="49">
        <f t="shared" si="183"/>
        <v>143</v>
      </c>
      <c r="I225" s="14" t="s">
        <v>140</v>
      </c>
      <c r="J225" t="s">
        <v>73</v>
      </c>
      <c r="K225" t="s">
        <v>137</v>
      </c>
      <c r="L225">
        <v>9</v>
      </c>
      <c r="M225" t="s">
        <v>83</v>
      </c>
      <c r="N225">
        <v>0</v>
      </c>
      <c r="O225" s="77">
        <f t="shared" si="184"/>
        <v>0</v>
      </c>
      <c r="P225" s="80">
        <f t="shared" si="185"/>
        <v>0</v>
      </c>
      <c r="Q225" t="s">
        <v>86</v>
      </c>
      <c r="R225" t="s">
        <v>73</v>
      </c>
      <c r="S225" t="s">
        <v>164</v>
      </c>
      <c r="T225">
        <v>4</v>
      </c>
      <c r="U225" t="s">
        <v>83</v>
      </c>
      <c r="V225">
        <v>2</v>
      </c>
      <c r="W225" s="71">
        <f t="shared" si="186"/>
        <v>0</v>
      </c>
      <c r="X225" s="80">
        <f t="shared" si="187"/>
        <v>0</v>
      </c>
      <c r="Y225" s="14" t="s">
        <v>94</v>
      </c>
      <c r="Z225" t="s">
        <v>73</v>
      </c>
      <c r="AA225" t="s">
        <v>93</v>
      </c>
      <c r="AB225">
        <v>4</v>
      </c>
      <c r="AC225" t="s">
        <v>83</v>
      </c>
      <c r="AD225">
        <v>2</v>
      </c>
      <c r="AE225" s="71">
        <f t="shared" si="188"/>
        <v>1</v>
      </c>
      <c r="AF225" s="80">
        <f t="shared" si="168"/>
        <v>3</v>
      </c>
      <c r="AG225" s="14" t="s">
        <v>85</v>
      </c>
      <c r="AH225" t="s">
        <v>73</v>
      </c>
      <c r="AI225" t="s">
        <v>84</v>
      </c>
      <c r="AJ225">
        <v>1</v>
      </c>
      <c r="AK225" t="s">
        <v>83</v>
      </c>
      <c r="AL225">
        <v>2</v>
      </c>
      <c r="AM225" s="71">
        <f t="shared" si="189"/>
        <v>1</v>
      </c>
      <c r="AN225" s="80">
        <f t="shared" si="190"/>
        <v>0</v>
      </c>
      <c r="AO225" s="14" t="s">
        <v>141</v>
      </c>
      <c r="AP225" t="s">
        <v>73</v>
      </c>
      <c r="AQ225" t="s">
        <v>142</v>
      </c>
      <c r="AR225">
        <v>1</v>
      </c>
      <c r="AS225" t="s">
        <v>83</v>
      </c>
      <c r="AT225">
        <v>2</v>
      </c>
      <c r="AU225" s="71">
        <f t="shared" si="169"/>
        <v>0</v>
      </c>
      <c r="AV225" s="80">
        <f t="shared" si="191"/>
        <v>0</v>
      </c>
      <c r="AW225" s="14" t="s">
        <v>166</v>
      </c>
      <c r="AX225" t="s">
        <v>73</v>
      </c>
      <c r="AY225" t="s">
        <v>91</v>
      </c>
      <c r="AZ225">
        <v>2</v>
      </c>
      <c r="BA225" t="s">
        <v>83</v>
      </c>
      <c r="BB225">
        <v>3</v>
      </c>
      <c r="BC225" s="71">
        <f t="shared" si="192"/>
        <v>2</v>
      </c>
      <c r="BD225" s="80">
        <f t="shared" si="170"/>
        <v>0</v>
      </c>
      <c r="BE225" s="14" t="s">
        <v>95</v>
      </c>
      <c r="BF225" t="s">
        <v>73</v>
      </c>
      <c r="BG225" t="s">
        <v>165</v>
      </c>
      <c r="BH225">
        <v>1</v>
      </c>
      <c r="BI225" t="s">
        <v>83</v>
      </c>
      <c r="BJ225">
        <v>4</v>
      </c>
      <c r="BK225" s="71">
        <f t="shared" si="171"/>
        <v>0</v>
      </c>
      <c r="BL225" s="80">
        <f t="shared" si="193"/>
        <v>0</v>
      </c>
      <c r="BM225" s="14" t="s">
        <v>96</v>
      </c>
      <c r="BN225" t="s">
        <v>73</v>
      </c>
      <c r="BO225" t="s">
        <v>134</v>
      </c>
      <c r="BP225">
        <v>0</v>
      </c>
      <c r="BQ225" t="s">
        <v>83</v>
      </c>
      <c r="BR225">
        <v>2</v>
      </c>
      <c r="BS225" s="71">
        <f t="shared" si="194"/>
        <v>3</v>
      </c>
      <c r="BT225" s="80">
        <f t="shared" si="172"/>
        <v>0</v>
      </c>
      <c r="BU225" s="28">
        <f t="shared" si="195"/>
        <v>3</v>
      </c>
      <c r="BV225" s="14" t="str">
        <f t="shared" si="196"/>
        <v>Kanada</v>
      </c>
      <c r="BW225" s="80">
        <f t="shared" si="173"/>
        <v>0</v>
      </c>
      <c r="BX225" s="14" t="str">
        <f t="shared" si="197"/>
        <v>Südkorea</v>
      </c>
      <c r="BY225" s="80">
        <f t="shared" si="198"/>
        <v>0</v>
      </c>
      <c r="BZ225" s="14" t="str">
        <f t="shared" si="199"/>
        <v>Katar</v>
      </c>
      <c r="CA225" s="80">
        <f t="shared" si="200"/>
        <v>0</v>
      </c>
      <c r="CB225" s="14" t="str">
        <f t="shared" si="201"/>
        <v>Polen</v>
      </c>
      <c r="CC225" s="80">
        <f t="shared" si="202"/>
        <v>0</v>
      </c>
      <c r="CD225" s="14" t="str">
        <f t="shared" si="203"/>
        <v>Japan</v>
      </c>
      <c r="CE225" s="80">
        <f t="shared" si="204"/>
        <v>0</v>
      </c>
      <c r="CF225" s="14" t="str">
        <f t="shared" si="205"/>
        <v>Schweiz</v>
      </c>
      <c r="CG225" s="80">
        <f t="shared" si="206"/>
        <v>0</v>
      </c>
      <c r="CH225" s="14" t="str">
        <f t="shared" si="207"/>
        <v>Niederlande</v>
      </c>
      <c r="CI225" s="80">
        <f t="shared" si="208"/>
        <v>7</v>
      </c>
      <c r="CJ225" s="14" t="str">
        <f t="shared" si="209"/>
        <v>Frankreich</v>
      </c>
      <c r="CK225" s="80">
        <f t="shared" si="210"/>
        <v>7</v>
      </c>
      <c r="CL225" s="27">
        <f t="shared" si="220"/>
        <v>14</v>
      </c>
      <c r="CM225" t="s">
        <v>142</v>
      </c>
      <c r="CN225" t="s">
        <v>73</v>
      </c>
      <c r="CO225" t="s">
        <v>91</v>
      </c>
      <c r="CP225">
        <v>8</v>
      </c>
      <c r="CQ225" t="s">
        <v>83</v>
      </c>
      <c r="CR225">
        <v>4</v>
      </c>
      <c r="CS225" s="71">
        <f t="shared" si="174"/>
        <v>0</v>
      </c>
      <c r="CT225" s="80">
        <f t="shared" si="211"/>
        <v>0</v>
      </c>
      <c r="CU225" t="s">
        <v>140</v>
      </c>
      <c r="CV225" t="s">
        <v>73</v>
      </c>
      <c r="CW225" t="s">
        <v>86</v>
      </c>
      <c r="CX225">
        <v>9</v>
      </c>
      <c r="CY225" t="s">
        <v>83</v>
      </c>
      <c r="CZ225">
        <v>0</v>
      </c>
      <c r="DA225" s="71">
        <f t="shared" si="212"/>
        <v>0</v>
      </c>
      <c r="DB225" s="80">
        <f t="shared" si="213"/>
        <v>0</v>
      </c>
      <c r="DC225" t="s">
        <v>165</v>
      </c>
      <c r="DD225" t="s">
        <v>73</v>
      </c>
      <c r="DE225" t="s">
        <v>134</v>
      </c>
      <c r="DF225">
        <v>4</v>
      </c>
      <c r="DG225" t="s">
        <v>83</v>
      </c>
      <c r="DH225">
        <v>3</v>
      </c>
      <c r="DI225" s="71">
        <f t="shared" si="221"/>
        <v>0</v>
      </c>
      <c r="DJ225" s="80">
        <f t="shared" si="214"/>
        <v>0</v>
      </c>
      <c r="DK225" t="s">
        <v>84</v>
      </c>
      <c r="DL225" t="s">
        <v>73</v>
      </c>
      <c r="DM225" t="s">
        <v>94</v>
      </c>
      <c r="DN225">
        <v>3</v>
      </c>
      <c r="DO225" t="s">
        <v>83</v>
      </c>
      <c r="DP225">
        <v>2</v>
      </c>
      <c r="DQ225" s="71">
        <f t="shared" si="215"/>
        <v>2</v>
      </c>
      <c r="DR225" s="80">
        <f t="shared" si="216"/>
        <v>0</v>
      </c>
      <c r="DS225" s="27">
        <f t="shared" si="175"/>
        <v>0</v>
      </c>
      <c r="DT225" t="str">
        <f t="shared" si="176"/>
        <v>Katar</v>
      </c>
      <c r="DU225">
        <f t="shared" si="217"/>
        <v>0</v>
      </c>
      <c r="DV225" t="str">
        <f t="shared" si="177"/>
        <v>Kanada</v>
      </c>
      <c r="DW225">
        <f t="shared" si="218"/>
        <v>0</v>
      </c>
      <c r="DX225" t="str">
        <f t="shared" si="178"/>
        <v>Niederlande</v>
      </c>
      <c r="DY225">
        <f t="shared" si="219"/>
        <v>0</v>
      </c>
      <c r="DZ225" t="str">
        <f t="shared" si="179"/>
        <v>Japan</v>
      </c>
      <c r="EA225">
        <f t="shared" si="180"/>
        <v>0</v>
      </c>
      <c r="EB225" s="27">
        <f t="shared" si="181"/>
        <v>0</v>
      </c>
      <c r="EC225" t="s">
        <v>140</v>
      </c>
      <c r="ED225" t="s">
        <v>73</v>
      </c>
      <c r="EE225" t="s">
        <v>142</v>
      </c>
      <c r="EF225">
        <v>9</v>
      </c>
      <c r="EG225" t="s">
        <v>83</v>
      </c>
      <c r="EH225">
        <v>0</v>
      </c>
      <c r="EK225" t="s">
        <v>84</v>
      </c>
      <c r="EL225" t="s">
        <v>73</v>
      </c>
      <c r="EM225" t="s">
        <v>165</v>
      </c>
      <c r="EN225">
        <v>3</v>
      </c>
      <c r="EO225" t="s">
        <v>83</v>
      </c>
      <c r="EP225">
        <v>2</v>
      </c>
      <c r="EU225" t="s">
        <v>142</v>
      </c>
      <c r="EV225" t="s">
        <v>73</v>
      </c>
      <c r="EW225" t="s">
        <v>165</v>
      </c>
      <c r="EX225">
        <v>9</v>
      </c>
      <c r="EY225" t="s">
        <v>83</v>
      </c>
      <c r="EZ225">
        <v>8</v>
      </c>
      <c r="FC225" t="s">
        <v>140</v>
      </c>
      <c r="FD225" t="s">
        <v>73</v>
      </c>
      <c r="FE225" t="s">
        <v>84</v>
      </c>
      <c r="FF225">
        <v>9</v>
      </c>
      <c r="FG225" t="s">
        <v>83</v>
      </c>
      <c r="FH225">
        <v>0</v>
      </c>
      <c r="FL225" t="s">
        <v>165</v>
      </c>
      <c r="FN225" t="s">
        <v>142</v>
      </c>
      <c r="FP225" t="s">
        <v>84</v>
      </c>
      <c r="FR225" t="s">
        <v>140</v>
      </c>
      <c r="FU225">
        <v>0</v>
      </c>
      <c r="FX225">
        <v>0</v>
      </c>
    </row>
    <row r="226" spans="1:180" x14ac:dyDescent="0.45">
      <c r="A226" s="1">
        <v>223</v>
      </c>
      <c r="B226" s="45">
        <f t="shared" si="167"/>
        <v>750</v>
      </c>
      <c r="C226" s="14" t="s">
        <v>606</v>
      </c>
      <c r="D226" t="s">
        <v>607</v>
      </c>
      <c r="E226" s="15" t="s">
        <v>611</v>
      </c>
      <c r="F226" s="28">
        <f>VOR!IH226</f>
        <v>107</v>
      </c>
      <c r="G226" s="27">
        <f t="shared" si="182"/>
        <v>0</v>
      </c>
      <c r="H226" s="49">
        <f t="shared" si="183"/>
        <v>107</v>
      </c>
      <c r="I226" s="14" t="s">
        <v>132</v>
      </c>
      <c r="J226" t="s">
        <v>73</v>
      </c>
      <c r="K226" t="s">
        <v>181</v>
      </c>
      <c r="L226">
        <v>0</v>
      </c>
      <c r="M226" t="s">
        <v>83</v>
      </c>
      <c r="N226">
        <v>0</v>
      </c>
      <c r="O226" s="77">
        <f t="shared" si="184"/>
        <v>0</v>
      </c>
      <c r="P226" s="80">
        <f t="shared" si="185"/>
        <v>0</v>
      </c>
      <c r="Q226" t="s">
        <v>86</v>
      </c>
      <c r="R226" t="s">
        <v>73</v>
      </c>
      <c r="S226" t="s">
        <v>129</v>
      </c>
      <c r="T226">
        <v>0</v>
      </c>
      <c r="U226" t="s">
        <v>83</v>
      </c>
      <c r="V226">
        <v>0</v>
      </c>
      <c r="W226" s="71">
        <f t="shared" si="186"/>
        <v>0</v>
      </c>
      <c r="X226" s="80">
        <f t="shared" si="187"/>
        <v>0</v>
      </c>
      <c r="Y226" s="14" t="s">
        <v>94</v>
      </c>
      <c r="Z226" t="s">
        <v>73</v>
      </c>
      <c r="AA226" t="s">
        <v>133</v>
      </c>
      <c r="AB226">
        <v>0</v>
      </c>
      <c r="AC226" t="s">
        <v>83</v>
      </c>
      <c r="AD226">
        <v>0</v>
      </c>
      <c r="AE226" s="71">
        <f t="shared" si="188"/>
        <v>1</v>
      </c>
      <c r="AF226" s="80">
        <f t="shared" si="168"/>
        <v>0</v>
      </c>
      <c r="AG226" s="14" t="s">
        <v>85</v>
      </c>
      <c r="AH226" t="s">
        <v>73</v>
      </c>
      <c r="AI226" t="s">
        <v>140</v>
      </c>
      <c r="AJ226">
        <v>0</v>
      </c>
      <c r="AK226" t="s">
        <v>83</v>
      </c>
      <c r="AL226">
        <v>0</v>
      </c>
      <c r="AM226" s="71">
        <f t="shared" si="189"/>
        <v>1</v>
      </c>
      <c r="AN226" s="80">
        <f t="shared" si="190"/>
        <v>0</v>
      </c>
      <c r="AO226" s="14" t="s">
        <v>141</v>
      </c>
      <c r="AP226" t="s">
        <v>73</v>
      </c>
      <c r="AQ226" t="s">
        <v>142</v>
      </c>
      <c r="AR226">
        <v>0</v>
      </c>
      <c r="AS226" t="s">
        <v>83</v>
      </c>
      <c r="AT226">
        <v>0</v>
      </c>
      <c r="AU226" s="71">
        <f t="shared" si="169"/>
        <v>0</v>
      </c>
      <c r="AV226" s="80">
        <f t="shared" si="191"/>
        <v>0</v>
      </c>
      <c r="AW226" s="14" t="s">
        <v>166</v>
      </c>
      <c r="AX226" t="s">
        <v>73</v>
      </c>
      <c r="AY226" t="s">
        <v>135</v>
      </c>
      <c r="AZ226">
        <v>0</v>
      </c>
      <c r="BA226" t="s">
        <v>83</v>
      </c>
      <c r="BB226">
        <v>0</v>
      </c>
      <c r="BC226" s="71">
        <f t="shared" si="192"/>
        <v>0</v>
      </c>
      <c r="BD226" s="80">
        <f t="shared" si="170"/>
        <v>0</v>
      </c>
      <c r="BE226" s="14" t="s">
        <v>95</v>
      </c>
      <c r="BF226" t="s">
        <v>73</v>
      </c>
      <c r="BG226" t="s">
        <v>130</v>
      </c>
      <c r="BH226">
        <v>0</v>
      </c>
      <c r="BI226" t="s">
        <v>83</v>
      </c>
      <c r="BJ226">
        <v>0</v>
      </c>
      <c r="BK226" s="71">
        <f t="shared" si="171"/>
        <v>2</v>
      </c>
      <c r="BL226" s="80">
        <f t="shared" si="193"/>
        <v>0</v>
      </c>
      <c r="BM226" s="14" t="s">
        <v>96</v>
      </c>
      <c r="BN226" t="s">
        <v>73</v>
      </c>
      <c r="BO226" t="s">
        <v>90</v>
      </c>
      <c r="BP226">
        <v>0</v>
      </c>
      <c r="BQ226" t="s">
        <v>83</v>
      </c>
      <c r="BR226">
        <v>0</v>
      </c>
      <c r="BS226" s="71">
        <f t="shared" si="194"/>
        <v>1</v>
      </c>
      <c r="BT226" s="80">
        <f t="shared" si="172"/>
        <v>0</v>
      </c>
      <c r="BU226" s="28">
        <f t="shared" si="195"/>
        <v>0</v>
      </c>
      <c r="BV226" s="14" t="str">
        <f t="shared" si="196"/>
        <v/>
      </c>
      <c r="BW226" s="80">
        <f t="shared" si="173"/>
        <v>0</v>
      </c>
      <c r="BX226" s="14" t="str">
        <f t="shared" si="197"/>
        <v/>
      </c>
      <c r="BY226" s="80">
        <f t="shared" si="198"/>
        <v>0</v>
      </c>
      <c r="BZ226" s="14" t="str">
        <f t="shared" si="199"/>
        <v/>
      </c>
      <c r="CA226" s="80">
        <f t="shared" si="200"/>
        <v>0</v>
      </c>
      <c r="CB226" s="14" t="str">
        <f t="shared" si="201"/>
        <v/>
      </c>
      <c r="CC226" s="80">
        <f t="shared" si="202"/>
        <v>0</v>
      </c>
      <c r="CD226" s="14" t="str">
        <f t="shared" si="203"/>
        <v/>
      </c>
      <c r="CE226" s="80">
        <f t="shared" si="204"/>
        <v>0</v>
      </c>
      <c r="CF226" s="14" t="str">
        <f t="shared" si="205"/>
        <v/>
      </c>
      <c r="CG226" s="80">
        <f t="shared" si="206"/>
        <v>0</v>
      </c>
      <c r="CH226" s="14" t="str">
        <f t="shared" si="207"/>
        <v/>
      </c>
      <c r="CI226" s="80">
        <f t="shared" si="208"/>
        <v>0</v>
      </c>
      <c r="CJ226" s="14" t="str">
        <f t="shared" si="209"/>
        <v/>
      </c>
      <c r="CK226" s="80">
        <f t="shared" si="210"/>
        <v>0</v>
      </c>
      <c r="CL226" s="27">
        <f t="shared" si="220"/>
        <v>0</v>
      </c>
      <c r="CM226" t="s">
        <v>469</v>
      </c>
      <c r="CN226" t="s">
        <v>73</v>
      </c>
      <c r="CO226" t="s">
        <v>469</v>
      </c>
      <c r="CP226">
        <v>0</v>
      </c>
      <c r="CQ226" t="s">
        <v>83</v>
      </c>
      <c r="CR226">
        <v>0</v>
      </c>
      <c r="CS226" s="71">
        <f t="shared" si="174"/>
        <v>0</v>
      </c>
      <c r="CT226" s="80">
        <f t="shared" si="211"/>
        <v>0</v>
      </c>
      <c r="CU226" t="s">
        <v>469</v>
      </c>
      <c r="CV226" t="s">
        <v>73</v>
      </c>
      <c r="CW226" t="s">
        <v>469</v>
      </c>
      <c r="CX226">
        <v>0</v>
      </c>
      <c r="CY226" t="s">
        <v>83</v>
      </c>
      <c r="CZ226">
        <v>0</v>
      </c>
      <c r="DA226" s="71">
        <f t="shared" si="212"/>
        <v>0</v>
      </c>
      <c r="DB226" s="80">
        <f t="shared" si="213"/>
        <v>0</v>
      </c>
      <c r="DC226" t="s">
        <v>469</v>
      </c>
      <c r="DD226" t="s">
        <v>73</v>
      </c>
      <c r="DE226" t="s">
        <v>469</v>
      </c>
      <c r="DF226">
        <v>0</v>
      </c>
      <c r="DG226" t="s">
        <v>83</v>
      </c>
      <c r="DH226">
        <v>0</v>
      </c>
      <c r="DI226" s="71">
        <f t="shared" si="221"/>
        <v>0</v>
      </c>
      <c r="DJ226" s="80">
        <f t="shared" si="214"/>
        <v>0</v>
      </c>
      <c r="DK226" t="s">
        <v>469</v>
      </c>
      <c r="DL226" t="s">
        <v>73</v>
      </c>
      <c r="DM226" t="s">
        <v>469</v>
      </c>
      <c r="DN226">
        <v>0</v>
      </c>
      <c r="DO226" t="s">
        <v>83</v>
      </c>
      <c r="DP226">
        <v>0</v>
      </c>
      <c r="DQ226" s="71">
        <f t="shared" si="215"/>
        <v>0</v>
      </c>
      <c r="DR226" s="80">
        <f t="shared" si="216"/>
        <v>0</v>
      </c>
      <c r="DS226" s="27">
        <f t="shared" si="175"/>
        <v>0</v>
      </c>
      <c r="DT226" t="str">
        <f t="shared" si="176"/>
        <v/>
      </c>
      <c r="DU226">
        <f t="shared" si="217"/>
        <v>0</v>
      </c>
      <c r="DV226" t="str">
        <f t="shared" si="177"/>
        <v/>
      </c>
      <c r="DW226">
        <f t="shared" si="218"/>
        <v>0</v>
      </c>
      <c r="DX226" t="str">
        <f t="shared" si="178"/>
        <v/>
      </c>
      <c r="DY226">
        <f t="shared" si="219"/>
        <v>0</v>
      </c>
      <c r="DZ226" t="str">
        <f t="shared" si="179"/>
        <v/>
      </c>
      <c r="EA226">
        <f t="shared" si="180"/>
        <v>0</v>
      </c>
      <c r="EB226" s="27">
        <f t="shared" si="181"/>
        <v>0</v>
      </c>
      <c r="EC226" t="s">
        <v>469</v>
      </c>
      <c r="ED226" t="s">
        <v>73</v>
      </c>
      <c r="EE226" t="s">
        <v>469</v>
      </c>
      <c r="EF226">
        <v>0</v>
      </c>
      <c r="EG226" t="s">
        <v>83</v>
      </c>
      <c r="EH226">
        <v>0</v>
      </c>
      <c r="EK226" t="s">
        <v>469</v>
      </c>
      <c r="EL226" t="s">
        <v>73</v>
      </c>
      <c r="EM226" t="s">
        <v>469</v>
      </c>
      <c r="EN226">
        <v>0</v>
      </c>
      <c r="EO226" t="s">
        <v>83</v>
      </c>
      <c r="EP226">
        <v>0</v>
      </c>
      <c r="EU226" t="s">
        <v>469</v>
      </c>
      <c r="EV226" t="s">
        <v>73</v>
      </c>
      <c r="EW226" t="s">
        <v>469</v>
      </c>
      <c r="EX226">
        <v>0</v>
      </c>
      <c r="EY226" t="s">
        <v>83</v>
      </c>
      <c r="EZ226">
        <v>0</v>
      </c>
      <c r="FC226" t="s">
        <v>469</v>
      </c>
      <c r="FD226" t="s">
        <v>73</v>
      </c>
      <c r="FE226" t="s">
        <v>469</v>
      </c>
      <c r="FF226">
        <v>0</v>
      </c>
      <c r="FG226" t="s">
        <v>83</v>
      </c>
      <c r="FH226">
        <v>0</v>
      </c>
      <c r="FL226" t="s">
        <v>469</v>
      </c>
      <c r="FN226" t="s">
        <v>469</v>
      </c>
      <c r="FP226" t="s">
        <v>469</v>
      </c>
      <c r="FR226" t="s">
        <v>469</v>
      </c>
      <c r="FU226">
        <v>0</v>
      </c>
      <c r="FX226">
        <v>0</v>
      </c>
    </row>
    <row r="227" spans="1:180" x14ac:dyDescent="0.45">
      <c r="A227" s="1">
        <v>224</v>
      </c>
      <c r="B227" s="45">
        <f t="shared" si="167"/>
        <v>92</v>
      </c>
      <c r="C227" s="14" t="s">
        <v>573</v>
      </c>
      <c r="D227" t="s">
        <v>608</v>
      </c>
      <c r="E227" s="15" t="s">
        <v>611</v>
      </c>
      <c r="F227" s="28">
        <f>VOR!IH227</f>
        <v>165</v>
      </c>
      <c r="G227" s="27">
        <f t="shared" si="182"/>
        <v>93</v>
      </c>
      <c r="H227" s="49">
        <f t="shared" si="183"/>
        <v>258</v>
      </c>
      <c r="I227" s="14" t="s">
        <v>84</v>
      </c>
      <c r="J227" t="s">
        <v>73</v>
      </c>
      <c r="K227" t="s">
        <v>92</v>
      </c>
      <c r="L227">
        <v>2</v>
      </c>
      <c r="M227" t="s">
        <v>83</v>
      </c>
      <c r="N227">
        <v>1</v>
      </c>
      <c r="O227" s="77">
        <f t="shared" si="184"/>
        <v>1</v>
      </c>
      <c r="P227" s="80">
        <f t="shared" si="185"/>
        <v>2</v>
      </c>
      <c r="Q227" t="s">
        <v>93</v>
      </c>
      <c r="R227" t="s">
        <v>73</v>
      </c>
      <c r="S227" t="s">
        <v>129</v>
      </c>
      <c r="T227">
        <v>3</v>
      </c>
      <c r="U227" t="s">
        <v>83</v>
      </c>
      <c r="V227">
        <v>2</v>
      </c>
      <c r="W227" s="71">
        <f t="shared" si="186"/>
        <v>1</v>
      </c>
      <c r="X227" s="80">
        <f t="shared" si="187"/>
        <v>3</v>
      </c>
      <c r="Y227" s="14" t="s">
        <v>94</v>
      </c>
      <c r="Z227" t="s">
        <v>73</v>
      </c>
      <c r="AA227" t="s">
        <v>86</v>
      </c>
      <c r="AB227">
        <v>5</v>
      </c>
      <c r="AC227" t="s">
        <v>83</v>
      </c>
      <c r="AD227">
        <v>1</v>
      </c>
      <c r="AE227" s="71">
        <f t="shared" si="188"/>
        <v>3</v>
      </c>
      <c r="AF227" s="80">
        <f t="shared" si="168"/>
        <v>4</v>
      </c>
      <c r="AG227" s="14" t="s">
        <v>85</v>
      </c>
      <c r="AH227" t="s">
        <v>73</v>
      </c>
      <c r="AI227" t="s">
        <v>136</v>
      </c>
      <c r="AJ227">
        <v>2</v>
      </c>
      <c r="AK227" t="s">
        <v>83</v>
      </c>
      <c r="AL227">
        <v>1</v>
      </c>
      <c r="AM227" s="71">
        <f t="shared" si="189"/>
        <v>1</v>
      </c>
      <c r="AN227" s="80">
        <f t="shared" si="190"/>
        <v>2</v>
      </c>
      <c r="AO227" s="14" t="s">
        <v>88</v>
      </c>
      <c r="AP227" t="s">
        <v>73</v>
      </c>
      <c r="AQ227" t="s">
        <v>89</v>
      </c>
      <c r="AR227">
        <v>3</v>
      </c>
      <c r="AS227" t="s">
        <v>83</v>
      </c>
      <c r="AT227">
        <v>1</v>
      </c>
      <c r="AU227" s="71">
        <f t="shared" si="169"/>
        <v>0</v>
      </c>
      <c r="AV227" s="80">
        <f t="shared" si="191"/>
        <v>0</v>
      </c>
      <c r="AW227" s="14" t="s">
        <v>90</v>
      </c>
      <c r="AX227" t="s">
        <v>73</v>
      </c>
      <c r="AY227" t="s">
        <v>91</v>
      </c>
      <c r="AZ227">
        <v>4</v>
      </c>
      <c r="BA227" t="s">
        <v>83</v>
      </c>
      <c r="BB227">
        <v>1</v>
      </c>
      <c r="BC227" s="71">
        <f t="shared" si="192"/>
        <v>3</v>
      </c>
      <c r="BD227" s="80">
        <f t="shared" si="170"/>
        <v>8</v>
      </c>
      <c r="BE227" s="14" t="s">
        <v>131</v>
      </c>
      <c r="BF227" t="s">
        <v>73</v>
      </c>
      <c r="BG227" t="s">
        <v>130</v>
      </c>
      <c r="BH227">
        <v>2</v>
      </c>
      <c r="BI227" t="s">
        <v>83</v>
      </c>
      <c r="BJ227">
        <v>4</v>
      </c>
      <c r="BK227" s="71">
        <f t="shared" si="171"/>
        <v>2</v>
      </c>
      <c r="BL227" s="80">
        <f t="shared" si="193"/>
        <v>0</v>
      </c>
      <c r="BM227" s="14" t="s">
        <v>96</v>
      </c>
      <c r="BN227" t="s">
        <v>73</v>
      </c>
      <c r="BO227" t="s">
        <v>134</v>
      </c>
      <c r="BP227">
        <v>3</v>
      </c>
      <c r="BQ227" t="s">
        <v>83</v>
      </c>
      <c r="BR227">
        <v>1</v>
      </c>
      <c r="BS227" s="71">
        <f t="shared" si="194"/>
        <v>3</v>
      </c>
      <c r="BT227" s="80">
        <f t="shared" si="172"/>
        <v>4</v>
      </c>
      <c r="BU227" s="28">
        <f t="shared" si="195"/>
        <v>23</v>
      </c>
      <c r="BV227" s="14" t="str">
        <f t="shared" si="196"/>
        <v>Deutschland</v>
      </c>
      <c r="BW227" s="80">
        <f t="shared" si="173"/>
        <v>0</v>
      </c>
      <c r="BX227" s="14" t="str">
        <f t="shared" si="197"/>
        <v>Brasilien</v>
      </c>
      <c r="BY227" s="80">
        <f t="shared" si="198"/>
        <v>7</v>
      </c>
      <c r="BZ227" s="14" t="str">
        <f t="shared" si="199"/>
        <v>Niederlande</v>
      </c>
      <c r="CA227" s="80">
        <f t="shared" si="200"/>
        <v>7</v>
      </c>
      <c r="CB227" s="14" t="str">
        <f t="shared" si="201"/>
        <v>Argentinien</v>
      </c>
      <c r="CC227" s="80">
        <f t="shared" si="202"/>
        <v>7</v>
      </c>
      <c r="CD227" s="14" t="str">
        <f t="shared" si="203"/>
        <v>Spanien</v>
      </c>
      <c r="CE227" s="80">
        <f t="shared" si="204"/>
        <v>0</v>
      </c>
      <c r="CF227" s="14" t="str">
        <f t="shared" si="205"/>
        <v>Portugal</v>
      </c>
      <c r="CG227" s="80">
        <f t="shared" si="206"/>
        <v>7</v>
      </c>
      <c r="CH227" s="14" t="str">
        <f t="shared" si="207"/>
        <v>England</v>
      </c>
      <c r="CI227" s="80">
        <f t="shared" si="208"/>
        <v>7</v>
      </c>
      <c r="CJ227" s="14" t="str">
        <f t="shared" si="209"/>
        <v>Frankreich</v>
      </c>
      <c r="CK227" s="80">
        <f t="shared" si="210"/>
        <v>7</v>
      </c>
      <c r="CL227" s="27">
        <f t="shared" si="220"/>
        <v>42</v>
      </c>
      <c r="CM227" t="s">
        <v>88</v>
      </c>
      <c r="CN227" t="s">
        <v>73</v>
      </c>
      <c r="CO227" t="s">
        <v>90</v>
      </c>
      <c r="CP227">
        <v>2</v>
      </c>
      <c r="CQ227" t="s">
        <v>83</v>
      </c>
      <c r="CR227">
        <v>4</v>
      </c>
      <c r="CS227" s="71">
        <f t="shared" si="174"/>
        <v>2</v>
      </c>
      <c r="CT227" s="80">
        <f t="shared" si="211"/>
        <v>0</v>
      </c>
      <c r="CU227" t="s">
        <v>84</v>
      </c>
      <c r="CV227" t="s">
        <v>73</v>
      </c>
      <c r="CW227" t="s">
        <v>93</v>
      </c>
      <c r="CX227">
        <v>2</v>
      </c>
      <c r="CY227" t="s">
        <v>83</v>
      </c>
      <c r="CZ227">
        <v>3</v>
      </c>
      <c r="DA227" s="71">
        <f t="shared" si="212"/>
        <v>3</v>
      </c>
      <c r="DB227" s="80">
        <f t="shared" si="213"/>
        <v>8</v>
      </c>
      <c r="DC227" t="s">
        <v>130</v>
      </c>
      <c r="DD227" t="s">
        <v>73</v>
      </c>
      <c r="DE227" t="s">
        <v>96</v>
      </c>
      <c r="DF227">
        <v>2</v>
      </c>
      <c r="DG227" t="s">
        <v>83</v>
      </c>
      <c r="DH227">
        <v>3</v>
      </c>
      <c r="DI227" s="71">
        <f t="shared" si="221"/>
        <v>0</v>
      </c>
      <c r="DJ227" s="80">
        <f t="shared" si="214"/>
        <v>0</v>
      </c>
      <c r="DK227" t="s">
        <v>85</v>
      </c>
      <c r="DL227" t="s">
        <v>73</v>
      </c>
      <c r="DM227" t="s">
        <v>94</v>
      </c>
      <c r="DN227">
        <v>2</v>
      </c>
      <c r="DO227" t="s">
        <v>83</v>
      </c>
      <c r="DP227">
        <v>4</v>
      </c>
      <c r="DQ227" s="71">
        <f t="shared" si="215"/>
        <v>3</v>
      </c>
      <c r="DR227" s="80">
        <f t="shared" si="216"/>
        <v>4</v>
      </c>
      <c r="DS227" s="27">
        <f t="shared" si="175"/>
        <v>12</v>
      </c>
      <c r="DT227" t="str">
        <f t="shared" si="176"/>
        <v>Argentinien</v>
      </c>
      <c r="DU227">
        <f t="shared" si="217"/>
        <v>8</v>
      </c>
      <c r="DV227" t="str">
        <f t="shared" si="177"/>
        <v>Brasilien</v>
      </c>
      <c r="DW227">
        <f t="shared" si="218"/>
        <v>0</v>
      </c>
      <c r="DX227" t="str">
        <f t="shared" si="178"/>
        <v>Frankreich</v>
      </c>
      <c r="DY227">
        <f t="shared" si="219"/>
        <v>8</v>
      </c>
      <c r="DZ227" t="str">
        <f t="shared" si="179"/>
        <v>Portugal</v>
      </c>
      <c r="EA227">
        <f t="shared" si="180"/>
        <v>0</v>
      </c>
      <c r="EB227" s="27">
        <f t="shared" si="181"/>
        <v>16</v>
      </c>
      <c r="EC227" t="s">
        <v>93</v>
      </c>
      <c r="ED227" t="s">
        <v>73</v>
      </c>
      <c r="EE227" t="s">
        <v>90</v>
      </c>
      <c r="EF227">
        <v>3</v>
      </c>
      <c r="EG227" t="s">
        <v>83</v>
      </c>
      <c r="EH227">
        <v>4</v>
      </c>
      <c r="EK227" t="s">
        <v>94</v>
      </c>
      <c r="EL227" t="s">
        <v>73</v>
      </c>
      <c r="EM227" t="s">
        <v>96</v>
      </c>
      <c r="EN227">
        <v>5</v>
      </c>
      <c r="EO227" t="s">
        <v>83</v>
      </c>
      <c r="EP227">
        <v>4</v>
      </c>
      <c r="EU227" t="s">
        <v>93</v>
      </c>
      <c r="EV227" t="s">
        <v>73</v>
      </c>
      <c r="EW227" t="s">
        <v>96</v>
      </c>
      <c r="EX227">
        <v>3</v>
      </c>
      <c r="EY227" t="s">
        <v>83</v>
      </c>
      <c r="EZ227">
        <v>4</v>
      </c>
      <c r="FC227" t="s">
        <v>90</v>
      </c>
      <c r="FD227" t="s">
        <v>73</v>
      </c>
      <c r="FE227" t="s">
        <v>94</v>
      </c>
      <c r="FF227">
        <v>5</v>
      </c>
      <c r="FG227" t="s">
        <v>83</v>
      </c>
      <c r="FH227">
        <v>4</v>
      </c>
      <c r="FL227" t="s">
        <v>93</v>
      </c>
      <c r="FN227" t="s">
        <v>96</v>
      </c>
      <c r="FP227" t="s">
        <v>94</v>
      </c>
      <c r="FR227" t="s">
        <v>90</v>
      </c>
      <c r="FU227">
        <v>0</v>
      </c>
      <c r="FX227">
        <v>0</v>
      </c>
    </row>
    <row r="228" spans="1:180" x14ac:dyDescent="0.45">
      <c r="A228" s="1">
        <v>225</v>
      </c>
      <c r="B228" s="45">
        <f t="shared" si="167"/>
        <v>739</v>
      </c>
      <c r="C228" s="14" t="s">
        <v>609</v>
      </c>
      <c r="D228" t="s">
        <v>610</v>
      </c>
      <c r="E228" s="15" t="s">
        <v>611</v>
      </c>
      <c r="F228" s="28">
        <f>VOR!IH228</f>
        <v>122</v>
      </c>
      <c r="G228" s="27">
        <f t="shared" si="182"/>
        <v>0</v>
      </c>
      <c r="H228" s="49">
        <f t="shared" si="183"/>
        <v>122</v>
      </c>
      <c r="I228" s="14" t="s">
        <v>140</v>
      </c>
      <c r="J228" t="s">
        <v>73</v>
      </c>
      <c r="K228" t="s">
        <v>137</v>
      </c>
      <c r="L228">
        <v>0</v>
      </c>
      <c r="M228" t="s">
        <v>83</v>
      </c>
      <c r="N228">
        <v>0</v>
      </c>
      <c r="O228" s="77">
        <f t="shared" si="184"/>
        <v>0</v>
      </c>
      <c r="P228" s="80">
        <f t="shared" si="185"/>
        <v>0</v>
      </c>
      <c r="Q228" t="s">
        <v>86</v>
      </c>
      <c r="R228" t="s">
        <v>73</v>
      </c>
      <c r="S228" t="s">
        <v>164</v>
      </c>
      <c r="T228">
        <v>0</v>
      </c>
      <c r="U228" t="s">
        <v>83</v>
      </c>
      <c r="V228">
        <v>0</v>
      </c>
      <c r="W228" s="71">
        <f t="shared" si="186"/>
        <v>0</v>
      </c>
      <c r="X228" s="80">
        <f t="shared" si="187"/>
        <v>0</v>
      </c>
      <c r="Y228" s="14" t="s">
        <v>94</v>
      </c>
      <c r="Z228" t="s">
        <v>73</v>
      </c>
      <c r="AA228" t="s">
        <v>93</v>
      </c>
      <c r="AB228">
        <v>0</v>
      </c>
      <c r="AC228" t="s">
        <v>83</v>
      </c>
      <c r="AD228">
        <v>0</v>
      </c>
      <c r="AE228" s="71">
        <f t="shared" si="188"/>
        <v>1</v>
      </c>
      <c r="AF228" s="80">
        <f t="shared" si="168"/>
        <v>0</v>
      </c>
      <c r="AG228" s="14" t="s">
        <v>85</v>
      </c>
      <c r="AH228" t="s">
        <v>73</v>
      </c>
      <c r="AI228" t="s">
        <v>84</v>
      </c>
      <c r="AJ228">
        <v>0</v>
      </c>
      <c r="AK228" t="s">
        <v>83</v>
      </c>
      <c r="AL228">
        <v>0</v>
      </c>
      <c r="AM228" s="71">
        <f t="shared" si="189"/>
        <v>1</v>
      </c>
      <c r="AN228" s="80">
        <f t="shared" si="190"/>
        <v>0</v>
      </c>
      <c r="AO228" s="14" t="s">
        <v>141</v>
      </c>
      <c r="AP228" t="s">
        <v>73</v>
      </c>
      <c r="AQ228" t="s">
        <v>142</v>
      </c>
      <c r="AR228">
        <v>0</v>
      </c>
      <c r="AS228" t="s">
        <v>83</v>
      </c>
      <c r="AT228">
        <v>0</v>
      </c>
      <c r="AU228" s="71">
        <f t="shared" si="169"/>
        <v>0</v>
      </c>
      <c r="AV228" s="80">
        <f t="shared" si="191"/>
        <v>0</v>
      </c>
      <c r="AW228" s="14" t="s">
        <v>166</v>
      </c>
      <c r="AX228" t="s">
        <v>73</v>
      </c>
      <c r="AY228" t="s">
        <v>91</v>
      </c>
      <c r="AZ228">
        <v>0</v>
      </c>
      <c r="BA228" t="s">
        <v>83</v>
      </c>
      <c r="BB228">
        <v>0</v>
      </c>
      <c r="BC228" s="71">
        <f t="shared" si="192"/>
        <v>2</v>
      </c>
      <c r="BD228" s="80">
        <f t="shared" si="170"/>
        <v>0</v>
      </c>
      <c r="BE228" s="14" t="s">
        <v>95</v>
      </c>
      <c r="BF228" t="s">
        <v>73</v>
      </c>
      <c r="BG228" t="s">
        <v>165</v>
      </c>
      <c r="BH228">
        <v>0</v>
      </c>
      <c r="BI228" t="s">
        <v>83</v>
      </c>
      <c r="BJ228">
        <v>0</v>
      </c>
      <c r="BK228" s="71">
        <f t="shared" si="171"/>
        <v>0</v>
      </c>
      <c r="BL228" s="80">
        <f t="shared" si="193"/>
        <v>0</v>
      </c>
      <c r="BM228" s="14" t="s">
        <v>96</v>
      </c>
      <c r="BN228" t="s">
        <v>73</v>
      </c>
      <c r="BO228" t="s">
        <v>134</v>
      </c>
      <c r="BP228">
        <v>0</v>
      </c>
      <c r="BQ228" t="s">
        <v>83</v>
      </c>
      <c r="BR228">
        <v>0</v>
      </c>
      <c r="BS228" s="71">
        <f t="shared" si="194"/>
        <v>3</v>
      </c>
      <c r="BT228" s="80">
        <f t="shared" si="172"/>
        <v>0</v>
      </c>
      <c r="BU228" s="28">
        <f t="shared" si="195"/>
        <v>0</v>
      </c>
      <c r="BV228" s="14" t="str">
        <f t="shared" si="196"/>
        <v/>
      </c>
      <c r="BW228" s="80">
        <f t="shared" si="173"/>
        <v>0</v>
      </c>
      <c r="BX228" s="14" t="str">
        <f t="shared" si="197"/>
        <v/>
      </c>
      <c r="BY228" s="80">
        <f t="shared" si="198"/>
        <v>0</v>
      </c>
      <c r="BZ228" s="14" t="str">
        <f t="shared" si="199"/>
        <v/>
      </c>
      <c r="CA228" s="80">
        <f t="shared" si="200"/>
        <v>0</v>
      </c>
      <c r="CB228" s="14" t="str">
        <f t="shared" si="201"/>
        <v/>
      </c>
      <c r="CC228" s="80">
        <f t="shared" si="202"/>
        <v>0</v>
      </c>
      <c r="CD228" s="14" t="str">
        <f t="shared" si="203"/>
        <v/>
      </c>
      <c r="CE228" s="80">
        <f t="shared" si="204"/>
        <v>0</v>
      </c>
      <c r="CF228" s="14" t="str">
        <f t="shared" si="205"/>
        <v/>
      </c>
      <c r="CG228" s="80">
        <f t="shared" si="206"/>
        <v>0</v>
      </c>
      <c r="CH228" s="14" t="str">
        <f t="shared" si="207"/>
        <v/>
      </c>
      <c r="CI228" s="80">
        <f t="shared" si="208"/>
        <v>0</v>
      </c>
      <c r="CJ228" s="14" t="str">
        <f t="shared" si="209"/>
        <v/>
      </c>
      <c r="CK228" s="80">
        <f t="shared" si="210"/>
        <v>0</v>
      </c>
      <c r="CL228" s="27">
        <f t="shared" si="220"/>
        <v>0</v>
      </c>
      <c r="CM228" t="s">
        <v>469</v>
      </c>
      <c r="CN228" t="s">
        <v>73</v>
      </c>
      <c r="CO228" t="s">
        <v>469</v>
      </c>
      <c r="CP228">
        <v>0</v>
      </c>
      <c r="CQ228" t="s">
        <v>83</v>
      </c>
      <c r="CR228">
        <v>0</v>
      </c>
      <c r="CS228" s="71">
        <f t="shared" si="174"/>
        <v>0</v>
      </c>
      <c r="CT228" s="80">
        <f t="shared" si="211"/>
        <v>0</v>
      </c>
      <c r="CU228" t="s">
        <v>469</v>
      </c>
      <c r="CV228" t="s">
        <v>73</v>
      </c>
      <c r="CW228" t="s">
        <v>469</v>
      </c>
      <c r="CX228">
        <v>0</v>
      </c>
      <c r="CY228" t="s">
        <v>83</v>
      </c>
      <c r="CZ228">
        <v>0</v>
      </c>
      <c r="DA228" s="71">
        <f t="shared" si="212"/>
        <v>0</v>
      </c>
      <c r="DB228" s="80">
        <f t="shared" si="213"/>
        <v>0</v>
      </c>
      <c r="DC228" t="s">
        <v>469</v>
      </c>
      <c r="DD228" t="s">
        <v>73</v>
      </c>
      <c r="DE228" t="s">
        <v>469</v>
      </c>
      <c r="DF228">
        <v>0</v>
      </c>
      <c r="DG228" t="s">
        <v>83</v>
      </c>
      <c r="DH228">
        <v>0</v>
      </c>
      <c r="DI228" s="71">
        <f t="shared" si="221"/>
        <v>0</v>
      </c>
      <c r="DJ228" s="80">
        <f t="shared" si="214"/>
        <v>0</v>
      </c>
      <c r="DK228" t="s">
        <v>469</v>
      </c>
      <c r="DL228" t="s">
        <v>73</v>
      </c>
      <c r="DM228" t="s">
        <v>469</v>
      </c>
      <c r="DN228">
        <v>0</v>
      </c>
      <c r="DO228" t="s">
        <v>83</v>
      </c>
      <c r="DP228">
        <v>0</v>
      </c>
      <c r="DQ228" s="71">
        <f t="shared" si="215"/>
        <v>0</v>
      </c>
      <c r="DR228" s="80">
        <f t="shared" si="216"/>
        <v>0</v>
      </c>
      <c r="DS228" s="27">
        <f t="shared" si="175"/>
        <v>0</v>
      </c>
      <c r="DT228" t="str">
        <f t="shared" si="176"/>
        <v/>
      </c>
      <c r="DU228">
        <f t="shared" si="217"/>
        <v>0</v>
      </c>
      <c r="DV228" t="str">
        <f t="shared" si="177"/>
        <v/>
      </c>
      <c r="DW228">
        <f t="shared" si="218"/>
        <v>0</v>
      </c>
      <c r="DX228" t="str">
        <f t="shared" si="178"/>
        <v/>
      </c>
      <c r="DY228">
        <f t="shared" si="219"/>
        <v>0</v>
      </c>
      <c r="DZ228" t="str">
        <f t="shared" si="179"/>
        <v/>
      </c>
      <c r="EA228">
        <f t="shared" si="180"/>
        <v>0</v>
      </c>
      <c r="EB228" s="27">
        <f t="shared" si="181"/>
        <v>0</v>
      </c>
      <c r="EC228" t="s">
        <v>469</v>
      </c>
      <c r="ED228" t="s">
        <v>73</v>
      </c>
      <c r="EE228" t="s">
        <v>469</v>
      </c>
      <c r="EF228">
        <v>0</v>
      </c>
      <c r="EG228" t="s">
        <v>83</v>
      </c>
      <c r="EH228">
        <v>0</v>
      </c>
      <c r="EK228" t="s">
        <v>469</v>
      </c>
      <c r="EL228" t="s">
        <v>73</v>
      </c>
      <c r="EM228" t="s">
        <v>469</v>
      </c>
      <c r="EN228">
        <v>0</v>
      </c>
      <c r="EO228" t="s">
        <v>83</v>
      </c>
      <c r="EP228">
        <v>0</v>
      </c>
      <c r="EU228" t="s">
        <v>469</v>
      </c>
      <c r="EV228" t="s">
        <v>73</v>
      </c>
      <c r="EW228" t="s">
        <v>469</v>
      </c>
      <c r="EX228">
        <v>0</v>
      </c>
      <c r="EY228" t="s">
        <v>83</v>
      </c>
      <c r="EZ228">
        <v>0</v>
      </c>
      <c r="FC228" t="s">
        <v>469</v>
      </c>
      <c r="FD228" t="s">
        <v>73</v>
      </c>
      <c r="FE228" t="s">
        <v>469</v>
      </c>
      <c r="FF228">
        <v>0</v>
      </c>
      <c r="FG228" t="s">
        <v>83</v>
      </c>
      <c r="FH228">
        <v>0</v>
      </c>
      <c r="FL228" t="s">
        <v>469</v>
      </c>
      <c r="FN228" t="s">
        <v>469</v>
      </c>
      <c r="FP228" t="s">
        <v>469</v>
      </c>
      <c r="FR228" t="s">
        <v>469</v>
      </c>
      <c r="FU228">
        <v>0</v>
      </c>
      <c r="FX228" t="s">
        <v>298</v>
      </c>
    </row>
    <row r="229" spans="1:180" x14ac:dyDescent="0.45">
      <c r="A229" s="1">
        <v>226</v>
      </c>
      <c r="B229" s="45">
        <f t="shared" si="167"/>
        <v>178</v>
      </c>
      <c r="C229" s="14" t="s">
        <v>619</v>
      </c>
      <c r="D229" t="s">
        <v>620</v>
      </c>
      <c r="E229" s="15" t="s">
        <v>642</v>
      </c>
      <c r="F229" s="28">
        <f>VOR!IH229</f>
        <v>168</v>
      </c>
      <c r="G229" s="27">
        <f t="shared" si="182"/>
        <v>76</v>
      </c>
      <c r="H229" s="49">
        <f t="shared" si="183"/>
        <v>244</v>
      </c>
      <c r="I229" s="14" t="s">
        <v>84</v>
      </c>
      <c r="J229" t="s">
        <v>73</v>
      </c>
      <c r="K229" t="s">
        <v>92</v>
      </c>
      <c r="L229">
        <v>2</v>
      </c>
      <c r="M229" t="s">
        <v>83</v>
      </c>
      <c r="N229">
        <v>1</v>
      </c>
      <c r="O229" s="77">
        <f t="shared" si="184"/>
        <v>1</v>
      </c>
      <c r="P229" s="80">
        <f t="shared" si="185"/>
        <v>2</v>
      </c>
      <c r="Q229" t="s">
        <v>93</v>
      </c>
      <c r="R229" t="s">
        <v>73</v>
      </c>
      <c r="S229" t="s">
        <v>129</v>
      </c>
      <c r="T229">
        <v>2</v>
      </c>
      <c r="U229" t="s">
        <v>83</v>
      </c>
      <c r="V229">
        <v>1</v>
      </c>
      <c r="W229" s="71">
        <f t="shared" si="186"/>
        <v>1</v>
      </c>
      <c r="X229" s="80">
        <f t="shared" si="187"/>
        <v>4</v>
      </c>
      <c r="Y229" s="14" t="s">
        <v>94</v>
      </c>
      <c r="Z229" t="s">
        <v>73</v>
      </c>
      <c r="AA229" t="s">
        <v>86</v>
      </c>
      <c r="AB229">
        <v>2</v>
      </c>
      <c r="AC229" t="s">
        <v>83</v>
      </c>
      <c r="AD229">
        <v>1</v>
      </c>
      <c r="AE229" s="71">
        <f t="shared" si="188"/>
        <v>3</v>
      </c>
      <c r="AF229" s="80">
        <f t="shared" si="168"/>
        <v>4</v>
      </c>
      <c r="AG229" s="14" t="s">
        <v>85</v>
      </c>
      <c r="AH229" t="s">
        <v>73</v>
      </c>
      <c r="AI229" t="s">
        <v>132</v>
      </c>
      <c r="AJ229">
        <v>3</v>
      </c>
      <c r="AK229" t="s">
        <v>83</v>
      </c>
      <c r="AL229">
        <v>1</v>
      </c>
      <c r="AM229" s="71">
        <f t="shared" si="189"/>
        <v>3</v>
      </c>
      <c r="AN229" s="80">
        <f t="shared" si="190"/>
        <v>4</v>
      </c>
      <c r="AO229" s="14" t="s">
        <v>130</v>
      </c>
      <c r="AP229" t="s">
        <v>73</v>
      </c>
      <c r="AQ229" t="s">
        <v>95</v>
      </c>
      <c r="AR229">
        <v>2</v>
      </c>
      <c r="AS229" t="s">
        <v>83</v>
      </c>
      <c r="AT229">
        <v>1</v>
      </c>
      <c r="AU229" s="71">
        <f t="shared" si="169"/>
        <v>2</v>
      </c>
      <c r="AV229" s="80">
        <f t="shared" si="191"/>
        <v>0</v>
      </c>
      <c r="AW229" s="14" t="s">
        <v>90</v>
      </c>
      <c r="AX229" t="s">
        <v>73</v>
      </c>
      <c r="AY229" t="s">
        <v>135</v>
      </c>
      <c r="AZ229">
        <v>3</v>
      </c>
      <c r="BA229" t="s">
        <v>83</v>
      </c>
      <c r="BB229">
        <v>1</v>
      </c>
      <c r="BC229" s="71">
        <f t="shared" si="192"/>
        <v>1</v>
      </c>
      <c r="BD229" s="80">
        <f t="shared" si="170"/>
        <v>2</v>
      </c>
      <c r="BE229" s="14" t="s">
        <v>131</v>
      </c>
      <c r="BF229" t="s">
        <v>73</v>
      </c>
      <c r="BG229" t="s">
        <v>88</v>
      </c>
      <c r="BH229">
        <v>2</v>
      </c>
      <c r="BI229" t="s">
        <v>83</v>
      </c>
      <c r="BJ229">
        <v>0</v>
      </c>
      <c r="BK229" s="71">
        <f t="shared" si="171"/>
        <v>0</v>
      </c>
      <c r="BL229" s="80">
        <f t="shared" si="193"/>
        <v>0</v>
      </c>
      <c r="BM229" s="14" t="s">
        <v>96</v>
      </c>
      <c r="BN229" t="s">
        <v>73</v>
      </c>
      <c r="BO229" t="s">
        <v>134</v>
      </c>
      <c r="BP229">
        <v>2</v>
      </c>
      <c r="BQ229" t="s">
        <v>83</v>
      </c>
      <c r="BR229">
        <v>1</v>
      </c>
      <c r="BS229" s="71">
        <f t="shared" si="194"/>
        <v>3</v>
      </c>
      <c r="BT229" s="80">
        <f t="shared" si="172"/>
        <v>4</v>
      </c>
      <c r="BU229" s="28">
        <f t="shared" si="195"/>
        <v>20</v>
      </c>
      <c r="BV229" s="14" t="str">
        <f t="shared" si="196"/>
        <v>Spanien</v>
      </c>
      <c r="BW229" s="80">
        <f t="shared" si="173"/>
        <v>0</v>
      </c>
      <c r="BX229" s="14" t="str">
        <f t="shared" si="197"/>
        <v>Brasilien</v>
      </c>
      <c r="BY229" s="80">
        <f t="shared" si="198"/>
        <v>7</v>
      </c>
      <c r="BZ229" s="14" t="str">
        <f t="shared" si="199"/>
        <v>Niederlande</v>
      </c>
      <c r="CA229" s="80">
        <f t="shared" si="200"/>
        <v>7</v>
      </c>
      <c r="CB229" s="14" t="str">
        <f t="shared" si="201"/>
        <v>Argentinien</v>
      </c>
      <c r="CC229" s="80">
        <f t="shared" si="202"/>
        <v>7</v>
      </c>
      <c r="CD229" s="14" t="str">
        <f t="shared" si="203"/>
        <v>Belgien</v>
      </c>
      <c r="CE229" s="80">
        <f t="shared" si="204"/>
        <v>0</v>
      </c>
      <c r="CF229" s="14" t="str">
        <f t="shared" si="205"/>
        <v>Portugal</v>
      </c>
      <c r="CG229" s="80">
        <f t="shared" si="206"/>
        <v>7</v>
      </c>
      <c r="CH229" s="14" t="str">
        <f t="shared" si="207"/>
        <v>England</v>
      </c>
      <c r="CI229" s="80">
        <f t="shared" si="208"/>
        <v>7</v>
      </c>
      <c r="CJ229" s="14" t="str">
        <f t="shared" si="209"/>
        <v>Frankreich</v>
      </c>
      <c r="CK229" s="80">
        <f t="shared" si="210"/>
        <v>7</v>
      </c>
      <c r="CL229" s="27">
        <f t="shared" si="220"/>
        <v>42</v>
      </c>
      <c r="CM229" t="s">
        <v>130</v>
      </c>
      <c r="CN229" t="s">
        <v>73</v>
      </c>
      <c r="CO229" t="s">
        <v>90</v>
      </c>
      <c r="CP229">
        <v>1</v>
      </c>
      <c r="CQ229" t="s">
        <v>83</v>
      </c>
      <c r="CR229">
        <v>3</v>
      </c>
      <c r="CS229" s="71">
        <f t="shared" si="174"/>
        <v>2</v>
      </c>
      <c r="CT229" s="80">
        <f t="shared" si="211"/>
        <v>0</v>
      </c>
      <c r="CU229" t="s">
        <v>84</v>
      </c>
      <c r="CV229" t="s">
        <v>73</v>
      </c>
      <c r="CW229" t="s">
        <v>93</v>
      </c>
      <c r="CX229">
        <v>1</v>
      </c>
      <c r="CY229" t="s">
        <v>83</v>
      </c>
      <c r="CZ229">
        <v>2</v>
      </c>
      <c r="DA229" s="71">
        <f t="shared" si="212"/>
        <v>3</v>
      </c>
      <c r="DB229" s="80">
        <f t="shared" si="213"/>
        <v>6</v>
      </c>
      <c r="DC229" t="s">
        <v>131</v>
      </c>
      <c r="DD229" t="s">
        <v>73</v>
      </c>
      <c r="DE229" t="s">
        <v>96</v>
      </c>
      <c r="DF229">
        <v>2</v>
      </c>
      <c r="DG229" t="s">
        <v>83</v>
      </c>
      <c r="DH229">
        <v>0</v>
      </c>
      <c r="DI229" s="71">
        <f t="shared" si="221"/>
        <v>0</v>
      </c>
      <c r="DJ229" s="80">
        <f t="shared" si="214"/>
        <v>0</v>
      </c>
      <c r="DK229" t="s">
        <v>85</v>
      </c>
      <c r="DL229" t="s">
        <v>73</v>
      </c>
      <c r="DM229" t="s">
        <v>94</v>
      </c>
      <c r="DN229">
        <v>2</v>
      </c>
      <c r="DO229" t="s">
        <v>83</v>
      </c>
      <c r="DP229">
        <v>1</v>
      </c>
      <c r="DQ229" s="71">
        <f t="shared" si="215"/>
        <v>3</v>
      </c>
      <c r="DR229" s="80">
        <f t="shared" si="216"/>
        <v>0</v>
      </c>
      <c r="DS229" s="27">
        <f t="shared" si="175"/>
        <v>6</v>
      </c>
      <c r="DT229" t="str">
        <f t="shared" si="176"/>
        <v>Argentinien</v>
      </c>
      <c r="DU229">
        <f t="shared" si="217"/>
        <v>8</v>
      </c>
      <c r="DV229" t="str">
        <f t="shared" si="177"/>
        <v>Brasilien</v>
      </c>
      <c r="DW229">
        <f t="shared" si="218"/>
        <v>0</v>
      </c>
      <c r="DX229" t="str">
        <f t="shared" si="178"/>
        <v>England</v>
      </c>
      <c r="DY229">
        <f t="shared" si="219"/>
        <v>0</v>
      </c>
      <c r="DZ229" t="str">
        <f t="shared" si="179"/>
        <v>Belgien</v>
      </c>
      <c r="EA229">
        <f t="shared" si="180"/>
        <v>0</v>
      </c>
      <c r="EB229" s="27">
        <f t="shared" si="181"/>
        <v>8</v>
      </c>
      <c r="EC229" t="s">
        <v>93</v>
      </c>
      <c r="ED229" t="s">
        <v>73</v>
      </c>
      <c r="EE229" t="s">
        <v>90</v>
      </c>
      <c r="EF229">
        <v>1</v>
      </c>
      <c r="EG229" t="s">
        <v>83</v>
      </c>
      <c r="EH229">
        <v>0</v>
      </c>
      <c r="EK229" t="s">
        <v>85</v>
      </c>
      <c r="EL229" t="s">
        <v>73</v>
      </c>
      <c r="EM229" t="s">
        <v>131</v>
      </c>
      <c r="EN229">
        <v>1</v>
      </c>
      <c r="EO229" t="s">
        <v>83</v>
      </c>
      <c r="EP229">
        <v>2</v>
      </c>
      <c r="EU229" t="s">
        <v>90</v>
      </c>
      <c r="EV229" t="s">
        <v>73</v>
      </c>
      <c r="EW229" t="s">
        <v>85</v>
      </c>
      <c r="EX229">
        <v>3</v>
      </c>
      <c r="EY229" t="s">
        <v>83</v>
      </c>
      <c r="EZ229">
        <v>0</v>
      </c>
      <c r="FC229" t="s">
        <v>93</v>
      </c>
      <c r="FD229" t="s">
        <v>73</v>
      </c>
      <c r="FE229" t="s">
        <v>131</v>
      </c>
      <c r="FF229">
        <v>1</v>
      </c>
      <c r="FG229" t="s">
        <v>83</v>
      </c>
      <c r="FH229">
        <v>2</v>
      </c>
      <c r="FL229" t="s">
        <v>85</v>
      </c>
      <c r="FN229" t="s">
        <v>90</v>
      </c>
      <c r="FP229" t="s">
        <v>93</v>
      </c>
      <c r="FR229" t="s">
        <v>131</v>
      </c>
      <c r="FU229">
        <v>0</v>
      </c>
      <c r="FX229" t="s">
        <v>621</v>
      </c>
    </row>
    <row r="230" spans="1:180" x14ac:dyDescent="0.45">
      <c r="A230" s="1">
        <v>227</v>
      </c>
      <c r="B230" s="45">
        <f t="shared" si="167"/>
        <v>375</v>
      </c>
      <c r="C230" s="14" t="s">
        <v>622</v>
      </c>
      <c r="D230" t="s">
        <v>623</v>
      </c>
      <c r="E230" s="15" t="s">
        <v>642</v>
      </c>
      <c r="F230" s="28">
        <f>VOR!IH230</f>
        <v>155</v>
      </c>
      <c r="G230" s="27">
        <f t="shared" si="182"/>
        <v>55</v>
      </c>
      <c r="H230" s="49">
        <f t="shared" si="183"/>
        <v>210</v>
      </c>
      <c r="I230" s="14" t="s">
        <v>84</v>
      </c>
      <c r="J230" t="s">
        <v>73</v>
      </c>
      <c r="K230" t="s">
        <v>137</v>
      </c>
      <c r="L230">
        <v>2</v>
      </c>
      <c r="M230" t="s">
        <v>83</v>
      </c>
      <c r="N230">
        <v>1</v>
      </c>
      <c r="O230" s="77">
        <f t="shared" si="184"/>
        <v>3</v>
      </c>
      <c r="P230" s="80">
        <f t="shared" si="185"/>
        <v>4</v>
      </c>
      <c r="Q230" t="s">
        <v>93</v>
      </c>
      <c r="R230" t="s">
        <v>73</v>
      </c>
      <c r="S230" t="s">
        <v>94</v>
      </c>
      <c r="T230">
        <v>2</v>
      </c>
      <c r="U230" t="s">
        <v>83</v>
      </c>
      <c r="V230">
        <v>3</v>
      </c>
      <c r="W230" s="71">
        <f t="shared" si="186"/>
        <v>1</v>
      </c>
      <c r="X230" s="80">
        <f t="shared" si="187"/>
        <v>0</v>
      </c>
      <c r="Y230" s="14" t="s">
        <v>129</v>
      </c>
      <c r="Z230" t="s">
        <v>73</v>
      </c>
      <c r="AA230" t="s">
        <v>133</v>
      </c>
      <c r="AB230">
        <v>2</v>
      </c>
      <c r="AC230" t="s">
        <v>83</v>
      </c>
      <c r="AD230">
        <v>1</v>
      </c>
      <c r="AE230" s="71">
        <f t="shared" si="188"/>
        <v>0</v>
      </c>
      <c r="AF230" s="80">
        <f t="shared" si="168"/>
        <v>0</v>
      </c>
      <c r="AG230" s="14" t="s">
        <v>85</v>
      </c>
      <c r="AH230" t="s">
        <v>73</v>
      </c>
      <c r="AI230" t="s">
        <v>140</v>
      </c>
      <c r="AJ230">
        <v>3</v>
      </c>
      <c r="AK230" t="s">
        <v>83</v>
      </c>
      <c r="AL230">
        <v>2</v>
      </c>
      <c r="AM230" s="71">
        <f t="shared" si="189"/>
        <v>1</v>
      </c>
      <c r="AN230" s="80">
        <f t="shared" si="190"/>
        <v>2</v>
      </c>
      <c r="AO230" s="14" t="s">
        <v>88</v>
      </c>
      <c r="AP230" t="s">
        <v>73</v>
      </c>
      <c r="AQ230" t="s">
        <v>95</v>
      </c>
      <c r="AR230">
        <v>3</v>
      </c>
      <c r="AS230" t="s">
        <v>83</v>
      </c>
      <c r="AT230">
        <v>1</v>
      </c>
      <c r="AU230" s="71">
        <f t="shared" si="169"/>
        <v>2</v>
      </c>
      <c r="AV230" s="80">
        <f t="shared" si="191"/>
        <v>0</v>
      </c>
      <c r="AW230" s="14" t="s">
        <v>90</v>
      </c>
      <c r="AX230" t="s">
        <v>73</v>
      </c>
      <c r="AY230" t="s">
        <v>135</v>
      </c>
      <c r="AZ230">
        <v>3</v>
      </c>
      <c r="BA230" t="s">
        <v>83</v>
      </c>
      <c r="BB230">
        <v>1</v>
      </c>
      <c r="BC230" s="71">
        <f t="shared" si="192"/>
        <v>1</v>
      </c>
      <c r="BD230" s="80">
        <f t="shared" si="170"/>
        <v>2</v>
      </c>
      <c r="BE230" s="14" t="s">
        <v>131</v>
      </c>
      <c r="BF230" t="s">
        <v>73</v>
      </c>
      <c r="BG230" t="s">
        <v>130</v>
      </c>
      <c r="BH230">
        <v>2</v>
      </c>
      <c r="BI230" t="s">
        <v>83</v>
      </c>
      <c r="BJ230">
        <v>3</v>
      </c>
      <c r="BK230" s="71">
        <f t="shared" si="171"/>
        <v>2</v>
      </c>
      <c r="BL230" s="80">
        <f t="shared" si="193"/>
        <v>0</v>
      </c>
      <c r="BM230" s="14" t="s">
        <v>96</v>
      </c>
      <c r="BN230" t="s">
        <v>73</v>
      </c>
      <c r="BO230" t="s">
        <v>134</v>
      </c>
      <c r="BP230">
        <v>2</v>
      </c>
      <c r="BQ230" t="s">
        <v>83</v>
      </c>
      <c r="BR230">
        <v>1</v>
      </c>
      <c r="BS230" s="71">
        <f t="shared" si="194"/>
        <v>3</v>
      </c>
      <c r="BT230" s="80">
        <f t="shared" si="172"/>
        <v>4</v>
      </c>
      <c r="BU230" s="28">
        <f t="shared" si="195"/>
        <v>12</v>
      </c>
      <c r="BV230" s="14" t="str">
        <f t="shared" si="196"/>
        <v>Deutschland</v>
      </c>
      <c r="BW230" s="80">
        <f t="shared" si="173"/>
        <v>0</v>
      </c>
      <c r="BX230" s="14" t="str">
        <f t="shared" si="197"/>
        <v>Brasilien</v>
      </c>
      <c r="BY230" s="80">
        <f t="shared" si="198"/>
        <v>7</v>
      </c>
      <c r="BZ230" s="14" t="str">
        <f t="shared" si="199"/>
        <v>Niederlande</v>
      </c>
      <c r="CA230" s="80">
        <f t="shared" si="200"/>
        <v>7</v>
      </c>
      <c r="CB230" s="14" t="str">
        <f t="shared" si="201"/>
        <v>Frankreich</v>
      </c>
      <c r="CC230" s="80">
        <f t="shared" si="202"/>
        <v>7</v>
      </c>
      <c r="CD230" s="14" t="str">
        <f t="shared" si="203"/>
        <v>Spanien</v>
      </c>
      <c r="CE230" s="80">
        <f t="shared" si="204"/>
        <v>0</v>
      </c>
      <c r="CF230" s="14" t="str">
        <f t="shared" si="205"/>
        <v>Portugal</v>
      </c>
      <c r="CG230" s="80">
        <f t="shared" si="206"/>
        <v>7</v>
      </c>
      <c r="CH230" s="14" t="str">
        <f t="shared" si="207"/>
        <v>England</v>
      </c>
      <c r="CI230" s="80">
        <f t="shared" si="208"/>
        <v>7</v>
      </c>
      <c r="CJ230" s="14" t="str">
        <f t="shared" si="209"/>
        <v>Dänemark</v>
      </c>
      <c r="CK230" s="80">
        <f t="shared" si="210"/>
        <v>0</v>
      </c>
      <c r="CL230" s="27">
        <f t="shared" si="220"/>
        <v>35</v>
      </c>
      <c r="CM230" t="s">
        <v>88</v>
      </c>
      <c r="CN230" t="s">
        <v>73</v>
      </c>
      <c r="CO230" t="s">
        <v>90</v>
      </c>
      <c r="CP230">
        <v>3</v>
      </c>
      <c r="CQ230" t="s">
        <v>83</v>
      </c>
      <c r="CR230">
        <v>2</v>
      </c>
      <c r="CS230" s="71">
        <f t="shared" si="174"/>
        <v>2</v>
      </c>
      <c r="CT230" s="80">
        <f t="shared" si="211"/>
        <v>0</v>
      </c>
      <c r="CU230" t="s">
        <v>84</v>
      </c>
      <c r="CV230" t="s">
        <v>73</v>
      </c>
      <c r="CW230" t="s">
        <v>94</v>
      </c>
      <c r="CX230">
        <v>1</v>
      </c>
      <c r="CY230" t="s">
        <v>83</v>
      </c>
      <c r="CZ230">
        <v>2</v>
      </c>
      <c r="DA230" s="71">
        <f t="shared" si="212"/>
        <v>1</v>
      </c>
      <c r="DB230" s="80">
        <f t="shared" si="213"/>
        <v>0</v>
      </c>
      <c r="DC230" t="s">
        <v>130</v>
      </c>
      <c r="DD230" t="s">
        <v>73</v>
      </c>
      <c r="DE230" t="s">
        <v>96</v>
      </c>
      <c r="DF230">
        <v>2</v>
      </c>
      <c r="DG230" t="s">
        <v>83</v>
      </c>
      <c r="DH230">
        <v>1</v>
      </c>
      <c r="DI230" s="71">
        <f t="shared" si="221"/>
        <v>0</v>
      </c>
      <c r="DJ230" s="80">
        <f t="shared" si="214"/>
        <v>0</v>
      </c>
      <c r="DK230" t="s">
        <v>85</v>
      </c>
      <c r="DL230" t="s">
        <v>73</v>
      </c>
      <c r="DM230" t="s">
        <v>129</v>
      </c>
      <c r="DN230">
        <v>1</v>
      </c>
      <c r="DO230" t="s">
        <v>83</v>
      </c>
      <c r="DP230">
        <v>2</v>
      </c>
      <c r="DQ230" s="71">
        <f t="shared" si="215"/>
        <v>1</v>
      </c>
      <c r="DR230" s="80">
        <f t="shared" si="216"/>
        <v>0</v>
      </c>
      <c r="DS230" s="27">
        <f t="shared" si="175"/>
        <v>0</v>
      </c>
      <c r="DT230" t="str">
        <f t="shared" si="176"/>
        <v>Frankreich</v>
      </c>
      <c r="DU230">
        <f t="shared" si="217"/>
        <v>8</v>
      </c>
      <c r="DV230" t="str">
        <f t="shared" si="177"/>
        <v>Deutschland</v>
      </c>
      <c r="DW230">
        <f t="shared" si="218"/>
        <v>0</v>
      </c>
      <c r="DX230" t="str">
        <f t="shared" si="178"/>
        <v>Dänemark</v>
      </c>
      <c r="DY230">
        <f t="shared" si="219"/>
        <v>0</v>
      </c>
      <c r="DZ230" t="str">
        <f t="shared" si="179"/>
        <v>Spanien</v>
      </c>
      <c r="EA230">
        <f t="shared" si="180"/>
        <v>0</v>
      </c>
      <c r="EB230" s="27">
        <f t="shared" si="181"/>
        <v>8</v>
      </c>
      <c r="EC230" t="s">
        <v>94</v>
      </c>
      <c r="ED230" t="s">
        <v>73</v>
      </c>
      <c r="EE230" t="s">
        <v>88</v>
      </c>
      <c r="EF230">
        <v>2</v>
      </c>
      <c r="EG230" t="s">
        <v>83</v>
      </c>
      <c r="EH230">
        <v>4</v>
      </c>
      <c r="EK230" t="s">
        <v>129</v>
      </c>
      <c r="EL230" t="s">
        <v>73</v>
      </c>
      <c r="EM230" t="s">
        <v>130</v>
      </c>
      <c r="EN230">
        <v>2</v>
      </c>
      <c r="EO230" t="s">
        <v>83</v>
      </c>
      <c r="EP230">
        <v>1</v>
      </c>
      <c r="EU230" t="s">
        <v>94</v>
      </c>
      <c r="EV230" t="s">
        <v>73</v>
      </c>
      <c r="EW230" t="s">
        <v>130</v>
      </c>
      <c r="EX230">
        <v>2</v>
      </c>
      <c r="EY230" t="s">
        <v>83</v>
      </c>
      <c r="EZ230">
        <v>1</v>
      </c>
      <c r="FC230" t="s">
        <v>88</v>
      </c>
      <c r="FD230" t="s">
        <v>73</v>
      </c>
      <c r="FE230" t="s">
        <v>129</v>
      </c>
      <c r="FF230">
        <v>2</v>
      </c>
      <c r="FG230" t="s">
        <v>83</v>
      </c>
      <c r="FH230">
        <v>3</v>
      </c>
      <c r="FL230" t="s">
        <v>130</v>
      </c>
      <c r="FN230" t="s">
        <v>94</v>
      </c>
      <c r="FP230" t="s">
        <v>88</v>
      </c>
      <c r="FR230" t="s">
        <v>129</v>
      </c>
      <c r="FU230">
        <v>0</v>
      </c>
      <c r="FX230">
        <v>0</v>
      </c>
    </row>
    <row r="231" spans="1:180" x14ac:dyDescent="0.45">
      <c r="A231" s="1">
        <v>228</v>
      </c>
      <c r="B231" s="45">
        <f t="shared" si="167"/>
        <v>463</v>
      </c>
      <c r="C231" s="14" t="s">
        <v>624</v>
      </c>
      <c r="D231" t="s">
        <v>625</v>
      </c>
      <c r="E231" s="15" t="s">
        <v>642</v>
      </c>
      <c r="F231" s="28">
        <f>VOR!IH231</f>
        <v>157</v>
      </c>
      <c r="G231" s="27">
        <f t="shared" si="182"/>
        <v>40</v>
      </c>
      <c r="H231" s="49">
        <f t="shared" si="183"/>
        <v>197</v>
      </c>
      <c r="I231" s="14" t="s">
        <v>84</v>
      </c>
      <c r="J231" t="s">
        <v>73</v>
      </c>
      <c r="K231" t="s">
        <v>92</v>
      </c>
      <c r="L231">
        <v>4</v>
      </c>
      <c r="M231" t="s">
        <v>83</v>
      </c>
      <c r="N231">
        <v>3</v>
      </c>
      <c r="O231" s="77">
        <f t="shared" si="184"/>
        <v>1</v>
      </c>
      <c r="P231" s="80">
        <f t="shared" si="185"/>
        <v>2</v>
      </c>
      <c r="Q231" t="s">
        <v>93</v>
      </c>
      <c r="R231" t="s">
        <v>73</v>
      </c>
      <c r="S231" t="s">
        <v>129</v>
      </c>
      <c r="T231">
        <v>2</v>
      </c>
      <c r="U231" t="s">
        <v>83</v>
      </c>
      <c r="V231">
        <v>3</v>
      </c>
      <c r="W231" s="71">
        <f t="shared" si="186"/>
        <v>1</v>
      </c>
      <c r="X231" s="80">
        <f t="shared" si="187"/>
        <v>0</v>
      </c>
      <c r="Y231" s="14" t="s">
        <v>94</v>
      </c>
      <c r="Z231" t="s">
        <v>73</v>
      </c>
      <c r="AA231" t="s">
        <v>86</v>
      </c>
      <c r="AB231">
        <v>3</v>
      </c>
      <c r="AC231" t="s">
        <v>83</v>
      </c>
      <c r="AD231">
        <v>2</v>
      </c>
      <c r="AE231" s="71">
        <f t="shared" si="188"/>
        <v>3</v>
      </c>
      <c r="AF231" s="80">
        <f t="shared" si="168"/>
        <v>4</v>
      </c>
      <c r="AG231" s="14" t="s">
        <v>137</v>
      </c>
      <c r="AH231" t="s">
        <v>73</v>
      </c>
      <c r="AI231" t="s">
        <v>132</v>
      </c>
      <c r="AJ231">
        <v>4</v>
      </c>
      <c r="AK231" t="s">
        <v>83</v>
      </c>
      <c r="AL231">
        <v>2</v>
      </c>
      <c r="AM231" s="71">
        <f t="shared" si="189"/>
        <v>2</v>
      </c>
      <c r="AN231" s="80">
        <f t="shared" si="190"/>
        <v>0</v>
      </c>
      <c r="AO231" s="14" t="s">
        <v>88</v>
      </c>
      <c r="AP231" t="s">
        <v>73</v>
      </c>
      <c r="AQ231" t="s">
        <v>95</v>
      </c>
      <c r="AR231">
        <v>4</v>
      </c>
      <c r="AS231" t="s">
        <v>83</v>
      </c>
      <c r="AT231">
        <v>2</v>
      </c>
      <c r="AU231" s="71">
        <f t="shared" si="169"/>
        <v>2</v>
      </c>
      <c r="AV231" s="80">
        <f t="shared" si="191"/>
        <v>0</v>
      </c>
      <c r="AW231" s="14" t="s">
        <v>134</v>
      </c>
      <c r="AX231" t="s">
        <v>73</v>
      </c>
      <c r="AY231" t="s">
        <v>91</v>
      </c>
      <c r="AZ231">
        <v>1</v>
      </c>
      <c r="BA231" t="s">
        <v>83</v>
      </c>
      <c r="BB231">
        <v>1</v>
      </c>
      <c r="BC231" s="71">
        <f t="shared" si="192"/>
        <v>2</v>
      </c>
      <c r="BD231" s="80">
        <f t="shared" si="170"/>
        <v>0</v>
      </c>
      <c r="BE231" s="14" t="s">
        <v>131</v>
      </c>
      <c r="BF231" t="s">
        <v>73</v>
      </c>
      <c r="BG231" t="s">
        <v>130</v>
      </c>
      <c r="BH231">
        <v>3</v>
      </c>
      <c r="BI231" t="s">
        <v>83</v>
      </c>
      <c r="BJ231">
        <v>3</v>
      </c>
      <c r="BK231" s="71">
        <f t="shared" si="171"/>
        <v>2</v>
      </c>
      <c r="BL231" s="80">
        <f t="shared" si="193"/>
        <v>0</v>
      </c>
      <c r="BM231" s="14" t="s">
        <v>96</v>
      </c>
      <c r="BN231" t="s">
        <v>73</v>
      </c>
      <c r="BO231" t="s">
        <v>90</v>
      </c>
      <c r="BP231">
        <v>2</v>
      </c>
      <c r="BQ231" t="s">
        <v>83</v>
      </c>
      <c r="BR231">
        <v>1</v>
      </c>
      <c r="BS231" s="71">
        <f t="shared" si="194"/>
        <v>1</v>
      </c>
      <c r="BT231" s="80">
        <f t="shared" si="172"/>
        <v>2</v>
      </c>
      <c r="BU231" s="28">
        <f t="shared" si="195"/>
        <v>8</v>
      </c>
      <c r="BV231" s="14" t="str">
        <f t="shared" si="196"/>
        <v>Deutschland</v>
      </c>
      <c r="BW231" s="80">
        <f t="shared" si="173"/>
        <v>0</v>
      </c>
      <c r="BX231" s="14" t="str">
        <f t="shared" si="197"/>
        <v>Südkorea</v>
      </c>
      <c r="BY231" s="80">
        <f t="shared" si="198"/>
        <v>0</v>
      </c>
      <c r="BZ231" s="14" t="str">
        <f t="shared" si="199"/>
        <v>Niederlande</v>
      </c>
      <c r="CA231" s="80">
        <f t="shared" si="200"/>
        <v>7</v>
      </c>
      <c r="CB231" s="14" t="str">
        <f t="shared" si="201"/>
        <v>Dänemark</v>
      </c>
      <c r="CC231" s="80">
        <f t="shared" si="202"/>
        <v>0</v>
      </c>
      <c r="CD231" s="14" t="str">
        <f t="shared" si="203"/>
        <v>Spanien</v>
      </c>
      <c r="CE231" s="80">
        <f t="shared" si="204"/>
        <v>0</v>
      </c>
      <c r="CF231" s="14" t="str">
        <f t="shared" si="205"/>
        <v>Portugal</v>
      </c>
      <c r="CG231" s="80">
        <f t="shared" si="206"/>
        <v>7</v>
      </c>
      <c r="CH231" s="14" t="str">
        <f t="shared" si="207"/>
        <v>USA</v>
      </c>
      <c r="CI231" s="80">
        <f t="shared" si="208"/>
        <v>0</v>
      </c>
      <c r="CJ231" s="14" t="str">
        <f t="shared" si="209"/>
        <v>Frankreich</v>
      </c>
      <c r="CK231" s="80">
        <f t="shared" si="210"/>
        <v>7</v>
      </c>
      <c r="CL231" s="27">
        <f t="shared" si="220"/>
        <v>21</v>
      </c>
      <c r="CM231" t="s">
        <v>88</v>
      </c>
      <c r="CN231" t="s">
        <v>73</v>
      </c>
      <c r="CO231" t="s">
        <v>91</v>
      </c>
      <c r="CP231">
        <v>5</v>
      </c>
      <c r="CQ231" t="s">
        <v>83</v>
      </c>
      <c r="CR231">
        <v>1</v>
      </c>
      <c r="CS231" s="71">
        <f t="shared" si="174"/>
        <v>0</v>
      </c>
      <c r="CT231" s="80">
        <f t="shared" si="211"/>
        <v>0</v>
      </c>
      <c r="CU231" t="s">
        <v>84</v>
      </c>
      <c r="CV231" t="s">
        <v>73</v>
      </c>
      <c r="CW231" t="s">
        <v>129</v>
      </c>
      <c r="CX231">
        <v>3</v>
      </c>
      <c r="CY231" t="s">
        <v>83</v>
      </c>
      <c r="CZ231">
        <v>2</v>
      </c>
      <c r="DA231" s="71">
        <f t="shared" si="212"/>
        <v>1</v>
      </c>
      <c r="DB231" s="80">
        <f t="shared" si="213"/>
        <v>0</v>
      </c>
      <c r="DC231" t="s">
        <v>130</v>
      </c>
      <c r="DD231" t="s">
        <v>73</v>
      </c>
      <c r="DE231" t="s">
        <v>96</v>
      </c>
      <c r="DF231">
        <v>2</v>
      </c>
      <c r="DG231" t="s">
        <v>83</v>
      </c>
      <c r="DH231">
        <v>2</v>
      </c>
      <c r="DI231" s="71">
        <f t="shared" si="221"/>
        <v>0</v>
      </c>
      <c r="DJ231" s="80">
        <f t="shared" si="214"/>
        <v>0</v>
      </c>
      <c r="DK231" t="s">
        <v>137</v>
      </c>
      <c r="DL231" t="s">
        <v>73</v>
      </c>
      <c r="DM231" t="s">
        <v>94</v>
      </c>
      <c r="DN231">
        <v>3</v>
      </c>
      <c r="DO231" t="s">
        <v>83</v>
      </c>
      <c r="DP231">
        <v>4</v>
      </c>
      <c r="DQ231" s="71">
        <f t="shared" si="215"/>
        <v>2</v>
      </c>
      <c r="DR231" s="80">
        <f t="shared" si="216"/>
        <v>3</v>
      </c>
      <c r="DS231" s="27">
        <f t="shared" si="175"/>
        <v>3</v>
      </c>
      <c r="DT231" t="str">
        <f t="shared" si="176"/>
        <v>Niederlande</v>
      </c>
      <c r="DU231">
        <f t="shared" si="217"/>
        <v>0</v>
      </c>
      <c r="DV231" t="str">
        <f t="shared" si="177"/>
        <v>Deutschland</v>
      </c>
      <c r="DW231">
        <f t="shared" si="218"/>
        <v>0</v>
      </c>
      <c r="DX231" t="str">
        <f t="shared" si="178"/>
        <v>Frankreich</v>
      </c>
      <c r="DY231">
        <f t="shared" si="219"/>
        <v>8</v>
      </c>
      <c r="DZ231" t="str">
        <f t="shared" si="179"/>
        <v>Portugal</v>
      </c>
      <c r="EA231">
        <f t="shared" si="180"/>
        <v>0</v>
      </c>
      <c r="EB231" s="27">
        <f t="shared" si="181"/>
        <v>8</v>
      </c>
      <c r="EC231" t="s">
        <v>84</v>
      </c>
      <c r="ED231" t="s">
        <v>73</v>
      </c>
      <c r="EE231" t="s">
        <v>88</v>
      </c>
      <c r="EF231">
        <v>2</v>
      </c>
      <c r="EG231" t="s">
        <v>83</v>
      </c>
      <c r="EH231">
        <v>4</v>
      </c>
      <c r="EK231" t="s">
        <v>94</v>
      </c>
      <c r="EL231" t="s">
        <v>73</v>
      </c>
      <c r="EM231" t="s">
        <v>96</v>
      </c>
      <c r="EN231">
        <v>1</v>
      </c>
      <c r="EO231" t="s">
        <v>83</v>
      </c>
      <c r="EP231">
        <v>2</v>
      </c>
      <c r="EU231" t="s">
        <v>84</v>
      </c>
      <c r="EV231" t="s">
        <v>73</v>
      </c>
      <c r="EW231" t="s">
        <v>94</v>
      </c>
      <c r="EX231">
        <v>2</v>
      </c>
      <c r="EY231" t="s">
        <v>83</v>
      </c>
      <c r="EZ231">
        <v>3</v>
      </c>
      <c r="FC231" t="s">
        <v>88</v>
      </c>
      <c r="FD231" t="s">
        <v>73</v>
      </c>
      <c r="FE231" t="s">
        <v>96</v>
      </c>
      <c r="FF231">
        <v>4</v>
      </c>
      <c r="FG231" t="s">
        <v>83</v>
      </c>
      <c r="FH231">
        <v>2</v>
      </c>
      <c r="FL231" t="s">
        <v>84</v>
      </c>
      <c r="FN231" t="s">
        <v>94</v>
      </c>
      <c r="FP231" t="s">
        <v>96</v>
      </c>
      <c r="FR231" t="s">
        <v>88</v>
      </c>
      <c r="FU231">
        <v>0</v>
      </c>
      <c r="FX231">
        <v>0</v>
      </c>
    </row>
    <row r="232" spans="1:180" x14ac:dyDescent="0.45">
      <c r="A232" s="1">
        <v>229</v>
      </c>
      <c r="B232" s="45">
        <f t="shared" si="167"/>
        <v>300</v>
      </c>
      <c r="C232" s="14" t="s">
        <v>626</v>
      </c>
      <c r="D232" t="s">
        <v>627</v>
      </c>
      <c r="E232" s="15" t="s">
        <v>642</v>
      </c>
      <c r="F232" s="28">
        <f>VOR!IH232</f>
        <v>177</v>
      </c>
      <c r="G232" s="27">
        <f t="shared" si="182"/>
        <v>46</v>
      </c>
      <c r="H232" s="49">
        <f t="shared" si="183"/>
        <v>223</v>
      </c>
      <c r="I232" s="14" t="s">
        <v>84</v>
      </c>
      <c r="J232" t="s">
        <v>73</v>
      </c>
      <c r="K232" t="s">
        <v>137</v>
      </c>
      <c r="L232">
        <v>2</v>
      </c>
      <c r="M232" t="s">
        <v>83</v>
      </c>
      <c r="N232">
        <v>1</v>
      </c>
      <c r="O232" s="77">
        <f t="shared" si="184"/>
        <v>3</v>
      </c>
      <c r="P232" s="80">
        <f t="shared" si="185"/>
        <v>4</v>
      </c>
      <c r="Q232" t="s">
        <v>93</v>
      </c>
      <c r="R232" t="s">
        <v>73</v>
      </c>
      <c r="S232" t="s">
        <v>94</v>
      </c>
      <c r="T232">
        <v>1</v>
      </c>
      <c r="U232" t="s">
        <v>83</v>
      </c>
      <c r="V232">
        <v>3</v>
      </c>
      <c r="W232" s="71">
        <f t="shared" si="186"/>
        <v>1</v>
      </c>
      <c r="X232" s="80">
        <f t="shared" si="187"/>
        <v>0</v>
      </c>
      <c r="Y232" s="14" t="s">
        <v>164</v>
      </c>
      <c r="Z232" t="s">
        <v>73</v>
      </c>
      <c r="AA232" t="s">
        <v>133</v>
      </c>
      <c r="AB232">
        <v>1</v>
      </c>
      <c r="AC232" t="s">
        <v>83</v>
      </c>
      <c r="AD232">
        <v>2</v>
      </c>
      <c r="AE232" s="71">
        <f t="shared" si="188"/>
        <v>0</v>
      </c>
      <c r="AF232" s="80">
        <f t="shared" si="168"/>
        <v>0</v>
      </c>
      <c r="AG232" s="14" t="s">
        <v>85</v>
      </c>
      <c r="AH232" t="s">
        <v>73</v>
      </c>
      <c r="AI232" t="s">
        <v>136</v>
      </c>
      <c r="AJ232">
        <v>2</v>
      </c>
      <c r="AK232" t="s">
        <v>83</v>
      </c>
      <c r="AL232">
        <v>1</v>
      </c>
      <c r="AM232" s="71">
        <f t="shared" si="189"/>
        <v>1</v>
      </c>
      <c r="AN232" s="80">
        <f t="shared" si="190"/>
        <v>2</v>
      </c>
      <c r="AO232" s="14" t="s">
        <v>141</v>
      </c>
      <c r="AP232" t="s">
        <v>73</v>
      </c>
      <c r="AQ232" t="s">
        <v>95</v>
      </c>
      <c r="AR232">
        <v>2</v>
      </c>
      <c r="AS232" t="s">
        <v>83</v>
      </c>
      <c r="AT232">
        <v>1</v>
      </c>
      <c r="AU232" s="71">
        <f t="shared" si="169"/>
        <v>2</v>
      </c>
      <c r="AV232" s="80">
        <f t="shared" si="191"/>
        <v>0</v>
      </c>
      <c r="AW232" s="14" t="s">
        <v>90</v>
      </c>
      <c r="AX232" t="s">
        <v>73</v>
      </c>
      <c r="AY232" t="s">
        <v>91</v>
      </c>
      <c r="AZ232">
        <v>0</v>
      </c>
      <c r="BA232" t="s">
        <v>83</v>
      </c>
      <c r="BB232">
        <v>1</v>
      </c>
      <c r="BC232" s="71">
        <f t="shared" si="192"/>
        <v>3</v>
      </c>
      <c r="BD232" s="80">
        <f t="shared" si="170"/>
        <v>0</v>
      </c>
      <c r="BE232" s="14" t="s">
        <v>89</v>
      </c>
      <c r="BF232" t="s">
        <v>73</v>
      </c>
      <c r="BG232" t="s">
        <v>130</v>
      </c>
      <c r="BH232">
        <v>2</v>
      </c>
      <c r="BI232" t="s">
        <v>83</v>
      </c>
      <c r="BJ232">
        <v>3</v>
      </c>
      <c r="BK232" s="71">
        <f t="shared" si="171"/>
        <v>3</v>
      </c>
      <c r="BL232" s="80">
        <f t="shared" si="193"/>
        <v>0</v>
      </c>
      <c r="BM232" s="14" t="s">
        <v>96</v>
      </c>
      <c r="BN232" t="s">
        <v>73</v>
      </c>
      <c r="BO232" t="s">
        <v>134</v>
      </c>
      <c r="BP232">
        <v>3</v>
      </c>
      <c r="BQ232" t="s">
        <v>83</v>
      </c>
      <c r="BR232">
        <v>1</v>
      </c>
      <c r="BS232" s="71">
        <f t="shared" si="194"/>
        <v>3</v>
      </c>
      <c r="BT232" s="80">
        <f t="shared" si="172"/>
        <v>4</v>
      </c>
      <c r="BU232" s="28">
        <f t="shared" si="195"/>
        <v>10</v>
      </c>
      <c r="BV232" s="14" t="str">
        <f t="shared" si="196"/>
        <v>Costa Rica</v>
      </c>
      <c r="BW232" s="80">
        <f t="shared" si="173"/>
        <v>0</v>
      </c>
      <c r="BX232" s="14" t="str">
        <f t="shared" si="197"/>
        <v>Südkorea</v>
      </c>
      <c r="BY232" s="80">
        <f t="shared" si="198"/>
        <v>0</v>
      </c>
      <c r="BZ232" s="14" t="str">
        <f t="shared" si="199"/>
        <v>Niederlande</v>
      </c>
      <c r="CA232" s="80">
        <f t="shared" si="200"/>
        <v>7</v>
      </c>
      <c r="CB232" s="14" t="str">
        <f t="shared" si="201"/>
        <v>Frankreich</v>
      </c>
      <c r="CC232" s="80">
        <f t="shared" si="202"/>
        <v>7</v>
      </c>
      <c r="CD232" s="14" t="str">
        <f t="shared" si="203"/>
        <v>Spanien</v>
      </c>
      <c r="CE232" s="80">
        <f t="shared" si="204"/>
        <v>0</v>
      </c>
      <c r="CF232" s="14" t="str">
        <f t="shared" si="205"/>
        <v>Portugal</v>
      </c>
      <c r="CG232" s="80">
        <f t="shared" si="206"/>
        <v>7</v>
      </c>
      <c r="CH232" s="14" t="str">
        <f t="shared" si="207"/>
        <v>England</v>
      </c>
      <c r="CI232" s="80">
        <f t="shared" si="208"/>
        <v>7</v>
      </c>
      <c r="CJ232" s="14" t="str">
        <f t="shared" si="209"/>
        <v>Mexiko</v>
      </c>
      <c r="CK232" s="80">
        <f t="shared" si="210"/>
        <v>0</v>
      </c>
      <c r="CL232" s="27">
        <f t="shared" si="220"/>
        <v>28</v>
      </c>
      <c r="CM232" t="s">
        <v>141</v>
      </c>
      <c r="CN232" t="s">
        <v>73</v>
      </c>
      <c r="CO232" t="s">
        <v>91</v>
      </c>
      <c r="CP232">
        <v>3</v>
      </c>
      <c r="CQ232" t="s">
        <v>83</v>
      </c>
      <c r="CR232">
        <v>1</v>
      </c>
      <c r="CS232" s="71">
        <f t="shared" si="174"/>
        <v>0</v>
      </c>
      <c r="CT232" s="80">
        <f t="shared" si="211"/>
        <v>0</v>
      </c>
      <c r="CU232" t="s">
        <v>84</v>
      </c>
      <c r="CV232" t="s">
        <v>73</v>
      </c>
      <c r="CW232" t="s">
        <v>94</v>
      </c>
      <c r="CX232">
        <v>2</v>
      </c>
      <c r="CY232" t="s">
        <v>83</v>
      </c>
      <c r="CZ232">
        <v>3</v>
      </c>
      <c r="DA232" s="71">
        <f t="shared" si="212"/>
        <v>1</v>
      </c>
      <c r="DB232" s="80">
        <f t="shared" si="213"/>
        <v>0</v>
      </c>
      <c r="DC232" t="s">
        <v>130</v>
      </c>
      <c r="DD232" t="s">
        <v>73</v>
      </c>
      <c r="DE232" t="s">
        <v>96</v>
      </c>
      <c r="DF232">
        <v>0</v>
      </c>
      <c r="DG232" t="s">
        <v>83</v>
      </c>
      <c r="DH232">
        <v>1</v>
      </c>
      <c r="DI232" s="71">
        <f t="shared" si="221"/>
        <v>0</v>
      </c>
      <c r="DJ232" s="80">
        <f t="shared" si="214"/>
        <v>0</v>
      </c>
      <c r="DK232" t="s">
        <v>85</v>
      </c>
      <c r="DL232" t="s">
        <v>73</v>
      </c>
      <c r="DM232" t="s">
        <v>133</v>
      </c>
      <c r="DN232">
        <v>3</v>
      </c>
      <c r="DO232" t="s">
        <v>83</v>
      </c>
      <c r="DP232">
        <v>2</v>
      </c>
      <c r="DQ232" s="71">
        <f t="shared" si="215"/>
        <v>1</v>
      </c>
      <c r="DR232" s="80">
        <f t="shared" si="216"/>
        <v>0</v>
      </c>
      <c r="DS232" s="27">
        <f t="shared" si="175"/>
        <v>0</v>
      </c>
      <c r="DT232" t="str">
        <f t="shared" si="176"/>
        <v>Frankreich</v>
      </c>
      <c r="DU232">
        <f t="shared" si="217"/>
        <v>8</v>
      </c>
      <c r="DV232" t="str">
        <f t="shared" si="177"/>
        <v>Costa Rica</v>
      </c>
      <c r="DW232">
        <f t="shared" si="218"/>
        <v>0</v>
      </c>
      <c r="DX232" t="str">
        <f t="shared" si="178"/>
        <v>England</v>
      </c>
      <c r="DY232">
        <f t="shared" si="219"/>
        <v>0</v>
      </c>
      <c r="DZ232" t="str">
        <f t="shared" si="179"/>
        <v>Portugal</v>
      </c>
      <c r="EA232">
        <f t="shared" si="180"/>
        <v>0</v>
      </c>
      <c r="EB232" s="27">
        <f t="shared" si="181"/>
        <v>8</v>
      </c>
      <c r="EC232" t="s">
        <v>94</v>
      </c>
      <c r="ED232" t="s">
        <v>73</v>
      </c>
      <c r="EE232" t="s">
        <v>141</v>
      </c>
      <c r="EF232">
        <v>2</v>
      </c>
      <c r="EG232" t="s">
        <v>83</v>
      </c>
      <c r="EH232">
        <v>1</v>
      </c>
      <c r="EK232" t="s">
        <v>85</v>
      </c>
      <c r="EL232" t="s">
        <v>73</v>
      </c>
      <c r="EM232" t="s">
        <v>96</v>
      </c>
      <c r="EN232">
        <v>3</v>
      </c>
      <c r="EO232" t="s">
        <v>83</v>
      </c>
      <c r="EP232">
        <v>2</v>
      </c>
      <c r="EU232" t="s">
        <v>141</v>
      </c>
      <c r="EV232" t="s">
        <v>73</v>
      </c>
      <c r="EW232" t="s">
        <v>96</v>
      </c>
      <c r="EX232">
        <v>2</v>
      </c>
      <c r="EY232" t="s">
        <v>83</v>
      </c>
      <c r="EZ232">
        <v>1</v>
      </c>
      <c r="FC232" t="s">
        <v>94</v>
      </c>
      <c r="FD232" t="s">
        <v>73</v>
      </c>
      <c r="FE232" t="s">
        <v>85</v>
      </c>
      <c r="FF232">
        <v>3</v>
      </c>
      <c r="FG232" t="s">
        <v>83</v>
      </c>
      <c r="FH232">
        <v>2</v>
      </c>
      <c r="FL232" t="s">
        <v>96</v>
      </c>
      <c r="FN232" t="s">
        <v>141</v>
      </c>
      <c r="FP232" t="s">
        <v>85</v>
      </c>
      <c r="FR232" t="s">
        <v>94</v>
      </c>
      <c r="FU232">
        <v>213</v>
      </c>
      <c r="FX232" t="s">
        <v>219</v>
      </c>
    </row>
    <row r="233" spans="1:180" x14ac:dyDescent="0.45">
      <c r="A233" s="1">
        <v>230</v>
      </c>
      <c r="B233" s="45">
        <f t="shared" si="167"/>
        <v>518</v>
      </c>
      <c r="C233" s="14" t="s">
        <v>628</v>
      </c>
      <c r="D233" t="s">
        <v>629</v>
      </c>
      <c r="E233" s="15" t="s">
        <v>642</v>
      </c>
      <c r="F233" s="28">
        <f>VOR!IH233</f>
        <v>142</v>
      </c>
      <c r="G233" s="27">
        <f t="shared" si="182"/>
        <v>45</v>
      </c>
      <c r="H233" s="49">
        <f t="shared" si="183"/>
        <v>187</v>
      </c>
      <c r="I233" s="14" t="s">
        <v>84</v>
      </c>
      <c r="J233" t="s">
        <v>73</v>
      </c>
      <c r="K233" t="s">
        <v>92</v>
      </c>
      <c r="L233">
        <v>4</v>
      </c>
      <c r="M233" t="s">
        <v>83</v>
      </c>
      <c r="N233">
        <v>1</v>
      </c>
      <c r="O233" s="77">
        <f t="shared" si="184"/>
        <v>1</v>
      </c>
      <c r="P233" s="80">
        <f t="shared" si="185"/>
        <v>2</v>
      </c>
      <c r="Q233" t="s">
        <v>298</v>
      </c>
      <c r="R233" t="s">
        <v>73</v>
      </c>
      <c r="S233" t="s">
        <v>129</v>
      </c>
      <c r="T233">
        <v>3</v>
      </c>
      <c r="U233" t="s">
        <v>83</v>
      </c>
      <c r="V233">
        <v>2</v>
      </c>
      <c r="W233" s="71">
        <f t="shared" si="186"/>
        <v>0</v>
      </c>
      <c r="X233" s="80">
        <f t="shared" si="187"/>
        <v>0</v>
      </c>
      <c r="Y233" s="14" t="s">
        <v>94</v>
      </c>
      <c r="Z233" t="s">
        <v>73</v>
      </c>
      <c r="AA233" t="s">
        <v>93</v>
      </c>
      <c r="AB233">
        <v>3</v>
      </c>
      <c r="AC233" t="s">
        <v>83</v>
      </c>
      <c r="AD233">
        <v>2</v>
      </c>
      <c r="AE233" s="71">
        <f t="shared" si="188"/>
        <v>1</v>
      </c>
      <c r="AF233" s="80">
        <f t="shared" si="168"/>
        <v>2</v>
      </c>
      <c r="AG233" s="14" t="s">
        <v>85</v>
      </c>
      <c r="AH233" t="s">
        <v>73</v>
      </c>
      <c r="AI233" t="s">
        <v>140</v>
      </c>
      <c r="AJ233">
        <v>2</v>
      </c>
      <c r="AK233" t="s">
        <v>83</v>
      </c>
      <c r="AL233">
        <v>3</v>
      </c>
      <c r="AM233" s="71">
        <f t="shared" si="189"/>
        <v>1</v>
      </c>
      <c r="AN233" s="80">
        <f t="shared" si="190"/>
        <v>0</v>
      </c>
      <c r="AO233" s="14" t="s">
        <v>88</v>
      </c>
      <c r="AP233" t="s">
        <v>73</v>
      </c>
      <c r="AQ233" t="s">
        <v>131</v>
      </c>
      <c r="AR233">
        <v>4</v>
      </c>
      <c r="AS233" t="s">
        <v>83</v>
      </c>
      <c r="AT233">
        <v>3</v>
      </c>
      <c r="AU233" s="71">
        <f t="shared" si="169"/>
        <v>0</v>
      </c>
      <c r="AV233" s="80">
        <f t="shared" si="191"/>
        <v>0</v>
      </c>
      <c r="AW233" s="14" t="s">
        <v>134</v>
      </c>
      <c r="AX233" t="s">
        <v>73</v>
      </c>
      <c r="AY233" t="s">
        <v>135</v>
      </c>
      <c r="AZ233">
        <v>2</v>
      </c>
      <c r="BA233" t="s">
        <v>83</v>
      </c>
      <c r="BB233">
        <v>2</v>
      </c>
      <c r="BC233" s="71">
        <f t="shared" si="192"/>
        <v>0</v>
      </c>
      <c r="BD233" s="80">
        <f t="shared" si="170"/>
        <v>0</v>
      </c>
      <c r="BE233" s="14" t="s">
        <v>95</v>
      </c>
      <c r="BF233" t="s">
        <v>73</v>
      </c>
      <c r="BG233" t="s">
        <v>141</v>
      </c>
      <c r="BH233">
        <v>4</v>
      </c>
      <c r="BI233" t="s">
        <v>83</v>
      </c>
      <c r="BJ233">
        <v>1</v>
      </c>
      <c r="BK233" s="71">
        <f t="shared" si="171"/>
        <v>0</v>
      </c>
      <c r="BL233" s="80">
        <f t="shared" si="193"/>
        <v>0</v>
      </c>
      <c r="BM233" s="14" t="s">
        <v>96</v>
      </c>
      <c r="BN233" t="s">
        <v>73</v>
      </c>
      <c r="BO233" t="s">
        <v>90</v>
      </c>
      <c r="BP233">
        <v>3</v>
      </c>
      <c r="BQ233" t="s">
        <v>83</v>
      </c>
      <c r="BR233">
        <v>1</v>
      </c>
      <c r="BS233" s="71">
        <f t="shared" si="194"/>
        <v>1</v>
      </c>
      <c r="BT233" s="80">
        <f t="shared" si="172"/>
        <v>2</v>
      </c>
      <c r="BU233" s="28">
        <f t="shared" si="195"/>
        <v>6</v>
      </c>
      <c r="BV233" s="14" t="str">
        <f t="shared" si="196"/>
        <v>Deutschland</v>
      </c>
      <c r="BW233" s="80">
        <f t="shared" si="173"/>
        <v>0</v>
      </c>
      <c r="BX233" s="14" t="str">
        <f t="shared" si="197"/>
        <v>Uruguay</v>
      </c>
      <c r="BY233" s="80">
        <f t="shared" si="198"/>
        <v>0</v>
      </c>
      <c r="BZ233" s="14" t="str">
        <f t="shared" si="199"/>
        <v>Niederlande</v>
      </c>
      <c r="CA233" s="80">
        <f t="shared" si="200"/>
        <v>7</v>
      </c>
      <c r="CB233" s="14" t="str">
        <f t="shared" si="201"/>
        <v>polen</v>
      </c>
      <c r="CC233" s="80">
        <f t="shared" si="202"/>
        <v>0</v>
      </c>
      <c r="CD233" s="14" t="str">
        <f t="shared" si="203"/>
        <v>Kroatien</v>
      </c>
      <c r="CE233" s="80">
        <f t="shared" si="204"/>
        <v>7</v>
      </c>
      <c r="CF233" s="14" t="str">
        <f t="shared" si="205"/>
        <v>Portugal</v>
      </c>
      <c r="CG233" s="80">
        <f t="shared" si="206"/>
        <v>7</v>
      </c>
      <c r="CH233" s="14" t="str">
        <f t="shared" si="207"/>
        <v>Katar</v>
      </c>
      <c r="CI233" s="80">
        <f t="shared" si="208"/>
        <v>0</v>
      </c>
      <c r="CJ233" s="14" t="str">
        <f t="shared" si="209"/>
        <v>Frankreich</v>
      </c>
      <c r="CK233" s="80">
        <f t="shared" si="210"/>
        <v>7</v>
      </c>
      <c r="CL233" s="27">
        <f t="shared" si="220"/>
        <v>28</v>
      </c>
      <c r="CM233" t="s">
        <v>88</v>
      </c>
      <c r="CN233" t="s">
        <v>73</v>
      </c>
      <c r="CO233" t="s">
        <v>135</v>
      </c>
      <c r="CP233">
        <v>4</v>
      </c>
      <c r="CQ233" t="s">
        <v>83</v>
      </c>
      <c r="CR233">
        <v>3</v>
      </c>
      <c r="CS233" s="71">
        <f t="shared" si="174"/>
        <v>0</v>
      </c>
      <c r="CT233" s="80">
        <f t="shared" si="211"/>
        <v>0</v>
      </c>
      <c r="CU233" t="s">
        <v>84</v>
      </c>
      <c r="CV233" t="s">
        <v>73</v>
      </c>
      <c r="CW233" t="s">
        <v>298</v>
      </c>
      <c r="CX233">
        <v>3</v>
      </c>
      <c r="CY233" t="s">
        <v>83</v>
      </c>
      <c r="CZ233">
        <v>2</v>
      </c>
      <c r="DA233" s="71">
        <f t="shared" si="212"/>
        <v>1</v>
      </c>
      <c r="DB233" s="80">
        <f t="shared" si="213"/>
        <v>0</v>
      </c>
      <c r="DC233" t="s">
        <v>95</v>
      </c>
      <c r="DD233" t="s">
        <v>73</v>
      </c>
      <c r="DE233" t="s">
        <v>96</v>
      </c>
      <c r="DF233">
        <v>2</v>
      </c>
      <c r="DG233" t="s">
        <v>83</v>
      </c>
      <c r="DH233">
        <v>4</v>
      </c>
      <c r="DI233" s="71">
        <f t="shared" si="221"/>
        <v>0</v>
      </c>
      <c r="DJ233" s="80">
        <f t="shared" si="214"/>
        <v>0</v>
      </c>
      <c r="DK233" t="s">
        <v>140</v>
      </c>
      <c r="DL233" t="s">
        <v>73</v>
      </c>
      <c r="DM233" t="s">
        <v>94</v>
      </c>
      <c r="DN233">
        <v>2</v>
      </c>
      <c r="DO233" t="s">
        <v>83</v>
      </c>
      <c r="DP233">
        <v>3</v>
      </c>
      <c r="DQ233" s="71">
        <f t="shared" si="215"/>
        <v>2</v>
      </c>
      <c r="DR233" s="80">
        <f t="shared" si="216"/>
        <v>3</v>
      </c>
      <c r="DS233" s="27">
        <f t="shared" si="175"/>
        <v>3</v>
      </c>
      <c r="DT233" t="str">
        <f t="shared" si="176"/>
        <v>Niederlande</v>
      </c>
      <c r="DU233">
        <f t="shared" si="217"/>
        <v>0</v>
      </c>
      <c r="DV233" t="str">
        <f t="shared" si="177"/>
        <v>Deutschland</v>
      </c>
      <c r="DW233">
        <f t="shared" si="218"/>
        <v>0</v>
      </c>
      <c r="DX233" t="str">
        <f t="shared" si="178"/>
        <v>Frankreich</v>
      </c>
      <c r="DY233">
        <f t="shared" si="219"/>
        <v>8</v>
      </c>
      <c r="DZ233" t="str">
        <f t="shared" si="179"/>
        <v>Portugal</v>
      </c>
      <c r="EA233">
        <f t="shared" si="180"/>
        <v>0</v>
      </c>
      <c r="EB233" s="27">
        <f t="shared" si="181"/>
        <v>8</v>
      </c>
      <c r="EC233" t="s">
        <v>84</v>
      </c>
      <c r="ED233" t="s">
        <v>73</v>
      </c>
      <c r="EE233" t="s">
        <v>88</v>
      </c>
      <c r="EF233">
        <v>1</v>
      </c>
      <c r="EG233" t="s">
        <v>83</v>
      </c>
      <c r="EH233">
        <v>3</v>
      </c>
      <c r="EK233" t="s">
        <v>94</v>
      </c>
      <c r="EL233" t="s">
        <v>73</v>
      </c>
      <c r="EM233" t="s">
        <v>96</v>
      </c>
      <c r="EN233">
        <v>4</v>
      </c>
      <c r="EO233" t="s">
        <v>83</v>
      </c>
      <c r="EP233">
        <v>3</v>
      </c>
      <c r="EU233" t="s">
        <v>84</v>
      </c>
      <c r="EV233" t="s">
        <v>73</v>
      </c>
      <c r="EW233" t="s">
        <v>96</v>
      </c>
      <c r="EX233">
        <v>1</v>
      </c>
      <c r="EY233" t="s">
        <v>83</v>
      </c>
      <c r="EZ233">
        <v>3</v>
      </c>
      <c r="FC233" t="s">
        <v>88</v>
      </c>
      <c r="FD233" t="s">
        <v>73</v>
      </c>
      <c r="FE233" t="s">
        <v>94</v>
      </c>
      <c r="FF233">
        <v>4</v>
      </c>
      <c r="FG233" t="s">
        <v>83</v>
      </c>
      <c r="FH233">
        <v>3</v>
      </c>
      <c r="FL233" t="s">
        <v>84</v>
      </c>
      <c r="FN233" t="s">
        <v>96</v>
      </c>
      <c r="FP233" t="s">
        <v>94</v>
      </c>
      <c r="FR233" t="s">
        <v>88</v>
      </c>
      <c r="FU233">
        <v>187</v>
      </c>
      <c r="FX233" t="s">
        <v>630</v>
      </c>
    </row>
    <row r="234" spans="1:180" x14ac:dyDescent="0.45">
      <c r="A234" s="1">
        <v>231</v>
      </c>
      <c r="B234" s="45">
        <f t="shared" si="167"/>
        <v>334</v>
      </c>
      <c r="C234" s="14" t="s">
        <v>631</v>
      </c>
      <c r="D234" t="s">
        <v>632</v>
      </c>
      <c r="E234" s="15" t="s">
        <v>642</v>
      </c>
      <c r="F234" s="28">
        <f>VOR!IH234</f>
        <v>161</v>
      </c>
      <c r="G234" s="27">
        <f t="shared" si="182"/>
        <v>55</v>
      </c>
      <c r="H234" s="49">
        <f t="shared" si="183"/>
        <v>216</v>
      </c>
      <c r="I234" s="14" t="s">
        <v>84</v>
      </c>
      <c r="J234" t="s">
        <v>73</v>
      </c>
      <c r="K234" t="s">
        <v>137</v>
      </c>
      <c r="L234">
        <v>2</v>
      </c>
      <c r="M234" t="s">
        <v>83</v>
      </c>
      <c r="N234">
        <v>1</v>
      </c>
      <c r="O234" s="77">
        <f t="shared" si="184"/>
        <v>3</v>
      </c>
      <c r="P234" s="80">
        <f t="shared" si="185"/>
        <v>4</v>
      </c>
      <c r="Q234" t="s">
        <v>93</v>
      </c>
      <c r="R234" t="s">
        <v>73</v>
      </c>
      <c r="S234" t="s">
        <v>94</v>
      </c>
      <c r="T234">
        <v>2</v>
      </c>
      <c r="U234" t="s">
        <v>83</v>
      </c>
      <c r="V234">
        <v>3</v>
      </c>
      <c r="W234" s="71">
        <f t="shared" si="186"/>
        <v>1</v>
      </c>
      <c r="X234" s="80">
        <f t="shared" si="187"/>
        <v>0</v>
      </c>
      <c r="Y234" s="14" t="s">
        <v>129</v>
      </c>
      <c r="Z234" t="s">
        <v>73</v>
      </c>
      <c r="AA234" t="s">
        <v>133</v>
      </c>
      <c r="AB234">
        <v>2</v>
      </c>
      <c r="AC234" t="s">
        <v>83</v>
      </c>
      <c r="AD234">
        <v>0</v>
      </c>
      <c r="AE234" s="71">
        <f t="shared" si="188"/>
        <v>0</v>
      </c>
      <c r="AF234" s="80">
        <f t="shared" si="168"/>
        <v>0</v>
      </c>
      <c r="AG234" s="14" t="s">
        <v>85</v>
      </c>
      <c r="AH234" t="s">
        <v>73</v>
      </c>
      <c r="AI234" t="s">
        <v>140</v>
      </c>
      <c r="AJ234">
        <v>3</v>
      </c>
      <c r="AK234" t="s">
        <v>83</v>
      </c>
      <c r="AL234">
        <v>1</v>
      </c>
      <c r="AM234" s="71">
        <f t="shared" si="189"/>
        <v>1</v>
      </c>
      <c r="AN234" s="80">
        <f t="shared" si="190"/>
        <v>2</v>
      </c>
      <c r="AO234" s="14" t="s">
        <v>88</v>
      </c>
      <c r="AP234" t="s">
        <v>73</v>
      </c>
      <c r="AQ234" t="s">
        <v>95</v>
      </c>
      <c r="AR234">
        <v>3</v>
      </c>
      <c r="AS234" t="s">
        <v>83</v>
      </c>
      <c r="AT234">
        <v>1</v>
      </c>
      <c r="AU234" s="71">
        <f t="shared" si="169"/>
        <v>2</v>
      </c>
      <c r="AV234" s="80">
        <f t="shared" si="191"/>
        <v>0</v>
      </c>
      <c r="AW234" s="14" t="s">
        <v>90</v>
      </c>
      <c r="AX234" t="s">
        <v>73</v>
      </c>
      <c r="AY234" t="s">
        <v>135</v>
      </c>
      <c r="AZ234">
        <v>3</v>
      </c>
      <c r="BA234" t="s">
        <v>83</v>
      </c>
      <c r="BB234">
        <v>1</v>
      </c>
      <c r="BC234" s="71">
        <f t="shared" si="192"/>
        <v>1</v>
      </c>
      <c r="BD234" s="80">
        <f t="shared" si="170"/>
        <v>2</v>
      </c>
      <c r="BE234" s="14" t="s">
        <v>131</v>
      </c>
      <c r="BF234" t="s">
        <v>73</v>
      </c>
      <c r="BG234" t="s">
        <v>130</v>
      </c>
      <c r="BH234">
        <v>1</v>
      </c>
      <c r="BI234" t="s">
        <v>83</v>
      </c>
      <c r="BJ234">
        <v>3</v>
      </c>
      <c r="BK234" s="71">
        <f t="shared" si="171"/>
        <v>2</v>
      </c>
      <c r="BL234" s="80">
        <f t="shared" si="193"/>
        <v>0</v>
      </c>
      <c r="BM234" s="14" t="s">
        <v>96</v>
      </c>
      <c r="BN234" t="s">
        <v>73</v>
      </c>
      <c r="BO234" t="s">
        <v>134</v>
      </c>
      <c r="BP234">
        <v>2</v>
      </c>
      <c r="BQ234" t="s">
        <v>83</v>
      </c>
      <c r="BR234">
        <v>1</v>
      </c>
      <c r="BS234" s="71">
        <f t="shared" si="194"/>
        <v>3</v>
      </c>
      <c r="BT234" s="80">
        <f t="shared" si="172"/>
        <v>4</v>
      </c>
      <c r="BU234" s="28">
        <f t="shared" si="195"/>
        <v>12</v>
      </c>
      <c r="BV234" s="14" t="str">
        <f t="shared" si="196"/>
        <v>Deutschland</v>
      </c>
      <c r="BW234" s="80">
        <f t="shared" si="173"/>
        <v>0</v>
      </c>
      <c r="BX234" s="14" t="str">
        <f t="shared" si="197"/>
        <v>Brasilien</v>
      </c>
      <c r="BY234" s="80">
        <f t="shared" si="198"/>
        <v>7</v>
      </c>
      <c r="BZ234" s="14" t="str">
        <f t="shared" si="199"/>
        <v>Niederlande</v>
      </c>
      <c r="CA234" s="80">
        <f t="shared" si="200"/>
        <v>7</v>
      </c>
      <c r="CB234" s="14" t="str">
        <f t="shared" si="201"/>
        <v>Frankreich</v>
      </c>
      <c r="CC234" s="80">
        <f t="shared" si="202"/>
        <v>7</v>
      </c>
      <c r="CD234" s="14" t="str">
        <f t="shared" si="203"/>
        <v>Spanien</v>
      </c>
      <c r="CE234" s="80">
        <f t="shared" si="204"/>
        <v>0</v>
      </c>
      <c r="CF234" s="14" t="str">
        <f t="shared" si="205"/>
        <v>Portugal</v>
      </c>
      <c r="CG234" s="80">
        <f t="shared" si="206"/>
        <v>7</v>
      </c>
      <c r="CH234" s="14" t="str">
        <f t="shared" si="207"/>
        <v>England</v>
      </c>
      <c r="CI234" s="80">
        <f t="shared" si="208"/>
        <v>7</v>
      </c>
      <c r="CJ234" s="14" t="str">
        <f t="shared" si="209"/>
        <v>Dänemark</v>
      </c>
      <c r="CK234" s="80">
        <f t="shared" si="210"/>
        <v>0</v>
      </c>
      <c r="CL234" s="27">
        <f t="shared" si="220"/>
        <v>35</v>
      </c>
      <c r="CM234" t="s">
        <v>88</v>
      </c>
      <c r="CN234" t="s">
        <v>73</v>
      </c>
      <c r="CO234" t="s">
        <v>90</v>
      </c>
      <c r="CP234">
        <v>3</v>
      </c>
      <c r="CQ234" t="s">
        <v>83</v>
      </c>
      <c r="CR234">
        <v>2</v>
      </c>
      <c r="CS234" s="71">
        <f t="shared" si="174"/>
        <v>2</v>
      </c>
      <c r="CT234" s="80">
        <f t="shared" si="211"/>
        <v>0</v>
      </c>
      <c r="CU234" t="s">
        <v>84</v>
      </c>
      <c r="CV234" t="s">
        <v>73</v>
      </c>
      <c r="CW234" t="s">
        <v>94</v>
      </c>
      <c r="CX234">
        <v>2</v>
      </c>
      <c r="CY234" t="s">
        <v>83</v>
      </c>
      <c r="CZ234">
        <v>3</v>
      </c>
      <c r="DA234" s="71">
        <f t="shared" si="212"/>
        <v>1</v>
      </c>
      <c r="DB234" s="80">
        <f t="shared" si="213"/>
        <v>0</v>
      </c>
      <c r="DC234" t="s">
        <v>130</v>
      </c>
      <c r="DD234" t="s">
        <v>73</v>
      </c>
      <c r="DE234" t="s">
        <v>96</v>
      </c>
      <c r="DF234">
        <v>2</v>
      </c>
      <c r="DG234" t="s">
        <v>83</v>
      </c>
      <c r="DH234">
        <v>1</v>
      </c>
      <c r="DI234" s="71">
        <f t="shared" si="221"/>
        <v>0</v>
      </c>
      <c r="DJ234" s="80">
        <f t="shared" si="214"/>
        <v>0</v>
      </c>
      <c r="DK234" t="s">
        <v>85</v>
      </c>
      <c r="DL234" t="s">
        <v>73</v>
      </c>
      <c r="DM234" t="s">
        <v>129</v>
      </c>
      <c r="DN234">
        <v>3</v>
      </c>
      <c r="DO234" t="s">
        <v>83</v>
      </c>
      <c r="DP234">
        <v>4</v>
      </c>
      <c r="DQ234" s="71">
        <f t="shared" si="215"/>
        <v>1</v>
      </c>
      <c r="DR234" s="80">
        <f t="shared" si="216"/>
        <v>0</v>
      </c>
      <c r="DS234" s="27">
        <f t="shared" si="175"/>
        <v>0</v>
      </c>
      <c r="DT234" t="str">
        <f t="shared" si="176"/>
        <v>Frankreich</v>
      </c>
      <c r="DU234">
        <f t="shared" si="217"/>
        <v>8</v>
      </c>
      <c r="DV234" t="str">
        <f t="shared" si="177"/>
        <v>Deutschland</v>
      </c>
      <c r="DW234">
        <f t="shared" si="218"/>
        <v>0</v>
      </c>
      <c r="DX234" t="str">
        <f t="shared" si="178"/>
        <v>Dänemark</v>
      </c>
      <c r="DY234">
        <f t="shared" si="219"/>
        <v>0</v>
      </c>
      <c r="DZ234" t="str">
        <f t="shared" si="179"/>
        <v>Spanien</v>
      </c>
      <c r="EA234">
        <f t="shared" si="180"/>
        <v>0</v>
      </c>
      <c r="EB234" s="27">
        <f t="shared" si="181"/>
        <v>8</v>
      </c>
      <c r="EC234" t="s">
        <v>94</v>
      </c>
      <c r="ED234" t="s">
        <v>73</v>
      </c>
      <c r="EE234" t="s">
        <v>88</v>
      </c>
      <c r="EF234">
        <v>2</v>
      </c>
      <c r="EG234" t="s">
        <v>83</v>
      </c>
      <c r="EH234">
        <v>3</v>
      </c>
      <c r="EK234" t="s">
        <v>129</v>
      </c>
      <c r="EL234" t="s">
        <v>73</v>
      </c>
      <c r="EM234" t="s">
        <v>130</v>
      </c>
      <c r="EN234">
        <v>3</v>
      </c>
      <c r="EO234" t="s">
        <v>83</v>
      </c>
      <c r="EP234">
        <v>2</v>
      </c>
      <c r="EU234" t="s">
        <v>94</v>
      </c>
      <c r="EV234" t="s">
        <v>73</v>
      </c>
      <c r="EW234" t="s">
        <v>130</v>
      </c>
      <c r="EX234">
        <v>2</v>
      </c>
      <c r="EY234" t="s">
        <v>83</v>
      </c>
      <c r="EZ234">
        <v>1</v>
      </c>
      <c r="FC234" t="s">
        <v>88</v>
      </c>
      <c r="FD234" t="s">
        <v>73</v>
      </c>
      <c r="FE234" t="s">
        <v>129</v>
      </c>
      <c r="FF234">
        <v>1</v>
      </c>
      <c r="FG234" t="s">
        <v>83</v>
      </c>
      <c r="FH234">
        <v>2</v>
      </c>
      <c r="FL234" t="s">
        <v>130</v>
      </c>
      <c r="FN234" t="s">
        <v>94</v>
      </c>
      <c r="FP234" t="s">
        <v>88</v>
      </c>
      <c r="FR234" t="s">
        <v>129</v>
      </c>
      <c r="FU234">
        <v>0</v>
      </c>
      <c r="FX234">
        <v>0</v>
      </c>
    </row>
    <row r="235" spans="1:180" x14ac:dyDescent="0.45">
      <c r="A235" s="1">
        <v>232</v>
      </c>
      <c r="B235" s="45">
        <f t="shared" si="167"/>
        <v>56</v>
      </c>
      <c r="C235" s="14" t="s">
        <v>631</v>
      </c>
      <c r="D235" t="s">
        <v>633</v>
      </c>
      <c r="E235" s="15" t="s">
        <v>642</v>
      </c>
      <c r="F235" s="28">
        <f>VOR!IH235</f>
        <v>171</v>
      </c>
      <c r="G235" s="27">
        <f t="shared" si="182"/>
        <v>94</v>
      </c>
      <c r="H235" s="49">
        <f t="shared" si="183"/>
        <v>265</v>
      </c>
      <c r="I235" s="14" t="s">
        <v>84</v>
      </c>
      <c r="J235" t="s">
        <v>73</v>
      </c>
      <c r="K235" t="s">
        <v>92</v>
      </c>
      <c r="L235">
        <v>3</v>
      </c>
      <c r="M235" t="s">
        <v>83</v>
      </c>
      <c r="N235">
        <v>1</v>
      </c>
      <c r="O235" s="77">
        <f t="shared" si="184"/>
        <v>1</v>
      </c>
      <c r="P235" s="80">
        <f t="shared" si="185"/>
        <v>4</v>
      </c>
      <c r="Q235" t="s">
        <v>93</v>
      </c>
      <c r="R235" t="s">
        <v>73</v>
      </c>
      <c r="S235" t="s">
        <v>129</v>
      </c>
      <c r="T235">
        <v>4</v>
      </c>
      <c r="U235" t="s">
        <v>83</v>
      </c>
      <c r="V235">
        <v>2</v>
      </c>
      <c r="W235" s="71">
        <f t="shared" si="186"/>
        <v>1</v>
      </c>
      <c r="X235" s="80">
        <f t="shared" si="187"/>
        <v>2</v>
      </c>
      <c r="Y235" s="14" t="s">
        <v>94</v>
      </c>
      <c r="Z235" t="s">
        <v>73</v>
      </c>
      <c r="AA235" t="s">
        <v>86</v>
      </c>
      <c r="AB235">
        <v>4</v>
      </c>
      <c r="AC235" t="s">
        <v>83</v>
      </c>
      <c r="AD235">
        <v>2</v>
      </c>
      <c r="AE235" s="71">
        <f t="shared" si="188"/>
        <v>3</v>
      </c>
      <c r="AF235" s="80">
        <f t="shared" si="168"/>
        <v>6</v>
      </c>
      <c r="AG235" s="14" t="s">
        <v>85</v>
      </c>
      <c r="AH235" t="s">
        <v>73</v>
      </c>
      <c r="AI235" t="s">
        <v>132</v>
      </c>
      <c r="AJ235">
        <v>3</v>
      </c>
      <c r="AK235" t="s">
        <v>83</v>
      </c>
      <c r="AL235">
        <v>1</v>
      </c>
      <c r="AM235" s="71">
        <f t="shared" si="189"/>
        <v>3</v>
      </c>
      <c r="AN235" s="80">
        <f t="shared" si="190"/>
        <v>4</v>
      </c>
      <c r="AO235" s="14" t="s">
        <v>88</v>
      </c>
      <c r="AP235" t="s">
        <v>73</v>
      </c>
      <c r="AQ235" t="s">
        <v>89</v>
      </c>
      <c r="AR235">
        <v>3</v>
      </c>
      <c r="AS235" t="s">
        <v>83</v>
      </c>
      <c r="AT235">
        <v>1</v>
      </c>
      <c r="AU235" s="71">
        <f t="shared" si="169"/>
        <v>0</v>
      </c>
      <c r="AV235" s="80">
        <f t="shared" si="191"/>
        <v>0</v>
      </c>
      <c r="AW235" s="14" t="s">
        <v>90</v>
      </c>
      <c r="AX235" t="s">
        <v>73</v>
      </c>
      <c r="AY235" t="s">
        <v>135</v>
      </c>
      <c r="AZ235">
        <v>3</v>
      </c>
      <c r="BA235" t="s">
        <v>83</v>
      </c>
      <c r="BB235">
        <v>2</v>
      </c>
      <c r="BC235" s="71">
        <f t="shared" si="192"/>
        <v>1</v>
      </c>
      <c r="BD235" s="80">
        <f t="shared" si="170"/>
        <v>2</v>
      </c>
      <c r="BE235" s="14" t="s">
        <v>95</v>
      </c>
      <c r="BF235" t="s">
        <v>73</v>
      </c>
      <c r="BG235" t="s">
        <v>130</v>
      </c>
      <c r="BH235">
        <v>2</v>
      </c>
      <c r="BI235" t="s">
        <v>83</v>
      </c>
      <c r="BJ235">
        <v>4</v>
      </c>
      <c r="BK235" s="71">
        <f t="shared" si="171"/>
        <v>2</v>
      </c>
      <c r="BL235" s="80">
        <f t="shared" si="193"/>
        <v>0</v>
      </c>
      <c r="BM235" s="14" t="s">
        <v>96</v>
      </c>
      <c r="BN235" t="s">
        <v>73</v>
      </c>
      <c r="BO235" t="s">
        <v>134</v>
      </c>
      <c r="BP235">
        <v>3</v>
      </c>
      <c r="BQ235" t="s">
        <v>83</v>
      </c>
      <c r="BR235">
        <v>1</v>
      </c>
      <c r="BS235" s="71">
        <f t="shared" si="194"/>
        <v>3</v>
      </c>
      <c r="BT235" s="80">
        <f t="shared" si="172"/>
        <v>4</v>
      </c>
      <c r="BU235" s="28">
        <f t="shared" si="195"/>
        <v>22</v>
      </c>
      <c r="BV235" s="14" t="str">
        <f t="shared" si="196"/>
        <v>Deutschland</v>
      </c>
      <c r="BW235" s="80">
        <f t="shared" si="173"/>
        <v>0</v>
      </c>
      <c r="BX235" s="14" t="str">
        <f t="shared" si="197"/>
        <v>Brasilien</v>
      </c>
      <c r="BY235" s="80">
        <f t="shared" si="198"/>
        <v>7</v>
      </c>
      <c r="BZ235" s="14" t="str">
        <f t="shared" si="199"/>
        <v>Niederlande</v>
      </c>
      <c r="CA235" s="80">
        <f t="shared" si="200"/>
        <v>7</v>
      </c>
      <c r="CB235" s="14" t="str">
        <f t="shared" si="201"/>
        <v>Argentinien</v>
      </c>
      <c r="CC235" s="80">
        <f t="shared" si="202"/>
        <v>7</v>
      </c>
      <c r="CD235" s="14" t="str">
        <f t="shared" si="203"/>
        <v>Spanien</v>
      </c>
      <c r="CE235" s="80">
        <f t="shared" si="204"/>
        <v>0</v>
      </c>
      <c r="CF235" s="14" t="str">
        <f t="shared" si="205"/>
        <v>Portugal</v>
      </c>
      <c r="CG235" s="80">
        <f t="shared" si="206"/>
        <v>7</v>
      </c>
      <c r="CH235" s="14" t="str">
        <f t="shared" si="207"/>
        <v>England</v>
      </c>
      <c r="CI235" s="80">
        <f t="shared" si="208"/>
        <v>7</v>
      </c>
      <c r="CJ235" s="14" t="str">
        <f t="shared" si="209"/>
        <v>Frankreich</v>
      </c>
      <c r="CK235" s="80">
        <f t="shared" si="210"/>
        <v>7</v>
      </c>
      <c r="CL235" s="27">
        <f t="shared" si="220"/>
        <v>42</v>
      </c>
      <c r="CM235" t="s">
        <v>88</v>
      </c>
      <c r="CN235" t="s">
        <v>73</v>
      </c>
      <c r="CO235" t="s">
        <v>90</v>
      </c>
      <c r="CP235">
        <v>3</v>
      </c>
      <c r="CQ235" t="s">
        <v>83</v>
      </c>
      <c r="CR235">
        <v>1</v>
      </c>
      <c r="CS235" s="71">
        <f t="shared" si="174"/>
        <v>2</v>
      </c>
      <c r="CT235" s="80">
        <f t="shared" si="211"/>
        <v>0</v>
      </c>
      <c r="CU235" t="s">
        <v>84</v>
      </c>
      <c r="CV235" t="s">
        <v>73</v>
      </c>
      <c r="CW235" t="s">
        <v>93</v>
      </c>
      <c r="CX235">
        <v>2</v>
      </c>
      <c r="CY235" t="s">
        <v>83</v>
      </c>
      <c r="CZ235">
        <v>3</v>
      </c>
      <c r="DA235" s="71">
        <f t="shared" si="212"/>
        <v>3</v>
      </c>
      <c r="DB235" s="80">
        <f t="shared" si="213"/>
        <v>8</v>
      </c>
      <c r="DC235" t="s">
        <v>130</v>
      </c>
      <c r="DD235" t="s">
        <v>73</v>
      </c>
      <c r="DE235" t="s">
        <v>96</v>
      </c>
      <c r="DF235">
        <v>2</v>
      </c>
      <c r="DG235" t="s">
        <v>83</v>
      </c>
      <c r="DH235">
        <v>3</v>
      </c>
      <c r="DI235" s="71">
        <f t="shared" si="221"/>
        <v>0</v>
      </c>
      <c r="DJ235" s="80">
        <f t="shared" si="214"/>
        <v>0</v>
      </c>
      <c r="DK235" t="s">
        <v>85</v>
      </c>
      <c r="DL235" t="s">
        <v>73</v>
      </c>
      <c r="DM235" t="s">
        <v>94</v>
      </c>
      <c r="DN235">
        <v>2</v>
      </c>
      <c r="DO235" t="s">
        <v>83</v>
      </c>
      <c r="DP235">
        <v>3</v>
      </c>
      <c r="DQ235" s="71">
        <f t="shared" si="215"/>
        <v>3</v>
      </c>
      <c r="DR235" s="80">
        <f t="shared" si="216"/>
        <v>6</v>
      </c>
      <c r="DS235" s="27">
        <f t="shared" si="175"/>
        <v>14</v>
      </c>
      <c r="DT235" t="str">
        <f t="shared" si="176"/>
        <v>Argentinien</v>
      </c>
      <c r="DU235">
        <f t="shared" si="217"/>
        <v>8</v>
      </c>
      <c r="DV235" t="str">
        <f t="shared" si="177"/>
        <v>Deutschland</v>
      </c>
      <c r="DW235">
        <f t="shared" si="218"/>
        <v>0</v>
      </c>
      <c r="DX235" t="str">
        <f t="shared" si="178"/>
        <v>Frankreich</v>
      </c>
      <c r="DY235">
        <f t="shared" si="219"/>
        <v>8</v>
      </c>
      <c r="DZ235" t="str">
        <f t="shared" si="179"/>
        <v>Portugal</v>
      </c>
      <c r="EA235">
        <f t="shared" si="180"/>
        <v>0</v>
      </c>
      <c r="EB235" s="27">
        <f t="shared" si="181"/>
        <v>16</v>
      </c>
      <c r="EC235" t="s">
        <v>93</v>
      </c>
      <c r="ED235" t="s">
        <v>73</v>
      </c>
      <c r="EE235" t="s">
        <v>88</v>
      </c>
      <c r="EF235">
        <v>2</v>
      </c>
      <c r="EG235" t="s">
        <v>83</v>
      </c>
      <c r="EH235">
        <v>3</v>
      </c>
      <c r="EK235" t="s">
        <v>94</v>
      </c>
      <c r="EL235" t="s">
        <v>73</v>
      </c>
      <c r="EM235" t="s">
        <v>96</v>
      </c>
      <c r="EN235">
        <v>2</v>
      </c>
      <c r="EO235" t="s">
        <v>83</v>
      </c>
      <c r="EP235">
        <v>1</v>
      </c>
      <c r="EU235" t="s">
        <v>93</v>
      </c>
      <c r="EV235" t="s">
        <v>73</v>
      </c>
      <c r="EW235" t="s">
        <v>96</v>
      </c>
      <c r="EX235">
        <v>2</v>
      </c>
      <c r="EY235" t="s">
        <v>83</v>
      </c>
      <c r="EZ235">
        <v>1</v>
      </c>
      <c r="FC235" t="s">
        <v>88</v>
      </c>
      <c r="FD235" t="s">
        <v>73</v>
      </c>
      <c r="FE235" t="s">
        <v>94</v>
      </c>
      <c r="FF235">
        <v>3</v>
      </c>
      <c r="FG235" t="s">
        <v>83</v>
      </c>
      <c r="FH235">
        <v>4</v>
      </c>
      <c r="FL235" t="s">
        <v>96</v>
      </c>
      <c r="FN235" t="s">
        <v>93</v>
      </c>
      <c r="FP235" t="s">
        <v>88</v>
      </c>
      <c r="FR235" t="s">
        <v>94</v>
      </c>
      <c r="FU235">
        <v>177</v>
      </c>
      <c r="FX235">
        <v>0</v>
      </c>
    </row>
    <row r="236" spans="1:180" x14ac:dyDescent="0.45">
      <c r="A236" s="1">
        <v>233</v>
      </c>
      <c r="B236" s="45">
        <f t="shared" si="167"/>
        <v>317</v>
      </c>
      <c r="C236" s="14" t="s">
        <v>634</v>
      </c>
      <c r="D236" t="s">
        <v>635</v>
      </c>
      <c r="E236" s="15" t="s">
        <v>642</v>
      </c>
      <c r="F236" s="28">
        <f>VOR!IH236</f>
        <v>169</v>
      </c>
      <c r="G236" s="27">
        <f t="shared" si="182"/>
        <v>50</v>
      </c>
      <c r="H236" s="49">
        <f t="shared" si="183"/>
        <v>219</v>
      </c>
      <c r="I236" s="14" t="s">
        <v>84</v>
      </c>
      <c r="J236" t="s">
        <v>73</v>
      </c>
      <c r="K236" t="s">
        <v>92</v>
      </c>
      <c r="L236">
        <v>1</v>
      </c>
      <c r="M236" t="s">
        <v>83</v>
      </c>
      <c r="N236">
        <v>0</v>
      </c>
      <c r="O236" s="77">
        <f t="shared" si="184"/>
        <v>1</v>
      </c>
      <c r="P236" s="80">
        <f t="shared" si="185"/>
        <v>2</v>
      </c>
      <c r="Q236" t="s">
        <v>93</v>
      </c>
      <c r="R236" t="s">
        <v>73</v>
      </c>
      <c r="S236" t="s">
        <v>129</v>
      </c>
      <c r="T236">
        <v>2</v>
      </c>
      <c r="U236" t="s">
        <v>83</v>
      </c>
      <c r="V236">
        <v>0</v>
      </c>
      <c r="W236" s="71">
        <f t="shared" si="186"/>
        <v>1</v>
      </c>
      <c r="X236" s="80">
        <f t="shared" si="187"/>
        <v>2</v>
      </c>
      <c r="Y236" s="14" t="s">
        <v>94</v>
      </c>
      <c r="Z236" t="s">
        <v>73</v>
      </c>
      <c r="AA236" t="s">
        <v>86</v>
      </c>
      <c r="AB236">
        <v>2</v>
      </c>
      <c r="AC236" t="s">
        <v>83</v>
      </c>
      <c r="AD236">
        <v>1</v>
      </c>
      <c r="AE236" s="71">
        <f t="shared" si="188"/>
        <v>3</v>
      </c>
      <c r="AF236" s="80">
        <f t="shared" si="168"/>
        <v>4</v>
      </c>
      <c r="AG236" s="14" t="s">
        <v>85</v>
      </c>
      <c r="AH236" t="s">
        <v>73</v>
      </c>
      <c r="AI236" t="s">
        <v>132</v>
      </c>
      <c r="AJ236">
        <v>2</v>
      </c>
      <c r="AK236" t="s">
        <v>83</v>
      </c>
      <c r="AL236">
        <v>1</v>
      </c>
      <c r="AM236" s="71">
        <f t="shared" si="189"/>
        <v>3</v>
      </c>
      <c r="AN236" s="80">
        <f t="shared" si="190"/>
        <v>4</v>
      </c>
      <c r="AO236" s="14" t="s">
        <v>88</v>
      </c>
      <c r="AP236" t="s">
        <v>73</v>
      </c>
      <c r="AQ236" t="s">
        <v>142</v>
      </c>
      <c r="AR236">
        <v>3</v>
      </c>
      <c r="AS236" t="s">
        <v>83</v>
      </c>
      <c r="AT236">
        <v>1</v>
      </c>
      <c r="AU236" s="71">
        <f t="shared" si="169"/>
        <v>0</v>
      </c>
      <c r="AV236" s="80">
        <f t="shared" si="191"/>
        <v>0</v>
      </c>
      <c r="AW236" s="14" t="s">
        <v>90</v>
      </c>
      <c r="AX236" t="s">
        <v>73</v>
      </c>
      <c r="AY236" t="s">
        <v>135</v>
      </c>
      <c r="AZ236">
        <v>3</v>
      </c>
      <c r="BA236" t="s">
        <v>83</v>
      </c>
      <c r="BB236">
        <v>0</v>
      </c>
      <c r="BC236" s="71">
        <f t="shared" si="192"/>
        <v>1</v>
      </c>
      <c r="BD236" s="80">
        <f t="shared" si="170"/>
        <v>3</v>
      </c>
      <c r="BE236" s="14" t="s">
        <v>131</v>
      </c>
      <c r="BF236" t="s">
        <v>73</v>
      </c>
      <c r="BG236" t="s">
        <v>130</v>
      </c>
      <c r="BH236">
        <v>2</v>
      </c>
      <c r="BI236" t="s">
        <v>83</v>
      </c>
      <c r="BJ236">
        <v>3</v>
      </c>
      <c r="BK236" s="71">
        <f t="shared" si="171"/>
        <v>2</v>
      </c>
      <c r="BL236" s="80">
        <f t="shared" si="193"/>
        <v>0</v>
      </c>
      <c r="BM236" s="14" t="s">
        <v>96</v>
      </c>
      <c r="BN236" t="s">
        <v>73</v>
      </c>
      <c r="BO236" t="s">
        <v>134</v>
      </c>
      <c r="BP236">
        <v>1</v>
      </c>
      <c r="BQ236" t="s">
        <v>83</v>
      </c>
      <c r="BR236">
        <v>2</v>
      </c>
      <c r="BS236" s="71">
        <f t="shared" si="194"/>
        <v>3</v>
      </c>
      <c r="BT236" s="80">
        <f t="shared" si="172"/>
        <v>0</v>
      </c>
      <c r="BU236" s="28">
        <f t="shared" si="195"/>
        <v>15</v>
      </c>
      <c r="BV236" s="14" t="str">
        <f t="shared" si="196"/>
        <v>Deutschland</v>
      </c>
      <c r="BW236" s="80">
        <f t="shared" si="173"/>
        <v>0</v>
      </c>
      <c r="BX236" s="14" t="str">
        <f t="shared" si="197"/>
        <v>Brasilien</v>
      </c>
      <c r="BY236" s="80">
        <f t="shared" si="198"/>
        <v>7</v>
      </c>
      <c r="BZ236" s="14" t="str">
        <f t="shared" si="199"/>
        <v>Niederlande</v>
      </c>
      <c r="CA236" s="80">
        <f t="shared" si="200"/>
        <v>7</v>
      </c>
      <c r="CB236" s="14" t="str">
        <f t="shared" si="201"/>
        <v>Argentinien</v>
      </c>
      <c r="CC236" s="80">
        <f t="shared" si="202"/>
        <v>7</v>
      </c>
      <c r="CD236" s="14" t="str">
        <f t="shared" si="203"/>
        <v>Spanien</v>
      </c>
      <c r="CE236" s="80">
        <f t="shared" si="204"/>
        <v>0</v>
      </c>
      <c r="CF236" s="14" t="str">
        <f t="shared" si="205"/>
        <v>Schweiz</v>
      </c>
      <c r="CG236" s="80">
        <f t="shared" si="206"/>
        <v>0</v>
      </c>
      <c r="CH236" s="14" t="str">
        <f t="shared" si="207"/>
        <v>England</v>
      </c>
      <c r="CI236" s="80">
        <f t="shared" si="208"/>
        <v>7</v>
      </c>
      <c r="CJ236" s="14" t="str">
        <f t="shared" si="209"/>
        <v>Frankreich</v>
      </c>
      <c r="CK236" s="80">
        <f t="shared" si="210"/>
        <v>7</v>
      </c>
      <c r="CL236" s="27">
        <f t="shared" si="220"/>
        <v>35</v>
      </c>
      <c r="CM236" t="s">
        <v>88</v>
      </c>
      <c r="CN236" t="s">
        <v>73</v>
      </c>
      <c r="CO236" t="s">
        <v>90</v>
      </c>
      <c r="CP236">
        <v>7</v>
      </c>
      <c r="CQ236" t="s">
        <v>83</v>
      </c>
      <c r="CR236">
        <v>1</v>
      </c>
      <c r="CS236" s="71">
        <f t="shared" si="174"/>
        <v>2</v>
      </c>
      <c r="CT236" s="80">
        <f t="shared" si="211"/>
        <v>0</v>
      </c>
      <c r="CU236" t="s">
        <v>84</v>
      </c>
      <c r="CV236" t="s">
        <v>73</v>
      </c>
      <c r="CW236" t="s">
        <v>93</v>
      </c>
      <c r="CX236">
        <v>2</v>
      </c>
      <c r="CY236" t="s">
        <v>83</v>
      </c>
      <c r="CZ236">
        <v>1</v>
      </c>
      <c r="DA236" s="71">
        <f t="shared" si="212"/>
        <v>3</v>
      </c>
      <c r="DB236" s="80">
        <f t="shared" si="213"/>
        <v>0</v>
      </c>
      <c r="DC236" t="s">
        <v>130</v>
      </c>
      <c r="DD236" t="s">
        <v>73</v>
      </c>
      <c r="DE236" t="s">
        <v>134</v>
      </c>
      <c r="DF236">
        <v>3</v>
      </c>
      <c r="DG236" t="s">
        <v>83</v>
      </c>
      <c r="DH236">
        <v>1</v>
      </c>
      <c r="DI236" s="71">
        <f t="shared" si="221"/>
        <v>0</v>
      </c>
      <c r="DJ236" s="80">
        <f t="shared" si="214"/>
        <v>0</v>
      </c>
      <c r="DK236" t="s">
        <v>85</v>
      </c>
      <c r="DL236" t="s">
        <v>73</v>
      </c>
      <c r="DM236" t="s">
        <v>94</v>
      </c>
      <c r="DN236">
        <v>2</v>
      </c>
      <c r="DO236" t="s">
        <v>83</v>
      </c>
      <c r="DP236">
        <v>1</v>
      </c>
      <c r="DQ236" s="71">
        <f t="shared" si="215"/>
        <v>3</v>
      </c>
      <c r="DR236" s="80">
        <f t="shared" si="216"/>
        <v>0</v>
      </c>
      <c r="DS236" s="27">
        <f t="shared" si="175"/>
        <v>0</v>
      </c>
      <c r="DT236" t="str">
        <f t="shared" si="176"/>
        <v>Niederlande</v>
      </c>
      <c r="DU236">
        <f t="shared" si="217"/>
        <v>0</v>
      </c>
      <c r="DV236" t="str">
        <f t="shared" si="177"/>
        <v>Deutschland</v>
      </c>
      <c r="DW236">
        <f t="shared" si="218"/>
        <v>0</v>
      </c>
      <c r="DX236" t="str">
        <f t="shared" si="178"/>
        <v>England</v>
      </c>
      <c r="DY236">
        <f t="shared" si="219"/>
        <v>0</v>
      </c>
      <c r="DZ236" t="str">
        <f t="shared" si="179"/>
        <v>Spanien</v>
      </c>
      <c r="EA236">
        <f t="shared" si="180"/>
        <v>0</v>
      </c>
      <c r="EB236" s="27">
        <f t="shared" si="181"/>
        <v>0</v>
      </c>
      <c r="EC236" t="s">
        <v>84</v>
      </c>
      <c r="ED236" t="s">
        <v>73</v>
      </c>
      <c r="EE236" t="s">
        <v>88</v>
      </c>
      <c r="EF236">
        <v>1</v>
      </c>
      <c r="EG236" t="s">
        <v>83</v>
      </c>
      <c r="EH236">
        <v>2</v>
      </c>
      <c r="EK236" t="s">
        <v>85</v>
      </c>
      <c r="EL236" t="s">
        <v>73</v>
      </c>
      <c r="EM236" t="s">
        <v>130</v>
      </c>
      <c r="EN236">
        <v>2</v>
      </c>
      <c r="EO236" t="s">
        <v>83</v>
      </c>
      <c r="EP236">
        <v>3</v>
      </c>
      <c r="EU236" t="s">
        <v>84</v>
      </c>
      <c r="EV236" t="s">
        <v>73</v>
      </c>
      <c r="EW236" t="s">
        <v>85</v>
      </c>
      <c r="EX236">
        <v>1</v>
      </c>
      <c r="EY236" t="s">
        <v>83</v>
      </c>
      <c r="EZ236">
        <v>2</v>
      </c>
      <c r="FC236" t="s">
        <v>88</v>
      </c>
      <c r="FD236" t="s">
        <v>73</v>
      </c>
      <c r="FE236" t="s">
        <v>130</v>
      </c>
      <c r="FF236">
        <v>2</v>
      </c>
      <c r="FG236" t="s">
        <v>83</v>
      </c>
      <c r="FH236">
        <v>1</v>
      </c>
      <c r="FL236" t="s">
        <v>84</v>
      </c>
      <c r="FN236" t="s">
        <v>85</v>
      </c>
      <c r="FP236" t="s">
        <v>130</v>
      </c>
      <c r="FR236" t="s">
        <v>88</v>
      </c>
      <c r="FU236">
        <v>134</v>
      </c>
      <c r="FX236">
        <v>0</v>
      </c>
    </row>
    <row r="237" spans="1:180" x14ac:dyDescent="0.45">
      <c r="A237" s="1">
        <v>234</v>
      </c>
      <c r="B237" s="45">
        <f t="shared" si="167"/>
        <v>618</v>
      </c>
      <c r="C237" s="14" t="s">
        <v>636</v>
      </c>
      <c r="D237" t="s">
        <v>637</v>
      </c>
      <c r="E237" s="15" t="s">
        <v>642</v>
      </c>
      <c r="F237" s="28">
        <f>VOR!IH237</f>
        <v>126</v>
      </c>
      <c r="G237" s="27">
        <f t="shared" si="182"/>
        <v>42</v>
      </c>
      <c r="H237" s="49">
        <f t="shared" si="183"/>
        <v>168</v>
      </c>
      <c r="I237" s="14" t="s">
        <v>84</v>
      </c>
      <c r="J237" t="s">
        <v>73</v>
      </c>
      <c r="K237" t="s">
        <v>92</v>
      </c>
      <c r="L237">
        <v>2</v>
      </c>
      <c r="M237" t="s">
        <v>83</v>
      </c>
      <c r="N237">
        <v>3</v>
      </c>
      <c r="O237" s="77">
        <f t="shared" si="184"/>
        <v>1</v>
      </c>
      <c r="P237" s="80">
        <f t="shared" si="185"/>
        <v>0</v>
      </c>
      <c r="Q237" t="s">
        <v>86</v>
      </c>
      <c r="R237" t="s">
        <v>73</v>
      </c>
      <c r="S237" t="s">
        <v>129</v>
      </c>
      <c r="T237">
        <v>2</v>
      </c>
      <c r="U237" t="s">
        <v>83</v>
      </c>
      <c r="V237">
        <v>1</v>
      </c>
      <c r="W237" s="71">
        <f t="shared" si="186"/>
        <v>0</v>
      </c>
      <c r="X237" s="80">
        <f t="shared" si="187"/>
        <v>0</v>
      </c>
      <c r="Y237" s="14" t="s">
        <v>94</v>
      </c>
      <c r="Z237" t="s">
        <v>73</v>
      </c>
      <c r="AA237" t="s">
        <v>133</v>
      </c>
      <c r="AB237">
        <v>4</v>
      </c>
      <c r="AC237" t="s">
        <v>83</v>
      </c>
      <c r="AD237">
        <v>2</v>
      </c>
      <c r="AE237" s="71">
        <f t="shared" si="188"/>
        <v>1</v>
      </c>
      <c r="AF237" s="80">
        <f t="shared" si="168"/>
        <v>3</v>
      </c>
      <c r="AG237" s="14" t="s">
        <v>85</v>
      </c>
      <c r="AH237" t="s">
        <v>73</v>
      </c>
      <c r="AI237" t="s">
        <v>136</v>
      </c>
      <c r="AJ237">
        <v>4</v>
      </c>
      <c r="AK237" t="s">
        <v>83</v>
      </c>
      <c r="AL237">
        <v>2</v>
      </c>
      <c r="AM237" s="71">
        <f t="shared" si="189"/>
        <v>1</v>
      </c>
      <c r="AN237" s="80">
        <f t="shared" si="190"/>
        <v>2</v>
      </c>
      <c r="AO237" s="14" t="s">
        <v>88</v>
      </c>
      <c r="AP237" t="s">
        <v>73</v>
      </c>
      <c r="AQ237" t="s">
        <v>142</v>
      </c>
      <c r="AR237">
        <v>3</v>
      </c>
      <c r="AS237" t="s">
        <v>83</v>
      </c>
      <c r="AT237">
        <v>2</v>
      </c>
      <c r="AU237" s="71">
        <f t="shared" si="169"/>
        <v>0</v>
      </c>
      <c r="AV237" s="80">
        <f t="shared" si="191"/>
        <v>0</v>
      </c>
      <c r="AW237" s="14" t="s">
        <v>134</v>
      </c>
      <c r="AX237" t="s">
        <v>73</v>
      </c>
      <c r="AY237" t="s">
        <v>91</v>
      </c>
      <c r="AZ237">
        <v>3</v>
      </c>
      <c r="BA237" t="s">
        <v>83</v>
      </c>
      <c r="BB237">
        <v>4</v>
      </c>
      <c r="BC237" s="71">
        <f t="shared" si="192"/>
        <v>2</v>
      </c>
      <c r="BD237" s="80">
        <f t="shared" si="170"/>
        <v>0</v>
      </c>
      <c r="BE237" s="14" t="s">
        <v>95</v>
      </c>
      <c r="BF237" t="s">
        <v>73</v>
      </c>
      <c r="BG237" t="s">
        <v>130</v>
      </c>
      <c r="BH237">
        <v>1</v>
      </c>
      <c r="BI237" t="s">
        <v>83</v>
      </c>
      <c r="BJ237">
        <v>3</v>
      </c>
      <c r="BK237" s="71">
        <f t="shared" si="171"/>
        <v>2</v>
      </c>
      <c r="BL237" s="80">
        <f t="shared" si="193"/>
        <v>0</v>
      </c>
      <c r="BM237" s="14" t="s">
        <v>96</v>
      </c>
      <c r="BN237" t="s">
        <v>73</v>
      </c>
      <c r="BO237" t="s">
        <v>90</v>
      </c>
      <c r="BP237">
        <v>4</v>
      </c>
      <c r="BQ237" t="s">
        <v>83</v>
      </c>
      <c r="BR237">
        <v>1</v>
      </c>
      <c r="BS237" s="71">
        <f t="shared" si="194"/>
        <v>1</v>
      </c>
      <c r="BT237" s="80">
        <f t="shared" si="172"/>
        <v>2</v>
      </c>
      <c r="BU237" s="28">
        <f t="shared" si="195"/>
        <v>7</v>
      </c>
      <c r="BV237" s="14" t="str">
        <f t="shared" si="196"/>
        <v>Deutschland</v>
      </c>
      <c r="BW237" s="80">
        <f t="shared" si="173"/>
        <v>0</v>
      </c>
      <c r="BX237" s="14" t="str">
        <f t="shared" si="197"/>
        <v>Südkorea</v>
      </c>
      <c r="BY237" s="80">
        <f t="shared" si="198"/>
        <v>0</v>
      </c>
      <c r="BZ237" s="14" t="str">
        <f t="shared" si="199"/>
        <v>Wales</v>
      </c>
      <c r="CA237" s="80">
        <f t="shared" si="200"/>
        <v>0</v>
      </c>
      <c r="CB237" s="14" t="str">
        <f t="shared" si="201"/>
        <v>Polen</v>
      </c>
      <c r="CC237" s="80">
        <f t="shared" si="202"/>
        <v>0</v>
      </c>
      <c r="CD237" s="14" t="str">
        <f t="shared" si="203"/>
        <v>Spanien</v>
      </c>
      <c r="CE237" s="80">
        <f t="shared" si="204"/>
        <v>0</v>
      </c>
      <c r="CF237" s="14" t="str">
        <f t="shared" si="205"/>
        <v>Portugal</v>
      </c>
      <c r="CG237" s="80">
        <f t="shared" si="206"/>
        <v>7</v>
      </c>
      <c r="CH237" s="14" t="str">
        <f t="shared" si="207"/>
        <v>England</v>
      </c>
      <c r="CI237" s="80">
        <f t="shared" si="208"/>
        <v>7</v>
      </c>
      <c r="CJ237" s="14" t="str">
        <f t="shared" si="209"/>
        <v>Frankreich</v>
      </c>
      <c r="CK237" s="80">
        <f t="shared" si="210"/>
        <v>7</v>
      </c>
      <c r="CL237" s="27">
        <f t="shared" si="220"/>
        <v>21</v>
      </c>
      <c r="CM237" t="s">
        <v>88</v>
      </c>
      <c r="CN237" t="s">
        <v>73</v>
      </c>
      <c r="CO237" t="s">
        <v>91</v>
      </c>
      <c r="CP237">
        <v>3</v>
      </c>
      <c r="CQ237" t="s">
        <v>83</v>
      </c>
      <c r="CR237">
        <v>1</v>
      </c>
      <c r="CS237" s="71">
        <f t="shared" si="174"/>
        <v>0</v>
      </c>
      <c r="CT237" s="80">
        <f t="shared" si="211"/>
        <v>0</v>
      </c>
      <c r="CU237" t="s">
        <v>92</v>
      </c>
      <c r="CV237" t="s">
        <v>73</v>
      </c>
      <c r="CW237" t="s">
        <v>86</v>
      </c>
      <c r="CX237">
        <v>3</v>
      </c>
      <c r="CY237" t="s">
        <v>83</v>
      </c>
      <c r="CZ237">
        <v>2</v>
      </c>
      <c r="DA237" s="71">
        <f t="shared" si="212"/>
        <v>0</v>
      </c>
      <c r="DB237" s="80">
        <f t="shared" si="213"/>
        <v>0</v>
      </c>
      <c r="DC237" t="s">
        <v>130</v>
      </c>
      <c r="DD237" t="s">
        <v>73</v>
      </c>
      <c r="DE237" t="s">
        <v>96</v>
      </c>
      <c r="DF237">
        <v>2</v>
      </c>
      <c r="DG237" t="s">
        <v>83</v>
      </c>
      <c r="DH237">
        <v>3</v>
      </c>
      <c r="DI237" s="71">
        <f t="shared" si="221"/>
        <v>0</v>
      </c>
      <c r="DJ237" s="80">
        <f t="shared" si="214"/>
        <v>0</v>
      </c>
      <c r="DK237" t="s">
        <v>85</v>
      </c>
      <c r="DL237" t="s">
        <v>73</v>
      </c>
      <c r="DM237" t="s">
        <v>94</v>
      </c>
      <c r="DN237">
        <v>3</v>
      </c>
      <c r="DO237" t="s">
        <v>83</v>
      </c>
      <c r="DP237">
        <v>4</v>
      </c>
      <c r="DQ237" s="71">
        <f t="shared" si="215"/>
        <v>3</v>
      </c>
      <c r="DR237" s="80">
        <f t="shared" si="216"/>
        <v>6</v>
      </c>
      <c r="DS237" s="27">
        <f t="shared" si="175"/>
        <v>6</v>
      </c>
      <c r="DT237" t="str">
        <f t="shared" si="176"/>
        <v>Wales</v>
      </c>
      <c r="DU237">
        <f t="shared" si="217"/>
        <v>0</v>
      </c>
      <c r="DV237" t="str">
        <f t="shared" si="177"/>
        <v>Deutschland</v>
      </c>
      <c r="DW237">
        <f t="shared" si="218"/>
        <v>0</v>
      </c>
      <c r="DX237" t="str">
        <f t="shared" si="178"/>
        <v>Frankreich</v>
      </c>
      <c r="DY237">
        <f t="shared" si="219"/>
        <v>8</v>
      </c>
      <c r="DZ237" t="str">
        <f t="shared" si="179"/>
        <v>Portugal</v>
      </c>
      <c r="EA237">
        <f t="shared" si="180"/>
        <v>0</v>
      </c>
      <c r="EB237" s="27">
        <f t="shared" si="181"/>
        <v>8</v>
      </c>
      <c r="EC237" t="s">
        <v>92</v>
      </c>
      <c r="ED237" t="s">
        <v>73</v>
      </c>
      <c r="EE237" t="s">
        <v>88</v>
      </c>
      <c r="EF237">
        <v>1</v>
      </c>
      <c r="EG237" t="s">
        <v>83</v>
      </c>
      <c r="EH237">
        <v>3</v>
      </c>
      <c r="EK237" t="s">
        <v>94</v>
      </c>
      <c r="EL237" t="s">
        <v>73</v>
      </c>
      <c r="EM237" t="s">
        <v>96</v>
      </c>
      <c r="EN237">
        <v>4</v>
      </c>
      <c r="EO237" t="s">
        <v>83</v>
      </c>
      <c r="EP237">
        <v>1</v>
      </c>
      <c r="EU237" t="s">
        <v>92</v>
      </c>
      <c r="EV237" t="s">
        <v>73</v>
      </c>
      <c r="EW237" t="s">
        <v>96</v>
      </c>
      <c r="EX237">
        <v>2</v>
      </c>
      <c r="EY237" t="s">
        <v>83</v>
      </c>
      <c r="EZ237">
        <v>3</v>
      </c>
      <c r="FC237" t="s">
        <v>88</v>
      </c>
      <c r="FD237" t="s">
        <v>73</v>
      </c>
      <c r="FE237" t="s">
        <v>94</v>
      </c>
      <c r="FF237">
        <v>4</v>
      </c>
      <c r="FG237" t="s">
        <v>83</v>
      </c>
      <c r="FH237">
        <v>3</v>
      </c>
      <c r="FL237" t="s">
        <v>92</v>
      </c>
      <c r="FN237" t="s">
        <v>96</v>
      </c>
      <c r="FP237" t="s">
        <v>94</v>
      </c>
      <c r="FR237" t="s">
        <v>88</v>
      </c>
      <c r="FU237">
        <v>123</v>
      </c>
      <c r="FX237" t="s">
        <v>191</v>
      </c>
    </row>
    <row r="238" spans="1:180" x14ac:dyDescent="0.45">
      <c r="A238" s="1">
        <v>235</v>
      </c>
      <c r="B238" s="45">
        <f t="shared" si="167"/>
        <v>663</v>
      </c>
      <c r="C238" s="14" t="s">
        <v>638</v>
      </c>
      <c r="D238" t="s">
        <v>639</v>
      </c>
      <c r="E238" s="15" t="s">
        <v>642</v>
      </c>
      <c r="F238" s="28">
        <f>VOR!IH238</f>
        <v>130</v>
      </c>
      <c r="G238" s="27">
        <f t="shared" si="182"/>
        <v>27</v>
      </c>
      <c r="H238" s="49">
        <f t="shared" si="183"/>
        <v>157</v>
      </c>
      <c r="I238" s="14" t="s">
        <v>136</v>
      </c>
      <c r="J238" t="s">
        <v>73</v>
      </c>
      <c r="K238" t="s">
        <v>92</v>
      </c>
      <c r="L238">
        <v>2</v>
      </c>
      <c r="M238" t="s">
        <v>83</v>
      </c>
      <c r="N238">
        <v>1</v>
      </c>
      <c r="O238" s="77">
        <f t="shared" si="184"/>
        <v>0</v>
      </c>
      <c r="P238" s="80">
        <f t="shared" si="185"/>
        <v>0</v>
      </c>
      <c r="Q238" t="s">
        <v>86</v>
      </c>
      <c r="R238" t="s">
        <v>73</v>
      </c>
      <c r="S238" t="s">
        <v>129</v>
      </c>
      <c r="T238">
        <v>1</v>
      </c>
      <c r="U238" t="s">
        <v>83</v>
      </c>
      <c r="V238">
        <v>2</v>
      </c>
      <c r="W238" s="71">
        <f t="shared" si="186"/>
        <v>0</v>
      </c>
      <c r="X238" s="80">
        <f t="shared" si="187"/>
        <v>0</v>
      </c>
      <c r="Y238" s="14" t="s">
        <v>94</v>
      </c>
      <c r="Z238" t="s">
        <v>73</v>
      </c>
      <c r="AA238" t="s">
        <v>93</v>
      </c>
      <c r="AB238">
        <v>2</v>
      </c>
      <c r="AC238" t="s">
        <v>83</v>
      </c>
      <c r="AD238">
        <v>1</v>
      </c>
      <c r="AE238" s="71">
        <f t="shared" si="188"/>
        <v>1</v>
      </c>
      <c r="AF238" s="80">
        <f t="shared" si="168"/>
        <v>2</v>
      </c>
      <c r="AG238" s="14" t="s">
        <v>85</v>
      </c>
      <c r="AH238" t="s">
        <v>73</v>
      </c>
      <c r="AI238" t="s">
        <v>84</v>
      </c>
      <c r="AJ238">
        <v>3</v>
      </c>
      <c r="AK238" t="s">
        <v>83</v>
      </c>
      <c r="AL238">
        <v>2</v>
      </c>
      <c r="AM238" s="71">
        <f t="shared" si="189"/>
        <v>1</v>
      </c>
      <c r="AN238" s="80">
        <f t="shared" si="190"/>
        <v>2</v>
      </c>
      <c r="AO238" s="14" t="s">
        <v>88</v>
      </c>
      <c r="AP238" t="s">
        <v>73</v>
      </c>
      <c r="AQ238" t="s">
        <v>95</v>
      </c>
      <c r="AR238">
        <v>3</v>
      </c>
      <c r="AS238" t="s">
        <v>83</v>
      </c>
      <c r="AT238">
        <v>2</v>
      </c>
      <c r="AU238" s="71">
        <f t="shared" si="169"/>
        <v>2</v>
      </c>
      <c r="AV238" s="80">
        <f t="shared" si="191"/>
        <v>0</v>
      </c>
      <c r="AW238" s="14" t="s">
        <v>134</v>
      </c>
      <c r="AX238" t="s">
        <v>73</v>
      </c>
      <c r="AY238" t="s">
        <v>91</v>
      </c>
      <c r="AZ238">
        <v>2</v>
      </c>
      <c r="BA238" t="s">
        <v>83</v>
      </c>
      <c r="BB238">
        <v>1</v>
      </c>
      <c r="BC238" s="71">
        <f t="shared" si="192"/>
        <v>2</v>
      </c>
      <c r="BD238" s="80">
        <f t="shared" si="170"/>
        <v>0</v>
      </c>
      <c r="BE238" s="14" t="s">
        <v>142</v>
      </c>
      <c r="BF238" t="s">
        <v>73</v>
      </c>
      <c r="BG238" t="s">
        <v>141</v>
      </c>
      <c r="BH238">
        <v>3</v>
      </c>
      <c r="BI238" t="s">
        <v>83</v>
      </c>
      <c r="BJ238">
        <v>1</v>
      </c>
      <c r="BK238" s="71">
        <f t="shared" si="171"/>
        <v>0</v>
      </c>
      <c r="BL238" s="80">
        <f t="shared" si="193"/>
        <v>0</v>
      </c>
      <c r="BM238" s="14" t="s">
        <v>96</v>
      </c>
      <c r="BN238" t="s">
        <v>73</v>
      </c>
      <c r="BO238" t="s">
        <v>90</v>
      </c>
      <c r="BP238">
        <v>4</v>
      </c>
      <c r="BQ238" t="s">
        <v>83</v>
      </c>
      <c r="BR238">
        <v>1</v>
      </c>
      <c r="BS238" s="71">
        <f t="shared" si="194"/>
        <v>1</v>
      </c>
      <c r="BT238" s="80">
        <f t="shared" si="172"/>
        <v>2</v>
      </c>
      <c r="BU238" s="28">
        <f t="shared" si="195"/>
        <v>6</v>
      </c>
      <c r="BV238" s="14" t="str">
        <f t="shared" si="196"/>
        <v>Deutschland</v>
      </c>
      <c r="BW238" s="80">
        <f t="shared" si="173"/>
        <v>0</v>
      </c>
      <c r="BX238" s="14" t="str">
        <f t="shared" si="197"/>
        <v>Schweiz</v>
      </c>
      <c r="BY238" s="80">
        <f t="shared" si="198"/>
        <v>0</v>
      </c>
      <c r="BZ238" s="14" t="str">
        <f t="shared" si="199"/>
        <v>Ecuador</v>
      </c>
      <c r="CA238" s="80">
        <f t="shared" si="200"/>
        <v>0</v>
      </c>
      <c r="CB238" s="14" t="str">
        <f t="shared" si="201"/>
        <v>Dänemark</v>
      </c>
      <c r="CC238" s="80">
        <f t="shared" si="202"/>
        <v>0</v>
      </c>
      <c r="CD238" s="14" t="str">
        <f t="shared" si="203"/>
        <v>Kanada</v>
      </c>
      <c r="CE238" s="80">
        <f t="shared" si="204"/>
        <v>0</v>
      </c>
      <c r="CF238" s="14" t="str">
        <f t="shared" si="205"/>
        <v>Portugal</v>
      </c>
      <c r="CG238" s="80">
        <f t="shared" si="206"/>
        <v>7</v>
      </c>
      <c r="CH238" s="14" t="str">
        <f t="shared" si="207"/>
        <v>England</v>
      </c>
      <c r="CI238" s="80">
        <f t="shared" si="208"/>
        <v>7</v>
      </c>
      <c r="CJ238" s="14" t="str">
        <f t="shared" si="209"/>
        <v>Frankreich</v>
      </c>
      <c r="CK238" s="80">
        <f t="shared" si="210"/>
        <v>7</v>
      </c>
      <c r="CL238" s="27">
        <f t="shared" si="220"/>
        <v>21</v>
      </c>
      <c r="CM238" t="s">
        <v>88</v>
      </c>
      <c r="CN238" t="s">
        <v>73</v>
      </c>
      <c r="CO238" t="s">
        <v>134</v>
      </c>
      <c r="CP238">
        <v>5</v>
      </c>
      <c r="CQ238" t="s">
        <v>83</v>
      </c>
      <c r="CR238">
        <v>4</v>
      </c>
      <c r="CS238" s="71">
        <f t="shared" si="174"/>
        <v>0</v>
      </c>
      <c r="CT238" s="80">
        <f t="shared" si="211"/>
        <v>0</v>
      </c>
      <c r="CU238" t="s">
        <v>136</v>
      </c>
      <c r="CV238" t="s">
        <v>73</v>
      </c>
      <c r="CW238" t="s">
        <v>129</v>
      </c>
      <c r="CX238">
        <v>2</v>
      </c>
      <c r="CY238" t="s">
        <v>83</v>
      </c>
      <c r="CZ238">
        <v>3</v>
      </c>
      <c r="DA238" s="71">
        <f t="shared" si="212"/>
        <v>0</v>
      </c>
      <c r="DB238" s="80">
        <f t="shared" si="213"/>
        <v>0</v>
      </c>
      <c r="DC238" t="s">
        <v>142</v>
      </c>
      <c r="DD238" t="s">
        <v>73</v>
      </c>
      <c r="DE238" t="s">
        <v>96</v>
      </c>
      <c r="DF238">
        <v>1</v>
      </c>
      <c r="DG238" t="s">
        <v>83</v>
      </c>
      <c r="DH238">
        <v>2</v>
      </c>
      <c r="DI238" s="71">
        <f t="shared" si="221"/>
        <v>0</v>
      </c>
      <c r="DJ238" s="80">
        <f t="shared" si="214"/>
        <v>0</v>
      </c>
      <c r="DK238" t="s">
        <v>85</v>
      </c>
      <c r="DL238" t="s">
        <v>73</v>
      </c>
      <c r="DM238" t="s">
        <v>94</v>
      </c>
      <c r="DN238">
        <v>1</v>
      </c>
      <c r="DO238" t="s">
        <v>83</v>
      </c>
      <c r="DP238">
        <v>0</v>
      </c>
      <c r="DQ238" s="71">
        <f t="shared" si="215"/>
        <v>3</v>
      </c>
      <c r="DR238" s="80">
        <f t="shared" si="216"/>
        <v>0</v>
      </c>
      <c r="DS238" s="27">
        <f t="shared" si="175"/>
        <v>0</v>
      </c>
      <c r="DT238" t="str">
        <f t="shared" si="176"/>
        <v>Dänemark</v>
      </c>
      <c r="DU238">
        <f t="shared" si="217"/>
        <v>0</v>
      </c>
      <c r="DV238" t="str">
        <f t="shared" si="177"/>
        <v>Deutschland</v>
      </c>
      <c r="DW238">
        <f t="shared" si="218"/>
        <v>0</v>
      </c>
      <c r="DX238" t="str">
        <f t="shared" si="178"/>
        <v>England</v>
      </c>
      <c r="DY238">
        <f t="shared" si="219"/>
        <v>0</v>
      </c>
      <c r="DZ238" t="str">
        <f t="shared" si="179"/>
        <v>Portugal</v>
      </c>
      <c r="EA238">
        <f t="shared" si="180"/>
        <v>0</v>
      </c>
      <c r="EB238" s="27">
        <f t="shared" si="181"/>
        <v>0</v>
      </c>
      <c r="EC238" t="s">
        <v>129</v>
      </c>
      <c r="ED238" t="s">
        <v>73</v>
      </c>
      <c r="EE238" t="s">
        <v>88</v>
      </c>
      <c r="EF238">
        <v>1</v>
      </c>
      <c r="EG238" t="s">
        <v>83</v>
      </c>
      <c r="EH238">
        <v>2</v>
      </c>
      <c r="EK238" t="s">
        <v>85</v>
      </c>
      <c r="EL238" t="s">
        <v>73</v>
      </c>
      <c r="EM238" t="s">
        <v>96</v>
      </c>
      <c r="EN238">
        <v>1</v>
      </c>
      <c r="EO238" t="s">
        <v>83</v>
      </c>
      <c r="EP238">
        <v>0</v>
      </c>
      <c r="EU238" t="s">
        <v>129</v>
      </c>
      <c r="EV238" t="s">
        <v>73</v>
      </c>
      <c r="EW238" t="s">
        <v>96</v>
      </c>
      <c r="EX238">
        <v>2</v>
      </c>
      <c r="EY238" t="s">
        <v>83</v>
      </c>
      <c r="EZ238">
        <v>3</v>
      </c>
      <c r="FC238" t="s">
        <v>88</v>
      </c>
      <c r="FD238" t="s">
        <v>73</v>
      </c>
      <c r="FE238" t="s">
        <v>85</v>
      </c>
      <c r="FF238">
        <v>1</v>
      </c>
      <c r="FG238" t="s">
        <v>83</v>
      </c>
      <c r="FH238">
        <v>2</v>
      </c>
      <c r="FL238" t="s">
        <v>129</v>
      </c>
      <c r="FN238" t="s">
        <v>96</v>
      </c>
      <c r="FP238" t="s">
        <v>88</v>
      </c>
      <c r="FR238" t="s">
        <v>85</v>
      </c>
      <c r="FU238">
        <v>160</v>
      </c>
      <c r="FX238" t="s">
        <v>191</v>
      </c>
    </row>
    <row r="239" spans="1:180" x14ac:dyDescent="0.45">
      <c r="A239" s="1">
        <v>236</v>
      </c>
      <c r="B239" s="45">
        <f t="shared" si="167"/>
        <v>282</v>
      </c>
      <c r="C239" s="14" t="s">
        <v>640</v>
      </c>
      <c r="D239" t="s">
        <v>641</v>
      </c>
      <c r="E239" s="15" t="s">
        <v>642</v>
      </c>
      <c r="F239" s="28">
        <f>VOR!IH239</f>
        <v>159</v>
      </c>
      <c r="G239" s="27">
        <f t="shared" si="182"/>
        <v>67</v>
      </c>
      <c r="H239" s="49">
        <f t="shared" si="183"/>
        <v>226</v>
      </c>
      <c r="I239" s="14" t="s">
        <v>84</v>
      </c>
      <c r="J239" t="s">
        <v>73</v>
      </c>
      <c r="K239" t="s">
        <v>137</v>
      </c>
      <c r="L239">
        <v>2</v>
      </c>
      <c r="M239" t="s">
        <v>83</v>
      </c>
      <c r="N239">
        <v>1</v>
      </c>
      <c r="O239" s="77">
        <f t="shared" si="184"/>
        <v>3</v>
      </c>
      <c r="P239" s="80">
        <f t="shared" si="185"/>
        <v>4</v>
      </c>
      <c r="Q239" t="s">
        <v>86</v>
      </c>
      <c r="R239" t="s">
        <v>73</v>
      </c>
      <c r="S239" t="s">
        <v>87</v>
      </c>
      <c r="T239">
        <v>1</v>
      </c>
      <c r="U239" t="s">
        <v>83</v>
      </c>
      <c r="V239">
        <v>0</v>
      </c>
      <c r="W239" s="71">
        <f t="shared" si="186"/>
        <v>2</v>
      </c>
      <c r="X239" s="80">
        <f t="shared" si="187"/>
        <v>0</v>
      </c>
      <c r="Y239" s="14" t="s">
        <v>94</v>
      </c>
      <c r="Z239" t="s">
        <v>73</v>
      </c>
      <c r="AA239" t="s">
        <v>93</v>
      </c>
      <c r="AB239">
        <v>2</v>
      </c>
      <c r="AC239" t="s">
        <v>83</v>
      </c>
      <c r="AD239">
        <v>1</v>
      </c>
      <c r="AE239" s="71">
        <f t="shared" si="188"/>
        <v>1</v>
      </c>
      <c r="AF239" s="80">
        <f t="shared" si="168"/>
        <v>2</v>
      </c>
      <c r="AG239" s="14" t="s">
        <v>85</v>
      </c>
      <c r="AH239" t="s">
        <v>73</v>
      </c>
      <c r="AI239" t="s">
        <v>132</v>
      </c>
      <c r="AJ239">
        <v>2</v>
      </c>
      <c r="AK239" t="s">
        <v>83</v>
      </c>
      <c r="AL239">
        <v>1</v>
      </c>
      <c r="AM239" s="71">
        <f t="shared" si="189"/>
        <v>3</v>
      </c>
      <c r="AN239" s="80">
        <f t="shared" si="190"/>
        <v>4</v>
      </c>
      <c r="AO239" s="14" t="s">
        <v>88</v>
      </c>
      <c r="AP239" t="s">
        <v>73</v>
      </c>
      <c r="AQ239" t="s">
        <v>142</v>
      </c>
      <c r="AR239">
        <v>3</v>
      </c>
      <c r="AS239" t="s">
        <v>83</v>
      </c>
      <c r="AT239">
        <v>1</v>
      </c>
      <c r="AU239" s="71">
        <f t="shared" si="169"/>
        <v>0</v>
      </c>
      <c r="AV239" s="80">
        <f t="shared" si="191"/>
        <v>0</v>
      </c>
      <c r="AW239" s="14" t="s">
        <v>90</v>
      </c>
      <c r="AX239" t="s">
        <v>73</v>
      </c>
      <c r="AY239" t="s">
        <v>135</v>
      </c>
      <c r="AZ239">
        <v>3</v>
      </c>
      <c r="BA239" t="s">
        <v>83</v>
      </c>
      <c r="BB239">
        <v>1</v>
      </c>
      <c r="BC239" s="71">
        <f t="shared" si="192"/>
        <v>1</v>
      </c>
      <c r="BD239" s="80">
        <f t="shared" si="170"/>
        <v>2</v>
      </c>
      <c r="BE239" s="14" t="s">
        <v>131</v>
      </c>
      <c r="BF239" t="s">
        <v>73</v>
      </c>
      <c r="BG239" t="s">
        <v>130</v>
      </c>
      <c r="BH239">
        <v>2</v>
      </c>
      <c r="BI239" t="s">
        <v>83</v>
      </c>
      <c r="BJ239">
        <v>3</v>
      </c>
      <c r="BK239" s="71">
        <f t="shared" si="171"/>
        <v>2</v>
      </c>
      <c r="BL239" s="80">
        <f t="shared" si="193"/>
        <v>0</v>
      </c>
      <c r="BM239" s="14" t="s">
        <v>96</v>
      </c>
      <c r="BN239" t="s">
        <v>73</v>
      </c>
      <c r="BO239" t="s">
        <v>134</v>
      </c>
      <c r="BP239">
        <v>2</v>
      </c>
      <c r="BQ239" t="s">
        <v>83</v>
      </c>
      <c r="BR239">
        <v>1</v>
      </c>
      <c r="BS239" s="71">
        <f t="shared" si="194"/>
        <v>3</v>
      </c>
      <c r="BT239" s="80">
        <f t="shared" si="172"/>
        <v>4</v>
      </c>
      <c r="BU239" s="28">
        <f t="shared" si="195"/>
        <v>16</v>
      </c>
      <c r="BV239" s="14" t="str">
        <f t="shared" si="196"/>
        <v>Deutschland</v>
      </c>
      <c r="BW239" s="80">
        <f t="shared" si="173"/>
        <v>0</v>
      </c>
      <c r="BX239" s="14" t="str">
        <f t="shared" si="197"/>
        <v>Brasilien</v>
      </c>
      <c r="BY239" s="80">
        <f t="shared" si="198"/>
        <v>7</v>
      </c>
      <c r="BZ239" s="14" t="str">
        <f t="shared" si="199"/>
        <v>Niederlande</v>
      </c>
      <c r="CA239" s="80">
        <f t="shared" si="200"/>
        <v>7</v>
      </c>
      <c r="CB239" s="14" t="str">
        <f t="shared" si="201"/>
        <v>Polen</v>
      </c>
      <c r="CC239" s="80">
        <f t="shared" si="202"/>
        <v>0</v>
      </c>
      <c r="CD239" s="14" t="str">
        <f t="shared" si="203"/>
        <v>Spanien</v>
      </c>
      <c r="CE239" s="80">
        <f t="shared" si="204"/>
        <v>0</v>
      </c>
      <c r="CF239" s="14" t="str">
        <f t="shared" si="205"/>
        <v>Portugal</v>
      </c>
      <c r="CG239" s="80">
        <f t="shared" si="206"/>
        <v>7</v>
      </c>
      <c r="CH239" s="14" t="str">
        <f t="shared" si="207"/>
        <v>England</v>
      </c>
      <c r="CI239" s="80">
        <f t="shared" si="208"/>
        <v>7</v>
      </c>
      <c r="CJ239" s="14" t="str">
        <f t="shared" si="209"/>
        <v>Frankreich</v>
      </c>
      <c r="CK239" s="80">
        <f t="shared" si="210"/>
        <v>7</v>
      </c>
      <c r="CL239" s="27">
        <f t="shared" si="220"/>
        <v>35</v>
      </c>
      <c r="CM239" t="s">
        <v>88</v>
      </c>
      <c r="CN239" t="s">
        <v>73</v>
      </c>
      <c r="CO239" t="s">
        <v>90</v>
      </c>
      <c r="CP239">
        <v>2</v>
      </c>
      <c r="CQ239" t="s">
        <v>83</v>
      </c>
      <c r="CR239">
        <v>3</v>
      </c>
      <c r="CS239" s="71">
        <f t="shared" si="174"/>
        <v>2</v>
      </c>
      <c r="CT239" s="80">
        <f t="shared" si="211"/>
        <v>0</v>
      </c>
      <c r="CU239" t="s">
        <v>84</v>
      </c>
      <c r="CV239" t="s">
        <v>73</v>
      </c>
      <c r="CW239" t="s">
        <v>86</v>
      </c>
      <c r="CX239">
        <v>0</v>
      </c>
      <c r="CY239" t="s">
        <v>83</v>
      </c>
      <c r="CZ239">
        <v>1</v>
      </c>
      <c r="DA239" s="71">
        <f t="shared" si="212"/>
        <v>1</v>
      </c>
      <c r="DB239" s="80">
        <f t="shared" si="213"/>
        <v>0</v>
      </c>
      <c r="DC239" t="s">
        <v>130</v>
      </c>
      <c r="DD239" t="s">
        <v>73</v>
      </c>
      <c r="DE239" t="s">
        <v>96</v>
      </c>
      <c r="DF239">
        <v>2</v>
      </c>
      <c r="DG239" t="s">
        <v>83</v>
      </c>
      <c r="DH239">
        <v>3</v>
      </c>
      <c r="DI239" s="71">
        <f t="shared" si="221"/>
        <v>0</v>
      </c>
      <c r="DJ239" s="80">
        <f t="shared" si="214"/>
        <v>0</v>
      </c>
      <c r="DK239" t="s">
        <v>85</v>
      </c>
      <c r="DL239" t="s">
        <v>73</v>
      </c>
      <c r="DM239" t="s">
        <v>94</v>
      </c>
      <c r="DN239">
        <v>1</v>
      </c>
      <c r="DO239" t="s">
        <v>83</v>
      </c>
      <c r="DP239">
        <v>2</v>
      </c>
      <c r="DQ239" s="71">
        <f t="shared" si="215"/>
        <v>3</v>
      </c>
      <c r="DR239" s="80">
        <f t="shared" si="216"/>
        <v>8</v>
      </c>
      <c r="DS239" s="27">
        <f t="shared" si="175"/>
        <v>8</v>
      </c>
      <c r="DT239" t="str">
        <f t="shared" si="176"/>
        <v>Polen</v>
      </c>
      <c r="DU239">
        <f t="shared" si="217"/>
        <v>0</v>
      </c>
      <c r="DV239" t="str">
        <f t="shared" si="177"/>
        <v>Brasilien</v>
      </c>
      <c r="DW239">
        <f t="shared" si="218"/>
        <v>0</v>
      </c>
      <c r="DX239" t="str">
        <f t="shared" si="178"/>
        <v>Frankreich</v>
      </c>
      <c r="DY239">
        <f t="shared" si="219"/>
        <v>8</v>
      </c>
      <c r="DZ239" t="str">
        <f t="shared" si="179"/>
        <v>Portugal</v>
      </c>
      <c r="EA239">
        <f t="shared" si="180"/>
        <v>0</v>
      </c>
      <c r="EB239" s="27">
        <f t="shared" si="181"/>
        <v>8</v>
      </c>
      <c r="EC239" t="s">
        <v>86</v>
      </c>
      <c r="ED239" t="s">
        <v>73</v>
      </c>
      <c r="EE239" t="s">
        <v>90</v>
      </c>
      <c r="EF239">
        <v>1</v>
      </c>
      <c r="EG239" t="s">
        <v>83</v>
      </c>
      <c r="EH239">
        <v>3</v>
      </c>
      <c r="EK239" t="s">
        <v>94</v>
      </c>
      <c r="EL239" t="s">
        <v>73</v>
      </c>
      <c r="EM239" t="s">
        <v>96</v>
      </c>
      <c r="EN239">
        <v>2</v>
      </c>
      <c r="EO239" t="s">
        <v>83</v>
      </c>
      <c r="EP239">
        <v>1</v>
      </c>
      <c r="EU239" t="s">
        <v>86</v>
      </c>
      <c r="EV239" t="s">
        <v>73</v>
      </c>
      <c r="EW239" t="s">
        <v>96</v>
      </c>
      <c r="EX239">
        <v>1</v>
      </c>
      <c r="EY239" t="s">
        <v>83</v>
      </c>
      <c r="EZ239">
        <v>2</v>
      </c>
      <c r="FC239" t="s">
        <v>90</v>
      </c>
      <c r="FD239" t="s">
        <v>73</v>
      </c>
      <c r="FE239" t="s">
        <v>94</v>
      </c>
      <c r="FF239">
        <v>3</v>
      </c>
      <c r="FG239" t="s">
        <v>83</v>
      </c>
      <c r="FH239">
        <v>1</v>
      </c>
      <c r="FL239" t="s">
        <v>86</v>
      </c>
      <c r="FN239" t="s">
        <v>96</v>
      </c>
      <c r="FP239" t="s">
        <v>94</v>
      </c>
      <c r="FR239" t="s">
        <v>90</v>
      </c>
      <c r="FU239">
        <v>155</v>
      </c>
      <c r="FX239">
        <v>0</v>
      </c>
    </row>
    <row r="240" spans="1:180" x14ac:dyDescent="0.45">
      <c r="A240" s="1">
        <v>237</v>
      </c>
      <c r="B240" s="45">
        <f t="shared" si="167"/>
        <v>442</v>
      </c>
      <c r="C240" s="14" t="s">
        <v>480</v>
      </c>
      <c r="D240" t="s">
        <v>643</v>
      </c>
      <c r="E240" s="15" t="s">
        <v>642</v>
      </c>
      <c r="F240" s="28">
        <f>VOR!IH240</f>
        <v>141</v>
      </c>
      <c r="G240" s="27">
        <f t="shared" si="182"/>
        <v>58</v>
      </c>
      <c r="H240" s="49">
        <f t="shared" si="183"/>
        <v>199</v>
      </c>
      <c r="I240" s="14" t="s">
        <v>435</v>
      </c>
      <c r="J240" t="s">
        <v>73</v>
      </c>
      <c r="K240" t="s">
        <v>85</v>
      </c>
      <c r="L240">
        <v>1</v>
      </c>
      <c r="M240" t="s">
        <v>83</v>
      </c>
      <c r="N240">
        <v>2</v>
      </c>
      <c r="O240" s="77">
        <f t="shared" si="184"/>
        <v>0</v>
      </c>
      <c r="P240" s="80">
        <f t="shared" si="185"/>
        <v>0</v>
      </c>
      <c r="Q240" t="s">
        <v>93</v>
      </c>
      <c r="R240" t="s">
        <v>73</v>
      </c>
      <c r="S240" t="s">
        <v>87</v>
      </c>
      <c r="T240">
        <v>1</v>
      </c>
      <c r="U240" t="s">
        <v>83</v>
      </c>
      <c r="V240">
        <v>2</v>
      </c>
      <c r="W240" s="71">
        <f t="shared" si="186"/>
        <v>3</v>
      </c>
      <c r="X240" s="80">
        <f t="shared" si="187"/>
        <v>0</v>
      </c>
      <c r="Y240" s="14" t="s">
        <v>94</v>
      </c>
      <c r="Z240" t="s">
        <v>73</v>
      </c>
      <c r="AA240" t="s">
        <v>86</v>
      </c>
      <c r="AB240">
        <v>2</v>
      </c>
      <c r="AC240" t="s">
        <v>83</v>
      </c>
      <c r="AD240">
        <v>1</v>
      </c>
      <c r="AE240" s="71">
        <f t="shared" si="188"/>
        <v>3</v>
      </c>
      <c r="AF240" s="80">
        <f t="shared" si="168"/>
        <v>4</v>
      </c>
      <c r="AG240" s="14" t="s">
        <v>326</v>
      </c>
      <c r="AH240" t="s">
        <v>73</v>
      </c>
      <c r="AI240" t="s">
        <v>84</v>
      </c>
      <c r="AJ240">
        <v>2</v>
      </c>
      <c r="AK240" t="s">
        <v>83</v>
      </c>
      <c r="AL240">
        <v>1</v>
      </c>
      <c r="AM240" s="71">
        <f t="shared" si="189"/>
        <v>0</v>
      </c>
      <c r="AN240" s="80">
        <f t="shared" si="190"/>
        <v>0</v>
      </c>
      <c r="AO240" s="14" t="s">
        <v>141</v>
      </c>
      <c r="AP240" t="s">
        <v>73</v>
      </c>
      <c r="AQ240" t="s">
        <v>131</v>
      </c>
      <c r="AR240">
        <v>1</v>
      </c>
      <c r="AS240" t="s">
        <v>83</v>
      </c>
      <c r="AT240">
        <v>3</v>
      </c>
      <c r="AU240" s="71">
        <f t="shared" si="169"/>
        <v>0</v>
      </c>
      <c r="AV240" s="80">
        <f t="shared" si="191"/>
        <v>0</v>
      </c>
      <c r="AW240" s="14" t="s">
        <v>90</v>
      </c>
      <c r="AX240" t="s">
        <v>73</v>
      </c>
      <c r="AY240" t="s">
        <v>135</v>
      </c>
      <c r="AZ240">
        <v>1</v>
      </c>
      <c r="BA240" t="s">
        <v>83</v>
      </c>
      <c r="BB240">
        <v>0</v>
      </c>
      <c r="BC240" s="71">
        <f t="shared" si="192"/>
        <v>1</v>
      </c>
      <c r="BD240" s="80">
        <f t="shared" si="170"/>
        <v>2</v>
      </c>
      <c r="BE240" s="14" t="s">
        <v>89</v>
      </c>
      <c r="BF240" t="s">
        <v>73</v>
      </c>
      <c r="BG240" t="s">
        <v>88</v>
      </c>
      <c r="BH240">
        <v>2</v>
      </c>
      <c r="BI240" t="s">
        <v>83</v>
      </c>
      <c r="BJ240">
        <v>1</v>
      </c>
      <c r="BK240" s="71">
        <f t="shared" si="171"/>
        <v>1</v>
      </c>
      <c r="BL240" s="80">
        <f t="shared" si="193"/>
        <v>3</v>
      </c>
      <c r="BM240" s="14" t="s">
        <v>96</v>
      </c>
      <c r="BN240" t="s">
        <v>73</v>
      </c>
      <c r="BO240" t="s">
        <v>134</v>
      </c>
      <c r="BP240">
        <v>1</v>
      </c>
      <c r="BQ240" t="s">
        <v>83</v>
      </c>
      <c r="BR240">
        <v>2</v>
      </c>
      <c r="BS240" s="71">
        <f t="shared" si="194"/>
        <v>3</v>
      </c>
      <c r="BT240" s="80">
        <f t="shared" si="172"/>
        <v>0</v>
      </c>
      <c r="BU240" s="28">
        <f t="shared" si="195"/>
        <v>9</v>
      </c>
      <c r="BV240" s="14" t="str">
        <f t="shared" si="196"/>
        <v>Belgien</v>
      </c>
      <c r="BW240" s="80">
        <f t="shared" si="173"/>
        <v>0</v>
      </c>
      <c r="BX240" s="14" t="str">
        <f t="shared" si="197"/>
        <v>Brasilien</v>
      </c>
      <c r="BY240" s="80">
        <f t="shared" si="198"/>
        <v>7</v>
      </c>
      <c r="BZ240" s="14" t="str">
        <f t="shared" si="199"/>
        <v>England</v>
      </c>
      <c r="CA240" s="80">
        <f t="shared" si="200"/>
        <v>7</v>
      </c>
      <c r="CB240" s="14" t="str">
        <f t="shared" si="201"/>
        <v>Australien</v>
      </c>
      <c r="CC240" s="80">
        <f t="shared" si="202"/>
        <v>0</v>
      </c>
      <c r="CD240" s="14" t="str">
        <f t="shared" si="203"/>
        <v>Marokko</v>
      </c>
      <c r="CE240" s="80">
        <f t="shared" si="204"/>
        <v>7</v>
      </c>
      <c r="CF240" s="14" t="str">
        <f t="shared" si="205"/>
        <v>Schweiz</v>
      </c>
      <c r="CG240" s="80">
        <f t="shared" si="206"/>
        <v>0</v>
      </c>
      <c r="CH240" s="14" t="str">
        <f t="shared" si="207"/>
        <v>wales</v>
      </c>
      <c r="CI240" s="80">
        <f t="shared" si="208"/>
        <v>0</v>
      </c>
      <c r="CJ240" s="14" t="str">
        <f t="shared" si="209"/>
        <v>Frankreich</v>
      </c>
      <c r="CK240" s="80">
        <f t="shared" si="210"/>
        <v>7</v>
      </c>
      <c r="CL240" s="27">
        <f t="shared" si="220"/>
        <v>28</v>
      </c>
      <c r="CM240" t="s">
        <v>131</v>
      </c>
      <c r="CN240" t="s">
        <v>73</v>
      </c>
      <c r="CO240" t="s">
        <v>90</v>
      </c>
      <c r="CP240">
        <v>1</v>
      </c>
      <c r="CQ240" t="s">
        <v>83</v>
      </c>
      <c r="CR240">
        <v>2</v>
      </c>
      <c r="CS240" s="71">
        <f t="shared" si="174"/>
        <v>2</v>
      </c>
      <c r="CT240" s="80">
        <f t="shared" si="211"/>
        <v>0</v>
      </c>
      <c r="CU240" t="s">
        <v>85</v>
      </c>
      <c r="CV240" t="s">
        <v>73</v>
      </c>
      <c r="CW240" t="s">
        <v>87</v>
      </c>
      <c r="CX240">
        <v>3</v>
      </c>
      <c r="CY240" t="s">
        <v>83</v>
      </c>
      <c r="CZ240">
        <v>2</v>
      </c>
      <c r="DA240" s="71">
        <f t="shared" si="212"/>
        <v>0</v>
      </c>
      <c r="DB240" s="80">
        <f t="shared" si="213"/>
        <v>0</v>
      </c>
      <c r="DC240" t="s">
        <v>89</v>
      </c>
      <c r="DD240" t="s">
        <v>73</v>
      </c>
      <c r="DE240" t="s">
        <v>134</v>
      </c>
      <c r="DF240">
        <v>5</v>
      </c>
      <c r="DG240" t="s">
        <v>83</v>
      </c>
      <c r="DH240">
        <v>0</v>
      </c>
      <c r="DI240" s="71">
        <f t="shared" si="221"/>
        <v>1</v>
      </c>
      <c r="DJ240" s="80">
        <f t="shared" si="214"/>
        <v>2</v>
      </c>
      <c r="DK240" t="s">
        <v>326</v>
      </c>
      <c r="DL240" t="s">
        <v>73</v>
      </c>
      <c r="DM240" t="s">
        <v>94</v>
      </c>
      <c r="DN240">
        <v>0</v>
      </c>
      <c r="DO240" t="s">
        <v>83</v>
      </c>
      <c r="DP240">
        <v>1</v>
      </c>
      <c r="DQ240" s="71">
        <f t="shared" si="215"/>
        <v>2</v>
      </c>
      <c r="DR240" s="80">
        <f t="shared" si="216"/>
        <v>3</v>
      </c>
      <c r="DS240" s="27">
        <f t="shared" si="175"/>
        <v>5</v>
      </c>
      <c r="DT240" t="str">
        <f t="shared" si="176"/>
        <v>England</v>
      </c>
      <c r="DU240">
        <f t="shared" si="217"/>
        <v>0</v>
      </c>
      <c r="DV240" t="str">
        <f t="shared" si="177"/>
        <v>Brasilien</v>
      </c>
      <c r="DW240">
        <f t="shared" si="218"/>
        <v>0</v>
      </c>
      <c r="DX240" t="str">
        <f t="shared" si="178"/>
        <v>Frankreich</v>
      </c>
      <c r="DY240">
        <f t="shared" si="219"/>
        <v>8</v>
      </c>
      <c r="DZ240" t="str">
        <f t="shared" si="179"/>
        <v>Marokko</v>
      </c>
      <c r="EA240">
        <f t="shared" si="180"/>
        <v>8</v>
      </c>
      <c r="EB240" s="27">
        <f t="shared" si="181"/>
        <v>16</v>
      </c>
      <c r="EC240" t="s">
        <v>85</v>
      </c>
      <c r="ED240" t="s">
        <v>73</v>
      </c>
      <c r="EE240" t="s">
        <v>90</v>
      </c>
      <c r="EF240">
        <v>0</v>
      </c>
      <c r="EG240" t="s">
        <v>83</v>
      </c>
      <c r="EH240">
        <v>3</v>
      </c>
      <c r="EK240" t="s">
        <v>94</v>
      </c>
      <c r="EL240" t="s">
        <v>73</v>
      </c>
      <c r="EM240" t="s">
        <v>89</v>
      </c>
      <c r="EN240">
        <v>3</v>
      </c>
      <c r="EO240" t="s">
        <v>83</v>
      </c>
      <c r="EP240">
        <v>1</v>
      </c>
      <c r="EU240" t="s">
        <v>85</v>
      </c>
      <c r="EV240" t="s">
        <v>73</v>
      </c>
      <c r="EW240" t="s">
        <v>89</v>
      </c>
      <c r="EX240">
        <v>2</v>
      </c>
      <c r="EY240" t="s">
        <v>83</v>
      </c>
      <c r="EZ240">
        <v>1</v>
      </c>
      <c r="FC240" t="s">
        <v>90</v>
      </c>
      <c r="FD240" t="s">
        <v>73</v>
      </c>
      <c r="FE240" t="s">
        <v>94</v>
      </c>
      <c r="FF240">
        <v>6</v>
      </c>
      <c r="FG240" t="s">
        <v>83</v>
      </c>
      <c r="FH240">
        <v>0</v>
      </c>
      <c r="FL240" t="s">
        <v>89</v>
      </c>
      <c r="FN240" t="s">
        <v>85</v>
      </c>
      <c r="FP240" t="s">
        <v>94</v>
      </c>
      <c r="FR240" t="s">
        <v>90</v>
      </c>
      <c r="FU240">
        <v>187</v>
      </c>
      <c r="FX240" t="s">
        <v>644</v>
      </c>
    </row>
    <row r="241" spans="1:180" x14ac:dyDescent="0.45">
      <c r="A241" s="1">
        <v>238</v>
      </c>
      <c r="B241" s="45">
        <f t="shared" si="167"/>
        <v>311</v>
      </c>
      <c r="C241" s="14" t="s">
        <v>645</v>
      </c>
      <c r="D241" t="s">
        <v>160</v>
      </c>
      <c r="E241" s="15" t="s">
        <v>642</v>
      </c>
      <c r="F241" s="28">
        <f>VOR!IH241</f>
        <v>154</v>
      </c>
      <c r="G241" s="27">
        <f t="shared" si="182"/>
        <v>67</v>
      </c>
      <c r="H241" s="49">
        <f t="shared" si="183"/>
        <v>221</v>
      </c>
      <c r="I241" s="14" t="s">
        <v>84</v>
      </c>
      <c r="J241" t="s">
        <v>73</v>
      </c>
      <c r="K241" t="s">
        <v>92</v>
      </c>
      <c r="L241">
        <v>1</v>
      </c>
      <c r="M241" t="s">
        <v>83</v>
      </c>
      <c r="N241">
        <v>0</v>
      </c>
      <c r="O241" s="77">
        <f t="shared" si="184"/>
        <v>1</v>
      </c>
      <c r="P241" s="80">
        <f t="shared" si="185"/>
        <v>2</v>
      </c>
      <c r="Q241" t="s">
        <v>93</v>
      </c>
      <c r="R241" t="s">
        <v>73</v>
      </c>
      <c r="S241" t="s">
        <v>129</v>
      </c>
      <c r="T241">
        <v>0</v>
      </c>
      <c r="U241" t="s">
        <v>83</v>
      </c>
      <c r="V241">
        <v>2</v>
      </c>
      <c r="W241" s="71">
        <f t="shared" si="186"/>
        <v>1</v>
      </c>
      <c r="X241" s="80">
        <f t="shared" si="187"/>
        <v>0</v>
      </c>
      <c r="Y241" s="14" t="s">
        <v>94</v>
      </c>
      <c r="Z241" t="s">
        <v>73</v>
      </c>
      <c r="AA241" t="s">
        <v>86</v>
      </c>
      <c r="AB241">
        <v>3</v>
      </c>
      <c r="AC241" t="s">
        <v>83</v>
      </c>
      <c r="AD241">
        <v>1</v>
      </c>
      <c r="AE241" s="71">
        <f t="shared" si="188"/>
        <v>3</v>
      </c>
      <c r="AF241" s="80">
        <f t="shared" si="168"/>
        <v>8</v>
      </c>
      <c r="AG241" s="14" t="s">
        <v>85</v>
      </c>
      <c r="AH241" t="s">
        <v>73</v>
      </c>
      <c r="AI241" t="s">
        <v>140</v>
      </c>
      <c r="AJ241">
        <v>2</v>
      </c>
      <c r="AK241" t="s">
        <v>83</v>
      </c>
      <c r="AL241">
        <v>0</v>
      </c>
      <c r="AM241" s="71">
        <f t="shared" si="189"/>
        <v>1</v>
      </c>
      <c r="AN241" s="80">
        <f t="shared" si="190"/>
        <v>2</v>
      </c>
      <c r="AO241" s="14" t="s">
        <v>88</v>
      </c>
      <c r="AP241" t="s">
        <v>73</v>
      </c>
      <c r="AQ241" t="s">
        <v>95</v>
      </c>
      <c r="AR241">
        <v>2</v>
      </c>
      <c r="AS241" t="s">
        <v>83</v>
      </c>
      <c r="AT241">
        <v>0</v>
      </c>
      <c r="AU241" s="71">
        <f t="shared" si="169"/>
        <v>2</v>
      </c>
      <c r="AV241" s="80">
        <f t="shared" si="191"/>
        <v>0</v>
      </c>
      <c r="AW241" s="14" t="s">
        <v>90</v>
      </c>
      <c r="AX241" t="s">
        <v>73</v>
      </c>
      <c r="AY241" t="s">
        <v>135</v>
      </c>
      <c r="AZ241">
        <v>2</v>
      </c>
      <c r="BA241" t="s">
        <v>83</v>
      </c>
      <c r="BB241">
        <v>0</v>
      </c>
      <c r="BC241" s="71">
        <f t="shared" si="192"/>
        <v>1</v>
      </c>
      <c r="BD241" s="80">
        <f t="shared" si="170"/>
        <v>2</v>
      </c>
      <c r="BE241" s="14" t="s">
        <v>131</v>
      </c>
      <c r="BF241" t="s">
        <v>73</v>
      </c>
      <c r="BG241" t="s">
        <v>130</v>
      </c>
      <c r="BH241">
        <v>2</v>
      </c>
      <c r="BI241" t="s">
        <v>83</v>
      </c>
      <c r="BJ241">
        <v>1</v>
      </c>
      <c r="BK241" s="71">
        <f t="shared" si="171"/>
        <v>2</v>
      </c>
      <c r="BL241" s="80">
        <f t="shared" si="193"/>
        <v>0</v>
      </c>
      <c r="BM241" s="14" t="s">
        <v>96</v>
      </c>
      <c r="BN241" t="s">
        <v>73</v>
      </c>
      <c r="BO241" t="s">
        <v>134</v>
      </c>
      <c r="BP241">
        <v>2</v>
      </c>
      <c r="BQ241" t="s">
        <v>83</v>
      </c>
      <c r="BR241">
        <v>0</v>
      </c>
      <c r="BS241" s="71">
        <f t="shared" si="194"/>
        <v>3</v>
      </c>
      <c r="BT241" s="80">
        <f t="shared" si="172"/>
        <v>4</v>
      </c>
      <c r="BU241" s="28">
        <f t="shared" si="195"/>
        <v>18</v>
      </c>
      <c r="BV241" s="14" t="str">
        <f t="shared" si="196"/>
        <v>Deutschland</v>
      </c>
      <c r="BW241" s="80">
        <f t="shared" si="173"/>
        <v>0</v>
      </c>
      <c r="BX241" s="14" t="str">
        <f t="shared" si="197"/>
        <v>Brasilien</v>
      </c>
      <c r="BY241" s="80">
        <f t="shared" si="198"/>
        <v>7</v>
      </c>
      <c r="BZ241" s="14" t="str">
        <f t="shared" si="199"/>
        <v>Niederlande</v>
      </c>
      <c r="CA241" s="80">
        <f t="shared" si="200"/>
        <v>7</v>
      </c>
      <c r="CB241" s="14" t="str">
        <f t="shared" si="201"/>
        <v>Dänemark</v>
      </c>
      <c r="CC241" s="80">
        <f t="shared" si="202"/>
        <v>0</v>
      </c>
      <c r="CD241" s="14" t="str">
        <f t="shared" si="203"/>
        <v>Belgien</v>
      </c>
      <c r="CE241" s="80">
        <f t="shared" si="204"/>
        <v>0</v>
      </c>
      <c r="CF241" s="14" t="str">
        <f t="shared" si="205"/>
        <v>Portugal</v>
      </c>
      <c r="CG241" s="80">
        <f t="shared" si="206"/>
        <v>7</v>
      </c>
      <c r="CH241" s="14" t="str">
        <f t="shared" si="207"/>
        <v>England</v>
      </c>
      <c r="CI241" s="80">
        <f t="shared" si="208"/>
        <v>7</v>
      </c>
      <c r="CJ241" s="14" t="str">
        <f t="shared" si="209"/>
        <v>Frankreich</v>
      </c>
      <c r="CK241" s="80">
        <f t="shared" si="210"/>
        <v>7</v>
      </c>
      <c r="CL241" s="27">
        <f t="shared" si="220"/>
        <v>35</v>
      </c>
      <c r="CM241" t="s">
        <v>88</v>
      </c>
      <c r="CN241" t="s">
        <v>73</v>
      </c>
      <c r="CO241" t="s">
        <v>90</v>
      </c>
      <c r="CP241">
        <v>2</v>
      </c>
      <c r="CQ241" t="s">
        <v>83</v>
      </c>
      <c r="CR241">
        <v>1</v>
      </c>
      <c r="CS241" s="71">
        <f t="shared" si="174"/>
        <v>2</v>
      </c>
      <c r="CT241" s="80">
        <f t="shared" si="211"/>
        <v>0</v>
      </c>
      <c r="CU241" t="s">
        <v>84</v>
      </c>
      <c r="CV241" t="s">
        <v>73</v>
      </c>
      <c r="CW241" t="s">
        <v>129</v>
      </c>
      <c r="CX241">
        <v>2</v>
      </c>
      <c r="CY241" t="s">
        <v>83</v>
      </c>
      <c r="CZ241">
        <v>1</v>
      </c>
      <c r="DA241" s="71">
        <f t="shared" si="212"/>
        <v>1</v>
      </c>
      <c r="DB241" s="80">
        <f t="shared" si="213"/>
        <v>0</v>
      </c>
      <c r="DC241" t="s">
        <v>131</v>
      </c>
      <c r="DD241" t="s">
        <v>73</v>
      </c>
      <c r="DE241" t="s">
        <v>96</v>
      </c>
      <c r="DF241">
        <v>2</v>
      </c>
      <c r="DG241" t="s">
        <v>83</v>
      </c>
      <c r="DH241">
        <v>1</v>
      </c>
      <c r="DI241" s="71">
        <f t="shared" si="221"/>
        <v>0</v>
      </c>
      <c r="DJ241" s="80">
        <f t="shared" si="214"/>
        <v>0</v>
      </c>
      <c r="DK241" t="s">
        <v>85</v>
      </c>
      <c r="DL241" t="s">
        <v>73</v>
      </c>
      <c r="DM241" t="s">
        <v>94</v>
      </c>
      <c r="DN241">
        <v>2</v>
      </c>
      <c r="DO241" t="s">
        <v>83</v>
      </c>
      <c r="DP241">
        <v>3</v>
      </c>
      <c r="DQ241" s="71">
        <f t="shared" si="215"/>
        <v>3</v>
      </c>
      <c r="DR241" s="80">
        <f t="shared" si="216"/>
        <v>6</v>
      </c>
      <c r="DS241" s="27">
        <f t="shared" si="175"/>
        <v>6</v>
      </c>
      <c r="DT241" t="str">
        <f t="shared" si="176"/>
        <v>Niederlande</v>
      </c>
      <c r="DU241">
        <f t="shared" si="217"/>
        <v>0</v>
      </c>
      <c r="DV241" t="str">
        <f t="shared" si="177"/>
        <v>Deutschland</v>
      </c>
      <c r="DW241">
        <f t="shared" si="218"/>
        <v>0</v>
      </c>
      <c r="DX241" t="str">
        <f t="shared" si="178"/>
        <v>Frankreich</v>
      </c>
      <c r="DY241">
        <f t="shared" si="219"/>
        <v>8</v>
      </c>
      <c r="DZ241" t="str">
        <f t="shared" si="179"/>
        <v>Belgien</v>
      </c>
      <c r="EA241">
        <f t="shared" si="180"/>
        <v>0</v>
      </c>
      <c r="EB241" s="27">
        <f t="shared" si="181"/>
        <v>8</v>
      </c>
      <c r="EC241" t="s">
        <v>84</v>
      </c>
      <c r="ED241" t="s">
        <v>73</v>
      </c>
      <c r="EE241" t="s">
        <v>88</v>
      </c>
      <c r="EF241">
        <v>1</v>
      </c>
      <c r="EG241" t="s">
        <v>83</v>
      </c>
      <c r="EH241">
        <v>3</v>
      </c>
      <c r="EK241" t="s">
        <v>94</v>
      </c>
      <c r="EL241" t="s">
        <v>73</v>
      </c>
      <c r="EM241" t="s">
        <v>131</v>
      </c>
      <c r="EN241">
        <v>3</v>
      </c>
      <c r="EO241" t="s">
        <v>83</v>
      </c>
      <c r="EP241">
        <v>2</v>
      </c>
      <c r="EU241" t="s">
        <v>84</v>
      </c>
      <c r="EV241" t="s">
        <v>73</v>
      </c>
      <c r="EW241" t="s">
        <v>131</v>
      </c>
      <c r="EX241">
        <v>1</v>
      </c>
      <c r="EY241" t="s">
        <v>83</v>
      </c>
      <c r="EZ241">
        <v>3</v>
      </c>
      <c r="FC241" t="s">
        <v>88</v>
      </c>
      <c r="FD241" t="s">
        <v>73</v>
      </c>
      <c r="FE241" t="s">
        <v>94</v>
      </c>
      <c r="FF241">
        <v>2</v>
      </c>
      <c r="FG241" t="s">
        <v>83</v>
      </c>
      <c r="FH241">
        <v>1</v>
      </c>
      <c r="FL241" t="s">
        <v>84</v>
      </c>
      <c r="FN241" t="s">
        <v>131</v>
      </c>
      <c r="FP241" t="s">
        <v>94</v>
      </c>
      <c r="FR241" t="s">
        <v>88</v>
      </c>
      <c r="FU241">
        <v>155</v>
      </c>
      <c r="FX241" t="s">
        <v>337</v>
      </c>
    </row>
    <row r="242" spans="1:180" x14ac:dyDescent="0.45">
      <c r="A242" s="1">
        <v>239</v>
      </c>
      <c r="B242" s="45">
        <f t="shared" si="167"/>
        <v>28</v>
      </c>
      <c r="C242" s="14" t="s">
        <v>646</v>
      </c>
      <c r="D242" t="s">
        <v>647</v>
      </c>
      <c r="E242" s="15" t="s">
        <v>642</v>
      </c>
      <c r="F242" s="28">
        <f>VOR!IH242</f>
        <v>181</v>
      </c>
      <c r="G242" s="27">
        <f t="shared" si="182"/>
        <v>93</v>
      </c>
      <c r="H242" s="49">
        <f t="shared" si="183"/>
        <v>274</v>
      </c>
      <c r="I242" s="14" t="s">
        <v>84</v>
      </c>
      <c r="J242" t="s">
        <v>73</v>
      </c>
      <c r="K242" t="s">
        <v>92</v>
      </c>
      <c r="L242">
        <v>2</v>
      </c>
      <c r="M242" t="s">
        <v>83</v>
      </c>
      <c r="N242">
        <v>1</v>
      </c>
      <c r="O242" s="77">
        <f t="shared" si="184"/>
        <v>1</v>
      </c>
      <c r="P242" s="80">
        <f t="shared" si="185"/>
        <v>2</v>
      </c>
      <c r="Q242" t="s">
        <v>93</v>
      </c>
      <c r="R242" t="s">
        <v>73</v>
      </c>
      <c r="S242" t="s">
        <v>129</v>
      </c>
      <c r="T242">
        <v>3</v>
      </c>
      <c r="U242" t="s">
        <v>83</v>
      </c>
      <c r="V242">
        <v>2</v>
      </c>
      <c r="W242" s="71">
        <f t="shared" si="186"/>
        <v>1</v>
      </c>
      <c r="X242" s="80">
        <f t="shared" si="187"/>
        <v>3</v>
      </c>
      <c r="Y242" s="14" t="s">
        <v>94</v>
      </c>
      <c r="Z242" t="s">
        <v>73</v>
      </c>
      <c r="AA242" t="s">
        <v>86</v>
      </c>
      <c r="AB242">
        <v>3</v>
      </c>
      <c r="AC242" t="s">
        <v>83</v>
      </c>
      <c r="AD242">
        <v>1</v>
      </c>
      <c r="AE242" s="71">
        <f t="shared" si="188"/>
        <v>3</v>
      </c>
      <c r="AF242" s="80">
        <f t="shared" si="168"/>
        <v>8</v>
      </c>
      <c r="AG242" s="14" t="s">
        <v>85</v>
      </c>
      <c r="AH242" t="s">
        <v>73</v>
      </c>
      <c r="AI242" t="s">
        <v>132</v>
      </c>
      <c r="AJ242">
        <v>4</v>
      </c>
      <c r="AK242" t="s">
        <v>83</v>
      </c>
      <c r="AL242">
        <v>2</v>
      </c>
      <c r="AM242" s="71">
        <f t="shared" si="189"/>
        <v>3</v>
      </c>
      <c r="AN242" s="80">
        <f t="shared" si="190"/>
        <v>4</v>
      </c>
      <c r="AO242" s="14" t="s">
        <v>88</v>
      </c>
      <c r="AP242" t="s">
        <v>73</v>
      </c>
      <c r="AQ242" t="s">
        <v>131</v>
      </c>
      <c r="AR242">
        <v>3</v>
      </c>
      <c r="AS242" t="s">
        <v>83</v>
      </c>
      <c r="AT242">
        <v>1</v>
      </c>
      <c r="AU242" s="71">
        <f t="shared" si="169"/>
        <v>0</v>
      </c>
      <c r="AV242" s="80">
        <f t="shared" si="191"/>
        <v>0</v>
      </c>
      <c r="AW242" s="14" t="s">
        <v>90</v>
      </c>
      <c r="AX242" t="s">
        <v>73</v>
      </c>
      <c r="AY242" t="s">
        <v>135</v>
      </c>
      <c r="AZ242">
        <v>2</v>
      </c>
      <c r="BA242" t="s">
        <v>83</v>
      </c>
      <c r="BB242">
        <v>1</v>
      </c>
      <c r="BC242" s="71">
        <f t="shared" si="192"/>
        <v>1</v>
      </c>
      <c r="BD242" s="80">
        <f t="shared" si="170"/>
        <v>2</v>
      </c>
      <c r="BE242" s="14" t="s">
        <v>95</v>
      </c>
      <c r="BF242" t="s">
        <v>73</v>
      </c>
      <c r="BG242" t="s">
        <v>130</v>
      </c>
      <c r="BH242">
        <v>1</v>
      </c>
      <c r="BI242" t="s">
        <v>83</v>
      </c>
      <c r="BJ242">
        <v>3</v>
      </c>
      <c r="BK242" s="71">
        <f t="shared" si="171"/>
        <v>2</v>
      </c>
      <c r="BL242" s="80">
        <f t="shared" si="193"/>
        <v>0</v>
      </c>
      <c r="BM242" s="14" t="s">
        <v>96</v>
      </c>
      <c r="BN242" t="s">
        <v>73</v>
      </c>
      <c r="BO242" t="s">
        <v>134</v>
      </c>
      <c r="BP242">
        <v>3</v>
      </c>
      <c r="BQ242" t="s">
        <v>83</v>
      </c>
      <c r="BR242">
        <v>1</v>
      </c>
      <c r="BS242" s="71">
        <f t="shared" si="194"/>
        <v>3</v>
      </c>
      <c r="BT242" s="80">
        <f t="shared" si="172"/>
        <v>4</v>
      </c>
      <c r="BU242" s="28">
        <f t="shared" si="195"/>
        <v>23</v>
      </c>
      <c r="BV242" s="14" t="str">
        <f t="shared" si="196"/>
        <v>Deutschland</v>
      </c>
      <c r="BW242" s="80">
        <f t="shared" si="173"/>
        <v>0</v>
      </c>
      <c r="BX242" s="14" t="str">
        <f t="shared" si="197"/>
        <v>Brasilien</v>
      </c>
      <c r="BY242" s="80">
        <f t="shared" si="198"/>
        <v>7</v>
      </c>
      <c r="BZ242" s="14" t="str">
        <f t="shared" si="199"/>
        <v>Niederlande</v>
      </c>
      <c r="CA242" s="80">
        <f t="shared" si="200"/>
        <v>7</v>
      </c>
      <c r="CB242" s="14" t="str">
        <f t="shared" si="201"/>
        <v>Argentinien</v>
      </c>
      <c r="CC242" s="80">
        <f t="shared" si="202"/>
        <v>7</v>
      </c>
      <c r="CD242" s="14" t="str">
        <f t="shared" si="203"/>
        <v>Spanien</v>
      </c>
      <c r="CE242" s="80">
        <f t="shared" si="204"/>
        <v>0</v>
      </c>
      <c r="CF242" s="14" t="str">
        <f t="shared" si="205"/>
        <v>Portugal</v>
      </c>
      <c r="CG242" s="80">
        <f t="shared" si="206"/>
        <v>7</v>
      </c>
      <c r="CH242" s="14" t="str">
        <f t="shared" si="207"/>
        <v>England</v>
      </c>
      <c r="CI242" s="80">
        <f t="shared" si="208"/>
        <v>7</v>
      </c>
      <c r="CJ242" s="14" t="str">
        <f t="shared" si="209"/>
        <v>Frankreich</v>
      </c>
      <c r="CK242" s="80">
        <f t="shared" si="210"/>
        <v>7</v>
      </c>
      <c r="CL242" s="27">
        <f t="shared" si="220"/>
        <v>42</v>
      </c>
      <c r="CM242" t="s">
        <v>88</v>
      </c>
      <c r="CN242" t="s">
        <v>73</v>
      </c>
      <c r="CO242" t="s">
        <v>90</v>
      </c>
      <c r="CP242">
        <v>3</v>
      </c>
      <c r="CQ242" t="s">
        <v>83</v>
      </c>
      <c r="CR242">
        <v>2</v>
      </c>
      <c r="CS242" s="71">
        <f t="shared" si="174"/>
        <v>2</v>
      </c>
      <c r="CT242" s="80">
        <f t="shared" si="211"/>
        <v>0</v>
      </c>
      <c r="CU242" t="s">
        <v>84</v>
      </c>
      <c r="CV242" t="s">
        <v>73</v>
      </c>
      <c r="CW242" t="s">
        <v>93</v>
      </c>
      <c r="CX242">
        <v>1</v>
      </c>
      <c r="CY242" t="s">
        <v>83</v>
      </c>
      <c r="CZ242">
        <v>4</v>
      </c>
      <c r="DA242" s="71">
        <f t="shared" si="212"/>
        <v>3</v>
      </c>
      <c r="DB242" s="80">
        <f t="shared" si="213"/>
        <v>4</v>
      </c>
      <c r="DC242" t="s">
        <v>130</v>
      </c>
      <c r="DD242" t="s">
        <v>73</v>
      </c>
      <c r="DE242" t="s">
        <v>96</v>
      </c>
      <c r="DF242">
        <v>2</v>
      </c>
      <c r="DG242" t="s">
        <v>83</v>
      </c>
      <c r="DH242">
        <v>4</v>
      </c>
      <c r="DI242" s="71">
        <f t="shared" si="221"/>
        <v>0</v>
      </c>
      <c r="DJ242" s="80">
        <f t="shared" si="214"/>
        <v>0</v>
      </c>
      <c r="DK242" t="s">
        <v>85</v>
      </c>
      <c r="DL242" t="s">
        <v>73</v>
      </c>
      <c r="DM242" t="s">
        <v>94</v>
      </c>
      <c r="DN242">
        <v>1</v>
      </c>
      <c r="DO242" t="s">
        <v>83</v>
      </c>
      <c r="DP242">
        <v>2</v>
      </c>
      <c r="DQ242" s="71">
        <f t="shared" si="215"/>
        <v>3</v>
      </c>
      <c r="DR242" s="80">
        <f t="shared" si="216"/>
        <v>8</v>
      </c>
      <c r="DS242" s="27">
        <f t="shared" si="175"/>
        <v>12</v>
      </c>
      <c r="DT242" t="str">
        <f t="shared" si="176"/>
        <v>Argentinien</v>
      </c>
      <c r="DU242">
        <f t="shared" si="217"/>
        <v>8</v>
      </c>
      <c r="DV242" t="str">
        <f t="shared" si="177"/>
        <v>Deutschland</v>
      </c>
      <c r="DW242">
        <f t="shared" si="218"/>
        <v>0</v>
      </c>
      <c r="DX242" t="str">
        <f t="shared" si="178"/>
        <v>Frankreich</v>
      </c>
      <c r="DY242">
        <f t="shared" si="219"/>
        <v>8</v>
      </c>
      <c r="DZ242" t="str">
        <f t="shared" si="179"/>
        <v>Portugal</v>
      </c>
      <c r="EA242">
        <f t="shared" si="180"/>
        <v>0</v>
      </c>
      <c r="EB242" s="27">
        <f t="shared" si="181"/>
        <v>16</v>
      </c>
      <c r="EC242" t="s">
        <v>93</v>
      </c>
      <c r="ED242" t="s">
        <v>73</v>
      </c>
      <c r="EE242" t="s">
        <v>88</v>
      </c>
      <c r="EF242">
        <v>2</v>
      </c>
      <c r="EG242" t="s">
        <v>83</v>
      </c>
      <c r="EH242">
        <v>3</v>
      </c>
      <c r="EK242" t="s">
        <v>94</v>
      </c>
      <c r="EL242" t="s">
        <v>73</v>
      </c>
      <c r="EM242" t="s">
        <v>96</v>
      </c>
      <c r="EN242">
        <v>3</v>
      </c>
      <c r="EO242" t="s">
        <v>83</v>
      </c>
      <c r="EP242">
        <v>2</v>
      </c>
      <c r="EU242" t="s">
        <v>93</v>
      </c>
      <c r="EV242" t="s">
        <v>73</v>
      </c>
      <c r="EW242" t="s">
        <v>96</v>
      </c>
      <c r="EX242">
        <v>3</v>
      </c>
      <c r="EY242" t="s">
        <v>83</v>
      </c>
      <c r="EZ242">
        <v>2</v>
      </c>
      <c r="FC242" t="s">
        <v>88</v>
      </c>
      <c r="FD242" t="s">
        <v>73</v>
      </c>
      <c r="FE242" t="s">
        <v>94</v>
      </c>
      <c r="FF242">
        <v>3</v>
      </c>
      <c r="FG242" t="s">
        <v>83</v>
      </c>
      <c r="FH242">
        <v>4</v>
      </c>
      <c r="FL242" t="s">
        <v>96</v>
      </c>
      <c r="FN242" t="s">
        <v>93</v>
      </c>
      <c r="FP242" t="s">
        <v>88</v>
      </c>
      <c r="FR242" t="s">
        <v>94</v>
      </c>
      <c r="FU242">
        <v>177</v>
      </c>
      <c r="FX242">
        <v>0</v>
      </c>
    </row>
    <row r="243" spans="1:180" x14ac:dyDescent="0.45">
      <c r="A243" s="1">
        <v>240</v>
      </c>
      <c r="B243" s="45">
        <f t="shared" si="167"/>
        <v>217</v>
      </c>
      <c r="C243" s="14" t="s">
        <v>648</v>
      </c>
      <c r="D243" t="s">
        <v>449</v>
      </c>
      <c r="E243" s="15" t="s">
        <v>642</v>
      </c>
      <c r="F243" s="28">
        <f>VOR!IH243</f>
        <v>179</v>
      </c>
      <c r="G243" s="27">
        <f t="shared" si="182"/>
        <v>59</v>
      </c>
      <c r="H243" s="49">
        <f t="shared" si="183"/>
        <v>238</v>
      </c>
      <c r="I243" s="14" t="s">
        <v>84</v>
      </c>
      <c r="J243" t="s">
        <v>73</v>
      </c>
      <c r="K243" t="s">
        <v>137</v>
      </c>
      <c r="L243">
        <v>2</v>
      </c>
      <c r="M243" t="s">
        <v>83</v>
      </c>
      <c r="N243">
        <v>0</v>
      </c>
      <c r="O243" s="77">
        <f t="shared" si="184"/>
        <v>3</v>
      </c>
      <c r="P243" s="80">
        <f t="shared" si="185"/>
        <v>6</v>
      </c>
      <c r="Q243" t="s">
        <v>93</v>
      </c>
      <c r="R243" t="s">
        <v>73</v>
      </c>
      <c r="S243" t="s">
        <v>129</v>
      </c>
      <c r="T243">
        <v>0</v>
      </c>
      <c r="U243" t="s">
        <v>83</v>
      </c>
      <c r="V243">
        <v>1</v>
      </c>
      <c r="W243" s="71">
        <f t="shared" si="186"/>
        <v>1</v>
      </c>
      <c r="X243" s="80">
        <f t="shared" si="187"/>
        <v>0</v>
      </c>
      <c r="Y243" s="14" t="s">
        <v>94</v>
      </c>
      <c r="Z243" t="s">
        <v>73</v>
      </c>
      <c r="AA243" t="s">
        <v>86</v>
      </c>
      <c r="AB243">
        <v>2</v>
      </c>
      <c r="AC243" t="s">
        <v>83</v>
      </c>
      <c r="AD243">
        <v>0</v>
      </c>
      <c r="AE243" s="71">
        <f t="shared" si="188"/>
        <v>3</v>
      </c>
      <c r="AF243" s="80">
        <f t="shared" si="168"/>
        <v>6</v>
      </c>
      <c r="AG243" s="14" t="s">
        <v>85</v>
      </c>
      <c r="AH243" t="s">
        <v>73</v>
      </c>
      <c r="AI243" t="s">
        <v>132</v>
      </c>
      <c r="AJ243">
        <v>4</v>
      </c>
      <c r="AK243" t="s">
        <v>83</v>
      </c>
      <c r="AL243">
        <v>0</v>
      </c>
      <c r="AM243" s="71">
        <f t="shared" si="189"/>
        <v>3</v>
      </c>
      <c r="AN243" s="80">
        <f t="shared" si="190"/>
        <v>4</v>
      </c>
      <c r="AO243" s="14" t="s">
        <v>88</v>
      </c>
      <c r="AP243" t="s">
        <v>73</v>
      </c>
      <c r="AQ243" t="s">
        <v>95</v>
      </c>
      <c r="AR243">
        <v>2</v>
      </c>
      <c r="AS243" t="s">
        <v>83</v>
      </c>
      <c r="AT243">
        <v>0</v>
      </c>
      <c r="AU243" s="71">
        <f t="shared" si="169"/>
        <v>2</v>
      </c>
      <c r="AV243" s="80">
        <f t="shared" si="191"/>
        <v>0</v>
      </c>
      <c r="AW243" s="14" t="s">
        <v>90</v>
      </c>
      <c r="AX243" t="s">
        <v>73</v>
      </c>
      <c r="AY243" t="s">
        <v>135</v>
      </c>
      <c r="AZ243">
        <v>3</v>
      </c>
      <c r="BA243" t="s">
        <v>83</v>
      </c>
      <c r="BB243">
        <v>0</v>
      </c>
      <c r="BC243" s="71">
        <f t="shared" si="192"/>
        <v>1</v>
      </c>
      <c r="BD243" s="80">
        <f t="shared" si="170"/>
        <v>3</v>
      </c>
      <c r="BE243" s="14" t="s">
        <v>131</v>
      </c>
      <c r="BF243" t="s">
        <v>73</v>
      </c>
      <c r="BG243" t="s">
        <v>130</v>
      </c>
      <c r="BH243">
        <v>3</v>
      </c>
      <c r="BI243" t="s">
        <v>83</v>
      </c>
      <c r="BJ243">
        <v>1</v>
      </c>
      <c r="BK243" s="71">
        <f t="shared" si="171"/>
        <v>2</v>
      </c>
      <c r="BL243" s="80">
        <f t="shared" si="193"/>
        <v>0</v>
      </c>
      <c r="BM243" s="14" t="s">
        <v>91</v>
      </c>
      <c r="BN243" t="s">
        <v>73</v>
      </c>
      <c r="BO243" t="s">
        <v>134</v>
      </c>
      <c r="BP243">
        <v>1</v>
      </c>
      <c r="BQ243" t="s">
        <v>83</v>
      </c>
      <c r="BR243">
        <v>2</v>
      </c>
      <c r="BS243" s="71">
        <f t="shared" si="194"/>
        <v>2</v>
      </c>
      <c r="BT243" s="80">
        <f t="shared" si="172"/>
        <v>0</v>
      </c>
      <c r="BU243" s="28">
        <f t="shared" si="195"/>
        <v>19</v>
      </c>
      <c r="BV243" s="14" t="str">
        <f t="shared" si="196"/>
        <v>Deutschland</v>
      </c>
      <c r="BW243" s="80">
        <f t="shared" si="173"/>
        <v>0</v>
      </c>
      <c r="BX243" s="14" t="str">
        <f t="shared" si="197"/>
        <v>Brasilien</v>
      </c>
      <c r="BY243" s="80">
        <f t="shared" si="198"/>
        <v>7</v>
      </c>
      <c r="BZ243" s="14" t="str">
        <f t="shared" si="199"/>
        <v>Niederlande</v>
      </c>
      <c r="CA243" s="80">
        <f t="shared" si="200"/>
        <v>7</v>
      </c>
      <c r="CB243" s="14" t="str">
        <f t="shared" si="201"/>
        <v>Dänemark</v>
      </c>
      <c r="CC243" s="80">
        <f t="shared" si="202"/>
        <v>0</v>
      </c>
      <c r="CD243" s="14" t="str">
        <f t="shared" si="203"/>
        <v>Belgien</v>
      </c>
      <c r="CE243" s="80">
        <f t="shared" si="204"/>
        <v>0</v>
      </c>
      <c r="CF243" s="14" t="str">
        <f t="shared" si="205"/>
        <v>Schweiz</v>
      </c>
      <c r="CG243" s="80">
        <f t="shared" si="206"/>
        <v>0</v>
      </c>
      <c r="CH243" s="14" t="str">
        <f t="shared" si="207"/>
        <v>England</v>
      </c>
      <c r="CI243" s="80">
        <f t="shared" si="208"/>
        <v>7</v>
      </c>
      <c r="CJ243" s="14" t="str">
        <f t="shared" si="209"/>
        <v>Frankreich</v>
      </c>
      <c r="CK243" s="80">
        <f t="shared" si="210"/>
        <v>7</v>
      </c>
      <c r="CL243" s="27">
        <f t="shared" si="220"/>
        <v>28</v>
      </c>
      <c r="CM243" t="s">
        <v>88</v>
      </c>
      <c r="CN243" t="s">
        <v>73</v>
      </c>
      <c r="CO243" t="s">
        <v>90</v>
      </c>
      <c r="CP243">
        <v>2</v>
      </c>
      <c r="CQ243" t="s">
        <v>83</v>
      </c>
      <c r="CR243">
        <v>0</v>
      </c>
      <c r="CS243" s="71">
        <f t="shared" si="174"/>
        <v>2</v>
      </c>
      <c r="CT243" s="80">
        <f t="shared" si="211"/>
        <v>0</v>
      </c>
      <c r="CU243" t="s">
        <v>84</v>
      </c>
      <c r="CV243" t="s">
        <v>73</v>
      </c>
      <c r="CW243" t="s">
        <v>129</v>
      </c>
      <c r="CX243">
        <v>1</v>
      </c>
      <c r="CY243" t="s">
        <v>83</v>
      </c>
      <c r="CZ243">
        <v>2</v>
      </c>
      <c r="DA243" s="71">
        <f t="shared" si="212"/>
        <v>1</v>
      </c>
      <c r="DB243" s="80">
        <f t="shared" si="213"/>
        <v>0</v>
      </c>
      <c r="DC243" t="s">
        <v>131</v>
      </c>
      <c r="DD243" t="s">
        <v>73</v>
      </c>
      <c r="DE243" t="s">
        <v>134</v>
      </c>
      <c r="DF243">
        <v>3</v>
      </c>
      <c r="DG243" t="s">
        <v>83</v>
      </c>
      <c r="DH243">
        <v>0</v>
      </c>
      <c r="DI243" s="71">
        <f t="shared" si="221"/>
        <v>0</v>
      </c>
      <c r="DJ243" s="80">
        <f t="shared" si="214"/>
        <v>0</v>
      </c>
      <c r="DK243" t="s">
        <v>85</v>
      </c>
      <c r="DL243" t="s">
        <v>73</v>
      </c>
      <c r="DM243" t="s">
        <v>94</v>
      </c>
      <c r="DN243">
        <v>0</v>
      </c>
      <c r="DO243" t="s">
        <v>83</v>
      </c>
      <c r="DP243">
        <v>2</v>
      </c>
      <c r="DQ243" s="71">
        <f t="shared" si="215"/>
        <v>3</v>
      </c>
      <c r="DR243" s="80">
        <f t="shared" si="216"/>
        <v>4</v>
      </c>
      <c r="DS243" s="27">
        <f t="shared" si="175"/>
        <v>4</v>
      </c>
      <c r="DT243" t="str">
        <f t="shared" si="176"/>
        <v>Dänemark</v>
      </c>
      <c r="DU243">
        <f t="shared" si="217"/>
        <v>0</v>
      </c>
      <c r="DV243" t="str">
        <f t="shared" si="177"/>
        <v>Deutschland</v>
      </c>
      <c r="DW243">
        <f t="shared" si="218"/>
        <v>0</v>
      </c>
      <c r="DX243" t="str">
        <f t="shared" si="178"/>
        <v>Frankreich</v>
      </c>
      <c r="DY243">
        <f t="shared" si="219"/>
        <v>8</v>
      </c>
      <c r="DZ243" t="str">
        <f t="shared" si="179"/>
        <v>Belgien</v>
      </c>
      <c r="EA243">
        <f t="shared" si="180"/>
        <v>0</v>
      </c>
      <c r="EB243" s="27">
        <f t="shared" si="181"/>
        <v>8</v>
      </c>
      <c r="EC243" t="s">
        <v>129</v>
      </c>
      <c r="ED243" t="s">
        <v>73</v>
      </c>
      <c r="EE243" t="s">
        <v>88</v>
      </c>
      <c r="EF243">
        <v>2</v>
      </c>
      <c r="EG243" t="s">
        <v>83</v>
      </c>
      <c r="EH243">
        <v>0</v>
      </c>
      <c r="EK243" t="s">
        <v>94</v>
      </c>
      <c r="EL243" t="s">
        <v>73</v>
      </c>
      <c r="EM243" t="s">
        <v>131</v>
      </c>
      <c r="EN243">
        <v>0</v>
      </c>
      <c r="EO243" t="s">
        <v>83</v>
      </c>
      <c r="EP243">
        <v>2</v>
      </c>
      <c r="EU243" t="s">
        <v>88</v>
      </c>
      <c r="EV243" t="s">
        <v>73</v>
      </c>
      <c r="EW243" t="s">
        <v>94</v>
      </c>
      <c r="EX243">
        <v>3</v>
      </c>
      <c r="EY243" t="s">
        <v>83</v>
      </c>
      <c r="EZ243">
        <v>0</v>
      </c>
      <c r="FC243" t="s">
        <v>129</v>
      </c>
      <c r="FD243" t="s">
        <v>73</v>
      </c>
      <c r="FE243" t="s">
        <v>131</v>
      </c>
      <c r="FF243">
        <v>2</v>
      </c>
      <c r="FG243" t="s">
        <v>83</v>
      </c>
      <c r="FH243">
        <v>0</v>
      </c>
      <c r="FL243" t="s">
        <v>94</v>
      </c>
      <c r="FN243" t="s">
        <v>88</v>
      </c>
      <c r="FP243" t="s">
        <v>131</v>
      </c>
      <c r="FR243" t="s">
        <v>129</v>
      </c>
      <c r="FU243">
        <v>187</v>
      </c>
      <c r="FX243" t="s">
        <v>184</v>
      </c>
    </row>
    <row r="244" spans="1:180" x14ac:dyDescent="0.45">
      <c r="A244" s="1">
        <v>241</v>
      </c>
      <c r="B244" s="45">
        <f t="shared" si="167"/>
        <v>656</v>
      </c>
      <c r="C244" s="14" t="s">
        <v>649</v>
      </c>
      <c r="D244" t="s">
        <v>650</v>
      </c>
      <c r="E244" s="15" t="s">
        <v>642</v>
      </c>
      <c r="F244" s="28">
        <f>VOR!IH244</f>
        <v>125</v>
      </c>
      <c r="G244" s="27">
        <f t="shared" si="182"/>
        <v>35</v>
      </c>
      <c r="H244" s="49">
        <f t="shared" si="183"/>
        <v>160</v>
      </c>
      <c r="I244" s="14" t="s">
        <v>136</v>
      </c>
      <c r="J244" t="s">
        <v>73</v>
      </c>
      <c r="K244" t="s">
        <v>85</v>
      </c>
      <c r="L244">
        <v>3</v>
      </c>
      <c r="M244" t="s">
        <v>83</v>
      </c>
      <c r="N244">
        <v>4</v>
      </c>
      <c r="O244" s="77">
        <f t="shared" si="184"/>
        <v>0</v>
      </c>
      <c r="P244" s="80">
        <f t="shared" si="185"/>
        <v>0</v>
      </c>
      <c r="Q244" t="s">
        <v>86</v>
      </c>
      <c r="R244" t="s">
        <v>73</v>
      </c>
      <c r="S244" t="s">
        <v>87</v>
      </c>
      <c r="T244">
        <v>3</v>
      </c>
      <c r="U244" t="s">
        <v>83</v>
      </c>
      <c r="V244">
        <v>1</v>
      </c>
      <c r="W244" s="71">
        <f t="shared" si="186"/>
        <v>2</v>
      </c>
      <c r="X244" s="80">
        <f t="shared" si="187"/>
        <v>0</v>
      </c>
      <c r="Y244" s="14" t="s">
        <v>94</v>
      </c>
      <c r="Z244" t="s">
        <v>73</v>
      </c>
      <c r="AA244" t="s">
        <v>133</v>
      </c>
      <c r="AB244">
        <v>3</v>
      </c>
      <c r="AC244" t="s">
        <v>83</v>
      </c>
      <c r="AD244">
        <v>2</v>
      </c>
      <c r="AE244" s="71">
        <f t="shared" si="188"/>
        <v>1</v>
      </c>
      <c r="AF244" s="80">
        <f t="shared" si="168"/>
        <v>2</v>
      </c>
      <c r="AG244" s="14" t="s">
        <v>92</v>
      </c>
      <c r="AH244" t="s">
        <v>73</v>
      </c>
      <c r="AI244" t="s">
        <v>132</v>
      </c>
      <c r="AJ244">
        <v>2</v>
      </c>
      <c r="AK244" t="s">
        <v>83</v>
      </c>
      <c r="AL244">
        <v>1</v>
      </c>
      <c r="AM244" s="71">
        <f t="shared" si="189"/>
        <v>2</v>
      </c>
      <c r="AN244" s="80">
        <f t="shared" si="190"/>
        <v>0</v>
      </c>
      <c r="AO244" s="14" t="s">
        <v>130</v>
      </c>
      <c r="AP244" t="s">
        <v>73</v>
      </c>
      <c r="AQ244" t="s">
        <v>131</v>
      </c>
      <c r="AR244">
        <v>3</v>
      </c>
      <c r="AS244" t="s">
        <v>83</v>
      </c>
      <c r="AT244">
        <v>1</v>
      </c>
      <c r="AU244" s="71">
        <f t="shared" si="169"/>
        <v>0</v>
      </c>
      <c r="AV244" s="80">
        <f t="shared" si="191"/>
        <v>0</v>
      </c>
      <c r="AW244" s="14" t="s">
        <v>90</v>
      </c>
      <c r="AX244" t="s">
        <v>73</v>
      </c>
      <c r="AY244" t="s">
        <v>96</v>
      </c>
      <c r="AZ244">
        <v>2</v>
      </c>
      <c r="BA244" t="s">
        <v>83</v>
      </c>
      <c r="BB244">
        <v>3</v>
      </c>
      <c r="BC244" s="71">
        <f t="shared" si="192"/>
        <v>1</v>
      </c>
      <c r="BD244" s="80">
        <f t="shared" si="170"/>
        <v>0</v>
      </c>
      <c r="BE244" s="14" t="s">
        <v>142</v>
      </c>
      <c r="BF244" t="s">
        <v>73</v>
      </c>
      <c r="BG244" t="s">
        <v>88</v>
      </c>
      <c r="BH244">
        <v>3</v>
      </c>
      <c r="BI244" t="s">
        <v>83</v>
      </c>
      <c r="BJ244">
        <v>1</v>
      </c>
      <c r="BK244" s="71">
        <f t="shared" si="171"/>
        <v>0</v>
      </c>
      <c r="BL244" s="80">
        <f t="shared" si="193"/>
        <v>0</v>
      </c>
      <c r="BM244" s="14" t="s">
        <v>138</v>
      </c>
      <c r="BN244" t="s">
        <v>73</v>
      </c>
      <c r="BO244" t="s">
        <v>166</v>
      </c>
      <c r="BP244">
        <v>2</v>
      </c>
      <c r="BQ244" t="s">
        <v>83</v>
      </c>
      <c r="BR244">
        <v>1</v>
      </c>
      <c r="BS244" s="71">
        <f t="shared" si="194"/>
        <v>0</v>
      </c>
      <c r="BT244" s="80">
        <f t="shared" si="172"/>
        <v>0</v>
      </c>
      <c r="BU244" s="28">
        <f t="shared" si="195"/>
        <v>2</v>
      </c>
      <c r="BV244" s="14" t="str">
        <f t="shared" si="196"/>
        <v>Spanien</v>
      </c>
      <c r="BW244" s="80">
        <f t="shared" si="173"/>
        <v>0</v>
      </c>
      <c r="BX244" s="14" t="str">
        <f t="shared" si="197"/>
        <v>Portugal</v>
      </c>
      <c r="BY244" s="80">
        <f t="shared" si="198"/>
        <v>7</v>
      </c>
      <c r="BZ244" s="14" t="str">
        <f t="shared" si="199"/>
        <v>England</v>
      </c>
      <c r="CA244" s="80">
        <f t="shared" si="200"/>
        <v>7</v>
      </c>
      <c r="CB244" s="14" t="str">
        <f t="shared" si="201"/>
        <v>Polen</v>
      </c>
      <c r="CC244" s="80">
        <f t="shared" si="202"/>
        <v>0</v>
      </c>
      <c r="CD244" s="14" t="str">
        <f t="shared" si="203"/>
        <v>Kanada</v>
      </c>
      <c r="CE244" s="80">
        <f t="shared" si="204"/>
        <v>0</v>
      </c>
      <c r="CF244" s="14" t="str">
        <f t="shared" si="205"/>
        <v>Ghana</v>
      </c>
      <c r="CG244" s="80">
        <f t="shared" si="206"/>
        <v>0</v>
      </c>
      <c r="CH244" s="14" t="str">
        <f t="shared" si="207"/>
        <v>Wales</v>
      </c>
      <c r="CI244" s="80">
        <f t="shared" si="208"/>
        <v>0</v>
      </c>
      <c r="CJ244" s="14" t="str">
        <f t="shared" si="209"/>
        <v>Frankreich</v>
      </c>
      <c r="CK244" s="80">
        <f t="shared" si="210"/>
        <v>7</v>
      </c>
      <c r="CL244" s="27">
        <f t="shared" si="220"/>
        <v>21</v>
      </c>
      <c r="CM244" t="s">
        <v>130</v>
      </c>
      <c r="CN244" t="s">
        <v>73</v>
      </c>
      <c r="CO244" t="s">
        <v>96</v>
      </c>
      <c r="CP244">
        <v>2</v>
      </c>
      <c r="CQ244" t="s">
        <v>83</v>
      </c>
      <c r="CR244">
        <v>1</v>
      </c>
      <c r="CS244" s="71">
        <f t="shared" si="174"/>
        <v>0</v>
      </c>
      <c r="CT244" s="80">
        <f t="shared" si="211"/>
        <v>0</v>
      </c>
      <c r="CU244" t="s">
        <v>85</v>
      </c>
      <c r="CV244" t="s">
        <v>73</v>
      </c>
      <c r="CW244" t="s">
        <v>86</v>
      </c>
      <c r="CX244">
        <v>2</v>
      </c>
      <c r="CY244" t="s">
        <v>83</v>
      </c>
      <c r="CZ244">
        <v>3</v>
      </c>
      <c r="DA244" s="71">
        <f t="shared" si="212"/>
        <v>0</v>
      </c>
      <c r="DB244" s="80">
        <f t="shared" si="213"/>
        <v>0</v>
      </c>
      <c r="DC244" t="s">
        <v>142</v>
      </c>
      <c r="DD244" t="s">
        <v>73</v>
      </c>
      <c r="DE244" t="s">
        <v>138</v>
      </c>
      <c r="DF244">
        <v>2</v>
      </c>
      <c r="DG244" t="s">
        <v>83</v>
      </c>
      <c r="DH244">
        <v>1</v>
      </c>
      <c r="DI244" s="71">
        <f t="shared" si="221"/>
        <v>0</v>
      </c>
      <c r="DJ244" s="80">
        <f t="shared" si="214"/>
        <v>0</v>
      </c>
      <c r="DK244" t="s">
        <v>92</v>
      </c>
      <c r="DL244" t="s">
        <v>73</v>
      </c>
      <c r="DM244" t="s">
        <v>94</v>
      </c>
      <c r="DN244">
        <v>1</v>
      </c>
      <c r="DO244" t="s">
        <v>83</v>
      </c>
      <c r="DP244">
        <v>2</v>
      </c>
      <c r="DQ244" s="71">
        <f t="shared" si="215"/>
        <v>2</v>
      </c>
      <c r="DR244" s="80">
        <f t="shared" si="216"/>
        <v>4</v>
      </c>
      <c r="DS244" s="27">
        <f t="shared" si="175"/>
        <v>4</v>
      </c>
      <c r="DT244" t="str">
        <f t="shared" si="176"/>
        <v>Polen</v>
      </c>
      <c r="DU244">
        <f t="shared" si="217"/>
        <v>0</v>
      </c>
      <c r="DV244" t="str">
        <f t="shared" si="177"/>
        <v>Spanien</v>
      </c>
      <c r="DW244">
        <f t="shared" si="218"/>
        <v>0</v>
      </c>
      <c r="DX244" t="str">
        <f t="shared" si="178"/>
        <v>Frankreich</v>
      </c>
      <c r="DY244">
        <f t="shared" si="219"/>
        <v>8</v>
      </c>
      <c r="DZ244" t="str">
        <f t="shared" si="179"/>
        <v>Kanada</v>
      </c>
      <c r="EA244">
        <f t="shared" si="180"/>
        <v>0</v>
      </c>
      <c r="EB244" s="27">
        <f t="shared" si="181"/>
        <v>8</v>
      </c>
      <c r="EC244" t="s">
        <v>86</v>
      </c>
      <c r="ED244" t="s">
        <v>73</v>
      </c>
      <c r="EE244" t="s">
        <v>130</v>
      </c>
      <c r="EF244">
        <v>2</v>
      </c>
      <c r="EG244" t="s">
        <v>83</v>
      </c>
      <c r="EH244">
        <v>1</v>
      </c>
      <c r="EK244" t="s">
        <v>94</v>
      </c>
      <c r="EL244" t="s">
        <v>73</v>
      </c>
      <c r="EM244" t="s">
        <v>142</v>
      </c>
      <c r="EN244">
        <v>2</v>
      </c>
      <c r="EO244" t="s">
        <v>83</v>
      </c>
      <c r="EP244">
        <v>1</v>
      </c>
      <c r="EU244" t="s">
        <v>130</v>
      </c>
      <c r="EV244" t="s">
        <v>73</v>
      </c>
      <c r="EW244" t="s">
        <v>142</v>
      </c>
      <c r="EX244">
        <v>2</v>
      </c>
      <c r="EY244" t="s">
        <v>83</v>
      </c>
      <c r="EZ244">
        <v>3</v>
      </c>
      <c r="FC244" t="s">
        <v>86</v>
      </c>
      <c r="FD244" t="s">
        <v>73</v>
      </c>
      <c r="FE244" t="s">
        <v>94</v>
      </c>
      <c r="FF244">
        <v>4</v>
      </c>
      <c r="FG244" t="s">
        <v>83</v>
      </c>
      <c r="FH244">
        <v>3</v>
      </c>
      <c r="FL244" t="s">
        <v>130</v>
      </c>
      <c r="FN244" t="s">
        <v>142</v>
      </c>
      <c r="FP244" t="s">
        <v>94</v>
      </c>
      <c r="FR244" t="s">
        <v>86</v>
      </c>
      <c r="FU244">
        <v>224</v>
      </c>
      <c r="FX244" t="s">
        <v>298</v>
      </c>
    </row>
    <row r="245" spans="1:180" x14ac:dyDescent="0.45">
      <c r="A245" s="1">
        <v>242</v>
      </c>
      <c r="B245" s="45">
        <f t="shared" si="167"/>
        <v>92</v>
      </c>
      <c r="C245" s="14" t="s">
        <v>651</v>
      </c>
      <c r="D245" t="s">
        <v>652</v>
      </c>
      <c r="E245" s="15" t="s">
        <v>642</v>
      </c>
      <c r="F245" s="28">
        <f>VOR!IH245</f>
        <v>167</v>
      </c>
      <c r="G245" s="27">
        <f t="shared" si="182"/>
        <v>91</v>
      </c>
      <c r="H245" s="49">
        <f t="shared" si="183"/>
        <v>258</v>
      </c>
      <c r="I245" s="14" t="s">
        <v>84</v>
      </c>
      <c r="J245" t="s">
        <v>73</v>
      </c>
      <c r="K245" t="s">
        <v>92</v>
      </c>
      <c r="L245">
        <v>2</v>
      </c>
      <c r="M245" t="s">
        <v>83</v>
      </c>
      <c r="N245">
        <v>1</v>
      </c>
      <c r="O245" s="77">
        <f t="shared" si="184"/>
        <v>1</v>
      </c>
      <c r="P245" s="80">
        <f t="shared" si="185"/>
        <v>2</v>
      </c>
      <c r="Q245" t="s">
        <v>93</v>
      </c>
      <c r="R245" t="s">
        <v>73</v>
      </c>
      <c r="S245" t="s">
        <v>129</v>
      </c>
      <c r="T245">
        <v>3</v>
      </c>
      <c r="U245" t="s">
        <v>83</v>
      </c>
      <c r="V245">
        <v>1</v>
      </c>
      <c r="W245" s="71">
        <f t="shared" si="186"/>
        <v>1</v>
      </c>
      <c r="X245" s="80">
        <f t="shared" si="187"/>
        <v>2</v>
      </c>
      <c r="Y245" s="14" t="s">
        <v>94</v>
      </c>
      <c r="Z245" t="s">
        <v>73</v>
      </c>
      <c r="AA245" t="s">
        <v>133</v>
      </c>
      <c r="AB245">
        <v>2</v>
      </c>
      <c r="AC245" t="s">
        <v>83</v>
      </c>
      <c r="AD245">
        <v>0</v>
      </c>
      <c r="AE245" s="71">
        <f t="shared" si="188"/>
        <v>1</v>
      </c>
      <c r="AF245" s="80">
        <f t="shared" si="168"/>
        <v>3</v>
      </c>
      <c r="AG245" s="14" t="s">
        <v>85</v>
      </c>
      <c r="AH245" t="s">
        <v>73</v>
      </c>
      <c r="AI245" t="s">
        <v>140</v>
      </c>
      <c r="AJ245">
        <v>2</v>
      </c>
      <c r="AK245" t="s">
        <v>83</v>
      </c>
      <c r="AL245">
        <v>1</v>
      </c>
      <c r="AM245" s="71">
        <f t="shared" si="189"/>
        <v>1</v>
      </c>
      <c r="AN245" s="80">
        <f t="shared" si="190"/>
        <v>2</v>
      </c>
      <c r="AO245" s="14" t="s">
        <v>130</v>
      </c>
      <c r="AP245" t="s">
        <v>73</v>
      </c>
      <c r="AQ245" t="s">
        <v>95</v>
      </c>
      <c r="AR245">
        <v>2</v>
      </c>
      <c r="AS245" t="s">
        <v>83</v>
      </c>
      <c r="AT245">
        <v>1</v>
      </c>
      <c r="AU245" s="71">
        <f t="shared" si="169"/>
        <v>2</v>
      </c>
      <c r="AV245" s="80">
        <f t="shared" si="191"/>
        <v>0</v>
      </c>
      <c r="AW245" s="14" t="s">
        <v>90</v>
      </c>
      <c r="AX245" t="s">
        <v>73</v>
      </c>
      <c r="AY245" t="s">
        <v>91</v>
      </c>
      <c r="AZ245">
        <v>4</v>
      </c>
      <c r="BA245" t="s">
        <v>83</v>
      </c>
      <c r="BB245">
        <v>3</v>
      </c>
      <c r="BC245" s="71">
        <f t="shared" si="192"/>
        <v>3</v>
      </c>
      <c r="BD245" s="80">
        <f t="shared" si="170"/>
        <v>4</v>
      </c>
      <c r="BE245" s="14" t="s">
        <v>131</v>
      </c>
      <c r="BF245" t="s">
        <v>73</v>
      </c>
      <c r="BG245" t="s">
        <v>88</v>
      </c>
      <c r="BH245">
        <v>1</v>
      </c>
      <c r="BI245" t="s">
        <v>83</v>
      </c>
      <c r="BJ245">
        <v>2</v>
      </c>
      <c r="BK245" s="71">
        <f t="shared" si="171"/>
        <v>0</v>
      </c>
      <c r="BL245" s="80">
        <f t="shared" si="193"/>
        <v>0</v>
      </c>
      <c r="BM245" s="14" t="s">
        <v>96</v>
      </c>
      <c r="BN245" t="s">
        <v>73</v>
      </c>
      <c r="BO245" t="s">
        <v>134</v>
      </c>
      <c r="BP245">
        <v>2</v>
      </c>
      <c r="BQ245" t="s">
        <v>83</v>
      </c>
      <c r="BR245">
        <v>1</v>
      </c>
      <c r="BS245" s="71">
        <f t="shared" si="194"/>
        <v>3</v>
      </c>
      <c r="BT245" s="80">
        <f t="shared" si="172"/>
        <v>4</v>
      </c>
      <c r="BU245" s="28">
        <f t="shared" si="195"/>
        <v>17</v>
      </c>
      <c r="BV245" s="14" t="str">
        <f t="shared" si="196"/>
        <v>Spanien</v>
      </c>
      <c r="BW245" s="80">
        <f t="shared" si="173"/>
        <v>0</v>
      </c>
      <c r="BX245" s="14" t="str">
        <f t="shared" si="197"/>
        <v>Brasilien</v>
      </c>
      <c r="BY245" s="80">
        <f t="shared" si="198"/>
        <v>7</v>
      </c>
      <c r="BZ245" s="14" t="str">
        <f t="shared" si="199"/>
        <v>Niederlande</v>
      </c>
      <c r="CA245" s="80">
        <f t="shared" si="200"/>
        <v>7</v>
      </c>
      <c r="CB245" s="14" t="str">
        <f t="shared" si="201"/>
        <v>Argentinien</v>
      </c>
      <c r="CC245" s="80">
        <f t="shared" si="202"/>
        <v>7</v>
      </c>
      <c r="CD245" s="14" t="str">
        <f t="shared" si="203"/>
        <v>Deutschland</v>
      </c>
      <c r="CE245" s="80">
        <f t="shared" si="204"/>
        <v>0</v>
      </c>
      <c r="CF245" s="14" t="str">
        <f t="shared" si="205"/>
        <v>Portugal</v>
      </c>
      <c r="CG245" s="80">
        <f t="shared" si="206"/>
        <v>7</v>
      </c>
      <c r="CH245" s="14" t="str">
        <f t="shared" si="207"/>
        <v>England</v>
      </c>
      <c r="CI245" s="80">
        <f t="shared" si="208"/>
        <v>7</v>
      </c>
      <c r="CJ245" s="14" t="str">
        <f t="shared" si="209"/>
        <v>Frankreich</v>
      </c>
      <c r="CK245" s="80">
        <f t="shared" si="210"/>
        <v>7</v>
      </c>
      <c r="CL245" s="27">
        <f t="shared" si="220"/>
        <v>42</v>
      </c>
      <c r="CM245" t="s">
        <v>130</v>
      </c>
      <c r="CN245" t="s">
        <v>73</v>
      </c>
      <c r="CO245" t="s">
        <v>90</v>
      </c>
      <c r="CP245">
        <v>1</v>
      </c>
      <c r="CQ245" t="s">
        <v>83</v>
      </c>
      <c r="CR245">
        <v>3</v>
      </c>
      <c r="CS245" s="71">
        <f t="shared" si="174"/>
        <v>2</v>
      </c>
      <c r="CT245" s="80">
        <f t="shared" si="211"/>
        <v>0</v>
      </c>
      <c r="CU245" t="s">
        <v>84</v>
      </c>
      <c r="CV245" t="s">
        <v>73</v>
      </c>
      <c r="CW245" t="s">
        <v>93</v>
      </c>
      <c r="CX245">
        <v>2</v>
      </c>
      <c r="CY245" t="s">
        <v>83</v>
      </c>
      <c r="CZ245">
        <v>3</v>
      </c>
      <c r="DA245" s="71">
        <f t="shared" si="212"/>
        <v>3</v>
      </c>
      <c r="DB245" s="80">
        <f t="shared" si="213"/>
        <v>8</v>
      </c>
      <c r="DC245" t="s">
        <v>88</v>
      </c>
      <c r="DD245" t="s">
        <v>73</v>
      </c>
      <c r="DE245" t="s">
        <v>96</v>
      </c>
      <c r="DF245">
        <v>1</v>
      </c>
      <c r="DG245" t="s">
        <v>83</v>
      </c>
      <c r="DH245">
        <v>2</v>
      </c>
      <c r="DI245" s="71">
        <f t="shared" si="221"/>
        <v>0</v>
      </c>
      <c r="DJ245" s="80">
        <f t="shared" si="214"/>
        <v>0</v>
      </c>
      <c r="DK245" t="s">
        <v>85</v>
      </c>
      <c r="DL245" t="s">
        <v>73</v>
      </c>
      <c r="DM245" t="s">
        <v>94</v>
      </c>
      <c r="DN245">
        <v>1</v>
      </c>
      <c r="DO245" t="s">
        <v>83</v>
      </c>
      <c r="DP245">
        <v>2</v>
      </c>
      <c r="DQ245" s="71">
        <f t="shared" si="215"/>
        <v>3</v>
      </c>
      <c r="DR245" s="80">
        <f t="shared" si="216"/>
        <v>8</v>
      </c>
      <c r="DS245" s="27">
        <f t="shared" si="175"/>
        <v>16</v>
      </c>
      <c r="DT245" t="str">
        <f t="shared" si="176"/>
        <v>Argentinien</v>
      </c>
      <c r="DU245">
        <f t="shared" si="217"/>
        <v>8</v>
      </c>
      <c r="DV245" t="str">
        <f t="shared" si="177"/>
        <v>Brasilien</v>
      </c>
      <c r="DW245">
        <f t="shared" si="218"/>
        <v>0</v>
      </c>
      <c r="DX245" t="str">
        <f t="shared" si="178"/>
        <v>Frankreich</v>
      </c>
      <c r="DY245">
        <f t="shared" si="219"/>
        <v>8</v>
      </c>
      <c r="DZ245" t="str">
        <f t="shared" si="179"/>
        <v>Portugal</v>
      </c>
      <c r="EA245">
        <f t="shared" si="180"/>
        <v>0</v>
      </c>
      <c r="EB245" s="27">
        <f t="shared" si="181"/>
        <v>16</v>
      </c>
      <c r="EC245" t="s">
        <v>93</v>
      </c>
      <c r="ED245" t="s">
        <v>73</v>
      </c>
      <c r="EE245" t="s">
        <v>90</v>
      </c>
      <c r="EF245">
        <v>1</v>
      </c>
      <c r="EG245" t="s">
        <v>83</v>
      </c>
      <c r="EH245">
        <v>2</v>
      </c>
      <c r="EK245" t="s">
        <v>94</v>
      </c>
      <c r="EL245" t="s">
        <v>73</v>
      </c>
      <c r="EM245" t="s">
        <v>96</v>
      </c>
      <c r="EN245">
        <v>1</v>
      </c>
      <c r="EO245" t="s">
        <v>83</v>
      </c>
      <c r="EP245">
        <v>3</v>
      </c>
      <c r="EU245" t="s">
        <v>93</v>
      </c>
      <c r="EV245" t="s">
        <v>73</v>
      </c>
      <c r="EW245" t="s">
        <v>94</v>
      </c>
      <c r="EX245">
        <v>2</v>
      </c>
      <c r="EY245" t="s">
        <v>83</v>
      </c>
      <c r="EZ245">
        <v>1</v>
      </c>
      <c r="FC245" t="s">
        <v>90</v>
      </c>
      <c r="FD245" t="s">
        <v>73</v>
      </c>
      <c r="FE245" t="s">
        <v>96</v>
      </c>
      <c r="FF245">
        <v>3</v>
      </c>
      <c r="FG245" t="s">
        <v>83</v>
      </c>
      <c r="FH245">
        <v>2</v>
      </c>
      <c r="FL245" t="s">
        <v>94</v>
      </c>
      <c r="FN245" t="s">
        <v>93</v>
      </c>
      <c r="FP245" t="s">
        <v>96</v>
      </c>
      <c r="FR245" t="s">
        <v>90</v>
      </c>
      <c r="FU245">
        <v>222</v>
      </c>
      <c r="FX245">
        <v>0</v>
      </c>
    </row>
    <row r="246" spans="1:180" x14ac:dyDescent="0.45">
      <c r="A246" s="1">
        <v>243</v>
      </c>
      <c r="B246" s="45">
        <f t="shared" si="167"/>
        <v>668</v>
      </c>
      <c r="C246" s="14" t="s">
        <v>653</v>
      </c>
      <c r="D246" t="s">
        <v>654</v>
      </c>
      <c r="E246" s="15" t="s">
        <v>642</v>
      </c>
      <c r="F246" s="28">
        <f>VOR!IH246</f>
        <v>129</v>
      </c>
      <c r="G246" s="27">
        <f t="shared" si="182"/>
        <v>26</v>
      </c>
      <c r="H246" s="49">
        <f t="shared" si="183"/>
        <v>155</v>
      </c>
      <c r="I246" s="14" t="s">
        <v>84</v>
      </c>
      <c r="J246" t="s">
        <v>73</v>
      </c>
      <c r="K246" t="s">
        <v>92</v>
      </c>
      <c r="L246">
        <v>3</v>
      </c>
      <c r="M246" t="s">
        <v>83</v>
      </c>
      <c r="N246">
        <v>1</v>
      </c>
      <c r="O246" s="77">
        <f t="shared" si="184"/>
        <v>1</v>
      </c>
      <c r="P246" s="80">
        <f t="shared" si="185"/>
        <v>4</v>
      </c>
      <c r="Q246" t="s">
        <v>93</v>
      </c>
      <c r="R246" t="s">
        <v>73</v>
      </c>
      <c r="S246" t="s">
        <v>164</v>
      </c>
      <c r="T246">
        <v>2</v>
      </c>
      <c r="U246" t="s">
        <v>83</v>
      </c>
      <c r="V246">
        <v>3</v>
      </c>
      <c r="W246" s="71">
        <f t="shared" si="186"/>
        <v>1</v>
      </c>
      <c r="X246" s="80">
        <f t="shared" si="187"/>
        <v>0</v>
      </c>
      <c r="Y246" s="14" t="s">
        <v>94</v>
      </c>
      <c r="Z246" t="s">
        <v>73</v>
      </c>
      <c r="AA246" t="s">
        <v>86</v>
      </c>
      <c r="AB246">
        <v>2</v>
      </c>
      <c r="AC246" t="s">
        <v>83</v>
      </c>
      <c r="AD246">
        <v>3</v>
      </c>
      <c r="AE246" s="71">
        <f t="shared" si="188"/>
        <v>3</v>
      </c>
      <c r="AF246" s="80">
        <f t="shared" si="168"/>
        <v>0</v>
      </c>
      <c r="AG246" s="14" t="s">
        <v>85</v>
      </c>
      <c r="AH246" t="s">
        <v>73</v>
      </c>
      <c r="AI246" t="s">
        <v>136</v>
      </c>
      <c r="AJ246">
        <v>1</v>
      </c>
      <c r="AK246" t="s">
        <v>83</v>
      </c>
      <c r="AL246">
        <v>2</v>
      </c>
      <c r="AM246" s="71">
        <f t="shared" si="189"/>
        <v>1</v>
      </c>
      <c r="AN246" s="80">
        <f t="shared" si="190"/>
        <v>0</v>
      </c>
      <c r="AO246" s="14" t="s">
        <v>141</v>
      </c>
      <c r="AP246" t="s">
        <v>73</v>
      </c>
      <c r="AQ246" t="s">
        <v>89</v>
      </c>
      <c r="AR246">
        <v>1</v>
      </c>
      <c r="AS246" t="s">
        <v>83</v>
      </c>
      <c r="AT246">
        <v>2</v>
      </c>
      <c r="AU246" s="71">
        <f t="shared" si="169"/>
        <v>0</v>
      </c>
      <c r="AV246" s="80">
        <f t="shared" si="191"/>
        <v>0</v>
      </c>
      <c r="AW246" s="14" t="s">
        <v>166</v>
      </c>
      <c r="AX246" t="s">
        <v>73</v>
      </c>
      <c r="AY246" t="s">
        <v>135</v>
      </c>
      <c r="AZ246">
        <v>3</v>
      </c>
      <c r="BA246" t="s">
        <v>83</v>
      </c>
      <c r="BB246">
        <v>2</v>
      </c>
      <c r="BC246" s="71">
        <f t="shared" si="192"/>
        <v>0</v>
      </c>
      <c r="BD246" s="80">
        <f t="shared" si="170"/>
        <v>0</v>
      </c>
      <c r="BE246" s="14" t="s">
        <v>131</v>
      </c>
      <c r="BF246" t="s">
        <v>73</v>
      </c>
      <c r="BG246" t="s">
        <v>88</v>
      </c>
      <c r="BH246">
        <v>1</v>
      </c>
      <c r="BI246" t="s">
        <v>83</v>
      </c>
      <c r="BJ246">
        <v>0</v>
      </c>
      <c r="BK246" s="71">
        <f t="shared" si="171"/>
        <v>0</v>
      </c>
      <c r="BL246" s="80">
        <f t="shared" si="193"/>
        <v>0</v>
      </c>
      <c r="BM246" s="14" t="s">
        <v>138</v>
      </c>
      <c r="BN246" t="s">
        <v>73</v>
      </c>
      <c r="BO246" t="s">
        <v>134</v>
      </c>
      <c r="BP246">
        <v>2</v>
      </c>
      <c r="BQ246" t="s">
        <v>83</v>
      </c>
      <c r="BR246">
        <v>1</v>
      </c>
      <c r="BS246" s="71">
        <f t="shared" si="194"/>
        <v>2</v>
      </c>
      <c r="BT246" s="80">
        <f t="shared" si="172"/>
        <v>0</v>
      </c>
      <c r="BU246" s="28">
        <f t="shared" si="195"/>
        <v>4</v>
      </c>
      <c r="BV246" s="14" t="str">
        <f t="shared" si="196"/>
        <v>Marokko</v>
      </c>
      <c r="BW246" s="80">
        <f t="shared" si="173"/>
        <v>7</v>
      </c>
      <c r="BX246" s="14" t="str">
        <f t="shared" si="197"/>
        <v>Kamerun</v>
      </c>
      <c r="BY246" s="80">
        <f t="shared" si="198"/>
        <v>0</v>
      </c>
      <c r="BZ246" s="14" t="str">
        <f t="shared" si="199"/>
        <v>Niederlande</v>
      </c>
      <c r="CA246" s="80">
        <f t="shared" si="200"/>
        <v>7</v>
      </c>
      <c r="CB246" s="14" t="str">
        <f t="shared" si="201"/>
        <v>Tunesien</v>
      </c>
      <c r="CC246" s="80">
        <f t="shared" si="202"/>
        <v>0</v>
      </c>
      <c r="CD246" s="14" t="str">
        <f t="shared" si="203"/>
        <v>Belgien</v>
      </c>
      <c r="CE246" s="80">
        <f t="shared" si="204"/>
        <v>0</v>
      </c>
      <c r="CF246" s="14" t="str">
        <f t="shared" si="205"/>
        <v>Ghana</v>
      </c>
      <c r="CG246" s="80">
        <f t="shared" si="206"/>
        <v>0</v>
      </c>
      <c r="CH246" s="14" t="str">
        <f t="shared" si="207"/>
        <v>Ecuador</v>
      </c>
      <c r="CI246" s="80">
        <f t="shared" si="208"/>
        <v>0</v>
      </c>
      <c r="CJ246" s="14" t="str">
        <f t="shared" si="209"/>
        <v>Polen</v>
      </c>
      <c r="CK246" s="80">
        <f t="shared" si="210"/>
        <v>0</v>
      </c>
      <c r="CL246" s="27">
        <f t="shared" si="220"/>
        <v>14</v>
      </c>
      <c r="CM246" t="s">
        <v>89</v>
      </c>
      <c r="CN246" t="s">
        <v>73</v>
      </c>
      <c r="CO246" t="s">
        <v>166</v>
      </c>
      <c r="CP246">
        <v>2</v>
      </c>
      <c r="CQ246" t="s">
        <v>83</v>
      </c>
      <c r="CR246">
        <v>1</v>
      </c>
      <c r="CS246" s="71">
        <f t="shared" si="174"/>
        <v>0</v>
      </c>
      <c r="CT246" s="80">
        <f t="shared" si="211"/>
        <v>0</v>
      </c>
      <c r="CU246" t="s">
        <v>84</v>
      </c>
      <c r="CV246" t="s">
        <v>73</v>
      </c>
      <c r="CW246" t="s">
        <v>164</v>
      </c>
      <c r="CX246">
        <v>1</v>
      </c>
      <c r="CY246" t="s">
        <v>83</v>
      </c>
      <c r="CZ246">
        <v>0</v>
      </c>
      <c r="DA246" s="71">
        <f t="shared" si="212"/>
        <v>1</v>
      </c>
      <c r="DB246" s="80">
        <f t="shared" si="213"/>
        <v>0</v>
      </c>
      <c r="DC246" t="s">
        <v>131</v>
      </c>
      <c r="DD246" t="s">
        <v>73</v>
      </c>
      <c r="DE246" t="s">
        <v>138</v>
      </c>
      <c r="DF246">
        <v>2</v>
      </c>
      <c r="DG246" t="s">
        <v>83</v>
      </c>
      <c r="DH246">
        <v>3</v>
      </c>
      <c r="DI246" s="71">
        <f t="shared" si="221"/>
        <v>0</v>
      </c>
      <c r="DJ246" s="80">
        <f t="shared" si="214"/>
        <v>0</v>
      </c>
      <c r="DK246" t="s">
        <v>136</v>
      </c>
      <c r="DL246" t="s">
        <v>73</v>
      </c>
      <c r="DM246" t="s">
        <v>86</v>
      </c>
      <c r="DN246">
        <v>1</v>
      </c>
      <c r="DO246" t="s">
        <v>83</v>
      </c>
      <c r="DP246">
        <v>3</v>
      </c>
      <c r="DQ246" s="71">
        <f t="shared" si="215"/>
        <v>0</v>
      </c>
      <c r="DR246" s="80">
        <f t="shared" si="216"/>
        <v>0</v>
      </c>
      <c r="DS246" s="27">
        <f t="shared" si="175"/>
        <v>0</v>
      </c>
      <c r="DT246" t="str">
        <f t="shared" si="176"/>
        <v>Niederlande</v>
      </c>
      <c r="DU246">
        <f t="shared" si="217"/>
        <v>0</v>
      </c>
      <c r="DV246" t="str">
        <f t="shared" si="177"/>
        <v>Marokko</v>
      </c>
      <c r="DW246">
        <f t="shared" si="218"/>
        <v>8</v>
      </c>
      <c r="DX246" t="str">
        <f t="shared" si="178"/>
        <v>Polen</v>
      </c>
      <c r="DY246">
        <f t="shared" si="219"/>
        <v>0</v>
      </c>
      <c r="DZ246" t="str">
        <f t="shared" si="179"/>
        <v>Ghana</v>
      </c>
      <c r="EA246">
        <f t="shared" si="180"/>
        <v>0</v>
      </c>
      <c r="EB246" s="27">
        <f t="shared" si="181"/>
        <v>8</v>
      </c>
      <c r="EC246" t="s">
        <v>84</v>
      </c>
      <c r="ED246" t="s">
        <v>73</v>
      </c>
      <c r="EE246" t="s">
        <v>89</v>
      </c>
      <c r="EF246">
        <v>1</v>
      </c>
      <c r="EG246" t="s">
        <v>83</v>
      </c>
      <c r="EH246">
        <v>2</v>
      </c>
      <c r="EK246" t="s">
        <v>86</v>
      </c>
      <c r="EL246" t="s">
        <v>73</v>
      </c>
      <c r="EM246" t="s">
        <v>138</v>
      </c>
      <c r="EN246">
        <v>2</v>
      </c>
      <c r="EO246" t="s">
        <v>83</v>
      </c>
      <c r="EP246">
        <v>1</v>
      </c>
      <c r="EU246" t="s">
        <v>84</v>
      </c>
      <c r="EV246" t="s">
        <v>73</v>
      </c>
      <c r="EW246" t="s">
        <v>138</v>
      </c>
      <c r="EX246">
        <v>3</v>
      </c>
      <c r="EY246" t="s">
        <v>83</v>
      </c>
      <c r="EZ246">
        <v>1</v>
      </c>
      <c r="FC246" t="s">
        <v>89</v>
      </c>
      <c r="FD246" t="s">
        <v>73</v>
      </c>
      <c r="FE246" t="s">
        <v>86</v>
      </c>
      <c r="FF246">
        <v>2</v>
      </c>
      <c r="FG246" t="s">
        <v>83</v>
      </c>
      <c r="FH246">
        <v>3</v>
      </c>
      <c r="FL246" t="s">
        <v>138</v>
      </c>
      <c r="FN246" t="s">
        <v>84</v>
      </c>
      <c r="FP246" t="s">
        <v>89</v>
      </c>
      <c r="FR246" t="s">
        <v>86</v>
      </c>
      <c r="FU246">
        <v>180</v>
      </c>
      <c r="FX246" t="s">
        <v>219</v>
      </c>
    </row>
    <row r="247" spans="1:180" x14ac:dyDescent="0.45">
      <c r="A247" s="1">
        <v>244</v>
      </c>
      <c r="B247" s="45">
        <f t="shared" si="167"/>
        <v>228</v>
      </c>
      <c r="C247" s="14" t="s">
        <v>655</v>
      </c>
      <c r="D247" t="s">
        <v>656</v>
      </c>
      <c r="E247" s="15" t="s">
        <v>642</v>
      </c>
      <c r="F247" s="28">
        <f>VOR!IH247</f>
        <v>165</v>
      </c>
      <c r="G247" s="27">
        <f t="shared" si="182"/>
        <v>71</v>
      </c>
      <c r="H247" s="49">
        <f t="shared" si="183"/>
        <v>236</v>
      </c>
      <c r="I247" s="14" t="s">
        <v>84</v>
      </c>
      <c r="J247" t="s">
        <v>73</v>
      </c>
      <c r="K247" t="s">
        <v>181</v>
      </c>
      <c r="L247">
        <v>3</v>
      </c>
      <c r="M247" t="s">
        <v>83</v>
      </c>
      <c r="N247">
        <v>1</v>
      </c>
      <c r="O247" s="77">
        <f t="shared" si="184"/>
        <v>1</v>
      </c>
      <c r="P247" s="80">
        <f t="shared" si="185"/>
        <v>4</v>
      </c>
      <c r="Q247" t="s">
        <v>93</v>
      </c>
      <c r="R247" t="s">
        <v>73</v>
      </c>
      <c r="S247" t="s">
        <v>129</v>
      </c>
      <c r="T247">
        <v>2</v>
      </c>
      <c r="U247" t="s">
        <v>83</v>
      </c>
      <c r="V247">
        <v>4</v>
      </c>
      <c r="W247" s="71">
        <f t="shared" si="186"/>
        <v>1</v>
      </c>
      <c r="X247" s="80">
        <f t="shared" si="187"/>
        <v>0</v>
      </c>
      <c r="Y247" s="14" t="s">
        <v>94</v>
      </c>
      <c r="Z247" t="s">
        <v>73</v>
      </c>
      <c r="AA247" t="s">
        <v>86</v>
      </c>
      <c r="AB247">
        <v>3</v>
      </c>
      <c r="AC247" t="s">
        <v>83</v>
      </c>
      <c r="AD247">
        <v>1</v>
      </c>
      <c r="AE247" s="71">
        <f t="shared" si="188"/>
        <v>3</v>
      </c>
      <c r="AF247" s="80">
        <f t="shared" si="168"/>
        <v>8</v>
      </c>
      <c r="AG247" s="14" t="s">
        <v>85</v>
      </c>
      <c r="AH247" t="s">
        <v>73</v>
      </c>
      <c r="AI247" t="s">
        <v>132</v>
      </c>
      <c r="AJ247">
        <v>3</v>
      </c>
      <c r="AK247" t="s">
        <v>83</v>
      </c>
      <c r="AL247">
        <v>0</v>
      </c>
      <c r="AM247" s="71">
        <f t="shared" si="189"/>
        <v>3</v>
      </c>
      <c r="AN247" s="80">
        <f t="shared" si="190"/>
        <v>8</v>
      </c>
      <c r="AO247" s="14" t="s">
        <v>88</v>
      </c>
      <c r="AP247" t="s">
        <v>73</v>
      </c>
      <c r="AQ247" t="s">
        <v>95</v>
      </c>
      <c r="AR247">
        <v>4</v>
      </c>
      <c r="AS247" t="s">
        <v>83</v>
      </c>
      <c r="AT247">
        <v>2</v>
      </c>
      <c r="AU247" s="71">
        <f t="shared" si="169"/>
        <v>2</v>
      </c>
      <c r="AV247" s="80">
        <f t="shared" si="191"/>
        <v>0</v>
      </c>
      <c r="AW247" s="14" t="s">
        <v>90</v>
      </c>
      <c r="AX247" t="s">
        <v>73</v>
      </c>
      <c r="AY247" t="s">
        <v>138</v>
      </c>
      <c r="AZ247">
        <v>2</v>
      </c>
      <c r="BA247" t="s">
        <v>83</v>
      </c>
      <c r="BB247">
        <v>0</v>
      </c>
      <c r="BC247" s="71">
        <f t="shared" si="192"/>
        <v>1</v>
      </c>
      <c r="BD247" s="80">
        <f t="shared" si="170"/>
        <v>2</v>
      </c>
      <c r="BE247" s="14" t="s">
        <v>131</v>
      </c>
      <c r="BF247" t="s">
        <v>73</v>
      </c>
      <c r="BG247" t="s">
        <v>130</v>
      </c>
      <c r="BH247">
        <v>1</v>
      </c>
      <c r="BI247" t="s">
        <v>83</v>
      </c>
      <c r="BJ247">
        <v>4</v>
      </c>
      <c r="BK247" s="71">
        <f t="shared" si="171"/>
        <v>2</v>
      </c>
      <c r="BL247" s="80">
        <f t="shared" si="193"/>
        <v>0</v>
      </c>
      <c r="BM247" s="14" t="s">
        <v>96</v>
      </c>
      <c r="BN247" t="s">
        <v>73</v>
      </c>
      <c r="BO247" t="s">
        <v>150</v>
      </c>
      <c r="BP247">
        <v>4</v>
      </c>
      <c r="BQ247" t="s">
        <v>83</v>
      </c>
      <c r="BR247">
        <v>1</v>
      </c>
      <c r="BS247" s="71">
        <f t="shared" si="194"/>
        <v>1</v>
      </c>
      <c r="BT247" s="80">
        <f t="shared" si="172"/>
        <v>2</v>
      </c>
      <c r="BU247" s="28">
        <f t="shared" si="195"/>
        <v>24</v>
      </c>
      <c r="BV247" s="14" t="str">
        <f t="shared" si="196"/>
        <v>Deutschland</v>
      </c>
      <c r="BW247" s="80">
        <f t="shared" si="173"/>
        <v>0</v>
      </c>
      <c r="BX247" s="14" t="str">
        <f t="shared" si="197"/>
        <v>Brasilien</v>
      </c>
      <c r="BY247" s="80">
        <f t="shared" si="198"/>
        <v>7</v>
      </c>
      <c r="BZ247" s="14" t="str">
        <f t="shared" si="199"/>
        <v>Niederlande</v>
      </c>
      <c r="CA247" s="80">
        <f t="shared" si="200"/>
        <v>7</v>
      </c>
      <c r="CB247" s="14" t="str">
        <f t="shared" si="201"/>
        <v>Dänemark</v>
      </c>
      <c r="CC247" s="80">
        <f t="shared" si="202"/>
        <v>0</v>
      </c>
      <c r="CD247" s="14" t="str">
        <f t="shared" si="203"/>
        <v>Spanien</v>
      </c>
      <c r="CE247" s="80">
        <f t="shared" si="204"/>
        <v>0</v>
      </c>
      <c r="CF247" s="14" t="str">
        <f t="shared" si="205"/>
        <v>Portugal</v>
      </c>
      <c r="CG247" s="80">
        <f t="shared" si="206"/>
        <v>7</v>
      </c>
      <c r="CH247" s="14" t="str">
        <f t="shared" si="207"/>
        <v>England</v>
      </c>
      <c r="CI247" s="80">
        <f t="shared" si="208"/>
        <v>7</v>
      </c>
      <c r="CJ247" s="14" t="str">
        <f t="shared" si="209"/>
        <v>Frankreich</v>
      </c>
      <c r="CK247" s="80">
        <f t="shared" si="210"/>
        <v>7</v>
      </c>
      <c r="CL247" s="27">
        <f t="shared" si="220"/>
        <v>35</v>
      </c>
      <c r="CM247" t="s">
        <v>88</v>
      </c>
      <c r="CN247" t="s">
        <v>73</v>
      </c>
      <c r="CO247" t="s">
        <v>90</v>
      </c>
      <c r="CP247">
        <v>4</v>
      </c>
      <c r="CQ247" t="s">
        <v>83</v>
      </c>
      <c r="CR247">
        <v>2</v>
      </c>
      <c r="CS247" s="71">
        <f t="shared" si="174"/>
        <v>2</v>
      </c>
      <c r="CT247" s="80">
        <f t="shared" si="211"/>
        <v>0</v>
      </c>
      <c r="CU247" t="s">
        <v>84</v>
      </c>
      <c r="CV247" t="s">
        <v>73</v>
      </c>
      <c r="CW247" t="s">
        <v>129</v>
      </c>
      <c r="CX247">
        <v>2</v>
      </c>
      <c r="CY247" t="s">
        <v>83</v>
      </c>
      <c r="CZ247">
        <v>3</v>
      </c>
      <c r="DA247" s="71">
        <f t="shared" si="212"/>
        <v>1</v>
      </c>
      <c r="DB247" s="80">
        <f t="shared" si="213"/>
        <v>0</v>
      </c>
      <c r="DC247" t="s">
        <v>130</v>
      </c>
      <c r="DD247" t="s">
        <v>73</v>
      </c>
      <c r="DE247" t="s">
        <v>96</v>
      </c>
      <c r="DF247">
        <v>1</v>
      </c>
      <c r="DG247" t="s">
        <v>83</v>
      </c>
      <c r="DH247">
        <v>3</v>
      </c>
      <c r="DI247" s="71">
        <f t="shared" si="221"/>
        <v>0</v>
      </c>
      <c r="DJ247" s="80">
        <f t="shared" si="214"/>
        <v>0</v>
      </c>
      <c r="DK247" t="s">
        <v>85</v>
      </c>
      <c r="DL247" t="s">
        <v>73</v>
      </c>
      <c r="DM247" t="s">
        <v>94</v>
      </c>
      <c r="DN247">
        <v>2</v>
      </c>
      <c r="DO247" t="s">
        <v>83</v>
      </c>
      <c r="DP247">
        <v>4</v>
      </c>
      <c r="DQ247" s="71">
        <f t="shared" si="215"/>
        <v>3</v>
      </c>
      <c r="DR247" s="80">
        <f t="shared" si="216"/>
        <v>4</v>
      </c>
      <c r="DS247" s="27">
        <f t="shared" si="175"/>
        <v>4</v>
      </c>
      <c r="DT247" t="str">
        <f t="shared" si="176"/>
        <v>Dänemark</v>
      </c>
      <c r="DU247">
        <f t="shared" si="217"/>
        <v>0</v>
      </c>
      <c r="DV247" t="str">
        <f t="shared" si="177"/>
        <v>Deutschland</v>
      </c>
      <c r="DW247">
        <f t="shared" si="218"/>
        <v>0</v>
      </c>
      <c r="DX247" t="str">
        <f t="shared" si="178"/>
        <v>Frankreich</v>
      </c>
      <c r="DY247">
        <f t="shared" si="219"/>
        <v>8</v>
      </c>
      <c r="DZ247" t="str">
        <f t="shared" si="179"/>
        <v>Portugal</v>
      </c>
      <c r="EA247">
        <f t="shared" si="180"/>
        <v>0</v>
      </c>
      <c r="EB247" s="27">
        <f t="shared" si="181"/>
        <v>8</v>
      </c>
      <c r="EC247" t="s">
        <v>129</v>
      </c>
      <c r="ED247" t="s">
        <v>73</v>
      </c>
      <c r="EE247" t="s">
        <v>88</v>
      </c>
      <c r="EF247">
        <v>2</v>
      </c>
      <c r="EG247" t="s">
        <v>83</v>
      </c>
      <c r="EH247">
        <v>5</v>
      </c>
      <c r="EK247" t="s">
        <v>94</v>
      </c>
      <c r="EL247" t="s">
        <v>73</v>
      </c>
      <c r="EM247" t="s">
        <v>96</v>
      </c>
      <c r="EN247">
        <v>3</v>
      </c>
      <c r="EO247" t="s">
        <v>83</v>
      </c>
      <c r="EP247">
        <v>2</v>
      </c>
      <c r="EU247" t="s">
        <v>129</v>
      </c>
      <c r="EV247" t="s">
        <v>73</v>
      </c>
      <c r="EW247" t="s">
        <v>96</v>
      </c>
      <c r="EX247">
        <v>1</v>
      </c>
      <c r="EY247" t="s">
        <v>83</v>
      </c>
      <c r="EZ247">
        <v>3</v>
      </c>
      <c r="FC247" t="s">
        <v>88</v>
      </c>
      <c r="FD247" t="s">
        <v>73</v>
      </c>
      <c r="FE247" t="s">
        <v>94</v>
      </c>
      <c r="FF247">
        <v>4</v>
      </c>
      <c r="FG247" t="s">
        <v>83</v>
      </c>
      <c r="FH247">
        <v>3</v>
      </c>
      <c r="FL247" t="s">
        <v>129</v>
      </c>
      <c r="FN247" t="s">
        <v>96</v>
      </c>
      <c r="FP247" t="s">
        <v>94</v>
      </c>
      <c r="FR247" t="s">
        <v>88</v>
      </c>
      <c r="FU247">
        <v>132</v>
      </c>
      <c r="FX247">
        <v>0</v>
      </c>
    </row>
    <row r="248" spans="1:180" x14ac:dyDescent="0.45">
      <c r="A248" s="1">
        <v>245</v>
      </c>
      <c r="B248" s="45">
        <f t="shared" si="167"/>
        <v>505</v>
      </c>
      <c r="C248" s="14" t="s">
        <v>657</v>
      </c>
      <c r="D248" t="s">
        <v>658</v>
      </c>
      <c r="E248" s="15" t="s">
        <v>642</v>
      </c>
      <c r="F248" s="28">
        <f>VOR!IH248</f>
        <v>150</v>
      </c>
      <c r="G248" s="27">
        <f t="shared" si="182"/>
        <v>40</v>
      </c>
      <c r="H248" s="49">
        <f t="shared" si="183"/>
        <v>190</v>
      </c>
      <c r="I248" s="14" t="s">
        <v>84</v>
      </c>
      <c r="J248" t="s">
        <v>73</v>
      </c>
      <c r="K248" t="s">
        <v>92</v>
      </c>
      <c r="L248">
        <v>1</v>
      </c>
      <c r="M248" t="s">
        <v>83</v>
      </c>
      <c r="N248">
        <v>3</v>
      </c>
      <c r="O248" s="77">
        <f t="shared" si="184"/>
        <v>1</v>
      </c>
      <c r="P248" s="80">
        <f t="shared" si="185"/>
        <v>0</v>
      </c>
      <c r="Q248" t="s">
        <v>86</v>
      </c>
      <c r="R248" t="s">
        <v>73</v>
      </c>
      <c r="S248" t="s">
        <v>129</v>
      </c>
      <c r="T248">
        <v>0</v>
      </c>
      <c r="U248" t="s">
        <v>83</v>
      </c>
      <c r="V248">
        <v>1</v>
      </c>
      <c r="W248" s="71">
        <f t="shared" si="186"/>
        <v>0</v>
      </c>
      <c r="X248" s="80">
        <f t="shared" si="187"/>
        <v>0</v>
      </c>
      <c r="Y248" s="14" t="s">
        <v>94</v>
      </c>
      <c r="Z248" t="s">
        <v>73</v>
      </c>
      <c r="AA248" t="s">
        <v>133</v>
      </c>
      <c r="AB248">
        <v>2</v>
      </c>
      <c r="AC248" t="s">
        <v>83</v>
      </c>
      <c r="AD248">
        <v>1</v>
      </c>
      <c r="AE248" s="71">
        <f t="shared" si="188"/>
        <v>1</v>
      </c>
      <c r="AF248" s="80">
        <f t="shared" si="168"/>
        <v>2</v>
      </c>
      <c r="AG248" s="14" t="s">
        <v>85</v>
      </c>
      <c r="AH248" t="s">
        <v>73</v>
      </c>
      <c r="AI248" t="s">
        <v>136</v>
      </c>
      <c r="AJ248">
        <v>3</v>
      </c>
      <c r="AK248" t="s">
        <v>83</v>
      </c>
      <c r="AL248">
        <v>1</v>
      </c>
      <c r="AM248" s="71">
        <f t="shared" si="189"/>
        <v>1</v>
      </c>
      <c r="AN248" s="80">
        <f t="shared" si="190"/>
        <v>2</v>
      </c>
      <c r="AO248" s="14" t="s">
        <v>130</v>
      </c>
      <c r="AP248" t="s">
        <v>73</v>
      </c>
      <c r="AQ248" t="s">
        <v>89</v>
      </c>
      <c r="AR248">
        <v>4</v>
      </c>
      <c r="AS248" t="s">
        <v>83</v>
      </c>
      <c r="AT248">
        <v>2</v>
      </c>
      <c r="AU248" s="71">
        <f t="shared" si="169"/>
        <v>0</v>
      </c>
      <c r="AV248" s="80">
        <f t="shared" si="191"/>
        <v>0</v>
      </c>
      <c r="AW248" s="14" t="s">
        <v>90</v>
      </c>
      <c r="AX248" t="s">
        <v>73</v>
      </c>
      <c r="AY248" t="s">
        <v>91</v>
      </c>
      <c r="AZ248">
        <v>2</v>
      </c>
      <c r="BA248" t="s">
        <v>83</v>
      </c>
      <c r="BB248">
        <v>1</v>
      </c>
      <c r="BC248" s="71">
        <f t="shared" si="192"/>
        <v>3</v>
      </c>
      <c r="BD248" s="80">
        <f t="shared" si="170"/>
        <v>4</v>
      </c>
      <c r="BE248" s="14" t="s">
        <v>95</v>
      </c>
      <c r="BF248" t="s">
        <v>73</v>
      </c>
      <c r="BG248" t="s">
        <v>88</v>
      </c>
      <c r="BH248">
        <v>2</v>
      </c>
      <c r="BI248" t="s">
        <v>83</v>
      </c>
      <c r="BJ248">
        <v>3</v>
      </c>
      <c r="BK248" s="71">
        <f t="shared" si="171"/>
        <v>0</v>
      </c>
      <c r="BL248" s="80">
        <f t="shared" si="193"/>
        <v>0</v>
      </c>
      <c r="BM248" s="14" t="s">
        <v>96</v>
      </c>
      <c r="BN248" t="s">
        <v>73</v>
      </c>
      <c r="BO248" t="s">
        <v>134</v>
      </c>
      <c r="BP248">
        <v>3</v>
      </c>
      <c r="BQ248" t="s">
        <v>83</v>
      </c>
      <c r="BR248">
        <v>0</v>
      </c>
      <c r="BS248" s="71">
        <f t="shared" si="194"/>
        <v>3</v>
      </c>
      <c r="BT248" s="80">
        <f t="shared" si="172"/>
        <v>4</v>
      </c>
      <c r="BU248" s="28">
        <f t="shared" si="195"/>
        <v>12</v>
      </c>
      <c r="BV248" s="14" t="str">
        <f t="shared" si="196"/>
        <v>Spanien</v>
      </c>
      <c r="BW248" s="80">
        <f t="shared" si="173"/>
        <v>0</v>
      </c>
      <c r="BX248" s="14" t="str">
        <f t="shared" si="197"/>
        <v>Brasilien</v>
      </c>
      <c r="BY248" s="80">
        <f t="shared" si="198"/>
        <v>7</v>
      </c>
      <c r="BZ248" s="14" t="str">
        <f t="shared" si="199"/>
        <v>Wales</v>
      </c>
      <c r="CA248" s="80">
        <f t="shared" si="200"/>
        <v>0</v>
      </c>
      <c r="CB248" s="14" t="str">
        <f t="shared" si="201"/>
        <v>Dänemark</v>
      </c>
      <c r="CC248" s="80">
        <f t="shared" si="202"/>
        <v>0</v>
      </c>
      <c r="CD248" s="14" t="str">
        <f t="shared" si="203"/>
        <v>Deutschland</v>
      </c>
      <c r="CE248" s="80">
        <f t="shared" si="204"/>
        <v>0</v>
      </c>
      <c r="CF248" s="14" t="str">
        <f t="shared" si="205"/>
        <v>Portugal</v>
      </c>
      <c r="CG248" s="80">
        <f t="shared" si="206"/>
        <v>7</v>
      </c>
      <c r="CH248" s="14" t="str">
        <f t="shared" si="207"/>
        <v>England</v>
      </c>
      <c r="CI248" s="80">
        <f t="shared" si="208"/>
        <v>7</v>
      </c>
      <c r="CJ248" s="14" t="str">
        <f t="shared" si="209"/>
        <v>Frankreich</v>
      </c>
      <c r="CK248" s="80">
        <f t="shared" si="210"/>
        <v>7</v>
      </c>
      <c r="CL248" s="27">
        <f t="shared" si="220"/>
        <v>28</v>
      </c>
      <c r="CM248" t="s">
        <v>130</v>
      </c>
      <c r="CN248" t="s">
        <v>73</v>
      </c>
      <c r="CO248" t="s">
        <v>90</v>
      </c>
      <c r="CP248">
        <v>2</v>
      </c>
      <c r="CQ248" t="s">
        <v>83</v>
      </c>
      <c r="CR248">
        <v>3</v>
      </c>
      <c r="CS248" s="71">
        <f t="shared" si="174"/>
        <v>2</v>
      </c>
      <c r="CT248" s="80">
        <f t="shared" si="211"/>
        <v>0</v>
      </c>
      <c r="CU248" t="s">
        <v>92</v>
      </c>
      <c r="CV248" t="s">
        <v>73</v>
      </c>
      <c r="CW248" t="s">
        <v>129</v>
      </c>
      <c r="CX248">
        <v>3</v>
      </c>
      <c r="CY248" t="s">
        <v>83</v>
      </c>
      <c r="CZ248">
        <v>1</v>
      </c>
      <c r="DA248" s="71">
        <f t="shared" si="212"/>
        <v>0</v>
      </c>
      <c r="DB248" s="80">
        <f t="shared" si="213"/>
        <v>0</v>
      </c>
      <c r="DC248" t="s">
        <v>88</v>
      </c>
      <c r="DD248" t="s">
        <v>73</v>
      </c>
      <c r="DE248" t="s">
        <v>96</v>
      </c>
      <c r="DF248">
        <v>1</v>
      </c>
      <c r="DG248" t="s">
        <v>83</v>
      </c>
      <c r="DH248">
        <v>3</v>
      </c>
      <c r="DI248" s="71">
        <f t="shared" si="221"/>
        <v>0</v>
      </c>
      <c r="DJ248" s="80">
        <f t="shared" si="214"/>
        <v>0</v>
      </c>
      <c r="DK248" t="s">
        <v>85</v>
      </c>
      <c r="DL248" t="s">
        <v>73</v>
      </c>
      <c r="DM248" t="s">
        <v>94</v>
      </c>
      <c r="DN248">
        <v>3</v>
      </c>
      <c r="DO248" t="s">
        <v>83</v>
      </c>
      <c r="DP248">
        <v>1</v>
      </c>
      <c r="DQ248" s="71">
        <f t="shared" si="215"/>
        <v>3</v>
      </c>
      <c r="DR248" s="80">
        <f t="shared" si="216"/>
        <v>0</v>
      </c>
      <c r="DS248" s="27">
        <f t="shared" si="175"/>
        <v>0</v>
      </c>
      <c r="DT248" t="str">
        <f t="shared" si="176"/>
        <v>Wales</v>
      </c>
      <c r="DU248">
        <f t="shared" si="217"/>
        <v>0</v>
      </c>
      <c r="DV248" t="str">
        <f t="shared" si="177"/>
        <v>Brasilien</v>
      </c>
      <c r="DW248">
        <f t="shared" si="218"/>
        <v>0</v>
      </c>
      <c r="DX248" t="str">
        <f t="shared" si="178"/>
        <v>England</v>
      </c>
      <c r="DY248">
        <f t="shared" si="219"/>
        <v>0</v>
      </c>
      <c r="DZ248" t="str">
        <f t="shared" si="179"/>
        <v>Portugal</v>
      </c>
      <c r="EA248">
        <f t="shared" si="180"/>
        <v>0</v>
      </c>
      <c r="EB248" s="27">
        <f t="shared" si="181"/>
        <v>0</v>
      </c>
      <c r="EC248" t="s">
        <v>92</v>
      </c>
      <c r="ED248" t="s">
        <v>73</v>
      </c>
      <c r="EE248" t="s">
        <v>90</v>
      </c>
      <c r="EF248">
        <v>1</v>
      </c>
      <c r="EG248" t="s">
        <v>83</v>
      </c>
      <c r="EH248">
        <v>2</v>
      </c>
      <c r="EK248" t="s">
        <v>85</v>
      </c>
      <c r="EL248" t="s">
        <v>73</v>
      </c>
      <c r="EM248" t="s">
        <v>96</v>
      </c>
      <c r="EN248">
        <v>3</v>
      </c>
      <c r="EO248" t="s">
        <v>83</v>
      </c>
      <c r="EP248">
        <v>2</v>
      </c>
      <c r="EU248" t="s">
        <v>92</v>
      </c>
      <c r="EV248" t="s">
        <v>73</v>
      </c>
      <c r="EW248" t="s">
        <v>96</v>
      </c>
      <c r="EX248">
        <v>2</v>
      </c>
      <c r="EY248" t="s">
        <v>83</v>
      </c>
      <c r="EZ248">
        <v>3</v>
      </c>
      <c r="FC248" t="s">
        <v>90</v>
      </c>
      <c r="FD248" t="s">
        <v>73</v>
      </c>
      <c r="FE248" t="s">
        <v>85</v>
      </c>
      <c r="FF248">
        <v>2</v>
      </c>
      <c r="FG248" t="s">
        <v>83</v>
      </c>
      <c r="FH248">
        <v>3</v>
      </c>
      <c r="FL248" t="s">
        <v>92</v>
      </c>
      <c r="FN248" t="s">
        <v>96</v>
      </c>
      <c r="FP248" t="s">
        <v>90</v>
      </c>
      <c r="FR248" t="s">
        <v>85</v>
      </c>
      <c r="FU248">
        <v>146</v>
      </c>
      <c r="FX248">
        <v>0</v>
      </c>
    </row>
    <row r="249" spans="1:180" x14ac:dyDescent="0.45">
      <c r="A249" s="1">
        <v>246</v>
      </c>
      <c r="B249" s="45">
        <f t="shared" si="167"/>
        <v>122</v>
      </c>
      <c r="C249" s="14" t="s">
        <v>659</v>
      </c>
      <c r="D249" t="s">
        <v>660</v>
      </c>
      <c r="E249" s="15" t="s">
        <v>642</v>
      </c>
      <c r="F249" s="28">
        <f>VOR!IH249</f>
        <v>168</v>
      </c>
      <c r="G249" s="27">
        <f t="shared" si="182"/>
        <v>84</v>
      </c>
      <c r="H249" s="49">
        <f t="shared" si="183"/>
        <v>252</v>
      </c>
      <c r="I249" s="14" t="s">
        <v>84</v>
      </c>
      <c r="J249" t="s">
        <v>73</v>
      </c>
      <c r="K249" t="s">
        <v>92</v>
      </c>
      <c r="L249">
        <v>2</v>
      </c>
      <c r="M249" t="s">
        <v>83</v>
      </c>
      <c r="N249">
        <v>1</v>
      </c>
      <c r="O249" s="77">
        <f t="shared" si="184"/>
        <v>1</v>
      </c>
      <c r="P249" s="80">
        <f t="shared" si="185"/>
        <v>2</v>
      </c>
      <c r="Q249" t="s">
        <v>93</v>
      </c>
      <c r="R249" t="s">
        <v>73</v>
      </c>
      <c r="S249" t="s">
        <v>129</v>
      </c>
      <c r="T249">
        <v>3</v>
      </c>
      <c r="U249" t="s">
        <v>83</v>
      </c>
      <c r="V249">
        <v>1</v>
      </c>
      <c r="W249" s="71">
        <f t="shared" si="186"/>
        <v>1</v>
      </c>
      <c r="X249" s="80">
        <f t="shared" si="187"/>
        <v>2</v>
      </c>
      <c r="Y249" s="14" t="s">
        <v>94</v>
      </c>
      <c r="Z249" t="s">
        <v>73</v>
      </c>
      <c r="AA249" t="s">
        <v>133</v>
      </c>
      <c r="AB249">
        <v>2</v>
      </c>
      <c r="AC249" t="s">
        <v>83</v>
      </c>
      <c r="AD249">
        <v>1</v>
      </c>
      <c r="AE249" s="71">
        <f t="shared" si="188"/>
        <v>1</v>
      </c>
      <c r="AF249" s="80">
        <f t="shared" si="168"/>
        <v>2</v>
      </c>
      <c r="AG249" s="14" t="s">
        <v>85</v>
      </c>
      <c r="AH249" t="s">
        <v>73</v>
      </c>
      <c r="AI249" t="s">
        <v>132</v>
      </c>
      <c r="AJ249">
        <v>3</v>
      </c>
      <c r="AK249" t="s">
        <v>83</v>
      </c>
      <c r="AL249">
        <v>2</v>
      </c>
      <c r="AM249" s="71">
        <f t="shared" si="189"/>
        <v>3</v>
      </c>
      <c r="AN249" s="80">
        <f t="shared" si="190"/>
        <v>4</v>
      </c>
      <c r="AO249" s="14" t="s">
        <v>88</v>
      </c>
      <c r="AP249" t="s">
        <v>73</v>
      </c>
      <c r="AQ249" t="s">
        <v>131</v>
      </c>
      <c r="AR249">
        <v>3</v>
      </c>
      <c r="AS249" t="s">
        <v>83</v>
      </c>
      <c r="AT249">
        <v>2</v>
      </c>
      <c r="AU249" s="71">
        <f t="shared" si="169"/>
        <v>0</v>
      </c>
      <c r="AV249" s="80">
        <f t="shared" si="191"/>
        <v>0</v>
      </c>
      <c r="AW249" s="14" t="s">
        <v>90</v>
      </c>
      <c r="AX249" t="s">
        <v>73</v>
      </c>
      <c r="AY249" t="s">
        <v>135</v>
      </c>
      <c r="AZ249">
        <v>2</v>
      </c>
      <c r="BA249" t="s">
        <v>83</v>
      </c>
      <c r="BB249">
        <v>0</v>
      </c>
      <c r="BC249" s="71">
        <f t="shared" si="192"/>
        <v>1</v>
      </c>
      <c r="BD249" s="80">
        <f t="shared" si="170"/>
        <v>2</v>
      </c>
      <c r="BE249" s="14" t="s">
        <v>142</v>
      </c>
      <c r="BF249" t="s">
        <v>73</v>
      </c>
      <c r="BG249" t="s">
        <v>130</v>
      </c>
      <c r="BH249">
        <v>2</v>
      </c>
      <c r="BI249" t="s">
        <v>83</v>
      </c>
      <c r="BJ249">
        <v>1</v>
      </c>
      <c r="BK249" s="71">
        <f t="shared" si="171"/>
        <v>2</v>
      </c>
      <c r="BL249" s="80">
        <f t="shared" si="193"/>
        <v>0</v>
      </c>
      <c r="BM249" s="14" t="s">
        <v>96</v>
      </c>
      <c r="BN249" t="s">
        <v>73</v>
      </c>
      <c r="BO249" t="s">
        <v>134</v>
      </c>
      <c r="BP249">
        <v>3</v>
      </c>
      <c r="BQ249" t="s">
        <v>83</v>
      </c>
      <c r="BR249">
        <v>2</v>
      </c>
      <c r="BS249" s="71">
        <f t="shared" si="194"/>
        <v>3</v>
      </c>
      <c r="BT249" s="80">
        <f t="shared" si="172"/>
        <v>4</v>
      </c>
      <c r="BU249" s="28">
        <f t="shared" si="195"/>
        <v>16</v>
      </c>
      <c r="BV249" s="14" t="str">
        <f t="shared" si="196"/>
        <v>Deutschland</v>
      </c>
      <c r="BW249" s="80">
        <f t="shared" si="173"/>
        <v>0</v>
      </c>
      <c r="BX249" s="14" t="str">
        <f t="shared" si="197"/>
        <v>Brasilien</v>
      </c>
      <c r="BY249" s="80">
        <f t="shared" si="198"/>
        <v>7</v>
      </c>
      <c r="BZ249" s="14" t="str">
        <f t="shared" si="199"/>
        <v>Niederlande</v>
      </c>
      <c r="CA249" s="80">
        <f t="shared" si="200"/>
        <v>7</v>
      </c>
      <c r="CB249" s="14" t="str">
        <f t="shared" si="201"/>
        <v>Argentinien</v>
      </c>
      <c r="CC249" s="80">
        <f t="shared" si="202"/>
        <v>7</v>
      </c>
      <c r="CD249" s="14" t="str">
        <f t="shared" si="203"/>
        <v>Kanada</v>
      </c>
      <c r="CE249" s="80">
        <f t="shared" si="204"/>
        <v>0</v>
      </c>
      <c r="CF249" s="14" t="str">
        <f t="shared" si="205"/>
        <v>Portugal</v>
      </c>
      <c r="CG249" s="80">
        <f t="shared" si="206"/>
        <v>7</v>
      </c>
      <c r="CH249" s="14" t="str">
        <f t="shared" si="207"/>
        <v>England</v>
      </c>
      <c r="CI249" s="80">
        <f t="shared" si="208"/>
        <v>7</v>
      </c>
      <c r="CJ249" s="14" t="str">
        <f t="shared" si="209"/>
        <v>Frankreich</v>
      </c>
      <c r="CK249" s="80">
        <f t="shared" si="210"/>
        <v>7</v>
      </c>
      <c r="CL249" s="27">
        <f t="shared" si="220"/>
        <v>42</v>
      </c>
      <c r="CM249" t="s">
        <v>88</v>
      </c>
      <c r="CN249" t="s">
        <v>73</v>
      </c>
      <c r="CO249" t="s">
        <v>90</v>
      </c>
      <c r="CP249">
        <v>3</v>
      </c>
      <c r="CQ249" t="s">
        <v>83</v>
      </c>
      <c r="CR249">
        <v>2</v>
      </c>
      <c r="CS249" s="71">
        <f t="shared" si="174"/>
        <v>2</v>
      </c>
      <c r="CT249" s="80">
        <f t="shared" si="211"/>
        <v>0</v>
      </c>
      <c r="CU249" t="s">
        <v>84</v>
      </c>
      <c r="CV249" t="s">
        <v>73</v>
      </c>
      <c r="CW249" t="s">
        <v>93</v>
      </c>
      <c r="CX249">
        <v>1</v>
      </c>
      <c r="CY249" t="s">
        <v>83</v>
      </c>
      <c r="CZ249">
        <v>2</v>
      </c>
      <c r="DA249" s="71">
        <f t="shared" si="212"/>
        <v>3</v>
      </c>
      <c r="DB249" s="80">
        <f t="shared" si="213"/>
        <v>6</v>
      </c>
      <c r="DC249" t="s">
        <v>142</v>
      </c>
      <c r="DD249" t="s">
        <v>73</v>
      </c>
      <c r="DE249" t="s">
        <v>96</v>
      </c>
      <c r="DF249">
        <v>1</v>
      </c>
      <c r="DG249" t="s">
        <v>83</v>
      </c>
      <c r="DH249">
        <v>3</v>
      </c>
      <c r="DI249" s="71">
        <f t="shared" si="221"/>
        <v>0</v>
      </c>
      <c r="DJ249" s="80">
        <f t="shared" si="214"/>
        <v>0</v>
      </c>
      <c r="DK249" t="s">
        <v>85</v>
      </c>
      <c r="DL249" t="s">
        <v>73</v>
      </c>
      <c r="DM249" t="s">
        <v>94</v>
      </c>
      <c r="DN249">
        <v>2</v>
      </c>
      <c r="DO249" t="s">
        <v>83</v>
      </c>
      <c r="DP249">
        <v>4</v>
      </c>
      <c r="DQ249" s="71">
        <f t="shared" si="215"/>
        <v>3</v>
      </c>
      <c r="DR249" s="80">
        <f t="shared" si="216"/>
        <v>4</v>
      </c>
      <c r="DS249" s="27">
        <f t="shared" si="175"/>
        <v>10</v>
      </c>
      <c r="DT249" t="str">
        <f t="shared" si="176"/>
        <v>Argentinien</v>
      </c>
      <c r="DU249">
        <f t="shared" si="217"/>
        <v>8</v>
      </c>
      <c r="DV249" t="str">
        <f t="shared" si="177"/>
        <v>Deutschland</v>
      </c>
      <c r="DW249">
        <f t="shared" si="218"/>
        <v>0</v>
      </c>
      <c r="DX249" t="str">
        <f t="shared" si="178"/>
        <v>Frankreich</v>
      </c>
      <c r="DY249">
        <f t="shared" si="219"/>
        <v>8</v>
      </c>
      <c r="DZ249" t="str">
        <f t="shared" si="179"/>
        <v>Portugal</v>
      </c>
      <c r="EA249">
        <f t="shared" si="180"/>
        <v>0</v>
      </c>
      <c r="EB249" s="27">
        <f t="shared" si="181"/>
        <v>16</v>
      </c>
      <c r="EC249" t="s">
        <v>93</v>
      </c>
      <c r="ED249" t="s">
        <v>73</v>
      </c>
      <c r="EE249" t="s">
        <v>88</v>
      </c>
      <c r="EF249">
        <v>1</v>
      </c>
      <c r="EG249" t="s">
        <v>83</v>
      </c>
      <c r="EH249">
        <v>2</v>
      </c>
      <c r="EK249" t="s">
        <v>94</v>
      </c>
      <c r="EL249" t="s">
        <v>73</v>
      </c>
      <c r="EM249" t="s">
        <v>96</v>
      </c>
      <c r="EN249">
        <v>2</v>
      </c>
      <c r="EO249" t="s">
        <v>83</v>
      </c>
      <c r="EP249">
        <v>0</v>
      </c>
      <c r="EU249" t="s">
        <v>93</v>
      </c>
      <c r="EV249" t="s">
        <v>73</v>
      </c>
      <c r="EW249" t="s">
        <v>96</v>
      </c>
      <c r="EX249">
        <v>2</v>
      </c>
      <c r="EY249" t="s">
        <v>83</v>
      </c>
      <c r="EZ249">
        <v>3</v>
      </c>
      <c r="FC249" t="s">
        <v>88</v>
      </c>
      <c r="FD249" t="s">
        <v>73</v>
      </c>
      <c r="FE249" t="s">
        <v>94</v>
      </c>
      <c r="FF249">
        <v>3</v>
      </c>
      <c r="FG249" t="s">
        <v>83</v>
      </c>
      <c r="FH249">
        <v>1</v>
      </c>
      <c r="FL249" t="s">
        <v>93</v>
      </c>
      <c r="FN249" t="s">
        <v>96</v>
      </c>
      <c r="FP249" t="s">
        <v>94</v>
      </c>
      <c r="FR249" t="s">
        <v>88</v>
      </c>
      <c r="FU249">
        <v>0</v>
      </c>
      <c r="FX249">
        <v>0</v>
      </c>
    </row>
    <row r="250" spans="1:180" x14ac:dyDescent="0.45">
      <c r="A250" s="1">
        <v>247</v>
      </c>
      <c r="B250" s="45">
        <f t="shared" si="167"/>
        <v>317</v>
      </c>
      <c r="C250" s="14" t="s">
        <v>661</v>
      </c>
      <c r="D250" t="s">
        <v>662</v>
      </c>
      <c r="E250" s="15" t="s">
        <v>642</v>
      </c>
      <c r="F250" s="28">
        <f>VOR!IH250</f>
        <v>161</v>
      </c>
      <c r="G250" s="27">
        <f t="shared" si="182"/>
        <v>58</v>
      </c>
      <c r="H250" s="49">
        <f t="shared" si="183"/>
        <v>219</v>
      </c>
      <c r="I250" s="14" t="s">
        <v>132</v>
      </c>
      <c r="J250" t="s">
        <v>73</v>
      </c>
      <c r="K250" t="s">
        <v>92</v>
      </c>
      <c r="L250">
        <v>2</v>
      </c>
      <c r="M250" t="s">
        <v>83</v>
      </c>
      <c r="N250">
        <v>1</v>
      </c>
      <c r="O250" s="77">
        <f t="shared" si="184"/>
        <v>0</v>
      </c>
      <c r="P250" s="80">
        <f t="shared" si="185"/>
        <v>0</v>
      </c>
      <c r="Q250" t="s">
        <v>93</v>
      </c>
      <c r="R250" t="s">
        <v>73</v>
      </c>
      <c r="S250" t="s">
        <v>129</v>
      </c>
      <c r="T250">
        <v>3</v>
      </c>
      <c r="U250" t="s">
        <v>83</v>
      </c>
      <c r="V250">
        <v>2</v>
      </c>
      <c r="W250" s="71">
        <f t="shared" si="186"/>
        <v>1</v>
      </c>
      <c r="X250" s="80">
        <f t="shared" si="187"/>
        <v>3</v>
      </c>
      <c r="Y250" s="14" t="s">
        <v>94</v>
      </c>
      <c r="Z250" t="s">
        <v>73</v>
      </c>
      <c r="AA250" t="s">
        <v>133</v>
      </c>
      <c r="AB250">
        <v>3</v>
      </c>
      <c r="AC250" t="s">
        <v>83</v>
      </c>
      <c r="AD250">
        <v>0</v>
      </c>
      <c r="AE250" s="71">
        <f t="shared" si="188"/>
        <v>1</v>
      </c>
      <c r="AF250" s="80">
        <f t="shared" si="168"/>
        <v>2</v>
      </c>
      <c r="AG250" s="14" t="s">
        <v>85</v>
      </c>
      <c r="AH250" t="s">
        <v>73</v>
      </c>
      <c r="AI250" t="s">
        <v>84</v>
      </c>
      <c r="AJ250">
        <v>1</v>
      </c>
      <c r="AK250" t="s">
        <v>83</v>
      </c>
      <c r="AL250">
        <v>2</v>
      </c>
      <c r="AM250" s="71">
        <f t="shared" si="189"/>
        <v>1</v>
      </c>
      <c r="AN250" s="80">
        <f t="shared" si="190"/>
        <v>0</v>
      </c>
      <c r="AO250" s="14" t="s">
        <v>88</v>
      </c>
      <c r="AP250" t="s">
        <v>73</v>
      </c>
      <c r="AQ250" t="s">
        <v>95</v>
      </c>
      <c r="AR250">
        <v>2</v>
      </c>
      <c r="AS250" t="s">
        <v>83</v>
      </c>
      <c r="AT250">
        <v>1</v>
      </c>
      <c r="AU250" s="71">
        <f t="shared" si="169"/>
        <v>2</v>
      </c>
      <c r="AV250" s="80">
        <f t="shared" si="191"/>
        <v>0</v>
      </c>
      <c r="AW250" s="14" t="s">
        <v>90</v>
      </c>
      <c r="AX250" t="s">
        <v>73</v>
      </c>
      <c r="AY250" t="s">
        <v>135</v>
      </c>
      <c r="AZ250">
        <v>3</v>
      </c>
      <c r="BA250" t="s">
        <v>83</v>
      </c>
      <c r="BB250">
        <v>0</v>
      </c>
      <c r="BC250" s="71">
        <f t="shared" si="192"/>
        <v>1</v>
      </c>
      <c r="BD250" s="80">
        <f t="shared" si="170"/>
        <v>3</v>
      </c>
      <c r="BE250" s="14" t="s">
        <v>131</v>
      </c>
      <c r="BF250" t="s">
        <v>73</v>
      </c>
      <c r="BG250" t="s">
        <v>130</v>
      </c>
      <c r="BH250">
        <v>3</v>
      </c>
      <c r="BI250" t="s">
        <v>83</v>
      </c>
      <c r="BJ250">
        <v>2</v>
      </c>
      <c r="BK250" s="71">
        <f t="shared" si="171"/>
        <v>2</v>
      </c>
      <c r="BL250" s="80">
        <f t="shared" si="193"/>
        <v>0</v>
      </c>
      <c r="BM250" s="14" t="s">
        <v>96</v>
      </c>
      <c r="BN250" t="s">
        <v>73</v>
      </c>
      <c r="BO250" t="s">
        <v>134</v>
      </c>
      <c r="BP250">
        <v>1</v>
      </c>
      <c r="BQ250" t="s">
        <v>83</v>
      </c>
      <c r="BR250">
        <v>2</v>
      </c>
      <c r="BS250" s="71">
        <f t="shared" si="194"/>
        <v>3</v>
      </c>
      <c r="BT250" s="80">
        <f t="shared" si="172"/>
        <v>0</v>
      </c>
      <c r="BU250" s="28">
        <f t="shared" si="195"/>
        <v>8</v>
      </c>
      <c r="BV250" s="14" t="str">
        <f t="shared" si="196"/>
        <v>Deutschland</v>
      </c>
      <c r="BW250" s="80">
        <f t="shared" si="173"/>
        <v>0</v>
      </c>
      <c r="BX250" s="14" t="str">
        <f t="shared" si="197"/>
        <v>Brasilien</v>
      </c>
      <c r="BY250" s="80">
        <f t="shared" si="198"/>
        <v>7</v>
      </c>
      <c r="BZ250" s="14" t="str">
        <f t="shared" si="199"/>
        <v>Senegal</v>
      </c>
      <c r="CA250" s="80">
        <f t="shared" si="200"/>
        <v>0</v>
      </c>
      <c r="CB250" s="14" t="str">
        <f t="shared" si="201"/>
        <v>Argentinien</v>
      </c>
      <c r="CC250" s="80">
        <f t="shared" si="202"/>
        <v>7</v>
      </c>
      <c r="CD250" s="14" t="str">
        <f t="shared" si="203"/>
        <v>Belgien</v>
      </c>
      <c r="CE250" s="80">
        <f t="shared" si="204"/>
        <v>0</v>
      </c>
      <c r="CF250" s="14" t="str">
        <f t="shared" si="205"/>
        <v>Schweiz</v>
      </c>
      <c r="CG250" s="80">
        <f t="shared" si="206"/>
        <v>0</v>
      </c>
      <c r="CH250" s="14" t="str">
        <f t="shared" si="207"/>
        <v>Niederlande</v>
      </c>
      <c r="CI250" s="80">
        <f t="shared" si="208"/>
        <v>7</v>
      </c>
      <c r="CJ250" s="14" t="str">
        <f t="shared" si="209"/>
        <v>Frankreich</v>
      </c>
      <c r="CK250" s="80">
        <f t="shared" si="210"/>
        <v>7</v>
      </c>
      <c r="CL250" s="27">
        <f t="shared" si="220"/>
        <v>28</v>
      </c>
      <c r="CM250" t="s">
        <v>88</v>
      </c>
      <c r="CN250" t="s">
        <v>73</v>
      </c>
      <c r="CO250" t="s">
        <v>90</v>
      </c>
      <c r="CP250">
        <v>4</v>
      </c>
      <c r="CQ250" t="s">
        <v>83</v>
      </c>
      <c r="CR250">
        <v>2</v>
      </c>
      <c r="CS250" s="71">
        <f t="shared" si="174"/>
        <v>2</v>
      </c>
      <c r="CT250" s="80">
        <f t="shared" si="211"/>
        <v>0</v>
      </c>
      <c r="CU250" t="s">
        <v>132</v>
      </c>
      <c r="CV250" t="s">
        <v>73</v>
      </c>
      <c r="CW250" t="s">
        <v>93</v>
      </c>
      <c r="CX250">
        <v>1</v>
      </c>
      <c r="CY250" t="s">
        <v>83</v>
      </c>
      <c r="CZ250">
        <v>2</v>
      </c>
      <c r="DA250" s="71">
        <f t="shared" si="212"/>
        <v>2</v>
      </c>
      <c r="DB250" s="80">
        <f t="shared" si="213"/>
        <v>3</v>
      </c>
      <c r="DC250" t="s">
        <v>131</v>
      </c>
      <c r="DD250" t="s">
        <v>73</v>
      </c>
      <c r="DE250" t="s">
        <v>134</v>
      </c>
      <c r="DF250">
        <v>2</v>
      </c>
      <c r="DG250" t="s">
        <v>83</v>
      </c>
      <c r="DH250">
        <v>1</v>
      </c>
      <c r="DI250" s="71">
        <f t="shared" si="221"/>
        <v>0</v>
      </c>
      <c r="DJ250" s="80">
        <f t="shared" si="214"/>
        <v>0</v>
      </c>
      <c r="DK250" t="s">
        <v>84</v>
      </c>
      <c r="DL250" t="s">
        <v>73</v>
      </c>
      <c r="DM250" t="s">
        <v>94</v>
      </c>
      <c r="DN250">
        <v>2</v>
      </c>
      <c r="DO250" t="s">
        <v>83</v>
      </c>
      <c r="DP250">
        <v>3</v>
      </c>
      <c r="DQ250" s="71">
        <f t="shared" si="215"/>
        <v>2</v>
      </c>
      <c r="DR250" s="80">
        <f t="shared" si="216"/>
        <v>3</v>
      </c>
      <c r="DS250" s="27">
        <f t="shared" si="175"/>
        <v>6</v>
      </c>
      <c r="DT250" t="str">
        <f t="shared" si="176"/>
        <v>Argentinien</v>
      </c>
      <c r="DU250">
        <f t="shared" si="217"/>
        <v>8</v>
      </c>
      <c r="DV250" t="str">
        <f t="shared" si="177"/>
        <v>Deutschland</v>
      </c>
      <c r="DW250">
        <f t="shared" si="218"/>
        <v>0</v>
      </c>
      <c r="DX250" t="str">
        <f t="shared" si="178"/>
        <v>Frankreich</v>
      </c>
      <c r="DY250">
        <f t="shared" si="219"/>
        <v>8</v>
      </c>
      <c r="DZ250" t="str">
        <f t="shared" si="179"/>
        <v>Belgien</v>
      </c>
      <c r="EA250">
        <f t="shared" si="180"/>
        <v>0</v>
      </c>
      <c r="EB250" s="27">
        <f t="shared" si="181"/>
        <v>16</v>
      </c>
      <c r="EC250" t="s">
        <v>93</v>
      </c>
      <c r="ED250" t="s">
        <v>73</v>
      </c>
      <c r="EE250" t="s">
        <v>88</v>
      </c>
      <c r="EF250">
        <v>0</v>
      </c>
      <c r="EG250" t="s">
        <v>83</v>
      </c>
      <c r="EH250">
        <v>1</v>
      </c>
      <c r="EK250" t="s">
        <v>94</v>
      </c>
      <c r="EL250" t="s">
        <v>73</v>
      </c>
      <c r="EM250" t="s">
        <v>131</v>
      </c>
      <c r="EN250">
        <v>2</v>
      </c>
      <c r="EO250" t="s">
        <v>83</v>
      </c>
      <c r="EP250">
        <v>3</v>
      </c>
      <c r="EU250" t="s">
        <v>93</v>
      </c>
      <c r="EV250" t="s">
        <v>73</v>
      </c>
      <c r="EW250" t="s">
        <v>94</v>
      </c>
      <c r="EX250">
        <v>2</v>
      </c>
      <c r="EY250" t="s">
        <v>83</v>
      </c>
      <c r="EZ250">
        <v>1</v>
      </c>
      <c r="FC250" t="s">
        <v>88</v>
      </c>
      <c r="FD250" t="s">
        <v>73</v>
      </c>
      <c r="FE250" t="s">
        <v>131</v>
      </c>
      <c r="FF250">
        <v>1</v>
      </c>
      <c r="FG250" t="s">
        <v>83</v>
      </c>
      <c r="FH250">
        <v>2</v>
      </c>
      <c r="FL250" t="s">
        <v>94</v>
      </c>
      <c r="FN250" t="s">
        <v>93</v>
      </c>
      <c r="FP250" t="s">
        <v>88</v>
      </c>
      <c r="FR250" t="s">
        <v>131</v>
      </c>
      <c r="FU250">
        <v>143</v>
      </c>
      <c r="FX250" t="s">
        <v>90</v>
      </c>
    </row>
    <row r="251" spans="1:180" x14ac:dyDescent="0.45">
      <c r="A251" s="1">
        <v>248</v>
      </c>
      <c r="B251" s="45">
        <f t="shared" si="167"/>
        <v>722</v>
      </c>
      <c r="C251" s="14" t="s">
        <v>663</v>
      </c>
      <c r="D251" t="s">
        <v>664</v>
      </c>
      <c r="E251" s="15" t="s">
        <v>642</v>
      </c>
      <c r="F251" s="28">
        <f>VOR!IH251</f>
        <v>103</v>
      </c>
      <c r="G251" s="27">
        <f t="shared" si="182"/>
        <v>29</v>
      </c>
      <c r="H251" s="49">
        <f t="shared" si="183"/>
        <v>132</v>
      </c>
      <c r="I251" s="14" t="s">
        <v>84</v>
      </c>
      <c r="J251" t="s">
        <v>73</v>
      </c>
      <c r="K251" t="s">
        <v>85</v>
      </c>
      <c r="L251">
        <v>2</v>
      </c>
      <c r="M251" t="s">
        <v>83</v>
      </c>
      <c r="N251">
        <v>1</v>
      </c>
      <c r="O251" s="77">
        <f t="shared" si="184"/>
        <v>1</v>
      </c>
      <c r="P251" s="80">
        <f t="shared" si="185"/>
        <v>2</v>
      </c>
      <c r="Q251" t="s">
        <v>93</v>
      </c>
      <c r="R251" t="s">
        <v>73</v>
      </c>
      <c r="S251" t="s">
        <v>129</v>
      </c>
      <c r="T251">
        <v>0</v>
      </c>
      <c r="U251" t="s">
        <v>83</v>
      </c>
      <c r="V251">
        <v>1</v>
      </c>
      <c r="W251" s="71">
        <f t="shared" si="186"/>
        <v>1</v>
      </c>
      <c r="X251" s="80">
        <f t="shared" si="187"/>
        <v>0</v>
      </c>
      <c r="Y251" s="14" t="s">
        <v>94</v>
      </c>
      <c r="Z251" t="s">
        <v>73</v>
      </c>
      <c r="AA251" t="s">
        <v>133</v>
      </c>
      <c r="AB251">
        <v>2</v>
      </c>
      <c r="AC251" t="s">
        <v>83</v>
      </c>
      <c r="AD251">
        <v>1</v>
      </c>
      <c r="AE251" s="71">
        <f t="shared" si="188"/>
        <v>1</v>
      </c>
      <c r="AF251" s="80">
        <f t="shared" si="168"/>
        <v>2</v>
      </c>
      <c r="AG251" s="14" t="s">
        <v>92</v>
      </c>
      <c r="AH251" t="s">
        <v>73</v>
      </c>
      <c r="AI251" t="s">
        <v>136</v>
      </c>
      <c r="AJ251">
        <v>1</v>
      </c>
      <c r="AK251" t="s">
        <v>83</v>
      </c>
      <c r="AL251">
        <v>0</v>
      </c>
      <c r="AM251" s="71">
        <f t="shared" si="189"/>
        <v>0</v>
      </c>
      <c r="AN251" s="80">
        <f t="shared" si="190"/>
        <v>0</v>
      </c>
      <c r="AO251" s="14" t="s">
        <v>88</v>
      </c>
      <c r="AP251" t="s">
        <v>73</v>
      </c>
      <c r="AQ251" t="s">
        <v>131</v>
      </c>
      <c r="AR251">
        <v>2</v>
      </c>
      <c r="AS251" t="s">
        <v>83</v>
      </c>
      <c r="AT251">
        <v>1</v>
      </c>
      <c r="AU251" s="71">
        <f t="shared" si="169"/>
        <v>0</v>
      </c>
      <c r="AV251" s="80">
        <f t="shared" si="191"/>
        <v>0</v>
      </c>
      <c r="AW251" s="14" t="s">
        <v>90</v>
      </c>
      <c r="AX251" t="s">
        <v>73</v>
      </c>
      <c r="AY251" t="s">
        <v>91</v>
      </c>
      <c r="AZ251">
        <v>2</v>
      </c>
      <c r="BA251" t="s">
        <v>83</v>
      </c>
      <c r="BB251">
        <v>0</v>
      </c>
      <c r="BC251" s="71">
        <f t="shared" si="192"/>
        <v>3</v>
      </c>
      <c r="BD251" s="80">
        <f t="shared" si="170"/>
        <v>4</v>
      </c>
      <c r="BE251" s="14" t="s">
        <v>142</v>
      </c>
      <c r="BF251" t="s">
        <v>73</v>
      </c>
      <c r="BG251" t="s">
        <v>165</v>
      </c>
      <c r="BH251">
        <v>2</v>
      </c>
      <c r="BI251" t="s">
        <v>83</v>
      </c>
      <c r="BJ251">
        <v>0</v>
      </c>
      <c r="BK251" s="71">
        <f t="shared" si="171"/>
        <v>0</v>
      </c>
      <c r="BL251" s="80">
        <f t="shared" si="193"/>
        <v>0</v>
      </c>
      <c r="BM251" s="14" t="s">
        <v>135</v>
      </c>
      <c r="BN251" t="s">
        <v>73</v>
      </c>
      <c r="BO251" t="s">
        <v>166</v>
      </c>
      <c r="BP251">
        <v>1</v>
      </c>
      <c r="BQ251" t="s">
        <v>83</v>
      </c>
      <c r="BR251">
        <v>0</v>
      </c>
      <c r="BS251" s="71">
        <f t="shared" si="194"/>
        <v>0</v>
      </c>
      <c r="BT251" s="80">
        <f t="shared" si="172"/>
        <v>0</v>
      </c>
      <c r="BU251" s="28">
        <f t="shared" si="195"/>
        <v>8</v>
      </c>
      <c r="BV251" s="14" t="str">
        <f t="shared" si="196"/>
        <v>Deutschland</v>
      </c>
      <c r="BW251" s="80">
        <f t="shared" si="173"/>
        <v>0</v>
      </c>
      <c r="BX251" s="14" t="str">
        <f t="shared" si="197"/>
        <v>Brasilien</v>
      </c>
      <c r="BY251" s="80">
        <f t="shared" si="198"/>
        <v>7</v>
      </c>
      <c r="BZ251" s="14" t="str">
        <f t="shared" si="199"/>
        <v>Niederlande</v>
      </c>
      <c r="CA251" s="80">
        <f t="shared" si="200"/>
        <v>7</v>
      </c>
      <c r="CB251" s="14" t="str">
        <f t="shared" si="201"/>
        <v>Dänemark</v>
      </c>
      <c r="CC251" s="80">
        <f t="shared" si="202"/>
        <v>0</v>
      </c>
      <c r="CD251" s="14" t="str">
        <f t="shared" si="203"/>
        <v>Kanada</v>
      </c>
      <c r="CE251" s="80">
        <f t="shared" si="204"/>
        <v>0</v>
      </c>
      <c r="CF251" s="14" t="str">
        <f t="shared" si="205"/>
        <v>Uruguay</v>
      </c>
      <c r="CG251" s="80">
        <f t="shared" si="206"/>
        <v>0</v>
      </c>
      <c r="CH251" s="14" t="str">
        <f t="shared" si="207"/>
        <v>Wales</v>
      </c>
      <c r="CI251" s="80">
        <f t="shared" si="208"/>
        <v>0</v>
      </c>
      <c r="CJ251" s="14" t="str">
        <f t="shared" si="209"/>
        <v>Frankreich</v>
      </c>
      <c r="CK251" s="80">
        <f t="shared" si="210"/>
        <v>7</v>
      </c>
      <c r="CL251" s="27">
        <f t="shared" si="220"/>
        <v>21</v>
      </c>
      <c r="CM251" t="s">
        <v>88</v>
      </c>
      <c r="CN251" t="s">
        <v>73</v>
      </c>
      <c r="CO251" t="s">
        <v>90</v>
      </c>
      <c r="CP251">
        <v>2</v>
      </c>
      <c r="CQ251" t="s">
        <v>83</v>
      </c>
      <c r="CR251">
        <v>1</v>
      </c>
      <c r="CS251" s="71">
        <f t="shared" si="174"/>
        <v>2</v>
      </c>
      <c r="CT251" s="80">
        <f t="shared" si="211"/>
        <v>0</v>
      </c>
      <c r="CU251" t="s">
        <v>84</v>
      </c>
      <c r="CV251" t="s">
        <v>73</v>
      </c>
      <c r="CW251" t="s">
        <v>129</v>
      </c>
      <c r="CX251">
        <v>3</v>
      </c>
      <c r="CY251" t="s">
        <v>83</v>
      </c>
      <c r="CZ251">
        <v>0</v>
      </c>
      <c r="DA251" s="71">
        <f t="shared" si="212"/>
        <v>1</v>
      </c>
      <c r="DB251" s="80">
        <f t="shared" si="213"/>
        <v>0</v>
      </c>
      <c r="DC251" t="s">
        <v>142</v>
      </c>
      <c r="DD251" t="s">
        <v>73</v>
      </c>
      <c r="DE251" t="s">
        <v>135</v>
      </c>
      <c r="DF251">
        <v>2</v>
      </c>
      <c r="DG251" t="s">
        <v>83</v>
      </c>
      <c r="DH251">
        <v>1</v>
      </c>
      <c r="DI251" s="71">
        <f t="shared" si="221"/>
        <v>0</v>
      </c>
      <c r="DJ251" s="80">
        <f t="shared" si="214"/>
        <v>0</v>
      </c>
      <c r="DK251" t="s">
        <v>92</v>
      </c>
      <c r="DL251" t="s">
        <v>73</v>
      </c>
      <c r="DM251" t="s">
        <v>94</v>
      </c>
      <c r="DN251">
        <v>3</v>
      </c>
      <c r="DO251" t="s">
        <v>83</v>
      </c>
      <c r="DP251">
        <v>1</v>
      </c>
      <c r="DQ251" s="71">
        <f t="shared" si="215"/>
        <v>2</v>
      </c>
      <c r="DR251" s="80">
        <f t="shared" si="216"/>
        <v>0</v>
      </c>
      <c r="DS251" s="27">
        <f t="shared" si="175"/>
        <v>0</v>
      </c>
      <c r="DT251" t="str">
        <f t="shared" si="176"/>
        <v>Niederlande</v>
      </c>
      <c r="DU251">
        <f t="shared" si="217"/>
        <v>0</v>
      </c>
      <c r="DV251" t="str">
        <f t="shared" si="177"/>
        <v>Deutschland</v>
      </c>
      <c r="DW251">
        <f t="shared" si="218"/>
        <v>0</v>
      </c>
      <c r="DX251" t="str">
        <f t="shared" si="178"/>
        <v>Wales</v>
      </c>
      <c r="DY251">
        <f t="shared" si="219"/>
        <v>0</v>
      </c>
      <c r="DZ251" t="str">
        <f t="shared" si="179"/>
        <v>Kanada</v>
      </c>
      <c r="EA251">
        <f t="shared" si="180"/>
        <v>0</v>
      </c>
      <c r="EB251" s="27">
        <f t="shared" si="181"/>
        <v>0</v>
      </c>
      <c r="EC251" t="s">
        <v>84</v>
      </c>
      <c r="ED251" t="s">
        <v>73</v>
      </c>
      <c r="EE251" t="s">
        <v>88</v>
      </c>
      <c r="EF251">
        <v>1</v>
      </c>
      <c r="EG251" t="s">
        <v>83</v>
      </c>
      <c r="EH251">
        <v>3</v>
      </c>
      <c r="EK251" t="s">
        <v>92</v>
      </c>
      <c r="EL251" t="s">
        <v>73</v>
      </c>
      <c r="EM251" t="s">
        <v>142</v>
      </c>
      <c r="EN251">
        <v>0</v>
      </c>
      <c r="EO251" t="s">
        <v>83</v>
      </c>
      <c r="EP251">
        <v>2</v>
      </c>
      <c r="EU251" t="s">
        <v>84</v>
      </c>
      <c r="EV251" t="s">
        <v>73</v>
      </c>
      <c r="EW251" t="s">
        <v>92</v>
      </c>
      <c r="EX251">
        <v>2</v>
      </c>
      <c r="EY251" t="s">
        <v>83</v>
      </c>
      <c r="EZ251">
        <v>0</v>
      </c>
      <c r="FC251" t="s">
        <v>88</v>
      </c>
      <c r="FD251" t="s">
        <v>73</v>
      </c>
      <c r="FE251" t="s">
        <v>142</v>
      </c>
      <c r="FF251">
        <v>4</v>
      </c>
      <c r="FG251" t="s">
        <v>83</v>
      </c>
      <c r="FH251">
        <v>1</v>
      </c>
      <c r="FL251" t="s">
        <v>92</v>
      </c>
      <c r="FN251" t="s">
        <v>84</v>
      </c>
      <c r="FP251" t="s">
        <v>142</v>
      </c>
      <c r="FR251" t="s">
        <v>88</v>
      </c>
      <c r="FU251">
        <v>132</v>
      </c>
      <c r="FX251">
        <v>0</v>
      </c>
    </row>
    <row r="252" spans="1:180" x14ac:dyDescent="0.45">
      <c r="A252" s="1">
        <v>249</v>
      </c>
      <c r="B252" s="45">
        <f t="shared" si="167"/>
        <v>68</v>
      </c>
      <c r="C252" s="14" t="s">
        <v>665</v>
      </c>
      <c r="D252" t="s">
        <v>666</v>
      </c>
      <c r="E252" s="15" t="s">
        <v>642</v>
      </c>
      <c r="F252" s="28">
        <f>VOR!IH252</f>
        <v>183</v>
      </c>
      <c r="G252" s="27">
        <f t="shared" si="182"/>
        <v>80</v>
      </c>
      <c r="H252" s="49">
        <f t="shared" si="183"/>
        <v>263</v>
      </c>
      <c r="I252" s="14" t="s">
        <v>161</v>
      </c>
      <c r="J252" t="s">
        <v>73</v>
      </c>
      <c r="K252" t="s">
        <v>326</v>
      </c>
      <c r="L252">
        <v>3</v>
      </c>
      <c r="M252" t="s">
        <v>83</v>
      </c>
      <c r="N252">
        <v>1</v>
      </c>
      <c r="O252" s="77">
        <f t="shared" si="184"/>
        <v>1</v>
      </c>
      <c r="P252" s="80">
        <f t="shared" si="185"/>
        <v>4</v>
      </c>
      <c r="Q252" t="s">
        <v>436</v>
      </c>
      <c r="R252" t="s">
        <v>73</v>
      </c>
      <c r="S252" t="s">
        <v>335</v>
      </c>
      <c r="T252">
        <v>3</v>
      </c>
      <c r="U252" t="s">
        <v>83</v>
      </c>
      <c r="V252">
        <v>1</v>
      </c>
      <c r="W252" s="71">
        <f t="shared" si="186"/>
        <v>1</v>
      </c>
      <c r="X252" s="80">
        <f t="shared" si="187"/>
        <v>2</v>
      </c>
      <c r="Y252" s="14" t="s">
        <v>334</v>
      </c>
      <c r="Z252" t="s">
        <v>73</v>
      </c>
      <c r="AA252" t="s">
        <v>298</v>
      </c>
      <c r="AB252">
        <v>3</v>
      </c>
      <c r="AC252" t="s">
        <v>83</v>
      </c>
      <c r="AD252">
        <v>1</v>
      </c>
      <c r="AE252" s="71">
        <f t="shared" si="188"/>
        <v>3</v>
      </c>
      <c r="AF252" s="80">
        <f t="shared" si="168"/>
        <v>8</v>
      </c>
      <c r="AG252" s="14" t="s">
        <v>333</v>
      </c>
      <c r="AH252" t="s">
        <v>73</v>
      </c>
      <c r="AI252" t="s">
        <v>435</v>
      </c>
      <c r="AJ252">
        <v>2</v>
      </c>
      <c r="AK252" t="s">
        <v>83</v>
      </c>
      <c r="AL252">
        <v>0</v>
      </c>
      <c r="AM252" s="71">
        <f t="shared" si="189"/>
        <v>3</v>
      </c>
      <c r="AN252" s="80">
        <f t="shared" si="190"/>
        <v>4</v>
      </c>
      <c r="AO252" s="14" t="s">
        <v>300</v>
      </c>
      <c r="AP252" t="s">
        <v>73</v>
      </c>
      <c r="AQ252" t="s">
        <v>302</v>
      </c>
      <c r="AR252">
        <v>2</v>
      </c>
      <c r="AS252" t="s">
        <v>83</v>
      </c>
      <c r="AT252">
        <v>1</v>
      </c>
      <c r="AU252" s="71">
        <f t="shared" si="169"/>
        <v>2</v>
      </c>
      <c r="AV252" s="80">
        <f t="shared" si="191"/>
        <v>0</v>
      </c>
      <c r="AW252" s="14" t="s">
        <v>90</v>
      </c>
      <c r="AX252" t="s">
        <v>73</v>
      </c>
      <c r="AY252" t="s">
        <v>135</v>
      </c>
      <c r="AZ252">
        <v>3</v>
      </c>
      <c r="BA252" t="s">
        <v>83</v>
      </c>
      <c r="BB252">
        <v>1</v>
      </c>
      <c r="BC252" s="71">
        <f t="shared" si="192"/>
        <v>1</v>
      </c>
      <c r="BD252" s="80">
        <f t="shared" si="170"/>
        <v>2</v>
      </c>
      <c r="BE252" s="14" t="s">
        <v>338</v>
      </c>
      <c r="BF252" t="s">
        <v>73</v>
      </c>
      <c r="BG252" t="s">
        <v>337</v>
      </c>
      <c r="BH252">
        <v>1</v>
      </c>
      <c r="BI252" t="s">
        <v>83</v>
      </c>
      <c r="BJ252">
        <v>2</v>
      </c>
      <c r="BK252" s="71">
        <f t="shared" si="171"/>
        <v>0</v>
      </c>
      <c r="BL252" s="80">
        <f t="shared" si="193"/>
        <v>0</v>
      </c>
      <c r="BM252" s="14" t="s">
        <v>96</v>
      </c>
      <c r="BN252" t="s">
        <v>73</v>
      </c>
      <c r="BO252" t="s">
        <v>134</v>
      </c>
      <c r="BP252">
        <v>2</v>
      </c>
      <c r="BQ252" t="s">
        <v>83</v>
      </c>
      <c r="BR252">
        <v>1</v>
      </c>
      <c r="BS252" s="71">
        <f t="shared" si="194"/>
        <v>3</v>
      </c>
      <c r="BT252" s="80">
        <f t="shared" si="172"/>
        <v>4</v>
      </c>
      <c r="BU252" s="28">
        <f t="shared" si="195"/>
        <v>24</v>
      </c>
      <c r="BV252" s="14" t="str">
        <f t="shared" si="196"/>
        <v>spanien</v>
      </c>
      <c r="BW252" s="80">
        <f t="shared" si="173"/>
        <v>0</v>
      </c>
      <c r="BX252" s="14" t="str">
        <f t="shared" si="197"/>
        <v>Brasilien</v>
      </c>
      <c r="BY252" s="80">
        <f t="shared" si="198"/>
        <v>7</v>
      </c>
      <c r="BZ252" s="14" t="str">
        <f t="shared" si="199"/>
        <v>Niederlande</v>
      </c>
      <c r="CA252" s="80">
        <f t="shared" si="200"/>
        <v>7</v>
      </c>
      <c r="CB252" s="14" t="str">
        <f t="shared" si="201"/>
        <v>Argentinien</v>
      </c>
      <c r="CC252" s="80">
        <f t="shared" si="202"/>
        <v>7</v>
      </c>
      <c r="CD252" s="14" t="str">
        <f t="shared" si="203"/>
        <v>deutschland</v>
      </c>
      <c r="CE252" s="80">
        <f t="shared" si="204"/>
        <v>0</v>
      </c>
      <c r="CF252" s="14" t="str">
        <f t="shared" si="205"/>
        <v>Portugal</v>
      </c>
      <c r="CG252" s="80">
        <f t="shared" si="206"/>
        <v>7</v>
      </c>
      <c r="CH252" s="14" t="str">
        <f t="shared" si="207"/>
        <v>england</v>
      </c>
      <c r="CI252" s="80">
        <f t="shared" si="208"/>
        <v>7</v>
      </c>
      <c r="CJ252" s="14" t="str">
        <f t="shared" si="209"/>
        <v>frankreich</v>
      </c>
      <c r="CK252" s="80">
        <f t="shared" si="210"/>
        <v>7</v>
      </c>
      <c r="CL252" s="27">
        <f t="shared" si="220"/>
        <v>42</v>
      </c>
      <c r="CM252" t="s">
        <v>300</v>
      </c>
      <c r="CN252" t="s">
        <v>73</v>
      </c>
      <c r="CO252" t="s">
        <v>90</v>
      </c>
      <c r="CP252">
        <v>1</v>
      </c>
      <c r="CQ252" t="s">
        <v>83</v>
      </c>
      <c r="CR252">
        <v>3</v>
      </c>
      <c r="CS252" s="71">
        <f t="shared" si="174"/>
        <v>2</v>
      </c>
      <c r="CT252" s="80">
        <f t="shared" si="211"/>
        <v>0</v>
      </c>
      <c r="CU252" t="s">
        <v>84</v>
      </c>
      <c r="CV252" t="s">
        <v>73</v>
      </c>
      <c r="CW252" t="s">
        <v>93</v>
      </c>
      <c r="CX252">
        <v>0</v>
      </c>
      <c r="CY252" t="s">
        <v>83</v>
      </c>
      <c r="CZ252">
        <v>1</v>
      </c>
      <c r="DA252" s="71">
        <f t="shared" si="212"/>
        <v>3</v>
      </c>
      <c r="DB252" s="80">
        <f t="shared" si="213"/>
        <v>6</v>
      </c>
      <c r="DC252" t="s">
        <v>337</v>
      </c>
      <c r="DD252" t="s">
        <v>73</v>
      </c>
      <c r="DE252" t="s">
        <v>96</v>
      </c>
      <c r="DF252">
        <v>2</v>
      </c>
      <c r="DG252" t="s">
        <v>83</v>
      </c>
      <c r="DH252">
        <v>1</v>
      </c>
      <c r="DI252" s="71">
        <f t="shared" si="221"/>
        <v>0</v>
      </c>
      <c r="DJ252" s="80">
        <f t="shared" si="214"/>
        <v>0</v>
      </c>
      <c r="DK252" t="s">
        <v>333</v>
      </c>
      <c r="DL252" t="s">
        <v>73</v>
      </c>
      <c r="DM252" t="s">
        <v>334</v>
      </c>
      <c r="DN252">
        <v>3</v>
      </c>
      <c r="DO252" t="s">
        <v>83</v>
      </c>
      <c r="DP252">
        <v>2</v>
      </c>
      <c r="DQ252" s="71">
        <f t="shared" si="215"/>
        <v>3</v>
      </c>
      <c r="DR252" s="80">
        <f t="shared" si="216"/>
        <v>0</v>
      </c>
      <c r="DS252" s="27">
        <f t="shared" si="175"/>
        <v>6</v>
      </c>
      <c r="DT252" t="str">
        <f t="shared" si="176"/>
        <v>argentinien</v>
      </c>
      <c r="DU252">
        <f t="shared" si="217"/>
        <v>8</v>
      </c>
      <c r="DV252" t="str">
        <f t="shared" si="177"/>
        <v>Brasilien</v>
      </c>
      <c r="DW252">
        <f t="shared" si="218"/>
        <v>0</v>
      </c>
      <c r="DX252" t="str">
        <f t="shared" si="178"/>
        <v>england</v>
      </c>
      <c r="DY252">
        <f t="shared" si="219"/>
        <v>0</v>
      </c>
      <c r="DZ252" t="str">
        <f t="shared" si="179"/>
        <v>deutschland</v>
      </c>
      <c r="EA252">
        <f t="shared" si="180"/>
        <v>0</v>
      </c>
      <c r="EB252" s="27">
        <f t="shared" si="181"/>
        <v>8</v>
      </c>
      <c r="EC252" t="s">
        <v>436</v>
      </c>
      <c r="ED252" t="s">
        <v>73</v>
      </c>
      <c r="EE252" t="s">
        <v>90</v>
      </c>
      <c r="EF252">
        <v>2</v>
      </c>
      <c r="EG252" t="s">
        <v>83</v>
      </c>
      <c r="EH252">
        <v>1</v>
      </c>
      <c r="EK252" t="s">
        <v>333</v>
      </c>
      <c r="EL252" t="s">
        <v>73</v>
      </c>
      <c r="EM252" t="s">
        <v>337</v>
      </c>
      <c r="EN252">
        <v>3</v>
      </c>
      <c r="EO252" t="s">
        <v>83</v>
      </c>
      <c r="EP252">
        <v>2</v>
      </c>
      <c r="EU252" t="s">
        <v>90</v>
      </c>
      <c r="EV252" t="s">
        <v>73</v>
      </c>
      <c r="EW252" t="s">
        <v>337</v>
      </c>
      <c r="EX252">
        <v>2</v>
      </c>
      <c r="EY252" t="s">
        <v>83</v>
      </c>
      <c r="EZ252">
        <v>1</v>
      </c>
      <c r="FC252" t="s">
        <v>436</v>
      </c>
      <c r="FD252" t="s">
        <v>73</v>
      </c>
      <c r="FE252" t="s">
        <v>333</v>
      </c>
      <c r="FF252">
        <v>3</v>
      </c>
      <c r="FG252" t="s">
        <v>83</v>
      </c>
      <c r="FH252">
        <v>1</v>
      </c>
      <c r="FL252" t="s">
        <v>337</v>
      </c>
      <c r="FN252" t="s">
        <v>90</v>
      </c>
      <c r="FP252" t="s">
        <v>333</v>
      </c>
      <c r="FR252" t="s">
        <v>436</v>
      </c>
      <c r="FU252">
        <v>133</v>
      </c>
      <c r="FX252">
        <v>0</v>
      </c>
    </row>
    <row r="253" spans="1:180" x14ac:dyDescent="0.45">
      <c r="A253" s="1">
        <v>250</v>
      </c>
      <c r="B253" s="45">
        <f t="shared" si="167"/>
        <v>122</v>
      </c>
      <c r="C253" s="14" t="s">
        <v>667</v>
      </c>
      <c r="D253" t="s">
        <v>668</v>
      </c>
      <c r="E253" s="15" t="s">
        <v>642</v>
      </c>
      <c r="F253" s="28">
        <f>VOR!IH253</f>
        <v>161</v>
      </c>
      <c r="G253" s="27">
        <f t="shared" si="182"/>
        <v>91</v>
      </c>
      <c r="H253" s="49">
        <f t="shared" si="183"/>
        <v>252</v>
      </c>
      <c r="I253" s="14" t="s">
        <v>84</v>
      </c>
      <c r="J253" t="s">
        <v>73</v>
      </c>
      <c r="K253" t="s">
        <v>92</v>
      </c>
      <c r="L253">
        <v>2</v>
      </c>
      <c r="M253" t="s">
        <v>83</v>
      </c>
      <c r="N253">
        <v>1</v>
      </c>
      <c r="O253" s="77">
        <f t="shared" si="184"/>
        <v>1</v>
      </c>
      <c r="P253" s="80">
        <f t="shared" si="185"/>
        <v>2</v>
      </c>
      <c r="Q253" t="s">
        <v>93</v>
      </c>
      <c r="R253" t="s">
        <v>73</v>
      </c>
      <c r="S253" t="s">
        <v>129</v>
      </c>
      <c r="T253">
        <v>3</v>
      </c>
      <c r="U253" t="s">
        <v>83</v>
      </c>
      <c r="V253">
        <v>1</v>
      </c>
      <c r="W253" s="71">
        <f t="shared" si="186"/>
        <v>1</v>
      </c>
      <c r="X253" s="80">
        <f t="shared" si="187"/>
        <v>2</v>
      </c>
      <c r="Y253" s="14" t="s">
        <v>94</v>
      </c>
      <c r="Z253" t="s">
        <v>73</v>
      </c>
      <c r="AA253" t="s">
        <v>133</v>
      </c>
      <c r="AB253">
        <v>2</v>
      </c>
      <c r="AC253" t="s">
        <v>83</v>
      </c>
      <c r="AD253">
        <v>0</v>
      </c>
      <c r="AE253" s="71">
        <f t="shared" si="188"/>
        <v>1</v>
      </c>
      <c r="AF253" s="80">
        <f t="shared" si="168"/>
        <v>3</v>
      </c>
      <c r="AG253" s="14" t="s">
        <v>85</v>
      </c>
      <c r="AH253" t="s">
        <v>73</v>
      </c>
      <c r="AI253" t="s">
        <v>140</v>
      </c>
      <c r="AJ253">
        <v>2</v>
      </c>
      <c r="AK253" t="s">
        <v>83</v>
      </c>
      <c r="AL253">
        <v>1</v>
      </c>
      <c r="AM253" s="71">
        <f t="shared" si="189"/>
        <v>1</v>
      </c>
      <c r="AN253" s="80">
        <f t="shared" si="190"/>
        <v>2</v>
      </c>
      <c r="AO253" s="14" t="s">
        <v>130</v>
      </c>
      <c r="AP253" t="s">
        <v>73</v>
      </c>
      <c r="AQ253" t="s">
        <v>425</v>
      </c>
      <c r="AR253">
        <v>2</v>
      </c>
      <c r="AS253" t="s">
        <v>83</v>
      </c>
      <c r="AT253">
        <v>1</v>
      </c>
      <c r="AU253" s="71">
        <f t="shared" si="169"/>
        <v>0</v>
      </c>
      <c r="AV253" s="80">
        <f t="shared" si="191"/>
        <v>0</v>
      </c>
      <c r="AW253" s="14" t="s">
        <v>90</v>
      </c>
      <c r="AX253" t="s">
        <v>73</v>
      </c>
      <c r="AY253" t="s">
        <v>91</v>
      </c>
      <c r="AZ253">
        <v>3</v>
      </c>
      <c r="BA253" t="s">
        <v>83</v>
      </c>
      <c r="BB253">
        <v>2</v>
      </c>
      <c r="BC253" s="71">
        <f t="shared" si="192"/>
        <v>3</v>
      </c>
      <c r="BD253" s="80">
        <f t="shared" si="170"/>
        <v>4</v>
      </c>
      <c r="BE253" s="14" t="s">
        <v>95</v>
      </c>
      <c r="BF253" t="s">
        <v>73</v>
      </c>
      <c r="BG253" t="s">
        <v>88</v>
      </c>
      <c r="BH253">
        <v>1</v>
      </c>
      <c r="BI253" t="s">
        <v>83</v>
      </c>
      <c r="BJ253">
        <v>2</v>
      </c>
      <c r="BK253" s="71">
        <f t="shared" si="171"/>
        <v>0</v>
      </c>
      <c r="BL253" s="80">
        <f t="shared" si="193"/>
        <v>0</v>
      </c>
      <c r="BM253" s="14" t="s">
        <v>96</v>
      </c>
      <c r="BN253" t="s">
        <v>73</v>
      </c>
      <c r="BO253" t="s">
        <v>134</v>
      </c>
      <c r="BP253">
        <v>2</v>
      </c>
      <c r="BQ253" t="s">
        <v>83</v>
      </c>
      <c r="BR253">
        <v>1</v>
      </c>
      <c r="BS253" s="71">
        <f t="shared" si="194"/>
        <v>3</v>
      </c>
      <c r="BT253" s="80">
        <f t="shared" si="172"/>
        <v>4</v>
      </c>
      <c r="BU253" s="28">
        <f t="shared" si="195"/>
        <v>17</v>
      </c>
      <c r="BV253" s="14" t="str">
        <f t="shared" si="196"/>
        <v>Spanien</v>
      </c>
      <c r="BW253" s="80">
        <f t="shared" si="173"/>
        <v>0</v>
      </c>
      <c r="BX253" s="14" t="str">
        <f t="shared" si="197"/>
        <v>Brasilien</v>
      </c>
      <c r="BY253" s="80">
        <f t="shared" si="198"/>
        <v>7</v>
      </c>
      <c r="BZ253" s="14" t="str">
        <f t="shared" si="199"/>
        <v>Niederlande</v>
      </c>
      <c r="CA253" s="80">
        <f t="shared" si="200"/>
        <v>7</v>
      </c>
      <c r="CB253" s="14" t="str">
        <f t="shared" si="201"/>
        <v>Argentinien</v>
      </c>
      <c r="CC253" s="80">
        <f t="shared" si="202"/>
        <v>7</v>
      </c>
      <c r="CD253" s="14" t="str">
        <f t="shared" si="203"/>
        <v>Deutschland</v>
      </c>
      <c r="CE253" s="80">
        <f t="shared" si="204"/>
        <v>0</v>
      </c>
      <c r="CF253" s="14" t="str">
        <f t="shared" si="205"/>
        <v>Portugal</v>
      </c>
      <c r="CG253" s="80">
        <f t="shared" si="206"/>
        <v>7</v>
      </c>
      <c r="CH253" s="14" t="str">
        <f t="shared" si="207"/>
        <v>England</v>
      </c>
      <c r="CI253" s="80">
        <f t="shared" si="208"/>
        <v>7</v>
      </c>
      <c r="CJ253" s="14" t="str">
        <f t="shared" si="209"/>
        <v>Frankreich</v>
      </c>
      <c r="CK253" s="80">
        <f t="shared" si="210"/>
        <v>7</v>
      </c>
      <c r="CL253" s="27">
        <f t="shared" si="220"/>
        <v>42</v>
      </c>
      <c r="CM253" t="s">
        <v>130</v>
      </c>
      <c r="CN253" t="s">
        <v>73</v>
      </c>
      <c r="CO253" t="s">
        <v>90</v>
      </c>
      <c r="CP253">
        <v>2</v>
      </c>
      <c r="CQ253" t="s">
        <v>83</v>
      </c>
      <c r="CR253">
        <v>3</v>
      </c>
      <c r="CS253" s="71">
        <f t="shared" si="174"/>
        <v>2</v>
      </c>
      <c r="CT253" s="80">
        <f t="shared" si="211"/>
        <v>0</v>
      </c>
      <c r="CU253" t="s">
        <v>84</v>
      </c>
      <c r="CV253" t="s">
        <v>73</v>
      </c>
      <c r="CW253" t="s">
        <v>93</v>
      </c>
      <c r="CX253">
        <v>2</v>
      </c>
      <c r="CY253" t="s">
        <v>83</v>
      </c>
      <c r="CZ253">
        <v>3</v>
      </c>
      <c r="DA253" s="71">
        <f t="shared" si="212"/>
        <v>3</v>
      </c>
      <c r="DB253" s="80">
        <f t="shared" si="213"/>
        <v>8</v>
      </c>
      <c r="DC253" t="s">
        <v>88</v>
      </c>
      <c r="DD253" t="s">
        <v>73</v>
      </c>
      <c r="DE253" t="s">
        <v>96</v>
      </c>
      <c r="DF253">
        <v>2</v>
      </c>
      <c r="DG253" t="s">
        <v>83</v>
      </c>
      <c r="DH253">
        <v>4</v>
      </c>
      <c r="DI253" s="71">
        <f t="shared" si="221"/>
        <v>0</v>
      </c>
      <c r="DJ253" s="80">
        <f t="shared" si="214"/>
        <v>0</v>
      </c>
      <c r="DK253" t="s">
        <v>85</v>
      </c>
      <c r="DL253" t="s">
        <v>73</v>
      </c>
      <c r="DM253" t="s">
        <v>94</v>
      </c>
      <c r="DN253">
        <v>1</v>
      </c>
      <c r="DO253" t="s">
        <v>83</v>
      </c>
      <c r="DP253">
        <v>2</v>
      </c>
      <c r="DQ253" s="71">
        <f t="shared" si="215"/>
        <v>3</v>
      </c>
      <c r="DR253" s="80">
        <f t="shared" si="216"/>
        <v>8</v>
      </c>
      <c r="DS253" s="27">
        <f t="shared" si="175"/>
        <v>16</v>
      </c>
      <c r="DT253" t="str">
        <f t="shared" si="176"/>
        <v>Argentinien</v>
      </c>
      <c r="DU253">
        <f t="shared" si="217"/>
        <v>8</v>
      </c>
      <c r="DV253" t="str">
        <f t="shared" si="177"/>
        <v>Brasilien</v>
      </c>
      <c r="DW253">
        <f t="shared" si="218"/>
        <v>0</v>
      </c>
      <c r="DX253" t="str">
        <f t="shared" si="178"/>
        <v>Frankreich</v>
      </c>
      <c r="DY253">
        <f t="shared" si="219"/>
        <v>8</v>
      </c>
      <c r="DZ253" t="str">
        <f t="shared" si="179"/>
        <v>Portugal</v>
      </c>
      <c r="EA253">
        <f t="shared" si="180"/>
        <v>0</v>
      </c>
      <c r="EB253" s="27">
        <f t="shared" si="181"/>
        <v>16</v>
      </c>
      <c r="EC253" t="s">
        <v>93</v>
      </c>
      <c r="ED253" t="s">
        <v>73</v>
      </c>
      <c r="EE253" t="s">
        <v>90</v>
      </c>
      <c r="EF253">
        <v>2</v>
      </c>
      <c r="EG253" t="s">
        <v>83</v>
      </c>
      <c r="EH253">
        <v>3</v>
      </c>
      <c r="EK253" t="s">
        <v>94</v>
      </c>
      <c r="EL253" t="s">
        <v>73</v>
      </c>
      <c r="EM253" t="s">
        <v>96</v>
      </c>
      <c r="EN253">
        <v>1</v>
      </c>
      <c r="EO253" t="s">
        <v>83</v>
      </c>
      <c r="EP253">
        <v>3</v>
      </c>
      <c r="EU253" t="s">
        <v>93</v>
      </c>
      <c r="EV253" t="s">
        <v>73</v>
      </c>
      <c r="EW253" t="s">
        <v>94</v>
      </c>
      <c r="EX253">
        <v>2</v>
      </c>
      <c r="EY253" t="s">
        <v>83</v>
      </c>
      <c r="EZ253">
        <v>1</v>
      </c>
      <c r="FC253" t="s">
        <v>90</v>
      </c>
      <c r="FD253" t="s">
        <v>73</v>
      </c>
      <c r="FE253" t="s">
        <v>96</v>
      </c>
      <c r="FF253">
        <v>3</v>
      </c>
      <c r="FG253" t="s">
        <v>83</v>
      </c>
      <c r="FH253">
        <v>2</v>
      </c>
      <c r="FL253" t="s">
        <v>94</v>
      </c>
      <c r="FN253" t="s">
        <v>93</v>
      </c>
      <c r="FP253" t="s">
        <v>96</v>
      </c>
      <c r="FR253" t="s">
        <v>90</v>
      </c>
      <c r="FU253">
        <v>231</v>
      </c>
      <c r="FX253">
        <v>0</v>
      </c>
    </row>
    <row r="254" spans="1:180" x14ac:dyDescent="0.45">
      <c r="A254" s="1">
        <v>251</v>
      </c>
      <c r="B254" s="45">
        <f t="shared" si="167"/>
        <v>11</v>
      </c>
      <c r="C254" s="14" t="s">
        <v>669</v>
      </c>
      <c r="D254" t="s">
        <v>325</v>
      </c>
      <c r="E254" s="15" t="s">
        <v>642</v>
      </c>
      <c r="F254" s="28">
        <f>VOR!IH254</f>
        <v>190</v>
      </c>
      <c r="G254" s="27">
        <f t="shared" si="182"/>
        <v>92</v>
      </c>
      <c r="H254" s="49">
        <f t="shared" si="183"/>
        <v>282</v>
      </c>
      <c r="I254" s="14" t="s">
        <v>84</v>
      </c>
      <c r="J254" t="s">
        <v>73</v>
      </c>
      <c r="K254" t="s">
        <v>92</v>
      </c>
      <c r="L254">
        <v>2</v>
      </c>
      <c r="M254" t="s">
        <v>83</v>
      </c>
      <c r="N254">
        <v>1</v>
      </c>
      <c r="O254" s="77">
        <f t="shared" si="184"/>
        <v>1</v>
      </c>
      <c r="P254" s="80">
        <f t="shared" si="185"/>
        <v>2</v>
      </c>
      <c r="Q254" t="s">
        <v>93</v>
      </c>
      <c r="R254" t="s">
        <v>73</v>
      </c>
      <c r="S254" t="s">
        <v>129</v>
      </c>
      <c r="T254">
        <v>2</v>
      </c>
      <c r="U254" t="s">
        <v>83</v>
      </c>
      <c r="V254">
        <v>1</v>
      </c>
      <c r="W254" s="71">
        <f t="shared" si="186"/>
        <v>1</v>
      </c>
      <c r="X254" s="80">
        <f t="shared" si="187"/>
        <v>4</v>
      </c>
      <c r="Y254" s="14" t="s">
        <v>94</v>
      </c>
      <c r="Z254" t="s">
        <v>73</v>
      </c>
      <c r="AA254" t="s">
        <v>86</v>
      </c>
      <c r="AB254">
        <v>1</v>
      </c>
      <c r="AC254" t="s">
        <v>83</v>
      </c>
      <c r="AD254">
        <v>0</v>
      </c>
      <c r="AE254" s="71">
        <f t="shared" si="188"/>
        <v>3</v>
      </c>
      <c r="AF254" s="80">
        <f t="shared" si="168"/>
        <v>4</v>
      </c>
      <c r="AG254" s="14" t="s">
        <v>85</v>
      </c>
      <c r="AH254" t="s">
        <v>73</v>
      </c>
      <c r="AI254" t="s">
        <v>132</v>
      </c>
      <c r="AJ254">
        <v>3</v>
      </c>
      <c r="AK254" t="s">
        <v>83</v>
      </c>
      <c r="AL254">
        <v>1</v>
      </c>
      <c r="AM254" s="71">
        <f t="shared" si="189"/>
        <v>3</v>
      </c>
      <c r="AN254" s="80">
        <f t="shared" si="190"/>
        <v>4</v>
      </c>
      <c r="AO254" s="14" t="s">
        <v>88</v>
      </c>
      <c r="AP254" t="s">
        <v>73</v>
      </c>
      <c r="AQ254" t="s">
        <v>95</v>
      </c>
      <c r="AR254">
        <v>1</v>
      </c>
      <c r="AS254" t="s">
        <v>83</v>
      </c>
      <c r="AT254">
        <v>0</v>
      </c>
      <c r="AU254" s="71">
        <f t="shared" si="169"/>
        <v>2</v>
      </c>
      <c r="AV254" s="80">
        <f t="shared" si="191"/>
        <v>0</v>
      </c>
      <c r="AW254" s="14" t="s">
        <v>90</v>
      </c>
      <c r="AX254" t="s">
        <v>73</v>
      </c>
      <c r="AY254" t="s">
        <v>135</v>
      </c>
      <c r="AZ254">
        <v>2</v>
      </c>
      <c r="BA254" t="s">
        <v>83</v>
      </c>
      <c r="BB254">
        <v>0</v>
      </c>
      <c r="BC254" s="71">
        <f t="shared" si="192"/>
        <v>1</v>
      </c>
      <c r="BD254" s="80">
        <f t="shared" si="170"/>
        <v>2</v>
      </c>
      <c r="BE254" s="14" t="s">
        <v>131</v>
      </c>
      <c r="BF254" t="s">
        <v>73</v>
      </c>
      <c r="BG254" t="s">
        <v>130</v>
      </c>
      <c r="BH254">
        <v>2</v>
      </c>
      <c r="BI254" t="s">
        <v>83</v>
      </c>
      <c r="BJ254">
        <v>1</v>
      </c>
      <c r="BK254" s="71">
        <f t="shared" si="171"/>
        <v>2</v>
      </c>
      <c r="BL254" s="80">
        <f t="shared" si="193"/>
        <v>0</v>
      </c>
      <c r="BM254" s="14" t="s">
        <v>96</v>
      </c>
      <c r="BN254" t="s">
        <v>73</v>
      </c>
      <c r="BO254" t="s">
        <v>134</v>
      </c>
      <c r="BP254">
        <v>2</v>
      </c>
      <c r="BQ254" t="s">
        <v>83</v>
      </c>
      <c r="BR254">
        <v>0</v>
      </c>
      <c r="BS254" s="71">
        <f t="shared" si="194"/>
        <v>3</v>
      </c>
      <c r="BT254" s="80">
        <f t="shared" si="172"/>
        <v>4</v>
      </c>
      <c r="BU254" s="28">
        <f t="shared" si="195"/>
        <v>20</v>
      </c>
      <c r="BV254" s="14" t="str">
        <f t="shared" si="196"/>
        <v>Deutschland</v>
      </c>
      <c r="BW254" s="80">
        <f t="shared" si="173"/>
        <v>0</v>
      </c>
      <c r="BX254" s="14" t="str">
        <f t="shared" si="197"/>
        <v>Brasilien</v>
      </c>
      <c r="BY254" s="80">
        <f t="shared" si="198"/>
        <v>7</v>
      </c>
      <c r="BZ254" s="14" t="str">
        <f t="shared" si="199"/>
        <v>Niederlande</v>
      </c>
      <c r="CA254" s="80">
        <f t="shared" si="200"/>
        <v>7</v>
      </c>
      <c r="CB254" s="14" t="str">
        <f t="shared" si="201"/>
        <v>Argentinien</v>
      </c>
      <c r="CC254" s="80">
        <f t="shared" si="202"/>
        <v>7</v>
      </c>
      <c r="CD254" s="14" t="str">
        <f t="shared" si="203"/>
        <v>Belgien</v>
      </c>
      <c r="CE254" s="80">
        <f t="shared" si="204"/>
        <v>0</v>
      </c>
      <c r="CF254" s="14" t="str">
        <f t="shared" si="205"/>
        <v>Portugal</v>
      </c>
      <c r="CG254" s="80">
        <f t="shared" si="206"/>
        <v>7</v>
      </c>
      <c r="CH254" s="14" t="str">
        <f t="shared" si="207"/>
        <v>England</v>
      </c>
      <c r="CI254" s="80">
        <f t="shared" si="208"/>
        <v>7</v>
      </c>
      <c r="CJ254" s="14" t="str">
        <f t="shared" si="209"/>
        <v>Frankreich</v>
      </c>
      <c r="CK254" s="80">
        <f t="shared" si="210"/>
        <v>7</v>
      </c>
      <c r="CL254" s="27">
        <f t="shared" si="220"/>
        <v>42</v>
      </c>
      <c r="CM254" t="s">
        <v>88</v>
      </c>
      <c r="CN254" t="s">
        <v>73</v>
      </c>
      <c r="CO254" t="s">
        <v>90</v>
      </c>
      <c r="CP254">
        <v>1</v>
      </c>
      <c r="CQ254" t="s">
        <v>83</v>
      </c>
      <c r="CR254">
        <v>2</v>
      </c>
      <c r="CS254" s="71">
        <f t="shared" si="174"/>
        <v>2</v>
      </c>
      <c r="CT254" s="80">
        <f t="shared" si="211"/>
        <v>0</v>
      </c>
      <c r="CU254" t="s">
        <v>84</v>
      </c>
      <c r="CV254" t="s">
        <v>73</v>
      </c>
      <c r="CW254" t="s">
        <v>93</v>
      </c>
      <c r="CX254">
        <v>1</v>
      </c>
      <c r="CY254" t="s">
        <v>83</v>
      </c>
      <c r="CZ254">
        <v>2</v>
      </c>
      <c r="DA254" s="71">
        <f t="shared" si="212"/>
        <v>3</v>
      </c>
      <c r="DB254" s="80">
        <f t="shared" si="213"/>
        <v>6</v>
      </c>
      <c r="DC254" t="s">
        <v>131</v>
      </c>
      <c r="DD254" t="s">
        <v>73</v>
      </c>
      <c r="DE254" t="s">
        <v>96</v>
      </c>
      <c r="DF254">
        <v>1</v>
      </c>
      <c r="DG254" t="s">
        <v>83</v>
      </c>
      <c r="DH254">
        <v>2</v>
      </c>
      <c r="DI254" s="71">
        <f t="shared" si="221"/>
        <v>0</v>
      </c>
      <c r="DJ254" s="80">
        <f t="shared" si="214"/>
        <v>0</v>
      </c>
      <c r="DK254" t="s">
        <v>85</v>
      </c>
      <c r="DL254" t="s">
        <v>73</v>
      </c>
      <c r="DM254" t="s">
        <v>94</v>
      </c>
      <c r="DN254">
        <v>1</v>
      </c>
      <c r="DO254" t="s">
        <v>83</v>
      </c>
      <c r="DP254">
        <v>2</v>
      </c>
      <c r="DQ254" s="71">
        <f t="shared" si="215"/>
        <v>3</v>
      </c>
      <c r="DR254" s="80">
        <f t="shared" si="216"/>
        <v>8</v>
      </c>
      <c r="DS254" s="27">
        <f t="shared" si="175"/>
        <v>14</v>
      </c>
      <c r="DT254" t="str">
        <f t="shared" si="176"/>
        <v>Argentinien</v>
      </c>
      <c r="DU254">
        <f t="shared" si="217"/>
        <v>8</v>
      </c>
      <c r="DV254" t="str">
        <f t="shared" si="177"/>
        <v>Brasilien</v>
      </c>
      <c r="DW254">
        <f t="shared" si="218"/>
        <v>0</v>
      </c>
      <c r="DX254" t="str">
        <f t="shared" si="178"/>
        <v>Frankreich</v>
      </c>
      <c r="DY254">
        <f t="shared" si="219"/>
        <v>8</v>
      </c>
      <c r="DZ254" t="str">
        <f t="shared" si="179"/>
        <v>Portugal</v>
      </c>
      <c r="EA254">
        <f t="shared" si="180"/>
        <v>0</v>
      </c>
      <c r="EB254" s="27">
        <f t="shared" si="181"/>
        <v>16</v>
      </c>
      <c r="EC254" t="s">
        <v>93</v>
      </c>
      <c r="ED254" t="s">
        <v>73</v>
      </c>
      <c r="EE254" t="s">
        <v>90</v>
      </c>
      <c r="EF254">
        <v>1</v>
      </c>
      <c r="EG254" t="s">
        <v>83</v>
      </c>
      <c r="EH254">
        <v>0</v>
      </c>
      <c r="EK254" t="s">
        <v>94</v>
      </c>
      <c r="EL254" t="s">
        <v>73</v>
      </c>
      <c r="EM254" t="s">
        <v>96</v>
      </c>
      <c r="EN254">
        <v>2</v>
      </c>
      <c r="EO254" t="s">
        <v>83</v>
      </c>
      <c r="EP254">
        <v>1</v>
      </c>
      <c r="EU254" t="s">
        <v>90</v>
      </c>
      <c r="EV254" t="s">
        <v>73</v>
      </c>
      <c r="EW254" t="s">
        <v>96</v>
      </c>
      <c r="EX254">
        <v>2</v>
      </c>
      <c r="EY254" t="s">
        <v>83</v>
      </c>
      <c r="EZ254">
        <v>1</v>
      </c>
      <c r="FC254" t="s">
        <v>93</v>
      </c>
      <c r="FD254" t="s">
        <v>73</v>
      </c>
      <c r="FE254" t="s">
        <v>94</v>
      </c>
      <c r="FF254">
        <v>1</v>
      </c>
      <c r="FG254" t="s">
        <v>83</v>
      </c>
      <c r="FH254">
        <v>2</v>
      </c>
      <c r="FL254" t="s">
        <v>96</v>
      </c>
      <c r="FN254" t="s">
        <v>90</v>
      </c>
      <c r="FP254" t="s">
        <v>93</v>
      </c>
      <c r="FR254" t="s">
        <v>94</v>
      </c>
      <c r="FU254">
        <v>168</v>
      </c>
      <c r="FX254">
        <v>0</v>
      </c>
    </row>
    <row r="255" spans="1:180" x14ac:dyDescent="0.45">
      <c r="A255" s="1">
        <v>252</v>
      </c>
      <c r="B255" s="45">
        <f t="shared" si="167"/>
        <v>547</v>
      </c>
      <c r="C255" s="14" t="s">
        <v>670</v>
      </c>
      <c r="D255" t="s">
        <v>671</v>
      </c>
      <c r="E255" s="15" t="s">
        <v>642</v>
      </c>
      <c r="F255" s="28">
        <f>VOR!IH255</f>
        <v>137</v>
      </c>
      <c r="G255" s="27">
        <f t="shared" si="182"/>
        <v>44</v>
      </c>
      <c r="H255" s="49">
        <f t="shared" si="183"/>
        <v>181</v>
      </c>
      <c r="I255" s="14" t="s">
        <v>132</v>
      </c>
      <c r="J255" t="s">
        <v>73</v>
      </c>
      <c r="K255" t="s">
        <v>92</v>
      </c>
      <c r="L255">
        <v>2</v>
      </c>
      <c r="M255" t="s">
        <v>83</v>
      </c>
      <c r="N255">
        <v>1</v>
      </c>
      <c r="O255" s="77">
        <f t="shared" si="184"/>
        <v>0</v>
      </c>
      <c r="P255" s="80">
        <f t="shared" si="185"/>
        <v>0</v>
      </c>
      <c r="Q255" t="s">
        <v>86</v>
      </c>
      <c r="R255" t="s">
        <v>73</v>
      </c>
      <c r="S255" t="s">
        <v>94</v>
      </c>
      <c r="T255">
        <v>2</v>
      </c>
      <c r="U255" t="s">
        <v>83</v>
      </c>
      <c r="V255">
        <v>3</v>
      </c>
      <c r="W255" s="71">
        <f t="shared" si="186"/>
        <v>0</v>
      </c>
      <c r="X255" s="80">
        <f t="shared" si="187"/>
        <v>0</v>
      </c>
      <c r="Y255" s="14" t="s">
        <v>129</v>
      </c>
      <c r="Z255" t="s">
        <v>73</v>
      </c>
      <c r="AA255" t="s">
        <v>93</v>
      </c>
      <c r="AB255">
        <v>3</v>
      </c>
      <c r="AC255" t="s">
        <v>83</v>
      </c>
      <c r="AD255">
        <v>2</v>
      </c>
      <c r="AE255" s="71">
        <f t="shared" si="188"/>
        <v>0</v>
      </c>
      <c r="AF255" s="80">
        <f t="shared" si="168"/>
        <v>0</v>
      </c>
      <c r="AG255" s="14" t="s">
        <v>85</v>
      </c>
      <c r="AH255" t="s">
        <v>73</v>
      </c>
      <c r="AI255" t="s">
        <v>84</v>
      </c>
      <c r="AJ255">
        <v>2</v>
      </c>
      <c r="AK255" t="s">
        <v>83</v>
      </c>
      <c r="AL255">
        <v>1</v>
      </c>
      <c r="AM255" s="71">
        <f t="shared" si="189"/>
        <v>1</v>
      </c>
      <c r="AN255" s="80">
        <f t="shared" si="190"/>
        <v>2</v>
      </c>
      <c r="AO255" s="14" t="s">
        <v>130</v>
      </c>
      <c r="AP255" t="s">
        <v>73</v>
      </c>
      <c r="AQ255" t="s">
        <v>131</v>
      </c>
      <c r="AR255">
        <v>1</v>
      </c>
      <c r="AS255" t="s">
        <v>83</v>
      </c>
      <c r="AT255">
        <v>2</v>
      </c>
      <c r="AU255" s="71">
        <f t="shared" si="169"/>
        <v>0</v>
      </c>
      <c r="AV255" s="80">
        <f t="shared" si="191"/>
        <v>0</v>
      </c>
      <c r="AW255" s="14" t="s">
        <v>90</v>
      </c>
      <c r="AX255" t="s">
        <v>73</v>
      </c>
      <c r="AY255" t="s">
        <v>138</v>
      </c>
      <c r="AZ255">
        <v>3</v>
      </c>
      <c r="BA255" t="s">
        <v>83</v>
      </c>
      <c r="BB255">
        <v>1</v>
      </c>
      <c r="BC255" s="71">
        <f t="shared" si="192"/>
        <v>1</v>
      </c>
      <c r="BD255" s="80">
        <f t="shared" si="170"/>
        <v>2</v>
      </c>
      <c r="BE255" s="14" t="s">
        <v>95</v>
      </c>
      <c r="BF255" t="s">
        <v>73</v>
      </c>
      <c r="BG255" t="s">
        <v>88</v>
      </c>
      <c r="BH255">
        <v>2</v>
      </c>
      <c r="BI255" t="s">
        <v>83</v>
      </c>
      <c r="BJ255">
        <v>3</v>
      </c>
      <c r="BK255" s="71">
        <f t="shared" si="171"/>
        <v>0</v>
      </c>
      <c r="BL255" s="80">
        <f t="shared" si="193"/>
        <v>0</v>
      </c>
      <c r="BM255" s="14" t="s">
        <v>96</v>
      </c>
      <c r="BN255" t="s">
        <v>73</v>
      </c>
      <c r="BO255" t="s">
        <v>134</v>
      </c>
      <c r="BP255">
        <v>2</v>
      </c>
      <c r="BQ255" t="s">
        <v>83</v>
      </c>
      <c r="BR255">
        <v>1</v>
      </c>
      <c r="BS255" s="71">
        <f t="shared" si="194"/>
        <v>3</v>
      </c>
      <c r="BT255" s="80">
        <f t="shared" si="172"/>
        <v>4</v>
      </c>
      <c r="BU255" s="28">
        <f t="shared" si="195"/>
        <v>8</v>
      </c>
      <c r="BV255" s="14" t="str">
        <f t="shared" si="196"/>
        <v>Belgien</v>
      </c>
      <c r="BW255" s="80">
        <f t="shared" si="173"/>
        <v>0</v>
      </c>
      <c r="BX255" s="14" t="str">
        <f t="shared" si="197"/>
        <v>Brasilien</v>
      </c>
      <c r="BY255" s="80">
        <f t="shared" si="198"/>
        <v>7</v>
      </c>
      <c r="BZ255" s="14" t="str">
        <f t="shared" si="199"/>
        <v>Senegal</v>
      </c>
      <c r="CA255" s="80">
        <f t="shared" si="200"/>
        <v>0</v>
      </c>
      <c r="CB255" s="14" t="str">
        <f t="shared" si="201"/>
        <v>Frankreich</v>
      </c>
      <c r="CC255" s="80">
        <f t="shared" si="202"/>
        <v>7</v>
      </c>
      <c r="CD255" s="14" t="str">
        <f t="shared" si="203"/>
        <v>Deutschland</v>
      </c>
      <c r="CE255" s="80">
        <f t="shared" si="204"/>
        <v>0</v>
      </c>
      <c r="CF255" s="14" t="str">
        <f t="shared" si="205"/>
        <v>Portugal</v>
      </c>
      <c r="CG255" s="80">
        <f t="shared" si="206"/>
        <v>7</v>
      </c>
      <c r="CH255" s="14" t="str">
        <f t="shared" si="207"/>
        <v>England</v>
      </c>
      <c r="CI255" s="80">
        <f t="shared" si="208"/>
        <v>7</v>
      </c>
      <c r="CJ255" s="14" t="str">
        <f t="shared" si="209"/>
        <v>Dänemark</v>
      </c>
      <c r="CK255" s="80">
        <f t="shared" si="210"/>
        <v>0</v>
      </c>
      <c r="CL255" s="27">
        <f t="shared" si="220"/>
        <v>28</v>
      </c>
      <c r="CM255" t="s">
        <v>131</v>
      </c>
      <c r="CN255" t="s">
        <v>73</v>
      </c>
      <c r="CO255" t="s">
        <v>90</v>
      </c>
      <c r="CP255">
        <v>2</v>
      </c>
      <c r="CQ255" t="s">
        <v>83</v>
      </c>
      <c r="CR255">
        <v>3</v>
      </c>
      <c r="CS255" s="71">
        <f t="shared" si="174"/>
        <v>2</v>
      </c>
      <c r="CT255" s="80">
        <f t="shared" si="211"/>
        <v>0</v>
      </c>
      <c r="CU255" t="s">
        <v>132</v>
      </c>
      <c r="CV255" t="s">
        <v>73</v>
      </c>
      <c r="CW255" t="s">
        <v>94</v>
      </c>
      <c r="CX255">
        <v>0</v>
      </c>
      <c r="CY255" t="s">
        <v>83</v>
      </c>
      <c r="CZ255">
        <v>1</v>
      </c>
      <c r="DA255" s="71">
        <f t="shared" si="212"/>
        <v>0</v>
      </c>
      <c r="DB255" s="80">
        <f t="shared" si="213"/>
        <v>0</v>
      </c>
      <c r="DC255" t="s">
        <v>88</v>
      </c>
      <c r="DD255" t="s">
        <v>73</v>
      </c>
      <c r="DE255" t="s">
        <v>96</v>
      </c>
      <c r="DF255">
        <v>1</v>
      </c>
      <c r="DG255" t="s">
        <v>83</v>
      </c>
      <c r="DH255">
        <v>0</v>
      </c>
      <c r="DI255" s="71">
        <f t="shared" si="221"/>
        <v>0</v>
      </c>
      <c r="DJ255" s="80">
        <f t="shared" si="214"/>
        <v>0</v>
      </c>
      <c r="DK255" t="s">
        <v>85</v>
      </c>
      <c r="DL255" t="s">
        <v>73</v>
      </c>
      <c r="DM255" t="s">
        <v>129</v>
      </c>
      <c r="DN255">
        <v>1</v>
      </c>
      <c r="DO255" t="s">
        <v>83</v>
      </c>
      <c r="DP255">
        <v>2</v>
      </c>
      <c r="DQ255" s="71">
        <f t="shared" si="215"/>
        <v>1</v>
      </c>
      <c r="DR255" s="80">
        <f t="shared" si="216"/>
        <v>0</v>
      </c>
      <c r="DS255" s="27">
        <f t="shared" si="175"/>
        <v>0</v>
      </c>
      <c r="DT255" t="str">
        <f t="shared" si="176"/>
        <v>Frankreich</v>
      </c>
      <c r="DU255">
        <f t="shared" si="217"/>
        <v>8</v>
      </c>
      <c r="DV255" t="str">
        <f t="shared" si="177"/>
        <v>Brasilien</v>
      </c>
      <c r="DW255">
        <f t="shared" si="218"/>
        <v>0</v>
      </c>
      <c r="DX255" t="str">
        <f t="shared" si="178"/>
        <v>Dänemark</v>
      </c>
      <c r="DY255">
        <f t="shared" si="219"/>
        <v>0</v>
      </c>
      <c r="DZ255" t="str">
        <f t="shared" si="179"/>
        <v>Deutschland</v>
      </c>
      <c r="EA255">
        <f t="shared" si="180"/>
        <v>0</v>
      </c>
      <c r="EB255" s="27">
        <f t="shared" si="181"/>
        <v>8</v>
      </c>
      <c r="EC255" t="s">
        <v>94</v>
      </c>
      <c r="ED255" t="s">
        <v>73</v>
      </c>
      <c r="EE255" t="s">
        <v>90</v>
      </c>
      <c r="EF255">
        <v>1</v>
      </c>
      <c r="EG255" t="s">
        <v>83</v>
      </c>
      <c r="EH255">
        <v>2</v>
      </c>
      <c r="EK255" t="s">
        <v>129</v>
      </c>
      <c r="EL255" t="s">
        <v>73</v>
      </c>
      <c r="EM255" t="s">
        <v>88</v>
      </c>
      <c r="EN255">
        <v>0</v>
      </c>
      <c r="EO255" t="s">
        <v>83</v>
      </c>
      <c r="EP255">
        <v>1</v>
      </c>
      <c r="EU255" t="s">
        <v>94</v>
      </c>
      <c r="EV255" t="s">
        <v>73</v>
      </c>
      <c r="EW255" t="s">
        <v>129</v>
      </c>
      <c r="EX255">
        <v>2</v>
      </c>
      <c r="EY255" t="s">
        <v>83</v>
      </c>
      <c r="EZ255">
        <v>1</v>
      </c>
      <c r="FC255" t="s">
        <v>90</v>
      </c>
      <c r="FD255" t="s">
        <v>73</v>
      </c>
      <c r="FE255" t="s">
        <v>88</v>
      </c>
      <c r="FF255">
        <v>1</v>
      </c>
      <c r="FG255" t="s">
        <v>83</v>
      </c>
      <c r="FH255">
        <v>2</v>
      </c>
      <c r="FL255" t="s">
        <v>129</v>
      </c>
      <c r="FN255" t="s">
        <v>94</v>
      </c>
      <c r="FP255" t="s">
        <v>90</v>
      </c>
      <c r="FR255" t="s">
        <v>88</v>
      </c>
      <c r="FU255">
        <v>150</v>
      </c>
      <c r="FX255" t="s">
        <v>90</v>
      </c>
    </row>
    <row r="256" spans="1:180" x14ac:dyDescent="0.45">
      <c r="A256" s="1">
        <v>253</v>
      </c>
      <c r="B256" s="45">
        <f t="shared" si="167"/>
        <v>293</v>
      </c>
      <c r="C256" s="14" t="s">
        <v>672</v>
      </c>
      <c r="D256" t="s">
        <v>673</v>
      </c>
      <c r="E256" s="15" t="s">
        <v>642</v>
      </c>
      <c r="F256" s="28">
        <f>VOR!IH256</f>
        <v>150</v>
      </c>
      <c r="G256" s="27">
        <f t="shared" si="182"/>
        <v>74</v>
      </c>
      <c r="H256" s="49">
        <f t="shared" si="183"/>
        <v>224</v>
      </c>
      <c r="I256" s="14" t="s">
        <v>84</v>
      </c>
      <c r="J256" t="s">
        <v>73</v>
      </c>
      <c r="K256" t="s">
        <v>137</v>
      </c>
      <c r="L256">
        <v>2</v>
      </c>
      <c r="M256" t="s">
        <v>83</v>
      </c>
      <c r="N256">
        <v>1</v>
      </c>
      <c r="O256" s="77">
        <f t="shared" si="184"/>
        <v>3</v>
      </c>
      <c r="P256" s="80">
        <f t="shared" si="185"/>
        <v>4</v>
      </c>
      <c r="Q256" t="s">
        <v>86</v>
      </c>
      <c r="R256" t="s">
        <v>73</v>
      </c>
      <c r="S256" t="s">
        <v>87</v>
      </c>
      <c r="T256">
        <v>3</v>
      </c>
      <c r="U256" t="s">
        <v>83</v>
      </c>
      <c r="V256">
        <v>2</v>
      </c>
      <c r="W256" s="71">
        <f t="shared" si="186"/>
        <v>2</v>
      </c>
      <c r="X256" s="80">
        <f t="shared" si="187"/>
        <v>0</v>
      </c>
      <c r="Y256" s="14" t="s">
        <v>94</v>
      </c>
      <c r="Z256" t="s">
        <v>73</v>
      </c>
      <c r="AA256" t="s">
        <v>93</v>
      </c>
      <c r="AB256">
        <v>3</v>
      </c>
      <c r="AC256" t="s">
        <v>83</v>
      </c>
      <c r="AD256">
        <v>2</v>
      </c>
      <c r="AE256" s="71">
        <f t="shared" si="188"/>
        <v>1</v>
      </c>
      <c r="AF256" s="80">
        <f t="shared" si="168"/>
        <v>2</v>
      </c>
      <c r="AG256" s="14" t="s">
        <v>85</v>
      </c>
      <c r="AH256" t="s">
        <v>73</v>
      </c>
      <c r="AI256" t="s">
        <v>132</v>
      </c>
      <c r="AJ256">
        <v>2</v>
      </c>
      <c r="AK256" t="s">
        <v>83</v>
      </c>
      <c r="AL256">
        <v>1</v>
      </c>
      <c r="AM256" s="71">
        <f t="shared" si="189"/>
        <v>3</v>
      </c>
      <c r="AN256" s="80">
        <f t="shared" si="190"/>
        <v>4</v>
      </c>
      <c r="AO256" s="14" t="s">
        <v>130</v>
      </c>
      <c r="AP256" t="s">
        <v>73</v>
      </c>
      <c r="AQ256" t="s">
        <v>131</v>
      </c>
      <c r="AR256">
        <v>2</v>
      </c>
      <c r="AS256" t="s">
        <v>83</v>
      </c>
      <c r="AT256">
        <v>1</v>
      </c>
      <c r="AU256" s="71">
        <f t="shared" si="169"/>
        <v>0</v>
      </c>
      <c r="AV256" s="80">
        <f t="shared" si="191"/>
        <v>0</v>
      </c>
      <c r="AW256" s="14" t="s">
        <v>90</v>
      </c>
      <c r="AX256" t="s">
        <v>73</v>
      </c>
      <c r="AY256" t="s">
        <v>91</v>
      </c>
      <c r="AZ256">
        <v>3</v>
      </c>
      <c r="BA256" t="s">
        <v>83</v>
      </c>
      <c r="BB256">
        <v>1</v>
      </c>
      <c r="BC256" s="71">
        <f t="shared" si="192"/>
        <v>3</v>
      </c>
      <c r="BD256" s="80">
        <f t="shared" si="170"/>
        <v>4</v>
      </c>
      <c r="BE256" s="14" t="s">
        <v>95</v>
      </c>
      <c r="BF256" t="s">
        <v>73</v>
      </c>
      <c r="BG256" t="s">
        <v>88</v>
      </c>
      <c r="BH256">
        <v>2</v>
      </c>
      <c r="BI256" t="s">
        <v>83</v>
      </c>
      <c r="BJ256">
        <v>1</v>
      </c>
      <c r="BK256" s="71">
        <f t="shared" si="171"/>
        <v>0</v>
      </c>
      <c r="BL256" s="80">
        <f t="shared" si="193"/>
        <v>0</v>
      </c>
      <c r="BM256" s="14" t="s">
        <v>96</v>
      </c>
      <c r="BN256" t="s">
        <v>73</v>
      </c>
      <c r="BO256" t="s">
        <v>150</v>
      </c>
      <c r="BP256">
        <v>2</v>
      </c>
      <c r="BQ256" t="s">
        <v>83</v>
      </c>
      <c r="BR256">
        <v>1</v>
      </c>
      <c r="BS256" s="71">
        <f t="shared" si="194"/>
        <v>1</v>
      </c>
      <c r="BT256" s="80">
        <f t="shared" si="172"/>
        <v>2</v>
      </c>
      <c r="BU256" s="28">
        <f t="shared" si="195"/>
        <v>16</v>
      </c>
      <c r="BV256" s="14" t="str">
        <f t="shared" si="196"/>
        <v>Spanien</v>
      </c>
      <c r="BW256" s="80">
        <f t="shared" si="173"/>
        <v>0</v>
      </c>
      <c r="BX256" s="14" t="str">
        <f t="shared" si="197"/>
        <v>Brasilien</v>
      </c>
      <c r="BY256" s="80">
        <f t="shared" si="198"/>
        <v>7</v>
      </c>
      <c r="BZ256" s="14" t="str">
        <f t="shared" si="199"/>
        <v>Niederlande</v>
      </c>
      <c r="CA256" s="80">
        <f t="shared" si="200"/>
        <v>7</v>
      </c>
      <c r="CB256" s="14" t="str">
        <f t="shared" si="201"/>
        <v>Polen</v>
      </c>
      <c r="CC256" s="80">
        <f t="shared" si="202"/>
        <v>0</v>
      </c>
      <c r="CD256" s="14" t="str">
        <f t="shared" si="203"/>
        <v>Kroatien</v>
      </c>
      <c r="CE256" s="80">
        <f t="shared" si="204"/>
        <v>7</v>
      </c>
      <c r="CF256" s="14" t="str">
        <f t="shared" si="205"/>
        <v>Portugal</v>
      </c>
      <c r="CG256" s="80">
        <f t="shared" si="206"/>
        <v>7</v>
      </c>
      <c r="CH256" s="14" t="str">
        <f t="shared" si="207"/>
        <v>England</v>
      </c>
      <c r="CI256" s="80">
        <f t="shared" si="208"/>
        <v>7</v>
      </c>
      <c r="CJ256" s="14" t="str">
        <f t="shared" si="209"/>
        <v>Frankreich</v>
      </c>
      <c r="CK256" s="80">
        <f t="shared" si="210"/>
        <v>7</v>
      </c>
      <c r="CL256" s="27">
        <f t="shared" si="220"/>
        <v>42</v>
      </c>
      <c r="CM256" t="s">
        <v>130</v>
      </c>
      <c r="CN256" t="s">
        <v>73</v>
      </c>
      <c r="CO256" t="s">
        <v>90</v>
      </c>
      <c r="CP256">
        <v>2</v>
      </c>
      <c r="CQ256" t="s">
        <v>83</v>
      </c>
      <c r="CR256">
        <v>3</v>
      </c>
      <c r="CS256" s="71">
        <f t="shared" si="174"/>
        <v>2</v>
      </c>
      <c r="CT256" s="80">
        <f t="shared" si="211"/>
        <v>0</v>
      </c>
      <c r="CU256" t="s">
        <v>84</v>
      </c>
      <c r="CV256" t="s">
        <v>73</v>
      </c>
      <c r="CW256" t="s">
        <v>86</v>
      </c>
      <c r="CX256">
        <v>1</v>
      </c>
      <c r="CY256" t="s">
        <v>83</v>
      </c>
      <c r="CZ256">
        <v>2</v>
      </c>
      <c r="DA256" s="71">
        <f t="shared" si="212"/>
        <v>1</v>
      </c>
      <c r="DB256" s="80">
        <f t="shared" si="213"/>
        <v>0</v>
      </c>
      <c r="DC256" t="s">
        <v>95</v>
      </c>
      <c r="DD256" t="s">
        <v>73</v>
      </c>
      <c r="DE256" t="s">
        <v>96</v>
      </c>
      <c r="DF256">
        <v>1</v>
      </c>
      <c r="DG256" t="s">
        <v>83</v>
      </c>
      <c r="DH256">
        <v>2</v>
      </c>
      <c r="DI256" s="71">
        <f t="shared" si="221"/>
        <v>0</v>
      </c>
      <c r="DJ256" s="80">
        <f t="shared" si="214"/>
        <v>0</v>
      </c>
      <c r="DK256" t="s">
        <v>85</v>
      </c>
      <c r="DL256" t="s">
        <v>73</v>
      </c>
      <c r="DM256" t="s">
        <v>94</v>
      </c>
      <c r="DN256">
        <v>1</v>
      </c>
      <c r="DO256" t="s">
        <v>83</v>
      </c>
      <c r="DP256">
        <v>2</v>
      </c>
      <c r="DQ256" s="71">
        <f t="shared" si="215"/>
        <v>3</v>
      </c>
      <c r="DR256" s="80">
        <f t="shared" si="216"/>
        <v>8</v>
      </c>
      <c r="DS256" s="27">
        <f t="shared" si="175"/>
        <v>8</v>
      </c>
      <c r="DT256" t="str">
        <f t="shared" si="176"/>
        <v>Polen</v>
      </c>
      <c r="DU256">
        <f t="shared" si="217"/>
        <v>0</v>
      </c>
      <c r="DV256" t="str">
        <f t="shared" si="177"/>
        <v>Brasilien</v>
      </c>
      <c r="DW256">
        <f t="shared" si="218"/>
        <v>0</v>
      </c>
      <c r="DX256" t="str">
        <f t="shared" si="178"/>
        <v>Frankreich</v>
      </c>
      <c r="DY256">
        <f t="shared" si="219"/>
        <v>8</v>
      </c>
      <c r="DZ256" t="str">
        <f t="shared" si="179"/>
        <v>Portugal</v>
      </c>
      <c r="EA256">
        <f t="shared" si="180"/>
        <v>0</v>
      </c>
      <c r="EB256" s="27">
        <f t="shared" si="181"/>
        <v>8</v>
      </c>
      <c r="EC256" t="s">
        <v>86</v>
      </c>
      <c r="ED256" t="s">
        <v>73</v>
      </c>
      <c r="EE256" t="s">
        <v>90</v>
      </c>
      <c r="EF256">
        <v>2</v>
      </c>
      <c r="EG256" t="s">
        <v>83</v>
      </c>
      <c r="EH256">
        <v>3</v>
      </c>
      <c r="EK256" t="s">
        <v>94</v>
      </c>
      <c r="EL256" t="s">
        <v>73</v>
      </c>
      <c r="EM256" t="s">
        <v>96</v>
      </c>
      <c r="EN256">
        <v>3</v>
      </c>
      <c r="EO256" t="s">
        <v>83</v>
      </c>
      <c r="EP256">
        <v>2</v>
      </c>
      <c r="EU256" t="s">
        <v>86</v>
      </c>
      <c r="EV256" t="s">
        <v>73</v>
      </c>
      <c r="EW256" t="s">
        <v>96</v>
      </c>
      <c r="EX256">
        <v>3</v>
      </c>
      <c r="EY256" t="s">
        <v>83</v>
      </c>
      <c r="EZ256">
        <v>2</v>
      </c>
      <c r="FC256" t="s">
        <v>90</v>
      </c>
      <c r="FD256" t="s">
        <v>73</v>
      </c>
      <c r="FE256" t="s">
        <v>94</v>
      </c>
      <c r="FF256">
        <v>3</v>
      </c>
      <c r="FG256" t="s">
        <v>83</v>
      </c>
      <c r="FH256">
        <v>2</v>
      </c>
      <c r="FL256" t="s">
        <v>96</v>
      </c>
      <c r="FN256" t="s">
        <v>86</v>
      </c>
      <c r="FP256" t="s">
        <v>94</v>
      </c>
      <c r="FR256" t="s">
        <v>90</v>
      </c>
      <c r="FU256">
        <v>190</v>
      </c>
      <c r="FX256">
        <v>0</v>
      </c>
    </row>
    <row r="257" spans="1:180" x14ac:dyDescent="0.45">
      <c r="A257" s="1">
        <v>254</v>
      </c>
      <c r="B257" s="45">
        <f t="shared" si="167"/>
        <v>736</v>
      </c>
      <c r="C257" s="14" t="s">
        <v>674</v>
      </c>
      <c r="D257" t="s">
        <v>675</v>
      </c>
      <c r="E257" s="15" t="s">
        <v>642</v>
      </c>
      <c r="F257" s="28">
        <f>VOR!IH257</f>
        <v>114</v>
      </c>
      <c r="G257" s="27">
        <f t="shared" si="182"/>
        <v>9</v>
      </c>
      <c r="H257" s="49">
        <f t="shared" si="183"/>
        <v>123</v>
      </c>
      <c r="I257" s="14" t="s">
        <v>84</v>
      </c>
      <c r="J257" t="s">
        <v>73</v>
      </c>
      <c r="K257" t="s">
        <v>92</v>
      </c>
      <c r="L257">
        <v>1</v>
      </c>
      <c r="M257" t="s">
        <v>83</v>
      </c>
      <c r="N257">
        <v>2</v>
      </c>
      <c r="O257" s="77">
        <f t="shared" si="184"/>
        <v>1</v>
      </c>
      <c r="P257" s="80">
        <f t="shared" si="185"/>
        <v>0</v>
      </c>
      <c r="Q257" t="s">
        <v>169</v>
      </c>
      <c r="R257" t="s">
        <v>73</v>
      </c>
      <c r="S257" t="s">
        <v>164</v>
      </c>
      <c r="T257">
        <v>3</v>
      </c>
      <c r="U257" t="s">
        <v>83</v>
      </c>
      <c r="V257">
        <v>2</v>
      </c>
      <c r="W257" s="71">
        <f t="shared" si="186"/>
        <v>0</v>
      </c>
      <c r="X257" s="80">
        <f t="shared" si="187"/>
        <v>0</v>
      </c>
      <c r="Y257" s="14" t="s">
        <v>129</v>
      </c>
      <c r="Z257" t="s">
        <v>73</v>
      </c>
      <c r="AA257" t="s">
        <v>133</v>
      </c>
      <c r="AB257">
        <v>1</v>
      </c>
      <c r="AC257" t="s">
        <v>83</v>
      </c>
      <c r="AD257">
        <v>2</v>
      </c>
      <c r="AE257" s="71">
        <f t="shared" si="188"/>
        <v>0</v>
      </c>
      <c r="AF257" s="80">
        <f t="shared" si="168"/>
        <v>0</v>
      </c>
      <c r="AG257" s="14" t="s">
        <v>137</v>
      </c>
      <c r="AH257" t="s">
        <v>73</v>
      </c>
      <c r="AI257" t="s">
        <v>140</v>
      </c>
      <c r="AJ257">
        <v>3</v>
      </c>
      <c r="AK257" t="s">
        <v>83</v>
      </c>
      <c r="AL257">
        <v>1</v>
      </c>
      <c r="AM257" s="71">
        <f t="shared" si="189"/>
        <v>0</v>
      </c>
      <c r="AN257" s="80">
        <f t="shared" si="190"/>
        <v>0</v>
      </c>
      <c r="AO257" s="14" t="s">
        <v>130</v>
      </c>
      <c r="AP257" t="s">
        <v>73</v>
      </c>
      <c r="AQ257" t="s">
        <v>89</v>
      </c>
      <c r="AR257">
        <v>2</v>
      </c>
      <c r="AS257" t="s">
        <v>83</v>
      </c>
      <c r="AT257">
        <v>1</v>
      </c>
      <c r="AU257" s="71">
        <f t="shared" si="169"/>
        <v>0</v>
      </c>
      <c r="AV257" s="80">
        <f t="shared" si="191"/>
        <v>0</v>
      </c>
      <c r="AW257" s="14" t="s">
        <v>134</v>
      </c>
      <c r="AX257" t="s">
        <v>73</v>
      </c>
      <c r="AY257" t="s">
        <v>91</v>
      </c>
      <c r="AZ257">
        <v>1</v>
      </c>
      <c r="BA257" t="s">
        <v>83</v>
      </c>
      <c r="BB257">
        <v>2</v>
      </c>
      <c r="BC257" s="71">
        <f t="shared" si="192"/>
        <v>2</v>
      </c>
      <c r="BD257" s="80">
        <f t="shared" si="170"/>
        <v>0</v>
      </c>
      <c r="BE257" s="14" t="s">
        <v>142</v>
      </c>
      <c r="BF257" t="s">
        <v>73</v>
      </c>
      <c r="BG257" t="s">
        <v>165</v>
      </c>
      <c r="BH257">
        <v>3</v>
      </c>
      <c r="BI257" t="s">
        <v>83</v>
      </c>
      <c r="BJ257">
        <v>1</v>
      </c>
      <c r="BK257" s="71">
        <f t="shared" si="171"/>
        <v>0</v>
      </c>
      <c r="BL257" s="80">
        <f t="shared" si="193"/>
        <v>0</v>
      </c>
      <c r="BM257" s="14" t="s">
        <v>96</v>
      </c>
      <c r="BN257" t="s">
        <v>73</v>
      </c>
      <c r="BO257" t="s">
        <v>90</v>
      </c>
      <c r="BP257">
        <v>3</v>
      </c>
      <c r="BQ257" t="s">
        <v>83</v>
      </c>
      <c r="BR257">
        <v>2</v>
      </c>
      <c r="BS257" s="71">
        <f t="shared" si="194"/>
        <v>1</v>
      </c>
      <c r="BT257" s="80">
        <f t="shared" si="172"/>
        <v>2</v>
      </c>
      <c r="BU257" s="28">
        <f t="shared" si="195"/>
        <v>2</v>
      </c>
      <c r="BV257" s="14" t="str">
        <f t="shared" si="196"/>
        <v>Spanien</v>
      </c>
      <c r="BW257" s="80">
        <f t="shared" si="173"/>
        <v>0</v>
      </c>
      <c r="BX257" s="14" t="str">
        <f t="shared" si="197"/>
        <v>Südkorea</v>
      </c>
      <c r="BY257" s="80">
        <f t="shared" si="198"/>
        <v>0</v>
      </c>
      <c r="BZ257" s="14" t="str">
        <f t="shared" si="199"/>
        <v>Wales</v>
      </c>
      <c r="CA257" s="80">
        <f t="shared" si="200"/>
        <v>0</v>
      </c>
      <c r="CB257" s="14" t="str">
        <f t="shared" si="201"/>
        <v>Saudi-Arabien</v>
      </c>
      <c r="CC257" s="80">
        <f t="shared" si="202"/>
        <v>0</v>
      </c>
      <c r="CD257" s="14" t="str">
        <f t="shared" si="203"/>
        <v>Kanada</v>
      </c>
      <c r="CE257" s="80">
        <f t="shared" si="204"/>
        <v>0</v>
      </c>
      <c r="CF257" s="14" t="str">
        <f t="shared" si="205"/>
        <v>Portugal</v>
      </c>
      <c r="CG257" s="80">
        <f t="shared" si="206"/>
        <v>7</v>
      </c>
      <c r="CH257" s="14" t="str">
        <f t="shared" si="207"/>
        <v>USA</v>
      </c>
      <c r="CI257" s="80">
        <f t="shared" si="208"/>
        <v>0</v>
      </c>
      <c r="CJ257" s="14" t="str">
        <f t="shared" si="209"/>
        <v>Mexiko</v>
      </c>
      <c r="CK257" s="80">
        <f t="shared" si="210"/>
        <v>0</v>
      </c>
      <c r="CL257" s="27">
        <f t="shared" si="220"/>
        <v>7</v>
      </c>
      <c r="CM257" t="s">
        <v>130</v>
      </c>
      <c r="CN257" t="s">
        <v>73</v>
      </c>
      <c r="CO257" t="s">
        <v>91</v>
      </c>
      <c r="CP257">
        <v>2</v>
      </c>
      <c r="CQ257" t="s">
        <v>83</v>
      </c>
      <c r="CR257">
        <v>1</v>
      </c>
      <c r="CS257" s="71">
        <f t="shared" si="174"/>
        <v>0</v>
      </c>
      <c r="CT257" s="80">
        <f t="shared" si="211"/>
        <v>0</v>
      </c>
      <c r="CU257" t="s">
        <v>92</v>
      </c>
      <c r="CV257" t="s">
        <v>73</v>
      </c>
      <c r="CW257" t="s">
        <v>169</v>
      </c>
      <c r="CX257">
        <v>1</v>
      </c>
      <c r="CY257" t="s">
        <v>83</v>
      </c>
      <c r="CZ257">
        <v>2</v>
      </c>
      <c r="DA257" s="71">
        <f t="shared" si="212"/>
        <v>0</v>
      </c>
      <c r="DB257" s="80">
        <f t="shared" si="213"/>
        <v>0</v>
      </c>
      <c r="DC257" t="s">
        <v>142</v>
      </c>
      <c r="DD257" t="s">
        <v>73</v>
      </c>
      <c r="DE257" t="s">
        <v>96</v>
      </c>
      <c r="DF257">
        <v>2</v>
      </c>
      <c r="DG257" t="s">
        <v>83</v>
      </c>
      <c r="DH257">
        <v>3</v>
      </c>
      <c r="DI257" s="71">
        <f t="shared" si="221"/>
        <v>0</v>
      </c>
      <c r="DJ257" s="80">
        <f t="shared" si="214"/>
        <v>0</v>
      </c>
      <c r="DK257" t="s">
        <v>137</v>
      </c>
      <c r="DL257" t="s">
        <v>73</v>
      </c>
      <c r="DM257" t="s">
        <v>133</v>
      </c>
      <c r="DN257">
        <v>3</v>
      </c>
      <c r="DO257" t="s">
        <v>83</v>
      </c>
      <c r="DP257">
        <v>2</v>
      </c>
      <c r="DQ257" s="71">
        <f t="shared" si="215"/>
        <v>0</v>
      </c>
      <c r="DR257" s="80">
        <f t="shared" si="216"/>
        <v>0</v>
      </c>
      <c r="DS257" s="27">
        <f t="shared" si="175"/>
        <v>0</v>
      </c>
      <c r="DT257" t="str">
        <f t="shared" si="176"/>
        <v>Saudi-Arabien</v>
      </c>
      <c r="DU257">
        <f t="shared" si="217"/>
        <v>0</v>
      </c>
      <c r="DV257" t="str">
        <f t="shared" si="177"/>
        <v>Spanien</v>
      </c>
      <c r="DW257">
        <f t="shared" si="218"/>
        <v>0</v>
      </c>
      <c r="DX257" t="str">
        <f t="shared" si="178"/>
        <v>USA</v>
      </c>
      <c r="DY257">
        <f t="shared" si="219"/>
        <v>0</v>
      </c>
      <c r="DZ257" t="str">
        <f t="shared" si="179"/>
        <v>Portugal</v>
      </c>
      <c r="EA257">
        <f t="shared" si="180"/>
        <v>0</v>
      </c>
      <c r="EB257" s="27">
        <f t="shared" si="181"/>
        <v>0</v>
      </c>
      <c r="EC257" t="s">
        <v>169</v>
      </c>
      <c r="ED257" t="s">
        <v>73</v>
      </c>
      <c r="EE257" t="s">
        <v>130</v>
      </c>
      <c r="EF257">
        <v>1</v>
      </c>
      <c r="EG257" t="s">
        <v>83</v>
      </c>
      <c r="EH257">
        <v>2</v>
      </c>
      <c r="EK257" t="s">
        <v>137</v>
      </c>
      <c r="EL257" t="s">
        <v>73</v>
      </c>
      <c r="EM257" t="s">
        <v>96</v>
      </c>
      <c r="EN257">
        <v>2</v>
      </c>
      <c r="EO257" t="s">
        <v>83</v>
      </c>
      <c r="EP257">
        <v>3</v>
      </c>
      <c r="EU257" t="s">
        <v>169</v>
      </c>
      <c r="EV257" t="s">
        <v>73</v>
      </c>
      <c r="EW257" t="s">
        <v>137</v>
      </c>
      <c r="EX257">
        <v>2</v>
      </c>
      <c r="EY257" t="s">
        <v>83</v>
      </c>
      <c r="EZ257">
        <v>3</v>
      </c>
      <c r="FC257" t="s">
        <v>130</v>
      </c>
      <c r="FD257" t="s">
        <v>73</v>
      </c>
      <c r="FE257" t="s">
        <v>96</v>
      </c>
      <c r="FF257">
        <v>2</v>
      </c>
      <c r="FG257" t="s">
        <v>83</v>
      </c>
      <c r="FH257">
        <v>3</v>
      </c>
      <c r="FL257" t="s">
        <v>169</v>
      </c>
      <c r="FN257" t="s">
        <v>137</v>
      </c>
      <c r="FP257" t="s">
        <v>130</v>
      </c>
      <c r="FR257" t="s">
        <v>96</v>
      </c>
      <c r="FU257">
        <v>152</v>
      </c>
      <c r="FX257" t="s">
        <v>336</v>
      </c>
    </row>
    <row r="258" spans="1:180" x14ac:dyDescent="0.45">
      <c r="A258" s="1">
        <v>255</v>
      </c>
      <c r="B258" s="45">
        <f t="shared" si="167"/>
        <v>358</v>
      </c>
      <c r="C258" s="14" t="s">
        <v>676</v>
      </c>
      <c r="D258" t="s">
        <v>677</v>
      </c>
      <c r="E258" s="15" t="s">
        <v>745</v>
      </c>
      <c r="F258" s="28">
        <f>VOR!IH258</f>
        <v>157</v>
      </c>
      <c r="G258" s="27">
        <f t="shared" si="182"/>
        <v>56</v>
      </c>
      <c r="H258" s="49">
        <f t="shared" si="183"/>
        <v>213</v>
      </c>
      <c r="I258" s="14" t="s">
        <v>140</v>
      </c>
      <c r="J258" t="s">
        <v>73</v>
      </c>
      <c r="K258" t="s">
        <v>137</v>
      </c>
      <c r="L258">
        <v>2</v>
      </c>
      <c r="M258" t="s">
        <v>83</v>
      </c>
      <c r="N258">
        <v>3</v>
      </c>
      <c r="O258" s="77">
        <f t="shared" si="184"/>
        <v>0</v>
      </c>
      <c r="P258" s="80">
        <f t="shared" si="185"/>
        <v>0</v>
      </c>
      <c r="Q258" t="s">
        <v>133</v>
      </c>
      <c r="R258" t="s">
        <v>73</v>
      </c>
      <c r="S258" t="s">
        <v>129</v>
      </c>
      <c r="T258">
        <v>2</v>
      </c>
      <c r="U258" t="s">
        <v>83</v>
      </c>
      <c r="V258">
        <v>3</v>
      </c>
      <c r="W258" s="71">
        <f t="shared" si="186"/>
        <v>0</v>
      </c>
      <c r="X258" s="80">
        <f t="shared" si="187"/>
        <v>0</v>
      </c>
      <c r="Y258" s="14" t="s">
        <v>94</v>
      </c>
      <c r="Z258" t="s">
        <v>73</v>
      </c>
      <c r="AA258" t="s">
        <v>86</v>
      </c>
      <c r="AB258">
        <v>3</v>
      </c>
      <c r="AC258" t="s">
        <v>83</v>
      </c>
      <c r="AD258">
        <v>1</v>
      </c>
      <c r="AE258" s="71">
        <f t="shared" si="188"/>
        <v>3</v>
      </c>
      <c r="AF258" s="80">
        <f t="shared" si="168"/>
        <v>8</v>
      </c>
      <c r="AG258" s="14" t="s">
        <v>85</v>
      </c>
      <c r="AH258" t="s">
        <v>73</v>
      </c>
      <c r="AI258" t="s">
        <v>136</v>
      </c>
      <c r="AJ258">
        <v>3</v>
      </c>
      <c r="AK258" t="s">
        <v>83</v>
      </c>
      <c r="AL258">
        <v>2</v>
      </c>
      <c r="AM258" s="71">
        <f t="shared" si="189"/>
        <v>1</v>
      </c>
      <c r="AN258" s="80">
        <f t="shared" si="190"/>
        <v>2</v>
      </c>
      <c r="AO258" s="14" t="s">
        <v>165</v>
      </c>
      <c r="AP258" t="s">
        <v>73</v>
      </c>
      <c r="AQ258" t="s">
        <v>142</v>
      </c>
      <c r="AR258">
        <v>2</v>
      </c>
      <c r="AS258" t="s">
        <v>83</v>
      </c>
      <c r="AT258">
        <v>1</v>
      </c>
      <c r="AU258" s="71">
        <f t="shared" si="169"/>
        <v>1</v>
      </c>
      <c r="AV258" s="80">
        <f t="shared" si="191"/>
        <v>0</v>
      </c>
      <c r="AW258" s="14" t="s">
        <v>90</v>
      </c>
      <c r="AX258" t="s">
        <v>73</v>
      </c>
      <c r="AY258" t="s">
        <v>135</v>
      </c>
      <c r="AZ258">
        <v>3</v>
      </c>
      <c r="BA258" t="s">
        <v>83</v>
      </c>
      <c r="BB258">
        <v>2</v>
      </c>
      <c r="BC258" s="71">
        <f t="shared" si="192"/>
        <v>1</v>
      </c>
      <c r="BD258" s="80">
        <f t="shared" si="170"/>
        <v>2</v>
      </c>
      <c r="BE258" s="14" t="s">
        <v>89</v>
      </c>
      <c r="BF258" t="s">
        <v>73</v>
      </c>
      <c r="BG258" t="s">
        <v>130</v>
      </c>
      <c r="BH258">
        <v>1</v>
      </c>
      <c r="BI258" t="s">
        <v>83</v>
      </c>
      <c r="BJ258">
        <v>2</v>
      </c>
      <c r="BK258" s="71">
        <f t="shared" si="171"/>
        <v>3</v>
      </c>
      <c r="BL258" s="80">
        <f t="shared" si="193"/>
        <v>0</v>
      </c>
      <c r="BM258" s="14" t="s">
        <v>96</v>
      </c>
      <c r="BN258" t="s">
        <v>73</v>
      </c>
      <c r="BO258" t="s">
        <v>150</v>
      </c>
      <c r="BP258">
        <v>2</v>
      </c>
      <c r="BQ258" t="s">
        <v>83</v>
      </c>
      <c r="BR258">
        <v>1</v>
      </c>
      <c r="BS258" s="71">
        <f t="shared" si="194"/>
        <v>1</v>
      </c>
      <c r="BT258" s="80">
        <f t="shared" si="172"/>
        <v>2</v>
      </c>
      <c r="BU258" s="28">
        <f t="shared" si="195"/>
        <v>14</v>
      </c>
      <c r="BV258" s="14" t="str">
        <f t="shared" si="196"/>
        <v>Japan</v>
      </c>
      <c r="BW258" s="80">
        <f t="shared" si="173"/>
        <v>0</v>
      </c>
      <c r="BX258" s="14" t="str">
        <f t="shared" si="197"/>
        <v>Brasilien</v>
      </c>
      <c r="BY258" s="80">
        <f t="shared" si="198"/>
        <v>7</v>
      </c>
      <c r="BZ258" s="14" t="str">
        <f t="shared" si="199"/>
        <v>USA</v>
      </c>
      <c r="CA258" s="80">
        <f t="shared" si="200"/>
        <v>0</v>
      </c>
      <c r="CB258" s="14" t="str">
        <f t="shared" si="201"/>
        <v>Dänemark</v>
      </c>
      <c r="CC258" s="80">
        <f t="shared" si="202"/>
        <v>0</v>
      </c>
      <c r="CD258" s="14" t="str">
        <f t="shared" si="203"/>
        <v>Spanien</v>
      </c>
      <c r="CE258" s="80">
        <f t="shared" si="204"/>
        <v>0</v>
      </c>
      <c r="CF258" s="14" t="str">
        <f t="shared" si="205"/>
        <v>Portugal</v>
      </c>
      <c r="CG258" s="80">
        <f t="shared" si="206"/>
        <v>7</v>
      </c>
      <c r="CH258" s="14" t="str">
        <f t="shared" si="207"/>
        <v>England</v>
      </c>
      <c r="CI258" s="80">
        <f t="shared" si="208"/>
        <v>7</v>
      </c>
      <c r="CJ258" s="14" t="str">
        <f t="shared" si="209"/>
        <v>Frankreich</v>
      </c>
      <c r="CK258" s="80">
        <f t="shared" si="210"/>
        <v>7</v>
      </c>
      <c r="CL258" s="27">
        <f t="shared" si="220"/>
        <v>28</v>
      </c>
      <c r="CM258" t="s">
        <v>165</v>
      </c>
      <c r="CN258" t="s">
        <v>73</v>
      </c>
      <c r="CO258" t="s">
        <v>90</v>
      </c>
      <c r="CP258">
        <v>2</v>
      </c>
      <c r="CQ258" t="s">
        <v>83</v>
      </c>
      <c r="CR258">
        <v>3</v>
      </c>
      <c r="CS258" s="71">
        <f t="shared" si="174"/>
        <v>2</v>
      </c>
      <c r="CT258" s="80">
        <f t="shared" si="211"/>
        <v>0</v>
      </c>
      <c r="CU258" t="s">
        <v>137</v>
      </c>
      <c r="CV258" t="s">
        <v>73</v>
      </c>
      <c r="CW258" t="s">
        <v>129</v>
      </c>
      <c r="CX258">
        <v>2</v>
      </c>
      <c r="CY258" t="s">
        <v>83</v>
      </c>
      <c r="CZ258">
        <v>3</v>
      </c>
      <c r="DA258" s="71">
        <f t="shared" si="212"/>
        <v>0</v>
      </c>
      <c r="DB258" s="80">
        <f t="shared" si="213"/>
        <v>0</v>
      </c>
      <c r="DC258" t="s">
        <v>130</v>
      </c>
      <c r="DD258" t="s">
        <v>73</v>
      </c>
      <c r="DE258" t="s">
        <v>96</v>
      </c>
      <c r="DF258">
        <v>1</v>
      </c>
      <c r="DG258" t="s">
        <v>83</v>
      </c>
      <c r="DH258">
        <v>2</v>
      </c>
      <c r="DI258" s="71">
        <f t="shared" si="221"/>
        <v>0</v>
      </c>
      <c r="DJ258" s="80">
        <f t="shared" si="214"/>
        <v>0</v>
      </c>
      <c r="DK258" t="s">
        <v>85</v>
      </c>
      <c r="DL258" t="s">
        <v>73</v>
      </c>
      <c r="DM258" t="s">
        <v>94</v>
      </c>
      <c r="DN258">
        <v>2</v>
      </c>
      <c r="DO258" t="s">
        <v>83</v>
      </c>
      <c r="DP258">
        <v>3</v>
      </c>
      <c r="DQ258" s="71">
        <f t="shared" si="215"/>
        <v>3</v>
      </c>
      <c r="DR258" s="80">
        <f t="shared" si="216"/>
        <v>6</v>
      </c>
      <c r="DS258" s="27">
        <f t="shared" si="175"/>
        <v>6</v>
      </c>
      <c r="DT258" t="str">
        <f t="shared" si="176"/>
        <v>Dänemark</v>
      </c>
      <c r="DU258">
        <f t="shared" si="217"/>
        <v>0</v>
      </c>
      <c r="DV258" t="str">
        <f t="shared" si="177"/>
        <v>Brasilien</v>
      </c>
      <c r="DW258">
        <f t="shared" si="218"/>
        <v>0</v>
      </c>
      <c r="DX258" t="str">
        <f t="shared" si="178"/>
        <v>Frankreich</v>
      </c>
      <c r="DY258">
        <f t="shared" si="219"/>
        <v>8</v>
      </c>
      <c r="DZ258" t="str">
        <f t="shared" si="179"/>
        <v>Portugal</v>
      </c>
      <c r="EA258">
        <f t="shared" si="180"/>
        <v>0</v>
      </c>
      <c r="EB258" s="27">
        <f t="shared" si="181"/>
        <v>8</v>
      </c>
      <c r="EC258" t="s">
        <v>129</v>
      </c>
      <c r="ED258" t="s">
        <v>73</v>
      </c>
      <c r="EE258" t="s">
        <v>90</v>
      </c>
      <c r="EF258">
        <v>1</v>
      </c>
      <c r="EG258" t="s">
        <v>83</v>
      </c>
      <c r="EH258">
        <v>3</v>
      </c>
      <c r="EK258" t="s">
        <v>94</v>
      </c>
      <c r="EL258" t="s">
        <v>73</v>
      </c>
      <c r="EM258" t="s">
        <v>96</v>
      </c>
      <c r="EN258">
        <v>3</v>
      </c>
      <c r="EO258" t="s">
        <v>83</v>
      </c>
      <c r="EP258">
        <v>1</v>
      </c>
      <c r="EU258" t="s">
        <v>129</v>
      </c>
      <c r="EV258" t="s">
        <v>73</v>
      </c>
      <c r="EW258" t="s">
        <v>96</v>
      </c>
      <c r="EX258">
        <v>1</v>
      </c>
      <c r="EY258" t="s">
        <v>83</v>
      </c>
      <c r="EZ258">
        <v>2</v>
      </c>
      <c r="FC258" t="s">
        <v>90</v>
      </c>
      <c r="FD258" t="s">
        <v>73</v>
      </c>
      <c r="FE258" t="s">
        <v>94</v>
      </c>
      <c r="FF258">
        <v>3</v>
      </c>
      <c r="FG258" t="s">
        <v>83</v>
      </c>
      <c r="FH258">
        <v>1</v>
      </c>
      <c r="FL258" t="s">
        <v>129</v>
      </c>
      <c r="FN258" t="s">
        <v>96</v>
      </c>
      <c r="FP258" t="s">
        <v>94</v>
      </c>
      <c r="FR258" t="s">
        <v>90</v>
      </c>
      <c r="FU258">
        <v>148</v>
      </c>
      <c r="FX258" t="s">
        <v>678</v>
      </c>
    </row>
    <row r="259" spans="1:180" x14ac:dyDescent="0.45">
      <c r="A259" s="1">
        <v>256</v>
      </c>
      <c r="B259" s="45">
        <f t="shared" si="167"/>
        <v>475</v>
      </c>
      <c r="C259" s="14" t="s">
        <v>679</v>
      </c>
      <c r="D259" t="s">
        <v>680</v>
      </c>
      <c r="E259" s="15" t="s">
        <v>745</v>
      </c>
      <c r="F259" s="28">
        <f>VOR!IH259</f>
        <v>138</v>
      </c>
      <c r="G259" s="27">
        <f t="shared" si="182"/>
        <v>57</v>
      </c>
      <c r="H259" s="49">
        <f t="shared" si="183"/>
        <v>195</v>
      </c>
      <c r="I259" s="14" t="s">
        <v>84</v>
      </c>
      <c r="J259" t="s">
        <v>73</v>
      </c>
      <c r="K259" t="s">
        <v>92</v>
      </c>
      <c r="L259">
        <v>2</v>
      </c>
      <c r="M259" t="s">
        <v>83</v>
      </c>
      <c r="N259">
        <v>3</v>
      </c>
      <c r="O259" s="77">
        <f t="shared" si="184"/>
        <v>1</v>
      </c>
      <c r="P259" s="80">
        <f t="shared" si="185"/>
        <v>0</v>
      </c>
      <c r="Q259" t="s">
        <v>93</v>
      </c>
      <c r="R259" t="s">
        <v>73</v>
      </c>
      <c r="S259" t="s">
        <v>129</v>
      </c>
      <c r="T259">
        <v>3</v>
      </c>
      <c r="U259" t="s">
        <v>83</v>
      </c>
      <c r="V259">
        <v>1</v>
      </c>
      <c r="W259" s="71">
        <f t="shared" si="186"/>
        <v>1</v>
      </c>
      <c r="X259" s="80">
        <f t="shared" si="187"/>
        <v>2</v>
      </c>
      <c r="Y259" s="14" t="s">
        <v>94</v>
      </c>
      <c r="Z259" t="s">
        <v>73</v>
      </c>
      <c r="AA259" t="s">
        <v>86</v>
      </c>
      <c r="AB259">
        <v>4</v>
      </c>
      <c r="AC259" t="s">
        <v>83</v>
      </c>
      <c r="AD259">
        <v>1</v>
      </c>
      <c r="AE259" s="71">
        <f t="shared" si="188"/>
        <v>3</v>
      </c>
      <c r="AF259" s="80">
        <f t="shared" si="168"/>
        <v>4</v>
      </c>
      <c r="AG259" s="14" t="s">
        <v>85</v>
      </c>
      <c r="AH259" t="s">
        <v>73</v>
      </c>
      <c r="AI259" t="s">
        <v>140</v>
      </c>
      <c r="AJ259">
        <v>4</v>
      </c>
      <c r="AK259" t="s">
        <v>83</v>
      </c>
      <c r="AL259">
        <v>2</v>
      </c>
      <c r="AM259" s="71">
        <f t="shared" si="189"/>
        <v>1</v>
      </c>
      <c r="AN259" s="80">
        <f t="shared" si="190"/>
        <v>2</v>
      </c>
      <c r="AO259" s="14" t="s">
        <v>130</v>
      </c>
      <c r="AP259" t="s">
        <v>73</v>
      </c>
      <c r="AQ259" t="s">
        <v>131</v>
      </c>
      <c r="AR259">
        <v>3</v>
      </c>
      <c r="AS259" t="s">
        <v>83</v>
      </c>
      <c r="AT259">
        <v>1</v>
      </c>
      <c r="AU259" s="71">
        <f t="shared" si="169"/>
        <v>0</v>
      </c>
      <c r="AV259" s="80">
        <f t="shared" si="191"/>
        <v>0</v>
      </c>
      <c r="AW259" s="14" t="s">
        <v>90</v>
      </c>
      <c r="AX259" t="s">
        <v>73</v>
      </c>
      <c r="AY259" t="s">
        <v>135</v>
      </c>
      <c r="AZ259">
        <v>2</v>
      </c>
      <c r="BA259" t="s">
        <v>83</v>
      </c>
      <c r="BB259">
        <v>1</v>
      </c>
      <c r="BC259" s="71">
        <f t="shared" si="192"/>
        <v>1</v>
      </c>
      <c r="BD259" s="80">
        <f t="shared" si="170"/>
        <v>2</v>
      </c>
      <c r="BE259" s="14" t="s">
        <v>95</v>
      </c>
      <c r="BF259" t="s">
        <v>73</v>
      </c>
      <c r="BG259" t="s">
        <v>88</v>
      </c>
      <c r="BH259">
        <v>1</v>
      </c>
      <c r="BI259" t="s">
        <v>83</v>
      </c>
      <c r="BJ259">
        <v>3</v>
      </c>
      <c r="BK259" s="71">
        <f t="shared" si="171"/>
        <v>0</v>
      </c>
      <c r="BL259" s="80">
        <f t="shared" si="193"/>
        <v>0</v>
      </c>
      <c r="BM259" s="14" t="s">
        <v>96</v>
      </c>
      <c r="BN259" t="s">
        <v>73</v>
      </c>
      <c r="BO259" t="s">
        <v>150</v>
      </c>
      <c r="BP259">
        <v>4</v>
      </c>
      <c r="BQ259" t="s">
        <v>83</v>
      </c>
      <c r="BR259">
        <v>1</v>
      </c>
      <c r="BS259" s="71">
        <f t="shared" si="194"/>
        <v>1</v>
      </c>
      <c r="BT259" s="80">
        <f t="shared" si="172"/>
        <v>2</v>
      </c>
      <c r="BU259" s="28">
        <f t="shared" si="195"/>
        <v>12</v>
      </c>
      <c r="BV259" s="14" t="str">
        <f t="shared" si="196"/>
        <v>Spanien</v>
      </c>
      <c r="BW259" s="80">
        <f t="shared" si="173"/>
        <v>0</v>
      </c>
      <c r="BX259" s="14" t="str">
        <f t="shared" si="197"/>
        <v>Brasilien</v>
      </c>
      <c r="BY259" s="80">
        <f t="shared" si="198"/>
        <v>7</v>
      </c>
      <c r="BZ259" s="14" t="str">
        <f t="shared" si="199"/>
        <v>Wales</v>
      </c>
      <c r="CA259" s="80">
        <f t="shared" si="200"/>
        <v>0</v>
      </c>
      <c r="CB259" s="14" t="str">
        <f t="shared" si="201"/>
        <v>Argentinien</v>
      </c>
      <c r="CC259" s="80">
        <f t="shared" si="202"/>
        <v>7</v>
      </c>
      <c r="CD259" s="14" t="str">
        <f t="shared" si="203"/>
        <v>Deutschland</v>
      </c>
      <c r="CE259" s="80">
        <f t="shared" si="204"/>
        <v>0</v>
      </c>
      <c r="CF259" s="14" t="str">
        <f t="shared" si="205"/>
        <v>Portugal</v>
      </c>
      <c r="CG259" s="80">
        <f t="shared" si="206"/>
        <v>7</v>
      </c>
      <c r="CH259" s="14" t="str">
        <f t="shared" si="207"/>
        <v>England</v>
      </c>
      <c r="CI259" s="80">
        <f t="shared" si="208"/>
        <v>7</v>
      </c>
      <c r="CJ259" s="14" t="str">
        <f t="shared" si="209"/>
        <v>Frankreich</v>
      </c>
      <c r="CK259" s="80">
        <f t="shared" si="210"/>
        <v>7</v>
      </c>
      <c r="CL259" s="27">
        <f t="shared" si="220"/>
        <v>35</v>
      </c>
      <c r="CM259" t="s">
        <v>130</v>
      </c>
      <c r="CN259" t="s">
        <v>73</v>
      </c>
      <c r="CO259" t="s">
        <v>90</v>
      </c>
      <c r="CP259">
        <v>3</v>
      </c>
      <c r="CQ259" t="s">
        <v>83</v>
      </c>
      <c r="CR259">
        <v>2</v>
      </c>
      <c r="CS259" s="71">
        <f t="shared" si="174"/>
        <v>2</v>
      </c>
      <c r="CT259" s="80">
        <f t="shared" si="211"/>
        <v>0</v>
      </c>
      <c r="CU259" t="s">
        <v>92</v>
      </c>
      <c r="CV259" t="s">
        <v>73</v>
      </c>
      <c r="CW259" t="s">
        <v>93</v>
      </c>
      <c r="CX259">
        <v>2</v>
      </c>
      <c r="CY259" t="s">
        <v>83</v>
      </c>
      <c r="CZ259">
        <v>4</v>
      </c>
      <c r="DA259" s="71">
        <f t="shared" si="212"/>
        <v>2</v>
      </c>
      <c r="DB259" s="80">
        <f t="shared" si="213"/>
        <v>2</v>
      </c>
      <c r="DC259" t="s">
        <v>88</v>
      </c>
      <c r="DD259" t="s">
        <v>73</v>
      </c>
      <c r="DE259" t="s">
        <v>96</v>
      </c>
      <c r="DF259">
        <v>2</v>
      </c>
      <c r="DG259" t="s">
        <v>83</v>
      </c>
      <c r="DH259">
        <v>3</v>
      </c>
      <c r="DI259" s="71">
        <f t="shared" si="221"/>
        <v>0</v>
      </c>
      <c r="DJ259" s="80">
        <f t="shared" si="214"/>
        <v>0</v>
      </c>
      <c r="DK259" t="s">
        <v>85</v>
      </c>
      <c r="DL259" t="s">
        <v>73</v>
      </c>
      <c r="DM259" t="s">
        <v>94</v>
      </c>
      <c r="DN259">
        <v>4</v>
      </c>
      <c r="DO259" t="s">
        <v>83</v>
      </c>
      <c r="DP259">
        <v>3</v>
      </c>
      <c r="DQ259" s="71">
        <f t="shared" si="215"/>
        <v>3</v>
      </c>
      <c r="DR259" s="80">
        <f t="shared" si="216"/>
        <v>0</v>
      </c>
      <c r="DS259" s="27">
        <f t="shared" si="175"/>
        <v>2</v>
      </c>
      <c r="DT259" t="str">
        <f t="shared" si="176"/>
        <v>Argentinien</v>
      </c>
      <c r="DU259">
        <f t="shared" si="217"/>
        <v>8</v>
      </c>
      <c r="DV259" t="str">
        <f t="shared" si="177"/>
        <v>Spanien</v>
      </c>
      <c r="DW259">
        <f t="shared" si="218"/>
        <v>0</v>
      </c>
      <c r="DX259" t="str">
        <f t="shared" si="178"/>
        <v>England</v>
      </c>
      <c r="DY259">
        <f t="shared" si="219"/>
        <v>0</v>
      </c>
      <c r="DZ259" t="str">
        <f t="shared" si="179"/>
        <v>Portugal</v>
      </c>
      <c r="EA259">
        <f t="shared" si="180"/>
        <v>0</v>
      </c>
      <c r="EB259" s="27">
        <f t="shared" si="181"/>
        <v>8</v>
      </c>
      <c r="EC259" t="s">
        <v>93</v>
      </c>
      <c r="ED259" t="s">
        <v>73</v>
      </c>
      <c r="EE259" t="s">
        <v>130</v>
      </c>
      <c r="EF259">
        <v>4</v>
      </c>
      <c r="EG259" t="s">
        <v>83</v>
      </c>
      <c r="EH259">
        <v>3</v>
      </c>
      <c r="EK259" t="s">
        <v>85</v>
      </c>
      <c r="EL259" t="s">
        <v>73</v>
      </c>
      <c r="EM259" t="s">
        <v>96</v>
      </c>
      <c r="EN259">
        <v>2</v>
      </c>
      <c r="EO259" t="s">
        <v>83</v>
      </c>
      <c r="EP259">
        <v>4</v>
      </c>
      <c r="EU259" t="s">
        <v>130</v>
      </c>
      <c r="EV259" t="s">
        <v>73</v>
      </c>
      <c r="EW259" t="s">
        <v>85</v>
      </c>
      <c r="EX259">
        <v>3</v>
      </c>
      <c r="EY259" t="s">
        <v>83</v>
      </c>
      <c r="EZ259">
        <v>2</v>
      </c>
      <c r="FC259" t="s">
        <v>93</v>
      </c>
      <c r="FD259" t="s">
        <v>73</v>
      </c>
      <c r="FE259" t="s">
        <v>96</v>
      </c>
      <c r="FF259">
        <v>2</v>
      </c>
      <c r="FG259" t="s">
        <v>83</v>
      </c>
      <c r="FH259">
        <v>3</v>
      </c>
      <c r="FL259" t="s">
        <v>85</v>
      </c>
      <c r="FN259" t="s">
        <v>130</v>
      </c>
      <c r="FP259" t="s">
        <v>93</v>
      </c>
      <c r="FR259" t="s">
        <v>96</v>
      </c>
      <c r="FU259">
        <v>209</v>
      </c>
      <c r="FX259" t="s">
        <v>88</v>
      </c>
    </row>
    <row r="260" spans="1:180" x14ac:dyDescent="0.45">
      <c r="A260" s="1">
        <v>257</v>
      </c>
      <c r="B260" s="45">
        <f t="shared" ref="B260:B323" si="222">RANK(H260,$H$4:$H$771)</f>
        <v>701</v>
      </c>
      <c r="C260" s="14" t="s">
        <v>681</v>
      </c>
      <c r="D260" t="s">
        <v>682</v>
      </c>
      <c r="E260" s="15" t="s">
        <v>745</v>
      </c>
      <c r="F260" s="28">
        <f>VOR!IH260</f>
        <v>117</v>
      </c>
      <c r="G260" s="27">
        <f t="shared" si="182"/>
        <v>25</v>
      </c>
      <c r="H260" s="49">
        <f t="shared" si="183"/>
        <v>142</v>
      </c>
      <c r="I260" s="14" t="s">
        <v>136</v>
      </c>
      <c r="J260" t="s">
        <v>73</v>
      </c>
      <c r="K260" t="s">
        <v>137</v>
      </c>
      <c r="L260">
        <v>1</v>
      </c>
      <c r="M260" t="s">
        <v>83</v>
      </c>
      <c r="N260">
        <v>2</v>
      </c>
      <c r="O260" s="77">
        <f t="shared" si="184"/>
        <v>0</v>
      </c>
      <c r="P260" s="80">
        <f t="shared" si="185"/>
        <v>0</v>
      </c>
      <c r="Q260" t="s">
        <v>86</v>
      </c>
      <c r="R260" t="s">
        <v>73</v>
      </c>
      <c r="S260" t="s">
        <v>164</v>
      </c>
      <c r="T260">
        <v>1</v>
      </c>
      <c r="U260" t="s">
        <v>83</v>
      </c>
      <c r="V260">
        <v>0</v>
      </c>
      <c r="W260" s="71">
        <f t="shared" si="186"/>
        <v>0</v>
      </c>
      <c r="X260" s="80">
        <f t="shared" si="187"/>
        <v>0</v>
      </c>
      <c r="Y260" s="14" t="s">
        <v>94</v>
      </c>
      <c r="Z260" t="s">
        <v>73</v>
      </c>
      <c r="AA260" t="s">
        <v>133</v>
      </c>
      <c r="AB260">
        <v>1</v>
      </c>
      <c r="AC260" t="s">
        <v>83</v>
      </c>
      <c r="AD260">
        <v>0</v>
      </c>
      <c r="AE260" s="71">
        <f t="shared" si="188"/>
        <v>1</v>
      </c>
      <c r="AF260" s="80">
        <f t="shared" ref="AF260:AF323" si="223">IF(AND(AE260=3,AB260=3,AD260=1),8,IF(AND(AE260=3,AB260-AD260=2),6,IF(AND(AE260=3,AB260&gt;AD260),4,IF(AND(AE260=1,AB260=3,AD260=1),4,IF(AND(AE260=1,AB260-AD260=2),3,IF(AND(AE260=1,AB260&gt;AD260),2,0))))))</f>
        <v>2</v>
      </c>
      <c r="AG260" s="14" t="s">
        <v>85</v>
      </c>
      <c r="AH260" t="s">
        <v>73</v>
      </c>
      <c r="AI260" t="s">
        <v>140</v>
      </c>
      <c r="AJ260">
        <v>2</v>
      </c>
      <c r="AK260" t="s">
        <v>83</v>
      </c>
      <c r="AL260">
        <v>1</v>
      </c>
      <c r="AM260" s="71">
        <f t="shared" si="189"/>
        <v>1</v>
      </c>
      <c r="AN260" s="80">
        <f t="shared" si="190"/>
        <v>2</v>
      </c>
      <c r="AO260" s="14" t="s">
        <v>88</v>
      </c>
      <c r="AP260" t="s">
        <v>73</v>
      </c>
      <c r="AQ260" t="s">
        <v>131</v>
      </c>
      <c r="AR260">
        <v>2</v>
      </c>
      <c r="AS260" t="s">
        <v>83</v>
      </c>
      <c r="AT260">
        <v>1</v>
      </c>
      <c r="AU260" s="71">
        <f t="shared" ref="AU260:AU323" si="224">IF(AND(AO260="Japan",AQ260="Kroatien"),3,IF(AO260="Japan",1,IF(AQ260="Kroatien",2,0)))</f>
        <v>0</v>
      </c>
      <c r="AV260" s="80">
        <f t="shared" si="191"/>
        <v>0</v>
      </c>
      <c r="AW260" s="14" t="s">
        <v>134</v>
      </c>
      <c r="AX260" t="s">
        <v>73</v>
      </c>
      <c r="AY260" t="s">
        <v>138</v>
      </c>
      <c r="AZ260">
        <v>2</v>
      </c>
      <c r="BA260" t="s">
        <v>83</v>
      </c>
      <c r="BB260">
        <v>1</v>
      </c>
      <c r="BC260" s="71">
        <f t="shared" si="192"/>
        <v>0</v>
      </c>
      <c r="BD260" s="80">
        <f t="shared" ref="BD260:BD323" si="225">IF(AND(BC260=3,AZ260=4,BB260=1),8,IF(AND(BC260=3,AZ260-BB260=3),6,IF(AND(BC260=3,AZ260&gt;BB260),4,IF(AND(BC260=1,AZ260=4,BB260=1),4,IF(AND(BC260=1,AZ260-BB260=3),3,IF(AND(BC260=1,AZ260&gt;BB260),2,0))))))</f>
        <v>0</v>
      </c>
      <c r="BE260" s="14" t="s">
        <v>142</v>
      </c>
      <c r="BF260" t="s">
        <v>73</v>
      </c>
      <c r="BG260" t="s">
        <v>130</v>
      </c>
      <c r="BH260">
        <v>1</v>
      </c>
      <c r="BI260" t="s">
        <v>83</v>
      </c>
      <c r="BJ260">
        <v>2</v>
      </c>
      <c r="BK260" s="71">
        <f t="shared" ref="BK260:BK323" si="226">IF(AND(BE260="Marokko",BG260="Spanien"),3,IF(BE260="Marokko",1,IF(BG260="Spanien",2,0)))</f>
        <v>2</v>
      </c>
      <c r="BL260" s="80">
        <f t="shared" si="193"/>
        <v>0</v>
      </c>
      <c r="BM260" s="14" t="s">
        <v>96</v>
      </c>
      <c r="BN260" t="s">
        <v>73</v>
      </c>
      <c r="BO260" t="s">
        <v>90</v>
      </c>
      <c r="BP260">
        <v>1</v>
      </c>
      <c r="BQ260" t="s">
        <v>83</v>
      </c>
      <c r="BR260">
        <v>2</v>
      </c>
      <c r="BS260" s="71">
        <f t="shared" si="194"/>
        <v>1</v>
      </c>
      <c r="BT260" s="80">
        <f t="shared" ref="BT260:BT323" si="227">IF(AND(BS260=3,BP260=6,BR260=1),8,IF(AND(BS260=3,BP260-BR260=5),6,IF(AND(BS260=3,BP260&gt;BR260),4,IF(AND(BS260=1,BP260=6,BR260=1),4,IF(AND(BS260=1,BP260-BR260=5),3,IF(AND(BS260=1,BP260&gt;BR260),2,0))))))</f>
        <v>0</v>
      </c>
      <c r="BU260" s="28">
        <f t="shared" si="195"/>
        <v>4</v>
      </c>
      <c r="BV260" s="14" t="str">
        <f t="shared" si="196"/>
        <v>Deutschland</v>
      </c>
      <c r="BW260" s="80">
        <f t="shared" ref="BW260:BW323" si="228">IF(OR(BV260="Niederlande",BV260="Kroatien",BV260="Marokko"),7,0)</f>
        <v>0</v>
      </c>
      <c r="BX260" s="14" t="str">
        <f t="shared" si="197"/>
        <v>Schweiz</v>
      </c>
      <c r="BY260" s="80">
        <f t="shared" si="198"/>
        <v>0</v>
      </c>
      <c r="BZ260" s="14" t="str">
        <f t="shared" si="199"/>
        <v>USA</v>
      </c>
      <c r="CA260" s="80">
        <f t="shared" si="200"/>
        <v>0</v>
      </c>
      <c r="CB260" s="14" t="str">
        <f t="shared" si="201"/>
        <v>Polen</v>
      </c>
      <c r="CC260" s="80">
        <f t="shared" si="202"/>
        <v>0</v>
      </c>
      <c r="CD260" s="14" t="str">
        <f t="shared" si="203"/>
        <v>Spanien</v>
      </c>
      <c r="CE260" s="80">
        <f t="shared" si="204"/>
        <v>0</v>
      </c>
      <c r="CF260" s="14" t="str">
        <f t="shared" si="205"/>
        <v>Brasilien</v>
      </c>
      <c r="CG260" s="80">
        <f t="shared" si="206"/>
        <v>7</v>
      </c>
      <c r="CH260" s="14" t="str">
        <f t="shared" si="207"/>
        <v>England</v>
      </c>
      <c r="CI260" s="80">
        <f t="shared" si="208"/>
        <v>7</v>
      </c>
      <c r="CJ260" s="14" t="str">
        <f t="shared" si="209"/>
        <v>Frankreich</v>
      </c>
      <c r="CK260" s="80">
        <f t="shared" si="210"/>
        <v>7</v>
      </c>
      <c r="CL260" s="27">
        <f t="shared" si="220"/>
        <v>21</v>
      </c>
      <c r="CM260" t="s">
        <v>88</v>
      </c>
      <c r="CN260" t="s">
        <v>73</v>
      </c>
      <c r="CO260" t="s">
        <v>134</v>
      </c>
      <c r="CP260">
        <v>1</v>
      </c>
      <c r="CQ260" t="s">
        <v>83</v>
      </c>
      <c r="CR260">
        <v>2</v>
      </c>
      <c r="CS260" s="71">
        <f t="shared" ref="CS260:CS323" si="229">IF(AND(CM260="Kroatien",CO260="Brasilien"),3,IF(CM260="kroatien",1,IF(CO260="Brasilien",2,0)))</f>
        <v>0</v>
      </c>
      <c r="CT260" s="80">
        <f t="shared" si="211"/>
        <v>0</v>
      </c>
      <c r="CU260" t="s">
        <v>137</v>
      </c>
      <c r="CV260" t="s">
        <v>73</v>
      </c>
      <c r="CW260" t="s">
        <v>86</v>
      </c>
      <c r="CX260">
        <v>2</v>
      </c>
      <c r="CY260" t="s">
        <v>83</v>
      </c>
      <c r="CZ260">
        <v>1</v>
      </c>
      <c r="DA260" s="71">
        <f t="shared" si="212"/>
        <v>0</v>
      </c>
      <c r="DB260" s="80">
        <f t="shared" si="213"/>
        <v>0</v>
      </c>
      <c r="DC260" t="s">
        <v>130</v>
      </c>
      <c r="DD260" t="s">
        <v>73</v>
      </c>
      <c r="DE260" t="s">
        <v>90</v>
      </c>
      <c r="DF260">
        <v>0</v>
      </c>
      <c r="DG260" t="s">
        <v>83</v>
      </c>
      <c r="DH260">
        <v>2</v>
      </c>
      <c r="DI260" s="71">
        <f t="shared" si="221"/>
        <v>0</v>
      </c>
      <c r="DJ260" s="80">
        <f t="shared" si="214"/>
        <v>0</v>
      </c>
      <c r="DK260" t="s">
        <v>85</v>
      </c>
      <c r="DL260" t="s">
        <v>73</v>
      </c>
      <c r="DM260" t="s">
        <v>94</v>
      </c>
      <c r="DN260">
        <v>3</v>
      </c>
      <c r="DO260" t="s">
        <v>83</v>
      </c>
      <c r="DP260">
        <v>1</v>
      </c>
      <c r="DQ260" s="71">
        <f t="shared" si="215"/>
        <v>3</v>
      </c>
      <c r="DR260" s="80">
        <f t="shared" si="216"/>
        <v>0</v>
      </c>
      <c r="DS260" s="27">
        <f t="shared" ref="DS260:DS323" si="230">CT260+DB260+DJ260+DR260</f>
        <v>0</v>
      </c>
      <c r="DT260" t="str">
        <f t="shared" ref="DT260:DT323" si="231">EC260</f>
        <v>USA</v>
      </c>
      <c r="DU260">
        <f t="shared" si="217"/>
        <v>0</v>
      </c>
      <c r="DV260" t="str">
        <f t="shared" ref="DV260:DV323" si="232">EE260</f>
        <v>Schweiz</v>
      </c>
      <c r="DW260">
        <f t="shared" si="218"/>
        <v>0</v>
      </c>
      <c r="DX260" t="str">
        <f t="shared" ref="DX260:DX323" si="233">EK260</f>
        <v>England</v>
      </c>
      <c r="DY260">
        <f t="shared" si="219"/>
        <v>0</v>
      </c>
      <c r="DZ260" t="str">
        <f t="shared" ref="DZ260:DZ323" si="234">EM260</f>
        <v>Brasilien</v>
      </c>
      <c r="EA260">
        <f t="shared" ref="EA260:EA323" si="235">IF(OR(DZ260="Kroatien",DZ260="Marokko"),8,0)</f>
        <v>0</v>
      </c>
      <c r="EB260" s="27">
        <f t="shared" ref="EB260:EB323" si="236">EA260+DY260+DW260+DU260</f>
        <v>0</v>
      </c>
      <c r="EC260" t="s">
        <v>137</v>
      </c>
      <c r="ED260" t="s">
        <v>73</v>
      </c>
      <c r="EE260" t="s">
        <v>134</v>
      </c>
      <c r="EF260">
        <v>1</v>
      </c>
      <c r="EG260" t="s">
        <v>83</v>
      </c>
      <c r="EH260">
        <v>2</v>
      </c>
      <c r="EK260" t="s">
        <v>85</v>
      </c>
      <c r="EL260" t="s">
        <v>73</v>
      </c>
      <c r="EM260" t="s">
        <v>90</v>
      </c>
      <c r="EN260">
        <v>2</v>
      </c>
      <c r="EO260" t="s">
        <v>83</v>
      </c>
      <c r="EP260">
        <v>1</v>
      </c>
      <c r="EU260" t="s">
        <v>137</v>
      </c>
      <c r="EV260" t="s">
        <v>73</v>
      </c>
      <c r="EW260" t="s">
        <v>90</v>
      </c>
      <c r="EX260">
        <v>1</v>
      </c>
      <c r="EY260" t="s">
        <v>83</v>
      </c>
      <c r="EZ260">
        <v>2</v>
      </c>
      <c r="FC260" t="s">
        <v>134</v>
      </c>
      <c r="FD260" t="s">
        <v>73</v>
      </c>
      <c r="FE260" t="s">
        <v>85</v>
      </c>
      <c r="FF260">
        <v>1</v>
      </c>
      <c r="FG260" t="s">
        <v>83</v>
      </c>
      <c r="FH260">
        <v>2</v>
      </c>
      <c r="FL260" t="s">
        <v>137</v>
      </c>
      <c r="FN260" t="s">
        <v>90</v>
      </c>
      <c r="FP260" t="s">
        <v>134</v>
      </c>
      <c r="FR260" t="s">
        <v>85</v>
      </c>
      <c r="FU260">
        <v>202</v>
      </c>
      <c r="FX260" t="s">
        <v>134</v>
      </c>
    </row>
    <row r="261" spans="1:180" x14ac:dyDescent="0.45">
      <c r="A261" s="1">
        <v>258</v>
      </c>
      <c r="B261" s="45">
        <f t="shared" si="222"/>
        <v>431</v>
      </c>
      <c r="C261" s="14" t="s">
        <v>683</v>
      </c>
      <c r="D261" t="s">
        <v>684</v>
      </c>
      <c r="E261" s="15" t="s">
        <v>745</v>
      </c>
      <c r="F261" s="28">
        <f>VOR!IH261</f>
        <v>155</v>
      </c>
      <c r="G261" s="27">
        <f t="shared" ref="G261:G324" si="237">BU261+CL261+DS261+EB261</f>
        <v>47</v>
      </c>
      <c r="H261" s="49">
        <f t="shared" ref="H261:H324" si="238">F261+G261</f>
        <v>202</v>
      </c>
      <c r="I261" s="14" t="s">
        <v>132</v>
      </c>
      <c r="J261" t="s">
        <v>73</v>
      </c>
      <c r="K261" t="s">
        <v>92</v>
      </c>
      <c r="L261">
        <v>2</v>
      </c>
      <c r="M261" t="s">
        <v>83</v>
      </c>
      <c r="N261">
        <v>1</v>
      </c>
      <c r="O261" s="77">
        <f t="shared" ref="O261:O324" si="239">IF(AND(I261="Niederlande",K261="USA"),3,IF(I261="Niederlande",1,IF(K261="""USA",2,0)))</f>
        <v>0</v>
      </c>
      <c r="P261" s="80">
        <f t="shared" ref="P261:P324" si="240">IF(AND(O261=3,L261=3,N261=1),8,IF(AND(O261=3,L261-N261=2),6,IF(AND(O261=3,L261&gt;N261),4,IF(AND(O261=1,L261=3,N261=1),4,IF(AND(O261=1,L261-N261=2),3,IF(AND(O261=1,L261&gt;N261),2,0))))))</f>
        <v>0</v>
      </c>
      <c r="Q261" t="s">
        <v>93</v>
      </c>
      <c r="R261" t="s">
        <v>73</v>
      </c>
      <c r="S261" t="s">
        <v>129</v>
      </c>
      <c r="T261">
        <v>3</v>
      </c>
      <c r="U261" t="s">
        <v>83</v>
      </c>
      <c r="V261">
        <v>2</v>
      </c>
      <c r="W261" s="71">
        <f t="shared" ref="W261:W324" si="241">IF(AND(Q261="Argentinien",S261="Australien"),3,IF(Q261="Argentinien",1,IF(S261="Australien",2,0)))</f>
        <v>1</v>
      </c>
      <c r="X261" s="80">
        <f t="shared" ref="X261:X324" si="242">IF(AND(W261=3,T261=2,V261=1),8,IF(AND(W261=3,T261-V261=1),6,IF(AND(W261=3,T261&gt;V261),4,IF(AND(W261=1,T261=2,V261=1),4,IF(AND(W261=1,T261-V261=1),3,IF(AND(W261=1,T261&gt;V261),2,0))))))</f>
        <v>3</v>
      </c>
      <c r="Y261" s="14" t="s">
        <v>164</v>
      </c>
      <c r="Z261" t="s">
        <v>73</v>
      </c>
      <c r="AA261" t="s">
        <v>86</v>
      </c>
      <c r="AB261">
        <v>1</v>
      </c>
      <c r="AC261" t="s">
        <v>83</v>
      </c>
      <c r="AD261">
        <v>3</v>
      </c>
      <c r="AE261" s="71">
        <f t="shared" ref="AE261:AE324" si="243">IF(AND(Y261="Frankreich",AA261="Polen"),3,IF(Y261="Frankreich",1,IF(AA261="Polen",2,0)))</f>
        <v>2</v>
      </c>
      <c r="AF261" s="80">
        <f t="shared" si="223"/>
        <v>0</v>
      </c>
      <c r="AG261" s="14" t="s">
        <v>85</v>
      </c>
      <c r="AH261" t="s">
        <v>73</v>
      </c>
      <c r="AI261" t="s">
        <v>84</v>
      </c>
      <c r="AJ261">
        <v>2</v>
      </c>
      <c r="AK261" t="s">
        <v>83</v>
      </c>
      <c r="AL261">
        <v>1</v>
      </c>
      <c r="AM261" s="71">
        <f t="shared" ref="AM261:AM324" si="244">(IF(AND(AG261="England",AI261="Senegal"),3,IF(AG261="England",1,IF(AI261="Senegal",2,0))))</f>
        <v>1</v>
      </c>
      <c r="AN261" s="80">
        <f t="shared" ref="AN261:AN324" si="245">IF(AND(AM261=3,AJ261=3,AL261=0),8,IF(AND(AM261=3,AJ261-AL261=3),6,IF(AND(AM261=3,AJ261&gt;AL261),4,IF(AND(AM261=1,AJ261=3,AL261=0),4,IF(AND(AM261=1,AJ261-AL261=3),3,IF(AND(AM261=1,AJ261&gt;AL261),2,0))))))</f>
        <v>2</v>
      </c>
      <c r="AO261" s="14" t="s">
        <v>130</v>
      </c>
      <c r="AP261" t="s">
        <v>73</v>
      </c>
      <c r="AQ261" t="s">
        <v>95</v>
      </c>
      <c r="AR261">
        <v>2</v>
      </c>
      <c r="AS261" t="s">
        <v>83</v>
      </c>
      <c r="AT261">
        <v>3</v>
      </c>
      <c r="AU261" s="71">
        <f t="shared" si="224"/>
        <v>2</v>
      </c>
      <c r="AV261" s="80">
        <f t="shared" ref="AV261:AV324" si="246">IF(AND(AU261=3,AR261=1,AT261=2),8,IF(AND(AU261=3,AR261-AT261=-1),6,IF(AND(AU261=3,AR261&lt;AT261),4,IF(AND(AU261=2,AR261=1,AT261=2),4,IF(AND(AU261=2,AR261-AT261=-1),3,IF(AND(AU261=2,AR261&lt;AT261),2,0))))))</f>
        <v>3</v>
      </c>
      <c r="AW261" s="14" t="s">
        <v>90</v>
      </c>
      <c r="AX261" t="s">
        <v>73</v>
      </c>
      <c r="AY261" t="s">
        <v>96</v>
      </c>
      <c r="AZ261">
        <v>1</v>
      </c>
      <c r="BA261" t="s">
        <v>83</v>
      </c>
      <c r="BB261">
        <v>2</v>
      </c>
      <c r="BC261" s="71">
        <f t="shared" ref="BC261:BC324" si="247">IF(AND(AW261="Brasilien",AY261="Südkorea"),3,IF(AW261="Brasilien",1,IF(AY261="Südkorea",2,0)))</f>
        <v>1</v>
      </c>
      <c r="BD261" s="80">
        <f t="shared" si="225"/>
        <v>0</v>
      </c>
      <c r="BE261" s="14" t="s">
        <v>131</v>
      </c>
      <c r="BF261" t="s">
        <v>73</v>
      </c>
      <c r="BG261" t="s">
        <v>88</v>
      </c>
      <c r="BH261">
        <v>2</v>
      </c>
      <c r="BI261" t="s">
        <v>83</v>
      </c>
      <c r="BJ261">
        <v>1</v>
      </c>
      <c r="BK261" s="71">
        <f t="shared" si="226"/>
        <v>0</v>
      </c>
      <c r="BL261" s="80">
        <f t="shared" ref="BL261:BL324" si="248">IF(AND(BK261=3,BH261=1,BJ261=0),8,IF(AND(BK261=3,BH261-BJ261=1),6,IF(AND(BK261=3,BH261&gt;BJ261),4,IF(AND(BK261=1,BH261=1,BJ261=0),4,IF(AND(BK261=1,BH261-BJ261=1),3,IF(AND(BK261=1,BH261&gt;BJ261),2,0))))))</f>
        <v>0</v>
      </c>
      <c r="BM261" s="14" t="s">
        <v>135</v>
      </c>
      <c r="BN261" t="s">
        <v>73</v>
      </c>
      <c r="BO261" t="s">
        <v>134</v>
      </c>
      <c r="BP261">
        <v>2</v>
      </c>
      <c r="BQ261" t="s">
        <v>83</v>
      </c>
      <c r="BR261">
        <v>3</v>
      </c>
      <c r="BS261" s="71">
        <f t="shared" ref="BS261:BS324" si="249">IF(AND(BM261="Portugal",BO261="Schweiz"),3,IF(BM261="Portugal",1,IF(BO261="Schweiz",2,0)))</f>
        <v>2</v>
      </c>
      <c r="BT261" s="80">
        <f t="shared" si="227"/>
        <v>0</v>
      </c>
      <c r="BU261" s="28">
        <f t="shared" ref="BU261:BU324" si="250">BT261+BL261+BD261+AV261+AN261+AF261+X261+P261</f>
        <v>8</v>
      </c>
      <c r="BV261" s="14" t="str">
        <f t="shared" ref="BV261:BV324" si="251">CM261</f>
        <v>Kroatien</v>
      </c>
      <c r="BW261" s="80">
        <f t="shared" si="228"/>
        <v>7</v>
      </c>
      <c r="BX261" s="14" t="str">
        <f t="shared" ref="BX261:BX324" si="252">CO261</f>
        <v>Portugal</v>
      </c>
      <c r="BY261" s="80">
        <f t="shared" ref="BY261:BY324" si="253">IF(OR(BX261="Niederlande",BX261="Brasilien",BX261="Portugal"),7,0)</f>
        <v>7</v>
      </c>
      <c r="BZ261" s="14" t="str">
        <f t="shared" ref="BZ261:BZ324" si="254">CU261</f>
        <v>Senegal</v>
      </c>
      <c r="CA261" s="80">
        <f t="shared" ref="CA261:CA324" si="255">IF(OR(BZ261="Niederlande",BZ261="England"),7,0)</f>
        <v>0</v>
      </c>
      <c r="CB261" s="14" t="str">
        <f t="shared" ref="CB261:CB324" si="256">CW261</f>
        <v>Argentinien</v>
      </c>
      <c r="CC261" s="80">
        <f t="shared" ref="CC261:CC324" si="257">IF(OR(CB261="Argentinien",CB261="Frankreich"),7,0)</f>
        <v>7</v>
      </c>
      <c r="CD261" s="14" t="str">
        <f t="shared" ref="CD261:CD324" si="258">DC261</f>
        <v>Belgien</v>
      </c>
      <c r="CE261" s="80">
        <f t="shared" ref="CE261:CE324" si="259">IF(OR(CD261="Kroatien",CD261="Marokko"),7,0)</f>
        <v>0</v>
      </c>
      <c r="CF261" s="14" t="str">
        <f t="shared" ref="CF261:CF324" si="260">DE261</f>
        <v>Schweiz</v>
      </c>
      <c r="CG261" s="80">
        <f t="shared" ref="CG261:CG324" si="261">IF(OR(CF261="Niederlande",CF261="Brasilien",CF261="Portugal"),7,0)</f>
        <v>0</v>
      </c>
      <c r="CH261" s="14" t="str">
        <f t="shared" ref="CH261:CH324" si="262">DK261</f>
        <v>England</v>
      </c>
      <c r="CI261" s="80">
        <f t="shared" ref="CI261:CI324" si="263">IF(OR(CH261="Niederlande",CH261="England"),7,0)</f>
        <v>7</v>
      </c>
      <c r="CJ261" s="14" t="str">
        <f t="shared" ref="CJ261:CJ324" si="264">DM261</f>
        <v>Polen</v>
      </c>
      <c r="CK261" s="80">
        <f t="shared" ref="CK261:CK324" si="265">IF(OR(CJ261="Niederlande",CJ261="Argentinien",CJ261="Frankreich"),7,0)</f>
        <v>0</v>
      </c>
      <c r="CL261" s="27">
        <f t="shared" si="220"/>
        <v>28</v>
      </c>
      <c r="CM261" t="s">
        <v>95</v>
      </c>
      <c r="CN261" t="s">
        <v>73</v>
      </c>
      <c r="CO261" t="s">
        <v>96</v>
      </c>
      <c r="CP261">
        <v>2</v>
      </c>
      <c r="CQ261" t="s">
        <v>83</v>
      </c>
      <c r="CR261">
        <v>3</v>
      </c>
      <c r="CS261" s="71">
        <f t="shared" si="229"/>
        <v>1</v>
      </c>
      <c r="CT261" s="80">
        <f t="shared" ref="CT261:CT324" si="266">IF(AND(CS261=3,CP261=2,CR261=1),8,IF(AND(CS261=3,CP261-CR261=1),6,IF(AND(CS261=3,CP261&gt;CR261),4,IF(AND(CS261=1,CP261=2,CR261=1),4,IF(AND(CS261=1,CP261-CR261=1),3,IF(AND(CS261=1,CP261&gt;CR261),2,0))))))</f>
        <v>0</v>
      </c>
      <c r="CU261" t="s">
        <v>132</v>
      </c>
      <c r="CV261" t="s">
        <v>73</v>
      </c>
      <c r="CW261" t="s">
        <v>93</v>
      </c>
      <c r="CX261">
        <v>1</v>
      </c>
      <c r="CY261" t="s">
        <v>83</v>
      </c>
      <c r="CZ261">
        <v>2</v>
      </c>
      <c r="DA261" s="71">
        <f t="shared" ref="DA261:DA324" si="267">IF(AND(CU261="Niederlande",CW261="Argentinien"),3,IF(CU261="Niederlande",1,IF(CW261="Argentinien",2,0)))</f>
        <v>2</v>
      </c>
      <c r="DB261" s="80">
        <f t="shared" ref="DB261:DB324" si="268">IF(AND(DA261=3,CX261=2,CZ261=3),8,IF(AND(DA261=3,CX261-CZ261=-1),6,IF(AND(DA261=3,CX261&lt;CZ261),4,IF(AND(DA261=2,CX261=2,CZ261=3),4,IF(AND(DA261=2,CX261-CZ261=-1),3,IF(AND(DA261=2,CX261&lt;CZ261),2,0))))))</f>
        <v>3</v>
      </c>
      <c r="DC261" t="s">
        <v>131</v>
      </c>
      <c r="DD261" t="s">
        <v>73</v>
      </c>
      <c r="DE261" t="s">
        <v>134</v>
      </c>
      <c r="DF261">
        <v>3</v>
      </c>
      <c r="DG261" t="s">
        <v>83</v>
      </c>
      <c r="DH261">
        <v>2</v>
      </c>
      <c r="DI261" s="71">
        <f t="shared" si="221"/>
        <v>0</v>
      </c>
      <c r="DJ261" s="80">
        <f t="shared" ref="DJ261:DJ324" si="269">IF(AND(DI261=3,DF261=1,DH261=0),8,IF(AND(DI261=3,DF261-DH261=1),6,IF(AND(DI261=3,DF261&gt;DH261),4,IF(AND(DI261=1,DF261=1,DH261=0),4,IF(AND(DI261=1,DF261-DH261=1),3,IF(AND(DI261=1,DF261&gt;DH261),2,0))))))</f>
        <v>0</v>
      </c>
      <c r="DK261" t="s">
        <v>85</v>
      </c>
      <c r="DL261" t="s">
        <v>73</v>
      </c>
      <c r="DM261" t="s">
        <v>86</v>
      </c>
      <c r="DN261">
        <v>2</v>
      </c>
      <c r="DO261" t="s">
        <v>83</v>
      </c>
      <c r="DP261">
        <v>1</v>
      </c>
      <c r="DQ261" s="71">
        <f t="shared" ref="DQ261:DQ324" si="270">IF(AND(DK261="England",DM261="Frankreich"),3,IF(DK261="England",1,IF(DM261="Frankreich",2,0)))</f>
        <v>1</v>
      </c>
      <c r="DR261" s="80">
        <f t="shared" ref="DR261:DR324" si="271">IF(AND(DQ261=3,DN261=1,DP261=2),8,IF(AND(DQ261=3,DN261-DP261=-1),6,IF(AND(DQ261=3,DN261&lt;DP261),4,IF(AND(DQ261=2,DN261=1,DP261=2),4,IF(AND(DQ261=2,DN261-DP261=-1),3,IF(AND(DQ261=2,DN261&lt;DP261),2,0))))))</f>
        <v>0</v>
      </c>
      <c r="DS261" s="27">
        <f t="shared" si="230"/>
        <v>3</v>
      </c>
      <c r="DT261" t="str">
        <f t="shared" si="231"/>
        <v>Argentinien</v>
      </c>
      <c r="DU261">
        <f t="shared" ref="DU261:DU324" si="272">IF(OR(DT261="Argentinien",DT261="Frankreich"),8,0)</f>
        <v>8</v>
      </c>
      <c r="DV261" t="str">
        <f t="shared" si="232"/>
        <v>Portugal</v>
      </c>
      <c r="DW261">
        <f t="shared" ref="DW261:DW324" si="273">IF(OR(DV261="Kroatien",DV261="Marokko"),8,0)</f>
        <v>0</v>
      </c>
      <c r="DX261" t="str">
        <f t="shared" si="233"/>
        <v>England</v>
      </c>
      <c r="DY261">
        <f t="shared" ref="DY261:DY324" si="274">IF(OR(DX261="Argentinien",DX261="Frankreich"),8,0)</f>
        <v>0</v>
      </c>
      <c r="DZ261" t="str">
        <f t="shared" si="234"/>
        <v>Belgien</v>
      </c>
      <c r="EA261">
        <f t="shared" si="235"/>
        <v>0</v>
      </c>
      <c r="EB261" s="27">
        <f t="shared" si="236"/>
        <v>8</v>
      </c>
      <c r="EC261" t="s">
        <v>93</v>
      </c>
      <c r="ED261" t="s">
        <v>73</v>
      </c>
      <c r="EE261" t="s">
        <v>96</v>
      </c>
      <c r="EF261">
        <v>4</v>
      </c>
      <c r="EG261" t="s">
        <v>83</v>
      </c>
      <c r="EH261">
        <v>3</v>
      </c>
      <c r="EK261" t="s">
        <v>85</v>
      </c>
      <c r="EL261" t="s">
        <v>73</v>
      </c>
      <c r="EM261" t="s">
        <v>131</v>
      </c>
      <c r="EN261">
        <v>3</v>
      </c>
      <c r="EO261" t="s">
        <v>83</v>
      </c>
      <c r="EP261">
        <v>2</v>
      </c>
      <c r="EU261" t="s">
        <v>96</v>
      </c>
      <c r="EV261" t="s">
        <v>73</v>
      </c>
      <c r="EW261" t="s">
        <v>131</v>
      </c>
      <c r="EX261">
        <v>4</v>
      </c>
      <c r="EY261" t="s">
        <v>83</v>
      </c>
      <c r="EZ261">
        <v>2</v>
      </c>
      <c r="FC261" t="s">
        <v>93</v>
      </c>
      <c r="FD261" t="s">
        <v>73</v>
      </c>
      <c r="FE261" t="s">
        <v>85</v>
      </c>
      <c r="FF261">
        <v>3</v>
      </c>
      <c r="FG261" t="s">
        <v>83</v>
      </c>
      <c r="FH261">
        <v>2</v>
      </c>
      <c r="FL261" t="s">
        <v>131</v>
      </c>
      <c r="FN261" t="s">
        <v>96</v>
      </c>
      <c r="FP261" t="s">
        <v>85</v>
      </c>
      <c r="FR261" t="s">
        <v>93</v>
      </c>
      <c r="FU261">
        <v>161</v>
      </c>
      <c r="FX261" t="s">
        <v>685</v>
      </c>
    </row>
    <row r="262" spans="1:180" x14ac:dyDescent="0.45">
      <c r="A262" s="1">
        <v>259</v>
      </c>
      <c r="B262" s="45">
        <f t="shared" si="222"/>
        <v>718</v>
      </c>
      <c r="C262" s="14" t="s">
        <v>686</v>
      </c>
      <c r="D262" t="s">
        <v>687</v>
      </c>
      <c r="E262" s="15" t="s">
        <v>745</v>
      </c>
      <c r="F262" s="28">
        <f>VOR!IH262</f>
        <v>104</v>
      </c>
      <c r="G262" s="27">
        <f t="shared" si="237"/>
        <v>29</v>
      </c>
      <c r="H262" s="49">
        <f t="shared" si="238"/>
        <v>133</v>
      </c>
      <c r="I262" s="14" t="s">
        <v>140</v>
      </c>
      <c r="J262" t="s">
        <v>73</v>
      </c>
      <c r="K262" t="s">
        <v>181</v>
      </c>
      <c r="L262">
        <v>2</v>
      </c>
      <c r="M262" t="s">
        <v>83</v>
      </c>
      <c r="N262">
        <v>1</v>
      </c>
      <c r="O262" s="77">
        <f t="shared" si="239"/>
        <v>0</v>
      </c>
      <c r="P262" s="80">
        <f t="shared" si="240"/>
        <v>0</v>
      </c>
      <c r="Q262" t="s">
        <v>93</v>
      </c>
      <c r="R262" t="s">
        <v>73</v>
      </c>
      <c r="S262" t="s">
        <v>87</v>
      </c>
      <c r="T262">
        <v>2</v>
      </c>
      <c r="U262" t="s">
        <v>83</v>
      </c>
      <c r="V262">
        <v>3</v>
      </c>
      <c r="W262" s="71">
        <f t="shared" si="241"/>
        <v>3</v>
      </c>
      <c r="X262" s="80">
        <f t="shared" si="242"/>
        <v>0</v>
      </c>
      <c r="Y262" s="14" t="s">
        <v>94</v>
      </c>
      <c r="Z262" t="s">
        <v>73</v>
      </c>
      <c r="AA262" t="s">
        <v>133</v>
      </c>
      <c r="AB262">
        <v>3</v>
      </c>
      <c r="AC262" t="s">
        <v>83</v>
      </c>
      <c r="AD262">
        <v>2</v>
      </c>
      <c r="AE262" s="71">
        <f t="shared" si="243"/>
        <v>1</v>
      </c>
      <c r="AF262" s="80">
        <f t="shared" si="223"/>
        <v>2</v>
      </c>
      <c r="AG262" s="14" t="s">
        <v>92</v>
      </c>
      <c r="AH262" t="s">
        <v>73</v>
      </c>
      <c r="AI262" t="s">
        <v>136</v>
      </c>
      <c r="AJ262">
        <v>1</v>
      </c>
      <c r="AK262" t="s">
        <v>83</v>
      </c>
      <c r="AL262">
        <v>2</v>
      </c>
      <c r="AM262" s="71">
        <f t="shared" si="244"/>
        <v>0</v>
      </c>
      <c r="AN262" s="80">
        <f t="shared" si="245"/>
        <v>0</v>
      </c>
      <c r="AO262" s="14" t="s">
        <v>88</v>
      </c>
      <c r="AP262" t="s">
        <v>73</v>
      </c>
      <c r="AQ262" t="s">
        <v>89</v>
      </c>
      <c r="AR262">
        <v>1</v>
      </c>
      <c r="AS262" t="s">
        <v>83</v>
      </c>
      <c r="AT262">
        <v>0</v>
      </c>
      <c r="AU262" s="71">
        <f t="shared" si="224"/>
        <v>0</v>
      </c>
      <c r="AV262" s="80">
        <f t="shared" si="246"/>
        <v>0</v>
      </c>
      <c r="AW262" s="14" t="s">
        <v>134</v>
      </c>
      <c r="AX262" t="s">
        <v>73</v>
      </c>
      <c r="AY262" t="s">
        <v>91</v>
      </c>
      <c r="AZ262">
        <v>1</v>
      </c>
      <c r="BA262" t="s">
        <v>83</v>
      </c>
      <c r="BB262">
        <v>3</v>
      </c>
      <c r="BC262" s="71">
        <f t="shared" si="247"/>
        <v>2</v>
      </c>
      <c r="BD262" s="80">
        <f t="shared" si="225"/>
        <v>0</v>
      </c>
      <c r="BE262" s="14" t="s">
        <v>142</v>
      </c>
      <c r="BF262" t="s">
        <v>73</v>
      </c>
      <c r="BG262" t="s">
        <v>130</v>
      </c>
      <c r="BH262">
        <v>1</v>
      </c>
      <c r="BI262" t="s">
        <v>83</v>
      </c>
      <c r="BJ262">
        <v>2</v>
      </c>
      <c r="BK262" s="71">
        <f t="shared" si="226"/>
        <v>2</v>
      </c>
      <c r="BL262" s="80">
        <f t="shared" si="248"/>
        <v>0</v>
      </c>
      <c r="BM262" s="14" t="s">
        <v>96</v>
      </c>
      <c r="BN262" t="s">
        <v>73</v>
      </c>
      <c r="BO262" t="s">
        <v>150</v>
      </c>
      <c r="BP262">
        <v>2</v>
      </c>
      <c r="BQ262" t="s">
        <v>83</v>
      </c>
      <c r="BR262">
        <v>0</v>
      </c>
      <c r="BS262" s="71">
        <f t="shared" si="249"/>
        <v>1</v>
      </c>
      <c r="BT262" s="80">
        <f t="shared" si="227"/>
        <v>2</v>
      </c>
      <c r="BU262" s="28">
        <f t="shared" si="250"/>
        <v>4</v>
      </c>
      <c r="BV262" s="14" t="str">
        <f t="shared" si="251"/>
        <v>Deutschland</v>
      </c>
      <c r="BW262" s="80">
        <f t="shared" si="228"/>
        <v>0</v>
      </c>
      <c r="BX262" s="14" t="str">
        <f t="shared" si="252"/>
        <v>Südkorea</v>
      </c>
      <c r="BY262" s="80">
        <f t="shared" si="253"/>
        <v>0</v>
      </c>
      <c r="BZ262" s="14" t="str">
        <f t="shared" si="254"/>
        <v>Katar</v>
      </c>
      <c r="CA262" s="80">
        <f t="shared" si="255"/>
        <v>0</v>
      </c>
      <c r="CB262" s="14" t="str">
        <f t="shared" si="256"/>
        <v>Australien</v>
      </c>
      <c r="CC262" s="80">
        <f t="shared" si="257"/>
        <v>0</v>
      </c>
      <c r="CD262" s="14" t="str">
        <f t="shared" si="258"/>
        <v>Spanien</v>
      </c>
      <c r="CE262" s="80">
        <f t="shared" si="259"/>
        <v>0</v>
      </c>
      <c r="CF262" s="14" t="str">
        <f t="shared" si="260"/>
        <v>Portugal</v>
      </c>
      <c r="CG262" s="80">
        <f t="shared" si="261"/>
        <v>7</v>
      </c>
      <c r="CH262" s="14" t="str">
        <f t="shared" si="262"/>
        <v>Ecuador</v>
      </c>
      <c r="CI262" s="80">
        <f t="shared" si="263"/>
        <v>0</v>
      </c>
      <c r="CJ262" s="14" t="str">
        <f t="shared" si="264"/>
        <v>Frankreich</v>
      </c>
      <c r="CK262" s="80">
        <f t="shared" si="265"/>
        <v>7</v>
      </c>
      <c r="CL262" s="27">
        <f t="shared" si="220"/>
        <v>14</v>
      </c>
      <c r="CM262" t="s">
        <v>88</v>
      </c>
      <c r="CN262" t="s">
        <v>73</v>
      </c>
      <c r="CO262" t="s">
        <v>91</v>
      </c>
      <c r="CP262">
        <v>1</v>
      </c>
      <c r="CQ262" t="s">
        <v>83</v>
      </c>
      <c r="CR262">
        <v>2</v>
      </c>
      <c r="CS262" s="71">
        <f t="shared" si="229"/>
        <v>0</v>
      </c>
      <c r="CT262" s="80">
        <f t="shared" si="266"/>
        <v>0</v>
      </c>
      <c r="CU262" t="s">
        <v>140</v>
      </c>
      <c r="CV262" t="s">
        <v>73</v>
      </c>
      <c r="CW262" t="s">
        <v>87</v>
      </c>
      <c r="CX262">
        <v>2</v>
      </c>
      <c r="CY262" t="s">
        <v>83</v>
      </c>
      <c r="CZ262">
        <v>3</v>
      </c>
      <c r="DA262" s="71">
        <f t="shared" si="267"/>
        <v>0</v>
      </c>
      <c r="DB262" s="80">
        <f t="shared" si="268"/>
        <v>0</v>
      </c>
      <c r="DC262" t="s">
        <v>130</v>
      </c>
      <c r="DD262" t="s">
        <v>73</v>
      </c>
      <c r="DE262" t="s">
        <v>96</v>
      </c>
      <c r="DF262">
        <v>1</v>
      </c>
      <c r="DG262" t="s">
        <v>83</v>
      </c>
      <c r="DH262">
        <v>0</v>
      </c>
      <c r="DI262" s="71">
        <f t="shared" si="221"/>
        <v>0</v>
      </c>
      <c r="DJ262" s="80">
        <f t="shared" si="269"/>
        <v>0</v>
      </c>
      <c r="DK262" t="s">
        <v>136</v>
      </c>
      <c r="DL262" t="s">
        <v>73</v>
      </c>
      <c r="DM262" t="s">
        <v>94</v>
      </c>
      <c r="DN262">
        <v>2</v>
      </c>
      <c r="DO262" t="s">
        <v>83</v>
      </c>
      <c r="DP262">
        <v>3</v>
      </c>
      <c r="DQ262" s="71">
        <f t="shared" si="270"/>
        <v>2</v>
      </c>
      <c r="DR262" s="80">
        <f t="shared" si="271"/>
        <v>3</v>
      </c>
      <c r="DS262" s="27">
        <f t="shared" si="230"/>
        <v>3</v>
      </c>
      <c r="DT262" t="str">
        <f t="shared" si="231"/>
        <v>Australien</v>
      </c>
      <c r="DU262">
        <f t="shared" si="272"/>
        <v>0</v>
      </c>
      <c r="DV262" t="str">
        <f t="shared" si="232"/>
        <v>Südkorea</v>
      </c>
      <c r="DW262">
        <f t="shared" si="273"/>
        <v>0</v>
      </c>
      <c r="DX262" t="str">
        <f t="shared" si="233"/>
        <v>Frankreich</v>
      </c>
      <c r="DY262">
        <f t="shared" si="274"/>
        <v>8</v>
      </c>
      <c r="DZ262" t="str">
        <f t="shared" si="234"/>
        <v>Spanien</v>
      </c>
      <c r="EA262">
        <f t="shared" si="235"/>
        <v>0</v>
      </c>
      <c r="EB262" s="27">
        <f t="shared" si="236"/>
        <v>8</v>
      </c>
      <c r="EC262" t="s">
        <v>87</v>
      </c>
      <c r="ED262" t="s">
        <v>73</v>
      </c>
      <c r="EE262" t="s">
        <v>91</v>
      </c>
      <c r="EF262">
        <v>1</v>
      </c>
      <c r="EG262" t="s">
        <v>83</v>
      </c>
      <c r="EH262">
        <v>2</v>
      </c>
      <c r="EK262" t="s">
        <v>94</v>
      </c>
      <c r="EL262" t="s">
        <v>73</v>
      </c>
      <c r="EM262" t="s">
        <v>130</v>
      </c>
      <c r="EN262">
        <v>3</v>
      </c>
      <c r="EO262" t="s">
        <v>83</v>
      </c>
      <c r="EP262">
        <v>2</v>
      </c>
      <c r="EU262" t="s">
        <v>87</v>
      </c>
      <c r="EV262" t="s">
        <v>73</v>
      </c>
      <c r="EW262" t="s">
        <v>130</v>
      </c>
      <c r="EX262">
        <v>1</v>
      </c>
      <c r="EY262" t="s">
        <v>83</v>
      </c>
      <c r="EZ262">
        <v>0</v>
      </c>
      <c r="FC262" t="s">
        <v>91</v>
      </c>
      <c r="FD262" t="s">
        <v>73</v>
      </c>
      <c r="FE262" t="s">
        <v>94</v>
      </c>
      <c r="FF262">
        <v>2</v>
      </c>
      <c r="FG262" t="s">
        <v>83</v>
      </c>
      <c r="FH262">
        <v>3</v>
      </c>
      <c r="FL262" t="s">
        <v>130</v>
      </c>
      <c r="FN262" t="s">
        <v>87</v>
      </c>
      <c r="FP262" t="s">
        <v>91</v>
      </c>
      <c r="FR262" t="s">
        <v>94</v>
      </c>
      <c r="FU262">
        <v>130</v>
      </c>
      <c r="FX262">
        <v>0</v>
      </c>
    </row>
    <row r="263" spans="1:180" x14ac:dyDescent="0.45">
      <c r="A263" s="1">
        <v>260</v>
      </c>
      <c r="B263" s="45">
        <f t="shared" si="222"/>
        <v>454</v>
      </c>
      <c r="C263" s="14" t="s">
        <v>688</v>
      </c>
      <c r="D263" t="s">
        <v>689</v>
      </c>
      <c r="E263" s="15" t="s">
        <v>745</v>
      </c>
      <c r="F263" s="28">
        <f>VOR!IH263</f>
        <v>132</v>
      </c>
      <c r="G263" s="27">
        <f t="shared" si="237"/>
        <v>66</v>
      </c>
      <c r="H263" s="49">
        <f t="shared" si="238"/>
        <v>198</v>
      </c>
      <c r="I263" s="14" t="s">
        <v>84</v>
      </c>
      <c r="J263" t="s">
        <v>73</v>
      </c>
      <c r="K263" t="s">
        <v>92</v>
      </c>
      <c r="L263">
        <v>3</v>
      </c>
      <c r="M263" t="s">
        <v>83</v>
      </c>
      <c r="N263">
        <v>1</v>
      </c>
      <c r="O263" s="77">
        <f t="shared" si="239"/>
        <v>1</v>
      </c>
      <c r="P263" s="80">
        <f t="shared" si="240"/>
        <v>4</v>
      </c>
      <c r="Q263" t="s">
        <v>93</v>
      </c>
      <c r="R263" t="s">
        <v>73</v>
      </c>
      <c r="S263" t="s">
        <v>129</v>
      </c>
      <c r="T263">
        <v>1</v>
      </c>
      <c r="U263" t="s">
        <v>83</v>
      </c>
      <c r="V263">
        <v>2</v>
      </c>
      <c r="W263" s="71">
        <f t="shared" si="241"/>
        <v>1</v>
      </c>
      <c r="X263" s="80">
        <f t="shared" si="242"/>
        <v>0</v>
      </c>
      <c r="Y263" s="14" t="s">
        <v>94</v>
      </c>
      <c r="Z263" t="s">
        <v>73</v>
      </c>
      <c r="AA263" t="s">
        <v>86</v>
      </c>
      <c r="AB263">
        <v>4</v>
      </c>
      <c r="AC263" t="s">
        <v>83</v>
      </c>
      <c r="AD263">
        <v>2</v>
      </c>
      <c r="AE263" s="71">
        <f t="shared" si="243"/>
        <v>3</v>
      </c>
      <c r="AF263" s="80">
        <f t="shared" si="223"/>
        <v>6</v>
      </c>
      <c r="AG263" s="14" t="s">
        <v>85</v>
      </c>
      <c r="AH263" t="s">
        <v>73</v>
      </c>
      <c r="AI263" t="s">
        <v>140</v>
      </c>
      <c r="AJ263">
        <v>2</v>
      </c>
      <c r="AK263" t="s">
        <v>83</v>
      </c>
      <c r="AL263">
        <v>1</v>
      </c>
      <c r="AM263" s="71">
        <f t="shared" si="244"/>
        <v>1</v>
      </c>
      <c r="AN263" s="80">
        <f t="shared" si="245"/>
        <v>2</v>
      </c>
      <c r="AO263" s="14" t="s">
        <v>130</v>
      </c>
      <c r="AP263" t="s">
        <v>73</v>
      </c>
      <c r="AQ263" t="s">
        <v>142</v>
      </c>
      <c r="AR263">
        <v>4</v>
      </c>
      <c r="AS263" t="s">
        <v>83</v>
      </c>
      <c r="AT263">
        <v>2</v>
      </c>
      <c r="AU263" s="71">
        <f t="shared" si="224"/>
        <v>0</v>
      </c>
      <c r="AV263" s="80">
        <f t="shared" si="246"/>
        <v>0</v>
      </c>
      <c r="AW263" s="14" t="s">
        <v>90</v>
      </c>
      <c r="AX263" t="s">
        <v>73</v>
      </c>
      <c r="AY263" t="s">
        <v>135</v>
      </c>
      <c r="AZ263">
        <v>3</v>
      </c>
      <c r="BA263" t="s">
        <v>83</v>
      </c>
      <c r="BB263">
        <v>0</v>
      </c>
      <c r="BC263" s="71">
        <f t="shared" si="247"/>
        <v>1</v>
      </c>
      <c r="BD263" s="80">
        <f t="shared" si="225"/>
        <v>3</v>
      </c>
      <c r="BE263" s="14" t="s">
        <v>131</v>
      </c>
      <c r="BF263" t="s">
        <v>73</v>
      </c>
      <c r="BG263" t="s">
        <v>88</v>
      </c>
      <c r="BH263">
        <v>2</v>
      </c>
      <c r="BI263" t="s">
        <v>83</v>
      </c>
      <c r="BJ263">
        <v>3</v>
      </c>
      <c r="BK263" s="71">
        <f t="shared" si="226"/>
        <v>0</v>
      </c>
      <c r="BL263" s="80">
        <f t="shared" si="248"/>
        <v>0</v>
      </c>
      <c r="BM263" s="14" t="s">
        <v>96</v>
      </c>
      <c r="BN263" t="s">
        <v>73</v>
      </c>
      <c r="BO263" t="s">
        <v>134</v>
      </c>
      <c r="BP263">
        <v>3</v>
      </c>
      <c r="BQ263" t="s">
        <v>83</v>
      </c>
      <c r="BR263">
        <v>2</v>
      </c>
      <c r="BS263" s="71">
        <f t="shared" si="249"/>
        <v>3</v>
      </c>
      <c r="BT263" s="80">
        <f t="shared" si="227"/>
        <v>4</v>
      </c>
      <c r="BU263" s="28">
        <f t="shared" si="250"/>
        <v>19</v>
      </c>
      <c r="BV263" s="14" t="str">
        <f t="shared" si="251"/>
        <v>Spanien</v>
      </c>
      <c r="BW263" s="80">
        <f t="shared" si="228"/>
        <v>0</v>
      </c>
      <c r="BX263" s="14" t="str">
        <f t="shared" si="252"/>
        <v>Brasilien</v>
      </c>
      <c r="BY263" s="80">
        <f t="shared" si="253"/>
        <v>7</v>
      </c>
      <c r="BZ263" s="14" t="str">
        <f t="shared" si="254"/>
        <v>Niederlande</v>
      </c>
      <c r="CA263" s="80">
        <f t="shared" si="255"/>
        <v>7</v>
      </c>
      <c r="CB263" s="14" t="str">
        <f t="shared" si="256"/>
        <v>Dänemark</v>
      </c>
      <c r="CC263" s="80">
        <f t="shared" si="257"/>
        <v>0</v>
      </c>
      <c r="CD263" s="14" t="str">
        <f t="shared" si="258"/>
        <v>Deutschland</v>
      </c>
      <c r="CE263" s="80">
        <f t="shared" si="259"/>
        <v>0</v>
      </c>
      <c r="CF263" s="14" t="str">
        <f t="shared" si="260"/>
        <v>Portugal</v>
      </c>
      <c r="CG263" s="80">
        <f t="shared" si="261"/>
        <v>7</v>
      </c>
      <c r="CH263" s="14" t="str">
        <f t="shared" si="262"/>
        <v>England</v>
      </c>
      <c r="CI263" s="80">
        <f t="shared" si="263"/>
        <v>7</v>
      </c>
      <c r="CJ263" s="14" t="str">
        <f t="shared" si="264"/>
        <v>Frankreich</v>
      </c>
      <c r="CK263" s="80">
        <f t="shared" si="265"/>
        <v>7</v>
      </c>
      <c r="CL263" s="27">
        <f t="shared" si="220"/>
        <v>35</v>
      </c>
      <c r="CM263" t="s">
        <v>130</v>
      </c>
      <c r="CN263" t="s">
        <v>73</v>
      </c>
      <c r="CO263" t="s">
        <v>90</v>
      </c>
      <c r="CP263">
        <v>3</v>
      </c>
      <c r="CQ263" t="s">
        <v>83</v>
      </c>
      <c r="CR263">
        <v>1</v>
      </c>
      <c r="CS263" s="71">
        <f t="shared" si="229"/>
        <v>2</v>
      </c>
      <c r="CT263" s="80">
        <f t="shared" si="266"/>
        <v>0</v>
      </c>
      <c r="CU263" t="s">
        <v>84</v>
      </c>
      <c r="CV263" t="s">
        <v>73</v>
      </c>
      <c r="CW263" t="s">
        <v>129</v>
      </c>
      <c r="CX263">
        <v>4</v>
      </c>
      <c r="CY263" t="s">
        <v>83</v>
      </c>
      <c r="CZ263">
        <v>2</v>
      </c>
      <c r="DA263" s="71">
        <f t="shared" si="267"/>
        <v>1</v>
      </c>
      <c r="DB263" s="80">
        <f t="shared" si="268"/>
        <v>0</v>
      </c>
      <c r="DC263" t="s">
        <v>88</v>
      </c>
      <c r="DD263" t="s">
        <v>73</v>
      </c>
      <c r="DE263" t="s">
        <v>96</v>
      </c>
      <c r="DF263">
        <v>2</v>
      </c>
      <c r="DG263" t="s">
        <v>83</v>
      </c>
      <c r="DH263">
        <v>3</v>
      </c>
      <c r="DI263" s="71">
        <f t="shared" si="221"/>
        <v>0</v>
      </c>
      <c r="DJ263" s="80">
        <f t="shared" si="269"/>
        <v>0</v>
      </c>
      <c r="DK263" t="s">
        <v>85</v>
      </c>
      <c r="DL263" t="s">
        <v>73</v>
      </c>
      <c r="DM263" t="s">
        <v>94</v>
      </c>
      <c r="DN263">
        <v>2</v>
      </c>
      <c r="DO263" t="s">
        <v>83</v>
      </c>
      <c r="DP263">
        <v>5</v>
      </c>
      <c r="DQ263" s="71">
        <f t="shared" si="270"/>
        <v>3</v>
      </c>
      <c r="DR263" s="80">
        <f t="shared" si="271"/>
        <v>4</v>
      </c>
      <c r="DS263" s="27">
        <f t="shared" si="230"/>
        <v>4</v>
      </c>
      <c r="DT263" t="str">
        <f t="shared" si="231"/>
        <v>Niederlande</v>
      </c>
      <c r="DU263">
        <f t="shared" si="272"/>
        <v>0</v>
      </c>
      <c r="DV263" t="str">
        <f t="shared" si="232"/>
        <v>Spanien</v>
      </c>
      <c r="DW263">
        <f t="shared" si="273"/>
        <v>0</v>
      </c>
      <c r="DX263" t="str">
        <f t="shared" si="233"/>
        <v>Frankreich</v>
      </c>
      <c r="DY263">
        <f t="shared" si="274"/>
        <v>8</v>
      </c>
      <c r="DZ263" t="str">
        <f t="shared" si="234"/>
        <v>Portugal</v>
      </c>
      <c r="EA263">
        <f t="shared" si="235"/>
        <v>0</v>
      </c>
      <c r="EB263" s="27">
        <f t="shared" si="236"/>
        <v>8</v>
      </c>
      <c r="EC263" t="s">
        <v>84</v>
      </c>
      <c r="ED263" t="s">
        <v>73</v>
      </c>
      <c r="EE263" t="s">
        <v>130</v>
      </c>
      <c r="EF263">
        <v>1</v>
      </c>
      <c r="EG263" t="s">
        <v>83</v>
      </c>
      <c r="EH263">
        <v>4</v>
      </c>
      <c r="EK263" t="s">
        <v>94</v>
      </c>
      <c r="EL263" t="s">
        <v>73</v>
      </c>
      <c r="EM263" t="s">
        <v>96</v>
      </c>
      <c r="EN263">
        <v>3</v>
      </c>
      <c r="EO263" t="s">
        <v>83</v>
      </c>
      <c r="EP263">
        <v>4</v>
      </c>
      <c r="EU263" t="s">
        <v>84</v>
      </c>
      <c r="EV263" t="s">
        <v>73</v>
      </c>
      <c r="EW263" t="s">
        <v>94</v>
      </c>
      <c r="EX263">
        <v>1</v>
      </c>
      <c r="EY263" t="s">
        <v>83</v>
      </c>
      <c r="EZ263">
        <v>4</v>
      </c>
      <c r="FC263" t="s">
        <v>130</v>
      </c>
      <c r="FD263" t="s">
        <v>73</v>
      </c>
      <c r="FE263" t="s">
        <v>96</v>
      </c>
      <c r="FF263">
        <v>2</v>
      </c>
      <c r="FG263" t="s">
        <v>83</v>
      </c>
      <c r="FH263">
        <v>4</v>
      </c>
      <c r="FL263" t="s">
        <v>84</v>
      </c>
      <c r="FN263" t="s">
        <v>94</v>
      </c>
      <c r="FP263" t="s">
        <v>130</v>
      </c>
      <c r="FR263" t="s">
        <v>96</v>
      </c>
      <c r="FU263">
        <v>127</v>
      </c>
      <c r="FX263" t="s">
        <v>222</v>
      </c>
    </row>
    <row r="264" spans="1:180" x14ac:dyDescent="0.45">
      <c r="A264" s="1">
        <v>261</v>
      </c>
      <c r="B264" s="45">
        <f t="shared" si="222"/>
        <v>714</v>
      </c>
      <c r="C264" s="14" t="s">
        <v>690</v>
      </c>
      <c r="D264" t="s">
        <v>691</v>
      </c>
      <c r="E264" s="15" t="s">
        <v>745</v>
      </c>
      <c r="F264" s="28">
        <f>VOR!IH264</f>
        <v>105</v>
      </c>
      <c r="G264" s="27">
        <f t="shared" si="237"/>
        <v>30</v>
      </c>
      <c r="H264" s="49">
        <f t="shared" si="238"/>
        <v>135</v>
      </c>
      <c r="I264" s="14" t="s">
        <v>84</v>
      </c>
      <c r="J264" t="s">
        <v>73</v>
      </c>
      <c r="K264" t="s">
        <v>92</v>
      </c>
      <c r="L264">
        <v>3</v>
      </c>
      <c r="M264" t="s">
        <v>83</v>
      </c>
      <c r="N264">
        <v>1</v>
      </c>
      <c r="O264" s="77">
        <f t="shared" si="239"/>
        <v>1</v>
      </c>
      <c r="P264" s="80">
        <f t="shared" si="240"/>
        <v>4</v>
      </c>
      <c r="Q264" t="s">
        <v>86</v>
      </c>
      <c r="R264" t="s">
        <v>73</v>
      </c>
      <c r="S264" t="s">
        <v>129</v>
      </c>
      <c r="T264">
        <v>1</v>
      </c>
      <c r="U264" t="s">
        <v>83</v>
      </c>
      <c r="V264">
        <v>2</v>
      </c>
      <c r="W264" s="71">
        <f t="shared" si="241"/>
        <v>0</v>
      </c>
      <c r="X264" s="80">
        <f t="shared" si="242"/>
        <v>0</v>
      </c>
      <c r="Y264" s="14" t="s">
        <v>94</v>
      </c>
      <c r="Z264" t="s">
        <v>73</v>
      </c>
      <c r="AA264" t="s">
        <v>93</v>
      </c>
      <c r="AB264">
        <v>4</v>
      </c>
      <c r="AC264" t="s">
        <v>83</v>
      </c>
      <c r="AD264">
        <v>3</v>
      </c>
      <c r="AE264" s="71">
        <f t="shared" si="243"/>
        <v>1</v>
      </c>
      <c r="AF264" s="80">
        <f t="shared" si="223"/>
        <v>2</v>
      </c>
      <c r="AG264" s="14" t="s">
        <v>85</v>
      </c>
      <c r="AH264" t="s">
        <v>73</v>
      </c>
      <c r="AI264" t="s">
        <v>140</v>
      </c>
      <c r="AJ264">
        <v>3</v>
      </c>
      <c r="AK264" t="s">
        <v>83</v>
      </c>
      <c r="AL264">
        <v>5</v>
      </c>
      <c r="AM264" s="71">
        <f t="shared" si="244"/>
        <v>1</v>
      </c>
      <c r="AN264" s="80">
        <f t="shared" si="245"/>
        <v>0</v>
      </c>
      <c r="AO264" s="14" t="s">
        <v>130</v>
      </c>
      <c r="AP264" t="s">
        <v>73</v>
      </c>
      <c r="AQ264" t="s">
        <v>89</v>
      </c>
      <c r="AR264">
        <v>4</v>
      </c>
      <c r="AS264" t="s">
        <v>83</v>
      </c>
      <c r="AT264">
        <v>2</v>
      </c>
      <c r="AU264" s="71">
        <f t="shared" si="224"/>
        <v>0</v>
      </c>
      <c r="AV264" s="80">
        <f t="shared" si="246"/>
        <v>0</v>
      </c>
      <c r="AW264" s="14" t="s">
        <v>150</v>
      </c>
      <c r="AX264" t="s">
        <v>73</v>
      </c>
      <c r="AY264" t="s">
        <v>138</v>
      </c>
      <c r="AZ264">
        <v>3</v>
      </c>
      <c r="BA264" t="s">
        <v>83</v>
      </c>
      <c r="BB264">
        <v>0</v>
      </c>
      <c r="BC264" s="71">
        <f t="shared" si="247"/>
        <v>0</v>
      </c>
      <c r="BD264" s="80">
        <f t="shared" si="225"/>
        <v>0</v>
      </c>
      <c r="BE264" s="14" t="s">
        <v>142</v>
      </c>
      <c r="BF264" t="s">
        <v>73</v>
      </c>
      <c r="BG264" t="s">
        <v>88</v>
      </c>
      <c r="BH264">
        <v>2</v>
      </c>
      <c r="BI264" t="s">
        <v>83</v>
      </c>
      <c r="BJ264">
        <v>4</v>
      </c>
      <c r="BK264" s="71">
        <f t="shared" si="226"/>
        <v>0</v>
      </c>
      <c r="BL264" s="80">
        <f t="shared" si="248"/>
        <v>0</v>
      </c>
      <c r="BM264" s="14" t="s">
        <v>91</v>
      </c>
      <c r="BN264" t="s">
        <v>73</v>
      </c>
      <c r="BO264" t="s">
        <v>90</v>
      </c>
      <c r="BP264">
        <v>3</v>
      </c>
      <c r="BQ264" t="s">
        <v>83</v>
      </c>
      <c r="BR264">
        <v>1</v>
      </c>
      <c r="BS264" s="71">
        <f t="shared" si="249"/>
        <v>0</v>
      </c>
      <c r="BT264" s="80">
        <f t="shared" si="227"/>
        <v>0</v>
      </c>
      <c r="BU264" s="28">
        <f t="shared" si="250"/>
        <v>6</v>
      </c>
      <c r="BV264" s="14" t="str">
        <f t="shared" si="251"/>
        <v>Spanien</v>
      </c>
      <c r="BW264" s="80">
        <f t="shared" si="228"/>
        <v>0</v>
      </c>
      <c r="BX264" s="14" t="str">
        <f t="shared" si="252"/>
        <v>Serbien</v>
      </c>
      <c r="BY264" s="80">
        <f t="shared" si="253"/>
        <v>0</v>
      </c>
      <c r="BZ264" s="14" t="str">
        <f t="shared" si="254"/>
        <v>Niederlande</v>
      </c>
      <c r="CA264" s="80">
        <f t="shared" si="255"/>
        <v>7</v>
      </c>
      <c r="CB264" s="14" t="str">
        <f t="shared" si="256"/>
        <v>Dänemark</v>
      </c>
      <c r="CC264" s="80">
        <f t="shared" si="257"/>
        <v>0</v>
      </c>
      <c r="CD264" s="14" t="str">
        <f t="shared" si="258"/>
        <v>Deutschland</v>
      </c>
      <c r="CE264" s="80">
        <f t="shared" si="259"/>
        <v>0</v>
      </c>
      <c r="CF264" s="14" t="str">
        <f t="shared" si="260"/>
        <v>Südkorea</v>
      </c>
      <c r="CG264" s="80">
        <f t="shared" si="261"/>
        <v>0</v>
      </c>
      <c r="CH264" s="14" t="str">
        <f t="shared" si="262"/>
        <v>Katar</v>
      </c>
      <c r="CI264" s="80">
        <f t="shared" si="263"/>
        <v>0</v>
      </c>
      <c r="CJ264" s="14" t="str">
        <f t="shared" si="264"/>
        <v>Frankreich</v>
      </c>
      <c r="CK264" s="80">
        <f t="shared" si="265"/>
        <v>7</v>
      </c>
      <c r="CL264" s="27">
        <f t="shared" si="220"/>
        <v>14</v>
      </c>
      <c r="CM264" t="s">
        <v>130</v>
      </c>
      <c r="CN264" t="s">
        <v>73</v>
      </c>
      <c r="CO264" t="s">
        <v>150</v>
      </c>
      <c r="CP264">
        <v>2</v>
      </c>
      <c r="CQ264" t="s">
        <v>83</v>
      </c>
      <c r="CR264">
        <v>3</v>
      </c>
      <c r="CS264" s="71">
        <f t="shared" si="229"/>
        <v>0</v>
      </c>
      <c r="CT264" s="80">
        <f t="shared" si="266"/>
        <v>0</v>
      </c>
      <c r="CU264" t="s">
        <v>84</v>
      </c>
      <c r="CV264" t="s">
        <v>73</v>
      </c>
      <c r="CW264" t="s">
        <v>129</v>
      </c>
      <c r="CX264">
        <v>3</v>
      </c>
      <c r="CY264" t="s">
        <v>83</v>
      </c>
      <c r="CZ264">
        <v>2</v>
      </c>
      <c r="DA264" s="71">
        <f t="shared" si="267"/>
        <v>1</v>
      </c>
      <c r="DB264" s="80">
        <f t="shared" si="268"/>
        <v>0</v>
      </c>
      <c r="DC264" t="s">
        <v>88</v>
      </c>
      <c r="DD264" t="s">
        <v>73</v>
      </c>
      <c r="DE264" t="s">
        <v>91</v>
      </c>
      <c r="DF264">
        <v>3</v>
      </c>
      <c r="DG264" t="s">
        <v>83</v>
      </c>
      <c r="DH264">
        <v>2</v>
      </c>
      <c r="DI264" s="71">
        <f t="shared" si="221"/>
        <v>0</v>
      </c>
      <c r="DJ264" s="80">
        <f t="shared" si="269"/>
        <v>0</v>
      </c>
      <c r="DK264" t="s">
        <v>140</v>
      </c>
      <c r="DL264" t="s">
        <v>73</v>
      </c>
      <c r="DM264" t="s">
        <v>94</v>
      </c>
      <c r="DN264">
        <v>1</v>
      </c>
      <c r="DO264" t="s">
        <v>83</v>
      </c>
      <c r="DP264">
        <v>3</v>
      </c>
      <c r="DQ264" s="71">
        <f t="shared" si="270"/>
        <v>2</v>
      </c>
      <c r="DR264" s="80">
        <f t="shared" si="271"/>
        <v>2</v>
      </c>
      <c r="DS264" s="27">
        <f t="shared" si="230"/>
        <v>2</v>
      </c>
      <c r="DT264" t="str">
        <f t="shared" si="231"/>
        <v>Niederlande</v>
      </c>
      <c r="DU264">
        <f t="shared" si="272"/>
        <v>0</v>
      </c>
      <c r="DV264" t="str">
        <f t="shared" si="232"/>
        <v>Serbien</v>
      </c>
      <c r="DW264">
        <f t="shared" si="273"/>
        <v>0</v>
      </c>
      <c r="DX264" t="str">
        <f t="shared" si="233"/>
        <v>Frankreich</v>
      </c>
      <c r="DY264">
        <f t="shared" si="274"/>
        <v>8</v>
      </c>
      <c r="DZ264" t="str">
        <f t="shared" si="234"/>
        <v>Deutschland</v>
      </c>
      <c r="EA264">
        <f t="shared" si="235"/>
        <v>0</v>
      </c>
      <c r="EB264" s="27">
        <f t="shared" si="236"/>
        <v>8</v>
      </c>
      <c r="EC264" t="s">
        <v>84</v>
      </c>
      <c r="ED264" t="s">
        <v>73</v>
      </c>
      <c r="EE264" t="s">
        <v>150</v>
      </c>
      <c r="EF264">
        <v>1</v>
      </c>
      <c r="EG264" t="s">
        <v>83</v>
      </c>
      <c r="EH264">
        <v>2</v>
      </c>
      <c r="EK264" t="s">
        <v>94</v>
      </c>
      <c r="EL264" t="s">
        <v>73</v>
      </c>
      <c r="EM264" t="s">
        <v>88</v>
      </c>
      <c r="EN264">
        <v>3</v>
      </c>
      <c r="EO264" t="s">
        <v>83</v>
      </c>
      <c r="EP264">
        <v>2</v>
      </c>
      <c r="EU264" t="s">
        <v>84</v>
      </c>
      <c r="EV264" t="s">
        <v>73</v>
      </c>
      <c r="EW264" t="s">
        <v>88</v>
      </c>
      <c r="EX264">
        <v>2</v>
      </c>
      <c r="EY264" t="s">
        <v>83</v>
      </c>
      <c r="EZ264">
        <v>1</v>
      </c>
      <c r="FC264" t="s">
        <v>150</v>
      </c>
      <c r="FD264" t="s">
        <v>73</v>
      </c>
      <c r="FE264" t="s">
        <v>94</v>
      </c>
      <c r="FF264">
        <v>3</v>
      </c>
      <c r="FG264" t="s">
        <v>83</v>
      </c>
      <c r="FH264">
        <v>3</v>
      </c>
      <c r="FL264" t="s">
        <v>88</v>
      </c>
      <c r="FN264" t="s">
        <v>84</v>
      </c>
      <c r="FP264" t="s">
        <v>150</v>
      </c>
      <c r="FR264" t="s">
        <v>94</v>
      </c>
      <c r="FU264">
        <v>0</v>
      </c>
      <c r="FX264" t="s">
        <v>692</v>
      </c>
    </row>
    <row r="265" spans="1:180" x14ac:dyDescent="0.45">
      <c r="A265" s="1">
        <v>262</v>
      </c>
      <c r="B265" s="45">
        <f t="shared" si="222"/>
        <v>624</v>
      </c>
      <c r="C265" s="14" t="s">
        <v>576</v>
      </c>
      <c r="D265" t="s">
        <v>693</v>
      </c>
      <c r="E265" s="15" t="s">
        <v>745</v>
      </c>
      <c r="F265" s="28">
        <f>VOR!IH265</f>
        <v>134</v>
      </c>
      <c r="G265" s="27">
        <f t="shared" si="237"/>
        <v>33</v>
      </c>
      <c r="H265" s="49">
        <f t="shared" si="238"/>
        <v>167</v>
      </c>
      <c r="I265" s="14" t="s">
        <v>161</v>
      </c>
      <c r="J265" t="s">
        <v>73</v>
      </c>
      <c r="K265" t="s">
        <v>85</v>
      </c>
      <c r="L265">
        <v>2</v>
      </c>
      <c r="M265" t="s">
        <v>83</v>
      </c>
      <c r="N265">
        <v>1</v>
      </c>
      <c r="O265" s="77">
        <f t="shared" si="239"/>
        <v>1</v>
      </c>
      <c r="P265" s="80">
        <f t="shared" si="240"/>
        <v>2</v>
      </c>
      <c r="Q265" t="s">
        <v>169</v>
      </c>
      <c r="R265" t="s">
        <v>73</v>
      </c>
      <c r="S265" t="s">
        <v>94</v>
      </c>
      <c r="T265">
        <v>1</v>
      </c>
      <c r="U265" t="s">
        <v>83</v>
      </c>
      <c r="V265">
        <v>2</v>
      </c>
      <c r="W265" s="71">
        <f t="shared" si="241"/>
        <v>0</v>
      </c>
      <c r="X265" s="80">
        <f t="shared" si="242"/>
        <v>0</v>
      </c>
      <c r="Y265" s="14" t="s">
        <v>129</v>
      </c>
      <c r="Z265" t="s">
        <v>73</v>
      </c>
      <c r="AA265" t="s">
        <v>86</v>
      </c>
      <c r="AB265">
        <v>2</v>
      </c>
      <c r="AC265" t="s">
        <v>83</v>
      </c>
      <c r="AD265">
        <v>1</v>
      </c>
      <c r="AE265" s="71">
        <f t="shared" si="243"/>
        <v>2</v>
      </c>
      <c r="AF265" s="80">
        <f t="shared" si="223"/>
        <v>0</v>
      </c>
      <c r="AG265" s="14" t="s">
        <v>137</v>
      </c>
      <c r="AH265" t="s">
        <v>73</v>
      </c>
      <c r="AI265" t="s">
        <v>299</v>
      </c>
      <c r="AJ265">
        <v>1</v>
      </c>
      <c r="AK265" t="s">
        <v>83</v>
      </c>
      <c r="AL265">
        <v>2</v>
      </c>
      <c r="AM265" s="71">
        <f t="shared" si="244"/>
        <v>0</v>
      </c>
      <c r="AN265" s="80">
        <f t="shared" si="245"/>
        <v>0</v>
      </c>
      <c r="AO265" s="14" t="s">
        <v>141</v>
      </c>
      <c r="AP265" t="s">
        <v>73</v>
      </c>
      <c r="AQ265" t="s">
        <v>131</v>
      </c>
      <c r="AR265">
        <v>2</v>
      </c>
      <c r="AS265" t="s">
        <v>83</v>
      </c>
      <c r="AT265">
        <v>1</v>
      </c>
      <c r="AU265" s="71">
        <f t="shared" si="224"/>
        <v>0</v>
      </c>
      <c r="AV265" s="80">
        <f t="shared" si="246"/>
        <v>0</v>
      </c>
      <c r="AW265" s="14" t="s">
        <v>150</v>
      </c>
      <c r="AX265" t="s">
        <v>73</v>
      </c>
      <c r="AY265" t="s">
        <v>91</v>
      </c>
      <c r="AZ265">
        <v>1</v>
      </c>
      <c r="BA265" t="s">
        <v>83</v>
      </c>
      <c r="BB265">
        <v>2</v>
      </c>
      <c r="BC265" s="71">
        <f t="shared" si="247"/>
        <v>2</v>
      </c>
      <c r="BD265" s="80">
        <f t="shared" si="225"/>
        <v>0</v>
      </c>
      <c r="BE265" s="14" t="s">
        <v>95</v>
      </c>
      <c r="BF265" t="s">
        <v>73</v>
      </c>
      <c r="BG265" t="s">
        <v>130</v>
      </c>
      <c r="BH265">
        <v>1</v>
      </c>
      <c r="BI265" t="s">
        <v>83</v>
      </c>
      <c r="BJ265">
        <v>2</v>
      </c>
      <c r="BK265" s="71">
        <f t="shared" si="226"/>
        <v>2</v>
      </c>
      <c r="BL265" s="80">
        <f t="shared" si="248"/>
        <v>0</v>
      </c>
      <c r="BM265" s="14" t="s">
        <v>96</v>
      </c>
      <c r="BN265" t="s">
        <v>73</v>
      </c>
      <c r="BO265" t="s">
        <v>90</v>
      </c>
      <c r="BP265">
        <v>2</v>
      </c>
      <c r="BQ265" t="s">
        <v>83</v>
      </c>
      <c r="BR265">
        <v>1</v>
      </c>
      <c r="BS265" s="71">
        <f t="shared" si="249"/>
        <v>1</v>
      </c>
      <c r="BT265" s="80">
        <f t="shared" si="227"/>
        <v>2</v>
      </c>
      <c r="BU265" s="28">
        <f t="shared" si="250"/>
        <v>4</v>
      </c>
      <c r="BV265" s="14" t="str">
        <f t="shared" si="251"/>
        <v>Costa Rica</v>
      </c>
      <c r="BW265" s="80">
        <f t="shared" si="228"/>
        <v>0</v>
      </c>
      <c r="BX265" s="14" t="str">
        <f t="shared" si="252"/>
        <v>Südkorea</v>
      </c>
      <c r="BY265" s="80">
        <f t="shared" si="253"/>
        <v>0</v>
      </c>
      <c r="BZ265" s="14" t="str">
        <f t="shared" si="254"/>
        <v>Niederlande</v>
      </c>
      <c r="CA265" s="80">
        <f t="shared" si="255"/>
        <v>7</v>
      </c>
      <c r="CB265" s="14" t="str">
        <f t="shared" si="256"/>
        <v>Frankreich</v>
      </c>
      <c r="CC265" s="80">
        <f t="shared" si="257"/>
        <v>7</v>
      </c>
      <c r="CD265" s="14" t="str">
        <f t="shared" si="258"/>
        <v>Spanien</v>
      </c>
      <c r="CE265" s="80">
        <f t="shared" si="259"/>
        <v>0</v>
      </c>
      <c r="CF265" s="14" t="str">
        <f t="shared" si="260"/>
        <v>Portugal</v>
      </c>
      <c r="CG265" s="80">
        <f t="shared" si="261"/>
        <v>7</v>
      </c>
      <c r="CH265" s="14" t="str">
        <f t="shared" si="262"/>
        <v>katar</v>
      </c>
      <c r="CI265" s="80">
        <f t="shared" si="263"/>
        <v>0</v>
      </c>
      <c r="CJ265" s="14" t="str">
        <f t="shared" si="264"/>
        <v>Dänemark</v>
      </c>
      <c r="CK265" s="80">
        <f t="shared" si="265"/>
        <v>0</v>
      </c>
      <c r="CL265" s="27">
        <f t="shared" si="220"/>
        <v>21</v>
      </c>
      <c r="CM265" t="s">
        <v>141</v>
      </c>
      <c r="CN265" t="s">
        <v>73</v>
      </c>
      <c r="CO265" t="s">
        <v>91</v>
      </c>
      <c r="CP265">
        <v>1</v>
      </c>
      <c r="CQ265" t="s">
        <v>83</v>
      </c>
      <c r="CR265">
        <v>2</v>
      </c>
      <c r="CS265" s="71">
        <f t="shared" si="229"/>
        <v>0</v>
      </c>
      <c r="CT265" s="80">
        <f t="shared" si="266"/>
        <v>0</v>
      </c>
      <c r="CU265" t="s">
        <v>84</v>
      </c>
      <c r="CV265" t="s">
        <v>73</v>
      </c>
      <c r="CW265" t="s">
        <v>94</v>
      </c>
      <c r="CX265">
        <v>1</v>
      </c>
      <c r="CY265" t="s">
        <v>83</v>
      </c>
      <c r="CZ265">
        <v>2</v>
      </c>
      <c r="DA265" s="71">
        <f t="shared" si="267"/>
        <v>1</v>
      </c>
      <c r="DB265" s="80">
        <f t="shared" si="268"/>
        <v>0</v>
      </c>
      <c r="DC265" t="s">
        <v>130</v>
      </c>
      <c r="DD265" t="s">
        <v>73</v>
      </c>
      <c r="DE265" t="s">
        <v>96</v>
      </c>
      <c r="DF265">
        <v>1</v>
      </c>
      <c r="DG265" t="s">
        <v>83</v>
      </c>
      <c r="DH265">
        <v>2</v>
      </c>
      <c r="DI265" s="71">
        <f t="shared" si="221"/>
        <v>0</v>
      </c>
      <c r="DJ265" s="80">
        <f t="shared" si="269"/>
        <v>0</v>
      </c>
      <c r="DK265" t="s">
        <v>299</v>
      </c>
      <c r="DL265" t="s">
        <v>73</v>
      </c>
      <c r="DM265" t="s">
        <v>129</v>
      </c>
      <c r="DN265">
        <v>2</v>
      </c>
      <c r="DO265" t="s">
        <v>83</v>
      </c>
      <c r="DP265">
        <v>3</v>
      </c>
      <c r="DQ265" s="71">
        <f t="shared" si="270"/>
        <v>0</v>
      </c>
      <c r="DR265" s="80">
        <f t="shared" si="271"/>
        <v>0</v>
      </c>
      <c r="DS265" s="27">
        <f t="shared" si="230"/>
        <v>0</v>
      </c>
      <c r="DT265" t="str">
        <f t="shared" si="231"/>
        <v>Frankreich</v>
      </c>
      <c r="DU265">
        <f t="shared" si="272"/>
        <v>8</v>
      </c>
      <c r="DV265" t="str">
        <f t="shared" si="232"/>
        <v>Südkorea</v>
      </c>
      <c r="DW265">
        <f t="shared" si="273"/>
        <v>0</v>
      </c>
      <c r="DX265" t="str">
        <f t="shared" si="233"/>
        <v>Dänemark</v>
      </c>
      <c r="DY265">
        <f t="shared" si="274"/>
        <v>0</v>
      </c>
      <c r="DZ265" t="str">
        <f t="shared" si="234"/>
        <v>Portugal</v>
      </c>
      <c r="EA265">
        <f t="shared" si="235"/>
        <v>0</v>
      </c>
      <c r="EB265" s="27">
        <f t="shared" si="236"/>
        <v>8</v>
      </c>
      <c r="EC265" t="s">
        <v>94</v>
      </c>
      <c r="ED265" t="s">
        <v>73</v>
      </c>
      <c r="EE265" t="s">
        <v>91</v>
      </c>
      <c r="EF265">
        <v>4</v>
      </c>
      <c r="EG265" t="s">
        <v>83</v>
      </c>
      <c r="EH265">
        <v>3</v>
      </c>
      <c r="EK265" t="s">
        <v>129</v>
      </c>
      <c r="EL265" t="s">
        <v>73</v>
      </c>
      <c r="EM265" t="s">
        <v>96</v>
      </c>
      <c r="EN265">
        <v>1</v>
      </c>
      <c r="EO265" t="s">
        <v>83</v>
      </c>
      <c r="EP265">
        <v>2</v>
      </c>
      <c r="EU265" t="s">
        <v>91</v>
      </c>
      <c r="EV265" t="s">
        <v>73</v>
      </c>
      <c r="EW265" t="s">
        <v>129</v>
      </c>
      <c r="EX265">
        <v>3</v>
      </c>
      <c r="EY265" t="s">
        <v>83</v>
      </c>
      <c r="EZ265">
        <v>2</v>
      </c>
      <c r="FC265" t="s">
        <v>94</v>
      </c>
      <c r="FD265" t="s">
        <v>73</v>
      </c>
      <c r="FE265" t="s">
        <v>96</v>
      </c>
      <c r="FF265">
        <v>5</v>
      </c>
      <c r="FG265" t="s">
        <v>83</v>
      </c>
      <c r="FH265">
        <v>3</v>
      </c>
      <c r="FL265" t="s">
        <v>129</v>
      </c>
      <c r="FN265" t="s">
        <v>91</v>
      </c>
      <c r="FP265" t="s">
        <v>96</v>
      </c>
      <c r="FR265" t="s">
        <v>94</v>
      </c>
      <c r="FU265">
        <v>0</v>
      </c>
      <c r="FX265" t="s">
        <v>694</v>
      </c>
    </row>
    <row r="266" spans="1:180" x14ac:dyDescent="0.45">
      <c r="A266" s="1">
        <v>263</v>
      </c>
      <c r="B266" s="45">
        <f t="shared" si="222"/>
        <v>278</v>
      </c>
      <c r="C266" s="14" t="s">
        <v>695</v>
      </c>
      <c r="D266" t="s">
        <v>696</v>
      </c>
      <c r="E266" s="15" t="s">
        <v>745</v>
      </c>
      <c r="F266" s="28">
        <f>VOR!IH266</f>
        <v>150</v>
      </c>
      <c r="G266" s="27">
        <f t="shared" si="237"/>
        <v>77</v>
      </c>
      <c r="H266" s="49">
        <f t="shared" si="238"/>
        <v>227</v>
      </c>
      <c r="I266" s="14" t="s">
        <v>84</v>
      </c>
      <c r="J266" t="s">
        <v>73</v>
      </c>
      <c r="K266" t="s">
        <v>92</v>
      </c>
      <c r="L266">
        <v>1</v>
      </c>
      <c r="M266" t="s">
        <v>83</v>
      </c>
      <c r="N266">
        <v>2</v>
      </c>
      <c r="O266" s="77">
        <f t="shared" si="239"/>
        <v>1</v>
      </c>
      <c r="P266" s="80">
        <f t="shared" si="240"/>
        <v>0</v>
      </c>
      <c r="Q266" t="s">
        <v>93</v>
      </c>
      <c r="R266" t="s">
        <v>73</v>
      </c>
      <c r="S266" t="s">
        <v>129</v>
      </c>
      <c r="T266">
        <v>3</v>
      </c>
      <c r="U266" t="s">
        <v>83</v>
      </c>
      <c r="V266">
        <v>1</v>
      </c>
      <c r="W266" s="71">
        <f t="shared" si="241"/>
        <v>1</v>
      </c>
      <c r="X266" s="80">
        <f t="shared" si="242"/>
        <v>2</v>
      </c>
      <c r="Y266" s="14" t="s">
        <v>94</v>
      </c>
      <c r="Z266" t="s">
        <v>73</v>
      </c>
      <c r="AA266" t="s">
        <v>86</v>
      </c>
      <c r="AB266">
        <v>3</v>
      </c>
      <c r="AC266" t="s">
        <v>83</v>
      </c>
      <c r="AD266">
        <v>1</v>
      </c>
      <c r="AE266" s="71">
        <f t="shared" si="243"/>
        <v>3</v>
      </c>
      <c r="AF266" s="80">
        <f t="shared" si="223"/>
        <v>8</v>
      </c>
      <c r="AG266" s="14" t="s">
        <v>85</v>
      </c>
      <c r="AH266" t="s">
        <v>73</v>
      </c>
      <c r="AI266" t="s">
        <v>140</v>
      </c>
      <c r="AJ266">
        <v>3</v>
      </c>
      <c r="AK266" t="s">
        <v>83</v>
      </c>
      <c r="AL266">
        <v>1</v>
      </c>
      <c r="AM266" s="71">
        <f t="shared" si="244"/>
        <v>1</v>
      </c>
      <c r="AN266" s="80">
        <f t="shared" si="245"/>
        <v>2</v>
      </c>
      <c r="AO266" s="14" t="s">
        <v>130</v>
      </c>
      <c r="AP266" t="s">
        <v>73</v>
      </c>
      <c r="AQ266" t="s">
        <v>131</v>
      </c>
      <c r="AR266">
        <v>3</v>
      </c>
      <c r="AS266" t="s">
        <v>83</v>
      </c>
      <c r="AT266">
        <v>1</v>
      </c>
      <c r="AU266" s="71">
        <f t="shared" si="224"/>
        <v>0</v>
      </c>
      <c r="AV266" s="80">
        <f t="shared" si="246"/>
        <v>0</v>
      </c>
      <c r="AW266" s="14" t="s">
        <v>90</v>
      </c>
      <c r="AX266" t="s">
        <v>73</v>
      </c>
      <c r="AY266" t="s">
        <v>91</v>
      </c>
      <c r="AZ266">
        <v>2</v>
      </c>
      <c r="BA266" t="s">
        <v>83</v>
      </c>
      <c r="BB266">
        <v>1</v>
      </c>
      <c r="BC266" s="71">
        <f t="shared" si="247"/>
        <v>3</v>
      </c>
      <c r="BD266" s="80">
        <f t="shared" si="225"/>
        <v>4</v>
      </c>
      <c r="BE266" s="14" t="s">
        <v>95</v>
      </c>
      <c r="BF266" t="s">
        <v>73</v>
      </c>
      <c r="BG266" t="s">
        <v>88</v>
      </c>
      <c r="BH266">
        <v>1</v>
      </c>
      <c r="BI266" t="s">
        <v>83</v>
      </c>
      <c r="BJ266">
        <v>2</v>
      </c>
      <c r="BK266" s="71">
        <f t="shared" si="226"/>
        <v>0</v>
      </c>
      <c r="BL266" s="80">
        <f t="shared" si="248"/>
        <v>0</v>
      </c>
      <c r="BM266" s="14" t="s">
        <v>96</v>
      </c>
      <c r="BN266" t="s">
        <v>73</v>
      </c>
      <c r="BO266" t="s">
        <v>134</v>
      </c>
      <c r="BP266">
        <v>3</v>
      </c>
      <c r="BQ266" t="s">
        <v>83</v>
      </c>
      <c r="BR266">
        <v>1</v>
      </c>
      <c r="BS266" s="71">
        <f t="shared" si="249"/>
        <v>3</v>
      </c>
      <c r="BT266" s="80">
        <f t="shared" si="227"/>
        <v>4</v>
      </c>
      <c r="BU266" s="28">
        <f t="shared" si="250"/>
        <v>20</v>
      </c>
      <c r="BV266" s="14" t="str">
        <f t="shared" si="251"/>
        <v>Spanien</v>
      </c>
      <c r="BW266" s="80">
        <f t="shared" si="228"/>
        <v>0</v>
      </c>
      <c r="BX266" s="14" t="str">
        <f t="shared" si="252"/>
        <v>Brasilien</v>
      </c>
      <c r="BY266" s="80">
        <f t="shared" si="253"/>
        <v>7</v>
      </c>
      <c r="BZ266" s="14" t="str">
        <f t="shared" si="254"/>
        <v>Wales</v>
      </c>
      <c r="CA266" s="80">
        <f t="shared" si="255"/>
        <v>0</v>
      </c>
      <c r="CB266" s="14" t="str">
        <f t="shared" si="256"/>
        <v>Argentinien</v>
      </c>
      <c r="CC266" s="80">
        <f t="shared" si="257"/>
        <v>7</v>
      </c>
      <c r="CD266" s="14" t="str">
        <f t="shared" si="258"/>
        <v>Deutschland</v>
      </c>
      <c r="CE266" s="80">
        <f t="shared" si="259"/>
        <v>0</v>
      </c>
      <c r="CF266" s="14" t="str">
        <f t="shared" si="260"/>
        <v>Portugal</v>
      </c>
      <c r="CG266" s="80">
        <f t="shared" si="261"/>
        <v>7</v>
      </c>
      <c r="CH266" s="14" t="str">
        <f t="shared" si="262"/>
        <v>England</v>
      </c>
      <c r="CI266" s="80">
        <f t="shared" si="263"/>
        <v>7</v>
      </c>
      <c r="CJ266" s="14" t="str">
        <f t="shared" si="264"/>
        <v>Frankreich</v>
      </c>
      <c r="CK266" s="80">
        <f t="shared" si="265"/>
        <v>7</v>
      </c>
      <c r="CL266" s="27">
        <f t="shared" ref="CL266:CL329" si="275">CK266+CI266+CG266+CE266+CC266+CA266+BY266+BW266</f>
        <v>35</v>
      </c>
      <c r="CM266" t="s">
        <v>130</v>
      </c>
      <c r="CN266" t="s">
        <v>73</v>
      </c>
      <c r="CO266" t="s">
        <v>90</v>
      </c>
      <c r="CP266">
        <v>3</v>
      </c>
      <c r="CQ266" t="s">
        <v>83</v>
      </c>
      <c r="CR266">
        <v>1</v>
      </c>
      <c r="CS266" s="71">
        <f t="shared" si="229"/>
        <v>2</v>
      </c>
      <c r="CT266" s="80">
        <f t="shared" si="266"/>
        <v>0</v>
      </c>
      <c r="CU266" t="s">
        <v>92</v>
      </c>
      <c r="CV266" t="s">
        <v>73</v>
      </c>
      <c r="CW266" t="s">
        <v>93</v>
      </c>
      <c r="CX266">
        <v>1</v>
      </c>
      <c r="CY266" t="s">
        <v>83</v>
      </c>
      <c r="CZ266">
        <v>3</v>
      </c>
      <c r="DA266" s="71">
        <f t="shared" si="267"/>
        <v>2</v>
      </c>
      <c r="DB266" s="80">
        <f t="shared" si="268"/>
        <v>2</v>
      </c>
      <c r="DC266" t="s">
        <v>88</v>
      </c>
      <c r="DD266" t="s">
        <v>73</v>
      </c>
      <c r="DE266" t="s">
        <v>96</v>
      </c>
      <c r="DF266">
        <v>3</v>
      </c>
      <c r="DG266" t="s">
        <v>83</v>
      </c>
      <c r="DH266">
        <v>2</v>
      </c>
      <c r="DI266" s="71">
        <f t="shared" si="221"/>
        <v>0</v>
      </c>
      <c r="DJ266" s="80">
        <f t="shared" si="269"/>
        <v>0</v>
      </c>
      <c r="DK266" t="s">
        <v>85</v>
      </c>
      <c r="DL266" t="s">
        <v>73</v>
      </c>
      <c r="DM266" t="s">
        <v>94</v>
      </c>
      <c r="DN266">
        <v>1</v>
      </c>
      <c r="DO266" t="s">
        <v>83</v>
      </c>
      <c r="DP266">
        <v>3</v>
      </c>
      <c r="DQ266" s="71">
        <f t="shared" si="270"/>
        <v>3</v>
      </c>
      <c r="DR266" s="80">
        <f t="shared" si="271"/>
        <v>4</v>
      </c>
      <c r="DS266" s="27">
        <f t="shared" si="230"/>
        <v>6</v>
      </c>
      <c r="DT266" t="str">
        <f t="shared" si="231"/>
        <v>Argentinien</v>
      </c>
      <c r="DU266">
        <f t="shared" si="272"/>
        <v>8</v>
      </c>
      <c r="DV266" t="str">
        <f t="shared" si="232"/>
        <v>Spanien</v>
      </c>
      <c r="DW266">
        <f t="shared" si="273"/>
        <v>0</v>
      </c>
      <c r="DX266" t="str">
        <f t="shared" si="233"/>
        <v>Frankreich</v>
      </c>
      <c r="DY266">
        <f t="shared" si="274"/>
        <v>8</v>
      </c>
      <c r="DZ266" t="str">
        <f t="shared" si="234"/>
        <v>Deutschland</v>
      </c>
      <c r="EA266">
        <f t="shared" si="235"/>
        <v>0</v>
      </c>
      <c r="EB266" s="27">
        <f t="shared" si="236"/>
        <v>16</v>
      </c>
      <c r="EC266" t="s">
        <v>93</v>
      </c>
      <c r="ED266" t="s">
        <v>73</v>
      </c>
      <c r="EE266" t="s">
        <v>130</v>
      </c>
      <c r="EF266">
        <v>3</v>
      </c>
      <c r="EG266" t="s">
        <v>83</v>
      </c>
      <c r="EH266">
        <v>2</v>
      </c>
      <c r="EK266" t="s">
        <v>94</v>
      </c>
      <c r="EL266" t="s">
        <v>73</v>
      </c>
      <c r="EM266" t="s">
        <v>88</v>
      </c>
      <c r="EN266">
        <v>3</v>
      </c>
      <c r="EO266" t="s">
        <v>83</v>
      </c>
      <c r="EP266">
        <v>2</v>
      </c>
      <c r="EU266" t="s">
        <v>130</v>
      </c>
      <c r="EV266" t="s">
        <v>73</v>
      </c>
      <c r="EW266" t="s">
        <v>88</v>
      </c>
      <c r="EX266">
        <v>1</v>
      </c>
      <c r="EY266" t="s">
        <v>83</v>
      </c>
      <c r="EZ266">
        <v>2</v>
      </c>
      <c r="FC266" t="s">
        <v>93</v>
      </c>
      <c r="FD266" t="s">
        <v>73</v>
      </c>
      <c r="FE266" t="s">
        <v>94</v>
      </c>
      <c r="FF266">
        <v>3</v>
      </c>
      <c r="FG266" t="s">
        <v>83</v>
      </c>
      <c r="FH266">
        <v>2</v>
      </c>
      <c r="FL266" t="s">
        <v>130</v>
      </c>
      <c r="FN266" t="s">
        <v>88</v>
      </c>
      <c r="FP266" t="s">
        <v>94</v>
      </c>
      <c r="FR266" t="s">
        <v>93</v>
      </c>
      <c r="FU266">
        <v>356</v>
      </c>
      <c r="FX266" t="s">
        <v>88</v>
      </c>
    </row>
    <row r="267" spans="1:180" x14ac:dyDescent="0.45">
      <c r="A267" s="1">
        <v>264</v>
      </c>
      <c r="B267" s="45">
        <f t="shared" si="222"/>
        <v>591</v>
      </c>
      <c r="C267" s="14" t="s">
        <v>697</v>
      </c>
      <c r="D267" t="s">
        <v>509</v>
      </c>
      <c r="E267" s="15" t="s">
        <v>745</v>
      </c>
      <c r="F267" s="28">
        <f>VOR!IH267</f>
        <v>145</v>
      </c>
      <c r="G267" s="27">
        <f t="shared" si="237"/>
        <v>29</v>
      </c>
      <c r="H267" s="49">
        <f t="shared" si="238"/>
        <v>174</v>
      </c>
      <c r="I267" s="14" t="s">
        <v>84</v>
      </c>
      <c r="J267" t="s">
        <v>73</v>
      </c>
      <c r="K267" t="s">
        <v>92</v>
      </c>
      <c r="L267">
        <v>1</v>
      </c>
      <c r="M267" t="s">
        <v>83</v>
      </c>
      <c r="N267">
        <v>0</v>
      </c>
      <c r="O267" s="77">
        <f t="shared" si="239"/>
        <v>1</v>
      </c>
      <c r="P267" s="80">
        <f t="shared" si="240"/>
        <v>2</v>
      </c>
      <c r="Q267" t="s">
        <v>86</v>
      </c>
      <c r="R267" t="s">
        <v>73</v>
      </c>
      <c r="S267" t="s">
        <v>94</v>
      </c>
      <c r="T267">
        <v>2</v>
      </c>
      <c r="U267" t="s">
        <v>83</v>
      </c>
      <c r="V267">
        <v>1</v>
      </c>
      <c r="W267" s="71">
        <f t="shared" si="241"/>
        <v>0</v>
      </c>
      <c r="X267" s="80">
        <f t="shared" si="242"/>
        <v>0</v>
      </c>
      <c r="Y267" s="14" t="s">
        <v>129</v>
      </c>
      <c r="Z267" t="s">
        <v>73</v>
      </c>
      <c r="AA267" t="s">
        <v>133</v>
      </c>
      <c r="AB267">
        <v>0</v>
      </c>
      <c r="AC267" t="s">
        <v>83</v>
      </c>
      <c r="AD267">
        <v>1</v>
      </c>
      <c r="AE267" s="71">
        <f t="shared" si="243"/>
        <v>0</v>
      </c>
      <c r="AF267" s="80">
        <f t="shared" si="223"/>
        <v>0</v>
      </c>
      <c r="AG267" s="14" t="s">
        <v>85</v>
      </c>
      <c r="AH267" t="s">
        <v>73</v>
      </c>
      <c r="AI267" t="s">
        <v>132</v>
      </c>
      <c r="AJ267">
        <v>2</v>
      </c>
      <c r="AK267" t="s">
        <v>83</v>
      </c>
      <c r="AL267">
        <v>1</v>
      </c>
      <c r="AM267" s="71">
        <f t="shared" si="244"/>
        <v>3</v>
      </c>
      <c r="AN267" s="80">
        <f t="shared" si="245"/>
        <v>4</v>
      </c>
      <c r="AO267" s="14" t="s">
        <v>130</v>
      </c>
      <c r="AP267" t="s">
        <v>73</v>
      </c>
      <c r="AQ267" t="s">
        <v>95</v>
      </c>
      <c r="AR267">
        <v>3</v>
      </c>
      <c r="AS267" t="s">
        <v>83</v>
      </c>
      <c r="AT267">
        <v>1</v>
      </c>
      <c r="AU267" s="71">
        <f t="shared" si="224"/>
        <v>2</v>
      </c>
      <c r="AV267" s="80">
        <f t="shared" si="246"/>
        <v>0</v>
      </c>
      <c r="AW267" s="14" t="s">
        <v>134</v>
      </c>
      <c r="AX267" t="s">
        <v>73</v>
      </c>
      <c r="AY267" t="s">
        <v>135</v>
      </c>
      <c r="AZ267">
        <v>1</v>
      </c>
      <c r="BA267" t="s">
        <v>83</v>
      </c>
      <c r="BB267">
        <v>0</v>
      </c>
      <c r="BC267" s="71">
        <f t="shared" si="247"/>
        <v>0</v>
      </c>
      <c r="BD267" s="80">
        <f t="shared" si="225"/>
        <v>0</v>
      </c>
      <c r="BE267" s="14" t="s">
        <v>131</v>
      </c>
      <c r="BF267" t="s">
        <v>73</v>
      </c>
      <c r="BG267" t="s">
        <v>88</v>
      </c>
      <c r="BH267">
        <v>1</v>
      </c>
      <c r="BI267" t="s">
        <v>83</v>
      </c>
      <c r="BJ267">
        <v>0</v>
      </c>
      <c r="BK267" s="71">
        <f t="shared" si="226"/>
        <v>0</v>
      </c>
      <c r="BL267" s="80">
        <f t="shared" si="248"/>
        <v>0</v>
      </c>
      <c r="BM267" s="14" t="s">
        <v>96</v>
      </c>
      <c r="BN267" t="s">
        <v>73</v>
      </c>
      <c r="BO267" t="s">
        <v>90</v>
      </c>
      <c r="BP267">
        <v>2</v>
      </c>
      <c r="BQ267" t="s">
        <v>83</v>
      </c>
      <c r="BR267">
        <v>1</v>
      </c>
      <c r="BS267" s="71">
        <f t="shared" si="249"/>
        <v>1</v>
      </c>
      <c r="BT267" s="80">
        <f t="shared" si="227"/>
        <v>2</v>
      </c>
      <c r="BU267" s="28">
        <f t="shared" si="250"/>
        <v>8</v>
      </c>
      <c r="BV267" s="14" t="str">
        <f t="shared" si="251"/>
        <v>Spanien</v>
      </c>
      <c r="BW267" s="80">
        <f t="shared" si="228"/>
        <v>0</v>
      </c>
      <c r="BX267" s="14" t="str">
        <f t="shared" si="252"/>
        <v>Schweiz</v>
      </c>
      <c r="BY267" s="80">
        <f t="shared" si="253"/>
        <v>0</v>
      </c>
      <c r="BZ267" s="14" t="str">
        <f t="shared" si="254"/>
        <v>Niederlande</v>
      </c>
      <c r="CA267" s="80">
        <f t="shared" si="255"/>
        <v>7</v>
      </c>
      <c r="CB267" s="14" t="str">
        <f t="shared" si="256"/>
        <v>Polen</v>
      </c>
      <c r="CC267" s="80">
        <f t="shared" si="257"/>
        <v>0</v>
      </c>
      <c r="CD267" s="14" t="str">
        <f t="shared" si="258"/>
        <v>Belgien</v>
      </c>
      <c r="CE267" s="80">
        <f t="shared" si="259"/>
        <v>0</v>
      </c>
      <c r="CF267" s="14" t="str">
        <f t="shared" si="260"/>
        <v>Portugal</v>
      </c>
      <c r="CG267" s="80">
        <f t="shared" si="261"/>
        <v>7</v>
      </c>
      <c r="CH267" s="14" t="str">
        <f t="shared" si="262"/>
        <v>England</v>
      </c>
      <c r="CI267" s="80">
        <f t="shared" si="263"/>
        <v>7</v>
      </c>
      <c r="CJ267" s="14" t="str">
        <f t="shared" si="264"/>
        <v>Mexiko</v>
      </c>
      <c r="CK267" s="80">
        <f t="shared" si="265"/>
        <v>0</v>
      </c>
      <c r="CL267" s="27">
        <f t="shared" si="275"/>
        <v>21</v>
      </c>
      <c r="CM267" t="s">
        <v>130</v>
      </c>
      <c r="CN267" t="s">
        <v>73</v>
      </c>
      <c r="CO267" t="s">
        <v>134</v>
      </c>
      <c r="CP267">
        <v>2</v>
      </c>
      <c r="CQ267" t="s">
        <v>83</v>
      </c>
      <c r="CR267">
        <v>0</v>
      </c>
      <c r="CS267" s="71">
        <f t="shared" si="229"/>
        <v>0</v>
      </c>
      <c r="CT267" s="80">
        <f t="shared" si="266"/>
        <v>0</v>
      </c>
      <c r="CU267" t="s">
        <v>84</v>
      </c>
      <c r="CV267" t="s">
        <v>73</v>
      </c>
      <c r="CW267" t="s">
        <v>86</v>
      </c>
      <c r="CX267">
        <v>1</v>
      </c>
      <c r="CY267" t="s">
        <v>83</v>
      </c>
      <c r="CZ267">
        <v>2</v>
      </c>
      <c r="DA267" s="71">
        <f t="shared" si="267"/>
        <v>1</v>
      </c>
      <c r="DB267" s="80">
        <f t="shared" si="268"/>
        <v>0</v>
      </c>
      <c r="DC267" t="s">
        <v>131</v>
      </c>
      <c r="DD267" t="s">
        <v>73</v>
      </c>
      <c r="DE267" t="s">
        <v>96</v>
      </c>
      <c r="DF267">
        <v>0</v>
      </c>
      <c r="DG267" t="s">
        <v>83</v>
      </c>
      <c r="DH267">
        <v>1</v>
      </c>
      <c r="DI267" s="71">
        <f t="shared" ref="DI267:DI330" si="276">IF(AND(DC267="Marokko",DE267="Portugal"),3,IF(DC267="Marokko",1,0))</f>
        <v>0</v>
      </c>
      <c r="DJ267" s="80">
        <f t="shared" si="269"/>
        <v>0</v>
      </c>
      <c r="DK267" t="s">
        <v>85</v>
      </c>
      <c r="DL267" t="s">
        <v>73</v>
      </c>
      <c r="DM267" t="s">
        <v>133</v>
      </c>
      <c r="DN267">
        <v>1</v>
      </c>
      <c r="DO267" t="s">
        <v>83</v>
      </c>
      <c r="DP267">
        <v>0</v>
      </c>
      <c r="DQ267" s="71">
        <f t="shared" si="270"/>
        <v>1</v>
      </c>
      <c r="DR267" s="80">
        <f t="shared" si="271"/>
        <v>0</v>
      </c>
      <c r="DS267" s="27">
        <f t="shared" si="230"/>
        <v>0</v>
      </c>
      <c r="DT267" t="str">
        <f t="shared" si="231"/>
        <v>Polen</v>
      </c>
      <c r="DU267">
        <f t="shared" si="272"/>
        <v>0</v>
      </c>
      <c r="DV267" t="str">
        <f t="shared" si="232"/>
        <v>Spanien</v>
      </c>
      <c r="DW267">
        <f t="shared" si="273"/>
        <v>0</v>
      </c>
      <c r="DX267" t="str">
        <f t="shared" si="233"/>
        <v>England</v>
      </c>
      <c r="DY267">
        <f t="shared" si="274"/>
        <v>0</v>
      </c>
      <c r="DZ267" t="str">
        <f t="shared" si="234"/>
        <v>Portugal</v>
      </c>
      <c r="EA267">
        <f t="shared" si="235"/>
        <v>0</v>
      </c>
      <c r="EB267" s="27">
        <f t="shared" si="236"/>
        <v>0</v>
      </c>
      <c r="EC267" t="s">
        <v>86</v>
      </c>
      <c r="ED267" t="s">
        <v>73</v>
      </c>
      <c r="EE267" t="s">
        <v>130</v>
      </c>
      <c r="EF267">
        <v>1</v>
      </c>
      <c r="EG267" t="s">
        <v>83</v>
      </c>
      <c r="EH267">
        <v>2</v>
      </c>
      <c r="EK267" t="s">
        <v>85</v>
      </c>
      <c r="EL267" t="s">
        <v>73</v>
      </c>
      <c r="EM267" t="s">
        <v>96</v>
      </c>
      <c r="EN267">
        <v>1</v>
      </c>
      <c r="EO267" t="s">
        <v>83</v>
      </c>
      <c r="EP267">
        <v>2</v>
      </c>
      <c r="EU267" t="s">
        <v>86</v>
      </c>
      <c r="EV267" t="s">
        <v>73</v>
      </c>
      <c r="EW267" t="s">
        <v>85</v>
      </c>
      <c r="EX267">
        <v>1</v>
      </c>
      <c r="EY267" t="s">
        <v>83</v>
      </c>
      <c r="EZ267">
        <v>0</v>
      </c>
      <c r="FC267" t="s">
        <v>130</v>
      </c>
      <c r="FD267" t="s">
        <v>73</v>
      </c>
      <c r="FE267" t="s">
        <v>96</v>
      </c>
      <c r="FF267">
        <v>1</v>
      </c>
      <c r="FG267" t="s">
        <v>83</v>
      </c>
      <c r="FH267">
        <v>0</v>
      </c>
      <c r="FL267" t="s">
        <v>85</v>
      </c>
      <c r="FN267" t="s">
        <v>86</v>
      </c>
      <c r="FP267" t="s">
        <v>96</v>
      </c>
      <c r="FR267" t="s">
        <v>130</v>
      </c>
      <c r="FU267">
        <v>0</v>
      </c>
      <c r="FX267">
        <v>0</v>
      </c>
    </row>
    <row r="268" spans="1:180" x14ac:dyDescent="0.45">
      <c r="A268" s="1">
        <v>265</v>
      </c>
      <c r="B268" s="45">
        <f t="shared" si="222"/>
        <v>314</v>
      </c>
      <c r="C268" s="14" t="s">
        <v>698</v>
      </c>
      <c r="D268" t="s">
        <v>699</v>
      </c>
      <c r="E268" s="15" t="s">
        <v>745</v>
      </c>
      <c r="F268" s="28">
        <f>VOR!IH268</f>
        <v>167</v>
      </c>
      <c r="G268" s="27">
        <f t="shared" si="237"/>
        <v>53</v>
      </c>
      <c r="H268" s="49">
        <f t="shared" si="238"/>
        <v>220</v>
      </c>
      <c r="I268" s="14" t="s">
        <v>84</v>
      </c>
      <c r="J268" t="s">
        <v>73</v>
      </c>
      <c r="K268" t="s">
        <v>92</v>
      </c>
      <c r="L268">
        <v>1</v>
      </c>
      <c r="M268" t="s">
        <v>83</v>
      </c>
      <c r="N268">
        <v>0</v>
      </c>
      <c r="O268" s="77">
        <f t="shared" si="239"/>
        <v>1</v>
      </c>
      <c r="P268" s="80">
        <f t="shared" si="240"/>
        <v>2</v>
      </c>
      <c r="Q268" t="s">
        <v>93</v>
      </c>
      <c r="R268" t="s">
        <v>73</v>
      </c>
      <c r="S268" t="s">
        <v>129</v>
      </c>
      <c r="T268">
        <v>0</v>
      </c>
      <c r="U268" t="s">
        <v>83</v>
      </c>
      <c r="V268">
        <v>1</v>
      </c>
      <c r="W268" s="71">
        <f t="shared" si="241"/>
        <v>1</v>
      </c>
      <c r="X268" s="80">
        <f t="shared" si="242"/>
        <v>0</v>
      </c>
      <c r="Y268" s="14" t="s">
        <v>94</v>
      </c>
      <c r="Z268" t="s">
        <v>73</v>
      </c>
      <c r="AA268" t="s">
        <v>133</v>
      </c>
      <c r="AB268">
        <v>2</v>
      </c>
      <c r="AC268" t="s">
        <v>83</v>
      </c>
      <c r="AD268">
        <v>0</v>
      </c>
      <c r="AE268" s="71">
        <f t="shared" si="243"/>
        <v>1</v>
      </c>
      <c r="AF268" s="80">
        <f t="shared" si="223"/>
        <v>3</v>
      </c>
      <c r="AG268" s="14" t="s">
        <v>85</v>
      </c>
      <c r="AH268" t="s">
        <v>73</v>
      </c>
      <c r="AI268" t="s">
        <v>136</v>
      </c>
      <c r="AJ268">
        <v>1</v>
      </c>
      <c r="AK268" t="s">
        <v>83</v>
      </c>
      <c r="AL268">
        <v>0</v>
      </c>
      <c r="AM268" s="71">
        <f t="shared" si="244"/>
        <v>1</v>
      </c>
      <c r="AN268" s="80">
        <f t="shared" si="245"/>
        <v>2</v>
      </c>
      <c r="AO268" s="14" t="s">
        <v>130</v>
      </c>
      <c r="AP268" t="s">
        <v>73</v>
      </c>
      <c r="AQ268" t="s">
        <v>95</v>
      </c>
      <c r="AR268">
        <v>2</v>
      </c>
      <c r="AS268" t="s">
        <v>83</v>
      </c>
      <c r="AT268">
        <v>0</v>
      </c>
      <c r="AU268" s="71">
        <f t="shared" si="224"/>
        <v>2</v>
      </c>
      <c r="AV268" s="80">
        <f t="shared" si="246"/>
        <v>0</v>
      </c>
      <c r="AW268" s="14" t="s">
        <v>134</v>
      </c>
      <c r="AX268" t="s">
        <v>73</v>
      </c>
      <c r="AY268" t="s">
        <v>91</v>
      </c>
      <c r="AZ268">
        <v>1</v>
      </c>
      <c r="BA268" t="s">
        <v>83</v>
      </c>
      <c r="BB268">
        <v>0</v>
      </c>
      <c r="BC268" s="71">
        <f t="shared" si="247"/>
        <v>2</v>
      </c>
      <c r="BD268" s="80">
        <f t="shared" si="225"/>
        <v>0</v>
      </c>
      <c r="BE268" s="14" t="s">
        <v>131</v>
      </c>
      <c r="BF268" t="s">
        <v>73</v>
      </c>
      <c r="BG268" t="s">
        <v>88</v>
      </c>
      <c r="BH268">
        <v>1</v>
      </c>
      <c r="BI268" t="s">
        <v>83</v>
      </c>
      <c r="BJ268">
        <v>0</v>
      </c>
      <c r="BK268" s="71">
        <f t="shared" si="226"/>
        <v>0</v>
      </c>
      <c r="BL268" s="80">
        <f t="shared" si="248"/>
        <v>0</v>
      </c>
      <c r="BM268" s="14" t="s">
        <v>96</v>
      </c>
      <c r="BN268" t="s">
        <v>73</v>
      </c>
      <c r="BO268" t="s">
        <v>90</v>
      </c>
      <c r="BP268">
        <v>2</v>
      </c>
      <c r="BQ268" t="s">
        <v>83</v>
      </c>
      <c r="BR268">
        <v>1</v>
      </c>
      <c r="BS268" s="71">
        <f t="shared" si="249"/>
        <v>1</v>
      </c>
      <c r="BT268" s="80">
        <f t="shared" si="227"/>
        <v>2</v>
      </c>
      <c r="BU268" s="28">
        <f t="shared" si="250"/>
        <v>9</v>
      </c>
      <c r="BV268" s="14" t="str">
        <f t="shared" si="251"/>
        <v>Spanien</v>
      </c>
      <c r="BW268" s="80">
        <f t="shared" si="228"/>
        <v>0</v>
      </c>
      <c r="BX268" s="14" t="str">
        <f t="shared" si="252"/>
        <v>Schweiz</v>
      </c>
      <c r="BY268" s="80">
        <f t="shared" si="253"/>
        <v>0</v>
      </c>
      <c r="BZ268" s="14" t="str">
        <f t="shared" si="254"/>
        <v>Niederlande</v>
      </c>
      <c r="CA268" s="80">
        <f t="shared" si="255"/>
        <v>7</v>
      </c>
      <c r="CB268" s="14" t="str">
        <f t="shared" si="256"/>
        <v>Dänemark</v>
      </c>
      <c r="CC268" s="80">
        <f t="shared" si="257"/>
        <v>0</v>
      </c>
      <c r="CD268" s="14" t="str">
        <f t="shared" si="258"/>
        <v>Belgien</v>
      </c>
      <c r="CE268" s="80">
        <f t="shared" si="259"/>
        <v>0</v>
      </c>
      <c r="CF268" s="14" t="str">
        <f t="shared" si="260"/>
        <v>Portugal</v>
      </c>
      <c r="CG268" s="80">
        <f t="shared" si="261"/>
        <v>7</v>
      </c>
      <c r="CH268" s="14" t="str">
        <f t="shared" si="262"/>
        <v>England</v>
      </c>
      <c r="CI268" s="80">
        <f t="shared" si="263"/>
        <v>7</v>
      </c>
      <c r="CJ268" s="14" t="str">
        <f t="shared" si="264"/>
        <v>Frankreich</v>
      </c>
      <c r="CK268" s="80">
        <f t="shared" si="265"/>
        <v>7</v>
      </c>
      <c r="CL268" s="27">
        <f t="shared" si="275"/>
        <v>28</v>
      </c>
      <c r="CM268" t="s">
        <v>130</v>
      </c>
      <c r="CN268" t="s">
        <v>73</v>
      </c>
      <c r="CO268" t="s">
        <v>134</v>
      </c>
      <c r="CP268">
        <v>2</v>
      </c>
      <c r="CQ268" t="s">
        <v>83</v>
      </c>
      <c r="CR268">
        <v>0</v>
      </c>
      <c r="CS268" s="71">
        <f t="shared" si="229"/>
        <v>0</v>
      </c>
      <c r="CT268" s="80">
        <f t="shared" si="266"/>
        <v>0</v>
      </c>
      <c r="CU268" t="s">
        <v>84</v>
      </c>
      <c r="CV268" t="s">
        <v>73</v>
      </c>
      <c r="CW268" t="s">
        <v>129</v>
      </c>
      <c r="CX268">
        <v>1</v>
      </c>
      <c r="CY268" t="s">
        <v>83</v>
      </c>
      <c r="CZ268">
        <v>0</v>
      </c>
      <c r="DA268" s="71">
        <f t="shared" si="267"/>
        <v>1</v>
      </c>
      <c r="DB268" s="80">
        <f t="shared" si="268"/>
        <v>0</v>
      </c>
      <c r="DC268" t="s">
        <v>131</v>
      </c>
      <c r="DD268" t="s">
        <v>73</v>
      </c>
      <c r="DE268" t="s">
        <v>96</v>
      </c>
      <c r="DF268">
        <v>1</v>
      </c>
      <c r="DG268" t="s">
        <v>83</v>
      </c>
      <c r="DH268">
        <v>0</v>
      </c>
      <c r="DI268" s="71">
        <f t="shared" si="276"/>
        <v>0</v>
      </c>
      <c r="DJ268" s="80">
        <f t="shared" si="269"/>
        <v>0</v>
      </c>
      <c r="DK268" t="s">
        <v>85</v>
      </c>
      <c r="DL268" t="s">
        <v>73</v>
      </c>
      <c r="DM268" t="s">
        <v>94</v>
      </c>
      <c r="DN268">
        <v>1</v>
      </c>
      <c r="DO268" t="s">
        <v>83</v>
      </c>
      <c r="DP268">
        <v>2</v>
      </c>
      <c r="DQ268" s="71">
        <f t="shared" si="270"/>
        <v>3</v>
      </c>
      <c r="DR268" s="80">
        <f t="shared" si="271"/>
        <v>8</v>
      </c>
      <c r="DS268" s="27">
        <f t="shared" si="230"/>
        <v>8</v>
      </c>
      <c r="DT268" t="str">
        <f t="shared" si="231"/>
        <v>Niederlande</v>
      </c>
      <c r="DU268">
        <f t="shared" si="272"/>
        <v>0</v>
      </c>
      <c r="DV268" t="str">
        <f t="shared" si="232"/>
        <v>Spanien</v>
      </c>
      <c r="DW268">
        <f t="shared" si="273"/>
        <v>0</v>
      </c>
      <c r="DX268" t="str">
        <f t="shared" si="233"/>
        <v>Frankreich</v>
      </c>
      <c r="DY268">
        <f t="shared" si="274"/>
        <v>8</v>
      </c>
      <c r="DZ268" t="str">
        <f t="shared" si="234"/>
        <v>Belgien</v>
      </c>
      <c r="EA268">
        <f t="shared" si="235"/>
        <v>0</v>
      </c>
      <c r="EB268" s="27">
        <f t="shared" si="236"/>
        <v>8</v>
      </c>
      <c r="EC268" t="s">
        <v>84</v>
      </c>
      <c r="ED268" t="s">
        <v>73</v>
      </c>
      <c r="EE268" t="s">
        <v>130</v>
      </c>
      <c r="EF268">
        <v>0</v>
      </c>
      <c r="EG268" t="s">
        <v>83</v>
      </c>
      <c r="EH268">
        <v>2</v>
      </c>
      <c r="EK268" t="s">
        <v>94</v>
      </c>
      <c r="EL268" t="s">
        <v>73</v>
      </c>
      <c r="EM268" t="s">
        <v>131</v>
      </c>
      <c r="EN268">
        <v>0</v>
      </c>
      <c r="EO268" t="s">
        <v>83</v>
      </c>
      <c r="EP268">
        <v>1</v>
      </c>
      <c r="EU268" t="s">
        <v>84</v>
      </c>
      <c r="EV268" t="s">
        <v>73</v>
      </c>
      <c r="EW268" t="s">
        <v>94</v>
      </c>
      <c r="EX268">
        <v>0</v>
      </c>
      <c r="EY268" t="s">
        <v>83</v>
      </c>
      <c r="EZ268">
        <v>2</v>
      </c>
      <c r="FC268" t="s">
        <v>130</v>
      </c>
      <c r="FD268" t="s">
        <v>73</v>
      </c>
      <c r="FE268" t="s">
        <v>131</v>
      </c>
      <c r="FF268">
        <v>1</v>
      </c>
      <c r="FG268" t="s">
        <v>83</v>
      </c>
      <c r="FH268">
        <v>2</v>
      </c>
      <c r="FL268" t="s">
        <v>84</v>
      </c>
      <c r="FN268" t="s">
        <v>94</v>
      </c>
      <c r="FP268" t="s">
        <v>130</v>
      </c>
      <c r="FR268" t="s">
        <v>131</v>
      </c>
      <c r="FU268">
        <v>118</v>
      </c>
      <c r="FX268">
        <v>0</v>
      </c>
    </row>
    <row r="269" spans="1:180" x14ac:dyDescent="0.45">
      <c r="A269" s="1">
        <v>266</v>
      </c>
      <c r="B269" s="45">
        <f t="shared" si="222"/>
        <v>711</v>
      </c>
      <c r="C269" s="14" t="s">
        <v>700</v>
      </c>
      <c r="D269" t="s">
        <v>701</v>
      </c>
      <c r="E269" s="15" t="s">
        <v>745</v>
      </c>
      <c r="F269" s="28">
        <f>VOR!IH269</f>
        <v>120</v>
      </c>
      <c r="G269" s="27">
        <f t="shared" si="237"/>
        <v>16</v>
      </c>
      <c r="H269" s="49">
        <f t="shared" si="238"/>
        <v>136</v>
      </c>
      <c r="I269" s="14" t="s">
        <v>84</v>
      </c>
      <c r="J269" t="s">
        <v>73</v>
      </c>
      <c r="K269" t="s">
        <v>92</v>
      </c>
      <c r="L269">
        <v>2</v>
      </c>
      <c r="M269" t="s">
        <v>83</v>
      </c>
      <c r="N269">
        <v>1</v>
      </c>
      <c r="O269" s="77">
        <f t="shared" si="239"/>
        <v>1</v>
      </c>
      <c r="P269" s="80">
        <f t="shared" si="240"/>
        <v>2</v>
      </c>
      <c r="Q269" t="s">
        <v>86</v>
      </c>
      <c r="R269" t="s">
        <v>73</v>
      </c>
      <c r="S269" t="s">
        <v>94</v>
      </c>
      <c r="T269">
        <v>3</v>
      </c>
      <c r="U269" t="s">
        <v>83</v>
      </c>
      <c r="V269">
        <v>1</v>
      </c>
      <c r="W269" s="71">
        <f t="shared" si="241"/>
        <v>0</v>
      </c>
      <c r="X269" s="80">
        <f t="shared" si="242"/>
        <v>0</v>
      </c>
      <c r="Y269" s="14" t="s">
        <v>129</v>
      </c>
      <c r="Z269" t="s">
        <v>73</v>
      </c>
      <c r="AA269" t="s">
        <v>133</v>
      </c>
      <c r="AB269">
        <v>2</v>
      </c>
      <c r="AC269" t="s">
        <v>83</v>
      </c>
      <c r="AD269">
        <v>1</v>
      </c>
      <c r="AE269" s="71">
        <f t="shared" si="243"/>
        <v>0</v>
      </c>
      <c r="AF269" s="80">
        <f t="shared" si="223"/>
        <v>0</v>
      </c>
      <c r="AG269" s="14" t="s">
        <v>137</v>
      </c>
      <c r="AH269" t="s">
        <v>73</v>
      </c>
      <c r="AI269" t="s">
        <v>132</v>
      </c>
      <c r="AJ269">
        <v>2</v>
      </c>
      <c r="AK269" t="s">
        <v>83</v>
      </c>
      <c r="AL269">
        <v>3</v>
      </c>
      <c r="AM269" s="71">
        <f t="shared" si="244"/>
        <v>2</v>
      </c>
      <c r="AN269" s="80">
        <f t="shared" si="245"/>
        <v>0</v>
      </c>
      <c r="AO269" s="14" t="s">
        <v>88</v>
      </c>
      <c r="AP269" t="s">
        <v>73</v>
      </c>
      <c r="AQ269" t="s">
        <v>131</v>
      </c>
      <c r="AR269">
        <v>2</v>
      </c>
      <c r="AS269" t="s">
        <v>83</v>
      </c>
      <c r="AT269">
        <v>1</v>
      </c>
      <c r="AU269" s="71">
        <f t="shared" si="224"/>
        <v>0</v>
      </c>
      <c r="AV269" s="80">
        <f t="shared" si="246"/>
        <v>0</v>
      </c>
      <c r="AW269" s="14" t="s">
        <v>134</v>
      </c>
      <c r="AX269" t="s">
        <v>73</v>
      </c>
      <c r="AY269" t="s">
        <v>138</v>
      </c>
      <c r="AZ269">
        <v>2</v>
      </c>
      <c r="BA269" t="s">
        <v>83</v>
      </c>
      <c r="BB269">
        <v>1</v>
      </c>
      <c r="BC269" s="71">
        <f t="shared" si="247"/>
        <v>0</v>
      </c>
      <c r="BD269" s="80">
        <f t="shared" si="225"/>
        <v>0</v>
      </c>
      <c r="BE269" s="14" t="s">
        <v>142</v>
      </c>
      <c r="BF269" t="s">
        <v>73</v>
      </c>
      <c r="BG269" t="s">
        <v>165</v>
      </c>
      <c r="BH269">
        <v>3</v>
      </c>
      <c r="BI269" t="s">
        <v>83</v>
      </c>
      <c r="BJ269">
        <v>1</v>
      </c>
      <c r="BK269" s="71">
        <f t="shared" si="226"/>
        <v>0</v>
      </c>
      <c r="BL269" s="80">
        <f t="shared" si="248"/>
        <v>0</v>
      </c>
      <c r="BM269" s="14" t="s">
        <v>96</v>
      </c>
      <c r="BN269" t="s">
        <v>73</v>
      </c>
      <c r="BO269" t="s">
        <v>90</v>
      </c>
      <c r="BP269">
        <v>1</v>
      </c>
      <c r="BQ269" t="s">
        <v>83</v>
      </c>
      <c r="BR269">
        <v>2</v>
      </c>
      <c r="BS269" s="71">
        <f t="shared" si="249"/>
        <v>1</v>
      </c>
      <c r="BT269" s="80">
        <f t="shared" si="227"/>
        <v>0</v>
      </c>
      <c r="BU269" s="28">
        <f t="shared" si="250"/>
        <v>2</v>
      </c>
      <c r="BV269" s="14" t="str">
        <f t="shared" si="251"/>
        <v>Deutschland</v>
      </c>
      <c r="BW269" s="80">
        <f t="shared" si="228"/>
        <v>0</v>
      </c>
      <c r="BX269" s="14" t="str">
        <f t="shared" si="252"/>
        <v>Schweiz</v>
      </c>
      <c r="BY269" s="80">
        <f t="shared" si="253"/>
        <v>0</v>
      </c>
      <c r="BZ269" s="14" t="str">
        <f t="shared" si="254"/>
        <v>Niederlande</v>
      </c>
      <c r="CA269" s="80">
        <f t="shared" si="255"/>
        <v>7</v>
      </c>
      <c r="CB269" s="14" t="str">
        <f t="shared" si="256"/>
        <v>Polen</v>
      </c>
      <c r="CC269" s="80">
        <f t="shared" si="257"/>
        <v>0</v>
      </c>
      <c r="CD269" s="14" t="str">
        <f t="shared" si="258"/>
        <v>Kanada</v>
      </c>
      <c r="CE269" s="80">
        <f t="shared" si="259"/>
        <v>0</v>
      </c>
      <c r="CF269" s="14" t="str">
        <f t="shared" si="260"/>
        <v>Brasilien</v>
      </c>
      <c r="CG269" s="80">
        <f t="shared" si="261"/>
        <v>7</v>
      </c>
      <c r="CH269" s="14" t="str">
        <f t="shared" si="262"/>
        <v>Senegal</v>
      </c>
      <c r="CI269" s="80">
        <f t="shared" si="263"/>
        <v>0</v>
      </c>
      <c r="CJ269" s="14" t="str">
        <f t="shared" si="264"/>
        <v>Dänemark</v>
      </c>
      <c r="CK269" s="80">
        <f t="shared" si="265"/>
        <v>0</v>
      </c>
      <c r="CL269" s="27">
        <f t="shared" si="275"/>
        <v>14</v>
      </c>
      <c r="CM269" t="s">
        <v>88</v>
      </c>
      <c r="CN269" t="s">
        <v>73</v>
      </c>
      <c r="CO269" t="s">
        <v>134</v>
      </c>
      <c r="CP269">
        <v>2</v>
      </c>
      <c r="CQ269" t="s">
        <v>83</v>
      </c>
      <c r="CR269">
        <v>1</v>
      </c>
      <c r="CS269" s="71">
        <f t="shared" si="229"/>
        <v>0</v>
      </c>
      <c r="CT269" s="80">
        <f t="shared" si="266"/>
        <v>0</v>
      </c>
      <c r="CU269" t="s">
        <v>84</v>
      </c>
      <c r="CV269" t="s">
        <v>73</v>
      </c>
      <c r="CW269" t="s">
        <v>86</v>
      </c>
      <c r="CX269">
        <v>1</v>
      </c>
      <c r="CY269" t="s">
        <v>83</v>
      </c>
      <c r="CZ269">
        <v>2</v>
      </c>
      <c r="DA269" s="71">
        <f t="shared" si="267"/>
        <v>1</v>
      </c>
      <c r="DB269" s="80">
        <f t="shared" si="268"/>
        <v>0</v>
      </c>
      <c r="DC269" t="s">
        <v>142</v>
      </c>
      <c r="DD269" t="s">
        <v>73</v>
      </c>
      <c r="DE269" t="s">
        <v>90</v>
      </c>
      <c r="DF269">
        <v>1</v>
      </c>
      <c r="DG269" t="s">
        <v>83</v>
      </c>
      <c r="DH269">
        <v>0</v>
      </c>
      <c r="DI269" s="71">
        <f t="shared" si="276"/>
        <v>0</v>
      </c>
      <c r="DJ269" s="80">
        <f t="shared" si="269"/>
        <v>0</v>
      </c>
      <c r="DK269" t="s">
        <v>132</v>
      </c>
      <c r="DL269" t="s">
        <v>73</v>
      </c>
      <c r="DM269" t="s">
        <v>129</v>
      </c>
      <c r="DN269">
        <v>1</v>
      </c>
      <c r="DO269" t="s">
        <v>83</v>
      </c>
      <c r="DP269">
        <v>2</v>
      </c>
      <c r="DQ269" s="71">
        <f t="shared" si="270"/>
        <v>0</v>
      </c>
      <c r="DR269" s="80">
        <f t="shared" si="271"/>
        <v>0</v>
      </c>
      <c r="DS269" s="27">
        <f t="shared" si="230"/>
        <v>0</v>
      </c>
      <c r="DT269" t="str">
        <f t="shared" si="231"/>
        <v>Polen</v>
      </c>
      <c r="DU269">
        <f t="shared" si="272"/>
        <v>0</v>
      </c>
      <c r="DV269" t="str">
        <f t="shared" si="232"/>
        <v>Deutschland</v>
      </c>
      <c r="DW269">
        <f t="shared" si="273"/>
        <v>0</v>
      </c>
      <c r="DX269" t="str">
        <f t="shared" si="233"/>
        <v>Dänemark</v>
      </c>
      <c r="DY269">
        <f t="shared" si="274"/>
        <v>0</v>
      </c>
      <c r="DZ269" t="str">
        <f t="shared" si="234"/>
        <v>Kanada</v>
      </c>
      <c r="EA269">
        <f t="shared" si="235"/>
        <v>0</v>
      </c>
      <c r="EB269" s="27">
        <f t="shared" si="236"/>
        <v>0</v>
      </c>
      <c r="EC269" t="s">
        <v>86</v>
      </c>
      <c r="ED269" t="s">
        <v>73</v>
      </c>
      <c r="EE269" t="s">
        <v>88</v>
      </c>
      <c r="EF269">
        <v>1</v>
      </c>
      <c r="EG269" t="s">
        <v>83</v>
      </c>
      <c r="EH269">
        <v>2</v>
      </c>
      <c r="EK269" t="s">
        <v>129</v>
      </c>
      <c r="EL269" t="s">
        <v>73</v>
      </c>
      <c r="EM269" t="s">
        <v>142</v>
      </c>
      <c r="EN269">
        <v>2</v>
      </c>
      <c r="EO269" t="s">
        <v>83</v>
      </c>
      <c r="EP269">
        <v>1</v>
      </c>
      <c r="EU269" t="s">
        <v>86</v>
      </c>
      <c r="EV269" t="s">
        <v>73</v>
      </c>
      <c r="EW269" t="s">
        <v>142</v>
      </c>
      <c r="EX269">
        <v>2</v>
      </c>
      <c r="EY269" t="s">
        <v>83</v>
      </c>
      <c r="EZ269">
        <v>1</v>
      </c>
      <c r="FC269" t="s">
        <v>88</v>
      </c>
      <c r="FD269" t="s">
        <v>73</v>
      </c>
      <c r="FE269" t="s">
        <v>129</v>
      </c>
      <c r="FF269">
        <v>3</v>
      </c>
      <c r="FG269" t="s">
        <v>83</v>
      </c>
      <c r="FH269">
        <v>1</v>
      </c>
      <c r="FL269" t="s">
        <v>142</v>
      </c>
      <c r="FN269" t="s">
        <v>86</v>
      </c>
      <c r="FP269" t="s">
        <v>129</v>
      </c>
      <c r="FR269" t="s">
        <v>88</v>
      </c>
      <c r="FU269">
        <v>55</v>
      </c>
      <c r="FX269" t="s">
        <v>702</v>
      </c>
    </row>
    <row r="270" spans="1:180" x14ac:dyDescent="0.45">
      <c r="A270" s="1">
        <v>267</v>
      </c>
      <c r="B270" s="45">
        <f t="shared" si="222"/>
        <v>575</v>
      </c>
      <c r="C270" s="14" t="s">
        <v>703</v>
      </c>
      <c r="D270" t="s">
        <v>357</v>
      </c>
      <c r="E270" s="15" t="s">
        <v>745</v>
      </c>
      <c r="F270" s="28">
        <f>VOR!IH270</f>
        <v>137</v>
      </c>
      <c r="G270" s="27">
        <f t="shared" si="237"/>
        <v>40</v>
      </c>
      <c r="H270" s="49">
        <f t="shared" si="238"/>
        <v>177</v>
      </c>
      <c r="I270" s="14" t="s">
        <v>84</v>
      </c>
      <c r="J270" t="s">
        <v>73</v>
      </c>
      <c r="K270" t="s">
        <v>137</v>
      </c>
      <c r="L270">
        <v>2</v>
      </c>
      <c r="M270" t="s">
        <v>83</v>
      </c>
      <c r="N270">
        <v>3</v>
      </c>
      <c r="O270" s="77">
        <f t="shared" si="239"/>
        <v>3</v>
      </c>
      <c r="P270" s="80">
        <f t="shared" si="240"/>
        <v>0</v>
      </c>
      <c r="Q270" t="s">
        <v>297</v>
      </c>
      <c r="R270" t="s">
        <v>73</v>
      </c>
      <c r="S270" t="s">
        <v>704</v>
      </c>
      <c r="T270">
        <v>3</v>
      </c>
      <c r="U270" t="s">
        <v>83</v>
      </c>
      <c r="V270">
        <v>2</v>
      </c>
      <c r="W270" s="71">
        <f t="shared" si="241"/>
        <v>0</v>
      </c>
      <c r="X270" s="80">
        <f t="shared" si="242"/>
        <v>0</v>
      </c>
      <c r="Y270" s="14" t="s">
        <v>334</v>
      </c>
      <c r="Z270" t="s">
        <v>73</v>
      </c>
      <c r="AA270" t="s">
        <v>436</v>
      </c>
      <c r="AB270">
        <v>3</v>
      </c>
      <c r="AC270" t="s">
        <v>83</v>
      </c>
      <c r="AD270">
        <v>1</v>
      </c>
      <c r="AE270" s="71">
        <f t="shared" si="243"/>
        <v>1</v>
      </c>
      <c r="AF270" s="80">
        <f t="shared" si="223"/>
        <v>4</v>
      </c>
      <c r="AG270" s="14" t="s">
        <v>333</v>
      </c>
      <c r="AH270" t="s">
        <v>73</v>
      </c>
      <c r="AI270" t="s">
        <v>705</v>
      </c>
      <c r="AJ270">
        <v>4</v>
      </c>
      <c r="AK270" t="s">
        <v>83</v>
      </c>
      <c r="AL270">
        <v>2</v>
      </c>
      <c r="AM270" s="71">
        <f t="shared" si="244"/>
        <v>1</v>
      </c>
      <c r="AN270" s="80">
        <f t="shared" si="245"/>
        <v>2</v>
      </c>
      <c r="AO270" s="14" t="s">
        <v>337</v>
      </c>
      <c r="AP270" t="s">
        <v>73</v>
      </c>
      <c r="AQ270" t="s">
        <v>706</v>
      </c>
      <c r="AR270">
        <v>4</v>
      </c>
      <c r="AS270" t="s">
        <v>83</v>
      </c>
      <c r="AT270">
        <v>2</v>
      </c>
      <c r="AU270" s="71">
        <f t="shared" si="224"/>
        <v>0</v>
      </c>
      <c r="AV270" s="80">
        <f t="shared" si="246"/>
        <v>0</v>
      </c>
      <c r="AW270" s="14" t="s">
        <v>301</v>
      </c>
      <c r="AX270" t="s">
        <v>73</v>
      </c>
      <c r="AY270" t="s">
        <v>342</v>
      </c>
      <c r="AZ270">
        <v>3</v>
      </c>
      <c r="BA270" t="s">
        <v>83</v>
      </c>
      <c r="BB270">
        <v>1</v>
      </c>
      <c r="BC270" s="71">
        <f t="shared" si="247"/>
        <v>1</v>
      </c>
      <c r="BD270" s="80">
        <f t="shared" si="225"/>
        <v>2</v>
      </c>
      <c r="BE270" s="14" t="s">
        <v>338</v>
      </c>
      <c r="BF270" t="s">
        <v>73</v>
      </c>
      <c r="BG270" t="s">
        <v>300</v>
      </c>
      <c r="BH270">
        <v>2</v>
      </c>
      <c r="BI270" t="s">
        <v>83</v>
      </c>
      <c r="BJ270">
        <v>3</v>
      </c>
      <c r="BK270" s="71">
        <f t="shared" si="226"/>
        <v>2</v>
      </c>
      <c r="BL270" s="80">
        <f t="shared" si="248"/>
        <v>0</v>
      </c>
      <c r="BM270" s="14" t="s">
        <v>340</v>
      </c>
      <c r="BN270" t="s">
        <v>73</v>
      </c>
      <c r="BO270" t="s">
        <v>339</v>
      </c>
      <c r="BP270">
        <v>3</v>
      </c>
      <c r="BQ270" t="s">
        <v>83</v>
      </c>
      <c r="BR270">
        <v>2</v>
      </c>
      <c r="BS270" s="71">
        <f t="shared" si="249"/>
        <v>3</v>
      </c>
      <c r="BT270" s="80">
        <f t="shared" si="227"/>
        <v>4</v>
      </c>
      <c r="BU270" s="28">
        <f t="shared" si="250"/>
        <v>12</v>
      </c>
      <c r="BV270" s="14" t="str">
        <f t="shared" si="251"/>
        <v>deutschland</v>
      </c>
      <c r="BW270" s="80">
        <f t="shared" si="228"/>
        <v>0</v>
      </c>
      <c r="BX270" s="14" t="str">
        <f t="shared" si="252"/>
        <v>brasilien</v>
      </c>
      <c r="BY270" s="80">
        <f t="shared" si="253"/>
        <v>7</v>
      </c>
      <c r="BZ270" s="14" t="str">
        <f t="shared" si="254"/>
        <v>USA</v>
      </c>
      <c r="CA270" s="80">
        <f t="shared" si="255"/>
        <v>0</v>
      </c>
      <c r="CB270" s="14" t="str">
        <f t="shared" si="256"/>
        <v>mexiko</v>
      </c>
      <c r="CC270" s="80">
        <f t="shared" si="257"/>
        <v>0</v>
      </c>
      <c r="CD270" s="14" t="str">
        <f t="shared" si="258"/>
        <v>spanien</v>
      </c>
      <c r="CE270" s="80">
        <f t="shared" si="259"/>
        <v>0</v>
      </c>
      <c r="CF270" s="14" t="str">
        <f t="shared" si="260"/>
        <v>portugal</v>
      </c>
      <c r="CG270" s="80">
        <f t="shared" si="261"/>
        <v>7</v>
      </c>
      <c r="CH270" s="14" t="str">
        <f t="shared" si="262"/>
        <v>england</v>
      </c>
      <c r="CI270" s="80">
        <f t="shared" si="263"/>
        <v>7</v>
      </c>
      <c r="CJ270" s="14" t="str">
        <f t="shared" si="264"/>
        <v>frankreich</v>
      </c>
      <c r="CK270" s="80">
        <f t="shared" si="265"/>
        <v>7</v>
      </c>
      <c r="CL270" s="27">
        <f t="shared" si="275"/>
        <v>28</v>
      </c>
      <c r="CM270" t="s">
        <v>337</v>
      </c>
      <c r="CN270" t="s">
        <v>73</v>
      </c>
      <c r="CO270" t="s">
        <v>301</v>
      </c>
      <c r="CP270">
        <v>4</v>
      </c>
      <c r="CQ270" t="s">
        <v>83</v>
      </c>
      <c r="CR270">
        <v>3</v>
      </c>
      <c r="CS270" s="71">
        <f t="shared" si="229"/>
        <v>2</v>
      </c>
      <c r="CT270" s="80">
        <f t="shared" si="266"/>
        <v>0</v>
      </c>
      <c r="CU270" t="s">
        <v>137</v>
      </c>
      <c r="CV270" t="s">
        <v>73</v>
      </c>
      <c r="CW270" t="s">
        <v>297</v>
      </c>
      <c r="CX270">
        <v>2</v>
      </c>
      <c r="CY270" t="s">
        <v>83</v>
      </c>
      <c r="CZ270">
        <v>3</v>
      </c>
      <c r="DA270" s="71">
        <f t="shared" si="267"/>
        <v>0</v>
      </c>
      <c r="DB270" s="80">
        <f t="shared" si="268"/>
        <v>0</v>
      </c>
      <c r="DC270" t="s">
        <v>300</v>
      </c>
      <c r="DD270" t="s">
        <v>73</v>
      </c>
      <c r="DE270" t="s">
        <v>340</v>
      </c>
      <c r="DF270">
        <v>1</v>
      </c>
      <c r="DG270" t="s">
        <v>83</v>
      </c>
      <c r="DH270">
        <v>2</v>
      </c>
      <c r="DI270" s="71">
        <f t="shared" si="276"/>
        <v>0</v>
      </c>
      <c r="DJ270" s="80">
        <f t="shared" si="269"/>
        <v>0</v>
      </c>
      <c r="DK270" t="s">
        <v>333</v>
      </c>
      <c r="DL270" t="s">
        <v>73</v>
      </c>
      <c r="DM270" t="s">
        <v>334</v>
      </c>
      <c r="DN270">
        <v>4</v>
      </c>
      <c r="DO270" t="s">
        <v>83</v>
      </c>
      <c r="DP270">
        <v>3</v>
      </c>
      <c r="DQ270" s="71">
        <f t="shared" si="270"/>
        <v>3</v>
      </c>
      <c r="DR270" s="80">
        <f t="shared" si="271"/>
        <v>0</v>
      </c>
      <c r="DS270" s="27">
        <f t="shared" si="230"/>
        <v>0</v>
      </c>
      <c r="DT270" t="str">
        <f t="shared" si="231"/>
        <v>mexiko</v>
      </c>
      <c r="DU270">
        <f t="shared" si="272"/>
        <v>0</v>
      </c>
      <c r="DV270" t="str">
        <f t="shared" si="232"/>
        <v>deutschland</v>
      </c>
      <c r="DW270">
        <f t="shared" si="273"/>
        <v>0</v>
      </c>
      <c r="DX270" t="str">
        <f t="shared" si="233"/>
        <v>england</v>
      </c>
      <c r="DY270">
        <f t="shared" si="274"/>
        <v>0</v>
      </c>
      <c r="DZ270" t="str">
        <f t="shared" si="234"/>
        <v>portugal</v>
      </c>
      <c r="EA270">
        <f t="shared" si="235"/>
        <v>0</v>
      </c>
      <c r="EB270" s="27">
        <f t="shared" si="236"/>
        <v>0</v>
      </c>
      <c r="EC270" t="s">
        <v>297</v>
      </c>
      <c r="ED270" t="s">
        <v>73</v>
      </c>
      <c r="EE270" t="s">
        <v>337</v>
      </c>
      <c r="EF270">
        <v>1</v>
      </c>
      <c r="EG270" t="s">
        <v>83</v>
      </c>
      <c r="EH270">
        <v>3</v>
      </c>
      <c r="EK270" t="s">
        <v>333</v>
      </c>
      <c r="EL270" t="s">
        <v>73</v>
      </c>
      <c r="EM270" t="s">
        <v>340</v>
      </c>
      <c r="EN270">
        <v>3</v>
      </c>
      <c r="EO270" t="s">
        <v>83</v>
      </c>
      <c r="EP270">
        <v>2</v>
      </c>
      <c r="EU270" t="s">
        <v>297</v>
      </c>
      <c r="EV270" t="s">
        <v>73</v>
      </c>
      <c r="EW270" t="s">
        <v>340</v>
      </c>
      <c r="EX270">
        <v>2</v>
      </c>
      <c r="EY270" t="s">
        <v>83</v>
      </c>
      <c r="EZ270">
        <v>3</v>
      </c>
      <c r="FC270" t="s">
        <v>337</v>
      </c>
      <c r="FD270" t="s">
        <v>73</v>
      </c>
      <c r="FE270" t="s">
        <v>333</v>
      </c>
      <c r="FF270">
        <v>3</v>
      </c>
      <c r="FG270" t="s">
        <v>83</v>
      </c>
      <c r="FH270">
        <v>2</v>
      </c>
      <c r="FL270" t="s">
        <v>297</v>
      </c>
      <c r="FN270" t="s">
        <v>340</v>
      </c>
      <c r="FP270" t="s">
        <v>333</v>
      </c>
      <c r="FR270" t="s">
        <v>337</v>
      </c>
      <c r="FU270">
        <v>211</v>
      </c>
      <c r="FX270" t="s">
        <v>306</v>
      </c>
    </row>
    <row r="271" spans="1:180" x14ac:dyDescent="0.45">
      <c r="A271" s="1">
        <v>268</v>
      </c>
      <c r="B271" s="45">
        <f t="shared" si="222"/>
        <v>489</v>
      </c>
      <c r="C271" s="14" t="s">
        <v>707</v>
      </c>
      <c r="D271" t="s">
        <v>708</v>
      </c>
      <c r="E271" s="15" t="s">
        <v>745</v>
      </c>
      <c r="F271" s="28">
        <f>VOR!IH271</f>
        <v>143</v>
      </c>
      <c r="G271" s="27">
        <f t="shared" si="237"/>
        <v>49</v>
      </c>
      <c r="H271" s="49">
        <f t="shared" si="238"/>
        <v>192</v>
      </c>
      <c r="I271" s="14" t="s">
        <v>161</v>
      </c>
      <c r="J271" t="s">
        <v>73</v>
      </c>
      <c r="K271" t="s">
        <v>85</v>
      </c>
      <c r="L271">
        <v>2</v>
      </c>
      <c r="M271" t="s">
        <v>83</v>
      </c>
      <c r="N271">
        <v>1</v>
      </c>
      <c r="O271" s="77">
        <f t="shared" si="239"/>
        <v>1</v>
      </c>
      <c r="P271" s="80">
        <f t="shared" si="240"/>
        <v>2</v>
      </c>
      <c r="Q271" t="s">
        <v>86</v>
      </c>
      <c r="R271" t="s">
        <v>73</v>
      </c>
      <c r="S271" t="s">
        <v>87</v>
      </c>
      <c r="T271">
        <v>1</v>
      </c>
      <c r="U271" t="s">
        <v>83</v>
      </c>
      <c r="V271">
        <v>2</v>
      </c>
      <c r="W271" s="71">
        <f t="shared" si="241"/>
        <v>2</v>
      </c>
      <c r="X271" s="80">
        <f t="shared" si="242"/>
        <v>0</v>
      </c>
      <c r="Y271" s="14" t="s">
        <v>94</v>
      </c>
      <c r="Z271" t="s">
        <v>73</v>
      </c>
      <c r="AA271" t="s">
        <v>133</v>
      </c>
      <c r="AB271">
        <v>4</v>
      </c>
      <c r="AC271" t="s">
        <v>83</v>
      </c>
      <c r="AD271">
        <v>2</v>
      </c>
      <c r="AE271" s="71">
        <f t="shared" si="243"/>
        <v>1</v>
      </c>
      <c r="AF271" s="80">
        <f t="shared" si="223"/>
        <v>3</v>
      </c>
      <c r="AG271" s="14" t="s">
        <v>137</v>
      </c>
      <c r="AH271" t="s">
        <v>73</v>
      </c>
      <c r="AI271" t="s">
        <v>136</v>
      </c>
      <c r="AJ271">
        <v>3</v>
      </c>
      <c r="AK271" t="s">
        <v>83</v>
      </c>
      <c r="AL271">
        <v>2</v>
      </c>
      <c r="AM271" s="71">
        <f t="shared" si="244"/>
        <v>0</v>
      </c>
      <c r="AN271" s="80">
        <f t="shared" si="245"/>
        <v>0</v>
      </c>
      <c r="AO271" s="14" t="s">
        <v>130</v>
      </c>
      <c r="AP271" t="s">
        <v>73</v>
      </c>
      <c r="AQ271" t="s">
        <v>95</v>
      </c>
      <c r="AR271">
        <v>2</v>
      </c>
      <c r="AS271" t="s">
        <v>83</v>
      </c>
      <c r="AT271">
        <v>1</v>
      </c>
      <c r="AU271" s="71">
        <f t="shared" si="224"/>
        <v>2</v>
      </c>
      <c r="AV271" s="80">
        <f t="shared" si="246"/>
        <v>0</v>
      </c>
      <c r="AW271" s="14" t="s">
        <v>90</v>
      </c>
      <c r="AX271" t="s">
        <v>73</v>
      </c>
      <c r="AY271" t="s">
        <v>138</v>
      </c>
      <c r="AZ271">
        <v>3</v>
      </c>
      <c r="BA271" t="s">
        <v>83</v>
      </c>
      <c r="BB271">
        <v>1</v>
      </c>
      <c r="BC271" s="71">
        <f t="shared" si="247"/>
        <v>1</v>
      </c>
      <c r="BD271" s="80">
        <f t="shared" si="225"/>
        <v>2</v>
      </c>
      <c r="BE271" s="14" t="s">
        <v>131</v>
      </c>
      <c r="BF271" t="s">
        <v>73</v>
      </c>
      <c r="BG271" t="s">
        <v>88</v>
      </c>
      <c r="BH271">
        <v>2</v>
      </c>
      <c r="BI271" t="s">
        <v>83</v>
      </c>
      <c r="BJ271">
        <v>1</v>
      </c>
      <c r="BK271" s="71">
        <f t="shared" si="226"/>
        <v>0</v>
      </c>
      <c r="BL271" s="80">
        <f t="shared" si="248"/>
        <v>0</v>
      </c>
      <c r="BM271" s="14" t="s">
        <v>96</v>
      </c>
      <c r="BN271" t="s">
        <v>73</v>
      </c>
      <c r="BO271" t="s">
        <v>150</v>
      </c>
      <c r="BP271">
        <v>1</v>
      </c>
      <c r="BQ271" t="s">
        <v>83</v>
      </c>
      <c r="BR271">
        <v>0</v>
      </c>
      <c r="BS271" s="71">
        <f t="shared" si="249"/>
        <v>1</v>
      </c>
      <c r="BT271" s="80">
        <f t="shared" si="227"/>
        <v>2</v>
      </c>
      <c r="BU271" s="28">
        <f t="shared" si="250"/>
        <v>9</v>
      </c>
      <c r="BV271" s="14" t="str">
        <f t="shared" si="251"/>
        <v>Spanien</v>
      </c>
      <c r="BW271" s="80">
        <f t="shared" si="228"/>
        <v>0</v>
      </c>
      <c r="BX271" s="14" t="str">
        <f t="shared" si="252"/>
        <v>Brasilien</v>
      </c>
      <c r="BY271" s="80">
        <f t="shared" si="253"/>
        <v>7</v>
      </c>
      <c r="BZ271" s="14" t="str">
        <f t="shared" si="254"/>
        <v>niederlande</v>
      </c>
      <c r="CA271" s="80">
        <f t="shared" si="255"/>
        <v>7</v>
      </c>
      <c r="CB271" s="14" t="str">
        <f t="shared" si="256"/>
        <v>Australien</v>
      </c>
      <c r="CC271" s="80">
        <f t="shared" si="257"/>
        <v>0</v>
      </c>
      <c r="CD271" s="14" t="str">
        <f t="shared" si="258"/>
        <v>Belgien</v>
      </c>
      <c r="CE271" s="80">
        <f t="shared" si="259"/>
        <v>0</v>
      </c>
      <c r="CF271" s="14" t="str">
        <f t="shared" si="260"/>
        <v>Portugal</v>
      </c>
      <c r="CG271" s="80">
        <f t="shared" si="261"/>
        <v>7</v>
      </c>
      <c r="CH271" s="14" t="str">
        <f t="shared" si="262"/>
        <v>USA</v>
      </c>
      <c r="CI271" s="80">
        <f t="shared" si="263"/>
        <v>0</v>
      </c>
      <c r="CJ271" s="14" t="str">
        <f t="shared" si="264"/>
        <v>Frankreich</v>
      </c>
      <c r="CK271" s="80">
        <f t="shared" si="265"/>
        <v>7</v>
      </c>
      <c r="CL271" s="27">
        <f t="shared" si="275"/>
        <v>28</v>
      </c>
      <c r="CM271" t="s">
        <v>130</v>
      </c>
      <c r="CN271" t="s">
        <v>73</v>
      </c>
      <c r="CO271" t="s">
        <v>90</v>
      </c>
      <c r="CP271">
        <v>2</v>
      </c>
      <c r="CQ271" t="s">
        <v>83</v>
      </c>
      <c r="CR271">
        <v>3</v>
      </c>
      <c r="CS271" s="71">
        <f t="shared" si="229"/>
        <v>2</v>
      </c>
      <c r="CT271" s="80">
        <f t="shared" si="266"/>
        <v>0</v>
      </c>
      <c r="CU271" t="s">
        <v>161</v>
      </c>
      <c r="CV271" t="s">
        <v>73</v>
      </c>
      <c r="CW271" t="s">
        <v>87</v>
      </c>
      <c r="CX271">
        <v>1</v>
      </c>
      <c r="CY271" t="s">
        <v>83</v>
      </c>
      <c r="CZ271">
        <v>2</v>
      </c>
      <c r="DA271" s="71">
        <f t="shared" si="267"/>
        <v>1</v>
      </c>
      <c r="DB271" s="80">
        <f t="shared" si="268"/>
        <v>0</v>
      </c>
      <c r="DC271" t="s">
        <v>131</v>
      </c>
      <c r="DD271" t="s">
        <v>73</v>
      </c>
      <c r="DE271" t="s">
        <v>96</v>
      </c>
      <c r="DF271">
        <v>2</v>
      </c>
      <c r="DG271" t="s">
        <v>83</v>
      </c>
      <c r="DH271">
        <v>1</v>
      </c>
      <c r="DI271" s="71">
        <f t="shared" si="276"/>
        <v>0</v>
      </c>
      <c r="DJ271" s="80">
        <f t="shared" si="269"/>
        <v>0</v>
      </c>
      <c r="DK271" t="s">
        <v>137</v>
      </c>
      <c r="DL271" t="s">
        <v>73</v>
      </c>
      <c r="DM271" t="s">
        <v>94</v>
      </c>
      <c r="DN271">
        <v>1</v>
      </c>
      <c r="DO271" t="s">
        <v>83</v>
      </c>
      <c r="DP271">
        <v>2</v>
      </c>
      <c r="DQ271" s="71">
        <f t="shared" si="270"/>
        <v>2</v>
      </c>
      <c r="DR271" s="80">
        <f t="shared" si="271"/>
        <v>4</v>
      </c>
      <c r="DS271" s="27">
        <f t="shared" si="230"/>
        <v>4</v>
      </c>
      <c r="DT271" t="str">
        <f t="shared" si="231"/>
        <v>Australien</v>
      </c>
      <c r="DU271">
        <f t="shared" si="272"/>
        <v>0</v>
      </c>
      <c r="DV271" t="str">
        <f t="shared" si="232"/>
        <v>Brasilien</v>
      </c>
      <c r="DW271">
        <f t="shared" si="273"/>
        <v>0</v>
      </c>
      <c r="DX271" t="str">
        <f t="shared" si="233"/>
        <v>Frankreich</v>
      </c>
      <c r="DY271">
        <f t="shared" si="274"/>
        <v>8</v>
      </c>
      <c r="DZ271" t="str">
        <f t="shared" si="234"/>
        <v>Belgien</v>
      </c>
      <c r="EA271">
        <f t="shared" si="235"/>
        <v>0</v>
      </c>
      <c r="EB271" s="27">
        <f t="shared" si="236"/>
        <v>8</v>
      </c>
      <c r="EC271" t="s">
        <v>87</v>
      </c>
      <c r="ED271" t="s">
        <v>73</v>
      </c>
      <c r="EE271" t="s">
        <v>90</v>
      </c>
      <c r="EF271">
        <v>2</v>
      </c>
      <c r="EG271" t="s">
        <v>83</v>
      </c>
      <c r="EH271">
        <v>3</v>
      </c>
      <c r="EK271" t="s">
        <v>94</v>
      </c>
      <c r="EL271" t="s">
        <v>73</v>
      </c>
      <c r="EM271" t="s">
        <v>131</v>
      </c>
      <c r="EN271">
        <v>2</v>
      </c>
      <c r="EO271" t="s">
        <v>83</v>
      </c>
      <c r="EP271">
        <v>1</v>
      </c>
      <c r="EU271" t="s">
        <v>87</v>
      </c>
      <c r="EV271" t="s">
        <v>73</v>
      </c>
      <c r="EW271" t="s">
        <v>131</v>
      </c>
      <c r="EX271">
        <v>2</v>
      </c>
      <c r="EY271" t="s">
        <v>83</v>
      </c>
      <c r="EZ271">
        <v>1</v>
      </c>
      <c r="FC271" t="s">
        <v>90</v>
      </c>
      <c r="FD271" t="s">
        <v>73</v>
      </c>
      <c r="FE271" t="s">
        <v>94</v>
      </c>
      <c r="FF271">
        <v>2</v>
      </c>
      <c r="FG271" t="s">
        <v>83</v>
      </c>
      <c r="FH271">
        <v>3</v>
      </c>
      <c r="FL271" t="s">
        <v>131</v>
      </c>
      <c r="FN271" t="s">
        <v>87</v>
      </c>
      <c r="FP271" t="s">
        <v>90</v>
      </c>
      <c r="FR271" t="s">
        <v>94</v>
      </c>
      <c r="FU271">
        <v>202</v>
      </c>
      <c r="FX271" t="s">
        <v>94</v>
      </c>
    </row>
    <row r="272" spans="1:180" x14ac:dyDescent="0.45">
      <c r="A272" s="1">
        <v>269</v>
      </c>
      <c r="B272" s="45">
        <f t="shared" si="222"/>
        <v>414</v>
      </c>
      <c r="C272" s="14" t="s">
        <v>709</v>
      </c>
      <c r="D272" t="s">
        <v>710</v>
      </c>
      <c r="E272" s="15" t="s">
        <v>745</v>
      </c>
      <c r="F272" s="28">
        <f>VOR!IH272</f>
        <v>162</v>
      </c>
      <c r="G272" s="27">
        <f t="shared" si="237"/>
        <v>43</v>
      </c>
      <c r="H272" s="49">
        <f t="shared" si="238"/>
        <v>205</v>
      </c>
      <c r="I272" s="14" t="s">
        <v>84</v>
      </c>
      <c r="J272" t="s">
        <v>73</v>
      </c>
      <c r="K272" t="s">
        <v>92</v>
      </c>
      <c r="L272">
        <v>2</v>
      </c>
      <c r="M272" t="s">
        <v>83</v>
      </c>
      <c r="N272">
        <v>0</v>
      </c>
      <c r="O272" s="77">
        <f t="shared" si="239"/>
        <v>1</v>
      </c>
      <c r="P272" s="80">
        <f t="shared" si="240"/>
        <v>3</v>
      </c>
      <c r="Q272" t="s">
        <v>93</v>
      </c>
      <c r="R272" t="s">
        <v>73</v>
      </c>
      <c r="S272" t="s">
        <v>129</v>
      </c>
      <c r="T272">
        <v>1</v>
      </c>
      <c r="U272" t="s">
        <v>83</v>
      </c>
      <c r="V272">
        <v>2</v>
      </c>
      <c r="W272" s="71">
        <f t="shared" si="241"/>
        <v>1</v>
      </c>
      <c r="X272" s="80">
        <f t="shared" si="242"/>
        <v>0</v>
      </c>
      <c r="Y272" s="14" t="s">
        <v>94</v>
      </c>
      <c r="Z272" t="s">
        <v>73</v>
      </c>
      <c r="AA272" t="s">
        <v>86</v>
      </c>
      <c r="AB272">
        <v>2</v>
      </c>
      <c r="AC272" t="s">
        <v>83</v>
      </c>
      <c r="AD272">
        <v>0</v>
      </c>
      <c r="AE272" s="71">
        <f t="shared" si="243"/>
        <v>3</v>
      </c>
      <c r="AF272" s="80">
        <f t="shared" si="223"/>
        <v>6</v>
      </c>
      <c r="AG272" s="14" t="s">
        <v>85</v>
      </c>
      <c r="AH272" t="s">
        <v>73</v>
      </c>
      <c r="AI272" t="s">
        <v>140</v>
      </c>
      <c r="AJ272">
        <v>1</v>
      </c>
      <c r="AK272" t="s">
        <v>83</v>
      </c>
      <c r="AL272">
        <v>2</v>
      </c>
      <c r="AM272" s="71">
        <f t="shared" si="244"/>
        <v>1</v>
      </c>
      <c r="AN272" s="80">
        <f t="shared" si="245"/>
        <v>0</v>
      </c>
      <c r="AO272" s="14" t="s">
        <v>88</v>
      </c>
      <c r="AP272" t="s">
        <v>73</v>
      </c>
      <c r="AQ272" t="s">
        <v>95</v>
      </c>
      <c r="AR272">
        <v>2</v>
      </c>
      <c r="AS272" t="s">
        <v>83</v>
      </c>
      <c r="AT272">
        <v>1</v>
      </c>
      <c r="AU272" s="71">
        <f t="shared" si="224"/>
        <v>2</v>
      </c>
      <c r="AV272" s="80">
        <f t="shared" si="246"/>
        <v>0</v>
      </c>
      <c r="AW272" s="14" t="s">
        <v>134</v>
      </c>
      <c r="AX272" t="s">
        <v>73</v>
      </c>
      <c r="AY272" t="s">
        <v>91</v>
      </c>
      <c r="AZ272">
        <v>2</v>
      </c>
      <c r="BA272" t="s">
        <v>83</v>
      </c>
      <c r="BB272">
        <v>1</v>
      </c>
      <c r="BC272" s="71">
        <f t="shared" si="247"/>
        <v>2</v>
      </c>
      <c r="BD272" s="80">
        <f t="shared" si="225"/>
        <v>0</v>
      </c>
      <c r="BE272" s="14" t="s">
        <v>142</v>
      </c>
      <c r="BF272" t="s">
        <v>73</v>
      </c>
      <c r="BG272" t="s">
        <v>130</v>
      </c>
      <c r="BH272">
        <v>1</v>
      </c>
      <c r="BI272" t="s">
        <v>83</v>
      </c>
      <c r="BJ272">
        <v>2</v>
      </c>
      <c r="BK272" s="71">
        <f t="shared" si="226"/>
        <v>2</v>
      </c>
      <c r="BL272" s="80">
        <f t="shared" si="248"/>
        <v>0</v>
      </c>
      <c r="BM272" s="14" t="s">
        <v>96</v>
      </c>
      <c r="BN272" t="s">
        <v>73</v>
      </c>
      <c r="BO272" t="s">
        <v>90</v>
      </c>
      <c r="BP272">
        <v>2</v>
      </c>
      <c r="BQ272" t="s">
        <v>83</v>
      </c>
      <c r="BR272">
        <v>1</v>
      </c>
      <c r="BS272" s="71">
        <f t="shared" si="249"/>
        <v>1</v>
      </c>
      <c r="BT272" s="80">
        <f t="shared" si="227"/>
        <v>2</v>
      </c>
      <c r="BU272" s="28">
        <f t="shared" si="250"/>
        <v>11</v>
      </c>
      <c r="BV272" s="14" t="str">
        <f t="shared" si="251"/>
        <v>Deutschland</v>
      </c>
      <c r="BW272" s="80">
        <f t="shared" si="228"/>
        <v>0</v>
      </c>
      <c r="BX272" s="14" t="str">
        <f t="shared" si="252"/>
        <v>Schweiz</v>
      </c>
      <c r="BY272" s="80">
        <f t="shared" si="253"/>
        <v>0</v>
      </c>
      <c r="BZ272" s="14" t="str">
        <f t="shared" si="254"/>
        <v>Niederlande</v>
      </c>
      <c r="CA272" s="80">
        <f t="shared" si="255"/>
        <v>7</v>
      </c>
      <c r="CB272" s="14" t="str">
        <f t="shared" si="256"/>
        <v>Dänemark</v>
      </c>
      <c r="CC272" s="80">
        <f t="shared" si="257"/>
        <v>0</v>
      </c>
      <c r="CD272" s="14" t="str">
        <f t="shared" si="258"/>
        <v>Spanien</v>
      </c>
      <c r="CE272" s="80">
        <f t="shared" si="259"/>
        <v>0</v>
      </c>
      <c r="CF272" s="14" t="str">
        <f t="shared" si="260"/>
        <v>Portugal</v>
      </c>
      <c r="CG272" s="80">
        <f t="shared" si="261"/>
        <v>7</v>
      </c>
      <c r="CH272" s="14" t="str">
        <f t="shared" si="262"/>
        <v>Katar</v>
      </c>
      <c r="CI272" s="80">
        <f t="shared" si="263"/>
        <v>0</v>
      </c>
      <c r="CJ272" s="14" t="str">
        <f t="shared" si="264"/>
        <v>Frankreich</v>
      </c>
      <c r="CK272" s="80">
        <f t="shared" si="265"/>
        <v>7</v>
      </c>
      <c r="CL272" s="27">
        <f t="shared" si="275"/>
        <v>21</v>
      </c>
      <c r="CM272" t="s">
        <v>88</v>
      </c>
      <c r="CN272" t="s">
        <v>73</v>
      </c>
      <c r="CO272" t="s">
        <v>134</v>
      </c>
      <c r="CP272">
        <v>2</v>
      </c>
      <c r="CQ272" t="s">
        <v>83</v>
      </c>
      <c r="CR272">
        <v>1</v>
      </c>
      <c r="CS272" s="71">
        <f t="shared" si="229"/>
        <v>0</v>
      </c>
      <c r="CT272" s="80">
        <f t="shared" si="266"/>
        <v>0</v>
      </c>
      <c r="CU272" t="s">
        <v>84</v>
      </c>
      <c r="CV272" t="s">
        <v>73</v>
      </c>
      <c r="CW272" t="s">
        <v>129</v>
      </c>
      <c r="CX272">
        <v>1</v>
      </c>
      <c r="CY272" t="s">
        <v>83</v>
      </c>
      <c r="CZ272">
        <v>0</v>
      </c>
      <c r="DA272" s="71">
        <f t="shared" si="267"/>
        <v>1</v>
      </c>
      <c r="DB272" s="80">
        <f t="shared" si="268"/>
        <v>0</v>
      </c>
      <c r="DC272" t="s">
        <v>130</v>
      </c>
      <c r="DD272" t="s">
        <v>73</v>
      </c>
      <c r="DE272" t="s">
        <v>96</v>
      </c>
      <c r="DF272">
        <v>2</v>
      </c>
      <c r="DG272" t="s">
        <v>83</v>
      </c>
      <c r="DH272">
        <v>3</v>
      </c>
      <c r="DI272" s="71">
        <f t="shared" si="276"/>
        <v>0</v>
      </c>
      <c r="DJ272" s="80">
        <f t="shared" si="269"/>
        <v>0</v>
      </c>
      <c r="DK272" t="s">
        <v>140</v>
      </c>
      <c r="DL272" t="s">
        <v>73</v>
      </c>
      <c r="DM272" t="s">
        <v>94</v>
      </c>
      <c r="DN272">
        <v>2</v>
      </c>
      <c r="DO272" t="s">
        <v>83</v>
      </c>
      <c r="DP272">
        <v>3</v>
      </c>
      <c r="DQ272" s="71">
        <f t="shared" si="270"/>
        <v>2</v>
      </c>
      <c r="DR272" s="80">
        <f t="shared" si="271"/>
        <v>3</v>
      </c>
      <c r="DS272" s="27">
        <f t="shared" si="230"/>
        <v>3</v>
      </c>
      <c r="DT272" t="str">
        <f t="shared" si="231"/>
        <v>Niederlande</v>
      </c>
      <c r="DU272">
        <f t="shared" si="272"/>
        <v>0</v>
      </c>
      <c r="DV272" t="str">
        <f t="shared" si="232"/>
        <v>Deutschland</v>
      </c>
      <c r="DW272">
        <f t="shared" si="273"/>
        <v>0</v>
      </c>
      <c r="DX272" t="str">
        <f t="shared" si="233"/>
        <v>Frankreich</v>
      </c>
      <c r="DY272">
        <f t="shared" si="274"/>
        <v>8</v>
      </c>
      <c r="DZ272" t="str">
        <f t="shared" si="234"/>
        <v>Portugal</v>
      </c>
      <c r="EA272">
        <f t="shared" si="235"/>
        <v>0</v>
      </c>
      <c r="EB272" s="27">
        <f t="shared" si="236"/>
        <v>8</v>
      </c>
      <c r="EC272" t="s">
        <v>84</v>
      </c>
      <c r="ED272" t="s">
        <v>73</v>
      </c>
      <c r="EE272" t="s">
        <v>88</v>
      </c>
      <c r="EF272">
        <v>2</v>
      </c>
      <c r="EG272" t="s">
        <v>83</v>
      </c>
      <c r="EH272">
        <v>3</v>
      </c>
      <c r="EK272" t="s">
        <v>94</v>
      </c>
      <c r="EL272" t="s">
        <v>73</v>
      </c>
      <c r="EM272" t="s">
        <v>96</v>
      </c>
      <c r="EN272">
        <v>2</v>
      </c>
      <c r="EO272" t="s">
        <v>83</v>
      </c>
      <c r="EP272">
        <v>1</v>
      </c>
      <c r="EU272" t="s">
        <v>84</v>
      </c>
      <c r="EV272" t="s">
        <v>73</v>
      </c>
      <c r="EW272" t="s">
        <v>96</v>
      </c>
      <c r="EX272">
        <v>2</v>
      </c>
      <c r="EY272" t="s">
        <v>83</v>
      </c>
      <c r="EZ272">
        <v>0</v>
      </c>
      <c r="FC272" t="s">
        <v>88</v>
      </c>
      <c r="FD272" t="s">
        <v>73</v>
      </c>
      <c r="FE272" t="s">
        <v>94</v>
      </c>
      <c r="FF272">
        <v>2</v>
      </c>
      <c r="FG272" t="s">
        <v>83</v>
      </c>
      <c r="FH272">
        <v>1</v>
      </c>
      <c r="FL272" t="s">
        <v>96</v>
      </c>
      <c r="FN272" t="s">
        <v>84</v>
      </c>
      <c r="FP272" t="s">
        <v>94</v>
      </c>
      <c r="FR272" t="s">
        <v>88</v>
      </c>
      <c r="FU272">
        <v>111</v>
      </c>
      <c r="FX272">
        <v>0</v>
      </c>
    </row>
    <row r="273" spans="1:180" x14ac:dyDescent="0.45">
      <c r="A273" s="1">
        <v>270</v>
      </c>
      <c r="B273" s="45">
        <f t="shared" si="222"/>
        <v>591</v>
      </c>
      <c r="C273" s="14" t="s">
        <v>711</v>
      </c>
      <c r="D273" t="s">
        <v>712</v>
      </c>
      <c r="E273" s="15" t="s">
        <v>745</v>
      </c>
      <c r="F273" s="28">
        <f>VOR!IH273</f>
        <v>148</v>
      </c>
      <c r="G273" s="27">
        <f t="shared" si="237"/>
        <v>26</v>
      </c>
      <c r="H273" s="49">
        <f t="shared" si="238"/>
        <v>174</v>
      </c>
      <c r="I273" s="14" t="s">
        <v>84</v>
      </c>
      <c r="J273" t="s">
        <v>73</v>
      </c>
      <c r="K273" t="s">
        <v>137</v>
      </c>
      <c r="L273">
        <v>2</v>
      </c>
      <c r="M273" t="s">
        <v>83</v>
      </c>
      <c r="N273">
        <v>3</v>
      </c>
      <c r="O273" s="77">
        <f t="shared" si="239"/>
        <v>3</v>
      </c>
      <c r="P273" s="80">
        <f t="shared" si="240"/>
        <v>0</v>
      </c>
      <c r="Q273" t="s">
        <v>133</v>
      </c>
      <c r="R273" t="s">
        <v>73</v>
      </c>
      <c r="S273" t="s">
        <v>87</v>
      </c>
      <c r="T273">
        <v>4</v>
      </c>
      <c r="U273" t="s">
        <v>83</v>
      </c>
      <c r="V273">
        <v>2</v>
      </c>
      <c r="W273" s="71">
        <f t="shared" si="241"/>
        <v>2</v>
      </c>
      <c r="X273" s="80">
        <f t="shared" si="242"/>
        <v>0</v>
      </c>
      <c r="Y273" s="14" t="s">
        <v>94</v>
      </c>
      <c r="Z273" t="s">
        <v>73</v>
      </c>
      <c r="AA273" t="s">
        <v>93</v>
      </c>
      <c r="AB273">
        <v>5</v>
      </c>
      <c r="AC273" t="s">
        <v>83</v>
      </c>
      <c r="AD273">
        <v>2</v>
      </c>
      <c r="AE273" s="71">
        <f t="shared" si="243"/>
        <v>1</v>
      </c>
      <c r="AF273" s="80">
        <f t="shared" si="223"/>
        <v>2</v>
      </c>
      <c r="AG273" s="14" t="s">
        <v>92</v>
      </c>
      <c r="AH273" t="s">
        <v>73</v>
      </c>
      <c r="AI273" t="s">
        <v>136</v>
      </c>
      <c r="AJ273">
        <v>2</v>
      </c>
      <c r="AK273" t="s">
        <v>83</v>
      </c>
      <c r="AL273">
        <v>3</v>
      </c>
      <c r="AM273" s="71">
        <f t="shared" si="244"/>
        <v>0</v>
      </c>
      <c r="AN273" s="80">
        <f t="shared" si="245"/>
        <v>0</v>
      </c>
      <c r="AO273" s="14" t="s">
        <v>88</v>
      </c>
      <c r="AP273" t="s">
        <v>73</v>
      </c>
      <c r="AQ273" t="s">
        <v>89</v>
      </c>
      <c r="AR273">
        <v>4</v>
      </c>
      <c r="AS273" t="s">
        <v>83</v>
      </c>
      <c r="AT273">
        <v>2</v>
      </c>
      <c r="AU273" s="71">
        <f t="shared" si="224"/>
        <v>0</v>
      </c>
      <c r="AV273" s="80">
        <f t="shared" si="246"/>
        <v>0</v>
      </c>
      <c r="AW273" s="14" t="s">
        <v>90</v>
      </c>
      <c r="AX273" t="s">
        <v>73</v>
      </c>
      <c r="AY273" t="s">
        <v>96</v>
      </c>
      <c r="AZ273">
        <v>2</v>
      </c>
      <c r="BA273" t="s">
        <v>83</v>
      </c>
      <c r="BB273">
        <v>5</v>
      </c>
      <c r="BC273" s="71">
        <f t="shared" si="247"/>
        <v>1</v>
      </c>
      <c r="BD273" s="80">
        <f t="shared" si="225"/>
        <v>0</v>
      </c>
      <c r="BE273" s="14" t="s">
        <v>95</v>
      </c>
      <c r="BF273" t="s">
        <v>73</v>
      </c>
      <c r="BG273" t="s">
        <v>165</v>
      </c>
      <c r="BH273">
        <v>2</v>
      </c>
      <c r="BI273" t="s">
        <v>83</v>
      </c>
      <c r="BJ273">
        <v>3</v>
      </c>
      <c r="BK273" s="71">
        <f t="shared" si="226"/>
        <v>0</v>
      </c>
      <c r="BL273" s="80">
        <f t="shared" si="248"/>
        <v>0</v>
      </c>
      <c r="BM273" s="14" t="s">
        <v>91</v>
      </c>
      <c r="BN273" t="s">
        <v>73</v>
      </c>
      <c r="BO273" t="s">
        <v>150</v>
      </c>
      <c r="BP273">
        <v>3</v>
      </c>
      <c r="BQ273" t="s">
        <v>83</v>
      </c>
      <c r="BR273">
        <v>2</v>
      </c>
      <c r="BS273" s="71">
        <f t="shared" si="249"/>
        <v>0</v>
      </c>
      <c r="BT273" s="80">
        <f t="shared" si="227"/>
        <v>0</v>
      </c>
      <c r="BU273" s="28">
        <f t="shared" si="250"/>
        <v>2</v>
      </c>
      <c r="BV273" s="14" t="str">
        <f t="shared" si="251"/>
        <v>Deutschland</v>
      </c>
      <c r="BW273" s="80">
        <f t="shared" si="228"/>
        <v>0</v>
      </c>
      <c r="BX273" s="14" t="str">
        <f t="shared" si="252"/>
        <v>Portugal</v>
      </c>
      <c r="BY273" s="80">
        <f t="shared" si="253"/>
        <v>7</v>
      </c>
      <c r="BZ273" s="14" t="str">
        <f t="shared" si="254"/>
        <v>USA</v>
      </c>
      <c r="CA273" s="80">
        <f t="shared" si="255"/>
        <v>0</v>
      </c>
      <c r="CB273" s="14" t="str">
        <f t="shared" si="256"/>
        <v>Mexiko</v>
      </c>
      <c r="CC273" s="80">
        <f t="shared" si="257"/>
        <v>0</v>
      </c>
      <c r="CD273" s="14" t="str">
        <f t="shared" si="258"/>
        <v>Japan</v>
      </c>
      <c r="CE273" s="80">
        <f t="shared" si="259"/>
        <v>0</v>
      </c>
      <c r="CF273" s="14" t="str">
        <f t="shared" si="260"/>
        <v>Südkorea</v>
      </c>
      <c r="CG273" s="80">
        <f t="shared" si="261"/>
        <v>0</v>
      </c>
      <c r="CH273" s="14" t="str">
        <f t="shared" si="262"/>
        <v>Ecuador</v>
      </c>
      <c r="CI273" s="80">
        <f t="shared" si="263"/>
        <v>0</v>
      </c>
      <c r="CJ273" s="14" t="str">
        <f t="shared" si="264"/>
        <v>Frankreich</v>
      </c>
      <c r="CK273" s="80">
        <f t="shared" si="265"/>
        <v>7</v>
      </c>
      <c r="CL273" s="27">
        <f t="shared" si="275"/>
        <v>14</v>
      </c>
      <c r="CM273" t="s">
        <v>88</v>
      </c>
      <c r="CN273" t="s">
        <v>73</v>
      </c>
      <c r="CO273" t="s">
        <v>96</v>
      </c>
      <c r="CP273">
        <v>2</v>
      </c>
      <c r="CQ273" t="s">
        <v>83</v>
      </c>
      <c r="CR273">
        <v>5</v>
      </c>
      <c r="CS273" s="71">
        <f t="shared" si="229"/>
        <v>0</v>
      </c>
      <c r="CT273" s="80">
        <f t="shared" si="266"/>
        <v>0</v>
      </c>
      <c r="CU273" t="s">
        <v>137</v>
      </c>
      <c r="CV273" t="s">
        <v>73</v>
      </c>
      <c r="CW273" t="s">
        <v>133</v>
      </c>
      <c r="CX273">
        <v>2</v>
      </c>
      <c r="CY273" t="s">
        <v>83</v>
      </c>
      <c r="CZ273">
        <v>3</v>
      </c>
      <c r="DA273" s="71">
        <f t="shared" si="267"/>
        <v>0</v>
      </c>
      <c r="DB273" s="80">
        <f t="shared" si="268"/>
        <v>0</v>
      </c>
      <c r="DC273" t="s">
        <v>165</v>
      </c>
      <c r="DD273" t="s">
        <v>73</v>
      </c>
      <c r="DE273" t="s">
        <v>91</v>
      </c>
      <c r="DF273">
        <v>4</v>
      </c>
      <c r="DG273" t="s">
        <v>83</v>
      </c>
      <c r="DH273">
        <v>2</v>
      </c>
      <c r="DI273" s="71">
        <f t="shared" si="276"/>
        <v>0</v>
      </c>
      <c r="DJ273" s="80">
        <f t="shared" si="269"/>
        <v>0</v>
      </c>
      <c r="DK273" t="s">
        <v>136</v>
      </c>
      <c r="DL273" t="s">
        <v>73</v>
      </c>
      <c r="DM273" t="s">
        <v>94</v>
      </c>
      <c r="DN273">
        <v>2</v>
      </c>
      <c r="DO273" t="s">
        <v>83</v>
      </c>
      <c r="DP273">
        <v>4</v>
      </c>
      <c r="DQ273" s="71">
        <f t="shared" si="270"/>
        <v>2</v>
      </c>
      <c r="DR273" s="80">
        <f t="shared" si="271"/>
        <v>2</v>
      </c>
      <c r="DS273" s="27">
        <f t="shared" si="230"/>
        <v>2</v>
      </c>
      <c r="DT273" t="str">
        <f t="shared" si="231"/>
        <v>Mexiko</v>
      </c>
      <c r="DU273">
        <f t="shared" si="272"/>
        <v>0</v>
      </c>
      <c r="DV273" t="str">
        <f t="shared" si="232"/>
        <v>Portugal</v>
      </c>
      <c r="DW273">
        <f t="shared" si="273"/>
        <v>0</v>
      </c>
      <c r="DX273" t="str">
        <f t="shared" si="233"/>
        <v>Frankreich</v>
      </c>
      <c r="DY273">
        <f t="shared" si="274"/>
        <v>8</v>
      </c>
      <c r="DZ273" t="str">
        <f t="shared" si="234"/>
        <v>Japan</v>
      </c>
      <c r="EA273">
        <f t="shared" si="235"/>
        <v>0</v>
      </c>
      <c r="EB273" s="27">
        <f t="shared" si="236"/>
        <v>8</v>
      </c>
      <c r="EC273" t="s">
        <v>133</v>
      </c>
      <c r="ED273" t="s">
        <v>73</v>
      </c>
      <c r="EE273" t="s">
        <v>96</v>
      </c>
      <c r="EF273">
        <v>2</v>
      </c>
      <c r="EG273" t="s">
        <v>83</v>
      </c>
      <c r="EH273">
        <v>6</v>
      </c>
      <c r="EK273" t="s">
        <v>94</v>
      </c>
      <c r="EL273" t="s">
        <v>73</v>
      </c>
      <c r="EM273" t="s">
        <v>165</v>
      </c>
      <c r="EN273">
        <v>6</v>
      </c>
      <c r="EO273" t="s">
        <v>83</v>
      </c>
      <c r="EP273">
        <v>2</v>
      </c>
      <c r="EU273" t="s">
        <v>133</v>
      </c>
      <c r="EV273" t="s">
        <v>73</v>
      </c>
      <c r="EW273" t="s">
        <v>165</v>
      </c>
      <c r="EX273">
        <v>4</v>
      </c>
      <c r="EY273" t="s">
        <v>83</v>
      </c>
      <c r="EZ273">
        <v>2</v>
      </c>
      <c r="FC273" t="s">
        <v>96</v>
      </c>
      <c r="FD273" t="s">
        <v>73</v>
      </c>
      <c r="FE273" t="s">
        <v>94</v>
      </c>
      <c r="FF273">
        <v>2</v>
      </c>
      <c r="FG273" t="s">
        <v>83</v>
      </c>
      <c r="FH273">
        <v>3</v>
      </c>
      <c r="FL273" t="s">
        <v>165</v>
      </c>
      <c r="FN273" t="s">
        <v>133</v>
      </c>
      <c r="FP273" t="s">
        <v>96</v>
      </c>
      <c r="FR273" t="s">
        <v>94</v>
      </c>
      <c r="FU273">
        <v>0</v>
      </c>
      <c r="FX273" t="s">
        <v>713</v>
      </c>
    </row>
    <row r="274" spans="1:180" x14ac:dyDescent="0.45">
      <c r="A274" s="1">
        <v>271</v>
      </c>
      <c r="B274" s="45">
        <f t="shared" si="222"/>
        <v>304</v>
      </c>
      <c r="C274" s="14" t="s">
        <v>457</v>
      </c>
      <c r="D274" t="s">
        <v>714</v>
      </c>
      <c r="E274" s="15" t="s">
        <v>745</v>
      </c>
      <c r="F274" s="28">
        <f>VOR!IH274</f>
        <v>162</v>
      </c>
      <c r="G274" s="27">
        <f t="shared" si="237"/>
        <v>60</v>
      </c>
      <c r="H274" s="49">
        <f t="shared" si="238"/>
        <v>222</v>
      </c>
      <c r="I274" s="14" t="s">
        <v>84</v>
      </c>
      <c r="J274" t="s">
        <v>73</v>
      </c>
      <c r="K274" t="s">
        <v>92</v>
      </c>
      <c r="L274">
        <v>1</v>
      </c>
      <c r="M274" t="s">
        <v>83</v>
      </c>
      <c r="N274">
        <v>2</v>
      </c>
      <c r="O274" s="77">
        <f t="shared" si="239"/>
        <v>1</v>
      </c>
      <c r="P274" s="80">
        <f t="shared" si="240"/>
        <v>0</v>
      </c>
      <c r="Q274" t="s">
        <v>93</v>
      </c>
      <c r="R274" t="s">
        <v>73</v>
      </c>
      <c r="S274" t="s">
        <v>129</v>
      </c>
      <c r="T274">
        <v>3</v>
      </c>
      <c r="U274" t="s">
        <v>83</v>
      </c>
      <c r="V274">
        <v>0</v>
      </c>
      <c r="W274" s="71">
        <f t="shared" si="241"/>
        <v>1</v>
      </c>
      <c r="X274" s="80">
        <f t="shared" si="242"/>
        <v>2</v>
      </c>
      <c r="Y274" s="14" t="s">
        <v>94</v>
      </c>
      <c r="Z274" t="s">
        <v>73</v>
      </c>
      <c r="AA274" t="s">
        <v>86</v>
      </c>
      <c r="AB274">
        <v>3</v>
      </c>
      <c r="AC274" t="s">
        <v>83</v>
      </c>
      <c r="AD274">
        <v>2</v>
      </c>
      <c r="AE274" s="71">
        <f t="shared" si="243"/>
        <v>3</v>
      </c>
      <c r="AF274" s="80">
        <f t="shared" si="223"/>
        <v>4</v>
      </c>
      <c r="AG274" s="14" t="s">
        <v>85</v>
      </c>
      <c r="AH274" t="s">
        <v>73</v>
      </c>
      <c r="AI274" t="s">
        <v>140</v>
      </c>
      <c r="AJ274">
        <v>4</v>
      </c>
      <c r="AK274" t="s">
        <v>83</v>
      </c>
      <c r="AL274">
        <v>1</v>
      </c>
      <c r="AM274" s="71">
        <f t="shared" si="244"/>
        <v>1</v>
      </c>
      <c r="AN274" s="80">
        <f t="shared" si="245"/>
        <v>3</v>
      </c>
      <c r="AO274" s="14" t="s">
        <v>130</v>
      </c>
      <c r="AP274" t="s">
        <v>73</v>
      </c>
      <c r="AQ274" t="s">
        <v>131</v>
      </c>
      <c r="AR274">
        <v>2</v>
      </c>
      <c r="AS274" t="s">
        <v>83</v>
      </c>
      <c r="AT274">
        <v>1</v>
      </c>
      <c r="AU274" s="71">
        <f t="shared" si="224"/>
        <v>0</v>
      </c>
      <c r="AV274" s="80">
        <f t="shared" si="246"/>
        <v>0</v>
      </c>
      <c r="AW274" s="14" t="s">
        <v>90</v>
      </c>
      <c r="AX274" t="s">
        <v>73</v>
      </c>
      <c r="AY274" t="s">
        <v>135</v>
      </c>
      <c r="AZ274">
        <v>3</v>
      </c>
      <c r="BA274" t="s">
        <v>83</v>
      </c>
      <c r="BB274">
        <v>2</v>
      </c>
      <c r="BC274" s="71">
        <f t="shared" si="247"/>
        <v>1</v>
      </c>
      <c r="BD274" s="80">
        <f t="shared" si="225"/>
        <v>2</v>
      </c>
      <c r="BE274" s="14" t="s">
        <v>95</v>
      </c>
      <c r="BF274" t="s">
        <v>73</v>
      </c>
      <c r="BG274" t="s">
        <v>88</v>
      </c>
      <c r="BH274">
        <v>2</v>
      </c>
      <c r="BI274" t="s">
        <v>83</v>
      </c>
      <c r="BJ274">
        <v>3</v>
      </c>
      <c r="BK274" s="71">
        <f t="shared" si="226"/>
        <v>0</v>
      </c>
      <c r="BL274" s="80">
        <f t="shared" si="248"/>
        <v>0</v>
      </c>
      <c r="BM274" s="14" t="s">
        <v>96</v>
      </c>
      <c r="BN274" t="s">
        <v>73</v>
      </c>
      <c r="BO274" t="s">
        <v>134</v>
      </c>
      <c r="BP274">
        <v>3</v>
      </c>
      <c r="BQ274" t="s">
        <v>83</v>
      </c>
      <c r="BR274">
        <v>1</v>
      </c>
      <c r="BS274" s="71">
        <f t="shared" si="249"/>
        <v>3</v>
      </c>
      <c r="BT274" s="80">
        <f t="shared" si="227"/>
        <v>4</v>
      </c>
      <c r="BU274" s="28">
        <f t="shared" si="250"/>
        <v>15</v>
      </c>
      <c r="BV274" s="14" t="str">
        <f t="shared" si="251"/>
        <v>Spanien</v>
      </c>
      <c r="BW274" s="80">
        <f t="shared" si="228"/>
        <v>0</v>
      </c>
      <c r="BX274" s="14" t="str">
        <f t="shared" si="252"/>
        <v>Brasilien</v>
      </c>
      <c r="BY274" s="80">
        <f t="shared" si="253"/>
        <v>7</v>
      </c>
      <c r="BZ274" s="14" t="str">
        <f t="shared" si="254"/>
        <v>Wales</v>
      </c>
      <c r="CA274" s="80">
        <f t="shared" si="255"/>
        <v>0</v>
      </c>
      <c r="CB274" s="14" t="str">
        <f t="shared" si="256"/>
        <v>Argentinien</v>
      </c>
      <c r="CC274" s="80">
        <f t="shared" si="257"/>
        <v>7</v>
      </c>
      <c r="CD274" s="14" t="str">
        <f t="shared" si="258"/>
        <v>Deutschland</v>
      </c>
      <c r="CE274" s="80">
        <f t="shared" si="259"/>
        <v>0</v>
      </c>
      <c r="CF274" s="14" t="str">
        <f t="shared" si="260"/>
        <v>Portugal</v>
      </c>
      <c r="CG274" s="80">
        <f t="shared" si="261"/>
        <v>7</v>
      </c>
      <c r="CH274" s="14" t="str">
        <f t="shared" si="262"/>
        <v>England</v>
      </c>
      <c r="CI274" s="80">
        <f t="shared" si="263"/>
        <v>7</v>
      </c>
      <c r="CJ274" s="14" t="str">
        <f t="shared" si="264"/>
        <v>Frankreich</v>
      </c>
      <c r="CK274" s="80">
        <f t="shared" si="265"/>
        <v>7</v>
      </c>
      <c r="CL274" s="27">
        <f t="shared" si="275"/>
        <v>35</v>
      </c>
      <c r="CM274" t="s">
        <v>130</v>
      </c>
      <c r="CN274" t="s">
        <v>73</v>
      </c>
      <c r="CO274" t="s">
        <v>90</v>
      </c>
      <c r="CP274">
        <v>2</v>
      </c>
      <c r="CQ274" t="s">
        <v>83</v>
      </c>
      <c r="CR274">
        <v>3</v>
      </c>
      <c r="CS274" s="71">
        <f t="shared" si="229"/>
        <v>2</v>
      </c>
      <c r="CT274" s="80">
        <f t="shared" si="266"/>
        <v>0</v>
      </c>
      <c r="CU274" t="s">
        <v>92</v>
      </c>
      <c r="CV274" t="s">
        <v>73</v>
      </c>
      <c r="CW274" t="s">
        <v>93</v>
      </c>
      <c r="CX274">
        <v>1</v>
      </c>
      <c r="CY274" t="s">
        <v>83</v>
      </c>
      <c r="CZ274">
        <v>3</v>
      </c>
      <c r="DA274" s="71">
        <f t="shared" si="267"/>
        <v>2</v>
      </c>
      <c r="DB274" s="80">
        <f t="shared" si="268"/>
        <v>2</v>
      </c>
      <c r="DC274" t="s">
        <v>88</v>
      </c>
      <c r="DD274" t="s">
        <v>73</v>
      </c>
      <c r="DE274" t="s">
        <v>96</v>
      </c>
      <c r="DF274">
        <v>1</v>
      </c>
      <c r="DG274" t="s">
        <v>83</v>
      </c>
      <c r="DH274">
        <v>3</v>
      </c>
      <c r="DI274" s="71">
        <f t="shared" si="276"/>
        <v>0</v>
      </c>
      <c r="DJ274" s="80">
        <f t="shared" si="269"/>
        <v>0</v>
      </c>
      <c r="DK274" t="s">
        <v>85</v>
      </c>
      <c r="DL274" t="s">
        <v>73</v>
      </c>
      <c r="DM274" t="s">
        <v>94</v>
      </c>
      <c r="DN274">
        <v>4</v>
      </c>
      <c r="DO274" t="s">
        <v>83</v>
      </c>
      <c r="DP274">
        <v>2</v>
      </c>
      <c r="DQ274" s="71">
        <f t="shared" si="270"/>
        <v>3</v>
      </c>
      <c r="DR274" s="80">
        <f t="shared" si="271"/>
        <v>0</v>
      </c>
      <c r="DS274" s="27">
        <f t="shared" si="230"/>
        <v>2</v>
      </c>
      <c r="DT274" t="str">
        <f t="shared" si="231"/>
        <v>Argentinien</v>
      </c>
      <c r="DU274">
        <f t="shared" si="272"/>
        <v>8</v>
      </c>
      <c r="DV274" t="str">
        <f t="shared" si="232"/>
        <v>Brasilien</v>
      </c>
      <c r="DW274">
        <f t="shared" si="273"/>
        <v>0</v>
      </c>
      <c r="DX274" t="str">
        <f t="shared" si="233"/>
        <v>England</v>
      </c>
      <c r="DY274">
        <f t="shared" si="274"/>
        <v>0</v>
      </c>
      <c r="DZ274" t="str">
        <f t="shared" si="234"/>
        <v>Portugal</v>
      </c>
      <c r="EA274">
        <f t="shared" si="235"/>
        <v>0</v>
      </c>
      <c r="EB274" s="27">
        <f t="shared" si="236"/>
        <v>8</v>
      </c>
      <c r="EC274" t="s">
        <v>93</v>
      </c>
      <c r="ED274" t="s">
        <v>73</v>
      </c>
      <c r="EE274" t="s">
        <v>90</v>
      </c>
      <c r="EF274">
        <v>3</v>
      </c>
      <c r="EG274" t="s">
        <v>83</v>
      </c>
      <c r="EH274">
        <v>2</v>
      </c>
      <c r="EK274" t="s">
        <v>85</v>
      </c>
      <c r="EL274" t="s">
        <v>73</v>
      </c>
      <c r="EM274" t="s">
        <v>96</v>
      </c>
      <c r="EN274">
        <v>1</v>
      </c>
      <c r="EO274" t="s">
        <v>83</v>
      </c>
      <c r="EP274">
        <v>2</v>
      </c>
      <c r="EU274" t="s">
        <v>90</v>
      </c>
      <c r="EV274" t="s">
        <v>73</v>
      </c>
      <c r="EW274" t="s">
        <v>85</v>
      </c>
      <c r="EX274">
        <v>1</v>
      </c>
      <c r="EY274" t="s">
        <v>83</v>
      </c>
      <c r="EZ274">
        <v>2</v>
      </c>
      <c r="FC274" t="s">
        <v>93</v>
      </c>
      <c r="FD274" t="s">
        <v>73</v>
      </c>
      <c r="FE274" t="s">
        <v>96</v>
      </c>
      <c r="FF274">
        <v>3</v>
      </c>
      <c r="FG274" t="s">
        <v>83</v>
      </c>
      <c r="FH274">
        <v>4</v>
      </c>
      <c r="FL274" t="s">
        <v>90</v>
      </c>
      <c r="FN274" t="s">
        <v>85</v>
      </c>
      <c r="FP274" t="s">
        <v>93</v>
      </c>
      <c r="FR274" t="s">
        <v>96</v>
      </c>
      <c r="FU274">
        <v>434</v>
      </c>
      <c r="FX274">
        <v>0</v>
      </c>
    </row>
    <row r="275" spans="1:180" x14ac:dyDescent="0.45">
      <c r="A275" s="1">
        <v>272</v>
      </c>
      <c r="B275" s="45">
        <f t="shared" si="222"/>
        <v>138</v>
      </c>
      <c r="C275" s="14" t="s">
        <v>329</v>
      </c>
      <c r="D275" t="s">
        <v>715</v>
      </c>
      <c r="E275" s="15" t="s">
        <v>745</v>
      </c>
      <c r="F275" s="28">
        <f>VOR!IH275</f>
        <v>169</v>
      </c>
      <c r="G275" s="27">
        <f t="shared" si="237"/>
        <v>81</v>
      </c>
      <c r="H275" s="49">
        <f t="shared" si="238"/>
        <v>250</v>
      </c>
      <c r="I275" s="14" t="s">
        <v>84</v>
      </c>
      <c r="J275" t="s">
        <v>73</v>
      </c>
      <c r="K275" t="s">
        <v>92</v>
      </c>
      <c r="L275">
        <v>3</v>
      </c>
      <c r="M275" t="s">
        <v>83</v>
      </c>
      <c r="N275">
        <v>2</v>
      </c>
      <c r="O275" s="77">
        <f t="shared" si="239"/>
        <v>1</v>
      </c>
      <c r="P275" s="80">
        <f t="shared" si="240"/>
        <v>2</v>
      </c>
      <c r="Q275" t="s">
        <v>93</v>
      </c>
      <c r="R275" t="s">
        <v>73</v>
      </c>
      <c r="S275" t="s">
        <v>129</v>
      </c>
      <c r="T275">
        <v>3</v>
      </c>
      <c r="U275" t="s">
        <v>83</v>
      </c>
      <c r="V275">
        <v>2</v>
      </c>
      <c r="W275" s="71">
        <f t="shared" si="241"/>
        <v>1</v>
      </c>
      <c r="X275" s="80">
        <f t="shared" si="242"/>
        <v>3</v>
      </c>
      <c r="Y275" s="14" t="s">
        <v>94</v>
      </c>
      <c r="Z275" t="s">
        <v>73</v>
      </c>
      <c r="AA275" t="s">
        <v>86</v>
      </c>
      <c r="AB275">
        <v>3</v>
      </c>
      <c r="AC275" t="s">
        <v>83</v>
      </c>
      <c r="AD275">
        <v>1</v>
      </c>
      <c r="AE275" s="71">
        <f t="shared" si="243"/>
        <v>3</v>
      </c>
      <c r="AF275" s="80">
        <f t="shared" si="223"/>
        <v>8</v>
      </c>
      <c r="AG275" s="14" t="s">
        <v>85</v>
      </c>
      <c r="AH275" t="s">
        <v>73</v>
      </c>
      <c r="AI275" t="s">
        <v>132</v>
      </c>
      <c r="AJ275">
        <v>4</v>
      </c>
      <c r="AK275" t="s">
        <v>83</v>
      </c>
      <c r="AL275">
        <v>1</v>
      </c>
      <c r="AM275" s="71">
        <f t="shared" si="244"/>
        <v>3</v>
      </c>
      <c r="AN275" s="80">
        <f t="shared" si="245"/>
        <v>6</v>
      </c>
      <c r="AO275" s="14" t="s">
        <v>88</v>
      </c>
      <c r="AP275" t="s">
        <v>73</v>
      </c>
      <c r="AQ275" t="s">
        <v>142</v>
      </c>
      <c r="AR275">
        <v>3</v>
      </c>
      <c r="AS275" t="s">
        <v>83</v>
      </c>
      <c r="AT275">
        <v>1</v>
      </c>
      <c r="AU275" s="71">
        <f t="shared" si="224"/>
        <v>0</v>
      </c>
      <c r="AV275" s="80">
        <f t="shared" si="246"/>
        <v>0</v>
      </c>
      <c r="AW275" s="14" t="s">
        <v>90</v>
      </c>
      <c r="AX275" t="s">
        <v>73</v>
      </c>
      <c r="AY275" t="s">
        <v>91</v>
      </c>
      <c r="AZ275">
        <v>2</v>
      </c>
      <c r="BA275" t="s">
        <v>83</v>
      </c>
      <c r="BB275">
        <v>0</v>
      </c>
      <c r="BC275" s="71">
        <f t="shared" si="247"/>
        <v>3</v>
      </c>
      <c r="BD275" s="80">
        <f t="shared" si="225"/>
        <v>4</v>
      </c>
      <c r="BE275" s="14" t="s">
        <v>131</v>
      </c>
      <c r="BF275" t="s">
        <v>73</v>
      </c>
      <c r="BG275" t="s">
        <v>130</v>
      </c>
      <c r="BH275">
        <v>3</v>
      </c>
      <c r="BI275" t="s">
        <v>83</v>
      </c>
      <c r="BJ275">
        <v>0</v>
      </c>
      <c r="BK275" s="71">
        <f t="shared" si="226"/>
        <v>2</v>
      </c>
      <c r="BL275" s="80">
        <f t="shared" si="248"/>
        <v>0</v>
      </c>
      <c r="BM275" s="14" t="s">
        <v>96</v>
      </c>
      <c r="BN275" t="s">
        <v>73</v>
      </c>
      <c r="BO275" t="s">
        <v>134</v>
      </c>
      <c r="BP275">
        <v>2</v>
      </c>
      <c r="BQ275" t="s">
        <v>83</v>
      </c>
      <c r="BR275">
        <v>1</v>
      </c>
      <c r="BS275" s="71">
        <f t="shared" si="249"/>
        <v>3</v>
      </c>
      <c r="BT275" s="80">
        <f t="shared" si="227"/>
        <v>4</v>
      </c>
      <c r="BU275" s="28">
        <f t="shared" si="250"/>
        <v>27</v>
      </c>
      <c r="BV275" s="14" t="str">
        <f t="shared" si="251"/>
        <v>Deutschland</v>
      </c>
      <c r="BW275" s="80">
        <f t="shared" si="228"/>
        <v>0</v>
      </c>
      <c r="BX275" s="14" t="str">
        <f t="shared" si="252"/>
        <v>Brasilien</v>
      </c>
      <c r="BY275" s="80">
        <f t="shared" si="253"/>
        <v>7</v>
      </c>
      <c r="BZ275" s="14" t="str">
        <f t="shared" si="254"/>
        <v>Niederlande</v>
      </c>
      <c r="CA275" s="80">
        <f t="shared" si="255"/>
        <v>7</v>
      </c>
      <c r="CB275" s="14" t="str">
        <f t="shared" si="256"/>
        <v>Argentinien</v>
      </c>
      <c r="CC275" s="80">
        <f t="shared" si="257"/>
        <v>7</v>
      </c>
      <c r="CD275" s="14" t="str">
        <f t="shared" si="258"/>
        <v>Belgien</v>
      </c>
      <c r="CE275" s="80">
        <f t="shared" si="259"/>
        <v>0</v>
      </c>
      <c r="CF275" s="14" t="str">
        <f t="shared" si="260"/>
        <v>Portugal</v>
      </c>
      <c r="CG275" s="80">
        <f t="shared" si="261"/>
        <v>7</v>
      </c>
      <c r="CH275" s="14" t="str">
        <f t="shared" si="262"/>
        <v>England</v>
      </c>
      <c r="CI275" s="80">
        <f t="shared" si="263"/>
        <v>7</v>
      </c>
      <c r="CJ275" s="14" t="str">
        <f t="shared" si="264"/>
        <v>Frankreich</v>
      </c>
      <c r="CK275" s="80">
        <f t="shared" si="265"/>
        <v>7</v>
      </c>
      <c r="CL275" s="27">
        <f t="shared" si="275"/>
        <v>42</v>
      </c>
      <c r="CM275" t="s">
        <v>88</v>
      </c>
      <c r="CN275" t="s">
        <v>73</v>
      </c>
      <c r="CO275" t="s">
        <v>90</v>
      </c>
      <c r="CP275">
        <v>2</v>
      </c>
      <c r="CQ275" t="s">
        <v>83</v>
      </c>
      <c r="CR275">
        <v>3</v>
      </c>
      <c r="CS275" s="71">
        <f t="shared" si="229"/>
        <v>2</v>
      </c>
      <c r="CT275" s="80">
        <f t="shared" si="266"/>
        <v>0</v>
      </c>
      <c r="CU275" t="s">
        <v>84</v>
      </c>
      <c r="CV275" t="s">
        <v>73</v>
      </c>
      <c r="CW275" t="s">
        <v>93</v>
      </c>
      <c r="CX275">
        <v>1</v>
      </c>
      <c r="CY275" t="s">
        <v>83</v>
      </c>
      <c r="CZ275">
        <v>3</v>
      </c>
      <c r="DA275" s="71">
        <f t="shared" si="267"/>
        <v>3</v>
      </c>
      <c r="DB275" s="80">
        <f t="shared" si="268"/>
        <v>4</v>
      </c>
      <c r="DC275" t="s">
        <v>131</v>
      </c>
      <c r="DD275" t="s">
        <v>73</v>
      </c>
      <c r="DE275" t="s">
        <v>96</v>
      </c>
      <c r="DF275">
        <v>1</v>
      </c>
      <c r="DG275" t="s">
        <v>83</v>
      </c>
      <c r="DH275">
        <v>3</v>
      </c>
      <c r="DI275" s="71">
        <f t="shared" si="276"/>
        <v>0</v>
      </c>
      <c r="DJ275" s="80">
        <f t="shared" si="269"/>
        <v>0</v>
      </c>
      <c r="DK275" t="s">
        <v>85</v>
      </c>
      <c r="DL275" t="s">
        <v>73</v>
      </c>
      <c r="DM275" t="s">
        <v>94</v>
      </c>
      <c r="DN275">
        <v>2</v>
      </c>
      <c r="DO275" t="s">
        <v>83</v>
      </c>
      <c r="DP275">
        <v>1</v>
      </c>
      <c r="DQ275" s="71">
        <f t="shared" si="270"/>
        <v>3</v>
      </c>
      <c r="DR275" s="80">
        <f t="shared" si="271"/>
        <v>0</v>
      </c>
      <c r="DS275" s="27">
        <f t="shared" si="230"/>
        <v>4</v>
      </c>
      <c r="DT275" t="str">
        <f t="shared" si="231"/>
        <v>Argentinien</v>
      </c>
      <c r="DU275">
        <f t="shared" si="272"/>
        <v>8</v>
      </c>
      <c r="DV275" t="str">
        <f t="shared" si="232"/>
        <v>Brasilien</v>
      </c>
      <c r="DW275">
        <f t="shared" si="273"/>
        <v>0</v>
      </c>
      <c r="DX275" t="str">
        <f t="shared" si="233"/>
        <v>England</v>
      </c>
      <c r="DY275">
        <f t="shared" si="274"/>
        <v>0</v>
      </c>
      <c r="DZ275" t="str">
        <f t="shared" si="234"/>
        <v>Portugal</v>
      </c>
      <c r="EA275">
        <f t="shared" si="235"/>
        <v>0</v>
      </c>
      <c r="EB275" s="27">
        <f t="shared" si="236"/>
        <v>8</v>
      </c>
      <c r="EC275" t="s">
        <v>93</v>
      </c>
      <c r="ED275" t="s">
        <v>73</v>
      </c>
      <c r="EE275" t="s">
        <v>90</v>
      </c>
      <c r="EF275">
        <v>3</v>
      </c>
      <c r="EG275" t="s">
        <v>83</v>
      </c>
      <c r="EH275">
        <v>1</v>
      </c>
      <c r="EK275" t="s">
        <v>85</v>
      </c>
      <c r="EL275" t="s">
        <v>73</v>
      </c>
      <c r="EM275" t="s">
        <v>96</v>
      </c>
      <c r="EN275">
        <v>2</v>
      </c>
      <c r="EO275" t="s">
        <v>83</v>
      </c>
      <c r="EP275">
        <v>3</v>
      </c>
      <c r="EU275" t="s">
        <v>90</v>
      </c>
      <c r="EV275" t="s">
        <v>73</v>
      </c>
      <c r="EW275" t="s">
        <v>85</v>
      </c>
      <c r="EX275">
        <v>2</v>
      </c>
      <c r="EY275" t="s">
        <v>83</v>
      </c>
      <c r="EZ275">
        <v>3</v>
      </c>
      <c r="FC275" t="s">
        <v>93</v>
      </c>
      <c r="FD275" t="s">
        <v>73</v>
      </c>
      <c r="FE275" t="s">
        <v>96</v>
      </c>
      <c r="FF275">
        <v>3</v>
      </c>
      <c r="FG275" t="s">
        <v>83</v>
      </c>
      <c r="FH275">
        <v>1</v>
      </c>
      <c r="FL275" t="s">
        <v>90</v>
      </c>
      <c r="FN275" t="s">
        <v>85</v>
      </c>
      <c r="FP275" t="s">
        <v>96</v>
      </c>
      <c r="FR275" t="s">
        <v>93</v>
      </c>
      <c r="FU275">
        <v>190</v>
      </c>
      <c r="FX275">
        <v>0</v>
      </c>
    </row>
    <row r="276" spans="1:180" x14ac:dyDescent="0.45">
      <c r="A276" s="1">
        <v>273</v>
      </c>
      <c r="B276" s="45">
        <f t="shared" si="222"/>
        <v>636</v>
      </c>
      <c r="C276" s="14" t="s">
        <v>514</v>
      </c>
      <c r="D276" t="s">
        <v>716</v>
      </c>
      <c r="E276" s="15" t="s">
        <v>745</v>
      </c>
      <c r="F276" s="28">
        <f>VOR!IH276</f>
        <v>135</v>
      </c>
      <c r="G276" s="27">
        <f t="shared" si="237"/>
        <v>30</v>
      </c>
      <c r="H276" s="49">
        <f t="shared" si="238"/>
        <v>165</v>
      </c>
      <c r="I276" s="14" t="s">
        <v>299</v>
      </c>
      <c r="J276" t="s">
        <v>73</v>
      </c>
      <c r="K276" t="s">
        <v>85</v>
      </c>
      <c r="L276">
        <v>0</v>
      </c>
      <c r="M276" t="s">
        <v>83</v>
      </c>
      <c r="N276">
        <v>3</v>
      </c>
      <c r="O276" s="77">
        <f t="shared" si="239"/>
        <v>0</v>
      </c>
      <c r="P276" s="80">
        <f t="shared" si="240"/>
        <v>0</v>
      </c>
      <c r="Q276" t="s">
        <v>133</v>
      </c>
      <c r="R276" t="s">
        <v>73</v>
      </c>
      <c r="S276" t="s">
        <v>334</v>
      </c>
      <c r="T276">
        <v>0</v>
      </c>
      <c r="U276" t="s">
        <v>83</v>
      </c>
      <c r="V276">
        <v>4</v>
      </c>
      <c r="W276" s="71">
        <f t="shared" si="241"/>
        <v>0</v>
      </c>
      <c r="X276" s="80">
        <f t="shared" si="242"/>
        <v>0</v>
      </c>
      <c r="Y276" s="14" t="s">
        <v>717</v>
      </c>
      <c r="Z276" t="s">
        <v>73</v>
      </c>
      <c r="AA276" t="s">
        <v>93</v>
      </c>
      <c r="AB276">
        <v>2</v>
      </c>
      <c r="AC276" t="s">
        <v>83</v>
      </c>
      <c r="AD276">
        <v>0</v>
      </c>
      <c r="AE276" s="71">
        <f t="shared" si="243"/>
        <v>0</v>
      </c>
      <c r="AF276" s="80">
        <f t="shared" si="223"/>
        <v>0</v>
      </c>
      <c r="AG276" s="14" t="s">
        <v>137</v>
      </c>
      <c r="AH276" t="s">
        <v>73</v>
      </c>
      <c r="AI276" t="s">
        <v>84</v>
      </c>
      <c r="AJ276">
        <v>2</v>
      </c>
      <c r="AK276" t="s">
        <v>83</v>
      </c>
      <c r="AL276">
        <v>2</v>
      </c>
      <c r="AM276" s="71">
        <f t="shared" si="244"/>
        <v>0</v>
      </c>
      <c r="AN276" s="80">
        <f t="shared" si="245"/>
        <v>0</v>
      </c>
      <c r="AO276" s="14" t="s">
        <v>337</v>
      </c>
      <c r="AP276" t="s">
        <v>73</v>
      </c>
      <c r="AQ276" t="s">
        <v>718</v>
      </c>
      <c r="AR276">
        <v>4</v>
      </c>
      <c r="AS276" t="s">
        <v>83</v>
      </c>
      <c r="AT276">
        <v>0</v>
      </c>
      <c r="AU276" s="71">
        <f t="shared" si="224"/>
        <v>0</v>
      </c>
      <c r="AV276" s="80">
        <f t="shared" si="246"/>
        <v>0</v>
      </c>
      <c r="AW276" s="14" t="s">
        <v>339</v>
      </c>
      <c r="AX276" t="s">
        <v>73</v>
      </c>
      <c r="AY276" t="s">
        <v>442</v>
      </c>
      <c r="AZ276">
        <v>5</v>
      </c>
      <c r="BA276" t="s">
        <v>83</v>
      </c>
      <c r="BB276">
        <v>1</v>
      </c>
      <c r="BC276" s="71">
        <f t="shared" si="247"/>
        <v>2</v>
      </c>
      <c r="BD276" s="80">
        <f t="shared" si="225"/>
        <v>0</v>
      </c>
      <c r="BE276" s="14" t="s">
        <v>706</v>
      </c>
      <c r="BF276" t="s">
        <v>73</v>
      </c>
      <c r="BG276" t="s">
        <v>341</v>
      </c>
      <c r="BH276">
        <v>5</v>
      </c>
      <c r="BI276" t="s">
        <v>83</v>
      </c>
      <c r="BJ276">
        <v>1</v>
      </c>
      <c r="BK276" s="71">
        <f t="shared" si="226"/>
        <v>0</v>
      </c>
      <c r="BL276" s="80">
        <f t="shared" si="248"/>
        <v>0</v>
      </c>
      <c r="BM276" s="14" t="s">
        <v>340</v>
      </c>
      <c r="BN276" t="s">
        <v>73</v>
      </c>
      <c r="BO276" t="s">
        <v>343</v>
      </c>
      <c r="BP276">
        <v>4</v>
      </c>
      <c r="BQ276" t="s">
        <v>83</v>
      </c>
      <c r="BR276">
        <v>0</v>
      </c>
      <c r="BS276" s="71">
        <f t="shared" si="249"/>
        <v>1</v>
      </c>
      <c r="BT276" s="80">
        <f t="shared" si="227"/>
        <v>2</v>
      </c>
      <c r="BU276" s="28">
        <f t="shared" si="250"/>
        <v>2</v>
      </c>
      <c r="BV276" s="14" t="str">
        <f t="shared" si="251"/>
        <v>deutschland</v>
      </c>
      <c r="BW276" s="80">
        <f t="shared" si="228"/>
        <v>0</v>
      </c>
      <c r="BX276" s="14" t="str">
        <f t="shared" si="252"/>
        <v>schweiz</v>
      </c>
      <c r="BY276" s="80">
        <f t="shared" si="253"/>
        <v>0</v>
      </c>
      <c r="BZ276" s="14" t="str">
        <f t="shared" si="254"/>
        <v>England</v>
      </c>
      <c r="CA276" s="80">
        <f t="shared" si="255"/>
        <v>7</v>
      </c>
      <c r="CB276" s="14" t="str">
        <f t="shared" si="256"/>
        <v>frankreich</v>
      </c>
      <c r="CC276" s="80">
        <f t="shared" si="257"/>
        <v>7</v>
      </c>
      <c r="CD276" s="14" t="str">
        <f t="shared" si="258"/>
        <v>kanada</v>
      </c>
      <c r="CE276" s="80">
        <f t="shared" si="259"/>
        <v>0</v>
      </c>
      <c r="CF276" s="14" t="str">
        <f t="shared" si="260"/>
        <v>portugal</v>
      </c>
      <c r="CG276" s="80">
        <f t="shared" si="261"/>
        <v>7</v>
      </c>
      <c r="CH276" s="14" t="str">
        <f t="shared" si="262"/>
        <v>niederlande</v>
      </c>
      <c r="CI276" s="80">
        <f t="shared" si="263"/>
        <v>7</v>
      </c>
      <c r="CJ276" s="14" t="str">
        <f t="shared" si="264"/>
        <v>australien</v>
      </c>
      <c r="CK276" s="80">
        <f t="shared" si="265"/>
        <v>0</v>
      </c>
      <c r="CL276" s="27">
        <f t="shared" si="275"/>
        <v>28</v>
      </c>
      <c r="CM276" t="s">
        <v>337</v>
      </c>
      <c r="CN276" t="s">
        <v>73</v>
      </c>
      <c r="CO276" t="s">
        <v>339</v>
      </c>
      <c r="CP276">
        <v>5</v>
      </c>
      <c r="CQ276" t="s">
        <v>83</v>
      </c>
      <c r="CR276">
        <v>1</v>
      </c>
      <c r="CS276" s="71">
        <f t="shared" si="229"/>
        <v>0</v>
      </c>
      <c r="CT276" s="80">
        <f t="shared" si="266"/>
        <v>0</v>
      </c>
      <c r="CU276" t="s">
        <v>85</v>
      </c>
      <c r="CV276" t="s">
        <v>73</v>
      </c>
      <c r="CW276" t="s">
        <v>334</v>
      </c>
      <c r="CX276">
        <v>3</v>
      </c>
      <c r="CY276" t="s">
        <v>83</v>
      </c>
      <c r="CZ276">
        <v>2</v>
      </c>
      <c r="DA276" s="71">
        <f t="shared" si="267"/>
        <v>0</v>
      </c>
      <c r="DB276" s="80">
        <f t="shared" si="268"/>
        <v>0</v>
      </c>
      <c r="DC276" t="s">
        <v>706</v>
      </c>
      <c r="DD276" t="s">
        <v>73</v>
      </c>
      <c r="DE276" t="s">
        <v>340</v>
      </c>
      <c r="DF276">
        <v>6</v>
      </c>
      <c r="DG276" t="s">
        <v>83</v>
      </c>
      <c r="DH276">
        <v>2</v>
      </c>
      <c r="DI276" s="71">
        <f t="shared" si="276"/>
        <v>0</v>
      </c>
      <c r="DJ276" s="80">
        <f t="shared" si="269"/>
        <v>0</v>
      </c>
      <c r="DK276" t="s">
        <v>161</v>
      </c>
      <c r="DL276" t="s">
        <v>73</v>
      </c>
      <c r="DM276" t="s">
        <v>717</v>
      </c>
      <c r="DN276">
        <v>1</v>
      </c>
      <c r="DO276" t="s">
        <v>83</v>
      </c>
      <c r="DP276">
        <v>6</v>
      </c>
      <c r="DQ276" s="71">
        <f t="shared" si="270"/>
        <v>0</v>
      </c>
      <c r="DR276" s="80">
        <f t="shared" si="271"/>
        <v>0</v>
      </c>
      <c r="DS276" s="27">
        <f t="shared" si="230"/>
        <v>0</v>
      </c>
      <c r="DT276" t="str">
        <f t="shared" si="231"/>
        <v>England</v>
      </c>
      <c r="DU276">
        <f t="shared" si="272"/>
        <v>0</v>
      </c>
      <c r="DV276" t="str">
        <f t="shared" si="232"/>
        <v>Deutschland</v>
      </c>
      <c r="DW276">
        <f t="shared" si="273"/>
        <v>0</v>
      </c>
      <c r="DX276" t="str">
        <f t="shared" si="233"/>
        <v>australien</v>
      </c>
      <c r="DY276">
        <f t="shared" si="274"/>
        <v>0</v>
      </c>
      <c r="DZ276" t="str">
        <f t="shared" si="234"/>
        <v>kanada</v>
      </c>
      <c r="EA276">
        <f t="shared" si="235"/>
        <v>0</v>
      </c>
      <c r="EB276" s="27">
        <f t="shared" si="236"/>
        <v>0</v>
      </c>
      <c r="EC276" t="s">
        <v>85</v>
      </c>
      <c r="ED276" t="s">
        <v>73</v>
      </c>
      <c r="EE276" t="s">
        <v>88</v>
      </c>
      <c r="EF276">
        <v>4</v>
      </c>
      <c r="EG276" t="s">
        <v>83</v>
      </c>
      <c r="EH276">
        <v>5</v>
      </c>
      <c r="EK276" t="s">
        <v>717</v>
      </c>
      <c r="EL276" t="s">
        <v>73</v>
      </c>
      <c r="EM276" t="s">
        <v>706</v>
      </c>
      <c r="EN276">
        <v>5</v>
      </c>
      <c r="EO276" t="s">
        <v>83</v>
      </c>
      <c r="EP276">
        <v>0</v>
      </c>
      <c r="EU276" t="s">
        <v>85</v>
      </c>
      <c r="EV276" t="s">
        <v>73</v>
      </c>
      <c r="EW276" t="s">
        <v>706</v>
      </c>
      <c r="EX276">
        <v>3</v>
      </c>
      <c r="EY276" t="s">
        <v>83</v>
      </c>
      <c r="EZ276">
        <v>0</v>
      </c>
      <c r="FC276" t="s">
        <v>337</v>
      </c>
      <c r="FD276" t="s">
        <v>73</v>
      </c>
      <c r="FE276" t="s">
        <v>717</v>
      </c>
      <c r="FF276">
        <v>3</v>
      </c>
      <c r="FG276" t="s">
        <v>83</v>
      </c>
      <c r="FH276">
        <v>5</v>
      </c>
      <c r="FL276" t="s">
        <v>706</v>
      </c>
      <c r="FN276" t="s">
        <v>85</v>
      </c>
      <c r="FP276" t="s">
        <v>337</v>
      </c>
      <c r="FR276" t="s">
        <v>717</v>
      </c>
      <c r="FU276">
        <v>56</v>
      </c>
      <c r="FX276" t="s">
        <v>245</v>
      </c>
    </row>
    <row r="277" spans="1:180" x14ac:dyDescent="0.45">
      <c r="A277" s="1">
        <v>274</v>
      </c>
      <c r="B277" s="45">
        <f t="shared" si="222"/>
        <v>421</v>
      </c>
      <c r="C277" s="14" t="s">
        <v>719</v>
      </c>
      <c r="D277" t="s">
        <v>720</v>
      </c>
      <c r="E277" s="15" t="s">
        <v>745</v>
      </c>
      <c r="F277" s="28">
        <f>VOR!IH277</f>
        <v>145</v>
      </c>
      <c r="G277" s="27">
        <f t="shared" si="237"/>
        <v>59</v>
      </c>
      <c r="H277" s="49">
        <f t="shared" si="238"/>
        <v>204</v>
      </c>
      <c r="I277" s="14" t="s">
        <v>84</v>
      </c>
      <c r="J277" t="s">
        <v>73</v>
      </c>
      <c r="K277" t="s">
        <v>137</v>
      </c>
      <c r="L277">
        <v>2</v>
      </c>
      <c r="M277" t="s">
        <v>83</v>
      </c>
      <c r="N277">
        <v>3</v>
      </c>
      <c r="O277" s="77">
        <f t="shared" si="239"/>
        <v>3</v>
      </c>
      <c r="P277" s="80">
        <f t="shared" si="240"/>
        <v>0</v>
      </c>
      <c r="Q277" t="s">
        <v>86</v>
      </c>
      <c r="R277" t="s">
        <v>73</v>
      </c>
      <c r="S277" t="s">
        <v>87</v>
      </c>
      <c r="T277">
        <v>2</v>
      </c>
      <c r="U277" t="s">
        <v>83</v>
      </c>
      <c r="V277">
        <v>1</v>
      </c>
      <c r="W277" s="71">
        <f t="shared" si="241"/>
        <v>2</v>
      </c>
      <c r="X277" s="80">
        <f t="shared" si="242"/>
        <v>0</v>
      </c>
      <c r="Y277" s="14" t="s">
        <v>94</v>
      </c>
      <c r="Z277" t="s">
        <v>73</v>
      </c>
      <c r="AA277" t="s">
        <v>93</v>
      </c>
      <c r="AB277">
        <v>3</v>
      </c>
      <c r="AC277" t="s">
        <v>83</v>
      </c>
      <c r="AD277">
        <v>2</v>
      </c>
      <c r="AE277" s="71">
        <f t="shared" si="243"/>
        <v>1</v>
      </c>
      <c r="AF277" s="80">
        <f t="shared" si="223"/>
        <v>2</v>
      </c>
      <c r="AG277" s="14" t="s">
        <v>85</v>
      </c>
      <c r="AH277" t="s">
        <v>73</v>
      </c>
      <c r="AI277" t="s">
        <v>140</v>
      </c>
      <c r="AJ277">
        <v>2</v>
      </c>
      <c r="AK277" t="s">
        <v>83</v>
      </c>
      <c r="AL277">
        <v>1</v>
      </c>
      <c r="AM277" s="71">
        <f t="shared" si="244"/>
        <v>1</v>
      </c>
      <c r="AN277" s="80">
        <f t="shared" si="245"/>
        <v>2</v>
      </c>
      <c r="AO277" s="14" t="s">
        <v>165</v>
      </c>
      <c r="AP277" t="s">
        <v>73</v>
      </c>
      <c r="AQ277" t="s">
        <v>142</v>
      </c>
      <c r="AR277">
        <v>2</v>
      </c>
      <c r="AS277" t="s">
        <v>83</v>
      </c>
      <c r="AT277">
        <v>1</v>
      </c>
      <c r="AU277" s="71">
        <f t="shared" si="224"/>
        <v>1</v>
      </c>
      <c r="AV277" s="80">
        <f t="shared" si="246"/>
        <v>0</v>
      </c>
      <c r="AW277" s="14" t="s">
        <v>90</v>
      </c>
      <c r="AX277" t="s">
        <v>73</v>
      </c>
      <c r="AY277" t="s">
        <v>135</v>
      </c>
      <c r="AZ277">
        <v>2</v>
      </c>
      <c r="BA277" t="s">
        <v>83</v>
      </c>
      <c r="BB277">
        <v>1</v>
      </c>
      <c r="BC277" s="71">
        <f t="shared" si="247"/>
        <v>1</v>
      </c>
      <c r="BD277" s="80">
        <f t="shared" si="225"/>
        <v>2</v>
      </c>
      <c r="BE277" s="14" t="s">
        <v>95</v>
      </c>
      <c r="BF277" t="s">
        <v>73</v>
      </c>
      <c r="BG277" t="s">
        <v>88</v>
      </c>
      <c r="BH277">
        <v>1</v>
      </c>
      <c r="BI277" t="s">
        <v>83</v>
      </c>
      <c r="BJ277">
        <v>0</v>
      </c>
      <c r="BK277" s="71">
        <f t="shared" si="226"/>
        <v>0</v>
      </c>
      <c r="BL277" s="80">
        <f t="shared" si="248"/>
        <v>0</v>
      </c>
      <c r="BM277" s="14" t="s">
        <v>96</v>
      </c>
      <c r="BN277" t="s">
        <v>73</v>
      </c>
      <c r="BO277" t="s">
        <v>134</v>
      </c>
      <c r="BP277">
        <v>3</v>
      </c>
      <c r="BQ277" t="s">
        <v>83</v>
      </c>
      <c r="BR277">
        <v>2</v>
      </c>
      <c r="BS277" s="71">
        <f t="shared" si="249"/>
        <v>3</v>
      </c>
      <c r="BT277" s="80">
        <f t="shared" si="227"/>
        <v>4</v>
      </c>
      <c r="BU277" s="28">
        <f t="shared" si="250"/>
        <v>10</v>
      </c>
      <c r="BV277" s="14" t="str">
        <f t="shared" si="251"/>
        <v>Japan</v>
      </c>
      <c r="BW277" s="80">
        <f t="shared" si="228"/>
        <v>0</v>
      </c>
      <c r="BX277" s="14" t="str">
        <f t="shared" si="252"/>
        <v>Brasilien</v>
      </c>
      <c r="BY277" s="80">
        <f t="shared" si="253"/>
        <v>7</v>
      </c>
      <c r="BZ277" s="14" t="str">
        <f t="shared" si="254"/>
        <v>USA</v>
      </c>
      <c r="CA277" s="80">
        <f t="shared" si="255"/>
        <v>0</v>
      </c>
      <c r="CB277" s="14" t="str">
        <f t="shared" si="256"/>
        <v>Polen</v>
      </c>
      <c r="CC277" s="80">
        <f t="shared" si="257"/>
        <v>0</v>
      </c>
      <c r="CD277" s="14" t="str">
        <f t="shared" si="258"/>
        <v>Kroatien</v>
      </c>
      <c r="CE277" s="80">
        <f t="shared" si="259"/>
        <v>7</v>
      </c>
      <c r="CF277" s="14" t="str">
        <f t="shared" si="260"/>
        <v>Portugal</v>
      </c>
      <c r="CG277" s="80">
        <f t="shared" si="261"/>
        <v>7</v>
      </c>
      <c r="CH277" s="14" t="str">
        <f t="shared" si="262"/>
        <v>England</v>
      </c>
      <c r="CI277" s="80">
        <f t="shared" si="263"/>
        <v>7</v>
      </c>
      <c r="CJ277" s="14" t="str">
        <f t="shared" si="264"/>
        <v>Frankreich</v>
      </c>
      <c r="CK277" s="80">
        <f t="shared" si="265"/>
        <v>7</v>
      </c>
      <c r="CL277" s="27">
        <f t="shared" si="275"/>
        <v>35</v>
      </c>
      <c r="CM277" t="s">
        <v>165</v>
      </c>
      <c r="CN277" t="s">
        <v>73</v>
      </c>
      <c r="CO277" t="s">
        <v>90</v>
      </c>
      <c r="CP277">
        <v>1</v>
      </c>
      <c r="CQ277" t="s">
        <v>83</v>
      </c>
      <c r="CR277">
        <v>3</v>
      </c>
      <c r="CS277" s="71">
        <f t="shared" si="229"/>
        <v>2</v>
      </c>
      <c r="CT277" s="80">
        <f t="shared" si="266"/>
        <v>0</v>
      </c>
      <c r="CU277" t="s">
        <v>137</v>
      </c>
      <c r="CV277" t="s">
        <v>73</v>
      </c>
      <c r="CW277" t="s">
        <v>86</v>
      </c>
      <c r="CX277">
        <v>2</v>
      </c>
      <c r="CY277" t="s">
        <v>83</v>
      </c>
      <c r="CZ277">
        <v>1</v>
      </c>
      <c r="DA277" s="71">
        <f t="shared" si="267"/>
        <v>0</v>
      </c>
      <c r="DB277" s="80">
        <f t="shared" si="268"/>
        <v>0</v>
      </c>
      <c r="DC277" t="s">
        <v>95</v>
      </c>
      <c r="DD277" t="s">
        <v>73</v>
      </c>
      <c r="DE277" t="s">
        <v>96</v>
      </c>
      <c r="DF277">
        <v>2</v>
      </c>
      <c r="DG277" t="s">
        <v>83</v>
      </c>
      <c r="DH277">
        <v>3</v>
      </c>
      <c r="DI277" s="71">
        <f t="shared" si="276"/>
        <v>0</v>
      </c>
      <c r="DJ277" s="80">
        <f t="shared" si="269"/>
        <v>0</v>
      </c>
      <c r="DK277" t="s">
        <v>85</v>
      </c>
      <c r="DL277" t="s">
        <v>73</v>
      </c>
      <c r="DM277" t="s">
        <v>94</v>
      </c>
      <c r="DN277">
        <v>3</v>
      </c>
      <c r="DO277" t="s">
        <v>83</v>
      </c>
      <c r="DP277">
        <v>4</v>
      </c>
      <c r="DQ277" s="71">
        <f t="shared" si="270"/>
        <v>3</v>
      </c>
      <c r="DR277" s="80">
        <f t="shared" si="271"/>
        <v>6</v>
      </c>
      <c r="DS277" s="27">
        <f t="shared" si="230"/>
        <v>6</v>
      </c>
      <c r="DT277" t="str">
        <f t="shared" si="231"/>
        <v>USA</v>
      </c>
      <c r="DU277">
        <f t="shared" si="272"/>
        <v>0</v>
      </c>
      <c r="DV277" t="str">
        <f t="shared" si="232"/>
        <v>Brasilien</v>
      </c>
      <c r="DW277">
        <f t="shared" si="273"/>
        <v>0</v>
      </c>
      <c r="DX277" t="str">
        <f t="shared" si="233"/>
        <v>Frankreich</v>
      </c>
      <c r="DY277">
        <f t="shared" si="274"/>
        <v>8</v>
      </c>
      <c r="DZ277" t="str">
        <f t="shared" si="234"/>
        <v>Portugal</v>
      </c>
      <c r="EA277">
        <f t="shared" si="235"/>
        <v>0</v>
      </c>
      <c r="EB277" s="27">
        <f t="shared" si="236"/>
        <v>8</v>
      </c>
      <c r="EC277" t="s">
        <v>137</v>
      </c>
      <c r="ED277" t="s">
        <v>73</v>
      </c>
      <c r="EE277" t="s">
        <v>90</v>
      </c>
      <c r="EF277">
        <v>3</v>
      </c>
      <c r="EG277" t="s">
        <v>83</v>
      </c>
      <c r="EH277">
        <v>2</v>
      </c>
      <c r="EK277" t="s">
        <v>94</v>
      </c>
      <c r="EL277" t="s">
        <v>73</v>
      </c>
      <c r="EM277" t="s">
        <v>96</v>
      </c>
      <c r="EN277">
        <v>3</v>
      </c>
      <c r="EO277" t="s">
        <v>83</v>
      </c>
      <c r="EP277">
        <v>2</v>
      </c>
      <c r="EU277" t="s">
        <v>90</v>
      </c>
      <c r="EV277" t="s">
        <v>73</v>
      </c>
      <c r="EW277" t="s">
        <v>96</v>
      </c>
      <c r="EX277">
        <v>2</v>
      </c>
      <c r="EY277" t="s">
        <v>83</v>
      </c>
      <c r="EZ277">
        <v>3</v>
      </c>
      <c r="FC277" t="s">
        <v>137</v>
      </c>
      <c r="FD277" t="s">
        <v>73</v>
      </c>
      <c r="FE277" t="s">
        <v>94</v>
      </c>
      <c r="FF277">
        <v>2</v>
      </c>
      <c r="FG277" t="s">
        <v>83</v>
      </c>
      <c r="FH277">
        <v>3</v>
      </c>
      <c r="FL277" t="s">
        <v>90</v>
      </c>
      <c r="FN277" t="s">
        <v>96</v>
      </c>
      <c r="FP277" t="s">
        <v>137</v>
      </c>
      <c r="FR277" t="s">
        <v>94</v>
      </c>
      <c r="FU277">
        <v>0</v>
      </c>
      <c r="FX277">
        <v>0</v>
      </c>
    </row>
    <row r="278" spans="1:180" x14ac:dyDescent="0.45">
      <c r="A278" s="1">
        <v>275</v>
      </c>
      <c r="B278" s="45">
        <f t="shared" si="222"/>
        <v>704</v>
      </c>
      <c r="C278" s="14" t="s">
        <v>721</v>
      </c>
      <c r="D278" t="s">
        <v>722</v>
      </c>
      <c r="E278" s="15" t="s">
        <v>745</v>
      </c>
      <c r="F278" s="28">
        <f>VOR!IH278</f>
        <v>131</v>
      </c>
      <c r="G278" s="27">
        <f t="shared" si="237"/>
        <v>9</v>
      </c>
      <c r="H278" s="49">
        <f t="shared" si="238"/>
        <v>140</v>
      </c>
      <c r="I278" s="14" t="s">
        <v>84</v>
      </c>
      <c r="J278" t="s">
        <v>73</v>
      </c>
      <c r="K278" t="s">
        <v>85</v>
      </c>
      <c r="L278">
        <v>2</v>
      </c>
      <c r="M278" t="s">
        <v>83</v>
      </c>
      <c r="N278">
        <v>1</v>
      </c>
      <c r="O278" s="77">
        <f t="shared" si="239"/>
        <v>1</v>
      </c>
      <c r="P278" s="80">
        <f t="shared" si="240"/>
        <v>2</v>
      </c>
      <c r="Q278" t="s">
        <v>169</v>
      </c>
      <c r="R278" t="s">
        <v>73</v>
      </c>
      <c r="S278" t="s">
        <v>164</v>
      </c>
      <c r="T278">
        <v>3</v>
      </c>
      <c r="U278" t="s">
        <v>83</v>
      </c>
      <c r="V278">
        <v>2</v>
      </c>
      <c r="W278" s="71">
        <f t="shared" si="241"/>
        <v>0</v>
      </c>
      <c r="X278" s="80">
        <f t="shared" si="242"/>
        <v>0</v>
      </c>
      <c r="Y278" s="14" t="s">
        <v>87</v>
      </c>
      <c r="Z278" t="s">
        <v>73</v>
      </c>
      <c r="AA278" t="s">
        <v>133</v>
      </c>
      <c r="AB278">
        <v>3</v>
      </c>
      <c r="AC278" t="s">
        <v>83</v>
      </c>
      <c r="AD278">
        <v>2</v>
      </c>
      <c r="AE278" s="71">
        <f t="shared" si="243"/>
        <v>0</v>
      </c>
      <c r="AF278" s="80">
        <f t="shared" si="223"/>
        <v>0</v>
      </c>
      <c r="AG278" s="14" t="s">
        <v>137</v>
      </c>
      <c r="AH278" t="s">
        <v>73</v>
      </c>
      <c r="AI278" t="s">
        <v>136</v>
      </c>
      <c r="AJ278">
        <v>1</v>
      </c>
      <c r="AK278" t="s">
        <v>83</v>
      </c>
      <c r="AL278">
        <v>2</v>
      </c>
      <c r="AM278" s="71">
        <f t="shared" si="244"/>
        <v>0</v>
      </c>
      <c r="AN278" s="80">
        <f t="shared" si="245"/>
        <v>0</v>
      </c>
      <c r="AO278" s="14" t="s">
        <v>165</v>
      </c>
      <c r="AP278" t="s">
        <v>73</v>
      </c>
      <c r="AQ278">
        <v>0</v>
      </c>
      <c r="AR278">
        <v>2</v>
      </c>
      <c r="AS278" t="s">
        <v>83</v>
      </c>
      <c r="AT278">
        <v>1</v>
      </c>
      <c r="AU278" s="71">
        <f t="shared" si="224"/>
        <v>1</v>
      </c>
      <c r="AV278" s="80">
        <f t="shared" si="246"/>
        <v>0</v>
      </c>
      <c r="AW278" s="14" t="s">
        <v>166</v>
      </c>
      <c r="AX278" t="s">
        <v>73</v>
      </c>
      <c r="AY278" t="s">
        <v>91</v>
      </c>
      <c r="AZ278">
        <v>1</v>
      </c>
      <c r="BA278" t="s">
        <v>83</v>
      </c>
      <c r="BB278">
        <v>2</v>
      </c>
      <c r="BC278" s="71">
        <f t="shared" si="247"/>
        <v>2</v>
      </c>
      <c r="BD278" s="80">
        <f t="shared" si="225"/>
        <v>0</v>
      </c>
      <c r="BE278" s="14" t="s">
        <v>142</v>
      </c>
      <c r="BF278" t="s">
        <v>73</v>
      </c>
      <c r="BG278" t="s">
        <v>141</v>
      </c>
      <c r="BH278">
        <v>1</v>
      </c>
      <c r="BI278" t="s">
        <v>83</v>
      </c>
      <c r="BJ278">
        <v>2</v>
      </c>
      <c r="BK278" s="71">
        <f t="shared" si="226"/>
        <v>0</v>
      </c>
      <c r="BL278" s="80">
        <f t="shared" si="248"/>
        <v>0</v>
      </c>
      <c r="BM278" s="14" t="s">
        <v>138</v>
      </c>
      <c r="BN278" t="s">
        <v>73</v>
      </c>
      <c r="BO278" t="s">
        <v>90</v>
      </c>
      <c r="BP278">
        <v>3</v>
      </c>
      <c r="BQ278" t="s">
        <v>83</v>
      </c>
      <c r="BR278">
        <v>2</v>
      </c>
      <c r="BS278" s="71">
        <f t="shared" si="249"/>
        <v>0</v>
      </c>
      <c r="BT278" s="80">
        <f t="shared" si="227"/>
        <v>0</v>
      </c>
      <c r="BU278" s="28">
        <f t="shared" si="250"/>
        <v>2</v>
      </c>
      <c r="BV278" s="14" t="str">
        <f t="shared" si="251"/>
        <v>Japan</v>
      </c>
      <c r="BW278" s="80">
        <f t="shared" si="228"/>
        <v>0</v>
      </c>
      <c r="BX278" s="14" t="str">
        <f t="shared" si="252"/>
        <v>Südkorea</v>
      </c>
      <c r="BY278" s="80">
        <f t="shared" si="253"/>
        <v>0</v>
      </c>
      <c r="BZ278" s="14" t="str">
        <f t="shared" si="254"/>
        <v>Niederlande</v>
      </c>
      <c r="CA278" s="80">
        <f t="shared" si="255"/>
        <v>7</v>
      </c>
      <c r="CB278" s="14" t="str">
        <f t="shared" si="256"/>
        <v>Saudi-Arabien</v>
      </c>
      <c r="CC278" s="80">
        <f t="shared" si="257"/>
        <v>0</v>
      </c>
      <c r="CD278" s="14" t="str">
        <f t="shared" si="258"/>
        <v>Costa Rica</v>
      </c>
      <c r="CE278" s="80">
        <f t="shared" si="259"/>
        <v>0</v>
      </c>
      <c r="CF278" s="14" t="str">
        <f t="shared" si="260"/>
        <v>Ghana</v>
      </c>
      <c r="CG278" s="80">
        <f t="shared" si="261"/>
        <v>0</v>
      </c>
      <c r="CH278" s="14" t="str">
        <f t="shared" si="262"/>
        <v>Ecuador</v>
      </c>
      <c r="CI278" s="80">
        <f t="shared" si="263"/>
        <v>0</v>
      </c>
      <c r="CJ278" s="14" t="str">
        <f t="shared" si="264"/>
        <v>Australien</v>
      </c>
      <c r="CK278" s="80">
        <f t="shared" si="265"/>
        <v>0</v>
      </c>
      <c r="CL278" s="27">
        <f t="shared" si="275"/>
        <v>7</v>
      </c>
      <c r="CM278" t="s">
        <v>165</v>
      </c>
      <c r="CN278" t="s">
        <v>73</v>
      </c>
      <c r="CO278" t="s">
        <v>91</v>
      </c>
      <c r="CP278">
        <v>3</v>
      </c>
      <c r="CQ278" t="s">
        <v>83</v>
      </c>
      <c r="CR278">
        <v>1</v>
      </c>
      <c r="CS278" s="71">
        <f t="shared" si="229"/>
        <v>0</v>
      </c>
      <c r="CT278" s="80">
        <f t="shared" si="266"/>
        <v>0</v>
      </c>
      <c r="CU278" t="s">
        <v>84</v>
      </c>
      <c r="CV278" t="s">
        <v>73</v>
      </c>
      <c r="CW278" t="s">
        <v>169</v>
      </c>
      <c r="CX278">
        <v>2</v>
      </c>
      <c r="CY278" t="s">
        <v>83</v>
      </c>
      <c r="CZ278">
        <v>1</v>
      </c>
      <c r="DA278" s="71">
        <f t="shared" si="267"/>
        <v>1</v>
      </c>
      <c r="DB278" s="80">
        <f t="shared" si="268"/>
        <v>0</v>
      </c>
      <c r="DC278" t="s">
        <v>141</v>
      </c>
      <c r="DD278" t="s">
        <v>73</v>
      </c>
      <c r="DE278" t="s">
        <v>138</v>
      </c>
      <c r="DF278">
        <v>3</v>
      </c>
      <c r="DG278" t="s">
        <v>83</v>
      </c>
      <c r="DH278">
        <v>1</v>
      </c>
      <c r="DI278" s="71">
        <f t="shared" si="276"/>
        <v>0</v>
      </c>
      <c r="DJ278" s="80">
        <f t="shared" si="269"/>
        <v>0</v>
      </c>
      <c r="DK278" t="s">
        <v>136</v>
      </c>
      <c r="DL278" t="s">
        <v>73</v>
      </c>
      <c r="DM278" t="s">
        <v>87</v>
      </c>
      <c r="DN278">
        <v>1</v>
      </c>
      <c r="DO278" t="s">
        <v>83</v>
      </c>
      <c r="DP278">
        <v>2</v>
      </c>
      <c r="DQ278" s="71">
        <f t="shared" si="270"/>
        <v>0</v>
      </c>
      <c r="DR278" s="80">
        <f t="shared" si="271"/>
        <v>0</v>
      </c>
      <c r="DS278" s="27">
        <f t="shared" si="230"/>
        <v>0</v>
      </c>
      <c r="DT278" t="str">
        <f t="shared" si="231"/>
        <v>Niederlande</v>
      </c>
      <c r="DU278">
        <f t="shared" si="272"/>
        <v>0</v>
      </c>
      <c r="DV278" t="str">
        <f t="shared" si="232"/>
        <v>Japan</v>
      </c>
      <c r="DW278">
        <f t="shared" si="273"/>
        <v>0</v>
      </c>
      <c r="DX278" t="str">
        <f t="shared" si="233"/>
        <v>Australien</v>
      </c>
      <c r="DY278">
        <f t="shared" si="274"/>
        <v>0</v>
      </c>
      <c r="DZ278" t="str">
        <f t="shared" si="234"/>
        <v>Costa Rica</v>
      </c>
      <c r="EA278">
        <f t="shared" si="235"/>
        <v>0</v>
      </c>
      <c r="EB278" s="27">
        <f t="shared" si="236"/>
        <v>0</v>
      </c>
      <c r="EC278" t="s">
        <v>84</v>
      </c>
      <c r="ED278" t="s">
        <v>73</v>
      </c>
      <c r="EE278" t="s">
        <v>165</v>
      </c>
      <c r="EF278">
        <v>4</v>
      </c>
      <c r="EG278" t="s">
        <v>83</v>
      </c>
      <c r="EH278">
        <v>5</v>
      </c>
      <c r="EK278" t="s">
        <v>87</v>
      </c>
      <c r="EL278" t="s">
        <v>73</v>
      </c>
      <c r="EM278" t="s">
        <v>141</v>
      </c>
      <c r="EN278">
        <v>2</v>
      </c>
      <c r="EO278" t="s">
        <v>83</v>
      </c>
      <c r="EP278">
        <v>1</v>
      </c>
      <c r="EU278" t="s">
        <v>84</v>
      </c>
      <c r="EV278" t="s">
        <v>73</v>
      </c>
      <c r="EW278" t="s">
        <v>141</v>
      </c>
      <c r="EX278">
        <v>3</v>
      </c>
      <c r="EY278" t="s">
        <v>83</v>
      </c>
      <c r="EZ278">
        <v>2</v>
      </c>
      <c r="FC278" t="s">
        <v>165</v>
      </c>
      <c r="FD278" t="s">
        <v>73</v>
      </c>
      <c r="FE278" t="s">
        <v>87</v>
      </c>
      <c r="FF278">
        <v>2</v>
      </c>
      <c r="FG278" t="s">
        <v>83</v>
      </c>
      <c r="FH278">
        <v>1</v>
      </c>
      <c r="FL278" t="s">
        <v>141</v>
      </c>
      <c r="FN278" t="s">
        <v>84</v>
      </c>
      <c r="FP278" t="s">
        <v>87</v>
      </c>
      <c r="FR278" t="s">
        <v>165</v>
      </c>
      <c r="FU278">
        <v>56</v>
      </c>
      <c r="FX278" t="s">
        <v>723</v>
      </c>
    </row>
    <row r="279" spans="1:180" x14ac:dyDescent="0.45">
      <c r="A279" s="1">
        <v>276</v>
      </c>
      <c r="B279" s="45">
        <f t="shared" si="222"/>
        <v>647</v>
      </c>
      <c r="C279" s="14" t="s">
        <v>724</v>
      </c>
      <c r="D279" t="s">
        <v>725</v>
      </c>
      <c r="E279" s="15" t="s">
        <v>745</v>
      </c>
      <c r="F279" s="28">
        <f>VOR!IH279</f>
        <v>136</v>
      </c>
      <c r="G279" s="27">
        <f t="shared" si="237"/>
        <v>27</v>
      </c>
      <c r="H279" s="49">
        <f t="shared" si="238"/>
        <v>163</v>
      </c>
      <c r="I279" s="14" t="s">
        <v>84</v>
      </c>
      <c r="J279" t="s">
        <v>73</v>
      </c>
      <c r="K279" t="s">
        <v>85</v>
      </c>
      <c r="L279">
        <v>3</v>
      </c>
      <c r="M279" t="s">
        <v>83</v>
      </c>
      <c r="N279">
        <v>4</v>
      </c>
      <c r="O279" s="77">
        <f t="shared" si="239"/>
        <v>1</v>
      </c>
      <c r="P279" s="80">
        <f t="shared" si="240"/>
        <v>0</v>
      </c>
      <c r="Q279" t="s">
        <v>169</v>
      </c>
      <c r="R279" t="s">
        <v>73</v>
      </c>
      <c r="S279" t="s">
        <v>129</v>
      </c>
      <c r="T279">
        <v>3</v>
      </c>
      <c r="U279" t="s">
        <v>83</v>
      </c>
      <c r="V279">
        <v>2</v>
      </c>
      <c r="W279" s="71">
        <f t="shared" si="241"/>
        <v>0</v>
      </c>
      <c r="X279" s="80">
        <f t="shared" si="242"/>
        <v>0</v>
      </c>
      <c r="Y279" s="14" t="s">
        <v>94</v>
      </c>
      <c r="Z279" t="s">
        <v>73</v>
      </c>
      <c r="AA279" t="s">
        <v>86</v>
      </c>
      <c r="AB279">
        <v>3</v>
      </c>
      <c r="AC279" t="s">
        <v>83</v>
      </c>
      <c r="AD279">
        <v>2</v>
      </c>
      <c r="AE279" s="71">
        <f t="shared" si="243"/>
        <v>3</v>
      </c>
      <c r="AF279" s="80">
        <f t="shared" si="223"/>
        <v>4</v>
      </c>
      <c r="AG279" s="14" t="s">
        <v>137</v>
      </c>
      <c r="AH279" t="s">
        <v>73</v>
      </c>
      <c r="AI279" t="s">
        <v>136</v>
      </c>
      <c r="AJ279">
        <v>4</v>
      </c>
      <c r="AK279" t="s">
        <v>83</v>
      </c>
      <c r="AL279">
        <v>2</v>
      </c>
      <c r="AM279" s="71">
        <f t="shared" si="244"/>
        <v>0</v>
      </c>
      <c r="AN279" s="80">
        <f t="shared" si="245"/>
        <v>0</v>
      </c>
      <c r="AO279" s="14" t="s">
        <v>165</v>
      </c>
      <c r="AP279" t="s">
        <v>73</v>
      </c>
      <c r="AQ279" t="s">
        <v>131</v>
      </c>
      <c r="AR279">
        <v>3</v>
      </c>
      <c r="AS279" t="s">
        <v>83</v>
      </c>
      <c r="AT279">
        <v>2</v>
      </c>
      <c r="AU279" s="71">
        <f t="shared" si="224"/>
        <v>1</v>
      </c>
      <c r="AV279" s="80">
        <f t="shared" si="246"/>
        <v>0</v>
      </c>
      <c r="AW279" s="14" t="s">
        <v>90</v>
      </c>
      <c r="AX279" t="s">
        <v>73</v>
      </c>
      <c r="AY279" t="s">
        <v>135</v>
      </c>
      <c r="AZ279">
        <v>3</v>
      </c>
      <c r="BA279" t="s">
        <v>83</v>
      </c>
      <c r="BB279">
        <v>2</v>
      </c>
      <c r="BC279" s="71">
        <f t="shared" si="247"/>
        <v>1</v>
      </c>
      <c r="BD279" s="80">
        <f t="shared" si="225"/>
        <v>2</v>
      </c>
      <c r="BE279" s="14" t="s">
        <v>89</v>
      </c>
      <c r="BF279" t="s">
        <v>73</v>
      </c>
      <c r="BG279" t="s">
        <v>88</v>
      </c>
      <c r="BH279">
        <v>2</v>
      </c>
      <c r="BI279" t="s">
        <v>83</v>
      </c>
      <c r="BJ279">
        <v>3</v>
      </c>
      <c r="BK279" s="71">
        <f t="shared" si="226"/>
        <v>1</v>
      </c>
      <c r="BL279" s="80">
        <f t="shared" si="248"/>
        <v>0</v>
      </c>
      <c r="BM279" s="14" t="s">
        <v>91</v>
      </c>
      <c r="BN279" t="s">
        <v>73</v>
      </c>
      <c r="BO279" t="s">
        <v>150</v>
      </c>
      <c r="BP279">
        <v>4</v>
      </c>
      <c r="BQ279" t="s">
        <v>83</v>
      </c>
      <c r="BR279">
        <v>3</v>
      </c>
      <c r="BS279" s="71">
        <f t="shared" si="249"/>
        <v>0</v>
      </c>
      <c r="BT279" s="80">
        <f t="shared" si="227"/>
        <v>0</v>
      </c>
      <c r="BU279" s="28">
        <f t="shared" si="250"/>
        <v>6</v>
      </c>
      <c r="BV279" s="14" t="str">
        <f t="shared" si="251"/>
        <v>Japan</v>
      </c>
      <c r="BW279" s="80">
        <f t="shared" si="228"/>
        <v>0</v>
      </c>
      <c r="BX279" s="14" t="str">
        <f t="shared" si="252"/>
        <v>Brasilien</v>
      </c>
      <c r="BY279" s="80">
        <f t="shared" si="253"/>
        <v>7</v>
      </c>
      <c r="BZ279" s="14" t="str">
        <f t="shared" si="254"/>
        <v>England</v>
      </c>
      <c r="CA279" s="80">
        <f t="shared" si="255"/>
        <v>7</v>
      </c>
      <c r="CB279" s="14" t="str">
        <f t="shared" si="256"/>
        <v>Saudi-Arabien</v>
      </c>
      <c r="CC279" s="80">
        <f t="shared" si="257"/>
        <v>0</v>
      </c>
      <c r="CD279" s="14" t="str">
        <f t="shared" si="258"/>
        <v>Deutschland</v>
      </c>
      <c r="CE279" s="80">
        <f t="shared" si="259"/>
        <v>0</v>
      </c>
      <c r="CF279" s="14" t="str">
        <f t="shared" si="260"/>
        <v>Südkorea</v>
      </c>
      <c r="CG279" s="80">
        <f t="shared" si="261"/>
        <v>0</v>
      </c>
      <c r="CH279" s="14" t="str">
        <f t="shared" si="262"/>
        <v>USA</v>
      </c>
      <c r="CI279" s="80">
        <f t="shared" si="263"/>
        <v>0</v>
      </c>
      <c r="CJ279" s="14" t="str">
        <f t="shared" si="264"/>
        <v>Frankreich</v>
      </c>
      <c r="CK279" s="80">
        <f t="shared" si="265"/>
        <v>7</v>
      </c>
      <c r="CL279" s="27">
        <f t="shared" si="275"/>
        <v>21</v>
      </c>
      <c r="CM279" t="s">
        <v>165</v>
      </c>
      <c r="CN279" t="s">
        <v>73</v>
      </c>
      <c r="CO279" t="s">
        <v>90</v>
      </c>
      <c r="CP279">
        <v>3</v>
      </c>
      <c r="CQ279" t="s">
        <v>83</v>
      </c>
      <c r="CR279">
        <v>2</v>
      </c>
      <c r="CS279" s="71">
        <f t="shared" si="229"/>
        <v>2</v>
      </c>
      <c r="CT279" s="80">
        <f t="shared" si="266"/>
        <v>0</v>
      </c>
      <c r="CU279" t="s">
        <v>85</v>
      </c>
      <c r="CV279" t="s">
        <v>73</v>
      </c>
      <c r="CW279" t="s">
        <v>169</v>
      </c>
      <c r="CX279">
        <v>2</v>
      </c>
      <c r="CY279" t="s">
        <v>83</v>
      </c>
      <c r="CZ279">
        <v>3</v>
      </c>
      <c r="DA279" s="71">
        <f t="shared" si="267"/>
        <v>0</v>
      </c>
      <c r="DB279" s="80">
        <f t="shared" si="268"/>
        <v>0</v>
      </c>
      <c r="DC279" t="s">
        <v>88</v>
      </c>
      <c r="DD279" t="s">
        <v>73</v>
      </c>
      <c r="DE279" t="s">
        <v>91</v>
      </c>
      <c r="DF279">
        <v>2</v>
      </c>
      <c r="DG279" t="s">
        <v>83</v>
      </c>
      <c r="DH279">
        <v>3</v>
      </c>
      <c r="DI279" s="71">
        <f t="shared" si="276"/>
        <v>0</v>
      </c>
      <c r="DJ279" s="80">
        <f t="shared" si="269"/>
        <v>0</v>
      </c>
      <c r="DK279" t="s">
        <v>137</v>
      </c>
      <c r="DL279" t="s">
        <v>73</v>
      </c>
      <c r="DM279" t="s">
        <v>94</v>
      </c>
      <c r="DN279">
        <v>3</v>
      </c>
      <c r="DO279" t="s">
        <v>83</v>
      </c>
      <c r="DP279">
        <v>2</v>
      </c>
      <c r="DQ279" s="71">
        <f t="shared" si="270"/>
        <v>2</v>
      </c>
      <c r="DR279" s="80">
        <f t="shared" si="271"/>
        <v>0</v>
      </c>
      <c r="DS279" s="27">
        <f t="shared" si="230"/>
        <v>0</v>
      </c>
      <c r="DT279" t="str">
        <f t="shared" si="231"/>
        <v>Saudi-Arabien</v>
      </c>
      <c r="DU279">
        <f t="shared" si="272"/>
        <v>0</v>
      </c>
      <c r="DV279" t="str">
        <f t="shared" si="232"/>
        <v>Japan</v>
      </c>
      <c r="DW279">
        <f t="shared" si="273"/>
        <v>0</v>
      </c>
      <c r="DX279" t="str">
        <f t="shared" si="233"/>
        <v>USA</v>
      </c>
      <c r="DY279">
        <f t="shared" si="274"/>
        <v>0</v>
      </c>
      <c r="DZ279" t="str">
        <f t="shared" si="234"/>
        <v>Südkorea</v>
      </c>
      <c r="EA279">
        <f t="shared" si="235"/>
        <v>0</v>
      </c>
      <c r="EB279" s="27">
        <f t="shared" si="236"/>
        <v>0</v>
      </c>
      <c r="EC279" t="s">
        <v>169</v>
      </c>
      <c r="ED279" t="s">
        <v>73</v>
      </c>
      <c r="EE279" t="s">
        <v>165</v>
      </c>
      <c r="EF279">
        <v>4</v>
      </c>
      <c r="EG279" t="s">
        <v>83</v>
      </c>
      <c r="EH279">
        <v>3</v>
      </c>
      <c r="EK279" t="s">
        <v>137</v>
      </c>
      <c r="EL279" t="s">
        <v>73</v>
      </c>
      <c r="EM279" t="s">
        <v>91</v>
      </c>
      <c r="EN279">
        <v>1</v>
      </c>
      <c r="EO279" t="s">
        <v>83</v>
      </c>
      <c r="EP279">
        <v>2</v>
      </c>
      <c r="EU279" t="s">
        <v>165</v>
      </c>
      <c r="EV279" t="s">
        <v>73</v>
      </c>
      <c r="EW279" t="s">
        <v>137</v>
      </c>
      <c r="EX279">
        <v>3</v>
      </c>
      <c r="EY279" t="s">
        <v>83</v>
      </c>
      <c r="EZ279">
        <v>2</v>
      </c>
      <c r="FC279" t="s">
        <v>169</v>
      </c>
      <c r="FD279" t="s">
        <v>73</v>
      </c>
      <c r="FE279" t="s">
        <v>91</v>
      </c>
      <c r="FF279">
        <v>2</v>
      </c>
      <c r="FG279" t="s">
        <v>83</v>
      </c>
      <c r="FH279">
        <v>3</v>
      </c>
      <c r="FL279" t="s">
        <v>137</v>
      </c>
      <c r="FN279" t="s">
        <v>165</v>
      </c>
      <c r="FP279" t="s">
        <v>169</v>
      </c>
      <c r="FR279" t="s">
        <v>91</v>
      </c>
      <c r="FU279">
        <v>0</v>
      </c>
      <c r="FX279" t="s">
        <v>442</v>
      </c>
    </row>
    <row r="280" spans="1:180" x14ac:dyDescent="0.45">
      <c r="A280" s="1">
        <v>277</v>
      </c>
      <c r="B280" s="45">
        <f t="shared" si="222"/>
        <v>64</v>
      </c>
      <c r="C280" s="14" t="s">
        <v>726</v>
      </c>
      <c r="D280" t="s">
        <v>727</v>
      </c>
      <c r="E280" s="15" t="s">
        <v>745</v>
      </c>
      <c r="F280" s="28">
        <f>VOR!IH280</f>
        <v>177</v>
      </c>
      <c r="G280" s="27">
        <f t="shared" si="237"/>
        <v>87</v>
      </c>
      <c r="H280" s="49">
        <f t="shared" si="238"/>
        <v>264</v>
      </c>
      <c r="I280" s="14" t="s">
        <v>84</v>
      </c>
      <c r="J280" t="s">
        <v>73</v>
      </c>
      <c r="K280" t="s">
        <v>92</v>
      </c>
      <c r="L280">
        <v>2</v>
      </c>
      <c r="M280" t="s">
        <v>83</v>
      </c>
      <c r="N280">
        <v>1</v>
      </c>
      <c r="O280" s="77">
        <f t="shared" si="239"/>
        <v>1</v>
      </c>
      <c r="P280" s="80">
        <f t="shared" si="240"/>
        <v>2</v>
      </c>
      <c r="Q280" t="s">
        <v>93</v>
      </c>
      <c r="R280" t="s">
        <v>73</v>
      </c>
      <c r="S280" t="s">
        <v>129</v>
      </c>
      <c r="T280">
        <v>3</v>
      </c>
      <c r="U280" t="s">
        <v>83</v>
      </c>
      <c r="V280">
        <v>1</v>
      </c>
      <c r="W280" s="71">
        <f t="shared" si="241"/>
        <v>1</v>
      </c>
      <c r="X280" s="80">
        <f t="shared" si="242"/>
        <v>2</v>
      </c>
      <c r="Y280" s="14" t="s">
        <v>94</v>
      </c>
      <c r="Z280" t="s">
        <v>73</v>
      </c>
      <c r="AA280" t="s">
        <v>133</v>
      </c>
      <c r="AB280">
        <v>2</v>
      </c>
      <c r="AC280" t="s">
        <v>83</v>
      </c>
      <c r="AD280">
        <v>1</v>
      </c>
      <c r="AE280" s="71">
        <f t="shared" si="243"/>
        <v>1</v>
      </c>
      <c r="AF280" s="80">
        <f t="shared" si="223"/>
        <v>2</v>
      </c>
      <c r="AG280" s="14" t="s">
        <v>85</v>
      </c>
      <c r="AH280" t="s">
        <v>73</v>
      </c>
      <c r="AI280" t="s">
        <v>136</v>
      </c>
      <c r="AJ280">
        <v>2</v>
      </c>
      <c r="AK280" t="s">
        <v>83</v>
      </c>
      <c r="AL280">
        <v>0</v>
      </c>
      <c r="AM280" s="71">
        <f t="shared" si="244"/>
        <v>1</v>
      </c>
      <c r="AN280" s="80">
        <f t="shared" si="245"/>
        <v>2</v>
      </c>
      <c r="AO280" s="14" t="s">
        <v>130</v>
      </c>
      <c r="AP280" t="s">
        <v>73</v>
      </c>
      <c r="AQ280" t="s">
        <v>131</v>
      </c>
      <c r="AR280">
        <v>2</v>
      </c>
      <c r="AS280" t="s">
        <v>83</v>
      </c>
      <c r="AT280">
        <v>1</v>
      </c>
      <c r="AU280" s="71">
        <f t="shared" si="224"/>
        <v>0</v>
      </c>
      <c r="AV280" s="80">
        <f t="shared" si="246"/>
        <v>0</v>
      </c>
      <c r="AW280" s="14" t="s">
        <v>90</v>
      </c>
      <c r="AX280" t="s">
        <v>73</v>
      </c>
      <c r="AY280" t="s">
        <v>91</v>
      </c>
      <c r="AZ280">
        <v>5</v>
      </c>
      <c r="BA280" t="s">
        <v>83</v>
      </c>
      <c r="BB280">
        <v>2</v>
      </c>
      <c r="BC280" s="71">
        <f t="shared" si="247"/>
        <v>3</v>
      </c>
      <c r="BD280" s="80">
        <f t="shared" si="225"/>
        <v>6</v>
      </c>
      <c r="BE280" s="14" t="s">
        <v>95</v>
      </c>
      <c r="BF280" t="s">
        <v>73</v>
      </c>
      <c r="BG280" t="s">
        <v>88</v>
      </c>
      <c r="BH280">
        <v>2</v>
      </c>
      <c r="BI280" t="s">
        <v>83</v>
      </c>
      <c r="BJ280">
        <v>1</v>
      </c>
      <c r="BK280" s="71">
        <f t="shared" si="226"/>
        <v>0</v>
      </c>
      <c r="BL280" s="80">
        <f t="shared" si="248"/>
        <v>0</v>
      </c>
      <c r="BM280" s="14" t="s">
        <v>96</v>
      </c>
      <c r="BN280" t="s">
        <v>73</v>
      </c>
      <c r="BO280" t="s">
        <v>134</v>
      </c>
      <c r="BP280">
        <v>4</v>
      </c>
      <c r="BQ280" t="s">
        <v>83</v>
      </c>
      <c r="BR280">
        <v>2</v>
      </c>
      <c r="BS280" s="71">
        <f t="shared" si="249"/>
        <v>3</v>
      </c>
      <c r="BT280" s="80">
        <f t="shared" si="227"/>
        <v>4</v>
      </c>
      <c r="BU280" s="28">
        <f t="shared" si="250"/>
        <v>18</v>
      </c>
      <c r="BV280" s="14" t="str">
        <f t="shared" si="251"/>
        <v>Spanien</v>
      </c>
      <c r="BW280" s="80">
        <f t="shared" si="228"/>
        <v>0</v>
      </c>
      <c r="BX280" s="14" t="str">
        <f t="shared" si="252"/>
        <v>Brasilien</v>
      </c>
      <c r="BY280" s="80">
        <f t="shared" si="253"/>
        <v>7</v>
      </c>
      <c r="BZ280" s="14" t="str">
        <f t="shared" si="254"/>
        <v>Niederlande</v>
      </c>
      <c r="CA280" s="80">
        <f t="shared" si="255"/>
        <v>7</v>
      </c>
      <c r="CB280" s="14" t="str">
        <f t="shared" si="256"/>
        <v>Argentinien</v>
      </c>
      <c r="CC280" s="80">
        <f t="shared" si="257"/>
        <v>7</v>
      </c>
      <c r="CD280" s="14" t="str">
        <f t="shared" si="258"/>
        <v>Kroatien</v>
      </c>
      <c r="CE280" s="80">
        <f t="shared" si="259"/>
        <v>7</v>
      </c>
      <c r="CF280" s="14" t="str">
        <f t="shared" si="260"/>
        <v>Portugal</v>
      </c>
      <c r="CG280" s="80">
        <f t="shared" si="261"/>
        <v>7</v>
      </c>
      <c r="CH280" s="14" t="str">
        <f t="shared" si="262"/>
        <v>England</v>
      </c>
      <c r="CI280" s="80">
        <f t="shared" si="263"/>
        <v>7</v>
      </c>
      <c r="CJ280" s="14" t="str">
        <f t="shared" si="264"/>
        <v>Frankreich</v>
      </c>
      <c r="CK280" s="80">
        <f t="shared" si="265"/>
        <v>7</v>
      </c>
      <c r="CL280" s="27">
        <f t="shared" si="275"/>
        <v>49</v>
      </c>
      <c r="CM280" t="s">
        <v>130</v>
      </c>
      <c r="CN280" t="s">
        <v>73</v>
      </c>
      <c r="CO280" t="s">
        <v>90</v>
      </c>
      <c r="CP280">
        <v>2</v>
      </c>
      <c r="CQ280" t="s">
        <v>83</v>
      </c>
      <c r="CR280">
        <v>3</v>
      </c>
      <c r="CS280" s="71">
        <f t="shared" si="229"/>
        <v>2</v>
      </c>
      <c r="CT280" s="80">
        <f t="shared" si="266"/>
        <v>0</v>
      </c>
      <c r="CU280" t="s">
        <v>84</v>
      </c>
      <c r="CV280" t="s">
        <v>73</v>
      </c>
      <c r="CW280" t="s">
        <v>93</v>
      </c>
      <c r="CX280">
        <v>1</v>
      </c>
      <c r="CY280" t="s">
        <v>83</v>
      </c>
      <c r="CZ280">
        <v>3</v>
      </c>
      <c r="DA280" s="71">
        <f t="shared" si="267"/>
        <v>3</v>
      </c>
      <c r="DB280" s="80">
        <f t="shared" si="268"/>
        <v>4</v>
      </c>
      <c r="DC280" t="s">
        <v>95</v>
      </c>
      <c r="DD280" t="s">
        <v>73</v>
      </c>
      <c r="DE280" t="s">
        <v>96</v>
      </c>
      <c r="DF280">
        <v>2</v>
      </c>
      <c r="DG280" t="s">
        <v>83</v>
      </c>
      <c r="DH280">
        <v>1</v>
      </c>
      <c r="DI280" s="71">
        <f t="shared" si="276"/>
        <v>0</v>
      </c>
      <c r="DJ280" s="80">
        <f t="shared" si="269"/>
        <v>0</v>
      </c>
      <c r="DK280" t="s">
        <v>85</v>
      </c>
      <c r="DL280" t="s">
        <v>73</v>
      </c>
      <c r="DM280" t="s">
        <v>94</v>
      </c>
      <c r="DN280">
        <v>2</v>
      </c>
      <c r="DO280" t="s">
        <v>83</v>
      </c>
      <c r="DP280">
        <v>1</v>
      </c>
      <c r="DQ280" s="71">
        <f t="shared" si="270"/>
        <v>3</v>
      </c>
      <c r="DR280" s="80">
        <f t="shared" si="271"/>
        <v>0</v>
      </c>
      <c r="DS280" s="27">
        <f t="shared" si="230"/>
        <v>4</v>
      </c>
      <c r="DT280" t="str">
        <f t="shared" si="231"/>
        <v>Argentinien</v>
      </c>
      <c r="DU280">
        <f t="shared" si="272"/>
        <v>8</v>
      </c>
      <c r="DV280" t="str">
        <f t="shared" si="232"/>
        <v>Brasilien</v>
      </c>
      <c r="DW280">
        <f t="shared" si="273"/>
        <v>0</v>
      </c>
      <c r="DX280" t="str">
        <f t="shared" si="233"/>
        <v>England</v>
      </c>
      <c r="DY280">
        <f t="shared" si="274"/>
        <v>0</v>
      </c>
      <c r="DZ280" t="str">
        <f t="shared" si="234"/>
        <v>Kroatien</v>
      </c>
      <c r="EA280">
        <f t="shared" si="235"/>
        <v>8</v>
      </c>
      <c r="EB280" s="27">
        <f t="shared" si="236"/>
        <v>16</v>
      </c>
      <c r="EC280" t="s">
        <v>93</v>
      </c>
      <c r="ED280" t="s">
        <v>73</v>
      </c>
      <c r="EE280" t="s">
        <v>90</v>
      </c>
      <c r="EF280">
        <v>1</v>
      </c>
      <c r="EG280" t="s">
        <v>83</v>
      </c>
      <c r="EH280">
        <v>2</v>
      </c>
      <c r="EK280" t="s">
        <v>85</v>
      </c>
      <c r="EL280" t="s">
        <v>73</v>
      </c>
      <c r="EM280" t="s">
        <v>95</v>
      </c>
      <c r="EN280">
        <v>0</v>
      </c>
      <c r="EO280" t="s">
        <v>83</v>
      </c>
      <c r="EP280">
        <v>1</v>
      </c>
      <c r="EU280" t="s">
        <v>93</v>
      </c>
      <c r="EV280" t="s">
        <v>73</v>
      </c>
      <c r="EW280" t="s">
        <v>85</v>
      </c>
      <c r="EX280">
        <v>2</v>
      </c>
      <c r="EY280" t="s">
        <v>83</v>
      </c>
      <c r="EZ280">
        <v>3</v>
      </c>
      <c r="FC280" t="s">
        <v>90</v>
      </c>
      <c r="FD280" t="s">
        <v>73</v>
      </c>
      <c r="FE280" t="s">
        <v>95</v>
      </c>
      <c r="FF280">
        <v>3</v>
      </c>
      <c r="FG280" t="s">
        <v>83</v>
      </c>
      <c r="FH280">
        <v>2</v>
      </c>
      <c r="FL280" t="s">
        <v>93</v>
      </c>
      <c r="FN280" t="s">
        <v>85</v>
      </c>
      <c r="FP280" t="s">
        <v>95</v>
      </c>
      <c r="FR280" t="s">
        <v>90</v>
      </c>
      <c r="FU280">
        <v>293</v>
      </c>
      <c r="FX280" t="s">
        <v>728</v>
      </c>
    </row>
    <row r="281" spans="1:180" x14ac:dyDescent="0.45">
      <c r="A281" s="1">
        <v>278</v>
      </c>
      <c r="B281" s="45">
        <f t="shared" si="222"/>
        <v>35</v>
      </c>
      <c r="C281" s="14" t="s">
        <v>729</v>
      </c>
      <c r="D281" t="s">
        <v>730</v>
      </c>
      <c r="E281" s="15" t="s">
        <v>745</v>
      </c>
      <c r="F281" s="28">
        <f>VOR!IH281</f>
        <v>178</v>
      </c>
      <c r="G281" s="27">
        <f t="shared" si="237"/>
        <v>93</v>
      </c>
      <c r="H281" s="49">
        <f t="shared" si="238"/>
        <v>271</v>
      </c>
      <c r="I281" s="14" t="s">
        <v>84</v>
      </c>
      <c r="J281" t="s">
        <v>73</v>
      </c>
      <c r="K281" t="s">
        <v>92</v>
      </c>
      <c r="L281">
        <v>2</v>
      </c>
      <c r="M281" t="s">
        <v>83</v>
      </c>
      <c r="N281">
        <v>1</v>
      </c>
      <c r="O281" s="77">
        <f t="shared" si="239"/>
        <v>1</v>
      </c>
      <c r="P281" s="80">
        <f t="shared" si="240"/>
        <v>2</v>
      </c>
      <c r="Q281" t="s">
        <v>93</v>
      </c>
      <c r="R281" t="s">
        <v>73</v>
      </c>
      <c r="S281" t="s">
        <v>129</v>
      </c>
      <c r="T281">
        <v>3</v>
      </c>
      <c r="U281" t="s">
        <v>83</v>
      </c>
      <c r="V281">
        <v>2</v>
      </c>
      <c r="W281" s="71">
        <f t="shared" si="241"/>
        <v>1</v>
      </c>
      <c r="X281" s="80">
        <f t="shared" si="242"/>
        <v>3</v>
      </c>
      <c r="Y281" s="14" t="s">
        <v>94</v>
      </c>
      <c r="Z281" t="s">
        <v>73</v>
      </c>
      <c r="AA281" t="s">
        <v>86</v>
      </c>
      <c r="AB281">
        <v>3</v>
      </c>
      <c r="AC281" t="s">
        <v>83</v>
      </c>
      <c r="AD281">
        <v>1</v>
      </c>
      <c r="AE281" s="71">
        <f t="shared" si="243"/>
        <v>3</v>
      </c>
      <c r="AF281" s="80">
        <f t="shared" si="223"/>
        <v>8</v>
      </c>
      <c r="AG281" s="14" t="s">
        <v>85</v>
      </c>
      <c r="AH281" t="s">
        <v>73</v>
      </c>
      <c r="AI281" t="s">
        <v>132</v>
      </c>
      <c r="AJ281">
        <v>3</v>
      </c>
      <c r="AK281" t="s">
        <v>83</v>
      </c>
      <c r="AL281">
        <v>1</v>
      </c>
      <c r="AM281" s="71">
        <f t="shared" si="244"/>
        <v>3</v>
      </c>
      <c r="AN281" s="80">
        <f t="shared" si="245"/>
        <v>4</v>
      </c>
      <c r="AO281" s="14" t="s">
        <v>130</v>
      </c>
      <c r="AP281" t="s">
        <v>73</v>
      </c>
      <c r="AQ281" t="s">
        <v>95</v>
      </c>
      <c r="AR281">
        <v>3</v>
      </c>
      <c r="AS281" t="s">
        <v>83</v>
      </c>
      <c r="AT281">
        <v>2</v>
      </c>
      <c r="AU281" s="71">
        <f t="shared" si="224"/>
        <v>2</v>
      </c>
      <c r="AV281" s="80">
        <f t="shared" si="246"/>
        <v>0</v>
      </c>
      <c r="AW281" s="14" t="s">
        <v>90</v>
      </c>
      <c r="AX281" t="s">
        <v>73</v>
      </c>
      <c r="AY281" t="s">
        <v>91</v>
      </c>
      <c r="AZ281">
        <v>3</v>
      </c>
      <c r="BA281" t="s">
        <v>83</v>
      </c>
      <c r="BB281">
        <v>1</v>
      </c>
      <c r="BC281" s="71">
        <f t="shared" si="247"/>
        <v>3</v>
      </c>
      <c r="BD281" s="80">
        <f t="shared" si="225"/>
        <v>4</v>
      </c>
      <c r="BE281" s="14" t="s">
        <v>131</v>
      </c>
      <c r="BF281" t="s">
        <v>73</v>
      </c>
      <c r="BG281" t="s">
        <v>88</v>
      </c>
      <c r="BH281">
        <v>3</v>
      </c>
      <c r="BI281" t="s">
        <v>83</v>
      </c>
      <c r="BJ281">
        <v>2</v>
      </c>
      <c r="BK281" s="71">
        <f t="shared" si="226"/>
        <v>0</v>
      </c>
      <c r="BL281" s="80">
        <f t="shared" si="248"/>
        <v>0</v>
      </c>
      <c r="BM281" s="14" t="s">
        <v>96</v>
      </c>
      <c r="BN281" t="s">
        <v>73</v>
      </c>
      <c r="BO281" t="s">
        <v>134</v>
      </c>
      <c r="BP281">
        <v>3</v>
      </c>
      <c r="BQ281" t="s">
        <v>83</v>
      </c>
      <c r="BR281">
        <v>1</v>
      </c>
      <c r="BS281" s="71">
        <f t="shared" si="249"/>
        <v>3</v>
      </c>
      <c r="BT281" s="80">
        <f t="shared" si="227"/>
        <v>4</v>
      </c>
      <c r="BU281" s="28">
        <f t="shared" si="250"/>
        <v>25</v>
      </c>
      <c r="BV281" s="14" t="str">
        <f t="shared" si="251"/>
        <v>Spanien</v>
      </c>
      <c r="BW281" s="80">
        <f t="shared" si="228"/>
        <v>0</v>
      </c>
      <c r="BX281" s="14" t="str">
        <f t="shared" si="252"/>
        <v>Brasilien</v>
      </c>
      <c r="BY281" s="80">
        <f t="shared" si="253"/>
        <v>7</v>
      </c>
      <c r="BZ281" s="14" t="str">
        <f t="shared" si="254"/>
        <v>Niederlande</v>
      </c>
      <c r="CA281" s="80">
        <f t="shared" si="255"/>
        <v>7</v>
      </c>
      <c r="CB281" s="14" t="str">
        <f t="shared" si="256"/>
        <v>Argentinien</v>
      </c>
      <c r="CC281" s="80">
        <f t="shared" si="257"/>
        <v>7</v>
      </c>
      <c r="CD281" s="14" t="str">
        <f t="shared" si="258"/>
        <v>Belgien</v>
      </c>
      <c r="CE281" s="80">
        <f t="shared" si="259"/>
        <v>0</v>
      </c>
      <c r="CF281" s="14" t="str">
        <f t="shared" si="260"/>
        <v>Portugal</v>
      </c>
      <c r="CG281" s="80">
        <f t="shared" si="261"/>
        <v>7</v>
      </c>
      <c r="CH281" s="14" t="str">
        <f t="shared" si="262"/>
        <v>England</v>
      </c>
      <c r="CI281" s="80">
        <f t="shared" si="263"/>
        <v>7</v>
      </c>
      <c r="CJ281" s="14" t="str">
        <f t="shared" si="264"/>
        <v>Frankreich</v>
      </c>
      <c r="CK281" s="80">
        <f t="shared" si="265"/>
        <v>7</v>
      </c>
      <c r="CL281" s="27">
        <f t="shared" si="275"/>
        <v>42</v>
      </c>
      <c r="CM281" t="s">
        <v>130</v>
      </c>
      <c r="CN281" t="s">
        <v>73</v>
      </c>
      <c r="CO281" t="s">
        <v>90</v>
      </c>
      <c r="CP281">
        <v>1</v>
      </c>
      <c r="CQ281" t="s">
        <v>83</v>
      </c>
      <c r="CR281">
        <v>3</v>
      </c>
      <c r="CS281" s="71">
        <f t="shared" si="229"/>
        <v>2</v>
      </c>
      <c r="CT281" s="80">
        <f t="shared" si="266"/>
        <v>0</v>
      </c>
      <c r="CU281" t="s">
        <v>84</v>
      </c>
      <c r="CV281" t="s">
        <v>73</v>
      </c>
      <c r="CW281" t="s">
        <v>93</v>
      </c>
      <c r="CX281">
        <v>1</v>
      </c>
      <c r="CY281" t="s">
        <v>83</v>
      </c>
      <c r="CZ281">
        <v>3</v>
      </c>
      <c r="DA281" s="71">
        <f t="shared" si="267"/>
        <v>3</v>
      </c>
      <c r="DB281" s="80">
        <f t="shared" si="268"/>
        <v>4</v>
      </c>
      <c r="DC281" t="s">
        <v>131</v>
      </c>
      <c r="DD281" t="s">
        <v>73</v>
      </c>
      <c r="DE281" t="s">
        <v>96</v>
      </c>
      <c r="DF281">
        <v>2</v>
      </c>
      <c r="DG281" t="s">
        <v>83</v>
      </c>
      <c r="DH281">
        <v>3</v>
      </c>
      <c r="DI281" s="71">
        <f t="shared" si="276"/>
        <v>0</v>
      </c>
      <c r="DJ281" s="80">
        <f t="shared" si="269"/>
        <v>0</v>
      </c>
      <c r="DK281" t="s">
        <v>85</v>
      </c>
      <c r="DL281" t="s">
        <v>73</v>
      </c>
      <c r="DM281" t="s">
        <v>94</v>
      </c>
      <c r="DN281">
        <v>2</v>
      </c>
      <c r="DO281" t="s">
        <v>83</v>
      </c>
      <c r="DP281">
        <v>3</v>
      </c>
      <c r="DQ281" s="71">
        <f t="shared" si="270"/>
        <v>3</v>
      </c>
      <c r="DR281" s="80">
        <f t="shared" si="271"/>
        <v>6</v>
      </c>
      <c r="DS281" s="27">
        <f t="shared" si="230"/>
        <v>10</v>
      </c>
      <c r="DT281" t="str">
        <f t="shared" si="231"/>
        <v>Argentinien</v>
      </c>
      <c r="DU281">
        <f t="shared" si="272"/>
        <v>8</v>
      </c>
      <c r="DV281" t="str">
        <f t="shared" si="232"/>
        <v>Brasilien</v>
      </c>
      <c r="DW281">
        <f t="shared" si="273"/>
        <v>0</v>
      </c>
      <c r="DX281" t="str">
        <f t="shared" si="233"/>
        <v>Frankreich</v>
      </c>
      <c r="DY281">
        <f t="shared" si="274"/>
        <v>8</v>
      </c>
      <c r="DZ281" t="str">
        <f t="shared" si="234"/>
        <v>Portugal</v>
      </c>
      <c r="EA281">
        <f t="shared" si="235"/>
        <v>0</v>
      </c>
      <c r="EB281" s="27">
        <f t="shared" si="236"/>
        <v>16</v>
      </c>
      <c r="EC281" t="s">
        <v>93</v>
      </c>
      <c r="ED281" t="s">
        <v>73</v>
      </c>
      <c r="EE281" t="s">
        <v>90</v>
      </c>
      <c r="EF281">
        <v>1</v>
      </c>
      <c r="EG281" t="s">
        <v>83</v>
      </c>
      <c r="EH281">
        <v>3</v>
      </c>
      <c r="EK281" t="s">
        <v>94</v>
      </c>
      <c r="EL281" t="s">
        <v>73</v>
      </c>
      <c r="EM281" t="s">
        <v>96</v>
      </c>
      <c r="EN281">
        <v>1</v>
      </c>
      <c r="EO281" t="s">
        <v>83</v>
      </c>
      <c r="EP281">
        <v>3</v>
      </c>
      <c r="EU281" t="s">
        <v>93</v>
      </c>
      <c r="EV281" t="s">
        <v>73</v>
      </c>
      <c r="EW281" t="s">
        <v>94</v>
      </c>
      <c r="EX281">
        <v>0</v>
      </c>
      <c r="EY281" t="s">
        <v>83</v>
      </c>
      <c r="EZ281">
        <v>0</v>
      </c>
      <c r="FC281" t="s">
        <v>90</v>
      </c>
      <c r="FD281" t="s">
        <v>73</v>
      </c>
      <c r="FE281" t="s">
        <v>96</v>
      </c>
      <c r="FF281">
        <v>3</v>
      </c>
      <c r="FG281" t="s">
        <v>83</v>
      </c>
      <c r="FH281">
        <v>1</v>
      </c>
      <c r="FL281" t="s">
        <v>93</v>
      </c>
      <c r="FN281" t="s">
        <v>94</v>
      </c>
      <c r="FP281" t="s">
        <v>96</v>
      </c>
      <c r="FR281" t="s">
        <v>90</v>
      </c>
      <c r="FU281">
        <v>187</v>
      </c>
      <c r="FX281" t="s">
        <v>298</v>
      </c>
    </row>
    <row r="282" spans="1:180" x14ac:dyDescent="0.45">
      <c r="A282" s="1">
        <v>279</v>
      </c>
      <c r="B282" s="45">
        <f t="shared" si="222"/>
        <v>131</v>
      </c>
      <c r="C282" s="14" t="s">
        <v>731</v>
      </c>
      <c r="D282" t="s">
        <v>732</v>
      </c>
      <c r="E282" s="15" t="s">
        <v>745</v>
      </c>
      <c r="F282" s="28">
        <f>VOR!IH282</f>
        <v>159</v>
      </c>
      <c r="G282" s="27">
        <f t="shared" si="237"/>
        <v>92</v>
      </c>
      <c r="H282" s="49">
        <f t="shared" si="238"/>
        <v>251</v>
      </c>
      <c r="I282" s="14" t="s">
        <v>84</v>
      </c>
      <c r="J282" t="s">
        <v>73</v>
      </c>
      <c r="K282" t="s">
        <v>92</v>
      </c>
      <c r="L282">
        <v>2</v>
      </c>
      <c r="M282" t="s">
        <v>83</v>
      </c>
      <c r="N282">
        <v>1</v>
      </c>
      <c r="O282" s="77">
        <f t="shared" si="239"/>
        <v>1</v>
      </c>
      <c r="P282" s="80">
        <f t="shared" si="240"/>
        <v>2</v>
      </c>
      <c r="Q282" t="s">
        <v>93</v>
      </c>
      <c r="R282" t="s">
        <v>73</v>
      </c>
      <c r="S282" t="s">
        <v>129</v>
      </c>
      <c r="T282">
        <v>3</v>
      </c>
      <c r="U282" t="s">
        <v>83</v>
      </c>
      <c r="V282">
        <v>1</v>
      </c>
      <c r="W282" s="71">
        <f t="shared" si="241"/>
        <v>1</v>
      </c>
      <c r="X282" s="80">
        <f t="shared" si="242"/>
        <v>2</v>
      </c>
      <c r="Y282" s="14" t="s">
        <v>94</v>
      </c>
      <c r="Z282" t="s">
        <v>73</v>
      </c>
      <c r="AA282" t="s">
        <v>86</v>
      </c>
      <c r="AB282">
        <v>2</v>
      </c>
      <c r="AC282" t="s">
        <v>83</v>
      </c>
      <c r="AD282">
        <v>0</v>
      </c>
      <c r="AE282" s="71">
        <f t="shared" si="243"/>
        <v>3</v>
      </c>
      <c r="AF282" s="80">
        <f t="shared" si="223"/>
        <v>6</v>
      </c>
      <c r="AG282" s="14" t="s">
        <v>85</v>
      </c>
      <c r="AH282" t="s">
        <v>73</v>
      </c>
      <c r="AI282" t="s">
        <v>132</v>
      </c>
      <c r="AJ282">
        <v>3</v>
      </c>
      <c r="AK282" t="s">
        <v>83</v>
      </c>
      <c r="AL282">
        <v>0</v>
      </c>
      <c r="AM282" s="71">
        <f t="shared" si="244"/>
        <v>3</v>
      </c>
      <c r="AN282" s="80">
        <f t="shared" si="245"/>
        <v>8</v>
      </c>
      <c r="AO282" s="14" t="s">
        <v>130</v>
      </c>
      <c r="AP282" t="s">
        <v>73</v>
      </c>
      <c r="AQ282" t="s">
        <v>95</v>
      </c>
      <c r="AR282">
        <v>4</v>
      </c>
      <c r="AS282" t="s">
        <v>83</v>
      </c>
      <c r="AT282">
        <v>2</v>
      </c>
      <c r="AU282" s="71">
        <f t="shared" si="224"/>
        <v>2</v>
      </c>
      <c r="AV282" s="80">
        <f t="shared" si="246"/>
        <v>0</v>
      </c>
      <c r="AW282" s="14" t="s">
        <v>134</v>
      </c>
      <c r="AX282" t="s">
        <v>73</v>
      </c>
      <c r="AY282" t="s">
        <v>96</v>
      </c>
      <c r="AZ282">
        <v>0</v>
      </c>
      <c r="BA282" t="s">
        <v>83</v>
      </c>
      <c r="BB282">
        <v>1</v>
      </c>
      <c r="BC282" s="71">
        <f t="shared" si="247"/>
        <v>0</v>
      </c>
      <c r="BD282" s="80">
        <f t="shared" si="225"/>
        <v>0</v>
      </c>
      <c r="BE282" s="14" t="s">
        <v>131</v>
      </c>
      <c r="BF282" t="s">
        <v>73</v>
      </c>
      <c r="BG282" t="s">
        <v>88</v>
      </c>
      <c r="BH282">
        <v>2</v>
      </c>
      <c r="BI282" t="s">
        <v>83</v>
      </c>
      <c r="BJ282">
        <v>3</v>
      </c>
      <c r="BK282" s="71">
        <f t="shared" si="226"/>
        <v>0</v>
      </c>
      <c r="BL282" s="80">
        <f t="shared" si="248"/>
        <v>0</v>
      </c>
      <c r="BM282" s="14" t="s">
        <v>135</v>
      </c>
      <c r="BN282" t="s">
        <v>73</v>
      </c>
      <c r="BO282" t="s">
        <v>90</v>
      </c>
      <c r="BP282">
        <v>2</v>
      </c>
      <c r="BQ282" t="s">
        <v>83</v>
      </c>
      <c r="BR282">
        <v>3</v>
      </c>
      <c r="BS282" s="71">
        <f t="shared" si="249"/>
        <v>0</v>
      </c>
      <c r="BT282" s="80">
        <f t="shared" si="227"/>
        <v>0</v>
      </c>
      <c r="BU282" s="28">
        <f t="shared" si="250"/>
        <v>18</v>
      </c>
      <c r="BV282" s="14" t="str">
        <f t="shared" si="251"/>
        <v>Spanien</v>
      </c>
      <c r="BW282" s="80">
        <f t="shared" si="228"/>
        <v>0</v>
      </c>
      <c r="BX282" s="14" t="str">
        <f t="shared" si="252"/>
        <v>Portugal</v>
      </c>
      <c r="BY282" s="80">
        <f t="shared" si="253"/>
        <v>7</v>
      </c>
      <c r="BZ282" s="14" t="str">
        <f t="shared" si="254"/>
        <v>Niederlande</v>
      </c>
      <c r="CA282" s="80">
        <f t="shared" si="255"/>
        <v>7</v>
      </c>
      <c r="CB282" s="14" t="str">
        <f t="shared" si="256"/>
        <v>Argentinien</v>
      </c>
      <c r="CC282" s="80">
        <f t="shared" si="257"/>
        <v>7</v>
      </c>
      <c r="CD282" s="14" t="str">
        <f t="shared" si="258"/>
        <v>Deutschland</v>
      </c>
      <c r="CE282" s="80">
        <f t="shared" si="259"/>
        <v>0</v>
      </c>
      <c r="CF282" s="14" t="str">
        <f t="shared" si="260"/>
        <v>Brasilien</v>
      </c>
      <c r="CG282" s="80">
        <f t="shared" si="261"/>
        <v>7</v>
      </c>
      <c r="CH282" s="14" t="str">
        <f t="shared" si="262"/>
        <v>England</v>
      </c>
      <c r="CI282" s="80">
        <f t="shared" si="263"/>
        <v>7</v>
      </c>
      <c r="CJ282" s="14" t="str">
        <f t="shared" si="264"/>
        <v>Frankreich</v>
      </c>
      <c r="CK282" s="80">
        <f t="shared" si="265"/>
        <v>7</v>
      </c>
      <c r="CL282" s="27">
        <f t="shared" si="275"/>
        <v>42</v>
      </c>
      <c r="CM282" t="s">
        <v>130</v>
      </c>
      <c r="CN282" t="s">
        <v>73</v>
      </c>
      <c r="CO282" t="s">
        <v>96</v>
      </c>
      <c r="CP282">
        <v>3</v>
      </c>
      <c r="CQ282" t="s">
        <v>83</v>
      </c>
      <c r="CR282">
        <v>2</v>
      </c>
      <c r="CS282" s="71">
        <f t="shared" si="229"/>
        <v>0</v>
      </c>
      <c r="CT282" s="80">
        <f t="shared" si="266"/>
        <v>0</v>
      </c>
      <c r="CU282" t="s">
        <v>84</v>
      </c>
      <c r="CV282" t="s">
        <v>73</v>
      </c>
      <c r="CW282" t="s">
        <v>93</v>
      </c>
      <c r="CX282">
        <v>2</v>
      </c>
      <c r="CY282" t="s">
        <v>83</v>
      </c>
      <c r="CZ282">
        <v>3</v>
      </c>
      <c r="DA282" s="71">
        <f t="shared" si="267"/>
        <v>3</v>
      </c>
      <c r="DB282" s="80">
        <f t="shared" si="268"/>
        <v>8</v>
      </c>
      <c r="DC282" t="s">
        <v>88</v>
      </c>
      <c r="DD282" t="s">
        <v>73</v>
      </c>
      <c r="DE282" t="s">
        <v>90</v>
      </c>
      <c r="DF282">
        <v>2</v>
      </c>
      <c r="DG282" t="s">
        <v>83</v>
      </c>
      <c r="DH282">
        <v>3</v>
      </c>
      <c r="DI282" s="71">
        <f t="shared" si="276"/>
        <v>0</v>
      </c>
      <c r="DJ282" s="80">
        <f t="shared" si="269"/>
        <v>0</v>
      </c>
      <c r="DK282" t="s">
        <v>85</v>
      </c>
      <c r="DL282" t="s">
        <v>73</v>
      </c>
      <c r="DM282" t="s">
        <v>94</v>
      </c>
      <c r="DN282">
        <v>1</v>
      </c>
      <c r="DO282" t="s">
        <v>83</v>
      </c>
      <c r="DP282">
        <v>2</v>
      </c>
      <c r="DQ282" s="71">
        <f t="shared" si="270"/>
        <v>3</v>
      </c>
      <c r="DR282" s="80">
        <f t="shared" si="271"/>
        <v>8</v>
      </c>
      <c r="DS282" s="27">
        <f t="shared" si="230"/>
        <v>16</v>
      </c>
      <c r="DT282" t="str">
        <f t="shared" si="231"/>
        <v>Argentinien</v>
      </c>
      <c r="DU282">
        <f t="shared" si="272"/>
        <v>8</v>
      </c>
      <c r="DV282" t="str">
        <f t="shared" si="232"/>
        <v>Spanien</v>
      </c>
      <c r="DW282">
        <f t="shared" si="273"/>
        <v>0</v>
      </c>
      <c r="DX282" t="str">
        <f t="shared" si="233"/>
        <v>Frankreich</v>
      </c>
      <c r="DY282">
        <f t="shared" si="274"/>
        <v>8</v>
      </c>
      <c r="DZ282" t="str">
        <f t="shared" si="234"/>
        <v>Brasilien</v>
      </c>
      <c r="EA282">
        <f t="shared" si="235"/>
        <v>0</v>
      </c>
      <c r="EB282" s="27">
        <f t="shared" si="236"/>
        <v>16</v>
      </c>
      <c r="EC282" t="s">
        <v>93</v>
      </c>
      <c r="ED282" t="s">
        <v>73</v>
      </c>
      <c r="EE282" t="s">
        <v>130</v>
      </c>
      <c r="EF282">
        <v>3</v>
      </c>
      <c r="EG282" t="s">
        <v>83</v>
      </c>
      <c r="EH282">
        <v>0</v>
      </c>
      <c r="EK282" t="s">
        <v>94</v>
      </c>
      <c r="EL282" t="s">
        <v>73</v>
      </c>
      <c r="EM282" t="s">
        <v>90</v>
      </c>
      <c r="EN282">
        <v>3</v>
      </c>
      <c r="EO282" t="s">
        <v>83</v>
      </c>
      <c r="EP282">
        <v>2</v>
      </c>
      <c r="EU282" t="s">
        <v>130</v>
      </c>
      <c r="EV282" t="s">
        <v>73</v>
      </c>
      <c r="EW282" t="s">
        <v>90</v>
      </c>
      <c r="EX282">
        <v>1</v>
      </c>
      <c r="EY282" t="s">
        <v>83</v>
      </c>
      <c r="EZ282">
        <v>2</v>
      </c>
      <c r="FC282" t="s">
        <v>93</v>
      </c>
      <c r="FD282" t="s">
        <v>73</v>
      </c>
      <c r="FE282" t="s">
        <v>94</v>
      </c>
      <c r="FF282">
        <v>2</v>
      </c>
      <c r="FG282" t="s">
        <v>83</v>
      </c>
      <c r="FH282">
        <v>0</v>
      </c>
      <c r="FL282" t="s">
        <v>130</v>
      </c>
      <c r="FN282" t="s">
        <v>90</v>
      </c>
      <c r="FP282" t="s">
        <v>94</v>
      </c>
      <c r="FR282" t="s">
        <v>93</v>
      </c>
      <c r="FU282">
        <v>143</v>
      </c>
      <c r="FX282" t="s">
        <v>733</v>
      </c>
    </row>
    <row r="283" spans="1:180" x14ac:dyDescent="0.45">
      <c r="A283" s="1">
        <v>280</v>
      </c>
      <c r="B283" s="45">
        <f t="shared" si="222"/>
        <v>636</v>
      </c>
      <c r="C283" s="14" t="s">
        <v>734</v>
      </c>
      <c r="D283" t="s">
        <v>735</v>
      </c>
      <c r="E283" s="15" t="s">
        <v>745</v>
      </c>
      <c r="F283" s="28">
        <f>VOR!IH283</f>
        <v>131</v>
      </c>
      <c r="G283" s="27">
        <f t="shared" si="237"/>
        <v>34</v>
      </c>
      <c r="H283" s="49">
        <f t="shared" si="238"/>
        <v>165</v>
      </c>
      <c r="I283" s="14" t="s">
        <v>161</v>
      </c>
      <c r="J283" t="s">
        <v>73</v>
      </c>
      <c r="K283" t="s">
        <v>137</v>
      </c>
      <c r="L283">
        <v>2</v>
      </c>
      <c r="M283" t="s">
        <v>83</v>
      </c>
      <c r="N283">
        <v>3</v>
      </c>
      <c r="O283" s="77">
        <f t="shared" si="239"/>
        <v>3</v>
      </c>
      <c r="P283" s="80">
        <f t="shared" si="240"/>
        <v>0</v>
      </c>
      <c r="Q283" t="s">
        <v>298</v>
      </c>
      <c r="R283" t="s">
        <v>73</v>
      </c>
      <c r="S283" t="s">
        <v>704</v>
      </c>
      <c r="T283">
        <v>4</v>
      </c>
      <c r="U283" t="s">
        <v>83</v>
      </c>
      <c r="V283">
        <v>2</v>
      </c>
      <c r="W283" s="71">
        <f t="shared" si="241"/>
        <v>0</v>
      </c>
      <c r="X283" s="80">
        <f t="shared" si="242"/>
        <v>0</v>
      </c>
      <c r="Y283" s="14" t="s">
        <v>335</v>
      </c>
      <c r="Z283" t="s">
        <v>73</v>
      </c>
      <c r="AA283" t="s">
        <v>436</v>
      </c>
      <c r="AB283">
        <v>1</v>
      </c>
      <c r="AC283" t="s">
        <v>83</v>
      </c>
      <c r="AD283">
        <v>3</v>
      </c>
      <c r="AE283" s="71">
        <f t="shared" si="243"/>
        <v>0</v>
      </c>
      <c r="AF283" s="80">
        <f t="shared" si="223"/>
        <v>0</v>
      </c>
      <c r="AG283" s="14" t="s">
        <v>333</v>
      </c>
      <c r="AH283" t="s">
        <v>73</v>
      </c>
      <c r="AI283" t="s">
        <v>136</v>
      </c>
      <c r="AJ283">
        <v>2</v>
      </c>
      <c r="AK283" t="s">
        <v>83</v>
      </c>
      <c r="AL283">
        <v>1</v>
      </c>
      <c r="AM283" s="71">
        <f t="shared" si="244"/>
        <v>1</v>
      </c>
      <c r="AN283" s="80">
        <f t="shared" si="245"/>
        <v>2</v>
      </c>
      <c r="AO283" s="14" t="s">
        <v>300</v>
      </c>
      <c r="AP283" t="s">
        <v>73</v>
      </c>
      <c r="AQ283" t="s">
        <v>302</v>
      </c>
      <c r="AR283">
        <v>3</v>
      </c>
      <c r="AS283" t="s">
        <v>83</v>
      </c>
      <c r="AT283">
        <v>2</v>
      </c>
      <c r="AU283" s="71">
        <f t="shared" si="224"/>
        <v>2</v>
      </c>
      <c r="AV283" s="80">
        <f t="shared" si="246"/>
        <v>0</v>
      </c>
      <c r="AW283" s="14" t="s">
        <v>301</v>
      </c>
      <c r="AX283" t="s">
        <v>73</v>
      </c>
      <c r="AY283" t="s">
        <v>736</v>
      </c>
      <c r="AZ283">
        <v>3</v>
      </c>
      <c r="BA283" t="s">
        <v>83</v>
      </c>
      <c r="BB283">
        <v>2</v>
      </c>
      <c r="BC283" s="71">
        <f t="shared" si="247"/>
        <v>1</v>
      </c>
      <c r="BD283" s="80">
        <f t="shared" si="225"/>
        <v>2</v>
      </c>
      <c r="BE283" s="14" t="s">
        <v>706</v>
      </c>
      <c r="BF283" t="s">
        <v>73</v>
      </c>
      <c r="BG283" t="s">
        <v>337</v>
      </c>
      <c r="BH283">
        <v>2</v>
      </c>
      <c r="BI283" t="s">
        <v>83</v>
      </c>
      <c r="BJ283">
        <v>3</v>
      </c>
      <c r="BK283" s="71">
        <f t="shared" si="226"/>
        <v>0</v>
      </c>
      <c r="BL283" s="80">
        <f t="shared" si="248"/>
        <v>0</v>
      </c>
      <c r="BM283" s="14" t="s">
        <v>340</v>
      </c>
      <c r="BN283" t="s">
        <v>73</v>
      </c>
      <c r="BO283" t="s">
        <v>343</v>
      </c>
      <c r="BP283">
        <v>3</v>
      </c>
      <c r="BQ283" t="s">
        <v>83</v>
      </c>
      <c r="BR283">
        <v>2</v>
      </c>
      <c r="BS283" s="71">
        <f t="shared" si="249"/>
        <v>1</v>
      </c>
      <c r="BT283" s="80">
        <f t="shared" si="227"/>
        <v>2</v>
      </c>
      <c r="BU283" s="28">
        <f t="shared" si="250"/>
        <v>6</v>
      </c>
      <c r="BV283" s="14" t="str">
        <f t="shared" si="251"/>
        <v>spanien</v>
      </c>
      <c r="BW283" s="80">
        <f t="shared" si="228"/>
        <v>0</v>
      </c>
      <c r="BX283" s="14" t="str">
        <f t="shared" si="252"/>
        <v>brasilien</v>
      </c>
      <c r="BY283" s="80">
        <f t="shared" si="253"/>
        <v>7</v>
      </c>
      <c r="BZ283" s="14" t="str">
        <f t="shared" si="254"/>
        <v>USA</v>
      </c>
      <c r="CA283" s="80">
        <f t="shared" si="255"/>
        <v>0</v>
      </c>
      <c r="CB283" s="14" t="str">
        <f t="shared" si="256"/>
        <v>polen</v>
      </c>
      <c r="CC283" s="80">
        <f t="shared" si="257"/>
        <v>0</v>
      </c>
      <c r="CD283" s="14" t="str">
        <f t="shared" si="258"/>
        <v>deutschland</v>
      </c>
      <c r="CE283" s="80">
        <f t="shared" si="259"/>
        <v>0</v>
      </c>
      <c r="CF283" s="14" t="str">
        <f t="shared" si="260"/>
        <v>portugal</v>
      </c>
      <c r="CG283" s="80">
        <f t="shared" si="261"/>
        <v>7</v>
      </c>
      <c r="CH283" s="14" t="str">
        <f t="shared" si="262"/>
        <v>England</v>
      </c>
      <c r="CI283" s="80">
        <f t="shared" si="263"/>
        <v>7</v>
      </c>
      <c r="CJ283" s="14" t="str">
        <f t="shared" si="264"/>
        <v>argentinien</v>
      </c>
      <c r="CK283" s="80">
        <f t="shared" si="265"/>
        <v>7</v>
      </c>
      <c r="CL283" s="27">
        <f t="shared" si="275"/>
        <v>28</v>
      </c>
      <c r="CM283" t="s">
        <v>300</v>
      </c>
      <c r="CN283" t="s">
        <v>73</v>
      </c>
      <c r="CO283" t="s">
        <v>301</v>
      </c>
      <c r="CP283">
        <v>2</v>
      </c>
      <c r="CQ283" t="s">
        <v>83</v>
      </c>
      <c r="CR283">
        <v>4</v>
      </c>
      <c r="CS283" s="71">
        <f t="shared" si="229"/>
        <v>2</v>
      </c>
      <c r="CT283" s="80">
        <f t="shared" si="266"/>
        <v>0</v>
      </c>
      <c r="CU283" t="s">
        <v>137</v>
      </c>
      <c r="CV283" t="s">
        <v>73</v>
      </c>
      <c r="CW283" t="s">
        <v>298</v>
      </c>
      <c r="CX283">
        <v>3</v>
      </c>
      <c r="CY283" t="s">
        <v>83</v>
      </c>
      <c r="CZ283">
        <v>4</v>
      </c>
      <c r="DA283" s="71">
        <f t="shared" si="267"/>
        <v>0</v>
      </c>
      <c r="DB283" s="80">
        <f t="shared" si="268"/>
        <v>0</v>
      </c>
      <c r="DC283" t="s">
        <v>337</v>
      </c>
      <c r="DD283" t="s">
        <v>73</v>
      </c>
      <c r="DE283" t="s">
        <v>340</v>
      </c>
      <c r="DF283">
        <v>3</v>
      </c>
      <c r="DG283" t="s">
        <v>83</v>
      </c>
      <c r="DH283">
        <v>2</v>
      </c>
      <c r="DI283" s="71">
        <f t="shared" si="276"/>
        <v>0</v>
      </c>
      <c r="DJ283" s="80">
        <f t="shared" si="269"/>
        <v>0</v>
      </c>
      <c r="DK283" t="s">
        <v>85</v>
      </c>
      <c r="DL283" t="s">
        <v>73</v>
      </c>
      <c r="DM283" t="s">
        <v>436</v>
      </c>
      <c r="DN283">
        <v>3</v>
      </c>
      <c r="DO283" t="s">
        <v>83</v>
      </c>
      <c r="DP283">
        <v>2</v>
      </c>
      <c r="DQ283" s="71">
        <f t="shared" si="270"/>
        <v>1</v>
      </c>
      <c r="DR283" s="80">
        <f t="shared" si="271"/>
        <v>0</v>
      </c>
      <c r="DS283" s="27">
        <f t="shared" si="230"/>
        <v>0</v>
      </c>
      <c r="DT283" t="str">
        <f t="shared" si="231"/>
        <v>polen</v>
      </c>
      <c r="DU283">
        <f t="shared" si="272"/>
        <v>0</v>
      </c>
      <c r="DV283" t="str">
        <f t="shared" si="232"/>
        <v>Brasilien</v>
      </c>
      <c r="DW283">
        <f t="shared" si="273"/>
        <v>0</v>
      </c>
      <c r="DX283" t="str">
        <f t="shared" si="233"/>
        <v>england</v>
      </c>
      <c r="DY283">
        <f t="shared" si="274"/>
        <v>0</v>
      </c>
      <c r="DZ283" t="str">
        <f t="shared" si="234"/>
        <v>deutschland</v>
      </c>
      <c r="EA283">
        <f t="shared" si="235"/>
        <v>0</v>
      </c>
      <c r="EB283" s="27">
        <f t="shared" si="236"/>
        <v>0</v>
      </c>
      <c r="EC283" t="s">
        <v>298</v>
      </c>
      <c r="ED283" t="s">
        <v>73</v>
      </c>
      <c r="EE283" t="s">
        <v>90</v>
      </c>
      <c r="EF283">
        <v>2</v>
      </c>
      <c r="EG283" t="s">
        <v>83</v>
      </c>
      <c r="EH283">
        <v>1</v>
      </c>
      <c r="EK283" t="s">
        <v>333</v>
      </c>
      <c r="EL283" t="s">
        <v>73</v>
      </c>
      <c r="EM283" t="s">
        <v>337</v>
      </c>
      <c r="EN283">
        <v>2</v>
      </c>
      <c r="EO283" t="s">
        <v>83</v>
      </c>
      <c r="EP283">
        <v>3</v>
      </c>
      <c r="EU283" t="s">
        <v>90</v>
      </c>
      <c r="EV283" t="s">
        <v>73</v>
      </c>
      <c r="EW283" t="s">
        <v>333</v>
      </c>
      <c r="EX283">
        <v>3</v>
      </c>
      <c r="EY283" t="s">
        <v>83</v>
      </c>
      <c r="EZ283">
        <v>2</v>
      </c>
      <c r="FC283" t="s">
        <v>298</v>
      </c>
      <c r="FD283" t="s">
        <v>73</v>
      </c>
      <c r="FE283" t="s">
        <v>337</v>
      </c>
      <c r="FF283">
        <v>1</v>
      </c>
      <c r="FG283" t="s">
        <v>83</v>
      </c>
      <c r="FH283">
        <v>3</v>
      </c>
      <c r="FL283" t="s">
        <v>333</v>
      </c>
      <c r="FN283" t="s">
        <v>301</v>
      </c>
      <c r="FP283" t="s">
        <v>298</v>
      </c>
      <c r="FR283" t="s">
        <v>337</v>
      </c>
      <c r="FU283">
        <v>203</v>
      </c>
      <c r="FX283" t="s">
        <v>737</v>
      </c>
    </row>
    <row r="284" spans="1:180" x14ac:dyDescent="0.45">
      <c r="A284" s="1">
        <v>281</v>
      </c>
      <c r="B284" s="45">
        <f t="shared" si="222"/>
        <v>304</v>
      </c>
      <c r="C284" s="14" t="s">
        <v>734</v>
      </c>
      <c r="D284" t="s">
        <v>402</v>
      </c>
      <c r="E284" s="15" t="s">
        <v>745</v>
      </c>
      <c r="F284" s="28">
        <f>VOR!IH284</f>
        <v>168</v>
      </c>
      <c r="G284" s="27">
        <f t="shared" si="237"/>
        <v>54</v>
      </c>
      <c r="H284" s="49">
        <f t="shared" si="238"/>
        <v>222</v>
      </c>
      <c r="I284" s="14" t="s">
        <v>84</v>
      </c>
      <c r="J284" t="s">
        <v>73</v>
      </c>
      <c r="K284" t="s">
        <v>92</v>
      </c>
      <c r="L284">
        <v>3</v>
      </c>
      <c r="M284" t="s">
        <v>83</v>
      </c>
      <c r="N284">
        <v>2</v>
      </c>
      <c r="O284" s="77">
        <f t="shared" si="239"/>
        <v>1</v>
      </c>
      <c r="P284" s="80">
        <f t="shared" si="240"/>
        <v>2</v>
      </c>
      <c r="Q284" t="s">
        <v>93</v>
      </c>
      <c r="R284" t="s">
        <v>73</v>
      </c>
      <c r="S284" t="s">
        <v>129</v>
      </c>
      <c r="T284">
        <v>2</v>
      </c>
      <c r="U284" t="s">
        <v>83</v>
      </c>
      <c r="V284">
        <v>2</v>
      </c>
      <c r="W284" s="71">
        <f t="shared" si="241"/>
        <v>1</v>
      </c>
      <c r="X284" s="80">
        <f t="shared" si="242"/>
        <v>0</v>
      </c>
      <c r="Y284" s="14" t="s">
        <v>94</v>
      </c>
      <c r="Z284" t="s">
        <v>73</v>
      </c>
      <c r="AA284" t="s">
        <v>86</v>
      </c>
      <c r="AB284">
        <v>4</v>
      </c>
      <c r="AC284" t="s">
        <v>83</v>
      </c>
      <c r="AD284">
        <v>2</v>
      </c>
      <c r="AE284" s="71">
        <f t="shared" si="243"/>
        <v>3</v>
      </c>
      <c r="AF284" s="80">
        <f t="shared" si="223"/>
        <v>6</v>
      </c>
      <c r="AG284" s="14" t="s">
        <v>85</v>
      </c>
      <c r="AH284" t="s">
        <v>73</v>
      </c>
      <c r="AI284" t="s">
        <v>140</v>
      </c>
      <c r="AJ284">
        <v>3</v>
      </c>
      <c r="AK284" t="s">
        <v>83</v>
      </c>
      <c r="AL284">
        <v>2</v>
      </c>
      <c r="AM284" s="71">
        <f t="shared" si="244"/>
        <v>1</v>
      </c>
      <c r="AN284" s="80">
        <f t="shared" si="245"/>
        <v>2</v>
      </c>
      <c r="AO284" s="14" t="s">
        <v>130</v>
      </c>
      <c r="AP284" t="s">
        <v>73</v>
      </c>
      <c r="AQ284" t="s">
        <v>95</v>
      </c>
      <c r="AR284">
        <v>3</v>
      </c>
      <c r="AS284" t="s">
        <v>83</v>
      </c>
      <c r="AT284">
        <v>1</v>
      </c>
      <c r="AU284" s="71">
        <f t="shared" si="224"/>
        <v>2</v>
      </c>
      <c r="AV284" s="80">
        <f t="shared" si="246"/>
        <v>0</v>
      </c>
      <c r="AW284" s="14" t="s">
        <v>134</v>
      </c>
      <c r="AX284" t="s">
        <v>73</v>
      </c>
      <c r="AY284" t="s">
        <v>91</v>
      </c>
      <c r="AZ284">
        <v>3</v>
      </c>
      <c r="BA284" t="s">
        <v>83</v>
      </c>
      <c r="BB284">
        <v>1</v>
      </c>
      <c r="BC284" s="71">
        <f t="shared" si="247"/>
        <v>2</v>
      </c>
      <c r="BD284" s="80">
        <f t="shared" si="225"/>
        <v>0</v>
      </c>
      <c r="BE284" s="14" t="s">
        <v>131</v>
      </c>
      <c r="BF284" t="s">
        <v>73</v>
      </c>
      <c r="BG284" t="s">
        <v>88</v>
      </c>
      <c r="BH284">
        <v>4</v>
      </c>
      <c r="BI284" t="s">
        <v>83</v>
      </c>
      <c r="BJ284">
        <v>2</v>
      </c>
      <c r="BK284" s="71">
        <f t="shared" si="226"/>
        <v>0</v>
      </c>
      <c r="BL284" s="80">
        <f t="shared" si="248"/>
        <v>0</v>
      </c>
      <c r="BM284" s="14" t="s">
        <v>96</v>
      </c>
      <c r="BN284" t="s">
        <v>73</v>
      </c>
      <c r="BO284" t="s">
        <v>90</v>
      </c>
      <c r="BP284">
        <v>3</v>
      </c>
      <c r="BQ284" t="s">
        <v>83</v>
      </c>
      <c r="BR284">
        <v>2</v>
      </c>
      <c r="BS284" s="71">
        <f t="shared" si="249"/>
        <v>1</v>
      </c>
      <c r="BT284" s="80">
        <f t="shared" si="227"/>
        <v>2</v>
      </c>
      <c r="BU284" s="28">
        <f t="shared" si="250"/>
        <v>12</v>
      </c>
      <c r="BV284" s="14" t="str">
        <f t="shared" si="251"/>
        <v>Spanien</v>
      </c>
      <c r="BW284" s="80">
        <f t="shared" si="228"/>
        <v>0</v>
      </c>
      <c r="BX284" s="14" t="str">
        <f t="shared" si="252"/>
        <v>Schweiz</v>
      </c>
      <c r="BY284" s="80">
        <f t="shared" si="253"/>
        <v>0</v>
      </c>
      <c r="BZ284" s="14" t="str">
        <f t="shared" si="254"/>
        <v>Niederlande</v>
      </c>
      <c r="CA284" s="80">
        <f t="shared" si="255"/>
        <v>7</v>
      </c>
      <c r="CB284" s="14" t="str">
        <f t="shared" si="256"/>
        <v>Dänemark</v>
      </c>
      <c r="CC284" s="80">
        <f t="shared" si="257"/>
        <v>0</v>
      </c>
      <c r="CD284" s="14" t="str">
        <f t="shared" si="258"/>
        <v>Belgien</v>
      </c>
      <c r="CE284" s="80">
        <f t="shared" si="259"/>
        <v>0</v>
      </c>
      <c r="CF284" s="14" t="str">
        <f t="shared" si="260"/>
        <v>Portugal</v>
      </c>
      <c r="CG284" s="80">
        <f t="shared" si="261"/>
        <v>7</v>
      </c>
      <c r="CH284" s="14" t="str">
        <f t="shared" si="262"/>
        <v>England</v>
      </c>
      <c r="CI284" s="80">
        <f t="shared" si="263"/>
        <v>7</v>
      </c>
      <c r="CJ284" s="14" t="str">
        <f t="shared" si="264"/>
        <v>Frankreich</v>
      </c>
      <c r="CK284" s="80">
        <f t="shared" si="265"/>
        <v>7</v>
      </c>
      <c r="CL284" s="27">
        <f t="shared" si="275"/>
        <v>28</v>
      </c>
      <c r="CM284" t="s">
        <v>130</v>
      </c>
      <c r="CN284" t="s">
        <v>73</v>
      </c>
      <c r="CO284" t="s">
        <v>134</v>
      </c>
      <c r="CP284">
        <v>2</v>
      </c>
      <c r="CQ284" t="s">
        <v>83</v>
      </c>
      <c r="CR284">
        <v>1</v>
      </c>
      <c r="CS284" s="71">
        <f t="shared" si="229"/>
        <v>0</v>
      </c>
      <c r="CT284" s="80">
        <f t="shared" si="266"/>
        <v>0</v>
      </c>
      <c r="CU284" t="s">
        <v>84</v>
      </c>
      <c r="CV284" t="s">
        <v>73</v>
      </c>
      <c r="CW284" t="s">
        <v>129</v>
      </c>
      <c r="CX284">
        <v>3</v>
      </c>
      <c r="CY284" t="s">
        <v>83</v>
      </c>
      <c r="CZ284">
        <v>1</v>
      </c>
      <c r="DA284" s="71">
        <f t="shared" si="267"/>
        <v>1</v>
      </c>
      <c r="DB284" s="80">
        <f t="shared" si="268"/>
        <v>0</v>
      </c>
      <c r="DC284" t="s">
        <v>131</v>
      </c>
      <c r="DD284" t="s">
        <v>73</v>
      </c>
      <c r="DE284" t="s">
        <v>96</v>
      </c>
      <c r="DF284">
        <v>4</v>
      </c>
      <c r="DG284" t="s">
        <v>83</v>
      </c>
      <c r="DH284">
        <v>2</v>
      </c>
      <c r="DI284" s="71">
        <f t="shared" si="276"/>
        <v>0</v>
      </c>
      <c r="DJ284" s="80">
        <f t="shared" si="269"/>
        <v>0</v>
      </c>
      <c r="DK284" t="s">
        <v>85</v>
      </c>
      <c r="DL284" t="s">
        <v>73</v>
      </c>
      <c r="DM284" t="s">
        <v>94</v>
      </c>
      <c r="DN284">
        <v>2</v>
      </c>
      <c r="DO284" t="s">
        <v>83</v>
      </c>
      <c r="DP284">
        <v>3</v>
      </c>
      <c r="DQ284" s="71">
        <f t="shared" si="270"/>
        <v>3</v>
      </c>
      <c r="DR284" s="80">
        <f t="shared" si="271"/>
        <v>6</v>
      </c>
      <c r="DS284" s="27">
        <f t="shared" si="230"/>
        <v>6</v>
      </c>
      <c r="DT284" t="str">
        <f t="shared" si="231"/>
        <v>Niederlande</v>
      </c>
      <c r="DU284">
        <f t="shared" si="272"/>
        <v>0</v>
      </c>
      <c r="DV284" t="str">
        <f t="shared" si="232"/>
        <v>Spanien</v>
      </c>
      <c r="DW284">
        <f t="shared" si="273"/>
        <v>0</v>
      </c>
      <c r="DX284" t="str">
        <f t="shared" si="233"/>
        <v>Frankreich</v>
      </c>
      <c r="DY284">
        <f t="shared" si="274"/>
        <v>8</v>
      </c>
      <c r="DZ284" t="str">
        <f t="shared" si="234"/>
        <v>Belgien</v>
      </c>
      <c r="EA284">
        <f t="shared" si="235"/>
        <v>0</v>
      </c>
      <c r="EB284" s="27">
        <f t="shared" si="236"/>
        <v>8</v>
      </c>
      <c r="EC284" t="s">
        <v>84</v>
      </c>
      <c r="ED284" t="s">
        <v>73</v>
      </c>
      <c r="EE284" t="s">
        <v>130</v>
      </c>
      <c r="EF284">
        <v>2</v>
      </c>
      <c r="EG284" t="s">
        <v>83</v>
      </c>
      <c r="EH284">
        <v>3</v>
      </c>
      <c r="EK284" t="s">
        <v>94</v>
      </c>
      <c r="EL284" t="s">
        <v>73</v>
      </c>
      <c r="EM284" t="s">
        <v>131</v>
      </c>
      <c r="EN284">
        <v>3</v>
      </c>
      <c r="EO284" t="s">
        <v>83</v>
      </c>
      <c r="EP284">
        <v>4</v>
      </c>
      <c r="EU284" t="s">
        <v>84</v>
      </c>
      <c r="EV284" t="s">
        <v>73</v>
      </c>
      <c r="EW284" t="s">
        <v>94</v>
      </c>
      <c r="EX284">
        <v>2</v>
      </c>
      <c r="EY284" t="s">
        <v>83</v>
      </c>
      <c r="EZ284">
        <v>3</v>
      </c>
      <c r="FC284" t="s">
        <v>130</v>
      </c>
      <c r="FD284" t="s">
        <v>73</v>
      </c>
      <c r="FE284" t="s">
        <v>131</v>
      </c>
      <c r="FF284">
        <v>2</v>
      </c>
      <c r="FG284" t="s">
        <v>83</v>
      </c>
      <c r="FH284">
        <v>3</v>
      </c>
      <c r="FL284" t="s">
        <v>84</v>
      </c>
      <c r="FN284" t="s">
        <v>94</v>
      </c>
      <c r="FP284" t="s">
        <v>130</v>
      </c>
      <c r="FR284" t="s">
        <v>131</v>
      </c>
      <c r="FU284">
        <v>111</v>
      </c>
      <c r="FX284">
        <v>0</v>
      </c>
    </row>
    <row r="285" spans="1:180" x14ac:dyDescent="0.45">
      <c r="A285" s="1">
        <v>282</v>
      </c>
      <c r="B285" s="45">
        <f t="shared" si="222"/>
        <v>551</v>
      </c>
      <c r="C285" s="14" t="s">
        <v>738</v>
      </c>
      <c r="D285" t="s">
        <v>739</v>
      </c>
      <c r="E285" s="15" t="s">
        <v>745</v>
      </c>
      <c r="F285" s="28">
        <f>VOR!IH285</f>
        <v>131</v>
      </c>
      <c r="G285" s="27">
        <f t="shared" si="237"/>
        <v>49</v>
      </c>
      <c r="H285" s="49">
        <f t="shared" si="238"/>
        <v>180</v>
      </c>
      <c r="I285" s="14" t="s">
        <v>136</v>
      </c>
      <c r="J285" t="s">
        <v>73</v>
      </c>
      <c r="K285" t="s">
        <v>92</v>
      </c>
      <c r="L285">
        <v>1</v>
      </c>
      <c r="M285" t="s">
        <v>83</v>
      </c>
      <c r="N285">
        <v>2</v>
      </c>
      <c r="O285" s="77">
        <f t="shared" si="239"/>
        <v>0</v>
      </c>
      <c r="P285" s="80">
        <f t="shared" si="240"/>
        <v>0</v>
      </c>
      <c r="Q285" t="s">
        <v>86</v>
      </c>
      <c r="R285" t="s">
        <v>73</v>
      </c>
      <c r="S285" t="s">
        <v>129</v>
      </c>
      <c r="T285">
        <v>3</v>
      </c>
      <c r="U285" t="s">
        <v>83</v>
      </c>
      <c r="V285">
        <v>1</v>
      </c>
      <c r="W285" s="71">
        <f t="shared" si="241"/>
        <v>0</v>
      </c>
      <c r="X285" s="80">
        <f t="shared" si="242"/>
        <v>0</v>
      </c>
      <c r="Y285" s="14" t="s">
        <v>94</v>
      </c>
      <c r="Z285" t="s">
        <v>73</v>
      </c>
      <c r="AA285" t="s">
        <v>133</v>
      </c>
      <c r="AB285">
        <v>1</v>
      </c>
      <c r="AC285" t="s">
        <v>83</v>
      </c>
      <c r="AD285">
        <v>0</v>
      </c>
      <c r="AE285" s="71">
        <f t="shared" si="243"/>
        <v>1</v>
      </c>
      <c r="AF285" s="80">
        <f t="shared" si="223"/>
        <v>2</v>
      </c>
      <c r="AG285" s="14" t="s">
        <v>85</v>
      </c>
      <c r="AH285" t="s">
        <v>73</v>
      </c>
      <c r="AI285" t="s">
        <v>84</v>
      </c>
      <c r="AJ285">
        <v>1</v>
      </c>
      <c r="AK285" t="s">
        <v>83</v>
      </c>
      <c r="AL285">
        <v>2</v>
      </c>
      <c r="AM285" s="71">
        <f t="shared" si="244"/>
        <v>1</v>
      </c>
      <c r="AN285" s="80">
        <f t="shared" si="245"/>
        <v>0</v>
      </c>
      <c r="AO285" s="14" t="s">
        <v>88</v>
      </c>
      <c r="AP285" t="s">
        <v>73</v>
      </c>
      <c r="AQ285" t="s">
        <v>131</v>
      </c>
      <c r="AR285">
        <v>2</v>
      </c>
      <c r="AS285" t="s">
        <v>83</v>
      </c>
      <c r="AT285">
        <v>1</v>
      </c>
      <c r="AU285" s="71">
        <f t="shared" si="224"/>
        <v>0</v>
      </c>
      <c r="AV285" s="80">
        <f t="shared" si="246"/>
        <v>0</v>
      </c>
      <c r="AW285" s="14" t="s">
        <v>90</v>
      </c>
      <c r="AX285" t="s">
        <v>73</v>
      </c>
      <c r="AY285" t="s">
        <v>135</v>
      </c>
      <c r="AZ285">
        <v>3</v>
      </c>
      <c r="BA285" t="s">
        <v>83</v>
      </c>
      <c r="BB285">
        <v>1</v>
      </c>
      <c r="BC285" s="71">
        <f t="shared" si="247"/>
        <v>1</v>
      </c>
      <c r="BD285" s="80">
        <f t="shared" si="225"/>
        <v>2</v>
      </c>
      <c r="BE285" s="14" t="s">
        <v>95</v>
      </c>
      <c r="BF285" t="s">
        <v>73</v>
      </c>
      <c r="BG285" t="s">
        <v>130</v>
      </c>
      <c r="BH285">
        <v>3</v>
      </c>
      <c r="BI285" t="s">
        <v>83</v>
      </c>
      <c r="BJ285">
        <v>2</v>
      </c>
      <c r="BK285" s="71">
        <f t="shared" si="226"/>
        <v>2</v>
      </c>
      <c r="BL285" s="80">
        <f t="shared" si="248"/>
        <v>0</v>
      </c>
      <c r="BM285" s="14" t="s">
        <v>96</v>
      </c>
      <c r="BN285" t="s">
        <v>73</v>
      </c>
      <c r="BO285" t="s">
        <v>166</v>
      </c>
      <c r="BP285">
        <v>3</v>
      </c>
      <c r="BQ285" t="s">
        <v>83</v>
      </c>
      <c r="BR285">
        <v>1</v>
      </c>
      <c r="BS285" s="71">
        <f t="shared" si="249"/>
        <v>1</v>
      </c>
      <c r="BT285" s="80">
        <f t="shared" si="227"/>
        <v>2</v>
      </c>
      <c r="BU285" s="28">
        <f t="shared" si="250"/>
        <v>6</v>
      </c>
      <c r="BV285" s="14" t="str">
        <f t="shared" si="251"/>
        <v>Deutschland</v>
      </c>
      <c r="BW285" s="80">
        <f t="shared" si="228"/>
        <v>0</v>
      </c>
      <c r="BX285" s="14" t="str">
        <f t="shared" si="252"/>
        <v>Brasilien</v>
      </c>
      <c r="BY285" s="80">
        <f t="shared" si="253"/>
        <v>7</v>
      </c>
      <c r="BZ285" s="14" t="str">
        <f t="shared" si="254"/>
        <v>Wales</v>
      </c>
      <c r="CA285" s="80">
        <f t="shared" si="255"/>
        <v>0</v>
      </c>
      <c r="CB285" s="14" t="str">
        <f t="shared" si="256"/>
        <v>Polen</v>
      </c>
      <c r="CC285" s="80">
        <f t="shared" si="257"/>
        <v>0</v>
      </c>
      <c r="CD285" s="14" t="str">
        <f t="shared" si="258"/>
        <v>Kroatien</v>
      </c>
      <c r="CE285" s="80">
        <f t="shared" si="259"/>
        <v>7</v>
      </c>
      <c r="CF285" s="14" t="str">
        <f t="shared" si="260"/>
        <v>Portugal</v>
      </c>
      <c r="CG285" s="80">
        <f t="shared" si="261"/>
        <v>7</v>
      </c>
      <c r="CH285" s="14" t="str">
        <f t="shared" si="262"/>
        <v>Niederlande</v>
      </c>
      <c r="CI285" s="80">
        <f t="shared" si="263"/>
        <v>7</v>
      </c>
      <c r="CJ285" s="14" t="str">
        <f t="shared" si="264"/>
        <v>Frankreich</v>
      </c>
      <c r="CK285" s="80">
        <f t="shared" si="265"/>
        <v>7</v>
      </c>
      <c r="CL285" s="27">
        <f t="shared" si="275"/>
        <v>35</v>
      </c>
      <c r="CM285" t="s">
        <v>88</v>
      </c>
      <c r="CN285" t="s">
        <v>73</v>
      </c>
      <c r="CO285" t="s">
        <v>90</v>
      </c>
      <c r="CP285">
        <v>3</v>
      </c>
      <c r="CQ285" t="s">
        <v>83</v>
      </c>
      <c r="CR285">
        <v>2</v>
      </c>
      <c r="CS285" s="71">
        <f t="shared" si="229"/>
        <v>2</v>
      </c>
      <c r="CT285" s="80">
        <f t="shared" si="266"/>
        <v>0</v>
      </c>
      <c r="CU285" t="s">
        <v>92</v>
      </c>
      <c r="CV285" t="s">
        <v>73</v>
      </c>
      <c r="CW285" t="s">
        <v>86</v>
      </c>
      <c r="CX285">
        <v>2</v>
      </c>
      <c r="CY285" t="s">
        <v>83</v>
      </c>
      <c r="CZ285">
        <v>3</v>
      </c>
      <c r="DA285" s="71">
        <f t="shared" si="267"/>
        <v>0</v>
      </c>
      <c r="DB285" s="80">
        <f t="shared" si="268"/>
        <v>0</v>
      </c>
      <c r="DC285" t="s">
        <v>95</v>
      </c>
      <c r="DD285" t="s">
        <v>73</v>
      </c>
      <c r="DE285" t="s">
        <v>96</v>
      </c>
      <c r="DF285">
        <v>3</v>
      </c>
      <c r="DG285" t="s">
        <v>83</v>
      </c>
      <c r="DH285">
        <v>2</v>
      </c>
      <c r="DI285" s="71">
        <f t="shared" si="276"/>
        <v>0</v>
      </c>
      <c r="DJ285" s="80">
        <f t="shared" si="269"/>
        <v>0</v>
      </c>
      <c r="DK285" t="s">
        <v>84</v>
      </c>
      <c r="DL285" t="s">
        <v>73</v>
      </c>
      <c r="DM285" t="s">
        <v>94</v>
      </c>
      <c r="DN285">
        <v>2</v>
      </c>
      <c r="DO285" t="s">
        <v>83</v>
      </c>
      <c r="DP285">
        <v>0</v>
      </c>
      <c r="DQ285" s="71">
        <f t="shared" si="270"/>
        <v>2</v>
      </c>
      <c r="DR285" s="80">
        <f t="shared" si="271"/>
        <v>0</v>
      </c>
      <c r="DS285" s="27">
        <f t="shared" si="230"/>
        <v>0</v>
      </c>
      <c r="DT285" t="str">
        <f t="shared" si="231"/>
        <v>Polen</v>
      </c>
      <c r="DU285">
        <f t="shared" si="272"/>
        <v>0</v>
      </c>
      <c r="DV285" t="str">
        <f t="shared" si="232"/>
        <v>Deutschland</v>
      </c>
      <c r="DW285">
        <f t="shared" si="273"/>
        <v>0</v>
      </c>
      <c r="DX285" t="str">
        <f t="shared" si="233"/>
        <v>Niederlande</v>
      </c>
      <c r="DY285">
        <f t="shared" si="274"/>
        <v>0</v>
      </c>
      <c r="DZ285" t="str">
        <f t="shared" si="234"/>
        <v>Kroatien</v>
      </c>
      <c r="EA285">
        <f t="shared" si="235"/>
        <v>8</v>
      </c>
      <c r="EB285" s="27">
        <f t="shared" si="236"/>
        <v>8</v>
      </c>
      <c r="EC285" t="s">
        <v>86</v>
      </c>
      <c r="ED285" t="s">
        <v>73</v>
      </c>
      <c r="EE285" t="s">
        <v>88</v>
      </c>
      <c r="EF285">
        <v>2</v>
      </c>
      <c r="EG285" t="s">
        <v>83</v>
      </c>
      <c r="EH285">
        <v>3</v>
      </c>
      <c r="EK285" t="s">
        <v>84</v>
      </c>
      <c r="EL285" t="s">
        <v>73</v>
      </c>
      <c r="EM285" t="s">
        <v>95</v>
      </c>
      <c r="EN285">
        <v>1</v>
      </c>
      <c r="EO285" t="s">
        <v>83</v>
      </c>
      <c r="EP285">
        <v>3</v>
      </c>
      <c r="EU285" t="s">
        <v>86</v>
      </c>
      <c r="EV285" t="s">
        <v>73</v>
      </c>
      <c r="EW285" t="s">
        <v>84</v>
      </c>
      <c r="EX285">
        <v>3</v>
      </c>
      <c r="EY285" t="s">
        <v>83</v>
      </c>
      <c r="EZ285">
        <v>1</v>
      </c>
      <c r="FC285" t="s">
        <v>88</v>
      </c>
      <c r="FD285" t="s">
        <v>73</v>
      </c>
      <c r="FE285" t="s">
        <v>95</v>
      </c>
      <c r="FF285">
        <v>1</v>
      </c>
      <c r="FG285" t="s">
        <v>83</v>
      </c>
      <c r="FH285">
        <v>0</v>
      </c>
      <c r="FL285" t="s">
        <v>84</v>
      </c>
      <c r="FN285" t="s">
        <v>86</v>
      </c>
      <c r="FP285" t="s">
        <v>95</v>
      </c>
      <c r="FR285" t="s">
        <v>88</v>
      </c>
      <c r="FU285">
        <v>0</v>
      </c>
      <c r="FX285">
        <v>0</v>
      </c>
    </row>
    <row r="286" spans="1:180" x14ac:dyDescent="0.45">
      <c r="A286" s="1">
        <v>283</v>
      </c>
      <c r="B286" s="45">
        <f t="shared" si="222"/>
        <v>267</v>
      </c>
      <c r="C286" s="14" t="s">
        <v>499</v>
      </c>
      <c r="D286" t="s">
        <v>317</v>
      </c>
      <c r="E286" s="15" t="s">
        <v>745</v>
      </c>
      <c r="F286" s="28">
        <f>VOR!IH286</f>
        <v>156</v>
      </c>
      <c r="G286" s="27">
        <f t="shared" si="237"/>
        <v>74</v>
      </c>
      <c r="H286" s="49">
        <f t="shared" si="238"/>
        <v>230</v>
      </c>
      <c r="I286" s="14" t="s">
        <v>84</v>
      </c>
      <c r="J286" t="s">
        <v>73</v>
      </c>
      <c r="K286" t="s">
        <v>92</v>
      </c>
      <c r="L286">
        <v>3</v>
      </c>
      <c r="M286" t="s">
        <v>83</v>
      </c>
      <c r="N286">
        <v>1</v>
      </c>
      <c r="O286" s="77">
        <f t="shared" si="239"/>
        <v>1</v>
      </c>
      <c r="P286" s="80">
        <f t="shared" si="240"/>
        <v>4</v>
      </c>
      <c r="Q286" t="s">
        <v>93</v>
      </c>
      <c r="R286" t="s">
        <v>73</v>
      </c>
      <c r="S286" t="s">
        <v>129</v>
      </c>
      <c r="T286">
        <v>2</v>
      </c>
      <c r="U286" t="s">
        <v>83</v>
      </c>
      <c r="V286">
        <v>1</v>
      </c>
      <c r="W286" s="71">
        <f t="shared" si="241"/>
        <v>1</v>
      </c>
      <c r="X286" s="80">
        <f t="shared" si="242"/>
        <v>4</v>
      </c>
      <c r="Y286" s="14" t="s">
        <v>94</v>
      </c>
      <c r="Z286" t="s">
        <v>73</v>
      </c>
      <c r="AA286" t="s">
        <v>133</v>
      </c>
      <c r="AB286">
        <v>2</v>
      </c>
      <c r="AC286" t="s">
        <v>83</v>
      </c>
      <c r="AD286">
        <v>1</v>
      </c>
      <c r="AE286" s="71">
        <f t="shared" si="243"/>
        <v>1</v>
      </c>
      <c r="AF286" s="80">
        <f t="shared" si="223"/>
        <v>2</v>
      </c>
      <c r="AG286" s="14" t="s">
        <v>85</v>
      </c>
      <c r="AH286" t="s">
        <v>73</v>
      </c>
      <c r="AI286" t="s">
        <v>136</v>
      </c>
      <c r="AJ286">
        <v>2</v>
      </c>
      <c r="AK286" t="s">
        <v>83</v>
      </c>
      <c r="AL286">
        <v>0</v>
      </c>
      <c r="AM286" s="71">
        <f t="shared" si="244"/>
        <v>1</v>
      </c>
      <c r="AN286" s="80">
        <f t="shared" si="245"/>
        <v>2</v>
      </c>
      <c r="AO286" s="14" t="s">
        <v>130</v>
      </c>
      <c r="AP286" t="s">
        <v>73</v>
      </c>
      <c r="AQ286" t="s">
        <v>95</v>
      </c>
      <c r="AR286">
        <v>5</v>
      </c>
      <c r="AS286" t="s">
        <v>83</v>
      </c>
      <c r="AT286">
        <v>4</v>
      </c>
      <c r="AU286" s="71">
        <f t="shared" si="224"/>
        <v>2</v>
      </c>
      <c r="AV286" s="80">
        <f t="shared" si="246"/>
        <v>0</v>
      </c>
      <c r="AW286" s="14" t="s">
        <v>90</v>
      </c>
      <c r="AX286" t="s">
        <v>73</v>
      </c>
      <c r="AY286" t="s">
        <v>135</v>
      </c>
      <c r="AZ286">
        <v>4</v>
      </c>
      <c r="BA286" t="s">
        <v>83</v>
      </c>
      <c r="BB286">
        <v>0</v>
      </c>
      <c r="BC286" s="71">
        <f t="shared" si="247"/>
        <v>1</v>
      </c>
      <c r="BD286" s="80">
        <f t="shared" si="225"/>
        <v>2</v>
      </c>
      <c r="BE286" s="14" t="s">
        <v>131</v>
      </c>
      <c r="BF286" t="s">
        <v>73</v>
      </c>
      <c r="BG286" t="s">
        <v>88</v>
      </c>
      <c r="BH286">
        <v>2</v>
      </c>
      <c r="BI286" t="s">
        <v>83</v>
      </c>
      <c r="BJ286">
        <v>0</v>
      </c>
      <c r="BK286" s="71">
        <f t="shared" si="226"/>
        <v>0</v>
      </c>
      <c r="BL286" s="80">
        <f t="shared" si="248"/>
        <v>0</v>
      </c>
      <c r="BM286" s="14" t="s">
        <v>96</v>
      </c>
      <c r="BN286" t="s">
        <v>73</v>
      </c>
      <c r="BO286" t="s">
        <v>134</v>
      </c>
      <c r="BP286">
        <v>3</v>
      </c>
      <c r="BQ286" t="s">
        <v>83</v>
      </c>
      <c r="BR286">
        <v>2</v>
      </c>
      <c r="BS286" s="71">
        <f t="shared" si="249"/>
        <v>3</v>
      </c>
      <c r="BT286" s="80">
        <f t="shared" si="227"/>
        <v>4</v>
      </c>
      <c r="BU286" s="28">
        <f t="shared" si="250"/>
        <v>18</v>
      </c>
      <c r="BV286" s="14" t="str">
        <f t="shared" si="251"/>
        <v>Spanien</v>
      </c>
      <c r="BW286" s="80">
        <f t="shared" si="228"/>
        <v>0</v>
      </c>
      <c r="BX286" s="14" t="str">
        <f t="shared" si="252"/>
        <v>Brasilien</v>
      </c>
      <c r="BY286" s="80">
        <f t="shared" si="253"/>
        <v>7</v>
      </c>
      <c r="BZ286" s="14" t="str">
        <f t="shared" si="254"/>
        <v>Niederlande</v>
      </c>
      <c r="CA286" s="80">
        <f t="shared" si="255"/>
        <v>7</v>
      </c>
      <c r="CB286" s="14" t="str">
        <f t="shared" si="256"/>
        <v>Argentinien</v>
      </c>
      <c r="CC286" s="80">
        <f t="shared" si="257"/>
        <v>7</v>
      </c>
      <c r="CD286" s="14" t="str">
        <f t="shared" si="258"/>
        <v>Belgien</v>
      </c>
      <c r="CE286" s="80">
        <f t="shared" si="259"/>
        <v>0</v>
      </c>
      <c r="CF286" s="14" t="str">
        <f t="shared" si="260"/>
        <v>Portugal</v>
      </c>
      <c r="CG286" s="80">
        <f t="shared" si="261"/>
        <v>7</v>
      </c>
      <c r="CH286" s="14" t="str">
        <f t="shared" si="262"/>
        <v>England</v>
      </c>
      <c r="CI286" s="80">
        <f t="shared" si="263"/>
        <v>7</v>
      </c>
      <c r="CJ286" s="14" t="str">
        <f t="shared" si="264"/>
        <v>Frankreich</v>
      </c>
      <c r="CK286" s="80">
        <f t="shared" si="265"/>
        <v>7</v>
      </c>
      <c r="CL286" s="27">
        <f t="shared" si="275"/>
        <v>42</v>
      </c>
      <c r="CM286" t="s">
        <v>130</v>
      </c>
      <c r="CN286" t="s">
        <v>73</v>
      </c>
      <c r="CO286" t="s">
        <v>90</v>
      </c>
      <c r="CP286">
        <v>1</v>
      </c>
      <c r="CQ286" t="s">
        <v>83</v>
      </c>
      <c r="CR286">
        <v>3</v>
      </c>
      <c r="CS286" s="71">
        <f t="shared" si="229"/>
        <v>2</v>
      </c>
      <c r="CT286" s="80">
        <f t="shared" si="266"/>
        <v>0</v>
      </c>
      <c r="CU286" t="s">
        <v>84</v>
      </c>
      <c r="CV286" t="s">
        <v>73</v>
      </c>
      <c r="CW286" t="s">
        <v>93</v>
      </c>
      <c r="CX286">
        <v>1</v>
      </c>
      <c r="CY286" t="s">
        <v>83</v>
      </c>
      <c r="CZ286">
        <v>2</v>
      </c>
      <c r="DA286" s="71">
        <f t="shared" si="267"/>
        <v>3</v>
      </c>
      <c r="DB286" s="80">
        <f t="shared" si="268"/>
        <v>6</v>
      </c>
      <c r="DC286" t="s">
        <v>131</v>
      </c>
      <c r="DD286" t="s">
        <v>73</v>
      </c>
      <c r="DE286" t="s">
        <v>96</v>
      </c>
      <c r="DF286">
        <v>1</v>
      </c>
      <c r="DG286" t="s">
        <v>83</v>
      </c>
      <c r="DH286">
        <v>0</v>
      </c>
      <c r="DI286" s="71">
        <f t="shared" si="276"/>
        <v>0</v>
      </c>
      <c r="DJ286" s="80">
        <f t="shared" si="269"/>
        <v>0</v>
      </c>
      <c r="DK286" t="s">
        <v>85</v>
      </c>
      <c r="DL286" t="s">
        <v>73</v>
      </c>
      <c r="DM286" t="s">
        <v>94</v>
      </c>
      <c r="DN286">
        <v>2</v>
      </c>
      <c r="DO286" t="s">
        <v>83</v>
      </c>
      <c r="DP286">
        <v>1</v>
      </c>
      <c r="DQ286" s="71">
        <f t="shared" si="270"/>
        <v>3</v>
      </c>
      <c r="DR286" s="80">
        <f t="shared" si="271"/>
        <v>0</v>
      </c>
      <c r="DS286" s="27">
        <f t="shared" si="230"/>
        <v>6</v>
      </c>
      <c r="DT286" t="str">
        <f t="shared" si="231"/>
        <v>Argentinien</v>
      </c>
      <c r="DU286">
        <f t="shared" si="272"/>
        <v>8</v>
      </c>
      <c r="DV286" t="str">
        <f t="shared" si="232"/>
        <v>Brasilien</v>
      </c>
      <c r="DW286">
        <f t="shared" si="273"/>
        <v>0</v>
      </c>
      <c r="DX286" t="str">
        <f t="shared" si="233"/>
        <v>England</v>
      </c>
      <c r="DY286">
        <f t="shared" si="274"/>
        <v>0</v>
      </c>
      <c r="DZ286" t="str">
        <f t="shared" si="234"/>
        <v>Belgien</v>
      </c>
      <c r="EA286">
        <f t="shared" si="235"/>
        <v>0</v>
      </c>
      <c r="EB286" s="27">
        <f t="shared" si="236"/>
        <v>8</v>
      </c>
      <c r="EC286" t="s">
        <v>93</v>
      </c>
      <c r="ED286" t="s">
        <v>73</v>
      </c>
      <c r="EE286" t="s">
        <v>90</v>
      </c>
      <c r="EF286">
        <v>0</v>
      </c>
      <c r="EG286" t="s">
        <v>83</v>
      </c>
      <c r="EH286">
        <v>3</v>
      </c>
      <c r="EK286" t="s">
        <v>85</v>
      </c>
      <c r="EL286" t="s">
        <v>73</v>
      </c>
      <c r="EM286" t="s">
        <v>131</v>
      </c>
      <c r="EN286">
        <v>1</v>
      </c>
      <c r="EO286" t="s">
        <v>83</v>
      </c>
      <c r="EP286">
        <v>0</v>
      </c>
      <c r="EU286" t="s">
        <v>93</v>
      </c>
      <c r="EV286" t="s">
        <v>73</v>
      </c>
      <c r="EW286" t="s">
        <v>131</v>
      </c>
      <c r="EX286">
        <v>2</v>
      </c>
      <c r="EY286" t="s">
        <v>83</v>
      </c>
      <c r="EZ286">
        <v>3</v>
      </c>
      <c r="FC286" t="s">
        <v>90</v>
      </c>
      <c r="FD286" t="s">
        <v>73</v>
      </c>
      <c r="FE286" t="s">
        <v>85</v>
      </c>
      <c r="FF286">
        <v>2</v>
      </c>
      <c r="FG286" t="s">
        <v>83</v>
      </c>
      <c r="FH286">
        <v>0</v>
      </c>
      <c r="FL286" t="s">
        <v>93</v>
      </c>
      <c r="FN286" t="s">
        <v>131</v>
      </c>
      <c r="FP286" t="s">
        <v>85</v>
      </c>
      <c r="FR286" t="s">
        <v>90</v>
      </c>
      <c r="FU286">
        <v>182</v>
      </c>
      <c r="FX286" t="s">
        <v>318</v>
      </c>
    </row>
    <row r="287" spans="1:180" x14ac:dyDescent="0.45">
      <c r="A287" s="1">
        <v>284</v>
      </c>
      <c r="B287" s="45">
        <f t="shared" si="222"/>
        <v>118</v>
      </c>
      <c r="C287" s="14" t="s">
        <v>740</v>
      </c>
      <c r="D287" t="s">
        <v>741</v>
      </c>
      <c r="E287" s="15" t="s">
        <v>745</v>
      </c>
      <c r="F287" s="28">
        <f>VOR!IH287</f>
        <v>172</v>
      </c>
      <c r="G287" s="27">
        <f t="shared" si="237"/>
        <v>81</v>
      </c>
      <c r="H287" s="49">
        <f t="shared" si="238"/>
        <v>253</v>
      </c>
      <c r="I287" s="14" t="s">
        <v>84</v>
      </c>
      <c r="J287" t="s">
        <v>73</v>
      </c>
      <c r="K287" t="s">
        <v>92</v>
      </c>
      <c r="L287">
        <v>2</v>
      </c>
      <c r="M287" t="s">
        <v>83</v>
      </c>
      <c r="N287">
        <v>0</v>
      </c>
      <c r="O287" s="77">
        <f t="shared" si="239"/>
        <v>1</v>
      </c>
      <c r="P287" s="80">
        <f t="shared" si="240"/>
        <v>3</v>
      </c>
      <c r="Q287" t="s">
        <v>93</v>
      </c>
      <c r="R287" t="s">
        <v>73</v>
      </c>
      <c r="S287" t="s">
        <v>129</v>
      </c>
      <c r="T287">
        <v>2</v>
      </c>
      <c r="U287" t="s">
        <v>83</v>
      </c>
      <c r="V287">
        <v>1</v>
      </c>
      <c r="W287" s="71">
        <f t="shared" si="241"/>
        <v>1</v>
      </c>
      <c r="X287" s="80">
        <f t="shared" si="242"/>
        <v>4</v>
      </c>
      <c r="Y287" s="14" t="s">
        <v>94</v>
      </c>
      <c r="Z287" t="s">
        <v>73</v>
      </c>
      <c r="AA287" t="s">
        <v>86</v>
      </c>
      <c r="AB287">
        <v>3</v>
      </c>
      <c r="AC287" t="s">
        <v>83</v>
      </c>
      <c r="AD287">
        <v>1</v>
      </c>
      <c r="AE287" s="71">
        <f t="shared" si="243"/>
        <v>3</v>
      </c>
      <c r="AF287" s="80">
        <f t="shared" si="223"/>
        <v>8</v>
      </c>
      <c r="AG287" s="14" t="s">
        <v>85</v>
      </c>
      <c r="AH287" t="s">
        <v>73</v>
      </c>
      <c r="AI287" t="s">
        <v>132</v>
      </c>
      <c r="AJ287">
        <v>2</v>
      </c>
      <c r="AK287" t="s">
        <v>83</v>
      </c>
      <c r="AL287">
        <v>0</v>
      </c>
      <c r="AM287" s="71">
        <f t="shared" si="244"/>
        <v>3</v>
      </c>
      <c r="AN287" s="80">
        <f t="shared" si="245"/>
        <v>4</v>
      </c>
      <c r="AO287" s="14" t="s">
        <v>130</v>
      </c>
      <c r="AP287" t="s">
        <v>73</v>
      </c>
      <c r="AQ287" t="s">
        <v>95</v>
      </c>
      <c r="AR287">
        <v>2</v>
      </c>
      <c r="AS287" t="s">
        <v>83</v>
      </c>
      <c r="AT287">
        <v>1</v>
      </c>
      <c r="AU287" s="71">
        <f t="shared" si="224"/>
        <v>2</v>
      </c>
      <c r="AV287" s="80">
        <f t="shared" si="246"/>
        <v>0</v>
      </c>
      <c r="AW287" s="14" t="s">
        <v>90</v>
      </c>
      <c r="AX287" t="s">
        <v>73</v>
      </c>
      <c r="AY287" t="s">
        <v>135</v>
      </c>
      <c r="AZ287">
        <v>3</v>
      </c>
      <c r="BA287" t="s">
        <v>83</v>
      </c>
      <c r="BB287">
        <v>1</v>
      </c>
      <c r="BC287" s="71">
        <f t="shared" si="247"/>
        <v>1</v>
      </c>
      <c r="BD287" s="80">
        <f t="shared" si="225"/>
        <v>2</v>
      </c>
      <c r="BE287" s="14" t="s">
        <v>131</v>
      </c>
      <c r="BF287" t="s">
        <v>73</v>
      </c>
      <c r="BG287" t="s">
        <v>88</v>
      </c>
      <c r="BH287">
        <v>2</v>
      </c>
      <c r="BI287" t="s">
        <v>83</v>
      </c>
      <c r="BJ287">
        <v>1</v>
      </c>
      <c r="BK287" s="71">
        <f t="shared" si="226"/>
        <v>0</v>
      </c>
      <c r="BL287" s="80">
        <f t="shared" si="248"/>
        <v>0</v>
      </c>
      <c r="BM287" s="14" t="s">
        <v>96</v>
      </c>
      <c r="BN287" t="s">
        <v>73</v>
      </c>
      <c r="BO287" t="s">
        <v>134</v>
      </c>
      <c r="BP287">
        <v>2</v>
      </c>
      <c r="BQ287" t="s">
        <v>83</v>
      </c>
      <c r="BR287">
        <v>0</v>
      </c>
      <c r="BS287" s="71">
        <f t="shared" si="249"/>
        <v>3</v>
      </c>
      <c r="BT287" s="80">
        <f t="shared" si="227"/>
        <v>4</v>
      </c>
      <c r="BU287" s="28">
        <f t="shared" si="250"/>
        <v>25</v>
      </c>
      <c r="BV287" s="14" t="str">
        <f t="shared" si="251"/>
        <v>Spanien</v>
      </c>
      <c r="BW287" s="80">
        <f t="shared" si="228"/>
        <v>0</v>
      </c>
      <c r="BX287" s="14" t="str">
        <f t="shared" si="252"/>
        <v>Brasilien</v>
      </c>
      <c r="BY287" s="80">
        <f t="shared" si="253"/>
        <v>7</v>
      </c>
      <c r="BZ287" s="14" t="str">
        <f t="shared" si="254"/>
        <v>Niederlande</v>
      </c>
      <c r="CA287" s="80">
        <f t="shared" si="255"/>
        <v>7</v>
      </c>
      <c r="CB287" s="14" t="str">
        <f t="shared" si="256"/>
        <v>Argentinien</v>
      </c>
      <c r="CC287" s="80">
        <f t="shared" si="257"/>
        <v>7</v>
      </c>
      <c r="CD287" s="14" t="str">
        <f t="shared" si="258"/>
        <v>Belgien</v>
      </c>
      <c r="CE287" s="80">
        <f t="shared" si="259"/>
        <v>0</v>
      </c>
      <c r="CF287" s="14" t="str">
        <f t="shared" si="260"/>
        <v>Portugal</v>
      </c>
      <c r="CG287" s="80">
        <f t="shared" si="261"/>
        <v>7</v>
      </c>
      <c r="CH287" s="14" t="str">
        <f t="shared" si="262"/>
        <v>England</v>
      </c>
      <c r="CI287" s="80">
        <f t="shared" si="263"/>
        <v>7</v>
      </c>
      <c r="CJ287" s="14" t="str">
        <f t="shared" si="264"/>
        <v>Frankreich</v>
      </c>
      <c r="CK287" s="80">
        <f t="shared" si="265"/>
        <v>7</v>
      </c>
      <c r="CL287" s="27">
        <f t="shared" si="275"/>
        <v>42</v>
      </c>
      <c r="CM287" t="s">
        <v>130</v>
      </c>
      <c r="CN287" t="s">
        <v>73</v>
      </c>
      <c r="CO287" t="s">
        <v>90</v>
      </c>
      <c r="CP287">
        <v>2</v>
      </c>
      <c r="CQ287" t="s">
        <v>83</v>
      </c>
      <c r="CR287">
        <v>1</v>
      </c>
      <c r="CS287" s="71">
        <f t="shared" si="229"/>
        <v>2</v>
      </c>
      <c r="CT287" s="80">
        <f t="shared" si="266"/>
        <v>0</v>
      </c>
      <c r="CU287" t="s">
        <v>84</v>
      </c>
      <c r="CV287" t="s">
        <v>73</v>
      </c>
      <c r="CW287" t="s">
        <v>93</v>
      </c>
      <c r="CX287">
        <v>1</v>
      </c>
      <c r="CY287" t="s">
        <v>83</v>
      </c>
      <c r="CZ287">
        <v>2</v>
      </c>
      <c r="DA287" s="71">
        <f t="shared" si="267"/>
        <v>3</v>
      </c>
      <c r="DB287" s="80">
        <f t="shared" si="268"/>
        <v>6</v>
      </c>
      <c r="DC287" t="s">
        <v>131</v>
      </c>
      <c r="DD287" t="s">
        <v>73</v>
      </c>
      <c r="DE287" t="s">
        <v>96</v>
      </c>
      <c r="DF287">
        <v>3</v>
      </c>
      <c r="DG287" t="s">
        <v>83</v>
      </c>
      <c r="DH287">
        <v>2</v>
      </c>
      <c r="DI287" s="71">
        <f t="shared" si="276"/>
        <v>0</v>
      </c>
      <c r="DJ287" s="80">
        <f t="shared" si="269"/>
        <v>0</v>
      </c>
      <c r="DK287" t="s">
        <v>85</v>
      </c>
      <c r="DL287" t="s">
        <v>73</v>
      </c>
      <c r="DM287" t="s">
        <v>94</v>
      </c>
      <c r="DN287">
        <v>2</v>
      </c>
      <c r="DO287" t="s">
        <v>83</v>
      </c>
      <c r="DP287">
        <v>1</v>
      </c>
      <c r="DQ287" s="71">
        <f t="shared" si="270"/>
        <v>3</v>
      </c>
      <c r="DR287" s="80">
        <f t="shared" si="271"/>
        <v>0</v>
      </c>
      <c r="DS287" s="27">
        <f t="shared" si="230"/>
        <v>6</v>
      </c>
      <c r="DT287" t="str">
        <f t="shared" si="231"/>
        <v>Argentinien</v>
      </c>
      <c r="DU287">
        <f t="shared" si="272"/>
        <v>8</v>
      </c>
      <c r="DV287" t="str">
        <f t="shared" si="232"/>
        <v>Spanien</v>
      </c>
      <c r="DW287">
        <f t="shared" si="273"/>
        <v>0</v>
      </c>
      <c r="DX287" t="str">
        <f t="shared" si="233"/>
        <v>England</v>
      </c>
      <c r="DY287">
        <f t="shared" si="274"/>
        <v>0</v>
      </c>
      <c r="DZ287" t="str">
        <f t="shared" si="234"/>
        <v>Belgien</v>
      </c>
      <c r="EA287">
        <f t="shared" si="235"/>
        <v>0</v>
      </c>
      <c r="EB287" s="27">
        <f t="shared" si="236"/>
        <v>8</v>
      </c>
      <c r="EC287" t="s">
        <v>93</v>
      </c>
      <c r="ED287" t="s">
        <v>73</v>
      </c>
      <c r="EE287" t="s">
        <v>130</v>
      </c>
      <c r="EF287">
        <v>1</v>
      </c>
      <c r="EG287" t="s">
        <v>83</v>
      </c>
      <c r="EH287">
        <v>3</v>
      </c>
      <c r="EK287" t="s">
        <v>85</v>
      </c>
      <c r="EL287" t="s">
        <v>73</v>
      </c>
      <c r="EM287" t="s">
        <v>131</v>
      </c>
      <c r="EN287">
        <v>2</v>
      </c>
      <c r="EO287" t="s">
        <v>83</v>
      </c>
      <c r="EP287">
        <v>1</v>
      </c>
      <c r="EU287" t="s">
        <v>93</v>
      </c>
      <c r="EV287" t="s">
        <v>73</v>
      </c>
      <c r="EW287" t="s">
        <v>131</v>
      </c>
      <c r="EX287">
        <v>1</v>
      </c>
      <c r="EY287" t="s">
        <v>83</v>
      </c>
      <c r="EZ287">
        <v>3</v>
      </c>
      <c r="FC287" t="s">
        <v>130</v>
      </c>
      <c r="FD287" t="s">
        <v>73</v>
      </c>
      <c r="FE287" t="s">
        <v>85</v>
      </c>
      <c r="FF287">
        <v>3</v>
      </c>
      <c r="FG287" t="s">
        <v>83</v>
      </c>
      <c r="FH287">
        <v>2</v>
      </c>
      <c r="FL287" t="s">
        <v>93</v>
      </c>
      <c r="FN287" t="s">
        <v>131</v>
      </c>
      <c r="FP287" t="s">
        <v>85</v>
      </c>
      <c r="FR287" t="s">
        <v>130</v>
      </c>
      <c r="FU287">
        <v>197</v>
      </c>
      <c r="FX287" t="s">
        <v>742</v>
      </c>
    </row>
    <row r="288" spans="1:180" x14ac:dyDescent="0.45">
      <c r="A288" s="1">
        <v>285</v>
      </c>
      <c r="B288" s="45">
        <f t="shared" si="222"/>
        <v>193</v>
      </c>
      <c r="C288" s="14" t="s">
        <v>743</v>
      </c>
      <c r="D288" t="s">
        <v>744</v>
      </c>
      <c r="E288" s="15" t="s">
        <v>745</v>
      </c>
      <c r="F288" s="28">
        <f>VOR!IH288</f>
        <v>172</v>
      </c>
      <c r="G288" s="27">
        <f t="shared" si="237"/>
        <v>69</v>
      </c>
      <c r="H288" s="49">
        <f t="shared" si="238"/>
        <v>241</v>
      </c>
      <c r="I288" s="14" t="s">
        <v>84</v>
      </c>
      <c r="J288" t="s">
        <v>73</v>
      </c>
      <c r="K288" t="s">
        <v>137</v>
      </c>
      <c r="L288">
        <v>2</v>
      </c>
      <c r="M288" t="s">
        <v>83</v>
      </c>
      <c r="N288">
        <v>1</v>
      </c>
      <c r="O288" s="77">
        <f t="shared" si="239"/>
        <v>3</v>
      </c>
      <c r="P288" s="80">
        <f t="shared" si="240"/>
        <v>4</v>
      </c>
      <c r="Q288" t="s">
        <v>93</v>
      </c>
      <c r="R288" t="s">
        <v>73</v>
      </c>
      <c r="S288" t="s">
        <v>129</v>
      </c>
      <c r="T288">
        <v>0</v>
      </c>
      <c r="U288" t="s">
        <v>83</v>
      </c>
      <c r="V288">
        <v>2</v>
      </c>
      <c r="W288" s="71">
        <f t="shared" si="241"/>
        <v>1</v>
      </c>
      <c r="X288" s="80">
        <f t="shared" si="242"/>
        <v>0</v>
      </c>
      <c r="Y288" s="14" t="s">
        <v>94</v>
      </c>
      <c r="Z288" t="s">
        <v>73</v>
      </c>
      <c r="AA288" t="s">
        <v>86</v>
      </c>
      <c r="AB288">
        <v>3</v>
      </c>
      <c r="AC288" t="s">
        <v>83</v>
      </c>
      <c r="AD288">
        <v>1</v>
      </c>
      <c r="AE288" s="71">
        <f t="shared" si="243"/>
        <v>3</v>
      </c>
      <c r="AF288" s="80">
        <f t="shared" si="223"/>
        <v>8</v>
      </c>
      <c r="AG288" s="14" t="s">
        <v>85</v>
      </c>
      <c r="AH288" t="s">
        <v>73</v>
      </c>
      <c r="AI288" t="s">
        <v>132</v>
      </c>
      <c r="AJ288">
        <v>2</v>
      </c>
      <c r="AK288" t="s">
        <v>83</v>
      </c>
      <c r="AL288">
        <v>0</v>
      </c>
      <c r="AM288" s="71">
        <f t="shared" si="244"/>
        <v>3</v>
      </c>
      <c r="AN288" s="80">
        <f t="shared" si="245"/>
        <v>4</v>
      </c>
      <c r="AO288" s="14" t="s">
        <v>88</v>
      </c>
      <c r="AP288" t="s">
        <v>73</v>
      </c>
      <c r="AQ288" t="s">
        <v>95</v>
      </c>
      <c r="AR288">
        <v>4</v>
      </c>
      <c r="AS288" t="s">
        <v>83</v>
      </c>
      <c r="AT288">
        <v>2</v>
      </c>
      <c r="AU288" s="71">
        <f t="shared" si="224"/>
        <v>2</v>
      </c>
      <c r="AV288" s="80">
        <f t="shared" si="246"/>
        <v>0</v>
      </c>
      <c r="AW288" s="14" t="s">
        <v>90</v>
      </c>
      <c r="AX288" t="s">
        <v>73</v>
      </c>
      <c r="AY288" t="s">
        <v>135</v>
      </c>
      <c r="AZ288">
        <v>3</v>
      </c>
      <c r="BA288" t="s">
        <v>83</v>
      </c>
      <c r="BB288">
        <v>1</v>
      </c>
      <c r="BC288" s="71">
        <f t="shared" si="247"/>
        <v>1</v>
      </c>
      <c r="BD288" s="80">
        <f t="shared" si="225"/>
        <v>2</v>
      </c>
      <c r="BE288" s="14" t="s">
        <v>131</v>
      </c>
      <c r="BF288" t="s">
        <v>73</v>
      </c>
      <c r="BG288" t="s">
        <v>130</v>
      </c>
      <c r="BH288">
        <v>3</v>
      </c>
      <c r="BI288" t="s">
        <v>83</v>
      </c>
      <c r="BJ288">
        <v>2</v>
      </c>
      <c r="BK288" s="71">
        <f t="shared" si="226"/>
        <v>2</v>
      </c>
      <c r="BL288" s="80">
        <f t="shared" si="248"/>
        <v>0</v>
      </c>
      <c r="BM288" s="14" t="s">
        <v>96</v>
      </c>
      <c r="BN288" t="s">
        <v>73</v>
      </c>
      <c r="BO288" t="s">
        <v>150</v>
      </c>
      <c r="BP288">
        <v>3</v>
      </c>
      <c r="BQ288" t="s">
        <v>83</v>
      </c>
      <c r="BR288">
        <v>2</v>
      </c>
      <c r="BS288" s="71">
        <f t="shared" si="249"/>
        <v>1</v>
      </c>
      <c r="BT288" s="80">
        <f t="shared" si="227"/>
        <v>2</v>
      </c>
      <c r="BU288" s="28">
        <f t="shared" si="250"/>
        <v>20</v>
      </c>
      <c r="BV288" s="14" t="str">
        <f t="shared" si="251"/>
        <v>Deutschland</v>
      </c>
      <c r="BW288" s="80">
        <f t="shared" si="228"/>
        <v>0</v>
      </c>
      <c r="BX288" s="14" t="str">
        <f t="shared" si="252"/>
        <v>Brasilien</v>
      </c>
      <c r="BY288" s="80">
        <f t="shared" si="253"/>
        <v>7</v>
      </c>
      <c r="BZ288" s="14" t="str">
        <f t="shared" si="254"/>
        <v>Niederlande</v>
      </c>
      <c r="CA288" s="80">
        <f t="shared" si="255"/>
        <v>7</v>
      </c>
      <c r="CB288" s="14" t="str">
        <f t="shared" si="256"/>
        <v>Dänemark</v>
      </c>
      <c r="CC288" s="80">
        <f t="shared" si="257"/>
        <v>0</v>
      </c>
      <c r="CD288" s="14" t="str">
        <f t="shared" si="258"/>
        <v>Belgien</v>
      </c>
      <c r="CE288" s="80">
        <f t="shared" si="259"/>
        <v>0</v>
      </c>
      <c r="CF288" s="14" t="str">
        <f t="shared" si="260"/>
        <v>Portugal</v>
      </c>
      <c r="CG288" s="80">
        <f t="shared" si="261"/>
        <v>7</v>
      </c>
      <c r="CH288" s="14" t="str">
        <f t="shared" si="262"/>
        <v>England</v>
      </c>
      <c r="CI288" s="80">
        <f t="shared" si="263"/>
        <v>7</v>
      </c>
      <c r="CJ288" s="14" t="str">
        <f t="shared" si="264"/>
        <v>Frankreich</v>
      </c>
      <c r="CK288" s="80">
        <f t="shared" si="265"/>
        <v>7</v>
      </c>
      <c r="CL288" s="27">
        <f t="shared" si="275"/>
        <v>35</v>
      </c>
      <c r="CM288" t="s">
        <v>88</v>
      </c>
      <c r="CN288" t="s">
        <v>73</v>
      </c>
      <c r="CO288" t="s">
        <v>90</v>
      </c>
      <c r="CP288">
        <v>3</v>
      </c>
      <c r="CQ288" t="s">
        <v>83</v>
      </c>
      <c r="CR288">
        <v>2</v>
      </c>
      <c r="CS288" s="71">
        <f t="shared" si="229"/>
        <v>2</v>
      </c>
      <c r="CT288" s="80">
        <f t="shared" si="266"/>
        <v>0</v>
      </c>
      <c r="CU288" t="s">
        <v>84</v>
      </c>
      <c r="CV288" t="s">
        <v>73</v>
      </c>
      <c r="CW288" t="s">
        <v>129</v>
      </c>
      <c r="CX288">
        <v>3</v>
      </c>
      <c r="CY288" t="s">
        <v>83</v>
      </c>
      <c r="CZ288">
        <v>0</v>
      </c>
      <c r="DA288" s="71">
        <f t="shared" si="267"/>
        <v>1</v>
      </c>
      <c r="DB288" s="80">
        <f t="shared" si="268"/>
        <v>0</v>
      </c>
      <c r="DC288" t="s">
        <v>131</v>
      </c>
      <c r="DD288" t="s">
        <v>73</v>
      </c>
      <c r="DE288" t="s">
        <v>96</v>
      </c>
      <c r="DF288">
        <v>2</v>
      </c>
      <c r="DG288" t="s">
        <v>83</v>
      </c>
      <c r="DH288">
        <v>1</v>
      </c>
      <c r="DI288" s="71">
        <f t="shared" si="276"/>
        <v>0</v>
      </c>
      <c r="DJ288" s="80">
        <f t="shared" si="269"/>
        <v>0</v>
      </c>
      <c r="DK288" t="s">
        <v>85</v>
      </c>
      <c r="DL288" t="s">
        <v>73</v>
      </c>
      <c r="DM288" t="s">
        <v>94</v>
      </c>
      <c r="DN288">
        <v>2</v>
      </c>
      <c r="DO288" t="s">
        <v>83</v>
      </c>
      <c r="DP288">
        <v>3</v>
      </c>
      <c r="DQ288" s="71">
        <f t="shared" si="270"/>
        <v>3</v>
      </c>
      <c r="DR288" s="80">
        <f t="shared" si="271"/>
        <v>6</v>
      </c>
      <c r="DS288" s="27">
        <f t="shared" si="230"/>
        <v>6</v>
      </c>
      <c r="DT288" t="str">
        <f t="shared" si="231"/>
        <v>Niederlande</v>
      </c>
      <c r="DU288">
        <f t="shared" si="272"/>
        <v>0</v>
      </c>
      <c r="DV288" t="str">
        <f t="shared" si="232"/>
        <v>Deutschland</v>
      </c>
      <c r="DW288">
        <f t="shared" si="273"/>
        <v>0</v>
      </c>
      <c r="DX288" t="str">
        <f t="shared" si="233"/>
        <v>Frankreich</v>
      </c>
      <c r="DY288">
        <f t="shared" si="274"/>
        <v>8</v>
      </c>
      <c r="DZ288" t="str">
        <f t="shared" si="234"/>
        <v>Belgien</v>
      </c>
      <c r="EA288">
        <f t="shared" si="235"/>
        <v>0</v>
      </c>
      <c r="EB288" s="27">
        <f t="shared" si="236"/>
        <v>8</v>
      </c>
      <c r="EC288" t="s">
        <v>84</v>
      </c>
      <c r="ED288" t="s">
        <v>73</v>
      </c>
      <c r="EE288" t="s">
        <v>88</v>
      </c>
      <c r="EF288">
        <v>0</v>
      </c>
      <c r="EG288" t="s">
        <v>83</v>
      </c>
      <c r="EH288">
        <v>2</v>
      </c>
      <c r="EK288" t="s">
        <v>94</v>
      </c>
      <c r="EL288" t="s">
        <v>73</v>
      </c>
      <c r="EM288" t="s">
        <v>131</v>
      </c>
      <c r="EN288">
        <v>2</v>
      </c>
      <c r="EO288" t="s">
        <v>83</v>
      </c>
      <c r="EP288">
        <v>1</v>
      </c>
      <c r="EU288" t="s">
        <v>84</v>
      </c>
      <c r="EV288" t="s">
        <v>73</v>
      </c>
      <c r="EW288" t="s">
        <v>131</v>
      </c>
      <c r="EX288">
        <v>1</v>
      </c>
      <c r="EY288" t="s">
        <v>83</v>
      </c>
      <c r="EZ288">
        <v>3</v>
      </c>
      <c r="FC288" t="s">
        <v>88</v>
      </c>
      <c r="FD288" t="s">
        <v>73</v>
      </c>
      <c r="FE288" t="s">
        <v>94</v>
      </c>
      <c r="FF288">
        <v>2</v>
      </c>
      <c r="FG288" t="s">
        <v>83</v>
      </c>
      <c r="FH288">
        <v>1</v>
      </c>
      <c r="FL288" t="s">
        <v>84</v>
      </c>
      <c r="FN288" t="s">
        <v>131</v>
      </c>
      <c r="FP288" t="s">
        <v>94</v>
      </c>
      <c r="FR288" t="s">
        <v>88</v>
      </c>
      <c r="FU288">
        <v>213</v>
      </c>
      <c r="FX288">
        <v>0</v>
      </c>
    </row>
    <row r="289" spans="1:263" ht="14.65" thickBot="1" x14ac:dyDescent="0.5">
      <c r="A289" s="21">
        <v>286</v>
      </c>
      <c r="B289" s="45">
        <f t="shared" si="222"/>
        <v>407</v>
      </c>
      <c r="C289" s="16" t="s">
        <v>1354</v>
      </c>
      <c r="D289" s="17" t="s">
        <v>1355</v>
      </c>
      <c r="E289" s="18" t="s">
        <v>745</v>
      </c>
      <c r="F289" s="29">
        <f>VOR!IH289</f>
        <v>145</v>
      </c>
      <c r="G289" s="27">
        <f t="shared" si="237"/>
        <v>61</v>
      </c>
      <c r="H289" s="49">
        <f t="shared" si="238"/>
        <v>206</v>
      </c>
      <c r="I289" s="14" t="s">
        <v>140</v>
      </c>
      <c r="J289" t="s">
        <v>73</v>
      </c>
      <c r="K289" t="s">
        <v>336</v>
      </c>
      <c r="L289">
        <v>3</v>
      </c>
      <c r="M289" t="s">
        <v>83</v>
      </c>
      <c r="N289">
        <v>2</v>
      </c>
      <c r="O289" s="77">
        <f t="shared" si="239"/>
        <v>0</v>
      </c>
      <c r="P289" s="80">
        <f t="shared" si="240"/>
        <v>0</v>
      </c>
      <c r="Q289" t="s">
        <v>93</v>
      </c>
      <c r="R289" t="s">
        <v>73</v>
      </c>
      <c r="S289" t="s">
        <v>129</v>
      </c>
      <c r="T289">
        <v>2</v>
      </c>
      <c r="U289" t="s">
        <v>83</v>
      </c>
      <c r="V289">
        <v>0</v>
      </c>
      <c r="W289" s="71">
        <f t="shared" si="241"/>
        <v>1</v>
      </c>
      <c r="X289" s="80">
        <f t="shared" si="242"/>
        <v>2</v>
      </c>
      <c r="Y289" s="14" t="s">
        <v>94</v>
      </c>
      <c r="Z289" t="s">
        <v>73</v>
      </c>
      <c r="AA289" t="s">
        <v>169</v>
      </c>
      <c r="AB289">
        <v>3</v>
      </c>
      <c r="AC289" t="s">
        <v>83</v>
      </c>
      <c r="AD289">
        <v>0</v>
      </c>
      <c r="AE289" s="71">
        <f t="shared" si="243"/>
        <v>1</v>
      </c>
      <c r="AF289" s="80">
        <f t="shared" si="223"/>
        <v>2</v>
      </c>
      <c r="AG289" s="14" t="s">
        <v>85</v>
      </c>
      <c r="AH289" t="s">
        <v>73</v>
      </c>
      <c r="AI289" t="s">
        <v>705</v>
      </c>
      <c r="AJ289">
        <v>3</v>
      </c>
      <c r="AK289" t="s">
        <v>83</v>
      </c>
      <c r="AL289">
        <v>2</v>
      </c>
      <c r="AM289" s="71">
        <f t="shared" si="244"/>
        <v>1</v>
      </c>
      <c r="AN289" s="80">
        <f t="shared" si="245"/>
        <v>2</v>
      </c>
      <c r="AO289" s="14" t="s">
        <v>300</v>
      </c>
      <c r="AP289" t="s">
        <v>73</v>
      </c>
      <c r="AQ289" t="s">
        <v>95</v>
      </c>
      <c r="AR289">
        <v>3</v>
      </c>
      <c r="AS289" t="s">
        <v>83</v>
      </c>
      <c r="AT289">
        <v>2</v>
      </c>
      <c r="AU289" s="71">
        <f t="shared" si="224"/>
        <v>2</v>
      </c>
      <c r="AV289" s="80">
        <f t="shared" si="246"/>
        <v>0</v>
      </c>
      <c r="AW289" s="14" t="s">
        <v>301</v>
      </c>
      <c r="AX289" t="s">
        <v>73</v>
      </c>
      <c r="AY289" t="s">
        <v>96</v>
      </c>
      <c r="AZ289">
        <v>3</v>
      </c>
      <c r="BA289" t="s">
        <v>83</v>
      </c>
      <c r="BB289">
        <v>1</v>
      </c>
      <c r="BC289" s="71">
        <f t="shared" si="247"/>
        <v>1</v>
      </c>
      <c r="BD289" s="80">
        <f t="shared" si="225"/>
        <v>2</v>
      </c>
      <c r="BE289" s="14" t="s">
        <v>706</v>
      </c>
      <c r="BF289" t="s">
        <v>73</v>
      </c>
      <c r="BG289" t="s">
        <v>337</v>
      </c>
      <c r="BH289">
        <v>1</v>
      </c>
      <c r="BI289" t="s">
        <v>83</v>
      </c>
      <c r="BJ289">
        <v>2</v>
      </c>
      <c r="BK289" s="71">
        <f t="shared" si="226"/>
        <v>0</v>
      </c>
      <c r="BL289" s="80">
        <f t="shared" si="248"/>
        <v>0</v>
      </c>
      <c r="BM289" s="14" t="s">
        <v>91</v>
      </c>
      <c r="BN289" t="s">
        <v>73</v>
      </c>
      <c r="BO289" t="s">
        <v>166</v>
      </c>
      <c r="BP289">
        <v>2</v>
      </c>
      <c r="BQ289" t="s">
        <v>83</v>
      </c>
      <c r="BR289">
        <v>1</v>
      </c>
      <c r="BS289" s="71">
        <f t="shared" si="249"/>
        <v>0</v>
      </c>
      <c r="BT289" s="80">
        <f t="shared" si="227"/>
        <v>0</v>
      </c>
      <c r="BU289" s="29">
        <f t="shared" si="250"/>
        <v>8</v>
      </c>
      <c r="BV289" s="14" t="str">
        <f t="shared" si="251"/>
        <v>spanien</v>
      </c>
      <c r="BW289" s="80">
        <f t="shared" si="228"/>
        <v>0</v>
      </c>
      <c r="BX289" s="14" t="str">
        <f t="shared" si="252"/>
        <v>Brasilien</v>
      </c>
      <c r="BY289" s="80">
        <f t="shared" si="253"/>
        <v>7</v>
      </c>
      <c r="BZ289" s="14" t="str">
        <f t="shared" si="254"/>
        <v>katar</v>
      </c>
      <c r="CA289" s="80">
        <f t="shared" si="255"/>
        <v>0</v>
      </c>
      <c r="CB289" s="14" t="str">
        <f t="shared" si="256"/>
        <v>argentinien</v>
      </c>
      <c r="CC289" s="80">
        <f t="shared" si="257"/>
        <v>7</v>
      </c>
      <c r="CD289" s="14" t="str">
        <f t="shared" si="258"/>
        <v>deutschland</v>
      </c>
      <c r="CE289" s="80">
        <f t="shared" si="259"/>
        <v>0</v>
      </c>
      <c r="CF289" s="14" t="str">
        <f t="shared" si="260"/>
        <v>Südkorea</v>
      </c>
      <c r="CG289" s="80">
        <f t="shared" si="261"/>
        <v>0</v>
      </c>
      <c r="CH289" s="14" t="str">
        <f t="shared" si="262"/>
        <v>england</v>
      </c>
      <c r="CI289" s="80">
        <f t="shared" si="263"/>
        <v>7</v>
      </c>
      <c r="CJ289" s="14" t="str">
        <f t="shared" si="264"/>
        <v>Frankreich</v>
      </c>
      <c r="CK289" s="80">
        <f t="shared" si="265"/>
        <v>7</v>
      </c>
      <c r="CL289" s="27">
        <f t="shared" si="275"/>
        <v>28</v>
      </c>
      <c r="CM289" t="s">
        <v>300</v>
      </c>
      <c r="CN289" t="s">
        <v>73</v>
      </c>
      <c r="CO289" t="s">
        <v>90</v>
      </c>
      <c r="CP289">
        <v>2</v>
      </c>
      <c r="CQ289" t="s">
        <v>83</v>
      </c>
      <c r="CR289">
        <v>3</v>
      </c>
      <c r="CS289" s="71">
        <f t="shared" si="229"/>
        <v>2</v>
      </c>
      <c r="CT289" s="80">
        <f t="shared" si="266"/>
        <v>0</v>
      </c>
      <c r="CU289" t="s">
        <v>299</v>
      </c>
      <c r="CV289" t="s">
        <v>73</v>
      </c>
      <c r="CW289" t="s">
        <v>436</v>
      </c>
      <c r="CX289">
        <v>1</v>
      </c>
      <c r="CY289" t="s">
        <v>83</v>
      </c>
      <c r="CZ289">
        <v>2</v>
      </c>
      <c r="DA289" s="71">
        <f t="shared" si="267"/>
        <v>2</v>
      </c>
      <c r="DB289" s="80">
        <f t="shared" si="268"/>
        <v>3</v>
      </c>
      <c r="DC289" t="s">
        <v>337</v>
      </c>
      <c r="DD289" t="s">
        <v>73</v>
      </c>
      <c r="DE289" t="s">
        <v>91</v>
      </c>
      <c r="DF289">
        <v>1</v>
      </c>
      <c r="DG289" t="s">
        <v>83</v>
      </c>
      <c r="DH289">
        <v>2</v>
      </c>
      <c r="DI289" s="71">
        <f t="shared" si="276"/>
        <v>0</v>
      </c>
      <c r="DJ289" s="80">
        <f t="shared" si="269"/>
        <v>0</v>
      </c>
      <c r="DK289" t="s">
        <v>333</v>
      </c>
      <c r="DL289" t="s">
        <v>73</v>
      </c>
      <c r="DM289" t="s">
        <v>94</v>
      </c>
      <c r="DN289">
        <v>2</v>
      </c>
      <c r="DO289" t="s">
        <v>83</v>
      </c>
      <c r="DP289">
        <v>3</v>
      </c>
      <c r="DQ289" s="71">
        <f t="shared" si="270"/>
        <v>3</v>
      </c>
      <c r="DR289" s="80">
        <f t="shared" si="271"/>
        <v>6</v>
      </c>
      <c r="DS289" s="27">
        <f t="shared" si="230"/>
        <v>9</v>
      </c>
      <c r="DT289" t="str">
        <f t="shared" si="231"/>
        <v>Argentinien</v>
      </c>
      <c r="DU289">
        <f t="shared" si="272"/>
        <v>8</v>
      </c>
      <c r="DV289" t="str">
        <f t="shared" si="232"/>
        <v>Brasilien</v>
      </c>
      <c r="DW289">
        <f t="shared" si="273"/>
        <v>0</v>
      </c>
      <c r="DX289" t="str">
        <f t="shared" si="233"/>
        <v>Frankreich</v>
      </c>
      <c r="DY289">
        <f t="shared" si="274"/>
        <v>8</v>
      </c>
      <c r="DZ289" t="str">
        <f t="shared" si="234"/>
        <v>Südkorea</v>
      </c>
      <c r="EA289">
        <f t="shared" si="235"/>
        <v>0</v>
      </c>
      <c r="EB289" s="27">
        <f t="shared" si="236"/>
        <v>16</v>
      </c>
      <c r="EC289" t="s">
        <v>93</v>
      </c>
      <c r="ED289" t="s">
        <v>73</v>
      </c>
      <c r="EE289" t="s">
        <v>90</v>
      </c>
      <c r="EF289">
        <v>2</v>
      </c>
      <c r="EG289" t="s">
        <v>83</v>
      </c>
      <c r="EH289">
        <v>1</v>
      </c>
      <c r="EK289" t="s">
        <v>94</v>
      </c>
      <c r="EL289" t="s">
        <v>73</v>
      </c>
      <c r="EM289" t="s">
        <v>91</v>
      </c>
      <c r="EN289">
        <v>1</v>
      </c>
      <c r="EO289" t="s">
        <v>83</v>
      </c>
      <c r="EP289">
        <v>2</v>
      </c>
      <c r="EU289" t="s">
        <v>90</v>
      </c>
      <c r="EV289" t="s">
        <v>73</v>
      </c>
      <c r="EW289" t="s">
        <v>94</v>
      </c>
      <c r="EX289">
        <v>1</v>
      </c>
      <c r="EY289" t="s">
        <v>83</v>
      </c>
      <c r="EZ289">
        <v>2</v>
      </c>
      <c r="FC289" t="s">
        <v>436</v>
      </c>
      <c r="FD289" t="s">
        <v>73</v>
      </c>
      <c r="FE289" t="s">
        <v>91</v>
      </c>
      <c r="FF289">
        <v>1</v>
      </c>
      <c r="FG289" t="s">
        <v>83</v>
      </c>
      <c r="FH289">
        <v>2</v>
      </c>
      <c r="FL289" t="s">
        <v>301</v>
      </c>
      <c r="FN289" t="s">
        <v>334</v>
      </c>
      <c r="FP289" t="s">
        <v>436</v>
      </c>
      <c r="FR289" t="s">
        <v>91</v>
      </c>
      <c r="FU289">
        <v>0</v>
      </c>
      <c r="FX289">
        <v>0</v>
      </c>
      <c r="FZ289">
        <v>2</v>
      </c>
      <c r="GA289" t="s">
        <v>83</v>
      </c>
      <c r="GB289">
        <v>1</v>
      </c>
      <c r="GD289">
        <v>2</v>
      </c>
      <c r="GE289" t="s">
        <v>83</v>
      </c>
      <c r="GF289">
        <v>2</v>
      </c>
      <c r="GH289">
        <v>2</v>
      </c>
      <c r="GI289" t="s">
        <v>83</v>
      </c>
      <c r="GJ289">
        <v>0</v>
      </c>
      <c r="GL289">
        <v>3</v>
      </c>
      <c r="GM289" t="s">
        <v>83</v>
      </c>
      <c r="GN289">
        <v>1</v>
      </c>
      <c r="GP289">
        <v>0</v>
      </c>
      <c r="GQ289" t="s">
        <v>83</v>
      </c>
      <c r="GR289">
        <v>3</v>
      </c>
      <c r="GT289">
        <v>2</v>
      </c>
      <c r="GU289" t="s">
        <v>83</v>
      </c>
      <c r="GV289">
        <v>1</v>
      </c>
      <c r="GY289">
        <v>1</v>
      </c>
      <c r="GZ289" t="s">
        <v>83</v>
      </c>
      <c r="HA289">
        <v>3</v>
      </c>
      <c r="HC289">
        <v>2</v>
      </c>
      <c r="HD289" t="s">
        <v>83</v>
      </c>
      <c r="HE289">
        <v>1</v>
      </c>
      <c r="HG289">
        <v>2</v>
      </c>
      <c r="HH289" t="s">
        <v>83</v>
      </c>
      <c r="HI289">
        <v>2</v>
      </c>
      <c r="HK289">
        <v>2</v>
      </c>
      <c r="HL289" t="s">
        <v>83</v>
      </c>
      <c r="HM289">
        <v>1</v>
      </c>
      <c r="HO289">
        <v>1</v>
      </c>
      <c r="HP289" t="s">
        <v>83</v>
      </c>
      <c r="HQ289">
        <v>0</v>
      </c>
      <c r="HS289">
        <v>2</v>
      </c>
      <c r="HT289" t="s">
        <v>83</v>
      </c>
      <c r="HU289">
        <v>2</v>
      </c>
      <c r="HY289" t="s">
        <v>299</v>
      </c>
      <c r="IA289" t="s">
        <v>333</v>
      </c>
      <c r="IC289" t="s">
        <v>436</v>
      </c>
      <c r="IE289" t="s">
        <v>334</v>
      </c>
      <c r="IG289" t="s">
        <v>300</v>
      </c>
      <c r="II289" t="s">
        <v>706</v>
      </c>
      <c r="IK289" t="s">
        <v>301</v>
      </c>
      <c r="IM289" t="s">
        <v>91</v>
      </c>
      <c r="IO289" t="s">
        <v>705</v>
      </c>
      <c r="IQ289" t="s">
        <v>336</v>
      </c>
      <c r="IS289" t="s">
        <v>1356</v>
      </c>
      <c r="IU289" t="s">
        <v>335</v>
      </c>
      <c r="IW289" t="s">
        <v>337</v>
      </c>
      <c r="IY289" t="s">
        <v>302</v>
      </c>
      <c r="JA289" t="s">
        <v>166</v>
      </c>
      <c r="JC289" t="s">
        <v>96</v>
      </c>
    </row>
    <row r="290" spans="1:263" x14ac:dyDescent="0.45">
      <c r="A290" s="1">
        <v>287</v>
      </c>
      <c r="B290" s="45">
        <f t="shared" si="222"/>
        <v>217</v>
      </c>
      <c r="C290" s="14" t="s">
        <v>746</v>
      </c>
      <c r="D290" t="s">
        <v>747</v>
      </c>
      <c r="E290" s="15" t="s">
        <v>748</v>
      </c>
      <c r="F290" s="28">
        <f>VOR!IH290</f>
        <v>171</v>
      </c>
      <c r="G290" s="27">
        <f t="shared" si="237"/>
        <v>67</v>
      </c>
      <c r="H290" s="49">
        <f t="shared" si="238"/>
        <v>238</v>
      </c>
      <c r="I290" s="14" t="s">
        <v>84</v>
      </c>
      <c r="J290" t="s">
        <v>73</v>
      </c>
      <c r="K290" t="s">
        <v>137</v>
      </c>
      <c r="L290">
        <v>2</v>
      </c>
      <c r="M290" t="s">
        <v>83</v>
      </c>
      <c r="N290">
        <v>0</v>
      </c>
      <c r="O290" s="77">
        <f t="shared" si="239"/>
        <v>3</v>
      </c>
      <c r="P290" s="80">
        <f t="shared" si="240"/>
        <v>6</v>
      </c>
      <c r="Q290" t="s">
        <v>93</v>
      </c>
      <c r="R290" t="s">
        <v>73</v>
      </c>
      <c r="S290" t="s">
        <v>94</v>
      </c>
      <c r="T290">
        <v>2</v>
      </c>
      <c r="U290" t="s">
        <v>83</v>
      </c>
      <c r="V290">
        <v>1</v>
      </c>
      <c r="W290" s="71">
        <f t="shared" si="241"/>
        <v>1</v>
      </c>
      <c r="X290" s="80">
        <f t="shared" si="242"/>
        <v>4</v>
      </c>
      <c r="Y290" s="14" t="s">
        <v>129</v>
      </c>
      <c r="Z290" t="s">
        <v>73</v>
      </c>
      <c r="AA290" t="s">
        <v>86</v>
      </c>
      <c r="AB290">
        <v>2</v>
      </c>
      <c r="AC290" t="s">
        <v>83</v>
      </c>
      <c r="AD290">
        <v>1</v>
      </c>
      <c r="AE290" s="71">
        <f t="shared" si="243"/>
        <v>2</v>
      </c>
      <c r="AF290" s="80">
        <f t="shared" si="223"/>
        <v>0</v>
      </c>
      <c r="AG290" s="14" t="s">
        <v>85</v>
      </c>
      <c r="AH290" t="s">
        <v>73</v>
      </c>
      <c r="AI290" t="s">
        <v>132</v>
      </c>
      <c r="AJ290">
        <v>1</v>
      </c>
      <c r="AK290" t="s">
        <v>83</v>
      </c>
      <c r="AL290">
        <v>0</v>
      </c>
      <c r="AM290" s="71">
        <f t="shared" si="244"/>
        <v>3</v>
      </c>
      <c r="AN290" s="80">
        <f t="shared" si="245"/>
        <v>4</v>
      </c>
      <c r="AO290" s="14" t="s">
        <v>130</v>
      </c>
      <c r="AP290" t="s">
        <v>73</v>
      </c>
      <c r="AQ290" t="s">
        <v>95</v>
      </c>
      <c r="AR290">
        <v>1</v>
      </c>
      <c r="AS290" t="s">
        <v>83</v>
      </c>
      <c r="AT290">
        <v>0</v>
      </c>
      <c r="AU290" s="71">
        <f t="shared" si="224"/>
        <v>2</v>
      </c>
      <c r="AV290" s="80">
        <f t="shared" si="246"/>
        <v>0</v>
      </c>
      <c r="AW290" s="14" t="s">
        <v>90</v>
      </c>
      <c r="AX290" t="s">
        <v>73</v>
      </c>
      <c r="AY290" t="s">
        <v>135</v>
      </c>
      <c r="AZ290">
        <v>2</v>
      </c>
      <c r="BA290" t="s">
        <v>83</v>
      </c>
      <c r="BB290">
        <v>1</v>
      </c>
      <c r="BC290" s="71">
        <f t="shared" si="247"/>
        <v>1</v>
      </c>
      <c r="BD290" s="80">
        <f t="shared" si="225"/>
        <v>2</v>
      </c>
      <c r="BE290" s="14" t="s">
        <v>131</v>
      </c>
      <c r="BF290" t="s">
        <v>73</v>
      </c>
      <c r="BG290" t="s">
        <v>88</v>
      </c>
      <c r="BH290">
        <v>1</v>
      </c>
      <c r="BI290" t="s">
        <v>83</v>
      </c>
      <c r="BJ290">
        <v>2</v>
      </c>
      <c r="BK290" s="71">
        <f t="shared" si="226"/>
        <v>0</v>
      </c>
      <c r="BL290" s="80">
        <f t="shared" si="248"/>
        <v>0</v>
      </c>
      <c r="BM290" s="14" t="s">
        <v>96</v>
      </c>
      <c r="BN290" t="s">
        <v>73</v>
      </c>
      <c r="BO290" t="s">
        <v>166</v>
      </c>
      <c r="BP290">
        <v>2</v>
      </c>
      <c r="BQ290" t="s">
        <v>83</v>
      </c>
      <c r="BR290">
        <v>0</v>
      </c>
      <c r="BS290" s="71">
        <f t="shared" si="249"/>
        <v>1</v>
      </c>
      <c r="BT290" s="80">
        <f t="shared" si="227"/>
        <v>2</v>
      </c>
      <c r="BU290" s="28">
        <f t="shared" si="250"/>
        <v>18</v>
      </c>
      <c r="BV290" s="14" t="str">
        <f t="shared" si="251"/>
        <v>Spanien</v>
      </c>
      <c r="BW290" s="80">
        <f t="shared" si="228"/>
        <v>0</v>
      </c>
      <c r="BX290" s="14" t="str">
        <f t="shared" si="252"/>
        <v>Brasilien</v>
      </c>
      <c r="BY290" s="80">
        <f t="shared" si="253"/>
        <v>7</v>
      </c>
      <c r="BZ290" s="14" t="str">
        <f t="shared" si="254"/>
        <v>Niederlande</v>
      </c>
      <c r="CA290" s="80">
        <f t="shared" si="255"/>
        <v>7</v>
      </c>
      <c r="CB290" s="14" t="str">
        <f t="shared" si="256"/>
        <v>Argentinien</v>
      </c>
      <c r="CC290" s="80">
        <f t="shared" si="257"/>
        <v>7</v>
      </c>
      <c r="CD290" s="14" t="str">
        <f t="shared" si="258"/>
        <v>Deutschland</v>
      </c>
      <c r="CE290" s="80">
        <f t="shared" si="259"/>
        <v>0</v>
      </c>
      <c r="CF290" s="14" t="str">
        <f t="shared" si="260"/>
        <v>Portugal</v>
      </c>
      <c r="CG290" s="80">
        <f t="shared" si="261"/>
        <v>7</v>
      </c>
      <c r="CH290" s="14" t="str">
        <f t="shared" si="262"/>
        <v>England</v>
      </c>
      <c r="CI290" s="80">
        <f t="shared" si="263"/>
        <v>7</v>
      </c>
      <c r="CJ290" s="14" t="str">
        <f t="shared" si="264"/>
        <v>Dänemark</v>
      </c>
      <c r="CK290" s="80">
        <f t="shared" si="265"/>
        <v>0</v>
      </c>
      <c r="CL290" s="27">
        <f t="shared" si="275"/>
        <v>35</v>
      </c>
      <c r="CM290" t="s">
        <v>130</v>
      </c>
      <c r="CN290" t="s">
        <v>73</v>
      </c>
      <c r="CO290" t="s">
        <v>90</v>
      </c>
      <c r="CP290">
        <v>2</v>
      </c>
      <c r="CQ290" t="s">
        <v>83</v>
      </c>
      <c r="CR290">
        <v>1</v>
      </c>
      <c r="CS290" s="71">
        <f t="shared" si="229"/>
        <v>2</v>
      </c>
      <c r="CT290" s="80">
        <f t="shared" si="266"/>
        <v>0</v>
      </c>
      <c r="CU290" t="s">
        <v>84</v>
      </c>
      <c r="CV290" t="s">
        <v>73</v>
      </c>
      <c r="CW290" t="s">
        <v>93</v>
      </c>
      <c r="CX290">
        <v>1</v>
      </c>
      <c r="CY290" t="s">
        <v>83</v>
      </c>
      <c r="CZ290">
        <v>2</v>
      </c>
      <c r="DA290" s="71">
        <f t="shared" si="267"/>
        <v>3</v>
      </c>
      <c r="DB290" s="80">
        <f t="shared" si="268"/>
        <v>6</v>
      </c>
      <c r="DC290" t="s">
        <v>88</v>
      </c>
      <c r="DD290" t="s">
        <v>73</v>
      </c>
      <c r="DE290" t="s">
        <v>96</v>
      </c>
      <c r="DF290">
        <v>2</v>
      </c>
      <c r="DG290" t="s">
        <v>83</v>
      </c>
      <c r="DH290">
        <v>1</v>
      </c>
      <c r="DI290" s="71">
        <f t="shared" si="276"/>
        <v>0</v>
      </c>
      <c r="DJ290" s="80">
        <f t="shared" si="269"/>
        <v>0</v>
      </c>
      <c r="DK290" t="s">
        <v>85</v>
      </c>
      <c r="DL290" t="s">
        <v>73</v>
      </c>
      <c r="DM290" t="s">
        <v>129</v>
      </c>
      <c r="DN290">
        <v>1</v>
      </c>
      <c r="DO290" t="s">
        <v>83</v>
      </c>
      <c r="DP290">
        <v>0</v>
      </c>
      <c r="DQ290" s="71">
        <f t="shared" si="270"/>
        <v>1</v>
      </c>
      <c r="DR290" s="80">
        <f t="shared" si="271"/>
        <v>0</v>
      </c>
      <c r="DS290" s="27">
        <f t="shared" si="230"/>
        <v>6</v>
      </c>
      <c r="DT290" t="str">
        <f t="shared" si="231"/>
        <v>Argentinien</v>
      </c>
      <c r="DU290">
        <f t="shared" si="272"/>
        <v>8</v>
      </c>
      <c r="DV290" t="str">
        <f t="shared" si="232"/>
        <v>Spanien</v>
      </c>
      <c r="DW290">
        <f t="shared" si="273"/>
        <v>0</v>
      </c>
      <c r="DX290" t="str">
        <f t="shared" si="233"/>
        <v>England</v>
      </c>
      <c r="DY290">
        <f t="shared" si="274"/>
        <v>0</v>
      </c>
      <c r="DZ290" t="str">
        <f t="shared" si="234"/>
        <v>Deutschland</v>
      </c>
      <c r="EA290">
        <f t="shared" si="235"/>
        <v>0</v>
      </c>
      <c r="EB290" s="27">
        <f t="shared" si="236"/>
        <v>8</v>
      </c>
      <c r="EC290" t="s">
        <v>93</v>
      </c>
      <c r="ED290" t="s">
        <v>73</v>
      </c>
      <c r="EE290" t="s">
        <v>130</v>
      </c>
      <c r="EF290">
        <v>1</v>
      </c>
      <c r="EG290" t="s">
        <v>83</v>
      </c>
      <c r="EH290">
        <v>0</v>
      </c>
      <c r="EK290" t="s">
        <v>85</v>
      </c>
      <c r="EL290" t="s">
        <v>73</v>
      </c>
      <c r="EM290" t="s">
        <v>88</v>
      </c>
      <c r="EN290">
        <v>2</v>
      </c>
      <c r="EO290" t="s">
        <v>83</v>
      </c>
      <c r="EP290">
        <v>3</v>
      </c>
      <c r="EU290" t="s">
        <v>130</v>
      </c>
      <c r="EV290" t="s">
        <v>73</v>
      </c>
      <c r="EW290" t="s">
        <v>85</v>
      </c>
      <c r="EX290">
        <v>2</v>
      </c>
      <c r="EY290" t="s">
        <v>83</v>
      </c>
      <c r="EZ290">
        <v>1</v>
      </c>
      <c r="FC290" t="s">
        <v>93</v>
      </c>
      <c r="FD290" t="s">
        <v>73</v>
      </c>
      <c r="FE290" t="s">
        <v>88</v>
      </c>
      <c r="FF290">
        <v>2</v>
      </c>
      <c r="FG290" t="s">
        <v>83</v>
      </c>
      <c r="FH290">
        <v>1</v>
      </c>
      <c r="FL290" t="s">
        <v>85</v>
      </c>
      <c r="FN290" t="s">
        <v>130</v>
      </c>
      <c r="FP290" t="s">
        <v>88</v>
      </c>
      <c r="FR290" t="s">
        <v>93</v>
      </c>
      <c r="FU290">
        <v>190</v>
      </c>
      <c r="FX290" t="s">
        <v>749</v>
      </c>
    </row>
    <row r="291" spans="1:263" x14ac:dyDescent="0.45">
      <c r="A291" s="1">
        <v>288</v>
      </c>
      <c r="B291" s="45">
        <f t="shared" si="222"/>
        <v>300</v>
      </c>
      <c r="C291" s="14" t="s">
        <v>750</v>
      </c>
      <c r="D291" t="s">
        <v>751</v>
      </c>
      <c r="E291" s="15" t="s">
        <v>748</v>
      </c>
      <c r="F291" s="28">
        <f>VOR!IH291</f>
        <v>160</v>
      </c>
      <c r="G291" s="27">
        <f t="shared" si="237"/>
        <v>63</v>
      </c>
      <c r="H291" s="49">
        <f t="shared" si="238"/>
        <v>223</v>
      </c>
      <c r="I291" s="14" t="s">
        <v>84</v>
      </c>
      <c r="J291" t="s">
        <v>73</v>
      </c>
      <c r="K291" t="s">
        <v>181</v>
      </c>
      <c r="L291">
        <v>3</v>
      </c>
      <c r="M291" t="s">
        <v>83</v>
      </c>
      <c r="N291">
        <v>1</v>
      </c>
      <c r="O291" s="77">
        <f t="shared" si="239"/>
        <v>1</v>
      </c>
      <c r="P291" s="80">
        <f t="shared" si="240"/>
        <v>4</v>
      </c>
      <c r="Q291" t="s">
        <v>93</v>
      </c>
      <c r="R291" t="s">
        <v>73</v>
      </c>
      <c r="S291" t="s">
        <v>94</v>
      </c>
      <c r="T291">
        <v>2</v>
      </c>
      <c r="U291" t="s">
        <v>83</v>
      </c>
      <c r="V291">
        <v>0</v>
      </c>
      <c r="W291" s="71">
        <f t="shared" si="241"/>
        <v>1</v>
      </c>
      <c r="X291" s="80">
        <f t="shared" si="242"/>
        <v>2</v>
      </c>
      <c r="Y291" s="14" t="s">
        <v>129</v>
      </c>
      <c r="Z291" t="s">
        <v>73</v>
      </c>
      <c r="AA291" t="s">
        <v>133</v>
      </c>
      <c r="AB291">
        <v>1</v>
      </c>
      <c r="AC291" t="s">
        <v>83</v>
      </c>
      <c r="AD291">
        <v>0</v>
      </c>
      <c r="AE291" s="71">
        <f t="shared" si="243"/>
        <v>0</v>
      </c>
      <c r="AF291" s="80">
        <f t="shared" si="223"/>
        <v>0</v>
      </c>
      <c r="AG291" s="14" t="s">
        <v>85</v>
      </c>
      <c r="AH291" t="s">
        <v>73</v>
      </c>
      <c r="AI291" t="s">
        <v>132</v>
      </c>
      <c r="AJ291">
        <v>2</v>
      </c>
      <c r="AK291" t="s">
        <v>83</v>
      </c>
      <c r="AL291">
        <v>0</v>
      </c>
      <c r="AM291" s="71">
        <f t="shared" si="244"/>
        <v>3</v>
      </c>
      <c r="AN291" s="80">
        <f t="shared" si="245"/>
        <v>4</v>
      </c>
      <c r="AO291" s="14" t="s">
        <v>130</v>
      </c>
      <c r="AP291" t="s">
        <v>73</v>
      </c>
      <c r="AQ291" t="s">
        <v>89</v>
      </c>
      <c r="AR291">
        <v>2</v>
      </c>
      <c r="AS291" t="s">
        <v>83</v>
      </c>
      <c r="AT291">
        <v>1</v>
      </c>
      <c r="AU291" s="71">
        <f t="shared" si="224"/>
        <v>0</v>
      </c>
      <c r="AV291" s="80">
        <f t="shared" si="246"/>
        <v>0</v>
      </c>
      <c r="AW291" s="14" t="s">
        <v>90</v>
      </c>
      <c r="AX291" t="s">
        <v>73</v>
      </c>
      <c r="AY291" t="s">
        <v>138</v>
      </c>
      <c r="AZ291">
        <v>3</v>
      </c>
      <c r="BA291" t="s">
        <v>83</v>
      </c>
      <c r="BB291">
        <v>2</v>
      </c>
      <c r="BC291" s="71">
        <f t="shared" si="247"/>
        <v>1</v>
      </c>
      <c r="BD291" s="80">
        <f t="shared" si="225"/>
        <v>2</v>
      </c>
      <c r="BE291" s="14" t="s">
        <v>131</v>
      </c>
      <c r="BF291" t="s">
        <v>73</v>
      </c>
      <c r="BG291" t="s">
        <v>88</v>
      </c>
      <c r="BH291">
        <v>1</v>
      </c>
      <c r="BI291" t="s">
        <v>83</v>
      </c>
      <c r="BJ291">
        <v>2</v>
      </c>
      <c r="BK291" s="71">
        <f t="shared" si="226"/>
        <v>0</v>
      </c>
      <c r="BL291" s="80">
        <f t="shared" si="248"/>
        <v>0</v>
      </c>
      <c r="BM291" s="14" t="s">
        <v>96</v>
      </c>
      <c r="BN291" t="s">
        <v>73</v>
      </c>
      <c r="BO291" t="s">
        <v>166</v>
      </c>
      <c r="BP291">
        <v>1</v>
      </c>
      <c r="BQ291" t="s">
        <v>83</v>
      </c>
      <c r="BR291">
        <v>0</v>
      </c>
      <c r="BS291" s="71">
        <f t="shared" si="249"/>
        <v>1</v>
      </c>
      <c r="BT291" s="80">
        <f t="shared" si="227"/>
        <v>2</v>
      </c>
      <c r="BU291" s="28">
        <f t="shared" si="250"/>
        <v>14</v>
      </c>
      <c r="BV291" s="14" t="str">
        <f t="shared" si="251"/>
        <v>Spanien</v>
      </c>
      <c r="BW291" s="80">
        <f t="shared" si="228"/>
        <v>0</v>
      </c>
      <c r="BX291" s="14" t="str">
        <f t="shared" si="252"/>
        <v>Brasilien</v>
      </c>
      <c r="BY291" s="80">
        <f t="shared" si="253"/>
        <v>7</v>
      </c>
      <c r="BZ291" s="14" t="str">
        <f t="shared" si="254"/>
        <v>Niederlande</v>
      </c>
      <c r="CA291" s="80">
        <f t="shared" si="255"/>
        <v>7</v>
      </c>
      <c r="CB291" s="14" t="str">
        <f t="shared" si="256"/>
        <v>Argentinien</v>
      </c>
      <c r="CC291" s="80">
        <f t="shared" si="257"/>
        <v>7</v>
      </c>
      <c r="CD291" s="14" t="str">
        <f t="shared" si="258"/>
        <v>Deutschland</v>
      </c>
      <c r="CE291" s="80">
        <f t="shared" si="259"/>
        <v>0</v>
      </c>
      <c r="CF291" s="14" t="str">
        <f t="shared" si="260"/>
        <v>Portugal</v>
      </c>
      <c r="CG291" s="80">
        <f t="shared" si="261"/>
        <v>7</v>
      </c>
      <c r="CH291" s="14" t="str">
        <f t="shared" si="262"/>
        <v>England</v>
      </c>
      <c r="CI291" s="80">
        <f t="shared" si="263"/>
        <v>7</v>
      </c>
      <c r="CJ291" s="14" t="str">
        <f t="shared" si="264"/>
        <v>Dänemark</v>
      </c>
      <c r="CK291" s="80">
        <f t="shared" si="265"/>
        <v>0</v>
      </c>
      <c r="CL291" s="27">
        <f t="shared" si="275"/>
        <v>35</v>
      </c>
      <c r="CM291" t="s">
        <v>130</v>
      </c>
      <c r="CN291" t="s">
        <v>73</v>
      </c>
      <c r="CO291" t="s">
        <v>90</v>
      </c>
      <c r="CP291">
        <v>2</v>
      </c>
      <c r="CQ291" t="s">
        <v>83</v>
      </c>
      <c r="CR291">
        <v>0</v>
      </c>
      <c r="CS291" s="71">
        <f t="shared" si="229"/>
        <v>2</v>
      </c>
      <c r="CT291" s="80">
        <f t="shared" si="266"/>
        <v>0</v>
      </c>
      <c r="CU291" t="s">
        <v>84</v>
      </c>
      <c r="CV291" t="s">
        <v>73</v>
      </c>
      <c r="CW291" t="s">
        <v>93</v>
      </c>
      <c r="CX291">
        <v>0</v>
      </c>
      <c r="CY291" t="s">
        <v>83</v>
      </c>
      <c r="CZ291">
        <v>1</v>
      </c>
      <c r="DA291" s="71">
        <f t="shared" si="267"/>
        <v>3</v>
      </c>
      <c r="DB291" s="80">
        <f t="shared" si="268"/>
        <v>6</v>
      </c>
      <c r="DC291" t="s">
        <v>88</v>
      </c>
      <c r="DD291" t="s">
        <v>73</v>
      </c>
      <c r="DE291" t="s">
        <v>96</v>
      </c>
      <c r="DF291">
        <v>1</v>
      </c>
      <c r="DG291" t="s">
        <v>83</v>
      </c>
      <c r="DH291">
        <v>0</v>
      </c>
      <c r="DI291" s="71">
        <f t="shared" si="276"/>
        <v>0</v>
      </c>
      <c r="DJ291" s="80">
        <f t="shared" si="269"/>
        <v>0</v>
      </c>
      <c r="DK291" t="s">
        <v>85</v>
      </c>
      <c r="DL291" t="s">
        <v>73</v>
      </c>
      <c r="DM291" t="s">
        <v>129</v>
      </c>
      <c r="DN291">
        <v>3</v>
      </c>
      <c r="DO291" t="s">
        <v>83</v>
      </c>
      <c r="DP291">
        <v>1</v>
      </c>
      <c r="DQ291" s="71">
        <f t="shared" si="270"/>
        <v>1</v>
      </c>
      <c r="DR291" s="80">
        <f t="shared" si="271"/>
        <v>0</v>
      </c>
      <c r="DS291" s="27">
        <f t="shared" si="230"/>
        <v>6</v>
      </c>
      <c r="DT291" t="str">
        <f t="shared" si="231"/>
        <v>Argentinien</v>
      </c>
      <c r="DU291">
        <f t="shared" si="272"/>
        <v>8</v>
      </c>
      <c r="DV291" t="str">
        <f t="shared" si="232"/>
        <v>Spanien</v>
      </c>
      <c r="DW291">
        <f t="shared" si="273"/>
        <v>0</v>
      </c>
      <c r="DX291" t="str">
        <f t="shared" si="233"/>
        <v>England</v>
      </c>
      <c r="DY291">
        <f t="shared" si="274"/>
        <v>0</v>
      </c>
      <c r="DZ291" t="str">
        <f t="shared" si="234"/>
        <v>Deutschland</v>
      </c>
      <c r="EA291">
        <f t="shared" si="235"/>
        <v>0</v>
      </c>
      <c r="EB291" s="27">
        <f t="shared" si="236"/>
        <v>8</v>
      </c>
      <c r="EC291" t="s">
        <v>93</v>
      </c>
      <c r="ED291" t="s">
        <v>73</v>
      </c>
      <c r="EE291" t="s">
        <v>130</v>
      </c>
      <c r="EF291">
        <v>2</v>
      </c>
      <c r="EG291" t="s">
        <v>83</v>
      </c>
      <c r="EH291">
        <v>1</v>
      </c>
      <c r="EK291" t="s">
        <v>85</v>
      </c>
      <c r="EL291" t="s">
        <v>73</v>
      </c>
      <c r="EM291" t="s">
        <v>88</v>
      </c>
      <c r="EN291">
        <v>1</v>
      </c>
      <c r="EO291" t="s">
        <v>83</v>
      </c>
      <c r="EP291">
        <v>2</v>
      </c>
      <c r="EU291" t="s">
        <v>130</v>
      </c>
      <c r="EV291" t="s">
        <v>73</v>
      </c>
      <c r="EW291" t="s">
        <v>85</v>
      </c>
      <c r="EX291">
        <v>4</v>
      </c>
      <c r="EY291" t="s">
        <v>83</v>
      </c>
      <c r="EZ291">
        <v>2</v>
      </c>
      <c r="FC291" t="s">
        <v>93</v>
      </c>
      <c r="FD291" t="s">
        <v>73</v>
      </c>
      <c r="FE291" t="s">
        <v>88</v>
      </c>
      <c r="FF291">
        <v>1</v>
      </c>
      <c r="FG291" t="s">
        <v>83</v>
      </c>
      <c r="FH291">
        <v>0</v>
      </c>
      <c r="FL291" t="s">
        <v>85</v>
      </c>
      <c r="FN291" t="s">
        <v>130</v>
      </c>
      <c r="FP291" t="s">
        <v>88</v>
      </c>
      <c r="FR291" t="s">
        <v>93</v>
      </c>
      <c r="FU291">
        <v>205</v>
      </c>
      <c r="FX291" t="s">
        <v>752</v>
      </c>
    </row>
    <row r="292" spans="1:263" x14ac:dyDescent="0.45">
      <c r="A292" s="1">
        <v>289</v>
      </c>
      <c r="B292" s="45">
        <f t="shared" si="222"/>
        <v>489</v>
      </c>
      <c r="C292" s="14" t="s">
        <v>753</v>
      </c>
      <c r="D292" t="s">
        <v>754</v>
      </c>
      <c r="E292" s="15" t="s">
        <v>748</v>
      </c>
      <c r="F292" s="28">
        <f>VOR!IH292</f>
        <v>140</v>
      </c>
      <c r="G292" s="27">
        <f t="shared" si="237"/>
        <v>52</v>
      </c>
      <c r="H292" s="49">
        <f t="shared" si="238"/>
        <v>192</v>
      </c>
      <c r="I292" s="14" t="s">
        <v>84</v>
      </c>
      <c r="J292" t="s">
        <v>73</v>
      </c>
      <c r="K292" t="s">
        <v>92</v>
      </c>
      <c r="L292">
        <v>2</v>
      </c>
      <c r="M292" t="s">
        <v>83</v>
      </c>
      <c r="N292">
        <v>1</v>
      </c>
      <c r="O292" s="77">
        <f t="shared" si="239"/>
        <v>1</v>
      </c>
      <c r="P292" s="80">
        <f t="shared" si="240"/>
        <v>2</v>
      </c>
      <c r="Q292" t="s">
        <v>133</v>
      </c>
      <c r="R292" t="s">
        <v>73</v>
      </c>
      <c r="S292" t="s">
        <v>129</v>
      </c>
      <c r="T292">
        <v>1</v>
      </c>
      <c r="U292" t="s">
        <v>83</v>
      </c>
      <c r="V292">
        <v>3</v>
      </c>
      <c r="W292" s="71">
        <f t="shared" si="241"/>
        <v>0</v>
      </c>
      <c r="X292" s="80">
        <f t="shared" si="242"/>
        <v>0</v>
      </c>
      <c r="Y292" s="14" t="s">
        <v>94</v>
      </c>
      <c r="Z292" t="s">
        <v>73</v>
      </c>
      <c r="AA292" t="s">
        <v>169</v>
      </c>
      <c r="AB292">
        <v>4</v>
      </c>
      <c r="AC292" t="s">
        <v>83</v>
      </c>
      <c r="AD292">
        <v>0</v>
      </c>
      <c r="AE292" s="71">
        <f t="shared" si="243"/>
        <v>1</v>
      </c>
      <c r="AF292" s="80">
        <f t="shared" si="223"/>
        <v>2</v>
      </c>
      <c r="AG292" s="14" t="s">
        <v>85</v>
      </c>
      <c r="AH292" t="s">
        <v>73</v>
      </c>
      <c r="AI292" t="s">
        <v>140</v>
      </c>
      <c r="AJ292">
        <v>3</v>
      </c>
      <c r="AK292" t="s">
        <v>83</v>
      </c>
      <c r="AL292">
        <v>0</v>
      </c>
      <c r="AM292" s="71">
        <f t="shared" si="244"/>
        <v>1</v>
      </c>
      <c r="AN292" s="80">
        <f t="shared" si="245"/>
        <v>4</v>
      </c>
      <c r="AO292" s="14" t="s">
        <v>88</v>
      </c>
      <c r="AP292" t="s">
        <v>73</v>
      </c>
      <c r="AQ292" t="s">
        <v>131</v>
      </c>
      <c r="AR292">
        <v>2</v>
      </c>
      <c r="AS292" t="s">
        <v>83</v>
      </c>
      <c r="AT292">
        <v>1</v>
      </c>
      <c r="AU292" s="71">
        <f t="shared" si="224"/>
        <v>0</v>
      </c>
      <c r="AV292" s="80">
        <f t="shared" si="246"/>
        <v>0</v>
      </c>
      <c r="AW292" s="14" t="s">
        <v>134</v>
      </c>
      <c r="AX292" t="s">
        <v>73</v>
      </c>
      <c r="AY292" t="s">
        <v>91</v>
      </c>
      <c r="AZ292">
        <v>3</v>
      </c>
      <c r="BA292" t="s">
        <v>83</v>
      </c>
      <c r="BB292">
        <v>0</v>
      </c>
      <c r="BC292" s="71">
        <f t="shared" si="247"/>
        <v>2</v>
      </c>
      <c r="BD292" s="80">
        <f t="shared" si="225"/>
        <v>0</v>
      </c>
      <c r="BE292" s="14" t="s">
        <v>142</v>
      </c>
      <c r="BF292" t="s">
        <v>73</v>
      </c>
      <c r="BG292" t="s">
        <v>130</v>
      </c>
      <c r="BH292">
        <v>2</v>
      </c>
      <c r="BI292" t="s">
        <v>83</v>
      </c>
      <c r="BJ292">
        <v>3</v>
      </c>
      <c r="BK292" s="71">
        <f t="shared" si="226"/>
        <v>2</v>
      </c>
      <c r="BL292" s="80">
        <f t="shared" si="248"/>
        <v>0</v>
      </c>
      <c r="BM292" s="14" t="s">
        <v>96</v>
      </c>
      <c r="BN292" t="s">
        <v>73</v>
      </c>
      <c r="BO292" t="s">
        <v>90</v>
      </c>
      <c r="BP292">
        <v>3</v>
      </c>
      <c r="BQ292" t="s">
        <v>83</v>
      </c>
      <c r="BR292">
        <v>0</v>
      </c>
      <c r="BS292" s="71">
        <f t="shared" si="249"/>
        <v>1</v>
      </c>
      <c r="BT292" s="80">
        <f t="shared" si="227"/>
        <v>2</v>
      </c>
      <c r="BU292" s="28">
        <f t="shared" si="250"/>
        <v>10</v>
      </c>
      <c r="BV292" s="14" t="str">
        <f t="shared" si="251"/>
        <v>Deutschland</v>
      </c>
      <c r="BW292" s="80">
        <f t="shared" si="228"/>
        <v>0</v>
      </c>
      <c r="BX292" s="14" t="str">
        <f t="shared" si="252"/>
        <v>Schweiz</v>
      </c>
      <c r="BY292" s="80">
        <f t="shared" si="253"/>
        <v>0</v>
      </c>
      <c r="BZ292" s="14" t="str">
        <f t="shared" si="254"/>
        <v>Niederlande</v>
      </c>
      <c r="CA292" s="80">
        <f t="shared" si="255"/>
        <v>7</v>
      </c>
      <c r="CB292" s="14" t="str">
        <f t="shared" si="256"/>
        <v>Dänemark</v>
      </c>
      <c r="CC292" s="80">
        <f t="shared" si="257"/>
        <v>0</v>
      </c>
      <c r="CD292" s="14" t="str">
        <f t="shared" si="258"/>
        <v>Spanien</v>
      </c>
      <c r="CE292" s="80">
        <f t="shared" si="259"/>
        <v>0</v>
      </c>
      <c r="CF292" s="14" t="str">
        <f t="shared" si="260"/>
        <v>Portugal</v>
      </c>
      <c r="CG292" s="80">
        <f t="shared" si="261"/>
        <v>7</v>
      </c>
      <c r="CH292" s="14" t="str">
        <f t="shared" si="262"/>
        <v>England</v>
      </c>
      <c r="CI292" s="80">
        <f t="shared" si="263"/>
        <v>7</v>
      </c>
      <c r="CJ292" s="14" t="str">
        <f t="shared" si="264"/>
        <v>Frankreich</v>
      </c>
      <c r="CK292" s="80">
        <f t="shared" si="265"/>
        <v>7</v>
      </c>
      <c r="CL292" s="27">
        <f t="shared" si="275"/>
        <v>28</v>
      </c>
      <c r="CM292" t="s">
        <v>88</v>
      </c>
      <c r="CN292" t="s">
        <v>73</v>
      </c>
      <c r="CO292" t="s">
        <v>134</v>
      </c>
      <c r="CP292">
        <v>2</v>
      </c>
      <c r="CQ292" t="s">
        <v>83</v>
      </c>
      <c r="CR292">
        <v>1</v>
      </c>
      <c r="CS292" s="71">
        <f t="shared" si="229"/>
        <v>0</v>
      </c>
      <c r="CT292" s="80">
        <f t="shared" si="266"/>
        <v>0</v>
      </c>
      <c r="CU292" t="s">
        <v>84</v>
      </c>
      <c r="CV292" t="s">
        <v>73</v>
      </c>
      <c r="CW292" t="s">
        <v>129</v>
      </c>
      <c r="CX292">
        <v>1</v>
      </c>
      <c r="CY292" t="s">
        <v>83</v>
      </c>
      <c r="CZ292">
        <v>0</v>
      </c>
      <c r="DA292" s="71">
        <f t="shared" si="267"/>
        <v>1</v>
      </c>
      <c r="DB292" s="80">
        <f t="shared" si="268"/>
        <v>0</v>
      </c>
      <c r="DC292" t="s">
        <v>130</v>
      </c>
      <c r="DD292" t="s">
        <v>73</v>
      </c>
      <c r="DE292" t="s">
        <v>96</v>
      </c>
      <c r="DF292">
        <v>0</v>
      </c>
      <c r="DG292" t="s">
        <v>83</v>
      </c>
      <c r="DH292">
        <v>1</v>
      </c>
      <c r="DI292" s="71">
        <f t="shared" si="276"/>
        <v>0</v>
      </c>
      <c r="DJ292" s="80">
        <f t="shared" si="269"/>
        <v>0</v>
      </c>
      <c r="DK292" t="s">
        <v>85</v>
      </c>
      <c r="DL292" t="s">
        <v>73</v>
      </c>
      <c r="DM292" t="s">
        <v>94</v>
      </c>
      <c r="DN292">
        <v>2</v>
      </c>
      <c r="DO292" t="s">
        <v>83</v>
      </c>
      <c r="DP292">
        <v>3</v>
      </c>
      <c r="DQ292" s="71">
        <f t="shared" si="270"/>
        <v>3</v>
      </c>
      <c r="DR292" s="80">
        <f t="shared" si="271"/>
        <v>6</v>
      </c>
      <c r="DS292" s="27">
        <f t="shared" si="230"/>
        <v>6</v>
      </c>
      <c r="DT292" t="str">
        <f t="shared" si="231"/>
        <v>Niederlande</v>
      </c>
      <c r="DU292">
        <f t="shared" si="272"/>
        <v>0</v>
      </c>
      <c r="DV292" t="str">
        <f t="shared" si="232"/>
        <v>Deutschland</v>
      </c>
      <c r="DW292">
        <f t="shared" si="273"/>
        <v>0</v>
      </c>
      <c r="DX292" t="str">
        <f t="shared" si="233"/>
        <v>Frankreich</v>
      </c>
      <c r="DY292">
        <f t="shared" si="274"/>
        <v>8</v>
      </c>
      <c r="DZ292" t="str">
        <f t="shared" si="234"/>
        <v>Portugal</v>
      </c>
      <c r="EA292">
        <f t="shared" si="235"/>
        <v>0</v>
      </c>
      <c r="EB292" s="27">
        <f t="shared" si="236"/>
        <v>8</v>
      </c>
      <c r="EC292" t="s">
        <v>84</v>
      </c>
      <c r="ED292" t="s">
        <v>73</v>
      </c>
      <c r="EE292" t="s">
        <v>88</v>
      </c>
      <c r="EF292">
        <v>1</v>
      </c>
      <c r="EG292" t="s">
        <v>83</v>
      </c>
      <c r="EH292">
        <v>2</v>
      </c>
      <c r="EK292" t="s">
        <v>94</v>
      </c>
      <c r="EL292" t="s">
        <v>73</v>
      </c>
      <c r="EM292" t="s">
        <v>96</v>
      </c>
      <c r="EN292">
        <v>3</v>
      </c>
      <c r="EO292" t="s">
        <v>83</v>
      </c>
      <c r="EP292">
        <v>1</v>
      </c>
      <c r="EU292" t="s">
        <v>84</v>
      </c>
      <c r="EV292" t="s">
        <v>73</v>
      </c>
      <c r="EW292" t="s">
        <v>96</v>
      </c>
      <c r="EX292">
        <v>2</v>
      </c>
      <c r="EY292" t="s">
        <v>83</v>
      </c>
      <c r="EZ292">
        <v>1</v>
      </c>
      <c r="FC292" t="s">
        <v>88</v>
      </c>
      <c r="FD292" t="s">
        <v>73</v>
      </c>
      <c r="FE292" t="s">
        <v>94</v>
      </c>
      <c r="FF292">
        <v>2</v>
      </c>
      <c r="FG292" t="s">
        <v>83</v>
      </c>
      <c r="FH292">
        <v>1</v>
      </c>
      <c r="FL292" t="s">
        <v>96</v>
      </c>
      <c r="FN292" t="s">
        <v>84</v>
      </c>
      <c r="FP292" t="s">
        <v>94</v>
      </c>
      <c r="FR292" t="s">
        <v>88</v>
      </c>
      <c r="FU292">
        <v>0</v>
      </c>
      <c r="FX292">
        <v>0</v>
      </c>
    </row>
    <row r="293" spans="1:263" x14ac:dyDescent="0.45">
      <c r="A293" s="1">
        <v>290</v>
      </c>
      <c r="B293" s="45">
        <f t="shared" si="222"/>
        <v>690</v>
      </c>
      <c r="C293" s="14" t="s">
        <v>755</v>
      </c>
      <c r="D293" t="s">
        <v>756</v>
      </c>
      <c r="E293" s="15" t="s">
        <v>748</v>
      </c>
      <c r="F293" s="28">
        <f>VOR!IH293</f>
        <v>113</v>
      </c>
      <c r="G293" s="27">
        <f t="shared" si="237"/>
        <v>34</v>
      </c>
      <c r="H293" s="49">
        <f t="shared" si="238"/>
        <v>147</v>
      </c>
      <c r="I293" s="14" t="s">
        <v>140</v>
      </c>
      <c r="J293" t="s">
        <v>73</v>
      </c>
      <c r="K293" t="s">
        <v>92</v>
      </c>
      <c r="L293">
        <v>4</v>
      </c>
      <c r="M293" t="s">
        <v>83</v>
      </c>
      <c r="N293">
        <v>5</v>
      </c>
      <c r="O293" s="77">
        <f t="shared" si="239"/>
        <v>0</v>
      </c>
      <c r="P293" s="80">
        <f t="shared" si="240"/>
        <v>0</v>
      </c>
      <c r="Q293" t="s">
        <v>133</v>
      </c>
      <c r="R293" t="s">
        <v>73</v>
      </c>
      <c r="S293" t="s">
        <v>129</v>
      </c>
      <c r="T293">
        <v>6</v>
      </c>
      <c r="U293" t="s">
        <v>83</v>
      </c>
      <c r="V293">
        <v>3</v>
      </c>
      <c r="W293" s="71">
        <f t="shared" si="241"/>
        <v>0</v>
      </c>
      <c r="X293" s="80">
        <f t="shared" si="242"/>
        <v>0</v>
      </c>
      <c r="Y293" s="14" t="s">
        <v>94</v>
      </c>
      <c r="Z293" t="s">
        <v>73</v>
      </c>
      <c r="AA293" t="s">
        <v>93</v>
      </c>
      <c r="AB293">
        <v>7</v>
      </c>
      <c r="AC293" t="s">
        <v>83</v>
      </c>
      <c r="AD293">
        <v>3</v>
      </c>
      <c r="AE293" s="71">
        <f t="shared" si="243"/>
        <v>1</v>
      </c>
      <c r="AF293" s="80">
        <f t="shared" si="223"/>
        <v>2</v>
      </c>
      <c r="AG293" s="14" t="s">
        <v>85</v>
      </c>
      <c r="AH293" t="s">
        <v>73</v>
      </c>
      <c r="AI293" t="s">
        <v>132</v>
      </c>
      <c r="AJ293">
        <v>6</v>
      </c>
      <c r="AK293" t="s">
        <v>83</v>
      </c>
      <c r="AL293">
        <v>4</v>
      </c>
      <c r="AM293" s="71">
        <f t="shared" si="244"/>
        <v>3</v>
      </c>
      <c r="AN293" s="80">
        <f t="shared" si="245"/>
        <v>4</v>
      </c>
      <c r="AO293" s="14" t="s">
        <v>130</v>
      </c>
      <c r="AP293" t="s">
        <v>73</v>
      </c>
      <c r="AQ293" t="s">
        <v>89</v>
      </c>
      <c r="AR293">
        <v>6</v>
      </c>
      <c r="AS293" t="s">
        <v>83</v>
      </c>
      <c r="AT293">
        <v>5</v>
      </c>
      <c r="AU293" s="71">
        <f t="shared" si="224"/>
        <v>0</v>
      </c>
      <c r="AV293" s="80">
        <f t="shared" si="246"/>
        <v>0</v>
      </c>
      <c r="AW293" s="14" t="s">
        <v>134</v>
      </c>
      <c r="AX293" t="s">
        <v>73</v>
      </c>
      <c r="AY293" t="s">
        <v>96</v>
      </c>
      <c r="AZ293">
        <v>3</v>
      </c>
      <c r="BA293" t="s">
        <v>83</v>
      </c>
      <c r="BB293">
        <v>2</v>
      </c>
      <c r="BC293" s="71">
        <f t="shared" si="247"/>
        <v>0</v>
      </c>
      <c r="BD293" s="80">
        <f t="shared" si="225"/>
        <v>0</v>
      </c>
      <c r="BE293" s="14" t="s">
        <v>95</v>
      </c>
      <c r="BF293" t="s">
        <v>73</v>
      </c>
      <c r="BG293" t="s">
        <v>141</v>
      </c>
      <c r="BH293">
        <v>4</v>
      </c>
      <c r="BI293" t="s">
        <v>83</v>
      </c>
      <c r="BJ293">
        <v>5</v>
      </c>
      <c r="BK293" s="71">
        <f t="shared" si="226"/>
        <v>0</v>
      </c>
      <c r="BL293" s="80">
        <f t="shared" si="248"/>
        <v>0</v>
      </c>
      <c r="BM293" s="14" t="s">
        <v>135</v>
      </c>
      <c r="BN293" t="s">
        <v>73</v>
      </c>
      <c r="BO293" t="s">
        <v>166</v>
      </c>
      <c r="BP293">
        <v>6</v>
      </c>
      <c r="BQ293" t="s">
        <v>83</v>
      </c>
      <c r="BR293">
        <v>5</v>
      </c>
      <c r="BS293" s="71">
        <f t="shared" si="249"/>
        <v>0</v>
      </c>
      <c r="BT293" s="80">
        <f t="shared" si="227"/>
        <v>0</v>
      </c>
      <c r="BU293" s="28">
        <f t="shared" si="250"/>
        <v>6</v>
      </c>
      <c r="BV293" s="14" t="str">
        <f t="shared" si="251"/>
        <v>Spanien</v>
      </c>
      <c r="BW293" s="80">
        <f t="shared" si="228"/>
        <v>0</v>
      </c>
      <c r="BX293" s="14" t="str">
        <f t="shared" si="252"/>
        <v>Schweiz</v>
      </c>
      <c r="BY293" s="80">
        <f t="shared" si="253"/>
        <v>0</v>
      </c>
      <c r="BZ293" s="14" t="str">
        <f t="shared" si="254"/>
        <v>Wales</v>
      </c>
      <c r="CA293" s="80">
        <f t="shared" si="255"/>
        <v>0</v>
      </c>
      <c r="CB293" s="14" t="str">
        <f t="shared" si="256"/>
        <v>Mexiko</v>
      </c>
      <c r="CC293" s="80">
        <f t="shared" si="257"/>
        <v>0</v>
      </c>
      <c r="CD293" s="14" t="str">
        <f t="shared" si="258"/>
        <v>Costa Rica</v>
      </c>
      <c r="CE293" s="80">
        <f t="shared" si="259"/>
        <v>0</v>
      </c>
      <c r="CF293" s="14" t="str">
        <f t="shared" si="260"/>
        <v>Uruguay</v>
      </c>
      <c r="CG293" s="80">
        <f t="shared" si="261"/>
        <v>0</v>
      </c>
      <c r="CH293" s="14" t="str">
        <f t="shared" si="262"/>
        <v>England</v>
      </c>
      <c r="CI293" s="80">
        <f t="shared" si="263"/>
        <v>7</v>
      </c>
      <c r="CJ293" s="14" t="str">
        <f t="shared" si="264"/>
        <v>Frankreich</v>
      </c>
      <c r="CK293" s="80">
        <f t="shared" si="265"/>
        <v>7</v>
      </c>
      <c r="CL293" s="27">
        <f t="shared" si="275"/>
        <v>14</v>
      </c>
      <c r="CM293" t="s">
        <v>130</v>
      </c>
      <c r="CN293" t="s">
        <v>73</v>
      </c>
      <c r="CO293" t="s">
        <v>134</v>
      </c>
      <c r="CP293">
        <v>4</v>
      </c>
      <c r="CQ293" t="s">
        <v>83</v>
      </c>
      <c r="CR293">
        <v>2</v>
      </c>
      <c r="CS293" s="71">
        <f t="shared" si="229"/>
        <v>0</v>
      </c>
      <c r="CT293" s="80">
        <f t="shared" si="266"/>
        <v>0</v>
      </c>
      <c r="CU293" t="s">
        <v>92</v>
      </c>
      <c r="CV293" t="s">
        <v>73</v>
      </c>
      <c r="CW293" t="s">
        <v>133</v>
      </c>
      <c r="CX293">
        <v>5</v>
      </c>
      <c r="CY293" t="s">
        <v>83</v>
      </c>
      <c r="CZ293">
        <v>3</v>
      </c>
      <c r="DA293" s="71">
        <f t="shared" si="267"/>
        <v>0</v>
      </c>
      <c r="DB293" s="80">
        <f t="shared" si="268"/>
        <v>0</v>
      </c>
      <c r="DC293" t="s">
        <v>141</v>
      </c>
      <c r="DD293" t="s">
        <v>73</v>
      </c>
      <c r="DE293" t="s">
        <v>135</v>
      </c>
      <c r="DF293">
        <v>5</v>
      </c>
      <c r="DG293" t="s">
        <v>83</v>
      </c>
      <c r="DH293">
        <v>4</v>
      </c>
      <c r="DI293" s="71">
        <f t="shared" si="276"/>
        <v>0</v>
      </c>
      <c r="DJ293" s="80">
        <f t="shared" si="269"/>
        <v>0</v>
      </c>
      <c r="DK293" t="s">
        <v>85</v>
      </c>
      <c r="DL293" t="s">
        <v>73</v>
      </c>
      <c r="DM293" t="s">
        <v>94</v>
      </c>
      <c r="DN293">
        <v>6</v>
      </c>
      <c r="DO293" t="s">
        <v>83</v>
      </c>
      <c r="DP293">
        <v>7</v>
      </c>
      <c r="DQ293" s="71">
        <f t="shared" si="270"/>
        <v>3</v>
      </c>
      <c r="DR293" s="80">
        <f t="shared" si="271"/>
        <v>6</v>
      </c>
      <c r="DS293" s="27">
        <f t="shared" si="230"/>
        <v>6</v>
      </c>
      <c r="DT293" t="str">
        <f t="shared" si="231"/>
        <v>Wales</v>
      </c>
      <c r="DU293">
        <f t="shared" si="272"/>
        <v>0</v>
      </c>
      <c r="DV293" t="str">
        <f t="shared" si="232"/>
        <v>Spanien</v>
      </c>
      <c r="DW293">
        <f t="shared" si="273"/>
        <v>0</v>
      </c>
      <c r="DX293" t="str">
        <f t="shared" si="233"/>
        <v>Frankreich</v>
      </c>
      <c r="DY293">
        <f t="shared" si="274"/>
        <v>8</v>
      </c>
      <c r="DZ293" t="str">
        <f t="shared" si="234"/>
        <v>Costa Rica</v>
      </c>
      <c r="EA293">
        <f t="shared" si="235"/>
        <v>0</v>
      </c>
      <c r="EB293" s="27">
        <f t="shared" si="236"/>
        <v>8</v>
      </c>
      <c r="EC293" t="s">
        <v>92</v>
      </c>
      <c r="ED293" t="s">
        <v>73</v>
      </c>
      <c r="EE293" t="s">
        <v>130</v>
      </c>
      <c r="EF293">
        <v>6</v>
      </c>
      <c r="EG293" t="s">
        <v>83</v>
      </c>
      <c r="EH293">
        <v>5</v>
      </c>
      <c r="EK293" t="s">
        <v>94</v>
      </c>
      <c r="EL293" t="s">
        <v>73</v>
      </c>
      <c r="EM293" t="s">
        <v>141</v>
      </c>
      <c r="EN293">
        <v>3</v>
      </c>
      <c r="EO293" t="s">
        <v>83</v>
      </c>
      <c r="EP293">
        <v>4</v>
      </c>
      <c r="EU293" t="s">
        <v>130</v>
      </c>
      <c r="EV293" t="s">
        <v>73</v>
      </c>
      <c r="EW293" t="s">
        <v>94</v>
      </c>
      <c r="EX293">
        <v>6</v>
      </c>
      <c r="EY293" t="s">
        <v>83</v>
      </c>
      <c r="EZ293">
        <v>5</v>
      </c>
      <c r="FC293" t="s">
        <v>92</v>
      </c>
      <c r="FD293" t="s">
        <v>73</v>
      </c>
      <c r="FE293" t="s">
        <v>141</v>
      </c>
      <c r="FF293">
        <v>3</v>
      </c>
      <c r="FG293" t="s">
        <v>83</v>
      </c>
      <c r="FH293">
        <v>4</v>
      </c>
      <c r="FL293" t="s">
        <v>94</v>
      </c>
      <c r="FN293" t="s">
        <v>130</v>
      </c>
      <c r="FP293" t="s">
        <v>92</v>
      </c>
      <c r="FR293" t="s">
        <v>141</v>
      </c>
      <c r="FU293">
        <v>0</v>
      </c>
      <c r="FX293">
        <v>0</v>
      </c>
    </row>
    <row r="294" spans="1:263" x14ac:dyDescent="0.45">
      <c r="A294" s="1">
        <v>291</v>
      </c>
      <c r="B294" s="45">
        <f t="shared" si="222"/>
        <v>624</v>
      </c>
      <c r="C294" s="14" t="s">
        <v>757</v>
      </c>
      <c r="D294" t="s">
        <v>758</v>
      </c>
      <c r="E294" s="15" t="s">
        <v>748</v>
      </c>
      <c r="F294" s="28">
        <f>VOR!IH294</f>
        <v>134</v>
      </c>
      <c r="G294" s="27">
        <f t="shared" si="237"/>
        <v>33</v>
      </c>
      <c r="H294" s="49">
        <f t="shared" si="238"/>
        <v>167</v>
      </c>
      <c r="I294" s="14" t="s">
        <v>136</v>
      </c>
      <c r="J294" t="s">
        <v>73</v>
      </c>
      <c r="K294" t="s">
        <v>92</v>
      </c>
      <c r="L294">
        <v>2</v>
      </c>
      <c r="M294" t="s">
        <v>83</v>
      </c>
      <c r="N294">
        <v>0</v>
      </c>
      <c r="O294" s="77">
        <f t="shared" si="239"/>
        <v>0</v>
      </c>
      <c r="P294" s="80">
        <f t="shared" si="240"/>
        <v>0</v>
      </c>
      <c r="Q294" t="s">
        <v>93</v>
      </c>
      <c r="R294" t="s">
        <v>73</v>
      </c>
      <c r="S294" t="s">
        <v>94</v>
      </c>
      <c r="T294">
        <v>2</v>
      </c>
      <c r="U294" t="s">
        <v>83</v>
      </c>
      <c r="V294">
        <v>2</v>
      </c>
      <c r="W294" s="71">
        <f t="shared" si="241"/>
        <v>1</v>
      </c>
      <c r="X294" s="80">
        <f t="shared" si="242"/>
        <v>0</v>
      </c>
      <c r="Y294" s="14" t="s">
        <v>129</v>
      </c>
      <c r="Z294" t="s">
        <v>73</v>
      </c>
      <c r="AA294" t="s">
        <v>86</v>
      </c>
      <c r="AB294">
        <v>0</v>
      </c>
      <c r="AC294" t="s">
        <v>83</v>
      </c>
      <c r="AD294">
        <v>2</v>
      </c>
      <c r="AE294" s="71">
        <f t="shared" si="243"/>
        <v>2</v>
      </c>
      <c r="AF294" s="80">
        <f t="shared" si="223"/>
        <v>0</v>
      </c>
      <c r="AG294" s="14" t="s">
        <v>137</v>
      </c>
      <c r="AH294" t="s">
        <v>73</v>
      </c>
      <c r="AI294" t="s">
        <v>140</v>
      </c>
      <c r="AJ294">
        <v>1</v>
      </c>
      <c r="AK294" t="s">
        <v>83</v>
      </c>
      <c r="AL294">
        <v>2</v>
      </c>
      <c r="AM294" s="71">
        <f t="shared" si="244"/>
        <v>0</v>
      </c>
      <c r="AN294" s="80">
        <f t="shared" si="245"/>
        <v>0</v>
      </c>
      <c r="AO294" s="14" t="s">
        <v>130</v>
      </c>
      <c r="AP294" t="s">
        <v>73</v>
      </c>
      <c r="AQ294" t="s">
        <v>142</v>
      </c>
      <c r="AR294">
        <v>3</v>
      </c>
      <c r="AS294" t="s">
        <v>83</v>
      </c>
      <c r="AT294">
        <v>0</v>
      </c>
      <c r="AU294" s="71">
        <f t="shared" si="224"/>
        <v>0</v>
      </c>
      <c r="AV294" s="80">
        <f t="shared" si="246"/>
        <v>0</v>
      </c>
      <c r="AW294" s="14" t="s">
        <v>90</v>
      </c>
      <c r="AX294" t="s">
        <v>73</v>
      </c>
      <c r="AY294" t="s">
        <v>135</v>
      </c>
      <c r="AZ294">
        <v>3</v>
      </c>
      <c r="BA294" t="s">
        <v>83</v>
      </c>
      <c r="BB294">
        <v>1</v>
      </c>
      <c r="BC294" s="71">
        <f t="shared" si="247"/>
        <v>1</v>
      </c>
      <c r="BD294" s="80">
        <f t="shared" si="225"/>
        <v>2</v>
      </c>
      <c r="BE294" s="14" t="s">
        <v>89</v>
      </c>
      <c r="BF294" t="s">
        <v>73</v>
      </c>
      <c r="BG294" t="s">
        <v>88</v>
      </c>
      <c r="BH294">
        <v>1</v>
      </c>
      <c r="BI294" t="s">
        <v>83</v>
      </c>
      <c r="BJ294">
        <v>2</v>
      </c>
      <c r="BK294" s="71">
        <f t="shared" si="226"/>
        <v>1</v>
      </c>
      <c r="BL294" s="80">
        <f t="shared" si="248"/>
        <v>0</v>
      </c>
      <c r="BM294" s="14" t="s">
        <v>96</v>
      </c>
      <c r="BN294" t="s">
        <v>73</v>
      </c>
      <c r="BO294" t="s">
        <v>150</v>
      </c>
      <c r="BP294">
        <v>2</v>
      </c>
      <c r="BQ294" t="s">
        <v>83</v>
      </c>
      <c r="BR294">
        <v>1</v>
      </c>
      <c r="BS294" s="71">
        <f t="shared" si="249"/>
        <v>1</v>
      </c>
      <c r="BT294" s="80">
        <f t="shared" si="227"/>
        <v>2</v>
      </c>
      <c r="BU294" s="28">
        <f t="shared" si="250"/>
        <v>4</v>
      </c>
      <c r="BV294" s="14" t="str">
        <f t="shared" si="251"/>
        <v>Spanien</v>
      </c>
      <c r="BW294" s="80">
        <f t="shared" si="228"/>
        <v>0</v>
      </c>
      <c r="BX294" s="14" t="str">
        <f t="shared" si="252"/>
        <v>Brasilien</v>
      </c>
      <c r="BY294" s="80">
        <f t="shared" si="253"/>
        <v>7</v>
      </c>
      <c r="BZ294" s="14" t="str">
        <f t="shared" si="254"/>
        <v>Ecuador</v>
      </c>
      <c r="CA294" s="80">
        <f t="shared" si="255"/>
        <v>0</v>
      </c>
      <c r="CB294" s="14" t="str">
        <f t="shared" si="256"/>
        <v>Frankreich</v>
      </c>
      <c r="CC294" s="80">
        <f t="shared" si="257"/>
        <v>7</v>
      </c>
      <c r="CD294" s="14" t="str">
        <f t="shared" si="258"/>
        <v>Deutschland</v>
      </c>
      <c r="CE294" s="80">
        <f t="shared" si="259"/>
        <v>0</v>
      </c>
      <c r="CF294" s="14" t="str">
        <f t="shared" si="260"/>
        <v>Portugal</v>
      </c>
      <c r="CG294" s="80">
        <f t="shared" si="261"/>
        <v>7</v>
      </c>
      <c r="CH294" s="14" t="str">
        <f t="shared" si="262"/>
        <v>Katar</v>
      </c>
      <c r="CI294" s="80">
        <f t="shared" si="263"/>
        <v>0</v>
      </c>
      <c r="CJ294" s="14" t="str">
        <f t="shared" si="264"/>
        <v>Polen</v>
      </c>
      <c r="CK294" s="80">
        <f t="shared" si="265"/>
        <v>0</v>
      </c>
      <c r="CL294" s="27">
        <f t="shared" si="275"/>
        <v>21</v>
      </c>
      <c r="CM294" t="s">
        <v>130</v>
      </c>
      <c r="CN294" t="s">
        <v>73</v>
      </c>
      <c r="CO294" t="s">
        <v>90</v>
      </c>
      <c r="CP294">
        <v>3</v>
      </c>
      <c r="CQ294" t="s">
        <v>83</v>
      </c>
      <c r="CR294">
        <v>2</v>
      </c>
      <c r="CS294" s="71">
        <f t="shared" si="229"/>
        <v>2</v>
      </c>
      <c r="CT294" s="80">
        <f t="shared" si="266"/>
        <v>0</v>
      </c>
      <c r="CU294" t="s">
        <v>136</v>
      </c>
      <c r="CV294" t="s">
        <v>73</v>
      </c>
      <c r="CW294" t="s">
        <v>94</v>
      </c>
      <c r="CX294">
        <v>1</v>
      </c>
      <c r="CY294" t="s">
        <v>83</v>
      </c>
      <c r="CZ294">
        <v>2</v>
      </c>
      <c r="DA294" s="71">
        <f t="shared" si="267"/>
        <v>0</v>
      </c>
      <c r="DB294" s="80">
        <f t="shared" si="268"/>
        <v>0</v>
      </c>
      <c r="DC294" t="s">
        <v>88</v>
      </c>
      <c r="DD294" t="s">
        <v>73</v>
      </c>
      <c r="DE294" t="s">
        <v>96</v>
      </c>
      <c r="DF294">
        <v>2</v>
      </c>
      <c r="DG294" t="s">
        <v>83</v>
      </c>
      <c r="DH294">
        <v>1</v>
      </c>
      <c r="DI294" s="71">
        <f t="shared" si="276"/>
        <v>0</v>
      </c>
      <c r="DJ294" s="80">
        <f t="shared" si="269"/>
        <v>0</v>
      </c>
      <c r="DK294" t="s">
        <v>140</v>
      </c>
      <c r="DL294" t="s">
        <v>73</v>
      </c>
      <c r="DM294" t="s">
        <v>86</v>
      </c>
      <c r="DN294">
        <v>0</v>
      </c>
      <c r="DO294" t="s">
        <v>83</v>
      </c>
      <c r="DP294">
        <v>1</v>
      </c>
      <c r="DQ294" s="71">
        <f t="shared" si="270"/>
        <v>0</v>
      </c>
      <c r="DR294" s="80">
        <f t="shared" si="271"/>
        <v>0</v>
      </c>
      <c r="DS294" s="27">
        <f t="shared" si="230"/>
        <v>0</v>
      </c>
      <c r="DT294" t="str">
        <f t="shared" si="231"/>
        <v>Frankreich</v>
      </c>
      <c r="DU294">
        <f t="shared" si="272"/>
        <v>8</v>
      </c>
      <c r="DV294" t="str">
        <f t="shared" si="232"/>
        <v>Spanien</v>
      </c>
      <c r="DW294">
        <f t="shared" si="273"/>
        <v>0</v>
      </c>
      <c r="DX294" t="str">
        <f t="shared" si="233"/>
        <v>Polen</v>
      </c>
      <c r="DY294">
        <f t="shared" si="274"/>
        <v>0</v>
      </c>
      <c r="DZ294" t="str">
        <f t="shared" si="234"/>
        <v>Deutschland</v>
      </c>
      <c r="EA294">
        <f t="shared" si="235"/>
        <v>0</v>
      </c>
      <c r="EB294" s="27">
        <f t="shared" si="236"/>
        <v>8</v>
      </c>
      <c r="EC294" t="s">
        <v>94</v>
      </c>
      <c r="ED294" t="s">
        <v>73</v>
      </c>
      <c r="EE294" t="s">
        <v>130</v>
      </c>
      <c r="EF294">
        <v>2</v>
      </c>
      <c r="EG294" t="s">
        <v>83</v>
      </c>
      <c r="EH294">
        <v>1</v>
      </c>
      <c r="EK294" t="s">
        <v>86</v>
      </c>
      <c r="EL294" t="s">
        <v>73</v>
      </c>
      <c r="EM294" t="s">
        <v>88</v>
      </c>
      <c r="EN294">
        <v>2</v>
      </c>
      <c r="EO294" t="s">
        <v>83</v>
      </c>
      <c r="EP294">
        <v>3</v>
      </c>
      <c r="EU294" t="s">
        <v>130</v>
      </c>
      <c r="EV294" t="s">
        <v>73</v>
      </c>
      <c r="EW294" t="s">
        <v>86</v>
      </c>
      <c r="EX294">
        <v>3</v>
      </c>
      <c r="EY294" t="s">
        <v>83</v>
      </c>
      <c r="EZ294">
        <v>1</v>
      </c>
      <c r="FC294" t="s">
        <v>94</v>
      </c>
      <c r="FD294" t="s">
        <v>73</v>
      </c>
      <c r="FE294" t="s">
        <v>88</v>
      </c>
      <c r="FF294">
        <v>2</v>
      </c>
      <c r="FG294" t="s">
        <v>83</v>
      </c>
      <c r="FH294">
        <v>3</v>
      </c>
      <c r="FL294" t="s">
        <v>86</v>
      </c>
      <c r="FN294" t="s">
        <v>130</v>
      </c>
      <c r="FP294" t="s">
        <v>94</v>
      </c>
      <c r="FR294" t="s">
        <v>88</v>
      </c>
      <c r="FU294">
        <v>0</v>
      </c>
      <c r="FX294">
        <v>0</v>
      </c>
    </row>
    <row r="295" spans="1:263" x14ac:dyDescent="0.45">
      <c r="A295" s="1">
        <v>292</v>
      </c>
      <c r="B295" s="45">
        <f t="shared" si="222"/>
        <v>76</v>
      </c>
      <c r="C295" s="14" t="s">
        <v>759</v>
      </c>
      <c r="D295" t="s">
        <v>760</v>
      </c>
      <c r="E295" s="15" t="s">
        <v>748</v>
      </c>
      <c r="F295" s="28">
        <f>VOR!IH295</f>
        <v>171</v>
      </c>
      <c r="G295" s="27">
        <f t="shared" si="237"/>
        <v>90</v>
      </c>
      <c r="H295" s="49">
        <f t="shared" si="238"/>
        <v>261</v>
      </c>
      <c r="I295" s="14" t="s">
        <v>84</v>
      </c>
      <c r="J295" t="s">
        <v>73</v>
      </c>
      <c r="K295" t="s">
        <v>181</v>
      </c>
      <c r="L295">
        <v>2</v>
      </c>
      <c r="M295" t="s">
        <v>83</v>
      </c>
      <c r="N295">
        <v>1</v>
      </c>
      <c r="O295" s="77">
        <f t="shared" si="239"/>
        <v>1</v>
      </c>
      <c r="P295" s="80">
        <f t="shared" si="240"/>
        <v>2</v>
      </c>
      <c r="Q295" t="s">
        <v>93</v>
      </c>
      <c r="R295" t="s">
        <v>73</v>
      </c>
      <c r="S295" t="s">
        <v>129</v>
      </c>
      <c r="T295">
        <v>3</v>
      </c>
      <c r="U295" t="s">
        <v>83</v>
      </c>
      <c r="V295">
        <v>1</v>
      </c>
      <c r="W295" s="71">
        <f t="shared" si="241"/>
        <v>1</v>
      </c>
      <c r="X295" s="80">
        <f t="shared" si="242"/>
        <v>2</v>
      </c>
      <c r="Y295" s="14" t="s">
        <v>94</v>
      </c>
      <c r="Z295" t="s">
        <v>73</v>
      </c>
      <c r="AA295" t="s">
        <v>86</v>
      </c>
      <c r="AB295">
        <v>3</v>
      </c>
      <c r="AC295" t="s">
        <v>83</v>
      </c>
      <c r="AD295">
        <v>2</v>
      </c>
      <c r="AE295" s="71">
        <f t="shared" si="243"/>
        <v>3</v>
      </c>
      <c r="AF295" s="80">
        <f t="shared" si="223"/>
        <v>4</v>
      </c>
      <c r="AG295" s="14" t="s">
        <v>85</v>
      </c>
      <c r="AH295" t="s">
        <v>73</v>
      </c>
      <c r="AI295" t="s">
        <v>132</v>
      </c>
      <c r="AJ295">
        <v>2</v>
      </c>
      <c r="AK295" t="s">
        <v>83</v>
      </c>
      <c r="AL295">
        <v>0</v>
      </c>
      <c r="AM295" s="71">
        <f t="shared" si="244"/>
        <v>3</v>
      </c>
      <c r="AN295" s="80">
        <f t="shared" si="245"/>
        <v>4</v>
      </c>
      <c r="AO295" s="14" t="s">
        <v>88</v>
      </c>
      <c r="AP295" t="s">
        <v>73</v>
      </c>
      <c r="AQ295" t="s">
        <v>131</v>
      </c>
      <c r="AR295">
        <v>2</v>
      </c>
      <c r="AS295" t="s">
        <v>83</v>
      </c>
      <c r="AT295">
        <v>1</v>
      </c>
      <c r="AU295" s="71">
        <f t="shared" si="224"/>
        <v>0</v>
      </c>
      <c r="AV295" s="80">
        <f t="shared" si="246"/>
        <v>0</v>
      </c>
      <c r="AW295" s="14" t="s">
        <v>90</v>
      </c>
      <c r="AX295" t="s">
        <v>73</v>
      </c>
      <c r="AY295" t="s">
        <v>91</v>
      </c>
      <c r="AZ295">
        <v>3</v>
      </c>
      <c r="BA295" t="s">
        <v>83</v>
      </c>
      <c r="BB295">
        <v>1</v>
      </c>
      <c r="BC295" s="71">
        <f t="shared" si="247"/>
        <v>3</v>
      </c>
      <c r="BD295" s="80">
        <f t="shared" si="225"/>
        <v>4</v>
      </c>
      <c r="BE295" s="14" t="s">
        <v>95</v>
      </c>
      <c r="BF295" t="s">
        <v>73</v>
      </c>
      <c r="BG295" t="s">
        <v>130</v>
      </c>
      <c r="BH295">
        <v>2</v>
      </c>
      <c r="BI295" t="s">
        <v>83</v>
      </c>
      <c r="BJ295">
        <v>3</v>
      </c>
      <c r="BK295" s="71">
        <f t="shared" si="226"/>
        <v>2</v>
      </c>
      <c r="BL295" s="80">
        <f t="shared" si="248"/>
        <v>0</v>
      </c>
      <c r="BM295" s="14" t="s">
        <v>96</v>
      </c>
      <c r="BN295" t="s">
        <v>73</v>
      </c>
      <c r="BO295" t="s">
        <v>134</v>
      </c>
      <c r="BP295">
        <v>3</v>
      </c>
      <c r="BQ295" t="s">
        <v>83</v>
      </c>
      <c r="BR295">
        <v>1</v>
      </c>
      <c r="BS295" s="71">
        <f t="shared" si="249"/>
        <v>3</v>
      </c>
      <c r="BT295" s="80">
        <f t="shared" si="227"/>
        <v>4</v>
      </c>
      <c r="BU295" s="28">
        <f t="shared" si="250"/>
        <v>20</v>
      </c>
      <c r="BV295" s="14" t="str">
        <f t="shared" si="251"/>
        <v>Deutschland</v>
      </c>
      <c r="BW295" s="80">
        <f t="shared" si="228"/>
        <v>0</v>
      </c>
      <c r="BX295" s="14" t="str">
        <f t="shared" si="252"/>
        <v>Brasilien</v>
      </c>
      <c r="BY295" s="80">
        <f t="shared" si="253"/>
        <v>7</v>
      </c>
      <c r="BZ295" s="14" t="str">
        <f t="shared" si="254"/>
        <v>Niederlande</v>
      </c>
      <c r="CA295" s="80">
        <f t="shared" si="255"/>
        <v>7</v>
      </c>
      <c r="CB295" s="14" t="str">
        <f t="shared" si="256"/>
        <v>Argentinien</v>
      </c>
      <c r="CC295" s="80">
        <f t="shared" si="257"/>
        <v>7</v>
      </c>
      <c r="CD295" s="14" t="str">
        <f t="shared" si="258"/>
        <v>Spanien</v>
      </c>
      <c r="CE295" s="80">
        <f t="shared" si="259"/>
        <v>0</v>
      </c>
      <c r="CF295" s="14" t="str">
        <f t="shared" si="260"/>
        <v>Portugal</v>
      </c>
      <c r="CG295" s="80">
        <f t="shared" si="261"/>
        <v>7</v>
      </c>
      <c r="CH295" s="14" t="str">
        <f t="shared" si="262"/>
        <v>England</v>
      </c>
      <c r="CI295" s="80">
        <f t="shared" si="263"/>
        <v>7</v>
      </c>
      <c r="CJ295" s="14" t="str">
        <f t="shared" si="264"/>
        <v>Frankreich</v>
      </c>
      <c r="CK295" s="80">
        <f t="shared" si="265"/>
        <v>7</v>
      </c>
      <c r="CL295" s="27">
        <f t="shared" si="275"/>
        <v>42</v>
      </c>
      <c r="CM295" t="s">
        <v>88</v>
      </c>
      <c r="CN295" t="s">
        <v>73</v>
      </c>
      <c r="CO295" t="s">
        <v>90</v>
      </c>
      <c r="CP295">
        <v>2</v>
      </c>
      <c r="CQ295" t="s">
        <v>83</v>
      </c>
      <c r="CR295">
        <v>1</v>
      </c>
      <c r="CS295" s="71">
        <f t="shared" si="229"/>
        <v>2</v>
      </c>
      <c r="CT295" s="80">
        <f t="shared" si="266"/>
        <v>0</v>
      </c>
      <c r="CU295" t="s">
        <v>84</v>
      </c>
      <c r="CV295" t="s">
        <v>73</v>
      </c>
      <c r="CW295" t="s">
        <v>93</v>
      </c>
      <c r="CX295">
        <v>1</v>
      </c>
      <c r="CY295" t="s">
        <v>83</v>
      </c>
      <c r="CZ295">
        <v>3</v>
      </c>
      <c r="DA295" s="71">
        <f t="shared" si="267"/>
        <v>3</v>
      </c>
      <c r="DB295" s="80">
        <f t="shared" si="268"/>
        <v>4</v>
      </c>
      <c r="DC295" t="s">
        <v>130</v>
      </c>
      <c r="DD295" t="s">
        <v>73</v>
      </c>
      <c r="DE295" t="s">
        <v>96</v>
      </c>
      <c r="DF295">
        <v>2</v>
      </c>
      <c r="DG295" t="s">
        <v>83</v>
      </c>
      <c r="DH295">
        <v>3</v>
      </c>
      <c r="DI295" s="71">
        <f t="shared" si="276"/>
        <v>0</v>
      </c>
      <c r="DJ295" s="80">
        <f t="shared" si="269"/>
        <v>0</v>
      </c>
      <c r="DK295" t="s">
        <v>85</v>
      </c>
      <c r="DL295" t="s">
        <v>73</v>
      </c>
      <c r="DM295" t="s">
        <v>94</v>
      </c>
      <c r="DN295">
        <v>1</v>
      </c>
      <c r="DO295" t="s">
        <v>83</v>
      </c>
      <c r="DP295">
        <v>2</v>
      </c>
      <c r="DQ295" s="71">
        <f t="shared" si="270"/>
        <v>3</v>
      </c>
      <c r="DR295" s="80">
        <f t="shared" si="271"/>
        <v>8</v>
      </c>
      <c r="DS295" s="27">
        <f t="shared" si="230"/>
        <v>12</v>
      </c>
      <c r="DT295" t="str">
        <f t="shared" si="231"/>
        <v>Argentinien</v>
      </c>
      <c r="DU295">
        <f t="shared" si="272"/>
        <v>8</v>
      </c>
      <c r="DV295" t="str">
        <f t="shared" si="232"/>
        <v>Deutschland</v>
      </c>
      <c r="DW295">
        <f t="shared" si="273"/>
        <v>0</v>
      </c>
      <c r="DX295" t="str">
        <f t="shared" si="233"/>
        <v>Frankreich</v>
      </c>
      <c r="DY295">
        <f t="shared" si="274"/>
        <v>8</v>
      </c>
      <c r="DZ295" t="str">
        <f t="shared" si="234"/>
        <v>Portugal</v>
      </c>
      <c r="EA295">
        <f t="shared" si="235"/>
        <v>0</v>
      </c>
      <c r="EB295" s="27">
        <f t="shared" si="236"/>
        <v>16</v>
      </c>
      <c r="EC295" t="s">
        <v>93</v>
      </c>
      <c r="ED295" t="s">
        <v>73</v>
      </c>
      <c r="EE295" t="s">
        <v>88</v>
      </c>
      <c r="EF295">
        <v>2</v>
      </c>
      <c r="EG295" t="s">
        <v>83</v>
      </c>
      <c r="EH295">
        <v>3</v>
      </c>
      <c r="EK295" t="s">
        <v>94</v>
      </c>
      <c r="EL295" t="s">
        <v>73</v>
      </c>
      <c r="EM295" t="s">
        <v>96</v>
      </c>
      <c r="EN295">
        <v>2</v>
      </c>
      <c r="EO295" t="s">
        <v>83</v>
      </c>
      <c r="EP295">
        <v>3</v>
      </c>
      <c r="EU295" t="s">
        <v>93</v>
      </c>
      <c r="EV295" t="s">
        <v>73</v>
      </c>
      <c r="EW295" t="s">
        <v>94</v>
      </c>
      <c r="EX295">
        <v>2</v>
      </c>
      <c r="EY295" t="s">
        <v>83</v>
      </c>
      <c r="EZ295">
        <v>1</v>
      </c>
      <c r="FC295" t="s">
        <v>88</v>
      </c>
      <c r="FD295" t="s">
        <v>73</v>
      </c>
      <c r="FE295" t="s">
        <v>96</v>
      </c>
      <c r="FF295">
        <v>1</v>
      </c>
      <c r="FG295" t="s">
        <v>83</v>
      </c>
      <c r="FH295">
        <v>3</v>
      </c>
      <c r="FL295" t="s">
        <v>94</v>
      </c>
      <c r="FN295" t="s">
        <v>93</v>
      </c>
      <c r="FP295" t="s">
        <v>88</v>
      </c>
      <c r="FR295" t="s">
        <v>96</v>
      </c>
      <c r="FU295">
        <v>190</v>
      </c>
      <c r="FX295" t="s">
        <v>93</v>
      </c>
    </row>
    <row r="296" spans="1:263" x14ac:dyDescent="0.45">
      <c r="A296" s="1">
        <v>293</v>
      </c>
      <c r="B296" s="45">
        <f t="shared" si="222"/>
        <v>344</v>
      </c>
      <c r="C296" s="14" t="s">
        <v>761</v>
      </c>
      <c r="D296" t="s">
        <v>762</v>
      </c>
      <c r="E296" s="15" t="s">
        <v>748</v>
      </c>
      <c r="F296" s="28">
        <f>VOR!IH296</f>
        <v>152</v>
      </c>
      <c r="G296" s="27">
        <f t="shared" si="237"/>
        <v>63</v>
      </c>
      <c r="H296" s="49">
        <f t="shared" si="238"/>
        <v>215</v>
      </c>
      <c r="I296" s="14" t="s">
        <v>84</v>
      </c>
      <c r="J296" t="s">
        <v>73</v>
      </c>
      <c r="K296" t="s">
        <v>92</v>
      </c>
      <c r="L296">
        <v>3</v>
      </c>
      <c r="M296" t="s">
        <v>83</v>
      </c>
      <c r="N296">
        <v>1</v>
      </c>
      <c r="O296" s="77">
        <f t="shared" si="239"/>
        <v>1</v>
      </c>
      <c r="P296" s="80">
        <f t="shared" si="240"/>
        <v>4</v>
      </c>
      <c r="Q296" t="s">
        <v>93</v>
      </c>
      <c r="R296" t="s">
        <v>73</v>
      </c>
      <c r="S296" t="s">
        <v>129</v>
      </c>
      <c r="T296">
        <v>3</v>
      </c>
      <c r="U296" t="s">
        <v>83</v>
      </c>
      <c r="V296">
        <v>1</v>
      </c>
      <c r="W296" s="71">
        <f t="shared" si="241"/>
        <v>1</v>
      </c>
      <c r="X296" s="80">
        <f t="shared" si="242"/>
        <v>2</v>
      </c>
      <c r="Y296" s="14" t="s">
        <v>94</v>
      </c>
      <c r="Z296" t="s">
        <v>73</v>
      </c>
      <c r="AA296" t="s">
        <v>86</v>
      </c>
      <c r="AB296">
        <v>0</v>
      </c>
      <c r="AC296" t="s">
        <v>83</v>
      </c>
      <c r="AD296">
        <v>1</v>
      </c>
      <c r="AE296" s="71">
        <f t="shared" si="243"/>
        <v>3</v>
      </c>
      <c r="AF296" s="80">
        <f t="shared" si="223"/>
        <v>0</v>
      </c>
      <c r="AG296" s="14" t="s">
        <v>85</v>
      </c>
      <c r="AH296" t="s">
        <v>73</v>
      </c>
      <c r="AI296" t="s">
        <v>132</v>
      </c>
      <c r="AJ296">
        <v>3</v>
      </c>
      <c r="AK296" t="s">
        <v>83</v>
      </c>
      <c r="AL296">
        <v>2</v>
      </c>
      <c r="AM296" s="71">
        <f t="shared" si="244"/>
        <v>3</v>
      </c>
      <c r="AN296" s="80">
        <f t="shared" si="245"/>
        <v>4</v>
      </c>
      <c r="AO296" s="14" t="s">
        <v>88</v>
      </c>
      <c r="AP296" t="s">
        <v>73</v>
      </c>
      <c r="AQ296" t="s">
        <v>95</v>
      </c>
      <c r="AR296">
        <v>2</v>
      </c>
      <c r="AS296" t="s">
        <v>83</v>
      </c>
      <c r="AT296">
        <v>1</v>
      </c>
      <c r="AU296" s="71">
        <f t="shared" si="224"/>
        <v>2</v>
      </c>
      <c r="AV296" s="80">
        <f t="shared" si="246"/>
        <v>0</v>
      </c>
      <c r="AW296" s="14" t="s">
        <v>90</v>
      </c>
      <c r="AX296" t="s">
        <v>73</v>
      </c>
      <c r="AY296" t="s">
        <v>135</v>
      </c>
      <c r="AZ296">
        <v>2</v>
      </c>
      <c r="BA296" t="s">
        <v>83</v>
      </c>
      <c r="BB296">
        <v>1</v>
      </c>
      <c r="BC296" s="71">
        <f t="shared" si="247"/>
        <v>1</v>
      </c>
      <c r="BD296" s="80">
        <f t="shared" si="225"/>
        <v>2</v>
      </c>
      <c r="BE296" s="14" t="s">
        <v>131</v>
      </c>
      <c r="BF296" t="s">
        <v>73</v>
      </c>
      <c r="BG296" t="s">
        <v>130</v>
      </c>
      <c r="BH296">
        <v>3</v>
      </c>
      <c r="BI296" t="s">
        <v>83</v>
      </c>
      <c r="BJ296">
        <v>1</v>
      </c>
      <c r="BK296" s="71">
        <f t="shared" si="226"/>
        <v>2</v>
      </c>
      <c r="BL296" s="80">
        <f t="shared" si="248"/>
        <v>0</v>
      </c>
      <c r="BM296" s="14" t="s">
        <v>96</v>
      </c>
      <c r="BN296" t="s">
        <v>73</v>
      </c>
      <c r="BO296" t="s">
        <v>150</v>
      </c>
      <c r="BP296">
        <v>3</v>
      </c>
      <c r="BQ296" t="s">
        <v>83</v>
      </c>
      <c r="BR296">
        <v>2</v>
      </c>
      <c r="BS296" s="71">
        <f t="shared" si="249"/>
        <v>1</v>
      </c>
      <c r="BT296" s="80">
        <f t="shared" si="227"/>
        <v>2</v>
      </c>
      <c r="BU296" s="28">
        <f t="shared" si="250"/>
        <v>14</v>
      </c>
      <c r="BV296" s="14" t="str">
        <f t="shared" si="251"/>
        <v>Deutschland</v>
      </c>
      <c r="BW296" s="80">
        <f t="shared" si="228"/>
        <v>0</v>
      </c>
      <c r="BX296" s="14" t="str">
        <f t="shared" si="252"/>
        <v>Brasilien</v>
      </c>
      <c r="BY296" s="80">
        <f t="shared" si="253"/>
        <v>7</v>
      </c>
      <c r="BZ296" s="14" t="str">
        <f t="shared" si="254"/>
        <v>Niederlande</v>
      </c>
      <c r="CA296" s="80">
        <f t="shared" si="255"/>
        <v>7</v>
      </c>
      <c r="CB296" s="14" t="str">
        <f t="shared" si="256"/>
        <v>Argentinien</v>
      </c>
      <c r="CC296" s="80">
        <f t="shared" si="257"/>
        <v>7</v>
      </c>
      <c r="CD296" s="14" t="str">
        <f t="shared" si="258"/>
        <v>Belgien</v>
      </c>
      <c r="CE296" s="80">
        <f t="shared" si="259"/>
        <v>0</v>
      </c>
      <c r="CF296" s="14" t="str">
        <f t="shared" si="260"/>
        <v>Portugal</v>
      </c>
      <c r="CG296" s="80">
        <f t="shared" si="261"/>
        <v>7</v>
      </c>
      <c r="CH296" s="14" t="str">
        <f t="shared" si="262"/>
        <v>England</v>
      </c>
      <c r="CI296" s="80">
        <f t="shared" si="263"/>
        <v>7</v>
      </c>
      <c r="CJ296" s="14" t="str">
        <f t="shared" si="264"/>
        <v>Polen</v>
      </c>
      <c r="CK296" s="80">
        <f t="shared" si="265"/>
        <v>0</v>
      </c>
      <c r="CL296" s="27">
        <f t="shared" si="275"/>
        <v>35</v>
      </c>
      <c r="CM296" t="s">
        <v>88</v>
      </c>
      <c r="CN296" t="s">
        <v>73</v>
      </c>
      <c r="CO296" t="s">
        <v>90</v>
      </c>
      <c r="CP296">
        <v>1</v>
      </c>
      <c r="CQ296" t="s">
        <v>83</v>
      </c>
      <c r="CR296">
        <v>2</v>
      </c>
      <c r="CS296" s="71">
        <f t="shared" si="229"/>
        <v>2</v>
      </c>
      <c r="CT296" s="80">
        <f t="shared" si="266"/>
        <v>0</v>
      </c>
      <c r="CU296" t="s">
        <v>84</v>
      </c>
      <c r="CV296" t="s">
        <v>73</v>
      </c>
      <c r="CW296" t="s">
        <v>93</v>
      </c>
      <c r="CX296">
        <v>1</v>
      </c>
      <c r="CY296" t="s">
        <v>83</v>
      </c>
      <c r="CZ296">
        <v>2</v>
      </c>
      <c r="DA296" s="71">
        <f t="shared" si="267"/>
        <v>3</v>
      </c>
      <c r="DB296" s="80">
        <f t="shared" si="268"/>
        <v>6</v>
      </c>
      <c r="DC296" t="s">
        <v>131</v>
      </c>
      <c r="DD296" t="s">
        <v>73</v>
      </c>
      <c r="DE296" t="s">
        <v>96</v>
      </c>
      <c r="DF296">
        <v>1</v>
      </c>
      <c r="DG296" t="s">
        <v>83</v>
      </c>
      <c r="DH296">
        <v>2</v>
      </c>
      <c r="DI296" s="71">
        <f t="shared" si="276"/>
        <v>0</v>
      </c>
      <c r="DJ296" s="80">
        <f t="shared" si="269"/>
        <v>0</v>
      </c>
      <c r="DK296" t="s">
        <v>85</v>
      </c>
      <c r="DL296" t="s">
        <v>73</v>
      </c>
      <c r="DM296" t="s">
        <v>86</v>
      </c>
      <c r="DN296">
        <v>1</v>
      </c>
      <c r="DO296" t="s">
        <v>83</v>
      </c>
      <c r="DP296">
        <v>2</v>
      </c>
      <c r="DQ296" s="71">
        <f t="shared" si="270"/>
        <v>1</v>
      </c>
      <c r="DR296" s="80">
        <f t="shared" si="271"/>
        <v>0</v>
      </c>
      <c r="DS296" s="27">
        <f t="shared" si="230"/>
        <v>6</v>
      </c>
      <c r="DT296" t="str">
        <f t="shared" si="231"/>
        <v>Argentinien</v>
      </c>
      <c r="DU296">
        <f t="shared" si="272"/>
        <v>8</v>
      </c>
      <c r="DV296" t="str">
        <f t="shared" si="232"/>
        <v>Brasilien</v>
      </c>
      <c r="DW296">
        <f t="shared" si="273"/>
        <v>0</v>
      </c>
      <c r="DX296" t="str">
        <f t="shared" si="233"/>
        <v>Polen</v>
      </c>
      <c r="DY296">
        <f t="shared" si="274"/>
        <v>0</v>
      </c>
      <c r="DZ296" t="str">
        <f t="shared" si="234"/>
        <v>Portugal</v>
      </c>
      <c r="EA296">
        <f t="shared" si="235"/>
        <v>0</v>
      </c>
      <c r="EB296" s="27">
        <f t="shared" si="236"/>
        <v>8</v>
      </c>
      <c r="EC296" t="s">
        <v>93</v>
      </c>
      <c r="ED296" t="s">
        <v>73</v>
      </c>
      <c r="EE296" t="s">
        <v>90</v>
      </c>
      <c r="EF296">
        <v>2</v>
      </c>
      <c r="EG296" t="s">
        <v>83</v>
      </c>
      <c r="EH296">
        <v>1</v>
      </c>
      <c r="EK296" t="s">
        <v>86</v>
      </c>
      <c r="EL296" t="s">
        <v>73</v>
      </c>
      <c r="EM296" t="s">
        <v>96</v>
      </c>
      <c r="EN296">
        <v>2</v>
      </c>
      <c r="EO296" t="s">
        <v>83</v>
      </c>
      <c r="EP296">
        <v>0</v>
      </c>
      <c r="EU296" t="s">
        <v>90</v>
      </c>
      <c r="EV296" t="s">
        <v>73</v>
      </c>
      <c r="EW296" t="s">
        <v>96</v>
      </c>
      <c r="EX296">
        <v>3</v>
      </c>
      <c r="EY296" t="s">
        <v>83</v>
      </c>
      <c r="EZ296">
        <v>1</v>
      </c>
      <c r="FC296" t="s">
        <v>93</v>
      </c>
      <c r="FD296" t="s">
        <v>73</v>
      </c>
      <c r="FE296" t="s">
        <v>86</v>
      </c>
      <c r="FF296">
        <v>1</v>
      </c>
      <c r="FG296" t="s">
        <v>83</v>
      </c>
      <c r="FH296">
        <v>2</v>
      </c>
      <c r="FL296" t="s">
        <v>96</v>
      </c>
      <c r="FN296" t="s">
        <v>90</v>
      </c>
      <c r="FP296" t="s">
        <v>93</v>
      </c>
      <c r="FR296" t="s">
        <v>86</v>
      </c>
      <c r="FU296">
        <v>170</v>
      </c>
      <c r="FX296" t="s">
        <v>492</v>
      </c>
    </row>
    <row r="297" spans="1:263" x14ac:dyDescent="0.45">
      <c r="A297" s="1">
        <v>294</v>
      </c>
      <c r="B297" s="45">
        <f t="shared" si="222"/>
        <v>334</v>
      </c>
      <c r="C297" s="14" t="s">
        <v>763</v>
      </c>
      <c r="D297" t="s">
        <v>764</v>
      </c>
      <c r="E297" s="15" t="s">
        <v>748</v>
      </c>
      <c r="F297" s="28">
        <f>VOR!IH297</f>
        <v>141</v>
      </c>
      <c r="G297" s="27">
        <f t="shared" si="237"/>
        <v>75</v>
      </c>
      <c r="H297" s="49">
        <f t="shared" si="238"/>
        <v>216</v>
      </c>
      <c r="I297" s="14" t="s">
        <v>84</v>
      </c>
      <c r="J297" t="s">
        <v>73</v>
      </c>
      <c r="K297" t="s">
        <v>92</v>
      </c>
      <c r="L297">
        <v>3</v>
      </c>
      <c r="M297" t="s">
        <v>83</v>
      </c>
      <c r="N297">
        <v>2</v>
      </c>
      <c r="O297" s="77">
        <f t="shared" si="239"/>
        <v>1</v>
      </c>
      <c r="P297" s="80">
        <f t="shared" si="240"/>
        <v>2</v>
      </c>
      <c r="Q297" t="s">
        <v>93</v>
      </c>
      <c r="R297" t="s">
        <v>73</v>
      </c>
      <c r="S297" t="s">
        <v>129</v>
      </c>
      <c r="T297">
        <v>3</v>
      </c>
      <c r="U297" t="s">
        <v>83</v>
      </c>
      <c r="V297">
        <v>1</v>
      </c>
      <c r="W297" s="71">
        <f t="shared" si="241"/>
        <v>1</v>
      </c>
      <c r="X297" s="80">
        <f t="shared" si="242"/>
        <v>2</v>
      </c>
      <c r="Y297" s="14" t="s">
        <v>94</v>
      </c>
      <c r="Z297" t="s">
        <v>73</v>
      </c>
      <c r="AA297" t="s">
        <v>86</v>
      </c>
      <c r="AB297">
        <v>2</v>
      </c>
      <c r="AC297" t="s">
        <v>83</v>
      </c>
      <c r="AD297">
        <v>0</v>
      </c>
      <c r="AE297" s="71">
        <f t="shared" si="243"/>
        <v>3</v>
      </c>
      <c r="AF297" s="80">
        <f t="shared" si="223"/>
        <v>6</v>
      </c>
      <c r="AG297" s="14" t="s">
        <v>85</v>
      </c>
      <c r="AH297" t="s">
        <v>73</v>
      </c>
      <c r="AI297" t="s">
        <v>132</v>
      </c>
      <c r="AJ297">
        <v>1</v>
      </c>
      <c r="AK297" t="s">
        <v>83</v>
      </c>
      <c r="AL297">
        <v>2</v>
      </c>
      <c r="AM297" s="71">
        <f t="shared" si="244"/>
        <v>3</v>
      </c>
      <c r="AN297" s="80">
        <f t="shared" si="245"/>
        <v>0</v>
      </c>
      <c r="AO297" s="14" t="s">
        <v>88</v>
      </c>
      <c r="AP297" t="s">
        <v>73</v>
      </c>
      <c r="AQ297" t="s">
        <v>142</v>
      </c>
      <c r="AR297">
        <v>2</v>
      </c>
      <c r="AS297" t="s">
        <v>83</v>
      </c>
      <c r="AT297">
        <v>1</v>
      </c>
      <c r="AU297" s="71">
        <f t="shared" si="224"/>
        <v>0</v>
      </c>
      <c r="AV297" s="80">
        <f t="shared" si="246"/>
        <v>0</v>
      </c>
      <c r="AW297" s="14" t="s">
        <v>90</v>
      </c>
      <c r="AX297" t="s">
        <v>73</v>
      </c>
      <c r="AY297" t="s">
        <v>135</v>
      </c>
      <c r="AZ297">
        <v>2</v>
      </c>
      <c r="BA297" t="s">
        <v>83</v>
      </c>
      <c r="BB297">
        <v>1</v>
      </c>
      <c r="BC297" s="71">
        <f t="shared" si="247"/>
        <v>1</v>
      </c>
      <c r="BD297" s="80">
        <f t="shared" si="225"/>
        <v>2</v>
      </c>
      <c r="BE297" s="14" t="s">
        <v>131</v>
      </c>
      <c r="BF297" t="s">
        <v>73</v>
      </c>
      <c r="BG297" t="s">
        <v>130</v>
      </c>
      <c r="BH297">
        <v>1</v>
      </c>
      <c r="BI297" t="s">
        <v>83</v>
      </c>
      <c r="BJ297">
        <v>2</v>
      </c>
      <c r="BK297" s="71">
        <f t="shared" si="226"/>
        <v>2</v>
      </c>
      <c r="BL297" s="80">
        <f t="shared" si="248"/>
        <v>0</v>
      </c>
      <c r="BM297" s="14" t="s">
        <v>96</v>
      </c>
      <c r="BN297" t="s">
        <v>73</v>
      </c>
      <c r="BO297" t="s">
        <v>166</v>
      </c>
      <c r="BP297">
        <v>2</v>
      </c>
      <c r="BQ297" t="s">
        <v>83</v>
      </c>
      <c r="BR297">
        <v>0</v>
      </c>
      <c r="BS297" s="71">
        <f t="shared" si="249"/>
        <v>1</v>
      </c>
      <c r="BT297" s="80">
        <f t="shared" si="227"/>
        <v>2</v>
      </c>
      <c r="BU297" s="28">
        <f t="shared" si="250"/>
        <v>14</v>
      </c>
      <c r="BV297" s="14" t="str">
        <f t="shared" si="251"/>
        <v>Deutschland</v>
      </c>
      <c r="BW297" s="80">
        <f t="shared" si="228"/>
        <v>0</v>
      </c>
      <c r="BX297" s="14" t="str">
        <f t="shared" si="252"/>
        <v>Brasilien</v>
      </c>
      <c r="BY297" s="80">
        <f t="shared" si="253"/>
        <v>7</v>
      </c>
      <c r="BZ297" s="14" t="str">
        <f t="shared" si="254"/>
        <v>Niederlande</v>
      </c>
      <c r="CA297" s="80">
        <f t="shared" si="255"/>
        <v>7</v>
      </c>
      <c r="CB297" s="14" t="str">
        <f t="shared" si="256"/>
        <v>Argentinien</v>
      </c>
      <c r="CC297" s="80">
        <f t="shared" si="257"/>
        <v>7</v>
      </c>
      <c r="CD297" s="14" t="str">
        <f t="shared" si="258"/>
        <v>Spanien</v>
      </c>
      <c r="CE297" s="80">
        <f t="shared" si="259"/>
        <v>0</v>
      </c>
      <c r="CF297" s="14" t="str">
        <f t="shared" si="260"/>
        <v>Portugal</v>
      </c>
      <c r="CG297" s="80">
        <f t="shared" si="261"/>
        <v>7</v>
      </c>
      <c r="CH297" s="14" t="str">
        <f t="shared" si="262"/>
        <v>Senegal</v>
      </c>
      <c r="CI297" s="80">
        <f t="shared" si="263"/>
        <v>0</v>
      </c>
      <c r="CJ297" s="14" t="str">
        <f t="shared" si="264"/>
        <v>Frankreich</v>
      </c>
      <c r="CK297" s="80">
        <f t="shared" si="265"/>
        <v>7</v>
      </c>
      <c r="CL297" s="27">
        <f t="shared" si="275"/>
        <v>35</v>
      </c>
      <c r="CM297" t="s">
        <v>88</v>
      </c>
      <c r="CN297" t="s">
        <v>73</v>
      </c>
      <c r="CO297" t="s">
        <v>90</v>
      </c>
      <c r="CP297">
        <v>2</v>
      </c>
      <c r="CQ297" t="s">
        <v>83</v>
      </c>
      <c r="CR297">
        <v>0</v>
      </c>
      <c r="CS297" s="71">
        <f t="shared" si="229"/>
        <v>2</v>
      </c>
      <c r="CT297" s="80">
        <f t="shared" si="266"/>
        <v>0</v>
      </c>
      <c r="CU297" t="s">
        <v>84</v>
      </c>
      <c r="CV297" t="s">
        <v>73</v>
      </c>
      <c r="CW297" t="s">
        <v>93</v>
      </c>
      <c r="CX297">
        <v>1</v>
      </c>
      <c r="CY297" t="s">
        <v>83</v>
      </c>
      <c r="CZ297">
        <v>2</v>
      </c>
      <c r="DA297" s="71">
        <f t="shared" si="267"/>
        <v>3</v>
      </c>
      <c r="DB297" s="80">
        <f t="shared" si="268"/>
        <v>6</v>
      </c>
      <c r="DC297" t="s">
        <v>130</v>
      </c>
      <c r="DD297" t="s">
        <v>73</v>
      </c>
      <c r="DE297" t="s">
        <v>96</v>
      </c>
      <c r="DF297">
        <v>1</v>
      </c>
      <c r="DG297" t="s">
        <v>83</v>
      </c>
      <c r="DH297">
        <v>0</v>
      </c>
      <c r="DI297" s="71">
        <f t="shared" si="276"/>
        <v>0</v>
      </c>
      <c r="DJ297" s="80">
        <f t="shared" si="269"/>
        <v>0</v>
      </c>
      <c r="DK297" t="s">
        <v>132</v>
      </c>
      <c r="DL297" t="s">
        <v>73</v>
      </c>
      <c r="DM297" t="s">
        <v>94</v>
      </c>
      <c r="DN297">
        <v>1</v>
      </c>
      <c r="DO297" t="s">
        <v>83</v>
      </c>
      <c r="DP297">
        <v>2</v>
      </c>
      <c r="DQ297" s="71">
        <f t="shared" si="270"/>
        <v>2</v>
      </c>
      <c r="DR297" s="80">
        <f t="shared" si="271"/>
        <v>4</v>
      </c>
      <c r="DS297" s="27">
        <f t="shared" si="230"/>
        <v>10</v>
      </c>
      <c r="DT297" t="str">
        <f t="shared" si="231"/>
        <v>Argentinien</v>
      </c>
      <c r="DU297">
        <f t="shared" si="272"/>
        <v>8</v>
      </c>
      <c r="DV297" t="str">
        <f t="shared" si="232"/>
        <v>Deutschland</v>
      </c>
      <c r="DW297">
        <f t="shared" si="273"/>
        <v>0</v>
      </c>
      <c r="DX297" t="str">
        <f t="shared" si="233"/>
        <v>Frankreich</v>
      </c>
      <c r="DY297">
        <f t="shared" si="274"/>
        <v>8</v>
      </c>
      <c r="DZ297" t="str">
        <f t="shared" si="234"/>
        <v>Spanien</v>
      </c>
      <c r="EA297">
        <f t="shared" si="235"/>
        <v>0</v>
      </c>
      <c r="EB297" s="27">
        <f t="shared" si="236"/>
        <v>16</v>
      </c>
      <c r="EC297" t="s">
        <v>93</v>
      </c>
      <c r="ED297" t="s">
        <v>73</v>
      </c>
      <c r="EE297" t="s">
        <v>88</v>
      </c>
      <c r="EF297">
        <v>0</v>
      </c>
      <c r="EG297" t="s">
        <v>83</v>
      </c>
      <c r="EH297">
        <v>1</v>
      </c>
      <c r="EK297" t="s">
        <v>94</v>
      </c>
      <c r="EL297" t="s">
        <v>73</v>
      </c>
      <c r="EM297" t="s">
        <v>130</v>
      </c>
      <c r="EN297">
        <v>1</v>
      </c>
      <c r="EO297" t="s">
        <v>83</v>
      </c>
      <c r="EP297">
        <v>2</v>
      </c>
      <c r="EU297" t="s">
        <v>93</v>
      </c>
      <c r="EV297" t="s">
        <v>73</v>
      </c>
      <c r="EW297" t="s">
        <v>94</v>
      </c>
      <c r="EX297">
        <v>2</v>
      </c>
      <c r="EY297" t="s">
        <v>83</v>
      </c>
      <c r="EZ297">
        <v>1</v>
      </c>
      <c r="FC297" t="s">
        <v>88</v>
      </c>
      <c r="FD297" t="s">
        <v>73</v>
      </c>
      <c r="FE297" t="s">
        <v>130</v>
      </c>
      <c r="FF297">
        <v>4</v>
      </c>
      <c r="FG297" t="s">
        <v>83</v>
      </c>
      <c r="FH297">
        <v>1</v>
      </c>
      <c r="FL297" t="s">
        <v>94</v>
      </c>
      <c r="FN297" t="s">
        <v>93</v>
      </c>
      <c r="FP297" t="s">
        <v>130</v>
      </c>
      <c r="FR297" t="s">
        <v>88</v>
      </c>
      <c r="FU297">
        <v>200</v>
      </c>
      <c r="FX297" t="s">
        <v>765</v>
      </c>
    </row>
    <row r="298" spans="1:263" x14ac:dyDescent="0.45">
      <c r="A298" s="1">
        <v>295</v>
      </c>
      <c r="B298" s="45">
        <f t="shared" si="222"/>
        <v>122</v>
      </c>
      <c r="C298" s="14" t="s">
        <v>766</v>
      </c>
      <c r="D298" t="s">
        <v>767</v>
      </c>
      <c r="E298" s="15" t="s">
        <v>748</v>
      </c>
      <c r="F298" s="28">
        <f>VOR!IH298</f>
        <v>170</v>
      </c>
      <c r="G298" s="27">
        <f t="shared" si="237"/>
        <v>82</v>
      </c>
      <c r="H298" s="49">
        <f t="shared" si="238"/>
        <v>252</v>
      </c>
      <c r="I298" s="14" t="s">
        <v>84</v>
      </c>
      <c r="J298" t="s">
        <v>73</v>
      </c>
      <c r="K298" t="s">
        <v>92</v>
      </c>
      <c r="L298">
        <v>1</v>
      </c>
      <c r="M298" t="s">
        <v>83</v>
      </c>
      <c r="N298">
        <v>2</v>
      </c>
      <c r="O298" s="77">
        <f t="shared" si="239"/>
        <v>1</v>
      </c>
      <c r="P298" s="80">
        <f t="shared" si="240"/>
        <v>0</v>
      </c>
      <c r="Q298" t="s">
        <v>93</v>
      </c>
      <c r="R298" t="s">
        <v>73</v>
      </c>
      <c r="S298" t="s">
        <v>129</v>
      </c>
      <c r="T298">
        <v>2</v>
      </c>
      <c r="U298" t="s">
        <v>83</v>
      </c>
      <c r="V298">
        <v>1</v>
      </c>
      <c r="W298" s="71">
        <f t="shared" si="241"/>
        <v>1</v>
      </c>
      <c r="X298" s="80">
        <f t="shared" si="242"/>
        <v>4</v>
      </c>
      <c r="Y298" s="14" t="s">
        <v>94</v>
      </c>
      <c r="Z298" t="s">
        <v>73</v>
      </c>
      <c r="AA298" t="s">
        <v>86</v>
      </c>
      <c r="AB298">
        <v>4</v>
      </c>
      <c r="AC298" t="s">
        <v>83</v>
      </c>
      <c r="AD298">
        <v>2</v>
      </c>
      <c r="AE298" s="71">
        <f t="shared" si="243"/>
        <v>3</v>
      </c>
      <c r="AF298" s="80">
        <f t="shared" si="223"/>
        <v>6</v>
      </c>
      <c r="AG298" s="14" t="s">
        <v>85</v>
      </c>
      <c r="AH298" t="s">
        <v>73</v>
      </c>
      <c r="AI298" t="s">
        <v>136</v>
      </c>
      <c r="AJ298">
        <v>3</v>
      </c>
      <c r="AK298" t="s">
        <v>83</v>
      </c>
      <c r="AL298">
        <v>0</v>
      </c>
      <c r="AM298" s="71">
        <f t="shared" si="244"/>
        <v>1</v>
      </c>
      <c r="AN298" s="80">
        <f t="shared" si="245"/>
        <v>4</v>
      </c>
      <c r="AO298" s="14" t="s">
        <v>88</v>
      </c>
      <c r="AP298" t="s">
        <v>73</v>
      </c>
      <c r="AQ298" t="s">
        <v>95</v>
      </c>
      <c r="AR298">
        <v>2</v>
      </c>
      <c r="AS298" t="s">
        <v>83</v>
      </c>
      <c r="AT298">
        <v>0</v>
      </c>
      <c r="AU298" s="71">
        <f t="shared" si="224"/>
        <v>2</v>
      </c>
      <c r="AV298" s="80">
        <f t="shared" si="246"/>
        <v>0</v>
      </c>
      <c r="AW298" s="14" t="s">
        <v>90</v>
      </c>
      <c r="AX298" t="s">
        <v>73</v>
      </c>
      <c r="AY298" t="s">
        <v>135</v>
      </c>
      <c r="AZ298">
        <v>2</v>
      </c>
      <c r="BA298" t="s">
        <v>83</v>
      </c>
      <c r="BB298">
        <v>1</v>
      </c>
      <c r="BC298" s="71">
        <f t="shared" si="247"/>
        <v>1</v>
      </c>
      <c r="BD298" s="80">
        <f t="shared" si="225"/>
        <v>2</v>
      </c>
      <c r="BE298" s="14" t="s">
        <v>131</v>
      </c>
      <c r="BF298" t="s">
        <v>73</v>
      </c>
      <c r="BG298" t="s">
        <v>130</v>
      </c>
      <c r="BH298">
        <v>0</v>
      </c>
      <c r="BI298" t="s">
        <v>83</v>
      </c>
      <c r="BJ298">
        <v>2</v>
      </c>
      <c r="BK298" s="71">
        <f t="shared" si="226"/>
        <v>2</v>
      </c>
      <c r="BL298" s="80">
        <f t="shared" si="248"/>
        <v>0</v>
      </c>
      <c r="BM298" s="14" t="s">
        <v>96</v>
      </c>
      <c r="BN298" t="s">
        <v>73</v>
      </c>
      <c r="BO298" t="s">
        <v>134</v>
      </c>
      <c r="BP298">
        <v>1</v>
      </c>
      <c r="BQ298" t="s">
        <v>83</v>
      </c>
      <c r="BR298">
        <v>0</v>
      </c>
      <c r="BS298" s="71">
        <f t="shared" si="249"/>
        <v>3</v>
      </c>
      <c r="BT298" s="80">
        <f t="shared" si="227"/>
        <v>4</v>
      </c>
      <c r="BU298" s="28">
        <f t="shared" si="250"/>
        <v>20</v>
      </c>
      <c r="BV298" s="14" t="str">
        <f t="shared" si="251"/>
        <v>Deutschland</v>
      </c>
      <c r="BW298" s="80">
        <f t="shared" si="228"/>
        <v>0</v>
      </c>
      <c r="BX298" s="14" t="str">
        <f t="shared" si="252"/>
        <v>Brasilien</v>
      </c>
      <c r="BY298" s="80">
        <f t="shared" si="253"/>
        <v>7</v>
      </c>
      <c r="BZ298" s="14" t="str">
        <f t="shared" si="254"/>
        <v>Wales</v>
      </c>
      <c r="CA298" s="80">
        <f t="shared" si="255"/>
        <v>0</v>
      </c>
      <c r="CB298" s="14" t="str">
        <f t="shared" si="256"/>
        <v>Argentinien</v>
      </c>
      <c r="CC298" s="80">
        <f t="shared" si="257"/>
        <v>7</v>
      </c>
      <c r="CD298" s="14" t="str">
        <f t="shared" si="258"/>
        <v>Spanien</v>
      </c>
      <c r="CE298" s="80">
        <f t="shared" si="259"/>
        <v>0</v>
      </c>
      <c r="CF298" s="14" t="str">
        <f t="shared" si="260"/>
        <v>Portugal</v>
      </c>
      <c r="CG298" s="80">
        <f t="shared" si="261"/>
        <v>7</v>
      </c>
      <c r="CH298" s="14" t="str">
        <f t="shared" si="262"/>
        <v>England</v>
      </c>
      <c r="CI298" s="80">
        <f t="shared" si="263"/>
        <v>7</v>
      </c>
      <c r="CJ298" s="14" t="str">
        <f t="shared" si="264"/>
        <v>Frankreich</v>
      </c>
      <c r="CK298" s="80">
        <f t="shared" si="265"/>
        <v>7</v>
      </c>
      <c r="CL298" s="27">
        <f t="shared" si="275"/>
        <v>35</v>
      </c>
      <c r="CM298" t="s">
        <v>88</v>
      </c>
      <c r="CN298" t="s">
        <v>73</v>
      </c>
      <c r="CO298" t="s">
        <v>90</v>
      </c>
      <c r="CP298">
        <v>5</v>
      </c>
      <c r="CQ298" t="s">
        <v>83</v>
      </c>
      <c r="CR298">
        <v>1</v>
      </c>
      <c r="CS298" s="71">
        <f t="shared" si="229"/>
        <v>2</v>
      </c>
      <c r="CT298" s="80">
        <f t="shared" si="266"/>
        <v>0</v>
      </c>
      <c r="CU298" t="s">
        <v>92</v>
      </c>
      <c r="CV298" t="s">
        <v>73</v>
      </c>
      <c r="CW298" t="s">
        <v>93</v>
      </c>
      <c r="CX298">
        <v>1</v>
      </c>
      <c r="CY298" t="s">
        <v>83</v>
      </c>
      <c r="CZ298">
        <v>2</v>
      </c>
      <c r="DA298" s="71">
        <f t="shared" si="267"/>
        <v>2</v>
      </c>
      <c r="DB298" s="80">
        <f t="shared" si="268"/>
        <v>3</v>
      </c>
      <c r="DC298" t="s">
        <v>130</v>
      </c>
      <c r="DD298" t="s">
        <v>73</v>
      </c>
      <c r="DE298" t="s">
        <v>96</v>
      </c>
      <c r="DF298">
        <v>2</v>
      </c>
      <c r="DG298" t="s">
        <v>83</v>
      </c>
      <c r="DH298">
        <v>0</v>
      </c>
      <c r="DI298" s="71">
        <f t="shared" si="276"/>
        <v>0</v>
      </c>
      <c r="DJ298" s="80">
        <f t="shared" si="269"/>
        <v>0</v>
      </c>
      <c r="DK298" t="s">
        <v>85</v>
      </c>
      <c r="DL298" t="s">
        <v>73</v>
      </c>
      <c r="DM298" t="s">
        <v>94</v>
      </c>
      <c r="DN298">
        <v>1</v>
      </c>
      <c r="DO298" t="s">
        <v>83</v>
      </c>
      <c r="DP298">
        <v>2</v>
      </c>
      <c r="DQ298" s="71">
        <f t="shared" si="270"/>
        <v>3</v>
      </c>
      <c r="DR298" s="80">
        <f t="shared" si="271"/>
        <v>8</v>
      </c>
      <c r="DS298" s="27">
        <f t="shared" si="230"/>
        <v>11</v>
      </c>
      <c r="DT298" t="str">
        <f t="shared" si="231"/>
        <v>Argentinien</v>
      </c>
      <c r="DU298">
        <f t="shared" si="272"/>
        <v>8</v>
      </c>
      <c r="DV298" t="str">
        <f t="shared" si="232"/>
        <v>Deutschland</v>
      </c>
      <c r="DW298">
        <f t="shared" si="273"/>
        <v>0</v>
      </c>
      <c r="DX298" t="str">
        <f t="shared" si="233"/>
        <v>Frankreich</v>
      </c>
      <c r="DY298">
        <f t="shared" si="274"/>
        <v>8</v>
      </c>
      <c r="DZ298" t="str">
        <f t="shared" si="234"/>
        <v>Spanien</v>
      </c>
      <c r="EA298">
        <f t="shared" si="235"/>
        <v>0</v>
      </c>
      <c r="EB298" s="27">
        <f t="shared" si="236"/>
        <v>16</v>
      </c>
      <c r="EC298" t="s">
        <v>93</v>
      </c>
      <c r="ED298" t="s">
        <v>73</v>
      </c>
      <c r="EE298" t="s">
        <v>88</v>
      </c>
      <c r="EF298">
        <v>0</v>
      </c>
      <c r="EG298" t="s">
        <v>83</v>
      </c>
      <c r="EH298">
        <v>2</v>
      </c>
      <c r="EK298" t="s">
        <v>94</v>
      </c>
      <c r="EL298" t="s">
        <v>73</v>
      </c>
      <c r="EM298" t="s">
        <v>130</v>
      </c>
      <c r="EN298">
        <v>2</v>
      </c>
      <c r="EO298" t="s">
        <v>83</v>
      </c>
      <c r="EP298">
        <v>1</v>
      </c>
      <c r="EU298" t="s">
        <v>93</v>
      </c>
      <c r="EV298" t="s">
        <v>73</v>
      </c>
      <c r="EW298" t="s">
        <v>130</v>
      </c>
      <c r="EX298">
        <v>0</v>
      </c>
      <c r="EY298" t="s">
        <v>83</v>
      </c>
      <c r="EZ298">
        <v>2</v>
      </c>
      <c r="FC298" t="s">
        <v>88</v>
      </c>
      <c r="FD298" t="s">
        <v>73</v>
      </c>
      <c r="FE298" t="s">
        <v>94</v>
      </c>
      <c r="FF298">
        <v>3</v>
      </c>
      <c r="FG298" t="s">
        <v>83</v>
      </c>
      <c r="FH298">
        <v>1</v>
      </c>
      <c r="FL298" t="s">
        <v>93</v>
      </c>
      <c r="FN298" t="s">
        <v>130</v>
      </c>
      <c r="FP298" t="s">
        <v>94</v>
      </c>
      <c r="FR298" t="s">
        <v>88</v>
      </c>
      <c r="FU298">
        <v>197</v>
      </c>
      <c r="FX298" t="s">
        <v>88</v>
      </c>
    </row>
    <row r="299" spans="1:263" x14ac:dyDescent="0.45">
      <c r="A299" s="1">
        <v>296</v>
      </c>
      <c r="B299" s="45">
        <f t="shared" si="222"/>
        <v>183</v>
      </c>
      <c r="C299" s="14" t="s">
        <v>508</v>
      </c>
      <c r="D299" t="s">
        <v>434</v>
      </c>
      <c r="E299" s="15" t="s">
        <v>748</v>
      </c>
      <c r="F299" s="28">
        <f>VOR!IH299</f>
        <v>186</v>
      </c>
      <c r="G299" s="27">
        <f t="shared" si="237"/>
        <v>57</v>
      </c>
      <c r="H299" s="49">
        <f t="shared" si="238"/>
        <v>243</v>
      </c>
      <c r="I299" s="14" t="s">
        <v>84</v>
      </c>
      <c r="J299" t="s">
        <v>73</v>
      </c>
      <c r="K299" t="s">
        <v>92</v>
      </c>
      <c r="L299">
        <v>2</v>
      </c>
      <c r="M299" t="s">
        <v>83</v>
      </c>
      <c r="N299">
        <v>1</v>
      </c>
      <c r="O299" s="77">
        <f t="shared" si="239"/>
        <v>1</v>
      </c>
      <c r="P299" s="80">
        <f t="shared" si="240"/>
        <v>2</v>
      </c>
      <c r="Q299" t="s">
        <v>93</v>
      </c>
      <c r="R299" t="s">
        <v>73</v>
      </c>
      <c r="S299" t="s">
        <v>129</v>
      </c>
      <c r="T299">
        <v>1</v>
      </c>
      <c r="U299" t="s">
        <v>83</v>
      </c>
      <c r="V299">
        <v>2</v>
      </c>
      <c r="W299" s="71">
        <f t="shared" si="241"/>
        <v>1</v>
      </c>
      <c r="X299" s="80">
        <f t="shared" si="242"/>
        <v>0</v>
      </c>
      <c r="Y299" s="14" t="s">
        <v>94</v>
      </c>
      <c r="Z299" t="s">
        <v>73</v>
      </c>
      <c r="AA299" t="s">
        <v>133</v>
      </c>
      <c r="AB299">
        <v>2</v>
      </c>
      <c r="AC299" t="s">
        <v>83</v>
      </c>
      <c r="AD299">
        <v>0</v>
      </c>
      <c r="AE299" s="71">
        <f t="shared" si="243"/>
        <v>1</v>
      </c>
      <c r="AF299" s="80">
        <f t="shared" si="223"/>
        <v>3</v>
      </c>
      <c r="AG299" s="14" t="s">
        <v>85</v>
      </c>
      <c r="AH299" t="s">
        <v>73</v>
      </c>
      <c r="AI299" t="s">
        <v>132</v>
      </c>
      <c r="AJ299">
        <v>2</v>
      </c>
      <c r="AK299" t="s">
        <v>83</v>
      </c>
      <c r="AL299">
        <v>0</v>
      </c>
      <c r="AM299" s="71">
        <f t="shared" si="244"/>
        <v>3</v>
      </c>
      <c r="AN299" s="80">
        <f t="shared" si="245"/>
        <v>4</v>
      </c>
      <c r="AO299" s="14" t="s">
        <v>88</v>
      </c>
      <c r="AP299" t="s">
        <v>73</v>
      </c>
      <c r="AQ299" t="s">
        <v>95</v>
      </c>
      <c r="AR299">
        <v>1</v>
      </c>
      <c r="AS299" t="s">
        <v>83</v>
      </c>
      <c r="AT299">
        <v>0</v>
      </c>
      <c r="AU299" s="71">
        <f t="shared" si="224"/>
        <v>2</v>
      </c>
      <c r="AV299" s="80">
        <f t="shared" si="246"/>
        <v>0</v>
      </c>
      <c r="AW299" s="14" t="s">
        <v>90</v>
      </c>
      <c r="AX299" t="s">
        <v>73</v>
      </c>
      <c r="AY299" t="s">
        <v>91</v>
      </c>
      <c r="AZ299">
        <v>2</v>
      </c>
      <c r="BA299" t="s">
        <v>83</v>
      </c>
      <c r="BB299">
        <v>0</v>
      </c>
      <c r="BC299" s="71">
        <f t="shared" si="247"/>
        <v>3</v>
      </c>
      <c r="BD299" s="80">
        <f t="shared" si="225"/>
        <v>4</v>
      </c>
      <c r="BE299" s="14" t="s">
        <v>131</v>
      </c>
      <c r="BF299" t="s">
        <v>73</v>
      </c>
      <c r="BG299" t="s">
        <v>130</v>
      </c>
      <c r="BH299">
        <v>2</v>
      </c>
      <c r="BI299" t="s">
        <v>83</v>
      </c>
      <c r="BJ299">
        <v>1</v>
      </c>
      <c r="BK299" s="71">
        <f t="shared" si="226"/>
        <v>2</v>
      </c>
      <c r="BL299" s="80">
        <f t="shared" si="248"/>
        <v>0</v>
      </c>
      <c r="BM299" s="14" t="s">
        <v>96</v>
      </c>
      <c r="BN299" t="s">
        <v>73</v>
      </c>
      <c r="BO299" t="s">
        <v>134</v>
      </c>
      <c r="BP299">
        <v>1</v>
      </c>
      <c r="BQ299" t="s">
        <v>83</v>
      </c>
      <c r="BR299">
        <v>2</v>
      </c>
      <c r="BS299" s="71">
        <f t="shared" si="249"/>
        <v>3</v>
      </c>
      <c r="BT299" s="80">
        <f t="shared" si="227"/>
        <v>0</v>
      </c>
      <c r="BU299" s="28">
        <f t="shared" si="250"/>
        <v>13</v>
      </c>
      <c r="BV299" s="14" t="str">
        <f t="shared" si="251"/>
        <v>Deutschland</v>
      </c>
      <c r="BW299" s="80">
        <f t="shared" si="228"/>
        <v>0</v>
      </c>
      <c r="BX299" s="14" t="str">
        <f t="shared" si="252"/>
        <v>Brasilien</v>
      </c>
      <c r="BY299" s="80">
        <f t="shared" si="253"/>
        <v>7</v>
      </c>
      <c r="BZ299" s="14" t="str">
        <f t="shared" si="254"/>
        <v>Niederlande</v>
      </c>
      <c r="CA299" s="80">
        <f t="shared" si="255"/>
        <v>7</v>
      </c>
      <c r="CB299" s="14" t="str">
        <f t="shared" si="256"/>
        <v>Dänemark</v>
      </c>
      <c r="CC299" s="80">
        <f t="shared" si="257"/>
        <v>0</v>
      </c>
      <c r="CD299" s="14" t="str">
        <f t="shared" si="258"/>
        <v>Belgien</v>
      </c>
      <c r="CE299" s="80">
        <f t="shared" si="259"/>
        <v>0</v>
      </c>
      <c r="CF299" s="14" t="str">
        <f t="shared" si="260"/>
        <v>Schweiz</v>
      </c>
      <c r="CG299" s="80">
        <f t="shared" si="261"/>
        <v>0</v>
      </c>
      <c r="CH299" s="14" t="str">
        <f t="shared" si="262"/>
        <v>England</v>
      </c>
      <c r="CI299" s="80">
        <f t="shared" si="263"/>
        <v>7</v>
      </c>
      <c r="CJ299" s="14" t="str">
        <f t="shared" si="264"/>
        <v>Frankreich</v>
      </c>
      <c r="CK299" s="80">
        <f t="shared" si="265"/>
        <v>7</v>
      </c>
      <c r="CL299" s="27">
        <f t="shared" si="275"/>
        <v>28</v>
      </c>
      <c r="CM299" t="s">
        <v>88</v>
      </c>
      <c r="CN299" t="s">
        <v>73</v>
      </c>
      <c r="CO299" t="s">
        <v>90</v>
      </c>
      <c r="CP299">
        <v>1</v>
      </c>
      <c r="CQ299" t="s">
        <v>83</v>
      </c>
      <c r="CR299">
        <v>0</v>
      </c>
      <c r="CS299" s="71">
        <f t="shared" si="229"/>
        <v>2</v>
      </c>
      <c r="CT299" s="80">
        <f t="shared" si="266"/>
        <v>0</v>
      </c>
      <c r="CU299" t="s">
        <v>84</v>
      </c>
      <c r="CV299" t="s">
        <v>73</v>
      </c>
      <c r="CW299" t="s">
        <v>129</v>
      </c>
      <c r="CX299">
        <v>1</v>
      </c>
      <c r="CY299" t="s">
        <v>83</v>
      </c>
      <c r="CZ299">
        <v>2</v>
      </c>
      <c r="DA299" s="71">
        <f t="shared" si="267"/>
        <v>1</v>
      </c>
      <c r="DB299" s="80">
        <f t="shared" si="268"/>
        <v>0</v>
      </c>
      <c r="DC299" t="s">
        <v>131</v>
      </c>
      <c r="DD299" t="s">
        <v>73</v>
      </c>
      <c r="DE299" t="s">
        <v>134</v>
      </c>
      <c r="DF299">
        <v>0</v>
      </c>
      <c r="DG299" t="s">
        <v>83</v>
      </c>
      <c r="DH299">
        <v>1</v>
      </c>
      <c r="DI299" s="71">
        <f t="shared" si="276"/>
        <v>0</v>
      </c>
      <c r="DJ299" s="80">
        <f t="shared" si="269"/>
        <v>0</v>
      </c>
      <c r="DK299" t="s">
        <v>85</v>
      </c>
      <c r="DL299" t="s">
        <v>73</v>
      </c>
      <c r="DM299" t="s">
        <v>94</v>
      </c>
      <c r="DN299">
        <v>1</v>
      </c>
      <c r="DO299" t="s">
        <v>83</v>
      </c>
      <c r="DP299">
        <v>2</v>
      </c>
      <c r="DQ299" s="71">
        <f t="shared" si="270"/>
        <v>3</v>
      </c>
      <c r="DR299" s="80">
        <f t="shared" si="271"/>
        <v>8</v>
      </c>
      <c r="DS299" s="27">
        <f t="shared" si="230"/>
        <v>8</v>
      </c>
      <c r="DT299" t="str">
        <f t="shared" si="231"/>
        <v>Dänemark</v>
      </c>
      <c r="DU299">
        <f t="shared" si="272"/>
        <v>0</v>
      </c>
      <c r="DV299" t="str">
        <f t="shared" si="232"/>
        <v>Deutschland</v>
      </c>
      <c r="DW299">
        <f t="shared" si="273"/>
        <v>0</v>
      </c>
      <c r="DX299" t="str">
        <f t="shared" si="233"/>
        <v>Frankreich</v>
      </c>
      <c r="DY299">
        <f t="shared" si="274"/>
        <v>8</v>
      </c>
      <c r="DZ299" t="str">
        <f t="shared" si="234"/>
        <v>Schweiz</v>
      </c>
      <c r="EA299">
        <f t="shared" si="235"/>
        <v>0</v>
      </c>
      <c r="EB299" s="27">
        <f t="shared" si="236"/>
        <v>8</v>
      </c>
      <c r="EC299" t="s">
        <v>129</v>
      </c>
      <c r="ED299" t="s">
        <v>73</v>
      </c>
      <c r="EE299" t="s">
        <v>88</v>
      </c>
      <c r="EF299">
        <v>1</v>
      </c>
      <c r="EG299" t="s">
        <v>83</v>
      </c>
      <c r="EH299">
        <v>2</v>
      </c>
      <c r="EK299" t="s">
        <v>94</v>
      </c>
      <c r="EL299" t="s">
        <v>73</v>
      </c>
      <c r="EM299" t="s">
        <v>134</v>
      </c>
      <c r="EN299">
        <v>0</v>
      </c>
      <c r="EO299" t="s">
        <v>83</v>
      </c>
      <c r="EP299">
        <v>1</v>
      </c>
      <c r="EU299" t="s">
        <v>129</v>
      </c>
      <c r="EV299" t="s">
        <v>73</v>
      </c>
      <c r="EW299" t="s">
        <v>94</v>
      </c>
      <c r="EX299">
        <v>1</v>
      </c>
      <c r="EY299" t="s">
        <v>83</v>
      </c>
      <c r="EZ299">
        <v>0</v>
      </c>
      <c r="FC299" t="s">
        <v>88</v>
      </c>
      <c r="FD299" t="s">
        <v>73</v>
      </c>
      <c r="FE299" t="s">
        <v>134</v>
      </c>
      <c r="FF299">
        <v>1</v>
      </c>
      <c r="FG299" t="s">
        <v>83</v>
      </c>
      <c r="FH299">
        <v>0</v>
      </c>
      <c r="FL299" t="s">
        <v>94</v>
      </c>
      <c r="FN299" t="s">
        <v>129</v>
      </c>
      <c r="FP299" t="s">
        <v>134</v>
      </c>
      <c r="FR299" t="s">
        <v>88</v>
      </c>
      <c r="FU299">
        <v>196</v>
      </c>
      <c r="FX299" t="s">
        <v>484</v>
      </c>
    </row>
    <row r="300" spans="1:263" x14ac:dyDescent="0.45">
      <c r="A300" s="1">
        <v>297</v>
      </c>
      <c r="B300" s="45">
        <f t="shared" si="222"/>
        <v>389</v>
      </c>
      <c r="C300" s="14" t="s">
        <v>768</v>
      </c>
      <c r="D300" t="s">
        <v>769</v>
      </c>
      <c r="E300" s="15" t="s">
        <v>748</v>
      </c>
      <c r="F300" s="28">
        <f>VOR!IH300</f>
        <v>137</v>
      </c>
      <c r="G300" s="27">
        <f t="shared" si="237"/>
        <v>71</v>
      </c>
      <c r="H300" s="49">
        <f t="shared" si="238"/>
        <v>208</v>
      </c>
      <c r="I300" s="14" t="s">
        <v>140</v>
      </c>
      <c r="J300" t="s">
        <v>73</v>
      </c>
      <c r="K300" t="s">
        <v>181</v>
      </c>
      <c r="L300">
        <v>3</v>
      </c>
      <c r="M300" t="s">
        <v>83</v>
      </c>
      <c r="N300">
        <v>2</v>
      </c>
      <c r="O300" s="77">
        <f t="shared" si="239"/>
        <v>0</v>
      </c>
      <c r="P300" s="80">
        <f t="shared" si="240"/>
        <v>0</v>
      </c>
      <c r="Q300" t="s">
        <v>93</v>
      </c>
      <c r="R300" t="s">
        <v>73</v>
      </c>
      <c r="S300" t="s">
        <v>129</v>
      </c>
      <c r="T300">
        <v>4</v>
      </c>
      <c r="U300" t="s">
        <v>83</v>
      </c>
      <c r="V300">
        <v>2</v>
      </c>
      <c r="W300" s="71">
        <f t="shared" si="241"/>
        <v>1</v>
      </c>
      <c r="X300" s="80">
        <f t="shared" si="242"/>
        <v>2</v>
      </c>
      <c r="Y300" s="14" t="s">
        <v>94</v>
      </c>
      <c r="Z300" t="s">
        <v>73</v>
      </c>
      <c r="AA300" t="s">
        <v>86</v>
      </c>
      <c r="AB300">
        <v>3</v>
      </c>
      <c r="AC300" t="s">
        <v>83</v>
      </c>
      <c r="AD300">
        <v>2</v>
      </c>
      <c r="AE300" s="71">
        <f t="shared" si="243"/>
        <v>3</v>
      </c>
      <c r="AF300" s="80">
        <f t="shared" si="223"/>
        <v>4</v>
      </c>
      <c r="AG300" s="14" t="s">
        <v>85</v>
      </c>
      <c r="AH300" t="s">
        <v>73</v>
      </c>
      <c r="AI300" t="s">
        <v>84</v>
      </c>
      <c r="AJ300">
        <v>3</v>
      </c>
      <c r="AK300" t="s">
        <v>83</v>
      </c>
      <c r="AL300">
        <v>2</v>
      </c>
      <c r="AM300" s="71">
        <f t="shared" si="244"/>
        <v>1</v>
      </c>
      <c r="AN300" s="80">
        <f t="shared" si="245"/>
        <v>2</v>
      </c>
      <c r="AO300" s="14" t="s">
        <v>130</v>
      </c>
      <c r="AP300" t="s">
        <v>73</v>
      </c>
      <c r="AQ300" t="s">
        <v>131</v>
      </c>
      <c r="AR300">
        <v>3</v>
      </c>
      <c r="AS300" t="s">
        <v>83</v>
      </c>
      <c r="AT300">
        <v>2</v>
      </c>
      <c r="AU300" s="71">
        <f t="shared" si="224"/>
        <v>0</v>
      </c>
      <c r="AV300" s="80">
        <f t="shared" si="246"/>
        <v>0</v>
      </c>
      <c r="AW300" s="14" t="s">
        <v>90</v>
      </c>
      <c r="AX300" t="s">
        <v>73</v>
      </c>
      <c r="AY300" t="s">
        <v>135</v>
      </c>
      <c r="AZ300">
        <v>4</v>
      </c>
      <c r="BA300" t="s">
        <v>83</v>
      </c>
      <c r="BB300">
        <v>2</v>
      </c>
      <c r="BC300" s="71">
        <f t="shared" si="247"/>
        <v>1</v>
      </c>
      <c r="BD300" s="80">
        <f t="shared" si="225"/>
        <v>2</v>
      </c>
      <c r="BE300" s="14" t="s">
        <v>89</v>
      </c>
      <c r="BF300" t="s">
        <v>73</v>
      </c>
      <c r="BG300" t="s">
        <v>88</v>
      </c>
      <c r="BH300">
        <v>2</v>
      </c>
      <c r="BI300" t="s">
        <v>83</v>
      </c>
      <c r="BJ300">
        <v>3</v>
      </c>
      <c r="BK300" s="71">
        <f t="shared" si="226"/>
        <v>1</v>
      </c>
      <c r="BL300" s="80">
        <f t="shared" si="248"/>
        <v>0</v>
      </c>
      <c r="BM300" s="14" t="s">
        <v>96</v>
      </c>
      <c r="BN300" t="s">
        <v>73</v>
      </c>
      <c r="BO300" t="s">
        <v>150</v>
      </c>
      <c r="BP300">
        <v>4</v>
      </c>
      <c r="BQ300" t="s">
        <v>83</v>
      </c>
      <c r="BR300">
        <v>3</v>
      </c>
      <c r="BS300" s="71">
        <f t="shared" si="249"/>
        <v>1</v>
      </c>
      <c r="BT300" s="80">
        <f t="shared" si="227"/>
        <v>2</v>
      </c>
      <c r="BU300" s="28">
        <f t="shared" si="250"/>
        <v>12</v>
      </c>
      <c r="BV300" s="14" t="str">
        <f t="shared" si="251"/>
        <v>Spanien</v>
      </c>
      <c r="BW300" s="80">
        <f t="shared" si="228"/>
        <v>0</v>
      </c>
      <c r="BX300" s="14" t="str">
        <f t="shared" si="252"/>
        <v>Brasilien</v>
      </c>
      <c r="BY300" s="80">
        <f t="shared" si="253"/>
        <v>7</v>
      </c>
      <c r="BZ300" s="14" t="str">
        <f t="shared" si="254"/>
        <v>Katar</v>
      </c>
      <c r="CA300" s="80">
        <f t="shared" si="255"/>
        <v>0</v>
      </c>
      <c r="CB300" s="14" t="str">
        <f t="shared" si="256"/>
        <v>Argentinien</v>
      </c>
      <c r="CC300" s="80">
        <f t="shared" si="257"/>
        <v>7</v>
      </c>
      <c r="CD300" s="14" t="str">
        <f t="shared" si="258"/>
        <v>Deutschland</v>
      </c>
      <c r="CE300" s="80">
        <f t="shared" si="259"/>
        <v>0</v>
      </c>
      <c r="CF300" s="14" t="str">
        <f t="shared" si="260"/>
        <v>Portugal</v>
      </c>
      <c r="CG300" s="80">
        <f t="shared" si="261"/>
        <v>7</v>
      </c>
      <c r="CH300" s="14" t="str">
        <f t="shared" si="262"/>
        <v>England</v>
      </c>
      <c r="CI300" s="80">
        <f t="shared" si="263"/>
        <v>7</v>
      </c>
      <c r="CJ300" s="14" t="str">
        <f t="shared" si="264"/>
        <v>Frankreich</v>
      </c>
      <c r="CK300" s="80">
        <f t="shared" si="265"/>
        <v>7</v>
      </c>
      <c r="CL300" s="27">
        <f t="shared" si="275"/>
        <v>35</v>
      </c>
      <c r="CM300" t="s">
        <v>130</v>
      </c>
      <c r="CN300" t="s">
        <v>73</v>
      </c>
      <c r="CO300" t="s">
        <v>90</v>
      </c>
      <c r="CP300">
        <v>3</v>
      </c>
      <c r="CQ300" t="s">
        <v>83</v>
      </c>
      <c r="CR300">
        <v>5</v>
      </c>
      <c r="CS300" s="71">
        <f t="shared" si="229"/>
        <v>2</v>
      </c>
      <c r="CT300" s="80">
        <f t="shared" si="266"/>
        <v>0</v>
      </c>
      <c r="CU300" t="s">
        <v>140</v>
      </c>
      <c r="CV300" t="s">
        <v>73</v>
      </c>
      <c r="CW300" t="s">
        <v>93</v>
      </c>
      <c r="CX300">
        <v>2</v>
      </c>
      <c r="CY300" t="s">
        <v>83</v>
      </c>
      <c r="CZ300">
        <v>3</v>
      </c>
      <c r="DA300" s="71">
        <f t="shared" si="267"/>
        <v>2</v>
      </c>
      <c r="DB300" s="80">
        <f t="shared" si="268"/>
        <v>4</v>
      </c>
      <c r="DC300" t="s">
        <v>88</v>
      </c>
      <c r="DD300" t="s">
        <v>73</v>
      </c>
      <c r="DE300" t="s">
        <v>96</v>
      </c>
      <c r="DF300">
        <v>4</v>
      </c>
      <c r="DG300" t="s">
        <v>83</v>
      </c>
      <c r="DH300">
        <v>2</v>
      </c>
      <c r="DI300" s="71">
        <f t="shared" si="276"/>
        <v>0</v>
      </c>
      <c r="DJ300" s="80">
        <f t="shared" si="269"/>
        <v>0</v>
      </c>
      <c r="DK300" t="s">
        <v>85</v>
      </c>
      <c r="DL300" t="s">
        <v>73</v>
      </c>
      <c r="DM300" t="s">
        <v>94</v>
      </c>
      <c r="DN300">
        <v>2</v>
      </c>
      <c r="DO300" t="s">
        <v>83</v>
      </c>
      <c r="DP300">
        <v>4</v>
      </c>
      <c r="DQ300" s="71">
        <f t="shared" si="270"/>
        <v>3</v>
      </c>
      <c r="DR300" s="80">
        <f t="shared" si="271"/>
        <v>4</v>
      </c>
      <c r="DS300" s="27">
        <f t="shared" si="230"/>
        <v>8</v>
      </c>
      <c r="DT300" t="str">
        <f t="shared" si="231"/>
        <v>Argentinien</v>
      </c>
      <c r="DU300">
        <f t="shared" si="272"/>
        <v>8</v>
      </c>
      <c r="DV300" t="str">
        <f t="shared" si="232"/>
        <v>Brasilien</v>
      </c>
      <c r="DW300">
        <f t="shared" si="273"/>
        <v>0</v>
      </c>
      <c r="DX300" t="str">
        <f t="shared" si="233"/>
        <v>Frankreich</v>
      </c>
      <c r="DY300">
        <f t="shared" si="274"/>
        <v>8</v>
      </c>
      <c r="DZ300" t="str">
        <f t="shared" si="234"/>
        <v>Deutschland</v>
      </c>
      <c r="EA300">
        <f t="shared" si="235"/>
        <v>0</v>
      </c>
      <c r="EB300" s="27">
        <f t="shared" si="236"/>
        <v>16</v>
      </c>
      <c r="EC300" t="s">
        <v>93</v>
      </c>
      <c r="ED300" t="s">
        <v>73</v>
      </c>
      <c r="EE300" t="s">
        <v>90</v>
      </c>
      <c r="EF300">
        <v>3</v>
      </c>
      <c r="EG300" t="s">
        <v>83</v>
      </c>
      <c r="EH300">
        <v>4</v>
      </c>
      <c r="EK300" t="s">
        <v>94</v>
      </c>
      <c r="EL300" t="s">
        <v>73</v>
      </c>
      <c r="EM300" t="s">
        <v>88</v>
      </c>
      <c r="EN300">
        <v>2</v>
      </c>
      <c r="EO300" t="s">
        <v>83</v>
      </c>
      <c r="EP300">
        <v>3</v>
      </c>
      <c r="EU300" t="s">
        <v>93</v>
      </c>
      <c r="EV300" t="s">
        <v>73</v>
      </c>
      <c r="EW300" t="s">
        <v>94</v>
      </c>
      <c r="EX300">
        <v>3</v>
      </c>
      <c r="EY300" t="s">
        <v>83</v>
      </c>
      <c r="EZ300">
        <v>1</v>
      </c>
      <c r="FC300" t="s">
        <v>90</v>
      </c>
      <c r="FD300" t="s">
        <v>73</v>
      </c>
      <c r="FE300" t="s">
        <v>88</v>
      </c>
      <c r="FF300">
        <v>2</v>
      </c>
      <c r="FG300" t="s">
        <v>83</v>
      </c>
      <c r="FH300">
        <v>5</v>
      </c>
      <c r="FL300" t="s">
        <v>94</v>
      </c>
      <c r="FN300" t="s">
        <v>93</v>
      </c>
      <c r="FP300" t="s">
        <v>90</v>
      </c>
      <c r="FR300" t="s">
        <v>88</v>
      </c>
      <c r="FU300">
        <v>0</v>
      </c>
      <c r="FX300">
        <v>0</v>
      </c>
    </row>
    <row r="301" spans="1:263" x14ac:dyDescent="0.45">
      <c r="A301" s="1">
        <v>298</v>
      </c>
      <c r="B301" s="45">
        <f t="shared" si="222"/>
        <v>369</v>
      </c>
      <c r="C301" s="14" t="s">
        <v>437</v>
      </c>
      <c r="D301" t="s">
        <v>770</v>
      </c>
      <c r="E301" s="15" t="s">
        <v>748</v>
      </c>
      <c r="F301" s="28">
        <f>VOR!IH301</f>
        <v>155</v>
      </c>
      <c r="G301" s="27">
        <f t="shared" si="237"/>
        <v>56</v>
      </c>
      <c r="H301" s="49">
        <f t="shared" si="238"/>
        <v>211</v>
      </c>
      <c r="I301" s="14" t="s">
        <v>84</v>
      </c>
      <c r="J301" t="s">
        <v>73</v>
      </c>
      <c r="K301" t="s">
        <v>137</v>
      </c>
      <c r="L301">
        <v>3</v>
      </c>
      <c r="M301" t="s">
        <v>83</v>
      </c>
      <c r="N301">
        <v>2</v>
      </c>
      <c r="O301" s="77">
        <f t="shared" si="239"/>
        <v>3</v>
      </c>
      <c r="P301" s="80">
        <f t="shared" si="240"/>
        <v>4</v>
      </c>
      <c r="Q301" t="s">
        <v>133</v>
      </c>
      <c r="R301" t="s">
        <v>73</v>
      </c>
      <c r="S301" t="s">
        <v>87</v>
      </c>
      <c r="T301">
        <v>2</v>
      </c>
      <c r="U301" t="s">
        <v>83</v>
      </c>
      <c r="V301">
        <v>1</v>
      </c>
      <c r="W301" s="71">
        <f t="shared" si="241"/>
        <v>2</v>
      </c>
      <c r="X301" s="80">
        <f t="shared" si="242"/>
        <v>0</v>
      </c>
      <c r="Y301" s="14" t="s">
        <v>94</v>
      </c>
      <c r="Z301" t="s">
        <v>73</v>
      </c>
      <c r="AA301" t="s">
        <v>86</v>
      </c>
      <c r="AB301">
        <v>4</v>
      </c>
      <c r="AC301" t="s">
        <v>83</v>
      </c>
      <c r="AD301">
        <v>2</v>
      </c>
      <c r="AE301" s="71">
        <f t="shared" si="243"/>
        <v>3</v>
      </c>
      <c r="AF301" s="80">
        <f t="shared" si="223"/>
        <v>6</v>
      </c>
      <c r="AG301" s="14" t="s">
        <v>85</v>
      </c>
      <c r="AH301" t="s">
        <v>73</v>
      </c>
      <c r="AI301" t="s">
        <v>136</v>
      </c>
      <c r="AJ301">
        <v>3</v>
      </c>
      <c r="AK301" t="s">
        <v>83</v>
      </c>
      <c r="AL301">
        <v>0</v>
      </c>
      <c r="AM301" s="71">
        <f t="shared" si="244"/>
        <v>1</v>
      </c>
      <c r="AN301" s="80">
        <f t="shared" si="245"/>
        <v>4</v>
      </c>
      <c r="AO301" s="14" t="s">
        <v>88</v>
      </c>
      <c r="AP301" t="s">
        <v>73</v>
      </c>
      <c r="AQ301" t="s">
        <v>95</v>
      </c>
      <c r="AR301">
        <v>3</v>
      </c>
      <c r="AS301" t="s">
        <v>83</v>
      </c>
      <c r="AT301">
        <v>2</v>
      </c>
      <c r="AU301" s="71">
        <f t="shared" si="224"/>
        <v>2</v>
      </c>
      <c r="AV301" s="80">
        <f t="shared" si="246"/>
        <v>0</v>
      </c>
      <c r="AW301" s="14" t="s">
        <v>134</v>
      </c>
      <c r="AX301" t="s">
        <v>73</v>
      </c>
      <c r="AY301" t="s">
        <v>96</v>
      </c>
      <c r="AZ301">
        <v>2</v>
      </c>
      <c r="BA301" t="s">
        <v>83</v>
      </c>
      <c r="BB301">
        <v>1</v>
      </c>
      <c r="BC301" s="71">
        <f t="shared" si="247"/>
        <v>0</v>
      </c>
      <c r="BD301" s="80">
        <f t="shared" si="225"/>
        <v>0</v>
      </c>
      <c r="BE301" s="14" t="s">
        <v>142</v>
      </c>
      <c r="BF301" t="s">
        <v>73</v>
      </c>
      <c r="BG301" t="s">
        <v>141</v>
      </c>
      <c r="BH301">
        <v>1</v>
      </c>
      <c r="BI301" t="s">
        <v>83</v>
      </c>
      <c r="BJ301">
        <v>3</v>
      </c>
      <c r="BK301" s="71">
        <f t="shared" si="226"/>
        <v>0</v>
      </c>
      <c r="BL301" s="80">
        <f t="shared" si="248"/>
        <v>0</v>
      </c>
      <c r="BM301" s="14" t="s">
        <v>138</v>
      </c>
      <c r="BN301" t="s">
        <v>73</v>
      </c>
      <c r="BO301" t="s">
        <v>90</v>
      </c>
      <c r="BP301">
        <v>0</v>
      </c>
      <c r="BQ301" t="s">
        <v>83</v>
      </c>
      <c r="BR301">
        <v>1</v>
      </c>
      <c r="BS301" s="71">
        <f t="shared" si="249"/>
        <v>0</v>
      </c>
      <c r="BT301" s="80">
        <f t="shared" si="227"/>
        <v>0</v>
      </c>
      <c r="BU301" s="28">
        <f t="shared" si="250"/>
        <v>14</v>
      </c>
      <c r="BV301" s="14" t="str">
        <f t="shared" si="251"/>
        <v>Deutschland</v>
      </c>
      <c r="BW301" s="80">
        <f t="shared" si="228"/>
        <v>0</v>
      </c>
      <c r="BX301" s="14" t="str">
        <f t="shared" si="252"/>
        <v>Schweiz</v>
      </c>
      <c r="BY301" s="80">
        <f t="shared" si="253"/>
        <v>0</v>
      </c>
      <c r="BZ301" s="14" t="str">
        <f t="shared" si="254"/>
        <v>Niederlande</v>
      </c>
      <c r="CA301" s="80">
        <f t="shared" si="255"/>
        <v>7</v>
      </c>
      <c r="CB301" s="14" t="str">
        <f t="shared" si="256"/>
        <v>Mexiko</v>
      </c>
      <c r="CC301" s="80">
        <f t="shared" si="257"/>
        <v>0</v>
      </c>
      <c r="CD301" s="14" t="str">
        <f t="shared" si="258"/>
        <v>Costa Rica</v>
      </c>
      <c r="CE301" s="80">
        <f t="shared" si="259"/>
        <v>0</v>
      </c>
      <c r="CF301" s="14" t="str">
        <f t="shared" si="260"/>
        <v>Brasilien</v>
      </c>
      <c r="CG301" s="80">
        <f t="shared" si="261"/>
        <v>7</v>
      </c>
      <c r="CH301" s="14" t="str">
        <f t="shared" si="262"/>
        <v>England</v>
      </c>
      <c r="CI301" s="80">
        <f t="shared" si="263"/>
        <v>7</v>
      </c>
      <c r="CJ301" s="14" t="str">
        <f t="shared" si="264"/>
        <v>Frankreich</v>
      </c>
      <c r="CK301" s="80">
        <f t="shared" si="265"/>
        <v>7</v>
      </c>
      <c r="CL301" s="27">
        <f t="shared" si="275"/>
        <v>28</v>
      </c>
      <c r="CM301" t="s">
        <v>88</v>
      </c>
      <c r="CN301" t="s">
        <v>73</v>
      </c>
      <c r="CO301" t="s">
        <v>134</v>
      </c>
      <c r="CP301">
        <v>3</v>
      </c>
      <c r="CQ301" t="s">
        <v>83</v>
      </c>
      <c r="CR301">
        <v>2</v>
      </c>
      <c r="CS301" s="71">
        <f t="shared" si="229"/>
        <v>0</v>
      </c>
      <c r="CT301" s="80">
        <f t="shared" si="266"/>
        <v>0</v>
      </c>
      <c r="CU301" t="s">
        <v>84</v>
      </c>
      <c r="CV301" t="s">
        <v>73</v>
      </c>
      <c r="CW301" t="s">
        <v>133</v>
      </c>
      <c r="CX301">
        <v>2</v>
      </c>
      <c r="CY301" t="s">
        <v>83</v>
      </c>
      <c r="CZ301">
        <v>1</v>
      </c>
      <c r="DA301" s="71">
        <f t="shared" si="267"/>
        <v>1</v>
      </c>
      <c r="DB301" s="80">
        <f t="shared" si="268"/>
        <v>0</v>
      </c>
      <c r="DC301" t="s">
        <v>141</v>
      </c>
      <c r="DD301" t="s">
        <v>73</v>
      </c>
      <c r="DE301" t="s">
        <v>90</v>
      </c>
      <c r="DF301">
        <v>2</v>
      </c>
      <c r="DG301" t="s">
        <v>83</v>
      </c>
      <c r="DH301">
        <v>3</v>
      </c>
      <c r="DI301" s="71">
        <f t="shared" si="276"/>
        <v>0</v>
      </c>
      <c r="DJ301" s="80">
        <f t="shared" si="269"/>
        <v>0</v>
      </c>
      <c r="DK301" t="s">
        <v>85</v>
      </c>
      <c r="DL301" t="s">
        <v>73</v>
      </c>
      <c r="DM301" t="s">
        <v>94</v>
      </c>
      <c r="DN301">
        <v>2</v>
      </c>
      <c r="DO301" t="s">
        <v>83</v>
      </c>
      <c r="DP301">
        <v>3</v>
      </c>
      <c r="DQ301" s="71">
        <f t="shared" si="270"/>
        <v>3</v>
      </c>
      <c r="DR301" s="80">
        <f t="shared" si="271"/>
        <v>6</v>
      </c>
      <c r="DS301" s="27">
        <f t="shared" si="230"/>
        <v>6</v>
      </c>
      <c r="DT301" t="str">
        <f t="shared" si="231"/>
        <v>Niederlande</v>
      </c>
      <c r="DU301">
        <f t="shared" si="272"/>
        <v>0</v>
      </c>
      <c r="DV301" t="str">
        <f t="shared" si="232"/>
        <v>Deutschland</v>
      </c>
      <c r="DW301">
        <f t="shared" si="273"/>
        <v>0</v>
      </c>
      <c r="DX301" t="str">
        <f t="shared" si="233"/>
        <v>Frankreich</v>
      </c>
      <c r="DY301">
        <f t="shared" si="274"/>
        <v>8</v>
      </c>
      <c r="DZ301" t="str">
        <f t="shared" si="234"/>
        <v>Brasilien</v>
      </c>
      <c r="EA301">
        <f t="shared" si="235"/>
        <v>0</v>
      </c>
      <c r="EB301" s="27">
        <f t="shared" si="236"/>
        <v>8</v>
      </c>
      <c r="EC301" t="s">
        <v>84</v>
      </c>
      <c r="ED301" t="s">
        <v>73</v>
      </c>
      <c r="EE301" t="s">
        <v>88</v>
      </c>
      <c r="EF301">
        <v>1</v>
      </c>
      <c r="EG301" t="s">
        <v>83</v>
      </c>
      <c r="EH301">
        <v>2</v>
      </c>
      <c r="EK301" t="s">
        <v>94</v>
      </c>
      <c r="EL301" t="s">
        <v>73</v>
      </c>
      <c r="EM301" t="s">
        <v>90</v>
      </c>
      <c r="EN301">
        <v>2</v>
      </c>
      <c r="EO301" t="s">
        <v>83</v>
      </c>
      <c r="EP301">
        <v>1</v>
      </c>
      <c r="EU301" t="s">
        <v>84</v>
      </c>
      <c r="EV301" t="s">
        <v>73</v>
      </c>
      <c r="EW301" t="s">
        <v>90</v>
      </c>
      <c r="EX301">
        <v>0</v>
      </c>
      <c r="EY301" t="s">
        <v>83</v>
      </c>
      <c r="EZ301">
        <v>1</v>
      </c>
      <c r="FC301" t="s">
        <v>88</v>
      </c>
      <c r="FD301" t="s">
        <v>73</v>
      </c>
      <c r="FE301" t="s">
        <v>94</v>
      </c>
      <c r="FF301">
        <v>2</v>
      </c>
      <c r="FG301" t="s">
        <v>83</v>
      </c>
      <c r="FH301">
        <v>1</v>
      </c>
      <c r="FL301" t="s">
        <v>84</v>
      </c>
      <c r="FN301" t="s">
        <v>90</v>
      </c>
      <c r="FP301" t="s">
        <v>94</v>
      </c>
      <c r="FR301" t="s">
        <v>88</v>
      </c>
      <c r="FU301">
        <v>0</v>
      </c>
      <c r="FX301">
        <v>0</v>
      </c>
    </row>
    <row r="302" spans="1:263" x14ac:dyDescent="0.45">
      <c r="A302" s="1">
        <v>299</v>
      </c>
      <c r="B302" s="45">
        <f t="shared" si="222"/>
        <v>178</v>
      </c>
      <c r="C302" s="14" t="s">
        <v>771</v>
      </c>
      <c r="D302" t="s">
        <v>772</v>
      </c>
      <c r="E302" s="15" t="s">
        <v>748</v>
      </c>
      <c r="F302" s="28">
        <f>VOR!IH302</f>
        <v>156</v>
      </c>
      <c r="G302" s="27">
        <f t="shared" si="237"/>
        <v>88</v>
      </c>
      <c r="H302" s="49">
        <f t="shared" si="238"/>
        <v>244</v>
      </c>
      <c r="I302" s="14" t="s">
        <v>84</v>
      </c>
      <c r="J302" t="s">
        <v>73</v>
      </c>
      <c r="K302" t="s">
        <v>92</v>
      </c>
      <c r="L302">
        <v>1</v>
      </c>
      <c r="M302" t="s">
        <v>83</v>
      </c>
      <c r="N302">
        <v>0</v>
      </c>
      <c r="O302" s="77">
        <f t="shared" si="239"/>
        <v>1</v>
      </c>
      <c r="P302" s="80">
        <f t="shared" si="240"/>
        <v>2</v>
      </c>
      <c r="Q302" t="s">
        <v>93</v>
      </c>
      <c r="R302" t="s">
        <v>73</v>
      </c>
      <c r="S302" t="s">
        <v>129</v>
      </c>
      <c r="T302">
        <v>2</v>
      </c>
      <c r="U302" t="s">
        <v>83</v>
      </c>
      <c r="V302">
        <v>1</v>
      </c>
      <c r="W302" s="71">
        <f t="shared" si="241"/>
        <v>1</v>
      </c>
      <c r="X302" s="80">
        <f t="shared" si="242"/>
        <v>4</v>
      </c>
      <c r="Y302" s="14" t="s">
        <v>94</v>
      </c>
      <c r="Z302" t="s">
        <v>73</v>
      </c>
      <c r="AA302" t="s">
        <v>86</v>
      </c>
      <c r="AB302">
        <v>3</v>
      </c>
      <c r="AC302" t="s">
        <v>83</v>
      </c>
      <c r="AD302">
        <v>2</v>
      </c>
      <c r="AE302" s="71">
        <f t="shared" si="243"/>
        <v>3</v>
      </c>
      <c r="AF302" s="80">
        <f t="shared" si="223"/>
        <v>4</v>
      </c>
      <c r="AG302" s="14" t="s">
        <v>85</v>
      </c>
      <c r="AH302" t="s">
        <v>73</v>
      </c>
      <c r="AI302" t="s">
        <v>136</v>
      </c>
      <c r="AJ302">
        <v>3</v>
      </c>
      <c r="AK302" t="s">
        <v>83</v>
      </c>
      <c r="AL302">
        <v>0</v>
      </c>
      <c r="AM302" s="71">
        <f t="shared" si="244"/>
        <v>1</v>
      </c>
      <c r="AN302" s="80">
        <f t="shared" si="245"/>
        <v>4</v>
      </c>
      <c r="AO302" s="14" t="s">
        <v>130</v>
      </c>
      <c r="AP302" t="s">
        <v>73</v>
      </c>
      <c r="AQ302" t="s">
        <v>131</v>
      </c>
      <c r="AR302">
        <v>3</v>
      </c>
      <c r="AS302" t="s">
        <v>83</v>
      </c>
      <c r="AT302">
        <v>2</v>
      </c>
      <c r="AU302" s="71">
        <f t="shared" si="224"/>
        <v>0</v>
      </c>
      <c r="AV302" s="80">
        <f t="shared" si="246"/>
        <v>0</v>
      </c>
      <c r="AW302" s="14" t="s">
        <v>90</v>
      </c>
      <c r="AX302" t="s">
        <v>73</v>
      </c>
      <c r="AY302" t="s">
        <v>135</v>
      </c>
      <c r="AZ302">
        <v>4</v>
      </c>
      <c r="BA302" t="s">
        <v>83</v>
      </c>
      <c r="BB302">
        <v>2</v>
      </c>
      <c r="BC302" s="71">
        <f t="shared" si="247"/>
        <v>1</v>
      </c>
      <c r="BD302" s="80">
        <f t="shared" si="225"/>
        <v>2</v>
      </c>
      <c r="BE302" s="14" t="s">
        <v>95</v>
      </c>
      <c r="BF302" t="s">
        <v>73</v>
      </c>
      <c r="BG302" t="s">
        <v>88</v>
      </c>
      <c r="BH302">
        <v>1</v>
      </c>
      <c r="BI302" t="s">
        <v>83</v>
      </c>
      <c r="BJ302">
        <v>3</v>
      </c>
      <c r="BK302" s="71">
        <f t="shared" si="226"/>
        <v>0</v>
      </c>
      <c r="BL302" s="80">
        <f t="shared" si="248"/>
        <v>0</v>
      </c>
      <c r="BM302" s="14" t="s">
        <v>96</v>
      </c>
      <c r="BN302" t="s">
        <v>73</v>
      </c>
      <c r="BO302" t="s">
        <v>134</v>
      </c>
      <c r="BP302">
        <v>3</v>
      </c>
      <c r="BQ302" t="s">
        <v>83</v>
      </c>
      <c r="BR302">
        <v>1</v>
      </c>
      <c r="BS302" s="71">
        <f t="shared" si="249"/>
        <v>3</v>
      </c>
      <c r="BT302" s="80">
        <f t="shared" si="227"/>
        <v>4</v>
      </c>
      <c r="BU302" s="28">
        <f t="shared" si="250"/>
        <v>20</v>
      </c>
      <c r="BV302" s="14" t="str">
        <f t="shared" si="251"/>
        <v>Spanien</v>
      </c>
      <c r="BW302" s="80">
        <f t="shared" si="228"/>
        <v>0</v>
      </c>
      <c r="BX302" s="14" t="str">
        <f t="shared" si="252"/>
        <v>Brasilien</v>
      </c>
      <c r="BY302" s="80">
        <f t="shared" si="253"/>
        <v>7</v>
      </c>
      <c r="BZ302" s="14" t="str">
        <f t="shared" si="254"/>
        <v>Niederlande</v>
      </c>
      <c r="CA302" s="80">
        <f t="shared" si="255"/>
        <v>7</v>
      </c>
      <c r="CB302" s="14" t="str">
        <f t="shared" si="256"/>
        <v>Argentinien</v>
      </c>
      <c r="CC302" s="80">
        <f t="shared" si="257"/>
        <v>7</v>
      </c>
      <c r="CD302" s="14" t="str">
        <f t="shared" si="258"/>
        <v>Deutschland</v>
      </c>
      <c r="CE302" s="80">
        <f t="shared" si="259"/>
        <v>0</v>
      </c>
      <c r="CF302" s="14" t="str">
        <f t="shared" si="260"/>
        <v>Portugal</v>
      </c>
      <c r="CG302" s="80">
        <f t="shared" si="261"/>
        <v>7</v>
      </c>
      <c r="CH302" s="14" t="str">
        <f t="shared" si="262"/>
        <v>England</v>
      </c>
      <c r="CI302" s="80">
        <f t="shared" si="263"/>
        <v>7</v>
      </c>
      <c r="CJ302" s="14" t="str">
        <f t="shared" si="264"/>
        <v>Frankreich</v>
      </c>
      <c r="CK302" s="80">
        <f t="shared" si="265"/>
        <v>7</v>
      </c>
      <c r="CL302" s="27">
        <f t="shared" si="275"/>
        <v>42</v>
      </c>
      <c r="CM302" t="s">
        <v>130</v>
      </c>
      <c r="CN302" t="s">
        <v>73</v>
      </c>
      <c r="CO302" t="s">
        <v>90</v>
      </c>
      <c r="CP302">
        <v>3</v>
      </c>
      <c r="CQ302" t="s">
        <v>83</v>
      </c>
      <c r="CR302">
        <v>1</v>
      </c>
      <c r="CS302" s="71">
        <f t="shared" si="229"/>
        <v>2</v>
      </c>
      <c r="CT302" s="80">
        <f t="shared" si="266"/>
        <v>0</v>
      </c>
      <c r="CU302" t="s">
        <v>84</v>
      </c>
      <c r="CV302" t="s">
        <v>73</v>
      </c>
      <c r="CW302" t="s">
        <v>93</v>
      </c>
      <c r="CX302">
        <v>1</v>
      </c>
      <c r="CY302" t="s">
        <v>83</v>
      </c>
      <c r="CZ302">
        <v>2</v>
      </c>
      <c r="DA302" s="71">
        <f t="shared" si="267"/>
        <v>3</v>
      </c>
      <c r="DB302" s="80">
        <f t="shared" si="268"/>
        <v>6</v>
      </c>
      <c r="DC302" t="s">
        <v>88</v>
      </c>
      <c r="DD302" t="s">
        <v>73</v>
      </c>
      <c r="DE302" t="s">
        <v>96</v>
      </c>
      <c r="DF302">
        <v>3</v>
      </c>
      <c r="DG302" t="s">
        <v>83</v>
      </c>
      <c r="DH302">
        <v>1</v>
      </c>
      <c r="DI302" s="71">
        <f t="shared" si="276"/>
        <v>0</v>
      </c>
      <c r="DJ302" s="80">
        <f t="shared" si="269"/>
        <v>0</v>
      </c>
      <c r="DK302" t="s">
        <v>85</v>
      </c>
      <c r="DL302" t="s">
        <v>73</v>
      </c>
      <c r="DM302" t="s">
        <v>94</v>
      </c>
      <c r="DN302">
        <v>2</v>
      </c>
      <c r="DO302" t="s">
        <v>83</v>
      </c>
      <c r="DP302">
        <v>4</v>
      </c>
      <c r="DQ302" s="71">
        <f t="shared" si="270"/>
        <v>3</v>
      </c>
      <c r="DR302" s="80">
        <f t="shared" si="271"/>
        <v>4</v>
      </c>
      <c r="DS302" s="27">
        <f t="shared" si="230"/>
        <v>10</v>
      </c>
      <c r="DT302" t="str">
        <f t="shared" si="231"/>
        <v>Argentinien</v>
      </c>
      <c r="DU302">
        <f t="shared" si="272"/>
        <v>8</v>
      </c>
      <c r="DV302" t="str">
        <f t="shared" si="232"/>
        <v>Spanien</v>
      </c>
      <c r="DW302">
        <f t="shared" si="273"/>
        <v>0</v>
      </c>
      <c r="DX302" t="str">
        <f t="shared" si="233"/>
        <v>Frankreich</v>
      </c>
      <c r="DY302">
        <f t="shared" si="274"/>
        <v>8</v>
      </c>
      <c r="DZ302" t="str">
        <f t="shared" si="234"/>
        <v>Deutschland</v>
      </c>
      <c r="EA302">
        <f t="shared" si="235"/>
        <v>0</v>
      </c>
      <c r="EB302" s="27">
        <f t="shared" si="236"/>
        <v>16</v>
      </c>
      <c r="EC302" t="s">
        <v>93</v>
      </c>
      <c r="ED302" t="s">
        <v>73</v>
      </c>
      <c r="EE302" t="s">
        <v>130</v>
      </c>
      <c r="EF302">
        <v>2</v>
      </c>
      <c r="EG302" t="s">
        <v>83</v>
      </c>
      <c r="EH302">
        <v>0</v>
      </c>
      <c r="EK302" t="s">
        <v>94</v>
      </c>
      <c r="EL302" t="s">
        <v>73</v>
      </c>
      <c r="EM302" t="s">
        <v>88</v>
      </c>
      <c r="EN302">
        <v>1</v>
      </c>
      <c r="EO302" t="s">
        <v>83</v>
      </c>
      <c r="EP302">
        <v>2</v>
      </c>
      <c r="EU302" t="s">
        <v>130</v>
      </c>
      <c r="EV302" t="s">
        <v>73</v>
      </c>
      <c r="EW302" t="s">
        <v>94</v>
      </c>
      <c r="EX302">
        <v>0</v>
      </c>
      <c r="EY302" t="s">
        <v>83</v>
      </c>
      <c r="EZ302">
        <v>3</v>
      </c>
      <c r="FC302" t="s">
        <v>93</v>
      </c>
      <c r="FD302" t="s">
        <v>73</v>
      </c>
      <c r="FE302" t="s">
        <v>88</v>
      </c>
      <c r="FF302">
        <v>3</v>
      </c>
      <c r="FG302" t="s">
        <v>83</v>
      </c>
      <c r="FH302">
        <v>4</v>
      </c>
      <c r="FL302" t="s">
        <v>130</v>
      </c>
      <c r="FN302" t="s">
        <v>94</v>
      </c>
      <c r="FP302" t="s">
        <v>93</v>
      </c>
      <c r="FR302" t="s">
        <v>88</v>
      </c>
      <c r="FU302">
        <v>139</v>
      </c>
      <c r="FX302" t="s">
        <v>88</v>
      </c>
    </row>
    <row r="303" spans="1:263" x14ac:dyDescent="0.45">
      <c r="A303" s="1">
        <v>300</v>
      </c>
      <c r="B303" s="45">
        <f t="shared" si="222"/>
        <v>334</v>
      </c>
      <c r="C303" s="14" t="s">
        <v>773</v>
      </c>
      <c r="D303" t="s">
        <v>774</v>
      </c>
      <c r="E303" s="15" t="s">
        <v>748</v>
      </c>
      <c r="F303" s="28">
        <f>VOR!IH303</f>
        <v>165</v>
      </c>
      <c r="G303" s="27">
        <f t="shared" si="237"/>
        <v>51</v>
      </c>
      <c r="H303" s="49">
        <f t="shared" si="238"/>
        <v>216</v>
      </c>
      <c r="I303" s="14" t="s">
        <v>84</v>
      </c>
      <c r="J303" t="s">
        <v>73</v>
      </c>
      <c r="K303" t="s">
        <v>85</v>
      </c>
      <c r="L303">
        <v>1</v>
      </c>
      <c r="M303" t="s">
        <v>83</v>
      </c>
      <c r="N303">
        <v>2</v>
      </c>
      <c r="O303" s="77">
        <f t="shared" si="239"/>
        <v>1</v>
      </c>
      <c r="P303" s="80">
        <f t="shared" si="240"/>
        <v>0</v>
      </c>
      <c r="Q303" t="s">
        <v>93</v>
      </c>
      <c r="R303" t="s">
        <v>73</v>
      </c>
      <c r="S303" t="s">
        <v>87</v>
      </c>
      <c r="T303">
        <v>1</v>
      </c>
      <c r="U303" t="s">
        <v>83</v>
      </c>
      <c r="V303">
        <v>0</v>
      </c>
      <c r="W303" s="71">
        <f t="shared" si="241"/>
        <v>3</v>
      </c>
      <c r="X303" s="80">
        <f t="shared" si="242"/>
        <v>6</v>
      </c>
      <c r="Y303" s="14" t="s">
        <v>94</v>
      </c>
      <c r="Z303" t="s">
        <v>73</v>
      </c>
      <c r="AA303" t="s">
        <v>86</v>
      </c>
      <c r="AB303">
        <v>1</v>
      </c>
      <c r="AC303" t="s">
        <v>83</v>
      </c>
      <c r="AD303">
        <v>2</v>
      </c>
      <c r="AE303" s="71">
        <f t="shared" si="243"/>
        <v>3</v>
      </c>
      <c r="AF303" s="80">
        <f t="shared" si="223"/>
        <v>0</v>
      </c>
      <c r="AG303" s="14" t="s">
        <v>92</v>
      </c>
      <c r="AH303" t="s">
        <v>73</v>
      </c>
      <c r="AI303" t="s">
        <v>136</v>
      </c>
      <c r="AJ303">
        <v>2</v>
      </c>
      <c r="AK303" t="s">
        <v>83</v>
      </c>
      <c r="AL303">
        <v>0</v>
      </c>
      <c r="AM303" s="71">
        <f t="shared" si="244"/>
        <v>0</v>
      </c>
      <c r="AN303" s="80">
        <f t="shared" si="245"/>
        <v>0</v>
      </c>
      <c r="AO303" s="14" t="s">
        <v>88</v>
      </c>
      <c r="AP303" t="s">
        <v>73</v>
      </c>
      <c r="AQ303" t="s">
        <v>131</v>
      </c>
      <c r="AR303">
        <v>2</v>
      </c>
      <c r="AS303" t="s">
        <v>83</v>
      </c>
      <c r="AT303">
        <v>0</v>
      </c>
      <c r="AU303" s="71">
        <f t="shared" si="224"/>
        <v>0</v>
      </c>
      <c r="AV303" s="80">
        <f t="shared" si="246"/>
        <v>0</v>
      </c>
      <c r="AW303" s="14" t="s">
        <v>90</v>
      </c>
      <c r="AX303" t="s">
        <v>73</v>
      </c>
      <c r="AY303" t="s">
        <v>91</v>
      </c>
      <c r="AZ303">
        <v>1</v>
      </c>
      <c r="BA303" t="s">
        <v>83</v>
      </c>
      <c r="BB303">
        <v>0</v>
      </c>
      <c r="BC303" s="71">
        <f t="shared" si="247"/>
        <v>3</v>
      </c>
      <c r="BD303" s="80">
        <f t="shared" si="225"/>
        <v>4</v>
      </c>
      <c r="BE303" s="14" t="s">
        <v>95</v>
      </c>
      <c r="BF303" t="s">
        <v>73</v>
      </c>
      <c r="BG303" t="s">
        <v>130</v>
      </c>
      <c r="BH303">
        <v>0</v>
      </c>
      <c r="BI303" t="s">
        <v>83</v>
      </c>
      <c r="BJ303">
        <v>2</v>
      </c>
      <c r="BK303" s="71">
        <f t="shared" si="226"/>
        <v>2</v>
      </c>
      <c r="BL303" s="80">
        <f t="shared" si="248"/>
        <v>0</v>
      </c>
      <c r="BM303" s="14" t="s">
        <v>96</v>
      </c>
      <c r="BN303" t="s">
        <v>73</v>
      </c>
      <c r="BO303" t="s">
        <v>150</v>
      </c>
      <c r="BP303">
        <v>1</v>
      </c>
      <c r="BQ303" t="s">
        <v>83</v>
      </c>
      <c r="BR303">
        <v>0</v>
      </c>
      <c r="BS303" s="71">
        <f t="shared" si="249"/>
        <v>1</v>
      </c>
      <c r="BT303" s="80">
        <f t="shared" si="227"/>
        <v>2</v>
      </c>
      <c r="BU303" s="28">
        <f t="shared" si="250"/>
        <v>12</v>
      </c>
      <c r="BV303" s="14" t="str">
        <f t="shared" si="251"/>
        <v>Deutschland</v>
      </c>
      <c r="BW303" s="80">
        <f t="shared" si="228"/>
        <v>0</v>
      </c>
      <c r="BX303" s="14" t="str">
        <f t="shared" si="252"/>
        <v>Brasilien</v>
      </c>
      <c r="BY303" s="80">
        <f t="shared" si="253"/>
        <v>7</v>
      </c>
      <c r="BZ303" s="14" t="str">
        <f t="shared" si="254"/>
        <v>England</v>
      </c>
      <c r="CA303" s="80">
        <f t="shared" si="255"/>
        <v>7</v>
      </c>
      <c r="CB303" s="14" t="str">
        <f t="shared" si="256"/>
        <v>Argentinien</v>
      </c>
      <c r="CC303" s="80">
        <f t="shared" si="257"/>
        <v>7</v>
      </c>
      <c r="CD303" s="14" t="str">
        <f t="shared" si="258"/>
        <v>Spanien</v>
      </c>
      <c r="CE303" s="80">
        <f t="shared" si="259"/>
        <v>0</v>
      </c>
      <c r="CF303" s="14" t="str">
        <f t="shared" si="260"/>
        <v>Portugal</v>
      </c>
      <c r="CG303" s="80">
        <f t="shared" si="261"/>
        <v>7</v>
      </c>
      <c r="CH303" s="14" t="str">
        <f t="shared" si="262"/>
        <v>Wales</v>
      </c>
      <c r="CI303" s="80">
        <f t="shared" si="263"/>
        <v>0</v>
      </c>
      <c r="CJ303" s="14" t="str">
        <f t="shared" si="264"/>
        <v>Polen</v>
      </c>
      <c r="CK303" s="80">
        <f t="shared" si="265"/>
        <v>0</v>
      </c>
      <c r="CL303" s="27">
        <f t="shared" si="275"/>
        <v>28</v>
      </c>
      <c r="CM303" t="s">
        <v>88</v>
      </c>
      <c r="CN303" t="s">
        <v>73</v>
      </c>
      <c r="CO303" t="s">
        <v>90</v>
      </c>
      <c r="CP303">
        <v>3</v>
      </c>
      <c r="CQ303" t="s">
        <v>83</v>
      </c>
      <c r="CR303">
        <v>1</v>
      </c>
      <c r="CS303" s="71">
        <f t="shared" si="229"/>
        <v>2</v>
      </c>
      <c r="CT303" s="80">
        <f t="shared" si="266"/>
        <v>0</v>
      </c>
      <c r="CU303" t="s">
        <v>85</v>
      </c>
      <c r="CV303" t="s">
        <v>73</v>
      </c>
      <c r="CW303" t="s">
        <v>93</v>
      </c>
      <c r="CX303">
        <v>1</v>
      </c>
      <c r="CY303" t="s">
        <v>83</v>
      </c>
      <c r="CZ303">
        <v>2</v>
      </c>
      <c r="DA303" s="71">
        <f t="shared" si="267"/>
        <v>2</v>
      </c>
      <c r="DB303" s="80">
        <f t="shared" si="268"/>
        <v>3</v>
      </c>
      <c r="DC303" t="s">
        <v>130</v>
      </c>
      <c r="DD303" t="s">
        <v>73</v>
      </c>
      <c r="DE303" t="s">
        <v>96</v>
      </c>
      <c r="DF303">
        <v>2</v>
      </c>
      <c r="DG303" t="s">
        <v>83</v>
      </c>
      <c r="DH303">
        <v>0</v>
      </c>
      <c r="DI303" s="71">
        <f t="shared" si="276"/>
        <v>0</v>
      </c>
      <c r="DJ303" s="80">
        <f t="shared" si="269"/>
        <v>0</v>
      </c>
      <c r="DK303" t="s">
        <v>92</v>
      </c>
      <c r="DL303" t="s">
        <v>73</v>
      </c>
      <c r="DM303" t="s">
        <v>86</v>
      </c>
      <c r="DN303">
        <v>1</v>
      </c>
      <c r="DO303" t="s">
        <v>83</v>
      </c>
      <c r="DP303">
        <v>2</v>
      </c>
      <c r="DQ303" s="71">
        <f t="shared" si="270"/>
        <v>0</v>
      </c>
      <c r="DR303" s="80">
        <f t="shared" si="271"/>
        <v>0</v>
      </c>
      <c r="DS303" s="27">
        <f t="shared" si="230"/>
        <v>3</v>
      </c>
      <c r="DT303" t="str">
        <f t="shared" si="231"/>
        <v>Argentinien</v>
      </c>
      <c r="DU303">
        <f t="shared" si="272"/>
        <v>8</v>
      </c>
      <c r="DV303" t="str">
        <f t="shared" si="232"/>
        <v>Deutschland</v>
      </c>
      <c r="DW303">
        <f t="shared" si="273"/>
        <v>0</v>
      </c>
      <c r="DX303" t="str">
        <f t="shared" si="233"/>
        <v>Polen</v>
      </c>
      <c r="DY303">
        <f t="shared" si="274"/>
        <v>0</v>
      </c>
      <c r="DZ303" t="str">
        <f t="shared" si="234"/>
        <v>Spanien</v>
      </c>
      <c r="EA303">
        <f t="shared" si="235"/>
        <v>0</v>
      </c>
      <c r="EB303" s="27">
        <f t="shared" si="236"/>
        <v>8</v>
      </c>
      <c r="EC303" t="s">
        <v>93</v>
      </c>
      <c r="ED303" t="s">
        <v>73</v>
      </c>
      <c r="EE303" t="s">
        <v>88</v>
      </c>
      <c r="EF303">
        <v>0</v>
      </c>
      <c r="EG303" t="s">
        <v>83</v>
      </c>
      <c r="EH303">
        <v>2</v>
      </c>
      <c r="EK303" t="s">
        <v>86</v>
      </c>
      <c r="EL303" t="s">
        <v>73</v>
      </c>
      <c r="EM303" t="s">
        <v>130</v>
      </c>
      <c r="EN303">
        <v>1</v>
      </c>
      <c r="EO303" t="s">
        <v>83</v>
      </c>
      <c r="EP303">
        <v>2</v>
      </c>
      <c r="EU303" t="s">
        <v>93</v>
      </c>
      <c r="EV303" t="s">
        <v>73</v>
      </c>
      <c r="EW303" t="s">
        <v>86</v>
      </c>
      <c r="EX303">
        <v>1</v>
      </c>
      <c r="EY303" t="s">
        <v>83</v>
      </c>
      <c r="EZ303">
        <v>0</v>
      </c>
      <c r="FC303" t="s">
        <v>88</v>
      </c>
      <c r="FD303" t="s">
        <v>73</v>
      </c>
      <c r="FE303" t="s">
        <v>130</v>
      </c>
      <c r="FF303">
        <v>3</v>
      </c>
      <c r="FG303" t="s">
        <v>83</v>
      </c>
      <c r="FH303">
        <v>1</v>
      </c>
      <c r="FL303" t="s">
        <v>86</v>
      </c>
      <c r="FN303" t="s">
        <v>93</v>
      </c>
      <c r="FP303" t="s">
        <v>130</v>
      </c>
      <c r="FR303" t="s">
        <v>88</v>
      </c>
      <c r="FU303">
        <v>213</v>
      </c>
      <c r="FX303" t="s">
        <v>88</v>
      </c>
    </row>
    <row r="304" spans="1:263" x14ac:dyDescent="0.45">
      <c r="A304" s="1">
        <v>301</v>
      </c>
      <c r="B304" s="45">
        <f t="shared" si="222"/>
        <v>73</v>
      </c>
      <c r="C304" s="14" t="s">
        <v>1343</v>
      </c>
      <c r="D304" t="s">
        <v>1344</v>
      </c>
      <c r="E304" s="15" t="s">
        <v>748</v>
      </c>
      <c r="F304" s="28">
        <f>VOR!IH304</f>
        <v>162</v>
      </c>
      <c r="G304" s="27">
        <f t="shared" si="237"/>
        <v>100</v>
      </c>
      <c r="H304" s="49">
        <f t="shared" si="238"/>
        <v>262</v>
      </c>
      <c r="I304" s="14" t="s">
        <v>84</v>
      </c>
      <c r="J304" t="s">
        <v>73</v>
      </c>
      <c r="K304" t="s">
        <v>181</v>
      </c>
      <c r="L304">
        <v>3</v>
      </c>
      <c r="M304" t="s">
        <v>83</v>
      </c>
      <c r="N304">
        <v>0</v>
      </c>
      <c r="O304" s="77">
        <f t="shared" si="239"/>
        <v>1</v>
      </c>
      <c r="P304" s="80">
        <f t="shared" si="240"/>
        <v>2</v>
      </c>
      <c r="Q304" t="s">
        <v>93</v>
      </c>
      <c r="R304" t="s">
        <v>73</v>
      </c>
      <c r="S304" t="s">
        <v>129</v>
      </c>
      <c r="T304">
        <v>3</v>
      </c>
      <c r="U304" t="s">
        <v>83</v>
      </c>
      <c r="V304">
        <v>2</v>
      </c>
      <c r="W304" s="71">
        <f t="shared" si="241"/>
        <v>1</v>
      </c>
      <c r="X304" s="80">
        <f t="shared" si="242"/>
        <v>3</v>
      </c>
      <c r="Y304" s="14" t="s">
        <v>94</v>
      </c>
      <c r="Z304" t="s">
        <v>73</v>
      </c>
      <c r="AA304" t="s">
        <v>86</v>
      </c>
      <c r="AB304">
        <v>2</v>
      </c>
      <c r="AC304" t="s">
        <v>83</v>
      </c>
      <c r="AD304">
        <v>0</v>
      </c>
      <c r="AE304" s="71">
        <f t="shared" si="243"/>
        <v>3</v>
      </c>
      <c r="AF304" s="80">
        <f t="shared" si="223"/>
        <v>6</v>
      </c>
      <c r="AG304" s="14" t="s">
        <v>85</v>
      </c>
      <c r="AH304" t="s">
        <v>73</v>
      </c>
      <c r="AI304" t="s">
        <v>132</v>
      </c>
      <c r="AJ304">
        <v>3</v>
      </c>
      <c r="AK304" t="s">
        <v>83</v>
      </c>
      <c r="AL304">
        <v>1</v>
      </c>
      <c r="AM304" s="71">
        <f t="shared" si="244"/>
        <v>3</v>
      </c>
      <c r="AN304" s="80">
        <f t="shared" si="245"/>
        <v>4</v>
      </c>
      <c r="AO304" s="14" t="s">
        <v>130</v>
      </c>
      <c r="AP304" t="s">
        <v>73</v>
      </c>
      <c r="AQ304" t="s">
        <v>95</v>
      </c>
      <c r="AR304">
        <v>1</v>
      </c>
      <c r="AS304" t="s">
        <v>83</v>
      </c>
      <c r="AT304">
        <v>2</v>
      </c>
      <c r="AU304" s="71">
        <f t="shared" si="224"/>
        <v>2</v>
      </c>
      <c r="AV304" s="80">
        <f t="shared" si="246"/>
        <v>4</v>
      </c>
      <c r="AW304" s="14" t="s">
        <v>90</v>
      </c>
      <c r="AX304" t="s">
        <v>73</v>
      </c>
      <c r="AY304" t="s">
        <v>135</v>
      </c>
      <c r="AZ304">
        <v>4</v>
      </c>
      <c r="BA304" t="s">
        <v>83</v>
      </c>
      <c r="BB304">
        <v>0</v>
      </c>
      <c r="BC304" s="71">
        <f t="shared" si="247"/>
        <v>1</v>
      </c>
      <c r="BD304" s="80">
        <f t="shared" si="225"/>
        <v>2</v>
      </c>
      <c r="BE304" s="14" t="s">
        <v>131</v>
      </c>
      <c r="BF304" t="s">
        <v>73</v>
      </c>
      <c r="BG304" t="s">
        <v>88</v>
      </c>
      <c r="BH304">
        <v>1</v>
      </c>
      <c r="BI304" t="s">
        <v>83</v>
      </c>
      <c r="BJ304">
        <v>2</v>
      </c>
      <c r="BK304" s="71">
        <f t="shared" si="226"/>
        <v>0</v>
      </c>
      <c r="BL304" s="80">
        <f t="shared" si="248"/>
        <v>0</v>
      </c>
      <c r="BM304" s="14" t="s">
        <v>96</v>
      </c>
      <c r="BN304" t="s">
        <v>73</v>
      </c>
      <c r="BO304" t="s">
        <v>166</v>
      </c>
      <c r="BP304">
        <v>2</v>
      </c>
      <c r="BQ304" t="s">
        <v>83</v>
      </c>
      <c r="BR304">
        <v>1</v>
      </c>
      <c r="BS304" s="71">
        <f t="shared" si="249"/>
        <v>1</v>
      </c>
      <c r="BT304" s="80">
        <f t="shared" si="227"/>
        <v>2</v>
      </c>
      <c r="BU304" s="28">
        <f t="shared" si="250"/>
        <v>23</v>
      </c>
      <c r="BV304" s="14" t="str">
        <f t="shared" si="251"/>
        <v>Kroatien</v>
      </c>
      <c r="BW304" s="80">
        <f t="shared" si="228"/>
        <v>7</v>
      </c>
      <c r="BX304" s="14" t="str">
        <f t="shared" si="252"/>
        <v>Brasilien</v>
      </c>
      <c r="BY304" s="80">
        <f t="shared" si="253"/>
        <v>7</v>
      </c>
      <c r="BZ304" s="14" t="str">
        <f t="shared" si="254"/>
        <v>Niederlande</v>
      </c>
      <c r="CA304" s="80">
        <f t="shared" si="255"/>
        <v>7</v>
      </c>
      <c r="CB304" s="14" t="str">
        <f t="shared" si="256"/>
        <v>Argentinien</v>
      </c>
      <c r="CC304" s="80">
        <f t="shared" si="257"/>
        <v>7</v>
      </c>
      <c r="CD304" s="14" t="str">
        <f t="shared" si="258"/>
        <v>Deutschland</v>
      </c>
      <c r="CE304" s="80">
        <f t="shared" si="259"/>
        <v>0</v>
      </c>
      <c r="CF304" s="14" t="str">
        <f t="shared" si="260"/>
        <v>Portugal</v>
      </c>
      <c r="CG304" s="80">
        <f t="shared" si="261"/>
        <v>7</v>
      </c>
      <c r="CH304" s="14" t="str">
        <f t="shared" si="262"/>
        <v>England</v>
      </c>
      <c r="CI304" s="80">
        <f t="shared" si="263"/>
        <v>7</v>
      </c>
      <c r="CJ304" s="14" t="str">
        <f t="shared" si="264"/>
        <v>Frankreich</v>
      </c>
      <c r="CK304" s="80">
        <f t="shared" si="265"/>
        <v>7</v>
      </c>
      <c r="CL304" s="27">
        <f t="shared" si="275"/>
        <v>49</v>
      </c>
      <c r="CM304" t="s">
        <v>95</v>
      </c>
      <c r="CN304" t="s">
        <v>73</v>
      </c>
      <c r="CO304" t="s">
        <v>90</v>
      </c>
      <c r="CP304">
        <v>1</v>
      </c>
      <c r="CQ304" t="s">
        <v>83</v>
      </c>
      <c r="CR304">
        <v>4</v>
      </c>
      <c r="CS304" s="71">
        <f t="shared" si="229"/>
        <v>3</v>
      </c>
      <c r="CT304" s="80">
        <f t="shared" si="266"/>
        <v>0</v>
      </c>
      <c r="CU304" t="s">
        <v>84</v>
      </c>
      <c r="CV304" t="s">
        <v>73</v>
      </c>
      <c r="CW304" t="s">
        <v>93</v>
      </c>
      <c r="CX304">
        <v>2</v>
      </c>
      <c r="CY304" t="s">
        <v>83</v>
      </c>
      <c r="CZ304">
        <v>3</v>
      </c>
      <c r="DA304" s="71">
        <f t="shared" si="267"/>
        <v>3</v>
      </c>
      <c r="DB304" s="80">
        <f t="shared" si="268"/>
        <v>8</v>
      </c>
      <c r="DC304" t="s">
        <v>88</v>
      </c>
      <c r="DD304" t="s">
        <v>73</v>
      </c>
      <c r="DE304" t="s">
        <v>96</v>
      </c>
      <c r="DF304">
        <v>1</v>
      </c>
      <c r="DG304" t="s">
        <v>83</v>
      </c>
      <c r="DH304">
        <v>3</v>
      </c>
      <c r="DI304" s="71">
        <f t="shared" si="276"/>
        <v>0</v>
      </c>
      <c r="DJ304" s="80">
        <f t="shared" si="269"/>
        <v>0</v>
      </c>
      <c r="DK304" t="s">
        <v>85</v>
      </c>
      <c r="DL304" t="s">
        <v>73</v>
      </c>
      <c r="DM304" t="s">
        <v>94</v>
      </c>
      <c r="DN304">
        <v>2</v>
      </c>
      <c r="DO304" t="s">
        <v>83</v>
      </c>
      <c r="DP304">
        <v>4</v>
      </c>
      <c r="DQ304" s="71">
        <f t="shared" si="270"/>
        <v>3</v>
      </c>
      <c r="DR304" s="80">
        <f t="shared" si="271"/>
        <v>4</v>
      </c>
      <c r="DS304" s="27">
        <f t="shared" si="230"/>
        <v>12</v>
      </c>
      <c r="DT304" t="str">
        <f t="shared" si="231"/>
        <v>Argentinien</v>
      </c>
      <c r="DU304">
        <f t="shared" si="272"/>
        <v>8</v>
      </c>
      <c r="DV304" t="str">
        <f t="shared" si="232"/>
        <v>Brasilien</v>
      </c>
      <c r="DW304">
        <f t="shared" si="273"/>
        <v>0</v>
      </c>
      <c r="DX304" t="str">
        <f t="shared" si="233"/>
        <v>Frankreich</v>
      </c>
      <c r="DY304">
        <f t="shared" si="274"/>
        <v>8</v>
      </c>
      <c r="DZ304" t="str">
        <f t="shared" si="234"/>
        <v>Portugal</v>
      </c>
      <c r="EA304">
        <f t="shared" si="235"/>
        <v>0</v>
      </c>
      <c r="EB304" s="27">
        <f t="shared" si="236"/>
        <v>16</v>
      </c>
      <c r="EC304" t="s">
        <v>93</v>
      </c>
      <c r="ED304" t="s">
        <v>73</v>
      </c>
      <c r="EE304" t="s">
        <v>90</v>
      </c>
      <c r="EF304">
        <v>2</v>
      </c>
      <c r="EG304" t="s">
        <v>83</v>
      </c>
      <c r="EH304">
        <v>0</v>
      </c>
      <c r="EK304" t="s">
        <v>94</v>
      </c>
      <c r="EL304" t="s">
        <v>73</v>
      </c>
      <c r="EM304" t="s">
        <v>96</v>
      </c>
      <c r="EN304">
        <v>1</v>
      </c>
      <c r="EO304" t="s">
        <v>83</v>
      </c>
      <c r="EP304">
        <v>3</v>
      </c>
      <c r="EU304" t="s">
        <v>90</v>
      </c>
      <c r="EV304" t="s">
        <v>73</v>
      </c>
      <c r="EW304" t="s">
        <v>94</v>
      </c>
      <c r="EX304">
        <v>3</v>
      </c>
      <c r="EY304" t="s">
        <v>83</v>
      </c>
      <c r="EZ304">
        <v>1</v>
      </c>
      <c r="FC304" t="s">
        <v>93</v>
      </c>
      <c r="FD304" t="s">
        <v>73</v>
      </c>
      <c r="FE304" t="s">
        <v>96</v>
      </c>
      <c r="FF304">
        <v>1</v>
      </c>
      <c r="FG304" t="s">
        <v>83</v>
      </c>
      <c r="FH304">
        <v>0</v>
      </c>
      <c r="FL304" t="s">
        <v>94</v>
      </c>
      <c r="FN304" t="s">
        <v>90</v>
      </c>
      <c r="FP304" t="s">
        <v>96</v>
      </c>
      <c r="FR304" t="s">
        <v>93</v>
      </c>
      <c r="FU304">
        <v>158</v>
      </c>
      <c r="FX304" t="s">
        <v>752</v>
      </c>
    </row>
    <row r="305" spans="1:180" x14ac:dyDescent="0.45">
      <c r="A305" s="1">
        <v>302</v>
      </c>
      <c r="B305" s="45">
        <f t="shared" si="222"/>
        <v>551</v>
      </c>
      <c r="C305" s="14" t="s">
        <v>775</v>
      </c>
      <c r="D305" t="s">
        <v>776</v>
      </c>
      <c r="E305" s="15" t="s">
        <v>777</v>
      </c>
      <c r="F305" s="28">
        <f>VOR!IH305</f>
        <v>126</v>
      </c>
      <c r="G305" s="27">
        <f t="shared" si="237"/>
        <v>54</v>
      </c>
      <c r="H305" s="49">
        <f t="shared" si="238"/>
        <v>180</v>
      </c>
      <c r="I305" s="14" t="s">
        <v>136</v>
      </c>
      <c r="J305" t="s">
        <v>73</v>
      </c>
      <c r="K305" t="s">
        <v>92</v>
      </c>
      <c r="L305">
        <v>1</v>
      </c>
      <c r="M305" t="s">
        <v>83</v>
      </c>
      <c r="N305">
        <v>0</v>
      </c>
      <c r="O305" s="77">
        <f t="shared" si="239"/>
        <v>0</v>
      </c>
      <c r="P305" s="80">
        <f t="shared" si="240"/>
        <v>0</v>
      </c>
      <c r="Q305" t="s">
        <v>93</v>
      </c>
      <c r="R305" t="s">
        <v>73</v>
      </c>
      <c r="S305" t="s">
        <v>129</v>
      </c>
      <c r="T305">
        <v>1</v>
      </c>
      <c r="U305" t="s">
        <v>83</v>
      </c>
      <c r="V305">
        <v>2</v>
      </c>
      <c r="W305" s="71">
        <f t="shared" si="241"/>
        <v>1</v>
      </c>
      <c r="X305" s="80">
        <f t="shared" si="242"/>
        <v>0</v>
      </c>
      <c r="Y305" s="14" t="s">
        <v>94</v>
      </c>
      <c r="Z305" t="s">
        <v>73</v>
      </c>
      <c r="AA305" t="s">
        <v>298</v>
      </c>
      <c r="AB305">
        <v>4</v>
      </c>
      <c r="AC305" t="s">
        <v>83</v>
      </c>
      <c r="AD305">
        <v>2</v>
      </c>
      <c r="AE305" s="71">
        <f t="shared" si="243"/>
        <v>3</v>
      </c>
      <c r="AF305" s="80">
        <f t="shared" si="223"/>
        <v>6</v>
      </c>
      <c r="AG305" s="14" t="s">
        <v>85</v>
      </c>
      <c r="AH305" t="s">
        <v>73</v>
      </c>
      <c r="AI305" t="s">
        <v>84</v>
      </c>
      <c r="AJ305">
        <v>3</v>
      </c>
      <c r="AK305" t="s">
        <v>83</v>
      </c>
      <c r="AL305">
        <v>2</v>
      </c>
      <c r="AM305" s="71">
        <f t="shared" si="244"/>
        <v>1</v>
      </c>
      <c r="AN305" s="80">
        <f t="shared" si="245"/>
        <v>2</v>
      </c>
      <c r="AO305" s="14" t="s">
        <v>88</v>
      </c>
      <c r="AP305" t="s">
        <v>73</v>
      </c>
      <c r="AQ305" t="s">
        <v>95</v>
      </c>
      <c r="AR305">
        <v>2</v>
      </c>
      <c r="AS305" t="s">
        <v>83</v>
      </c>
      <c r="AT305">
        <v>1</v>
      </c>
      <c r="AU305" s="71">
        <f t="shared" si="224"/>
        <v>2</v>
      </c>
      <c r="AV305" s="80">
        <f t="shared" si="246"/>
        <v>0</v>
      </c>
      <c r="AW305" s="14" t="s">
        <v>90</v>
      </c>
      <c r="AX305" t="s">
        <v>73</v>
      </c>
      <c r="AY305" t="s">
        <v>135</v>
      </c>
      <c r="AZ305">
        <v>3</v>
      </c>
      <c r="BA305" t="s">
        <v>83</v>
      </c>
      <c r="BB305">
        <v>2</v>
      </c>
      <c r="BC305" s="71">
        <f t="shared" si="247"/>
        <v>1</v>
      </c>
      <c r="BD305" s="80">
        <f t="shared" si="225"/>
        <v>2</v>
      </c>
      <c r="BE305" s="14" t="s">
        <v>131</v>
      </c>
      <c r="BF305" t="s">
        <v>73</v>
      </c>
      <c r="BG305" t="s">
        <v>165</v>
      </c>
      <c r="BH305">
        <v>2</v>
      </c>
      <c r="BI305" t="s">
        <v>83</v>
      </c>
      <c r="BJ305">
        <v>1</v>
      </c>
      <c r="BK305" s="71">
        <f t="shared" si="226"/>
        <v>0</v>
      </c>
      <c r="BL305" s="80">
        <f t="shared" si="248"/>
        <v>0</v>
      </c>
      <c r="BM305" s="14" t="s">
        <v>96</v>
      </c>
      <c r="BN305" t="s">
        <v>73</v>
      </c>
      <c r="BO305" t="s">
        <v>150</v>
      </c>
      <c r="BP305">
        <v>3</v>
      </c>
      <c r="BQ305" t="s">
        <v>83</v>
      </c>
      <c r="BR305">
        <v>2</v>
      </c>
      <c r="BS305" s="71">
        <f t="shared" si="249"/>
        <v>1</v>
      </c>
      <c r="BT305" s="80">
        <f t="shared" si="227"/>
        <v>2</v>
      </c>
      <c r="BU305" s="28">
        <f t="shared" si="250"/>
        <v>12</v>
      </c>
      <c r="BV305" s="14" t="str">
        <f t="shared" si="251"/>
        <v>Deutschland</v>
      </c>
      <c r="BW305" s="80">
        <f t="shared" si="228"/>
        <v>0</v>
      </c>
      <c r="BX305" s="14" t="str">
        <f t="shared" si="252"/>
        <v>Brasilien</v>
      </c>
      <c r="BY305" s="80">
        <f t="shared" si="253"/>
        <v>7</v>
      </c>
      <c r="BZ305" s="14" t="str">
        <f t="shared" si="254"/>
        <v>Ecuador</v>
      </c>
      <c r="CA305" s="80">
        <f t="shared" si="255"/>
        <v>0</v>
      </c>
      <c r="CB305" s="14" t="str">
        <f t="shared" si="256"/>
        <v>Dänemark</v>
      </c>
      <c r="CC305" s="80">
        <f t="shared" si="257"/>
        <v>0</v>
      </c>
      <c r="CD305" s="14" t="str">
        <f t="shared" si="258"/>
        <v>Belgien</v>
      </c>
      <c r="CE305" s="80">
        <f t="shared" si="259"/>
        <v>0</v>
      </c>
      <c r="CF305" s="14" t="str">
        <f t="shared" si="260"/>
        <v>Portugal</v>
      </c>
      <c r="CG305" s="80">
        <f t="shared" si="261"/>
        <v>7</v>
      </c>
      <c r="CH305" s="14" t="str">
        <f t="shared" si="262"/>
        <v>England</v>
      </c>
      <c r="CI305" s="80">
        <f t="shared" si="263"/>
        <v>7</v>
      </c>
      <c r="CJ305" s="14" t="str">
        <f t="shared" si="264"/>
        <v>Frankreich</v>
      </c>
      <c r="CK305" s="80">
        <f t="shared" si="265"/>
        <v>7</v>
      </c>
      <c r="CL305" s="27">
        <f t="shared" si="275"/>
        <v>28</v>
      </c>
      <c r="CM305" t="s">
        <v>88</v>
      </c>
      <c r="CN305" t="s">
        <v>73</v>
      </c>
      <c r="CO305" t="s">
        <v>90</v>
      </c>
      <c r="CP305">
        <v>1</v>
      </c>
      <c r="CQ305" t="s">
        <v>83</v>
      </c>
      <c r="CR305">
        <v>2</v>
      </c>
      <c r="CS305" s="71">
        <f t="shared" si="229"/>
        <v>2</v>
      </c>
      <c r="CT305" s="80">
        <f t="shared" si="266"/>
        <v>0</v>
      </c>
      <c r="CU305" t="s">
        <v>136</v>
      </c>
      <c r="CV305" t="s">
        <v>73</v>
      </c>
      <c r="CW305" t="s">
        <v>129</v>
      </c>
      <c r="CX305">
        <v>0</v>
      </c>
      <c r="CY305" t="s">
        <v>83</v>
      </c>
      <c r="CZ305">
        <v>1</v>
      </c>
      <c r="DA305" s="71">
        <f t="shared" si="267"/>
        <v>0</v>
      </c>
      <c r="DB305" s="80">
        <f t="shared" si="268"/>
        <v>0</v>
      </c>
      <c r="DC305" t="s">
        <v>131</v>
      </c>
      <c r="DD305" t="s">
        <v>73</v>
      </c>
      <c r="DE305" t="s">
        <v>96</v>
      </c>
      <c r="DF305">
        <v>3</v>
      </c>
      <c r="DG305" t="s">
        <v>83</v>
      </c>
      <c r="DH305">
        <v>4</v>
      </c>
      <c r="DI305" s="71">
        <f t="shared" si="276"/>
        <v>0</v>
      </c>
      <c r="DJ305" s="80">
        <f t="shared" si="269"/>
        <v>0</v>
      </c>
      <c r="DK305" t="s">
        <v>85</v>
      </c>
      <c r="DL305" t="s">
        <v>73</v>
      </c>
      <c r="DM305" t="s">
        <v>94</v>
      </c>
      <c r="DN305">
        <v>2</v>
      </c>
      <c r="DO305" t="s">
        <v>83</v>
      </c>
      <c r="DP305">
        <v>3</v>
      </c>
      <c r="DQ305" s="71">
        <f t="shared" si="270"/>
        <v>3</v>
      </c>
      <c r="DR305" s="80">
        <f t="shared" si="271"/>
        <v>6</v>
      </c>
      <c r="DS305" s="27">
        <f t="shared" si="230"/>
        <v>6</v>
      </c>
      <c r="DT305" t="str">
        <f t="shared" si="231"/>
        <v>Dänemark</v>
      </c>
      <c r="DU305">
        <f t="shared" si="272"/>
        <v>0</v>
      </c>
      <c r="DV305" t="str">
        <f t="shared" si="232"/>
        <v>Brasilien</v>
      </c>
      <c r="DW305">
        <f t="shared" si="273"/>
        <v>0</v>
      </c>
      <c r="DX305" t="str">
        <f t="shared" si="233"/>
        <v>Frankreich</v>
      </c>
      <c r="DY305">
        <f t="shared" si="274"/>
        <v>8</v>
      </c>
      <c r="DZ305" t="str">
        <f t="shared" si="234"/>
        <v>Portugal</v>
      </c>
      <c r="EA305">
        <f t="shared" si="235"/>
        <v>0</v>
      </c>
      <c r="EB305" s="27">
        <f t="shared" si="236"/>
        <v>8</v>
      </c>
      <c r="EC305" t="s">
        <v>129</v>
      </c>
      <c r="ED305" t="s">
        <v>73</v>
      </c>
      <c r="EE305" t="s">
        <v>90</v>
      </c>
      <c r="EF305">
        <v>3</v>
      </c>
      <c r="EG305" t="s">
        <v>83</v>
      </c>
      <c r="EH305">
        <v>4</v>
      </c>
      <c r="EK305" t="s">
        <v>94</v>
      </c>
      <c r="EL305" t="s">
        <v>73</v>
      </c>
      <c r="EM305" t="s">
        <v>96</v>
      </c>
      <c r="EN305">
        <v>3</v>
      </c>
      <c r="EO305" t="s">
        <v>83</v>
      </c>
      <c r="EP305">
        <v>2</v>
      </c>
      <c r="EU305" t="s">
        <v>129</v>
      </c>
      <c r="EV305" t="s">
        <v>73</v>
      </c>
      <c r="EW305" t="s">
        <v>96</v>
      </c>
      <c r="EX305">
        <v>1</v>
      </c>
      <c r="EY305" t="s">
        <v>83</v>
      </c>
      <c r="EZ305">
        <v>2</v>
      </c>
      <c r="FC305" t="s">
        <v>90</v>
      </c>
      <c r="FD305" t="s">
        <v>73</v>
      </c>
      <c r="FE305" t="s">
        <v>94</v>
      </c>
      <c r="FF305">
        <v>3</v>
      </c>
      <c r="FG305" t="s">
        <v>83</v>
      </c>
      <c r="FH305">
        <v>2</v>
      </c>
      <c r="FL305" t="s">
        <v>129</v>
      </c>
      <c r="FN305" t="s">
        <v>96</v>
      </c>
      <c r="FP305" t="s">
        <v>94</v>
      </c>
      <c r="FR305" t="s">
        <v>90</v>
      </c>
      <c r="FU305">
        <v>0</v>
      </c>
      <c r="FX305" t="s">
        <v>184</v>
      </c>
    </row>
    <row r="306" spans="1:180" x14ac:dyDescent="0.45">
      <c r="A306" s="1">
        <v>303</v>
      </c>
      <c r="B306" s="45">
        <f t="shared" si="222"/>
        <v>162</v>
      </c>
      <c r="C306" s="14" t="s">
        <v>778</v>
      </c>
      <c r="D306" t="s">
        <v>779</v>
      </c>
      <c r="E306" s="15" t="s">
        <v>777</v>
      </c>
      <c r="F306" s="28">
        <f>VOR!IH306</f>
        <v>189</v>
      </c>
      <c r="G306" s="27">
        <f t="shared" si="237"/>
        <v>57</v>
      </c>
      <c r="H306" s="49">
        <f t="shared" si="238"/>
        <v>246</v>
      </c>
      <c r="I306" s="14" t="s">
        <v>84</v>
      </c>
      <c r="J306" t="s">
        <v>73</v>
      </c>
      <c r="K306" t="s">
        <v>137</v>
      </c>
      <c r="L306">
        <v>1</v>
      </c>
      <c r="M306" t="s">
        <v>83</v>
      </c>
      <c r="N306">
        <v>0</v>
      </c>
      <c r="O306" s="77">
        <f t="shared" si="239"/>
        <v>3</v>
      </c>
      <c r="P306" s="80">
        <f t="shared" si="240"/>
        <v>4</v>
      </c>
      <c r="Q306" t="s">
        <v>93</v>
      </c>
      <c r="R306" t="s">
        <v>73</v>
      </c>
      <c r="S306" t="s">
        <v>129</v>
      </c>
      <c r="T306">
        <v>2</v>
      </c>
      <c r="U306" t="s">
        <v>83</v>
      </c>
      <c r="V306">
        <v>1</v>
      </c>
      <c r="W306" s="71">
        <f t="shared" si="241"/>
        <v>1</v>
      </c>
      <c r="X306" s="80">
        <f t="shared" si="242"/>
        <v>4</v>
      </c>
      <c r="Y306" s="14" t="s">
        <v>94</v>
      </c>
      <c r="Z306" t="s">
        <v>73</v>
      </c>
      <c r="AA306" t="s">
        <v>133</v>
      </c>
      <c r="AB306">
        <v>3</v>
      </c>
      <c r="AC306" t="s">
        <v>83</v>
      </c>
      <c r="AD306">
        <v>1</v>
      </c>
      <c r="AE306" s="71">
        <f t="shared" si="243"/>
        <v>1</v>
      </c>
      <c r="AF306" s="80">
        <f t="shared" si="223"/>
        <v>4</v>
      </c>
      <c r="AG306" s="14" t="s">
        <v>85</v>
      </c>
      <c r="AH306" t="s">
        <v>73</v>
      </c>
      <c r="AI306" t="s">
        <v>132</v>
      </c>
      <c r="AJ306">
        <v>3</v>
      </c>
      <c r="AK306" t="s">
        <v>83</v>
      </c>
      <c r="AL306">
        <v>0</v>
      </c>
      <c r="AM306" s="71">
        <f t="shared" si="244"/>
        <v>3</v>
      </c>
      <c r="AN306" s="80">
        <f t="shared" si="245"/>
        <v>8</v>
      </c>
      <c r="AO306" s="14" t="s">
        <v>130</v>
      </c>
      <c r="AP306" t="s">
        <v>73</v>
      </c>
      <c r="AQ306" t="s">
        <v>95</v>
      </c>
      <c r="AR306">
        <v>3</v>
      </c>
      <c r="AS306" t="s">
        <v>83</v>
      </c>
      <c r="AT306">
        <v>2</v>
      </c>
      <c r="AU306" s="71">
        <f t="shared" si="224"/>
        <v>2</v>
      </c>
      <c r="AV306" s="80">
        <f t="shared" si="246"/>
        <v>0</v>
      </c>
      <c r="AW306" s="14" t="s">
        <v>90</v>
      </c>
      <c r="AX306" t="s">
        <v>73</v>
      </c>
      <c r="AY306" t="s">
        <v>135</v>
      </c>
      <c r="AZ306">
        <v>5</v>
      </c>
      <c r="BA306" t="s">
        <v>83</v>
      </c>
      <c r="BB306">
        <v>4</v>
      </c>
      <c r="BC306" s="71">
        <f t="shared" si="247"/>
        <v>1</v>
      </c>
      <c r="BD306" s="80">
        <f t="shared" si="225"/>
        <v>2</v>
      </c>
      <c r="BE306" s="14" t="s">
        <v>131</v>
      </c>
      <c r="BF306" t="s">
        <v>73</v>
      </c>
      <c r="BG306" t="s">
        <v>88</v>
      </c>
      <c r="BH306">
        <v>1</v>
      </c>
      <c r="BI306" t="s">
        <v>83</v>
      </c>
      <c r="BJ306">
        <v>2</v>
      </c>
      <c r="BK306" s="71">
        <f t="shared" si="226"/>
        <v>0</v>
      </c>
      <c r="BL306" s="80">
        <f t="shared" si="248"/>
        <v>0</v>
      </c>
      <c r="BM306" s="14" t="s">
        <v>96</v>
      </c>
      <c r="BN306" t="s">
        <v>73</v>
      </c>
      <c r="BO306" t="s">
        <v>134</v>
      </c>
      <c r="BP306">
        <v>2</v>
      </c>
      <c r="BQ306" t="s">
        <v>83</v>
      </c>
      <c r="BR306">
        <v>4</v>
      </c>
      <c r="BS306" s="71">
        <f t="shared" si="249"/>
        <v>3</v>
      </c>
      <c r="BT306" s="80">
        <f t="shared" si="227"/>
        <v>0</v>
      </c>
      <c r="BU306" s="28">
        <f t="shared" si="250"/>
        <v>22</v>
      </c>
      <c r="BV306" s="14" t="str">
        <f t="shared" si="251"/>
        <v>Spanien</v>
      </c>
      <c r="BW306" s="80">
        <f t="shared" si="228"/>
        <v>0</v>
      </c>
      <c r="BX306" s="14" t="str">
        <f t="shared" si="252"/>
        <v>Brasilien</v>
      </c>
      <c r="BY306" s="80">
        <f t="shared" si="253"/>
        <v>7</v>
      </c>
      <c r="BZ306" s="14" t="str">
        <f t="shared" si="254"/>
        <v>Niederlande</v>
      </c>
      <c r="CA306" s="80">
        <f t="shared" si="255"/>
        <v>7</v>
      </c>
      <c r="CB306" s="14" t="str">
        <f t="shared" si="256"/>
        <v>Argentinien</v>
      </c>
      <c r="CC306" s="80">
        <f t="shared" si="257"/>
        <v>7</v>
      </c>
      <c r="CD306" s="14" t="str">
        <f t="shared" si="258"/>
        <v>Deutschland</v>
      </c>
      <c r="CE306" s="80">
        <f t="shared" si="259"/>
        <v>0</v>
      </c>
      <c r="CF306" s="14" t="str">
        <f t="shared" si="260"/>
        <v>Schweiz</v>
      </c>
      <c r="CG306" s="80">
        <f t="shared" si="261"/>
        <v>0</v>
      </c>
      <c r="CH306" s="14" t="str">
        <f t="shared" si="262"/>
        <v>England</v>
      </c>
      <c r="CI306" s="80">
        <f t="shared" si="263"/>
        <v>7</v>
      </c>
      <c r="CJ306" s="14" t="str">
        <f t="shared" si="264"/>
        <v>Frankreich</v>
      </c>
      <c r="CK306" s="80">
        <f t="shared" si="265"/>
        <v>7</v>
      </c>
      <c r="CL306" s="27">
        <f t="shared" si="275"/>
        <v>35</v>
      </c>
      <c r="CM306" t="s">
        <v>130</v>
      </c>
      <c r="CN306" t="s">
        <v>73</v>
      </c>
      <c r="CO306" t="s">
        <v>90</v>
      </c>
      <c r="CP306">
        <v>5</v>
      </c>
      <c r="CQ306" t="s">
        <v>83</v>
      </c>
      <c r="CR306">
        <v>4</v>
      </c>
      <c r="CS306" s="71">
        <f t="shared" si="229"/>
        <v>2</v>
      </c>
      <c r="CT306" s="80">
        <f t="shared" si="266"/>
        <v>0</v>
      </c>
      <c r="CU306" t="s">
        <v>84</v>
      </c>
      <c r="CV306" t="s">
        <v>73</v>
      </c>
      <c r="CW306" t="s">
        <v>93</v>
      </c>
      <c r="CX306">
        <v>2</v>
      </c>
      <c r="CY306" t="s">
        <v>83</v>
      </c>
      <c r="CZ306">
        <v>1</v>
      </c>
      <c r="DA306" s="71">
        <f t="shared" si="267"/>
        <v>3</v>
      </c>
      <c r="DB306" s="80">
        <f t="shared" si="268"/>
        <v>0</v>
      </c>
      <c r="DC306" t="s">
        <v>88</v>
      </c>
      <c r="DD306" t="s">
        <v>73</v>
      </c>
      <c r="DE306" t="s">
        <v>134</v>
      </c>
      <c r="DF306">
        <v>2</v>
      </c>
      <c r="DG306" t="s">
        <v>83</v>
      </c>
      <c r="DH306">
        <v>4</v>
      </c>
      <c r="DI306" s="71">
        <f t="shared" si="276"/>
        <v>0</v>
      </c>
      <c r="DJ306" s="80">
        <f t="shared" si="269"/>
        <v>0</v>
      </c>
      <c r="DK306" t="s">
        <v>85</v>
      </c>
      <c r="DL306" t="s">
        <v>73</v>
      </c>
      <c r="DM306" t="s">
        <v>94</v>
      </c>
      <c r="DN306">
        <v>3</v>
      </c>
      <c r="DO306" t="s">
        <v>83</v>
      </c>
      <c r="DP306">
        <v>2</v>
      </c>
      <c r="DQ306" s="71">
        <f t="shared" si="270"/>
        <v>3</v>
      </c>
      <c r="DR306" s="80">
        <f t="shared" si="271"/>
        <v>0</v>
      </c>
      <c r="DS306" s="27">
        <f t="shared" si="230"/>
        <v>0</v>
      </c>
      <c r="DT306" t="str">
        <f t="shared" si="231"/>
        <v>Niederlande</v>
      </c>
      <c r="DU306">
        <f t="shared" si="272"/>
        <v>0</v>
      </c>
      <c r="DV306" t="str">
        <f t="shared" si="232"/>
        <v>Spanien</v>
      </c>
      <c r="DW306">
        <f t="shared" si="273"/>
        <v>0</v>
      </c>
      <c r="DX306" t="str">
        <f t="shared" si="233"/>
        <v>England</v>
      </c>
      <c r="DY306">
        <f t="shared" si="274"/>
        <v>0</v>
      </c>
      <c r="DZ306" t="str">
        <f t="shared" si="234"/>
        <v>Schweiz</v>
      </c>
      <c r="EA306">
        <f t="shared" si="235"/>
        <v>0</v>
      </c>
      <c r="EB306" s="27">
        <f t="shared" si="236"/>
        <v>0</v>
      </c>
      <c r="EC306" t="s">
        <v>84</v>
      </c>
      <c r="ED306" t="s">
        <v>73</v>
      </c>
      <c r="EE306" t="s">
        <v>130</v>
      </c>
      <c r="EF306">
        <v>1</v>
      </c>
      <c r="EG306" t="s">
        <v>83</v>
      </c>
      <c r="EH306">
        <v>3</v>
      </c>
      <c r="EK306" t="s">
        <v>85</v>
      </c>
      <c r="EL306" t="s">
        <v>73</v>
      </c>
      <c r="EM306" t="s">
        <v>134</v>
      </c>
      <c r="EN306">
        <v>2</v>
      </c>
      <c r="EO306" t="s">
        <v>83</v>
      </c>
      <c r="EP306">
        <v>3</v>
      </c>
      <c r="EU306" t="s">
        <v>84</v>
      </c>
      <c r="EV306" t="s">
        <v>73</v>
      </c>
      <c r="EW306" t="s">
        <v>85</v>
      </c>
      <c r="EX306">
        <v>3</v>
      </c>
      <c r="EY306" t="s">
        <v>83</v>
      </c>
      <c r="EZ306">
        <v>2</v>
      </c>
      <c r="FC306" t="s">
        <v>130</v>
      </c>
      <c r="FD306" t="s">
        <v>73</v>
      </c>
      <c r="FE306" t="s">
        <v>134</v>
      </c>
      <c r="FF306">
        <v>3</v>
      </c>
      <c r="FG306" t="s">
        <v>83</v>
      </c>
      <c r="FH306">
        <v>2</v>
      </c>
      <c r="FL306" t="s">
        <v>85</v>
      </c>
      <c r="FN306" t="s">
        <v>84</v>
      </c>
      <c r="FP306" t="s">
        <v>134</v>
      </c>
      <c r="FR306" t="s">
        <v>130</v>
      </c>
      <c r="FU306">
        <v>0</v>
      </c>
      <c r="FX306">
        <v>0</v>
      </c>
    </row>
    <row r="307" spans="1:180" x14ac:dyDescent="0.45">
      <c r="A307" s="1">
        <v>304</v>
      </c>
      <c r="B307" s="45">
        <f t="shared" si="222"/>
        <v>644</v>
      </c>
      <c r="C307" s="14" t="s">
        <v>780</v>
      </c>
      <c r="D307" t="s">
        <v>605</v>
      </c>
      <c r="E307" s="15" t="s">
        <v>777</v>
      </c>
      <c r="F307" s="28">
        <f>VOR!IH307</f>
        <v>117</v>
      </c>
      <c r="G307" s="27">
        <f t="shared" si="237"/>
        <v>47</v>
      </c>
      <c r="H307" s="49">
        <f t="shared" si="238"/>
        <v>164</v>
      </c>
      <c r="I307" s="14" t="s">
        <v>136</v>
      </c>
      <c r="J307" t="s">
        <v>73</v>
      </c>
      <c r="K307" t="s">
        <v>92</v>
      </c>
      <c r="L307">
        <v>1</v>
      </c>
      <c r="M307" t="s">
        <v>83</v>
      </c>
      <c r="N307">
        <v>0</v>
      </c>
      <c r="O307" s="77">
        <f t="shared" si="239"/>
        <v>0</v>
      </c>
      <c r="P307" s="80">
        <f t="shared" si="240"/>
        <v>0</v>
      </c>
      <c r="Q307" t="s">
        <v>93</v>
      </c>
      <c r="R307" t="s">
        <v>73</v>
      </c>
      <c r="S307" t="s">
        <v>129</v>
      </c>
      <c r="T307">
        <v>2</v>
      </c>
      <c r="U307" t="s">
        <v>83</v>
      </c>
      <c r="V307">
        <v>1</v>
      </c>
      <c r="W307" s="71">
        <f t="shared" si="241"/>
        <v>1</v>
      </c>
      <c r="X307" s="80">
        <f t="shared" si="242"/>
        <v>4</v>
      </c>
      <c r="Y307" s="14" t="s">
        <v>94</v>
      </c>
      <c r="Z307" t="s">
        <v>73</v>
      </c>
      <c r="AA307" t="s">
        <v>425</v>
      </c>
      <c r="AB307">
        <v>6</v>
      </c>
      <c r="AC307" t="s">
        <v>83</v>
      </c>
      <c r="AD307">
        <v>5</v>
      </c>
      <c r="AE307" s="71">
        <f t="shared" si="243"/>
        <v>1</v>
      </c>
      <c r="AF307" s="80">
        <f t="shared" si="223"/>
        <v>2</v>
      </c>
      <c r="AG307" s="14" t="s">
        <v>85</v>
      </c>
      <c r="AH307" t="s">
        <v>73</v>
      </c>
      <c r="AI307" t="s">
        <v>781</v>
      </c>
      <c r="AJ307">
        <v>5</v>
      </c>
      <c r="AK307" t="s">
        <v>83</v>
      </c>
      <c r="AL307">
        <v>4</v>
      </c>
      <c r="AM307" s="71">
        <f t="shared" si="244"/>
        <v>1</v>
      </c>
      <c r="AN307" s="80">
        <f t="shared" si="245"/>
        <v>2</v>
      </c>
      <c r="AO307" s="14" t="s">
        <v>88</v>
      </c>
      <c r="AP307" t="s">
        <v>73</v>
      </c>
      <c r="AQ307" t="s">
        <v>95</v>
      </c>
      <c r="AR307">
        <v>3</v>
      </c>
      <c r="AS307" t="s">
        <v>83</v>
      </c>
      <c r="AT307">
        <v>2</v>
      </c>
      <c r="AU307" s="71">
        <f t="shared" si="224"/>
        <v>2</v>
      </c>
      <c r="AV307" s="80">
        <f t="shared" si="246"/>
        <v>0</v>
      </c>
      <c r="AW307" s="14" t="s">
        <v>90</v>
      </c>
      <c r="AX307" t="s">
        <v>73</v>
      </c>
      <c r="AY307" t="s">
        <v>135</v>
      </c>
      <c r="AZ307">
        <v>4</v>
      </c>
      <c r="BA307" t="s">
        <v>83</v>
      </c>
      <c r="BB307">
        <v>3</v>
      </c>
      <c r="BC307" s="71">
        <f t="shared" si="247"/>
        <v>1</v>
      </c>
      <c r="BD307" s="80">
        <f t="shared" si="225"/>
        <v>2</v>
      </c>
      <c r="BE307" s="14" t="s">
        <v>131</v>
      </c>
      <c r="BF307" t="s">
        <v>73</v>
      </c>
      <c r="BG307" t="s">
        <v>165</v>
      </c>
      <c r="BH307">
        <v>7</v>
      </c>
      <c r="BI307" t="s">
        <v>83</v>
      </c>
      <c r="BJ307">
        <v>6</v>
      </c>
      <c r="BK307" s="71">
        <f t="shared" si="226"/>
        <v>0</v>
      </c>
      <c r="BL307" s="80">
        <f t="shared" si="248"/>
        <v>0</v>
      </c>
      <c r="BM307" s="14" t="s">
        <v>96</v>
      </c>
      <c r="BN307" t="s">
        <v>73</v>
      </c>
      <c r="BO307" t="s">
        <v>150</v>
      </c>
      <c r="BP307">
        <v>8</v>
      </c>
      <c r="BQ307" t="s">
        <v>83</v>
      </c>
      <c r="BR307">
        <v>7</v>
      </c>
      <c r="BS307" s="71">
        <f t="shared" si="249"/>
        <v>1</v>
      </c>
      <c r="BT307" s="80">
        <f t="shared" si="227"/>
        <v>2</v>
      </c>
      <c r="BU307" s="28">
        <f t="shared" si="250"/>
        <v>12</v>
      </c>
      <c r="BV307" s="14" t="str">
        <f t="shared" si="251"/>
        <v>Deutschland</v>
      </c>
      <c r="BW307" s="80">
        <f t="shared" si="228"/>
        <v>0</v>
      </c>
      <c r="BX307" s="14" t="str">
        <f t="shared" si="252"/>
        <v>Brasilien</v>
      </c>
      <c r="BY307" s="80">
        <f t="shared" si="253"/>
        <v>7</v>
      </c>
      <c r="BZ307" s="14" t="str">
        <f t="shared" si="254"/>
        <v>Ecuador</v>
      </c>
      <c r="CA307" s="80">
        <f t="shared" si="255"/>
        <v>0</v>
      </c>
      <c r="CB307" s="14" t="str">
        <f t="shared" si="256"/>
        <v>Argentinien</v>
      </c>
      <c r="CC307" s="80">
        <f t="shared" si="257"/>
        <v>7</v>
      </c>
      <c r="CD307" s="14" t="str">
        <f t="shared" si="258"/>
        <v>Belgien</v>
      </c>
      <c r="CE307" s="80">
        <f t="shared" si="259"/>
        <v>0</v>
      </c>
      <c r="CF307" s="14" t="str">
        <f t="shared" si="260"/>
        <v>Portugal</v>
      </c>
      <c r="CG307" s="80">
        <f t="shared" si="261"/>
        <v>7</v>
      </c>
      <c r="CH307" s="14" t="str">
        <f t="shared" si="262"/>
        <v>England</v>
      </c>
      <c r="CI307" s="80">
        <f t="shared" si="263"/>
        <v>7</v>
      </c>
      <c r="CJ307" s="14" t="str">
        <f t="shared" si="264"/>
        <v>Frankreich</v>
      </c>
      <c r="CK307" s="80">
        <f t="shared" si="265"/>
        <v>7</v>
      </c>
      <c r="CL307" s="27">
        <f t="shared" si="275"/>
        <v>35</v>
      </c>
      <c r="CM307" t="s">
        <v>88</v>
      </c>
      <c r="CN307" t="s">
        <v>73</v>
      </c>
      <c r="CO307" t="s">
        <v>90</v>
      </c>
      <c r="CP307">
        <v>3</v>
      </c>
      <c r="CQ307" t="s">
        <v>83</v>
      </c>
      <c r="CR307">
        <v>2</v>
      </c>
      <c r="CS307" s="71">
        <f t="shared" si="229"/>
        <v>2</v>
      </c>
      <c r="CT307" s="80">
        <f t="shared" si="266"/>
        <v>0</v>
      </c>
      <c r="CU307" t="s">
        <v>136</v>
      </c>
      <c r="CV307" t="s">
        <v>73</v>
      </c>
      <c r="CW307" t="s">
        <v>93</v>
      </c>
      <c r="CX307">
        <v>2</v>
      </c>
      <c r="CY307" t="s">
        <v>83</v>
      </c>
      <c r="CZ307">
        <v>1</v>
      </c>
      <c r="DA307" s="71">
        <f t="shared" si="267"/>
        <v>2</v>
      </c>
      <c r="DB307" s="80">
        <f t="shared" si="268"/>
        <v>0</v>
      </c>
      <c r="DC307" t="s">
        <v>131</v>
      </c>
      <c r="DD307" t="s">
        <v>73</v>
      </c>
      <c r="DE307" t="s">
        <v>96</v>
      </c>
      <c r="DF307">
        <v>5</v>
      </c>
      <c r="DG307" t="s">
        <v>83</v>
      </c>
      <c r="DH307">
        <v>4</v>
      </c>
      <c r="DI307" s="71">
        <f t="shared" si="276"/>
        <v>0</v>
      </c>
      <c r="DJ307" s="80">
        <f t="shared" si="269"/>
        <v>0</v>
      </c>
      <c r="DK307" t="s">
        <v>85</v>
      </c>
      <c r="DL307" t="s">
        <v>73</v>
      </c>
      <c r="DM307" t="s">
        <v>94</v>
      </c>
      <c r="DN307">
        <v>4</v>
      </c>
      <c r="DO307" t="s">
        <v>83</v>
      </c>
      <c r="DP307">
        <v>3</v>
      </c>
      <c r="DQ307" s="71">
        <f t="shared" si="270"/>
        <v>3</v>
      </c>
      <c r="DR307" s="80">
        <f t="shared" si="271"/>
        <v>0</v>
      </c>
      <c r="DS307" s="27">
        <f t="shared" si="230"/>
        <v>0</v>
      </c>
      <c r="DT307" t="str">
        <f t="shared" si="231"/>
        <v>Ecuador</v>
      </c>
      <c r="DU307">
        <f t="shared" si="272"/>
        <v>0</v>
      </c>
      <c r="DV307" t="str">
        <f t="shared" si="232"/>
        <v>Deutschland</v>
      </c>
      <c r="DW307">
        <f t="shared" si="273"/>
        <v>0</v>
      </c>
      <c r="DX307" t="str">
        <f t="shared" si="233"/>
        <v>England</v>
      </c>
      <c r="DY307">
        <f t="shared" si="274"/>
        <v>0</v>
      </c>
      <c r="DZ307" t="str">
        <f t="shared" si="234"/>
        <v>Belgien</v>
      </c>
      <c r="EA307">
        <f t="shared" si="235"/>
        <v>0</v>
      </c>
      <c r="EB307" s="27">
        <f t="shared" si="236"/>
        <v>0</v>
      </c>
      <c r="EC307" t="s">
        <v>136</v>
      </c>
      <c r="ED307" t="s">
        <v>73</v>
      </c>
      <c r="EE307" t="s">
        <v>88</v>
      </c>
      <c r="EF307">
        <v>3</v>
      </c>
      <c r="EG307" t="s">
        <v>83</v>
      </c>
      <c r="EH307">
        <v>4</v>
      </c>
      <c r="EK307" t="s">
        <v>85</v>
      </c>
      <c r="EL307" t="s">
        <v>73</v>
      </c>
      <c r="EM307" t="s">
        <v>131</v>
      </c>
      <c r="EN307">
        <v>6</v>
      </c>
      <c r="EO307" t="s">
        <v>83</v>
      </c>
      <c r="EP307">
        <v>5</v>
      </c>
      <c r="EU307" t="s">
        <v>136</v>
      </c>
      <c r="EV307" t="s">
        <v>73</v>
      </c>
      <c r="EW307" t="s">
        <v>131</v>
      </c>
      <c r="EX307">
        <v>8</v>
      </c>
      <c r="EY307" t="s">
        <v>83</v>
      </c>
      <c r="EZ307">
        <v>2</v>
      </c>
      <c r="FC307" t="s">
        <v>88</v>
      </c>
      <c r="FD307" t="s">
        <v>73</v>
      </c>
      <c r="FE307" t="s">
        <v>85</v>
      </c>
      <c r="FF307">
        <v>7</v>
      </c>
      <c r="FG307" t="s">
        <v>83</v>
      </c>
      <c r="FH307">
        <v>6</v>
      </c>
      <c r="FL307" t="s">
        <v>131</v>
      </c>
      <c r="FN307" t="s">
        <v>136</v>
      </c>
      <c r="FP307" t="s">
        <v>85</v>
      </c>
      <c r="FR307" t="s">
        <v>88</v>
      </c>
      <c r="FU307">
        <v>0</v>
      </c>
      <c r="FX307">
        <v>0</v>
      </c>
    </row>
    <row r="308" spans="1:180" x14ac:dyDescent="0.45">
      <c r="A308" s="1">
        <v>305</v>
      </c>
      <c r="B308" s="45">
        <f t="shared" si="222"/>
        <v>758</v>
      </c>
      <c r="C308" s="14" t="s">
        <v>782</v>
      </c>
      <c r="D308" t="s">
        <v>783</v>
      </c>
      <c r="E308" s="15" t="s">
        <v>777</v>
      </c>
      <c r="F308" s="28">
        <f>VOR!IH308</f>
        <v>98</v>
      </c>
      <c r="G308" s="27">
        <f t="shared" si="237"/>
        <v>0</v>
      </c>
      <c r="H308" s="49">
        <f t="shared" si="238"/>
        <v>98</v>
      </c>
      <c r="I308" s="14" t="s">
        <v>136</v>
      </c>
      <c r="J308" t="s">
        <v>73</v>
      </c>
      <c r="K308" t="s">
        <v>85</v>
      </c>
      <c r="L308">
        <v>1</v>
      </c>
      <c r="M308" t="s">
        <v>83</v>
      </c>
      <c r="N308">
        <v>0</v>
      </c>
      <c r="O308" s="77">
        <f t="shared" si="239"/>
        <v>0</v>
      </c>
      <c r="P308" s="80">
        <f t="shared" si="240"/>
        <v>0</v>
      </c>
      <c r="Q308" t="s">
        <v>85</v>
      </c>
      <c r="R308" t="s">
        <v>73</v>
      </c>
      <c r="S308" t="s">
        <v>169</v>
      </c>
      <c r="T308">
        <v>3</v>
      </c>
      <c r="U308" t="s">
        <v>83</v>
      </c>
      <c r="V308">
        <v>2</v>
      </c>
      <c r="W308" s="71">
        <f t="shared" si="241"/>
        <v>0</v>
      </c>
      <c r="X308" s="80">
        <f t="shared" si="242"/>
        <v>0</v>
      </c>
      <c r="Y308" s="14" t="s">
        <v>95</v>
      </c>
      <c r="Z308" t="s">
        <v>73</v>
      </c>
      <c r="AA308" t="s">
        <v>150</v>
      </c>
      <c r="AB308">
        <v>6</v>
      </c>
      <c r="AC308" t="s">
        <v>83</v>
      </c>
      <c r="AD308">
        <v>5</v>
      </c>
      <c r="AE308" s="71">
        <f t="shared" si="243"/>
        <v>0</v>
      </c>
      <c r="AF308" s="80">
        <f t="shared" si="223"/>
        <v>0</v>
      </c>
      <c r="AG308" s="14" t="s">
        <v>165</v>
      </c>
      <c r="AH308" t="s">
        <v>73</v>
      </c>
      <c r="AI308" t="s">
        <v>95</v>
      </c>
      <c r="AJ308">
        <v>5</v>
      </c>
      <c r="AK308" t="s">
        <v>83</v>
      </c>
      <c r="AL308">
        <v>4</v>
      </c>
      <c r="AM308" s="71">
        <f t="shared" si="244"/>
        <v>0</v>
      </c>
      <c r="AN308" s="80">
        <f t="shared" si="245"/>
        <v>0</v>
      </c>
      <c r="AO308" s="14" t="s">
        <v>784</v>
      </c>
      <c r="AP308" t="s">
        <v>73</v>
      </c>
      <c r="AQ308" t="s">
        <v>785</v>
      </c>
      <c r="AR308">
        <v>3</v>
      </c>
      <c r="AS308" t="s">
        <v>83</v>
      </c>
      <c r="AT308">
        <v>2</v>
      </c>
      <c r="AU308" s="71">
        <f t="shared" si="224"/>
        <v>0</v>
      </c>
      <c r="AV308" s="80">
        <f t="shared" si="246"/>
        <v>0</v>
      </c>
      <c r="AW308" s="14" t="s">
        <v>129</v>
      </c>
      <c r="AX308" t="s">
        <v>73</v>
      </c>
      <c r="AY308" t="s">
        <v>165</v>
      </c>
      <c r="AZ308">
        <v>4</v>
      </c>
      <c r="BA308" t="s">
        <v>83</v>
      </c>
      <c r="BB308">
        <v>3</v>
      </c>
      <c r="BC308" s="71">
        <f t="shared" si="247"/>
        <v>0</v>
      </c>
      <c r="BD308" s="80">
        <f t="shared" si="225"/>
        <v>0</v>
      </c>
      <c r="BE308" s="14" t="s">
        <v>150</v>
      </c>
      <c r="BF308" t="s">
        <v>73</v>
      </c>
      <c r="BG308" t="s">
        <v>91</v>
      </c>
      <c r="BH308">
        <v>7</v>
      </c>
      <c r="BI308" t="s">
        <v>83</v>
      </c>
      <c r="BJ308">
        <v>6</v>
      </c>
      <c r="BK308" s="71">
        <f t="shared" si="226"/>
        <v>0</v>
      </c>
      <c r="BL308" s="80">
        <f t="shared" si="248"/>
        <v>0</v>
      </c>
      <c r="BM308" s="14" t="s">
        <v>91</v>
      </c>
      <c r="BN308" t="s">
        <v>73</v>
      </c>
      <c r="BO308" t="s">
        <v>786</v>
      </c>
      <c r="BP308">
        <v>8</v>
      </c>
      <c r="BQ308" t="s">
        <v>83</v>
      </c>
      <c r="BR308">
        <v>7</v>
      </c>
      <c r="BS308" s="71">
        <f t="shared" si="249"/>
        <v>0</v>
      </c>
      <c r="BT308" s="80">
        <f t="shared" si="227"/>
        <v>0</v>
      </c>
      <c r="BU308" s="28">
        <f t="shared" si="250"/>
        <v>0</v>
      </c>
      <c r="BV308" s="14" t="str">
        <f t="shared" si="251"/>
        <v>Saudi Arabien</v>
      </c>
      <c r="BW308" s="80">
        <f t="shared" si="228"/>
        <v>0</v>
      </c>
      <c r="BX308" s="14" t="str">
        <f t="shared" si="252"/>
        <v>Dänemark</v>
      </c>
      <c r="BY308" s="80">
        <f t="shared" si="253"/>
        <v>0</v>
      </c>
      <c r="BZ308" s="14" t="str">
        <f t="shared" si="254"/>
        <v>Ecuador</v>
      </c>
      <c r="CA308" s="80">
        <f t="shared" si="255"/>
        <v>0</v>
      </c>
      <c r="CB308" s="14" t="str">
        <f t="shared" si="256"/>
        <v>England</v>
      </c>
      <c r="CC308" s="80">
        <f t="shared" si="257"/>
        <v>0</v>
      </c>
      <c r="CD308" s="14" t="str">
        <f t="shared" si="258"/>
        <v>Serbien</v>
      </c>
      <c r="CE308" s="80">
        <f t="shared" si="259"/>
        <v>0</v>
      </c>
      <c r="CF308" s="14" t="str">
        <f t="shared" si="260"/>
        <v>Südkorea</v>
      </c>
      <c r="CG308" s="80">
        <f t="shared" si="261"/>
        <v>0</v>
      </c>
      <c r="CH308" s="14" t="str">
        <f t="shared" si="262"/>
        <v>Japan</v>
      </c>
      <c r="CI308" s="80">
        <f t="shared" si="263"/>
        <v>0</v>
      </c>
      <c r="CJ308" s="14" t="str">
        <f t="shared" si="264"/>
        <v>Kroatien</v>
      </c>
      <c r="CK308" s="80">
        <f t="shared" si="265"/>
        <v>0</v>
      </c>
      <c r="CL308" s="27">
        <f t="shared" si="275"/>
        <v>0</v>
      </c>
      <c r="CM308" t="s">
        <v>784</v>
      </c>
      <c r="CN308" t="s">
        <v>73</v>
      </c>
      <c r="CO308" t="s">
        <v>129</v>
      </c>
      <c r="CP308">
        <v>2</v>
      </c>
      <c r="CQ308" t="s">
        <v>83</v>
      </c>
      <c r="CR308">
        <v>1</v>
      </c>
      <c r="CS308" s="71">
        <f t="shared" si="229"/>
        <v>0</v>
      </c>
      <c r="CT308" s="80">
        <f t="shared" si="266"/>
        <v>0</v>
      </c>
      <c r="CU308" t="s">
        <v>136</v>
      </c>
      <c r="CV308" t="s">
        <v>73</v>
      </c>
      <c r="CW308" t="s">
        <v>85</v>
      </c>
      <c r="CX308">
        <v>2</v>
      </c>
      <c r="CY308" t="s">
        <v>83</v>
      </c>
      <c r="CZ308">
        <v>1</v>
      </c>
      <c r="DA308" s="71">
        <f t="shared" si="267"/>
        <v>0</v>
      </c>
      <c r="DB308" s="80">
        <f t="shared" si="268"/>
        <v>0</v>
      </c>
      <c r="DC308" t="s">
        <v>150</v>
      </c>
      <c r="DD308" t="s">
        <v>73</v>
      </c>
      <c r="DE308" t="s">
        <v>91</v>
      </c>
      <c r="DF308">
        <v>5</v>
      </c>
      <c r="DG308" t="s">
        <v>83</v>
      </c>
      <c r="DH308">
        <v>4</v>
      </c>
      <c r="DI308" s="71">
        <f t="shared" si="276"/>
        <v>0</v>
      </c>
      <c r="DJ308" s="80">
        <f t="shared" si="269"/>
        <v>0</v>
      </c>
      <c r="DK308" t="s">
        <v>165</v>
      </c>
      <c r="DL308" t="s">
        <v>73</v>
      </c>
      <c r="DM308" t="s">
        <v>95</v>
      </c>
      <c r="DN308">
        <v>3</v>
      </c>
      <c r="DO308" t="s">
        <v>83</v>
      </c>
      <c r="DP308">
        <v>2</v>
      </c>
      <c r="DQ308" s="71">
        <f t="shared" si="270"/>
        <v>0</v>
      </c>
      <c r="DR308" s="80">
        <f t="shared" si="271"/>
        <v>0</v>
      </c>
      <c r="DS308" s="27">
        <f t="shared" si="230"/>
        <v>0</v>
      </c>
      <c r="DT308" t="str">
        <f t="shared" si="231"/>
        <v>Ecuador</v>
      </c>
      <c r="DU308">
        <f t="shared" si="272"/>
        <v>0</v>
      </c>
      <c r="DV308" t="str">
        <f t="shared" si="232"/>
        <v>Saudi Arabien</v>
      </c>
      <c r="DW308">
        <f t="shared" si="273"/>
        <v>0</v>
      </c>
      <c r="DX308" t="str">
        <f t="shared" si="233"/>
        <v>Japan</v>
      </c>
      <c r="DY308">
        <f t="shared" si="274"/>
        <v>0</v>
      </c>
      <c r="DZ308" t="str">
        <f t="shared" si="234"/>
        <v>Serbien</v>
      </c>
      <c r="EA308">
        <f t="shared" si="235"/>
        <v>0</v>
      </c>
      <c r="EB308" s="27">
        <f t="shared" si="236"/>
        <v>0</v>
      </c>
      <c r="EC308" t="s">
        <v>136</v>
      </c>
      <c r="ED308" t="s">
        <v>73</v>
      </c>
      <c r="EE308" t="s">
        <v>784</v>
      </c>
      <c r="EF308">
        <v>2</v>
      </c>
      <c r="EG308" t="s">
        <v>83</v>
      </c>
      <c r="EH308">
        <v>1</v>
      </c>
      <c r="EK308" t="s">
        <v>165</v>
      </c>
      <c r="EL308" t="s">
        <v>73</v>
      </c>
      <c r="EM308" t="s">
        <v>150</v>
      </c>
      <c r="EN308">
        <v>6</v>
      </c>
      <c r="EO308" t="s">
        <v>83</v>
      </c>
      <c r="EP308">
        <v>5</v>
      </c>
      <c r="EU308" t="s">
        <v>784</v>
      </c>
      <c r="EV308" t="s">
        <v>73</v>
      </c>
      <c r="EW308" t="s">
        <v>150</v>
      </c>
      <c r="EX308">
        <v>4</v>
      </c>
      <c r="EY308" t="s">
        <v>83</v>
      </c>
      <c r="EZ308">
        <v>3</v>
      </c>
      <c r="FC308" t="s">
        <v>136</v>
      </c>
      <c r="FD308" t="s">
        <v>73</v>
      </c>
      <c r="FE308" t="s">
        <v>165</v>
      </c>
      <c r="FF308">
        <v>3</v>
      </c>
      <c r="FG308" t="s">
        <v>83</v>
      </c>
      <c r="FH308">
        <v>6</v>
      </c>
      <c r="FL308" t="s">
        <v>150</v>
      </c>
      <c r="FN308" t="s">
        <v>784</v>
      </c>
      <c r="FP308" t="s">
        <v>136</v>
      </c>
      <c r="FR308" t="s">
        <v>165</v>
      </c>
      <c r="FU308">
        <v>0</v>
      </c>
      <c r="FX308">
        <v>0</v>
      </c>
    </row>
    <row r="309" spans="1:180" x14ac:dyDescent="0.45">
      <c r="A309" s="1">
        <v>306</v>
      </c>
      <c r="B309" s="45">
        <f t="shared" si="222"/>
        <v>358</v>
      </c>
      <c r="C309" s="14" t="s">
        <v>787</v>
      </c>
      <c r="D309" t="s">
        <v>454</v>
      </c>
      <c r="E309" s="15" t="s">
        <v>777</v>
      </c>
      <c r="F309" s="28">
        <f>VOR!IH309</f>
        <v>156</v>
      </c>
      <c r="G309" s="27">
        <f t="shared" si="237"/>
        <v>57</v>
      </c>
      <c r="H309" s="49">
        <f t="shared" si="238"/>
        <v>213</v>
      </c>
      <c r="I309" s="14" t="s">
        <v>84</v>
      </c>
      <c r="J309" t="s">
        <v>73</v>
      </c>
      <c r="K309" t="s">
        <v>137</v>
      </c>
      <c r="L309">
        <v>3</v>
      </c>
      <c r="M309" t="s">
        <v>83</v>
      </c>
      <c r="N309">
        <v>1</v>
      </c>
      <c r="O309" s="77">
        <f t="shared" si="239"/>
        <v>3</v>
      </c>
      <c r="P309" s="80">
        <f t="shared" si="240"/>
        <v>8</v>
      </c>
      <c r="Q309" t="s">
        <v>169</v>
      </c>
      <c r="R309" t="s">
        <v>73</v>
      </c>
      <c r="S309" t="s">
        <v>129</v>
      </c>
      <c r="T309">
        <v>2</v>
      </c>
      <c r="U309" t="s">
        <v>83</v>
      </c>
      <c r="V309">
        <v>3</v>
      </c>
      <c r="W309" s="71">
        <f t="shared" si="241"/>
        <v>0</v>
      </c>
      <c r="X309" s="80">
        <f t="shared" si="242"/>
        <v>0</v>
      </c>
      <c r="Y309" s="14" t="s">
        <v>94</v>
      </c>
      <c r="Z309" t="s">
        <v>73</v>
      </c>
      <c r="AA309" t="s">
        <v>93</v>
      </c>
      <c r="AB309">
        <v>3</v>
      </c>
      <c r="AC309" t="s">
        <v>83</v>
      </c>
      <c r="AD309">
        <v>1</v>
      </c>
      <c r="AE309" s="71">
        <f t="shared" si="243"/>
        <v>1</v>
      </c>
      <c r="AF309" s="80">
        <f t="shared" si="223"/>
        <v>4</v>
      </c>
      <c r="AG309" s="14" t="s">
        <v>85</v>
      </c>
      <c r="AH309" t="s">
        <v>73</v>
      </c>
      <c r="AI309" t="s">
        <v>136</v>
      </c>
      <c r="AJ309">
        <v>4</v>
      </c>
      <c r="AK309" t="s">
        <v>83</v>
      </c>
      <c r="AL309">
        <v>2</v>
      </c>
      <c r="AM309" s="71">
        <f t="shared" si="244"/>
        <v>1</v>
      </c>
      <c r="AN309" s="80">
        <f t="shared" si="245"/>
        <v>2</v>
      </c>
      <c r="AO309" s="14" t="s">
        <v>88</v>
      </c>
      <c r="AP309" t="s">
        <v>73</v>
      </c>
      <c r="AQ309" t="s">
        <v>142</v>
      </c>
      <c r="AR309">
        <v>3</v>
      </c>
      <c r="AS309" t="s">
        <v>83</v>
      </c>
      <c r="AT309">
        <v>2</v>
      </c>
      <c r="AU309" s="71">
        <f t="shared" si="224"/>
        <v>0</v>
      </c>
      <c r="AV309" s="80">
        <f t="shared" si="246"/>
        <v>0</v>
      </c>
      <c r="AW309" s="14" t="s">
        <v>90</v>
      </c>
      <c r="AX309" t="s">
        <v>73</v>
      </c>
      <c r="AY309" t="s">
        <v>91</v>
      </c>
      <c r="AZ309">
        <v>4</v>
      </c>
      <c r="BA309" t="s">
        <v>83</v>
      </c>
      <c r="BB309">
        <v>1</v>
      </c>
      <c r="BC309" s="71">
        <f t="shared" si="247"/>
        <v>3</v>
      </c>
      <c r="BD309" s="80">
        <f t="shared" si="225"/>
        <v>8</v>
      </c>
      <c r="BE309" s="14" t="s">
        <v>95</v>
      </c>
      <c r="BF309" t="s">
        <v>73</v>
      </c>
      <c r="BG309" t="s">
        <v>130</v>
      </c>
      <c r="BH309">
        <v>5</v>
      </c>
      <c r="BI309" t="s">
        <v>83</v>
      </c>
      <c r="BJ309">
        <v>2</v>
      </c>
      <c r="BK309" s="71">
        <f t="shared" si="226"/>
        <v>2</v>
      </c>
      <c r="BL309" s="80">
        <f t="shared" si="248"/>
        <v>0</v>
      </c>
      <c r="BM309" s="14" t="s">
        <v>96</v>
      </c>
      <c r="BN309" t="s">
        <v>73</v>
      </c>
      <c r="BO309" t="s">
        <v>134</v>
      </c>
      <c r="BP309">
        <v>3</v>
      </c>
      <c r="BQ309" t="s">
        <v>83</v>
      </c>
      <c r="BR309">
        <v>4</v>
      </c>
      <c r="BS309" s="71">
        <f t="shared" si="249"/>
        <v>3</v>
      </c>
      <c r="BT309" s="80">
        <f t="shared" si="227"/>
        <v>0</v>
      </c>
      <c r="BU309" s="28">
        <f t="shared" si="250"/>
        <v>22</v>
      </c>
      <c r="BV309" s="14" t="str">
        <f t="shared" si="251"/>
        <v>Deutschland</v>
      </c>
      <c r="BW309" s="80">
        <f t="shared" si="228"/>
        <v>0</v>
      </c>
      <c r="BX309" s="14" t="str">
        <f t="shared" si="252"/>
        <v>Brasilien</v>
      </c>
      <c r="BY309" s="80">
        <f t="shared" si="253"/>
        <v>7</v>
      </c>
      <c r="BZ309" s="14" t="str">
        <f t="shared" si="254"/>
        <v>Niederlande</v>
      </c>
      <c r="CA309" s="80">
        <f t="shared" si="255"/>
        <v>7</v>
      </c>
      <c r="CB309" s="14" t="str">
        <f t="shared" si="256"/>
        <v>Dänemark</v>
      </c>
      <c r="CC309" s="80">
        <f t="shared" si="257"/>
        <v>0</v>
      </c>
      <c r="CD309" s="14" t="str">
        <f t="shared" si="258"/>
        <v>Kroatien</v>
      </c>
      <c r="CE309" s="80">
        <f t="shared" si="259"/>
        <v>7</v>
      </c>
      <c r="CF309" s="14" t="str">
        <f t="shared" si="260"/>
        <v>Schweiz</v>
      </c>
      <c r="CG309" s="80">
        <f t="shared" si="261"/>
        <v>0</v>
      </c>
      <c r="CH309" s="14" t="str">
        <f t="shared" si="262"/>
        <v>England</v>
      </c>
      <c r="CI309" s="80">
        <f t="shared" si="263"/>
        <v>7</v>
      </c>
      <c r="CJ309" s="14" t="str">
        <f t="shared" si="264"/>
        <v>Frankreich</v>
      </c>
      <c r="CK309" s="80">
        <f t="shared" si="265"/>
        <v>7</v>
      </c>
      <c r="CL309" s="27">
        <f t="shared" si="275"/>
        <v>35</v>
      </c>
      <c r="CM309" t="s">
        <v>88</v>
      </c>
      <c r="CN309" t="s">
        <v>73</v>
      </c>
      <c r="CO309" t="s">
        <v>90</v>
      </c>
      <c r="CP309">
        <v>5</v>
      </c>
      <c r="CQ309" t="s">
        <v>83</v>
      </c>
      <c r="CR309">
        <v>3</v>
      </c>
      <c r="CS309" s="71">
        <f t="shared" si="229"/>
        <v>2</v>
      </c>
      <c r="CT309" s="80">
        <f t="shared" si="266"/>
        <v>0</v>
      </c>
      <c r="CU309" t="s">
        <v>84</v>
      </c>
      <c r="CV309" t="s">
        <v>73</v>
      </c>
      <c r="CW309" t="s">
        <v>129</v>
      </c>
      <c r="CX309">
        <v>2</v>
      </c>
      <c r="CY309" t="s">
        <v>83</v>
      </c>
      <c r="CZ309">
        <v>1</v>
      </c>
      <c r="DA309" s="71">
        <f t="shared" si="267"/>
        <v>1</v>
      </c>
      <c r="DB309" s="80">
        <f t="shared" si="268"/>
        <v>0</v>
      </c>
      <c r="DC309" t="s">
        <v>95</v>
      </c>
      <c r="DD309" t="s">
        <v>73</v>
      </c>
      <c r="DE309" t="s">
        <v>134</v>
      </c>
      <c r="DF309">
        <v>2</v>
      </c>
      <c r="DG309" t="s">
        <v>83</v>
      </c>
      <c r="DH309">
        <v>3</v>
      </c>
      <c r="DI309" s="71">
        <f t="shared" si="276"/>
        <v>0</v>
      </c>
      <c r="DJ309" s="80">
        <f t="shared" si="269"/>
        <v>0</v>
      </c>
      <c r="DK309" t="s">
        <v>85</v>
      </c>
      <c r="DL309" t="s">
        <v>73</v>
      </c>
      <c r="DM309" t="s">
        <v>94</v>
      </c>
      <c r="DN309">
        <v>4</v>
      </c>
      <c r="DO309" t="s">
        <v>83</v>
      </c>
      <c r="DP309">
        <v>3</v>
      </c>
      <c r="DQ309" s="71">
        <f t="shared" si="270"/>
        <v>3</v>
      </c>
      <c r="DR309" s="80">
        <f t="shared" si="271"/>
        <v>0</v>
      </c>
      <c r="DS309" s="27">
        <f t="shared" si="230"/>
        <v>0</v>
      </c>
      <c r="DT309" t="str">
        <f t="shared" si="231"/>
        <v>Niederlande</v>
      </c>
      <c r="DU309">
        <f t="shared" si="272"/>
        <v>0</v>
      </c>
      <c r="DV309" t="str">
        <f t="shared" si="232"/>
        <v>Deutschland</v>
      </c>
      <c r="DW309">
        <f t="shared" si="273"/>
        <v>0</v>
      </c>
      <c r="DX309" t="str">
        <f t="shared" si="233"/>
        <v>England</v>
      </c>
      <c r="DY309">
        <f t="shared" si="274"/>
        <v>0</v>
      </c>
      <c r="DZ309" t="str">
        <f t="shared" si="234"/>
        <v>Schweiz</v>
      </c>
      <c r="EA309">
        <f t="shared" si="235"/>
        <v>0</v>
      </c>
      <c r="EB309" s="27">
        <f t="shared" si="236"/>
        <v>0</v>
      </c>
      <c r="EC309" t="s">
        <v>84</v>
      </c>
      <c r="ED309" t="s">
        <v>73</v>
      </c>
      <c r="EE309" t="s">
        <v>88</v>
      </c>
      <c r="EF309">
        <v>2</v>
      </c>
      <c r="EG309" t="s">
        <v>83</v>
      </c>
      <c r="EH309">
        <v>4</v>
      </c>
      <c r="EK309" t="s">
        <v>85</v>
      </c>
      <c r="EL309" t="s">
        <v>73</v>
      </c>
      <c r="EM309" t="s">
        <v>134</v>
      </c>
      <c r="EN309">
        <v>3</v>
      </c>
      <c r="EO309" t="s">
        <v>83</v>
      </c>
      <c r="EP309">
        <v>2</v>
      </c>
      <c r="EU309" t="s">
        <v>84</v>
      </c>
      <c r="EV309" t="s">
        <v>73</v>
      </c>
      <c r="EW309" t="s">
        <v>134</v>
      </c>
      <c r="EX309">
        <v>4</v>
      </c>
      <c r="EY309" t="s">
        <v>83</v>
      </c>
      <c r="EZ309">
        <v>2</v>
      </c>
      <c r="FC309" t="s">
        <v>88</v>
      </c>
      <c r="FD309" t="s">
        <v>73</v>
      </c>
      <c r="FE309" t="s">
        <v>85</v>
      </c>
      <c r="FF309">
        <v>3</v>
      </c>
      <c r="FG309" t="s">
        <v>83</v>
      </c>
      <c r="FH309">
        <v>2</v>
      </c>
      <c r="FL309" t="s">
        <v>134</v>
      </c>
      <c r="FN309" t="s">
        <v>84</v>
      </c>
      <c r="FP309" t="s">
        <v>85</v>
      </c>
      <c r="FR309" t="s">
        <v>88</v>
      </c>
      <c r="FU309">
        <v>187</v>
      </c>
      <c r="FX309">
        <v>0</v>
      </c>
    </row>
    <row r="310" spans="1:180" x14ac:dyDescent="0.45">
      <c r="A310" s="1">
        <v>307</v>
      </c>
      <c r="B310" s="45">
        <f t="shared" si="222"/>
        <v>382</v>
      </c>
      <c r="C310" s="14" t="s">
        <v>788</v>
      </c>
      <c r="D310" t="s">
        <v>789</v>
      </c>
      <c r="E310" s="15" t="s">
        <v>777</v>
      </c>
      <c r="F310" s="28">
        <f>VOR!IH310</f>
        <v>168</v>
      </c>
      <c r="G310" s="27">
        <f t="shared" si="237"/>
        <v>41</v>
      </c>
      <c r="H310" s="49">
        <f t="shared" si="238"/>
        <v>209</v>
      </c>
      <c r="I310" s="14" t="s">
        <v>132</v>
      </c>
      <c r="J310" t="s">
        <v>73</v>
      </c>
      <c r="K310" t="s">
        <v>137</v>
      </c>
      <c r="L310">
        <v>1</v>
      </c>
      <c r="M310" t="s">
        <v>83</v>
      </c>
      <c r="N310">
        <v>3</v>
      </c>
      <c r="O310" s="77">
        <f t="shared" si="239"/>
        <v>0</v>
      </c>
      <c r="P310" s="80">
        <f t="shared" si="240"/>
        <v>0</v>
      </c>
      <c r="Q310" t="s">
        <v>86</v>
      </c>
      <c r="R310" t="s">
        <v>73</v>
      </c>
      <c r="S310" t="s">
        <v>129</v>
      </c>
      <c r="T310">
        <v>2</v>
      </c>
      <c r="U310" t="s">
        <v>83</v>
      </c>
      <c r="V310">
        <v>1</v>
      </c>
      <c r="W310" s="71">
        <f t="shared" si="241"/>
        <v>0</v>
      </c>
      <c r="X310" s="80">
        <f t="shared" si="242"/>
        <v>0</v>
      </c>
      <c r="Y310" s="14" t="s">
        <v>94</v>
      </c>
      <c r="Z310" t="s">
        <v>73</v>
      </c>
      <c r="AA310" t="s">
        <v>93</v>
      </c>
      <c r="AB310">
        <v>4</v>
      </c>
      <c r="AC310" t="s">
        <v>83</v>
      </c>
      <c r="AD310">
        <v>2</v>
      </c>
      <c r="AE310" s="71">
        <f t="shared" si="243"/>
        <v>1</v>
      </c>
      <c r="AF310" s="80">
        <f t="shared" si="223"/>
        <v>3</v>
      </c>
      <c r="AG310" s="14" t="s">
        <v>85</v>
      </c>
      <c r="AH310" t="s">
        <v>73</v>
      </c>
      <c r="AI310" t="s">
        <v>84</v>
      </c>
      <c r="AJ310">
        <v>3</v>
      </c>
      <c r="AK310" t="s">
        <v>83</v>
      </c>
      <c r="AL310">
        <v>0</v>
      </c>
      <c r="AM310" s="71">
        <f t="shared" si="244"/>
        <v>1</v>
      </c>
      <c r="AN310" s="80">
        <f t="shared" si="245"/>
        <v>4</v>
      </c>
      <c r="AO310" s="14" t="s">
        <v>88</v>
      </c>
      <c r="AP310" t="s">
        <v>73</v>
      </c>
      <c r="AQ310" t="s">
        <v>95</v>
      </c>
      <c r="AR310">
        <v>3</v>
      </c>
      <c r="AS310" t="s">
        <v>83</v>
      </c>
      <c r="AT310">
        <v>2</v>
      </c>
      <c r="AU310" s="71">
        <f t="shared" si="224"/>
        <v>2</v>
      </c>
      <c r="AV310" s="80">
        <f t="shared" si="246"/>
        <v>0</v>
      </c>
      <c r="AW310" s="14" t="s">
        <v>90</v>
      </c>
      <c r="AX310" t="s">
        <v>73</v>
      </c>
      <c r="AY310" t="s">
        <v>135</v>
      </c>
      <c r="AZ310">
        <v>4</v>
      </c>
      <c r="BA310" t="s">
        <v>83</v>
      </c>
      <c r="BB310">
        <v>3</v>
      </c>
      <c r="BC310" s="71">
        <f t="shared" si="247"/>
        <v>1</v>
      </c>
      <c r="BD310" s="80">
        <f t="shared" si="225"/>
        <v>2</v>
      </c>
      <c r="BE310" s="14" t="s">
        <v>131</v>
      </c>
      <c r="BF310" t="s">
        <v>73</v>
      </c>
      <c r="BG310" t="s">
        <v>130</v>
      </c>
      <c r="BH310">
        <v>2</v>
      </c>
      <c r="BI310" t="s">
        <v>83</v>
      </c>
      <c r="BJ310">
        <v>3</v>
      </c>
      <c r="BK310" s="71">
        <f t="shared" si="226"/>
        <v>2</v>
      </c>
      <c r="BL310" s="80">
        <f t="shared" si="248"/>
        <v>0</v>
      </c>
      <c r="BM310" s="14" t="s">
        <v>96</v>
      </c>
      <c r="BN310" t="s">
        <v>73</v>
      </c>
      <c r="BO310" t="s">
        <v>134</v>
      </c>
      <c r="BP310">
        <v>3</v>
      </c>
      <c r="BQ310" t="s">
        <v>83</v>
      </c>
      <c r="BR310">
        <v>0</v>
      </c>
      <c r="BS310" s="71">
        <f t="shared" si="249"/>
        <v>3</v>
      </c>
      <c r="BT310" s="80">
        <f t="shared" si="227"/>
        <v>4</v>
      </c>
      <c r="BU310" s="28">
        <f t="shared" si="250"/>
        <v>13</v>
      </c>
      <c r="BV310" s="14" t="str">
        <f t="shared" si="251"/>
        <v>Deutschland</v>
      </c>
      <c r="BW310" s="80">
        <f t="shared" si="228"/>
        <v>0</v>
      </c>
      <c r="BX310" s="14" t="str">
        <f t="shared" si="252"/>
        <v>Brasilien</v>
      </c>
      <c r="BY310" s="80">
        <f t="shared" si="253"/>
        <v>7</v>
      </c>
      <c r="BZ310" s="14" t="str">
        <f t="shared" si="254"/>
        <v>USA</v>
      </c>
      <c r="CA310" s="80">
        <f t="shared" si="255"/>
        <v>0</v>
      </c>
      <c r="CB310" s="14" t="str">
        <f t="shared" si="256"/>
        <v>Polen</v>
      </c>
      <c r="CC310" s="80">
        <f t="shared" si="257"/>
        <v>0</v>
      </c>
      <c r="CD310" s="14" t="str">
        <f t="shared" si="258"/>
        <v>Spanien</v>
      </c>
      <c r="CE310" s="80">
        <f t="shared" si="259"/>
        <v>0</v>
      </c>
      <c r="CF310" s="14" t="str">
        <f t="shared" si="260"/>
        <v>Portugal</v>
      </c>
      <c r="CG310" s="80">
        <f t="shared" si="261"/>
        <v>7</v>
      </c>
      <c r="CH310" s="14" t="str">
        <f t="shared" si="262"/>
        <v>England</v>
      </c>
      <c r="CI310" s="80">
        <f t="shared" si="263"/>
        <v>7</v>
      </c>
      <c r="CJ310" s="14" t="str">
        <f t="shared" si="264"/>
        <v>Frankreich</v>
      </c>
      <c r="CK310" s="80">
        <f t="shared" si="265"/>
        <v>7</v>
      </c>
      <c r="CL310" s="27">
        <f t="shared" si="275"/>
        <v>28</v>
      </c>
      <c r="CM310" t="s">
        <v>88</v>
      </c>
      <c r="CN310" t="s">
        <v>73</v>
      </c>
      <c r="CO310" t="s">
        <v>90</v>
      </c>
      <c r="CP310">
        <v>3</v>
      </c>
      <c r="CQ310" t="s">
        <v>83</v>
      </c>
      <c r="CR310">
        <v>2</v>
      </c>
      <c r="CS310" s="71">
        <f t="shared" si="229"/>
        <v>2</v>
      </c>
      <c r="CT310" s="80">
        <f t="shared" si="266"/>
        <v>0</v>
      </c>
      <c r="CU310" t="s">
        <v>137</v>
      </c>
      <c r="CV310" t="s">
        <v>73</v>
      </c>
      <c r="CW310" t="s">
        <v>86</v>
      </c>
      <c r="CX310">
        <v>1</v>
      </c>
      <c r="CY310" t="s">
        <v>83</v>
      </c>
      <c r="CZ310">
        <v>2</v>
      </c>
      <c r="DA310" s="71">
        <f t="shared" si="267"/>
        <v>0</v>
      </c>
      <c r="DB310" s="80">
        <f t="shared" si="268"/>
        <v>0</v>
      </c>
      <c r="DC310" t="s">
        <v>130</v>
      </c>
      <c r="DD310" t="s">
        <v>73</v>
      </c>
      <c r="DE310" t="s">
        <v>96</v>
      </c>
      <c r="DF310">
        <v>5</v>
      </c>
      <c r="DG310" t="s">
        <v>83</v>
      </c>
      <c r="DH310">
        <v>4</v>
      </c>
      <c r="DI310" s="71">
        <f t="shared" si="276"/>
        <v>0</v>
      </c>
      <c r="DJ310" s="80">
        <f t="shared" si="269"/>
        <v>0</v>
      </c>
      <c r="DK310" t="s">
        <v>85</v>
      </c>
      <c r="DL310" t="s">
        <v>73</v>
      </c>
      <c r="DM310" t="s">
        <v>94</v>
      </c>
      <c r="DN310">
        <v>4</v>
      </c>
      <c r="DO310" t="s">
        <v>83</v>
      </c>
      <c r="DP310">
        <v>3</v>
      </c>
      <c r="DQ310" s="71">
        <f t="shared" si="270"/>
        <v>3</v>
      </c>
      <c r="DR310" s="80">
        <f t="shared" si="271"/>
        <v>0</v>
      </c>
      <c r="DS310" s="27">
        <f t="shared" si="230"/>
        <v>0</v>
      </c>
      <c r="DT310" t="str">
        <f t="shared" si="231"/>
        <v>Polen</v>
      </c>
      <c r="DU310">
        <f t="shared" si="272"/>
        <v>0</v>
      </c>
      <c r="DV310" t="str">
        <f t="shared" si="232"/>
        <v>Deutschland</v>
      </c>
      <c r="DW310">
        <f t="shared" si="273"/>
        <v>0</v>
      </c>
      <c r="DX310" t="str">
        <f t="shared" si="233"/>
        <v>England</v>
      </c>
      <c r="DY310">
        <f t="shared" si="274"/>
        <v>0</v>
      </c>
      <c r="DZ310" t="str">
        <f t="shared" si="234"/>
        <v>Spanien</v>
      </c>
      <c r="EA310">
        <f t="shared" si="235"/>
        <v>0</v>
      </c>
      <c r="EB310" s="27">
        <f t="shared" si="236"/>
        <v>0</v>
      </c>
      <c r="EC310" t="s">
        <v>86</v>
      </c>
      <c r="ED310" t="s">
        <v>73</v>
      </c>
      <c r="EE310" t="s">
        <v>88</v>
      </c>
      <c r="EF310">
        <v>2</v>
      </c>
      <c r="EG310" t="s">
        <v>83</v>
      </c>
      <c r="EH310">
        <v>4</v>
      </c>
      <c r="EK310" t="s">
        <v>85</v>
      </c>
      <c r="EL310" t="s">
        <v>73</v>
      </c>
      <c r="EM310" t="s">
        <v>130</v>
      </c>
      <c r="EN310">
        <v>4</v>
      </c>
      <c r="EO310" t="s">
        <v>83</v>
      </c>
      <c r="EP310">
        <v>2</v>
      </c>
      <c r="EU310" t="s">
        <v>86</v>
      </c>
      <c r="EV310" t="s">
        <v>73</v>
      </c>
      <c r="EW310" t="s">
        <v>130</v>
      </c>
      <c r="EX310">
        <v>1</v>
      </c>
      <c r="EY310" t="s">
        <v>83</v>
      </c>
      <c r="EZ310">
        <v>3</v>
      </c>
      <c r="FC310" t="s">
        <v>88</v>
      </c>
      <c r="FD310" t="s">
        <v>73</v>
      </c>
      <c r="FE310" t="s">
        <v>85</v>
      </c>
      <c r="FF310">
        <v>1</v>
      </c>
      <c r="FG310" t="s">
        <v>83</v>
      </c>
      <c r="FH310">
        <v>3</v>
      </c>
      <c r="FL310" t="s">
        <v>86</v>
      </c>
      <c r="FN310" t="s">
        <v>130</v>
      </c>
      <c r="FP310" t="s">
        <v>88</v>
      </c>
      <c r="FR310" t="s">
        <v>85</v>
      </c>
      <c r="FU310">
        <v>0</v>
      </c>
      <c r="FX310" t="s">
        <v>790</v>
      </c>
    </row>
    <row r="311" spans="1:180" x14ac:dyDescent="0.45">
      <c r="A311" s="1">
        <v>308</v>
      </c>
      <c r="B311" s="45">
        <f t="shared" si="222"/>
        <v>463</v>
      </c>
      <c r="C311" s="14" t="s">
        <v>791</v>
      </c>
      <c r="D311" t="s">
        <v>792</v>
      </c>
      <c r="E311" s="15" t="s">
        <v>777</v>
      </c>
      <c r="F311" s="28">
        <f>VOR!IH311</f>
        <v>144</v>
      </c>
      <c r="G311" s="27">
        <f t="shared" si="237"/>
        <v>53</v>
      </c>
      <c r="H311" s="49">
        <f t="shared" si="238"/>
        <v>197</v>
      </c>
      <c r="I311" s="14" t="s">
        <v>136</v>
      </c>
      <c r="J311" t="s">
        <v>73</v>
      </c>
      <c r="K311" t="s">
        <v>92</v>
      </c>
      <c r="L311">
        <v>1</v>
      </c>
      <c r="M311" t="s">
        <v>83</v>
      </c>
      <c r="N311">
        <v>2</v>
      </c>
      <c r="O311" s="77">
        <f t="shared" si="239"/>
        <v>0</v>
      </c>
      <c r="P311" s="80">
        <f t="shared" si="240"/>
        <v>0</v>
      </c>
      <c r="Q311" t="s">
        <v>133</v>
      </c>
      <c r="R311" t="s">
        <v>73</v>
      </c>
      <c r="S311" t="s">
        <v>129</v>
      </c>
      <c r="T311">
        <v>1</v>
      </c>
      <c r="U311" t="s">
        <v>83</v>
      </c>
      <c r="V311">
        <v>0</v>
      </c>
      <c r="W311" s="71">
        <f t="shared" si="241"/>
        <v>0</v>
      </c>
      <c r="X311" s="80">
        <f t="shared" si="242"/>
        <v>0</v>
      </c>
      <c r="Y311" s="14" t="s">
        <v>94</v>
      </c>
      <c r="Z311" t="s">
        <v>73</v>
      </c>
      <c r="AA311" t="s">
        <v>86</v>
      </c>
      <c r="AB311">
        <v>2</v>
      </c>
      <c r="AC311" t="s">
        <v>83</v>
      </c>
      <c r="AD311">
        <v>1</v>
      </c>
      <c r="AE311" s="71">
        <f t="shared" si="243"/>
        <v>3</v>
      </c>
      <c r="AF311" s="80">
        <f t="shared" si="223"/>
        <v>4</v>
      </c>
      <c r="AG311" s="14" t="s">
        <v>85</v>
      </c>
      <c r="AH311" t="s">
        <v>73</v>
      </c>
      <c r="AI311" t="s">
        <v>84</v>
      </c>
      <c r="AJ311">
        <v>3</v>
      </c>
      <c r="AK311" t="s">
        <v>83</v>
      </c>
      <c r="AL311">
        <v>0</v>
      </c>
      <c r="AM311" s="71">
        <f t="shared" si="244"/>
        <v>1</v>
      </c>
      <c r="AN311" s="80">
        <f t="shared" si="245"/>
        <v>4</v>
      </c>
      <c r="AO311" s="14" t="s">
        <v>130</v>
      </c>
      <c r="AP311" t="s">
        <v>73</v>
      </c>
      <c r="AQ311" t="s">
        <v>95</v>
      </c>
      <c r="AR311">
        <v>3</v>
      </c>
      <c r="AS311" t="s">
        <v>83</v>
      </c>
      <c r="AT311">
        <v>1</v>
      </c>
      <c r="AU311" s="71">
        <f t="shared" si="224"/>
        <v>2</v>
      </c>
      <c r="AV311" s="80">
        <f t="shared" si="246"/>
        <v>0</v>
      </c>
      <c r="AW311" s="14" t="s">
        <v>90</v>
      </c>
      <c r="AX311" t="s">
        <v>73</v>
      </c>
      <c r="AY311" t="s">
        <v>138</v>
      </c>
      <c r="AZ311">
        <v>3</v>
      </c>
      <c r="BA311" t="s">
        <v>83</v>
      </c>
      <c r="BB311">
        <v>0</v>
      </c>
      <c r="BC311" s="71">
        <f t="shared" si="247"/>
        <v>1</v>
      </c>
      <c r="BD311" s="80">
        <f t="shared" si="225"/>
        <v>3</v>
      </c>
      <c r="BE311" s="14" t="s">
        <v>142</v>
      </c>
      <c r="BF311" t="s">
        <v>73</v>
      </c>
      <c r="BG311" t="s">
        <v>88</v>
      </c>
      <c r="BH311">
        <v>1</v>
      </c>
      <c r="BI311" t="s">
        <v>83</v>
      </c>
      <c r="BJ311">
        <v>2</v>
      </c>
      <c r="BK311" s="71">
        <f t="shared" si="226"/>
        <v>0</v>
      </c>
      <c r="BL311" s="80">
        <f t="shared" si="248"/>
        <v>0</v>
      </c>
      <c r="BM311" s="14" t="s">
        <v>96</v>
      </c>
      <c r="BN311" t="s">
        <v>73</v>
      </c>
      <c r="BO311" t="s">
        <v>150</v>
      </c>
      <c r="BP311">
        <v>3</v>
      </c>
      <c r="BQ311" t="s">
        <v>83</v>
      </c>
      <c r="BR311">
        <v>1</v>
      </c>
      <c r="BS311" s="71">
        <f t="shared" si="249"/>
        <v>1</v>
      </c>
      <c r="BT311" s="80">
        <f t="shared" si="227"/>
        <v>2</v>
      </c>
      <c r="BU311" s="28">
        <f t="shared" si="250"/>
        <v>13</v>
      </c>
      <c r="BV311" s="14" t="str">
        <f t="shared" si="251"/>
        <v>Spanien</v>
      </c>
      <c r="BW311" s="80">
        <f t="shared" si="228"/>
        <v>0</v>
      </c>
      <c r="BX311" s="14" t="str">
        <f t="shared" si="252"/>
        <v>Brasilien</v>
      </c>
      <c r="BY311" s="80">
        <f t="shared" si="253"/>
        <v>7</v>
      </c>
      <c r="BZ311" s="14" t="str">
        <f t="shared" si="254"/>
        <v>Wales</v>
      </c>
      <c r="CA311" s="80">
        <f t="shared" si="255"/>
        <v>0</v>
      </c>
      <c r="CB311" s="14" t="str">
        <f t="shared" si="256"/>
        <v>Mexiko</v>
      </c>
      <c r="CC311" s="80">
        <f t="shared" si="257"/>
        <v>0</v>
      </c>
      <c r="CD311" s="14" t="str">
        <f t="shared" si="258"/>
        <v>Deutschland</v>
      </c>
      <c r="CE311" s="80">
        <f t="shared" si="259"/>
        <v>0</v>
      </c>
      <c r="CF311" s="14" t="str">
        <f t="shared" si="260"/>
        <v>Portugal</v>
      </c>
      <c r="CG311" s="80">
        <f t="shared" si="261"/>
        <v>7</v>
      </c>
      <c r="CH311" s="14" t="str">
        <f t="shared" si="262"/>
        <v>England</v>
      </c>
      <c r="CI311" s="80">
        <f t="shared" si="263"/>
        <v>7</v>
      </c>
      <c r="CJ311" s="14" t="str">
        <f t="shared" si="264"/>
        <v>Frankreich</v>
      </c>
      <c r="CK311" s="80">
        <f t="shared" si="265"/>
        <v>7</v>
      </c>
      <c r="CL311" s="27">
        <f t="shared" si="275"/>
        <v>28</v>
      </c>
      <c r="CM311" t="s">
        <v>130</v>
      </c>
      <c r="CN311" t="s">
        <v>73</v>
      </c>
      <c r="CO311" t="s">
        <v>90</v>
      </c>
      <c r="CP311">
        <v>3</v>
      </c>
      <c r="CQ311" t="s">
        <v>83</v>
      </c>
      <c r="CR311">
        <v>2</v>
      </c>
      <c r="CS311" s="71">
        <f t="shared" si="229"/>
        <v>2</v>
      </c>
      <c r="CT311" s="80">
        <f t="shared" si="266"/>
        <v>0</v>
      </c>
      <c r="CU311" t="s">
        <v>92</v>
      </c>
      <c r="CV311" t="s">
        <v>73</v>
      </c>
      <c r="CW311" t="s">
        <v>133</v>
      </c>
      <c r="CX311">
        <v>0</v>
      </c>
      <c r="CY311" t="s">
        <v>83</v>
      </c>
      <c r="CZ311">
        <v>1</v>
      </c>
      <c r="DA311" s="71">
        <f t="shared" si="267"/>
        <v>0</v>
      </c>
      <c r="DB311" s="80">
        <f t="shared" si="268"/>
        <v>0</v>
      </c>
      <c r="DC311" t="s">
        <v>88</v>
      </c>
      <c r="DD311" t="s">
        <v>73</v>
      </c>
      <c r="DE311" t="s">
        <v>96</v>
      </c>
      <c r="DF311">
        <v>1</v>
      </c>
      <c r="DG311" t="s">
        <v>83</v>
      </c>
      <c r="DH311">
        <v>2</v>
      </c>
      <c r="DI311" s="71">
        <f t="shared" si="276"/>
        <v>0</v>
      </c>
      <c r="DJ311" s="80">
        <f t="shared" si="269"/>
        <v>0</v>
      </c>
      <c r="DK311" t="s">
        <v>85</v>
      </c>
      <c r="DL311" t="s">
        <v>73</v>
      </c>
      <c r="DM311" t="s">
        <v>94</v>
      </c>
      <c r="DN311">
        <v>1</v>
      </c>
      <c r="DO311" t="s">
        <v>83</v>
      </c>
      <c r="DP311">
        <v>3</v>
      </c>
      <c r="DQ311" s="71">
        <f t="shared" si="270"/>
        <v>3</v>
      </c>
      <c r="DR311" s="80">
        <f t="shared" si="271"/>
        <v>4</v>
      </c>
      <c r="DS311" s="27">
        <f t="shared" si="230"/>
        <v>4</v>
      </c>
      <c r="DT311" t="str">
        <f t="shared" si="231"/>
        <v>Mexiko</v>
      </c>
      <c r="DU311">
        <f t="shared" si="272"/>
        <v>0</v>
      </c>
      <c r="DV311" t="str">
        <f t="shared" si="232"/>
        <v>Spanien</v>
      </c>
      <c r="DW311">
        <f t="shared" si="273"/>
        <v>0</v>
      </c>
      <c r="DX311" t="str">
        <f t="shared" si="233"/>
        <v>Frankreich</v>
      </c>
      <c r="DY311">
        <f t="shared" si="274"/>
        <v>8</v>
      </c>
      <c r="DZ311" t="str">
        <f t="shared" si="234"/>
        <v>Portugal</v>
      </c>
      <c r="EA311">
        <f t="shared" si="235"/>
        <v>0</v>
      </c>
      <c r="EB311" s="27">
        <f t="shared" si="236"/>
        <v>8</v>
      </c>
      <c r="EC311" t="s">
        <v>133</v>
      </c>
      <c r="ED311" t="s">
        <v>73</v>
      </c>
      <c r="EE311" t="s">
        <v>130</v>
      </c>
      <c r="EF311">
        <v>2</v>
      </c>
      <c r="EG311" t="s">
        <v>83</v>
      </c>
      <c r="EH311">
        <v>4</v>
      </c>
      <c r="EK311" t="s">
        <v>94</v>
      </c>
      <c r="EL311" t="s">
        <v>73</v>
      </c>
      <c r="EM311" t="s">
        <v>96</v>
      </c>
      <c r="EN311">
        <v>3</v>
      </c>
      <c r="EO311" t="s">
        <v>83</v>
      </c>
      <c r="EP311">
        <v>1</v>
      </c>
      <c r="EU311" t="s">
        <v>133</v>
      </c>
      <c r="EV311" t="s">
        <v>73</v>
      </c>
      <c r="EW311" t="s">
        <v>96</v>
      </c>
      <c r="EX311">
        <v>8</v>
      </c>
      <c r="EY311" t="s">
        <v>83</v>
      </c>
      <c r="EZ311">
        <v>2</v>
      </c>
      <c r="FC311" t="s">
        <v>130</v>
      </c>
      <c r="FD311" t="s">
        <v>73</v>
      </c>
      <c r="FE311" t="s">
        <v>94</v>
      </c>
      <c r="FF311">
        <v>3</v>
      </c>
      <c r="FG311" t="s">
        <v>83</v>
      </c>
      <c r="FH311">
        <v>2</v>
      </c>
      <c r="FL311" t="s">
        <v>96</v>
      </c>
      <c r="FN311" t="s">
        <v>133</v>
      </c>
      <c r="FP311" t="s">
        <v>94</v>
      </c>
      <c r="FR311" t="s">
        <v>130</v>
      </c>
      <c r="FU311">
        <v>112</v>
      </c>
      <c r="FX311" t="s">
        <v>222</v>
      </c>
    </row>
    <row r="312" spans="1:180" x14ac:dyDescent="0.45">
      <c r="A312" s="1">
        <v>309</v>
      </c>
      <c r="B312" s="45">
        <f t="shared" si="222"/>
        <v>563</v>
      </c>
      <c r="C312" s="14" t="s">
        <v>788</v>
      </c>
      <c r="D312" t="s">
        <v>789</v>
      </c>
      <c r="E312" s="15" t="s">
        <v>777</v>
      </c>
      <c r="F312" s="28">
        <f>VOR!IH312</f>
        <v>138</v>
      </c>
      <c r="G312" s="27">
        <f t="shared" si="237"/>
        <v>41</v>
      </c>
      <c r="H312" s="49">
        <f t="shared" si="238"/>
        <v>179</v>
      </c>
      <c r="I312" s="14" t="s">
        <v>132</v>
      </c>
      <c r="J312" t="s">
        <v>73</v>
      </c>
      <c r="K312" t="s">
        <v>137</v>
      </c>
      <c r="L312">
        <v>1</v>
      </c>
      <c r="M312" t="s">
        <v>83</v>
      </c>
      <c r="N312">
        <v>3</v>
      </c>
      <c r="O312" s="77">
        <f t="shared" si="239"/>
        <v>0</v>
      </c>
      <c r="P312" s="80">
        <f t="shared" si="240"/>
        <v>0</v>
      </c>
      <c r="Q312" t="s">
        <v>86</v>
      </c>
      <c r="R312" t="s">
        <v>73</v>
      </c>
      <c r="S312" t="s">
        <v>129</v>
      </c>
      <c r="T312">
        <v>2</v>
      </c>
      <c r="U312" t="s">
        <v>83</v>
      </c>
      <c r="V312">
        <v>1</v>
      </c>
      <c r="W312" s="71">
        <f t="shared" si="241"/>
        <v>0</v>
      </c>
      <c r="X312" s="80">
        <f t="shared" si="242"/>
        <v>0</v>
      </c>
      <c r="Y312" s="14" t="s">
        <v>94</v>
      </c>
      <c r="Z312" t="s">
        <v>73</v>
      </c>
      <c r="AA312" t="s">
        <v>93</v>
      </c>
      <c r="AB312">
        <v>4</v>
      </c>
      <c r="AC312" t="s">
        <v>83</v>
      </c>
      <c r="AD312">
        <v>2</v>
      </c>
      <c r="AE312" s="71">
        <f t="shared" si="243"/>
        <v>1</v>
      </c>
      <c r="AF312" s="80">
        <f t="shared" si="223"/>
        <v>3</v>
      </c>
      <c r="AG312" s="14" t="s">
        <v>85</v>
      </c>
      <c r="AH312" t="s">
        <v>73</v>
      </c>
      <c r="AI312" t="s">
        <v>84</v>
      </c>
      <c r="AJ312">
        <v>3</v>
      </c>
      <c r="AK312" t="s">
        <v>83</v>
      </c>
      <c r="AL312">
        <v>0</v>
      </c>
      <c r="AM312" s="71">
        <f t="shared" si="244"/>
        <v>1</v>
      </c>
      <c r="AN312" s="80">
        <f t="shared" si="245"/>
        <v>4</v>
      </c>
      <c r="AO312" s="14" t="s">
        <v>88</v>
      </c>
      <c r="AP312" t="s">
        <v>73</v>
      </c>
      <c r="AQ312" t="s">
        <v>95</v>
      </c>
      <c r="AR312">
        <v>3</v>
      </c>
      <c r="AS312" t="s">
        <v>83</v>
      </c>
      <c r="AT312">
        <v>2</v>
      </c>
      <c r="AU312" s="71">
        <f t="shared" si="224"/>
        <v>2</v>
      </c>
      <c r="AV312" s="80">
        <f t="shared" si="246"/>
        <v>0</v>
      </c>
      <c r="AW312" s="14" t="s">
        <v>90</v>
      </c>
      <c r="AX312" t="s">
        <v>73</v>
      </c>
      <c r="AY312" t="s">
        <v>135</v>
      </c>
      <c r="AZ312">
        <v>4</v>
      </c>
      <c r="BA312" t="s">
        <v>83</v>
      </c>
      <c r="BB312">
        <v>3</v>
      </c>
      <c r="BC312" s="71">
        <f t="shared" si="247"/>
        <v>1</v>
      </c>
      <c r="BD312" s="80">
        <f t="shared" si="225"/>
        <v>2</v>
      </c>
      <c r="BE312" s="14" t="s">
        <v>131</v>
      </c>
      <c r="BF312" t="s">
        <v>73</v>
      </c>
      <c r="BG312" t="s">
        <v>130</v>
      </c>
      <c r="BH312">
        <v>2</v>
      </c>
      <c r="BI312" t="s">
        <v>83</v>
      </c>
      <c r="BJ312">
        <v>3</v>
      </c>
      <c r="BK312" s="71">
        <f t="shared" si="226"/>
        <v>2</v>
      </c>
      <c r="BL312" s="80">
        <f t="shared" si="248"/>
        <v>0</v>
      </c>
      <c r="BM312" s="14" t="s">
        <v>96</v>
      </c>
      <c r="BN312" t="s">
        <v>73</v>
      </c>
      <c r="BO312" t="s">
        <v>134</v>
      </c>
      <c r="BP312">
        <v>3</v>
      </c>
      <c r="BQ312" t="s">
        <v>83</v>
      </c>
      <c r="BR312">
        <v>0</v>
      </c>
      <c r="BS312" s="71">
        <f t="shared" si="249"/>
        <v>3</v>
      </c>
      <c r="BT312" s="80">
        <f t="shared" si="227"/>
        <v>4</v>
      </c>
      <c r="BU312" s="28">
        <f t="shared" si="250"/>
        <v>13</v>
      </c>
      <c r="BV312" s="14" t="str">
        <f t="shared" si="251"/>
        <v>Deutschland</v>
      </c>
      <c r="BW312" s="80">
        <f t="shared" si="228"/>
        <v>0</v>
      </c>
      <c r="BX312" s="14" t="str">
        <f t="shared" si="252"/>
        <v>Brasilien</v>
      </c>
      <c r="BY312" s="80">
        <f t="shared" si="253"/>
        <v>7</v>
      </c>
      <c r="BZ312" s="14" t="str">
        <f t="shared" si="254"/>
        <v>USA</v>
      </c>
      <c r="CA312" s="80">
        <f t="shared" si="255"/>
        <v>0</v>
      </c>
      <c r="CB312" s="14" t="str">
        <f t="shared" si="256"/>
        <v>Polen</v>
      </c>
      <c r="CC312" s="80">
        <f t="shared" si="257"/>
        <v>0</v>
      </c>
      <c r="CD312" s="14" t="str">
        <f t="shared" si="258"/>
        <v>Spanien</v>
      </c>
      <c r="CE312" s="80">
        <f t="shared" si="259"/>
        <v>0</v>
      </c>
      <c r="CF312" s="14" t="str">
        <f t="shared" si="260"/>
        <v>Portugal</v>
      </c>
      <c r="CG312" s="80">
        <f t="shared" si="261"/>
        <v>7</v>
      </c>
      <c r="CH312" s="14" t="str">
        <f t="shared" si="262"/>
        <v>England</v>
      </c>
      <c r="CI312" s="80">
        <f t="shared" si="263"/>
        <v>7</v>
      </c>
      <c r="CJ312" s="14" t="str">
        <f t="shared" si="264"/>
        <v>Frankreich</v>
      </c>
      <c r="CK312" s="80">
        <f t="shared" si="265"/>
        <v>7</v>
      </c>
      <c r="CL312" s="27">
        <f t="shared" si="275"/>
        <v>28</v>
      </c>
      <c r="CM312" t="s">
        <v>88</v>
      </c>
      <c r="CN312" t="s">
        <v>73</v>
      </c>
      <c r="CO312" t="s">
        <v>90</v>
      </c>
      <c r="CP312">
        <v>3</v>
      </c>
      <c r="CQ312" t="s">
        <v>83</v>
      </c>
      <c r="CR312">
        <v>2</v>
      </c>
      <c r="CS312" s="71">
        <f t="shared" si="229"/>
        <v>2</v>
      </c>
      <c r="CT312" s="80">
        <f t="shared" si="266"/>
        <v>0</v>
      </c>
      <c r="CU312" t="s">
        <v>137</v>
      </c>
      <c r="CV312" t="s">
        <v>73</v>
      </c>
      <c r="CW312" t="s">
        <v>86</v>
      </c>
      <c r="CX312">
        <v>1</v>
      </c>
      <c r="CY312" t="s">
        <v>83</v>
      </c>
      <c r="CZ312">
        <v>2</v>
      </c>
      <c r="DA312" s="71">
        <f t="shared" si="267"/>
        <v>0</v>
      </c>
      <c r="DB312" s="80">
        <f t="shared" si="268"/>
        <v>0</v>
      </c>
      <c r="DC312" t="s">
        <v>130</v>
      </c>
      <c r="DD312" t="s">
        <v>73</v>
      </c>
      <c r="DE312" t="s">
        <v>96</v>
      </c>
      <c r="DF312">
        <v>5</v>
      </c>
      <c r="DG312" t="s">
        <v>83</v>
      </c>
      <c r="DH312">
        <v>4</v>
      </c>
      <c r="DI312" s="71">
        <f t="shared" si="276"/>
        <v>0</v>
      </c>
      <c r="DJ312" s="80">
        <f t="shared" si="269"/>
        <v>0</v>
      </c>
      <c r="DK312" t="s">
        <v>85</v>
      </c>
      <c r="DL312" t="s">
        <v>73</v>
      </c>
      <c r="DM312" t="s">
        <v>94</v>
      </c>
      <c r="DN312">
        <v>4</v>
      </c>
      <c r="DO312" t="s">
        <v>83</v>
      </c>
      <c r="DP312">
        <v>3</v>
      </c>
      <c r="DQ312" s="71">
        <f t="shared" si="270"/>
        <v>3</v>
      </c>
      <c r="DR312" s="80">
        <f t="shared" si="271"/>
        <v>0</v>
      </c>
      <c r="DS312" s="27">
        <f t="shared" si="230"/>
        <v>0</v>
      </c>
      <c r="DT312" t="str">
        <f t="shared" si="231"/>
        <v>Polen</v>
      </c>
      <c r="DU312">
        <f t="shared" si="272"/>
        <v>0</v>
      </c>
      <c r="DV312" t="str">
        <f t="shared" si="232"/>
        <v>Deutschland</v>
      </c>
      <c r="DW312">
        <f t="shared" si="273"/>
        <v>0</v>
      </c>
      <c r="DX312" t="str">
        <f t="shared" si="233"/>
        <v>England</v>
      </c>
      <c r="DY312">
        <f t="shared" si="274"/>
        <v>0</v>
      </c>
      <c r="DZ312" t="str">
        <f t="shared" si="234"/>
        <v>Spanien</v>
      </c>
      <c r="EA312">
        <f t="shared" si="235"/>
        <v>0</v>
      </c>
      <c r="EB312" s="27">
        <f t="shared" si="236"/>
        <v>0</v>
      </c>
      <c r="EC312" t="s">
        <v>86</v>
      </c>
      <c r="ED312" t="s">
        <v>73</v>
      </c>
      <c r="EE312" t="s">
        <v>88</v>
      </c>
      <c r="EF312">
        <v>2</v>
      </c>
      <c r="EG312" t="s">
        <v>83</v>
      </c>
      <c r="EH312">
        <v>4</v>
      </c>
      <c r="EK312" t="s">
        <v>85</v>
      </c>
      <c r="EL312" t="s">
        <v>73</v>
      </c>
      <c r="EM312" t="s">
        <v>130</v>
      </c>
      <c r="EN312">
        <v>4</v>
      </c>
      <c r="EO312" t="s">
        <v>83</v>
      </c>
      <c r="EP312">
        <v>2</v>
      </c>
      <c r="EU312" t="s">
        <v>86</v>
      </c>
      <c r="EV312" t="s">
        <v>73</v>
      </c>
      <c r="EW312" t="s">
        <v>130</v>
      </c>
      <c r="EX312">
        <v>1</v>
      </c>
      <c r="EY312" t="s">
        <v>83</v>
      </c>
      <c r="EZ312">
        <v>3</v>
      </c>
      <c r="FC312" t="s">
        <v>88</v>
      </c>
      <c r="FD312" t="s">
        <v>73</v>
      </c>
      <c r="FE312" t="s">
        <v>85</v>
      </c>
      <c r="FF312">
        <v>1</v>
      </c>
      <c r="FG312" t="s">
        <v>83</v>
      </c>
      <c r="FH312">
        <v>3</v>
      </c>
      <c r="FL312" t="s">
        <v>86</v>
      </c>
      <c r="FN312" t="s">
        <v>130</v>
      </c>
      <c r="FP312" t="s">
        <v>88</v>
      </c>
      <c r="FR312" t="s">
        <v>85</v>
      </c>
      <c r="FU312">
        <v>0</v>
      </c>
      <c r="FX312" t="s">
        <v>790</v>
      </c>
    </row>
    <row r="313" spans="1:180" x14ac:dyDescent="0.45">
      <c r="A313" s="1">
        <v>310</v>
      </c>
      <c r="B313" s="45">
        <f t="shared" si="222"/>
        <v>551</v>
      </c>
      <c r="C313" s="14" t="s">
        <v>787</v>
      </c>
      <c r="D313" t="s">
        <v>454</v>
      </c>
      <c r="E313" s="15" t="s">
        <v>777</v>
      </c>
      <c r="F313" s="28">
        <f>VOR!IH313</f>
        <v>123</v>
      </c>
      <c r="G313" s="27">
        <f t="shared" si="237"/>
        <v>57</v>
      </c>
      <c r="H313" s="49">
        <f t="shared" si="238"/>
        <v>180</v>
      </c>
      <c r="I313" s="14" t="s">
        <v>84</v>
      </c>
      <c r="J313" t="s">
        <v>73</v>
      </c>
      <c r="K313" t="s">
        <v>137</v>
      </c>
      <c r="L313">
        <v>3</v>
      </c>
      <c r="M313" t="s">
        <v>83</v>
      </c>
      <c r="N313">
        <v>1</v>
      </c>
      <c r="O313" s="77">
        <f t="shared" si="239"/>
        <v>3</v>
      </c>
      <c r="P313" s="80">
        <f t="shared" si="240"/>
        <v>8</v>
      </c>
      <c r="Q313" t="s">
        <v>169</v>
      </c>
      <c r="R313" t="s">
        <v>73</v>
      </c>
      <c r="S313" t="s">
        <v>129</v>
      </c>
      <c r="T313">
        <v>2</v>
      </c>
      <c r="U313" t="s">
        <v>83</v>
      </c>
      <c r="V313">
        <v>3</v>
      </c>
      <c r="W313" s="71">
        <f t="shared" si="241"/>
        <v>0</v>
      </c>
      <c r="X313" s="80">
        <f t="shared" si="242"/>
        <v>0</v>
      </c>
      <c r="Y313" s="14" t="s">
        <v>94</v>
      </c>
      <c r="Z313" t="s">
        <v>73</v>
      </c>
      <c r="AA313" t="s">
        <v>93</v>
      </c>
      <c r="AB313">
        <v>3</v>
      </c>
      <c r="AC313" t="s">
        <v>83</v>
      </c>
      <c r="AD313">
        <v>1</v>
      </c>
      <c r="AE313" s="71">
        <f t="shared" si="243"/>
        <v>1</v>
      </c>
      <c r="AF313" s="80">
        <f t="shared" si="223"/>
        <v>4</v>
      </c>
      <c r="AG313" s="14" t="s">
        <v>85</v>
      </c>
      <c r="AH313" t="s">
        <v>73</v>
      </c>
      <c r="AI313" t="s">
        <v>136</v>
      </c>
      <c r="AJ313">
        <v>4</v>
      </c>
      <c r="AK313" t="s">
        <v>83</v>
      </c>
      <c r="AL313">
        <v>2</v>
      </c>
      <c r="AM313" s="71">
        <f t="shared" si="244"/>
        <v>1</v>
      </c>
      <c r="AN313" s="80">
        <f t="shared" si="245"/>
        <v>2</v>
      </c>
      <c r="AO313" s="14" t="s">
        <v>88</v>
      </c>
      <c r="AP313" t="s">
        <v>73</v>
      </c>
      <c r="AQ313" t="s">
        <v>142</v>
      </c>
      <c r="AR313">
        <v>3</v>
      </c>
      <c r="AS313" t="s">
        <v>83</v>
      </c>
      <c r="AT313">
        <v>2</v>
      </c>
      <c r="AU313" s="71">
        <f t="shared" si="224"/>
        <v>0</v>
      </c>
      <c r="AV313" s="80">
        <f t="shared" si="246"/>
        <v>0</v>
      </c>
      <c r="AW313" s="14" t="s">
        <v>90</v>
      </c>
      <c r="AX313" t="s">
        <v>73</v>
      </c>
      <c r="AY313" t="s">
        <v>91</v>
      </c>
      <c r="AZ313">
        <v>4</v>
      </c>
      <c r="BA313" t="s">
        <v>83</v>
      </c>
      <c r="BB313">
        <v>1</v>
      </c>
      <c r="BC313" s="71">
        <f t="shared" si="247"/>
        <v>3</v>
      </c>
      <c r="BD313" s="80">
        <f t="shared" si="225"/>
        <v>8</v>
      </c>
      <c r="BE313" s="14" t="s">
        <v>95</v>
      </c>
      <c r="BF313" t="s">
        <v>73</v>
      </c>
      <c r="BG313" t="s">
        <v>130</v>
      </c>
      <c r="BH313">
        <v>5</v>
      </c>
      <c r="BI313" t="s">
        <v>83</v>
      </c>
      <c r="BJ313">
        <v>2</v>
      </c>
      <c r="BK313" s="71">
        <f t="shared" si="226"/>
        <v>2</v>
      </c>
      <c r="BL313" s="80">
        <f t="shared" si="248"/>
        <v>0</v>
      </c>
      <c r="BM313" s="14" t="s">
        <v>96</v>
      </c>
      <c r="BN313" t="s">
        <v>73</v>
      </c>
      <c r="BO313" t="s">
        <v>134</v>
      </c>
      <c r="BP313">
        <v>3</v>
      </c>
      <c r="BQ313" t="s">
        <v>83</v>
      </c>
      <c r="BR313">
        <v>4</v>
      </c>
      <c r="BS313" s="71">
        <f t="shared" si="249"/>
        <v>3</v>
      </c>
      <c r="BT313" s="80">
        <f t="shared" si="227"/>
        <v>0</v>
      </c>
      <c r="BU313" s="28">
        <f t="shared" si="250"/>
        <v>22</v>
      </c>
      <c r="BV313" s="14" t="str">
        <f t="shared" si="251"/>
        <v>Deutschland</v>
      </c>
      <c r="BW313" s="80">
        <f t="shared" si="228"/>
        <v>0</v>
      </c>
      <c r="BX313" s="14" t="str">
        <f t="shared" si="252"/>
        <v>Brasilien</v>
      </c>
      <c r="BY313" s="80">
        <f t="shared" si="253"/>
        <v>7</v>
      </c>
      <c r="BZ313" s="14" t="str">
        <f t="shared" si="254"/>
        <v>Niederlande</v>
      </c>
      <c r="CA313" s="80">
        <f t="shared" si="255"/>
        <v>7</v>
      </c>
      <c r="CB313" s="14" t="str">
        <f t="shared" si="256"/>
        <v>Dänemark</v>
      </c>
      <c r="CC313" s="80">
        <f t="shared" si="257"/>
        <v>0</v>
      </c>
      <c r="CD313" s="14" t="str">
        <f t="shared" si="258"/>
        <v>Kroatien</v>
      </c>
      <c r="CE313" s="80">
        <f t="shared" si="259"/>
        <v>7</v>
      </c>
      <c r="CF313" s="14" t="str">
        <f t="shared" si="260"/>
        <v>Schweiz</v>
      </c>
      <c r="CG313" s="80">
        <f t="shared" si="261"/>
        <v>0</v>
      </c>
      <c r="CH313" s="14" t="str">
        <f t="shared" si="262"/>
        <v>England</v>
      </c>
      <c r="CI313" s="80">
        <f t="shared" si="263"/>
        <v>7</v>
      </c>
      <c r="CJ313" s="14" t="str">
        <f t="shared" si="264"/>
        <v>Frankreich</v>
      </c>
      <c r="CK313" s="80">
        <f t="shared" si="265"/>
        <v>7</v>
      </c>
      <c r="CL313" s="27">
        <f t="shared" si="275"/>
        <v>35</v>
      </c>
      <c r="CM313" t="s">
        <v>88</v>
      </c>
      <c r="CN313" t="s">
        <v>73</v>
      </c>
      <c r="CO313" t="s">
        <v>90</v>
      </c>
      <c r="CP313">
        <v>5</v>
      </c>
      <c r="CQ313" t="s">
        <v>83</v>
      </c>
      <c r="CR313">
        <v>3</v>
      </c>
      <c r="CS313" s="71">
        <f t="shared" si="229"/>
        <v>2</v>
      </c>
      <c r="CT313" s="80">
        <f t="shared" si="266"/>
        <v>0</v>
      </c>
      <c r="CU313" t="s">
        <v>84</v>
      </c>
      <c r="CV313" t="s">
        <v>73</v>
      </c>
      <c r="CW313" t="s">
        <v>129</v>
      </c>
      <c r="CX313">
        <v>2</v>
      </c>
      <c r="CY313" t="s">
        <v>83</v>
      </c>
      <c r="CZ313">
        <v>1</v>
      </c>
      <c r="DA313" s="71">
        <f t="shared" si="267"/>
        <v>1</v>
      </c>
      <c r="DB313" s="80">
        <f t="shared" si="268"/>
        <v>0</v>
      </c>
      <c r="DC313" t="s">
        <v>95</v>
      </c>
      <c r="DD313" t="s">
        <v>73</v>
      </c>
      <c r="DE313" t="s">
        <v>134</v>
      </c>
      <c r="DF313">
        <v>2</v>
      </c>
      <c r="DG313" t="s">
        <v>83</v>
      </c>
      <c r="DH313">
        <v>3</v>
      </c>
      <c r="DI313" s="71">
        <f t="shared" si="276"/>
        <v>0</v>
      </c>
      <c r="DJ313" s="80">
        <f t="shared" si="269"/>
        <v>0</v>
      </c>
      <c r="DK313" t="s">
        <v>85</v>
      </c>
      <c r="DL313" t="s">
        <v>73</v>
      </c>
      <c r="DM313" t="s">
        <v>94</v>
      </c>
      <c r="DN313">
        <v>4</v>
      </c>
      <c r="DO313" t="s">
        <v>83</v>
      </c>
      <c r="DP313">
        <v>3</v>
      </c>
      <c r="DQ313" s="71">
        <f t="shared" si="270"/>
        <v>3</v>
      </c>
      <c r="DR313" s="80">
        <f t="shared" si="271"/>
        <v>0</v>
      </c>
      <c r="DS313" s="27">
        <f t="shared" si="230"/>
        <v>0</v>
      </c>
      <c r="DT313" t="str">
        <f t="shared" si="231"/>
        <v>Niederlande</v>
      </c>
      <c r="DU313">
        <f t="shared" si="272"/>
        <v>0</v>
      </c>
      <c r="DV313" t="str">
        <f t="shared" si="232"/>
        <v>Deutschland</v>
      </c>
      <c r="DW313">
        <f t="shared" si="273"/>
        <v>0</v>
      </c>
      <c r="DX313" t="str">
        <f t="shared" si="233"/>
        <v>England</v>
      </c>
      <c r="DY313">
        <f t="shared" si="274"/>
        <v>0</v>
      </c>
      <c r="DZ313" t="str">
        <f t="shared" si="234"/>
        <v>Schweiz</v>
      </c>
      <c r="EA313">
        <f t="shared" si="235"/>
        <v>0</v>
      </c>
      <c r="EB313" s="27">
        <f t="shared" si="236"/>
        <v>0</v>
      </c>
      <c r="EC313" t="s">
        <v>84</v>
      </c>
      <c r="ED313" t="s">
        <v>73</v>
      </c>
      <c r="EE313" t="s">
        <v>88</v>
      </c>
      <c r="EF313">
        <v>2</v>
      </c>
      <c r="EG313" t="s">
        <v>83</v>
      </c>
      <c r="EH313">
        <v>4</v>
      </c>
      <c r="EK313" t="s">
        <v>85</v>
      </c>
      <c r="EL313" t="s">
        <v>73</v>
      </c>
      <c r="EM313" t="s">
        <v>134</v>
      </c>
      <c r="EN313">
        <v>3</v>
      </c>
      <c r="EO313" t="s">
        <v>83</v>
      </c>
      <c r="EP313">
        <v>2</v>
      </c>
      <c r="EU313" t="s">
        <v>84</v>
      </c>
      <c r="EV313" t="s">
        <v>73</v>
      </c>
      <c r="EW313" t="s">
        <v>134</v>
      </c>
      <c r="EX313">
        <v>4</v>
      </c>
      <c r="EY313" t="s">
        <v>83</v>
      </c>
      <c r="EZ313">
        <v>2</v>
      </c>
      <c r="FC313" t="s">
        <v>88</v>
      </c>
      <c r="FD313" t="s">
        <v>73</v>
      </c>
      <c r="FE313" t="s">
        <v>85</v>
      </c>
      <c r="FF313">
        <v>3</v>
      </c>
      <c r="FG313" t="s">
        <v>83</v>
      </c>
      <c r="FH313">
        <v>2</v>
      </c>
      <c r="FL313" t="s">
        <v>134</v>
      </c>
      <c r="FN313" t="s">
        <v>84</v>
      </c>
      <c r="FP313" t="s">
        <v>85</v>
      </c>
      <c r="FR313" t="s">
        <v>88</v>
      </c>
      <c r="FU313">
        <v>187</v>
      </c>
      <c r="FX313">
        <v>0</v>
      </c>
    </row>
    <row r="314" spans="1:180" x14ac:dyDescent="0.45">
      <c r="A314" s="1">
        <v>311</v>
      </c>
      <c r="B314" s="45">
        <f t="shared" si="222"/>
        <v>596</v>
      </c>
      <c r="C314" s="14" t="s">
        <v>793</v>
      </c>
      <c r="D314" t="s">
        <v>794</v>
      </c>
      <c r="E314" s="15" t="s">
        <v>777</v>
      </c>
      <c r="F314" s="28">
        <f>VOR!IH314</f>
        <v>126</v>
      </c>
      <c r="G314" s="27">
        <f t="shared" si="237"/>
        <v>47</v>
      </c>
      <c r="H314" s="49">
        <f t="shared" si="238"/>
        <v>173</v>
      </c>
      <c r="I314" s="14" t="s">
        <v>299</v>
      </c>
      <c r="J314" t="s">
        <v>73</v>
      </c>
      <c r="K314" t="s">
        <v>92</v>
      </c>
      <c r="L314">
        <v>1</v>
      </c>
      <c r="M314" t="s">
        <v>83</v>
      </c>
      <c r="N314">
        <v>0</v>
      </c>
      <c r="O314" s="77">
        <f t="shared" si="239"/>
        <v>0</v>
      </c>
      <c r="P314" s="80">
        <f t="shared" si="240"/>
        <v>0</v>
      </c>
      <c r="Q314" t="s">
        <v>93</v>
      </c>
      <c r="R314" t="s">
        <v>73</v>
      </c>
      <c r="S314" t="s">
        <v>129</v>
      </c>
      <c r="T314">
        <v>2</v>
      </c>
      <c r="U314" t="s">
        <v>83</v>
      </c>
      <c r="V314">
        <v>1</v>
      </c>
      <c r="W314" s="71">
        <f t="shared" si="241"/>
        <v>1</v>
      </c>
      <c r="X314" s="80">
        <f t="shared" si="242"/>
        <v>4</v>
      </c>
      <c r="Y314" s="14" t="s">
        <v>94</v>
      </c>
      <c r="Z314" t="s">
        <v>73</v>
      </c>
      <c r="AA314" t="s">
        <v>706</v>
      </c>
      <c r="AB314">
        <v>6</v>
      </c>
      <c r="AC314" t="s">
        <v>83</v>
      </c>
      <c r="AD314">
        <v>5</v>
      </c>
      <c r="AE314" s="71">
        <f t="shared" si="243"/>
        <v>1</v>
      </c>
      <c r="AF314" s="80">
        <f t="shared" si="223"/>
        <v>2</v>
      </c>
      <c r="AG314" s="14" t="s">
        <v>85</v>
      </c>
      <c r="AH314" t="s">
        <v>73</v>
      </c>
      <c r="AI314" t="s">
        <v>84</v>
      </c>
      <c r="AJ314">
        <v>5</v>
      </c>
      <c r="AK314" t="s">
        <v>83</v>
      </c>
      <c r="AL314">
        <v>4</v>
      </c>
      <c r="AM314" s="71">
        <f t="shared" si="244"/>
        <v>1</v>
      </c>
      <c r="AN314" s="80">
        <f t="shared" si="245"/>
        <v>2</v>
      </c>
      <c r="AO314" s="14" t="s">
        <v>88</v>
      </c>
      <c r="AP314" t="s">
        <v>73</v>
      </c>
      <c r="AQ314" t="s">
        <v>95</v>
      </c>
      <c r="AR314">
        <v>3</v>
      </c>
      <c r="AS314" t="s">
        <v>83</v>
      </c>
      <c r="AT314">
        <v>2</v>
      </c>
      <c r="AU314" s="71">
        <f t="shared" si="224"/>
        <v>2</v>
      </c>
      <c r="AV314" s="80">
        <f t="shared" si="246"/>
        <v>0</v>
      </c>
      <c r="AW314" s="14" t="s">
        <v>90</v>
      </c>
      <c r="AX314" t="s">
        <v>73</v>
      </c>
      <c r="AY314" t="s">
        <v>135</v>
      </c>
      <c r="AZ314">
        <v>4</v>
      </c>
      <c r="BA314" t="s">
        <v>83</v>
      </c>
      <c r="BB314">
        <v>3</v>
      </c>
      <c r="BC314" s="71">
        <f t="shared" si="247"/>
        <v>1</v>
      </c>
      <c r="BD314" s="80">
        <f t="shared" si="225"/>
        <v>2</v>
      </c>
      <c r="BE314" s="14" t="s">
        <v>131</v>
      </c>
      <c r="BF314" t="s">
        <v>73</v>
      </c>
      <c r="BG314" t="s">
        <v>165</v>
      </c>
      <c r="BH314">
        <v>7</v>
      </c>
      <c r="BI314" t="s">
        <v>83</v>
      </c>
      <c r="BJ314">
        <v>6</v>
      </c>
      <c r="BK314" s="71">
        <f t="shared" si="226"/>
        <v>0</v>
      </c>
      <c r="BL314" s="80">
        <f t="shared" si="248"/>
        <v>0</v>
      </c>
      <c r="BM314" s="14" t="s">
        <v>96</v>
      </c>
      <c r="BN314" t="s">
        <v>73</v>
      </c>
      <c r="BO314" t="s">
        <v>150</v>
      </c>
      <c r="BP314">
        <v>8</v>
      </c>
      <c r="BQ314" t="s">
        <v>83</v>
      </c>
      <c r="BR314">
        <v>7</v>
      </c>
      <c r="BS314" s="71">
        <f t="shared" si="249"/>
        <v>1</v>
      </c>
      <c r="BT314" s="80">
        <f t="shared" si="227"/>
        <v>2</v>
      </c>
      <c r="BU314" s="28">
        <f t="shared" si="250"/>
        <v>12</v>
      </c>
      <c r="BV314" s="14" t="str">
        <f t="shared" si="251"/>
        <v>Deutschland</v>
      </c>
      <c r="BW314" s="80">
        <f t="shared" si="228"/>
        <v>0</v>
      </c>
      <c r="BX314" s="14" t="str">
        <f t="shared" si="252"/>
        <v>Brasilien</v>
      </c>
      <c r="BY314" s="80">
        <f t="shared" si="253"/>
        <v>7</v>
      </c>
      <c r="BZ314" s="14" t="str">
        <f t="shared" si="254"/>
        <v>katar</v>
      </c>
      <c r="CA314" s="80">
        <f t="shared" si="255"/>
        <v>0</v>
      </c>
      <c r="CB314" s="14" t="str">
        <f t="shared" si="256"/>
        <v>Argentinien</v>
      </c>
      <c r="CC314" s="80">
        <f t="shared" si="257"/>
        <v>7</v>
      </c>
      <c r="CD314" s="14" t="str">
        <f t="shared" si="258"/>
        <v>Belgien</v>
      </c>
      <c r="CE314" s="80">
        <f t="shared" si="259"/>
        <v>0</v>
      </c>
      <c r="CF314" s="14" t="str">
        <f t="shared" si="260"/>
        <v>Portugal</v>
      </c>
      <c r="CG314" s="80">
        <f t="shared" si="261"/>
        <v>7</v>
      </c>
      <c r="CH314" s="14" t="str">
        <f t="shared" si="262"/>
        <v>England</v>
      </c>
      <c r="CI314" s="80">
        <f t="shared" si="263"/>
        <v>7</v>
      </c>
      <c r="CJ314" s="14" t="str">
        <f t="shared" si="264"/>
        <v>Frankreich</v>
      </c>
      <c r="CK314" s="80">
        <f t="shared" si="265"/>
        <v>7</v>
      </c>
      <c r="CL314" s="27">
        <f t="shared" si="275"/>
        <v>35</v>
      </c>
      <c r="CM314" t="s">
        <v>88</v>
      </c>
      <c r="CN314" t="s">
        <v>73</v>
      </c>
      <c r="CO314" t="s">
        <v>90</v>
      </c>
      <c r="CP314">
        <v>3</v>
      </c>
      <c r="CQ314" t="s">
        <v>83</v>
      </c>
      <c r="CR314">
        <v>2</v>
      </c>
      <c r="CS314" s="71">
        <f t="shared" si="229"/>
        <v>2</v>
      </c>
      <c r="CT314" s="80">
        <f t="shared" si="266"/>
        <v>0</v>
      </c>
      <c r="CU314" t="s">
        <v>299</v>
      </c>
      <c r="CV314" t="s">
        <v>73</v>
      </c>
      <c r="CW314" t="s">
        <v>93</v>
      </c>
      <c r="CX314">
        <v>2</v>
      </c>
      <c r="CY314" t="s">
        <v>83</v>
      </c>
      <c r="CZ314">
        <v>1</v>
      </c>
      <c r="DA314" s="71">
        <f t="shared" si="267"/>
        <v>2</v>
      </c>
      <c r="DB314" s="80">
        <f t="shared" si="268"/>
        <v>0</v>
      </c>
      <c r="DC314" t="s">
        <v>131</v>
      </c>
      <c r="DD314" t="s">
        <v>73</v>
      </c>
      <c r="DE314" t="s">
        <v>96</v>
      </c>
      <c r="DF314">
        <v>5</v>
      </c>
      <c r="DG314" t="s">
        <v>83</v>
      </c>
      <c r="DH314">
        <v>4</v>
      </c>
      <c r="DI314" s="71">
        <f t="shared" si="276"/>
        <v>0</v>
      </c>
      <c r="DJ314" s="80">
        <f t="shared" si="269"/>
        <v>0</v>
      </c>
      <c r="DK314" t="s">
        <v>85</v>
      </c>
      <c r="DL314" t="s">
        <v>73</v>
      </c>
      <c r="DM314" t="s">
        <v>94</v>
      </c>
      <c r="DN314">
        <v>4</v>
      </c>
      <c r="DO314" t="s">
        <v>83</v>
      </c>
      <c r="DP314">
        <v>3</v>
      </c>
      <c r="DQ314" s="71">
        <f t="shared" si="270"/>
        <v>3</v>
      </c>
      <c r="DR314" s="80">
        <f t="shared" si="271"/>
        <v>0</v>
      </c>
      <c r="DS314" s="27">
        <f t="shared" si="230"/>
        <v>0</v>
      </c>
      <c r="DT314" t="str">
        <f t="shared" si="231"/>
        <v>katar</v>
      </c>
      <c r="DU314">
        <f t="shared" si="272"/>
        <v>0</v>
      </c>
      <c r="DV314" t="str">
        <f t="shared" si="232"/>
        <v>Deutschland</v>
      </c>
      <c r="DW314">
        <f t="shared" si="273"/>
        <v>0</v>
      </c>
      <c r="DX314" t="str">
        <f t="shared" si="233"/>
        <v>England</v>
      </c>
      <c r="DY314">
        <f t="shared" si="274"/>
        <v>0</v>
      </c>
      <c r="DZ314" t="str">
        <f t="shared" si="234"/>
        <v>Belgien</v>
      </c>
      <c r="EA314">
        <f t="shared" si="235"/>
        <v>0</v>
      </c>
      <c r="EB314" s="27">
        <f t="shared" si="236"/>
        <v>0</v>
      </c>
      <c r="EC314" t="s">
        <v>299</v>
      </c>
      <c r="ED314" t="s">
        <v>73</v>
      </c>
      <c r="EE314" t="s">
        <v>88</v>
      </c>
      <c r="EF314">
        <v>3</v>
      </c>
      <c r="EG314" t="s">
        <v>83</v>
      </c>
      <c r="EH314">
        <v>4</v>
      </c>
      <c r="EK314" t="s">
        <v>85</v>
      </c>
      <c r="EL314" t="s">
        <v>73</v>
      </c>
      <c r="EM314" t="s">
        <v>131</v>
      </c>
      <c r="EN314">
        <v>6</v>
      </c>
      <c r="EO314" t="s">
        <v>83</v>
      </c>
      <c r="EP314">
        <v>5</v>
      </c>
      <c r="EU314" t="s">
        <v>299</v>
      </c>
      <c r="EV314" t="s">
        <v>73</v>
      </c>
      <c r="EW314" t="s">
        <v>131</v>
      </c>
      <c r="EX314">
        <v>8</v>
      </c>
      <c r="EY314" t="s">
        <v>83</v>
      </c>
      <c r="EZ314">
        <v>2</v>
      </c>
      <c r="FC314" t="s">
        <v>88</v>
      </c>
      <c r="FD314" t="s">
        <v>73</v>
      </c>
      <c r="FE314" t="s">
        <v>85</v>
      </c>
      <c r="FF314">
        <v>7</v>
      </c>
      <c r="FG314" t="s">
        <v>83</v>
      </c>
      <c r="FH314">
        <v>6</v>
      </c>
      <c r="FL314" t="s">
        <v>131</v>
      </c>
      <c r="FN314" t="s">
        <v>299</v>
      </c>
      <c r="FP314" t="s">
        <v>85</v>
      </c>
      <c r="FR314" t="s">
        <v>88</v>
      </c>
      <c r="FU314">
        <v>0</v>
      </c>
      <c r="FX314">
        <v>0</v>
      </c>
    </row>
    <row r="315" spans="1:180" x14ac:dyDescent="0.45">
      <c r="A315" s="1">
        <v>312</v>
      </c>
      <c r="B315" s="45">
        <f t="shared" si="222"/>
        <v>578</v>
      </c>
      <c r="C315" s="14" t="s">
        <v>192</v>
      </c>
      <c r="D315" t="s">
        <v>795</v>
      </c>
      <c r="E315" s="15" t="s">
        <v>777</v>
      </c>
      <c r="F315" s="28">
        <f>VOR!IH315</f>
        <v>128</v>
      </c>
      <c r="G315" s="27">
        <f t="shared" si="237"/>
        <v>48</v>
      </c>
      <c r="H315" s="49">
        <f t="shared" si="238"/>
        <v>176</v>
      </c>
      <c r="I315" s="14" t="s">
        <v>84</v>
      </c>
      <c r="J315" t="s">
        <v>73</v>
      </c>
      <c r="K315" t="s">
        <v>85</v>
      </c>
      <c r="L315">
        <v>2</v>
      </c>
      <c r="M315" t="s">
        <v>83</v>
      </c>
      <c r="N315">
        <v>0</v>
      </c>
      <c r="O315" s="77">
        <f t="shared" si="239"/>
        <v>1</v>
      </c>
      <c r="P315" s="80">
        <f t="shared" si="240"/>
        <v>3</v>
      </c>
      <c r="Q315" t="s">
        <v>93</v>
      </c>
      <c r="R315" t="s">
        <v>73</v>
      </c>
      <c r="S315" t="s">
        <v>129</v>
      </c>
      <c r="T315">
        <v>2</v>
      </c>
      <c r="U315" t="s">
        <v>83</v>
      </c>
      <c r="V315">
        <v>1</v>
      </c>
      <c r="W315" s="71">
        <f t="shared" si="241"/>
        <v>1</v>
      </c>
      <c r="X315" s="80">
        <f t="shared" si="242"/>
        <v>4</v>
      </c>
      <c r="Y315" s="14" t="s">
        <v>94</v>
      </c>
      <c r="Z315" t="s">
        <v>73</v>
      </c>
      <c r="AA315" t="s">
        <v>133</v>
      </c>
      <c r="AB315">
        <v>2</v>
      </c>
      <c r="AC315" t="s">
        <v>83</v>
      </c>
      <c r="AD315">
        <v>1</v>
      </c>
      <c r="AE315" s="71">
        <f t="shared" si="243"/>
        <v>1</v>
      </c>
      <c r="AF315" s="80">
        <f t="shared" si="223"/>
        <v>2</v>
      </c>
      <c r="AG315" s="14" t="s">
        <v>181</v>
      </c>
      <c r="AH315" t="s">
        <v>73</v>
      </c>
      <c r="AI315" t="s">
        <v>132</v>
      </c>
      <c r="AJ315">
        <v>3</v>
      </c>
      <c r="AK315" t="s">
        <v>83</v>
      </c>
      <c r="AL315">
        <v>2</v>
      </c>
      <c r="AM315" s="71">
        <f t="shared" si="244"/>
        <v>2</v>
      </c>
      <c r="AN315" s="80">
        <f t="shared" si="245"/>
        <v>0</v>
      </c>
      <c r="AO315" s="14" t="s">
        <v>88</v>
      </c>
      <c r="AP315" t="s">
        <v>73</v>
      </c>
      <c r="AQ315" t="s">
        <v>95</v>
      </c>
      <c r="AR315">
        <v>3</v>
      </c>
      <c r="AS315" t="s">
        <v>83</v>
      </c>
      <c r="AT315">
        <v>1</v>
      </c>
      <c r="AU315" s="71">
        <f t="shared" si="224"/>
        <v>2</v>
      </c>
      <c r="AV315" s="80">
        <f t="shared" si="246"/>
        <v>0</v>
      </c>
      <c r="AW315" s="14" t="s">
        <v>90</v>
      </c>
      <c r="AX315" t="s">
        <v>73</v>
      </c>
      <c r="AY315" t="s">
        <v>135</v>
      </c>
      <c r="AZ315">
        <v>2</v>
      </c>
      <c r="BA315" t="s">
        <v>83</v>
      </c>
      <c r="BB315">
        <v>1</v>
      </c>
      <c r="BC315" s="71">
        <f t="shared" si="247"/>
        <v>1</v>
      </c>
      <c r="BD315" s="80">
        <f t="shared" si="225"/>
        <v>2</v>
      </c>
      <c r="BE315" s="14" t="s">
        <v>131</v>
      </c>
      <c r="BF315" t="s">
        <v>73</v>
      </c>
      <c r="BG315" t="s">
        <v>165</v>
      </c>
      <c r="BH315">
        <v>2</v>
      </c>
      <c r="BI315" t="s">
        <v>83</v>
      </c>
      <c r="BJ315">
        <v>0</v>
      </c>
      <c r="BK315" s="71">
        <f t="shared" si="226"/>
        <v>0</v>
      </c>
      <c r="BL315" s="80">
        <f t="shared" si="248"/>
        <v>0</v>
      </c>
      <c r="BM315" s="14" t="s">
        <v>96</v>
      </c>
      <c r="BN315" t="s">
        <v>73</v>
      </c>
      <c r="BO315" t="s">
        <v>150</v>
      </c>
      <c r="BP315">
        <v>3</v>
      </c>
      <c r="BQ315" t="s">
        <v>83</v>
      </c>
      <c r="BR315">
        <v>1</v>
      </c>
      <c r="BS315" s="71">
        <f t="shared" si="249"/>
        <v>1</v>
      </c>
      <c r="BT315" s="80">
        <f t="shared" si="227"/>
        <v>2</v>
      </c>
      <c r="BU315" s="28">
        <f t="shared" si="250"/>
        <v>13</v>
      </c>
      <c r="BV315" s="14" t="str">
        <f t="shared" si="251"/>
        <v>Deutschland</v>
      </c>
      <c r="BW315" s="80">
        <f t="shared" si="228"/>
        <v>0</v>
      </c>
      <c r="BX315" s="14" t="str">
        <f t="shared" si="252"/>
        <v>Brasilien</v>
      </c>
      <c r="BY315" s="80">
        <f t="shared" si="253"/>
        <v>7</v>
      </c>
      <c r="BZ315" s="14" t="str">
        <f t="shared" si="254"/>
        <v>Niederlande</v>
      </c>
      <c r="CA315" s="80">
        <f t="shared" si="255"/>
        <v>7</v>
      </c>
      <c r="CB315" s="14" t="str">
        <f t="shared" si="256"/>
        <v>Argentinien</v>
      </c>
      <c r="CC315" s="80">
        <f t="shared" si="257"/>
        <v>7</v>
      </c>
      <c r="CD315" s="14" t="str">
        <f t="shared" si="258"/>
        <v>Belgien</v>
      </c>
      <c r="CE315" s="80">
        <f t="shared" si="259"/>
        <v>0</v>
      </c>
      <c r="CF315" s="14" t="str">
        <f t="shared" si="260"/>
        <v>Portugal</v>
      </c>
      <c r="CG315" s="80">
        <f t="shared" si="261"/>
        <v>7</v>
      </c>
      <c r="CH315" s="14" t="str">
        <f t="shared" si="262"/>
        <v>Iran</v>
      </c>
      <c r="CI315" s="80">
        <f t="shared" si="263"/>
        <v>0</v>
      </c>
      <c r="CJ315" s="14" t="str">
        <f t="shared" si="264"/>
        <v>Frankreich</v>
      </c>
      <c r="CK315" s="80">
        <f t="shared" si="265"/>
        <v>7</v>
      </c>
      <c r="CL315" s="27">
        <f t="shared" si="275"/>
        <v>35</v>
      </c>
      <c r="CM315" t="s">
        <v>88</v>
      </c>
      <c r="CN315" t="s">
        <v>73</v>
      </c>
      <c r="CO315" t="s">
        <v>90</v>
      </c>
      <c r="CP315">
        <v>3</v>
      </c>
      <c r="CQ315" t="s">
        <v>83</v>
      </c>
      <c r="CR315">
        <v>2</v>
      </c>
      <c r="CS315" s="71">
        <f t="shared" si="229"/>
        <v>2</v>
      </c>
      <c r="CT315" s="80">
        <f t="shared" si="266"/>
        <v>0</v>
      </c>
      <c r="CU315" t="s">
        <v>84</v>
      </c>
      <c r="CV315" t="s">
        <v>73</v>
      </c>
      <c r="CW315" t="s">
        <v>93</v>
      </c>
      <c r="CX315">
        <v>1</v>
      </c>
      <c r="CY315" t="s">
        <v>83</v>
      </c>
      <c r="CZ315">
        <v>0</v>
      </c>
      <c r="DA315" s="71">
        <f t="shared" si="267"/>
        <v>3</v>
      </c>
      <c r="DB315" s="80">
        <f t="shared" si="268"/>
        <v>0</v>
      </c>
      <c r="DC315" t="s">
        <v>131</v>
      </c>
      <c r="DD315" t="s">
        <v>73</v>
      </c>
      <c r="DE315" t="s">
        <v>96</v>
      </c>
      <c r="DF315">
        <v>2</v>
      </c>
      <c r="DG315" t="s">
        <v>83</v>
      </c>
      <c r="DH315">
        <v>3</v>
      </c>
      <c r="DI315" s="71">
        <f t="shared" si="276"/>
        <v>0</v>
      </c>
      <c r="DJ315" s="80">
        <f t="shared" si="269"/>
        <v>0</v>
      </c>
      <c r="DK315" t="s">
        <v>181</v>
      </c>
      <c r="DL315" t="s">
        <v>73</v>
      </c>
      <c r="DM315" t="s">
        <v>94</v>
      </c>
      <c r="DN315">
        <v>4</v>
      </c>
      <c r="DO315" t="s">
        <v>83</v>
      </c>
      <c r="DP315">
        <v>3</v>
      </c>
      <c r="DQ315" s="71">
        <f t="shared" si="270"/>
        <v>2</v>
      </c>
      <c r="DR315" s="80">
        <f t="shared" si="271"/>
        <v>0</v>
      </c>
      <c r="DS315" s="27">
        <f t="shared" si="230"/>
        <v>0</v>
      </c>
      <c r="DT315" t="str">
        <f t="shared" si="231"/>
        <v>Niederlande</v>
      </c>
      <c r="DU315">
        <f t="shared" si="272"/>
        <v>0</v>
      </c>
      <c r="DV315" t="str">
        <f t="shared" si="232"/>
        <v>Deutschland</v>
      </c>
      <c r="DW315">
        <f t="shared" si="273"/>
        <v>0</v>
      </c>
      <c r="DX315" t="str">
        <f t="shared" si="233"/>
        <v>Iran</v>
      </c>
      <c r="DY315">
        <f t="shared" si="274"/>
        <v>0</v>
      </c>
      <c r="DZ315" t="str">
        <f t="shared" si="234"/>
        <v>Portugal</v>
      </c>
      <c r="EA315">
        <f t="shared" si="235"/>
        <v>0</v>
      </c>
      <c r="EB315" s="27">
        <f t="shared" si="236"/>
        <v>0</v>
      </c>
      <c r="EC315" t="s">
        <v>84</v>
      </c>
      <c r="ED315" t="s">
        <v>73</v>
      </c>
      <c r="EE315" t="s">
        <v>88</v>
      </c>
      <c r="EF315">
        <v>3</v>
      </c>
      <c r="EG315" t="s">
        <v>83</v>
      </c>
      <c r="EH315">
        <v>4</v>
      </c>
      <c r="EK315" t="s">
        <v>181</v>
      </c>
      <c r="EL315" t="s">
        <v>73</v>
      </c>
      <c r="EM315" t="s">
        <v>96</v>
      </c>
      <c r="EN315">
        <v>2</v>
      </c>
      <c r="EO315" t="s">
        <v>83</v>
      </c>
      <c r="EP315">
        <v>3</v>
      </c>
      <c r="EU315" t="s">
        <v>84</v>
      </c>
      <c r="EV315" t="s">
        <v>73</v>
      </c>
      <c r="EW315" t="s">
        <v>181</v>
      </c>
      <c r="EX315">
        <v>2</v>
      </c>
      <c r="EY315" t="s">
        <v>83</v>
      </c>
      <c r="EZ315">
        <v>3</v>
      </c>
      <c r="FC315" t="s">
        <v>88</v>
      </c>
      <c r="FD315" t="s">
        <v>73</v>
      </c>
      <c r="FE315" t="s">
        <v>96</v>
      </c>
      <c r="FF315">
        <v>5</v>
      </c>
      <c r="FG315" t="s">
        <v>83</v>
      </c>
      <c r="FH315">
        <v>2</v>
      </c>
      <c r="FL315" t="s">
        <v>84</v>
      </c>
      <c r="FN315" t="s">
        <v>181</v>
      </c>
      <c r="FP315" t="s">
        <v>96</v>
      </c>
      <c r="FR315" t="s">
        <v>88</v>
      </c>
      <c r="FU315">
        <v>110</v>
      </c>
      <c r="FX315" t="s">
        <v>216</v>
      </c>
    </row>
    <row r="316" spans="1:180" x14ac:dyDescent="0.45">
      <c r="A316" s="1">
        <v>313</v>
      </c>
      <c r="B316" s="45">
        <f t="shared" si="222"/>
        <v>311</v>
      </c>
      <c r="C316" s="14" t="s">
        <v>796</v>
      </c>
      <c r="D316" t="s">
        <v>797</v>
      </c>
      <c r="E316" s="15" t="s">
        <v>777</v>
      </c>
      <c r="F316" s="28">
        <f>VOR!IH316</f>
        <v>163</v>
      </c>
      <c r="G316" s="27">
        <f t="shared" si="237"/>
        <v>58</v>
      </c>
      <c r="H316" s="49">
        <f t="shared" si="238"/>
        <v>221</v>
      </c>
      <c r="I316" s="14" t="s">
        <v>161</v>
      </c>
      <c r="J316" t="s">
        <v>73</v>
      </c>
      <c r="K316" t="s">
        <v>92</v>
      </c>
      <c r="L316">
        <v>1</v>
      </c>
      <c r="M316" t="s">
        <v>83</v>
      </c>
      <c r="N316">
        <v>0</v>
      </c>
      <c r="O316" s="77">
        <f t="shared" si="239"/>
        <v>1</v>
      </c>
      <c r="P316" s="80">
        <f t="shared" si="240"/>
        <v>2</v>
      </c>
      <c r="Q316" t="s">
        <v>93</v>
      </c>
      <c r="R316" t="s">
        <v>73</v>
      </c>
      <c r="S316" t="s">
        <v>129</v>
      </c>
      <c r="T316">
        <v>2</v>
      </c>
      <c r="U316" t="s">
        <v>83</v>
      </c>
      <c r="V316">
        <v>1</v>
      </c>
      <c r="W316" s="71">
        <f t="shared" si="241"/>
        <v>1</v>
      </c>
      <c r="X316" s="80">
        <f t="shared" si="242"/>
        <v>4</v>
      </c>
      <c r="Y316" s="14" t="s">
        <v>94</v>
      </c>
      <c r="Z316" t="s">
        <v>73</v>
      </c>
      <c r="AA316" t="s">
        <v>86</v>
      </c>
      <c r="AB316">
        <v>6</v>
      </c>
      <c r="AC316" t="s">
        <v>83</v>
      </c>
      <c r="AD316">
        <v>5</v>
      </c>
      <c r="AE316" s="71">
        <f t="shared" si="243"/>
        <v>3</v>
      </c>
      <c r="AF316" s="80">
        <f t="shared" si="223"/>
        <v>4</v>
      </c>
      <c r="AG316" s="14" t="s">
        <v>85</v>
      </c>
      <c r="AH316" t="s">
        <v>73</v>
      </c>
      <c r="AI316" t="s">
        <v>130</v>
      </c>
      <c r="AJ316">
        <v>5</v>
      </c>
      <c r="AK316" t="s">
        <v>83</v>
      </c>
      <c r="AL316">
        <v>4</v>
      </c>
      <c r="AM316" s="71">
        <f t="shared" si="244"/>
        <v>1</v>
      </c>
      <c r="AN316" s="80">
        <f t="shared" si="245"/>
        <v>2</v>
      </c>
      <c r="AO316" s="14" t="s">
        <v>88</v>
      </c>
      <c r="AP316" t="s">
        <v>73</v>
      </c>
      <c r="AQ316" t="s">
        <v>95</v>
      </c>
      <c r="AR316">
        <v>3</v>
      </c>
      <c r="AS316" t="s">
        <v>83</v>
      </c>
      <c r="AT316">
        <v>2</v>
      </c>
      <c r="AU316" s="71">
        <f t="shared" si="224"/>
        <v>2</v>
      </c>
      <c r="AV316" s="80">
        <f t="shared" si="246"/>
        <v>0</v>
      </c>
      <c r="AW316" s="14" t="s">
        <v>90</v>
      </c>
      <c r="AX316" t="s">
        <v>73</v>
      </c>
      <c r="AY316" t="s">
        <v>135</v>
      </c>
      <c r="AZ316">
        <v>4</v>
      </c>
      <c r="BA316" t="s">
        <v>83</v>
      </c>
      <c r="BB316">
        <v>3</v>
      </c>
      <c r="BC316" s="71">
        <f t="shared" si="247"/>
        <v>1</v>
      </c>
      <c r="BD316" s="80">
        <f t="shared" si="225"/>
        <v>2</v>
      </c>
      <c r="BE316" s="14" t="s">
        <v>131</v>
      </c>
      <c r="BF316" t="s">
        <v>73</v>
      </c>
      <c r="BG316" t="s">
        <v>165</v>
      </c>
      <c r="BH316">
        <v>7</v>
      </c>
      <c r="BI316" t="s">
        <v>83</v>
      </c>
      <c r="BJ316">
        <v>6</v>
      </c>
      <c r="BK316" s="71">
        <f t="shared" si="226"/>
        <v>0</v>
      </c>
      <c r="BL316" s="80">
        <f t="shared" si="248"/>
        <v>0</v>
      </c>
      <c r="BM316" s="14" t="s">
        <v>96</v>
      </c>
      <c r="BN316" t="s">
        <v>73</v>
      </c>
      <c r="BO316" t="s">
        <v>150</v>
      </c>
      <c r="BP316">
        <v>8</v>
      </c>
      <c r="BQ316" t="s">
        <v>83</v>
      </c>
      <c r="BR316">
        <v>7</v>
      </c>
      <c r="BS316" s="71">
        <f t="shared" si="249"/>
        <v>1</v>
      </c>
      <c r="BT316" s="80">
        <f t="shared" si="227"/>
        <v>2</v>
      </c>
      <c r="BU316" s="28">
        <f t="shared" si="250"/>
        <v>16</v>
      </c>
      <c r="BV316" s="14" t="str">
        <f t="shared" si="251"/>
        <v>Deutschland</v>
      </c>
      <c r="BW316" s="80">
        <f t="shared" si="228"/>
        <v>0</v>
      </c>
      <c r="BX316" s="14" t="str">
        <f t="shared" si="252"/>
        <v>Brasilien</v>
      </c>
      <c r="BY316" s="80">
        <f t="shared" si="253"/>
        <v>7</v>
      </c>
      <c r="BZ316" s="14" t="str">
        <f t="shared" si="254"/>
        <v>niederlande</v>
      </c>
      <c r="CA316" s="80">
        <f t="shared" si="255"/>
        <v>7</v>
      </c>
      <c r="CB316" s="14" t="str">
        <f t="shared" si="256"/>
        <v>Argentinien</v>
      </c>
      <c r="CC316" s="80">
        <f t="shared" si="257"/>
        <v>7</v>
      </c>
      <c r="CD316" s="14" t="str">
        <f t="shared" si="258"/>
        <v>Belgien</v>
      </c>
      <c r="CE316" s="80">
        <f t="shared" si="259"/>
        <v>0</v>
      </c>
      <c r="CF316" s="14" t="str">
        <f t="shared" si="260"/>
        <v>Portugal</v>
      </c>
      <c r="CG316" s="80">
        <f t="shared" si="261"/>
        <v>7</v>
      </c>
      <c r="CH316" s="14" t="str">
        <f t="shared" si="262"/>
        <v>England</v>
      </c>
      <c r="CI316" s="80">
        <f t="shared" si="263"/>
        <v>7</v>
      </c>
      <c r="CJ316" s="14" t="str">
        <f t="shared" si="264"/>
        <v>Frankreich</v>
      </c>
      <c r="CK316" s="80">
        <f t="shared" si="265"/>
        <v>7</v>
      </c>
      <c r="CL316" s="27">
        <f t="shared" si="275"/>
        <v>42</v>
      </c>
      <c r="CM316" t="s">
        <v>88</v>
      </c>
      <c r="CN316" t="s">
        <v>73</v>
      </c>
      <c r="CO316" t="s">
        <v>90</v>
      </c>
      <c r="CP316">
        <v>3</v>
      </c>
      <c r="CQ316" t="s">
        <v>83</v>
      </c>
      <c r="CR316">
        <v>2</v>
      </c>
      <c r="CS316" s="71">
        <f t="shared" si="229"/>
        <v>2</v>
      </c>
      <c r="CT316" s="80">
        <f t="shared" si="266"/>
        <v>0</v>
      </c>
      <c r="CU316" t="s">
        <v>161</v>
      </c>
      <c r="CV316" t="s">
        <v>73</v>
      </c>
      <c r="CW316" t="s">
        <v>93</v>
      </c>
      <c r="CX316">
        <v>2</v>
      </c>
      <c r="CY316" t="s">
        <v>83</v>
      </c>
      <c r="CZ316">
        <v>1</v>
      </c>
      <c r="DA316" s="71">
        <f t="shared" si="267"/>
        <v>3</v>
      </c>
      <c r="DB316" s="80">
        <f t="shared" si="268"/>
        <v>0</v>
      </c>
      <c r="DC316" t="s">
        <v>131</v>
      </c>
      <c r="DD316" t="s">
        <v>73</v>
      </c>
      <c r="DE316" t="s">
        <v>96</v>
      </c>
      <c r="DF316">
        <v>5</v>
      </c>
      <c r="DG316" t="s">
        <v>83</v>
      </c>
      <c r="DH316">
        <v>4</v>
      </c>
      <c r="DI316" s="71">
        <f t="shared" si="276"/>
        <v>0</v>
      </c>
      <c r="DJ316" s="80">
        <f t="shared" si="269"/>
        <v>0</v>
      </c>
      <c r="DK316" t="s">
        <v>85</v>
      </c>
      <c r="DL316" t="s">
        <v>73</v>
      </c>
      <c r="DM316" t="s">
        <v>94</v>
      </c>
      <c r="DN316">
        <v>4</v>
      </c>
      <c r="DO316" t="s">
        <v>83</v>
      </c>
      <c r="DP316">
        <v>3</v>
      </c>
      <c r="DQ316" s="71">
        <f t="shared" si="270"/>
        <v>3</v>
      </c>
      <c r="DR316" s="80">
        <f t="shared" si="271"/>
        <v>0</v>
      </c>
      <c r="DS316" s="27">
        <f t="shared" si="230"/>
        <v>0</v>
      </c>
      <c r="DT316" t="str">
        <f t="shared" si="231"/>
        <v>niederlande</v>
      </c>
      <c r="DU316">
        <f t="shared" si="272"/>
        <v>0</v>
      </c>
      <c r="DV316" t="str">
        <f t="shared" si="232"/>
        <v>Deutschland</v>
      </c>
      <c r="DW316">
        <f t="shared" si="273"/>
        <v>0</v>
      </c>
      <c r="DX316" t="str">
        <f t="shared" si="233"/>
        <v>England</v>
      </c>
      <c r="DY316">
        <f t="shared" si="274"/>
        <v>0</v>
      </c>
      <c r="DZ316" t="str">
        <f t="shared" si="234"/>
        <v>Belgien</v>
      </c>
      <c r="EA316">
        <f t="shared" si="235"/>
        <v>0</v>
      </c>
      <c r="EB316" s="27">
        <f t="shared" si="236"/>
        <v>0</v>
      </c>
      <c r="EC316" t="s">
        <v>161</v>
      </c>
      <c r="ED316" t="s">
        <v>73</v>
      </c>
      <c r="EE316" t="s">
        <v>88</v>
      </c>
      <c r="EF316">
        <v>3</v>
      </c>
      <c r="EG316" t="s">
        <v>83</v>
      </c>
      <c r="EH316">
        <v>4</v>
      </c>
      <c r="EK316" t="s">
        <v>85</v>
      </c>
      <c r="EL316" t="s">
        <v>73</v>
      </c>
      <c r="EM316" t="s">
        <v>131</v>
      </c>
      <c r="EN316">
        <v>6</v>
      </c>
      <c r="EO316" t="s">
        <v>83</v>
      </c>
      <c r="EP316">
        <v>5</v>
      </c>
      <c r="EU316" t="s">
        <v>161</v>
      </c>
      <c r="EV316" t="s">
        <v>73</v>
      </c>
      <c r="EW316" t="s">
        <v>131</v>
      </c>
      <c r="EX316">
        <v>8</v>
      </c>
      <c r="EY316" t="s">
        <v>83</v>
      </c>
      <c r="EZ316">
        <v>2</v>
      </c>
      <c r="FC316" t="s">
        <v>88</v>
      </c>
      <c r="FD316" t="s">
        <v>73</v>
      </c>
      <c r="FE316" t="s">
        <v>85</v>
      </c>
      <c r="FF316">
        <v>7</v>
      </c>
      <c r="FG316" t="s">
        <v>83</v>
      </c>
      <c r="FH316">
        <v>6</v>
      </c>
      <c r="FL316" t="s">
        <v>131</v>
      </c>
      <c r="FN316" t="s">
        <v>161</v>
      </c>
      <c r="FP316" t="s">
        <v>85</v>
      </c>
      <c r="FR316" t="s">
        <v>88</v>
      </c>
      <c r="FU316">
        <v>0</v>
      </c>
      <c r="FX316">
        <v>0</v>
      </c>
    </row>
    <row r="317" spans="1:180" x14ac:dyDescent="0.45">
      <c r="A317" s="1">
        <v>314</v>
      </c>
      <c r="B317" s="45">
        <f t="shared" si="222"/>
        <v>547</v>
      </c>
      <c r="C317" s="14" t="s">
        <v>655</v>
      </c>
      <c r="D317" t="s">
        <v>798</v>
      </c>
      <c r="E317" s="15" t="s">
        <v>777</v>
      </c>
      <c r="F317" s="28">
        <f>VOR!IH317</f>
        <v>134</v>
      </c>
      <c r="G317" s="27">
        <f t="shared" si="237"/>
        <v>47</v>
      </c>
      <c r="H317" s="49">
        <f t="shared" si="238"/>
        <v>181</v>
      </c>
      <c r="I317" s="14" t="s">
        <v>136</v>
      </c>
      <c r="J317" t="s">
        <v>73</v>
      </c>
      <c r="K317" t="s">
        <v>92</v>
      </c>
      <c r="L317">
        <v>1</v>
      </c>
      <c r="M317" t="s">
        <v>83</v>
      </c>
      <c r="N317">
        <v>7</v>
      </c>
      <c r="O317" s="77">
        <f t="shared" si="239"/>
        <v>0</v>
      </c>
      <c r="P317" s="80">
        <f t="shared" si="240"/>
        <v>0</v>
      </c>
      <c r="Q317" t="s">
        <v>93</v>
      </c>
      <c r="R317" t="s">
        <v>73</v>
      </c>
      <c r="S317" t="s">
        <v>129</v>
      </c>
      <c r="T317">
        <v>2</v>
      </c>
      <c r="U317" t="s">
        <v>83</v>
      </c>
      <c r="V317">
        <v>1</v>
      </c>
      <c r="W317" s="71">
        <f t="shared" si="241"/>
        <v>1</v>
      </c>
      <c r="X317" s="80">
        <f t="shared" si="242"/>
        <v>4</v>
      </c>
      <c r="Y317" s="14" t="s">
        <v>94</v>
      </c>
      <c r="Z317" t="s">
        <v>73</v>
      </c>
      <c r="AA317" t="s">
        <v>133</v>
      </c>
      <c r="AB317">
        <v>6</v>
      </c>
      <c r="AC317" t="s">
        <v>83</v>
      </c>
      <c r="AD317">
        <v>5</v>
      </c>
      <c r="AE317" s="71">
        <f t="shared" si="243"/>
        <v>1</v>
      </c>
      <c r="AF317" s="80">
        <f t="shared" si="223"/>
        <v>2</v>
      </c>
      <c r="AG317" s="14" t="s">
        <v>85</v>
      </c>
      <c r="AH317" t="s">
        <v>73</v>
      </c>
      <c r="AI317" t="s">
        <v>84</v>
      </c>
      <c r="AJ317">
        <v>5</v>
      </c>
      <c r="AK317" t="s">
        <v>83</v>
      </c>
      <c r="AL317">
        <v>4</v>
      </c>
      <c r="AM317" s="71">
        <f t="shared" si="244"/>
        <v>1</v>
      </c>
      <c r="AN317" s="80">
        <f t="shared" si="245"/>
        <v>2</v>
      </c>
      <c r="AO317" s="14" t="s">
        <v>88</v>
      </c>
      <c r="AP317" t="s">
        <v>73</v>
      </c>
      <c r="AQ317" t="s">
        <v>95</v>
      </c>
      <c r="AR317">
        <v>3</v>
      </c>
      <c r="AS317" t="s">
        <v>83</v>
      </c>
      <c r="AT317">
        <v>2</v>
      </c>
      <c r="AU317" s="71">
        <f t="shared" si="224"/>
        <v>2</v>
      </c>
      <c r="AV317" s="80">
        <f t="shared" si="246"/>
        <v>0</v>
      </c>
      <c r="AW317" s="14" t="s">
        <v>90</v>
      </c>
      <c r="AX317" t="s">
        <v>73</v>
      </c>
      <c r="AY317" t="s">
        <v>135</v>
      </c>
      <c r="AZ317">
        <v>4</v>
      </c>
      <c r="BA317" t="s">
        <v>83</v>
      </c>
      <c r="BB317">
        <v>3</v>
      </c>
      <c r="BC317" s="71">
        <f t="shared" si="247"/>
        <v>1</v>
      </c>
      <c r="BD317" s="80">
        <f t="shared" si="225"/>
        <v>2</v>
      </c>
      <c r="BE317" s="14" t="s">
        <v>131</v>
      </c>
      <c r="BF317" t="s">
        <v>73</v>
      </c>
      <c r="BG317" t="s">
        <v>165</v>
      </c>
      <c r="BH317">
        <v>7</v>
      </c>
      <c r="BI317" t="s">
        <v>83</v>
      </c>
      <c r="BJ317">
        <v>6</v>
      </c>
      <c r="BK317" s="71">
        <f t="shared" si="226"/>
        <v>0</v>
      </c>
      <c r="BL317" s="80">
        <f t="shared" si="248"/>
        <v>0</v>
      </c>
      <c r="BM317" s="14" t="s">
        <v>96</v>
      </c>
      <c r="BN317" t="s">
        <v>73</v>
      </c>
      <c r="BO317" t="s">
        <v>150</v>
      </c>
      <c r="BP317">
        <v>8</v>
      </c>
      <c r="BQ317" t="s">
        <v>83</v>
      </c>
      <c r="BR317">
        <v>7</v>
      </c>
      <c r="BS317" s="71">
        <f t="shared" si="249"/>
        <v>1</v>
      </c>
      <c r="BT317" s="80">
        <f t="shared" si="227"/>
        <v>2</v>
      </c>
      <c r="BU317" s="28">
        <f t="shared" si="250"/>
        <v>12</v>
      </c>
      <c r="BV317" s="14" t="str">
        <f t="shared" si="251"/>
        <v>Deutschland</v>
      </c>
      <c r="BW317" s="80">
        <f t="shared" si="228"/>
        <v>0</v>
      </c>
      <c r="BX317" s="14" t="str">
        <f t="shared" si="252"/>
        <v>Brasilien</v>
      </c>
      <c r="BY317" s="80">
        <f t="shared" si="253"/>
        <v>7</v>
      </c>
      <c r="BZ317" s="14" t="str">
        <f t="shared" si="254"/>
        <v>Wales</v>
      </c>
      <c r="CA317" s="80">
        <f t="shared" si="255"/>
        <v>0</v>
      </c>
      <c r="CB317" s="14" t="str">
        <f t="shared" si="256"/>
        <v>Argentinien</v>
      </c>
      <c r="CC317" s="80">
        <f t="shared" si="257"/>
        <v>7</v>
      </c>
      <c r="CD317" s="14" t="str">
        <f t="shared" si="258"/>
        <v>Belgien</v>
      </c>
      <c r="CE317" s="80">
        <f t="shared" si="259"/>
        <v>0</v>
      </c>
      <c r="CF317" s="14" t="str">
        <f t="shared" si="260"/>
        <v>Portugal</v>
      </c>
      <c r="CG317" s="80">
        <f t="shared" si="261"/>
        <v>7</v>
      </c>
      <c r="CH317" s="14" t="str">
        <f t="shared" si="262"/>
        <v>England</v>
      </c>
      <c r="CI317" s="80">
        <f t="shared" si="263"/>
        <v>7</v>
      </c>
      <c r="CJ317" s="14" t="str">
        <f t="shared" si="264"/>
        <v>Frankreich</v>
      </c>
      <c r="CK317" s="80">
        <f t="shared" si="265"/>
        <v>7</v>
      </c>
      <c r="CL317" s="27">
        <f t="shared" si="275"/>
        <v>35</v>
      </c>
      <c r="CM317" t="s">
        <v>88</v>
      </c>
      <c r="CN317" t="s">
        <v>73</v>
      </c>
      <c r="CO317" t="s">
        <v>90</v>
      </c>
      <c r="CP317">
        <v>3</v>
      </c>
      <c r="CQ317" t="s">
        <v>83</v>
      </c>
      <c r="CR317">
        <v>2</v>
      </c>
      <c r="CS317" s="71">
        <f t="shared" si="229"/>
        <v>2</v>
      </c>
      <c r="CT317" s="80">
        <f t="shared" si="266"/>
        <v>0</v>
      </c>
      <c r="CU317" t="s">
        <v>92</v>
      </c>
      <c r="CV317" t="s">
        <v>73</v>
      </c>
      <c r="CW317" t="s">
        <v>93</v>
      </c>
      <c r="CX317">
        <v>2</v>
      </c>
      <c r="CY317" t="s">
        <v>83</v>
      </c>
      <c r="CZ317">
        <v>1</v>
      </c>
      <c r="DA317" s="71">
        <f t="shared" si="267"/>
        <v>2</v>
      </c>
      <c r="DB317" s="80">
        <f t="shared" si="268"/>
        <v>0</v>
      </c>
      <c r="DC317" t="s">
        <v>131</v>
      </c>
      <c r="DD317" t="s">
        <v>73</v>
      </c>
      <c r="DE317" t="s">
        <v>96</v>
      </c>
      <c r="DF317">
        <v>2</v>
      </c>
      <c r="DG317" t="s">
        <v>83</v>
      </c>
      <c r="DH317">
        <v>4</v>
      </c>
      <c r="DI317" s="71">
        <f t="shared" si="276"/>
        <v>0</v>
      </c>
      <c r="DJ317" s="80">
        <f t="shared" si="269"/>
        <v>0</v>
      </c>
      <c r="DK317" t="s">
        <v>85</v>
      </c>
      <c r="DL317" t="s">
        <v>73</v>
      </c>
      <c r="DM317" t="s">
        <v>94</v>
      </c>
      <c r="DN317">
        <v>7</v>
      </c>
      <c r="DO317" t="s">
        <v>83</v>
      </c>
      <c r="DP317">
        <v>6</v>
      </c>
      <c r="DQ317" s="71">
        <f t="shared" si="270"/>
        <v>3</v>
      </c>
      <c r="DR317" s="80">
        <f t="shared" si="271"/>
        <v>0</v>
      </c>
      <c r="DS317" s="27">
        <f t="shared" si="230"/>
        <v>0</v>
      </c>
      <c r="DT317" t="str">
        <f t="shared" si="231"/>
        <v>Wales</v>
      </c>
      <c r="DU317">
        <f t="shared" si="272"/>
        <v>0</v>
      </c>
      <c r="DV317" t="str">
        <f t="shared" si="232"/>
        <v>Deutschland</v>
      </c>
      <c r="DW317">
        <f t="shared" si="273"/>
        <v>0</v>
      </c>
      <c r="DX317" t="str">
        <f t="shared" si="233"/>
        <v>England</v>
      </c>
      <c r="DY317">
        <f t="shared" si="274"/>
        <v>0</v>
      </c>
      <c r="DZ317" t="str">
        <f t="shared" si="234"/>
        <v>Portugal</v>
      </c>
      <c r="EA317">
        <f t="shared" si="235"/>
        <v>0</v>
      </c>
      <c r="EB317" s="27">
        <f t="shared" si="236"/>
        <v>0</v>
      </c>
      <c r="EC317" t="s">
        <v>92</v>
      </c>
      <c r="ED317" t="s">
        <v>73</v>
      </c>
      <c r="EE317" t="s">
        <v>88</v>
      </c>
      <c r="EF317">
        <v>3</v>
      </c>
      <c r="EG317" t="s">
        <v>83</v>
      </c>
      <c r="EH317">
        <v>4</v>
      </c>
      <c r="EK317" t="s">
        <v>85</v>
      </c>
      <c r="EL317" t="s">
        <v>73</v>
      </c>
      <c r="EM317" t="s">
        <v>96</v>
      </c>
      <c r="EN317">
        <v>6</v>
      </c>
      <c r="EO317" t="s">
        <v>83</v>
      </c>
      <c r="EP317">
        <v>5</v>
      </c>
      <c r="EU317" t="s">
        <v>92</v>
      </c>
      <c r="EV317" t="s">
        <v>73</v>
      </c>
      <c r="EW317" t="s">
        <v>96</v>
      </c>
      <c r="EX317">
        <v>8</v>
      </c>
      <c r="EY317" t="s">
        <v>83</v>
      </c>
      <c r="EZ317">
        <v>2</v>
      </c>
      <c r="FC317" t="s">
        <v>88</v>
      </c>
      <c r="FD317" t="s">
        <v>73</v>
      </c>
      <c r="FE317" t="s">
        <v>85</v>
      </c>
      <c r="FF317">
        <v>7</v>
      </c>
      <c r="FG317" t="s">
        <v>83</v>
      </c>
      <c r="FH317">
        <v>6</v>
      </c>
      <c r="FL317" t="s">
        <v>96</v>
      </c>
      <c r="FN317" t="s">
        <v>92</v>
      </c>
      <c r="FP317" t="s">
        <v>85</v>
      </c>
      <c r="FR317" t="s">
        <v>88</v>
      </c>
      <c r="FU317">
        <v>0</v>
      </c>
      <c r="FX317">
        <v>0</v>
      </c>
    </row>
    <row r="318" spans="1:180" x14ac:dyDescent="0.45">
      <c r="A318" s="1">
        <v>315</v>
      </c>
      <c r="B318" s="45">
        <f t="shared" si="222"/>
        <v>31</v>
      </c>
      <c r="C318" s="14" t="s">
        <v>799</v>
      </c>
      <c r="D318" t="s">
        <v>800</v>
      </c>
      <c r="E318" s="15" t="s">
        <v>777</v>
      </c>
      <c r="F318" s="28">
        <f>VOR!IH318</f>
        <v>183</v>
      </c>
      <c r="G318" s="27">
        <f t="shared" si="237"/>
        <v>89</v>
      </c>
      <c r="H318" s="49">
        <f t="shared" si="238"/>
        <v>272</v>
      </c>
      <c r="I318" s="14" t="s">
        <v>84</v>
      </c>
      <c r="J318" t="s">
        <v>73</v>
      </c>
      <c r="K318" t="s">
        <v>92</v>
      </c>
      <c r="L318">
        <v>2</v>
      </c>
      <c r="M318" t="s">
        <v>83</v>
      </c>
      <c r="N318">
        <v>1</v>
      </c>
      <c r="O318" s="77">
        <f t="shared" si="239"/>
        <v>1</v>
      </c>
      <c r="P318" s="80">
        <f t="shared" si="240"/>
        <v>2</v>
      </c>
      <c r="Q318" t="s">
        <v>93</v>
      </c>
      <c r="R318" t="s">
        <v>73</v>
      </c>
      <c r="S318" t="s">
        <v>164</v>
      </c>
      <c r="T318">
        <v>3</v>
      </c>
      <c r="U318" t="s">
        <v>83</v>
      </c>
      <c r="V318">
        <v>1</v>
      </c>
      <c r="W318" s="71">
        <f t="shared" si="241"/>
        <v>1</v>
      </c>
      <c r="X318" s="80">
        <f t="shared" si="242"/>
        <v>2</v>
      </c>
      <c r="Y318" s="14" t="s">
        <v>94</v>
      </c>
      <c r="Z318" t="s">
        <v>73</v>
      </c>
      <c r="AA318" t="s">
        <v>86</v>
      </c>
      <c r="AB318">
        <v>3</v>
      </c>
      <c r="AC318" t="s">
        <v>83</v>
      </c>
      <c r="AD318">
        <v>2</v>
      </c>
      <c r="AE318" s="71">
        <f t="shared" si="243"/>
        <v>3</v>
      </c>
      <c r="AF318" s="80">
        <f t="shared" si="223"/>
        <v>4</v>
      </c>
      <c r="AG318" s="14" t="s">
        <v>85</v>
      </c>
      <c r="AH318" t="s">
        <v>73</v>
      </c>
      <c r="AI318" t="s">
        <v>136</v>
      </c>
      <c r="AJ318">
        <v>5</v>
      </c>
      <c r="AK318" t="s">
        <v>83</v>
      </c>
      <c r="AL318">
        <v>2</v>
      </c>
      <c r="AM318" s="71">
        <f t="shared" si="244"/>
        <v>1</v>
      </c>
      <c r="AN318" s="80">
        <f t="shared" si="245"/>
        <v>3</v>
      </c>
      <c r="AO318" s="14" t="s">
        <v>88</v>
      </c>
      <c r="AP318" t="s">
        <v>73</v>
      </c>
      <c r="AQ318" t="s">
        <v>89</v>
      </c>
      <c r="AR318">
        <v>4</v>
      </c>
      <c r="AS318" t="s">
        <v>83</v>
      </c>
      <c r="AT318">
        <v>1</v>
      </c>
      <c r="AU318" s="71">
        <f t="shared" si="224"/>
        <v>0</v>
      </c>
      <c r="AV318" s="80">
        <f t="shared" si="246"/>
        <v>0</v>
      </c>
      <c r="AW318" s="14" t="s">
        <v>90</v>
      </c>
      <c r="AX318" t="s">
        <v>73</v>
      </c>
      <c r="AY318" t="s">
        <v>135</v>
      </c>
      <c r="AZ318">
        <v>2</v>
      </c>
      <c r="BA318" t="s">
        <v>83</v>
      </c>
      <c r="BB318">
        <v>0</v>
      </c>
      <c r="BC318" s="71">
        <f t="shared" si="247"/>
        <v>1</v>
      </c>
      <c r="BD318" s="80">
        <f t="shared" si="225"/>
        <v>2</v>
      </c>
      <c r="BE318" s="14" t="s">
        <v>131</v>
      </c>
      <c r="BF318" t="s">
        <v>73</v>
      </c>
      <c r="BG318" t="s">
        <v>130</v>
      </c>
      <c r="BH318">
        <v>1</v>
      </c>
      <c r="BI318" t="s">
        <v>83</v>
      </c>
      <c r="BJ318">
        <v>3</v>
      </c>
      <c r="BK318" s="71">
        <f t="shared" si="226"/>
        <v>2</v>
      </c>
      <c r="BL318" s="80">
        <f t="shared" si="248"/>
        <v>0</v>
      </c>
      <c r="BM318" s="14" t="s">
        <v>96</v>
      </c>
      <c r="BN318" t="s">
        <v>73</v>
      </c>
      <c r="BO318" t="s">
        <v>134</v>
      </c>
      <c r="BP318">
        <v>4</v>
      </c>
      <c r="BQ318" t="s">
        <v>83</v>
      </c>
      <c r="BR318">
        <v>3</v>
      </c>
      <c r="BS318" s="71">
        <f t="shared" si="249"/>
        <v>3</v>
      </c>
      <c r="BT318" s="80">
        <f t="shared" si="227"/>
        <v>4</v>
      </c>
      <c r="BU318" s="28">
        <f t="shared" si="250"/>
        <v>17</v>
      </c>
      <c r="BV318" s="14" t="str">
        <f t="shared" si="251"/>
        <v>Deutschland</v>
      </c>
      <c r="BW318" s="80">
        <f t="shared" si="228"/>
        <v>0</v>
      </c>
      <c r="BX318" s="14" t="str">
        <f t="shared" si="252"/>
        <v>Brasilien</v>
      </c>
      <c r="BY318" s="80">
        <f t="shared" si="253"/>
        <v>7</v>
      </c>
      <c r="BZ318" s="14" t="str">
        <f t="shared" si="254"/>
        <v>Niederlande</v>
      </c>
      <c r="CA318" s="80">
        <f t="shared" si="255"/>
        <v>7</v>
      </c>
      <c r="CB318" s="14" t="str">
        <f t="shared" si="256"/>
        <v>Argentinien</v>
      </c>
      <c r="CC318" s="80">
        <f t="shared" si="257"/>
        <v>7</v>
      </c>
      <c r="CD318" s="14" t="str">
        <f t="shared" si="258"/>
        <v>Spanien</v>
      </c>
      <c r="CE318" s="80">
        <f t="shared" si="259"/>
        <v>0</v>
      </c>
      <c r="CF318" s="14" t="str">
        <f t="shared" si="260"/>
        <v>Portugal</v>
      </c>
      <c r="CG318" s="80">
        <f t="shared" si="261"/>
        <v>7</v>
      </c>
      <c r="CH318" s="14" t="str">
        <f t="shared" si="262"/>
        <v>England</v>
      </c>
      <c r="CI318" s="80">
        <f t="shared" si="263"/>
        <v>7</v>
      </c>
      <c r="CJ318" s="14" t="str">
        <f t="shared" si="264"/>
        <v>Frankreich</v>
      </c>
      <c r="CK318" s="80">
        <f t="shared" si="265"/>
        <v>7</v>
      </c>
      <c r="CL318" s="27">
        <f t="shared" si="275"/>
        <v>42</v>
      </c>
      <c r="CM318" t="s">
        <v>88</v>
      </c>
      <c r="CN318" t="s">
        <v>73</v>
      </c>
      <c r="CO318" t="s">
        <v>90</v>
      </c>
      <c r="CP318">
        <v>2</v>
      </c>
      <c r="CQ318" t="s">
        <v>83</v>
      </c>
      <c r="CR318">
        <v>4</v>
      </c>
      <c r="CS318" s="71">
        <f t="shared" si="229"/>
        <v>2</v>
      </c>
      <c r="CT318" s="80">
        <f t="shared" si="266"/>
        <v>0</v>
      </c>
      <c r="CU318" t="s">
        <v>84</v>
      </c>
      <c r="CV318" t="s">
        <v>73</v>
      </c>
      <c r="CW318" t="s">
        <v>93</v>
      </c>
      <c r="CX318">
        <v>2</v>
      </c>
      <c r="CY318" t="s">
        <v>83</v>
      </c>
      <c r="CZ318">
        <v>3</v>
      </c>
      <c r="DA318" s="71">
        <f t="shared" si="267"/>
        <v>3</v>
      </c>
      <c r="DB318" s="80">
        <f t="shared" si="268"/>
        <v>8</v>
      </c>
      <c r="DC318" t="s">
        <v>130</v>
      </c>
      <c r="DD318" t="s">
        <v>73</v>
      </c>
      <c r="DE318" t="s">
        <v>96</v>
      </c>
      <c r="DF318">
        <v>2</v>
      </c>
      <c r="DG318" t="s">
        <v>83</v>
      </c>
      <c r="DH318">
        <v>3</v>
      </c>
      <c r="DI318" s="71">
        <f t="shared" si="276"/>
        <v>0</v>
      </c>
      <c r="DJ318" s="80">
        <f t="shared" si="269"/>
        <v>0</v>
      </c>
      <c r="DK318" t="s">
        <v>85</v>
      </c>
      <c r="DL318" t="s">
        <v>73</v>
      </c>
      <c r="DM318" t="s">
        <v>94</v>
      </c>
      <c r="DN318">
        <v>2</v>
      </c>
      <c r="DO318" t="s">
        <v>83</v>
      </c>
      <c r="DP318">
        <v>3</v>
      </c>
      <c r="DQ318" s="71">
        <f t="shared" si="270"/>
        <v>3</v>
      </c>
      <c r="DR318" s="80">
        <f t="shared" si="271"/>
        <v>6</v>
      </c>
      <c r="DS318" s="27">
        <f t="shared" si="230"/>
        <v>14</v>
      </c>
      <c r="DT318" t="str">
        <f t="shared" si="231"/>
        <v>Argentinien</v>
      </c>
      <c r="DU318">
        <f t="shared" si="272"/>
        <v>8</v>
      </c>
      <c r="DV318" t="str">
        <f t="shared" si="232"/>
        <v>Brasilien</v>
      </c>
      <c r="DW318">
        <f t="shared" si="273"/>
        <v>0</v>
      </c>
      <c r="DX318" t="str">
        <f t="shared" si="233"/>
        <v>Frankreich</v>
      </c>
      <c r="DY318">
        <f t="shared" si="274"/>
        <v>8</v>
      </c>
      <c r="DZ318" t="str">
        <f t="shared" si="234"/>
        <v>Portugal</v>
      </c>
      <c r="EA318">
        <f t="shared" si="235"/>
        <v>0</v>
      </c>
      <c r="EB318" s="27">
        <f t="shared" si="236"/>
        <v>16</v>
      </c>
      <c r="EC318" t="s">
        <v>93</v>
      </c>
      <c r="ED318" t="s">
        <v>73</v>
      </c>
      <c r="EE318" t="s">
        <v>90</v>
      </c>
      <c r="EF318">
        <v>3</v>
      </c>
      <c r="EG318" t="s">
        <v>83</v>
      </c>
      <c r="EH318">
        <v>2</v>
      </c>
      <c r="EK318" t="s">
        <v>94</v>
      </c>
      <c r="EL318" t="s">
        <v>73</v>
      </c>
      <c r="EM318" t="s">
        <v>96</v>
      </c>
      <c r="EN318">
        <v>2</v>
      </c>
      <c r="EO318" t="s">
        <v>83</v>
      </c>
      <c r="EP318">
        <v>4</v>
      </c>
      <c r="EU318" t="s">
        <v>90</v>
      </c>
      <c r="EV318" t="s">
        <v>73</v>
      </c>
      <c r="EW318" t="s">
        <v>94</v>
      </c>
      <c r="EX318">
        <v>1</v>
      </c>
      <c r="EY318" t="s">
        <v>83</v>
      </c>
      <c r="EZ318">
        <v>2</v>
      </c>
      <c r="FC318" t="s">
        <v>93</v>
      </c>
      <c r="FD318" t="s">
        <v>73</v>
      </c>
      <c r="FE318" t="s">
        <v>96</v>
      </c>
      <c r="FF318">
        <v>2</v>
      </c>
      <c r="FG318" t="s">
        <v>83</v>
      </c>
      <c r="FH318">
        <v>3</v>
      </c>
      <c r="FL318" t="s">
        <v>90</v>
      </c>
      <c r="FN318" t="s">
        <v>94</v>
      </c>
      <c r="FP318" t="s">
        <v>93</v>
      </c>
      <c r="FR318" t="s">
        <v>96</v>
      </c>
      <c r="FU318">
        <v>132</v>
      </c>
      <c r="FX318">
        <v>0</v>
      </c>
    </row>
    <row r="319" spans="1:180" x14ac:dyDescent="0.45">
      <c r="A319" s="1">
        <v>316</v>
      </c>
      <c r="B319" s="45">
        <f t="shared" si="222"/>
        <v>171</v>
      </c>
      <c r="C319" s="14" t="s">
        <v>801</v>
      </c>
      <c r="D319" t="s">
        <v>802</v>
      </c>
      <c r="E319" s="15" t="s">
        <v>777</v>
      </c>
      <c r="F319" s="28">
        <f>VOR!IH319</f>
        <v>171</v>
      </c>
      <c r="G319" s="27">
        <f t="shared" si="237"/>
        <v>74</v>
      </c>
      <c r="H319" s="49">
        <f t="shared" si="238"/>
        <v>245</v>
      </c>
      <c r="I319" s="14" t="s">
        <v>84</v>
      </c>
      <c r="J319" t="s">
        <v>73</v>
      </c>
      <c r="K319" t="s">
        <v>92</v>
      </c>
      <c r="L319">
        <v>1</v>
      </c>
      <c r="M319" t="s">
        <v>83</v>
      </c>
      <c r="N319">
        <v>0</v>
      </c>
      <c r="O319" s="77">
        <f t="shared" si="239"/>
        <v>1</v>
      </c>
      <c r="P319" s="80">
        <f t="shared" si="240"/>
        <v>2</v>
      </c>
      <c r="Q319" t="s">
        <v>93</v>
      </c>
      <c r="R319" t="s">
        <v>73</v>
      </c>
      <c r="S319" t="s">
        <v>129</v>
      </c>
      <c r="T319">
        <v>2</v>
      </c>
      <c r="U319" t="s">
        <v>83</v>
      </c>
      <c r="V319">
        <v>1</v>
      </c>
      <c r="W319" s="71">
        <f t="shared" si="241"/>
        <v>1</v>
      </c>
      <c r="X319" s="80">
        <f t="shared" si="242"/>
        <v>4</v>
      </c>
      <c r="Y319" s="14" t="s">
        <v>94</v>
      </c>
      <c r="Z319" t="s">
        <v>73</v>
      </c>
      <c r="AA319" t="s">
        <v>86</v>
      </c>
      <c r="AB319">
        <v>3</v>
      </c>
      <c r="AC319" t="s">
        <v>83</v>
      </c>
      <c r="AD319">
        <v>2</v>
      </c>
      <c r="AE319" s="71">
        <f t="shared" si="243"/>
        <v>3</v>
      </c>
      <c r="AF319" s="80">
        <f t="shared" si="223"/>
        <v>4</v>
      </c>
      <c r="AG319" s="14" t="s">
        <v>85</v>
      </c>
      <c r="AH319" t="s">
        <v>73</v>
      </c>
      <c r="AI319" t="s">
        <v>140</v>
      </c>
      <c r="AJ319">
        <v>3</v>
      </c>
      <c r="AK319" t="s">
        <v>83</v>
      </c>
      <c r="AL319">
        <v>1</v>
      </c>
      <c r="AM319" s="71">
        <f t="shared" si="244"/>
        <v>1</v>
      </c>
      <c r="AN319" s="80">
        <f t="shared" si="245"/>
        <v>2</v>
      </c>
      <c r="AO319" s="14" t="s">
        <v>130</v>
      </c>
      <c r="AP319" t="s">
        <v>73</v>
      </c>
      <c r="AQ319" t="s">
        <v>131</v>
      </c>
      <c r="AR319">
        <v>2</v>
      </c>
      <c r="AS319" t="s">
        <v>83</v>
      </c>
      <c r="AT319">
        <v>1</v>
      </c>
      <c r="AU319" s="71">
        <f t="shared" si="224"/>
        <v>0</v>
      </c>
      <c r="AV319" s="80">
        <f t="shared" si="246"/>
        <v>0</v>
      </c>
      <c r="AW319" s="14" t="s">
        <v>90</v>
      </c>
      <c r="AX319" t="s">
        <v>73</v>
      </c>
      <c r="AY319" t="s">
        <v>91</v>
      </c>
      <c r="AZ319">
        <v>2</v>
      </c>
      <c r="BA319" t="s">
        <v>83</v>
      </c>
      <c r="BB319">
        <v>0</v>
      </c>
      <c r="BC319" s="71">
        <f t="shared" si="247"/>
        <v>3</v>
      </c>
      <c r="BD319" s="80">
        <f t="shared" si="225"/>
        <v>4</v>
      </c>
      <c r="BE319" s="14" t="s">
        <v>95</v>
      </c>
      <c r="BF319" t="s">
        <v>73</v>
      </c>
      <c r="BG319" t="s">
        <v>141</v>
      </c>
      <c r="BH319">
        <v>2</v>
      </c>
      <c r="BI319" t="s">
        <v>83</v>
      </c>
      <c r="BJ319">
        <v>0</v>
      </c>
      <c r="BK319" s="71">
        <f t="shared" si="226"/>
        <v>0</v>
      </c>
      <c r="BL319" s="80">
        <f t="shared" si="248"/>
        <v>0</v>
      </c>
      <c r="BM319" s="14" t="s">
        <v>96</v>
      </c>
      <c r="BN319" t="s">
        <v>73</v>
      </c>
      <c r="BO319" t="s">
        <v>134</v>
      </c>
      <c r="BP319">
        <v>1</v>
      </c>
      <c r="BQ319" t="s">
        <v>83</v>
      </c>
      <c r="BR319">
        <v>2</v>
      </c>
      <c r="BS319" s="71">
        <f t="shared" si="249"/>
        <v>3</v>
      </c>
      <c r="BT319" s="80">
        <f t="shared" si="227"/>
        <v>0</v>
      </c>
      <c r="BU319" s="28">
        <f t="shared" si="250"/>
        <v>16</v>
      </c>
      <c r="BV319" s="14" t="str">
        <f t="shared" si="251"/>
        <v>Spanien</v>
      </c>
      <c r="BW319" s="80">
        <f t="shared" si="228"/>
        <v>0</v>
      </c>
      <c r="BX319" s="14" t="str">
        <f t="shared" si="252"/>
        <v>Brasilien</v>
      </c>
      <c r="BY319" s="80">
        <f t="shared" si="253"/>
        <v>7</v>
      </c>
      <c r="BZ319" s="14" t="str">
        <f t="shared" si="254"/>
        <v>Niederlande</v>
      </c>
      <c r="CA319" s="80">
        <f t="shared" si="255"/>
        <v>7</v>
      </c>
      <c r="CB319" s="14" t="str">
        <f t="shared" si="256"/>
        <v>Argentinien</v>
      </c>
      <c r="CC319" s="80">
        <f t="shared" si="257"/>
        <v>7</v>
      </c>
      <c r="CD319" s="14" t="str">
        <f t="shared" si="258"/>
        <v>Kroatien</v>
      </c>
      <c r="CE319" s="80">
        <f t="shared" si="259"/>
        <v>7</v>
      </c>
      <c r="CF319" s="14" t="str">
        <f t="shared" si="260"/>
        <v>Schweiz</v>
      </c>
      <c r="CG319" s="80">
        <f t="shared" si="261"/>
        <v>0</v>
      </c>
      <c r="CH319" s="14" t="str">
        <f t="shared" si="262"/>
        <v>England</v>
      </c>
      <c r="CI319" s="80">
        <f t="shared" si="263"/>
        <v>7</v>
      </c>
      <c r="CJ319" s="14" t="str">
        <f t="shared" si="264"/>
        <v>Frankreich</v>
      </c>
      <c r="CK319" s="80">
        <f t="shared" si="265"/>
        <v>7</v>
      </c>
      <c r="CL319" s="27">
        <f t="shared" si="275"/>
        <v>42</v>
      </c>
      <c r="CM319" t="s">
        <v>130</v>
      </c>
      <c r="CN319" t="s">
        <v>73</v>
      </c>
      <c r="CO319" t="s">
        <v>90</v>
      </c>
      <c r="CP319">
        <v>1</v>
      </c>
      <c r="CQ319" t="s">
        <v>83</v>
      </c>
      <c r="CR319">
        <v>2</v>
      </c>
      <c r="CS319" s="71">
        <f t="shared" si="229"/>
        <v>2</v>
      </c>
      <c r="CT319" s="80">
        <f t="shared" si="266"/>
        <v>0</v>
      </c>
      <c r="CU319" t="s">
        <v>84</v>
      </c>
      <c r="CV319" t="s">
        <v>73</v>
      </c>
      <c r="CW319" t="s">
        <v>93</v>
      </c>
      <c r="CX319">
        <v>2</v>
      </c>
      <c r="CY319" t="s">
        <v>83</v>
      </c>
      <c r="CZ319">
        <v>1</v>
      </c>
      <c r="DA319" s="71">
        <f t="shared" si="267"/>
        <v>3</v>
      </c>
      <c r="DB319" s="80">
        <f t="shared" si="268"/>
        <v>0</v>
      </c>
      <c r="DC319" t="s">
        <v>95</v>
      </c>
      <c r="DD319" t="s">
        <v>73</v>
      </c>
      <c r="DE319" t="s">
        <v>134</v>
      </c>
      <c r="DF319">
        <v>1</v>
      </c>
      <c r="DG319" t="s">
        <v>83</v>
      </c>
      <c r="DH319">
        <v>2</v>
      </c>
      <c r="DI319" s="71">
        <f t="shared" si="276"/>
        <v>0</v>
      </c>
      <c r="DJ319" s="80">
        <f t="shared" si="269"/>
        <v>0</v>
      </c>
      <c r="DK319" t="s">
        <v>85</v>
      </c>
      <c r="DL319" t="s">
        <v>73</v>
      </c>
      <c r="DM319" t="s">
        <v>94</v>
      </c>
      <c r="DN319">
        <v>1</v>
      </c>
      <c r="DO319" t="s">
        <v>83</v>
      </c>
      <c r="DP319">
        <v>2</v>
      </c>
      <c r="DQ319" s="71">
        <f t="shared" si="270"/>
        <v>3</v>
      </c>
      <c r="DR319" s="80">
        <f t="shared" si="271"/>
        <v>8</v>
      </c>
      <c r="DS319" s="27">
        <f t="shared" si="230"/>
        <v>8</v>
      </c>
      <c r="DT319" t="str">
        <f t="shared" si="231"/>
        <v>Niederlande</v>
      </c>
      <c r="DU319">
        <f t="shared" si="272"/>
        <v>0</v>
      </c>
      <c r="DV319" t="str">
        <f t="shared" si="232"/>
        <v>Brasilien</v>
      </c>
      <c r="DW319">
        <f t="shared" si="273"/>
        <v>0</v>
      </c>
      <c r="DX319" t="str">
        <f t="shared" si="233"/>
        <v>Frankreich</v>
      </c>
      <c r="DY319">
        <f t="shared" si="274"/>
        <v>8</v>
      </c>
      <c r="DZ319" t="str">
        <f t="shared" si="234"/>
        <v>Schweiz</v>
      </c>
      <c r="EA319">
        <f t="shared" si="235"/>
        <v>0</v>
      </c>
      <c r="EB319" s="27">
        <f t="shared" si="236"/>
        <v>8</v>
      </c>
      <c r="EC319" t="s">
        <v>84</v>
      </c>
      <c r="ED319" t="s">
        <v>73</v>
      </c>
      <c r="EE319" t="s">
        <v>90</v>
      </c>
      <c r="EF319">
        <v>1</v>
      </c>
      <c r="EG319" t="s">
        <v>83</v>
      </c>
      <c r="EH319">
        <v>2</v>
      </c>
      <c r="EK319" t="s">
        <v>94</v>
      </c>
      <c r="EL319" t="s">
        <v>73</v>
      </c>
      <c r="EM319" t="s">
        <v>134</v>
      </c>
      <c r="EN319">
        <v>2</v>
      </c>
      <c r="EO319" t="s">
        <v>83</v>
      </c>
      <c r="EP319">
        <v>1</v>
      </c>
      <c r="EU319" t="s">
        <v>84</v>
      </c>
      <c r="EV319" t="s">
        <v>73</v>
      </c>
      <c r="EW319" t="s">
        <v>134</v>
      </c>
      <c r="EX319">
        <v>1</v>
      </c>
      <c r="EY319" t="s">
        <v>83</v>
      </c>
      <c r="EZ319">
        <v>2</v>
      </c>
      <c r="FC319" t="s">
        <v>90</v>
      </c>
      <c r="FD319" t="s">
        <v>73</v>
      </c>
      <c r="FE319" t="s">
        <v>94</v>
      </c>
      <c r="FF319">
        <v>3</v>
      </c>
      <c r="FG319" t="s">
        <v>83</v>
      </c>
      <c r="FH319">
        <v>2</v>
      </c>
      <c r="FL319" t="s">
        <v>84</v>
      </c>
      <c r="FN319" t="s">
        <v>134</v>
      </c>
      <c r="FP319" t="s">
        <v>94</v>
      </c>
      <c r="FR319" t="s">
        <v>90</v>
      </c>
      <c r="FU319">
        <v>187</v>
      </c>
      <c r="FX319" t="s">
        <v>790</v>
      </c>
    </row>
    <row r="320" spans="1:180" x14ac:dyDescent="0.45">
      <c r="A320" s="1">
        <v>317</v>
      </c>
      <c r="B320" s="45">
        <f t="shared" si="222"/>
        <v>463</v>
      </c>
      <c r="C320" s="14" t="s">
        <v>803</v>
      </c>
      <c r="D320" t="s">
        <v>804</v>
      </c>
      <c r="E320" s="15" t="s">
        <v>777</v>
      </c>
      <c r="F320" s="28">
        <f>VOR!IH320</f>
        <v>131</v>
      </c>
      <c r="G320" s="27">
        <f t="shared" si="237"/>
        <v>66</v>
      </c>
      <c r="H320" s="49">
        <f t="shared" si="238"/>
        <v>197</v>
      </c>
      <c r="I320" s="14" t="s">
        <v>84</v>
      </c>
      <c r="J320" t="s">
        <v>73</v>
      </c>
      <c r="K320" t="s">
        <v>92</v>
      </c>
      <c r="L320">
        <v>2</v>
      </c>
      <c r="M320" t="s">
        <v>83</v>
      </c>
      <c r="N320">
        <v>0</v>
      </c>
      <c r="O320" s="77">
        <f t="shared" si="239"/>
        <v>1</v>
      </c>
      <c r="P320" s="80">
        <f t="shared" si="240"/>
        <v>3</v>
      </c>
      <c r="Q320" t="s">
        <v>133</v>
      </c>
      <c r="R320" t="s">
        <v>73</v>
      </c>
      <c r="S320" t="s">
        <v>129</v>
      </c>
      <c r="T320">
        <v>2</v>
      </c>
      <c r="U320" t="s">
        <v>83</v>
      </c>
      <c r="V320">
        <v>1</v>
      </c>
      <c r="W320" s="71">
        <f t="shared" si="241"/>
        <v>0</v>
      </c>
      <c r="X320" s="80">
        <f t="shared" si="242"/>
        <v>0</v>
      </c>
      <c r="Y320" s="14" t="s">
        <v>94</v>
      </c>
      <c r="Z320" t="s">
        <v>73</v>
      </c>
      <c r="AA320" t="s">
        <v>93</v>
      </c>
      <c r="AB320">
        <v>2</v>
      </c>
      <c r="AC320" t="s">
        <v>83</v>
      </c>
      <c r="AD320">
        <v>1</v>
      </c>
      <c r="AE320" s="71">
        <f t="shared" si="243"/>
        <v>1</v>
      </c>
      <c r="AF320" s="80">
        <f t="shared" si="223"/>
        <v>2</v>
      </c>
      <c r="AG320" s="14" t="s">
        <v>85</v>
      </c>
      <c r="AH320" t="s">
        <v>73</v>
      </c>
      <c r="AI320" t="s">
        <v>132</v>
      </c>
      <c r="AJ320">
        <v>3</v>
      </c>
      <c r="AK320" t="s">
        <v>83</v>
      </c>
      <c r="AL320">
        <v>0</v>
      </c>
      <c r="AM320" s="71">
        <f t="shared" si="244"/>
        <v>3</v>
      </c>
      <c r="AN320" s="80">
        <f t="shared" si="245"/>
        <v>8</v>
      </c>
      <c r="AO320" s="14" t="s">
        <v>130</v>
      </c>
      <c r="AP320" t="s">
        <v>73</v>
      </c>
      <c r="AQ320" t="s">
        <v>131</v>
      </c>
      <c r="AR320">
        <v>3</v>
      </c>
      <c r="AS320" t="s">
        <v>83</v>
      </c>
      <c r="AT320">
        <v>2</v>
      </c>
      <c r="AU320" s="71">
        <f t="shared" si="224"/>
        <v>0</v>
      </c>
      <c r="AV320" s="80">
        <f t="shared" si="246"/>
        <v>0</v>
      </c>
      <c r="AW320" s="14" t="s">
        <v>90</v>
      </c>
      <c r="AX320" t="s">
        <v>73</v>
      </c>
      <c r="AY320" t="s">
        <v>135</v>
      </c>
      <c r="AZ320">
        <v>4</v>
      </c>
      <c r="BA320" t="s">
        <v>83</v>
      </c>
      <c r="BB320">
        <v>3</v>
      </c>
      <c r="BC320" s="71">
        <f t="shared" si="247"/>
        <v>1</v>
      </c>
      <c r="BD320" s="80">
        <f t="shared" si="225"/>
        <v>2</v>
      </c>
      <c r="BE320" s="14" t="s">
        <v>95</v>
      </c>
      <c r="BF320" t="s">
        <v>73</v>
      </c>
      <c r="BG320" t="s">
        <v>88</v>
      </c>
      <c r="BH320">
        <v>1</v>
      </c>
      <c r="BI320" t="s">
        <v>83</v>
      </c>
      <c r="BJ320">
        <v>3</v>
      </c>
      <c r="BK320" s="71">
        <f t="shared" si="226"/>
        <v>0</v>
      </c>
      <c r="BL320" s="80">
        <f t="shared" si="248"/>
        <v>0</v>
      </c>
      <c r="BM320" s="14" t="s">
        <v>96</v>
      </c>
      <c r="BN320" t="s">
        <v>73</v>
      </c>
      <c r="BO320" t="s">
        <v>150</v>
      </c>
      <c r="BP320">
        <v>2</v>
      </c>
      <c r="BQ320" t="s">
        <v>83</v>
      </c>
      <c r="BR320">
        <v>0</v>
      </c>
      <c r="BS320" s="71">
        <f t="shared" si="249"/>
        <v>1</v>
      </c>
      <c r="BT320" s="80">
        <f t="shared" si="227"/>
        <v>2</v>
      </c>
      <c r="BU320" s="28">
        <f t="shared" si="250"/>
        <v>17</v>
      </c>
      <c r="BV320" s="14" t="str">
        <f t="shared" si="251"/>
        <v>Spanien</v>
      </c>
      <c r="BW320" s="80">
        <f t="shared" si="228"/>
        <v>0</v>
      </c>
      <c r="BX320" s="14" t="str">
        <f t="shared" si="252"/>
        <v>Brasilien</v>
      </c>
      <c r="BY320" s="80">
        <f t="shared" si="253"/>
        <v>7</v>
      </c>
      <c r="BZ320" s="14" t="str">
        <f t="shared" si="254"/>
        <v>Niederlande</v>
      </c>
      <c r="CA320" s="80">
        <f t="shared" si="255"/>
        <v>7</v>
      </c>
      <c r="CB320" s="14" t="str">
        <f t="shared" si="256"/>
        <v>Mexiko</v>
      </c>
      <c r="CC320" s="80">
        <f t="shared" si="257"/>
        <v>0</v>
      </c>
      <c r="CD320" s="14" t="str">
        <f t="shared" si="258"/>
        <v>Deutschland</v>
      </c>
      <c r="CE320" s="80">
        <f t="shared" si="259"/>
        <v>0</v>
      </c>
      <c r="CF320" s="14" t="str">
        <f t="shared" si="260"/>
        <v>Portugal</v>
      </c>
      <c r="CG320" s="80">
        <f t="shared" si="261"/>
        <v>7</v>
      </c>
      <c r="CH320" s="14" t="str">
        <f t="shared" si="262"/>
        <v>England</v>
      </c>
      <c r="CI320" s="80">
        <f t="shared" si="263"/>
        <v>7</v>
      </c>
      <c r="CJ320" s="14" t="str">
        <f t="shared" si="264"/>
        <v>Frankreich</v>
      </c>
      <c r="CK320" s="80">
        <f t="shared" si="265"/>
        <v>7</v>
      </c>
      <c r="CL320" s="27">
        <f t="shared" si="275"/>
        <v>35</v>
      </c>
      <c r="CM320" t="s">
        <v>130</v>
      </c>
      <c r="CN320" t="s">
        <v>73</v>
      </c>
      <c r="CO320" t="s">
        <v>90</v>
      </c>
      <c r="CP320">
        <v>2</v>
      </c>
      <c r="CQ320" t="s">
        <v>83</v>
      </c>
      <c r="CR320">
        <v>3</v>
      </c>
      <c r="CS320" s="71">
        <f t="shared" si="229"/>
        <v>2</v>
      </c>
      <c r="CT320" s="80">
        <f t="shared" si="266"/>
        <v>0</v>
      </c>
      <c r="CU320" t="s">
        <v>84</v>
      </c>
      <c r="CV320" t="s">
        <v>73</v>
      </c>
      <c r="CW320" t="s">
        <v>133</v>
      </c>
      <c r="CX320">
        <v>0</v>
      </c>
      <c r="CY320" t="s">
        <v>83</v>
      </c>
      <c r="CZ320">
        <v>2</v>
      </c>
      <c r="DA320" s="71">
        <f t="shared" si="267"/>
        <v>1</v>
      </c>
      <c r="DB320" s="80">
        <f t="shared" si="268"/>
        <v>0</v>
      </c>
      <c r="DC320" t="s">
        <v>88</v>
      </c>
      <c r="DD320" t="s">
        <v>73</v>
      </c>
      <c r="DE320" t="s">
        <v>96</v>
      </c>
      <c r="DF320">
        <v>2</v>
      </c>
      <c r="DG320" t="s">
        <v>83</v>
      </c>
      <c r="DH320">
        <v>3</v>
      </c>
      <c r="DI320" s="71">
        <f t="shared" si="276"/>
        <v>0</v>
      </c>
      <c r="DJ320" s="80">
        <f t="shared" si="269"/>
        <v>0</v>
      </c>
      <c r="DK320" t="s">
        <v>85</v>
      </c>
      <c r="DL320" t="s">
        <v>73</v>
      </c>
      <c r="DM320" t="s">
        <v>94</v>
      </c>
      <c r="DN320">
        <v>2</v>
      </c>
      <c r="DO320" t="s">
        <v>83</v>
      </c>
      <c r="DP320">
        <v>3</v>
      </c>
      <c r="DQ320" s="71">
        <f t="shared" si="270"/>
        <v>3</v>
      </c>
      <c r="DR320" s="80">
        <f t="shared" si="271"/>
        <v>6</v>
      </c>
      <c r="DS320" s="27">
        <f t="shared" si="230"/>
        <v>6</v>
      </c>
      <c r="DT320" t="str">
        <f t="shared" si="231"/>
        <v>Mexiko</v>
      </c>
      <c r="DU320">
        <f t="shared" si="272"/>
        <v>0</v>
      </c>
      <c r="DV320" t="str">
        <f t="shared" si="232"/>
        <v>Brasilien</v>
      </c>
      <c r="DW320">
        <f t="shared" si="273"/>
        <v>0</v>
      </c>
      <c r="DX320" t="str">
        <f t="shared" si="233"/>
        <v>Frankreich</v>
      </c>
      <c r="DY320">
        <f t="shared" si="274"/>
        <v>8</v>
      </c>
      <c r="DZ320" t="str">
        <f t="shared" si="234"/>
        <v>Portugal</v>
      </c>
      <c r="EA320">
        <f t="shared" si="235"/>
        <v>0</v>
      </c>
      <c r="EB320" s="27">
        <f t="shared" si="236"/>
        <v>8</v>
      </c>
      <c r="EC320" t="s">
        <v>133</v>
      </c>
      <c r="ED320" t="s">
        <v>73</v>
      </c>
      <c r="EE320" t="s">
        <v>90</v>
      </c>
      <c r="EF320">
        <v>0</v>
      </c>
      <c r="EG320" t="s">
        <v>83</v>
      </c>
      <c r="EH320">
        <v>2</v>
      </c>
      <c r="EK320" t="s">
        <v>94</v>
      </c>
      <c r="EL320" t="s">
        <v>73</v>
      </c>
      <c r="EM320" t="s">
        <v>96</v>
      </c>
      <c r="EN320">
        <v>3</v>
      </c>
      <c r="EO320" t="s">
        <v>83</v>
      </c>
      <c r="EP320">
        <v>2</v>
      </c>
      <c r="EU320" t="s">
        <v>133</v>
      </c>
      <c r="EV320" t="s">
        <v>73</v>
      </c>
      <c r="EW320" t="s">
        <v>96</v>
      </c>
      <c r="EX320">
        <v>2</v>
      </c>
      <c r="EY320" t="s">
        <v>83</v>
      </c>
      <c r="EZ320">
        <v>3</v>
      </c>
      <c r="FC320" t="s">
        <v>90</v>
      </c>
      <c r="FD320" t="s">
        <v>73</v>
      </c>
      <c r="FE320" t="s">
        <v>94</v>
      </c>
      <c r="FF320">
        <v>3</v>
      </c>
      <c r="FG320" t="s">
        <v>83</v>
      </c>
      <c r="FH320">
        <v>4</v>
      </c>
      <c r="FL320" t="s">
        <v>133</v>
      </c>
      <c r="FN320" t="s">
        <v>96</v>
      </c>
      <c r="FP320" t="s">
        <v>90</v>
      </c>
      <c r="FR320" t="s">
        <v>94</v>
      </c>
      <c r="FU320">
        <v>0</v>
      </c>
      <c r="FX320">
        <v>0</v>
      </c>
    </row>
    <row r="321" spans="1:180" x14ac:dyDescent="0.45">
      <c r="A321" s="1">
        <v>318</v>
      </c>
      <c r="B321" s="45">
        <f t="shared" si="222"/>
        <v>543</v>
      </c>
      <c r="C321" s="14" t="s">
        <v>805</v>
      </c>
      <c r="D321" t="s">
        <v>806</v>
      </c>
      <c r="E321" s="15" t="s">
        <v>777</v>
      </c>
      <c r="F321" s="28">
        <f>VOR!IH321</f>
        <v>142</v>
      </c>
      <c r="G321" s="27">
        <f t="shared" si="237"/>
        <v>40</v>
      </c>
      <c r="H321" s="49">
        <f t="shared" si="238"/>
        <v>182</v>
      </c>
      <c r="I321" s="14" t="s">
        <v>84</v>
      </c>
      <c r="J321" t="s">
        <v>73</v>
      </c>
      <c r="K321" t="s">
        <v>137</v>
      </c>
      <c r="L321">
        <v>2</v>
      </c>
      <c r="M321" t="s">
        <v>83</v>
      </c>
      <c r="N321">
        <v>0</v>
      </c>
      <c r="O321" s="77">
        <f t="shared" si="239"/>
        <v>3</v>
      </c>
      <c r="P321" s="80">
        <f t="shared" si="240"/>
        <v>6</v>
      </c>
      <c r="Q321" t="s">
        <v>93</v>
      </c>
      <c r="R321" t="s">
        <v>73</v>
      </c>
      <c r="S321" t="s">
        <v>129</v>
      </c>
      <c r="T321">
        <v>1</v>
      </c>
      <c r="U321" t="s">
        <v>83</v>
      </c>
      <c r="V321">
        <v>2</v>
      </c>
      <c r="W321" s="71">
        <f t="shared" si="241"/>
        <v>1</v>
      </c>
      <c r="X321" s="80">
        <f t="shared" si="242"/>
        <v>0</v>
      </c>
      <c r="Y321" s="14" t="s">
        <v>94</v>
      </c>
      <c r="Z321" t="s">
        <v>73</v>
      </c>
      <c r="AA321" t="s">
        <v>133</v>
      </c>
      <c r="AB321">
        <v>3</v>
      </c>
      <c r="AC321" t="s">
        <v>83</v>
      </c>
      <c r="AD321">
        <v>2</v>
      </c>
      <c r="AE321" s="71">
        <f t="shared" si="243"/>
        <v>1</v>
      </c>
      <c r="AF321" s="80">
        <f t="shared" si="223"/>
        <v>2</v>
      </c>
      <c r="AG321" s="14" t="s">
        <v>85</v>
      </c>
      <c r="AH321" t="s">
        <v>73</v>
      </c>
      <c r="AI321" t="s">
        <v>136</v>
      </c>
      <c r="AJ321">
        <v>5</v>
      </c>
      <c r="AK321" t="s">
        <v>83</v>
      </c>
      <c r="AL321">
        <v>1</v>
      </c>
      <c r="AM321" s="71">
        <f t="shared" si="244"/>
        <v>1</v>
      </c>
      <c r="AN321" s="80">
        <f t="shared" si="245"/>
        <v>2</v>
      </c>
      <c r="AO321" s="14" t="s">
        <v>88</v>
      </c>
      <c r="AP321" t="s">
        <v>73</v>
      </c>
      <c r="AQ321" t="s">
        <v>142</v>
      </c>
      <c r="AR321">
        <v>4</v>
      </c>
      <c r="AS321" t="s">
        <v>83</v>
      </c>
      <c r="AT321">
        <v>1</v>
      </c>
      <c r="AU321" s="71">
        <f t="shared" si="224"/>
        <v>0</v>
      </c>
      <c r="AV321" s="80">
        <f t="shared" si="246"/>
        <v>0</v>
      </c>
      <c r="AW321" s="14" t="s">
        <v>134</v>
      </c>
      <c r="AX321" t="s">
        <v>73</v>
      </c>
      <c r="AY321" t="s">
        <v>135</v>
      </c>
      <c r="AZ321">
        <v>3</v>
      </c>
      <c r="BA321" t="s">
        <v>83</v>
      </c>
      <c r="BB321">
        <v>2</v>
      </c>
      <c r="BC321" s="71">
        <f t="shared" si="247"/>
        <v>0</v>
      </c>
      <c r="BD321" s="80">
        <f t="shared" si="225"/>
        <v>0</v>
      </c>
      <c r="BE321" s="14" t="s">
        <v>131</v>
      </c>
      <c r="BF321" t="s">
        <v>73</v>
      </c>
      <c r="BG321" t="s">
        <v>165</v>
      </c>
      <c r="BH321">
        <v>2</v>
      </c>
      <c r="BI321" t="s">
        <v>83</v>
      </c>
      <c r="BJ321">
        <v>0</v>
      </c>
      <c r="BK321" s="71">
        <f t="shared" si="226"/>
        <v>0</v>
      </c>
      <c r="BL321" s="80">
        <f t="shared" si="248"/>
        <v>0</v>
      </c>
      <c r="BM321" s="14" t="s">
        <v>96</v>
      </c>
      <c r="BN321" t="s">
        <v>73</v>
      </c>
      <c r="BO321" t="s">
        <v>90</v>
      </c>
      <c r="BP321">
        <v>7</v>
      </c>
      <c r="BQ321" t="s">
        <v>83</v>
      </c>
      <c r="BR321">
        <v>6</v>
      </c>
      <c r="BS321" s="71">
        <f t="shared" si="249"/>
        <v>1</v>
      </c>
      <c r="BT321" s="80">
        <f t="shared" si="227"/>
        <v>2</v>
      </c>
      <c r="BU321" s="28">
        <f t="shared" si="250"/>
        <v>12</v>
      </c>
      <c r="BV321" s="14" t="str">
        <f t="shared" si="251"/>
        <v>Deutschland</v>
      </c>
      <c r="BW321" s="80">
        <f t="shared" si="228"/>
        <v>0</v>
      </c>
      <c r="BX321" s="14" t="str">
        <f t="shared" si="252"/>
        <v>Schweiz</v>
      </c>
      <c r="BY321" s="80">
        <f t="shared" si="253"/>
        <v>0</v>
      </c>
      <c r="BZ321" s="14" t="str">
        <f t="shared" si="254"/>
        <v>Niederlande</v>
      </c>
      <c r="CA321" s="80">
        <f t="shared" si="255"/>
        <v>7</v>
      </c>
      <c r="CB321" s="14" t="str">
        <f t="shared" si="256"/>
        <v>Dänemark</v>
      </c>
      <c r="CC321" s="80">
        <f t="shared" si="257"/>
        <v>0</v>
      </c>
      <c r="CD321" s="14" t="str">
        <f t="shared" si="258"/>
        <v>Belgien</v>
      </c>
      <c r="CE321" s="80">
        <f t="shared" si="259"/>
        <v>0</v>
      </c>
      <c r="CF321" s="14" t="str">
        <f t="shared" si="260"/>
        <v>Portugal</v>
      </c>
      <c r="CG321" s="80">
        <f t="shared" si="261"/>
        <v>7</v>
      </c>
      <c r="CH321" s="14" t="str">
        <f t="shared" si="262"/>
        <v>England</v>
      </c>
      <c r="CI321" s="80">
        <f t="shared" si="263"/>
        <v>7</v>
      </c>
      <c r="CJ321" s="14" t="str">
        <f t="shared" si="264"/>
        <v>Frankreich</v>
      </c>
      <c r="CK321" s="80">
        <f t="shared" si="265"/>
        <v>7</v>
      </c>
      <c r="CL321" s="27">
        <f t="shared" si="275"/>
        <v>28</v>
      </c>
      <c r="CM321" t="s">
        <v>88</v>
      </c>
      <c r="CN321" t="s">
        <v>73</v>
      </c>
      <c r="CO321" t="s">
        <v>134</v>
      </c>
      <c r="CP321">
        <v>3</v>
      </c>
      <c r="CQ321" t="s">
        <v>83</v>
      </c>
      <c r="CR321">
        <v>2</v>
      </c>
      <c r="CS321" s="71">
        <f t="shared" si="229"/>
        <v>0</v>
      </c>
      <c r="CT321" s="80">
        <f t="shared" si="266"/>
        <v>0</v>
      </c>
      <c r="CU321" t="s">
        <v>84</v>
      </c>
      <c r="CV321" t="s">
        <v>73</v>
      </c>
      <c r="CW321" t="s">
        <v>129</v>
      </c>
      <c r="CX321">
        <v>2</v>
      </c>
      <c r="CY321" t="s">
        <v>83</v>
      </c>
      <c r="CZ321">
        <v>3</v>
      </c>
      <c r="DA321" s="71">
        <f t="shared" si="267"/>
        <v>1</v>
      </c>
      <c r="DB321" s="80">
        <f t="shared" si="268"/>
        <v>0</v>
      </c>
      <c r="DC321" t="s">
        <v>131</v>
      </c>
      <c r="DD321" t="s">
        <v>73</v>
      </c>
      <c r="DE321" t="s">
        <v>96</v>
      </c>
      <c r="DF321">
        <v>2</v>
      </c>
      <c r="DG321" t="s">
        <v>83</v>
      </c>
      <c r="DH321">
        <v>0</v>
      </c>
      <c r="DI321" s="71">
        <f t="shared" si="276"/>
        <v>0</v>
      </c>
      <c r="DJ321" s="80">
        <f t="shared" si="269"/>
        <v>0</v>
      </c>
      <c r="DK321" t="s">
        <v>85</v>
      </c>
      <c r="DL321" t="s">
        <v>73</v>
      </c>
      <c r="DM321" t="s">
        <v>94</v>
      </c>
      <c r="DN321">
        <v>2</v>
      </c>
      <c r="DO321" t="s">
        <v>83</v>
      </c>
      <c r="DP321">
        <v>1</v>
      </c>
      <c r="DQ321" s="71">
        <f t="shared" si="270"/>
        <v>3</v>
      </c>
      <c r="DR321" s="80">
        <f t="shared" si="271"/>
        <v>0</v>
      </c>
      <c r="DS321" s="27">
        <f t="shared" si="230"/>
        <v>0</v>
      </c>
      <c r="DT321" t="str">
        <f t="shared" si="231"/>
        <v>Dänemark</v>
      </c>
      <c r="DU321">
        <f t="shared" si="272"/>
        <v>0</v>
      </c>
      <c r="DV321" t="str">
        <f t="shared" si="232"/>
        <v>Deutschland</v>
      </c>
      <c r="DW321">
        <f t="shared" si="273"/>
        <v>0</v>
      </c>
      <c r="DX321" t="str">
        <f t="shared" si="233"/>
        <v>England</v>
      </c>
      <c r="DY321">
        <f t="shared" si="274"/>
        <v>0</v>
      </c>
      <c r="DZ321" t="str">
        <f t="shared" si="234"/>
        <v>Belgien</v>
      </c>
      <c r="EA321">
        <f t="shared" si="235"/>
        <v>0</v>
      </c>
      <c r="EB321" s="27">
        <f t="shared" si="236"/>
        <v>0</v>
      </c>
      <c r="EC321" t="s">
        <v>129</v>
      </c>
      <c r="ED321" t="s">
        <v>73</v>
      </c>
      <c r="EE321" t="s">
        <v>88</v>
      </c>
      <c r="EF321">
        <v>3</v>
      </c>
      <c r="EG321" t="s">
        <v>83</v>
      </c>
      <c r="EH321">
        <v>4</v>
      </c>
      <c r="EK321" t="s">
        <v>85</v>
      </c>
      <c r="EL321" t="s">
        <v>73</v>
      </c>
      <c r="EM321" t="s">
        <v>131</v>
      </c>
      <c r="EN321">
        <v>6</v>
      </c>
      <c r="EO321" t="s">
        <v>83</v>
      </c>
      <c r="EP321">
        <v>5</v>
      </c>
      <c r="EU321" t="s">
        <v>129</v>
      </c>
      <c r="EV321" t="s">
        <v>73</v>
      </c>
      <c r="EW321" t="s">
        <v>131</v>
      </c>
      <c r="EX321">
        <v>1</v>
      </c>
      <c r="EY321" t="s">
        <v>83</v>
      </c>
      <c r="EZ321">
        <v>3</v>
      </c>
      <c r="FC321" t="s">
        <v>88</v>
      </c>
      <c r="FD321" t="s">
        <v>73</v>
      </c>
      <c r="FE321" t="s">
        <v>85</v>
      </c>
      <c r="FF321">
        <v>5</v>
      </c>
      <c r="FG321" t="s">
        <v>83</v>
      </c>
      <c r="FH321">
        <v>2</v>
      </c>
      <c r="FL321" t="s">
        <v>129</v>
      </c>
      <c r="FN321" t="s">
        <v>131</v>
      </c>
      <c r="FP321" t="s">
        <v>85</v>
      </c>
      <c r="FR321" t="s">
        <v>88</v>
      </c>
      <c r="FU321">
        <v>148</v>
      </c>
      <c r="FX321" t="s">
        <v>565</v>
      </c>
    </row>
    <row r="322" spans="1:180" x14ac:dyDescent="0.45">
      <c r="A322" s="1">
        <v>319</v>
      </c>
      <c r="B322" s="45">
        <f t="shared" si="222"/>
        <v>382</v>
      </c>
      <c r="C322" s="14" t="s">
        <v>807</v>
      </c>
      <c r="D322" t="s">
        <v>332</v>
      </c>
      <c r="E322" s="15" t="s">
        <v>777</v>
      </c>
      <c r="F322" s="28">
        <f>VOR!IH322</f>
        <v>145</v>
      </c>
      <c r="G322" s="27">
        <f t="shared" si="237"/>
        <v>64</v>
      </c>
      <c r="H322" s="49">
        <f t="shared" si="238"/>
        <v>209</v>
      </c>
      <c r="I322" s="14" t="s">
        <v>136</v>
      </c>
      <c r="J322" t="s">
        <v>73</v>
      </c>
      <c r="K322" t="s">
        <v>92</v>
      </c>
      <c r="L322">
        <v>1</v>
      </c>
      <c r="M322" t="s">
        <v>83</v>
      </c>
      <c r="N322">
        <v>3</v>
      </c>
      <c r="O322" s="77">
        <f t="shared" si="239"/>
        <v>0</v>
      </c>
      <c r="P322" s="80">
        <f t="shared" si="240"/>
        <v>0</v>
      </c>
      <c r="Q322" t="s">
        <v>93</v>
      </c>
      <c r="R322" t="s">
        <v>73</v>
      </c>
      <c r="S322" t="s">
        <v>129</v>
      </c>
      <c r="T322">
        <v>2</v>
      </c>
      <c r="U322" t="s">
        <v>83</v>
      </c>
      <c r="V322">
        <v>0</v>
      </c>
      <c r="W322" s="71">
        <f t="shared" si="241"/>
        <v>1</v>
      </c>
      <c r="X322" s="80">
        <f t="shared" si="242"/>
        <v>2</v>
      </c>
      <c r="Y322" s="14" t="s">
        <v>94</v>
      </c>
      <c r="Z322" t="s">
        <v>73</v>
      </c>
      <c r="AA322" t="s">
        <v>86</v>
      </c>
      <c r="AB322">
        <v>3</v>
      </c>
      <c r="AC322" t="s">
        <v>83</v>
      </c>
      <c r="AD322">
        <v>1</v>
      </c>
      <c r="AE322" s="71">
        <f t="shared" si="243"/>
        <v>3</v>
      </c>
      <c r="AF322" s="80">
        <f t="shared" si="223"/>
        <v>8</v>
      </c>
      <c r="AG322" s="14" t="s">
        <v>85</v>
      </c>
      <c r="AH322" t="s">
        <v>73</v>
      </c>
      <c r="AI322" t="s">
        <v>84</v>
      </c>
      <c r="AJ322">
        <v>3</v>
      </c>
      <c r="AK322" t="s">
        <v>83</v>
      </c>
      <c r="AL322">
        <v>2</v>
      </c>
      <c r="AM322" s="71">
        <f t="shared" si="244"/>
        <v>1</v>
      </c>
      <c r="AN322" s="80">
        <f t="shared" si="245"/>
        <v>2</v>
      </c>
      <c r="AO322" s="14" t="s">
        <v>88</v>
      </c>
      <c r="AP322" t="s">
        <v>73</v>
      </c>
      <c r="AQ322" t="s">
        <v>95</v>
      </c>
      <c r="AR322">
        <v>1</v>
      </c>
      <c r="AS322" t="s">
        <v>83</v>
      </c>
      <c r="AT322">
        <v>0</v>
      </c>
      <c r="AU322" s="71">
        <f t="shared" si="224"/>
        <v>2</v>
      </c>
      <c r="AV322" s="80">
        <f t="shared" si="246"/>
        <v>0</v>
      </c>
      <c r="AW322" s="14" t="s">
        <v>90</v>
      </c>
      <c r="AX322" t="s">
        <v>73</v>
      </c>
      <c r="AY322" t="s">
        <v>135</v>
      </c>
      <c r="AZ322">
        <v>3</v>
      </c>
      <c r="BA322" t="s">
        <v>83</v>
      </c>
      <c r="BB322">
        <v>1</v>
      </c>
      <c r="BC322" s="71">
        <f t="shared" si="247"/>
        <v>1</v>
      </c>
      <c r="BD322" s="80">
        <f t="shared" si="225"/>
        <v>2</v>
      </c>
      <c r="BE322" s="14" t="s">
        <v>131</v>
      </c>
      <c r="BF322" t="s">
        <v>73</v>
      </c>
      <c r="BG322" t="s">
        <v>165</v>
      </c>
      <c r="BH322">
        <v>4</v>
      </c>
      <c r="BI322" t="s">
        <v>83</v>
      </c>
      <c r="BJ322">
        <v>3</v>
      </c>
      <c r="BK322" s="71">
        <f t="shared" si="226"/>
        <v>0</v>
      </c>
      <c r="BL322" s="80">
        <f t="shared" si="248"/>
        <v>0</v>
      </c>
      <c r="BM322" s="14" t="s">
        <v>96</v>
      </c>
      <c r="BN322" t="s">
        <v>73</v>
      </c>
      <c r="BO322" t="s">
        <v>134</v>
      </c>
      <c r="BP322">
        <v>1</v>
      </c>
      <c r="BQ322" t="s">
        <v>83</v>
      </c>
      <c r="BR322">
        <v>2</v>
      </c>
      <c r="BS322" s="71">
        <f t="shared" si="249"/>
        <v>3</v>
      </c>
      <c r="BT322" s="80">
        <f t="shared" si="227"/>
        <v>0</v>
      </c>
      <c r="BU322" s="28">
        <f t="shared" si="250"/>
        <v>14</v>
      </c>
      <c r="BV322" s="14" t="str">
        <f t="shared" si="251"/>
        <v>Deutschland</v>
      </c>
      <c r="BW322" s="80">
        <f t="shared" si="228"/>
        <v>0</v>
      </c>
      <c r="BX322" s="14" t="str">
        <f t="shared" si="252"/>
        <v>Brasilien</v>
      </c>
      <c r="BY322" s="80">
        <f t="shared" si="253"/>
        <v>7</v>
      </c>
      <c r="BZ322" s="14" t="str">
        <f t="shared" si="254"/>
        <v>Wales</v>
      </c>
      <c r="CA322" s="80">
        <f t="shared" si="255"/>
        <v>0</v>
      </c>
      <c r="CB322" s="14" t="str">
        <f t="shared" si="256"/>
        <v>Argentinien</v>
      </c>
      <c r="CC322" s="80">
        <f t="shared" si="257"/>
        <v>7</v>
      </c>
      <c r="CD322" s="14" t="str">
        <f t="shared" si="258"/>
        <v>Belgien</v>
      </c>
      <c r="CE322" s="80">
        <f t="shared" si="259"/>
        <v>0</v>
      </c>
      <c r="CF322" s="14" t="str">
        <f t="shared" si="260"/>
        <v>Schweiz</v>
      </c>
      <c r="CG322" s="80">
        <f t="shared" si="261"/>
        <v>0</v>
      </c>
      <c r="CH322" s="14" t="str">
        <f t="shared" si="262"/>
        <v>England</v>
      </c>
      <c r="CI322" s="80">
        <f t="shared" si="263"/>
        <v>7</v>
      </c>
      <c r="CJ322" s="14" t="str">
        <f t="shared" si="264"/>
        <v>Frankreich</v>
      </c>
      <c r="CK322" s="80">
        <f t="shared" si="265"/>
        <v>7</v>
      </c>
      <c r="CL322" s="27">
        <f t="shared" si="275"/>
        <v>28</v>
      </c>
      <c r="CM322" t="s">
        <v>88</v>
      </c>
      <c r="CN322" t="s">
        <v>73</v>
      </c>
      <c r="CO322" t="s">
        <v>90</v>
      </c>
      <c r="CP322">
        <v>5</v>
      </c>
      <c r="CQ322" t="s">
        <v>83</v>
      </c>
      <c r="CR322">
        <v>1</v>
      </c>
      <c r="CS322" s="71">
        <f t="shared" si="229"/>
        <v>2</v>
      </c>
      <c r="CT322" s="80">
        <f t="shared" si="266"/>
        <v>0</v>
      </c>
      <c r="CU322" t="s">
        <v>92</v>
      </c>
      <c r="CV322" t="s">
        <v>73</v>
      </c>
      <c r="CW322" t="s">
        <v>93</v>
      </c>
      <c r="CX322">
        <v>1</v>
      </c>
      <c r="CY322" t="s">
        <v>83</v>
      </c>
      <c r="CZ322">
        <v>3</v>
      </c>
      <c r="DA322" s="71">
        <f t="shared" si="267"/>
        <v>2</v>
      </c>
      <c r="DB322" s="80">
        <f t="shared" si="268"/>
        <v>2</v>
      </c>
      <c r="DC322" t="s">
        <v>131</v>
      </c>
      <c r="DD322" t="s">
        <v>73</v>
      </c>
      <c r="DE322" t="s">
        <v>134</v>
      </c>
      <c r="DF322">
        <v>1</v>
      </c>
      <c r="DG322" t="s">
        <v>83</v>
      </c>
      <c r="DH322">
        <v>3</v>
      </c>
      <c r="DI322" s="71">
        <f t="shared" si="276"/>
        <v>0</v>
      </c>
      <c r="DJ322" s="80">
        <f t="shared" si="269"/>
        <v>0</v>
      </c>
      <c r="DK322" t="s">
        <v>85</v>
      </c>
      <c r="DL322" t="s">
        <v>73</v>
      </c>
      <c r="DM322" t="s">
        <v>94</v>
      </c>
      <c r="DN322">
        <v>1</v>
      </c>
      <c r="DO322" t="s">
        <v>83</v>
      </c>
      <c r="DP322">
        <v>4</v>
      </c>
      <c r="DQ322" s="71">
        <f t="shared" si="270"/>
        <v>3</v>
      </c>
      <c r="DR322" s="80">
        <f t="shared" si="271"/>
        <v>4</v>
      </c>
      <c r="DS322" s="27">
        <f t="shared" si="230"/>
        <v>6</v>
      </c>
      <c r="DT322" t="str">
        <f t="shared" si="231"/>
        <v>Argentinien</v>
      </c>
      <c r="DU322">
        <f t="shared" si="272"/>
        <v>8</v>
      </c>
      <c r="DV322" t="str">
        <f t="shared" si="232"/>
        <v>Deutschland</v>
      </c>
      <c r="DW322">
        <f t="shared" si="273"/>
        <v>0</v>
      </c>
      <c r="DX322" t="str">
        <f t="shared" si="233"/>
        <v>Frankreich</v>
      </c>
      <c r="DY322">
        <f t="shared" si="274"/>
        <v>8</v>
      </c>
      <c r="DZ322" t="str">
        <f t="shared" si="234"/>
        <v>Schweiz</v>
      </c>
      <c r="EA322">
        <f t="shared" si="235"/>
        <v>0</v>
      </c>
      <c r="EB322" s="27">
        <f t="shared" si="236"/>
        <v>16</v>
      </c>
      <c r="EC322" t="s">
        <v>93</v>
      </c>
      <c r="ED322" t="s">
        <v>73</v>
      </c>
      <c r="EE322" t="s">
        <v>88</v>
      </c>
      <c r="EF322">
        <v>0</v>
      </c>
      <c r="EG322" t="s">
        <v>83</v>
      </c>
      <c r="EH322">
        <v>1</v>
      </c>
      <c r="EK322" t="s">
        <v>94</v>
      </c>
      <c r="EL322" t="s">
        <v>73</v>
      </c>
      <c r="EM322" t="s">
        <v>134</v>
      </c>
      <c r="EN322">
        <v>2</v>
      </c>
      <c r="EO322" t="s">
        <v>83</v>
      </c>
      <c r="EP322">
        <v>1</v>
      </c>
      <c r="EU322" t="s">
        <v>93</v>
      </c>
      <c r="EV322" t="s">
        <v>73</v>
      </c>
      <c r="EW322" t="s">
        <v>134</v>
      </c>
      <c r="EX322">
        <v>1</v>
      </c>
      <c r="EY322" t="s">
        <v>83</v>
      </c>
      <c r="EZ322">
        <v>2</v>
      </c>
      <c r="FC322" t="s">
        <v>88</v>
      </c>
      <c r="FD322" t="s">
        <v>73</v>
      </c>
      <c r="FE322" t="s">
        <v>94</v>
      </c>
      <c r="FF322">
        <v>1</v>
      </c>
      <c r="FG322" t="s">
        <v>83</v>
      </c>
      <c r="FH322">
        <v>2</v>
      </c>
      <c r="FL322" t="s">
        <v>93</v>
      </c>
      <c r="FN322" t="s">
        <v>134</v>
      </c>
      <c r="FP322" t="s">
        <v>88</v>
      </c>
      <c r="FR322" t="s">
        <v>94</v>
      </c>
      <c r="FU322">
        <v>0</v>
      </c>
      <c r="FX322">
        <v>0</v>
      </c>
    </row>
    <row r="323" spans="1:180" x14ac:dyDescent="0.45">
      <c r="A323" s="1">
        <v>320</v>
      </c>
      <c r="B323" s="45">
        <f t="shared" si="222"/>
        <v>293</v>
      </c>
      <c r="C323" s="14" t="s">
        <v>808</v>
      </c>
      <c r="D323" t="s">
        <v>809</v>
      </c>
      <c r="E323" s="15" t="s">
        <v>777</v>
      </c>
      <c r="F323" s="28">
        <f>VOR!IH323</f>
        <v>186</v>
      </c>
      <c r="G323" s="27">
        <f t="shared" si="237"/>
        <v>38</v>
      </c>
      <c r="H323" s="49">
        <f t="shared" si="238"/>
        <v>224</v>
      </c>
      <c r="I323" s="14" t="s">
        <v>84</v>
      </c>
      <c r="J323" t="s">
        <v>73</v>
      </c>
      <c r="K323" t="s">
        <v>92</v>
      </c>
      <c r="L323">
        <v>2</v>
      </c>
      <c r="M323" t="s">
        <v>83</v>
      </c>
      <c r="N323">
        <v>1</v>
      </c>
      <c r="O323" s="77">
        <f t="shared" si="239"/>
        <v>1</v>
      </c>
      <c r="P323" s="80">
        <f t="shared" si="240"/>
        <v>2</v>
      </c>
      <c r="Q323" t="s">
        <v>93</v>
      </c>
      <c r="R323" t="s">
        <v>73</v>
      </c>
      <c r="S323" t="s">
        <v>129</v>
      </c>
      <c r="T323">
        <v>3</v>
      </c>
      <c r="U323" t="s">
        <v>83</v>
      </c>
      <c r="V323">
        <v>0</v>
      </c>
      <c r="W323" s="71">
        <f t="shared" si="241"/>
        <v>1</v>
      </c>
      <c r="X323" s="80">
        <f t="shared" si="242"/>
        <v>2</v>
      </c>
      <c r="Y323" s="14" t="s">
        <v>94</v>
      </c>
      <c r="Z323" t="s">
        <v>73</v>
      </c>
      <c r="AA323" t="s">
        <v>86</v>
      </c>
      <c r="AB323">
        <v>0</v>
      </c>
      <c r="AC323" t="s">
        <v>83</v>
      </c>
      <c r="AD323">
        <v>1</v>
      </c>
      <c r="AE323" s="71">
        <f t="shared" si="243"/>
        <v>3</v>
      </c>
      <c r="AF323" s="80">
        <f t="shared" si="223"/>
        <v>0</v>
      </c>
      <c r="AG323" s="14" t="s">
        <v>85</v>
      </c>
      <c r="AH323" t="s">
        <v>73</v>
      </c>
      <c r="AI323" t="s">
        <v>132</v>
      </c>
      <c r="AJ323">
        <v>4</v>
      </c>
      <c r="AK323" t="s">
        <v>83</v>
      </c>
      <c r="AL323">
        <v>0</v>
      </c>
      <c r="AM323" s="71">
        <f t="shared" si="244"/>
        <v>3</v>
      </c>
      <c r="AN323" s="80">
        <f t="shared" si="245"/>
        <v>4</v>
      </c>
      <c r="AO323" s="14" t="s">
        <v>88</v>
      </c>
      <c r="AP323" t="s">
        <v>73</v>
      </c>
      <c r="AQ323" t="s">
        <v>95</v>
      </c>
      <c r="AR323">
        <v>3</v>
      </c>
      <c r="AS323" t="s">
        <v>83</v>
      </c>
      <c r="AT323">
        <v>1</v>
      </c>
      <c r="AU323" s="71">
        <f t="shared" si="224"/>
        <v>2</v>
      </c>
      <c r="AV323" s="80">
        <f t="shared" si="246"/>
        <v>0</v>
      </c>
      <c r="AW323" s="14" t="s">
        <v>90</v>
      </c>
      <c r="AX323" t="s">
        <v>73</v>
      </c>
      <c r="AY323" t="s">
        <v>135</v>
      </c>
      <c r="AZ323">
        <v>2</v>
      </c>
      <c r="BA323" t="s">
        <v>83</v>
      </c>
      <c r="BB323">
        <v>0</v>
      </c>
      <c r="BC323" s="71">
        <f t="shared" si="247"/>
        <v>1</v>
      </c>
      <c r="BD323" s="80">
        <f t="shared" si="225"/>
        <v>2</v>
      </c>
      <c r="BE323" s="14" t="s">
        <v>131</v>
      </c>
      <c r="BF323" t="s">
        <v>73</v>
      </c>
      <c r="BG323" t="s">
        <v>130</v>
      </c>
      <c r="BH323">
        <v>3</v>
      </c>
      <c r="BI323" t="s">
        <v>83</v>
      </c>
      <c r="BJ323">
        <v>2</v>
      </c>
      <c r="BK323" s="71">
        <f t="shared" si="226"/>
        <v>2</v>
      </c>
      <c r="BL323" s="80">
        <f t="shared" si="248"/>
        <v>0</v>
      </c>
      <c r="BM323" s="14" t="s">
        <v>96</v>
      </c>
      <c r="BN323" t="s">
        <v>73</v>
      </c>
      <c r="BO323" t="s">
        <v>134</v>
      </c>
      <c r="BP323">
        <v>1</v>
      </c>
      <c r="BQ323" t="s">
        <v>83</v>
      </c>
      <c r="BR323">
        <v>2</v>
      </c>
      <c r="BS323" s="71">
        <f t="shared" si="249"/>
        <v>3</v>
      </c>
      <c r="BT323" s="80">
        <f t="shared" si="227"/>
        <v>0</v>
      </c>
      <c r="BU323" s="28">
        <f t="shared" si="250"/>
        <v>10</v>
      </c>
      <c r="BV323" s="14" t="str">
        <f t="shared" si="251"/>
        <v>Deutschland</v>
      </c>
      <c r="BW323" s="80">
        <f t="shared" si="228"/>
        <v>0</v>
      </c>
      <c r="BX323" s="14" t="str">
        <f t="shared" si="252"/>
        <v>Brasilien</v>
      </c>
      <c r="BY323" s="80">
        <f t="shared" si="253"/>
        <v>7</v>
      </c>
      <c r="BZ323" s="14" t="str">
        <f t="shared" si="254"/>
        <v>Niederlande</v>
      </c>
      <c r="CA323" s="80">
        <f t="shared" si="255"/>
        <v>7</v>
      </c>
      <c r="CB323" s="14" t="str">
        <f t="shared" si="256"/>
        <v>Argentinien</v>
      </c>
      <c r="CC323" s="80">
        <f t="shared" si="257"/>
        <v>7</v>
      </c>
      <c r="CD323" s="14" t="str">
        <f t="shared" si="258"/>
        <v>Belgien</v>
      </c>
      <c r="CE323" s="80">
        <f t="shared" si="259"/>
        <v>0</v>
      </c>
      <c r="CF323" s="14" t="str">
        <f t="shared" si="260"/>
        <v>Schweiz</v>
      </c>
      <c r="CG323" s="80">
        <f t="shared" si="261"/>
        <v>0</v>
      </c>
      <c r="CH323" s="14" t="str">
        <f t="shared" si="262"/>
        <v>England</v>
      </c>
      <c r="CI323" s="80">
        <f t="shared" si="263"/>
        <v>7</v>
      </c>
      <c r="CJ323" s="14" t="str">
        <f t="shared" si="264"/>
        <v>Polen</v>
      </c>
      <c r="CK323" s="80">
        <f t="shared" si="265"/>
        <v>0</v>
      </c>
      <c r="CL323" s="27">
        <f t="shared" si="275"/>
        <v>28</v>
      </c>
      <c r="CM323" t="s">
        <v>88</v>
      </c>
      <c r="CN323" t="s">
        <v>73</v>
      </c>
      <c r="CO323" t="s">
        <v>90</v>
      </c>
      <c r="CP323">
        <v>1</v>
      </c>
      <c r="CQ323" t="s">
        <v>83</v>
      </c>
      <c r="CR323">
        <v>3</v>
      </c>
      <c r="CS323" s="71">
        <f t="shared" si="229"/>
        <v>2</v>
      </c>
      <c r="CT323" s="80">
        <f t="shared" si="266"/>
        <v>0</v>
      </c>
      <c r="CU323" t="s">
        <v>84</v>
      </c>
      <c r="CV323" t="s">
        <v>73</v>
      </c>
      <c r="CW323" t="s">
        <v>93</v>
      </c>
      <c r="CX323">
        <v>1</v>
      </c>
      <c r="CY323" t="s">
        <v>83</v>
      </c>
      <c r="CZ323">
        <v>0</v>
      </c>
      <c r="DA323" s="71">
        <f t="shared" si="267"/>
        <v>3</v>
      </c>
      <c r="DB323" s="80">
        <f t="shared" si="268"/>
        <v>0</v>
      </c>
      <c r="DC323" t="s">
        <v>131</v>
      </c>
      <c r="DD323" t="s">
        <v>73</v>
      </c>
      <c r="DE323" t="s">
        <v>134</v>
      </c>
      <c r="DF323">
        <v>2</v>
      </c>
      <c r="DG323" t="s">
        <v>83</v>
      </c>
      <c r="DH323">
        <v>3</v>
      </c>
      <c r="DI323" s="71">
        <f t="shared" si="276"/>
        <v>0</v>
      </c>
      <c r="DJ323" s="80">
        <f t="shared" si="269"/>
        <v>0</v>
      </c>
      <c r="DK323" t="s">
        <v>85</v>
      </c>
      <c r="DL323" t="s">
        <v>73</v>
      </c>
      <c r="DM323" t="s">
        <v>86</v>
      </c>
      <c r="DN323">
        <v>1</v>
      </c>
      <c r="DO323" t="s">
        <v>83</v>
      </c>
      <c r="DP323">
        <v>2</v>
      </c>
      <c r="DQ323" s="71">
        <f t="shared" si="270"/>
        <v>1</v>
      </c>
      <c r="DR323" s="80">
        <f t="shared" si="271"/>
        <v>0</v>
      </c>
      <c r="DS323" s="27">
        <f t="shared" si="230"/>
        <v>0</v>
      </c>
      <c r="DT323" t="str">
        <f t="shared" si="231"/>
        <v>Niederlande</v>
      </c>
      <c r="DU323">
        <f t="shared" si="272"/>
        <v>0</v>
      </c>
      <c r="DV323" t="str">
        <f t="shared" si="232"/>
        <v>Brasilien</v>
      </c>
      <c r="DW323">
        <f t="shared" si="273"/>
        <v>0</v>
      </c>
      <c r="DX323" t="str">
        <f t="shared" si="233"/>
        <v>Polen</v>
      </c>
      <c r="DY323">
        <f t="shared" si="274"/>
        <v>0</v>
      </c>
      <c r="DZ323" t="str">
        <f t="shared" si="234"/>
        <v>Schweiz</v>
      </c>
      <c r="EA323">
        <f t="shared" si="235"/>
        <v>0</v>
      </c>
      <c r="EB323" s="27">
        <f t="shared" si="236"/>
        <v>0</v>
      </c>
      <c r="EC323" t="s">
        <v>84</v>
      </c>
      <c r="ED323" t="s">
        <v>73</v>
      </c>
      <c r="EE323" t="s">
        <v>90</v>
      </c>
      <c r="EF323">
        <v>4</v>
      </c>
      <c r="EG323" t="s">
        <v>83</v>
      </c>
      <c r="EH323">
        <v>2</v>
      </c>
      <c r="EK323" t="s">
        <v>86</v>
      </c>
      <c r="EL323" t="s">
        <v>73</v>
      </c>
      <c r="EM323" t="s">
        <v>134</v>
      </c>
      <c r="EN323">
        <v>2</v>
      </c>
      <c r="EO323" t="s">
        <v>83</v>
      </c>
      <c r="EP323">
        <v>4</v>
      </c>
      <c r="EU323" t="s">
        <v>90</v>
      </c>
      <c r="EV323" t="s">
        <v>73</v>
      </c>
      <c r="EW323" t="s">
        <v>86</v>
      </c>
      <c r="EX323">
        <v>2</v>
      </c>
      <c r="EY323" t="s">
        <v>83</v>
      </c>
      <c r="EZ323">
        <v>0</v>
      </c>
      <c r="FC323" t="s">
        <v>84</v>
      </c>
      <c r="FD323" t="s">
        <v>73</v>
      </c>
      <c r="FE323" t="s">
        <v>134</v>
      </c>
      <c r="FF323">
        <v>0</v>
      </c>
      <c r="FG323" t="s">
        <v>83</v>
      </c>
      <c r="FH323">
        <v>1</v>
      </c>
      <c r="FL323" t="s">
        <v>86</v>
      </c>
      <c r="FN323" t="s">
        <v>90</v>
      </c>
      <c r="FP323" t="s">
        <v>84</v>
      </c>
      <c r="FR323" t="s">
        <v>134</v>
      </c>
      <c r="FU323">
        <v>0</v>
      </c>
      <c r="FX323">
        <v>0</v>
      </c>
    </row>
    <row r="324" spans="1:180" x14ac:dyDescent="0.45">
      <c r="A324" s="1">
        <v>321</v>
      </c>
      <c r="B324" s="45">
        <f t="shared" ref="B324:B387" si="277">RANK(H324,$H$4:$H$771)</f>
        <v>690</v>
      </c>
      <c r="C324" s="14" t="s">
        <v>810</v>
      </c>
      <c r="D324" t="s">
        <v>811</v>
      </c>
      <c r="E324" s="15" t="s">
        <v>777</v>
      </c>
      <c r="F324" s="28">
        <f>VOR!IH324</f>
        <v>100</v>
      </c>
      <c r="G324" s="27">
        <f t="shared" si="237"/>
        <v>47</v>
      </c>
      <c r="H324" s="49">
        <f t="shared" si="238"/>
        <v>147</v>
      </c>
      <c r="I324" s="14" t="s">
        <v>136</v>
      </c>
      <c r="J324" t="s">
        <v>73</v>
      </c>
      <c r="K324" t="s">
        <v>92</v>
      </c>
      <c r="L324">
        <v>1</v>
      </c>
      <c r="M324" t="s">
        <v>83</v>
      </c>
      <c r="N324">
        <v>0</v>
      </c>
      <c r="O324" s="77">
        <f t="shared" si="239"/>
        <v>0</v>
      </c>
      <c r="P324" s="80">
        <f t="shared" si="240"/>
        <v>0</v>
      </c>
      <c r="Q324" t="s">
        <v>93</v>
      </c>
      <c r="R324" t="s">
        <v>73</v>
      </c>
      <c r="S324" t="s">
        <v>129</v>
      </c>
      <c r="T324">
        <v>2</v>
      </c>
      <c r="U324" t="s">
        <v>83</v>
      </c>
      <c r="V324">
        <v>1</v>
      </c>
      <c r="W324" s="71">
        <f t="shared" si="241"/>
        <v>1</v>
      </c>
      <c r="X324" s="80">
        <f t="shared" si="242"/>
        <v>4</v>
      </c>
      <c r="Y324" s="14" t="s">
        <v>94</v>
      </c>
      <c r="Z324" t="s">
        <v>73</v>
      </c>
      <c r="AA324" t="s">
        <v>133</v>
      </c>
      <c r="AB324">
        <v>6</v>
      </c>
      <c r="AC324" t="s">
        <v>83</v>
      </c>
      <c r="AD324">
        <v>5</v>
      </c>
      <c r="AE324" s="71">
        <f t="shared" si="243"/>
        <v>1</v>
      </c>
      <c r="AF324" s="80">
        <f t="shared" ref="AF324:AF387" si="278">IF(AND(AE324=3,AB324=3,AD324=1),8,IF(AND(AE324=3,AB324-AD324=2),6,IF(AND(AE324=3,AB324&gt;AD324),4,IF(AND(AE324=1,AB324=3,AD324=1),4,IF(AND(AE324=1,AB324-AD324=2),3,IF(AND(AE324=1,AB324&gt;AD324),2,0))))))</f>
        <v>2</v>
      </c>
      <c r="AG324" s="14" t="s">
        <v>85</v>
      </c>
      <c r="AH324" t="s">
        <v>73</v>
      </c>
      <c r="AI324" t="s">
        <v>84</v>
      </c>
      <c r="AJ324">
        <v>5</v>
      </c>
      <c r="AK324" t="s">
        <v>83</v>
      </c>
      <c r="AL324">
        <v>4</v>
      </c>
      <c r="AM324" s="71">
        <f t="shared" si="244"/>
        <v>1</v>
      </c>
      <c r="AN324" s="80">
        <f t="shared" si="245"/>
        <v>2</v>
      </c>
      <c r="AO324" s="14" t="s">
        <v>88</v>
      </c>
      <c r="AP324" t="s">
        <v>73</v>
      </c>
      <c r="AQ324" t="s">
        <v>95</v>
      </c>
      <c r="AR324">
        <v>3</v>
      </c>
      <c r="AS324" t="s">
        <v>83</v>
      </c>
      <c r="AT324">
        <v>2</v>
      </c>
      <c r="AU324" s="71">
        <f t="shared" ref="AU324:AU387" si="279">IF(AND(AO324="Japan",AQ324="Kroatien"),3,IF(AO324="Japan",1,IF(AQ324="Kroatien",2,0)))</f>
        <v>2</v>
      </c>
      <c r="AV324" s="80">
        <f t="shared" si="246"/>
        <v>0</v>
      </c>
      <c r="AW324" s="14" t="s">
        <v>90</v>
      </c>
      <c r="AX324" t="s">
        <v>73</v>
      </c>
      <c r="AY324" t="s">
        <v>135</v>
      </c>
      <c r="AZ324">
        <v>4</v>
      </c>
      <c r="BA324" t="s">
        <v>83</v>
      </c>
      <c r="BB324">
        <v>3</v>
      </c>
      <c r="BC324" s="71">
        <f t="shared" si="247"/>
        <v>1</v>
      </c>
      <c r="BD324" s="80">
        <f t="shared" ref="BD324:BD387" si="280">IF(AND(BC324=3,AZ324=4,BB324=1),8,IF(AND(BC324=3,AZ324-BB324=3),6,IF(AND(BC324=3,AZ324&gt;BB324),4,IF(AND(BC324=1,AZ324=4,BB324=1),4,IF(AND(BC324=1,AZ324-BB324=3),3,IF(AND(BC324=1,AZ324&gt;BB324),2,0))))))</f>
        <v>2</v>
      </c>
      <c r="BE324" s="14" t="s">
        <v>131</v>
      </c>
      <c r="BF324" t="s">
        <v>73</v>
      </c>
      <c r="BG324" t="s">
        <v>165</v>
      </c>
      <c r="BH324">
        <v>7</v>
      </c>
      <c r="BI324" t="s">
        <v>83</v>
      </c>
      <c r="BJ324">
        <v>6</v>
      </c>
      <c r="BK324" s="71">
        <f t="shared" ref="BK324:BK387" si="281">IF(AND(BE324="Marokko",BG324="Spanien"),3,IF(BE324="Marokko",1,IF(BG324="Spanien",2,0)))</f>
        <v>0</v>
      </c>
      <c r="BL324" s="80">
        <f t="shared" si="248"/>
        <v>0</v>
      </c>
      <c r="BM324" s="14" t="s">
        <v>96</v>
      </c>
      <c r="BN324" t="s">
        <v>73</v>
      </c>
      <c r="BO324" t="s">
        <v>150</v>
      </c>
      <c r="BP324">
        <v>8</v>
      </c>
      <c r="BQ324" t="s">
        <v>83</v>
      </c>
      <c r="BR324">
        <v>7</v>
      </c>
      <c r="BS324" s="71">
        <f t="shared" si="249"/>
        <v>1</v>
      </c>
      <c r="BT324" s="80">
        <f t="shared" ref="BT324:BT387" si="282">IF(AND(BS324=3,BP324=6,BR324=1),8,IF(AND(BS324=3,BP324-BR324=5),6,IF(AND(BS324=3,BP324&gt;BR324),4,IF(AND(BS324=1,BP324=6,BR324=1),4,IF(AND(BS324=1,BP324-BR324=5),3,IF(AND(BS324=1,BP324&gt;BR324),2,0))))))</f>
        <v>2</v>
      </c>
      <c r="BU324" s="28">
        <f t="shared" si="250"/>
        <v>12</v>
      </c>
      <c r="BV324" s="14" t="str">
        <f t="shared" si="251"/>
        <v>Deutschland</v>
      </c>
      <c r="BW324" s="80">
        <f t="shared" ref="BW324:BW387" si="283">IF(OR(BV324="Niederlande",BV324="Kroatien",BV324="Marokko"),7,0)</f>
        <v>0</v>
      </c>
      <c r="BX324" s="14" t="str">
        <f t="shared" si="252"/>
        <v>Brasilien</v>
      </c>
      <c r="BY324" s="80">
        <f t="shared" si="253"/>
        <v>7</v>
      </c>
      <c r="BZ324" s="14" t="str">
        <f t="shared" si="254"/>
        <v>Ecuador</v>
      </c>
      <c r="CA324" s="80">
        <f t="shared" si="255"/>
        <v>0</v>
      </c>
      <c r="CB324" s="14" t="str">
        <f t="shared" si="256"/>
        <v>Argentinien</v>
      </c>
      <c r="CC324" s="80">
        <f t="shared" si="257"/>
        <v>7</v>
      </c>
      <c r="CD324" s="14" t="str">
        <f t="shared" si="258"/>
        <v>Belgien</v>
      </c>
      <c r="CE324" s="80">
        <f t="shared" si="259"/>
        <v>0</v>
      </c>
      <c r="CF324" s="14" t="str">
        <f t="shared" si="260"/>
        <v>Portugal</v>
      </c>
      <c r="CG324" s="80">
        <f t="shared" si="261"/>
        <v>7</v>
      </c>
      <c r="CH324" s="14" t="str">
        <f t="shared" si="262"/>
        <v>England</v>
      </c>
      <c r="CI324" s="80">
        <f t="shared" si="263"/>
        <v>7</v>
      </c>
      <c r="CJ324" s="14" t="str">
        <f t="shared" si="264"/>
        <v>Frankreich</v>
      </c>
      <c r="CK324" s="80">
        <f t="shared" si="265"/>
        <v>7</v>
      </c>
      <c r="CL324" s="27">
        <f t="shared" si="275"/>
        <v>35</v>
      </c>
      <c r="CM324" t="s">
        <v>88</v>
      </c>
      <c r="CN324" t="s">
        <v>73</v>
      </c>
      <c r="CO324" t="s">
        <v>90</v>
      </c>
      <c r="CP324">
        <v>3</v>
      </c>
      <c r="CQ324" t="s">
        <v>83</v>
      </c>
      <c r="CR324">
        <v>2</v>
      </c>
      <c r="CS324" s="71">
        <f t="shared" ref="CS324:CS387" si="284">IF(AND(CM324="Kroatien",CO324="Brasilien"),3,IF(CM324="kroatien",1,IF(CO324="Brasilien",2,0)))</f>
        <v>2</v>
      </c>
      <c r="CT324" s="80">
        <f t="shared" si="266"/>
        <v>0</v>
      </c>
      <c r="CU324" t="s">
        <v>136</v>
      </c>
      <c r="CV324" t="s">
        <v>73</v>
      </c>
      <c r="CW324" t="s">
        <v>93</v>
      </c>
      <c r="CX324">
        <v>2</v>
      </c>
      <c r="CY324" t="s">
        <v>83</v>
      </c>
      <c r="CZ324">
        <v>1</v>
      </c>
      <c r="DA324" s="71">
        <f t="shared" si="267"/>
        <v>2</v>
      </c>
      <c r="DB324" s="80">
        <f t="shared" si="268"/>
        <v>0</v>
      </c>
      <c r="DC324" t="s">
        <v>131</v>
      </c>
      <c r="DD324" t="s">
        <v>73</v>
      </c>
      <c r="DE324" t="s">
        <v>96</v>
      </c>
      <c r="DF324">
        <v>5</v>
      </c>
      <c r="DG324" t="s">
        <v>83</v>
      </c>
      <c r="DH324">
        <v>4</v>
      </c>
      <c r="DI324" s="71">
        <f t="shared" si="276"/>
        <v>0</v>
      </c>
      <c r="DJ324" s="80">
        <f t="shared" si="269"/>
        <v>0</v>
      </c>
      <c r="DK324" t="s">
        <v>85</v>
      </c>
      <c r="DL324" t="s">
        <v>73</v>
      </c>
      <c r="DM324" t="s">
        <v>94</v>
      </c>
      <c r="DN324">
        <v>4</v>
      </c>
      <c r="DO324" t="s">
        <v>83</v>
      </c>
      <c r="DP324">
        <v>3</v>
      </c>
      <c r="DQ324" s="71">
        <f t="shared" si="270"/>
        <v>3</v>
      </c>
      <c r="DR324" s="80">
        <f t="shared" si="271"/>
        <v>0</v>
      </c>
      <c r="DS324" s="27">
        <f t="shared" ref="DS324:DS387" si="285">CT324+DB324+DJ324+DR324</f>
        <v>0</v>
      </c>
      <c r="DT324" t="str">
        <f t="shared" ref="DT324:DT387" si="286">EC324</f>
        <v>Ecuador</v>
      </c>
      <c r="DU324">
        <f t="shared" si="272"/>
        <v>0</v>
      </c>
      <c r="DV324" t="str">
        <f t="shared" ref="DV324:DV387" si="287">EE324</f>
        <v>Deutschland</v>
      </c>
      <c r="DW324">
        <f t="shared" si="273"/>
        <v>0</v>
      </c>
      <c r="DX324" t="str">
        <f t="shared" ref="DX324:DX387" si="288">EK324</f>
        <v>England</v>
      </c>
      <c r="DY324">
        <f t="shared" si="274"/>
        <v>0</v>
      </c>
      <c r="DZ324" t="str">
        <f t="shared" ref="DZ324:DZ387" si="289">EM324</f>
        <v>Belgien</v>
      </c>
      <c r="EA324">
        <f t="shared" ref="EA324:EA387" si="290">IF(OR(DZ324="Kroatien",DZ324="Marokko"),8,0)</f>
        <v>0</v>
      </c>
      <c r="EB324" s="27">
        <f t="shared" ref="EB324:EB387" si="291">EA324+DY324+DW324+DU324</f>
        <v>0</v>
      </c>
      <c r="EC324" t="s">
        <v>136</v>
      </c>
      <c r="ED324" t="s">
        <v>73</v>
      </c>
      <c r="EE324" t="s">
        <v>88</v>
      </c>
      <c r="EF324">
        <v>3</v>
      </c>
      <c r="EG324" t="s">
        <v>83</v>
      </c>
      <c r="EH324">
        <v>4</v>
      </c>
      <c r="EK324" t="s">
        <v>85</v>
      </c>
      <c r="EL324" t="s">
        <v>73</v>
      </c>
      <c r="EM324" t="s">
        <v>131</v>
      </c>
      <c r="EN324">
        <v>6</v>
      </c>
      <c r="EO324" t="s">
        <v>83</v>
      </c>
      <c r="EP324">
        <v>5</v>
      </c>
      <c r="EU324" t="s">
        <v>136</v>
      </c>
      <c r="EV324" t="s">
        <v>73</v>
      </c>
      <c r="EW324" t="s">
        <v>131</v>
      </c>
      <c r="EX324">
        <v>8</v>
      </c>
      <c r="EY324" t="s">
        <v>83</v>
      </c>
      <c r="EZ324">
        <v>2</v>
      </c>
      <c r="FC324" t="s">
        <v>88</v>
      </c>
      <c r="FD324" t="s">
        <v>73</v>
      </c>
      <c r="FE324" t="s">
        <v>85</v>
      </c>
      <c r="FF324">
        <v>7</v>
      </c>
      <c r="FG324" t="s">
        <v>83</v>
      </c>
      <c r="FH324">
        <v>6</v>
      </c>
      <c r="FL324" t="s">
        <v>131</v>
      </c>
      <c r="FN324" t="s">
        <v>136</v>
      </c>
      <c r="FP324" t="s">
        <v>85</v>
      </c>
      <c r="FR324" t="s">
        <v>88</v>
      </c>
      <c r="FU324">
        <v>0</v>
      </c>
      <c r="FX324">
        <v>0</v>
      </c>
    </row>
    <row r="325" spans="1:180" x14ac:dyDescent="0.45">
      <c r="A325" s="1">
        <v>322</v>
      </c>
      <c r="B325" s="45">
        <f t="shared" si="277"/>
        <v>425</v>
      </c>
      <c r="C325" s="14" t="s">
        <v>256</v>
      </c>
      <c r="D325" t="s">
        <v>812</v>
      </c>
      <c r="E325" s="15" t="s">
        <v>777</v>
      </c>
      <c r="F325" s="28">
        <f>VOR!IH325</f>
        <v>155</v>
      </c>
      <c r="G325" s="27">
        <f t="shared" ref="G325:G388" si="292">BU325+CL325+DS325+EB325</f>
        <v>48</v>
      </c>
      <c r="H325" s="49">
        <f t="shared" ref="H325:H388" si="293">F325+G325</f>
        <v>203</v>
      </c>
      <c r="I325" s="14" t="s">
        <v>84</v>
      </c>
      <c r="J325" t="s">
        <v>73</v>
      </c>
      <c r="K325" t="s">
        <v>92</v>
      </c>
      <c r="L325">
        <v>2</v>
      </c>
      <c r="M325" t="s">
        <v>83</v>
      </c>
      <c r="N325">
        <v>0</v>
      </c>
      <c r="O325" s="77">
        <f t="shared" ref="O325:O388" si="294">IF(AND(I325="Niederlande",K325="USA"),3,IF(I325="Niederlande",1,IF(K325="""USA",2,0)))</f>
        <v>1</v>
      </c>
      <c r="P325" s="80">
        <f t="shared" ref="P325:P388" si="295">IF(AND(O325=3,L325=3,N325=1),8,IF(AND(O325=3,L325-N325=2),6,IF(AND(O325=3,L325&gt;N325),4,IF(AND(O325=1,L325=3,N325=1),4,IF(AND(O325=1,L325-N325=2),3,IF(AND(O325=1,L325&gt;N325),2,0))))))</f>
        <v>3</v>
      </c>
      <c r="Q325" t="s">
        <v>93</v>
      </c>
      <c r="R325" t="s">
        <v>73</v>
      </c>
      <c r="S325" t="s">
        <v>129</v>
      </c>
      <c r="T325">
        <v>2</v>
      </c>
      <c r="U325" t="s">
        <v>83</v>
      </c>
      <c r="V325">
        <v>1</v>
      </c>
      <c r="W325" s="71">
        <f t="shared" ref="W325:W388" si="296">IF(AND(Q325="Argentinien",S325="Australien"),3,IF(Q325="Argentinien",1,IF(S325="Australien",2,0)))</f>
        <v>1</v>
      </c>
      <c r="X325" s="80">
        <f t="shared" ref="X325:X388" si="297">IF(AND(W325=3,T325=2,V325=1),8,IF(AND(W325=3,T325-V325=1),6,IF(AND(W325=3,T325&gt;V325),4,IF(AND(W325=1,T325=2,V325=1),4,IF(AND(W325=1,T325-V325=1),3,IF(AND(W325=1,T325&gt;V325),2,0))))))</f>
        <v>4</v>
      </c>
      <c r="Y325" s="14" t="s">
        <v>94</v>
      </c>
      <c r="Z325" t="s">
        <v>73</v>
      </c>
      <c r="AA325" t="s">
        <v>133</v>
      </c>
      <c r="AB325">
        <v>6</v>
      </c>
      <c r="AC325" t="s">
        <v>83</v>
      </c>
      <c r="AD325">
        <v>1</v>
      </c>
      <c r="AE325" s="71">
        <f t="shared" ref="AE325:AE388" si="298">IF(AND(Y325="Frankreich",AA325="Polen"),3,IF(Y325="Frankreich",1,IF(AA325="Polen",2,0)))</f>
        <v>1</v>
      </c>
      <c r="AF325" s="80">
        <f t="shared" si="278"/>
        <v>2</v>
      </c>
      <c r="AG325" s="14" t="s">
        <v>85</v>
      </c>
      <c r="AH325" t="s">
        <v>73</v>
      </c>
      <c r="AI325" t="s">
        <v>136</v>
      </c>
      <c r="AJ325">
        <v>5</v>
      </c>
      <c r="AK325" t="s">
        <v>83</v>
      </c>
      <c r="AL325">
        <v>1</v>
      </c>
      <c r="AM325" s="71">
        <f t="shared" ref="AM325:AM388" si="299">(IF(AND(AG325="England",AI325="Senegal"),3,IF(AG325="England",1,IF(AI325="Senegal",2,0))))</f>
        <v>1</v>
      </c>
      <c r="AN325" s="80">
        <f t="shared" ref="AN325:AN388" si="300">IF(AND(AM325=3,AJ325=3,AL325=0),8,IF(AND(AM325=3,AJ325-AL325=3),6,IF(AND(AM325=3,AJ325&gt;AL325),4,IF(AND(AM325=1,AJ325=3,AL325=0),4,IF(AND(AM325=1,AJ325-AL325=3),3,IF(AND(AM325=1,AJ325&gt;AL325),2,0))))))</f>
        <v>2</v>
      </c>
      <c r="AO325" s="14" t="s">
        <v>130</v>
      </c>
      <c r="AP325" t="s">
        <v>73</v>
      </c>
      <c r="AQ325" t="s">
        <v>95</v>
      </c>
      <c r="AR325">
        <v>3</v>
      </c>
      <c r="AS325" t="s">
        <v>83</v>
      </c>
      <c r="AT325">
        <v>1</v>
      </c>
      <c r="AU325" s="71">
        <f t="shared" si="279"/>
        <v>2</v>
      </c>
      <c r="AV325" s="80">
        <f t="shared" ref="AV325:AV388" si="301">IF(AND(AU325=3,AR325=1,AT325=2),8,IF(AND(AU325=3,AR325-AT325=-1),6,IF(AND(AU325=3,AR325&lt;AT325),4,IF(AND(AU325=2,AR325=1,AT325=2),4,IF(AND(AU325=2,AR325-AT325=-1),3,IF(AND(AU325=2,AR325&lt;AT325),2,0))))))</f>
        <v>0</v>
      </c>
      <c r="AW325" s="14" t="s">
        <v>90</v>
      </c>
      <c r="AX325" t="s">
        <v>73</v>
      </c>
      <c r="AY325" t="s">
        <v>135</v>
      </c>
      <c r="AZ325">
        <v>4</v>
      </c>
      <c r="BA325" t="s">
        <v>83</v>
      </c>
      <c r="BB325">
        <v>0</v>
      </c>
      <c r="BC325" s="71">
        <f t="shared" ref="BC325:BC388" si="302">IF(AND(AW325="Brasilien",AY325="Südkorea"),3,IF(AW325="Brasilien",1,IF(AY325="Südkorea",2,0)))</f>
        <v>1</v>
      </c>
      <c r="BD325" s="80">
        <f t="shared" si="280"/>
        <v>2</v>
      </c>
      <c r="BE325" s="14" t="s">
        <v>131</v>
      </c>
      <c r="BF325" t="s">
        <v>73</v>
      </c>
      <c r="BG325" t="s">
        <v>88</v>
      </c>
      <c r="BH325">
        <v>2</v>
      </c>
      <c r="BI325" t="s">
        <v>83</v>
      </c>
      <c r="BJ325">
        <v>3</v>
      </c>
      <c r="BK325" s="71">
        <f t="shared" si="281"/>
        <v>0</v>
      </c>
      <c r="BL325" s="80">
        <f t="shared" ref="BL325:BL388" si="303">IF(AND(BK325=3,BH325=1,BJ325=0),8,IF(AND(BK325=3,BH325-BJ325=1),6,IF(AND(BK325=3,BH325&gt;BJ325),4,IF(AND(BK325=1,BH325=1,BJ325=0),4,IF(AND(BK325=1,BH325-BJ325=1),3,IF(AND(BK325=1,BH325&gt;BJ325),2,0))))))</f>
        <v>0</v>
      </c>
      <c r="BM325" s="14" t="s">
        <v>96</v>
      </c>
      <c r="BN325" t="s">
        <v>73</v>
      </c>
      <c r="BO325" t="s">
        <v>134</v>
      </c>
      <c r="BP325">
        <v>2</v>
      </c>
      <c r="BQ325" t="s">
        <v>83</v>
      </c>
      <c r="BR325">
        <v>3</v>
      </c>
      <c r="BS325" s="71">
        <f t="shared" ref="BS325:BS388" si="304">IF(AND(BM325="Portugal",BO325="Schweiz"),3,IF(BM325="Portugal",1,IF(BO325="Schweiz",2,0)))</f>
        <v>3</v>
      </c>
      <c r="BT325" s="80">
        <f t="shared" si="282"/>
        <v>0</v>
      </c>
      <c r="BU325" s="28">
        <f t="shared" ref="BU325:BU388" si="305">BT325+BL325+BD325+AV325+AN325+AF325+X325+P325</f>
        <v>13</v>
      </c>
      <c r="BV325" s="14" t="str">
        <f t="shared" ref="BV325:BV388" si="306">CM325</f>
        <v>Spanien</v>
      </c>
      <c r="BW325" s="80">
        <f t="shared" si="283"/>
        <v>0</v>
      </c>
      <c r="BX325" s="14" t="str">
        <f t="shared" ref="BX325:BX388" si="307">CO325</f>
        <v>Brasilien</v>
      </c>
      <c r="BY325" s="80">
        <f t="shared" ref="BY325:BY388" si="308">IF(OR(BX325="Niederlande",BX325="Brasilien",BX325="Portugal"),7,0)</f>
        <v>7</v>
      </c>
      <c r="BZ325" s="14" t="str">
        <f t="shared" ref="BZ325:BZ388" si="309">CU325</f>
        <v>Niederlande</v>
      </c>
      <c r="CA325" s="80">
        <f t="shared" ref="CA325:CA388" si="310">IF(OR(BZ325="Niederlande",BZ325="England"),7,0)</f>
        <v>7</v>
      </c>
      <c r="CB325" s="14" t="str">
        <f t="shared" ref="CB325:CB388" si="311">CW325</f>
        <v>Argentinien</v>
      </c>
      <c r="CC325" s="80">
        <f t="shared" ref="CC325:CC388" si="312">IF(OR(CB325="Argentinien",CB325="Frankreich"),7,0)</f>
        <v>7</v>
      </c>
      <c r="CD325" s="14" t="str">
        <f t="shared" ref="CD325:CD388" si="313">DC325</f>
        <v>Deutschland</v>
      </c>
      <c r="CE325" s="80">
        <f t="shared" ref="CE325:CE388" si="314">IF(OR(CD325="Kroatien",CD325="Marokko"),7,0)</f>
        <v>0</v>
      </c>
      <c r="CF325" s="14" t="str">
        <f t="shared" ref="CF325:CF388" si="315">DE325</f>
        <v>Schweiz</v>
      </c>
      <c r="CG325" s="80">
        <f t="shared" ref="CG325:CG388" si="316">IF(OR(CF325="Niederlande",CF325="Brasilien",CF325="Portugal"),7,0)</f>
        <v>0</v>
      </c>
      <c r="CH325" s="14" t="str">
        <f t="shared" ref="CH325:CH388" si="317">DK325</f>
        <v>England</v>
      </c>
      <c r="CI325" s="80">
        <f t="shared" ref="CI325:CI388" si="318">IF(OR(CH325="Niederlande",CH325="England"),7,0)</f>
        <v>7</v>
      </c>
      <c r="CJ325" s="14" t="str">
        <f t="shared" ref="CJ325:CJ388" si="319">DM325</f>
        <v>Frankreich</v>
      </c>
      <c r="CK325" s="80">
        <f t="shared" ref="CK325:CK388" si="320">IF(OR(CJ325="Niederlande",CJ325="Argentinien",CJ325="Frankreich"),7,0)</f>
        <v>7</v>
      </c>
      <c r="CL325" s="27">
        <f t="shared" si="275"/>
        <v>35</v>
      </c>
      <c r="CM325" t="s">
        <v>130</v>
      </c>
      <c r="CN325" t="s">
        <v>73</v>
      </c>
      <c r="CO325" t="s">
        <v>90</v>
      </c>
      <c r="CP325">
        <v>2</v>
      </c>
      <c r="CQ325" t="s">
        <v>83</v>
      </c>
      <c r="CR325">
        <v>3</v>
      </c>
      <c r="CS325" s="71">
        <f t="shared" si="284"/>
        <v>2</v>
      </c>
      <c r="CT325" s="80">
        <f t="shared" ref="CT325:CT388" si="321">IF(AND(CS325=3,CP325=2,CR325=1),8,IF(AND(CS325=3,CP325-CR325=1),6,IF(AND(CS325=3,CP325&gt;CR325),4,IF(AND(CS325=1,CP325=2,CR325=1),4,IF(AND(CS325=1,CP325-CR325=1),3,IF(AND(CS325=1,CP325&gt;CR325),2,0))))))</f>
        <v>0</v>
      </c>
      <c r="CU325" t="s">
        <v>84</v>
      </c>
      <c r="CV325" t="s">
        <v>73</v>
      </c>
      <c r="CW325" t="s">
        <v>93</v>
      </c>
      <c r="CX325">
        <v>2</v>
      </c>
      <c r="CY325" t="s">
        <v>83</v>
      </c>
      <c r="CZ325">
        <v>1</v>
      </c>
      <c r="DA325" s="71">
        <f t="shared" ref="DA325:DA388" si="322">IF(AND(CU325="Niederlande",CW325="Argentinien"),3,IF(CU325="Niederlande",1,IF(CW325="Argentinien",2,0)))</f>
        <v>3</v>
      </c>
      <c r="DB325" s="80">
        <f t="shared" ref="DB325:DB388" si="323">IF(AND(DA325=3,CX325=2,CZ325=3),8,IF(AND(DA325=3,CX325-CZ325=-1),6,IF(AND(DA325=3,CX325&lt;CZ325),4,IF(AND(DA325=2,CX325=2,CZ325=3),4,IF(AND(DA325=2,CX325-CZ325=-1),3,IF(AND(DA325=2,CX325&lt;CZ325),2,0))))))</f>
        <v>0</v>
      </c>
      <c r="DC325" t="s">
        <v>88</v>
      </c>
      <c r="DD325" t="s">
        <v>73</v>
      </c>
      <c r="DE325" t="s">
        <v>134</v>
      </c>
      <c r="DF325">
        <v>3</v>
      </c>
      <c r="DG325" t="s">
        <v>83</v>
      </c>
      <c r="DH325">
        <v>2</v>
      </c>
      <c r="DI325" s="71">
        <f t="shared" si="276"/>
        <v>0</v>
      </c>
      <c r="DJ325" s="80">
        <f t="shared" ref="DJ325:DJ388" si="324">IF(AND(DI325=3,DF325=1,DH325=0),8,IF(AND(DI325=3,DF325-DH325=1),6,IF(AND(DI325=3,DF325&gt;DH325),4,IF(AND(DI325=1,DF325=1,DH325=0),4,IF(AND(DI325=1,DF325-DH325=1),3,IF(AND(DI325=1,DF325&gt;DH325),2,0))))))</f>
        <v>0</v>
      </c>
      <c r="DK325" t="s">
        <v>85</v>
      </c>
      <c r="DL325" t="s">
        <v>73</v>
      </c>
      <c r="DM325" t="s">
        <v>94</v>
      </c>
      <c r="DN325">
        <v>4</v>
      </c>
      <c r="DO325" t="s">
        <v>83</v>
      </c>
      <c r="DP325">
        <v>3</v>
      </c>
      <c r="DQ325" s="71">
        <f t="shared" ref="DQ325:DQ388" si="325">IF(AND(DK325="England",DM325="Frankreich"),3,IF(DK325="England",1,IF(DM325="Frankreich",2,0)))</f>
        <v>3</v>
      </c>
      <c r="DR325" s="80">
        <f t="shared" ref="DR325:DR388" si="326">IF(AND(DQ325=3,DN325=1,DP325=2),8,IF(AND(DQ325=3,DN325-DP325=-1),6,IF(AND(DQ325=3,DN325&lt;DP325),4,IF(AND(DQ325=2,DN325=1,DP325=2),4,IF(AND(DQ325=2,DN325-DP325=-1),3,IF(AND(DQ325=2,DN325&lt;DP325),2,0))))))</f>
        <v>0</v>
      </c>
      <c r="DS325" s="27">
        <f t="shared" si="285"/>
        <v>0</v>
      </c>
      <c r="DT325" t="str">
        <f t="shared" si="286"/>
        <v>Niederlande</v>
      </c>
      <c r="DU325">
        <f t="shared" ref="DU325:DU388" si="327">IF(OR(DT325="Argentinien",DT325="Frankreich"),8,0)</f>
        <v>0</v>
      </c>
      <c r="DV325" t="str">
        <f t="shared" si="287"/>
        <v>Brasilien</v>
      </c>
      <c r="DW325">
        <f t="shared" ref="DW325:DW388" si="328">IF(OR(DV325="Kroatien",DV325="Marokko"),8,0)</f>
        <v>0</v>
      </c>
      <c r="DX325" t="str">
        <f t="shared" si="288"/>
        <v>England</v>
      </c>
      <c r="DY325">
        <f t="shared" ref="DY325:DY388" si="329">IF(OR(DX325="Argentinien",DX325="Frankreich"),8,0)</f>
        <v>0</v>
      </c>
      <c r="DZ325" t="str">
        <f t="shared" si="289"/>
        <v>Deutschland</v>
      </c>
      <c r="EA325">
        <f t="shared" si="290"/>
        <v>0</v>
      </c>
      <c r="EB325" s="27">
        <f t="shared" si="291"/>
        <v>0</v>
      </c>
      <c r="EC325" t="s">
        <v>84</v>
      </c>
      <c r="ED325" t="s">
        <v>73</v>
      </c>
      <c r="EE325" t="s">
        <v>90</v>
      </c>
      <c r="EF325">
        <v>2</v>
      </c>
      <c r="EG325" t="s">
        <v>83</v>
      </c>
      <c r="EH325">
        <v>4</v>
      </c>
      <c r="EK325" t="s">
        <v>85</v>
      </c>
      <c r="EL325" t="s">
        <v>73</v>
      </c>
      <c r="EM325" t="s">
        <v>88</v>
      </c>
      <c r="EN325">
        <v>2</v>
      </c>
      <c r="EO325" t="s">
        <v>83</v>
      </c>
      <c r="EP325">
        <v>3</v>
      </c>
      <c r="EU325" t="s">
        <v>84</v>
      </c>
      <c r="EV325" t="s">
        <v>73</v>
      </c>
      <c r="EW325" t="s">
        <v>85</v>
      </c>
      <c r="EX325">
        <v>3</v>
      </c>
      <c r="EY325" t="s">
        <v>83</v>
      </c>
      <c r="EZ325">
        <v>2</v>
      </c>
      <c r="FC325" t="s">
        <v>90</v>
      </c>
      <c r="FD325" t="s">
        <v>73</v>
      </c>
      <c r="FE325" t="s">
        <v>88</v>
      </c>
      <c r="FF325">
        <v>1</v>
      </c>
      <c r="FG325" t="s">
        <v>83</v>
      </c>
      <c r="FH325">
        <v>7</v>
      </c>
      <c r="FL325" t="s">
        <v>85</v>
      </c>
      <c r="FN325" t="s">
        <v>84</v>
      </c>
      <c r="FP325" t="s">
        <v>90</v>
      </c>
      <c r="FR325" t="s">
        <v>88</v>
      </c>
      <c r="FU325">
        <v>187</v>
      </c>
      <c r="FX325" t="s">
        <v>813</v>
      </c>
    </row>
    <row r="326" spans="1:180" x14ac:dyDescent="0.45">
      <c r="A326" s="1">
        <v>323</v>
      </c>
      <c r="B326" s="45">
        <f t="shared" si="277"/>
        <v>186</v>
      </c>
      <c r="C326" s="14" t="s">
        <v>814</v>
      </c>
      <c r="D326" t="s">
        <v>815</v>
      </c>
      <c r="E326" s="15" t="s">
        <v>777</v>
      </c>
      <c r="F326" s="28">
        <f>VOR!IH326</f>
        <v>166</v>
      </c>
      <c r="G326" s="27">
        <f t="shared" si="292"/>
        <v>76</v>
      </c>
      <c r="H326" s="49">
        <f t="shared" si="293"/>
        <v>242</v>
      </c>
      <c r="I326" s="14" t="s">
        <v>84</v>
      </c>
      <c r="J326" t="s">
        <v>73</v>
      </c>
      <c r="K326" t="s">
        <v>92</v>
      </c>
      <c r="L326">
        <v>1</v>
      </c>
      <c r="M326" t="s">
        <v>83</v>
      </c>
      <c r="N326">
        <v>2</v>
      </c>
      <c r="O326" s="77">
        <f t="shared" si="294"/>
        <v>1</v>
      </c>
      <c r="P326" s="80">
        <f t="shared" si="295"/>
        <v>0</v>
      </c>
      <c r="Q326" t="s">
        <v>93</v>
      </c>
      <c r="R326" t="s">
        <v>73</v>
      </c>
      <c r="S326" t="s">
        <v>129</v>
      </c>
      <c r="T326">
        <v>3</v>
      </c>
      <c r="U326" t="s">
        <v>83</v>
      </c>
      <c r="V326">
        <v>2</v>
      </c>
      <c r="W326" s="71">
        <f t="shared" si="296"/>
        <v>1</v>
      </c>
      <c r="X326" s="80">
        <f t="shared" si="297"/>
        <v>3</v>
      </c>
      <c r="Y326" s="14" t="s">
        <v>94</v>
      </c>
      <c r="Z326" t="s">
        <v>73</v>
      </c>
      <c r="AA326" t="s">
        <v>133</v>
      </c>
      <c r="AB326">
        <v>3</v>
      </c>
      <c r="AC326" t="s">
        <v>83</v>
      </c>
      <c r="AD326">
        <v>1</v>
      </c>
      <c r="AE326" s="71">
        <f t="shared" si="298"/>
        <v>1</v>
      </c>
      <c r="AF326" s="80">
        <f t="shared" si="278"/>
        <v>4</v>
      </c>
      <c r="AG326" s="14" t="s">
        <v>85</v>
      </c>
      <c r="AH326" t="s">
        <v>73</v>
      </c>
      <c r="AI326" t="s">
        <v>140</v>
      </c>
      <c r="AJ326">
        <v>3</v>
      </c>
      <c r="AK326" t="s">
        <v>83</v>
      </c>
      <c r="AL326">
        <v>1</v>
      </c>
      <c r="AM326" s="71">
        <f t="shared" si="299"/>
        <v>1</v>
      </c>
      <c r="AN326" s="80">
        <f t="shared" si="300"/>
        <v>2</v>
      </c>
      <c r="AO326" s="14" t="s">
        <v>130</v>
      </c>
      <c r="AP326" t="s">
        <v>73</v>
      </c>
      <c r="AQ326" t="s">
        <v>131</v>
      </c>
      <c r="AR326">
        <v>3</v>
      </c>
      <c r="AS326" t="s">
        <v>83</v>
      </c>
      <c r="AT326">
        <v>1</v>
      </c>
      <c r="AU326" s="71">
        <f t="shared" si="279"/>
        <v>0</v>
      </c>
      <c r="AV326" s="80">
        <f t="shared" si="301"/>
        <v>0</v>
      </c>
      <c r="AW326" s="14" t="s">
        <v>90</v>
      </c>
      <c r="AX326" t="s">
        <v>73</v>
      </c>
      <c r="AY326" t="s">
        <v>91</v>
      </c>
      <c r="AZ326">
        <v>3</v>
      </c>
      <c r="BA326" t="s">
        <v>83</v>
      </c>
      <c r="BB326">
        <v>0</v>
      </c>
      <c r="BC326" s="71">
        <f t="shared" si="302"/>
        <v>3</v>
      </c>
      <c r="BD326" s="80">
        <f t="shared" si="280"/>
        <v>6</v>
      </c>
      <c r="BE326" s="14" t="s">
        <v>89</v>
      </c>
      <c r="BF326" t="s">
        <v>73</v>
      </c>
      <c r="BG326" t="s">
        <v>88</v>
      </c>
      <c r="BH326">
        <v>1</v>
      </c>
      <c r="BI326" t="s">
        <v>83</v>
      </c>
      <c r="BJ326">
        <v>3</v>
      </c>
      <c r="BK326" s="71">
        <f t="shared" si="281"/>
        <v>1</v>
      </c>
      <c r="BL326" s="80">
        <f t="shared" si="303"/>
        <v>0</v>
      </c>
      <c r="BM326" s="14" t="s">
        <v>96</v>
      </c>
      <c r="BN326" t="s">
        <v>73</v>
      </c>
      <c r="BO326" t="s">
        <v>134</v>
      </c>
      <c r="BP326">
        <v>3</v>
      </c>
      <c r="BQ326" t="s">
        <v>83</v>
      </c>
      <c r="BR326">
        <v>1</v>
      </c>
      <c r="BS326" s="71">
        <f t="shared" si="304"/>
        <v>3</v>
      </c>
      <c r="BT326" s="80">
        <f t="shared" si="282"/>
        <v>4</v>
      </c>
      <c r="BU326" s="28">
        <f t="shared" si="305"/>
        <v>19</v>
      </c>
      <c r="BV326" s="14" t="str">
        <f t="shared" si="306"/>
        <v>Spanien</v>
      </c>
      <c r="BW326" s="80">
        <f t="shared" si="283"/>
        <v>0</v>
      </c>
      <c r="BX326" s="14" t="str">
        <f t="shared" si="307"/>
        <v>Brasilien</v>
      </c>
      <c r="BY326" s="80">
        <f t="shared" si="308"/>
        <v>7</v>
      </c>
      <c r="BZ326" s="14" t="str">
        <f t="shared" si="309"/>
        <v>Wales</v>
      </c>
      <c r="CA326" s="80">
        <f t="shared" si="310"/>
        <v>0</v>
      </c>
      <c r="CB326" s="14" t="str">
        <f t="shared" si="311"/>
        <v>Argentinien</v>
      </c>
      <c r="CC326" s="80">
        <f t="shared" si="312"/>
        <v>7</v>
      </c>
      <c r="CD326" s="14" t="str">
        <f t="shared" si="313"/>
        <v>Deutschland</v>
      </c>
      <c r="CE326" s="80">
        <f t="shared" si="314"/>
        <v>0</v>
      </c>
      <c r="CF326" s="14" t="str">
        <f t="shared" si="315"/>
        <v>Portugal</v>
      </c>
      <c r="CG326" s="80">
        <f t="shared" si="316"/>
        <v>7</v>
      </c>
      <c r="CH326" s="14" t="str">
        <f t="shared" si="317"/>
        <v>England</v>
      </c>
      <c r="CI326" s="80">
        <f t="shared" si="318"/>
        <v>7</v>
      </c>
      <c r="CJ326" s="14" t="str">
        <f t="shared" si="319"/>
        <v>Frankreich</v>
      </c>
      <c r="CK326" s="80">
        <f t="shared" si="320"/>
        <v>7</v>
      </c>
      <c r="CL326" s="27">
        <f t="shared" si="275"/>
        <v>35</v>
      </c>
      <c r="CM326" t="s">
        <v>130</v>
      </c>
      <c r="CN326" t="s">
        <v>73</v>
      </c>
      <c r="CO326" t="s">
        <v>90</v>
      </c>
      <c r="CP326">
        <v>3</v>
      </c>
      <c r="CQ326" t="s">
        <v>83</v>
      </c>
      <c r="CR326">
        <v>2</v>
      </c>
      <c r="CS326" s="71">
        <f t="shared" si="284"/>
        <v>2</v>
      </c>
      <c r="CT326" s="80">
        <f t="shared" si="321"/>
        <v>0</v>
      </c>
      <c r="CU326" t="s">
        <v>92</v>
      </c>
      <c r="CV326" t="s">
        <v>73</v>
      </c>
      <c r="CW326" t="s">
        <v>93</v>
      </c>
      <c r="CX326">
        <v>1</v>
      </c>
      <c r="CY326" t="s">
        <v>83</v>
      </c>
      <c r="CZ326">
        <v>3</v>
      </c>
      <c r="DA326" s="71">
        <f t="shared" si="322"/>
        <v>2</v>
      </c>
      <c r="DB326" s="80">
        <f t="shared" si="323"/>
        <v>2</v>
      </c>
      <c r="DC326" t="s">
        <v>88</v>
      </c>
      <c r="DD326" t="s">
        <v>73</v>
      </c>
      <c r="DE326" t="s">
        <v>96</v>
      </c>
      <c r="DF326">
        <v>2</v>
      </c>
      <c r="DG326" t="s">
        <v>83</v>
      </c>
      <c r="DH326">
        <v>1</v>
      </c>
      <c r="DI326" s="71">
        <f t="shared" si="276"/>
        <v>0</v>
      </c>
      <c r="DJ326" s="80">
        <f t="shared" si="324"/>
        <v>0</v>
      </c>
      <c r="DK326" t="s">
        <v>85</v>
      </c>
      <c r="DL326" t="s">
        <v>73</v>
      </c>
      <c r="DM326" t="s">
        <v>94</v>
      </c>
      <c r="DN326">
        <v>1</v>
      </c>
      <c r="DO326" t="s">
        <v>83</v>
      </c>
      <c r="DP326">
        <v>3</v>
      </c>
      <c r="DQ326" s="71">
        <f t="shared" si="325"/>
        <v>3</v>
      </c>
      <c r="DR326" s="80">
        <f t="shared" si="326"/>
        <v>4</v>
      </c>
      <c r="DS326" s="27">
        <f t="shared" si="285"/>
        <v>6</v>
      </c>
      <c r="DT326" t="str">
        <f t="shared" si="286"/>
        <v>Argentinien</v>
      </c>
      <c r="DU326">
        <f t="shared" si="327"/>
        <v>8</v>
      </c>
      <c r="DV326" t="str">
        <f t="shared" si="287"/>
        <v>Spanien</v>
      </c>
      <c r="DW326">
        <f t="shared" si="328"/>
        <v>0</v>
      </c>
      <c r="DX326" t="str">
        <f t="shared" si="288"/>
        <v>Frankreich</v>
      </c>
      <c r="DY326">
        <f t="shared" si="329"/>
        <v>8</v>
      </c>
      <c r="DZ326" t="str">
        <f t="shared" si="289"/>
        <v>Deutschland</v>
      </c>
      <c r="EA326">
        <f t="shared" si="290"/>
        <v>0</v>
      </c>
      <c r="EB326" s="27">
        <f t="shared" si="291"/>
        <v>16</v>
      </c>
      <c r="EC326" t="s">
        <v>93</v>
      </c>
      <c r="ED326" t="s">
        <v>73</v>
      </c>
      <c r="EE326" t="s">
        <v>130</v>
      </c>
      <c r="EF326">
        <v>2</v>
      </c>
      <c r="EG326" t="s">
        <v>83</v>
      </c>
      <c r="EH326">
        <v>3</v>
      </c>
      <c r="EK326" t="s">
        <v>94</v>
      </c>
      <c r="EL326" t="s">
        <v>73</v>
      </c>
      <c r="EM326" t="s">
        <v>88</v>
      </c>
      <c r="EN326">
        <v>2</v>
      </c>
      <c r="EO326" t="s">
        <v>83</v>
      </c>
      <c r="EP326">
        <v>3</v>
      </c>
      <c r="EU326" t="s">
        <v>93</v>
      </c>
      <c r="EV326" t="s">
        <v>73</v>
      </c>
      <c r="EW326" t="s">
        <v>94</v>
      </c>
      <c r="EX326">
        <v>1</v>
      </c>
      <c r="EY326" t="s">
        <v>83</v>
      </c>
      <c r="EZ326">
        <v>2</v>
      </c>
      <c r="FC326" t="s">
        <v>130</v>
      </c>
      <c r="FD326" t="s">
        <v>73</v>
      </c>
      <c r="FE326" t="s">
        <v>88</v>
      </c>
      <c r="FF326">
        <v>1</v>
      </c>
      <c r="FG326" t="s">
        <v>83</v>
      </c>
      <c r="FH326">
        <v>2</v>
      </c>
      <c r="FL326" t="s">
        <v>93</v>
      </c>
      <c r="FN326" t="s">
        <v>94</v>
      </c>
      <c r="FP326" t="s">
        <v>130</v>
      </c>
      <c r="FR326" t="s">
        <v>88</v>
      </c>
      <c r="FU326">
        <v>0</v>
      </c>
      <c r="FX326">
        <v>0</v>
      </c>
    </row>
    <row r="327" spans="1:180" x14ac:dyDescent="0.45">
      <c r="A327" s="1">
        <v>324</v>
      </c>
      <c r="B327" s="45">
        <f t="shared" si="277"/>
        <v>114</v>
      </c>
      <c r="C327" s="14" t="s">
        <v>139</v>
      </c>
      <c r="D327" t="s">
        <v>816</v>
      </c>
      <c r="E327" s="15" t="s">
        <v>817</v>
      </c>
      <c r="F327" s="28">
        <f>VOR!IH327</f>
        <v>175</v>
      </c>
      <c r="G327" s="27">
        <f t="shared" si="292"/>
        <v>79</v>
      </c>
      <c r="H327" s="49">
        <f t="shared" si="293"/>
        <v>254</v>
      </c>
      <c r="I327" s="14" t="s">
        <v>84</v>
      </c>
      <c r="J327" t="s">
        <v>73</v>
      </c>
      <c r="K327" t="s">
        <v>137</v>
      </c>
      <c r="L327">
        <v>2</v>
      </c>
      <c r="M327" t="s">
        <v>83</v>
      </c>
      <c r="N327">
        <v>0</v>
      </c>
      <c r="O327" s="77">
        <f t="shared" si="294"/>
        <v>3</v>
      </c>
      <c r="P327" s="80">
        <f t="shared" si="295"/>
        <v>6</v>
      </c>
      <c r="Q327" t="s">
        <v>93</v>
      </c>
      <c r="R327" t="s">
        <v>73</v>
      </c>
      <c r="S327" t="s">
        <v>129</v>
      </c>
      <c r="T327">
        <v>3</v>
      </c>
      <c r="U327" t="s">
        <v>83</v>
      </c>
      <c r="V327">
        <v>1</v>
      </c>
      <c r="W327" s="71">
        <f t="shared" si="296"/>
        <v>1</v>
      </c>
      <c r="X327" s="80">
        <f t="shared" si="297"/>
        <v>2</v>
      </c>
      <c r="Y327" s="14" t="s">
        <v>94</v>
      </c>
      <c r="Z327" t="s">
        <v>73</v>
      </c>
      <c r="AA327" t="s">
        <v>86</v>
      </c>
      <c r="AB327">
        <v>3</v>
      </c>
      <c r="AC327" t="s">
        <v>83</v>
      </c>
      <c r="AD327">
        <v>1</v>
      </c>
      <c r="AE327" s="71">
        <f t="shared" si="298"/>
        <v>3</v>
      </c>
      <c r="AF327" s="80">
        <f t="shared" si="278"/>
        <v>8</v>
      </c>
      <c r="AG327" s="14" t="s">
        <v>85</v>
      </c>
      <c r="AH327" t="s">
        <v>73</v>
      </c>
      <c r="AI327" t="s">
        <v>132</v>
      </c>
      <c r="AJ327">
        <v>1</v>
      </c>
      <c r="AK327" t="s">
        <v>83</v>
      </c>
      <c r="AL327">
        <v>2</v>
      </c>
      <c r="AM327" s="71">
        <f t="shared" si="299"/>
        <v>3</v>
      </c>
      <c r="AN327" s="80">
        <f t="shared" si="300"/>
        <v>0</v>
      </c>
      <c r="AO327" s="14" t="s">
        <v>130</v>
      </c>
      <c r="AP327" t="s">
        <v>73</v>
      </c>
      <c r="AQ327" t="s">
        <v>89</v>
      </c>
      <c r="AR327">
        <v>3</v>
      </c>
      <c r="AS327" t="s">
        <v>83</v>
      </c>
      <c r="AT327">
        <v>1</v>
      </c>
      <c r="AU327" s="71">
        <f t="shared" si="279"/>
        <v>0</v>
      </c>
      <c r="AV327" s="80">
        <f t="shared" si="301"/>
        <v>0</v>
      </c>
      <c r="AW327" s="14" t="s">
        <v>90</v>
      </c>
      <c r="AX327" t="s">
        <v>73</v>
      </c>
      <c r="AY327" t="s">
        <v>135</v>
      </c>
      <c r="AZ327">
        <v>2</v>
      </c>
      <c r="BA327" t="s">
        <v>83</v>
      </c>
      <c r="BB327">
        <v>0</v>
      </c>
      <c r="BC327" s="71">
        <f t="shared" si="302"/>
        <v>1</v>
      </c>
      <c r="BD327" s="80">
        <f t="shared" si="280"/>
        <v>2</v>
      </c>
      <c r="BE327" s="14" t="s">
        <v>131</v>
      </c>
      <c r="BF327" t="s">
        <v>73</v>
      </c>
      <c r="BG327" t="s">
        <v>88</v>
      </c>
      <c r="BH327">
        <v>1</v>
      </c>
      <c r="BI327" t="s">
        <v>83</v>
      </c>
      <c r="BJ327">
        <v>2</v>
      </c>
      <c r="BK327" s="71">
        <f t="shared" si="281"/>
        <v>0</v>
      </c>
      <c r="BL327" s="80">
        <f t="shared" si="303"/>
        <v>0</v>
      </c>
      <c r="BM327" s="14" t="s">
        <v>96</v>
      </c>
      <c r="BN327" t="s">
        <v>73</v>
      </c>
      <c r="BO327" t="s">
        <v>166</v>
      </c>
      <c r="BP327">
        <v>3</v>
      </c>
      <c r="BQ327" t="s">
        <v>83</v>
      </c>
      <c r="BR327">
        <v>1</v>
      </c>
      <c r="BS327" s="71">
        <f t="shared" si="304"/>
        <v>1</v>
      </c>
      <c r="BT327" s="80">
        <f t="shared" si="282"/>
        <v>2</v>
      </c>
      <c r="BU327" s="28">
        <f t="shared" si="305"/>
        <v>20</v>
      </c>
      <c r="BV327" s="14" t="str">
        <f t="shared" si="306"/>
        <v>Spanien</v>
      </c>
      <c r="BW327" s="80">
        <f t="shared" si="283"/>
        <v>0</v>
      </c>
      <c r="BX327" s="14" t="str">
        <f t="shared" si="307"/>
        <v>Brasilien</v>
      </c>
      <c r="BY327" s="80">
        <f t="shared" si="308"/>
        <v>7</v>
      </c>
      <c r="BZ327" s="14" t="str">
        <f t="shared" si="309"/>
        <v>Niederlande</v>
      </c>
      <c r="CA327" s="80">
        <f t="shared" si="310"/>
        <v>7</v>
      </c>
      <c r="CB327" s="14" t="str">
        <f t="shared" si="311"/>
        <v>Argentinien</v>
      </c>
      <c r="CC327" s="80">
        <f t="shared" si="312"/>
        <v>7</v>
      </c>
      <c r="CD327" s="14" t="str">
        <f t="shared" si="313"/>
        <v>Deutschland</v>
      </c>
      <c r="CE327" s="80">
        <f t="shared" si="314"/>
        <v>0</v>
      </c>
      <c r="CF327" s="14" t="str">
        <f t="shared" si="315"/>
        <v>Portugal</v>
      </c>
      <c r="CG327" s="80">
        <f t="shared" si="316"/>
        <v>7</v>
      </c>
      <c r="CH327" s="14" t="str">
        <f t="shared" si="317"/>
        <v>Senegal</v>
      </c>
      <c r="CI327" s="80">
        <f t="shared" si="318"/>
        <v>0</v>
      </c>
      <c r="CJ327" s="14" t="str">
        <f t="shared" si="319"/>
        <v>Frankreich</v>
      </c>
      <c r="CK327" s="80">
        <f t="shared" si="320"/>
        <v>7</v>
      </c>
      <c r="CL327" s="27">
        <f t="shared" si="275"/>
        <v>35</v>
      </c>
      <c r="CM327" t="s">
        <v>130</v>
      </c>
      <c r="CN327" t="s">
        <v>73</v>
      </c>
      <c r="CO327" t="s">
        <v>90</v>
      </c>
      <c r="CP327">
        <v>2</v>
      </c>
      <c r="CQ327" t="s">
        <v>83</v>
      </c>
      <c r="CR327">
        <v>3</v>
      </c>
      <c r="CS327" s="71">
        <f t="shared" si="284"/>
        <v>2</v>
      </c>
      <c r="CT327" s="80">
        <f t="shared" si="321"/>
        <v>0</v>
      </c>
      <c r="CU327" t="s">
        <v>84</v>
      </c>
      <c r="CV327" t="s">
        <v>73</v>
      </c>
      <c r="CW327" t="s">
        <v>93</v>
      </c>
      <c r="CX327">
        <v>1</v>
      </c>
      <c r="CY327" t="s">
        <v>83</v>
      </c>
      <c r="CZ327">
        <v>2</v>
      </c>
      <c r="DA327" s="71">
        <f t="shared" si="322"/>
        <v>3</v>
      </c>
      <c r="DB327" s="80">
        <f t="shared" si="323"/>
        <v>6</v>
      </c>
      <c r="DC327" t="s">
        <v>88</v>
      </c>
      <c r="DD327" t="s">
        <v>73</v>
      </c>
      <c r="DE327" t="s">
        <v>96</v>
      </c>
      <c r="DF327">
        <v>2</v>
      </c>
      <c r="DG327" t="s">
        <v>83</v>
      </c>
      <c r="DH327">
        <v>3</v>
      </c>
      <c r="DI327" s="71">
        <f t="shared" si="276"/>
        <v>0</v>
      </c>
      <c r="DJ327" s="80">
        <f t="shared" si="324"/>
        <v>0</v>
      </c>
      <c r="DK327" t="s">
        <v>132</v>
      </c>
      <c r="DL327" t="s">
        <v>73</v>
      </c>
      <c r="DM327" t="s">
        <v>94</v>
      </c>
      <c r="DN327">
        <v>1</v>
      </c>
      <c r="DO327" t="s">
        <v>83</v>
      </c>
      <c r="DP327">
        <v>3</v>
      </c>
      <c r="DQ327" s="71">
        <f t="shared" si="325"/>
        <v>2</v>
      </c>
      <c r="DR327" s="80">
        <f t="shared" si="326"/>
        <v>2</v>
      </c>
      <c r="DS327" s="27">
        <f t="shared" si="285"/>
        <v>8</v>
      </c>
      <c r="DT327" t="str">
        <f t="shared" si="286"/>
        <v>Argentinien</v>
      </c>
      <c r="DU327">
        <f t="shared" si="327"/>
        <v>8</v>
      </c>
      <c r="DV327" t="str">
        <f t="shared" si="287"/>
        <v>Brasilien</v>
      </c>
      <c r="DW327">
        <f t="shared" si="328"/>
        <v>0</v>
      </c>
      <c r="DX327" t="str">
        <f t="shared" si="288"/>
        <v>Frankreich</v>
      </c>
      <c r="DY327">
        <f t="shared" si="329"/>
        <v>8</v>
      </c>
      <c r="DZ327" t="str">
        <f t="shared" si="289"/>
        <v>Portugal</v>
      </c>
      <c r="EA327">
        <f t="shared" si="290"/>
        <v>0</v>
      </c>
      <c r="EB327" s="27">
        <f t="shared" si="291"/>
        <v>16</v>
      </c>
      <c r="EC327" t="s">
        <v>93</v>
      </c>
      <c r="ED327" t="s">
        <v>73</v>
      </c>
      <c r="EE327" t="s">
        <v>90</v>
      </c>
      <c r="EF327">
        <v>2</v>
      </c>
      <c r="EG327" t="s">
        <v>83</v>
      </c>
      <c r="EH327">
        <v>3</v>
      </c>
      <c r="EK327" t="s">
        <v>94</v>
      </c>
      <c r="EL327" t="s">
        <v>73</v>
      </c>
      <c r="EM327" t="s">
        <v>96</v>
      </c>
      <c r="EN327">
        <v>1</v>
      </c>
      <c r="EO327" t="s">
        <v>83</v>
      </c>
      <c r="EP327">
        <v>2</v>
      </c>
      <c r="EU327" t="s">
        <v>93</v>
      </c>
      <c r="EV327" t="s">
        <v>73</v>
      </c>
      <c r="EW327" t="s">
        <v>94</v>
      </c>
      <c r="EX327">
        <v>2</v>
      </c>
      <c r="EY327" t="s">
        <v>83</v>
      </c>
      <c r="EZ327">
        <v>0</v>
      </c>
      <c r="FC327" t="s">
        <v>90</v>
      </c>
      <c r="FD327" t="s">
        <v>73</v>
      </c>
      <c r="FE327" t="s">
        <v>96</v>
      </c>
      <c r="FF327">
        <v>3</v>
      </c>
      <c r="FG327" t="s">
        <v>83</v>
      </c>
      <c r="FH327">
        <v>2</v>
      </c>
      <c r="FL327" t="s">
        <v>94</v>
      </c>
      <c r="FN327" t="s">
        <v>93</v>
      </c>
      <c r="FP327" t="s">
        <v>96</v>
      </c>
      <c r="FR327" t="s">
        <v>90</v>
      </c>
      <c r="FU327">
        <v>149</v>
      </c>
      <c r="FX327" t="s">
        <v>618</v>
      </c>
    </row>
    <row r="328" spans="1:180" x14ac:dyDescent="0.45">
      <c r="A328" s="1">
        <v>325</v>
      </c>
      <c r="B328" s="45">
        <f t="shared" si="277"/>
        <v>663</v>
      </c>
      <c r="C328" s="14" t="s">
        <v>139</v>
      </c>
      <c r="D328" t="s">
        <v>818</v>
      </c>
      <c r="E328" s="15" t="s">
        <v>817</v>
      </c>
      <c r="F328" s="28">
        <f>VOR!IH328</f>
        <v>117</v>
      </c>
      <c r="G328" s="27">
        <f t="shared" si="292"/>
        <v>40</v>
      </c>
      <c r="H328" s="49">
        <f t="shared" si="293"/>
        <v>157</v>
      </c>
      <c r="I328" s="14" t="s">
        <v>132</v>
      </c>
      <c r="J328" t="s">
        <v>73</v>
      </c>
      <c r="K328" t="s">
        <v>92</v>
      </c>
      <c r="L328">
        <v>2</v>
      </c>
      <c r="M328" t="s">
        <v>83</v>
      </c>
      <c r="N328">
        <v>3</v>
      </c>
      <c r="O328" s="77">
        <f t="shared" si="294"/>
        <v>0</v>
      </c>
      <c r="P328" s="80">
        <f t="shared" si="295"/>
        <v>0</v>
      </c>
      <c r="Q328" t="s">
        <v>93</v>
      </c>
      <c r="R328" t="s">
        <v>73</v>
      </c>
      <c r="S328" t="s">
        <v>94</v>
      </c>
      <c r="T328">
        <v>3</v>
      </c>
      <c r="U328" t="s">
        <v>83</v>
      </c>
      <c r="V328">
        <v>4</v>
      </c>
      <c r="W328" s="71">
        <f t="shared" si="296"/>
        <v>1</v>
      </c>
      <c r="X328" s="80">
        <f t="shared" si="297"/>
        <v>0</v>
      </c>
      <c r="Y328" s="14" t="s">
        <v>129</v>
      </c>
      <c r="Z328" t="s">
        <v>73</v>
      </c>
      <c r="AA328" t="s">
        <v>133</v>
      </c>
      <c r="AB328">
        <v>4</v>
      </c>
      <c r="AC328" t="s">
        <v>83</v>
      </c>
      <c r="AD328">
        <v>2</v>
      </c>
      <c r="AE328" s="71">
        <f t="shared" si="298"/>
        <v>0</v>
      </c>
      <c r="AF328" s="80">
        <f t="shared" si="278"/>
        <v>0</v>
      </c>
      <c r="AG328" s="14" t="s">
        <v>137</v>
      </c>
      <c r="AH328" t="s">
        <v>73</v>
      </c>
      <c r="AI328" t="s">
        <v>84</v>
      </c>
      <c r="AJ328">
        <v>2</v>
      </c>
      <c r="AK328" t="s">
        <v>83</v>
      </c>
      <c r="AL328">
        <v>3</v>
      </c>
      <c r="AM328" s="71">
        <f t="shared" si="299"/>
        <v>0</v>
      </c>
      <c r="AN328" s="80">
        <f t="shared" si="300"/>
        <v>0</v>
      </c>
      <c r="AO328" s="14" t="s">
        <v>130</v>
      </c>
      <c r="AP328" t="s">
        <v>73</v>
      </c>
      <c r="AQ328" t="s">
        <v>142</v>
      </c>
      <c r="AR328">
        <v>4</v>
      </c>
      <c r="AS328" t="s">
        <v>83</v>
      </c>
      <c r="AT328">
        <v>2</v>
      </c>
      <c r="AU328" s="71">
        <f t="shared" si="279"/>
        <v>0</v>
      </c>
      <c r="AV328" s="80">
        <f t="shared" si="301"/>
        <v>0</v>
      </c>
      <c r="AW328" s="14" t="s">
        <v>90</v>
      </c>
      <c r="AX328" t="s">
        <v>73</v>
      </c>
      <c r="AY328" t="s">
        <v>138</v>
      </c>
      <c r="AZ328">
        <v>3</v>
      </c>
      <c r="BA328" t="s">
        <v>83</v>
      </c>
      <c r="BB328">
        <v>1</v>
      </c>
      <c r="BC328" s="71">
        <f t="shared" si="302"/>
        <v>1</v>
      </c>
      <c r="BD328" s="80">
        <f t="shared" si="280"/>
        <v>2</v>
      </c>
      <c r="BE328" s="14" t="s">
        <v>131</v>
      </c>
      <c r="BF328" t="s">
        <v>73</v>
      </c>
      <c r="BG328" t="s">
        <v>88</v>
      </c>
      <c r="BH328">
        <v>3</v>
      </c>
      <c r="BI328" t="s">
        <v>83</v>
      </c>
      <c r="BJ328">
        <v>4</v>
      </c>
      <c r="BK328" s="71">
        <f t="shared" si="281"/>
        <v>0</v>
      </c>
      <c r="BL328" s="80">
        <f t="shared" si="303"/>
        <v>0</v>
      </c>
      <c r="BM328" s="14" t="s">
        <v>96</v>
      </c>
      <c r="BN328" t="s">
        <v>73</v>
      </c>
      <c r="BO328" t="s">
        <v>150</v>
      </c>
      <c r="BP328">
        <v>4</v>
      </c>
      <c r="BQ328" t="s">
        <v>83</v>
      </c>
      <c r="BR328">
        <v>2</v>
      </c>
      <c r="BS328" s="71">
        <f t="shared" si="304"/>
        <v>1</v>
      </c>
      <c r="BT328" s="80">
        <f t="shared" si="282"/>
        <v>2</v>
      </c>
      <c r="BU328" s="28">
        <f t="shared" si="305"/>
        <v>4</v>
      </c>
      <c r="BV328" s="14" t="str">
        <f t="shared" si="306"/>
        <v>Spanien</v>
      </c>
      <c r="BW328" s="80">
        <f t="shared" si="283"/>
        <v>0</v>
      </c>
      <c r="BX328" s="14" t="str">
        <f t="shared" si="307"/>
        <v>Brasilien</v>
      </c>
      <c r="BY328" s="80">
        <f t="shared" si="308"/>
        <v>7</v>
      </c>
      <c r="BZ328" s="14" t="str">
        <f t="shared" si="309"/>
        <v>Wales</v>
      </c>
      <c r="CA328" s="80">
        <f t="shared" si="310"/>
        <v>0</v>
      </c>
      <c r="CB328" s="14" t="str">
        <f t="shared" si="311"/>
        <v>Frankreich</v>
      </c>
      <c r="CC328" s="80">
        <f t="shared" si="312"/>
        <v>7</v>
      </c>
      <c r="CD328" s="14" t="str">
        <f t="shared" si="313"/>
        <v>Deutschland</v>
      </c>
      <c r="CE328" s="80">
        <f t="shared" si="314"/>
        <v>0</v>
      </c>
      <c r="CF328" s="14" t="str">
        <f t="shared" si="315"/>
        <v>Portugal</v>
      </c>
      <c r="CG328" s="80">
        <f t="shared" si="316"/>
        <v>7</v>
      </c>
      <c r="CH328" s="14" t="str">
        <f t="shared" si="317"/>
        <v>Niederlande</v>
      </c>
      <c r="CI328" s="80">
        <f t="shared" si="318"/>
        <v>7</v>
      </c>
      <c r="CJ328" s="14" t="str">
        <f t="shared" si="319"/>
        <v>Dänemark</v>
      </c>
      <c r="CK328" s="80">
        <f t="shared" si="320"/>
        <v>0</v>
      </c>
      <c r="CL328" s="27">
        <f t="shared" si="275"/>
        <v>28</v>
      </c>
      <c r="CM328" t="s">
        <v>130</v>
      </c>
      <c r="CN328" t="s">
        <v>73</v>
      </c>
      <c r="CO328" t="s">
        <v>90</v>
      </c>
      <c r="CP328">
        <v>4</v>
      </c>
      <c r="CQ328" t="s">
        <v>83</v>
      </c>
      <c r="CR328">
        <v>3</v>
      </c>
      <c r="CS328" s="71">
        <f t="shared" si="284"/>
        <v>2</v>
      </c>
      <c r="CT328" s="80">
        <f t="shared" si="321"/>
        <v>0</v>
      </c>
      <c r="CU328" t="s">
        <v>92</v>
      </c>
      <c r="CV328" t="s">
        <v>73</v>
      </c>
      <c r="CW328" t="s">
        <v>94</v>
      </c>
      <c r="CX328">
        <v>3</v>
      </c>
      <c r="CY328" t="s">
        <v>83</v>
      </c>
      <c r="CZ328">
        <v>4</v>
      </c>
      <c r="DA328" s="71">
        <f t="shared" si="322"/>
        <v>0</v>
      </c>
      <c r="DB328" s="80">
        <f t="shared" si="323"/>
        <v>0</v>
      </c>
      <c r="DC328" t="s">
        <v>88</v>
      </c>
      <c r="DD328" t="s">
        <v>73</v>
      </c>
      <c r="DE328" t="s">
        <v>96</v>
      </c>
      <c r="DF328">
        <v>3</v>
      </c>
      <c r="DG328" t="s">
        <v>83</v>
      </c>
      <c r="DH328">
        <v>4</v>
      </c>
      <c r="DI328" s="71">
        <f t="shared" si="276"/>
        <v>0</v>
      </c>
      <c r="DJ328" s="80">
        <f t="shared" si="324"/>
        <v>0</v>
      </c>
      <c r="DK328" t="s">
        <v>84</v>
      </c>
      <c r="DL328" t="s">
        <v>73</v>
      </c>
      <c r="DM328" t="s">
        <v>129</v>
      </c>
      <c r="DN328">
        <v>2</v>
      </c>
      <c r="DO328" t="s">
        <v>83</v>
      </c>
      <c r="DP328">
        <v>3</v>
      </c>
      <c r="DQ328" s="71">
        <f t="shared" si="325"/>
        <v>0</v>
      </c>
      <c r="DR328" s="80">
        <f t="shared" si="326"/>
        <v>0</v>
      </c>
      <c r="DS328" s="27">
        <f t="shared" si="285"/>
        <v>0</v>
      </c>
      <c r="DT328" t="str">
        <f t="shared" si="286"/>
        <v>Frankreich</v>
      </c>
      <c r="DU328">
        <f t="shared" si="327"/>
        <v>8</v>
      </c>
      <c r="DV328" t="str">
        <f t="shared" si="287"/>
        <v>Spanien</v>
      </c>
      <c r="DW328">
        <f t="shared" si="328"/>
        <v>0</v>
      </c>
      <c r="DX328" t="str">
        <f t="shared" si="288"/>
        <v>Dänemark</v>
      </c>
      <c r="DY328">
        <f t="shared" si="329"/>
        <v>0</v>
      </c>
      <c r="DZ328" t="str">
        <f t="shared" si="289"/>
        <v>Portugal</v>
      </c>
      <c r="EA328">
        <f t="shared" si="290"/>
        <v>0</v>
      </c>
      <c r="EB328" s="27">
        <f t="shared" si="291"/>
        <v>8</v>
      </c>
      <c r="EC328" t="s">
        <v>94</v>
      </c>
      <c r="ED328" t="s">
        <v>73</v>
      </c>
      <c r="EE328" t="s">
        <v>130</v>
      </c>
      <c r="EF328">
        <v>3</v>
      </c>
      <c r="EG328" t="s">
        <v>83</v>
      </c>
      <c r="EH328">
        <v>4</v>
      </c>
      <c r="EK328" t="s">
        <v>129</v>
      </c>
      <c r="EL328" t="s">
        <v>73</v>
      </c>
      <c r="EM328" t="s">
        <v>96</v>
      </c>
      <c r="EN328">
        <v>2</v>
      </c>
      <c r="EO328" t="s">
        <v>83</v>
      </c>
      <c r="EP328">
        <v>4</v>
      </c>
      <c r="EU328" t="s">
        <v>94</v>
      </c>
      <c r="EV328" t="s">
        <v>73</v>
      </c>
      <c r="EW328" t="s">
        <v>129</v>
      </c>
      <c r="EX328">
        <v>2</v>
      </c>
      <c r="EY328" t="s">
        <v>83</v>
      </c>
      <c r="EZ328">
        <v>3</v>
      </c>
      <c r="FC328" t="s">
        <v>130</v>
      </c>
      <c r="FD328" t="s">
        <v>73</v>
      </c>
      <c r="FE328" t="s">
        <v>96</v>
      </c>
      <c r="FF328">
        <v>4</v>
      </c>
      <c r="FG328" t="s">
        <v>83</v>
      </c>
      <c r="FH328">
        <v>3</v>
      </c>
      <c r="FL328" t="s">
        <v>94</v>
      </c>
      <c r="FN328" t="s">
        <v>129</v>
      </c>
      <c r="FP328" t="s">
        <v>96</v>
      </c>
      <c r="FR328" t="s">
        <v>130</v>
      </c>
      <c r="FU328">
        <v>192</v>
      </c>
      <c r="FX328">
        <v>0</v>
      </c>
    </row>
    <row r="329" spans="1:180" x14ac:dyDescent="0.45">
      <c r="A329" s="1">
        <v>326</v>
      </c>
      <c r="B329" s="45">
        <f t="shared" si="277"/>
        <v>304</v>
      </c>
      <c r="C329" s="14" t="s">
        <v>819</v>
      </c>
      <c r="D329" t="s">
        <v>820</v>
      </c>
      <c r="E329" s="15" t="s">
        <v>817</v>
      </c>
      <c r="F329" s="28">
        <f>VOR!IH329</f>
        <v>169</v>
      </c>
      <c r="G329" s="27">
        <f t="shared" si="292"/>
        <v>53</v>
      </c>
      <c r="H329" s="49">
        <f t="shared" si="293"/>
        <v>222</v>
      </c>
      <c r="I329" s="14" t="s">
        <v>84</v>
      </c>
      <c r="J329" t="s">
        <v>73</v>
      </c>
      <c r="K329" t="s">
        <v>181</v>
      </c>
      <c r="L329">
        <v>2</v>
      </c>
      <c r="M329" t="s">
        <v>83</v>
      </c>
      <c r="N329">
        <v>1</v>
      </c>
      <c r="O329" s="77">
        <f t="shared" si="294"/>
        <v>1</v>
      </c>
      <c r="P329" s="80">
        <f t="shared" si="295"/>
        <v>2</v>
      </c>
      <c r="Q329" t="s">
        <v>93</v>
      </c>
      <c r="R329" t="s">
        <v>73</v>
      </c>
      <c r="S329" t="s">
        <v>129</v>
      </c>
      <c r="T329">
        <v>3</v>
      </c>
      <c r="U329" t="s">
        <v>83</v>
      </c>
      <c r="V329">
        <v>2</v>
      </c>
      <c r="W329" s="71">
        <f t="shared" si="296"/>
        <v>1</v>
      </c>
      <c r="X329" s="80">
        <f t="shared" si="297"/>
        <v>3</v>
      </c>
      <c r="Y329" s="14" t="s">
        <v>94</v>
      </c>
      <c r="Z329" t="s">
        <v>73</v>
      </c>
      <c r="AA329" t="s">
        <v>86</v>
      </c>
      <c r="AB329">
        <v>2</v>
      </c>
      <c r="AC329" t="s">
        <v>83</v>
      </c>
      <c r="AD329">
        <v>2</v>
      </c>
      <c r="AE329" s="71">
        <f t="shared" si="298"/>
        <v>3</v>
      </c>
      <c r="AF329" s="80">
        <f t="shared" si="278"/>
        <v>0</v>
      </c>
      <c r="AG329" s="14" t="s">
        <v>137</v>
      </c>
      <c r="AH329" t="s">
        <v>73</v>
      </c>
      <c r="AI329" t="s">
        <v>140</v>
      </c>
      <c r="AJ329">
        <v>3</v>
      </c>
      <c r="AK329" t="s">
        <v>83</v>
      </c>
      <c r="AL329">
        <v>1</v>
      </c>
      <c r="AM329" s="71">
        <f t="shared" si="299"/>
        <v>0</v>
      </c>
      <c r="AN329" s="80">
        <f t="shared" si="300"/>
        <v>0</v>
      </c>
      <c r="AO329" s="14" t="s">
        <v>130</v>
      </c>
      <c r="AP329" t="s">
        <v>73</v>
      </c>
      <c r="AQ329" t="s">
        <v>95</v>
      </c>
      <c r="AR329">
        <v>3</v>
      </c>
      <c r="AS329" t="s">
        <v>83</v>
      </c>
      <c r="AT329">
        <v>1</v>
      </c>
      <c r="AU329" s="71">
        <f t="shared" si="279"/>
        <v>2</v>
      </c>
      <c r="AV329" s="80">
        <f t="shared" si="301"/>
        <v>0</v>
      </c>
      <c r="AW329" s="14" t="s">
        <v>90</v>
      </c>
      <c r="AX329" t="s">
        <v>73</v>
      </c>
      <c r="AY329" t="s">
        <v>91</v>
      </c>
      <c r="AZ329">
        <v>2</v>
      </c>
      <c r="BA329" t="s">
        <v>83</v>
      </c>
      <c r="BB329">
        <v>1</v>
      </c>
      <c r="BC329" s="71">
        <f t="shared" si="302"/>
        <v>3</v>
      </c>
      <c r="BD329" s="80">
        <f t="shared" si="280"/>
        <v>4</v>
      </c>
      <c r="BE329" s="14" t="s">
        <v>131</v>
      </c>
      <c r="BF329" t="s">
        <v>73</v>
      </c>
      <c r="BG329" t="s">
        <v>141</v>
      </c>
      <c r="BH329">
        <v>3</v>
      </c>
      <c r="BI329" t="s">
        <v>83</v>
      </c>
      <c r="BJ329">
        <v>1</v>
      </c>
      <c r="BK329" s="71">
        <f t="shared" si="281"/>
        <v>0</v>
      </c>
      <c r="BL329" s="80">
        <f t="shared" si="303"/>
        <v>0</v>
      </c>
      <c r="BM329" s="14" t="s">
        <v>96</v>
      </c>
      <c r="BN329" t="s">
        <v>73</v>
      </c>
      <c r="BO329" t="s">
        <v>134</v>
      </c>
      <c r="BP329">
        <v>3</v>
      </c>
      <c r="BQ329" t="s">
        <v>83</v>
      </c>
      <c r="BR329">
        <v>1</v>
      </c>
      <c r="BS329" s="71">
        <f t="shared" si="304"/>
        <v>3</v>
      </c>
      <c r="BT329" s="80">
        <f t="shared" si="282"/>
        <v>4</v>
      </c>
      <c r="BU329" s="28">
        <f t="shared" si="305"/>
        <v>13</v>
      </c>
      <c r="BV329" s="14" t="str">
        <f t="shared" si="306"/>
        <v>Spanien</v>
      </c>
      <c r="BW329" s="80">
        <f t="shared" si="283"/>
        <v>0</v>
      </c>
      <c r="BX329" s="14" t="str">
        <f t="shared" si="307"/>
        <v>Brasilien</v>
      </c>
      <c r="BY329" s="80">
        <f t="shared" si="308"/>
        <v>7</v>
      </c>
      <c r="BZ329" s="14" t="str">
        <f t="shared" si="309"/>
        <v>Niederlande</v>
      </c>
      <c r="CA329" s="80">
        <f t="shared" si="310"/>
        <v>7</v>
      </c>
      <c r="CB329" s="14" t="str">
        <f t="shared" si="311"/>
        <v>Argentinien</v>
      </c>
      <c r="CC329" s="80">
        <f t="shared" si="312"/>
        <v>7</v>
      </c>
      <c r="CD329" s="14" t="str">
        <f t="shared" si="313"/>
        <v>Belgien</v>
      </c>
      <c r="CE329" s="80">
        <f t="shared" si="314"/>
        <v>0</v>
      </c>
      <c r="CF329" s="14" t="str">
        <f t="shared" si="315"/>
        <v>Portugal</v>
      </c>
      <c r="CG329" s="80">
        <f t="shared" si="316"/>
        <v>7</v>
      </c>
      <c r="CH329" s="14" t="str">
        <f t="shared" si="317"/>
        <v>USA</v>
      </c>
      <c r="CI329" s="80">
        <f t="shared" si="318"/>
        <v>0</v>
      </c>
      <c r="CJ329" s="14" t="str">
        <f t="shared" si="319"/>
        <v>Polen</v>
      </c>
      <c r="CK329" s="80">
        <f t="shared" si="320"/>
        <v>0</v>
      </c>
      <c r="CL329" s="27">
        <f t="shared" si="275"/>
        <v>28</v>
      </c>
      <c r="CM329" t="s">
        <v>130</v>
      </c>
      <c r="CN329" t="s">
        <v>73</v>
      </c>
      <c r="CO329" t="s">
        <v>90</v>
      </c>
      <c r="CP329">
        <v>2</v>
      </c>
      <c r="CQ329" t="s">
        <v>83</v>
      </c>
      <c r="CR329">
        <v>3</v>
      </c>
      <c r="CS329" s="71">
        <f t="shared" si="284"/>
        <v>2</v>
      </c>
      <c r="CT329" s="80">
        <f t="shared" si="321"/>
        <v>0</v>
      </c>
      <c r="CU329" t="s">
        <v>84</v>
      </c>
      <c r="CV329" t="s">
        <v>73</v>
      </c>
      <c r="CW329" t="s">
        <v>93</v>
      </c>
      <c r="CX329">
        <v>1</v>
      </c>
      <c r="CY329" t="s">
        <v>83</v>
      </c>
      <c r="CZ329">
        <v>3</v>
      </c>
      <c r="DA329" s="71">
        <f t="shared" si="322"/>
        <v>3</v>
      </c>
      <c r="DB329" s="80">
        <f t="shared" si="323"/>
        <v>4</v>
      </c>
      <c r="DC329" t="s">
        <v>131</v>
      </c>
      <c r="DD329" t="s">
        <v>73</v>
      </c>
      <c r="DE329" t="s">
        <v>96</v>
      </c>
      <c r="DF329">
        <v>3</v>
      </c>
      <c r="DG329" t="s">
        <v>83</v>
      </c>
      <c r="DH329">
        <v>2</v>
      </c>
      <c r="DI329" s="71">
        <f t="shared" si="276"/>
        <v>0</v>
      </c>
      <c r="DJ329" s="80">
        <f t="shared" si="324"/>
        <v>0</v>
      </c>
      <c r="DK329" t="s">
        <v>137</v>
      </c>
      <c r="DL329" t="s">
        <v>73</v>
      </c>
      <c r="DM329" t="s">
        <v>86</v>
      </c>
      <c r="DN329">
        <v>2</v>
      </c>
      <c r="DO329" t="s">
        <v>83</v>
      </c>
      <c r="DP329">
        <v>1</v>
      </c>
      <c r="DQ329" s="71">
        <f t="shared" si="325"/>
        <v>0</v>
      </c>
      <c r="DR329" s="80">
        <f t="shared" si="326"/>
        <v>0</v>
      </c>
      <c r="DS329" s="27">
        <f t="shared" si="285"/>
        <v>4</v>
      </c>
      <c r="DT329" t="str">
        <f t="shared" si="286"/>
        <v>Argentinien</v>
      </c>
      <c r="DU329">
        <f t="shared" si="327"/>
        <v>8</v>
      </c>
      <c r="DV329" t="str">
        <f t="shared" si="287"/>
        <v>Brasilien</v>
      </c>
      <c r="DW329">
        <f t="shared" si="328"/>
        <v>0</v>
      </c>
      <c r="DX329" t="str">
        <f t="shared" si="288"/>
        <v>USA</v>
      </c>
      <c r="DY329">
        <f t="shared" si="329"/>
        <v>0</v>
      </c>
      <c r="DZ329" t="str">
        <f t="shared" si="289"/>
        <v>Belgien</v>
      </c>
      <c r="EA329">
        <f t="shared" si="290"/>
        <v>0</v>
      </c>
      <c r="EB329" s="27">
        <f t="shared" si="291"/>
        <v>8</v>
      </c>
      <c r="EC329" t="s">
        <v>93</v>
      </c>
      <c r="ED329" t="s">
        <v>73</v>
      </c>
      <c r="EE329" t="s">
        <v>90</v>
      </c>
      <c r="EF329">
        <v>3</v>
      </c>
      <c r="EG329" t="s">
        <v>83</v>
      </c>
      <c r="EH329">
        <v>4</v>
      </c>
      <c r="EK329" t="s">
        <v>137</v>
      </c>
      <c r="EL329" t="s">
        <v>73</v>
      </c>
      <c r="EM329" t="s">
        <v>131</v>
      </c>
      <c r="EN329">
        <v>2</v>
      </c>
      <c r="EO329" t="s">
        <v>83</v>
      </c>
      <c r="EP329">
        <v>3</v>
      </c>
      <c r="EU329" t="s">
        <v>93</v>
      </c>
      <c r="EV329" t="s">
        <v>73</v>
      </c>
      <c r="EW329" t="s">
        <v>137</v>
      </c>
      <c r="EX329">
        <v>4</v>
      </c>
      <c r="EY329" t="s">
        <v>83</v>
      </c>
      <c r="EZ329">
        <v>2</v>
      </c>
      <c r="FC329" t="s">
        <v>90</v>
      </c>
      <c r="FD329" t="s">
        <v>73</v>
      </c>
      <c r="FE329" t="s">
        <v>131</v>
      </c>
      <c r="FF329">
        <v>3</v>
      </c>
      <c r="FG329" t="s">
        <v>83</v>
      </c>
      <c r="FH329">
        <v>2</v>
      </c>
      <c r="FL329" t="s">
        <v>137</v>
      </c>
      <c r="FN329" t="s">
        <v>93</v>
      </c>
      <c r="FP329" t="s">
        <v>131</v>
      </c>
      <c r="FR329" t="s">
        <v>90</v>
      </c>
      <c r="FU329">
        <v>134</v>
      </c>
      <c r="FX329">
        <v>0</v>
      </c>
    </row>
    <row r="330" spans="1:180" x14ac:dyDescent="0.45">
      <c r="A330" s="1">
        <v>327</v>
      </c>
      <c r="B330" s="45">
        <f t="shared" si="277"/>
        <v>68</v>
      </c>
      <c r="C330" s="14" t="s">
        <v>821</v>
      </c>
      <c r="D330" t="s">
        <v>822</v>
      </c>
      <c r="E330" s="15" t="s">
        <v>817</v>
      </c>
      <c r="F330" s="28">
        <f>VOR!IH330</f>
        <v>172</v>
      </c>
      <c r="G330" s="27">
        <f t="shared" si="292"/>
        <v>91</v>
      </c>
      <c r="H330" s="49">
        <f t="shared" si="293"/>
        <v>263</v>
      </c>
      <c r="I330" s="14" t="s">
        <v>84</v>
      </c>
      <c r="J330" t="s">
        <v>73</v>
      </c>
      <c r="K330" t="s">
        <v>92</v>
      </c>
      <c r="L330">
        <v>2</v>
      </c>
      <c r="M330" t="s">
        <v>83</v>
      </c>
      <c r="N330">
        <v>1</v>
      </c>
      <c r="O330" s="77">
        <f t="shared" si="294"/>
        <v>1</v>
      </c>
      <c r="P330" s="80">
        <f t="shared" si="295"/>
        <v>2</v>
      </c>
      <c r="Q330" t="s">
        <v>93</v>
      </c>
      <c r="R330" t="s">
        <v>73</v>
      </c>
      <c r="S330" t="s">
        <v>129</v>
      </c>
      <c r="T330">
        <v>3</v>
      </c>
      <c r="U330" t="s">
        <v>83</v>
      </c>
      <c r="V330">
        <v>2</v>
      </c>
      <c r="W330" s="71">
        <f t="shared" si="296"/>
        <v>1</v>
      </c>
      <c r="X330" s="80">
        <f t="shared" si="297"/>
        <v>3</v>
      </c>
      <c r="Y330" s="14" t="s">
        <v>94</v>
      </c>
      <c r="Z330" t="s">
        <v>73</v>
      </c>
      <c r="AA330" t="s">
        <v>86</v>
      </c>
      <c r="AB330">
        <v>3</v>
      </c>
      <c r="AC330" t="s">
        <v>83</v>
      </c>
      <c r="AD330">
        <v>1</v>
      </c>
      <c r="AE330" s="71">
        <f t="shared" si="298"/>
        <v>3</v>
      </c>
      <c r="AF330" s="80">
        <f t="shared" si="278"/>
        <v>8</v>
      </c>
      <c r="AG330" s="14" t="s">
        <v>85</v>
      </c>
      <c r="AH330" t="s">
        <v>73</v>
      </c>
      <c r="AI330" t="s">
        <v>132</v>
      </c>
      <c r="AJ330">
        <v>2</v>
      </c>
      <c r="AK330" t="s">
        <v>83</v>
      </c>
      <c r="AL330">
        <v>1</v>
      </c>
      <c r="AM330" s="71">
        <f t="shared" si="299"/>
        <v>3</v>
      </c>
      <c r="AN330" s="80">
        <f t="shared" si="300"/>
        <v>4</v>
      </c>
      <c r="AO330" s="14" t="s">
        <v>130</v>
      </c>
      <c r="AP330" t="s">
        <v>73</v>
      </c>
      <c r="AQ330" t="s">
        <v>95</v>
      </c>
      <c r="AR330">
        <v>2</v>
      </c>
      <c r="AS330" t="s">
        <v>83</v>
      </c>
      <c r="AT330">
        <v>3</v>
      </c>
      <c r="AU330" s="71">
        <f t="shared" si="279"/>
        <v>2</v>
      </c>
      <c r="AV330" s="80">
        <f t="shared" si="301"/>
        <v>3</v>
      </c>
      <c r="AW330" s="14" t="s">
        <v>90</v>
      </c>
      <c r="AX330" t="s">
        <v>73</v>
      </c>
      <c r="AY330" t="s">
        <v>91</v>
      </c>
      <c r="AZ330">
        <v>3</v>
      </c>
      <c r="BA330" t="s">
        <v>83</v>
      </c>
      <c r="BB330">
        <v>2</v>
      </c>
      <c r="BC330" s="71">
        <f t="shared" si="302"/>
        <v>3</v>
      </c>
      <c r="BD330" s="80">
        <f t="shared" si="280"/>
        <v>4</v>
      </c>
      <c r="BE330" s="14" t="s">
        <v>131</v>
      </c>
      <c r="BF330" t="s">
        <v>73</v>
      </c>
      <c r="BG330" t="s">
        <v>88</v>
      </c>
      <c r="BH330">
        <v>3</v>
      </c>
      <c r="BI330" t="s">
        <v>83</v>
      </c>
      <c r="BJ330">
        <v>2</v>
      </c>
      <c r="BK330" s="71">
        <f t="shared" si="281"/>
        <v>0</v>
      </c>
      <c r="BL330" s="80">
        <f t="shared" si="303"/>
        <v>0</v>
      </c>
      <c r="BM330" s="14" t="s">
        <v>96</v>
      </c>
      <c r="BN330" t="s">
        <v>73</v>
      </c>
      <c r="BO330" t="s">
        <v>134</v>
      </c>
      <c r="BP330">
        <v>3</v>
      </c>
      <c r="BQ330" t="s">
        <v>83</v>
      </c>
      <c r="BR330">
        <v>2</v>
      </c>
      <c r="BS330" s="71">
        <f t="shared" si="304"/>
        <v>3</v>
      </c>
      <c r="BT330" s="80">
        <f t="shared" si="282"/>
        <v>4</v>
      </c>
      <c r="BU330" s="28">
        <f t="shared" si="305"/>
        <v>28</v>
      </c>
      <c r="BV330" s="14" t="str">
        <f t="shared" si="306"/>
        <v>Kroatien</v>
      </c>
      <c r="BW330" s="80">
        <f t="shared" si="283"/>
        <v>7</v>
      </c>
      <c r="BX330" s="14" t="str">
        <f t="shared" si="307"/>
        <v>Brasilien</v>
      </c>
      <c r="BY330" s="80">
        <f t="shared" si="308"/>
        <v>7</v>
      </c>
      <c r="BZ330" s="14" t="str">
        <f t="shared" si="309"/>
        <v>Niederlande</v>
      </c>
      <c r="CA330" s="80">
        <f t="shared" si="310"/>
        <v>7</v>
      </c>
      <c r="CB330" s="14" t="str">
        <f t="shared" si="311"/>
        <v>Argentinien</v>
      </c>
      <c r="CC330" s="80">
        <f t="shared" si="312"/>
        <v>7</v>
      </c>
      <c r="CD330" s="14" t="str">
        <f t="shared" si="313"/>
        <v>Belgien</v>
      </c>
      <c r="CE330" s="80">
        <f t="shared" si="314"/>
        <v>0</v>
      </c>
      <c r="CF330" s="14" t="str">
        <f t="shared" si="315"/>
        <v>Portugal</v>
      </c>
      <c r="CG330" s="80">
        <f t="shared" si="316"/>
        <v>7</v>
      </c>
      <c r="CH330" s="14" t="str">
        <f t="shared" si="317"/>
        <v>England</v>
      </c>
      <c r="CI330" s="80">
        <f t="shared" si="318"/>
        <v>7</v>
      </c>
      <c r="CJ330" s="14" t="str">
        <f t="shared" si="319"/>
        <v>Frankreich</v>
      </c>
      <c r="CK330" s="80">
        <f t="shared" si="320"/>
        <v>7</v>
      </c>
      <c r="CL330" s="27">
        <f t="shared" ref="CL330:CL393" si="330">CK330+CI330+CG330+CE330+CC330+CA330+BY330+BW330</f>
        <v>49</v>
      </c>
      <c r="CM330" t="s">
        <v>95</v>
      </c>
      <c r="CN330" t="s">
        <v>73</v>
      </c>
      <c r="CO330" t="s">
        <v>90</v>
      </c>
      <c r="CP330">
        <v>2</v>
      </c>
      <c r="CQ330" t="s">
        <v>83</v>
      </c>
      <c r="CR330">
        <v>3</v>
      </c>
      <c r="CS330" s="71">
        <f t="shared" si="284"/>
        <v>3</v>
      </c>
      <c r="CT330" s="80">
        <f t="shared" si="321"/>
        <v>0</v>
      </c>
      <c r="CU330" t="s">
        <v>84</v>
      </c>
      <c r="CV330" t="s">
        <v>73</v>
      </c>
      <c r="CW330" t="s">
        <v>93</v>
      </c>
      <c r="CX330">
        <v>3</v>
      </c>
      <c r="CY330" t="s">
        <v>83</v>
      </c>
      <c r="CZ330">
        <v>2</v>
      </c>
      <c r="DA330" s="71">
        <f t="shared" si="322"/>
        <v>3</v>
      </c>
      <c r="DB330" s="80">
        <f t="shared" si="323"/>
        <v>0</v>
      </c>
      <c r="DC330" t="s">
        <v>131</v>
      </c>
      <c r="DD330" t="s">
        <v>73</v>
      </c>
      <c r="DE330" t="s">
        <v>96</v>
      </c>
      <c r="DF330">
        <v>3</v>
      </c>
      <c r="DG330" t="s">
        <v>83</v>
      </c>
      <c r="DH330">
        <v>2</v>
      </c>
      <c r="DI330" s="71">
        <f t="shared" si="276"/>
        <v>0</v>
      </c>
      <c r="DJ330" s="80">
        <f t="shared" si="324"/>
        <v>0</v>
      </c>
      <c r="DK330" t="s">
        <v>85</v>
      </c>
      <c r="DL330" t="s">
        <v>73</v>
      </c>
      <c r="DM330" t="s">
        <v>94</v>
      </c>
      <c r="DN330">
        <v>2</v>
      </c>
      <c r="DO330" t="s">
        <v>83</v>
      </c>
      <c r="DP330">
        <v>3</v>
      </c>
      <c r="DQ330" s="71">
        <f t="shared" si="325"/>
        <v>3</v>
      </c>
      <c r="DR330" s="80">
        <f t="shared" si="326"/>
        <v>6</v>
      </c>
      <c r="DS330" s="27">
        <f t="shared" si="285"/>
        <v>6</v>
      </c>
      <c r="DT330" t="str">
        <f t="shared" si="286"/>
        <v>Niederlande</v>
      </c>
      <c r="DU330">
        <f t="shared" si="327"/>
        <v>0</v>
      </c>
      <c r="DV330" t="str">
        <f t="shared" si="287"/>
        <v>Brasilien</v>
      </c>
      <c r="DW330">
        <f t="shared" si="328"/>
        <v>0</v>
      </c>
      <c r="DX330" t="str">
        <f t="shared" si="288"/>
        <v>Frankreich</v>
      </c>
      <c r="DY330">
        <f t="shared" si="329"/>
        <v>8</v>
      </c>
      <c r="DZ330" t="str">
        <f t="shared" si="289"/>
        <v>Belgien</v>
      </c>
      <c r="EA330">
        <f t="shared" si="290"/>
        <v>0</v>
      </c>
      <c r="EB330" s="27">
        <f t="shared" si="291"/>
        <v>8</v>
      </c>
      <c r="EC330" t="s">
        <v>84</v>
      </c>
      <c r="ED330" t="s">
        <v>73</v>
      </c>
      <c r="EE330" t="s">
        <v>90</v>
      </c>
      <c r="EF330">
        <v>2</v>
      </c>
      <c r="EG330" t="s">
        <v>83</v>
      </c>
      <c r="EH330">
        <v>3</v>
      </c>
      <c r="EK330" t="s">
        <v>94</v>
      </c>
      <c r="EL330" t="s">
        <v>73</v>
      </c>
      <c r="EM330" t="s">
        <v>131</v>
      </c>
      <c r="EN330">
        <v>2</v>
      </c>
      <c r="EO330" t="s">
        <v>83</v>
      </c>
      <c r="EP330">
        <v>3</v>
      </c>
      <c r="EU330" t="s">
        <v>84</v>
      </c>
      <c r="EV330" t="s">
        <v>73</v>
      </c>
      <c r="EW330" t="s">
        <v>94</v>
      </c>
      <c r="EX330">
        <v>2</v>
      </c>
      <c r="EY330" t="s">
        <v>83</v>
      </c>
      <c r="EZ330">
        <v>3</v>
      </c>
      <c r="FC330" t="s">
        <v>90</v>
      </c>
      <c r="FD330" t="s">
        <v>73</v>
      </c>
      <c r="FE330" t="s">
        <v>131</v>
      </c>
      <c r="FF330">
        <v>0</v>
      </c>
      <c r="FG330" t="s">
        <v>83</v>
      </c>
      <c r="FH330">
        <v>1</v>
      </c>
      <c r="FL330" t="s">
        <v>84</v>
      </c>
      <c r="FN330" t="s">
        <v>94</v>
      </c>
      <c r="FP330" t="s">
        <v>90</v>
      </c>
      <c r="FR330" t="s">
        <v>131</v>
      </c>
      <c r="FU330">
        <v>0</v>
      </c>
      <c r="FX330">
        <v>0</v>
      </c>
    </row>
    <row r="331" spans="1:180" x14ac:dyDescent="0.45">
      <c r="A331" s="1">
        <v>328</v>
      </c>
      <c r="B331" s="45">
        <f t="shared" si="277"/>
        <v>85</v>
      </c>
      <c r="C331" s="14" t="s">
        <v>636</v>
      </c>
      <c r="D331" t="s">
        <v>823</v>
      </c>
      <c r="E331" s="15" t="s">
        <v>817</v>
      </c>
      <c r="F331" s="28">
        <f>VOR!IH331</f>
        <v>177</v>
      </c>
      <c r="G331" s="27">
        <f t="shared" si="292"/>
        <v>83</v>
      </c>
      <c r="H331" s="49">
        <f t="shared" si="293"/>
        <v>260</v>
      </c>
      <c r="I331" s="14" t="s">
        <v>84</v>
      </c>
      <c r="J331" t="s">
        <v>73</v>
      </c>
      <c r="K331" t="s">
        <v>137</v>
      </c>
      <c r="L331">
        <v>2</v>
      </c>
      <c r="M331" t="s">
        <v>83</v>
      </c>
      <c r="N331">
        <v>1</v>
      </c>
      <c r="O331" s="77">
        <f t="shared" si="294"/>
        <v>3</v>
      </c>
      <c r="P331" s="80">
        <f t="shared" si="295"/>
        <v>4</v>
      </c>
      <c r="Q331" t="s">
        <v>93</v>
      </c>
      <c r="R331" t="s">
        <v>73</v>
      </c>
      <c r="S331" t="s">
        <v>129</v>
      </c>
      <c r="T331">
        <v>2</v>
      </c>
      <c r="U331" t="s">
        <v>83</v>
      </c>
      <c r="V331">
        <v>1</v>
      </c>
      <c r="W331" s="71">
        <f t="shared" si="296"/>
        <v>1</v>
      </c>
      <c r="X331" s="80">
        <f t="shared" si="297"/>
        <v>4</v>
      </c>
      <c r="Y331" s="14" t="s">
        <v>94</v>
      </c>
      <c r="Z331" t="s">
        <v>73</v>
      </c>
      <c r="AA331" t="s">
        <v>86</v>
      </c>
      <c r="AB331">
        <v>2</v>
      </c>
      <c r="AC331" t="s">
        <v>83</v>
      </c>
      <c r="AD331">
        <v>0</v>
      </c>
      <c r="AE331" s="71">
        <f t="shared" si="298"/>
        <v>3</v>
      </c>
      <c r="AF331" s="80">
        <f t="shared" si="278"/>
        <v>6</v>
      </c>
      <c r="AG331" s="14" t="s">
        <v>85</v>
      </c>
      <c r="AH331" t="s">
        <v>73</v>
      </c>
      <c r="AI331" t="s">
        <v>136</v>
      </c>
      <c r="AJ331">
        <v>2</v>
      </c>
      <c r="AK331" t="s">
        <v>83</v>
      </c>
      <c r="AL331">
        <v>0</v>
      </c>
      <c r="AM331" s="71">
        <f t="shared" si="299"/>
        <v>1</v>
      </c>
      <c r="AN331" s="80">
        <f t="shared" si="300"/>
        <v>2</v>
      </c>
      <c r="AO331" s="14" t="s">
        <v>88</v>
      </c>
      <c r="AP331" t="s">
        <v>73</v>
      </c>
      <c r="AQ331" t="s">
        <v>95</v>
      </c>
      <c r="AR331">
        <v>2</v>
      </c>
      <c r="AS331" t="s">
        <v>83</v>
      </c>
      <c r="AT331">
        <v>1</v>
      </c>
      <c r="AU331" s="71">
        <f t="shared" si="279"/>
        <v>2</v>
      </c>
      <c r="AV331" s="80">
        <f t="shared" si="301"/>
        <v>0</v>
      </c>
      <c r="AW331" s="14" t="s">
        <v>90</v>
      </c>
      <c r="AX331" t="s">
        <v>73</v>
      </c>
      <c r="AY331" t="s">
        <v>96</v>
      </c>
      <c r="AZ331">
        <v>2</v>
      </c>
      <c r="BA331" t="s">
        <v>83</v>
      </c>
      <c r="BB331">
        <v>1</v>
      </c>
      <c r="BC331" s="71">
        <f t="shared" si="302"/>
        <v>1</v>
      </c>
      <c r="BD331" s="80">
        <f t="shared" si="280"/>
        <v>2</v>
      </c>
      <c r="BE331" s="14" t="s">
        <v>131</v>
      </c>
      <c r="BF331" t="s">
        <v>73</v>
      </c>
      <c r="BG331" t="s">
        <v>130</v>
      </c>
      <c r="BH331">
        <v>1</v>
      </c>
      <c r="BI331" t="s">
        <v>83</v>
      </c>
      <c r="BJ331">
        <v>0</v>
      </c>
      <c r="BK331" s="71">
        <f t="shared" si="281"/>
        <v>2</v>
      </c>
      <c r="BL331" s="80">
        <f t="shared" si="303"/>
        <v>0</v>
      </c>
      <c r="BM331" s="14" t="s">
        <v>91</v>
      </c>
      <c r="BN331" t="s">
        <v>73</v>
      </c>
      <c r="BO331" t="s">
        <v>134</v>
      </c>
      <c r="BP331">
        <v>1</v>
      </c>
      <c r="BQ331" t="s">
        <v>83</v>
      </c>
      <c r="BR331">
        <v>0</v>
      </c>
      <c r="BS331" s="71">
        <f t="shared" si="304"/>
        <v>2</v>
      </c>
      <c r="BT331" s="80">
        <f t="shared" si="282"/>
        <v>0</v>
      </c>
      <c r="BU331" s="28">
        <f t="shared" si="305"/>
        <v>18</v>
      </c>
      <c r="BV331" s="14" t="str">
        <f t="shared" si="306"/>
        <v>Deutschland</v>
      </c>
      <c r="BW331" s="80">
        <f t="shared" si="283"/>
        <v>0</v>
      </c>
      <c r="BX331" s="14" t="str">
        <f t="shared" si="307"/>
        <v>Brasilien</v>
      </c>
      <c r="BY331" s="80">
        <f t="shared" si="308"/>
        <v>7</v>
      </c>
      <c r="BZ331" s="14" t="str">
        <f t="shared" si="309"/>
        <v>Niederlande</v>
      </c>
      <c r="CA331" s="80">
        <f t="shared" si="310"/>
        <v>7</v>
      </c>
      <c r="CB331" s="14" t="str">
        <f t="shared" si="311"/>
        <v>Argentinien</v>
      </c>
      <c r="CC331" s="80">
        <f t="shared" si="312"/>
        <v>7</v>
      </c>
      <c r="CD331" s="14" t="str">
        <f t="shared" si="313"/>
        <v>Belgien</v>
      </c>
      <c r="CE331" s="80">
        <f t="shared" si="314"/>
        <v>0</v>
      </c>
      <c r="CF331" s="14" t="str">
        <f t="shared" si="315"/>
        <v>Südkorea</v>
      </c>
      <c r="CG331" s="80">
        <f t="shared" si="316"/>
        <v>0</v>
      </c>
      <c r="CH331" s="14" t="str">
        <f t="shared" si="317"/>
        <v>England</v>
      </c>
      <c r="CI331" s="80">
        <f t="shared" si="318"/>
        <v>7</v>
      </c>
      <c r="CJ331" s="14" t="str">
        <f t="shared" si="319"/>
        <v>Frankreich</v>
      </c>
      <c r="CK331" s="80">
        <f t="shared" si="320"/>
        <v>7</v>
      </c>
      <c r="CL331" s="27">
        <f t="shared" si="330"/>
        <v>35</v>
      </c>
      <c r="CM331" t="s">
        <v>88</v>
      </c>
      <c r="CN331" t="s">
        <v>73</v>
      </c>
      <c r="CO331" t="s">
        <v>90</v>
      </c>
      <c r="CP331">
        <v>1</v>
      </c>
      <c r="CQ331" t="s">
        <v>83</v>
      </c>
      <c r="CR331">
        <v>2</v>
      </c>
      <c r="CS331" s="71">
        <f t="shared" si="284"/>
        <v>2</v>
      </c>
      <c r="CT331" s="80">
        <f t="shared" si="321"/>
        <v>0</v>
      </c>
      <c r="CU331" t="s">
        <v>84</v>
      </c>
      <c r="CV331" t="s">
        <v>73</v>
      </c>
      <c r="CW331" t="s">
        <v>93</v>
      </c>
      <c r="CX331">
        <v>1</v>
      </c>
      <c r="CY331" t="s">
        <v>83</v>
      </c>
      <c r="CZ331">
        <v>2</v>
      </c>
      <c r="DA331" s="71">
        <f t="shared" si="322"/>
        <v>3</v>
      </c>
      <c r="DB331" s="80">
        <f t="shared" si="323"/>
        <v>6</v>
      </c>
      <c r="DC331" t="s">
        <v>131</v>
      </c>
      <c r="DD331" t="s">
        <v>73</v>
      </c>
      <c r="DE331" t="s">
        <v>91</v>
      </c>
      <c r="DF331">
        <v>1</v>
      </c>
      <c r="DG331" t="s">
        <v>83</v>
      </c>
      <c r="DH331">
        <v>0</v>
      </c>
      <c r="DI331" s="71">
        <f t="shared" ref="DI331:DI394" si="331">IF(AND(DC331="Marokko",DE331="Portugal"),3,IF(DC331="Marokko",1,0))</f>
        <v>0</v>
      </c>
      <c r="DJ331" s="80">
        <f t="shared" si="324"/>
        <v>0</v>
      </c>
      <c r="DK331" t="s">
        <v>85</v>
      </c>
      <c r="DL331" t="s">
        <v>73</v>
      </c>
      <c r="DM331" t="s">
        <v>94</v>
      </c>
      <c r="DN331">
        <v>1</v>
      </c>
      <c r="DO331" t="s">
        <v>83</v>
      </c>
      <c r="DP331">
        <v>2</v>
      </c>
      <c r="DQ331" s="71">
        <f t="shared" si="325"/>
        <v>3</v>
      </c>
      <c r="DR331" s="80">
        <f t="shared" si="326"/>
        <v>8</v>
      </c>
      <c r="DS331" s="27">
        <f t="shared" si="285"/>
        <v>14</v>
      </c>
      <c r="DT331" t="str">
        <f t="shared" si="286"/>
        <v>Argentinien</v>
      </c>
      <c r="DU331">
        <f t="shared" si="327"/>
        <v>8</v>
      </c>
      <c r="DV331" t="str">
        <f t="shared" si="287"/>
        <v>Brasilien</v>
      </c>
      <c r="DW331">
        <f t="shared" si="328"/>
        <v>0</v>
      </c>
      <c r="DX331" t="str">
        <f t="shared" si="288"/>
        <v>Frankreich</v>
      </c>
      <c r="DY331">
        <f t="shared" si="329"/>
        <v>8</v>
      </c>
      <c r="DZ331" t="str">
        <f t="shared" si="289"/>
        <v>Belgien</v>
      </c>
      <c r="EA331">
        <f t="shared" si="290"/>
        <v>0</v>
      </c>
      <c r="EB331" s="27">
        <f t="shared" si="291"/>
        <v>16</v>
      </c>
      <c r="EC331" t="s">
        <v>93</v>
      </c>
      <c r="ED331" t="s">
        <v>73</v>
      </c>
      <c r="EE331" t="s">
        <v>90</v>
      </c>
      <c r="EF331">
        <v>1</v>
      </c>
      <c r="EG331" t="s">
        <v>83</v>
      </c>
      <c r="EH331">
        <v>2</v>
      </c>
      <c r="EK331" t="s">
        <v>94</v>
      </c>
      <c r="EL331" t="s">
        <v>73</v>
      </c>
      <c r="EM331" t="s">
        <v>131</v>
      </c>
      <c r="EN331">
        <v>2</v>
      </c>
      <c r="EO331" t="s">
        <v>83</v>
      </c>
      <c r="EP331">
        <v>1</v>
      </c>
      <c r="EU331" t="s">
        <v>93</v>
      </c>
      <c r="EV331" t="s">
        <v>73</v>
      </c>
      <c r="EW331" t="s">
        <v>131</v>
      </c>
      <c r="EX331">
        <v>2</v>
      </c>
      <c r="EY331" t="s">
        <v>83</v>
      </c>
      <c r="EZ331">
        <v>1</v>
      </c>
      <c r="FC331" t="s">
        <v>90</v>
      </c>
      <c r="FD331" t="s">
        <v>73</v>
      </c>
      <c r="FE331" t="s">
        <v>94</v>
      </c>
      <c r="FF331">
        <v>1</v>
      </c>
      <c r="FG331" t="s">
        <v>83</v>
      </c>
      <c r="FH331">
        <v>0</v>
      </c>
      <c r="FL331" t="s">
        <v>131</v>
      </c>
      <c r="FN331" t="s">
        <v>93</v>
      </c>
      <c r="FP331" t="s">
        <v>94</v>
      </c>
      <c r="FR331" t="s">
        <v>90</v>
      </c>
      <c r="FU331">
        <v>187</v>
      </c>
      <c r="FX331" t="s">
        <v>289</v>
      </c>
    </row>
    <row r="332" spans="1:180" x14ac:dyDescent="0.45">
      <c r="A332" s="1">
        <v>329</v>
      </c>
      <c r="B332" s="45">
        <f t="shared" si="277"/>
        <v>369</v>
      </c>
      <c r="C332" s="14" t="s">
        <v>824</v>
      </c>
      <c r="D332" t="s">
        <v>825</v>
      </c>
      <c r="E332" s="15" t="s">
        <v>817</v>
      </c>
      <c r="F332" s="28">
        <f>VOR!IH332</f>
        <v>155</v>
      </c>
      <c r="G332" s="27">
        <f t="shared" si="292"/>
        <v>56</v>
      </c>
      <c r="H332" s="49">
        <f t="shared" si="293"/>
        <v>211</v>
      </c>
      <c r="I332" s="14" t="s">
        <v>84</v>
      </c>
      <c r="J332" t="s">
        <v>73</v>
      </c>
      <c r="K332" t="s">
        <v>92</v>
      </c>
      <c r="L332">
        <v>1</v>
      </c>
      <c r="M332" t="s">
        <v>83</v>
      </c>
      <c r="N332">
        <v>3</v>
      </c>
      <c r="O332" s="77">
        <f t="shared" si="294"/>
        <v>1</v>
      </c>
      <c r="P332" s="80">
        <f t="shared" si="295"/>
        <v>0</v>
      </c>
      <c r="Q332" t="s">
        <v>93</v>
      </c>
      <c r="R332" t="s">
        <v>73</v>
      </c>
      <c r="S332" t="s">
        <v>129</v>
      </c>
      <c r="T332">
        <v>2</v>
      </c>
      <c r="U332" t="s">
        <v>83</v>
      </c>
      <c r="V332">
        <v>1</v>
      </c>
      <c r="W332" s="71">
        <f t="shared" si="296"/>
        <v>1</v>
      </c>
      <c r="X332" s="80">
        <f t="shared" si="297"/>
        <v>4</v>
      </c>
      <c r="Y332" s="14" t="s">
        <v>94</v>
      </c>
      <c r="Z332" t="s">
        <v>73</v>
      </c>
      <c r="AA332" t="s">
        <v>169</v>
      </c>
      <c r="AB332">
        <v>4</v>
      </c>
      <c r="AC332" t="s">
        <v>83</v>
      </c>
      <c r="AD332">
        <v>1</v>
      </c>
      <c r="AE332" s="71">
        <f t="shared" si="298"/>
        <v>1</v>
      </c>
      <c r="AF332" s="80">
        <f t="shared" si="278"/>
        <v>2</v>
      </c>
      <c r="AG332" s="14" t="s">
        <v>85</v>
      </c>
      <c r="AH332" t="s">
        <v>73</v>
      </c>
      <c r="AI332" t="s">
        <v>132</v>
      </c>
      <c r="AJ332">
        <v>3</v>
      </c>
      <c r="AK332" t="s">
        <v>83</v>
      </c>
      <c r="AL332">
        <v>0</v>
      </c>
      <c r="AM332" s="71">
        <f t="shared" si="299"/>
        <v>3</v>
      </c>
      <c r="AN332" s="80">
        <f t="shared" si="300"/>
        <v>8</v>
      </c>
      <c r="AO332" s="14" t="s">
        <v>88</v>
      </c>
      <c r="AP332" t="s">
        <v>73</v>
      </c>
      <c r="AQ332" t="s">
        <v>131</v>
      </c>
      <c r="AR332">
        <v>3</v>
      </c>
      <c r="AS332" t="s">
        <v>83</v>
      </c>
      <c r="AT332">
        <v>2</v>
      </c>
      <c r="AU332" s="71">
        <f t="shared" si="279"/>
        <v>0</v>
      </c>
      <c r="AV332" s="80">
        <f t="shared" si="301"/>
        <v>0</v>
      </c>
      <c r="AW332" s="14" t="s">
        <v>134</v>
      </c>
      <c r="AX332" t="s">
        <v>73</v>
      </c>
      <c r="AY332" t="s">
        <v>91</v>
      </c>
      <c r="AZ332">
        <v>2</v>
      </c>
      <c r="BA332" t="s">
        <v>83</v>
      </c>
      <c r="BB332">
        <v>1</v>
      </c>
      <c r="BC332" s="71">
        <f t="shared" si="302"/>
        <v>2</v>
      </c>
      <c r="BD332" s="80">
        <f t="shared" si="280"/>
        <v>0</v>
      </c>
      <c r="BE332" s="14" t="s">
        <v>95</v>
      </c>
      <c r="BF332" t="s">
        <v>73</v>
      </c>
      <c r="BG332" t="s">
        <v>165</v>
      </c>
      <c r="BH332">
        <v>2</v>
      </c>
      <c r="BI332" t="s">
        <v>83</v>
      </c>
      <c r="BJ332">
        <v>3</v>
      </c>
      <c r="BK332" s="71">
        <f t="shared" si="281"/>
        <v>0</v>
      </c>
      <c r="BL332" s="80">
        <f t="shared" si="303"/>
        <v>0</v>
      </c>
      <c r="BM332" s="14" t="s">
        <v>96</v>
      </c>
      <c r="BN332" t="s">
        <v>73</v>
      </c>
      <c r="BO332" t="s">
        <v>90</v>
      </c>
      <c r="BP332">
        <v>3</v>
      </c>
      <c r="BQ332" t="s">
        <v>83</v>
      </c>
      <c r="BR332">
        <v>2</v>
      </c>
      <c r="BS332" s="71">
        <f t="shared" si="304"/>
        <v>1</v>
      </c>
      <c r="BT332" s="80">
        <f t="shared" si="282"/>
        <v>2</v>
      </c>
      <c r="BU332" s="28">
        <f t="shared" si="305"/>
        <v>16</v>
      </c>
      <c r="BV332" s="14" t="str">
        <f t="shared" si="306"/>
        <v>Deutschland</v>
      </c>
      <c r="BW332" s="80">
        <f t="shared" si="283"/>
        <v>0</v>
      </c>
      <c r="BX332" s="14" t="str">
        <f t="shared" si="307"/>
        <v>Schweiz</v>
      </c>
      <c r="BY332" s="80">
        <f t="shared" si="308"/>
        <v>0</v>
      </c>
      <c r="BZ332" s="14" t="str">
        <f t="shared" si="309"/>
        <v>Wales</v>
      </c>
      <c r="CA332" s="80">
        <f t="shared" si="310"/>
        <v>0</v>
      </c>
      <c r="CB332" s="14" t="str">
        <f t="shared" si="311"/>
        <v>Argentinien</v>
      </c>
      <c r="CC332" s="80">
        <f t="shared" si="312"/>
        <v>7</v>
      </c>
      <c r="CD332" s="14" t="str">
        <f t="shared" si="313"/>
        <v>Japan</v>
      </c>
      <c r="CE332" s="80">
        <f t="shared" si="314"/>
        <v>0</v>
      </c>
      <c r="CF332" s="14" t="str">
        <f t="shared" si="315"/>
        <v>Portugal</v>
      </c>
      <c r="CG332" s="80">
        <f t="shared" si="316"/>
        <v>7</v>
      </c>
      <c r="CH332" s="14" t="str">
        <f t="shared" si="317"/>
        <v>England</v>
      </c>
      <c r="CI332" s="80">
        <f t="shared" si="318"/>
        <v>7</v>
      </c>
      <c r="CJ332" s="14" t="str">
        <f t="shared" si="319"/>
        <v>Frankreich</v>
      </c>
      <c r="CK332" s="80">
        <f t="shared" si="320"/>
        <v>7</v>
      </c>
      <c r="CL332" s="27">
        <f t="shared" si="330"/>
        <v>28</v>
      </c>
      <c r="CM332" t="s">
        <v>88</v>
      </c>
      <c r="CN332" t="s">
        <v>73</v>
      </c>
      <c r="CO332" t="s">
        <v>134</v>
      </c>
      <c r="CP332">
        <v>2</v>
      </c>
      <c r="CQ332" t="s">
        <v>83</v>
      </c>
      <c r="CR332">
        <v>1</v>
      </c>
      <c r="CS332" s="71">
        <f t="shared" si="284"/>
        <v>0</v>
      </c>
      <c r="CT332" s="80">
        <f t="shared" si="321"/>
        <v>0</v>
      </c>
      <c r="CU332" t="s">
        <v>92</v>
      </c>
      <c r="CV332" t="s">
        <v>73</v>
      </c>
      <c r="CW332" t="s">
        <v>93</v>
      </c>
      <c r="CX332">
        <v>3</v>
      </c>
      <c r="CY332" t="s">
        <v>83</v>
      </c>
      <c r="CZ332">
        <v>2</v>
      </c>
      <c r="DA332" s="71">
        <f t="shared" si="322"/>
        <v>2</v>
      </c>
      <c r="DB332" s="80">
        <f t="shared" si="323"/>
        <v>0</v>
      </c>
      <c r="DC332" t="s">
        <v>165</v>
      </c>
      <c r="DD332" t="s">
        <v>73</v>
      </c>
      <c r="DE332" t="s">
        <v>96</v>
      </c>
      <c r="DF332">
        <v>2</v>
      </c>
      <c r="DG332" t="s">
        <v>83</v>
      </c>
      <c r="DH332">
        <v>4</v>
      </c>
      <c r="DI332" s="71">
        <f t="shared" si="331"/>
        <v>0</v>
      </c>
      <c r="DJ332" s="80">
        <f t="shared" si="324"/>
        <v>0</v>
      </c>
      <c r="DK332" t="s">
        <v>85</v>
      </c>
      <c r="DL332" t="s">
        <v>73</v>
      </c>
      <c r="DM332" t="s">
        <v>94</v>
      </c>
      <c r="DN332">
        <v>2</v>
      </c>
      <c r="DO332" t="s">
        <v>83</v>
      </c>
      <c r="DP332">
        <v>4</v>
      </c>
      <c r="DQ332" s="71">
        <f t="shared" si="325"/>
        <v>3</v>
      </c>
      <c r="DR332" s="80">
        <f t="shared" si="326"/>
        <v>4</v>
      </c>
      <c r="DS332" s="27">
        <f t="shared" si="285"/>
        <v>4</v>
      </c>
      <c r="DT332" t="str">
        <f t="shared" si="286"/>
        <v>Wales</v>
      </c>
      <c r="DU332">
        <f t="shared" si="327"/>
        <v>0</v>
      </c>
      <c r="DV332" t="str">
        <f t="shared" si="287"/>
        <v>Deutschland</v>
      </c>
      <c r="DW332">
        <f t="shared" si="328"/>
        <v>0</v>
      </c>
      <c r="DX332" t="str">
        <f t="shared" si="288"/>
        <v>Frankreich</v>
      </c>
      <c r="DY332">
        <f t="shared" si="329"/>
        <v>8</v>
      </c>
      <c r="DZ332" t="str">
        <f t="shared" si="289"/>
        <v>Portugal</v>
      </c>
      <c r="EA332">
        <f t="shared" si="290"/>
        <v>0</v>
      </c>
      <c r="EB332" s="27">
        <f t="shared" si="291"/>
        <v>8</v>
      </c>
      <c r="EC332" t="s">
        <v>92</v>
      </c>
      <c r="ED332" t="s">
        <v>73</v>
      </c>
      <c r="EE332" t="s">
        <v>88</v>
      </c>
      <c r="EF332">
        <v>1</v>
      </c>
      <c r="EG332" t="s">
        <v>83</v>
      </c>
      <c r="EH332">
        <v>2</v>
      </c>
      <c r="EK332" t="s">
        <v>94</v>
      </c>
      <c r="EL332" t="s">
        <v>73</v>
      </c>
      <c r="EM332" t="s">
        <v>96</v>
      </c>
      <c r="EN332">
        <v>3</v>
      </c>
      <c r="EO332" t="s">
        <v>83</v>
      </c>
      <c r="EP332">
        <v>2</v>
      </c>
      <c r="EU332" t="s">
        <v>92</v>
      </c>
      <c r="EV332" t="s">
        <v>73</v>
      </c>
      <c r="EW332" t="s">
        <v>96</v>
      </c>
      <c r="EX332">
        <v>0</v>
      </c>
      <c r="EY332" t="s">
        <v>83</v>
      </c>
      <c r="EZ332">
        <v>1</v>
      </c>
      <c r="FC332" t="s">
        <v>88</v>
      </c>
      <c r="FD332" t="s">
        <v>73</v>
      </c>
      <c r="FE332" t="s">
        <v>94</v>
      </c>
      <c r="FF332">
        <v>2</v>
      </c>
      <c r="FG332" t="s">
        <v>83</v>
      </c>
      <c r="FH332">
        <v>1</v>
      </c>
      <c r="FL332" t="s">
        <v>92</v>
      </c>
      <c r="FN332" t="s">
        <v>96</v>
      </c>
      <c r="FP332" t="s">
        <v>94</v>
      </c>
      <c r="FR332" t="s">
        <v>88</v>
      </c>
      <c r="FU332">
        <v>0</v>
      </c>
      <c r="FX332" t="s">
        <v>337</v>
      </c>
    </row>
    <row r="333" spans="1:180" x14ac:dyDescent="0.45">
      <c r="A333" s="1">
        <v>330</v>
      </c>
      <c r="B333" s="45">
        <f t="shared" si="277"/>
        <v>505</v>
      </c>
      <c r="C333" s="14" t="s">
        <v>826</v>
      </c>
      <c r="D333" t="s">
        <v>827</v>
      </c>
      <c r="E333" s="15" t="s">
        <v>817</v>
      </c>
      <c r="F333" s="28">
        <f>VOR!IH333</f>
        <v>147</v>
      </c>
      <c r="G333" s="27">
        <f t="shared" si="292"/>
        <v>43</v>
      </c>
      <c r="H333" s="49">
        <f t="shared" si="293"/>
        <v>190</v>
      </c>
      <c r="I333" s="14" t="s">
        <v>84</v>
      </c>
      <c r="J333" t="s">
        <v>73</v>
      </c>
      <c r="K333" t="s">
        <v>92</v>
      </c>
      <c r="L333">
        <v>1</v>
      </c>
      <c r="M333" t="s">
        <v>83</v>
      </c>
      <c r="N333">
        <v>2</v>
      </c>
      <c r="O333" s="77">
        <f t="shared" si="294"/>
        <v>1</v>
      </c>
      <c r="P333" s="80">
        <f t="shared" si="295"/>
        <v>0</v>
      </c>
      <c r="Q333" t="s">
        <v>133</v>
      </c>
      <c r="R333" t="s">
        <v>73</v>
      </c>
      <c r="S333" t="s">
        <v>129</v>
      </c>
      <c r="T333">
        <v>2</v>
      </c>
      <c r="U333" t="s">
        <v>83</v>
      </c>
      <c r="V333">
        <v>0</v>
      </c>
      <c r="W333" s="71">
        <f t="shared" si="296"/>
        <v>0</v>
      </c>
      <c r="X333" s="80">
        <f t="shared" si="297"/>
        <v>0</v>
      </c>
      <c r="Y333" s="14" t="s">
        <v>94</v>
      </c>
      <c r="Z333" t="s">
        <v>73</v>
      </c>
      <c r="AA333" t="s">
        <v>93</v>
      </c>
      <c r="AB333">
        <v>2</v>
      </c>
      <c r="AC333" t="s">
        <v>83</v>
      </c>
      <c r="AD333">
        <v>1</v>
      </c>
      <c r="AE333" s="71">
        <f t="shared" si="298"/>
        <v>1</v>
      </c>
      <c r="AF333" s="80">
        <f t="shared" si="278"/>
        <v>2</v>
      </c>
      <c r="AG333" s="14" t="s">
        <v>85</v>
      </c>
      <c r="AH333" t="s">
        <v>73</v>
      </c>
      <c r="AI333" t="s">
        <v>136</v>
      </c>
      <c r="AJ333">
        <v>1</v>
      </c>
      <c r="AK333" t="s">
        <v>83</v>
      </c>
      <c r="AL333">
        <v>0</v>
      </c>
      <c r="AM333" s="71">
        <f t="shared" si="299"/>
        <v>1</v>
      </c>
      <c r="AN333" s="80">
        <f t="shared" si="300"/>
        <v>2</v>
      </c>
      <c r="AO333" s="14" t="s">
        <v>88</v>
      </c>
      <c r="AP333" t="s">
        <v>73</v>
      </c>
      <c r="AQ333" t="s">
        <v>95</v>
      </c>
      <c r="AR333">
        <v>3</v>
      </c>
      <c r="AS333" t="s">
        <v>83</v>
      </c>
      <c r="AT333">
        <v>1</v>
      </c>
      <c r="AU333" s="71">
        <f t="shared" si="279"/>
        <v>2</v>
      </c>
      <c r="AV333" s="80">
        <f t="shared" si="301"/>
        <v>0</v>
      </c>
      <c r="AW333" s="14" t="s">
        <v>134</v>
      </c>
      <c r="AX333" t="s">
        <v>73</v>
      </c>
      <c r="AY333" t="s">
        <v>135</v>
      </c>
      <c r="AZ333">
        <v>2</v>
      </c>
      <c r="BA333" t="s">
        <v>83</v>
      </c>
      <c r="BB333">
        <v>0</v>
      </c>
      <c r="BC333" s="71">
        <f t="shared" si="302"/>
        <v>0</v>
      </c>
      <c r="BD333" s="80">
        <f t="shared" si="280"/>
        <v>0</v>
      </c>
      <c r="BE333" s="14" t="s">
        <v>131</v>
      </c>
      <c r="BF333" t="s">
        <v>73</v>
      </c>
      <c r="BG333" t="s">
        <v>130</v>
      </c>
      <c r="BH333">
        <v>1</v>
      </c>
      <c r="BI333" t="s">
        <v>83</v>
      </c>
      <c r="BJ333">
        <v>2</v>
      </c>
      <c r="BK333" s="71">
        <f t="shared" si="281"/>
        <v>2</v>
      </c>
      <c r="BL333" s="80">
        <f t="shared" si="303"/>
        <v>0</v>
      </c>
      <c r="BM333" s="14" t="s">
        <v>96</v>
      </c>
      <c r="BN333" t="s">
        <v>73</v>
      </c>
      <c r="BO333" t="s">
        <v>90</v>
      </c>
      <c r="BP333">
        <v>2</v>
      </c>
      <c r="BQ333" t="s">
        <v>83</v>
      </c>
      <c r="BR333">
        <v>1</v>
      </c>
      <c r="BS333" s="71">
        <f t="shared" si="304"/>
        <v>1</v>
      </c>
      <c r="BT333" s="80">
        <f t="shared" si="282"/>
        <v>2</v>
      </c>
      <c r="BU333" s="28">
        <f t="shared" si="305"/>
        <v>6</v>
      </c>
      <c r="BV333" s="14" t="str">
        <f t="shared" si="306"/>
        <v>Deutschland</v>
      </c>
      <c r="BW333" s="80">
        <f t="shared" si="283"/>
        <v>0</v>
      </c>
      <c r="BX333" s="14" t="str">
        <f t="shared" si="307"/>
        <v>Schweiz</v>
      </c>
      <c r="BY333" s="80">
        <f t="shared" si="308"/>
        <v>0</v>
      </c>
      <c r="BZ333" s="14" t="str">
        <f t="shared" si="309"/>
        <v>Wales</v>
      </c>
      <c r="CA333" s="80">
        <f t="shared" si="310"/>
        <v>0</v>
      </c>
      <c r="CB333" s="14" t="str">
        <f t="shared" si="311"/>
        <v>Mexiko</v>
      </c>
      <c r="CC333" s="80">
        <f t="shared" si="312"/>
        <v>0</v>
      </c>
      <c r="CD333" s="14" t="str">
        <f t="shared" si="313"/>
        <v>Spanien</v>
      </c>
      <c r="CE333" s="80">
        <f t="shared" si="314"/>
        <v>0</v>
      </c>
      <c r="CF333" s="14" t="str">
        <f t="shared" si="315"/>
        <v>Portugal</v>
      </c>
      <c r="CG333" s="80">
        <f t="shared" si="316"/>
        <v>7</v>
      </c>
      <c r="CH333" s="14" t="str">
        <f t="shared" si="317"/>
        <v>England</v>
      </c>
      <c r="CI333" s="80">
        <f t="shared" si="318"/>
        <v>7</v>
      </c>
      <c r="CJ333" s="14" t="str">
        <f t="shared" si="319"/>
        <v>Frankreich</v>
      </c>
      <c r="CK333" s="80">
        <f t="shared" si="320"/>
        <v>7</v>
      </c>
      <c r="CL333" s="27">
        <f t="shared" si="330"/>
        <v>21</v>
      </c>
      <c r="CM333" t="s">
        <v>88</v>
      </c>
      <c r="CN333" t="s">
        <v>73</v>
      </c>
      <c r="CO333" t="s">
        <v>134</v>
      </c>
      <c r="CP333">
        <v>1</v>
      </c>
      <c r="CQ333" t="s">
        <v>83</v>
      </c>
      <c r="CR333">
        <v>0</v>
      </c>
      <c r="CS333" s="71">
        <f t="shared" si="284"/>
        <v>0</v>
      </c>
      <c r="CT333" s="80">
        <f t="shared" si="321"/>
        <v>0</v>
      </c>
      <c r="CU333" t="s">
        <v>92</v>
      </c>
      <c r="CV333" t="s">
        <v>73</v>
      </c>
      <c r="CW333" t="s">
        <v>133</v>
      </c>
      <c r="CX333">
        <v>2</v>
      </c>
      <c r="CY333" t="s">
        <v>83</v>
      </c>
      <c r="CZ333">
        <v>0</v>
      </c>
      <c r="DA333" s="71">
        <f t="shared" si="322"/>
        <v>0</v>
      </c>
      <c r="DB333" s="80">
        <f t="shared" si="323"/>
        <v>0</v>
      </c>
      <c r="DC333" t="s">
        <v>130</v>
      </c>
      <c r="DD333" t="s">
        <v>73</v>
      </c>
      <c r="DE333" t="s">
        <v>96</v>
      </c>
      <c r="DF333">
        <v>2</v>
      </c>
      <c r="DG333" t="s">
        <v>83</v>
      </c>
      <c r="DH333">
        <v>3</v>
      </c>
      <c r="DI333" s="71">
        <f t="shared" si="331"/>
        <v>0</v>
      </c>
      <c r="DJ333" s="80">
        <f t="shared" si="324"/>
        <v>0</v>
      </c>
      <c r="DK333" t="s">
        <v>85</v>
      </c>
      <c r="DL333" t="s">
        <v>73</v>
      </c>
      <c r="DM333" t="s">
        <v>94</v>
      </c>
      <c r="DN333">
        <v>1</v>
      </c>
      <c r="DO333" t="s">
        <v>83</v>
      </c>
      <c r="DP333">
        <v>2</v>
      </c>
      <c r="DQ333" s="71">
        <f t="shared" si="325"/>
        <v>3</v>
      </c>
      <c r="DR333" s="80">
        <f t="shared" si="326"/>
        <v>8</v>
      </c>
      <c r="DS333" s="27">
        <f t="shared" si="285"/>
        <v>8</v>
      </c>
      <c r="DT333" t="str">
        <f t="shared" si="286"/>
        <v>Wales</v>
      </c>
      <c r="DU333">
        <f t="shared" si="327"/>
        <v>0</v>
      </c>
      <c r="DV333" t="str">
        <f t="shared" si="287"/>
        <v>Deutschland</v>
      </c>
      <c r="DW333">
        <f t="shared" si="328"/>
        <v>0</v>
      </c>
      <c r="DX333" t="str">
        <f t="shared" si="288"/>
        <v>Frankreich</v>
      </c>
      <c r="DY333">
        <f t="shared" si="329"/>
        <v>8</v>
      </c>
      <c r="DZ333" t="str">
        <f t="shared" si="289"/>
        <v>Portugal</v>
      </c>
      <c r="EA333">
        <f t="shared" si="290"/>
        <v>0</v>
      </c>
      <c r="EB333" s="27">
        <f t="shared" si="291"/>
        <v>8</v>
      </c>
      <c r="EC333" t="s">
        <v>92</v>
      </c>
      <c r="ED333" t="s">
        <v>73</v>
      </c>
      <c r="EE333" t="s">
        <v>88</v>
      </c>
      <c r="EF333">
        <v>1</v>
      </c>
      <c r="EG333" t="s">
        <v>83</v>
      </c>
      <c r="EH333">
        <v>2</v>
      </c>
      <c r="EK333" t="s">
        <v>94</v>
      </c>
      <c r="EL333" t="s">
        <v>73</v>
      </c>
      <c r="EM333" t="s">
        <v>96</v>
      </c>
      <c r="EN333">
        <v>1</v>
      </c>
      <c r="EO333" t="s">
        <v>83</v>
      </c>
      <c r="EP333">
        <v>3</v>
      </c>
      <c r="EU333" t="s">
        <v>92</v>
      </c>
      <c r="EV333" t="s">
        <v>73</v>
      </c>
      <c r="EW333" t="s">
        <v>94</v>
      </c>
      <c r="EX333">
        <v>0</v>
      </c>
      <c r="EY333" t="s">
        <v>83</v>
      </c>
      <c r="EZ333">
        <v>1</v>
      </c>
      <c r="FC333" t="s">
        <v>88</v>
      </c>
      <c r="FD333" t="s">
        <v>73</v>
      </c>
      <c r="FE333" t="s">
        <v>96</v>
      </c>
      <c r="FF333">
        <v>1</v>
      </c>
      <c r="FG333" t="s">
        <v>83</v>
      </c>
      <c r="FH333">
        <v>0</v>
      </c>
      <c r="FL333" t="s">
        <v>92</v>
      </c>
      <c r="FN333" t="s">
        <v>94</v>
      </c>
      <c r="FP333" t="s">
        <v>96</v>
      </c>
      <c r="FR333" t="s">
        <v>88</v>
      </c>
      <c r="FU333">
        <v>0</v>
      </c>
      <c r="FX333">
        <v>0</v>
      </c>
    </row>
    <row r="334" spans="1:180" x14ac:dyDescent="0.45">
      <c r="A334" s="1">
        <v>331</v>
      </c>
      <c r="B334" s="45">
        <f t="shared" si="277"/>
        <v>578</v>
      </c>
      <c r="C334" s="14" t="s">
        <v>828</v>
      </c>
      <c r="D334" t="s">
        <v>829</v>
      </c>
      <c r="E334" s="15" t="s">
        <v>817</v>
      </c>
      <c r="F334" s="28">
        <f>VOR!IH334</f>
        <v>135</v>
      </c>
      <c r="G334" s="27">
        <f t="shared" si="292"/>
        <v>41</v>
      </c>
      <c r="H334" s="49">
        <f t="shared" si="293"/>
        <v>176</v>
      </c>
      <c r="I334" s="14" t="s">
        <v>132</v>
      </c>
      <c r="J334" t="s">
        <v>73</v>
      </c>
      <c r="K334" t="s">
        <v>137</v>
      </c>
      <c r="L334">
        <v>2</v>
      </c>
      <c r="M334" t="s">
        <v>83</v>
      </c>
      <c r="N334">
        <v>4</v>
      </c>
      <c r="O334" s="77">
        <f t="shared" si="294"/>
        <v>0</v>
      </c>
      <c r="P334" s="80">
        <f t="shared" si="295"/>
        <v>0</v>
      </c>
      <c r="Q334" t="s">
        <v>133</v>
      </c>
      <c r="R334" t="s">
        <v>73</v>
      </c>
      <c r="S334" t="s">
        <v>87</v>
      </c>
      <c r="T334">
        <v>3</v>
      </c>
      <c r="U334" t="s">
        <v>83</v>
      </c>
      <c r="V334">
        <v>2</v>
      </c>
      <c r="W334" s="71">
        <f t="shared" si="296"/>
        <v>2</v>
      </c>
      <c r="X334" s="80">
        <f t="shared" si="297"/>
        <v>0</v>
      </c>
      <c r="Y334" s="14" t="s">
        <v>94</v>
      </c>
      <c r="Z334" t="s">
        <v>73</v>
      </c>
      <c r="AA334" t="s">
        <v>86</v>
      </c>
      <c r="AB334">
        <v>5</v>
      </c>
      <c r="AC334" t="s">
        <v>83</v>
      </c>
      <c r="AD334">
        <v>3</v>
      </c>
      <c r="AE334" s="71">
        <f t="shared" si="298"/>
        <v>3</v>
      </c>
      <c r="AF334" s="80">
        <f t="shared" si="278"/>
        <v>6</v>
      </c>
      <c r="AG334" s="14" t="s">
        <v>181</v>
      </c>
      <c r="AH334" t="s">
        <v>73</v>
      </c>
      <c r="AI334" t="s">
        <v>84</v>
      </c>
      <c r="AJ334">
        <v>2</v>
      </c>
      <c r="AK334" t="s">
        <v>83</v>
      </c>
      <c r="AL334">
        <v>3</v>
      </c>
      <c r="AM334" s="71">
        <f t="shared" si="299"/>
        <v>0</v>
      </c>
      <c r="AN334" s="80">
        <f t="shared" si="300"/>
        <v>0</v>
      </c>
      <c r="AO334" s="14" t="s">
        <v>88</v>
      </c>
      <c r="AP334" t="s">
        <v>73</v>
      </c>
      <c r="AQ334" t="s">
        <v>142</v>
      </c>
      <c r="AR334">
        <v>2</v>
      </c>
      <c r="AS334" t="s">
        <v>83</v>
      </c>
      <c r="AT334">
        <v>3</v>
      </c>
      <c r="AU334" s="71">
        <f t="shared" si="279"/>
        <v>0</v>
      </c>
      <c r="AV334" s="80">
        <f t="shared" si="301"/>
        <v>0</v>
      </c>
      <c r="AW334" s="14" t="s">
        <v>90</v>
      </c>
      <c r="AX334" t="s">
        <v>73</v>
      </c>
      <c r="AY334" t="s">
        <v>138</v>
      </c>
      <c r="AZ334">
        <v>2</v>
      </c>
      <c r="BA334" t="s">
        <v>83</v>
      </c>
      <c r="BB334">
        <v>3</v>
      </c>
      <c r="BC334" s="71">
        <f t="shared" si="302"/>
        <v>1</v>
      </c>
      <c r="BD334" s="80">
        <f t="shared" si="280"/>
        <v>0</v>
      </c>
      <c r="BE334" s="14" t="s">
        <v>131</v>
      </c>
      <c r="BF334" t="s">
        <v>73</v>
      </c>
      <c r="BG334" t="s">
        <v>130</v>
      </c>
      <c r="BH334">
        <v>4</v>
      </c>
      <c r="BI334" t="s">
        <v>83</v>
      </c>
      <c r="BJ334">
        <v>3</v>
      </c>
      <c r="BK334" s="71">
        <f t="shared" si="281"/>
        <v>2</v>
      </c>
      <c r="BL334" s="80">
        <f t="shared" si="303"/>
        <v>0</v>
      </c>
      <c r="BM334" s="14" t="s">
        <v>96</v>
      </c>
      <c r="BN334" t="s">
        <v>73</v>
      </c>
      <c r="BO334" t="s">
        <v>134</v>
      </c>
      <c r="BP334">
        <v>4</v>
      </c>
      <c r="BQ334" t="s">
        <v>83</v>
      </c>
      <c r="BR334">
        <v>2</v>
      </c>
      <c r="BS334" s="71">
        <f t="shared" si="304"/>
        <v>3</v>
      </c>
      <c r="BT334" s="80">
        <f t="shared" si="282"/>
        <v>4</v>
      </c>
      <c r="BU334" s="28">
        <f t="shared" si="305"/>
        <v>10</v>
      </c>
      <c r="BV334" s="14" t="str">
        <f t="shared" si="306"/>
        <v>Kanada</v>
      </c>
      <c r="BW334" s="80">
        <f t="shared" si="283"/>
        <v>0</v>
      </c>
      <c r="BX334" s="14" t="str">
        <f t="shared" si="307"/>
        <v>Ghana</v>
      </c>
      <c r="BY334" s="80">
        <f t="shared" si="308"/>
        <v>0</v>
      </c>
      <c r="BZ334" s="14" t="str">
        <f t="shared" si="309"/>
        <v>USA</v>
      </c>
      <c r="CA334" s="80">
        <f t="shared" si="310"/>
        <v>0</v>
      </c>
      <c r="CB334" s="14" t="str">
        <f t="shared" si="311"/>
        <v>Mexiko</v>
      </c>
      <c r="CC334" s="80">
        <f t="shared" si="312"/>
        <v>0</v>
      </c>
      <c r="CD334" s="14" t="str">
        <f t="shared" si="313"/>
        <v>Belgien</v>
      </c>
      <c r="CE334" s="80">
        <f t="shared" si="314"/>
        <v>0</v>
      </c>
      <c r="CF334" s="14" t="str">
        <f t="shared" si="315"/>
        <v>Portugal</v>
      </c>
      <c r="CG334" s="80">
        <f t="shared" si="316"/>
        <v>7</v>
      </c>
      <c r="CH334" s="14" t="str">
        <f t="shared" si="317"/>
        <v>Niederlande</v>
      </c>
      <c r="CI334" s="80">
        <f t="shared" si="318"/>
        <v>7</v>
      </c>
      <c r="CJ334" s="14" t="str">
        <f t="shared" si="319"/>
        <v>Frankreich</v>
      </c>
      <c r="CK334" s="80">
        <f t="shared" si="320"/>
        <v>7</v>
      </c>
      <c r="CL334" s="27">
        <f t="shared" si="330"/>
        <v>21</v>
      </c>
      <c r="CM334" t="s">
        <v>142</v>
      </c>
      <c r="CN334" t="s">
        <v>73</v>
      </c>
      <c r="CO334" t="s">
        <v>138</v>
      </c>
      <c r="CP334">
        <v>2</v>
      </c>
      <c r="CQ334" t="s">
        <v>83</v>
      </c>
      <c r="CR334">
        <v>3</v>
      </c>
      <c r="CS334" s="71">
        <f t="shared" si="284"/>
        <v>0</v>
      </c>
      <c r="CT334" s="80">
        <f t="shared" si="321"/>
        <v>0</v>
      </c>
      <c r="CU334" t="s">
        <v>137</v>
      </c>
      <c r="CV334" t="s">
        <v>73</v>
      </c>
      <c r="CW334" t="s">
        <v>133</v>
      </c>
      <c r="CX334">
        <v>2</v>
      </c>
      <c r="CY334" t="s">
        <v>83</v>
      </c>
      <c r="CZ334">
        <v>3</v>
      </c>
      <c r="DA334" s="71">
        <f t="shared" si="322"/>
        <v>0</v>
      </c>
      <c r="DB334" s="80">
        <f t="shared" si="323"/>
        <v>0</v>
      </c>
      <c r="DC334" t="s">
        <v>131</v>
      </c>
      <c r="DD334" t="s">
        <v>73</v>
      </c>
      <c r="DE334" t="s">
        <v>96</v>
      </c>
      <c r="DF334">
        <v>3</v>
      </c>
      <c r="DG334" t="s">
        <v>83</v>
      </c>
      <c r="DH334">
        <v>4</v>
      </c>
      <c r="DI334" s="71">
        <f t="shared" si="331"/>
        <v>0</v>
      </c>
      <c r="DJ334" s="80">
        <f t="shared" si="324"/>
        <v>0</v>
      </c>
      <c r="DK334" t="s">
        <v>84</v>
      </c>
      <c r="DL334" t="s">
        <v>73</v>
      </c>
      <c r="DM334" t="s">
        <v>94</v>
      </c>
      <c r="DN334">
        <v>2</v>
      </c>
      <c r="DO334" t="s">
        <v>83</v>
      </c>
      <c r="DP334">
        <v>4</v>
      </c>
      <c r="DQ334" s="71">
        <f t="shared" si="325"/>
        <v>2</v>
      </c>
      <c r="DR334" s="80">
        <f t="shared" si="326"/>
        <v>2</v>
      </c>
      <c r="DS334" s="27">
        <f t="shared" si="285"/>
        <v>2</v>
      </c>
      <c r="DT334" t="str">
        <f t="shared" si="286"/>
        <v>Mexiko</v>
      </c>
      <c r="DU334">
        <f t="shared" si="327"/>
        <v>0</v>
      </c>
      <c r="DV334" t="str">
        <f t="shared" si="287"/>
        <v>Ghana</v>
      </c>
      <c r="DW334">
        <f t="shared" si="328"/>
        <v>0</v>
      </c>
      <c r="DX334" t="str">
        <f t="shared" si="288"/>
        <v>Frankreich</v>
      </c>
      <c r="DY334">
        <f t="shared" si="329"/>
        <v>8</v>
      </c>
      <c r="DZ334" t="str">
        <f t="shared" si="289"/>
        <v>Portugal</v>
      </c>
      <c r="EA334">
        <f t="shared" si="290"/>
        <v>0</v>
      </c>
      <c r="EB334" s="27">
        <f t="shared" si="291"/>
        <v>8</v>
      </c>
      <c r="EC334" t="s">
        <v>133</v>
      </c>
      <c r="ED334" t="s">
        <v>73</v>
      </c>
      <c r="EE334" t="s">
        <v>138</v>
      </c>
      <c r="EF334">
        <v>2</v>
      </c>
      <c r="EG334" t="s">
        <v>83</v>
      </c>
      <c r="EH334">
        <v>3</v>
      </c>
      <c r="EK334" t="s">
        <v>94</v>
      </c>
      <c r="EL334" t="s">
        <v>73</v>
      </c>
      <c r="EM334" t="s">
        <v>96</v>
      </c>
      <c r="EN334">
        <v>4</v>
      </c>
      <c r="EO334" t="s">
        <v>83</v>
      </c>
      <c r="EP334">
        <v>3</v>
      </c>
      <c r="EU334" t="s">
        <v>133</v>
      </c>
      <c r="EV334" t="s">
        <v>73</v>
      </c>
      <c r="EW334" t="s">
        <v>96</v>
      </c>
      <c r="EX334">
        <v>2</v>
      </c>
      <c r="EY334" t="s">
        <v>83</v>
      </c>
      <c r="EZ334">
        <v>3</v>
      </c>
      <c r="FC334" t="s">
        <v>138</v>
      </c>
      <c r="FD334" t="s">
        <v>73</v>
      </c>
      <c r="FE334" t="s">
        <v>94</v>
      </c>
      <c r="FF334">
        <v>4</v>
      </c>
      <c r="FG334" t="s">
        <v>83</v>
      </c>
      <c r="FH334">
        <v>5</v>
      </c>
      <c r="FL334" t="s">
        <v>133</v>
      </c>
      <c r="FN334" t="s">
        <v>96</v>
      </c>
      <c r="FP334" t="s">
        <v>138</v>
      </c>
      <c r="FR334" t="s">
        <v>94</v>
      </c>
      <c r="FU334">
        <v>105</v>
      </c>
      <c r="FX334" t="s">
        <v>830</v>
      </c>
    </row>
    <row r="335" spans="1:180" x14ac:dyDescent="0.45">
      <c r="A335" s="1">
        <v>332</v>
      </c>
      <c r="B335" s="45">
        <f t="shared" si="277"/>
        <v>683</v>
      </c>
      <c r="C335" s="14" t="s">
        <v>831</v>
      </c>
      <c r="D335" t="s">
        <v>193</v>
      </c>
      <c r="E335" s="15" t="s">
        <v>817</v>
      </c>
      <c r="F335" s="28">
        <f>VOR!IH335</f>
        <v>116</v>
      </c>
      <c r="G335" s="27">
        <f t="shared" si="292"/>
        <v>33</v>
      </c>
      <c r="H335" s="49">
        <f t="shared" si="293"/>
        <v>149</v>
      </c>
      <c r="I335" s="14" t="s">
        <v>84</v>
      </c>
      <c r="J335" t="s">
        <v>73</v>
      </c>
      <c r="K335" t="s">
        <v>85</v>
      </c>
      <c r="L335">
        <v>3</v>
      </c>
      <c r="M335" t="s">
        <v>83</v>
      </c>
      <c r="N335">
        <v>1</v>
      </c>
      <c r="O335" s="77">
        <f t="shared" si="294"/>
        <v>1</v>
      </c>
      <c r="P335" s="80">
        <f t="shared" si="295"/>
        <v>4</v>
      </c>
      <c r="Q335" t="s">
        <v>133</v>
      </c>
      <c r="R335" t="s">
        <v>73</v>
      </c>
      <c r="S335" t="s">
        <v>129</v>
      </c>
      <c r="T335">
        <v>2</v>
      </c>
      <c r="U335" t="s">
        <v>83</v>
      </c>
      <c r="V335">
        <v>2</v>
      </c>
      <c r="W335" s="71">
        <f t="shared" si="296"/>
        <v>0</v>
      </c>
      <c r="X335" s="80">
        <f t="shared" si="297"/>
        <v>0</v>
      </c>
      <c r="Y335" s="14" t="s">
        <v>87</v>
      </c>
      <c r="Z335" t="s">
        <v>73</v>
      </c>
      <c r="AA335" t="s">
        <v>93</v>
      </c>
      <c r="AB335">
        <v>3</v>
      </c>
      <c r="AC335" t="s">
        <v>83</v>
      </c>
      <c r="AD335">
        <v>2</v>
      </c>
      <c r="AE335" s="71">
        <f t="shared" si="298"/>
        <v>0</v>
      </c>
      <c r="AF335" s="80">
        <f t="shared" si="278"/>
        <v>0</v>
      </c>
      <c r="AG335" s="14" t="s">
        <v>92</v>
      </c>
      <c r="AH335" t="s">
        <v>73</v>
      </c>
      <c r="AI335" t="s">
        <v>132</v>
      </c>
      <c r="AJ335">
        <v>1</v>
      </c>
      <c r="AK335" t="s">
        <v>83</v>
      </c>
      <c r="AL335">
        <v>2</v>
      </c>
      <c r="AM335" s="71">
        <f t="shared" si="299"/>
        <v>2</v>
      </c>
      <c r="AN335" s="80">
        <f t="shared" si="300"/>
        <v>0</v>
      </c>
      <c r="AO335" s="14" t="s">
        <v>88</v>
      </c>
      <c r="AP335" t="s">
        <v>73</v>
      </c>
      <c r="AQ335" t="s">
        <v>131</v>
      </c>
      <c r="AR335">
        <v>3</v>
      </c>
      <c r="AS335" t="s">
        <v>83</v>
      </c>
      <c r="AT335">
        <v>1</v>
      </c>
      <c r="AU335" s="71">
        <f t="shared" si="279"/>
        <v>0</v>
      </c>
      <c r="AV335" s="80">
        <f t="shared" si="301"/>
        <v>0</v>
      </c>
      <c r="AW335" s="14" t="s">
        <v>166</v>
      </c>
      <c r="AX335" t="s">
        <v>73</v>
      </c>
      <c r="AY335" t="s">
        <v>135</v>
      </c>
      <c r="AZ335">
        <v>4</v>
      </c>
      <c r="BA335" t="s">
        <v>83</v>
      </c>
      <c r="BB335">
        <v>3</v>
      </c>
      <c r="BC335" s="71">
        <f t="shared" si="302"/>
        <v>0</v>
      </c>
      <c r="BD335" s="80">
        <f t="shared" si="280"/>
        <v>0</v>
      </c>
      <c r="BE335" s="14" t="s">
        <v>89</v>
      </c>
      <c r="BF335" t="s">
        <v>73</v>
      </c>
      <c r="BG335" t="s">
        <v>165</v>
      </c>
      <c r="BH335">
        <v>1</v>
      </c>
      <c r="BI335" t="s">
        <v>83</v>
      </c>
      <c r="BJ335">
        <v>0</v>
      </c>
      <c r="BK335" s="71">
        <f t="shared" si="281"/>
        <v>1</v>
      </c>
      <c r="BL335" s="80">
        <f t="shared" si="303"/>
        <v>4</v>
      </c>
      <c r="BM335" s="14" t="s">
        <v>91</v>
      </c>
      <c r="BN335" t="s">
        <v>73</v>
      </c>
      <c r="BO335" t="s">
        <v>134</v>
      </c>
      <c r="BP335">
        <v>1</v>
      </c>
      <c r="BQ335" t="s">
        <v>83</v>
      </c>
      <c r="BR335">
        <v>2</v>
      </c>
      <c r="BS335" s="71">
        <f t="shared" si="304"/>
        <v>2</v>
      </c>
      <c r="BT335" s="80">
        <f t="shared" si="282"/>
        <v>0</v>
      </c>
      <c r="BU335" s="28">
        <f t="shared" si="305"/>
        <v>8</v>
      </c>
      <c r="BV335" s="14" t="str">
        <f t="shared" si="306"/>
        <v>Deutschland</v>
      </c>
      <c r="BW335" s="80">
        <f t="shared" si="283"/>
        <v>0</v>
      </c>
      <c r="BX335" s="14" t="str">
        <f t="shared" si="307"/>
        <v>Kamerun</v>
      </c>
      <c r="BY335" s="80">
        <f t="shared" si="308"/>
        <v>0</v>
      </c>
      <c r="BZ335" s="14" t="str">
        <f t="shared" si="309"/>
        <v>Niederlande</v>
      </c>
      <c r="CA335" s="80">
        <f t="shared" si="310"/>
        <v>7</v>
      </c>
      <c r="CB335" s="14" t="str">
        <f t="shared" si="311"/>
        <v>Dänemark</v>
      </c>
      <c r="CC335" s="80">
        <f t="shared" si="312"/>
        <v>0</v>
      </c>
      <c r="CD335" s="14" t="str">
        <f t="shared" si="313"/>
        <v>Marokko</v>
      </c>
      <c r="CE335" s="80">
        <f t="shared" si="314"/>
        <v>7</v>
      </c>
      <c r="CF335" s="14" t="str">
        <f t="shared" si="315"/>
        <v>Schweiz</v>
      </c>
      <c r="CG335" s="80">
        <f t="shared" si="316"/>
        <v>0</v>
      </c>
      <c r="CH335" s="14" t="str">
        <f t="shared" si="317"/>
        <v>Senegal</v>
      </c>
      <c r="CI335" s="80">
        <f t="shared" si="318"/>
        <v>0</v>
      </c>
      <c r="CJ335" s="14" t="str">
        <f t="shared" si="319"/>
        <v>Australien</v>
      </c>
      <c r="CK335" s="80">
        <f t="shared" si="320"/>
        <v>0</v>
      </c>
      <c r="CL335" s="27">
        <f t="shared" si="330"/>
        <v>14</v>
      </c>
      <c r="CM335" t="s">
        <v>88</v>
      </c>
      <c r="CN335" t="s">
        <v>73</v>
      </c>
      <c r="CO335" t="s">
        <v>166</v>
      </c>
      <c r="CP335">
        <v>3</v>
      </c>
      <c r="CQ335" t="s">
        <v>83</v>
      </c>
      <c r="CR335">
        <v>1</v>
      </c>
      <c r="CS335" s="71">
        <f t="shared" si="284"/>
        <v>0</v>
      </c>
      <c r="CT335" s="80">
        <f t="shared" si="321"/>
        <v>0</v>
      </c>
      <c r="CU335" t="s">
        <v>84</v>
      </c>
      <c r="CV335" t="s">
        <v>73</v>
      </c>
      <c r="CW335" t="s">
        <v>129</v>
      </c>
      <c r="CX335">
        <v>2</v>
      </c>
      <c r="CY335" t="s">
        <v>83</v>
      </c>
      <c r="CZ335">
        <v>1</v>
      </c>
      <c r="DA335" s="71">
        <f t="shared" si="322"/>
        <v>1</v>
      </c>
      <c r="DB335" s="80">
        <f t="shared" si="323"/>
        <v>0</v>
      </c>
      <c r="DC335" t="s">
        <v>89</v>
      </c>
      <c r="DD335" t="s">
        <v>73</v>
      </c>
      <c r="DE335" t="s">
        <v>134</v>
      </c>
      <c r="DF335">
        <v>2</v>
      </c>
      <c r="DG335" t="s">
        <v>83</v>
      </c>
      <c r="DH335">
        <v>1</v>
      </c>
      <c r="DI335" s="71">
        <f t="shared" si="331"/>
        <v>1</v>
      </c>
      <c r="DJ335" s="80">
        <f t="shared" si="324"/>
        <v>3</v>
      </c>
      <c r="DK335" t="s">
        <v>132</v>
      </c>
      <c r="DL335" t="s">
        <v>73</v>
      </c>
      <c r="DM335" t="s">
        <v>87</v>
      </c>
      <c r="DN335">
        <v>2</v>
      </c>
      <c r="DO335" t="s">
        <v>83</v>
      </c>
      <c r="DP335">
        <v>3</v>
      </c>
      <c r="DQ335" s="71">
        <f t="shared" si="325"/>
        <v>0</v>
      </c>
      <c r="DR335" s="80">
        <f t="shared" si="326"/>
        <v>0</v>
      </c>
      <c r="DS335" s="27">
        <f t="shared" si="285"/>
        <v>3</v>
      </c>
      <c r="DT335" t="str">
        <f t="shared" si="286"/>
        <v>Niederlande</v>
      </c>
      <c r="DU335">
        <f t="shared" si="327"/>
        <v>0</v>
      </c>
      <c r="DV335" t="str">
        <f t="shared" si="287"/>
        <v>Deutschland</v>
      </c>
      <c r="DW335">
        <f t="shared" si="328"/>
        <v>0</v>
      </c>
      <c r="DX335" t="str">
        <f t="shared" si="288"/>
        <v>Australien</v>
      </c>
      <c r="DY335">
        <f t="shared" si="329"/>
        <v>0</v>
      </c>
      <c r="DZ335" t="str">
        <f t="shared" si="289"/>
        <v>Marokko</v>
      </c>
      <c r="EA335">
        <f t="shared" si="290"/>
        <v>8</v>
      </c>
      <c r="EB335" s="27">
        <f t="shared" si="291"/>
        <v>8</v>
      </c>
      <c r="EC335" t="s">
        <v>84</v>
      </c>
      <c r="ED335" t="s">
        <v>73</v>
      </c>
      <c r="EE335" t="s">
        <v>88</v>
      </c>
      <c r="EF335">
        <v>2</v>
      </c>
      <c r="EG335" t="s">
        <v>83</v>
      </c>
      <c r="EH335">
        <v>3</v>
      </c>
      <c r="EK335" t="s">
        <v>87</v>
      </c>
      <c r="EL335" t="s">
        <v>73</v>
      </c>
      <c r="EM335" t="s">
        <v>89</v>
      </c>
      <c r="EN335">
        <v>3</v>
      </c>
      <c r="EO335" t="s">
        <v>83</v>
      </c>
      <c r="EP335">
        <v>2</v>
      </c>
      <c r="EU335" t="s">
        <v>84</v>
      </c>
      <c r="EV335" t="s">
        <v>73</v>
      </c>
      <c r="EW335" t="s">
        <v>89</v>
      </c>
      <c r="EX335">
        <v>2</v>
      </c>
      <c r="EY335" t="s">
        <v>83</v>
      </c>
      <c r="EZ335">
        <v>1</v>
      </c>
      <c r="FC335" t="s">
        <v>88</v>
      </c>
      <c r="FD335" t="s">
        <v>73</v>
      </c>
      <c r="FE335" t="s">
        <v>87</v>
      </c>
      <c r="FF335">
        <v>3</v>
      </c>
      <c r="FG335" t="s">
        <v>83</v>
      </c>
      <c r="FH335">
        <v>6</v>
      </c>
      <c r="FL335" t="s">
        <v>89</v>
      </c>
      <c r="FN335" t="s">
        <v>84</v>
      </c>
      <c r="FP335" t="s">
        <v>88</v>
      </c>
      <c r="FR335" t="s">
        <v>87</v>
      </c>
      <c r="FU335">
        <v>0</v>
      </c>
      <c r="FX335">
        <v>0</v>
      </c>
    </row>
    <row r="336" spans="1:180" x14ac:dyDescent="0.45">
      <c r="A336" s="1">
        <v>333</v>
      </c>
      <c r="B336" s="45">
        <f t="shared" si="277"/>
        <v>209</v>
      </c>
      <c r="C336" s="14" t="s">
        <v>832</v>
      </c>
      <c r="D336" t="s">
        <v>833</v>
      </c>
      <c r="E336" s="15" t="s">
        <v>817</v>
      </c>
      <c r="F336" s="28">
        <f>VOR!IH336</f>
        <v>155</v>
      </c>
      <c r="G336" s="27">
        <f t="shared" si="292"/>
        <v>84</v>
      </c>
      <c r="H336" s="49">
        <f t="shared" si="293"/>
        <v>239</v>
      </c>
      <c r="I336" s="14" t="s">
        <v>84</v>
      </c>
      <c r="J336" t="s">
        <v>73</v>
      </c>
      <c r="K336" t="s">
        <v>137</v>
      </c>
      <c r="L336">
        <v>2</v>
      </c>
      <c r="M336" t="s">
        <v>83</v>
      </c>
      <c r="N336">
        <v>0</v>
      </c>
      <c r="O336" s="77">
        <f t="shared" si="294"/>
        <v>3</v>
      </c>
      <c r="P336" s="80">
        <f t="shared" si="295"/>
        <v>6</v>
      </c>
      <c r="Q336" t="s">
        <v>93</v>
      </c>
      <c r="R336" t="s">
        <v>73</v>
      </c>
      <c r="S336" t="s">
        <v>129</v>
      </c>
      <c r="T336">
        <v>2</v>
      </c>
      <c r="U336" t="s">
        <v>83</v>
      </c>
      <c r="V336">
        <v>1</v>
      </c>
      <c r="W336" s="71">
        <f t="shared" si="296"/>
        <v>1</v>
      </c>
      <c r="X336" s="80">
        <f t="shared" si="297"/>
        <v>4</v>
      </c>
      <c r="Y336" s="14" t="s">
        <v>94</v>
      </c>
      <c r="Z336" t="s">
        <v>73</v>
      </c>
      <c r="AA336" t="s">
        <v>133</v>
      </c>
      <c r="AB336">
        <v>2</v>
      </c>
      <c r="AC336" t="s">
        <v>83</v>
      </c>
      <c r="AD336">
        <v>0</v>
      </c>
      <c r="AE336" s="71">
        <f t="shared" si="298"/>
        <v>1</v>
      </c>
      <c r="AF336" s="80">
        <f t="shared" si="278"/>
        <v>3</v>
      </c>
      <c r="AG336" s="14" t="s">
        <v>85</v>
      </c>
      <c r="AH336" t="s">
        <v>73</v>
      </c>
      <c r="AI336" t="s">
        <v>132</v>
      </c>
      <c r="AJ336">
        <v>3</v>
      </c>
      <c r="AK336" t="s">
        <v>83</v>
      </c>
      <c r="AL336">
        <v>2</v>
      </c>
      <c r="AM336" s="71">
        <f t="shared" si="299"/>
        <v>3</v>
      </c>
      <c r="AN336" s="80">
        <f t="shared" si="300"/>
        <v>4</v>
      </c>
      <c r="AO336" s="14" t="s">
        <v>88</v>
      </c>
      <c r="AP336" t="s">
        <v>73</v>
      </c>
      <c r="AQ336" t="s">
        <v>142</v>
      </c>
      <c r="AR336">
        <v>2</v>
      </c>
      <c r="AS336" t="s">
        <v>83</v>
      </c>
      <c r="AT336">
        <v>0</v>
      </c>
      <c r="AU336" s="71">
        <f t="shared" si="279"/>
        <v>0</v>
      </c>
      <c r="AV336" s="80">
        <f t="shared" si="301"/>
        <v>0</v>
      </c>
      <c r="AW336" s="14" t="s">
        <v>90</v>
      </c>
      <c r="AX336" t="s">
        <v>73</v>
      </c>
      <c r="AY336" t="s">
        <v>138</v>
      </c>
      <c r="AZ336">
        <v>2</v>
      </c>
      <c r="BA336" t="s">
        <v>83</v>
      </c>
      <c r="BB336">
        <v>1</v>
      </c>
      <c r="BC336" s="71">
        <f t="shared" si="302"/>
        <v>1</v>
      </c>
      <c r="BD336" s="80">
        <f t="shared" si="280"/>
        <v>2</v>
      </c>
      <c r="BE336" s="14" t="s">
        <v>131</v>
      </c>
      <c r="BF336" t="s">
        <v>73</v>
      </c>
      <c r="BG336" t="s">
        <v>130</v>
      </c>
      <c r="BH336">
        <v>2</v>
      </c>
      <c r="BI336" t="s">
        <v>83</v>
      </c>
      <c r="BJ336">
        <v>1</v>
      </c>
      <c r="BK336" s="71">
        <f t="shared" si="281"/>
        <v>2</v>
      </c>
      <c r="BL336" s="80">
        <f t="shared" si="303"/>
        <v>0</v>
      </c>
      <c r="BM336" s="14" t="s">
        <v>96</v>
      </c>
      <c r="BN336" t="s">
        <v>73</v>
      </c>
      <c r="BO336" t="s">
        <v>166</v>
      </c>
      <c r="BP336">
        <v>1</v>
      </c>
      <c r="BQ336" t="s">
        <v>83</v>
      </c>
      <c r="BR336">
        <v>2</v>
      </c>
      <c r="BS336" s="71">
        <f t="shared" si="304"/>
        <v>1</v>
      </c>
      <c r="BT336" s="80">
        <f t="shared" si="282"/>
        <v>0</v>
      </c>
      <c r="BU336" s="28">
        <f t="shared" si="305"/>
        <v>19</v>
      </c>
      <c r="BV336" s="14" t="str">
        <f t="shared" si="306"/>
        <v>Deutschland</v>
      </c>
      <c r="BW336" s="80">
        <f t="shared" si="283"/>
        <v>0</v>
      </c>
      <c r="BX336" s="14" t="str">
        <f t="shared" si="307"/>
        <v>Brasilien</v>
      </c>
      <c r="BY336" s="80">
        <f t="shared" si="308"/>
        <v>7</v>
      </c>
      <c r="BZ336" s="14" t="str">
        <f t="shared" si="309"/>
        <v>Niederlande</v>
      </c>
      <c r="CA336" s="80">
        <f t="shared" si="310"/>
        <v>7</v>
      </c>
      <c r="CB336" s="14" t="str">
        <f t="shared" si="311"/>
        <v>Argentinien</v>
      </c>
      <c r="CC336" s="80">
        <f t="shared" si="312"/>
        <v>7</v>
      </c>
      <c r="CD336" s="14" t="str">
        <f t="shared" si="313"/>
        <v>Belgien</v>
      </c>
      <c r="CE336" s="80">
        <f t="shared" si="314"/>
        <v>0</v>
      </c>
      <c r="CF336" s="14" t="str">
        <f t="shared" si="315"/>
        <v>Kamerun</v>
      </c>
      <c r="CG336" s="80">
        <f t="shared" si="316"/>
        <v>0</v>
      </c>
      <c r="CH336" s="14" t="str">
        <f t="shared" si="317"/>
        <v>England</v>
      </c>
      <c r="CI336" s="80">
        <f t="shared" si="318"/>
        <v>7</v>
      </c>
      <c r="CJ336" s="14" t="str">
        <f t="shared" si="319"/>
        <v>Frankreich</v>
      </c>
      <c r="CK336" s="80">
        <f t="shared" si="320"/>
        <v>7</v>
      </c>
      <c r="CL336" s="27">
        <f t="shared" si="330"/>
        <v>35</v>
      </c>
      <c r="CM336" t="s">
        <v>88</v>
      </c>
      <c r="CN336" t="s">
        <v>73</v>
      </c>
      <c r="CO336" t="s">
        <v>90</v>
      </c>
      <c r="CP336">
        <v>1</v>
      </c>
      <c r="CQ336" t="s">
        <v>83</v>
      </c>
      <c r="CR336">
        <v>2</v>
      </c>
      <c r="CS336" s="71">
        <f t="shared" si="284"/>
        <v>2</v>
      </c>
      <c r="CT336" s="80">
        <f t="shared" si="321"/>
        <v>0</v>
      </c>
      <c r="CU336" t="s">
        <v>84</v>
      </c>
      <c r="CV336" t="s">
        <v>73</v>
      </c>
      <c r="CW336" t="s">
        <v>93</v>
      </c>
      <c r="CX336">
        <v>0</v>
      </c>
      <c r="CY336" t="s">
        <v>83</v>
      </c>
      <c r="CZ336">
        <v>1</v>
      </c>
      <c r="DA336" s="71">
        <f t="shared" si="322"/>
        <v>3</v>
      </c>
      <c r="DB336" s="80">
        <f t="shared" si="323"/>
        <v>6</v>
      </c>
      <c r="DC336" t="s">
        <v>131</v>
      </c>
      <c r="DD336" t="s">
        <v>73</v>
      </c>
      <c r="DE336" t="s">
        <v>166</v>
      </c>
      <c r="DF336">
        <v>2</v>
      </c>
      <c r="DG336" t="s">
        <v>83</v>
      </c>
      <c r="DH336">
        <v>1</v>
      </c>
      <c r="DI336" s="71">
        <f t="shared" si="331"/>
        <v>0</v>
      </c>
      <c r="DJ336" s="80">
        <f t="shared" si="324"/>
        <v>0</v>
      </c>
      <c r="DK336" t="s">
        <v>85</v>
      </c>
      <c r="DL336" t="s">
        <v>73</v>
      </c>
      <c r="DM336" t="s">
        <v>94</v>
      </c>
      <c r="DN336">
        <v>1</v>
      </c>
      <c r="DO336" t="s">
        <v>83</v>
      </c>
      <c r="DP336">
        <v>2</v>
      </c>
      <c r="DQ336" s="71">
        <f t="shared" si="325"/>
        <v>3</v>
      </c>
      <c r="DR336" s="80">
        <f t="shared" si="326"/>
        <v>8</v>
      </c>
      <c r="DS336" s="27">
        <f t="shared" si="285"/>
        <v>14</v>
      </c>
      <c r="DT336" t="str">
        <f t="shared" si="286"/>
        <v>Argentinien</v>
      </c>
      <c r="DU336">
        <f t="shared" si="327"/>
        <v>8</v>
      </c>
      <c r="DV336" t="str">
        <f t="shared" si="287"/>
        <v>Brasilien</v>
      </c>
      <c r="DW336">
        <f t="shared" si="328"/>
        <v>0</v>
      </c>
      <c r="DX336" t="str">
        <f t="shared" si="288"/>
        <v>Frankreich</v>
      </c>
      <c r="DY336">
        <f t="shared" si="329"/>
        <v>8</v>
      </c>
      <c r="DZ336" t="str">
        <f t="shared" si="289"/>
        <v>Belgien</v>
      </c>
      <c r="EA336">
        <f t="shared" si="290"/>
        <v>0</v>
      </c>
      <c r="EB336" s="27">
        <f t="shared" si="291"/>
        <v>16</v>
      </c>
      <c r="EC336" t="s">
        <v>93</v>
      </c>
      <c r="ED336" t="s">
        <v>73</v>
      </c>
      <c r="EE336" t="s">
        <v>90</v>
      </c>
      <c r="EF336">
        <v>1</v>
      </c>
      <c r="EG336" t="s">
        <v>83</v>
      </c>
      <c r="EH336">
        <v>2</v>
      </c>
      <c r="EK336" t="s">
        <v>94</v>
      </c>
      <c r="EL336" t="s">
        <v>73</v>
      </c>
      <c r="EM336" t="s">
        <v>131</v>
      </c>
      <c r="EN336">
        <v>3</v>
      </c>
      <c r="EO336" t="s">
        <v>83</v>
      </c>
      <c r="EP336">
        <v>1</v>
      </c>
      <c r="EU336" t="s">
        <v>93</v>
      </c>
      <c r="EV336" t="s">
        <v>73</v>
      </c>
      <c r="EW336" t="s">
        <v>131</v>
      </c>
      <c r="EX336">
        <v>1</v>
      </c>
      <c r="EY336" t="s">
        <v>83</v>
      </c>
      <c r="EZ336">
        <v>2</v>
      </c>
      <c r="FC336" t="s">
        <v>90</v>
      </c>
      <c r="FD336" t="s">
        <v>73</v>
      </c>
      <c r="FE336" t="s">
        <v>94</v>
      </c>
      <c r="FF336">
        <v>1</v>
      </c>
      <c r="FG336" t="s">
        <v>83</v>
      </c>
      <c r="FH336">
        <v>2</v>
      </c>
      <c r="FL336" t="s">
        <v>93</v>
      </c>
      <c r="FN336" t="s">
        <v>131</v>
      </c>
      <c r="FP336" t="s">
        <v>90</v>
      </c>
      <c r="FR336" t="s">
        <v>94</v>
      </c>
      <c r="FU336">
        <v>195</v>
      </c>
      <c r="FX336" t="s">
        <v>216</v>
      </c>
    </row>
    <row r="337" spans="1:180" x14ac:dyDescent="0.45">
      <c r="A337" s="1">
        <v>334</v>
      </c>
      <c r="B337" s="45">
        <f t="shared" si="277"/>
        <v>102</v>
      </c>
      <c r="C337" s="14" t="s">
        <v>834</v>
      </c>
      <c r="D337" t="s">
        <v>534</v>
      </c>
      <c r="E337" s="15" t="s">
        <v>817</v>
      </c>
      <c r="F337" s="28">
        <f>VOR!IH337</f>
        <v>168</v>
      </c>
      <c r="G337" s="27">
        <f t="shared" si="292"/>
        <v>88</v>
      </c>
      <c r="H337" s="49">
        <f t="shared" si="293"/>
        <v>256</v>
      </c>
      <c r="I337" s="14" t="s">
        <v>84</v>
      </c>
      <c r="J337" t="s">
        <v>73</v>
      </c>
      <c r="K337" t="s">
        <v>137</v>
      </c>
      <c r="L337">
        <v>2</v>
      </c>
      <c r="M337" t="s">
        <v>83</v>
      </c>
      <c r="N337">
        <v>0</v>
      </c>
      <c r="O337" s="77">
        <f t="shared" si="294"/>
        <v>3</v>
      </c>
      <c r="P337" s="80">
        <f t="shared" si="295"/>
        <v>6</v>
      </c>
      <c r="Q337" t="s">
        <v>93</v>
      </c>
      <c r="R337" t="s">
        <v>73</v>
      </c>
      <c r="S337" t="s">
        <v>129</v>
      </c>
      <c r="T337">
        <v>3</v>
      </c>
      <c r="U337" t="s">
        <v>83</v>
      </c>
      <c r="V337">
        <v>1</v>
      </c>
      <c r="W337" s="71">
        <f t="shared" si="296"/>
        <v>1</v>
      </c>
      <c r="X337" s="80">
        <f t="shared" si="297"/>
        <v>2</v>
      </c>
      <c r="Y337" s="14" t="s">
        <v>94</v>
      </c>
      <c r="Z337" t="s">
        <v>73</v>
      </c>
      <c r="AA337" t="s">
        <v>86</v>
      </c>
      <c r="AB337">
        <v>4</v>
      </c>
      <c r="AC337" t="s">
        <v>83</v>
      </c>
      <c r="AD337">
        <v>0</v>
      </c>
      <c r="AE337" s="71">
        <f t="shared" si="298"/>
        <v>3</v>
      </c>
      <c r="AF337" s="80">
        <f t="shared" si="278"/>
        <v>4</v>
      </c>
      <c r="AG337" s="14" t="s">
        <v>85</v>
      </c>
      <c r="AH337" t="s">
        <v>73</v>
      </c>
      <c r="AI337" t="s">
        <v>132</v>
      </c>
      <c r="AJ337">
        <v>1</v>
      </c>
      <c r="AK337" t="s">
        <v>83</v>
      </c>
      <c r="AL337">
        <v>2</v>
      </c>
      <c r="AM337" s="71">
        <f t="shared" si="299"/>
        <v>3</v>
      </c>
      <c r="AN337" s="80">
        <f t="shared" si="300"/>
        <v>0</v>
      </c>
      <c r="AO337" s="14" t="s">
        <v>130</v>
      </c>
      <c r="AP337" t="s">
        <v>73</v>
      </c>
      <c r="AQ337" t="s">
        <v>95</v>
      </c>
      <c r="AR337">
        <v>1</v>
      </c>
      <c r="AS337" t="s">
        <v>83</v>
      </c>
      <c r="AT337">
        <v>2</v>
      </c>
      <c r="AU337" s="71">
        <f t="shared" si="279"/>
        <v>2</v>
      </c>
      <c r="AV337" s="80">
        <f t="shared" si="301"/>
        <v>4</v>
      </c>
      <c r="AW337" s="14" t="s">
        <v>90</v>
      </c>
      <c r="AX337" t="s">
        <v>73</v>
      </c>
      <c r="AY337" t="s">
        <v>138</v>
      </c>
      <c r="AZ337">
        <v>3</v>
      </c>
      <c r="BA337" t="s">
        <v>83</v>
      </c>
      <c r="BB337">
        <v>1</v>
      </c>
      <c r="BC337" s="71">
        <f t="shared" si="302"/>
        <v>1</v>
      </c>
      <c r="BD337" s="80">
        <f t="shared" si="280"/>
        <v>2</v>
      </c>
      <c r="BE337" s="14" t="s">
        <v>131</v>
      </c>
      <c r="BF337" t="s">
        <v>73</v>
      </c>
      <c r="BG337" t="s">
        <v>88</v>
      </c>
      <c r="BH337">
        <v>1</v>
      </c>
      <c r="BI337" t="s">
        <v>83</v>
      </c>
      <c r="BJ337">
        <v>2</v>
      </c>
      <c r="BK337" s="71">
        <f t="shared" si="281"/>
        <v>0</v>
      </c>
      <c r="BL337" s="80">
        <f t="shared" si="303"/>
        <v>0</v>
      </c>
      <c r="BM337" s="14" t="s">
        <v>96</v>
      </c>
      <c r="BN337" t="s">
        <v>73</v>
      </c>
      <c r="BO337" t="s">
        <v>134</v>
      </c>
      <c r="BP337">
        <v>3</v>
      </c>
      <c r="BQ337" t="s">
        <v>83</v>
      </c>
      <c r="BR337">
        <v>2</v>
      </c>
      <c r="BS337" s="71">
        <f t="shared" si="304"/>
        <v>3</v>
      </c>
      <c r="BT337" s="80">
        <f t="shared" si="282"/>
        <v>4</v>
      </c>
      <c r="BU337" s="28">
        <f t="shared" si="305"/>
        <v>22</v>
      </c>
      <c r="BV337" s="14" t="str">
        <f t="shared" si="306"/>
        <v>Kroatien</v>
      </c>
      <c r="BW337" s="80">
        <f t="shared" si="283"/>
        <v>7</v>
      </c>
      <c r="BX337" s="14" t="str">
        <f t="shared" si="307"/>
        <v>Brasilien</v>
      </c>
      <c r="BY337" s="80">
        <f t="shared" si="308"/>
        <v>7</v>
      </c>
      <c r="BZ337" s="14" t="str">
        <f t="shared" si="309"/>
        <v>Niederlande</v>
      </c>
      <c r="CA337" s="80">
        <f t="shared" si="310"/>
        <v>7</v>
      </c>
      <c r="CB337" s="14" t="str">
        <f t="shared" si="311"/>
        <v>Argentinien</v>
      </c>
      <c r="CC337" s="80">
        <f t="shared" si="312"/>
        <v>7</v>
      </c>
      <c r="CD337" s="14" t="str">
        <f t="shared" si="313"/>
        <v>Deutschland</v>
      </c>
      <c r="CE337" s="80">
        <f t="shared" si="314"/>
        <v>0</v>
      </c>
      <c r="CF337" s="14" t="str">
        <f t="shared" si="315"/>
        <v>Portugal</v>
      </c>
      <c r="CG337" s="80">
        <f t="shared" si="316"/>
        <v>7</v>
      </c>
      <c r="CH337" s="14" t="str">
        <f t="shared" si="317"/>
        <v>Senegal</v>
      </c>
      <c r="CI337" s="80">
        <f t="shared" si="318"/>
        <v>0</v>
      </c>
      <c r="CJ337" s="14" t="str">
        <f t="shared" si="319"/>
        <v>Frankreich</v>
      </c>
      <c r="CK337" s="80">
        <f t="shared" si="320"/>
        <v>7</v>
      </c>
      <c r="CL337" s="27">
        <f t="shared" si="330"/>
        <v>42</v>
      </c>
      <c r="CM337" t="s">
        <v>95</v>
      </c>
      <c r="CN337" t="s">
        <v>73</v>
      </c>
      <c r="CO337" t="s">
        <v>90</v>
      </c>
      <c r="CP337">
        <v>1</v>
      </c>
      <c r="CQ337" t="s">
        <v>83</v>
      </c>
      <c r="CR337">
        <v>3</v>
      </c>
      <c r="CS337" s="71">
        <f t="shared" si="284"/>
        <v>3</v>
      </c>
      <c r="CT337" s="80">
        <f t="shared" si="321"/>
        <v>0</v>
      </c>
      <c r="CU337" t="s">
        <v>84</v>
      </c>
      <c r="CV337" t="s">
        <v>73</v>
      </c>
      <c r="CW337" t="s">
        <v>93</v>
      </c>
      <c r="CX337">
        <v>2</v>
      </c>
      <c r="CY337" t="s">
        <v>83</v>
      </c>
      <c r="CZ337">
        <v>4</v>
      </c>
      <c r="DA337" s="71">
        <f t="shared" si="322"/>
        <v>3</v>
      </c>
      <c r="DB337" s="80">
        <f t="shared" si="323"/>
        <v>4</v>
      </c>
      <c r="DC337" t="s">
        <v>88</v>
      </c>
      <c r="DD337" t="s">
        <v>73</v>
      </c>
      <c r="DE337" t="s">
        <v>96</v>
      </c>
      <c r="DF337">
        <v>4</v>
      </c>
      <c r="DG337" t="s">
        <v>83</v>
      </c>
      <c r="DH337">
        <v>1</v>
      </c>
      <c r="DI337" s="71">
        <f t="shared" si="331"/>
        <v>0</v>
      </c>
      <c r="DJ337" s="80">
        <f t="shared" si="324"/>
        <v>0</v>
      </c>
      <c r="DK337" t="s">
        <v>132</v>
      </c>
      <c r="DL337" t="s">
        <v>73</v>
      </c>
      <c r="DM337" t="s">
        <v>94</v>
      </c>
      <c r="DN337">
        <v>1</v>
      </c>
      <c r="DO337" t="s">
        <v>83</v>
      </c>
      <c r="DP337">
        <v>2</v>
      </c>
      <c r="DQ337" s="71">
        <f t="shared" si="325"/>
        <v>2</v>
      </c>
      <c r="DR337" s="80">
        <f t="shared" si="326"/>
        <v>4</v>
      </c>
      <c r="DS337" s="27">
        <f t="shared" si="285"/>
        <v>8</v>
      </c>
      <c r="DT337" t="str">
        <f t="shared" si="286"/>
        <v>Argentinien</v>
      </c>
      <c r="DU337">
        <f t="shared" si="327"/>
        <v>8</v>
      </c>
      <c r="DV337" t="str">
        <f t="shared" si="287"/>
        <v>Brasilien</v>
      </c>
      <c r="DW337">
        <f t="shared" si="328"/>
        <v>0</v>
      </c>
      <c r="DX337" t="str">
        <f t="shared" si="288"/>
        <v>Frankreich</v>
      </c>
      <c r="DY337">
        <f t="shared" si="329"/>
        <v>8</v>
      </c>
      <c r="DZ337" t="str">
        <f t="shared" si="289"/>
        <v>Deutschland</v>
      </c>
      <c r="EA337">
        <f t="shared" si="290"/>
        <v>0</v>
      </c>
      <c r="EB337" s="27">
        <f t="shared" si="291"/>
        <v>16</v>
      </c>
      <c r="EC337" t="s">
        <v>93</v>
      </c>
      <c r="ED337" t="s">
        <v>73</v>
      </c>
      <c r="EE337" t="s">
        <v>90</v>
      </c>
      <c r="EF337">
        <v>1</v>
      </c>
      <c r="EG337" t="s">
        <v>83</v>
      </c>
      <c r="EH337">
        <v>3</v>
      </c>
      <c r="EK337" t="s">
        <v>94</v>
      </c>
      <c r="EL337" t="s">
        <v>73</v>
      </c>
      <c r="EM337" t="s">
        <v>88</v>
      </c>
      <c r="EN337">
        <v>2</v>
      </c>
      <c r="EO337" t="s">
        <v>83</v>
      </c>
      <c r="EP337">
        <v>3</v>
      </c>
      <c r="EU337" t="s">
        <v>93</v>
      </c>
      <c r="EV337" t="s">
        <v>73</v>
      </c>
      <c r="EW337" t="s">
        <v>94</v>
      </c>
      <c r="EX337">
        <v>0</v>
      </c>
      <c r="EY337" t="s">
        <v>83</v>
      </c>
      <c r="EZ337">
        <v>0</v>
      </c>
      <c r="FC337" t="s">
        <v>90</v>
      </c>
      <c r="FD337" t="s">
        <v>73</v>
      </c>
      <c r="FE337" t="s">
        <v>88</v>
      </c>
      <c r="FF337">
        <v>3</v>
      </c>
      <c r="FG337" t="s">
        <v>83</v>
      </c>
      <c r="FH337">
        <v>0</v>
      </c>
      <c r="FL337" t="s">
        <v>93</v>
      </c>
      <c r="FN337" t="s">
        <v>94</v>
      </c>
      <c r="FP337" t="s">
        <v>88</v>
      </c>
      <c r="FR337" t="s">
        <v>90</v>
      </c>
      <c r="FU337">
        <v>152</v>
      </c>
      <c r="FX337" t="s">
        <v>618</v>
      </c>
    </row>
    <row r="338" spans="1:180" x14ac:dyDescent="0.45">
      <c r="A338" s="1">
        <v>335</v>
      </c>
      <c r="B338" s="45">
        <f t="shared" si="277"/>
        <v>5</v>
      </c>
      <c r="C338" s="14" t="s">
        <v>835</v>
      </c>
      <c r="D338" t="s">
        <v>836</v>
      </c>
      <c r="E338" s="15" t="s">
        <v>817</v>
      </c>
      <c r="F338" s="28">
        <f>VOR!IH338</f>
        <v>186</v>
      </c>
      <c r="G338" s="27">
        <f t="shared" si="292"/>
        <v>105</v>
      </c>
      <c r="H338" s="49">
        <f t="shared" si="293"/>
        <v>291</v>
      </c>
      <c r="I338" s="14" t="s">
        <v>84</v>
      </c>
      <c r="J338" t="s">
        <v>73</v>
      </c>
      <c r="K338" t="s">
        <v>137</v>
      </c>
      <c r="L338">
        <v>3</v>
      </c>
      <c r="M338" t="s">
        <v>83</v>
      </c>
      <c r="N338">
        <v>1</v>
      </c>
      <c r="O338" s="77">
        <f t="shared" si="294"/>
        <v>3</v>
      </c>
      <c r="P338" s="80">
        <f t="shared" si="295"/>
        <v>8</v>
      </c>
      <c r="Q338" t="s">
        <v>93</v>
      </c>
      <c r="R338" t="s">
        <v>73</v>
      </c>
      <c r="S338" t="s">
        <v>129</v>
      </c>
      <c r="T338">
        <v>3</v>
      </c>
      <c r="U338" t="s">
        <v>83</v>
      </c>
      <c r="V338">
        <v>2</v>
      </c>
      <c r="W338" s="71">
        <f t="shared" si="296"/>
        <v>1</v>
      </c>
      <c r="X338" s="80">
        <f t="shared" si="297"/>
        <v>3</v>
      </c>
      <c r="Y338" s="14" t="s">
        <v>94</v>
      </c>
      <c r="Z338" t="s">
        <v>73</v>
      </c>
      <c r="AA338" t="s">
        <v>133</v>
      </c>
      <c r="AB338">
        <v>4</v>
      </c>
      <c r="AC338" t="s">
        <v>83</v>
      </c>
      <c r="AD338">
        <v>1</v>
      </c>
      <c r="AE338" s="71">
        <f t="shared" si="298"/>
        <v>1</v>
      </c>
      <c r="AF338" s="80">
        <f t="shared" si="278"/>
        <v>2</v>
      </c>
      <c r="AG338" s="14" t="s">
        <v>85</v>
      </c>
      <c r="AH338" t="s">
        <v>73</v>
      </c>
      <c r="AI338" t="s">
        <v>132</v>
      </c>
      <c r="AJ338">
        <v>3</v>
      </c>
      <c r="AK338" t="s">
        <v>83</v>
      </c>
      <c r="AL338">
        <v>0</v>
      </c>
      <c r="AM338" s="71">
        <f t="shared" si="299"/>
        <v>3</v>
      </c>
      <c r="AN338" s="80">
        <f t="shared" si="300"/>
        <v>8</v>
      </c>
      <c r="AO338" s="14" t="s">
        <v>130</v>
      </c>
      <c r="AP338" t="s">
        <v>73</v>
      </c>
      <c r="AQ338" t="s">
        <v>95</v>
      </c>
      <c r="AR338">
        <v>3</v>
      </c>
      <c r="AS338" t="s">
        <v>83</v>
      </c>
      <c r="AT338">
        <v>1</v>
      </c>
      <c r="AU338" s="71">
        <f t="shared" si="279"/>
        <v>2</v>
      </c>
      <c r="AV338" s="80">
        <f t="shared" si="301"/>
        <v>0</v>
      </c>
      <c r="AW338" s="14" t="s">
        <v>90</v>
      </c>
      <c r="AX338" t="s">
        <v>73</v>
      </c>
      <c r="AY338" t="s">
        <v>91</v>
      </c>
      <c r="AZ338">
        <v>4</v>
      </c>
      <c r="BA338" t="s">
        <v>83</v>
      </c>
      <c r="BB338">
        <v>1</v>
      </c>
      <c r="BC338" s="71">
        <f t="shared" si="302"/>
        <v>3</v>
      </c>
      <c r="BD338" s="80">
        <f t="shared" si="280"/>
        <v>8</v>
      </c>
      <c r="BE338" s="14" t="s">
        <v>131</v>
      </c>
      <c r="BF338" t="s">
        <v>73</v>
      </c>
      <c r="BG338" t="s">
        <v>88</v>
      </c>
      <c r="BH338">
        <v>3</v>
      </c>
      <c r="BI338" t="s">
        <v>83</v>
      </c>
      <c r="BJ338">
        <v>1</v>
      </c>
      <c r="BK338" s="71">
        <f t="shared" si="281"/>
        <v>0</v>
      </c>
      <c r="BL338" s="80">
        <f t="shared" si="303"/>
        <v>0</v>
      </c>
      <c r="BM338" s="14" t="s">
        <v>96</v>
      </c>
      <c r="BN338" t="s">
        <v>73</v>
      </c>
      <c r="BO338" t="s">
        <v>134</v>
      </c>
      <c r="BP338">
        <v>4</v>
      </c>
      <c r="BQ338" t="s">
        <v>83</v>
      </c>
      <c r="BR338">
        <v>1</v>
      </c>
      <c r="BS338" s="71">
        <f t="shared" si="304"/>
        <v>3</v>
      </c>
      <c r="BT338" s="80">
        <f t="shared" si="282"/>
        <v>4</v>
      </c>
      <c r="BU338" s="28">
        <f t="shared" si="305"/>
        <v>33</v>
      </c>
      <c r="BV338" s="14" t="str">
        <f t="shared" si="306"/>
        <v>Spanien</v>
      </c>
      <c r="BW338" s="80">
        <f t="shared" si="283"/>
        <v>0</v>
      </c>
      <c r="BX338" s="14" t="str">
        <f t="shared" si="307"/>
        <v>Brasilien</v>
      </c>
      <c r="BY338" s="80">
        <f t="shared" si="308"/>
        <v>7</v>
      </c>
      <c r="BZ338" s="14" t="str">
        <f t="shared" si="309"/>
        <v>Niederlande</v>
      </c>
      <c r="CA338" s="80">
        <f t="shared" si="310"/>
        <v>7</v>
      </c>
      <c r="CB338" s="14" t="str">
        <f t="shared" si="311"/>
        <v>Argentinien</v>
      </c>
      <c r="CC338" s="80">
        <f t="shared" si="312"/>
        <v>7</v>
      </c>
      <c r="CD338" s="14" t="str">
        <f t="shared" si="313"/>
        <v>Belgien</v>
      </c>
      <c r="CE338" s="80">
        <f t="shared" si="314"/>
        <v>0</v>
      </c>
      <c r="CF338" s="14" t="str">
        <f t="shared" si="315"/>
        <v>Portugal</v>
      </c>
      <c r="CG338" s="80">
        <f t="shared" si="316"/>
        <v>7</v>
      </c>
      <c r="CH338" s="14" t="str">
        <f t="shared" si="317"/>
        <v>England</v>
      </c>
      <c r="CI338" s="80">
        <f t="shared" si="318"/>
        <v>7</v>
      </c>
      <c r="CJ338" s="14" t="str">
        <f t="shared" si="319"/>
        <v>Frankreich</v>
      </c>
      <c r="CK338" s="80">
        <f t="shared" si="320"/>
        <v>7</v>
      </c>
      <c r="CL338" s="27">
        <f t="shared" si="330"/>
        <v>42</v>
      </c>
      <c r="CM338" t="s">
        <v>130</v>
      </c>
      <c r="CN338" t="s">
        <v>73</v>
      </c>
      <c r="CO338" t="s">
        <v>90</v>
      </c>
      <c r="CP338">
        <v>2</v>
      </c>
      <c r="CQ338" t="s">
        <v>83</v>
      </c>
      <c r="CR338">
        <v>4</v>
      </c>
      <c r="CS338" s="71">
        <f t="shared" si="284"/>
        <v>2</v>
      </c>
      <c r="CT338" s="80">
        <f t="shared" si="321"/>
        <v>0</v>
      </c>
      <c r="CU338" t="s">
        <v>84</v>
      </c>
      <c r="CV338" t="s">
        <v>73</v>
      </c>
      <c r="CW338" t="s">
        <v>93</v>
      </c>
      <c r="CX338">
        <v>2</v>
      </c>
      <c r="CY338" t="s">
        <v>83</v>
      </c>
      <c r="CZ338">
        <v>3</v>
      </c>
      <c r="DA338" s="71">
        <f t="shared" si="322"/>
        <v>3</v>
      </c>
      <c r="DB338" s="80">
        <f t="shared" si="323"/>
        <v>8</v>
      </c>
      <c r="DC338" t="s">
        <v>131</v>
      </c>
      <c r="DD338" t="s">
        <v>73</v>
      </c>
      <c r="DE338" t="s">
        <v>96</v>
      </c>
      <c r="DF338">
        <v>3</v>
      </c>
      <c r="DG338" t="s">
        <v>83</v>
      </c>
      <c r="DH338">
        <v>2</v>
      </c>
      <c r="DI338" s="71">
        <f t="shared" si="331"/>
        <v>0</v>
      </c>
      <c r="DJ338" s="80">
        <f t="shared" si="324"/>
        <v>0</v>
      </c>
      <c r="DK338" t="s">
        <v>85</v>
      </c>
      <c r="DL338" t="s">
        <v>73</v>
      </c>
      <c r="DM338" t="s">
        <v>94</v>
      </c>
      <c r="DN338">
        <v>2</v>
      </c>
      <c r="DO338" t="s">
        <v>83</v>
      </c>
      <c r="DP338">
        <v>3</v>
      </c>
      <c r="DQ338" s="71">
        <f t="shared" si="325"/>
        <v>3</v>
      </c>
      <c r="DR338" s="80">
        <f t="shared" si="326"/>
        <v>6</v>
      </c>
      <c r="DS338" s="27">
        <f t="shared" si="285"/>
        <v>14</v>
      </c>
      <c r="DT338" t="str">
        <f t="shared" si="286"/>
        <v>Argentinien</v>
      </c>
      <c r="DU338">
        <f t="shared" si="327"/>
        <v>8</v>
      </c>
      <c r="DV338" t="str">
        <f t="shared" si="287"/>
        <v>Brasilien</v>
      </c>
      <c r="DW338">
        <f t="shared" si="328"/>
        <v>0</v>
      </c>
      <c r="DX338" t="str">
        <f t="shared" si="288"/>
        <v>Frankreich</v>
      </c>
      <c r="DY338">
        <f t="shared" si="329"/>
        <v>8</v>
      </c>
      <c r="DZ338" t="str">
        <f t="shared" si="289"/>
        <v>Belgien</v>
      </c>
      <c r="EA338">
        <f t="shared" si="290"/>
        <v>0</v>
      </c>
      <c r="EB338" s="27">
        <f t="shared" si="291"/>
        <v>16</v>
      </c>
      <c r="EC338" t="s">
        <v>93</v>
      </c>
      <c r="ED338" t="s">
        <v>73</v>
      </c>
      <c r="EE338" t="s">
        <v>90</v>
      </c>
      <c r="EF338">
        <v>1</v>
      </c>
      <c r="EG338" t="s">
        <v>83</v>
      </c>
      <c r="EH338">
        <v>2</v>
      </c>
      <c r="EK338" t="s">
        <v>94</v>
      </c>
      <c r="EL338" t="s">
        <v>73</v>
      </c>
      <c r="EM338" t="s">
        <v>131</v>
      </c>
      <c r="EN338">
        <v>1</v>
      </c>
      <c r="EO338" t="s">
        <v>83</v>
      </c>
      <c r="EP338">
        <v>2</v>
      </c>
      <c r="EU338" t="s">
        <v>93</v>
      </c>
      <c r="EV338" t="s">
        <v>73</v>
      </c>
      <c r="EW338" t="s">
        <v>94</v>
      </c>
      <c r="EX338">
        <v>2</v>
      </c>
      <c r="EY338" t="s">
        <v>83</v>
      </c>
      <c r="EZ338">
        <v>1</v>
      </c>
      <c r="FC338" t="s">
        <v>90</v>
      </c>
      <c r="FD338" t="s">
        <v>73</v>
      </c>
      <c r="FE338" t="s">
        <v>131</v>
      </c>
      <c r="FF338">
        <v>3</v>
      </c>
      <c r="FG338" t="s">
        <v>83</v>
      </c>
      <c r="FH338">
        <v>2</v>
      </c>
      <c r="FL338" t="s">
        <v>94</v>
      </c>
      <c r="FN338" t="s">
        <v>93</v>
      </c>
      <c r="FP338" t="s">
        <v>131</v>
      </c>
      <c r="FR338" t="s">
        <v>90</v>
      </c>
      <c r="FU338">
        <v>0</v>
      </c>
      <c r="FX338">
        <v>0</v>
      </c>
    </row>
    <row r="339" spans="1:180" x14ac:dyDescent="0.45">
      <c r="A339" s="1">
        <v>336</v>
      </c>
      <c r="B339" s="45">
        <f t="shared" si="277"/>
        <v>162</v>
      </c>
      <c r="C339" s="14" t="s">
        <v>837</v>
      </c>
      <c r="D339" t="s">
        <v>838</v>
      </c>
      <c r="E339" s="15" t="s">
        <v>817</v>
      </c>
      <c r="F339" s="28">
        <f>VOR!IH339</f>
        <v>169</v>
      </c>
      <c r="G339" s="27">
        <f t="shared" si="292"/>
        <v>77</v>
      </c>
      <c r="H339" s="49">
        <f t="shared" si="293"/>
        <v>246</v>
      </c>
      <c r="I339" s="14" t="s">
        <v>84</v>
      </c>
      <c r="J339" t="s">
        <v>73</v>
      </c>
      <c r="K339" t="s">
        <v>137</v>
      </c>
      <c r="L339">
        <v>1</v>
      </c>
      <c r="M339" t="s">
        <v>83</v>
      </c>
      <c r="N339">
        <v>0</v>
      </c>
      <c r="O339" s="77">
        <f t="shared" si="294"/>
        <v>3</v>
      </c>
      <c r="P339" s="80">
        <f t="shared" si="295"/>
        <v>4</v>
      </c>
      <c r="Q339" t="s">
        <v>93</v>
      </c>
      <c r="R339" t="s">
        <v>73</v>
      </c>
      <c r="S339" t="s">
        <v>129</v>
      </c>
      <c r="T339">
        <v>3</v>
      </c>
      <c r="U339" t="s">
        <v>83</v>
      </c>
      <c r="V339">
        <v>1</v>
      </c>
      <c r="W339" s="71">
        <f t="shared" si="296"/>
        <v>1</v>
      </c>
      <c r="X339" s="80">
        <f t="shared" si="297"/>
        <v>2</v>
      </c>
      <c r="Y339" s="14" t="s">
        <v>94</v>
      </c>
      <c r="Z339" t="s">
        <v>73</v>
      </c>
      <c r="AA339" t="s">
        <v>86</v>
      </c>
      <c r="AB339">
        <v>2</v>
      </c>
      <c r="AC339" t="s">
        <v>83</v>
      </c>
      <c r="AD339">
        <v>1</v>
      </c>
      <c r="AE339" s="71">
        <f t="shared" si="298"/>
        <v>3</v>
      </c>
      <c r="AF339" s="80">
        <f t="shared" si="278"/>
        <v>4</v>
      </c>
      <c r="AG339" s="14" t="s">
        <v>85</v>
      </c>
      <c r="AH339" t="s">
        <v>73</v>
      </c>
      <c r="AI339" t="s">
        <v>132</v>
      </c>
      <c r="AJ339">
        <v>1</v>
      </c>
      <c r="AK339" t="s">
        <v>83</v>
      </c>
      <c r="AL339">
        <v>0</v>
      </c>
      <c r="AM339" s="71">
        <f t="shared" si="299"/>
        <v>3</v>
      </c>
      <c r="AN339" s="80">
        <f t="shared" si="300"/>
        <v>4</v>
      </c>
      <c r="AO339" s="14" t="s">
        <v>88</v>
      </c>
      <c r="AP339" t="s">
        <v>73</v>
      </c>
      <c r="AQ339" t="s">
        <v>95</v>
      </c>
      <c r="AR339">
        <v>2</v>
      </c>
      <c r="AS339" t="s">
        <v>83</v>
      </c>
      <c r="AT339">
        <v>1</v>
      </c>
      <c r="AU339" s="71">
        <f t="shared" si="279"/>
        <v>2</v>
      </c>
      <c r="AV339" s="80">
        <f t="shared" si="301"/>
        <v>0</v>
      </c>
      <c r="AW339" s="14" t="s">
        <v>90</v>
      </c>
      <c r="AX339" t="s">
        <v>73</v>
      </c>
      <c r="AY339" t="s">
        <v>96</v>
      </c>
      <c r="AZ339">
        <v>2</v>
      </c>
      <c r="BA339" t="s">
        <v>83</v>
      </c>
      <c r="BB339">
        <v>0</v>
      </c>
      <c r="BC339" s="71">
        <f t="shared" si="302"/>
        <v>1</v>
      </c>
      <c r="BD339" s="80">
        <f t="shared" si="280"/>
        <v>2</v>
      </c>
      <c r="BE339" s="14" t="s">
        <v>131</v>
      </c>
      <c r="BF339" t="s">
        <v>73</v>
      </c>
      <c r="BG339" t="s">
        <v>130</v>
      </c>
      <c r="BH339">
        <v>1</v>
      </c>
      <c r="BI339" t="s">
        <v>83</v>
      </c>
      <c r="BJ339">
        <v>0</v>
      </c>
      <c r="BK339" s="71">
        <f t="shared" si="281"/>
        <v>2</v>
      </c>
      <c r="BL339" s="80">
        <f t="shared" si="303"/>
        <v>0</v>
      </c>
      <c r="BM339" s="14" t="s">
        <v>91</v>
      </c>
      <c r="BN339" t="s">
        <v>73</v>
      </c>
      <c r="BO339" t="s">
        <v>134</v>
      </c>
      <c r="BP339">
        <v>3</v>
      </c>
      <c r="BQ339" t="s">
        <v>83</v>
      </c>
      <c r="BR339">
        <v>2</v>
      </c>
      <c r="BS339" s="71">
        <f t="shared" si="304"/>
        <v>2</v>
      </c>
      <c r="BT339" s="80">
        <f t="shared" si="282"/>
        <v>0</v>
      </c>
      <c r="BU339" s="28">
        <f t="shared" si="305"/>
        <v>16</v>
      </c>
      <c r="BV339" s="14" t="str">
        <f t="shared" si="306"/>
        <v>Deutschland</v>
      </c>
      <c r="BW339" s="80">
        <f t="shared" si="283"/>
        <v>0</v>
      </c>
      <c r="BX339" s="14" t="str">
        <f t="shared" si="307"/>
        <v>Brasilien</v>
      </c>
      <c r="BY339" s="80">
        <f t="shared" si="308"/>
        <v>7</v>
      </c>
      <c r="BZ339" s="14" t="str">
        <f t="shared" si="309"/>
        <v>Niederlande</v>
      </c>
      <c r="CA339" s="80">
        <f t="shared" si="310"/>
        <v>7</v>
      </c>
      <c r="CB339" s="14" t="str">
        <f t="shared" si="311"/>
        <v>Argentinien</v>
      </c>
      <c r="CC339" s="80">
        <f t="shared" si="312"/>
        <v>7</v>
      </c>
      <c r="CD339" s="14" t="str">
        <f t="shared" si="313"/>
        <v>Belgien</v>
      </c>
      <c r="CE339" s="80">
        <f t="shared" si="314"/>
        <v>0</v>
      </c>
      <c r="CF339" s="14" t="str">
        <f t="shared" si="315"/>
        <v>Südkorea</v>
      </c>
      <c r="CG339" s="80">
        <f t="shared" si="316"/>
        <v>0</v>
      </c>
      <c r="CH339" s="14" t="str">
        <f t="shared" si="317"/>
        <v>England</v>
      </c>
      <c r="CI339" s="80">
        <f t="shared" si="318"/>
        <v>7</v>
      </c>
      <c r="CJ339" s="14" t="str">
        <f t="shared" si="319"/>
        <v>Frankreich</v>
      </c>
      <c r="CK339" s="80">
        <f t="shared" si="320"/>
        <v>7</v>
      </c>
      <c r="CL339" s="27">
        <f t="shared" si="330"/>
        <v>35</v>
      </c>
      <c r="CM339" t="s">
        <v>88</v>
      </c>
      <c r="CN339" t="s">
        <v>73</v>
      </c>
      <c r="CO339" t="s">
        <v>90</v>
      </c>
      <c r="CP339">
        <v>1</v>
      </c>
      <c r="CQ339" t="s">
        <v>83</v>
      </c>
      <c r="CR339">
        <v>2</v>
      </c>
      <c r="CS339" s="71">
        <f t="shared" si="284"/>
        <v>2</v>
      </c>
      <c r="CT339" s="80">
        <f t="shared" si="321"/>
        <v>0</v>
      </c>
      <c r="CU339" t="s">
        <v>84</v>
      </c>
      <c r="CV339" t="s">
        <v>73</v>
      </c>
      <c r="CW339" t="s">
        <v>93</v>
      </c>
      <c r="CX339">
        <v>0</v>
      </c>
      <c r="CY339" t="s">
        <v>83</v>
      </c>
      <c r="CZ339">
        <v>1</v>
      </c>
      <c r="DA339" s="71">
        <f t="shared" si="322"/>
        <v>3</v>
      </c>
      <c r="DB339" s="80">
        <f t="shared" si="323"/>
        <v>6</v>
      </c>
      <c r="DC339" t="s">
        <v>131</v>
      </c>
      <c r="DD339" t="s">
        <v>73</v>
      </c>
      <c r="DE339" t="s">
        <v>91</v>
      </c>
      <c r="DF339">
        <v>0</v>
      </c>
      <c r="DG339" t="s">
        <v>83</v>
      </c>
      <c r="DH339">
        <v>1</v>
      </c>
      <c r="DI339" s="71">
        <f t="shared" si="331"/>
        <v>0</v>
      </c>
      <c r="DJ339" s="80">
        <f t="shared" si="324"/>
        <v>0</v>
      </c>
      <c r="DK339" t="s">
        <v>85</v>
      </c>
      <c r="DL339" t="s">
        <v>73</v>
      </c>
      <c r="DM339" t="s">
        <v>94</v>
      </c>
      <c r="DN339">
        <v>1</v>
      </c>
      <c r="DO339" t="s">
        <v>83</v>
      </c>
      <c r="DP339">
        <v>3</v>
      </c>
      <c r="DQ339" s="71">
        <f t="shared" si="325"/>
        <v>3</v>
      </c>
      <c r="DR339" s="80">
        <f t="shared" si="326"/>
        <v>4</v>
      </c>
      <c r="DS339" s="27">
        <f t="shared" si="285"/>
        <v>10</v>
      </c>
      <c r="DT339" t="str">
        <f t="shared" si="286"/>
        <v>Argentinien</v>
      </c>
      <c r="DU339">
        <f t="shared" si="327"/>
        <v>8</v>
      </c>
      <c r="DV339" t="str">
        <f t="shared" si="287"/>
        <v>Brasilien</v>
      </c>
      <c r="DW339">
        <f t="shared" si="328"/>
        <v>0</v>
      </c>
      <c r="DX339" t="str">
        <f t="shared" si="288"/>
        <v>Frankreich</v>
      </c>
      <c r="DY339">
        <f t="shared" si="329"/>
        <v>8</v>
      </c>
      <c r="DZ339" t="str">
        <f t="shared" si="289"/>
        <v>Südkorea</v>
      </c>
      <c r="EA339">
        <f t="shared" si="290"/>
        <v>0</v>
      </c>
      <c r="EB339" s="27">
        <f t="shared" si="291"/>
        <v>16</v>
      </c>
      <c r="EC339" t="s">
        <v>93</v>
      </c>
      <c r="ED339" t="s">
        <v>73</v>
      </c>
      <c r="EE339" t="s">
        <v>90</v>
      </c>
      <c r="EF339">
        <v>1</v>
      </c>
      <c r="EG339" t="s">
        <v>83</v>
      </c>
      <c r="EH339">
        <v>2</v>
      </c>
      <c r="EK339" t="s">
        <v>94</v>
      </c>
      <c r="EL339" t="s">
        <v>73</v>
      </c>
      <c r="EM339" t="s">
        <v>91</v>
      </c>
      <c r="EN339">
        <v>3</v>
      </c>
      <c r="EO339" t="s">
        <v>83</v>
      </c>
      <c r="EP339">
        <v>2</v>
      </c>
      <c r="EU339" t="s">
        <v>93</v>
      </c>
      <c r="EV339" t="s">
        <v>73</v>
      </c>
      <c r="EW339" t="s">
        <v>91</v>
      </c>
      <c r="EX339">
        <v>1</v>
      </c>
      <c r="EY339" t="s">
        <v>83</v>
      </c>
      <c r="EZ339">
        <v>0</v>
      </c>
      <c r="FC339" t="s">
        <v>90</v>
      </c>
      <c r="FD339" t="s">
        <v>73</v>
      </c>
      <c r="FE339" t="s">
        <v>94</v>
      </c>
      <c r="FF339">
        <v>1</v>
      </c>
      <c r="FG339" t="s">
        <v>83</v>
      </c>
      <c r="FH339">
        <v>2</v>
      </c>
      <c r="FL339" t="s">
        <v>91</v>
      </c>
      <c r="FN339" t="s">
        <v>93</v>
      </c>
      <c r="FP339" t="s">
        <v>90</v>
      </c>
      <c r="FR339" t="s">
        <v>94</v>
      </c>
      <c r="FU339">
        <v>173</v>
      </c>
      <c r="FX339" t="s">
        <v>839</v>
      </c>
    </row>
    <row r="340" spans="1:180" x14ac:dyDescent="0.45">
      <c r="A340" s="1">
        <v>337</v>
      </c>
      <c r="B340" s="45">
        <f t="shared" si="277"/>
        <v>369</v>
      </c>
      <c r="C340" s="14" t="s">
        <v>840</v>
      </c>
      <c r="D340" t="s">
        <v>841</v>
      </c>
      <c r="E340" s="15" t="s">
        <v>817</v>
      </c>
      <c r="F340" s="28">
        <f>VOR!IH340</f>
        <v>148</v>
      </c>
      <c r="G340" s="27">
        <f t="shared" si="292"/>
        <v>63</v>
      </c>
      <c r="H340" s="49">
        <f t="shared" si="293"/>
        <v>211</v>
      </c>
      <c r="I340" s="14" t="s">
        <v>84</v>
      </c>
      <c r="J340" t="s">
        <v>73</v>
      </c>
      <c r="K340" t="s">
        <v>137</v>
      </c>
      <c r="L340">
        <v>2</v>
      </c>
      <c r="M340" t="s">
        <v>83</v>
      </c>
      <c r="N340">
        <v>1</v>
      </c>
      <c r="O340" s="77">
        <f t="shared" si="294"/>
        <v>3</v>
      </c>
      <c r="P340" s="80">
        <f t="shared" si="295"/>
        <v>4</v>
      </c>
      <c r="Q340" t="s">
        <v>133</v>
      </c>
      <c r="R340" t="s">
        <v>73</v>
      </c>
      <c r="S340" t="s">
        <v>129</v>
      </c>
      <c r="T340">
        <v>1</v>
      </c>
      <c r="U340" t="s">
        <v>83</v>
      </c>
      <c r="V340">
        <v>0</v>
      </c>
      <c r="W340" s="71">
        <f t="shared" si="296"/>
        <v>0</v>
      </c>
      <c r="X340" s="80">
        <f t="shared" si="297"/>
        <v>0</v>
      </c>
      <c r="Y340" s="14" t="s">
        <v>94</v>
      </c>
      <c r="Z340" t="s">
        <v>73</v>
      </c>
      <c r="AA340" t="s">
        <v>86</v>
      </c>
      <c r="AB340">
        <v>4</v>
      </c>
      <c r="AC340" t="s">
        <v>83</v>
      </c>
      <c r="AD340">
        <v>3</v>
      </c>
      <c r="AE340" s="71">
        <f t="shared" si="298"/>
        <v>3</v>
      </c>
      <c r="AF340" s="80">
        <f t="shared" si="278"/>
        <v>4</v>
      </c>
      <c r="AG340" s="14" t="s">
        <v>85</v>
      </c>
      <c r="AH340" t="s">
        <v>73</v>
      </c>
      <c r="AI340" t="s">
        <v>136</v>
      </c>
      <c r="AJ340">
        <v>2</v>
      </c>
      <c r="AK340" t="s">
        <v>83</v>
      </c>
      <c r="AL340">
        <v>0</v>
      </c>
      <c r="AM340" s="71">
        <f t="shared" si="299"/>
        <v>1</v>
      </c>
      <c r="AN340" s="80">
        <f t="shared" si="300"/>
        <v>2</v>
      </c>
      <c r="AO340" s="14" t="s">
        <v>130</v>
      </c>
      <c r="AP340" t="s">
        <v>73</v>
      </c>
      <c r="AQ340" t="s">
        <v>142</v>
      </c>
      <c r="AR340">
        <v>3</v>
      </c>
      <c r="AS340" t="s">
        <v>83</v>
      </c>
      <c r="AT340">
        <v>1</v>
      </c>
      <c r="AU340" s="71">
        <f t="shared" si="279"/>
        <v>0</v>
      </c>
      <c r="AV340" s="80">
        <f t="shared" si="301"/>
        <v>0</v>
      </c>
      <c r="AW340" s="14" t="s">
        <v>90</v>
      </c>
      <c r="AX340" t="s">
        <v>73</v>
      </c>
      <c r="AY340" t="s">
        <v>135</v>
      </c>
      <c r="AZ340">
        <v>2</v>
      </c>
      <c r="BA340" t="s">
        <v>83</v>
      </c>
      <c r="BB340">
        <v>1</v>
      </c>
      <c r="BC340" s="71">
        <f t="shared" si="302"/>
        <v>1</v>
      </c>
      <c r="BD340" s="80">
        <f t="shared" si="280"/>
        <v>2</v>
      </c>
      <c r="BE340" s="14" t="s">
        <v>131</v>
      </c>
      <c r="BF340" t="s">
        <v>73</v>
      </c>
      <c r="BG340" t="s">
        <v>88</v>
      </c>
      <c r="BH340">
        <v>3</v>
      </c>
      <c r="BI340" t="s">
        <v>83</v>
      </c>
      <c r="BJ340">
        <v>2</v>
      </c>
      <c r="BK340" s="71">
        <f t="shared" si="281"/>
        <v>0</v>
      </c>
      <c r="BL340" s="80">
        <f t="shared" si="303"/>
        <v>0</v>
      </c>
      <c r="BM340" s="14" t="s">
        <v>96</v>
      </c>
      <c r="BN340" t="s">
        <v>73</v>
      </c>
      <c r="BO340" t="s">
        <v>150</v>
      </c>
      <c r="BP340">
        <v>1</v>
      </c>
      <c r="BQ340" t="s">
        <v>83</v>
      </c>
      <c r="BR340">
        <v>0</v>
      </c>
      <c r="BS340" s="71">
        <f t="shared" si="304"/>
        <v>1</v>
      </c>
      <c r="BT340" s="80">
        <f t="shared" si="282"/>
        <v>2</v>
      </c>
      <c r="BU340" s="28">
        <f t="shared" si="305"/>
        <v>14</v>
      </c>
      <c r="BV340" s="14" t="str">
        <f t="shared" si="306"/>
        <v>Spanien</v>
      </c>
      <c r="BW340" s="80">
        <f t="shared" si="283"/>
        <v>0</v>
      </c>
      <c r="BX340" s="14" t="str">
        <f t="shared" si="307"/>
        <v>Brasilien</v>
      </c>
      <c r="BY340" s="80">
        <f t="shared" si="308"/>
        <v>7</v>
      </c>
      <c r="BZ340" s="14" t="str">
        <f t="shared" si="309"/>
        <v>Niederlande</v>
      </c>
      <c r="CA340" s="80">
        <f t="shared" si="310"/>
        <v>7</v>
      </c>
      <c r="CB340" s="14" t="str">
        <f t="shared" si="311"/>
        <v>Mexiko</v>
      </c>
      <c r="CC340" s="80">
        <f t="shared" si="312"/>
        <v>0</v>
      </c>
      <c r="CD340" s="14" t="str">
        <f t="shared" si="313"/>
        <v>Belgien</v>
      </c>
      <c r="CE340" s="80">
        <f t="shared" si="314"/>
        <v>0</v>
      </c>
      <c r="CF340" s="14" t="str">
        <f t="shared" si="315"/>
        <v>Portugal</v>
      </c>
      <c r="CG340" s="80">
        <f t="shared" si="316"/>
        <v>7</v>
      </c>
      <c r="CH340" s="14" t="str">
        <f t="shared" si="317"/>
        <v>England</v>
      </c>
      <c r="CI340" s="80">
        <f t="shared" si="318"/>
        <v>7</v>
      </c>
      <c r="CJ340" s="14" t="str">
        <f t="shared" si="319"/>
        <v>Frankreich</v>
      </c>
      <c r="CK340" s="80">
        <f t="shared" si="320"/>
        <v>7</v>
      </c>
      <c r="CL340" s="27">
        <f t="shared" si="330"/>
        <v>35</v>
      </c>
      <c r="CM340" t="s">
        <v>130</v>
      </c>
      <c r="CN340" t="s">
        <v>73</v>
      </c>
      <c r="CO340" t="s">
        <v>90</v>
      </c>
      <c r="CP340">
        <v>2</v>
      </c>
      <c r="CQ340" t="s">
        <v>83</v>
      </c>
      <c r="CR340">
        <v>1</v>
      </c>
      <c r="CS340" s="71">
        <f t="shared" si="284"/>
        <v>2</v>
      </c>
      <c r="CT340" s="80">
        <f t="shared" si="321"/>
        <v>0</v>
      </c>
      <c r="CU340" t="s">
        <v>84</v>
      </c>
      <c r="CV340" t="s">
        <v>73</v>
      </c>
      <c r="CW340" t="s">
        <v>133</v>
      </c>
      <c r="CX340">
        <v>2</v>
      </c>
      <c r="CY340" t="s">
        <v>83</v>
      </c>
      <c r="CZ340">
        <v>1</v>
      </c>
      <c r="DA340" s="71">
        <f t="shared" si="322"/>
        <v>1</v>
      </c>
      <c r="DB340" s="80">
        <f t="shared" si="323"/>
        <v>0</v>
      </c>
      <c r="DC340" t="s">
        <v>131</v>
      </c>
      <c r="DD340" t="s">
        <v>73</v>
      </c>
      <c r="DE340" t="s">
        <v>96</v>
      </c>
      <c r="DF340">
        <v>2</v>
      </c>
      <c r="DG340" t="s">
        <v>83</v>
      </c>
      <c r="DH340">
        <v>3</v>
      </c>
      <c r="DI340" s="71">
        <f t="shared" si="331"/>
        <v>0</v>
      </c>
      <c r="DJ340" s="80">
        <f t="shared" si="324"/>
        <v>0</v>
      </c>
      <c r="DK340" t="s">
        <v>85</v>
      </c>
      <c r="DL340" t="s">
        <v>73</v>
      </c>
      <c r="DM340" t="s">
        <v>94</v>
      </c>
      <c r="DN340">
        <v>2</v>
      </c>
      <c r="DO340" t="s">
        <v>83</v>
      </c>
      <c r="DP340">
        <v>3</v>
      </c>
      <c r="DQ340" s="71">
        <f t="shared" si="325"/>
        <v>3</v>
      </c>
      <c r="DR340" s="80">
        <f t="shared" si="326"/>
        <v>6</v>
      </c>
      <c r="DS340" s="27">
        <f t="shared" si="285"/>
        <v>6</v>
      </c>
      <c r="DT340" t="str">
        <f t="shared" si="286"/>
        <v>Niederlande</v>
      </c>
      <c r="DU340">
        <f t="shared" si="327"/>
        <v>0</v>
      </c>
      <c r="DV340" t="str">
        <f t="shared" si="287"/>
        <v>Spanien</v>
      </c>
      <c r="DW340">
        <f t="shared" si="328"/>
        <v>0</v>
      </c>
      <c r="DX340" t="str">
        <f t="shared" si="288"/>
        <v>Frankreich</v>
      </c>
      <c r="DY340">
        <f t="shared" si="329"/>
        <v>8</v>
      </c>
      <c r="DZ340" t="str">
        <f t="shared" si="289"/>
        <v>Portugal</v>
      </c>
      <c r="EA340">
        <f t="shared" si="290"/>
        <v>0</v>
      </c>
      <c r="EB340" s="27">
        <f t="shared" si="291"/>
        <v>8</v>
      </c>
      <c r="EC340" t="s">
        <v>84</v>
      </c>
      <c r="ED340" t="s">
        <v>73</v>
      </c>
      <c r="EE340" t="s">
        <v>130</v>
      </c>
      <c r="EF340">
        <v>1</v>
      </c>
      <c r="EG340" t="s">
        <v>83</v>
      </c>
      <c r="EH340">
        <v>2</v>
      </c>
      <c r="EK340" t="s">
        <v>94</v>
      </c>
      <c r="EL340" t="s">
        <v>73</v>
      </c>
      <c r="EM340" t="s">
        <v>96</v>
      </c>
      <c r="EN340">
        <v>2</v>
      </c>
      <c r="EO340" t="s">
        <v>83</v>
      </c>
      <c r="EP340">
        <v>1</v>
      </c>
      <c r="EU340" t="s">
        <v>84</v>
      </c>
      <c r="EV340" t="s">
        <v>73</v>
      </c>
      <c r="EW340" t="s">
        <v>96</v>
      </c>
      <c r="EX340">
        <v>2</v>
      </c>
      <c r="EY340" t="s">
        <v>83</v>
      </c>
      <c r="EZ340">
        <v>0</v>
      </c>
      <c r="FC340" t="s">
        <v>130</v>
      </c>
      <c r="FD340" t="s">
        <v>73</v>
      </c>
      <c r="FE340" t="s">
        <v>94</v>
      </c>
      <c r="FF340">
        <v>1</v>
      </c>
      <c r="FG340" t="s">
        <v>83</v>
      </c>
      <c r="FH340">
        <v>2</v>
      </c>
      <c r="FL340" t="s">
        <v>96</v>
      </c>
      <c r="FN340" t="s">
        <v>84</v>
      </c>
      <c r="FP340" t="s">
        <v>130</v>
      </c>
      <c r="FR340" t="s">
        <v>94</v>
      </c>
      <c r="FU340">
        <v>212</v>
      </c>
      <c r="FX340" t="s">
        <v>289</v>
      </c>
    </row>
    <row r="341" spans="1:180" x14ac:dyDescent="0.45">
      <c r="A341" s="1">
        <v>338</v>
      </c>
      <c r="B341" s="45">
        <f t="shared" si="277"/>
        <v>330</v>
      </c>
      <c r="C341" s="14" t="s">
        <v>842</v>
      </c>
      <c r="D341" t="s">
        <v>843</v>
      </c>
      <c r="E341" s="15" t="s">
        <v>817</v>
      </c>
      <c r="F341" s="28">
        <f>VOR!IH341</f>
        <v>144</v>
      </c>
      <c r="G341" s="27">
        <f t="shared" si="292"/>
        <v>73</v>
      </c>
      <c r="H341" s="49">
        <f t="shared" si="293"/>
        <v>217</v>
      </c>
      <c r="I341" s="14" t="s">
        <v>84</v>
      </c>
      <c r="J341" t="s">
        <v>73</v>
      </c>
      <c r="K341" t="s">
        <v>85</v>
      </c>
      <c r="L341">
        <v>3</v>
      </c>
      <c r="M341" t="s">
        <v>83</v>
      </c>
      <c r="N341">
        <v>1</v>
      </c>
      <c r="O341" s="77">
        <f t="shared" si="294"/>
        <v>1</v>
      </c>
      <c r="P341" s="80">
        <f t="shared" si="295"/>
        <v>4</v>
      </c>
      <c r="Q341" t="s">
        <v>93</v>
      </c>
      <c r="R341" t="s">
        <v>73</v>
      </c>
      <c r="S341" t="s">
        <v>129</v>
      </c>
      <c r="T341">
        <v>3</v>
      </c>
      <c r="U341" t="s">
        <v>83</v>
      </c>
      <c r="V341">
        <v>1</v>
      </c>
      <c r="W341" s="71">
        <f t="shared" si="296"/>
        <v>1</v>
      </c>
      <c r="X341" s="80">
        <f t="shared" si="297"/>
        <v>2</v>
      </c>
      <c r="Y341" s="14" t="s">
        <v>94</v>
      </c>
      <c r="Z341" t="s">
        <v>73</v>
      </c>
      <c r="AA341" t="s">
        <v>133</v>
      </c>
      <c r="AB341">
        <v>5</v>
      </c>
      <c r="AC341" t="s">
        <v>83</v>
      </c>
      <c r="AD341">
        <v>4</v>
      </c>
      <c r="AE341" s="71">
        <f t="shared" si="298"/>
        <v>1</v>
      </c>
      <c r="AF341" s="80">
        <f t="shared" si="278"/>
        <v>2</v>
      </c>
      <c r="AG341" s="14" t="s">
        <v>92</v>
      </c>
      <c r="AH341" t="s">
        <v>73</v>
      </c>
      <c r="AI341" t="s">
        <v>140</v>
      </c>
      <c r="AJ341">
        <v>4</v>
      </c>
      <c r="AK341" t="s">
        <v>83</v>
      </c>
      <c r="AL341">
        <v>0</v>
      </c>
      <c r="AM341" s="71">
        <f t="shared" si="299"/>
        <v>0</v>
      </c>
      <c r="AN341" s="80">
        <f t="shared" si="300"/>
        <v>0</v>
      </c>
      <c r="AO341" s="14" t="s">
        <v>130</v>
      </c>
      <c r="AP341" t="s">
        <v>73</v>
      </c>
      <c r="AQ341" t="s">
        <v>131</v>
      </c>
      <c r="AR341">
        <v>2</v>
      </c>
      <c r="AS341" t="s">
        <v>83</v>
      </c>
      <c r="AT341">
        <v>4</v>
      </c>
      <c r="AU341" s="71">
        <f t="shared" si="279"/>
        <v>0</v>
      </c>
      <c r="AV341" s="80">
        <f t="shared" si="301"/>
        <v>0</v>
      </c>
      <c r="AW341" s="14" t="s">
        <v>90</v>
      </c>
      <c r="AX341" t="s">
        <v>73</v>
      </c>
      <c r="AY341" t="s">
        <v>91</v>
      </c>
      <c r="AZ341">
        <v>2</v>
      </c>
      <c r="BA341" t="s">
        <v>83</v>
      </c>
      <c r="BB341">
        <v>1</v>
      </c>
      <c r="BC341" s="71">
        <f t="shared" si="302"/>
        <v>3</v>
      </c>
      <c r="BD341" s="80">
        <f t="shared" si="280"/>
        <v>4</v>
      </c>
      <c r="BE341" s="14" t="s">
        <v>95</v>
      </c>
      <c r="BF341" t="s">
        <v>73</v>
      </c>
      <c r="BG341" t="s">
        <v>88</v>
      </c>
      <c r="BH341">
        <v>4</v>
      </c>
      <c r="BI341" t="s">
        <v>83</v>
      </c>
      <c r="BJ341">
        <v>5</v>
      </c>
      <c r="BK341" s="71">
        <f t="shared" si="281"/>
        <v>0</v>
      </c>
      <c r="BL341" s="80">
        <f t="shared" si="303"/>
        <v>0</v>
      </c>
      <c r="BM341" s="14" t="s">
        <v>96</v>
      </c>
      <c r="BN341" t="s">
        <v>73</v>
      </c>
      <c r="BO341" t="s">
        <v>166</v>
      </c>
      <c r="BP341">
        <v>5</v>
      </c>
      <c r="BQ341" t="s">
        <v>83</v>
      </c>
      <c r="BR341">
        <v>2</v>
      </c>
      <c r="BS341" s="71">
        <f t="shared" si="304"/>
        <v>1</v>
      </c>
      <c r="BT341" s="80">
        <f t="shared" si="282"/>
        <v>2</v>
      </c>
      <c r="BU341" s="28">
        <f t="shared" si="305"/>
        <v>14</v>
      </c>
      <c r="BV341" s="14" t="str">
        <f t="shared" si="306"/>
        <v>Belgien</v>
      </c>
      <c r="BW341" s="80">
        <f t="shared" si="283"/>
        <v>0</v>
      </c>
      <c r="BX341" s="14" t="str">
        <f t="shared" si="307"/>
        <v>Brasilien</v>
      </c>
      <c r="BY341" s="80">
        <f t="shared" si="308"/>
        <v>7</v>
      </c>
      <c r="BZ341" s="14" t="str">
        <f t="shared" si="309"/>
        <v>Niederlande</v>
      </c>
      <c r="CA341" s="80">
        <f t="shared" si="310"/>
        <v>7</v>
      </c>
      <c r="CB341" s="14" t="str">
        <f t="shared" si="311"/>
        <v>Argentinien</v>
      </c>
      <c r="CC341" s="80">
        <f t="shared" si="312"/>
        <v>7</v>
      </c>
      <c r="CD341" s="14" t="str">
        <f t="shared" si="313"/>
        <v>Deutschland</v>
      </c>
      <c r="CE341" s="80">
        <f t="shared" si="314"/>
        <v>0</v>
      </c>
      <c r="CF341" s="14" t="str">
        <f t="shared" si="315"/>
        <v>Portugal</v>
      </c>
      <c r="CG341" s="80">
        <f t="shared" si="316"/>
        <v>7</v>
      </c>
      <c r="CH341" s="14" t="str">
        <f t="shared" si="317"/>
        <v>Wales</v>
      </c>
      <c r="CI341" s="80">
        <f t="shared" si="318"/>
        <v>0</v>
      </c>
      <c r="CJ341" s="14" t="str">
        <f t="shared" si="319"/>
        <v>Frankreich</v>
      </c>
      <c r="CK341" s="80">
        <f t="shared" si="320"/>
        <v>7</v>
      </c>
      <c r="CL341" s="27">
        <f t="shared" si="330"/>
        <v>35</v>
      </c>
      <c r="CM341" t="s">
        <v>131</v>
      </c>
      <c r="CN341" t="s">
        <v>73</v>
      </c>
      <c r="CO341" t="s">
        <v>90</v>
      </c>
      <c r="CP341">
        <v>2</v>
      </c>
      <c r="CQ341" t="s">
        <v>83</v>
      </c>
      <c r="CR341">
        <v>5</v>
      </c>
      <c r="CS341" s="71">
        <f t="shared" si="284"/>
        <v>2</v>
      </c>
      <c r="CT341" s="80">
        <f t="shared" si="321"/>
        <v>0</v>
      </c>
      <c r="CU341" t="s">
        <v>84</v>
      </c>
      <c r="CV341" t="s">
        <v>73</v>
      </c>
      <c r="CW341" t="s">
        <v>93</v>
      </c>
      <c r="CX341">
        <v>3</v>
      </c>
      <c r="CY341" t="s">
        <v>83</v>
      </c>
      <c r="CZ341">
        <v>4</v>
      </c>
      <c r="DA341" s="71">
        <f t="shared" si="322"/>
        <v>3</v>
      </c>
      <c r="DB341" s="80">
        <f t="shared" si="323"/>
        <v>6</v>
      </c>
      <c r="DC341" t="s">
        <v>88</v>
      </c>
      <c r="DD341" t="s">
        <v>73</v>
      </c>
      <c r="DE341" t="s">
        <v>96</v>
      </c>
      <c r="DF341">
        <v>2</v>
      </c>
      <c r="DG341" t="s">
        <v>83</v>
      </c>
      <c r="DH341">
        <v>4</v>
      </c>
      <c r="DI341" s="71">
        <f t="shared" si="331"/>
        <v>0</v>
      </c>
      <c r="DJ341" s="80">
        <f t="shared" si="324"/>
        <v>0</v>
      </c>
      <c r="DK341" t="s">
        <v>92</v>
      </c>
      <c r="DL341" t="s">
        <v>73</v>
      </c>
      <c r="DM341" t="s">
        <v>94</v>
      </c>
      <c r="DN341">
        <v>3</v>
      </c>
      <c r="DO341" t="s">
        <v>83</v>
      </c>
      <c r="DP341">
        <v>6</v>
      </c>
      <c r="DQ341" s="71">
        <f t="shared" si="325"/>
        <v>2</v>
      </c>
      <c r="DR341" s="80">
        <f t="shared" si="326"/>
        <v>2</v>
      </c>
      <c r="DS341" s="27">
        <f t="shared" si="285"/>
        <v>8</v>
      </c>
      <c r="DT341" t="str">
        <f t="shared" si="286"/>
        <v>Argentinien</v>
      </c>
      <c r="DU341">
        <f t="shared" si="327"/>
        <v>8</v>
      </c>
      <c r="DV341" t="str">
        <f t="shared" si="287"/>
        <v>Brasilien</v>
      </c>
      <c r="DW341">
        <f t="shared" si="328"/>
        <v>0</v>
      </c>
      <c r="DX341" t="str">
        <f t="shared" si="288"/>
        <v>Frankreich</v>
      </c>
      <c r="DY341">
        <f t="shared" si="329"/>
        <v>8</v>
      </c>
      <c r="DZ341" t="str">
        <f t="shared" si="289"/>
        <v>Portugal</v>
      </c>
      <c r="EA341">
        <f t="shared" si="290"/>
        <v>0</v>
      </c>
      <c r="EB341" s="27">
        <f t="shared" si="291"/>
        <v>16</v>
      </c>
      <c r="EC341" t="s">
        <v>93</v>
      </c>
      <c r="ED341" t="s">
        <v>73</v>
      </c>
      <c r="EE341" t="s">
        <v>90</v>
      </c>
      <c r="EF341">
        <v>4</v>
      </c>
      <c r="EG341" t="s">
        <v>83</v>
      </c>
      <c r="EH341">
        <v>6</v>
      </c>
      <c r="EK341" t="s">
        <v>94</v>
      </c>
      <c r="EL341" t="s">
        <v>73</v>
      </c>
      <c r="EM341" t="s">
        <v>96</v>
      </c>
      <c r="EN341">
        <v>6</v>
      </c>
      <c r="EO341" t="s">
        <v>83</v>
      </c>
      <c r="EP341">
        <v>3</v>
      </c>
      <c r="EU341" t="s">
        <v>93</v>
      </c>
      <c r="EV341" t="s">
        <v>73</v>
      </c>
      <c r="EW341" t="s">
        <v>96</v>
      </c>
      <c r="EX341">
        <v>2</v>
      </c>
      <c r="EY341" t="s">
        <v>83</v>
      </c>
      <c r="EZ341">
        <v>3</v>
      </c>
      <c r="FC341" t="s">
        <v>90</v>
      </c>
      <c r="FD341" t="s">
        <v>73</v>
      </c>
      <c r="FE341" t="s">
        <v>94</v>
      </c>
      <c r="FF341">
        <v>5</v>
      </c>
      <c r="FG341" t="s">
        <v>83</v>
      </c>
      <c r="FH341">
        <v>3</v>
      </c>
      <c r="FL341" t="s">
        <v>93</v>
      </c>
      <c r="FN341" t="s">
        <v>96</v>
      </c>
      <c r="FP341" t="s">
        <v>94</v>
      </c>
      <c r="FR341" t="s">
        <v>90</v>
      </c>
      <c r="FU341">
        <v>0</v>
      </c>
      <c r="FX341" t="s">
        <v>205</v>
      </c>
    </row>
    <row r="342" spans="1:180" x14ac:dyDescent="0.45">
      <c r="A342" s="1">
        <v>339</v>
      </c>
      <c r="B342" s="45">
        <f t="shared" si="277"/>
        <v>668</v>
      </c>
      <c r="C342" s="14" t="s">
        <v>844</v>
      </c>
      <c r="D342" t="s">
        <v>845</v>
      </c>
      <c r="E342" s="15" t="s">
        <v>817</v>
      </c>
      <c r="F342" s="28">
        <f>VOR!IH342</f>
        <v>130</v>
      </c>
      <c r="G342" s="27">
        <f t="shared" si="292"/>
        <v>25</v>
      </c>
      <c r="H342" s="49">
        <f t="shared" si="293"/>
        <v>155</v>
      </c>
      <c r="I342" s="14" t="s">
        <v>140</v>
      </c>
      <c r="J342" t="s">
        <v>73</v>
      </c>
      <c r="K342" t="s">
        <v>85</v>
      </c>
      <c r="L342">
        <v>1</v>
      </c>
      <c r="M342" t="s">
        <v>83</v>
      </c>
      <c r="N342">
        <v>3</v>
      </c>
      <c r="O342" s="77">
        <f t="shared" si="294"/>
        <v>0</v>
      </c>
      <c r="P342" s="80">
        <f t="shared" si="295"/>
        <v>0</v>
      </c>
      <c r="Q342" t="s">
        <v>93</v>
      </c>
      <c r="R342" t="s">
        <v>73</v>
      </c>
      <c r="S342" t="s">
        <v>129</v>
      </c>
      <c r="T342">
        <v>1</v>
      </c>
      <c r="U342" t="s">
        <v>83</v>
      </c>
      <c r="V342">
        <v>1</v>
      </c>
      <c r="W342" s="71">
        <f t="shared" si="296"/>
        <v>1</v>
      </c>
      <c r="X342" s="80">
        <f t="shared" si="297"/>
        <v>0</v>
      </c>
      <c r="Y342" s="14" t="s">
        <v>94</v>
      </c>
      <c r="Z342" t="s">
        <v>73</v>
      </c>
      <c r="AA342" t="s">
        <v>86</v>
      </c>
      <c r="AB342">
        <v>1</v>
      </c>
      <c r="AC342" t="s">
        <v>83</v>
      </c>
      <c r="AD342">
        <v>2</v>
      </c>
      <c r="AE342" s="71">
        <f t="shared" si="298"/>
        <v>3</v>
      </c>
      <c r="AF342" s="80">
        <f t="shared" si="278"/>
        <v>0</v>
      </c>
      <c r="AG342" s="14" t="s">
        <v>92</v>
      </c>
      <c r="AH342" t="s">
        <v>73</v>
      </c>
      <c r="AI342" t="s">
        <v>84</v>
      </c>
      <c r="AJ342">
        <v>0</v>
      </c>
      <c r="AK342" t="s">
        <v>83</v>
      </c>
      <c r="AL342">
        <v>1</v>
      </c>
      <c r="AM342" s="71">
        <f t="shared" si="299"/>
        <v>0</v>
      </c>
      <c r="AN342" s="80">
        <f t="shared" si="300"/>
        <v>0</v>
      </c>
      <c r="AO342" s="14" t="s">
        <v>88</v>
      </c>
      <c r="AP342" t="s">
        <v>73</v>
      </c>
      <c r="AQ342" t="s">
        <v>142</v>
      </c>
      <c r="AR342">
        <v>2</v>
      </c>
      <c r="AS342" t="s">
        <v>83</v>
      </c>
      <c r="AT342">
        <v>1</v>
      </c>
      <c r="AU342" s="71">
        <f t="shared" si="279"/>
        <v>0</v>
      </c>
      <c r="AV342" s="80">
        <f t="shared" si="301"/>
        <v>0</v>
      </c>
      <c r="AW342" s="14" t="s">
        <v>166</v>
      </c>
      <c r="AX342" t="s">
        <v>73</v>
      </c>
      <c r="AY342" t="s">
        <v>135</v>
      </c>
      <c r="AZ342">
        <v>1</v>
      </c>
      <c r="BA342" t="s">
        <v>83</v>
      </c>
      <c r="BB342">
        <v>1</v>
      </c>
      <c r="BC342" s="71">
        <f t="shared" si="302"/>
        <v>0</v>
      </c>
      <c r="BD342" s="80">
        <f t="shared" si="280"/>
        <v>0</v>
      </c>
      <c r="BE342" s="14" t="s">
        <v>131</v>
      </c>
      <c r="BF342" t="s">
        <v>73</v>
      </c>
      <c r="BG342" t="s">
        <v>130</v>
      </c>
      <c r="BH342">
        <v>1</v>
      </c>
      <c r="BI342" t="s">
        <v>83</v>
      </c>
      <c r="BJ342">
        <v>3</v>
      </c>
      <c r="BK342" s="71">
        <f t="shared" si="281"/>
        <v>2</v>
      </c>
      <c r="BL342" s="80">
        <f t="shared" si="303"/>
        <v>0</v>
      </c>
      <c r="BM342" s="14" t="s">
        <v>96</v>
      </c>
      <c r="BN342" t="s">
        <v>73</v>
      </c>
      <c r="BO342" t="s">
        <v>134</v>
      </c>
      <c r="BP342">
        <v>2</v>
      </c>
      <c r="BQ342" t="s">
        <v>83</v>
      </c>
      <c r="BR342">
        <v>0</v>
      </c>
      <c r="BS342" s="71">
        <f t="shared" si="304"/>
        <v>3</v>
      </c>
      <c r="BT342" s="80">
        <f t="shared" si="282"/>
        <v>4</v>
      </c>
      <c r="BU342" s="28">
        <f t="shared" si="305"/>
        <v>4</v>
      </c>
      <c r="BV342" s="14" t="str">
        <f t="shared" si="306"/>
        <v>Deutschland</v>
      </c>
      <c r="BW342" s="80">
        <f t="shared" si="283"/>
        <v>0</v>
      </c>
      <c r="BX342" s="14" t="str">
        <f t="shared" si="307"/>
        <v>Uruguay</v>
      </c>
      <c r="BY342" s="80">
        <f t="shared" si="308"/>
        <v>0</v>
      </c>
      <c r="BZ342" s="14" t="str">
        <f t="shared" si="309"/>
        <v>England</v>
      </c>
      <c r="CA342" s="80">
        <f t="shared" si="310"/>
        <v>7</v>
      </c>
      <c r="CB342" s="14" t="str">
        <f t="shared" si="311"/>
        <v>Dänemark</v>
      </c>
      <c r="CC342" s="80">
        <f t="shared" si="312"/>
        <v>0</v>
      </c>
      <c r="CD342" s="14" t="str">
        <f t="shared" si="313"/>
        <v>Spanien</v>
      </c>
      <c r="CE342" s="80">
        <f t="shared" si="314"/>
        <v>0</v>
      </c>
      <c r="CF342" s="14" t="str">
        <f t="shared" si="315"/>
        <v>Portugal</v>
      </c>
      <c r="CG342" s="80">
        <f t="shared" si="316"/>
        <v>7</v>
      </c>
      <c r="CH342" s="14" t="str">
        <f t="shared" si="317"/>
        <v>Niederlande</v>
      </c>
      <c r="CI342" s="80">
        <f t="shared" si="318"/>
        <v>7</v>
      </c>
      <c r="CJ342" s="14" t="str">
        <f t="shared" si="319"/>
        <v>Polen</v>
      </c>
      <c r="CK342" s="80">
        <f t="shared" si="320"/>
        <v>0</v>
      </c>
      <c r="CL342" s="27">
        <f t="shared" si="330"/>
        <v>21</v>
      </c>
      <c r="CM342" t="s">
        <v>88</v>
      </c>
      <c r="CN342" t="s">
        <v>73</v>
      </c>
      <c r="CO342" t="s">
        <v>135</v>
      </c>
      <c r="CP342">
        <v>5</v>
      </c>
      <c r="CQ342" t="s">
        <v>83</v>
      </c>
      <c r="CR342">
        <v>0</v>
      </c>
      <c r="CS342" s="71">
        <f t="shared" si="284"/>
        <v>0</v>
      </c>
      <c r="CT342" s="80">
        <f t="shared" si="321"/>
        <v>0</v>
      </c>
      <c r="CU342" t="s">
        <v>85</v>
      </c>
      <c r="CV342" t="s">
        <v>73</v>
      </c>
      <c r="CW342" t="s">
        <v>129</v>
      </c>
      <c r="CX342">
        <v>3</v>
      </c>
      <c r="CY342" t="s">
        <v>83</v>
      </c>
      <c r="CZ342">
        <v>2</v>
      </c>
      <c r="DA342" s="71">
        <f t="shared" si="322"/>
        <v>0</v>
      </c>
      <c r="DB342" s="80">
        <f t="shared" si="323"/>
        <v>0</v>
      </c>
      <c r="DC342" t="s">
        <v>130</v>
      </c>
      <c r="DD342" t="s">
        <v>73</v>
      </c>
      <c r="DE342" t="s">
        <v>96</v>
      </c>
      <c r="DF342">
        <v>2</v>
      </c>
      <c r="DG342" t="s">
        <v>83</v>
      </c>
      <c r="DH342">
        <v>0</v>
      </c>
      <c r="DI342" s="71">
        <f t="shared" si="331"/>
        <v>0</v>
      </c>
      <c r="DJ342" s="80">
        <f t="shared" si="324"/>
        <v>0</v>
      </c>
      <c r="DK342" t="s">
        <v>84</v>
      </c>
      <c r="DL342" t="s">
        <v>73</v>
      </c>
      <c r="DM342" t="s">
        <v>86</v>
      </c>
      <c r="DN342">
        <v>2</v>
      </c>
      <c r="DO342" t="s">
        <v>83</v>
      </c>
      <c r="DP342">
        <v>1</v>
      </c>
      <c r="DQ342" s="71">
        <f t="shared" si="325"/>
        <v>0</v>
      </c>
      <c r="DR342" s="80">
        <f t="shared" si="326"/>
        <v>0</v>
      </c>
      <c r="DS342" s="27">
        <f t="shared" si="285"/>
        <v>0</v>
      </c>
      <c r="DT342" t="str">
        <f t="shared" si="286"/>
        <v>England</v>
      </c>
      <c r="DU342">
        <f t="shared" si="327"/>
        <v>0</v>
      </c>
      <c r="DV342" t="str">
        <f t="shared" si="287"/>
        <v>Deutschland</v>
      </c>
      <c r="DW342">
        <f t="shared" si="328"/>
        <v>0</v>
      </c>
      <c r="DX342" t="str">
        <f t="shared" si="288"/>
        <v>Niederlande</v>
      </c>
      <c r="DY342">
        <f t="shared" si="329"/>
        <v>0</v>
      </c>
      <c r="DZ342" t="str">
        <f t="shared" si="289"/>
        <v>Spanien</v>
      </c>
      <c r="EA342">
        <f t="shared" si="290"/>
        <v>0</v>
      </c>
      <c r="EB342" s="27">
        <f t="shared" si="291"/>
        <v>0</v>
      </c>
      <c r="EC342" t="s">
        <v>85</v>
      </c>
      <c r="ED342" t="s">
        <v>73</v>
      </c>
      <c r="EE342" t="s">
        <v>88</v>
      </c>
      <c r="EF342">
        <v>2</v>
      </c>
      <c r="EG342" t="s">
        <v>83</v>
      </c>
      <c r="EH342">
        <v>1</v>
      </c>
      <c r="EK342" t="s">
        <v>84</v>
      </c>
      <c r="EL342" t="s">
        <v>73</v>
      </c>
      <c r="EM342" t="s">
        <v>130</v>
      </c>
      <c r="EN342">
        <v>2</v>
      </c>
      <c r="EO342" t="s">
        <v>83</v>
      </c>
      <c r="EP342">
        <v>1</v>
      </c>
      <c r="EU342" t="s">
        <v>88</v>
      </c>
      <c r="EV342" t="s">
        <v>73</v>
      </c>
      <c r="EW342" t="s">
        <v>130</v>
      </c>
      <c r="EX342">
        <v>3</v>
      </c>
      <c r="EY342" t="s">
        <v>83</v>
      </c>
      <c r="EZ342">
        <v>2</v>
      </c>
      <c r="FC342" t="s">
        <v>85</v>
      </c>
      <c r="FD342" t="s">
        <v>73</v>
      </c>
      <c r="FE342" t="s">
        <v>84</v>
      </c>
      <c r="FF342">
        <v>2</v>
      </c>
      <c r="FG342" t="s">
        <v>83</v>
      </c>
      <c r="FH342">
        <v>1</v>
      </c>
      <c r="FL342" t="s">
        <v>130</v>
      </c>
      <c r="FN342" t="s">
        <v>88</v>
      </c>
      <c r="FP342" t="s">
        <v>84</v>
      </c>
      <c r="FR342" t="s">
        <v>85</v>
      </c>
      <c r="FU342">
        <v>0</v>
      </c>
      <c r="FX342">
        <v>0</v>
      </c>
    </row>
    <row r="343" spans="1:180" x14ac:dyDescent="0.45">
      <c r="A343" s="1">
        <v>340</v>
      </c>
      <c r="B343" s="45">
        <f t="shared" si="277"/>
        <v>235</v>
      </c>
      <c r="C343" s="14" t="s">
        <v>846</v>
      </c>
      <c r="D343" t="s">
        <v>847</v>
      </c>
      <c r="E343" s="15" t="s">
        <v>817</v>
      </c>
      <c r="F343" s="28">
        <f>VOR!IH343</f>
        <v>172</v>
      </c>
      <c r="G343" s="27">
        <f t="shared" si="292"/>
        <v>63</v>
      </c>
      <c r="H343" s="49">
        <f t="shared" si="293"/>
        <v>235</v>
      </c>
      <c r="I343" s="14" t="s">
        <v>84</v>
      </c>
      <c r="J343" t="s">
        <v>73</v>
      </c>
      <c r="K343" t="s">
        <v>92</v>
      </c>
      <c r="L343">
        <v>2</v>
      </c>
      <c r="M343" t="s">
        <v>83</v>
      </c>
      <c r="N343">
        <v>1</v>
      </c>
      <c r="O343" s="77">
        <f t="shared" si="294"/>
        <v>1</v>
      </c>
      <c r="P343" s="80">
        <f t="shared" si="295"/>
        <v>2</v>
      </c>
      <c r="Q343" t="s">
        <v>86</v>
      </c>
      <c r="R343" t="s">
        <v>73</v>
      </c>
      <c r="S343" t="s">
        <v>129</v>
      </c>
      <c r="T343">
        <v>3</v>
      </c>
      <c r="U343" t="s">
        <v>83</v>
      </c>
      <c r="V343">
        <v>2</v>
      </c>
      <c r="W343" s="71">
        <f t="shared" si="296"/>
        <v>0</v>
      </c>
      <c r="X343" s="80">
        <f t="shared" si="297"/>
        <v>0</v>
      </c>
      <c r="Y343" s="14" t="s">
        <v>94</v>
      </c>
      <c r="Z343" t="s">
        <v>73</v>
      </c>
      <c r="AA343" t="s">
        <v>93</v>
      </c>
      <c r="AB343">
        <v>2</v>
      </c>
      <c r="AC343" t="s">
        <v>83</v>
      </c>
      <c r="AD343">
        <v>1</v>
      </c>
      <c r="AE343" s="71">
        <f t="shared" si="298"/>
        <v>1</v>
      </c>
      <c r="AF343" s="80">
        <f t="shared" si="278"/>
        <v>2</v>
      </c>
      <c r="AG343" s="14" t="s">
        <v>85</v>
      </c>
      <c r="AH343" t="s">
        <v>73</v>
      </c>
      <c r="AI343" t="s">
        <v>140</v>
      </c>
      <c r="AJ343">
        <v>3</v>
      </c>
      <c r="AK343" t="s">
        <v>83</v>
      </c>
      <c r="AL343">
        <v>0</v>
      </c>
      <c r="AM343" s="71">
        <f t="shared" si="299"/>
        <v>1</v>
      </c>
      <c r="AN343" s="80">
        <f t="shared" si="300"/>
        <v>4</v>
      </c>
      <c r="AO343" s="14" t="s">
        <v>130</v>
      </c>
      <c r="AP343" t="s">
        <v>73</v>
      </c>
      <c r="AQ343" t="s">
        <v>95</v>
      </c>
      <c r="AR343">
        <v>2</v>
      </c>
      <c r="AS343" t="s">
        <v>83</v>
      </c>
      <c r="AT343">
        <v>1</v>
      </c>
      <c r="AU343" s="71">
        <f t="shared" si="279"/>
        <v>2</v>
      </c>
      <c r="AV343" s="80">
        <f t="shared" si="301"/>
        <v>0</v>
      </c>
      <c r="AW343" s="14" t="s">
        <v>90</v>
      </c>
      <c r="AX343" t="s">
        <v>73</v>
      </c>
      <c r="AY343" t="s">
        <v>91</v>
      </c>
      <c r="AZ343">
        <v>3</v>
      </c>
      <c r="BA343" t="s">
        <v>83</v>
      </c>
      <c r="BB343">
        <v>1</v>
      </c>
      <c r="BC343" s="71">
        <f t="shared" si="302"/>
        <v>3</v>
      </c>
      <c r="BD343" s="80">
        <f t="shared" si="280"/>
        <v>4</v>
      </c>
      <c r="BE343" s="14" t="s">
        <v>142</v>
      </c>
      <c r="BF343" t="s">
        <v>73</v>
      </c>
      <c r="BG343" t="s">
        <v>88</v>
      </c>
      <c r="BH343">
        <v>3</v>
      </c>
      <c r="BI343" t="s">
        <v>83</v>
      </c>
      <c r="BJ343">
        <v>2</v>
      </c>
      <c r="BK343" s="71">
        <f t="shared" si="281"/>
        <v>0</v>
      </c>
      <c r="BL343" s="80">
        <f t="shared" si="303"/>
        <v>0</v>
      </c>
      <c r="BM343" s="14" t="s">
        <v>96</v>
      </c>
      <c r="BN343" t="s">
        <v>73</v>
      </c>
      <c r="BO343" t="s">
        <v>134</v>
      </c>
      <c r="BP343">
        <v>1</v>
      </c>
      <c r="BQ343" t="s">
        <v>83</v>
      </c>
      <c r="BR343">
        <v>0</v>
      </c>
      <c r="BS343" s="71">
        <f t="shared" si="304"/>
        <v>3</v>
      </c>
      <c r="BT343" s="80">
        <f t="shared" si="282"/>
        <v>4</v>
      </c>
      <c r="BU343" s="28">
        <f t="shared" si="305"/>
        <v>16</v>
      </c>
      <c r="BV343" s="14" t="str">
        <f t="shared" si="306"/>
        <v>Spanien</v>
      </c>
      <c r="BW343" s="80">
        <f t="shared" si="283"/>
        <v>0</v>
      </c>
      <c r="BX343" s="14" t="str">
        <f t="shared" si="307"/>
        <v>Brasilien</v>
      </c>
      <c r="BY343" s="80">
        <f t="shared" si="308"/>
        <v>7</v>
      </c>
      <c r="BZ343" s="14" t="str">
        <f t="shared" si="309"/>
        <v>Niederlande</v>
      </c>
      <c r="CA343" s="80">
        <f t="shared" si="310"/>
        <v>7</v>
      </c>
      <c r="CB343" s="14" t="str">
        <f t="shared" si="311"/>
        <v>Polen</v>
      </c>
      <c r="CC343" s="80">
        <f t="shared" si="312"/>
        <v>0</v>
      </c>
      <c r="CD343" s="14" t="str">
        <f t="shared" si="313"/>
        <v>Kanada</v>
      </c>
      <c r="CE343" s="80">
        <f t="shared" si="314"/>
        <v>0</v>
      </c>
      <c r="CF343" s="14" t="str">
        <f t="shared" si="315"/>
        <v>Portugal</v>
      </c>
      <c r="CG343" s="80">
        <f t="shared" si="316"/>
        <v>7</v>
      </c>
      <c r="CH343" s="14" t="str">
        <f t="shared" si="317"/>
        <v>England</v>
      </c>
      <c r="CI343" s="80">
        <f t="shared" si="318"/>
        <v>7</v>
      </c>
      <c r="CJ343" s="14" t="str">
        <f t="shared" si="319"/>
        <v>Frankreich</v>
      </c>
      <c r="CK343" s="80">
        <f t="shared" si="320"/>
        <v>7</v>
      </c>
      <c r="CL343" s="27">
        <f t="shared" si="330"/>
        <v>35</v>
      </c>
      <c r="CM343" t="s">
        <v>130</v>
      </c>
      <c r="CN343" t="s">
        <v>73</v>
      </c>
      <c r="CO343" t="s">
        <v>90</v>
      </c>
      <c r="CP343">
        <v>2</v>
      </c>
      <c r="CQ343" t="s">
        <v>83</v>
      </c>
      <c r="CR343">
        <v>4</v>
      </c>
      <c r="CS343" s="71">
        <f t="shared" si="284"/>
        <v>2</v>
      </c>
      <c r="CT343" s="80">
        <f t="shared" si="321"/>
        <v>0</v>
      </c>
      <c r="CU343" t="s">
        <v>84</v>
      </c>
      <c r="CV343" t="s">
        <v>73</v>
      </c>
      <c r="CW343" t="s">
        <v>86</v>
      </c>
      <c r="CX343">
        <v>3</v>
      </c>
      <c r="CY343" t="s">
        <v>83</v>
      </c>
      <c r="CZ343">
        <v>2</v>
      </c>
      <c r="DA343" s="71">
        <f t="shared" si="322"/>
        <v>1</v>
      </c>
      <c r="DB343" s="80">
        <f t="shared" si="323"/>
        <v>0</v>
      </c>
      <c r="DC343" t="s">
        <v>142</v>
      </c>
      <c r="DD343" t="s">
        <v>73</v>
      </c>
      <c r="DE343" t="s">
        <v>96</v>
      </c>
      <c r="DF343">
        <v>2</v>
      </c>
      <c r="DG343" t="s">
        <v>83</v>
      </c>
      <c r="DH343">
        <v>1</v>
      </c>
      <c r="DI343" s="71">
        <f t="shared" si="331"/>
        <v>0</v>
      </c>
      <c r="DJ343" s="80">
        <f t="shared" si="324"/>
        <v>0</v>
      </c>
      <c r="DK343" t="s">
        <v>85</v>
      </c>
      <c r="DL343" t="s">
        <v>73</v>
      </c>
      <c r="DM343" t="s">
        <v>94</v>
      </c>
      <c r="DN343">
        <v>1</v>
      </c>
      <c r="DO343" t="s">
        <v>83</v>
      </c>
      <c r="DP343">
        <v>3</v>
      </c>
      <c r="DQ343" s="71">
        <f t="shared" si="325"/>
        <v>3</v>
      </c>
      <c r="DR343" s="80">
        <f t="shared" si="326"/>
        <v>4</v>
      </c>
      <c r="DS343" s="27">
        <f t="shared" si="285"/>
        <v>4</v>
      </c>
      <c r="DT343" t="str">
        <f t="shared" si="286"/>
        <v>Niederlande</v>
      </c>
      <c r="DU343">
        <f t="shared" si="327"/>
        <v>0</v>
      </c>
      <c r="DV343" t="str">
        <f t="shared" si="287"/>
        <v>Brasilien</v>
      </c>
      <c r="DW343">
        <f t="shared" si="328"/>
        <v>0</v>
      </c>
      <c r="DX343" t="str">
        <f t="shared" si="288"/>
        <v>Frankreich</v>
      </c>
      <c r="DY343">
        <f t="shared" si="329"/>
        <v>8</v>
      </c>
      <c r="DZ343" t="str">
        <f t="shared" si="289"/>
        <v>Kanada</v>
      </c>
      <c r="EA343">
        <f t="shared" si="290"/>
        <v>0</v>
      </c>
      <c r="EB343" s="27">
        <f t="shared" si="291"/>
        <v>8</v>
      </c>
      <c r="EC343" t="s">
        <v>84</v>
      </c>
      <c r="ED343" t="s">
        <v>73</v>
      </c>
      <c r="EE343" t="s">
        <v>90</v>
      </c>
      <c r="EF343">
        <v>2</v>
      </c>
      <c r="EG343" t="s">
        <v>83</v>
      </c>
      <c r="EH343">
        <v>3</v>
      </c>
      <c r="EK343" t="s">
        <v>94</v>
      </c>
      <c r="EL343" t="s">
        <v>73</v>
      </c>
      <c r="EM343" t="s">
        <v>142</v>
      </c>
      <c r="EN343">
        <v>2</v>
      </c>
      <c r="EO343" t="s">
        <v>83</v>
      </c>
      <c r="EP343">
        <v>1</v>
      </c>
      <c r="EU343" t="s">
        <v>84</v>
      </c>
      <c r="EV343" t="s">
        <v>73</v>
      </c>
      <c r="EW343" t="s">
        <v>142</v>
      </c>
      <c r="EX343">
        <v>2</v>
      </c>
      <c r="EY343" t="s">
        <v>83</v>
      </c>
      <c r="EZ343">
        <v>1</v>
      </c>
      <c r="FC343" t="s">
        <v>90</v>
      </c>
      <c r="FD343" t="s">
        <v>73</v>
      </c>
      <c r="FE343" t="s">
        <v>94</v>
      </c>
      <c r="FF343">
        <v>2</v>
      </c>
      <c r="FG343" t="s">
        <v>83</v>
      </c>
      <c r="FH343">
        <v>1</v>
      </c>
      <c r="FL343" t="s">
        <v>142</v>
      </c>
      <c r="FN343" t="s">
        <v>84</v>
      </c>
      <c r="FP343" t="s">
        <v>94</v>
      </c>
      <c r="FR343" t="s">
        <v>90</v>
      </c>
      <c r="FU343">
        <v>143</v>
      </c>
      <c r="FX343" t="s">
        <v>618</v>
      </c>
    </row>
    <row r="344" spans="1:180" x14ac:dyDescent="0.45">
      <c r="A344" s="1">
        <v>341</v>
      </c>
      <c r="B344" s="45">
        <f t="shared" si="277"/>
        <v>435</v>
      </c>
      <c r="C344" s="14" t="s">
        <v>848</v>
      </c>
      <c r="D344" t="s">
        <v>849</v>
      </c>
      <c r="E344" s="15" t="s">
        <v>817</v>
      </c>
      <c r="F344" s="28">
        <f>VOR!IH344</f>
        <v>150</v>
      </c>
      <c r="G344" s="27">
        <f t="shared" si="292"/>
        <v>51</v>
      </c>
      <c r="H344" s="49">
        <f t="shared" si="293"/>
        <v>201</v>
      </c>
      <c r="I344" s="14" t="s">
        <v>136</v>
      </c>
      <c r="J344" t="s">
        <v>73</v>
      </c>
      <c r="K344" t="s">
        <v>92</v>
      </c>
      <c r="L344">
        <v>2</v>
      </c>
      <c r="M344" t="s">
        <v>83</v>
      </c>
      <c r="N344">
        <v>1</v>
      </c>
      <c r="O344" s="77">
        <f t="shared" si="294"/>
        <v>0</v>
      </c>
      <c r="P344" s="80">
        <f t="shared" si="295"/>
        <v>0</v>
      </c>
      <c r="Q344" t="s">
        <v>133</v>
      </c>
      <c r="R344" t="s">
        <v>73</v>
      </c>
      <c r="S344" t="s">
        <v>129</v>
      </c>
      <c r="T344">
        <v>1</v>
      </c>
      <c r="U344" t="s">
        <v>83</v>
      </c>
      <c r="V344">
        <v>0</v>
      </c>
      <c r="W344" s="71">
        <f t="shared" si="296"/>
        <v>0</v>
      </c>
      <c r="X344" s="80">
        <f t="shared" si="297"/>
        <v>0</v>
      </c>
      <c r="Y344" s="14" t="s">
        <v>94</v>
      </c>
      <c r="Z344" t="s">
        <v>73</v>
      </c>
      <c r="AA344" t="s">
        <v>93</v>
      </c>
      <c r="AB344">
        <v>3</v>
      </c>
      <c r="AC344" t="s">
        <v>83</v>
      </c>
      <c r="AD344">
        <v>0</v>
      </c>
      <c r="AE344" s="71">
        <f t="shared" si="298"/>
        <v>1</v>
      </c>
      <c r="AF344" s="80">
        <f t="shared" si="278"/>
        <v>2</v>
      </c>
      <c r="AG344" s="14" t="s">
        <v>85</v>
      </c>
      <c r="AH344" t="s">
        <v>73</v>
      </c>
      <c r="AI344" t="s">
        <v>84</v>
      </c>
      <c r="AJ344">
        <v>2</v>
      </c>
      <c r="AK344" t="s">
        <v>83</v>
      </c>
      <c r="AL344">
        <v>1</v>
      </c>
      <c r="AM344" s="71">
        <f t="shared" si="299"/>
        <v>1</v>
      </c>
      <c r="AN344" s="80">
        <f t="shared" si="300"/>
        <v>2</v>
      </c>
      <c r="AO344" s="14" t="s">
        <v>130</v>
      </c>
      <c r="AP344" t="s">
        <v>73</v>
      </c>
      <c r="AQ344" t="s">
        <v>95</v>
      </c>
      <c r="AR344">
        <v>2</v>
      </c>
      <c r="AS344" t="s">
        <v>83</v>
      </c>
      <c r="AT344">
        <v>3</v>
      </c>
      <c r="AU344" s="71">
        <f t="shared" si="279"/>
        <v>2</v>
      </c>
      <c r="AV344" s="80">
        <f t="shared" si="301"/>
        <v>3</v>
      </c>
      <c r="AW344" s="14" t="s">
        <v>90</v>
      </c>
      <c r="AX344" t="s">
        <v>73</v>
      </c>
      <c r="AY344" t="s">
        <v>96</v>
      </c>
      <c r="AZ344">
        <v>2</v>
      </c>
      <c r="BA344" t="s">
        <v>83</v>
      </c>
      <c r="BB344">
        <v>0</v>
      </c>
      <c r="BC344" s="71">
        <f t="shared" si="302"/>
        <v>1</v>
      </c>
      <c r="BD344" s="80">
        <f t="shared" si="280"/>
        <v>2</v>
      </c>
      <c r="BE344" s="14" t="s">
        <v>142</v>
      </c>
      <c r="BF344" t="s">
        <v>73</v>
      </c>
      <c r="BG344" t="s">
        <v>141</v>
      </c>
      <c r="BH344">
        <v>1</v>
      </c>
      <c r="BI344" t="s">
        <v>83</v>
      </c>
      <c r="BJ344">
        <v>0</v>
      </c>
      <c r="BK344" s="71">
        <f t="shared" si="281"/>
        <v>0</v>
      </c>
      <c r="BL344" s="80">
        <f t="shared" si="303"/>
        <v>0</v>
      </c>
      <c r="BM344" s="14" t="s">
        <v>91</v>
      </c>
      <c r="BN344" t="s">
        <v>73</v>
      </c>
      <c r="BO344" t="s">
        <v>134</v>
      </c>
      <c r="BP344">
        <v>0</v>
      </c>
      <c r="BQ344" t="s">
        <v>83</v>
      </c>
      <c r="BR344">
        <v>2</v>
      </c>
      <c r="BS344" s="71">
        <f t="shared" si="304"/>
        <v>2</v>
      </c>
      <c r="BT344" s="80">
        <f t="shared" si="282"/>
        <v>0</v>
      </c>
      <c r="BU344" s="28">
        <f t="shared" si="305"/>
        <v>9</v>
      </c>
      <c r="BV344" s="14" t="str">
        <f t="shared" si="306"/>
        <v>Kroatien</v>
      </c>
      <c r="BW344" s="80">
        <f t="shared" si="283"/>
        <v>7</v>
      </c>
      <c r="BX344" s="14" t="str">
        <f t="shared" si="307"/>
        <v>Brasilien</v>
      </c>
      <c r="BY344" s="80">
        <f t="shared" si="308"/>
        <v>7</v>
      </c>
      <c r="BZ344" s="14" t="str">
        <f t="shared" si="309"/>
        <v>Ecuador</v>
      </c>
      <c r="CA344" s="80">
        <f t="shared" si="310"/>
        <v>0</v>
      </c>
      <c r="CB344" s="14" t="str">
        <f t="shared" si="311"/>
        <v>Mexiko</v>
      </c>
      <c r="CC344" s="80">
        <f t="shared" si="312"/>
        <v>0</v>
      </c>
      <c r="CD344" s="14" t="str">
        <f t="shared" si="313"/>
        <v>Kanada</v>
      </c>
      <c r="CE344" s="80">
        <f t="shared" si="314"/>
        <v>0</v>
      </c>
      <c r="CF344" s="14" t="str">
        <f t="shared" si="315"/>
        <v>Schweiz</v>
      </c>
      <c r="CG344" s="80">
        <f t="shared" si="316"/>
        <v>0</v>
      </c>
      <c r="CH344" s="14" t="str">
        <f t="shared" si="317"/>
        <v>England</v>
      </c>
      <c r="CI344" s="80">
        <f t="shared" si="318"/>
        <v>7</v>
      </c>
      <c r="CJ344" s="14" t="str">
        <f t="shared" si="319"/>
        <v>Frankreich</v>
      </c>
      <c r="CK344" s="80">
        <f t="shared" si="320"/>
        <v>7</v>
      </c>
      <c r="CL344" s="27">
        <f t="shared" si="330"/>
        <v>28</v>
      </c>
      <c r="CM344" t="s">
        <v>95</v>
      </c>
      <c r="CN344" t="s">
        <v>73</v>
      </c>
      <c r="CO344" t="s">
        <v>90</v>
      </c>
      <c r="CP344">
        <v>1</v>
      </c>
      <c r="CQ344" t="s">
        <v>83</v>
      </c>
      <c r="CR344">
        <v>3</v>
      </c>
      <c r="CS344" s="71">
        <f t="shared" si="284"/>
        <v>3</v>
      </c>
      <c r="CT344" s="80">
        <f t="shared" si="321"/>
        <v>0</v>
      </c>
      <c r="CU344" t="s">
        <v>136</v>
      </c>
      <c r="CV344" t="s">
        <v>73</v>
      </c>
      <c r="CW344" t="s">
        <v>133</v>
      </c>
      <c r="CX344">
        <v>1</v>
      </c>
      <c r="CY344" t="s">
        <v>83</v>
      </c>
      <c r="CZ344">
        <v>2</v>
      </c>
      <c r="DA344" s="71">
        <f t="shared" si="322"/>
        <v>0</v>
      </c>
      <c r="DB344" s="80">
        <f t="shared" si="323"/>
        <v>0</v>
      </c>
      <c r="DC344" t="s">
        <v>142</v>
      </c>
      <c r="DD344" t="s">
        <v>73</v>
      </c>
      <c r="DE344" t="s">
        <v>134</v>
      </c>
      <c r="DF344">
        <v>1</v>
      </c>
      <c r="DG344" t="s">
        <v>83</v>
      </c>
      <c r="DH344">
        <v>2</v>
      </c>
      <c r="DI344" s="71">
        <f t="shared" si="331"/>
        <v>0</v>
      </c>
      <c r="DJ344" s="80">
        <f t="shared" si="324"/>
        <v>0</v>
      </c>
      <c r="DK344" t="s">
        <v>85</v>
      </c>
      <c r="DL344" t="s">
        <v>73</v>
      </c>
      <c r="DM344" t="s">
        <v>94</v>
      </c>
      <c r="DN344">
        <v>2</v>
      </c>
      <c r="DO344" t="s">
        <v>83</v>
      </c>
      <c r="DP344">
        <v>3</v>
      </c>
      <c r="DQ344" s="71">
        <f t="shared" si="325"/>
        <v>3</v>
      </c>
      <c r="DR344" s="80">
        <f t="shared" si="326"/>
        <v>6</v>
      </c>
      <c r="DS344" s="27">
        <f t="shared" si="285"/>
        <v>6</v>
      </c>
      <c r="DT344" t="str">
        <f t="shared" si="286"/>
        <v>Mexiko</v>
      </c>
      <c r="DU344">
        <f t="shared" si="327"/>
        <v>0</v>
      </c>
      <c r="DV344" t="str">
        <f t="shared" si="287"/>
        <v>Brasilien</v>
      </c>
      <c r="DW344">
        <f t="shared" si="328"/>
        <v>0</v>
      </c>
      <c r="DX344" t="str">
        <f t="shared" si="288"/>
        <v>Frankreich</v>
      </c>
      <c r="DY344">
        <f t="shared" si="329"/>
        <v>8</v>
      </c>
      <c r="DZ344" t="str">
        <f t="shared" si="289"/>
        <v>Schweiz</v>
      </c>
      <c r="EA344">
        <f t="shared" si="290"/>
        <v>0</v>
      </c>
      <c r="EB344" s="27">
        <f t="shared" si="291"/>
        <v>8</v>
      </c>
      <c r="EC344" t="s">
        <v>133</v>
      </c>
      <c r="ED344" t="s">
        <v>73</v>
      </c>
      <c r="EE344" t="s">
        <v>90</v>
      </c>
      <c r="EF344">
        <v>1</v>
      </c>
      <c r="EG344" t="s">
        <v>83</v>
      </c>
      <c r="EH344">
        <v>0</v>
      </c>
      <c r="EK344" t="s">
        <v>94</v>
      </c>
      <c r="EL344" t="s">
        <v>73</v>
      </c>
      <c r="EM344" t="s">
        <v>134</v>
      </c>
      <c r="EN344">
        <v>2</v>
      </c>
      <c r="EO344" t="s">
        <v>83</v>
      </c>
      <c r="EP344">
        <v>0</v>
      </c>
      <c r="EU344" t="s">
        <v>90</v>
      </c>
      <c r="EV344" t="s">
        <v>73</v>
      </c>
      <c r="EW344" t="s">
        <v>134</v>
      </c>
      <c r="EX344">
        <v>4</v>
      </c>
      <c r="EY344" t="s">
        <v>83</v>
      </c>
      <c r="EZ344">
        <v>1</v>
      </c>
      <c r="FC344" t="s">
        <v>133</v>
      </c>
      <c r="FD344" t="s">
        <v>73</v>
      </c>
      <c r="FE344" t="s">
        <v>94</v>
      </c>
      <c r="FF344">
        <v>2</v>
      </c>
      <c r="FG344" t="s">
        <v>83</v>
      </c>
      <c r="FH344">
        <v>1</v>
      </c>
      <c r="FL344" t="s">
        <v>134</v>
      </c>
      <c r="FN344" t="s">
        <v>90</v>
      </c>
      <c r="FP344" t="s">
        <v>94</v>
      </c>
      <c r="FR344" t="s">
        <v>133</v>
      </c>
      <c r="FU344">
        <v>0</v>
      </c>
      <c r="FX344">
        <v>0</v>
      </c>
    </row>
    <row r="345" spans="1:180" x14ac:dyDescent="0.45">
      <c r="A345" s="1">
        <v>342</v>
      </c>
      <c r="B345" s="45">
        <f t="shared" si="277"/>
        <v>28</v>
      </c>
      <c r="C345" s="14" t="s">
        <v>850</v>
      </c>
      <c r="D345" t="s">
        <v>541</v>
      </c>
      <c r="E345" s="15" t="s">
        <v>817</v>
      </c>
      <c r="F345" s="28">
        <f>VOR!IH345</f>
        <v>172</v>
      </c>
      <c r="G345" s="27">
        <f t="shared" si="292"/>
        <v>102</v>
      </c>
      <c r="H345" s="49">
        <f t="shared" si="293"/>
        <v>274</v>
      </c>
      <c r="I345" s="14" t="s">
        <v>84</v>
      </c>
      <c r="J345" t="s">
        <v>73</v>
      </c>
      <c r="K345" t="s">
        <v>137</v>
      </c>
      <c r="L345">
        <v>3</v>
      </c>
      <c r="M345" t="s">
        <v>83</v>
      </c>
      <c r="N345">
        <v>1</v>
      </c>
      <c r="O345" s="77">
        <f t="shared" si="294"/>
        <v>3</v>
      </c>
      <c r="P345" s="80">
        <f t="shared" si="295"/>
        <v>8</v>
      </c>
      <c r="Q345" t="s">
        <v>93</v>
      </c>
      <c r="R345" t="s">
        <v>73</v>
      </c>
      <c r="S345" t="s">
        <v>129</v>
      </c>
      <c r="T345">
        <v>3</v>
      </c>
      <c r="U345" t="s">
        <v>83</v>
      </c>
      <c r="V345">
        <v>2</v>
      </c>
      <c r="W345" s="71">
        <f t="shared" si="296"/>
        <v>1</v>
      </c>
      <c r="X345" s="80">
        <f t="shared" si="297"/>
        <v>3</v>
      </c>
      <c r="Y345" s="14" t="s">
        <v>94</v>
      </c>
      <c r="Z345" t="s">
        <v>73</v>
      </c>
      <c r="AA345" t="s">
        <v>133</v>
      </c>
      <c r="AB345">
        <v>4</v>
      </c>
      <c r="AC345" t="s">
        <v>83</v>
      </c>
      <c r="AD345">
        <v>2</v>
      </c>
      <c r="AE345" s="71">
        <f t="shared" si="298"/>
        <v>1</v>
      </c>
      <c r="AF345" s="80">
        <f t="shared" si="278"/>
        <v>3</v>
      </c>
      <c r="AG345" s="14" t="s">
        <v>85</v>
      </c>
      <c r="AH345" t="s">
        <v>73</v>
      </c>
      <c r="AI345" t="s">
        <v>132</v>
      </c>
      <c r="AJ345">
        <v>3</v>
      </c>
      <c r="AK345" t="s">
        <v>83</v>
      </c>
      <c r="AL345">
        <v>1</v>
      </c>
      <c r="AM345" s="71">
        <f t="shared" si="299"/>
        <v>3</v>
      </c>
      <c r="AN345" s="80">
        <f t="shared" si="300"/>
        <v>4</v>
      </c>
      <c r="AO345" s="14" t="s">
        <v>88</v>
      </c>
      <c r="AP345" t="s">
        <v>73</v>
      </c>
      <c r="AQ345" t="s">
        <v>95</v>
      </c>
      <c r="AR345">
        <v>3</v>
      </c>
      <c r="AS345" t="s">
        <v>83</v>
      </c>
      <c r="AT345">
        <v>1</v>
      </c>
      <c r="AU345" s="71">
        <f t="shared" si="279"/>
        <v>2</v>
      </c>
      <c r="AV345" s="80">
        <f t="shared" si="301"/>
        <v>0</v>
      </c>
      <c r="AW345" s="14" t="s">
        <v>90</v>
      </c>
      <c r="AX345" t="s">
        <v>73</v>
      </c>
      <c r="AY345" t="s">
        <v>91</v>
      </c>
      <c r="AZ345">
        <v>4</v>
      </c>
      <c r="BA345" t="s">
        <v>83</v>
      </c>
      <c r="BB345">
        <v>1</v>
      </c>
      <c r="BC345" s="71">
        <f t="shared" si="302"/>
        <v>3</v>
      </c>
      <c r="BD345" s="80">
        <f t="shared" si="280"/>
        <v>8</v>
      </c>
      <c r="BE345" s="14" t="s">
        <v>131</v>
      </c>
      <c r="BF345" t="s">
        <v>73</v>
      </c>
      <c r="BG345" t="s">
        <v>130</v>
      </c>
      <c r="BH345">
        <v>3</v>
      </c>
      <c r="BI345" t="s">
        <v>83</v>
      </c>
      <c r="BJ345">
        <v>2</v>
      </c>
      <c r="BK345" s="71">
        <f t="shared" si="281"/>
        <v>2</v>
      </c>
      <c r="BL345" s="80">
        <f t="shared" si="303"/>
        <v>0</v>
      </c>
      <c r="BM345" s="14" t="s">
        <v>96</v>
      </c>
      <c r="BN345" t="s">
        <v>73</v>
      </c>
      <c r="BO345" t="s">
        <v>134</v>
      </c>
      <c r="BP345">
        <v>3</v>
      </c>
      <c r="BQ345" t="s">
        <v>83</v>
      </c>
      <c r="BR345">
        <v>2</v>
      </c>
      <c r="BS345" s="71">
        <f t="shared" si="304"/>
        <v>3</v>
      </c>
      <c r="BT345" s="80">
        <f t="shared" si="282"/>
        <v>4</v>
      </c>
      <c r="BU345" s="28">
        <f t="shared" si="305"/>
        <v>30</v>
      </c>
      <c r="BV345" s="14" t="str">
        <f t="shared" si="306"/>
        <v>Deutschland</v>
      </c>
      <c r="BW345" s="80">
        <f t="shared" si="283"/>
        <v>0</v>
      </c>
      <c r="BX345" s="14" t="str">
        <f t="shared" si="307"/>
        <v>Brasilien</v>
      </c>
      <c r="BY345" s="80">
        <f t="shared" si="308"/>
        <v>7</v>
      </c>
      <c r="BZ345" s="14" t="str">
        <f t="shared" si="309"/>
        <v>Niederlande</v>
      </c>
      <c r="CA345" s="80">
        <f t="shared" si="310"/>
        <v>7</v>
      </c>
      <c r="CB345" s="14" t="str">
        <f t="shared" si="311"/>
        <v>Argentinien</v>
      </c>
      <c r="CC345" s="80">
        <f t="shared" si="312"/>
        <v>7</v>
      </c>
      <c r="CD345" s="14" t="str">
        <f t="shared" si="313"/>
        <v>Belgien</v>
      </c>
      <c r="CE345" s="80">
        <f t="shared" si="314"/>
        <v>0</v>
      </c>
      <c r="CF345" s="14" t="str">
        <f t="shared" si="315"/>
        <v>Portugal</v>
      </c>
      <c r="CG345" s="80">
        <f t="shared" si="316"/>
        <v>7</v>
      </c>
      <c r="CH345" s="14" t="str">
        <f t="shared" si="317"/>
        <v>England</v>
      </c>
      <c r="CI345" s="80">
        <f t="shared" si="318"/>
        <v>7</v>
      </c>
      <c r="CJ345" s="14" t="str">
        <f t="shared" si="319"/>
        <v>Frankreich</v>
      </c>
      <c r="CK345" s="80">
        <f t="shared" si="320"/>
        <v>7</v>
      </c>
      <c r="CL345" s="27">
        <f t="shared" si="330"/>
        <v>42</v>
      </c>
      <c r="CM345" t="s">
        <v>88</v>
      </c>
      <c r="CN345" t="s">
        <v>73</v>
      </c>
      <c r="CO345" t="s">
        <v>90</v>
      </c>
      <c r="CP345">
        <v>1</v>
      </c>
      <c r="CQ345" t="s">
        <v>83</v>
      </c>
      <c r="CR345">
        <v>4</v>
      </c>
      <c r="CS345" s="71">
        <f t="shared" si="284"/>
        <v>2</v>
      </c>
      <c r="CT345" s="80">
        <f t="shared" si="321"/>
        <v>0</v>
      </c>
      <c r="CU345" t="s">
        <v>84</v>
      </c>
      <c r="CV345" t="s">
        <v>73</v>
      </c>
      <c r="CW345" t="s">
        <v>93</v>
      </c>
      <c r="CX345">
        <v>2</v>
      </c>
      <c r="CY345" t="s">
        <v>83</v>
      </c>
      <c r="CZ345">
        <v>3</v>
      </c>
      <c r="DA345" s="71">
        <f t="shared" si="322"/>
        <v>3</v>
      </c>
      <c r="DB345" s="80">
        <f t="shared" si="323"/>
        <v>8</v>
      </c>
      <c r="DC345" t="s">
        <v>131</v>
      </c>
      <c r="DD345" t="s">
        <v>73</v>
      </c>
      <c r="DE345" t="s">
        <v>96</v>
      </c>
      <c r="DF345">
        <v>2</v>
      </c>
      <c r="DG345" t="s">
        <v>83</v>
      </c>
      <c r="DH345">
        <v>1</v>
      </c>
      <c r="DI345" s="71">
        <f t="shared" si="331"/>
        <v>0</v>
      </c>
      <c r="DJ345" s="80">
        <f t="shared" si="324"/>
        <v>0</v>
      </c>
      <c r="DK345" t="s">
        <v>85</v>
      </c>
      <c r="DL345" t="s">
        <v>73</v>
      </c>
      <c r="DM345" t="s">
        <v>94</v>
      </c>
      <c r="DN345">
        <v>2</v>
      </c>
      <c r="DO345" t="s">
        <v>83</v>
      </c>
      <c r="DP345">
        <v>3</v>
      </c>
      <c r="DQ345" s="71">
        <f t="shared" si="325"/>
        <v>3</v>
      </c>
      <c r="DR345" s="80">
        <f t="shared" si="326"/>
        <v>6</v>
      </c>
      <c r="DS345" s="27">
        <f t="shared" si="285"/>
        <v>14</v>
      </c>
      <c r="DT345" t="str">
        <f t="shared" si="286"/>
        <v>Argentinien</v>
      </c>
      <c r="DU345">
        <f t="shared" si="327"/>
        <v>8</v>
      </c>
      <c r="DV345" t="str">
        <f t="shared" si="287"/>
        <v>Brasilien</v>
      </c>
      <c r="DW345">
        <f t="shared" si="328"/>
        <v>0</v>
      </c>
      <c r="DX345" t="str">
        <f t="shared" si="288"/>
        <v>Frankreich</v>
      </c>
      <c r="DY345">
        <f t="shared" si="329"/>
        <v>8</v>
      </c>
      <c r="DZ345" t="str">
        <f t="shared" si="289"/>
        <v>Belgien</v>
      </c>
      <c r="EA345">
        <f t="shared" si="290"/>
        <v>0</v>
      </c>
      <c r="EB345" s="27">
        <f t="shared" si="291"/>
        <v>16</v>
      </c>
      <c r="EC345" t="s">
        <v>93</v>
      </c>
      <c r="ED345" t="s">
        <v>73</v>
      </c>
      <c r="EE345" t="s">
        <v>90</v>
      </c>
      <c r="EF345">
        <v>2</v>
      </c>
      <c r="EG345" t="s">
        <v>83</v>
      </c>
      <c r="EH345">
        <v>3</v>
      </c>
      <c r="EK345" t="s">
        <v>94</v>
      </c>
      <c r="EL345" t="s">
        <v>73</v>
      </c>
      <c r="EM345" t="s">
        <v>131</v>
      </c>
      <c r="EN345">
        <v>4</v>
      </c>
      <c r="EO345" t="s">
        <v>83</v>
      </c>
      <c r="EP345">
        <v>2</v>
      </c>
      <c r="EU345" t="s">
        <v>93</v>
      </c>
      <c r="EV345" t="s">
        <v>73</v>
      </c>
      <c r="EW345" t="s">
        <v>131</v>
      </c>
      <c r="EX345">
        <v>3</v>
      </c>
      <c r="EY345" t="s">
        <v>83</v>
      </c>
      <c r="EZ345">
        <v>2</v>
      </c>
      <c r="FC345" t="s">
        <v>90</v>
      </c>
      <c r="FD345" t="s">
        <v>73</v>
      </c>
      <c r="FE345" t="s">
        <v>94</v>
      </c>
      <c r="FF345">
        <v>4</v>
      </c>
      <c r="FG345" t="s">
        <v>83</v>
      </c>
      <c r="FH345">
        <v>2</v>
      </c>
      <c r="FL345" t="s">
        <v>131</v>
      </c>
      <c r="FN345" t="s">
        <v>93</v>
      </c>
      <c r="FP345" t="s">
        <v>94</v>
      </c>
      <c r="FR345" t="s">
        <v>90</v>
      </c>
      <c r="FU345">
        <v>0</v>
      </c>
      <c r="FX345">
        <v>0</v>
      </c>
    </row>
    <row r="346" spans="1:180" x14ac:dyDescent="0.45">
      <c r="A346" s="1">
        <v>343</v>
      </c>
      <c r="B346" s="45">
        <f t="shared" si="277"/>
        <v>31</v>
      </c>
      <c r="C346" s="14" t="s">
        <v>851</v>
      </c>
      <c r="D346" t="s">
        <v>852</v>
      </c>
      <c r="E346" s="15" t="s">
        <v>817</v>
      </c>
      <c r="F346" s="28">
        <f>VOR!IH346</f>
        <v>171</v>
      </c>
      <c r="G346" s="27">
        <f t="shared" si="292"/>
        <v>101</v>
      </c>
      <c r="H346" s="49">
        <f t="shared" si="293"/>
        <v>272</v>
      </c>
      <c r="I346" s="14" t="s">
        <v>84</v>
      </c>
      <c r="J346" t="s">
        <v>73</v>
      </c>
      <c r="K346" t="s">
        <v>137</v>
      </c>
      <c r="L346">
        <v>3</v>
      </c>
      <c r="M346" t="s">
        <v>83</v>
      </c>
      <c r="N346">
        <v>1</v>
      </c>
      <c r="O346" s="77">
        <f t="shared" si="294"/>
        <v>3</v>
      </c>
      <c r="P346" s="80">
        <f t="shared" si="295"/>
        <v>8</v>
      </c>
      <c r="Q346" t="s">
        <v>93</v>
      </c>
      <c r="R346" t="s">
        <v>73</v>
      </c>
      <c r="S346" t="s">
        <v>129</v>
      </c>
      <c r="T346">
        <v>3</v>
      </c>
      <c r="U346" t="s">
        <v>83</v>
      </c>
      <c r="V346">
        <v>2</v>
      </c>
      <c r="W346" s="71">
        <f t="shared" si="296"/>
        <v>1</v>
      </c>
      <c r="X346" s="80">
        <f t="shared" si="297"/>
        <v>3</v>
      </c>
      <c r="Y346" s="14" t="s">
        <v>94</v>
      </c>
      <c r="Z346" t="s">
        <v>73</v>
      </c>
      <c r="AA346" t="s">
        <v>133</v>
      </c>
      <c r="AB346">
        <v>2</v>
      </c>
      <c r="AC346" t="s">
        <v>83</v>
      </c>
      <c r="AD346">
        <v>1</v>
      </c>
      <c r="AE346" s="71">
        <f t="shared" si="298"/>
        <v>1</v>
      </c>
      <c r="AF346" s="80">
        <f t="shared" si="278"/>
        <v>2</v>
      </c>
      <c r="AG346" s="14" t="s">
        <v>85</v>
      </c>
      <c r="AH346" t="s">
        <v>73</v>
      </c>
      <c r="AI346" t="s">
        <v>132</v>
      </c>
      <c r="AJ346">
        <v>3</v>
      </c>
      <c r="AK346" t="s">
        <v>83</v>
      </c>
      <c r="AL346">
        <v>1</v>
      </c>
      <c r="AM346" s="71">
        <f t="shared" si="299"/>
        <v>3</v>
      </c>
      <c r="AN346" s="80">
        <f t="shared" si="300"/>
        <v>4</v>
      </c>
      <c r="AO346" s="14" t="s">
        <v>88</v>
      </c>
      <c r="AP346" t="s">
        <v>73</v>
      </c>
      <c r="AQ346" t="s">
        <v>95</v>
      </c>
      <c r="AR346">
        <v>3</v>
      </c>
      <c r="AS346" t="s">
        <v>83</v>
      </c>
      <c r="AT346">
        <v>1</v>
      </c>
      <c r="AU346" s="71">
        <f t="shared" si="279"/>
        <v>2</v>
      </c>
      <c r="AV346" s="80">
        <f t="shared" si="301"/>
        <v>0</v>
      </c>
      <c r="AW346" s="14" t="s">
        <v>90</v>
      </c>
      <c r="AX346" t="s">
        <v>73</v>
      </c>
      <c r="AY346" t="s">
        <v>91</v>
      </c>
      <c r="AZ346">
        <v>4</v>
      </c>
      <c r="BA346" t="s">
        <v>83</v>
      </c>
      <c r="BB346">
        <v>1</v>
      </c>
      <c r="BC346" s="71">
        <f t="shared" si="302"/>
        <v>3</v>
      </c>
      <c r="BD346" s="80">
        <f t="shared" si="280"/>
        <v>8</v>
      </c>
      <c r="BE346" s="14" t="s">
        <v>131</v>
      </c>
      <c r="BF346" t="s">
        <v>73</v>
      </c>
      <c r="BG346" t="s">
        <v>130</v>
      </c>
      <c r="BH346">
        <v>3</v>
      </c>
      <c r="BI346" t="s">
        <v>83</v>
      </c>
      <c r="BJ346">
        <v>2</v>
      </c>
      <c r="BK346" s="71">
        <f t="shared" si="281"/>
        <v>2</v>
      </c>
      <c r="BL346" s="80">
        <f t="shared" si="303"/>
        <v>0</v>
      </c>
      <c r="BM346" s="14" t="s">
        <v>96</v>
      </c>
      <c r="BN346" t="s">
        <v>73</v>
      </c>
      <c r="BO346" t="s">
        <v>134</v>
      </c>
      <c r="BP346">
        <v>3</v>
      </c>
      <c r="BQ346" t="s">
        <v>83</v>
      </c>
      <c r="BR346">
        <v>2</v>
      </c>
      <c r="BS346" s="71">
        <f t="shared" si="304"/>
        <v>3</v>
      </c>
      <c r="BT346" s="80">
        <f t="shared" si="282"/>
        <v>4</v>
      </c>
      <c r="BU346" s="28">
        <f t="shared" si="305"/>
        <v>29</v>
      </c>
      <c r="BV346" s="14" t="str">
        <f t="shared" si="306"/>
        <v>Deutschland</v>
      </c>
      <c r="BW346" s="80">
        <f t="shared" si="283"/>
        <v>0</v>
      </c>
      <c r="BX346" s="14" t="str">
        <f t="shared" si="307"/>
        <v>Brasilien</v>
      </c>
      <c r="BY346" s="80">
        <f t="shared" si="308"/>
        <v>7</v>
      </c>
      <c r="BZ346" s="14" t="str">
        <f t="shared" si="309"/>
        <v>Niederlande</v>
      </c>
      <c r="CA346" s="80">
        <f t="shared" si="310"/>
        <v>7</v>
      </c>
      <c r="CB346" s="14" t="str">
        <f t="shared" si="311"/>
        <v>Argentinien</v>
      </c>
      <c r="CC346" s="80">
        <f t="shared" si="312"/>
        <v>7</v>
      </c>
      <c r="CD346" s="14" t="str">
        <f t="shared" si="313"/>
        <v>Belgien</v>
      </c>
      <c r="CE346" s="80">
        <f t="shared" si="314"/>
        <v>0</v>
      </c>
      <c r="CF346" s="14" t="str">
        <f t="shared" si="315"/>
        <v>Portugal</v>
      </c>
      <c r="CG346" s="80">
        <f t="shared" si="316"/>
        <v>7</v>
      </c>
      <c r="CH346" s="14" t="str">
        <f t="shared" si="317"/>
        <v>England</v>
      </c>
      <c r="CI346" s="80">
        <f t="shared" si="318"/>
        <v>7</v>
      </c>
      <c r="CJ346" s="14" t="str">
        <f t="shared" si="319"/>
        <v>Frankreich</v>
      </c>
      <c r="CK346" s="80">
        <f t="shared" si="320"/>
        <v>7</v>
      </c>
      <c r="CL346" s="27">
        <f t="shared" si="330"/>
        <v>42</v>
      </c>
      <c r="CM346" t="s">
        <v>88</v>
      </c>
      <c r="CN346" t="s">
        <v>73</v>
      </c>
      <c r="CO346" t="s">
        <v>90</v>
      </c>
      <c r="CP346">
        <v>2</v>
      </c>
      <c r="CQ346" t="s">
        <v>83</v>
      </c>
      <c r="CR346">
        <v>4</v>
      </c>
      <c r="CS346" s="71">
        <f t="shared" si="284"/>
        <v>2</v>
      </c>
      <c r="CT346" s="80">
        <f t="shared" si="321"/>
        <v>0</v>
      </c>
      <c r="CU346" t="s">
        <v>84</v>
      </c>
      <c r="CV346" t="s">
        <v>73</v>
      </c>
      <c r="CW346" t="s">
        <v>93</v>
      </c>
      <c r="CX346">
        <v>2</v>
      </c>
      <c r="CY346" t="s">
        <v>83</v>
      </c>
      <c r="CZ346">
        <v>3</v>
      </c>
      <c r="DA346" s="71">
        <f t="shared" si="322"/>
        <v>3</v>
      </c>
      <c r="DB346" s="80">
        <f t="shared" si="323"/>
        <v>8</v>
      </c>
      <c r="DC346" t="s">
        <v>131</v>
      </c>
      <c r="DD346" t="s">
        <v>73</v>
      </c>
      <c r="DE346" t="s">
        <v>96</v>
      </c>
      <c r="DF346">
        <v>1</v>
      </c>
      <c r="DG346" t="s">
        <v>83</v>
      </c>
      <c r="DH346">
        <v>2</v>
      </c>
      <c r="DI346" s="71">
        <f t="shared" si="331"/>
        <v>0</v>
      </c>
      <c r="DJ346" s="80">
        <f t="shared" si="324"/>
        <v>0</v>
      </c>
      <c r="DK346" t="s">
        <v>85</v>
      </c>
      <c r="DL346" t="s">
        <v>73</v>
      </c>
      <c r="DM346" t="s">
        <v>94</v>
      </c>
      <c r="DN346">
        <v>2</v>
      </c>
      <c r="DO346" t="s">
        <v>83</v>
      </c>
      <c r="DP346">
        <v>3</v>
      </c>
      <c r="DQ346" s="71">
        <f t="shared" si="325"/>
        <v>3</v>
      </c>
      <c r="DR346" s="80">
        <f t="shared" si="326"/>
        <v>6</v>
      </c>
      <c r="DS346" s="27">
        <f t="shared" si="285"/>
        <v>14</v>
      </c>
      <c r="DT346" t="str">
        <f t="shared" si="286"/>
        <v>Argentinien</v>
      </c>
      <c r="DU346">
        <f t="shared" si="327"/>
        <v>8</v>
      </c>
      <c r="DV346" t="str">
        <f t="shared" si="287"/>
        <v>Brasilien</v>
      </c>
      <c r="DW346">
        <f t="shared" si="328"/>
        <v>0</v>
      </c>
      <c r="DX346" t="str">
        <f t="shared" si="288"/>
        <v>Frankreich</v>
      </c>
      <c r="DY346">
        <f t="shared" si="329"/>
        <v>8</v>
      </c>
      <c r="DZ346" t="str">
        <f t="shared" si="289"/>
        <v>Portugal</v>
      </c>
      <c r="EA346">
        <f t="shared" si="290"/>
        <v>0</v>
      </c>
      <c r="EB346" s="27">
        <f t="shared" si="291"/>
        <v>16</v>
      </c>
      <c r="EC346" t="s">
        <v>93</v>
      </c>
      <c r="ED346" t="s">
        <v>73</v>
      </c>
      <c r="EE346" t="s">
        <v>90</v>
      </c>
      <c r="EF346">
        <v>1</v>
      </c>
      <c r="EG346" t="s">
        <v>83</v>
      </c>
      <c r="EH346">
        <v>2</v>
      </c>
      <c r="EK346" t="s">
        <v>94</v>
      </c>
      <c r="EL346" t="s">
        <v>73</v>
      </c>
      <c r="EM346" t="s">
        <v>96</v>
      </c>
      <c r="EN346">
        <v>1</v>
      </c>
      <c r="EO346" t="s">
        <v>83</v>
      </c>
      <c r="EP346">
        <v>2</v>
      </c>
      <c r="EU346" t="s">
        <v>93</v>
      </c>
      <c r="EV346" t="s">
        <v>73</v>
      </c>
      <c r="EW346" t="s">
        <v>94</v>
      </c>
      <c r="EX346">
        <v>2</v>
      </c>
      <c r="EY346" t="s">
        <v>83</v>
      </c>
      <c r="EZ346">
        <v>1</v>
      </c>
      <c r="FC346" t="s">
        <v>90</v>
      </c>
      <c r="FD346" t="s">
        <v>73</v>
      </c>
      <c r="FE346" t="s">
        <v>96</v>
      </c>
      <c r="FF346">
        <v>3</v>
      </c>
      <c r="FG346" t="s">
        <v>83</v>
      </c>
      <c r="FH346">
        <v>2</v>
      </c>
      <c r="FL346" t="s">
        <v>94</v>
      </c>
      <c r="FN346" t="s">
        <v>93</v>
      </c>
      <c r="FP346" t="s">
        <v>96</v>
      </c>
      <c r="FR346" t="s">
        <v>90</v>
      </c>
      <c r="FU346">
        <v>0</v>
      </c>
      <c r="FX346">
        <v>0</v>
      </c>
    </row>
    <row r="347" spans="1:180" x14ac:dyDescent="0.45">
      <c r="A347" s="1">
        <v>344</v>
      </c>
      <c r="B347" s="45">
        <f t="shared" si="277"/>
        <v>73</v>
      </c>
      <c r="C347" s="14" t="s">
        <v>853</v>
      </c>
      <c r="D347" t="s">
        <v>854</v>
      </c>
      <c r="E347" s="15" t="s">
        <v>817</v>
      </c>
      <c r="F347" s="28">
        <f>VOR!IH347</f>
        <v>182</v>
      </c>
      <c r="G347" s="27">
        <f t="shared" si="292"/>
        <v>80</v>
      </c>
      <c r="H347" s="49">
        <f t="shared" si="293"/>
        <v>262</v>
      </c>
      <c r="I347" s="14" t="s">
        <v>84</v>
      </c>
      <c r="J347" t="s">
        <v>73</v>
      </c>
      <c r="K347" t="s">
        <v>137</v>
      </c>
      <c r="L347">
        <v>2</v>
      </c>
      <c r="M347" t="s">
        <v>83</v>
      </c>
      <c r="N347">
        <v>1</v>
      </c>
      <c r="O347" s="77">
        <f t="shared" si="294"/>
        <v>3</v>
      </c>
      <c r="P347" s="80">
        <f t="shared" si="295"/>
        <v>4</v>
      </c>
      <c r="Q347" t="s">
        <v>93</v>
      </c>
      <c r="R347" t="s">
        <v>73</v>
      </c>
      <c r="S347" t="s">
        <v>129</v>
      </c>
      <c r="T347">
        <v>2</v>
      </c>
      <c r="U347" t="s">
        <v>83</v>
      </c>
      <c r="V347">
        <v>1</v>
      </c>
      <c r="W347" s="71">
        <f t="shared" si="296"/>
        <v>1</v>
      </c>
      <c r="X347" s="80">
        <f t="shared" si="297"/>
        <v>4</v>
      </c>
      <c r="Y347" s="14" t="s">
        <v>94</v>
      </c>
      <c r="Z347" t="s">
        <v>73</v>
      </c>
      <c r="AA347" t="s">
        <v>86</v>
      </c>
      <c r="AB347">
        <v>3</v>
      </c>
      <c r="AC347" t="s">
        <v>83</v>
      </c>
      <c r="AD347">
        <v>1</v>
      </c>
      <c r="AE347" s="71">
        <f t="shared" si="298"/>
        <v>3</v>
      </c>
      <c r="AF347" s="80">
        <f t="shared" si="278"/>
        <v>8</v>
      </c>
      <c r="AG347" s="14" t="s">
        <v>85</v>
      </c>
      <c r="AH347" t="s">
        <v>73</v>
      </c>
      <c r="AI347" t="s">
        <v>132</v>
      </c>
      <c r="AJ347">
        <v>1</v>
      </c>
      <c r="AK347" t="s">
        <v>83</v>
      </c>
      <c r="AL347">
        <v>0</v>
      </c>
      <c r="AM347" s="71">
        <f t="shared" si="299"/>
        <v>3</v>
      </c>
      <c r="AN347" s="80">
        <f t="shared" si="300"/>
        <v>4</v>
      </c>
      <c r="AO347" s="14" t="s">
        <v>130</v>
      </c>
      <c r="AP347" t="s">
        <v>73</v>
      </c>
      <c r="AQ347" t="s">
        <v>95</v>
      </c>
      <c r="AR347">
        <v>1</v>
      </c>
      <c r="AS347" t="s">
        <v>83</v>
      </c>
      <c r="AT347">
        <v>3</v>
      </c>
      <c r="AU347" s="71">
        <f t="shared" si="279"/>
        <v>2</v>
      </c>
      <c r="AV347" s="80">
        <f t="shared" si="301"/>
        <v>2</v>
      </c>
      <c r="AW347" s="14" t="s">
        <v>90</v>
      </c>
      <c r="AX347" t="s">
        <v>73</v>
      </c>
      <c r="AY347" t="s">
        <v>96</v>
      </c>
      <c r="AZ347">
        <v>2</v>
      </c>
      <c r="BA347" t="s">
        <v>83</v>
      </c>
      <c r="BB347">
        <v>1</v>
      </c>
      <c r="BC347" s="71">
        <f t="shared" si="302"/>
        <v>1</v>
      </c>
      <c r="BD347" s="80">
        <f t="shared" si="280"/>
        <v>2</v>
      </c>
      <c r="BE347" s="14" t="s">
        <v>131</v>
      </c>
      <c r="BF347" t="s">
        <v>73</v>
      </c>
      <c r="BG347" t="s">
        <v>88</v>
      </c>
      <c r="BH347">
        <v>2</v>
      </c>
      <c r="BI347" t="s">
        <v>83</v>
      </c>
      <c r="BJ347">
        <v>1</v>
      </c>
      <c r="BK347" s="71">
        <f t="shared" si="281"/>
        <v>0</v>
      </c>
      <c r="BL347" s="80">
        <f t="shared" si="303"/>
        <v>0</v>
      </c>
      <c r="BM347" s="14" t="s">
        <v>91</v>
      </c>
      <c r="BN347" t="s">
        <v>73</v>
      </c>
      <c r="BO347" t="s">
        <v>134</v>
      </c>
      <c r="BP347">
        <v>2</v>
      </c>
      <c r="BQ347" t="s">
        <v>83</v>
      </c>
      <c r="BR347">
        <v>0</v>
      </c>
      <c r="BS347" s="71">
        <f t="shared" si="304"/>
        <v>2</v>
      </c>
      <c r="BT347" s="80">
        <f t="shared" si="282"/>
        <v>0</v>
      </c>
      <c r="BU347" s="28">
        <f t="shared" si="305"/>
        <v>24</v>
      </c>
      <c r="BV347" s="14" t="str">
        <f t="shared" si="306"/>
        <v>Kroatien</v>
      </c>
      <c r="BW347" s="80">
        <f t="shared" si="283"/>
        <v>7</v>
      </c>
      <c r="BX347" s="14" t="str">
        <f t="shared" si="307"/>
        <v>Brasilien</v>
      </c>
      <c r="BY347" s="80">
        <f t="shared" si="308"/>
        <v>7</v>
      </c>
      <c r="BZ347" s="14" t="str">
        <f t="shared" si="309"/>
        <v>Niederlande</v>
      </c>
      <c r="CA347" s="80">
        <f t="shared" si="310"/>
        <v>7</v>
      </c>
      <c r="CB347" s="14" t="str">
        <f t="shared" si="311"/>
        <v>Argentinien</v>
      </c>
      <c r="CC347" s="80">
        <f t="shared" si="312"/>
        <v>7</v>
      </c>
      <c r="CD347" s="14" t="str">
        <f t="shared" si="313"/>
        <v>Belgien</v>
      </c>
      <c r="CE347" s="80">
        <f t="shared" si="314"/>
        <v>0</v>
      </c>
      <c r="CF347" s="14" t="str">
        <f t="shared" si="315"/>
        <v>Südkorea</v>
      </c>
      <c r="CG347" s="80">
        <f t="shared" si="316"/>
        <v>0</v>
      </c>
      <c r="CH347" s="14" t="str">
        <f t="shared" si="317"/>
        <v>England</v>
      </c>
      <c r="CI347" s="80">
        <f t="shared" si="318"/>
        <v>7</v>
      </c>
      <c r="CJ347" s="14" t="str">
        <f t="shared" si="319"/>
        <v>Frankreich</v>
      </c>
      <c r="CK347" s="80">
        <f t="shared" si="320"/>
        <v>7</v>
      </c>
      <c r="CL347" s="27">
        <f t="shared" si="330"/>
        <v>42</v>
      </c>
      <c r="CM347" t="s">
        <v>95</v>
      </c>
      <c r="CN347" t="s">
        <v>73</v>
      </c>
      <c r="CO347" t="s">
        <v>90</v>
      </c>
      <c r="CP347">
        <v>1</v>
      </c>
      <c r="CQ347" t="s">
        <v>83</v>
      </c>
      <c r="CR347">
        <v>2</v>
      </c>
      <c r="CS347" s="71">
        <f t="shared" si="284"/>
        <v>3</v>
      </c>
      <c r="CT347" s="80">
        <f t="shared" si="321"/>
        <v>0</v>
      </c>
      <c r="CU347" t="s">
        <v>84</v>
      </c>
      <c r="CV347" t="s">
        <v>73</v>
      </c>
      <c r="CW347" t="s">
        <v>93</v>
      </c>
      <c r="CX347">
        <v>3</v>
      </c>
      <c r="CY347" t="s">
        <v>83</v>
      </c>
      <c r="CZ347">
        <v>2</v>
      </c>
      <c r="DA347" s="71">
        <f t="shared" si="322"/>
        <v>3</v>
      </c>
      <c r="DB347" s="80">
        <f t="shared" si="323"/>
        <v>0</v>
      </c>
      <c r="DC347" t="s">
        <v>131</v>
      </c>
      <c r="DD347" t="s">
        <v>73</v>
      </c>
      <c r="DE347" t="s">
        <v>91</v>
      </c>
      <c r="DF347">
        <v>1</v>
      </c>
      <c r="DG347" t="s">
        <v>83</v>
      </c>
      <c r="DH347">
        <v>2</v>
      </c>
      <c r="DI347" s="71">
        <f t="shared" si="331"/>
        <v>0</v>
      </c>
      <c r="DJ347" s="80">
        <f t="shared" si="324"/>
        <v>0</v>
      </c>
      <c r="DK347" t="s">
        <v>85</v>
      </c>
      <c r="DL347" t="s">
        <v>73</v>
      </c>
      <c r="DM347" t="s">
        <v>94</v>
      </c>
      <c r="DN347">
        <v>2</v>
      </c>
      <c r="DO347" t="s">
        <v>83</v>
      </c>
      <c r="DP347">
        <v>3</v>
      </c>
      <c r="DQ347" s="71">
        <f t="shared" si="325"/>
        <v>3</v>
      </c>
      <c r="DR347" s="80">
        <f t="shared" si="326"/>
        <v>6</v>
      </c>
      <c r="DS347" s="27">
        <f t="shared" si="285"/>
        <v>6</v>
      </c>
      <c r="DT347" t="str">
        <f t="shared" si="286"/>
        <v>Niederlande</v>
      </c>
      <c r="DU347">
        <f t="shared" si="327"/>
        <v>0</v>
      </c>
      <c r="DV347" t="str">
        <f t="shared" si="287"/>
        <v>Brasilien</v>
      </c>
      <c r="DW347">
        <f t="shared" si="328"/>
        <v>0</v>
      </c>
      <c r="DX347" t="str">
        <f t="shared" si="288"/>
        <v>Frankreich</v>
      </c>
      <c r="DY347">
        <f t="shared" si="329"/>
        <v>8</v>
      </c>
      <c r="DZ347" t="str">
        <f t="shared" si="289"/>
        <v>Südkorea</v>
      </c>
      <c r="EA347">
        <f t="shared" si="290"/>
        <v>0</v>
      </c>
      <c r="EB347" s="27">
        <f t="shared" si="291"/>
        <v>8</v>
      </c>
      <c r="EC347" t="s">
        <v>84</v>
      </c>
      <c r="ED347" t="s">
        <v>73</v>
      </c>
      <c r="EE347" t="s">
        <v>90</v>
      </c>
      <c r="EF347">
        <v>1</v>
      </c>
      <c r="EG347" t="s">
        <v>83</v>
      </c>
      <c r="EH347">
        <v>2</v>
      </c>
      <c r="EK347" t="s">
        <v>94</v>
      </c>
      <c r="EL347" t="s">
        <v>73</v>
      </c>
      <c r="EM347" t="s">
        <v>91</v>
      </c>
      <c r="EN347">
        <v>2</v>
      </c>
      <c r="EO347" t="s">
        <v>83</v>
      </c>
      <c r="EP347">
        <v>1</v>
      </c>
      <c r="EU347" t="s">
        <v>84</v>
      </c>
      <c r="EV347" t="s">
        <v>73</v>
      </c>
      <c r="EW347" t="s">
        <v>91</v>
      </c>
      <c r="EX347">
        <v>3</v>
      </c>
      <c r="EY347" t="s">
        <v>83</v>
      </c>
      <c r="EZ347">
        <v>1</v>
      </c>
      <c r="FC347" t="s">
        <v>90</v>
      </c>
      <c r="FD347" t="s">
        <v>73</v>
      </c>
      <c r="FE347" t="s">
        <v>94</v>
      </c>
      <c r="FF347">
        <v>2</v>
      </c>
      <c r="FG347" t="s">
        <v>83</v>
      </c>
      <c r="FH347">
        <v>3</v>
      </c>
      <c r="FL347" t="s">
        <v>91</v>
      </c>
      <c r="FN347" t="s">
        <v>84</v>
      </c>
      <c r="FP347" t="s">
        <v>90</v>
      </c>
      <c r="FR347" t="s">
        <v>94</v>
      </c>
      <c r="FU347">
        <v>183</v>
      </c>
      <c r="FX347">
        <v>0</v>
      </c>
    </row>
    <row r="348" spans="1:180" x14ac:dyDescent="0.45">
      <c r="A348" s="1">
        <v>345</v>
      </c>
      <c r="B348" s="45">
        <f t="shared" si="277"/>
        <v>242</v>
      </c>
      <c r="C348" s="14" t="s">
        <v>855</v>
      </c>
      <c r="D348" t="s">
        <v>856</v>
      </c>
      <c r="E348" s="15" t="s">
        <v>817</v>
      </c>
      <c r="F348" s="28">
        <f>VOR!IH348</f>
        <v>172</v>
      </c>
      <c r="G348" s="27">
        <f t="shared" si="292"/>
        <v>62</v>
      </c>
      <c r="H348" s="49">
        <f t="shared" si="293"/>
        <v>234</v>
      </c>
      <c r="I348" s="14" t="s">
        <v>132</v>
      </c>
      <c r="J348" t="s">
        <v>73</v>
      </c>
      <c r="K348" t="s">
        <v>85</v>
      </c>
      <c r="L348">
        <v>0</v>
      </c>
      <c r="M348" t="s">
        <v>83</v>
      </c>
      <c r="N348">
        <v>2</v>
      </c>
      <c r="O348" s="77">
        <f t="shared" si="294"/>
        <v>0</v>
      </c>
      <c r="P348" s="80">
        <f t="shared" si="295"/>
        <v>0</v>
      </c>
      <c r="Q348" t="s">
        <v>93</v>
      </c>
      <c r="R348" t="s">
        <v>73</v>
      </c>
      <c r="S348" t="s">
        <v>129</v>
      </c>
      <c r="T348">
        <v>2</v>
      </c>
      <c r="U348" t="s">
        <v>83</v>
      </c>
      <c r="V348">
        <v>0</v>
      </c>
      <c r="W348" s="71">
        <f t="shared" si="296"/>
        <v>1</v>
      </c>
      <c r="X348" s="80">
        <f t="shared" si="297"/>
        <v>2</v>
      </c>
      <c r="Y348" s="14" t="s">
        <v>94</v>
      </c>
      <c r="Z348" t="s">
        <v>73</v>
      </c>
      <c r="AA348" t="s">
        <v>133</v>
      </c>
      <c r="AB348">
        <v>3</v>
      </c>
      <c r="AC348" t="s">
        <v>83</v>
      </c>
      <c r="AD348">
        <v>0</v>
      </c>
      <c r="AE348" s="71">
        <f t="shared" si="298"/>
        <v>1</v>
      </c>
      <c r="AF348" s="80">
        <f t="shared" si="278"/>
        <v>2</v>
      </c>
      <c r="AG348" s="14" t="s">
        <v>137</v>
      </c>
      <c r="AH348" t="s">
        <v>73</v>
      </c>
      <c r="AI348" t="s">
        <v>84</v>
      </c>
      <c r="AJ348">
        <v>1</v>
      </c>
      <c r="AK348" t="s">
        <v>83</v>
      </c>
      <c r="AL348">
        <v>2</v>
      </c>
      <c r="AM348" s="71">
        <f t="shared" si="299"/>
        <v>0</v>
      </c>
      <c r="AN348" s="80">
        <f t="shared" si="300"/>
        <v>0</v>
      </c>
      <c r="AO348" s="14" t="s">
        <v>130</v>
      </c>
      <c r="AP348" t="s">
        <v>73</v>
      </c>
      <c r="AQ348" t="s">
        <v>95</v>
      </c>
      <c r="AR348">
        <v>3</v>
      </c>
      <c r="AS348" t="s">
        <v>83</v>
      </c>
      <c r="AT348">
        <v>1</v>
      </c>
      <c r="AU348" s="71">
        <f t="shared" si="279"/>
        <v>2</v>
      </c>
      <c r="AV348" s="80">
        <f t="shared" si="301"/>
        <v>0</v>
      </c>
      <c r="AW348" s="14" t="s">
        <v>90</v>
      </c>
      <c r="AX348" t="s">
        <v>73</v>
      </c>
      <c r="AY348" t="s">
        <v>91</v>
      </c>
      <c r="AZ348">
        <v>3</v>
      </c>
      <c r="BA348" t="s">
        <v>83</v>
      </c>
      <c r="BB348">
        <v>1</v>
      </c>
      <c r="BC348" s="71">
        <f t="shared" si="302"/>
        <v>3</v>
      </c>
      <c r="BD348" s="80">
        <f t="shared" si="280"/>
        <v>4</v>
      </c>
      <c r="BE348" s="14" t="s">
        <v>131</v>
      </c>
      <c r="BF348" t="s">
        <v>73</v>
      </c>
      <c r="BG348" t="s">
        <v>88</v>
      </c>
      <c r="BH348">
        <v>2</v>
      </c>
      <c r="BI348" t="s">
        <v>83</v>
      </c>
      <c r="BJ348">
        <v>0</v>
      </c>
      <c r="BK348" s="71">
        <f t="shared" si="281"/>
        <v>0</v>
      </c>
      <c r="BL348" s="80">
        <f t="shared" si="303"/>
        <v>0</v>
      </c>
      <c r="BM348" s="14" t="s">
        <v>96</v>
      </c>
      <c r="BN348" t="s">
        <v>73</v>
      </c>
      <c r="BO348" t="s">
        <v>166</v>
      </c>
      <c r="BP348">
        <v>2</v>
      </c>
      <c r="BQ348" t="s">
        <v>83</v>
      </c>
      <c r="BR348">
        <v>0</v>
      </c>
      <c r="BS348" s="71">
        <f t="shared" si="304"/>
        <v>1</v>
      </c>
      <c r="BT348" s="80">
        <f t="shared" si="282"/>
        <v>2</v>
      </c>
      <c r="BU348" s="28">
        <f t="shared" si="305"/>
        <v>10</v>
      </c>
      <c r="BV348" s="14" t="str">
        <f t="shared" si="306"/>
        <v>Spanien</v>
      </c>
      <c r="BW348" s="80">
        <f t="shared" si="283"/>
        <v>0</v>
      </c>
      <c r="BX348" s="14" t="str">
        <f t="shared" si="307"/>
        <v>Brasilien</v>
      </c>
      <c r="BY348" s="80">
        <f t="shared" si="308"/>
        <v>7</v>
      </c>
      <c r="BZ348" s="14" t="str">
        <f t="shared" si="309"/>
        <v>England</v>
      </c>
      <c r="CA348" s="80">
        <f t="shared" si="310"/>
        <v>7</v>
      </c>
      <c r="CB348" s="14" t="str">
        <f t="shared" si="311"/>
        <v>Argentinien</v>
      </c>
      <c r="CC348" s="80">
        <f t="shared" si="312"/>
        <v>7</v>
      </c>
      <c r="CD348" s="14" t="str">
        <f t="shared" si="313"/>
        <v>Belgien</v>
      </c>
      <c r="CE348" s="80">
        <f t="shared" si="314"/>
        <v>0</v>
      </c>
      <c r="CF348" s="14" t="str">
        <f t="shared" si="315"/>
        <v>Portugal</v>
      </c>
      <c r="CG348" s="80">
        <f t="shared" si="316"/>
        <v>7</v>
      </c>
      <c r="CH348" s="14" t="str">
        <f t="shared" si="317"/>
        <v>Niederlande</v>
      </c>
      <c r="CI348" s="80">
        <f t="shared" si="318"/>
        <v>7</v>
      </c>
      <c r="CJ348" s="14" t="str">
        <f t="shared" si="319"/>
        <v>Frankreich</v>
      </c>
      <c r="CK348" s="80">
        <f t="shared" si="320"/>
        <v>7</v>
      </c>
      <c r="CL348" s="27">
        <f t="shared" si="330"/>
        <v>42</v>
      </c>
      <c r="CM348" t="s">
        <v>130</v>
      </c>
      <c r="CN348" t="s">
        <v>73</v>
      </c>
      <c r="CO348" t="s">
        <v>90</v>
      </c>
      <c r="CP348">
        <v>1</v>
      </c>
      <c r="CQ348" t="s">
        <v>83</v>
      </c>
      <c r="CR348">
        <v>3</v>
      </c>
      <c r="CS348" s="71">
        <f t="shared" si="284"/>
        <v>2</v>
      </c>
      <c r="CT348" s="80">
        <f t="shared" si="321"/>
        <v>0</v>
      </c>
      <c r="CU348" t="s">
        <v>85</v>
      </c>
      <c r="CV348" t="s">
        <v>73</v>
      </c>
      <c r="CW348" t="s">
        <v>93</v>
      </c>
      <c r="CX348">
        <v>2</v>
      </c>
      <c r="CY348" t="s">
        <v>83</v>
      </c>
      <c r="CZ348">
        <v>1</v>
      </c>
      <c r="DA348" s="71">
        <f t="shared" si="322"/>
        <v>2</v>
      </c>
      <c r="DB348" s="80">
        <f t="shared" si="323"/>
        <v>0</v>
      </c>
      <c r="DC348" t="s">
        <v>131</v>
      </c>
      <c r="DD348" t="s">
        <v>73</v>
      </c>
      <c r="DE348" t="s">
        <v>96</v>
      </c>
      <c r="DF348">
        <v>3</v>
      </c>
      <c r="DG348" t="s">
        <v>83</v>
      </c>
      <c r="DH348">
        <v>0</v>
      </c>
      <c r="DI348" s="71">
        <f t="shared" si="331"/>
        <v>0</v>
      </c>
      <c r="DJ348" s="80">
        <f t="shared" si="324"/>
        <v>0</v>
      </c>
      <c r="DK348" t="s">
        <v>84</v>
      </c>
      <c r="DL348" t="s">
        <v>73</v>
      </c>
      <c r="DM348" t="s">
        <v>94</v>
      </c>
      <c r="DN348">
        <v>1</v>
      </c>
      <c r="DO348" t="s">
        <v>83</v>
      </c>
      <c r="DP348">
        <v>3</v>
      </c>
      <c r="DQ348" s="71">
        <f t="shared" si="325"/>
        <v>2</v>
      </c>
      <c r="DR348" s="80">
        <f t="shared" si="326"/>
        <v>2</v>
      </c>
      <c r="DS348" s="27">
        <f t="shared" si="285"/>
        <v>2</v>
      </c>
      <c r="DT348" t="str">
        <f t="shared" si="286"/>
        <v>England</v>
      </c>
      <c r="DU348">
        <f t="shared" si="327"/>
        <v>0</v>
      </c>
      <c r="DV348" t="str">
        <f t="shared" si="287"/>
        <v>Brasilien</v>
      </c>
      <c r="DW348">
        <f t="shared" si="328"/>
        <v>0</v>
      </c>
      <c r="DX348" t="str">
        <f t="shared" si="288"/>
        <v>Frankreich</v>
      </c>
      <c r="DY348">
        <f t="shared" si="329"/>
        <v>8</v>
      </c>
      <c r="DZ348" t="str">
        <f t="shared" si="289"/>
        <v>Belgien</v>
      </c>
      <c r="EA348">
        <f t="shared" si="290"/>
        <v>0</v>
      </c>
      <c r="EB348" s="27">
        <f t="shared" si="291"/>
        <v>8</v>
      </c>
      <c r="EC348" t="s">
        <v>85</v>
      </c>
      <c r="ED348" t="s">
        <v>73</v>
      </c>
      <c r="EE348" t="s">
        <v>90</v>
      </c>
      <c r="EF348">
        <v>1</v>
      </c>
      <c r="EG348" t="s">
        <v>83</v>
      </c>
      <c r="EH348">
        <v>3</v>
      </c>
      <c r="EK348" t="s">
        <v>94</v>
      </c>
      <c r="EL348" t="s">
        <v>73</v>
      </c>
      <c r="EM348" t="s">
        <v>131</v>
      </c>
      <c r="EN348">
        <v>1</v>
      </c>
      <c r="EO348" t="s">
        <v>83</v>
      </c>
      <c r="EP348">
        <v>2</v>
      </c>
      <c r="EU348" t="s">
        <v>85</v>
      </c>
      <c r="EV348" t="s">
        <v>73</v>
      </c>
      <c r="EW348" t="s">
        <v>94</v>
      </c>
      <c r="EX348">
        <v>2</v>
      </c>
      <c r="EY348" t="s">
        <v>83</v>
      </c>
      <c r="EZ348">
        <v>3</v>
      </c>
      <c r="FC348" t="s">
        <v>90</v>
      </c>
      <c r="FD348" t="s">
        <v>73</v>
      </c>
      <c r="FE348" t="s">
        <v>131</v>
      </c>
      <c r="FF348">
        <v>1</v>
      </c>
      <c r="FG348" t="s">
        <v>83</v>
      </c>
      <c r="FH348">
        <v>2</v>
      </c>
      <c r="FL348" t="s">
        <v>85</v>
      </c>
      <c r="FN348" t="s">
        <v>94</v>
      </c>
      <c r="FP348" t="s">
        <v>90</v>
      </c>
      <c r="FR348" t="s">
        <v>131</v>
      </c>
      <c r="FU348">
        <v>0</v>
      </c>
      <c r="FX348">
        <v>0</v>
      </c>
    </row>
    <row r="349" spans="1:180" x14ac:dyDescent="0.45">
      <c r="A349" s="1">
        <v>346</v>
      </c>
      <c r="B349" s="45">
        <f t="shared" si="277"/>
        <v>122</v>
      </c>
      <c r="C349" s="14" t="s">
        <v>857</v>
      </c>
      <c r="D349" t="s">
        <v>858</v>
      </c>
      <c r="E349" s="15" t="s">
        <v>817</v>
      </c>
      <c r="F349" s="28">
        <f>VOR!IH349</f>
        <v>156</v>
      </c>
      <c r="G349" s="27">
        <f t="shared" si="292"/>
        <v>96</v>
      </c>
      <c r="H349" s="49">
        <f t="shared" si="293"/>
        <v>252</v>
      </c>
      <c r="I349" s="14" t="s">
        <v>132</v>
      </c>
      <c r="J349" t="s">
        <v>73</v>
      </c>
      <c r="K349" t="s">
        <v>137</v>
      </c>
      <c r="L349">
        <v>2</v>
      </c>
      <c r="M349" t="s">
        <v>83</v>
      </c>
      <c r="N349">
        <v>1</v>
      </c>
      <c r="O349" s="77">
        <f t="shared" si="294"/>
        <v>0</v>
      </c>
      <c r="P349" s="80">
        <f t="shared" si="295"/>
        <v>0</v>
      </c>
      <c r="Q349" t="s">
        <v>93</v>
      </c>
      <c r="R349" t="s">
        <v>73</v>
      </c>
      <c r="S349" t="s">
        <v>129</v>
      </c>
      <c r="T349">
        <v>3</v>
      </c>
      <c r="U349" t="s">
        <v>83</v>
      </c>
      <c r="V349">
        <v>2</v>
      </c>
      <c r="W349" s="71">
        <f t="shared" si="296"/>
        <v>1</v>
      </c>
      <c r="X349" s="80">
        <f t="shared" si="297"/>
        <v>3</v>
      </c>
      <c r="Y349" s="14" t="s">
        <v>94</v>
      </c>
      <c r="Z349" t="s">
        <v>73</v>
      </c>
      <c r="AA349" t="s">
        <v>133</v>
      </c>
      <c r="AB349">
        <v>4</v>
      </c>
      <c r="AC349" t="s">
        <v>83</v>
      </c>
      <c r="AD349">
        <v>2</v>
      </c>
      <c r="AE349" s="71">
        <f t="shared" si="298"/>
        <v>1</v>
      </c>
      <c r="AF349" s="80">
        <f t="shared" si="278"/>
        <v>3</v>
      </c>
      <c r="AG349" s="14" t="s">
        <v>92</v>
      </c>
      <c r="AH349" t="s">
        <v>73</v>
      </c>
      <c r="AI349" t="s">
        <v>84</v>
      </c>
      <c r="AJ349">
        <v>1</v>
      </c>
      <c r="AK349" t="s">
        <v>83</v>
      </c>
      <c r="AL349">
        <v>3</v>
      </c>
      <c r="AM349" s="71">
        <f t="shared" si="299"/>
        <v>0</v>
      </c>
      <c r="AN349" s="80">
        <f t="shared" si="300"/>
        <v>0</v>
      </c>
      <c r="AO349" s="14" t="s">
        <v>130</v>
      </c>
      <c r="AP349" t="s">
        <v>73</v>
      </c>
      <c r="AQ349" t="s">
        <v>95</v>
      </c>
      <c r="AR349">
        <v>2</v>
      </c>
      <c r="AS349" t="s">
        <v>83</v>
      </c>
      <c r="AT349">
        <v>3</v>
      </c>
      <c r="AU349" s="71">
        <f t="shared" si="279"/>
        <v>2</v>
      </c>
      <c r="AV349" s="80">
        <f t="shared" si="301"/>
        <v>3</v>
      </c>
      <c r="AW349" s="14" t="s">
        <v>90</v>
      </c>
      <c r="AX349" t="s">
        <v>73</v>
      </c>
      <c r="AY349" t="s">
        <v>91</v>
      </c>
      <c r="AZ349">
        <v>4</v>
      </c>
      <c r="BA349" t="s">
        <v>83</v>
      </c>
      <c r="BB349">
        <v>1</v>
      </c>
      <c r="BC349" s="71">
        <f t="shared" si="302"/>
        <v>3</v>
      </c>
      <c r="BD349" s="80">
        <f t="shared" si="280"/>
        <v>8</v>
      </c>
      <c r="BE349" s="14" t="s">
        <v>131</v>
      </c>
      <c r="BF349" t="s">
        <v>73</v>
      </c>
      <c r="BG349" t="s">
        <v>88</v>
      </c>
      <c r="BH349">
        <v>1</v>
      </c>
      <c r="BI349" t="s">
        <v>83</v>
      </c>
      <c r="BJ349">
        <v>0</v>
      </c>
      <c r="BK349" s="71">
        <f t="shared" si="281"/>
        <v>0</v>
      </c>
      <c r="BL349" s="80">
        <f t="shared" si="303"/>
        <v>0</v>
      </c>
      <c r="BM349" s="14" t="s">
        <v>96</v>
      </c>
      <c r="BN349" t="s">
        <v>73</v>
      </c>
      <c r="BO349" t="s">
        <v>166</v>
      </c>
      <c r="BP349">
        <v>2</v>
      </c>
      <c r="BQ349" t="s">
        <v>83</v>
      </c>
      <c r="BR349">
        <v>1</v>
      </c>
      <c r="BS349" s="71">
        <f t="shared" si="304"/>
        <v>1</v>
      </c>
      <c r="BT349" s="80">
        <f t="shared" si="282"/>
        <v>2</v>
      </c>
      <c r="BU349" s="28">
        <f t="shared" si="305"/>
        <v>19</v>
      </c>
      <c r="BV349" s="14" t="str">
        <f t="shared" si="306"/>
        <v>Kroatien</v>
      </c>
      <c r="BW349" s="80">
        <f t="shared" si="283"/>
        <v>7</v>
      </c>
      <c r="BX349" s="14" t="str">
        <f t="shared" si="307"/>
        <v>Brasilien</v>
      </c>
      <c r="BY349" s="80">
        <f t="shared" si="308"/>
        <v>7</v>
      </c>
      <c r="BZ349" s="14" t="str">
        <f t="shared" si="309"/>
        <v>Senegal</v>
      </c>
      <c r="CA349" s="80">
        <f t="shared" si="310"/>
        <v>0</v>
      </c>
      <c r="CB349" s="14" t="str">
        <f t="shared" si="311"/>
        <v>Argentinien</v>
      </c>
      <c r="CC349" s="80">
        <f t="shared" si="312"/>
        <v>7</v>
      </c>
      <c r="CD349" s="14" t="str">
        <f t="shared" si="313"/>
        <v>Belgien</v>
      </c>
      <c r="CE349" s="80">
        <f t="shared" si="314"/>
        <v>0</v>
      </c>
      <c r="CF349" s="14" t="str">
        <f t="shared" si="315"/>
        <v>Portugal</v>
      </c>
      <c r="CG349" s="80">
        <f t="shared" si="316"/>
        <v>7</v>
      </c>
      <c r="CH349" s="14" t="str">
        <f t="shared" si="317"/>
        <v>Niederlande</v>
      </c>
      <c r="CI349" s="80">
        <f t="shared" si="318"/>
        <v>7</v>
      </c>
      <c r="CJ349" s="14" t="str">
        <f t="shared" si="319"/>
        <v>Frankreich</v>
      </c>
      <c r="CK349" s="80">
        <f t="shared" si="320"/>
        <v>7</v>
      </c>
      <c r="CL349" s="27">
        <f t="shared" si="330"/>
        <v>42</v>
      </c>
      <c r="CM349" t="s">
        <v>95</v>
      </c>
      <c r="CN349" t="s">
        <v>73</v>
      </c>
      <c r="CO349" t="s">
        <v>90</v>
      </c>
      <c r="CP349">
        <v>1</v>
      </c>
      <c r="CQ349" t="s">
        <v>83</v>
      </c>
      <c r="CR349">
        <v>0</v>
      </c>
      <c r="CS349" s="71">
        <f t="shared" si="284"/>
        <v>3</v>
      </c>
      <c r="CT349" s="80">
        <f t="shared" si="321"/>
        <v>6</v>
      </c>
      <c r="CU349" t="s">
        <v>132</v>
      </c>
      <c r="CV349" t="s">
        <v>73</v>
      </c>
      <c r="CW349" t="s">
        <v>93</v>
      </c>
      <c r="CX349">
        <v>1</v>
      </c>
      <c r="CY349" t="s">
        <v>83</v>
      </c>
      <c r="CZ349">
        <v>3</v>
      </c>
      <c r="DA349" s="71">
        <f t="shared" si="322"/>
        <v>2</v>
      </c>
      <c r="DB349" s="80">
        <f t="shared" si="323"/>
        <v>2</v>
      </c>
      <c r="DC349" t="s">
        <v>131</v>
      </c>
      <c r="DD349" t="s">
        <v>73</v>
      </c>
      <c r="DE349" t="s">
        <v>96</v>
      </c>
      <c r="DF349">
        <v>1</v>
      </c>
      <c r="DG349" t="s">
        <v>83</v>
      </c>
      <c r="DH349">
        <v>3</v>
      </c>
      <c r="DI349" s="71">
        <f t="shared" si="331"/>
        <v>0</v>
      </c>
      <c r="DJ349" s="80">
        <f t="shared" si="324"/>
        <v>0</v>
      </c>
      <c r="DK349" t="s">
        <v>84</v>
      </c>
      <c r="DL349" t="s">
        <v>73</v>
      </c>
      <c r="DM349" t="s">
        <v>94</v>
      </c>
      <c r="DN349">
        <v>2</v>
      </c>
      <c r="DO349" t="s">
        <v>83</v>
      </c>
      <c r="DP349">
        <v>3</v>
      </c>
      <c r="DQ349" s="71">
        <f t="shared" si="325"/>
        <v>2</v>
      </c>
      <c r="DR349" s="80">
        <f t="shared" si="326"/>
        <v>3</v>
      </c>
      <c r="DS349" s="27">
        <f t="shared" si="285"/>
        <v>11</v>
      </c>
      <c r="DT349" t="str">
        <f t="shared" si="286"/>
        <v>Argentinien</v>
      </c>
      <c r="DU349">
        <f t="shared" si="327"/>
        <v>8</v>
      </c>
      <c r="DV349" t="str">
        <f t="shared" si="287"/>
        <v>Kroatien</v>
      </c>
      <c r="DW349">
        <f t="shared" si="328"/>
        <v>8</v>
      </c>
      <c r="DX349" t="str">
        <f t="shared" si="288"/>
        <v>Frankreich</v>
      </c>
      <c r="DY349">
        <f t="shared" si="329"/>
        <v>8</v>
      </c>
      <c r="DZ349" t="str">
        <f t="shared" si="289"/>
        <v>Portugal</v>
      </c>
      <c r="EA349">
        <f t="shared" si="290"/>
        <v>0</v>
      </c>
      <c r="EB349" s="27">
        <f t="shared" si="291"/>
        <v>24</v>
      </c>
      <c r="EC349" t="s">
        <v>93</v>
      </c>
      <c r="ED349" t="s">
        <v>73</v>
      </c>
      <c r="EE349" t="s">
        <v>95</v>
      </c>
      <c r="EF349">
        <v>2</v>
      </c>
      <c r="EG349" t="s">
        <v>83</v>
      </c>
      <c r="EH349">
        <v>1</v>
      </c>
      <c r="EK349" t="s">
        <v>94</v>
      </c>
      <c r="EL349" t="s">
        <v>73</v>
      </c>
      <c r="EM349" t="s">
        <v>96</v>
      </c>
      <c r="EN349">
        <v>1</v>
      </c>
      <c r="EO349" t="s">
        <v>83</v>
      </c>
      <c r="EP349">
        <v>2</v>
      </c>
      <c r="EU349" t="s">
        <v>95</v>
      </c>
      <c r="EV349" t="s">
        <v>73</v>
      </c>
      <c r="EW349" t="s">
        <v>94</v>
      </c>
      <c r="EX349">
        <v>2</v>
      </c>
      <c r="EY349" t="s">
        <v>83</v>
      </c>
      <c r="EZ349">
        <v>0</v>
      </c>
      <c r="FC349" t="s">
        <v>93</v>
      </c>
      <c r="FD349" t="s">
        <v>73</v>
      </c>
      <c r="FE349" t="s">
        <v>96</v>
      </c>
      <c r="FF349">
        <v>2</v>
      </c>
      <c r="FG349" t="s">
        <v>83</v>
      </c>
      <c r="FH349">
        <v>1</v>
      </c>
      <c r="FL349" t="s">
        <v>94</v>
      </c>
      <c r="FN349" t="s">
        <v>95</v>
      </c>
      <c r="FP349" t="s">
        <v>96</v>
      </c>
      <c r="FR349" t="s">
        <v>93</v>
      </c>
      <c r="FU349">
        <v>157</v>
      </c>
      <c r="FX349">
        <v>0</v>
      </c>
    </row>
    <row r="350" spans="1:180" x14ac:dyDescent="0.45">
      <c r="A350" s="1">
        <v>347</v>
      </c>
      <c r="B350" s="45">
        <f t="shared" si="277"/>
        <v>248</v>
      </c>
      <c r="C350" s="14" t="s">
        <v>859</v>
      </c>
      <c r="D350" t="s">
        <v>860</v>
      </c>
      <c r="E350" s="15" t="s">
        <v>817</v>
      </c>
      <c r="F350" s="28">
        <f>VOR!IH350</f>
        <v>147</v>
      </c>
      <c r="G350" s="27">
        <f t="shared" si="292"/>
        <v>86</v>
      </c>
      <c r="H350" s="49">
        <f t="shared" si="293"/>
        <v>233</v>
      </c>
      <c r="I350" s="14" t="s">
        <v>84</v>
      </c>
      <c r="J350" t="s">
        <v>73</v>
      </c>
      <c r="K350" t="s">
        <v>92</v>
      </c>
      <c r="L350">
        <v>2</v>
      </c>
      <c r="M350" t="s">
        <v>83</v>
      </c>
      <c r="N350">
        <v>0</v>
      </c>
      <c r="O350" s="77">
        <f t="shared" si="294"/>
        <v>1</v>
      </c>
      <c r="P350" s="80">
        <f t="shared" si="295"/>
        <v>3</v>
      </c>
      <c r="Q350" t="s">
        <v>93</v>
      </c>
      <c r="R350" t="s">
        <v>73</v>
      </c>
      <c r="S350" t="s">
        <v>129</v>
      </c>
      <c r="T350">
        <v>3</v>
      </c>
      <c r="U350" t="s">
        <v>83</v>
      </c>
      <c r="V350">
        <v>1</v>
      </c>
      <c r="W350" s="71">
        <f t="shared" si="296"/>
        <v>1</v>
      </c>
      <c r="X350" s="80">
        <f t="shared" si="297"/>
        <v>2</v>
      </c>
      <c r="Y350" s="14" t="s">
        <v>94</v>
      </c>
      <c r="Z350" t="s">
        <v>73</v>
      </c>
      <c r="AA350" t="s">
        <v>169</v>
      </c>
      <c r="AB350">
        <v>2</v>
      </c>
      <c r="AC350" t="s">
        <v>83</v>
      </c>
      <c r="AD350">
        <v>1</v>
      </c>
      <c r="AE350" s="71">
        <f t="shared" si="298"/>
        <v>1</v>
      </c>
      <c r="AF350" s="80">
        <f t="shared" si="278"/>
        <v>2</v>
      </c>
      <c r="AG350" s="14" t="s">
        <v>85</v>
      </c>
      <c r="AH350" t="s">
        <v>73</v>
      </c>
      <c r="AI350" t="s">
        <v>136</v>
      </c>
      <c r="AJ350">
        <v>3</v>
      </c>
      <c r="AK350" t="s">
        <v>83</v>
      </c>
      <c r="AL350">
        <v>0</v>
      </c>
      <c r="AM350" s="71">
        <f t="shared" si="299"/>
        <v>1</v>
      </c>
      <c r="AN350" s="80">
        <f t="shared" si="300"/>
        <v>4</v>
      </c>
      <c r="AO350" s="14" t="s">
        <v>130</v>
      </c>
      <c r="AP350" t="s">
        <v>73</v>
      </c>
      <c r="AQ350" t="s">
        <v>95</v>
      </c>
      <c r="AR350">
        <v>2</v>
      </c>
      <c r="AS350" t="s">
        <v>83</v>
      </c>
      <c r="AT350">
        <v>0</v>
      </c>
      <c r="AU350" s="71">
        <f t="shared" si="279"/>
        <v>2</v>
      </c>
      <c r="AV350" s="80">
        <f t="shared" si="301"/>
        <v>0</v>
      </c>
      <c r="AW350" s="14" t="s">
        <v>90</v>
      </c>
      <c r="AX350" t="s">
        <v>73</v>
      </c>
      <c r="AY350" t="s">
        <v>138</v>
      </c>
      <c r="AZ350">
        <v>3</v>
      </c>
      <c r="BA350" t="s">
        <v>83</v>
      </c>
      <c r="BB350">
        <v>0</v>
      </c>
      <c r="BC350" s="71">
        <f t="shared" si="302"/>
        <v>1</v>
      </c>
      <c r="BD350" s="80">
        <f t="shared" si="280"/>
        <v>3</v>
      </c>
      <c r="BE350" s="14" t="s">
        <v>131</v>
      </c>
      <c r="BF350" t="s">
        <v>73</v>
      </c>
      <c r="BG350" t="s">
        <v>88</v>
      </c>
      <c r="BH350">
        <v>1</v>
      </c>
      <c r="BI350" t="s">
        <v>83</v>
      </c>
      <c r="BJ350">
        <v>2</v>
      </c>
      <c r="BK350" s="71">
        <f t="shared" si="281"/>
        <v>0</v>
      </c>
      <c r="BL350" s="80">
        <f t="shared" si="303"/>
        <v>0</v>
      </c>
      <c r="BM350" s="14" t="s">
        <v>96</v>
      </c>
      <c r="BN350" t="s">
        <v>73</v>
      </c>
      <c r="BO350" t="s">
        <v>166</v>
      </c>
      <c r="BP350">
        <v>4</v>
      </c>
      <c r="BQ350" t="s">
        <v>83</v>
      </c>
      <c r="BR350">
        <v>1</v>
      </c>
      <c r="BS350" s="71">
        <f t="shared" si="304"/>
        <v>1</v>
      </c>
      <c r="BT350" s="80">
        <f t="shared" si="282"/>
        <v>2</v>
      </c>
      <c r="BU350" s="28">
        <f t="shared" si="305"/>
        <v>16</v>
      </c>
      <c r="BV350" s="14" t="str">
        <f t="shared" si="306"/>
        <v>Spanien</v>
      </c>
      <c r="BW350" s="80">
        <f t="shared" si="283"/>
        <v>0</v>
      </c>
      <c r="BX350" s="14" t="str">
        <f t="shared" si="307"/>
        <v>Brasilien</v>
      </c>
      <c r="BY350" s="80">
        <f t="shared" si="308"/>
        <v>7</v>
      </c>
      <c r="BZ350" s="14" t="str">
        <f t="shared" si="309"/>
        <v>Niederlande</v>
      </c>
      <c r="CA350" s="80">
        <f t="shared" si="310"/>
        <v>7</v>
      </c>
      <c r="CB350" s="14" t="str">
        <f t="shared" si="311"/>
        <v>Argentinien</v>
      </c>
      <c r="CC350" s="80">
        <f t="shared" si="312"/>
        <v>7</v>
      </c>
      <c r="CD350" s="14" t="str">
        <f t="shared" si="313"/>
        <v>Deutschland</v>
      </c>
      <c r="CE350" s="80">
        <f t="shared" si="314"/>
        <v>0</v>
      </c>
      <c r="CF350" s="14" t="str">
        <f t="shared" si="315"/>
        <v>Portugal</v>
      </c>
      <c r="CG350" s="80">
        <f t="shared" si="316"/>
        <v>7</v>
      </c>
      <c r="CH350" s="14" t="str">
        <f t="shared" si="317"/>
        <v>England</v>
      </c>
      <c r="CI350" s="80">
        <f t="shared" si="318"/>
        <v>7</v>
      </c>
      <c r="CJ350" s="14" t="str">
        <f t="shared" si="319"/>
        <v>Frankreich</v>
      </c>
      <c r="CK350" s="80">
        <f t="shared" si="320"/>
        <v>7</v>
      </c>
      <c r="CL350" s="27">
        <f t="shared" si="330"/>
        <v>42</v>
      </c>
      <c r="CM350" t="s">
        <v>130</v>
      </c>
      <c r="CN350" t="s">
        <v>73</v>
      </c>
      <c r="CO350" t="s">
        <v>90</v>
      </c>
      <c r="CP350">
        <v>2</v>
      </c>
      <c r="CQ350" t="s">
        <v>83</v>
      </c>
      <c r="CR350">
        <v>3</v>
      </c>
      <c r="CS350" s="71">
        <f t="shared" si="284"/>
        <v>2</v>
      </c>
      <c r="CT350" s="80">
        <f t="shared" si="321"/>
        <v>0</v>
      </c>
      <c r="CU350" t="s">
        <v>84</v>
      </c>
      <c r="CV350" t="s">
        <v>73</v>
      </c>
      <c r="CW350" t="s">
        <v>93</v>
      </c>
      <c r="CX350">
        <v>1</v>
      </c>
      <c r="CY350" t="s">
        <v>83</v>
      </c>
      <c r="CZ350">
        <v>2</v>
      </c>
      <c r="DA350" s="71">
        <f t="shared" si="322"/>
        <v>3</v>
      </c>
      <c r="DB350" s="80">
        <f t="shared" si="323"/>
        <v>6</v>
      </c>
      <c r="DC350" t="s">
        <v>88</v>
      </c>
      <c r="DD350" t="s">
        <v>73</v>
      </c>
      <c r="DE350" t="s">
        <v>96</v>
      </c>
      <c r="DF350">
        <v>2</v>
      </c>
      <c r="DG350" t="s">
        <v>83</v>
      </c>
      <c r="DH350">
        <v>3</v>
      </c>
      <c r="DI350" s="71">
        <f t="shared" si="331"/>
        <v>0</v>
      </c>
      <c r="DJ350" s="80">
        <f t="shared" si="324"/>
        <v>0</v>
      </c>
      <c r="DK350" t="s">
        <v>85</v>
      </c>
      <c r="DL350" t="s">
        <v>73</v>
      </c>
      <c r="DM350" t="s">
        <v>94</v>
      </c>
      <c r="DN350">
        <v>2</v>
      </c>
      <c r="DO350" t="s">
        <v>83</v>
      </c>
      <c r="DP350">
        <v>3</v>
      </c>
      <c r="DQ350" s="71">
        <f t="shared" si="325"/>
        <v>3</v>
      </c>
      <c r="DR350" s="80">
        <f t="shared" si="326"/>
        <v>6</v>
      </c>
      <c r="DS350" s="27">
        <f t="shared" si="285"/>
        <v>12</v>
      </c>
      <c r="DT350" t="str">
        <f t="shared" si="286"/>
        <v>Argentinien</v>
      </c>
      <c r="DU350">
        <f t="shared" si="327"/>
        <v>8</v>
      </c>
      <c r="DV350" t="str">
        <f t="shared" si="287"/>
        <v>Brasilien</v>
      </c>
      <c r="DW350">
        <f t="shared" si="328"/>
        <v>0</v>
      </c>
      <c r="DX350" t="str">
        <f t="shared" si="288"/>
        <v>Frankreich</v>
      </c>
      <c r="DY350">
        <f t="shared" si="329"/>
        <v>8</v>
      </c>
      <c r="DZ350" t="str">
        <f t="shared" si="289"/>
        <v>Portugal</v>
      </c>
      <c r="EA350">
        <f t="shared" si="290"/>
        <v>0</v>
      </c>
      <c r="EB350" s="27">
        <f t="shared" si="291"/>
        <v>16</v>
      </c>
      <c r="EC350" t="s">
        <v>93</v>
      </c>
      <c r="ED350" t="s">
        <v>73</v>
      </c>
      <c r="EE350" t="s">
        <v>90</v>
      </c>
      <c r="EF350">
        <v>2</v>
      </c>
      <c r="EG350" t="s">
        <v>83</v>
      </c>
      <c r="EH350">
        <v>3</v>
      </c>
      <c r="EK350" t="s">
        <v>94</v>
      </c>
      <c r="EL350" t="s">
        <v>73</v>
      </c>
      <c r="EM350" t="s">
        <v>96</v>
      </c>
      <c r="EN350">
        <v>1</v>
      </c>
      <c r="EO350" t="s">
        <v>83</v>
      </c>
      <c r="EP350">
        <v>2</v>
      </c>
      <c r="EU350" t="s">
        <v>93</v>
      </c>
      <c r="EV350" t="s">
        <v>73</v>
      </c>
      <c r="EW350" t="s">
        <v>94</v>
      </c>
      <c r="EX350">
        <v>2</v>
      </c>
      <c r="EY350" t="s">
        <v>83</v>
      </c>
      <c r="EZ350">
        <v>0</v>
      </c>
      <c r="FC350" t="s">
        <v>90</v>
      </c>
      <c r="FD350" t="s">
        <v>73</v>
      </c>
      <c r="FE350" t="s">
        <v>96</v>
      </c>
      <c r="FF350">
        <v>3</v>
      </c>
      <c r="FG350" t="s">
        <v>83</v>
      </c>
      <c r="FH350">
        <v>2</v>
      </c>
      <c r="FL350" t="s">
        <v>94</v>
      </c>
      <c r="FN350" t="s">
        <v>93</v>
      </c>
      <c r="FP350" t="s">
        <v>96</v>
      </c>
      <c r="FR350" t="s">
        <v>90</v>
      </c>
      <c r="FU350">
        <v>130</v>
      </c>
      <c r="FX350" t="s">
        <v>618</v>
      </c>
    </row>
    <row r="351" spans="1:180" x14ac:dyDescent="0.45">
      <c r="A351" s="1">
        <v>348</v>
      </c>
      <c r="B351" s="45">
        <f t="shared" si="277"/>
        <v>421</v>
      </c>
      <c r="C351" s="14" t="s">
        <v>622</v>
      </c>
      <c r="D351" t="s">
        <v>861</v>
      </c>
      <c r="E351" s="15" t="s">
        <v>862</v>
      </c>
      <c r="F351" s="28">
        <f>VOR!IH351</f>
        <v>149</v>
      </c>
      <c r="G351" s="27">
        <f t="shared" si="292"/>
        <v>55</v>
      </c>
      <c r="H351" s="49">
        <f t="shared" si="293"/>
        <v>204</v>
      </c>
      <c r="I351" s="14" t="s">
        <v>84</v>
      </c>
      <c r="J351" t="s">
        <v>73</v>
      </c>
      <c r="K351" t="s">
        <v>85</v>
      </c>
      <c r="L351">
        <v>3</v>
      </c>
      <c r="M351" t="s">
        <v>83</v>
      </c>
      <c r="N351">
        <v>1</v>
      </c>
      <c r="O351" s="77">
        <f t="shared" si="294"/>
        <v>1</v>
      </c>
      <c r="P351" s="80">
        <f t="shared" si="295"/>
        <v>4</v>
      </c>
      <c r="Q351" t="s">
        <v>93</v>
      </c>
      <c r="R351" t="s">
        <v>73</v>
      </c>
      <c r="S351" t="s">
        <v>94</v>
      </c>
      <c r="T351">
        <v>1</v>
      </c>
      <c r="U351" t="s">
        <v>83</v>
      </c>
      <c r="V351">
        <v>2</v>
      </c>
      <c r="W351" s="71">
        <f t="shared" si="296"/>
        <v>1</v>
      </c>
      <c r="X351" s="80">
        <f t="shared" si="297"/>
        <v>0</v>
      </c>
      <c r="Y351" s="14" t="s">
        <v>129</v>
      </c>
      <c r="Z351" t="s">
        <v>73</v>
      </c>
      <c r="AA351" t="s">
        <v>133</v>
      </c>
      <c r="AB351">
        <v>3</v>
      </c>
      <c r="AC351" t="s">
        <v>83</v>
      </c>
      <c r="AD351">
        <v>1</v>
      </c>
      <c r="AE351" s="71">
        <f t="shared" si="298"/>
        <v>0</v>
      </c>
      <c r="AF351" s="80">
        <f t="shared" si="278"/>
        <v>0</v>
      </c>
      <c r="AG351" s="14" t="s">
        <v>137</v>
      </c>
      <c r="AH351" t="s">
        <v>73</v>
      </c>
      <c r="AI351" t="s">
        <v>136</v>
      </c>
      <c r="AJ351">
        <v>3</v>
      </c>
      <c r="AK351" t="s">
        <v>83</v>
      </c>
      <c r="AL351">
        <v>2</v>
      </c>
      <c r="AM351" s="71">
        <f t="shared" si="299"/>
        <v>0</v>
      </c>
      <c r="AN351" s="80">
        <f t="shared" si="300"/>
        <v>0</v>
      </c>
      <c r="AO351" s="14" t="s">
        <v>130</v>
      </c>
      <c r="AP351" t="s">
        <v>73</v>
      </c>
      <c r="AQ351" t="s">
        <v>131</v>
      </c>
      <c r="AR351">
        <v>3</v>
      </c>
      <c r="AS351" t="s">
        <v>83</v>
      </c>
      <c r="AT351">
        <v>1</v>
      </c>
      <c r="AU351" s="71">
        <f t="shared" si="279"/>
        <v>0</v>
      </c>
      <c r="AV351" s="80">
        <f t="shared" si="301"/>
        <v>0</v>
      </c>
      <c r="AW351" s="14" t="s">
        <v>90</v>
      </c>
      <c r="AX351" t="s">
        <v>73</v>
      </c>
      <c r="AY351" t="s">
        <v>91</v>
      </c>
      <c r="AZ351">
        <v>3</v>
      </c>
      <c r="BA351" t="s">
        <v>83</v>
      </c>
      <c r="BB351">
        <v>1</v>
      </c>
      <c r="BC351" s="71">
        <f t="shared" si="302"/>
        <v>3</v>
      </c>
      <c r="BD351" s="80">
        <f t="shared" si="280"/>
        <v>4</v>
      </c>
      <c r="BE351" s="14" t="s">
        <v>95</v>
      </c>
      <c r="BF351" t="s">
        <v>73</v>
      </c>
      <c r="BG351" t="s">
        <v>88</v>
      </c>
      <c r="BH351">
        <v>3</v>
      </c>
      <c r="BI351" t="s">
        <v>83</v>
      </c>
      <c r="BJ351">
        <v>2</v>
      </c>
      <c r="BK351" s="71">
        <f t="shared" si="281"/>
        <v>0</v>
      </c>
      <c r="BL351" s="80">
        <f t="shared" si="303"/>
        <v>0</v>
      </c>
      <c r="BM351" s="14" t="s">
        <v>96</v>
      </c>
      <c r="BN351" t="s">
        <v>73</v>
      </c>
      <c r="BO351" t="s">
        <v>134</v>
      </c>
      <c r="BP351">
        <v>3</v>
      </c>
      <c r="BQ351" t="s">
        <v>83</v>
      </c>
      <c r="BR351">
        <v>0</v>
      </c>
      <c r="BS351" s="71">
        <f t="shared" si="304"/>
        <v>3</v>
      </c>
      <c r="BT351" s="80">
        <f t="shared" si="282"/>
        <v>4</v>
      </c>
      <c r="BU351" s="28">
        <f t="shared" si="305"/>
        <v>12</v>
      </c>
      <c r="BV351" s="14" t="str">
        <f t="shared" si="306"/>
        <v>Spanien</v>
      </c>
      <c r="BW351" s="80">
        <f t="shared" si="283"/>
        <v>0</v>
      </c>
      <c r="BX351" s="14" t="str">
        <f t="shared" si="307"/>
        <v>Brasilien</v>
      </c>
      <c r="BY351" s="80">
        <f t="shared" si="308"/>
        <v>7</v>
      </c>
      <c r="BZ351" s="14" t="str">
        <f t="shared" si="309"/>
        <v>Niederlande</v>
      </c>
      <c r="CA351" s="80">
        <f t="shared" si="310"/>
        <v>7</v>
      </c>
      <c r="CB351" s="14" t="str">
        <f t="shared" si="311"/>
        <v>Frankreich</v>
      </c>
      <c r="CC351" s="80">
        <f t="shared" si="312"/>
        <v>7</v>
      </c>
      <c r="CD351" s="14" t="str">
        <f t="shared" si="313"/>
        <v>Kroatien</v>
      </c>
      <c r="CE351" s="80">
        <f t="shared" si="314"/>
        <v>7</v>
      </c>
      <c r="CF351" s="14" t="str">
        <f t="shared" si="315"/>
        <v>Portugal</v>
      </c>
      <c r="CG351" s="80">
        <f t="shared" si="316"/>
        <v>7</v>
      </c>
      <c r="CH351" s="14" t="str">
        <f t="shared" si="317"/>
        <v>USA</v>
      </c>
      <c r="CI351" s="80">
        <f t="shared" si="318"/>
        <v>0</v>
      </c>
      <c r="CJ351" s="14" t="str">
        <f t="shared" si="319"/>
        <v>Dänemark</v>
      </c>
      <c r="CK351" s="80">
        <f t="shared" si="320"/>
        <v>0</v>
      </c>
      <c r="CL351" s="27">
        <f t="shared" si="330"/>
        <v>35</v>
      </c>
      <c r="CM351" t="s">
        <v>130</v>
      </c>
      <c r="CN351" t="s">
        <v>73</v>
      </c>
      <c r="CO351" t="s">
        <v>90</v>
      </c>
      <c r="CP351">
        <v>3</v>
      </c>
      <c r="CQ351" t="s">
        <v>83</v>
      </c>
      <c r="CR351">
        <v>1</v>
      </c>
      <c r="CS351" s="71">
        <f t="shared" si="284"/>
        <v>2</v>
      </c>
      <c r="CT351" s="80">
        <f t="shared" si="321"/>
        <v>0</v>
      </c>
      <c r="CU351" t="s">
        <v>84</v>
      </c>
      <c r="CV351" t="s">
        <v>73</v>
      </c>
      <c r="CW351" t="s">
        <v>94</v>
      </c>
      <c r="CX351">
        <v>3</v>
      </c>
      <c r="CY351" t="s">
        <v>83</v>
      </c>
      <c r="CZ351">
        <v>2</v>
      </c>
      <c r="DA351" s="71">
        <f t="shared" si="322"/>
        <v>1</v>
      </c>
      <c r="DB351" s="80">
        <f t="shared" si="323"/>
        <v>0</v>
      </c>
      <c r="DC351" t="s">
        <v>95</v>
      </c>
      <c r="DD351" t="s">
        <v>73</v>
      </c>
      <c r="DE351" t="s">
        <v>96</v>
      </c>
      <c r="DF351">
        <v>2</v>
      </c>
      <c r="DG351" t="s">
        <v>83</v>
      </c>
      <c r="DH351">
        <v>1</v>
      </c>
      <c r="DI351" s="71">
        <f t="shared" si="331"/>
        <v>0</v>
      </c>
      <c r="DJ351" s="80">
        <f t="shared" si="324"/>
        <v>0</v>
      </c>
      <c r="DK351" t="s">
        <v>137</v>
      </c>
      <c r="DL351" t="s">
        <v>73</v>
      </c>
      <c r="DM351" t="s">
        <v>129</v>
      </c>
      <c r="DN351">
        <v>1</v>
      </c>
      <c r="DO351" t="s">
        <v>83</v>
      </c>
      <c r="DP351">
        <v>3</v>
      </c>
      <c r="DQ351" s="71">
        <f t="shared" si="325"/>
        <v>0</v>
      </c>
      <c r="DR351" s="80">
        <f t="shared" si="326"/>
        <v>0</v>
      </c>
      <c r="DS351" s="27">
        <f t="shared" si="285"/>
        <v>0</v>
      </c>
      <c r="DT351" t="str">
        <f t="shared" si="286"/>
        <v>Niederlande</v>
      </c>
      <c r="DU351">
        <f t="shared" si="327"/>
        <v>0</v>
      </c>
      <c r="DV351" t="str">
        <f t="shared" si="287"/>
        <v>Spanien</v>
      </c>
      <c r="DW351">
        <f t="shared" si="328"/>
        <v>0</v>
      </c>
      <c r="DX351" t="str">
        <f t="shared" si="288"/>
        <v>Dänemark</v>
      </c>
      <c r="DY351">
        <f t="shared" si="329"/>
        <v>0</v>
      </c>
      <c r="DZ351" t="str">
        <f t="shared" si="289"/>
        <v>Kroatien</v>
      </c>
      <c r="EA351">
        <f t="shared" si="290"/>
        <v>8</v>
      </c>
      <c r="EB351" s="27">
        <f t="shared" si="291"/>
        <v>8</v>
      </c>
      <c r="EC351" t="s">
        <v>84</v>
      </c>
      <c r="ED351" t="s">
        <v>73</v>
      </c>
      <c r="EE351" t="s">
        <v>130</v>
      </c>
      <c r="EF351">
        <v>3</v>
      </c>
      <c r="EG351" t="s">
        <v>83</v>
      </c>
      <c r="EH351">
        <v>2</v>
      </c>
      <c r="EK351" t="s">
        <v>129</v>
      </c>
      <c r="EL351" t="s">
        <v>73</v>
      </c>
      <c r="EM351" t="s">
        <v>95</v>
      </c>
      <c r="EN351">
        <v>3</v>
      </c>
      <c r="EO351" t="s">
        <v>83</v>
      </c>
      <c r="EP351">
        <v>2</v>
      </c>
      <c r="EU351" t="s">
        <v>130</v>
      </c>
      <c r="EV351" t="s">
        <v>73</v>
      </c>
      <c r="EW351" t="s">
        <v>95</v>
      </c>
      <c r="EX351">
        <v>3</v>
      </c>
      <c r="EY351" t="s">
        <v>83</v>
      </c>
      <c r="EZ351">
        <v>1</v>
      </c>
      <c r="FC351" t="s">
        <v>84</v>
      </c>
      <c r="FD351" t="s">
        <v>73</v>
      </c>
      <c r="FE351" t="s">
        <v>129</v>
      </c>
      <c r="FF351">
        <v>2</v>
      </c>
      <c r="FG351" t="s">
        <v>83</v>
      </c>
      <c r="FH351">
        <v>1</v>
      </c>
      <c r="FL351" t="s">
        <v>95</v>
      </c>
      <c r="FN351" t="s">
        <v>130</v>
      </c>
      <c r="FP351" t="s">
        <v>129</v>
      </c>
      <c r="FR351" t="s">
        <v>84</v>
      </c>
      <c r="FU351">
        <v>256</v>
      </c>
      <c r="FX351" t="s">
        <v>84</v>
      </c>
    </row>
    <row r="352" spans="1:180" x14ac:dyDescent="0.45">
      <c r="A352" s="1">
        <v>349</v>
      </c>
      <c r="B352" s="45">
        <f t="shared" si="277"/>
        <v>248</v>
      </c>
      <c r="C352" s="14" t="s">
        <v>139</v>
      </c>
      <c r="D352" t="s">
        <v>863</v>
      </c>
      <c r="E352" s="15" t="s">
        <v>862</v>
      </c>
      <c r="F352" s="28">
        <f>VOR!IH352</f>
        <v>149</v>
      </c>
      <c r="G352" s="27">
        <f t="shared" si="292"/>
        <v>84</v>
      </c>
      <c r="H352" s="49">
        <f t="shared" si="293"/>
        <v>233</v>
      </c>
      <c r="I352" s="14" t="s">
        <v>84</v>
      </c>
      <c r="J352" t="s">
        <v>73</v>
      </c>
      <c r="K352" t="s">
        <v>137</v>
      </c>
      <c r="L352">
        <v>3</v>
      </c>
      <c r="M352" t="s">
        <v>83</v>
      </c>
      <c r="N352">
        <v>1</v>
      </c>
      <c r="O352" s="77">
        <f t="shared" si="294"/>
        <v>3</v>
      </c>
      <c r="P352" s="80">
        <f t="shared" si="295"/>
        <v>8</v>
      </c>
      <c r="Q352" t="s">
        <v>93</v>
      </c>
      <c r="R352" t="s">
        <v>73</v>
      </c>
      <c r="S352" t="s">
        <v>94</v>
      </c>
      <c r="T352">
        <v>5</v>
      </c>
      <c r="U352" t="s">
        <v>83</v>
      </c>
      <c r="V352">
        <v>2</v>
      </c>
      <c r="W352" s="71">
        <f t="shared" si="296"/>
        <v>1</v>
      </c>
      <c r="X352" s="80">
        <f t="shared" si="297"/>
        <v>2</v>
      </c>
      <c r="Y352" s="14" t="s">
        <v>129</v>
      </c>
      <c r="Z352" t="s">
        <v>73</v>
      </c>
      <c r="AA352" t="s">
        <v>133</v>
      </c>
      <c r="AB352">
        <v>3</v>
      </c>
      <c r="AC352" t="s">
        <v>83</v>
      </c>
      <c r="AD352">
        <v>1</v>
      </c>
      <c r="AE352" s="71">
        <f t="shared" si="298"/>
        <v>0</v>
      </c>
      <c r="AF352" s="80">
        <f t="shared" si="278"/>
        <v>0</v>
      </c>
      <c r="AG352" s="14" t="s">
        <v>85</v>
      </c>
      <c r="AH352" t="s">
        <v>73</v>
      </c>
      <c r="AI352" t="s">
        <v>140</v>
      </c>
      <c r="AJ352">
        <v>3</v>
      </c>
      <c r="AK352" t="s">
        <v>83</v>
      </c>
      <c r="AL352">
        <v>1</v>
      </c>
      <c r="AM352" s="71">
        <f t="shared" si="299"/>
        <v>1</v>
      </c>
      <c r="AN352" s="80">
        <f t="shared" si="300"/>
        <v>2</v>
      </c>
      <c r="AO352" s="14" t="s">
        <v>88</v>
      </c>
      <c r="AP352" t="s">
        <v>73</v>
      </c>
      <c r="AQ352" t="s">
        <v>131</v>
      </c>
      <c r="AR352">
        <v>7</v>
      </c>
      <c r="AS352" t="s">
        <v>83</v>
      </c>
      <c r="AT352">
        <v>1</v>
      </c>
      <c r="AU352" s="71">
        <f t="shared" si="279"/>
        <v>0</v>
      </c>
      <c r="AV352" s="80">
        <f t="shared" si="301"/>
        <v>0</v>
      </c>
      <c r="AW352" s="14" t="s">
        <v>90</v>
      </c>
      <c r="AX352" t="s">
        <v>73</v>
      </c>
      <c r="AY352" t="s">
        <v>91</v>
      </c>
      <c r="AZ352">
        <v>4</v>
      </c>
      <c r="BA352" t="s">
        <v>83</v>
      </c>
      <c r="BB352">
        <v>2</v>
      </c>
      <c r="BC352" s="71">
        <f t="shared" si="302"/>
        <v>3</v>
      </c>
      <c r="BD352" s="80">
        <f t="shared" si="280"/>
        <v>4</v>
      </c>
      <c r="BE352" s="14" t="s">
        <v>95</v>
      </c>
      <c r="BF352" t="s">
        <v>73</v>
      </c>
      <c r="BG352" t="s">
        <v>130</v>
      </c>
      <c r="BH352">
        <v>6</v>
      </c>
      <c r="BI352" t="s">
        <v>83</v>
      </c>
      <c r="BJ352">
        <v>3</v>
      </c>
      <c r="BK352" s="71">
        <f t="shared" si="281"/>
        <v>2</v>
      </c>
      <c r="BL352" s="80">
        <f t="shared" si="303"/>
        <v>0</v>
      </c>
      <c r="BM352" s="14" t="s">
        <v>96</v>
      </c>
      <c r="BN352" t="s">
        <v>73</v>
      </c>
      <c r="BO352" t="s">
        <v>134</v>
      </c>
      <c r="BP352">
        <v>3</v>
      </c>
      <c r="BQ352" t="s">
        <v>83</v>
      </c>
      <c r="BR352">
        <v>1</v>
      </c>
      <c r="BS352" s="71">
        <f t="shared" si="304"/>
        <v>3</v>
      </c>
      <c r="BT352" s="80">
        <f t="shared" si="282"/>
        <v>4</v>
      </c>
      <c r="BU352" s="28">
        <f t="shared" si="305"/>
        <v>20</v>
      </c>
      <c r="BV352" s="14" t="str">
        <f t="shared" si="306"/>
        <v>Deutschland</v>
      </c>
      <c r="BW352" s="80">
        <f t="shared" si="283"/>
        <v>0</v>
      </c>
      <c r="BX352" s="14" t="str">
        <f t="shared" si="307"/>
        <v>Brasilien</v>
      </c>
      <c r="BY352" s="80">
        <f t="shared" si="308"/>
        <v>7</v>
      </c>
      <c r="BZ352" s="14" t="str">
        <f t="shared" si="309"/>
        <v>Niederlande</v>
      </c>
      <c r="CA352" s="80">
        <f t="shared" si="310"/>
        <v>7</v>
      </c>
      <c r="CB352" s="14" t="str">
        <f t="shared" si="311"/>
        <v>Argentinien</v>
      </c>
      <c r="CC352" s="80">
        <f t="shared" si="312"/>
        <v>7</v>
      </c>
      <c r="CD352" s="14" t="str">
        <f t="shared" si="313"/>
        <v>Kroatien</v>
      </c>
      <c r="CE352" s="80">
        <f t="shared" si="314"/>
        <v>7</v>
      </c>
      <c r="CF352" s="14" t="str">
        <f t="shared" si="315"/>
        <v>Portugal</v>
      </c>
      <c r="CG352" s="80">
        <f t="shared" si="316"/>
        <v>7</v>
      </c>
      <c r="CH352" s="14" t="str">
        <f t="shared" si="317"/>
        <v>England</v>
      </c>
      <c r="CI352" s="80">
        <f t="shared" si="318"/>
        <v>7</v>
      </c>
      <c r="CJ352" s="14" t="str">
        <f t="shared" si="319"/>
        <v>Dänemark</v>
      </c>
      <c r="CK352" s="80">
        <f t="shared" si="320"/>
        <v>0</v>
      </c>
      <c r="CL352" s="27">
        <f t="shared" si="330"/>
        <v>42</v>
      </c>
      <c r="CM352" t="s">
        <v>88</v>
      </c>
      <c r="CN352" t="s">
        <v>73</v>
      </c>
      <c r="CO352" t="s">
        <v>90</v>
      </c>
      <c r="CP352">
        <v>5</v>
      </c>
      <c r="CQ352" t="s">
        <v>83</v>
      </c>
      <c r="CR352">
        <v>4</v>
      </c>
      <c r="CS352" s="71">
        <f t="shared" si="284"/>
        <v>2</v>
      </c>
      <c r="CT352" s="80">
        <f t="shared" si="321"/>
        <v>0</v>
      </c>
      <c r="CU352" t="s">
        <v>84</v>
      </c>
      <c r="CV352" t="s">
        <v>73</v>
      </c>
      <c r="CW352" t="s">
        <v>93</v>
      </c>
      <c r="CX352">
        <v>1</v>
      </c>
      <c r="CY352" t="s">
        <v>83</v>
      </c>
      <c r="CZ352">
        <v>2</v>
      </c>
      <c r="DA352" s="71">
        <f t="shared" si="322"/>
        <v>3</v>
      </c>
      <c r="DB352" s="80">
        <f t="shared" si="323"/>
        <v>6</v>
      </c>
      <c r="DC352" t="s">
        <v>95</v>
      </c>
      <c r="DD352" t="s">
        <v>73</v>
      </c>
      <c r="DE352" t="s">
        <v>96</v>
      </c>
      <c r="DF352">
        <v>3</v>
      </c>
      <c r="DG352" t="s">
        <v>83</v>
      </c>
      <c r="DH352">
        <v>2</v>
      </c>
      <c r="DI352" s="71">
        <f t="shared" si="331"/>
        <v>0</v>
      </c>
      <c r="DJ352" s="80">
        <f t="shared" si="324"/>
        <v>0</v>
      </c>
      <c r="DK352" t="s">
        <v>85</v>
      </c>
      <c r="DL352" t="s">
        <v>73</v>
      </c>
      <c r="DM352" t="s">
        <v>129</v>
      </c>
      <c r="DN352">
        <v>1</v>
      </c>
      <c r="DO352" t="s">
        <v>83</v>
      </c>
      <c r="DP352">
        <v>3</v>
      </c>
      <c r="DQ352" s="71">
        <f t="shared" si="325"/>
        <v>1</v>
      </c>
      <c r="DR352" s="80">
        <f t="shared" si="326"/>
        <v>0</v>
      </c>
      <c r="DS352" s="27">
        <f t="shared" si="285"/>
        <v>6</v>
      </c>
      <c r="DT352" t="str">
        <f t="shared" si="286"/>
        <v>Argentinien</v>
      </c>
      <c r="DU352">
        <f t="shared" si="327"/>
        <v>8</v>
      </c>
      <c r="DV352" t="str">
        <f t="shared" si="287"/>
        <v>Deutschland</v>
      </c>
      <c r="DW352">
        <f t="shared" si="328"/>
        <v>0</v>
      </c>
      <c r="DX352" t="str">
        <f t="shared" si="288"/>
        <v>Dänemark</v>
      </c>
      <c r="DY352">
        <f t="shared" si="329"/>
        <v>0</v>
      </c>
      <c r="DZ352" t="str">
        <f t="shared" si="289"/>
        <v>Kroatien</v>
      </c>
      <c r="EA352">
        <f t="shared" si="290"/>
        <v>8</v>
      </c>
      <c r="EB352" s="27">
        <f t="shared" si="291"/>
        <v>16</v>
      </c>
      <c r="EC352" t="s">
        <v>93</v>
      </c>
      <c r="ED352" t="s">
        <v>73</v>
      </c>
      <c r="EE352" t="s">
        <v>88</v>
      </c>
      <c r="EF352">
        <v>3</v>
      </c>
      <c r="EG352" t="s">
        <v>83</v>
      </c>
      <c r="EH352">
        <v>5</v>
      </c>
      <c r="EK352" t="s">
        <v>129</v>
      </c>
      <c r="EL352" t="s">
        <v>73</v>
      </c>
      <c r="EM352" t="s">
        <v>95</v>
      </c>
      <c r="EN352">
        <v>1</v>
      </c>
      <c r="EO352" t="s">
        <v>83</v>
      </c>
      <c r="EP352">
        <v>3</v>
      </c>
      <c r="EU352" t="s">
        <v>93</v>
      </c>
      <c r="EV352" t="s">
        <v>73</v>
      </c>
      <c r="EW352" t="s">
        <v>129</v>
      </c>
      <c r="EX352">
        <v>4</v>
      </c>
      <c r="EY352" t="s">
        <v>83</v>
      </c>
      <c r="EZ352">
        <v>1</v>
      </c>
      <c r="FC352" t="s">
        <v>88</v>
      </c>
      <c r="FD352" t="s">
        <v>73</v>
      </c>
      <c r="FE352" t="s">
        <v>95</v>
      </c>
      <c r="FF352">
        <v>5</v>
      </c>
      <c r="FG352" t="s">
        <v>83</v>
      </c>
      <c r="FH352">
        <v>2</v>
      </c>
      <c r="FL352" t="s">
        <v>129</v>
      </c>
      <c r="FN352" t="s">
        <v>93</v>
      </c>
      <c r="FP352" t="s">
        <v>95</v>
      </c>
      <c r="FR352" t="s">
        <v>88</v>
      </c>
      <c r="FU352">
        <v>0</v>
      </c>
      <c r="FX352">
        <v>0</v>
      </c>
    </row>
    <row r="353" spans="1:180" x14ac:dyDescent="0.45">
      <c r="A353" s="1">
        <v>350</v>
      </c>
      <c r="B353" s="45">
        <f t="shared" si="277"/>
        <v>585</v>
      </c>
      <c r="C353" s="14" t="s">
        <v>864</v>
      </c>
      <c r="D353" t="s">
        <v>865</v>
      </c>
      <c r="E353" s="15" t="s">
        <v>862</v>
      </c>
      <c r="F353" s="28">
        <f>VOR!IH353</f>
        <v>144</v>
      </c>
      <c r="G353" s="27">
        <f t="shared" si="292"/>
        <v>31</v>
      </c>
      <c r="H353" s="49">
        <f t="shared" si="293"/>
        <v>175</v>
      </c>
      <c r="I353" s="14" t="s">
        <v>84</v>
      </c>
      <c r="J353" t="s">
        <v>73</v>
      </c>
      <c r="K353" t="s">
        <v>85</v>
      </c>
      <c r="L353">
        <v>3</v>
      </c>
      <c r="M353" t="s">
        <v>83</v>
      </c>
      <c r="N353">
        <v>2</v>
      </c>
      <c r="O353" s="77">
        <f t="shared" si="294"/>
        <v>1</v>
      </c>
      <c r="P353" s="80">
        <f t="shared" si="295"/>
        <v>2</v>
      </c>
      <c r="Q353" t="s">
        <v>133</v>
      </c>
      <c r="R353" t="s">
        <v>73</v>
      </c>
      <c r="S353" t="s">
        <v>87</v>
      </c>
      <c r="T353">
        <v>2</v>
      </c>
      <c r="U353" t="s">
        <v>83</v>
      </c>
      <c r="V353">
        <v>1</v>
      </c>
      <c r="W353" s="71">
        <f t="shared" si="296"/>
        <v>2</v>
      </c>
      <c r="X353" s="80">
        <f t="shared" si="297"/>
        <v>0</v>
      </c>
      <c r="Y353" s="14" t="s">
        <v>94</v>
      </c>
      <c r="Z353" t="s">
        <v>73</v>
      </c>
      <c r="AA353" t="s">
        <v>86</v>
      </c>
      <c r="AB353">
        <v>3</v>
      </c>
      <c r="AC353" t="s">
        <v>83</v>
      </c>
      <c r="AD353">
        <v>2</v>
      </c>
      <c r="AE353" s="71">
        <f t="shared" si="298"/>
        <v>3</v>
      </c>
      <c r="AF353" s="80">
        <f t="shared" si="278"/>
        <v>4</v>
      </c>
      <c r="AG353" s="14" t="s">
        <v>137</v>
      </c>
      <c r="AH353" t="s">
        <v>73</v>
      </c>
      <c r="AI353" t="s">
        <v>132</v>
      </c>
      <c r="AJ353">
        <v>3</v>
      </c>
      <c r="AK353" t="s">
        <v>83</v>
      </c>
      <c r="AL353">
        <v>1</v>
      </c>
      <c r="AM353" s="71">
        <f t="shared" si="299"/>
        <v>2</v>
      </c>
      <c r="AN353" s="80">
        <f t="shared" si="300"/>
        <v>0</v>
      </c>
      <c r="AO353" s="14" t="s">
        <v>130</v>
      </c>
      <c r="AP353" t="s">
        <v>73</v>
      </c>
      <c r="AQ353" t="s">
        <v>142</v>
      </c>
      <c r="AR353">
        <v>3</v>
      </c>
      <c r="AS353" t="s">
        <v>83</v>
      </c>
      <c r="AT353">
        <v>2</v>
      </c>
      <c r="AU353" s="71">
        <f t="shared" si="279"/>
        <v>0</v>
      </c>
      <c r="AV353" s="80">
        <f t="shared" si="301"/>
        <v>0</v>
      </c>
      <c r="AW353" s="14" t="s">
        <v>90</v>
      </c>
      <c r="AX353" t="s">
        <v>73</v>
      </c>
      <c r="AY353" t="s">
        <v>135</v>
      </c>
      <c r="AZ353">
        <v>2</v>
      </c>
      <c r="BA353" t="s">
        <v>83</v>
      </c>
      <c r="BB353">
        <v>3</v>
      </c>
      <c r="BC353" s="71">
        <f t="shared" si="302"/>
        <v>1</v>
      </c>
      <c r="BD353" s="80">
        <f t="shared" si="280"/>
        <v>0</v>
      </c>
      <c r="BE353" s="14" t="s">
        <v>131</v>
      </c>
      <c r="BF353" t="s">
        <v>73</v>
      </c>
      <c r="BG353" t="s">
        <v>88</v>
      </c>
      <c r="BH353">
        <v>2</v>
      </c>
      <c r="BI353" t="s">
        <v>83</v>
      </c>
      <c r="BJ353">
        <v>1</v>
      </c>
      <c r="BK353" s="71">
        <f t="shared" si="281"/>
        <v>0</v>
      </c>
      <c r="BL353" s="80">
        <f t="shared" si="303"/>
        <v>0</v>
      </c>
      <c r="BM353" s="14" t="s">
        <v>91</v>
      </c>
      <c r="BN353" t="s">
        <v>73</v>
      </c>
      <c r="BO353" t="s">
        <v>134</v>
      </c>
      <c r="BP353">
        <v>2</v>
      </c>
      <c r="BQ353" t="s">
        <v>83</v>
      </c>
      <c r="BR353">
        <v>0</v>
      </c>
      <c r="BS353" s="71">
        <f t="shared" si="304"/>
        <v>2</v>
      </c>
      <c r="BT353" s="80">
        <f t="shared" si="282"/>
        <v>0</v>
      </c>
      <c r="BU353" s="28">
        <f t="shared" si="305"/>
        <v>6</v>
      </c>
      <c r="BV353" s="14" t="str">
        <f t="shared" si="306"/>
        <v>Spanien</v>
      </c>
      <c r="BW353" s="80">
        <f t="shared" si="283"/>
        <v>0</v>
      </c>
      <c r="BX353" s="14" t="str">
        <f t="shared" si="307"/>
        <v>Uruguay</v>
      </c>
      <c r="BY353" s="80">
        <f t="shared" si="308"/>
        <v>0</v>
      </c>
      <c r="BZ353" s="14" t="str">
        <f t="shared" si="309"/>
        <v>Niederlande</v>
      </c>
      <c r="CA353" s="80">
        <f t="shared" si="310"/>
        <v>7</v>
      </c>
      <c r="CB353" s="14" t="str">
        <f t="shared" si="311"/>
        <v>Mexiko</v>
      </c>
      <c r="CC353" s="80">
        <f t="shared" si="312"/>
        <v>0</v>
      </c>
      <c r="CD353" s="14" t="str">
        <f t="shared" si="313"/>
        <v>Belgien</v>
      </c>
      <c r="CE353" s="80">
        <f t="shared" si="314"/>
        <v>0</v>
      </c>
      <c r="CF353" s="14" t="str">
        <f t="shared" si="315"/>
        <v>Südkorea</v>
      </c>
      <c r="CG353" s="80">
        <f t="shared" si="316"/>
        <v>0</v>
      </c>
      <c r="CH353" s="14" t="str">
        <f t="shared" si="317"/>
        <v>USA</v>
      </c>
      <c r="CI353" s="80">
        <f t="shared" si="318"/>
        <v>0</v>
      </c>
      <c r="CJ353" s="14" t="str">
        <f t="shared" si="319"/>
        <v>Frankreich</v>
      </c>
      <c r="CK353" s="80">
        <f t="shared" si="320"/>
        <v>7</v>
      </c>
      <c r="CL353" s="27">
        <f t="shared" si="330"/>
        <v>14</v>
      </c>
      <c r="CM353" t="s">
        <v>130</v>
      </c>
      <c r="CN353" t="s">
        <v>73</v>
      </c>
      <c r="CO353" t="s">
        <v>135</v>
      </c>
      <c r="CP353">
        <v>3</v>
      </c>
      <c r="CQ353" t="s">
        <v>83</v>
      </c>
      <c r="CR353">
        <v>2</v>
      </c>
      <c r="CS353" s="71">
        <f t="shared" si="284"/>
        <v>0</v>
      </c>
      <c r="CT353" s="80">
        <f t="shared" si="321"/>
        <v>0</v>
      </c>
      <c r="CU353" t="s">
        <v>84</v>
      </c>
      <c r="CV353" t="s">
        <v>73</v>
      </c>
      <c r="CW353" t="s">
        <v>133</v>
      </c>
      <c r="CX353">
        <v>1</v>
      </c>
      <c r="CY353" t="s">
        <v>83</v>
      </c>
      <c r="CZ353">
        <v>2</v>
      </c>
      <c r="DA353" s="71">
        <f t="shared" si="322"/>
        <v>1</v>
      </c>
      <c r="DB353" s="80">
        <f t="shared" si="323"/>
        <v>0</v>
      </c>
      <c r="DC353" t="s">
        <v>131</v>
      </c>
      <c r="DD353" t="s">
        <v>73</v>
      </c>
      <c r="DE353" t="s">
        <v>91</v>
      </c>
      <c r="DF353">
        <v>2</v>
      </c>
      <c r="DG353" t="s">
        <v>83</v>
      </c>
      <c r="DH353">
        <v>1</v>
      </c>
      <c r="DI353" s="71">
        <f t="shared" si="331"/>
        <v>0</v>
      </c>
      <c r="DJ353" s="80">
        <f t="shared" si="324"/>
        <v>0</v>
      </c>
      <c r="DK353" t="s">
        <v>137</v>
      </c>
      <c r="DL353" t="s">
        <v>73</v>
      </c>
      <c r="DM353" t="s">
        <v>94</v>
      </c>
      <c r="DN353">
        <v>3</v>
      </c>
      <c r="DO353" t="s">
        <v>83</v>
      </c>
      <c r="DP353">
        <v>4</v>
      </c>
      <c r="DQ353" s="71">
        <f t="shared" si="325"/>
        <v>2</v>
      </c>
      <c r="DR353" s="80">
        <f t="shared" si="326"/>
        <v>3</v>
      </c>
      <c r="DS353" s="27">
        <f t="shared" si="285"/>
        <v>3</v>
      </c>
      <c r="DT353" t="str">
        <f t="shared" si="286"/>
        <v>Mexiko</v>
      </c>
      <c r="DU353">
        <f t="shared" si="327"/>
        <v>0</v>
      </c>
      <c r="DV353" t="str">
        <f t="shared" si="287"/>
        <v>Spanien</v>
      </c>
      <c r="DW353">
        <f t="shared" si="328"/>
        <v>0</v>
      </c>
      <c r="DX353" t="str">
        <f t="shared" si="288"/>
        <v>Frankreich</v>
      </c>
      <c r="DY353">
        <f t="shared" si="329"/>
        <v>8</v>
      </c>
      <c r="DZ353" t="str">
        <f t="shared" si="289"/>
        <v>Belgien</v>
      </c>
      <c r="EA353">
        <f t="shared" si="290"/>
        <v>0</v>
      </c>
      <c r="EB353" s="27">
        <f t="shared" si="291"/>
        <v>8</v>
      </c>
      <c r="EC353" t="s">
        <v>133</v>
      </c>
      <c r="ED353" t="s">
        <v>73</v>
      </c>
      <c r="EE353" t="s">
        <v>130</v>
      </c>
      <c r="EF353">
        <v>1</v>
      </c>
      <c r="EG353" t="s">
        <v>83</v>
      </c>
      <c r="EH353">
        <v>2</v>
      </c>
      <c r="EK353" t="s">
        <v>94</v>
      </c>
      <c r="EL353" t="s">
        <v>73</v>
      </c>
      <c r="EM353" t="s">
        <v>131</v>
      </c>
      <c r="EN353">
        <v>3</v>
      </c>
      <c r="EO353" t="s">
        <v>83</v>
      </c>
      <c r="EP353">
        <v>1</v>
      </c>
      <c r="EU353" t="s">
        <v>133</v>
      </c>
      <c r="EV353" t="s">
        <v>73</v>
      </c>
      <c r="EW353" t="s">
        <v>131</v>
      </c>
      <c r="EX353">
        <v>2</v>
      </c>
      <c r="EY353" t="s">
        <v>83</v>
      </c>
      <c r="EZ353">
        <v>0</v>
      </c>
      <c r="FC353" t="s">
        <v>130</v>
      </c>
      <c r="FD353" t="s">
        <v>73</v>
      </c>
      <c r="FE353" t="s">
        <v>94</v>
      </c>
      <c r="FF353">
        <v>2</v>
      </c>
      <c r="FG353" t="s">
        <v>83</v>
      </c>
      <c r="FH353">
        <v>1</v>
      </c>
      <c r="FL353" t="s">
        <v>131</v>
      </c>
      <c r="FN353" t="s">
        <v>133</v>
      </c>
      <c r="FP353" t="s">
        <v>94</v>
      </c>
      <c r="FR353" t="s">
        <v>130</v>
      </c>
      <c r="FU353">
        <v>0</v>
      </c>
      <c r="FX353">
        <v>0</v>
      </c>
    </row>
    <row r="354" spans="1:180" x14ac:dyDescent="0.45">
      <c r="A354" s="1">
        <v>351</v>
      </c>
      <c r="B354" s="45">
        <f t="shared" si="277"/>
        <v>1</v>
      </c>
      <c r="C354" s="14" t="s">
        <v>866</v>
      </c>
      <c r="D354" t="s">
        <v>867</v>
      </c>
      <c r="E354" s="15" t="s">
        <v>862</v>
      </c>
      <c r="F354" s="28">
        <f>VOR!IH354</f>
        <v>205</v>
      </c>
      <c r="G354" s="27">
        <f t="shared" si="292"/>
        <v>94</v>
      </c>
      <c r="H354" s="49">
        <f t="shared" si="293"/>
        <v>299</v>
      </c>
      <c r="I354" s="14" t="s">
        <v>84</v>
      </c>
      <c r="J354" t="s">
        <v>73</v>
      </c>
      <c r="K354" t="s">
        <v>137</v>
      </c>
      <c r="L354">
        <v>3</v>
      </c>
      <c r="M354" t="s">
        <v>83</v>
      </c>
      <c r="N354">
        <v>1</v>
      </c>
      <c r="O354" s="77">
        <f t="shared" si="294"/>
        <v>3</v>
      </c>
      <c r="P354" s="80">
        <f t="shared" si="295"/>
        <v>8</v>
      </c>
      <c r="Q354" t="s">
        <v>93</v>
      </c>
      <c r="R354" t="s">
        <v>73</v>
      </c>
      <c r="S354" t="s">
        <v>129</v>
      </c>
      <c r="T354">
        <v>2</v>
      </c>
      <c r="U354" t="s">
        <v>83</v>
      </c>
      <c r="V354">
        <v>0</v>
      </c>
      <c r="W354" s="71">
        <f t="shared" si="296"/>
        <v>1</v>
      </c>
      <c r="X354" s="80">
        <f t="shared" si="297"/>
        <v>2</v>
      </c>
      <c r="Y354" s="14" t="s">
        <v>94</v>
      </c>
      <c r="Z354" t="s">
        <v>73</v>
      </c>
      <c r="AA354" t="s">
        <v>86</v>
      </c>
      <c r="AB354">
        <v>3</v>
      </c>
      <c r="AC354" t="s">
        <v>83</v>
      </c>
      <c r="AD354">
        <v>2</v>
      </c>
      <c r="AE354" s="71">
        <f t="shared" si="298"/>
        <v>3</v>
      </c>
      <c r="AF354" s="80">
        <f t="shared" si="278"/>
        <v>4</v>
      </c>
      <c r="AG354" s="14" t="s">
        <v>85</v>
      </c>
      <c r="AH354" t="s">
        <v>73</v>
      </c>
      <c r="AI354" t="s">
        <v>132</v>
      </c>
      <c r="AJ354">
        <v>2</v>
      </c>
      <c r="AK354" t="s">
        <v>83</v>
      </c>
      <c r="AL354">
        <v>1</v>
      </c>
      <c r="AM354" s="71">
        <f t="shared" si="299"/>
        <v>3</v>
      </c>
      <c r="AN354" s="80">
        <f t="shared" si="300"/>
        <v>4</v>
      </c>
      <c r="AO354" s="14" t="s">
        <v>88</v>
      </c>
      <c r="AP354" t="s">
        <v>73</v>
      </c>
      <c r="AQ354" t="s">
        <v>95</v>
      </c>
      <c r="AR354">
        <v>2</v>
      </c>
      <c r="AS354" t="s">
        <v>83</v>
      </c>
      <c r="AT354">
        <v>1</v>
      </c>
      <c r="AU354" s="71">
        <f t="shared" si="279"/>
        <v>2</v>
      </c>
      <c r="AV354" s="80">
        <f t="shared" si="301"/>
        <v>0</v>
      </c>
      <c r="AW354" s="14" t="s">
        <v>90</v>
      </c>
      <c r="AX354" t="s">
        <v>73</v>
      </c>
      <c r="AY354" t="s">
        <v>135</v>
      </c>
      <c r="AZ354">
        <v>3</v>
      </c>
      <c r="BA354" t="s">
        <v>83</v>
      </c>
      <c r="BB354">
        <v>1</v>
      </c>
      <c r="BC354" s="71">
        <f t="shared" si="302"/>
        <v>1</v>
      </c>
      <c r="BD354" s="80">
        <f t="shared" si="280"/>
        <v>2</v>
      </c>
      <c r="BE354" s="14" t="s">
        <v>131</v>
      </c>
      <c r="BF354" t="s">
        <v>73</v>
      </c>
      <c r="BG354" t="s">
        <v>130</v>
      </c>
      <c r="BH354">
        <v>1</v>
      </c>
      <c r="BI354" t="s">
        <v>83</v>
      </c>
      <c r="BJ354">
        <v>0</v>
      </c>
      <c r="BK354" s="71">
        <f t="shared" si="281"/>
        <v>2</v>
      </c>
      <c r="BL354" s="80">
        <f t="shared" si="303"/>
        <v>0</v>
      </c>
      <c r="BM354" s="14" t="s">
        <v>96</v>
      </c>
      <c r="BN354" t="s">
        <v>73</v>
      </c>
      <c r="BO354" t="s">
        <v>134</v>
      </c>
      <c r="BP354">
        <v>2</v>
      </c>
      <c r="BQ354" t="s">
        <v>83</v>
      </c>
      <c r="BR354">
        <v>0</v>
      </c>
      <c r="BS354" s="71">
        <f t="shared" si="304"/>
        <v>3</v>
      </c>
      <c r="BT354" s="80">
        <f t="shared" si="282"/>
        <v>4</v>
      </c>
      <c r="BU354" s="28">
        <f t="shared" si="305"/>
        <v>24</v>
      </c>
      <c r="BV354" s="14" t="str">
        <f t="shared" si="306"/>
        <v>Deutschland</v>
      </c>
      <c r="BW354" s="80">
        <f t="shared" si="283"/>
        <v>0</v>
      </c>
      <c r="BX354" s="14" t="str">
        <f t="shared" si="307"/>
        <v>Brasilien</v>
      </c>
      <c r="BY354" s="80">
        <f t="shared" si="308"/>
        <v>7</v>
      </c>
      <c r="BZ354" s="14" t="str">
        <f t="shared" si="309"/>
        <v>Niederlande</v>
      </c>
      <c r="CA354" s="80">
        <f t="shared" si="310"/>
        <v>7</v>
      </c>
      <c r="CB354" s="14" t="str">
        <f t="shared" si="311"/>
        <v>Argentinien</v>
      </c>
      <c r="CC354" s="80">
        <f t="shared" si="312"/>
        <v>7</v>
      </c>
      <c r="CD354" s="14" t="str">
        <f t="shared" si="313"/>
        <v>Belgien</v>
      </c>
      <c r="CE354" s="80">
        <f t="shared" si="314"/>
        <v>0</v>
      </c>
      <c r="CF354" s="14" t="str">
        <f t="shared" si="315"/>
        <v>Portugal</v>
      </c>
      <c r="CG354" s="80">
        <f t="shared" si="316"/>
        <v>7</v>
      </c>
      <c r="CH354" s="14" t="str">
        <f t="shared" si="317"/>
        <v>England</v>
      </c>
      <c r="CI354" s="80">
        <f t="shared" si="318"/>
        <v>7</v>
      </c>
      <c r="CJ354" s="14" t="str">
        <f t="shared" si="319"/>
        <v>Frankreich</v>
      </c>
      <c r="CK354" s="80">
        <f t="shared" si="320"/>
        <v>7</v>
      </c>
      <c r="CL354" s="27">
        <f t="shared" si="330"/>
        <v>42</v>
      </c>
      <c r="CM354" t="s">
        <v>88</v>
      </c>
      <c r="CN354" t="s">
        <v>73</v>
      </c>
      <c r="CO354" t="s">
        <v>90</v>
      </c>
      <c r="CP354">
        <v>2</v>
      </c>
      <c r="CQ354" t="s">
        <v>83</v>
      </c>
      <c r="CR354">
        <v>1</v>
      </c>
      <c r="CS354" s="71">
        <f t="shared" si="284"/>
        <v>2</v>
      </c>
      <c r="CT354" s="80">
        <f t="shared" si="321"/>
        <v>0</v>
      </c>
      <c r="CU354" t="s">
        <v>84</v>
      </c>
      <c r="CV354" t="s">
        <v>73</v>
      </c>
      <c r="CW354" t="s">
        <v>93</v>
      </c>
      <c r="CX354">
        <v>0</v>
      </c>
      <c r="CY354" t="s">
        <v>83</v>
      </c>
      <c r="CZ354">
        <v>1</v>
      </c>
      <c r="DA354" s="71">
        <f t="shared" si="322"/>
        <v>3</v>
      </c>
      <c r="DB354" s="80">
        <f t="shared" si="323"/>
        <v>6</v>
      </c>
      <c r="DC354" t="s">
        <v>131</v>
      </c>
      <c r="DD354" t="s">
        <v>73</v>
      </c>
      <c r="DE354" t="s">
        <v>96</v>
      </c>
      <c r="DF354">
        <v>0</v>
      </c>
      <c r="DG354" t="s">
        <v>83</v>
      </c>
      <c r="DH354">
        <v>1</v>
      </c>
      <c r="DI354" s="71">
        <f t="shared" si="331"/>
        <v>0</v>
      </c>
      <c r="DJ354" s="80">
        <f t="shared" si="324"/>
        <v>0</v>
      </c>
      <c r="DK354" t="s">
        <v>85</v>
      </c>
      <c r="DL354" t="s">
        <v>73</v>
      </c>
      <c r="DM354" t="s">
        <v>94</v>
      </c>
      <c r="DN354">
        <v>0</v>
      </c>
      <c r="DO354" t="s">
        <v>83</v>
      </c>
      <c r="DP354">
        <v>1</v>
      </c>
      <c r="DQ354" s="71">
        <f t="shared" si="325"/>
        <v>3</v>
      </c>
      <c r="DR354" s="80">
        <f t="shared" si="326"/>
        <v>6</v>
      </c>
      <c r="DS354" s="27">
        <f t="shared" si="285"/>
        <v>12</v>
      </c>
      <c r="DT354" t="str">
        <f t="shared" si="286"/>
        <v>Argentinien</v>
      </c>
      <c r="DU354">
        <f t="shared" si="327"/>
        <v>8</v>
      </c>
      <c r="DV354" t="str">
        <f t="shared" si="287"/>
        <v>Deutschland</v>
      </c>
      <c r="DW354">
        <f t="shared" si="328"/>
        <v>0</v>
      </c>
      <c r="DX354" t="str">
        <f t="shared" si="288"/>
        <v>Frankreich</v>
      </c>
      <c r="DY354">
        <f t="shared" si="329"/>
        <v>8</v>
      </c>
      <c r="DZ354" t="str">
        <f t="shared" si="289"/>
        <v>Portugal</v>
      </c>
      <c r="EA354">
        <f t="shared" si="290"/>
        <v>0</v>
      </c>
      <c r="EB354" s="27">
        <f t="shared" si="291"/>
        <v>16</v>
      </c>
      <c r="EC354" t="s">
        <v>93</v>
      </c>
      <c r="ED354" t="s">
        <v>73</v>
      </c>
      <c r="EE354" t="s">
        <v>88</v>
      </c>
      <c r="EF354">
        <v>1</v>
      </c>
      <c r="EG354" t="s">
        <v>83</v>
      </c>
      <c r="EH354">
        <v>2</v>
      </c>
      <c r="EK354" t="s">
        <v>94</v>
      </c>
      <c r="EL354" t="s">
        <v>73</v>
      </c>
      <c r="EM354" t="s">
        <v>96</v>
      </c>
      <c r="EN354">
        <v>2</v>
      </c>
      <c r="EO354" t="s">
        <v>83</v>
      </c>
      <c r="EP354">
        <v>0</v>
      </c>
      <c r="EU354" t="s">
        <v>93</v>
      </c>
      <c r="EV354" t="s">
        <v>73</v>
      </c>
      <c r="EW354" t="s">
        <v>96</v>
      </c>
      <c r="EX354">
        <v>2</v>
      </c>
      <c r="EY354" t="s">
        <v>83</v>
      </c>
      <c r="EZ354">
        <v>0</v>
      </c>
      <c r="FC354" t="s">
        <v>88</v>
      </c>
      <c r="FD354" t="s">
        <v>73</v>
      </c>
      <c r="FE354" t="s">
        <v>94</v>
      </c>
      <c r="FF354">
        <v>2</v>
      </c>
      <c r="FG354" t="s">
        <v>83</v>
      </c>
      <c r="FH354">
        <v>1</v>
      </c>
      <c r="FL354" t="s">
        <v>96</v>
      </c>
      <c r="FN354" t="s">
        <v>93</v>
      </c>
      <c r="FP354" t="s">
        <v>94</v>
      </c>
      <c r="FR354" t="s">
        <v>88</v>
      </c>
      <c r="FU354">
        <v>189</v>
      </c>
      <c r="FX354" t="s">
        <v>216</v>
      </c>
    </row>
    <row r="355" spans="1:180" x14ac:dyDescent="0.45">
      <c r="A355" s="1">
        <v>352</v>
      </c>
      <c r="B355" s="45">
        <f t="shared" si="277"/>
        <v>300</v>
      </c>
      <c r="C355" s="14" t="s">
        <v>868</v>
      </c>
      <c r="D355" t="s">
        <v>869</v>
      </c>
      <c r="E355" s="15" t="s">
        <v>862</v>
      </c>
      <c r="F355" s="28">
        <f>VOR!IH355</f>
        <v>145</v>
      </c>
      <c r="G355" s="27">
        <f t="shared" si="292"/>
        <v>78</v>
      </c>
      <c r="H355" s="49">
        <f t="shared" si="293"/>
        <v>223</v>
      </c>
      <c r="I355" s="14" t="s">
        <v>84</v>
      </c>
      <c r="J355" t="s">
        <v>73</v>
      </c>
      <c r="K355" t="s">
        <v>137</v>
      </c>
      <c r="L355">
        <v>3</v>
      </c>
      <c r="M355" t="s">
        <v>83</v>
      </c>
      <c r="N355">
        <v>2</v>
      </c>
      <c r="O355" s="77">
        <f t="shared" si="294"/>
        <v>3</v>
      </c>
      <c r="P355" s="80">
        <f t="shared" si="295"/>
        <v>4</v>
      </c>
      <c r="Q355" t="s">
        <v>93</v>
      </c>
      <c r="R355" t="s">
        <v>73</v>
      </c>
      <c r="S355" t="s">
        <v>94</v>
      </c>
      <c r="T355">
        <v>3</v>
      </c>
      <c r="U355" t="s">
        <v>83</v>
      </c>
      <c r="V355">
        <v>2</v>
      </c>
      <c r="W355" s="71">
        <f t="shared" si="296"/>
        <v>1</v>
      </c>
      <c r="X355" s="80">
        <f t="shared" si="297"/>
        <v>3</v>
      </c>
      <c r="Y355" s="14" t="s">
        <v>129</v>
      </c>
      <c r="Z355" t="s">
        <v>73</v>
      </c>
      <c r="AA355" t="s">
        <v>133</v>
      </c>
      <c r="AB355">
        <v>3</v>
      </c>
      <c r="AC355" t="s">
        <v>83</v>
      </c>
      <c r="AD355">
        <v>1</v>
      </c>
      <c r="AE355" s="71">
        <f t="shared" si="298"/>
        <v>0</v>
      </c>
      <c r="AF355" s="80">
        <f t="shared" si="278"/>
        <v>0</v>
      </c>
      <c r="AG355" s="14" t="s">
        <v>85</v>
      </c>
      <c r="AH355" t="s">
        <v>73</v>
      </c>
      <c r="AI355" t="s">
        <v>136</v>
      </c>
      <c r="AJ355">
        <v>2</v>
      </c>
      <c r="AK355" t="s">
        <v>83</v>
      </c>
      <c r="AL355">
        <v>1</v>
      </c>
      <c r="AM355" s="71">
        <f t="shared" si="299"/>
        <v>1</v>
      </c>
      <c r="AN355" s="80">
        <f t="shared" si="300"/>
        <v>2</v>
      </c>
      <c r="AO355" s="14" t="s">
        <v>130</v>
      </c>
      <c r="AP355" t="s">
        <v>73</v>
      </c>
      <c r="AQ355" t="s">
        <v>95</v>
      </c>
      <c r="AR355">
        <v>2</v>
      </c>
      <c r="AS355" t="s">
        <v>83</v>
      </c>
      <c r="AT355">
        <v>3</v>
      </c>
      <c r="AU355" s="71">
        <f t="shared" si="279"/>
        <v>2</v>
      </c>
      <c r="AV355" s="80">
        <f t="shared" si="301"/>
        <v>3</v>
      </c>
      <c r="AW355" s="14" t="s">
        <v>90</v>
      </c>
      <c r="AX355" t="s">
        <v>73</v>
      </c>
      <c r="AY355" t="s">
        <v>91</v>
      </c>
      <c r="AZ355">
        <v>4</v>
      </c>
      <c r="BA355" t="s">
        <v>83</v>
      </c>
      <c r="BB355">
        <v>1</v>
      </c>
      <c r="BC355" s="71">
        <f t="shared" si="302"/>
        <v>3</v>
      </c>
      <c r="BD355" s="80">
        <f t="shared" si="280"/>
        <v>8</v>
      </c>
      <c r="BE355" s="14" t="s">
        <v>131</v>
      </c>
      <c r="BF355" t="s">
        <v>73</v>
      </c>
      <c r="BG355" t="s">
        <v>88</v>
      </c>
      <c r="BH355">
        <v>1</v>
      </c>
      <c r="BI355" t="s">
        <v>83</v>
      </c>
      <c r="BJ355">
        <v>3</v>
      </c>
      <c r="BK355" s="71">
        <f t="shared" si="281"/>
        <v>0</v>
      </c>
      <c r="BL355" s="80">
        <f t="shared" si="303"/>
        <v>0</v>
      </c>
      <c r="BM355" s="14" t="s">
        <v>96</v>
      </c>
      <c r="BN355" t="s">
        <v>73</v>
      </c>
      <c r="BO355" t="s">
        <v>134</v>
      </c>
      <c r="BP355">
        <v>3</v>
      </c>
      <c r="BQ355" t="s">
        <v>83</v>
      </c>
      <c r="BR355">
        <v>1</v>
      </c>
      <c r="BS355" s="71">
        <f t="shared" si="304"/>
        <v>3</v>
      </c>
      <c r="BT355" s="80">
        <f t="shared" si="282"/>
        <v>4</v>
      </c>
      <c r="BU355" s="28">
        <f t="shared" si="305"/>
        <v>24</v>
      </c>
      <c r="BV355" s="14" t="str">
        <f t="shared" si="306"/>
        <v>Kroatien</v>
      </c>
      <c r="BW355" s="80">
        <f t="shared" si="283"/>
        <v>7</v>
      </c>
      <c r="BX355" s="14" t="str">
        <f t="shared" si="307"/>
        <v>Brasilien</v>
      </c>
      <c r="BY355" s="80">
        <f t="shared" si="308"/>
        <v>7</v>
      </c>
      <c r="BZ355" s="14" t="str">
        <f t="shared" si="309"/>
        <v>Niederlande</v>
      </c>
      <c r="CA355" s="80">
        <f t="shared" si="310"/>
        <v>7</v>
      </c>
      <c r="CB355" s="14" t="str">
        <f t="shared" si="311"/>
        <v>Argentinien</v>
      </c>
      <c r="CC355" s="80">
        <f t="shared" si="312"/>
        <v>7</v>
      </c>
      <c r="CD355" s="14" t="str">
        <f t="shared" si="313"/>
        <v>Deutschland</v>
      </c>
      <c r="CE355" s="80">
        <f t="shared" si="314"/>
        <v>0</v>
      </c>
      <c r="CF355" s="14" t="str">
        <f t="shared" si="315"/>
        <v>Portugal</v>
      </c>
      <c r="CG355" s="80">
        <f t="shared" si="316"/>
        <v>7</v>
      </c>
      <c r="CH355" s="14" t="str">
        <f t="shared" si="317"/>
        <v>England</v>
      </c>
      <c r="CI355" s="80">
        <f t="shared" si="318"/>
        <v>7</v>
      </c>
      <c r="CJ355" s="14" t="str">
        <f t="shared" si="319"/>
        <v>Dänemark</v>
      </c>
      <c r="CK355" s="80">
        <f t="shared" si="320"/>
        <v>0</v>
      </c>
      <c r="CL355" s="27">
        <f t="shared" si="330"/>
        <v>42</v>
      </c>
      <c r="CM355" t="s">
        <v>95</v>
      </c>
      <c r="CN355" t="s">
        <v>73</v>
      </c>
      <c r="CO355" t="s">
        <v>90</v>
      </c>
      <c r="CP355">
        <v>2</v>
      </c>
      <c r="CQ355" t="s">
        <v>83</v>
      </c>
      <c r="CR355">
        <v>0</v>
      </c>
      <c r="CS355" s="71">
        <f t="shared" si="284"/>
        <v>3</v>
      </c>
      <c r="CT355" s="80">
        <f t="shared" si="321"/>
        <v>4</v>
      </c>
      <c r="CU355" t="s">
        <v>84</v>
      </c>
      <c r="CV355" t="s">
        <v>73</v>
      </c>
      <c r="CW355" t="s">
        <v>93</v>
      </c>
      <c r="CX355">
        <v>2</v>
      </c>
      <c r="CY355" t="s">
        <v>83</v>
      </c>
      <c r="CZ355">
        <v>1</v>
      </c>
      <c r="DA355" s="71">
        <f t="shared" si="322"/>
        <v>3</v>
      </c>
      <c r="DB355" s="80">
        <f t="shared" si="323"/>
        <v>0</v>
      </c>
      <c r="DC355" t="s">
        <v>88</v>
      </c>
      <c r="DD355" t="s">
        <v>73</v>
      </c>
      <c r="DE355" t="s">
        <v>96</v>
      </c>
      <c r="DF355">
        <v>3</v>
      </c>
      <c r="DG355" t="s">
        <v>83</v>
      </c>
      <c r="DH355">
        <v>2</v>
      </c>
      <c r="DI355" s="71">
        <f t="shared" si="331"/>
        <v>0</v>
      </c>
      <c r="DJ355" s="80">
        <f t="shared" si="324"/>
        <v>0</v>
      </c>
      <c r="DK355" t="s">
        <v>85</v>
      </c>
      <c r="DL355" t="s">
        <v>73</v>
      </c>
      <c r="DM355" t="s">
        <v>129</v>
      </c>
      <c r="DN355">
        <v>1</v>
      </c>
      <c r="DO355" t="s">
        <v>83</v>
      </c>
      <c r="DP355">
        <v>2</v>
      </c>
      <c r="DQ355" s="71">
        <f t="shared" si="325"/>
        <v>1</v>
      </c>
      <c r="DR355" s="80">
        <f t="shared" si="326"/>
        <v>0</v>
      </c>
      <c r="DS355" s="27">
        <f t="shared" si="285"/>
        <v>4</v>
      </c>
      <c r="DT355" t="str">
        <f t="shared" si="286"/>
        <v>Niederlande</v>
      </c>
      <c r="DU355">
        <f t="shared" si="327"/>
        <v>0</v>
      </c>
      <c r="DV355" t="str">
        <f t="shared" si="287"/>
        <v>Kroatien</v>
      </c>
      <c r="DW355">
        <f t="shared" si="328"/>
        <v>8</v>
      </c>
      <c r="DX355" t="str">
        <f t="shared" si="288"/>
        <v>Dänemark</v>
      </c>
      <c r="DY355">
        <f t="shared" si="329"/>
        <v>0</v>
      </c>
      <c r="DZ355" t="str">
        <f t="shared" si="289"/>
        <v>Deutschland</v>
      </c>
      <c r="EA355">
        <f t="shared" si="290"/>
        <v>0</v>
      </c>
      <c r="EB355" s="27">
        <f t="shared" si="291"/>
        <v>8</v>
      </c>
      <c r="EC355" t="s">
        <v>84</v>
      </c>
      <c r="ED355" t="s">
        <v>73</v>
      </c>
      <c r="EE355" t="s">
        <v>95</v>
      </c>
      <c r="EF355">
        <v>1</v>
      </c>
      <c r="EG355" t="s">
        <v>83</v>
      </c>
      <c r="EH355">
        <v>3</v>
      </c>
      <c r="EK355" t="s">
        <v>129</v>
      </c>
      <c r="EL355" t="s">
        <v>73</v>
      </c>
      <c r="EM355" t="s">
        <v>88</v>
      </c>
      <c r="EN355">
        <v>1</v>
      </c>
      <c r="EO355" t="s">
        <v>83</v>
      </c>
      <c r="EP355">
        <v>2</v>
      </c>
      <c r="EU355" t="s">
        <v>84</v>
      </c>
      <c r="EV355" t="s">
        <v>73</v>
      </c>
      <c r="EW355" t="s">
        <v>129</v>
      </c>
      <c r="EX355">
        <v>3</v>
      </c>
      <c r="EY355" t="s">
        <v>83</v>
      </c>
      <c r="EZ355">
        <v>1</v>
      </c>
      <c r="FC355" t="s">
        <v>95</v>
      </c>
      <c r="FD355" t="s">
        <v>73</v>
      </c>
      <c r="FE355" t="s">
        <v>88</v>
      </c>
      <c r="FF355">
        <v>2</v>
      </c>
      <c r="FG355" t="s">
        <v>83</v>
      </c>
      <c r="FH355">
        <v>3</v>
      </c>
      <c r="FL355" t="s">
        <v>129</v>
      </c>
      <c r="FN355" t="s">
        <v>84</v>
      </c>
      <c r="FP355" t="s">
        <v>95</v>
      </c>
      <c r="FR355" t="s">
        <v>88</v>
      </c>
      <c r="FU355">
        <v>0</v>
      </c>
      <c r="FX355">
        <v>0</v>
      </c>
    </row>
    <row r="356" spans="1:180" x14ac:dyDescent="0.45">
      <c r="A356" s="1">
        <v>353</v>
      </c>
      <c r="B356" s="45">
        <f t="shared" si="277"/>
        <v>382</v>
      </c>
      <c r="C356" s="14" t="s">
        <v>491</v>
      </c>
      <c r="D356" t="s">
        <v>870</v>
      </c>
      <c r="E356" s="15" t="s">
        <v>862</v>
      </c>
      <c r="F356" s="28">
        <f>VOR!IH356</f>
        <v>140</v>
      </c>
      <c r="G356" s="27">
        <f t="shared" si="292"/>
        <v>69</v>
      </c>
      <c r="H356" s="49">
        <f t="shared" si="293"/>
        <v>209</v>
      </c>
      <c r="I356" s="14" t="s">
        <v>136</v>
      </c>
      <c r="J356" t="s">
        <v>73</v>
      </c>
      <c r="K356" t="s">
        <v>92</v>
      </c>
      <c r="L356">
        <v>3</v>
      </c>
      <c r="M356" t="s">
        <v>83</v>
      </c>
      <c r="N356">
        <v>2</v>
      </c>
      <c r="O356" s="77">
        <f t="shared" si="294"/>
        <v>0</v>
      </c>
      <c r="P356" s="80">
        <f t="shared" si="295"/>
        <v>0</v>
      </c>
      <c r="Q356" t="s">
        <v>93</v>
      </c>
      <c r="R356" t="s">
        <v>73</v>
      </c>
      <c r="S356" t="s">
        <v>87</v>
      </c>
      <c r="T356">
        <v>3</v>
      </c>
      <c r="U356" t="s">
        <v>83</v>
      </c>
      <c r="V356">
        <v>2</v>
      </c>
      <c r="W356" s="71">
        <f t="shared" si="296"/>
        <v>3</v>
      </c>
      <c r="X356" s="80">
        <f t="shared" si="297"/>
        <v>6</v>
      </c>
      <c r="Y356" s="14" t="s">
        <v>94</v>
      </c>
      <c r="Z356" t="s">
        <v>73</v>
      </c>
      <c r="AA356" t="s">
        <v>133</v>
      </c>
      <c r="AB356">
        <v>2</v>
      </c>
      <c r="AC356" t="s">
        <v>83</v>
      </c>
      <c r="AD356">
        <v>1</v>
      </c>
      <c r="AE356" s="71">
        <f t="shared" si="298"/>
        <v>1</v>
      </c>
      <c r="AF356" s="80">
        <f t="shared" si="278"/>
        <v>2</v>
      </c>
      <c r="AG356" s="14" t="s">
        <v>137</v>
      </c>
      <c r="AH356" t="s">
        <v>73</v>
      </c>
      <c r="AI356" t="s">
        <v>84</v>
      </c>
      <c r="AJ356">
        <v>3</v>
      </c>
      <c r="AK356" t="s">
        <v>83</v>
      </c>
      <c r="AL356">
        <v>1</v>
      </c>
      <c r="AM356" s="71">
        <f t="shared" si="299"/>
        <v>0</v>
      </c>
      <c r="AN356" s="80">
        <f t="shared" si="300"/>
        <v>0</v>
      </c>
      <c r="AO356" s="14" t="s">
        <v>88</v>
      </c>
      <c r="AP356" t="s">
        <v>73</v>
      </c>
      <c r="AQ356" t="s">
        <v>142</v>
      </c>
      <c r="AR356">
        <v>2</v>
      </c>
      <c r="AS356" t="s">
        <v>83</v>
      </c>
      <c r="AT356">
        <v>0</v>
      </c>
      <c r="AU356" s="71">
        <f t="shared" si="279"/>
        <v>0</v>
      </c>
      <c r="AV356" s="80">
        <f t="shared" si="301"/>
        <v>0</v>
      </c>
      <c r="AW356" s="14" t="s">
        <v>90</v>
      </c>
      <c r="AX356" t="s">
        <v>73</v>
      </c>
      <c r="AY356" t="s">
        <v>96</v>
      </c>
      <c r="AZ356">
        <v>3</v>
      </c>
      <c r="BA356" t="s">
        <v>83</v>
      </c>
      <c r="BB356">
        <v>2</v>
      </c>
      <c r="BC356" s="71">
        <f t="shared" si="302"/>
        <v>1</v>
      </c>
      <c r="BD356" s="80">
        <f t="shared" si="280"/>
        <v>2</v>
      </c>
      <c r="BE356" s="14" t="s">
        <v>95</v>
      </c>
      <c r="BF356" t="s">
        <v>73</v>
      </c>
      <c r="BG356" t="s">
        <v>165</v>
      </c>
      <c r="BH356">
        <v>2</v>
      </c>
      <c r="BI356" t="s">
        <v>83</v>
      </c>
      <c r="BJ356">
        <v>1</v>
      </c>
      <c r="BK356" s="71">
        <f t="shared" si="281"/>
        <v>0</v>
      </c>
      <c r="BL356" s="80">
        <f t="shared" si="303"/>
        <v>0</v>
      </c>
      <c r="BM356" s="14" t="s">
        <v>91</v>
      </c>
      <c r="BN356" t="s">
        <v>73</v>
      </c>
      <c r="BO356" t="s">
        <v>166</v>
      </c>
      <c r="BP356">
        <v>1</v>
      </c>
      <c r="BQ356" t="s">
        <v>83</v>
      </c>
      <c r="BR356">
        <v>2</v>
      </c>
      <c r="BS356" s="71">
        <f t="shared" si="304"/>
        <v>0</v>
      </c>
      <c r="BT356" s="80">
        <f t="shared" si="282"/>
        <v>0</v>
      </c>
      <c r="BU356" s="28">
        <f t="shared" si="305"/>
        <v>10</v>
      </c>
      <c r="BV356" s="14" t="str">
        <f t="shared" si="306"/>
        <v>Deutschland</v>
      </c>
      <c r="BW356" s="80">
        <f t="shared" si="283"/>
        <v>0</v>
      </c>
      <c r="BX356" s="14" t="str">
        <f t="shared" si="307"/>
        <v>Brasilien</v>
      </c>
      <c r="BY356" s="80">
        <f t="shared" si="308"/>
        <v>7</v>
      </c>
      <c r="BZ356" s="14" t="str">
        <f t="shared" si="309"/>
        <v>Ecuador</v>
      </c>
      <c r="CA356" s="80">
        <f t="shared" si="310"/>
        <v>0</v>
      </c>
      <c r="CB356" s="14" t="str">
        <f t="shared" si="311"/>
        <v>Argentinien</v>
      </c>
      <c r="CC356" s="80">
        <f t="shared" si="312"/>
        <v>7</v>
      </c>
      <c r="CD356" s="14" t="str">
        <f t="shared" si="313"/>
        <v>Kroatien</v>
      </c>
      <c r="CE356" s="80">
        <f t="shared" si="314"/>
        <v>7</v>
      </c>
      <c r="CF356" s="14" t="str">
        <f t="shared" si="315"/>
        <v>Kamerun</v>
      </c>
      <c r="CG356" s="80">
        <f t="shared" si="316"/>
        <v>0</v>
      </c>
      <c r="CH356" s="14" t="str">
        <f t="shared" si="317"/>
        <v>USA</v>
      </c>
      <c r="CI356" s="80">
        <f t="shared" si="318"/>
        <v>0</v>
      </c>
      <c r="CJ356" s="14" t="str">
        <f t="shared" si="319"/>
        <v>Frankreich</v>
      </c>
      <c r="CK356" s="80">
        <f t="shared" si="320"/>
        <v>7</v>
      </c>
      <c r="CL356" s="27">
        <f t="shared" si="330"/>
        <v>28</v>
      </c>
      <c r="CM356" t="s">
        <v>88</v>
      </c>
      <c r="CN356" t="s">
        <v>73</v>
      </c>
      <c r="CO356" t="s">
        <v>90</v>
      </c>
      <c r="CP356">
        <v>3</v>
      </c>
      <c r="CQ356" t="s">
        <v>83</v>
      </c>
      <c r="CR356">
        <v>2</v>
      </c>
      <c r="CS356" s="71">
        <f t="shared" si="284"/>
        <v>2</v>
      </c>
      <c r="CT356" s="80">
        <f t="shared" si="321"/>
        <v>0</v>
      </c>
      <c r="CU356" t="s">
        <v>136</v>
      </c>
      <c r="CV356" t="s">
        <v>73</v>
      </c>
      <c r="CW356" t="s">
        <v>93</v>
      </c>
      <c r="CX356">
        <v>2</v>
      </c>
      <c r="CY356" t="s">
        <v>83</v>
      </c>
      <c r="CZ356">
        <v>3</v>
      </c>
      <c r="DA356" s="71">
        <f t="shared" si="322"/>
        <v>2</v>
      </c>
      <c r="DB356" s="80">
        <f t="shared" si="323"/>
        <v>4</v>
      </c>
      <c r="DC356" t="s">
        <v>95</v>
      </c>
      <c r="DD356" t="s">
        <v>73</v>
      </c>
      <c r="DE356" t="s">
        <v>166</v>
      </c>
      <c r="DF356">
        <v>2</v>
      </c>
      <c r="DG356" t="s">
        <v>83</v>
      </c>
      <c r="DH356">
        <v>1</v>
      </c>
      <c r="DI356" s="71">
        <f t="shared" si="331"/>
        <v>0</v>
      </c>
      <c r="DJ356" s="80">
        <f t="shared" si="324"/>
        <v>0</v>
      </c>
      <c r="DK356" t="s">
        <v>137</v>
      </c>
      <c r="DL356" t="s">
        <v>73</v>
      </c>
      <c r="DM356" t="s">
        <v>94</v>
      </c>
      <c r="DN356">
        <v>2</v>
      </c>
      <c r="DO356" t="s">
        <v>83</v>
      </c>
      <c r="DP356">
        <v>3</v>
      </c>
      <c r="DQ356" s="71">
        <f t="shared" si="325"/>
        <v>2</v>
      </c>
      <c r="DR356" s="80">
        <f t="shared" si="326"/>
        <v>3</v>
      </c>
      <c r="DS356" s="27">
        <f t="shared" si="285"/>
        <v>7</v>
      </c>
      <c r="DT356" t="str">
        <f t="shared" si="286"/>
        <v>Argentinien</v>
      </c>
      <c r="DU356">
        <f t="shared" si="327"/>
        <v>8</v>
      </c>
      <c r="DV356" t="str">
        <f t="shared" si="287"/>
        <v>Deutschland</v>
      </c>
      <c r="DW356">
        <f t="shared" si="328"/>
        <v>0</v>
      </c>
      <c r="DX356" t="str">
        <f t="shared" si="288"/>
        <v>Frankreich</v>
      </c>
      <c r="DY356">
        <f t="shared" si="329"/>
        <v>8</v>
      </c>
      <c r="DZ356" t="str">
        <f t="shared" si="289"/>
        <v>Kroatien</v>
      </c>
      <c r="EA356">
        <f t="shared" si="290"/>
        <v>8</v>
      </c>
      <c r="EB356" s="27">
        <f t="shared" si="291"/>
        <v>24</v>
      </c>
      <c r="EC356" t="s">
        <v>93</v>
      </c>
      <c r="ED356" t="s">
        <v>73</v>
      </c>
      <c r="EE356" t="s">
        <v>88</v>
      </c>
      <c r="EF356">
        <v>4</v>
      </c>
      <c r="EG356" t="s">
        <v>83</v>
      </c>
      <c r="EH356">
        <v>3</v>
      </c>
      <c r="EK356" t="s">
        <v>94</v>
      </c>
      <c r="EL356" t="s">
        <v>73</v>
      </c>
      <c r="EM356" t="s">
        <v>95</v>
      </c>
      <c r="EN356">
        <v>3</v>
      </c>
      <c r="EO356" t="s">
        <v>83</v>
      </c>
      <c r="EP356">
        <v>1</v>
      </c>
      <c r="EU356" t="s">
        <v>88</v>
      </c>
      <c r="EV356" t="s">
        <v>73</v>
      </c>
      <c r="EW356" t="s">
        <v>95</v>
      </c>
      <c r="EX356">
        <v>3</v>
      </c>
      <c r="EY356" t="s">
        <v>83</v>
      </c>
      <c r="EZ356">
        <v>2</v>
      </c>
      <c r="FC356" t="s">
        <v>93</v>
      </c>
      <c r="FD356" t="s">
        <v>73</v>
      </c>
      <c r="FE356" t="s">
        <v>94</v>
      </c>
      <c r="FF356">
        <v>3</v>
      </c>
      <c r="FG356" t="s">
        <v>83</v>
      </c>
      <c r="FH356">
        <v>4</v>
      </c>
      <c r="FL356" t="s">
        <v>95</v>
      </c>
      <c r="FN356" t="s">
        <v>88</v>
      </c>
      <c r="FP356" t="s">
        <v>93</v>
      </c>
      <c r="FR356" t="s">
        <v>94</v>
      </c>
      <c r="FU356">
        <v>189</v>
      </c>
      <c r="FX356" t="s">
        <v>618</v>
      </c>
    </row>
    <row r="357" spans="1:180" x14ac:dyDescent="0.45">
      <c r="A357" s="1">
        <v>354</v>
      </c>
      <c r="B357" s="45">
        <f t="shared" si="277"/>
        <v>636</v>
      </c>
      <c r="C357" s="14" t="s">
        <v>871</v>
      </c>
      <c r="D357" t="s">
        <v>872</v>
      </c>
      <c r="E357" s="15" t="s">
        <v>862</v>
      </c>
      <c r="F357" s="28">
        <f>VOR!IH357</f>
        <v>142</v>
      </c>
      <c r="G357" s="27">
        <f t="shared" si="292"/>
        <v>23</v>
      </c>
      <c r="H357" s="49">
        <f t="shared" si="293"/>
        <v>165</v>
      </c>
      <c r="I357" s="14" t="s">
        <v>84</v>
      </c>
      <c r="J357" t="s">
        <v>73</v>
      </c>
      <c r="K357" t="s">
        <v>85</v>
      </c>
      <c r="L357">
        <v>2</v>
      </c>
      <c r="M357" t="s">
        <v>83</v>
      </c>
      <c r="N357">
        <v>1</v>
      </c>
      <c r="O357" s="77">
        <f t="shared" si="294"/>
        <v>1</v>
      </c>
      <c r="P357" s="80">
        <f t="shared" si="295"/>
        <v>2</v>
      </c>
      <c r="Q357" t="s">
        <v>133</v>
      </c>
      <c r="R357" t="s">
        <v>73</v>
      </c>
      <c r="S357" t="s">
        <v>94</v>
      </c>
      <c r="T357">
        <v>2</v>
      </c>
      <c r="U357" t="s">
        <v>83</v>
      </c>
      <c r="V357">
        <v>3</v>
      </c>
      <c r="W357" s="71">
        <f t="shared" si="296"/>
        <v>0</v>
      </c>
      <c r="X357" s="80">
        <f t="shared" si="297"/>
        <v>0</v>
      </c>
      <c r="Y357" s="14" t="s">
        <v>87</v>
      </c>
      <c r="Z357" t="s">
        <v>73</v>
      </c>
      <c r="AA357" t="s">
        <v>86</v>
      </c>
      <c r="AB357">
        <v>2</v>
      </c>
      <c r="AC357" t="s">
        <v>83</v>
      </c>
      <c r="AD357">
        <v>1</v>
      </c>
      <c r="AE357" s="71">
        <f t="shared" si="298"/>
        <v>2</v>
      </c>
      <c r="AF357" s="80">
        <f t="shared" si="278"/>
        <v>0</v>
      </c>
      <c r="AG357" s="14" t="s">
        <v>137</v>
      </c>
      <c r="AH357" t="s">
        <v>73</v>
      </c>
      <c r="AI357" t="s">
        <v>136</v>
      </c>
      <c r="AJ357">
        <v>4</v>
      </c>
      <c r="AK357" t="s">
        <v>83</v>
      </c>
      <c r="AL357">
        <v>2</v>
      </c>
      <c r="AM357" s="71">
        <f t="shared" si="299"/>
        <v>0</v>
      </c>
      <c r="AN357" s="80">
        <f t="shared" si="300"/>
        <v>0</v>
      </c>
      <c r="AO357" s="14" t="s">
        <v>165</v>
      </c>
      <c r="AP357" t="s">
        <v>73</v>
      </c>
      <c r="AQ357" t="s">
        <v>142</v>
      </c>
      <c r="AR357">
        <v>3</v>
      </c>
      <c r="AS357" t="s">
        <v>83</v>
      </c>
      <c r="AT357">
        <v>1</v>
      </c>
      <c r="AU357" s="71">
        <f t="shared" si="279"/>
        <v>1</v>
      </c>
      <c r="AV357" s="80">
        <f t="shared" si="301"/>
        <v>0</v>
      </c>
      <c r="AW357" s="14" t="s">
        <v>134</v>
      </c>
      <c r="AX357" t="s">
        <v>73</v>
      </c>
      <c r="AY357" t="s">
        <v>96</v>
      </c>
      <c r="AZ357">
        <v>2</v>
      </c>
      <c r="BA357" t="s">
        <v>83</v>
      </c>
      <c r="BB357">
        <v>4</v>
      </c>
      <c r="BC357" s="71">
        <f t="shared" si="302"/>
        <v>0</v>
      </c>
      <c r="BD357" s="80">
        <f t="shared" si="280"/>
        <v>0</v>
      </c>
      <c r="BE357" s="14" t="s">
        <v>95</v>
      </c>
      <c r="BF357" t="s">
        <v>73</v>
      </c>
      <c r="BG357" t="s">
        <v>88</v>
      </c>
      <c r="BH357">
        <v>2</v>
      </c>
      <c r="BI357" t="s">
        <v>83</v>
      </c>
      <c r="BJ357">
        <v>3</v>
      </c>
      <c r="BK357" s="71">
        <f t="shared" si="281"/>
        <v>0</v>
      </c>
      <c r="BL357" s="80">
        <f t="shared" si="303"/>
        <v>0</v>
      </c>
      <c r="BM357" s="14" t="s">
        <v>91</v>
      </c>
      <c r="BN357" t="s">
        <v>73</v>
      </c>
      <c r="BO357" t="s">
        <v>90</v>
      </c>
      <c r="BP357">
        <v>3</v>
      </c>
      <c r="BQ357" t="s">
        <v>83</v>
      </c>
      <c r="BR357">
        <v>1</v>
      </c>
      <c r="BS357" s="71">
        <f t="shared" si="304"/>
        <v>0</v>
      </c>
      <c r="BT357" s="80">
        <f t="shared" si="282"/>
        <v>0</v>
      </c>
      <c r="BU357" s="28">
        <f t="shared" si="305"/>
        <v>2</v>
      </c>
      <c r="BV357" s="14" t="str">
        <f t="shared" si="306"/>
        <v>Japan</v>
      </c>
      <c r="BW357" s="80">
        <f t="shared" si="283"/>
        <v>0</v>
      </c>
      <c r="BX357" s="14" t="str">
        <f t="shared" si="307"/>
        <v>Portugal</v>
      </c>
      <c r="BY357" s="80">
        <f t="shared" si="308"/>
        <v>7</v>
      </c>
      <c r="BZ357" s="14" t="str">
        <f t="shared" si="309"/>
        <v>Niederlande</v>
      </c>
      <c r="CA357" s="80">
        <f t="shared" si="310"/>
        <v>7</v>
      </c>
      <c r="CB357" s="14" t="str">
        <f t="shared" si="311"/>
        <v>Frankreich</v>
      </c>
      <c r="CC357" s="80">
        <f t="shared" si="312"/>
        <v>7</v>
      </c>
      <c r="CD357" s="14" t="str">
        <f t="shared" si="313"/>
        <v>Deutschland</v>
      </c>
      <c r="CE357" s="80">
        <f t="shared" si="314"/>
        <v>0</v>
      </c>
      <c r="CF357" s="14" t="str">
        <f t="shared" si="315"/>
        <v>Südkorea</v>
      </c>
      <c r="CG357" s="80">
        <f t="shared" si="316"/>
        <v>0</v>
      </c>
      <c r="CH357" s="14" t="str">
        <f t="shared" si="317"/>
        <v>USA</v>
      </c>
      <c r="CI357" s="80">
        <f t="shared" si="318"/>
        <v>0</v>
      </c>
      <c r="CJ357" s="14" t="str">
        <f t="shared" si="319"/>
        <v>Australien</v>
      </c>
      <c r="CK357" s="80">
        <f t="shared" si="320"/>
        <v>0</v>
      </c>
      <c r="CL357" s="27">
        <f t="shared" si="330"/>
        <v>21</v>
      </c>
      <c r="CM357" t="s">
        <v>165</v>
      </c>
      <c r="CN357" t="s">
        <v>73</v>
      </c>
      <c r="CO357" t="s">
        <v>96</v>
      </c>
      <c r="CP357">
        <v>3</v>
      </c>
      <c r="CQ357" t="s">
        <v>83</v>
      </c>
      <c r="CR357">
        <v>2</v>
      </c>
      <c r="CS357" s="71">
        <f t="shared" si="284"/>
        <v>0</v>
      </c>
      <c r="CT357" s="80">
        <f t="shared" si="321"/>
        <v>0</v>
      </c>
      <c r="CU357" t="s">
        <v>84</v>
      </c>
      <c r="CV357" t="s">
        <v>73</v>
      </c>
      <c r="CW357" t="s">
        <v>94</v>
      </c>
      <c r="CX357">
        <v>2</v>
      </c>
      <c r="CY357" t="s">
        <v>83</v>
      </c>
      <c r="CZ357">
        <v>1</v>
      </c>
      <c r="DA357" s="71">
        <f t="shared" si="322"/>
        <v>1</v>
      </c>
      <c r="DB357" s="80">
        <f t="shared" si="323"/>
        <v>0</v>
      </c>
      <c r="DC357" t="s">
        <v>88</v>
      </c>
      <c r="DD357" t="s">
        <v>73</v>
      </c>
      <c r="DE357" t="s">
        <v>91</v>
      </c>
      <c r="DF357">
        <v>0</v>
      </c>
      <c r="DG357" t="s">
        <v>83</v>
      </c>
      <c r="DH357">
        <v>2</v>
      </c>
      <c r="DI357" s="71">
        <f t="shared" si="331"/>
        <v>0</v>
      </c>
      <c r="DJ357" s="80">
        <f t="shared" si="324"/>
        <v>0</v>
      </c>
      <c r="DK357" t="s">
        <v>137</v>
      </c>
      <c r="DL357" t="s">
        <v>73</v>
      </c>
      <c r="DM357" t="s">
        <v>87</v>
      </c>
      <c r="DN357">
        <v>3</v>
      </c>
      <c r="DO357" t="s">
        <v>83</v>
      </c>
      <c r="DP357">
        <v>1</v>
      </c>
      <c r="DQ357" s="71">
        <f t="shared" si="325"/>
        <v>0</v>
      </c>
      <c r="DR357" s="80">
        <f t="shared" si="326"/>
        <v>0</v>
      </c>
      <c r="DS357" s="27">
        <f t="shared" si="285"/>
        <v>0</v>
      </c>
      <c r="DT357" t="str">
        <f t="shared" si="286"/>
        <v>Niederlande</v>
      </c>
      <c r="DU357">
        <f t="shared" si="327"/>
        <v>0</v>
      </c>
      <c r="DV357" t="str">
        <f t="shared" si="287"/>
        <v>Japan</v>
      </c>
      <c r="DW357">
        <f t="shared" si="328"/>
        <v>0</v>
      </c>
      <c r="DX357" t="str">
        <f t="shared" si="288"/>
        <v>USA</v>
      </c>
      <c r="DY357">
        <f t="shared" si="329"/>
        <v>0</v>
      </c>
      <c r="DZ357" t="str">
        <f t="shared" si="289"/>
        <v>Südkorea</v>
      </c>
      <c r="EA357">
        <f t="shared" si="290"/>
        <v>0</v>
      </c>
      <c r="EB357" s="27">
        <f t="shared" si="291"/>
        <v>0</v>
      </c>
      <c r="EC357" t="s">
        <v>84</v>
      </c>
      <c r="ED357" t="s">
        <v>73</v>
      </c>
      <c r="EE357" t="s">
        <v>165</v>
      </c>
      <c r="EF357">
        <v>2</v>
      </c>
      <c r="EG357" t="s">
        <v>83</v>
      </c>
      <c r="EH357">
        <v>3</v>
      </c>
      <c r="EK357" t="s">
        <v>137</v>
      </c>
      <c r="EL357" t="s">
        <v>73</v>
      </c>
      <c r="EM357" t="s">
        <v>91</v>
      </c>
      <c r="EN357">
        <v>2</v>
      </c>
      <c r="EO357" t="s">
        <v>83</v>
      </c>
      <c r="EP357">
        <v>3</v>
      </c>
      <c r="EU357" t="s">
        <v>84</v>
      </c>
      <c r="EV357" t="s">
        <v>73</v>
      </c>
      <c r="EW357" t="s">
        <v>137</v>
      </c>
      <c r="EX357">
        <v>2</v>
      </c>
      <c r="EY357" t="s">
        <v>83</v>
      </c>
      <c r="EZ357">
        <v>3</v>
      </c>
      <c r="FC357" t="s">
        <v>165</v>
      </c>
      <c r="FD357" t="s">
        <v>73</v>
      </c>
      <c r="FE357" t="s">
        <v>91</v>
      </c>
      <c r="FF357">
        <v>3</v>
      </c>
      <c r="FG357" t="s">
        <v>83</v>
      </c>
      <c r="FH357">
        <v>4</v>
      </c>
      <c r="FL357" t="s">
        <v>84</v>
      </c>
      <c r="FN357" t="s">
        <v>137</v>
      </c>
      <c r="FP357" t="s">
        <v>165</v>
      </c>
      <c r="FR357" t="s">
        <v>91</v>
      </c>
      <c r="FU357">
        <v>157</v>
      </c>
      <c r="FX357">
        <v>0</v>
      </c>
    </row>
    <row r="358" spans="1:180" x14ac:dyDescent="0.45">
      <c r="A358" s="1">
        <v>355</v>
      </c>
      <c r="B358" s="45">
        <f t="shared" si="277"/>
        <v>551</v>
      </c>
      <c r="C358" s="14" t="s">
        <v>311</v>
      </c>
      <c r="D358" t="s">
        <v>873</v>
      </c>
      <c r="E358" s="15" t="s">
        <v>862</v>
      </c>
      <c r="F358" s="28">
        <f>VOR!IH358</f>
        <v>138</v>
      </c>
      <c r="G358" s="27">
        <f t="shared" si="292"/>
        <v>42</v>
      </c>
      <c r="H358" s="49">
        <f t="shared" si="293"/>
        <v>180</v>
      </c>
      <c r="I358" s="14" t="s">
        <v>84</v>
      </c>
      <c r="J358" t="s">
        <v>73</v>
      </c>
      <c r="K358" t="s">
        <v>85</v>
      </c>
      <c r="L358">
        <v>1</v>
      </c>
      <c r="M358" t="s">
        <v>83</v>
      </c>
      <c r="N358">
        <v>2</v>
      </c>
      <c r="O358" s="77">
        <f t="shared" si="294"/>
        <v>1</v>
      </c>
      <c r="P358" s="80">
        <f t="shared" si="295"/>
        <v>0</v>
      </c>
      <c r="Q358" t="s">
        <v>86</v>
      </c>
      <c r="R358" t="s">
        <v>73</v>
      </c>
      <c r="S358" t="s">
        <v>94</v>
      </c>
      <c r="T358">
        <v>2</v>
      </c>
      <c r="U358" t="s">
        <v>83</v>
      </c>
      <c r="V358">
        <v>3</v>
      </c>
      <c r="W358" s="71">
        <f t="shared" si="296"/>
        <v>0</v>
      </c>
      <c r="X358" s="80">
        <f t="shared" si="297"/>
        <v>0</v>
      </c>
      <c r="Y358" s="14" t="s">
        <v>87</v>
      </c>
      <c r="Z358" t="s">
        <v>73</v>
      </c>
      <c r="AA358" t="s">
        <v>93</v>
      </c>
      <c r="AB358">
        <v>2</v>
      </c>
      <c r="AC358" t="s">
        <v>83</v>
      </c>
      <c r="AD358">
        <v>1</v>
      </c>
      <c r="AE358" s="71">
        <f t="shared" si="298"/>
        <v>0</v>
      </c>
      <c r="AF358" s="80">
        <f t="shared" si="278"/>
        <v>0</v>
      </c>
      <c r="AG358" s="14" t="s">
        <v>137</v>
      </c>
      <c r="AH358" t="s">
        <v>73</v>
      </c>
      <c r="AI358" t="s">
        <v>136</v>
      </c>
      <c r="AJ358">
        <v>3</v>
      </c>
      <c r="AK358" t="s">
        <v>83</v>
      </c>
      <c r="AL358">
        <v>1</v>
      </c>
      <c r="AM358" s="71">
        <f t="shared" si="299"/>
        <v>0</v>
      </c>
      <c r="AN358" s="80">
        <f t="shared" si="300"/>
        <v>0</v>
      </c>
      <c r="AO358" s="14" t="s">
        <v>88</v>
      </c>
      <c r="AP358" t="s">
        <v>73</v>
      </c>
      <c r="AQ358" t="s">
        <v>95</v>
      </c>
      <c r="AR358">
        <v>3</v>
      </c>
      <c r="AS358" t="s">
        <v>83</v>
      </c>
      <c r="AT358">
        <v>2</v>
      </c>
      <c r="AU358" s="71">
        <f t="shared" si="279"/>
        <v>2</v>
      </c>
      <c r="AV358" s="80">
        <f t="shared" si="301"/>
        <v>0</v>
      </c>
      <c r="AW358" s="14" t="s">
        <v>90</v>
      </c>
      <c r="AX358" t="s">
        <v>73</v>
      </c>
      <c r="AY358" t="s">
        <v>91</v>
      </c>
      <c r="AZ358">
        <v>2</v>
      </c>
      <c r="BA358" t="s">
        <v>83</v>
      </c>
      <c r="BB358">
        <v>1</v>
      </c>
      <c r="BC358" s="71">
        <f t="shared" si="302"/>
        <v>3</v>
      </c>
      <c r="BD358" s="80">
        <f t="shared" si="280"/>
        <v>4</v>
      </c>
      <c r="BE358" s="14" t="s">
        <v>131</v>
      </c>
      <c r="BF358" t="s">
        <v>73</v>
      </c>
      <c r="BG358" t="s">
        <v>130</v>
      </c>
      <c r="BH358">
        <v>1</v>
      </c>
      <c r="BI358" t="s">
        <v>83</v>
      </c>
      <c r="BJ358">
        <v>2</v>
      </c>
      <c r="BK358" s="71">
        <f t="shared" si="281"/>
        <v>2</v>
      </c>
      <c r="BL358" s="80">
        <f t="shared" si="303"/>
        <v>0</v>
      </c>
      <c r="BM358" s="14" t="s">
        <v>96</v>
      </c>
      <c r="BN358" t="s">
        <v>73</v>
      </c>
      <c r="BO358" t="s">
        <v>150</v>
      </c>
      <c r="BP358">
        <v>2</v>
      </c>
      <c r="BQ358" t="s">
        <v>83</v>
      </c>
      <c r="BR358">
        <v>1</v>
      </c>
      <c r="BS358" s="71">
        <f t="shared" si="304"/>
        <v>1</v>
      </c>
      <c r="BT358" s="80">
        <f t="shared" si="282"/>
        <v>2</v>
      </c>
      <c r="BU358" s="28">
        <f t="shared" si="305"/>
        <v>6</v>
      </c>
      <c r="BV358" s="14" t="str">
        <f t="shared" si="306"/>
        <v>Deutschland</v>
      </c>
      <c r="BW358" s="80">
        <f t="shared" si="283"/>
        <v>0</v>
      </c>
      <c r="BX358" s="14" t="str">
        <f t="shared" si="307"/>
        <v>Brasilien</v>
      </c>
      <c r="BY358" s="80">
        <f t="shared" si="308"/>
        <v>7</v>
      </c>
      <c r="BZ358" s="14" t="str">
        <f t="shared" si="309"/>
        <v>England</v>
      </c>
      <c r="CA358" s="80">
        <f t="shared" si="310"/>
        <v>7</v>
      </c>
      <c r="CB358" s="14" t="str">
        <f t="shared" si="311"/>
        <v>Frankreich</v>
      </c>
      <c r="CC358" s="80">
        <f t="shared" si="312"/>
        <v>7</v>
      </c>
      <c r="CD358" s="14" t="str">
        <f t="shared" si="313"/>
        <v>Spanien</v>
      </c>
      <c r="CE358" s="80">
        <f t="shared" si="314"/>
        <v>0</v>
      </c>
      <c r="CF358" s="14" t="str">
        <f t="shared" si="315"/>
        <v>Portugal</v>
      </c>
      <c r="CG358" s="80">
        <f t="shared" si="316"/>
        <v>7</v>
      </c>
      <c r="CH358" s="14" t="str">
        <f t="shared" si="317"/>
        <v>USA</v>
      </c>
      <c r="CI358" s="80">
        <f t="shared" si="318"/>
        <v>0</v>
      </c>
      <c r="CJ358" s="14" t="str">
        <f t="shared" si="319"/>
        <v>Australien</v>
      </c>
      <c r="CK358" s="80">
        <f t="shared" si="320"/>
        <v>0</v>
      </c>
      <c r="CL358" s="27">
        <f t="shared" si="330"/>
        <v>28</v>
      </c>
      <c r="CM358" t="s">
        <v>88</v>
      </c>
      <c r="CN358" t="s">
        <v>73</v>
      </c>
      <c r="CO358" t="s">
        <v>90</v>
      </c>
      <c r="CP358">
        <v>2</v>
      </c>
      <c r="CQ358" t="s">
        <v>83</v>
      </c>
      <c r="CR358">
        <v>1</v>
      </c>
      <c r="CS358" s="71">
        <f t="shared" si="284"/>
        <v>2</v>
      </c>
      <c r="CT358" s="80">
        <f t="shared" si="321"/>
        <v>0</v>
      </c>
      <c r="CU358" t="s">
        <v>85</v>
      </c>
      <c r="CV358" t="s">
        <v>73</v>
      </c>
      <c r="CW358" t="s">
        <v>94</v>
      </c>
      <c r="CX358">
        <v>2</v>
      </c>
      <c r="CY358" t="s">
        <v>83</v>
      </c>
      <c r="CZ358">
        <v>3</v>
      </c>
      <c r="DA358" s="71">
        <f t="shared" si="322"/>
        <v>0</v>
      </c>
      <c r="DB358" s="80">
        <f t="shared" si="323"/>
        <v>0</v>
      </c>
      <c r="DC358" t="s">
        <v>130</v>
      </c>
      <c r="DD358" t="s">
        <v>73</v>
      </c>
      <c r="DE358" t="s">
        <v>96</v>
      </c>
      <c r="DF358">
        <v>2</v>
      </c>
      <c r="DG358" t="s">
        <v>83</v>
      </c>
      <c r="DH358">
        <v>1</v>
      </c>
      <c r="DI358" s="71">
        <f t="shared" si="331"/>
        <v>0</v>
      </c>
      <c r="DJ358" s="80">
        <f t="shared" si="324"/>
        <v>0</v>
      </c>
      <c r="DK358" t="s">
        <v>137</v>
      </c>
      <c r="DL358" t="s">
        <v>73</v>
      </c>
      <c r="DM358" t="s">
        <v>87</v>
      </c>
      <c r="DN358">
        <v>3</v>
      </c>
      <c r="DO358" t="s">
        <v>83</v>
      </c>
      <c r="DP358">
        <v>2</v>
      </c>
      <c r="DQ358" s="71">
        <f t="shared" si="325"/>
        <v>0</v>
      </c>
      <c r="DR358" s="80">
        <f t="shared" si="326"/>
        <v>0</v>
      </c>
      <c r="DS358" s="27">
        <f t="shared" si="285"/>
        <v>0</v>
      </c>
      <c r="DT358" t="str">
        <f t="shared" si="286"/>
        <v>Frankreich</v>
      </c>
      <c r="DU358">
        <f t="shared" si="327"/>
        <v>8</v>
      </c>
      <c r="DV358" t="str">
        <f t="shared" si="287"/>
        <v>Deutschland</v>
      </c>
      <c r="DW358">
        <f t="shared" si="328"/>
        <v>0</v>
      </c>
      <c r="DX358" t="str">
        <f t="shared" si="288"/>
        <v>USA</v>
      </c>
      <c r="DY358">
        <f t="shared" si="329"/>
        <v>0</v>
      </c>
      <c r="DZ358" t="str">
        <f t="shared" si="289"/>
        <v>Spanien</v>
      </c>
      <c r="EA358">
        <f t="shared" si="290"/>
        <v>0</v>
      </c>
      <c r="EB358" s="27">
        <f t="shared" si="291"/>
        <v>8</v>
      </c>
      <c r="EC358" t="s">
        <v>94</v>
      </c>
      <c r="ED358" t="s">
        <v>73</v>
      </c>
      <c r="EE358" t="s">
        <v>88</v>
      </c>
      <c r="EF358">
        <v>1</v>
      </c>
      <c r="EG358" t="s">
        <v>83</v>
      </c>
      <c r="EH358">
        <v>2</v>
      </c>
      <c r="EK358" t="s">
        <v>137</v>
      </c>
      <c r="EL358" t="s">
        <v>73</v>
      </c>
      <c r="EM358" t="s">
        <v>130</v>
      </c>
      <c r="EN358">
        <v>3</v>
      </c>
      <c r="EO358" t="s">
        <v>83</v>
      </c>
      <c r="EP358">
        <v>2</v>
      </c>
      <c r="EU358" t="s">
        <v>94</v>
      </c>
      <c r="EV358" t="s">
        <v>73</v>
      </c>
      <c r="EW358" t="s">
        <v>130</v>
      </c>
      <c r="EX358">
        <v>1</v>
      </c>
      <c r="EY358" t="s">
        <v>83</v>
      </c>
      <c r="EZ358">
        <v>2</v>
      </c>
      <c r="FC358" t="s">
        <v>88</v>
      </c>
      <c r="FD358" t="s">
        <v>73</v>
      </c>
      <c r="FE358" t="s">
        <v>137</v>
      </c>
      <c r="FF358">
        <v>2</v>
      </c>
      <c r="FG358" t="s">
        <v>83</v>
      </c>
      <c r="FH358">
        <v>3</v>
      </c>
      <c r="FL358" t="s">
        <v>94</v>
      </c>
      <c r="FN358" t="s">
        <v>130</v>
      </c>
      <c r="FP358" t="s">
        <v>88</v>
      </c>
      <c r="FR358" t="s">
        <v>137</v>
      </c>
      <c r="FU358">
        <v>158</v>
      </c>
      <c r="FX358">
        <v>0</v>
      </c>
    </row>
    <row r="359" spans="1:180" x14ac:dyDescent="0.45">
      <c r="A359" s="1">
        <v>356</v>
      </c>
      <c r="B359" s="45">
        <f t="shared" si="277"/>
        <v>624</v>
      </c>
      <c r="C359" s="14" t="s">
        <v>874</v>
      </c>
      <c r="D359" t="s">
        <v>875</v>
      </c>
      <c r="E359" s="15" t="s">
        <v>862</v>
      </c>
      <c r="F359" s="28">
        <f>VOR!IH359</f>
        <v>128</v>
      </c>
      <c r="G359" s="27">
        <f t="shared" si="292"/>
        <v>39</v>
      </c>
      <c r="H359" s="49">
        <f t="shared" si="293"/>
        <v>167</v>
      </c>
      <c r="I359" s="14" t="s">
        <v>140</v>
      </c>
      <c r="J359" t="s">
        <v>73</v>
      </c>
      <c r="K359" t="s">
        <v>92</v>
      </c>
      <c r="L359">
        <v>2</v>
      </c>
      <c r="M359" t="s">
        <v>83</v>
      </c>
      <c r="N359">
        <v>1</v>
      </c>
      <c r="O359" s="77">
        <f t="shared" si="294"/>
        <v>0</v>
      </c>
      <c r="P359" s="80">
        <f t="shared" si="295"/>
        <v>0</v>
      </c>
      <c r="Q359" t="s">
        <v>86</v>
      </c>
      <c r="R359" t="s">
        <v>73</v>
      </c>
      <c r="S359" t="s">
        <v>164</v>
      </c>
      <c r="T359">
        <v>2</v>
      </c>
      <c r="U359" t="s">
        <v>83</v>
      </c>
      <c r="V359">
        <v>1</v>
      </c>
      <c r="W359" s="71">
        <f t="shared" si="296"/>
        <v>0</v>
      </c>
      <c r="X359" s="80">
        <f t="shared" si="297"/>
        <v>0</v>
      </c>
      <c r="Y359" s="14" t="s">
        <v>94</v>
      </c>
      <c r="Z359" t="s">
        <v>73</v>
      </c>
      <c r="AA359" t="s">
        <v>169</v>
      </c>
      <c r="AB359">
        <v>2</v>
      </c>
      <c r="AC359" t="s">
        <v>83</v>
      </c>
      <c r="AD359">
        <v>1</v>
      </c>
      <c r="AE359" s="71">
        <f t="shared" si="298"/>
        <v>1</v>
      </c>
      <c r="AF359" s="80">
        <f t="shared" si="278"/>
        <v>2</v>
      </c>
      <c r="AG359" s="14" t="s">
        <v>137</v>
      </c>
      <c r="AH359" t="s">
        <v>73</v>
      </c>
      <c r="AI359" t="s">
        <v>84</v>
      </c>
      <c r="AJ359">
        <v>2</v>
      </c>
      <c r="AK359" t="s">
        <v>83</v>
      </c>
      <c r="AL359">
        <v>1</v>
      </c>
      <c r="AM359" s="71">
        <f t="shared" si="299"/>
        <v>0</v>
      </c>
      <c r="AN359" s="80">
        <f t="shared" si="300"/>
        <v>0</v>
      </c>
      <c r="AO359" s="14" t="s">
        <v>88</v>
      </c>
      <c r="AP359" t="s">
        <v>73</v>
      </c>
      <c r="AQ359" t="s">
        <v>89</v>
      </c>
      <c r="AR359">
        <v>2</v>
      </c>
      <c r="AS359" t="s">
        <v>83</v>
      </c>
      <c r="AT359">
        <v>0</v>
      </c>
      <c r="AU359" s="71">
        <f t="shared" si="279"/>
        <v>0</v>
      </c>
      <c r="AV359" s="80">
        <f t="shared" si="301"/>
        <v>0</v>
      </c>
      <c r="AW359" s="14" t="s">
        <v>90</v>
      </c>
      <c r="AX359" t="s">
        <v>73</v>
      </c>
      <c r="AY359" t="s">
        <v>138</v>
      </c>
      <c r="AZ359">
        <v>2</v>
      </c>
      <c r="BA359" t="s">
        <v>83</v>
      </c>
      <c r="BB359">
        <v>1</v>
      </c>
      <c r="BC359" s="71">
        <f t="shared" si="302"/>
        <v>1</v>
      </c>
      <c r="BD359" s="80">
        <f t="shared" si="280"/>
        <v>2</v>
      </c>
      <c r="BE359" s="14" t="s">
        <v>142</v>
      </c>
      <c r="BF359" t="s">
        <v>73</v>
      </c>
      <c r="BG359" t="s">
        <v>165</v>
      </c>
      <c r="BH359">
        <v>2</v>
      </c>
      <c r="BI359" t="s">
        <v>83</v>
      </c>
      <c r="BJ359">
        <v>1</v>
      </c>
      <c r="BK359" s="71">
        <f t="shared" si="281"/>
        <v>0</v>
      </c>
      <c r="BL359" s="80">
        <f t="shared" si="303"/>
        <v>0</v>
      </c>
      <c r="BM359" s="14" t="s">
        <v>96</v>
      </c>
      <c r="BN359" t="s">
        <v>73</v>
      </c>
      <c r="BO359" t="s">
        <v>150</v>
      </c>
      <c r="BP359">
        <v>3</v>
      </c>
      <c r="BQ359" t="s">
        <v>83</v>
      </c>
      <c r="BR359">
        <v>1</v>
      </c>
      <c r="BS359" s="71">
        <f t="shared" si="304"/>
        <v>1</v>
      </c>
      <c r="BT359" s="80">
        <f t="shared" si="282"/>
        <v>2</v>
      </c>
      <c r="BU359" s="28">
        <f t="shared" si="305"/>
        <v>6</v>
      </c>
      <c r="BV359" s="14" t="str">
        <f t="shared" si="306"/>
        <v>Deutschland</v>
      </c>
      <c r="BW359" s="80">
        <f t="shared" si="283"/>
        <v>0</v>
      </c>
      <c r="BX359" s="14" t="str">
        <f t="shared" si="307"/>
        <v>Brasilien</v>
      </c>
      <c r="BY359" s="80">
        <f t="shared" si="308"/>
        <v>7</v>
      </c>
      <c r="BZ359" s="14" t="str">
        <f t="shared" si="309"/>
        <v>Katar</v>
      </c>
      <c r="CA359" s="80">
        <f t="shared" si="310"/>
        <v>0</v>
      </c>
      <c r="CB359" s="14" t="str">
        <f t="shared" si="311"/>
        <v>Polen</v>
      </c>
      <c r="CC359" s="80">
        <f t="shared" si="312"/>
        <v>0</v>
      </c>
      <c r="CD359" s="14" t="str">
        <f t="shared" si="313"/>
        <v>Kanada</v>
      </c>
      <c r="CE359" s="80">
        <f t="shared" si="314"/>
        <v>0</v>
      </c>
      <c r="CF359" s="14" t="str">
        <f t="shared" si="315"/>
        <v>Portugal</v>
      </c>
      <c r="CG359" s="80">
        <f t="shared" si="316"/>
        <v>7</v>
      </c>
      <c r="CH359" s="14" t="str">
        <f t="shared" si="317"/>
        <v>USA</v>
      </c>
      <c r="CI359" s="80">
        <f t="shared" si="318"/>
        <v>0</v>
      </c>
      <c r="CJ359" s="14" t="str">
        <f t="shared" si="319"/>
        <v>Frankreich</v>
      </c>
      <c r="CK359" s="80">
        <f t="shared" si="320"/>
        <v>7</v>
      </c>
      <c r="CL359" s="27">
        <f t="shared" si="330"/>
        <v>21</v>
      </c>
      <c r="CM359" t="s">
        <v>88</v>
      </c>
      <c r="CN359" t="s">
        <v>73</v>
      </c>
      <c r="CO359" t="s">
        <v>90</v>
      </c>
      <c r="CP359">
        <v>3</v>
      </c>
      <c r="CQ359" t="s">
        <v>83</v>
      </c>
      <c r="CR359">
        <v>2</v>
      </c>
      <c r="CS359" s="71">
        <f t="shared" si="284"/>
        <v>2</v>
      </c>
      <c r="CT359" s="80">
        <f t="shared" si="321"/>
        <v>0</v>
      </c>
      <c r="CU359" t="s">
        <v>140</v>
      </c>
      <c r="CV359" t="s">
        <v>73</v>
      </c>
      <c r="CW359" t="s">
        <v>86</v>
      </c>
      <c r="CX359">
        <v>0</v>
      </c>
      <c r="CY359" t="s">
        <v>83</v>
      </c>
      <c r="CZ359">
        <v>2</v>
      </c>
      <c r="DA359" s="71">
        <f t="shared" si="322"/>
        <v>0</v>
      </c>
      <c r="DB359" s="80">
        <f t="shared" si="323"/>
        <v>0</v>
      </c>
      <c r="DC359" t="s">
        <v>142</v>
      </c>
      <c r="DD359" t="s">
        <v>73</v>
      </c>
      <c r="DE359" t="s">
        <v>96</v>
      </c>
      <c r="DF359">
        <v>1</v>
      </c>
      <c r="DG359" t="s">
        <v>83</v>
      </c>
      <c r="DH359">
        <v>2</v>
      </c>
      <c r="DI359" s="71">
        <f t="shared" si="331"/>
        <v>0</v>
      </c>
      <c r="DJ359" s="80">
        <f t="shared" si="324"/>
        <v>0</v>
      </c>
      <c r="DK359" t="s">
        <v>137</v>
      </c>
      <c r="DL359" t="s">
        <v>73</v>
      </c>
      <c r="DM359" t="s">
        <v>94</v>
      </c>
      <c r="DN359">
        <v>1</v>
      </c>
      <c r="DO359" t="s">
        <v>83</v>
      </c>
      <c r="DP359">
        <v>2</v>
      </c>
      <c r="DQ359" s="71">
        <f t="shared" si="325"/>
        <v>2</v>
      </c>
      <c r="DR359" s="80">
        <f t="shared" si="326"/>
        <v>4</v>
      </c>
      <c r="DS359" s="27">
        <f t="shared" si="285"/>
        <v>4</v>
      </c>
      <c r="DT359" t="str">
        <f t="shared" si="286"/>
        <v>Polen</v>
      </c>
      <c r="DU359">
        <f t="shared" si="327"/>
        <v>0</v>
      </c>
      <c r="DV359" t="str">
        <f t="shared" si="287"/>
        <v>Deutschland</v>
      </c>
      <c r="DW359">
        <f t="shared" si="328"/>
        <v>0</v>
      </c>
      <c r="DX359" t="str">
        <f t="shared" si="288"/>
        <v>Frankreich</v>
      </c>
      <c r="DY359">
        <f t="shared" si="329"/>
        <v>8</v>
      </c>
      <c r="DZ359" t="str">
        <f t="shared" si="289"/>
        <v>Portugal</v>
      </c>
      <c r="EA359">
        <f t="shared" si="290"/>
        <v>0</v>
      </c>
      <c r="EB359" s="27">
        <f t="shared" si="291"/>
        <v>8</v>
      </c>
      <c r="EC359" t="s">
        <v>86</v>
      </c>
      <c r="ED359" t="s">
        <v>73</v>
      </c>
      <c r="EE359" t="s">
        <v>88</v>
      </c>
      <c r="EF359">
        <v>2</v>
      </c>
      <c r="EG359" t="s">
        <v>83</v>
      </c>
      <c r="EH359">
        <v>3</v>
      </c>
      <c r="EK359" t="s">
        <v>94</v>
      </c>
      <c r="EL359" t="s">
        <v>73</v>
      </c>
      <c r="EM359" t="s">
        <v>96</v>
      </c>
      <c r="EN359">
        <v>2</v>
      </c>
      <c r="EO359" t="s">
        <v>83</v>
      </c>
      <c r="EP359">
        <v>3</v>
      </c>
      <c r="EU359" t="s">
        <v>86</v>
      </c>
      <c r="EV359" t="s">
        <v>73</v>
      </c>
      <c r="EW359" t="s">
        <v>94</v>
      </c>
      <c r="EX359">
        <v>2</v>
      </c>
      <c r="EY359" t="s">
        <v>83</v>
      </c>
      <c r="EZ359">
        <v>1</v>
      </c>
      <c r="FC359" t="s">
        <v>88</v>
      </c>
      <c r="FD359" t="s">
        <v>73</v>
      </c>
      <c r="FE359" t="s">
        <v>96</v>
      </c>
      <c r="FF359">
        <v>2</v>
      </c>
      <c r="FG359" t="s">
        <v>83</v>
      </c>
      <c r="FH359">
        <v>1</v>
      </c>
      <c r="FL359" t="s">
        <v>94</v>
      </c>
      <c r="FN359" t="s">
        <v>86</v>
      </c>
      <c r="FP359" t="s">
        <v>96</v>
      </c>
      <c r="FR359" t="s">
        <v>88</v>
      </c>
      <c r="FU359">
        <v>100</v>
      </c>
      <c r="FX359">
        <v>0</v>
      </c>
    </row>
    <row r="360" spans="1:180" x14ac:dyDescent="0.45">
      <c r="A360" s="1">
        <v>357</v>
      </c>
      <c r="B360" s="45">
        <f t="shared" si="277"/>
        <v>471</v>
      </c>
      <c r="C360" s="14" t="s">
        <v>876</v>
      </c>
      <c r="D360" t="s">
        <v>877</v>
      </c>
      <c r="E360" s="15" t="s">
        <v>862</v>
      </c>
      <c r="F360" s="28">
        <f>VOR!IH360</f>
        <v>154</v>
      </c>
      <c r="G360" s="27">
        <f t="shared" si="292"/>
        <v>42</v>
      </c>
      <c r="H360" s="49">
        <f t="shared" si="293"/>
        <v>196</v>
      </c>
      <c r="I360" s="14" t="s">
        <v>84</v>
      </c>
      <c r="J360" t="s">
        <v>73</v>
      </c>
      <c r="K360" t="s">
        <v>85</v>
      </c>
      <c r="L360">
        <v>2</v>
      </c>
      <c r="M360" t="s">
        <v>83</v>
      </c>
      <c r="N360">
        <v>1</v>
      </c>
      <c r="O360" s="77">
        <f t="shared" si="294"/>
        <v>1</v>
      </c>
      <c r="P360" s="80">
        <f t="shared" si="295"/>
        <v>2</v>
      </c>
      <c r="Q360" t="s">
        <v>93</v>
      </c>
      <c r="R360" t="s">
        <v>73</v>
      </c>
      <c r="S360" t="s">
        <v>129</v>
      </c>
      <c r="T360">
        <v>1</v>
      </c>
      <c r="U360" t="s">
        <v>83</v>
      </c>
      <c r="V360">
        <v>2</v>
      </c>
      <c r="W360" s="71">
        <f t="shared" si="296"/>
        <v>1</v>
      </c>
      <c r="X360" s="80">
        <f t="shared" si="297"/>
        <v>0</v>
      </c>
      <c r="Y360" s="14" t="s">
        <v>94</v>
      </c>
      <c r="Z360" t="s">
        <v>73</v>
      </c>
      <c r="AA360" t="s">
        <v>86</v>
      </c>
      <c r="AB360">
        <v>2</v>
      </c>
      <c r="AC360" t="s">
        <v>83</v>
      </c>
      <c r="AD360">
        <v>1</v>
      </c>
      <c r="AE360" s="71">
        <f t="shared" si="298"/>
        <v>3</v>
      </c>
      <c r="AF360" s="80">
        <f t="shared" si="278"/>
        <v>4</v>
      </c>
      <c r="AG360" s="14" t="s">
        <v>137</v>
      </c>
      <c r="AH360" t="s">
        <v>73</v>
      </c>
      <c r="AI360" t="s">
        <v>132</v>
      </c>
      <c r="AJ360">
        <v>2</v>
      </c>
      <c r="AK360" t="s">
        <v>83</v>
      </c>
      <c r="AL360">
        <v>1</v>
      </c>
      <c r="AM360" s="71">
        <f t="shared" si="299"/>
        <v>2</v>
      </c>
      <c r="AN360" s="80">
        <f t="shared" si="300"/>
        <v>0</v>
      </c>
      <c r="AO360" s="14" t="s">
        <v>88</v>
      </c>
      <c r="AP360" t="s">
        <v>73</v>
      </c>
      <c r="AQ360" t="s">
        <v>142</v>
      </c>
      <c r="AR360">
        <v>3</v>
      </c>
      <c r="AS360" t="s">
        <v>83</v>
      </c>
      <c r="AT360">
        <v>1</v>
      </c>
      <c r="AU360" s="71">
        <f t="shared" si="279"/>
        <v>0</v>
      </c>
      <c r="AV360" s="80">
        <f t="shared" si="301"/>
        <v>0</v>
      </c>
      <c r="AW360" s="14" t="s">
        <v>90</v>
      </c>
      <c r="AX360" t="s">
        <v>73</v>
      </c>
      <c r="AY360" t="s">
        <v>91</v>
      </c>
      <c r="AZ360">
        <v>3</v>
      </c>
      <c r="BA360" t="s">
        <v>83</v>
      </c>
      <c r="BB360">
        <v>2</v>
      </c>
      <c r="BC360" s="71">
        <f t="shared" si="302"/>
        <v>3</v>
      </c>
      <c r="BD360" s="80">
        <f t="shared" si="280"/>
        <v>4</v>
      </c>
      <c r="BE360" s="14" t="s">
        <v>131</v>
      </c>
      <c r="BF360" t="s">
        <v>73</v>
      </c>
      <c r="BG360" t="s">
        <v>130</v>
      </c>
      <c r="BH360">
        <v>2</v>
      </c>
      <c r="BI360" t="s">
        <v>83</v>
      </c>
      <c r="BJ360">
        <v>1</v>
      </c>
      <c r="BK360" s="71">
        <f t="shared" si="281"/>
        <v>2</v>
      </c>
      <c r="BL360" s="80">
        <f t="shared" si="303"/>
        <v>0</v>
      </c>
      <c r="BM360" s="14" t="s">
        <v>96</v>
      </c>
      <c r="BN360" t="s">
        <v>73</v>
      </c>
      <c r="BO360" t="s">
        <v>134</v>
      </c>
      <c r="BP360">
        <v>1</v>
      </c>
      <c r="BQ360" t="s">
        <v>83</v>
      </c>
      <c r="BR360">
        <v>3</v>
      </c>
      <c r="BS360" s="71">
        <f t="shared" si="304"/>
        <v>3</v>
      </c>
      <c r="BT360" s="80">
        <f t="shared" si="282"/>
        <v>0</v>
      </c>
      <c r="BU360" s="28">
        <f t="shared" si="305"/>
        <v>10</v>
      </c>
      <c r="BV360" s="14" t="str">
        <f t="shared" si="306"/>
        <v>Deutschland</v>
      </c>
      <c r="BW360" s="80">
        <f t="shared" si="283"/>
        <v>0</v>
      </c>
      <c r="BX360" s="14" t="str">
        <f t="shared" si="307"/>
        <v>Brasilien</v>
      </c>
      <c r="BY360" s="80">
        <f t="shared" si="308"/>
        <v>7</v>
      </c>
      <c r="BZ360" s="14" t="str">
        <f t="shared" si="309"/>
        <v>Niederlande</v>
      </c>
      <c r="CA360" s="80">
        <f t="shared" si="310"/>
        <v>7</v>
      </c>
      <c r="CB360" s="14" t="str">
        <f t="shared" si="311"/>
        <v>Dänemark</v>
      </c>
      <c r="CC360" s="80">
        <f t="shared" si="312"/>
        <v>0</v>
      </c>
      <c r="CD360" s="14" t="str">
        <f t="shared" si="313"/>
        <v>Belgien</v>
      </c>
      <c r="CE360" s="80">
        <f t="shared" si="314"/>
        <v>0</v>
      </c>
      <c r="CF360" s="14" t="str">
        <f t="shared" si="315"/>
        <v>Schweiz</v>
      </c>
      <c r="CG360" s="80">
        <f t="shared" si="316"/>
        <v>0</v>
      </c>
      <c r="CH360" s="14" t="str">
        <f t="shared" si="317"/>
        <v>USA</v>
      </c>
      <c r="CI360" s="80">
        <f t="shared" si="318"/>
        <v>0</v>
      </c>
      <c r="CJ360" s="14" t="str">
        <f t="shared" si="319"/>
        <v>Frankreich</v>
      </c>
      <c r="CK360" s="80">
        <f t="shared" si="320"/>
        <v>7</v>
      </c>
      <c r="CL360" s="27">
        <f t="shared" si="330"/>
        <v>21</v>
      </c>
      <c r="CM360" t="s">
        <v>88</v>
      </c>
      <c r="CN360" t="s">
        <v>73</v>
      </c>
      <c r="CO360" t="s">
        <v>90</v>
      </c>
      <c r="CP360">
        <v>3</v>
      </c>
      <c r="CQ360" t="s">
        <v>83</v>
      </c>
      <c r="CR360">
        <v>2</v>
      </c>
      <c r="CS360" s="71">
        <f t="shared" si="284"/>
        <v>2</v>
      </c>
      <c r="CT360" s="80">
        <f t="shared" si="321"/>
        <v>0</v>
      </c>
      <c r="CU360" t="s">
        <v>84</v>
      </c>
      <c r="CV360" t="s">
        <v>73</v>
      </c>
      <c r="CW360" t="s">
        <v>129</v>
      </c>
      <c r="CX360">
        <v>1</v>
      </c>
      <c r="CY360" t="s">
        <v>83</v>
      </c>
      <c r="CZ360">
        <v>2</v>
      </c>
      <c r="DA360" s="71">
        <f t="shared" si="322"/>
        <v>1</v>
      </c>
      <c r="DB360" s="80">
        <f t="shared" si="323"/>
        <v>0</v>
      </c>
      <c r="DC360" t="s">
        <v>131</v>
      </c>
      <c r="DD360" t="s">
        <v>73</v>
      </c>
      <c r="DE360" t="s">
        <v>134</v>
      </c>
      <c r="DF360">
        <v>1</v>
      </c>
      <c r="DG360" t="s">
        <v>83</v>
      </c>
      <c r="DH360">
        <v>2</v>
      </c>
      <c r="DI360" s="71">
        <f t="shared" si="331"/>
        <v>0</v>
      </c>
      <c r="DJ360" s="80">
        <f t="shared" si="324"/>
        <v>0</v>
      </c>
      <c r="DK360" t="s">
        <v>137</v>
      </c>
      <c r="DL360" t="s">
        <v>73</v>
      </c>
      <c r="DM360" t="s">
        <v>94</v>
      </c>
      <c r="DN360">
        <v>2</v>
      </c>
      <c r="DO360" t="s">
        <v>83</v>
      </c>
      <c r="DP360">
        <v>3</v>
      </c>
      <c r="DQ360" s="71">
        <f t="shared" si="325"/>
        <v>2</v>
      </c>
      <c r="DR360" s="80">
        <f t="shared" si="326"/>
        <v>3</v>
      </c>
      <c r="DS360" s="27">
        <f t="shared" si="285"/>
        <v>3</v>
      </c>
      <c r="DT360" t="str">
        <f t="shared" si="286"/>
        <v>Dänemark</v>
      </c>
      <c r="DU360">
        <f t="shared" si="327"/>
        <v>0</v>
      </c>
      <c r="DV360" t="str">
        <f t="shared" si="287"/>
        <v>Deutschland</v>
      </c>
      <c r="DW360">
        <f t="shared" si="328"/>
        <v>0</v>
      </c>
      <c r="DX360" t="str">
        <f t="shared" si="288"/>
        <v>Frankreich</v>
      </c>
      <c r="DY360">
        <f t="shared" si="329"/>
        <v>8</v>
      </c>
      <c r="DZ360" t="str">
        <f t="shared" si="289"/>
        <v>Schweiz</v>
      </c>
      <c r="EA360">
        <f t="shared" si="290"/>
        <v>0</v>
      </c>
      <c r="EB360" s="27">
        <f t="shared" si="291"/>
        <v>8</v>
      </c>
      <c r="EC360" t="s">
        <v>129</v>
      </c>
      <c r="ED360" t="s">
        <v>73</v>
      </c>
      <c r="EE360" t="s">
        <v>88</v>
      </c>
      <c r="EF360">
        <v>1</v>
      </c>
      <c r="EG360" t="s">
        <v>83</v>
      </c>
      <c r="EH360">
        <v>3</v>
      </c>
      <c r="EK360" t="s">
        <v>94</v>
      </c>
      <c r="EL360" t="s">
        <v>73</v>
      </c>
      <c r="EM360" t="s">
        <v>134</v>
      </c>
      <c r="EN360">
        <v>2</v>
      </c>
      <c r="EO360" t="s">
        <v>83</v>
      </c>
      <c r="EP360">
        <v>1</v>
      </c>
      <c r="EU360" t="s">
        <v>129</v>
      </c>
      <c r="EV360" t="s">
        <v>73</v>
      </c>
      <c r="EW360" t="s">
        <v>134</v>
      </c>
      <c r="EX360">
        <v>2</v>
      </c>
      <c r="EY360" t="s">
        <v>83</v>
      </c>
      <c r="EZ360">
        <v>1</v>
      </c>
      <c r="FC360" t="s">
        <v>88</v>
      </c>
      <c r="FD360" t="s">
        <v>73</v>
      </c>
      <c r="FE360" t="s">
        <v>94</v>
      </c>
      <c r="FF360">
        <v>2</v>
      </c>
      <c r="FG360" t="s">
        <v>83</v>
      </c>
      <c r="FH360">
        <v>1</v>
      </c>
      <c r="FL360" t="s">
        <v>134</v>
      </c>
      <c r="FN360" t="s">
        <v>129</v>
      </c>
      <c r="FP360" t="s">
        <v>94</v>
      </c>
      <c r="FR360" t="s">
        <v>88</v>
      </c>
      <c r="FU360">
        <v>0</v>
      </c>
      <c r="FX360">
        <v>0</v>
      </c>
    </row>
    <row r="361" spans="1:180" x14ac:dyDescent="0.45">
      <c r="A361" s="1">
        <v>358</v>
      </c>
      <c r="B361" s="45">
        <f t="shared" si="277"/>
        <v>442</v>
      </c>
      <c r="C361" s="14" t="s">
        <v>820</v>
      </c>
      <c r="D361" t="s">
        <v>454</v>
      </c>
      <c r="E361" s="15" t="s">
        <v>862</v>
      </c>
      <c r="F361" s="28">
        <f>VOR!IH361</f>
        <v>145</v>
      </c>
      <c r="G361" s="27">
        <f t="shared" si="292"/>
        <v>54</v>
      </c>
      <c r="H361" s="49">
        <f t="shared" si="293"/>
        <v>199</v>
      </c>
      <c r="I361" s="14" t="s">
        <v>132</v>
      </c>
      <c r="J361" t="s">
        <v>73</v>
      </c>
      <c r="K361" t="s">
        <v>92</v>
      </c>
      <c r="L361">
        <v>3</v>
      </c>
      <c r="M361" t="s">
        <v>83</v>
      </c>
      <c r="N361">
        <v>2</v>
      </c>
      <c r="O361" s="77">
        <f t="shared" si="294"/>
        <v>0</v>
      </c>
      <c r="P361" s="80">
        <f t="shared" si="295"/>
        <v>0</v>
      </c>
      <c r="Q361" t="s">
        <v>93</v>
      </c>
      <c r="R361" t="s">
        <v>73</v>
      </c>
      <c r="S361" t="s">
        <v>129</v>
      </c>
      <c r="T361">
        <v>4</v>
      </c>
      <c r="U361" t="s">
        <v>83</v>
      </c>
      <c r="V361">
        <v>2</v>
      </c>
      <c r="W361" s="71">
        <f t="shared" si="296"/>
        <v>1</v>
      </c>
      <c r="X361" s="80">
        <f t="shared" si="297"/>
        <v>2</v>
      </c>
      <c r="Y361" s="14" t="s">
        <v>87</v>
      </c>
      <c r="Z361" t="s">
        <v>73</v>
      </c>
      <c r="AA361" t="s">
        <v>86</v>
      </c>
      <c r="AB361">
        <v>3</v>
      </c>
      <c r="AC361" t="s">
        <v>83</v>
      </c>
      <c r="AD361">
        <v>4</v>
      </c>
      <c r="AE361" s="71">
        <f t="shared" si="298"/>
        <v>2</v>
      </c>
      <c r="AF361" s="80">
        <f t="shared" si="278"/>
        <v>0</v>
      </c>
      <c r="AG361" s="14" t="s">
        <v>85</v>
      </c>
      <c r="AH361" t="s">
        <v>73</v>
      </c>
      <c r="AI361" t="s">
        <v>84</v>
      </c>
      <c r="AJ361">
        <v>4</v>
      </c>
      <c r="AK361" t="s">
        <v>83</v>
      </c>
      <c r="AL361">
        <v>2</v>
      </c>
      <c r="AM361" s="71">
        <f t="shared" si="299"/>
        <v>1</v>
      </c>
      <c r="AN361" s="80">
        <f t="shared" si="300"/>
        <v>2</v>
      </c>
      <c r="AO361" s="14" t="s">
        <v>88</v>
      </c>
      <c r="AP361" t="s">
        <v>73</v>
      </c>
      <c r="AQ361" t="s">
        <v>131</v>
      </c>
      <c r="AR361">
        <v>3</v>
      </c>
      <c r="AS361" t="s">
        <v>83</v>
      </c>
      <c r="AT361">
        <v>4</v>
      </c>
      <c r="AU361" s="71">
        <f t="shared" si="279"/>
        <v>0</v>
      </c>
      <c r="AV361" s="80">
        <f t="shared" si="301"/>
        <v>0</v>
      </c>
      <c r="AW361" s="14" t="s">
        <v>90</v>
      </c>
      <c r="AX361" t="s">
        <v>73</v>
      </c>
      <c r="AY361" t="s">
        <v>96</v>
      </c>
      <c r="AZ361">
        <v>3</v>
      </c>
      <c r="BA361" t="s">
        <v>83</v>
      </c>
      <c r="BB361">
        <v>2</v>
      </c>
      <c r="BC361" s="71">
        <f t="shared" si="302"/>
        <v>1</v>
      </c>
      <c r="BD361" s="80">
        <f t="shared" si="280"/>
        <v>2</v>
      </c>
      <c r="BE361" s="14" t="s">
        <v>95</v>
      </c>
      <c r="BF361" t="s">
        <v>73</v>
      </c>
      <c r="BG361" t="s">
        <v>130</v>
      </c>
      <c r="BH361">
        <v>4</v>
      </c>
      <c r="BI361" t="s">
        <v>83</v>
      </c>
      <c r="BJ361">
        <v>2</v>
      </c>
      <c r="BK361" s="71">
        <f t="shared" si="281"/>
        <v>2</v>
      </c>
      <c r="BL361" s="80">
        <f t="shared" si="303"/>
        <v>0</v>
      </c>
      <c r="BM361" s="14" t="s">
        <v>91</v>
      </c>
      <c r="BN361" t="s">
        <v>73</v>
      </c>
      <c r="BO361" t="s">
        <v>134</v>
      </c>
      <c r="BP361">
        <v>2</v>
      </c>
      <c r="BQ361" t="s">
        <v>83</v>
      </c>
      <c r="BR361">
        <v>4</v>
      </c>
      <c r="BS361" s="71">
        <f t="shared" si="304"/>
        <v>2</v>
      </c>
      <c r="BT361" s="80">
        <f t="shared" si="282"/>
        <v>0</v>
      </c>
      <c r="BU361" s="28">
        <f t="shared" si="305"/>
        <v>6</v>
      </c>
      <c r="BV361" s="14" t="str">
        <f t="shared" si="306"/>
        <v>Belgien</v>
      </c>
      <c r="BW361" s="80">
        <f t="shared" si="283"/>
        <v>0</v>
      </c>
      <c r="BX361" s="14" t="str">
        <f t="shared" si="307"/>
        <v>Brasilien</v>
      </c>
      <c r="BY361" s="80">
        <f t="shared" si="308"/>
        <v>7</v>
      </c>
      <c r="BZ361" s="14" t="str">
        <f t="shared" si="309"/>
        <v>Senegal</v>
      </c>
      <c r="CA361" s="80">
        <f t="shared" si="310"/>
        <v>0</v>
      </c>
      <c r="CB361" s="14" t="str">
        <f t="shared" si="311"/>
        <v>Argentinien</v>
      </c>
      <c r="CC361" s="80">
        <f t="shared" si="312"/>
        <v>7</v>
      </c>
      <c r="CD361" s="14" t="str">
        <f t="shared" si="313"/>
        <v>Kroatien</v>
      </c>
      <c r="CE361" s="80">
        <f t="shared" si="314"/>
        <v>7</v>
      </c>
      <c r="CF361" s="14" t="str">
        <f t="shared" si="315"/>
        <v>Schweiz</v>
      </c>
      <c r="CG361" s="80">
        <f t="shared" si="316"/>
        <v>0</v>
      </c>
      <c r="CH361" s="14" t="str">
        <f t="shared" si="317"/>
        <v>England</v>
      </c>
      <c r="CI361" s="80">
        <f t="shared" si="318"/>
        <v>7</v>
      </c>
      <c r="CJ361" s="14" t="str">
        <f t="shared" si="319"/>
        <v>Polen</v>
      </c>
      <c r="CK361" s="80">
        <f t="shared" si="320"/>
        <v>0</v>
      </c>
      <c r="CL361" s="27">
        <f t="shared" si="330"/>
        <v>28</v>
      </c>
      <c r="CM361" t="s">
        <v>131</v>
      </c>
      <c r="CN361" t="s">
        <v>73</v>
      </c>
      <c r="CO361" t="s">
        <v>90</v>
      </c>
      <c r="CP361">
        <v>4</v>
      </c>
      <c r="CQ361" t="s">
        <v>83</v>
      </c>
      <c r="CR361">
        <v>3</v>
      </c>
      <c r="CS361" s="71">
        <f t="shared" si="284"/>
        <v>2</v>
      </c>
      <c r="CT361" s="80">
        <f t="shared" si="321"/>
        <v>0</v>
      </c>
      <c r="CU361" t="s">
        <v>132</v>
      </c>
      <c r="CV361" t="s">
        <v>73</v>
      </c>
      <c r="CW361" t="s">
        <v>93</v>
      </c>
      <c r="CX361">
        <v>2</v>
      </c>
      <c r="CY361" t="s">
        <v>83</v>
      </c>
      <c r="CZ361">
        <v>3</v>
      </c>
      <c r="DA361" s="71">
        <f t="shared" si="322"/>
        <v>2</v>
      </c>
      <c r="DB361" s="80">
        <f t="shared" si="323"/>
        <v>4</v>
      </c>
      <c r="DC361" t="s">
        <v>95</v>
      </c>
      <c r="DD361" t="s">
        <v>73</v>
      </c>
      <c r="DE361" t="s">
        <v>134</v>
      </c>
      <c r="DF361">
        <v>3</v>
      </c>
      <c r="DG361" t="s">
        <v>83</v>
      </c>
      <c r="DH361">
        <v>2</v>
      </c>
      <c r="DI361" s="71">
        <f t="shared" si="331"/>
        <v>0</v>
      </c>
      <c r="DJ361" s="80">
        <f t="shared" si="324"/>
        <v>0</v>
      </c>
      <c r="DK361" t="s">
        <v>85</v>
      </c>
      <c r="DL361" t="s">
        <v>73</v>
      </c>
      <c r="DM361" t="s">
        <v>86</v>
      </c>
      <c r="DN361">
        <v>2</v>
      </c>
      <c r="DO361" t="s">
        <v>83</v>
      </c>
      <c r="DP361">
        <v>1</v>
      </c>
      <c r="DQ361" s="71">
        <f t="shared" si="325"/>
        <v>1</v>
      </c>
      <c r="DR361" s="80">
        <f t="shared" si="326"/>
        <v>0</v>
      </c>
      <c r="DS361" s="27">
        <f t="shared" si="285"/>
        <v>4</v>
      </c>
      <c r="DT361" t="str">
        <f t="shared" si="286"/>
        <v>Argentinien</v>
      </c>
      <c r="DU361">
        <f t="shared" si="327"/>
        <v>8</v>
      </c>
      <c r="DV361" t="str">
        <f t="shared" si="287"/>
        <v>Belgien</v>
      </c>
      <c r="DW361">
        <f t="shared" si="328"/>
        <v>0</v>
      </c>
      <c r="DX361" t="str">
        <f t="shared" si="288"/>
        <v>England</v>
      </c>
      <c r="DY361">
        <f t="shared" si="329"/>
        <v>0</v>
      </c>
      <c r="DZ361" t="str">
        <f t="shared" si="289"/>
        <v>Kroatien</v>
      </c>
      <c r="EA361">
        <f t="shared" si="290"/>
        <v>8</v>
      </c>
      <c r="EB361" s="27">
        <f t="shared" si="291"/>
        <v>16</v>
      </c>
      <c r="EC361" t="s">
        <v>93</v>
      </c>
      <c r="ED361" t="s">
        <v>73</v>
      </c>
      <c r="EE361" t="s">
        <v>131</v>
      </c>
      <c r="EF361">
        <v>3</v>
      </c>
      <c r="EG361" t="s">
        <v>83</v>
      </c>
      <c r="EH361">
        <v>2</v>
      </c>
      <c r="EK361" t="s">
        <v>85</v>
      </c>
      <c r="EL361" t="s">
        <v>73</v>
      </c>
      <c r="EM361" t="s">
        <v>95</v>
      </c>
      <c r="EN361">
        <v>1</v>
      </c>
      <c r="EO361" t="s">
        <v>83</v>
      </c>
      <c r="EP361">
        <v>2</v>
      </c>
      <c r="EU361" t="s">
        <v>131</v>
      </c>
      <c r="EV361" t="s">
        <v>73</v>
      </c>
      <c r="EW361" t="s">
        <v>85</v>
      </c>
      <c r="EX361">
        <v>3</v>
      </c>
      <c r="EY361" t="s">
        <v>83</v>
      </c>
      <c r="EZ361">
        <v>2</v>
      </c>
      <c r="FC361" t="s">
        <v>93</v>
      </c>
      <c r="FD361" t="s">
        <v>73</v>
      </c>
      <c r="FE361" t="s">
        <v>95</v>
      </c>
      <c r="FF361">
        <v>3</v>
      </c>
      <c r="FG361" t="s">
        <v>83</v>
      </c>
      <c r="FH361">
        <v>2</v>
      </c>
      <c r="FL361" t="s">
        <v>85</v>
      </c>
      <c r="FN361" t="s">
        <v>131</v>
      </c>
      <c r="FP361" t="s">
        <v>95</v>
      </c>
      <c r="FR361" t="s">
        <v>93</v>
      </c>
      <c r="FU361">
        <v>167</v>
      </c>
      <c r="FX361">
        <v>0</v>
      </c>
    </row>
    <row r="362" spans="1:180" x14ac:dyDescent="0.45">
      <c r="A362" s="1">
        <v>359</v>
      </c>
      <c r="B362" s="45">
        <f t="shared" si="277"/>
        <v>647</v>
      </c>
      <c r="C362" s="14" t="s">
        <v>878</v>
      </c>
      <c r="D362" t="s">
        <v>500</v>
      </c>
      <c r="E362" s="15" t="s">
        <v>862</v>
      </c>
      <c r="F362" s="28">
        <f>VOR!IH362</f>
        <v>121</v>
      </c>
      <c r="G362" s="27">
        <f t="shared" si="292"/>
        <v>42</v>
      </c>
      <c r="H362" s="49">
        <f t="shared" si="293"/>
        <v>163</v>
      </c>
      <c r="I362" s="14" t="s">
        <v>84</v>
      </c>
      <c r="J362" t="s">
        <v>73</v>
      </c>
      <c r="K362" t="s">
        <v>137</v>
      </c>
      <c r="L362">
        <v>0</v>
      </c>
      <c r="M362" t="s">
        <v>83</v>
      </c>
      <c r="N362">
        <v>2</v>
      </c>
      <c r="O362" s="77">
        <f t="shared" si="294"/>
        <v>3</v>
      </c>
      <c r="P362" s="80">
        <f t="shared" si="295"/>
        <v>0</v>
      </c>
      <c r="Q362" t="s">
        <v>133</v>
      </c>
      <c r="R362" t="s">
        <v>73</v>
      </c>
      <c r="S362" t="s">
        <v>94</v>
      </c>
      <c r="T362">
        <v>1</v>
      </c>
      <c r="U362" t="s">
        <v>83</v>
      </c>
      <c r="V362">
        <v>3</v>
      </c>
      <c r="W362" s="71">
        <f t="shared" si="296"/>
        <v>0</v>
      </c>
      <c r="X362" s="80">
        <f t="shared" si="297"/>
        <v>0</v>
      </c>
      <c r="Y362" s="14" t="s">
        <v>129</v>
      </c>
      <c r="Z362" t="s">
        <v>73</v>
      </c>
      <c r="AA362" t="s">
        <v>86</v>
      </c>
      <c r="AB362">
        <v>1</v>
      </c>
      <c r="AC362" t="s">
        <v>83</v>
      </c>
      <c r="AD362">
        <v>2</v>
      </c>
      <c r="AE362" s="71">
        <f t="shared" si="298"/>
        <v>2</v>
      </c>
      <c r="AF362" s="80">
        <f t="shared" si="278"/>
        <v>0</v>
      </c>
      <c r="AG362" s="14" t="s">
        <v>85</v>
      </c>
      <c r="AH362" t="s">
        <v>73</v>
      </c>
      <c r="AI362" t="s">
        <v>136</v>
      </c>
      <c r="AJ362">
        <v>3</v>
      </c>
      <c r="AK362" t="s">
        <v>83</v>
      </c>
      <c r="AL362">
        <v>2</v>
      </c>
      <c r="AM362" s="71">
        <f t="shared" si="299"/>
        <v>1</v>
      </c>
      <c r="AN362" s="80">
        <f t="shared" si="300"/>
        <v>2</v>
      </c>
      <c r="AO362" s="14" t="s">
        <v>88</v>
      </c>
      <c r="AP362" t="s">
        <v>73</v>
      </c>
      <c r="AQ362" t="s">
        <v>131</v>
      </c>
      <c r="AR362">
        <v>3</v>
      </c>
      <c r="AS362" t="s">
        <v>83</v>
      </c>
      <c r="AT362">
        <v>2</v>
      </c>
      <c r="AU362" s="71">
        <f t="shared" si="279"/>
        <v>0</v>
      </c>
      <c r="AV362" s="80">
        <f t="shared" si="301"/>
        <v>0</v>
      </c>
      <c r="AW362" s="14" t="s">
        <v>90</v>
      </c>
      <c r="AX362" t="s">
        <v>73</v>
      </c>
      <c r="AY362" t="s">
        <v>135</v>
      </c>
      <c r="AZ362">
        <v>5</v>
      </c>
      <c r="BA362" t="s">
        <v>83</v>
      </c>
      <c r="BB362">
        <v>1</v>
      </c>
      <c r="BC362" s="71">
        <f t="shared" si="302"/>
        <v>1</v>
      </c>
      <c r="BD362" s="80">
        <f t="shared" si="280"/>
        <v>2</v>
      </c>
      <c r="BE362" s="14" t="s">
        <v>89</v>
      </c>
      <c r="BF362" t="s">
        <v>73</v>
      </c>
      <c r="BG362" t="s">
        <v>165</v>
      </c>
      <c r="BH362">
        <v>1</v>
      </c>
      <c r="BI362" t="s">
        <v>83</v>
      </c>
      <c r="BJ362">
        <v>3</v>
      </c>
      <c r="BK362" s="71">
        <f t="shared" si="281"/>
        <v>1</v>
      </c>
      <c r="BL362" s="80">
        <f t="shared" si="303"/>
        <v>0</v>
      </c>
      <c r="BM362" s="14" t="s">
        <v>96</v>
      </c>
      <c r="BN362" t="s">
        <v>73</v>
      </c>
      <c r="BO362" t="s">
        <v>150</v>
      </c>
      <c r="BP362">
        <v>2</v>
      </c>
      <c r="BQ362" t="s">
        <v>83</v>
      </c>
      <c r="BR362">
        <v>0</v>
      </c>
      <c r="BS362" s="71">
        <f t="shared" si="304"/>
        <v>1</v>
      </c>
      <c r="BT362" s="80">
        <f t="shared" si="282"/>
        <v>2</v>
      </c>
      <c r="BU362" s="28">
        <f t="shared" si="305"/>
        <v>6</v>
      </c>
      <c r="BV362" s="14" t="str">
        <f t="shared" si="306"/>
        <v>Deutschland</v>
      </c>
      <c r="BW362" s="80">
        <f t="shared" si="283"/>
        <v>0</v>
      </c>
      <c r="BX362" s="14" t="str">
        <f t="shared" si="307"/>
        <v>Brasilien</v>
      </c>
      <c r="BY362" s="80">
        <f t="shared" si="308"/>
        <v>7</v>
      </c>
      <c r="BZ362" s="14" t="str">
        <f t="shared" si="309"/>
        <v>USA</v>
      </c>
      <c r="CA362" s="80">
        <f t="shared" si="310"/>
        <v>0</v>
      </c>
      <c r="CB362" s="14" t="str">
        <f t="shared" si="311"/>
        <v>Frankreich</v>
      </c>
      <c r="CC362" s="80">
        <f t="shared" si="312"/>
        <v>7</v>
      </c>
      <c r="CD362" s="14" t="str">
        <f t="shared" si="313"/>
        <v>Japan</v>
      </c>
      <c r="CE362" s="80">
        <f t="shared" si="314"/>
        <v>0</v>
      </c>
      <c r="CF362" s="14" t="str">
        <f t="shared" si="315"/>
        <v>Portugal</v>
      </c>
      <c r="CG362" s="80">
        <f t="shared" si="316"/>
        <v>7</v>
      </c>
      <c r="CH362" s="14" t="str">
        <f t="shared" si="317"/>
        <v>England</v>
      </c>
      <c r="CI362" s="80">
        <f t="shared" si="318"/>
        <v>7</v>
      </c>
      <c r="CJ362" s="14" t="str">
        <f t="shared" si="319"/>
        <v>Polen</v>
      </c>
      <c r="CK362" s="80">
        <f t="shared" si="320"/>
        <v>0</v>
      </c>
      <c r="CL362" s="27">
        <f t="shared" si="330"/>
        <v>28</v>
      </c>
      <c r="CM362" t="s">
        <v>88</v>
      </c>
      <c r="CN362" t="s">
        <v>73</v>
      </c>
      <c r="CO362" t="s">
        <v>90</v>
      </c>
      <c r="CP362">
        <v>4</v>
      </c>
      <c r="CQ362" t="s">
        <v>83</v>
      </c>
      <c r="CR362">
        <v>3</v>
      </c>
      <c r="CS362" s="71">
        <f t="shared" si="284"/>
        <v>2</v>
      </c>
      <c r="CT362" s="80">
        <f t="shared" si="321"/>
        <v>0</v>
      </c>
      <c r="CU362" t="s">
        <v>137</v>
      </c>
      <c r="CV362" t="s">
        <v>73</v>
      </c>
      <c r="CW362" t="s">
        <v>94</v>
      </c>
      <c r="CX362">
        <v>0</v>
      </c>
      <c r="CY362" t="s">
        <v>83</v>
      </c>
      <c r="CZ362">
        <v>2</v>
      </c>
      <c r="DA362" s="71">
        <f t="shared" si="322"/>
        <v>0</v>
      </c>
      <c r="DB362" s="80">
        <f t="shared" si="323"/>
        <v>0</v>
      </c>
      <c r="DC362" t="s">
        <v>165</v>
      </c>
      <c r="DD362" t="s">
        <v>73</v>
      </c>
      <c r="DE362" t="s">
        <v>96</v>
      </c>
      <c r="DF362">
        <v>1</v>
      </c>
      <c r="DG362" t="s">
        <v>83</v>
      </c>
      <c r="DH362">
        <v>3</v>
      </c>
      <c r="DI362" s="71">
        <f t="shared" si="331"/>
        <v>0</v>
      </c>
      <c r="DJ362" s="80">
        <f t="shared" si="324"/>
        <v>0</v>
      </c>
      <c r="DK362" t="s">
        <v>85</v>
      </c>
      <c r="DL362" t="s">
        <v>73</v>
      </c>
      <c r="DM362" t="s">
        <v>86</v>
      </c>
      <c r="DN362">
        <v>3</v>
      </c>
      <c r="DO362" t="s">
        <v>83</v>
      </c>
      <c r="DP362">
        <v>2</v>
      </c>
      <c r="DQ362" s="71">
        <f t="shared" si="325"/>
        <v>1</v>
      </c>
      <c r="DR362" s="80">
        <f t="shared" si="326"/>
        <v>0</v>
      </c>
      <c r="DS362" s="27">
        <f t="shared" si="285"/>
        <v>0</v>
      </c>
      <c r="DT362" t="str">
        <f t="shared" si="286"/>
        <v>Frankreich</v>
      </c>
      <c r="DU362">
        <f t="shared" si="327"/>
        <v>8</v>
      </c>
      <c r="DV362" t="str">
        <f t="shared" si="287"/>
        <v>Deutschland</v>
      </c>
      <c r="DW362">
        <f t="shared" si="328"/>
        <v>0</v>
      </c>
      <c r="DX362" t="str">
        <f t="shared" si="288"/>
        <v>England</v>
      </c>
      <c r="DY362">
        <f t="shared" si="329"/>
        <v>0</v>
      </c>
      <c r="DZ362" t="str">
        <f t="shared" si="289"/>
        <v>Portugal</v>
      </c>
      <c r="EA362">
        <f t="shared" si="290"/>
        <v>0</v>
      </c>
      <c r="EB362" s="27">
        <f t="shared" si="291"/>
        <v>8</v>
      </c>
      <c r="EC362" t="s">
        <v>94</v>
      </c>
      <c r="ED362" t="s">
        <v>73</v>
      </c>
      <c r="EE362" t="s">
        <v>88</v>
      </c>
      <c r="EF362">
        <v>2</v>
      </c>
      <c r="EG362" t="s">
        <v>83</v>
      </c>
      <c r="EH362">
        <v>3</v>
      </c>
      <c r="EK362" t="s">
        <v>85</v>
      </c>
      <c r="EL362" t="s">
        <v>73</v>
      </c>
      <c r="EM362" t="s">
        <v>96</v>
      </c>
      <c r="EN362">
        <v>3</v>
      </c>
      <c r="EO362" t="s">
        <v>83</v>
      </c>
      <c r="EP362">
        <v>2</v>
      </c>
      <c r="EU362" t="s">
        <v>94</v>
      </c>
      <c r="EV362" t="s">
        <v>73</v>
      </c>
      <c r="EW362" t="s">
        <v>96</v>
      </c>
      <c r="EX362">
        <v>2</v>
      </c>
      <c r="EY362" t="s">
        <v>83</v>
      </c>
      <c r="EZ362">
        <v>3</v>
      </c>
      <c r="FC362" t="s">
        <v>88</v>
      </c>
      <c r="FD362" t="s">
        <v>73</v>
      </c>
      <c r="FE362" t="s">
        <v>85</v>
      </c>
      <c r="FF362">
        <v>4</v>
      </c>
      <c r="FG362" t="s">
        <v>83</v>
      </c>
      <c r="FH362">
        <v>3</v>
      </c>
      <c r="FL362" t="s">
        <v>94</v>
      </c>
      <c r="FN362" t="s">
        <v>96</v>
      </c>
      <c r="FP362" t="s">
        <v>85</v>
      </c>
      <c r="FR362" t="s">
        <v>88</v>
      </c>
      <c r="FU362">
        <v>117</v>
      </c>
      <c r="FX362" t="s">
        <v>289</v>
      </c>
    </row>
    <row r="363" spans="1:180" x14ac:dyDescent="0.45">
      <c r="A363" s="1">
        <v>360</v>
      </c>
      <c r="B363" s="45">
        <f t="shared" si="277"/>
        <v>510</v>
      </c>
      <c r="C363" s="14" t="s">
        <v>446</v>
      </c>
      <c r="D363" t="s">
        <v>879</v>
      </c>
      <c r="E363" s="15" t="s">
        <v>862</v>
      </c>
      <c r="F363" s="28">
        <f>VOR!IH363</f>
        <v>113</v>
      </c>
      <c r="G363" s="27">
        <f t="shared" si="292"/>
        <v>76</v>
      </c>
      <c r="H363" s="49">
        <f t="shared" si="293"/>
        <v>189</v>
      </c>
      <c r="I363" s="14" t="s">
        <v>84</v>
      </c>
      <c r="J363" t="s">
        <v>73</v>
      </c>
      <c r="K363" t="s">
        <v>92</v>
      </c>
      <c r="L363">
        <v>3</v>
      </c>
      <c r="M363" t="s">
        <v>83</v>
      </c>
      <c r="N363">
        <v>2</v>
      </c>
      <c r="O363" s="77">
        <f t="shared" si="294"/>
        <v>1</v>
      </c>
      <c r="P363" s="80">
        <f t="shared" si="295"/>
        <v>2</v>
      </c>
      <c r="Q363" t="s">
        <v>93</v>
      </c>
      <c r="R363" t="s">
        <v>73</v>
      </c>
      <c r="S363" t="s">
        <v>129</v>
      </c>
      <c r="T363">
        <v>3</v>
      </c>
      <c r="U363" t="s">
        <v>83</v>
      </c>
      <c r="V363">
        <v>1</v>
      </c>
      <c r="W363" s="71">
        <f t="shared" si="296"/>
        <v>1</v>
      </c>
      <c r="X363" s="80">
        <f t="shared" si="297"/>
        <v>2</v>
      </c>
      <c r="Y363" s="14" t="s">
        <v>94</v>
      </c>
      <c r="Z363" t="s">
        <v>73</v>
      </c>
      <c r="AA363" t="s">
        <v>133</v>
      </c>
      <c r="AB363">
        <v>3</v>
      </c>
      <c r="AC363" t="s">
        <v>83</v>
      </c>
      <c r="AD363">
        <v>2</v>
      </c>
      <c r="AE363" s="71">
        <f t="shared" si="298"/>
        <v>1</v>
      </c>
      <c r="AF363" s="80">
        <f t="shared" si="278"/>
        <v>2</v>
      </c>
      <c r="AG363" s="14" t="s">
        <v>85</v>
      </c>
      <c r="AH363" t="s">
        <v>73</v>
      </c>
      <c r="AI363" t="s">
        <v>132</v>
      </c>
      <c r="AJ363">
        <v>4</v>
      </c>
      <c r="AK363" t="s">
        <v>83</v>
      </c>
      <c r="AL363">
        <v>2</v>
      </c>
      <c r="AM363" s="71">
        <f t="shared" si="299"/>
        <v>3</v>
      </c>
      <c r="AN363" s="80">
        <f t="shared" si="300"/>
        <v>4</v>
      </c>
      <c r="AO363" s="14" t="s">
        <v>130</v>
      </c>
      <c r="AP363" t="s">
        <v>73</v>
      </c>
      <c r="AQ363" t="s">
        <v>131</v>
      </c>
      <c r="AR363">
        <v>3</v>
      </c>
      <c r="AS363" t="s">
        <v>83</v>
      </c>
      <c r="AT363">
        <v>1</v>
      </c>
      <c r="AU363" s="71">
        <f t="shared" si="279"/>
        <v>0</v>
      </c>
      <c r="AV363" s="80">
        <f t="shared" si="301"/>
        <v>0</v>
      </c>
      <c r="AW363" s="14" t="s">
        <v>90</v>
      </c>
      <c r="AX363" t="s">
        <v>73</v>
      </c>
      <c r="AY363" t="s">
        <v>91</v>
      </c>
      <c r="AZ363">
        <v>3</v>
      </c>
      <c r="BA363" t="s">
        <v>83</v>
      </c>
      <c r="BB363">
        <v>2</v>
      </c>
      <c r="BC363" s="71">
        <f t="shared" si="302"/>
        <v>3</v>
      </c>
      <c r="BD363" s="80">
        <f t="shared" si="280"/>
        <v>4</v>
      </c>
      <c r="BE363" s="14" t="s">
        <v>95</v>
      </c>
      <c r="BF363" t="s">
        <v>73</v>
      </c>
      <c r="BG363" t="s">
        <v>88</v>
      </c>
      <c r="BH363">
        <v>5</v>
      </c>
      <c r="BI363" t="s">
        <v>83</v>
      </c>
      <c r="BJ363">
        <v>3</v>
      </c>
      <c r="BK363" s="71">
        <f t="shared" si="281"/>
        <v>0</v>
      </c>
      <c r="BL363" s="80">
        <f t="shared" si="303"/>
        <v>0</v>
      </c>
      <c r="BM363" s="14" t="s">
        <v>96</v>
      </c>
      <c r="BN363" t="s">
        <v>73</v>
      </c>
      <c r="BO363" t="s">
        <v>134</v>
      </c>
      <c r="BP363">
        <v>1</v>
      </c>
      <c r="BQ363" t="s">
        <v>83</v>
      </c>
      <c r="BR363">
        <v>2</v>
      </c>
      <c r="BS363" s="71">
        <f t="shared" si="304"/>
        <v>3</v>
      </c>
      <c r="BT363" s="80">
        <f t="shared" si="282"/>
        <v>0</v>
      </c>
      <c r="BU363" s="28">
        <f t="shared" si="305"/>
        <v>14</v>
      </c>
      <c r="BV363" s="14" t="str">
        <f t="shared" si="306"/>
        <v>Spanien</v>
      </c>
      <c r="BW363" s="80">
        <f t="shared" si="283"/>
        <v>0</v>
      </c>
      <c r="BX363" s="14" t="str">
        <f t="shared" si="307"/>
        <v>Brasilien</v>
      </c>
      <c r="BY363" s="80">
        <f t="shared" si="308"/>
        <v>7</v>
      </c>
      <c r="BZ363" s="14" t="str">
        <f t="shared" si="309"/>
        <v>Niederlande</v>
      </c>
      <c r="CA363" s="80">
        <f t="shared" si="310"/>
        <v>7</v>
      </c>
      <c r="CB363" s="14" t="str">
        <f t="shared" si="311"/>
        <v>Argentinien</v>
      </c>
      <c r="CC363" s="80">
        <f t="shared" si="312"/>
        <v>7</v>
      </c>
      <c r="CD363" s="14" t="str">
        <f t="shared" si="313"/>
        <v>Kroatien</v>
      </c>
      <c r="CE363" s="80">
        <f t="shared" si="314"/>
        <v>7</v>
      </c>
      <c r="CF363" s="14" t="str">
        <f t="shared" si="315"/>
        <v>Schweiz</v>
      </c>
      <c r="CG363" s="80">
        <f t="shared" si="316"/>
        <v>0</v>
      </c>
      <c r="CH363" s="14" t="str">
        <f t="shared" si="317"/>
        <v>England</v>
      </c>
      <c r="CI363" s="80">
        <f t="shared" si="318"/>
        <v>7</v>
      </c>
      <c r="CJ363" s="14" t="str">
        <f t="shared" si="319"/>
        <v>Frankreich</v>
      </c>
      <c r="CK363" s="80">
        <f t="shared" si="320"/>
        <v>7</v>
      </c>
      <c r="CL363" s="27">
        <f t="shared" si="330"/>
        <v>42</v>
      </c>
      <c r="CM363" t="s">
        <v>130</v>
      </c>
      <c r="CN363" t="s">
        <v>73</v>
      </c>
      <c r="CO363" t="s">
        <v>90</v>
      </c>
      <c r="CP363">
        <v>3</v>
      </c>
      <c r="CQ363" t="s">
        <v>83</v>
      </c>
      <c r="CR363">
        <v>2</v>
      </c>
      <c r="CS363" s="71">
        <f t="shared" si="284"/>
        <v>2</v>
      </c>
      <c r="CT363" s="80">
        <f t="shared" si="321"/>
        <v>0</v>
      </c>
      <c r="CU363" t="s">
        <v>84</v>
      </c>
      <c r="CV363" t="s">
        <v>73</v>
      </c>
      <c r="CW363" t="s">
        <v>93</v>
      </c>
      <c r="CX363">
        <v>3</v>
      </c>
      <c r="CY363" t="s">
        <v>83</v>
      </c>
      <c r="CZ363">
        <v>1</v>
      </c>
      <c r="DA363" s="71">
        <f t="shared" si="322"/>
        <v>3</v>
      </c>
      <c r="DB363" s="80">
        <f t="shared" si="323"/>
        <v>0</v>
      </c>
      <c r="DC363" t="s">
        <v>95</v>
      </c>
      <c r="DD363" t="s">
        <v>73</v>
      </c>
      <c r="DE363" t="s">
        <v>134</v>
      </c>
      <c r="DF363">
        <v>3</v>
      </c>
      <c r="DG363" t="s">
        <v>83</v>
      </c>
      <c r="DH363">
        <v>2</v>
      </c>
      <c r="DI363" s="71">
        <f t="shared" si="331"/>
        <v>0</v>
      </c>
      <c r="DJ363" s="80">
        <f t="shared" si="324"/>
        <v>0</v>
      </c>
      <c r="DK363" t="s">
        <v>85</v>
      </c>
      <c r="DL363" t="s">
        <v>73</v>
      </c>
      <c r="DM363" t="s">
        <v>94</v>
      </c>
      <c r="DN363">
        <v>2</v>
      </c>
      <c r="DO363" t="s">
        <v>83</v>
      </c>
      <c r="DP363">
        <v>4</v>
      </c>
      <c r="DQ363" s="71">
        <f t="shared" si="325"/>
        <v>3</v>
      </c>
      <c r="DR363" s="80">
        <f t="shared" si="326"/>
        <v>4</v>
      </c>
      <c r="DS363" s="27">
        <f t="shared" si="285"/>
        <v>4</v>
      </c>
      <c r="DT363" t="str">
        <f t="shared" si="286"/>
        <v>Niederlande</v>
      </c>
      <c r="DU363">
        <f t="shared" si="327"/>
        <v>0</v>
      </c>
      <c r="DV363" t="str">
        <f t="shared" si="287"/>
        <v>Spanien</v>
      </c>
      <c r="DW363">
        <f t="shared" si="328"/>
        <v>0</v>
      </c>
      <c r="DX363" t="str">
        <f t="shared" si="288"/>
        <v>Frankreich</v>
      </c>
      <c r="DY363">
        <f t="shared" si="329"/>
        <v>8</v>
      </c>
      <c r="DZ363" t="str">
        <f t="shared" si="289"/>
        <v>Kroatien</v>
      </c>
      <c r="EA363">
        <f t="shared" si="290"/>
        <v>8</v>
      </c>
      <c r="EB363" s="27">
        <f t="shared" si="291"/>
        <v>16</v>
      </c>
      <c r="EC363" t="s">
        <v>84</v>
      </c>
      <c r="ED363" t="s">
        <v>73</v>
      </c>
      <c r="EE363" t="s">
        <v>130</v>
      </c>
      <c r="EF363">
        <v>2</v>
      </c>
      <c r="EG363" t="s">
        <v>83</v>
      </c>
      <c r="EH363">
        <v>3</v>
      </c>
      <c r="EK363" t="s">
        <v>94</v>
      </c>
      <c r="EL363" t="s">
        <v>73</v>
      </c>
      <c r="EM363" t="s">
        <v>95</v>
      </c>
      <c r="EN363">
        <v>3</v>
      </c>
      <c r="EO363" t="s">
        <v>83</v>
      </c>
      <c r="EP363">
        <v>4</v>
      </c>
      <c r="EU363" t="s">
        <v>84</v>
      </c>
      <c r="EV363" t="s">
        <v>73</v>
      </c>
      <c r="EW363" t="s">
        <v>94</v>
      </c>
      <c r="EX363">
        <v>3</v>
      </c>
      <c r="EY363" t="s">
        <v>83</v>
      </c>
      <c r="EZ363">
        <v>2</v>
      </c>
      <c r="FC363" t="s">
        <v>130</v>
      </c>
      <c r="FD363" t="s">
        <v>73</v>
      </c>
      <c r="FE363" t="s">
        <v>95</v>
      </c>
      <c r="FF363">
        <v>3</v>
      </c>
      <c r="FG363" t="s">
        <v>83</v>
      </c>
      <c r="FH363">
        <v>2</v>
      </c>
      <c r="FL363" t="s">
        <v>94</v>
      </c>
      <c r="FN363" t="s">
        <v>84</v>
      </c>
      <c r="FP363" t="s">
        <v>95</v>
      </c>
      <c r="FR363" t="s">
        <v>130</v>
      </c>
      <c r="FU363">
        <v>256</v>
      </c>
      <c r="FX363" t="s">
        <v>130</v>
      </c>
    </row>
    <row r="364" spans="1:180" x14ac:dyDescent="0.45">
      <c r="A364" s="1">
        <v>361</v>
      </c>
      <c r="B364" s="45">
        <f t="shared" si="277"/>
        <v>454</v>
      </c>
      <c r="C364" s="14" t="s">
        <v>880</v>
      </c>
      <c r="D364" t="s">
        <v>180</v>
      </c>
      <c r="E364" s="15" t="s">
        <v>862</v>
      </c>
      <c r="F364" s="28">
        <f>VOR!IH364</f>
        <v>162</v>
      </c>
      <c r="G364" s="27">
        <f t="shared" si="292"/>
        <v>36</v>
      </c>
      <c r="H364" s="49">
        <f t="shared" si="293"/>
        <v>198</v>
      </c>
      <c r="I364" s="14" t="s">
        <v>84</v>
      </c>
      <c r="J364" t="s">
        <v>73</v>
      </c>
      <c r="K364" t="s">
        <v>85</v>
      </c>
      <c r="L364">
        <v>2</v>
      </c>
      <c r="M364" t="s">
        <v>83</v>
      </c>
      <c r="N364">
        <v>2</v>
      </c>
      <c r="O364" s="77">
        <f t="shared" si="294"/>
        <v>1</v>
      </c>
      <c r="P364" s="80">
        <f t="shared" si="295"/>
        <v>0</v>
      </c>
      <c r="Q364" t="s">
        <v>169</v>
      </c>
      <c r="R364" t="s">
        <v>73</v>
      </c>
      <c r="S364" t="s">
        <v>129</v>
      </c>
      <c r="T364">
        <v>1</v>
      </c>
      <c r="U364" t="s">
        <v>83</v>
      </c>
      <c r="V364">
        <v>0</v>
      </c>
      <c r="W364" s="71">
        <f t="shared" si="296"/>
        <v>0</v>
      </c>
      <c r="X364" s="80">
        <f t="shared" si="297"/>
        <v>0</v>
      </c>
      <c r="Y364" s="14" t="s">
        <v>94</v>
      </c>
      <c r="Z364" t="s">
        <v>73</v>
      </c>
      <c r="AA364" t="s">
        <v>93</v>
      </c>
      <c r="AB364">
        <v>2</v>
      </c>
      <c r="AC364" t="s">
        <v>83</v>
      </c>
      <c r="AD364">
        <v>2</v>
      </c>
      <c r="AE364" s="71">
        <f t="shared" si="298"/>
        <v>1</v>
      </c>
      <c r="AF364" s="80">
        <f t="shared" si="278"/>
        <v>0</v>
      </c>
      <c r="AG364" s="14" t="s">
        <v>137</v>
      </c>
      <c r="AH364" t="s">
        <v>73</v>
      </c>
      <c r="AI364" t="s">
        <v>136</v>
      </c>
      <c r="AJ364">
        <v>4</v>
      </c>
      <c r="AK364" t="s">
        <v>83</v>
      </c>
      <c r="AL364">
        <v>2</v>
      </c>
      <c r="AM364" s="71">
        <f t="shared" si="299"/>
        <v>0</v>
      </c>
      <c r="AN364" s="80">
        <f t="shared" si="300"/>
        <v>0</v>
      </c>
      <c r="AO364" s="14" t="s">
        <v>88</v>
      </c>
      <c r="AP364" t="s">
        <v>73</v>
      </c>
      <c r="AQ364" t="s">
        <v>89</v>
      </c>
      <c r="AR364">
        <v>2</v>
      </c>
      <c r="AS364" t="s">
        <v>83</v>
      </c>
      <c r="AT364">
        <v>1</v>
      </c>
      <c r="AU364" s="71">
        <f t="shared" si="279"/>
        <v>0</v>
      </c>
      <c r="AV364" s="80">
        <f t="shared" si="301"/>
        <v>0</v>
      </c>
      <c r="AW364" s="14" t="s">
        <v>90</v>
      </c>
      <c r="AX364" t="s">
        <v>73</v>
      </c>
      <c r="AY364" t="s">
        <v>96</v>
      </c>
      <c r="AZ364">
        <v>2</v>
      </c>
      <c r="BA364" t="s">
        <v>83</v>
      </c>
      <c r="BB364">
        <v>3</v>
      </c>
      <c r="BC364" s="71">
        <f t="shared" si="302"/>
        <v>1</v>
      </c>
      <c r="BD364" s="80">
        <f t="shared" si="280"/>
        <v>0</v>
      </c>
      <c r="BE364" s="14" t="s">
        <v>95</v>
      </c>
      <c r="BF364" t="s">
        <v>73</v>
      </c>
      <c r="BG364" t="s">
        <v>130</v>
      </c>
      <c r="BH364">
        <v>3</v>
      </c>
      <c r="BI364" t="s">
        <v>83</v>
      </c>
      <c r="BJ364">
        <v>1</v>
      </c>
      <c r="BK364" s="71">
        <f t="shared" si="281"/>
        <v>2</v>
      </c>
      <c r="BL364" s="80">
        <f t="shared" si="303"/>
        <v>0</v>
      </c>
      <c r="BM364" s="14" t="s">
        <v>91</v>
      </c>
      <c r="BN364" t="s">
        <v>73</v>
      </c>
      <c r="BO364" t="s">
        <v>134</v>
      </c>
      <c r="BP364">
        <v>2</v>
      </c>
      <c r="BQ364" t="s">
        <v>83</v>
      </c>
      <c r="BR364">
        <v>1</v>
      </c>
      <c r="BS364" s="71">
        <f t="shared" si="304"/>
        <v>2</v>
      </c>
      <c r="BT364" s="80">
        <f t="shared" si="282"/>
        <v>0</v>
      </c>
      <c r="BU364" s="28">
        <f t="shared" si="305"/>
        <v>0</v>
      </c>
      <c r="BV364" s="14" t="str">
        <f t="shared" si="306"/>
        <v>Deutschland</v>
      </c>
      <c r="BW364" s="80">
        <f t="shared" si="283"/>
        <v>0</v>
      </c>
      <c r="BX364" s="14" t="str">
        <f t="shared" si="307"/>
        <v>Portugal</v>
      </c>
      <c r="BY364" s="80">
        <f t="shared" si="308"/>
        <v>7</v>
      </c>
      <c r="BZ364" s="14" t="str">
        <f t="shared" si="309"/>
        <v>England</v>
      </c>
      <c r="CA364" s="80">
        <f t="shared" si="310"/>
        <v>7</v>
      </c>
      <c r="CB364" s="14" t="str">
        <f t="shared" si="311"/>
        <v>Saudi-Arabien</v>
      </c>
      <c r="CC364" s="80">
        <f t="shared" si="312"/>
        <v>0</v>
      </c>
      <c r="CD364" s="14" t="str">
        <f t="shared" si="313"/>
        <v>Kroatien</v>
      </c>
      <c r="CE364" s="80">
        <f t="shared" si="314"/>
        <v>7</v>
      </c>
      <c r="CF364" s="14" t="str">
        <f t="shared" si="315"/>
        <v>Südkorea</v>
      </c>
      <c r="CG364" s="80">
        <f t="shared" si="316"/>
        <v>0</v>
      </c>
      <c r="CH364" s="14" t="str">
        <f t="shared" si="317"/>
        <v>USA</v>
      </c>
      <c r="CI364" s="80">
        <f t="shared" si="318"/>
        <v>0</v>
      </c>
      <c r="CJ364" s="14" t="str">
        <f t="shared" si="319"/>
        <v>Argentinien</v>
      </c>
      <c r="CK364" s="80">
        <f t="shared" si="320"/>
        <v>7</v>
      </c>
      <c r="CL364" s="27">
        <f t="shared" si="330"/>
        <v>28</v>
      </c>
      <c r="CM364" t="s">
        <v>88</v>
      </c>
      <c r="CN364" t="s">
        <v>73</v>
      </c>
      <c r="CO364" t="s">
        <v>96</v>
      </c>
      <c r="CP364">
        <v>1</v>
      </c>
      <c r="CQ364" t="s">
        <v>83</v>
      </c>
      <c r="CR364">
        <v>2</v>
      </c>
      <c r="CS364" s="71">
        <f t="shared" si="284"/>
        <v>0</v>
      </c>
      <c r="CT364" s="80">
        <f t="shared" si="321"/>
        <v>0</v>
      </c>
      <c r="CU364" t="s">
        <v>85</v>
      </c>
      <c r="CV364" t="s">
        <v>73</v>
      </c>
      <c r="CW364" t="s">
        <v>169</v>
      </c>
      <c r="CX364">
        <v>2</v>
      </c>
      <c r="CY364" t="s">
        <v>83</v>
      </c>
      <c r="CZ364">
        <v>2</v>
      </c>
      <c r="DA364" s="71">
        <f t="shared" si="322"/>
        <v>0</v>
      </c>
      <c r="DB364" s="80">
        <f t="shared" si="323"/>
        <v>0</v>
      </c>
      <c r="DC364" t="s">
        <v>95</v>
      </c>
      <c r="DD364" t="s">
        <v>73</v>
      </c>
      <c r="DE364" t="s">
        <v>91</v>
      </c>
      <c r="DF364">
        <v>3</v>
      </c>
      <c r="DG364" t="s">
        <v>83</v>
      </c>
      <c r="DH364">
        <v>2</v>
      </c>
      <c r="DI364" s="71">
        <f t="shared" si="331"/>
        <v>0</v>
      </c>
      <c r="DJ364" s="80">
        <f t="shared" si="324"/>
        <v>0</v>
      </c>
      <c r="DK364" t="s">
        <v>137</v>
      </c>
      <c r="DL364" t="s">
        <v>73</v>
      </c>
      <c r="DM364" t="s">
        <v>93</v>
      </c>
      <c r="DN364">
        <v>4</v>
      </c>
      <c r="DO364" t="s">
        <v>83</v>
      </c>
      <c r="DP364">
        <v>1</v>
      </c>
      <c r="DQ364" s="71">
        <f t="shared" si="325"/>
        <v>0</v>
      </c>
      <c r="DR364" s="80">
        <f t="shared" si="326"/>
        <v>0</v>
      </c>
      <c r="DS364" s="27">
        <f t="shared" si="285"/>
        <v>0</v>
      </c>
      <c r="DT364" t="str">
        <f t="shared" si="286"/>
        <v>Saudi-Arabien</v>
      </c>
      <c r="DU364">
        <f t="shared" si="327"/>
        <v>0</v>
      </c>
      <c r="DV364" t="str">
        <f t="shared" si="287"/>
        <v>Portugal</v>
      </c>
      <c r="DW364">
        <f t="shared" si="328"/>
        <v>0</v>
      </c>
      <c r="DX364" t="str">
        <f t="shared" si="288"/>
        <v>USA</v>
      </c>
      <c r="DY364">
        <f t="shared" si="329"/>
        <v>0</v>
      </c>
      <c r="DZ364" t="str">
        <f t="shared" si="289"/>
        <v>Kroatien</v>
      </c>
      <c r="EA364">
        <f t="shared" si="290"/>
        <v>8</v>
      </c>
      <c r="EB364" s="27">
        <f t="shared" si="291"/>
        <v>8</v>
      </c>
      <c r="EC364" t="s">
        <v>169</v>
      </c>
      <c r="ED364" t="s">
        <v>73</v>
      </c>
      <c r="EE364" t="s">
        <v>96</v>
      </c>
      <c r="EF364">
        <v>3</v>
      </c>
      <c r="EG364" t="s">
        <v>83</v>
      </c>
      <c r="EH364">
        <v>1</v>
      </c>
      <c r="EK364" t="s">
        <v>137</v>
      </c>
      <c r="EL364" t="s">
        <v>73</v>
      </c>
      <c r="EM364" t="s">
        <v>95</v>
      </c>
      <c r="EN364">
        <v>2</v>
      </c>
      <c r="EO364" t="s">
        <v>83</v>
      </c>
      <c r="EP364">
        <v>0</v>
      </c>
      <c r="EU364" t="s">
        <v>96</v>
      </c>
      <c r="EV364" t="s">
        <v>73</v>
      </c>
      <c r="EW364" t="s">
        <v>95</v>
      </c>
      <c r="EX364">
        <v>1</v>
      </c>
      <c r="EY364" t="s">
        <v>83</v>
      </c>
      <c r="EZ364">
        <v>2</v>
      </c>
      <c r="FC364" t="s">
        <v>169</v>
      </c>
      <c r="FD364" t="s">
        <v>73</v>
      </c>
      <c r="FE364" t="s">
        <v>137</v>
      </c>
      <c r="FF364">
        <v>2</v>
      </c>
      <c r="FG364" t="s">
        <v>83</v>
      </c>
      <c r="FH364">
        <v>3</v>
      </c>
      <c r="FL364" t="s">
        <v>96</v>
      </c>
      <c r="FN364" t="s">
        <v>95</v>
      </c>
      <c r="FP364" t="s">
        <v>169</v>
      </c>
      <c r="FR364" t="s">
        <v>137</v>
      </c>
      <c r="FU364">
        <v>138</v>
      </c>
      <c r="FX364">
        <v>0</v>
      </c>
    </row>
    <row r="365" spans="1:180" x14ac:dyDescent="0.45">
      <c r="A365" s="1">
        <v>362</v>
      </c>
      <c r="B365" s="45">
        <f t="shared" si="277"/>
        <v>56</v>
      </c>
      <c r="C365" s="14" t="s">
        <v>881</v>
      </c>
      <c r="D365" t="s">
        <v>367</v>
      </c>
      <c r="E365" s="15" t="s">
        <v>862</v>
      </c>
      <c r="F365" s="28">
        <f>VOR!IH365</f>
        <v>189</v>
      </c>
      <c r="G365" s="27">
        <f t="shared" si="292"/>
        <v>76</v>
      </c>
      <c r="H365" s="49">
        <f t="shared" si="293"/>
        <v>265</v>
      </c>
      <c r="I365" s="14" t="s">
        <v>84</v>
      </c>
      <c r="J365" t="s">
        <v>73</v>
      </c>
      <c r="K365" t="s">
        <v>92</v>
      </c>
      <c r="L365">
        <v>2</v>
      </c>
      <c r="M365" t="s">
        <v>83</v>
      </c>
      <c r="N365">
        <v>1</v>
      </c>
      <c r="O365" s="77">
        <f t="shared" si="294"/>
        <v>1</v>
      </c>
      <c r="P365" s="80">
        <f t="shared" si="295"/>
        <v>2</v>
      </c>
      <c r="Q365" t="s">
        <v>93</v>
      </c>
      <c r="R365" t="s">
        <v>73</v>
      </c>
      <c r="S365" t="s">
        <v>129</v>
      </c>
      <c r="T365">
        <v>1</v>
      </c>
      <c r="U365" t="s">
        <v>83</v>
      </c>
      <c r="V365">
        <v>0</v>
      </c>
      <c r="W365" s="71">
        <f t="shared" si="296"/>
        <v>1</v>
      </c>
      <c r="X365" s="80">
        <f t="shared" si="297"/>
        <v>3</v>
      </c>
      <c r="Y365" s="14" t="s">
        <v>94</v>
      </c>
      <c r="Z365" t="s">
        <v>73</v>
      </c>
      <c r="AA365" t="s">
        <v>86</v>
      </c>
      <c r="AB365">
        <v>3</v>
      </c>
      <c r="AC365" t="s">
        <v>83</v>
      </c>
      <c r="AD365">
        <v>0</v>
      </c>
      <c r="AE365" s="71">
        <f t="shared" si="298"/>
        <v>3</v>
      </c>
      <c r="AF365" s="80">
        <f t="shared" si="278"/>
        <v>4</v>
      </c>
      <c r="AG365" s="14" t="s">
        <v>85</v>
      </c>
      <c r="AH365" t="s">
        <v>73</v>
      </c>
      <c r="AI365" t="s">
        <v>136</v>
      </c>
      <c r="AJ365">
        <v>1</v>
      </c>
      <c r="AK365" t="s">
        <v>83</v>
      </c>
      <c r="AL365">
        <v>0</v>
      </c>
      <c r="AM365" s="71">
        <f t="shared" si="299"/>
        <v>1</v>
      </c>
      <c r="AN365" s="80">
        <f t="shared" si="300"/>
        <v>2</v>
      </c>
      <c r="AO365" s="14" t="s">
        <v>88</v>
      </c>
      <c r="AP365" t="s">
        <v>73</v>
      </c>
      <c r="AQ365" t="s">
        <v>95</v>
      </c>
      <c r="AR365">
        <v>2</v>
      </c>
      <c r="AS365" t="s">
        <v>83</v>
      </c>
      <c r="AT365">
        <v>0</v>
      </c>
      <c r="AU365" s="71">
        <f t="shared" si="279"/>
        <v>2</v>
      </c>
      <c r="AV365" s="80">
        <f t="shared" si="301"/>
        <v>0</v>
      </c>
      <c r="AW365" s="14" t="s">
        <v>134</v>
      </c>
      <c r="AX365" t="s">
        <v>73</v>
      </c>
      <c r="AY365" t="s">
        <v>91</v>
      </c>
      <c r="AZ365">
        <v>1</v>
      </c>
      <c r="BA365" t="s">
        <v>83</v>
      </c>
      <c r="BB365">
        <v>2</v>
      </c>
      <c r="BC365" s="71">
        <f t="shared" si="302"/>
        <v>2</v>
      </c>
      <c r="BD365" s="80">
        <f t="shared" si="280"/>
        <v>0</v>
      </c>
      <c r="BE365" s="14" t="s">
        <v>131</v>
      </c>
      <c r="BF365" t="s">
        <v>73</v>
      </c>
      <c r="BG365" t="s">
        <v>130</v>
      </c>
      <c r="BH365">
        <v>2</v>
      </c>
      <c r="BI365" t="s">
        <v>83</v>
      </c>
      <c r="BJ365">
        <v>3</v>
      </c>
      <c r="BK365" s="71">
        <f t="shared" si="281"/>
        <v>2</v>
      </c>
      <c r="BL365" s="80">
        <f t="shared" si="303"/>
        <v>0</v>
      </c>
      <c r="BM365" s="14" t="s">
        <v>96</v>
      </c>
      <c r="BN365" t="s">
        <v>73</v>
      </c>
      <c r="BO365" t="s">
        <v>90</v>
      </c>
      <c r="BP365">
        <v>3</v>
      </c>
      <c r="BQ365" t="s">
        <v>83</v>
      </c>
      <c r="BR365">
        <v>0</v>
      </c>
      <c r="BS365" s="71">
        <f t="shared" si="304"/>
        <v>1</v>
      </c>
      <c r="BT365" s="80">
        <f t="shared" si="282"/>
        <v>2</v>
      </c>
      <c r="BU365" s="28">
        <f t="shared" si="305"/>
        <v>13</v>
      </c>
      <c r="BV365" s="14" t="str">
        <f t="shared" si="306"/>
        <v>Deutschland</v>
      </c>
      <c r="BW365" s="80">
        <f t="shared" si="283"/>
        <v>0</v>
      </c>
      <c r="BX365" s="14" t="str">
        <f t="shared" si="307"/>
        <v>Südkorea</v>
      </c>
      <c r="BY365" s="80">
        <f t="shared" si="308"/>
        <v>0</v>
      </c>
      <c r="BZ365" s="14" t="str">
        <f t="shared" si="309"/>
        <v>Niederlande</v>
      </c>
      <c r="CA365" s="80">
        <f t="shared" si="310"/>
        <v>7</v>
      </c>
      <c r="CB365" s="14" t="str">
        <f t="shared" si="311"/>
        <v>Argentinien</v>
      </c>
      <c r="CC365" s="80">
        <f t="shared" si="312"/>
        <v>7</v>
      </c>
      <c r="CD365" s="14" t="str">
        <f t="shared" si="313"/>
        <v>Spanien</v>
      </c>
      <c r="CE365" s="80">
        <f t="shared" si="314"/>
        <v>0</v>
      </c>
      <c r="CF365" s="14" t="str">
        <f t="shared" si="315"/>
        <v>Portugal</v>
      </c>
      <c r="CG365" s="80">
        <f t="shared" si="316"/>
        <v>7</v>
      </c>
      <c r="CH365" s="14" t="str">
        <f t="shared" si="317"/>
        <v>England</v>
      </c>
      <c r="CI365" s="80">
        <f t="shared" si="318"/>
        <v>7</v>
      </c>
      <c r="CJ365" s="14" t="str">
        <f t="shared" si="319"/>
        <v>Frankreich</v>
      </c>
      <c r="CK365" s="80">
        <f t="shared" si="320"/>
        <v>7</v>
      </c>
      <c r="CL365" s="27">
        <f t="shared" si="330"/>
        <v>35</v>
      </c>
      <c r="CM365" t="s">
        <v>88</v>
      </c>
      <c r="CN365" t="s">
        <v>73</v>
      </c>
      <c r="CO365" t="s">
        <v>91</v>
      </c>
      <c r="CP365">
        <v>1</v>
      </c>
      <c r="CQ365" t="s">
        <v>83</v>
      </c>
      <c r="CR365">
        <v>0</v>
      </c>
      <c r="CS365" s="71">
        <f t="shared" si="284"/>
        <v>0</v>
      </c>
      <c r="CT365" s="80">
        <f t="shared" si="321"/>
        <v>0</v>
      </c>
      <c r="CU365" t="s">
        <v>84</v>
      </c>
      <c r="CV365" t="s">
        <v>73</v>
      </c>
      <c r="CW365" t="s">
        <v>93</v>
      </c>
      <c r="CX365">
        <v>0</v>
      </c>
      <c r="CY365" t="s">
        <v>83</v>
      </c>
      <c r="CZ365">
        <v>2</v>
      </c>
      <c r="DA365" s="71">
        <f t="shared" si="322"/>
        <v>3</v>
      </c>
      <c r="DB365" s="80">
        <f t="shared" si="323"/>
        <v>4</v>
      </c>
      <c r="DC365" t="s">
        <v>130</v>
      </c>
      <c r="DD365" t="s">
        <v>73</v>
      </c>
      <c r="DE365" t="s">
        <v>96</v>
      </c>
      <c r="DF365">
        <v>1</v>
      </c>
      <c r="DG365" t="s">
        <v>83</v>
      </c>
      <c r="DH365">
        <v>2</v>
      </c>
      <c r="DI365" s="71">
        <f t="shared" si="331"/>
        <v>0</v>
      </c>
      <c r="DJ365" s="80">
        <f t="shared" si="324"/>
        <v>0</v>
      </c>
      <c r="DK365" t="s">
        <v>85</v>
      </c>
      <c r="DL365" t="s">
        <v>73</v>
      </c>
      <c r="DM365" t="s">
        <v>94</v>
      </c>
      <c r="DN365">
        <v>1</v>
      </c>
      <c r="DO365" t="s">
        <v>83</v>
      </c>
      <c r="DP365">
        <v>2</v>
      </c>
      <c r="DQ365" s="71">
        <f t="shared" si="325"/>
        <v>3</v>
      </c>
      <c r="DR365" s="80">
        <f t="shared" si="326"/>
        <v>8</v>
      </c>
      <c r="DS365" s="27">
        <f t="shared" si="285"/>
        <v>12</v>
      </c>
      <c r="DT365" t="str">
        <f t="shared" si="286"/>
        <v>Argentinien</v>
      </c>
      <c r="DU365">
        <f t="shared" si="327"/>
        <v>8</v>
      </c>
      <c r="DV365" t="str">
        <f t="shared" si="287"/>
        <v>Deutschland</v>
      </c>
      <c r="DW365">
        <f t="shared" si="328"/>
        <v>0</v>
      </c>
      <c r="DX365" t="str">
        <f t="shared" si="288"/>
        <v>Frankreich</v>
      </c>
      <c r="DY365">
        <f t="shared" si="329"/>
        <v>8</v>
      </c>
      <c r="DZ365" t="str">
        <f t="shared" si="289"/>
        <v>Portugal</v>
      </c>
      <c r="EA365">
        <f t="shared" si="290"/>
        <v>0</v>
      </c>
      <c r="EB365" s="27">
        <f t="shared" si="291"/>
        <v>16</v>
      </c>
      <c r="EC365" t="s">
        <v>93</v>
      </c>
      <c r="ED365" t="s">
        <v>73</v>
      </c>
      <c r="EE365" t="s">
        <v>88</v>
      </c>
      <c r="EF365">
        <v>0</v>
      </c>
      <c r="EG365" t="s">
        <v>83</v>
      </c>
      <c r="EH365">
        <v>1</v>
      </c>
      <c r="EK365" t="s">
        <v>94</v>
      </c>
      <c r="EL365" t="s">
        <v>73</v>
      </c>
      <c r="EM365" t="s">
        <v>96</v>
      </c>
      <c r="EN365">
        <v>2</v>
      </c>
      <c r="EO365" t="s">
        <v>83</v>
      </c>
      <c r="EP365">
        <v>1</v>
      </c>
      <c r="EU365" t="s">
        <v>93</v>
      </c>
      <c r="EV365" t="s">
        <v>73</v>
      </c>
      <c r="EW365" t="s">
        <v>96</v>
      </c>
      <c r="EX365">
        <v>2</v>
      </c>
      <c r="EY365" t="s">
        <v>83</v>
      </c>
      <c r="EZ365">
        <v>0</v>
      </c>
      <c r="FC365" t="s">
        <v>88</v>
      </c>
      <c r="FD365" t="s">
        <v>73</v>
      </c>
      <c r="FE365" t="s">
        <v>94</v>
      </c>
      <c r="FF365">
        <v>2</v>
      </c>
      <c r="FG365" t="s">
        <v>83</v>
      </c>
      <c r="FH365">
        <v>1</v>
      </c>
      <c r="FL365" t="s">
        <v>96</v>
      </c>
      <c r="FN365" t="s">
        <v>93</v>
      </c>
      <c r="FP365" t="s">
        <v>94</v>
      </c>
      <c r="FR365" t="s">
        <v>88</v>
      </c>
      <c r="FU365">
        <v>145</v>
      </c>
      <c r="FX365" t="s">
        <v>407</v>
      </c>
    </row>
    <row r="366" spans="1:180" x14ac:dyDescent="0.45">
      <c r="A366" s="1">
        <v>363</v>
      </c>
      <c r="B366" s="45">
        <f t="shared" si="277"/>
        <v>441</v>
      </c>
      <c r="C366" s="14" t="s">
        <v>596</v>
      </c>
      <c r="D366" t="s">
        <v>882</v>
      </c>
      <c r="E366" s="15" t="s">
        <v>862</v>
      </c>
      <c r="F366" s="28">
        <f>VOR!IH366</f>
        <v>150</v>
      </c>
      <c r="G366" s="27">
        <f t="shared" si="292"/>
        <v>50</v>
      </c>
      <c r="H366" s="49">
        <f t="shared" si="293"/>
        <v>200</v>
      </c>
      <c r="I366" s="14" t="s">
        <v>84</v>
      </c>
      <c r="J366" t="s">
        <v>73</v>
      </c>
      <c r="K366" t="s">
        <v>92</v>
      </c>
      <c r="L366">
        <v>1</v>
      </c>
      <c r="M366" t="s">
        <v>83</v>
      </c>
      <c r="N366">
        <v>2</v>
      </c>
      <c r="O366" s="77">
        <f t="shared" si="294"/>
        <v>1</v>
      </c>
      <c r="P366" s="80">
        <f t="shared" si="295"/>
        <v>0</v>
      </c>
      <c r="Q366" t="s">
        <v>86</v>
      </c>
      <c r="R366" t="s">
        <v>73</v>
      </c>
      <c r="S366" t="s">
        <v>87</v>
      </c>
      <c r="T366">
        <v>1</v>
      </c>
      <c r="U366" t="s">
        <v>83</v>
      </c>
      <c r="V366">
        <v>3</v>
      </c>
      <c r="W366" s="71">
        <f t="shared" si="296"/>
        <v>2</v>
      </c>
      <c r="X366" s="80">
        <f t="shared" si="297"/>
        <v>0</v>
      </c>
      <c r="Y366" s="14" t="s">
        <v>94</v>
      </c>
      <c r="Z366" t="s">
        <v>73</v>
      </c>
      <c r="AA366" t="s">
        <v>169</v>
      </c>
      <c r="AB366">
        <v>2</v>
      </c>
      <c r="AC366" t="s">
        <v>83</v>
      </c>
      <c r="AD366">
        <v>1</v>
      </c>
      <c r="AE366" s="71">
        <f t="shared" si="298"/>
        <v>1</v>
      </c>
      <c r="AF366" s="80">
        <f t="shared" si="278"/>
        <v>2</v>
      </c>
      <c r="AG366" s="14" t="s">
        <v>85</v>
      </c>
      <c r="AH366" t="s">
        <v>73</v>
      </c>
      <c r="AI366" t="s">
        <v>132</v>
      </c>
      <c r="AJ366">
        <v>2</v>
      </c>
      <c r="AK366" t="s">
        <v>83</v>
      </c>
      <c r="AL366">
        <v>1</v>
      </c>
      <c r="AM366" s="71">
        <f t="shared" si="299"/>
        <v>3</v>
      </c>
      <c r="AN366" s="80">
        <f t="shared" si="300"/>
        <v>4</v>
      </c>
      <c r="AO366" s="14" t="s">
        <v>88</v>
      </c>
      <c r="AP366" t="s">
        <v>73</v>
      </c>
      <c r="AQ366" t="s">
        <v>142</v>
      </c>
      <c r="AR366">
        <v>3</v>
      </c>
      <c r="AS366" t="s">
        <v>83</v>
      </c>
      <c r="AT366">
        <v>0</v>
      </c>
      <c r="AU366" s="71">
        <f t="shared" si="279"/>
        <v>0</v>
      </c>
      <c r="AV366" s="80">
        <f t="shared" si="301"/>
        <v>0</v>
      </c>
      <c r="AW366" s="14" t="s">
        <v>90</v>
      </c>
      <c r="AX366" t="s">
        <v>73</v>
      </c>
      <c r="AY366" t="s">
        <v>138</v>
      </c>
      <c r="AZ366">
        <v>4</v>
      </c>
      <c r="BA366" t="s">
        <v>83</v>
      </c>
      <c r="BB366">
        <v>0</v>
      </c>
      <c r="BC366" s="71">
        <f t="shared" si="302"/>
        <v>1</v>
      </c>
      <c r="BD366" s="80">
        <f t="shared" si="280"/>
        <v>2</v>
      </c>
      <c r="BE366" s="14" t="s">
        <v>95</v>
      </c>
      <c r="BF366" t="s">
        <v>73</v>
      </c>
      <c r="BG366" t="s">
        <v>165</v>
      </c>
      <c r="BH366">
        <v>3</v>
      </c>
      <c r="BI366" t="s">
        <v>83</v>
      </c>
      <c r="BJ366">
        <v>2</v>
      </c>
      <c r="BK366" s="71">
        <f t="shared" si="281"/>
        <v>0</v>
      </c>
      <c r="BL366" s="80">
        <f t="shared" si="303"/>
        <v>0</v>
      </c>
      <c r="BM366" s="14" t="s">
        <v>96</v>
      </c>
      <c r="BN366" t="s">
        <v>73</v>
      </c>
      <c r="BO366" t="s">
        <v>134</v>
      </c>
      <c r="BP366">
        <v>1</v>
      </c>
      <c r="BQ366" t="s">
        <v>83</v>
      </c>
      <c r="BR366">
        <v>2</v>
      </c>
      <c r="BS366" s="71">
        <f t="shared" si="304"/>
        <v>3</v>
      </c>
      <c r="BT366" s="80">
        <f t="shared" si="282"/>
        <v>0</v>
      </c>
      <c r="BU366" s="28">
        <f t="shared" si="305"/>
        <v>8</v>
      </c>
      <c r="BV366" s="14" t="str">
        <f t="shared" si="306"/>
        <v>Deutschland</v>
      </c>
      <c r="BW366" s="80">
        <f t="shared" si="283"/>
        <v>0</v>
      </c>
      <c r="BX366" s="14" t="str">
        <f t="shared" si="307"/>
        <v>Brasilien</v>
      </c>
      <c r="BY366" s="80">
        <f t="shared" si="308"/>
        <v>7</v>
      </c>
      <c r="BZ366" s="14" t="str">
        <f t="shared" si="309"/>
        <v>Wales</v>
      </c>
      <c r="CA366" s="80">
        <f t="shared" si="310"/>
        <v>0</v>
      </c>
      <c r="CB366" s="14" t="str">
        <f t="shared" si="311"/>
        <v>Australien</v>
      </c>
      <c r="CC366" s="80">
        <f t="shared" si="312"/>
        <v>0</v>
      </c>
      <c r="CD366" s="14" t="str">
        <f t="shared" si="313"/>
        <v>Kroatien</v>
      </c>
      <c r="CE366" s="80">
        <f t="shared" si="314"/>
        <v>7</v>
      </c>
      <c r="CF366" s="14" t="str">
        <f t="shared" si="315"/>
        <v>Schweiz</v>
      </c>
      <c r="CG366" s="80">
        <f t="shared" si="316"/>
        <v>0</v>
      </c>
      <c r="CH366" s="14" t="str">
        <f t="shared" si="317"/>
        <v>England</v>
      </c>
      <c r="CI366" s="80">
        <f t="shared" si="318"/>
        <v>7</v>
      </c>
      <c r="CJ366" s="14" t="str">
        <f t="shared" si="319"/>
        <v>Frankreich</v>
      </c>
      <c r="CK366" s="80">
        <f t="shared" si="320"/>
        <v>7</v>
      </c>
      <c r="CL366" s="27">
        <f t="shared" si="330"/>
        <v>28</v>
      </c>
      <c r="CM366" t="s">
        <v>88</v>
      </c>
      <c r="CN366" t="s">
        <v>73</v>
      </c>
      <c r="CO366" t="s">
        <v>90</v>
      </c>
      <c r="CP366">
        <v>4</v>
      </c>
      <c r="CQ366" t="s">
        <v>83</v>
      </c>
      <c r="CR366">
        <v>3</v>
      </c>
      <c r="CS366" s="71">
        <f t="shared" si="284"/>
        <v>2</v>
      </c>
      <c r="CT366" s="80">
        <f t="shared" si="321"/>
        <v>0</v>
      </c>
      <c r="CU366" t="s">
        <v>92</v>
      </c>
      <c r="CV366" t="s">
        <v>73</v>
      </c>
      <c r="CW366" t="s">
        <v>87</v>
      </c>
      <c r="CX366">
        <v>1</v>
      </c>
      <c r="CY366" t="s">
        <v>83</v>
      </c>
      <c r="CZ366">
        <v>3</v>
      </c>
      <c r="DA366" s="71">
        <f t="shared" si="322"/>
        <v>0</v>
      </c>
      <c r="DB366" s="80">
        <f t="shared" si="323"/>
        <v>0</v>
      </c>
      <c r="DC366" t="s">
        <v>95</v>
      </c>
      <c r="DD366" t="s">
        <v>73</v>
      </c>
      <c r="DE366" t="s">
        <v>134</v>
      </c>
      <c r="DF366">
        <v>2</v>
      </c>
      <c r="DG366" t="s">
        <v>83</v>
      </c>
      <c r="DH366">
        <v>3</v>
      </c>
      <c r="DI366" s="71">
        <f t="shared" si="331"/>
        <v>0</v>
      </c>
      <c r="DJ366" s="80">
        <f t="shared" si="324"/>
        <v>0</v>
      </c>
      <c r="DK366" t="s">
        <v>85</v>
      </c>
      <c r="DL366" t="s">
        <v>73</v>
      </c>
      <c r="DM366" t="s">
        <v>94</v>
      </c>
      <c r="DN366">
        <v>2</v>
      </c>
      <c r="DO366" t="s">
        <v>83</v>
      </c>
      <c r="DP366">
        <v>3</v>
      </c>
      <c r="DQ366" s="71">
        <f t="shared" si="325"/>
        <v>3</v>
      </c>
      <c r="DR366" s="80">
        <f t="shared" si="326"/>
        <v>6</v>
      </c>
      <c r="DS366" s="27">
        <f t="shared" si="285"/>
        <v>6</v>
      </c>
      <c r="DT366" t="str">
        <f t="shared" si="286"/>
        <v>Australien</v>
      </c>
      <c r="DU366">
        <f t="shared" si="327"/>
        <v>0</v>
      </c>
      <c r="DV366" t="str">
        <f t="shared" si="287"/>
        <v>Deutschland</v>
      </c>
      <c r="DW366">
        <f t="shared" si="328"/>
        <v>0</v>
      </c>
      <c r="DX366" t="str">
        <f t="shared" si="288"/>
        <v>Frankreich</v>
      </c>
      <c r="DY366">
        <f t="shared" si="329"/>
        <v>8</v>
      </c>
      <c r="DZ366" t="str">
        <f t="shared" si="289"/>
        <v>Schweiz</v>
      </c>
      <c r="EA366">
        <f t="shared" si="290"/>
        <v>0</v>
      </c>
      <c r="EB366" s="27">
        <f t="shared" si="291"/>
        <v>8</v>
      </c>
      <c r="EC366" t="s">
        <v>87</v>
      </c>
      <c r="ED366" t="s">
        <v>73</v>
      </c>
      <c r="EE366" t="s">
        <v>88</v>
      </c>
      <c r="EF366">
        <v>1</v>
      </c>
      <c r="EG366" t="s">
        <v>83</v>
      </c>
      <c r="EH366">
        <v>3</v>
      </c>
      <c r="EK366" t="s">
        <v>94</v>
      </c>
      <c r="EL366" t="s">
        <v>73</v>
      </c>
      <c r="EM366" t="s">
        <v>134</v>
      </c>
      <c r="EN366">
        <v>1</v>
      </c>
      <c r="EO366" t="s">
        <v>83</v>
      </c>
      <c r="EP366">
        <v>0</v>
      </c>
      <c r="EU366" t="s">
        <v>87</v>
      </c>
      <c r="EV366" t="s">
        <v>73</v>
      </c>
      <c r="EW366" t="s">
        <v>134</v>
      </c>
      <c r="EX366">
        <v>1</v>
      </c>
      <c r="EY366" t="s">
        <v>83</v>
      </c>
      <c r="EZ366">
        <v>0</v>
      </c>
      <c r="FC366" t="s">
        <v>88</v>
      </c>
      <c r="FD366" t="s">
        <v>73</v>
      </c>
      <c r="FE366" t="s">
        <v>94</v>
      </c>
      <c r="FF366">
        <v>5</v>
      </c>
      <c r="FG366" t="s">
        <v>83</v>
      </c>
      <c r="FH366">
        <v>1</v>
      </c>
      <c r="FL366" t="s">
        <v>134</v>
      </c>
      <c r="FN366" t="s">
        <v>87</v>
      </c>
      <c r="FP366" t="s">
        <v>94</v>
      </c>
      <c r="FR366" t="s">
        <v>88</v>
      </c>
      <c r="FU366">
        <v>136</v>
      </c>
      <c r="FX366" t="s">
        <v>432</v>
      </c>
    </row>
    <row r="367" spans="1:180" x14ac:dyDescent="0.45">
      <c r="A367" s="1">
        <v>364</v>
      </c>
      <c r="B367" s="45">
        <f t="shared" si="277"/>
        <v>288</v>
      </c>
      <c r="C367" s="14" t="s">
        <v>596</v>
      </c>
      <c r="D367" t="s">
        <v>177</v>
      </c>
      <c r="E367" s="15" t="s">
        <v>862</v>
      </c>
      <c r="F367" s="28">
        <f>VOR!IH367</f>
        <v>157</v>
      </c>
      <c r="G367" s="27">
        <f t="shared" si="292"/>
        <v>68</v>
      </c>
      <c r="H367" s="49">
        <f t="shared" si="293"/>
        <v>225</v>
      </c>
      <c r="I367" s="14" t="s">
        <v>84</v>
      </c>
      <c r="J367" t="s">
        <v>73</v>
      </c>
      <c r="K367" t="s">
        <v>92</v>
      </c>
      <c r="L367">
        <v>3</v>
      </c>
      <c r="M367" t="s">
        <v>83</v>
      </c>
      <c r="N367">
        <v>2</v>
      </c>
      <c r="O367" s="77">
        <f t="shared" si="294"/>
        <v>1</v>
      </c>
      <c r="P367" s="80">
        <f t="shared" si="295"/>
        <v>2</v>
      </c>
      <c r="Q367" t="s">
        <v>93</v>
      </c>
      <c r="R367" t="s">
        <v>73</v>
      </c>
      <c r="S367" t="s">
        <v>129</v>
      </c>
      <c r="T367">
        <v>3</v>
      </c>
      <c r="U367" t="s">
        <v>83</v>
      </c>
      <c r="V367">
        <v>2</v>
      </c>
      <c r="W367" s="71">
        <f t="shared" si="296"/>
        <v>1</v>
      </c>
      <c r="X367" s="80">
        <f t="shared" si="297"/>
        <v>3</v>
      </c>
      <c r="Y367" s="14" t="s">
        <v>94</v>
      </c>
      <c r="Z367" t="s">
        <v>73</v>
      </c>
      <c r="AA367" t="s">
        <v>86</v>
      </c>
      <c r="AB367">
        <v>2</v>
      </c>
      <c r="AC367" t="s">
        <v>83</v>
      </c>
      <c r="AD367">
        <v>0</v>
      </c>
      <c r="AE367" s="71">
        <f t="shared" si="298"/>
        <v>3</v>
      </c>
      <c r="AF367" s="80">
        <f t="shared" si="278"/>
        <v>6</v>
      </c>
      <c r="AG367" s="14" t="s">
        <v>85</v>
      </c>
      <c r="AH367" t="s">
        <v>73</v>
      </c>
      <c r="AI367" t="s">
        <v>132</v>
      </c>
      <c r="AJ367">
        <v>2</v>
      </c>
      <c r="AK367" t="s">
        <v>83</v>
      </c>
      <c r="AL367">
        <v>1</v>
      </c>
      <c r="AM367" s="71">
        <f t="shared" si="299"/>
        <v>3</v>
      </c>
      <c r="AN367" s="80">
        <f t="shared" si="300"/>
        <v>4</v>
      </c>
      <c r="AO367" s="14" t="s">
        <v>88</v>
      </c>
      <c r="AP367" t="s">
        <v>73</v>
      </c>
      <c r="AQ367" t="s">
        <v>95</v>
      </c>
      <c r="AR367">
        <v>2</v>
      </c>
      <c r="AS367" t="s">
        <v>83</v>
      </c>
      <c r="AT367">
        <v>1</v>
      </c>
      <c r="AU367" s="71">
        <f t="shared" si="279"/>
        <v>2</v>
      </c>
      <c r="AV367" s="80">
        <f t="shared" si="301"/>
        <v>0</v>
      </c>
      <c r="AW367" s="14" t="s">
        <v>90</v>
      </c>
      <c r="AX367" t="s">
        <v>73</v>
      </c>
      <c r="AY367" t="s">
        <v>135</v>
      </c>
      <c r="AZ367">
        <v>3</v>
      </c>
      <c r="BA367" t="s">
        <v>83</v>
      </c>
      <c r="BB367">
        <v>1</v>
      </c>
      <c r="BC367" s="71">
        <f t="shared" si="302"/>
        <v>1</v>
      </c>
      <c r="BD367" s="80">
        <f t="shared" si="280"/>
        <v>2</v>
      </c>
      <c r="BE367" s="14" t="s">
        <v>131</v>
      </c>
      <c r="BF367" t="s">
        <v>73</v>
      </c>
      <c r="BG367" t="s">
        <v>130</v>
      </c>
      <c r="BH367">
        <v>2</v>
      </c>
      <c r="BI367" t="s">
        <v>83</v>
      </c>
      <c r="BJ367">
        <v>0</v>
      </c>
      <c r="BK367" s="71">
        <f t="shared" si="281"/>
        <v>2</v>
      </c>
      <c r="BL367" s="80">
        <f t="shared" si="303"/>
        <v>0</v>
      </c>
      <c r="BM367" s="14" t="s">
        <v>96</v>
      </c>
      <c r="BN367" t="s">
        <v>73</v>
      </c>
      <c r="BO367" t="s">
        <v>134</v>
      </c>
      <c r="BP367">
        <v>1</v>
      </c>
      <c r="BQ367" t="s">
        <v>83</v>
      </c>
      <c r="BR367">
        <v>2</v>
      </c>
      <c r="BS367" s="71">
        <f t="shared" si="304"/>
        <v>3</v>
      </c>
      <c r="BT367" s="80">
        <f t="shared" si="282"/>
        <v>0</v>
      </c>
      <c r="BU367" s="28">
        <f t="shared" si="305"/>
        <v>17</v>
      </c>
      <c r="BV367" s="14" t="str">
        <f t="shared" si="306"/>
        <v>Deutschland</v>
      </c>
      <c r="BW367" s="80">
        <f t="shared" si="283"/>
        <v>0</v>
      </c>
      <c r="BX367" s="14" t="str">
        <f t="shared" si="307"/>
        <v>Brasilien</v>
      </c>
      <c r="BY367" s="80">
        <f t="shared" si="308"/>
        <v>7</v>
      </c>
      <c r="BZ367" s="14" t="str">
        <f t="shared" si="309"/>
        <v>Niederlande</v>
      </c>
      <c r="CA367" s="80">
        <f t="shared" si="310"/>
        <v>7</v>
      </c>
      <c r="CB367" s="14" t="str">
        <f t="shared" si="311"/>
        <v>Argentinien</v>
      </c>
      <c r="CC367" s="80">
        <f t="shared" si="312"/>
        <v>7</v>
      </c>
      <c r="CD367" s="14" t="str">
        <f t="shared" si="313"/>
        <v>Belgien</v>
      </c>
      <c r="CE367" s="80">
        <f t="shared" si="314"/>
        <v>0</v>
      </c>
      <c r="CF367" s="14" t="str">
        <f t="shared" si="315"/>
        <v>Schweiz</v>
      </c>
      <c r="CG367" s="80">
        <f t="shared" si="316"/>
        <v>0</v>
      </c>
      <c r="CH367" s="14" t="str">
        <f t="shared" si="317"/>
        <v>England</v>
      </c>
      <c r="CI367" s="80">
        <f t="shared" si="318"/>
        <v>7</v>
      </c>
      <c r="CJ367" s="14" t="str">
        <f t="shared" si="319"/>
        <v>Frankreich</v>
      </c>
      <c r="CK367" s="80">
        <f t="shared" si="320"/>
        <v>7</v>
      </c>
      <c r="CL367" s="27">
        <f t="shared" si="330"/>
        <v>35</v>
      </c>
      <c r="CM367" t="s">
        <v>88</v>
      </c>
      <c r="CN367" t="s">
        <v>73</v>
      </c>
      <c r="CO367" t="s">
        <v>90</v>
      </c>
      <c r="CP367">
        <v>2</v>
      </c>
      <c r="CQ367" t="s">
        <v>83</v>
      </c>
      <c r="CR367">
        <v>1</v>
      </c>
      <c r="CS367" s="71">
        <f t="shared" si="284"/>
        <v>2</v>
      </c>
      <c r="CT367" s="80">
        <f t="shared" si="321"/>
        <v>0</v>
      </c>
      <c r="CU367" t="s">
        <v>84</v>
      </c>
      <c r="CV367" t="s">
        <v>73</v>
      </c>
      <c r="CW367" t="s">
        <v>93</v>
      </c>
      <c r="CX367">
        <v>1</v>
      </c>
      <c r="CY367" t="s">
        <v>83</v>
      </c>
      <c r="CZ367">
        <v>0</v>
      </c>
      <c r="DA367" s="71">
        <f t="shared" si="322"/>
        <v>3</v>
      </c>
      <c r="DB367" s="80">
        <f t="shared" si="323"/>
        <v>0</v>
      </c>
      <c r="DC367" t="s">
        <v>131</v>
      </c>
      <c r="DD367" t="s">
        <v>73</v>
      </c>
      <c r="DE367" t="s">
        <v>134</v>
      </c>
      <c r="DF367">
        <v>3</v>
      </c>
      <c r="DG367" t="s">
        <v>83</v>
      </c>
      <c r="DH367">
        <v>1</v>
      </c>
      <c r="DI367" s="71">
        <f t="shared" si="331"/>
        <v>0</v>
      </c>
      <c r="DJ367" s="80">
        <f t="shared" si="324"/>
        <v>0</v>
      </c>
      <c r="DK367" t="s">
        <v>85</v>
      </c>
      <c r="DL367" t="s">
        <v>73</v>
      </c>
      <c r="DM367" t="s">
        <v>94</v>
      </c>
      <c r="DN367">
        <v>1</v>
      </c>
      <c r="DO367" t="s">
        <v>83</v>
      </c>
      <c r="DP367">
        <v>2</v>
      </c>
      <c r="DQ367" s="71">
        <f t="shared" si="325"/>
        <v>3</v>
      </c>
      <c r="DR367" s="80">
        <f t="shared" si="326"/>
        <v>8</v>
      </c>
      <c r="DS367" s="27">
        <f t="shared" si="285"/>
        <v>8</v>
      </c>
      <c r="DT367" t="str">
        <f t="shared" si="286"/>
        <v>Niederlande</v>
      </c>
      <c r="DU367">
        <f t="shared" si="327"/>
        <v>0</v>
      </c>
      <c r="DV367" t="str">
        <f t="shared" si="287"/>
        <v>Deutschland</v>
      </c>
      <c r="DW367">
        <f t="shared" si="328"/>
        <v>0</v>
      </c>
      <c r="DX367" t="str">
        <f t="shared" si="288"/>
        <v>Frankreich</v>
      </c>
      <c r="DY367">
        <f t="shared" si="329"/>
        <v>8</v>
      </c>
      <c r="DZ367" t="str">
        <f t="shared" si="289"/>
        <v>Belgien</v>
      </c>
      <c r="EA367">
        <f t="shared" si="290"/>
        <v>0</v>
      </c>
      <c r="EB367" s="27">
        <f t="shared" si="291"/>
        <v>8</v>
      </c>
      <c r="EC367" t="s">
        <v>84</v>
      </c>
      <c r="ED367" t="s">
        <v>73</v>
      </c>
      <c r="EE367" t="s">
        <v>88</v>
      </c>
      <c r="EF367">
        <v>0</v>
      </c>
      <c r="EG367" t="s">
        <v>83</v>
      </c>
      <c r="EH367">
        <v>2</v>
      </c>
      <c r="EK367" t="s">
        <v>94</v>
      </c>
      <c r="EL367" t="s">
        <v>73</v>
      </c>
      <c r="EM367" t="s">
        <v>131</v>
      </c>
      <c r="EN367">
        <v>1</v>
      </c>
      <c r="EO367" t="s">
        <v>83</v>
      </c>
      <c r="EP367">
        <v>2</v>
      </c>
      <c r="EU367" t="s">
        <v>84</v>
      </c>
      <c r="EV367" t="s">
        <v>73</v>
      </c>
      <c r="EW367" t="s">
        <v>94</v>
      </c>
      <c r="EX367">
        <v>1</v>
      </c>
      <c r="EY367" t="s">
        <v>83</v>
      </c>
      <c r="EZ367">
        <v>3</v>
      </c>
      <c r="FC367" t="s">
        <v>88</v>
      </c>
      <c r="FD367" t="s">
        <v>73</v>
      </c>
      <c r="FE367" t="s">
        <v>131</v>
      </c>
      <c r="FF367">
        <v>3</v>
      </c>
      <c r="FG367" t="s">
        <v>83</v>
      </c>
      <c r="FH367">
        <v>2</v>
      </c>
      <c r="FL367" t="s">
        <v>84</v>
      </c>
      <c r="FN367" t="s">
        <v>94</v>
      </c>
      <c r="FP367" t="s">
        <v>131</v>
      </c>
      <c r="FR367" t="s">
        <v>88</v>
      </c>
      <c r="FU367">
        <v>274</v>
      </c>
      <c r="FX367" t="s">
        <v>459</v>
      </c>
    </row>
    <row r="368" spans="1:180" x14ac:dyDescent="0.45">
      <c r="A368" s="1">
        <v>365</v>
      </c>
      <c r="B368" s="45">
        <f t="shared" si="277"/>
        <v>672</v>
      </c>
      <c r="C368" s="14" t="s">
        <v>883</v>
      </c>
      <c r="D368" t="s">
        <v>884</v>
      </c>
      <c r="E368" s="15" t="s">
        <v>862</v>
      </c>
      <c r="F368" s="28">
        <f>VOR!IH368</f>
        <v>124</v>
      </c>
      <c r="G368" s="27">
        <f t="shared" si="292"/>
        <v>30</v>
      </c>
      <c r="H368" s="49">
        <f t="shared" si="293"/>
        <v>154</v>
      </c>
      <c r="I368" s="14" t="s">
        <v>140</v>
      </c>
      <c r="J368" t="s">
        <v>73</v>
      </c>
      <c r="K368" t="s">
        <v>85</v>
      </c>
      <c r="L368">
        <v>1</v>
      </c>
      <c r="M368" t="s">
        <v>83</v>
      </c>
      <c r="N368">
        <v>3</v>
      </c>
      <c r="O368" s="77">
        <f t="shared" si="294"/>
        <v>0</v>
      </c>
      <c r="P368" s="80">
        <f t="shared" si="295"/>
        <v>0</v>
      </c>
      <c r="Q368" t="s">
        <v>133</v>
      </c>
      <c r="R368" t="s">
        <v>73</v>
      </c>
      <c r="S368" t="s">
        <v>129</v>
      </c>
      <c r="T368">
        <v>3</v>
      </c>
      <c r="U368" t="s">
        <v>83</v>
      </c>
      <c r="V368">
        <v>2</v>
      </c>
      <c r="W368" s="71">
        <f t="shared" si="296"/>
        <v>0</v>
      </c>
      <c r="X368" s="80">
        <f t="shared" si="297"/>
        <v>0</v>
      </c>
      <c r="Y368" s="14" t="s">
        <v>94</v>
      </c>
      <c r="Z368" t="s">
        <v>73</v>
      </c>
      <c r="AA368" t="s">
        <v>86</v>
      </c>
      <c r="AB368">
        <v>5</v>
      </c>
      <c r="AC368" t="s">
        <v>83</v>
      </c>
      <c r="AD368">
        <v>3</v>
      </c>
      <c r="AE368" s="71">
        <f t="shared" si="298"/>
        <v>3</v>
      </c>
      <c r="AF368" s="80">
        <f t="shared" si="278"/>
        <v>6</v>
      </c>
      <c r="AG368" s="14" t="s">
        <v>137</v>
      </c>
      <c r="AH368" t="s">
        <v>73</v>
      </c>
      <c r="AI368" t="s">
        <v>84</v>
      </c>
      <c r="AJ368">
        <v>4</v>
      </c>
      <c r="AK368" t="s">
        <v>83</v>
      </c>
      <c r="AL368">
        <v>3</v>
      </c>
      <c r="AM368" s="71">
        <f t="shared" si="299"/>
        <v>0</v>
      </c>
      <c r="AN368" s="80">
        <f t="shared" si="300"/>
        <v>0</v>
      </c>
      <c r="AO368" s="14" t="s">
        <v>88</v>
      </c>
      <c r="AP368" t="s">
        <v>73</v>
      </c>
      <c r="AQ368" t="s">
        <v>89</v>
      </c>
      <c r="AR368">
        <v>4</v>
      </c>
      <c r="AS368" t="s">
        <v>83</v>
      </c>
      <c r="AT368">
        <v>3</v>
      </c>
      <c r="AU368" s="71">
        <f t="shared" si="279"/>
        <v>0</v>
      </c>
      <c r="AV368" s="80">
        <f t="shared" si="301"/>
        <v>0</v>
      </c>
      <c r="AW368" s="14" t="s">
        <v>134</v>
      </c>
      <c r="AX368" t="s">
        <v>73</v>
      </c>
      <c r="AY368" t="s">
        <v>96</v>
      </c>
      <c r="AZ368">
        <v>2</v>
      </c>
      <c r="BA368" t="s">
        <v>83</v>
      </c>
      <c r="BB368">
        <v>1</v>
      </c>
      <c r="BC368" s="71">
        <f t="shared" si="302"/>
        <v>0</v>
      </c>
      <c r="BD368" s="80">
        <f t="shared" si="280"/>
        <v>0</v>
      </c>
      <c r="BE368" s="14" t="s">
        <v>131</v>
      </c>
      <c r="BF368" t="s">
        <v>73</v>
      </c>
      <c r="BG368" t="s">
        <v>165</v>
      </c>
      <c r="BH368">
        <v>3</v>
      </c>
      <c r="BI368" t="s">
        <v>83</v>
      </c>
      <c r="BJ368">
        <v>4</v>
      </c>
      <c r="BK368" s="71">
        <f t="shared" si="281"/>
        <v>0</v>
      </c>
      <c r="BL368" s="80">
        <f t="shared" si="303"/>
        <v>0</v>
      </c>
      <c r="BM368" s="14" t="s">
        <v>135</v>
      </c>
      <c r="BN368" t="s">
        <v>73</v>
      </c>
      <c r="BO368" t="s">
        <v>150</v>
      </c>
      <c r="BP368">
        <v>2</v>
      </c>
      <c r="BQ368" t="s">
        <v>83</v>
      </c>
      <c r="BR368">
        <v>4</v>
      </c>
      <c r="BS368" s="71">
        <f t="shared" si="304"/>
        <v>0</v>
      </c>
      <c r="BT368" s="80">
        <f t="shared" si="282"/>
        <v>0</v>
      </c>
      <c r="BU368" s="28">
        <f t="shared" si="305"/>
        <v>6</v>
      </c>
      <c r="BV368" s="14" t="str">
        <f t="shared" si="306"/>
        <v>Deutschland</v>
      </c>
      <c r="BW368" s="80">
        <f t="shared" si="283"/>
        <v>0</v>
      </c>
      <c r="BX368" s="14" t="str">
        <f t="shared" si="307"/>
        <v>Schweiz</v>
      </c>
      <c r="BY368" s="80">
        <f t="shared" si="308"/>
        <v>0</v>
      </c>
      <c r="BZ368" s="14" t="str">
        <f t="shared" si="309"/>
        <v>England</v>
      </c>
      <c r="CA368" s="80">
        <f t="shared" si="310"/>
        <v>7</v>
      </c>
      <c r="CB368" s="14" t="str">
        <f t="shared" si="311"/>
        <v>Mexiko</v>
      </c>
      <c r="CC368" s="80">
        <f t="shared" si="312"/>
        <v>0</v>
      </c>
      <c r="CD368" s="14" t="str">
        <f t="shared" si="313"/>
        <v>Japan</v>
      </c>
      <c r="CE368" s="80">
        <f t="shared" si="314"/>
        <v>0</v>
      </c>
      <c r="CF368" s="14" t="str">
        <f t="shared" si="315"/>
        <v>Serbien</v>
      </c>
      <c r="CG368" s="80">
        <f t="shared" si="316"/>
        <v>0</v>
      </c>
      <c r="CH368" s="14" t="str">
        <f t="shared" si="317"/>
        <v>USA</v>
      </c>
      <c r="CI368" s="80">
        <f t="shared" si="318"/>
        <v>0</v>
      </c>
      <c r="CJ368" s="14" t="str">
        <f t="shared" si="319"/>
        <v>Frankreich</v>
      </c>
      <c r="CK368" s="80">
        <f t="shared" si="320"/>
        <v>7</v>
      </c>
      <c r="CL368" s="27">
        <f t="shared" si="330"/>
        <v>14</v>
      </c>
      <c r="CM368" t="s">
        <v>88</v>
      </c>
      <c r="CN368" t="s">
        <v>73</v>
      </c>
      <c r="CO368" t="s">
        <v>134</v>
      </c>
      <c r="CP368">
        <v>4</v>
      </c>
      <c r="CQ368" t="s">
        <v>83</v>
      </c>
      <c r="CR368">
        <v>3</v>
      </c>
      <c r="CS368" s="71">
        <f t="shared" si="284"/>
        <v>0</v>
      </c>
      <c r="CT368" s="80">
        <f t="shared" si="321"/>
        <v>0</v>
      </c>
      <c r="CU368" t="s">
        <v>85</v>
      </c>
      <c r="CV368" t="s">
        <v>73</v>
      </c>
      <c r="CW368" t="s">
        <v>133</v>
      </c>
      <c r="CX368">
        <v>4</v>
      </c>
      <c r="CY368" t="s">
        <v>83</v>
      </c>
      <c r="CZ368">
        <v>2</v>
      </c>
      <c r="DA368" s="71">
        <f t="shared" si="322"/>
        <v>0</v>
      </c>
      <c r="DB368" s="80">
        <f t="shared" si="323"/>
        <v>0</v>
      </c>
      <c r="DC368" t="s">
        <v>165</v>
      </c>
      <c r="DD368" t="s">
        <v>73</v>
      </c>
      <c r="DE368" t="s">
        <v>150</v>
      </c>
      <c r="DF368">
        <v>3</v>
      </c>
      <c r="DG368" t="s">
        <v>83</v>
      </c>
      <c r="DH368">
        <v>2</v>
      </c>
      <c r="DI368" s="71">
        <f t="shared" si="331"/>
        <v>0</v>
      </c>
      <c r="DJ368" s="80">
        <f t="shared" si="324"/>
        <v>0</v>
      </c>
      <c r="DK368" t="s">
        <v>137</v>
      </c>
      <c r="DL368" t="s">
        <v>73</v>
      </c>
      <c r="DM368" t="s">
        <v>94</v>
      </c>
      <c r="DN368">
        <v>2</v>
      </c>
      <c r="DO368" t="s">
        <v>83</v>
      </c>
      <c r="DP368">
        <v>4</v>
      </c>
      <c r="DQ368" s="71">
        <f t="shared" si="325"/>
        <v>2</v>
      </c>
      <c r="DR368" s="80">
        <f t="shared" si="326"/>
        <v>2</v>
      </c>
      <c r="DS368" s="27">
        <f t="shared" si="285"/>
        <v>2</v>
      </c>
      <c r="DT368" t="str">
        <f t="shared" si="286"/>
        <v>England</v>
      </c>
      <c r="DU368">
        <f t="shared" si="327"/>
        <v>0</v>
      </c>
      <c r="DV368" t="str">
        <f t="shared" si="287"/>
        <v>Deutschland</v>
      </c>
      <c r="DW368">
        <f t="shared" si="328"/>
        <v>0</v>
      </c>
      <c r="DX368" t="str">
        <f t="shared" si="288"/>
        <v>Frankreich</v>
      </c>
      <c r="DY368">
        <f t="shared" si="329"/>
        <v>8</v>
      </c>
      <c r="DZ368" t="str">
        <f t="shared" si="289"/>
        <v>Japan</v>
      </c>
      <c r="EA368">
        <f t="shared" si="290"/>
        <v>0</v>
      </c>
      <c r="EB368" s="27">
        <f t="shared" si="291"/>
        <v>8</v>
      </c>
      <c r="EC368" t="s">
        <v>85</v>
      </c>
      <c r="ED368" t="s">
        <v>73</v>
      </c>
      <c r="EE368" t="s">
        <v>88</v>
      </c>
      <c r="EF368">
        <v>4</v>
      </c>
      <c r="EG368" t="s">
        <v>83</v>
      </c>
      <c r="EH368">
        <v>3</v>
      </c>
      <c r="EK368" t="s">
        <v>94</v>
      </c>
      <c r="EL368" t="s">
        <v>73</v>
      </c>
      <c r="EM368" t="s">
        <v>165</v>
      </c>
      <c r="EN368">
        <v>5</v>
      </c>
      <c r="EO368" t="s">
        <v>83</v>
      </c>
      <c r="EP368">
        <v>4</v>
      </c>
      <c r="EU368" t="s">
        <v>88</v>
      </c>
      <c r="EV368" t="s">
        <v>73</v>
      </c>
      <c r="EW368" t="s">
        <v>165</v>
      </c>
      <c r="EX368">
        <v>2</v>
      </c>
      <c r="EY368" t="s">
        <v>83</v>
      </c>
      <c r="EZ368">
        <v>3</v>
      </c>
      <c r="FC368" t="s">
        <v>85</v>
      </c>
      <c r="FD368" t="s">
        <v>73</v>
      </c>
      <c r="FE368" t="s">
        <v>94</v>
      </c>
      <c r="FF368">
        <v>3</v>
      </c>
      <c r="FG368" t="s">
        <v>83</v>
      </c>
      <c r="FH368">
        <v>4</v>
      </c>
      <c r="FL368" t="s">
        <v>88</v>
      </c>
      <c r="FN368" t="s">
        <v>165</v>
      </c>
      <c r="FP368" t="s">
        <v>85</v>
      </c>
      <c r="FR368" t="s">
        <v>94</v>
      </c>
      <c r="FU368">
        <v>197</v>
      </c>
      <c r="FX368" t="s">
        <v>618</v>
      </c>
    </row>
    <row r="369" spans="1:180" x14ac:dyDescent="0.45">
      <c r="A369" s="1">
        <v>366</v>
      </c>
      <c r="B369" s="45">
        <f t="shared" si="277"/>
        <v>122</v>
      </c>
      <c r="C369" s="14" t="s">
        <v>885</v>
      </c>
      <c r="D369" t="s">
        <v>886</v>
      </c>
      <c r="E369" s="15" t="s">
        <v>862</v>
      </c>
      <c r="F369" s="28">
        <f>VOR!IH369</f>
        <v>159</v>
      </c>
      <c r="G369" s="27">
        <f t="shared" si="292"/>
        <v>93</v>
      </c>
      <c r="H369" s="49">
        <f t="shared" si="293"/>
        <v>252</v>
      </c>
      <c r="I369" s="14" t="s">
        <v>84</v>
      </c>
      <c r="J369" t="s">
        <v>73</v>
      </c>
      <c r="K369" t="s">
        <v>92</v>
      </c>
      <c r="L369">
        <v>2</v>
      </c>
      <c r="M369" t="s">
        <v>83</v>
      </c>
      <c r="N369">
        <v>0</v>
      </c>
      <c r="O369" s="77">
        <f t="shared" si="294"/>
        <v>1</v>
      </c>
      <c r="P369" s="80">
        <f t="shared" si="295"/>
        <v>3</v>
      </c>
      <c r="Q369" t="s">
        <v>93</v>
      </c>
      <c r="R369" t="s">
        <v>73</v>
      </c>
      <c r="S369" t="s">
        <v>129</v>
      </c>
      <c r="T369">
        <v>2</v>
      </c>
      <c r="U369" t="s">
        <v>83</v>
      </c>
      <c r="V369">
        <v>1</v>
      </c>
      <c r="W369" s="71">
        <f t="shared" si="296"/>
        <v>1</v>
      </c>
      <c r="X369" s="80">
        <f t="shared" si="297"/>
        <v>4</v>
      </c>
      <c r="Y369" s="14" t="s">
        <v>94</v>
      </c>
      <c r="Z369" t="s">
        <v>73</v>
      </c>
      <c r="AA369" t="s">
        <v>133</v>
      </c>
      <c r="AB369">
        <v>3</v>
      </c>
      <c r="AC369" t="s">
        <v>83</v>
      </c>
      <c r="AD369">
        <v>1</v>
      </c>
      <c r="AE369" s="71">
        <f t="shared" si="298"/>
        <v>1</v>
      </c>
      <c r="AF369" s="80">
        <f t="shared" si="278"/>
        <v>4</v>
      </c>
      <c r="AG369" s="14" t="s">
        <v>85</v>
      </c>
      <c r="AH369" t="s">
        <v>73</v>
      </c>
      <c r="AI369" t="s">
        <v>132</v>
      </c>
      <c r="AJ369">
        <v>2</v>
      </c>
      <c r="AK369" t="s">
        <v>83</v>
      </c>
      <c r="AL369">
        <v>1</v>
      </c>
      <c r="AM369" s="71">
        <f t="shared" si="299"/>
        <v>3</v>
      </c>
      <c r="AN369" s="80">
        <f t="shared" si="300"/>
        <v>4</v>
      </c>
      <c r="AO369" s="14" t="s">
        <v>88</v>
      </c>
      <c r="AP369" t="s">
        <v>73</v>
      </c>
      <c r="AQ369" t="s">
        <v>95</v>
      </c>
      <c r="AR369">
        <v>3</v>
      </c>
      <c r="AS369" t="s">
        <v>83</v>
      </c>
      <c r="AT369">
        <v>2</v>
      </c>
      <c r="AU369" s="71">
        <f t="shared" si="279"/>
        <v>2</v>
      </c>
      <c r="AV369" s="80">
        <f t="shared" si="301"/>
        <v>0</v>
      </c>
      <c r="AW369" s="14" t="s">
        <v>90</v>
      </c>
      <c r="AX369" t="s">
        <v>73</v>
      </c>
      <c r="AY369" t="s">
        <v>138</v>
      </c>
      <c r="AZ369">
        <v>3</v>
      </c>
      <c r="BA369" t="s">
        <v>83</v>
      </c>
      <c r="BB369">
        <v>1</v>
      </c>
      <c r="BC369" s="71">
        <f t="shared" si="302"/>
        <v>1</v>
      </c>
      <c r="BD369" s="80">
        <f t="shared" si="280"/>
        <v>2</v>
      </c>
      <c r="BE369" s="14" t="s">
        <v>131</v>
      </c>
      <c r="BF369" t="s">
        <v>73</v>
      </c>
      <c r="BG369" t="s">
        <v>130</v>
      </c>
      <c r="BH369">
        <v>2</v>
      </c>
      <c r="BI369" t="s">
        <v>83</v>
      </c>
      <c r="BJ369">
        <v>1</v>
      </c>
      <c r="BK369" s="71">
        <f t="shared" si="281"/>
        <v>2</v>
      </c>
      <c r="BL369" s="80">
        <f t="shared" si="303"/>
        <v>0</v>
      </c>
      <c r="BM369" s="14" t="s">
        <v>96</v>
      </c>
      <c r="BN369" t="s">
        <v>73</v>
      </c>
      <c r="BO369" t="s">
        <v>134</v>
      </c>
      <c r="BP369">
        <v>2</v>
      </c>
      <c r="BQ369" t="s">
        <v>83</v>
      </c>
      <c r="BR369">
        <v>0</v>
      </c>
      <c r="BS369" s="71">
        <f t="shared" si="304"/>
        <v>3</v>
      </c>
      <c r="BT369" s="80">
        <f t="shared" si="282"/>
        <v>4</v>
      </c>
      <c r="BU369" s="28">
        <f t="shared" si="305"/>
        <v>21</v>
      </c>
      <c r="BV369" s="14" t="str">
        <f t="shared" si="306"/>
        <v>Deutschland</v>
      </c>
      <c r="BW369" s="80">
        <f t="shared" si="283"/>
        <v>0</v>
      </c>
      <c r="BX369" s="14" t="str">
        <f t="shared" si="307"/>
        <v>Brasilien</v>
      </c>
      <c r="BY369" s="80">
        <f t="shared" si="308"/>
        <v>7</v>
      </c>
      <c r="BZ369" s="14" t="str">
        <f t="shared" si="309"/>
        <v>Niederlande</v>
      </c>
      <c r="CA369" s="80">
        <f t="shared" si="310"/>
        <v>7</v>
      </c>
      <c r="CB369" s="14" t="str">
        <f t="shared" si="311"/>
        <v>Argentinien</v>
      </c>
      <c r="CC369" s="80">
        <f t="shared" si="312"/>
        <v>7</v>
      </c>
      <c r="CD369" s="14" t="str">
        <f t="shared" si="313"/>
        <v>Belgien</v>
      </c>
      <c r="CE369" s="80">
        <f t="shared" si="314"/>
        <v>0</v>
      </c>
      <c r="CF369" s="14" t="str">
        <f t="shared" si="315"/>
        <v>Portugal</v>
      </c>
      <c r="CG369" s="80">
        <f t="shared" si="316"/>
        <v>7</v>
      </c>
      <c r="CH369" s="14" t="str">
        <f t="shared" si="317"/>
        <v>England</v>
      </c>
      <c r="CI369" s="80">
        <f t="shared" si="318"/>
        <v>7</v>
      </c>
      <c r="CJ369" s="14" t="str">
        <f t="shared" si="319"/>
        <v>Frankreich</v>
      </c>
      <c r="CK369" s="80">
        <f t="shared" si="320"/>
        <v>7</v>
      </c>
      <c r="CL369" s="27">
        <f t="shared" si="330"/>
        <v>42</v>
      </c>
      <c r="CM369" t="s">
        <v>88</v>
      </c>
      <c r="CN369" t="s">
        <v>73</v>
      </c>
      <c r="CO369" t="s">
        <v>90</v>
      </c>
      <c r="CP369">
        <v>1</v>
      </c>
      <c r="CQ369" t="s">
        <v>83</v>
      </c>
      <c r="CR369">
        <v>0</v>
      </c>
      <c r="CS369" s="71">
        <f t="shared" si="284"/>
        <v>2</v>
      </c>
      <c r="CT369" s="80">
        <f t="shared" si="321"/>
        <v>0</v>
      </c>
      <c r="CU369" t="s">
        <v>84</v>
      </c>
      <c r="CV369" t="s">
        <v>73</v>
      </c>
      <c r="CW369" t="s">
        <v>93</v>
      </c>
      <c r="CX369">
        <v>1</v>
      </c>
      <c r="CY369" t="s">
        <v>83</v>
      </c>
      <c r="CZ369">
        <v>2</v>
      </c>
      <c r="DA369" s="71">
        <f t="shared" si="322"/>
        <v>3</v>
      </c>
      <c r="DB369" s="80">
        <f t="shared" si="323"/>
        <v>6</v>
      </c>
      <c r="DC369" t="s">
        <v>131</v>
      </c>
      <c r="DD369" t="s">
        <v>73</v>
      </c>
      <c r="DE369" t="s">
        <v>96</v>
      </c>
      <c r="DF369">
        <v>2</v>
      </c>
      <c r="DG369" t="s">
        <v>83</v>
      </c>
      <c r="DH369">
        <v>0</v>
      </c>
      <c r="DI369" s="71">
        <f t="shared" si="331"/>
        <v>0</v>
      </c>
      <c r="DJ369" s="80">
        <f t="shared" si="324"/>
        <v>0</v>
      </c>
      <c r="DK369" t="s">
        <v>85</v>
      </c>
      <c r="DL369" t="s">
        <v>73</v>
      </c>
      <c r="DM369" t="s">
        <v>94</v>
      </c>
      <c r="DN369">
        <v>1</v>
      </c>
      <c r="DO369" t="s">
        <v>83</v>
      </c>
      <c r="DP369">
        <v>2</v>
      </c>
      <c r="DQ369" s="71">
        <f t="shared" si="325"/>
        <v>3</v>
      </c>
      <c r="DR369" s="80">
        <f t="shared" si="326"/>
        <v>8</v>
      </c>
      <c r="DS369" s="27">
        <f t="shared" si="285"/>
        <v>14</v>
      </c>
      <c r="DT369" t="str">
        <f t="shared" si="286"/>
        <v>Argentinien</v>
      </c>
      <c r="DU369">
        <f t="shared" si="327"/>
        <v>8</v>
      </c>
      <c r="DV369" t="str">
        <f t="shared" si="287"/>
        <v>Deutschland</v>
      </c>
      <c r="DW369">
        <f t="shared" si="328"/>
        <v>0</v>
      </c>
      <c r="DX369" t="str">
        <f t="shared" si="288"/>
        <v>Frankreich</v>
      </c>
      <c r="DY369">
        <f t="shared" si="329"/>
        <v>8</v>
      </c>
      <c r="DZ369" t="str">
        <f t="shared" si="289"/>
        <v>Belgien</v>
      </c>
      <c r="EA369">
        <f t="shared" si="290"/>
        <v>0</v>
      </c>
      <c r="EB369" s="27">
        <f t="shared" si="291"/>
        <v>16</v>
      </c>
      <c r="EC369" t="s">
        <v>93</v>
      </c>
      <c r="ED369" t="s">
        <v>73</v>
      </c>
      <c r="EE369" t="s">
        <v>88</v>
      </c>
      <c r="EF369">
        <v>1</v>
      </c>
      <c r="EG369" t="s">
        <v>83</v>
      </c>
      <c r="EH369">
        <v>2</v>
      </c>
      <c r="EK369" t="s">
        <v>94</v>
      </c>
      <c r="EL369" t="s">
        <v>73</v>
      </c>
      <c r="EM369" t="s">
        <v>131</v>
      </c>
      <c r="EN369">
        <v>1</v>
      </c>
      <c r="EO369" t="s">
        <v>83</v>
      </c>
      <c r="EP369">
        <v>2</v>
      </c>
      <c r="EU369" t="s">
        <v>93</v>
      </c>
      <c r="EV369" t="s">
        <v>73</v>
      </c>
      <c r="EW369" t="s">
        <v>94</v>
      </c>
      <c r="EX369">
        <v>1</v>
      </c>
      <c r="EY369" t="s">
        <v>83</v>
      </c>
      <c r="EZ369">
        <v>3</v>
      </c>
      <c r="FC369" t="s">
        <v>88</v>
      </c>
      <c r="FD369" t="s">
        <v>73</v>
      </c>
      <c r="FE369" t="s">
        <v>131</v>
      </c>
      <c r="FF369">
        <v>4</v>
      </c>
      <c r="FG369" t="s">
        <v>83</v>
      </c>
      <c r="FH369">
        <v>3</v>
      </c>
      <c r="FL369" t="s">
        <v>93</v>
      </c>
      <c r="FN369" t="s">
        <v>94</v>
      </c>
      <c r="FP369" t="s">
        <v>131</v>
      </c>
      <c r="FR369" t="s">
        <v>88</v>
      </c>
      <c r="FU369">
        <v>246</v>
      </c>
      <c r="FX369" t="s">
        <v>614</v>
      </c>
    </row>
    <row r="370" spans="1:180" x14ac:dyDescent="0.45">
      <c r="A370" s="1">
        <v>367</v>
      </c>
      <c r="B370" s="45">
        <f t="shared" si="277"/>
        <v>224</v>
      </c>
      <c r="C370" s="14" t="s">
        <v>887</v>
      </c>
      <c r="D370" t="s">
        <v>888</v>
      </c>
      <c r="E370" s="15" t="s">
        <v>862</v>
      </c>
      <c r="F370" s="28">
        <f>VOR!IH370</f>
        <v>162</v>
      </c>
      <c r="G370" s="27">
        <f t="shared" si="292"/>
        <v>75</v>
      </c>
      <c r="H370" s="49">
        <f t="shared" si="293"/>
        <v>237</v>
      </c>
      <c r="I370" s="14" t="s">
        <v>84</v>
      </c>
      <c r="J370" t="s">
        <v>73</v>
      </c>
      <c r="K370" t="s">
        <v>92</v>
      </c>
      <c r="L370">
        <v>1</v>
      </c>
      <c r="M370" t="s">
        <v>83</v>
      </c>
      <c r="N370">
        <v>0</v>
      </c>
      <c r="O370" s="77">
        <f t="shared" si="294"/>
        <v>1</v>
      </c>
      <c r="P370" s="80">
        <f t="shared" si="295"/>
        <v>2</v>
      </c>
      <c r="Q370" t="s">
        <v>93</v>
      </c>
      <c r="R370" t="s">
        <v>73</v>
      </c>
      <c r="S370" t="s">
        <v>129</v>
      </c>
      <c r="T370">
        <v>2</v>
      </c>
      <c r="U370" t="s">
        <v>83</v>
      </c>
      <c r="V370">
        <v>1</v>
      </c>
      <c r="W370" s="71">
        <f t="shared" si="296"/>
        <v>1</v>
      </c>
      <c r="X370" s="80">
        <f t="shared" si="297"/>
        <v>4</v>
      </c>
      <c r="Y370" s="14" t="s">
        <v>94</v>
      </c>
      <c r="Z370" t="s">
        <v>73</v>
      </c>
      <c r="AA370" t="s">
        <v>133</v>
      </c>
      <c r="AB370">
        <v>3</v>
      </c>
      <c r="AC370" t="s">
        <v>83</v>
      </c>
      <c r="AD370">
        <v>2</v>
      </c>
      <c r="AE370" s="71">
        <f t="shared" si="298"/>
        <v>1</v>
      </c>
      <c r="AF370" s="80">
        <f t="shared" si="278"/>
        <v>2</v>
      </c>
      <c r="AG370" s="14" t="s">
        <v>85</v>
      </c>
      <c r="AH370" t="s">
        <v>73</v>
      </c>
      <c r="AI370" t="s">
        <v>136</v>
      </c>
      <c r="AJ370">
        <v>2</v>
      </c>
      <c r="AK370" t="s">
        <v>83</v>
      </c>
      <c r="AL370">
        <v>0</v>
      </c>
      <c r="AM370" s="71">
        <f t="shared" si="299"/>
        <v>1</v>
      </c>
      <c r="AN370" s="80">
        <f t="shared" si="300"/>
        <v>2</v>
      </c>
      <c r="AO370" s="14" t="s">
        <v>88</v>
      </c>
      <c r="AP370" t="s">
        <v>73</v>
      </c>
      <c r="AQ370" t="s">
        <v>95</v>
      </c>
      <c r="AR370">
        <v>3</v>
      </c>
      <c r="AS370" t="s">
        <v>83</v>
      </c>
      <c r="AT370">
        <v>1</v>
      </c>
      <c r="AU370" s="71">
        <f t="shared" si="279"/>
        <v>2</v>
      </c>
      <c r="AV370" s="80">
        <f t="shared" si="301"/>
        <v>0</v>
      </c>
      <c r="AW370" s="14" t="s">
        <v>134</v>
      </c>
      <c r="AX370" t="s">
        <v>73</v>
      </c>
      <c r="AY370" t="s">
        <v>135</v>
      </c>
      <c r="AZ370">
        <v>1</v>
      </c>
      <c r="BA370" t="s">
        <v>83</v>
      </c>
      <c r="BB370">
        <v>2</v>
      </c>
      <c r="BC370" s="71">
        <f t="shared" si="302"/>
        <v>0</v>
      </c>
      <c r="BD370" s="80">
        <f t="shared" si="280"/>
        <v>0</v>
      </c>
      <c r="BE370" s="14" t="s">
        <v>131</v>
      </c>
      <c r="BF370" t="s">
        <v>73</v>
      </c>
      <c r="BG370" t="s">
        <v>130</v>
      </c>
      <c r="BH370">
        <v>2</v>
      </c>
      <c r="BI370" t="s">
        <v>83</v>
      </c>
      <c r="BJ370">
        <v>1</v>
      </c>
      <c r="BK370" s="71">
        <f t="shared" si="281"/>
        <v>2</v>
      </c>
      <c r="BL370" s="80">
        <f t="shared" si="303"/>
        <v>0</v>
      </c>
      <c r="BM370" s="14" t="s">
        <v>96</v>
      </c>
      <c r="BN370" t="s">
        <v>73</v>
      </c>
      <c r="BO370" t="s">
        <v>90</v>
      </c>
      <c r="BP370">
        <v>2</v>
      </c>
      <c r="BQ370" t="s">
        <v>83</v>
      </c>
      <c r="BR370">
        <v>0</v>
      </c>
      <c r="BS370" s="71">
        <f t="shared" si="304"/>
        <v>1</v>
      </c>
      <c r="BT370" s="80">
        <f t="shared" si="282"/>
        <v>2</v>
      </c>
      <c r="BU370" s="28">
        <f t="shared" si="305"/>
        <v>12</v>
      </c>
      <c r="BV370" s="14" t="str">
        <f t="shared" si="306"/>
        <v>Deutschland</v>
      </c>
      <c r="BW370" s="80">
        <f t="shared" si="283"/>
        <v>0</v>
      </c>
      <c r="BX370" s="14" t="str">
        <f t="shared" si="307"/>
        <v>Uruguay</v>
      </c>
      <c r="BY370" s="80">
        <f t="shared" si="308"/>
        <v>0</v>
      </c>
      <c r="BZ370" s="14" t="str">
        <f t="shared" si="309"/>
        <v>Niederlande</v>
      </c>
      <c r="CA370" s="80">
        <f t="shared" si="310"/>
        <v>7</v>
      </c>
      <c r="CB370" s="14" t="str">
        <f t="shared" si="311"/>
        <v>Argentinien</v>
      </c>
      <c r="CC370" s="80">
        <f t="shared" si="312"/>
        <v>7</v>
      </c>
      <c r="CD370" s="14" t="str">
        <f t="shared" si="313"/>
        <v>Belgien</v>
      </c>
      <c r="CE370" s="80">
        <f t="shared" si="314"/>
        <v>0</v>
      </c>
      <c r="CF370" s="14" t="str">
        <f t="shared" si="315"/>
        <v>Portugal</v>
      </c>
      <c r="CG370" s="80">
        <f t="shared" si="316"/>
        <v>7</v>
      </c>
      <c r="CH370" s="14" t="str">
        <f t="shared" si="317"/>
        <v>England</v>
      </c>
      <c r="CI370" s="80">
        <f t="shared" si="318"/>
        <v>7</v>
      </c>
      <c r="CJ370" s="14" t="str">
        <f t="shared" si="319"/>
        <v>Frankreich</v>
      </c>
      <c r="CK370" s="80">
        <f t="shared" si="320"/>
        <v>7</v>
      </c>
      <c r="CL370" s="27">
        <f t="shared" si="330"/>
        <v>35</v>
      </c>
      <c r="CM370" t="s">
        <v>88</v>
      </c>
      <c r="CN370" t="s">
        <v>73</v>
      </c>
      <c r="CO370" t="s">
        <v>135</v>
      </c>
      <c r="CP370">
        <v>3</v>
      </c>
      <c r="CQ370" t="s">
        <v>83</v>
      </c>
      <c r="CR370">
        <v>0</v>
      </c>
      <c r="CS370" s="71">
        <f t="shared" si="284"/>
        <v>0</v>
      </c>
      <c r="CT370" s="80">
        <f t="shared" si="321"/>
        <v>0</v>
      </c>
      <c r="CU370" t="s">
        <v>84</v>
      </c>
      <c r="CV370" t="s">
        <v>73</v>
      </c>
      <c r="CW370" t="s">
        <v>93</v>
      </c>
      <c r="CX370">
        <v>1</v>
      </c>
      <c r="CY370" t="s">
        <v>83</v>
      </c>
      <c r="CZ370">
        <v>3</v>
      </c>
      <c r="DA370" s="71">
        <f t="shared" si="322"/>
        <v>3</v>
      </c>
      <c r="DB370" s="80">
        <f t="shared" si="323"/>
        <v>4</v>
      </c>
      <c r="DC370" t="s">
        <v>131</v>
      </c>
      <c r="DD370" t="s">
        <v>73</v>
      </c>
      <c r="DE370" t="s">
        <v>96</v>
      </c>
      <c r="DF370">
        <v>1</v>
      </c>
      <c r="DG370" t="s">
        <v>83</v>
      </c>
      <c r="DH370">
        <v>0</v>
      </c>
      <c r="DI370" s="71">
        <f t="shared" si="331"/>
        <v>0</v>
      </c>
      <c r="DJ370" s="80">
        <f t="shared" si="324"/>
        <v>0</v>
      </c>
      <c r="DK370" t="s">
        <v>85</v>
      </c>
      <c r="DL370" t="s">
        <v>73</v>
      </c>
      <c r="DM370" t="s">
        <v>94</v>
      </c>
      <c r="DN370">
        <v>1</v>
      </c>
      <c r="DO370" t="s">
        <v>83</v>
      </c>
      <c r="DP370">
        <v>2</v>
      </c>
      <c r="DQ370" s="71">
        <f t="shared" si="325"/>
        <v>3</v>
      </c>
      <c r="DR370" s="80">
        <f t="shared" si="326"/>
        <v>8</v>
      </c>
      <c r="DS370" s="27">
        <f t="shared" si="285"/>
        <v>12</v>
      </c>
      <c r="DT370" t="str">
        <f t="shared" si="286"/>
        <v>Argentinien</v>
      </c>
      <c r="DU370">
        <f t="shared" si="327"/>
        <v>8</v>
      </c>
      <c r="DV370" t="str">
        <f t="shared" si="287"/>
        <v>Deutschland</v>
      </c>
      <c r="DW370">
        <f t="shared" si="328"/>
        <v>0</v>
      </c>
      <c r="DX370" t="str">
        <f t="shared" si="288"/>
        <v>Frankreich</v>
      </c>
      <c r="DY370">
        <f t="shared" si="329"/>
        <v>8</v>
      </c>
      <c r="DZ370" t="str">
        <f t="shared" si="289"/>
        <v>Belgien</v>
      </c>
      <c r="EA370">
        <f t="shared" si="290"/>
        <v>0</v>
      </c>
      <c r="EB370" s="27">
        <f t="shared" si="291"/>
        <v>16</v>
      </c>
      <c r="EC370" t="s">
        <v>93</v>
      </c>
      <c r="ED370" t="s">
        <v>73</v>
      </c>
      <c r="EE370" t="s">
        <v>88</v>
      </c>
      <c r="EF370">
        <v>1</v>
      </c>
      <c r="EG370" t="s">
        <v>83</v>
      </c>
      <c r="EH370">
        <v>2</v>
      </c>
      <c r="EK370" t="s">
        <v>94</v>
      </c>
      <c r="EL370" t="s">
        <v>73</v>
      </c>
      <c r="EM370" t="s">
        <v>131</v>
      </c>
      <c r="EN370">
        <v>3</v>
      </c>
      <c r="EO370" t="s">
        <v>83</v>
      </c>
      <c r="EP370">
        <v>1</v>
      </c>
      <c r="EU370" t="s">
        <v>93</v>
      </c>
      <c r="EV370" t="s">
        <v>73</v>
      </c>
      <c r="EW370" t="s">
        <v>131</v>
      </c>
      <c r="EX370">
        <v>1</v>
      </c>
      <c r="EY370" t="s">
        <v>83</v>
      </c>
      <c r="EZ370">
        <v>0</v>
      </c>
      <c r="FC370" t="s">
        <v>88</v>
      </c>
      <c r="FD370" t="s">
        <v>73</v>
      </c>
      <c r="FE370" t="s">
        <v>94</v>
      </c>
      <c r="FF370">
        <v>3</v>
      </c>
      <c r="FG370" t="s">
        <v>83</v>
      </c>
      <c r="FH370">
        <v>1</v>
      </c>
      <c r="FL370" t="s">
        <v>131</v>
      </c>
      <c r="FN370" t="s">
        <v>93</v>
      </c>
      <c r="FP370" t="s">
        <v>94</v>
      </c>
      <c r="FR370" t="s">
        <v>88</v>
      </c>
      <c r="FU370">
        <v>234</v>
      </c>
      <c r="FX370" t="s">
        <v>88</v>
      </c>
    </row>
    <row r="371" spans="1:180" x14ac:dyDescent="0.45">
      <c r="A371" s="1">
        <v>368</v>
      </c>
      <c r="B371" s="45">
        <f t="shared" si="277"/>
        <v>651</v>
      </c>
      <c r="C371" s="14" t="s">
        <v>889</v>
      </c>
      <c r="D371" t="s">
        <v>890</v>
      </c>
      <c r="E371" s="15" t="s">
        <v>862</v>
      </c>
      <c r="F371" s="28">
        <f>VOR!IH371</f>
        <v>136</v>
      </c>
      <c r="G371" s="27">
        <f t="shared" si="292"/>
        <v>25</v>
      </c>
      <c r="H371" s="49">
        <f t="shared" si="293"/>
        <v>161</v>
      </c>
      <c r="I371" s="14" t="s">
        <v>140</v>
      </c>
      <c r="J371" t="s">
        <v>73</v>
      </c>
      <c r="K371" t="s">
        <v>85</v>
      </c>
      <c r="L371">
        <v>2</v>
      </c>
      <c r="M371" t="s">
        <v>83</v>
      </c>
      <c r="N371">
        <v>3</v>
      </c>
      <c r="O371" s="77">
        <f t="shared" si="294"/>
        <v>0</v>
      </c>
      <c r="P371" s="80">
        <f t="shared" si="295"/>
        <v>0</v>
      </c>
      <c r="Q371" t="s">
        <v>169</v>
      </c>
      <c r="R371" t="s">
        <v>73</v>
      </c>
      <c r="S371" t="s">
        <v>164</v>
      </c>
      <c r="T371">
        <v>2</v>
      </c>
      <c r="U371" t="s">
        <v>83</v>
      </c>
      <c r="V371">
        <v>1</v>
      </c>
      <c r="W371" s="71">
        <f t="shared" si="296"/>
        <v>0</v>
      </c>
      <c r="X371" s="80">
        <f t="shared" si="297"/>
        <v>0</v>
      </c>
      <c r="Y371" s="14" t="s">
        <v>94</v>
      </c>
      <c r="Z371" t="s">
        <v>73</v>
      </c>
      <c r="AA371" t="s">
        <v>133</v>
      </c>
      <c r="AB371">
        <v>3</v>
      </c>
      <c r="AC371" t="s">
        <v>83</v>
      </c>
      <c r="AD371">
        <v>2</v>
      </c>
      <c r="AE371" s="71">
        <f t="shared" si="298"/>
        <v>1</v>
      </c>
      <c r="AF371" s="80">
        <f t="shared" si="278"/>
        <v>2</v>
      </c>
      <c r="AG371" s="14" t="s">
        <v>137</v>
      </c>
      <c r="AH371" t="s">
        <v>73</v>
      </c>
      <c r="AI371" t="s">
        <v>84</v>
      </c>
      <c r="AJ371">
        <v>4</v>
      </c>
      <c r="AK371" t="s">
        <v>83</v>
      </c>
      <c r="AL371">
        <v>1</v>
      </c>
      <c r="AM371" s="71">
        <f t="shared" si="299"/>
        <v>0</v>
      </c>
      <c r="AN371" s="80">
        <f t="shared" si="300"/>
        <v>0</v>
      </c>
      <c r="AO371" s="14" t="s">
        <v>88</v>
      </c>
      <c r="AP371" t="s">
        <v>73</v>
      </c>
      <c r="AQ371" t="s">
        <v>142</v>
      </c>
      <c r="AR371">
        <v>2</v>
      </c>
      <c r="AS371" t="s">
        <v>83</v>
      </c>
      <c r="AT371">
        <v>1</v>
      </c>
      <c r="AU371" s="71">
        <f t="shared" si="279"/>
        <v>0</v>
      </c>
      <c r="AV371" s="80">
        <f t="shared" si="301"/>
        <v>0</v>
      </c>
      <c r="AW371" s="14" t="s">
        <v>90</v>
      </c>
      <c r="AX371" t="s">
        <v>73</v>
      </c>
      <c r="AY371" t="s">
        <v>138</v>
      </c>
      <c r="AZ371">
        <v>3</v>
      </c>
      <c r="BA371" t="s">
        <v>83</v>
      </c>
      <c r="BB371">
        <v>1</v>
      </c>
      <c r="BC371" s="71">
        <f t="shared" si="302"/>
        <v>1</v>
      </c>
      <c r="BD371" s="80">
        <f t="shared" si="280"/>
        <v>2</v>
      </c>
      <c r="BE371" s="14" t="s">
        <v>131</v>
      </c>
      <c r="BF371" t="s">
        <v>73</v>
      </c>
      <c r="BG371" t="s">
        <v>130</v>
      </c>
      <c r="BH371">
        <v>2</v>
      </c>
      <c r="BI371" t="s">
        <v>83</v>
      </c>
      <c r="BJ371">
        <v>3</v>
      </c>
      <c r="BK371" s="71">
        <f t="shared" si="281"/>
        <v>2</v>
      </c>
      <c r="BL371" s="80">
        <f t="shared" si="303"/>
        <v>0</v>
      </c>
      <c r="BM371" s="14" t="s">
        <v>91</v>
      </c>
      <c r="BN371" t="s">
        <v>73</v>
      </c>
      <c r="BO371" t="s">
        <v>134</v>
      </c>
      <c r="BP371">
        <v>2</v>
      </c>
      <c r="BQ371" t="s">
        <v>83</v>
      </c>
      <c r="BR371">
        <v>1</v>
      </c>
      <c r="BS371" s="71">
        <f t="shared" si="304"/>
        <v>2</v>
      </c>
      <c r="BT371" s="80">
        <f t="shared" si="282"/>
        <v>0</v>
      </c>
      <c r="BU371" s="28">
        <f t="shared" si="305"/>
        <v>4</v>
      </c>
      <c r="BV371" s="14" t="str">
        <f t="shared" si="306"/>
        <v>Deutschland</v>
      </c>
      <c r="BW371" s="80">
        <f t="shared" si="283"/>
        <v>0</v>
      </c>
      <c r="BX371" s="14" t="str">
        <f t="shared" si="307"/>
        <v>Brasilien</v>
      </c>
      <c r="BY371" s="80">
        <f t="shared" si="308"/>
        <v>7</v>
      </c>
      <c r="BZ371" s="14" t="str">
        <f t="shared" si="309"/>
        <v>England</v>
      </c>
      <c r="CA371" s="80">
        <f t="shared" si="310"/>
        <v>7</v>
      </c>
      <c r="CB371" s="14" t="str">
        <f t="shared" si="311"/>
        <v>Saudi-Arabien</v>
      </c>
      <c r="CC371" s="80">
        <f t="shared" si="312"/>
        <v>0</v>
      </c>
      <c r="CD371" s="14" t="str">
        <f t="shared" si="313"/>
        <v>Spanien</v>
      </c>
      <c r="CE371" s="80">
        <f t="shared" si="314"/>
        <v>0</v>
      </c>
      <c r="CF371" s="14" t="str">
        <f t="shared" si="315"/>
        <v>Südkorea</v>
      </c>
      <c r="CG371" s="80">
        <f t="shared" si="316"/>
        <v>0</v>
      </c>
      <c r="CH371" s="14" t="str">
        <f t="shared" si="317"/>
        <v>USA</v>
      </c>
      <c r="CI371" s="80">
        <f t="shared" si="318"/>
        <v>0</v>
      </c>
      <c r="CJ371" s="14" t="str">
        <f t="shared" si="319"/>
        <v>Frankreich</v>
      </c>
      <c r="CK371" s="80">
        <f t="shared" si="320"/>
        <v>7</v>
      </c>
      <c r="CL371" s="27">
        <f t="shared" si="330"/>
        <v>21</v>
      </c>
      <c r="CM371" t="s">
        <v>88</v>
      </c>
      <c r="CN371" t="s">
        <v>73</v>
      </c>
      <c r="CO371" t="s">
        <v>90</v>
      </c>
      <c r="CP371">
        <v>2</v>
      </c>
      <c r="CQ371" t="s">
        <v>83</v>
      </c>
      <c r="CR371">
        <v>1</v>
      </c>
      <c r="CS371" s="71">
        <f t="shared" si="284"/>
        <v>2</v>
      </c>
      <c r="CT371" s="80">
        <f t="shared" si="321"/>
        <v>0</v>
      </c>
      <c r="CU371" t="s">
        <v>85</v>
      </c>
      <c r="CV371" t="s">
        <v>73</v>
      </c>
      <c r="CW371" t="s">
        <v>169</v>
      </c>
      <c r="CX371">
        <v>2</v>
      </c>
      <c r="CY371" t="s">
        <v>83</v>
      </c>
      <c r="CZ371">
        <v>1</v>
      </c>
      <c r="DA371" s="71">
        <f t="shared" si="322"/>
        <v>0</v>
      </c>
      <c r="DB371" s="80">
        <f t="shared" si="323"/>
        <v>0</v>
      </c>
      <c r="DC371" t="s">
        <v>130</v>
      </c>
      <c r="DD371" t="s">
        <v>73</v>
      </c>
      <c r="DE371" t="s">
        <v>91</v>
      </c>
      <c r="DF371">
        <v>2</v>
      </c>
      <c r="DG371" t="s">
        <v>83</v>
      </c>
      <c r="DH371">
        <v>1</v>
      </c>
      <c r="DI371" s="71">
        <f t="shared" si="331"/>
        <v>0</v>
      </c>
      <c r="DJ371" s="80">
        <f t="shared" si="324"/>
        <v>0</v>
      </c>
      <c r="DK371" t="s">
        <v>137</v>
      </c>
      <c r="DL371" t="s">
        <v>73</v>
      </c>
      <c r="DM371" t="s">
        <v>94</v>
      </c>
      <c r="DN371">
        <v>2</v>
      </c>
      <c r="DO371" t="s">
        <v>83</v>
      </c>
      <c r="DP371">
        <v>1</v>
      </c>
      <c r="DQ371" s="71">
        <f t="shared" si="325"/>
        <v>2</v>
      </c>
      <c r="DR371" s="80">
        <f t="shared" si="326"/>
        <v>0</v>
      </c>
      <c r="DS371" s="27">
        <f t="shared" si="285"/>
        <v>0</v>
      </c>
      <c r="DT371" t="str">
        <f t="shared" si="286"/>
        <v>England</v>
      </c>
      <c r="DU371">
        <f t="shared" si="327"/>
        <v>0</v>
      </c>
      <c r="DV371" t="str">
        <f t="shared" si="287"/>
        <v>Deutschland</v>
      </c>
      <c r="DW371">
        <f t="shared" si="328"/>
        <v>0</v>
      </c>
      <c r="DX371" t="str">
        <f t="shared" si="288"/>
        <v>USA</v>
      </c>
      <c r="DY371">
        <f t="shared" si="329"/>
        <v>0</v>
      </c>
      <c r="DZ371" t="str">
        <f t="shared" si="289"/>
        <v>Spanien</v>
      </c>
      <c r="EA371">
        <f t="shared" si="290"/>
        <v>0</v>
      </c>
      <c r="EB371" s="27">
        <f t="shared" si="291"/>
        <v>0</v>
      </c>
      <c r="EC371" t="s">
        <v>85</v>
      </c>
      <c r="ED371" t="s">
        <v>73</v>
      </c>
      <c r="EE371" t="s">
        <v>88</v>
      </c>
      <c r="EF371">
        <v>2</v>
      </c>
      <c r="EG371" t="s">
        <v>83</v>
      </c>
      <c r="EH371">
        <v>1</v>
      </c>
      <c r="EK371" t="s">
        <v>137</v>
      </c>
      <c r="EL371" t="s">
        <v>73</v>
      </c>
      <c r="EM371" t="s">
        <v>130</v>
      </c>
      <c r="EN371">
        <v>2</v>
      </c>
      <c r="EO371" t="s">
        <v>83</v>
      </c>
      <c r="EP371">
        <v>1</v>
      </c>
      <c r="EU371" t="s">
        <v>88</v>
      </c>
      <c r="EV371" t="s">
        <v>73</v>
      </c>
      <c r="EW371" t="s">
        <v>130</v>
      </c>
      <c r="EX371">
        <v>2</v>
      </c>
      <c r="EY371" t="s">
        <v>83</v>
      </c>
      <c r="EZ371">
        <v>1</v>
      </c>
      <c r="FC371" t="s">
        <v>85</v>
      </c>
      <c r="FD371" t="s">
        <v>73</v>
      </c>
      <c r="FE371" t="s">
        <v>137</v>
      </c>
      <c r="FF371">
        <v>1</v>
      </c>
      <c r="FG371" t="s">
        <v>83</v>
      </c>
      <c r="FH371">
        <v>2</v>
      </c>
      <c r="FL371" t="s">
        <v>130</v>
      </c>
      <c r="FN371" t="s">
        <v>88</v>
      </c>
      <c r="FP371" t="s">
        <v>85</v>
      </c>
      <c r="FR371" t="s">
        <v>137</v>
      </c>
      <c r="FU371">
        <v>256</v>
      </c>
      <c r="FX371">
        <v>0</v>
      </c>
    </row>
    <row r="372" spans="1:180" x14ac:dyDescent="0.45">
      <c r="A372" s="1">
        <v>369</v>
      </c>
      <c r="B372" s="45">
        <f t="shared" si="277"/>
        <v>7</v>
      </c>
      <c r="C372" s="14" t="s">
        <v>891</v>
      </c>
      <c r="D372" t="s">
        <v>892</v>
      </c>
      <c r="E372" s="15" t="s">
        <v>862</v>
      </c>
      <c r="F372" s="28">
        <f>VOR!IH372</f>
        <v>198</v>
      </c>
      <c r="G372" s="27">
        <f t="shared" si="292"/>
        <v>89</v>
      </c>
      <c r="H372" s="49">
        <f t="shared" si="293"/>
        <v>287</v>
      </c>
      <c r="I372" s="14" t="s">
        <v>84</v>
      </c>
      <c r="J372" t="s">
        <v>73</v>
      </c>
      <c r="K372" t="s">
        <v>92</v>
      </c>
      <c r="L372">
        <v>2</v>
      </c>
      <c r="M372" t="s">
        <v>83</v>
      </c>
      <c r="N372">
        <v>0</v>
      </c>
      <c r="O372" s="77">
        <f t="shared" si="294"/>
        <v>1</v>
      </c>
      <c r="P372" s="80">
        <f t="shared" si="295"/>
        <v>3</v>
      </c>
      <c r="Q372" t="s">
        <v>93</v>
      </c>
      <c r="R372" t="s">
        <v>73</v>
      </c>
      <c r="S372" t="s">
        <v>129</v>
      </c>
      <c r="T372">
        <v>3</v>
      </c>
      <c r="U372" t="s">
        <v>83</v>
      </c>
      <c r="V372">
        <v>1</v>
      </c>
      <c r="W372" s="71">
        <f t="shared" si="296"/>
        <v>1</v>
      </c>
      <c r="X372" s="80">
        <f t="shared" si="297"/>
        <v>2</v>
      </c>
      <c r="Y372" s="14" t="s">
        <v>94</v>
      </c>
      <c r="Z372" t="s">
        <v>73</v>
      </c>
      <c r="AA372" t="s">
        <v>86</v>
      </c>
      <c r="AB372">
        <v>3</v>
      </c>
      <c r="AC372" t="s">
        <v>83</v>
      </c>
      <c r="AD372">
        <v>1</v>
      </c>
      <c r="AE372" s="71">
        <f t="shared" si="298"/>
        <v>3</v>
      </c>
      <c r="AF372" s="80">
        <f t="shared" si="278"/>
        <v>8</v>
      </c>
      <c r="AG372" s="14" t="s">
        <v>85</v>
      </c>
      <c r="AH372" t="s">
        <v>73</v>
      </c>
      <c r="AI372" t="s">
        <v>132</v>
      </c>
      <c r="AJ372">
        <v>2</v>
      </c>
      <c r="AK372" t="s">
        <v>83</v>
      </c>
      <c r="AL372">
        <v>1</v>
      </c>
      <c r="AM372" s="71">
        <f t="shared" si="299"/>
        <v>3</v>
      </c>
      <c r="AN372" s="80">
        <f t="shared" si="300"/>
        <v>4</v>
      </c>
      <c r="AO372" s="14" t="s">
        <v>88</v>
      </c>
      <c r="AP372" t="s">
        <v>73</v>
      </c>
      <c r="AQ372" t="s">
        <v>95</v>
      </c>
      <c r="AR372">
        <v>2</v>
      </c>
      <c r="AS372" t="s">
        <v>83</v>
      </c>
      <c r="AT372">
        <v>0</v>
      </c>
      <c r="AU372" s="71">
        <f t="shared" si="279"/>
        <v>2</v>
      </c>
      <c r="AV372" s="80">
        <f t="shared" si="301"/>
        <v>0</v>
      </c>
      <c r="AW372" s="14" t="s">
        <v>90</v>
      </c>
      <c r="AX372" t="s">
        <v>73</v>
      </c>
      <c r="AY372" t="s">
        <v>135</v>
      </c>
      <c r="AZ372">
        <v>2</v>
      </c>
      <c r="BA372" t="s">
        <v>83</v>
      </c>
      <c r="BB372">
        <v>1</v>
      </c>
      <c r="BC372" s="71">
        <f t="shared" si="302"/>
        <v>1</v>
      </c>
      <c r="BD372" s="80">
        <f t="shared" si="280"/>
        <v>2</v>
      </c>
      <c r="BE372" s="14" t="s">
        <v>131</v>
      </c>
      <c r="BF372" t="s">
        <v>73</v>
      </c>
      <c r="BG372" t="s">
        <v>130</v>
      </c>
      <c r="BH372">
        <v>2</v>
      </c>
      <c r="BI372" t="s">
        <v>83</v>
      </c>
      <c r="BJ372">
        <v>1</v>
      </c>
      <c r="BK372" s="71">
        <f t="shared" si="281"/>
        <v>2</v>
      </c>
      <c r="BL372" s="80">
        <f t="shared" si="303"/>
        <v>0</v>
      </c>
      <c r="BM372" s="14" t="s">
        <v>96</v>
      </c>
      <c r="BN372" t="s">
        <v>73</v>
      </c>
      <c r="BO372" t="s">
        <v>134</v>
      </c>
      <c r="BP372">
        <v>2</v>
      </c>
      <c r="BQ372" t="s">
        <v>83</v>
      </c>
      <c r="BR372">
        <v>0</v>
      </c>
      <c r="BS372" s="71">
        <f t="shared" si="304"/>
        <v>3</v>
      </c>
      <c r="BT372" s="80">
        <f t="shared" si="282"/>
        <v>4</v>
      </c>
      <c r="BU372" s="28">
        <f t="shared" si="305"/>
        <v>23</v>
      </c>
      <c r="BV372" s="14" t="str">
        <f t="shared" si="306"/>
        <v>Deutschland</v>
      </c>
      <c r="BW372" s="80">
        <f t="shared" si="283"/>
        <v>0</v>
      </c>
      <c r="BX372" s="14" t="str">
        <f t="shared" si="307"/>
        <v>Brasilien</v>
      </c>
      <c r="BY372" s="80">
        <f t="shared" si="308"/>
        <v>7</v>
      </c>
      <c r="BZ372" s="14" t="str">
        <f t="shared" si="309"/>
        <v>Niederlande</v>
      </c>
      <c r="CA372" s="80">
        <f t="shared" si="310"/>
        <v>7</v>
      </c>
      <c r="CB372" s="14" t="str">
        <f t="shared" si="311"/>
        <v>Argentinien</v>
      </c>
      <c r="CC372" s="80">
        <f t="shared" si="312"/>
        <v>7</v>
      </c>
      <c r="CD372" s="14" t="str">
        <f t="shared" si="313"/>
        <v>Belgien</v>
      </c>
      <c r="CE372" s="80">
        <f t="shared" si="314"/>
        <v>0</v>
      </c>
      <c r="CF372" s="14" t="str">
        <f t="shared" si="315"/>
        <v>Portugal</v>
      </c>
      <c r="CG372" s="80">
        <f t="shared" si="316"/>
        <v>7</v>
      </c>
      <c r="CH372" s="14" t="str">
        <f t="shared" si="317"/>
        <v>England</v>
      </c>
      <c r="CI372" s="80">
        <f t="shared" si="318"/>
        <v>7</v>
      </c>
      <c r="CJ372" s="14" t="str">
        <f t="shared" si="319"/>
        <v>Frankreich</v>
      </c>
      <c r="CK372" s="80">
        <f t="shared" si="320"/>
        <v>7</v>
      </c>
      <c r="CL372" s="27">
        <f t="shared" si="330"/>
        <v>42</v>
      </c>
      <c r="CM372" t="s">
        <v>88</v>
      </c>
      <c r="CN372" t="s">
        <v>73</v>
      </c>
      <c r="CO372" t="s">
        <v>90</v>
      </c>
      <c r="CP372">
        <v>4</v>
      </c>
      <c r="CQ372" t="s">
        <v>83</v>
      </c>
      <c r="CR372">
        <v>1</v>
      </c>
      <c r="CS372" s="71">
        <f t="shared" si="284"/>
        <v>2</v>
      </c>
      <c r="CT372" s="80">
        <f t="shared" si="321"/>
        <v>0</v>
      </c>
      <c r="CU372" t="s">
        <v>84</v>
      </c>
      <c r="CV372" t="s">
        <v>73</v>
      </c>
      <c r="CW372" t="s">
        <v>93</v>
      </c>
      <c r="CX372">
        <v>1</v>
      </c>
      <c r="CY372" t="s">
        <v>83</v>
      </c>
      <c r="CZ372">
        <v>3</v>
      </c>
      <c r="DA372" s="71">
        <f t="shared" si="322"/>
        <v>3</v>
      </c>
      <c r="DB372" s="80">
        <f t="shared" si="323"/>
        <v>4</v>
      </c>
      <c r="DC372" t="s">
        <v>131</v>
      </c>
      <c r="DD372" t="s">
        <v>73</v>
      </c>
      <c r="DE372" t="s">
        <v>96</v>
      </c>
      <c r="DF372">
        <v>2</v>
      </c>
      <c r="DG372" t="s">
        <v>83</v>
      </c>
      <c r="DH372">
        <v>1</v>
      </c>
      <c r="DI372" s="71">
        <f t="shared" si="331"/>
        <v>0</v>
      </c>
      <c r="DJ372" s="80">
        <f t="shared" si="324"/>
        <v>0</v>
      </c>
      <c r="DK372" t="s">
        <v>85</v>
      </c>
      <c r="DL372" t="s">
        <v>73</v>
      </c>
      <c r="DM372" t="s">
        <v>94</v>
      </c>
      <c r="DN372">
        <v>1</v>
      </c>
      <c r="DO372" t="s">
        <v>83</v>
      </c>
      <c r="DP372">
        <v>3</v>
      </c>
      <c r="DQ372" s="71">
        <f t="shared" si="325"/>
        <v>3</v>
      </c>
      <c r="DR372" s="80">
        <f t="shared" si="326"/>
        <v>4</v>
      </c>
      <c r="DS372" s="27">
        <f t="shared" si="285"/>
        <v>8</v>
      </c>
      <c r="DT372" t="str">
        <f t="shared" si="286"/>
        <v>Argentinien</v>
      </c>
      <c r="DU372">
        <f t="shared" si="327"/>
        <v>8</v>
      </c>
      <c r="DV372" t="str">
        <f t="shared" si="287"/>
        <v>Deutschland</v>
      </c>
      <c r="DW372">
        <f t="shared" si="328"/>
        <v>0</v>
      </c>
      <c r="DX372" t="str">
        <f t="shared" si="288"/>
        <v>Frankreich</v>
      </c>
      <c r="DY372">
        <f t="shared" si="329"/>
        <v>8</v>
      </c>
      <c r="DZ372" t="str">
        <f t="shared" si="289"/>
        <v>Belgien</v>
      </c>
      <c r="EA372">
        <f t="shared" si="290"/>
        <v>0</v>
      </c>
      <c r="EB372" s="27">
        <f t="shared" si="291"/>
        <v>16</v>
      </c>
      <c r="EC372" t="s">
        <v>93</v>
      </c>
      <c r="ED372" t="s">
        <v>73</v>
      </c>
      <c r="EE372" t="s">
        <v>88</v>
      </c>
      <c r="EF372">
        <v>0</v>
      </c>
      <c r="EG372" t="s">
        <v>83</v>
      </c>
      <c r="EH372">
        <v>2</v>
      </c>
      <c r="EK372" t="s">
        <v>94</v>
      </c>
      <c r="EL372" t="s">
        <v>73</v>
      </c>
      <c r="EM372" t="s">
        <v>131</v>
      </c>
      <c r="EN372">
        <v>2</v>
      </c>
      <c r="EO372" t="s">
        <v>83</v>
      </c>
      <c r="EP372">
        <v>0</v>
      </c>
      <c r="EU372" t="s">
        <v>93</v>
      </c>
      <c r="EV372" t="s">
        <v>73</v>
      </c>
      <c r="EW372" t="s">
        <v>131</v>
      </c>
      <c r="EX372">
        <v>2</v>
      </c>
      <c r="EY372" t="s">
        <v>83</v>
      </c>
      <c r="EZ372">
        <v>1</v>
      </c>
      <c r="FC372" t="s">
        <v>88</v>
      </c>
      <c r="FD372" t="s">
        <v>73</v>
      </c>
      <c r="FE372" t="s">
        <v>94</v>
      </c>
      <c r="FF372">
        <v>1</v>
      </c>
      <c r="FG372" t="s">
        <v>83</v>
      </c>
      <c r="FH372">
        <v>0</v>
      </c>
      <c r="FL372" t="s">
        <v>131</v>
      </c>
      <c r="FN372" t="s">
        <v>93</v>
      </c>
      <c r="FP372" t="s">
        <v>94</v>
      </c>
      <c r="FR372" t="s">
        <v>88</v>
      </c>
      <c r="FU372">
        <v>0</v>
      </c>
      <c r="FX372">
        <v>0</v>
      </c>
    </row>
    <row r="373" spans="1:180" x14ac:dyDescent="0.45">
      <c r="A373" s="1">
        <v>370</v>
      </c>
      <c r="B373" s="45">
        <f t="shared" si="277"/>
        <v>64</v>
      </c>
      <c r="C373" s="14" t="s">
        <v>891</v>
      </c>
      <c r="D373" t="s">
        <v>893</v>
      </c>
      <c r="E373" s="15" t="s">
        <v>862</v>
      </c>
      <c r="F373" s="28">
        <f>VOR!IH373</f>
        <v>175</v>
      </c>
      <c r="G373" s="27">
        <f t="shared" si="292"/>
        <v>89</v>
      </c>
      <c r="H373" s="49">
        <f t="shared" si="293"/>
        <v>264</v>
      </c>
      <c r="I373" s="14" t="s">
        <v>84</v>
      </c>
      <c r="J373" t="s">
        <v>73</v>
      </c>
      <c r="K373" t="s">
        <v>92</v>
      </c>
      <c r="L373">
        <v>2</v>
      </c>
      <c r="M373" t="s">
        <v>83</v>
      </c>
      <c r="N373">
        <v>0</v>
      </c>
      <c r="O373" s="77">
        <f t="shared" si="294"/>
        <v>1</v>
      </c>
      <c r="P373" s="80">
        <f t="shared" si="295"/>
        <v>3</v>
      </c>
      <c r="Q373" t="s">
        <v>93</v>
      </c>
      <c r="R373" t="s">
        <v>73</v>
      </c>
      <c r="S373" t="s">
        <v>129</v>
      </c>
      <c r="T373">
        <v>3</v>
      </c>
      <c r="U373" t="s">
        <v>83</v>
      </c>
      <c r="V373">
        <v>1</v>
      </c>
      <c r="W373" s="71">
        <f t="shared" si="296"/>
        <v>1</v>
      </c>
      <c r="X373" s="80">
        <f t="shared" si="297"/>
        <v>2</v>
      </c>
      <c r="Y373" s="14" t="s">
        <v>94</v>
      </c>
      <c r="Z373" t="s">
        <v>73</v>
      </c>
      <c r="AA373" t="s">
        <v>86</v>
      </c>
      <c r="AB373">
        <v>3</v>
      </c>
      <c r="AC373" t="s">
        <v>83</v>
      </c>
      <c r="AD373">
        <v>1</v>
      </c>
      <c r="AE373" s="71">
        <f t="shared" si="298"/>
        <v>3</v>
      </c>
      <c r="AF373" s="80">
        <f t="shared" si="278"/>
        <v>8</v>
      </c>
      <c r="AG373" s="14" t="s">
        <v>85</v>
      </c>
      <c r="AH373" t="s">
        <v>73</v>
      </c>
      <c r="AI373" t="s">
        <v>132</v>
      </c>
      <c r="AJ373">
        <v>2</v>
      </c>
      <c r="AK373" t="s">
        <v>83</v>
      </c>
      <c r="AL373">
        <v>1</v>
      </c>
      <c r="AM373" s="71">
        <f t="shared" si="299"/>
        <v>3</v>
      </c>
      <c r="AN373" s="80">
        <f t="shared" si="300"/>
        <v>4</v>
      </c>
      <c r="AO373" s="14" t="s">
        <v>88</v>
      </c>
      <c r="AP373" t="s">
        <v>73</v>
      </c>
      <c r="AQ373" t="s">
        <v>95</v>
      </c>
      <c r="AR373">
        <v>2</v>
      </c>
      <c r="AS373" t="s">
        <v>83</v>
      </c>
      <c r="AT373">
        <v>0</v>
      </c>
      <c r="AU373" s="71">
        <f t="shared" si="279"/>
        <v>2</v>
      </c>
      <c r="AV373" s="80">
        <f t="shared" si="301"/>
        <v>0</v>
      </c>
      <c r="AW373" s="14" t="s">
        <v>90</v>
      </c>
      <c r="AX373" t="s">
        <v>73</v>
      </c>
      <c r="AY373" t="s">
        <v>135</v>
      </c>
      <c r="AZ373">
        <v>2</v>
      </c>
      <c r="BA373" t="s">
        <v>83</v>
      </c>
      <c r="BB373">
        <v>1</v>
      </c>
      <c r="BC373" s="71">
        <f t="shared" si="302"/>
        <v>1</v>
      </c>
      <c r="BD373" s="80">
        <f t="shared" si="280"/>
        <v>2</v>
      </c>
      <c r="BE373" s="14" t="s">
        <v>131</v>
      </c>
      <c r="BF373" t="s">
        <v>73</v>
      </c>
      <c r="BG373" t="s">
        <v>130</v>
      </c>
      <c r="BH373">
        <v>2</v>
      </c>
      <c r="BI373" t="s">
        <v>83</v>
      </c>
      <c r="BJ373">
        <v>1</v>
      </c>
      <c r="BK373" s="71">
        <f t="shared" si="281"/>
        <v>2</v>
      </c>
      <c r="BL373" s="80">
        <f t="shared" si="303"/>
        <v>0</v>
      </c>
      <c r="BM373" s="14" t="s">
        <v>96</v>
      </c>
      <c r="BN373" t="s">
        <v>73</v>
      </c>
      <c r="BO373" t="s">
        <v>134</v>
      </c>
      <c r="BP373">
        <v>2</v>
      </c>
      <c r="BQ373" t="s">
        <v>83</v>
      </c>
      <c r="BR373">
        <v>0</v>
      </c>
      <c r="BS373" s="71">
        <f t="shared" si="304"/>
        <v>3</v>
      </c>
      <c r="BT373" s="80">
        <f t="shared" si="282"/>
        <v>4</v>
      </c>
      <c r="BU373" s="28">
        <f t="shared" si="305"/>
        <v>23</v>
      </c>
      <c r="BV373" s="14" t="str">
        <f t="shared" si="306"/>
        <v>Deutschland</v>
      </c>
      <c r="BW373" s="80">
        <f t="shared" si="283"/>
        <v>0</v>
      </c>
      <c r="BX373" s="14" t="str">
        <f t="shared" si="307"/>
        <v>Brasilien</v>
      </c>
      <c r="BY373" s="80">
        <f t="shared" si="308"/>
        <v>7</v>
      </c>
      <c r="BZ373" s="14" t="str">
        <f t="shared" si="309"/>
        <v>Niederlande</v>
      </c>
      <c r="CA373" s="80">
        <f t="shared" si="310"/>
        <v>7</v>
      </c>
      <c r="CB373" s="14" t="str">
        <f t="shared" si="311"/>
        <v>Argentinien</v>
      </c>
      <c r="CC373" s="80">
        <f t="shared" si="312"/>
        <v>7</v>
      </c>
      <c r="CD373" s="14" t="str">
        <f t="shared" si="313"/>
        <v>Belgien</v>
      </c>
      <c r="CE373" s="80">
        <f t="shared" si="314"/>
        <v>0</v>
      </c>
      <c r="CF373" s="14" t="str">
        <f t="shared" si="315"/>
        <v>Portugal</v>
      </c>
      <c r="CG373" s="80">
        <f t="shared" si="316"/>
        <v>7</v>
      </c>
      <c r="CH373" s="14" t="str">
        <f t="shared" si="317"/>
        <v>England</v>
      </c>
      <c r="CI373" s="80">
        <f t="shared" si="318"/>
        <v>7</v>
      </c>
      <c r="CJ373" s="14" t="str">
        <f t="shared" si="319"/>
        <v>Frankreich</v>
      </c>
      <c r="CK373" s="80">
        <f t="shared" si="320"/>
        <v>7</v>
      </c>
      <c r="CL373" s="27">
        <f t="shared" si="330"/>
        <v>42</v>
      </c>
      <c r="CM373" t="s">
        <v>88</v>
      </c>
      <c r="CN373" t="s">
        <v>73</v>
      </c>
      <c r="CO373" t="s">
        <v>90</v>
      </c>
      <c r="CP373">
        <v>4</v>
      </c>
      <c r="CQ373" t="s">
        <v>83</v>
      </c>
      <c r="CR373">
        <v>1</v>
      </c>
      <c r="CS373" s="71">
        <f t="shared" si="284"/>
        <v>2</v>
      </c>
      <c r="CT373" s="80">
        <f t="shared" si="321"/>
        <v>0</v>
      </c>
      <c r="CU373" t="s">
        <v>84</v>
      </c>
      <c r="CV373" t="s">
        <v>73</v>
      </c>
      <c r="CW373" t="s">
        <v>93</v>
      </c>
      <c r="CX373">
        <v>1</v>
      </c>
      <c r="CY373" t="s">
        <v>83</v>
      </c>
      <c r="CZ373">
        <v>3</v>
      </c>
      <c r="DA373" s="71">
        <f t="shared" si="322"/>
        <v>3</v>
      </c>
      <c r="DB373" s="80">
        <f t="shared" si="323"/>
        <v>4</v>
      </c>
      <c r="DC373" t="s">
        <v>131</v>
      </c>
      <c r="DD373" t="s">
        <v>73</v>
      </c>
      <c r="DE373" t="s">
        <v>96</v>
      </c>
      <c r="DF373">
        <v>2</v>
      </c>
      <c r="DG373" t="s">
        <v>83</v>
      </c>
      <c r="DH373">
        <v>1</v>
      </c>
      <c r="DI373" s="71">
        <f t="shared" si="331"/>
        <v>0</v>
      </c>
      <c r="DJ373" s="80">
        <f t="shared" si="324"/>
        <v>0</v>
      </c>
      <c r="DK373" t="s">
        <v>85</v>
      </c>
      <c r="DL373" t="s">
        <v>73</v>
      </c>
      <c r="DM373" t="s">
        <v>94</v>
      </c>
      <c r="DN373">
        <v>1</v>
      </c>
      <c r="DO373" t="s">
        <v>83</v>
      </c>
      <c r="DP373">
        <v>3</v>
      </c>
      <c r="DQ373" s="71">
        <f t="shared" si="325"/>
        <v>3</v>
      </c>
      <c r="DR373" s="80">
        <f t="shared" si="326"/>
        <v>4</v>
      </c>
      <c r="DS373" s="27">
        <f t="shared" si="285"/>
        <v>8</v>
      </c>
      <c r="DT373" t="str">
        <f t="shared" si="286"/>
        <v>Argentinien</v>
      </c>
      <c r="DU373">
        <f t="shared" si="327"/>
        <v>8</v>
      </c>
      <c r="DV373" t="str">
        <f t="shared" si="287"/>
        <v>Deutschland</v>
      </c>
      <c r="DW373">
        <f t="shared" si="328"/>
        <v>0</v>
      </c>
      <c r="DX373" t="str">
        <f t="shared" si="288"/>
        <v>Frankreich</v>
      </c>
      <c r="DY373">
        <f t="shared" si="329"/>
        <v>8</v>
      </c>
      <c r="DZ373" t="str">
        <f t="shared" si="289"/>
        <v>Belgien</v>
      </c>
      <c r="EA373">
        <f t="shared" si="290"/>
        <v>0</v>
      </c>
      <c r="EB373" s="27">
        <f t="shared" si="291"/>
        <v>16</v>
      </c>
      <c r="EC373" t="s">
        <v>93</v>
      </c>
      <c r="ED373" t="s">
        <v>73</v>
      </c>
      <c r="EE373" t="s">
        <v>88</v>
      </c>
      <c r="EF373">
        <v>0</v>
      </c>
      <c r="EG373" t="s">
        <v>83</v>
      </c>
      <c r="EH373">
        <v>2</v>
      </c>
      <c r="EK373" t="s">
        <v>94</v>
      </c>
      <c r="EL373" t="s">
        <v>73</v>
      </c>
      <c r="EM373" t="s">
        <v>131</v>
      </c>
      <c r="EN373">
        <v>2</v>
      </c>
      <c r="EO373" t="s">
        <v>83</v>
      </c>
      <c r="EP373">
        <v>0</v>
      </c>
      <c r="EU373" t="s">
        <v>93</v>
      </c>
      <c r="EV373" t="s">
        <v>73</v>
      </c>
      <c r="EW373" t="s">
        <v>131</v>
      </c>
      <c r="EX373">
        <v>2</v>
      </c>
      <c r="EY373" t="s">
        <v>83</v>
      </c>
      <c r="EZ373">
        <v>1</v>
      </c>
      <c r="FC373" t="s">
        <v>88</v>
      </c>
      <c r="FD373" t="s">
        <v>73</v>
      </c>
      <c r="FE373" t="s">
        <v>94</v>
      </c>
      <c r="FF373">
        <v>1</v>
      </c>
      <c r="FG373" t="s">
        <v>83</v>
      </c>
      <c r="FH373">
        <v>0</v>
      </c>
      <c r="FL373" t="s">
        <v>131</v>
      </c>
      <c r="FN373" t="s">
        <v>93</v>
      </c>
      <c r="FP373" t="s">
        <v>94</v>
      </c>
      <c r="FR373" t="s">
        <v>88</v>
      </c>
      <c r="FU373">
        <v>0</v>
      </c>
      <c r="FX373">
        <v>0</v>
      </c>
    </row>
    <row r="374" spans="1:180" ht="14.65" thickBot="1" x14ac:dyDescent="0.5">
      <c r="A374" s="21">
        <v>371</v>
      </c>
      <c r="B374" s="45">
        <f t="shared" si="277"/>
        <v>304</v>
      </c>
      <c r="C374" s="16" t="s">
        <v>894</v>
      </c>
      <c r="D374" s="17" t="s">
        <v>895</v>
      </c>
      <c r="E374" s="18" t="s">
        <v>862</v>
      </c>
      <c r="F374" s="29">
        <f>VOR!IH374</f>
        <v>148</v>
      </c>
      <c r="G374" s="27">
        <f t="shared" si="292"/>
        <v>74</v>
      </c>
      <c r="H374" s="49">
        <f t="shared" si="293"/>
        <v>222</v>
      </c>
      <c r="I374" s="14" t="s">
        <v>84</v>
      </c>
      <c r="J374" t="s">
        <v>73</v>
      </c>
      <c r="K374" t="s">
        <v>137</v>
      </c>
      <c r="L374">
        <v>2</v>
      </c>
      <c r="M374" t="s">
        <v>83</v>
      </c>
      <c r="N374">
        <v>1</v>
      </c>
      <c r="O374" s="77">
        <f t="shared" si="294"/>
        <v>3</v>
      </c>
      <c r="P374" s="80">
        <f t="shared" si="295"/>
        <v>4</v>
      </c>
      <c r="Q374" t="s">
        <v>93</v>
      </c>
      <c r="R374" t="s">
        <v>73</v>
      </c>
      <c r="S374" t="s">
        <v>129</v>
      </c>
      <c r="T374">
        <v>3</v>
      </c>
      <c r="U374" t="s">
        <v>83</v>
      </c>
      <c r="V374">
        <v>2</v>
      </c>
      <c r="W374" s="71">
        <f t="shared" si="296"/>
        <v>1</v>
      </c>
      <c r="X374" s="80">
        <f t="shared" si="297"/>
        <v>3</v>
      </c>
      <c r="Y374" s="14" t="s">
        <v>94</v>
      </c>
      <c r="Z374" t="s">
        <v>73</v>
      </c>
      <c r="AA374" t="s">
        <v>86</v>
      </c>
      <c r="AB374">
        <v>1</v>
      </c>
      <c r="AC374" t="s">
        <v>83</v>
      </c>
      <c r="AD374">
        <v>0</v>
      </c>
      <c r="AE374" s="71">
        <f t="shared" si="298"/>
        <v>3</v>
      </c>
      <c r="AF374" s="80">
        <f t="shared" si="278"/>
        <v>4</v>
      </c>
      <c r="AG374" s="14" t="s">
        <v>85</v>
      </c>
      <c r="AH374" t="s">
        <v>73</v>
      </c>
      <c r="AI374" t="s">
        <v>136</v>
      </c>
      <c r="AJ374">
        <v>2</v>
      </c>
      <c r="AK374" t="s">
        <v>83</v>
      </c>
      <c r="AL374">
        <v>0</v>
      </c>
      <c r="AM374" s="71">
        <f t="shared" si="299"/>
        <v>1</v>
      </c>
      <c r="AN374" s="80">
        <f t="shared" si="300"/>
        <v>2</v>
      </c>
      <c r="AO374" s="14" t="s">
        <v>88</v>
      </c>
      <c r="AP374" t="s">
        <v>73</v>
      </c>
      <c r="AQ374" t="s">
        <v>142</v>
      </c>
      <c r="AR374">
        <v>2</v>
      </c>
      <c r="AS374" t="s">
        <v>83</v>
      </c>
      <c r="AT374">
        <v>0</v>
      </c>
      <c r="AU374" s="71">
        <f t="shared" si="279"/>
        <v>0</v>
      </c>
      <c r="AV374" s="80">
        <f t="shared" si="301"/>
        <v>0</v>
      </c>
      <c r="AW374" s="14" t="s">
        <v>90</v>
      </c>
      <c r="AX374" t="s">
        <v>73</v>
      </c>
      <c r="AY374" t="s">
        <v>138</v>
      </c>
      <c r="AZ374">
        <v>3</v>
      </c>
      <c r="BA374" t="s">
        <v>83</v>
      </c>
      <c r="BB374">
        <v>0</v>
      </c>
      <c r="BC374" s="71">
        <f t="shared" si="302"/>
        <v>1</v>
      </c>
      <c r="BD374" s="80">
        <f t="shared" si="280"/>
        <v>3</v>
      </c>
      <c r="BE374" s="14" t="s">
        <v>95</v>
      </c>
      <c r="BF374" t="s">
        <v>73</v>
      </c>
      <c r="BG374" t="s">
        <v>130</v>
      </c>
      <c r="BH374">
        <v>1</v>
      </c>
      <c r="BI374" t="s">
        <v>83</v>
      </c>
      <c r="BJ374">
        <v>3</v>
      </c>
      <c r="BK374" s="71">
        <f t="shared" si="281"/>
        <v>2</v>
      </c>
      <c r="BL374" s="80">
        <f t="shared" si="303"/>
        <v>0</v>
      </c>
      <c r="BM374" s="14" t="s">
        <v>96</v>
      </c>
      <c r="BN374" t="s">
        <v>73</v>
      </c>
      <c r="BO374" t="s">
        <v>166</v>
      </c>
      <c r="BP374">
        <v>2</v>
      </c>
      <c r="BQ374" t="s">
        <v>83</v>
      </c>
      <c r="BR374">
        <v>0</v>
      </c>
      <c r="BS374" s="71">
        <f t="shared" si="304"/>
        <v>1</v>
      </c>
      <c r="BT374" s="80">
        <f t="shared" si="282"/>
        <v>2</v>
      </c>
      <c r="BU374" s="29">
        <f t="shared" si="305"/>
        <v>18</v>
      </c>
      <c r="BV374" s="14" t="str">
        <f t="shared" si="306"/>
        <v>Deutschland</v>
      </c>
      <c r="BW374" s="80">
        <f t="shared" si="283"/>
        <v>0</v>
      </c>
      <c r="BX374" s="14" t="str">
        <f t="shared" si="307"/>
        <v>Brasilien</v>
      </c>
      <c r="BY374" s="80">
        <f t="shared" si="308"/>
        <v>7</v>
      </c>
      <c r="BZ374" s="14" t="str">
        <f t="shared" si="309"/>
        <v>Niederlande</v>
      </c>
      <c r="CA374" s="80">
        <f t="shared" si="310"/>
        <v>7</v>
      </c>
      <c r="CB374" s="14" t="str">
        <f t="shared" si="311"/>
        <v>Argentinien</v>
      </c>
      <c r="CC374" s="80">
        <f t="shared" si="312"/>
        <v>7</v>
      </c>
      <c r="CD374" s="14" t="str">
        <f t="shared" si="313"/>
        <v>Spanien</v>
      </c>
      <c r="CE374" s="80">
        <f t="shared" si="314"/>
        <v>0</v>
      </c>
      <c r="CF374" s="14" t="str">
        <f t="shared" si="315"/>
        <v>Portugal</v>
      </c>
      <c r="CG374" s="80">
        <f t="shared" si="316"/>
        <v>7</v>
      </c>
      <c r="CH374" s="14" t="str">
        <f t="shared" si="317"/>
        <v>England</v>
      </c>
      <c r="CI374" s="80">
        <f t="shared" si="318"/>
        <v>7</v>
      </c>
      <c r="CJ374" s="14" t="str">
        <f t="shared" si="319"/>
        <v>Frankreich</v>
      </c>
      <c r="CK374" s="80">
        <f t="shared" si="320"/>
        <v>7</v>
      </c>
      <c r="CL374" s="27">
        <f t="shared" si="330"/>
        <v>42</v>
      </c>
      <c r="CM374" t="s">
        <v>88</v>
      </c>
      <c r="CN374" t="s">
        <v>73</v>
      </c>
      <c r="CO374" t="s">
        <v>90</v>
      </c>
      <c r="CP374">
        <v>7</v>
      </c>
      <c r="CQ374" t="s">
        <v>83</v>
      </c>
      <c r="CR374">
        <v>1</v>
      </c>
      <c r="CS374" s="71">
        <f t="shared" si="284"/>
        <v>2</v>
      </c>
      <c r="CT374" s="80">
        <f t="shared" si="321"/>
        <v>0</v>
      </c>
      <c r="CU374" t="s">
        <v>84</v>
      </c>
      <c r="CV374" t="s">
        <v>73</v>
      </c>
      <c r="CW374" t="s">
        <v>93</v>
      </c>
      <c r="CX374">
        <v>1</v>
      </c>
      <c r="CY374" t="s">
        <v>83</v>
      </c>
      <c r="CZ374">
        <v>2</v>
      </c>
      <c r="DA374" s="71">
        <f t="shared" si="322"/>
        <v>3</v>
      </c>
      <c r="DB374" s="80">
        <f t="shared" si="323"/>
        <v>6</v>
      </c>
      <c r="DC374" t="s">
        <v>130</v>
      </c>
      <c r="DD374" t="s">
        <v>73</v>
      </c>
      <c r="DE374" t="s">
        <v>96</v>
      </c>
      <c r="DF374">
        <v>1</v>
      </c>
      <c r="DG374" t="s">
        <v>83</v>
      </c>
      <c r="DH374">
        <v>2</v>
      </c>
      <c r="DI374" s="71">
        <f t="shared" si="331"/>
        <v>0</v>
      </c>
      <c r="DJ374" s="80">
        <f t="shared" si="324"/>
        <v>0</v>
      </c>
      <c r="DK374" t="s">
        <v>85</v>
      </c>
      <c r="DL374" t="s">
        <v>73</v>
      </c>
      <c r="DM374" t="s">
        <v>94</v>
      </c>
      <c r="DN374">
        <v>2</v>
      </c>
      <c r="DO374" t="s">
        <v>83</v>
      </c>
      <c r="DP374">
        <v>1</v>
      </c>
      <c r="DQ374" s="71">
        <f t="shared" si="325"/>
        <v>3</v>
      </c>
      <c r="DR374" s="80">
        <f t="shared" si="326"/>
        <v>0</v>
      </c>
      <c r="DS374" s="27">
        <f t="shared" si="285"/>
        <v>6</v>
      </c>
      <c r="DT374" t="str">
        <f t="shared" si="286"/>
        <v>Argentinien</v>
      </c>
      <c r="DU374">
        <f t="shared" si="327"/>
        <v>8</v>
      </c>
      <c r="DV374" t="str">
        <f t="shared" si="287"/>
        <v>Deutschland</v>
      </c>
      <c r="DW374">
        <f t="shared" si="328"/>
        <v>0</v>
      </c>
      <c r="DX374" t="str">
        <f t="shared" si="288"/>
        <v>England</v>
      </c>
      <c r="DY374">
        <f t="shared" si="329"/>
        <v>0</v>
      </c>
      <c r="DZ374" t="str">
        <f t="shared" si="289"/>
        <v>Portugal</v>
      </c>
      <c r="EA374">
        <f t="shared" si="290"/>
        <v>0</v>
      </c>
      <c r="EB374" s="27">
        <f t="shared" si="291"/>
        <v>8</v>
      </c>
      <c r="EC374" t="s">
        <v>93</v>
      </c>
      <c r="ED374" t="s">
        <v>73</v>
      </c>
      <c r="EE374" t="s">
        <v>88</v>
      </c>
      <c r="EF374">
        <v>2</v>
      </c>
      <c r="EG374" t="s">
        <v>83</v>
      </c>
      <c r="EH374">
        <v>1</v>
      </c>
      <c r="EK374" t="s">
        <v>85</v>
      </c>
      <c r="EL374" t="s">
        <v>73</v>
      </c>
      <c r="EM374" t="s">
        <v>96</v>
      </c>
      <c r="EN374">
        <v>3</v>
      </c>
      <c r="EO374" t="s">
        <v>83</v>
      </c>
      <c r="EP374">
        <v>2</v>
      </c>
      <c r="EU374" t="s">
        <v>88</v>
      </c>
      <c r="EV374" t="s">
        <v>73</v>
      </c>
      <c r="EW374" t="s">
        <v>96</v>
      </c>
      <c r="EX374">
        <v>2</v>
      </c>
      <c r="EY374" t="s">
        <v>83</v>
      </c>
      <c r="EZ374">
        <v>1</v>
      </c>
      <c r="FC374" t="s">
        <v>93</v>
      </c>
      <c r="FD374" t="s">
        <v>73</v>
      </c>
      <c r="FE374" t="s">
        <v>85</v>
      </c>
      <c r="FF374">
        <v>1</v>
      </c>
      <c r="FG374" t="s">
        <v>83</v>
      </c>
      <c r="FH374">
        <v>0</v>
      </c>
      <c r="FL374" t="s">
        <v>96</v>
      </c>
      <c r="FN374" t="s">
        <v>88</v>
      </c>
      <c r="FP374" t="s">
        <v>85</v>
      </c>
      <c r="FR374" t="s">
        <v>93</v>
      </c>
      <c r="FU374">
        <v>0</v>
      </c>
      <c r="FX374">
        <v>0</v>
      </c>
    </row>
    <row r="375" spans="1:180" x14ac:dyDescent="0.45">
      <c r="A375" s="1">
        <v>372</v>
      </c>
      <c r="B375" s="45">
        <f t="shared" si="277"/>
        <v>489</v>
      </c>
      <c r="C375" s="14" t="s">
        <v>1559</v>
      </c>
      <c r="D375" t="s">
        <v>1008</v>
      </c>
      <c r="E375" s="15" t="s">
        <v>1360</v>
      </c>
      <c r="F375" s="28">
        <f>VOR!IH375</f>
        <v>144</v>
      </c>
      <c r="G375" s="27">
        <f t="shared" si="292"/>
        <v>48</v>
      </c>
      <c r="H375" s="49">
        <f t="shared" si="293"/>
        <v>192</v>
      </c>
      <c r="I375" s="14" t="s">
        <v>84</v>
      </c>
      <c r="J375" t="s">
        <v>73</v>
      </c>
      <c r="K375" t="s">
        <v>85</v>
      </c>
      <c r="L375">
        <v>1</v>
      </c>
      <c r="M375" t="s">
        <v>83</v>
      </c>
      <c r="N375">
        <v>2</v>
      </c>
      <c r="O375" s="77">
        <f t="shared" si="294"/>
        <v>1</v>
      </c>
      <c r="P375" s="80">
        <f t="shared" si="295"/>
        <v>0</v>
      </c>
      <c r="Q375" t="s">
        <v>86</v>
      </c>
      <c r="R375" t="s">
        <v>73</v>
      </c>
      <c r="S375" t="s">
        <v>129</v>
      </c>
      <c r="T375">
        <v>1</v>
      </c>
      <c r="U375" t="s">
        <v>83</v>
      </c>
      <c r="V375">
        <v>2</v>
      </c>
      <c r="W375" s="71">
        <f t="shared" si="296"/>
        <v>0</v>
      </c>
      <c r="X375" s="80">
        <f t="shared" si="297"/>
        <v>0</v>
      </c>
      <c r="Y375" s="14" t="s">
        <v>94</v>
      </c>
      <c r="Z375" t="s">
        <v>73</v>
      </c>
      <c r="AA375" t="s">
        <v>93</v>
      </c>
      <c r="AB375">
        <v>2</v>
      </c>
      <c r="AC375" t="s">
        <v>83</v>
      </c>
      <c r="AD375">
        <v>1</v>
      </c>
      <c r="AE375" s="71">
        <f t="shared" si="298"/>
        <v>1</v>
      </c>
      <c r="AF375" s="80">
        <f t="shared" si="278"/>
        <v>2</v>
      </c>
      <c r="AG375" s="14" t="s">
        <v>137</v>
      </c>
      <c r="AH375" t="s">
        <v>73</v>
      </c>
      <c r="AI375" t="s">
        <v>136</v>
      </c>
      <c r="AJ375">
        <v>2</v>
      </c>
      <c r="AK375" t="s">
        <v>83</v>
      </c>
      <c r="AL375">
        <v>0</v>
      </c>
      <c r="AM375" s="71">
        <f t="shared" si="299"/>
        <v>0</v>
      </c>
      <c r="AN375" s="80">
        <f t="shared" si="300"/>
        <v>0</v>
      </c>
      <c r="AO375" s="14" t="s">
        <v>130</v>
      </c>
      <c r="AP375" t="s">
        <v>73</v>
      </c>
      <c r="AQ375" t="s">
        <v>131</v>
      </c>
      <c r="AR375">
        <v>2</v>
      </c>
      <c r="AS375" t="s">
        <v>83</v>
      </c>
      <c r="AT375">
        <v>1</v>
      </c>
      <c r="AU375" s="71">
        <f t="shared" si="279"/>
        <v>0</v>
      </c>
      <c r="AV375" s="80">
        <f t="shared" si="301"/>
        <v>0</v>
      </c>
      <c r="AW375" s="14" t="s">
        <v>90</v>
      </c>
      <c r="AX375" t="s">
        <v>73</v>
      </c>
      <c r="AY375" t="s">
        <v>135</v>
      </c>
      <c r="AZ375">
        <v>3</v>
      </c>
      <c r="BA375" t="s">
        <v>83</v>
      </c>
      <c r="BB375">
        <v>1</v>
      </c>
      <c r="BC375" s="71">
        <f t="shared" si="302"/>
        <v>1</v>
      </c>
      <c r="BD375" s="80">
        <f t="shared" si="280"/>
        <v>2</v>
      </c>
      <c r="BE375" s="14" t="s">
        <v>142</v>
      </c>
      <c r="BF375" t="s">
        <v>73</v>
      </c>
      <c r="BG375" t="s">
        <v>88</v>
      </c>
      <c r="BH375">
        <v>1</v>
      </c>
      <c r="BI375" t="s">
        <v>83</v>
      </c>
      <c r="BJ375">
        <v>2</v>
      </c>
      <c r="BK375" s="71">
        <f t="shared" si="281"/>
        <v>0</v>
      </c>
      <c r="BL375" s="80">
        <f t="shared" si="303"/>
        <v>0</v>
      </c>
      <c r="BM375" s="14" t="s">
        <v>96</v>
      </c>
      <c r="BN375" t="s">
        <v>73</v>
      </c>
      <c r="BO375" t="s">
        <v>134</v>
      </c>
      <c r="BP375">
        <v>2</v>
      </c>
      <c r="BQ375" t="s">
        <v>83</v>
      </c>
      <c r="BR375">
        <v>1</v>
      </c>
      <c r="BS375" s="71">
        <f t="shared" si="304"/>
        <v>3</v>
      </c>
      <c r="BT375" s="80">
        <f t="shared" si="282"/>
        <v>4</v>
      </c>
      <c r="BU375" s="28">
        <f t="shared" si="305"/>
        <v>8</v>
      </c>
      <c r="BV375" s="14" t="str">
        <f t="shared" si="306"/>
        <v>Spanien</v>
      </c>
      <c r="BW375" s="80">
        <f t="shared" si="283"/>
        <v>0</v>
      </c>
      <c r="BX375" s="14" t="str">
        <f t="shared" si="307"/>
        <v>Brasilien</v>
      </c>
      <c r="BY375" s="80">
        <f t="shared" si="308"/>
        <v>7</v>
      </c>
      <c r="BZ375" s="14" t="str">
        <f t="shared" si="309"/>
        <v>England</v>
      </c>
      <c r="CA375" s="80">
        <f t="shared" si="310"/>
        <v>7</v>
      </c>
      <c r="CB375" s="14" t="str">
        <f t="shared" si="311"/>
        <v>Dänemark</v>
      </c>
      <c r="CC375" s="80">
        <f t="shared" si="312"/>
        <v>0</v>
      </c>
      <c r="CD375" s="14" t="str">
        <f t="shared" si="313"/>
        <v>Deutschland</v>
      </c>
      <c r="CE375" s="80">
        <f t="shared" si="314"/>
        <v>0</v>
      </c>
      <c r="CF375" s="14" t="str">
        <f t="shared" si="315"/>
        <v>Portugal</v>
      </c>
      <c r="CG375" s="80">
        <f t="shared" si="316"/>
        <v>7</v>
      </c>
      <c r="CH375" s="14" t="str">
        <f t="shared" si="317"/>
        <v>USA</v>
      </c>
      <c r="CI375" s="80">
        <f t="shared" si="318"/>
        <v>0</v>
      </c>
      <c r="CJ375" s="14" t="str">
        <f t="shared" si="319"/>
        <v>Frankreich</v>
      </c>
      <c r="CK375" s="80">
        <f t="shared" si="320"/>
        <v>7</v>
      </c>
      <c r="CL375" s="27">
        <f t="shared" si="330"/>
        <v>28</v>
      </c>
      <c r="CM375" t="s">
        <v>130</v>
      </c>
      <c r="CN375" t="s">
        <v>73</v>
      </c>
      <c r="CO375" t="s">
        <v>90</v>
      </c>
      <c r="CP375">
        <v>1</v>
      </c>
      <c r="CQ375" t="s">
        <v>83</v>
      </c>
      <c r="CR375">
        <v>2</v>
      </c>
      <c r="CS375" s="71">
        <f t="shared" si="284"/>
        <v>2</v>
      </c>
      <c r="CT375" s="80">
        <f t="shared" si="321"/>
        <v>0</v>
      </c>
      <c r="CU375" t="s">
        <v>85</v>
      </c>
      <c r="CV375" t="s">
        <v>73</v>
      </c>
      <c r="CW375" t="s">
        <v>129</v>
      </c>
      <c r="CX375">
        <v>2</v>
      </c>
      <c r="CY375" t="s">
        <v>83</v>
      </c>
      <c r="CZ375">
        <v>1</v>
      </c>
      <c r="DA375" s="71">
        <f t="shared" si="322"/>
        <v>0</v>
      </c>
      <c r="DB375" s="80">
        <f t="shared" si="323"/>
        <v>0</v>
      </c>
      <c r="DC375" t="s">
        <v>88</v>
      </c>
      <c r="DD375" t="s">
        <v>73</v>
      </c>
      <c r="DE375" t="s">
        <v>96</v>
      </c>
      <c r="DF375">
        <v>0</v>
      </c>
      <c r="DG375" t="s">
        <v>83</v>
      </c>
      <c r="DH375">
        <v>2</v>
      </c>
      <c r="DI375" s="71">
        <f t="shared" si="331"/>
        <v>0</v>
      </c>
      <c r="DJ375" s="80">
        <f t="shared" si="324"/>
        <v>0</v>
      </c>
      <c r="DK375" t="s">
        <v>137</v>
      </c>
      <c r="DL375" t="s">
        <v>73</v>
      </c>
      <c r="DM375" t="s">
        <v>94</v>
      </c>
      <c r="DN375">
        <v>1</v>
      </c>
      <c r="DO375" t="s">
        <v>83</v>
      </c>
      <c r="DP375">
        <v>2</v>
      </c>
      <c r="DQ375" s="71">
        <f t="shared" si="325"/>
        <v>2</v>
      </c>
      <c r="DR375" s="80">
        <f t="shared" si="326"/>
        <v>4</v>
      </c>
      <c r="DS375" s="27">
        <f t="shared" si="285"/>
        <v>4</v>
      </c>
      <c r="DT375" t="str">
        <f t="shared" si="286"/>
        <v>England</v>
      </c>
      <c r="DU375">
        <f t="shared" si="327"/>
        <v>0</v>
      </c>
      <c r="DV375" t="str">
        <f t="shared" si="287"/>
        <v>Brasilien</v>
      </c>
      <c r="DW375">
        <f t="shared" si="328"/>
        <v>0</v>
      </c>
      <c r="DX375" t="str">
        <f t="shared" si="288"/>
        <v>Frankreich</v>
      </c>
      <c r="DY375">
        <f t="shared" si="329"/>
        <v>8</v>
      </c>
      <c r="DZ375" t="str">
        <f t="shared" si="289"/>
        <v>Portugal</v>
      </c>
      <c r="EA375">
        <f t="shared" si="290"/>
        <v>0</v>
      </c>
      <c r="EB375" s="27">
        <f t="shared" si="291"/>
        <v>8</v>
      </c>
      <c r="EC375" t="s">
        <v>85</v>
      </c>
      <c r="ED375" t="s">
        <v>73</v>
      </c>
      <c r="EE375" t="s">
        <v>90</v>
      </c>
      <c r="EF375">
        <v>0</v>
      </c>
      <c r="EG375" t="s">
        <v>83</v>
      </c>
      <c r="EH375">
        <v>1</v>
      </c>
      <c r="EK375" t="s">
        <v>94</v>
      </c>
      <c r="EL375" t="s">
        <v>73</v>
      </c>
      <c r="EM375" t="s">
        <v>96</v>
      </c>
      <c r="EN375">
        <v>2</v>
      </c>
      <c r="EO375" t="s">
        <v>83</v>
      </c>
      <c r="EP375">
        <v>1</v>
      </c>
      <c r="EU375" t="s">
        <v>85</v>
      </c>
      <c r="EV375" t="s">
        <v>73</v>
      </c>
      <c r="EW375" t="s">
        <v>96</v>
      </c>
      <c r="EX375">
        <v>1</v>
      </c>
      <c r="EY375" t="s">
        <v>83</v>
      </c>
      <c r="EZ375">
        <v>2</v>
      </c>
      <c r="FC375" t="s">
        <v>90</v>
      </c>
      <c r="FD375" t="s">
        <v>73</v>
      </c>
      <c r="FE375" t="s">
        <v>94</v>
      </c>
      <c r="FF375">
        <v>0</v>
      </c>
      <c r="FG375" t="s">
        <v>83</v>
      </c>
      <c r="FH375">
        <v>2</v>
      </c>
      <c r="FL375" t="s">
        <v>85</v>
      </c>
      <c r="FN375" t="s">
        <v>96</v>
      </c>
      <c r="FP375" t="s">
        <v>90</v>
      </c>
      <c r="FR375" t="s">
        <v>94</v>
      </c>
      <c r="FU375">
        <v>167</v>
      </c>
      <c r="FX375" t="s">
        <v>1572</v>
      </c>
    </row>
    <row r="376" spans="1:180" x14ac:dyDescent="0.45">
      <c r="A376" s="1">
        <v>373</v>
      </c>
      <c r="B376" s="45">
        <f t="shared" si="277"/>
        <v>254</v>
      </c>
      <c r="C376" s="14" t="s">
        <v>1047</v>
      </c>
      <c r="D376" t="s">
        <v>1560</v>
      </c>
      <c r="E376" s="15" t="s">
        <v>1360</v>
      </c>
      <c r="F376" s="28">
        <f>VOR!IH376</f>
        <v>165</v>
      </c>
      <c r="G376" s="27">
        <f t="shared" si="292"/>
        <v>67</v>
      </c>
      <c r="H376" s="49">
        <f t="shared" si="293"/>
        <v>232</v>
      </c>
      <c r="I376" s="14" t="s">
        <v>84</v>
      </c>
      <c r="J376" t="s">
        <v>73</v>
      </c>
      <c r="K376" t="s">
        <v>137</v>
      </c>
      <c r="L376">
        <v>3</v>
      </c>
      <c r="M376" t="s">
        <v>83</v>
      </c>
      <c r="N376">
        <v>1</v>
      </c>
      <c r="O376" s="77">
        <f t="shared" si="294"/>
        <v>3</v>
      </c>
      <c r="P376" s="80">
        <f t="shared" si="295"/>
        <v>8</v>
      </c>
      <c r="Q376" t="s">
        <v>93</v>
      </c>
      <c r="R376" t="s">
        <v>73</v>
      </c>
      <c r="S376" t="s">
        <v>129</v>
      </c>
      <c r="T376">
        <v>4</v>
      </c>
      <c r="U376" t="s">
        <v>83</v>
      </c>
      <c r="V376">
        <v>0</v>
      </c>
      <c r="W376" s="71">
        <f t="shared" si="296"/>
        <v>1</v>
      </c>
      <c r="X376" s="80">
        <f t="shared" si="297"/>
        <v>2</v>
      </c>
      <c r="Y376" s="14" t="s">
        <v>94</v>
      </c>
      <c r="Z376" t="s">
        <v>73</v>
      </c>
      <c r="AA376" t="s">
        <v>133</v>
      </c>
      <c r="AB376">
        <v>1</v>
      </c>
      <c r="AC376" t="s">
        <v>83</v>
      </c>
      <c r="AD376">
        <v>2</v>
      </c>
      <c r="AE376" s="71">
        <f t="shared" si="298"/>
        <v>1</v>
      </c>
      <c r="AF376" s="80">
        <f t="shared" si="278"/>
        <v>0</v>
      </c>
      <c r="AG376" s="14" t="s">
        <v>85</v>
      </c>
      <c r="AH376" t="s">
        <v>73</v>
      </c>
      <c r="AI376" t="s">
        <v>132</v>
      </c>
      <c r="AJ376">
        <v>2</v>
      </c>
      <c r="AK376" t="s">
        <v>83</v>
      </c>
      <c r="AL376">
        <v>1</v>
      </c>
      <c r="AM376" s="71">
        <f t="shared" si="299"/>
        <v>3</v>
      </c>
      <c r="AN376" s="80">
        <f t="shared" si="300"/>
        <v>4</v>
      </c>
      <c r="AO376" s="14" t="s">
        <v>88</v>
      </c>
      <c r="AP376" t="s">
        <v>73</v>
      </c>
      <c r="AQ376" t="s">
        <v>142</v>
      </c>
      <c r="AR376">
        <v>3</v>
      </c>
      <c r="AS376" t="s">
        <v>83</v>
      </c>
      <c r="AT376">
        <v>2</v>
      </c>
      <c r="AU376" s="71">
        <f t="shared" si="279"/>
        <v>0</v>
      </c>
      <c r="AV376" s="80">
        <f t="shared" si="301"/>
        <v>0</v>
      </c>
      <c r="AW376" s="14" t="s">
        <v>90</v>
      </c>
      <c r="AX376" t="s">
        <v>73</v>
      </c>
      <c r="AY376" t="s">
        <v>135</v>
      </c>
      <c r="AZ376">
        <v>4</v>
      </c>
      <c r="BA376" t="s">
        <v>83</v>
      </c>
      <c r="BB376">
        <v>1</v>
      </c>
      <c r="BC376" s="71">
        <f t="shared" si="302"/>
        <v>1</v>
      </c>
      <c r="BD376" s="80">
        <f t="shared" si="280"/>
        <v>4</v>
      </c>
      <c r="BE376" s="14" t="s">
        <v>131</v>
      </c>
      <c r="BF376" t="s">
        <v>73</v>
      </c>
      <c r="BG376" t="s">
        <v>130</v>
      </c>
      <c r="BH376">
        <v>2</v>
      </c>
      <c r="BI376" t="s">
        <v>83</v>
      </c>
      <c r="BJ376">
        <v>3</v>
      </c>
      <c r="BK376" s="71">
        <f t="shared" si="281"/>
        <v>2</v>
      </c>
      <c r="BL376" s="80">
        <f t="shared" si="303"/>
        <v>0</v>
      </c>
      <c r="BM376" s="14" t="s">
        <v>96</v>
      </c>
      <c r="BN376" t="s">
        <v>73</v>
      </c>
      <c r="BO376" t="s">
        <v>166</v>
      </c>
      <c r="BP376">
        <v>3</v>
      </c>
      <c r="BQ376" t="s">
        <v>83</v>
      </c>
      <c r="BR376">
        <v>1</v>
      </c>
      <c r="BS376" s="71">
        <f t="shared" si="304"/>
        <v>1</v>
      </c>
      <c r="BT376" s="80">
        <f t="shared" si="282"/>
        <v>2</v>
      </c>
      <c r="BU376" s="28">
        <f t="shared" si="305"/>
        <v>20</v>
      </c>
      <c r="BV376" s="14" t="str">
        <f t="shared" si="306"/>
        <v>Deutschland</v>
      </c>
      <c r="BW376" s="80">
        <f t="shared" si="283"/>
        <v>0</v>
      </c>
      <c r="BX376" s="14" t="str">
        <f t="shared" si="307"/>
        <v>Brasilien</v>
      </c>
      <c r="BY376" s="80">
        <f t="shared" si="308"/>
        <v>7</v>
      </c>
      <c r="BZ376" s="14" t="str">
        <f t="shared" si="309"/>
        <v>Niederlande</v>
      </c>
      <c r="CA376" s="80">
        <f t="shared" si="310"/>
        <v>7</v>
      </c>
      <c r="CB376" s="14" t="str">
        <f t="shared" si="311"/>
        <v>Argentinien</v>
      </c>
      <c r="CC376" s="80">
        <f t="shared" si="312"/>
        <v>7</v>
      </c>
      <c r="CD376" s="14" t="str">
        <f t="shared" si="313"/>
        <v>Spanien</v>
      </c>
      <c r="CE376" s="80">
        <f t="shared" si="314"/>
        <v>0</v>
      </c>
      <c r="CF376" s="14" t="str">
        <f t="shared" si="315"/>
        <v>Portugal</v>
      </c>
      <c r="CG376" s="80">
        <f t="shared" si="316"/>
        <v>7</v>
      </c>
      <c r="CH376" s="14" t="str">
        <f t="shared" si="317"/>
        <v>England</v>
      </c>
      <c r="CI376" s="80">
        <f t="shared" si="318"/>
        <v>7</v>
      </c>
      <c r="CJ376" s="14" t="str">
        <f t="shared" si="319"/>
        <v>Mexiko</v>
      </c>
      <c r="CK376" s="80">
        <f t="shared" si="320"/>
        <v>0</v>
      </c>
      <c r="CL376" s="27">
        <f t="shared" si="330"/>
        <v>35</v>
      </c>
      <c r="CM376" t="s">
        <v>88</v>
      </c>
      <c r="CN376" t="s">
        <v>73</v>
      </c>
      <c r="CO376" t="s">
        <v>90</v>
      </c>
      <c r="CP376">
        <v>1</v>
      </c>
      <c r="CQ376" t="s">
        <v>83</v>
      </c>
      <c r="CR376">
        <v>2</v>
      </c>
      <c r="CS376" s="71">
        <f t="shared" si="284"/>
        <v>2</v>
      </c>
      <c r="CT376" s="80">
        <f t="shared" si="321"/>
        <v>0</v>
      </c>
      <c r="CU376" t="s">
        <v>84</v>
      </c>
      <c r="CV376" t="s">
        <v>73</v>
      </c>
      <c r="CW376" t="s">
        <v>93</v>
      </c>
      <c r="CX376">
        <v>1</v>
      </c>
      <c r="CY376" t="s">
        <v>83</v>
      </c>
      <c r="CZ376">
        <v>3</v>
      </c>
      <c r="DA376" s="71">
        <f t="shared" si="322"/>
        <v>3</v>
      </c>
      <c r="DB376" s="80">
        <f t="shared" si="323"/>
        <v>4</v>
      </c>
      <c r="DC376" t="s">
        <v>130</v>
      </c>
      <c r="DD376" t="s">
        <v>73</v>
      </c>
      <c r="DE376" t="s">
        <v>96</v>
      </c>
      <c r="DF376">
        <v>3</v>
      </c>
      <c r="DG376" t="s">
        <v>83</v>
      </c>
      <c r="DH376">
        <v>1</v>
      </c>
      <c r="DI376" s="71">
        <f t="shared" si="331"/>
        <v>0</v>
      </c>
      <c r="DJ376" s="80">
        <f t="shared" si="324"/>
        <v>0</v>
      </c>
      <c r="DK376" t="s">
        <v>85</v>
      </c>
      <c r="DL376" t="s">
        <v>73</v>
      </c>
      <c r="DM376" t="s">
        <v>133</v>
      </c>
      <c r="DN376">
        <v>1</v>
      </c>
      <c r="DO376" t="s">
        <v>83</v>
      </c>
      <c r="DP376">
        <v>2</v>
      </c>
      <c r="DQ376" s="71">
        <f t="shared" si="325"/>
        <v>1</v>
      </c>
      <c r="DR376" s="80">
        <f t="shared" si="326"/>
        <v>0</v>
      </c>
      <c r="DS376" s="27">
        <f t="shared" si="285"/>
        <v>4</v>
      </c>
      <c r="DT376" t="str">
        <f t="shared" si="286"/>
        <v>Argentinien</v>
      </c>
      <c r="DU376">
        <f t="shared" si="327"/>
        <v>8</v>
      </c>
      <c r="DV376" t="str">
        <f t="shared" si="287"/>
        <v>Brasilien</v>
      </c>
      <c r="DW376">
        <f t="shared" si="328"/>
        <v>0</v>
      </c>
      <c r="DX376" t="str">
        <f t="shared" si="288"/>
        <v>Mexiko</v>
      </c>
      <c r="DY376">
        <f t="shared" si="329"/>
        <v>0</v>
      </c>
      <c r="DZ376" t="str">
        <f t="shared" si="289"/>
        <v>Spanien</v>
      </c>
      <c r="EA376">
        <f t="shared" si="290"/>
        <v>0</v>
      </c>
      <c r="EB376" s="27">
        <f t="shared" si="291"/>
        <v>8</v>
      </c>
      <c r="EC376" t="s">
        <v>93</v>
      </c>
      <c r="ED376" t="s">
        <v>73</v>
      </c>
      <c r="EE376" t="s">
        <v>90</v>
      </c>
      <c r="EF376">
        <v>3</v>
      </c>
      <c r="EG376" t="s">
        <v>83</v>
      </c>
      <c r="EH376">
        <v>2</v>
      </c>
      <c r="EK376" t="s">
        <v>133</v>
      </c>
      <c r="EL376" t="s">
        <v>73</v>
      </c>
      <c r="EM376" t="s">
        <v>130</v>
      </c>
      <c r="EN376">
        <v>1</v>
      </c>
      <c r="EO376" t="s">
        <v>83</v>
      </c>
      <c r="EP376">
        <v>2</v>
      </c>
      <c r="EU376" t="s">
        <v>90</v>
      </c>
      <c r="EV376" t="s">
        <v>73</v>
      </c>
      <c r="EW376" t="s">
        <v>133</v>
      </c>
      <c r="EX376">
        <v>3</v>
      </c>
      <c r="EY376" t="s">
        <v>83</v>
      </c>
      <c r="EZ376">
        <v>1</v>
      </c>
      <c r="FC376" t="s">
        <v>93</v>
      </c>
      <c r="FD376" t="s">
        <v>73</v>
      </c>
      <c r="FE376" t="s">
        <v>130</v>
      </c>
      <c r="FF376">
        <v>2</v>
      </c>
      <c r="FG376" t="s">
        <v>83</v>
      </c>
      <c r="FH376">
        <v>0</v>
      </c>
      <c r="FL376" t="s">
        <v>133</v>
      </c>
      <c r="FN376" t="s">
        <v>90</v>
      </c>
      <c r="FP376" t="s">
        <v>130</v>
      </c>
      <c r="FR376" t="s">
        <v>93</v>
      </c>
      <c r="FU376">
        <v>205</v>
      </c>
      <c r="FX376" t="s">
        <v>992</v>
      </c>
    </row>
    <row r="377" spans="1:180" x14ac:dyDescent="0.45">
      <c r="A377" s="1">
        <v>374</v>
      </c>
      <c r="B377" s="45">
        <f t="shared" si="277"/>
        <v>475</v>
      </c>
      <c r="C377" s="14" t="s">
        <v>868</v>
      </c>
      <c r="D377" t="s">
        <v>1561</v>
      </c>
      <c r="E377" s="15" t="s">
        <v>1360</v>
      </c>
      <c r="F377" s="28">
        <f>VOR!IH377</f>
        <v>147</v>
      </c>
      <c r="G377" s="27">
        <f t="shared" si="292"/>
        <v>48</v>
      </c>
      <c r="H377" s="49">
        <f t="shared" si="293"/>
        <v>195</v>
      </c>
      <c r="I377" s="14" t="s">
        <v>132</v>
      </c>
      <c r="J377" t="s">
        <v>73</v>
      </c>
      <c r="K377" t="s">
        <v>92</v>
      </c>
      <c r="L377">
        <v>2</v>
      </c>
      <c r="M377" t="s">
        <v>83</v>
      </c>
      <c r="N377">
        <v>1</v>
      </c>
      <c r="O377" s="77">
        <f t="shared" si="294"/>
        <v>0</v>
      </c>
      <c r="P377" s="80">
        <f t="shared" si="295"/>
        <v>0</v>
      </c>
      <c r="Q377" t="s">
        <v>93</v>
      </c>
      <c r="R377" t="s">
        <v>73</v>
      </c>
      <c r="S377" t="s">
        <v>129</v>
      </c>
      <c r="T377">
        <v>2</v>
      </c>
      <c r="U377" t="s">
        <v>83</v>
      </c>
      <c r="V377">
        <v>0</v>
      </c>
      <c r="W377" s="71">
        <f t="shared" si="296"/>
        <v>1</v>
      </c>
      <c r="X377" s="80">
        <f t="shared" si="297"/>
        <v>2</v>
      </c>
      <c r="Y377" s="14" t="s">
        <v>94</v>
      </c>
      <c r="Z377" t="s">
        <v>73</v>
      </c>
      <c r="AA377" t="s">
        <v>133</v>
      </c>
      <c r="AB377">
        <v>0</v>
      </c>
      <c r="AC377" t="s">
        <v>83</v>
      </c>
      <c r="AD377">
        <v>2</v>
      </c>
      <c r="AE377" s="71">
        <f t="shared" si="298"/>
        <v>1</v>
      </c>
      <c r="AF377" s="80">
        <f t="shared" si="278"/>
        <v>0</v>
      </c>
      <c r="AG377" s="14" t="s">
        <v>85</v>
      </c>
      <c r="AH377" t="s">
        <v>73</v>
      </c>
      <c r="AI377" t="s">
        <v>136</v>
      </c>
      <c r="AJ377">
        <v>1</v>
      </c>
      <c r="AK377" t="s">
        <v>83</v>
      </c>
      <c r="AL377">
        <v>0</v>
      </c>
      <c r="AM377" s="71">
        <f t="shared" si="299"/>
        <v>1</v>
      </c>
      <c r="AN377" s="80">
        <f t="shared" si="300"/>
        <v>2</v>
      </c>
      <c r="AO377" s="14" t="s">
        <v>88</v>
      </c>
      <c r="AP377" t="s">
        <v>73</v>
      </c>
      <c r="AQ377" t="s">
        <v>95</v>
      </c>
      <c r="AR377">
        <v>3</v>
      </c>
      <c r="AS377" t="s">
        <v>83</v>
      </c>
      <c r="AT377">
        <v>2</v>
      </c>
      <c r="AU377" s="71">
        <f t="shared" si="279"/>
        <v>2</v>
      </c>
      <c r="AV377" s="80">
        <f t="shared" si="301"/>
        <v>0</v>
      </c>
      <c r="AW377" s="14" t="s">
        <v>90</v>
      </c>
      <c r="AX377" t="s">
        <v>73</v>
      </c>
      <c r="AY377" t="s">
        <v>135</v>
      </c>
      <c r="AZ377">
        <v>2</v>
      </c>
      <c r="BA377" t="s">
        <v>83</v>
      </c>
      <c r="BB377">
        <v>0</v>
      </c>
      <c r="BC377" s="71">
        <f t="shared" si="302"/>
        <v>1</v>
      </c>
      <c r="BD377" s="80">
        <f t="shared" si="280"/>
        <v>2</v>
      </c>
      <c r="BE377" s="14" t="s">
        <v>131</v>
      </c>
      <c r="BF377" t="s">
        <v>73</v>
      </c>
      <c r="BG377" t="s">
        <v>130</v>
      </c>
      <c r="BH377">
        <v>2</v>
      </c>
      <c r="BI377" t="s">
        <v>83</v>
      </c>
      <c r="BJ377">
        <v>1</v>
      </c>
      <c r="BK377" s="71">
        <f t="shared" si="281"/>
        <v>2</v>
      </c>
      <c r="BL377" s="80">
        <f t="shared" si="303"/>
        <v>0</v>
      </c>
      <c r="BM377" s="14" t="s">
        <v>96</v>
      </c>
      <c r="BN377" t="s">
        <v>73</v>
      </c>
      <c r="BO377" t="s">
        <v>134</v>
      </c>
      <c r="BP377">
        <v>3</v>
      </c>
      <c r="BQ377" t="s">
        <v>83</v>
      </c>
      <c r="BR377">
        <v>1</v>
      </c>
      <c r="BS377" s="71">
        <f t="shared" si="304"/>
        <v>3</v>
      </c>
      <c r="BT377" s="80">
        <f t="shared" si="282"/>
        <v>4</v>
      </c>
      <c r="BU377" s="28">
        <f t="shared" si="305"/>
        <v>10</v>
      </c>
      <c r="BV377" s="14" t="str">
        <f t="shared" si="306"/>
        <v>Deutschland</v>
      </c>
      <c r="BW377" s="80">
        <f t="shared" si="283"/>
        <v>0</v>
      </c>
      <c r="BX377" s="14" t="str">
        <f t="shared" si="307"/>
        <v>Brasilien</v>
      </c>
      <c r="BY377" s="80">
        <f t="shared" si="308"/>
        <v>7</v>
      </c>
      <c r="BZ377" s="14" t="str">
        <f t="shared" si="309"/>
        <v>Senegal</v>
      </c>
      <c r="CA377" s="80">
        <f t="shared" si="310"/>
        <v>0</v>
      </c>
      <c r="CB377" s="14" t="str">
        <f t="shared" si="311"/>
        <v>Argentinien</v>
      </c>
      <c r="CC377" s="80">
        <f t="shared" si="312"/>
        <v>7</v>
      </c>
      <c r="CD377" s="14" t="str">
        <f t="shared" si="313"/>
        <v>Belgien</v>
      </c>
      <c r="CE377" s="80">
        <f t="shared" si="314"/>
        <v>0</v>
      </c>
      <c r="CF377" s="14" t="str">
        <f t="shared" si="315"/>
        <v>Portugal</v>
      </c>
      <c r="CG377" s="80">
        <f t="shared" si="316"/>
        <v>7</v>
      </c>
      <c r="CH377" s="14" t="str">
        <f t="shared" si="317"/>
        <v>England</v>
      </c>
      <c r="CI377" s="80">
        <f t="shared" si="318"/>
        <v>7</v>
      </c>
      <c r="CJ377" s="14" t="str">
        <f t="shared" si="319"/>
        <v>Mexiko</v>
      </c>
      <c r="CK377" s="80">
        <f t="shared" si="320"/>
        <v>0</v>
      </c>
      <c r="CL377" s="27">
        <f t="shared" si="330"/>
        <v>28</v>
      </c>
      <c r="CM377" t="s">
        <v>88</v>
      </c>
      <c r="CN377" t="s">
        <v>73</v>
      </c>
      <c r="CO377" t="s">
        <v>90</v>
      </c>
      <c r="CP377">
        <v>1</v>
      </c>
      <c r="CQ377" t="s">
        <v>83</v>
      </c>
      <c r="CR377">
        <v>3</v>
      </c>
      <c r="CS377" s="71">
        <f t="shared" si="284"/>
        <v>2</v>
      </c>
      <c r="CT377" s="80">
        <f t="shared" si="321"/>
        <v>0</v>
      </c>
      <c r="CU377" t="s">
        <v>132</v>
      </c>
      <c r="CV377" t="s">
        <v>73</v>
      </c>
      <c r="CW377" t="s">
        <v>93</v>
      </c>
      <c r="CX377">
        <v>0</v>
      </c>
      <c r="CY377" t="s">
        <v>83</v>
      </c>
      <c r="CZ377">
        <v>2</v>
      </c>
      <c r="DA377" s="71">
        <f t="shared" si="322"/>
        <v>2</v>
      </c>
      <c r="DB377" s="80">
        <f t="shared" si="323"/>
        <v>2</v>
      </c>
      <c r="DC377" t="s">
        <v>131</v>
      </c>
      <c r="DD377" t="s">
        <v>73</v>
      </c>
      <c r="DE377" t="s">
        <v>96</v>
      </c>
      <c r="DF377">
        <v>2</v>
      </c>
      <c r="DG377" t="s">
        <v>83</v>
      </c>
      <c r="DH377">
        <v>3</v>
      </c>
      <c r="DI377" s="71">
        <f t="shared" si="331"/>
        <v>0</v>
      </c>
      <c r="DJ377" s="80">
        <f t="shared" si="324"/>
        <v>0</v>
      </c>
      <c r="DK377" t="s">
        <v>85</v>
      </c>
      <c r="DL377" t="s">
        <v>73</v>
      </c>
      <c r="DM377" t="s">
        <v>133</v>
      </c>
      <c r="DN377">
        <v>2</v>
      </c>
      <c r="DO377" t="s">
        <v>83</v>
      </c>
      <c r="DP377">
        <v>1</v>
      </c>
      <c r="DQ377" s="71">
        <f t="shared" si="325"/>
        <v>1</v>
      </c>
      <c r="DR377" s="80">
        <f t="shared" si="326"/>
        <v>0</v>
      </c>
      <c r="DS377" s="27">
        <f t="shared" si="285"/>
        <v>2</v>
      </c>
      <c r="DT377" t="str">
        <f t="shared" si="286"/>
        <v>Argentinien</v>
      </c>
      <c r="DU377">
        <f t="shared" si="327"/>
        <v>8</v>
      </c>
      <c r="DV377" t="str">
        <f t="shared" si="287"/>
        <v>Brasilien</v>
      </c>
      <c r="DW377">
        <f t="shared" si="328"/>
        <v>0</v>
      </c>
      <c r="DX377" t="str">
        <f t="shared" si="288"/>
        <v>England</v>
      </c>
      <c r="DY377">
        <f t="shared" si="329"/>
        <v>0</v>
      </c>
      <c r="DZ377" t="str">
        <f t="shared" si="289"/>
        <v>Portugal</v>
      </c>
      <c r="EA377">
        <f t="shared" si="290"/>
        <v>0</v>
      </c>
      <c r="EB377" s="27">
        <f t="shared" si="291"/>
        <v>8</v>
      </c>
      <c r="EC377" t="s">
        <v>93</v>
      </c>
      <c r="ED377" t="s">
        <v>73</v>
      </c>
      <c r="EE377" t="s">
        <v>90</v>
      </c>
      <c r="EF377">
        <v>2</v>
      </c>
      <c r="EG377" t="s">
        <v>83</v>
      </c>
      <c r="EH377">
        <v>4</v>
      </c>
      <c r="EK377" t="s">
        <v>85</v>
      </c>
      <c r="EL377" t="s">
        <v>73</v>
      </c>
      <c r="EM377" t="s">
        <v>96</v>
      </c>
      <c r="EN377">
        <v>1</v>
      </c>
      <c r="EO377" t="s">
        <v>83</v>
      </c>
      <c r="EP377">
        <v>3</v>
      </c>
      <c r="EU377" t="s">
        <v>93</v>
      </c>
      <c r="EV377" t="s">
        <v>73</v>
      </c>
      <c r="EW377" t="s">
        <v>85</v>
      </c>
      <c r="EX377">
        <v>3</v>
      </c>
      <c r="EY377" t="s">
        <v>83</v>
      </c>
      <c r="EZ377">
        <v>2</v>
      </c>
      <c r="FC377" t="s">
        <v>90</v>
      </c>
      <c r="FD377" t="s">
        <v>73</v>
      </c>
      <c r="FE377" t="s">
        <v>96</v>
      </c>
      <c r="FF377">
        <v>4</v>
      </c>
      <c r="FG377" t="s">
        <v>83</v>
      </c>
      <c r="FH377">
        <v>3</v>
      </c>
      <c r="FL377" t="s">
        <v>85</v>
      </c>
      <c r="FN377" t="s">
        <v>93</v>
      </c>
      <c r="FP377" t="s">
        <v>96</v>
      </c>
      <c r="FR377" t="s">
        <v>90</v>
      </c>
      <c r="FU377">
        <v>167</v>
      </c>
      <c r="FX377" t="s">
        <v>88</v>
      </c>
    </row>
    <row r="378" spans="1:180" x14ac:dyDescent="0.45">
      <c r="A378" s="1">
        <v>375</v>
      </c>
      <c r="B378" s="45">
        <f t="shared" si="277"/>
        <v>683</v>
      </c>
      <c r="C378" s="14" t="s">
        <v>1562</v>
      </c>
      <c r="D378" t="s">
        <v>575</v>
      </c>
      <c r="E378" s="15" t="s">
        <v>1360</v>
      </c>
      <c r="F378" s="28">
        <f>VOR!IH378</f>
        <v>107</v>
      </c>
      <c r="G378" s="27">
        <f t="shared" si="292"/>
        <v>42</v>
      </c>
      <c r="H378" s="49">
        <f t="shared" si="293"/>
        <v>149</v>
      </c>
      <c r="I378" s="14" t="s">
        <v>132</v>
      </c>
      <c r="J378" t="s">
        <v>73</v>
      </c>
      <c r="K378" t="s">
        <v>181</v>
      </c>
      <c r="L378">
        <v>2</v>
      </c>
      <c r="M378" t="s">
        <v>83</v>
      </c>
      <c r="N378">
        <v>1</v>
      </c>
      <c r="O378" s="77">
        <f t="shared" si="294"/>
        <v>0</v>
      </c>
      <c r="P378" s="80">
        <f t="shared" si="295"/>
        <v>0</v>
      </c>
      <c r="Q378" t="s">
        <v>133</v>
      </c>
      <c r="R378" t="s">
        <v>73</v>
      </c>
      <c r="S378" t="s">
        <v>94</v>
      </c>
      <c r="T378">
        <v>2</v>
      </c>
      <c r="U378" t="s">
        <v>83</v>
      </c>
      <c r="V378">
        <v>3</v>
      </c>
      <c r="W378" s="71">
        <f t="shared" si="296"/>
        <v>0</v>
      </c>
      <c r="X378" s="80">
        <f t="shared" si="297"/>
        <v>0</v>
      </c>
      <c r="Y378" s="14" t="s">
        <v>164</v>
      </c>
      <c r="Z378" t="s">
        <v>73</v>
      </c>
      <c r="AA378" t="s">
        <v>93</v>
      </c>
      <c r="AB378">
        <v>2</v>
      </c>
      <c r="AC378" t="s">
        <v>83</v>
      </c>
      <c r="AD378">
        <v>3</v>
      </c>
      <c r="AE378" s="71">
        <f t="shared" si="298"/>
        <v>0</v>
      </c>
      <c r="AF378" s="80">
        <f t="shared" si="278"/>
        <v>0</v>
      </c>
      <c r="AG378" s="14" t="s">
        <v>137</v>
      </c>
      <c r="AH378" t="s">
        <v>73</v>
      </c>
      <c r="AI378" t="s">
        <v>136</v>
      </c>
      <c r="AJ378">
        <v>2</v>
      </c>
      <c r="AK378" t="s">
        <v>83</v>
      </c>
      <c r="AL378">
        <v>1</v>
      </c>
      <c r="AM378" s="71">
        <f t="shared" si="299"/>
        <v>0</v>
      </c>
      <c r="AN378" s="80">
        <f t="shared" si="300"/>
        <v>0</v>
      </c>
      <c r="AO378" s="14" t="s">
        <v>88</v>
      </c>
      <c r="AP378" t="s">
        <v>73</v>
      </c>
      <c r="AQ378" t="s">
        <v>95</v>
      </c>
      <c r="AR378">
        <v>2</v>
      </c>
      <c r="AS378" t="s">
        <v>83</v>
      </c>
      <c r="AT378">
        <v>1</v>
      </c>
      <c r="AU378" s="71">
        <f t="shared" si="279"/>
        <v>2</v>
      </c>
      <c r="AV378" s="80">
        <f t="shared" si="301"/>
        <v>0</v>
      </c>
      <c r="AW378" s="14" t="s">
        <v>90</v>
      </c>
      <c r="AX378" t="s">
        <v>73</v>
      </c>
      <c r="AY378" t="s">
        <v>91</v>
      </c>
      <c r="AZ378">
        <v>2</v>
      </c>
      <c r="BA378" t="s">
        <v>83</v>
      </c>
      <c r="BB378">
        <v>0</v>
      </c>
      <c r="BC378" s="71">
        <f t="shared" si="302"/>
        <v>3</v>
      </c>
      <c r="BD378" s="80">
        <f t="shared" si="280"/>
        <v>4</v>
      </c>
      <c r="BE378" s="14" t="s">
        <v>142</v>
      </c>
      <c r="BF378" t="s">
        <v>73</v>
      </c>
      <c r="BG378" t="s">
        <v>130</v>
      </c>
      <c r="BH378">
        <v>0</v>
      </c>
      <c r="BI378" t="s">
        <v>83</v>
      </c>
      <c r="BJ378">
        <v>1</v>
      </c>
      <c r="BK378" s="71">
        <f t="shared" si="281"/>
        <v>2</v>
      </c>
      <c r="BL378" s="80">
        <f t="shared" si="303"/>
        <v>0</v>
      </c>
      <c r="BM378" s="14" t="s">
        <v>96</v>
      </c>
      <c r="BN378" t="s">
        <v>73</v>
      </c>
      <c r="BO378" t="s">
        <v>150</v>
      </c>
      <c r="BP378">
        <v>3</v>
      </c>
      <c r="BQ378" t="s">
        <v>83</v>
      </c>
      <c r="BR378">
        <v>2</v>
      </c>
      <c r="BS378" s="71">
        <f t="shared" si="304"/>
        <v>1</v>
      </c>
      <c r="BT378" s="80">
        <f t="shared" si="282"/>
        <v>2</v>
      </c>
      <c r="BU378" s="28">
        <f t="shared" si="305"/>
        <v>6</v>
      </c>
      <c r="BV378" s="14" t="str">
        <f t="shared" si="306"/>
        <v>Deutschland</v>
      </c>
      <c r="BW378" s="80">
        <f t="shared" si="283"/>
        <v>0</v>
      </c>
      <c r="BX378" s="14" t="str">
        <f t="shared" si="307"/>
        <v>Brasilien</v>
      </c>
      <c r="BY378" s="80">
        <f t="shared" si="308"/>
        <v>7</v>
      </c>
      <c r="BZ378" s="14" t="str">
        <f t="shared" si="309"/>
        <v>Senegal</v>
      </c>
      <c r="CA378" s="80">
        <f t="shared" si="310"/>
        <v>0</v>
      </c>
      <c r="CB378" s="14" t="str">
        <f t="shared" si="311"/>
        <v>Frankreich</v>
      </c>
      <c r="CC378" s="80">
        <f t="shared" si="312"/>
        <v>7</v>
      </c>
      <c r="CD378" s="14" t="str">
        <f t="shared" si="313"/>
        <v>Spanien</v>
      </c>
      <c r="CE378" s="80">
        <f t="shared" si="314"/>
        <v>0</v>
      </c>
      <c r="CF378" s="14" t="str">
        <f t="shared" si="315"/>
        <v>Portugal</v>
      </c>
      <c r="CG378" s="80">
        <f t="shared" si="316"/>
        <v>7</v>
      </c>
      <c r="CH378" s="14" t="str">
        <f t="shared" si="317"/>
        <v>USA</v>
      </c>
      <c r="CI378" s="80">
        <f t="shared" si="318"/>
        <v>0</v>
      </c>
      <c r="CJ378" s="14" t="str">
        <f t="shared" si="319"/>
        <v>Argentinien</v>
      </c>
      <c r="CK378" s="80">
        <f t="shared" si="320"/>
        <v>7</v>
      </c>
      <c r="CL378" s="27">
        <f t="shared" si="330"/>
        <v>28</v>
      </c>
      <c r="CM378" t="s">
        <v>88</v>
      </c>
      <c r="CN378" t="s">
        <v>73</v>
      </c>
      <c r="CO378" t="s">
        <v>90</v>
      </c>
      <c r="CP378">
        <v>3</v>
      </c>
      <c r="CQ378" t="s">
        <v>83</v>
      </c>
      <c r="CR378">
        <v>2</v>
      </c>
      <c r="CS378" s="71">
        <f t="shared" si="284"/>
        <v>2</v>
      </c>
      <c r="CT378" s="80">
        <f t="shared" si="321"/>
        <v>0</v>
      </c>
      <c r="CU378" t="s">
        <v>132</v>
      </c>
      <c r="CV378" t="s">
        <v>73</v>
      </c>
      <c r="CW378" t="s">
        <v>94</v>
      </c>
      <c r="CX378">
        <v>2</v>
      </c>
      <c r="CY378" t="s">
        <v>83</v>
      </c>
      <c r="CZ378">
        <v>3</v>
      </c>
      <c r="DA378" s="71">
        <f t="shared" si="322"/>
        <v>0</v>
      </c>
      <c r="DB378" s="80">
        <f t="shared" si="323"/>
        <v>0</v>
      </c>
      <c r="DC378" t="s">
        <v>130</v>
      </c>
      <c r="DD378" t="s">
        <v>73</v>
      </c>
      <c r="DE378" t="s">
        <v>96</v>
      </c>
      <c r="DF378">
        <v>1</v>
      </c>
      <c r="DG378" t="s">
        <v>83</v>
      </c>
      <c r="DH378">
        <v>3</v>
      </c>
      <c r="DI378" s="71">
        <f t="shared" si="331"/>
        <v>0</v>
      </c>
      <c r="DJ378" s="80">
        <f t="shared" si="324"/>
        <v>0</v>
      </c>
      <c r="DK378" t="s">
        <v>137</v>
      </c>
      <c r="DL378" t="s">
        <v>73</v>
      </c>
      <c r="DM378" t="s">
        <v>93</v>
      </c>
      <c r="DN378">
        <v>3</v>
      </c>
      <c r="DO378" t="s">
        <v>83</v>
      </c>
      <c r="DP378">
        <v>1</v>
      </c>
      <c r="DQ378" s="71">
        <f t="shared" si="325"/>
        <v>0</v>
      </c>
      <c r="DR378" s="80">
        <f t="shared" si="326"/>
        <v>0</v>
      </c>
      <c r="DS378" s="27">
        <f t="shared" si="285"/>
        <v>0</v>
      </c>
      <c r="DT378" t="str">
        <f t="shared" si="286"/>
        <v>Frankreich</v>
      </c>
      <c r="DU378">
        <f t="shared" si="327"/>
        <v>8</v>
      </c>
      <c r="DV378" t="str">
        <f t="shared" si="287"/>
        <v>Deutschland</v>
      </c>
      <c r="DW378">
        <f t="shared" si="328"/>
        <v>0</v>
      </c>
      <c r="DX378" t="str">
        <f t="shared" si="288"/>
        <v>USA</v>
      </c>
      <c r="DY378">
        <f t="shared" si="329"/>
        <v>0</v>
      </c>
      <c r="DZ378" t="str">
        <f t="shared" si="289"/>
        <v>Portugal</v>
      </c>
      <c r="EA378">
        <f t="shared" si="290"/>
        <v>0</v>
      </c>
      <c r="EB378" s="27">
        <f t="shared" si="291"/>
        <v>8</v>
      </c>
      <c r="EC378" t="s">
        <v>94</v>
      </c>
      <c r="ED378" t="s">
        <v>73</v>
      </c>
      <c r="EE378" t="s">
        <v>88</v>
      </c>
      <c r="EF378">
        <v>1</v>
      </c>
      <c r="EG378" t="s">
        <v>83</v>
      </c>
      <c r="EH378">
        <v>2</v>
      </c>
      <c r="EK378" t="s">
        <v>137</v>
      </c>
      <c r="EL378" t="s">
        <v>73</v>
      </c>
      <c r="EM378" t="s">
        <v>96</v>
      </c>
      <c r="EN378">
        <v>1</v>
      </c>
      <c r="EO378" t="s">
        <v>83</v>
      </c>
      <c r="EP378">
        <v>3</v>
      </c>
      <c r="EU378" t="s">
        <v>94</v>
      </c>
      <c r="EV378" t="s">
        <v>73</v>
      </c>
      <c r="EW378" t="s">
        <v>137</v>
      </c>
      <c r="EX378">
        <v>2</v>
      </c>
      <c r="EY378" t="s">
        <v>83</v>
      </c>
      <c r="EZ378">
        <v>1</v>
      </c>
      <c r="FC378" t="s">
        <v>88</v>
      </c>
      <c r="FD378" t="s">
        <v>73</v>
      </c>
      <c r="FE378" t="s">
        <v>96</v>
      </c>
      <c r="FF378">
        <v>3</v>
      </c>
      <c r="FG378" t="s">
        <v>83</v>
      </c>
      <c r="FH378">
        <v>2</v>
      </c>
      <c r="FL378" t="s">
        <v>137</v>
      </c>
      <c r="FN378" t="s">
        <v>94</v>
      </c>
      <c r="FP378" t="s">
        <v>96</v>
      </c>
      <c r="FR378" t="s">
        <v>88</v>
      </c>
      <c r="FU378">
        <v>197</v>
      </c>
      <c r="FX378" t="s">
        <v>88</v>
      </c>
    </row>
    <row r="379" spans="1:180" x14ac:dyDescent="0.45">
      <c r="A379" s="1">
        <v>376</v>
      </c>
      <c r="B379" s="45">
        <f t="shared" si="277"/>
        <v>114</v>
      </c>
      <c r="C379" s="14" t="s">
        <v>1563</v>
      </c>
      <c r="D379" t="s">
        <v>257</v>
      </c>
      <c r="E379" s="15" t="s">
        <v>1360</v>
      </c>
      <c r="F379" s="28">
        <f>VOR!IH379</f>
        <v>168</v>
      </c>
      <c r="G379" s="27">
        <f t="shared" si="292"/>
        <v>86</v>
      </c>
      <c r="H379" s="49">
        <f t="shared" si="293"/>
        <v>254</v>
      </c>
      <c r="I379" s="14" t="s">
        <v>84</v>
      </c>
      <c r="J379" t="s">
        <v>73</v>
      </c>
      <c r="K379" t="s">
        <v>137</v>
      </c>
      <c r="L379">
        <v>2</v>
      </c>
      <c r="M379" t="s">
        <v>83</v>
      </c>
      <c r="N379">
        <v>1</v>
      </c>
      <c r="O379" s="77">
        <f t="shared" si="294"/>
        <v>3</v>
      </c>
      <c r="P379" s="80">
        <f t="shared" si="295"/>
        <v>4</v>
      </c>
      <c r="Q379" t="s">
        <v>93</v>
      </c>
      <c r="R379" t="s">
        <v>73</v>
      </c>
      <c r="S379" t="s">
        <v>129</v>
      </c>
      <c r="T379">
        <v>2</v>
      </c>
      <c r="U379" t="s">
        <v>83</v>
      </c>
      <c r="V379">
        <v>0</v>
      </c>
      <c r="W379" s="71">
        <f t="shared" si="296"/>
        <v>1</v>
      </c>
      <c r="X379" s="80">
        <f t="shared" si="297"/>
        <v>2</v>
      </c>
      <c r="Y379" s="14" t="s">
        <v>94</v>
      </c>
      <c r="Z379" t="s">
        <v>73</v>
      </c>
      <c r="AA379" t="s">
        <v>133</v>
      </c>
      <c r="AB379">
        <v>4</v>
      </c>
      <c r="AC379" t="s">
        <v>83</v>
      </c>
      <c r="AD379">
        <v>1</v>
      </c>
      <c r="AE379" s="71">
        <f t="shared" si="298"/>
        <v>1</v>
      </c>
      <c r="AF379" s="80">
        <f t="shared" si="278"/>
        <v>2</v>
      </c>
      <c r="AG379" s="14" t="s">
        <v>85</v>
      </c>
      <c r="AH379" t="s">
        <v>73</v>
      </c>
      <c r="AI379" t="s">
        <v>132</v>
      </c>
      <c r="AJ379">
        <v>3</v>
      </c>
      <c r="AK379" t="s">
        <v>83</v>
      </c>
      <c r="AL379">
        <v>1</v>
      </c>
      <c r="AM379" s="71">
        <f t="shared" si="299"/>
        <v>3</v>
      </c>
      <c r="AN379" s="80">
        <f t="shared" si="300"/>
        <v>4</v>
      </c>
      <c r="AO379" s="14" t="s">
        <v>88</v>
      </c>
      <c r="AP379" t="s">
        <v>73</v>
      </c>
      <c r="AQ379" t="s">
        <v>142</v>
      </c>
      <c r="AR379">
        <v>1</v>
      </c>
      <c r="AS379" t="s">
        <v>83</v>
      </c>
      <c r="AT379">
        <v>0</v>
      </c>
      <c r="AU379" s="71">
        <f t="shared" si="279"/>
        <v>0</v>
      </c>
      <c r="AV379" s="80">
        <f t="shared" si="301"/>
        <v>0</v>
      </c>
      <c r="AW379" s="14" t="s">
        <v>90</v>
      </c>
      <c r="AX379" t="s">
        <v>73</v>
      </c>
      <c r="AY379" t="s">
        <v>135</v>
      </c>
      <c r="AZ379">
        <v>3</v>
      </c>
      <c r="BA379" t="s">
        <v>83</v>
      </c>
      <c r="BB379">
        <v>2</v>
      </c>
      <c r="BC379" s="71">
        <f t="shared" si="302"/>
        <v>1</v>
      </c>
      <c r="BD379" s="80">
        <f t="shared" si="280"/>
        <v>2</v>
      </c>
      <c r="BE379" s="14" t="s">
        <v>131</v>
      </c>
      <c r="BF379" t="s">
        <v>73</v>
      </c>
      <c r="BG379" t="s">
        <v>130</v>
      </c>
      <c r="BH379">
        <v>3</v>
      </c>
      <c r="BI379" t="s">
        <v>83</v>
      </c>
      <c r="BJ379">
        <v>0</v>
      </c>
      <c r="BK379" s="71">
        <f t="shared" si="281"/>
        <v>2</v>
      </c>
      <c r="BL379" s="80">
        <f t="shared" si="303"/>
        <v>0</v>
      </c>
      <c r="BM379" s="14" t="s">
        <v>96</v>
      </c>
      <c r="BN379" t="s">
        <v>73</v>
      </c>
      <c r="BO379" t="s">
        <v>134</v>
      </c>
      <c r="BP379">
        <v>2</v>
      </c>
      <c r="BQ379" t="s">
        <v>83</v>
      </c>
      <c r="BR379">
        <v>1</v>
      </c>
      <c r="BS379" s="71">
        <f t="shared" si="304"/>
        <v>3</v>
      </c>
      <c r="BT379" s="80">
        <f t="shared" si="282"/>
        <v>4</v>
      </c>
      <c r="BU379" s="28">
        <f t="shared" si="305"/>
        <v>18</v>
      </c>
      <c r="BV379" s="14" t="str">
        <f t="shared" si="306"/>
        <v>Deutschland</v>
      </c>
      <c r="BW379" s="80">
        <f t="shared" si="283"/>
        <v>0</v>
      </c>
      <c r="BX379" s="14" t="str">
        <f t="shared" si="307"/>
        <v>Brasilien</v>
      </c>
      <c r="BY379" s="80">
        <f t="shared" si="308"/>
        <v>7</v>
      </c>
      <c r="BZ379" s="14" t="str">
        <f t="shared" si="309"/>
        <v>Niederlande</v>
      </c>
      <c r="CA379" s="80">
        <f t="shared" si="310"/>
        <v>7</v>
      </c>
      <c r="CB379" s="14" t="str">
        <f t="shared" si="311"/>
        <v>Argentinien</v>
      </c>
      <c r="CC379" s="80">
        <f t="shared" si="312"/>
        <v>7</v>
      </c>
      <c r="CD379" s="14" t="str">
        <f t="shared" si="313"/>
        <v>Belgien</v>
      </c>
      <c r="CE379" s="80">
        <f t="shared" si="314"/>
        <v>0</v>
      </c>
      <c r="CF379" s="14" t="str">
        <f t="shared" si="315"/>
        <v>Portugal</v>
      </c>
      <c r="CG379" s="80">
        <f t="shared" si="316"/>
        <v>7</v>
      </c>
      <c r="CH379" s="14" t="str">
        <f t="shared" si="317"/>
        <v>England</v>
      </c>
      <c r="CI379" s="80">
        <f t="shared" si="318"/>
        <v>7</v>
      </c>
      <c r="CJ379" s="14" t="str">
        <f t="shared" si="319"/>
        <v>Frankreich</v>
      </c>
      <c r="CK379" s="80">
        <f t="shared" si="320"/>
        <v>7</v>
      </c>
      <c r="CL379" s="27">
        <f t="shared" si="330"/>
        <v>42</v>
      </c>
      <c r="CM379" t="s">
        <v>88</v>
      </c>
      <c r="CN379" t="s">
        <v>73</v>
      </c>
      <c r="CO379" t="s">
        <v>90</v>
      </c>
      <c r="CP379">
        <v>1</v>
      </c>
      <c r="CQ379" t="s">
        <v>83</v>
      </c>
      <c r="CR379">
        <v>0</v>
      </c>
      <c r="CS379" s="71">
        <f t="shared" si="284"/>
        <v>2</v>
      </c>
      <c r="CT379" s="80">
        <f t="shared" si="321"/>
        <v>0</v>
      </c>
      <c r="CU379" t="s">
        <v>84</v>
      </c>
      <c r="CV379" t="s">
        <v>73</v>
      </c>
      <c r="CW379" t="s">
        <v>93</v>
      </c>
      <c r="CX379">
        <v>0</v>
      </c>
      <c r="CY379" t="s">
        <v>83</v>
      </c>
      <c r="CZ379">
        <v>2</v>
      </c>
      <c r="DA379" s="71">
        <f t="shared" si="322"/>
        <v>3</v>
      </c>
      <c r="DB379" s="80">
        <f t="shared" si="323"/>
        <v>4</v>
      </c>
      <c r="DC379" t="s">
        <v>131</v>
      </c>
      <c r="DD379" t="s">
        <v>73</v>
      </c>
      <c r="DE379" t="s">
        <v>96</v>
      </c>
      <c r="DF379">
        <v>0</v>
      </c>
      <c r="DG379" t="s">
        <v>83</v>
      </c>
      <c r="DH379">
        <v>2</v>
      </c>
      <c r="DI379" s="71">
        <f t="shared" si="331"/>
        <v>0</v>
      </c>
      <c r="DJ379" s="80">
        <f t="shared" si="324"/>
        <v>0</v>
      </c>
      <c r="DK379" t="s">
        <v>85</v>
      </c>
      <c r="DL379" t="s">
        <v>73</v>
      </c>
      <c r="DM379" t="s">
        <v>94</v>
      </c>
      <c r="DN379">
        <v>2</v>
      </c>
      <c r="DO379" t="s">
        <v>83</v>
      </c>
      <c r="DP379">
        <v>3</v>
      </c>
      <c r="DQ379" s="71">
        <f t="shared" si="325"/>
        <v>3</v>
      </c>
      <c r="DR379" s="80">
        <f t="shared" si="326"/>
        <v>6</v>
      </c>
      <c r="DS379" s="27">
        <f t="shared" si="285"/>
        <v>10</v>
      </c>
      <c r="DT379" t="str">
        <f t="shared" si="286"/>
        <v>Argentinien</v>
      </c>
      <c r="DU379">
        <f t="shared" si="327"/>
        <v>8</v>
      </c>
      <c r="DV379" t="str">
        <f t="shared" si="287"/>
        <v>Deutschland</v>
      </c>
      <c r="DW379">
        <f t="shared" si="328"/>
        <v>0</v>
      </c>
      <c r="DX379" t="str">
        <f t="shared" si="288"/>
        <v>Frankreich</v>
      </c>
      <c r="DY379">
        <f t="shared" si="329"/>
        <v>8</v>
      </c>
      <c r="DZ379" t="str">
        <f t="shared" si="289"/>
        <v>Portugal</v>
      </c>
      <c r="EA379">
        <f t="shared" si="290"/>
        <v>0</v>
      </c>
      <c r="EB379" s="27">
        <f t="shared" si="291"/>
        <v>16</v>
      </c>
      <c r="EC379" t="s">
        <v>93</v>
      </c>
      <c r="ED379" t="s">
        <v>73</v>
      </c>
      <c r="EE379" t="s">
        <v>88</v>
      </c>
      <c r="EF379">
        <v>1</v>
      </c>
      <c r="EG379" t="s">
        <v>83</v>
      </c>
      <c r="EH379">
        <v>0</v>
      </c>
      <c r="EK379" t="s">
        <v>94</v>
      </c>
      <c r="EL379" t="s">
        <v>73</v>
      </c>
      <c r="EM379" t="s">
        <v>96</v>
      </c>
      <c r="EN379">
        <v>2</v>
      </c>
      <c r="EO379" t="s">
        <v>83</v>
      </c>
      <c r="EP379">
        <v>0</v>
      </c>
      <c r="EU379" t="s">
        <v>88</v>
      </c>
      <c r="EV379" t="s">
        <v>73</v>
      </c>
      <c r="EW379" t="s">
        <v>96</v>
      </c>
      <c r="EX379">
        <v>3</v>
      </c>
      <c r="EY379" t="s">
        <v>83</v>
      </c>
      <c r="EZ379">
        <v>1</v>
      </c>
      <c r="FC379" t="s">
        <v>93</v>
      </c>
      <c r="FD379" t="s">
        <v>73</v>
      </c>
      <c r="FE379" t="s">
        <v>94</v>
      </c>
      <c r="FF379">
        <v>2</v>
      </c>
      <c r="FG379" t="s">
        <v>83</v>
      </c>
      <c r="FH379">
        <v>0</v>
      </c>
      <c r="FL379" t="s">
        <v>96</v>
      </c>
      <c r="FN379" t="s">
        <v>88</v>
      </c>
      <c r="FP379" t="s">
        <v>94</v>
      </c>
      <c r="FR379" t="s">
        <v>93</v>
      </c>
      <c r="FU379">
        <v>0</v>
      </c>
      <c r="FX379">
        <v>0</v>
      </c>
    </row>
    <row r="380" spans="1:180" x14ac:dyDescent="0.45">
      <c r="A380" s="1">
        <v>377</v>
      </c>
      <c r="B380" s="45">
        <f t="shared" si="277"/>
        <v>709</v>
      </c>
      <c r="C380" s="14" t="s">
        <v>885</v>
      </c>
      <c r="D380" t="s">
        <v>586</v>
      </c>
      <c r="E380" s="15" t="s">
        <v>1360</v>
      </c>
      <c r="F380" s="28">
        <f>VOR!IH380</f>
        <v>128</v>
      </c>
      <c r="G380" s="27">
        <f t="shared" si="292"/>
        <v>9</v>
      </c>
      <c r="H380" s="49">
        <f t="shared" si="293"/>
        <v>137</v>
      </c>
      <c r="I380" s="14" t="s">
        <v>132</v>
      </c>
      <c r="J380" t="s">
        <v>73</v>
      </c>
      <c r="K380" t="s">
        <v>92</v>
      </c>
      <c r="L380">
        <v>1</v>
      </c>
      <c r="M380" t="s">
        <v>83</v>
      </c>
      <c r="N380">
        <v>0</v>
      </c>
      <c r="O380" s="77">
        <f t="shared" si="294"/>
        <v>0</v>
      </c>
      <c r="P380" s="80">
        <f t="shared" si="295"/>
        <v>0</v>
      </c>
      <c r="Q380" t="s">
        <v>133</v>
      </c>
      <c r="R380" t="s">
        <v>73</v>
      </c>
      <c r="S380" t="s">
        <v>94</v>
      </c>
      <c r="T380">
        <v>2</v>
      </c>
      <c r="U380" t="s">
        <v>83</v>
      </c>
      <c r="V380">
        <v>1</v>
      </c>
      <c r="W380" s="71">
        <f t="shared" si="296"/>
        <v>0</v>
      </c>
      <c r="X380" s="80">
        <f t="shared" si="297"/>
        <v>0</v>
      </c>
      <c r="Y380" s="14" t="s">
        <v>129</v>
      </c>
      <c r="Z380" t="s">
        <v>73</v>
      </c>
      <c r="AA380" t="s">
        <v>86</v>
      </c>
      <c r="AB380">
        <v>1</v>
      </c>
      <c r="AC380" t="s">
        <v>83</v>
      </c>
      <c r="AD380">
        <v>2</v>
      </c>
      <c r="AE380" s="71">
        <f t="shared" si="298"/>
        <v>2</v>
      </c>
      <c r="AF380" s="80">
        <f t="shared" si="278"/>
        <v>0</v>
      </c>
      <c r="AG380" s="14" t="s">
        <v>137</v>
      </c>
      <c r="AH380" t="s">
        <v>73</v>
      </c>
      <c r="AI380" t="s">
        <v>84</v>
      </c>
      <c r="AJ380">
        <v>3</v>
      </c>
      <c r="AK380" t="s">
        <v>83</v>
      </c>
      <c r="AL380">
        <v>2</v>
      </c>
      <c r="AM380" s="71">
        <f t="shared" si="299"/>
        <v>0</v>
      </c>
      <c r="AN380" s="80">
        <f t="shared" si="300"/>
        <v>0</v>
      </c>
      <c r="AO380" s="14" t="s">
        <v>165</v>
      </c>
      <c r="AP380" t="s">
        <v>73</v>
      </c>
      <c r="AQ380" t="s">
        <v>142</v>
      </c>
      <c r="AR380">
        <v>1</v>
      </c>
      <c r="AS380" t="s">
        <v>83</v>
      </c>
      <c r="AT380">
        <v>2</v>
      </c>
      <c r="AU380" s="71">
        <f t="shared" si="279"/>
        <v>1</v>
      </c>
      <c r="AV380" s="80">
        <f t="shared" si="301"/>
        <v>0</v>
      </c>
      <c r="AW380" s="14" t="s">
        <v>90</v>
      </c>
      <c r="AX380" t="s">
        <v>73</v>
      </c>
      <c r="AY380" t="s">
        <v>138</v>
      </c>
      <c r="AZ380">
        <v>4</v>
      </c>
      <c r="BA380" t="s">
        <v>83</v>
      </c>
      <c r="BB380">
        <v>2</v>
      </c>
      <c r="BC380" s="71">
        <f t="shared" si="302"/>
        <v>1</v>
      </c>
      <c r="BD380" s="80">
        <f t="shared" si="280"/>
        <v>2</v>
      </c>
      <c r="BE380" s="14" t="s">
        <v>131</v>
      </c>
      <c r="BF380" t="s">
        <v>73</v>
      </c>
      <c r="BG380" t="s">
        <v>88</v>
      </c>
      <c r="BH380">
        <v>1</v>
      </c>
      <c r="BI380" t="s">
        <v>83</v>
      </c>
      <c r="BJ380">
        <v>3</v>
      </c>
      <c r="BK380" s="71">
        <f t="shared" si="281"/>
        <v>0</v>
      </c>
      <c r="BL380" s="80">
        <f t="shared" si="303"/>
        <v>0</v>
      </c>
      <c r="BM380" s="14" t="s">
        <v>96</v>
      </c>
      <c r="BN380" t="s">
        <v>73</v>
      </c>
      <c r="BO380" t="s">
        <v>134</v>
      </c>
      <c r="BP380">
        <v>1</v>
      </c>
      <c r="BQ380" t="s">
        <v>83</v>
      </c>
      <c r="BR380">
        <v>2</v>
      </c>
      <c r="BS380" s="71">
        <f t="shared" si="304"/>
        <v>3</v>
      </c>
      <c r="BT380" s="80">
        <f t="shared" si="282"/>
        <v>0</v>
      </c>
      <c r="BU380" s="28">
        <f t="shared" si="305"/>
        <v>2</v>
      </c>
      <c r="BV380" s="14" t="str">
        <f t="shared" si="306"/>
        <v>Kanada</v>
      </c>
      <c r="BW380" s="80">
        <f t="shared" si="283"/>
        <v>0</v>
      </c>
      <c r="BX380" s="14" t="str">
        <f t="shared" si="307"/>
        <v>Brasilien</v>
      </c>
      <c r="BY380" s="80">
        <f t="shared" si="308"/>
        <v>7</v>
      </c>
      <c r="BZ380" s="14" t="str">
        <f t="shared" si="309"/>
        <v>Senegal</v>
      </c>
      <c r="CA380" s="80">
        <f t="shared" si="310"/>
        <v>0</v>
      </c>
      <c r="CB380" s="14" t="str">
        <f t="shared" si="311"/>
        <v>Mexiko</v>
      </c>
      <c r="CC380" s="80">
        <f t="shared" si="312"/>
        <v>0</v>
      </c>
      <c r="CD380" s="14" t="str">
        <f t="shared" si="313"/>
        <v>Deutschland</v>
      </c>
      <c r="CE380" s="80">
        <f t="shared" si="314"/>
        <v>0</v>
      </c>
      <c r="CF380" s="14" t="str">
        <f t="shared" si="315"/>
        <v>Schweiz</v>
      </c>
      <c r="CG380" s="80">
        <f t="shared" si="316"/>
        <v>0</v>
      </c>
      <c r="CH380" s="14" t="str">
        <f t="shared" si="317"/>
        <v>USA</v>
      </c>
      <c r="CI380" s="80">
        <f t="shared" si="318"/>
        <v>0</v>
      </c>
      <c r="CJ380" s="14" t="str">
        <f t="shared" si="319"/>
        <v>Polen</v>
      </c>
      <c r="CK380" s="80">
        <f t="shared" si="320"/>
        <v>0</v>
      </c>
      <c r="CL380" s="27">
        <f t="shared" si="330"/>
        <v>7</v>
      </c>
      <c r="CM380" t="s">
        <v>142</v>
      </c>
      <c r="CN380" t="s">
        <v>73</v>
      </c>
      <c r="CO380" t="s">
        <v>90</v>
      </c>
      <c r="CP380">
        <v>1</v>
      </c>
      <c r="CQ380" t="s">
        <v>83</v>
      </c>
      <c r="CR380">
        <v>5</v>
      </c>
      <c r="CS380" s="71">
        <f t="shared" si="284"/>
        <v>2</v>
      </c>
      <c r="CT380" s="80">
        <f t="shared" si="321"/>
        <v>0</v>
      </c>
      <c r="CU380" t="s">
        <v>132</v>
      </c>
      <c r="CV380" t="s">
        <v>73</v>
      </c>
      <c r="CW380" t="s">
        <v>133</v>
      </c>
      <c r="CX380">
        <v>1</v>
      </c>
      <c r="CY380" t="s">
        <v>83</v>
      </c>
      <c r="CZ380">
        <v>2</v>
      </c>
      <c r="DA380" s="71">
        <f t="shared" si="322"/>
        <v>0</v>
      </c>
      <c r="DB380" s="80">
        <f t="shared" si="323"/>
        <v>0</v>
      </c>
      <c r="DC380" t="s">
        <v>88</v>
      </c>
      <c r="DD380" t="s">
        <v>73</v>
      </c>
      <c r="DE380" t="s">
        <v>134</v>
      </c>
      <c r="DF380">
        <v>1</v>
      </c>
      <c r="DG380" t="s">
        <v>83</v>
      </c>
      <c r="DH380">
        <v>2</v>
      </c>
      <c r="DI380" s="71">
        <f t="shared" si="331"/>
        <v>0</v>
      </c>
      <c r="DJ380" s="80">
        <f t="shared" si="324"/>
        <v>0</v>
      </c>
      <c r="DK380" t="s">
        <v>137</v>
      </c>
      <c r="DL380" t="s">
        <v>73</v>
      </c>
      <c r="DM380" t="s">
        <v>86</v>
      </c>
      <c r="DN380">
        <v>2</v>
      </c>
      <c r="DO380" t="s">
        <v>83</v>
      </c>
      <c r="DP380">
        <v>1</v>
      </c>
      <c r="DQ380" s="71">
        <f t="shared" si="325"/>
        <v>0</v>
      </c>
      <c r="DR380" s="80">
        <f t="shared" si="326"/>
        <v>0</v>
      </c>
      <c r="DS380" s="27">
        <f t="shared" si="285"/>
        <v>0</v>
      </c>
      <c r="DT380" t="str">
        <f t="shared" si="286"/>
        <v>Mexiko</v>
      </c>
      <c r="DU380">
        <f t="shared" si="327"/>
        <v>0</v>
      </c>
      <c r="DV380" t="str">
        <f t="shared" si="287"/>
        <v>Brasilien</v>
      </c>
      <c r="DW380">
        <f t="shared" si="328"/>
        <v>0</v>
      </c>
      <c r="DX380" t="str">
        <f t="shared" si="288"/>
        <v>USA</v>
      </c>
      <c r="DY380">
        <f t="shared" si="329"/>
        <v>0</v>
      </c>
      <c r="DZ380" t="str">
        <f t="shared" si="289"/>
        <v>Schweiz</v>
      </c>
      <c r="EA380">
        <f t="shared" si="290"/>
        <v>0</v>
      </c>
      <c r="EB380" s="27">
        <f t="shared" si="291"/>
        <v>0</v>
      </c>
      <c r="EC380" t="s">
        <v>133</v>
      </c>
      <c r="ED380" t="s">
        <v>73</v>
      </c>
      <c r="EE380" t="s">
        <v>90</v>
      </c>
      <c r="EF380">
        <v>2</v>
      </c>
      <c r="EG380" t="s">
        <v>83</v>
      </c>
      <c r="EH380">
        <v>4</v>
      </c>
      <c r="EK380" t="s">
        <v>137</v>
      </c>
      <c r="EL380" t="s">
        <v>73</v>
      </c>
      <c r="EM380" t="s">
        <v>134</v>
      </c>
      <c r="EN380">
        <v>3</v>
      </c>
      <c r="EO380" t="s">
        <v>83</v>
      </c>
      <c r="EP380">
        <v>1</v>
      </c>
      <c r="EU380" t="s">
        <v>133</v>
      </c>
      <c r="EV380" t="s">
        <v>73</v>
      </c>
      <c r="EW380" t="s">
        <v>134</v>
      </c>
      <c r="EX380">
        <v>2</v>
      </c>
      <c r="EY380" t="s">
        <v>83</v>
      </c>
      <c r="EZ380">
        <v>1</v>
      </c>
      <c r="FC380" t="s">
        <v>90</v>
      </c>
      <c r="FD380" t="s">
        <v>73</v>
      </c>
      <c r="FE380" t="s">
        <v>137</v>
      </c>
      <c r="FF380">
        <v>4</v>
      </c>
      <c r="FG380" t="s">
        <v>83</v>
      </c>
      <c r="FH380">
        <v>2</v>
      </c>
      <c r="FL380" t="s">
        <v>134</v>
      </c>
      <c r="FN380" t="s">
        <v>133</v>
      </c>
      <c r="FP380" t="s">
        <v>137</v>
      </c>
      <c r="FR380" t="s">
        <v>90</v>
      </c>
      <c r="FU380">
        <v>0</v>
      </c>
      <c r="FX380">
        <v>0</v>
      </c>
    </row>
    <row r="381" spans="1:180" x14ac:dyDescent="0.45">
      <c r="A381" s="1">
        <v>378</v>
      </c>
      <c r="B381" s="45">
        <f t="shared" si="277"/>
        <v>674</v>
      </c>
      <c r="C381" s="14" t="s">
        <v>1564</v>
      </c>
      <c r="D381" t="s">
        <v>1565</v>
      </c>
      <c r="E381" s="15" t="s">
        <v>1360</v>
      </c>
      <c r="F381" s="28">
        <f>VOR!IH381</f>
        <v>121</v>
      </c>
      <c r="G381" s="27">
        <f t="shared" si="292"/>
        <v>32</v>
      </c>
      <c r="H381" s="49">
        <f t="shared" si="293"/>
        <v>153</v>
      </c>
      <c r="I381" s="14" t="s">
        <v>84</v>
      </c>
      <c r="J381" t="s">
        <v>73</v>
      </c>
      <c r="K381" t="s">
        <v>85</v>
      </c>
      <c r="L381">
        <v>4</v>
      </c>
      <c r="M381" t="s">
        <v>83</v>
      </c>
      <c r="N381">
        <v>2</v>
      </c>
      <c r="O381" s="77">
        <f t="shared" si="294"/>
        <v>1</v>
      </c>
      <c r="P381" s="80">
        <f t="shared" si="295"/>
        <v>3</v>
      </c>
      <c r="Q381" t="s">
        <v>133</v>
      </c>
      <c r="R381" t="s">
        <v>73</v>
      </c>
      <c r="S381" t="s">
        <v>94</v>
      </c>
      <c r="T381">
        <v>1</v>
      </c>
      <c r="U381" t="s">
        <v>83</v>
      </c>
      <c r="V381">
        <v>2</v>
      </c>
      <c r="W381" s="71">
        <f t="shared" si="296"/>
        <v>0</v>
      </c>
      <c r="X381" s="80">
        <f t="shared" si="297"/>
        <v>0</v>
      </c>
      <c r="Y381" s="14" t="s">
        <v>129</v>
      </c>
      <c r="Z381" t="s">
        <v>73</v>
      </c>
      <c r="AA381" t="s">
        <v>93</v>
      </c>
      <c r="AB381">
        <v>3</v>
      </c>
      <c r="AC381" t="s">
        <v>83</v>
      </c>
      <c r="AD381">
        <v>2</v>
      </c>
      <c r="AE381" s="71">
        <f t="shared" si="298"/>
        <v>0</v>
      </c>
      <c r="AF381" s="80">
        <f t="shared" si="278"/>
        <v>0</v>
      </c>
      <c r="AG381" s="14" t="s">
        <v>92</v>
      </c>
      <c r="AH381" t="s">
        <v>73</v>
      </c>
      <c r="AI381" t="s">
        <v>136</v>
      </c>
      <c r="AJ381">
        <v>1</v>
      </c>
      <c r="AK381" t="s">
        <v>83</v>
      </c>
      <c r="AL381">
        <v>2</v>
      </c>
      <c r="AM381" s="71">
        <f t="shared" si="299"/>
        <v>0</v>
      </c>
      <c r="AN381" s="80">
        <f t="shared" si="300"/>
        <v>0</v>
      </c>
      <c r="AO381" s="14" t="s">
        <v>165</v>
      </c>
      <c r="AP381" t="s">
        <v>73</v>
      </c>
      <c r="AQ381" t="s">
        <v>131</v>
      </c>
      <c r="AR381">
        <v>0</v>
      </c>
      <c r="AS381" t="s">
        <v>83</v>
      </c>
      <c r="AT381">
        <v>7</v>
      </c>
      <c r="AU381" s="71">
        <f t="shared" si="279"/>
        <v>1</v>
      </c>
      <c r="AV381" s="80">
        <f t="shared" si="301"/>
        <v>0</v>
      </c>
      <c r="AW381" s="14" t="s">
        <v>90</v>
      </c>
      <c r="AX381" t="s">
        <v>73</v>
      </c>
      <c r="AY381" t="s">
        <v>96</v>
      </c>
      <c r="AZ381">
        <v>1</v>
      </c>
      <c r="BA381" t="s">
        <v>83</v>
      </c>
      <c r="BB381">
        <v>2</v>
      </c>
      <c r="BC381" s="71">
        <f t="shared" si="302"/>
        <v>1</v>
      </c>
      <c r="BD381" s="80">
        <f t="shared" si="280"/>
        <v>0</v>
      </c>
      <c r="BE381" s="14" t="s">
        <v>142</v>
      </c>
      <c r="BF381" t="s">
        <v>73</v>
      </c>
      <c r="BG381" t="s">
        <v>88</v>
      </c>
      <c r="BH381">
        <v>0</v>
      </c>
      <c r="BI381" t="s">
        <v>83</v>
      </c>
      <c r="BJ381">
        <v>2</v>
      </c>
      <c r="BK381" s="71">
        <f t="shared" si="281"/>
        <v>0</v>
      </c>
      <c r="BL381" s="80">
        <f t="shared" si="303"/>
        <v>0</v>
      </c>
      <c r="BM381" s="14" t="s">
        <v>91</v>
      </c>
      <c r="BN381" t="s">
        <v>73</v>
      </c>
      <c r="BO381" t="s">
        <v>134</v>
      </c>
      <c r="BP381">
        <v>9</v>
      </c>
      <c r="BQ381" t="s">
        <v>83</v>
      </c>
      <c r="BR381">
        <v>0</v>
      </c>
      <c r="BS381" s="71">
        <f t="shared" si="304"/>
        <v>2</v>
      </c>
      <c r="BT381" s="80">
        <f t="shared" si="282"/>
        <v>0</v>
      </c>
      <c r="BU381" s="28">
        <f t="shared" si="305"/>
        <v>3</v>
      </c>
      <c r="BV381" s="14" t="str">
        <f t="shared" si="306"/>
        <v>Belgien</v>
      </c>
      <c r="BW381" s="80">
        <f t="shared" si="283"/>
        <v>0</v>
      </c>
      <c r="BX381" s="14" t="str">
        <f t="shared" si="307"/>
        <v>Portugal</v>
      </c>
      <c r="BY381" s="80">
        <f t="shared" si="308"/>
        <v>7</v>
      </c>
      <c r="BZ381" s="14" t="str">
        <f t="shared" si="309"/>
        <v>Niederlande</v>
      </c>
      <c r="CA381" s="80">
        <f t="shared" si="310"/>
        <v>7</v>
      </c>
      <c r="CB381" s="14" t="str">
        <f t="shared" si="311"/>
        <v>Frankreich</v>
      </c>
      <c r="CC381" s="80">
        <f t="shared" si="312"/>
        <v>7</v>
      </c>
      <c r="CD381" s="14" t="str">
        <f t="shared" si="313"/>
        <v>Deutschland</v>
      </c>
      <c r="CE381" s="80">
        <f t="shared" si="314"/>
        <v>0</v>
      </c>
      <c r="CF381" s="14" t="str">
        <f t="shared" si="315"/>
        <v>Südkorea</v>
      </c>
      <c r="CG381" s="80">
        <f t="shared" si="316"/>
        <v>0</v>
      </c>
      <c r="CH381" s="14" t="str">
        <f t="shared" si="317"/>
        <v>Ecuador</v>
      </c>
      <c r="CI381" s="80">
        <f t="shared" si="318"/>
        <v>0</v>
      </c>
      <c r="CJ381" s="14" t="str">
        <f t="shared" si="319"/>
        <v>Dänemark</v>
      </c>
      <c r="CK381" s="80">
        <f t="shared" si="320"/>
        <v>0</v>
      </c>
      <c r="CL381" s="27">
        <f t="shared" si="330"/>
        <v>21</v>
      </c>
      <c r="CM381" t="s">
        <v>131</v>
      </c>
      <c r="CN381" t="s">
        <v>73</v>
      </c>
      <c r="CO381" t="s">
        <v>96</v>
      </c>
      <c r="CP381">
        <v>2</v>
      </c>
      <c r="CQ381" t="s">
        <v>83</v>
      </c>
      <c r="CR381">
        <v>1</v>
      </c>
      <c r="CS381" s="71">
        <f t="shared" si="284"/>
        <v>0</v>
      </c>
      <c r="CT381" s="80">
        <f t="shared" si="321"/>
        <v>0</v>
      </c>
      <c r="CU381" t="s">
        <v>84</v>
      </c>
      <c r="CV381" t="s">
        <v>73</v>
      </c>
      <c r="CW381" t="s">
        <v>94</v>
      </c>
      <c r="CX381">
        <v>1</v>
      </c>
      <c r="CY381" t="s">
        <v>83</v>
      </c>
      <c r="CZ381">
        <v>2</v>
      </c>
      <c r="DA381" s="71">
        <f t="shared" si="322"/>
        <v>1</v>
      </c>
      <c r="DB381" s="80">
        <f t="shared" si="323"/>
        <v>0</v>
      </c>
      <c r="DC381" t="s">
        <v>88</v>
      </c>
      <c r="DD381" t="s">
        <v>73</v>
      </c>
      <c r="DE381" t="s">
        <v>91</v>
      </c>
      <c r="DF381">
        <v>4</v>
      </c>
      <c r="DG381" t="s">
        <v>83</v>
      </c>
      <c r="DH381">
        <v>2</v>
      </c>
      <c r="DI381" s="71">
        <f t="shared" si="331"/>
        <v>0</v>
      </c>
      <c r="DJ381" s="80">
        <f t="shared" si="324"/>
        <v>0</v>
      </c>
      <c r="DK381" t="s">
        <v>136</v>
      </c>
      <c r="DL381" t="s">
        <v>73</v>
      </c>
      <c r="DM381" t="s">
        <v>129</v>
      </c>
      <c r="DN381">
        <v>1</v>
      </c>
      <c r="DO381" t="s">
        <v>83</v>
      </c>
      <c r="DP381">
        <v>3</v>
      </c>
      <c r="DQ381" s="71">
        <f t="shared" si="325"/>
        <v>0</v>
      </c>
      <c r="DR381" s="80">
        <f t="shared" si="326"/>
        <v>0</v>
      </c>
      <c r="DS381" s="27">
        <f t="shared" si="285"/>
        <v>0</v>
      </c>
      <c r="DT381" t="str">
        <f t="shared" si="286"/>
        <v>Frankreich</v>
      </c>
      <c r="DU381">
        <f t="shared" si="327"/>
        <v>8</v>
      </c>
      <c r="DV381" t="str">
        <f t="shared" si="287"/>
        <v>Belgien</v>
      </c>
      <c r="DW381">
        <f t="shared" si="328"/>
        <v>0</v>
      </c>
      <c r="DX381" t="str">
        <f t="shared" si="288"/>
        <v>Dänemark</v>
      </c>
      <c r="DY381">
        <f t="shared" si="329"/>
        <v>0</v>
      </c>
      <c r="DZ381" t="str">
        <f t="shared" si="289"/>
        <v>Deutschland</v>
      </c>
      <c r="EA381">
        <f t="shared" si="290"/>
        <v>0</v>
      </c>
      <c r="EB381" s="27">
        <f t="shared" si="291"/>
        <v>8</v>
      </c>
      <c r="EC381" t="s">
        <v>94</v>
      </c>
      <c r="ED381" t="s">
        <v>73</v>
      </c>
      <c r="EE381" t="s">
        <v>131</v>
      </c>
      <c r="EF381">
        <v>2</v>
      </c>
      <c r="EG381" t="s">
        <v>83</v>
      </c>
      <c r="EH381">
        <v>1</v>
      </c>
      <c r="EK381" t="s">
        <v>129</v>
      </c>
      <c r="EL381" t="s">
        <v>73</v>
      </c>
      <c r="EM381" t="s">
        <v>88</v>
      </c>
      <c r="EN381">
        <v>3</v>
      </c>
      <c r="EO381" t="s">
        <v>83</v>
      </c>
      <c r="EP381">
        <v>1</v>
      </c>
      <c r="EU381" t="s">
        <v>131</v>
      </c>
      <c r="EV381" t="s">
        <v>73</v>
      </c>
      <c r="EW381" t="s">
        <v>88</v>
      </c>
      <c r="EX381">
        <v>2</v>
      </c>
      <c r="EY381" t="s">
        <v>83</v>
      </c>
      <c r="EZ381">
        <v>1</v>
      </c>
      <c r="FC381" t="s">
        <v>94</v>
      </c>
      <c r="FD381" t="s">
        <v>73</v>
      </c>
      <c r="FE381" t="s">
        <v>129</v>
      </c>
      <c r="FF381">
        <v>0</v>
      </c>
      <c r="FG381" t="s">
        <v>83</v>
      </c>
      <c r="FH381">
        <v>2</v>
      </c>
      <c r="FL381" t="s">
        <v>88</v>
      </c>
      <c r="FN381" t="s">
        <v>131</v>
      </c>
      <c r="FP381" t="s">
        <v>94</v>
      </c>
      <c r="FR381" t="s">
        <v>129</v>
      </c>
      <c r="FU381">
        <v>0</v>
      </c>
      <c r="FX381" t="s">
        <v>644</v>
      </c>
    </row>
    <row r="382" spans="1:180" x14ac:dyDescent="0.45">
      <c r="A382" s="1">
        <v>379</v>
      </c>
      <c r="B382" s="45">
        <f t="shared" si="277"/>
        <v>613</v>
      </c>
      <c r="C382" s="14" t="s">
        <v>1566</v>
      </c>
      <c r="D382" t="s">
        <v>1567</v>
      </c>
      <c r="E382" s="15" t="s">
        <v>1360</v>
      </c>
      <c r="F382" s="28">
        <f>VOR!IH382</f>
        <v>129</v>
      </c>
      <c r="G382" s="27">
        <f t="shared" si="292"/>
        <v>41</v>
      </c>
      <c r="H382" s="49">
        <f t="shared" si="293"/>
        <v>170</v>
      </c>
      <c r="I382" s="14" t="s">
        <v>132</v>
      </c>
      <c r="J382" t="s">
        <v>73</v>
      </c>
      <c r="K382" t="s">
        <v>92</v>
      </c>
      <c r="L382">
        <v>2</v>
      </c>
      <c r="M382" t="s">
        <v>83</v>
      </c>
      <c r="N382">
        <v>1</v>
      </c>
      <c r="O382" s="77">
        <f t="shared" si="294"/>
        <v>0</v>
      </c>
      <c r="P382" s="80">
        <f t="shared" si="295"/>
        <v>0</v>
      </c>
      <c r="Q382" t="s">
        <v>169</v>
      </c>
      <c r="R382" t="s">
        <v>73</v>
      </c>
      <c r="S382" t="s">
        <v>87</v>
      </c>
      <c r="T382">
        <v>2</v>
      </c>
      <c r="U382" t="s">
        <v>83</v>
      </c>
      <c r="V382">
        <v>3</v>
      </c>
      <c r="W382" s="71">
        <f t="shared" si="296"/>
        <v>2</v>
      </c>
      <c r="X382" s="80">
        <f t="shared" si="297"/>
        <v>0</v>
      </c>
      <c r="Y382" s="14" t="s">
        <v>94</v>
      </c>
      <c r="Z382" t="s">
        <v>73</v>
      </c>
      <c r="AA382" t="s">
        <v>93</v>
      </c>
      <c r="AB382">
        <v>2</v>
      </c>
      <c r="AC382" t="s">
        <v>83</v>
      </c>
      <c r="AD382">
        <v>1</v>
      </c>
      <c r="AE382" s="71">
        <f t="shared" si="298"/>
        <v>1</v>
      </c>
      <c r="AF382" s="80">
        <f t="shared" si="278"/>
        <v>2</v>
      </c>
      <c r="AG382" s="14" t="s">
        <v>85</v>
      </c>
      <c r="AH382" t="s">
        <v>73</v>
      </c>
      <c r="AI382" t="s">
        <v>136</v>
      </c>
      <c r="AJ382">
        <v>3</v>
      </c>
      <c r="AK382" t="s">
        <v>83</v>
      </c>
      <c r="AL382">
        <v>0</v>
      </c>
      <c r="AM382" s="71">
        <f t="shared" si="299"/>
        <v>1</v>
      </c>
      <c r="AN382" s="80">
        <f t="shared" si="300"/>
        <v>4</v>
      </c>
      <c r="AO382" s="14" t="s">
        <v>130</v>
      </c>
      <c r="AP382" t="s">
        <v>73</v>
      </c>
      <c r="AQ382" t="s">
        <v>95</v>
      </c>
      <c r="AR382">
        <v>5</v>
      </c>
      <c r="AS382" t="s">
        <v>83</v>
      </c>
      <c r="AT382">
        <v>1</v>
      </c>
      <c r="AU382" s="71">
        <f t="shared" si="279"/>
        <v>2</v>
      </c>
      <c r="AV382" s="80">
        <f t="shared" si="301"/>
        <v>0</v>
      </c>
      <c r="AW382" s="14" t="s">
        <v>90</v>
      </c>
      <c r="AX382" t="s">
        <v>73</v>
      </c>
      <c r="AY382" t="s">
        <v>96</v>
      </c>
      <c r="AZ382">
        <v>5</v>
      </c>
      <c r="BA382" t="s">
        <v>83</v>
      </c>
      <c r="BB382">
        <v>3</v>
      </c>
      <c r="BC382" s="71">
        <f t="shared" si="302"/>
        <v>1</v>
      </c>
      <c r="BD382" s="80">
        <f t="shared" si="280"/>
        <v>2</v>
      </c>
      <c r="BE382" s="14" t="s">
        <v>131</v>
      </c>
      <c r="BF382" t="s">
        <v>73</v>
      </c>
      <c r="BG382" t="s">
        <v>88</v>
      </c>
      <c r="BH382">
        <v>2</v>
      </c>
      <c r="BI382" t="s">
        <v>83</v>
      </c>
      <c r="BJ382">
        <v>3</v>
      </c>
      <c r="BK382" s="71">
        <f t="shared" si="281"/>
        <v>0</v>
      </c>
      <c r="BL382" s="80">
        <f t="shared" si="303"/>
        <v>0</v>
      </c>
      <c r="BM382" s="14" t="s">
        <v>138</v>
      </c>
      <c r="BN382" t="s">
        <v>73</v>
      </c>
      <c r="BO382" t="s">
        <v>134</v>
      </c>
      <c r="BP382">
        <v>0</v>
      </c>
      <c r="BQ382" t="s">
        <v>83</v>
      </c>
      <c r="BR382">
        <v>1</v>
      </c>
      <c r="BS382" s="71">
        <f t="shared" si="304"/>
        <v>2</v>
      </c>
      <c r="BT382" s="80">
        <f t="shared" si="282"/>
        <v>0</v>
      </c>
      <c r="BU382" s="28">
        <f t="shared" si="305"/>
        <v>8</v>
      </c>
      <c r="BV382" s="14" t="str">
        <f t="shared" si="306"/>
        <v>Spanien</v>
      </c>
      <c r="BW382" s="80">
        <f t="shared" si="283"/>
        <v>0</v>
      </c>
      <c r="BX382" s="14" t="str">
        <f t="shared" si="307"/>
        <v>Brasilien</v>
      </c>
      <c r="BY382" s="80">
        <f t="shared" si="308"/>
        <v>7</v>
      </c>
      <c r="BZ382" s="14" t="str">
        <f t="shared" si="309"/>
        <v>Senegal</v>
      </c>
      <c r="CA382" s="80">
        <f t="shared" si="310"/>
        <v>0</v>
      </c>
      <c r="CB382" s="14" t="str">
        <f t="shared" si="311"/>
        <v>Australien</v>
      </c>
      <c r="CC382" s="80">
        <f t="shared" si="312"/>
        <v>0</v>
      </c>
      <c r="CD382" s="14" t="str">
        <f t="shared" si="313"/>
        <v>Deutschland</v>
      </c>
      <c r="CE382" s="80">
        <f t="shared" si="314"/>
        <v>0</v>
      </c>
      <c r="CF382" s="14" t="str">
        <f t="shared" si="315"/>
        <v>Schweiz</v>
      </c>
      <c r="CG382" s="80">
        <f t="shared" si="316"/>
        <v>0</v>
      </c>
      <c r="CH382" s="14" t="str">
        <f t="shared" si="317"/>
        <v>England</v>
      </c>
      <c r="CI382" s="80">
        <f t="shared" si="318"/>
        <v>7</v>
      </c>
      <c r="CJ382" s="14" t="str">
        <f t="shared" si="319"/>
        <v>Frankreich</v>
      </c>
      <c r="CK382" s="80">
        <f t="shared" si="320"/>
        <v>7</v>
      </c>
      <c r="CL382" s="27">
        <f t="shared" si="330"/>
        <v>21</v>
      </c>
      <c r="CM382" t="s">
        <v>130</v>
      </c>
      <c r="CN382" t="s">
        <v>73</v>
      </c>
      <c r="CO382" t="s">
        <v>90</v>
      </c>
      <c r="CP382">
        <v>3</v>
      </c>
      <c r="CQ382" t="s">
        <v>83</v>
      </c>
      <c r="CR382">
        <v>4</v>
      </c>
      <c r="CS382" s="71">
        <f t="shared" si="284"/>
        <v>2</v>
      </c>
      <c r="CT382" s="80">
        <f t="shared" si="321"/>
        <v>0</v>
      </c>
      <c r="CU382" t="s">
        <v>132</v>
      </c>
      <c r="CV382" t="s">
        <v>73</v>
      </c>
      <c r="CW382" t="s">
        <v>87</v>
      </c>
      <c r="CX382">
        <v>1</v>
      </c>
      <c r="CY382" t="s">
        <v>83</v>
      </c>
      <c r="CZ382">
        <v>3</v>
      </c>
      <c r="DA382" s="71">
        <f t="shared" si="322"/>
        <v>0</v>
      </c>
      <c r="DB382" s="80">
        <f t="shared" si="323"/>
        <v>0</v>
      </c>
      <c r="DC382" t="s">
        <v>88</v>
      </c>
      <c r="DD382" t="s">
        <v>73</v>
      </c>
      <c r="DE382" t="s">
        <v>134</v>
      </c>
      <c r="DF382">
        <v>1</v>
      </c>
      <c r="DG382" t="s">
        <v>83</v>
      </c>
      <c r="DH382">
        <v>0</v>
      </c>
      <c r="DI382" s="71">
        <f t="shared" si="331"/>
        <v>0</v>
      </c>
      <c r="DJ382" s="80">
        <f t="shared" si="324"/>
        <v>0</v>
      </c>
      <c r="DK382" t="s">
        <v>85</v>
      </c>
      <c r="DL382" t="s">
        <v>73</v>
      </c>
      <c r="DM382" t="s">
        <v>94</v>
      </c>
      <c r="DN382">
        <v>1</v>
      </c>
      <c r="DO382" t="s">
        <v>83</v>
      </c>
      <c r="DP382">
        <v>3</v>
      </c>
      <c r="DQ382" s="71">
        <f t="shared" si="325"/>
        <v>3</v>
      </c>
      <c r="DR382" s="80">
        <f t="shared" si="326"/>
        <v>4</v>
      </c>
      <c r="DS382" s="27">
        <f t="shared" si="285"/>
        <v>4</v>
      </c>
      <c r="DT382" t="str">
        <f t="shared" si="286"/>
        <v>Australien</v>
      </c>
      <c r="DU382">
        <f t="shared" si="327"/>
        <v>0</v>
      </c>
      <c r="DV382" t="str">
        <f t="shared" si="287"/>
        <v>Brasilien</v>
      </c>
      <c r="DW382">
        <f t="shared" si="328"/>
        <v>0</v>
      </c>
      <c r="DX382" t="str">
        <f t="shared" si="288"/>
        <v>Frankreich</v>
      </c>
      <c r="DY382">
        <f t="shared" si="329"/>
        <v>8</v>
      </c>
      <c r="DZ382" t="str">
        <f t="shared" si="289"/>
        <v>Deutschland</v>
      </c>
      <c r="EA382">
        <f t="shared" si="290"/>
        <v>0</v>
      </c>
      <c r="EB382" s="27">
        <f t="shared" si="291"/>
        <v>8</v>
      </c>
      <c r="EC382" t="s">
        <v>87</v>
      </c>
      <c r="ED382" t="s">
        <v>73</v>
      </c>
      <c r="EE382" t="s">
        <v>90</v>
      </c>
      <c r="EF382">
        <v>2</v>
      </c>
      <c r="EG382" t="s">
        <v>83</v>
      </c>
      <c r="EH382">
        <v>3</v>
      </c>
      <c r="EK382" t="s">
        <v>94</v>
      </c>
      <c r="EL382" t="s">
        <v>73</v>
      </c>
      <c r="EM382" t="s">
        <v>88</v>
      </c>
      <c r="EN382">
        <v>1</v>
      </c>
      <c r="EO382" t="s">
        <v>83</v>
      </c>
      <c r="EP382">
        <v>2</v>
      </c>
      <c r="EU382" t="s">
        <v>87</v>
      </c>
      <c r="EV382" t="s">
        <v>73</v>
      </c>
      <c r="EW382" t="s">
        <v>94</v>
      </c>
      <c r="EX382">
        <v>1</v>
      </c>
      <c r="EY382" t="s">
        <v>83</v>
      </c>
      <c r="EZ382">
        <v>3</v>
      </c>
      <c r="FC382" t="s">
        <v>90</v>
      </c>
      <c r="FD382" t="s">
        <v>73</v>
      </c>
      <c r="FE382" t="s">
        <v>88</v>
      </c>
      <c r="FF382">
        <v>3</v>
      </c>
      <c r="FG382" t="s">
        <v>83</v>
      </c>
      <c r="FH382">
        <v>2</v>
      </c>
      <c r="FL382" t="s">
        <v>87</v>
      </c>
      <c r="FN382" t="s">
        <v>94</v>
      </c>
      <c r="FP382" t="s">
        <v>88</v>
      </c>
      <c r="FR382" t="s">
        <v>90</v>
      </c>
      <c r="FU382">
        <v>240</v>
      </c>
      <c r="FX382" t="s">
        <v>1072</v>
      </c>
    </row>
    <row r="383" spans="1:180" x14ac:dyDescent="0.45">
      <c r="A383" s="1">
        <v>380</v>
      </c>
      <c r="B383" s="45">
        <f t="shared" si="277"/>
        <v>530</v>
      </c>
      <c r="C383" s="14" t="s">
        <v>1568</v>
      </c>
      <c r="D383" t="s">
        <v>1569</v>
      </c>
      <c r="E383" s="15" t="s">
        <v>1360</v>
      </c>
      <c r="F383" s="28">
        <f>VOR!IH383</f>
        <v>130</v>
      </c>
      <c r="G383" s="27">
        <f t="shared" si="292"/>
        <v>55</v>
      </c>
      <c r="H383" s="49">
        <f t="shared" si="293"/>
        <v>185</v>
      </c>
      <c r="I383" s="14" t="s">
        <v>84</v>
      </c>
      <c r="J383" t="s">
        <v>73</v>
      </c>
      <c r="K383" t="s">
        <v>92</v>
      </c>
      <c r="L383">
        <v>2</v>
      </c>
      <c r="M383" t="s">
        <v>83</v>
      </c>
      <c r="N383">
        <v>1</v>
      </c>
      <c r="O383" s="77">
        <f t="shared" si="294"/>
        <v>1</v>
      </c>
      <c r="P383" s="80">
        <f t="shared" si="295"/>
        <v>2</v>
      </c>
      <c r="Q383" t="s">
        <v>93</v>
      </c>
      <c r="R383" t="s">
        <v>73</v>
      </c>
      <c r="S383" t="s">
        <v>87</v>
      </c>
      <c r="T383">
        <v>3</v>
      </c>
      <c r="U383" t="s">
        <v>83</v>
      </c>
      <c r="V383">
        <v>1</v>
      </c>
      <c r="W383" s="71">
        <f t="shared" si="296"/>
        <v>3</v>
      </c>
      <c r="X383" s="80">
        <f t="shared" si="297"/>
        <v>4</v>
      </c>
      <c r="Y383" s="14" t="s">
        <v>129</v>
      </c>
      <c r="Z383" t="s">
        <v>73</v>
      </c>
      <c r="AA383" t="s">
        <v>133</v>
      </c>
      <c r="AB383">
        <v>2</v>
      </c>
      <c r="AC383" t="s">
        <v>83</v>
      </c>
      <c r="AD383">
        <v>0</v>
      </c>
      <c r="AE383" s="71">
        <f t="shared" si="298"/>
        <v>0</v>
      </c>
      <c r="AF383" s="80">
        <f t="shared" si="278"/>
        <v>0</v>
      </c>
      <c r="AG383" s="14" t="s">
        <v>85</v>
      </c>
      <c r="AH383" t="s">
        <v>73</v>
      </c>
      <c r="AI383" t="s">
        <v>136</v>
      </c>
      <c r="AJ383">
        <v>1</v>
      </c>
      <c r="AK383" t="s">
        <v>83</v>
      </c>
      <c r="AL383">
        <v>2</v>
      </c>
      <c r="AM383" s="71">
        <f t="shared" si="299"/>
        <v>1</v>
      </c>
      <c r="AN383" s="80">
        <f t="shared" si="300"/>
        <v>0</v>
      </c>
      <c r="AO383" s="14" t="s">
        <v>88</v>
      </c>
      <c r="AP383" t="s">
        <v>73</v>
      </c>
      <c r="AQ383" t="s">
        <v>142</v>
      </c>
      <c r="AR383">
        <v>2</v>
      </c>
      <c r="AS383" t="s">
        <v>83</v>
      </c>
      <c r="AT383">
        <v>0</v>
      </c>
      <c r="AU383" s="71">
        <f t="shared" si="279"/>
        <v>0</v>
      </c>
      <c r="AV383" s="80">
        <f t="shared" si="301"/>
        <v>0</v>
      </c>
      <c r="AW383" s="14" t="s">
        <v>90</v>
      </c>
      <c r="AX383" t="s">
        <v>73</v>
      </c>
      <c r="AY383" t="s">
        <v>135</v>
      </c>
      <c r="AZ383">
        <v>3</v>
      </c>
      <c r="BA383" t="s">
        <v>83</v>
      </c>
      <c r="BB383">
        <v>0</v>
      </c>
      <c r="BC383" s="71">
        <f t="shared" si="302"/>
        <v>1</v>
      </c>
      <c r="BD383" s="80">
        <f t="shared" si="280"/>
        <v>3</v>
      </c>
      <c r="BE383" s="14" t="s">
        <v>131</v>
      </c>
      <c r="BF383" t="s">
        <v>73</v>
      </c>
      <c r="BG383" t="s">
        <v>130</v>
      </c>
      <c r="BH383">
        <v>3</v>
      </c>
      <c r="BI383" t="s">
        <v>83</v>
      </c>
      <c r="BJ383">
        <v>1</v>
      </c>
      <c r="BK383" s="71">
        <f t="shared" si="281"/>
        <v>2</v>
      </c>
      <c r="BL383" s="80">
        <f t="shared" si="303"/>
        <v>0</v>
      </c>
      <c r="BM383" s="14" t="s">
        <v>96</v>
      </c>
      <c r="BN383" t="s">
        <v>73</v>
      </c>
      <c r="BO383" t="s">
        <v>134</v>
      </c>
      <c r="BP383">
        <v>1</v>
      </c>
      <c r="BQ383" t="s">
        <v>83</v>
      </c>
      <c r="BR383">
        <v>0</v>
      </c>
      <c r="BS383" s="71">
        <f t="shared" si="304"/>
        <v>3</v>
      </c>
      <c r="BT383" s="80">
        <f t="shared" si="282"/>
        <v>4</v>
      </c>
      <c r="BU383" s="28">
        <f t="shared" si="305"/>
        <v>13</v>
      </c>
      <c r="BV383" s="14" t="str">
        <f t="shared" si="306"/>
        <v>Deutschland</v>
      </c>
      <c r="BW383" s="80">
        <f t="shared" si="283"/>
        <v>0</v>
      </c>
      <c r="BX383" s="14" t="str">
        <f t="shared" si="307"/>
        <v>Brasilien</v>
      </c>
      <c r="BY383" s="80">
        <f t="shared" si="308"/>
        <v>7</v>
      </c>
      <c r="BZ383" s="14" t="str">
        <f t="shared" si="309"/>
        <v>Niederlande</v>
      </c>
      <c r="CA383" s="80">
        <f t="shared" si="310"/>
        <v>7</v>
      </c>
      <c r="CB383" s="14" t="str">
        <f t="shared" si="311"/>
        <v>Argentinien</v>
      </c>
      <c r="CC383" s="80">
        <f t="shared" si="312"/>
        <v>7</v>
      </c>
      <c r="CD383" s="14" t="str">
        <f t="shared" si="313"/>
        <v>Belgien</v>
      </c>
      <c r="CE383" s="80">
        <f t="shared" si="314"/>
        <v>0</v>
      </c>
      <c r="CF383" s="14" t="str">
        <f t="shared" si="315"/>
        <v>Portugal</v>
      </c>
      <c r="CG383" s="80">
        <f t="shared" si="316"/>
        <v>7</v>
      </c>
      <c r="CH383" s="14" t="str">
        <f t="shared" si="317"/>
        <v>Ecuador</v>
      </c>
      <c r="CI383" s="80">
        <f t="shared" si="318"/>
        <v>0</v>
      </c>
      <c r="CJ383" s="14" t="str">
        <f t="shared" si="319"/>
        <v>Dänemark</v>
      </c>
      <c r="CK383" s="80">
        <f t="shared" si="320"/>
        <v>0</v>
      </c>
      <c r="CL383" s="27">
        <f t="shared" si="330"/>
        <v>28</v>
      </c>
      <c r="CM383" t="s">
        <v>88</v>
      </c>
      <c r="CN383" t="s">
        <v>73</v>
      </c>
      <c r="CO383" t="s">
        <v>90</v>
      </c>
      <c r="CP383">
        <v>1</v>
      </c>
      <c r="CQ383" t="s">
        <v>83</v>
      </c>
      <c r="CR383">
        <v>3</v>
      </c>
      <c r="CS383" s="71">
        <f t="shared" si="284"/>
        <v>2</v>
      </c>
      <c r="CT383" s="80">
        <f t="shared" si="321"/>
        <v>0</v>
      </c>
      <c r="CU383" t="s">
        <v>84</v>
      </c>
      <c r="CV383" t="s">
        <v>73</v>
      </c>
      <c r="CW383" t="s">
        <v>93</v>
      </c>
      <c r="CX383">
        <v>1</v>
      </c>
      <c r="CY383" t="s">
        <v>83</v>
      </c>
      <c r="CZ383">
        <v>2</v>
      </c>
      <c r="DA383" s="71">
        <f t="shared" si="322"/>
        <v>3</v>
      </c>
      <c r="DB383" s="80">
        <f t="shared" si="323"/>
        <v>6</v>
      </c>
      <c r="DC383" t="s">
        <v>131</v>
      </c>
      <c r="DD383" t="s">
        <v>73</v>
      </c>
      <c r="DE383" t="s">
        <v>96</v>
      </c>
      <c r="DF383">
        <v>1</v>
      </c>
      <c r="DG383" t="s">
        <v>83</v>
      </c>
      <c r="DH383">
        <v>3</v>
      </c>
      <c r="DI383" s="71">
        <f t="shared" si="331"/>
        <v>0</v>
      </c>
      <c r="DJ383" s="80">
        <f t="shared" si="324"/>
        <v>0</v>
      </c>
      <c r="DK383" t="s">
        <v>136</v>
      </c>
      <c r="DL383" t="s">
        <v>73</v>
      </c>
      <c r="DM383" t="s">
        <v>129</v>
      </c>
      <c r="DN383">
        <v>0</v>
      </c>
      <c r="DO383" t="s">
        <v>83</v>
      </c>
      <c r="DP383">
        <v>2</v>
      </c>
      <c r="DQ383" s="71">
        <f t="shared" si="325"/>
        <v>0</v>
      </c>
      <c r="DR383" s="80">
        <f t="shared" si="326"/>
        <v>0</v>
      </c>
      <c r="DS383" s="27">
        <f t="shared" si="285"/>
        <v>6</v>
      </c>
      <c r="DT383" t="str">
        <f t="shared" si="286"/>
        <v>Argentinien</v>
      </c>
      <c r="DU383">
        <f t="shared" si="327"/>
        <v>8</v>
      </c>
      <c r="DV383" t="str">
        <f t="shared" si="287"/>
        <v>Brasilien</v>
      </c>
      <c r="DW383">
        <f t="shared" si="328"/>
        <v>0</v>
      </c>
      <c r="DX383" t="str">
        <f t="shared" si="288"/>
        <v>Dänemark</v>
      </c>
      <c r="DY383">
        <f t="shared" si="329"/>
        <v>0</v>
      </c>
      <c r="DZ383" t="str">
        <f t="shared" si="289"/>
        <v>Portugal</v>
      </c>
      <c r="EA383">
        <f t="shared" si="290"/>
        <v>0</v>
      </c>
      <c r="EB383" s="27">
        <f t="shared" si="291"/>
        <v>8</v>
      </c>
      <c r="EC383" t="s">
        <v>93</v>
      </c>
      <c r="ED383" t="s">
        <v>73</v>
      </c>
      <c r="EE383" t="s">
        <v>90</v>
      </c>
      <c r="EF383">
        <v>1</v>
      </c>
      <c r="EG383" t="s">
        <v>83</v>
      </c>
      <c r="EH383">
        <v>0</v>
      </c>
      <c r="EK383" t="s">
        <v>129</v>
      </c>
      <c r="EL383" t="s">
        <v>73</v>
      </c>
      <c r="EM383" t="s">
        <v>96</v>
      </c>
      <c r="EN383">
        <v>1</v>
      </c>
      <c r="EO383" t="s">
        <v>83</v>
      </c>
      <c r="EP383">
        <v>3</v>
      </c>
      <c r="EU383" t="s">
        <v>90</v>
      </c>
      <c r="EV383" t="s">
        <v>73</v>
      </c>
      <c r="EW383" t="s">
        <v>129</v>
      </c>
      <c r="EX383">
        <v>3</v>
      </c>
      <c r="EY383" t="s">
        <v>83</v>
      </c>
      <c r="EZ383">
        <v>1</v>
      </c>
      <c r="FC383" t="s">
        <v>93</v>
      </c>
      <c r="FD383" t="s">
        <v>73</v>
      </c>
      <c r="FE383" t="s">
        <v>96</v>
      </c>
      <c r="FF383">
        <v>1</v>
      </c>
      <c r="FG383" t="s">
        <v>83</v>
      </c>
      <c r="FH383">
        <v>0</v>
      </c>
      <c r="FL383" t="s">
        <v>129</v>
      </c>
      <c r="FN383" t="s">
        <v>90</v>
      </c>
      <c r="FP383" t="s">
        <v>96</v>
      </c>
      <c r="FR383" t="s">
        <v>93</v>
      </c>
      <c r="FU383">
        <v>192</v>
      </c>
      <c r="FX383" t="s">
        <v>830</v>
      </c>
    </row>
    <row r="384" spans="1:180" x14ac:dyDescent="0.45">
      <c r="A384" s="1">
        <v>381</v>
      </c>
      <c r="B384" s="45">
        <f t="shared" si="277"/>
        <v>613</v>
      </c>
      <c r="C384" s="14" t="s">
        <v>1570</v>
      </c>
      <c r="D384" t="s">
        <v>537</v>
      </c>
      <c r="E384" s="15" t="s">
        <v>1360</v>
      </c>
      <c r="F384" s="28">
        <f>VOR!IH384</f>
        <v>139</v>
      </c>
      <c r="G384" s="27">
        <f t="shared" si="292"/>
        <v>31</v>
      </c>
      <c r="H384" s="49">
        <f t="shared" si="293"/>
        <v>170</v>
      </c>
      <c r="I384" s="14" t="s">
        <v>136</v>
      </c>
      <c r="J384" t="s">
        <v>73</v>
      </c>
      <c r="K384" t="s">
        <v>85</v>
      </c>
      <c r="L384">
        <v>2</v>
      </c>
      <c r="M384" t="s">
        <v>83</v>
      </c>
      <c r="N384">
        <v>4</v>
      </c>
      <c r="O384" s="77">
        <f t="shared" si="294"/>
        <v>0</v>
      </c>
      <c r="P384" s="80">
        <f t="shared" si="295"/>
        <v>0</v>
      </c>
      <c r="Q384" t="s">
        <v>86</v>
      </c>
      <c r="R384" t="s">
        <v>73</v>
      </c>
      <c r="S384" t="s">
        <v>129</v>
      </c>
      <c r="T384">
        <v>3</v>
      </c>
      <c r="U384" t="s">
        <v>83</v>
      </c>
      <c r="V384">
        <v>2</v>
      </c>
      <c r="W384" s="71">
        <f t="shared" si="296"/>
        <v>0</v>
      </c>
      <c r="X384" s="80">
        <f t="shared" si="297"/>
        <v>0</v>
      </c>
      <c r="Y384" s="14" t="s">
        <v>94</v>
      </c>
      <c r="Z384" t="s">
        <v>73</v>
      </c>
      <c r="AA384" t="s">
        <v>93</v>
      </c>
      <c r="AB384">
        <v>2</v>
      </c>
      <c r="AC384" t="s">
        <v>83</v>
      </c>
      <c r="AD384">
        <v>4</v>
      </c>
      <c r="AE384" s="71">
        <f t="shared" si="298"/>
        <v>1</v>
      </c>
      <c r="AF384" s="80">
        <f t="shared" si="278"/>
        <v>0</v>
      </c>
      <c r="AG384" s="14" t="s">
        <v>92</v>
      </c>
      <c r="AH384" t="s">
        <v>73</v>
      </c>
      <c r="AI384" t="s">
        <v>84</v>
      </c>
      <c r="AJ384">
        <v>3</v>
      </c>
      <c r="AK384" t="s">
        <v>83</v>
      </c>
      <c r="AL384">
        <v>2</v>
      </c>
      <c r="AM384" s="71">
        <f t="shared" si="299"/>
        <v>0</v>
      </c>
      <c r="AN384" s="80">
        <f t="shared" si="300"/>
        <v>0</v>
      </c>
      <c r="AO384" s="14" t="s">
        <v>88</v>
      </c>
      <c r="AP384" t="s">
        <v>73</v>
      </c>
      <c r="AQ384" t="s">
        <v>142</v>
      </c>
      <c r="AR384">
        <v>5</v>
      </c>
      <c r="AS384" t="s">
        <v>83</v>
      </c>
      <c r="AT384">
        <v>1</v>
      </c>
      <c r="AU384" s="71">
        <f t="shared" si="279"/>
        <v>0</v>
      </c>
      <c r="AV384" s="80">
        <f t="shared" si="301"/>
        <v>0</v>
      </c>
      <c r="AW384" s="14" t="s">
        <v>134</v>
      </c>
      <c r="AX384" t="s">
        <v>73</v>
      </c>
      <c r="AY384" t="s">
        <v>138</v>
      </c>
      <c r="AZ384">
        <v>2</v>
      </c>
      <c r="BA384" t="s">
        <v>83</v>
      </c>
      <c r="BB384">
        <v>1</v>
      </c>
      <c r="BC384" s="71">
        <f t="shared" si="302"/>
        <v>0</v>
      </c>
      <c r="BD384" s="80">
        <f t="shared" si="280"/>
        <v>0</v>
      </c>
      <c r="BE384" s="14" t="s">
        <v>89</v>
      </c>
      <c r="BF384" t="s">
        <v>73</v>
      </c>
      <c r="BG384" t="s">
        <v>130</v>
      </c>
      <c r="BH384">
        <v>2</v>
      </c>
      <c r="BI384" t="s">
        <v>83</v>
      </c>
      <c r="BJ384">
        <v>4</v>
      </c>
      <c r="BK384" s="71">
        <f t="shared" si="281"/>
        <v>3</v>
      </c>
      <c r="BL384" s="80">
        <f t="shared" si="303"/>
        <v>0</v>
      </c>
      <c r="BM384" s="14" t="s">
        <v>96</v>
      </c>
      <c r="BN384" t="s">
        <v>73</v>
      </c>
      <c r="BO384" t="s">
        <v>90</v>
      </c>
      <c r="BP384">
        <v>5</v>
      </c>
      <c r="BQ384" t="s">
        <v>83</v>
      </c>
      <c r="BR384">
        <v>2</v>
      </c>
      <c r="BS384" s="71">
        <f t="shared" si="304"/>
        <v>1</v>
      </c>
      <c r="BT384" s="80">
        <f t="shared" si="282"/>
        <v>2</v>
      </c>
      <c r="BU384" s="28">
        <f t="shared" si="305"/>
        <v>2</v>
      </c>
      <c r="BV384" s="14" t="str">
        <f t="shared" si="306"/>
        <v>Deutschland</v>
      </c>
      <c r="BW384" s="80">
        <f t="shared" si="283"/>
        <v>0</v>
      </c>
      <c r="BX384" s="14" t="str">
        <f t="shared" si="307"/>
        <v>Schweiz</v>
      </c>
      <c r="BY384" s="80">
        <f t="shared" si="308"/>
        <v>0</v>
      </c>
      <c r="BZ384" s="14" t="str">
        <f t="shared" si="309"/>
        <v>England</v>
      </c>
      <c r="CA384" s="80">
        <f t="shared" si="310"/>
        <v>7</v>
      </c>
      <c r="CB384" s="14" t="str">
        <f t="shared" si="311"/>
        <v>Polen</v>
      </c>
      <c r="CC384" s="80">
        <f t="shared" si="312"/>
        <v>0</v>
      </c>
      <c r="CD384" s="14" t="str">
        <f t="shared" si="313"/>
        <v>Spanien</v>
      </c>
      <c r="CE384" s="80">
        <f t="shared" si="314"/>
        <v>0</v>
      </c>
      <c r="CF384" s="14" t="str">
        <f t="shared" si="315"/>
        <v>Portugal</v>
      </c>
      <c r="CG384" s="80">
        <f t="shared" si="316"/>
        <v>7</v>
      </c>
      <c r="CH384" s="14" t="str">
        <f t="shared" si="317"/>
        <v>Wales</v>
      </c>
      <c r="CI384" s="80">
        <f t="shared" si="318"/>
        <v>0</v>
      </c>
      <c r="CJ384" s="14" t="str">
        <f t="shared" si="319"/>
        <v>Argentinien</v>
      </c>
      <c r="CK384" s="80">
        <f t="shared" si="320"/>
        <v>7</v>
      </c>
      <c r="CL384" s="27">
        <f t="shared" si="330"/>
        <v>21</v>
      </c>
      <c r="CM384" t="s">
        <v>88</v>
      </c>
      <c r="CN384" t="s">
        <v>73</v>
      </c>
      <c r="CO384" t="s">
        <v>134</v>
      </c>
      <c r="CP384">
        <v>2</v>
      </c>
      <c r="CQ384" t="s">
        <v>83</v>
      </c>
      <c r="CR384">
        <v>1</v>
      </c>
      <c r="CS384" s="71">
        <f t="shared" si="284"/>
        <v>0</v>
      </c>
      <c r="CT384" s="80">
        <f t="shared" si="321"/>
        <v>0</v>
      </c>
      <c r="CU384" t="s">
        <v>85</v>
      </c>
      <c r="CV384" t="s">
        <v>73</v>
      </c>
      <c r="CW384" t="s">
        <v>86</v>
      </c>
      <c r="CX384">
        <v>4</v>
      </c>
      <c r="CY384" t="s">
        <v>83</v>
      </c>
      <c r="CZ384">
        <v>1</v>
      </c>
      <c r="DA384" s="71">
        <f t="shared" si="322"/>
        <v>0</v>
      </c>
      <c r="DB384" s="80">
        <f t="shared" si="323"/>
        <v>0</v>
      </c>
      <c r="DC384" t="s">
        <v>130</v>
      </c>
      <c r="DD384" t="s">
        <v>73</v>
      </c>
      <c r="DE384" t="s">
        <v>96</v>
      </c>
      <c r="DF384">
        <v>1</v>
      </c>
      <c r="DG384" t="s">
        <v>83</v>
      </c>
      <c r="DH384">
        <v>3</v>
      </c>
      <c r="DI384" s="71">
        <f t="shared" si="331"/>
        <v>0</v>
      </c>
      <c r="DJ384" s="80">
        <f t="shared" si="324"/>
        <v>0</v>
      </c>
      <c r="DK384" t="s">
        <v>92</v>
      </c>
      <c r="DL384" t="s">
        <v>73</v>
      </c>
      <c r="DM384" t="s">
        <v>93</v>
      </c>
      <c r="DN384">
        <v>1</v>
      </c>
      <c r="DO384" t="s">
        <v>83</v>
      </c>
      <c r="DP384">
        <v>3</v>
      </c>
      <c r="DQ384" s="71">
        <f t="shared" si="325"/>
        <v>0</v>
      </c>
      <c r="DR384" s="80">
        <f t="shared" si="326"/>
        <v>0</v>
      </c>
      <c r="DS384" s="27">
        <f t="shared" si="285"/>
        <v>0</v>
      </c>
      <c r="DT384" t="str">
        <f t="shared" si="286"/>
        <v>England</v>
      </c>
      <c r="DU384">
        <f t="shared" si="327"/>
        <v>0</v>
      </c>
      <c r="DV384" t="str">
        <f t="shared" si="287"/>
        <v>Deutschland</v>
      </c>
      <c r="DW384">
        <f t="shared" si="328"/>
        <v>0</v>
      </c>
      <c r="DX384" t="str">
        <f t="shared" si="288"/>
        <v>Argentinien</v>
      </c>
      <c r="DY384">
        <f t="shared" si="329"/>
        <v>8</v>
      </c>
      <c r="DZ384" t="str">
        <f t="shared" si="289"/>
        <v>Portugal</v>
      </c>
      <c r="EA384">
        <f t="shared" si="290"/>
        <v>0</v>
      </c>
      <c r="EB384" s="27">
        <f t="shared" si="291"/>
        <v>8</v>
      </c>
      <c r="EC384" t="s">
        <v>85</v>
      </c>
      <c r="ED384" t="s">
        <v>73</v>
      </c>
      <c r="EE384" t="s">
        <v>88</v>
      </c>
      <c r="EF384">
        <v>1</v>
      </c>
      <c r="EG384" t="s">
        <v>83</v>
      </c>
      <c r="EH384">
        <v>3</v>
      </c>
      <c r="EK384" t="s">
        <v>93</v>
      </c>
      <c r="EL384" t="s">
        <v>73</v>
      </c>
      <c r="EM384" t="s">
        <v>96</v>
      </c>
      <c r="EN384">
        <v>1</v>
      </c>
      <c r="EO384" t="s">
        <v>83</v>
      </c>
      <c r="EP384">
        <v>4</v>
      </c>
      <c r="EU384" t="s">
        <v>85</v>
      </c>
      <c r="EV384" t="s">
        <v>73</v>
      </c>
      <c r="EW384" t="s">
        <v>93</v>
      </c>
      <c r="EX384">
        <v>1</v>
      </c>
      <c r="EY384" t="s">
        <v>83</v>
      </c>
      <c r="EZ384">
        <v>2</v>
      </c>
      <c r="FC384" t="s">
        <v>88</v>
      </c>
      <c r="FD384" t="s">
        <v>73</v>
      </c>
      <c r="FE384" t="s">
        <v>96</v>
      </c>
      <c r="FF384">
        <v>4</v>
      </c>
      <c r="FG384" t="s">
        <v>83</v>
      </c>
      <c r="FH384">
        <v>2</v>
      </c>
      <c r="FL384" t="s">
        <v>85</v>
      </c>
      <c r="FN384" t="s">
        <v>93</v>
      </c>
      <c r="FP384" t="s">
        <v>96</v>
      </c>
      <c r="FR384" t="s">
        <v>88</v>
      </c>
      <c r="FU384">
        <v>242</v>
      </c>
      <c r="FX384" t="s">
        <v>1573</v>
      </c>
    </row>
    <row r="385" spans="1:180" x14ac:dyDescent="0.45">
      <c r="A385" s="1">
        <v>382</v>
      </c>
      <c r="B385" s="45">
        <f t="shared" si="277"/>
        <v>326</v>
      </c>
      <c r="C385" s="14" t="s">
        <v>1571</v>
      </c>
      <c r="D385" t="s">
        <v>1345</v>
      </c>
      <c r="E385" s="15" t="s">
        <v>1360</v>
      </c>
      <c r="F385" s="28">
        <f>VOR!IH385</f>
        <v>143</v>
      </c>
      <c r="G385" s="27">
        <f t="shared" si="292"/>
        <v>75</v>
      </c>
      <c r="H385" s="49">
        <f t="shared" si="293"/>
        <v>218</v>
      </c>
      <c r="I385" s="14" t="s">
        <v>136</v>
      </c>
      <c r="J385" t="s">
        <v>73</v>
      </c>
      <c r="K385" t="s">
        <v>92</v>
      </c>
      <c r="L385">
        <v>0</v>
      </c>
      <c r="M385" t="s">
        <v>83</v>
      </c>
      <c r="N385">
        <v>2</v>
      </c>
      <c r="O385" s="77">
        <f t="shared" si="294"/>
        <v>0</v>
      </c>
      <c r="P385" s="80">
        <f t="shared" si="295"/>
        <v>0</v>
      </c>
      <c r="Q385" t="s">
        <v>93</v>
      </c>
      <c r="R385" t="s">
        <v>73</v>
      </c>
      <c r="S385" t="s">
        <v>164</v>
      </c>
      <c r="T385">
        <v>1</v>
      </c>
      <c r="U385" t="s">
        <v>83</v>
      </c>
      <c r="V385">
        <v>0</v>
      </c>
      <c r="W385" s="71">
        <f t="shared" si="296"/>
        <v>1</v>
      </c>
      <c r="X385" s="80">
        <f t="shared" si="297"/>
        <v>3</v>
      </c>
      <c r="Y385" s="14" t="s">
        <v>94</v>
      </c>
      <c r="Z385" t="s">
        <v>73</v>
      </c>
      <c r="AA385" t="s">
        <v>86</v>
      </c>
      <c r="AB385">
        <v>3</v>
      </c>
      <c r="AC385" t="s">
        <v>83</v>
      </c>
      <c r="AD385">
        <v>0</v>
      </c>
      <c r="AE385" s="71">
        <f t="shared" si="298"/>
        <v>3</v>
      </c>
      <c r="AF385" s="80">
        <f t="shared" si="278"/>
        <v>4</v>
      </c>
      <c r="AG385" s="14" t="s">
        <v>85</v>
      </c>
      <c r="AH385" t="s">
        <v>73</v>
      </c>
      <c r="AI385" t="s">
        <v>84</v>
      </c>
      <c r="AJ385">
        <v>2</v>
      </c>
      <c r="AK385" t="s">
        <v>83</v>
      </c>
      <c r="AL385">
        <v>0</v>
      </c>
      <c r="AM385" s="71">
        <f t="shared" si="299"/>
        <v>1</v>
      </c>
      <c r="AN385" s="80">
        <f t="shared" si="300"/>
        <v>2</v>
      </c>
      <c r="AO385" s="14" t="s">
        <v>88</v>
      </c>
      <c r="AP385" t="s">
        <v>73</v>
      </c>
      <c r="AQ385" t="s">
        <v>131</v>
      </c>
      <c r="AR385">
        <v>3</v>
      </c>
      <c r="AS385" t="s">
        <v>83</v>
      </c>
      <c r="AT385">
        <v>2</v>
      </c>
      <c r="AU385" s="71">
        <f t="shared" si="279"/>
        <v>0</v>
      </c>
      <c r="AV385" s="80">
        <f t="shared" si="301"/>
        <v>0</v>
      </c>
      <c r="AW385" s="14" t="s">
        <v>90</v>
      </c>
      <c r="AX385" t="s">
        <v>73</v>
      </c>
      <c r="AY385" t="s">
        <v>135</v>
      </c>
      <c r="AZ385">
        <v>2</v>
      </c>
      <c r="BA385" t="s">
        <v>83</v>
      </c>
      <c r="BB385">
        <v>0</v>
      </c>
      <c r="BC385" s="71">
        <f t="shared" si="302"/>
        <v>1</v>
      </c>
      <c r="BD385" s="80">
        <f t="shared" si="280"/>
        <v>2</v>
      </c>
      <c r="BE385" s="14" t="s">
        <v>95</v>
      </c>
      <c r="BF385" t="s">
        <v>73</v>
      </c>
      <c r="BG385" t="s">
        <v>130</v>
      </c>
      <c r="BH385">
        <v>0</v>
      </c>
      <c r="BI385" t="s">
        <v>83</v>
      </c>
      <c r="BJ385">
        <v>1</v>
      </c>
      <c r="BK385" s="71">
        <f t="shared" si="281"/>
        <v>2</v>
      </c>
      <c r="BL385" s="80">
        <f t="shared" si="303"/>
        <v>0</v>
      </c>
      <c r="BM385" s="14" t="s">
        <v>96</v>
      </c>
      <c r="BN385" t="s">
        <v>73</v>
      </c>
      <c r="BO385" t="s">
        <v>150</v>
      </c>
      <c r="BP385">
        <v>1</v>
      </c>
      <c r="BQ385" t="s">
        <v>83</v>
      </c>
      <c r="BR385">
        <v>0</v>
      </c>
      <c r="BS385" s="71">
        <f t="shared" si="304"/>
        <v>1</v>
      </c>
      <c r="BT385" s="80">
        <f t="shared" si="282"/>
        <v>2</v>
      </c>
      <c r="BU385" s="28">
        <f t="shared" si="305"/>
        <v>13</v>
      </c>
      <c r="BV385" s="14" t="str">
        <f t="shared" si="306"/>
        <v>Deutschland</v>
      </c>
      <c r="BW385" s="80">
        <f t="shared" si="283"/>
        <v>0</v>
      </c>
      <c r="BX385" s="14" t="str">
        <f t="shared" si="307"/>
        <v>Brasilien</v>
      </c>
      <c r="BY385" s="80">
        <f t="shared" si="308"/>
        <v>7</v>
      </c>
      <c r="BZ385" s="14" t="str">
        <f t="shared" si="309"/>
        <v>Wales</v>
      </c>
      <c r="CA385" s="80">
        <f t="shared" si="310"/>
        <v>0</v>
      </c>
      <c r="CB385" s="14" t="str">
        <f t="shared" si="311"/>
        <v>Argentinien</v>
      </c>
      <c r="CC385" s="80">
        <f t="shared" si="312"/>
        <v>7</v>
      </c>
      <c r="CD385" s="14" t="str">
        <f t="shared" si="313"/>
        <v>Spanien</v>
      </c>
      <c r="CE385" s="80">
        <f t="shared" si="314"/>
        <v>0</v>
      </c>
      <c r="CF385" s="14" t="str">
        <f t="shared" si="315"/>
        <v>Portugal</v>
      </c>
      <c r="CG385" s="80">
        <f t="shared" si="316"/>
        <v>7</v>
      </c>
      <c r="CH385" s="14" t="str">
        <f t="shared" si="317"/>
        <v>England</v>
      </c>
      <c r="CI385" s="80">
        <f t="shared" si="318"/>
        <v>7</v>
      </c>
      <c r="CJ385" s="14" t="str">
        <f t="shared" si="319"/>
        <v>Frankreich</v>
      </c>
      <c r="CK385" s="80">
        <f t="shared" si="320"/>
        <v>7</v>
      </c>
      <c r="CL385" s="27">
        <f t="shared" si="330"/>
        <v>35</v>
      </c>
      <c r="CM385" t="s">
        <v>88</v>
      </c>
      <c r="CN385" t="s">
        <v>73</v>
      </c>
      <c r="CO385" t="s">
        <v>90</v>
      </c>
      <c r="CP385">
        <v>3</v>
      </c>
      <c r="CQ385" t="s">
        <v>83</v>
      </c>
      <c r="CR385">
        <v>2</v>
      </c>
      <c r="CS385" s="71">
        <f t="shared" si="284"/>
        <v>2</v>
      </c>
      <c r="CT385" s="80">
        <f t="shared" si="321"/>
        <v>0</v>
      </c>
      <c r="CU385" t="s">
        <v>92</v>
      </c>
      <c r="CV385" t="s">
        <v>73</v>
      </c>
      <c r="CW385" t="s">
        <v>93</v>
      </c>
      <c r="CX385">
        <v>1</v>
      </c>
      <c r="CY385" t="s">
        <v>83</v>
      </c>
      <c r="CZ385">
        <v>2</v>
      </c>
      <c r="DA385" s="71">
        <f t="shared" si="322"/>
        <v>2</v>
      </c>
      <c r="DB385" s="80">
        <f t="shared" si="323"/>
        <v>3</v>
      </c>
      <c r="DC385" t="s">
        <v>130</v>
      </c>
      <c r="DD385" t="s">
        <v>73</v>
      </c>
      <c r="DE385" t="s">
        <v>96</v>
      </c>
      <c r="DF385">
        <v>0</v>
      </c>
      <c r="DG385" t="s">
        <v>83</v>
      </c>
      <c r="DH385">
        <v>1</v>
      </c>
      <c r="DI385" s="71">
        <f t="shared" si="331"/>
        <v>0</v>
      </c>
      <c r="DJ385" s="80">
        <f t="shared" si="324"/>
        <v>0</v>
      </c>
      <c r="DK385" t="s">
        <v>85</v>
      </c>
      <c r="DL385" t="s">
        <v>73</v>
      </c>
      <c r="DM385" t="s">
        <v>94</v>
      </c>
      <c r="DN385">
        <v>1</v>
      </c>
      <c r="DO385" t="s">
        <v>83</v>
      </c>
      <c r="DP385">
        <v>2</v>
      </c>
      <c r="DQ385" s="71">
        <f t="shared" si="325"/>
        <v>3</v>
      </c>
      <c r="DR385" s="80">
        <f t="shared" si="326"/>
        <v>8</v>
      </c>
      <c r="DS385" s="27">
        <f t="shared" si="285"/>
        <v>11</v>
      </c>
      <c r="DT385" t="str">
        <f t="shared" si="286"/>
        <v>Argentinien</v>
      </c>
      <c r="DU385">
        <f t="shared" si="327"/>
        <v>8</v>
      </c>
      <c r="DV385" t="str">
        <f t="shared" si="287"/>
        <v>Deutschland</v>
      </c>
      <c r="DW385">
        <f t="shared" si="328"/>
        <v>0</v>
      </c>
      <c r="DX385" t="str">
        <f t="shared" si="288"/>
        <v>Frankreich</v>
      </c>
      <c r="DY385">
        <f t="shared" si="329"/>
        <v>8</v>
      </c>
      <c r="DZ385" t="str">
        <f t="shared" si="289"/>
        <v>Portugal</v>
      </c>
      <c r="EA385">
        <f t="shared" si="290"/>
        <v>0</v>
      </c>
      <c r="EB385" s="27">
        <f t="shared" si="291"/>
        <v>16</v>
      </c>
      <c r="EC385" t="s">
        <v>93</v>
      </c>
      <c r="ED385" t="s">
        <v>73</v>
      </c>
      <c r="EE385" t="s">
        <v>88</v>
      </c>
      <c r="EF385">
        <v>0</v>
      </c>
      <c r="EG385" t="s">
        <v>83</v>
      </c>
      <c r="EH385">
        <v>2</v>
      </c>
      <c r="EK385" t="s">
        <v>94</v>
      </c>
      <c r="EL385" t="s">
        <v>73</v>
      </c>
      <c r="EM385" t="s">
        <v>96</v>
      </c>
      <c r="EN385">
        <v>2</v>
      </c>
      <c r="EO385" t="s">
        <v>83</v>
      </c>
      <c r="EP385">
        <v>1</v>
      </c>
      <c r="EU385" t="s">
        <v>93</v>
      </c>
      <c r="EV385" t="s">
        <v>73</v>
      </c>
      <c r="EW385" t="s">
        <v>96</v>
      </c>
      <c r="EX385">
        <v>1</v>
      </c>
      <c r="EY385" t="s">
        <v>83</v>
      </c>
      <c r="EZ385">
        <v>2</v>
      </c>
      <c r="FC385" t="s">
        <v>88</v>
      </c>
      <c r="FD385" t="s">
        <v>73</v>
      </c>
      <c r="FE385" t="s">
        <v>94</v>
      </c>
      <c r="FF385">
        <v>2</v>
      </c>
      <c r="FG385" t="s">
        <v>83</v>
      </c>
      <c r="FH385">
        <v>1</v>
      </c>
      <c r="FL385" t="s">
        <v>93</v>
      </c>
      <c r="FN385" t="s">
        <v>96</v>
      </c>
      <c r="FP385" t="s">
        <v>94</v>
      </c>
      <c r="FR385" t="s">
        <v>88</v>
      </c>
      <c r="FU385">
        <v>148</v>
      </c>
      <c r="FX385" t="s">
        <v>567</v>
      </c>
    </row>
    <row r="386" spans="1:180" x14ac:dyDescent="0.45">
      <c r="A386" s="1">
        <v>383</v>
      </c>
      <c r="B386" s="45">
        <f t="shared" si="277"/>
        <v>162</v>
      </c>
      <c r="C386" s="14" t="s">
        <v>1493</v>
      </c>
      <c r="D386" t="s">
        <v>1168</v>
      </c>
      <c r="E386" s="15" t="s">
        <v>1360</v>
      </c>
      <c r="F386" s="28">
        <f>VOR!IH386</f>
        <v>179</v>
      </c>
      <c r="G386" s="27">
        <f t="shared" si="292"/>
        <v>67</v>
      </c>
      <c r="H386" s="49">
        <f t="shared" si="293"/>
        <v>246</v>
      </c>
      <c r="I386" s="14" t="s">
        <v>84</v>
      </c>
      <c r="J386" t="s">
        <v>73</v>
      </c>
      <c r="K386" t="s">
        <v>137</v>
      </c>
      <c r="L386">
        <v>2</v>
      </c>
      <c r="M386" t="s">
        <v>83</v>
      </c>
      <c r="N386">
        <v>0</v>
      </c>
      <c r="O386" s="77">
        <f t="shared" si="294"/>
        <v>3</v>
      </c>
      <c r="P386" s="80">
        <f t="shared" si="295"/>
        <v>6</v>
      </c>
      <c r="Q386" t="s">
        <v>93</v>
      </c>
      <c r="R386" t="s">
        <v>73</v>
      </c>
      <c r="S386" t="s">
        <v>129</v>
      </c>
      <c r="T386">
        <v>2</v>
      </c>
      <c r="U386" t="s">
        <v>83</v>
      </c>
      <c r="V386">
        <v>0</v>
      </c>
      <c r="W386" s="71">
        <f t="shared" si="296"/>
        <v>1</v>
      </c>
      <c r="X386" s="80">
        <f t="shared" si="297"/>
        <v>2</v>
      </c>
      <c r="Y386" s="14" t="s">
        <v>94</v>
      </c>
      <c r="Z386" t="s">
        <v>73</v>
      </c>
      <c r="AA386" t="s">
        <v>133</v>
      </c>
      <c r="AB386">
        <v>1</v>
      </c>
      <c r="AC386" t="s">
        <v>83</v>
      </c>
      <c r="AD386">
        <v>2</v>
      </c>
      <c r="AE386" s="71">
        <f t="shared" si="298"/>
        <v>1</v>
      </c>
      <c r="AF386" s="80">
        <f t="shared" si="278"/>
        <v>0</v>
      </c>
      <c r="AG386" s="14" t="s">
        <v>85</v>
      </c>
      <c r="AH386" t="s">
        <v>73</v>
      </c>
      <c r="AI386" t="s">
        <v>132</v>
      </c>
      <c r="AJ386">
        <v>1</v>
      </c>
      <c r="AK386" t="s">
        <v>83</v>
      </c>
      <c r="AL386">
        <v>0</v>
      </c>
      <c r="AM386" s="71">
        <f t="shared" si="299"/>
        <v>3</v>
      </c>
      <c r="AN386" s="80">
        <f t="shared" si="300"/>
        <v>4</v>
      </c>
      <c r="AO386" s="14" t="s">
        <v>88</v>
      </c>
      <c r="AP386" t="s">
        <v>73</v>
      </c>
      <c r="AQ386" t="s">
        <v>95</v>
      </c>
      <c r="AR386">
        <v>2</v>
      </c>
      <c r="AS386" t="s">
        <v>83</v>
      </c>
      <c r="AT386">
        <v>1</v>
      </c>
      <c r="AU386" s="71">
        <f t="shared" si="279"/>
        <v>2</v>
      </c>
      <c r="AV386" s="80">
        <f t="shared" si="301"/>
        <v>0</v>
      </c>
      <c r="AW386" s="14" t="s">
        <v>90</v>
      </c>
      <c r="AX386" t="s">
        <v>73</v>
      </c>
      <c r="AY386" t="s">
        <v>135</v>
      </c>
      <c r="AZ386">
        <v>2</v>
      </c>
      <c r="BA386" t="s">
        <v>83</v>
      </c>
      <c r="BB386">
        <v>0</v>
      </c>
      <c r="BC386" s="71">
        <f t="shared" si="302"/>
        <v>1</v>
      </c>
      <c r="BD386" s="80">
        <f t="shared" si="280"/>
        <v>2</v>
      </c>
      <c r="BE386" s="14" t="s">
        <v>131</v>
      </c>
      <c r="BF386" t="s">
        <v>73</v>
      </c>
      <c r="BG386" t="s">
        <v>130</v>
      </c>
      <c r="BH386">
        <v>2</v>
      </c>
      <c r="BI386" t="s">
        <v>83</v>
      </c>
      <c r="BJ386">
        <v>1</v>
      </c>
      <c r="BK386" s="71">
        <f t="shared" si="281"/>
        <v>2</v>
      </c>
      <c r="BL386" s="80">
        <f t="shared" si="303"/>
        <v>0</v>
      </c>
      <c r="BM386" s="14" t="s">
        <v>96</v>
      </c>
      <c r="BN386" t="s">
        <v>73</v>
      </c>
      <c r="BO386" t="s">
        <v>134</v>
      </c>
      <c r="BP386">
        <v>2</v>
      </c>
      <c r="BQ386" t="s">
        <v>83</v>
      </c>
      <c r="BR386">
        <v>1</v>
      </c>
      <c r="BS386" s="71">
        <f t="shared" si="304"/>
        <v>3</v>
      </c>
      <c r="BT386" s="80">
        <f t="shared" si="282"/>
        <v>4</v>
      </c>
      <c r="BU386" s="28">
        <f t="shared" si="305"/>
        <v>18</v>
      </c>
      <c r="BV386" s="14" t="str">
        <f t="shared" si="306"/>
        <v>Deutschland</v>
      </c>
      <c r="BW386" s="80">
        <f t="shared" si="283"/>
        <v>0</v>
      </c>
      <c r="BX386" s="14" t="str">
        <f t="shared" si="307"/>
        <v>Brasilien</v>
      </c>
      <c r="BY386" s="80">
        <f t="shared" si="308"/>
        <v>7</v>
      </c>
      <c r="BZ386" s="14" t="str">
        <f t="shared" si="309"/>
        <v>Niederlande</v>
      </c>
      <c r="CA386" s="80">
        <f t="shared" si="310"/>
        <v>7</v>
      </c>
      <c r="CB386" s="14" t="str">
        <f t="shared" si="311"/>
        <v>Argentinien</v>
      </c>
      <c r="CC386" s="80">
        <f t="shared" si="312"/>
        <v>7</v>
      </c>
      <c r="CD386" s="14" t="str">
        <f t="shared" si="313"/>
        <v>Belgien</v>
      </c>
      <c r="CE386" s="80">
        <f t="shared" si="314"/>
        <v>0</v>
      </c>
      <c r="CF386" s="14" t="str">
        <f t="shared" si="315"/>
        <v>Portugal</v>
      </c>
      <c r="CG386" s="80">
        <f t="shared" si="316"/>
        <v>7</v>
      </c>
      <c r="CH386" s="14" t="str">
        <f t="shared" si="317"/>
        <v>England</v>
      </c>
      <c r="CI386" s="80">
        <f t="shared" si="318"/>
        <v>7</v>
      </c>
      <c r="CJ386" s="14" t="str">
        <f t="shared" si="319"/>
        <v>Mexiko</v>
      </c>
      <c r="CK386" s="80">
        <f t="shared" si="320"/>
        <v>0</v>
      </c>
      <c r="CL386" s="27">
        <f t="shared" si="330"/>
        <v>35</v>
      </c>
      <c r="CM386" t="s">
        <v>88</v>
      </c>
      <c r="CN386" t="s">
        <v>73</v>
      </c>
      <c r="CO386" t="s">
        <v>90</v>
      </c>
      <c r="CP386">
        <v>0</v>
      </c>
      <c r="CQ386" t="s">
        <v>83</v>
      </c>
      <c r="CR386">
        <v>1</v>
      </c>
      <c r="CS386" s="71">
        <f t="shared" si="284"/>
        <v>2</v>
      </c>
      <c r="CT386" s="80">
        <f t="shared" si="321"/>
        <v>0</v>
      </c>
      <c r="CU386" t="s">
        <v>84</v>
      </c>
      <c r="CV386" t="s">
        <v>73</v>
      </c>
      <c r="CW386" t="s">
        <v>93</v>
      </c>
      <c r="CX386">
        <v>1</v>
      </c>
      <c r="CY386" t="s">
        <v>83</v>
      </c>
      <c r="CZ386">
        <v>2</v>
      </c>
      <c r="DA386" s="71">
        <f t="shared" si="322"/>
        <v>3</v>
      </c>
      <c r="DB386" s="80">
        <f t="shared" si="323"/>
        <v>6</v>
      </c>
      <c r="DC386" t="s">
        <v>131</v>
      </c>
      <c r="DD386" t="s">
        <v>73</v>
      </c>
      <c r="DE386" t="s">
        <v>96</v>
      </c>
      <c r="DF386">
        <v>0</v>
      </c>
      <c r="DG386" t="s">
        <v>83</v>
      </c>
      <c r="DH386">
        <v>1</v>
      </c>
      <c r="DI386" s="71">
        <f t="shared" si="331"/>
        <v>0</v>
      </c>
      <c r="DJ386" s="80">
        <f t="shared" si="324"/>
        <v>0</v>
      </c>
      <c r="DK386" t="s">
        <v>85</v>
      </c>
      <c r="DL386" t="s">
        <v>73</v>
      </c>
      <c r="DM386" t="s">
        <v>133</v>
      </c>
      <c r="DN386">
        <v>1</v>
      </c>
      <c r="DO386" t="s">
        <v>83</v>
      </c>
      <c r="DP386">
        <v>2</v>
      </c>
      <c r="DQ386" s="71">
        <f t="shared" si="325"/>
        <v>1</v>
      </c>
      <c r="DR386" s="80">
        <f t="shared" si="326"/>
        <v>0</v>
      </c>
      <c r="DS386" s="27">
        <f t="shared" si="285"/>
        <v>6</v>
      </c>
      <c r="DT386" t="str">
        <f t="shared" si="286"/>
        <v>Argentinien</v>
      </c>
      <c r="DU386">
        <f t="shared" si="327"/>
        <v>8</v>
      </c>
      <c r="DV386" t="str">
        <f t="shared" si="287"/>
        <v>Brasilien</v>
      </c>
      <c r="DW386">
        <f t="shared" si="328"/>
        <v>0</v>
      </c>
      <c r="DX386" t="str">
        <f t="shared" si="288"/>
        <v>Mexiko</v>
      </c>
      <c r="DY386">
        <f t="shared" si="329"/>
        <v>0</v>
      </c>
      <c r="DZ386" t="str">
        <f t="shared" si="289"/>
        <v>Portugal</v>
      </c>
      <c r="EA386">
        <f t="shared" si="290"/>
        <v>0</v>
      </c>
      <c r="EB386" s="27">
        <f t="shared" si="291"/>
        <v>8</v>
      </c>
      <c r="EC386" t="s">
        <v>93</v>
      </c>
      <c r="ED386" t="s">
        <v>73</v>
      </c>
      <c r="EE386" t="s">
        <v>90</v>
      </c>
      <c r="EF386">
        <v>2</v>
      </c>
      <c r="EG386" t="s">
        <v>83</v>
      </c>
      <c r="EH386">
        <v>1</v>
      </c>
      <c r="EK386" t="s">
        <v>133</v>
      </c>
      <c r="EL386" t="s">
        <v>73</v>
      </c>
      <c r="EM386" t="s">
        <v>96</v>
      </c>
      <c r="EN386">
        <v>3</v>
      </c>
      <c r="EO386" t="s">
        <v>83</v>
      </c>
      <c r="EP386">
        <v>2</v>
      </c>
      <c r="EU386" t="s">
        <v>90</v>
      </c>
      <c r="EV386" t="s">
        <v>73</v>
      </c>
      <c r="EW386" t="s">
        <v>96</v>
      </c>
      <c r="EX386">
        <v>2</v>
      </c>
      <c r="EY386" t="s">
        <v>83</v>
      </c>
      <c r="EZ386">
        <v>1</v>
      </c>
      <c r="FC386" t="s">
        <v>93</v>
      </c>
      <c r="FD386" t="s">
        <v>73</v>
      </c>
      <c r="FE386" t="s">
        <v>133</v>
      </c>
      <c r="FF386">
        <v>2</v>
      </c>
      <c r="FG386" t="s">
        <v>83</v>
      </c>
      <c r="FH386">
        <v>1</v>
      </c>
      <c r="FL386" t="s">
        <v>96</v>
      </c>
      <c r="FN386" t="s">
        <v>90</v>
      </c>
      <c r="FP386" t="s">
        <v>133</v>
      </c>
      <c r="FR386" t="s">
        <v>93</v>
      </c>
      <c r="FU386">
        <v>0</v>
      </c>
      <c r="FX386">
        <v>0</v>
      </c>
    </row>
    <row r="387" spans="1:180" x14ac:dyDescent="0.45">
      <c r="A387" s="1">
        <v>384</v>
      </c>
      <c r="B387" s="45">
        <f t="shared" si="277"/>
        <v>278</v>
      </c>
      <c r="C387" s="14" t="s">
        <v>1359</v>
      </c>
      <c r="D387" t="s">
        <v>1363</v>
      </c>
      <c r="E387" s="15" t="s">
        <v>1360</v>
      </c>
      <c r="F387" s="28">
        <f>VOR!IH387</f>
        <v>168</v>
      </c>
      <c r="G387" s="27">
        <f t="shared" si="292"/>
        <v>59</v>
      </c>
      <c r="H387" s="49">
        <f t="shared" si="293"/>
        <v>227</v>
      </c>
      <c r="I387" s="14" t="s">
        <v>84</v>
      </c>
      <c r="J387" t="s">
        <v>73</v>
      </c>
      <c r="K387" t="s">
        <v>137</v>
      </c>
      <c r="L387">
        <v>3</v>
      </c>
      <c r="M387" t="s">
        <v>83</v>
      </c>
      <c r="N387">
        <v>1</v>
      </c>
      <c r="O387" s="77">
        <f t="shared" si="294"/>
        <v>3</v>
      </c>
      <c r="P387" s="80">
        <f t="shared" si="295"/>
        <v>8</v>
      </c>
      <c r="Q387" t="s">
        <v>93</v>
      </c>
      <c r="R387" t="s">
        <v>73</v>
      </c>
      <c r="S387" t="s">
        <v>94</v>
      </c>
      <c r="T387">
        <v>2</v>
      </c>
      <c r="U387" t="s">
        <v>83</v>
      </c>
      <c r="V387">
        <v>1</v>
      </c>
      <c r="W387" s="71">
        <f t="shared" si="296"/>
        <v>1</v>
      </c>
      <c r="X387" s="80">
        <f t="shared" si="297"/>
        <v>4</v>
      </c>
      <c r="Y387" s="14" t="s">
        <v>129</v>
      </c>
      <c r="Z387" t="s">
        <v>73</v>
      </c>
      <c r="AA387" t="s">
        <v>86</v>
      </c>
      <c r="AB387">
        <v>2</v>
      </c>
      <c r="AC387" t="s">
        <v>83</v>
      </c>
      <c r="AD387">
        <v>0</v>
      </c>
      <c r="AE387" s="71">
        <f t="shared" si="298"/>
        <v>2</v>
      </c>
      <c r="AF387" s="80">
        <f t="shared" si="278"/>
        <v>0</v>
      </c>
      <c r="AG387" s="14" t="s">
        <v>85</v>
      </c>
      <c r="AH387" t="s">
        <v>73</v>
      </c>
      <c r="AI387" t="s">
        <v>136</v>
      </c>
      <c r="AJ387">
        <v>1</v>
      </c>
      <c r="AK387" t="s">
        <v>83</v>
      </c>
      <c r="AL387">
        <v>2</v>
      </c>
      <c r="AM387" s="71">
        <f t="shared" si="299"/>
        <v>1</v>
      </c>
      <c r="AN387" s="80">
        <f t="shared" si="300"/>
        <v>0</v>
      </c>
      <c r="AO387" s="14" t="s">
        <v>88</v>
      </c>
      <c r="AP387" t="s">
        <v>73</v>
      </c>
      <c r="AQ387" t="s">
        <v>95</v>
      </c>
      <c r="AR387">
        <v>3</v>
      </c>
      <c r="AS387" t="s">
        <v>83</v>
      </c>
      <c r="AT387">
        <v>2</v>
      </c>
      <c r="AU387" s="71">
        <f t="shared" si="279"/>
        <v>2</v>
      </c>
      <c r="AV387" s="80">
        <f t="shared" si="301"/>
        <v>0</v>
      </c>
      <c r="AW387" s="14" t="s">
        <v>90</v>
      </c>
      <c r="AX387" t="s">
        <v>73</v>
      </c>
      <c r="AY387" t="s">
        <v>135</v>
      </c>
      <c r="AZ387">
        <v>3</v>
      </c>
      <c r="BA387" t="s">
        <v>83</v>
      </c>
      <c r="BB387">
        <v>0</v>
      </c>
      <c r="BC387" s="71">
        <f t="shared" si="302"/>
        <v>1</v>
      </c>
      <c r="BD387" s="80">
        <f t="shared" si="280"/>
        <v>3</v>
      </c>
      <c r="BE387" s="14" t="s">
        <v>131</v>
      </c>
      <c r="BF387" t="s">
        <v>73</v>
      </c>
      <c r="BG387" t="s">
        <v>130</v>
      </c>
      <c r="BH387">
        <v>2</v>
      </c>
      <c r="BI387" t="s">
        <v>83</v>
      </c>
      <c r="BJ387">
        <v>1</v>
      </c>
      <c r="BK387" s="71">
        <f t="shared" si="281"/>
        <v>2</v>
      </c>
      <c r="BL387" s="80">
        <f t="shared" si="303"/>
        <v>0</v>
      </c>
      <c r="BM387" s="14" t="s">
        <v>96</v>
      </c>
      <c r="BN387" t="s">
        <v>73</v>
      </c>
      <c r="BO387" t="s">
        <v>150</v>
      </c>
      <c r="BP387">
        <v>2</v>
      </c>
      <c r="BQ387" t="s">
        <v>83</v>
      </c>
      <c r="BR387">
        <v>1</v>
      </c>
      <c r="BS387" s="71">
        <f t="shared" si="304"/>
        <v>1</v>
      </c>
      <c r="BT387" s="80">
        <f t="shared" si="282"/>
        <v>2</v>
      </c>
      <c r="BU387" s="28">
        <f t="shared" si="305"/>
        <v>17</v>
      </c>
      <c r="BV387" s="14" t="str">
        <f t="shared" si="306"/>
        <v>Deutschland</v>
      </c>
      <c r="BW387" s="80">
        <f t="shared" si="283"/>
        <v>0</v>
      </c>
      <c r="BX387" s="14" t="str">
        <f t="shared" si="307"/>
        <v>Brasilien</v>
      </c>
      <c r="BY387" s="80">
        <f t="shared" si="308"/>
        <v>7</v>
      </c>
      <c r="BZ387" s="14" t="str">
        <f t="shared" si="309"/>
        <v>Niederlande</v>
      </c>
      <c r="CA387" s="80">
        <f t="shared" si="310"/>
        <v>7</v>
      </c>
      <c r="CB387" s="14" t="str">
        <f t="shared" si="311"/>
        <v>Argentinien</v>
      </c>
      <c r="CC387" s="80">
        <f t="shared" si="312"/>
        <v>7</v>
      </c>
      <c r="CD387" s="14" t="str">
        <f t="shared" si="313"/>
        <v>Belgien</v>
      </c>
      <c r="CE387" s="80">
        <f t="shared" si="314"/>
        <v>0</v>
      </c>
      <c r="CF387" s="14" t="str">
        <f t="shared" si="315"/>
        <v>Portugal</v>
      </c>
      <c r="CG387" s="80">
        <f t="shared" si="316"/>
        <v>7</v>
      </c>
      <c r="CH387" s="14" t="str">
        <f t="shared" si="317"/>
        <v>Ecuador</v>
      </c>
      <c r="CI387" s="80">
        <f t="shared" si="318"/>
        <v>0</v>
      </c>
      <c r="CJ387" s="14" t="str">
        <f t="shared" si="319"/>
        <v>Dänemark</v>
      </c>
      <c r="CK387" s="80">
        <f t="shared" si="320"/>
        <v>0</v>
      </c>
      <c r="CL387" s="27">
        <f t="shared" si="330"/>
        <v>28</v>
      </c>
      <c r="CM387" t="s">
        <v>88</v>
      </c>
      <c r="CN387" t="s">
        <v>73</v>
      </c>
      <c r="CO387" t="s">
        <v>90</v>
      </c>
      <c r="CP387">
        <v>1</v>
      </c>
      <c r="CQ387" t="s">
        <v>83</v>
      </c>
      <c r="CR387">
        <v>2</v>
      </c>
      <c r="CS387" s="71">
        <f t="shared" si="284"/>
        <v>2</v>
      </c>
      <c r="CT387" s="80">
        <f t="shared" si="321"/>
        <v>0</v>
      </c>
      <c r="CU387" t="s">
        <v>84</v>
      </c>
      <c r="CV387" t="s">
        <v>73</v>
      </c>
      <c r="CW387" t="s">
        <v>93</v>
      </c>
      <c r="CX387">
        <v>0</v>
      </c>
      <c r="CY387" t="s">
        <v>83</v>
      </c>
      <c r="CZ387">
        <v>1</v>
      </c>
      <c r="DA387" s="71">
        <f t="shared" si="322"/>
        <v>3</v>
      </c>
      <c r="DB387" s="80">
        <f t="shared" si="323"/>
        <v>6</v>
      </c>
      <c r="DC387" t="s">
        <v>131</v>
      </c>
      <c r="DD387" t="s">
        <v>73</v>
      </c>
      <c r="DE387" t="s">
        <v>96</v>
      </c>
      <c r="DF387">
        <v>2</v>
      </c>
      <c r="DG387" t="s">
        <v>83</v>
      </c>
      <c r="DH387">
        <v>1</v>
      </c>
      <c r="DI387" s="71">
        <f t="shared" si="331"/>
        <v>0</v>
      </c>
      <c r="DJ387" s="80">
        <f t="shared" si="324"/>
        <v>0</v>
      </c>
      <c r="DK387" t="s">
        <v>136</v>
      </c>
      <c r="DL387" t="s">
        <v>73</v>
      </c>
      <c r="DM387" t="s">
        <v>129</v>
      </c>
      <c r="DN387">
        <v>1</v>
      </c>
      <c r="DO387" t="s">
        <v>83</v>
      </c>
      <c r="DP387">
        <v>2</v>
      </c>
      <c r="DQ387" s="71">
        <f t="shared" si="325"/>
        <v>0</v>
      </c>
      <c r="DR387" s="80">
        <f t="shared" si="326"/>
        <v>0</v>
      </c>
      <c r="DS387" s="27">
        <f t="shared" si="285"/>
        <v>6</v>
      </c>
      <c r="DT387" t="str">
        <f t="shared" si="286"/>
        <v>Argentinien</v>
      </c>
      <c r="DU387">
        <f t="shared" si="327"/>
        <v>8</v>
      </c>
      <c r="DV387" t="str">
        <f t="shared" si="287"/>
        <v>Brasilien</v>
      </c>
      <c r="DW387">
        <f t="shared" si="328"/>
        <v>0</v>
      </c>
      <c r="DX387" t="str">
        <f t="shared" si="288"/>
        <v>Dänemark</v>
      </c>
      <c r="DY387">
        <f t="shared" si="329"/>
        <v>0</v>
      </c>
      <c r="DZ387" t="str">
        <f t="shared" si="289"/>
        <v>Belgien</v>
      </c>
      <c r="EA387">
        <f t="shared" si="290"/>
        <v>0</v>
      </c>
      <c r="EB387" s="27">
        <f t="shared" si="291"/>
        <v>8</v>
      </c>
      <c r="EC387" t="s">
        <v>93</v>
      </c>
      <c r="ED387" t="s">
        <v>73</v>
      </c>
      <c r="EE387" t="s">
        <v>90</v>
      </c>
      <c r="EF387">
        <v>0</v>
      </c>
      <c r="EG387" t="s">
        <v>83</v>
      </c>
      <c r="EH387">
        <v>1</v>
      </c>
      <c r="EK387" t="s">
        <v>129</v>
      </c>
      <c r="EL387" t="s">
        <v>73</v>
      </c>
      <c r="EM387" t="s">
        <v>131</v>
      </c>
      <c r="EN387">
        <v>0</v>
      </c>
      <c r="EO387" t="s">
        <v>83</v>
      </c>
      <c r="EP387">
        <v>2</v>
      </c>
      <c r="EU387" t="s">
        <v>93</v>
      </c>
      <c r="EV387" t="s">
        <v>73</v>
      </c>
      <c r="EW387" t="s">
        <v>129</v>
      </c>
      <c r="EX387">
        <v>2</v>
      </c>
      <c r="EY387" t="s">
        <v>83</v>
      </c>
      <c r="EZ387">
        <v>0</v>
      </c>
      <c r="FC387" t="s">
        <v>90</v>
      </c>
      <c r="FD387" t="s">
        <v>73</v>
      </c>
      <c r="FE387" t="s">
        <v>131</v>
      </c>
      <c r="FF387">
        <v>3</v>
      </c>
      <c r="FG387" t="s">
        <v>83</v>
      </c>
      <c r="FH387">
        <v>1</v>
      </c>
      <c r="FL387" t="s">
        <v>129</v>
      </c>
      <c r="FN387" t="s">
        <v>93</v>
      </c>
      <c r="FP387" t="s">
        <v>131</v>
      </c>
      <c r="FR387" t="s">
        <v>90</v>
      </c>
      <c r="FU387">
        <v>138</v>
      </c>
      <c r="FX387" t="s">
        <v>614</v>
      </c>
    </row>
    <row r="388" spans="1:180" x14ac:dyDescent="0.45">
      <c r="A388" s="1">
        <v>385</v>
      </c>
      <c r="B388" s="45">
        <f t="shared" ref="B388:B451" si="332">RANK(H388,$H$4:$H$771)</f>
        <v>330</v>
      </c>
      <c r="C388" s="14" t="s">
        <v>1161</v>
      </c>
      <c r="D388" t="s">
        <v>1162</v>
      </c>
      <c r="E388" s="15" t="s">
        <v>1360</v>
      </c>
      <c r="F388" s="28">
        <f>VOR!IH388</f>
        <v>172</v>
      </c>
      <c r="G388" s="27">
        <f t="shared" si="292"/>
        <v>45</v>
      </c>
      <c r="H388" s="49">
        <f t="shared" si="293"/>
        <v>217</v>
      </c>
      <c r="I388" s="14" t="s">
        <v>84</v>
      </c>
      <c r="J388" t="s">
        <v>73</v>
      </c>
      <c r="K388" t="s">
        <v>1163</v>
      </c>
      <c r="L388">
        <v>1</v>
      </c>
      <c r="M388" t="s">
        <v>83</v>
      </c>
      <c r="N388">
        <v>2</v>
      </c>
      <c r="O388" s="77">
        <f t="shared" si="294"/>
        <v>1</v>
      </c>
      <c r="P388" s="80">
        <f t="shared" si="295"/>
        <v>0</v>
      </c>
      <c r="Q388" t="s">
        <v>93</v>
      </c>
      <c r="R388" t="s">
        <v>73</v>
      </c>
      <c r="S388" t="s">
        <v>129</v>
      </c>
      <c r="T388">
        <v>0</v>
      </c>
      <c r="U388" t="s">
        <v>83</v>
      </c>
      <c r="V388">
        <v>1</v>
      </c>
      <c r="W388" s="71">
        <f t="shared" si="296"/>
        <v>1</v>
      </c>
      <c r="X388" s="80">
        <f t="shared" si="297"/>
        <v>0</v>
      </c>
      <c r="Y388" s="14" t="s">
        <v>94</v>
      </c>
      <c r="Z388" t="s">
        <v>73</v>
      </c>
      <c r="AA388" t="s">
        <v>86</v>
      </c>
      <c r="AB388">
        <v>3</v>
      </c>
      <c r="AC388" t="s">
        <v>83</v>
      </c>
      <c r="AD388">
        <v>1</v>
      </c>
      <c r="AE388" s="71">
        <f t="shared" si="298"/>
        <v>3</v>
      </c>
      <c r="AF388" s="80">
        <f t="shared" ref="AF388:AF451" si="333">IF(AND(AE388=3,AB388=3,AD388=1),8,IF(AND(AE388=3,AB388-AD388=2),6,IF(AND(AE388=3,AB388&gt;AD388),4,IF(AND(AE388=1,AB388=3,AD388=1),4,IF(AND(AE388=1,AB388-AD388=2),3,IF(AND(AE388=1,AB388&gt;AD388),2,0))))))</f>
        <v>8</v>
      </c>
      <c r="AG388" s="14" t="s">
        <v>137</v>
      </c>
      <c r="AH388" t="s">
        <v>73</v>
      </c>
      <c r="AI388" t="s">
        <v>132</v>
      </c>
      <c r="AJ388">
        <v>1</v>
      </c>
      <c r="AK388" t="s">
        <v>83</v>
      </c>
      <c r="AL388">
        <v>0</v>
      </c>
      <c r="AM388" s="71">
        <f t="shared" si="299"/>
        <v>2</v>
      </c>
      <c r="AN388" s="80">
        <f t="shared" si="300"/>
        <v>0</v>
      </c>
      <c r="AO388" s="14" t="s">
        <v>88</v>
      </c>
      <c r="AP388" t="s">
        <v>73</v>
      </c>
      <c r="AQ388" t="s">
        <v>89</v>
      </c>
      <c r="AR388">
        <v>2</v>
      </c>
      <c r="AS388" t="s">
        <v>83</v>
      </c>
      <c r="AT388">
        <v>0</v>
      </c>
      <c r="AU388" s="71">
        <f t="shared" ref="AU388:AU451" si="334">IF(AND(AO388="Japan",AQ388="Kroatien"),3,IF(AO388="Japan",1,IF(AQ388="Kroatien",2,0)))</f>
        <v>0</v>
      </c>
      <c r="AV388" s="80">
        <f t="shared" si="301"/>
        <v>0</v>
      </c>
      <c r="AW388" s="14" t="s">
        <v>90</v>
      </c>
      <c r="AX388" t="s">
        <v>73</v>
      </c>
      <c r="AY388" t="s">
        <v>91</v>
      </c>
      <c r="AZ388">
        <v>3</v>
      </c>
      <c r="BA388" t="s">
        <v>83</v>
      </c>
      <c r="BB388">
        <v>1</v>
      </c>
      <c r="BC388" s="71">
        <f t="shared" si="302"/>
        <v>3</v>
      </c>
      <c r="BD388" s="80">
        <f t="shared" ref="BD388:BD451" si="335">IF(AND(BC388=3,AZ388=4,BB388=1),8,IF(AND(BC388=3,AZ388-BB388=3),6,IF(AND(BC388=3,AZ388&gt;BB388),4,IF(AND(BC388=1,AZ388=4,BB388=1),4,IF(AND(BC388=1,AZ388-BB388=3),3,IF(AND(BC388=1,AZ388&gt;BB388),2,0))))))</f>
        <v>4</v>
      </c>
      <c r="BE388" s="14" t="s">
        <v>95</v>
      </c>
      <c r="BF388" t="s">
        <v>73</v>
      </c>
      <c r="BG388" t="s">
        <v>130</v>
      </c>
      <c r="BH388">
        <v>0</v>
      </c>
      <c r="BI388" t="s">
        <v>83</v>
      </c>
      <c r="BJ388">
        <v>2</v>
      </c>
      <c r="BK388" s="71">
        <f t="shared" ref="BK388:BK451" si="336">IF(AND(BE388="Marokko",BG388="Spanien"),3,IF(BE388="Marokko",1,IF(BG388="Spanien",2,0)))</f>
        <v>2</v>
      </c>
      <c r="BL388" s="80">
        <f t="shared" si="303"/>
        <v>0</v>
      </c>
      <c r="BM388" s="14" t="s">
        <v>96</v>
      </c>
      <c r="BN388" t="s">
        <v>73</v>
      </c>
      <c r="BO388" t="s">
        <v>166</v>
      </c>
      <c r="BP388">
        <v>1</v>
      </c>
      <c r="BQ388" t="s">
        <v>83</v>
      </c>
      <c r="BR388">
        <v>0</v>
      </c>
      <c r="BS388" s="71">
        <f t="shared" si="304"/>
        <v>1</v>
      </c>
      <c r="BT388" s="80">
        <f t="shared" ref="BT388:BT451" si="337">IF(AND(BS388=3,BP388=6,BR388=1),8,IF(AND(BS388=3,BP388-BR388=5),6,IF(AND(BS388=3,BP388&gt;BR388),4,IF(AND(BS388=1,BP388=6,BR388=1),4,IF(AND(BS388=1,BP388-BR388=5),3,IF(AND(BS388=1,BP388&gt;BR388),2,0))))))</f>
        <v>2</v>
      </c>
      <c r="BU388" s="28">
        <f t="shared" si="305"/>
        <v>14</v>
      </c>
      <c r="BV388" s="14" t="str">
        <f t="shared" si="306"/>
        <v>Deutschland</v>
      </c>
      <c r="BW388" s="80">
        <f t="shared" ref="BW388:BW451" si="338">IF(OR(BV388="Niederlande",BV388="Kroatien",BV388="Marokko"),7,0)</f>
        <v>0</v>
      </c>
      <c r="BX388" s="14" t="str">
        <f t="shared" si="307"/>
        <v>Brasilien</v>
      </c>
      <c r="BY388" s="80">
        <f t="shared" si="308"/>
        <v>7</v>
      </c>
      <c r="BZ388" s="14" t="str">
        <f t="shared" si="309"/>
        <v xml:space="preserve">England </v>
      </c>
      <c r="CA388" s="80">
        <f t="shared" si="310"/>
        <v>0</v>
      </c>
      <c r="CB388" s="14" t="str">
        <f t="shared" si="311"/>
        <v>Dänemark</v>
      </c>
      <c r="CC388" s="80">
        <f t="shared" si="312"/>
        <v>0</v>
      </c>
      <c r="CD388" s="14" t="str">
        <f t="shared" si="313"/>
        <v>Spanien</v>
      </c>
      <c r="CE388" s="80">
        <f t="shared" si="314"/>
        <v>0</v>
      </c>
      <c r="CF388" s="14" t="str">
        <f t="shared" si="315"/>
        <v>Portugal</v>
      </c>
      <c r="CG388" s="80">
        <f t="shared" si="316"/>
        <v>7</v>
      </c>
      <c r="CH388" s="14" t="str">
        <f t="shared" si="317"/>
        <v>USA</v>
      </c>
      <c r="CI388" s="80">
        <f t="shared" si="318"/>
        <v>0</v>
      </c>
      <c r="CJ388" s="14" t="str">
        <f t="shared" si="319"/>
        <v>Frankreich</v>
      </c>
      <c r="CK388" s="80">
        <f t="shared" si="320"/>
        <v>7</v>
      </c>
      <c r="CL388" s="27">
        <f t="shared" si="330"/>
        <v>21</v>
      </c>
      <c r="CM388" t="s">
        <v>88</v>
      </c>
      <c r="CN388" t="s">
        <v>73</v>
      </c>
      <c r="CO388" t="s">
        <v>90</v>
      </c>
      <c r="CP388">
        <v>2</v>
      </c>
      <c r="CQ388" t="s">
        <v>83</v>
      </c>
      <c r="CR388">
        <v>1</v>
      </c>
      <c r="CS388" s="71">
        <f t="shared" ref="CS388:CS451" si="339">IF(AND(CM388="Kroatien",CO388="Brasilien"),3,IF(CM388="kroatien",1,IF(CO388="Brasilien",2,0)))</f>
        <v>2</v>
      </c>
      <c r="CT388" s="80">
        <f t="shared" si="321"/>
        <v>0</v>
      </c>
      <c r="CU388" t="s">
        <v>1163</v>
      </c>
      <c r="CV388" t="s">
        <v>73</v>
      </c>
      <c r="CW388" t="s">
        <v>129</v>
      </c>
      <c r="CX388">
        <v>1</v>
      </c>
      <c r="CY388" t="s">
        <v>83</v>
      </c>
      <c r="CZ388">
        <v>2</v>
      </c>
      <c r="DA388" s="71">
        <f t="shared" si="322"/>
        <v>0</v>
      </c>
      <c r="DB388" s="80">
        <f t="shared" si="323"/>
        <v>0</v>
      </c>
      <c r="DC388" t="s">
        <v>130</v>
      </c>
      <c r="DD388" t="s">
        <v>73</v>
      </c>
      <c r="DE388" t="s">
        <v>96</v>
      </c>
      <c r="DF388">
        <v>2</v>
      </c>
      <c r="DG388" t="s">
        <v>83</v>
      </c>
      <c r="DH388">
        <v>0</v>
      </c>
      <c r="DI388" s="71">
        <f t="shared" si="331"/>
        <v>0</v>
      </c>
      <c r="DJ388" s="80">
        <f t="shared" si="324"/>
        <v>0</v>
      </c>
      <c r="DK388" t="s">
        <v>137</v>
      </c>
      <c r="DL388" t="s">
        <v>73</v>
      </c>
      <c r="DM388" t="s">
        <v>94</v>
      </c>
      <c r="DN388">
        <v>0</v>
      </c>
      <c r="DO388" t="s">
        <v>83</v>
      </c>
      <c r="DP388">
        <v>2</v>
      </c>
      <c r="DQ388" s="71">
        <f t="shared" si="325"/>
        <v>2</v>
      </c>
      <c r="DR388" s="80">
        <f t="shared" si="326"/>
        <v>2</v>
      </c>
      <c r="DS388" s="27">
        <f t="shared" ref="DS388:DS451" si="340">CT388+DB388+DJ388+DR388</f>
        <v>2</v>
      </c>
      <c r="DT388" t="str">
        <f t="shared" ref="DT388:DT451" si="341">EC388</f>
        <v>Dänemark</v>
      </c>
      <c r="DU388">
        <f t="shared" si="327"/>
        <v>0</v>
      </c>
      <c r="DV388" t="str">
        <f t="shared" ref="DV388:DV451" si="342">EE388</f>
        <v>Deutschland</v>
      </c>
      <c r="DW388">
        <f t="shared" si="328"/>
        <v>0</v>
      </c>
      <c r="DX388" t="str">
        <f t="shared" ref="DX388:DX451" si="343">EK388</f>
        <v>Frankreich</v>
      </c>
      <c r="DY388">
        <f t="shared" si="329"/>
        <v>8</v>
      </c>
      <c r="DZ388" t="str">
        <f t="shared" ref="DZ388:DZ451" si="344">EM388</f>
        <v>Spanien</v>
      </c>
      <c r="EA388">
        <f t="shared" ref="EA388:EA451" si="345">IF(OR(DZ388="Kroatien",DZ388="Marokko"),8,0)</f>
        <v>0</v>
      </c>
      <c r="EB388" s="27">
        <f t="shared" ref="EB388:EB451" si="346">EA388+DY388+DW388+DU388</f>
        <v>8</v>
      </c>
      <c r="EC388" t="s">
        <v>129</v>
      </c>
      <c r="ED388" t="s">
        <v>73</v>
      </c>
      <c r="EE388" t="s">
        <v>88</v>
      </c>
      <c r="EF388">
        <v>0</v>
      </c>
      <c r="EG388" t="s">
        <v>83</v>
      </c>
      <c r="EH388">
        <v>1</v>
      </c>
      <c r="EK388" t="s">
        <v>94</v>
      </c>
      <c r="EL388" t="s">
        <v>73</v>
      </c>
      <c r="EM388" t="s">
        <v>130</v>
      </c>
      <c r="EN388">
        <v>1</v>
      </c>
      <c r="EO388" t="s">
        <v>83</v>
      </c>
      <c r="EP388">
        <v>0</v>
      </c>
      <c r="EU388" t="s">
        <v>129</v>
      </c>
      <c r="EV388" t="s">
        <v>73</v>
      </c>
      <c r="EW388" t="s">
        <v>130</v>
      </c>
      <c r="EX388">
        <v>0</v>
      </c>
      <c r="EY388" t="s">
        <v>83</v>
      </c>
      <c r="EZ388">
        <v>1</v>
      </c>
      <c r="FC388" t="s">
        <v>88</v>
      </c>
      <c r="FD388" t="s">
        <v>73</v>
      </c>
      <c r="FE388" t="s">
        <v>94</v>
      </c>
      <c r="FF388">
        <v>2</v>
      </c>
      <c r="FG388" t="s">
        <v>83</v>
      </c>
      <c r="FH388">
        <v>0</v>
      </c>
      <c r="FL388" t="s">
        <v>129</v>
      </c>
      <c r="FN388" t="s">
        <v>130</v>
      </c>
      <c r="FP388" t="s">
        <v>94</v>
      </c>
      <c r="FR388" t="s">
        <v>88</v>
      </c>
      <c r="FU388">
        <v>130</v>
      </c>
      <c r="FX388" t="s">
        <v>1164</v>
      </c>
    </row>
    <row r="389" spans="1:180" x14ac:dyDescent="0.45">
      <c r="A389" s="1">
        <v>386</v>
      </c>
      <c r="B389" s="45">
        <f t="shared" si="332"/>
        <v>22</v>
      </c>
      <c r="C389" s="14" t="s">
        <v>1359</v>
      </c>
      <c r="D389" t="s">
        <v>1057</v>
      </c>
      <c r="E389" s="15" t="s">
        <v>1360</v>
      </c>
      <c r="F389" s="28">
        <f>VOR!IH389</f>
        <v>201</v>
      </c>
      <c r="G389" s="27">
        <f t="shared" ref="G389:G452" si="347">BU389+CL389+DS389+EB389</f>
        <v>75</v>
      </c>
      <c r="H389" s="49">
        <f t="shared" ref="H389:H452" si="348">F389+G389</f>
        <v>276</v>
      </c>
      <c r="I389" s="14" t="s">
        <v>84</v>
      </c>
      <c r="J389" t="s">
        <v>73</v>
      </c>
      <c r="K389" t="s">
        <v>92</v>
      </c>
      <c r="L389">
        <v>1</v>
      </c>
      <c r="M389" t="s">
        <v>83</v>
      </c>
      <c r="N389">
        <v>0</v>
      </c>
      <c r="O389" s="77">
        <f t="shared" ref="O389:O452" si="349">IF(AND(I389="Niederlande",K389="USA"),3,IF(I389="Niederlande",1,IF(K389="""USA",2,0)))</f>
        <v>1</v>
      </c>
      <c r="P389" s="80">
        <f t="shared" ref="P389:P452" si="350">IF(AND(O389=3,L389=3,N389=1),8,IF(AND(O389=3,L389-N389=2),6,IF(AND(O389=3,L389&gt;N389),4,IF(AND(O389=1,L389=3,N389=1),4,IF(AND(O389=1,L389-N389=2),3,IF(AND(O389=1,L389&gt;N389),2,0))))))</f>
        <v>2</v>
      </c>
      <c r="Q389" t="s">
        <v>93</v>
      </c>
      <c r="R389" t="s">
        <v>73</v>
      </c>
      <c r="S389" t="s">
        <v>129</v>
      </c>
      <c r="T389">
        <v>1</v>
      </c>
      <c r="U389" t="s">
        <v>83</v>
      </c>
      <c r="V389">
        <v>0</v>
      </c>
      <c r="W389" s="71">
        <f t="shared" ref="W389:W452" si="351">IF(AND(Q389="Argentinien",S389="Australien"),3,IF(Q389="Argentinien",1,IF(S389="Australien",2,0)))</f>
        <v>1</v>
      </c>
      <c r="X389" s="80">
        <f t="shared" ref="X389:X452" si="352">IF(AND(W389=3,T389=2,V389=1),8,IF(AND(W389=3,T389-V389=1),6,IF(AND(W389=3,T389&gt;V389),4,IF(AND(W389=1,T389=2,V389=1),4,IF(AND(W389=1,T389-V389=1),3,IF(AND(W389=1,T389&gt;V389),2,0))))))</f>
        <v>3</v>
      </c>
      <c r="Y389" s="14" t="s">
        <v>94</v>
      </c>
      <c r="Z389" t="s">
        <v>73</v>
      </c>
      <c r="AA389" t="s">
        <v>86</v>
      </c>
      <c r="AB389">
        <v>2</v>
      </c>
      <c r="AC389" t="s">
        <v>83</v>
      </c>
      <c r="AD389">
        <v>1</v>
      </c>
      <c r="AE389" s="71">
        <f t="shared" ref="AE389:AE452" si="353">IF(AND(Y389="Frankreich",AA389="Polen"),3,IF(Y389="Frankreich",1,IF(AA389="Polen",2,0)))</f>
        <v>3</v>
      </c>
      <c r="AF389" s="80">
        <f t="shared" si="333"/>
        <v>4</v>
      </c>
      <c r="AG389" s="14" t="s">
        <v>85</v>
      </c>
      <c r="AH389" t="s">
        <v>73</v>
      </c>
      <c r="AI389" t="s">
        <v>132</v>
      </c>
      <c r="AJ389">
        <v>3</v>
      </c>
      <c r="AK389" t="s">
        <v>83</v>
      </c>
      <c r="AL389">
        <v>1</v>
      </c>
      <c r="AM389" s="71">
        <f t="shared" ref="AM389:AM452" si="354">(IF(AND(AG389="England",AI389="Senegal"),3,IF(AG389="England",1,IF(AI389="Senegal",2,0))))</f>
        <v>3</v>
      </c>
      <c r="AN389" s="80">
        <f t="shared" ref="AN389:AN452" si="355">IF(AND(AM389=3,AJ389=3,AL389=0),8,IF(AND(AM389=3,AJ389-AL389=3),6,IF(AND(AM389=3,AJ389&gt;AL389),4,IF(AND(AM389=1,AJ389=3,AL389=0),4,IF(AND(AM389=1,AJ389-AL389=3),3,IF(AND(AM389=1,AJ389&gt;AL389),2,0))))))</f>
        <v>4</v>
      </c>
      <c r="AO389" s="14" t="s">
        <v>88</v>
      </c>
      <c r="AP389" t="s">
        <v>73</v>
      </c>
      <c r="AQ389" t="s">
        <v>95</v>
      </c>
      <c r="AR389">
        <v>2</v>
      </c>
      <c r="AS389" t="s">
        <v>83</v>
      </c>
      <c r="AT389">
        <v>1</v>
      </c>
      <c r="AU389" s="71">
        <f t="shared" si="334"/>
        <v>2</v>
      </c>
      <c r="AV389" s="80">
        <f t="shared" ref="AV389:AV452" si="356">IF(AND(AU389=3,AR389=1,AT389=2),8,IF(AND(AU389=3,AR389-AT389=-1),6,IF(AND(AU389=3,AR389&lt;AT389),4,IF(AND(AU389=2,AR389=1,AT389=2),4,IF(AND(AU389=2,AR389-AT389=-1),3,IF(AND(AU389=2,AR389&lt;AT389),2,0))))))</f>
        <v>0</v>
      </c>
      <c r="AW389" s="14" t="s">
        <v>90</v>
      </c>
      <c r="AX389" t="s">
        <v>73</v>
      </c>
      <c r="AY389" t="s">
        <v>138</v>
      </c>
      <c r="AZ389">
        <v>2</v>
      </c>
      <c r="BA389" t="s">
        <v>83</v>
      </c>
      <c r="BB389">
        <v>0</v>
      </c>
      <c r="BC389" s="71">
        <f t="shared" ref="BC389:BC452" si="357">IF(AND(AW389="Brasilien",AY389="Südkorea"),3,IF(AW389="Brasilien",1,IF(AY389="Südkorea",2,0)))</f>
        <v>1</v>
      </c>
      <c r="BD389" s="80">
        <f t="shared" si="335"/>
        <v>2</v>
      </c>
      <c r="BE389" s="14" t="s">
        <v>131</v>
      </c>
      <c r="BF389" t="s">
        <v>73</v>
      </c>
      <c r="BG389" t="s">
        <v>130</v>
      </c>
      <c r="BH389">
        <v>1</v>
      </c>
      <c r="BI389" t="s">
        <v>83</v>
      </c>
      <c r="BJ389">
        <v>0</v>
      </c>
      <c r="BK389" s="71">
        <f t="shared" si="336"/>
        <v>2</v>
      </c>
      <c r="BL389" s="80">
        <f t="shared" ref="BL389:BL452" si="358">IF(AND(BK389=3,BH389=1,BJ389=0),8,IF(AND(BK389=3,BH389-BJ389=1),6,IF(AND(BK389=3,BH389&gt;BJ389),4,IF(AND(BK389=1,BH389=1,BJ389=0),4,IF(AND(BK389=1,BH389-BJ389=1),3,IF(AND(BK389=1,BH389&gt;BJ389),2,0))))))</f>
        <v>0</v>
      </c>
      <c r="BM389" s="14" t="s">
        <v>96</v>
      </c>
      <c r="BN389" t="s">
        <v>73</v>
      </c>
      <c r="BO389" t="s">
        <v>134</v>
      </c>
      <c r="BP389">
        <v>1</v>
      </c>
      <c r="BQ389" t="s">
        <v>83</v>
      </c>
      <c r="BR389">
        <v>0</v>
      </c>
      <c r="BS389" s="71">
        <f t="shared" ref="BS389:BS452" si="359">IF(AND(BM389="Portugal",BO389="Schweiz"),3,IF(BM389="Portugal",1,IF(BO389="Schweiz",2,0)))</f>
        <v>3</v>
      </c>
      <c r="BT389" s="80">
        <f t="shared" si="337"/>
        <v>4</v>
      </c>
      <c r="BU389" s="28">
        <f t="shared" ref="BU389:BU452" si="360">BT389+BL389+BD389+AV389+AN389+AF389+X389+P389</f>
        <v>19</v>
      </c>
      <c r="BV389" s="14" t="str">
        <f t="shared" ref="BV389:BV452" si="361">CM389</f>
        <v>Deutschland</v>
      </c>
      <c r="BW389" s="80">
        <f t="shared" si="338"/>
        <v>0</v>
      </c>
      <c r="BX389" s="14" t="str">
        <f t="shared" ref="BX389:BX452" si="362">CO389</f>
        <v>Brasilien</v>
      </c>
      <c r="BY389" s="80">
        <f t="shared" ref="BY389:BY452" si="363">IF(OR(BX389="Niederlande",BX389="Brasilien",BX389="Portugal"),7,0)</f>
        <v>7</v>
      </c>
      <c r="BZ389" s="14" t="str">
        <f t="shared" ref="BZ389:BZ452" si="364">CU389</f>
        <v>Niederlande</v>
      </c>
      <c r="CA389" s="80">
        <f t="shared" ref="CA389:CA452" si="365">IF(OR(BZ389="Niederlande",BZ389="England"),7,0)</f>
        <v>7</v>
      </c>
      <c r="CB389" s="14" t="str">
        <f t="shared" ref="CB389:CB452" si="366">CW389</f>
        <v>Argentinien</v>
      </c>
      <c r="CC389" s="80">
        <f t="shared" ref="CC389:CC452" si="367">IF(OR(CB389="Argentinien",CB389="Frankreich"),7,0)</f>
        <v>7</v>
      </c>
      <c r="CD389" s="14" t="str">
        <f t="shared" ref="CD389:CD452" si="368">DC389</f>
        <v>Belgien</v>
      </c>
      <c r="CE389" s="80">
        <f t="shared" ref="CE389:CE452" si="369">IF(OR(CD389="Kroatien",CD389="Marokko"),7,0)</f>
        <v>0</v>
      </c>
      <c r="CF389" s="14" t="str">
        <f t="shared" ref="CF389:CF452" si="370">DE389</f>
        <v>Portugal</v>
      </c>
      <c r="CG389" s="80">
        <f t="shared" ref="CG389:CG452" si="371">IF(OR(CF389="Niederlande",CF389="Brasilien",CF389="Portugal"),7,0)</f>
        <v>7</v>
      </c>
      <c r="CH389" s="14" t="str">
        <f t="shared" ref="CH389:CH452" si="372">DK389</f>
        <v>England</v>
      </c>
      <c r="CI389" s="80">
        <f t="shared" ref="CI389:CI452" si="373">IF(OR(CH389="Niederlande",CH389="England"),7,0)</f>
        <v>7</v>
      </c>
      <c r="CJ389" s="14" t="str">
        <f t="shared" ref="CJ389:CJ452" si="374">DM389</f>
        <v>Frankreich</v>
      </c>
      <c r="CK389" s="80">
        <f t="shared" ref="CK389:CK452" si="375">IF(OR(CJ389="Niederlande",CJ389="Argentinien",CJ389="Frankreich"),7,0)</f>
        <v>7</v>
      </c>
      <c r="CL389" s="27">
        <f t="shared" si="330"/>
        <v>42</v>
      </c>
      <c r="CM389" t="s">
        <v>88</v>
      </c>
      <c r="CN389" t="s">
        <v>73</v>
      </c>
      <c r="CO389" t="s">
        <v>90</v>
      </c>
      <c r="CP389">
        <v>2</v>
      </c>
      <c r="CQ389" t="s">
        <v>83</v>
      </c>
      <c r="CR389">
        <v>1</v>
      </c>
      <c r="CS389" s="71">
        <f t="shared" si="339"/>
        <v>2</v>
      </c>
      <c r="CT389" s="80">
        <f t="shared" ref="CT389:CT452" si="376">IF(AND(CS389=3,CP389=2,CR389=1),8,IF(AND(CS389=3,CP389-CR389=1),6,IF(AND(CS389=3,CP389&gt;CR389),4,IF(AND(CS389=1,CP389=2,CR389=1),4,IF(AND(CS389=1,CP389-CR389=1),3,IF(AND(CS389=1,CP389&gt;CR389),2,0))))))</f>
        <v>0</v>
      </c>
      <c r="CU389" t="s">
        <v>84</v>
      </c>
      <c r="CV389" t="s">
        <v>73</v>
      </c>
      <c r="CW389" t="s">
        <v>93</v>
      </c>
      <c r="CX389">
        <v>0</v>
      </c>
      <c r="CY389" t="s">
        <v>83</v>
      </c>
      <c r="CZ389">
        <v>1</v>
      </c>
      <c r="DA389" s="71">
        <f t="shared" ref="DA389:DA452" si="377">IF(AND(CU389="Niederlande",CW389="Argentinien"),3,IF(CU389="Niederlande",1,IF(CW389="Argentinien",2,0)))</f>
        <v>3</v>
      </c>
      <c r="DB389" s="80">
        <f t="shared" ref="DB389:DB452" si="378">IF(AND(DA389=3,CX389=2,CZ389=3),8,IF(AND(DA389=3,CX389-CZ389=-1),6,IF(AND(DA389=3,CX389&lt;CZ389),4,IF(AND(DA389=2,CX389=2,CZ389=3),4,IF(AND(DA389=2,CX389-CZ389=-1),3,IF(AND(DA389=2,CX389&lt;CZ389),2,0))))))</f>
        <v>6</v>
      </c>
      <c r="DC389" t="s">
        <v>131</v>
      </c>
      <c r="DD389" t="s">
        <v>73</v>
      </c>
      <c r="DE389" t="s">
        <v>96</v>
      </c>
      <c r="DF389">
        <v>1</v>
      </c>
      <c r="DG389" t="s">
        <v>83</v>
      </c>
      <c r="DH389">
        <v>0</v>
      </c>
      <c r="DI389" s="71">
        <f t="shared" si="331"/>
        <v>0</v>
      </c>
      <c r="DJ389" s="80">
        <f t="shared" ref="DJ389:DJ452" si="379">IF(AND(DI389=3,DF389=1,DH389=0),8,IF(AND(DI389=3,DF389-DH389=1),6,IF(AND(DI389=3,DF389&gt;DH389),4,IF(AND(DI389=1,DF389=1,DH389=0),4,IF(AND(DI389=1,DF389-DH389=1),3,IF(AND(DI389=1,DF389&gt;DH389),2,0))))))</f>
        <v>0</v>
      </c>
      <c r="DK389" t="s">
        <v>85</v>
      </c>
      <c r="DL389" t="s">
        <v>73</v>
      </c>
      <c r="DM389" t="s">
        <v>94</v>
      </c>
      <c r="DN389">
        <v>1</v>
      </c>
      <c r="DO389" t="s">
        <v>83</v>
      </c>
      <c r="DP389">
        <v>0</v>
      </c>
      <c r="DQ389" s="71">
        <f t="shared" ref="DQ389:DQ452" si="380">IF(AND(DK389="England",DM389="Frankreich"),3,IF(DK389="England",1,IF(DM389="Frankreich",2,0)))</f>
        <v>3</v>
      </c>
      <c r="DR389" s="80">
        <f t="shared" ref="DR389:DR452" si="381">IF(AND(DQ389=3,DN389=1,DP389=2),8,IF(AND(DQ389=3,DN389-DP389=-1),6,IF(AND(DQ389=3,DN389&lt;DP389),4,IF(AND(DQ389=2,DN389=1,DP389=2),4,IF(AND(DQ389=2,DN389-DP389=-1),3,IF(AND(DQ389=2,DN389&lt;DP389),2,0))))))</f>
        <v>0</v>
      </c>
      <c r="DS389" s="27">
        <f t="shared" si="340"/>
        <v>6</v>
      </c>
      <c r="DT389" t="str">
        <f t="shared" si="341"/>
        <v>Argentinien</v>
      </c>
      <c r="DU389">
        <f t="shared" ref="DU389:DU452" si="382">IF(OR(DT389="Argentinien",DT389="Frankreich"),8,0)</f>
        <v>8</v>
      </c>
      <c r="DV389" t="str">
        <f t="shared" si="342"/>
        <v>Deutschland</v>
      </c>
      <c r="DW389">
        <f t="shared" ref="DW389:DW452" si="383">IF(OR(DV389="Kroatien",DV389="Marokko"),8,0)</f>
        <v>0</v>
      </c>
      <c r="DX389" t="str">
        <f t="shared" si="343"/>
        <v>England</v>
      </c>
      <c r="DY389">
        <f t="shared" ref="DY389:DY452" si="384">IF(OR(DX389="Argentinien",DX389="Frankreich"),8,0)</f>
        <v>0</v>
      </c>
      <c r="DZ389" t="str">
        <f t="shared" si="344"/>
        <v>Belgien</v>
      </c>
      <c r="EA389">
        <f t="shared" si="345"/>
        <v>0</v>
      </c>
      <c r="EB389" s="27">
        <f t="shared" si="346"/>
        <v>8</v>
      </c>
      <c r="EC389" t="s">
        <v>93</v>
      </c>
      <c r="ED389" t="s">
        <v>73</v>
      </c>
      <c r="EE389" t="s">
        <v>88</v>
      </c>
      <c r="EF389">
        <v>0</v>
      </c>
      <c r="EG389" t="s">
        <v>83</v>
      </c>
      <c r="EH389">
        <v>2</v>
      </c>
      <c r="EK389" t="s">
        <v>85</v>
      </c>
      <c r="EL389" t="s">
        <v>73</v>
      </c>
      <c r="EM389" t="s">
        <v>131</v>
      </c>
      <c r="EN389">
        <v>3</v>
      </c>
      <c r="EO389" t="s">
        <v>83</v>
      </c>
      <c r="EP389">
        <v>2</v>
      </c>
      <c r="EU389" t="s">
        <v>93</v>
      </c>
      <c r="EV389" t="s">
        <v>73</v>
      </c>
      <c r="EW389" t="s">
        <v>131</v>
      </c>
      <c r="EX389">
        <v>1</v>
      </c>
      <c r="EY389" t="s">
        <v>83</v>
      </c>
      <c r="EZ389">
        <v>0</v>
      </c>
      <c r="FC389" t="s">
        <v>88</v>
      </c>
      <c r="FD389" t="s">
        <v>73</v>
      </c>
      <c r="FE389" t="s">
        <v>85</v>
      </c>
      <c r="FF389">
        <v>2</v>
      </c>
      <c r="FG389" t="s">
        <v>83</v>
      </c>
      <c r="FH389">
        <v>1</v>
      </c>
      <c r="FL389" t="s">
        <v>131</v>
      </c>
      <c r="FN389" t="s">
        <v>93</v>
      </c>
      <c r="FP389" t="s">
        <v>85</v>
      </c>
      <c r="FR389" t="s">
        <v>88</v>
      </c>
      <c r="FU389">
        <v>79</v>
      </c>
      <c r="FX389" t="s">
        <v>618</v>
      </c>
    </row>
    <row r="390" spans="1:180" x14ac:dyDescent="0.45">
      <c r="A390" s="1">
        <v>387</v>
      </c>
      <c r="B390" s="45">
        <f t="shared" si="332"/>
        <v>551</v>
      </c>
      <c r="C390" s="14" t="s">
        <v>903</v>
      </c>
      <c r="D390" t="s">
        <v>904</v>
      </c>
      <c r="E390" s="15" t="s">
        <v>905</v>
      </c>
      <c r="F390" s="28">
        <f>VOR!IH390</f>
        <v>139</v>
      </c>
      <c r="G390" s="27">
        <f t="shared" si="347"/>
        <v>41</v>
      </c>
      <c r="H390" s="49">
        <f t="shared" si="348"/>
        <v>180</v>
      </c>
      <c r="I390" s="14" t="s">
        <v>84</v>
      </c>
      <c r="J390" t="s">
        <v>73</v>
      </c>
      <c r="K390" t="s">
        <v>181</v>
      </c>
      <c r="L390">
        <v>3</v>
      </c>
      <c r="M390" t="s">
        <v>83</v>
      </c>
      <c r="N390">
        <v>1</v>
      </c>
      <c r="O390" s="77">
        <f t="shared" si="349"/>
        <v>1</v>
      </c>
      <c r="P390" s="80">
        <f t="shared" si="350"/>
        <v>4</v>
      </c>
      <c r="Q390" t="s">
        <v>86</v>
      </c>
      <c r="R390" t="s">
        <v>73</v>
      </c>
      <c r="S390" t="s">
        <v>129</v>
      </c>
      <c r="T390">
        <v>1</v>
      </c>
      <c r="U390" t="s">
        <v>83</v>
      </c>
      <c r="V390">
        <v>2</v>
      </c>
      <c r="W390" s="71">
        <f t="shared" si="351"/>
        <v>0</v>
      </c>
      <c r="X390" s="80">
        <f t="shared" si="352"/>
        <v>0</v>
      </c>
      <c r="Y390" s="14" t="s">
        <v>94</v>
      </c>
      <c r="Z390" t="s">
        <v>73</v>
      </c>
      <c r="AA390" t="s">
        <v>93</v>
      </c>
      <c r="AB390">
        <v>3</v>
      </c>
      <c r="AC390" t="s">
        <v>83</v>
      </c>
      <c r="AD390">
        <v>1</v>
      </c>
      <c r="AE390" s="71">
        <f t="shared" si="353"/>
        <v>1</v>
      </c>
      <c r="AF390" s="80">
        <f t="shared" si="333"/>
        <v>4</v>
      </c>
      <c r="AG390" s="14" t="s">
        <v>85</v>
      </c>
      <c r="AH390" t="s">
        <v>73</v>
      </c>
      <c r="AI390" t="s">
        <v>140</v>
      </c>
      <c r="AJ390">
        <v>1</v>
      </c>
      <c r="AK390" t="s">
        <v>83</v>
      </c>
      <c r="AL390">
        <v>2</v>
      </c>
      <c r="AM390" s="71">
        <f t="shared" si="354"/>
        <v>1</v>
      </c>
      <c r="AN390" s="80">
        <f t="shared" si="355"/>
        <v>0</v>
      </c>
      <c r="AO390" s="14" t="s">
        <v>88</v>
      </c>
      <c r="AP390" t="s">
        <v>73</v>
      </c>
      <c r="AQ390" t="s">
        <v>95</v>
      </c>
      <c r="AR390">
        <v>3</v>
      </c>
      <c r="AS390" t="s">
        <v>83</v>
      </c>
      <c r="AT390">
        <v>1</v>
      </c>
      <c r="AU390" s="71">
        <f t="shared" si="334"/>
        <v>2</v>
      </c>
      <c r="AV390" s="80">
        <f t="shared" si="356"/>
        <v>0</v>
      </c>
      <c r="AW390" s="14" t="s">
        <v>150</v>
      </c>
      <c r="AX390" t="s">
        <v>73</v>
      </c>
      <c r="AY390" t="s">
        <v>91</v>
      </c>
      <c r="AZ390">
        <v>2</v>
      </c>
      <c r="BA390" t="s">
        <v>83</v>
      </c>
      <c r="BB390">
        <v>1</v>
      </c>
      <c r="BC390" s="71">
        <f t="shared" si="357"/>
        <v>2</v>
      </c>
      <c r="BD390" s="80">
        <f t="shared" si="335"/>
        <v>0</v>
      </c>
      <c r="BE390" s="14" t="s">
        <v>131</v>
      </c>
      <c r="BF390" t="s">
        <v>73</v>
      </c>
      <c r="BG390" t="s">
        <v>130</v>
      </c>
      <c r="BH390">
        <v>1</v>
      </c>
      <c r="BI390" t="s">
        <v>83</v>
      </c>
      <c r="BJ390">
        <v>3</v>
      </c>
      <c r="BK390" s="71">
        <f t="shared" si="336"/>
        <v>2</v>
      </c>
      <c r="BL390" s="80">
        <f t="shared" si="358"/>
        <v>0</v>
      </c>
      <c r="BM390" s="14" t="s">
        <v>96</v>
      </c>
      <c r="BN390" t="s">
        <v>73</v>
      </c>
      <c r="BO390" t="s">
        <v>90</v>
      </c>
      <c r="BP390">
        <v>2</v>
      </c>
      <c r="BQ390" t="s">
        <v>83</v>
      </c>
      <c r="BR390">
        <v>1</v>
      </c>
      <c r="BS390" s="71">
        <f t="shared" si="359"/>
        <v>1</v>
      </c>
      <c r="BT390" s="80">
        <f t="shared" si="337"/>
        <v>2</v>
      </c>
      <c r="BU390" s="28">
        <f t="shared" si="360"/>
        <v>10</v>
      </c>
      <c r="BV390" s="14" t="str">
        <f t="shared" si="361"/>
        <v>Deutschland</v>
      </c>
      <c r="BW390" s="80">
        <f t="shared" si="338"/>
        <v>0</v>
      </c>
      <c r="BX390" s="14" t="str">
        <f t="shared" si="362"/>
        <v>Serbien</v>
      </c>
      <c r="BY390" s="80">
        <f t="shared" si="363"/>
        <v>0</v>
      </c>
      <c r="BZ390" s="14" t="str">
        <f t="shared" si="364"/>
        <v>Niederlande</v>
      </c>
      <c r="CA390" s="80">
        <f t="shared" si="365"/>
        <v>7</v>
      </c>
      <c r="CB390" s="14" t="str">
        <f t="shared" si="366"/>
        <v>Dänemark</v>
      </c>
      <c r="CC390" s="80">
        <f t="shared" si="367"/>
        <v>0</v>
      </c>
      <c r="CD390" s="14" t="str">
        <f t="shared" si="368"/>
        <v>Spanien</v>
      </c>
      <c r="CE390" s="80">
        <f t="shared" si="369"/>
        <v>0</v>
      </c>
      <c r="CF390" s="14" t="str">
        <f t="shared" si="370"/>
        <v>Portugal</v>
      </c>
      <c r="CG390" s="80">
        <f t="shared" si="371"/>
        <v>7</v>
      </c>
      <c r="CH390" s="14" t="str">
        <f t="shared" si="372"/>
        <v>Katar</v>
      </c>
      <c r="CI390" s="80">
        <f t="shared" si="373"/>
        <v>0</v>
      </c>
      <c r="CJ390" s="14" t="str">
        <f t="shared" si="374"/>
        <v>Frankreich</v>
      </c>
      <c r="CK390" s="80">
        <f t="shared" si="375"/>
        <v>7</v>
      </c>
      <c r="CL390" s="27">
        <f t="shared" si="330"/>
        <v>21</v>
      </c>
      <c r="CM390" t="s">
        <v>88</v>
      </c>
      <c r="CN390" t="s">
        <v>73</v>
      </c>
      <c r="CO390" t="s">
        <v>150</v>
      </c>
      <c r="CP390">
        <v>4</v>
      </c>
      <c r="CQ390" t="s">
        <v>83</v>
      </c>
      <c r="CR390">
        <v>2</v>
      </c>
      <c r="CS390" s="71">
        <f t="shared" si="339"/>
        <v>0</v>
      </c>
      <c r="CT390" s="80">
        <f t="shared" si="376"/>
        <v>0</v>
      </c>
      <c r="CU390" t="s">
        <v>84</v>
      </c>
      <c r="CV390" t="s">
        <v>73</v>
      </c>
      <c r="CW390" t="s">
        <v>129</v>
      </c>
      <c r="CX390">
        <v>2</v>
      </c>
      <c r="CY390" t="s">
        <v>83</v>
      </c>
      <c r="CZ390">
        <v>3</v>
      </c>
      <c r="DA390" s="71">
        <f t="shared" si="377"/>
        <v>1</v>
      </c>
      <c r="DB390" s="80">
        <f t="shared" si="378"/>
        <v>0</v>
      </c>
      <c r="DC390" t="s">
        <v>130</v>
      </c>
      <c r="DD390" t="s">
        <v>73</v>
      </c>
      <c r="DE390" t="s">
        <v>96</v>
      </c>
      <c r="DF390">
        <v>3</v>
      </c>
      <c r="DG390" t="s">
        <v>83</v>
      </c>
      <c r="DH390">
        <v>2</v>
      </c>
      <c r="DI390" s="71">
        <f t="shared" si="331"/>
        <v>0</v>
      </c>
      <c r="DJ390" s="80">
        <f t="shared" si="379"/>
        <v>0</v>
      </c>
      <c r="DK390" t="s">
        <v>140</v>
      </c>
      <c r="DL390" t="s">
        <v>73</v>
      </c>
      <c r="DM390" t="s">
        <v>94</v>
      </c>
      <c r="DN390">
        <v>1</v>
      </c>
      <c r="DO390" t="s">
        <v>83</v>
      </c>
      <c r="DP390">
        <v>4</v>
      </c>
      <c r="DQ390" s="71">
        <f t="shared" si="380"/>
        <v>2</v>
      </c>
      <c r="DR390" s="80">
        <f t="shared" si="381"/>
        <v>2</v>
      </c>
      <c r="DS390" s="27">
        <f t="shared" si="340"/>
        <v>2</v>
      </c>
      <c r="DT390" t="str">
        <f t="shared" si="341"/>
        <v>Dänemark</v>
      </c>
      <c r="DU390">
        <f t="shared" si="382"/>
        <v>0</v>
      </c>
      <c r="DV390" t="str">
        <f t="shared" si="342"/>
        <v>Deutschland</v>
      </c>
      <c r="DW390">
        <f t="shared" si="383"/>
        <v>0</v>
      </c>
      <c r="DX390" t="str">
        <f t="shared" si="343"/>
        <v>Frankreich</v>
      </c>
      <c r="DY390">
        <f t="shared" si="384"/>
        <v>8</v>
      </c>
      <c r="DZ390" t="str">
        <f t="shared" si="344"/>
        <v>Spanien</v>
      </c>
      <c r="EA390">
        <f t="shared" si="345"/>
        <v>0</v>
      </c>
      <c r="EB390" s="27">
        <f t="shared" si="346"/>
        <v>8</v>
      </c>
      <c r="EC390" t="s">
        <v>129</v>
      </c>
      <c r="ED390" t="s">
        <v>73</v>
      </c>
      <c r="EE390" t="s">
        <v>88</v>
      </c>
      <c r="EF390">
        <v>2</v>
      </c>
      <c r="EG390" t="s">
        <v>83</v>
      </c>
      <c r="EH390">
        <v>3</v>
      </c>
      <c r="EK390" t="s">
        <v>94</v>
      </c>
      <c r="EL390" t="s">
        <v>73</v>
      </c>
      <c r="EM390" t="s">
        <v>130</v>
      </c>
      <c r="EN390">
        <v>4</v>
      </c>
      <c r="EO390" t="s">
        <v>83</v>
      </c>
      <c r="EP390">
        <v>2</v>
      </c>
      <c r="EU390" t="s">
        <v>129</v>
      </c>
      <c r="EV390" t="s">
        <v>73</v>
      </c>
      <c r="EW390" t="s">
        <v>130</v>
      </c>
      <c r="EX390">
        <v>3</v>
      </c>
      <c r="EY390" t="s">
        <v>83</v>
      </c>
      <c r="EZ390">
        <v>1</v>
      </c>
      <c r="FC390" t="s">
        <v>88</v>
      </c>
      <c r="FD390" t="s">
        <v>73</v>
      </c>
      <c r="FE390" t="s">
        <v>94</v>
      </c>
      <c r="FF390">
        <v>4</v>
      </c>
      <c r="FG390" t="s">
        <v>83</v>
      </c>
      <c r="FH390">
        <v>6</v>
      </c>
      <c r="FL390" t="s">
        <v>130</v>
      </c>
      <c r="FN390" t="s">
        <v>129</v>
      </c>
      <c r="FP390" t="s">
        <v>88</v>
      </c>
      <c r="FR390" t="s">
        <v>94</v>
      </c>
      <c r="FU390">
        <v>0</v>
      </c>
      <c r="FX390">
        <v>0</v>
      </c>
    </row>
    <row r="391" spans="1:180" x14ac:dyDescent="0.45">
      <c r="A391" s="1">
        <v>388</v>
      </c>
      <c r="B391" s="45">
        <f t="shared" si="332"/>
        <v>138</v>
      </c>
      <c r="C391" s="14" t="s">
        <v>277</v>
      </c>
      <c r="D391" t="s">
        <v>906</v>
      </c>
      <c r="E391" s="15" t="s">
        <v>905</v>
      </c>
      <c r="F391" s="28">
        <f>VOR!IH391</f>
        <v>167</v>
      </c>
      <c r="G391" s="27">
        <f t="shared" si="347"/>
        <v>83</v>
      </c>
      <c r="H391" s="49">
        <f t="shared" si="348"/>
        <v>250</v>
      </c>
      <c r="I391" s="14" t="s">
        <v>84</v>
      </c>
      <c r="J391" t="s">
        <v>73</v>
      </c>
      <c r="K391" t="s">
        <v>92</v>
      </c>
      <c r="L391">
        <v>1</v>
      </c>
      <c r="M391" t="s">
        <v>83</v>
      </c>
      <c r="N391">
        <v>2</v>
      </c>
      <c r="O391" s="77">
        <f t="shared" si="349"/>
        <v>1</v>
      </c>
      <c r="P391" s="80">
        <f t="shared" si="350"/>
        <v>0</v>
      </c>
      <c r="Q391" t="s">
        <v>93</v>
      </c>
      <c r="R391" t="s">
        <v>73</v>
      </c>
      <c r="S391" t="s">
        <v>129</v>
      </c>
      <c r="T391">
        <v>3</v>
      </c>
      <c r="U391" t="s">
        <v>83</v>
      </c>
      <c r="V391">
        <v>1</v>
      </c>
      <c r="W391" s="71">
        <f t="shared" si="351"/>
        <v>1</v>
      </c>
      <c r="X391" s="80">
        <f t="shared" si="352"/>
        <v>2</v>
      </c>
      <c r="Y391" s="14" t="s">
        <v>94</v>
      </c>
      <c r="Z391" t="s">
        <v>73</v>
      </c>
      <c r="AA391" t="s">
        <v>133</v>
      </c>
      <c r="AB391">
        <v>4</v>
      </c>
      <c r="AC391" t="s">
        <v>83</v>
      </c>
      <c r="AD391">
        <v>2</v>
      </c>
      <c r="AE391" s="71">
        <f t="shared" si="353"/>
        <v>1</v>
      </c>
      <c r="AF391" s="80">
        <f t="shared" si="333"/>
        <v>3</v>
      </c>
      <c r="AG391" s="14" t="s">
        <v>85</v>
      </c>
      <c r="AH391" t="s">
        <v>73</v>
      </c>
      <c r="AI391" t="s">
        <v>136</v>
      </c>
      <c r="AJ391">
        <v>2</v>
      </c>
      <c r="AK391" t="s">
        <v>83</v>
      </c>
      <c r="AL391">
        <v>0</v>
      </c>
      <c r="AM391" s="71">
        <f t="shared" si="354"/>
        <v>1</v>
      </c>
      <c r="AN391" s="80">
        <f t="shared" si="355"/>
        <v>2</v>
      </c>
      <c r="AO391" s="14" t="s">
        <v>88</v>
      </c>
      <c r="AP391" t="s">
        <v>73</v>
      </c>
      <c r="AQ391" t="s">
        <v>131</v>
      </c>
      <c r="AR391">
        <v>2</v>
      </c>
      <c r="AS391" t="s">
        <v>83</v>
      </c>
      <c r="AT391">
        <v>1</v>
      </c>
      <c r="AU391" s="71">
        <f t="shared" si="334"/>
        <v>0</v>
      </c>
      <c r="AV391" s="80">
        <f t="shared" si="356"/>
        <v>0</v>
      </c>
      <c r="AW391" s="14" t="s">
        <v>134</v>
      </c>
      <c r="AX391" t="s">
        <v>73</v>
      </c>
      <c r="AY391" t="s">
        <v>96</v>
      </c>
      <c r="AZ391">
        <v>1</v>
      </c>
      <c r="BA391" t="s">
        <v>83</v>
      </c>
      <c r="BB391">
        <v>3</v>
      </c>
      <c r="BC391" s="71">
        <f t="shared" si="357"/>
        <v>0</v>
      </c>
      <c r="BD391" s="80">
        <f t="shared" si="335"/>
        <v>0</v>
      </c>
      <c r="BE391" s="14" t="s">
        <v>95</v>
      </c>
      <c r="BF391" t="s">
        <v>73</v>
      </c>
      <c r="BG391" t="s">
        <v>130</v>
      </c>
      <c r="BH391">
        <v>3</v>
      </c>
      <c r="BI391" t="s">
        <v>83</v>
      </c>
      <c r="BJ391">
        <v>2</v>
      </c>
      <c r="BK391" s="71">
        <f t="shared" si="336"/>
        <v>2</v>
      </c>
      <c r="BL391" s="80">
        <f t="shared" si="358"/>
        <v>0</v>
      </c>
      <c r="BM391" s="14" t="s">
        <v>91</v>
      </c>
      <c r="BN391" t="s">
        <v>73</v>
      </c>
      <c r="BO391" t="s">
        <v>90</v>
      </c>
      <c r="BP391">
        <v>1</v>
      </c>
      <c r="BQ391" t="s">
        <v>83</v>
      </c>
      <c r="BR391">
        <v>2</v>
      </c>
      <c r="BS391" s="71">
        <f t="shared" si="359"/>
        <v>0</v>
      </c>
      <c r="BT391" s="80">
        <f t="shared" si="337"/>
        <v>0</v>
      </c>
      <c r="BU391" s="28">
        <f t="shared" si="360"/>
        <v>7</v>
      </c>
      <c r="BV391" s="14" t="str">
        <f t="shared" si="361"/>
        <v>Deutschland</v>
      </c>
      <c r="BW391" s="80">
        <f t="shared" si="338"/>
        <v>0</v>
      </c>
      <c r="BX391" s="14" t="str">
        <f t="shared" si="362"/>
        <v>Portugal</v>
      </c>
      <c r="BY391" s="80">
        <f t="shared" si="363"/>
        <v>7</v>
      </c>
      <c r="BZ391" s="14" t="str">
        <f t="shared" si="364"/>
        <v>Wales</v>
      </c>
      <c r="CA391" s="80">
        <f t="shared" si="365"/>
        <v>0</v>
      </c>
      <c r="CB391" s="14" t="str">
        <f t="shared" si="366"/>
        <v>Argentinien</v>
      </c>
      <c r="CC391" s="80">
        <f t="shared" si="367"/>
        <v>7</v>
      </c>
      <c r="CD391" s="14" t="str">
        <f t="shared" si="368"/>
        <v>Kroatien</v>
      </c>
      <c r="CE391" s="80">
        <f t="shared" si="369"/>
        <v>7</v>
      </c>
      <c r="CF391" s="14" t="str">
        <f t="shared" si="370"/>
        <v>Brasilien</v>
      </c>
      <c r="CG391" s="80">
        <f t="shared" si="371"/>
        <v>7</v>
      </c>
      <c r="CH391" s="14" t="str">
        <f t="shared" si="372"/>
        <v>England</v>
      </c>
      <c r="CI391" s="80">
        <f t="shared" si="373"/>
        <v>7</v>
      </c>
      <c r="CJ391" s="14" t="str">
        <f t="shared" si="374"/>
        <v>Frankreich</v>
      </c>
      <c r="CK391" s="80">
        <f t="shared" si="375"/>
        <v>7</v>
      </c>
      <c r="CL391" s="27">
        <f t="shared" si="330"/>
        <v>42</v>
      </c>
      <c r="CM391" t="s">
        <v>88</v>
      </c>
      <c r="CN391" t="s">
        <v>73</v>
      </c>
      <c r="CO391" t="s">
        <v>96</v>
      </c>
      <c r="CP391">
        <v>9</v>
      </c>
      <c r="CQ391" t="s">
        <v>83</v>
      </c>
      <c r="CR391">
        <v>0</v>
      </c>
      <c r="CS391" s="71">
        <f t="shared" si="339"/>
        <v>0</v>
      </c>
      <c r="CT391" s="80">
        <f t="shared" si="376"/>
        <v>0</v>
      </c>
      <c r="CU391" t="s">
        <v>92</v>
      </c>
      <c r="CV391" t="s">
        <v>73</v>
      </c>
      <c r="CW391" t="s">
        <v>93</v>
      </c>
      <c r="CX391">
        <v>2</v>
      </c>
      <c r="CY391" t="s">
        <v>83</v>
      </c>
      <c r="CZ391">
        <v>3</v>
      </c>
      <c r="DA391" s="71">
        <f t="shared" si="377"/>
        <v>2</v>
      </c>
      <c r="DB391" s="80">
        <f t="shared" si="378"/>
        <v>4</v>
      </c>
      <c r="DC391" t="s">
        <v>95</v>
      </c>
      <c r="DD391" t="s">
        <v>73</v>
      </c>
      <c r="DE391" t="s">
        <v>90</v>
      </c>
      <c r="DF391">
        <v>3</v>
      </c>
      <c r="DG391" t="s">
        <v>83</v>
      </c>
      <c r="DH391">
        <v>2</v>
      </c>
      <c r="DI391" s="71">
        <f t="shared" si="331"/>
        <v>0</v>
      </c>
      <c r="DJ391" s="80">
        <f t="shared" si="379"/>
        <v>0</v>
      </c>
      <c r="DK391" t="s">
        <v>85</v>
      </c>
      <c r="DL391" t="s">
        <v>73</v>
      </c>
      <c r="DM391" t="s">
        <v>94</v>
      </c>
      <c r="DN391">
        <v>2</v>
      </c>
      <c r="DO391" t="s">
        <v>83</v>
      </c>
      <c r="DP391">
        <v>3</v>
      </c>
      <c r="DQ391" s="71">
        <f t="shared" si="380"/>
        <v>3</v>
      </c>
      <c r="DR391" s="80">
        <f t="shared" si="381"/>
        <v>6</v>
      </c>
      <c r="DS391" s="27">
        <f t="shared" si="340"/>
        <v>10</v>
      </c>
      <c r="DT391" t="str">
        <f t="shared" si="341"/>
        <v>Argentinien</v>
      </c>
      <c r="DU391">
        <f t="shared" si="382"/>
        <v>8</v>
      </c>
      <c r="DV391" t="str">
        <f t="shared" si="342"/>
        <v>Deutschland</v>
      </c>
      <c r="DW391">
        <f t="shared" si="383"/>
        <v>0</v>
      </c>
      <c r="DX391" t="str">
        <f t="shared" si="343"/>
        <v>Frankreich</v>
      </c>
      <c r="DY391">
        <f t="shared" si="384"/>
        <v>8</v>
      </c>
      <c r="DZ391" t="str">
        <f t="shared" si="344"/>
        <v>Kroatien</v>
      </c>
      <c r="EA391">
        <f t="shared" si="345"/>
        <v>8</v>
      </c>
      <c r="EB391" s="27">
        <f t="shared" si="346"/>
        <v>24</v>
      </c>
      <c r="EC391" t="s">
        <v>93</v>
      </c>
      <c r="ED391" t="s">
        <v>73</v>
      </c>
      <c r="EE391" t="s">
        <v>88</v>
      </c>
      <c r="EF391">
        <v>3</v>
      </c>
      <c r="EG391" t="s">
        <v>83</v>
      </c>
      <c r="EH391">
        <v>4</v>
      </c>
      <c r="EK391" t="s">
        <v>94</v>
      </c>
      <c r="EL391" t="s">
        <v>73</v>
      </c>
      <c r="EM391" t="s">
        <v>95</v>
      </c>
      <c r="EN391">
        <v>3</v>
      </c>
      <c r="EO391" t="s">
        <v>83</v>
      </c>
      <c r="EP391">
        <v>2</v>
      </c>
      <c r="EU391" t="s">
        <v>93</v>
      </c>
      <c r="EV391" t="s">
        <v>73</v>
      </c>
      <c r="EW391" t="s">
        <v>95</v>
      </c>
      <c r="EX391">
        <v>4</v>
      </c>
      <c r="EY391" t="s">
        <v>83</v>
      </c>
      <c r="EZ391">
        <v>2</v>
      </c>
      <c r="FC391" t="s">
        <v>88</v>
      </c>
      <c r="FD391" t="s">
        <v>73</v>
      </c>
      <c r="FE391" t="s">
        <v>94</v>
      </c>
      <c r="FF391">
        <v>9</v>
      </c>
      <c r="FG391" t="s">
        <v>83</v>
      </c>
      <c r="FH391">
        <v>0</v>
      </c>
      <c r="FL391" t="s">
        <v>95</v>
      </c>
      <c r="FN391" t="s">
        <v>93</v>
      </c>
      <c r="FP391" t="s">
        <v>94</v>
      </c>
      <c r="FR391" t="s">
        <v>88</v>
      </c>
      <c r="FU391">
        <v>169</v>
      </c>
      <c r="FX391" t="s">
        <v>907</v>
      </c>
    </row>
    <row r="392" spans="1:180" x14ac:dyDescent="0.45">
      <c r="A392" s="1">
        <v>389</v>
      </c>
      <c r="B392" s="45">
        <f t="shared" si="332"/>
        <v>514</v>
      </c>
      <c r="C392" s="14" t="s">
        <v>908</v>
      </c>
      <c r="D392" t="s">
        <v>909</v>
      </c>
      <c r="E392" s="15" t="s">
        <v>905</v>
      </c>
      <c r="F392" s="28">
        <f>VOR!IH392</f>
        <v>138</v>
      </c>
      <c r="G392" s="27">
        <f t="shared" si="347"/>
        <v>50</v>
      </c>
      <c r="H392" s="49">
        <f t="shared" si="348"/>
        <v>188</v>
      </c>
      <c r="I392" s="14" t="s">
        <v>84</v>
      </c>
      <c r="J392" t="s">
        <v>73</v>
      </c>
      <c r="K392" t="s">
        <v>137</v>
      </c>
      <c r="L392">
        <v>3</v>
      </c>
      <c r="M392" t="s">
        <v>83</v>
      </c>
      <c r="N392">
        <v>0</v>
      </c>
      <c r="O392" s="77">
        <f t="shared" si="349"/>
        <v>3</v>
      </c>
      <c r="P392" s="80">
        <f t="shared" si="350"/>
        <v>4</v>
      </c>
      <c r="Q392" t="s">
        <v>93</v>
      </c>
      <c r="R392" t="s">
        <v>73</v>
      </c>
      <c r="S392" t="s">
        <v>129</v>
      </c>
      <c r="T392">
        <v>3</v>
      </c>
      <c r="U392" t="s">
        <v>83</v>
      </c>
      <c r="V392">
        <v>1</v>
      </c>
      <c r="W392" s="71">
        <f t="shared" si="351"/>
        <v>1</v>
      </c>
      <c r="X392" s="80">
        <f t="shared" si="352"/>
        <v>2</v>
      </c>
      <c r="Y392" s="14" t="s">
        <v>94</v>
      </c>
      <c r="Z392" t="s">
        <v>73</v>
      </c>
      <c r="AA392" t="s">
        <v>133</v>
      </c>
      <c r="AB392">
        <v>2</v>
      </c>
      <c r="AC392" t="s">
        <v>83</v>
      </c>
      <c r="AD392">
        <v>3</v>
      </c>
      <c r="AE392" s="71">
        <f t="shared" si="353"/>
        <v>1</v>
      </c>
      <c r="AF392" s="80">
        <f t="shared" si="333"/>
        <v>0</v>
      </c>
      <c r="AG392" s="14" t="s">
        <v>92</v>
      </c>
      <c r="AH392" t="s">
        <v>73</v>
      </c>
      <c r="AI392" t="s">
        <v>136</v>
      </c>
      <c r="AJ392">
        <v>2</v>
      </c>
      <c r="AK392" t="s">
        <v>83</v>
      </c>
      <c r="AL392">
        <v>3</v>
      </c>
      <c r="AM392" s="71">
        <f t="shared" si="354"/>
        <v>0</v>
      </c>
      <c r="AN392" s="80">
        <f t="shared" si="355"/>
        <v>0</v>
      </c>
      <c r="AO392" s="14" t="s">
        <v>88</v>
      </c>
      <c r="AP392" t="s">
        <v>73</v>
      </c>
      <c r="AQ392" t="s">
        <v>131</v>
      </c>
      <c r="AR392">
        <v>2</v>
      </c>
      <c r="AS392" t="s">
        <v>83</v>
      </c>
      <c r="AT392">
        <v>1</v>
      </c>
      <c r="AU392" s="71">
        <f t="shared" si="334"/>
        <v>0</v>
      </c>
      <c r="AV392" s="80">
        <f t="shared" si="356"/>
        <v>0</v>
      </c>
      <c r="AW392" s="14" t="s">
        <v>134</v>
      </c>
      <c r="AX392" t="s">
        <v>73</v>
      </c>
      <c r="AY392" t="s">
        <v>91</v>
      </c>
      <c r="AZ392">
        <v>3</v>
      </c>
      <c r="BA392" t="s">
        <v>83</v>
      </c>
      <c r="BB392">
        <v>0</v>
      </c>
      <c r="BC392" s="71">
        <f t="shared" si="357"/>
        <v>2</v>
      </c>
      <c r="BD392" s="80">
        <f t="shared" si="335"/>
        <v>0</v>
      </c>
      <c r="BE392" s="14" t="s">
        <v>95</v>
      </c>
      <c r="BF392" t="s">
        <v>73</v>
      </c>
      <c r="BG392" t="s">
        <v>165</v>
      </c>
      <c r="BH392">
        <v>3</v>
      </c>
      <c r="BI392" t="s">
        <v>83</v>
      </c>
      <c r="BJ392">
        <v>2</v>
      </c>
      <c r="BK392" s="71">
        <f t="shared" si="336"/>
        <v>0</v>
      </c>
      <c r="BL392" s="80">
        <f t="shared" si="358"/>
        <v>0</v>
      </c>
      <c r="BM392" s="14" t="s">
        <v>96</v>
      </c>
      <c r="BN392" t="s">
        <v>73</v>
      </c>
      <c r="BO392" t="s">
        <v>90</v>
      </c>
      <c r="BP392">
        <v>2</v>
      </c>
      <c r="BQ392" t="s">
        <v>83</v>
      </c>
      <c r="BR392">
        <v>0</v>
      </c>
      <c r="BS392" s="71">
        <f t="shared" si="359"/>
        <v>1</v>
      </c>
      <c r="BT392" s="80">
        <f t="shared" si="337"/>
        <v>2</v>
      </c>
      <c r="BU392" s="28">
        <f t="shared" si="360"/>
        <v>8</v>
      </c>
      <c r="BV392" s="14" t="str">
        <f t="shared" si="361"/>
        <v>Deutschland</v>
      </c>
      <c r="BW392" s="80">
        <f t="shared" si="338"/>
        <v>0</v>
      </c>
      <c r="BX392" s="14" t="str">
        <f t="shared" si="362"/>
        <v>Schweiz</v>
      </c>
      <c r="BY392" s="80">
        <f t="shared" si="363"/>
        <v>0</v>
      </c>
      <c r="BZ392" s="14" t="str">
        <f t="shared" si="364"/>
        <v>Niederlande</v>
      </c>
      <c r="CA392" s="80">
        <f t="shared" si="365"/>
        <v>7</v>
      </c>
      <c r="CB392" s="14" t="str">
        <f t="shared" si="366"/>
        <v>Argentinien</v>
      </c>
      <c r="CC392" s="80">
        <f t="shared" si="367"/>
        <v>7</v>
      </c>
      <c r="CD392" s="14" t="str">
        <f t="shared" si="368"/>
        <v>Kroatien</v>
      </c>
      <c r="CE392" s="80">
        <f t="shared" si="369"/>
        <v>7</v>
      </c>
      <c r="CF392" s="14" t="str">
        <f t="shared" si="370"/>
        <v>Portugal</v>
      </c>
      <c r="CG392" s="80">
        <f t="shared" si="371"/>
        <v>7</v>
      </c>
      <c r="CH392" s="14" t="str">
        <f t="shared" si="372"/>
        <v>Ecuador</v>
      </c>
      <c r="CI392" s="80">
        <f t="shared" si="373"/>
        <v>0</v>
      </c>
      <c r="CJ392" s="14" t="str">
        <f t="shared" si="374"/>
        <v>Mexiko</v>
      </c>
      <c r="CK392" s="80">
        <f t="shared" si="375"/>
        <v>0</v>
      </c>
      <c r="CL392" s="27">
        <f t="shared" si="330"/>
        <v>28</v>
      </c>
      <c r="CM392" t="s">
        <v>88</v>
      </c>
      <c r="CN392" t="s">
        <v>73</v>
      </c>
      <c r="CO392" t="s">
        <v>134</v>
      </c>
      <c r="CP392">
        <v>3</v>
      </c>
      <c r="CQ392" t="s">
        <v>83</v>
      </c>
      <c r="CR392">
        <v>0</v>
      </c>
      <c r="CS392" s="71">
        <f t="shared" si="339"/>
        <v>0</v>
      </c>
      <c r="CT392" s="80">
        <f t="shared" si="376"/>
        <v>0</v>
      </c>
      <c r="CU392" t="s">
        <v>84</v>
      </c>
      <c r="CV392" t="s">
        <v>73</v>
      </c>
      <c r="CW392" t="s">
        <v>93</v>
      </c>
      <c r="CX392">
        <v>1</v>
      </c>
      <c r="CY392" t="s">
        <v>83</v>
      </c>
      <c r="CZ392">
        <v>2</v>
      </c>
      <c r="DA392" s="71">
        <f t="shared" si="377"/>
        <v>3</v>
      </c>
      <c r="DB392" s="80">
        <f t="shared" si="378"/>
        <v>6</v>
      </c>
      <c r="DC392" t="s">
        <v>95</v>
      </c>
      <c r="DD392" t="s">
        <v>73</v>
      </c>
      <c r="DE392" t="s">
        <v>96</v>
      </c>
      <c r="DF392">
        <v>1</v>
      </c>
      <c r="DG392" t="s">
        <v>83</v>
      </c>
      <c r="DH392">
        <v>3</v>
      </c>
      <c r="DI392" s="71">
        <f t="shared" si="331"/>
        <v>0</v>
      </c>
      <c r="DJ392" s="80">
        <f t="shared" si="379"/>
        <v>0</v>
      </c>
      <c r="DK392" t="s">
        <v>136</v>
      </c>
      <c r="DL392" t="s">
        <v>73</v>
      </c>
      <c r="DM392" t="s">
        <v>133</v>
      </c>
      <c r="DN392">
        <v>2</v>
      </c>
      <c r="DO392" t="s">
        <v>83</v>
      </c>
      <c r="DP392">
        <v>1</v>
      </c>
      <c r="DQ392" s="71">
        <f t="shared" si="380"/>
        <v>0</v>
      </c>
      <c r="DR392" s="80">
        <f t="shared" si="381"/>
        <v>0</v>
      </c>
      <c r="DS392" s="27">
        <f t="shared" si="340"/>
        <v>6</v>
      </c>
      <c r="DT392" t="str">
        <f t="shared" si="341"/>
        <v>Argentinien</v>
      </c>
      <c r="DU392">
        <f t="shared" si="382"/>
        <v>8</v>
      </c>
      <c r="DV392" t="str">
        <f t="shared" si="342"/>
        <v>Deutschland</v>
      </c>
      <c r="DW392">
        <f t="shared" si="383"/>
        <v>0</v>
      </c>
      <c r="DX392" t="str">
        <f t="shared" si="343"/>
        <v>Ecuador</v>
      </c>
      <c r="DY392">
        <f t="shared" si="384"/>
        <v>0</v>
      </c>
      <c r="DZ392" t="str">
        <f t="shared" si="344"/>
        <v>Portugal</v>
      </c>
      <c r="EA392">
        <f t="shared" si="345"/>
        <v>0</v>
      </c>
      <c r="EB392" s="27">
        <f t="shared" si="346"/>
        <v>8</v>
      </c>
      <c r="EC392" t="s">
        <v>93</v>
      </c>
      <c r="ED392" t="s">
        <v>73</v>
      </c>
      <c r="EE392" t="s">
        <v>88</v>
      </c>
      <c r="EF392">
        <v>1</v>
      </c>
      <c r="EG392" t="s">
        <v>83</v>
      </c>
      <c r="EH392">
        <v>2</v>
      </c>
      <c r="EK392" t="s">
        <v>136</v>
      </c>
      <c r="EL392" t="s">
        <v>73</v>
      </c>
      <c r="EM392" t="s">
        <v>96</v>
      </c>
      <c r="EN392">
        <v>0</v>
      </c>
      <c r="EO392" t="s">
        <v>83</v>
      </c>
      <c r="EP392">
        <v>1</v>
      </c>
      <c r="EU392" t="s">
        <v>93</v>
      </c>
      <c r="EV392" t="s">
        <v>73</v>
      </c>
      <c r="EW392" t="s">
        <v>136</v>
      </c>
      <c r="EX392">
        <v>1</v>
      </c>
      <c r="EY392" t="s">
        <v>83</v>
      </c>
      <c r="EZ392">
        <v>0</v>
      </c>
      <c r="FC392" t="s">
        <v>88</v>
      </c>
      <c r="FD392" t="s">
        <v>73</v>
      </c>
      <c r="FE392" t="s">
        <v>96</v>
      </c>
      <c r="FF392">
        <v>2</v>
      </c>
      <c r="FG392" t="s">
        <v>83</v>
      </c>
      <c r="FH392">
        <v>1</v>
      </c>
      <c r="FL392" t="s">
        <v>136</v>
      </c>
      <c r="FN392" t="s">
        <v>93</v>
      </c>
      <c r="FP392" t="s">
        <v>96</v>
      </c>
      <c r="FR392" t="s">
        <v>88</v>
      </c>
      <c r="FU392">
        <v>151</v>
      </c>
      <c r="FX392">
        <v>0</v>
      </c>
    </row>
    <row r="393" spans="1:180" x14ac:dyDescent="0.45">
      <c r="A393" s="1">
        <v>390</v>
      </c>
      <c r="B393" s="45">
        <f t="shared" si="332"/>
        <v>530</v>
      </c>
      <c r="C393" s="14" t="s">
        <v>910</v>
      </c>
      <c r="D393" t="s">
        <v>393</v>
      </c>
      <c r="E393" s="15" t="s">
        <v>905</v>
      </c>
      <c r="F393" s="28">
        <f>VOR!IH393</f>
        <v>143</v>
      </c>
      <c r="G393" s="27">
        <f t="shared" si="347"/>
        <v>42</v>
      </c>
      <c r="H393" s="49">
        <f t="shared" si="348"/>
        <v>185</v>
      </c>
      <c r="I393" s="14" t="s">
        <v>136</v>
      </c>
      <c r="J393" t="s">
        <v>73</v>
      </c>
      <c r="K393" t="s">
        <v>92</v>
      </c>
      <c r="L393">
        <v>0</v>
      </c>
      <c r="M393" t="s">
        <v>83</v>
      </c>
      <c r="N393">
        <v>2</v>
      </c>
      <c r="O393" s="77">
        <f t="shared" si="349"/>
        <v>0</v>
      </c>
      <c r="P393" s="80">
        <f t="shared" si="350"/>
        <v>0</v>
      </c>
      <c r="Q393" t="s">
        <v>133</v>
      </c>
      <c r="R393" t="s">
        <v>73</v>
      </c>
      <c r="S393" t="s">
        <v>94</v>
      </c>
      <c r="T393">
        <v>1</v>
      </c>
      <c r="U393" t="s">
        <v>83</v>
      </c>
      <c r="V393">
        <v>2</v>
      </c>
      <c r="W393" s="71">
        <f t="shared" si="351"/>
        <v>0</v>
      </c>
      <c r="X393" s="80">
        <f t="shared" si="352"/>
        <v>0</v>
      </c>
      <c r="Y393" s="14" t="s">
        <v>129</v>
      </c>
      <c r="Z393" t="s">
        <v>73</v>
      </c>
      <c r="AA393" t="s">
        <v>93</v>
      </c>
      <c r="AB393">
        <v>1</v>
      </c>
      <c r="AC393" t="s">
        <v>83</v>
      </c>
      <c r="AD393">
        <v>2</v>
      </c>
      <c r="AE393" s="71">
        <f t="shared" si="353"/>
        <v>0</v>
      </c>
      <c r="AF393" s="80">
        <f t="shared" si="333"/>
        <v>0</v>
      </c>
      <c r="AG393" s="14" t="s">
        <v>137</v>
      </c>
      <c r="AH393" t="s">
        <v>73</v>
      </c>
      <c r="AI393" t="s">
        <v>132</v>
      </c>
      <c r="AJ393">
        <v>3</v>
      </c>
      <c r="AK393" t="s">
        <v>83</v>
      </c>
      <c r="AL393">
        <v>0</v>
      </c>
      <c r="AM393" s="71">
        <f t="shared" si="354"/>
        <v>2</v>
      </c>
      <c r="AN393" s="80">
        <f t="shared" si="355"/>
        <v>0</v>
      </c>
      <c r="AO393" s="14" t="s">
        <v>88</v>
      </c>
      <c r="AP393" t="s">
        <v>73</v>
      </c>
      <c r="AQ393" t="s">
        <v>95</v>
      </c>
      <c r="AR393">
        <v>3</v>
      </c>
      <c r="AS393" t="s">
        <v>83</v>
      </c>
      <c r="AT393">
        <v>2</v>
      </c>
      <c r="AU393" s="71">
        <f t="shared" si="334"/>
        <v>2</v>
      </c>
      <c r="AV393" s="80">
        <f t="shared" si="356"/>
        <v>0</v>
      </c>
      <c r="AW393" s="14" t="s">
        <v>90</v>
      </c>
      <c r="AX393" t="s">
        <v>73</v>
      </c>
      <c r="AY393" t="s">
        <v>135</v>
      </c>
      <c r="AZ393">
        <v>2</v>
      </c>
      <c r="BA393" t="s">
        <v>83</v>
      </c>
      <c r="BB393">
        <v>1</v>
      </c>
      <c r="BC393" s="71">
        <f t="shared" si="357"/>
        <v>1</v>
      </c>
      <c r="BD393" s="80">
        <f t="shared" si="335"/>
        <v>2</v>
      </c>
      <c r="BE393" s="14" t="s">
        <v>89</v>
      </c>
      <c r="BF393" t="s">
        <v>73</v>
      </c>
      <c r="BG393" t="s">
        <v>130</v>
      </c>
      <c r="BH393">
        <v>2</v>
      </c>
      <c r="BI393" t="s">
        <v>83</v>
      </c>
      <c r="BJ393">
        <v>3</v>
      </c>
      <c r="BK393" s="71">
        <f t="shared" si="336"/>
        <v>3</v>
      </c>
      <c r="BL393" s="80">
        <f t="shared" si="358"/>
        <v>0</v>
      </c>
      <c r="BM393" s="14" t="s">
        <v>96</v>
      </c>
      <c r="BN393" t="s">
        <v>73</v>
      </c>
      <c r="BO393" t="s">
        <v>134</v>
      </c>
      <c r="BP393">
        <v>3</v>
      </c>
      <c r="BQ393" t="s">
        <v>83</v>
      </c>
      <c r="BR393">
        <v>1</v>
      </c>
      <c r="BS393" s="71">
        <f t="shared" si="359"/>
        <v>3</v>
      </c>
      <c r="BT393" s="80">
        <f t="shared" si="337"/>
        <v>4</v>
      </c>
      <c r="BU393" s="28">
        <f t="shared" si="360"/>
        <v>6</v>
      </c>
      <c r="BV393" s="14" t="str">
        <f t="shared" si="361"/>
        <v>Deutschland</v>
      </c>
      <c r="BW393" s="80">
        <f t="shared" si="338"/>
        <v>0</v>
      </c>
      <c r="BX393" s="14" t="str">
        <f t="shared" si="362"/>
        <v>Brasilien</v>
      </c>
      <c r="BY393" s="80">
        <f t="shared" si="363"/>
        <v>7</v>
      </c>
      <c r="BZ393" s="14" t="str">
        <f t="shared" si="364"/>
        <v>Wales</v>
      </c>
      <c r="CA393" s="80">
        <f t="shared" si="365"/>
        <v>0</v>
      </c>
      <c r="CB393" s="14" t="str">
        <f t="shared" si="366"/>
        <v>Frankreich</v>
      </c>
      <c r="CC393" s="80">
        <f t="shared" si="367"/>
        <v>7</v>
      </c>
      <c r="CD393" s="14" t="str">
        <f t="shared" si="368"/>
        <v>Spanien</v>
      </c>
      <c r="CE393" s="80">
        <f t="shared" si="369"/>
        <v>0</v>
      </c>
      <c r="CF393" s="14" t="str">
        <f t="shared" si="370"/>
        <v>Portugal</v>
      </c>
      <c r="CG393" s="80">
        <f t="shared" si="371"/>
        <v>7</v>
      </c>
      <c r="CH393" s="14" t="str">
        <f t="shared" si="372"/>
        <v>USA</v>
      </c>
      <c r="CI393" s="80">
        <f t="shared" si="373"/>
        <v>0</v>
      </c>
      <c r="CJ393" s="14" t="str">
        <f t="shared" si="374"/>
        <v>Argentinien</v>
      </c>
      <c r="CK393" s="80">
        <f t="shared" si="375"/>
        <v>7</v>
      </c>
      <c r="CL393" s="27">
        <f t="shared" si="330"/>
        <v>28</v>
      </c>
      <c r="CM393" t="s">
        <v>88</v>
      </c>
      <c r="CN393" t="s">
        <v>73</v>
      </c>
      <c r="CO393" t="s">
        <v>90</v>
      </c>
      <c r="CP393">
        <v>2</v>
      </c>
      <c r="CQ393" t="s">
        <v>83</v>
      </c>
      <c r="CR393">
        <v>1</v>
      </c>
      <c r="CS393" s="71">
        <f t="shared" si="339"/>
        <v>2</v>
      </c>
      <c r="CT393" s="80">
        <f t="shared" si="376"/>
        <v>0</v>
      </c>
      <c r="CU393" t="s">
        <v>92</v>
      </c>
      <c r="CV393" t="s">
        <v>73</v>
      </c>
      <c r="CW393" t="s">
        <v>94</v>
      </c>
      <c r="CX393">
        <v>1</v>
      </c>
      <c r="CY393" t="s">
        <v>83</v>
      </c>
      <c r="CZ393">
        <v>2</v>
      </c>
      <c r="DA393" s="71">
        <f t="shared" si="377"/>
        <v>0</v>
      </c>
      <c r="DB393" s="80">
        <f t="shared" si="378"/>
        <v>0</v>
      </c>
      <c r="DC393" t="s">
        <v>130</v>
      </c>
      <c r="DD393" t="s">
        <v>73</v>
      </c>
      <c r="DE393" t="s">
        <v>96</v>
      </c>
      <c r="DF393">
        <v>3</v>
      </c>
      <c r="DG393" t="s">
        <v>83</v>
      </c>
      <c r="DH393">
        <v>1</v>
      </c>
      <c r="DI393" s="71">
        <f t="shared" si="331"/>
        <v>0</v>
      </c>
      <c r="DJ393" s="80">
        <f t="shared" si="379"/>
        <v>0</v>
      </c>
      <c r="DK393" t="s">
        <v>137</v>
      </c>
      <c r="DL393" t="s">
        <v>73</v>
      </c>
      <c r="DM393" t="s">
        <v>93</v>
      </c>
      <c r="DN393">
        <v>2</v>
      </c>
      <c r="DO393" t="s">
        <v>83</v>
      </c>
      <c r="DP393">
        <v>0</v>
      </c>
      <c r="DQ393" s="71">
        <f t="shared" si="380"/>
        <v>0</v>
      </c>
      <c r="DR393" s="80">
        <f t="shared" si="381"/>
        <v>0</v>
      </c>
      <c r="DS393" s="27">
        <f t="shared" si="340"/>
        <v>0</v>
      </c>
      <c r="DT393" t="str">
        <f t="shared" si="341"/>
        <v>Frankreich</v>
      </c>
      <c r="DU393">
        <f t="shared" si="382"/>
        <v>8</v>
      </c>
      <c r="DV393" t="str">
        <f t="shared" si="342"/>
        <v>Deutschland</v>
      </c>
      <c r="DW393">
        <f t="shared" si="383"/>
        <v>0</v>
      </c>
      <c r="DX393" t="str">
        <f t="shared" si="343"/>
        <v>USA</v>
      </c>
      <c r="DY393">
        <f t="shared" si="384"/>
        <v>0</v>
      </c>
      <c r="DZ393" t="str">
        <f t="shared" si="344"/>
        <v>Spanien</v>
      </c>
      <c r="EA393">
        <f t="shared" si="345"/>
        <v>0</v>
      </c>
      <c r="EB393" s="27">
        <f t="shared" si="346"/>
        <v>8</v>
      </c>
      <c r="EC393" t="s">
        <v>94</v>
      </c>
      <c r="ED393" t="s">
        <v>73</v>
      </c>
      <c r="EE393" t="s">
        <v>88</v>
      </c>
      <c r="EF393">
        <v>3</v>
      </c>
      <c r="EG393" t="s">
        <v>83</v>
      </c>
      <c r="EH393">
        <v>2</v>
      </c>
      <c r="EK393" t="s">
        <v>137</v>
      </c>
      <c r="EL393" t="s">
        <v>73</v>
      </c>
      <c r="EM393" t="s">
        <v>130</v>
      </c>
      <c r="EN393">
        <v>2</v>
      </c>
      <c r="EO393" t="s">
        <v>83</v>
      </c>
      <c r="EP393">
        <v>3</v>
      </c>
      <c r="EU393" t="s">
        <v>88</v>
      </c>
      <c r="EV393" t="s">
        <v>73</v>
      </c>
      <c r="EW393" t="s">
        <v>137</v>
      </c>
      <c r="EX393">
        <v>3</v>
      </c>
      <c r="EY393" t="s">
        <v>83</v>
      </c>
      <c r="EZ393">
        <v>2</v>
      </c>
      <c r="FC393" t="s">
        <v>94</v>
      </c>
      <c r="FD393" t="s">
        <v>73</v>
      </c>
      <c r="FE393" t="s">
        <v>130</v>
      </c>
      <c r="FF393">
        <v>3</v>
      </c>
      <c r="FG393" t="s">
        <v>83</v>
      </c>
      <c r="FH393">
        <v>2</v>
      </c>
      <c r="FL393" t="s">
        <v>137</v>
      </c>
      <c r="FN393" t="s">
        <v>88</v>
      </c>
      <c r="FP393" t="s">
        <v>130</v>
      </c>
      <c r="FR393" t="s">
        <v>94</v>
      </c>
      <c r="FU393">
        <v>192</v>
      </c>
      <c r="FX393">
        <v>0</v>
      </c>
    </row>
    <row r="394" spans="1:180" x14ac:dyDescent="0.45">
      <c r="A394" s="1">
        <v>391</v>
      </c>
      <c r="B394" s="45">
        <f t="shared" si="332"/>
        <v>162</v>
      </c>
      <c r="C394" s="14" t="s">
        <v>911</v>
      </c>
      <c r="D394" t="s">
        <v>550</v>
      </c>
      <c r="E394" s="15" t="s">
        <v>905</v>
      </c>
      <c r="F394" s="28">
        <f>VOR!IH394</f>
        <v>169</v>
      </c>
      <c r="G394" s="27">
        <f t="shared" si="347"/>
        <v>77</v>
      </c>
      <c r="H394" s="49">
        <f t="shared" si="348"/>
        <v>246</v>
      </c>
      <c r="I394" s="14" t="s">
        <v>132</v>
      </c>
      <c r="J394" t="s">
        <v>73</v>
      </c>
      <c r="K394" t="s">
        <v>92</v>
      </c>
      <c r="L394">
        <v>0</v>
      </c>
      <c r="M394" t="s">
        <v>83</v>
      </c>
      <c r="N394">
        <v>1</v>
      </c>
      <c r="O394" s="77">
        <f t="shared" si="349"/>
        <v>0</v>
      </c>
      <c r="P394" s="80">
        <f t="shared" si="350"/>
        <v>0</v>
      </c>
      <c r="Q394" t="s">
        <v>93</v>
      </c>
      <c r="R394" t="s">
        <v>73</v>
      </c>
      <c r="S394" t="s">
        <v>164</v>
      </c>
      <c r="T394">
        <v>2</v>
      </c>
      <c r="U394" t="s">
        <v>83</v>
      </c>
      <c r="V394">
        <v>0</v>
      </c>
      <c r="W394" s="71">
        <f t="shared" si="351"/>
        <v>1</v>
      </c>
      <c r="X394" s="80">
        <f t="shared" si="352"/>
        <v>2</v>
      </c>
      <c r="Y394" s="14" t="s">
        <v>94</v>
      </c>
      <c r="Z394" t="s">
        <v>73</v>
      </c>
      <c r="AA394" t="s">
        <v>86</v>
      </c>
      <c r="AB394">
        <v>3</v>
      </c>
      <c r="AC394" t="s">
        <v>83</v>
      </c>
      <c r="AD394">
        <v>0</v>
      </c>
      <c r="AE394" s="71">
        <f t="shared" si="353"/>
        <v>3</v>
      </c>
      <c r="AF394" s="80">
        <f t="shared" si="333"/>
        <v>4</v>
      </c>
      <c r="AG394" s="14" t="s">
        <v>85</v>
      </c>
      <c r="AH394" t="s">
        <v>73</v>
      </c>
      <c r="AI394" t="s">
        <v>84</v>
      </c>
      <c r="AJ394">
        <v>2</v>
      </c>
      <c r="AK394" t="s">
        <v>83</v>
      </c>
      <c r="AL394">
        <v>1</v>
      </c>
      <c r="AM394" s="71">
        <f t="shared" si="354"/>
        <v>1</v>
      </c>
      <c r="AN394" s="80">
        <f t="shared" si="355"/>
        <v>2</v>
      </c>
      <c r="AO394" s="14" t="s">
        <v>88</v>
      </c>
      <c r="AP394" t="s">
        <v>73</v>
      </c>
      <c r="AQ394" t="s">
        <v>95</v>
      </c>
      <c r="AR394">
        <v>2</v>
      </c>
      <c r="AS394" t="s">
        <v>83</v>
      </c>
      <c r="AT394">
        <v>1</v>
      </c>
      <c r="AU394" s="71">
        <f t="shared" si="334"/>
        <v>2</v>
      </c>
      <c r="AV394" s="80">
        <f t="shared" si="356"/>
        <v>0</v>
      </c>
      <c r="AW394" s="14" t="s">
        <v>90</v>
      </c>
      <c r="AX394" t="s">
        <v>73</v>
      </c>
      <c r="AY394" t="s">
        <v>91</v>
      </c>
      <c r="AZ394">
        <v>2</v>
      </c>
      <c r="BA394" t="s">
        <v>83</v>
      </c>
      <c r="BB394">
        <v>1</v>
      </c>
      <c r="BC394" s="71">
        <f t="shared" si="357"/>
        <v>3</v>
      </c>
      <c r="BD394" s="80">
        <f t="shared" si="335"/>
        <v>4</v>
      </c>
      <c r="BE394" s="14" t="s">
        <v>131</v>
      </c>
      <c r="BF394" t="s">
        <v>73</v>
      </c>
      <c r="BG394" t="s">
        <v>130</v>
      </c>
      <c r="BH394">
        <v>2</v>
      </c>
      <c r="BI394" t="s">
        <v>83</v>
      </c>
      <c r="BJ394">
        <v>1</v>
      </c>
      <c r="BK394" s="71">
        <f t="shared" si="336"/>
        <v>2</v>
      </c>
      <c r="BL394" s="80">
        <f t="shared" si="358"/>
        <v>0</v>
      </c>
      <c r="BM394" s="14" t="s">
        <v>96</v>
      </c>
      <c r="BN394" t="s">
        <v>73</v>
      </c>
      <c r="BO394" t="s">
        <v>134</v>
      </c>
      <c r="BP394">
        <v>2</v>
      </c>
      <c r="BQ394" t="s">
        <v>83</v>
      </c>
      <c r="BR394">
        <v>0</v>
      </c>
      <c r="BS394" s="71">
        <f t="shared" si="359"/>
        <v>3</v>
      </c>
      <c r="BT394" s="80">
        <f t="shared" si="337"/>
        <v>4</v>
      </c>
      <c r="BU394" s="28">
        <f t="shared" si="360"/>
        <v>16</v>
      </c>
      <c r="BV394" s="14" t="str">
        <f t="shared" si="361"/>
        <v>Deutschland</v>
      </c>
      <c r="BW394" s="80">
        <f t="shared" si="338"/>
        <v>0</v>
      </c>
      <c r="BX394" s="14" t="str">
        <f t="shared" si="362"/>
        <v>Brasilien</v>
      </c>
      <c r="BY394" s="80">
        <f t="shared" si="363"/>
        <v>7</v>
      </c>
      <c r="BZ394" s="14" t="str">
        <f t="shared" si="364"/>
        <v>Wales</v>
      </c>
      <c r="CA394" s="80">
        <f t="shared" si="365"/>
        <v>0</v>
      </c>
      <c r="CB394" s="14" t="str">
        <f t="shared" si="366"/>
        <v>Argentinien</v>
      </c>
      <c r="CC394" s="80">
        <f t="shared" si="367"/>
        <v>7</v>
      </c>
      <c r="CD394" s="14" t="str">
        <f t="shared" si="368"/>
        <v>Belgien</v>
      </c>
      <c r="CE394" s="80">
        <f t="shared" si="369"/>
        <v>0</v>
      </c>
      <c r="CF394" s="14" t="str">
        <f t="shared" si="370"/>
        <v>Portugal</v>
      </c>
      <c r="CG394" s="80">
        <f t="shared" si="371"/>
        <v>7</v>
      </c>
      <c r="CH394" s="14" t="str">
        <f t="shared" si="372"/>
        <v>England</v>
      </c>
      <c r="CI394" s="80">
        <f t="shared" si="373"/>
        <v>7</v>
      </c>
      <c r="CJ394" s="14" t="str">
        <f t="shared" si="374"/>
        <v>Frankreich</v>
      </c>
      <c r="CK394" s="80">
        <f t="shared" si="375"/>
        <v>7</v>
      </c>
      <c r="CL394" s="27">
        <f t="shared" ref="CL394:CL457" si="385">CK394+CI394+CG394+CE394+CC394+CA394+BY394+BW394</f>
        <v>35</v>
      </c>
      <c r="CM394" t="s">
        <v>88</v>
      </c>
      <c r="CN394" t="s">
        <v>73</v>
      </c>
      <c r="CO394" t="s">
        <v>90</v>
      </c>
      <c r="CP394">
        <v>2</v>
      </c>
      <c r="CQ394" t="s">
        <v>83</v>
      </c>
      <c r="CR394">
        <v>1</v>
      </c>
      <c r="CS394" s="71">
        <f t="shared" si="339"/>
        <v>2</v>
      </c>
      <c r="CT394" s="80">
        <f t="shared" si="376"/>
        <v>0</v>
      </c>
      <c r="CU394" t="s">
        <v>92</v>
      </c>
      <c r="CV394" t="s">
        <v>73</v>
      </c>
      <c r="CW394" t="s">
        <v>93</v>
      </c>
      <c r="CX394">
        <v>0</v>
      </c>
      <c r="CY394" t="s">
        <v>83</v>
      </c>
      <c r="CZ394">
        <v>2</v>
      </c>
      <c r="DA394" s="71">
        <f t="shared" si="377"/>
        <v>2</v>
      </c>
      <c r="DB394" s="80">
        <f t="shared" si="378"/>
        <v>2</v>
      </c>
      <c r="DC394" t="s">
        <v>131</v>
      </c>
      <c r="DD394" t="s">
        <v>73</v>
      </c>
      <c r="DE394" t="s">
        <v>96</v>
      </c>
      <c r="DF394">
        <v>3</v>
      </c>
      <c r="DG394" t="s">
        <v>83</v>
      </c>
      <c r="DH394">
        <v>2</v>
      </c>
      <c r="DI394" s="71">
        <f t="shared" si="331"/>
        <v>0</v>
      </c>
      <c r="DJ394" s="80">
        <f t="shared" si="379"/>
        <v>0</v>
      </c>
      <c r="DK394" t="s">
        <v>85</v>
      </c>
      <c r="DL394" t="s">
        <v>73</v>
      </c>
      <c r="DM394" t="s">
        <v>94</v>
      </c>
      <c r="DN394">
        <v>1</v>
      </c>
      <c r="DO394" t="s">
        <v>83</v>
      </c>
      <c r="DP394">
        <v>2</v>
      </c>
      <c r="DQ394" s="71">
        <f t="shared" si="380"/>
        <v>3</v>
      </c>
      <c r="DR394" s="80">
        <f t="shared" si="381"/>
        <v>8</v>
      </c>
      <c r="DS394" s="27">
        <f t="shared" si="340"/>
        <v>10</v>
      </c>
      <c r="DT394" t="str">
        <f t="shared" si="341"/>
        <v>Argentinien</v>
      </c>
      <c r="DU394">
        <f t="shared" si="382"/>
        <v>8</v>
      </c>
      <c r="DV394" t="str">
        <f t="shared" si="342"/>
        <v>Deutschland</v>
      </c>
      <c r="DW394">
        <f t="shared" si="383"/>
        <v>0</v>
      </c>
      <c r="DX394" t="str">
        <f t="shared" si="343"/>
        <v>Frankreich</v>
      </c>
      <c r="DY394">
        <f t="shared" si="384"/>
        <v>8</v>
      </c>
      <c r="DZ394" t="str">
        <f t="shared" si="344"/>
        <v>Belgien</v>
      </c>
      <c r="EA394">
        <f t="shared" si="345"/>
        <v>0</v>
      </c>
      <c r="EB394" s="27">
        <f t="shared" si="346"/>
        <v>16</v>
      </c>
      <c r="EC394" t="s">
        <v>93</v>
      </c>
      <c r="ED394" t="s">
        <v>73</v>
      </c>
      <c r="EE394" t="s">
        <v>88</v>
      </c>
      <c r="EF394">
        <v>1</v>
      </c>
      <c r="EG394" t="s">
        <v>83</v>
      </c>
      <c r="EH394">
        <v>2</v>
      </c>
      <c r="EK394" t="s">
        <v>94</v>
      </c>
      <c r="EL394" t="s">
        <v>73</v>
      </c>
      <c r="EM394" t="s">
        <v>131</v>
      </c>
      <c r="EN394">
        <v>2</v>
      </c>
      <c r="EO394" t="s">
        <v>83</v>
      </c>
      <c r="EP394">
        <v>1</v>
      </c>
      <c r="EU394" t="s">
        <v>93</v>
      </c>
      <c r="EV394" t="s">
        <v>73</v>
      </c>
      <c r="EW394" t="s">
        <v>131</v>
      </c>
      <c r="EX394">
        <v>1</v>
      </c>
      <c r="EY394" t="s">
        <v>83</v>
      </c>
      <c r="EZ394">
        <v>3</v>
      </c>
      <c r="FC394" t="s">
        <v>88</v>
      </c>
      <c r="FD394" t="s">
        <v>73</v>
      </c>
      <c r="FE394" t="s">
        <v>94</v>
      </c>
      <c r="FF394">
        <v>2</v>
      </c>
      <c r="FG394" t="s">
        <v>83</v>
      </c>
      <c r="FH394">
        <v>3</v>
      </c>
      <c r="FL394" t="s">
        <v>93</v>
      </c>
      <c r="FN394" t="s">
        <v>131</v>
      </c>
      <c r="FP394" t="s">
        <v>88</v>
      </c>
      <c r="FR394" t="s">
        <v>94</v>
      </c>
      <c r="FU394">
        <v>130</v>
      </c>
      <c r="FX394" t="s">
        <v>88</v>
      </c>
    </row>
    <row r="395" spans="1:180" x14ac:dyDescent="0.45">
      <c r="A395" s="1">
        <v>392</v>
      </c>
      <c r="B395" s="45">
        <f t="shared" si="332"/>
        <v>678</v>
      </c>
      <c r="C395" s="14" t="s">
        <v>912</v>
      </c>
      <c r="D395" t="s">
        <v>852</v>
      </c>
      <c r="E395" s="15" t="s">
        <v>905</v>
      </c>
      <c r="F395" s="28">
        <f>VOR!IH395</f>
        <v>134</v>
      </c>
      <c r="G395" s="27">
        <f t="shared" si="347"/>
        <v>18</v>
      </c>
      <c r="H395" s="49">
        <f t="shared" si="348"/>
        <v>152</v>
      </c>
      <c r="I395" s="14" t="s">
        <v>136</v>
      </c>
      <c r="J395" t="s">
        <v>73</v>
      </c>
      <c r="K395" t="s">
        <v>181</v>
      </c>
      <c r="L395">
        <v>2</v>
      </c>
      <c r="M395" t="s">
        <v>83</v>
      </c>
      <c r="N395">
        <v>1</v>
      </c>
      <c r="O395" s="77">
        <f t="shared" si="349"/>
        <v>0</v>
      </c>
      <c r="P395" s="80">
        <f t="shared" si="350"/>
        <v>0</v>
      </c>
      <c r="Q395" t="s">
        <v>133</v>
      </c>
      <c r="R395" t="s">
        <v>73</v>
      </c>
      <c r="S395" t="s">
        <v>87</v>
      </c>
      <c r="T395">
        <v>1</v>
      </c>
      <c r="U395" t="s">
        <v>83</v>
      </c>
      <c r="V395">
        <v>2</v>
      </c>
      <c r="W395" s="71">
        <f t="shared" si="351"/>
        <v>2</v>
      </c>
      <c r="X395" s="80">
        <f t="shared" si="352"/>
        <v>0</v>
      </c>
      <c r="Y395" s="14" t="s">
        <v>94</v>
      </c>
      <c r="Z395" t="s">
        <v>73</v>
      </c>
      <c r="AA395" t="s">
        <v>86</v>
      </c>
      <c r="AB395">
        <v>1</v>
      </c>
      <c r="AC395" t="s">
        <v>83</v>
      </c>
      <c r="AD395">
        <v>2</v>
      </c>
      <c r="AE395" s="71">
        <f t="shared" si="353"/>
        <v>3</v>
      </c>
      <c r="AF395" s="80">
        <f t="shared" si="333"/>
        <v>0</v>
      </c>
      <c r="AG395" s="14" t="s">
        <v>85</v>
      </c>
      <c r="AH395" t="s">
        <v>73</v>
      </c>
      <c r="AI395" t="s">
        <v>84</v>
      </c>
      <c r="AJ395">
        <v>2</v>
      </c>
      <c r="AK395" t="s">
        <v>83</v>
      </c>
      <c r="AL395">
        <v>1</v>
      </c>
      <c r="AM395" s="71">
        <f t="shared" si="354"/>
        <v>1</v>
      </c>
      <c r="AN395" s="80">
        <f t="shared" si="355"/>
        <v>2</v>
      </c>
      <c r="AO395" s="14" t="s">
        <v>88</v>
      </c>
      <c r="AP395" t="s">
        <v>73</v>
      </c>
      <c r="AQ395" t="s">
        <v>95</v>
      </c>
      <c r="AR395">
        <v>9</v>
      </c>
      <c r="AS395" t="s">
        <v>83</v>
      </c>
      <c r="AT395">
        <v>0</v>
      </c>
      <c r="AU395" s="71">
        <f t="shared" si="334"/>
        <v>2</v>
      </c>
      <c r="AV395" s="80">
        <f t="shared" si="356"/>
        <v>0</v>
      </c>
      <c r="AW395" s="14" t="s">
        <v>90</v>
      </c>
      <c r="AX395" t="s">
        <v>73</v>
      </c>
      <c r="AY395" t="s">
        <v>138</v>
      </c>
      <c r="AZ395">
        <v>0</v>
      </c>
      <c r="BA395" t="s">
        <v>83</v>
      </c>
      <c r="BB395">
        <v>1</v>
      </c>
      <c r="BC395" s="71">
        <f t="shared" si="357"/>
        <v>1</v>
      </c>
      <c r="BD395" s="80">
        <f t="shared" si="335"/>
        <v>0</v>
      </c>
      <c r="BE395" s="14" t="s">
        <v>131</v>
      </c>
      <c r="BF395" t="s">
        <v>73</v>
      </c>
      <c r="BG395" t="s">
        <v>130</v>
      </c>
      <c r="BH395">
        <v>1</v>
      </c>
      <c r="BI395" t="s">
        <v>83</v>
      </c>
      <c r="BJ395">
        <v>0</v>
      </c>
      <c r="BK395" s="71">
        <f t="shared" si="336"/>
        <v>2</v>
      </c>
      <c r="BL395" s="80">
        <f t="shared" si="358"/>
        <v>0</v>
      </c>
      <c r="BM395" s="14" t="s">
        <v>96</v>
      </c>
      <c r="BN395" t="s">
        <v>73</v>
      </c>
      <c r="BO395" t="s">
        <v>150</v>
      </c>
      <c r="BP395">
        <v>2</v>
      </c>
      <c r="BQ395" t="s">
        <v>83</v>
      </c>
      <c r="BR395">
        <v>0</v>
      </c>
      <c r="BS395" s="71">
        <f t="shared" si="359"/>
        <v>1</v>
      </c>
      <c r="BT395" s="80">
        <f t="shared" si="337"/>
        <v>2</v>
      </c>
      <c r="BU395" s="28">
        <f t="shared" si="360"/>
        <v>4</v>
      </c>
      <c r="BV395" s="14" t="str">
        <f t="shared" si="361"/>
        <v>Deutschland</v>
      </c>
      <c r="BW395" s="80">
        <f t="shared" si="338"/>
        <v>0</v>
      </c>
      <c r="BX395" s="14" t="str">
        <f t="shared" si="362"/>
        <v>Ghana</v>
      </c>
      <c r="BY395" s="80">
        <f t="shared" si="363"/>
        <v>0</v>
      </c>
      <c r="BZ395" s="14" t="str">
        <f t="shared" si="364"/>
        <v>Ecuador</v>
      </c>
      <c r="CA395" s="80">
        <f t="shared" si="365"/>
        <v>0</v>
      </c>
      <c r="CB395" s="14" t="str">
        <f t="shared" si="366"/>
        <v>Australien</v>
      </c>
      <c r="CC395" s="80">
        <f t="shared" si="367"/>
        <v>0</v>
      </c>
      <c r="CD395" s="14" t="str">
        <f t="shared" si="368"/>
        <v>Belgien</v>
      </c>
      <c r="CE395" s="80">
        <f t="shared" si="369"/>
        <v>0</v>
      </c>
      <c r="CF395" s="14" t="str">
        <f t="shared" si="370"/>
        <v>Portugal</v>
      </c>
      <c r="CG395" s="80">
        <f t="shared" si="371"/>
        <v>7</v>
      </c>
      <c r="CH395" s="14" t="str">
        <f t="shared" si="372"/>
        <v>England</v>
      </c>
      <c r="CI395" s="80">
        <f t="shared" si="373"/>
        <v>7</v>
      </c>
      <c r="CJ395" s="14" t="str">
        <f t="shared" si="374"/>
        <v>Polen</v>
      </c>
      <c r="CK395" s="80">
        <f t="shared" si="375"/>
        <v>0</v>
      </c>
      <c r="CL395" s="27">
        <f t="shared" si="385"/>
        <v>14</v>
      </c>
      <c r="CM395" t="s">
        <v>88</v>
      </c>
      <c r="CN395" t="s">
        <v>73</v>
      </c>
      <c r="CO395" t="s">
        <v>138</v>
      </c>
      <c r="CP395">
        <v>9</v>
      </c>
      <c r="CQ395" t="s">
        <v>83</v>
      </c>
      <c r="CR395">
        <v>0</v>
      </c>
      <c r="CS395" s="71">
        <f t="shared" si="339"/>
        <v>0</v>
      </c>
      <c r="CT395" s="80">
        <f t="shared" si="376"/>
        <v>0</v>
      </c>
      <c r="CU395" t="s">
        <v>136</v>
      </c>
      <c r="CV395" t="s">
        <v>73</v>
      </c>
      <c r="CW395" t="s">
        <v>87</v>
      </c>
      <c r="CX395">
        <v>0</v>
      </c>
      <c r="CY395" t="s">
        <v>83</v>
      </c>
      <c r="CZ395">
        <v>1</v>
      </c>
      <c r="DA395" s="71">
        <f t="shared" si="377"/>
        <v>0</v>
      </c>
      <c r="DB395" s="80">
        <f t="shared" si="378"/>
        <v>0</v>
      </c>
      <c r="DC395" t="s">
        <v>131</v>
      </c>
      <c r="DD395" t="s">
        <v>73</v>
      </c>
      <c r="DE395" t="s">
        <v>96</v>
      </c>
      <c r="DF395">
        <v>1</v>
      </c>
      <c r="DG395" t="s">
        <v>83</v>
      </c>
      <c r="DH395">
        <v>2</v>
      </c>
      <c r="DI395" s="71">
        <f t="shared" ref="DI395:DI458" si="386">IF(AND(DC395="Marokko",DE395="Portugal"),3,IF(DC395="Marokko",1,0))</f>
        <v>0</v>
      </c>
      <c r="DJ395" s="80">
        <f t="shared" si="379"/>
        <v>0</v>
      </c>
      <c r="DK395" t="s">
        <v>85</v>
      </c>
      <c r="DL395" t="s">
        <v>73</v>
      </c>
      <c r="DM395" t="s">
        <v>86</v>
      </c>
      <c r="DN395">
        <v>2</v>
      </c>
      <c r="DO395" t="s">
        <v>83</v>
      </c>
      <c r="DP395">
        <v>1</v>
      </c>
      <c r="DQ395" s="71">
        <f t="shared" si="380"/>
        <v>1</v>
      </c>
      <c r="DR395" s="80">
        <f t="shared" si="381"/>
        <v>0</v>
      </c>
      <c r="DS395" s="27">
        <f t="shared" si="340"/>
        <v>0</v>
      </c>
      <c r="DT395" t="str">
        <f t="shared" si="341"/>
        <v>Australien</v>
      </c>
      <c r="DU395">
        <f t="shared" si="382"/>
        <v>0</v>
      </c>
      <c r="DV395" t="str">
        <f t="shared" si="342"/>
        <v>Deutschland</v>
      </c>
      <c r="DW395">
        <f t="shared" si="383"/>
        <v>0</v>
      </c>
      <c r="DX395" t="str">
        <f t="shared" si="343"/>
        <v>England</v>
      </c>
      <c r="DY395">
        <f t="shared" si="384"/>
        <v>0</v>
      </c>
      <c r="DZ395" t="str">
        <f t="shared" si="344"/>
        <v>Portugal</v>
      </c>
      <c r="EA395">
        <f t="shared" si="345"/>
        <v>0</v>
      </c>
      <c r="EB395" s="27">
        <f t="shared" si="346"/>
        <v>0</v>
      </c>
      <c r="EC395" t="s">
        <v>87</v>
      </c>
      <c r="ED395" t="s">
        <v>73</v>
      </c>
      <c r="EE395" t="s">
        <v>88</v>
      </c>
      <c r="EF395">
        <v>0</v>
      </c>
      <c r="EG395" t="s">
        <v>83</v>
      </c>
      <c r="EH395">
        <v>9</v>
      </c>
      <c r="EK395" t="s">
        <v>85</v>
      </c>
      <c r="EL395" t="s">
        <v>73</v>
      </c>
      <c r="EM395" t="s">
        <v>96</v>
      </c>
      <c r="EN395">
        <v>0</v>
      </c>
      <c r="EO395" t="s">
        <v>83</v>
      </c>
      <c r="EP395">
        <v>1</v>
      </c>
      <c r="EU395" t="s">
        <v>87</v>
      </c>
      <c r="EV395" t="s">
        <v>73</v>
      </c>
      <c r="EW395" t="s">
        <v>85</v>
      </c>
      <c r="EX395">
        <v>2</v>
      </c>
      <c r="EY395" t="s">
        <v>83</v>
      </c>
      <c r="EZ395">
        <v>0</v>
      </c>
      <c r="FC395" t="s">
        <v>88</v>
      </c>
      <c r="FD395" t="s">
        <v>73</v>
      </c>
      <c r="FE395" t="s">
        <v>96</v>
      </c>
      <c r="FF395">
        <v>9</v>
      </c>
      <c r="FG395" t="s">
        <v>83</v>
      </c>
      <c r="FH395">
        <v>0</v>
      </c>
      <c r="FL395" t="s">
        <v>85</v>
      </c>
      <c r="FN395" t="s">
        <v>87</v>
      </c>
      <c r="FP395" t="s">
        <v>96</v>
      </c>
      <c r="FR395" t="s">
        <v>88</v>
      </c>
      <c r="FU395">
        <v>120</v>
      </c>
      <c r="FX395" t="s">
        <v>913</v>
      </c>
    </row>
    <row r="396" spans="1:180" x14ac:dyDescent="0.45">
      <c r="A396" s="1">
        <v>393</v>
      </c>
      <c r="B396" s="45">
        <f t="shared" si="332"/>
        <v>228</v>
      </c>
      <c r="C396" s="14" t="s">
        <v>914</v>
      </c>
      <c r="D396" t="s">
        <v>915</v>
      </c>
      <c r="E396" s="15" t="s">
        <v>905</v>
      </c>
      <c r="F396" s="28">
        <f>VOR!IH396</f>
        <v>156</v>
      </c>
      <c r="G396" s="27">
        <f t="shared" si="347"/>
        <v>80</v>
      </c>
      <c r="H396" s="49">
        <f t="shared" si="348"/>
        <v>236</v>
      </c>
      <c r="I396" s="14" t="s">
        <v>140</v>
      </c>
      <c r="J396" t="s">
        <v>73</v>
      </c>
      <c r="K396" t="s">
        <v>85</v>
      </c>
      <c r="L396">
        <v>1</v>
      </c>
      <c r="M396" t="s">
        <v>83</v>
      </c>
      <c r="N396">
        <v>2</v>
      </c>
      <c r="O396" s="77">
        <f t="shared" si="349"/>
        <v>0</v>
      </c>
      <c r="P396" s="80">
        <f t="shared" si="350"/>
        <v>0</v>
      </c>
      <c r="Q396" t="s">
        <v>93</v>
      </c>
      <c r="R396" t="s">
        <v>73</v>
      </c>
      <c r="S396" t="s">
        <v>87</v>
      </c>
      <c r="T396">
        <v>3</v>
      </c>
      <c r="U396" t="s">
        <v>83</v>
      </c>
      <c r="V396">
        <v>0</v>
      </c>
      <c r="W396" s="71">
        <f t="shared" si="351"/>
        <v>3</v>
      </c>
      <c r="X396" s="80">
        <f t="shared" si="352"/>
        <v>4</v>
      </c>
      <c r="Y396" s="14" t="s">
        <v>94</v>
      </c>
      <c r="Z396" t="s">
        <v>73</v>
      </c>
      <c r="AA396" t="s">
        <v>86</v>
      </c>
      <c r="AB396">
        <v>2</v>
      </c>
      <c r="AC396" t="s">
        <v>83</v>
      </c>
      <c r="AD396">
        <v>1</v>
      </c>
      <c r="AE396" s="71">
        <f t="shared" si="353"/>
        <v>3</v>
      </c>
      <c r="AF396" s="80">
        <f t="shared" si="333"/>
        <v>4</v>
      </c>
      <c r="AG396" s="14" t="s">
        <v>137</v>
      </c>
      <c r="AH396" t="s">
        <v>73</v>
      </c>
      <c r="AI396" t="s">
        <v>84</v>
      </c>
      <c r="AJ396">
        <v>1</v>
      </c>
      <c r="AK396" t="s">
        <v>83</v>
      </c>
      <c r="AL396">
        <v>2</v>
      </c>
      <c r="AM396" s="71">
        <f t="shared" si="354"/>
        <v>0</v>
      </c>
      <c r="AN396" s="80">
        <f t="shared" si="355"/>
        <v>0</v>
      </c>
      <c r="AO396" s="14" t="s">
        <v>88</v>
      </c>
      <c r="AP396" t="s">
        <v>73</v>
      </c>
      <c r="AQ396" t="s">
        <v>131</v>
      </c>
      <c r="AR396">
        <v>2</v>
      </c>
      <c r="AS396" t="s">
        <v>83</v>
      </c>
      <c r="AT396">
        <v>3</v>
      </c>
      <c r="AU396" s="71">
        <f t="shared" si="334"/>
        <v>0</v>
      </c>
      <c r="AV396" s="80">
        <f t="shared" si="356"/>
        <v>0</v>
      </c>
      <c r="AW396" s="14" t="s">
        <v>90</v>
      </c>
      <c r="AX396" t="s">
        <v>73</v>
      </c>
      <c r="AY396" t="s">
        <v>91</v>
      </c>
      <c r="AZ396">
        <v>3</v>
      </c>
      <c r="BA396" t="s">
        <v>83</v>
      </c>
      <c r="BB396">
        <v>1</v>
      </c>
      <c r="BC396" s="71">
        <f t="shared" si="357"/>
        <v>3</v>
      </c>
      <c r="BD396" s="80">
        <f t="shared" si="335"/>
        <v>4</v>
      </c>
      <c r="BE396" s="14" t="s">
        <v>95</v>
      </c>
      <c r="BF396" t="s">
        <v>73</v>
      </c>
      <c r="BG396" t="s">
        <v>130</v>
      </c>
      <c r="BH396">
        <v>0</v>
      </c>
      <c r="BI396" t="s">
        <v>83</v>
      </c>
      <c r="BJ396">
        <v>1</v>
      </c>
      <c r="BK396" s="71">
        <f t="shared" si="336"/>
        <v>2</v>
      </c>
      <c r="BL396" s="80">
        <f t="shared" si="358"/>
        <v>0</v>
      </c>
      <c r="BM396" s="14" t="s">
        <v>96</v>
      </c>
      <c r="BN396" t="s">
        <v>73</v>
      </c>
      <c r="BO396" t="s">
        <v>134</v>
      </c>
      <c r="BP396">
        <v>3</v>
      </c>
      <c r="BQ396" t="s">
        <v>83</v>
      </c>
      <c r="BR396">
        <v>2</v>
      </c>
      <c r="BS396" s="71">
        <f t="shared" si="359"/>
        <v>3</v>
      </c>
      <c r="BT396" s="80">
        <f t="shared" si="337"/>
        <v>4</v>
      </c>
      <c r="BU396" s="28">
        <f t="shared" si="360"/>
        <v>16</v>
      </c>
      <c r="BV396" s="14" t="str">
        <f t="shared" si="361"/>
        <v>Belgien</v>
      </c>
      <c r="BW396" s="80">
        <f t="shared" si="338"/>
        <v>0</v>
      </c>
      <c r="BX396" s="14" t="str">
        <f t="shared" si="362"/>
        <v>Brasilien</v>
      </c>
      <c r="BY396" s="80">
        <f t="shared" si="363"/>
        <v>7</v>
      </c>
      <c r="BZ396" s="14" t="str">
        <f t="shared" si="364"/>
        <v>England</v>
      </c>
      <c r="CA396" s="80">
        <f t="shared" si="365"/>
        <v>7</v>
      </c>
      <c r="CB396" s="14" t="str">
        <f t="shared" si="366"/>
        <v>Argentinien</v>
      </c>
      <c r="CC396" s="80">
        <f t="shared" si="367"/>
        <v>7</v>
      </c>
      <c r="CD396" s="14" t="str">
        <f t="shared" si="368"/>
        <v>Spanien</v>
      </c>
      <c r="CE396" s="80">
        <f t="shared" si="369"/>
        <v>0</v>
      </c>
      <c r="CF396" s="14" t="str">
        <f t="shared" si="370"/>
        <v>Portugal</v>
      </c>
      <c r="CG396" s="80">
        <f t="shared" si="371"/>
        <v>7</v>
      </c>
      <c r="CH396" s="14" t="str">
        <f t="shared" si="372"/>
        <v>Niederlande</v>
      </c>
      <c r="CI396" s="80">
        <f t="shared" si="373"/>
        <v>7</v>
      </c>
      <c r="CJ396" s="14" t="str">
        <f t="shared" si="374"/>
        <v>Frankreich</v>
      </c>
      <c r="CK396" s="80">
        <f t="shared" si="375"/>
        <v>7</v>
      </c>
      <c r="CL396" s="27">
        <f t="shared" si="385"/>
        <v>42</v>
      </c>
      <c r="CM396" t="s">
        <v>131</v>
      </c>
      <c r="CN396" t="s">
        <v>73</v>
      </c>
      <c r="CO396" t="s">
        <v>90</v>
      </c>
      <c r="CP396">
        <v>0</v>
      </c>
      <c r="CQ396" t="s">
        <v>83</v>
      </c>
      <c r="CR396">
        <v>2</v>
      </c>
      <c r="CS396" s="71">
        <f t="shared" si="339"/>
        <v>2</v>
      </c>
      <c r="CT396" s="80">
        <f t="shared" si="376"/>
        <v>0</v>
      </c>
      <c r="CU396" t="s">
        <v>85</v>
      </c>
      <c r="CV396" t="s">
        <v>73</v>
      </c>
      <c r="CW396" t="s">
        <v>93</v>
      </c>
      <c r="CX396">
        <v>1</v>
      </c>
      <c r="CY396" t="s">
        <v>83</v>
      </c>
      <c r="CZ396">
        <v>2</v>
      </c>
      <c r="DA396" s="71">
        <f t="shared" si="377"/>
        <v>2</v>
      </c>
      <c r="DB396" s="80">
        <f t="shared" si="378"/>
        <v>3</v>
      </c>
      <c r="DC396" t="s">
        <v>130</v>
      </c>
      <c r="DD396" t="s">
        <v>73</v>
      </c>
      <c r="DE396" t="s">
        <v>96</v>
      </c>
      <c r="DF396">
        <v>1</v>
      </c>
      <c r="DG396" t="s">
        <v>83</v>
      </c>
      <c r="DH396">
        <v>2</v>
      </c>
      <c r="DI396" s="71">
        <f t="shared" si="386"/>
        <v>0</v>
      </c>
      <c r="DJ396" s="80">
        <f t="shared" si="379"/>
        <v>0</v>
      </c>
      <c r="DK396" t="s">
        <v>84</v>
      </c>
      <c r="DL396" t="s">
        <v>73</v>
      </c>
      <c r="DM396" t="s">
        <v>94</v>
      </c>
      <c r="DN396">
        <v>0</v>
      </c>
      <c r="DO396" t="s">
        <v>83</v>
      </c>
      <c r="DP396">
        <v>1</v>
      </c>
      <c r="DQ396" s="71">
        <f t="shared" si="380"/>
        <v>2</v>
      </c>
      <c r="DR396" s="80">
        <f t="shared" si="381"/>
        <v>3</v>
      </c>
      <c r="DS396" s="27">
        <f t="shared" si="340"/>
        <v>6</v>
      </c>
      <c r="DT396" t="str">
        <f t="shared" si="341"/>
        <v>Argentinien</v>
      </c>
      <c r="DU396">
        <f t="shared" si="382"/>
        <v>8</v>
      </c>
      <c r="DV396" t="str">
        <f t="shared" si="342"/>
        <v>Brasilien</v>
      </c>
      <c r="DW396">
        <f t="shared" si="383"/>
        <v>0</v>
      </c>
      <c r="DX396" t="str">
        <f t="shared" si="343"/>
        <v>Frankreich</v>
      </c>
      <c r="DY396">
        <f t="shared" si="384"/>
        <v>8</v>
      </c>
      <c r="DZ396" t="str">
        <f t="shared" si="344"/>
        <v>Portugal</v>
      </c>
      <c r="EA396">
        <f t="shared" si="345"/>
        <v>0</v>
      </c>
      <c r="EB396" s="27">
        <f t="shared" si="346"/>
        <v>16</v>
      </c>
      <c r="EC396" t="s">
        <v>93</v>
      </c>
      <c r="ED396" t="s">
        <v>73</v>
      </c>
      <c r="EE396" t="s">
        <v>90</v>
      </c>
      <c r="EF396">
        <v>1</v>
      </c>
      <c r="EG396" t="s">
        <v>83</v>
      </c>
      <c r="EH396">
        <v>3</v>
      </c>
      <c r="EK396" t="s">
        <v>94</v>
      </c>
      <c r="EL396" t="s">
        <v>73</v>
      </c>
      <c r="EM396" t="s">
        <v>96</v>
      </c>
      <c r="EN396">
        <v>1</v>
      </c>
      <c r="EO396" t="s">
        <v>83</v>
      </c>
      <c r="EP396">
        <v>2</v>
      </c>
      <c r="EU396" t="s">
        <v>93</v>
      </c>
      <c r="EV396" t="s">
        <v>73</v>
      </c>
      <c r="EW396" t="s">
        <v>94</v>
      </c>
      <c r="EX396">
        <v>1</v>
      </c>
      <c r="EY396" t="s">
        <v>83</v>
      </c>
      <c r="EZ396">
        <v>0</v>
      </c>
      <c r="FC396" t="s">
        <v>90</v>
      </c>
      <c r="FD396" t="s">
        <v>73</v>
      </c>
      <c r="FE396" t="s">
        <v>96</v>
      </c>
      <c r="FF396">
        <v>2</v>
      </c>
      <c r="FG396" t="s">
        <v>83</v>
      </c>
      <c r="FH396">
        <v>1</v>
      </c>
      <c r="FL396" t="s">
        <v>94</v>
      </c>
      <c r="FN396" t="s">
        <v>93</v>
      </c>
      <c r="FP396" t="s">
        <v>96</v>
      </c>
      <c r="FR396" t="s">
        <v>90</v>
      </c>
      <c r="FU396">
        <v>192</v>
      </c>
      <c r="FX396">
        <v>0</v>
      </c>
    </row>
    <row r="397" spans="1:180" x14ac:dyDescent="0.45">
      <c r="A397" s="1">
        <v>394</v>
      </c>
      <c r="B397" s="45">
        <f t="shared" si="332"/>
        <v>42</v>
      </c>
      <c r="C397" s="14" t="s">
        <v>916</v>
      </c>
      <c r="D397" t="s">
        <v>917</v>
      </c>
      <c r="E397" s="15" t="s">
        <v>905</v>
      </c>
      <c r="F397" s="28">
        <f>VOR!IH397</f>
        <v>180</v>
      </c>
      <c r="G397" s="27">
        <f t="shared" si="347"/>
        <v>87</v>
      </c>
      <c r="H397" s="49">
        <f t="shared" si="348"/>
        <v>267</v>
      </c>
      <c r="I397" s="14" t="s">
        <v>84</v>
      </c>
      <c r="J397" t="s">
        <v>73</v>
      </c>
      <c r="K397" t="s">
        <v>92</v>
      </c>
      <c r="L397">
        <v>2</v>
      </c>
      <c r="M397" t="s">
        <v>83</v>
      </c>
      <c r="N397">
        <v>0</v>
      </c>
      <c r="O397" s="77">
        <f t="shared" si="349"/>
        <v>1</v>
      </c>
      <c r="P397" s="80">
        <f t="shared" si="350"/>
        <v>3</v>
      </c>
      <c r="Q397" t="s">
        <v>93</v>
      </c>
      <c r="R397" t="s">
        <v>73</v>
      </c>
      <c r="S397" t="s">
        <v>129</v>
      </c>
      <c r="T397">
        <v>3</v>
      </c>
      <c r="U397" t="s">
        <v>83</v>
      </c>
      <c r="V397">
        <v>1</v>
      </c>
      <c r="W397" s="71">
        <f t="shared" si="351"/>
        <v>1</v>
      </c>
      <c r="X397" s="80">
        <f t="shared" si="352"/>
        <v>2</v>
      </c>
      <c r="Y397" s="14" t="s">
        <v>94</v>
      </c>
      <c r="Z397" t="s">
        <v>73</v>
      </c>
      <c r="AA397" t="s">
        <v>86</v>
      </c>
      <c r="AB397">
        <v>2</v>
      </c>
      <c r="AC397" t="s">
        <v>83</v>
      </c>
      <c r="AD397">
        <v>0</v>
      </c>
      <c r="AE397" s="71">
        <f t="shared" si="353"/>
        <v>3</v>
      </c>
      <c r="AF397" s="80">
        <f t="shared" si="333"/>
        <v>6</v>
      </c>
      <c r="AG397" s="14" t="s">
        <v>85</v>
      </c>
      <c r="AH397" t="s">
        <v>73</v>
      </c>
      <c r="AI397" t="s">
        <v>132</v>
      </c>
      <c r="AJ397">
        <v>2</v>
      </c>
      <c r="AK397" t="s">
        <v>83</v>
      </c>
      <c r="AL397">
        <v>1</v>
      </c>
      <c r="AM397" s="71">
        <f t="shared" si="354"/>
        <v>3</v>
      </c>
      <c r="AN397" s="80">
        <f t="shared" si="355"/>
        <v>4</v>
      </c>
      <c r="AO397" s="14" t="s">
        <v>88</v>
      </c>
      <c r="AP397" t="s">
        <v>73</v>
      </c>
      <c r="AQ397" t="s">
        <v>95</v>
      </c>
      <c r="AR397">
        <v>2</v>
      </c>
      <c r="AS397" t="s">
        <v>83</v>
      </c>
      <c r="AT397">
        <v>1</v>
      </c>
      <c r="AU397" s="71">
        <f t="shared" si="334"/>
        <v>2</v>
      </c>
      <c r="AV397" s="80">
        <f t="shared" si="356"/>
        <v>0</v>
      </c>
      <c r="AW397" s="14" t="s">
        <v>90</v>
      </c>
      <c r="AX397" t="s">
        <v>73</v>
      </c>
      <c r="AY397" t="s">
        <v>135</v>
      </c>
      <c r="AZ397">
        <v>1</v>
      </c>
      <c r="BA397" t="s">
        <v>83</v>
      </c>
      <c r="BB397">
        <v>0</v>
      </c>
      <c r="BC397" s="71">
        <f t="shared" si="357"/>
        <v>1</v>
      </c>
      <c r="BD397" s="80">
        <f t="shared" si="335"/>
        <v>2</v>
      </c>
      <c r="BE397" s="14" t="s">
        <v>131</v>
      </c>
      <c r="BF397" t="s">
        <v>73</v>
      </c>
      <c r="BG397" t="s">
        <v>130</v>
      </c>
      <c r="BH397">
        <v>2</v>
      </c>
      <c r="BI397" t="s">
        <v>83</v>
      </c>
      <c r="BJ397">
        <v>3</v>
      </c>
      <c r="BK397" s="71">
        <f t="shared" si="336"/>
        <v>2</v>
      </c>
      <c r="BL397" s="80">
        <f t="shared" si="358"/>
        <v>0</v>
      </c>
      <c r="BM397" s="14" t="s">
        <v>96</v>
      </c>
      <c r="BN397" t="s">
        <v>73</v>
      </c>
      <c r="BO397" t="s">
        <v>134</v>
      </c>
      <c r="BP397">
        <v>1</v>
      </c>
      <c r="BQ397" t="s">
        <v>83</v>
      </c>
      <c r="BR397">
        <v>0</v>
      </c>
      <c r="BS397" s="71">
        <f t="shared" si="359"/>
        <v>3</v>
      </c>
      <c r="BT397" s="80">
        <f t="shared" si="337"/>
        <v>4</v>
      </c>
      <c r="BU397" s="28">
        <f t="shared" si="360"/>
        <v>21</v>
      </c>
      <c r="BV397" s="14" t="str">
        <f t="shared" si="361"/>
        <v>Deutschland</v>
      </c>
      <c r="BW397" s="80">
        <f t="shared" si="338"/>
        <v>0</v>
      </c>
      <c r="BX397" s="14" t="str">
        <f t="shared" si="362"/>
        <v>Brasilien</v>
      </c>
      <c r="BY397" s="80">
        <f t="shared" si="363"/>
        <v>7</v>
      </c>
      <c r="BZ397" s="14" t="str">
        <f t="shared" si="364"/>
        <v>Niederlande</v>
      </c>
      <c r="CA397" s="80">
        <f t="shared" si="365"/>
        <v>7</v>
      </c>
      <c r="CB397" s="14" t="str">
        <f t="shared" si="366"/>
        <v>Argentinien</v>
      </c>
      <c r="CC397" s="80">
        <f t="shared" si="367"/>
        <v>7</v>
      </c>
      <c r="CD397" s="14" t="str">
        <f t="shared" si="368"/>
        <v>Spanien</v>
      </c>
      <c r="CE397" s="80">
        <f t="shared" si="369"/>
        <v>0</v>
      </c>
      <c r="CF397" s="14" t="str">
        <f t="shared" si="370"/>
        <v>Portugal</v>
      </c>
      <c r="CG397" s="80">
        <f t="shared" si="371"/>
        <v>7</v>
      </c>
      <c r="CH397" s="14" t="str">
        <f t="shared" si="372"/>
        <v>England</v>
      </c>
      <c r="CI397" s="80">
        <f t="shared" si="373"/>
        <v>7</v>
      </c>
      <c r="CJ397" s="14" t="str">
        <f t="shared" si="374"/>
        <v>Frankreich</v>
      </c>
      <c r="CK397" s="80">
        <f t="shared" si="375"/>
        <v>7</v>
      </c>
      <c r="CL397" s="27">
        <f t="shared" si="385"/>
        <v>42</v>
      </c>
      <c r="CM397" t="s">
        <v>88</v>
      </c>
      <c r="CN397" t="s">
        <v>73</v>
      </c>
      <c r="CO397" t="s">
        <v>90</v>
      </c>
      <c r="CP397">
        <v>1</v>
      </c>
      <c r="CQ397" t="s">
        <v>83</v>
      </c>
      <c r="CR397">
        <v>2</v>
      </c>
      <c r="CS397" s="71">
        <f t="shared" si="339"/>
        <v>2</v>
      </c>
      <c r="CT397" s="80">
        <f t="shared" si="376"/>
        <v>0</v>
      </c>
      <c r="CU397" t="s">
        <v>84</v>
      </c>
      <c r="CV397" t="s">
        <v>73</v>
      </c>
      <c r="CW397" t="s">
        <v>93</v>
      </c>
      <c r="CX397">
        <v>1</v>
      </c>
      <c r="CY397" t="s">
        <v>83</v>
      </c>
      <c r="CZ397">
        <v>3</v>
      </c>
      <c r="DA397" s="71">
        <f t="shared" si="377"/>
        <v>3</v>
      </c>
      <c r="DB397" s="80">
        <f t="shared" si="378"/>
        <v>4</v>
      </c>
      <c r="DC397" t="s">
        <v>130</v>
      </c>
      <c r="DD397" t="s">
        <v>73</v>
      </c>
      <c r="DE397" t="s">
        <v>96</v>
      </c>
      <c r="DF397">
        <v>4</v>
      </c>
      <c r="DG397" t="s">
        <v>83</v>
      </c>
      <c r="DH397">
        <v>0</v>
      </c>
      <c r="DI397" s="71">
        <f t="shared" si="386"/>
        <v>0</v>
      </c>
      <c r="DJ397" s="80">
        <f t="shared" si="379"/>
        <v>0</v>
      </c>
      <c r="DK397" t="s">
        <v>85</v>
      </c>
      <c r="DL397" t="s">
        <v>73</v>
      </c>
      <c r="DM397" t="s">
        <v>94</v>
      </c>
      <c r="DN397">
        <v>0</v>
      </c>
      <c r="DO397" t="s">
        <v>83</v>
      </c>
      <c r="DP397">
        <v>2</v>
      </c>
      <c r="DQ397" s="71">
        <f t="shared" si="380"/>
        <v>3</v>
      </c>
      <c r="DR397" s="80">
        <f t="shared" si="381"/>
        <v>4</v>
      </c>
      <c r="DS397" s="27">
        <f t="shared" si="340"/>
        <v>8</v>
      </c>
      <c r="DT397" t="str">
        <f t="shared" si="341"/>
        <v>Argentinien</v>
      </c>
      <c r="DU397">
        <f t="shared" si="382"/>
        <v>8</v>
      </c>
      <c r="DV397" t="str">
        <f t="shared" si="342"/>
        <v>Brasilien</v>
      </c>
      <c r="DW397">
        <f t="shared" si="383"/>
        <v>0</v>
      </c>
      <c r="DX397" t="str">
        <f t="shared" si="343"/>
        <v>Frankreich</v>
      </c>
      <c r="DY397">
        <f t="shared" si="384"/>
        <v>8</v>
      </c>
      <c r="DZ397" t="str">
        <f t="shared" si="344"/>
        <v>Spanien</v>
      </c>
      <c r="EA397">
        <f t="shared" si="345"/>
        <v>0</v>
      </c>
      <c r="EB397" s="27">
        <f t="shared" si="346"/>
        <v>16</v>
      </c>
      <c r="EC397" t="s">
        <v>93</v>
      </c>
      <c r="ED397" t="s">
        <v>73</v>
      </c>
      <c r="EE397" t="s">
        <v>90</v>
      </c>
      <c r="EF397">
        <v>3</v>
      </c>
      <c r="EG397" t="s">
        <v>83</v>
      </c>
      <c r="EH397">
        <v>2</v>
      </c>
      <c r="EK397" t="s">
        <v>94</v>
      </c>
      <c r="EL397" t="s">
        <v>73</v>
      </c>
      <c r="EM397" t="s">
        <v>130</v>
      </c>
      <c r="EN397">
        <v>1</v>
      </c>
      <c r="EO397" t="s">
        <v>83</v>
      </c>
      <c r="EP397">
        <v>2</v>
      </c>
      <c r="EU397" t="s">
        <v>90</v>
      </c>
      <c r="EV397" t="s">
        <v>73</v>
      </c>
      <c r="EW397" t="s">
        <v>94</v>
      </c>
      <c r="EX397">
        <v>2</v>
      </c>
      <c r="EY397" t="s">
        <v>83</v>
      </c>
      <c r="EZ397">
        <v>1</v>
      </c>
      <c r="FC397" t="s">
        <v>93</v>
      </c>
      <c r="FD397" t="s">
        <v>73</v>
      </c>
      <c r="FE397" t="s">
        <v>130</v>
      </c>
      <c r="FF397">
        <v>3</v>
      </c>
      <c r="FG397" t="s">
        <v>83</v>
      </c>
      <c r="FH397">
        <v>1</v>
      </c>
      <c r="FL397" t="s">
        <v>94</v>
      </c>
      <c r="FN397" t="s">
        <v>90</v>
      </c>
      <c r="FP397" t="s">
        <v>130</v>
      </c>
      <c r="FR397" t="s">
        <v>93</v>
      </c>
      <c r="FU397">
        <v>170</v>
      </c>
      <c r="FX397" t="s">
        <v>222</v>
      </c>
    </row>
    <row r="398" spans="1:180" x14ac:dyDescent="0.45">
      <c r="A398" s="1">
        <v>395</v>
      </c>
      <c r="B398" s="45">
        <f t="shared" si="332"/>
        <v>68</v>
      </c>
      <c r="C398" s="14" t="s">
        <v>918</v>
      </c>
      <c r="D398" t="s">
        <v>919</v>
      </c>
      <c r="E398" s="15" t="s">
        <v>905</v>
      </c>
      <c r="F398" s="28">
        <f>VOR!IH398</f>
        <v>181</v>
      </c>
      <c r="G398" s="27">
        <f t="shared" si="347"/>
        <v>82</v>
      </c>
      <c r="H398" s="49">
        <f t="shared" si="348"/>
        <v>263</v>
      </c>
      <c r="I398" s="14" t="s">
        <v>84</v>
      </c>
      <c r="J398" t="s">
        <v>73</v>
      </c>
      <c r="K398" t="s">
        <v>92</v>
      </c>
      <c r="L398">
        <v>2</v>
      </c>
      <c r="M398" t="s">
        <v>83</v>
      </c>
      <c r="N398">
        <v>1</v>
      </c>
      <c r="O398" s="77">
        <f t="shared" si="349"/>
        <v>1</v>
      </c>
      <c r="P398" s="80">
        <f t="shared" si="350"/>
        <v>2</v>
      </c>
      <c r="Q398" t="s">
        <v>93</v>
      </c>
      <c r="R398" t="s">
        <v>73</v>
      </c>
      <c r="S398" t="s">
        <v>129</v>
      </c>
      <c r="T398">
        <v>2</v>
      </c>
      <c r="U398" t="s">
        <v>83</v>
      </c>
      <c r="V398">
        <v>1</v>
      </c>
      <c r="W398" s="71">
        <f t="shared" si="351"/>
        <v>1</v>
      </c>
      <c r="X398" s="80">
        <f t="shared" si="352"/>
        <v>4</v>
      </c>
      <c r="Y398" s="14" t="s">
        <v>94</v>
      </c>
      <c r="Z398" t="s">
        <v>73</v>
      </c>
      <c r="AA398" t="s">
        <v>86</v>
      </c>
      <c r="AB398">
        <v>3</v>
      </c>
      <c r="AC398" t="s">
        <v>83</v>
      </c>
      <c r="AD398">
        <v>1</v>
      </c>
      <c r="AE398" s="71">
        <f t="shared" si="353"/>
        <v>3</v>
      </c>
      <c r="AF398" s="80">
        <f t="shared" si="333"/>
        <v>8</v>
      </c>
      <c r="AG398" s="14" t="s">
        <v>85</v>
      </c>
      <c r="AH398" t="s">
        <v>73</v>
      </c>
      <c r="AI398" t="s">
        <v>132</v>
      </c>
      <c r="AJ398">
        <v>1</v>
      </c>
      <c r="AK398" t="s">
        <v>83</v>
      </c>
      <c r="AL398">
        <v>2</v>
      </c>
      <c r="AM398" s="71">
        <f t="shared" si="354"/>
        <v>3</v>
      </c>
      <c r="AN398" s="80">
        <f t="shared" si="355"/>
        <v>0</v>
      </c>
      <c r="AO398" s="14" t="s">
        <v>88</v>
      </c>
      <c r="AP398" t="s">
        <v>73</v>
      </c>
      <c r="AQ398" t="s">
        <v>95</v>
      </c>
      <c r="AR398">
        <v>3</v>
      </c>
      <c r="AS398" t="s">
        <v>83</v>
      </c>
      <c r="AT398">
        <v>2</v>
      </c>
      <c r="AU398" s="71">
        <f t="shared" si="334"/>
        <v>2</v>
      </c>
      <c r="AV398" s="80">
        <f t="shared" si="356"/>
        <v>0</v>
      </c>
      <c r="AW398" s="14" t="s">
        <v>90</v>
      </c>
      <c r="AX398" t="s">
        <v>73</v>
      </c>
      <c r="AY398" t="s">
        <v>138</v>
      </c>
      <c r="AZ398">
        <v>2</v>
      </c>
      <c r="BA398" t="s">
        <v>83</v>
      </c>
      <c r="BB398">
        <v>1</v>
      </c>
      <c r="BC398" s="71">
        <f t="shared" si="357"/>
        <v>1</v>
      </c>
      <c r="BD398" s="80">
        <f t="shared" si="335"/>
        <v>2</v>
      </c>
      <c r="BE398" s="14" t="s">
        <v>131</v>
      </c>
      <c r="BF398" t="s">
        <v>73</v>
      </c>
      <c r="BG398" t="s">
        <v>130</v>
      </c>
      <c r="BH398">
        <v>3</v>
      </c>
      <c r="BI398" t="s">
        <v>83</v>
      </c>
      <c r="BJ398">
        <v>2</v>
      </c>
      <c r="BK398" s="71">
        <f t="shared" si="336"/>
        <v>2</v>
      </c>
      <c r="BL398" s="80">
        <f t="shared" si="358"/>
        <v>0</v>
      </c>
      <c r="BM398" s="14" t="s">
        <v>96</v>
      </c>
      <c r="BN398" t="s">
        <v>73</v>
      </c>
      <c r="BO398" t="s">
        <v>134</v>
      </c>
      <c r="BP398">
        <v>2</v>
      </c>
      <c r="BQ398" t="s">
        <v>83</v>
      </c>
      <c r="BR398">
        <v>1</v>
      </c>
      <c r="BS398" s="71">
        <f t="shared" si="359"/>
        <v>3</v>
      </c>
      <c r="BT398" s="80">
        <f t="shared" si="337"/>
        <v>4</v>
      </c>
      <c r="BU398" s="28">
        <f t="shared" si="360"/>
        <v>20</v>
      </c>
      <c r="BV398" s="14" t="str">
        <f t="shared" si="361"/>
        <v>Deutschland</v>
      </c>
      <c r="BW398" s="80">
        <f t="shared" si="338"/>
        <v>0</v>
      </c>
      <c r="BX398" s="14" t="str">
        <f t="shared" si="362"/>
        <v>Brasilien</v>
      </c>
      <c r="BY398" s="80">
        <f t="shared" si="363"/>
        <v>7</v>
      </c>
      <c r="BZ398" s="14" t="str">
        <f t="shared" si="364"/>
        <v>Niederlande</v>
      </c>
      <c r="CA398" s="80">
        <f t="shared" si="365"/>
        <v>7</v>
      </c>
      <c r="CB398" s="14" t="str">
        <f t="shared" si="366"/>
        <v>Argentinien</v>
      </c>
      <c r="CC398" s="80">
        <f t="shared" si="367"/>
        <v>7</v>
      </c>
      <c r="CD398" s="14" t="str">
        <f t="shared" si="368"/>
        <v>Belgien</v>
      </c>
      <c r="CE398" s="80">
        <f t="shared" si="369"/>
        <v>0</v>
      </c>
      <c r="CF398" s="14" t="str">
        <f t="shared" si="370"/>
        <v>Portugal</v>
      </c>
      <c r="CG398" s="80">
        <f t="shared" si="371"/>
        <v>7</v>
      </c>
      <c r="CH398" s="14" t="str">
        <f t="shared" si="372"/>
        <v>Senegal</v>
      </c>
      <c r="CI398" s="80">
        <f t="shared" si="373"/>
        <v>0</v>
      </c>
      <c r="CJ398" s="14" t="str">
        <f t="shared" si="374"/>
        <v>Frankreich</v>
      </c>
      <c r="CK398" s="80">
        <f t="shared" si="375"/>
        <v>7</v>
      </c>
      <c r="CL398" s="27">
        <f t="shared" si="385"/>
        <v>35</v>
      </c>
      <c r="CM398" t="s">
        <v>88</v>
      </c>
      <c r="CN398" t="s">
        <v>73</v>
      </c>
      <c r="CO398" t="s">
        <v>90</v>
      </c>
      <c r="CP398">
        <v>3</v>
      </c>
      <c r="CQ398" t="s">
        <v>83</v>
      </c>
      <c r="CR398">
        <v>2</v>
      </c>
      <c r="CS398" s="71">
        <f t="shared" si="339"/>
        <v>2</v>
      </c>
      <c r="CT398" s="80">
        <f t="shared" si="376"/>
        <v>0</v>
      </c>
      <c r="CU398" t="s">
        <v>84</v>
      </c>
      <c r="CV398" t="s">
        <v>73</v>
      </c>
      <c r="CW398" t="s">
        <v>93</v>
      </c>
      <c r="CX398">
        <v>2</v>
      </c>
      <c r="CY398" t="s">
        <v>83</v>
      </c>
      <c r="CZ398">
        <v>3</v>
      </c>
      <c r="DA398" s="71">
        <f t="shared" si="377"/>
        <v>3</v>
      </c>
      <c r="DB398" s="80">
        <f t="shared" si="378"/>
        <v>8</v>
      </c>
      <c r="DC398" t="s">
        <v>131</v>
      </c>
      <c r="DD398" t="s">
        <v>73</v>
      </c>
      <c r="DE398" t="s">
        <v>96</v>
      </c>
      <c r="DF398">
        <v>2</v>
      </c>
      <c r="DG398" t="s">
        <v>83</v>
      </c>
      <c r="DH398">
        <v>1</v>
      </c>
      <c r="DI398" s="71">
        <f t="shared" si="386"/>
        <v>0</v>
      </c>
      <c r="DJ398" s="80">
        <f t="shared" si="379"/>
        <v>0</v>
      </c>
      <c r="DK398" t="s">
        <v>132</v>
      </c>
      <c r="DL398" t="s">
        <v>73</v>
      </c>
      <c r="DM398" t="s">
        <v>94</v>
      </c>
      <c r="DN398">
        <v>2</v>
      </c>
      <c r="DO398" t="s">
        <v>83</v>
      </c>
      <c r="DP398">
        <v>3</v>
      </c>
      <c r="DQ398" s="71">
        <f t="shared" si="380"/>
        <v>2</v>
      </c>
      <c r="DR398" s="80">
        <f t="shared" si="381"/>
        <v>3</v>
      </c>
      <c r="DS398" s="27">
        <f t="shared" si="340"/>
        <v>11</v>
      </c>
      <c r="DT398" t="str">
        <f t="shared" si="341"/>
        <v>Argentinien</v>
      </c>
      <c r="DU398">
        <f t="shared" si="382"/>
        <v>8</v>
      </c>
      <c r="DV398" t="str">
        <f t="shared" si="342"/>
        <v>Deutschland</v>
      </c>
      <c r="DW398">
        <f t="shared" si="383"/>
        <v>0</v>
      </c>
      <c r="DX398" t="str">
        <f t="shared" si="343"/>
        <v>Frankreich</v>
      </c>
      <c r="DY398">
        <f t="shared" si="384"/>
        <v>8</v>
      </c>
      <c r="DZ398" t="str">
        <f t="shared" si="344"/>
        <v>Belgien</v>
      </c>
      <c r="EA398">
        <f t="shared" si="345"/>
        <v>0</v>
      </c>
      <c r="EB398" s="27">
        <f t="shared" si="346"/>
        <v>16</v>
      </c>
      <c r="EC398" t="s">
        <v>93</v>
      </c>
      <c r="ED398" t="s">
        <v>73</v>
      </c>
      <c r="EE398" t="s">
        <v>88</v>
      </c>
      <c r="EF398">
        <v>1</v>
      </c>
      <c r="EG398" t="s">
        <v>83</v>
      </c>
      <c r="EH398">
        <v>3</v>
      </c>
      <c r="EK398" t="s">
        <v>94</v>
      </c>
      <c r="EL398" t="s">
        <v>73</v>
      </c>
      <c r="EM398" t="s">
        <v>131</v>
      </c>
      <c r="EN398">
        <v>3</v>
      </c>
      <c r="EO398" t="s">
        <v>83</v>
      </c>
      <c r="EP398">
        <v>1</v>
      </c>
      <c r="EU398" t="s">
        <v>93</v>
      </c>
      <c r="EV398" t="s">
        <v>73</v>
      </c>
      <c r="EW398" t="s">
        <v>131</v>
      </c>
      <c r="EX398">
        <v>3</v>
      </c>
      <c r="EY398" t="s">
        <v>83</v>
      </c>
      <c r="EZ398">
        <v>1</v>
      </c>
      <c r="FC398" t="s">
        <v>88</v>
      </c>
      <c r="FD398" t="s">
        <v>73</v>
      </c>
      <c r="FE398" t="s">
        <v>94</v>
      </c>
      <c r="FF398">
        <v>3</v>
      </c>
      <c r="FG398" t="s">
        <v>83</v>
      </c>
      <c r="FH398">
        <v>2</v>
      </c>
      <c r="FL398" t="s">
        <v>131</v>
      </c>
      <c r="FN398" t="s">
        <v>93</v>
      </c>
      <c r="FP398" t="s">
        <v>94</v>
      </c>
      <c r="FR398" t="s">
        <v>88</v>
      </c>
      <c r="FU398">
        <v>112</v>
      </c>
      <c r="FX398" t="s">
        <v>920</v>
      </c>
    </row>
    <row r="399" spans="1:180" x14ac:dyDescent="0.45">
      <c r="A399" s="1">
        <v>396</v>
      </c>
      <c r="B399" s="45">
        <f t="shared" si="332"/>
        <v>22</v>
      </c>
      <c r="C399" s="14" t="s">
        <v>921</v>
      </c>
      <c r="D399" t="s">
        <v>922</v>
      </c>
      <c r="E399" s="15" t="s">
        <v>905</v>
      </c>
      <c r="F399" s="28">
        <f>VOR!IH399</f>
        <v>181</v>
      </c>
      <c r="G399" s="27">
        <f t="shared" si="347"/>
        <v>95</v>
      </c>
      <c r="H399" s="49">
        <f t="shared" si="348"/>
        <v>276</v>
      </c>
      <c r="I399" s="14" t="s">
        <v>84</v>
      </c>
      <c r="J399" t="s">
        <v>73</v>
      </c>
      <c r="K399" t="s">
        <v>92</v>
      </c>
      <c r="L399">
        <v>2</v>
      </c>
      <c r="M399" t="s">
        <v>83</v>
      </c>
      <c r="N399">
        <v>1</v>
      </c>
      <c r="O399" s="77">
        <f t="shared" si="349"/>
        <v>1</v>
      </c>
      <c r="P399" s="80">
        <f t="shared" si="350"/>
        <v>2</v>
      </c>
      <c r="Q399" t="s">
        <v>93</v>
      </c>
      <c r="R399" t="s">
        <v>73</v>
      </c>
      <c r="S399" t="s">
        <v>129</v>
      </c>
      <c r="T399">
        <v>3</v>
      </c>
      <c r="U399" t="s">
        <v>83</v>
      </c>
      <c r="V399">
        <v>1</v>
      </c>
      <c r="W399" s="71">
        <f t="shared" si="351"/>
        <v>1</v>
      </c>
      <c r="X399" s="80">
        <f t="shared" si="352"/>
        <v>2</v>
      </c>
      <c r="Y399" s="14" t="s">
        <v>94</v>
      </c>
      <c r="Z399" t="s">
        <v>73</v>
      </c>
      <c r="AA399" t="s">
        <v>86</v>
      </c>
      <c r="AB399">
        <v>3</v>
      </c>
      <c r="AC399" t="s">
        <v>83</v>
      </c>
      <c r="AD399">
        <v>1</v>
      </c>
      <c r="AE399" s="71">
        <f t="shared" si="353"/>
        <v>3</v>
      </c>
      <c r="AF399" s="80">
        <f t="shared" si="333"/>
        <v>8</v>
      </c>
      <c r="AG399" s="14" t="s">
        <v>85</v>
      </c>
      <c r="AH399" t="s">
        <v>73</v>
      </c>
      <c r="AI399" t="s">
        <v>132</v>
      </c>
      <c r="AJ399">
        <v>1</v>
      </c>
      <c r="AK399" t="s">
        <v>83</v>
      </c>
      <c r="AL399">
        <v>0</v>
      </c>
      <c r="AM399" s="71">
        <f t="shared" si="354"/>
        <v>3</v>
      </c>
      <c r="AN399" s="80">
        <f t="shared" si="355"/>
        <v>4</v>
      </c>
      <c r="AO399" s="14" t="s">
        <v>88</v>
      </c>
      <c r="AP399" t="s">
        <v>73</v>
      </c>
      <c r="AQ399" t="s">
        <v>95</v>
      </c>
      <c r="AR399">
        <v>2</v>
      </c>
      <c r="AS399" t="s">
        <v>83</v>
      </c>
      <c r="AT399">
        <v>1</v>
      </c>
      <c r="AU399" s="71">
        <f t="shared" si="334"/>
        <v>2</v>
      </c>
      <c r="AV399" s="80">
        <f t="shared" si="356"/>
        <v>0</v>
      </c>
      <c r="AW399" s="14" t="s">
        <v>90</v>
      </c>
      <c r="AX399" t="s">
        <v>73</v>
      </c>
      <c r="AY399" t="s">
        <v>135</v>
      </c>
      <c r="AZ399">
        <v>3</v>
      </c>
      <c r="BA399" t="s">
        <v>83</v>
      </c>
      <c r="BB399">
        <v>0</v>
      </c>
      <c r="BC399" s="71">
        <f t="shared" si="357"/>
        <v>1</v>
      </c>
      <c r="BD399" s="80">
        <f t="shared" si="335"/>
        <v>3</v>
      </c>
      <c r="BE399" s="14" t="s">
        <v>131</v>
      </c>
      <c r="BF399" t="s">
        <v>73</v>
      </c>
      <c r="BG399" t="s">
        <v>130</v>
      </c>
      <c r="BH399">
        <v>1</v>
      </c>
      <c r="BI399" t="s">
        <v>83</v>
      </c>
      <c r="BJ399">
        <v>2</v>
      </c>
      <c r="BK399" s="71">
        <f t="shared" si="336"/>
        <v>2</v>
      </c>
      <c r="BL399" s="80">
        <f t="shared" si="358"/>
        <v>0</v>
      </c>
      <c r="BM399" s="14" t="s">
        <v>96</v>
      </c>
      <c r="BN399" t="s">
        <v>73</v>
      </c>
      <c r="BO399" t="s">
        <v>134</v>
      </c>
      <c r="BP399">
        <v>2</v>
      </c>
      <c r="BQ399" t="s">
        <v>83</v>
      </c>
      <c r="BR399">
        <v>0</v>
      </c>
      <c r="BS399" s="71">
        <f t="shared" si="359"/>
        <v>3</v>
      </c>
      <c r="BT399" s="80">
        <f t="shared" si="337"/>
        <v>4</v>
      </c>
      <c r="BU399" s="28">
        <f t="shared" si="360"/>
        <v>23</v>
      </c>
      <c r="BV399" s="14" t="str">
        <f t="shared" si="361"/>
        <v>Deutschland</v>
      </c>
      <c r="BW399" s="80">
        <f t="shared" si="338"/>
        <v>0</v>
      </c>
      <c r="BX399" s="14" t="str">
        <f t="shared" si="362"/>
        <v>Brasilien</v>
      </c>
      <c r="BY399" s="80">
        <f t="shared" si="363"/>
        <v>7</v>
      </c>
      <c r="BZ399" s="14" t="str">
        <f t="shared" si="364"/>
        <v>Niederlande</v>
      </c>
      <c r="CA399" s="80">
        <f t="shared" si="365"/>
        <v>7</v>
      </c>
      <c r="CB399" s="14" t="str">
        <f t="shared" si="366"/>
        <v>Argentinien</v>
      </c>
      <c r="CC399" s="80">
        <f t="shared" si="367"/>
        <v>7</v>
      </c>
      <c r="CD399" s="14" t="str">
        <f t="shared" si="368"/>
        <v>Spanien</v>
      </c>
      <c r="CE399" s="80">
        <f t="shared" si="369"/>
        <v>0</v>
      </c>
      <c r="CF399" s="14" t="str">
        <f t="shared" si="370"/>
        <v>Portugal</v>
      </c>
      <c r="CG399" s="80">
        <f t="shared" si="371"/>
        <v>7</v>
      </c>
      <c r="CH399" s="14" t="str">
        <f t="shared" si="372"/>
        <v>England</v>
      </c>
      <c r="CI399" s="80">
        <f t="shared" si="373"/>
        <v>7</v>
      </c>
      <c r="CJ399" s="14" t="str">
        <f t="shared" si="374"/>
        <v>Frankreich</v>
      </c>
      <c r="CK399" s="80">
        <f t="shared" si="375"/>
        <v>7</v>
      </c>
      <c r="CL399" s="27">
        <f t="shared" si="385"/>
        <v>42</v>
      </c>
      <c r="CM399" t="s">
        <v>88</v>
      </c>
      <c r="CN399" t="s">
        <v>73</v>
      </c>
      <c r="CO399" t="s">
        <v>90</v>
      </c>
      <c r="CP399">
        <v>3</v>
      </c>
      <c r="CQ399" t="s">
        <v>83</v>
      </c>
      <c r="CR399">
        <v>2</v>
      </c>
      <c r="CS399" s="71">
        <f t="shared" si="339"/>
        <v>2</v>
      </c>
      <c r="CT399" s="80">
        <f t="shared" si="376"/>
        <v>0</v>
      </c>
      <c r="CU399" t="s">
        <v>84</v>
      </c>
      <c r="CV399" t="s">
        <v>73</v>
      </c>
      <c r="CW399" t="s">
        <v>93</v>
      </c>
      <c r="CX399">
        <v>2</v>
      </c>
      <c r="CY399" t="s">
        <v>83</v>
      </c>
      <c r="CZ399">
        <v>3</v>
      </c>
      <c r="DA399" s="71">
        <f t="shared" si="377"/>
        <v>3</v>
      </c>
      <c r="DB399" s="80">
        <f t="shared" si="378"/>
        <v>8</v>
      </c>
      <c r="DC399" t="s">
        <v>130</v>
      </c>
      <c r="DD399" t="s">
        <v>73</v>
      </c>
      <c r="DE399" t="s">
        <v>96</v>
      </c>
      <c r="DF399">
        <v>1</v>
      </c>
      <c r="DG399" t="s">
        <v>83</v>
      </c>
      <c r="DH399">
        <v>3</v>
      </c>
      <c r="DI399" s="71">
        <f t="shared" si="386"/>
        <v>0</v>
      </c>
      <c r="DJ399" s="80">
        <f t="shared" si="379"/>
        <v>0</v>
      </c>
      <c r="DK399" t="s">
        <v>85</v>
      </c>
      <c r="DL399" t="s">
        <v>73</v>
      </c>
      <c r="DM399" t="s">
        <v>94</v>
      </c>
      <c r="DN399">
        <v>2</v>
      </c>
      <c r="DO399" t="s">
        <v>83</v>
      </c>
      <c r="DP399">
        <v>3</v>
      </c>
      <c r="DQ399" s="71">
        <f t="shared" si="380"/>
        <v>3</v>
      </c>
      <c r="DR399" s="80">
        <f t="shared" si="381"/>
        <v>6</v>
      </c>
      <c r="DS399" s="27">
        <f t="shared" si="340"/>
        <v>14</v>
      </c>
      <c r="DT399" t="str">
        <f t="shared" si="341"/>
        <v>Argentinien</v>
      </c>
      <c r="DU399">
        <f t="shared" si="382"/>
        <v>8</v>
      </c>
      <c r="DV399" t="str">
        <f t="shared" si="342"/>
        <v>Deutschland</v>
      </c>
      <c r="DW399">
        <f t="shared" si="383"/>
        <v>0</v>
      </c>
      <c r="DX399" t="str">
        <f t="shared" si="343"/>
        <v>Frankreich</v>
      </c>
      <c r="DY399">
        <f t="shared" si="384"/>
        <v>8</v>
      </c>
      <c r="DZ399" t="str">
        <f t="shared" si="344"/>
        <v>Portugal</v>
      </c>
      <c r="EA399">
        <f t="shared" si="345"/>
        <v>0</v>
      </c>
      <c r="EB399" s="27">
        <f t="shared" si="346"/>
        <v>16</v>
      </c>
      <c r="EC399" t="s">
        <v>93</v>
      </c>
      <c r="ED399" t="s">
        <v>73</v>
      </c>
      <c r="EE399" t="s">
        <v>88</v>
      </c>
      <c r="EF399">
        <v>2</v>
      </c>
      <c r="EG399" t="s">
        <v>83</v>
      </c>
      <c r="EH399">
        <v>1</v>
      </c>
      <c r="EK399" t="s">
        <v>94</v>
      </c>
      <c r="EL399" t="s">
        <v>73</v>
      </c>
      <c r="EM399" t="s">
        <v>96</v>
      </c>
      <c r="EN399">
        <v>1</v>
      </c>
      <c r="EO399" t="s">
        <v>83</v>
      </c>
      <c r="EP399">
        <v>2</v>
      </c>
      <c r="EU399" t="s">
        <v>88</v>
      </c>
      <c r="EV399" t="s">
        <v>73</v>
      </c>
      <c r="EW399" t="s">
        <v>94</v>
      </c>
      <c r="EX399">
        <v>2</v>
      </c>
      <c r="EY399" t="s">
        <v>83</v>
      </c>
      <c r="EZ399">
        <v>1</v>
      </c>
      <c r="FC399" t="s">
        <v>93</v>
      </c>
      <c r="FD399" t="s">
        <v>73</v>
      </c>
      <c r="FE399" t="s">
        <v>96</v>
      </c>
      <c r="FF399">
        <v>2</v>
      </c>
      <c r="FG399" t="s">
        <v>83</v>
      </c>
      <c r="FH399">
        <v>3</v>
      </c>
      <c r="FL399" t="s">
        <v>94</v>
      </c>
      <c r="FN399" t="s">
        <v>88</v>
      </c>
      <c r="FP399" t="s">
        <v>93</v>
      </c>
      <c r="FR399" t="s">
        <v>96</v>
      </c>
      <c r="FU399">
        <v>102</v>
      </c>
      <c r="FX399" t="s">
        <v>923</v>
      </c>
    </row>
    <row r="400" spans="1:180" x14ac:dyDescent="0.45">
      <c r="A400" s="1">
        <v>397</v>
      </c>
      <c r="B400" s="45">
        <f t="shared" si="332"/>
        <v>663</v>
      </c>
      <c r="C400" s="14" t="s">
        <v>655</v>
      </c>
      <c r="D400" t="s">
        <v>924</v>
      </c>
      <c r="E400" s="15" t="s">
        <v>905</v>
      </c>
      <c r="F400" s="28">
        <f>VOR!IH400</f>
        <v>140</v>
      </c>
      <c r="G400" s="27">
        <f t="shared" si="347"/>
        <v>17</v>
      </c>
      <c r="H400" s="49">
        <f t="shared" si="348"/>
        <v>157</v>
      </c>
      <c r="I400" s="14" t="s">
        <v>136</v>
      </c>
      <c r="J400" t="s">
        <v>73</v>
      </c>
      <c r="K400" t="s">
        <v>92</v>
      </c>
      <c r="L400">
        <v>1</v>
      </c>
      <c r="M400" t="s">
        <v>83</v>
      </c>
      <c r="N400">
        <v>3</v>
      </c>
      <c r="O400" s="77">
        <f t="shared" si="349"/>
        <v>0</v>
      </c>
      <c r="P400" s="80">
        <f t="shared" si="350"/>
        <v>0</v>
      </c>
      <c r="Q400" t="s">
        <v>86</v>
      </c>
      <c r="R400" t="s">
        <v>73</v>
      </c>
      <c r="S400" t="s">
        <v>94</v>
      </c>
      <c r="T400">
        <v>3</v>
      </c>
      <c r="U400" t="s">
        <v>83</v>
      </c>
      <c r="V400">
        <v>4</v>
      </c>
      <c r="W400" s="71">
        <f t="shared" si="351"/>
        <v>0</v>
      </c>
      <c r="X400" s="80">
        <f t="shared" si="352"/>
        <v>0</v>
      </c>
      <c r="Y400" s="14" t="s">
        <v>87</v>
      </c>
      <c r="Z400" t="s">
        <v>73</v>
      </c>
      <c r="AA400" t="s">
        <v>93</v>
      </c>
      <c r="AB400">
        <v>2</v>
      </c>
      <c r="AC400" t="s">
        <v>83</v>
      </c>
      <c r="AD400">
        <v>1</v>
      </c>
      <c r="AE400" s="71">
        <f t="shared" si="353"/>
        <v>0</v>
      </c>
      <c r="AF400" s="80">
        <f t="shared" si="333"/>
        <v>0</v>
      </c>
      <c r="AG400" s="14" t="s">
        <v>85</v>
      </c>
      <c r="AH400" t="s">
        <v>73</v>
      </c>
      <c r="AI400" t="s">
        <v>84</v>
      </c>
      <c r="AJ400">
        <v>5</v>
      </c>
      <c r="AK400" t="s">
        <v>83</v>
      </c>
      <c r="AL400">
        <v>2</v>
      </c>
      <c r="AM400" s="71">
        <f t="shared" si="354"/>
        <v>1</v>
      </c>
      <c r="AN400" s="80">
        <f t="shared" si="355"/>
        <v>3</v>
      </c>
      <c r="AO400" s="14" t="s">
        <v>88</v>
      </c>
      <c r="AP400" t="s">
        <v>73</v>
      </c>
      <c r="AQ400" t="s">
        <v>131</v>
      </c>
      <c r="AR400">
        <v>2</v>
      </c>
      <c r="AS400" t="s">
        <v>83</v>
      </c>
      <c r="AT400">
        <v>3</v>
      </c>
      <c r="AU400" s="71">
        <f t="shared" si="334"/>
        <v>0</v>
      </c>
      <c r="AV400" s="80">
        <f t="shared" si="356"/>
        <v>0</v>
      </c>
      <c r="AW400" s="14" t="s">
        <v>90</v>
      </c>
      <c r="AX400" t="s">
        <v>73</v>
      </c>
      <c r="AY400" t="s">
        <v>91</v>
      </c>
      <c r="AZ400">
        <v>2</v>
      </c>
      <c r="BA400" t="s">
        <v>83</v>
      </c>
      <c r="BB400">
        <v>4</v>
      </c>
      <c r="BC400" s="71">
        <f t="shared" si="357"/>
        <v>3</v>
      </c>
      <c r="BD400" s="80">
        <f t="shared" si="335"/>
        <v>0</v>
      </c>
      <c r="BE400" s="14" t="s">
        <v>89</v>
      </c>
      <c r="BF400" t="s">
        <v>73</v>
      </c>
      <c r="BG400" t="s">
        <v>130</v>
      </c>
      <c r="BH400">
        <v>1</v>
      </c>
      <c r="BI400" t="s">
        <v>83</v>
      </c>
      <c r="BJ400">
        <v>3</v>
      </c>
      <c r="BK400" s="71">
        <f t="shared" si="336"/>
        <v>3</v>
      </c>
      <c r="BL400" s="80">
        <f t="shared" si="358"/>
        <v>0</v>
      </c>
      <c r="BM400" s="14" t="s">
        <v>135</v>
      </c>
      <c r="BN400" t="s">
        <v>73</v>
      </c>
      <c r="BO400" t="s">
        <v>134</v>
      </c>
      <c r="BP400">
        <v>1</v>
      </c>
      <c r="BQ400" t="s">
        <v>83</v>
      </c>
      <c r="BR400">
        <v>3</v>
      </c>
      <c r="BS400" s="71">
        <f t="shared" si="359"/>
        <v>2</v>
      </c>
      <c r="BT400" s="80">
        <f t="shared" si="337"/>
        <v>0</v>
      </c>
      <c r="BU400" s="28">
        <f t="shared" si="360"/>
        <v>3</v>
      </c>
      <c r="BV400" s="14" t="str">
        <f t="shared" si="361"/>
        <v>Belgien</v>
      </c>
      <c r="BW400" s="80">
        <f t="shared" si="338"/>
        <v>0</v>
      </c>
      <c r="BX400" s="14" t="str">
        <f t="shared" si="362"/>
        <v>Südkorea</v>
      </c>
      <c r="BY400" s="80">
        <f t="shared" si="363"/>
        <v>0</v>
      </c>
      <c r="BZ400" s="14" t="str">
        <f t="shared" si="364"/>
        <v>Wales</v>
      </c>
      <c r="CA400" s="80">
        <f t="shared" si="365"/>
        <v>0</v>
      </c>
      <c r="CB400" s="14" t="str">
        <f t="shared" si="366"/>
        <v>Frankreich</v>
      </c>
      <c r="CC400" s="80">
        <f t="shared" si="367"/>
        <v>7</v>
      </c>
      <c r="CD400" s="14" t="str">
        <f t="shared" si="368"/>
        <v>Spanien</v>
      </c>
      <c r="CE400" s="80">
        <f t="shared" si="369"/>
        <v>0</v>
      </c>
      <c r="CF400" s="14" t="str">
        <f t="shared" si="370"/>
        <v>Schweiz</v>
      </c>
      <c r="CG400" s="80">
        <f t="shared" si="371"/>
        <v>0</v>
      </c>
      <c r="CH400" s="14" t="str">
        <f t="shared" si="372"/>
        <v>England</v>
      </c>
      <c r="CI400" s="80">
        <f t="shared" si="373"/>
        <v>7</v>
      </c>
      <c r="CJ400" s="14" t="str">
        <f t="shared" si="374"/>
        <v>Australien</v>
      </c>
      <c r="CK400" s="80">
        <f t="shared" si="375"/>
        <v>0</v>
      </c>
      <c r="CL400" s="27">
        <f t="shared" si="385"/>
        <v>14</v>
      </c>
      <c r="CM400" t="s">
        <v>131</v>
      </c>
      <c r="CN400" t="s">
        <v>73</v>
      </c>
      <c r="CO400" t="s">
        <v>91</v>
      </c>
      <c r="CP400">
        <v>3</v>
      </c>
      <c r="CQ400" t="s">
        <v>83</v>
      </c>
      <c r="CR400">
        <v>2</v>
      </c>
      <c r="CS400" s="71">
        <f t="shared" si="339"/>
        <v>0</v>
      </c>
      <c r="CT400" s="80">
        <f t="shared" si="376"/>
        <v>0</v>
      </c>
      <c r="CU400" t="s">
        <v>92</v>
      </c>
      <c r="CV400" t="s">
        <v>73</v>
      </c>
      <c r="CW400" t="s">
        <v>94</v>
      </c>
      <c r="CX400">
        <v>3</v>
      </c>
      <c r="CY400" t="s">
        <v>83</v>
      </c>
      <c r="CZ400">
        <v>2</v>
      </c>
      <c r="DA400" s="71">
        <f t="shared" si="377"/>
        <v>0</v>
      </c>
      <c r="DB400" s="80">
        <f t="shared" si="378"/>
        <v>0</v>
      </c>
      <c r="DC400" t="s">
        <v>130</v>
      </c>
      <c r="DD400" t="s">
        <v>73</v>
      </c>
      <c r="DE400" t="s">
        <v>134</v>
      </c>
      <c r="DF400">
        <v>4</v>
      </c>
      <c r="DG400" t="s">
        <v>83</v>
      </c>
      <c r="DH400">
        <v>2</v>
      </c>
      <c r="DI400" s="71">
        <f t="shared" si="386"/>
        <v>0</v>
      </c>
      <c r="DJ400" s="80">
        <f t="shared" si="379"/>
        <v>0</v>
      </c>
      <c r="DK400" t="s">
        <v>85</v>
      </c>
      <c r="DL400" t="s">
        <v>73</v>
      </c>
      <c r="DM400" t="s">
        <v>87</v>
      </c>
      <c r="DN400">
        <v>4</v>
      </c>
      <c r="DO400" t="s">
        <v>83</v>
      </c>
      <c r="DP400">
        <v>2</v>
      </c>
      <c r="DQ400" s="71">
        <f t="shared" si="380"/>
        <v>1</v>
      </c>
      <c r="DR400" s="80">
        <f t="shared" si="381"/>
        <v>0</v>
      </c>
      <c r="DS400" s="27">
        <f t="shared" si="340"/>
        <v>0</v>
      </c>
      <c r="DT400" t="str">
        <f t="shared" si="341"/>
        <v>Wales</v>
      </c>
      <c r="DU400">
        <f t="shared" si="382"/>
        <v>0</v>
      </c>
      <c r="DV400" t="str">
        <f t="shared" si="342"/>
        <v>Belgien</v>
      </c>
      <c r="DW400">
        <f t="shared" si="383"/>
        <v>0</v>
      </c>
      <c r="DX400" t="str">
        <f t="shared" si="343"/>
        <v>England</v>
      </c>
      <c r="DY400">
        <f t="shared" si="384"/>
        <v>0</v>
      </c>
      <c r="DZ400" t="str">
        <f t="shared" si="344"/>
        <v>Spanien</v>
      </c>
      <c r="EA400">
        <f t="shared" si="345"/>
        <v>0</v>
      </c>
      <c r="EB400" s="27">
        <f t="shared" si="346"/>
        <v>0</v>
      </c>
      <c r="EC400" t="s">
        <v>92</v>
      </c>
      <c r="ED400" t="s">
        <v>73</v>
      </c>
      <c r="EE400" t="s">
        <v>131</v>
      </c>
      <c r="EF400">
        <v>3</v>
      </c>
      <c r="EG400" t="s">
        <v>83</v>
      </c>
      <c r="EH400">
        <v>2</v>
      </c>
      <c r="EK400" t="s">
        <v>85</v>
      </c>
      <c r="EL400" t="s">
        <v>73</v>
      </c>
      <c r="EM400" t="s">
        <v>130</v>
      </c>
      <c r="EN400">
        <v>4</v>
      </c>
      <c r="EO400" t="s">
        <v>83</v>
      </c>
      <c r="EP400">
        <v>1</v>
      </c>
      <c r="EU400" t="s">
        <v>131</v>
      </c>
      <c r="EV400" t="s">
        <v>73</v>
      </c>
      <c r="EW400" t="s">
        <v>130</v>
      </c>
      <c r="EX400">
        <v>1</v>
      </c>
      <c r="EY400" t="s">
        <v>83</v>
      </c>
      <c r="EZ400">
        <v>3</v>
      </c>
      <c r="FC400" t="s">
        <v>92</v>
      </c>
      <c r="FD400" t="s">
        <v>73</v>
      </c>
      <c r="FE400" t="s">
        <v>85</v>
      </c>
      <c r="FF400">
        <v>1</v>
      </c>
      <c r="FG400" t="s">
        <v>83</v>
      </c>
      <c r="FH400">
        <v>3</v>
      </c>
      <c r="FL400" t="s">
        <v>131</v>
      </c>
      <c r="FN400" t="s">
        <v>130</v>
      </c>
      <c r="FP400" t="s">
        <v>92</v>
      </c>
      <c r="FR400" t="s">
        <v>85</v>
      </c>
      <c r="FU400">
        <v>0</v>
      </c>
      <c r="FX400">
        <v>0</v>
      </c>
    </row>
    <row r="401" spans="1:180" x14ac:dyDescent="0.45">
      <c r="A401" s="1">
        <v>398</v>
      </c>
      <c r="B401" s="45">
        <f t="shared" si="332"/>
        <v>540</v>
      </c>
      <c r="C401" s="14" t="s">
        <v>925</v>
      </c>
      <c r="D401" t="s">
        <v>592</v>
      </c>
      <c r="E401" s="15" t="s">
        <v>905</v>
      </c>
      <c r="F401" s="28">
        <f>VOR!IH401</f>
        <v>117</v>
      </c>
      <c r="G401" s="27">
        <f t="shared" si="347"/>
        <v>66</v>
      </c>
      <c r="H401" s="49">
        <f t="shared" si="348"/>
        <v>183</v>
      </c>
      <c r="I401" s="14" t="s">
        <v>140</v>
      </c>
      <c r="J401" t="s">
        <v>73</v>
      </c>
      <c r="K401" t="s">
        <v>85</v>
      </c>
      <c r="L401">
        <v>1</v>
      </c>
      <c r="M401" t="s">
        <v>83</v>
      </c>
      <c r="N401">
        <v>2</v>
      </c>
      <c r="O401" s="77">
        <f t="shared" si="349"/>
        <v>0</v>
      </c>
      <c r="P401" s="80">
        <f t="shared" si="350"/>
        <v>0</v>
      </c>
      <c r="Q401" t="s">
        <v>93</v>
      </c>
      <c r="R401" t="s">
        <v>73</v>
      </c>
      <c r="S401" t="s">
        <v>129</v>
      </c>
      <c r="T401">
        <v>2</v>
      </c>
      <c r="U401" t="s">
        <v>83</v>
      </c>
      <c r="V401">
        <v>3</v>
      </c>
      <c r="W401" s="71">
        <f t="shared" si="351"/>
        <v>1</v>
      </c>
      <c r="X401" s="80">
        <f t="shared" si="352"/>
        <v>0</v>
      </c>
      <c r="Y401" s="14" t="s">
        <v>94</v>
      </c>
      <c r="Z401" t="s">
        <v>73</v>
      </c>
      <c r="AA401" t="s">
        <v>86</v>
      </c>
      <c r="AB401">
        <v>3</v>
      </c>
      <c r="AC401" t="s">
        <v>83</v>
      </c>
      <c r="AD401">
        <v>2</v>
      </c>
      <c r="AE401" s="71">
        <f t="shared" si="353"/>
        <v>3</v>
      </c>
      <c r="AF401" s="80">
        <f t="shared" si="333"/>
        <v>4</v>
      </c>
      <c r="AG401" s="14" t="s">
        <v>92</v>
      </c>
      <c r="AH401" t="s">
        <v>73</v>
      </c>
      <c r="AI401" t="s">
        <v>136</v>
      </c>
      <c r="AJ401">
        <v>4</v>
      </c>
      <c r="AK401" t="s">
        <v>83</v>
      </c>
      <c r="AL401">
        <v>0</v>
      </c>
      <c r="AM401" s="71">
        <f t="shared" si="354"/>
        <v>0</v>
      </c>
      <c r="AN401" s="80">
        <f t="shared" si="355"/>
        <v>0</v>
      </c>
      <c r="AO401" s="14" t="s">
        <v>130</v>
      </c>
      <c r="AP401" t="s">
        <v>73</v>
      </c>
      <c r="AQ401" t="s">
        <v>131</v>
      </c>
      <c r="AR401">
        <v>3</v>
      </c>
      <c r="AS401" t="s">
        <v>83</v>
      </c>
      <c r="AT401">
        <v>1</v>
      </c>
      <c r="AU401" s="71">
        <f t="shared" si="334"/>
        <v>0</v>
      </c>
      <c r="AV401" s="80">
        <f t="shared" si="356"/>
        <v>0</v>
      </c>
      <c r="AW401" s="14" t="s">
        <v>90</v>
      </c>
      <c r="AX401" t="s">
        <v>73</v>
      </c>
      <c r="AY401" t="s">
        <v>91</v>
      </c>
      <c r="AZ401">
        <v>3</v>
      </c>
      <c r="BA401" t="s">
        <v>83</v>
      </c>
      <c r="BB401">
        <v>0</v>
      </c>
      <c r="BC401" s="71">
        <f t="shared" si="357"/>
        <v>3</v>
      </c>
      <c r="BD401" s="80">
        <f t="shared" si="335"/>
        <v>6</v>
      </c>
      <c r="BE401" s="14" t="s">
        <v>95</v>
      </c>
      <c r="BF401" t="s">
        <v>73</v>
      </c>
      <c r="BG401" t="s">
        <v>88</v>
      </c>
      <c r="BH401">
        <v>3</v>
      </c>
      <c r="BI401" t="s">
        <v>83</v>
      </c>
      <c r="BJ401">
        <v>2</v>
      </c>
      <c r="BK401" s="71">
        <f t="shared" si="336"/>
        <v>0</v>
      </c>
      <c r="BL401" s="80">
        <f t="shared" si="358"/>
        <v>0</v>
      </c>
      <c r="BM401" s="14" t="s">
        <v>96</v>
      </c>
      <c r="BN401" t="s">
        <v>73</v>
      </c>
      <c r="BO401" t="s">
        <v>150</v>
      </c>
      <c r="BP401">
        <v>3</v>
      </c>
      <c r="BQ401" t="s">
        <v>83</v>
      </c>
      <c r="BR401">
        <v>1</v>
      </c>
      <c r="BS401" s="71">
        <f t="shared" si="359"/>
        <v>1</v>
      </c>
      <c r="BT401" s="80">
        <f t="shared" si="337"/>
        <v>2</v>
      </c>
      <c r="BU401" s="28">
        <f t="shared" si="360"/>
        <v>12</v>
      </c>
      <c r="BV401" s="14" t="str">
        <f t="shared" si="361"/>
        <v>Spanien</v>
      </c>
      <c r="BW401" s="80">
        <f t="shared" si="338"/>
        <v>0</v>
      </c>
      <c r="BX401" s="14" t="str">
        <f t="shared" si="362"/>
        <v>Brasilien</v>
      </c>
      <c r="BY401" s="80">
        <f t="shared" si="363"/>
        <v>7</v>
      </c>
      <c r="BZ401" s="14" t="str">
        <f t="shared" si="364"/>
        <v>England</v>
      </c>
      <c r="CA401" s="80">
        <f t="shared" si="365"/>
        <v>7</v>
      </c>
      <c r="CB401" s="14" t="str">
        <f t="shared" si="366"/>
        <v>Dänemark</v>
      </c>
      <c r="CC401" s="80">
        <f t="shared" si="367"/>
        <v>0</v>
      </c>
      <c r="CD401" s="14" t="str">
        <f t="shared" si="368"/>
        <v>Kroatien</v>
      </c>
      <c r="CE401" s="80">
        <f t="shared" si="369"/>
        <v>7</v>
      </c>
      <c r="CF401" s="14" t="str">
        <f t="shared" si="370"/>
        <v>Portugal</v>
      </c>
      <c r="CG401" s="80">
        <f t="shared" si="371"/>
        <v>7</v>
      </c>
      <c r="CH401" s="14" t="str">
        <f t="shared" si="372"/>
        <v>Wales</v>
      </c>
      <c r="CI401" s="80">
        <f t="shared" si="373"/>
        <v>0</v>
      </c>
      <c r="CJ401" s="14" t="str">
        <f t="shared" si="374"/>
        <v>Frankreich</v>
      </c>
      <c r="CK401" s="80">
        <f t="shared" si="375"/>
        <v>7</v>
      </c>
      <c r="CL401" s="27">
        <f t="shared" si="385"/>
        <v>35</v>
      </c>
      <c r="CM401" t="s">
        <v>130</v>
      </c>
      <c r="CN401" t="s">
        <v>73</v>
      </c>
      <c r="CO401" t="s">
        <v>90</v>
      </c>
      <c r="CP401">
        <v>2</v>
      </c>
      <c r="CQ401" t="s">
        <v>83</v>
      </c>
      <c r="CR401">
        <v>3</v>
      </c>
      <c r="CS401" s="71">
        <f t="shared" si="339"/>
        <v>2</v>
      </c>
      <c r="CT401" s="80">
        <f t="shared" si="376"/>
        <v>0</v>
      </c>
      <c r="CU401" t="s">
        <v>85</v>
      </c>
      <c r="CV401" t="s">
        <v>73</v>
      </c>
      <c r="CW401" t="s">
        <v>129</v>
      </c>
      <c r="CX401">
        <v>2</v>
      </c>
      <c r="CY401" t="s">
        <v>83</v>
      </c>
      <c r="CZ401">
        <v>1</v>
      </c>
      <c r="DA401" s="71">
        <f t="shared" si="377"/>
        <v>0</v>
      </c>
      <c r="DB401" s="80">
        <f t="shared" si="378"/>
        <v>0</v>
      </c>
      <c r="DC401" t="s">
        <v>95</v>
      </c>
      <c r="DD401" t="s">
        <v>73</v>
      </c>
      <c r="DE401" t="s">
        <v>96</v>
      </c>
      <c r="DF401">
        <v>2</v>
      </c>
      <c r="DG401" t="s">
        <v>83</v>
      </c>
      <c r="DH401">
        <v>1</v>
      </c>
      <c r="DI401" s="71">
        <f t="shared" si="386"/>
        <v>0</v>
      </c>
      <c r="DJ401" s="80">
        <f t="shared" si="379"/>
        <v>0</v>
      </c>
      <c r="DK401" t="s">
        <v>92</v>
      </c>
      <c r="DL401" t="s">
        <v>73</v>
      </c>
      <c r="DM401" t="s">
        <v>94</v>
      </c>
      <c r="DN401">
        <v>2</v>
      </c>
      <c r="DO401" t="s">
        <v>83</v>
      </c>
      <c r="DP401">
        <v>3</v>
      </c>
      <c r="DQ401" s="71">
        <f t="shared" si="380"/>
        <v>2</v>
      </c>
      <c r="DR401" s="80">
        <f t="shared" si="381"/>
        <v>3</v>
      </c>
      <c r="DS401" s="27">
        <f t="shared" si="340"/>
        <v>3</v>
      </c>
      <c r="DT401" t="str">
        <f t="shared" si="341"/>
        <v>England</v>
      </c>
      <c r="DU401">
        <f t="shared" si="382"/>
        <v>0</v>
      </c>
      <c r="DV401" t="str">
        <f t="shared" si="342"/>
        <v>Brasilien</v>
      </c>
      <c r="DW401">
        <f t="shared" si="383"/>
        <v>0</v>
      </c>
      <c r="DX401" t="str">
        <f t="shared" si="343"/>
        <v>Frankreich</v>
      </c>
      <c r="DY401">
        <f t="shared" si="384"/>
        <v>8</v>
      </c>
      <c r="DZ401" t="str">
        <f t="shared" si="344"/>
        <v>Kroatien</v>
      </c>
      <c r="EA401">
        <f t="shared" si="345"/>
        <v>8</v>
      </c>
      <c r="EB401" s="27">
        <f t="shared" si="346"/>
        <v>16</v>
      </c>
      <c r="EC401" t="s">
        <v>85</v>
      </c>
      <c r="ED401" t="s">
        <v>73</v>
      </c>
      <c r="EE401" t="s">
        <v>90</v>
      </c>
      <c r="EF401">
        <v>1</v>
      </c>
      <c r="EG401" t="s">
        <v>83</v>
      </c>
      <c r="EH401">
        <v>2</v>
      </c>
      <c r="EK401" t="s">
        <v>94</v>
      </c>
      <c r="EL401" t="s">
        <v>73</v>
      </c>
      <c r="EM401" t="s">
        <v>95</v>
      </c>
      <c r="EN401">
        <v>2</v>
      </c>
      <c r="EO401" t="s">
        <v>83</v>
      </c>
      <c r="EP401">
        <v>0</v>
      </c>
      <c r="EU401" t="s">
        <v>85</v>
      </c>
      <c r="EV401" t="s">
        <v>73</v>
      </c>
      <c r="EW401" t="s">
        <v>95</v>
      </c>
      <c r="EX401">
        <v>2</v>
      </c>
      <c r="EY401" t="s">
        <v>83</v>
      </c>
      <c r="EZ401">
        <v>1</v>
      </c>
      <c r="FC401" t="s">
        <v>90</v>
      </c>
      <c r="FD401" t="s">
        <v>73</v>
      </c>
      <c r="FE401" t="s">
        <v>94</v>
      </c>
      <c r="FF401">
        <v>1</v>
      </c>
      <c r="FG401" t="s">
        <v>83</v>
      </c>
      <c r="FH401">
        <v>3</v>
      </c>
      <c r="FL401" t="s">
        <v>95</v>
      </c>
      <c r="FN401" t="s">
        <v>85</v>
      </c>
      <c r="FP401" t="s">
        <v>90</v>
      </c>
      <c r="FR401" t="s">
        <v>94</v>
      </c>
      <c r="FU401">
        <v>269</v>
      </c>
      <c r="FX401">
        <v>0</v>
      </c>
    </row>
    <row r="402" spans="1:180" x14ac:dyDescent="0.45">
      <c r="A402" s="1">
        <v>399</v>
      </c>
      <c r="B402" s="45">
        <f t="shared" si="332"/>
        <v>375</v>
      </c>
      <c r="C402" s="14" t="s">
        <v>926</v>
      </c>
      <c r="D402" t="s">
        <v>927</v>
      </c>
      <c r="E402" s="15" t="s">
        <v>905</v>
      </c>
      <c r="F402" s="28">
        <f>VOR!IH402</f>
        <v>159</v>
      </c>
      <c r="G402" s="27">
        <f t="shared" si="347"/>
        <v>51</v>
      </c>
      <c r="H402" s="49">
        <f t="shared" si="348"/>
        <v>210</v>
      </c>
      <c r="I402" s="14" t="s">
        <v>132</v>
      </c>
      <c r="J402" t="s">
        <v>73</v>
      </c>
      <c r="K402" t="s">
        <v>85</v>
      </c>
      <c r="L402">
        <v>3</v>
      </c>
      <c r="M402" t="s">
        <v>83</v>
      </c>
      <c r="N402">
        <v>1</v>
      </c>
      <c r="O402" s="77">
        <f t="shared" si="349"/>
        <v>0</v>
      </c>
      <c r="P402" s="80">
        <f t="shared" si="350"/>
        <v>0</v>
      </c>
      <c r="Q402" t="s">
        <v>93</v>
      </c>
      <c r="R402" t="s">
        <v>73</v>
      </c>
      <c r="S402" t="s">
        <v>129</v>
      </c>
      <c r="T402">
        <v>2</v>
      </c>
      <c r="U402" t="s">
        <v>83</v>
      </c>
      <c r="V402">
        <v>1</v>
      </c>
      <c r="W402" s="71">
        <f t="shared" si="351"/>
        <v>1</v>
      </c>
      <c r="X402" s="80">
        <f t="shared" si="352"/>
        <v>4</v>
      </c>
      <c r="Y402" s="14" t="s">
        <v>94</v>
      </c>
      <c r="Z402" t="s">
        <v>73</v>
      </c>
      <c r="AA402" t="s">
        <v>133</v>
      </c>
      <c r="AB402">
        <v>2</v>
      </c>
      <c r="AC402" t="s">
        <v>83</v>
      </c>
      <c r="AD402">
        <v>0</v>
      </c>
      <c r="AE402" s="71">
        <f t="shared" si="353"/>
        <v>1</v>
      </c>
      <c r="AF402" s="80">
        <f t="shared" si="333"/>
        <v>3</v>
      </c>
      <c r="AG402" s="14" t="s">
        <v>92</v>
      </c>
      <c r="AH402" t="s">
        <v>73</v>
      </c>
      <c r="AI402" t="s">
        <v>136</v>
      </c>
      <c r="AJ402">
        <v>1</v>
      </c>
      <c r="AK402" t="s">
        <v>83</v>
      </c>
      <c r="AL402">
        <v>0</v>
      </c>
      <c r="AM402" s="71">
        <f t="shared" si="354"/>
        <v>0</v>
      </c>
      <c r="AN402" s="80">
        <f t="shared" si="355"/>
        <v>0</v>
      </c>
      <c r="AO402" s="14" t="s">
        <v>165</v>
      </c>
      <c r="AP402" t="s">
        <v>73</v>
      </c>
      <c r="AQ402" t="s">
        <v>95</v>
      </c>
      <c r="AR402">
        <v>3</v>
      </c>
      <c r="AS402" t="s">
        <v>83</v>
      </c>
      <c r="AT402">
        <v>1</v>
      </c>
      <c r="AU402" s="71">
        <f t="shared" si="334"/>
        <v>3</v>
      </c>
      <c r="AV402" s="80">
        <f t="shared" si="356"/>
        <v>0</v>
      </c>
      <c r="AW402" s="14" t="s">
        <v>90</v>
      </c>
      <c r="AX402" t="s">
        <v>73</v>
      </c>
      <c r="AY402" t="s">
        <v>135</v>
      </c>
      <c r="AZ402">
        <v>3</v>
      </c>
      <c r="BA402" t="s">
        <v>83</v>
      </c>
      <c r="BB402">
        <v>2</v>
      </c>
      <c r="BC402" s="71">
        <f t="shared" si="357"/>
        <v>1</v>
      </c>
      <c r="BD402" s="80">
        <f t="shared" si="335"/>
        <v>2</v>
      </c>
      <c r="BE402" s="14" t="s">
        <v>131</v>
      </c>
      <c r="BF402" t="s">
        <v>73</v>
      </c>
      <c r="BG402" t="s">
        <v>88</v>
      </c>
      <c r="BH402">
        <v>1</v>
      </c>
      <c r="BI402" t="s">
        <v>83</v>
      </c>
      <c r="BJ402">
        <v>2</v>
      </c>
      <c r="BK402" s="71">
        <f t="shared" si="336"/>
        <v>0</v>
      </c>
      <c r="BL402" s="80">
        <f t="shared" si="358"/>
        <v>0</v>
      </c>
      <c r="BM402" s="14" t="s">
        <v>96</v>
      </c>
      <c r="BN402" t="s">
        <v>73</v>
      </c>
      <c r="BO402" t="s">
        <v>134</v>
      </c>
      <c r="BP402">
        <v>3</v>
      </c>
      <c r="BQ402" t="s">
        <v>83</v>
      </c>
      <c r="BR402">
        <v>1</v>
      </c>
      <c r="BS402" s="71">
        <f t="shared" si="359"/>
        <v>3</v>
      </c>
      <c r="BT402" s="80">
        <f t="shared" si="337"/>
        <v>4</v>
      </c>
      <c r="BU402" s="28">
        <f t="shared" si="360"/>
        <v>13</v>
      </c>
      <c r="BV402" s="14" t="str">
        <f t="shared" si="361"/>
        <v>Japan</v>
      </c>
      <c r="BW402" s="80">
        <f t="shared" si="338"/>
        <v>0</v>
      </c>
      <c r="BX402" s="14" t="str">
        <f t="shared" si="362"/>
        <v>Brasilien</v>
      </c>
      <c r="BY402" s="80">
        <f t="shared" si="363"/>
        <v>7</v>
      </c>
      <c r="BZ402" s="14" t="str">
        <f t="shared" si="364"/>
        <v>Senegal</v>
      </c>
      <c r="CA402" s="80">
        <f t="shared" si="365"/>
        <v>0</v>
      </c>
      <c r="CB402" s="14" t="str">
        <f t="shared" si="366"/>
        <v>Argentinien</v>
      </c>
      <c r="CC402" s="80">
        <f t="shared" si="367"/>
        <v>7</v>
      </c>
      <c r="CD402" s="14" t="str">
        <f t="shared" si="368"/>
        <v>Deutschland</v>
      </c>
      <c r="CE402" s="80">
        <f t="shared" si="369"/>
        <v>0</v>
      </c>
      <c r="CF402" s="14" t="str">
        <f t="shared" si="370"/>
        <v>Portugal</v>
      </c>
      <c r="CG402" s="80">
        <f t="shared" si="371"/>
        <v>7</v>
      </c>
      <c r="CH402" s="14" t="str">
        <f t="shared" si="372"/>
        <v>Wales</v>
      </c>
      <c r="CI402" s="80">
        <f t="shared" si="373"/>
        <v>0</v>
      </c>
      <c r="CJ402" s="14" t="str">
        <f t="shared" si="374"/>
        <v>Frankreich</v>
      </c>
      <c r="CK402" s="80">
        <f t="shared" si="375"/>
        <v>7</v>
      </c>
      <c r="CL402" s="27">
        <f t="shared" si="385"/>
        <v>28</v>
      </c>
      <c r="CM402" t="s">
        <v>165</v>
      </c>
      <c r="CN402" t="s">
        <v>73</v>
      </c>
      <c r="CO402" t="s">
        <v>90</v>
      </c>
      <c r="CP402">
        <v>1</v>
      </c>
      <c r="CQ402" t="s">
        <v>83</v>
      </c>
      <c r="CR402">
        <v>2</v>
      </c>
      <c r="CS402" s="71">
        <f t="shared" si="339"/>
        <v>2</v>
      </c>
      <c r="CT402" s="80">
        <f t="shared" si="376"/>
        <v>0</v>
      </c>
      <c r="CU402" t="s">
        <v>132</v>
      </c>
      <c r="CV402" t="s">
        <v>73</v>
      </c>
      <c r="CW402" t="s">
        <v>93</v>
      </c>
      <c r="CX402">
        <v>2</v>
      </c>
      <c r="CY402" t="s">
        <v>83</v>
      </c>
      <c r="CZ402">
        <v>1</v>
      </c>
      <c r="DA402" s="71">
        <f t="shared" si="377"/>
        <v>2</v>
      </c>
      <c r="DB402" s="80">
        <f t="shared" si="378"/>
        <v>0</v>
      </c>
      <c r="DC402" t="s">
        <v>88</v>
      </c>
      <c r="DD402" t="s">
        <v>73</v>
      </c>
      <c r="DE402" t="s">
        <v>96</v>
      </c>
      <c r="DF402">
        <v>1</v>
      </c>
      <c r="DG402" t="s">
        <v>83</v>
      </c>
      <c r="DH402">
        <v>2</v>
      </c>
      <c r="DI402" s="71">
        <f t="shared" si="386"/>
        <v>0</v>
      </c>
      <c r="DJ402" s="80">
        <f t="shared" si="379"/>
        <v>0</v>
      </c>
      <c r="DK402" t="s">
        <v>92</v>
      </c>
      <c r="DL402" t="s">
        <v>73</v>
      </c>
      <c r="DM402" t="s">
        <v>94</v>
      </c>
      <c r="DN402">
        <v>0</v>
      </c>
      <c r="DO402" t="s">
        <v>83</v>
      </c>
      <c r="DP402">
        <v>2</v>
      </c>
      <c r="DQ402" s="71">
        <f t="shared" si="380"/>
        <v>2</v>
      </c>
      <c r="DR402" s="80">
        <f t="shared" si="381"/>
        <v>2</v>
      </c>
      <c r="DS402" s="27">
        <f t="shared" si="340"/>
        <v>2</v>
      </c>
      <c r="DT402" t="str">
        <f t="shared" si="341"/>
        <v>Senegal</v>
      </c>
      <c r="DU402">
        <f t="shared" si="382"/>
        <v>0</v>
      </c>
      <c r="DV402" t="str">
        <f t="shared" si="342"/>
        <v>Brasilien</v>
      </c>
      <c r="DW402">
        <f t="shared" si="383"/>
        <v>0</v>
      </c>
      <c r="DX402" t="str">
        <f t="shared" si="343"/>
        <v>Frankreich</v>
      </c>
      <c r="DY402">
        <f t="shared" si="384"/>
        <v>8</v>
      </c>
      <c r="DZ402" t="str">
        <f t="shared" si="344"/>
        <v>Portugal</v>
      </c>
      <c r="EA402">
        <f t="shared" si="345"/>
        <v>0</v>
      </c>
      <c r="EB402" s="27">
        <f t="shared" si="346"/>
        <v>8</v>
      </c>
      <c r="EC402" t="s">
        <v>132</v>
      </c>
      <c r="ED402" t="s">
        <v>73</v>
      </c>
      <c r="EE402" t="s">
        <v>90</v>
      </c>
      <c r="EF402">
        <v>1</v>
      </c>
      <c r="EG402" t="s">
        <v>83</v>
      </c>
      <c r="EH402">
        <v>2</v>
      </c>
      <c r="EK402" t="s">
        <v>94</v>
      </c>
      <c r="EL402" t="s">
        <v>73</v>
      </c>
      <c r="EM402" t="s">
        <v>96</v>
      </c>
      <c r="EN402">
        <v>2</v>
      </c>
      <c r="EO402" t="s">
        <v>83</v>
      </c>
      <c r="EP402">
        <v>1</v>
      </c>
      <c r="EU402" t="s">
        <v>132</v>
      </c>
      <c r="EV402" t="s">
        <v>73</v>
      </c>
      <c r="EW402" t="s">
        <v>96</v>
      </c>
      <c r="EX402">
        <v>3</v>
      </c>
      <c r="EY402" t="s">
        <v>83</v>
      </c>
      <c r="EZ402">
        <v>1</v>
      </c>
      <c r="FC402" t="s">
        <v>90</v>
      </c>
      <c r="FD402" t="s">
        <v>73</v>
      </c>
      <c r="FE402" t="s">
        <v>94</v>
      </c>
      <c r="FF402">
        <v>3</v>
      </c>
      <c r="FG402" t="s">
        <v>83</v>
      </c>
      <c r="FH402">
        <v>1</v>
      </c>
      <c r="FL402" t="s">
        <v>96</v>
      </c>
      <c r="FN402" t="s">
        <v>132</v>
      </c>
      <c r="FP402" t="s">
        <v>94</v>
      </c>
      <c r="FR402" t="s">
        <v>90</v>
      </c>
      <c r="FU402">
        <v>44</v>
      </c>
      <c r="FX402">
        <v>0</v>
      </c>
    </row>
    <row r="403" spans="1:180" x14ac:dyDescent="0.45">
      <c r="A403" s="1">
        <v>400</v>
      </c>
      <c r="B403" s="45">
        <f t="shared" si="332"/>
        <v>632</v>
      </c>
      <c r="C403" s="14" t="s">
        <v>928</v>
      </c>
      <c r="D403" t="s">
        <v>929</v>
      </c>
      <c r="E403" s="15" t="s">
        <v>905</v>
      </c>
      <c r="F403" s="28">
        <f>VOR!IH403</f>
        <v>117</v>
      </c>
      <c r="G403" s="27">
        <f t="shared" si="347"/>
        <v>49</v>
      </c>
      <c r="H403" s="49">
        <f t="shared" si="348"/>
        <v>166</v>
      </c>
      <c r="I403" s="14" t="s">
        <v>140</v>
      </c>
      <c r="J403" t="s">
        <v>73</v>
      </c>
      <c r="K403" t="s">
        <v>92</v>
      </c>
      <c r="L403">
        <v>2</v>
      </c>
      <c r="M403" t="s">
        <v>83</v>
      </c>
      <c r="N403">
        <v>1</v>
      </c>
      <c r="O403" s="77">
        <f t="shared" si="349"/>
        <v>0</v>
      </c>
      <c r="P403" s="80">
        <f t="shared" si="350"/>
        <v>0</v>
      </c>
      <c r="Q403" t="s">
        <v>86</v>
      </c>
      <c r="R403" t="s">
        <v>73</v>
      </c>
      <c r="S403" t="s">
        <v>164</v>
      </c>
      <c r="T403">
        <v>3</v>
      </c>
      <c r="U403" t="s">
        <v>83</v>
      </c>
      <c r="V403">
        <v>2</v>
      </c>
      <c r="W403" s="71">
        <f t="shared" si="351"/>
        <v>0</v>
      </c>
      <c r="X403" s="80">
        <f t="shared" si="352"/>
        <v>0</v>
      </c>
      <c r="Y403" s="14" t="s">
        <v>94</v>
      </c>
      <c r="Z403" t="s">
        <v>73</v>
      </c>
      <c r="AA403" t="s">
        <v>93</v>
      </c>
      <c r="AB403">
        <v>2</v>
      </c>
      <c r="AC403" t="s">
        <v>83</v>
      </c>
      <c r="AD403">
        <v>1</v>
      </c>
      <c r="AE403" s="71">
        <f t="shared" si="353"/>
        <v>1</v>
      </c>
      <c r="AF403" s="80">
        <f t="shared" si="333"/>
        <v>2</v>
      </c>
      <c r="AG403" s="14" t="s">
        <v>137</v>
      </c>
      <c r="AH403" t="s">
        <v>73</v>
      </c>
      <c r="AI403" t="s">
        <v>132</v>
      </c>
      <c r="AJ403">
        <v>1</v>
      </c>
      <c r="AK403" t="s">
        <v>83</v>
      </c>
      <c r="AL403">
        <v>0</v>
      </c>
      <c r="AM403" s="71">
        <f t="shared" si="354"/>
        <v>2</v>
      </c>
      <c r="AN403" s="80">
        <f t="shared" si="355"/>
        <v>0</v>
      </c>
      <c r="AO403" s="14" t="s">
        <v>88</v>
      </c>
      <c r="AP403" t="s">
        <v>73</v>
      </c>
      <c r="AQ403" t="s">
        <v>142</v>
      </c>
      <c r="AR403">
        <v>3</v>
      </c>
      <c r="AS403" t="s">
        <v>83</v>
      </c>
      <c r="AT403">
        <v>1</v>
      </c>
      <c r="AU403" s="71">
        <f t="shared" si="334"/>
        <v>0</v>
      </c>
      <c r="AV403" s="80">
        <f t="shared" si="356"/>
        <v>0</v>
      </c>
      <c r="AW403" s="14" t="s">
        <v>90</v>
      </c>
      <c r="AX403" t="s">
        <v>73</v>
      </c>
      <c r="AY403" t="s">
        <v>96</v>
      </c>
      <c r="AZ403">
        <v>2</v>
      </c>
      <c r="BA403" t="s">
        <v>83</v>
      </c>
      <c r="BB403">
        <v>1</v>
      </c>
      <c r="BC403" s="71">
        <f t="shared" si="357"/>
        <v>1</v>
      </c>
      <c r="BD403" s="80">
        <f t="shared" si="335"/>
        <v>2</v>
      </c>
      <c r="BE403" s="14" t="s">
        <v>89</v>
      </c>
      <c r="BF403" t="s">
        <v>73</v>
      </c>
      <c r="BG403" t="s">
        <v>165</v>
      </c>
      <c r="BH403">
        <v>3</v>
      </c>
      <c r="BI403" t="s">
        <v>83</v>
      </c>
      <c r="BJ403">
        <v>1</v>
      </c>
      <c r="BK403" s="71">
        <f t="shared" si="336"/>
        <v>1</v>
      </c>
      <c r="BL403" s="80">
        <f t="shared" si="358"/>
        <v>2</v>
      </c>
      <c r="BM403" s="14" t="s">
        <v>138</v>
      </c>
      <c r="BN403" t="s">
        <v>73</v>
      </c>
      <c r="BO403" t="s">
        <v>166</v>
      </c>
      <c r="BP403">
        <v>3</v>
      </c>
      <c r="BQ403" t="s">
        <v>83</v>
      </c>
      <c r="BR403">
        <v>2</v>
      </c>
      <c r="BS403" s="71">
        <f t="shared" si="359"/>
        <v>0</v>
      </c>
      <c r="BT403" s="80">
        <f t="shared" si="337"/>
        <v>0</v>
      </c>
      <c r="BU403" s="28">
        <f t="shared" si="360"/>
        <v>6</v>
      </c>
      <c r="BV403" s="14" t="str">
        <f t="shared" si="361"/>
        <v>Deutschland</v>
      </c>
      <c r="BW403" s="80">
        <f t="shared" si="338"/>
        <v>0</v>
      </c>
      <c r="BX403" s="14" t="str">
        <f t="shared" si="362"/>
        <v>Brasilien</v>
      </c>
      <c r="BY403" s="80">
        <f t="shared" si="363"/>
        <v>7</v>
      </c>
      <c r="BZ403" s="14" t="str">
        <f t="shared" si="364"/>
        <v>Katar</v>
      </c>
      <c r="CA403" s="80">
        <f t="shared" si="365"/>
        <v>0</v>
      </c>
      <c r="CB403" s="14" t="str">
        <f t="shared" si="366"/>
        <v>Polen</v>
      </c>
      <c r="CC403" s="80">
        <f t="shared" si="367"/>
        <v>0</v>
      </c>
      <c r="CD403" s="14" t="str">
        <f t="shared" si="368"/>
        <v>Marokko</v>
      </c>
      <c r="CE403" s="80">
        <f t="shared" si="369"/>
        <v>7</v>
      </c>
      <c r="CF403" s="14" t="str">
        <f t="shared" si="370"/>
        <v>Ghana</v>
      </c>
      <c r="CG403" s="80">
        <f t="shared" si="371"/>
        <v>0</v>
      </c>
      <c r="CH403" s="14" t="str">
        <f t="shared" si="372"/>
        <v>USA</v>
      </c>
      <c r="CI403" s="80">
        <f t="shared" si="373"/>
        <v>0</v>
      </c>
      <c r="CJ403" s="14" t="str">
        <f t="shared" si="374"/>
        <v>Frankreich</v>
      </c>
      <c r="CK403" s="80">
        <f t="shared" si="375"/>
        <v>7</v>
      </c>
      <c r="CL403" s="27">
        <f t="shared" si="385"/>
        <v>21</v>
      </c>
      <c r="CM403" t="s">
        <v>88</v>
      </c>
      <c r="CN403" t="s">
        <v>73</v>
      </c>
      <c r="CO403" t="s">
        <v>90</v>
      </c>
      <c r="CP403">
        <v>3</v>
      </c>
      <c r="CQ403" t="s">
        <v>83</v>
      </c>
      <c r="CR403">
        <v>2</v>
      </c>
      <c r="CS403" s="71">
        <f t="shared" si="339"/>
        <v>2</v>
      </c>
      <c r="CT403" s="80">
        <f t="shared" si="376"/>
        <v>0</v>
      </c>
      <c r="CU403" t="s">
        <v>140</v>
      </c>
      <c r="CV403" t="s">
        <v>73</v>
      </c>
      <c r="CW403" t="s">
        <v>86</v>
      </c>
      <c r="CX403">
        <v>1</v>
      </c>
      <c r="CY403" t="s">
        <v>83</v>
      </c>
      <c r="CZ403">
        <v>2</v>
      </c>
      <c r="DA403" s="71">
        <f t="shared" si="377"/>
        <v>0</v>
      </c>
      <c r="DB403" s="80">
        <f t="shared" si="378"/>
        <v>0</v>
      </c>
      <c r="DC403" t="s">
        <v>89</v>
      </c>
      <c r="DD403" t="s">
        <v>73</v>
      </c>
      <c r="DE403" t="s">
        <v>138</v>
      </c>
      <c r="DF403">
        <v>2</v>
      </c>
      <c r="DG403" t="s">
        <v>83</v>
      </c>
      <c r="DH403">
        <v>1</v>
      </c>
      <c r="DI403" s="71">
        <f t="shared" si="386"/>
        <v>1</v>
      </c>
      <c r="DJ403" s="80">
        <f t="shared" si="379"/>
        <v>3</v>
      </c>
      <c r="DK403" t="s">
        <v>137</v>
      </c>
      <c r="DL403" t="s">
        <v>73</v>
      </c>
      <c r="DM403" t="s">
        <v>94</v>
      </c>
      <c r="DN403">
        <v>2</v>
      </c>
      <c r="DO403" t="s">
        <v>83</v>
      </c>
      <c r="DP403">
        <v>3</v>
      </c>
      <c r="DQ403" s="71">
        <f t="shared" si="380"/>
        <v>2</v>
      </c>
      <c r="DR403" s="80">
        <f t="shared" si="381"/>
        <v>3</v>
      </c>
      <c r="DS403" s="27">
        <f t="shared" si="340"/>
        <v>6</v>
      </c>
      <c r="DT403" t="str">
        <f t="shared" si="341"/>
        <v>Polen</v>
      </c>
      <c r="DU403">
        <f t="shared" si="382"/>
        <v>0</v>
      </c>
      <c r="DV403" t="str">
        <f t="shared" si="342"/>
        <v>Deutschland</v>
      </c>
      <c r="DW403">
        <f t="shared" si="383"/>
        <v>0</v>
      </c>
      <c r="DX403" t="str">
        <f t="shared" si="343"/>
        <v>Frankreich</v>
      </c>
      <c r="DY403">
        <f t="shared" si="384"/>
        <v>8</v>
      </c>
      <c r="DZ403" t="str">
        <f t="shared" si="344"/>
        <v>Marokko</v>
      </c>
      <c r="EA403">
        <f t="shared" si="345"/>
        <v>8</v>
      </c>
      <c r="EB403" s="27">
        <f t="shared" si="346"/>
        <v>16</v>
      </c>
      <c r="EC403" t="s">
        <v>86</v>
      </c>
      <c r="ED403" t="s">
        <v>73</v>
      </c>
      <c r="EE403" t="s">
        <v>88</v>
      </c>
      <c r="EF403">
        <v>2</v>
      </c>
      <c r="EG403" t="s">
        <v>83</v>
      </c>
      <c r="EH403">
        <v>1</v>
      </c>
      <c r="EK403" t="s">
        <v>94</v>
      </c>
      <c r="EL403" t="s">
        <v>73</v>
      </c>
      <c r="EM403" t="s">
        <v>89</v>
      </c>
      <c r="EN403">
        <v>3</v>
      </c>
      <c r="EO403" t="s">
        <v>83</v>
      </c>
      <c r="EP403">
        <v>2</v>
      </c>
      <c r="EU403" t="s">
        <v>88</v>
      </c>
      <c r="EV403" t="s">
        <v>73</v>
      </c>
      <c r="EW403" t="s">
        <v>89</v>
      </c>
      <c r="EX403">
        <v>2</v>
      </c>
      <c r="EY403" t="s">
        <v>83</v>
      </c>
      <c r="EZ403">
        <v>1</v>
      </c>
      <c r="FC403" t="s">
        <v>86</v>
      </c>
      <c r="FD403" t="s">
        <v>73</v>
      </c>
      <c r="FE403" t="s">
        <v>94</v>
      </c>
      <c r="FF403">
        <v>2</v>
      </c>
      <c r="FG403" t="s">
        <v>83</v>
      </c>
      <c r="FH403">
        <v>1</v>
      </c>
      <c r="FL403" t="s">
        <v>89</v>
      </c>
      <c r="FN403" t="s">
        <v>88</v>
      </c>
      <c r="FP403" t="s">
        <v>94</v>
      </c>
      <c r="FR403" t="s">
        <v>86</v>
      </c>
      <c r="FU403">
        <v>150</v>
      </c>
      <c r="FX403">
        <v>0</v>
      </c>
    </row>
    <row r="404" spans="1:180" x14ac:dyDescent="0.45">
      <c r="A404" s="1">
        <v>401</v>
      </c>
      <c r="B404" s="45">
        <f t="shared" si="332"/>
        <v>271</v>
      </c>
      <c r="C404" s="14" t="s">
        <v>930</v>
      </c>
      <c r="D404" t="s">
        <v>931</v>
      </c>
      <c r="E404" s="15" t="s">
        <v>905</v>
      </c>
      <c r="F404" s="28">
        <f>VOR!IH404</f>
        <v>147</v>
      </c>
      <c r="G404" s="27">
        <f t="shared" si="347"/>
        <v>81</v>
      </c>
      <c r="H404" s="49">
        <f t="shared" si="348"/>
        <v>228</v>
      </c>
      <c r="I404" s="14" t="s">
        <v>84</v>
      </c>
      <c r="J404" t="s">
        <v>73</v>
      </c>
      <c r="K404" t="s">
        <v>181</v>
      </c>
      <c r="L404">
        <v>2</v>
      </c>
      <c r="M404" t="s">
        <v>83</v>
      </c>
      <c r="N404">
        <v>1</v>
      </c>
      <c r="O404" s="77">
        <f t="shared" si="349"/>
        <v>1</v>
      </c>
      <c r="P404" s="80">
        <f t="shared" si="350"/>
        <v>2</v>
      </c>
      <c r="Q404" t="s">
        <v>93</v>
      </c>
      <c r="R404" t="s">
        <v>73</v>
      </c>
      <c r="S404" t="s">
        <v>129</v>
      </c>
      <c r="T404">
        <v>2</v>
      </c>
      <c r="U404" t="s">
        <v>83</v>
      </c>
      <c r="V404">
        <v>1</v>
      </c>
      <c r="W404" s="71">
        <f t="shared" si="351"/>
        <v>1</v>
      </c>
      <c r="X404" s="80">
        <f t="shared" si="352"/>
        <v>4</v>
      </c>
      <c r="Y404" s="14" t="s">
        <v>94</v>
      </c>
      <c r="Z404" t="s">
        <v>73</v>
      </c>
      <c r="AA404" t="s">
        <v>133</v>
      </c>
      <c r="AB404">
        <v>3</v>
      </c>
      <c r="AC404" t="s">
        <v>83</v>
      </c>
      <c r="AD404">
        <v>1</v>
      </c>
      <c r="AE404" s="71">
        <f t="shared" si="353"/>
        <v>1</v>
      </c>
      <c r="AF404" s="80">
        <f t="shared" si="333"/>
        <v>4</v>
      </c>
      <c r="AG404" s="14" t="s">
        <v>85</v>
      </c>
      <c r="AH404" t="s">
        <v>73</v>
      </c>
      <c r="AI404" t="s">
        <v>136</v>
      </c>
      <c r="AJ404">
        <v>2</v>
      </c>
      <c r="AK404" t="s">
        <v>83</v>
      </c>
      <c r="AL404">
        <v>1</v>
      </c>
      <c r="AM404" s="71">
        <f t="shared" si="354"/>
        <v>1</v>
      </c>
      <c r="AN404" s="80">
        <f t="shared" si="355"/>
        <v>2</v>
      </c>
      <c r="AO404" s="14" t="s">
        <v>130</v>
      </c>
      <c r="AP404" t="s">
        <v>73</v>
      </c>
      <c r="AQ404" t="s">
        <v>89</v>
      </c>
      <c r="AR404">
        <v>3</v>
      </c>
      <c r="AS404" t="s">
        <v>83</v>
      </c>
      <c r="AT404">
        <v>1</v>
      </c>
      <c r="AU404" s="71">
        <f t="shared" si="334"/>
        <v>0</v>
      </c>
      <c r="AV404" s="80">
        <f t="shared" si="356"/>
        <v>0</v>
      </c>
      <c r="AW404" s="14" t="s">
        <v>90</v>
      </c>
      <c r="AX404" t="s">
        <v>73</v>
      </c>
      <c r="AY404" t="s">
        <v>96</v>
      </c>
      <c r="AZ404">
        <v>1</v>
      </c>
      <c r="BA404" t="s">
        <v>83</v>
      </c>
      <c r="BB404">
        <v>0</v>
      </c>
      <c r="BC404" s="71">
        <f t="shared" si="357"/>
        <v>1</v>
      </c>
      <c r="BD404" s="80">
        <f t="shared" si="335"/>
        <v>2</v>
      </c>
      <c r="BE404" s="14" t="s">
        <v>95</v>
      </c>
      <c r="BF404" t="s">
        <v>73</v>
      </c>
      <c r="BG404" t="s">
        <v>88</v>
      </c>
      <c r="BH404">
        <v>1</v>
      </c>
      <c r="BI404" t="s">
        <v>83</v>
      </c>
      <c r="BJ404">
        <v>2</v>
      </c>
      <c r="BK404" s="71">
        <f t="shared" si="336"/>
        <v>0</v>
      </c>
      <c r="BL404" s="80">
        <f t="shared" si="358"/>
        <v>0</v>
      </c>
      <c r="BM404" s="14" t="s">
        <v>135</v>
      </c>
      <c r="BN404" t="s">
        <v>73</v>
      </c>
      <c r="BO404" t="s">
        <v>166</v>
      </c>
      <c r="BP404">
        <v>2</v>
      </c>
      <c r="BQ404" t="s">
        <v>83</v>
      </c>
      <c r="BR404">
        <v>1</v>
      </c>
      <c r="BS404" s="71">
        <f t="shared" si="359"/>
        <v>0</v>
      </c>
      <c r="BT404" s="80">
        <f t="shared" si="337"/>
        <v>0</v>
      </c>
      <c r="BU404" s="28">
        <f t="shared" si="360"/>
        <v>14</v>
      </c>
      <c r="BV404" s="14" t="str">
        <f t="shared" si="361"/>
        <v>Spanien</v>
      </c>
      <c r="BW404" s="80">
        <f t="shared" si="338"/>
        <v>0</v>
      </c>
      <c r="BX404" s="14" t="str">
        <f t="shared" si="362"/>
        <v>Brasilien</v>
      </c>
      <c r="BY404" s="80">
        <f t="shared" si="363"/>
        <v>7</v>
      </c>
      <c r="BZ404" s="14" t="str">
        <f t="shared" si="364"/>
        <v>Niederlande</v>
      </c>
      <c r="CA404" s="80">
        <f t="shared" si="365"/>
        <v>7</v>
      </c>
      <c r="CB404" s="14" t="str">
        <f t="shared" si="366"/>
        <v>Argentinien</v>
      </c>
      <c r="CC404" s="80">
        <f t="shared" si="367"/>
        <v>7</v>
      </c>
      <c r="CD404" s="14" t="str">
        <f t="shared" si="368"/>
        <v>Deutschland</v>
      </c>
      <c r="CE404" s="80">
        <f t="shared" si="369"/>
        <v>0</v>
      </c>
      <c r="CF404" s="14" t="str">
        <f t="shared" si="370"/>
        <v>Uruguay</v>
      </c>
      <c r="CG404" s="80">
        <f t="shared" si="371"/>
        <v>0</v>
      </c>
      <c r="CH404" s="14" t="str">
        <f t="shared" si="372"/>
        <v>England</v>
      </c>
      <c r="CI404" s="80">
        <f t="shared" si="373"/>
        <v>7</v>
      </c>
      <c r="CJ404" s="14" t="str">
        <f t="shared" si="374"/>
        <v>Frankreich</v>
      </c>
      <c r="CK404" s="80">
        <f t="shared" si="375"/>
        <v>7</v>
      </c>
      <c r="CL404" s="27">
        <f t="shared" si="385"/>
        <v>35</v>
      </c>
      <c r="CM404" t="s">
        <v>130</v>
      </c>
      <c r="CN404" t="s">
        <v>73</v>
      </c>
      <c r="CO404" t="s">
        <v>90</v>
      </c>
      <c r="CP404">
        <v>1</v>
      </c>
      <c r="CQ404" t="s">
        <v>83</v>
      </c>
      <c r="CR404">
        <v>0</v>
      </c>
      <c r="CS404" s="71">
        <f t="shared" si="339"/>
        <v>2</v>
      </c>
      <c r="CT404" s="80">
        <f t="shared" si="376"/>
        <v>0</v>
      </c>
      <c r="CU404" t="s">
        <v>84</v>
      </c>
      <c r="CV404" t="s">
        <v>73</v>
      </c>
      <c r="CW404" t="s">
        <v>93</v>
      </c>
      <c r="CX404">
        <v>2</v>
      </c>
      <c r="CY404" t="s">
        <v>83</v>
      </c>
      <c r="CZ404">
        <v>3</v>
      </c>
      <c r="DA404" s="71">
        <f t="shared" si="377"/>
        <v>3</v>
      </c>
      <c r="DB404" s="80">
        <f t="shared" si="378"/>
        <v>8</v>
      </c>
      <c r="DC404" t="s">
        <v>88</v>
      </c>
      <c r="DD404" t="s">
        <v>73</v>
      </c>
      <c r="DE404" t="s">
        <v>135</v>
      </c>
      <c r="DF404">
        <v>3</v>
      </c>
      <c r="DG404" t="s">
        <v>83</v>
      </c>
      <c r="DH404">
        <v>1</v>
      </c>
      <c r="DI404" s="71">
        <f t="shared" si="386"/>
        <v>0</v>
      </c>
      <c r="DJ404" s="80">
        <f t="shared" si="379"/>
        <v>0</v>
      </c>
      <c r="DK404" t="s">
        <v>85</v>
      </c>
      <c r="DL404" t="s">
        <v>73</v>
      </c>
      <c r="DM404" t="s">
        <v>94</v>
      </c>
      <c r="DN404">
        <v>1</v>
      </c>
      <c r="DO404" t="s">
        <v>83</v>
      </c>
      <c r="DP404">
        <v>2</v>
      </c>
      <c r="DQ404" s="71">
        <f t="shared" si="380"/>
        <v>3</v>
      </c>
      <c r="DR404" s="80">
        <f t="shared" si="381"/>
        <v>8</v>
      </c>
      <c r="DS404" s="27">
        <f t="shared" si="340"/>
        <v>16</v>
      </c>
      <c r="DT404" t="str">
        <f t="shared" si="341"/>
        <v>Argentinien</v>
      </c>
      <c r="DU404">
        <f t="shared" si="382"/>
        <v>8</v>
      </c>
      <c r="DV404" t="str">
        <f t="shared" si="342"/>
        <v>Spanien</v>
      </c>
      <c r="DW404">
        <f t="shared" si="383"/>
        <v>0</v>
      </c>
      <c r="DX404" t="str">
        <f t="shared" si="343"/>
        <v>Frankreich</v>
      </c>
      <c r="DY404">
        <f t="shared" si="384"/>
        <v>8</v>
      </c>
      <c r="DZ404" t="str">
        <f t="shared" si="344"/>
        <v>Deutschland</v>
      </c>
      <c r="EA404">
        <f t="shared" si="345"/>
        <v>0</v>
      </c>
      <c r="EB404" s="27">
        <f t="shared" si="346"/>
        <v>16</v>
      </c>
      <c r="EC404" t="s">
        <v>93</v>
      </c>
      <c r="ED404" t="s">
        <v>73</v>
      </c>
      <c r="EE404" t="s">
        <v>130</v>
      </c>
      <c r="EF404">
        <v>2</v>
      </c>
      <c r="EG404" t="s">
        <v>83</v>
      </c>
      <c r="EH404">
        <v>1</v>
      </c>
      <c r="EK404" t="s">
        <v>94</v>
      </c>
      <c r="EL404" t="s">
        <v>73</v>
      </c>
      <c r="EM404" t="s">
        <v>88</v>
      </c>
      <c r="EN404">
        <v>1</v>
      </c>
      <c r="EO404" t="s">
        <v>83</v>
      </c>
      <c r="EP404">
        <v>2</v>
      </c>
      <c r="EU404" t="s">
        <v>130</v>
      </c>
      <c r="EV404" t="s">
        <v>73</v>
      </c>
      <c r="EW404" t="s">
        <v>94</v>
      </c>
      <c r="EX404">
        <v>2</v>
      </c>
      <c r="EY404" t="s">
        <v>83</v>
      </c>
      <c r="EZ404">
        <v>3</v>
      </c>
      <c r="FC404" t="s">
        <v>93</v>
      </c>
      <c r="FD404" t="s">
        <v>73</v>
      </c>
      <c r="FE404" t="s">
        <v>88</v>
      </c>
      <c r="FF404">
        <v>0</v>
      </c>
      <c r="FG404" t="s">
        <v>83</v>
      </c>
      <c r="FH404">
        <v>1</v>
      </c>
      <c r="FL404" t="s">
        <v>130</v>
      </c>
      <c r="FN404" t="s">
        <v>94</v>
      </c>
      <c r="FP404" t="s">
        <v>93</v>
      </c>
      <c r="FR404" t="s">
        <v>88</v>
      </c>
      <c r="FU404">
        <v>156</v>
      </c>
      <c r="FX404">
        <v>0</v>
      </c>
    </row>
    <row r="405" spans="1:180" x14ac:dyDescent="0.45">
      <c r="A405" s="1">
        <v>402</v>
      </c>
      <c r="B405" s="45">
        <f t="shared" si="332"/>
        <v>334</v>
      </c>
      <c r="C405" s="14" t="s">
        <v>932</v>
      </c>
      <c r="D405" t="s">
        <v>933</v>
      </c>
      <c r="E405" s="15" t="s">
        <v>905</v>
      </c>
      <c r="F405" s="28">
        <f>VOR!IH405</f>
        <v>165</v>
      </c>
      <c r="G405" s="27">
        <f t="shared" si="347"/>
        <v>51</v>
      </c>
      <c r="H405" s="49">
        <f t="shared" si="348"/>
        <v>216</v>
      </c>
      <c r="I405" s="14" t="s">
        <v>84</v>
      </c>
      <c r="J405" t="s">
        <v>73</v>
      </c>
      <c r="K405" t="s">
        <v>92</v>
      </c>
      <c r="L405">
        <v>2</v>
      </c>
      <c r="M405" t="s">
        <v>83</v>
      </c>
      <c r="N405">
        <v>4</v>
      </c>
      <c r="O405" s="77">
        <f t="shared" si="349"/>
        <v>1</v>
      </c>
      <c r="P405" s="80">
        <f t="shared" si="350"/>
        <v>0</v>
      </c>
      <c r="Q405" t="s">
        <v>93</v>
      </c>
      <c r="R405" t="s">
        <v>73</v>
      </c>
      <c r="S405" t="s">
        <v>129</v>
      </c>
      <c r="T405">
        <v>3</v>
      </c>
      <c r="U405" t="s">
        <v>83</v>
      </c>
      <c r="V405">
        <v>1</v>
      </c>
      <c r="W405" s="71">
        <f t="shared" si="351"/>
        <v>1</v>
      </c>
      <c r="X405" s="80">
        <f t="shared" si="352"/>
        <v>2</v>
      </c>
      <c r="Y405" s="14" t="s">
        <v>94</v>
      </c>
      <c r="Z405" t="s">
        <v>73</v>
      </c>
      <c r="AA405" t="s">
        <v>86</v>
      </c>
      <c r="AB405">
        <v>5</v>
      </c>
      <c r="AC405" t="s">
        <v>83</v>
      </c>
      <c r="AD405">
        <v>0</v>
      </c>
      <c r="AE405" s="71">
        <f t="shared" si="353"/>
        <v>3</v>
      </c>
      <c r="AF405" s="80">
        <f t="shared" si="333"/>
        <v>4</v>
      </c>
      <c r="AG405" s="14" t="s">
        <v>85</v>
      </c>
      <c r="AH405" t="s">
        <v>73</v>
      </c>
      <c r="AI405" t="s">
        <v>140</v>
      </c>
      <c r="AJ405">
        <v>3</v>
      </c>
      <c r="AK405" t="s">
        <v>83</v>
      </c>
      <c r="AL405">
        <v>1</v>
      </c>
      <c r="AM405" s="71">
        <f t="shared" si="354"/>
        <v>1</v>
      </c>
      <c r="AN405" s="80">
        <f t="shared" si="355"/>
        <v>2</v>
      </c>
      <c r="AO405" s="14" t="s">
        <v>88</v>
      </c>
      <c r="AP405" t="s">
        <v>73</v>
      </c>
      <c r="AQ405" t="s">
        <v>95</v>
      </c>
      <c r="AR405">
        <v>3</v>
      </c>
      <c r="AS405" t="s">
        <v>83</v>
      </c>
      <c r="AT405">
        <v>2</v>
      </c>
      <c r="AU405" s="71">
        <f t="shared" si="334"/>
        <v>2</v>
      </c>
      <c r="AV405" s="80">
        <f t="shared" si="356"/>
        <v>0</v>
      </c>
      <c r="AW405" s="14" t="s">
        <v>90</v>
      </c>
      <c r="AX405" t="s">
        <v>73</v>
      </c>
      <c r="AY405" t="s">
        <v>91</v>
      </c>
      <c r="AZ405">
        <v>4</v>
      </c>
      <c r="BA405" t="s">
        <v>83</v>
      </c>
      <c r="BB405">
        <v>0</v>
      </c>
      <c r="BC405" s="71">
        <f t="shared" si="357"/>
        <v>3</v>
      </c>
      <c r="BD405" s="80">
        <f t="shared" si="335"/>
        <v>4</v>
      </c>
      <c r="BE405" s="14" t="s">
        <v>131</v>
      </c>
      <c r="BF405" t="s">
        <v>73</v>
      </c>
      <c r="BG405" t="s">
        <v>130</v>
      </c>
      <c r="BH405">
        <v>3</v>
      </c>
      <c r="BI405" t="s">
        <v>83</v>
      </c>
      <c r="BJ405">
        <v>1</v>
      </c>
      <c r="BK405" s="71">
        <f t="shared" si="336"/>
        <v>2</v>
      </c>
      <c r="BL405" s="80">
        <f t="shared" si="358"/>
        <v>0</v>
      </c>
      <c r="BM405" s="14" t="s">
        <v>96</v>
      </c>
      <c r="BN405" t="s">
        <v>73</v>
      </c>
      <c r="BO405" t="s">
        <v>134</v>
      </c>
      <c r="BP405">
        <v>3</v>
      </c>
      <c r="BQ405" t="s">
        <v>83</v>
      </c>
      <c r="BR405">
        <v>1</v>
      </c>
      <c r="BS405" s="71">
        <f t="shared" si="359"/>
        <v>3</v>
      </c>
      <c r="BT405" s="80">
        <f t="shared" si="337"/>
        <v>4</v>
      </c>
      <c r="BU405" s="28">
        <f t="shared" si="360"/>
        <v>16</v>
      </c>
      <c r="BV405" s="14" t="str">
        <f t="shared" si="361"/>
        <v>Deutschland</v>
      </c>
      <c r="BW405" s="80">
        <f t="shared" si="338"/>
        <v>0</v>
      </c>
      <c r="BX405" s="14" t="str">
        <f t="shared" si="362"/>
        <v>Brasilien</v>
      </c>
      <c r="BY405" s="80">
        <f t="shared" si="363"/>
        <v>7</v>
      </c>
      <c r="BZ405" s="14" t="str">
        <f t="shared" si="364"/>
        <v>Wales</v>
      </c>
      <c r="CA405" s="80">
        <f t="shared" si="365"/>
        <v>0</v>
      </c>
      <c r="CB405" s="14" t="str">
        <f t="shared" si="366"/>
        <v>Argentinien</v>
      </c>
      <c r="CC405" s="80">
        <f t="shared" si="367"/>
        <v>7</v>
      </c>
      <c r="CD405" s="14" t="str">
        <f t="shared" si="368"/>
        <v>Belgien</v>
      </c>
      <c r="CE405" s="80">
        <f t="shared" si="369"/>
        <v>0</v>
      </c>
      <c r="CF405" s="14" t="str">
        <f t="shared" si="370"/>
        <v>Portugal</v>
      </c>
      <c r="CG405" s="80">
        <f t="shared" si="371"/>
        <v>7</v>
      </c>
      <c r="CH405" s="14" t="str">
        <f t="shared" si="372"/>
        <v>England</v>
      </c>
      <c r="CI405" s="80">
        <f t="shared" si="373"/>
        <v>7</v>
      </c>
      <c r="CJ405" s="14" t="str">
        <f t="shared" si="374"/>
        <v>Frankreich</v>
      </c>
      <c r="CK405" s="80">
        <f t="shared" si="375"/>
        <v>7</v>
      </c>
      <c r="CL405" s="27">
        <f t="shared" si="385"/>
        <v>35</v>
      </c>
      <c r="CM405" t="s">
        <v>88</v>
      </c>
      <c r="CN405" t="s">
        <v>73</v>
      </c>
      <c r="CO405" t="s">
        <v>90</v>
      </c>
      <c r="CP405">
        <v>7</v>
      </c>
      <c r="CQ405" t="s">
        <v>83</v>
      </c>
      <c r="CR405">
        <v>1</v>
      </c>
      <c r="CS405" s="71">
        <f t="shared" si="339"/>
        <v>2</v>
      </c>
      <c r="CT405" s="80">
        <f t="shared" si="376"/>
        <v>0</v>
      </c>
      <c r="CU405" t="s">
        <v>92</v>
      </c>
      <c r="CV405" t="s">
        <v>73</v>
      </c>
      <c r="CW405" t="s">
        <v>93</v>
      </c>
      <c r="CX405">
        <v>3</v>
      </c>
      <c r="CY405" t="s">
        <v>83</v>
      </c>
      <c r="CZ405">
        <v>2</v>
      </c>
      <c r="DA405" s="71">
        <f t="shared" si="377"/>
        <v>2</v>
      </c>
      <c r="DB405" s="80">
        <f t="shared" si="378"/>
        <v>0</v>
      </c>
      <c r="DC405" t="s">
        <v>131</v>
      </c>
      <c r="DD405" t="s">
        <v>73</v>
      </c>
      <c r="DE405" t="s">
        <v>96</v>
      </c>
      <c r="DF405">
        <v>2</v>
      </c>
      <c r="DG405" t="s">
        <v>83</v>
      </c>
      <c r="DH405">
        <v>1</v>
      </c>
      <c r="DI405" s="71">
        <f t="shared" si="386"/>
        <v>0</v>
      </c>
      <c r="DJ405" s="80">
        <f t="shared" si="379"/>
        <v>0</v>
      </c>
      <c r="DK405" t="s">
        <v>85</v>
      </c>
      <c r="DL405" t="s">
        <v>73</v>
      </c>
      <c r="DM405" t="s">
        <v>94</v>
      </c>
      <c r="DN405">
        <v>4</v>
      </c>
      <c r="DO405" t="s">
        <v>83</v>
      </c>
      <c r="DP405">
        <v>3</v>
      </c>
      <c r="DQ405" s="71">
        <f t="shared" si="380"/>
        <v>3</v>
      </c>
      <c r="DR405" s="80">
        <f t="shared" si="381"/>
        <v>0</v>
      </c>
      <c r="DS405" s="27">
        <f t="shared" si="340"/>
        <v>0</v>
      </c>
      <c r="DT405" t="str">
        <f t="shared" si="341"/>
        <v>Wales</v>
      </c>
      <c r="DU405">
        <f t="shared" si="382"/>
        <v>0</v>
      </c>
      <c r="DV405" t="str">
        <f t="shared" si="342"/>
        <v>Deutschland</v>
      </c>
      <c r="DW405">
        <f t="shared" si="383"/>
        <v>0</v>
      </c>
      <c r="DX405" t="str">
        <f t="shared" si="343"/>
        <v>England</v>
      </c>
      <c r="DY405">
        <f t="shared" si="384"/>
        <v>0</v>
      </c>
      <c r="DZ405" t="str">
        <f t="shared" si="344"/>
        <v>Belgien</v>
      </c>
      <c r="EA405">
        <f t="shared" si="345"/>
        <v>0</v>
      </c>
      <c r="EB405" s="27">
        <f t="shared" si="346"/>
        <v>0</v>
      </c>
      <c r="EC405" t="s">
        <v>92</v>
      </c>
      <c r="ED405" t="s">
        <v>73</v>
      </c>
      <c r="EE405" t="s">
        <v>88</v>
      </c>
      <c r="EF405">
        <v>2</v>
      </c>
      <c r="EG405" t="s">
        <v>83</v>
      </c>
      <c r="EH405">
        <v>4</v>
      </c>
      <c r="EK405" t="s">
        <v>85</v>
      </c>
      <c r="EL405" t="s">
        <v>73</v>
      </c>
      <c r="EM405" t="s">
        <v>131</v>
      </c>
      <c r="EN405">
        <v>3</v>
      </c>
      <c r="EO405" t="s">
        <v>83</v>
      </c>
      <c r="EP405">
        <v>4</v>
      </c>
      <c r="EU405" t="s">
        <v>92</v>
      </c>
      <c r="EV405" t="s">
        <v>73</v>
      </c>
      <c r="EW405" t="s">
        <v>85</v>
      </c>
      <c r="EX405">
        <v>2</v>
      </c>
      <c r="EY405" t="s">
        <v>83</v>
      </c>
      <c r="EZ405">
        <v>5</v>
      </c>
      <c r="FC405" t="s">
        <v>88</v>
      </c>
      <c r="FD405" t="s">
        <v>73</v>
      </c>
      <c r="FE405" t="s">
        <v>131</v>
      </c>
      <c r="FF405">
        <v>7</v>
      </c>
      <c r="FG405" t="s">
        <v>83</v>
      </c>
      <c r="FH405">
        <v>6</v>
      </c>
      <c r="FL405" t="s">
        <v>92</v>
      </c>
      <c r="FN405" t="s">
        <v>85</v>
      </c>
      <c r="FP405" t="s">
        <v>131</v>
      </c>
      <c r="FR405" t="s">
        <v>88</v>
      </c>
      <c r="FU405">
        <v>0</v>
      </c>
      <c r="FX405" t="s">
        <v>934</v>
      </c>
    </row>
    <row r="406" spans="1:180" x14ac:dyDescent="0.45">
      <c r="A406" s="1">
        <v>403</v>
      </c>
      <c r="B406" s="45">
        <f t="shared" si="332"/>
        <v>171</v>
      </c>
      <c r="C406" s="14" t="s">
        <v>814</v>
      </c>
      <c r="D406" t="s">
        <v>815</v>
      </c>
      <c r="E406" s="15" t="s">
        <v>905</v>
      </c>
      <c r="F406" s="28">
        <f>VOR!IH406</f>
        <v>169</v>
      </c>
      <c r="G406" s="27">
        <f t="shared" si="347"/>
        <v>76</v>
      </c>
      <c r="H406" s="49">
        <f t="shared" si="348"/>
        <v>245</v>
      </c>
      <c r="I406" s="14" t="s">
        <v>84</v>
      </c>
      <c r="J406" t="s">
        <v>73</v>
      </c>
      <c r="K406" t="s">
        <v>92</v>
      </c>
      <c r="L406">
        <v>1</v>
      </c>
      <c r="M406" t="s">
        <v>83</v>
      </c>
      <c r="N406">
        <v>2</v>
      </c>
      <c r="O406" s="77">
        <f t="shared" si="349"/>
        <v>1</v>
      </c>
      <c r="P406" s="80">
        <f t="shared" si="350"/>
        <v>0</v>
      </c>
      <c r="Q406" t="s">
        <v>93</v>
      </c>
      <c r="R406" t="s">
        <v>73</v>
      </c>
      <c r="S406" t="s">
        <v>129</v>
      </c>
      <c r="T406">
        <v>3</v>
      </c>
      <c r="U406" t="s">
        <v>83</v>
      </c>
      <c r="V406">
        <v>2</v>
      </c>
      <c r="W406" s="71">
        <f t="shared" si="351"/>
        <v>1</v>
      </c>
      <c r="X406" s="80">
        <f t="shared" si="352"/>
        <v>3</v>
      </c>
      <c r="Y406" s="14" t="s">
        <v>94</v>
      </c>
      <c r="Z406" t="s">
        <v>73</v>
      </c>
      <c r="AA406" t="s">
        <v>133</v>
      </c>
      <c r="AB406">
        <v>3</v>
      </c>
      <c r="AC406" t="s">
        <v>83</v>
      </c>
      <c r="AD406">
        <v>1</v>
      </c>
      <c r="AE406" s="71">
        <f t="shared" si="353"/>
        <v>1</v>
      </c>
      <c r="AF406" s="80">
        <f t="shared" si="333"/>
        <v>4</v>
      </c>
      <c r="AG406" s="14" t="s">
        <v>85</v>
      </c>
      <c r="AH406" t="s">
        <v>73</v>
      </c>
      <c r="AI406" t="s">
        <v>140</v>
      </c>
      <c r="AJ406">
        <v>3</v>
      </c>
      <c r="AK406" t="s">
        <v>83</v>
      </c>
      <c r="AL406">
        <v>1</v>
      </c>
      <c r="AM406" s="71">
        <f t="shared" si="354"/>
        <v>1</v>
      </c>
      <c r="AN406" s="80">
        <f t="shared" si="355"/>
        <v>2</v>
      </c>
      <c r="AO406" s="14" t="s">
        <v>130</v>
      </c>
      <c r="AP406" t="s">
        <v>73</v>
      </c>
      <c r="AQ406" t="s">
        <v>131</v>
      </c>
      <c r="AR406">
        <v>3</v>
      </c>
      <c r="AS406" t="s">
        <v>83</v>
      </c>
      <c r="AT406">
        <v>1</v>
      </c>
      <c r="AU406" s="71">
        <f t="shared" si="334"/>
        <v>0</v>
      </c>
      <c r="AV406" s="80">
        <f t="shared" si="356"/>
        <v>0</v>
      </c>
      <c r="AW406" s="14" t="s">
        <v>90</v>
      </c>
      <c r="AX406" t="s">
        <v>73</v>
      </c>
      <c r="AY406" t="s">
        <v>91</v>
      </c>
      <c r="AZ406">
        <v>3</v>
      </c>
      <c r="BA406" t="s">
        <v>83</v>
      </c>
      <c r="BB406">
        <v>0</v>
      </c>
      <c r="BC406" s="71">
        <f t="shared" si="357"/>
        <v>3</v>
      </c>
      <c r="BD406" s="80">
        <f t="shared" si="335"/>
        <v>6</v>
      </c>
      <c r="BE406" s="14" t="s">
        <v>89</v>
      </c>
      <c r="BF406" t="s">
        <v>73</v>
      </c>
      <c r="BG406" t="s">
        <v>88</v>
      </c>
      <c r="BH406">
        <v>1</v>
      </c>
      <c r="BI406" t="s">
        <v>83</v>
      </c>
      <c r="BJ406">
        <v>3</v>
      </c>
      <c r="BK406" s="71">
        <f t="shared" si="336"/>
        <v>1</v>
      </c>
      <c r="BL406" s="80">
        <f t="shared" si="358"/>
        <v>0</v>
      </c>
      <c r="BM406" s="14" t="s">
        <v>96</v>
      </c>
      <c r="BN406" t="s">
        <v>73</v>
      </c>
      <c r="BO406" t="s">
        <v>134</v>
      </c>
      <c r="BP406">
        <v>3</v>
      </c>
      <c r="BQ406" t="s">
        <v>83</v>
      </c>
      <c r="BR406">
        <v>1</v>
      </c>
      <c r="BS406" s="71">
        <f t="shared" si="359"/>
        <v>3</v>
      </c>
      <c r="BT406" s="80">
        <f t="shared" si="337"/>
        <v>4</v>
      </c>
      <c r="BU406" s="28">
        <f t="shared" si="360"/>
        <v>19</v>
      </c>
      <c r="BV406" s="14" t="str">
        <f t="shared" si="361"/>
        <v>Spanien</v>
      </c>
      <c r="BW406" s="80">
        <f t="shared" si="338"/>
        <v>0</v>
      </c>
      <c r="BX406" s="14" t="str">
        <f t="shared" si="362"/>
        <v>Brasilien</v>
      </c>
      <c r="BY406" s="80">
        <f t="shared" si="363"/>
        <v>7</v>
      </c>
      <c r="BZ406" s="14" t="str">
        <f t="shared" si="364"/>
        <v>Wales</v>
      </c>
      <c r="CA406" s="80">
        <f t="shared" si="365"/>
        <v>0</v>
      </c>
      <c r="CB406" s="14" t="str">
        <f t="shared" si="366"/>
        <v>Argentinien</v>
      </c>
      <c r="CC406" s="80">
        <f t="shared" si="367"/>
        <v>7</v>
      </c>
      <c r="CD406" s="14" t="str">
        <f t="shared" si="368"/>
        <v>Deutschland</v>
      </c>
      <c r="CE406" s="80">
        <f t="shared" si="369"/>
        <v>0</v>
      </c>
      <c r="CF406" s="14" t="str">
        <f t="shared" si="370"/>
        <v>Portugal</v>
      </c>
      <c r="CG406" s="80">
        <f t="shared" si="371"/>
        <v>7</v>
      </c>
      <c r="CH406" s="14" t="str">
        <f t="shared" si="372"/>
        <v>England</v>
      </c>
      <c r="CI406" s="80">
        <f t="shared" si="373"/>
        <v>7</v>
      </c>
      <c r="CJ406" s="14" t="str">
        <f t="shared" si="374"/>
        <v>Frankreich</v>
      </c>
      <c r="CK406" s="80">
        <f t="shared" si="375"/>
        <v>7</v>
      </c>
      <c r="CL406" s="27">
        <f t="shared" si="385"/>
        <v>35</v>
      </c>
      <c r="CM406" t="s">
        <v>130</v>
      </c>
      <c r="CN406" t="s">
        <v>73</v>
      </c>
      <c r="CO406" t="s">
        <v>90</v>
      </c>
      <c r="CP406">
        <v>3</v>
      </c>
      <c r="CQ406" t="s">
        <v>83</v>
      </c>
      <c r="CR406">
        <v>2</v>
      </c>
      <c r="CS406" s="71">
        <f t="shared" si="339"/>
        <v>2</v>
      </c>
      <c r="CT406" s="80">
        <f t="shared" si="376"/>
        <v>0</v>
      </c>
      <c r="CU406" t="s">
        <v>92</v>
      </c>
      <c r="CV406" t="s">
        <v>73</v>
      </c>
      <c r="CW406" t="s">
        <v>93</v>
      </c>
      <c r="CX406">
        <v>1</v>
      </c>
      <c r="CY406" t="s">
        <v>83</v>
      </c>
      <c r="CZ406">
        <v>3</v>
      </c>
      <c r="DA406" s="71">
        <f t="shared" si="377"/>
        <v>2</v>
      </c>
      <c r="DB406" s="80">
        <f t="shared" si="378"/>
        <v>2</v>
      </c>
      <c r="DC406" t="s">
        <v>88</v>
      </c>
      <c r="DD406" t="s">
        <v>73</v>
      </c>
      <c r="DE406" t="s">
        <v>96</v>
      </c>
      <c r="DF406">
        <v>2</v>
      </c>
      <c r="DG406" t="s">
        <v>83</v>
      </c>
      <c r="DH406">
        <v>1</v>
      </c>
      <c r="DI406" s="71">
        <f t="shared" si="386"/>
        <v>0</v>
      </c>
      <c r="DJ406" s="80">
        <f t="shared" si="379"/>
        <v>0</v>
      </c>
      <c r="DK406" t="s">
        <v>85</v>
      </c>
      <c r="DL406" t="s">
        <v>73</v>
      </c>
      <c r="DM406" t="s">
        <v>94</v>
      </c>
      <c r="DN406">
        <v>1</v>
      </c>
      <c r="DO406" t="s">
        <v>83</v>
      </c>
      <c r="DP406">
        <v>3</v>
      </c>
      <c r="DQ406" s="71">
        <f t="shared" si="380"/>
        <v>3</v>
      </c>
      <c r="DR406" s="80">
        <f t="shared" si="381"/>
        <v>4</v>
      </c>
      <c r="DS406" s="27">
        <f t="shared" si="340"/>
        <v>6</v>
      </c>
      <c r="DT406" t="str">
        <f t="shared" si="341"/>
        <v>Argentinien</v>
      </c>
      <c r="DU406">
        <f t="shared" si="382"/>
        <v>8</v>
      </c>
      <c r="DV406" t="str">
        <f t="shared" si="342"/>
        <v>Spanien</v>
      </c>
      <c r="DW406">
        <f t="shared" si="383"/>
        <v>0</v>
      </c>
      <c r="DX406" t="str">
        <f t="shared" si="343"/>
        <v>Frankreich</v>
      </c>
      <c r="DY406">
        <f t="shared" si="384"/>
        <v>8</v>
      </c>
      <c r="DZ406" t="str">
        <f t="shared" si="344"/>
        <v>Deutschland</v>
      </c>
      <c r="EA406">
        <f t="shared" si="345"/>
        <v>0</v>
      </c>
      <c r="EB406" s="27">
        <f t="shared" si="346"/>
        <v>16</v>
      </c>
      <c r="EC406" t="s">
        <v>93</v>
      </c>
      <c r="ED406" t="s">
        <v>73</v>
      </c>
      <c r="EE406" t="s">
        <v>130</v>
      </c>
      <c r="EF406">
        <v>2</v>
      </c>
      <c r="EG406" t="s">
        <v>83</v>
      </c>
      <c r="EH406">
        <v>3</v>
      </c>
      <c r="EK406" t="s">
        <v>94</v>
      </c>
      <c r="EL406" t="s">
        <v>73</v>
      </c>
      <c r="EM406" t="s">
        <v>88</v>
      </c>
      <c r="EN406">
        <v>2</v>
      </c>
      <c r="EO406" t="s">
        <v>83</v>
      </c>
      <c r="EP406">
        <v>3</v>
      </c>
      <c r="EU406" t="s">
        <v>93</v>
      </c>
      <c r="EV406" t="s">
        <v>73</v>
      </c>
      <c r="EW406" t="s">
        <v>94</v>
      </c>
      <c r="EX406">
        <v>1</v>
      </c>
      <c r="EY406" t="s">
        <v>83</v>
      </c>
      <c r="EZ406">
        <v>2</v>
      </c>
      <c r="FC406" t="s">
        <v>130</v>
      </c>
      <c r="FD406" t="s">
        <v>73</v>
      </c>
      <c r="FE406" t="s">
        <v>88</v>
      </c>
      <c r="FF406">
        <v>1</v>
      </c>
      <c r="FG406" t="s">
        <v>83</v>
      </c>
      <c r="FH406">
        <v>2</v>
      </c>
      <c r="FL406" t="s">
        <v>93</v>
      </c>
      <c r="FN406" t="s">
        <v>94</v>
      </c>
      <c r="FP406" t="s">
        <v>130</v>
      </c>
      <c r="FR406" t="s">
        <v>88</v>
      </c>
      <c r="FU406">
        <v>154</v>
      </c>
      <c r="FX406" t="s">
        <v>935</v>
      </c>
    </row>
    <row r="407" spans="1:180" x14ac:dyDescent="0.45">
      <c r="A407" s="1">
        <v>404</v>
      </c>
      <c r="B407" s="45">
        <f t="shared" si="332"/>
        <v>31</v>
      </c>
      <c r="C407" s="14" t="s">
        <v>936</v>
      </c>
      <c r="D407" t="s">
        <v>937</v>
      </c>
      <c r="E407" s="15" t="s">
        <v>905</v>
      </c>
      <c r="F407" s="28">
        <f>VOR!IH407</f>
        <v>179</v>
      </c>
      <c r="G407" s="27">
        <f t="shared" si="347"/>
        <v>93</v>
      </c>
      <c r="H407" s="49">
        <f t="shared" si="348"/>
        <v>272</v>
      </c>
      <c r="I407" s="14" t="s">
        <v>84</v>
      </c>
      <c r="J407" t="s">
        <v>73</v>
      </c>
      <c r="K407" t="s">
        <v>92</v>
      </c>
      <c r="L407">
        <v>2</v>
      </c>
      <c r="M407" t="s">
        <v>83</v>
      </c>
      <c r="N407">
        <v>0</v>
      </c>
      <c r="O407" s="77">
        <f t="shared" si="349"/>
        <v>1</v>
      </c>
      <c r="P407" s="80">
        <f t="shared" si="350"/>
        <v>3</v>
      </c>
      <c r="Q407" t="s">
        <v>93</v>
      </c>
      <c r="R407" t="s">
        <v>73</v>
      </c>
      <c r="S407" t="s">
        <v>129</v>
      </c>
      <c r="T407">
        <v>3</v>
      </c>
      <c r="U407" t="s">
        <v>83</v>
      </c>
      <c r="V407">
        <v>0</v>
      </c>
      <c r="W407" s="71">
        <f t="shared" si="351"/>
        <v>1</v>
      </c>
      <c r="X407" s="80">
        <f t="shared" si="352"/>
        <v>2</v>
      </c>
      <c r="Y407" s="14" t="s">
        <v>94</v>
      </c>
      <c r="Z407" t="s">
        <v>73</v>
      </c>
      <c r="AA407" t="s">
        <v>86</v>
      </c>
      <c r="AB407">
        <v>3</v>
      </c>
      <c r="AC407" t="s">
        <v>83</v>
      </c>
      <c r="AD407">
        <v>1</v>
      </c>
      <c r="AE407" s="71">
        <f t="shared" si="353"/>
        <v>3</v>
      </c>
      <c r="AF407" s="80">
        <f t="shared" si="333"/>
        <v>8</v>
      </c>
      <c r="AG407" s="14" t="s">
        <v>85</v>
      </c>
      <c r="AH407" t="s">
        <v>73</v>
      </c>
      <c r="AI407" t="s">
        <v>132</v>
      </c>
      <c r="AJ407">
        <v>1</v>
      </c>
      <c r="AK407" t="s">
        <v>83</v>
      </c>
      <c r="AL407">
        <v>0</v>
      </c>
      <c r="AM407" s="71">
        <f t="shared" si="354"/>
        <v>3</v>
      </c>
      <c r="AN407" s="80">
        <f t="shared" si="355"/>
        <v>4</v>
      </c>
      <c r="AO407" s="14" t="s">
        <v>88</v>
      </c>
      <c r="AP407" t="s">
        <v>73</v>
      </c>
      <c r="AQ407" t="s">
        <v>95</v>
      </c>
      <c r="AR407">
        <v>2</v>
      </c>
      <c r="AS407" t="s">
        <v>83</v>
      </c>
      <c r="AT407">
        <v>0</v>
      </c>
      <c r="AU407" s="71">
        <f t="shared" si="334"/>
        <v>2</v>
      </c>
      <c r="AV407" s="80">
        <f t="shared" si="356"/>
        <v>0</v>
      </c>
      <c r="AW407" s="14" t="s">
        <v>90</v>
      </c>
      <c r="AX407" t="s">
        <v>73</v>
      </c>
      <c r="AY407" t="s">
        <v>135</v>
      </c>
      <c r="AZ407">
        <v>3</v>
      </c>
      <c r="BA407" t="s">
        <v>83</v>
      </c>
      <c r="BB407">
        <v>1</v>
      </c>
      <c r="BC407" s="71">
        <f t="shared" si="357"/>
        <v>1</v>
      </c>
      <c r="BD407" s="80">
        <f t="shared" si="335"/>
        <v>2</v>
      </c>
      <c r="BE407" s="14" t="s">
        <v>131</v>
      </c>
      <c r="BF407" t="s">
        <v>73</v>
      </c>
      <c r="BG407" t="s">
        <v>130</v>
      </c>
      <c r="BH407">
        <v>2</v>
      </c>
      <c r="BI407" t="s">
        <v>83</v>
      </c>
      <c r="BJ407">
        <v>3</v>
      </c>
      <c r="BK407" s="71">
        <f t="shared" si="336"/>
        <v>2</v>
      </c>
      <c r="BL407" s="80">
        <f t="shared" si="358"/>
        <v>0</v>
      </c>
      <c r="BM407" s="14" t="s">
        <v>96</v>
      </c>
      <c r="BN407" t="s">
        <v>73</v>
      </c>
      <c r="BO407" t="s">
        <v>134</v>
      </c>
      <c r="BP407">
        <v>2</v>
      </c>
      <c r="BQ407" t="s">
        <v>83</v>
      </c>
      <c r="BR407">
        <v>1</v>
      </c>
      <c r="BS407" s="71">
        <f t="shared" si="359"/>
        <v>3</v>
      </c>
      <c r="BT407" s="80">
        <f t="shared" si="337"/>
        <v>4</v>
      </c>
      <c r="BU407" s="28">
        <f t="shared" si="360"/>
        <v>23</v>
      </c>
      <c r="BV407" s="14" t="str">
        <f t="shared" si="361"/>
        <v>Deutschland</v>
      </c>
      <c r="BW407" s="80">
        <f t="shared" si="338"/>
        <v>0</v>
      </c>
      <c r="BX407" s="14" t="str">
        <f t="shared" si="362"/>
        <v>Brasilien</v>
      </c>
      <c r="BY407" s="80">
        <f t="shared" si="363"/>
        <v>7</v>
      </c>
      <c r="BZ407" s="14" t="str">
        <f t="shared" si="364"/>
        <v>Niederlande</v>
      </c>
      <c r="CA407" s="80">
        <f t="shared" si="365"/>
        <v>7</v>
      </c>
      <c r="CB407" s="14" t="str">
        <f t="shared" si="366"/>
        <v>Argentinien</v>
      </c>
      <c r="CC407" s="80">
        <f t="shared" si="367"/>
        <v>7</v>
      </c>
      <c r="CD407" s="14" t="str">
        <f t="shared" si="368"/>
        <v>Spanien</v>
      </c>
      <c r="CE407" s="80">
        <f t="shared" si="369"/>
        <v>0</v>
      </c>
      <c r="CF407" s="14" t="str">
        <f t="shared" si="370"/>
        <v>Portugal</v>
      </c>
      <c r="CG407" s="80">
        <f t="shared" si="371"/>
        <v>7</v>
      </c>
      <c r="CH407" s="14" t="str">
        <f t="shared" si="372"/>
        <v>England</v>
      </c>
      <c r="CI407" s="80">
        <f t="shared" si="373"/>
        <v>7</v>
      </c>
      <c r="CJ407" s="14" t="str">
        <f t="shared" si="374"/>
        <v>Frankreich</v>
      </c>
      <c r="CK407" s="80">
        <f t="shared" si="375"/>
        <v>7</v>
      </c>
      <c r="CL407" s="27">
        <f t="shared" si="385"/>
        <v>42</v>
      </c>
      <c r="CM407" t="s">
        <v>88</v>
      </c>
      <c r="CN407" t="s">
        <v>73</v>
      </c>
      <c r="CO407" t="s">
        <v>90</v>
      </c>
      <c r="CP407">
        <v>7</v>
      </c>
      <c r="CQ407" t="s">
        <v>83</v>
      </c>
      <c r="CR407">
        <v>1</v>
      </c>
      <c r="CS407" s="71">
        <f t="shared" si="339"/>
        <v>2</v>
      </c>
      <c r="CT407" s="80">
        <f t="shared" si="376"/>
        <v>0</v>
      </c>
      <c r="CU407" t="s">
        <v>84</v>
      </c>
      <c r="CV407" t="s">
        <v>73</v>
      </c>
      <c r="CW407" t="s">
        <v>93</v>
      </c>
      <c r="CX407">
        <v>1</v>
      </c>
      <c r="CY407" t="s">
        <v>83</v>
      </c>
      <c r="CZ407">
        <v>3</v>
      </c>
      <c r="DA407" s="71">
        <f t="shared" si="377"/>
        <v>3</v>
      </c>
      <c r="DB407" s="80">
        <f t="shared" si="378"/>
        <v>4</v>
      </c>
      <c r="DC407" t="s">
        <v>130</v>
      </c>
      <c r="DD407" t="s">
        <v>73</v>
      </c>
      <c r="DE407" t="s">
        <v>96</v>
      </c>
      <c r="DF407">
        <v>3</v>
      </c>
      <c r="DG407" t="s">
        <v>83</v>
      </c>
      <c r="DH407">
        <v>1</v>
      </c>
      <c r="DI407" s="71">
        <f t="shared" si="386"/>
        <v>0</v>
      </c>
      <c r="DJ407" s="80">
        <f t="shared" si="379"/>
        <v>0</v>
      </c>
      <c r="DK407" t="s">
        <v>85</v>
      </c>
      <c r="DL407" t="s">
        <v>73</v>
      </c>
      <c r="DM407" t="s">
        <v>94</v>
      </c>
      <c r="DN407">
        <v>1</v>
      </c>
      <c r="DO407" t="s">
        <v>83</v>
      </c>
      <c r="DP407">
        <v>2</v>
      </c>
      <c r="DQ407" s="71">
        <f t="shared" si="380"/>
        <v>3</v>
      </c>
      <c r="DR407" s="80">
        <f t="shared" si="381"/>
        <v>8</v>
      </c>
      <c r="DS407" s="27">
        <f t="shared" si="340"/>
        <v>12</v>
      </c>
      <c r="DT407" t="str">
        <f t="shared" si="341"/>
        <v>Argentinien</v>
      </c>
      <c r="DU407">
        <f t="shared" si="382"/>
        <v>8</v>
      </c>
      <c r="DV407" t="str">
        <f t="shared" si="342"/>
        <v>Deutschland</v>
      </c>
      <c r="DW407">
        <f t="shared" si="383"/>
        <v>0</v>
      </c>
      <c r="DX407" t="str">
        <f t="shared" si="343"/>
        <v>Frankreich</v>
      </c>
      <c r="DY407">
        <f t="shared" si="384"/>
        <v>8</v>
      </c>
      <c r="DZ407" t="str">
        <f t="shared" si="344"/>
        <v>Spanien</v>
      </c>
      <c r="EA407">
        <f t="shared" si="345"/>
        <v>0</v>
      </c>
      <c r="EB407" s="27">
        <f t="shared" si="346"/>
        <v>16</v>
      </c>
      <c r="EC407" t="s">
        <v>93</v>
      </c>
      <c r="ED407" t="s">
        <v>73</v>
      </c>
      <c r="EE407" t="s">
        <v>88</v>
      </c>
      <c r="EF407">
        <v>1</v>
      </c>
      <c r="EG407" t="s">
        <v>83</v>
      </c>
      <c r="EH407">
        <v>0</v>
      </c>
      <c r="EK407" t="s">
        <v>94</v>
      </c>
      <c r="EL407" t="s">
        <v>73</v>
      </c>
      <c r="EM407" t="s">
        <v>130</v>
      </c>
      <c r="EN407">
        <v>1</v>
      </c>
      <c r="EO407" t="s">
        <v>83</v>
      </c>
      <c r="EP407">
        <v>2</v>
      </c>
      <c r="EU407" t="s">
        <v>88</v>
      </c>
      <c r="EV407" t="s">
        <v>73</v>
      </c>
      <c r="EW407" t="s">
        <v>94</v>
      </c>
      <c r="EX407">
        <v>2</v>
      </c>
      <c r="EY407" t="s">
        <v>83</v>
      </c>
      <c r="EZ407">
        <v>1</v>
      </c>
      <c r="FC407" t="s">
        <v>93</v>
      </c>
      <c r="FD407" t="s">
        <v>73</v>
      </c>
      <c r="FE407" t="s">
        <v>130</v>
      </c>
      <c r="FF407">
        <v>2</v>
      </c>
      <c r="FG407" t="s">
        <v>83</v>
      </c>
      <c r="FH407">
        <v>1</v>
      </c>
      <c r="FL407" t="s">
        <v>94</v>
      </c>
      <c r="FN407" t="s">
        <v>88</v>
      </c>
      <c r="FP407" t="s">
        <v>130</v>
      </c>
      <c r="FR407" t="s">
        <v>93</v>
      </c>
      <c r="FU407">
        <v>169</v>
      </c>
      <c r="FX407" t="s">
        <v>618</v>
      </c>
    </row>
    <row r="408" spans="1:180" x14ac:dyDescent="0.45">
      <c r="A408" s="1">
        <v>405</v>
      </c>
      <c r="B408" s="45">
        <f t="shared" si="332"/>
        <v>454</v>
      </c>
      <c r="C408" s="14" t="s">
        <v>855</v>
      </c>
      <c r="D408" t="s">
        <v>938</v>
      </c>
      <c r="E408" s="15" t="s">
        <v>905</v>
      </c>
      <c r="F408" s="28">
        <f>VOR!IH408</f>
        <v>145</v>
      </c>
      <c r="G408" s="27">
        <f t="shared" si="347"/>
        <v>53</v>
      </c>
      <c r="H408" s="49">
        <f t="shared" si="348"/>
        <v>198</v>
      </c>
      <c r="I408" s="14" t="s">
        <v>140</v>
      </c>
      <c r="J408" t="s">
        <v>73</v>
      </c>
      <c r="K408" t="s">
        <v>92</v>
      </c>
      <c r="L408">
        <v>1</v>
      </c>
      <c r="M408" t="s">
        <v>83</v>
      </c>
      <c r="N408">
        <v>3</v>
      </c>
      <c r="O408" s="77">
        <f t="shared" si="349"/>
        <v>0</v>
      </c>
      <c r="P408" s="80">
        <f t="shared" si="350"/>
        <v>0</v>
      </c>
      <c r="Q408" t="s">
        <v>436</v>
      </c>
      <c r="R408" t="s">
        <v>73</v>
      </c>
      <c r="S408" t="s">
        <v>129</v>
      </c>
      <c r="T408">
        <v>2</v>
      </c>
      <c r="U408" t="s">
        <v>83</v>
      </c>
      <c r="V408">
        <v>1</v>
      </c>
      <c r="W408" s="71">
        <f t="shared" si="351"/>
        <v>1</v>
      </c>
      <c r="X408" s="80">
        <f t="shared" si="352"/>
        <v>4</v>
      </c>
      <c r="Y408" s="14" t="s">
        <v>94</v>
      </c>
      <c r="Z408" t="s">
        <v>73</v>
      </c>
      <c r="AA408" t="s">
        <v>86</v>
      </c>
      <c r="AB408">
        <v>2</v>
      </c>
      <c r="AC408" t="s">
        <v>83</v>
      </c>
      <c r="AD408">
        <v>1</v>
      </c>
      <c r="AE408" s="71">
        <f t="shared" si="353"/>
        <v>3</v>
      </c>
      <c r="AF408" s="80">
        <f t="shared" si="333"/>
        <v>4</v>
      </c>
      <c r="AG408" s="14" t="s">
        <v>85</v>
      </c>
      <c r="AH408" t="s">
        <v>73</v>
      </c>
      <c r="AI408" t="s">
        <v>84</v>
      </c>
      <c r="AJ408">
        <v>3</v>
      </c>
      <c r="AK408" t="s">
        <v>83</v>
      </c>
      <c r="AL408">
        <v>1</v>
      </c>
      <c r="AM408" s="71">
        <f t="shared" si="354"/>
        <v>1</v>
      </c>
      <c r="AN408" s="80">
        <f t="shared" si="355"/>
        <v>2</v>
      </c>
      <c r="AO408" s="14" t="s">
        <v>130</v>
      </c>
      <c r="AP408" t="s">
        <v>73</v>
      </c>
      <c r="AQ408" t="s">
        <v>95</v>
      </c>
      <c r="AR408">
        <v>3</v>
      </c>
      <c r="AS408" t="s">
        <v>83</v>
      </c>
      <c r="AT408">
        <v>1</v>
      </c>
      <c r="AU408" s="71">
        <f t="shared" si="334"/>
        <v>2</v>
      </c>
      <c r="AV408" s="80">
        <f t="shared" si="356"/>
        <v>0</v>
      </c>
      <c r="AW408" s="14" t="s">
        <v>90</v>
      </c>
      <c r="AX408" t="s">
        <v>73</v>
      </c>
      <c r="AY408" t="s">
        <v>91</v>
      </c>
      <c r="AZ408">
        <v>2</v>
      </c>
      <c r="BA408" t="s">
        <v>83</v>
      </c>
      <c r="BB408">
        <v>0</v>
      </c>
      <c r="BC408" s="71">
        <f t="shared" si="357"/>
        <v>3</v>
      </c>
      <c r="BD408" s="80">
        <f t="shared" si="335"/>
        <v>4</v>
      </c>
      <c r="BE408" s="14" t="s">
        <v>131</v>
      </c>
      <c r="BF408" t="s">
        <v>73</v>
      </c>
      <c r="BG408" t="s">
        <v>88</v>
      </c>
      <c r="BH408">
        <v>1</v>
      </c>
      <c r="BI408" t="s">
        <v>83</v>
      </c>
      <c r="BJ408">
        <v>2</v>
      </c>
      <c r="BK408" s="71">
        <f t="shared" si="336"/>
        <v>0</v>
      </c>
      <c r="BL408" s="80">
        <f t="shared" si="358"/>
        <v>0</v>
      </c>
      <c r="BM408" s="14" t="s">
        <v>96</v>
      </c>
      <c r="BN408" t="s">
        <v>73</v>
      </c>
      <c r="BO408" t="s">
        <v>134</v>
      </c>
      <c r="BP408">
        <v>3</v>
      </c>
      <c r="BQ408" t="s">
        <v>83</v>
      </c>
      <c r="BR408">
        <v>1</v>
      </c>
      <c r="BS408" s="71">
        <f t="shared" si="359"/>
        <v>3</v>
      </c>
      <c r="BT408" s="80">
        <f t="shared" si="337"/>
        <v>4</v>
      </c>
      <c r="BU408" s="28">
        <f t="shared" si="360"/>
        <v>18</v>
      </c>
      <c r="BV408" s="14" t="str">
        <f t="shared" si="361"/>
        <v>Spanien</v>
      </c>
      <c r="BW408" s="80">
        <f t="shared" si="338"/>
        <v>0</v>
      </c>
      <c r="BX408" s="14" t="str">
        <f t="shared" si="362"/>
        <v>Brasilien</v>
      </c>
      <c r="BY408" s="80">
        <f t="shared" si="363"/>
        <v>7</v>
      </c>
      <c r="BZ408" s="14" t="str">
        <f t="shared" si="364"/>
        <v>Wales</v>
      </c>
      <c r="CA408" s="80">
        <f t="shared" si="365"/>
        <v>0</v>
      </c>
      <c r="CB408" s="14" t="str">
        <f t="shared" si="366"/>
        <v>argentinien</v>
      </c>
      <c r="CC408" s="80">
        <f t="shared" si="367"/>
        <v>7</v>
      </c>
      <c r="CD408" s="14" t="str">
        <f t="shared" si="368"/>
        <v>Deutschland</v>
      </c>
      <c r="CE408" s="80">
        <f t="shared" si="369"/>
        <v>0</v>
      </c>
      <c r="CF408" s="14" t="str">
        <f t="shared" si="370"/>
        <v>Portugal</v>
      </c>
      <c r="CG408" s="80">
        <f t="shared" si="371"/>
        <v>7</v>
      </c>
      <c r="CH408" s="14" t="str">
        <f t="shared" si="372"/>
        <v>England</v>
      </c>
      <c r="CI408" s="80">
        <f t="shared" si="373"/>
        <v>7</v>
      </c>
      <c r="CJ408" s="14" t="str">
        <f t="shared" si="374"/>
        <v>Frankreich</v>
      </c>
      <c r="CK408" s="80">
        <f t="shared" si="375"/>
        <v>7</v>
      </c>
      <c r="CL408" s="27">
        <f t="shared" si="385"/>
        <v>35</v>
      </c>
      <c r="CM408" t="s">
        <v>130</v>
      </c>
      <c r="CN408" t="s">
        <v>73</v>
      </c>
      <c r="CO408" t="s">
        <v>90</v>
      </c>
      <c r="CP408">
        <v>2</v>
      </c>
      <c r="CQ408" t="s">
        <v>83</v>
      </c>
      <c r="CR408">
        <v>1</v>
      </c>
      <c r="CS408" s="71">
        <f t="shared" si="339"/>
        <v>2</v>
      </c>
      <c r="CT408" s="80">
        <f t="shared" si="376"/>
        <v>0</v>
      </c>
      <c r="CU408" t="s">
        <v>92</v>
      </c>
      <c r="CV408" t="s">
        <v>73</v>
      </c>
      <c r="CW408" t="s">
        <v>436</v>
      </c>
      <c r="CX408">
        <v>2</v>
      </c>
      <c r="CY408" t="s">
        <v>83</v>
      </c>
      <c r="CZ408">
        <v>1</v>
      </c>
      <c r="DA408" s="71">
        <f t="shared" si="377"/>
        <v>2</v>
      </c>
      <c r="DB408" s="80">
        <f t="shared" si="378"/>
        <v>0</v>
      </c>
      <c r="DC408" t="s">
        <v>88</v>
      </c>
      <c r="DD408" t="s">
        <v>73</v>
      </c>
      <c r="DE408" t="s">
        <v>96</v>
      </c>
      <c r="DF408">
        <v>1</v>
      </c>
      <c r="DG408" t="s">
        <v>83</v>
      </c>
      <c r="DH408">
        <v>3</v>
      </c>
      <c r="DI408" s="71">
        <f t="shared" si="386"/>
        <v>0</v>
      </c>
      <c r="DJ408" s="80">
        <f t="shared" si="379"/>
        <v>0</v>
      </c>
      <c r="DK408" t="s">
        <v>85</v>
      </c>
      <c r="DL408" t="s">
        <v>73</v>
      </c>
      <c r="DM408" t="s">
        <v>94</v>
      </c>
      <c r="DN408">
        <v>1</v>
      </c>
      <c r="DO408" t="s">
        <v>83</v>
      </c>
      <c r="DP408">
        <v>0</v>
      </c>
      <c r="DQ408" s="71">
        <f t="shared" si="380"/>
        <v>3</v>
      </c>
      <c r="DR408" s="80">
        <f t="shared" si="381"/>
        <v>0</v>
      </c>
      <c r="DS408" s="27">
        <f t="shared" si="340"/>
        <v>0</v>
      </c>
      <c r="DT408" t="str">
        <f t="shared" si="341"/>
        <v>Wales</v>
      </c>
      <c r="DU408">
        <f t="shared" si="382"/>
        <v>0</v>
      </c>
      <c r="DV408" t="str">
        <f t="shared" si="342"/>
        <v>Spanien</v>
      </c>
      <c r="DW408">
        <f t="shared" si="383"/>
        <v>0</v>
      </c>
      <c r="DX408" t="str">
        <f t="shared" si="343"/>
        <v>England</v>
      </c>
      <c r="DY408">
        <f t="shared" si="384"/>
        <v>0</v>
      </c>
      <c r="DZ408" t="str">
        <f t="shared" si="344"/>
        <v>Portugal</v>
      </c>
      <c r="EA408">
        <f t="shared" si="345"/>
        <v>0</v>
      </c>
      <c r="EB408" s="27">
        <f t="shared" si="346"/>
        <v>0</v>
      </c>
      <c r="EC408" t="s">
        <v>92</v>
      </c>
      <c r="ED408" t="s">
        <v>73</v>
      </c>
      <c r="EE408" t="s">
        <v>130</v>
      </c>
      <c r="EF408">
        <v>2</v>
      </c>
      <c r="EG408" t="s">
        <v>83</v>
      </c>
      <c r="EH408">
        <v>3</v>
      </c>
      <c r="EK408" t="s">
        <v>85</v>
      </c>
      <c r="EL408" t="s">
        <v>73</v>
      </c>
      <c r="EM408" t="s">
        <v>96</v>
      </c>
      <c r="EN408">
        <v>1</v>
      </c>
      <c r="EO408" t="s">
        <v>83</v>
      </c>
      <c r="EP408">
        <v>0</v>
      </c>
      <c r="EU408" t="s">
        <v>92</v>
      </c>
      <c r="EV408" t="s">
        <v>73</v>
      </c>
      <c r="EW408" t="s">
        <v>96</v>
      </c>
      <c r="EX408">
        <v>0</v>
      </c>
      <c r="EY408" t="s">
        <v>83</v>
      </c>
      <c r="EZ408">
        <v>0</v>
      </c>
      <c r="FC408" t="s">
        <v>130</v>
      </c>
      <c r="FD408" t="s">
        <v>73</v>
      </c>
      <c r="FE408" t="s">
        <v>85</v>
      </c>
      <c r="FF408">
        <v>1</v>
      </c>
      <c r="FG408" t="s">
        <v>83</v>
      </c>
      <c r="FH408">
        <v>2</v>
      </c>
      <c r="FL408" t="s">
        <v>92</v>
      </c>
      <c r="FN408" t="s">
        <v>96</v>
      </c>
      <c r="FP408" t="s">
        <v>130</v>
      </c>
      <c r="FR408" t="s">
        <v>85</v>
      </c>
      <c r="FU408">
        <v>0</v>
      </c>
      <c r="FX408">
        <v>0</v>
      </c>
    </row>
    <row r="409" spans="1:180" x14ac:dyDescent="0.45">
      <c r="A409" s="1">
        <v>406</v>
      </c>
      <c r="B409" s="45">
        <f t="shared" si="332"/>
        <v>56</v>
      </c>
      <c r="C409" s="14" t="s">
        <v>466</v>
      </c>
      <c r="D409" t="s">
        <v>939</v>
      </c>
      <c r="E409" s="15" t="s">
        <v>905</v>
      </c>
      <c r="F409" s="28">
        <f>VOR!IH409</f>
        <v>183</v>
      </c>
      <c r="G409" s="27">
        <f t="shared" si="347"/>
        <v>82</v>
      </c>
      <c r="H409" s="49">
        <f t="shared" si="348"/>
        <v>265</v>
      </c>
      <c r="I409" s="14" t="s">
        <v>84</v>
      </c>
      <c r="J409" t="s">
        <v>73</v>
      </c>
      <c r="K409" t="s">
        <v>137</v>
      </c>
      <c r="L409">
        <v>1</v>
      </c>
      <c r="M409" t="s">
        <v>83</v>
      </c>
      <c r="N409">
        <v>0</v>
      </c>
      <c r="O409" s="77">
        <f t="shared" si="349"/>
        <v>3</v>
      </c>
      <c r="P409" s="80">
        <f t="shared" si="350"/>
        <v>4</v>
      </c>
      <c r="Q409" t="s">
        <v>93</v>
      </c>
      <c r="R409" t="s">
        <v>73</v>
      </c>
      <c r="S409" t="s">
        <v>129</v>
      </c>
      <c r="T409">
        <v>2</v>
      </c>
      <c r="U409" t="s">
        <v>83</v>
      </c>
      <c r="V409">
        <v>1</v>
      </c>
      <c r="W409" s="71">
        <f t="shared" si="351"/>
        <v>1</v>
      </c>
      <c r="X409" s="80">
        <f t="shared" si="352"/>
        <v>4</v>
      </c>
      <c r="Y409" s="14" t="s">
        <v>94</v>
      </c>
      <c r="Z409" t="s">
        <v>73</v>
      </c>
      <c r="AA409" t="s">
        <v>86</v>
      </c>
      <c r="AB409">
        <v>2</v>
      </c>
      <c r="AC409" t="s">
        <v>83</v>
      </c>
      <c r="AD409">
        <v>1</v>
      </c>
      <c r="AE409" s="71">
        <f t="shared" si="353"/>
        <v>3</v>
      </c>
      <c r="AF409" s="80">
        <f t="shared" si="333"/>
        <v>4</v>
      </c>
      <c r="AG409" s="14" t="s">
        <v>85</v>
      </c>
      <c r="AH409" t="s">
        <v>73</v>
      </c>
      <c r="AI409" t="s">
        <v>132</v>
      </c>
      <c r="AJ409">
        <v>2</v>
      </c>
      <c r="AK409" t="s">
        <v>83</v>
      </c>
      <c r="AL409">
        <v>0</v>
      </c>
      <c r="AM409" s="71">
        <f t="shared" si="354"/>
        <v>3</v>
      </c>
      <c r="AN409" s="80">
        <f t="shared" si="355"/>
        <v>4</v>
      </c>
      <c r="AO409" s="14" t="s">
        <v>130</v>
      </c>
      <c r="AP409" t="s">
        <v>73</v>
      </c>
      <c r="AQ409" t="s">
        <v>131</v>
      </c>
      <c r="AR409">
        <v>2</v>
      </c>
      <c r="AS409" t="s">
        <v>83</v>
      </c>
      <c r="AT409">
        <v>0</v>
      </c>
      <c r="AU409" s="71">
        <f t="shared" si="334"/>
        <v>0</v>
      </c>
      <c r="AV409" s="80">
        <f t="shared" si="356"/>
        <v>0</v>
      </c>
      <c r="AW409" s="14" t="s">
        <v>90</v>
      </c>
      <c r="AX409" t="s">
        <v>73</v>
      </c>
      <c r="AY409" t="s">
        <v>91</v>
      </c>
      <c r="AZ409">
        <v>1</v>
      </c>
      <c r="BA409" t="s">
        <v>83</v>
      </c>
      <c r="BB409">
        <v>0</v>
      </c>
      <c r="BC409" s="71">
        <f t="shared" si="357"/>
        <v>3</v>
      </c>
      <c r="BD409" s="80">
        <f t="shared" si="335"/>
        <v>4</v>
      </c>
      <c r="BE409" s="14" t="s">
        <v>95</v>
      </c>
      <c r="BF409" t="s">
        <v>73</v>
      </c>
      <c r="BG409" t="s">
        <v>88</v>
      </c>
      <c r="BH409">
        <v>1</v>
      </c>
      <c r="BI409" t="s">
        <v>83</v>
      </c>
      <c r="BJ409">
        <v>2</v>
      </c>
      <c r="BK409" s="71">
        <f t="shared" si="336"/>
        <v>0</v>
      </c>
      <c r="BL409" s="80">
        <f t="shared" si="358"/>
        <v>0</v>
      </c>
      <c r="BM409" s="14" t="s">
        <v>96</v>
      </c>
      <c r="BN409" t="s">
        <v>73</v>
      </c>
      <c r="BO409" t="s">
        <v>134</v>
      </c>
      <c r="BP409">
        <v>2</v>
      </c>
      <c r="BQ409" t="s">
        <v>83</v>
      </c>
      <c r="BR409">
        <v>0</v>
      </c>
      <c r="BS409" s="71">
        <f t="shared" si="359"/>
        <v>3</v>
      </c>
      <c r="BT409" s="80">
        <f t="shared" si="337"/>
        <v>4</v>
      </c>
      <c r="BU409" s="28">
        <f t="shared" si="360"/>
        <v>24</v>
      </c>
      <c r="BV409" s="14" t="str">
        <f t="shared" si="361"/>
        <v>Spanien</v>
      </c>
      <c r="BW409" s="80">
        <f t="shared" si="338"/>
        <v>0</v>
      </c>
      <c r="BX409" s="14" t="str">
        <f t="shared" si="362"/>
        <v>Brasilien</v>
      </c>
      <c r="BY409" s="80">
        <f t="shared" si="363"/>
        <v>7</v>
      </c>
      <c r="BZ409" s="14" t="str">
        <f t="shared" si="364"/>
        <v>Niederlande</v>
      </c>
      <c r="CA409" s="80">
        <f t="shared" si="365"/>
        <v>7</v>
      </c>
      <c r="CB409" s="14" t="str">
        <f t="shared" si="366"/>
        <v>Argentinien</v>
      </c>
      <c r="CC409" s="80">
        <f t="shared" si="367"/>
        <v>7</v>
      </c>
      <c r="CD409" s="14" t="str">
        <f t="shared" si="368"/>
        <v>Deutschland</v>
      </c>
      <c r="CE409" s="80">
        <f t="shared" si="369"/>
        <v>0</v>
      </c>
      <c r="CF409" s="14" t="str">
        <f t="shared" si="370"/>
        <v>Portugal</v>
      </c>
      <c r="CG409" s="80">
        <f t="shared" si="371"/>
        <v>7</v>
      </c>
      <c r="CH409" s="14" t="str">
        <f t="shared" si="372"/>
        <v>England</v>
      </c>
      <c r="CI409" s="80">
        <f t="shared" si="373"/>
        <v>7</v>
      </c>
      <c r="CJ409" s="14" t="str">
        <f t="shared" si="374"/>
        <v>Frankreich</v>
      </c>
      <c r="CK409" s="80">
        <f t="shared" si="375"/>
        <v>7</v>
      </c>
      <c r="CL409" s="27">
        <f t="shared" si="385"/>
        <v>42</v>
      </c>
      <c r="CM409" t="s">
        <v>130</v>
      </c>
      <c r="CN409" t="s">
        <v>73</v>
      </c>
      <c r="CO409" t="s">
        <v>90</v>
      </c>
      <c r="CP409">
        <v>2</v>
      </c>
      <c r="CQ409" t="s">
        <v>83</v>
      </c>
      <c r="CR409">
        <v>0</v>
      </c>
      <c r="CS409" s="71">
        <f t="shared" si="339"/>
        <v>2</v>
      </c>
      <c r="CT409" s="80">
        <f t="shared" si="376"/>
        <v>0</v>
      </c>
      <c r="CU409" t="s">
        <v>84</v>
      </c>
      <c r="CV409" t="s">
        <v>73</v>
      </c>
      <c r="CW409" t="s">
        <v>93</v>
      </c>
      <c r="CX409">
        <v>2</v>
      </c>
      <c r="CY409" t="s">
        <v>83</v>
      </c>
      <c r="CZ409">
        <v>1</v>
      </c>
      <c r="DA409" s="71">
        <f t="shared" si="377"/>
        <v>3</v>
      </c>
      <c r="DB409" s="80">
        <f t="shared" si="378"/>
        <v>0</v>
      </c>
      <c r="DC409" t="s">
        <v>88</v>
      </c>
      <c r="DD409" t="s">
        <v>73</v>
      </c>
      <c r="DE409" t="s">
        <v>96</v>
      </c>
      <c r="DF409">
        <v>0</v>
      </c>
      <c r="DG409" t="s">
        <v>83</v>
      </c>
      <c r="DH409">
        <v>2</v>
      </c>
      <c r="DI409" s="71">
        <f t="shared" si="386"/>
        <v>0</v>
      </c>
      <c r="DJ409" s="80">
        <f t="shared" si="379"/>
        <v>0</v>
      </c>
      <c r="DK409" t="s">
        <v>85</v>
      </c>
      <c r="DL409" t="s">
        <v>73</v>
      </c>
      <c r="DM409" t="s">
        <v>94</v>
      </c>
      <c r="DN409">
        <v>1</v>
      </c>
      <c r="DO409" t="s">
        <v>83</v>
      </c>
      <c r="DP409">
        <v>2</v>
      </c>
      <c r="DQ409" s="71">
        <f t="shared" si="380"/>
        <v>3</v>
      </c>
      <c r="DR409" s="80">
        <f t="shared" si="381"/>
        <v>8</v>
      </c>
      <c r="DS409" s="27">
        <f t="shared" si="340"/>
        <v>8</v>
      </c>
      <c r="DT409" t="str">
        <f t="shared" si="341"/>
        <v>Niederlande</v>
      </c>
      <c r="DU409">
        <f t="shared" si="382"/>
        <v>0</v>
      </c>
      <c r="DV409" t="str">
        <f t="shared" si="342"/>
        <v>Spanien</v>
      </c>
      <c r="DW409">
        <f t="shared" si="383"/>
        <v>0</v>
      </c>
      <c r="DX409" t="str">
        <f t="shared" si="343"/>
        <v>Frankreich</v>
      </c>
      <c r="DY409">
        <f t="shared" si="384"/>
        <v>8</v>
      </c>
      <c r="DZ409" t="str">
        <f t="shared" si="344"/>
        <v>Portugal</v>
      </c>
      <c r="EA409">
        <f t="shared" si="345"/>
        <v>0</v>
      </c>
      <c r="EB409" s="27">
        <f t="shared" si="346"/>
        <v>8</v>
      </c>
      <c r="EC409" t="s">
        <v>84</v>
      </c>
      <c r="ED409" t="s">
        <v>73</v>
      </c>
      <c r="EE409" t="s">
        <v>130</v>
      </c>
      <c r="EF409">
        <v>1</v>
      </c>
      <c r="EG409" t="s">
        <v>83</v>
      </c>
      <c r="EH409">
        <v>2</v>
      </c>
      <c r="EK409" t="s">
        <v>94</v>
      </c>
      <c r="EL409" t="s">
        <v>73</v>
      </c>
      <c r="EM409" t="s">
        <v>96</v>
      </c>
      <c r="EN409">
        <v>1</v>
      </c>
      <c r="EO409" t="s">
        <v>83</v>
      </c>
      <c r="EP409">
        <v>2</v>
      </c>
      <c r="EU409" t="s">
        <v>84</v>
      </c>
      <c r="EV409" t="s">
        <v>73</v>
      </c>
      <c r="EW409" t="s">
        <v>94</v>
      </c>
      <c r="EX409">
        <v>2</v>
      </c>
      <c r="EY409" t="s">
        <v>83</v>
      </c>
      <c r="EZ409">
        <v>1</v>
      </c>
      <c r="FC409" t="s">
        <v>130</v>
      </c>
      <c r="FD409" t="s">
        <v>73</v>
      </c>
      <c r="FE409" t="s">
        <v>96</v>
      </c>
      <c r="FF409">
        <v>2</v>
      </c>
      <c r="FG409" t="s">
        <v>83</v>
      </c>
      <c r="FH409">
        <v>3</v>
      </c>
      <c r="FL409" t="s">
        <v>94</v>
      </c>
      <c r="FN409" t="s">
        <v>84</v>
      </c>
      <c r="FP409" t="s">
        <v>130</v>
      </c>
      <c r="FR409" t="s">
        <v>96</v>
      </c>
      <c r="FU409">
        <v>120</v>
      </c>
      <c r="FX409" t="s">
        <v>318</v>
      </c>
    </row>
    <row r="410" spans="1:180" x14ac:dyDescent="0.45">
      <c r="A410" s="1">
        <v>407</v>
      </c>
      <c r="B410" s="45">
        <f t="shared" si="332"/>
        <v>414</v>
      </c>
      <c r="C410" s="14" t="s">
        <v>940</v>
      </c>
      <c r="D410" t="s">
        <v>941</v>
      </c>
      <c r="E410" s="15" t="s">
        <v>905</v>
      </c>
      <c r="F410" s="28">
        <f>VOR!IH410</f>
        <v>142</v>
      </c>
      <c r="G410" s="27">
        <f t="shared" si="347"/>
        <v>63</v>
      </c>
      <c r="H410" s="49">
        <f t="shared" si="348"/>
        <v>205</v>
      </c>
      <c r="I410" s="14" t="s">
        <v>84</v>
      </c>
      <c r="J410" t="s">
        <v>73</v>
      </c>
      <c r="K410" t="s">
        <v>181</v>
      </c>
      <c r="L410">
        <v>2</v>
      </c>
      <c r="M410" t="s">
        <v>83</v>
      </c>
      <c r="N410">
        <v>1</v>
      </c>
      <c r="O410" s="77">
        <f t="shared" si="349"/>
        <v>1</v>
      </c>
      <c r="P410" s="80">
        <f t="shared" si="350"/>
        <v>2</v>
      </c>
      <c r="Q410" t="s">
        <v>93</v>
      </c>
      <c r="R410" t="s">
        <v>73</v>
      </c>
      <c r="S410" t="s">
        <v>129</v>
      </c>
      <c r="T410">
        <v>3</v>
      </c>
      <c r="U410" t="s">
        <v>83</v>
      </c>
      <c r="V410">
        <v>2</v>
      </c>
      <c r="W410" s="71">
        <f t="shared" si="351"/>
        <v>1</v>
      </c>
      <c r="X410" s="80">
        <f t="shared" si="352"/>
        <v>3</v>
      </c>
      <c r="Y410" s="14" t="s">
        <v>94</v>
      </c>
      <c r="Z410" t="s">
        <v>73</v>
      </c>
      <c r="AA410" t="s">
        <v>133</v>
      </c>
      <c r="AB410">
        <v>3</v>
      </c>
      <c r="AC410" t="s">
        <v>83</v>
      </c>
      <c r="AD410">
        <v>1</v>
      </c>
      <c r="AE410" s="71">
        <f t="shared" si="353"/>
        <v>1</v>
      </c>
      <c r="AF410" s="80">
        <f t="shared" si="333"/>
        <v>4</v>
      </c>
      <c r="AG410" s="14" t="s">
        <v>92</v>
      </c>
      <c r="AH410" t="s">
        <v>73</v>
      </c>
      <c r="AI410" t="s">
        <v>140</v>
      </c>
      <c r="AJ410">
        <v>2</v>
      </c>
      <c r="AK410" t="s">
        <v>83</v>
      </c>
      <c r="AL410">
        <v>3</v>
      </c>
      <c r="AM410" s="71">
        <f t="shared" si="354"/>
        <v>0</v>
      </c>
      <c r="AN410" s="80">
        <f t="shared" si="355"/>
        <v>0</v>
      </c>
      <c r="AO410" s="14" t="s">
        <v>88</v>
      </c>
      <c r="AP410" t="s">
        <v>73</v>
      </c>
      <c r="AQ410" t="s">
        <v>95</v>
      </c>
      <c r="AR410">
        <v>2</v>
      </c>
      <c r="AS410" t="s">
        <v>83</v>
      </c>
      <c r="AT410">
        <v>0</v>
      </c>
      <c r="AU410" s="71">
        <f t="shared" si="334"/>
        <v>2</v>
      </c>
      <c r="AV410" s="80">
        <f t="shared" si="356"/>
        <v>0</v>
      </c>
      <c r="AW410" s="14" t="s">
        <v>90</v>
      </c>
      <c r="AX410" t="s">
        <v>73</v>
      </c>
      <c r="AY410" t="s">
        <v>135</v>
      </c>
      <c r="AZ410">
        <v>4</v>
      </c>
      <c r="BA410" t="s">
        <v>83</v>
      </c>
      <c r="BB410">
        <v>1</v>
      </c>
      <c r="BC410" s="71">
        <f t="shared" si="357"/>
        <v>1</v>
      </c>
      <c r="BD410" s="80">
        <f t="shared" si="335"/>
        <v>4</v>
      </c>
      <c r="BE410" s="14" t="s">
        <v>131</v>
      </c>
      <c r="BF410" t="s">
        <v>73</v>
      </c>
      <c r="BG410" t="s">
        <v>130</v>
      </c>
      <c r="BH410">
        <v>2</v>
      </c>
      <c r="BI410" t="s">
        <v>83</v>
      </c>
      <c r="BJ410">
        <v>0</v>
      </c>
      <c r="BK410" s="71">
        <f t="shared" si="336"/>
        <v>2</v>
      </c>
      <c r="BL410" s="80">
        <f t="shared" si="358"/>
        <v>0</v>
      </c>
      <c r="BM410" s="14" t="s">
        <v>96</v>
      </c>
      <c r="BN410" t="s">
        <v>73</v>
      </c>
      <c r="BO410" t="s">
        <v>134</v>
      </c>
      <c r="BP410">
        <v>1</v>
      </c>
      <c r="BQ410" t="s">
        <v>83</v>
      </c>
      <c r="BR410">
        <v>2</v>
      </c>
      <c r="BS410" s="71">
        <f t="shared" si="359"/>
        <v>3</v>
      </c>
      <c r="BT410" s="80">
        <f t="shared" si="337"/>
        <v>0</v>
      </c>
      <c r="BU410" s="28">
        <f t="shared" si="360"/>
        <v>13</v>
      </c>
      <c r="BV410" s="14" t="str">
        <f t="shared" si="361"/>
        <v>Deutschland</v>
      </c>
      <c r="BW410" s="80">
        <f t="shared" si="338"/>
        <v>0</v>
      </c>
      <c r="BX410" s="14" t="str">
        <f t="shared" si="362"/>
        <v>Brasilien</v>
      </c>
      <c r="BY410" s="80">
        <f t="shared" si="363"/>
        <v>7</v>
      </c>
      <c r="BZ410" s="14" t="str">
        <f t="shared" si="364"/>
        <v>Niederlande</v>
      </c>
      <c r="CA410" s="80">
        <f t="shared" si="365"/>
        <v>7</v>
      </c>
      <c r="CB410" s="14" t="str">
        <f t="shared" si="366"/>
        <v>Argentinien</v>
      </c>
      <c r="CC410" s="80">
        <f t="shared" si="367"/>
        <v>7</v>
      </c>
      <c r="CD410" s="14" t="str">
        <f t="shared" si="368"/>
        <v>Belgien</v>
      </c>
      <c r="CE410" s="80">
        <f t="shared" si="369"/>
        <v>0</v>
      </c>
      <c r="CF410" s="14" t="str">
        <f t="shared" si="370"/>
        <v>Schweiz</v>
      </c>
      <c r="CG410" s="80">
        <f t="shared" si="371"/>
        <v>0</v>
      </c>
      <c r="CH410" s="14" t="str">
        <f t="shared" si="372"/>
        <v>Katar</v>
      </c>
      <c r="CI410" s="80">
        <f t="shared" si="373"/>
        <v>0</v>
      </c>
      <c r="CJ410" s="14" t="str">
        <f t="shared" si="374"/>
        <v>Frankreich</v>
      </c>
      <c r="CK410" s="80">
        <f t="shared" si="375"/>
        <v>7</v>
      </c>
      <c r="CL410" s="27">
        <f t="shared" si="385"/>
        <v>28</v>
      </c>
      <c r="CM410" t="s">
        <v>88</v>
      </c>
      <c r="CN410" t="s">
        <v>73</v>
      </c>
      <c r="CO410" t="s">
        <v>90</v>
      </c>
      <c r="CP410">
        <v>5</v>
      </c>
      <c r="CQ410" t="s">
        <v>83</v>
      </c>
      <c r="CR410">
        <v>1</v>
      </c>
      <c r="CS410" s="71">
        <f t="shared" si="339"/>
        <v>2</v>
      </c>
      <c r="CT410" s="80">
        <f t="shared" si="376"/>
        <v>0</v>
      </c>
      <c r="CU410" t="s">
        <v>84</v>
      </c>
      <c r="CV410" t="s">
        <v>73</v>
      </c>
      <c r="CW410" t="s">
        <v>93</v>
      </c>
      <c r="CX410">
        <v>1</v>
      </c>
      <c r="CY410" t="s">
        <v>83</v>
      </c>
      <c r="CZ410">
        <v>3</v>
      </c>
      <c r="DA410" s="71">
        <f t="shared" si="377"/>
        <v>3</v>
      </c>
      <c r="DB410" s="80">
        <f t="shared" si="378"/>
        <v>4</v>
      </c>
      <c r="DC410" t="s">
        <v>131</v>
      </c>
      <c r="DD410" t="s">
        <v>73</v>
      </c>
      <c r="DE410" t="s">
        <v>134</v>
      </c>
      <c r="DF410">
        <v>2</v>
      </c>
      <c r="DG410" t="s">
        <v>83</v>
      </c>
      <c r="DH410">
        <v>0</v>
      </c>
      <c r="DI410" s="71">
        <f t="shared" si="386"/>
        <v>0</v>
      </c>
      <c r="DJ410" s="80">
        <f t="shared" si="379"/>
        <v>0</v>
      </c>
      <c r="DK410" t="s">
        <v>140</v>
      </c>
      <c r="DL410" t="s">
        <v>73</v>
      </c>
      <c r="DM410" t="s">
        <v>94</v>
      </c>
      <c r="DN410">
        <v>0</v>
      </c>
      <c r="DO410" t="s">
        <v>83</v>
      </c>
      <c r="DP410">
        <v>3</v>
      </c>
      <c r="DQ410" s="71">
        <f t="shared" si="380"/>
        <v>2</v>
      </c>
      <c r="DR410" s="80">
        <f t="shared" si="381"/>
        <v>2</v>
      </c>
      <c r="DS410" s="27">
        <f t="shared" si="340"/>
        <v>6</v>
      </c>
      <c r="DT410" t="str">
        <f t="shared" si="341"/>
        <v>Argentinien</v>
      </c>
      <c r="DU410">
        <f t="shared" si="382"/>
        <v>8</v>
      </c>
      <c r="DV410" t="str">
        <f t="shared" si="342"/>
        <v>Deutschland</v>
      </c>
      <c r="DW410">
        <f t="shared" si="383"/>
        <v>0</v>
      </c>
      <c r="DX410" t="str">
        <f t="shared" si="343"/>
        <v>Frankreich</v>
      </c>
      <c r="DY410">
        <f t="shared" si="384"/>
        <v>8</v>
      </c>
      <c r="DZ410" t="str">
        <f t="shared" si="344"/>
        <v>Belgien</v>
      </c>
      <c r="EA410">
        <f t="shared" si="345"/>
        <v>0</v>
      </c>
      <c r="EB410" s="27">
        <f t="shared" si="346"/>
        <v>16</v>
      </c>
      <c r="EC410" t="s">
        <v>93</v>
      </c>
      <c r="ED410" t="s">
        <v>73</v>
      </c>
      <c r="EE410" t="s">
        <v>88</v>
      </c>
      <c r="EF410">
        <v>0</v>
      </c>
      <c r="EG410" t="s">
        <v>83</v>
      </c>
      <c r="EH410">
        <v>2</v>
      </c>
      <c r="EK410" t="s">
        <v>94</v>
      </c>
      <c r="EL410" t="s">
        <v>73</v>
      </c>
      <c r="EM410" t="s">
        <v>131</v>
      </c>
      <c r="EN410">
        <v>4</v>
      </c>
      <c r="EO410" t="s">
        <v>83</v>
      </c>
      <c r="EP410">
        <v>5</v>
      </c>
      <c r="EU410" t="s">
        <v>93</v>
      </c>
      <c r="EV410" t="s">
        <v>73</v>
      </c>
      <c r="EW410" t="s">
        <v>94</v>
      </c>
      <c r="EX410">
        <v>2</v>
      </c>
      <c r="EY410" t="s">
        <v>83</v>
      </c>
      <c r="EZ410">
        <v>3</v>
      </c>
      <c r="FC410" t="s">
        <v>88</v>
      </c>
      <c r="FD410" t="s">
        <v>73</v>
      </c>
      <c r="FE410" t="s">
        <v>131</v>
      </c>
      <c r="FF410">
        <v>1</v>
      </c>
      <c r="FG410" t="s">
        <v>83</v>
      </c>
      <c r="FH410">
        <v>0</v>
      </c>
      <c r="FL410" t="s">
        <v>93</v>
      </c>
      <c r="FN410" t="s">
        <v>94</v>
      </c>
      <c r="FP410" t="s">
        <v>131</v>
      </c>
      <c r="FR410" t="s">
        <v>88</v>
      </c>
      <c r="FU410">
        <v>187</v>
      </c>
      <c r="FX410" t="s">
        <v>942</v>
      </c>
    </row>
    <row r="411" spans="1:180" x14ac:dyDescent="0.45">
      <c r="A411" s="1">
        <v>408</v>
      </c>
      <c r="B411" s="45">
        <f t="shared" si="332"/>
        <v>389</v>
      </c>
      <c r="C411" s="14" t="s">
        <v>943</v>
      </c>
      <c r="D411" t="s">
        <v>944</v>
      </c>
      <c r="E411" s="15" t="s">
        <v>905</v>
      </c>
      <c r="F411" s="28">
        <f>VOR!IH411</f>
        <v>148</v>
      </c>
      <c r="G411" s="27">
        <f t="shared" si="347"/>
        <v>60</v>
      </c>
      <c r="H411" s="49">
        <f t="shared" si="348"/>
        <v>208</v>
      </c>
      <c r="I411" s="14" t="s">
        <v>84</v>
      </c>
      <c r="J411" t="s">
        <v>73</v>
      </c>
      <c r="K411" t="s">
        <v>92</v>
      </c>
      <c r="L411">
        <v>1</v>
      </c>
      <c r="M411" t="s">
        <v>83</v>
      </c>
      <c r="N411">
        <v>2</v>
      </c>
      <c r="O411" s="77">
        <f t="shared" si="349"/>
        <v>1</v>
      </c>
      <c r="P411" s="80">
        <f t="shared" si="350"/>
        <v>0</v>
      </c>
      <c r="Q411" t="s">
        <v>93</v>
      </c>
      <c r="R411" t="s">
        <v>73</v>
      </c>
      <c r="S411" t="s">
        <v>129</v>
      </c>
      <c r="T411">
        <v>3</v>
      </c>
      <c r="U411" t="s">
        <v>83</v>
      </c>
      <c r="V411">
        <v>1</v>
      </c>
      <c r="W411" s="71">
        <f t="shared" si="351"/>
        <v>1</v>
      </c>
      <c r="X411" s="80">
        <f t="shared" si="352"/>
        <v>2</v>
      </c>
      <c r="Y411" s="14" t="s">
        <v>94</v>
      </c>
      <c r="Z411" t="s">
        <v>73</v>
      </c>
      <c r="AA411" t="s">
        <v>86</v>
      </c>
      <c r="AB411">
        <v>3</v>
      </c>
      <c r="AC411" t="s">
        <v>83</v>
      </c>
      <c r="AD411">
        <v>0</v>
      </c>
      <c r="AE411" s="71">
        <f t="shared" si="353"/>
        <v>3</v>
      </c>
      <c r="AF411" s="80">
        <f t="shared" si="333"/>
        <v>4</v>
      </c>
      <c r="AG411" s="14" t="s">
        <v>85</v>
      </c>
      <c r="AH411" t="s">
        <v>73</v>
      </c>
      <c r="AI411" t="s">
        <v>140</v>
      </c>
      <c r="AJ411">
        <v>4</v>
      </c>
      <c r="AK411" t="s">
        <v>83</v>
      </c>
      <c r="AL411">
        <v>1</v>
      </c>
      <c r="AM411" s="71">
        <f t="shared" si="354"/>
        <v>1</v>
      </c>
      <c r="AN411" s="80">
        <f t="shared" si="355"/>
        <v>3</v>
      </c>
      <c r="AO411" s="14" t="s">
        <v>88</v>
      </c>
      <c r="AP411" t="s">
        <v>73</v>
      </c>
      <c r="AQ411" t="s">
        <v>142</v>
      </c>
      <c r="AR411">
        <v>3</v>
      </c>
      <c r="AS411" t="s">
        <v>83</v>
      </c>
      <c r="AT411">
        <v>0</v>
      </c>
      <c r="AU411" s="71">
        <f t="shared" si="334"/>
        <v>0</v>
      </c>
      <c r="AV411" s="80">
        <f t="shared" si="356"/>
        <v>0</v>
      </c>
      <c r="AW411" s="14" t="s">
        <v>90</v>
      </c>
      <c r="AX411" t="s">
        <v>73</v>
      </c>
      <c r="AY411" t="s">
        <v>138</v>
      </c>
      <c r="AZ411">
        <v>4</v>
      </c>
      <c r="BA411" t="s">
        <v>83</v>
      </c>
      <c r="BB411">
        <v>0</v>
      </c>
      <c r="BC411" s="71">
        <f t="shared" si="357"/>
        <v>1</v>
      </c>
      <c r="BD411" s="80">
        <f t="shared" si="335"/>
        <v>2</v>
      </c>
      <c r="BE411" s="14" t="s">
        <v>131</v>
      </c>
      <c r="BF411" t="s">
        <v>73</v>
      </c>
      <c r="BG411" t="s">
        <v>130</v>
      </c>
      <c r="BH411">
        <v>1</v>
      </c>
      <c r="BI411" t="s">
        <v>83</v>
      </c>
      <c r="BJ411">
        <v>3</v>
      </c>
      <c r="BK411" s="71">
        <f t="shared" si="336"/>
        <v>2</v>
      </c>
      <c r="BL411" s="80">
        <f t="shared" si="358"/>
        <v>0</v>
      </c>
      <c r="BM411" s="14" t="s">
        <v>96</v>
      </c>
      <c r="BN411" t="s">
        <v>73</v>
      </c>
      <c r="BO411" t="s">
        <v>134</v>
      </c>
      <c r="BP411">
        <v>3</v>
      </c>
      <c r="BQ411" t="s">
        <v>83</v>
      </c>
      <c r="BR411">
        <v>1</v>
      </c>
      <c r="BS411" s="71">
        <f t="shared" si="359"/>
        <v>3</v>
      </c>
      <c r="BT411" s="80">
        <f t="shared" si="337"/>
        <v>4</v>
      </c>
      <c r="BU411" s="28">
        <f t="shared" si="360"/>
        <v>15</v>
      </c>
      <c r="BV411" s="14" t="str">
        <f t="shared" si="361"/>
        <v>Deutschland</v>
      </c>
      <c r="BW411" s="80">
        <f t="shared" si="338"/>
        <v>0</v>
      </c>
      <c r="BX411" s="14" t="str">
        <f t="shared" si="362"/>
        <v>Brasilien</v>
      </c>
      <c r="BY411" s="80">
        <f t="shared" si="363"/>
        <v>7</v>
      </c>
      <c r="BZ411" s="14" t="str">
        <f t="shared" si="364"/>
        <v>Wales</v>
      </c>
      <c r="CA411" s="80">
        <f t="shared" si="365"/>
        <v>0</v>
      </c>
      <c r="CB411" s="14" t="str">
        <f t="shared" si="366"/>
        <v>Argentinien</v>
      </c>
      <c r="CC411" s="80">
        <f t="shared" si="367"/>
        <v>7</v>
      </c>
      <c r="CD411" s="14" t="str">
        <f t="shared" si="368"/>
        <v>Spanien</v>
      </c>
      <c r="CE411" s="80">
        <f t="shared" si="369"/>
        <v>0</v>
      </c>
      <c r="CF411" s="14" t="str">
        <f t="shared" si="370"/>
        <v>Portugal</v>
      </c>
      <c r="CG411" s="80">
        <f t="shared" si="371"/>
        <v>7</v>
      </c>
      <c r="CH411" s="14" t="str">
        <f t="shared" si="372"/>
        <v>England</v>
      </c>
      <c r="CI411" s="80">
        <f t="shared" si="373"/>
        <v>7</v>
      </c>
      <c r="CJ411" s="14" t="str">
        <f t="shared" si="374"/>
        <v>Frankreich</v>
      </c>
      <c r="CK411" s="80">
        <f t="shared" si="375"/>
        <v>7</v>
      </c>
      <c r="CL411" s="27">
        <f t="shared" si="385"/>
        <v>35</v>
      </c>
      <c r="CM411" t="s">
        <v>88</v>
      </c>
      <c r="CN411" t="s">
        <v>73</v>
      </c>
      <c r="CO411" t="s">
        <v>90</v>
      </c>
      <c r="CP411">
        <v>2</v>
      </c>
      <c r="CQ411" t="s">
        <v>83</v>
      </c>
      <c r="CR411">
        <v>1</v>
      </c>
      <c r="CS411" s="71">
        <f t="shared" si="339"/>
        <v>2</v>
      </c>
      <c r="CT411" s="80">
        <f t="shared" si="376"/>
        <v>0</v>
      </c>
      <c r="CU411" t="s">
        <v>92</v>
      </c>
      <c r="CV411" t="s">
        <v>73</v>
      </c>
      <c r="CW411" t="s">
        <v>93</v>
      </c>
      <c r="CX411">
        <v>1</v>
      </c>
      <c r="CY411" t="s">
        <v>83</v>
      </c>
      <c r="CZ411">
        <v>3</v>
      </c>
      <c r="DA411" s="71">
        <f t="shared" si="377"/>
        <v>2</v>
      </c>
      <c r="DB411" s="80">
        <f t="shared" si="378"/>
        <v>2</v>
      </c>
      <c r="DC411" t="s">
        <v>130</v>
      </c>
      <c r="DD411" t="s">
        <v>73</v>
      </c>
      <c r="DE411" t="s">
        <v>96</v>
      </c>
      <c r="DF411">
        <v>1</v>
      </c>
      <c r="DG411" t="s">
        <v>83</v>
      </c>
      <c r="DH411">
        <v>3</v>
      </c>
      <c r="DI411" s="71">
        <f t="shared" si="386"/>
        <v>0</v>
      </c>
      <c r="DJ411" s="80">
        <f t="shared" si="379"/>
        <v>0</v>
      </c>
      <c r="DK411" t="s">
        <v>85</v>
      </c>
      <c r="DL411" t="s">
        <v>73</v>
      </c>
      <c r="DM411" t="s">
        <v>94</v>
      </c>
      <c r="DN411">
        <v>2</v>
      </c>
      <c r="DO411" t="s">
        <v>83</v>
      </c>
      <c r="DP411">
        <v>1</v>
      </c>
      <c r="DQ411" s="71">
        <f t="shared" si="380"/>
        <v>3</v>
      </c>
      <c r="DR411" s="80">
        <f t="shared" si="381"/>
        <v>0</v>
      </c>
      <c r="DS411" s="27">
        <f t="shared" si="340"/>
        <v>2</v>
      </c>
      <c r="DT411" t="str">
        <f t="shared" si="341"/>
        <v>Argentinien</v>
      </c>
      <c r="DU411">
        <f t="shared" si="382"/>
        <v>8</v>
      </c>
      <c r="DV411" t="str">
        <f t="shared" si="342"/>
        <v>Deutschland</v>
      </c>
      <c r="DW411">
        <f t="shared" si="383"/>
        <v>0</v>
      </c>
      <c r="DX411" t="str">
        <f t="shared" si="343"/>
        <v>England</v>
      </c>
      <c r="DY411">
        <f t="shared" si="384"/>
        <v>0</v>
      </c>
      <c r="DZ411" t="str">
        <f t="shared" si="344"/>
        <v>Portugal</v>
      </c>
      <c r="EA411">
        <f t="shared" si="345"/>
        <v>0</v>
      </c>
      <c r="EB411" s="27">
        <f t="shared" si="346"/>
        <v>8</v>
      </c>
      <c r="EC411" t="s">
        <v>93</v>
      </c>
      <c r="ED411" t="s">
        <v>73</v>
      </c>
      <c r="EE411" t="s">
        <v>88</v>
      </c>
      <c r="EF411">
        <v>1</v>
      </c>
      <c r="EG411" t="s">
        <v>83</v>
      </c>
      <c r="EH411">
        <v>2</v>
      </c>
      <c r="EK411" t="s">
        <v>85</v>
      </c>
      <c r="EL411" t="s">
        <v>73</v>
      </c>
      <c r="EM411" t="s">
        <v>96</v>
      </c>
      <c r="EN411">
        <v>2</v>
      </c>
      <c r="EO411" t="s">
        <v>83</v>
      </c>
      <c r="EP411">
        <v>1</v>
      </c>
      <c r="EU411" t="s">
        <v>93</v>
      </c>
      <c r="EV411" t="s">
        <v>73</v>
      </c>
      <c r="EW411" t="s">
        <v>96</v>
      </c>
      <c r="EX411">
        <v>2</v>
      </c>
      <c r="EY411" t="s">
        <v>83</v>
      </c>
      <c r="EZ411">
        <v>1</v>
      </c>
      <c r="FC411" t="s">
        <v>88</v>
      </c>
      <c r="FD411" t="s">
        <v>73</v>
      </c>
      <c r="FE411" t="s">
        <v>85</v>
      </c>
      <c r="FF411">
        <v>3</v>
      </c>
      <c r="FG411" t="s">
        <v>83</v>
      </c>
      <c r="FH411">
        <v>1</v>
      </c>
      <c r="FL411" t="s">
        <v>96</v>
      </c>
      <c r="FN411" t="s">
        <v>93</v>
      </c>
      <c r="FP411" t="s">
        <v>85</v>
      </c>
      <c r="FR411" t="s">
        <v>88</v>
      </c>
      <c r="FU411">
        <v>269</v>
      </c>
      <c r="FX411">
        <v>0</v>
      </c>
    </row>
    <row r="412" spans="1:180" x14ac:dyDescent="0.45">
      <c r="A412" s="1">
        <v>409</v>
      </c>
      <c r="B412" s="45">
        <f t="shared" si="332"/>
        <v>530</v>
      </c>
      <c r="C412" s="14" t="s">
        <v>945</v>
      </c>
      <c r="D412" t="s">
        <v>946</v>
      </c>
      <c r="E412" s="15" t="s">
        <v>905</v>
      </c>
      <c r="F412" s="28">
        <f>VOR!IH412</f>
        <v>147</v>
      </c>
      <c r="G412" s="27">
        <f t="shared" si="347"/>
        <v>38</v>
      </c>
      <c r="H412" s="49">
        <f t="shared" si="348"/>
        <v>185</v>
      </c>
      <c r="I412" s="14" t="s">
        <v>132</v>
      </c>
      <c r="J412" t="s">
        <v>73</v>
      </c>
      <c r="K412" t="s">
        <v>92</v>
      </c>
      <c r="L412">
        <v>3</v>
      </c>
      <c r="M412" t="s">
        <v>83</v>
      </c>
      <c r="N412">
        <v>1</v>
      </c>
      <c r="O412" s="77">
        <f t="shared" si="349"/>
        <v>0</v>
      </c>
      <c r="P412" s="80">
        <f t="shared" si="350"/>
        <v>0</v>
      </c>
      <c r="Q412" t="s">
        <v>93</v>
      </c>
      <c r="R412" t="s">
        <v>73</v>
      </c>
      <c r="S412" t="s">
        <v>87</v>
      </c>
      <c r="T412">
        <v>4</v>
      </c>
      <c r="U412" t="s">
        <v>83</v>
      </c>
      <c r="V412">
        <v>1</v>
      </c>
      <c r="W412" s="71">
        <f t="shared" si="351"/>
        <v>3</v>
      </c>
      <c r="X412" s="80">
        <f t="shared" si="352"/>
        <v>4</v>
      </c>
      <c r="Y412" s="14" t="s">
        <v>94</v>
      </c>
      <c r="Z412" t="s">
        <v>73</v>
      </c>
      <c r="AA412" t="s">
        <v>133</v>
      </c>
      <c r="AB412">
        <v>0</v>
      </c>
      <c r="AC412" t="s">
        <v>83</v>
      </c>
      <c r="AD412">
        <v>1</v>
      </c>
      <c r="AE412" s="71">
        <f t="shared" si="353"/>
        <v>1</v>
      </c>
      <c r="AF412" s="80">
        <f t="shared" si="333"/>
        <v>0</v>
      </c>
      <c r="AG412" s="14" t="s">
        <v>85</v>
      </c>
      <c r="AH412" t="s">
        <v>73</v>
      </c>
      <c r="AI412" t="s">
        <v>136</v>
      </c>
      <c r="AJ412">
        <v>2</v>
      </c>
      <c r="AK412" t="s">
        <v>83</v>
      </c>
      <c r="AL412">
        <v>0</v>
      </c>
      <c r="AM412" s="71">
        <f t="shared" si="354"/>
        <v>1</v>
      </c>
      <c r="AN412" s="80">
        <f t="shared" si="355"/>
        <v>2</v>
      </c>
      <c r="AO412" s="14" t="s">
        <v>130</v>
      </c>
      <c r="AP412" t="s">
        <v>73</v>
      </c>
      <c r="AQ412" t="s">
        <v>142</v>
      </c>
      <c r="AR412">
        <v>3</v>
      </c>
      <c r="AS412" t="s">
        <v>83</v>
      </c>
      <c r="AT412">
        <v>1</v>
      </c>
      <c r="AU412" s="71">
        <f t="shared" si="334"/>
        <v>0</v>
      </c>
      <c r="AV412" s="80">
        <f t="shared" si="356"/>
        <v>0</v>
      </c>
      <c r="AW412" s="14" t="s">
        <v>90</v>
      </c>
      <c r="AX412" t="s">
        <v>73</v>
      </c>
      <c r="AY412" t="s">
        <v>135</v>
      </c>
      <c r="AZ412">
        <v>3</v>
      </c>
      <c r="BA412" t="s">
        <v>83</v>
      </c>
      <c r="BB412">
        <v>2</v>
      </c>
      <c r="BC412" s="71">
        <f t="shared" si="357"/>
        <v>1</v>
      </c>
      <c r="BD412" s="80">
        <f t="shared" si="335"/>
        <v>2</v>
      </c>
      <c r="BE412" s="14" t="s">
        <v>95</v>
      </c>
      <c r="BF412" t="s">
        <v>73</v>
      </c>
      <c r="BG412" t="s">
        <v>141</v>
      </c>
      <c r="BH412">
        <v>1</v>
      </c>
      <c r="BI412" t="s">
        <v>83</v>
      </c>
      <c r="BJ412">
        <v>3</v>
      </c>
      <c r="BK412" s="71">
        <f t="shared" si="336"/>
        <v>0</v>
      </c>
      <c r="BL412" s="80">
        <f t="shared" si="358"/>
        <v>0</v>
      </c>
      <c r="BM412" s="14" t="s">
        <v>96</v>
      </c>
      <c r="BN412" t="s">
        <v>73</v>
      </c>
      <c r="BO412" t="s">
        <v>166</v>
      </c>
      <c r="BP412">
        <v>3</v>
      </c>
      <c r="BQ412" t="s">
        <v>83</v>
      </c>
      <c r="BR412">
        <v>2</v>
      </c>
      <c r="BS412" s="71">
        <f t="shared" si="359"/>
        <v>1</v>
      </c>
      <c r="BT412" s="80">
        <f t="shared" si="337"/>
        <v>2</v>
      </c>
      <c r="BU412" s="28">
        <f t="shared" si="360"/>
        <v>10</v>
      </c>
      <c r="BV412" s="14" t="str">
        <f t="shared" si="361"/>
        <v>Spanien</v>
      </c>
      <c r="BW412" s="80">
        <f t="shared" si="338"/>
        <v>0</v>
      </c>
      <c r="BX412" s="14" t="str">
        <f t="shared" si="362"/>
        <v>Brasilien</v>
      </c>
      <c r="BY412" s="80">
        <f t="shared" si="363"/>
        <v>7</v>
      </c>
      <c r="BZ412" s="14" t="str">
        <f t="shared" si="364"/>
        <v>Senegal</v>
      </c>
      <c r="CA412" s="80">
        <f t="shared" si="365"/>
        <v>0</v>
      </c>
      <c r="CB412" s="14" t="str">
        <f t="shared" si="366"/>
        <v>Argentinien</v>
      </c>
      <c r="CC412" s="80">
        <f t="shared" si="367"/>
        <v>7</v>
      </c>
      <c r="CD412" s="14" t="str">
        <f t="shared" si="368"/>
        <v>Costa Rica</v>
      </c>
      <c r="CE412" s="80">
        <f t="shared" si="369"/>
        <v>0</v>
      </c>
      <c r="CF412" s="14" t="str">
        <f t="shared" si="370"/>
        <v>Portugal</v>
      </c>
      <c r="CG412" s="80">
        <f t="shared" si="371"/>
        <v>7</v>
      </c>
      <c r="CH412" s="14" t="str">
        <f t="shared" si="372"/>
        <v>England</v>
      </c>
      <c r="CI412" s="80">
        <f t="shared" si="373"/>
        <v>7</v>
      </c>
      <c r="CJ412" s="14" t="str">
        <f t="shared" si="374"/>
        <v>Mexiko</v>
      </c>
      <c r="CK412" s="80">
        <f t="shared" si="375"/>
        <v>0</v>
      </c>
      <c r="CL412" s="27">
        <f t="shared" si="385"/>
        <v>28</v>
      </c>
      <c r="CM412" t="s">
        <v>130</v>
      </c>
      <c r="CN412" t="s">
        <v>73</v>
      </c>
      <c r="CO412" t="s">
        <v>90</v>
      </c>
      <c r="CP412">
        <v>1</v>
      </c>
      <c r="CQ412" t="s">
        <v>83</v>
      </c>
      <c r="CR412">
        <v>2</v>
      </c>
      <c r="CS412" s="71">
        <f t="shared" si="339"/>
        <v>2</v>
      </c>
      <c r="CT412" s="80">
        <f t="shared" si="376"/>
        <v>0</v>
      </c>
      <c r="CU412" t="s">
        <v>132</v>
      </c>
      <c r="CV412" t="s">
        <v>73</v>
      </c>
      <c r="CW412" t="s">
        <v>93</v>
      </c>
      <c r="CX412">
        <v>3</v>
      </c>
      <c r="CY412" t="s">
        <v>83</v>
      </c>
      <c r="CZ412">
        <v>1</v>
      </c>
      <c r="DA412" s="71">
        <f t="shared" si="377"/>
        <v>2</v>
      </c>
      <c r="DB412" s="80">
        <f t="shared" si="378"/>
        <v>0</v>
      </c>
      <c r="DC412" t="s">
        <v>141</v>
      </c>
      <c r="DD412" t="s">
        <v>73</v>
      </c>
      <c r="DE412" t="s">
        <v>96</v>
      </c>
      <c r="DF412">
        <v>1</v>
      </c>
      <c r="DG412" t="s">
        <v>83</v>
      </c>
      <c r="DH412">
        <v>3</v>
      </c>
      <c r="DI412" s="71">
        <f t="shared" si="386"/>
        <v>0</v>
      </c>
      <c r="DJ412" s="80">
        <f t="shared" si="379"/>
        <v>0</v>
      </c>
      <c r="DK412" t="s">
        <v>85</v>
      </c>
      <c r="DL412" t="s">
        <v>73</v>
      </c>
      <c r="DM412" t="s">
        <v>133</v>
      </c>
      <c r="DN412">
        <v>2</v>
      </c>
      <c r="DO412" t="s">
        <v>83</v>
      </c>
      <c r="DP412">
        <v>1</v>
      </c>
      <c r="DQ412" s="71">
        <f t="shared" si="380"/>
        <v>1</v>
      </c>
      <c r="DR412" s="80">
        <f t="shared" si="381"/>
        <v>0</v>
      </c>
      <c r="DS412" s="27">
        <f t="shared" si="340"/>
        <v>0</v>
      </c>
      <c r="DT412" t="str">
        <f t="shared" si="341"/>
        <v>Senegal</v>
      </c>
      <c r="DU412">
        <f t="shared" si="382"/>
        <v>0</v>
      </c>
      <c r="DV412" t="str">
        <f t="shared" si="342"/>
        <v>Brasilien</v>
      </c>
      <c r="DW412">
        <f t="shared" si="383"/>
        <v>0</v>
      </c>
      <c r="DX412" t="str">
        <f t="shared" si="343"/>
        <v>England</v>
      </c>
      <c r="DY412">
        <f t="shared" si="384"/>
        <v>0</v>
      </c>
      <c r="DZ412" t="str">
        <f t="shared" si="344"/>
        <v>Portugal</v>
      </c>
      <c r="EA412">
        <f t="shared" si="345"/>
        <v>0</v>
      </c>
      <c r="EB412" s="27">
        <f t="shared" si="346"/>
        <v>0</v>
      </c>
      <c r="EC412" t="s">
        <v>132</v>
      </c>
      <c r="ED412" t="s">
        <v>73</v>
      </c>
      <c r="EE412" t="s">
        <v>90</v>
      </c>
      <c r="EF412">
        <v>2</v>
      </c>
      <c r="EG412" t="s">
        <v>83</v>
      </c>
      <c r="EH412">
        <v>1</v>
      </c>
      <c r="EK412" t="s">
        <v>85</v>
      </c>
      <c r="EL412" t="s">
        <v>73</v>
      </c>
      <c r="EM412" t="s">
        <v>96</v>
      </c>
      <c r="EN412">
        <v>1</v>
      </c>
      <c r="EO412" t="s">
        <v>83</v>
      </c>
      <c r="EP412">
        <v>2</v>
      </c>
      <c r="EU412" t="s">
        <v>90</v>
      </c>
      <c r="EV412" t="s">
        <v>73</v>
      </c>
      <c r="EW412" t="s">
        <v>85</v>
      </c>
      <c r="EX412">
        <v>3</v>
      </c>
      <c r="EY412" t="s">
        <v>83</v>
      </c>
      <c r="EZ412">
        <v>0</v>
      </c>
      <c r="FC412" t="s">
        <v>132</v>
      </c>
      <c r="FD412" t="s">
        <v>73</v>
      </c>
      <c r="FE412" t="s">
        <v>96</v>
      </c>
      <c r="FF412">
        <v>2</v>
      </c>
      <c r="FG412" t="s">
        <v>83</v>
      </c>
      <c r="FH412">
        <v>1</v>
      </c>
      <c r="FL412" t="s">
        <v>85</v>
      </c>
      <c r="FN412" t="s">
        <v>90</v>
      </c>
      <c r="FP412" t="s">
        <v>96</v>
      </c>
      <c r="FR412" t="s">
        <v>132</v>
      </c>
      <c r="FU412">
        <v>56</v>
      </c>
      <c r="FX412" t="s">
        <v>135</v>
      </c>
    </row>
    <row r="413" spans="1:180" x14ac:dyDescent="0.45">
      <c r="A413" s="1">
        <v>410</v>
      </c>
      <c r="B413" s="45">
        <f t="shared" si="332"/>
        <v>15</v>
      </c>
      <c r="C413" s="14" t="s">
        <v>1533</v>
      </c>
      <c r="D413" t="s">
        <v>1534</v>
      </c>
      <c r="E413" s="15" t="s">
        <v>1535</v>
      </c>
      <c r="F413" s="28">
        <f>VOR!IH413</f>
        <v>195</v>
      </c>
      <c r="G413" s="27">
        <f t="shared" si="347"/>
        <v>85</v>
      </c>
      <c r="H413" s="49">
        <f t="shared" si="348"/>
        <v>280</v>
      </c>
      <c r="I413" s="14" t="s">
        <v>84</v>
      </c>
      <c r="J413" t="s">
        <v>73</v>
      </c>
      <c r="K413" t="s">
        <v>92</v>
      </c>
      <c r="L413">
        <v>1</v>
      </c>
      <c r="M413" t="s">
        <v>83</v>
      </c>
      <c r="N413">
        <v>2</v>
      </c>
      <c r="O413" s="77">
        <f t="shared" si="349"/>
        <v>1</v>
      </c>
      <c r="P413" s="80">
        <f t="shared" si="350"/>
        <v>0</v>
      </c>
      <c r="Q413" t="s">
        <v>93</v>
      </c>
      <c r="R413" t="s">
        <v>73</v>
      </c>
      <c r="S413" t="s">
        <v>87</v>
      </c>
      <c r="T413">
        <v>3</v>
      </c>
      <c r="U413" t="s">
        <v>83</v>
      </c>
      <c r="V413">
        <v>1</v>
      </c>
      <c r="W413" s="71">
        <f t="shared" si="351"/>
        <v>3</v>
      </c>
      <c r="X413" s="80">
        <f t="shared" si="352"/>
        <v>4</v>
      </c>
      <c r="Y413" s="14" t="s">
        <v>94</v>
      </c>
      <c r="Z413" t="s">
        <v>73</v>
      </c>
      <c r="AA413" t="s">
        <v>86</v>
      </c>
      <c r="AB413">
        <v>3</v>
      </c>
      <c r="AC413" t="s">
        <v>83</v>
      </c>
      <c r="AD413">
        <v>1</v>
      </c>
      <c r="AE413" s="71">
        <f t="shared" si="353"/>
        <v>3</v>
      </c>
      <c r="AF413" s="80">
        <f t="shared" si="333"/>
        <v>8</v>
      </c>
      <c r="AG413" s="14" t="s">
        <v>85</v>
      </c>
      <c r="AH413" t="s">
        <v>73</v>
      </c>
      <c r="AI413" t="s">
        <v>132</v>
      </c>
      <c r="AJ413">
        <v>1</v>
      </c>
      <c r="AK413" t="s">
        <v>83</v>
      </c>
      <c r="AL413">
        <v>0</v>
      </c>
      <c r="AM413" s="71">
        <f t="shared" si="354"/>
        <v>3</v>
      </c>
      <c r="AN413" s="80">
        <f t="shared" si="355"/>
        <v>4</v>
      </c>
      <c r="AO413" s="14" t="s">
        <v>130</v>
      </c>
      <c r="AP413" t="s">
        <v>73</v>
      </c>
      <c r="AQ413" t="s">
        <v>142</v>
      </c>
      <c r="AR413">
        <v>4</v>
      </c>
      <c r="AS413" t="s">
        <v>83</v>
      </c>
      <c r="AT413">
        <v>0</v>
      </c>
      <c r="AU413" s="71">
        <f t="shared" si="334"/>
        <v>0</v>
      </c>
      <c r="AV413" s="80">
        <f t="shared" si="356"/>
        <v>0</v>
      </c>
      <c r="AW413" s="14" t="s">
        <v>90</v>
      </c>
      <c r="AX413" t="s">
        <v>73</v>
      </c>
      <c r="AY413" t="s">
        <v>91</v>
      </c>
      <c r="AZ413">
        <v>3</v>
      </c>
      <c r="BA413" t="s">
        <v>83</v>
      </c>
      <c r="BB413">
        <v>0</v>
      </c>
      <c r="BC413" s="71">
        <f t="shared" si="357"/>
        <v>3</v>
      </c>
      <c r="BD413" s="80">
        <f t="shared" si="335"/>
        <v>6</v>
      </c>
      <c r="BE413" s="14" t="s">
        <v>89</v>
      </c>
      <c r="BF413" t="s">
        <v>73</v>
      </c>
      <c r="BG413" t="s">
        <v>88</v>
      </c>
      <c r="BH413">
        <v>1</v>
      </c>
      <c r="BI413" t="s">
        <v>83</v>
      </c>
      <c r="BJ413">
        <v>2</v>
      </c>
      <c r="BK413" s="71">
        <f t="shared" si="336"/>
        <v>1</v>
      </c>
      <c r="BL413" s="80">
        <f t="shared" si="358"/>
        <v>0</v>
      </c>
      <c r="BM413" s="14" t="s">
        <v>96</v>
      </c>
      <c r="BN413" t="s">
        <v>73</v>
      </c>
      <c r="BO413" t="s">
        <v>134</v>
      </c>
      <c r="BP413">
        <v>3</v>
      </c>
      <c r="BQ413" t="s">
        <v>83</v>
      </c>
      <c r="BR413">
        <v>0</v>
      </c>
      <c r="BS413" s="71">
        <f t="shared" si="359"/>
        <v>3</v>
      </c>
      <c r="BT413" s="80">
        <f t="shared" si="337"/>
        <v>4</v>
      </c>
      <c r="BU413" s="28">
        <f t="shared" si="360"/>
        <v>26</v>
      </c>
      <c r="BV413" s="14" t="str">
        <f t="shared" si="361"/>
        <v>Spanien</v>
      </c>
      <c r="BW413" s="80">
        <f t="shared" si="338"/>
        <v>0</v>
      </c>
      <c r="BX413" s="14" t="str">
        <f t="shared" si="362"/>
        <v>Brasilien</v>
      </c>
      <c r="BY413" s="80">
        <f t="shared" si="363"/>
        <v>7</v>
      </c>
      <c r="BZ413" s="14" t="str">
        <f t="shared" si="364"/>
        <v>Wales</v>
      </c>
      <c r="CA413" s="80">
        <f t="shared" si="365"/>
        <v>0</v>
      </c>
      <c r="CB413" s="14" t="str">
        <f t="shared" si="366"/>
        <v>Argentinien</v>
      </c>
      <c r="CC413" s="80">
        <f t="shared" si="367"/>
        <v>7</v>
      </c>
      <c r="CD413" s="14" t="str">
        <f t="shared" si="368"/>
        <v>Deutschland</v>
      </c>
      <c r="CE413" s="80">
        <f t="shared" si="369"/>
        <v>0</v>
      </c>
      <c r="CF413" s="14" t="str">
        <f t="shared" si="370"/>
        <v>Portugal</v>
      </c>
      <c r="CG413" s="80">
        <f t="shared" si="371"/>
        <v>7</v>
      </c>
      <c r="CH413" s="14" t="str">
        <f t="shared" si="372"/>
        <v>England</v>
      </c>
      <c r="CI413" s="80">
        <f t="shared" si="373"/>
        <v>7</v>
      </c>
      <c r="CJ413" s="14" t="str">
        <f t="shared" si="374"/>
        <v>Frankreich</v>
      </c>
      <c r="CK413" s="80">
        <f t="shared" si="375"/>
        <v>7</v>
      </c>
      <c r="CL413" s="27">
        <f t="shared" si="385"/>
        <v>35</v>
      </c>
      <c r="CM413" t="s">
        <v>130</v>
      </c>
      <c r="CN413" t="s">
        <v>73</v>
      </c>
      <c r="CO413" t="s">
        <v>90</v>
      </c>
      <c r="CP413">
        <v>2</v>
      </c>
      <c r="CQ413" t="s">
        <v>83</v>
      </c>
      <c r="CR413">
        <v>3</v>
      </c>
      <c r="CS413" s="71">
        <f t="shared" si="339"/>
        <v>2</v>
      </c>
      <c r="CT413" s="80">
        <f t="shared" si="376"/>
        <v>0</v>
      </c>
      <c r="CU413" t="s">
        <v>92</v>
      </c>
      <c r="CV413" t="s">
        <v>73</v>
      </c>
      <c r="CW413" t="s">
        <v>93</v>
      </c>
      <c r="CX413">
        <v>1</v>
      </c>
      <c r="CY413" t="s">
        <v>83</v>
      </c>
      <c r="CZ413">
        <v>3</v>
      </c>
      <c r="DA413" s="71">
        <f t="shared" si="377"/>
        <v>2</v>
      </c>
      <c r="DB413" s="80">
        <f t="shared" si="378"/>
        <v>2</v>
      </c>
      <c r="DC413" t="s">
        <v>88</v>
      </c>
      <c r="DD413" t="s">
        <v>73</v>
      </c>
      <c r="DE413" t="s">
        <v>96</v>
      </c>
      <c r="DF413">
        <v>1</v>
      </c>
      <c r="DG413" t="s">
        <v>83</v>
      </c>
      <c r="DH413">
        <v>3</v>
      </c>
      <c r="DI413" s="71">
        <f t="shared" si="386"/>
        <v>0</v>
      </c>
      <c r="DJ413" s="80">
        <f t="shared" si="379"/>
        <v>0</v>
      </c>
      <c r="DK413" t="s">
        <v>85</v>
      </c>
      <c r="DL413" t="s">
        <v>73</v>
      </c>
      <c r="DM413" t="s">
        <v>94</v>
      </c>
      <c r="DN413">
        <v>3</v>
      </c>
      <c r="DO413" t="s">
        <v>83</v>
      </c>
      <c r="DP413">
        <v>4</v>
      </c>
      <c r="DQ413" s="71">
        <f t="shared" si="380"/>
        <v>3</v>
      </c>
      <c r="DR413" s="80">
        <f t="shared" si="381"/>
        <v>6</v>
      </c>
      <c r="DS413" s="27">
        <f t="shared" si="340"/>
        <v>8</v>
      </c>
      <c r="DT413" t="str">
        <f t="shared" si="341"/>
        <v>Argentinien</v>
      </c>
      <c r="DU413">
        <f t="shared" si="382"/>
        <v>8</v>
      </c>
      <c r="DV413" t="str">
        <f t="shared" si="342"/>
        <v>Brasilien</v>
      </c>
      <c r="DW413">
        <f t="shared" si="383"/>
        <v>0</v>
      </c>
      <c r="DX413" t="str">
        <f t="shared" si="343"/>
        <v>Frankreich</v>
      </c>
      <c r="DY413">
        <f t="shared" si="384"/>
        <v>8</v>
      </c>
      <c r="DZ413" t="str">
        <f t="shared" si="344"/>
        <v>Portugal</v>
      </c>
      <c r="EA413">
        <f t="shared" si="345"/>
        <v>0</v>
      </c>
      <c r="EB413" s="27">
        <f t="shared" si="346"/>
        <v>16</v>
      </c>
      <c r="EC413" t="s">
        <v>93</v>
      </c>
      <c r="ED413" t="s">
        <v>73</v>
      </c>
      <c r="EE413" t="s">
        <v>90</v>
      </c>
      <c r="EF413">
        <v>3</v>
      </c>
      <c r="EG413" t="s">
        <v>83</v>
      </c>
      <c r="EH413">
        <v>2</v>
      </c>
      <c r="EK413" t="s">
        <v>94</v>
      </c>
      <c r="EL413" t="s">
        <v>73</v>
      </c>
      <c r="EM413" t="s">
        <v>96</v>
      </c>
      <c r="EN413">
        <v>2</v>
      </c>
      <c r="EO413" t="s">
        <v>83</v>
      </c>
      <c r="EP413">
        <v>4</v>
      </c>
      <c r="EU413" t="s">
        <v>90</v>
      </c>
      <c r="EV413" t="s">
        <v>73</v>
      </c>
      <c r="EW413" t="s">
        <v>94</v>
      </c>
      <c r="EX413">
        <v>0</v>
      </c>
      <c r="EY413" t="s">
        <v>83</v>
      </c>
      <c r="EZ413">
        <v>5</v>
      </c>
      <c r="FC413" t="s">
        <v>93</v>
      </c>
      <c r="FD413" t="s">
        <v>73</v>
      </c>
      <c r="FE413" t="s">
        <v>96</v>
      </c>
      <c r="FF413">
        <v>0</v>
      </c>
      <c r="FG413" t="s">
        <v>83</v>
      </c>
      <c r="FH413">
        <v>3</v>
      </c>
      <c r="FL413" t="s">
        <v>90</v>
      </c>
      <c r="FN413" t="s">
        <v>94</v>
      </c>
      <c r="FP413" t="s">
        <v>93</v>
      </c>
      <c r="FR413" t="s">
        <v>96</v>
      </c>
      <c r="FU413">
        <v>169</v>
      </c>
      <c r="FX413" t="s">
        <v>1554</v>
      </c>
    </row>
    <row r="414" spans="1:180" x14ac:dyDescent="0.45">
      <c r="A414" s="1">
        <v>411</v>
      </c>
      <c r="B414" s="45">
        <f t="shared" si="332"/>
        <v>421</v>
      </c>
      <c r="C414" s="14" t="s">
        <v>775</v>
      </c>
      <c r="D414" t="s">
        <v>693</v>
      </c>
      <c r="E414" s="15" t="s">
        <v>1535</v>
      </c>
      <c r="F414" s="28">
        <f>VOR!IH414</f>
        <v>138</v>
      </c>
      <c r="G414" s="27">
        <f t="shared" si="347"/>
        <v>66</v>
      </c>
      <c r="H414" s="49">
        <f t="shared" si="348"/>
        <v>204</v>
      </c>
      <c r="I414" s="14" t="s">
        <v>136</v>
      </c>
      <c r="J414" t="s">
        <v>73</v>
      </c>
      <c r="K414" t="s">
        <v>85</v>
      </c>
      <c r="L414">
        <v>2</v>
      </c>
      <c r="M414" t="s">
        <v>83</v>
      </c>
      <c r="N414">
        <v>1</v>
      </c>
      <c r="O414" s="77">
        <f t="shared" si="349"/>
        <v>0</v>
      </c>
      <c r="P414" s="80">
        <f t="shared" si="350"/>
        <v>0</v>
      </c>
      <c r="Q414" t="s">
        <v>93</v>
      </c>
      <c r="R414" t="s">
        <v>73</v>
      </c>
      <c r="S414" t="s">
        <v>129</v>
      </c>
      <c r="T414">
        <v>2</v>
      </c>
      <c r="U414" t="s">
        <v>83</v>
      </c>
      <c r="V414">
        <v>1</v>
      </c>
      <c r="W414" s="71">
        <f t="shared" si="351"/>
        <v>1</v>
      </c>
      <c r="X414" s="80">
        <f t="shared" si="352"/>
        <v>4</v>
      </c>
      <c r="Y414" s="14" t="s">
        <v>94</v>
      </c>
      <c r="Z414" t="s">
        <v>73</v>
      </c>
      <c r="AA414" t="s">
        <v>86</v>
      </c>
      <c r="AB414">
        <v>2</v>
      </c>
      <c r="AC414" t="s">
        <v>83</v>
      </c>
      <c r="AD414">
        <v>1</v>
      </c>
      <c r="AE414" s="71">
        <f t="shared" si="353"/>
        <v>3</v>
      </c>
      <c r="AF414" s="80">
        <f t="shared" si="333"/>
        <v>4</v>
      </c>
      <c r="AG414" s="14" t="s">
        <v>92</v>
      </c>
      <c r="AH414" t="s">
        <v>73</v>
      </c>
      <c r="AI414" t="s">
        <v>132</v>
      </c>
      <c r="AJ414">
        <v>2</v>
      </c>
      <c r="AK414" t="s">
        <v>83</v>
      </c>
      <c r="AL414">
        <v>1</v>
      </c>
      <c r="AM414" s="71">
        <f t="shared" si="354"/>
        <v>2</v>
      </c>
      <c r="AN414" s="80">
        <f t="shared" si="355"/>
        <v>0</v>
      </c>
      <c r="AO414" s="14" t="s">
        <v>88</v>
      </c>
      <c r="AP414" t="s">
        <v>73</v>
      </c>
      <c r="AQ414" t="s">
        <v>131</v>
      </c>
      <c r="AR414">
        <v>2</v>
      </c>
      <c r="AS414" t="s">
        <v>83</v>
      </c>
      <c r="AT414">
        <v>1</v>
      </c>
      <c r="AU414" s="71">
        <f t="shared" si="334"/>
        <v>0</v>
      </c>
      <c r="AV414" s="80">
        <f t="shared" si="356"/>
        <v>0</v>
      </c>
      <c r="AW414" s="14" t="s">
        <v>90</v>
      </c>
      <c r="AX414" t="s">
        <v>73</v>
      </c>
      <c r="AY414" t="s">
        <v>91</v>
      </c>
      <c r="AZ414">
        <v>2</v>
      </c>
      <c r="BA414" t="s">
        <v>83</v>
      </c>
      <c r="BB414">
        <v>1</v>
      </c>
      <c r="BC414" s="71">
        <f t="shared" si="357"/>
        <v>3</v>
      </c>
      <c r="BD414" s="80">
        <f t="shared" si="335"/>
        <v>4</v>
      </c>
      <c r="BE414" s="14" t="s">
        <v>95</v>
      </c>
      <c r="BF414" t="s">
        <v>73</v>
      </c>
      <c r="BG414" t="s">
        <v>130</v>
      </c>
      <c r="BH414">
        <v>2</v>
      </c>
      <c r="BI414" t="s">
        <v>83</v>
      </c>
      <c r="BJ414">
        <v>3</v>
      </c>
      <c r="BK414" s="71">
        <f t="shared" si="336"/>
        <v>2</v>
      </c>
      <c r="BL414" s="80">
        <f t="shared" si="358"/>
        <v>0</v>
      </c>
      <c r="BM414" s="14" t="s">
        <v>96</v>
      </c>
      <c r="BN414" t="s">
        <v>73</v>
      </c>
      <c r="BO414" t="s">
        <v>150</v>
      </c>
      <c r="BP414">
        <v>3</v>
      </c>
      <c r="BQ414" t="s">
        <v>83</v>
      </c>
      <c r="BR414">
        <v>2</v>
      </c>
      <c r="BS414" s="71">
        <f t="shared" si="359"/>
        <v>1</v>
      </c>
      <c r="BT414" s="80">
        <f t="shared" si="337"/>
        <v>2</v>
      </c>
      <c r="BU414" s="28">
        <f t="shared" si="360"/>
        <v>14</v>
      </c>
      <c r="BV414" s="14" t="str">
        <f t="shared" si="361"/>
        <v>Deutschland</v>
      </c>
      <c r="BW414" s="80">
        <f t="shared" si="338"/>
        <v>0</v>
      </c>
      <c r="BX414" s="14" t="str">
        <f t="shared" si="362"/>
        <v>Brasilien</v>
      </c>
      <c r="BY414" s="80">
        <f t="shared" si="363"/>
        <v>7</v>
      </c>
      <c r="BZ414" s="14" t="str">
        <f t="shared" si="364"/>
        <v>Ecuador</v>
      </c>
      <c r="CA414" s="80">
        <f t="shared" si="365"/>
        <v>0</v>
      </c>
      <c r="CB414" s="14" t="str">
        <f t="shared" si="366"/>
        <v>Argentinien</v>
      </c>
      <c r="CC414" s="80">
        <f t="shared" si="367"/>
        <v>7</v>
      </c>
      <c r="CD414" s="14" t="str">
        <f t="shared" si="368"/>
        <v>Spanien</v>
      </c>
      <c r="CE414" s="80">
        <f t="shared" si="369"/>
        <v>0</v>
      </c>
      <c r="CF414" s="14" t="str">
        <f t="shared" si="370"/>
        <v>Portugal</v>
      </c>
      <c r="CG414" s="80">
        <f t="shared" si="371"/>
        <v>7</v>
      </c>
      <c r="CH414" s="14" t="str">
        <f t="shared" si="372"/>
        <v>Wales</v>
      </c>
      <c r="CI414" s="80">
        <f t="shared" si="373"/>
        <v>0</v>
      </c>
      <c r="CJ414" s="14" t="str">
        <f t="shared" si="374"/>
        <v>Frankreich</v>
      </c>
      <c r="CK414" s="80">
        <f t="shared" si="375"/>
        <v>7</v>
      </c>
      <c r="CL414" s="27">
        <f t="shared" si="385"/>
        <v>28</v>
      </c>
      <c r="CM414" t="s">
        <v>88</v>
      </c>
      <c r="CN414" t="s">
        <v>73</v>
      </c>
      <c r="CO414" t="s">
        <v>90</v>
      </c>
      <c r="CP414">
        <v>2</v>
      </c>
      <c r="CQ414" t="s">
        <v>83</v>
      </c>
      <c r="CR414">
        <v>1</v>
      </c>
      <c r="CS414" s="71">
        <f t="shared" si="339"/>
        <v>2</v>
      </c>
      <c r="CT414" s="80">
        <f t="shared" si="376"/>
        <v>0</v>
      </c>
      <c r="CU414" t="s">
        <v>136</v>
      </c>
      <c r="CV414" t="s">
        <v>73</v>
      </c>
      <c r="CW414" t="s">
        <v>93</v>
      </c>
      <c r="CX414">
        <v>2</v>
      </c>
      <c r="CY414" t="s">
        <v>83</v>
      </c>
      <c r="CZ414">
        <v>3</v>
      </c>
      <c r="DA414" s="71">
        <f t="shared" si="377"/>
        <v>2</v>
      </c>
      <c r="DB414" s="80">
        <f t="shared" si="378"/>
        <v>4</v>
      </c>
      <c r="DC414" t="s">
        <v>130</v>
      </c>
      <c r="DD414" t="s">
        <v>73</v>
      </c>
      <c r="DE414" t="s">
        <v>96</v>
      </c>
      <c r="DF414">
        <v>2</v>
      </c>
      <c r="DG414" t="s">
        <v>83</v>
      </c>
      <c r="DH414">
        <v>3</v>
      </c>
      <c r="DI414" s="71">
        <f t="shared" si="386"/>
        <v>0</v>
      </c>
      <c r="DJ414" s="80">
        <f t="shared" si="379"/>
        <v>0</v>
      </c>
      <c r="DK414" t="s">
        <v>92</v>
      </c>
      <c r="DL414" t="s">
        <v>73</v>
      </c>
      <c r="DM414" t="s">
        <v>94</v>
      </c>
      <c r="DN414">
        <v>1</v>
      </c>
      <c r="DO414" t="s">
        <v>83</v>
      </c>
      <c r="DP414">
        <v>2</v>
      </c>
      <c r="DQ414" s="71">
        <f t="shared" si="380"/>
        <v>2</v>
      </c>
      <c r="DR414" s="80">
        <f t="shared" si="381"/>
        <v>4</v>
      </c>
      <c r="DS414" s="27">
        <f t="shared" si="340"/>
        <v>8</v>
      </c>
      <c r="DT414" t="str">
        <f t="shared" si="341"/>
        <v>Argentinien</v>
      </c>
      <c r="DU414">
        <f t="shared" si="382"/>
        <v>8</v>
      </c>
      <c r="DV414" t="str">
        <f t="shared" si="342"/>
        <v>Deutschland</v>
      </c>
      <c r="DW414">
        <f t="shared" si="383"/>
        <v>0</v>
      </c>
      <c r="DX414" t="str">
        <f t="shared" si="343"/>
        <v>Frankreich</v>
      </c>
      <c r="DY414">
        <f t="shared" si="384"/>
        <v>8</v>
      </c>
      <c r="DZ414" t="str">
        <f t="shared" si="344"/>
        <v>Portugal</v>
      </c>
      <c r="EA414">
        <f t="shared" si="345"/>
        <v>0</v>
      </c>
      <c r="EB414" s="27">
        <f t="shared" si="346"/>
        <v>16</v>
      </c>
      <c r="EC414" t="s">
        <v>93</v>
      </c>
      <c r="ED414" t="s">
        <v>73</v>
      </c>
      <c r="EE414" t="s">
        <v>88</v>
      </c>
      <c r="EF414">
        <v>1</v>
      </c>
      <c r="EG414" t="s">
        <v>83</v>
      </c>
      <c r="EH414">
        <v>2</v>
      </c>
      <c r="EK414" t="s">
        <v>94</v>
      </c>
      <c r="EL414" t="s">
        <v>73</v>
      </c>
      <c r="EM414" t="s">
        <v>96</v>
      </c>
      <c r="EN414">
        <v>2</v>
      </c>
      <c r="EO414" t="s">
        <v>83</v>
      </c>
      <c r="EP414">
        <v>3</v>
      </c>
      <c r="EU414" t="s">
        <v>93</v>
      </c>
      <c r="EV414" t="s">
        <v>73</v>
      </c>
      <c r="EW414" t="s">
        <v>94</v>
      </c>
      <c r="EX414">
        <v>2</v>
      </c>
      <c r="EY414" t="s">
        <v>83</v>
      </c>
      <c r="EZ414">
        <v>3</v>
      </c>
      <c r="FC414" t="s">
        <v>88</v>
      </c>
      <c r="FD414" t="s">
        <v>73</v>
      </c>
      <c r="FE414" t="s">
        <v>96</v>
      </c>
      <c r="FF414">
        <v>1</v>
      </c>
      <c r="FG414" t="s">
        <v>83</v>
      </c>
      <c r="FH414">
        <v>2</v>
      </c>
      <c r="FL414" t="s">
        <v>93</v>
      </c>
      <c r="FN414" t="s">
        <v>94</v>
      </c>
      <c r="FP414" t="s">
        <v>88</v>
      </c>
      <c r="FR414" t="s">
        <v>96</v>
      </c>
      <c r="FU414">
        <v>193</v>
      </c>
      <c r="FX414">
        <v>0</v>
      </c>
    </row>
    <row r="415" spans="1:180" x14ac:dyDescent="0.45">
      <c r="A415" s="1">
        <v>412</v>
      </c>
      <c r="B415" s="45">
        <f t="shared" si="332"/>
        <v>92</v>
      </c>
      <c r="C415" s="14" t="s">
        <v>1536</v>
      </c>
      <c r="D415" t="s">
        <v>1537</v>
      </c>
      <c r="E415" s="15" t="s">
        <v>1535</v>
      </c>
      <c r="F415" s="28">
        <f>VOR!IH415</f>
        <v>171</v>
      </c>
      <c r="G415" s="27">
        <f t="shared" si="347"/>
        <v>87</v>
      </c>
      <c r="H415" s="49">
        <f t="shared" si="348"/>
        <v>258</v>
      </c>
      <c r="I415" s="14" t="s">
        <v>84</v>
      </c>
      <c r="J415" t="s">
        <v>73</v>
      </c>
      <c r="K415" t="s">
        <v>137</v>
      </c>
      <c r="L415">
        <v>2</v>
      </c>
      <c r="M415" t="s">
        <v>83</v>
      </c>
      <c r="N415">
        <v>1</v>
      </c>
      <c r="O415" s="77">
        <f t="shared" si="349"/>
        <v>3</v>
      </c>
      <c r="P415" s="80">
        <f t="shared" si="350"/>
        <v>4</v>
      </c>
      <c r="Q415" t="s">
        <v>93</v>
      </c>
      <c r="R415" t="s">
        <v>73</v>
      </c>
      <c r="S415" t="s">
        <v>129</v>
      </c>
      <c r="T415">
        <v>3</v>
      </c>
      <c r="U415" t="s">
        <v>83</v>
      </c>
      <c r="V415">
        <v>2</v>
      </c>
      <c r="W415" s="71">
        <f t="shared" si="351"/>
        <v>1</v>
      </c>
      <c r="X415" s="80">
        <f t="shared" si="352"/>
        <v>3</v>
      </c>
      <c r="Y415" s="14" t="s">
        <v>94</v>
      </c>
      <c r="Z415" t="s">
        <v>73</v>
      </c>
      <c r="AA415" t="s">
        <v>133</v>
      </c>
      <c r="AB415">
        <v>1</v>
      </c>
      <c r="AC415" t="s">
        <v>83</v>
      </c>
      <c r="AD415">
        <v>0</v>
      </c>
      <c r="AE415" s="71">
        <f t="shared" si="353"/>
        <v>1</v>
      </c>
      <c r="AF415" s="80">
        <f t="shared" si="333"/>
        <v>2</v>
      </c>
      <c r="AG415" s="14" t="s">
        <v>85</v>
      </c>
      <c r="AH415" t="s">
        <v>73</v>
      </c>
      <c r="AI415" t="s">
        <v>136</v>
      </c>
      <c r="AJ415">
        <v>3</v>
      </c>
      <c r="AK415" t="s">
        <v>83</v>
      </c>
      <c r="AL415">
        <v>0</v>
      </c>
      <c r="AM415" s="71">
        <f t="shared" si="354"/>
        <v>1</v>
      </c>
      <c r="AN415" s="80">
        <f t="shared" si="355"/>
        <v>4</v>
      </c>
      <c r="AO415" s="14" t="s">
        <v>88</v>
      </c>
      <c r="AP415" t="s">
        <v>73</v>
      </c>
      <c r="AQ415" t="s">
        <v>89</v>
      </c>
      <c r="AR415">
        <v>1</v>
      </c>
      <c r="AS415" t="s">
        <v>83</v>
      </c>
      <c r="AT415">
        <v>1</v>
      </c>
      <c r="AU415" s="71">
        <f t="shared" si="334"/>
        <v>0</v>
      </c>
      <c r="AV415" s="80">
        <f t="shared" si="356"/>
        <v>0</v>
      </c>
      <c r="AW415" s="14" t="s">
        <v>90</v>
      </c>
      <c r="AX415" t="s">
        <v>73</v>
      </c>
      <c r="AY415" t="s">
        <v>135</v>
      </c>
      <c r="AZ415">
        <v>2</v>
      </c>
      <c r="BA415" t="s">
        <v>83</v>
      </c>
      <c r="BB415">
        <v>1</v>
      </c>
      <c r="BC415" s="71">
        <f t="shared" si="357"/>
        <v>1</v>
      </c>
      <c r="BD415" s="80">
        <f t="shared" si="335"/>
        <v>2</v>
      </c>
      <c r="BE415" s="14" t="s">
        <v>95</v>
      </c>
      <c r="BF415" t="s">
        <v>73</v>
      </c>
      <c r="BG415" t="s">
        <v>130</v>
      </c>
      <c r="BH415">
        <v>2</v>
      </c>
      <c r="BI415" t="s">
        <v>83</v>
      </c>
      <c r="BJ415">
        <v>2</v>
      </c>
      <c r="BK415" s="71">
        <f t="shared" si="336"/>
        <v>2</v>
      </c>
      <c r="BL415" s="80">
        <f t="shared" si="358"/>
        <v>0</v>
      </c>
      <c r="BM415" s="14" t="s">
        <v>96</v>
      </c>
      <c r="BN415" t="s">
        <v>73</v>
      </c>
      <c r="BO415" t="s">
        <v>134</v>
      </c>
      <c r="BP415">
        <v>1</v>
      </c>
      <c r="BQ415" t="s">
        <v>83</v>
      </c>
      <c r="BR415">
        <v>3</v>
      </c>
      <c r="BS415" s="71">
        <f t="shared" si="359"/>
        <v>3</v>
      </c>
      <c r="BT415" s="80">
        <f t="shared" si="337"/>
        <v>0</v>
      </c>
      <c r="BU415" s="28">
        <f t="shared" si="360"/>
        <v>15</v>
      </c>
      <c r="BV415" s="14" t="str">
        <f t="shared" si="361"/>
        <v>Marokko</v>
      </c>
      <c r="BW415" s="80">
        <f t="shared" si="338"/>
        <v>7</v>
      </c>
      <c r="BX415" s="14" t="str">
        <f t="shared" si="362"/>
        <v>Brasilien</v>
      </c>
      <c r="BY415" s="80">
        <f t="shared" si="363"/>
        <v>7</v>
      </c>
      <c r="BZ415" s="14" t="str">
        <f t="shared" si="364"/>
        <v>Niederlande</v>
      </c>
      <c r="CA415" s="80">
        <f t="shared" si="365"/>
        <v>7</v>
      </c>
      <c r="CB415" s="14" t="str">
        <f t="shared" si="366"/>
        <v>Argentinien</v>
      </c>
      <c r="CC415" s="80">
        <f t="shared" si="367"/>
        <v>7</v>
      </c>
      <c r="CD415" s="14" t="str">
        <f t="shared" si="368"/>
        <v>Spanien</v>
      </c>
      <c r="CE415" s="80">
        <f t="shared" si="369"/>
        <v>0</v>
      </c>
      <c r="CF415" s="14" t="str">
        <f t="shared" si="370"/>
        <v>Schweiz</v>
      </c>
      <c r="CG415" s="80">
        <f t="shared" si="371"/>
        <v>0</v>
      </c>
      <c r="CH415" s="14" t="str">
        <f t="shared" si="372"/>
        <v>England</v>
      </c>
      <c r="CI415" s="80">
        <f t="shared" si="373"/>
        <v>7</v>
      </c>
      <c r="CJ415" s="14" t="str">
        <f t="shared" si="374"/>
        <v>Frankreich</v>
      </c>
      <c r="CK415" s="80">
        <f t="shared" si="375"/>
        <v>7</v>
      </c>
      <c r="CL415" s="27">
        <f t="shared" si="385"/>
        <v>42</v>
      </c>
      <c r="CM415" t="s">
        <v>89</v>
      </c>
      <c r="CN415" t="s">
        <v>73</v>
      </c>
      <c r="CO415" t="s">
        <v>90</v>
      </c>
      <c r="CP415">
        <v>1</v>
      </c>
      <c r="CQ415" t="s">
        <v>83</v>
      </c>
      <c r="CR415">
        <v>4</v>
      </c>
      <c r="CS415" s="71">
        <f t="shared" si="339"/>
        <v>2</v>
      </c>
      <c r="CT415" s="80">
        <f t="shared" si="376"/>
        <v>0</v>
      </c>
      <c r="CU415" t="s">
        <v>84</v>
      </c>
      <c r="CV415" t="s">
        <v>73</v>
      </c>
      <c r="CW415" t="s">
        <v>93</v>
      </c>
      <c r="CX415">
        <v>2</v>
      </c>
      <c r="CY415" t="s">
        <v>83</v>
      </c>
      <c r="CZ415">
        <v>3</v>
      </c>
      <c r="DA415" s="71">
        <f t="shared" si="377"/>
        <v>3</v>
      </c>
      <c r="DB415" s="80">
        <f t="shared" si="378"/>
        <v>8</v>
      </c>
      <c r="DC415" t="s">
        <v>130</v>
      </c>
      <c r="DD415" t="s">
        <v>73</v>
      </c>
      <c r="DE415" t="s">
        <v>134</v>
      </c>
      <c r="DF415">
        <v>1</v>
      </c>
      <c r="DG415" t="s">
        <v>83</v>
      </c>
      <c r="DH415">
        <v>3</v>
      </c>
      <c r="DI415" s="71">
        <f t="shared" si="386"/>
        <v>0</v>
      </c>
      <c r="DJ415" s="80">
        <f t="shared" si="379"/>
        <v>0</v>
      </c>
      <c r="DK415" t="s">
        <v>85</v>
      </c>
      <c r="DL415" t="s">
        <v>73</v>
      </c>
      <c r="DM415" t="s">
        <v>94</v>
      </c>
      <c r="DN415">
        <v>2</v>
      </c>
      <c r="DO415" t="s">
        <v>83</v>
      </c>
      <c r="DP415">
        <v>3</v>
      </c>
      <c r="DQ415" s="71">
        <f t="shared" si="380"/>
        <v>3</v>
      </c>
      <c r="DR415" s="80">
        <f t="shared" si="381"/>
        <v>6</v>
      </c>
      <c r="DS415" s="27">
        <f t="shared" si="340"/>
        <v>14</v>
      </c>
      <c r="DT415" t="str">
        <f t="shared" si="341"/>
        <v>Argentinien</v>
      </c>
      <c r="DU415">
        <f t="shared" si="382"/>
        <v>8</v>
      </c>
      <c r="DV415" t="str">
        <f t="shared" si="342"/>
        <v>Brasilien</v>
      </c>
      <c r="DW415">
        <f t="shared" si="383"/>
        <v>0</v>
      </c>
      <c r="DX415" t="str">
        <f t="shared" si="343"/>
        <v>Frankreich</v>
      </c>
      <c r="DY415">
        <f t="shared" si="384"/>
        <v>8</v>
      </c>
      <c r="DZ415" t="str">
        <f t="shared" si="344"/>
        <v>Schweiz</v>
      </c>
      <c r="EA415">
        <f t="shared" si="345"/>
        <v>0</v>
      </c>
      <c r="EB415" s="27">
        <f t="shared" si="346"/>
        <v>16</v>
      </c>
      <c r="EC415" t="s">
        <v>93</v>
      </c>
      <c r="ED415" t="s">
        <v>73</v>
      </c>
      <c r="EE415" t="s">
        <v>90</v>
      </c>
      <c r="EF415">
        <v>3</v>
      </c>
      <c r="EG415" t="s">
        <v>83</v>
      </c>
      <c r="EH415">
        <v>2</v>
      </c>
      <c r="EK415" t="s">
        <v>94</v>
      </c>
      <c r="EL415" t="s">
        <v>73</v>
      </c>
      <c r="EM415" t="s">
        <v>134</v>
      </c>
      <c r="EN415">
        <v>1</v>
      </c>
      <c r="EO415" t="s">
        <v>83</v>
      </c>
      <c r="EP415">
        <v>2</v>
      </c>
      <c r="EU415" t="s">
        <v>90</v>
      </c>
      <c r="EV415" t="s">
        <v>73</v>
      </c>
      <c r="EW415" t="s">
        <v>94</v>
      </c>
      <c r="EX415">
        <v>9</v>
      </c>
      <c r="EY415" t="s">
        <v>83</v>
      </c>
      <c r="EZ415">
        <v>7</v>
      </c>
      <c r="FC415" t="s">
        <v>93</v>
      </c>
      <c r="FD415" t="s">
        <v>73</v>
      </c>
      <c r="FE415" t="s">
        <v>134</v>
      </c>
      <c r="FF415">
        <v>3</v>
      </c>
      <c r="FG415" t="s">
        <v>83</v>
      </c>
      <c r="FH415">
        <v>1</v>
      </c>
      <c r="FL415" t="s">
        <v>94</v>
      </c>
      <c r="FN415" t="s">
        <v>90</v>
      </c>
      <c r="FP415" t="s">
        <v>134</v>
      </c>
      <c r="FR415" t="s">
        <v>93</v>
      </c>
      <c r="FU415">
        <v>187</v>
      </c>
      <c r="FX415" t="s">
        <v>1554</v>
      </c>
    </row>
    <row r="416" spans="1:180" x14ac:dyDescent="0.45">
      <c r="A416" s="1">
        <v>413</v>
      </c>
      <c r="B416" s="45">
        <f t="shared" si="332"/>
        <v>407</v>
      </c>
      <c r="C416" s="14" t="s">
        <v>1538</v>
      </c>
      <c r="D416" t="s">
        <v>1539</v>
      </c>
      <c r="E416" s="15" t="s">
        <v>1535</v>
      </c>
      <c r="F416" s="28">
        <f>VOR!IH416</f>
        <v>140</v>
      </c>
      <c r="G416" s="27">
        <f t="shared" si="347"/>
        <v>66</v>
      </c>
      <c r="H416" s="49">
        <f t="shared" si="348"/>
        <v>206</v>
      </c>
      <c r="I416" s="14" t="s">
        <v>84</v>
      </c>
      <c r="J416" t="s">
        <v>73</v>
      </c>
      <c r="K416" t="s">
        <v>181</v>
      </c>
      <c r="L416">
        <v>1</v>
      </c>
      <c r="M416" t="s">
        <v>83</v>
      </c>
      <c r="N416">
        <v>0</v>
      </c>
      <c r="O416" s="77">
        <f t="shared" si="349"/>
        <v>1</v>
      </c>
      <c r="P416" s="80">
        <f t="shared" si="350"/>
        <v>2</v>
      </c>
      <c r="Q416" t="s">
        <v>133</v>
      </c>
      <c r="R416" t="s">
        <v>73</v>
      </c>
      <c r="S416" t="s">
        <v>164</v>
      </c>
      <c r="T416">
        <v>2</v>
      </c>
      <c r="U416" t="s">
        <v>83</v>
      </c>
      <c r="V416">
        <v>1</v>
      </c>
      <c r="W416" s="71">
        <f t="shared" si="351"/>
        <v>0</v>
      </c>
      <c r="X416" s="80">
        <f t="shared" si="352"/>
        <v>0</v>
      </c>
      <c r="Y416" s="14" t="s">
        <v>94</v>
      </c>
      <c r="Z416" t="s">
        <v>73</v>
      </c>
      <c r="AA416" t="s">
        <v>169</v>
      </c>
      <c r="AB416">
        <v>3</v>
      </c>
      <c r="AC416" t="s">
        <v>83</v>
      </c>
      <c r="AD416">
        <v>1</v>
      </c>
      <c r="AE416" s="71">
        <f t="shared" si="353"/>
        <v>1</v>
      </c>
      <c r="AF416" s="80">
        <f t="shared" si="333"/>
        <v>4</v>
      </c>
      <c r="AG416" s="14" t="s">
        <v>85</v>
      </c>
      <c r="AH416" t="s">
        <v>73</v>
      </c>
      <c r="AI416" t="s">
        <v>136</v>
      </c>
      <c r="AJ416">
        <v>2</v>
      </c>
      <c r="AK416" t="s">
        <v>83</v>
      </c>
      <c r="AL416">
        <v>0</v>
      </c>
      <c r="AM416" s="71">
        <f t="shared" si="354"/>
        <v>1</v>
      </c>
      <c r="AN416" s="80">
        <f t="shared" si="355"/>
        <v>2</v>
      </c>
      <c r="AO416" s="14" t="s">
        <v>88</v>
      </c>
      <c r="AP416" t="s">
        <v>73</v>
      </c>
      <c r="AQ416" t="s">
        <v>131</v>
      </c>
      <c r="AR416">
        <v>0</v>
      </c>
      <c r="AS416" t="s">
        <v>83</v>
      </c>
      <c r="AT416">
        <v>2</v>
      </c>
      <c r="AU416" s="71">
        <f t="shared" si="334"/>
        <v>0</v>
      </c>
      <c r="AV416" s="80">
        <f t="shared" si="356"/>
        <v>0</v>
      </c>
      <c r="AW416" s="14" t="s">
        <v>90</v>
      </c>
      <c r="AX416" t="s">
        <v>73</v>
      </c>
      <c r="AY416" t="s">
        <v>138</v>
      </c>
      <c r="AZ416">
        <v>2</v>
      </c>
      <c r="BA416" t="s">
        <v>83</v>
      </c>
      <c r="BB416">
        <v>0</v>
      </c>
      <c r="BC416" s="71">
        <f t="shared" si="357"/>
        <v>1</v>
      </c>
      <c r="BD416" s="80">
        <f t="shared" si="335"/>
        <v>2</v>
      </c>
      <c r="BE416" s="14" t="s">
        <v>95</v>
      </c>
      <c r="BF416" t="s">
        <v>73</v>
      </c>
      <c r="BG416" t="s">
        <v>130</v>
      </c>
      <c r="BH416">
        <v>2</v>
      </c>
      <c r="BI416" t="s">
        <v>83</v>
      </c>
      <c r="BJ416">
        <v>1</v>
      </c>
      <c r="BK416" s="71">
        <f t="shared" si="336"/>
        <v>2</v>
      </c>
      <c r="BL416" s="80">
        <f t="shared" si="358"/>
        <v>0</v>
      </c>
      <c r="BM416" s="14" t="s">
        <v>96</v>
      </c>
      <c r="BN416" t="s">
        <v>73</v>
      </c>
      <c r="BO416" t="s">
        <v>150</v>
      </c>
      <c r="BP416">
        <v>2</v>
      </c>
      <c r="BQ416" t="s">
        <v>83</v>
      </c>
      <c r="BR416">
        <v>1</v>
      </c>
      <c r="BS416" s="71">
        <f t="shared" si="359"/>
        <v>1</v>
      </c>
      <c r="BT416" s="80">
        <f t="shared" si="337"/>
        <v>2</v>
      </c>
      <c r="BU416" s="28">
        <f t="shared" si="360"/>
        <v>12</v>
      </c>
      <c r="BV416" s="14" t="str">
        <f t="shared" si="361"/>
        <v>Belgien</v>
      </c>
      <c r="BW416" s="80">
        <f t="shared" si="338"/>
        <v>0</v>
      </c>
      <c r="BX416" s="14" t="str">
        <f t="shared" si="362"/>
        <v>Brasilien</v>
      </c>
      <c r="BY416" s="80">
        <f t="shared" si="363"/>
        <v>7</v>
      </c>
      <c r="BZ416" s="14" t="str">
        <f t="shared" si="364"/>
        <v>Niederlande</v>
      </c>
      <c r="CA416" s="80">
        <f t="shared" si="365"/>
        <v>7</v>
      </c>
      <c r="CB416" s="14" t="str">
        <f t="shared" si="366"/>
        <v>Mexiko</v>
      </c>
      <c r="CC416" s="80">
        <f t="shared" si="367"/>
        <v>0</v>
      </c>
      <c r="CD416" s="14" t="str">
        <f t="shared" si="368"/>
        <v>Kroatien</v>
      </c>
      <c r="CE416" s="80">
        <f t="shared" si="369"/>
        <v>7</v>
      </c>
      <c r="CF416" s="14" t="str">
        <f t="shared" si="370"/>
        <v>Portugal</v>
      </c>
      <c r="CG416" s="80">
        <f t="shared" si="371"/>
        <v>7</v>
      </c>
      <c r="CH416" s="14" t="str">
        <f t="shared" si="372"/>
        <v>England</v>
      </c>
      <c r="CI416" s="80">
        <f t="shared" si="373"/>
        <v>7</v>
      </c>
      <c r="CJ416" s="14" t="str">
        <f t="shared" si="374"/>
        <v>Frankreich</v>
      </c>
      <c r="CK416" s="80">
        <f t="shared" si="375"/>
        <v>7</v>
      </c>
      <c r="CL416" s="27">
        <f t="shared" si="385"/>
        <v>42</v>
      </c>
      <c r="CM416" t="s">
        <v>131</v>
      </c>
      <c r="CN416" t="s">
        <v>73</v>
      </c>
      <c r="CO416" t="s">
        <v>90</v>
      </c>
      <c r="CP416">
        <v>2</v>
      </c>
      <c r="CQ416" t="s">
        <v>83</v>
      </c>
      <c r="CR416">
        <v>1</v>
      </c>
      <c r="CS416" s="71">
        <f t="shared" si="339"/>
        <v>2</v>
      </c>
      <c r="CT416" s="80">
        <f t="shared" si="376"/>
        <v>0</v>
      </c>
      <c r="CU416" t="s">
        <v>84</v>
      </c>
      <c r="CV416" t="s">
        <v>73</v>
      </c>
      <c r="CW416" t="s">
        <v>133</v>
      </c>
      <c r="CX416">
        <v>1</v>
      </c>
      <c r="CY416" t="s">
        <v>83</v>
      </c>
      <c r="CZ416">
        <v>2</v>
      </c>
      <c r="DA416" s="71">
        <f t="shared" si="377"/>
        <v>1</v>
      </c>
      <c r="DB416" s="80">
        <f t="shared" si="378"/>
        <v>0</v>
      </c>
      <c r="DC416" t="s">
        <v>95</v>
      </c>
      <c r="DD416" t="s">
        <v>73</v>
      </c>
      <c r="DE416" t="s">
        <v>96</v>
      </c>
      <c r="DF416">
        <v>2</v>
      </c>
      <c r="DG416" t="s">
        <v>83</v>
      </c>
      <c r="DH416">
        <v>3</v>
      </c>
      <c r="DI416" s="71">
        <f t="shared" si="386"/>
        <v>0</v>
      </c>
      <c r="DJ416" s="80">
        <f t="shared" si="379"/>
        <v>0</v>
      </c>
      <c r="DK416" t="s">
        <v>85</v>
      </c>
      <c r="DL416" t="s">
        <v>73</v>
      </c>
      <c r="DM416" t="s">
        <v>94</v>
      </c>
      <c r="DN416">
        <v>1</v>
      </c>
      <c r="DO416" t="s">
        <v>83</v>
      </c>
      <c r="DP416">
        <v>3</v>
      </c>
      <c r="DQ416" s="71">
        <f t="shared" si="380"/>
        <v>3</v>
      </c>
      <c r="DR416" s="80">
        <f t="shared" si="381"/>
        <v>4</v>
      </c>
      <c r="DS416" s="27">
        <f t="shared" si="340"/>
        <v>4</v>
      </c>
      <c r="DT416" t="str">
        <f t="shared" si="341"/>
        <v>Mexiko</v>
      </c>
      <c r="DU416">
        <f t="shared" si="382"/>
        <v>0</v>
      </c>
      <c r="DV416" t="str">
        <f t="shared" si="342"/>
        <v>Belgien</v>
      </c>
      <c r="DW416">
        <f t="shared" si="383"/>
        <v>0</v>
      </c>
      <c r="DX416" t="str">
        <f t="shared" si="343"/>
        <v>Frankreich</v>
      </c>
      <c r="DY416">
        <f t="shared" si="384"/>
        <v>8</v>
      </c>
      <c r="DZ416" t="str">
        <f t="shared" si="344"/>
        <v>Portugal</v>
      </c>
      <c r="EA416">
        <f t="shared" si="345"/>
        <v>0</v>
      </c>
      <c r="EB416" s="27">
        <f t="shared" si="346"/>
        <v>8</v>
      </c>
      <c r="EC416" t="s">
        <v>133</v>
      </c>
      <c r="ED416" t="s">
        <v>73</v>
      </c>
      <c r="EE416" t="s">
        <v>131</v>
      </c>
      <c r="EF416">
        <v>2</v>
      </c>
      <c r="EG416" t="s">
        <v>83</v>
      </c>
      <c r="EH416">
        <v>1</v>
      </c>
      <c r="EK416" t="s">
        <v>94</v>
      </c>
      <c r="EL416" t="s">
        <v>73</v>
      </c>
      <c r="EM416" t="s">
        <v>96</v>
      </c>
      <c r="EN416">
        <v>2</v>
      </c>
      <c r="EO416" t="s">
        <v>83</v>
      </c>
      <c r="EP416">
        <v>1</v>
      </c>
      <c r="EU416" t="s">
        <v>131</v>
      </c>
      <c r="EV416" t="s">
        <v>73</v>
      </c>
      <c r="EW416" t="s">
        <v>96</v>
      </c>
      <c r="EX416">
        <v>1</v>
      </c>
      <c r="EY416" t="s">
        <v>83</v>
      </c>
      <c r="EZ416">
        <v>3</v>
      </c>
      <c r="FC416" t="s">
        <v>133</v>
      </c>
      <c r="FD416" t="s">
        <v>73</v>
      </c>
      <c r="FE416" t="s">
        <v>94</v>
      </c>
      <c r="FF416">
        <v>1</v>
      </c>
      <c r="FG416" t="s">
        <v>83</v>
      </c>
      <c r="FH416">
        <v>2</v>
      </c>
      <c r="FL416" t="s">
        <v>131</v>
      </c>
      <c r="FN416" t="s">
        <v>96</v>
      </c>
      <c r="FP416" t="s">
        <v>133</v>
      </c>
      <c r="FR416" t="s">
        <v>94</v>
      </c>
      <c r="FU416">
        <v>0</v>
      </c>
      <c r="FX416" t="s">
        <v>337</v>
      </c>
    </row>
    <row r="417" spans="1:180" x14ac:dyDescent="0.45">
      <c r="A417" s="1">
        <v>414</v>
      </c>
      <c r="B417" s="45">
        <f t="shared" si="332"/>
        <v>278</v>
      </c>
      <c r="C417" s="14" t="s">
        <v>1540</v>
      </c>
      <c r="D417" t="s">
        <v>1541</v>
      </c>
      <c r="E417" s="15" t="s">
        <v>1535</v>
      </c>
      <c r="F417" s="28">
        <f>VOR!IH417</f>
        <v>136</v>
      </c>
      <c r="G417" s="27">
        <f t="shared" si="347"/>
        <v>91</v>
      </c>
      <c r="H417" s="49">
        <f t="shared" si="348"/>
        <v>227</v>
      </c>
      <c r="I417" s="14" t="s">
        <v>84</v>
      </c>
      <c r="J417" t="s">
        <v>73</v>
      </c>
      <c r="K417" t="s">
        <v>92</v>
      </c>
      <c r="L417">
        <v>2</v>
      </c>
      <c r="M417" t="s">
        <v>83</v>
      </c>
      <c r="N417">
        <v>1</v>
      </c>
      <c r="O417" s="77">
        <f t="shared" si="349"/>
        <v>1</v>
      </c>
      <c r="P417" s="80">
        <f t="shared" si="350"/>
        <v>2</v>
      </c>
      <c r="Q417" t="s">
        <v>93</v>
      </c>
      <c r="R417" t="s">
        <v>73</v>
      </c>
      <c r="S417" t="s">
        <v>164</v>
      </c>
      <c r="T417">
        <v>1</v>
      </c>
      <c r="U417" t="s">
        <v>83</v>
      </c>
      <c r="V417">
        <v>0</v>
      </c>
      <c r="W417" s="71">
        <f t="shared" si="351"/>
        <v>1</v>
      </c>
      <c r="X417" s="80">
        <f t="shared" si="352"/>
        <v>3</v>
      </c>
      <c r="Y417" s="14" t="s">
        <v>94</v>
      </c>
      <c r="Z417" t="s">
        <v>73</v>
      </c>
      <c r="AA417" t="s">
        <v>133</v>
      </c>
      <c r="AB417">
        <v>2</v>
      </c>
      <c r="AC417" t="s">
        <v>83</v>
      </c>
      <c r="AD417">
        <v>1</v>
      </c>
      <c r="AE417" s="71">
        <f t="shared" si="353"/>
        <v>1</v>
      </c>
      <c r="AF417" s="80">
        <f t="shared" si="333"/>
        <v>2</v>
      </c>
      <c r="AG417" s="14" t="s">
        <v>85</v>
      </c>
      <c r="AH417" t="s">
        <v>73</v>
      </c>
      <c r="AI417" t="s">
        <v>140</v>
      </c>
      <c r="AJ417">
        <v>3</v>
      </c>
      <c r="AK417" t="s">
        <v>83</v>
      </c>
      <c r="AL417">
        <v>0</v>
      </c>
      <c r="AM417" s="71">
        <f t="shared" si="354"/>
        <v>1</v>
      </c>
      <c r="AN417" s="80">
        <f t="shared" si="355"/>
        <v>4</v>
      </c>
      <c r="AO417" s="14" t="s">
        <v>130</v>
      </c>
      <c r="AP417" t="s">
        <v>73</v>
      </c>
      <c r="AQ417" t="s">
        <v>95</v>
      </c>
      <c r="AR417">
        <v>1</v>
      </c>
      <c r="AS417" t="s">
        <v>83</v>
      </c>
      <c r="AT417">
        <v>2</v>
      </c>
      <c r="AU417" s="71">
        <f t="shared" si="334"/>
        <v>2</v>
      </c>
      <c r="AV417" s="80">
        <f t="shared" si="356"/>
        <v>4</v>
      </c>
      <c r="AW417" s="14" t="s">
        <v>134</v>
      </c>
      <c r="AX417" t="s">
        <v>73</v>
      </c>
      <c r="AY417" t="s">
        <v>135</v>
      </c>
      <c r="AZ417">
        <v>3</v>
      </c>
      <c r="BA417" t="s">
        <v>83</v>
      </c>
      <c r="BB417">
        <v>2</v>
      </c>
      <c r="BC417" s="71">
        <f t="shared" si="357"/>
        <v>0</v>
      </c>
      <c r="BD417" s="80">
        <f t="shared" si="335"/>
        <v>0</v>
      </c>
      <c r="BE417" s="14" t="s">
        <v>142</v>
      </c>
      <c r="BF417" t="s">
        <v>73</v>
      </c>
      <c r="BG417" t="s">
        <v>88</v>
      </c>
      <c r="BH417">
        <v>1</v>
      </c>
      <c r="BI417" t="s">
        <v>83</v>
      </c>
      <c r="BJ417">
        <v>2</v>
      </c>
      <c r="BK417" s="71">
        <f t="shared" si="336"/>
        <v>0</v>
      </c>
      <c r="BL417" s="80">
        <f t="shared" si="358"/>
        <v>0</v>
      </c>
      <c r="BM417" s="14" t="s">
        <v>96</v>
      </c>
      <c r="BN417" t="s">
        <v>73</v>
      </c>
      <c r="BO417" t="s">
        <v>90</v>
      </c>
      <c r="BP417">
        <v>4</v>
      </c>
      <c r="BQ417" t="s">
        <v>83</v>
      </c>
      <c r="BR417">
        <v>3</v>
      </c>
      <c r="BS417" s="71">
        <f t="shared" si="359"/>
        <v>1</v>
      </c>
      <c r="BT417" s="80">
        <f t="shared" si="337"/>
        <v>2</v>
      </c>
      <c r="BU417" s="28">
        <f t="shared" si="360"/>
        <v>17</v>
      </c>
      <c r="BV417" s="14" t="str">
        <f t="shared" si="361"/>
        <v>Kroatien</v>
      </c>
      <c r="BW417" s="80">
        <f t="shared" si="338"/>
        <v>7</v>
      </c>
      <c r="BX417" s="14" t="str">
        <f t="shared" si="362"/>
        <v>Schweiz</v>
      </c>
      <c r="BY417" s="80">
        <f t="shared" si="363"/>
        <v>0</v>
      </c>
      <c r="BZ417" s="14" t="str">
        <f t="shared" si="364"/>
        <v>Niederlande</v>
      </c>
      <c r="CA417" s="80">
        <f t="shared" si="365"/>
        <v>7</v>
      </c>
      <c r="CB417" s="14" t="str">
        <f t="shared" si="366"/>
        <v>Argentinien</v>
      </c>
      <c r="CC417" s="80">
        <f t="shared" si="367"/>
        <v>7</v>
      </c>
      <c r="CD417" s="14" t="str">
        <f t="shared" si="368"/>
        <v>Deutschland</v>
      </c>
      <c r="CE417" s="80">
        <f t="shared" si="369"/>
        <v>0</v>
      </c>
      <c r="CF417" s="14" t="str">
        <f t="shared" si="370"/>
        <v>Portugal</v>
      </c>
      <c r="CG417" s="80">
        <f t="shared" si="371"/>
        <v>7</v>
      </c>
      <c r="CH417" s="14" t="str">
        <f t="shared" si="372"/>
        <v>England</v>
      </c>
      <c r="CI417" s="80">
        <f t="shared" si="373"/>
        <v>7</v>
      </c>
      <c r="CJ417" s="14" t="str">
        <f t="shared" si="374"/>
        <v>Frankreich</v>
      </c>
      <c r="CK417" s="80">
        <f t="shared" si="375"/>
        <v>7</v>
      </c>
      <c r="CL417" s="27">
        <f t="shared" si="385"/>
        <v>42</v>
      </c>
      <c r="CM417" t="s">
        <v>95</v>
      </c>
      <c r="CN417" t="s">
        <v>73</v>
      </c>
      <c r="CO417" t="s">
        <v>134</v>
      </c>
      <c r="CP417">
        <v>2</v>
      </c>
      <c r="CQ417" t="s">
        <v>83</v>
      </c>
      <c r="CR417">
        <v>3</v>
      </c>
      <c r="CS417" s="71">
        <f t="shared" si="339"/>
        <v>1</v>
      </c>
      <c r="CT417" s="80">
        <f t="shared" si="376"/>
        <v>0</v>
      </c>
      <c r="CU417" t="s">
        <v>84</v>
      </c>
      <c r="CV417" t="s">
        <v>73</v>
      </c>
      <c r="CW417" t="s">
        <v>93</v>
      </c>
      <c r="CX417">
        <v>2</v>
      </c>
      <c r="CY417" t="s">
        <v>83</v>
      </c>
      <c r="CZ417">
        <v>3</v>
      </c>
      <c r="DA417" s="71">
        <f t="shared" si="377"/>
        <v>3</v>
      </c>
      <c r="DB417" s="80">
        <f t="shared" si="378"/>
        <v>8</v>
      </c>
      <c r="DC417" t="s">
        <v>88</v>
      </c>
      <c r="DD417" t="s">
        <v>73</v>
      </c>
      <c r="DE417" t="s">
        <v>96</v>
      </c>
      <c r="DF417">
        <v>0</v>
      </c>
      <c r="DG417" t="s">
        <v>83</v>
      </c>
      <c r="DH417">
        <v>2</v>
      </c>
      <c r="DI417" s="71">
        <f t="shared" si="386"/>
        <v>0</v>
      </c>
      <c r="DJ417" s="80">
        <f t="shared" si="379"/>
        <v>0</v>
      </c>
      <c r="DK417" t="s">
        <v>85</v>
      </c>
      <c r="DL417" t="s">
        <v>73</v>
      </c>
      <c r="DM417" t="s">
        <v>94</v>
      </c>
      <c r="DN417">
        <v>1</v>
      </c>
      <c r="DO417" t="s">
        <v>83</v>
      </c>
      <c r="DP417">
        <v>2</v>
      </c>
      <c r="DQ417" s="71">
        <f t="shared" si="380"/>
        <v>3</v>
      </c>
      <c r="DR417" s="80">
        <f t="shared" si="381"/>
        <v>8</v>
      </c>
      <c r="DS417" s="27">
        <f t="shared" si="340"/>
        <v>16</v>
      </c>
      <c r="DT417" t="str">
        <f t="shared" si="341"/>
        <v>Argentinien</v>
      </c>
      <c r="DU417">
        <f t="shared" si="382"/>
        <v>8</v>
      </c>
      <c r="DV417" t="str">
        <f t="shared" si="342"/>
        <v>Schweiz</v>
      </c>
      <c r="DW417">
        <f t="shared" si="383"/>
        <v>0</v>
      </c>
      <c r="DX417" t="str">
        <f t="shared" si="343"/>
        <v>Frankreich</v>
      </c>
      <c r="DY417">
        <f t="shared" si="384"/>
        <v>8</v>
      </c>
      <c r="DZ417" t="str">
        <f t="shared" si="344"/>
        <v>Portugal</v>
      </c>
      <c r="EA417">
        <f t="shared" si="345"/>
        <v>0</v>
      </c>
      <c r="EB417" s="27">
        <f t="shared" si="346"/>
        <v>16</v>
      </c>
      <c r="EC417" t="s">
        <v>93</v>
      </c>
      <c r="ED417" t="s">
        <v>73</v>
      </c>
      <c r="EE417" t="s">
        <v>134</v>
      </c>
      <c r="EF417">
        <v>1</v>
      </c>
      <c r="EG417" t="s">
        <v>83</v>
      </c>
      <c r="EH417">
        <v>2</v>
      </c>
      <c r="EK417" t="s">
        <v>94</v>
      </c>
      <c r="EL417" t="s">
        <v>73</v>
      </c>
      <c r="EM417" t="s">
        <v>96</v>
      </c>
      <c r="EN417">
        <v>3</v>
      </c>
      <c r="EO417" t="s">
        <v>83</v>
      </c>
      <c r="EP417">
        <v>4</v>
      </c>
      <c r="EU417" t="s">
        <v>93</v>
      </c>
      <c r="EV417" t="s">
        <v>73</v>
      </c>
      <c r="EW417" t="s">
        <v>94</v>
      </c>
      <c r="EX417">
        <v>2</v>
      </c>
      <c r="EY417" t="s">
        <v>83</v>
      </c>
      <c r="EZ417">
        <v>3</v>
      </c>
      <c r="FC417" t="s">
        <v>134</v>
      </c>
      <c r="FD417" t="s">
        <v>73</v>
      </c>
      <c r="FE417" t="s">
        <v>96</v>
      </c>
      <c r="FF417">
        <v>4</v>
      </c>
      <c r="FG417" t="s">
        <v>83</v>
      </c>
      <c r="FH417">
        <v>3</v>
      </c>
      <c r="FL417" t="s">
        <v>93</v>
      </c>
      <c r="FN417" t="s">
        <v>94</v>
      </c>
      <c r="FP417" t="s">
        <v>96</v>
      </c>
      <c r="FR417" t="s">
        <v>134</v>
      </c>
      <c r="FU417">
        <v>200</v>
      </c>
      <c r="FX417" t="s">
        <v>134</v>
      </c>
    </row>
    <row r="418" spans="1:180" x14ac:dyDescent="0.45">
      <c r="A418" s="1">
        <v>415</v>
      </c>
      <c r="B418" s="45">
        <f t="shared" si="332"/>
        <v>193</v>
      </c>
      <c r="C418" s="14" t="s">
        <v>170</v>
      </c>
      <c r="D418" t="s">
        <v>1542</v>
      </c>
      <c r="E418" s="15" t="s">
        <v>1535</v>
      </c>
      <c r="F418" s="28">
        <f>VOR!IH418</f>
        <v>169</v>
      </c>
      <c r="G418" s="27">
        <f t="shared" si="347"/>
        <v>72</v>
      </c>
      <c r="H418" s="49">
        <f t="shared" si="348"/>
        <v>241</v>
      </c>
      <c r="I418" s="14" t="s">
        <v>84</v>
      </c>
      <c r="J418" t="s">
        <v>73</v>
      </c>
      <c r="K418" t="s">
        <v>92</v>
      </c>
      <c r="L418">
        <v>1</v>
      </c>
      <c r="M418" t="s">
        <v>83</v>
      </c>
      <c r="N418">
        <v>0</v>
      </c>
      <c r="O418" s="77">
        <f t="shared" si="349"/>
        <v>1</v>
      </c>
      <c r="P418" s="80">
        <f t="shared" si="350"/>
        <v>2</v>
      </c>
      <c r="Q418" t="s">
        <v>93</v>
      </c>
      <c r="R418" t="s">
        <v>73</v>
      </c>
      <c r="S418" t="s">
        <v>129</v>
      </c>
      <c r="T418">
        <v>3</v>
      </c>
      <c r="U418" t="s">
        <v>83</v>
      </c>
      <c r="V418">
        <v>0</v>
      </c>
      <c r="W418" s="71">
        <f t="shared" si="351"/>
        <v>1</v>
      </c>
      <c r="X418" s="80">
        <f t="shared" si="352"/>
        <v>2</v>
      </c>
      <c r="Y418" s="14" t="s">
        <v>94</v>
      </c>
      <c r="Z418" t="s">
        <v>73</v>
      </c>
      <c r="AA418" t="s">
        <v>86</v>
      </c>
      <c r="AB418">
        <v>2</v>
      </c>
      <c r="AC418" t="s">
        <v>83</v>
      </c>
      <c r="AD418">
        <v>0</v>
      </c>
      <c r="AE418" s="71">
        <f t="shared" si="353"/>
        <v>3</v>
      </c>
      <c r="AF418" s="80">
        <f t="shared" si="333"/>
        <v>6</v>
      </c>
      <c r="AG418" s="14" t="s">
        <v>85</v>
      </c>
      <c r="AH418" t="s">
        <v>73</v>
      </c>
      <c r="AI418" t="s">
        <v>136</v>
      </c>
      <c r="AJ418">
        <v>3</v>
      </c>
      <c r="AK418" t="s">
        <v>83</v>
      </c>
      <c r="AL418">
        <v>1</v>
      </c>
      <c r="AM418" s="71">
        <f t="shared" si="354"/>
        <v>1</v>
      </c>
      <c r="AN418" s="80">
        <f t="shared" si="355"/>
        <v>2</v>
      </c>
      <c r="AO418" s="14" t="s">
        <v>130</v>
      </c>
      <c r="AP418" t="s">
        <v>73</v>
      </c>
      <c r="AQ418" t="s">
        <v>95</v>
      </c>
      <c r="AR418">
        <v>2</v>
      </c>
      <c r="AS418" t="s">
        <v>83</v>
      </c>
      <c r="AT418">
        <v>1</v>
      </c>
      <c r="AU418" s="71">
        <f t="shared" si="334"/>
        <v>2</v>
      </c>
      <c r="AV418" s="80">
        <f t="shared" si="356"/>
        <v>0</v>
      </c>
      <c r="AW418" s="14" t="s">
        <v>90</v>
      </c>
      <c r="AX418" t="s">
        <v>73</v>
      </c>
      <c r="AY418" t="s">
        <v>135</v>
      </c>
      <c r="AZ418">
        <v>2</v>
      </c>
      <c r="BA418" t="s">
        <v>83</v>
      </c>
      <c r="BB418">
        <v>0</v>
      </c>
      <c r="BC418" s="71">
        <f t="shared" si="357"/>
        <v>1</v>
      </c>
      <c r="BD418" s="80">
        <f t="shared" si="335"/>
        <v>2</v>
      </c>
      <c r="BE418" s="14" t="s">
        <v>131</v>
      </c>
      <c r="BF418" t="s">
        <v>73</v>
      </c>
      <c r="BG418" t="s">
        <v>88</v>
      </c>
      <c r="BH418">
        <v>2</v>
      </c>
      <c r="BI418" t="s">
        <v>83</v>
      </c>
      <c r="BJ418">
        <v>0</v>
      </c>
      <c r="BK418" s="71">
        <f t="shared" si="336"/>
        <v>0</v>
      </c>
      <c r="BL418" s="80">
        <f t="shared" si="358"/>
        <v>0</v>
      </c>
      <c r="BM418" s="14" t="s">
        <v>96</v>
      </c>
      <c r="BN418" t="s">
        <v>73</v>
      </c>
      <c r="BO418" t="s">
        <v>134</v>
      </c>
      <c r="BP418">
        <v>3</v>
      </c>
      <c r="BQ418" t="s">
        <v>83</v>
      </c>
      <c r="BR418">
        <v>1</v>
      </c>
      <c r="BS418" s="71">
        <f t="shared" si="359"/>
        <v>3</v>
      </c>
      <c r="BT418" s="80">
        <f t="shared" si="337"/>
        <v>4</v>
      </c>
      <c r="BU418" s="28">
        <f t="shared" si="360"/>
        <v>18</v>
      </c>
      <c r="BV418" s="14" t="str">
        <f t="shared" si="361"/>
        <v>Spanien</v>
      </c>
      <c r="BW418" s="80">
        <f t="shared" si="338"/>
        <v>0</v>
      </c>
      <c r="BX418" s="14" t="str">
        <f t="shared" si="362"/>
        <v>Brasilien</v>
      </c>
      <c r="BY418" s="80">
        <f t="shared" si="363"/>
        <v>7</v>
      </c>
      <c r="BZ418" s="14" t="str">
        <f t="shared" si="364"/>
        <v>Niederlande</v>
      </c>
      <c r="CA418" s="80">
        <f t="shared" si="365"/>
        <v>7</v>
      </c>
      <c r="CB418" s="14" t="str">
        <f t="shared" si="366"/>
        <v>Argentinien</v>
      </c>
      <c r="CC418" s="80">
        <f t="shared" si="367"/>
        <v>7</v>
      </c>
      <c r="CD418" s="14" t="str">
        <f t="shared" si="368"/>
        <v>Belgien</v>
      </c>
      <c r="CE418" s="80">
        <f t="shared" si="369"/>
        <v>0</v>
      </c>
      <c r="CF418" s="14" t="str">
        <f t="shared" si="370"/>
        <v>Portugal</v>
      </c>
      <c r="CG418" s="80">
        <f t="shared" si="371"/>
        <v>7</v>
      </c>
      <c r="CH418" s="14" t="str">
        <f t="shared" si="372"/>
        <v>England</v>
      </c>
      <c r="CI418" s="80">
        <f t="shared" si="373"/>
        <v>7</v>
      </c>
      <c r="CJ418" s="14" t="str">
        <f t="shared" si="374"/>
        <v>Frankreich</v>
      </c>
      <c r="CK418" s="80">
        <f t="shared" si="375"/>
        <v>7</v>
      </c>
      <c r="CL418" s="27">
        <f t="shared" si="385"/>
        <v>42</v>
      </c>
      <c r="CM418" t="s">
        <v>130</v>
      </c>
      <c r="CN418" t="s">
        <v>73</v>
      </c>
      <c r="CO418" t="s">
        <v>90</v>
      </c>
      <c r="CP418">
        <v>1</v>
      </c>
      <c r="CQ418" t="s">
        <v>83</v>
      </c>
      <c r="CR418">
        <v>3</v>
      </c>
      <c r="CS418" s="71">
        <f t="shared" si="339"/>
        <v>2</v>
      </c>
      <c r="CT418" s="80">
        <f t="shared" si="376"/>
        <v>0</v>
      </c>
      <c r="CU418" t="s">
        <v>84</v>
      </c>
      <c r="CV418" t="s">
        <v>73</v>
      </c>
      <c r="CW418" t="s">
        <v>93</v>
      </c>
      <c r="CX418">
        <v>0</v>
      </c>
      <c r="CY418" t="s">
        <v>83</v>
      </c>
      <c r="CZ418">
        <v>2</v>
      </c>
      <c r="DA418" s="71">
        <f t="shared" si="377"/>
        <v>3</v>
      </c>
      <c r="DB418" s="80">
        <f t="shared" si="378"/>
        <v>4</v>
      </c>
      <c r="DC418" t="s">
        <v>131</v>
      </c>
      <c r="DD418" t="s">
        <v>73</v>
      </c>
      <c r="DE418" t="s">
        <v>96</v>
      </c>
      <c r="DF418">
        <v>2</v>
      </c>
      <c r="DG418" t="s">
        <v>83</v>
      </c>
      <c r="DH418">
        <v>4</v>
      </c>
      <c r="DI418" s="71">
        <f t="shared" si="386"/>
        <v>0</v>
      </c>
      <c r="DJ418" s="80">
        <f t="shared" si="379"/>
        <v>0</v>
      </c>
      <c r="DK418" t="s">
        <v>85</v>
      </c>
      <c r="DL418" t="s">
        <v>73</v>
      </c>
      <c r="DM418" t="s">
        <v>94</v>
      </c>
      <c r="DN418">
        <v>4</v>
      </c>
      <c r="DO418" t="s">
        <v>83</v>
      </c>
      <c r="DP418">
        <v>3</v>
      </c>
      <c r="DQ418" s="71">
        <f t="shared" si="380"/>
        <v>3</v>
      </c>
      <c r="DR418" s="80">
        <f t="shared" si="381"/>
        <v>0</v>
      </c>
      <c r="DS418" s="27">
        <f t="shared" si="340"/>
        <v>4</v>
      </c>
      <c r="DT418" t="str">
        <f t="shared" si="341"/>
        <v>Argentinien</v>
      </c>
      <c r="DU418">
        <f t="shared" si="382"/>
        <v>8</v>
      </c>
      <c r="DV418" t="str">
        <f t="shared" si="342"/>
        <v>Brasilien</v>
      </c>
      <c r="DW418">
        <f t="shared" si="383"/>
        <v>0</v>
      </c>
      <c r="DX418" t="str">
        <f t="shared" si="343"/>
        <v>England</v>
      </c>
      <c r="DY418">
        <f t="shared" si="384"/>
        <v>0</v>
      </c>
      <c r="DZ418" t="str">
        <f t="shared" si="344"/>
        <v>Portugal</v>
      </c>
      <c r="EA418">
        <f t="shared" si="345"/>
        <v>0</v>
      </c>
      <c r="EB418" s="27">
        <f t="shared" si="346"/>
        <v>8</v>
      </c>
      <c r="EC418" t="s">
        <v>93</v>
      </c>
      <c r="ED418" t="s">
        <v>73</v>
      </c>
      <c r="EE418" t="s">
        <v>90</v>
      </c>
      <c r="EF418">
        <v>1</v>
      </c>
      <c r="EG418" t="s">
        <v>83</v>
      </c>
      <c r="EH418">
        <v>0</v>
      </c>
      <c r="EK418" t="s">
        <v>85</v>
      </c>
      <c r="EL418" t="s">
        <v>73</v>
      </c>
      <c r="EM418" t="s">
        <v>96</v>
      </c>
      <c r="EN418">
        <v>0</v>
      </c>
      <c r="EO418" t="s">
        <v>83</v>
      </c>
      <c r="EP418">
        <v>2</v>
      </c>
      <c r="EU418" t="s">
        <v>90</v>
      </c>
      <c r="EV418" t="s">
        <v>73</v>
      </c>
      <c r="EW418" t="s">
        <v>85</v>
      </c>
      <c r="EX418">
        <v>3</v>
      </c>
      <c r="EY418" t="s">
        <v>83</v>
      </c>
      <c r="EZ418">
        <v>2</v>
      </c>
      <c r="FC418" t="s">
        <v>93</v>
      </c>
      <c r="FD418" t="s">
        <v>73</v>
      </c>
      <c r="FE418" t="s">
        <v>96</v>
      </c>
      <c r="FF418">
        <v>3</v>
      </c>
      <c r="FG418" t="s">
        <v>83</v>
      </c>
      <c r="FH418">
        <v>1</v>
      </c>
      <c r="FL418" t="s">
        <v>85</v>
      </c>
      <c r="FN418" t="s">
        <v>90</v>
      </c>
      <c r="FP418" t="s">
        <v>96</v>
      </c>
      <c r="FR418" t="s">
        <v>93</v>
      </c>
      <c r="FU418">
        <v>0</v>
      </c>
      <c r="FX418">
        <v>0</v>
      </c>
    </row>
    <row r="419" spans="1:180" x14ac:dyDescent="0.45">
      <c r="A419" s="1">
        <v>416</v>
      </c>
      <c r="B419" s="45">
        <f t="shared" si="332"/>
        <v>344</v>
      </c>
      <c r="C419" s="14" t="s">
        <v>437</v>
      </c>
      <c r="D419" t="s">
        <v>1543</v>
      </c>
      <c r="E419" s="15" t="s">
        <v>1535</v>
      </c>
      <c r="F419" s="28">
        <f>VOR!IH419</f>
        <v>149</v>
      </c>
      <c r="G419" s="27">
        <f t="shared" si="347"/>
        <v>66</v>
      </c>
      <c r="H419" s="49">
        <f t="shared" si="348"/>
        <v>215</v>
      </c>
      <c r="I419" s="14" t="s">
        <v>84</v>
      </c>
      <c r="J419" t="s">
        <v>73</v>
      </c>
      <c r="K419" t="s">
        <v>181</v>
      </c>
      <c r="L419">
        <v>1</v>
      </c>
      <c r="M419" t="s">
        <v>83</v>
      </c>
      <c r="N419">
        <v>0</v>
      </c>
      <c r="O419" s="77">
        <f t="shared" si="349"/>
        <v>1</v>
      </c>
      <c r="P419" s="80">
        <f t="shared" si="350"/>
        <v>2</v>
      </c>
      <c r="Q419" t="s">
        <v>133</v>
      </c>
      <c r="R419" t="s">
        <v>73</v>
      </c>
      <c r="S419" t="s">
        <v>164</v>
      </c>
      <c r="T419">
        <v>1</v>
      </c>
      <c r="U419" t="s">
        <v>83</v>
      </c>
      <c r="V419">
        <v>0</v>
      </c>
      <c r="W419" s="71">
        <f t="shared" si="351"/>
        <v>0</v>
      </c>
      <c r="X419" s="80">
        <f t="shared" si="352"/>
        <v>0</v>
      </c>
      <c r="Y419" s="14" t="s">
        <v>94</v>
      </c>
      <c r="Z419" t="s">
        <v>73</v>
      </c>
      <c r="AA419" t="s">
        <v>93</v>
      </c>
      <c r="AB419">
        <v>2</v>
      </c>
      <c r="AC419" t="s">
        <v>83</v>
      </c>
      <c r="AD419">
        <v>1</v>
      </c>
      <c r="AE419" s="71">
        <f t="shared" si="353"/>
        <v>1</v>
      </c>
      <c r="AF419" s="80">
        <f t="shared" si="333"/>
        <v>2</v>
      </c>
      <c r="AG419" s="14" t="s">
        <v>85</v>
      </c>
      <c r="AH419" t="s">
        <v>73</v>
      </c>
      <c r="AI419" t="s">
        <v>136</v>
      </c>
      <c r="AJ419">
        <v>2</v>
      </c>
      <c r="AK419" t="s">
        <v>83</v>
      </c>
      <c r="AL419">
        <v>1</v>
      </c>
      <c r="AM419" s="71">
        <f t="shared" si="354"/>
        <v>1</v>
      </c>
      <c r="AN419" s="80">
        <f t="shared" si="355"/>
        <v>2</v>
      </c>
      <c r="AO419" s="14" t="s">
        <v>130</v>
      </c>
      <c r="AP419" t="s">
        <v>73</v>
      </c>
      <c r="AQ419" t="s">
        <v>131</v>
      </c>
      <c r="AR419">
        <v>2</v>
      </c>
      <c r="AS419" t="s">
        <v>83</v>
      </c>
      <c r="AT419">
        <v>0</v>
      </c>
      <c r="AU419" s="71">
        <f t="shared" si="334"/>
        <v>0</v>
      </c>
      <c r="AV419" s="80">
        <f t="shared" si="356"/>
        <v>0</v>
      </c>
      <c r="AW419" s="14" t="s">
        <v>90</v>
      </c>
      <c r="AX419" t="s">
        <v>73</v>
      </c>
      <c r="AY419" t="s">
        <v>91</v>
      </c>
      <c r="AZ419">
        <v>2</v>
      </c>
      <c r="BA419" t="s">
        <v>83</v>
      </c>
      <c r="BB419">
        <v>0</v>
      </c>
      <c r="BC419" s="71">
        <f t="shared" si="357"/>
        <v>3</v>
      </c>
      <c r="BD419" s="80">
        <f t="shared" si="335"/>
        <v>4</v>
      </c>
      <c r="BE419" s="14" t="s">
        <v>95</v>
      </c>
      <c r="BF419" t="s">
        <v>73</v>
      </c>
      <c r="BG419" t="s">
        <v>88</v>
      </c>
      <c r="BH419">
        <v>1</v>
      </c>
      <c r="BI419" t="s">
        <v>83</v>
      </c>
      <c r="BJ419">
        <v>0</v>
      </c>
      <c r="BK419" s="71">
        <f t="shared" si="336"/>
        <v>0</v>
      </c>
      <c r="BL419" s="80">
        <f t="shared" si="358"/>
        <v>0</v>
      </c>
      <c r="BM419" s="14" t="s">
        <v>96</v>
      </c>
      <c r="BN419" t="s">
        <v>73</v>
      </c>
      <c r="BO419" t="s">
        <v>150</v>
      </c>
      <c r="BP419">
        <v>2</v>
      </c>
      <c r="BQ419" t="s">
        <v>83</v>
      </c>
      <c r="BR419">
        <v>0</v>
      </c>
      <c r="BS419" s="71">
        <f t="shared" si="359"/>
        <v>1</v>
      </c>
      <c r="BT419" s="80">
        <f t="shared" si="337"/>
        <v>2</v>
      </c>
      <c r="BU419" s="28">
        <f t="shared" si="360"/>
        <v>12</v>
      </c>
      <c r="BV419" s="14" t="str">
        <f t="shared" si="361"/>
        <v>Spanien</v>
      </c>
      <c r="BW419" s="80">
        <f t="shared" si="338"/>
        <v>0</v>
      </c>
      <c r="BX419" s="14" t="str">
        <f t="shared" si="362"/>
        <v>Brasilien</v>
      </c>
      <c r="BY419" s="80">
        <f t="shared" si="363"/>
        <v>7</v>
      </c>
      <c r="BZ419" s="14" t="str">
        <f t="shared" si="364"/>
        <v>Niederlande</v>
      </c>
      <c r="CA419" s="80">
        <f t="shared" si="365"/>
        <v>7</v>
      </c>
      <c r="CB419" s="14" t="str">
        <f t="shared" si="366"/>
        <v>Mexiko</v>
      </c>
      <c r="CC419" s="80">
        <f t="shared" si="367"/>
        <v>0</v>
      </c>
      <c r="CD419" s="14" t="str">
        <f t="shared" si="368"/>
        <v>Kroatien</v>
      </c>
      <c r="CE419" s="80">
        <f t="shared" si="369"/>
        <v>7</v>
      </c>
      <c r="CF419" s="14" t="str">
        <f t="shared" si="370"/>
        <v>Portugal</v>
      </c>
      <c r="CG419" s="80">
        <f t="shared" si="371"/>
        <v>7</v>
      </c>
      <c r="CH419" s="14" t="str">
        <f t="shared" si="372"/>
        <v>England</v>
      </c>
      <c r="CI419" s="80">
        <f t="shared" si="373"/>
        <v>7</v>
      </c>
      <c r="CJ419" s="14" t="str">
        <f t="shared" si="374"/>
        <v>Frankreich</v>
      </c>
      <c r="CK419" s="80">
        <f t="shared" si="375"/>
        <v>7</v>
      </c>
      <c r="CL419" s="27">
        <f t="shared" si="385"/>
        <v>42</v>
      </c>
      <c r="CM419" t="s">
        <v>130</v>
      </c>
      <c r="CN419" t="s">
        <v>73</v>
      </c>
      <c r="CO419" t="s">
        <v>90</v>
      </c>
      <c r="CP419">
        <v>2</v>
      </c>
      <c r="CQ419" t="s">
        <v>83</v>
      </c>
      <c r="CR419">
        <v>0</v>
      </c>
      <c r="CS419" s="71">
        <f t="shared" si="339"/>
        <v>2</v>
      </c>
      <c r="CT419" s="80">
        <f t="shared" si="376"/>
        <v>0</v>
      </c>
      <c r="CU419" t="s">
        <v>84</v>
      </c>
      <c r="CV419" t="s">
        <v>73</v>
      </c>
      <c r="CW419" t="s">
        <v>133</v>
      </c>
      <c r="CX419">
        <v>0</v>
      </c>
      <c r="CY419" t="s">
        <v>83</v>
      </c>
      <c r="CZ419">
        <v>2</v>
      </c>
      <c r="DA419" s="71">
        <f t="shared" si="377"/>
        <v>1</v>
      </c>
      <c r="DB419" s="80">
        <f t="shared" si="378"/>
        <v>0</v>
      </c>
      <c r="DC419" t="s">
        <v>95</v>
      </c>
      <c r="DD419" t="s">
        <v>73</v>
      </c>
      <c r="DE419" t="s">
        <v>96</v>
      </c>
      <c r="DF419">
        <v>1</v>
      </c>
      <c r="DG419" t="s">
        <v>83</v>
      </c>
      <c r="DH419">
        <v>2</v>
      </c>
      <c r="DI419" s="71">
        <f t="shared" si="386"/>
        <v>0</v>
      </c>
      <c r="DJ419" s="80">
        <f t="shared" si="379"/>
        <v>0</v>
      </c>
      <c r="DK419" t="s">
        <v>85</v>
      </c>
      <c r="DL419" t="s">
        <v>73</v>
      </c>
      <c r="DM419" t="s">
        <v>94</v>
      </c>
      <c r="DN419">
        <v>0</v>
      </c>
      <c r="DO419" t="s">
        <v>83</v>
      </c>
      <c r="DP419">
        <v>2</v>
      </c>
      <c r="DQ419" s="71">
        <f t="shared" si="380"/>
        <v>3</v>
      </c>
      <c r="DR419" s="80">
        <f t="shared" si="381"/>
        <v>4</v>
      </c>
      <c r="DS419" s="27">
        <f t="shared" si="340"/>
        <v>4</v>
      </c>
      <c r="DT419" t="str">
        <f t="shared" si="341"/>
        <v>Mexiko</v>
      </c>
      <c r="DU419">
        <f t="shared" si="382"/>
        <v>0</v>
      </c>
      <c r="DV419" t="str">
        <f t="shared" si="342"/>
        <v>Spanien</v>
      </c>
      <c r="DW419">
        <f t="shared" si="383"/>
        <v>0</v>
      </c>
      <c r="DX419" t="str">
        <f t="shared" si="343"/>
        <v>Frankreich</v>
      </c>
      <c r="DY419">
        <f t="shared" si="384"/>
        <v>8</v>
      </c>
      <c r="DZ419" t="str">
        <f t="shared" si="344"/>
        <v>Portugal</v>
      </c>
      <c r="EA419">
        <f t="shared" si="345"/>
        <v>0</v>
      </c>
      <c r="EB419" s="27">
        <f t="shared" si="346"/>
        <v>8</v>
      </c>
      <c r="EC419" t="s">
        <v>133</v>
      </c>
      <c r="ED419" t="s">
        <v>73</v>
      </c>
      <c r="EE419" t="s">
        <v>130</v>
      </c>
      <c r="EF419">
        <v>1</v>
      </c>
      <c r="EG419" t="s">
        <v>83</v>
      </c>
      <c r="EH419">
        <v>2</v>
      </c>
      <c r="EK419" t="s">
        <v>94</v>
      </c>
      <c r="EL419" t="s">
        <v>73</v>
      </c>
      <c r="EM419" t="s">
        <v>96</v>
      </c>
      <c r="EN419">
        <v>1</v>
      </c>
      <c r="EO419" t="s">
        <v>83</v>
      </c>
      <c r="EP419">
        <v>2</v>
      </c>
      <c r="EU419" t="s">
        <v>133</v>
      </c>
      <c r="EV419" t="s">
        <v>73</v>
      </c>
      <c r="EW419" t="s">
        <v>94</v>
      </c>
      <c r="EX419">
        <v>0</v>
      </c>
      <c r="EY419" t="s">
        <v>83</v>
      </c>
      <c r="EZ419">
        <v>3</v>
      </c>
      <c r="FC419" t="s">
        <v>130</v>
      </c>
      <c r="FD419" t="s">
        <v>73</v>
      </c>
      <c r="FE419" t="s">
        <v>96</v>
      </c>
      <c r="FF419">
        <v>1</v>
      </c>
      <c r="FG419" t="s">
        <v>83</v>
      </c>
      <c r="FH419">
        <v>2</v>
      </c>
      <c r="FL419" t="s">
        <v>133</v>
      </c>
      <c r="FN419" t="s">
        <v>94</v>
      </c>
      <c r="FP419" t="s">
        <v>130</v>
      </c>
      <c r="FR419" t="s">
        <v>96</v>
      </c>
      <c r="FU419">
        <v>195</v>
      </c>
      <c r="FX419" t="s">
        <v>88</v>
      </c>
    </row>
    <row r="420" spans="1:180" x14ac:dyDescent="0.45">
      <c r="A420" s="1">
        <v>417</v>
      </c>
      <c r="B420" s="45">
        <f t="shared" si="332"/>
        <v>551</v>
      </c>
      <c r="C420" s="14" t="s">
        <v>1544</v>
      </c>
      <c r="D420" t="s">
        <v>1545</v>
      </c>
      <c r="E420" s="15" t="s">
        <v>1535</v>
      </c>
      <c r="F420" s="28">
        <f>VOR!IH420</f>
        <v>134</v>
      </c>
      <c r="G420" s="27">
        <f t="shared" si="347"/>
        <v>46</v>
      </c>
      <c r="H420" s="49">
        <f t="shared" si="348"/>
        <v>180</v>
      </c>
      <c r="I420" s="14" t="s">
        <v>136</v>
      </c>
      <c r="J420" t="s">
        <v>73</v>
      </c>
      <c r="K420" t="s">
        <v>92</v>
      </c>
      <c r="L420">
        <v>2</v>
      </c>
      <c r="M420" t="s">
        <v>83</v>
      </c>
      <c r="N420">
        <v>1</v>
      </c>
      <c r="O420" s="77">
        <f t="shared" si="349"/>
        <v>0</v>
      </c>
      <c r="P420" s="80">
        <f t="shared" si="350"/>
        <v>0</v>
      </c>
      <c r="Q420" t="s">
        <v>86</v>
      </c>
      <c r="R420" t="s">
        <v>73</v>
      </c>
      <c r="S420" t="s">
        <v>164</v>
      </c>
      <c r="T420">
        <v>3</v>
      </c>
      <c r="U420" t="s">
        <v>83</v>
      </c>
      <c r="V420">
        <v>0</v>
      </c>
      <c r="W420" s="71">
        <f t="shared" si="351"/>
        <v>0</v>
      </c>
      <c r="X420" s="80">
        <f t="shared" si="352"/>
        <v>0</v>
      </c>
      <c r="Y420" s="14" t="s">
        <v>94</v>
      </c>
      <c r="Z420" t="s">
        <v>73</v>
      </c>
      <c r="AA420" t="s">
        <v>93</v>
      </c>
      <c r="AB420">
        <v>0</v>
      </c>
      <c r="AC420" t="s">
        <v>83</v>
      </c>
      <c r="AD420">
        <v>1</v>
      </c>
      <c r="AE420" s="71">
        <f t="shared" si="353"/>
        <v>1</v>
      </c>
      <c r="AF420" s="80">
        <f t="shared" si="333"/>
        <v>0</v>
      </c>
      <c r="AG420" s="14" t="s">
        <v>85</v>
      </c>
      <c r="AH420" t="s">
        <v>73</v>
      </c>
      <c r="AI420" t="s">
        <v>132</v>
      </c>
      <c r="AJ420">
        <v>2</v>
      </c>
      <c r="AK420" t="s">
        <v>83</v>
      </c>
      <c r="AL420">
        <v>1</v>
      </c>
      <c r="AM420" s="71">
        <f t="shared" si="354"/>
        <v>3</v>
      </c>
      <c r="AN420" s="80">
        <f t="shared" si="355"/>
        <v>4</v>
      </c>
      <c r="AO420" s="14" t="s">
        <v>141</v>
      </c>
      <c r="AP420" t="s">
        <v>73</v>
      </c>
      <c r="AQ420" t="s">
        <v>95</v>
      </c>
      <c r="AR420">
        <v>1</v>
      </c>
      <c r="AS420" t="s">
        <v>83</v>
      </c>
      <c r="AT420">
        <v>0</v>
      </c>
      <c r="AU420" s="71">
        <f t="shared" si="334"/>
        <v>2</v>
      </c>
      <c r="AV420" s="80">
        <f t="shared" si="356"/>
        <v>0</v>
      </c>
      <c r="AW420" s="14" t="s">
        <v>150</v>
      </c>
      <c r="AX420" t="s">
        <v>73</v>
      </c>
      <c r="AY420" t="s">
        <v>138</v>
      </c>
      <c r="AZ420">
        <v>2</v>
      </c>
      <c r="BA420" t="s">
        <v>83</v>
      </c>
      <c r="BB420">
        <v>1</v>
      </c>
      <c r="BC420" s="71">
        <f t="shared" si="357"/>
        <v>0</v>
      </c>
      <c r="BD420" s="80">
        <f t="shared" si="335"/>
        <v>0</v>
      </c>
      <c r="BE420" s="14" t="s">
        <v>89</v>
      </c>
      <c r="BF420" t="s">
        <v>73</v>
      </c>
      <c r="BG420" t="s">
        <v>130</v>
      </c>
      <c r="BH420">
        <v>2</v>
      </c>
      <c r="BI420" t="s">
        <v>83</v>
      </c>
      <c r="BJ420">
        <v>1</v>
      </c>
      <c r="BK420" s="71">
        <f t="shared" si="336"/>
        <v>3</v>
      </c>
      <c r="BL420" s="80">
        <f t="shared" si="358"/>
        <v>6</v>
      </c>
      <c r="BM420" s="14" t="s">
        <v>96</v>
      </c>
      <c r="BN420" t="s">
        <v>73</v>
      </c>
      <c r="BO420" t="s">
        <v>90</v>
      </c>
      <c r="BP420">
        <v>1</v>
      </c>
      <c r="BQ420" t="s">
        <v>83</v>
      </c>
      <c r="BR420">
        <v>2</v>
      </c>
      <c r="BS420" s="71">
        <f t="shared" si="359"/>
        <v>1</v>
      </c>
      <c r="BT420" s="80">
        <f t="shared" si="337"/>
        <v>0</v>
      </c>
      <c r="BU420" s="28">
        <f t="shared" si="360"/>
        <v>10</v>
      </c>
      <c r="BV420" s="14" t="str">
        <f t="shared" si="361"/>
        <v>Costa Rica</v>
      </c>
      <c r="BW420" s="80">
        <f t="shared" si="338"/>
        <v>0</v>
      </c>
      <c r="BX420" s="14" t="str">
        <f t="shared" si="362"/>
        <v>Serbien</v>
      </c>
      <c r="BY420" s="80">
        <f t="shared" si="363"/>
        <v>0</v>
      </c>
      <c r="BZ420" s="14" t="str">
        <f t="shared" si="364"/>
        <v>Ecuador</v>
      </c>
      <c r="CA420" s="80">
        <f t="shared" si="365"/>
        <v>0</v>
      </c>
      <c r="CB420" s="14" t="str">
        <f t="shared" si="366"/>
        <v>Polen</v>
      </c>
      <c r="CC420" s="80">
        <f t="shared" si="367"/>
        <v>0</v>
      </c>
      <c r="CD420" s="14" t="str">
        <f t="shared" si="368"/>
        <v>Marokko</v>
      </c>
      <c r="CE420" s="80">
        <f t="shared" si="369"/>
        <v>7</v>
      </c>
      <c r="CF420" s="14" t="str">
        <f t="shared" si="370"/>
        <v>Brasilien</v>
      </c>
      <c r="CG420" s="80">
        <f t="shared" si="371"/>
        <v>7</v>
      </c>
      <c r="CH420" s="14" t="str">
        <f t="shared" si="372"/>
        <v>England</v>
      </c>
      <c r="CI420" s="80">
        <f t="shared" si="373"/>
        <v>7</v>
      </c>
      <c r="CJ420" s="14" t="str">
        <f t="shared" si="374"/>
        <v>Argentinien</v>
      </c>
      <c r="CK420" s="80">
        <f t="shared" si="375"/>
        <v>7</v>
      </c>
      <c r="CL420" s="27">
        <f t="shared" si="385"/>
        <v>28</v>
      </c>
      <c r="CM420" t="s">
        <v>141</v>
      </c>
      <c r="CN420" t="s">
        <v>73</v>
      </c>
      <c r="CO420" t="s">
        <v>150</v>
      </c>
      <c r="CP420">
        <v>1</v>
      </c>
      <c r="CQ420" t="s">
        <v>83</v>
      </c>
      <c r="CR420">
        <v>2</v>
      </c>
      <c r="CS420" s="71">
        <f t="shared" si="339"/>
        <v>0</v>
      </c>
      <c r="CT420" s="80">
        <f t="shared" si="376"/>
        <v>0</v>
      </c>
      <c r="CU420" t="s">
        <v>136</v>
      </c>
      <c r="CV420" t="s">
        <v>73</v>
      </c>
      <c r="CW420" t="s">
        <v>86</v>
      </c>
      <c r="CX420">
        <v>1</v>
      </c>
      <c r="CY420" t="s">
        <v>83</v>
      </c>
      <c r="CZ420">
        <v>2</v>
      </c>
      <c r="DA420" s="71">
        <f t="shared" si="377"/>
        <v>0</v>
      </c>
      <c r="DB420" s="80">
        <f t="shared" si="378"/>
        <v>0</v>
      </c>
      <c r="DC420" t="s">
        <v>89</v>
      </c>
      <c r="DD420" t="s">
        <v>73</v>
      </c>
      <c r="DE420" t="s">
        <v>90</v>
      </c>
      <c r="DF420">
        <v>1</v>
      </c>
      <c r="DG420" t="s">
        <v>83</v>
      </c>
      <c r="DH420">
        <v>2</v>
      </c>
      <c r="DI420" s="71">
        <f t="shared" si="386"/>
        <v>1</v>
      </c>
      <c r="DJ420" s="80">
        <f t="shared" si="379"/>
        <v>0</v>
      </c>
      <c r="DK420" t="s">
        <v>85</v>
      </c>
      <c r="DL420" t="s">
        <v>73</v>
      </c>
      <c r="DM420" t="s">
        <v>93</v>
      </c>
      <c r="DN420">
        <v>2</v>
      </c>
      <c r="DO420" t="s">
        <v>83</v>
      </c>
      <c r="DP420">
        <v>3</v>
      </c>
      <c r="DQ420" s="71">
        <f t="shared" si="380"/>
        <v>1</v>
      </c>
      <c r="DR420" s="80">
        <f t="shared" si="381"/>
        <v>0</v>
      </c>
      <c r="DS420" s="27">
        <f t="shared" si="340"/>
        <v>0</v>
      </c>
      <c r="DT420" t="str">
        <f t="shared" si="341"/>
        <v>Polen</v>
      </c>
      <c r="DU420">
        <f t="shared" si="382"/>
        <v>0</v>
      </c>
      <c r="DV420" t="str">
        <f t="shared" si="342"/>
        <v>Serbien</v>
      </c>
      <c r="DW420">
        <f t="shared" si="383"/>
        <v>0</v>
      </c>
      <c r="DX420" t="str">
        <f t="shared" si="343"/>
        <v>Argentinien</v>
      </c>
      <c r="DY420">
        <f t="shared" si="384"/>
        <v>8</v>
      </c>
      <c r="DZ420" t="str">
        <f t="shared" si="344"/>
        <v>Brasilien</v>
      </c>
      <c r="EA420">
        <f t="shared" si="345"/>
        <v>0</v>
      </c>
      <c r="EB420" s="27">
        <f t="shared" si="346"/>
        <v>8</v>
      </c>
      <c r="EC420" t="s">
        <v>86</v>
      </c>
      <c r="ED420" t="s">
        <v>73</v>
      </c>
      <c r="EE420" t="s">
        <v>150</v>
      </c>
      <c r="EF420">
        <v>2</v>
      </c>
      <c r="EG420" t="s">
        <v>83</v>
      </c>
      <c r="EH420">
        <v>1</v>
      </c>
      <c r="EK420" t="s">
        <v>93</v>
      </c>
      <c r="EL420" t="s">
        <v>73</v>
      </c>
      <c r="EM420" t="s">
        <v>90</v>
      </c>
      <c r="EN420">
        <v>3</v>
      </c>
      <c r="EO420" t="s">
        <v>83</v>
      </c>
      <c r="EP420">
        <v>1</v>
      </c>
      <c r="EU420" t="s">
        <v>150</v>
      </c>
      <c r="EV420" t="s">
        <v>73</v>
      </c>
      <c r="EW420" t="s">
        <v>90</v>
      </c>
      <c r="EX420">
        <v>2</v>
      </c>
      <c r="EY420" t="s">
        <v>83</v>
      </c>
      <c r="EZ420">
        <v>1</v>
      </c>
      <c r="FC420" t="s">
        <v>86</v>
      </c>
      <c r="FD420" t="s">
        <v>73</v>
      </c>
      <c r="FE420" t="s">
        <v>93</v>
      </c>
      <c r="FF420">
        <v>2</v>
      </c>
      <c r="FG420" t="s">
        <v>83</v>
      </c>
      <c r="FH420">
        <v>1</v>
      </c>
      <c r="FL420" t="s">
        <v>90</v>
      </c>
      <c r="FN420" t="s">
        <v>150</v>
      </c>
      <c r="FP420" t="s">
        <v>93</v>
      </c>
      <c r="FR420" t="s">
        <v>86</v>
      </c>
      <c r="FU420">
        <v>777</v>
      </c>
      <c r="FX420" t="s">
        <v>1555</v>
      </c>
    </row>
    <row r="421" spans="1:180" x14ac:dyDescent="0.45">
      <c r="A421" s="1">
        <v>418</v>
      </c>
      <c r="B421" s="45">
        <f t="shared" si="332"/>
        <v>4</v>
      </c>
      <c r="C421" s="14" t="s">
        <v>1252</v>
      </c>
      <c r="D421" t="s">
        <v>1546</v>
      </c>
      <c r="E421" s="15" t="s">
        <v>1535</v>
      </c>
      <c r="F421" s="28">
        <f>VOR!IH421</f>
        <v>184</v>
      </c>
      <c r="G421" s="27">
        <f t="shared" si="347"/>
        <v>110</v>
      </c>
      <c r="H421" s="49">
        <f t="shared" si="348"/>
        <v>294</v>
      </c>
      <c r="I421" s="14" t="s">
        <v>84</v>
      </c>
      <c r="J421" t="s">
        <v>73</v>
      </c>
      <c r="K421" t="s">
        <v>181</v>
      </c>
      <c r="L421">
        <v>3</v>
      </c>
      <c r="M421" t="s">
        <v>83</v>
      </c>
      <c r="N421">
        <v>1</v>
      </c>
      <c r="O421" s="77">
        <f t="shared" si="349"/>
        <v>1</v>
      </c>
      <c r="P421" s="80">
        <f t="shared" si="350"/>
        <v>4</v>
      </c>
      <c r="Q421" t="s">
        <v>93</v>
      </c>
      <c r="R421" t="s">
        <v>73</v>
      </c>
      <c r="S421" t="s">
        <v>129</v>
      </c>
      <c r="T421">
        <v>3</v>
      </c>
      <c r="U421" t="s">
        <v>83</v>
      </c>
      <c r="V421">
        <v>2</v>
      </c>
      <c r="W421" s="71">
        <f t="shared" si="351"/>
        <v>1</v>
      </c>
      <c r="X421" s="80">
        <f t="shared" si="352"/>
        <v>3</v>
      </c>
      <c r="Y421" s="14" t="s">
        <v>94</v>
      </c>
      <c r="Z421" t="s">
        <v>73</v>
      </c>
      <c r="AA421" t="s">
        <v>86</v>
      </c>
      <c r="AB421">
        <v>3</v>
      </c>
      <c r="AC421" t="s">
        <v>83</v>
      </c>
      <c r="AD421">
        <v>1</v>
      </c>
      <c r="AE421" s="71">
        <f t="shared" si="353"/>
        <v>3</v>
      </c>
      <c r="AF421" s="80">
        <f t="shared" si="333"/>
        <v>8</v>
      </c>
      <c r="AG421" s="14" t="s">
        <v>85</v>
      </c>
      <c r="AH421" t="s">
        <v>73</v>
      </c>
      <c r="AI421" t="s">
        <v>132</v>
      </c>
      <c r="AJ421">
        <v>2</v>
      </c>
      <c r="AK421" t="s">
        <v>83</v>
      </c>
      <c r="AL421">
        <v>0</v>
      </c>
      <c r="AM421" s="71">
        <f t="shared" si="354"/>
        <v>3</v>
      </c>
      <c r="AN421" s="80">
        <f t="shared" si="355"/>
        <v>4</v>
      </c>
      <c r="AO421" s="14" t="s">
        <v>130</v>
      </c>
      <c r="AP421" t="s">
        <v>73</v>
      </c>
      <c r="AQ421" t="s">
        <v>95</v>
      </c>
      <c r="AR421">
        <v>1</v>
      </c>
      <c r="AS421" t="s">
        <v>83</v>
      </c>
      <c r="AT421">
        <v>2</v>
      </c>
      <c r="AU421" s="71">
        <f t="shared" si="334"/>
        <v>2</v>
      </c>
      <c r="AV421" s="80">
        <f t="shared" si="356"/>
        <v>4</v>
      </c>
      <c r="AW421" s="14" t="s">
        <v>90</v>
      </c>
      <c r="AX421" t="s">
        <v>73</v>
      </c>
      <c r="AY421" t="s">
        <v>91</v>
      </c>
      <c r="AZ421">
        <v>4</v>
      </c>
      <c r="BA421" t="s">
        <v>83</v>
      </c>
      <c r="BB421">
        <v>1</v>
      </c>
      <c r="BC421" s="71">
        <f t="shared" si="357"/>
        <v>3</v>
      </c>
      <c r="BD421" s="80">
        <f t="shared" si="335"/>
        <v>8</v>
      </c>
      <c r="BE421" s="14" t="s">
        <v>131</v>
      </c>
      <c r="BF421" t="s">
        <v>73</v>
      </c>
      <c r="BG421" t="s">
        <v>88</v>
      </c>
      <c r="BH421">
        <v>0</v>
      </c>
      <c r="BI421" t="s">
        <v>83</v>
      </c>
      <c r="BJ421">
        <v>1</v>
      </c>
      <c r="BK421" s="71">
        <f t="shared" si="336"/>
        <v>0</v>
      </c>
      <c r="BL421" s="80">
        <f t="shared" si="358"/>
        <v>0</v>
      </c>
      <c r="BM421" s="14" t="s">
        <v>96</v>
      </c>
      <c r="BN421" t="s">
        <v>73</v>
      </c>
      <c r="BO421" t="s">
        <v>166</v>
      </c>
      <c r="BP421">
        <v>4</v>
      </c>
      <c r="BQ421" t="s">
        <v>83</v>
      </c>
      <c r="BR421">
        <v>1</v>
      </c>
      <c r="BS421" s="71">
        <f t="shared" si="359"/>
        <v>1</v>
      </c>
      <c r="BT421" s="80">
        <f t="shared" si="337"/>
        <v>2</v>
      </c>
      <c r="BU421" s="28">
        <f t="shared" si="360"/>
        <v>33</v>
      </c>
      <c r="BV421" s="14" t="str">
        <f t="shared" si="361"/>
        <v>Kroatien</v>
      </c>
      <c r="BW421" s="80">
        <f t="shared" si="338"/>
        <v>7</v>
      </c>
      <c r="BX421" s="14" t="str">
        <f t="shared" si="362"/>
        <v>Brasilien</v>
      </c>
      <c r="BY421" s="80">
        <f t="shared" si="363"/>
        <v>7</v>
      </c>
      <c r="BZ421" s="14" t="str">
        <f t="shared" si="364"/>
        <v>Niederlande</v>
      </c>
      <c r="CA421" s="80">
        <f t="shared" si="365"/>
        <v>7</v>
      </c>
      <c r="CB421" s="14" t="str">
        <f t="shared" si="366"/>
        <v>Argentinien</v>
      </c>
      <c r="CC421" s="80">
        <f t="shared" si="367"/>
        <v>7</v>
      </c>
      <c r="CD421" s="14" t="str">
        <f t="shared" si="368"/>
        <v>Deutschland</v>
      </c>
      <c r="CE421" s="80">
        <f t="shared" si="369"/>
        <v>0</v>
      </c>
      <c r="CF421" s="14" t="str">
        <f t="shared" si="370"/>
        <v>Portugal</v>
      </c>
      <c r="CG421" s="80">
        <f t="shared" si="371"/>
        <v>7</v>
      </c>
      <c r="CH421" s="14" t="str">
        <f t="shared" si="372"/>
        <v>England</v>
      </c>
      <c r="CI421" s="80">
        <f t="shared" si="373"/>
        <v>7</v>
      </c>
      <c r="CJ421" s="14" t="str">
        <f t="shared" si="374"/>
        <v>Frankreich</v>
      </c>
      <c r="CK421" s="80">
        <f t="shared" si="375"/>
        <v>7</v>
      </c>
      <c r="CL421" s="27">
        <f t="shared" si="385"/>
        <v>49</v>
      </c>
      <c r="CM421" t="s">
        <v>95</v>
      </c>
      <c r="CN421" t="s">
        <v>73</v>
      </c>
      <c r="CO421" t="s">
        <v>90</v>
      </c>
      <c r="CP421">
        <v>2</v>
      </c>
      <c r="CQ421" t="s">
        <v>83</v>
      </c>
      <c r="CR421">
        <v>1</v>
      </c>
      <c r="CS421" s="71">
        <f t="shared" si="339"/>
        <v>3</v>
      </c>
      <c r="CT421" s="80">
        <f t="shared" si="376"/>
        <v>8</v>
      </c>
      <c r="CU421" t="s">
        <v>84</v>
      </c>
      <c r="CV421" t="s">
        <v>73</v>
      </c>
      <c r="CW421" t="s">
        <v>93</v>
      </c>
      <c r="CX421">
        <v>1</v>
      </c>
      <c r="CY421" t="s">
        <v>83</v>
      </c>
      <c r="CZ421">
        <v>4</v>
      </c>
      <c r="DA421" s="71">
        <f t="shared" si="377"/>
        <v>3</v>
      </c>
      <c r="DB421" s="80">
        <f t="shared" si="378"/>
        <v>4</v>
      </c>
      <c r="DC421" t="s">
        <v>88</v>
      </c>
      <c r="DD421" t="s">
        <v>73</v>
      </c>
      <c r="DE421" t="s">
        <v>96</v>
      </c>
      <c r="DF421">
        <v>3</v>
      </c>
      <c r="DG421" t="s">
        <v>83</v>
      </c>
      <c r="DH421">
        <v>2</v>
      </c>
      <c r="DI421" s="71">
        <f t="shared" si="386"/>
        <v>0</v>
      </c>
      <c r="DJ421" s="80">
        <f t="shared" si="379"/>
        <v>0</v>
      </c>
      <c r="DK421" t="s">
        <v>85</v>
      </c>
      <c r="DL421" t="s">
        <v>73</v>
      </c>
      <c r="DM421" t="s">
        <v>94</v>
      </c>
      <c r="DN421">
        <v>2</v>
      </c>
      <c r="DO421" t="s">
        <v>83</v>
      </c>
      <c r="DP421">
        <v>1</v>
      </c>
      <c r="DQ421" s="71">
        <f t="shared" si="380"/>
        <v>3</v>
      </c>
      <c r="DR421" s="80">
        <f t="shared" si="381"/>
        <v>0</v>
      </c>
      <c r="DS421" s="27">
        <f t="shared" si="340"/>
        <v>12</v>
      </c>
      <c r="DT421" t="str">
        <f t="shared" si="341"/>
        <v>Argentinien</v>
      </c>
      <c r="DU421">
        <f t="shared" si="382"/>
        <v>8</v>
      </c>
      <c r="DV421" t="str">
        <f t="shared" si="342"/>
        <v>Kroatien</v>
      </c>
      <c r="DW421">
        <f t="shared" si="383"/>
        <v>8</v>
      </c>
      <c r="DX421" t="str">
        <f t="shared" si="343"/>
        <v>England</v>
      </c>
      <c r="DY421">
        <f t="shared" si="384"/>
        <v>0</v>
      </c>
      <c r="DZ421" t="str">
        <f t="shared" si="344"/>
        <v>Deutschland</v>
      </c>
      <c r="EA421">
        <f t="shared" si="345"/>
        <v>0</v>
      </c>
      <c r="EB421" s="27">
        <f t="shared" si="346"/>
        <v>16</v>
      </c>
      <c r="EC421" t="s">
        <v>93</v>
      </c>
      <c r="ED421" t="s">
        <v>73</v>
      </c>
      <c r="EE421" t="s">
        <v>95</v>
      </c>
      <c r="EF421">
        <v>2</v>
      </c>
      <c r="EG421" t="s">
        <v>83</v>
      </c>
      <c r="EH421">
        <v>0</v>
      </c>
      <c r="EK421" t="s">
        <v>85</v>
      </c>
      <c r="EL421" t="s">
        <v>73</v>
      </c>
      <c r="EM421" t="s">
        <v>88</v>
      </c>
      <c r="EN421">
        <v>2</v>
      </c>
      <c r="EO421" t="s">
        <v>83</v>
      </c>
      <c r="EP421">
        <v>3</v>
      </c>
      <c r="EU421" t="s">
        <v>95</v>
      </c>
      <c r="EV421" t="s">
        <v>73</v>
      </c>
      <c r="EW421" t="s">
        <v>85</v>
      </c>
      <c r="EX421">
        <v>3</v>
      </c>
      <c r="EY421" t="s">
        <v>83</v>
      </c>
      <c r="EZ421">
        <v>1</v>
      </c>
      <c r="FC421" t="s">
        <v>93</v>
      </c>
      <c r="FD421" t="s">
        <v>73</v>
      </c>
      <c r="FE421" t="s">
        <v>88</v>
      </c>
      <c r="FF421">
        <v>2</v>
      </c>
      <c r="FG421" t="s">
        <v>83</v>
      </c>
      <c r="FH421">
        <v>1</v>
      </c>
      <c r="FL421" t="s">
        <v>85</v>
      </c>
      <c r="FN421" t="s">
        <v>95</v>
      </c>
      <c r="FP421" t="s">
        <v>88</v>
      </c>
      <c r="FR421" t="s">
        <v>93</v>
      </c>
      <c r="FU421">
        <v>185</v>
      </c>
      <c r="FX421" t="s">
        <v>1556</v>
      </c>
    </row>
    <row r="422" spans="1:180" x14ac:dyDescent="0.45">
      <c r="A422" s="1">
        <v>419</v>
      </c>
      <c r="B422" s="45">
        <f t="shared" si="332"/>
        <v>425</v>
      </c>
      <c r="C422" s="14" t="s">
        <v>1547</v>
      </c>
      <c r="D422" t="s">
        <v>1548</v>
      </c>
      <c r="E422" s="15" t="s">
        <v>1535</v>
      </c>
      <c r="F422" s="28">
        <f>VOR!IH422</f>
        <v>134</v>
      </c>
      <c r="G422" s="27">
        <f t="shared" si="347"/>
        <v>69</v>
      </c>
      <c r="H422" s="49">
        <f t="shared" si="348"/>
        <v>203</v>
      </c>
      <c r="I422" s="14" t="s">
        <v>132</v>
      </c>
      <c r="J422" t="s">
        <v>73</v>
      </c>
      <c r="K422" t="s">
        <v>181</v>
      </c>
      <c r="L422">
        <v>0</v>
      </c>
      <c r="M422" t="s">
        <v>83</v>
      </c>
      <c r="N422">
        <v>1</v>
      </c>
      <c r="O422" s="77">
        <f t="shared" si="349"/>
        <v>0</v>
      </c>
      <c r="P422" s="80">
        <f t="shared" si="350"/>
        <v>0</v>
      </c>
      <c r="Q422" t="s">
        <v>93</v>
      </c>
      <c r="R422" t="s">
        <v>73</v>
      </c>
      <c r="S422" t="s">
        <v>164</v>
      </c>
      <c r="T422">
        <v>2</v>
      </c>
      <c r="U422" t="s">
        <v>83</v>
      </c>
      <c r="V422">
        <v>1</v>
      </c>
      <c r="W422" s="71">
        <f t="shared" si="351"/>
        <v>1</v>
      </c>
      <c r="X422" s="80">
        <f t="shared" si="352"/>
        <v>4</v>
      </c>
      <c r="Y422" s="14" t="s">
        <v>94</v>
      </c>
      <c r="Z422" t="s">
        <v>73</v>
      </c>
      <c r="AA422" t="s">
        <v>169</v>
      </c>
      <c r="AB422">
        <v>3</v>
      </c>
      <c r="AC422" t="s">
        <v>83</v>
      </c>
      <c r="AD422">
        <v>2</v>
      </c>
      <c r="AE422" s="71">
        <f t="shared" si="353"/>
        <v>1</v>
      </c>
      <c r="AF422" s="80">
        <f t="shared" si="333"/>
        <v>2</v>
      </c>
      <c r="AG422" s="14" t="s">
        <v>85</v>
      </c>
      <c r="AH422" t="s">
        <v>73</v>
      </c>
      <c r="AI422" t="s">
        <v>140</v>
      </c>
      <c r="AJ422">
        <v>2</v>
      </c>
      <c r="AK422" t="s">
        <v>83</v>
      </c>
      <c r="AL422">
        <v>1</v>
      </c>
      <c r="AM422" s="71">
        <f t="shared" si="354"/>
        <v>1</v>
      </c>
      <c r="AN422" s="80">
        <f t="shared" si="355"/>
        <v>2</v>
      </c>
      <c r="AO422" s="14" t="s">
        <v>141</v>
      </c>
      <c r="AP422" t="s">
        <v>73</v>
      </c>
      <c r="AQ422" t="s">
        <v>95</v>
      </c>
      <c r="AR422">
        <v>3</v>
      </c>
      <c r="AS422" t="s">
        <v>83</v>
      </c>
      <c r="AT422">
        <v>1</v>
      </c>
      <c r="AU422" s="71">
        <f t="shared" si="334"/>
        <v>2</v>
      </c>
      <c r="AV422" s="80">
        <f t="shared" si="356"/>
        <v>0</v>
      </c>
      <c r="AW422" s="14" t="s">
        <v>90</v>
      </c>
      <c r="AX422" t="s">
        <v>73</v>
      </c>
      <c r="AY422" t="s">
        <v>135</v>
      </c>
      <c r="AZ422">
        <v>2</v>
      </c>
      <c r="BA422" t="s">
        <v>83</v>
      </c>
      <c r="BB422">
        <v>0</v>
      </c>
      <c r="BC422" s="71">
        <f t="shared" si="357"/>
        <v>1</v>
      </c>
      <c r="BD422" s="80">
        <f t="shared" si="335"/>
        <v>2</v>
      </c>
      <c r="BE422" s="14" t="s">
        <v>89</v>
      </c>
      <c r="BF422" t="s">
        <v>73</v>
      </c>
      <c r="BG422" t="s">
        <v>130</v>
      </c>
      <c r="BH422">
        <v>1</v>
      </c>
      <c r="BI422" t="s">
        <v>83</v>
      </c>
      <c r="BJ422">
        <v>2</v>
      </c>
      <c r="BK422" s="71">
        <f t="shared" si="336"/>
        <v>3</v>
      </c>
      <c r="BL422" s="80">
        <f t="shared" si="358"/>
        <v>0</v>
      </c>
      <c r="BM422" s="14" t="s">
        <v>96</v>
      </c>
      <c r="BN422" t="s">
        <v>73</v>
      </c>
      <c r="BO422" t="s">
        <v>166</v>
      </c>
      <c r="BP422">
        <v>2</v>
      </c>
      <c r="BQ422" t="s">
        <v>83</v>
      </c>
      <c r="BR422">
        <v>0</v>
      </c>
      <c r="BS422" s="71">
        <f t="shared" si="359"/>
        <v>1</v>
      </c>
      <c r="BT422" s="80">
        <f t="shared" si="337"/>
        <v>2</v>
      </c>
      <c r="BU422" s="28">
        <f t="shared" si="360"/>
        <v>12</v>
      </c>
      <c r="BV422" s="14" t="str">
        <f t="shared" si="361"/>
        <v>Costa Rica</v>
      </c>
      <c r="BW422" s="80">
        <f t="shared" si="338"/>
        <v>0</v>
      </c>
      <c r="BX422" s="14" t="str">
        <f t="shared" si="362"/>
        <v>Brasilien</v>
      </c>
      <c r="BY422" s="80">
        <f t="shared" si="363"/>
        <v>7</v>
      </c>
      <c r="BZ422" s="14" t="str">
        <f t="shared" si="364"/>
        <v>Iran</v>
      </c>
      <c r="CA422" s="80">
        <f t="shared" si="365"/>
        <v>0</v>
      </c>
      <c r="CB422" s="14" t="str">
        <f t="shared" si="366"/>
        <v>Argentinien</v>
      </c>
      <c r="CC422" s="80">
        <f t="shared" si="367"/>
        <v>7</v>
      </c>
      <c r="CD422" s="14" t="str">
        <f t="shared" si="368"/>
        <v>Spanien</v>
      </c>
      <c r="CE422" s="80">
        <f t="shared" si="369"/>
        <v>0</v>
      </c>
      <c r="CF422" s="14" t="str">
        <f t="shared" si="370"/>
        <v>Portugal</v>
      </c>
      <c r="CG422" s="80">
        <f t="shared" si="371"/>
        <v>7</v>
      </c>
      <c r="CH422" s="14" t="str">
        <f t="shared" si="372"/>
        <v>England</v>
      </c>
      <c r="CI422" s="80">
        <f t="shared" si="373"/>
        <v>7</v>
      </c>
      <c r="CJ422" s="14" t="str">
        <f t="shared" si="374"/>
        <v>Frankreich</v>
      </c>
      <c r="CK422" s="80">
        <f t="shared" si="375"/>
        <v>7</v>
      </c>
      <c r="CL422" s="27">
        <f t="shared" si="385"/>
        <v>35</v>
      </c>
      <c r="CM422" t="s">
        <v>141</v>
      </c>
      <c r="CN422" t="s">
        <v>73</v>
      </c>
      <c r="CO422" t="s">
        <v>90</v>
      </c>
      <c r="CP422">
        <v>1</v>
      </c>
      <c r="CQ422" t="s">
        <v>83</v>
      </c>
      <c r="CR422">
        <v>2</v>
      </c>
      <c r="CS422" s="71">
        <f t="shared" si="339"/>
        <v>2</v>
      </c>
      <c r="CT422" s="80">
        <f t="shared" si="376"/>
        <v>0</v>
      </c>
      <c r="CU422" t="s">
        <v>181</v>
      </c>
      <c r="CV422" t="s">
        <v>73</v>
      </c>
      <c r="CW422" t="s">
        <v>93</v>
      </c>
      <c r="CX422">
        <v>0</v>
      </c>
      <c r="CY422" t="s">
        <v>83</v>
      </c>
      <c r="CZ422">
        <v>2</v>
      </c>
      <c r="DA422" s="71">
        <f t="shared" si="377"/>
        <v>2</v>
      </c>
      <c r="DB422" s="80">
        <f t="shared" si="378"/>
        <v>2</v>
      </c>
      <c r="DC422" t="s">
        <v>130</v>
      </c>
      <c r="DD422" t="s">
        <v>73</v>
      </c>
      <c r="DE422" t="s">
        <v>96</v>
      </c>
      <c r="DF422">
        <v>2</v>
      </c>
      <c r="DG422" t="s">
        <v>83</v>
      </c>
      <c r="DH422">
        <v>3</v>
      </c>
      <c r="DI422" s="71">
        <f t="shared" si="386"/>
        <v>0</v>
      </c>
      <c r="DJ422" s="80">
        <f t="shared" si="379"/>
        <v>0</v>
      </c>
      <c r="DK422" t="s">
        <v>85</v>
      </c>
      <c r="DL422" t="s">
        <v>73</v>
      </c>
      <c r="DM422" t="s">
        <v>94</v>
      </c>
      <c r="DN422">
        <v>1</v>
      </c>
      <c r="DO422" t="s">
        <v>83</v>
      </c>
      <c r="DP422">
        <v>3</v>
      </c>
      <c r="DQ422" s="71">
        <f t="shared" si="380"/>
        <v>3</v>
      </c>
      <c r="DR422" s="80">
        <f t="shared" si="381"/>
        <v>4</v>
      </c>
      <c r="DS422" s="27">
        <f t="shared" si="340"/>
        <v>6</v>
      </c>
      <c r="DT422" t="str">
        <f t="shared" si="341"/>
        <v>Argentinien</v>
      </c>
      <c r="DU422">
        <f t="shared" si="382"/>
        <v>8</v>
      </c>
      <c r="DV422" t="str">
        <f t="shared" si="342"/>
        <v>Brasilien</v>
      </c>
      <c r="DW422">
        <f t="shared" si="383"/>
        <v>0</v>
      </c>
      <c r="DX422" t="str">
        <f t="shared" si="343"/>
        <v>Frankreich</v>
      </c>
      <c r="DY422">
        <f t="shared" si="384"/>
        <v>8</v>
      </c>
      <c r="DZ422" t="str">
        <f t="shared" si="344"/>
        <v>Portugal</v>
      </c>
      <c r="EA422">
        <f t="shared" si="345"/>
        <v>0</v>
      </c>
      <c r="EB422" s="27">
        <f t="shared" si="346"/>
        <v>16</v>
      </c>
      <c r="EC422" t="s">
        <v>93</v>
      </c>
      <c r="ED422" t="s">
        <v>73</v>
      </c>
      <c r="EE422" t="s">
        <v>90</v>
      </c>
      <c r="EF422">
        <v>3</v>
      </c>
      <c r="EG422" t="s">
        <v>83</v>
      </c>
      <c r="EH422">
        <v>1</v>
      </c>
      <c r="EK422" t="s">
        <v>94</v>
      </c>
      <c r="EL422" t="s">
        <v>73</v>
      </c>
      <c r="EM422" t="s">
        <v>96</v>
      </c>
      <c r="EN422">
        <v>1</v>
      </c>
      <c r="EO422" t="s">
        <v>83</v>
      </c>
      <c r="EP422">
        <v>0</v>
      </c>
      <c r="EU422" t="s">
        <v>90</v>
      </c>
      <c r="EV422" t="s">
        <v>73</v>
      </c>
      <c r="EW422" t="s">
        <v>96</v>
      </c>
      <c r="EX422">
        <v>0</v>
      </c>
      <c r="EY422" t="s">
        <v>83</v>
      </c>
      <c r="EZ422">
        <v>1</v>
      </c>
      <c r="FC422" t="s">
        <v>93</v>
      </c>
      <c r="FD422" t="s">
        <v>73</v>
      </c>
      <c r="FE422" t="s">
        <v>94</v>
      </c>
      <c r="FF422">
        <v>2</v>
      </c>
      <c r="FG422" t="s">
        <v>83</v>
      </c>
      <c r="FH422">
        <v>1</v>
      </c>
      <c r="FL422" t="s">
        <v>90</v>
      </c>
      <c r="FN422" t="s">
        <v>96</v>
      </c>
      <c r="FP422" t="s">
        <v>94</v>
      </c>
      <c r="FR422" t="s">
        <v>93</v>
      </c>
      <c r="FU422">
        <v>0</v>
      </c>
      <c r="FX422">
        <v>0</v>
      </c>
    </row>
    <row r="423" spans="1:180" x14ac:dyDescent="0.45">
      <c r="A423" s="1">
        <v>420</v>
      </c>
      <c r="B423" s="45">
        <f t="shared" si="332"/>
        <v>68</v>
      </c>
      <c r="C423" s="14" t="s">
        <v>457</v>
      </c>
      <c r="D423" t="s">
        <v>554</v>
      </c>
      <c r="E423" s="15" t="s">
        <v>1535</v>
      </c>
      <c r="F423" s="28">
        <f>VOR!IH423</f>
        <v>169</v>
      </c>
      <c r="G423" s="27">
        <f t="shared" si="347"/>
        <v>94</v>
      </c>
      <c r="H423" s="49">
        <f t="shared" si="348"/>
        <v>263</v>
      </c>
      <c r="I423" s="14" t="s">
        <v>84</v>
      </c>
      <c r="J423" t="s">
        <v>73</v>
      </c>
      <c r="K423" t="s">
        <v>92</v>
      </c>
      <c r="L423">
        <v>2</v>
      </c>
      <c r="M423" t="s">
        <v>83</v>
      </c>
      <c r="N423">
        <v>0</v>
      </c>
      <c r="O423" s="77">
        <f t="shared" si="349"/>
        <v>1</v>
      </c>
      <c r="P423" s="80">
        <f t="shared" si="350"/>
        <v>3</v>
      </c>
      <c r="Q423" t="s">
        <v>93</v>
      </c>
      <c r="R423" t="s">
        <v>73</v>
      </c>
      <c r="S423" t="s">
        <v>129</v>
      </c>
      <c r="T423">
        <v>1</v>
      </c>
      <c r="U423" t="s">
        <v>83</v>
      </c>
      <c r="V423">
        <v>0</v>
      </c>
      <c r="W423" s="71">
        <f t="shared" si="351"/>
        <v>1</v>
      </c>
      <c r="X423" s="80">
        <f t="shared" si="352"/>
        <v>3</v>
      </c>
      <c r="Y423" s="14" t="s">
        <v>94</v>
      </c>
      <c r="Z423" t="s">
        <v>73</v>
      </c>
      <c r="AA423" t="s">
        <v>86</v>
      </c>
      <c r="AB423">
        <v>2</v>
      </c>
      <c r="AC423" t="s">
        <v>83</v>
      </c>
      <c r="AD423">
        <v>0</v>
      </c>
      <c r="AE423" s="71">
        <f t="shared" si="353"/>
        <v>3</v>
      </c>
      <c r="AF423" s="80">
        <f t="shared" si="333"/>
        <v>6</v>
      </c>
      <c r="AG423" s="14" t="s">
        <v>85</v>
      </c>
      <c r="AH423" t="s">
        <v>73</v>
      </c>
      <c r="AI423" t="s">
        <v>136</v>
      </c>
      <c r="AJ423">
        <v>3</v>
      </c>
      <c r="AK423" t="s">
        <v>83</v>
      </c>
      <c r="AL423">
        <v>0</v>
      </c>
      <c r="AM423" s="71">
        <f t="shared" si="354"/>
        <v>1</v>
      </c>
      <c r="AN423" s="80">
        <f t="shared" si="355"/>
        <v>4</v>
      </c>
      <c r="AO423" s="14" t="s">
        <v>130</v>
      </c>
      <c r="AP423" t="s">
        <v>73</v>
      </c>
      <c r="AQ423" t="s">
        <v>131</v>
      </c>
      <c r="AR423">
        <v>0</v>
      </c>
      <c r="AS423" t="s">
        <v>83</v>
      </c>
      <c r="AT423">
        <v>1</v>
      </c>
      <c r="AU423" s="71">
        <f t="shared" si="334"/>
        <v>0</v>
      </c>
      <c r="AV423" s="80">
        <f t="shared" si="356"/>
        <v>0</v>
      </c>
      <c r="AW423" s="14" t="s">
        <v>90</v>
      </c>
      <c r="AX423" t="s">
        <v>73</v>
      </c>
      <c r="AY423" t="s">
        <v>135</v>
      </c>
      <c r="AZ423">
        <v>2</v>
      </c>
      <c r="BA423" t="s">
        <v>83</v>
      </c>
      <c r="BB423">
        <v>0</v>
      </c>
      <c r="BC423" s="71">
        <f t="shared" si="357"/>
        <v>1</v>
      </c>
      <c r="BD423" s="80">
        <f t="shared" si="335"/>
        <v>2</v>
      </c>
      <c r="BE423" s="14" t="s">
        <v>95</v>
      </c>
      <c r="BF423" t="s">
        <v>73</v>
      </c>
      <c r="BG423" t="s">
        <v>88</v>
      </c>
      <c r="BH423">
        <v>1</v>
      </c>
      <c r="BI423" t="s">
        <v>83</v>
      </c>
      <c r="BJ423">
        <v>2</v>
      </c>
      <c r="BK423" s="71">
        <f t="shared" si="336"/>
        <v>0</v>
      </c>
      <c r="BL423" s="80">
        <f t="shared" si="358"/>
        <v>0</v>
      </c>
      <c r="BM423" s="14" t="s">
        <v>96</v>
      </c>
      <c r="BN423" t="s">
        <v>73</v>
      </c>
      <c r="BO423" t="s">
        <v>134</v>
      </c>
      <c r="BP423">
        <v>3</v>
      </c>
      <c r="BQ423" t="s">
        <v>83</v>
      </c>
      <c r="BR423">
        <v>0</v>
      </c>
      <c r="BS423" s="71">
        <f t="shared" si="359"/>
        <v>3</v>
      </c>
      <c r="BT423" s="80">
        <f t="shared" si="337"/>
        <v>4</v>
      </c>
      <c r="BU423" s="28">
        <f t="shared" si="360"/>
        <v>22</v>
      </c>
      <c r="BV423" s="14" t="str">
        <f t="shared" si="361"/>
        <v>Belgien</v>
      </c>
      <c r="BW423" s="80">
        <f t="shared" si="338"/>
        <v>0</v>
      </c>
      <c r="BX423" s="14" t="str">
        <f t="shared" si="362"/>
        <v>Brasilien</v>
      </c>
      <c r="BY423" s="80">
        <f t="shared" si="363"/>
        <v>7</v>
      </c>
      <c r="BZ423" s="14" t="str">
        <f t="shared" si="364"/>
        <v>Niederlande</v>
      </c>
      <c r="CA423" s="80">
        <f t="shared" si="365"/>
        <v>7</v>
      </c>
      <c r="CB423" s="14" t="str">
        <f t="shared" si="366"/>
        <v>Argentinien</v>
      </c>
      <c r="CC423" s="80">
        <f t="shared" si="367"/>
        <v>7</v>
      </c>
      <c r="CD423" s="14" t="str">
        <f t="shared" si="368"/>
        <v>Deutschland</v>
      </c>
      <c r="CE423" s="80">
        <f t="shared" si="369"/>
        <v>0</v>
      </c>
      <c r="CF423" s="14" t="str">
        <f t="shared" si="370"/>
        <v>Portugal</v>
      </c>
      <c r="CG423" s="80">
        <f t="shared" si="371"/>
        <v>7</v>
      </c>
      <c r="CH423" s="14" t="str">
        <f t="shared" si="372"/>
        <v>England</v>
      </c>
      <c r="CI423" s="80">
        <f t="shared" si="373"/>
        <v>7</v>
      </c>
      <c r="CJ423" s="14" t="str">
        <f t="shared" si="374"/>
        <v>Frankreich</v>
      </c>
      <c r="CK423" s="80">
        <f t="shared" si="375"/>
        <v>7</v>
      </c>
      <c r="CL423" s="27">
        <f t="shared" si="385"/>
        <v>42</v>
      </c>
      <c r="CM423" t="s">
        <v>131</v>
      </c>
      <c r="CN423" t="s">
        <v>73</v>
      </c>
      <c r="CO423" t="s">
        <v>90</v>
      </c>
      <c r="CP423">
        <v>1</v>
      </c>
      <c r="CQ423" t="s">
        <v>83</v>
      </c>
      <c r="CR423">
        <v>2</v>
      </c>
      <c r="CS423" s="71">
        <f t="shared" si="339"/>
        <v>2</v>
      </c>
      <c r="CT423" s="80">
        <f t="shared" si="376"/>
        <v>0</v>
      </c>
      <c r="CU423" t="s">
        <v>84</v>
      </c>
      <c r="CV423" t="s">
        <v>73</v>
      </c>
      <c r="CW423" t="s">
        <v>93</v>
      </c>
      <c r="CX423">
        <v>1</v>
      </c>
      <c r="CY423" t="s">
        <v>83</v>
      </c>
      <c r="CZ423">
        <v>2</v>
      </c>
      <c r="DA423" s="71">
        <f t="shared" si="377"/>
        <v>3</v>
      </c>
      <c r="DB423" s="80">
        <f t="shared" si="378"/>
        <v>6</v>
      </c>
      <c r="DC423" t="s">
        <v>88</v>
      </c>
      <c r="DD423" t="s">
        <v>73</v>
      </c>
      <c r="DE423" t="s">
        <v>96</v>
      </c>
      <c r="DF423">
        <v>1</v>
      </c>
      <c r="DG423" t="s">
        <v>83</v>
      </c>
      <c r="DH423">
        <v>0</v>
      </c>
      <c r="DI423" s="71">
        <f t="shared" si="386"/>
        <v>0</v>
      </c>
      <c r="DJ423" s="80">
        <f t="shared" si="379"/>
        <v>0</v>
      </c>
      <c r="DK423" t="s">
        <v>85</v>
      </c>
      <c r="DL423" t="s">
        <v>73</v>
      </c>
      <c r="DM423" t="s">
        <v>94</v>
      </c>
      <c r="DN423">
        <v>1</v>
      </c>
      <c r="DO423" t="s">
        <v>83</v>
      </c>
      <c r="DP423">
        <v>2</v>
      </c>
      <c r="DQ423" s="71">
        <f t="shared" si="380"/>
        <v>3</v>
      </c>
      <c r="DR423" s="80">
        <f t="shared" si="381"/>
        <v>8</v>
      </c>
      <c r="DS423" s="27">
        <f t="shared" si="340"/>
        <v>14</v>
      </c>
      <c r="DT423" t="str">
        <f t="shared" si="341"/>
        <v>Argentinien</v>
      </c>
      <c r="DU423">
        <f t="shared" si="382"/>
        <v>8</v>
      </c>
      <c r="DV423" t="str">
        <f t="shared" si="342"/>
        <v>Brasilien</v>
      </c>
      <c r="DW423">
        <f t="shared" si="383"/>
        <v>0</v>
      </c>
      <c r="DX423" t="str">
        <f t="shared" si="343"/>
        <v>Frankreich</v>
      </c>
      <c r="DY423">
        <f t="shared" si="384"/>
        <v>8</v>
      </c>
      <c r="DZ423" t="str">
        <f t="shared" si="344"/>
        <v>Deutschland</v>
      </c>
      <c r="EA423">
        <f t="shared" si="345"/>
        <v>0</v>
      </c>
      <c r="EB423" s="27">
        <f t="shared" si="346"/>
        <v>16</v>
      </c>
      <c r="EC423" t="s">
        <v>93</v>
      </c>
      <c r="ED423" t="s">
        <v>73</v>
      </c>
      <c r="EE423" t="s">
        <v>90</v>
      </c>
      <c r="EF423">
        <v>1</v>
      </c>
      <c r="EG423" t="s">
        <v>83</v>
      </c>
      <c r="EH423">
        <v>0</v>
      </c>
      <c r="EK423" t="s">
        <v>94</v>
      </c>
      <c r="EL423" t="s">
        <v>73</v>
      </c>
      <c r="EM423" t="s">
        <v>88</v>
      </c>
      <c r="EN423">
        <v>1</v>
      </c>
      <c r="EO423" t="s">
        <v>83</v>
      </c>
      <c r="EP423">
        <v>0</v>
      </c>
      <c r="EU423" t="s">
        <v>90</v>
      </c>
      <c r="EV423" t="s">
        <v>73</v>
      </c>
      <c r="EW423" t="s">
        <v>88</v>
      </c>
      <c r="EX423">
        <v>1</v>
      </c>
      <c r="EY423" t="s">
        <v>83</v>
      </c>
      <c r="EZ423">
        <v>2</v>
      </c>
      <c r="FC423" t="s">
        <v>93</v>
      </c>
      <c r="FD423" t="s">
        <v>73</v>
      </c>
      <c r="FE423" t="s">
        <v>94</v>
      </c>
      <c r="FF423">
        <v>2</v>
      </c>
      <c r="FG423" t="s">
        <v>83</v>
      </c>
      <c r="FH423">
        <v>0</v>
      </c>
      <c r="FL423" t="s">
        <v>90</v>
      </c>
      <c r="FN423" t="s">
        <v>88</v>
      </c>
      <c r="FP423" t="s">
        <v>94</v>
      </c>
      <c r="FR423" t="s">
        <v>93</v>
      </c>
      <c r="FU423">
        <v>0</v>
      </c>
      <c r="FX423" t="s">
        <v>1557</v>
      </c>
    </row>
    <row r="424" spans="1:180" x14ac:dyDescent="0.45">
      <c r="A424" s="1">
        <v>421</v>
      </c>
      <c r="B424" s="45">
        <f t="shared" si="332"/>
        <v>254</v>
      </c>
      <c r="C424" s="14" t="s">
        <v>1549</v>
      </c>
      <c r="D424" t="s">
        <v>1550</v>
      </c>
      <c r="E424" s="15" t="s">
        <v>1535</v>
      </c>
      <c r="F424" s="28">
        <f>VOR!IH424</f>
        <v>169</v>
      </c>
      <c r="G424" s="27">
        <f t="shared" si="347"/>
        <v>63</v>
      </c>
      <c r="H424" s="49">
        <f t="shared" si="348"/>
        <v>232</v>
      </c>
      <c r="I424" s="14" t="s">
        <v>132</v>
      </c>
      <c r="J424" t="s">
        <v>73</v>
      </c>
      <c r="K424" t="s">
        <v>137</v>
      </c>
      <c r="L424">
        <v>1</v>
      </c>
      <c r="M424" t="s">
        <v>83</v>
      </c>
      <c r="N424">
        <v>2</v>
      </c>
      <c r="O424" s="77">
        <f t="shared" si="349"/>
        <v>0</v>
      </c>
      <c r="P424" s="80">
        <f t="shared" si="350"/>
        <v>0</v>
      </c>
      <c r="Q424" t="s">
        <v>93</v>
      </c>
      <c r="R424" t="s">
        <v>73</v>
      </c>
      <c r="S424" t="s">
        <v>129</v>
      </c>
      <c r="T424">
        <v>2</v>
      </c>
      <c r="U424" t="s">
        <v>83</v>
      </c>
      <c r="V424">
        <v>1</v>
      </c>
      <c r="W424" s="71">
        <f t="shared" si="351"/>
        <v>1</v>
      </c>
      <c r="X424" s="80">
        <f t="shared" si="352"/>
        <v>4</v>
      </c>
      <c r="Y424" s="14" t="s">
        <v>94</v>
      </c>
      <c r="Z424" t="s">
        <v>73</v>
      </c>
      <c r="AA424" t="s">
        <v>133</v>
      </c>
      <c r="AB424">
        <v>3</v>
      </c>
      <c r="AC424" t="s">
        <v>83</v>
      </c>
      <c r="AD424">
        <v>1</v>
      </c>
      <c r="AE424" s="71">
        <f t="shared" si="353"/>
        <v>1</v>
      </c>
      <c r="AF424" s="80">
        <f t="shared" si="333"/>
        <v>4</v>
      </c>
      <c r="AG424" s="14" t="s">
        <v>85</v>
      </c>
      <c r="AH424" t="s">
        <v>73</v>
      </c>
      <c r="AI424" t="s">
        <v>136</v>
      </c>
      <c r="AJ424">
        <v>3</v>
      </c>
      <c r="AK424" t="s">
        <v>83</v>
      </c>
      <c r="AL424">
        <v>2</v>
      </c>
      <c r="AM424" s="71">
        <f t="shared" si="354"/>
        <v>1</v>
      </c>
      <c r="AN424" s="80">
        <f t="shared" si="355"/>
        <v>2</v>
      </c>
      <c r="AO424" s="14" t="s">
        <v>88</v>
      </c>
      <c r="AP424" t="s">
        <v>73</v>
      </c>
      <c r="AQ424" t="s">
        <v>142</v>
      </c>
      <c r="AR424">
        <v>2</v>
      </c>
      <c r="AS424" t="s">
        <v>83</v>
      </c>
      <c r="AT424">
        <v>0</v>
      </c>
      <c r="AU424" s="71">
        <f t="shared" si="334"/>
        <v>0</v>
      </c>
      <c r="AV424" s="80">
        <f t="shared" si="356"/>
        <v>0</v>
      </c>
      <c r="AW424" s="14" t="s">
        <v>166</v>
      </c>
      <c r="AX424" t="s">
        <v>73</v>
      </c>
      <c r="AY424" t="s">
        <v>91</v>
      </c>
      <c r="AZ424">
        <v>1</v>
      </c>
      <c r="BA424" t="s">
        <v>83</v>
      </c>
      <c r="BB424">
        <v>2</v>
      </c>
      <c r="BC424" s="71">
        <f t="shared" si="357"/>
        <v>2</v>
      </c>
      <c r="BD424" s="80">
        <f t="shared" si="335"/>
        <v>0</v>
      </c>
      <c r="BE424" s="14" t="s">
        <v>89</v>
      </c>
      <c r="BF424" t="s">
        <v>73</v>
      </c>
      <c r="BG424" t="s">
        <v>130</v>
      </c>
      <c r="BH424">
        <v>1</v>
      </c>
      <c r="BI424" t="s">
        <v>83</v>
      </c>
      <c r="BJ424">
        <v>2</v>
      </c>
      <c r="BK424" s="71">
        <f t="shared" si="336"/>
        <v>3</v>
      </c>
      <c r="BL424" s="80">
        <f t="shared" si="358"/>
        <v>0</v>
      </c>
      <c r="BM424" s="14" t="s">
        <v>96</v>
      </c>
      <c r="BN424" t="s">
        <v>73</v>
      </c>
      <c r="BO424" t="s">
        <v>90</v>
      </c>
      <c r="BP424">
        <v>1</v>
      </c>
      <c r="BQ424" t="s">
        <v>83</v>
      </c>
      <c r="BR424">
        <v>2</v>
      </c>
      <c r="BS424" s="71">
        <f t="shared" si="359"/>
        <v>1</v>
      </c>
      <c r="BT424" s="80">
        <f t="shared" si="337"/>
        <v>0</v>
      </c>
      <c r="BU424" s="28">
        <f t="shared" si="360"/>
        <v>10</v>
      </c>
      <c r="BV424" s="14" t="str">
        <f t="shared" si="361"/>
        <v>Deutschland</v>
      </c>
      <c r="BW424" s="80">
        <f t="shared" si="338"/>
        <v>0</v>
      </c>
      <c r="BX424" s="14" t="str">
        <f t="shared" si="362"/>
        <v>Südkorea</v>
      </c>
      <c r="BY424" s="80">
        <f t="shared" si="363"/>
        <v>0</v>
      </c>
      <c r="BZ424" s="14" t="str">
        <f t="shared" si="364"/>
        <v>USA</v>
      </c>
      <c r="CA424" s="80">
        <f t="shared" si="365"/>
        <v>0</v>
      </c>
      <c r="CB424" s="14" t="str">
        <f t="shared" si="366"/>
        <v>Argentinien</v>
      </c>
      <c r="CC424" s="80">
        <f t="shared" si="367"/>
        <v>7</v>
      </c>
      <c r="CD424" s="14" t="str">
        <f t="shared" si="368"/>
        <v>Spanien</v>
      </c>
      <c r="CE424" s="80">
        <f t="shared" si="369"/>
        <v>0</v>
      </c>
      <c r="CF424" s="14" t="str">
        <f t="shared" si="370"/>
        <v>Brasilien</v>
      </c>
      <c r="CG424" s="80">
        <f t="shared" si="371"/>
        <v>7</v>
      </c>
      <c r="CH424" s="14" t="str">
        <f t="shared" si="372"/>
        <v>England</v>
      </c>
      <c r="CI424" s="80">
        <f t="shared" si="373"/>
        <v>7</v>
      </c>
      <c r="CJ424" s="14" t="str">
        <f t="shared" si="374"/>
        <v>Frankreich</v>
      </c>
      <c r="CK424" s="80">
        <f t="shared" si="375"/>
        <v>7</v>
      </c>
      <c r="CL424" s="27">
        <f t="shared" si="385"/>
        <v>28</v>
      </c>
      <c r="CM424" t="s">
        <v>88</v>
      </c>
      <c r="CN424" t="s">
        <v>73</v>
      </c>
      <c r="CO424" t="s">
        <v>91</v>
      </c>
      <c r="CP424">
        <v>2</v>
      </c>
      <c r="CQ424" t="s">
        <v>83</v>
      </c>
      <c r="CR424">
        <v>0</v>
      </c>
      <c r="CS424" s="71">
        <f t="shared" si="339"/>
        <v>0</v>
      </c>
      <c r="CT424" s="80">
        <f t="shared" si="376"/>
        <v>0</v>
      </c>
      <c r="CU424" t="s">
        <v>137</v>
      </c>
      <c r="CV424" t="s">
        <v>73</v>
      </c>
      <c r="CW424" t="s">
        <v>93</v>
      </c>
      <c r="CX424">
        <v>1</v>
      </c>
      <c r="CY424" t="s">
        <v>83</v>
      </c>
      <c r="CZ424">
        <v>2</v>
      </c>
      <c r="DA424" s="71">
        <f t="shared" si="377"/>
        <v>2</v>
      </c>
      <c r="DB424" s="80">
        <f t="shared" si="378"/>
        <v>3</v>
      </c>
      <c r="DC424" t="s">
        <v>130</v>
      </c>
      <c r="DD424" t="s">
        <v>73</v>
      </c>
      <c r="DE424" t="s">
        <v>90</v>
      </c>
      <c r="DF424">
        <v>2</v>
      </c>
      <c r="DG424" t="s">
        <v>83</v>
      </c>
      <c r="DH424">
        <v>1</v>
      </c>
      <c r="DI424" s="71">
        <f t="shared" si="386"/>
        <v>0</v>
      </c>
      <c r="DJ424" s="80">
        <f t="shared" si="379"/>
        <v>0</v>
      </c>
      <c r="DK424" t="s">
        <v>85</v>
      </c>
      <c r="DL424" t="s">
        <v>73</v>
      </c>
      <c r="DM424" t="s">
        <v>94</v>
      </c>
      <c r="DN424">
        <v>2</v>
      </c>
      <c r="DO424" t="s">
        <v>83</v>
      </c>
      <c r="DP424">
        <v>3</v>
      </c>
      <c r="DQ424" s="71">
        <f t="shared" si="380"/>
        <v>3</v>
      </c>
      <c r="DR424" s="80">
        <f t="shared" si="381"/>
        <v>6</v>
      </c>
      <c r="DS424" s="27">
        <f t="shared" si="340"/>
        <v>9</v>
      </c>
      <c r="DT424" t="str">
        <f t="shared" si="341"/>
        <v>Argentinien</v>
      </c>
      <c r="DU424">
        <f t="shared" si="382"/>
        <v>8</v>
      </c>
      <c r="DV424" t="str">
        <f t="shared" si="342"/>
        <v>Deutschland</v>
      </c>
      <c r="DW424">
        <f t="shared" si="383"/>
        <v>0</v>
      </c>
      <c r="DX424" t="str">
        <f t="shared" si="343"/>
        <v>Frankreich</v>
      </c>
      <c r="DY424">
        <f t="shared" si="384"/>
        <v>8</v>
      </c>
      <c r="DZ424" t="str">
        <f t="shared" si="344"/>
        <v>Spanien</v>
      </c>
      <c r="EA424">
        <f t="shared" si="345"/>
        <v>0</v>
      </c>
      <c r="EB424" s="27">
        <f t="shared" si="346"/>
        <v>16</v>
      </c>
      <c r="EC424" t="s">
        <v>93</v>
      </c>
      <c r="ED424" t="s">
        <v>73</v>
      </c>
      <c r="EE424" t="s">
        <v>88</v>
      </c>
      <c r="EF424">
        <v>1</v>
      </c>
      <c r="EG424" t="s">
        <v>83</v>
      </c>
      <c r="EH424">
        <v>2</v>
      </c>
      <c r="EK424" t="s">
        <v>94</v>
      </c>
      <c r="EL424" t="s">
        <v>73</v>
      </c>
      <c r="EM424" t="s">
        <v>130</v>
      </c>
      <c r="EN424">
        <v>3</v>
      </c>
      <c r="EO424" t="s">
        <v>83</v>
      </c>
      <c r="EP424">
        <v>1</v>
      </c>
      <c r="EU424" t="s">
        <v>93</v>
      </c>
      <c r="EV424" t="s">
        <v>73</v>
      </c>
      <c r="EW424" t="s">
        <v>130</v>
      </c>
      <c r="EX424">
        <v>0</v>
      </c>
      <c r="EY424" t="s">
        <v>83</v>
      </c>
      <c r="EZ424">
        <v>1</v>
      </c>
      <c r="FC424" t="s">
        <v>88</v>
      </c>
      <c r="FD424" t="s">
        <v>73</v>
      </c>
      <c r="FE424" t="s">
        <v>94</v>
      </c>
      <c r="FF424">
        <v>1</v>
      </c>
      <c r="FG424" t="s">
        <v>83</v>
      </c>
      <c r="FH424">
        <v>2</v>
      </c>
      <c r="FL424" t="s">
        <v>93</v>
      </c>
      <c r="FN424" t="s">
        <v>130</v>
      </c>
      <c r="FP424" t="s">
        <v>88</v>
      </c>
      <c r="FR424" t="s">
        <v>94</v>
      </c>
      <c r="FU424">
        <v>0</v>
      </c>
      <c r="FX424">
        <v>0</v>
      </c>
    </row>
    <row r="425" spans="1:180" x14ac:dyDescent="0.45">
      <c r="A425" s="1">
        <v>422</v>
      </c>
      <c r="B425" s="45">
        <f t="shared" si="332"/>
        <v>235</v>
      </c>
      <c r="C425" s="14" t="s">
        <v>549</v>
      </c>
      <c r="D425" t="s">
        <v>1551</v>
      </c>
      <c r="E425" s="15" t="s">
        <v>1535</v>
      </c>
      <c r="F425" s="28">
        <f>VOR!IH425</f>
        <v>170</v>
      </c>
      <c r="G425" s="27">
        <f t="shared" si="347"/>
        <v>65</v>
      </c>
      <c r="H425" s="49">
        <f t="shared" si="348"/>
        <v>235</v>
      </c>
      <c r="I425" s="14" t="s">
        <v>84</v>
      </c>
      <c r="J425" t="s">
        <v>73</v>
      </c>
      <c r="K425" t="s">
        <v>92</v>
      </c>
      <c r="L425">
        <v>2</v>
      </c>
      <c r="M425" t="s">
        <v>83</v>
      </c>
      <c r="N425">
        <v>0</v>
      </c>
      <c r="O425" s="77">
        <f t="shared" si="349"/>
        <v>1</v>
      </c>
      <c r="P425" s="80">
        <f t="shared" si="350"/>
        <v>3</v>
      </c>
      <c r="Q425" t="s">
        <v>93</v>
      </c>
      <c r="R425" t="s">
        <v>73</v>
      </c>
      <c r="S425" t="s">
        <v>129</v>
      </c>
      <c r="T425">
        <v>3</v>
      </c>
      <c r="U425" t="s">
        <v>83</v>
      </c>
      <c r="V425">
        <v>1</v>
      </c>
      <c r="W425" s="71">
        <f t="shared" si="351"/>
        <v>1</v>
      </c>
      <c r="X425" s="80">
        <f t="shared" si="352"/>
        <v>2</v>
      </c>
      <c r="Y425" s="14" t="s">
        <v>94</v>
      </c>
      <c r="Z425" t="s">
        <v>73</v>
      </c>
      <c r="AA425" t="s">
        <v>86</v>
      </c>
      <c r="AB425">
        <v>2</v>
      </c>
      <c r="AC425" t="s">
        <v>83</v>
      </c>
      <c r="AD425">
        <v>1</v>
      </c>
      <c r="AE425" s="71">
        <f t="shared" si="353"/>
        <v>3</v>
      </c>
      <c r="AF425" s="80">
        <f t="shared" si="333"/>
        <v>4</v>
      </c>
      <c r="AG425" s="14" t="s">
        <v>85</v>
      </c>
      <c r="AH425" t="s">
        <v>73</v>
      </c>
      <c r="AI425" t="s">
        <v>136</v>
      </c>
      <c r="AJ425">
        <v>2</v>
      </c>
      <c r="AK425" t="s">
        <v>83</v>
      </c>
      <c r="AL425">
        <v>0</v>
      </c>
      <c r="AM425" s="71">
        <f t="shared" si="354"/>
        <v>1</v>
      </c>
      <c r="AN425" s="80">
        <f t="shared" si="355"/>
        <v>2</v>
      </c>
      <c r="AO425" s="14" t="s">
        <v>141</v>
      </c>
      <c r="AP425" t="s">
        <v>73</v>
      </c>
      <c r="AQ425" t="s">
        <v>95</v>
      </c>
      <c r="AR425">
        <v>9</v>
      </c>
      <c r="AS425" t="s">
        <v>83</v>
      </c>
      <c r="AT425">
        <v>0</v>
      </c>
      <c r="AU425" s="71">
        <f t="shared" si="334"/>
        <v>2</v>
      </c>
      <c r="AV425" s="80">
        <f t="shared" si="356"/>
        <v>0</v>
      </c>
      <c r="AW425" s="14" t="s">
        <v>90</v>
      </c>
      <c r="AX425" t="s">
        <v>73</v>
      </c>
      <c r="AY425" t="s">
        <v>138</v>
      </c>
      <c r="AZ425">
        <v>0</v>
      </c>
      <c r="BA425" t="s">
        <v>83</v>
      </c>
      <c r="BB425">
        <v>1</v>
      </c>
      <c r="BC425" s="71">
        <f t="shared" si="357"/>
        <v>1</v>
      </c>
      <c r="BD425" s="80">
        <f t="shared" si="335"/>
        <v>0</v>
      </c>
      <c r="BE425" s="14" t="s">
        <v>131</v>
      </c>
      <c r="BF425" t="s">
        <v>73</v>
      </c>
      <c r="BG425" t="s">
        <v>88</v>
      </c>
      <c r="BH425">
        <v>0</v>
      </c>
      <c r="BI425" t="s">
        <v>83</v>
      </c>
      <c r="BJ425">
        <v>1</v>
      </c>
      <c r="BK425" s="71">
        <f t="shared" si="336"/>
        <v>0</v>
      </c>
      <c r="BL425" s="80">
        <f t="shared" si="358"/>
        <v>0</v>
      </c>
      <c r="BM425" s="14" t="s">
        <v>96</v>
      </c>
      <c r="BN425" t="s">
        <v>73</v>
      </c>
      <c r="BO425" t="s">
        <v>134</v>
      </c>
      <c r="BP425">
        <v>0</v>
      </c>
      <c r="BQ425" t="s">
        <v>83</v>
      </c>
      <c r="BR425">
        <v>2</v>
      </c>
      <c r="BS425" s="71">
        <f t="shared" si="359"/>
        <v>3</v>
      </c>
      <c r="BT425" s="80">
        <f t="shared" si="337"/>
        <v>0</v>
      </c>
      <c r="BU425" s="28">
        <f t="shared" si="360"/>
        <v>11</v>
      </c>
      <c r="BV425" s="14" t="str">
        <f t="shared" si="361"/>
        <v>Costa Rica</v>
      </c>
      <c r="BW425" s="80">
        <f t="shared" si="338"/>
        <v>0</v>
      </c>
      <c r="BX425" s="14" t="str">
        <f t="shared" si="362"/>
        <v>Ghana</v>
      </c>
      <c r="BY425" s="80">
        <f t="shared" si="363"/>
        <v>0</v>
      </c>
      <c r="BZ425" s="14" t="str">
        <f t="shared" si="364"/>
        <v>Niederlande</v>
      </c>
      <c r="CA425" s="80">
        <f t="shared" si="365"/>
        <v>7</v>
      </c>
      <c r="CB425" s="14" t="str">
        <f t="shared" si="366"/>
        <v>Argentinien</v>
      </c>
      <c r="CC425" s="80">
        <f t="shared" si="367"/>
        <v>7</v>
      </c>
      <c r="CD425" s="14" t="str">
        <f t="shared" si="368"/>
        <v>Deutschland</v>
      </c>
      <c r="CE425" s="80">
        <f t="shared" si="369"/>
        <v>0</v>
      </c>
      <c r="CF425" s="14" t="str">
        <f t="shared" si="370"/>
        <v>Schweiz</v>
      </c>
      <c r="CG425" s="80">
        <f t="shared" si="371"/>
        <v>0</v>
      </c>
      <c r="CH425" s="14" t="str">
        <f t="shared" si="372"/>
        <v>England</v>
      </c>
      <c r="CI425" s="80">
        <f t="shared" si="373"/>
        <v>7</v>
      </c>
      <c r="CJ425" s="14" t="str">
        <f t="shared" si="374"/>
        <v>Frankreich</v>
      </c>
      <c r="CK425" s="80">
        <f t="shared" si="375"/>
        <v>7</v>
      </c>
      <c r="CL425" s="27">
        <f t="shared" si="385"/>
        <v>28</v>
      </c>
      <c r="CM425" t="s">
        <v>141</v>
      </c>
      <c r="CN425" t="s">
        <v>73</v>
      </c>
      <c r="CO425" t="s">
        <v>138</v>
      </c>
      <c r="CP425">
        <v>9</v>
      </c>
      <c r="CQ425" t="s">
        <v>83</v>
      </c>
      <c r="CR425">
        <v>7</v>
      </c>
      <c r="CS425" s="71">
        <f t="shared" si="339"/>
        <v>0</v>
      </c>
      <c r="CT425" s="80">
        <f t="shared" si="376"/>
        <v>0</v>
      </c>
      <c r="CU425" t="s">
        <v>84</v>
      </c>
      <c r="CV425" t="s">
        <v>73</v>
      </c>
      <c r="CW425" t="s">
        <v>93</v>
      </c>
      <c r="CX425">
        <v>1</v>
      </c>
      <c r="CY425" t="s">
        <v>83</v>
      </c>
      <c r="CZ425">
        <v>3</v>
      </c>
      <c r="DA425" s="71">
        <f t="shared" si="377"/>
        <v>3</v>
      </c>
      <c r="DB425" s="80">
        <f t="shared" si="378"/>
        <v>4</v>
      </c>
      <c r="DC425" t="s">
        <v>88</v>
      </c>
      <c r="DD425" t="s">
        <v>73</v>
      </c>
      <c r="DE425" t="s">
        <v>134</v>
      </c>
      <c r="DF425">
        <v>1</v>
      </c>
      <c r="DG425" t="s">
        <v>83</v>
      </c>
      <c r="DH425">
        <v>2</v>
      </c>
      <c r="DI425" s="71">
        <f t="shared" si="386"/>
        <v>0</v>
      </c>
      <c r="DJ425" s="80">
        <f t="shared" si="379"/>
        <v>0</v>
      </c>
      <c r="DK425" t="s">
        <v>85</v>
      </c>
      <c r="DL425" t="s">
        <v>73</v>
      </c>
      <c r="DM425" t="s">
        <v>94</v>
      </c>
      <c r="DN425">
        <v>0</v>
      </c>
      <c r="DO425" t="s">
        <v>83</v>
      </c>
      <c r="DP425">
        <v>1</v>
      </c>
      <c r="DQ425" s="71">
        <f t="shared" si="380"/>
        <v>3</v>
      </c>
      <c r="DR425" s="80">
        <f t="shared" si="381"/>
        <v>6</v>
      </c>
      <c r="DS425" s="27">
        <f t="shared" si="340"/>
        <v>10</v>
      </c>
      <c r="DT425" t="str">
        <f t="shared" si="341"/>
        <v>Argentinien</v>
      </c>
      <c r="DU425">
        <f t="shared" si="382"/>
        <v>8</v>
      </c>
      <c r="DV425" t="str">
        <f t="shared" si="342"/>
        <v>Costa Rica</v>
      </c>
      <c r="DW425">
        <f t="shared" si="383"/>
        <v>0</v>
      </c>
      <c r="DX425" t="str">
        <f t="shared" si="343"/>
        <v>Frankreich</v>
      </c>
      <c r="DY425">
        <f t="shared" si="384"/>
        <v>8</v>
      </c>
      <c r="DZ425" t="str">
        <f t="shared" si="344"/>
        <v>Schweiz</v>
      </c>
      <c r="EA425">
        <f t="shared" si="345"/>
        <v>0</v>
      </c>
      <c r="EB425" s="27">
        <f t="shared" si="346"/>
        <v>16</v>
      </c>
      <c r="EC425" t="s">
        <v>93</v>
      </c>
      <c r="ED425" t="s">
        <v>73</v>
      </c>
      <c r="EE425" t="s">
        <v>141</v>
      </c>
      <c r="EF425">
        <v>1</v>
      </c>
      <c r="EG425" t="s">
        <v>83</v>
      </c>
      <c r="EH425">
        <v>9</v>
      </c>
      <c r="EK425" t="s">
        <v>94</v>
      </c>
      <c r="EL425" t="s">
        <v>73</v>
      </c>
      <c r="EM425" t="s">
        <v>134</v>
      </c>
      <c r="EN425">
        <v>2</v>
      </c>
      <c r="EO425" t="s">
        <v>83</v>
      </c>
      <c r="EP425">
        <v>3</v>
      </c>
      <c r="EU425" t="s">
        <v>93</v>
      </c>
      <c r="EV425" t="s">
        <v>73</v>
      </c>
      <c r="EW425" t="s">
        <v>94</v>
      </c>
      <c r="EX425">
        <v>9</v>
      </c>
      <c r="EY425" t="s">
        <v>83</v>
      </c>
      <c r="EZ425">
        <v>0</v>
      </c>
      <c r="FC425" t="s">
        <v>141</v>
      </c>
      <c r="FD425" t="s">
        <v>73</v>
      </c>
      <c r="FE425" t="s">
        <v>134</v>
      </c>
      <c r="FF425">
        <v>9</v>
      </c>
      <c r="FG425" t="s">
        <v>83</v>
      </c>
      <c r="FH425">
        <v>8</v>
      </c>
      <c r="FL425" t="s">
        <v>94</v>
      </c>
      <c r="FN425" t="s">
        <v>93</v>
      </c>
      <c r="FP425" t="s">
        <v>134</v>
      </c>
      <c r="FR425" t="s">
        <v>141</v>
      </c>
      <c r="FU425">
        <v>187</v>
      </c>
      <c r="FX425" t="s">
        <v>1558</v>
      </c>
    </row>
    <row r="426" spans="1:180" x14ac:dyDescent="0.45">
      <c r="A426" s="1">
        <v>423</v>
      </c>
      <c r="B426" s="45">
        <f t="shared" si="332"/>
        <v>147</v>
      </c>
      <c r="C426" s="14" t="s">
        <v>1552</v>
      </c>
      <c r="D426" t="s">
        <v>528</v>
      </c>
      <c r="E426" s="15" t="s">
        <v>1535</v>
      </c>
      <c r="F426" s="28">
        <f>VOR!IH426</f>
        <v>172</v>
      </c>
      <c r="G426" s="27">
        <f t="shared" si="347"/>
        <v>76</v>
      </c>
      <c r="H426" s="49">
        <f t="shared" si="348"/>
        <v>248</v>
      </c>
      <c r="I426" s="14" t="s">
        <v>84</v>
      </c>
      <c r="J426" t="s">
        <v>73</v>
      </c>
      <c r="K426" t="s">
        <v>92</v>
      </c>
      <c r="L426">
        <v>2</v>
      </c>
      <c r="M426" t="s">
        <v>83</v>
      </c>
      <c r="N426">
        <v>0</v>
      </c>
      <c r="O426" s="77">
        <f t="shared" si="349"/>
        <v>1</v>
      </c>
      <c r="P426" s="80">
        <f t="shared" si="350"/>
        <v>3</v>
      </c>
      <c r="Q426" t="s">
        <v>93</v>
      </c>
      <c r="R426" t="s">
        <v>73</v>
      </c>
      <c r="S426" t="s">
        <v>129</v>
      </c>
      <c r="T426">
        <v>3</v>
      </c>
      <c r="U426" t="s">
        <v>83</v>
      </c>
      <c r="V426">
        <v>1</v>
      </c>
      <c r="W426" s="71">
        <f t="shared" si="351"/>
        <v>1</v>
      </c>
      <c r="X426" s="80">
        <f t="shared" si="352"/>
        <v>2</v>
      </c>
      <c r="Y426" s="14" t="s">
        <v>94</v>
      </c>
      <c r="Z426" t="s">
        <v>73</v>
      </c>
      <c r="AA426" t="s">
        <v>133</v>
      </c>
      <c r="AB426">
        <v>2</v>
      </c>
      <c r="AC426" t="s">
        <v>83</v>
      </c>
      <c r="AD426">
        <v>0</v>
      </c>
      <c r="AE426" s="71">
        <f t="shared" si="353"/>
        <v>1</v>
      </c>
      <c r="AF426" s="80">
        <f t="shared" si="333"/>
        <v>3</v>
      </c>
      <c r="AG426" s="14" t="s">
        <v>85</v>
      </c>
      <c r="AH426" t="s">
        <v>73</v>
      </c>
      <c r="AI426" t="s">
        <v>132</v>
      </c>
      <c r="AJ426">
        <v>3</v>
      </c>
      <c r="AK426" t="s">
        <v>83</v>
      </c>
      <c r="AL426">
        <v>0</v>
      </c>
      <c r="AM426" s="71">
        <f t="shared" si="354"/>
        <v>3</v>
      </c>
      <c r="AN426" s="80">
        <f t="shared" si="355"/>
        <v>8</v>
      </c>
      <c r="AO426" s="14" t="s">
        <v>130</v>
      </c>
      <c r="AP426" t="s">
        <v>73</v>
      </c>
      <c r="AQ426" t="s">
        <v>95</v>
      </c>
      <c r="AR426">
        <v>1</v>
      </c>
      <c r="AS426" t="s">
        <v>83</v>
      </c>
      <c r="AT426">
        <v>0</v>
      </c>
      <c r="AU426" s="71">
        <f t="shared" si="334"/>
        <v>2</v>
      </c>
      <c r="AV426" s="80">
        <f t="shared" si="356"/>
        <v>0</v>
      </c>
      <c r="AW426" s="14" t="s">
        <v>90</v>
      </c>
      <c r="AX426" t="s">
        <v>73</v>
      </c>
      <c r="AY426" t="s">
        <v>135</v>
      </c>
      <c r="AZ426">
        <v>2</v>
      </c>
      <c r="BA426" t="s">
        <v>83</v>
      </c>
      <c r="BB426">
        <v>1</v>
      </c>
      <c r="BC426" s="71">
        <f t="shared" si="357"/>
        <v>1</v>
      </c>
      <c r="BD426" s="80">
        <f t="shared" si="335"/>
        <v>2</v>
      </c>
      <c r="BE426" s="14" t="s">
        <v>131</v>
      </c>
      <c r="BF426" t="s">
        <v>73</v>
      </c>
      <c r="BG426" t="s">
        <v>88</v>
      </c>
      <c r="BH426">
        <v>1</v>
      </c>
      <c r="BI426" t="s">
        <v>83</v>
      </c>
      <c r="BJ426">
        <v>2</v>
      </c>
      <c r="BK426" s="71">
        <f t="shared" si="336"/>
        <v>0</v>
      </c>
      <c r="BL426" s="80">
        <f t="shared" si="358"/>
        <v>0</v>
      </c>
      <c r="BM426" s="14" t="s">
        <v>96</v>
      </c>
      <c r="BN426" t="s">
        <v>73</v>
      </c>
      <c r="BO426" t="s">
        <v>134</v>
      </c>
      <c r="BP426">
        <v>1</v>
      </c>
      <c r="BQ426" t="s">
        <v>83</v>
      </c>
      <c r="BR426">
        <v>0</v>
      </c>
      <c r="BS426" s="71">
        <f t="shared" si="359"/>
        <v>3</v>
      </c>
      <c r="BT426" s="80">
        <f t="shared" si="337"/>
        <v>4</v>
      </c>
      <c r="BU426" s="28">
        <f t="shared" si="360"/>
        <v>22</v>
      </c>
      <c r="BV426" s="14" t="str">
        <f t="shared" si="361"/>
        <v>Spanien</v>
      </c>
      <c r="BW426" s="80">
        <f t="shared" si="338"/>
        <v>0</v>
      </c>
      <c r="BX426" s="14" t="str">
        <f t="shared" si="362"/>
        <v>Brasilien</v>
      </c>
      <c r="BY426" s="80">
        <f t="shared" si="363"/>
        <v>7</v>
      </c>
      <c r="BZ426" s="14" t="str">
        <f t="shared" si="364"/>
        <v>Niederlande</v>
      </c>
      <c r="CA426" s="80">
        <f t="shared" si="365"/>
        <v>7</v>
      </c>
      <c r="CB426" s="14" t="str">
        <f t="shared" si="366"/>
        <v>Argentinien</v>
      </c>
      <c r="CC426" s="80">
        <f t="shared" si="367"/>
        <v>7</v>
      </c>
      <c r="CD426" s="14" t="str">
        <f t="shared" si="368"/>
        <v>Deutschland</v>
      </c>
      <c r="CE426" s="80">
        <f t="shared" si="369"/>
        <v>0</v>
      </c>
      <c r="CF426" s="14" t="str">
        <f t="shared" si="370"/>
        <v>Portugal</v>
      </c>
      <c r="CG426" s="80">
        <f t="shared" si="371"/>
        <v>7</v>
      </c>
      <c r="CH426" s="14" t="str">
        <f t="shared" si="372"/>
        <v>England</v>
      </c>
      <c r="CI426" s="80">
        <f t="shared" si="373"/>
        <v>7</v>
      </c>
      <c r="CJ426" s="14" t="str">
        <f t="shared" si="374"/>
        <v>Frankreich</v>
      </c>
      <c r="CK426" s="80">
        <f t="shared" si="375"/>
        <v>7</v>
      </c>
      <c r="CL426" s="27">
        <f t="shared" si="385"/>
        <v>42</v>
      </c>
      <c r="CM426" t="s">
        <v>130</v>
      </c>
      <c r="CN426" t="s">
        <v>73</v>
      </c>
      <c r="CO426" t="s">
        <v>90</v>
      </c>
      <c r="CP426">
        <v>0</v>
      </c>
      <c r="CQ426" t="s">
        <v>83</v>
      </c>
      <c r="CR426">
        <v>2</v>
      </c>
      <c r="CS426" s="71">
        <f t="shared" si="339"/>
        <v>2</v>
      </c>
      <c r="CT426" s="80">
        <f t="shared" si="376"/>
        <v>0</v>
      </c>
      <c r="CU426" t="s">
        <v>84</v>
      </c>
      <c r="CV426" t="s">
        <v>73</v>
      </c>
      <c r="CW426" t="s">
        <v>93</v>
      </c>
      <c r="CX426">
        <v>1</v>
      </c>
      <c r="CY426" t="s">
        <v>83</v>
      </c>
      <c r="CZ426">
        <v>3</v>
      </c>
      <c r="DA426" s="71">
        <f t="shared" si="377"/>
        <v>3</v>
      </c>
      <c r="DB426" s="80">
        <f t="shared" si="378"/>
        <v>4</v>
      </c>
      <c r="DC426" t="s">
        <v>88</v>
      </c>
      <c r="DD426" t="s">
        <v>73</v>
      </c>
      <c r="DE426" t="s">
        <v>96</v>
      </c>
      <c r="DF426">
        <v>1</v>
      </c>
      <c r="DG426" t="s">
        <v>83</v>
      </c>
      <c r="DH426">
        <v>0</v>
      </c>
      <c r="DI426" s="71">
        <f t="shared" si="386"/>
        <v>0</v>
      </c>
      <c r="DJ426" s="80">
        <f t="shared" si="379"/>
        <v>0</v>
      </c>
      <c r="DK426" t="s">
        <v>85</v>
      </c>
      <c r="DL426" t="s">
        <v>73</v>
      </c>
      <c r="DM426" t="s">
        <v>94</v>
      </c>
      <c r="DN426">
        <v>2</v>
      </c>
      <c r="DO426" t="s">
        <v>83</v>
      </c>
      <c r="DP426">
        <v>0</v>
      </c>
      <c r="DQ426" s="71">
        <f t="shared" si="380"/>
        <v>3</v>
      </c>
      <c r="DR426" s="80">
        <f t="shared" si="381"/>
        <v>0</v>
      </c>
      <c r="DS426" s="27">
        <f t="shared" si="340"/>
        <v>4</v>
      </c>
      <c r="DT426" t="str">
        <f t="shared" si="341"/>
        <v>Argentinien</v>
      </c>
      <c r="DU426">
        <f t="shared" si="382"/>
        <v>8</v>
      </c>
      <c r="DV426" t="str">
        <f t="shared" si="342"/>
        <v>Brasilien</v>
      </c>
      <c r="DW426">
        <f t="shared" si="383"/>
        <v>0</v>
      </c>
      <c r="DX426" t="str">
        <f t="shared" si="343"/>
        <v>England</v>
      </c>
      <c r="DY426">
        <f t="shared" si="384"/>
        <v>0</v>
      </c>
      <c r="DZ426" t="str">
        <f t="shared" si="344"/>
        <v>Deutschland</v>
      </c>
      <c r="EA426">
        <f t="shared" si="345"/>
        <v>0</v>
      </c>
      <c r="EB426" s="27">
        <f t="shared" si="346"/>
        <v>8</v>
      </c>
      <c r="EC426" t="s">
        <v>93</v>
      </c>
      <c r="ED426" t="s">
        <v>73</v>
      </c>
      <c r="EE426" t="s">
        <v>90</v>
      </c>
      <c r="EF426">
        <v>3</v>
      </c>
      <c r="EG426" t="s">
        <v>83</v>
      </c>
      <c r="EH426">
        <v>2</v>
      </c>
      <c r="EK426" t="s">
        <v>85</v>
      </c>
      <c r="EL426" t="s">
        <v>73</v>
      </c>
      <c r="EM426" t="s">
        <v>88</v>
      </c>
      <c r="EN426">
        <v>2</v>
      </c>
      <c r="EO426" t="s">
        <v>83</v>
      </c>
      <c r="EP426">
        <v>1</v>
      </c>
      <c r="EU426" t="s">
        <v>90</v>
      </c>
      <c r="EV426" t="s">
        <v>73</v>
      </c>
      <c r="EW426" t="s">
        <v>88</v>
      </c>
      <c r="EX426">
        <v>2</v>
      </c>
      <c r="EY426" t="s">
        <v>83</v>
      </c>
      <c r="EZ426">
        <v>0</v>
      </c>
      <c r="FC426" t="s">
        <v>93</v>
      </c>
      <c r="FD426" t="s">
        <v>73</v>
      </c>
      <c r="FE426" t="s">
        <v>85</v>
      </c>
      <c r="FF426">
        <v>3</v>
      </c>
      <c r="FG426" t="s">
        <v>83</v>
      </c>
      <c r="FH426">
        <v>1</v>
      </c>
      <c r="FL426" t="s">
        <v>88</v>
      </c>
      <c r="FN426" t="s">
        <v>90</v>
      </c>
      <c r="FP426" t="s">
        <v>85</v>
      </c>
      <c r="FR426" t="s">
        <v>93</v>
      </c>
      <c r="FU426">
        <v>136</v>
      </c>
      <c r="FX426" t="s">
        <v>88</v>
      </c>
    </row>
    <row r="427" spans="1:180" x14ac:dyDescent="0.45">
      <c r="A427" s="1">
        <v>424</v>
      </c>
      <c r="B427" s="45">
        <f t="shared" si="332"/>
        <v>131</v>
      </c>
      <c r="C427" s="14" t="s">
        <v>1553</v>
      </c>
      <c r="D427" t="s">
        <v>845</v>
      </c>
      <c r="E427" s="15" t="s">
        <v>1535</v>
      </c>
      <c r="F427" s="28">
        <f>VOR!IH427</f>
        <v>163</v>
      </c>
      <c r="G427" s="27">
        <f t="shared" si="347"/>
        <v>88</v>
      </c>
      <c r="H427" s="49">
        <f t="shared" si="348"/>
        <v>251</v>
      </c>
      <c r="I427" s="14" t="s">
        <v>84</v>
      </c>
      <c r="J427" t="s">
        <v>73</v>
      </c>
      <c r="K427" t="s">
        <v>137</v>
      </c>
      <c r="L427">
        <v>3</v>
      </c>
      <c r="M427" t="s">
        <v>83</v>
      </c>
      <c r="N427">
        <v>1</v>
      </c>
      <c r="O427" s="77">
        <f t="shared" si="349"/>
        <v>3</v>
      </c>
      <c r="P427" s="80">
        <f t="shared" si="350"/>
        <v>8</v>
      </c>
      <c r="Q427" t="s">
        <v>93</v>
      </c>
      <c r="R427" t="s">
        <v>73</v>
      </c>
      <c r="S427" t="s">
        <v>129</v>
      </c>
      <c r="T427">
        <v>2</v>
      </c>
      <c r="U427" t="s">
        <v>83</v>
      </c>
      <c r="V427">
        <v>1</v>
      </c>
      <c r="W427" s="71">
        <f t="shared" si="351"/>
        <v>1</v>
      </c>
      <c r="X427" s="80">
        <f t="shared" si="352"/>
        <v>4</v>
      </c>
      <c r="Y427" s="14" t="s">
        <v>94</v>
      </c>
      <c r="Z427" t="s">
        <v>73</v>
      </c>
      <c r="AA427" t="s">
        <v>86</v>
      </c>
      <c r="AB427">
        <v>3</v>
      </c>
      <c r="AC427" t="s">
        <v>83</v>
      </c>
      <c r="AD427">
        <v>1</v>
      </c>
      <c r="AE427" s="71">
        <f t="shared" si="353"/>
        <v>3</v>
      </c>
      <c r="AF427" s="80">
        <f t="shared" si="333"/>
        <v>8</v>
      </c>
      <c r="AG427" s="14" t="s">
        <v>85</v>
      </c>
      <c r="AH427" t="s">
        <v>73</v>
      </c>
      <c r="AI427" t="s">
        <v>140</v>
      </c>
      <c r="AJ427">
        <v>3</v>
      </c>
      <c r="AK427" t="s">
        <v>83</v>
      </c>
      <c r="AL427">
        <v>0</v>
      </c>
      <c r="AM427" s="71">
        <f t="shared" si="354"/>
        <v>1</v>
      </c>
      <c r="AN427" s="80">
        <f t="shared" si="355"/>
        <v>4</v>
      </c>
      <c r="AO427" s="14" t="s">
        <v>88</v>
      </c>
      <c r="AP427" t="s">
        <v>73</v>
      </c>
      <c r="AQ427" t="s">
        <v>95</v>
      </c>
      <c r="AR427">
        <v>4</v>
      </c>
      <c r="AS427" t="s">
        <v>83</v>
      </c>
      <c r="AT427">
        <v>2</v>
      </c>
      <c r="AU427" s="71">
        <f t="shared" si="334"/>
        <v>2</v>
      </c>
      <c r="AV427" s="80">
        <f t="shared" si="356"/>
        <v>0</v>
      </c>
      <c r="AW427" s="14" t="s">
        <v>90</v>
      </c>
      <c r="AX427" t="s">
        <v>73</v>
      </c>
      <c r="AY427" t="s">
        <v>91</v>
      </c>
      <c r="AZ427">
        <v>2</v>
      </c>
      <c r="BA427" t="s">
        <v>83</v>
      </c>
      <c r="BB427">
        <v>0</v>
      </c>
      <c r="BC427" s="71">
        <f t="shared" si="357"/>
        <v>3</v>
      </c>
      <c r="BD427" s="80">
        <f t="shared" si="335"/>
        <v>4</v>
      </c>
      <c r="BE427" s="14" t="s">
        <v>131</v>
      </c>
      <c r="BF427" t="s">
        <v>73</v>
      </c>
      <c r="BG427" t="s">
        <v>130</v>
      </c>
      <c r="BH427">
        <v>1</v>
      </c>
      <c r="BI427" t="s">
        <v>83</v>
      </c>
      <c r="BJ427">
        <v>2</v>
      </c>
      <c r="BK427" s="71">
        <f t="shared" si="336"/>
        <v>2</v>
      </c>
      <c r="BL427" s="80">
        <f t="shared" si="358"/>
        <v>0</v>
      </c>
      <c r="BM427" s="14" t="s">
        <v>96</v>
      </c>
      <c r="BN427" t="s">
        <v>73</v>
      </c>
      <c r="BO427" t="s">
        <v>134</v>
      </c>
      <c r="BP427">
        <v>3</v>
      </c>
      <c r="BQ427" t="s">
        <v>83</v>
      </c>
      <c r="BR427">
        <v>1</v>
      </c>
      <c r="BS427" s="71">
        <f t="shared" si="359"/>
        <v>3</v>
      </c>
      <c r="BT427" s="80">
        <f t="shared" si="337"/>
        <v>4</v>
      </c>
      <c r="BU427" s="28">
        <f t="shared" si="360"/>
        <v>32</v>
      </c>
      <c r="BV427" s="14" t="str">
        <f t="shared" si="361"/>
        <v>Deutschland</v>
      </c>
      <c r="BW427" s="80">
        <f t="shared" si="338"/>
        <v>0</v>
      </c>
      <c r="BX427" s="14" t="str">
        <f t="shared" si="362"/>
        <v>Brasilien</v>
      </c>
      <c r="BY427" s="80">
        <f t="shared" si="363"/>
        <v>7</v>
      </c>
      <c r="BZ427" s="14" t="str">
        <f t="shared" si="364"/>
        <v>Niederlande</v>
      </c>
      <c r="CA427" s="80">
        <f t="shared" si="365"/>
        <v>7</v>
      </c>
      <c r="CB427" s="14" t="str">
        <f t="shared" si="366"/>
        <v>Argentinien</v>
      </c>
      <c r="CC427" s="80">
        <f t="shared" si="367"/>
        <v>7</v>
      </c>
      <c r="CD427" s="14" t="str">
        <f t="shared" si="368"/>
        <v>Spanien</v>
      </c>
      <c r="CE427" s="80">
        <f t="shared" si="369"/>
        <v>0</v>
      </c>
      <c r="CF427" s="14" t="str">
        <f t="shared" si="370"/>
        <v>Portugal</v>
      </c>
      <c r="CG427" s="80">
        <f t="shared" si="371"/>
        <v>7</v>
      </c>
      <c r="CH427" s="14" t="str">
        <f t="shared" si="372"/>
        <v>England</v>
      </c>
      <c r="CI427" s="80">
        <f t="shared" si="373"/>
        <v>7</v>
      </c>
      <c r="CJ427" s="14" t="str">
        <f t="shared" si="374"/>
        <v>Frankreich</v>
      </c>
      <c r="CK427" s="80">
        <f t="shared" si="375"/>
        <v>7</v>
      </c>
      <c r="CL427" s="27">
        <f t="shared" si="385"/>
        <v>42</v>
      </c>
      <c r="CM427" t="s">
        <v>88</v>
      </c>
      <c r="CN427" t="s">
        <v>73</v>
      </c>
      <c r="CO427" t="s">
        <v>90</v>
      </c>
      <c r="CP427">
        <v>1</v>
      </c>
      <c r="CQ427" t="s">
        <v>83</v>
      </c>
      <c r="CR427">
        <v>0</v>
      </c>
      <c r="CS427" s="71">
        <f t="shared" si="339"/>
        <v>2</v>
      </c>
      <c r="CT427" s="80">
        <f t="shared" si="376"/>
        <v>0</v>
      </c>
      <c r="CU427" t="s">
        <v>84</v>
      </c>
      <c r="CV427" t="s">
        <v>73</v>
      </c>
      <c r="CW427" t="s">
        <v>93</v>
      </c>
      <c r="CX427">
        <v>1</v>
      </c>
      <c r="CY427" t="s">
        <v>83</v>
      </c>
      <c r="CZ427">
        <v>2</v>
      </c>
      <c r="DA427" s="71">
        <f t="shared" si="377"/>
        <v>3</v>
      </c>
      <c r="DB427" s="80">
        <f t="shared" si="378"/>
        <v>6</v>
      </c>
      <c r="DC427" t="s">
        <v>130</v>
      </c>
      <c r="DD427" t="s">
        <v>73</v>
      </c>
      <c r="DE427" t="s">
        <v>96</v>
      </c>
      <c r="DF427">
        <v>1</v>
      </c>
      <c r="DG427" t="s">
        <v>83</v>
      </c>
      <c r="DH427">
        <v>2</v>
      </c>
      <c r="DI427" s="71">
        <f t="shared" si="386"/>
        <v>0</v>
      </c>
      <c r="DJ427" s="80">
        <f t="shared" si="379"/>
        <v>0</v>
      </c>
      <c r="DK427" t="s">
        <v>85</v>
      </c>
      <c r="DL427" t="s">
        <v>73</v>
      </c>
      <c r="DM427" t="s">
        <v>94</v>
      </c>
      <c r="DN427">
        <v>2</v>
      </c>
      <c r="DO427" t="s">
        <v>83</v>
      </c>
      <c r="DP427">
        <v>1</v>
      </c>
      <c r="DQ427" s="71">
        <f t="shared" si="380"/>
        <v>3</v>
      </c>
      <c r="DR427" s="80">
        <f t="shared" si="381"/>
        <v>0</v>
      </c>
      <c r="DS427" s="27">
        <f t="shared" si="340"/>
        <v>6</v>
      </c>
      <c r="DT427" t="str">
        <f t="shared" si="341"/>
        <v>Argentinien</v>
      </c>
      <c r="DU427">
        <f t="shared" si="382"/>
        <v>8</v>
      </c>
      <c r="DV427" t="str">
        <f t="shared" si="342"/>
        <v>Deutschland</v>
      </c>
      <c r="DW427">
        <f t="shared" si="383"/>
        <v>0</v>
      </c>
      <c r="DX427" t="str">
        <f t="shared" si="343"/>
        <v>England</v>
      </c>
      <c r="DY427">
        <f t="shared" si="384"/>
        <v>0</v>
      </c>
      <c r="DZ427" t="str">
        <f t="shared" si="344"/>
        <v>Portugal</v>
      </c>
      <c r="EA427">
        <f t="shared" si="345"/>
        <v>0</v>
      </c>
      <c r="EB427" s="27">
        <f t="shared" si="346"/>
        <v>8</v>
      </c>
      <c r="EC427" t="s">
        <v>93</v>
      </c>
      <c r="ED427" t="s">
        <v>73</v>
      </c>
      <c r="EE427" t="s">
        <v>88</v>
      </c>
      <c r="EF427">
        <v>2</v>
      </c>
      <c r="EG427" t="s">
        <v>83</v>
      </c>
      <c r="EH427">
        <v>1</v>
      </c>
      <c r="EK427" t="s">
        <v>85</v>
      </c>
      <c r="EL427" t="s">
        <v>73</v>
      </c>
      <c r="EM427" t="s">
        <v>96</v>
      </c>
      <c r="EN427">
        <v>0</v>
      </c>
      <c r="EO427" t="s">
        <v>83</v>
      </c>
      <c r="EP427">
        <v>1</v>
      </c>
      <c r="EU427" t="s">
        <v>88</v>
      </c>
      <c r="EV427" t="s">
        <v>73</v>
      </c>
      <c r="EW427" t="s">
        <v>85</v>
      </c>
      <c r="EX427">
        <v>2</v>
      </c>
      <c r="EY427" t="s">
        <v>83</v>
      </c>
      <c r="EZ427">
        <v>1</v>
      </c>
      <c r="FC427" t="s">
        <v>93</v>
      </c>
      <c r="FD427" t="s">
        <v>73</v>
      </c>
      <c r="FE427" t="s">
        <v>96</v>
      </c>
      <c r="FF427">
        <v>1</v>
      </c>
      <c r="FG427" t="s">
        <v>83</v>
      </c>
      <c r="FH427">
        <v>3</v>
      </c>
      <c r="FL427" t="s">
        <v>85</v>
      </c>
      <c r="FN427" t="s">
        <v>88</v>
      </c>
      <c r="FP427" t="s">
        <v>93</v>
      </c>
      <c r="FR427" t="s">
        <v>96</v>
      </c>
      <c r="FU427">
        <v>0</v>
      </c>
      <c r="FX427">
        <v>0</v>
      </c>
    </row>
    <row r="428" spans="1:180" ht="14.65" thickBot="1" x14ac:dyDescent="0.5">
      <c r="A428" s="21">
        <v>425</v>
      </c>
      <c r="B428" s="45">
        <f t="shared" si="332"/>
        <v>235</v>
      </c>
      <c r="C428" s="16" t="s">
        <v>1240</v>
      </c>
      <c r="D428" s="17" t="s">
        <v>682</v>
      </c>
      <c r="E428" s="18" t="s">
        <v>1535</v>
      </c>
      <c r="F428" s="29">
        <f>VOR!IH428</f>
        <v>170</v>
      </c>
      <c r="G428" s="27">
        <f t="shared" si="347"/>
        <v>65</v>
      </c>
      <c r="H428" s="49">
        <f t="shared" si="348"/>
        <v>235</v>
      </c>
      <c r="I428" s="14" t="s">
        <v>84</v>
      </c>
      <c r="J428" t="s">
        <v>73</v>
      </c>
      <c r="K428" t="s">
        <v>92</v>
      </c>
      <c r="L428">
        <v>2</v>
      </c>
      <c r="M428" t="s">
        <v>83</v>
      </c>
      <c r="N428">
        <v>0</v>
      </c>
      <c r="O428" s="77">
        <f t="shared" si="349"/>
        <v>1</v>
      </c>
      <c r="P428" s="80">
        <f t="shared" si="350"/>
        <v>3</v>
      </c>
      <c r="Q428" t="s">
        <v>93</v>
      </c>
      <c r="R428" t="s">
        <v>73</v>
      </c>
      <c r="S428" t="s">
        <v>129</v>
      </c>
      <c r="T428">
        <v>3</v>
      </c>
      <c r="U428" t="s">
        <v>83</v>
      </c>
      <c r="V428">
        <v>1</v>
      </c>
      <c r="W428" s="71">
        <f t="shared" si="351"/>
        <v>1</v>
      </c>
      <c r="X428" s="80">
        <f t="shared" si="352"/>
        <v>2</v>
      </c>
      <c r="Y428" s="14" t="s">
        <v>94</v>
      </c>
      <c r="Z428" t="s">
        <v>73</v>
      </c>
      <c r="AA428" t="s">
        <v>86</v>
      </c>
      <c r="AB428">
        <v>2</v>
      </c>
      <c r="AC428" t="s">
        <v>83</v>
      </c>
      <c r="AD428">
        <v>1</v>
      </c>
      <c r="AE428" s="71">
        <f t="shared" si="353"/>
        <v>3</v>
      </c>
      <c r="AF428" s="80">
        <f t="shared" si="333"/>
        <v>4</v>
      </c>
      <c r="AG428" s="14" t="s">
        <v>85</v>
      </c>
      <c r="AH428" t="s">
        <v>73</v>
      </c>
      <c r="AI428" t="s">
        <v>136</v>
      </c>
      <c r="AJ428">
        <v>2</v>
      </c>
      <c r="AK428" t="s">
        <v>83</v>
      </c>
      <c r="AL428">
        <v>0</v>
      </c>
      <c r="AM428" s="71">
        <f t="shared" si="354"/>
        <v>1</v>
      </c>
      <c r="AN428" s="80">
        <f t="shared" si="355"/>
        <v>2</v>
      </c>
      <c r="AO428" s="14" t="s">
        <v>141</v>
      </c>
      <c r="AP428" t="s">
        <v>73</v>
      </c>
      <c r="AQ428" t="s">
        <v>95</v>
      </c>
      <c r="AR428">
        <v>9</v>
      </c>
      <c r="AS428" t="s">
        <v>83</v>
      </c>
      <c r="AT428">
        <v>0</v>
      </c>
      <c r="AU428" s="71">
        <f t="shared" si="334"/>
        <v>2</v>
      </c>
      <c r="AV428" s="80">
        <f t="shared" si="356"/>
        <v>0</v>
      </c>
      <c r="AW428" s="14" t="s">
        <v>90</v>
      </c>
      <c r="AX428" t="s">
        <v>73</v>
      </c>
      <c r="AY428" t="s">
        <v>138</v>
      </c>
      <c r="AZ428">
        <v>0</v>
      </c>
      <c r="BA428" t="s">
        <v>83</v>
      </c>
      <c r="BB428">
        <v>1</v>
      </c>
      <c r="BC428" s="71">
        <f t="shared" si="357"/>
        <v>1</v>
      </c>
      <c r="BD428" s="80">
        <f t="shared" si="335"/>
        <v>0</v>
      </c>
      <c r="BE428" s="14" t="s">
        <v>131</v>
      </c>
      <c r="BF428" t="s">
        <v>73</v>
      </c>
      <c r="BG428" t="s">
        <v>88</v>
      </c>
      <c r="BH428">
        <v>0</v>
      </c>
      <c r="BI428" t="s">
        <v>83</v>
      </c>
      <c r="BJ428">
        <v>1</v>
      </c>
      <c r="BK428" s="71">
        <f t="shared" si="336"/>
        <v>0</v>
      </c>
      <c r="BL428" s="80">
        <f t="shared" si="358"/>
        <v>0</v>
      </c>
      <c r="BM428" s="14" t="s">
        <v>96</v>
      </c>
      <c r="BN428" t="s">
        <v>73</v>
      </c>
      <c r="BO428" t="s">
        <v>134</v>
      </c>
      <c r="BP428">
        <v>0</v>
      </c>
      <c r="BQ428" t="s">
        <v>83</v>
      </c>
      <c r="BR428">
        <v>2</v>
      </c>
      <c r="BS428" s="71">
        <f t="shared" si="359"/>
        <v>3</v>
      </c>
      <c r="BT428" s="80">
        <f t="shared" si="337"/>
        <v>0</v>
      </c>
      <c r="BU428" s="29">
        <f t="shared" si="360"/>
        <v>11</v>
      </c>
      <c r="BV428" s="14" t="str">
        <f t="shared" si="361"/>
        <v>Costa Rica</v>
      </c>
      <c r="BW428" s="80">
        <f t="shared" si="338"/>
        <v>0</v>
      </c>
      <c r="BX428" s="14" t="str">
        <f t="shared" si="362"/>
        <v>Ghana</v>
      </c>
      <c r="BY428" s="80">
        <f t="shared" si="363"/>
        <v>0</v>
      </c>
      <c r="BZ428" s="14" t="str">
        <f t="shared" si="364"/>
        <v>Niederlande</v>
      </c>
      <c r="CA428" s="80">
        <f t="shared" si="365"/>
        <v>7</v>
      </c>
      <c r="CB428" s="14" t="str">
        <f t="shared" si="366"/>
        <v>Argentinien</v>
      </c>
      <c r="CC428" s="80">
        <f t="shared" si="367"/>
        <v>7</v>
      </c>
      <c r="CD428" s="14" t="str">
        <f t="shared" si="368"/>
        <v>Deutschland</v>
      </c>
      <c r="CE428" s="80">
        <f t="shared" si="369"/>
        <v>0</v>
      </c>
      <c r="CF428" s="14" t="str">
        <f t="shared" si="370"/>
        <v>Schweiz</v>
      </c>
      <c r="CG428" s="80">
        <f t="shared" si="371"/>
        <v>0</v>
      </c>
      <c r="CH428" s="14" t="str">
        <f t="shared" si="372"/>
        <v>England</v>
      </c>
      <c r="CI428" s="80">
        <f t="shared" si="373"/>
        <v>7</v>
      </c>
      <c r="CJ428" s="14" t="str">
        <f t="shared" si="374"/>
        <v>Frankreich</v>
      </c>
      <c r="CK428" s="80">
        <f t="shared" si="375"/>
        <v>7</v>
      </c>
      <c r="CL428" s="27">
        <f t="shared" si="385"/>
        <v>28</v>
      </c>
      <c r="CM428" t="s">
        <v>141</v>
      </c>
      <c r="CN428" t="s">
        <v>73</v>
      </c>
      <c r="CO428" t="s">
        <v>138</v>
      </c>
      <c r="CP428">
        <v>9</v>
      </c>
      <c r="CQ428" t="s">
        <v>83</v>
      </c>
      <c r="CR428">
        <v>7</v>
      </c>
      <c r="CS428" s="71">
        <f t="shared" si="339"/>
        <v>0</v>
      </c>
      <c r="CT428" s="80">
        <f t="shared" si="376"/>
        <v>0</v>
      </c>
      <c r="CU428" t="s">
        <v>84</v>
      </c>
      <c r="CV428" t="s">
        <v>73</v>
      </c>
      <c r="CW428" t="s">
        <v>93</v>
      </c>
      <c r="CX428">
        <v>1</v>
      </c>
      <c r="CY428" t="s">
        <v>83</v>
      </c>
      <c r="CZ428">
        <v>3</v>
      </c>
      <c r="DA428" s="71">
        <f t="shared" si="377"/>
        <v>3</v>
      </c>
      <c r="DB428" s="80">
        <f t="shared" si="378"/>
        <v>4</v>
      </c>
      <c r="DC428" t="s">
        <v>88</v>
      </c>
      <c r="DD428" t="s">
        <v>73</v>
      </c>
      <c r="DE428" t="s">
        <v>134</v>
      </c>
      <c r="DF428">
        <v>1</v>
      </c>
      <c r="DG428" t="s">
        <v>83</v>
      </c>
      <c r="DH428">
        <v>2</v>
      </c>
      <c r="DI428" s="71">
        <f t="shared" si="386"/>
        <v>0</v>
      </c>
      <c r="DJ428" s="80">
        <f t="shared" si="379"/>
        <v>0</v>
      </c>
      <c r="DK428" t="s">
        <v>85</v>
      </c>
      <c r="DL428" t="s">
        <v>73</v>
      </c>
      <c r="DM428" t="s">
        <v>94</v>
      </c>
      <c r="DN428">
        <v>0</v>
      </c>
      <c r="DO428" t="s">
        <v>83</v>
      </c>
      <c r="DP428">
        <v>1</v>
      </c>
      <c r="DQ428" s="71">
        <f t="shared" si="380"/>
        <v>3</v>
      </c>
      <c r="DR428" s="80">
        <f t="shared" si="381"/>
        <v>6</v>
      </c>
      <c r="DS428" s="27">
        <f t="shared" si="340"/>
        <v>10</v>
      </c>
      <c r="DT428" t="str">
        <f t="shared" si="341"/>
        <v>Argentinien</v>
      </c>
      <c r="DU428">
        <f t="shared" si="382"/>
        <v>8</v>
      </c>
      <c r="DV428" t="str">
        <f t="shared" si="342"/>
        <v>Costa Rica</v>
      </c>
      <c r="DW428">
        <f t="shared" si="383"/>
        <v>0</v>
      </c>
      <c r="DX428" t="str">
        <f t="shared" si="343"/>
        <v>Frankreich</v>
      </c>
      <c r="DY428">
        <f t="shared" si="384"/>
        <v>8</v>
      </c>
      <c r="DZ428" t="str">
        <f t="shared" si="344"/>
        <v>Schweiz</v>
      </c>
      <c r="EA428">
        <f t="shared" si="345"/>
        <v>0</v>
      </c>
      <c r="EB428" s="27">
        <f t="shared" si="346"/>
        <v>16</v>
      </c>
      <c r="EC428" t="s">
        <v>93</v>
      </c>
      <c r="ED428" t="s">
        <v>73</v>
      </c>
      <c r="EE428" t="s">
        <v>141</v>
      </c>
      <c r="EF428">
        <v>1</v>
      </c>
      <c r="EG428" t="s">
        <v>83</v>
      </c>
      <c r="EH428">
        <v>9</v>
      </c>
      <c r="EK428" t="s">
        <v>94</v>
      </c>
      <c r="EL428" t="s">
        <v>73</v>
      </c>
      <c r="EM428" t="s">
        <v>134</v>
      </c>
      <c r="EN428">
        <v>2</v>
      </c>
      <c r="EO428" t="s">
        <v>83</v>
      </c>
      <c r="EP428">
        <v>3</v>
      </c>
      <c r="EU428" t="s">
        <v>93</v>
      </c>
      <c r="EV428" t="s">
        <v>73</v>
      </c>
      <c r="EW428" t="s">
        <v>94</v>
      </c>
      <c r="EX428">
        <v>9</v>
      </c>
      <c r="EY428" t="s">
        <v>83</v>
      </c>
      <c r="EZ428">
        <v>0</v>
      </c>
      <c r="FC428" t="s">
        <v>141</v>
      </c>
      <c r="FD428" t="s">
        <v>73</v>
      </c>
      <c r="FE428" t="s">
        <v>134</v>
      </c>
      <c r="FF428">
        <v>9</v>
      </c>
      <c r="FG428" t="s">
        <v>83</v>
      </c>
      <c r="FH428">
        <v>8</v>
      </c>
      <c r="FL428" t="s">
        <v>94</v>
      </c>
      <c r="FN428" t="s">
        <v>93</v>
      </c>
      <c r="FP428" t="s">
        <v>134</v>
      </c>
      <c r="FR428" t="s">
        <v>141</v>
      </c>
      <c r="FU428">
        <v>187</v>
      </c>
      <c r="FX428" t="s">
        <v>1558</v>
      </c>
    </row>
    <row r="429" spans="1:180" x14ac:dyDescent="0.45">
      <c r="A429" s="1">
        <v>426</v>
      </c>
      <c r="B429" s="45">
        <f t="shared" si="332"/>
        <v>534</v>
      </c>
      <c r="C429" s="14" t="s">
        <v>912</v>
      </c>
      <c r="D429" t="s">
        <v>947</v>
      </c>
      <c r="E429" s="15" t="s">
        <v>948</v>
      </c>
      <c r="F429" s="28">
        <f>VOR!IH429</f>
        <v>145</v>
      </c>
      <c r="G429" s="27">
        <f t="shared" si="347"/>
        <v>39</v>
      </c>
      <c r="H429" s="49">
        <f t="shared" si="348"/>
        <v>184</v>
      </c>
      <c r="I429" s="14" t="s">
        <v>84</v>
      </c>
      <c r="J429" t="s">
        <v>73</v>
      </c>
      <c r="K429" t="s">
        <v>85</v>
      </c>
      <c r="L429">
        <v>1</v>
      </c>
      <c r="M429" t="s">
        <v>83</v>
      </c>
      <c r="N429">
        <v>3</v>
      </c>
      <c r="O429" s="77">
        <f t="shared" si="349"/>
        <v>1</v>
      </c>
      <c r="P429" s="80">
        <f t="shared" si="350"/>
        <v>0</v>
      </c>
      <c r="Q429" t="s">
        <v>133</v>
      </c>
      <c r="R429" t="s">
        <v>73</v>
      </c>
      <c r="S429" t="s">
        <v>87</v>
      </c>
      <c r="T429">
        <v>2</v>
      </c>
      <c r="U429" t="s">
        <v>83</v>
      </c>
      <c r="V429">
        <v>3</v>
      </c>
      <c r="W429" s="71">
        <f t="shared" si="351"/>
        <v>2</v>
      </c>
      <c r="X429" s="80">
        <f t="shared" si="352"/>
        <v>0</v>
      </c>
      <c r="Y429" s="14" t="s">
        <v>94</v>
      </c>
      <c r="Z429" t="s">
        <v>73</v>
      </c>
      <c r="AA429" t="s">
        <v>169</v>
      </c>
      <c r="AB429">
        <v>1</v>
      </c>
      <c r="AC429" t="s">
        <v>83</v>
      </c>
      <c r="AD429">
        <v>3</v>
      </c>
      <c r="AE429" s="71">
        <f t="shared" si="353"/>
        <v>1</v>
      </c>
      <c r="AF429" s="80">
        <f t="shared" si="333"/>
        <v>0</v>
      </c>
      <c r="AG429" s="14" t="s">
        <v>181</v>
      </c>
      <c r="AH429" t="s">
        <v>73</v>
      </c>
      <c r="AI429" t="s">
        <v>140</v>
      </c>
      <c r="AJ429">
        <v>9</v>
      </c>
      <c r="AK429" t="s">
        <v>83</v>
      </c>
      <c r="AL429">
        <v>0</v>
      </c>
      <c r="AM429" s="71">
        <f t="shared" si="354"/>
        <v>0</v>
      </c>
      <c r="AN429" s="80">
        <f t="shared" si="355"/>
        <v>0</v>
      </c>
      <c r="AO429" s="14" t="s">
        <v>88</v>
      </c>
      <c r="AP429" t="s">
        <v>73</v>
      </c>
      <c r="AQ429" t="s">
        <v>142</v>
      </c>
      <c r="AR429">
        <v>3</v>
      </c>
      <c r="AS429" t="s">
        <v>83</v>
      </c>
      <c r="AT429">
        <v>1</v>
      </c>
      <c r="AU429" s="71">
        <f t="shared" si="334"/>
        <v>0</v>
      </c>
      <c r="AV429" s="80">
        <f t="shared" si="356"/>
        <v>0</v>
      </c>
      <c r="AW429" s="14" t="s">
        <v>90</v>
      </c>
      <c r="AX429" t="s">
        <v>73</v>
      </c>
      <c r="AY429" t="s">
        <v>96</v>
      </c>
      <c r="AZ429">
        <v>3</v>
      </c>
      <c r="BA429" t="s">
        <v>83</v>
      </c>
      <c r="BB429">
        <v>1</v>
      </c>
      <c r="BC429" s="71">
        <f t="shared" si="357"/>
        <v>1</v>
      </c>
      <c r="BD429" s="80">
        <f t="shared" si="335"/>
        <v>2</v>
      </c>
      <c r="BE429" s="14" t="s">
        <v>89</v>
      </c>
      <c r="BF429" t="s">
        <v>73</v>
      </c>
      <c r="BG429" t="s">
        <v>130</v>
      </c>
      <c r="BH429">
        <v>2</v>
      </c>
      <c r="BI429" t="s">
        <v>83</v>
      </c>
      <c r="BJ429">
        <v>1</v>
      </c>
      <c r="BK429" s="71">
        <f t="shared" si="336"/>
        <v>3</v>
      </c>
      <c r="BL429" s="80">
        <f t="shared" si="358"/>
        <v>6</v>
      </c>
      <c r="BM429" s="14" t="s">
        <v>91</v>
      </c>
      <c r="BN429" t="s">
        <v>73</v>
      </c>
      <c r="BO429" t="s">
        <v>134</v>
      </c>
      <c r="BP429">
        <v>4</v>
      </c>
      <c r="BQ429" t="s">
        <v>83</v>
      </c>
      <c r="BR429">
        <v>2</v>
      </c>
      <c r="BS429" s="71">
        <f t="shared" si="359"/>
        <v>2</v>
      </c>
      <c r="BT429" s="80">
        <f t="shared" si="337"/>
        <v>0</v>
      </c>
      <c r="BU429" s="28">
        <f t="shared" si="360"/>
        <v>8</v>
      </c>
      <c r="BV429" s="14" t="str">
        <f t="shared" si="361"/>
        <v>Deutschland</v>
      </c>
      <c r="BW429" s="80">
        <f t="shared" si="338"/>
        <v>0</v>
      </c>
      <c r="BX429" s="14" t="str">
        <f t="shared" si="362"/>
        <v>Brasilien</v>
      </c>
      <c r="BY429" s="80">
        <f t="shared" si="363"/>
        <v>7</v>
      </c>
      <c r="BZ429" s="14" t="str">
        <f t="shared" si="364"/>
        <v>England</v>
      </c>
      <c r="CA429" s="80">
        <f t="shared" si="365"/>
        <v>7</v>
      </c>
      <c r="CB429" s="14" t="str">
        <f t="shared" si="366"/>
        <v>Australien</v>
      </c>
      <c r="CC429" s="80">
        <f t="shared" si="367"/>
        <v>0</v>
      </c>
      <c r="CD429" s="14" t="str">
        <f t="shared" si="368"/>
        <v>Marokko</v>
      </c>
      <c r="CE429" s="80">
        <f t="shared" si="369"/>
        <v>7</v>
      </c>
      <c r="CF429" s="14" t="str">
        <f t="shared" si="370"/>
        <v>Südkorea</v>
      </c>
      <c r="CG429" s="80">
        <f t="shared" si="371"/>
        <v>0</v>
      </c>
      <c r="CH429" s="14" t="str">
        <f t="shared" si="372"/>
        <v>Iran</v>
      </c>
      <c r="CI429" s="80">
        <f t="shared" si="373"/>
        <v>0</v>
      </c>
      <c r="CJ429" s="14" t="str">
        <f t="shared" si="374"/>
        <v>Saudi-Arabien</v>
      </c>
      <c r="CK429" s="80">
        <f t="shared" si="375"/>
        <v>0</v>
      </c>
      <c r="CL429" s="27">
        <f t="shared" si="385"/>
        <v>21</v>
      </c>
      <c r="CM429" t="s">
        <v>88</v>
      </c>
      <c r="CN429" t="s">
        <v>73</v>
      </c>
      <c r="CO429" t="s">
        <v>90</v>
      </c>
      <c r="CP429">
        <v>7</v>
      </c>
      <c r="CQ429" t="s">
        <v>83</v>
      </c>
      <c r="CR429">
        <v>1</v>
      </c>
      <c r="CS429" s="71">
        <f t="shared" si="339"/>
        <v>2</v>
      </c>
      <c r="CT429" s="80">
        <f t="shared" si="376"/>
        <v>0</v>
      </c>
      <c r="CU429" t="s">
        <v>85</v>
      </c>
      <c r="CV429" t="s">
        <v>73</v>
      </c>
      <c r="CW429" t="s">
        <v>87</v>
      </c>
      <c r="CX429">
        <v>2</v>
      </c>
      <c r="CY429" t="s">
        <v>83</v>
      </c>
      <c r="CZ429">
        <v>1</v>
      </c>
      <c r="DA429" s="71">
        <f t="shared" si="377"/>
        <v>0</v>
      </c>
      <c r="DB429" s="80">
        <f t="shared" si="378"/>
        <v>0</v>
      </c>
      <c r="DC429" t="s">
        <v>89</v>
      </c>
      <c r="DD429" t="s">
        <v>73</v>
      </c>
      <c r="DE429" t="s">
        <v>91</v>
      </c>
      <c r="DF429">
        <v>4</v>
      </c>
      <c r="DG429" t="s">
        <v>83</v>
      </c>
      <c r="DH429">
        <v>2</v>
      </c>
      <c r="DI429" s="71">
        <f t="shared" si="386"/>
        <v>1</v>
      </c>
      <c r="DJ429" s="80">
        <f t="shared" si="379"/>
        <v>2</v>
      </c>
      <c r="DK429" t="s">
        <v>181</v>
      </c>
      <c r="DL429" t="s">
        <v>73</v>
      </c>
      <c r="DM429" t="s">
        <v>169</v>
      </c>
      <c r="DN429">
        <v>9</v>
      </c>
      <c r="DO429" t="s">
        <v>83</v>
      </c>
      <c r="DP429">
        <v>0</v>
      </c>
      <c r="DQ429" s="71">
        <f t="shared" si="380"/>
        <v>0</v>
      </c>
      <c r="DR429" s="80">
        <f t="shared" si="381"/>
        <v>0</v>
      </c>
      <c r="DS429" s="27">
        <f t="shared" si="340"/>
        <v>2</v>
      </c>
      <c r="DT429" t="str">
        <f t="shared" si="341"/>
        <v>England</v>
      </c>
      <c r="DU429">
        <f t="shared" si="382"/>
        <v>0</v>
      </c>
      <c r="DV429" t="str">
        <f t="shared" si="342"/>
        <v>Deutschland</v>
      </c>
      <c r="DW429">
        <f t="shared" si="383"/>
        <v>0</v>
      </c>
      <c r="DX429" t="str">
        <f t="shared" si="343"/>
        <v>Iran</v>
      </c>
      <c r="DY429">
        <f t="shared" si="384"/>
        <v>0</v>
      </c>
      <c r="DZ429" t="str">
        <f t="shared" si="344"/>
        <v>Marokko</v>
      </c>
      <c r="EA429">
        <f t="shared" si="345"/>
        <v>8</v>
      </c>
      <c r="EB429" s="27">
        <f t="shared" si="346"/>
        <v>8</v>
      </c>
      <c r="EC429" t="s">
        <v>85</v>
      </c>
      <c r="ED429" t="s">
        <v>73</v>
      </c>
      <c r="EE429" t="s">
        <v>88</v>
      </c>
      <c r="EF429">
        <v>4</v>
      </c>
      <c r="EG429" t="s">
        <v>83</v>
      </c>
      <c r="EH429">
        <v>3</v>
      </c>
      <c r="EK429" t="s">
        <v>181</v>
      </c>
      <c r="EL429" t="s">
        <v>73</v>
      </c>
      <c r="EM429" t="s">
        <v>89</v>
      </c>
      <c r="EN429">
        <v>9</v>
      </c>
      <c r="EO429" t="s">
        <v>83</v>
      </c>
      <c r="EP429">
        <v>0</v>
      </c>
      <c r="EU429" t="s">
        <v>88</v>
      </c>
      <c r="EV429" t="s">
        <v>73</v>
      </c>
      <c r="EW429" t="s">
        <v>89</v>
      </c>
      <c r="EX429">
        <v>3</v>
      </c>
      <c r="EY429" t="s">
        <v>83</v>
      </c>
      <c r="EZ429">
        <v>2</v>
      </c>
      <c r="FC429" t="s">
        <v>85</v>
      </c>
      <c r="FD429" t="s">
        <v>73</v>
      </c>
      <c r="FE429" t="s">
        <v>181</v>
      </c>
      <c r="FF429">
        <v>0</v>
      </c>
      <c r="FG429" t="s">
        <v>83</v>
      </c>
      <c r="FH429">
        <v>9</v>
      </c>
      <c r="FL429" t="s">
        <v>89</v>
      </c>
      <c r="FN429" t="s">
        <v>88</v>
      </c>
      <c r="FP429" t="s">
        <v>85</v>
      </c>
      <c r="FR429" t="s">
        <v>181</v>
      </c>
      <c r="FU429">
        <v>142</v>
      </c>
      <c r="FX429" t="s">
        <v>949</v>
      </c>
    </row>
    <row r="430" spans="1:180" x14ac:dyDescent="0.45">
      <c r="A430" s="1">
        <v>427</v>
      </c>
      <c r="B430" s="45">
        <f t="shared" si="332"/>
        <v>304</v>
      </c>
      <c r="C430" s="14" t="s">
        <v>950</v>
      </c>
      <c r="D430" t="s">
        <v>478</v>
      </c>
      <c r="E430" s="15" t="s">
        <v>948</v>
      </c>
      <c r="F430" s="28">
        <f>VOR!IH430</f>
        <v>153</v>
      </c>
      <c r="G430" s="27">
        <f t="shared" si="347"/>
        <v>69</v>
      </c>
      <c r="H430" s="49">
        <f t="shared" si="348"/>
        <v>222</v>
      </c>
      <c r="I430" s="14" t="s">
        <v>84</v>
      </c>
      <c r="J430" t="s">
        <v>73</v>
      </c>
      <c r="K430" t="s">
        <v>137</v>
      </c>
      <c r="L430">
        <v>1</v>
      </c>
      <c r="M430" t="s">
        <v>83</v>
      </c>
      <c r="N430">
        <v>0</v>
      </c>
      <c r="O430" s="77">
        <f t="shared" si="349"/>
        <v>3</v>
      </c>
      <c r="P430" s="80">
        <f t="shared" si="350"/>
        <v>4</v>
      </c>
      <c r="Q430" t="s">
        <v>86</v>
      </c>
      <c r="R430" t="s">
        <v>73</v>
      </c>
      <c r="S430" t="s">
        <v>129</v>
      </c>
      <c r="T430">
        <v>1</v>
      </c>
      <c r="U430" t="s">
        <v>83</v>
      </c>
      <c r="V430">
        <v>0</v>
      </c>
      <c r="W430" s="71">
        <f t="shared" si="351"/>
        <v>0</v>
      </c>
      <c r="X430" s="80">
        <f t="shared" si="352"/>
        <v>0</v>
      </c>
      <c r="Y430" s="14" t="s">
        <v>94</v>
      </c>
      <c r="Z430" t="s">
        <v>73</v>
      </c>
      <c r="AA430" t="s">
        <v>93</v>
      </c>
      <c r="AB430">
        <v>2</v>
      </c>
      <c r="AC430" t="s">
        <v>83</v>
      </c>
      <c r="AD430">
        <v>1</v>
      </c>
      <c r="AE430" s="71">
        <f t="shared" si="353"/>
        <v>1</v>
      </c>
      <c r="AF430" s="80">
        <f t="shared" si="333"/>
        <v>2</v>
      </c>
      <c r="AG430" s="14" t="s">
        <v>85</v>
      </c>
      <c r="AH430" t="s">
        <v>73</v>
      </c>
      <c r="AI430" t="s">
        <v>132</v>
      </c>
      <c r="AJ430">
        <v>2</v>
      </c>
      <c r="AK430" t="s">
        <v>83</v>
      </c>
      <c r="AL430">
        <v>0</v>
      </c>
      <c r="AM430" s="71">
        <f t="shared" si="354"/>
        <v>3</v>
      </c>
      <c r="AN430" s="80">
        <f t="shared" si="355"/>
        <v>4</v>
      </c>
      <c r="AO430" s="14" t="s">
        <v>130</v>
      </c>
      <c r="AP430" t="s">
        <v>73</v>
      </c>
      <c r="AQ430" t="s">
        <v>95</v>
      </c>
      <c r="AR430">
        <v>2</v>
      </c>
      <c r="AS430" t="s">
        <v>83</v>
      </c>
      <c r="AT430">
        <v>1</v>
      </c>
      <c r="AU430" s="71">
        <f t="shared" si="334"/>
        <v>2</v>
      </c>
      <c r="AV430" s="80">
        <f t="shared" si="356"/>
        <v>0</v>
      </c>
      <c r="AW430" s="14" t="s">
        <v>90</v>
      </c>
      <c r="AX430" t="s">
        <v>73</v>
      </c>
      <c r="AY430" t="s">
        <v>91</v>
      </c>
      <c r="AZ430">
        <v>1</v>
      </c>
      <c r="BA430" t="s">
        <v>83</v>
      </c>
      <c r="BB430">
        <v>0</v>
      </c>
      <c r="BC430" s="71">
        <f t="shared" si="357"/>
        <v>3</v>
      </c>
      <c r="BD430" s="80">
        <f t="shared" si="335"/>
        <v>4</v>
      </c>
      <c r="BE430" s="14" t="s">
        <v>131</v>
      </c>
      <c r="BF430" t="s">
        <v>73</v>
      </c>
      <c r="BG430" t="s">
        <v>88</v>
      </c>
      <c r="BH430">
        <v>1</v>
      </c>
      <c r="BI430" t="s">
        <v>83</v>
      </c>
      <c r="BJ430">
        <v>0</v>
      </c>
      <c r="BK430" s="71">
        <f t="shared" si="336"/>
        <v>0</v>
      </c>
      <c r="BL430" s="80">
        <f t="shared" si="358"/>
        <v>0</v>
      </c>
      <c r="BM430" s="14" t="s">
        <v>96</v>
      </c>
      <c r="BN430" t="s">
        <v>73</v>
      </c>
      <c r="BO430" t="s">
        <v>134</v>
      </c>
      <c r="BP430">
        <v>2</v>
      </c>
      <c r="BQ430" t="s">
        <v>83</v>
      </c>
      <c r="BR430">
        <v>1</v>
      </c>
      <c r="BS430" s="71">
        <f t="shared" si="359"/>
        <v>3</v>
      </c>
      <c r="BT430" s="80">
        <f t="shared" si="337"/>
        <v>4</v>
      </c>
      <c r="BU430" s="28">
        <f t="shared" si="360"/>
        <v>18</v>
      </c>
      <c r="BV430" s="14" t="str">
        <f t="shared" si="361"/>
        <v>Spanien</v>
      </c>
      <c r="BW430" s="80">
        <f t="shared" si="338"/>
        <v>0</v>
      </c>
      <c r="BX430" s="14" t="str">
        <f t="shared" si="362"/>
        <v>Brasilien</v>
      </c>
      <c r="BY430" s="80">
        <f t="shared" si="363"/>
        <v>7</v>
      </c>
      <c r="BZ430" s="14" t="str">
        <f t="shared" si="364"/>
        <v>Niederlande</v>
      </c>
      <c r="CA430" s="80">
        <f t="shared" si="365"/>
        <v>7</v>
      </c>
      <c r="CB430" s="14" t="str">
        <f t="shared" si="366"/>
        <v>Polen</v>
      </c>
      <c r="CC430" s="80">
        <f t="shared" si="367"/>
        <v>0</v>
      </c>
      <c r="CD430" s="14" t="str">
        <f t="shared" si="368"/>
        <v>Belgien</v>
      </c>
      <c r="CE430" s="80">
        <f t="shared" si="369"/>
        <v>0</v>
      </c>
      <c r="CF430" s="14" t="str">
        <f t="shared" si="370"/>
        <v>Portugal</v>
      </c>
      <c r="CG430" s="80">
        <f t="shared" si="371"/>
        <v>7</v>
      </c>
      <c r="CH430" s="14" t="str">
        <f t="shared" si="372"/>
        <v>England</v>
      </c>
      <c r="CI430" s="80">
        <f t="shared" si="373"/>
        <v>7</v>
      </c>
      <c r="CJ430" s="14" t="str">
        <f t="shared" si="374"/>
        <v>Frankreich</v>
      </c>
      <c r="CK430" s="80">
        <f t="shared" si="375"/>
        <v>7</v>
      </c>
      <c r="CL430" s="27">
        <f t="shared" si="385"/>
        <v>35</v>
      </c>
      <c r="CM430" t="s">
        <v>130</v>
      </c>
      <c r="CN430" t="s">
        <v>73</v>
      </c>
      <c r="CO430" t="s">
        <v>90</v>
      </c>
      <c r="CP430">
        <v>2</v>
      </c>
      <c r="CQ430" t="s">
        <v>83</v>
      </c>
      <c r="CR430">
        <v>1</v>
      </c>
      <c r="CS430" s="71">
        <f t="shared" si="339"/>
        <v>2</v>
      </c>
      <c r="CT430" s="80">
        <f t="shared" si="376"/>
        <v>0</v>
      </c>
      <c r="CU430" t="s">
        <v>84</v>
      </c>
      <c r="CV430" t="s">
        <v>73</v>
      </c>
      <c r="CW430" t="s">
        <v>86</v>
      </c>
      <c r="CX430">
        <v>1</v>
      </c>
      <c r="CY430" t="s">
        <v>83</v>
      </c>
      <c r="CZ430">
        <v>0</v>
      </c>
      <c r="DA430" s="71">
        <f t="shared" si="377"/>
        <v>1</v>
      </c>
      <c r="DB430" s="80">
        <f t="shared" si="378"/>
        <v>0</v>
      </c>
      <c r="DC430" t="s">
        <v>131</v>
      </c>
      <c r="DD430" t="s">
        <v>73</v>
      </c>
      <c r="DE430" t="s">
        <v>96</v>
      </c>
      <c r="DF430">
        <v>1</v>
      </c>
      <c r="DG430" t="s">
        <v>83</v>
      </c>
      <c r="DH430">
        <v>2</v>
      </c>
      <c r="DI430" s="71">
        <f t="shared" si="386"/>
        <v>0</v>
      </c>
      <c r="DJ430" s="80">
        <f t="shared" si="379"/>
        <v>0</v>
      </c>
      <c r="DK430" t="s">
        <v>85</v>
      </c>
      <c r="DL430" t="s">
        <v>73</v>
      </c>
      <c r="DM430" t="s">
        <v>94</v>
      </c>
      <c r="DN430">
        <v>1</v>
      </c>
      <c r="DO430" t="s">
        <v>83</v>
      </c>
      <c r="DP430">
        <v>2</v>
      </c>
      <c r="DQ430" s="71">
        <f t="shared" si="380"/>
        <v>3</v>
      </c>
      <c r="DR430" s="80">
        <f t="shared" si="381"/>
        <v>8</v>
      </c>
      <c r="DS430" s="27">
        <f t="shared" si="340"/>
        <v>8</v>
      </c>
      <c r="DT430" t="str">
        <f t="shared" si="341"/>
        <v>Niederlande</v>
      </c>
      <c r="DU430">
        <f t="shared" si="382"/>
        <v>0</v>
      </c>
      <c r="DV430" t="str">
        <f t="shared" si="342"/>
        <v>Spanien</v>
      </c>
      <c r="DW430">
        <f t="shared" si="383"/>
        <v>0</v>
      </c>
      <c r="DX430" t="str">
        <f t="shared" si="343"/>
        <v>Frankreich</v>
      </c>
      <c r="DY430">
        <f t="shared" si="384"/>
        <v>8</v>
      </c>
      <c r="DZ430" t="str">
        <f t="shared" si="344"/>
        <v>Portugal</v>
      </c>
      <c r="EA430">
        <f t="shared" si="345"/>
        <v>0</v>
      </c>
      <c r="EB430" s="27">
        <f t="shared" si="346"/>
        <v>8</v>
      </c>
      <c r="EC430" t="s">
        <v>84</v>
      </c>
      <c r="ED430" t="s">
        <v>73</v>
      </c>
      <c r="EE430" t="s">
        <v>130</v>
      </c>
      <c r="EF430">
        <v>0</v>
      </c>
      <c r="EG430" t="s">
        <v>83</v>
      </c>
      <c r="EH430">
        <v>1</v>
      </c>
      <c r="EK430" t="s">
        <v>94</v>
      </c>
      <c r="EL430" t="s">
        <v>73</v>
      </c>
      <c r="EM430" t="s">
        <v>96</v>
      </c>
      <c r="EN430">
        <v>1</v>
      </c>
      <c r="EO430" t="s">
        <v>83</v>
      </c>
      <c r="EP430">
        <v>0</v>
      </c>
      <c r="EU430" t="s">
        <v>84</v>
      </c>
      <c r="EV430" t="s">
        <v>73</v>
      </c>
      <c r="EW430" t="s">
        <v>96</v>
      </c>
      <c r="EX430">
        <v>1</v>
      </c>
      <c r="EY430" t="s">
        <v>83</v>
      </c>
      <c r="EZ430">
        <v>2</v>
      </c>
      <c r="FC430" t="s">
        <v>130</v>
      </c>
      <c r="FD430" t="s">
        <v>73</v>
      </c>
      <c r="FE430" t="s">
        <v>94</v>
      </c>
      <c r="FF430">
        <v>0</v>
      </c>
      <c r="FG430" t="s">
        <v>83</v>
      </c>
      <c r="FH430">
        <v>2</v>
      </c>
      <c r="FL430" t="s">
        <v>84</v>
      </c>
      <c r="FN430" t="s">
        <v>96</v>
      </c>
      <c r="FP430" t="s">
        <v>130</v>
      </c>
      <c r="FR430" t="s">
        <v>94</v>
      </c>
      <c r="FU430">
        <v>0</v>
      </c>
      <c r="FX430">
        <v>0</v>
      </c>
    </row>
    <row r="431" spans="1:180" x14ac:dyDescent="0.45">
      <c r="A431" s="1">
        <v>428</v>
      </c>
      <c r="B431" s="45">
        <f t="shared" si="332"/>
        <v>317</v>
      </c>
      <c r="C431" s="14" t="s">
        <v>951</v>
      </c>
      <c r="D431" t="s">
        <v>952</v>
      </c>
      <c r="E431" s="15" t="s">
        <v>948</v>
      </c>
      <c r="F431" s="28">
        <f>VOR!IH431</f>
        <v>157</v>
      </c>
      <c r="G431" s="27">
        <f t="shared" si="347"/>
        <v>62</v>
      </c>
      <c r="H431" s="49">
        <f t="shared" si="348"/>
        <v>219</v>
      </c>
      <c r="I431" s="14" t="s">
        <v>84</v>
      </c>
      <c r="J431" t="s">
        <v>73</v>
      </c>
      <c r="K431" t="s">
        <v>85</v>
      </c>
      <c r="L431">
        <v>5</v>
      </c>
      <c r="M431" t="s">
        <v>83</v>
      </c>
      <c r="N431">
        <v>4</v>
      </c>
      <c r="O431" s="77">
        <f t="shared" si="349"/>
        <v>1</v>
      </c>
      <c r="P431" s="80">
        <f t="shared" si="350"/>
        <v>2</v>
      </c>
      <c r="Q431" t="s">
        <v>93</v>
      </c>
      <c r="R431" t="s">
        <v>73</v>
      </c>
      <c r="S431" t="s">
        <v>94</v>
      </c>
      <c r="T431">
        <v>2</v>
      </c>
      <c r="U431" t="s">
        <v>83</v>
      </c>
      <c r="V431">
        <v>1</v>
      </c>
      <c r="W431" s="71">
        <f t="shared" si="351"/>
        <v>1</v>
      </c>
      <c r="X431" s="80">
        <f t="shared" si="352"/>
        <v>4</v>
      </c>
      <c r="Y431" s="14" t="s">
        <v>129</v>
      </c>
      <c r="Z431" t="s">
        <v>73</v>
      </c>
      <c r="AA431" t="s">
        <v>86</v>
      </c>
      <c r="AB431">
        <v>2</v>
      </c>
      <c r="AC431" t="s">
        <v>83</v>
      </c>
      <c r="AD431">
        <v>1</v>
      </c>
      <c r="AE431" s="71">
        <f t="shared" si="353"/>
        <v>2</v>
      </c>
      <c r="AF431" s="80">
        <f t="shared" si="333"/>
        <v>0</v>
      </c>
      <c r="AG431" s="14" t="s">
        <v>92</v>
      </c>
      <c r="AH431" t="s">
        <v>73</v>
      </c>
      <c r="AI431" t="s">
        <v>132</v>
      </c>
      <c r="AJ431">
        <v>3</v>
      </c>
      <c r="AK431" t="s">
        <v>83</v>
      </c>
      <c r="AL431">
        <v>2</v>
      </c>
      <c r="AM431" s="71">
        <f t="shared" si="354"/>
        <v>2</v>
      </c>
      <c r="AN431" s="80">
        <f t="shared" si="355"/>
        <v>0</v>
      </c>
      <c r="AO431" s="14" t="s">
        <v>130</v>
      </c>
      <c r="AP431" t="s">
        <v>73</v>
      </c>
      <c r="AQ431" t="s">
        <v>95</v>
      </c>
      <c r="AR431">
        <v>2</v>
      </c>
      <c r="AS431" t="s">
        <v>83</v>
      </c>
      <c r="AT431">
        <v>3</v>
      </c>
      <c r="AU431" s="71">
        <f t="shared" si="334"/>
        <v>2</v>
      </c>
      <c r="AV431" s="80">
        <f t="shared" si="356"/>
        <v>3</v>
      </c>
      <c r="AW431" s="14" t="s">
        <v>90</v>
      </c>
      <c r="AX431" t="s">
        <v>73</v>
      </c>
      <c r="AY431" t="s">
        <v>91</v>
      </c>
      <c r="AZ431">
        <v>2</v>
      </c>
      <c r="BA431" t="s">
        <v>83</v>
      </c>
      <c r="BB431">
        <v>1</v>
      </c>
      <c r="BC431" s="71">
        <f t="shared" si="357"/>
        <v>3</v>
      </c>
      <c r="BD431" s="80">
        <f t="shared" si="335"/>
        <v>4</v>
      </c>
      <c r="BE431" s="14" t="s">
        <v>131</v>
      </c>
      <c r="BF431" t="s">
        <v>73</v>
      </c>
      <c r="BG431" t="s">
        <v>88</v>
      </c>
      <c r="BH431">
        <v>4</v>
      </c>
      <c r="BI431" t="s">
        <v>83</v>
      </c>
      <c r="BJ431">
        <v>3</v>
      </c>
      <c r="BK431" s="71">
        <f t="shared" si="336"/>
        <v>0</v>
      </c>
      <c r="BL431" s="80">
        <f t="shared" si="358"/>
        <v>0</v>
      </c>
      <c r="BM431" s="14" t="s">
        <v>96</v>
      </c>
      <c r="BN431" t="s">
        <v>73</v>
      </c>
      <c r="BO431" t="s">
        <v>150</v>
      </c>
      <c r="BP431">
        <v>2</v>
      </c>
      <c r="BQ431" t="s">
        <v>83</v>
      </c>
      <c r="BR431">
        <v>1</v>
      </c>
      <c r="BS431" s="71">
        <f t="shared" si="359"/>
        <v>1</v>
      </c>
      <c r="BT431" s="80">
        <f t="shared" si="337"/>
        <v>2</v>
      </c>
      <c r="BU431" s="28">
        <f t="shared" si="360"/>
        <v>15</v>
      </c>
      <c r="BV431" s="14" t="str">
        <f t="shared" si="361"/>
        <v>Kroatien</v>
      </c>
      <c r="BW431" s="80">
        <f t="shared" si="338"/>
        <v>7</v>
      </c>
      <c r="BX431" s="14" t="str">
        <f t="shared" si="362"/>
        <v>Brasilien</v>
      </c>
      <c r="BY431" s="80">
        <f t="shared" si="363"/>
        <v>7</v>
      </c>
      <c r="BZ431" s="14" t="str">
        <f t="shared" si="364"/>
        <v>Niederlande</v>
      </c>
      <c r="CA431" s="80">
        <f t="shared" si="365"/>
        <v>7</v>
      </c>
      <c r="CB431" s="14" t="str">
        <f t="shared" si="366"/>
        <v>Argentinien</v>
      </c>
      <c r="CC431" s="80">
        <f t="shared" si="367"/>
        <v>7</v>
      </c>
      <c r="CD431" s="14" t="str">
        <f t="shared" si="368"/>
        <v>Belgien</v>
      </c>
      <c r="CE431" s="80">
        <f t="shared" si="369"/>
        <v>0</v>
      </c>
      <c r="CF431" s="14" t="str">
        <f t="shared" si="370"/>
        <v>Portugal</v>
      </c>
      <c r="CG431" s="80">
        <f t="shared" si="371"/>
        <v>7</v>
      </c>
      <c r="CH431" s="14" t="str">
        <f t="shared" si="372"/>
        <v>Wales</v>
      </c>
      <c r="CI431" s="80">
        <f t="shared" si="373"/>
        <v>0</v>
      </c>
      <c r="CJ431" s="14" t="str">
        <f t="shared" si="374"/>
        <v>Dänemark</v>
      </c>
      <c r="CK431" s="80">
        <f t="shared" si="375"/>
        <v>0</v>
      </c>
      <c r="CL431" s="27">
        <f t="shared" si="385"/>
        <v>35</v>
      </c>
      <c r="CM431" t="s">
        <v>95</v>
      </c>
      <c r="CN431" t="s">
        <v>73</v>
      </c>
      <c r="CO431" t="s">
        <v>90</v>
      </c>
      <c r="CP431">
        <v>4</v>
      </c>
      <c r="CQ431" t="s">
        <v>83</v>
      </c>
      <c r="CR431">
        <v>5</v>
      </c>
      <c r="CS431" s="71">
        <f t="shared" si="339"/>
        <v>3</v>
      </c>
      <c r="CT431" s="80">
        <f t="shared" si="376"/>
        <v>0</v>
      </c>
      <c r="CU431" t="s">
        <v>84</v>
      </c>
      <c r="CV431" t="s">
        <v>73</v>
      </c>
      <c r="CW431" t="s">
        <v>93</v>
      </c>
      <c r="CX431">
        <v>2</v>
      </c>
      <c r="CY431" t="s">
        <v>83</v>
      </c>
      <c r="CZ431">
        <v>4</v>
      </c>
      <c r="DA431" s="71">
        <f t="shared" si="377"/>
        <v>3</v>
      </c>
      <c r="DB431" s="80">
        <f t="shared" si="378"/>
        <v>4</v>
      </c>
      <c r="DC431" t="s">
        <v>131</v>
      </c>
      <c r="DD431" t="s">
        <v>73</v>
      </c>
      <c r="DE431" t="s">
        <v>96</v>
      </c>
      <c r="DF431">
        <v>1</v>
      </c>
      <c r="DG431" t="s">
        <v>83</v>
      </c>
      <c r="DH431">
        <v>2</v>
      </c>
      <c r="DI431" s="71">
        <f t="shared" si="386"/>
        <v>0</v>
      </c>
      <c r="DJ431" s="80">
        <f t="shared" si="379"/>
        <v>0</v>
      </c>
      <c r="DK431" t="s">
        <v>92</v>
      </c>
      <c r="DL431" t="s">
        <v>73</v>
      </c>
      <c r="DM431" t="s">
        <v>129</v>
      </c>
      <c r="DN431">
        <v>0</v>
      </c>
      <c r="DO431" t="s">
        <v>83</v>
      </c>
      <c r="DP431">
        <v>3</v>
      </c>
      <c r="DQ431" s="71">
        <f t="shared" si="380"/>
        <v>0</v>
      </c>
      <c r="DR431" s="80">
        <f t="shared" si="381"/>
        <v>0</v>
      </c>
      <c r="DS431" s="27">
        <f t="shared" si="340"/>
        <v>4</v>
      </c>
      <c r="DT431" t="str">
        <f t="shared" si="341"/>
        <v>Argentinien</v>
      </c>
      <c r="DU431">
        <f t="shared" si="382"/>
        <v>8</v>
      </c>
      <c r="DV431" t="str">
        <f t="shared" si="342"/>
        <v>Brasilien</v>
      </c>
      <c r="DW431">
        <f t="shared" si="383"/>
        <v>0</v>
      </c>
      <c r="DX431" t="str">
        <f t="shared" si="343"/>
        <v>Dänemark</v>
      </c>
      <c r="DY431">
        <f t="shared" si="384"/>
        <v>0</v>
      </c>
      <c r="DZ431" t="str">
        <f t="shared" si="344"/>
        <v>Portugal</v>
      </c>
      <c r="EA431">
        <f t="shared" si="345"/>
        <v>0</v>
      </c>
      <c r="EB431" s="27">
        <f t="shared" si="346"/>
        <v>8</v>
      </c>
      <c r="EC431" t="s">
        <v>93</v>
      </c>
      <c r="ED431" t="s">
        <v>73</v>
      </c>
      <c r="EE431" t="s">
        <v>90</v>
      </c>
      <c r="EF431">
        <v>2</v>
      </c>
      <c r="EG431" t="s">
        <v>83</v>
      </c>
      <c r="EH431">
        <v>1</v>
      </c>
      <c r="EK431" t="s">
        <v>129</v>
      </c>
      <c r="EL431" t="s">
        <v>73</v>
      </c>
      <c r="EM431" t="s">
        <v>96</v>
      </c>
      <c r="EN431">
        <v>1</v>
      </c>
      <c r="EO431" t="s">
        <v>83</v>
      </c>
      <c r="EP431">
        <v>3</v>
      </c>
      <c r="EU431" t="s">
        <v>90</v>
      </c>
      <c r="EV431" t="s">
        <v>73</v>
      </c>
      <c r="EW431" t="s">
        <v>129</v>
      </c>
      <c r="EX431">
        <v>5</v>
      </c>
      <c r="EY431" t="s">
        <v>83</v>
      </c>
      <c r="EZ431">
        <v>4</v>
      </c>
      <c r="FC431" t="s">
        <v>93</v>
      </c>
      <c r="FD431" t="s">
        <v>73</v>
      </c>
      <c r="FE431" t="s">
        <v>96</v>
      </c>
      <c r="FF431">
        <v>3</v>
      </c>
      <c r="FG431" t="s">
        <v>83</v>
      </c>
      <c r="FH431">
        <v>2</v>
      </c>
      <c r="FL431" t="s">
        <v>129</v>
      </c>
      <c r="FN431" t="s">
        <v>90</v>
      </c>
      <c r="FP431" t="s">
        <v>96</v>
      </c>
      <c r="FR431" t="s">
        <v>93</v>
      </c>
      <c r="FU431">
        <v>61</v>
      </c>
      <c r="FX431" t="s">
        <v>953</v>
      </c>
    </row>
    <row r="432" spans="1:180" x14ac:dyDescent="0.45">
      <c r="A432" s="1">
        <v>429</v>
      </c>
      <c r="B432" s="45">
        <f t="shared" si="332"/>
        <v>768</v>
      </c>
      <c r="C432" s="14" t="s">
        <v>954</v>
      </c>
      <c r="D432" t="s">
        <v>955</v>
      </c>
      <c r="E432" s="15" t="s">
        <v>948</v>
      </c>
      <c r="F432" s="28">
        <f>VOR!IH432</f>
        <v>45</v>
      </c>
      <c r="G432" s="27">
        <f t="shared" si="347"/>
        <v>0</v>
      </c>
      <c r="H432" s="49">
        <f t="shared" si="348"/>
        <v>45</v>
      </c>
      <c r="I432" s="14" t="s">
        <v>140</v>
      </c>
      <c r="J432" t="s">
        <v>73</v>
      </c>
      <c r="K432" t="s">
        <v>425</v>
      </c>
      <c r="L432">
        <v>4</v>
      </c>
      <c r="M432" t="s">
        <v>83</v>
      </c>
      <c r="N432">
        <v>3</v>
      </c>
      <c r="O432" s="77">
        <f t="shared" si="349"/>
        <v>0</v>
      </c>
      <c r="P432" s="80">
        <f t="shared" si="350"/>
        <v>0</v>
      </c>
      <c r="Q432" t="s">
        <v>169</v>
      </c>
      <c r="R432" t="s">
        <v>73</v>
      </c>
      <c r="S432" t="s">
        <v>164</v>
      </c>
      <c r="T432">
        <v>4</v>
      </c>
      <c r="U432" t="s">
        <v>83</v>
      </c>
      <c r="V432">
        <v>6</v>
      </c>
      <c r="W432" s="71">
        <f t="shared" si="351"/>
        <v>0</v>
      </c>
      <c r="X432" s="80">
        <f t="shared" si="352"/>
        <v>0</v>
      </c>
      <c r="Y432" s="14" t="s">
        <v>94</v>
      </c>
      <c r="Z432" t="s">
        <v>73</v>
      </c>
      <c r="AA432" t="s">
        <v>425</v>
      </c>
      <c r="AB432">
        <v>6</v>
      </c>
      <c r="AC432" t="s">
        <v>83</v>
      </c>
      <c r="AD432">
        <v>6</v>
      </c>
      <c r="AE432" s="71">
        <f t="shared" si="353"/>
        <v>1</v>
      </c>
      <c r="AF432" s="80">
        <f t="shared" si="333"/>
        <v>0</v>
      </c>
      <c r="AG432" s="14" t="s">
        <v>181</v>
      </c>
      <c r="AH432" t="s">
        <v>73</v>
      </c>
      <c r="AI432" t="s">
        <v>425</v>
      </c>
      <c r="AJ432">
        <v>6</v>
      </c>
      <c r="AK432" t="s">
        <v>83</v>
      </c>
      <c r="AL432">
        <v>6</v>
      </c>
      <c r="AM432" s="71">
        <f t="shared" si="354"/>
        <v>0</v>
      </c>
      <c r="AN432" s="80">
        <f t="shared" si="355"/>
        <v>0</v>
      </c>
      <c r="AO432" s="14" t="s">
        <v>141</v>
      </c>
      <c r="AP432" t="s">
        <v>73</v>
      </c>
      <c r="AQ432" t="s">
        <v>425</v>
      </c>
      <c r="AR432">
        <v>6</v>
      </c>
      <c r="AS432" t="s">
        <v>83</v>
      </c>
      <c r="AT432">
        <v>6</v>
      </c>
      <c r="AU432" s="71">
        <f t="shared" si="334"/>
        <v>0</v>
      </c>
      <c r="AV432" s="80">
        <f t="shared" si="356"/>
        <v>0</v>
      </c>
      <c r="AW432" s="14" t="s">
        <v>166</v>
      </c>
      <c r="AX432" t="s">
        <v>73</v>
      </c>
      <c r="AY432" t="s">
        <v>425</v>
      </c>
      <c r="AZ432">
        <v>6</v>
      </c>
      <c r="BA432" t="s">
        <v>83</v>
      </c>
      <c r="BB432">
        <v>6</v>
      </c>
      <c r="BC432" s="71">
        <f t="shared" si="357"/>
        <v>0</v>
      </c>
      <c r="BD432" s="80">
        <f t="shared" si="335"/>
        <v>0</v>
      </c>
      <c r="BE432" s="14" t="s">
        <v>142</v>
      </c>
      <c r="BF432" t="s">
        <v>73</v>
      </c>
      <c r="BG432" t="s">
        <v>425</v>
      </c>
      <c r="BH432">
        <v>6</v>
      </c>
      <c r="BI432" t="s">
        <v>83</v>
      </c>
      <c r="BJ432">
        <v>4</v>
      </c>
      <c r="BK432" s="71">
        <f t="shared" si="336"/>
        <v>0</v>
      </c>
      <c r="BL432" s="80">
        <f t="shared" si="358"/>
        <v>0</v>
      </c>
      <c r="BM432" s="14" t="s">
        <v>91</v>
      </c>
      <c r="BN432" t="s">
        <v>73</v>
      </c>
      <c r="BO432" t="s">
        <v>425</v>
      </c>
      <c r="BP432">
        <v>5</v>
      </c>
      <c r="BQ432" t="s">
        <v>83</v>
      </c>
      <c r="BR432">
        <v>7</v>
      </c>
      <c r="BS432" s="71">
        <f t="shared" si="359"/>
        <v>0</v>
      </c>
      <c r="BT432" s="80">
        <f t="shared" si="337"/>
        <v>0</v>
      </c>
      <c r="BU432" s="28">
        <f t="shared" si="360"/>
        <v>0</v>
      </c>
      <c r="BV432" s="14" t="str">
        <f t="shared" si="361"/>
        <v>ANDERES TEAM</v>
      </c>
      <c r="BW432" s="80">
        <f t="shared" si="338"/>
        <v>0</v>
      </c>
      <c r="BX432" s="14" t="str">
        <f t="shared" si="362"/>
        <v>ANDERES TEAM</v>
      </c>
      <c r="BY432" s="80">
        <f t="shared" si="363"/>
        <v>0</v>
      </c>
      <c r="BZ432" s="14" t="str">
        <f t="shared" si="364"/>
        <v>Katar</v>
      </c>
      <c r="CA432" s="80">
        <f t="shared" si="365"/>
        <v>0</v>
      </c>
      <c r="CB432" s="14" t="str">
        <f t="shared" si="366"/>
        <v>Tunesien</v>
      </c>
      <c r="CC432" s="80">
        <f t="shared" si="367"/>
        <v>0</v>
      </c>
      <c r="CD432" s="14" t="str">
        <f t="shared" si="368"/>
        <v>Kanada</v>
      </c>
      <c r="CE432" s="80">
        <f t="shared" si="369"/>
        <v>0</v>
      </c>
      <c r="CF432" s="14" t="str">
        <f t="shared" si="370"/>
        <v>ANDERES TEAM</v>
      </c>
      <c r="CG432" s="80">
        <f t="shared" si="371"/>
        <v>0</v>
      </c>
      <c r="CH432" s="14" t="str">
        <f t="shared" si="372"/>
        <v>ANDERES TEAM</v>
      </c>
      <c r="CI432" s="80">
        <f t="shared" si="373"/>
        <v>0</v>
      </c>
      <c r="CJ432" s="14" t="str">
        <f t="shared" si="374"/>
        <v>ANDERES TEAM</v>
      </c>
      <c r="CK432" s="80">
        <f t="shared" si="375"/>
        <v>0</v>
      </c>
      <c r="CL432" s="27">
        <f t="shared" si="385"/>
        <v>0</v>
      </c>
      <c r="CM432" t="s">
        <v>425</v>
      </c>
      <c r="CN432" t="s">
        <v>73</v>
      </c>
      <c r="CO432" t="s">
        <v>425</v>
      </c>
      <c r="CP432">
        <v>5</v>
      </c>
      <c r="CQ432" t="s">
        <v>83</v>
      </c>
      <c r="CR432">
        <v>5</v>
      </c>
      <c r="CS432" s="71">
        <f t="shared" si="339"/>
        <v>0</v>
      </c>
      <c r="CT432" s="80">
        <f t="shared" si="376"/>
        <v>0</v>
      </c>
      <c r="CU432" t="s">
        <v>140</v>
      </c>
      <c r="CV432" t="s">
        <v>73</v>
      </c>
      <c r="CW432" t="s">
        <v>164</v>
      </c>
      <c r="CX432">
        <v>5</v>
      </c>
      <c r="CY432" t="s">
        <v>83</v>
      </c>
      <c r="CZ432">
        <v>5</v>
      </c>
      <c r="DA432" s="71">
        <f t="shared" si="377"/>
        <v>0</v>
      </c>
      <c r="DB432" s="80">
        <f t="shared" si="378"/>
        <v>0</v>
      </c>
      <c r="DC432" t="s">
        <v>142</v>
      </c>
      <c r="DD432" t="s">
        <v>73</v>
      </c>
      <c r="DE432" t="s">
        <v>425</v>
      </c>
      <c r="DF432">
        <v>5</v>
      </c>
      <c r="DG432" t="s">
        <v>83</v>
      </c>
      <c r="DH432">
        <v>5</v>
      </c>
      <c r="DI432" s="71">
        <f t="shared" si="386"/>
        <v>0</v>
      </c>
      <c r="DJ432" s="80">
        <f t="shared" si="379"/>
        <v>0</v>
      </c>
      <c r="DK432" t="s">
        <v>425</v>
      </c>
      <c r="DL432" t="s">
        <v>73</v>
      </c>
      <c r="DM432" t="s">
        <v>425</v>
      </c>
      <c r="DN432">
        <v>5</v>
      </c>
      <c r="DO432" t="s">
        <v>83</v>
      </c>
      <c r="DP432">
        <v>5</v>
      </c>
      <c r="DQ432" s="71">
        <f t="shared" si="380"/>
        <v>0</v>
      </c>
      <c r="DR432" s="80">
        <f t="shared" si="381"/>
        <v>0</v>
      </c>
      <c r="DS432" s="27">
        <f t="shared" si="340"/>
        <v>0</v>
      </c>
      <c r="DT432" t="str">
        <f t="shared" si="341"/>
        <v>Tunesien</v>
      </c>
      <c r="DU432">
        <f t="shared" si="382"/>
        <v>0</v>
      </c>
      <c r="DV432" t="str">
        <f t="shared" si="342"/>
        <v>ANDERES TEAM</v>
      </c>
      <c r="DW432">
        <f t="shared" si="383"/>
        <v>0</v>
      </c>
      <c r="DX432" t="str">
        <f t="shared" si="343"/>
        <v>ANDERES TEAM</v>
      </c>
      <c r="DY432">
        <f t="shared" si="384"/>
        <v>0</v>
      </c>
      <c r="DZ432" t="str">
        <f t="shared" si="344"/>
        <v>ANDERES TEAM</v>
      </c>
      <c r="EA432">
        <f t="shared" si="345"/>
        <v>0</v>
      </c>
      <c r="EB432" s="27">
        <f t="shared" si="346"/>
        <v>0</v>
      </c>
      <c r="EC432" t="s">
        <v>164</v>
      </c>
      <c r="ED432" t="s">
        <v>73</v>
      </c>
      <c r="EE432" t="s">
        <v>425</v>
      </c>
      <c r="EF432">
        <v>5</v>
      </c>
      <c r="EG432" t="s">
        <v>83</v>
      </c>
      <c r="EH432">
        <v>5</v>
      </c>
      <c r="EK432" t="s">
        <v>425</v>
      </c>
      <c r="EL432" t="s">
        <v>73</v>
      </c>
      <c r="EM432" t="s">
        <v>425</v>
      </c>
      <c r="EN432">
        <v>5</v>
      </c>
      <c r="EO432" t="s">
        <v>83</v>
      </c>
      <c r="EP432">
        <v>5</v>
      </c>
      <c r="EU432" t="s">
        <v>425</v>
      </c>
      <c r="EV432" t="s">
        <v>73</v>
      </c>
      <c r="EW432" t="s">
        <v>425</v>
      </c>
      <c r="EX432">
        <v>5</v>
      </c>
      <c r="EY432" t="s">
        <v>83</v>
      </c>
      <c r="EZ432">
        <v>5</v>
      </c>
      <c r="FC432" t="s">
        <v>425</v>
      </c>
      <c r="FD432" t="s">
        <v>73</v>
      </c>
      <c r="FE432" t="s">
        <v>425</v>
      </c>
      <c r="FF432">
        <v>0</v>
      </c>
      <c r="FG432" t="s">
        <v>83</v>
      </c>
      <c r="FH432">
        <v>0</v>
      </c>
      <c r="FL432" t="s">
        <v>425</v>
      </c>
      <c r="FN432" t="s">
        <v>425</v>
      </c>
      <c r="FP432" t="s">
        <v>425</v>
      </c>
      <c r="FR432" t="s">
        <v>425</v>
      </c>
      <c r="FU432">
        <v>99</v>
      </c>
      <c r="FX432" t="s">
        <v>956</v>
      </c>
    </row>
    <row r="433" spans="1:180" x14ac:dyDescent="0.45">
      <c r="A433" s="1">
        <v>430</v>
      </c>
      <c r="B433" s="45">
        <f t="shared" si="332"/>
        <v>601</v>
      </c>
      <c r="C433" s="14" t="s">
        <v>957</v>
      </c>
      <c r="D433" t="s">
        <v>958</v>
      </c>
      <c r="E433" s="15" t="s">
        <v>948</v>
      </c>
      <c r="F433" s="28">
        <f>VOR!IH433</f>
        <v>132</v>
      </c>
      <c r="G433" s="27">
        <f t="shared" si="347"/>
        <v>40</v>
      </c>
      <c r="H433" s="49">
        <f t="shared" si="348"/>
        <v>172</v>
      </c>
      <c r="I433" s="14" t="s">
        <v>84</v>
      </c>
      <c r="J433" t="s">
        <v>73</v>
      </c>
      <c r="K433" t="s">
        <v>85</v>
      </c>
      <c r="L433">
        <v>1</v>
      </c>
      <c r="M433" t="s">
        <v>83</v>
      </c>
      <c r="N433">
        <v>3</v>
      </c>
      <c r="O433" s="77">
        <f t="shared" si="349"/>
        <v>1</v>
      </c>
      <c r="P433" s="80">
        <f t="shared" si="350"/>
        <v>0</v>
      </c>
      <c r="Q433" t="s">
        <v>133</v>
      </c>
      <c r="R433" t="s">
        <v>73</v>
      </c>
      <c r="S433" t="s">
        <v>129</v>
      </c>
      <c r="T433">
        <v>1</v>
      </c>
      <c r="U433" t="s">
        <v>83</v>
      </c>
      <c r="V433">
        <v>2</v>
      </c>
      <c r="W433" s="71">
        <f t="shared" si="351"/>
        <v>0</v>
      </c>
      <c r="X433" s="80">
        <f t="shared" si="352"/>
        <v>0</v>
      </c>
      <c r="Y433" s="14" t="s">
        <v>94</v>
      </c>
      <c r="Z433" t="s">
        <v>73</v>
      </c>
      <c r="AA433" t="s">
        <v>93</v>
      </c>
      <c r="AB433">
        <v>1</v>
      </c>
      <c r="AC433" t="s">
        <v>83</v>
      </c>
      <c r="AD433">
        <v>0</v>
      </c>
      <c r="AE433" s="71">
        <f t="shared" si="353"/>
        <v>1</v>
      </c>
      <c r="AF433" s="80">
        <f t="shared" si="333"/>
        <v>2</v>
      </c>
      <c r="AG433" s="14" t="s">
        <v>92</v>
      </c>
      <c r="AH433" t="s">
        <v>73</v>
      </c>
      <c r="AI433" t="s">
        <v>132</v>
      </c>
      <c r="AJ433">
        <v>3</v>
      </c>
      <c r="AK433" t="s">
        <v>83</v>
      </c>
      <c r="AL433">
        <v>1</v>
      </c>
      <c r="AM433" s="71">
        <f t="shared" si="354"/>
        <v>2</v>
      </c>
      <c r="AN433" s="80">
        <f t="shared" si="355"/>
        <v>0</v>
      </c>
      <c r="AO433" s="14" t="s">
        <v>130</v>
      </c>
      <c r="AP433" t="s">
        <v>73</v>
      </c>
      <c r="AQ433" t="s">
        <v>89</v>
      </c>
      <c r="AR433">
        <v>2</v>
      </c>
      <c r="AS433" t="s">
        <v>83</v>
      </c>
      <c r="AT433">
        <v>0</v>
      </c>
      <c r="AU433" s="71">
        <f t="shared" si="334"/>
        <v>0</v>
      </c>
      <c r="AV433" s="80">
        <f t="shared" si="356"/>
        <v>0</v>
      </c>
      <c r="AW433" s="14" t="s">
        <v>90</v>
      </c>
      <c r="AX433" t="s">
        <v>73</v>
      </c>
      <c r="AY433" t="s">
        <v>96</v>
      </c>
      <c r="AZ433">
        <v>2</v>
      </c>
      <c r="BA433" t="s">
        <v>83</v>
      </c>
      <c r="BB433">
        <v>1</v>
      </c>
      <c r="BC433" s="71">
        <f t="shared" si="357"/>
        <v>1</v>
      </c>
      <c r="BD433" s="80">
        <f t="shared" si="335"/>
        <v>2</v>
      </c>
      <c r="BE433" s="14" t="s">
        <v>95</v>
      </c>
      <c r="BF433" t="s">
        <v>73</v>
      </c>
      <c r="BG433" t="s">
        <v>88</v>
      </c>
      <c r="BH433">
        <v>2</v>
      </c>
      <c r="BI433" t="s">
        <v>83</v>
      </c>
      <c r="BJ433">
        <v>1</v>
      </c>
      <c r="BK433" s="71">
        <f t="shared" si="336"/>
        <v>0</v>
      </c>
      <c r="BL433" s="80">
        <f t="shared" si="358"/>
        <v>0</v>
      </c>
      <c r="BM433" s="14" t="s">
        <v>138</v>
      </c>
      <c r="BN433" t="s">
        <v>73</v>
      </c>
      <c r="BO433" t="s">
        <v>150</v>
      </c>
      <c r="BP433">
        <v>1</v>
      </c>
      <c r="BQ433" t="s">
        <v>83</v>
      </c>
      <c r="BR433">
        <v>0</v>
      </c>
      <c r="BS433" s="71">
        <f t="shared" si="359"/>
        <v>0</v>
      </c>
      <c r="BT433" s="80">
        <f t="shared" si="337"/>
        <v>0</v>
      </c>
      <c r="BU433" s="28">
        <f t="shared" si="360"/>
        <v>4</v>
      </c>
      <c r="BV433" s="14" t="str">
        <f t="shared" si="361"/>
        <v>Spanien</v>
      </c>
      <c r="BW433" s="80">
        <f t="shared" si="338"/>
        <v>0</v>
      </c>
      <c r="BX433" s="14" t="str">
        <f t="shared" si="362"/>
        <v>Brasilien</v>
      </c>
      <c r="BY433" s="80">
        <f t="shared" si="363"/>
        <v>7</v>
      </c>
      <c r="BZ433" s="14" t="str">
        <f t="shared" si="364"/>
        <v>England</v>
      </c>
      <c r="CA433" s="80">
        <f t="shared" si="365"/>
        <v>7</v>
      </c>
      <c r="CB433" s="14" t="str">
        <f t="shared" si="366"/>
        <v>Dänemark</v>
      </c>
      <c r="CC433" s="80">
        <f t="shared" si="367"/>
        <v>0</v>
      </c>
      <c r="CD433" s="14" t="str">
        <f t="shared" si="368"/>
        <v>Kroatien</v>
      </c>
      <c r="CE433" s="80">
        <f t="shared" si="369"/>
        <v>7</v>
      </c>
      <c r="CF433" s="14" t="str">
        <f t="shared" si="370"/>
        <v>Ghana</v>
      </c>
      <c r="CG433" s="80">
        <f t="shared" si="371"/>
        <v>0</v>
      </c>
      <c r="CH433" s="14" t="str">
        <f t="shared" si="372"/>
        <v>Wales</v>
      </c>
      <c r="CI433" s="80">
        <f t="shared" si="373"/>
        <v>0</v>
      </c>
      <c r="CJ433" s="14" t="str">
        <f t="shared" si="374"/>
        <v>Frankreich</v>
      </c>
      <c r="CK433" s="80">
        <f t="shared" si="375"/>
        <v>7</v>
      </c>
      <c r="CL433" s="27">
        <f t="shared" si="385"/>
        <v>28</v>
      </c>
      <c r="CM433" t="s">
        <v>130</v>
      </c>
      <c r="CN433" t="s">
        <v>73</v>
      </c>
      <c r="CO433" t="s">
        <v>90</v>
      </c>
      <c r="CP433">
        <v>3</v>
      </c>
      <c r="CQ433" t="s">
        <v>83</v>
      </c>
      <c r="CR433">
        <v>1</v>
      </c>
      <c r="CS433" s="71">
        <f t="shared" si="339"/>
        <v>2</v>
      </c>
      <c r="CT433" s="80">
        <f t="shared" si="376"/>
        <v>0</v>
      </c>
      <c r="CU433" t="s">
        <v>85</v>
      </c>
      <c r="CV433" t="s">
        <v>73</v>
      </c>
      <c r="CW433" t="s">
        <v>129</v>
      </c>
      <c r="CX433">
        <v>1</v>
      </c>
      <c r="CY433" t="s">
        <v>83</v>
      </c>
      <c r="CZ433">
        <v>2</v>
      </c>
      <c r="DA433" s="71">
        <f t="shared" si="377"/>
        <v>0</v>
      </c>
      <c r="DB433" s="80">
        <f t="shared" si="378"/>
        <v>0</v>
      </c>
      <c r="DC433" t="s">
        <v>95</v>
      </c>
      <c r="DD433" t="s">
        <v>73</v>
      </c>
      <c r="DE433" t="s">
        <v>138</v>
      </c>
      <c r="DF433">
        <v>2</v>
      </c>
      <c r="DG433" t="s">
        <v>83</v>
      </c>
      <c r="DH433">
        <v>0</v>
      </c>
      <c r="DI433" s="71">
        <f t="shared" si="386"/>
        <v>0</v>
      </c>
      <c r="DJ433" s="80">
        <f t="shared" si="379"/>
        <v>0</v>
      </c>
      <c r="DK433" t="s">
        <v>92</v>
      </c>
      <c r="DL433" t="s">
        <v>73</v>
      </c>
      <c r="DM433" t="s">
        <v>94</v>
      </c>
      <c r="DN433">
        <v>1</v>
      </c>
      <c r="DO433" t="s">
        <v>83</v>
      </c>
      <c r="DP433">
        <v>0</v>
      </c>
      <c r="DQ433" s="71">
        <f t="shared" si="380"/>
        <v>2</v>
      </c>
      <c r="DR433" s="80">
        <f t="shared" si="381"/>
        <v>0</v>
      </c>
      <c r="DS433" s="27">
        <f t="shared" si="340"/>
        <v>0</v>
      </c>
      <c r="DT433" t="str">
        <f t="shared" si="341"/>
        <v>Dänemark</v>
      </c>
      <c r="DU433">
        <f t="shared" si="382"/>
        <v>0</v>
      </c>
      <c r="DV433" t="str">
        <f t="shared" si="342"/>
        <v>Spanien</v>
      </c>
      <c r="DW433">
        <f t="shared" si="383"/>
        <v>0</v>
      </c>
      <c r="DX433" t="str">
        <f t="shared" si="343"/>
        <v>Wales</v>
      </c>
      <c r="DY433">
        <f t="shared" si="384"/>
        <v>0</v>
      </c>
      <c r="DZ433" t="str">
        <f t="shared" si="344"/>
        <v>Kroatien</v>
      </c>
      <c r="EA433">
        <f t="shared" si="345"/>
        <v>8</v>
      </c>
      <c r="EB433" s="27">
        <f t="shared" si="346"/>
        <v>8</v>
      </c>
      <c r="EC433" t="s">
        <v>129</v>
      </c>
      <c r="ED433" t="s">
        <v>73</v>
      </c>
      <c r="EE433" t="s">
        <v>130</v>
      </c>
      <c r="EF433">
        <v>1</v>
      </c>
      <c r="EG433" t="s">
        <v>83</v>
      </c>
      <c r="EH433">
        <v>3</v>
      </c>
      <c r="EK433" t="s">
        <v>92</v>
      </c>
      <c r="EL433" t="s">
        <v>73</v>
      </c>
      <c r="EM433" t="s">
        <v>95</v>
      </c>
      <c r="EN433">
        <v>2</v>
      </c>
      <c r="EO433" t="s">
        <v>83</v>
      </c>
      <c r="EP433">
        <v>1</v>
      </c>
      <c r="EU433" t="s">
        <v>129</v>
      </c>
      <c r="EV433" t="s">
        <v>73</v>
      </c>
      <c r="EW433" t="s">
        <v>95</v>
      </c>
      <c r="EX433">
        <v>1</v>
      </c>
      <c r="EY433" t="s">
        <v>83</v>
      </c>
      <c r="EZ433">
        <v>3</v>
      </c>
      <c r="FC433" t="s">
        <v>130</v>
      </c>
      <c r="FD433" t="s">
        <v>73</v>
      </c>
      <c r="FE433" t="s">
        <v>92</v>
      </c>
      <c r="FF433">
        <v>0</v>
      </c>
      <c r="FG433" t="s">
        <v>83</v>
      </c>
      <c r="FH433">
        <v>1</v>
      </c>
      <c r="FL433" t="s">
        <v>129</v>
      </c>
      <c r="FN433" t="s">
        <v>95</v>
      </c>
      <c r="FP433" t="s">
        <v>130</v>
      </c>
      <c r="FR433" t="s">
        <v>92</v>
      </c>
      <c r="FU433">
        <v>0</v>
      </c>
      <c r="FX433">
        <v>0</v>
      </c>
    </row>
    <row r="434" spans="1:180" x14ac:dyDescent="0.45">
      <c r="A434" s="1">
        <v>431</v>
      </c>
      <c r="B434" s="45">
        <f t="shared" si="332"/>
        <v>73</v>
      </c>
      <c r="C434" s="14" t="s">
        <v>959</v>
      </c>
      <c r="D434" t="s">
        <v>960</v>
      </c>
      <c r="E434" s="15" t="s">
        <v>948</v>
      </c>
      <c r="F434" s="28">
        <f>VOR!IH434</f>
        <v>196</v>
      </c>
      <c r="G434" s="27">
        <f t="shared" si="347"/>
        <v>66</v>
      </c>
      <c r="H434" s="49">
        <f t="shared" si="348"/>
        <v>262</v>
      </c>
      <c r="I434" s="14" t="s">
        <v>84</v>
      </c>
      <c r="J434" t="s">
        <v>73</v>
      </c>
      <c r="K434" t="s">
        <v>137</v>
      </c>
      <c r="L434">
        <v>1</v>
      </c>
      <c r="M434" t="s">
        <v>83</v>
      </c>
      <c r="N434">
        <v>3</v>
      </c>
      <c r="O434" s="77">
        <f t="shared" si="349"/>
        <v>3</v>
      </c>
      <c r="P434" s="80">
        <f t="shared" si="350"/>
        <v>0</v>
      </c>
      <c r="Q434" t="s">
        <v>93</v>
      </c>
      <c r="R434" t="s">
        <v>73</v>
      </c>
      <c r="S434" t="s">
        <v>129</v>
      </c>
      <c r="T434">
        <v>2</v>
      </c>
      <c r="U434" t="s">
        <v>83</v>
      </c>
      <c r="V434">
        <v>1</v>
      </c>
      <c r="W434" s="71">
        <f t="shared" si="351"/>
        <v>1</v>
      </c>
      <c r="X434" s="80">
        <f t="shared" si="352"/>
        <v>4</v>
      </c>
      <c r="Y434" s="14" t="s">
        <v>94</v>
      </c>
      <c r="Z434" t="s">
        <v>73</v>
      </c>
      <c r="AA434" t="s">
        <v>86</v>
      </c>
      <c r="AB434">
        <v>2</v>
      </c>
      <c r="AC434" t="s">
        <v>83</v>
      </c>
      <c r="AD434">
        <v>1</v>
      </c>
      <c r="AE434" s="71">
        <f t="shared" si="353"/>
        <v>3</v>
      </c>
      <c r="AF434" s="80">
        <f t="shared" si="333"/>
        <v>4</v>
      </c>
      <c r="AG434" s="14" t="s">
        <v>85</v>
      </c>
      <c r="AH434" t="s">
        <v>73</v>
      </c>
      <c r="AI434" t="s">
        <v>132</v>
      </c>
      <c r="AJ434">
        <v>1</v>
      </c>
      <c r="AK434" t="s">
        <v>83</v>
      </c>
      <c r="AL434">
        <v>2</v>
      </c>
      <c r="AM434" s="71">
        <f t="shared" si="354"/>
        <v>3</v>
      </c>
      <c r="AN434" s="80">
        <f t="shared" si="355"/>
        <v>0</v>
      </c>
      <c r="AO434" s="14" t="s">
        <v>88</v>
      </c>
      <c r="AP434" t="s">
        <v>73</v>
      </c>
      <c r="AQ434" t="s">
        <v>131</v>
      </c>
      <c r="AR434">
        <v>3</v>
      </c>
      <c r="AS434" t="s">
        <v>83</v>
      </c>
      <c r="AT434">
        <v>0</v>
      </c>
      <c r="AU434" s="71">
        <f t="shared" si="334"/>
        <v>0</v>
      </c>
      <c r="AV434" s="80">
        <f t="shared" si="356"/>
        <v>0</v>
      </c>
      <c r="AW434" s="14" t="s">
        <v>90</v>
      </c>
      <c r="AX434" t="s">
        <v>73</v>
      </c>
      <c r="AY434" t="s">
        <v>135</v>
      </c>
      <c r="AZ434">
        <v>4</v>
      </c>
      <c r="BA434" t="s">
        <v>83</v>
      </c>
      <c r="BB434">
        <v>2</v>
      </c>
      <c r="BC434" s="71">
        <f t="shared" si="357"/>
        <v>1</v>
      </c>
      <c r="BD434" s="80">
        <f t="shared" si="335"/>
        <v>2</v>
      </c>
      <c r="BE434" s="14" t="s">
        <v>95</v>
      </c>
      <c r="BF434" t="s">
        <v>73</v>
      </c>
      <c r="BG434" t="s">
        <v>130</v>
      </c>
      <c r="BH434">
        <v>2</v>
      </c>
      <c r="BI434" t="s">
        <v>83</v>
      </c>
      <c r="BJ434">
        <v>3</v>
      </c>
      <c r="BK434" s="71">
        <f t="shared" si="336"/>
        <v>2</v>
      </c>
      <c r="BL434" s="80">
        <f t="shared" si="358"/>
        <v>0</v>
      </c>
      <c r="BM434" s="14" t="s">
        <v>96</v>
      </c>
      <c r="BN434" t="s">
        <v>73</v>
      </c>
      <c r="BO434" t="s">
        <v>134</v>
      </c>
      <c r="BP434">
        <v>2</v>
      </c>
      <c r="BQ434" t="s">
        <v>83</v>
      </c>
      <c r="BR434">
        <v>0</v>
      </c>
      <c r="BS434" s="71">
        <f t="shared" si="359"/>
        <v>3</v>
      </c>
      <c r="BT434" s="80">
        <f t="shared" si="337"/>
        <v>4</v>
      </c>
      <c r="BU434" s="28">
        <f t="shared" si="360"/>
        <v>14</v>
      </c>
      <c r="BV434" s="14" t="str">
        <f t="shared" si="361"/>
        <v>Deutschland</v>
      </c>
      <c r="BW434" s="80">
        <f t="shared" si="338"/>
        <v>0</v>
      </c>
      <c r="BX434" s="14" t="str">
        <f t="shared" si="362"/>
        <v>Brasilien</v>
      </c>
      <c r="BY434" s="80">
        <f t="shared" si="363"/>
        <v>7</v>
      </c>
      <c r="BZ434" s="14" t="str">
        <f t="shared" si="364"/>
        <v>USA</v>
      </c>
      <c r="CA434" s="80">
        <f t="shared" si="365"/>
        <v>0</v>
      </c>
      <c r="CB434" s="14" t="str">
        <f t="shared" si="366"/>
        <v>Argentinien</v>
      </c>
      <c r="CC434" s="80">
        <f t="shared" si="367"/>
        <v>7</v>
      </c>
      <c r="CD434" s="14" t="str">
        <f t="shared" si="368"/>
        <v>Spanien</v>
      </c>
      <c r="CE434" s="80">
        <f t="shared" si="369"/>
        <v>0</v>
      </c>
      <c r="CF434" s="14" t="str">
        <f t="shared" si="370"/>
        <v>Portugal</v>
      </c>
      <c r="CG434" s="80">
        <f t="shared" si="371"/>
        <v>7</v>
      </c>
      <c r="CH434" s="14" t="str">
        <f t="shared" si="372"/>
        <v>Senegal</v>
      </c>
      <c r="CI434" s="80">
        <f t="shared" si="373"/>
        <v>0</v>
      </c>
      <c r="CJ434" s="14" t="str">
        <f t="shared" si="374"/>
        <v>Frankreich</v>
      </c>
      <c r="CK434" s="80">
        <f t="shared" si="375"/>
        <v>7</v>
      </c>
      <c r="CL434" s="27">
        <f t="shared" si="385"/>
        <v>28</v>
      </c>
      <c r="CM434" t="s">
        <v>88</v>
      </c>
      <c r="CN434" t="s">
        <v>73</v>
      </c>
      <c r="CO434" t="s">
        <v>90</v>
      </c>
      <c r="CP434">
        <v>2</v>
      </c>
      <c r="CQ434" t="s">
        <v>83</v>
      </c>
      <c r="CR434">
        <v>4</v>
      </c>
      <c r="CS434" s="71">
        <f t="shared" si="339"/>
        <v>2</v>
      </c>
      <c r="CT434" s="80">
        <f t="shared" si="376"/>
        <v>0</v>
      </c>
      <c r="CU434" t="s">
        <v>137</v>
      </c>
      <c r="CV434" t="s">
        <v>73</v>
      </c>
      <c r="CW434" t="s">
        <v>93</v>
      </c>
      <c r="CX434">
        <v>2</v>
      </c>
      <c r="CY434" t="s">
        <v>83</v>
      </c>
      <c r="CZ434">
        <v>3</v>
      </c>
      <c r="DA434" s="71">
        <f t="shared" si="377"/>
        <v>2</v>
      </c>
      <c r="DB434" s="80">
        <f t="shared" si="378"/>
        <v>4</v>
      </c>
      <c r="DC434" t="s">
        <v>130</v>
      </c>
      <c r="DD434" t="s">
        <v>73</v>
      </c>
      <c r="DE434" t="s">
        <v>96</v>
      </c>
      <c r="DF434">
        <v>3</v>
      </c>
      <c r="DG434" t="s">
        <v>83</v>
      </c>
      <c r="DH434">
        <v>4</v>
      </c>
      <c r="DI434" s="71">
        <f t="shared" si="386"/>
        <v>0</v>
      </c>
      <c r="DJ434" s="80">
        <f t="shared" si="379"/>
        <v>0</v>
      </c>
      <c r="DK434" t="s">
        <v>132</v>
      </c>
      <c r="DL434" t="s">
        <v>73</v>
      </c>
      <c r="DM434" t="s">
        <v>94</v>
      </c>
      <c r="DN434">
        <v>1</v>
      </c>
      <c r="DO434" t="s">
        <v>83</v>
      </c>
      <c r="DP434">
        <v>2</v>
      </c>
      <c r="DQ434" s="71">
        <f t="shared" si="380"/>
        <v>2</v>
      </c>
      <c r="DR434" s="80">
        <f t="shared" si="381"/>
        <v>4</v>
      </c>
      <c r="DS434" s="27">
        <f t="shared" si="340"/>
        <v>8</v>
      </c>
      <c r="DT434" t="str">
        <f t="shared" si="341"/>
        <v>Argentinien</v>
      </c>
      <c r="DU434">
        <f t="shared" si="382"/>
        <v>8</v>
      </c>
      <c r="DV434" t="str">
        <f t="shared" si="342"/>
        <v>Brasilien</v>
      </c>
      <c r="DW434">
        <f t="shared" si="383"/>
        <v>0</v>
      </c>
      <c r="DX434" t="str">
        <f t="shared" si="343"/>
        <v>Frankreich</v>
      </c>
      <c r="DY434">
        <f t="shared" si="384"/>
        <v>8</v>
      </c>
      <c r="DZ434" t="str">
        <f t="shared" si="344"/>
        <v>Portugal</v>
      </c>
      <c r="EA434">
        <f t="shared" si="345"/>
        <v>0</v>
      </c>
      <c r="EB434" s="27">
        <f t="shared" si="346"/>
        <v>16</v>
      </c>
      <c r="EC434" t="s">
        <v>93</v>
      </c>
      <c r="ED434" t="s">
        <v>73</v>
      </c>
      <c r="EE434" t="s">
        <v>90</v>
      </c>
      <c r="EF434">
        <v>2</v>
      </c>
      <c r="EG434" t="s">
        <v>83</v>
      </c>
      <c r="EH434">
        <v>3</v>
      </c>
      <c r="EK434" t="s">
        <v>94</v>
      </c>
      <c r="EL434" t="s">
        <v>73</v>
      </c>
      <c r="EM434" t="s">
        <v>96</v>
      </c>
      <c r="EN434">
        <v>2</v>
      </c>
      <c r="EO434" t="s">
        <v>83</v>
      </c>
      <c r="EP434">
        <v>1</v>
      </c>
      <c r="EU434" t="s">
        <v>93</v>
      </c>
      <c r="EV434" t="s">
        <v>73</v>
      </c>
      <c r="EW434" t="s">
        <v>96</v>
      </c>
      <c r="EX434">
        <v>2</v>
      </c>
      <c r="EY434" t="s">
        <v>83</v>
      </c>
      <c r="EZ434">
        <v>1</v>
      </c>
      <c r="FC434" t="s">
        <v>90</v>
      </c>
      <c r="FD434" t="s">
        <v>73</v>
      </c>
      <c r="FE434" t="s">
        <v>94</v>
      </c>
      <c r="FF434">
        <v>2</v>
      </c>
      <c r="FG434" t="s">
        <v>83</v>
      </c>
      <c r="FH434">
        <v>3</v>
      </c>
      <c r="FL434" t="s">
        <v>96</v>
      </c>
      <c r="FN434" t="s">
        <v>93</v>
      </c>
      <c r="FP434" t="s">
        <v>90</v>
      </c>
      <c r="FR434" t="s">
        <v>94</v>
      </c>
      <c r="FU434">
        <v>227</v>
      </c>
      <c r="FX434">
        <v>0</v>
      </c>
    </row>
    <row r="435" spans="1:180" x14ac:dyDescent="0.45">
      <c r="A435" s="1">
        <v>432</v>
      </c>
      <c r="B435" s="45">
        <f t="shared" si="332"/>
        <v>248</v>
      </c>
      <c r="C435" s="14" t="s">
        <v>315</v>
      </c>
      <c r="D435" t="s">
        <v>816</v>
      </c>
      <c r="E435" s="15" t="s">
        <v>948</v>
      </c>
      <c r="F435" s="28">
        <f>VOR!IH435</f>
        <v>158</v>
      </c>
      <c r="G435" s="27">
        <f t="shared" si="347"/>
        <v>75</v>
      </c>
      <c r="H435" s="49">
        <f t="shared" si="348"/>
        <v>233</v>
      </c>
      <c r="I435" s="14" t="s">
        <v>84</v>
      </c>
      <c r="J435" t="s">
        <v>73</v>
      </c>
      <c r="K435" t="s">
        <v>137</v>
      </c>
      <c r="L435">
        <v>2</v>
      </c>
      <c r="M435" t="s">
        <v>83</v>
      </c>
      <c r="N435">
        <v>1</v>
      </c>
      <c r="O435" s="77">
        <f t="shared" si="349"/>
        <v>3</v>
      </c>
      <c r="P435" s="80">
        <f t="shared" si="350"/>
        <v>4</v>
      </c>
      <c r="Q435" t="s">
        <v>93</v>
      </c>
      <c r="R435" t="s">
        <v>73</v>
      </c>
      <c r="S435" t="s">
        <v>129</v>
      </c>
      <c r="T435">
        <v>3</v>
      </c>
      <c r="U435" t="s">
        <v>83</v>
      </c>
      <c r="V435">
        <v>0</v>
      </c>
      <c r="W435" s="71">
        <f t="shared" si="351"/>
        <v>1</v>
      </c>
      <c r="X435" s="80">
        <f t="shared" si="352"/>
        <v>2</v>
      </c>
      <c r="Y435" s="14" t="s">
        <v>94</v>
      </c>
      <c r="Z435" t="s">
        <v>73</v>
      </c>
      <c r="AA435" t="s">
        <v>133</v>
      </c>
      <c r="AB435">
        <v>2</v>
      </c>
      <c r="AC435" t="s">
        <v>83</v>
      </c>
      <c r="AD435">
        <v>0</v>
      </c>
      <c r="AE435" s="71">
        <f t="shared" si="353"/>
        <v>1</v>
      </c>
      <c r="AF435" s="80">
        <f t="shared" si="333"/>
        <v>3</v>
      </c>
      <c r="AG435" s="14" t="s">
        <v>85</v>
      </c>
      <c r="AH435" t="s">
        <v>73</v>
      </c>
      <c r="AI435" t="s">
        <v>136</v>
      </c>
      <c r="AJ435">
        <v>3</v>
      </c>
      <c r="AK435" t="s">
        <v>83</v>
      </c>
      <c r="AL435">
        <v>0</v>
      </c>
      <c r="AM435" s="71">
        <f t="shared" si="354"/>
        <v>1</v>
      </c>
      <c r="AN435" s="80">
        <f t="shared" si="355"/>
        <v>4</v>
      </c>
      <c r="AO435" s="14" t="s">
        <v>88</v>
      </c>
      <c r="AP435" t="s">
        <v>73</v>
      </c>
      <c r="AQ435" t="s">
        <v>142</v>
      </c>
      <c r="AR435">
        <v>3</v>
      </c>
      <c r="AS435" t="s">
        <v>83</v>
      </c>
      <c r="AT435">
        <v>2</v>
      </c>
      <c r="AU435" s="71">
        <f t="shared" si="334"/>
        <v>0</v>
      </c>
      <c r="AV435" s="80">
        <f t="shared" si="356"/>
        <v>0</v>
      </c>
      <c r="AW435" s="14" t="s">
        <v>90</v>
      </c>
      <c r="AX435" t="s">
        <v>73</v>
      </c>
      <c r="AY435" t="s">
        <v>135</v>
      </c>
      <c r="AZ435">
        <v>2</v>
      </c>
      <c r="BA435" t="s">
        <v>83</v>
      </c>
      <c r="BB435">
        <v>1</v>
      </c>
      <c r="BC435" s="71">
        <f t="shared" si="357"/>
        <v>1</v>
      </c>
      <c r="BD435" s="80">
        <f t="shared" si="335"/>
        <v>2</v>
      </c>
      <c r="BE435" s="14" t="s">
        <v>131</v>
      </c>
      <c r="BF435" t="s">
        <v>73</v>
      </c>
      <c r="BG435" t="s">
        <v>130</v>
      </c>
      <c r="BH435">
        <v>1</v>
      </c>
      <c r="BI435" t="s">
        <v>83</v>
      </c>
      <c r="BJ435">
        <v>2</v>
      </c>
      <c r="BK435" s="71">
        <f t="shared" si="336"/>
        <v>2</v>
      </c>
      <c r="BL435" s="80">
        <f t="shared" si="358"/>
        <v>0</v>
      </c>
      <c r="BM435" s="14" t="s">
        <v>96</v>
      </c>
      <c r="BN435" t="s">
        <v>73</v>
      </c>
      <c r="BO435" t="s">
        <v>134</v>
      </c>
      <c r="BP435">
        <v>1</v>
      </c>
      <c r="BQ435" t="s">
        <v>83</v>
      </c>
      <c r="BR435">
        <v>0</v>
      </c>
      <c r="BS435" s="71">
        <f t="shared" si="359"/>
        <v>3</v>
      </c>
      <c r="BT435" s="80">
        <f t="shared" si="337"/>
        <v>4</v>
      </c>
      <c r="BU435" s="28">
        <f t="shared" si="360"/>
        <v>19</v>
      </c>
      <c r="BV435" s="14" t="str">
        <f t="shared" si="361"/>
        <v>Deutschland</v>
      </c>
      <c r="BW435" s="80">
        <f t="shared" si="338"/>
        <v>0</v>
      </c>
      <c r="BX435" s="14" t="str">
        <f t="shared" si="362"/>
        <v>Brasilien</v>
      </c>
      <c r="BY435" s="80">
        <f t="shared" si="363"/>
        <v>7</v>
      </c>
      <c r="BZ435" s="14" t="str">
        <f t="shared" si="364"/>
        <v>Niederlande</v>
      </c>
      <c r="CA435" s="80">
        <f t="shared" si="365"/>
        <v>7</v>
      </c>
      <c r="CB435" s="14" t="str">
        <f t="shared" si="366"/>
        <v>Argentinien</v>
      </c>
      <c r="CC435" s="80">
        <f t="shared" si="367"/>
        <v>7</v>
      </c>
      <c r="CD435" s="14" t="str">
        <f t="shared" si="368"/>
        <v>Spanien</v>
      </c>
      <c r="CE435" s="80">
        <f t="shared" si="369"/>
        <v>0</v>
      </c>
      <c r="CF435" s="14" t="str">
        <f t="shared" si="370"/>
        <v>Portugal</v>
      </c>
      <c r="CG435" s="80">
        <f t="shared" si="371"/>
        <v>7</v>
      </c>
      <c r="CH435" s="14" t="str">
        <f t="shared" si="372"/>
        <v>England</v>
      </c>
      <c r="CI435" s="80">
        <f t="shared" si="373"/>
        <v>7</v>
      </c>
      <c r="CJ435" s="14" t="str">
        <f t="shared" si="374"/>
        <v>Frankreich</v>
      </c>
      <c r="CK435" s="80">
        <f t="shared" si="375"/>
        <v>7</v>
      </c>
      <c r="CL435" s="27">
        <f t="shared" si="385"/>
        <v>42</v>
      </c>
      <c r="CM435" t="s">
        <v>88</v>
      </c>
      <c r="CN435" t="s">
        <v>73</v>
      </c>
      <c r="CO435" t="s">
        <v>90</v>
      </c>
      <c r="CP435">
        <v>3</v>
      </c>
      <c r="CQ435" t="s">
        <v>83</v>
      </c>
      <c r="CR435">
        <v>1</v>
      </c>
      <c r="CS435" s="71">
        <f t="shared" si="339"/>
        <v>2</v>
      </c>
      <c r="CT435" s="80">
        <f t="shared" si="376"/>
        <v>0</v>
      </c>
      <c r="CU435" t="s">
        <v>84</v>
      </c>
      <c r="CV435" t="s">
        <v>73</v>
      </c>
      <c r="CW435" t="s">
        <v>93</v>
      </c>
      <c r="CX435">
        <v>1</v>
      </c>
      <c r="CY435" t="s">
        <v>83</v>
      </c>
      <c r="CZ435">
        <v>2</v>
      </c>
      <c r="DA435" s="71">
        <f t="shared" si="377"/>
        <v>3</v>
      </c>
      <c r="DB435" s="80">
        <f t="shared" si="378"/>
        <v>6</v>
      </c>
      <c r="DC435" t="s">
        <v>130</v>
      </c>
      <c r="DD435" t="s">
        <v>73</v>
      </c>
      <c r="DE435" t="s">
        <v>96</v>
      </c>
      <c r="DF435">
        <v>0</v>
      </c>
      <c r="DG435" t="s">
        <v>83</v>
      </c>
      <c r="DH435">
        <v>1</v>
      </c>
      <c r="DI435" s="71">
        <f t="shared" si="386"/>
        <v>0</v>
      </c>
      <c r="DJ435" s="80">
        <f t="shared" si="379"/>
        <v>0</v>
      </c>
      <c r="DK435" t="s">
        <v>85</v>
      </c>
      <c r="DL435" t="s">
        <v>73</v>
      </c>
      <c r="DM435" t="s">
        <v>94</v>
      </c>
      <c r="DN435">
        <v>4</v>
      </c>
      <c r="DO435" t="s">
        <v>83</v>
      </c>
      <c r="DP435">
        <v>2</v>
      </c>
      <c r="DQ435" s="71">
        <f t="shared" si="380"/>
        <v>3</v>
      </c>
      <c r="DR435" s="80">
        <f t="shared" si="381"/>
        <v>0</v>
      </c>
      <c r="DS435" s="27">
        <f t="shared" si="340"/>
        <v>6</v>
      </c>
      <c r="DT435" t="str">
        <f t="shared" si="341"/>
        <v>Argentinien</v>
      </c>
      <c r="DU435">
        <f t="shared" si="382"/>
        <v>8</v>
      </c>
      <c r="DV435" t="str">
        <f t="shared" si="342"/>
        <v>Deutschland</v>
      </c>
      <c r="DW435">
        <f t="shared" si="383"/>
        <v>0</v>
      </c>
      <c r="DX435" t="str">
        <f t="shared" si="343"/>
        <v>England</v>
      </c>
      <c r="DY435">
        <f t="shared" si="384"/>
        <v>0</v>
      </c>
      <c r="DZ435" t="str">
        <f t="shared" si="344"/>
        <v>Portugal</v>
      </c>
      <c r="EA435">
        <f t="shared" si="345"/>
        <v>0</v>
      </c>
      <c r="EB435" s="27">
        <f t="shared" si="346"/>
        <v>8</v>
      </c>
      <c r="EC435" t="s">
        <v>93</v>
      </c>
      <c r="ED435" t="s">
        <v>73</v>
      </c>
      <c r="EE435" t="s">
        <v>88</v>
      </c>
      <c r="EF435">
        <v>2</v>
      </c>
      <c r="EG435" t="s">
        <v>83</v>
      </c>
      <c r="EH435">
        <v>1</v>
      </c>
      <c r="EK435" t="s">
        <v>85</v>
      </c>
      <c r="EL435" t="s">
        <v>73</v>
      </c>
      <c r="EM435" t="s">
        <v>96</v>
      </c>
      <c r="EN435">
        <v>4</v>
      </c>
      <c r="EO435" t="s">
        <v>83</v>
      </c>
      <c r="EP435">
        <v>2</v>
      </c>
      <c r="EU435" t="s">
        <v>88</v>
      </c>
      <c r="EV435" t="s">
        <v>73</v>
      </c>
      <c r="EW435" t="s">
        <v>96</v>
      </c>
      <c r="EX435">
        <v>1</v>
      </c>
      <c r="EY435" t="s">
        <v>83</v>
      </c>
      <c r="EZ435">
        <v>2</v>
      </c>
      <c r="FC435" t="s">
        <v>93</v>
      </c>
      <c r="FD435" t="s">
        <v>73</v>
      </c>
      <c r="FE435" t="s">
        <v>85</v>
      </c>
      <c r="FF435">
        <v>2</v>
      </c>
      <c r="FG435" t="s">
        <v>83</v>
      </c>
      <c r="FH435">
        <v>1</v>
      </c>
      <c r="FL435" t="s">
        <v>88</v>
      </c>
      <c r="FN435" t="s">
        <v>96</v>
      </c>
      <c r="FP435" t="s">
        <v>85</v>
      </c>
      <c r="FR435" t="s">
        <v>93</v>
      </c>
      <c r="FU435">
        <v>109</v>
      </c>
      <c r="FX435">
        <v>0</v>
      </c>
    </row>
    <row r="436" spans="1:180" x14ac:dyDescent="0.45">
      <c r="A436" s="1">
        <v>433</v>
      </c>
      <c r="B436" s="45">
        <f t="shared" si="332"/>
        <v>382</v>
      </c>
      <c r="C436" s="14" t="s">
        <v>961</v>
      </c>
      <c r="D436" t="s">
        <v>884</v>
      </c>
      <c r="E436" s="15" t="s">
        <v>948</v>
      </c>
      <c r="F436" s="28">
        <f>VOR!IH436</f>
        <v>143</v>
      </c>
      <c r="G436" s="27">
        <f t="shared" si="347"/>
        <v>66</v>
      </c>
      <c r="H436" s="49">
        <f t="shared" si="348"/>
        <v>209</v>
      </c>
      <c r="I436" s="14" t="s">
        <v>84</v>
      </c>
      <c r="J436" t="s">
        <v>73</v>
      </c>
      <c r="K436" t="s">
        <v>137</v>
      </c>
      <c r="L436">
        <v>2</v>
      </c>
      <c r="M436" t="s">
        <v>83</v>
      </c>
      <c r="N436">
        <v>0</v>
      </c>
      <c r="O436" s="77">
        <f t="shared" si="349"/>
        <v>3</v>
      </c>
      <c r="P436" s="80">
        <f t="shared" si="350"/>
        <v>6</v>
      </c>
      <c r="Q436" t="s">
        <v>133</v>
      </c>
      <c r="R436" t="s">
        <v>73</v>
      </c>
      <c r="S436" t="s">
        <v>129</v>
      </c>
      <c r="T436">
        <v>3</v>
      </c>
      <c r="U436" t="s">
        <v>83</v>
      </c>
      <c r="V436">
        <v>2</v>
      </c>
      <c r="W436" s="71">
        <f t="shared" si="351"/>
        <v>0</v>
      </c>
      <c r="X436" s="80">
        <f t="shared" si="352"/>
        <v>0</v>
      </c>
      <c r="Y436" s="14" t="s">
        <v>94</v>
      </c>
      <c r="Z436" t="s">
        <v>73</v>
      </c>
      <c r="AA436" t="s">
        <v>86</v>
      </c>
      <c r="AB436">
        <v>4</v>
      </c>
      <c r="AC436" t="s">
        <v>83</v>
      </c>
      <c r="AD436">
        <v>1</v>
      </c>
      <c r="AE436" s="71">
        <f t="shared" si="353"/>
        <v>3</v>
      </c>
      <c r="AF436" s="80">
        <f t="shared" si="333"/>
        <v>4</v>
      </c>
      <c r="AG436" s="14" t="s">
        <v>85</v>
      </c>
      <c r="AH436" t="s">
        <v>73</v>
      </c>
      <c r="AI436" t="s">
        <v>136</v>
      </c>
      <c r="AJ436">
        <v>3</v>
      </c>
      <c r="AK436" t="s">
        <v>83</v>
      </c>
      <c r="AL436">
        <v>2</v>
      </c>
      <c r="AM436" s="71">
        <f t="shared" si="354"/>
        <v>1</v>
      </c>
      <c r="AN436" s="80">
        <f t="shared" si="355"/>
        <v>2</v>
      </c>
      <c r="AO436" s="14" t="s">
        <v>88</v>
      </c>
      <c r="AP436" t="s">
        <v>73</v>
      </c>
      <c r="AQ436" t="s">
        <v>131</v>
      </c>
      <c r="AR436">
        <v>5</v>
      </c>
      <c r="AS436" t="s">
        <v>83</v>
      </c>
      <c r="AT436">
        <v>2</v>
      </c>
      <c r="AU436" s="71">
        <f t="shared" si="334"/>
        <v>0</v>
      </c>
      <c r="AV436" s="80">
        <f t="shared" si="356"/>
        <v>0</v>
      </c>
      <c r="AW436" s="14" t="s">
        <v>90</v>
      </c>
      <c r="AX436" t="s">
        <v>73</v>
      </c>
      <c r="AY436" t="s">
        <v>135</v>
      </c>
      <c r="AZ436">
        <v>3</v>
      </c>
      <c r="BA436" t="s">
        <v>83</v>
      </c>
      <c r="BB436">
        <v>0</v>
      </c>
      <c r="BC436" s="71">
        <f t="shared" si="357"/>
        <v>1</v>
      </c>
      <c r="BD436" s="80">
        <f t="shared" si="335"/>
        <v>3</v>
      </c>
      <c r="BE436" s="14" t="s">
        <v>142</v>
      </c>
      <c r="BF436" t="s">
        <v>73</v>
      </c>
      <c r="BG436" t="s">
        <v>165</v>
      </c>
      <c r="BH436">
        <v>2</v>
      </c>
      <c r="BI436" t="s">
        <v>83</v>
      </c>
      <c r="BJ436">
        <v>3</v>
      </c>
      <c r="BK436" s="71">
        <f t="shared" si="336"/>
        <v>0</v>
      </c>
      <c r="BL436" s="80">
        <f t="shared" si="358"/>
        <v>0</v>
      </c>
      <c r="BM436" s="14" t="s">
        <v>96</v>
      </c>
      <c r="BN436" t="s">
        <v>73</v>
      </c>
      <c r="BO436" t="s">
        <v>150</v>
      </c>
      <c r="BP436">
        <v>4</v>
      </c>
      <c r="BQ436" t="s">
        <v>83</v>
      </c>
      <c r="BR436">
        <v>0</v>
      </c>
      <c r="BS436" s="71">
        <f t="shared" si="359"/>
        <v>1</v>
      </c>
      <c r="BT436" s="80">
        <f t="shared" si="337"/>
        <v>2</v>
      </c>
      <c r="BU436" s="28">
        <f t="shared" si="360"/>
        <v>17</v>
      </c>
      <c r="BV436" s="14" t="str">
        <f t="shared" si="361"/>
        <v>Deutschland</v>
      </c>
      <c r="BW436" s="80">
        <f t="shared" si="338"/>
        <v>0</v>
      </c>
      <c r="BX436" s="14" t="str">
        <f t="shared" si="362"/>
        <v>Brasilien</v>
      </c>
      <c r="BY436" s="80">
        <f t="shared" si="363"/>
        <v>7</v>
      </c>
      <c r="BZ436" s="14" t="str">
        <f t="shared" si="364"/>
        <v>Niederlande</v>
      </c>
      <c r="CA436" s="80">
        <f t="shared" si="365"/>
        <v>7</v>
      </c>
      <c r="CB436" s="14" t="str">
        <f t="shared" si="366"/>
        <v>Mexiko</v>
      </c>
      <c r="CC436" s="80">
        <f t="shared" si="367"/>
        <v>0</v>
      </c>
      <c r="CD436" s="14" t="str">
        <f t="shared" si="368"/>
        <v>Japan</v>
      </c>
      <c r="CE436" s="80">
        <f t="shared" si="369"/>
        <v>0</v>
      </c>
      <c r="CF436" s="14" t="str">
        <f t="shared" si="370"/>
        <v>Portugal</v>
      </c>
      <c r="CG436" s="80">
        <f t="shared" si="371"/>
        <v>7</v>
      </c>
      <c r="CH436" s="14" t="str">
        <f t="shared" si="372"/>
        <v>England</v>
      </c>
      <c r="CI436" s="80">
        <f t="shared" si="373"/>
        <v>7</v>
      </c>
      <c r="CJ436" s="14" t="str">
        <f t="shared" si="374"/>
        <v>Frankreich</v>
      </c>
      <c r="CK436" s="80">
        <f t="shared" si="375"/>
        <v>7</v>
      </c>
      <c r="CL436" s="27">
        <f t="shared" si="385"/>
        <v>35</v>
      </c>
      <c r="CM436" t="s">
        <v>88</v>
      </c>
      <c r="CN436" t="s">
        <v>73</v>
      </c>
      <c r="CO436" t="s">
        <v>90</v>
      </c>
      <c r="CP436">
        <v>7</v>
      </c>
      <c r="CQ436" t="s">
        <v>83</v>
      </c>
      <c r="CR436">
        <v>1</v>
      </c>
      <c r="CS436" s="71">
        <f t="shared" si="339"/>
        <v>2</v>
      </c>
      <c r="CT436" s="80">
        <f t="shared" si="376"/>
        <v>0</v>
      </c>
      <c r="CU436" t="s">
        <v>84</v>
      </c>
      <c r="CV436" t="s">
        <v>73</v>
      </c>
      <c r="CW436" t="s">
        <v>133</v>
      </c>
      <c r="CX436">
        <v>2</v>
      </c>
      <c r="CY436" t="s">
        <v>83</v>
      </c>
      <c r="CZ436">
        <v>3</v>
      </c>
      <c r="DA436" s="71">
        <f t="shared" si="377"/>
        <v>1</v>
      </c>
      <c r="DB436" s="80">
        <f t="shared" si="378"/>
        <v>0</v>
      </c>
      <c r="DC436" t="s">
        <v>165</v>
      </c>
      <c r="DD436" t="s">
        <v>73</v>
      </c>
      <c r="DE436" t="s">
        <v>96</v>
      </c>
      <c r="DF436">
        <v>3</v>
      </c>
      <c r="DG436" t="s">
        <v>83</v>
      </c>
      <c r="DH436">
        <v>4</v>
      </c>
      <c r="DI436" s="71">
        <f t="shared" si="386"/>
        <v>0</v>
      </c>
      <c r="DJ436" s="80">
        <f t="shared" si="379"/>
        <v>0</v>
      </c>
      <c r="DK436" t="s">
        <v>85</v>
      </c>
      <c r="DL436" t="s">
        <v>73</v>
      </c>
      <c r="DM436" t="s">
        <v>94</v>
      </c>
      <c r="DN436">
        <v>2</v>
      </c>
      <c r="DO436" t="s">
        <v>83</v>
      </c>
      <c r="DP436">
        <v>3</v>
      </c>
      <c r="DQ436" s="71">
        <f t="shared" si="380"/>
        <v>3</v>
      </c>
      <c r="DR436" s="80">
        <f t="shared" si="381"/>
        <v>6</v>
      </c>
      <c r="DS436" s="27">
        <f t="shared" si="340"/>
        <v>6</v>
      </c>
      <c r="DT436" t="str">
        <f t="shared" si="341"/>
        <v>Mexiko</v>
      </c>
      <c r="DU436">
        <f t="shared" si="382"/>
        <v>0</v>
      </c>
      <c r="DV436" t="str">
        <f t="shared" si="342"/>
        <v>Deutschland</v>
      </c>
      <c r="DW436">
        <f t="shared" si="383"/>
        <v>0</v>
      </c>
      <c r="DX436" t="str">
        <f t="shared" si="343"/>
        <v>Frankreich</v>
      </c>
      <c r="DY436">
        <f t="shared" si="384"/>
        <v>8</v>
      </c>
      <c r="DZ436" t="str">
        <f t="shared" si="344"/>
        <v>Portugal</v>
      </c>
      <c r="EA436">
        <f t="shared" si="345"/>
        <v>0</v>
      </c>
      <c r="EB436" s="27">
        <f t="shared" si="346"/>
        <v>8</v>
      </c>
      <c r="EC436" t="s">
        <v>133</v>
      </c>
      <c r="ED436" t="s">
        <v>73</v>
      </c>
      <c r="EE436" t="s">
        <v>88</v>
      </c>
      <c r="EF436">
        <v>4</v>
      </c>
      <c r="EG436" t="s">
        <v>83</v>
      </c>
      <c r="EH436">
        <v>5</v>
      </c>
      <c r="EK436" t="s">
        <v>94</v>
      </c>
      <c r="EL436" t="s">
        <v>73</v>
      </c>
      <c r="EM436" t="s">
        <v>96</v>
      </c>
      <c r="EN436">
        <v>2</v>
      </c>
      <c r="EO436" t="s">
        <v>83</v>
      </c>
      <c r="EP436">
        <v>4</v>
      </c>
      <c r="EU436" t="s">
        <v>133</v>
      </c>
      <c r="EV436" t="s">
        <v>73</v>
      </c>
      <c r="EW436" t="s">
        <v>94</v>
      </c>
      <c r="EX436">
        <v>2</v>
      </c>
      <c r="EY436" t="s">
        <v>83</v>
      </c>
      <c r="EZ436">
        <v>3</v>
      </c>
      <c r="FC436" t="s">
        <v>88</v>
      </c>
      <c r="FD436" t="s">
        <v>73</v>
      </c>
      <c r="FE436" t="s">
        <v>96</v>
      </c>
      <c r="FF436">
        <v>4</v>
      </c>
      <c r="FG436" t="s">
        <v>83</v>
      </c>
      <c r="FH436">
        <v>3</v>
      </c>
      <c r="FL436" t="s">
        <v>133</v>
      </c>
      <c r="FN436" t="s">
        <v>94</v>
      </c>
      <c r="FP436" t="s">
        <v>96</v>
      </c>
      <c r="FR436" t="s">
        <v>88</v>
      </c>
      <c r="FU436">
        <v>272</v>
      </c>
      <c r="FX436" t="s">
        <v>216</v>
      </c>
    </row>
    <row r="437" spans="1:180" x14ac:dyDescent="0.45">
      <c r="A437" s="1">
        <v>434</v>
      </c>
      <c r="B437" s="45">
        <f t="shared" si="332"/>
        <v>471</v>
      </c>
      <c r="C437" s="14" t="s">
        <v>961</v>
      </c>
      <c r="D437" t="s">
        <v>962</v>
      </c>
      <c r="E437" s="15" t="s">
        <v>948</v>
      </c>
      <c r="F437" s="28">
        <f>VOR!IH437</f>
        <v>154</v>
      </c>
      <c r="G437" s="27">
        <f t="shared" si="347"/>
        <v>42</v>
      </c>
      <c r="H437" s="49">
        <f t="shared" si="348"/>
        <v>196</v>
      </c>
      <c r="I437" s="14" t="s">
        <v>84</v>
      </c>
      <c r="J437" t="s">
        <v>73</v>
      </c>
      <c r="K437" t="s">
        <v>137</v>
      </c>
      <c r="L437">
        <v>2</v>
      </c>
      <c r="M437" t="s">
        <v>83</v>
      </c>
      <c r="N437">
        <v>1</v>
      </c>
      <c r="O437" s="77">
        <f t="shared" si="349"/>
        <v>3</v>
      </c>
      <c r="P437" s="80">
        <f t="shared" si="350"/>
        <v>4</v>
      </c>
      <c r="Q437" t="s">
        <v>133</v>
      </c>
      <c r="R437" t="s">
        <v>73</v>
      </c>
      <c r="S437" t="s">
        <v>87</v>
      </c>
      <c r="T437">
        <v>0</v>
      </c>
      <c r="U437" t="s">
        <v>83</v>
      </c>
      <c r="V437">
        <v>1</v>
      </c>
      <c r="W437" s="71">
        <f t="shared" si="351"/>
        <v>2</v>
      </c>
      <c r="X437" s="80">
        <f t="shared" si="352"/>
        <v>0</v>
      </c>
      <c r="Y437" s="14" t="s">
        <v>94</v>
      </c>
      <c r="Z437" t="s">
        <v>73</v>
      </c>
      <c r="AA437" t="s">
        <v>86</v>
      </c>
      <c r="AB437">
        <v>2</v>
      </c>
      <c r="AC437" t="s">
        <v>83</v>
      </c>
      <c r="AD437">
        <v>1</v>
      </c>
      <c r="AE437" s="71">
        <f t="shared" si="353"/>
        <v>3</v>
      </c>
      <c r="AF437" s="80">
        <f t="shared" si="333"/>
        <v>4</v>
      </c>
      <c r="AG437" s="14" t="s">
        <v>85</v>
      </c>
      <c r="AH437" t="s">
        <v>73</v>
      </c>
      <c r="AI437" t="s">
        <v>136</v>
      </c>
      <c r="AJ437">
        <v>2</v>
      </c>
      <c r="AK437" t="s">
        <v>83</v>
      </c>
      <c r="AL437">
        <v>3</v>
      </c>
      <c r="AM437" s="71">
        <f t="shared" si="354"/>
        <v>1</v>
      </c>
      <c r="AN437" s="80">
        <f t="shared" si="355"/>
        <v>0</v>
      </c>
      <c r="AO437" s="14" t="s">
        <v>88</v>
      </c>
      <c r="AP437" t="s">
        <v>73</v>
      </c>
      <c r="AQ437" t="s">
        <v>95</v>
      </c>
      <c r="AR437">
        <v>2</v>
      </c>
      <c r="AS437" t="s">
        <v>83</v>
      </c>
      <c r="AT437">
        <v>1</v>
      </c>
      <c r="AU437" s="71">
        <f t="shared" si="334"/>
        <v>2</v>
      </c>
      <c r="AV437" s="80">
        <f t="shared" si="356"/>
        <v>0</v>
      </c>
      <c r="AW437" s="14" t="s">
        <v>134</v>
      </c>
      <c r="AX437" t="s">
        <v>73</v>
      </c>
      <c r="AY437" t="s">
        <v>138</v>
      </c>
      <c r="AZ437">
        <v>2</v>
      </c>
      <c r="BA437" t="s">
        <v>83</v>
      </c>
      <c r="BB437">
        <v>1</v>
      </c>
      <c r="BC437" s="71">
        <f t="shared" si="357"/>
        <v>0</v>
      </c>
      <c r="BD437" s="80">
        <f t="shared" si="335"/>
        <v>0</v>
      </c>
      <c r="BE437" s="14" t="s">
        <v>142</v>
      </c>
      <c r="BF437" t="s">
        <v>73</v>
      </c>
      <c r="BG437" t="s">
        <v>141</v>
      </c>
      <c r="BH437">
        <v>3</v>
      </c>
      <c r="BI437" t="s">
        <v>83</v>
      </c>
      <c r="BJ437">
        <v>2</v>
      </c>
      <c r="BK437" s="71">
        <f t="shared" si="336"/>
        <v>0</v>
      </c>
      <c r="BL437" s="80">
        <f t="shared" si="358"/>
        <v>0</v>
      </c>
      <c r="BM437" s="14" t="s">
        <v>96</v>
      </c>
      <c r="BN437" t="s">
        <v>73</v>
      </c>
      <c r="BO437" t="s">
        <v>166</v>
      </c>
      <c r="BP437">
        <v>2</v>
      </c>
      <c r="BQ437" t="s">
        <v>83</v>
      </c>
      <c r="BR437">
        <v>1</v>
      </c>
      <c r="BS437" s="71">
        <f t="shared" si="359"/>
        <v>1</v>
      </c>
      <c r="BT437" s="80">
        <f t="shared" si="337"/>
        <v>2</v>
      </c>
      <c r="BU437" s="28">
        <f t="shared" si="360"/>
        <v>10</v>
      </c>
      <c r="BV437" s="14" t="str">
        <f t="shared" si="361"/>
        <v>Deutschland</v>
      </c>
      <c r="BW437" s="80">
        <f t="shared" si="338"/>
        <v>0</v>
      </c>
      <c r="BX437" s="14" t="str">
        <f t="shared" si="362"/>
        <v>Schweiz</v>
      </c>
      <c r="BY437" s="80">
        <f t="shared" si="363"/>
        <v>0</v>
      </c>
      <c r="BZ437" s="14" t="str">
        <f t="shared" si="364"/>
        <v>Niederlande</v>
      </c>
      <c r="CA437" s="80">
        <f t="shared" si="365"/>
        <v>7</v>
      </c>
      <c r="CB437" s="14" t="str">
        <f t="shared" si="366"/>
        <v>Australien</v>
      </c>
      <c r="CC437" s="80">
        <f t="shared" si="367"/>
        <v>0</v>
      </c>
      <c r="CD437" s="14" t="str">
        <f t="shared" si="368"/>
        <v>Kanada</v>
      </c>
      <c r="CE437" s="80">
        <f t="shared" si="369"/>
        <v>0</v>
      </c>
      <c r="CF437" s="14" t="str">
        <f t="shared" si="370"/>
        <v>Portugal</v>
      </c>
      <c r="CG437" s="80">
        <f t="shared" si="371"/>
        <v>7</v>
      </c>
      <c r="CH437" s="14" t="str">
        <f t="shared" si="372"/>
        <v>Ecuador</v>
      </c>
      <c r="CI437" s="80">
        <f t="shared" si="373"/>
        <v>0</v>
      </c>
      <c r="CJ437" s="14" t="str">
        <f t="shared" si="374"/>
        <v>Frankreich</v>
      </c>
      <c r="CK437" s="80">
        <f t="shared" si="375"/>
        <v>7</v>
      </c>
      <c r="CL437" s="27">
        <f t="shared" si="385"/>
        <v>21</v>
      </c>
      <c r="CM437" t="s">
        <v>88</v>
      </c>
      <c r="CN437" t="s">
        <v>73</v>
      </c>
      <c r="CO437" t="s">
        <v>134</v>
      </c>
      <c r="CP437">
        <v>2</v>
      </c>
      <c r="CQ437" t="s">
        <v>83</v>
      </c>
      <c r="CR437">
        <v>1</v>
      </c>
      <c r="CS437" s="71">
        <f t="shared" si="339"/>
        <v>0</v>
      </c>
      <c r="CT437" s="80">
        <f t="shared" si="376"/>
        <v>0</v>
      </c>
      <c r="CU437" t="s">
        <v>84</v>
      </c>
      <c r="CV437" t="s">
        <v>73</v>
      </c>
      <c r="CW437" t="s">
        <v>87</v>
      </c>
      <c r="CX437">
        <v>2</v>
      </c>
      <c r="CY437" t="s">
        <v>83</v>
      </c>
      <c r="CZ437">
        <v>1</v>
      </c>
      <c r="DA437" s="71">
        <f t="shared" si="377"/>
        <v>1</v>
      </c>
      <c r="DB437" s="80">
        <f t="shared" si="378"/>
        <v>0</v>
      </c>
      <c r="DC437" t="s">
        <v>142</v>
      </c>
      <c r="DD437" t="s">
        <v>73</v>
      </c>
      <c r="DE437" t="s">
        <v>96</v>
      </c>
      <c r="DF437">
        <v>3</v>
      </c>
      <c r="DG437" t="s">
        <v>83</v>
      </c>
      <c r="DH437">
        <v>2</v>
      </c>
      <c r="DI437" s="71">
        <f t="shared" si="386"/>
        <v>0</v>
      </c>
      <c r="DJ437" s="80">
        <f t="shared" si="379"/>
        <v>0</v>
      </c>
      <c r="DK437" t="s">
        <v>136</v>
      </c>
      <c r="DL437" t="s">
        <v>73</v>
      </c>
      <c r="DM437" t="s">
        <v>94</v>
      </c>
      <c r="DN437">
        <v>2</v>
      </c>
      <c r="DO437" t="s">
        <v>83</v>
      </c>
      <c r="DP437">
        <v>3</v>
      </c>
      <c r="DQ437" s="71">
        <f t="shared" si="380"/>
        <v>2</v>
      </c>
      <c r="DR437" s="80">
        <f t="shared" si="381"/>
        <v>3</v>
      </c>
      <c r="DS437" s="27">
        <f t="shared" si="340"/>
        <v>3</v>
      </c>
      <c r="DT437" t="str">
        <f t="shared" si="341"/>
        <v>Niederlande</v>
      </c>
      <c r="DU437">
        <f t="shared" si="382"/>
        <v>0</v>
      </c>
      <c r="DV437" t="str">
        <f t="shared" si="342"/>
        <v>Deutschland</v>
      </c>
      <c r="DW437">
        <f t="shared" si="383"/>
        <v>0</v>
      </c>
      <c r="DX437" t="str">
        <f t="shared" si="343"/>
        <v>Frankreich</v>
      </c>
      <c r="DY437">
        <f t="shared" si="384"/>
        <v>8</v>
      </c>
      <c r="DZ437" t="str">
        <f t="shared" si="344"/>
        <v>Kanada</v>
      </c>
      <c r="EA437">
        <f t="shared" si="345"/>
        <v>0</v>
      </c>
      <c r="EB437" s="27">
        <f t="shared" si="346"/>
        <v>8</v>
      </c>
      <c r="EC437" t="s">
        <v>84</v>
      </c>
      <c r="ED437" t="s">
        <v>73</v>
      </c>
      <c r="EE437" t="s">
        <v>88</v>
      </c>
      <c r="EF437">
        <v>3</v>
      </c>
      <c r="EG437" t="s">
        <v>83</v>
      </c>
      <c r="EH437">
        <v>2</v>
      </c>
      <c r="EK437" t="s">
        <v>94</v>
      </c>
      <c r="EL437" t="s">
        <v>73</v>
      </c>
      <c r="EM437" t="s">
        <v>142</v>
      </c>
      <c r="EN437">
        <v>2</v>
      </c>
      <c r="EO437" t="s">
        <v>83</v>
      </c>
      <c r="EP437">
        <v>3</v>
      </c>
      <c r="EU437" t="s">
        <v>88</v>
      </c>
      <c r="EV437" t="s">
        <v>73</v>
      </c>
      <c r="EW437" t="s">
        <v>94</v>
      </c>
      <c r="EX437">
        <v>1</v>
      </c>
      <c r="EY437" t="s">
        <v>83</v>
      </c>
      <c r="EZ437">
        <v>3</v>
      </c>
      <c r="FC437" t="s">
        <v>84</v>
      </c>
      <c r="FD437" t="s">
        <v>73</v>
      </c>
      <c r="FE437" t="s">
        <v>142</v>
      </c>
      <c r="FF437">
        <v>3</v>
      </c>
      <c r="FG437" t="s">
        <v>83</v>
      </c>
      <c r="FH437">
        <v>1</v>
      </c>
      <c r="FL437" t="s">
        <v>88</v>
      </c>
      <c r="FN437" t="s">
        <v>94</v>
      </c>
      <c r="FP437" t="s">
        <v>142</v>
      </c>
      <c r="FR437" t="s">
        <v>84</v>
      </c>
      <c r="FU437">
        <v>211</v>
      </c>
      <c r="FX437" t="s">
        <v>963</v>
      </c>
    </row>
    <row r="438" spans="1:180" x14ac:dyDescent="0.45">
      <c r="A438" s="1">
        <v>435</v>
      </c>
      <c r="B438" s="45">
        <f t="shared" si="332"/>
        <v>543</v>
      </c>
      <c r="C438" s="14" t="s">
        <v>964</v>
      </c>
      <c r="D438" t="s">
        <v>965</v>
      </c>
      <c r="E438" s="15" t="s">
        <v>948</v>
      </c>
      <c r="F438" s="28">
        <f>VOR!IH438</f>
        <v>155</v>
      </c>
      <c r="G438" s="27">
        <f t="shared" si="347"/>
        <v>27</v>
      </c>
      <c r="H438" s="49">
        <f t="shared" si="348"/>
        <v>182</v>
      </c>
      <c r="I438" s="14" t="s">
        <v>84</v>
      </c>
      <c r="J438" t="s">
        <v>73</v>
      </c>
      <c r="K438" t="s">
        <v>85</v>
      </c>
      <c r="L438">
        <v>1</v>
      </c>
      <c r="M438" t="s">
        <v>83</v>
      </c>
      <c r="N438">
        <v>2</v>
      </c>
      <c r="O438" s="77">
        <f t="shared" si="349"/>
        <v>1</v>
      </c>
      <c r="P438" s="80">
        <f t="shared" si="350"/>
        <v>0</v>
      </c>
      <c r="Q438" t="s">
        <v>169</v>
      </c>
      <c r="R438" t="s">
        <v>73</v>
      </c>
      <c r="S438" t="s">
        <v>87</v>
      </c>
      <c r="T438">
        <v>2</v>
      </c>
      <c r="U438" t="s">
        <v>83</v>
      </c>
      <c r="V438">
        <v>1</v>
      </c>
      <c r="W438" s="71">
        <f t="shared" si="351"/>
        <v>2</v>
      </c>
      <c r="X438" s="80">
        <f t="shared" si="352"/>
        <v>0</v>
      </c>
      <c r="Y438" s="14" t="s">
        <v>94</v>
      </c>
      <c r="Z438" t="s">
        <v>73</v>
      </c>
      <c r="AA438" t="s">
        <v>86</v>
      </c>
      <c r="AB438">
        <v>1</v>
      </c>
      <c r="AC438" t="s">
        <v>83</v>
      </c>
      <c r="AD438">
        <v>2</v>
      </c>
      <c r="AE438" s="71">
        <f t="shared" si="353"/>
        <v>3</v>
      </c>
      <c r="AF438" s="80">
        <f t="shared" si="333"/>
        <v>0</v>
      </c>
      <c r="AG438" s="14" t="s">
        <v>92</v>
      </c>
      <c r="AH438" t="s">
        <v>73</v>
      </c>
      <c r="AI438" t="s">
        <v>132</v>
      </c>
      <c r="AJ438">
        <v>2</v>
      </c>
      <c r="AK438" t="s">
        <v>83</v>
      </c>
      <c r="AL438">
        <v>1</v>
      </c>
      <c r="AM438" s="71">
        <f t="shared" si="354"/>
        <v>2</v>
      </c>
      <c r="AN438" s="80">
        <f t="shared" si="355"/>
        <v>0</v>
      </c>
      <c r="AO438" s="14" t="s">
        <v>130</v>
      </c>
      <c r="AP438" t="s">
        <v>73</v>
      </c>
      <c r="AQ438" t="s">
        <v>95</v>
      </c>
      <c r="AR438">
        <v>1</v>
      </c>
      <c r="AS438" t="s">
        <v>83</v>
      </c>
      <c r="AT438">
        <v>0</v>
      </c>
      <c r="AU438" s="71">
        <f t="shared" si="334"/>
        <v>2</v>
      </c>
      <c r="AV438" s="80">
        <f t="shared" si="356"/>
        <v>0</v>
      </c>
      <c r="AW438" s="14" t="s">
        <v>90</v>
      </c>
      <c r="AX438" t="s">
        <v>73</v>
      </c>
      <c r="AY438" t="s">
        <v>91</v>
      </c>
      <c r="AZ438">
        <v>3</v>
      </c>
      <c r="BA438" t="s">
        <v>83</v>
      </c>
      <c r="BB438">
        <v>2</v>
      </c>
      <c r="BC438" s="71">
        <f t="shared" si="357"/>
        <v>3</v>
      </c>
      <c r="BD438" s="80">
        <f t="shared" si="335"/>
        <v>4</v>
      </c>
      <c r="BE438" s="14" t="s">
        <v>142</v>
      </c>
      <c r="BF438" t="s">
        <v>73</v>
      </c>
      <c r="BG438" t="s">
        <v>88</v>
      </c>
      <c r="BH438">
        <v>3</v>
      </c>
      <c r="BI438" t="s">
        <v>83</v>
      </c>
      <c r="BJ438">
        <v>2</v>
      </c>
      <c r="BK438" s="71">
        <f t="shared" si="336"/>
        <v>0</v>
      </c>
      <c r="BL438" s="80">
        <f t="shared" si="358"/>
        <v>0</v>
      </c>
      <c r="BM438" s="14" t="s">
        <v>96</v>
      </c>
      <c r="BN438" t="s">
        <v>73</v>
      </c>
      <c r="BO438" t="s">
        <v>150</v>
      </c>
      <c r="BP438">
        <v>2</v>
      </c>
      <c r="BQ438" t="s">
        <v>83</v>
      </c>
      <c r="BR438">
        <v>1</v>
      </c>
      <c r="BS438" s="71">
        <f t="shared" si="359"/>
        <v>1</v>
      </c>
      <c r="BT438" s="80">
        <f t="shared" si="337"/>
        <v>2</v>
      </c>
      <c r="BU438" s="28">
        <f t="shared" si="360"/>
        <v>6</v>
      </c>
      <c r="BV438" s="14" t="str">
        <f t="shared" si="361"/>
        <v>Spanien</v>
      </c>
      <c r="BW438" s="80">
        <f t="shared" si="338"/>
        <v>0</v>
      </c>
      <c r="BX438" s="14" t="str">
        <f t="shared" si="362"/>
        <v>Brasilien</v>
      </c>
      <c r="BY438" s="80">
        <f t="shared" si="363"/>
        <v>7</v>
      </c>
      <c r="BZ438" s="14" t="str">
        <f t="shared" si="364"/>
        <v>England</v>
      </c>
      <c r="CA438" s="80">
        <f t="shared" si="365"/>
        <v>7</v>
      </c>
      <c r="CB438" s="14" t="str">
        <f t="shared" si="366"/>
        <v>Saudi-Arabien</v>
      </c>
      <c r="CC438" s="80">
        <f t="shared" si="367"/>
        <v>0</v>
      </c>
      <c r="CD438" s="14" t="str">
        <f t="shared" si="368"/>
        <v>Kanada</v>
      </c>
      <c r="CE438" s="80">
        <f t="shared" si="369"/>
        <v>0</v>
      </c>
      <c r="CF438" s="14" t="str">
        <f t="shared" si="370"/>
        <v>Portugal</v>
      </c>
      <c r="CG438" s="80">
        <f t="shared" si="371"/>
        <v>7</v>
      </c>
      <c r="CH438" s="14" t="str">
        <f t="shared" si="372"/>
        <v>Wales</v>
      </c>
      <c r="CI438" s="80">
        <f t="shared" si="373"/>
        <v>0</v>
      </c>
      <c r="CJ438" s="14" t="str">
        <f t="shared" si="374"/>
        <v>Polen</v>
      </c>
      <c r="CK438" s="80">
        <f t="shared" si="375"/>
        <v>0</v>
      </c>
      <c r="CL438" s="27">
        <f t="shared" si="385"/>
        <v>21</v>
      </c>
      <c r="CM438" t="s">
        <v>130</v>
      </c>
      <c r="CN438" t="s">
        <v>73</v>
      </c>
      <c r="CO438" t="s">
        <v>90</v>
      </c>
      <c r="CP438">
        <v>2</v>
      </c>
      <c r="CQ438" t="s">
        <v>83</v>
      </c>
      <c r="CR438">
        <v>3</v>
      </c>
      <c r="CS438" s="71">
        <f t="shared" si="339"/>
        <v>2</v>
      </c>
      <c r="CT438" s="80">
        <f t="shared" si="376"/>
        <v>0</v>
      </c>
      <c r="CU438" t="s">
        <v>85</v>
      </c>
      <c r="CV438" t="s">
        <v>73</v>
      </c>
      <c r="CW438" t="s">
        <v>169</v>
      </c>
      <c r="CX438">
        <v>2</v>
      </c>
      <c r="CY438" t="s">
        <v>83</v>
      </c>
      <c r="CZ438">
        <v>1</v>
      </c>
      <c r="DA438" s="71">
        <f t="shared" si="377"/>
        <v>0</v>
      </c>
      <c r="DB438" s="80">
        <f t="shared" si="378"/>
        <v>0</v>
      </c>
      <c r="DC438" t="s">
        <v>142</v>
      </c>
      <c r="DD438" t="s">
        <v>73</v>
      </c>
      <c r="DE438" t="s">
        <v>96</v>
      </c>
      <c r="DF438">
        <v>0</v>
      </c>
      <c r="DG438" t="s">
        <v>83</v>
      </c>
      <c r="DH438">
        <v>1</v>
      </c>
      <c r="DI438" s="71">
        <f t="shared" si="386"/>
        <v>0</v>
      </c>
      <c r="DJ438" s="80">
        <f t="shared" si="379"/>
        <v>0</v>
      </c>
      <c r="DK438" t="s">
        <v>92</v>
      </c>
      <c r="DL438" t="s">
        <v>73</v>
      </c>
      <c r="DM438" t="s">
        <v>86</v>
      </c>
      <c r="DN438">
        <v>2</v>
      </c>
      <c r="DO438" t="s">
        <v>83</v>
      </c>
      <c r="DP438">
        <v>1</v>
      </c>
      <c r="DQ438" s="71">
        <f t="shared" si="380"/>
        <v>0</v>
      </c>
      <c r="DR438" s="80">
        <f t="shared" si="381"/>
        <v>0</v>
      </c>
      <c r="DS438" s="27">
        <f t="shared" si="340"/>
        <v>0</v>
      </c>
      <c r="DT438" t="str">
        <f t="shared" si="341"/>
        <v>England</v>
      </c>
      <c r="DU438">
        <f t="shared" si="382"/>
        <v>0</v>
      </c>
      <c r="DV438" t="str">
        <f t="shared" si="342"/>
        <v>Brasilien</v>
      </c>
      <c r="DW438">
        <f t="shared" si="383"/>
        <v>0</v>
      </c>
      <c r="DX438" t="str">
        <f t="shared" si="343"/>
        <v>Wales</v>
      </c>
      <c r="DY438">
        <f t="shared" si="384"/>
        <v>0</v>
      </c>
      <c r="DZ438" t="str">
        <f t="shared" si="344"/>
        <v>Portugal</v>
      </c>
      <c r="EA438">
        <f t="shared" si="345"/>
        <v>0</v>
      </c>
      <c r="EB438" s="27">
        <f t="shared" si="346"/>
        <v>0</v>
      </c>
      <c r="EC438" t="s">
        <v>85</v>
      </c>
      <c r="ED438" t="s">
        <v>73</v>
      </c>
      <c r="EE438" t="s">
        <v>90</v>
      </c>
      <c r="EF438">
        <v>1</v>
      </c>
      <c r="EG438" t="s">
        <v>83</v>
      </c>
      <c r="EH438">
        <v>2</v>
      </c>
      <c r="EK438" t="s">
        <v>92</v>
      </c>
      <c r="EL438" t="s">
        <v>73</v>
      </c>
      <c r="EM438" t="s">
        <v>96</v>
      </c>
      <c r="EN438">
        <v>2</v>
      </c>
      <c r="EO438" t="s">
        <v>83</v>
      </c>
      <c r="EP438">
        <v>1</v>
      </c>
      <c r="EU438" t="s">
        <v>85</v>
      </c>
      <c r="EV438" t="s">
        <v>73</v>
      </c>
      <c r="EW438" t="s">
        <v>96</v>
      </c>
      <c r="EX438">
        <v>2</v>
      </c>
      <c r="EY438" t="s">
        <v>83</v>
      </c>
      <c r="EZ438">
        <v>1</v>
      </c>
      <c r="FC438" t="s">
        <v>90</v>
      </c>
      <c r="FD438" t="s">
        <v>73</v>
      </c>
      <c r="FE438" t="s">
        <v>92</v>
      </c>
      <c r="FF438">
        <v>2</v>
      </c>
      <c r="FG438" t="s">
        <v>83</v>
      </c>
      <c r="FH438">
        <v>1</v>
      </c>
      <c r="FL438" t="s">
        <v>96</v>
      </c>
      <c r="FN438" t="s">
        <v>85</v>
      </c>
      <c r="FP438" t="s">
        <v>92</v>
      </c>
      <c r="FR438" t="s">
        <v>90</v>
      </c>
      <c r="FU438">
        <v>0</v>
      </c>
      <c r="FX438">
        <v>0</v>
      </c>
    </row>
    <row r="439" spans="1:180" x14ac:dyDescent="0.45">
      <c r="A439" s="1">
        <v>436</v>
      </c>
      <c r="B439" s="45">
        <f t="shared" si="332"/>
        <v>147</v>
      </c>
      <c r="C439" s="14" t="s">
        <v>966</v>
      </c>
      <c r="D439" t="s">
        <v>701</v>
      </c>
      <c r="E439" s="15" t="s">
        <v>948</v>
      </c>
      <c r="F439" s="28">
        <f>VOR!IH439</f>
        <v>169</v>
      </c>
      <c r="G439" s="27">
        <f t="shared" si="347"/>
        <v>79</v>
      </c>
      <c r="H439" s="49">
        <f t="shared" si="348"/>
        <v>248</v>
      </c>
      <c r="I439" s="14" t="s">
        <v>84</v>
      </c>
      <c r="J439" t="s">
        <v>73</v>
      </c>
      <c r="K439" t="s">
        <v>85</v>
      </c>
      <c r="L439">
        <v>2</v>
      </c>
      <c r="M439" t="s">
        <v>83</v>
      </c>
      <c r="N439">
        <v>1</v>
      </c>
      <c r="O439" s="77">
        <f t="shared" si="349"/>
        <v>1</v>
      </c>
      <c r="P439" s="80">
        <f t="shared" si="350"/>
        <v>2</v>
      </c>
      <c r="Q439" t="s">
        <v>93</v>
      </c>
      <c r="R439" t="s">
        <v>73</v>
      </c>
      <c r="S439" t="s">
        <v>87</v>
      </c>
      <c r="T439">
        <v>1</v>
      </c>
      <c r="U439" t="s">
        <v>83</v>
      </c>
      <c r="V439">
        <v>0</v>
      </c>
      <c r="W439" s="71">
        <f t="shared" si="351"/>
        <v>3</v>
      </c>
      <c r="X439" s="80">
        <f t="shared" si="352"/>
        <v>6</v>
      </c>
      <c r="Y439" s="14" t="s">
        <v>94</v>
      </c>
      <c r="Z439" t="s">
        <v>73</v>
      </c>
      <c r="AA439" t="s">
        <v>133</v>
      </c>
      <c r="AB439">
        <v>3</v>
      </c>
      <c r="AC439" t="s">
        <v>83</v>
      </c>
      <c r="AD439">
        <v>0</v>
      </c>
      <c r="AE439" s="71">
        <f t="shared" si="353"/>
        <v>1</v>
      </c>
      <c r="AF439" s="80">
        <f t="shared" si="333"/>
        <v>2</v>
      </c>
      <c r="AG439" s="14" t="s">
        <v>92</v>
      </c>
      <c r="AH439" t="s">
        <v>73</v>
      </c>
      <c r="AI439" t="s">
        <v>136</v>
      </c>
      <c r="AJ439">
        <v>3</v>
      </c>
      <c r="AK439" t="s">
        <v>83</v>
      </c>
      <c r="AL439">
        <v>0</v>
      </c>
      <c r="AM439" s="71">
        <f t="shared" si="354"/>
        <v>0</v>
      </c>
      <c r="AN439" s="80">
        <f t="shared" si="355"/>
        <v>0</v>
      </c>
      <c r="AO439" s="14" t="s">
        <v>130</v>
      </c>
      <c r="AP439" t="s">
        <v>73</v>
      </c>
      <c r="AQ439" t="s">
        <v>95</v>
      </c>
      <c r="AR439">
        <v>2</v>
      </c>
      <c r="AS439" t="s">
        <v>83</v>
      </c>
      <c r="AT439">
        <v>3</v>
      </c>
      <c r="AU439" s="71">
        <f t="shared" si="334"/>
        <v>2</v>
      </c>
      <c r="AV439" s="80">
        <f t="shared" si="356"/>
        <v>3</v>
      </c>
      <c r="AW439" s="14" t="s">
        <v>90</v>
      </c>
      <c r="AX439" t="s">
        <v>73</v>
      </c>
      <c r="AY439" t="s">
        <v>91</v>
      </c>
      <c r="AZ439">
        <v>4</v>
      </c>
      <c r="BA439" t="s">
        <v>83</v>
      </c>
      <c r="BB439">
        <v>1</v>
      </c>
      <c r="BC439" s="71">
        <f t="shared" si="357"/>
        <v>3</v>
      </c>
      <c r="BD439" s="80">
        <f t="shared" si="335"/>
        <v>8</v>
      </c>
      <c r="BE439" s="14" t="s">
        <v>89</v>
      </c>
      <c r="BF439" t="s">
        <v>73</v>
      </c>
      <c r="BG439" t="s">
        <v>88</v>
      </c>
      <c r="BH439">
        <v>2</v>
      </c>
      <c r="BI439" t="s">
        <v>83</v>
      </c>
      <c r="BJ439">
        <v>3</v>
      </c>
      <c r="BK439" s="71">
        <f t="shared" si="336"/>
        <v>1</v>
      </c>
      <c r="BL439" s="80">
        <f t="shared" si="358"/>
        <v>0</v>
      </c>
      <c r="BM439" s="14" t="s">
        <v>96</v>
      </c>
      <c r="BN439" t="s">
        <v>73</v>
      </c>
      <c r="BO439" t="s">
        <v>150</v>
      </c>
      <c r="BP439">
        <v>2</v>
      </c>
      <c r="BQ439" t="s">
        <v>83</v>
      </c>
      <c r="BR439">
        <v>1</v>
      </c>
      <c r="BS439" s="71">
        <f t="shared" si="359"/>
        <v>1</v>
      </c>
      <c r="BT439" s="80">
        <f t="shared" si="337"/>
        <v>2</v>
      </c>
      <c r="BU439" s="28">
        <f t="shared" si="360"/>
        <v>23</v>
      </c>
      <c r="BV439" s="14" t="str">
        <f t="shared" si="361"/>
        <v>Kroatien</v>
      </c>
      <c r="BW439" s="80">
        <f t="shared" si="338"/>
        <v>7</v>
      </c>
      <c r="BX439" s="14" t="str">
        <f t="shared" si="362"/>
        <v>Brasilien</v>
      </c>
      <c r="BY439" s="80">
        <f t="shared" si="363"/>
        <v>7</v>
      </c>
      <c r="BZ439" s="14" t="str">
        <f t="shared" si="364"/>
        <v>Niederlande</v>
      </c>
      <c r="CA439" s="80">
        <f t="shared" si="365"/>
        <v>7</v>
      </c>
      <c r="CB439" s="14" t="str">
        <f t="shared" si="366"/>
        <v>Argentinien</v>
      </c>
      <c r="CC439" s="80">
        <f t="shared" si="367"/>
        <v>7</v>
      </c>
      <c r="CD439" s="14" t="str">
        <f t="shared" si="368"/>
        <v>Deutschland</v>
      </c>
      <c r="CE439" s="80">
        <f t="shared" si="369"/>
        <v>0</v>
      </c>
      <c r="CF439" s="14" t="str">
        <f t="shared" si="370"/>
        <v>Portugal</v>
      </c>
      <c r="CG439" s="80">
        <f t="shared" si="371"/>
        <v>7</v>
      </c>
      <c r="CH439" s="14" t="str">
        <f t="shared" si="372"/>
        <v>Wales</v>
      </c>
      <c r="CI439" s="80">
        <f t="shared" si="373"/>
        <v>0</v>
      </c>
      <c r="CJ439" s="14" t="str">
        <f t="shared" si="374"/>
        <v>Frankreich</v>
      </c>
      <c r="CK439" s="80">
        <f t="shared" si="375"/>
        <v>7</v>
      </c>
      <c r="CL439" s="27">
        <f t="shared" si="385"/>
        <v>42</v>
      </c>
      <c r="CM439" t="s">
        <v>95</v>
      </c>
      <c r="CN439" t="s">
        <v>73</v>
      </c>
      <c r="CO439" t="s">
        <v>90</v>
      </c>
      <c r="CP439">
        <v>1</v>
      </c>
      <c r="CQ439" t="s">
        <v>83</v>
      </c>
      <c r="CR439">
        <v>0</v>
      </c>
      <c r="CS439" s="71">
        <f t="shared" si="339"/>
        <v>3</v>
      </c>
      <c r="CT439" s="80">
        <f t="shared" si="376"/>
        <v>6</v>
      </c>
      <c r="CU439" t="s">
        <v>84</v>
      </c>
      <c r="CV439" t="s">
        <v>73</v>
      </c>
      <c r="CW439" t="s">
        <v>93</v>
      </c>
      <c r="CX439">
        <v>2</v>
      </c>
      <c r="CY439" t="s">
        <v>83</v>
      </c>
      <c r="CZ439">
        <v>1</v>
      </c>
      <c r="DA439" s="71">
        <f t="shared" si="377"/>
        <v>3</v>
      </c>
      <c r="DB439" s="80">
        <f t="shared" si="378"/>
        <v>0</v>
      </c>
      <c r="DC439" t="s">
        <v>88</v>
      </c>
      <c r="DD439" t="s">
        <v>73</v>
      </c>
      <c r="DE439" t="s">
        <v>96</v>
      </c>
      <c r="DF439">
        <v>0</v>
      </c>
      <c r="DG439" t="s">
        <v>83</v>
      </c>
      <c r="DH439">
        <v>2</v>
      </c>
      <c r="DI439" s="71">
        <f t="shared" si="386"/>
        <v>0</v>
      </c>
      <c r="DJ439" s="80">
        <f t="shared" si="379"/>
        <v>0</v>
      </c>
      <c r="DK439" t="s">
        <v>92</v>
      </c>
      <c r="DL439" t="s">
        <v>73</v>
      </c>
      <c r="DM439" t="s">
        <v>94</v>
      </c>
      <c r="DN439">
        <v>2</v>
      </c>
      <c r="DO439" t="s">
        <v>83</v>
      </c>
      <c r="DP439">
        <v>1</v>
      </c>
      <c r="DQ439" s="71">
        <f t="shared" si="380"/>
        <v>2</v>
      </c>
      <c r="DR439" s="80">
        <f t="shared" si="381"/>
        <v>0</v>
      </c>
      <c r="DS439" s="27">
        <f t="shared" si="340"/>
        <v>6</v>
      </c>
      <c r="DT439" t="str">
        <f t="shared" si="341"/>
        <v>Niederlande</v>
      </c>
      <c r="DU439">
        <f t="shared" si="382"/>
        <v>0</v>
      </c>
      <c r="DV439" t="str">
        <f t="shared" si="342"/>
        <v>Kroatien</v>
      </c>
      <c r="DW439">
        <f t="shared" si="383"/>
        <v>8</v>
      </c>
      <c r="DX439" t="str">
        <f t="shared" si="343"/>
        <v>Wales</v>
      </c>
      <c r="DY439">
        <f t="shared" si="384"/>
        <v>0</v>
      </c>
      <c r="DZ439" t="str">
        <f t="shared" si="344"/>
        <v>Portugal</v>
      </c>
      <c r="EA439">
        <f t="shared" si="345"/>
        <v>0</v>
      </c>
      <c r="EB439" s="27">
        <f t="shared" si="346"/>
        <v>8</v>
      </c>
      <c r="EC439" t="s">
        <v>84</v>
      </c>
      <c r="ED439" t="s">
        <v>73</v>
      </c>
      <c r="EE439" t="s">
        <v>95</v>
      </c>
      <c r="EF439">
        <v>1</v>
      </c>
      <c r="EG439" t="s">
        <v>83</v>
      </c>
      <c r="EH439">
        <v>0</v>
      </c>
      <c r="EK439" t="s">
        <v>92</v>
      </c>
      <c r="EL439" t="s">
        <v>73</v>
      </c>
      <c r="EM439" t="s">
        <v>96</v>
      </c>
      <c r="EN439">
        <v>2</v>
      </c>
      <c r="EO439" t="s">
        <v>83</v>
      </c>
      <c r="EP439">
        <v>1</v>
      </c>
      <c r="EU439" t="s">
        <v>95</v>
      </c>
      <c r="EV439" t="s">
        <v>73</v>
      </c>
      <c r="EW439" t="s">
        <v>96</v>
      </c>
      <c r="EX439">
        <v>2</v>
      </c>
      <c r="EY439" t="s">
        <v>83</v>
      </c>
      <c r="EZ439">
        <v>1</v>
      </c>
      <c r="FC439" t="s">
        <v>84</v>
      </c>
      <c r="FD439" t="s">
        <v>73</v>
      </c>
      <c r="FE439" t="s">
        <v>92</v>
      </c>
      <c r="FF439">
        <v>1</v>
      </c>
      <c r="FG439" t="s">
        <v>83</v>
      </c>
      <c r="FH439">
        <v>2</v>
      </c>
      <c r="FL439" t="s">
        <v>96</v>
      </c>
      <c r="FN439" t="s">
        <v>95</v>
      </c>
      <c r="FP439" t="s">
        <v>84</v>
      </c>
      <c r="FR439" t="s">
        <v>92</v>
      </c>
      <c r="FU439">
        <v>0</v>
      </c>
      <c r="FX439">
        <v>0</v>
      </c>
    </row>
    <row r="440" spans="1:180" x14ac:dyDescent="0.45">
      <c r="A440" s="1">
        <v>437</v>
      </c>
      <c r="B440" s="45">
        <f t="shared" si="332"/>
        <v>613</v>
      </c>
      <c r="C440" s="14" t="s">
        <v>967</v>
      </c>
      <c r="D440" t="s">
        <v>968</v>
      </c>
      <c r="E440" s="15" t="s">
        <v>948</v>
      </c>
      <c r="F440" s="28">
        <f>VOR!IH440</f>
        <v>137</v>
      </c>
      <c r="G440" s="27">
        <f t="shared" si="347"/>
        <v>33</v>
      </c>
      <c r="H440" s="49">
        <f t="shared" si="348"/>
        <v>170</v>
      </c>
      <c r="I440" s="14" t="s">
        <v>136</v>
      </c>
      <c r="J440" t="s">
        <v>73</v>
      </c>
      <c r="K440" t="s">
        <v>137</v>
      </c>
      <c r="L440">
        <v>3</v>
      </c>
      <c r="M440" t="s">
        <v>83</v>
      </c>
      <c r="N440">
        <v>2</v>
      </c>
      <c r="O440" s="77">
        <f t="shared" si="349"/>
        <v>0</v>
      </c>
      <c r="P440" s="80">
        <f t="shared" si="350"/>
        <v>0</v>
      </c>
      <c r="Q440" t="s">
        <v>133</v>
      </c>
      <c r="R440" t="s">
        <v>73</v>
      </c>
      <c r="S440" t="s">
        <v>129</v>
      </c>
      <c r="T440">
        <v>2</v>
      </c>
      <c r="U440" t="s">
        <v>83</v>
      </c>
      <c r="V440">
        <v>1</v>
      </c>
      <c r="W440" s="71">
        <f t="shared" si="351"/>
        <v>0</v>
      </c>
      <c r="X440" s="80">
        <f t="shared" si="352"/>
        <v>0</v>
      </c>
      <c r="Y440" s="14" t="s">
        <v>94</v>
      </c>
      <c r="Z440" t="s">
        <v>73</v>
      </c>
      <c r="AA440" t="s">
        <v>86</v>
      </c>
      <c r="AB440">
        <v>3</v>
      </c>
      <c r="AC440" t="s">
        <v>83</v>
      </c>
      <c r="AD440">
        <v>2</v>
      </c>
      <c r="AE440" s="71">
        <f t="shared" si="353"/>
        <v>3</v>
      </c>
      <c r="AF440" s="80">
        <f t="shared" si="333"/>
        <v>4</v>
      </c>
      <c r="AG440" s="14" t="s">
        <v>92</v>
      </c>
      <c r="AH440" t="s">
        <v>73</v>
      </c>
      <c r="AI440" t="s">
        <v>84</v>
      </c>
      <c r="AJ440">
        <v>3</v>
      </c>
      <c r="AK440" t="s">
        <v>83</v>
      </c>
      <c r="AL440">
        <v>1</v>
      </c>
      <c r="AM440" s="71">
        <f t="shared" si="354"/>
        <v>0</v>
      </c>
      <c r="AN440" s="80">
        <f t="shared" si="355"/>
        <v>0</v>
      </c>
      <c r="AO440" s="14" t="s">
        <v>88</v>
      </c>
      <c r="AP440" t="s">
        <v>73</v>
      </c>
      <c r="AQ440" t="s">
        <v>142</v>
      </c>
      <c r="AR440">
        <v>4</v>
      </c>
      <c r="AS440" t="s">
        <v>83</v>
      </c>
      <c r="AT440">
        <v>3</v>
      </c>
      <c r="AU440" s="71">
        <f t="shared" si="334"/>
        <v>0</v>
      </c>
      <c r="AV440" s="80">
        <f t="shared" si="356"/>
        <v>0</v>
      </c>
      <c r="AW440" s="14" t="s">
        <v>134</v>
      </c>
      <c r="AX440" t="s">
        <v>73</v>
      </c>
      <c r="AY440" t="s">
        <v>135</v>
      </c>
      <c r="AZ440">
        <v>3</v>
      </c>
      <c r="BA440" t="s">
        <v>83</v>
      </c>
      <c r="BB440">
        <v>1</v>
      </c>
      <c r="BC440" s="71">
        <f t="shared" si="357"/>
        <v>0</v>
      </c>
      <c r="BD440" s="80">
        <f t="shared" si="335"/>
        <v>0</v>
      </c>
      <c r="BE440" s="14" t="s">
        <v>95</v>
      </c>
      <c r="BF440" t="s">
        <v>73</v>
      </c>
      <c r="BG440" t="s">
        <v>141</v>
      </c>
      <c r="BH440">
        <v>4</v>
      </c>
      <c r="BI440" t="s">
        <v>83</v>
      </c>
      <c r="BJ440">
        <v>2</v>
      </c>
      <c r="BK440" s="71">
        <f t="shared" si="336"/>
        <v>0</v>
      </c>
      <c r="BL440" s="80">
        <f t="shared" si="358"/>
        <v>0</v>
      </c>
      <c r="BM440" s="14" t="s">
        <v>96</v>
      </c>
      <c r="BN440" t="s">
        <v>73</v>
      </c>
      <c r="BO440" t="s">
        <v>90</v>
      </c>
      <c r="BP440">
        <v>2</v>
      </c>
      <c r="BQ440" t="s">
        <v>83</v>
      </c>
      <c r="BR440">
        <v>3</v>
      </c>
      <c r="BS440" s="71">
        <f t="shared" si="359"/>
        <v>1</v>
      </c>
      <c r="BT440" s="80">
        <f t="shared" si="337"/>
        <v>0</v>
      </c>
      <c r="BU440" s="28">
        <f t="shared" si="360"/>
        <v>4</v>
      </c>
      <c r="BV440" s="14" t="str">
        <f t="shared" si="361"/>
        <v>Deutschland</v>
      </c>
      <c r="BW440" s="80">
        <f t="shared" si="338"/>
        <v>0</v>
      </c>
      <c r="BX440" s="14" t="str">
        <f t="shared" si="362"/>
        <v>Schweiz</v>
      </c>
      <c r="BY440" s="80">
        <f t="shared" si="363"/>
        <v>0</v>
      </c>
      <c r="BZ440" s="14" t="str">
        <f t="shared" si="364"/>
        <v>Ecuador</v>
      </c>
      <c r="CA440" s="80">
        <f t="shared" si="365"/>
        <v>0</v>
      </c>
      <c r="CB440" s="14" t="str">
        <f t="shared" si="366"/>
        <v>Mexiko</v>
      </c>
      <c r="CC440" s="80">
        <f t="shared" si="367"/>
        <v>0</v>
      </c>
      <c r="CD440" s="14" t="str">
        <f t="shared" si="368"/>
        <v>Kroatien</v>
      </c>
      <c r="CE440" s="80">
        <f t="shared" si="369"/>
        <v>7</v>
      </c>
      <c r="CF440" s="14" t="str">
        <f t="shared" si="370"/>
        <v>Brasilien</v>
      </c>
      <c r="CG440" s="80">
        <f t="shared" si="371"/>
        <v>7</v>
      </c>
      <c r="CH440" s="14" t="str">
        <f t="shared" si="372"/>
        <v>Wales</v>
      </c>
      <c r="CI440" s="80">
        <f t="shared" si="373"/>
        <v>0</v>
      </c>
      <c r="CJ440" s="14" t="str">
        <f t="shared" si="374"/>
        <v>Frankreich</v>
      </c>
      <c r="CK440" s="80">
        <f t="shared" si="375"/>
        <v>7</v>
      </c>
      <c r="CL440" s="27">
        <f t="shared" si="385"/>
        <v>21</v>
      </c>
      <c r="CM440" t="s">
        <v>88</v>
      </c>
      <c r="CN440" t="s">
        <v>73</v>
      </c>
      <c r="CO440" t="s">
        <v>134</v>
      </c>
      <c r="CP440">
        <v>3</v>
      </c>
      <c r="CQ440" t="s">
        <v>83</v>
      </c>
      <c r="CR440">
        <v>2</v>
      </c>
      <c r="CS440" s="71">
        <f t="shared" si="339"/>
        <v>0</v>
      </c>
      <c r="CT440" s="80">
        <f t="shared" si="376"/>
        <v>0</v>
      </c>
      <c r="CU440" t="s">
        <v>136</v>
      </c>
      <c r="CV440" t="s">
        <v>73</v>
      </c>
      <c r="CW440" t="s">
        <v>133</v>
      </c>
      <c r="CX440">
        <v>3</v>
      </c>
      <c r="CY440" t="s">
        <v>83</v>
      </c>
      <c r="CZ440">
        <v>1</v>
      </c>
      <c r="DA440" s="71">
        <f t="shared" si="377"/>
        <v>0</v>
      </c>
      <c r="DB440" s="80">
        <f t="shared" si="378"/>
        <v>0</v>
      </c>
      <c r="DC440" t="s">
        <v>95</v>
      </c>
      <c r="DD440" t="s">
        <v>73</v>
      </c>
      <c r="DE440" t="s">
        <v>90</v>
      </c>
      <c r="DF440">
        <v>4</v>
      </c>
      <c r="DG440" t="s">
        <v>83</v>
      </c>
      <c r="DH440">
        <v>2</v>
      </c>
      <c r="DI440" s="71">
        <f t="shared" si="386"/>
        <v>0</v>
      </c>
      <c r="DJ440" s="80">
        <f t="shared" si="379"/>
        <v>0</v>
      </c>
      <c r="DK440" t="s">
        <v>92</v>
      </c>
      <c r="DL440" t="s">
        <v>73</v>
      </c>
      <c r="DM440" t="s">
        <v>94</v>
      </c>
      <c r="DN440">
        <v>3</v>
      </c>
      <c r="DO440" t="s">
        <v>83</v>
      </c>
      <c r="DP440">
        <v>1</v>
      </c>
      <c r="DQ440" s="71">
        <f t="shared" si="380"/>
        <v>2</v>
      </c>
      <c r="DR440" s="80">
        <f t="shared" si="381"/>
        <v>0</v>
      </c>
      <c r="DS440" s="27">
        <f t="shared" si="340"/>
        <v>0</v>
      </c>
      <c r="DT440" t="str">
        <f t="shared" si="341"/>
        <v>Ecuador</v>
      </c>
      <c r="DU440">
        <f t="shared" si="382"/>
        <v>0</v>
      </c>
      <c r="DV440" t="str">
        <f t="shared" si="342"/>
        <v>Deutschland</v>
      </c>
      <c r="DW440">
        <f t="shared" si="383"/>
        <v>0</v>
      </c>
      <c r="DX440" t="str">
        <f t="shared" si="343"/>
        <v>Wales</v>
      </c>
      <c r="DY440">
        <f t="shared" si="384"/>
        <v>0</v>
      </c>
      <c r="DZ440" t="str">
        <f t="shared" si="344"/>
        <v>Kroatien</v>
      </c>
      <c r="EA440">
        <f t="shared" si="345"/>
        <v>8</v>
      </c>
      <c r="EB440" s="27">
        <f t="shared" si="346"/>
        <v>8</v>
      </c>
      <c r="EC440" t="s">
        <v>136</v>
      </c>
      <c r="ED440" t="s">
        <v>73</v>
      </c>
      <c r="EE440" t="s">
        <v>88</v>
      </c>
      <c r="EF440">
        <v>2</v>
      </c>
      <c r="EG440" t="s">
        <v>83</v>
      </c>
      <c r="EH440">
        <v>3</v>
      </c>
      <c r="EK440" t="s">
        <v>92</v>
      </c>
      <c r="EL440" t="s">
        <v>73</v>
      </c>
      <c r="EM440" t="s">
        <v>95</v>
      </c>
      <c r="EN440">
        <v>3</v>
      </c>
      <c r="EO440" t="s">
        <v>83</v>
      </c>
      <c r="EP440">
        <v>1</v>
      </c>
      <c r="EU440" t="s">
        <v>136</v>
      </c>
      <c r="EV440" t="s">
        <v>73</v>
      </c>
      <c r="EW440" t="s">
        <v>95</v>
      </c>
      <c r="EX440">
        <v>4</v>
      </c>
      <c r="EY440" t="s">
        <v>83</v>
      </c>
      <c r="EZ440">
        <v>1</v>
      </c>
      <c r="FC440" t="s">
        <v>88</v>
      </c>
      <c r="FD440" t="s">
        <v>73</v>
      </c>
      <c r="FE440" t="s">
        <v>92</v>
      </c>
      <c r="FF440">
        <v>4</v>
      </c>
      <c r="FG440" t="s">
        <v>83</v>
      </c>
      <c r="FH440">
        <v>3</v>
      </c>
      <c r="FL440" t="s">
        <v>95</v>
      </c>
      <c r="FN440" t="s">
        <v>136</v>
      </c>
      <c r="FP440" t="s">
        <v>92</v>
      </c>
      <c r="FR440" t="s">
        <v>88</v>
      </c>
      <c r="FU440">
        <v>187</v>
      </c>
      <c r="FX440">
        <v>0</v>
      </c>
    </row>
    <row r="441" spans="1:180" x14ac:dyDescent="0.45">
      <c r="A441" s="1">
        <v>438</v>
      </c>
      <c r="B441" s="45">
        <f t="shared" si="332"/>
        <v>690</v>
      </c>
      <c r="C441" s="14" t="s">
        <v>446</v>
      </c>
      <c r="D441" t="s">
        <v>969</v>
      </c>
      <c r="E441" s="15" t="s">
        <v>948</v>
      </c>
      <c r="F441" s="28">
        <f>VOR!IH441</f>
        <v>110</v>
      </c>
      <c r="G441" s="27">
        <f t="shared" si="347"/>
        <v>37</v>
      </c>
      <c r="H441" s="49">
        <f t="shared" si="348"/>
        <v>147</v>
      </c>
      <c r="I441" s="14" t="s">
        <v>140</v>
      </c>
      <c r="J441" t="s">
        <v>73</v>
      </c>
      <c r="K441" t="s">
        <v>85</v>
      </c>
      <c r="L441">
        <v>4</v>
      </c>
      <c r="M441" t="s">
        <v>83</v>
      </c>
      <c r="N441">
        <v>3</v>
      </c>
      <c r="O441" s="77">
        <f t="shared" si="349"/>
        <v>0</v>
      </c>
      <c r="P441" s="80">
        <f t="shared" si="350"/>
        <v>0</v>
      </c>
      <c r="Q441" t="s">
        <v>133</v>
      </c>
      <c r="R441" t="s">
        <v>73</v>
      </c>
      <c r="S441" t="s">
        <v>129</v>
      </c>
      <c r="T441">
        <v>1</v>
      </c>
      <c r="U441" t="s">
        <v>83</v>
      </c>
      <c r="V441">
        <v>2</v>
      </c>
      <c r="W441" s="71">
        <f t="shared" si="351"/>
        <v>0</v>
      </c>
      <c r="X441" s="80">
        <f t="shared" si="352"/>
        <v>0</v>
      </c>
      <c r="Y441" s="14" t="s">
        <v>94</v>
      </c>
      <c r="Z441" t="s">
        <v>73</v>
      </c>
      <c r="AA441" t="s">
        <v>93</v>
      </c>
      <c r="AB441">
        <v>2</v>
      </c>
      <c r="AC441" t="s">
        <v>83</v>
      </c>
      <c r="AD441">
        <v>0</v>
      </c>
      <c r="AE441" s="71">
        <f t="shared" si="353"/>
        <v>1</v>
      </c>
      <c r="AF441" s="80">
        <f t="shared" si="333"/>
        <v>3</v>
      </c>
      <c r="AG441" s="14" t="s">
        <v>92</v>
      </c>
      <c r="AH441" t="s">
        <v>73</v>
      </c>
      <c r="AI441" t="s">
        <v>84</v>
      </c>
      <c r="AJ441">
        <v>1</v>
      </c>
      <c r="AK441" t="s">
        <v>83</v>
      </c>
      <c r="AL441">
        <v>2</v>
      </c>
      <c r="AM441" s="71">
        <f t="shared" si="354"/>
        <v>0</v>
      </c>
      <c r="AN441" s="80">
        <f t="shared" si="355"/>
        <v>0</v>
      </c>
      <c r="AO441" s="14" t="s">
        <v>88</v>
      </c>
      <c r="AP441" t="s">
        <v>73</v>
      </c>
      <c r="AQ441" t="s">
        <v>142</v>
      </c>
      <c r="AR441">
        <v>2</v>
      </c>
      <c r="AS441" t="s">
        <v>83</v>
      </c>
      <c r="AT441">
        <v>1</v>
      </c>
      <c r="AU441" s="71">
        <f t="shared" si="334"/>
        <v>0</v>
      </c>
      <c r="AV441" s="80">
        <f t="shared" si="356"/>
        <v>0</v>
      </c>
      <c r="AW441" s="14" t="s">
        <v>90</v>
      </c>
      <c r="AX441" t="s">
        <v>73</v>
      </c>
      <c r="AY441" t="s">
        <v>135</v>
      </c>
      <c r="AZ441">
        <v>3</v>
      </c>
      <c r="BA441" t="s">
        <v>83</v>
      </c>
      <c r="BB441">
        <v>0</v>
      </c>
      <c r="BC441" s="71">
        <f t="shared" si="357"/>
        <v>1</v>
      </c>
      <c r="BD441" s="80">
        <f t="shared" si="335"/>
        <v>3</v>
      </c>
      <c r="BE441" s="14" t="s">
        <v>131</v>
      </c>
      <c r="BF441" t="s">
        <v>73</v>
      </c>
      <c r="BG441" t="s">
        <v>141</v>
      </c>
      <c r="BH441">
        <v>3</v>
      </c>
      <c r="BI441" t="s">
        <v>83</v>
      </c>
      <c r="BJ441">
        <v>2</v>
      </c>
      <c r="BK441" s="71">
        <f t="shared" si="336"/>
        <v>0</v>
      </c>
      <c r="BL441" s="80">
        <f t="shared" si="358"/>
        <v>0</v>
      </c>
      <c r="BM441" s="14" t="s">
        <v>138</v>
      </c>
      <c r="BN441" t="s">
        <v>73</v>
      </c>
      <c r="BO441" t="s">
        <v>134</v>
      </c>
      <c r="BP441">
        <v>0</v>
      </c>
      <c r="BQ441" t="s">
        <v>83</v>
      </c>
      <c r="BR441">
        <v>1</v>
      </c>
      <c r="BS441" s="71">
        <f t="shared" si="359"/>
        <v>2</v>
      </c>
      <c r="BT441" s="80">
        <f t="shared" si="337"/>
        <v>0</v>
      </c>
      <c r="BU441" s="28">
        <f t="shared" si="360"/>
        <v>6</v>
      </c>
      <c r="BV441" s="14" t="str">
        <f t="shared" si="361"/>
        <v>Deutschland</v>
      </c>
      <c r="BW441" s="80">
        <f t="shared" si="338"/>
        <v>0</v>
      </c>
      <c r="BX441" s="14" t="str">
        <f t="shared" si="362"/>
        <v>Brasilien</v>
      </c>
      <c r="BY441" s="80">
        <f t="shared" si="363"/>
        <v>7</v>
      </c>
      <c r="BZ441" s="14" t="str">
        <f t="shared" si="364"/>
        <v>Katar</v>
      </c>
      <c r="CA441" s="80">
        <f t="shared" si="365"/>
        <v>0</v>
      </c>
      <c r="CB441" s="14" t="str">
        <f t="shared" si="366"/>
        <v>Dänemark</v>
      </c>
      <c r="CC441" s="80">
        <f t="shared" si="367"/>
        <v>0</v>
      </c>
      <c r="CD441" s="14" t="str">
        <f t="shared" si="368"/>
        <v>Belgien</v>
      </c>
      <c r="CE441" s="80">
        <f t="shared" si="369"/>
        <v>0</v>
      </c>
      <c r="CF441" s="14" t="str">
        <f t="shared" si="370"/>
        <v>Schweiz</v>
      </c>
      <c r="CG441" s="80">
        <f t="shared" si="371"/>
        <v>0</v>
      </c>
      <c r="CH441" s="14" t="str">
        <f t="shared" si="372"/>
        <v>Niederlande</v>
      </c>
      <c r="CI441" s="80">
        <f t="shared" si="373"/>
        <v>7</v>
      </c>
      <c r="CJ441" s="14" t="str">
        <f t="shared" si="374"/>
        <v>Frankreich</v>
      </c>
      <c r="CK441" s="80">
        <f t="shared" si="375"/>
        <v>7</v>
      </c>
      <c r="CL441" s="27">
        <f t="shared" si="385"/>
        <v>21</v>
      </c>
      <c r="CM441" t="s">
        <v>88</v>
      </c>
      <c r="CN441" t="s">
        <v>73</v>
      </c>
      <c r="CO441" t="s">
        <v>90</v>
      </c>
      <c r="CP441">
        <v>3</v>
      </c>
      <c r="CQ441" t="s">
        <v>83</v>
      </c>
      <c r="CR441">
        <v>2</v>
      </c>
      <c r="CS441" s="71">
        <f t="shared" si="339"/>
        <v>2</v>
      </c>
      <c r="CT441" s="80">
        <f t="shared" si="376"/>
        <v>0</v>
      </c>
      <c r="CU441" t="s">
        <v>140</v>
      </c>
      <c r="CV441" t="s">
        <v>73</v>
      </c>
      <c r="CW441" t="s">
        <v>129</v>
      </c>
      <c r="CX441">
        <v>0</v>
      </c>
      <c r="CY441" t="s">
        <v>83</v>
      </c>
      <c r="CZ441">
        <v>2</v>
      </c>
      <c r="DA441" s="71">
        <f t="shared" si="377"/>
        <v>0</v>
      </c>
      <c r="DB441" s="80">
        <f t="shared" si="378"/>
        <v>0</v>
      </c>
      <c r="DC441" t="s">
        <v>131</v>
      </c>
      <c r="DD441" t="s">
        <v>73</v>
      </c>
      <c r="DE441" t="s">
        <v>134</v>
      </c>
      <c r="DF441">
        <v>2</v>
      </c>
      <c r="DG441" t="s">
        <v>83</v>
      </c>
      <c r="DH441">
        <v>1</v>
      </c>
      <c r="DI441" s="71">
        <f t="shared" si="386"/>
        <v>0</v>
      </c>
      <c r="DJ441" s="80">
        <f t="shared" si="379"/>
        <v>0</v>
      </c>
      <c r="DK441" t="s">
        <v>84</v>
      </c>
      <c r="DL441" t="s">
        <v>73</v>
      </c>
      <c r="DM441" t="s">
        <v>94</v>
      </c>
      <c r="DN441">
        <v>2</v>
      </c>
      <c r="DO441" t="s">
        <v>83</v>
      </c>
      <c r="DP441">
        <v>4</v>
      </c>
      <c r="DQ441" s="71">
        <f t="shared" si="380"/>
        <v>2</v>
      </c>
      <c r="DR441" s="80">
        <f t="shared" si="381"/>
        <v>2</v>
      </c>
      <c r="DS441" s="27">
        <f t="shared" si="340"/>
        <v>2</v>
      </c>
      <c r="DT441" t="str">
        <f t="shared" si="341"/>
        <v>Dänemark</v>
      </c>
      <c r="DU441">
        <f t="shared" si="382"/>
        <v>0</v>
      </c>
      <c r="DV441" t="str">
        <f t="shared" si="342"/>
        <v>Deutschland</v>
      </c>
      <c r="DW441">
        <f t="shared" si="383"/>
        <v>0</v>
      </c>
      <c r="DX441" t="str">
        <f t="shared" si="343"/>
        <v>Frankreich</v>
      </c>
      <c r="DY441">
        <f t="shared" si="384"/>
        <v>8</v>
      </c>
      <c r="DZ441" t="str">
        <f t="shared" si="344"/>
        <v>Belgien</v>
      </c>
      <c r="EA441">
        <f t="shared" si="345"/>
        <v>0</v>
      </c>
      <c r="EB441" s="27">
        <f t="shared" si="346"/>
        <v>8</v>
      </c>
      <c r="EC441" t="s">
        <v>129</v>
      </c>
      <c r="ED441" t="s">
        <v>73</v>
      </c>
      <c r="EE441" t="s">
        <v>88</v>
      </c>
      <c r="EF441">
        <v>1</v>
      </c>
      <c r="EG441" t="s">
        <v>83</v>
      </c>
      <c r="EH441">
        <v>0</v>
      </c>
      <c r="EK441" t="s">
        <v>94</v>
      </c>
      <c r="EL441" t="s">
        <v>73</v>
      </c>
      <c r="EM441" t="s">
        <v>131</v>
      </c>
      <c r="EN441">
        <v>1</v>
      </c>
      <c r="EO441" t="s">
        <v>83</v>
      </c>
      <c r="EP441">
        <v>3</v>
      </c>
      <c r="EU441" t="s">
        <v>88</v>
      </c>
      <c r="EV441" t="s">
        <v>73</v>
      </c>
      <c r="EW441" t="s">
        <v>94</v>
      </c>
      <c r="EX441">
        <v>1</v>
      </c>
      <c r="EY441" t="s">
        <v>83</v>
      </c>
      <c r="EZ441">
        <v>0</v>
      </c>
      <c r="FC441" t="s">
        <v>129</v>
      </c>
      <c r="FD441" t="s">
        <v>73</v>
      </c>
      <c r="FE441" t="s">
        <v>131</v>
      </c>
      <c r="FF441">
        <v>2</v>
      </c>
      <c r="FG441" t="s">
        <v>83</v>
      </c>
      <c r="FH441">
        <v>4</v>
      </c>
      <c r="FL441" t="s">
        <v>94</v>
      </c>
      <c r="FN441" t="s">
        <v>88</v>
      </c>
      <c r="FP441" t="s">
        <v>129</v>
      </c>
      <c r="FR441" t="s">
        <v>131</v>
      </c>
      <c r="FU441">
        <v>143</v>
      </c>
      <c r="FX441">
        <v>0</v>
      </c>
    </row>
    <row r="442" spans="1:180" x14ac:dyDescent="0.45">
      <c r="A442" s="1">
        <v>439</v>
      </c>
      <c r="B442" s="45">
        <f t="shared" si="332"/>
        <v>431</v>
      </c>
      <c r="C442" s="14" t="s">
        <v>970</v>
      </c>
      <c r="D442" t="s">
        <v>971</v>
      </c>
      <c r="E442" s="15" t="s">
        <v>948</v>
      </c>
      <c r="F442" s="28">
        <f>VOR!IH442</f>
        <v>133</v>
      </c>
      <c r="G442" s="27">
        <f t="shared" si="347"/>
        <v>69</v>
      </c>
      <c r="H442" s="49">
        <f t="shared" si="348"/>
        <v>202</v>
      </c>
      <c r="I442" s="14" t="s">
        <v>136</v>
      </c>
      <c r="J442" t="s">
        <v>73</v>
      </c>
      <c r="K442" t="s">
        <v>92</v>
      </c>
      <c r="L442">
        <v>2</v>
      </c>
      <c r="M442" t="s">
        <v>83</v>
      </c>
      <c r="N442">
        <v>1</v>
      </c>
      <c r="O442" s="77">
        <f t="shared" si="349"/>
        <v>0</v>
      </c>
      <c r="P442" s="80">
        <f t="shared" si="350"/>
        <v>0</v>
      </c>
      <c r="Q442" t="s">
        <v>133</v>
      </c>
      <c r="R442" t="s">
        <v>73</v>
      </c>
      <c r="S442" t="s">
        <v>129</v>
      </c>
      <c r="T442">
        <v>3</v>
      </c>
      <c r="U442" t="s">
        <v>83</v>
      </c>
      <c r="V442">
        <v>2</v>
      </c>
      <c r="W442" s="71">
        <f t="shared" si="351"/>
        <v>0</v>
      </c>
      <c r="X442" s="80">
        <f t="shared" si="352"/>
        <v>0</v>
      </c>
      <c r="Y442" s="14" t="s">
        <v>94</v>
      </c>
      <c r="Z442" t="s">
        <v>73</v>
      </c>
      <c r="AA442" t="s">
        <v>93</v>
      </c>
      <c r="AB442">
        <v>3</v>
      </c>
      <c r="AC442" t="s">
        <v>83</v>
      </c>
      <c r="AD442">
        <v>1</v>
      </c>
      <c r="AE442" s="71">
        <f t="shared" si="353"/>
        <v>1</v>
      </c>
      <c r="AF442" s="80">
        <f t="shared" si="333"/>
        <v>4</v>
      </c>
      <c r="AG442" s="14" t="s">
        <v>85</v>
      </c>
      <c r="AH442" t="s">
        <v>73</v>
      </c>
      <c r="AI442" t="s">
        <v>140</v>
      </c>
      <c r="AJ442">
        <v>3</v>
      </c>
      <c r="AK442" t="s">
        <v>83</v>
      </c>
      <c r="AL442">
        <v>1</v>
      </c>
      <c r="AM442" s="71">
        <f t="shared" si="354"/>
        <v>1</v>
      </c>
      <c r="AN442" s="80">
        <f t="shared" si="355"/>
        <v>2</v>
      </c>
      <c r="AO442" s="14" t="s">
        <v>88</v>
      </c>
      <c r="AP442" t="s">
        <v>73</v>
      </c>
      <c r="AQ442" t="s">
        <v>95</v>
      </c>
      <c r="AR442">
        <v>2</v>
      </c>
      <c r="AS442" t="s">
        <v>83</v>
      </c>
      <c r="AT442">
        <v>1</v>
      </c>
      <c r="AU442" s="71">
        <f t="shared" si="334"/>
        <v>2</v>
      </c>
      <c r="AV442" s="80">
        <f t="shared" si="356"/>
        <v>0</v>
      </c>
      <c r="AW442" s="14" t="s">
        <v>90</v>
      </c>
      <c r="AX442" t="s">
        <v>73</v>
      </c>
      <c r="AY442" t="s">
        <v>138</v>
      </c>
      <c r="AZ442">
        <v>2</v>
      </c>
      <c r="BA442" t="s">
        <v>83</v>
      </c>
      <c r="BB442">
        <v>1</v>
      </c>
      <c r="BC442" s="71">
        <f t="shared" si="357"/>
        <v>1</v>
      </c>
      <c r="BD442" s="80">
        <f t="shared" si="335"/>
        <v>2</v>
      </c>
      <c r="BE442" s="14" t="s">
        <v>89</v>
      </c>
      <c r="BF442" t="s">
        <v>73</v>
      </c>
      <c r="BG442" t="s">
        <v>130</v>
      </c>
      <c r="BH442">
        <v>2</v>
      </c>
      <c r="BI442" t="s">
        <v>83</v>
      </c>
      <c r="BJ442">
        <v>1</v>
      </c>
      <c r="BK442" s="71">
        <f t="shared" si="336"/>
        <v>3</v>
      </c>
      <c r="BL442" s="80">
        <f t="shared" si="358"/>
        <v>6</v>
      </c>
      <c r="BM442" s="14" t="s">
        <v>96</v>
      </c>
      <c r="BN442" t="s">
        <v>73</v>
      </c>
      <c r="BO442" t="s">
        <v>166</v>
      </c>
      <c r="BP442">
        <v>1</v>
      </c>
      <c r="BQ442" t="s">
        <v>83</v>
      </c>
      <c r="BR442">
        <v>2</v>
      </c>
      <c r="BS442" s="71">
        <f t="shared" si="359"/>
        <v>1</v>
      </c>
      <c r="BT442" s="80">
        <f t="shared" si="337"/>
        <v>0</v>
      </c>
      <c r="BU442" s="28">
        <f t="shared" si="360"/>
        <v>14</v>
      </c>
      <c r="BV442" s="14" t="str">
        <f t="shared" si="361"/>
        <v>Deutschland</v>
      </c>
      <c r="BW442" s="80">
        <f t="shared" si="338"/>
        <v>0</v>
      </c>
      <c r="BX442" s="14" t="str">
        <f t="shared" si="362"/>
        <v>Brasilien</v>
      </c>
      <c r="BY442" s="80">
        <f t="shared" si="363"/>
        <v>7</v>
      </c>
      <c r="BZ442" s="14" t="str">
        <f t="shared" si="364"/>
        <v>Ecuador</v>
      </c>
      <c r="CA442" s="80">
        <f t="shared" si="365"/>
        <v>0</v>
      </c>
      <c r="CB442" s="14" t="str">
        <f t="shared" si="366"/>
        <v>Mexiko</v>
      </c>
      <c r="CC442" s="80">
        <f t="shared" si="367"/>
        <v>0</v>
      </c>
      <c r="CD442" s="14" t="str">
        <f t="shared" si="368"/>
        <v>Marokko</v>
      </c>
      <c r="CE442" s="80">
        <f t="shared" si="369"/>
        <v>7</v>
      </c>
      <c r="CF442" s="14" t="str">
        <f t="shared" si="370"/>
        <v>Kamerun</v>
      </c>
      <c r="CG442" s="80">
        <f t="shared" si="371"/>
        <v>0</v>
      </c>
      <c r="CH442" s="14" t="str">
        <f t="shared" si="372"/>
        <v>England</v>
      </c>
      <c r="CI442" s="80">
        <f t="shared" si="373"/>
        <v>7</v>
      </c>
      <c r="CJ442" s="14" t="str">
        <f t="shared" si="374"/>
        <v>Frankreich</v>
      </c>
      <c r="CK442" s="80">
        <f t="shared" si="375"/>
        <v>7</v>
      </c>
      <c r="CL442" s="27">
        <f t="shared" si="385"/>
        <v>28</v>
      </c>
      <c r="CM442" t="s">
        <v>88</v>
      </c>
      <c r="CN442" t="s">
        <v>73</v>
      </c>
      <c r="CO442" t="s">
        <v>90</v>
      </c>
      <c r="CP442">
        <v>3</v>
      </c>
      <c r="CQ442" t="s">
        <v>83</v>
      </c>
      <c r="CR442">
        <v>1</v>
      </c>
      <c r="CS442" s="71">
        <f t="shared" si="339"/>
        <v>2</v>
      </c>
      <c r="CT442" s="80">
        <f t="shared" si="376"/>
        <v>0</v>
      </c>
      <c r="CU442" t="s">
        <v>136</v>
      </c>
      <c r="CV442" t="s">
        <v>73</v>
      </c>
      <c r="CW442" t="s">
        <v>133</v>
      </c>
      <c r="CX442">
        <v>2</v>
      </c>
      <c r="CY442" t="s">
        <v>83</v>
      </c>
      <c r="CZ442">
        <v>1</v>
      </c>
      <c r="DA442" s="71">
        <f t="shared" si="377"/>
        <v>0</v>
      </c>
      <c r="DB442" s="80">
        <f t="shared" si="378"/>
        <v>0</v>
      </c>
      <c r="DC442" t="s">
        <v>89</v>
      </c>
      <c r="DD442" t="s">
        <v>73</v>
      </c>
      <c r="DE442" t="s">
        <v>166</v>
      </c>
      <c r="DF442">
        <v>2</v>
      </c>
      <c r="DG442" t="s">
        <v>83</v>
      </c>
      <c r="DH442">
        <v>1</v>
      </c>
      <c r="DI442" s="71">
        <f t="shared" si="386"/>
        <v>1</v>
      </c>
      <c r="DJ442" s="80">
        <f t="shared" si="379"/>
        <v>3</v>
      </c>
      <c r="DK442" t="s">
        <v>85</v>
      </c>
      <c r="DL442" t="s">
        <v>73</v>
      </c>
      <c r="DM442" t="s">
        <v>94</v>
      </c>
      <c r="DN442">
        <v>1</v>
      </c>
      <c r="DO442" t="s">
        <v>83</v>
      </c>
      <c r="DP442">
        <v>2</v>
      </c>
      <c r="DQ442" s="71">
        <f t="shared" si="380"/>
        <v>3</v>
      </c>
      <c r="DR442" s="80">
        <f t="shared" si="381"/>
        <v>8</v>
      </c>
      <c r="DS442" s="27">
        <f t="shared" si="340"/>
        <v>11</v>
      </c>
      <c r="DT442" t="str">
        <f t="shared" si="341"/>
        <v>Ecuador</v>
      </c>
      <c r="DU442">
        <f t="shared" si="382"/>
        <v>0</v>
      </c>
      <c r="DV442" t="str">
        <f t="shared" si="342"/>
        <v>Deutschland</v>
      </c>
      <c r="DW442">
        <f t="shared" si="383"/>
        <v>0</v>
      </c>
      <c r="DX442" t="str">
        <f t="shared" si="343"/>
        <v>Frankreich</v>
      </c>
      <c r="DY442">
        <f t="shared" si="384"/>
        <v>8</v>
      </c>
      <c r="DZ442" t="str">
        <f t="shared" si="344"/>
        <v>Marokko</v>
      </c>
      <c r="EA442">
        <f t="shared" si="345"/>
        <v>8</v>
      </c>
      <c r="EB442" s="27">
        <f t="shared" si="346"/>
        <v>16</v>
      </c>
      <c r="EC442" t="s">
        <v>136</v>
      </c>
      <c r="ED442" t="s">
        <v>73</v>
      </c>
      <c r="EE442" t="s">
        <v>88</v>
      </c>
      <c r="EF442">
        <v>1</v>
      </c>
      <c r="EG442" t="s">
        <v>83</v>
      </c>
      <c r="EH442">
        <v>2</v>
      </c>
      <c r="EK442" t="s">
        <v>94</v>
      </c>
      <c r="EL442" t="s">
        <v>73</v>
      </c>
      <c r="EM442" t="s">
        <v>89</v>
      </c>
      <c r="EN442">
        <v>3</v>
      </c>
      <c r="EO442" t="s">
        <v>83</v>
      </c>
      <c r="EP442">
        <v>1</v>
      </c>
      <c r="EU442" t="s">
        <v>136</v>
      </c>
      <c r="EV442" t="s">
        <v>73</v>
      </c>
      <c r="EW442" t="s">
        <v>89</v>
      </c>
      <c r="EX442">
        <v>1</v>
      </c>
      <c r="EY442" t="s">
        <v>83</v>
      </c>
      <c r="EZ442">
        <v>2</v>
      </c>
      <c r="FC442" t="s">
        <v>88</v>
      </c>
      <c r="FD442" t="s">
        <v>73</v>
      </c>
      <c r="FE442" t="s">
        <v>94</v>
      </c>
      <c r="FF442">
        <v>2</v>
      </c>
      <c r="FG442" t="s">
        <v>83</v>
      </c>
      <c r="FH442">
        <v>3</v>
      </c>
      <c r="FL442" t="s">
        <v>136</v>
      </c>
      <c r="FN442" t="s">
        <v>89</v>
      </c>
      <c r="FP442" t="s">
        <v>88</v>
      </c>
      <c r="FR442" t="s">
        <v>94</v>
      </c>
      <c r="FU442">
        <v>0</v>
      </c>
      <c r="FX442">
        <v>0</v>
      </c>
    </row>
    <row r="443" spans="1:180" x14ac:dyDescent="0.45">
      <c r="A443" s="1">
        <v>440</v>
      </c>
      <c r="B443" s="45">
        <f t="shared" si="332"/>
        <v>288</v>
      </c>
      <c r="C443" s="14" t="s">
        <v>457</v>
      </c>
      <c r="D443" t="s">
        <v>972</v>
      </c>
      <c r="E443" s="15" t="s">
        <v>948</v>
      </c>
      <c r="F443" s="28">
        <f>VOR!IH443</f>
        <v>152</v>
      </c>
      <c r="G443" s="27">
        <f t="shared" si="347"/>
        <v>73</v>
      </c>
      <c r="H443" s="49">
        <f t="shared" si="348"/>
        <v>225</v>
      </c>
      <c r="I443" s="14" t="s">
        <v>84</v>
      </c>
      <c r="J443" t="s">
        <v>73</v>
      </c>
      <c r="K443" t="s">
        <v>92</v>
      </c>
      <c r="L443">
        <v>3</v>
      </c>
      <c r="M443" t="s">
        <v>83</v>
      </c>
      <c r="N443">
        <v>2</v>
      </c>
      <c r="O443" s="77">
        <f t="shared" si="349"/>
        <v>1</v>
      </c>
      <c r="P443" s="80">
        <f t="shared" si="350"/>
        <v>2</v>
      </c>
      <c r="Q443" t="s">
        <v>93</v>
      </c>
      <c r="R443" t="s">
        <v>73</v>
      </c>
      <c r="S443" t="s">
        <v>129</v>
      </c>
      <c r="T443">
        <v>2</v>
      </c>
      <c r="U443" t="s">
        <v>83</v>
      </c>
      <c r="V443">
        <v>1</v>
      </c>
      <c r="W443" s="71">
        <f t="shared" si="351"/>
        <v>1</v>
      </c>
      <c r="X443" s="80">
        <f t="shared" si="352"/>
        <v>4</v>
      </c>
      <c r="Y443" s="14" t="s">
        <v>94</v>
      </c>
      <c r="Z443" t="s">
        <v>73</v>
      </c>
      <c r="AA443" t="s">
        <v>86</v>
      </c>
      <c r="AB443">
        <v>3</v>
      </c>
      <c r="AC443" t="s">
        <v>83</v>
      </c>
      <c r="AD443">
        <v>0</v>
      </c>
      <c r="AE443" s="71">
        <f t="shared" si="353"/>
        <v>3</v>
      </c>
      <c r="AF443" s="80">
        <f t="shared" si="333"/>
        <v>4</v>
      </c>
      <c r="AG443" s="14" t="s">
        <v>85</v>
      </c>
      <c r="AH443" t="s">
        <v>73</v>
      </c>
      <c r="AI443" t="s">
        <v>140</v>
      </c>
      <c r="AJ443">
        <v>4</v>
      </c>
      <c r="AK443" t="s">
        <v>83</v>
      </c>
      <c r="AL443">
        <v>1</v>
      </c>
      <c r="AM443" s="71">
        <f t="shared" si="354"/>
        <v>1</v>
      </c>
      <c r="AN443" s="80">
        <f t="shared" si="355"/>
        <v>3</v>
      </c>
      <c r="AO443" s="14" t="s">
        <v>88</v>
      </c>
      <c r="AP443" t="s">
        <v>73</v>
      </c>
      <c r="AQ443" t="s">
        <v>95</v>
      </c>
      <c r="AR443">
        <v>3</v>
      </c>
      <c r="AS443" t="s">
        <v>83</v>
      </c>
      <c r="AT443">
        <v>2</v>
      </c>
      <c r="AU443" s="71">
        <f t="shared" si="334"/>
        <v>2</v>
      </c>
      <c r="AV443" s="80">
        <f t="shared" si="356"/>
        <v>0</v>
      </c>
      <c r="AW443" s="14" t="s">
        <v>90</v>
      </c>
      <c r="AX443" t="s">
        <v>73</v>
      </c>
      <c r="AY443" t="s">
        <v>135</v>
      </c>
      <c r="AZ443">
        <v>2</v>
      </c>
      <c r="BA443" t="s">
        <v>83</v>
      </c>
      <c r="BB443">
        <v>1</v>
      </c>
      <c r="BC443" s="71">
        <f t="shared" si="357"/>
        <v>1</v>
      </c>
      <c r="BD443" s="80">
        <f t="shared" si="335"/>
        <v>2</v>
      </c>
      <c r="BE443" s="14" t="s">
        <v>131</v>
      </c>
      <c r="BF443" t="s">
        <v>73</v>
      </c>
      <c r="BG443" t="s">
        <v>130</v>
      </c>
      <c r="BH443">
        <v>3</v>
      </c>
      <c r="BI443" t="s">
        <v>83</v>
      </c>
      <c r="BJ443">
        <v>2</v>
      </c>
      <c r="BK443" s="71">
        <f t="shared" si="336"/>
        <v>2</v>
      </c>
      <c r="BL443" s="80">
        <f t="shared" si="358"/>
        <v>0</v>
      </c>
      <c r="BM443" s="14" t="s">
        <v>96</v>
      </c>
      <c r="BN443" t="s">
        <v>73</v>
      </c>
      <c r="BO443" t="s">
        <v>150</v>
      </c>
      <c r="BP443">
        <v>2</v>
      </c>
      <c r="BQ443" t="s">
        <v>83</v>
      </c>
      <c r="BR443">
        <v>0</v>
      </c>
      <c r="BS443" s="71">
        <f t="shared" si="359"/>
        <v>1</v>
      </c>
      <c r="BT443" s="80">
        <f t="shared" si="337"/>
        <v>2</v>
      </c>
      <c r="BU443" s="28">
        <f t="shared" si="360"/>
        <v>17</v>
      </c>
      <c r="BV443" s="14" t="str">
        <f t="shared" si="361"/>
        <v>Deutschland</v>
      </c>
      <c r="BW443" s="80">
        <f t="shared" si="338"/>
        <v>0</v>
      </c>
      <c r="BX443" s="14" t="str">
        <f t="shared" si="362"/>
        <v>Brasilien</v>
      </c>
      <c r="BY443" s="80">
        <f t="shared" si="363"/>
        <v>7</v>
      </c>
      <c r="BZ443" s="14" t="str">
        <f t="shared" si="364"/>
        <v>Niederlande</v>
      </c>
      <c r="CA443" s="80">
        <f t="shared" si="365"/>
        <v>7</v>
      </c>
      <c r="CB443" s="14" t="str">
        <f t="shared" si="366"/>
        <v>Argentinien</v>
      </c>
      <c r="CC443" s="80">
        <f t="shared" si="367"/>
        <v>7</v>
      </c>
      <c r="CD443" s="14" t="str">
        <f t="shared" si="368"/>
        <v>Belgien</v>
      </c>
      <c r="CE443" s="80">
        <f t="shared" si="369"/>
        <v>0</v>
      </c>
      <c r="CF443" s="14" t="str">
        <f t="shared" si="370"/>
        <v>Portugal</v>
      </c>
      <c r="CG443" s="80">
        <f t="shared" si="371"/>
        <v>7</v>
      </c>
      <c r="CH443" s="14" t="str">
        <f t="shared" si="372"/>
        <v>England</v>
      </c>
      <c r="CI443" s="80">
        <f t="shared" si="373"/>
        <v>7</v>
      </c>
      <c r="CJ443" s="14" t="str">
        <f t="shared" si="374"/>
        <v>Frankreich</v>
      </c>
      <c r="CK443" s="80">
        <f t="shared" si="375"/>
        <v>7</v>
      </c>
      <c r="CL443" s="27">
        <f t="shared" si="385"/>
        <v>42</v>
      </c>
      <c r="CM443" t="s">
        <v>88</v>
      </c>
      <c r="CN443" t="s">
        <v>73</v>
      </c>
      <c r="CO443" t="s">
        <v>90</v>
      </c>
      <c r="CP443">
        <v>3</v>
      </c>
      <c r="CQ443" t="s">
        <v>83</v>
      </c>
      <c r="CR443">
        <v>2</v>
      </c>
      <c r="CS443" s="71">
        <f t="shared" si="339"/>
        <v>2</v>
      </c>
      <c r="CT443" s="80">
        <f t="shared" si="376"/>
        <v>0</v>
      </c>
      <c r="CU443" t="s">
        <v>84</v>
      </c>
      <c r="CV443" t="s">
        <v>73</v>
      </c>
      <c r="CW443" t="s">
        <v>93</v>
      </c>
      <c r="CX443">
        <v>2</v>
      </c>
      <c r="CY443" t="s">
        <v>83</v>
      </c>
      <c r="CZ443">
        <v>1</v>
      </c>
      <c r="DA443" s="71">
        <f t="shared" si="377"/>
        <v>3</v>
      </c>
      <c r="DB443" s="80">
        <f t="shared" si="378"/>
        <v>0</v>
      </c>
      <c r="DC443" t="s">
        <v>131</v>
      </c>
      <c r="DD443" t="s">
        <v>73</v>
      </c>
      <c r="DE443" t="s">
        <v>96</v>
      </c>
      <c r="DF443">
        <v>2</v>
      </c>
      <c r="DG443" t="s">
        <v>83</v>
      </c>
      <c r="DH443">
        <v>3</v>
      </c>
      <c r="DI443" s="71">
        <f t="shared" si="386"/>
        <v>0</v>
      </c>
      <c r="DJ443" s="80">
        <f t="shared" si="379"/>
        <v>0</v>
      </c>
      <c r="DK443" t="s">
        <v>85</v>
      </c>
      <c r="DL443" t="s">
        <v>73</v>
      </c>
      <c r="DM443" t="s">
        <v>94</v>
      </c>
      <c r="DN443">
        <v>2</v>
      </c>
      <c r="DO443" t="s">
        <v>83</v>
      </c>
      <c r="DP443">
        <v>3</v>
      </c>
      <c r="DQ443" s="71">
        <f t="shared" si="380"/>
        <v>3</v>
      </c>
      <c r="DR443" s="80">
        <f t="shared" si="381"/>
        <v>6</v>
      </c>
      <c r="DS443" s="27">
        <f t="shared" si="340"/>
        <v>6</v>
      </c>
      <c r="DT443" t="str">
        <f t="shared" si="341"/>
        <v>Niederlande</v>
      </c>
      <c r="DU443">
        <f t="shared" si="382"/>
        <v>0</v>
      </c>
      <c r="DV443" t="str">
        <f t="shared" si="342"/>
        <v>Deutschland</v>
      </c>
      <c r="DW443">
        <f t="shared" si="383"/>
        <v>0</v>
      </c>
      <c r="DX443" t="str">
        <f t="shared" si="343"/>
        <v>Frankreich</v>
      </c>
      <c r="DY443">
        <f t="shared" si="384"/>
        <v>8</v>
      </c>
      <c r="DZ443" t="str">
        <f t="shared" si="344"/>
        <v>Portugal</v>
      </c>
      <c r="EA443">
        <f t="shared" si="345"/>
        <v>0</v>
      </c>
      <c r="EB443" s="27">
        <f t="shared" si="346"/>
        <v>8</v>
      </c>
      <c r="EC443" t="s">
        <v>84</v>
      </c>
      <c r="ED443" t="s">
        <v>73</v>
      </c>
      <c r="EE443" t="s">
        <v>88</v>
      </c>
      <c r="EF443">
        <v>1</v>
      </c>
      <c r="EG443" t="s">
        <v>83</v>
      </c>
      <c r="EH443">
        <v>3</v>
      </c>
      <c r="EK443" t="s">
        <v>94</v>
      </c>
      <c r="EL443" t="s">
        <v>73</v>
      </c>
      <c r="EM443" t="s">
        <v>96</v>
      </c>
      <c r="EN443">
        <v>3</v>
      </c>
      <c r="EO443" t="s">
        <v>83</v>
      </c>
      <c r="EP443">
        <v>1</v>
      </c>
      <c r="EU443" t="s">
        <v>84</v>
      </c>
      <c r="EV443" t="s">
        <v>73</v>
      </c>
      <c r="EW443" t="s">
        <v>96</v>
      </c>
      <c r="EX443">
        <v>3</v>
      </c>
      <c r="EY443" t="s">
        <v>83</v>
      </c>
      <c r="EZ443">
        <v>1</v>
      </c>
      <c r="FC443" t="s">
        <v>88</v>
      </c>
      <c r="FD443" t="s">
        <v>73</v>
      </c>
      <c r="FE443" t="s">
        <v>94</v>
      </c>
      <c r="FF443">
        <v>2</v>
      </c>
      <c r="FG443" t="s">
        <v>83</v>
      </c>
      <c r="FH443">
        <v>1</v>
      </c>
      <c r="FL443" t="s">
        <v>96</v>
      </c>
      <c r="FN443" t="s">
        <v>84</v>
      </c>
      <c r="FP443" t="s">
        <v>94</v>
      </c>
      <c r="FR443" t="s">
        <v>88</v>
      </c>
      <c r="FU443">
        <v>185</v>
      </c>
      <c r="FX443" t="s">
        <v>973</v>
      </c>
    </row>
    <row r="444" spans="1:180" x14ac:dyDescent="0.45">
      <c r="A444" s="1">
        <v>441</v>
      </c>
      <c r="B444" s="45">
        <f t="shared" si="332"/>
        <v>518</v>
      </c>
      <c r="C444" s="14" t="s">
        <v>974</v>
      </c>
      <c r="D444" t="s">
        <v>975</v>
      </c>
      <c r="E444" s="15" t="s">
        <v>948</v>
      </c>
      <c r="F444" s="28">
        <f>VOR!IH444</f>
        <v>143</v>
      </c>
      <c r="G444" s="27">
        <f t="shared" si="347"/>
        <v>44</v>
      </c>
      <c r="H444" s="49">
        <f t="shared" si="348"/>
        <v>187</v>
      </c>
      <c r="I444" s="14" t="s">
        <v>84</v>
      </c>
      <c r="J444" t="s">
        <v>73</v>
      </c>
      <c r="K444" t="s">
        <v>92</v>
      </c>
      <c r="L444">
        <v>2</v>
      </c>
      <c r="M444" t="s">
        <v>83</v>
      </c>
      <c r="N444">
        <v>1</v>
      </c>
      <c r="O444" s="77">
        <f t="shared" si="349"/>
        <v>1</v>
      </c>
      <c r="P444" s="80">
        <f t="shared" si="350"/>
        <v>2</v>
      </c>
      <c r="Q444" t="s">
        <v>93</v>
      </c>
      <c r="R444" t="s">
        <v>73</v>
      </c>
      <c r="S444" t="s">
        <v>129</v>
      </c>
      <c r="T444">
        <v>1</v>
      </c>
      <c r="U444" t="s">
        <v>83</v>
      </c>
      <c r="V444">
        <v>3</v>
      </c>
      <c r="W444" s="71">
        <f t="shared" si="351"/>
        <v>1</v>
      </c>
      <c r="X444" s="80">
        <f t="shared" si="352"/>
        <v>0</v>
      </c>
      <c r="Y444" s="14" t="s">
        <v>94</v>
      </c>
      <c r="Z444" t="s">
        <v>73</v>
      </c>
      <c r="AA444" t="s">
        <v>86</v>
      </c>
      <c r="AB444">
        <v>3</v>
      </c>
      <c r="AC444" t="s">
        <v>83</v>
      </c>
      <c r="AD444">
        <v>1</v>
      </c>
      <c r="AE444" s="71">
        <f t="shared" si="353"/>
        <v>3</v>
      </c>
      <c r="AF444" s="80">
        <f t="shared" si="333"/>
        <v>8</v>
      </c>
      <c r="AG444" s="14" t="s">
        <v>85</v>
      </c>
      <c r="AH444" t="s">
        <v>73</v>
      </c>
      <c r="AI444" t="s">
        <v>140</v>
      </c>
      <c r="AJ444">
        <v>1</v>
      </c>
      <c r="AK444" t="s">
        <v>83</v>
      </c>
      <c r="AL444">
        <v>2</v>
      </c>
      <c r="AM444" s="71">
        <f t="shared" si="354"/>
        <v>1</v>
      </c>
      <c r="AN444" s="80">
        <f t="shared" si="355"/>
        <v>0</v>
      </c>
      <c r="AO444" s="14" t="s">
        <v>165</v>
      </c>
      <c r="AP444" t="s">
        <v>73</v>
      </c>
      <c r="AQ444" t="s">
        <v>131</v>
      </c>
      <c r="AR444">
        <v>2</v>
      </c>
      <c r="AS444" t="s">
        <v>83</v>
      </c>
      <c r="AT444">
        <v>1</v>
      </c>
      <c r="AU444" s="71">
        <f t="shared" si="334"/>
        <v>1</v>
      </c>
      <c r="AV444" s="80">
        <f t="shared" si="356"/>
        <v>0</v>
      </c>
      <c r="AW444" s="14" t="s">
        <v>134</v>
      </c>
      <c r="AX444" t="s">
        <v>73</v>
      </c>
      <c r="AY444" t="s">
        <v>91</v>
      </c>
      <c r="AZ444">
        <v>3</v>
      </c>
      <c r="BA444" t="s">
        <v>83</v>
      </c>
      <c r="BB444">
        <v>2</v>
      </c>
      <c r="BC444" s="71">
        <f t="shared" si="357"/>
        <v>2</v>
      </c>
      <c r="BD444" s="80">
        <f t="shared" si="335"/>
        <v>0</v>
      </c>
      <c r="BE444" s="14" t="s">
        <v>142</v>
      </c>
      <c r="BF444" t="s">
        <v>73</v>
      </c>
      <c r="BG444" t="s">
        <v>88</v>
      </c>
      <c r="BH444">
        <v>2</v>
      </c>
      <c r="BI444" t="s">
        <v>83</v>
      </c>
      <c r="BJ444">
        <v>1</v>
      </c>
      <c r="BK444" s="71">
        <f t="shared" si="336"/>
        <v>0</v>
      </c>
      <c r="BL444" s="80">
        <f t="shared" si="358"/>
        <v>0</v>
      </c>
      <c r="BM444" s="14" t="s">
        <v>96</v>
      </c>
      <c r="BN444" t="s">
        <v>73</v>
      </c>
      <c r="BO444" t="s">
        <v>166</v>
      </c>
      <c r="BP444">
        <v>1</v>
      </c>
      <c r="BQ444" t="s">
        <v>83</v>
      </c>
      <c r="BR444">
        <v>0</v>
      </c>
      <c r="BS444" s="71">
        <f t="shared" si="359"/>
        <v>1</v>
      </c>
      <c r="BT444" s="80">
        <f t="shared" si="337"/>
        <v>2</v>
      </c>
      <c r="BU444" s="28">
        <f t="shared" si="360"/>
        <v>12</v>
      </c>
      <c r="BV444" s="14" t="str">
        <f t="shared" si="361"/>
        <v>Japan</v>
      </c>
      <c r="BW444" s="80">
        <f t="shared" si="338"/>
        <v>0</v>
      </c>
      <c r="BX444" s="14" t="str">
        <f t="shared" si="362"/>
        <v>Schweiz</v>
      </c>
      <c r="BY444" s="80">
        <f t="shared" si="363"/>
        <v>0</v>
      </c>
      <c r="BZ444" s="14" t="str">
        <f t="shared" si="364"/>
        <v>Niederlande</v>
      </c>
      <c r="CA444" s="80">
        <f t="shared" si="365"/>
        <v>7</v>
      </c>
      <c r="CB444" s="14" t="str">
        <f t="shared" si="366"/>
        <v>Dänemark</v>
      </c>
      <c r="CC444" s="80">
        <f t="shared" si="367"/>
        <v>0</v>
      </c>
      <c r="CD444" s="14" t="str">
        <f t="shared" si="368"/>
        <v>Kanada</v>
      </c>
      <c r="CE444" s="80">
        <f t="shared" si="369"/>
        <v>0</v>
      </c>
      <c r="CF444" s="14" t="str">
        <f t="shared" si="370"/>
        <v>Portugal</v>
      </c>
      <c r="CG444" s="80">
        <f t="shared" si="371"/>
        <v>7</v>
      </c>
      <c r="CH444" s="14" t="str">
        <f t="shared" si="372"/>
        <v>Katar</v>
      </c>
      <c r="CI444" s="80">
        <f t="shared" si="373"/>
        <v>0</v>
      </c>
      <c r="CJ444" s="14" t="str">
        <f t="shared" si="374"/>
        <v>Frankreich</v>
      </c>
      <c r="CK444" s="80">
        <f t="shared" si="375"/>
        <v>7</v>
      </c>
      <c r="CL444" s="27">
        <f t="shared" si="385"/>
        <v>21</v>
      </c>
      <c r="CM444" t="s">
        <v>165</v>
      </c>
      <c r="CN444" t="s">
        <v>73</v>
      </c>
      <c r="CO444" t="s">
        <v>134</v>
      </c>
      <c r="CP444">
        <v>2</v>
      </c>
      <c r="CQ444" t="s">
        <v>83</v>
      </c>
      <c r="CR444">
        <v>1</v>
      </c>
      <c r="CS444" s="71">
        <f t="shared" si="339"/>
        <v>0</v>
      </c>
      <c r="CT444" s="80">
        <f t="shared" si="376"/>
        <v>0</v>
      </c>
      <c r="CU444" t="s">
        <v>84</v>
      </c>
      <c r="CV444" t="s">
        <v>73</v>
      </c>
      <c r="CW444" t="s">
        <v>129</v>
      </c>
      <c r="CX444">
        <v>1</v>
      </c>
      <c r="CY444" t="s">
        <v>83</v>
      </c>
      <c r="CZ444">
        <v>3</v>
      </c>
      <c r="DA444" s="71">
        <f t="shared" si="377"/>
        <v>1</v>
      </c>
      <c r="DB444" s="80">
        <f t="shared" si="378"/>
        <v>0</v>
      </c>
      <c r="DC444" t="s">
        <v>142</v>
      </c>
      <c r="DD444" t="s">
        <v>73</v>
      </c>
      <c r="DE444" t="s">
        <v>96</v>
      </c>
      <c r="DF444">
        <v>3</v>
      </c>
      <c r="DG444" t="s">
        <v>83</v>
      </c>
      <c r="DH444">
        <v>2</v>
      </c>
      <c r="DI444" s="71">
        <f t="shared" si="386"/>
        <v>0</v>
      </c>
      <c r="DJ444" s="80">
        <f t="shared" si="379"/>
        <v>0</v>
      </c>
      <c r="DK444" t="s">
        <v>140</v>
      </c>
      <c r="DL444" t="s">
        <v>73</v>
      </c>
      <c r="DM444" t="s">
        <v>94</v>
      </c>
      <c r="DN444">
        <v>0</v>
      </c>
      <c r="DO444" t="s">
        <v>83</v>
      </c>
      <c r="DP444">
        <v>1</v>
      </c>
      <c r="DQ444" s="71">
        <f t="shared" si="380"/>
        <v>2</v>
      </c>
      <c r="DR444" s="80">
        <f t="shared" si="381"/>
        <v>3</v>
      </c>
      <c r="DS444" s="27">
        <f t="shared" si="340"/>
        <v>3</v>
      </c>
      <c r="DT444" t="str">
        <f t="shared" si="341"/>
        <v>Dänemark</v>
      </c>
      <c r="DU444">
        <f t="shared" si="382"/>
        <v>0</v>
      </c>
      <c r="DV444" t="str">
        <f t="shared" si="342"/>
        <v>Japan</v>
      </c>
      <c r="DW444">
        <f t="shared" si="383"/>
        <v>0</v>
      </c>
      <c r="DX444" t="str">
        <f t="shared" si="343"/>
        <v>Frankreich</v>
      </c>
      <c r="DY444">
        <f t="shared" si="384"/>
        <v>8</v>
      </c>
      <c r="DZ444" t="str">
        <f t="shared" si="344"/>
        <v>Kanada</v>
      </c>
      <c r="EA444">
        <f t="shared" si="345"/>
        <v>0</v>
      </c>
      <c r="EB444" s="27">
        <f t="shared" si="346"/>
        <v>8</v>
      </c>
      <c r="EC444" t="s">
        <v>129</v>
      </c>
      <c r="ED444" t="s">
        <v>73</v>
      </c>
      <c r="EE444" t="s">
        <v>165</v>
      </c>
      <c r="EF444">
        <v>1</v>
      </c>
      <c r="EG444" t="s">
        <v>83</v>
      </c>
      <c r="EH444">
        <v>2</v>
      </c>
      <c r="EK444" t="s">
        <v>94</v>
      </c>
      <c r="EL444" t="s">
        <v>73</v>
      </c>
      <c r="EM444" t="s">
        <v>142</v>
      </c>
      <c r="EN444">
        <v>2</v>
      </c>
      <c r="EO444" t="s">
        <v>83</v>
      </c>
      <c r="EP444">
        <v>1</v>
      </c>
      <c r="EU444" t="s">
        <v>129</v>
      </c>
      <c r="EV444" t="s">
        <v>73</v>
      </c>
      <c r="EW444" t="s">
        <v>142</v>
      </c>
      <c r="EX444">
        <v>1</v>
      </c>
      <c r="EY444" t="s">
        <v>83</v>
      </c>
      <c r="EZ444">
        <v>2</v>
      </c>
      <c r="FC444" t="s">
        <v>165</v>
      </c>
      <c r="FD444" t="s">
        <v>73</v>
      </c>
      <c r="FE444" t="s">
        <v>94</v>
      </c>
      <c r="FF444">
        <v>2</v>
      </c>
      <c r="FG444" t="s">
        <v>83</v>
      </c>
      <c r="FH444">
        <v>3</v>
      </c>
      <c r="FL444" t="s">
        <v>129</v>
      </c>
      <c r="FN444" t="s">
        <v>142</v>
      </c>
      <c r="FP444" t="s">
        <v>165</v>
      </c>
      <c r="FR444" t="s">
        <v>94</v>
      </c>
      <c r="FU444">
        <v>0</v>
      </c>
      <c r="FX444">
        <v>0</v>
      </c>
    </row>
    <row r="445" spans="1:180" x14ac:dyDescent="0.45">
      <c r="A445" s="1">
        <v>442</v>
      </c>
      <c r="B445" s="45">
        <f t="shared" si="332"/>
        <v>563</v>
      </c>
      <c r="C445" s="14" t="s">
        <v>883</v>
      </c>
      <c r="D445" t="s">
        <v>976</v>
      </c>
      <c r="E445" s="15" t="s">
        <v>948</v>
      </c>
      <c r="F445" s="28">
        <f>VOR!IH445</f>
        <v>142</v>
      </c>
      <c r="G445" s="27">
        <f t="shared" si="347"/>
        <v>37</v>
      </c>
      <c r="H445" s="49">
        <f t="shared" si="348"/>
        <v>179</v>
      </c>
      <c r="I445" s="14" t="s">
        <v>84</v>
      </c>
      <c r="J445" t="s">
        <v>73</v>
      </c>
      <c r="K445" t="s">
        <v>92</v>
      </c>
      <c r="L445">
        <v>3</v>
      </c>
      <c r="M445" t="s">
        <v>83</v>
      </c>
      <c r="N445">
        <v>2</v>
      </c>
      <c r="O445" s="77">
        <f t="shared" si="349"/>
        <v>1</v>
      </c>
      <c r="P445" s="80">
        <f t="shared" si="350"/>
        <v>2</v>
      </c>
      <c r="Q445" t="s">
        <v>169</v>
      </c>
      <c r="R445" t="s">
        <v>73</v>
      </c>
      <c r="S445" t="s">
        <v>87</v>
      </c>
      <c r="T445">
        <v>1</v>
      </c>
      <c r="U445" t="s">
        <v>83</v>
      </c>
      <c r="V445">
        <v>3</v>
      </c>
      <c r="W445" s="71">
        <f t="shared" si="351"/>
        <v>2</v>
      </c>
      <c r="X445" s="80">
        <f t="shared" si="352"/>
        <v>0</v>
      </c>
      <c r="Y445" s="14" t="s">
        <v>94</v>
      </c>
      <c r="Z445" t="s">
        <v>73</v>
      </c>
      <c r="AA445" t="s">
        <v>93</v>
      </c>
      <c r="AB445">
        <v>2</v>
      </c>
      <c r="AC445" t="s">
        <v>83</v>
      </c>
      <c r="AD445">
        <v>1</v>
      </c>
      <c r="AE445" s="71">
        <f t="shared" si="353"/>
        <v>1</v>
      </c>
      <c r="AF445" s="80">
        <f t="shared" si="333"/>
        <v>2</v>
      </c>
      <c r="AG445" s="14" t="s">
        <v>85</v>
      </c>
      <c r="AH445" t="s">
        <v>73</v>
      </c>
      <c r="AI445" t="s">
        <v>136</v>
      </c>
      <c r="AJ445">
        <v>1</v>
      </c>
      <c r="AK445" t="s">
        <v>83</v>
      </c>
      <c r="AL445">
        <v>3</v>
      </c>
      <c r="AM445" s="71">
        <f t="shared" si="354"/>
        <v>1</v>
      </c>
      <c r="AN445" s="80">
        <f t="shared" si="355"/>
        <v>0</v>
      </c>
      <c r="AO445" s="14" t="s">
        <v>165</v>
      </c>
      <c r="AP445" t="s">
        <v>73</v>
      </c>
      <c r="AQ445" t="s">
        <v>95</v>
      </c>
      <c r="AR445">
        <v>2</v>
      </c>
      <c r="AS445" t="s">
        <v>83</v>
      </c>
      <c r="AT445">
        <v>1</v>
      </c>
      <c r="AU445" s="71">
        <f t="shared" si="334"/>
        <v>3</v>
      </c>
      <c r="AV445" s="80">
        <f t="shared" si="356"/>
        <v>0</v>
      </c>
      <c r="AW445" s="14" t="s">
        <v>134</v>
      </c>
      <c r="AX445" t="s">
        <v>73</v>
      </c>
      <c r="AY445" t="s">
        <v>91</v>
      </c>
      <c r="AZ445">
        <v>3</v>
      </c>
      <c r="BA445" t="s">
        <v>83</v>
      </c>
      <c r="BB445">
        <v>2</v>
      </c>
      <c r="BC445" s="71">
        <f t="shared" si="357"/>
        <v>2</v>
      </c>
      <c r="BD445" s="80">
        <f t="shared" si="335"/>
        <v>0</v>
      </c>
      <c r="BE445" s="14" t="s">
        <v>142</v>
      </c>
      <c r="BF445" t="s">
        <v>73</v>
      </c>
      <c r="BG445" t="s">
        <v>141</v>
      </c>
      <c r="BH445">
        <v>3</v>
      </c>
      <c r="BI445" t="s">
        <v>83</v>
      </c>
      <c r="BJ445">
        <v>2</v>
      </c>
      <c r="BK445" s="71">
        <f t="shared" si="336"/>
        <v>0</v>
      </c>
      <c r="BL445" s="80">
        <f t="shared" si="358"/>
        <v>0</v>
      </c>
      <c r="BM445" s="14" t="s">
        <v>96</v>
      </c>
      <c r="BN445" t="s">
        <v>73</v>
      </c>
      <c r="BO445" t="s">
        <v>90</v>
      </c>
      <c r="BP445">
        <v>1</v>
      </c>
      <c r="BQ445" t="s">
        <v>83</v>
      </c>
      <c r="BR445">
        <v>3</v>
      </c>
      <c r="BS445" s="71">
        <f t="shared" si="359"/>
        <v>1</v>
      </c>
      <c r="BT445" s="80">
        <f t="shared" si="337"/>
        <v>0</v>
      </c>
      <c r="BU445" s="28">
        <f t="shared" si="360"/>
        <v>4</v>
      </c>
      <c r="BV445" s="14" t="str">
        <f t="shared" si="361"/>
        <v>Japan</v>
      </c>
      <c r="BW445" s="80">
        <f t="shared" si="338"/>
        <v>0</v>
      </c>
      <c r="BX445" s="14" t="str">
        <f t="shared" si="362"/>
        <v>Schweiz</v>
      </c>
      <c r="BY445" s="80">
        <f t="shared" si="363"/>
        <v>0</v>
      </c>
      <c r="BZ445" s="14" t="str">
        <f t="shared" si="364"/>
        <v>Niederlande</v>
      </c>
      <c r="CA445" s="80">
        <f t="shared" si="365"/>
        <v>7</v>
      </c>
      <c r="CB445" s="14" t="str">
        <f t="shared" si="366"/>
        <v>Australien</v>
      </c>
      <c r="CC445" s="80">
        <f t="shared" si="367"/>
        <v>0</v>
      </c>
      <c r="CD445" s="14" t="str">
        <f t="shared" si="368"/>
        <v>Kanada</v>
      </c>
      <c r="CE445" s="80">
        <f t="shared" si="369"/>
        <v>0</v>
      </c>
      <c r="CF445" s="14" t="str">
        <f t="shared" si="370"/>
        <v>Brasilien</v>
      </c>
      <c r="CG445" s="80">
        <f t="shared" si="371"/>
        <v>7</v>
      </c>
      <c r="CH445" s="14" t="str">
        <f t="shared" si="372"/>
        <v>Ecuador</v>
      </c>
      <c r="CI445" s="80">
        <f t="shared" si="373"/>
        <v>0</v>
      </c>
      <c r="CJ445" s="14" t="str">
        <f t="shared" si="374"/>
        <v>Frankreich</v>
      </c>
      <c r="CK445" s="80">
        <f t="shared" si="375"/>
        <v>7</v>
      </c>
      <c r="CL445" s="27">
        <f t="shared" si="385"/>
        <v>21</v>
      </c>
      <c r="CM445" t="s">
        <v>165</v>
      </c>
      <c r="CN445" t="s">
        <v>73</v>
      </c>
      <c r="CO445" t="s">
        <v>134</v>
      </c>
      <c r="CP445">
        <v>1</v>
      </c>
      <c r="CQ445" t="s">
        <v>83</v>
      </c>
      <c r="CR445">
        <v>3</v>
      </c>
      <c r="CS445" s="71">
        <f t="shared" si="339"/>
        <v>0</v>
      </c>
      <c r="CT445" s="80">
        <f t="shared" si="376"/>
        <v>0</v>
      </c>
      <c r="CU445" t="s">
        <v>84</v>
      </c>
      <c r="CV445" t="s">
        <v>73</v>
      </c>
      <c r="CW445" t="s">
        <v>87</v>
      </c>
      <c r="CX445">
        <v>3</v>
      </c>
      <c r="CY445" t="s">
        <v>83</v>
      </c>
      <c r="CZ445">
        <v>2</v>
      </c>
      <c r="DA445" s="71">
        <f t="shared" si="377"/>
        <v>1</v>
      </c>
      <c r="DB445" s="80">
        <f t="shared" si="378"/>
        <v>0</v>
      </c>
      <c r="DC445" t="s">
        <v>142</v>
      </c>
      <c r="DD445" t="s">
        <v>73</v>
      </c>
      <c r="DE445" t="s">
        <v>90</v>
      </c>
      <c r="DF445">
        <v>3</v>
      </c>
      <c r="DG445" t="s">
        <v>83</v>
      </c>
      <c r="DH445">
        <v>2</v>
      </c>
      <c r="DI445" s="71">
        <f t="shared" si="386"/>
        <v>0</v>
      </c>
      <c r="DJ445" s="80">
        <f t="shared" si="379"/>
        <v>0</v>
      </c>
      <c r="DK445" t="s">
        <v>136</v>
      </c>
      <c r="DL445" t="s">
        <v>73</v>
      </c>
      <c r="DM445" t="s">
        <v>94</v>
      </c>
      <c r="DN445">
        <v>1</v>
      </c>
      <c r="DO445" t="s">
        <v>83</v>
      </c>
      <c r="DP445">
        <v>2</v>
      </c>
      <c r="DQ445" s="71">
        <f t="shared" si="380"/>
        <v>2</v>
      </c>
      <c r="DR445" s="80">
        <f t="shared" si="381"/>
        <v>4</v>
      </c>
      <c r="DS445" s="27">
        <f t="shared" si="340"/>
        <v>4</v>
      </c>
      <c r="DT445" t="str">
        <f t="shared" si="341"/>
        <v>Niederlande</v>
      </c>
      <c r="DU445">
        <f t="shared" si="382"/>
        <v>0</v>
      </c>
      <c r="DV445" t="str">
        <f t="shared" si="342"/>
        <v>Schweiz</v>
      </c>
      <c r="DW445">
        <f t="shared" si="383"/>
        <v>0</v>
      </c>
      <c r="DX445" t="str">
        <f t="shared" si="343"/>
        <v>Frankreich</v>
      </c>
      <c r="DY445">
        <f t="shared" si="384"/>
        <v>8</v>
      </c>
      <c r="DZ445" t="str">
        <f t="shared" si="344"/>
        <v>Kanada</v>
      </c>
      <c r="EA445">
        <f t="shared" si="345"/>
        <v>0</v>
      </c>
      <c r="EB445" s="27">
        <f t="shared" si="346"/>
        <v>8</v>
      </c>
      <c r="EC445" t="s">
        <v>84</v>
      </c>
      <c r="ED445" t="s">
        <v>73</v>
      </c>
      <c r="EE445" t="s">
        <v>134</v>
      </c>
      <c r="EF445">
        <v>3</v>
      </c>
      <c r="EG445" t="s">
        <v>83</v>
      </c>
      <c r="EH445">
        <v>2</v>
      </c>
      <c r="EK445" t="s">
        <v>94</v>
      </c>
      <c r="EL445" t="s">
        <v>73</v>
      </c>
      <c r="EM445" t="s">
        <v>142</v>
      </c>
      <c r="EN445">
        <v>0</v>
      </c>
      <c r="EO445" t="s">
        <v>83</v>
      </c>
      <c r="EP445">
        <v>3</v>
      </c>
      <c r="EU445" t="s">
        <v>134</v>
      </c>
      <c r="EV445" t="s">
        <v>73</v>
      </c>
      <c r="EW445" t="s">
        <v>94</v>
      </c>
      <c r="EX445">
        <v>2</v>
      </c>
      <c r="EY445" t="s">
        <v>83</v>
      </c>
      <c r="EZ445">
        <v>3</v>
      </c>
      <c r="FC445" t="s">
        <v>84</v>
      </c>
      <c r="FD445" t="s">
        <v>73</v>
      </c>
      <c r="FE445" t="s">
        <v>142</v>
      </c>
      <c r="FF445">
        <v>2</v>
      </c>
      <c r="FG445" t="s">
        <v>83</v>
      </c>
      <c r="FH445">
        <v>3</v>
      </c>
      <c r="FL445" t="s">
        <v>134</v>
      </c>
      <c r="FN445" t="s">
        <v>94</v>
      </c>
      <c r="FP445" t="s">
        <v>84</v>
      </c>
      <c r="FR445" t="s">
        <v>142</v>
      </c>
      <c r="FU445">
        <v>0</v>
      </c>
      <c r="FX445">
        <v>0</v>
      </c>
    </row>
    <row r="446" spans="1:180" x14ac:dyDescent="0.45">
      <c r="A446" s="1">
        <v>443</v>
      </c>
      <c r="B446" s="45">
        <f t="shared" si="332"/>
        <v>551</v>
      </c>
      <c r="C446" s="14" t="s">
        <v>977</v>
      </c>
      <c r="D446" t="s">
        <v>978</v>
      </c>
      <c r="E446" s="15" t="s">
        <v>948</v>
      </c>
      <c r="F446" s="28">
        <f>VOR!IH446</f>
        <v>155</v>
      </c>
      <c r="G446" s="27">
        <f t="shared" si="347"/>
        <v>25</v>
      </c>
      <c r="H446" s="49">
        <f t="shared" si="348"/>
        <v>180</v>
      </c>
      <c r="I446" s="14" t="s">
        <v>136</v>
      </c>
      <c r="J446" t="s">
        <v>73</v>
      </c>
      <c r="K446" t="s">
        <v>92</v>
      </c>
      <c r="L446">
        <v>2</v>
      </c>
      <c r="M446" t="s">
        <v>83</v>
      </c>
      <c r="N446">
        <v>3</v>
      </c>
      <c r="O446" s="77">
        <f t="shared" si="349"/>
        <v>0</v>
      </c>
      <c r="P446" s="80">
        <f t="shared" si="350"/>
        <v>0</v>
      </c>
      <c r="Q446" t="s">
        <v>86</v>
      </c>
      <c r="R446" t="s">
        <v>73</v>
      </c>
      <c r="S446" t="s">
        <v>129</v>
      </c>
      <c r="T446">
        <v>2</v>
      </c>
      <c r="U446" t="s">
        <v>83</v>
      </c>
      <c r="V446">
        <v>1</v>
      </c>
      <c r="W446" s="71">
        <f t="shared" si="351"/>
        <v>0</v>
      </c>
      <c r="X446" s="80">
        <f t="shared" si="352"/>
        <v>0</v>
      </c>
      <c r="Y446" s="14" t="s">
        <v>94</v>
      </c>
      <c r="Z446" t="s">
        <v>73</v>
      </c>
      <c r="AA446" t="s">
        <v>93</v>
      </c>
      <c r="AB446">
        <v>3</v>
      </c>
      <c r="AC446" t="s">
        <v>83</v>
      </c>
      <c r="AD446">
        <v>2</v>
      </c>
      <c r="AE446" s="71">
        <f t="shared" si="353"/>
        <v>1</v>
      </c>
      <c r="AF446" s="80">
        <f t="shared" si="333"/>
        <v>2</v>
      </c>
      <c r="AG446" s="14" t="s">
        <v>85</v>
      </c>
      <c r="AH446" t="s">
        <v>73</v>
      </c>
      <c r="AI446" t="s">
        <v>84</v>
      </c>
      <c r="AJ446">
        <v>4</v>
      </c>
      <c r="AK446" t="s">
        <v>83</v>
      </c>
      <c r="AL446">
        <v>2</v>
      </c>
      <c r="AM446" s="71">
        <f t="shared" si="354"/>
        <v>1</v>
      </c>
      <c r="AN446" s="80">
        <f t="shared" si="355"/>
        <v>2</v>
      </c>
      <c r="AO446" s="14" t="s">
        <v>130</v>
      </c>
      <c r="AP446" t="s">
        <v>73</v>
      </c>
      <c r="AQ446" t="s">
        <v>131</v>
      </c>
      <c r="AR446">
        <v>2</v>
      </c>
      <c r="AS446" t="s">
        <v>83</v>
      </c>
      <c r="AT446">
        <v>1</v>
      </c>
      <c r="AU446" s="71">
        <f t="shared" si="334"/>
        <v>0</v>
      </c>
      <c r="AV446" s="80">
        <f t="shared" si="356"/>
        <v>0</v>
      </c>
      <c r="AW446" s="14" t="s">
        <v>90</v>
      </c>
      <c r="AX446" t="s">
        <v>73</v>
      </c>
      <c r="AY446" t="s">
        <v>96</v>
      </c>
      <c r="AZ446">
        <v>2</v>
      </c>
      <c r="BA446" t="s">
        <v>83</v>
      </c>
      <c r="BB446">
        <v>3</v>
      </c>
      <c r="BC446" s="71">
        <f t="shared" si="357"/>
        <v>1</v>
      </c>
      <c r="BD446" s="80">
        <f t="shared" si="335"/>
        <v>0</v>
      </c>
      <c r="BE446" s="14" t="s">
        <v>89</v>
      </c>
      <c r="BF446" t="s">
        <v>73</v>
      </c>
      <c r="BG446" t="s">
        <v>141</v>
      </c>
      <c r="BH446">
        <v>2</v>
      </c>
      <c r="BI446" t="s">
        <v>83</v>
      </c>
      <c r="BJ446">
        <v>3</v>
      </c>
      <c r="BK446" s="71">
        <f t="shared" si="336"/>
        <v>1</v>
      </c>
      <c r="BL446" s="80">
        <f t="shared" si="358"/>
        <v>0</v>
      </c>
      <c r="BM446" s="14" t="s">
        <v>91</v>
      </c>
      <c r="BN446" t="s">
        <v>73</v>
      </c>
      <c r="BO446" t="s">
        <v>134</v>
      </c>
      <c r="BP446">
        <v>1</v>
      </c>
      <c r="BQ446" t="s">
        <v>83</v>
      </c>
      <c r="BR446">
        <v>3</v>
      </c>
      <c r="BS446" s="71">
        <f t="shared" si="359"/>
        <v>2</v>
      </c>
      <c r="BT446" s="80">
        <f t="shared" si="337"/>
        <v>0</v>
      </c>
      <c r="BU446" s="28">
        <f t="shared" si="360"/>
        <v>4</v>
      </c>
      <c r="BV446" s="14" t="str">
        <f t="shared" si="361"/>
        <v>Spanien</v>
      </c>
      <c r="BW446" s="80">
        <f t="shared" si="338"/>
        <v>0</v>
      </c>
      <c r="BX446" s="14" t="str">
        <f t="shared" si="362"/>
        <v>Portugal</v>
      </c>
      <c r="BY446" s="80">
        <f t="shared" si="363"/>
        <v>7</v>
      </c>
      <c r="BZ446" s="14" t="str">
        <f t="shared" si="364"/>
        <v>Wales</v>
      </c>
      <c r="CA446" s="80">
        <f t="shared" si="365"/>
        <v>0</v>
      </c>
      <c r="CB446" s="14" t="str">
        <f t="shared" si="366"/>
        <v>Polen</v>
      </c>
      <c r="CC446" s="80">
        <f t="shared" si="367"/>
        <v>0</v>
      </c>
      <c r="CD446" s="14" t="str">
        <f t="shared" si="368"/>
        <v>Costa Rica</v>
      </c>
      <c r="CE446" s="80">
        <f t="shared" si="369"/>
        <v>0</v>
      </c>
      <c r="CF446" s="14" t="str">
        <f t="shared" si="370"/>
        <v>Schweiz</v>
      </c>
      <c r="CG446" s="80">
        <f t="shared" si="371"/>
        <v>0</v>
      </c>
      <c r="CH446" s="14" t="str">
        <f t="shared" si="372"/>
        <v>England</v>
      </c>
      <c r="CI446" s="80">
        <f t="shared" si="373"/>
        <v>7</v>
      </c>
      <c r="CJ446" s="14" t="str">
        <f t="shared" si="374"/>
        <v>Frankreich</v>
      </c>
      <c r="CK446" s="80">
        <f t="shared" si="375"/>
        <v>7</v>
      </c>
      <c r="CL446" s="27">
        <f t="shared" si="385"/>
        <v>21</v>
      </c>
      <c r="CM446" t="s">
        <v>130</v>
      </c>
      <c r="CN446" t="s">
        <v>73</v>
      </c>
      <c r="CO446" t="s">
        <v>96</v>
      </c>
      <c r="CP446">
        <v>2</v>
      </c>
      <c r="CQ446" t="s">
        <v>83</v>
      </c>
      <c r="CR446">
        <v>3</v>
      </c>
      <c r="CS446" s="71">
        <f t="shared" si="339"/>
        <v>0</v>
      </c>
      <c r="CT446" s="80">
        <f t="shared" si="376"/>
        <v>0</v>
      </c>
      <c r="CU446" t="s">
        <v>92</v>
      </c>
      <c r="CV446" t="s">
        <v>73</v>
      </c>
      <c r="CW446" t="s">
        <v>86</v>
      </c>
      <c r="CX446">
        <v>3</v>
      </c>
      <c r="CY446" t="s">
        <v>83</v>
      </c>
      <c r="CZ446">
        <v>1</v>
      </c>
      <c r="DA446" s="71">
        <f t="shared" si="377"/>
        <v>0</v>
      </c>
      <c r="DB446" s="80">
        <f t="shared" si="378"/>
        <v>0</v>
      </c>
      <c r="DC446" t="s">
        <v>141</v>
      </c>
      <c r="DD446" t="s">
        <v>73</v>
      </c>
      <c r="DE446" t="s">
        <v>134</v>
      </c>
      <c r="DF446">
        <v>2</v>
      </c>
      <c r="DG446" t="s">
        <v>83</v>
      </c>
      <c r="DH446">
        <v>4</v>
      </c>
      <c r="DI446" s="71">
        <f t="shared" si="386"/>
        <v>0</v>
      </c>
      <c r="DJ446" s="80">
        <f t="shared" si="379"/>
        <v>0</v>
      </c>
      <c r="DK446" t="s">
        <v>85</v>
      </c>
      <c r="DL446" t="s">
        <v>73</v>
      </c>
      <c r="DM446" t="s">
        <v>94</v>
      </c>
      <c r="DN446">
        <v>5</v>
      </c>
      <c r="DO446" t="s">
        <v>83</v>
      </c>
      <c r="DP446">
        <v>3</v>
      </c>
      <c r="DQ446" s="71">
        <f t="shared" si="380"/>
        <v>3</v>
      </c>
      <c r="DR446" s="80">
        <f t="shared" si="381"/>
        <v>0</v>
      </c>
      <c r="DS446" s="27">
        <f t="shared" si="340"/>
        <v>0</v>
      </c>
      <c r="DT446" t="str">
        <f t="shared" si="341"/>
        <v>Wales</v>
      </c>
      <c r="DU446">
        <f t="shared" si="382"/>
        <v>0</v>
      </c>
      <c r="DV446" t="str">
        <f t="shared" si="342"/>
        <v>Portugal</v>
      </c>
      <c r="DW446">
        <f t="shared" si="383"/>
        <v>0</v>
      </c>
      <c r="DX446" t="str">
        <f t="shared" si="343"/>
        <v>England</v>
      </c>
      <c r="DY446">
        <f t="shared" si="384"/>
        <v>0</v>
      </c>
      <c r="DZ446" t="str">
        <f t="shared" si="344"/>
        <v>Schweiz</v>
      </c>
      <c r="EA446">
        <f t="shared" si="345"/>
        <v>0</v>
      </c>
      <c r="EB446" s="27">
        <f t="shared" si="346"/>
        <v>0</v>
      </c>
      <c r="EC446" t="s">
        <v>92</v>
      </c>
      <c r="ED446" t="s">
        <v>73</v>
      </c>
      <c r="EE446" t="s">
        <v>96</v>
      </c>
      <c r="EF446">
        <v>4</v>
      </c>
      <c r="EG446" t="s">
        <v>83</v>
      </c>
      <c r="EH446">
        <v>3</v>
      </c>
      <c r="EK446" t="s">
        <v>85</v>
      </c>
      <c r="EL446" t="s">
        <v>73</v>
      </c>
      <c r="EM446" t="s">
        <v>134</v>
      </c>
      <c r="EN446">
        <v>4</v>
      </c>
      <c r="EO446" t="s">
        <v>83</v>
      </c>
      <c r="EP446">
        <v>2</v>
      </c>
      <c r="EU446" t="s">
        <v>96</v>
      </c>
      <c r="EV446" t="s">
        <v>73</v>
      </c>
      <c r="EW446" t="s">
        <v>134</v>
      </c>
      <c r="EX446">
        <v>1</v>
      </c>
      <c r="EY446" t="s">
        <v>83</v>
      </c>
      <c r="EZ446">
        <v>2</v>
      </c>
      <c r="FC446" t="s">
        <v>92</v>
      </c>
      <c r="FD446" t="s">
        <v>73</v>
      </c>
      <c r="FE446" t="s">
        <v>85</v>
      </c>
      <c r="FF446">
        <v>2</v>
      </c>
      <c r="FG446" t="s">
        <v>83</v>
      </c>
      <c r="FH446">
        <v>4</v>
      </c>
      <c r="FL446" t="s">
        <v>96</v>
      </c>
      <c r="FN446" t="s">
        <v>134</v>
      </c>
      <c r="FP446" t="s">
        <v>92</v>
      </c>
      <c r="FR446" t="s">
        <v>85</v>
      </c>
      <c r="FU446">
        <v>96</v>
      </c>
      <c r="FX446">
        <v>0</v>
      </c>
    </row>
    <row r="447" spans="1:180" x14ac:dyDescent="0.45">
      <c r="A447" s="1">
        <v>444</v>
      </c>
      <c r="B447" s="45">
        <f t="shared" si="332"/>
        <v>747</v>
      </c>
      <c r="C447" s="14" t="s">
        <v>979</v>
      </c>
      <c r="D447" t="s">
        <v>980</v>
      </c>
      <c r="E447" s="15" t="s">
        <v>948</v>
      </c>
      <c r="F447" s="28">
        <f>VOR!IH447</f>
        <v>101</v>
      </c>
      <c r="G447" s="27">
        <f t="shared" si="347"/>
        <v>9</v>
      </c>
      <c r="H447" s="49">
        <f t="shared" si="348"/>
        <v>110</v>
      </c>
      <c r="I447" s="14" t="s">
        <v>132</v>
      </c>
      <c r="J447" t="s">
        <v>73</v>
      </c>
      <c r="K447" t="s">
        <v>181</v>
      </c>
      <c r="L447">
        <v>2</v>
      </c>
      <c r="M447" t="s">
        <v>83</v>
      </c>
      <c r="N447">
        <v>1</v>
      </c>
      <c r="O447" s="77">
        <f t="shared" si="349"/>
        <v>0</v>
      </c>
      <c r="P447" s="80">
        <f t="shared" si="350"/>
        <v>0</v>
      </c>
      <c r="Q447" t="s">
        <v>133</v>
      </c>
      <c r="R447" t="s">
        <v>73</v>
      </c>
      <c r="S447" t="s">
        <v>164</v>
      </c>
      <c r="T447">
        <v>2</v>
      </c>
      <c r="U447" t="s">
        <v>83</v>
      </c>
      <c r="V447">
        <v>1</v>
      </c>
      <c r="W447" s="71">
        <f t="shared" si="351"/>
        <v>0</v>
      </c>
      <c r="X447" s="80">
        <f t="shared" si="352"/>
        <v>0</v>
      </c>
      <c r="Y447" s="14" t="s">
        <v>94</v>
      </c>
      <c r="Z447" t="s">
        <v>73</v>
      </c>
      <c r="AA447" t="s">
        <v>169</v>
      </c>
      <c r="AB447">
        <v>1</v>
      </c>
      <c r="AC447" t="s">
        <v>83</v>
      </c>
      <c r="AD447">
        <v>2</v>
      </c>
      <c r="AE447" s="71">
        <f t="shared" si="353"/>
        <v>1</v>
      </c>
      <c r="AF447" s="80">
        <f t="shared" si="333"/>
        <v>0</v>
      </c>
      <c r="AG447" s="14" t="s">
        <v>85</v>
      </c>
      <c r="AH447" t="s">
        <v>73</v>
      </c>
      <c r="AI447" t="s">
        <v>84</v>
      </c>
      <c r="AJ447">
        <v>2</v>
      </c>
      <c r="AK447" t="s">
        <v>83</v>
      </c>
      <c r="AL447">
        <v>1</v>
      </c>
      <c r="AM447" s="71">
        <f t="shared" si="354"/>
        <v>1</v>
      </c>
      <c r="AN447" s="80">
        <f t="shared" si="355"/>
        <v>2</v>
      </c>
      <c r="AO447" s="14" t="s">
        <v>165</v>
      </c>
      <c r="AP447" t="s">
        <v>73</v>
      </c>
      <c r="AQ447" t="s">
        <v>89</v>
      </c>
      <c r="AR447">
        <v>4</v>
      </c>
      <c r="AS447" t="s">
        <v>83</v>
      </c>
      <c r="AT447">
        <v>1</v>
      </c>
      <c r="AU447" s="71">
        <f t="shared" si="334"/>
        <v>1</v>
      </c>
      <c r="AV447" s="80">
        <f t="shared" si="356"/>
        <v>0</v>
      </c>
      <c r="AW447" s="14" t="s">
        <v>166</v>
      </c>
      <c r="AX447" t="s">
        <v>73</v>
      </c>
      <c r="AY447" t="s">
        <v>96</v>
      </c>
      <c r="AZ447">
        <v>3</v>
      </c>
      <c r="BA447" t="s">
        <v>83</v>
      </c>
      <c r="BB447">
        <v>1</v>
      </c>
      <c r="BC447" s="71">
        <f t="shared" si="357"/>
        <v>0</v>
      </c>
      <c r="BD447" s="80">
        <f t="shared" si="335"/>
        <v>0</v>
      </c>
      <c r="BE447" s="14" t="s">
        <v>131</v>
      </c>
      <c r="BF447" t="s">
        <v>73</v>
      </c>
      <c r="BG447" t="s">
        <v>88</v>
      </c>
      <c r="BH447">
        <v>1</v>
      </c>
      <c r="BI447" t="s">
        <v>83</v>
      </c>
      <c r="BJ447">
        <v>3</v>
      </c>
      <c r="BK447" s="71">
        <f t="shared" si="336"/>
        <v>0</v>
      </c>
      <c r="BL447" s="80">
        <f t="shared" si="358"/>
        <v>0</v>
      </c>
      <c r="BM447" s="14" t="s">
        <v>91</v>
      </c>
      <c r="BN447" t="s">
        <v>73</v>
      </c>
      <c r="BO447" t="s">
        <v>150</v>
      </c>
      <c r="BP447">
        <v>2</v>
      </c>
      <c r="BQ447" t="s">
        <v>83</v>
      </c>
      <c r="BR447">
        <v>1</v>
      </c>
      <c r="BS447" s="71">
        <f t="shared" si="359"/>
        <v>0</v>
      </c>
      <c r="BT447" s="80">
        <f t="shared" si="337"/>
        <v>0</v>
      </c>
      <c r="BU447" s="28">
        <f t="shared" si="360"/>
        <v>2</v>
      </c>
      <c r="BV447" s="14" t="str">
        <f t="shared" si="361"/>
        <v>Japan</v>
      </c>
      <c r="BW447" s="80">
        <f t="shared" si="338"/>
        <v>0</v>
      </c>
      <c r="BX447" s="14" t="str">
        <f t="shared" si="362"/>
        <v>Kamerun</v>
      </c>
      <c r="BY447" s="80">
        <f t="shared" si="363"/>
        <v>0</v>
      </c>
      <c r="BZ447" s="14" t="str">
        <f t="shared" si="364"/>
        <v>Senegal</v>
      </c>
      <c r="CA447" s="80">
        <f t="shared" si="365"/>
        <v>0</v>
      </c>
      <c r="CB447" s="14" t="str">
        <f t="shared" si="366"/>
        <v>Mexiko</v>
      </c>
      <c r="CC447" s="80">
        <f t="shared" si="367"/>
        <v>0</v>
      </c>
      <c r="CD447" s="14" t="str">
        <f t="shared" si="368"/>
        <v>Deutschland</v>
      </c>
      <c r="CE447" s="80">
        <f t="shared" si="369"/>
        <v>0</v>
      </c>
      <c r="CF447" s="14" t="str">
        <f t="shared" si="370"/>
        <v>Südkorea</v>
      </c>
      <c r="CG447" s="80">
        <f t="shared" si="371"/>
        <v>0</v>
      </c>
      <c r="CH447" s="14" t="str">
        <f t="shared" si="372"/>
        <v>England</v>
      </c>
      <c r="CI447" s="80">
        <f t="shared" si="373"/>
        <v>7</v>
      </c>
      <c r="CJ447" s="14" t="str">
        <f t="shared" si="374"/>
        <v>Saudi-Arabien</v>
      </c>
      <c r="CK447" s="80">
        <f t="shared" si="375"/>
        <v>0</v>
      </c>
      <c r="CL447" s="27">
        <f t="shared" si="385"/>
        <v>7</v>
      </c>
      <c r="CM447" t="s">
        <v>165</v>
      </c>
      <c r="CN447" t="s">
        <v>73</v>
      </c>
      <c r="CO447" t="s">
        <v>166</v>
      </c>
      <c r="CP447">
        <v>3</v>
      </c>
      <c r="CQ447" t="s">
        <v>83</v>
      </c>
      <c r="CR447">
        <v>2</v>
      </c>
      <c r="CS447" s="71">
        <f t="shared" si="339"/>
        <v>0</v>
      </c>
      <c r="CT447" s="80">
        <f t="shared" si="376"/>
        <v>0</v>
      </c>
      <c r="CU447" t="s">
        <v>132</v>
      </c>
      <c r="CV447" t="s">
        <v>73</v>
      </c>
      <c r="CW447" t="s">
        <v>133</v>
      </c>
      <c r="CX447">
        <v>2</v>
      </c>
      <c r="CY447" t="s">
        <v>83</v>
      </c>
      <c r="CZ447">
        <v>3</v>
      </c>
      <c r="DA447" s="71">
        <f t="shared" si="377"/>
        <v>0</v>
      </c>
      <c r="DB447" s="80">
        <f t="shared" si="378"/>
        <v>0</v>
      </c>
      <c r="DC447" t="s">
        <v>88</v>
      </c>
      <c r="DD447" t="s">
        <v>73</v>
      </c>
      <c r="DE447" t="s">
        <v>91</v>
      </c>
      <c r="DF447">
        <v>3</v>
      </c>
      <c r="DG447" t="s">
        <v>83</v>
      </c>
      <c r="DH447">
        <v>2</v>
      </c>
      <c r="DI447" s="71">
        <f t="shared" si="386"/>
        <v>0</v>
      </c>
      <c r="DJ447" s="80">
        <f t="shared" si="379"/>
        <v>0</v>
      </c>
      <c r="DK447" t="s">
        <v>85</v>
      </c>
      <c r="DL447" t="s">
        <v>73</v>
      </c>
      <c r="DM447" t="s">
        <v>169</v>
      </c>
      <c r="DN447">
        <v>2</v>
      </c>
      <c r="DO447" t="s">
        <v>83</v>
      </c>
      <c r="DP447">
        <v>3</v>
      </c>
      <c r="DQ447" s="71">
        <f t="shared" si="380"/>
        <v>1</v>
      </c>
      <c r="DR447" s="80">
        <f t="shared" si="381"/>
        <v>0</v>
      </c>
      <c r="DS447" s="27">
        <f t="shared" si="340"/>
        <v>0</v>
      </c>
      <c r="DT447" t="str">
        <f t="shared" si="341"/>
        <v>Mexiko</v>
      </c>
      <c r="DU447">
        <f t="shared" si="382"/>
        <v>0</v>
      </c>
      <c r="DV447" t="str">
        <f t="shared" si="342"/>
        <v>Japan</v>
      </c>
      <c r="DW447">
        <f t="shared" si="383"/>
        <v>0</v>
      </c>
      <c r="DX447" t="str">
        <f t="shared" si="343"/>
        <v>Saudi-Arabien</v>
      </c>
      <c r="DY447">
        <f t="shared" si="384"/>
        <v>0</v>
      </c>
      <c r="DZ447" t="str">
        <f t="shared" si="344"/>
        <v>Deutschland</v>
      </c>
      <c r="EA447">
        <f t="shared" si="345"/>
        <v>0</v>
      </c>
      <c r="EB447" s="27">
        <f t="shared" si="346"/>
        <v>0</v>
      </c>
      <c r="EC447" t="s">
        <v>133</v>
      </c>
      <c r="ED447" t="s">
        <v>73</v>
      </c>
      <c r="EE447" t="s">
        <v>165</v>
      </c>
      <c r="EF447">
        <v>1</v>
      </c>
      <c r="EG447" t="s">
        <v>83</v>
      </c>
      <c r="EH447">
        <v>2</v>
      </c>
      <c r="EK447" t="s">
        <v>169</v>
      </c>
      <c r="EL447" t="s">
        <v>73</v>
      </c>
      <c r="EM447" t="s">
        <v>88</v>
      </c>
      <c r="EN447">
        <v>1</v>
      </c>
      <c r="EO447" t="s">
        <v>83</v>
      </c>
      <c r="EP447">
        <v>2</v>
      </c>
      <c r="EU447" t="s">
        <v>133</v>
      </c>
      <c r="EV447" t="s">
        <v>73</v>
      </c>
      <c r="EW447" t="s">
        <v>169</v>
      </c>
      <c r="EX447">
        <v>2</v>
      </c>
      <c r="EY447" t="s">
        <v>83</v>
      </c>
      <c r="EZ447">
        <v>1</v>
      </c>
      <c r="FC447" t="s">
        <v>165</v>
      </c>
      <c r="FD447" t="s">
        <v>73</v>
      </c>
      <c r="FE447" t="s">
        <v>88</v>
      </c>
      <c r="FF447">
        <v>1</v>
      </c>
      <c r="FG447" t="s">
        <v>83</v>
      </c>
      <c r="FH447">
        <v>2</v>
      </c>
      <c r="FL447" t="s">
        <v>169</v>
      </c>
      <c r="FN447" t="s">
        <v>133</v>
      </c>
      <c r="FP447" t="s">
        <v>165</v>
      </c>
      <c r="FR447" t="s">
        <v>88</v>
      </c>
      <c r="FU447">
        <v>100</v>
      </c>
      <c r="FX447">
        <v>0</v>
      </c>
    </row>
    <row r="448" spans="1:180" x14ac:dyDescent="0.45">
      <c r="A448" s="1">
        <v>445</v>
      </c>
      <c r="B448" s="45">
        <f t="shared" si="332"/>
        <v>248</v>
      </c>
      <c r="C448" s="14" t="s">
        <v>981</v>
      </c>
      <c r="D448" t="s">
        <v>982</v>
      </c>
      <c r="E448" s="15" t="s">
        <v>948</v>
      </c>
      <c r="F448" s="28">
        <f>VOR!IH448</f>
        <v>168</v>
      </c>
      <c r="G448" s="27">
        <f t="shared" si="347"/>
        <v>65</v>
      </c>
      <c r="H448" s="49">
        <f t="shared" si="348"/>
        <v>233</v>
      </c>
      <c r="I448" s="14" t="s">
        <v>84</v>
      </c>
      <c r="J448" t="s">
        <v>73</v>
      </c>
      <c r="K448" t="s">
        <v>92</v>
      </c>
      <c r="L448">
        <v>1</v>
      </c>
      <c r="M448" t="s">
        <v>83</v>
      </c>
      <c r="N448">
        <v>2</v>
      </c>
      <c r="O448" s="77">
        <f t="shared" si="349"/>
        <v>1</v>
      </c>
      <c r="P448" s="80">
        <f t="shared" si="350"/>
        <v>0</v>
      </c>
      <c r="Q448" t="s">
        <v>93</v>
      </c>
      <c r="R448" t="s">
        <v>73</v>
      </c>
      <c r="S448" t="s">
        <v>129</v>
      </c>
      <c r="T448">
        <v>2</v>
      </c>
      <c r="U448" t="s">
        <v>83</v>
      </c>
      <c r="V448">
        <v>0</v>
      </c>
      <c r="W448" s="71">
        <f t="shared" si="351"/>
        <v>1</v>
      </c>
      <c r="X448" s="80">
        <f t="shared" si="352"/>
        <v>2</v>
      </c>
      <c r="Y448" s="14" t="s">
        <v>94</v>
      </c>
      <c r="Z448" t="s">
        <v>73</v>
      </c>
      <c r="AA448" t="s">
        <v>86</v>
      </c>
      <c r="AB448">
        <v>2</v>
      </c>
      <c r="AC448" t="s">
        <v>83</v>
      </c>
      <c r="AD448">
        <v>1</v>
      </c>
      <c r="AE448" s="71">
        <f t="shared" si="353"/>
        <v>3</v>
      </c>
      <c r="AF448" s="80">
        <f t="shared" si="333"/>
        <v>4</v>
      </c>
      <c r="AG448" s="14" t="s">
        <v>85</v>
      </c>
      <c r="AH448" t="s">
        <v>73</v>
      </c>
      <c r="AI448" t="s">
        <v>140</v>
      </c>
      <c r="AJ448">
        <v>1</v>
      </c>
      <c r="AK448" t="s">
        <v>83</v>
      </c>
      <c r="AL448">
        <v>0</v>
      </c>
      <c r="AM448" s="71">
        <f t="shared" si="354"/>
        <v>1</v>
      </c>
      <c r="AN448" s="80">
        <f t="shared" si="355"/>
        <v>2</v>
      </c>
      <c r="AO448" s="14" t="s">
        <v>88</v>
      </c>
      <c r="AP448" t="s">
        <v>73</v>
      </c>
      <c r="AQ448" t="s">
        <v>131</v>
      </c>
      <c r="AR448">
        <v>3</v>
      </c>
      <c r="AS448" t="s">
        <v>83</v>
      </c>
      <c r="AT448">
        <v>1</v>
      </c>
      <c r="AU448" s="71">
        <f t="shared" si="334"/>
        <v>0</v>
      </c>
      <c r="AV448" s="80">
        <f t="shared" si="356"/>
        <v>0</v>
      </c>
      <c r="AW448" s="14" t="s">
        <v>90</v>
      </c>
      <c r="AX448" t="s">
        <v>73</v>
      </c>
      <c r="AY448" t="s">
        <v>91</v>
      </c>
      <c r="AZ448">
        <v>2</v>
      </c>
      <c r="BA448" t="s">
        <v>83</v>
      </c>
      <c r="BB448">
        <v>1</v>
      </c>
      <c r="BC448" s="71">
        <f t="shared" si="357"/>
        <v>3</v>
      </c>
      <c r="BD448" s="80">
        <f t="shared" si="335"/>
        <v>4</v>
      </c>
      <c r="BE448" s="14" t="s">
        <v>95</v>
      </c>
      <c r="BF448" t="s">
        <v>73</v>
      </c>
      <c r="BG448" t="s">
        <v>165</v>
      </c>
      <c r="BH448">
        <v>1</v>
      </c>
      <c r="BI448" t="s">
        <v>83</v>
      </c>
      <c r="BJ448">
        <v>0</v>
      </c>
      <c r="BK448" s="71">
        <f t="shared" si="336"/>
        <v>0</v>
      </c>
      <c r="BL448" s="80">
        <f t="shared" si="358"/>
        <v>0</v>
      </c>
      <c r="BM448" s="14" t="s">
        <v>96</v>
      </c>
      <c r="BN448" t="s">
        <v>73</v>
      </c>
      <c r="BO448" t="s">
        <v>134</v>
      </c>
      <c r="BP448">
        <v>1</v>
      </c>
      <c r="BQ448" t="s">
        <v>83</v>
      </c>
      <c r="BR448">
        <v>2</v>
      </c>
      <c r="BS448" s="71">
        <f t="shared" si="359"/>
        <v>3</v>
      </c>
      <c r="BT448" s="80">
        <f t="shared" si="337"/>
        <v>0</v>
      </c>
      <c r="BU448" s="28">
        <f t="shared" si="360"/>
        <v>12</v>
      </c>
      <c r="BV448" s="14" t="str">
        <f t="shared" si="361"/>
        <v>Deutschland</v>
      </c>
      <c r="BW448" s="80">
        <f t="shared" si="338"/>
        <v>0</v>
      </c>
      <c r="BX448" s="14" t="str">
        <f t="shared" si="362"/>
        <v>Brasilien</v>
      </c>
      <c r="BY448" s="80">
        <f t="shared" si="363"/>
        <v>7</v>
      </c>
      <c r="BZ448" s="14" t="str">
        <f t="shared" si="364"/>
        <v>Wales</v>
      </c>
      <c r="CA448" s="80">
        <f t="shared" si="365"/>
        <v>0</v>
      </c>
      <c r="CB448" s="14" t="str">
        <f t="shared" si="366"/>
        <v>Argentinien</v>
      </c>
      <c r="CC448" s="80">
        <f t="shared" si="367"/>
        <v>7</v>
      </c>
      <c r="CD448" s="14" t="str">
        <f t="shared" si="368"/>
        <v>Kroatien</v>
      </c>
      <c r="CE448" s="80">
        <f t="shared" si="369"/>
        <v>7</v>
      </c>
      <c r="CF448" s="14" t="str">
        <f t="shared" si="370"/>
        <v>Schweiz</v>
      </c>
      <c r="CG448" s="80">
        <f t="shared" si="371"/>
        <v>0</v>
      </c>
      <c r="CH448" s="14" t="str">
        <f t="shared" si="372"/>
        <v>England</v>
      </c>
      <c r="CI448" s="80">
        <f t="shared" si="373"/>
        <v>7</v>
      </c>
      <c r="CJ448" s="14" t="str">
        <f t="shared" si="374"/>
        <v>Frankreich</v>
      </c>
      <c r="CK448" s="80">
        <f t="shared" si="375"/>
        <v>7</v>
      </c>
      <c r="CL448" s="27">
        <f t="shared" si="385"/>
        <v>35</v>
      </c>
      <c r="CM448" t="s">
        <v>88</v>
      </c>
      <c r="CN448" t="s">
        <v>73</v>
      </c>
      <c r="CO448" t="s">
        <v>90</v>
      </c>
      <c r="CP448">
        <v>7</v>
      </c>
      <c r="CQ448" t="s">
        <v>83</v>
      </c>
      <c r="CR448">
        <v>1</v>
      </c>
      <c r="CS448" s="71">
        <f t="shared" si="339"/>
        <v>2</v>
      </c>
      <c r="CT448" s="80">
        <f t="shared" si="376"/>
        <v>0</v>
      </c>
      <c r="CU448" t="s">
        <v>92</v>
      </c>
      <c r="CV448" t="s">
        <v>73</v>
      </c>
      <c r="CW448" t="s">
        <v>93</v>
      </c>
      <c r="CX448">
        <v>1</v>
      </c>
      <c r="CY448" t="s">
        <v>83</v>
      </c>
      <c r="CZ448">
        <v>3</v>
      </c>
      <c r="DA448" s="71">
        <f t="shared" si="377"/>
        <v>2</v>
      </c>
      <c r="DB448" s="80">
        <f t="shared" si="378"/>
        <v>2</v>
      </c>
      <c r="DC448" t="s">
        <v>95</v>
      </c>
      <c r="DD448" t="s">
        <v>73</v>
      </c>
      <c r="DE448" t="s">
        <v>134</v>
      </c>
      <c r="DF448">
        <v>2</v>
      </c>
      <c r="DG448" t="s">
        <v>83</v>
      </c>
      <c r="DH448">
        <v>0</v>
      </c>
      <c r="DI448" s="71">
        <f t="shared" si="386"/>
        <v>0</v>
      </c>
      <c r="DJ448" s="80">
        <f t="shared" si="379"/>
        <v>0</v>
      </c>
      <c r="DK448" t="s">
        <v>85</v>
      </c>
      <c r="DL448" t="s">
        <v>73</v>
      </c>
      <c r="DM448" t="s">
        <v>94</v>
      </c>
      <c r="DN448">
        <v>2</v>
      </c>
      <c r="DO448" t="s">
        <v>83</v>
      </c>
      <c r="DP448">
        <v>1</v>
      </c>
      <c r="DQ448" s="71">
        <f t="shared" si="380"/>
        <v>3</v>
      </c>
      <c r="DR448" s="80">
        <f t="shared" si="381"/>
        <v>0</v>
      </c>
      <c r="DS448" s="27">
        <f t="shared" si="340"/>
        <v>2</v>
      </c>
      <c r="DT448" t="str">
        <f t="shared" si="341"/>
        <v>Argentinien</v>
      </c>
      <c r="DU448">
        <f t="shared" si="382"/>
        <v>8</v>
      </c>
      <c r="DV448" t="str">
        <f t="shared" si="342"/>
        <v>Deutschland</v>
      </c>
      <c r="DW448">
        <f t="shared" si="383"/>
        <v>0</v>
      </c>
      <c r="DX448" t="str">
        <f t="shared" si="343"/>
        <v>England</v>
      </c>
      <c r="DY448">
        <f t="shared" si="384"/>
        <v>0</v>
      </c>
      <c r="DZ448" t="str">
        <f t="shared" si="344"/>
        <v>Kroatien</v>
      </c>
      <c r="EA448">
        <f t="shared" si="345"/>
        <v>8</v>
      </c>
      <c r="EB448" s="27">
        <f t="shared" si="346"/>
        <v>16</v>
      </c>
      <c r="EC448" t="s">
        <v>93</v>
      </c>
      <c r="ED448" t="s">
        <v>73</v>
      </c>
      <c r="EE448" t="s">
        <v>88</v>
      </c>
      <c r="EF448">
        <v>1</v>
      </c>
      <c r="EG448" t="s">
        <v>83</v>
      </c>
      <c r="EH448">
        <v>2</v>
      </c>
      <c r="EK448" t="s">
        <v>85</v>
      </c>
      <c r="EL448" t="s">
        <v>73</v>
      </c>
      <c r="EM448" t="s">
        <v>95</v>
      </c>
      <c r="EN448">
        <v>2</v>
      </c>
      <c r="EO448" t="s">
        <v>83</v>
      </c>
      <c r="EP448">
        <v>1</v>
      </c>
      <c r="EU448" t="s">
        <v>93</v>
      </c>
      <c r="EV448" t="s">
        <v>73</v>
      </c>
      <c r="EW448" t="s">
        <v>95</v>
      </c>
      <c r="EX448">
        <v>2</v>
      </c>
      <c r="EY448" t="s">
        <v>83</v>
      </c>
      <c r="EZ448">
        <v>0</v>
      </c>
      <c r="FC448" t="s">
        <v>88</v>
      </c>
      <c r="FD448" t="s">
        <v>73</v>
      </c>
      <c r="FE448" t="s">
        <v>85</v>
      </c>
      <c r="FF448">
        <v>1</v>
      </c>
      <c r="FG448" t="s">
        <v>83</v>
      </c>
      <c r="FH448">
        <v>0</v>
      </c>
      <c r="FL448" t="s">
        <v>95</v>
      </c>
      <c r="FN448" t="s">
        <v>93</v>
      </c>
      <c r="FP448" t="s">
        <v>85</v>
      </c>
      <c r="FR448" t="s">
        <v>88</v>
      </c>
      <c r="FU448">
        <v>186</v>
      </c>
      <c r="FX448" t="s">
        <v>216</v>
      </c>
    </row>
    <row r="449" spans="1:180" x14ac:dyDescent="0.45">
      <c r="A449" s="1">
        <v>446</v>
      </c>
      <c r="B449" s="45">
        <f t="shared" si="332"/>
        <v>636</v>
      </c>
      <c r="C449" s="14" t="s">
        <v>983</v>
      </c>
      <c r="D449" t="s">
        <v>984</v>
      </c>
      <c r="E449" s="15" t="s">
        <v>948</v>
      </c>
      <c r="F449" s="28">
        <f>VOR!IH449</f>
        <v>140</v>
      </c>
      <c r="G449" s="27">
        <f t="shared" si="347"/>
        <v>25</v>
      </c>
      <c r="H449" s="49">
        <f t="shared" si="348"/>
        <v>165</v>
      </c>
      <c r="I449" s="14" t="s">
        <v>84</v>
      </c>
      <c r="J449" t="s">
        <v>73</v>
      </c>
      <c r="K449" t="s">
        <v>85</v>
      </c>
      <c r="L449">
        <v>1</v>
      </c>
      <c r="M449" t="s">
        <v>83</v>
      </c>
      <c r="N449">
        <v>2</v>
      </c>
      <c r="O449" s="77">
        <f t="shared" si="349"/>
        <v>1</v>
      </c>
      <c r="P449" s="80">
        <f t="shared" si="350"/>
        <v>0</v>
      </c>
      <c r="Q449" t="s">
        <v>86</v>
      </c>
      <c r="R449" t="s">
        <v>73</v>
      </c>
      <c r="S449" t="s">
        <v>129</v>
      </c>
      <c r="T449">
        <v>1</v>
      </c>
      <c r="U449" t="s">
        <v>83</v>
      </c>
      <c r="V449">
        <v>2</v>
      </c>
      <c r="W449" s="71">
        <f t="shared" si="351"/>
        <v>0</v>
      </c>
      <c r="X449" s="80">
        <f t="shared" si="352"/>
        <v>0</v>
      </c>
      <c r="Y449" s="14" t="s">
        <v>94</v>
      </c>
      <c r="Z449" t="s">
        <v>73</v>
      </c>
      <c r="AA449" t="s">
        <v>133</v>
      </c>
      <c r="AB449">
        <v>2</v>
      </c>
      <c r="AC449" t="s">
        <v>83</v>
      </c>
      <c r="AD449">
        <v>1</v>
      </c>
      <c r="AE449" s="71">
        <f t="shared" si="353"/>
        <v>1</v>
      </c>
      <c r="AF449" s="80">
        <f t="shared" si="333"/>
        <v>2</v>
      </c>
      <c r="AG449" s="14" t="s">
        <v>137</v>
      </c>
      <c r="AH449" t="s">
        <v>73</v>
      </c>
      <c r="AI449" t="s">
        <v>136</v>
      </c>
      <c r="AJ449">
        <v>3</v>
      </c>
      <c r="AK449" t="s">
        <v>83</v>
      </c>
      <c r="AL449">
        <v>2</v>
      </c>
      <c r="AM449" s="71">
        <f t="shared" si="354"/>
        <v>0</v>
      </c>
      <c r="AN449" s="80">
        <f t="shared" si="355"/>
        <v>0</v>
      </c>
      <c r="AO449" s="14" t="s">
        <v>130</v>
      </c>
      <c r="AP449" t="s">
        <v>73</v>
      </c>
      <c r="AQ449" t="s">
        <v>89</v>
      </c>
      <c r="AR449">
        <v>2</v>
      </c>
      <c r="AS449" t="s">
        <v>83</v>
      </c>
      <c r="AT449">
        <v>1</v>
      </c>
      <c r="AU449" s="71">
        <f t="shared" si="334"/>
        <v>0</v>
      </c>
      <c r="AV449" s="80">
        <f t="shared" si="356"/>
        <v>0</v>
      </c>
      <c r="AW449" s="14" t="s">
        <v>90</v>
      </c>
      <c r="AX449" t="s">
        <v>73</v>
      </c>
      <c r="AY449" t="s">
        <v>96</v>
      </c>
      <c r="AZ449">
        <v>3</v>
      </c>
      <c r="BA449" t="s">
        <v>83</v>
      </c>
      <c r="BB449">
        <v>2</v>
      </c>
      <c r="BC449" s="71">
        <f t="shared" si="357"/>
        <v>1</v>
      </c>
      <c r="BD449" s="80">
        <f t="shared" si="335"/>
        <v>2</v>
      </c>
      <c r="BE449" s="14" t="s">
        <v>142</v>
      </c>
      <c r="BF449" t="s">
        <v>73</v>
      </c>
      <c r="BG449" t="s">
        <v>165</v>
      </c>
      <c r="BH449">
        <v>3</v>
      </c>
      <c r="BI449" t="s">
        <v>83</v>
      </c>
      <c r="BJ449">
        <v>1</v>
      </c>
      <c r="BK449" s="71">
        <f t="shared" si="336"/>
        <v>0</v>
      </c>
      <c r="BL449" s="80">
        <f t="shared" si="358"/>
        <v>0</v>
      </c>
      <c r="BM449" s="14" t="s">
        <v>91</v>
      </c>
      <c r="BN449" t="s">
        <v>73</v>
      </c>
      <c r="BO449" t="s">
        <v>134</v>
      </c>
      <c r="BP449">
        <v>3</v>
      </c>
      <c r="BQ449" t="s">
        <v>83</v>
      </c>
      <c r="BR449">
        <v>2</v>
      </c>
      <c r="BS449" s="71">
        <f t="shared" si="359"/>
        <v>2</v>
      </c>
      <c r="BT449" s="80">
        <f t="shared" si="337"/>
        <v>0</v>
      </c>
      <c r="BU449" s="28">
        <f t="shared" si="360"/>
        <v>4</v>
      </c>
      <c r="BV449" s="14" t="str">
        <f t="shared" si="361"/>
        <v>Spanien</v>
      </c>
      <c r="BW449" s="80">
        <f t="shared" si="338"/>
        <v>0</v>
      </c>
      <c r="BX449" s="14" t="str">
        <f t="shared" si="362"/>
        <v>Brasilien</v>
      </c>
      <c r="BY449" s="80">
        <f t="shared" si="363"/>
        <v>7</v>
      </c>
      <c r="BZ449" s="14" t="str">
        <f t="shared" si="364"/>
        <v>England</v>
      </c>
      <c r="CA449" s="80">
        <f t="shared" si="365"/>
        <v>7</v>
      </c>
      <c r="CB449" s="14" t="str">
        <f t="shared" si="366"/>
        <v>Dänemark</v>
      </c>
      <c r="CC449" s="80">
        <f t="shared" si="367"/>
        <v>0</v>
      </c>
      <c r="CD449" s="14" t="str">
        <f t="shared" si="368"/>
        <v>Kanada</v>
      </c>
      <c r="CE449" s="80">
        <f t="shared" si="369"/>
        <v>0</v>
      </c>
      <c r="CF449" s="14" t="str">
        <f t="shared" si="370"/>
        <v>Südkorea</v>
      </c>
      <c r="CG449" s="80">
        <f t="shared" si="371"/>
        <v>0</v>
      </c>
      <c r="CH449" s="14" t="str">
        <f t="shared" si="372"/>
        <v>USA</v>
      </c>
      <c r="CI449" s="80">
        <f t="shared" si="373"/>
        <v>0</v>
      </c>
      <c r="CJ449" s="14" t="str">
        <f t="shared" si="374"/>
        <v>Frankreich</v>
      </c>
      <c r="CK449" s="80">
        <f t="shared" si="375"/>
        <v>7</v>
      </c>
      <c r="CL449" s="27">
        <f t="shared" si="385"/>
        <v>21</v>
      </c>
      <c r="CM449" t="s">
        <v>130</v>
      </c>
      <c r="CN449" t="s">
        <v>73</v>
      </c>
      <c r="CO449" t="s">
        <v>90</v>
      </c>
      <c r="CP449">
        <v>1</v>
      </c>
      <c r="CQ449" t="s">
        <v>83</v>
      </c>
      <c r="CR449">
        <v>2</v>
      </c>
      <c r="CS449" s="71">
        <f t="shared" si="339"/>
        <v>2</v>
      </c>
      <c r="CT449" s="80">
        <f t="shared" si="376"/>
        <v>0</v>
      </c>
      <c r="CU449" t="s">
        <v>85</v>
      </c>
      <c r="CV449" t="s">
        <v>73</v>
      </c>
      <c r="CW449" t="s">
        <v>129</v>
      </c>
      <c r="CX449">
        <v>2</v>
      </c>
      <c r="CY449" t="s">
        <v>83</v>
      </c>
      <c r="CZ449">
        <v>1</v>
      </c>
      <c r="DA449" s="71">
        <f t="shared" si="377"/>
        <v>0</v>
      </c>
      <c r="DB449" s="80">
        <f t="shared" si="378"/>
        <v>0</v>
      </c>
      <c r="DC449" t="s">
        <v>142</v>
      </c>
      <c r="DD449" t="s">
        <v>73</v>
      </c>
      <c r="DE449" t="s">
        <v>91</v>
      </c>
      <c r="DF449">
        <v>1</v>
      </c>
      <c r="DG449" t="s">
        <v>83</v>
      </c>
      <c r="DH449">
        <v>0</v>
      </c>
      <c r="DI449" s="71">
        <f t="shared" si="386"/>
        <v>0</v>
      </c>
      <c r="DJ449" s="80">
        <f t="shared" si="379"/>
        <v>0</v>
      </c>
      <c r="DK449" t="s">
        <v>137</v>
      </c>
      <c r="DL449" t="s">
        <v>73</v>
      </c>
      <c r="DM449" t="s">
        <v>94</v>
      </c>
      <c r="DN449">
        <v>2</v>
      </c>
      <c r="DO449" t="s">
        <v>83</v>
      </c>
      <c r="DP449">
        <v>1</v>
      </c>
      <c r="DQ449" s="71">
        <f t="shared" si="380"/>
        <v>2</v>
      </c>
      <c r="DR449" s="80">
        <f t="shared" si="381"/>
        <v>0</v>
      </c>
      <c r="DS449" s="27">
        <f t="shared" si="340"/>
        <v>0</v>
      </c>
      <c r="DT449" t="str">
        <f t="shared" si="341"/>
        <v>England</v>
      </c>
      <c r="DU449">
        <f t="shared" si="382"/>
        <v>0</v>
      </c>
      <c r="DV449" t="str">
        <f t="shared" si="342"/>
        <v>Brasilien</v>
      </c>
      <c r="DW449">
        <f t="shared" si="383"/>
        <v>0</v>
      </c>
      <c r="DX449" t="str">
        <f t="shared" si="343"/>
        <v>USA</v>
      </c>
      <c r="DY449">
        <f t="shared" si="384"/>
        <v>0</v>
      </c>
      <c r="DZ449" t="str">
        <f t="shared" si="344"/>
        <v>Kanada</v>
      </c>
      <c r="EA449">
        <f t="shared" si="345"/>
        <v>0</v>
      </c>
      <c r="EB449" s="27">
        <f t="shared" si="346"/>
        <v>0</v>
      </c>
      <c r="EC449" t="s">
        <v>85</v>
      </c>
      <c r="ED449" t="s">
        <v>73</v>
      </c>
      <c r="EE449" t="s">
        <v>90</v>
      </c>
      <c r="EF449">
        <v>2</v>
      </c>
      <c r="EG449" t="s">
        <v>83</v>
      </c>
      <c r="EH449">
        <v>3</v>
      </c>
      <c r="EK449" t="s">
        <v>137</v>
      </c>
      <c r="EL449" t="s">
        <v>73</v>
      </c>
      <c r="EM449" t="s">
        <v>142</v>
      </c>
      <c r="EN449">
        <v>2</v>
      </c>
      <c r="EO449" t="s">
        <v>83</v>
      </c>
      <c r="EP449">
        <v>3</v>
      </c>
      <c r="EU449" t="s">
        <v>85</v>
      </c>
      <c r="EV449" t="s">
        <v>73</v>
      </c>
      <c r="EW449" t="s">
        <v>137</v>
      </c>
      <c r="EX449">
        <v>2</v>
      </c>
      <c r="EY449" t="s">
        <v>83</v>
      </c>
      <c r="EZ449">
        <v>3</v>
      </c>
      <c r="FC449" t="s">
        <v>90</v>
      </c>
      <c r="FD449" t="s">
        <v>73</v>
      </c>
      <c r="FE449" t="s">
        <v>142</v>
      </c>
      <c r="FF449">
        <v>2</v>
      </c>
      <c r="FG449" t="s">
        <v>83</v>
      </c>
      <c r="FH449">
        <v>4</v>
      </c>
      <c r="FL449" t="s">
        <v>85</v>
      </c>
      <c r="FN449" t="s">
        <v>137</v>
      </c>
      <c r="FP449" t="s">
        <v>90</v>
      </c>
      <c r="FR449" t="s">
        <v>142</v>
      </c>
      <c r="FU449">
        <v>0</v>
      </c>
      <c r="FX449">
        <v>0</v>
      </c>
    </row>
    <row r="450" spans="1:180" x14ac:dyDescent="0.45">
      <c r="A450" s="1">
        <v>447</v>
      </c>
      <c r="B450" s="45">
        <f t="shared" si="332"/>
        <v>510</v>
      </c>
      <c r="C450" s="14" t="s">
        <v>985</v>
      </c>
      <c r="D450" t="s">
        <v>986</v>
      </c>
      <c r="E450" s="15" t="s">
        <v>987</v>
      </c>
      <c r="F450" s="28">
        <f>VOR!IH450</f>
        <v>164</v>
      </c>
      <c r="G450" s="27">
        <f t="shared" si="347"/>
        <v>25</v>
      </c>
      <c r="H450" s="49">
        <f t="shared" si="348"/>
        <v>189</v>
      </c>
      <c r="I450" s="14" t="s">
        <v>84</v>
      </c>
      <c r="J450" t="s">
        <v>73</v>
      </c>
      <c r="K450" t="s">
        <v>92</v>
      </c>
      <c r="L450">
        <v>3</v>
      </c>
      <c r="M450" t="s">
        <v>83</v>
      </c>
      <c r="N450">
        <v>2</v>
      </c>
      <c r="O450" s="77">
        <f t="shared" si="349"/>
        <v>1</v>
      </c>
      <c r="P450" s="80">
        <f t="shared" si="350"/>
        <v>2</v>
      </c>
      <c r="Q450" t="s">
        <v>133</v>
      </c>
      <c r="R450" t="s">
        <v>73</v>
      </c>
      <c r="S450" t="s">
        <v>94</v>
      </c>
      <c r="T450">
        <v>2</v>
      </c>
      <c r="U450" t="s">
        <v>83</v>
      </c>
      <c r="V450">
        <v>3</v>
      </c>
      <c r="W450" s="71">
        <f t="shared" si="351"/>
        <v>0</v>
      </c>
      <c r="X450" s="80">
        <f t="shared" si="352"/>
        <v>0</v>
      </c>
      <c r="Y450" s="14" t="s">
        <v>87</v>
      </c>
      <c r="Z450" t="s">
        <v>73</v>
      </c>
      <c r="AA450" t="s">
        <v>86</v>
      </c>
      <c r="AB450">
        <v>2</v>
      </c>
      <c r="AC450" t="s">
        <v>83</v>
      </c>
      <c r="AD450">
        <v>0</v>
      </c>
      <c r="AE450" s="71">
        <f t="shared" si="353"/>
        <v>2</v>
      </c>
      <c r="AF450" s="80">
        <f t="shared" si="333"/>
        <v>0</v>
      </c>
      <c r="AG450" s="14" t="s">
        <v>85</v>
      </c>
      <c r="AH450" t="s">
        <v>73</v>
      </c>
      <c r="AI450" t="s">
        <v>136</v>
      </c>
      <c r="AJ450">
        <v>3</v>
      </c>
      <c r="AK450" t="s">
        <v>83</v>
      </c>
      <c r="AL450">
        <v>4</v>
      </c>
      <c r="AM450" s="71">
        <f t="shared" si="354"/>
        <v>1</v>
      </c>
      <c r="AN450" s="80">
        <f t="shared" si="355"/>
        <v>0</v>
      </c>
      <c r="AO450" s="14" t="s">
        <v>130</v>
      </c>
      <c r="AP450" t="s">
        <v>73</v>
      </c>
      <c r="AQ450" t="s">
        <v>95</v>
      </c>
      <c r="AR450">
        <v>4</v>
      </c>
      <c r="AS450" t="s">
        <v>83</v>
      </c>
      <c r="AT450">
        <v>3</v>
      </c>
      <c r="AU450" s="71">
        <f t="shared" si="334"/>
        <v>2</v>
      </c>
      <c r="AV450" s="80">
        <f t="shared" si="356"/>
        <v>0</v>
      </c>
      <c r="AW450" s="14" t="s">
        <v>134</v>
      </c>
      <c r="AX450" t="s">
        <v>73</v>
      </c>
      <c r="AY450" t="s">
        <v>138</v>
      </c>
      <c r="AZ450">
        <v>1</v>
      </c>
      <c r="BA450" t="s">
        <v>83</v>
      </c>
      <c r="BB450">
        <v>2</v>
      </c>
      <c r="BC450" s="71">
        <f t="shared" si="357"/>
        <v>0</v>
      </c>
      <c r="BD450" s="80">
        <f t="shared" si="335"/>
        <v>0</v>
      </c>
      <c r="BE450" s="14" t="s">
        <v>142</v>
      </c>
      <c r="BF450" t="s">
        <v>73</v>
      </c>
      <c r="BG450" t="s">
        <v>88</v>
      </c>
      <c r="BH450">
        <v>2</v>
      </c>
      <c r="BI450" t="s">
        <v>83</v>
      </c>
      <c r="BJ450">
        <v>1</v>
      </c>
      <c r="BK450" s="71">
        <f t="shared" si="336"/>
        <v>0</v>
      </c>
      <c r="BL450" s="80">
        <f t="shared" si="358"/>
        <v>0</v>
      </c>
      <c r="BM450" s="14" t="s">
        <v>96</v>
      </c>
      <c r="BN450" t="s">
        <v>73</v>
      </c>
      <c r="BO450" t="s">
        <v>90</v>
      </c>
      <c r="BP450">
        <v>3</v>
      </c>
      <c r="BQ450" t="s">
        <v>83</v>
      </c>
      <c r="BR450">
        <v>2</v>
      </c>
      <c r="BS450" s="71">
        <f t="shared" si="359"/>
        <v>1</v>
      </c>
      <c r="BT450" s="80">
        <f t="shared" si="337"/>
        <v>2</v>
      </c>
      <c r="BU450" s="28">
        <f t="shared" si="360"/>
        <v>4</v>
      </c>
      <c r="BV450" s="14" t="str">
        <f t="shared" si="361"/>
        <v>Spanien</v>
      </c>
      <c r="BW450" s="80">
        <f t="shared" si="338"/>
        <v>0</v>
      </c>
      <c r="BX450" s="14" t="str">
        <f t="shared" si="362"/>
        <v>Ghana</v>
      </c>
      <c r="BY450" s="80">
        <f t="shared" si="363"/>
        <v>0</v>
      </c>
      <c r="BZ450" s="14" t="str">
        <f t="shared" si="364"/>
        <v>Niederlande</v>
      </c>
      <c r="CA450" s="80">
        <f t="shared" si="365"/>
        <v>7</v>
      </c>
      <c r="CB450" s="14" t="str">
        <f t="shared" si="366"/>
        <v>Frankreich</v>
      </c>
      <c r="CC450" s="80">
        <f t="shared" si="367"/>
        <v>7</v>
      </c>
      <c r="CD450" s="14" t="str">
        <f t="shared" si="368"/>
        <v>Kanada</v>
      </c>
      <c r="CE450" s="80">
        <f t="shared" si="369"/>
        <v>0</v>
      </c>
      <c r="CF450" s="14" t="str">
        <f t="shared" si="370"/>
        <v>Portugal</v>
      </c>
      <c r="CG450" s="80">
        <f t="shared" si="371"/>
        <v>7</v>
      </c>
      <c r="CH450" s="14" t="str">
        <f t="shared" si="372"/>
        <v>Ecuador</v>
      </c>
      <c r="CI450" s="80">
        <f t="shared" si="373"/>
        <v>0</v>
      </c>
      <c r="CJ450" s="14" t="str">
        <f t="shared" si="374"/>
        <v>Australien</v>
      </c>
      <c r="CK450" s="80">
        <f t="shared" si="375"/>
        <v>0</v>
      </c>
      <c r="CL450" s="27">
        <f t="shared" si="385"/>
        <v>21</v>
      </c>
      <c r="CM450" t="s">
        <v>130</v>
      </c>
      <c r="CN450" t="s">
        <v>73</v>
      </c>
      <c r="CO450" t="s">
        <v>138</v>
      </c>
      <c r="CP450">
        <v>3</v>
      </c>
      <c r="CQ450" t="s">
        <v>83</v>
      </c>
      <c r="CR450">
        <v>0</v>
      </c>
      <c r="CS450" s="71">
        <f t="shared" si="339"/>
        <v>0</v>
      </c>
      <c r="CT450" s="80">
        <f t="shared" si="376"/>
        <v>0</v>
      </c>
      <c r="CU450" t="s">
        <v>84</v>
      </c>
      <c r="CV450" t="s">
        <v>73</v>
      </c>
      <c r="CW450" t="s">
        <v>94</v>
      </c>
      <c r="CX450">
        <v>2</v>
      </c>
      <c r="CY450" t="s">
        <v>83</v>
      </c>
      <c r="CZ450">
        <v>1</v>
      </c>
      <c r="DA450" s="71">
        <f t="shared" si="377"/>
        <v>1</v>
      </c>
      <c r="DB450" s="80">
        <f t="shared" si="378"/>
        <v>0</v>
      </c>
      <c r="DC450" t="s">
        <v>142</v>
      </c>
      <c r="DD450" t="s">
        <v>73</v>
      </c>
      <c r="DE450" t="s">
        <v>96</v>
      </c>
      <c r="DF450">
        <v>2</v>
      </c>
      <c r="DG450" t="s">
        <v>83</v>
      </c>
      <c r="DH450">
        <v>4</v>
      </c>
      <c r="DI450" s="71">
        <f t="shared" si="386"/>
        <v>0</v>
      </c>
      <c r="DJ450" s="80">
        <f t="shared" si="379"/>
        <v>0</v>
      </c>
      <c r="DK450" t="s">
        <v>136</v>
      </c>
      <c r="DL450" t="s">
        <v>73</v>
      </c>
      <c r="DM450" t="s">
        <v>87</v>
      </c>
      <c r="DN450">
        <v>2</v>
      </c>
      <c r="DO450" t="s">
        <v>83</v>
      </c>
      <c r="DP450">
        <v>4</v>
      </c>
      <c r="DQ450" s="71">
        <f t="shared" si="380"/>
        <v>0</v>
      </c>
      <c r="DR450" s="80">
        <f t="shared" si="381"/>
        <v>0</v>
      </c>
      <c r="DS450" s="27">
        <f t="shared" si="340"/>
        <v>0</v>
      </c>
      <c r="DT450" t="str">
        <f t="shared" si="341"/>
        <v>Niederlande</v>
      </c>
      <c r="DU450">
        <f t="shared" si="382"/>
        <v>0</v>
      </c>
      <c r="DV450" t="str">
        <f t="shared" si="342"/>
        <v>Spanien</v>
      </c>
      <c r="DW450">
        <f t="shared" si="383"/>
        <v>0</v>
      </c>
      <c r="DX450" t="str">
        <f t="shared" si="343"/>
        <v>Australien</v>
      </c>
      <c r="DY450">
        <f t="shared" si="384"/>
        <v>0</v>
      </c>
      <c r="DZ450" t="str">
        <f t="shared" si="344"/>
        <v>Portugal</v>
      </c>
      <c r="EA450">
        <f t="shared" si="345"/>
        <v>0</v>
      </c>
      <c r="EB450" s="27">
        <f t="shared" si="346"/>
        <v>0</v>
      </c>
      <c r="EC450" t="s">
        <v>84</v>
      </c>
      <c r="ED450" t="s">
        <v>73</v>
      </c>
      <c r="EE450" t="s">
        <v>130</v>
      </c>
      <c r="EF450">
        <v>1</v>
      </c>
      <c r="EG450" t="s">
        <v>83</v>
      </c>
      <c r="EH450">
        <v>3</v>
      </c>
      <c r="EK450" t="s">
        <v>87</v>
      </c>
      <c r="EL450" t="s">
        <v>73</v>
      </c>
      <c r="EM450" t="s">
        <v>96</v>
      </c>
      <c r="EN450">
        <v>2</v>
      </c>
      <c r="EO450" t="s">
        <v>83</v>
      </c>
      <c r="EP450">
        <v>3</v>
      </c>
      <c r="EU450" t="s">
        <v>84</v>
      </c>
      <c r="EV450" t="s">
        <v>73</v>
      </c>
      <c r="EW450" t="s">
        <v>87</v>
      </c>
      <c r="EX450">
        <v>2</v>
      </c>
      <c r="EY450" t="s">
        <v>83</v>
      </c>
      <c r="EZ450">
        <v>3</v>
      </c>
      <c r="FC450" t="s">
        <v>130</v>
      </c>
      <c r="FD450" t="s">
        <v>73</v>
      </c>
      <c r="FE450" t="s">
        <v>96</v>
      </c>
      <c r="FF450">
        <v>4</v>
      </c>
      <c r="FG450" t="s">
        <v>83</v>
      </c>
      <c r="FH450">
        <v>3</v>
      </c>
      <c r="FL450" t="s">
        <v>84</v>
      </c>
      <c r="FN450" t="s">
        <v>87</v>
      </c>
      <c r="FP450" t="s">
        <v>96</v>
      </c>
      <c r="FR450" t="s">
        <v>130</v>
      </c>
      <c r="FU450">
        <v>204</v>
      </c>
      <c r="FX450" t="s">
        <v>350</v>
      </c>
    </row>
    <row r="451" spans="1:180" x14ac:dyDescent="0.45">
      <c r="A451" s="1">
        <v>448</v>
      </c>
      <c r="B451" s="45">
        <f t="shared" si="332"/>
        <v>690</v>
      </c>
      <c r="C451" s="14" t="s">
        <v>988</v>
      </c>
      <c r="D451" t="s">
        <v>989</v>
      </c>
      <c r="E451" s="15" t="s">
        <v>987</v>
      </c>
      <c r="F451" s="28">
        <f>VOR!IH451</f>
        <v>124</v>
      </c>
      <c r="G451" s="27">
        <f t="shared" si="347"/>
        <v>23</v>
      </c>
      <c r="H451" s="49">
        <f t="shared" si="348"/>
        <v>147</v>
      </c>
      <c r="I451" s="14" t="s">
        <v>84</v>
      </c>
      <c r="J451" t="s">
        <v>73</v>
      </c>
      <c r="K451" t="s">
        <v>92</v>
      </c>
      <c r="L451">
        <v>1</v>
      </c>
      <c r="M451" t="s">
        <v>83</v>
      </c>
      <c r="N451">
        <v>2</v>
      </c>
      <c r="O451" s="77">
        <f t="shared" si="349"/>
        <v>1</v>
      </c>
      <c r="P451" s="80">
        <f t="shared" si="350"/>
        <v>0</v>
      </c>
      <c r="Q451" t="s">
        <v>93</v>
      </c>
      <c r="R451" t="s">
        <v>73</v>
      </c>
      <c r="S451" t="s">
        <v>94</v>
      </c>
      <c r="T451">
        <v>1</v>
      </c>
      <c r="U451" t="s">
        <v>83</v>
      </c>
      <c r="V451">
        <v>2</v>
      </c>
      <c r="W451" s="71">
        <f t="shared" si="351"/>
        <v>1</v>
      </c>
      <c r="X451" s="80">
        <f t="shared" si="352"/>
        <v>0</v>
      </c>
      <c r="Y451" s="14" t="s">
        <v>87</v>
      </c>
      <c r="Z451" t="s">
        <v>73</v>
      </c>
      <c r="AA451" t="s">
        <v>133</v>
      </c>
      <c r="AB451">
        <v>2</v>
      </c>
      <c r="AC451" t="s">
        <v>83</v>
      </c>
      <c r="AD451">
        <v>1</v>
      </c>
      <c r="AE451" s="71">
        <f t="shared" si="353"/>
        <v>0</v>
      </c>
      <c r="AF451" s="80">
        <f t="shared" si="333"/>
        <v>0</v>
      </c>
      <c r="AG451" s="14" t="s">
        <v>85</v>
      </c>
      <c r="AH451" t="s">
        <v>73</v>
      </c>
      <c r="AI451" t="s">
        <v>140</v>
      </c>
      <c r="AJ451">
        <v>3</v>
      </c>
      <c r="AK451" t="s">
        <v>83</v>
      </c>
      <c r="AL451">
        <v>1</v>
      </c>
      <c r="AM451" s="71">
        <f t="shared" si="354"/>
        <v>1</v>
      </c>
      <c r="AN451" s="80">
        <f t="shared" si="355"/>
        <v>2</v>
      </c>
      <c r="AO451" s="14" t="s">
        <v>88</v>
      </c>
      <c r="AP451" t="s">
        <v>73</v>
      </c>
      <c r="AQ451" t="s">
        <v>142</v>
      </c>
      <c r="AR451">
        <v>0</v>
      </c>
      <c r="AS451" t="s">
        <v>83</v>
      </c>
      <c r="AT451">
        <v>1</v>
      </c>
      <c r="AU451" s="71">
        <f t="shared" si="334"/>
        <v>0</v>
      </c>
      <c r="AV451" s="80">
        <f t="shared" si="356"/>
        <v>0</v>
      </c>
      <c r="AW451" s="14" t="s">
        <v>134</v>
      </c>
      <c r="AX451" t="s">
        <v>73</v>
      </c>
      <c r="AY451" t="s">
        <v>135</v>
      </c>
      <c r="AZ451">
        <v>2</v>
      </c>
      <c r="BA451" t="s">
        <v>83</v>
      </c>
      <c r="BB451">
        <v>1</v>
      </c>
      <c r="BC451" s="71">
        <f t="shared" si="357"/>
        <v>0</v>
      </c>
      <c r="BD451" s="80">
        <f t="shared" si="335"/>
        <v>0</v>
      </c>
      <c r="BE451" s="14" t="s">
        <v>131</v>
      </c>
      <c r="BF451" t="s">
        <v>73</v>
      </c>
      <c r="BG451" t="s">
        <v>130</v>
      </c>
      <c r="BH451">
        <v>1</v>
      </c>
      <c r="BI451" t="s">
        <v>83</v>
      </c>
      <c r="BJ451">
        <v>0</v>
      </c>
      <c r="BK451" s="71">
        <f t="shared" si="336"/>
        <v>2</v>
      </c>
      <c r="BL451" s="80">
        <f t="shared" si="358"/>
        <v>0</v>
      </c>
      <c r="BM451" s="14" t="s">
        <v>96</v>
      </c>
      <c r="BN451" t="s">
        <v>73</v>
      </c>
      <c r="BO451" t="s">
        <v>90</v>
      </c>
      <c r="BP451">
        <v>0</v>
      </c>
      <c r="BQ451" t="s">
        <v>83</v>
      </c>
      <c r="BR451">
        <v>1</v>
      </c>
      <c r="BS451" s="71">
        <f t="shared" si="359"/>
        <v>1</v>
      </c>
      <c r="BT451" s="80">
        <f t="shared" si="337"/>
        <v>0</v>
      </c>
      <c r="BU451" s="28">
        <f t="shared" si="360"/>
        <v>2</v>
      </c>
      <c r="BV451" s="14" t="str">
        <f t="shared" si="361"/>
        <v>Kanada</v>
      </c>
      <c r="BW451" s="80">
        <f t="shared" si="338"/>
        <v>0</v>
      </c>
      <c r="BX451" s="14" t="str">
        <f t="shared" si="362"/>
        <v>Schweiz</v>
      </c>
      <c r="BY451" s="80">
        <f t="shared" si="363"/>
        <v>0</v>
      </c>
      <c r="BZ451" s="14" t="str">
        <f t="shared" si="364"/>
        <v>Wales</v>
      </c>
      <c r="CA451" s="80">
        <f t="shared" si="365"/>
        <v>0</v>
      </c>
      <c r="CB451" s="14" t="str">
        <f t="shared" si="366"/>
        <v>Frankreich</v>
      </c>
      <c r="CC451" s="80">
        <f t="shared" si="367"/>
        <v>7</v>
      </c>
      <c r="CD451" s="14" t="str">
        <f t="shared" si="368"/>
        <v>Belgien</v>
      </c>
      <c r="CE451" s="80">
        <f t="shared" si="369"/>
        <v>0</v>
      </c>
      <c r="CF451" s="14" t="str">
        <f t="shared" si="370"/>
        <v>Brasilien</v>
      </c>
      <c r="CG451" s="80">
        <f t="shared" si="371"/>
        <v>7</v>
      </c>
      <c r="CH451" s="14" t="str">
        <f t="shared" si="372"/>
        <v>England</v>
      </c>
      <c r="CI451" s="80">
        <f t="shared" si="373"/>
        <v>7</v>
      </c>
      <c r="CJ451" s="14" t="str">
        <f t="shared" si="374"/>
        <v>Australien</v>
      </c>
      <c r="CK451" s="80">
        <f t="shared" si="375"/>
        <v>0</v>
      </c>
      <c r="CL451" s="27">
        <f t="shared" si="385"/>
        <v>21</v>
      </c>
      <c r="CM451" t="s">
        <v>142</v>
      </c>
      <c r="CN451" t="s">
        <v>73</v>
      </c>
      <c r="CO451" t="s">
        <v>134</v>
      </c>
      <c r="CP451">
        <v>0</v>
      </c>
      <c r="CQ451" t="s">
        <v>83</v>
      </c>
      <c r="CR451">
        <v>2</v>
      </c>
      <c r="CS451" s="71">
        <f t="shared" si="339"/>
        <v>0</v>
      </c>
      <c r="CT451" s="80">
        <f t="shared" si="376"/>
        <v>0</v>
      </c>
      <c r="CU451" t="s">
        <v>92</v>
      </c>
      <c r="CV451" t="s">
        <v>73</v>
      </c>
      <c r="CW451" t="s">
        <v>94</v>
      </c>
      <c r="CX451">
        <v>2</v>
      </c>
      <c r="CY451" t="s">
        <v>83</v>
      </c>
      <c r="CZ451">
        <v>1</v>
      </c>
      <c r="DA451" s="71">
        <f t="shared" si="377"/>
        <v>0</v>
      </c>
      <c r="DB451" s="80">
        <f t="shared" si="378"/>
        <v>0</v>
      </c>
      <c r="DC451" t="s">
        <v>131</v>
      </c>
      <c r="DD451" t="s">
        <v>73</v>
      </c>
      <c r="DE451" t="s">
        <v>90</v>
      </c>
      <c r="DF451">
        <v>1</v>
      </c>
      <c r="DG451" t="s">
        <v>83</v>
      </c>
      <c r="DH451">
        <v>0</v>
      </c>
      <c r="DI451" s="71">
        <f t="shared" si="386"/>
        <v>0</v>
      </c>
      <c r="DJ451" s="80">
        <f t="shared" si="379"/>
        <v>0</v>
      </c>
      <c r="DK451" t="s">
        <v>85</v>
      </c>
      <c r="DL451" t="s">
        <v>73</v>
      </c>
      <c r="DM451" t="s">
        <v>87</v>
      </c>
      <c r="DN451">
        <v>3</v>
      </c>
      <c r="DO451" t="s">
        <v>83</v>
      </c>
      <c r="DP451">
        <v>2</v>
      </c>
      <c r="DQ451" s="71">
        <f t="shared" si="380"/>
        <v>1</v>
      </c>
      <c r="DR451" s="80">
        <f t="shared" si="381"/>
        <v>0</v>
      </c>
      <c r="DS451" s="27">
        <f t="shared" si="340"/>
        <v>0</v>
      </c>
      <c r="DT451" t="str">
        <f t="shared" si="341"/>
        <v>Wales</v>
      </c>
      <c r="DU451">
        <f t="shared" si="382"/>
        <v>0</v>
      </c>
      <c r="DV451" t="str">
        <f t="shared" si="342"/>
        <v>Schweiz</v>
      </c>
      <c r="DW451">
        <f t="shared" si="383"/>
        <v>0</v>
      </c>
      <c r="DX451" t="str">
        <f t="shared" si="343"/>
        <v>England</v>
      </c>
      <c r="DY451">
        <f t="shared" si="384"/>
        <v>0</v>
      </c>
      <c r="DZ451" t="str">
        <f t="shared" si="344"/>
        <v>Belgien</v>
      </c>
      <c r="EA451">
        <f t="shared" si="345"/>
        <v>0</v>
      </c>
      <c r="EB451" s="27">
        <f t="shared" si="346"/>
        <v>0</v>
      </c>
      <c r="EC451" t="s">
        <v>92</v>
      </c>
      <c r="ED451" t="s">
        <v>73</v>
      </c>
      <c r="EE451" t="s">
        <v>134</v>
      </c>
      <c r="EF451">
        <v>1</v>
      </c>
      <c r="EG451" t="s">
        <v>83</v>
      </c>
      <c r="EH451">
        <v>2</v>
      </c>
      <c r="EK451" t="s">
        <v>85</v>
      </c>
      <c r="EL451" t="s">
        <v>73</v>
      </c>
      <c r="EM451" t="s">
        <v>131</v>
      </c>
      <c r="EN451">
        <v>3</v>
      </c>
      <c r="EO451" t="s">
        <v>83</v>
      </c>
      <c r="EP451">
        <v>2</v>
      </c>
      <c r="EU451" t="s">
        <v>92</v>
      </c>
      <c r="EV451" t="s">
        <v>73</v>
      </c>
      <c r="EW451" t="s">
        <v>131</v>
      </c>
      <c r="EX451">
        <v>1</v>
      </c>
      <c r="EY451" t="s">
        <v>83</v>
      </c>
      <c r="EZ451">
        <v>0</v>
      </c>
      <c r="FC451" t="s">
        <v>134</v>
      </c>
      <c r="FD451" t="s">
        <v>73</v>
      </c>
      <c r="FE451" t="s">
        <v>85</v>
      </c>
      <c r="FF451">
        <v>2</v>
      </c>
      <c r="FG451" t="s">
        <v>83</v>
      </c>
      <c r="FH451">
        <v>3</v>
      </c>
      <c r="FL451" t="s">
        <v>131</v>
      </c>
      <c r="FN451" t="s">
        <v>92</v>
      </c>
      <c r="FP451" t="s">
        <v>134</v>
      </c>
      <c r="FR451" t="s">
        <v>85</v>
      </c>
      <c r="FU451">
        <v>0</v>
      </c>
      <c r="FX451">
        <v>0</v>
      </c>
    </row>
    <row r="452" spans="1:180" x14ac:dyDescent="0.45">
      <c r="A452" s="1">
        <v>449</v>
      </c>
      <c r="B452" s="45">
        <f t="shared" ref="B452:B515" si="387">RANK(H452,$H$4:$H$771)</f>
        <v>242</v>
      </c>
      <c r="C452" s="14" t="s">
        <v>990</v>
      </c>
      <c r="D452" t="s">
        <v>991</v>
      </c>
      <c r="E452" s="15" t="s">
        <v>987</v>
      </c>
      <c r="F452" s="28">
        <f>VOR!IH452</f>
        <v>180</v>
      </c>
      <c r="G452" s="27">
        <f t="shared" si="347"/>
        <v>54</v>
      </c>
      <c r="H452" s="49">
        <f t="shared" si="348"/>
        <v>234</v>
      </c>
      <c r="I452" s="14" t="s">
        <v>84</v>
      </c>
      <c r="J452" t="s">
        <v>73</v>
      </c>
      <c r="K452" t="s">
        <v>92</v>
      </c>
      <c r="L452">
        <v>3</v>
      </c>
      <c r="M452" t="s">
        <v>83</v>
      </c>
      <c r="N452">
        <v>1</v>
      </c>
      <c r="O452" s="77">
        <f t="shared" si="349"/>
        <v>1</v>
      </c>
      <c r="P452" s="80">
        <f t="shared" si="350"/>
        <v>4</v>
      </c>
      <c r="Q452" t="s">
        <v>93</v>
      </c>
      <c r="R452" t="s">
        <v>73</v>
      </c>
      <c r="S452" t="s">
        <v>94</v>
      </c>
      <c r="T452">
        <v>2</v>
      </c>
      <c r="U452" t="s">
        <v>83</v>
      </c>
      <c r="V452">
        <v>0</v>
      </c>
      <c r="W452" s="71">
        <f t="shared" si="351"/>
        <v>1</v>
      </c>
      <c r="X452" s="80">
        <f t="shared" si="352"/>
        <v>2</v>
      </c>
      <c r="Y452" s="14" t="s">
        <v>129</v>
      </c>
      <c r="Z452" t="s">
        <v>73</v>
      </c>
      <c r="AA452" t="s">
        <v>86</v>
      </c>
      <c r="AB452">
        <v>3</v>
      </c>
      <c r="AC452" t="s">
        <v>83</v>
      </c>
      <c r="AD452">
        <v>2</v>
      </c>
      <c r="AE452" s="71">
        <f t="shared" si="353"/>
        <v>2</v>
      </c>
      <c r="AF452" s="80">
        <f t="shared" ref="AF452:AF515" si="388">IF(AND(AE452=3,AB452=3,AD452=1),8,IF(AND(AE452=3,AB452-AD452=2),6,IF(AND(AE452=3,AB452&gt;AD452),4,IF(AND(AE452=1,AB452=3,AD452=1),4,IF(AND(AE452=1,AB452-AD452=2),3,IF(AND(AE452=1,AB452&gt;AD452),2,0))))))</f>
        <v>0</v>
      </c>
      <c r="AG452" s="14" t="s">
        <v>85</v>
      </c>
      <c r="AH452" t="s">
        <v>73</v>
      </c>
      <c r="AI452" t="s">
        <v>132</v>
      </c>
      <c r="AJ452">
        <v>1</v>
      </c>
      <c r="AK452" t="s">
        <v>83</v>
      </c>
      <c r="AL452">
        <v>0</v>
      </c>
      <c r="AM452" s="71">
        <f t="shared" si="354"/>
        <v>3</v>
      </c>
      <c r="AN452" s="80">
        <f t="shared" si="355"/>
        <v>4</v>
      </c>
      <c r="AO452" s="14" t="s">
        <v>130</v>
      </c>
      <c r="AP452" t="s">
        <v>73</v>
      </c>
      <c r="AQ452" t="s">
        <v>95</v>
      </c>
      <c r="AR452">
        <v>2</v>
      </c>
      <c r="AS452" t="s">
        <v>83</v>
      </c>
      <c r="AT452">
        <v>1</v>
      </c>
      <c r="AU452" s="71">
        <f t="shared" ref="AU452:AU515" si="389">IF(AND(AO452="Japan",AQ452="Kroatien"),3,IF(AO452="Japan",1,IF(AQ452="Kroatien",2,0)))</f>
        <v>2</v>
      </c>
      <c r="AV452" s="80">
        <f t="shared" si="356"/>
        <v>0</v>
      </c>
      <c r="AW452" s="14" t="s">
        <v>90</v>
      </c>
      <c r="AX452" t="s">
        <v>73</v>
      </c>
      <c r="AY452" t="s">
        <v>96</v>
      </c>
      <c r="AZ452">
        <v>2</v>
      </c>
      <c r="BA452" t="s">
        <v>83</v>
      </c>
      <c r="BB452">
        <v>0</v>
      </c>
      <c r="BC452" s="71">
        <f t="shared" si="357"/>
        <v>1</v>
      </c>
      <c r="BD452" s="80">
        <f t="shared" ref="BD452:BD515" si="390">IF(AND(BC452=3,AZ452=4,BB452=1),8,IF(AND(BC452=3,AZ452-BB452=3),6,IF(AND(BC452=3,AZ452&gt;BB452),4,IF(AND(BC452=1,AZ452=4,BB452=1),4,IF(AND(BC452=1,AZ452-BB452=3),3,IF(AND(BC452=1,AZ452&gt;BB452),2,0))))))</f>
        <v>2</v>
      </c>
      <c r="BE452" s="14" t="s">
        <v>131</v>
      </c>
      <c r="BF452" t="s">
        <v>73</v>
      </c>
      <c r="BG452" t="s">
        <v>88</v>
      </c>
      <c r="BH452">
        <v>3</v>
      </c>
      <c r="BI452" t="s">
        <v>83</v>
      </c>
      <c r="BJ452">
        <v>1</v>
      </c>
      <c r="BK452" s="71">
        <f t="shared" ref="BK452:BK515" si="391">IF(AND(BE452="Marokko",BG452="Spanien"),3,IF(BE452="Marokko",1,IF(BG452="Spanien",2,0)))</f>
        <v>0</v>
      </c>
      <c r="BL452" s="80">
        <f t="shared" si="358"/>
        <v>0</v>
      </c>
      <c r="BM452" s="14" t="s">
        <v>91</v>
      </c>
      <c r="BN452" t="s">
        <v>73</v>
      </c>
      <c r="BO452" t="s">
        <v>134</v>
      </c>
      <c r="BP452">
        <v>1</v>
      </c>
      <c r="BQ452" t="s">
        <v>83</v>
      </c>
      <c r="BR452">
        <v>2</v>
      </c>
      <c r="BS452" s="71">
        <f t="shared" si="359"/>
        <v>2</v>
      </c>
      <c r="BT452" s="80">
        <f t="shared" ref="BT452:BT515" si="392">IF(AND(BS452=3,BP452=6,BR452=1),8,IF(AND(BS452=3,BP452-BR452=5),6,IF(AND(BS452=3,BP452&gt;BR452),4,IF(AND(BS452=1,BP452=6,BR452=1),4,IF(AND(BS452=1,BP452-BR452=5),3,IF(AND(BS452=1,BP452&gt;BR452),2,0))))))</f>
        <v>0</v>
      </c>
      <c r="BU452" s="28">
        <f t="shared" si="360"/>
        <v>12</v>
      </c>
      <c r="BV452" s="14" t="str">
        <f t="shared" si="361"/>
        <v>Spanien</v>
      </c>
      <c r="BW452" s="80">
        <f t="shared" ref="BW452:BW515" si="393">IF(OR(BV452="Niederlande",BV452="Kroatien",BV452="Marokko"),7,0)</f>
        <v>0</v>
      </c>
      <c r="BX452" s="14" t="str">
        <f t="shared" si="362"/>
        <v>Brasilien</v>
      </c>
      <c r="BY452" s="80">
        <f t="shared" si="363"/>
        <v>7</v>
      </c>
      <c r="BZ452" s="14" t="str">
        <f t="shared" si="364"/>
        <v>Niederlande</v>
      </c>
      <c r="CA452" s="80">
        <f t="shared" si="365"/>
        <v>7</v>
      </c>
      <c r="CB452" s="14" t="str">
        <f t="shared" si="366"/>
        <v>Argentinien</v>
      </c>
      <c r="CC452" s="80">
        <f t="shared" si="367"/>
        <v>7</v>
      </c>
      <c r="CD452" s="14" t="str">
        <f t="shared" si="368"/>
        <v>Belgien</v>
      </c>
      <c r="CE452" s="80">
        <f t="shared" si="369"/>
        <v>0</v>
      </c>
      <c r="CF452" s="14" t="str">
        <f t="shared" si="370"/>
        <v>Schweiz</v>
      </c>
      <c r="CG452" s="80">
        <f t="shared" si="371"/>
        <v>0</v>
      </c>
      <c r="CH452" s="14" t="str">
        <f t="shared" si="372"/>
        <v>England</v>
      </c>
      <c r="CI452" s="80">
        <f t="shared" si="373"/>
        <v>7</v>
      </c>
      <c r="CJ452" s="14" t="str">
        <f t="shared" si="374"/>
        <v>Dänemark</v>
      </c>
      <c r="CK452" s="80">
        <f t="shared" si="375"/>
        <v>0</v>
      </c>
      <c r="CL452" s="27">
        <f t="shared" si="385"/>
        <v>28</v>
      </c>
      <c r="CM452" t="s">
        <v>130</v>
      </c>
      <c r="CN452" t="s">
        <v>73</v>
      </c>
      <c r="CO452" t="s">
        <v>90</v>
      </c>
      <c r="CP452">
        <v>2</v>
      </c>
      <c r="CQ452" t="s">
        <v>83</v>
      </c>
      <c r="CR452">
        <v>3</v>
      </c>
      <c r="CS452" s="71">
        <f t="shared" ref="CS452:CS515" si="394">IF(AND(CM452="Kroatien",CO452="Brasilien"),3,IF(CM452="kroatien",1,IF(CO452="Brasilien",2,0)))</f>
        <v>2</v>
      </c>
      <c r="CT452" s="80">
        <f t="shared" si="376"/>
        <v>0</v>
      </c>
      <c r="CU452" t="s">
        <v>84</v>
      </c>
      <c r="CV452" t="s">
        <v>73</v>
      </c>
      <c r="CW452" t="s">
        <v>93</v>
      </c>
      <c r="CX452">
        <v>1</v>
      </c>
      <c r="CY452" t="s">
        <v>83</v>
      </c>
      <c r="CZ452">
        <v>2</v>
      </c>
      <c r="DA452" s="71">
        <f t="shared" si="377"/>
        <v>3</v>
      </c>
      <c r="DB452" s="80">
        <f t="shared" si="378"/>
        <v>6</v>
      </c>
      <c r="DC452" t="s">
        <v>131</v>
      </c>
      <c r="DD452" t="s">
        <v>73</v>
      </c>
      <c r="DE452" t="s">
        <v>134</v>
      </c>
      <c r="DF452">
        <v>2</v>
      </c>
      <c r="DG452" t="s">
        <v>83</v>
      </c>
      <c r="DH452">
        <v>0</v>
      </c>
      <c r="DI452" s="71">
        <f t="shared" si="386"/>
        <v>0</v>
      </c>
      <c r="DJ452" s="80">
        <f t="shared" si="379"/>
        <v>0</v>
      </c>
      <c r="DK452" t="s">
        <v>85</v>
      </c>
      <c r="DL452" t="s">
        <v>73</v>
      </c>
      <c r="DM452" t="s">
        <v>129</v>
      </c>
      <c r="DN452">
        <v>3</v>
      </c>
      <c r="DO452" t="s">
        <v>83</v>
      </c>
      <c r="DP452">
        <v>1</v>
      </c>
      <c r="DQ452" s="71">
        <f t="shared" si="380"/>
        <v>1</v>
      </c>
      <c r="DR452" s="80">
        <f t="shared" si="381"/>
        <v>0</v>
      </c>
      <c r="DS452" s="27">
        <f t="shared" ref="DS452:DS515" si="395">CT452+DB452+DJ452+DR452</f>
        <v>6</v>
      </c>
      <c r="DT452" t="str">
        <f t="shared" ref="DT452:DT515" si="396">EC452</f>
        <v>Argentinien</v>
      </c>
      <c r="DU452">
        <f t="shared" si="382"/>
        <v>8</v>
      </c>
      <c r="DV452" t="str">
        <f t="shared" ref="DV452:DV515" si="397">EE452</f>
        <v>Brasilien</v>
      </c>
      <c r="DW452">
        <f t="shared" si="383"/>
        <v>0</v>
      </c>
      <c r="DX452" t="str">
        <f t="shared" ref="DX452:DX515" si="398">EK452</f>
        <v>England</v>
      </c>
      <c r="DY452">
        <f t="shared" si="384"/>
        <v>0</v>
      </c>
      <c r="DZ452" t="str">
        <f t="shared" ref="DZ452:DZ515" si="399">EM452</f>
        <v>Belgien</v>
      </c>
      <c r="EA452">
        <f t="shared" ref="EA452:EA515" si="400">IF(OR(DZ452="Kroatien",DZ452="Marokko"),8,0)</f>
        <v>0</v>
      </c>
      <c r="EB452" s="27">
        <f t="shared" ref="EB452:EB515" si="401">EA452+DY452+DW452+DU452</f>
        <v>8</v>
      </c>
      <c r="EC452" t="s">
        <v>93</v>
      </c>
      <c r="ED452" t="s">
        <v>73</v>
      </c>
      <c r="EE452" t="s">
        <v>90</v>
      </c>
      <c r="EF452">
        <v>1</v>
      </c>
      <c r="EG452" t="s">
        <v>83</v>
      </c>
      <c r="EH452">
        <v>2</v>
      </c>
      <c r="EK452" t="s">
        <v>85</v>
      </c>
      <c r="EL452" t="s">
        <v>73</v>
      </c>
      <c r="EM452" t="s">
        <v>131</v>
      </c>
      <c r="EN452">
        <v>0</v>
      </c>
      <c r="EO452" t="s">
        <v>83</v>
      </c>
      <c r="EP452">
        <v>1</v>
      </c>
      <c r="EU452" t="s">
        <v>93</v>
      </c>
      <c r="EV452" t="s">
        <v>73</v>
      </c>
      <c r="EW452" t="s">
        <v>85</v>
      </c>
      <c r="EX452">
        <v>2</v>
      </c>
      <c r="EY452" t="s">
        <v>83</v>
      </c>
      <c r="EZ452">
        <v>1</v>
      </c>
      <c r="FC452" t="s">
        <v>90</v>
      </c>
      <c r="FD452" t="s">
        <v>73</v>
      </c>
      <c r="FE452" t="s">
        <v>131</v>
      </c>
      <c r="FF452">
        <v>3</v>
      </c>
      <c r="FG452" t="s">
        <v>83</v>
      </c>
      <c r="FH452">
        <v>2</v>
      </c>
      <c r="FL452" t="s">
        <v>85</v>
      </c>
      <c r="FN452" t="s">
        <v>93</v>
      </c>
      <c r="FP452" t="s">
        <v>131</v>
      </c>
      <c r="FR452" t="s">
        <v>90</v>
      </c>
      <c r="FU452">
        <v>206</v>
      </c>
      <c r="FX452" t="s">
        <v>992</v>
      </c>
    </row>
    <row r="453" spans="1:180" x14ac:dyDescent="0.45">
      <c r="A453" s="1">
        <v>450</v>
      </c>
      <c r="B453" s="45">
        <f t="shared" si="387"/>
        <v>326</v>
      </c>
      <c r="C453" s="14" t="s">
        <v>780</v>
      </c>
      <c r="D453" t="s">
        <v>993</v>
      </c>
      <c r="E453" s="15" t="s">
        <v>987</v>
      </c>
      <c r="F453" s="28">
        <f>VOR!IH453</f>
        <v>160</v>
      </c>
      <c r="G453" s="27">
        <f t="shared" ref="G453:G516" si="402">BU453+CL453+DS453+EB453</f>
        <v>58</v>
      </c>
      <c r="H453" s="49">
        <f t="shared" ref="H453:H516" si="403">F453+G453</f>
        <v>218</v>
      </c>
      <c r="I453" s="14" t="s">
        <v>140</v>
      </c>
      <c r="J453" t="s">
        <v>73</v>
      </c>
      <c r="K453" t="s">
        <v>137</v>
      </c>
      <c r="L453">
        <v>1</v>
      </c>
      <c r="M453" t="s">
        <v>83</v>
      </c>
      <c r="N453">
        <v>2</v>
      </c>
      <c r="O453" s="77">
        <f t="shared" ref="O453:O516" si="404">IF(AND(I453="Niederlande",K453="USA"),3,IF(I453="Niederlande",1,IF(K453="""USA",2,0)))</f>
        <v>0</v>
      </c>
      <c r="P453" s="80">
        <f t="shared" ref="P453:P516" si="405">IF(AND(O453=3,L453=3,N453=1),8,IF(AND(O453=3,L453-N453=2),6,IF(AND(O453=3,L453&gt;N453),4,IF(AND(O453=1,L453=3,N453=1),4,IF(AND(O453=1,L453-N453=2),3,IF(AND(O453=1,L453&gt;N453),2,0))))))</f>
        <v>0</v>
      </c>
      <c r="Q453" t="s">
        <v>133</v>
      </c>
      <c r="R453" t="s">
        <v>73</v>
      </c>
      <c r="S453" t="s">
        <v>87</v>
      </c>
      <c r="T453">
        <v>1</v>
      </c>
      <c r="U453" t="s">
        <v>83</v>
      </c>
      <c r="V453">
        <v>0</v>
      </c>
      <c r="W453" s="71">
        <f t="shared" ref="W453:W516" si="406">IF(AND(Q453="Argentinien",S453="Australien"),3,IF(Q453="Argentinien",1,IF(S453="Australien",2,0)))</f>
        <v>2</v>
      </c>
      <c r="X453" s="80">
        <f t="shared" ref="X453:X516" si="407">IF(AND(W453=3,T453=2,V453=1),8,IF(AND(W453=3,T453-V453=1),6,IF(AND(W453=3,T453&gt;V453),4,IF(AND(W453=1,T453=2,V453=1),4,IF(AND(W453=1,T453-V453=1),3,IF(AND(W453=1,T453&gt;V453),2,0))))))</f>
        <v>0</v>
      </c>
      <c r="Y453" s="14" t="s">
        <v>94</v>
      </c>
      <c r="Z453" t="s">
        <v>73</v>
      </c>
      <c r="AA453" t="s">
        <v>93</v>
      </c>
      <c r="AB453">
        <v>3</v>
      </c>
      <c r="AC453" t="s">
        <v>83</v>
      </c>
      <c r="AD453">
        <v>1</v>
      </c>
      <c r="AE453" s="71">
        <f t="shared" ref="AE453:AE516" si="408">IF(AND(Y453="Frankreich",AA453="Polen"),3,IF(Y453="Frankreich",1,IF(AA453="Polen",2,0)))</f>
        <v>1</v>
      </c>
      <c r="AF453" s="80">
        <f t="shared" si="388"/>
        <v>4</v>
      </c>
      <c r="AG453" s="14" t="s">
        <v>85</v>
      </c>
      <c r="AH453" t="s">
        <v>73</v>
      </c>
      <c r="AI453" t="s">
        <v>136</v>
      </c>
      <c r="AJ453">
        <v>2</v>
      </c>
      <c r="AK453" t="s">
        <v>83</v>
      </c>
      <c r="AL453">
        <v>1</v>
      </c>
      <c r="AM453" s="71">
        <f t="shared" ref="AM453:AM516" si="409">(IF(AND(AG453="England",AI453="Senegal"),3,IF(AG453="England",1,IF(AI453="Senegal",2,0))))</f>
        <v>1</v>
      </c>
      <c r="AN453" s="80">
        <f t="shared" ref="AN453:AN516" si="410">IF(AND(AM453=3,AJ453=3,AL453=0),8,IF(AND(AM453=3,AJ453-AL453=3),6,IF(AND(AM453=3,AJ453&gt;AL453),4,IF(AND(AM453=1,AJ453=3,AL453=0),4,IF(AND(AM453=1,AJ453-AL453=3),3,IF(AND(AM453=1,AJ453&gt;AL453),2,0))))))</f>
        <v>2</v>
      </c>
      <c r="AO453" s="14" t="s">
        <v>88</v>
      </c>
      <c r="AP453" t="s">
        <v>73</v>
      </c>
      <c r="AQ453" t="s">
        <v>89</v>
      </c>
      <c r="AR453">
        <v>2</v>
      </c>
      <c r="AS453" t="s">
        <v>83</v>
      </c>
      <c r="AT453">
        <v>1</v>
      </c>
      <c r="AU453" s="71">
        <f t="shared" si="389"/>
        <v>0</v>
      </c>
      <c r="AV453" s="80">
        <f t="shared" ref="AV453:AV516" si="411">IF(AND(AU453=3,AR453=1,AT453=2),8,IF(AND(AU453=3,AR453-AT453=-1),6,IF(AND(AU453=3,AR453&lt;AT453),4,IF(AND(AU453=2,AR453=1,AT453=2),4,IF(AND(AU453=2,AR453-AT453=-1),3,IF(AND(AU453=2,AR453&lt;AT453),2,0))))))</f>
        <v>0</v>
      </c>
      <c r="AW453" s="14" t="s">
        <v>90</v>
      </c>
      <c r="AX453" t="s">
        <v>73</v>
      </c>
      <c r="AY453" t="s">
        <v>91</v>
      </c>
      <c r="AZ453">
        <v>3</v>
      </c>
      <c r="BA453" t="s">
        <v>83</v>
      </c>
      <c r="BB453">
        <v>1</v>
      </c>
      <c r="BC453" s="71">
        <f t="shared" ref="BC453:BC516" si="412">IF(AND(AW453="Brasilien",AY453="Südkorea"),3,IF(AW453="Brasilien",1,IF(AY453="Südkorea",2,0)))</f>
        <v>3</v>
      </c>
      <c r="BD453" s="80">
        <f t="shared" si="390"/>
        <v>4</v>
      </c>
      <c r="BE453" s="14" t="s">
        <v>95</v>
      </c>
      <c r="BF453" t="s">
        <v>73</v>
      </c>
      <c r="BG453" t="s">
        <v>130</v>
      </c>
      <c r="BH453">
        <v>1</v>
      </c>
      <c r="BI453" t="s">
        <v>83</v>
      </c>
      <c r="BJ453">
        <v>2</v>
      </c>
      <c r="BK453" s="71">
        <f t="shared" si="391"/>
        <v>2</v>
      </c>
      <c r="BL453" s="80">
        <f t="shared" ref="BL453:BL516" si="413">IF(AND(BK453=3,BH453=1,BJ453=0),8,IF(AND(BK453=3,BH453-BJ453=1),6,IF(AND(BK453=3,BH453&gt;BJ453),4,IF(AND(BK453=1,BH453=1,BJ453=0),4,IF(AND(BK453=1,BH453-BJ453=1),3,IF(AND(BK453=1,BH453&gt;BJ453),2,0))))))</f>
        <v>0</v>
      </c>
      <c r="BM453" s="14" t="s">
        <v>96</v>
      </c>
      <c r="BN453" t="s">
        <v>73</v>
      </c>
      <c r="BO453" t="s">
        <v>134</v>
      </c>
      <c r="BP453">
        <v>2</v>
      </c>
      <c r="BQ453" t="s">
        <v>83</v>
      </c>
      <c r="BR453">
        <v>1</v>
      </c>
      <c r="BS453" s="71">
        <f t="shared" ref="BS453:BS516" si="414">IF(AND(BM453="Portugal",BO453="Schweiz"),3,IF(BM453="Portugal",1,IF(BO453="Schweiz",2,0)))</f>
        <v>3</v>
      </c>
      <c r="BT453" s="80">
        <f t="shared" si="392"/>
        <v>4</v>
      </c>
      <c r="BU453" s="28">
        <f t="shared" ref="BU453:BU516" si="415">BT453+BL453+BD453+AV453+AN453+AF453+X453+P453</f>
        <v>14</v>
      </c>
      <c r="BV453" s="14" t="str">
        <f t="shared" ref="BV453:BV516" si="416">CM453</f>
        <v>Deutschland</v>
      </c>
      <c r="BW453" s="80">
        <f t="shared" si="393"/>
        <v>0</v>
      </c>
      <c r="BX453" s="14" t="str">
        <f t="shared" ref="BX453:BX516" si="417">CO453</f>
        <v>Brasilien</v>
      </c>
      <c r="BY453" s="80">
        <f t="shared" ref="BY453:BY516" si="418">IF(OR(BX453="Niederlande",BX453="Brasilien",BX453="Portugal"),7,0)</f>
        <v>7</v>
      </c>
      <c r="BZ453" s="14" t="str">
        <f t="shared" ref="BZ453:BZ516" si="419">CU453</f>
        <v>USA</v>
      </c>
      <c r="CA453" s="80">
        <f t="shared" ref="CA453:CA516" si="420">IF(OR(BZ453="Niederlande",BZ453="England"),7,0)</f>
        <v>0</v>
      </c>
      <c r="CB453" s="14" t="str">
        <f t="shared" ref="CB453:CB516" si="421">CW453</f>
        <v>Mexiko</v>
      </c>
      <c r="CC453" s="80">
        <f t="shared" ref="CC453:CC516" si="422">IF(OR(CB453="Argentinien",CB453="Frankreich"),7,0)</f>
        <v>0</v>
      </c>
      <c r="CD453" s="14" t="str">
        <f t="shared" ref="CD453:CD516" si="423">DC453</f>
        <v>Spanien</v>
      </c>
      <c r="CE453" s="80">
        <f t="shared" ref="CE453:CE516" si="424">IF(OR(CD453="Kroatien",CD453="Marokko"),7,0)</f>
        <v>0</v>
      </c>
      <c r="CF453" s="14" t="str">
        <f t="shared" ref="CF453:CF516" si="425">DE453</f>
        <v>Portugal</v>
      </c>
      <c r="CG453" s="80">
        <f t="shared" ref="CG453:CG516" si="426">IF(OR(CF453="Niederlande",CF453="Brasilien",CF453="Portugal"),7,0)</f>
        <v>7</v>
      </c>
      <c r="CH453" s="14" t="str">
        <f t="shared" ref="CH453:CH516" si="427">DK453</f>
        <v>England</v>
      </c>
      <c r="CI453" s="80">
        <f t="shared" ref="CI453:CI516" si="428">IF(OR(CH453="Niederlande",CH453="England"),7,0)</f>
        <v>7</v>
      </c>
      <c r="CJ453" s="14" t="str">
        <f t="shared" ref="CJ453:CJ516" si="429">DM453</f>
        <v>Frankreich</v>
      </c>
      <c r="CK453" s="80">
        <f t="shared" ref="CK453:CK516" si="430">IF(OR(CJ453="Niederlande",CJ453="Argentinien",CJ453="Frankreich"),7,0)</f>
        <v>7</v>
      </c>
      <c r="CL453" s="27">
        <f t="shared" si="385"/>
        <v>28</v>
      </c>
      <c r="CM453" t="s">
        <v>88</v>
      </c>
      <c r="CN453" t="s">
        <v>73</v>
      </c>
      <c r="CO453" t="s">
        <v>90</v>
      </c>
      <c r="CP453">
        <v>2</v>
      </c>
      <c r="CQ453" t="s">
        <v>83</v>
      </c>
      <c r="CR453">
        <v>3</v>
      </c>
      <c r="CS453" s="71">
        <f t="shared" si="394"/>
        <v>2</v>
      </c>
      <c r="CT453" s="80">
        <f t="shared" ref="CT453:CT516" si="431">IF(AND(CS453=3,CP453=2,CR453=1),8,IF(AND(CS453=3,CP453-CR453=1),6,IF(AND(CS453=3,CP453&gt;CR453),4,IF(AND(CS453=1,CP453=2,CR453=1),4,IF(AND(CS453=1,CP453-CR453=1),3,IF(AND(CS453=1,CP453&gt;CR453),2,0))))))</f>
        <v>0</v>
      </c>
      <c r="CU453" t="s">
        <v>137</v>
      </c>
      <c r="CV453" t="s">
        <v>73</v>
      </c>
      <c r="CW453" t="s">
        <v>133</v>
      </c>
      <c r="CX453">
        <v>1</v>
      </c>
      <c r="CY453" t="s">
        <v>83</v>
      </c>
      <c r="CZ453">
        <v>0</v>
      </c>
      <c r="DA453" s="71">
        <f t="shared" ref="DA453:DA516" si="432">IF(AND(CU453="Niederlande",CW453="Argentinien"),3,IF(CU453="Niederlande",1,IF(CW453="Argentinien",2,0)))</f>
        <v>0</v>
      </c>
      <c r="DB453" s="80">
        <f t="shared" ref="DB453:DB516" si="433">IF(AND(DA453=3,CX453=2,CZ453=3),8,IF(AND(DA453=3,CX453-CZ453=-1),6,IF(AND(DA453=3,CX453&lt;CZ453),4,IF(AND(DA453=2,CX453=2,CZ453=3),4,IF(AND(DA453=2,CX453-CZ453=-1),3,IF(AND(DA453=2,CX453&lt;CZ453),2,0))))))</f>
        <v>0</v>
      </c>
      <c r="DC453" t="s">
        <v>130</v>
      </c>
      <c r="DD453" t="s">
        <v>73</v>
      </c>
      <c r="DE453" t="s">
        <v>96</v>
      </c>
      <c r="DF453">
        <v>1</v>
      </c>
      <c r="DG453" t="s">
        <v>83</v>
      </c>
      <c r="DH453">
        <v>2</v>
      </c>
      <c r="DI453" s="71">
        <f t="shared" si="386"/>
        <v>0</v>
      </c>
      <c r="DJ453" s="80">
        <f t="shared" ref="DJ453:DJ516" si="434">IF(AND(DI453=3,DF453=1,DH453=0),8,IF(AND(DI453=3,DF453-DH453=1),6,IF(AND(DI453=3,DF453&gt;DH453),4,IF(AND(DI453=1,DF453=1,DH453=0),4,IF(AND(DI453=1,DF453-DH453=1),3,IF(AND(DI453=1,DF453&gt;DH453),2,0))))))</f>
        <v>0</v>
      </c>
      <c r="DK453" t="s">
        <v>85</v>
      </c>
      <c r="DL453" t="s">
        <v>73</v>
      </c>
      <c r="DM453" t="s">
        <v>94</v>
      </c>
      <c r="DN453">
        <v>1</v>
      </c>
      <c r="DO453" t="s">
        <v>83</v>
      </c>
      <c r="DP453">
        <v>2</v>
      </c>
      <c r="DQ453" s="71">
        <f t="shared" ref="DQ453:DQ516" si="435">IF(AND(DK453="England",DM453="Frankreich"),3,IF(DK453="England",1,IF(DM453="Frankreich",2,0)))</f>
        <v>3</v>
      </c>
      <c r="DR453" s="80">
        <f t="shared" ref="DR453:DR516" si="436">IF(AND(DQ453=3,DN453=1,DP453=2),8,IF(AND(DQ453=3,DN453-DP453=-1),6,IF(AND(DQ453=3,DN453&lt;DP453),4,IF(AND(DQ453=2,DN453=1,DP453=2),4,IF(AND(DQ453=2,DN453-DP453=-1),3,IF(AND(DQ453=2,DN453&lt;DP453),2,0))))))</f>
        <v>8</v>
      </c>
      <c r="DS453" s="27">
        <f t="shared" si="395"/>
        <v>8</v>
      </c>
      <c r="DT453" t="str">
        <f t="shared" si="396"/>
        <v>USA</v>
      </c>
      <c r="DU453">
        <f t="shared" ref="DU453:DU516" si="437">IF(OR(DT453="Argentinien",DT453="Frankreich"),8,0)</f>
        <v>0</v>
      </c>
      <c r="DV453" t="str">
        <f t="shared" si="397"/>
        <v>Brasilien</v>
      </c>
      <c r="DW453">
        <f t="shared" ref="DW453:DW516" si="438">IF(OR(DV453="Kroatien",DV453="Marokko"),8,0)</f>
        <v>0</v>
      </c>
      <c r="DX453" t="str">
        <f t="shared" si="398"/>
        <v>Frankreich</v>
      </c>
      <c r="DY453">
        <f t="shared" ref="DY453:DY516" si="439">IF(OR(DX453="Argentinien",DX453="Frankreich"),8,0)</f>
        <v>8</v>
      </c>
      <c r="DZ453" t="str">
        <f t="shared" si="399"/>
        <v>Portugal</v>
      </c>
      <c r="EA453">
        <f t="shared" si="400"/>
        <v>0</v>
      </c>
      <c r="EB453" s="27">
        <f t="shared" si="401"/>
        <v>8</v>
      </c>
      <c r="EC453" t="s">
        <v>137</v>
      </c>
      <c r="ED453" t="s">
        <v>73</v>
      </c>
      <c r="EE453" t="s">
        <v>90</v>
      </c>
      <c r="EF453">
        <v>1</v>
      </c>
      <c r="EG453" t="s">
        <v>83</v>
      </c>
      <c r="EH453">
        <v>2</v>
      </c>
      <c r="EK453" t="s">
        <v>94</v>
      </c>
      <c r="EL453" t="s">
        <v>73</v>
      </c>
      <c r="EM453" t="s">
        <v>96</v>
      </c>
      <c r="EN453">
        <v>1</v>
      </c>
      <c r="EO453" t="s">
        <v>83</v>
      </c>
      <c r="EP453">
        <v>0</v>
      </c>
      <c r="EU453" t="s">
        <v>137</v>
      </c>
      <c r="EV453" t="s">
        <v>73</v>
      </c>
      <c r="EW453" t="s">
        <v>96</v>
      </c>
      <c r="EX453">
        <v>0</v>
      </c>
      <c r="EY453" t="s">
        <v>83</v>
      </c>
      <c r="EZ453">
        <v>2</v>
      </c>
      <c r="FC453" t="s">
        <v>90</v>
      </c>
      <c r="FD453" t="s">
        <v>73</v>
      </c>
      <c r="FE453" t="s">
        <v>94</v>
      </c>
      <c r="FF453">
        <v>2</v>
      </c>
      <c r="FG453" t="s">
        <v>83</v>
      </c>
      <c r="FH453">
        <v>1</v>
      </c>
      <c r="FL453" t="s">
        <v>137</v>
      </c>
      <c r="FN453" t="s">
        <v>96</v>
      </c>
      <c r="FP453" t="s">
        <v>94</v>
      </c>
      <c r="FR453" t="s">
        <v>90</v>
      </c>
      <c r="FU453">
        <v>158</v>
      </c>
      <c r="FX453">
        <v>0</v>
      </c>
    </row>
    <row r="454" spans="1:180" x14ac:dyDescent="0.45">
      <c r="A454" s="1">
        <v>451</v>
      </c>
      <c r="B454" s="45">
        <f t="shared" si="387"/>
        <v>608</v>
      </c>
      <c r="C454" s="14" t="s">
        <v>994</v>
      </c>
      <c r="D454" t="s">
        <v>643</v>
      </c>
      <c r="E454" s="15" t="s">
        <v>987</v>
      </c>
      <c r="F454" s="28">
        <f>VOR!IH454</f>
        <v>144</v>
      </c>
      <c r="G454" s="27">
        <f t="shared" si="402"/>
        <v>27</v>
      </c>
      <c r="H454" s="49">
        <f t="shared" si="403"/>
        <v>171</v>
      </c>
      <c r="I454" s="14" t="s">
        <v>84</v>
      </c>
      <c r="J454" t="s">
        <v>73</v>
      </c>
      <c r="K454" t="s">
        <v>92</v>
      </c>
      <c r="L454">
        <v>1</v>
      </c>
      <c r="M454" t="s">
        <v>83</v>
      </c>
      <c r="N454">
        <v>2</v>
      </c>
      <c r="O454" s="77">
        <f t="shared" si="404"/>
        <v>1</v>
      </c>
      <c r="P454" s="80">
        <f t="shared" si="405"/>
        <v>0</v>
      </c>
      <c r="Q454" t="s">
        <v>133</v>
      </c>
      <c r="R454" t="s">
        <v>73</v>
      </c>
      <c r="S454" t="s">
        <v>129</v>
      </c>
      <c r="T454">
        <v>1</v>
      </c>
      <c r="U454" t="s">
        <v>83</v>
      </c>
      <c r="V454">
        <v>0</v>
      </c>
      <c r="W454" s="71">
        <f t="shared" si="406"/>
        <v>0</v>
      </c>
      <c r="X454" s="80">
        <f t="shared" si="407"/>
        <v>0</v>
      </c>
      <c r="Y454" s="14" t="s">
        <v>94</v>
      </c>
      <c r="Z454" t="s">
        <v>73</v>
      </c>
      <c r="AA454" t="s">
        <v>93</v>
      </c>
      <c r="AB454">
        <v>3</v>
      </c>
      <c r="AC454" t="s">
        <v>83</v>
      </c>
      <c r="AD454">
        <v>2</v>
      </c>
      <c r="AE454" s="71">
        <f t="shared" si="408"/>
        <v>1</v>
      </c>
      <c r="AF454" s="80">
        <f t="shared" si="388"/>
        <v>2</v>
      </c>
      <c r="AG454" s="14" t="s">
        <v>85</v>
      </c>
      <c r="AH454" t="s">
        <v>73</v>
      </c>
      <c r="AI454" t="s">
        <v>140</v>
      </c>
      <c r="AJ454">
        <v>2</v>
      </c>
      <c r="AK454" t="s">
        <v>83</v>
      </c>
      <c r="AL454">
        <v>1</v>
      </c>
      <c r="AM454" s="71">
        <f t="shared" si="409"/>
        <v>1</v>
      </c>
      <c r="AN454" s="80">
        <f t="shared" si="410"/>
        <v>2</v>
      </c>
      <c r="AO454" s="14" t="s">
        <v>130</v>
      </c>
      <c r="AP454" t="s">
        <v>73</v>
      </c>
      <c r="AQ454" t="s">
        <v>142</v>
      </c>
      <c r="AR454">
        <v>2</v>
      </c>
      <c r="AS454" t="s">
        <v>83</v>
      </c>
      <c r="AT454">
        <v>1</v>
      </c>
      <c r="AU454" s="71">
        <f t="shared" si="389"/>
        <v>0</v>
      </c>
      <c r="AV454" s="80">
        <f t="shared" si="411"/>
        <v>0</v>
      </c>
      <c r="AW454" s="14" t="s">
        <v>90</v>
      </c>
      <c r="AX454" t="s">
        <v>73</v>
      </c>
      <c r="AY454" t="s">
        <v>138</v>
      </c>
      <c r="AZ454">
        <v>2</v>
      </c>
      <c r="BA454" t="s">
        <v>83</v>
      </c>
      <c r="BB454">
        <v>1</v>
      </c>
      <c r="BC454" s="71">
        <f t="shared" si="412"/>
        <v>1</v>
      </c>
      <c r="BD454" s="80">
        <f t="shared" si="390"/>
        <v>2</v>
      </c>
      <c r="BE454" s="14" t="s">
        <v>131</v>
      </c>
      <c r="BF454" t="s">
        <v>73</v>
      </c>
      <c r="BG454" t="s">
        <v>88</v>
      </c>
      <c r="BH454">
        <v>2</v>
      </c>
      <c r="BI454" t="s">
        <v>83</v>
      </c>
      <c r="BJ454">
        <v>1</v>
      </c>
      <c r="BK454" s="71">
        <f t="shared" si="391"/>
        <v>0</v>
      </c>
      <c r="BL454" s="80">
        <f t="shared" si="413"/>
        <v>0</v>
      </c>
      <c r="BM454" s="14" t="s">
        <v>96</v>
      </c>
      <c r="BN454" t="s">
        <v>73</v>
      </c>
      <c r="BO454" t="s">
        <v>134</v>
      </c>
      <c r="BP454">
        <v>1</v>
      </c>
      <c r="BQ454" t="s">
        <v>83</v>
      </c>
      <c r="BR454">
        <v>1</v>
      </c>
      <c r="BS454" s="71">
        <f t="shared" si="414"/>
        <v>3</v>
      </c>
      <c r="BT454" s="80">
        <f t="shared" si="392"/>
        <v>0</v>
      </c>
      <c r="BU454" s="28">
        <f t="shared" si="415"/>
        <v>6</v>
      </c>
      <c r="BV454" s="14" t="str">
        <f t="shared" si="416"/>
        <v>Spanien</v>
      </c>
      <c r="BW454" s="80">
        <f t="shared" si="393"/>
        <v>0</v>
      </c>
      <c r="BX454" s="14" t="str">
        <f t="shared" si="417"/>
        <v>Brasilien</v>
      </c>
      <c r="BY454" s="80">
        <f t="shared" si="418"/>
        <v>7</v>
      </c>
      <c r="BZ454" s="14" t="str">
        <f t="shared" si="419"/>
        <v>Wales</v>
      </c>
      <c r="CA454" s="80">
        <f t="shared" si="420"/>
        <v>0</v>
      </c>
      <c r="CB454" s="14" t="str">
        <f t="shared" si="421"/>
        <v>Mexiko</v>
      </c>
      <c r="CC454" s="80">
        <f t="shared" si="422"/>
        <v>0</v>
      </c>
      <c r="CD454" s="14" t="str">
        <f t="shared" si="423"/>
        <v>Belgien</v>
      </c>
      <c r="CE454" s="80">
        <f t="shared" si="424"/>
        <v>0</v>
      </c>
      <c r="CF454" s="14" t="str">
        <f t="shared" si="425"/>
        <v>Schweiz</v>
      </c>
      <c r="CG454" s="80">
        <f t="shared" si="426"/>
        <v>0</v>
      </c>
      <c r="CH454" s="14" t="str">
        <f t="shared" si="427"/>
        <v>England</v>
      </c>
      <c r="CI454" s="80">
        <f t="shared" si="428"/>
        <v>7</v>
      </c>
      <c r="CJ454" s="14" t="str">
        <f t="shared" si="429"/>
        <v>Frankreich</v>
      </c>
      <c r="CK454" s="80">
        <f t="shared" si="430"/>
        <v>7</v>
      </c>
      <c r="CL454" s="27">
        <f t="shared" si="385"/>
        <v>21</v>
      </c>
      <c r="CM454" t="s">
        <v>130</v>
      </c>
      <c r="CN454" t="s">
        <v>73</v>
      </c>
      <c r="CO454" t="s">
        <v>90</v>
      </c>
      <c r="CP454">
        <v>2</v>
      </c>
      <c r="CQ454" t="s">
        <v>83</v>
      </c>
      <c r="CR454">
        <v>3</v>
      </c>
      <c r="CS454" s="71">
        <f t="shared" si="394"/>
        <v>2</v>
      </c>
      <c r="CT454" s="80">
        <f t="shared" si="431"/>
        <v>0</v>
      </c>
      <c r="CU454" t="s">
        <v>92</v>
      </c>
      <c r="CV454" t="s">
        <v>73</v>
      </c>
      <c r="CW454" t="s">
        <v>133</v>
      </c>
      <c r="CX454">
        <v>2</v>
      </c>
      <c r="CY454" t="s">
        <v>83</v>
      </c>
      <c r="CZ454">
        <v>1</v>
      </c>
      <c r="DA454" s="71">
        <f t="shared" si="432"/>
        <v>0</v>
      </c>
      <c r="DB454" s="80">
        <f t="shared" si="433"/>
        <v>0</v>
      </c>
      <c r="DC454" t="s">
        <v>131</v>
      </c>
      <c r="DD454" t="s">
        <v>73</v>
      </c>
      <c r="DE454" t="s">
        <v>134</v>
      </c>
      <c r="DF454">
        <v>1</v>
      </c>
      <c r="DG454" t="s">
        <v>83</v>
      </c>
      <c r="DH454">
        <v>2</v>
      </c>
      <c r="DI454" s="71">
        <f t="shared" si="386"/>
        <v>0</v>
      </c>
      <c r="DJ454" s="80">
        <f t="shared" si="434"/>
        <v>0</v>
      </c>
      <c r="DK454" t="s">
        <v>85</v>
      </c>
      <c r="DL454" t="s">
        <v>73</v>
      </c>
      <c r="DM454" t="s">
        <v>94</v>
      </c>
      <c r="DN454">
        <v>2</v>
      </c>
      <c r="DO454" t="s">
        <v>83</v>
      </c>
      <c r="DP454">
        <v>1</v>
      </c>
      <c r="DQ454" s="71">
        <f t="shared" si="435"/>
        <v>3</v>
      </c>
      <c r="DR454" s="80">
        <f t="shared" si="436"/>
        <v>0</v>
      </c>
      <c r="DS454" s="27">
        <f t="shared" si="395"/>
        <v>0</v>
      </c>
      <c r="DT454" t="str">
        <f t="shared" si="396"/>
        <v>Wales</v>
      </c>
      <c r="DU454">
        <f t="shared" si="437"/>
        <v>0</v>
      </c>
      <c r="DV454" t="str">
        <f t="shared" si="397"/>
        <v>Brasilien</v>
      </c>
      <c r="DW454">
        <f t="shared" si="438"/>
        <v>0</v>
      </c>
      <c r="DX454" t="str">
        <f t="shared" si="398"/>
        <v>England</v>
      </c>
      <c r="DY454">
        <f t="shared" si="439"/>
        <v>0</v>
      </c>
      <c r="DZ454" t="str">
        <f t="shared" si="399"/>
        <v>Schweiz</v>
      </c>
      <c r="EA454">
        <f t="shared" si="400"/>
        <v>0</v>
      </c>
      <c r="EB454" s="27">
        <f t="shared" si="401"/>
        <v>0</v>
      </c>
      <c r="EC454" t="s">
        <v>92</v>
      </c>
      <c r="ED454" t="s">
        <v>73</v>
      </c>
      <c r="EE454" t="s">
        <v>90</v>
      </c>
      <c r="EF454">
        <v>1</v>
      </c>
      <c r="EG454" t="s">
        <v>83</v>
      </c>
      <c r="EH454">
        <v>2</v>
      </c>
      <c r="EK454" t="s">
        <v>85</v>
      </c>
      <c r="EL454" t="s">
        <v>73</v>
      </c>
      <c r="EM454" t="s">
        <v>134</v>
      </c>
      <c r="EN454">
        <v>3</v>
      </c>
      <c r="EO454" t="s">
        <v>83</v>
      </c>
      <c r="EP454">
        <v>2</v>
      </c>
      <c r="EU454" t="s">
        <v>92</v>
      </c>
      <c r="EV454" t="s">
        <v>73</v>
      </c>
      <c r="EW454" t="s">
        <v>134</v>
      </c>
      <c r="EX454">
        <v>2</v>
      </c>
      <c r="EY454" t="s">
        <v>83</v>
      </c>
      <c r="EZ454">
        <v>1</v>
      </c>
      <c r="FC454" t="s">
        <v>90</v>
      </c>
      <c r="FD454" t="s">
        <v>73</v>
      </c>
      <c r="FE454" t="s">
        <v>85</v>
      </c>
      <c r="FF454">
        <v>1</v>
      </c>
      <c r="FG454" t="s">
        <v>83</v>
      </c>
      <c r="FH454">
        <v>2</v>
      </c>
      <c r="FL454" t="s">
        <v>134</v>
      </c>
      <c r="FN454" t="s">
        <v>92</v>
      </c>
      <c r="FP454" t="s">
        <v>90</v>
      </c>
      <c r="FR454" t="s">
        <v>85</v>
      </c>
      <c r="FU454">
        <v>0</v>
      </c>
      <c r="FX454">
        <v>0</v>
      </c>
    </row>
    <row r="455" spans="1:180" x14ac:dyDescent="0.45">
      <c r="A455" s="1">
        <v>452</v>
      </c>
      <c r="B455" s="45">
        <f t="shared" si="387"/>
        <v>585</v>
      </c>
      <c r="C455" s="14" t="s">
        <v>995</v>
      </c>
      <c r="D455" t="s">
        <v>996</v>
      </c>
      <c r="E455" s="15" t="s">
        <v>987</v>
      </c>
      <c r="F455" s="28">
        <f>VOR!IH455</f>
        <v>145</v>
      </c>
      <c r="G455" s="27">
        <f t="shared" si="402"/>
        <v>30</v>
      </c>
      <c r="H455" s="49">
        <f t="shared" si="403"/>
        <v>175</v>
      </c>
      <c r="I455" s="14" t="s">
        <v>84</v>
      </c>
      <c r="J455" t="s">
        <v>73</v>
      </c>
      <c r="K455" t="s">
        <v>137</v>
      </c>
      <c r="L455">
        <v>2</v>
      </c>
      <c r="M455" t="s">
        <v>83</v>
      </c>
      <c r="N455">
        <v>3</v>
      </c>
      <c r="O455" s="77">
        <f t="shared" si="404"/>
        <v>3</v>
      </c>
      <c r="P455" s="80">
        <f t="shared" si="405"/>
        <v>0</v>
      </c>
      <c r="Q455" t="s">
        <v>133</v>
      </c>
      <c r="R455" t="s">
        <v>73</v>
      </c>
      <c r="S455" t="s">
        <v>87</v>
      </c>
      <c r="T455">
        <v>2</v>
      </c>
      <c r="U455" t="s">
        <v>83</v>
      </c>
      <c r="V455">
        <v>1</v>
      </c>
      <c r="W455" s="71">
        <f t="shared" si="406"/>
        <v>2</v>
      </c>
      <c r="X455" s="80">
        <f t="shared" si="407"/>
        <v>0</v>
      </c>
      <c r="Y455" s="14" t="s">
        <v>94</v>
      </c>
      <c r="Z455" t="s">
        <v>73</v>
      </c>
      <c r="AA455" t="s">
        <v>93</v>
      </c>
      <c r="AB455">
        <v>2</v>
      </c>
      <c r="AC455" t="s">
        <v>83</v>
      </c>
      <c r="AD455">
        <v>0</v>
      </c>
      <c r="AE455" s="71">
        <f t="shared" si="408"/>
        <v>1</v>
      </c>
      <c r="AF455" s="80">
        <f t="shared" si="388"/>
        <v>3</v>
      </c>
      <c r="AG455" s="14" t="s">
        <v>85</v>
      </c>
      <c r="AH455" t="s">
        <v>73</v>
      </c>
      <c r="AI455" t="s">
        <v>132</v>
      </c>
      <c r="AJ455">
        <v>3</v>
      </c>
      <c r="AK455" t="s">
        <v>83</v>
      </c>
      <c r="AL455">
        <v>1</v>
      </c>
      <c r="AM455" s="71">
        <f t="shared" si="409"/>
        <v>3</v>
      </c>
      <c r="AN455" s="80">
        <f t="shared" si="410"/>
        <v>4</v>
      </c>
      <c r="AO455" s="14" t="s">
        <v>130</v>
      </c>
      <c r="AP455" t="s">
        <v>73</v>
      </c>
      <c r="AQ455" t="s">
        <v>89</v>
      </c>
      <c r="AR455">
        <v>4</v>
      </c>
      <c r="AS455" t="s">
        <v>83</v>
      </c>
      <c r="AT455">
        <v>1</v>
      </c>
      <c r="AU455" s="71">
        <f t="shared" si="389"/>
        <v>0</v>
      </c>
      <c r="AV455" s="80">
        <f t="shared" si="411"/>
        <v>0</v>
      </c>
      <c r="AW455" s="14" t="s">
        <v>90</v>
      </c>
      <c r="AX455" t="s">
        <v>73</v>
      </c>
      <c r="AY455" t="s">
        <v>138</v>
      </c>
      <c r="AZ455">
        <v>1</v>
      </c>
      <c r="BA455" t="s">
        <v>83</v>
      </c>
      <c r="BB455">
        <v>0</v>
      </c>
      <c r="BC455" s="71">
        <f t="shared" si="412"/>
        <v>1</v>
      </c>
      <c r="BD455" s="80">
        <f t="shared" si="390"/>
        <v>2</v>
      </c>
      <c r="BE455" s="14" t="s">
        <v>131</v>
      </c>
      <c r="BF455" t="s">
        <v>73</v>
      </c>
      <c r="BG455" t="s">
        <v>88</v>
      </c>
      <c r="BH455">
        <v>2</v>
      </c>
      <c r="BI455" t="s">
        <v>83</v>
      </c>
      <c r="BJ455">
        <v>1</v>
      </c>
      <c r="BK455" s="71">
        <f t="shared" si="391"/>
        <v>0</v>
      </c>
      <c r="BL455" s="80">
        <f t="shared" si="413"/>
        <v>0</v>
      </c>
      <c r="BM455" s="14" t="s">
        <v>135</v>
      </c>
      <c r="BN455" t="s">
        <v>73</v>
      </c>
      <c r="BO455" t="s">
        <v>150</v>
      </c>
      <c r="BP455">
        <v>0</v>
      </c>
      <c r="BQ455" t="s">
        <v>83</v>
      </c>
      <c r="BR455">
        <v>1</v>
      </c>
      <c r="BS455" s="71">
        <f t="shared" si="414"/>
        <v>0</v>
      </c>
      <c r="BT455" s="80">
        <f t="shared" si="392"/>
        <v>0</v>
      </c>
      <c r="BU455" s="28">
        <f t="shared" si="415"/>
        <v>9</v>
      </c>
      <c r="BV455" s="14" t="str">
        <f t="shared" si="416"/>
        <v>Spanien</v>
      </c>
      <c r="BW455" s="80">
        <f t="shared" si="393"/>
        <v>0</v>
      </c>
      <c r="BX455" s="14" t="str">
        <f t="shared" si="417"/>
        <v>Brasilien</v>
      </c>
      <c r="BY455" s="80">
        <f t="shared" si="418"/>
        <v>7</v>
      </c>
      <c r="BZ455" s="14" t="str">
        <f t="shared" si="419"/>
        <v>USA</v>
      </c>
      <c r="CA455" s="80">
        <f t="shared" si="420"/>
        <v>0</v>
      </c>
      <c r="CB455" s="14" t="str">
        <f t="shared" si="421"/>
        <v>Mexiko</v>
      </c>
      <c r="CC455" s="80">
        <f t="shared" si="422"/>
        <v>0</v>
      </c>
      <c r="CD455" s="14" t="str">
        <f t="shared" si="423"/>
        <v>Belgien</v>
      </c>
      <c r="CE455" s="80">
        <f t="shared" si="424"/>
        <v>0</v>
      </c>
      <c r="CF455" s="14" t="str">
        <f t="shared" si="425"/>
        <v>Serbien</v>
      </c>
      <c r="CG455" s="80">
        <f t="shared" si="426"/>
        <v>0</v>
      </c>
      <c r="CH455" s="14" t="str">
        <f t="shared" si="427"/>
        <v>England</v>
      </c>
      <c r="CI455" s="80">
        <f t="shared" si="428"/>
        <v>7</v>
      </c>
      <c r="CJ455" s="14" t="str">
        <f t="shared" si="429"/>
        <v>Frankreich</v>
      </c>
      <c r="CK455" s="80">
        <f t="shared" si="430"/>
        <v>7</v>
      </c>
      <c r="CL455" s="27">
        <f t="shared" si="385"/>
        <v>21</v>
      </c>
      <c r="CM455" t="s">
        <v>130</v>
      </c>
      <c r="CN455" t="s">
        <v>73</v>
      </c>
      <c r="CO455" t="s">
        <v>90</v>
      </c>
      <c r="CP455">
        <v>1</v>
      </c>
      <c r="CQ455" t="s">
        <v>83</v>
      </c>
      <c r="CR455">
        <v>0</v>
      </c>
      <c r="CS455" s="71">
        <f t="shared" si="394"/>
        <v>2</v>
      </c>
      <c r="CT455" s="80">
        <f t="shared" si="431"/>
        <v>0</v>
      </c>
      <c r="CU455" t="s">
        <v>137</v>
      </c>
      <c r="CV455" t="s">
        <v>73</v>
      </c>
      <c r="CW455" t="s">
        <v>133</v>
      </c>
      <c r="CX455">
        <v>1</v>
      </c>
      <c r="CY455" t="s">
        <v>83</v>
      </c>
      <c r="CZ455">
        <v>2</v>
      </c>
      <c r="DA455" s="71">
        <f t="shared" si="432"/>
        <v>0</v>
      </c>
      <c r="DB455" s="80">
        <f t="shared" si="433"/>
        <v>0</v>
      </c>
      <c r="DC455" t="s">
        <v>131</v>
      </c>
      <c r="DD455" t="s">
        <v>73</v>
      </c>
      <c r="DE455" t="s">
        <v>150</v>
      </c>
      <c r="DF455">
        <v>1</v>
      </c>
      <c r="DG455" t="s">
        <v>83</v>
      </c>
      <c r="DH455">
        <v>0</v>
      </c>
      <c r="DI455" s="71">
        <f t="shared" si="386"/>
        <v>0</v>
      </c>
      <c r="DJ455" s="80">
        <f t="shared" si="434"/>
        <v>0</v>
      </c>
      <c r="DK455" t="s">
        <v>85</v>
      </c>
      <c r="DL455" t="s">
        <v>73</v>
      </c>
      <c r="DM455" t="s">
        <v>94</v>
      </c>
      <c r="DN455">
        <v>3</v>
      </c>
      <c r="DO455" t="s">
        <v>83</v>
      </c>
      <c r="DP455">
        <v>2</v>
      </c>
      <c r="DQ455" s="71">
        <f t="shared" si="435"/>
        <v>3</v>
      </c>
      <c r="DR455" s="80">
        <f t="shared" si="436"/>
        <v>0</v>
      </c>
      <c r="DS455" s="27">
        <f t="shared" si="395"/>
        <v>0</v>
      </c>
      <c r="DT455" t="str">
        <f t="shared" si="396"/>
        <v>Mexiko</v>
      </c>
      <c r="DU455">
        <f t="shared" si="437"/>
        <v>0</v>
      </c>
      <c r="DV455" t="str">
        <f t="shared" si="397"/>
        <v>Spanien</v>
      </c>
      <c r="DW455">
        <f t="shared" si="438"/>
        <v>0</v>
      </c>
      <c r="DX455" t="str">
        <f t="shared" si="398"/>
        <v>England</v>
      </c>
      <c r="DY455">
        <f t="shared" si="439"/>
        <v>0</v>
      </c>
      <c r="DZ455" t="str">
        <f t="shared" si="399"/>
        <v>Belgien</v>
      </c>
      <c r="EA455">
        <f t="shared" si="400"/>
        <v>0</v>
      </c>
      <c r="EB455" s="27">
        <f t="shared" si="401"/>
        <v>0</v>
      </c>
      <c r="EC455" t="s">
        <v>133</v>
      </c>
      <c r="ED455" t="s">
        <v>73</v>
      </c>
      <c r="EE455" t="s">
        <v>130</v>
      </c>
      <c r="EF455">
        <v>2</v>
      </c>
      <c r="EG455" t="s">
        <v>83</v>
      </c>
      <c r="EH455">
        <v>3</v>
      </c>
      <c r="EK455" t="s">
        <v>85</v>
      </c>
      <c r="EL455" t="s">
        <v>73</v>
      </c>
      <c r="EM455" t="s">
        <v>131</v>
      </c>
      <c r="EN455">
        <v>2</v>
      </c>
      <c r="EO455" t="s">
        <v>83</v>
      </c>
      <c r="EP455">
        <v>1</v>
      </c>
      <c r="EU455" t="s">
        <v>133</v>
      </c>
      <c r="EV455" t="s">
        <v>73</v>
      </c>
      <c r="EW455" t="s">
        <v>131</v>
      </c>
      <c r="EX455">
        <v>2</v>
      </c>
      <c r="EY455" t="s">
        <v>83</v>
      </c>
      <c r="EZ455">
        <v>0</v>
      </c>
      <c r="FC455" t="s">
        <v>130</v>
      </c>
      <c r="FD455" t="s">
        <v>73</v>
      </c>
      <c r="FE455" t="s">
        <v>85</v>
      </c>
      <c r="FF455">
        <v>2</v>
      </c>
      <c r="FG455" t="s">
        <v>83</v>
      </c>
      <c r="FH455">
        <v>1</v>
      </c>
      <c r="FL455" t="s">
        <v>131</v>
      </c>
      <c r="FN455" t="s">
        <v>133</v>
      </c>
      <c r="FP455" t="s">
        <v>85</v>
      </c>
      <c r="FR455" t="s">
        <v>130</v>
      </c>
      <c r="FU455">
        <v>184</v>
      </c>
      <c r="FX455" t="s">
        <v>350</v>
      </c>
    </row>
    <row r="456" spans="1:180" x14ac:dyDescent="0.45">
      <c r="A456" s="1">
        <v>453</v>
      </c>
      <c r="B456" s="45">
        <f t="shared" si="387"/>
        <v>431</v>
      </c>
      <c r="C456" s="14" t="s">
        <v>997</v>
      </c>
      <c r="D456" t="s">
        <v>998</v>
      </c>
      <c r="E456" s="15" t="s">
        <v>987</v>
      </c>
      <c r="F456" s="28">
        <f>VOR!IH456</f>
        <v>140</v>
      </c>
      <c r="G456" s="27">
        <f t="shared" si="402"/>
        <v>62</v>
      </c>
      <c r="H456" s="49">
        <f t="shared" si="403"/>
        <v>202</v>
      </c>
      <c r="I456" s="14" t="s">
        <v>84</v>
      </c>
      <c r="J456" t="s">
        <v>73</v>
      </c>
      <c r="K456" t="s">
        <v>85</v>
      </c>
      <c r="L456">
        <v>1</v>
      </c>
      <c r="M456" t="s">
        <v>83</v>
      </c>
      <c r="N456">
        <v>2</v>
      </c>
      <c r="O456" s="77">
        <f t="shared" si="404"/>
        <v>1</v>
      </c>
      <c r="P456" s="80">
        <f t="shared" si="405"/>
        <v>0</v>
      </c>
      <c r="Q456" t="s">
        <v>93</v>
      </c>
      <c r="R456" t="s">
        <v>73</v>
      </c>
      <c r="S456" t="s">
        <v>129</v>
      </c>
      <c r="T456">
        <v>3</v>
      </c>
      <c r="U456" t="s">
        <v>83</v>
      </c>
      <c r="V456">
        <v>1</v>
      </c>
      <c r="W456" s="71">
        <f t="shared" si="406"/>
        <v>1</v>
      </c>
      <c r="X456" s="80">
        <f t="shared" si="407"/>
        <v>2</v>
      </c>
      <c r="Y456" s="14" t="s">
        <v>94</v>
      </c>
      <c r="Z456" t="s">
        <v>73</v>
      </c>
      <c r="AA456" t="s">
        <v>86</v>
      </c>
      <c r="AB456">
        <v>3</v>
      </c>
      <c r="AC456" t="s">
        <v>83</v>
      </c>
      <c r="AD456">
        <v>1</v>
      </c>
      <c r="AE456" s="71">
        <f t="shared" si="408"/>
        <v>3</v>
      </c>
      <c r="AF456" s="80">
        <f t="shared" si="388"/>
        <v>8</v>
      </c>
      <c r="AG456" s="14" t="s">
        <v>92</v>
      </c>
      <c r="AH456" t="s">
        <v>73</v>
      </c>
      <c r="AI456" t="s">
        <v>132</v>
      </c>
      <c r="AJ456">
        <v>2</v>
      </c>
      <c r="AK456" t="s">
        <v>83</v>
      </c>
      <c r="AL456">
        <v>1</v>
      </c>
      <c r="AM456" s="71">
        <f t="shared" si="409"/>
        <v>2</v>
      </c>
      <c r="AN456" s="80">
        <f t="shared" si="410"/>
        <v>0</v>
      </c>
      <c r="AO456" s="14" t="s">
        <v>88</v>
      </c>
      <c r="AP456" t="s">
        <v>73</v>
      </c>
      <c r="AQ456" t="s">
        <v>131</v>
      </c>
      <c r="AR456">
        <v>3</v>
      </c>
      <c r="AS456" t="s">
        <v>83</v>
      </c>
      <c r="AT456">
        <v>2</v>
      </c>
      <c r="AU456" s="71">
        <f t="shared" si="389"/>
        <v>0</v>
      </c>
      <c r="AV456" s="80">
        <f t="shared" si="411"/>
        <v>0</v>
      </c>
      <c r="AW456" s="14" t="s">
        <v>90</v>
      </c>
      <c r="AX456" t="s">
        <v>73</v>
      </c>
      <c r="AY456" t="s">
        <v>138</v>
      </c>
      <c r="AZ456">
        <v>1</v>
      </c>
      <c r="BA456" t="s">
        <v>83</v>
      </c>
      <c r="BB456">
        <v>0</v>
      </c>
      <c r="BC456" s="71">
        <f t="shared" si="412"/>
        <v>1</v>
      </c>
      <c r="BD456" s="80">
        <f t="shared" si="390"/>
        <v>2</v>
      </c>
      <c r="BE456" s="14" t="s">
        <v>142</v>
      </c>
      <c r="BF456" t="s">
        <v>73</v>
      </c>
      <c r="BG456" t="s">
        <v>130</v>
      </c>
      <c r="BH456">
        <v>1</v>
      </c>
      <c r="BI456" t="s">
        <v>83</v>
      </c>
      <c r="BJ456">
        <v>2</v>
      </c>
      <c r="BK456" s="71">
        <f t="shared" si="391"/>
        <v>2</v>
      </c>
      <c r="BL456" s="80">
        <f t="shared" si="413"/>
        <v>0</v>
      </c>
      <c r="BM456" s="14" t="s">
        <v>96</v>
      </c>
      <c r="BN456" t="s">
        <v>73</v>
      </c>
      <c r="BO456" t="s">
        <v>134</v>
      </c>
      <c r="BP456">
        <v>3</v>
      </c>
      <c r="BQ456" t="s">
        <v>83</v>
      </c>
      <c r="BR456">
        <v>1</v>
      </c>
      <c r="BS456" s="71">
        <f t="shared" si="414"/>
        <v>3</v>
      </c>
      <c r="BT456" s="80">
        <f t="shared" si="392"/>
        <v>4</v>
      </c>
      <c r="BU456" s="28">
        <f t="shared" si="415"/>
        <v>16</v>
      </c>
      <c r="BV456" s="14" t="str">
        <f t="shared" si="416"/>
        <v>Deutschland</v>
      </c>
      <c r="BW456" s="80">
        <f t="shared" si="393"/>
        <v>0</v>
      </c>
      <c r="BX456" s="14" t="str">
        <f t="shared" si="417"/>
        <v>Brasilien</v>
      </c>
      <c r="BY456" s="80">
        <f t="shared" si="418"/>
        <v>7</v>
      </c>
      <c r="BZ456" s="14" t="str">
        <f t="shared" si="419"/>
        <v>England</v>
      </c>
      <c r="CA456" s="80">
        <f t="shared" si="420"/>
        <v>7</v>
      </c>
      <c r="CB456" s="14" t="str">
        <f t="shared" si="421"/>
        <v>Argentinien</v>
      </c>
      <c r="CC456" s="80">
        <f t="shared" si="422"/>
        <v>7</v>
      </c>
      <c r="CD456" s="14" t="str">
        <f t="shared" si="423"/>
        <v>Spanien</v>
      </c>
      <c r="CE456" s="80">
        <f t="shared" si="424"/>
        <v>0</v>
      </c>
      <c r="CF456" s="14" t="str">
        <f t="shared" si="425"/>
        <v>Portugal</v>
      </c>
      <c r="CG456" s="80">
        <f t="shared" si="426"/>
        <v>7</v>
      </c>
      <c r="CH456" s="14" t="str">
        <f t="shared" si="427"/>
        <v>Wales</v>
      </c>
      <c r="CI456" s="80">
        <f t="shared" si="428"/>
        <v>0</v>
      </c>
      <c r="CJ456" s="14" t="str">
        <f t="shared" si="429"/>
        <v>Frankreich</v>
      </c>
      <c r="CK456" s="80">
        <f t="shared" si="430"/>
        <v>7</v>
      </c>
      <c r="CL456" s="27">
        <f t="shared" si="385"/>
        <v>35</v>
      </c>
      <c r="CM456" t="s">
        <v>88</v>
      </c>
      <c r="CN456" t="s">
        <v>73</v>
      </c>
      <c r="CO456" t="s">
        <v>90</v>
      </c>
      <c r="CP456">
        <v>3</v>
      </c>
      <c r="CQ456" t="s">
        <v>83</v>
      </c>
      <c r="CR456">
        <v>1</v>
      </c>
      <c r="CS456" s="71">
        <f t="shared" si="394"/>
        <v>2</v>
      </c>
      <c r="CT456" s="80">
        <f t="shared" si="431"/>
        <v>0</v>
      </c>
      <c r="CU456" t="s">
        <v>85</v>
      </c>
      <c r="CV456" t="s">
        <v>73</v>
      </c>
      <c r="CW456" t="s">
        <v>93</v>
      </c>
      <c r="CX456">
        <v>3</v>
      </c>
      <c r="CY456" t="s">
        <v>83</v>
      </c>
      <c r="CZ456">
        <v>1</v>
      </c>
      <c r="DA456" s="71">
        <f t="shared" si="432"/>
        <v>2</v>
      </c>
      <c r="DB456" s="80">
        <f t="shared" si="433"/>
        <v>0</v>
      </c>
      <c r="DC456" t="s">
        <v>130</v>
      </c>
      <c r="DD456" t="s">
        <v>73</v>
      </c>
      <c r="DE456" t="s">
        <v>96</v>
      </c>
      <c r="DF456">
        <v>2</v>
      </c>
      <c r="DG456" t="s">
        <v>83</v>
      </c>
      <c r="DH456">
        <v>3</v>
      </c>
      <c r="DI456" s="71">
        <f t="shared" si="386"/>
        <v>0</v>
      </c>
      <c r="DJ456" s="80">
        <f t="shared" si="434"/>
        <v>0</v>
      </c>
      <c r="DK456" t="s">
        <v>92</v>
      </c>
      <c r="DL456" t="s">
        <v>73</v>
      </c>
      <c r="DM456" t="s">
        <v>94</v>
      </c>
      <c r="DN456">
        <v>2</v>
      </c>
      <c r="DO456" t="s">
        <v>83</v>
      </c>
      <c r="DP456">
        <v>3</v>
      </c>
      <c r="DQ456" s="71">
        <f t="shared" si="435"/>
        <v>2</v>
      </c>
      <c r="DR456" s="80">
        <f t="shared" si="436"/>
        <v>3</v>
      </c>
      <c r="DS456" s="27">
        <f t="shared" si="395"/>
        <v>3</v>
      </c>
      <c r="DT456" t="str">
        <f t="shared" si="396"/>
        <v>England</v>
      </c>
      <c r="DU456">
        <f t="shared" si="437"/>
        <v>0</v>
      </c>
      <c r="DV456" t="str">
        <f t="shared" si="397"/>
        <v>Deutschland</v>
      </c>
      <c r="DW456">
        <f t="shared" si="438"/>
        <v>0</v>
      </c>
      <c r="DX456" t="str">
        <f t="shared" si="398"/>
        <v>Frankreich</v>
      </c>
      <c r="DY456">
        <f t="shared" si="439"/>
        <v>8</v>
      </c>
      <c r="DZ456" t="str">
        <f t="shared" si="399"/>
        <v>Portugal</v>
      </c>
      <c r="EA456">
        <f t="shared" si="400"/>
        <v>0</v>
      </c>
      <c r="EB456" s="27">
        <f t="shared" si="401"/>
        <v>8</v>
      </c>
      <c r="EC456" t="s">
        <v>85</v>
      </c>
      <c r="ED456" t="s">
        <v>73</v>
      </c>
      <c r="EE456" t="s">
        <v>88</v>
      </c>
      <c r="EF456">
        <v>3</v>
      </c>
      <c r="EG456" t="s">
        <v>83</v>
      </c>
      <c r="EH456">
        <v>4</v>
      </c>
      <c r="EK456" t="s">
        <v>94</v>
      </c>
      <c r="EL456" t="s">
        <v>73</v>
      </c>
      <c r="EM456" t="s">
        <v>96</v>
      </c>
      <c r="EN456">
        <v>5</v>
      </c>
      <c r="EO456" t="s">
        <v>83</v>
      </c>
      <c r="EP456">
        <v>4</v>
      </c>
      <c r="EU456" t="s">
        <v>85</v>
      </c>
      <c r="EV456" t="s">
        <v>73</v>
      </c>
      <c r="EW456" t="s">
        <v>96</v>
      </c>
      <c r="EX456">
        <v>1</v>
      </c>
      <c r="EY456" t="s">
        <v>83</v>
      </c>
      <c r="EZ456">
        <v>2</v>
      </c>
      <c r="FC456" t="s">
        <v>88</v>
      </c>
      <c r="FD456" t="s">
        <v>73</v>
      </c>
      <c r="FE456" t="s">
        <v>94</v>
      </c>
      <c r="FF456">
        <v>3</v>
      </c>
      <c r="FG456" t="s">
        <v>83</v>
      </c>
      <c r="FH456">
        <v>2</v>
      </c>
      <c r="FL456" t="s">
        <v>85</v>
      </c>
      <c r="FN456" t="s">
        <v>96</v>
      </c>
      <c r="FP456" t="s">
        <v>94</v>
      </c>
      <c r="FR456" t="s">
        <v>88</v>
      </c>
      <c r="FU456">
        <v>0</v>
      </c>
      <c r="FX456">
        <v>0</v>
      </c>
    </row>
    <row r="457" spans="1:180" x14ac:dyDescent="0.45">
      <c r="A457" s="1">
        <v>454</v>
      </c>
      <c r="B457" s="45">
        <f t="shared" si="387"/>
        <v>736</v>
      </c>
      <c r="C457" s="14" t="s">
        <v>999</v>
      </c>
      <c r="D457" t="s">
        <v>1000</v>
      </c>
      <c r="E457" s="15" t="s">
        <v>987</v>
      </c>
      <c r="F457" s="28">
        <f>VOR!IH457</f>
        <v>114</v>
      </c>
      <c r="G457" s="27">
        <f t="shared" si="402"/>
        <v>9</v>
      </c>
      <c r="H457" s="49">
        <f t="shared" si="403"/>
        <v>123</v>
      </c>
      <c r="I457" s="14" t="s">
        <v>140</v>
      </c>
      <c r="J457" t="s">
        <v>73</v>
      </c>
      <c r="K457" t="s">
        <v>137</v>
      </c>
      <c r="L457">
        <v>1</v>
      </c>
      <c r="M457" t="s">
        <v>83</v>
      </c>
      <c r="N457">
        <v>3</v>
      </c>
      <c r="O457" s="77">
        <f t="shared" si="404"/>
        <v>0</v>
      </c>
      <c r="P457" s="80">
        <f t="shared" si="405"/>
        <v>0</v>
      </c>
      <c r="Q457" t="s">
        <v>133</v>
      </c>
      <c r="R457" t="s">
        <v>73</v>
      </c>
      <c r="S457" t="s">
        <v>164</v>
      </c>
      <c r="T457">
        <v>3</v>
      </c>
      <c r="U457" t="s">
        <v>83</v>
      </c>
      <c r="V457">
        <v>2</v>
      </c>
      <c r="W457" s="71">
        <f t="shared" si="406"/>
        <v>0</v>
      </c>
      <c r="X457" s="80">
        <f t="shared" si="407"/>
        <v>0</v>
      </c>
      <c r="Y457" s="14" t="s">
        <v>87</v>
      </c>
      <c r="Z457" t="s">
        <v>73</v>
      </c>
      <c r="AA457" t="s">
        <v>169</v>
      </c>
      <c r="AB457">
        <v>2</v>
      </c>
      <c r="AC457" t="s">
        <v>83</v>
      </c>
      <c r="AD457">
        <v>3</v>
      </c>
      <c r="AE457" s="71">
        <f t="shared" si="408"/>
        <v>0</v>
      </c>
      <c r="AF457" s="80">
        <f t="shared" si="388"/>
        <v>0</v>
      </c>
      <c r="AG457" s="14" t="s">
        <v>92</v>
      </c>
      <c r="AH457" t="s">
        <v>73</v>
      </c>
      <c r="AI457" t="s">
        <v>84</v>
      </c>
      <c r="AJ457">
        <v>3</v>
      </c>
      <c r="AK457" t="s">
        <v>83</v>
      </c>
      <c r="AL457">
        <v>1</v>
      </c>
      <c r="AM457" s="71">
        <f t="shared" si="409"/>
        <v>0</v>
      </c>
      <c r="AN457" s="80">
        <f t="shared" si="410"/>
        <v>0</v>
      </c>
      <c r="AO457" s="14" t="s">
        <v>88</v>
      </c>
      <c r="AP457" t="s">
        <v>73</v>
      </c>
      <c r="AQ457" t="s">
        <v>142</v>
      </c>
      <c r="AR457">
        <v>5</v>
      </c>
      <c r="AS457" t="s">
        <v>83</v>
      </c>
      <c r="AT457">
        <v>1</v>
      </c>
      <c r="AU457" s="71">
        <f t="shared" si="389"/>
        <v>0</v>
      </c>
      <c r="AV457" s="80">
        <f t="shared" si="411"/>
        <v>0</v>
      </c>
      <c r="AW457" s="14" t="s">
        <v>150</v>
      </c>
      <c r="AX457" t="s">
        <v>73</v>
      </c>
      <c r="AY457" t="s">
        <v>135</v>
      </c>
      <c r="AZ457">
        <v>4</v>
      </c>
      <c r="BA457" t="s">
        <v>83</v>
      </c>
      <c r="BB457">
        <v>5</v>
      </c>
      <c r="BC457" s="71">
        <f t="shared" si="412"/>
        <v>0</v>
      </c>
      <c r="BD457" s="80">
        <f t="shared" si="390"/>
        <v>0</v>
      </c>
      <c r="BE457" s="14" t="s">
        <v>89</v>
      </c>
      <c r="BF457" t="s">
        <v>73</v>
      </c>
      <c r="BG457" t="s">
        <v>165</v>
      </c>
      <c r="BH457">
        <v>1</v>
      </c>
      <c r="BI457" t="s">
        <v>83</v>
      </c>
      <c r="BJ457">
        <v>3</v>
      </c>
      <c r="BK457" s="71">
        <f t="shared" si="391"/>
        <v>1</v>
      </c>
      <c r="BL457" s="80">
        <f t="shared" si="413"/>
        <v>0</v>
      </c>
      <c r="BM457" s="14" t="s">
        <v>96</v>
      </c>
      <c r="BN457" t="s">
        <v>73</v>
      </c>
      <c r="BO457" t="s">
        <v>90</v>
      </c>
      <c r="BP457">
        <v>3</v>
      </c>
      <c r="BQ457" t="s">
        <v>83</v>
      </c>
      <c r="BR457">
        <v>1</v>
      </c>
      <c r="BS457" s="71">
        <f t="shared" si="414"/>
        <v>1</v>
      </c>
      <c r="BT457" s="80">
        <f t="shared" si="392"/>
        <v>2</v>
      </c>
      <c r="BU457" s="28">
        <f t="shared" si="415"/>
        <v>2</v>
      </c>
      <c r="BV457" s="14" t="str">
        <f t="shared" si="416"/>
        <v>Deutschland</v>
      </c>
      <c r="BW457" s="80">
        <f t="shared" si="393"/>
        <v>0</v>
      </c>
      <c r="BX457" s="14" t="str">
        <f t="shared" si="417"/>
        <v>Uruguay</v>
      </c>
      <c r="BY457" s="80">
        <f t="shared" si="418"/>
        <v>0</v>
      </c>
      <c r="BZ457" s="14" t="str">
        <f t="shared" si="419"/>
        <v>USA</v>
      </c>
      <c r="CA457" s="80">
        <f t="shared" si="420"/>
        <v>0</v>
      </c>
      <c r="CB457" s="14" t="str">
        <f t="shared" si="421"/>
        <v>Mexiko</v>
      </c>
      <c r="CC457" s="80">
        <f t="shared" si="422"/>
        <v>0</v>
      </c>
      <c r="CD457" s="14" t="str">
        <f t="shared" si="423"/>
        <v>Japan</v>
      </c>
      <c r="CE457" s="80">
        <f t="shared" si="424"/>
        <v>0</v>
      </c>
      <c r="CF457" s="14" t="str">
        <f t="shared" si="425"/>
        <v>Portugal</v>
      </c>
      <c r="CG457" s="80">
        <f t="shared" si="426"/>
        <v>7</v>
      </c>
      <c r="CH457" s="14" t="str">
        <f t="shared" si="427"/>
        <v>Wales</v>
      </c>
      <c r="CI457" s="80">
        <f t="shared" si="428"/>
        <v>0</v>
      </c>
      <c r="CJ457" s="14" t="str">
        <f t="shared" si="429"/>
        <v>Saudi-Arabien</v>
      </c>
      <c r="CK457" s="80">
        <f t="shared" si="430"/>
        <v>0</v>
      </c>
      <c r="CL457" s="27">
        <f t="shared" si="385"/>
        <v>7</v>
      </c>
      <c r="CM457" t="s">
        <v>88</v>
      </c>
      <c r="CN457" t="s">
        <v>73</v>
      </c>
      <c r="CO457" t="s">
        <v>135</v>
      </c>
      <c r="CP457">
        <v>6</v>
      </c>
      <c r="CQ457" t="s">
        <v>83</v>
      </c>
      <c r="CR457">
        <v>2</v>
      </c>
      <c r="CS457" s="71">
        <f t="shared" si="394"/>
        <v>0</v>
      </c>
      <c r="CT457" s="80">
        <f t="shared" si="431"/>
        <v>0</v>
      </c>
      <c r="CU457" t="s">
        <v>137</v>
      </c>
      <c r="CV457" t="s">
        <v>73</v>
      </c>
      <c r="CW457" t="s">
        <v>133</v>
      </c>
      <c r="CX457">
        <v>1</v>
      </c>
      <c r="CY457" t="s">
        <v>83</v>
      </c>
      <c r="CZ457">
        <v>3</v>
      </c>
      <c r="DA457" s="71">
        <f t="shared" si="432"/>
        <v>0</v>
      </c>
      <c r="DB457" s="80">
        <f t="shared" si="433"/>
        <v>0</v>
      </c>
      <c r="DC457" t="s">
        <v>165</v>
      </c>
      <c r="DD457" t="s">
        <v>73</v>
      </c>
      <c r="DE457" t="s">
        <v>96</v>
      </c>
      <c r="DF457">
        <v>2</v>
      </c>
      <c r="DG457" t="s">
        <v>83</v>
      </c>
      <c r="DH457">
        <v>3</v>
      </c>
      <c r="DI457" s="71">
        <f t="shared" si="386"/>
        <v>0</v>
      </c>
      <c r="DJ457" s="80">
        <f t="shared" si="434"/>
        <v>0</v>
      </c>
      <c r="DK457" t="s">
        <v>92</v>
      </c>
      <c r="DL457" t="s">
        <v>73</v>
      </c>
      <c r="DM457" t="s">
        <v>169</v>
      </c>
      <c r="DN457">
        <v>2</v>
      </c>
      <c r="DO457" t="s">
        <v>83</v>
      </c>
      <c r="DP457">
        <v>0</v>
      </c>
      <c r="DQ457" s="71">
        <f t="shared" si="435"/>
        <v>0</v>
      </c>
      <c r="DR457" s="80">
        <f t="shared" si="436"/>
        <v>0</v>
      </c>
      <c r="DS457" s="27">
        <f t="shared" si="395"/>
        <v>0</v>
      </c>
      <c r="DT457" t="str">
        <f t="shared" si="396"/>
        <v>Mexiko</v>
      </c>
      <c r="DU457">
        <f t="shared" si="437"/>
        <v>0</v>
      </c>
      <c r="DV457" t="str">
        <f t="shared" si="397"/>
        <v>Deutschland</v>
      </c>
      <c r="DW457">
        <f t="shared" si="438"/>
        <v>0</v>
      </c>
      <c r="DX457" t="str">
        <f t="shared" si="398"/>
        <v>Wales</v>
      </c>
      <c r="DY457">
        <f t="shared" si="439"/>
        <v>0</v>
      </c>
      <c r="DZ457" t="str">
        <f t="shared" si="399"/>
        <v>Portugal</v>
      </c>
      <c r="EA457">
        <f t="shared" si="400"/>
        <v>0</v>
      </c>
      <c r="EB457" s="27">
        <f t="shared" si="401"/>
        <v>0</v>
      </c>
      <c r="EC457" t="s">
        <v>133</v>
      </c>
      <c r="ED457" t="s">
        <v>73</v>
      </c>
      <c r="EE457" t="s">
        <v>88</v>
      </c>
      <c r="EF457">
        <v>2</v>
      </c>
      <c r="EG457" t="s">
        <v>83</v>
      </c>
      <c r="EH457">
        <v>4</v>
      </c>
      <c r="EK457" t="s">
        <v>92</v>
      </c>
      <c r="EL457" t="s">
        <v>73</v>
      </c>
      <c r="EM457" t="s">
        <v>96</v>
      </c>
      <c r="EN457">
        <v>1</v>
      </c>
      <c r="EO457" t="s">
        <v>83</v>
      </c>
      <c r="EP457">
        <v>0</v>
      </c>
      <c r="EU457" t="s">
        <v>133</v>
      </c>
      <c r="EV457" t="s">
        <v>73</v>
      </c>
      <c r="EW457" t="s">
        <v>96</v>
      </c>
      <c r="EX457">
        <v>1</v>
      </c>
      <c r="EY457" t="s">
        <v>83</v>
      </c>
      <c r="EZ457">
        <v>0</v>
      </c>
      <c r="FC457" t="s">
        <v>88</v>
      </c>
      <c r="FD457" t="s">
        <v>73</v>
      </c>
      <c r="FE457" t="s">
        <v>92</v>
      </c>
      <c r="FF457">
        <v>4</v>
      </c>
      <c r="FG457" t="s">
        <v>83</v>
      </c>
      <c r="FH457">
        <v>2</v>
      </c>
      <c r="FL457" t="s">
        <v>96</v>
      </c>
      <c r="FN457" t="s">
        <v>133</v>
      </c>
      <c r="FP457" t="s">
        <v>92</v>
      </c>
      <c r="FR457" t="s">
        <v>88</v>
      </c>
      <c r="FU457">
        <v>0</v>
      </c>
      <c r="FX457">
        <v>0</v>
      </c>
    </row>
    <row r="458" spans="1:180" x14ac:dyDescent="0.45">
      <c r="A458" s="1">
        <v>455</v>
      </c>
      <c r="B458" s="45">
        <f t="shared" si="387"/>
        <v>389</v>
      </c>
      <c r="C458" s="14" t="s">
        <v>1001</v>
      </c>
      <c r="D458" t="s">
        <v>454</v>
      </c>
      <c r="E458" s="15" t="s">
        <v>987</v>
      </c>
      <c r="F458" s="28">
        <f>VOR!IH458</f>
        <v>148</v>
      </c>
      <c r="G458" s="27">
        <f t="shared" si="402"/>
        <v>60</v>
      </c>
      <c r="H458" s="49">
        <f t="shared" si="403"/>
        <v>208</v>
      </c>
      <c r="I458" s="14" t="s">
        <v>84</v>
      </c>
      <c r="J458" t="s">
        <v>73</v>
      </c>
      <c r="K458" t="s">
        <v>92</v>
      </c>
      <c r="L458">
        <v>1</v>
      </c>
      <c r="M458" t="s">
        <v>83</v>
      </c>
      <c r="N458">
        <v>2</v>
      </c>
      <c r="O458" s="77">
        <f t="shared" si="404"/>
        <v>1</v>
      </c>
      <c r="P458" s="80">
        <f t="shared" si="405"/>
        <v>0</v>
      </c>
      <c r="Q458" t="s">
        <v>93</v>
      </c>
      <c r="R458" t="s">
        <v>73</v>
      </c>
      <c r="S458" t="s">
        <v>129</v>
      </c>
      <c r="T458">
        <v>2</v>
      </c>
      <c r="U458" t="s">
        <v>83</v>
      </c>
      <c r="V458">
        <v>1</v>
      </c>
      <c r="W458" s="71">
        <f t="shared" si="406"/>
        <v>1</v>
      </c>
      <c r="X458" s="80">
        <f t="shared" si="407"/>
        <v>4</v>
      </c>
      <c r="Y458" s="14" t="s">
        <v>94</v>
      </c>
      <c r="Z458" t="s">
        <v>73</v>
      </c>
      <c r="AA458" t="s">
        <v>133</v>
      </c>
      <c r="AB458">
        <v>2</v>
      </c>
      <c r="AC458" t="s">
        <v>83</v>
      </c>
      <c r="AD458">
        <v>1</v>
      </c>
      <c r="AE458" s="71">
        <f t="shared" si="408"/>
        <v>1</v>
      </c>
      <c r="AF458" s="80">
        <f t="shared" si="388"/>
        <v>2</v>
      </c>
      <c r="AG458" s="14" t="s">
        <v>85</v>
      </c>
      <c r="AH458" t="s">
        <v>73</v>
      </c>
      <c r="AI458" t="s">
        <v>136</v>
      </c>
      <c r="AJ458">
        <v>2</v>
      </c>
      <c r="AK458" t="s">
        <v>83</v>
      </c>
      <c r="AL458">
        <v>0</v>
      </c>
      <c r="AM458" s="71">
        <f t="shared" si="409"/>
        <v>1</v>
      </c>
      <c r="AN458" s="80">
        <f t="shared" si="410"/>
        <v>2</v>
      </c>
      <c r="AO458" s="14" t="s">
        <v>88</v>
      </c>
      <c r="AP458" t="s">
        <v>73</v>
      </c>
      <c r="AQ458" t="s">
        <v>95</v>
      </c>
      <c r="AR458">
        <v>3</v>
      </c>
      <c r="AS458" t="s">
        <v>83</v>
      </c>
      <c r="AT458">
        <v>1</v>
      </c>
      <c r="AU458" s="71">
        <f t="shared" si="389"/>
        <v>2</v>
      </c>
      <c r="AV458" s="80">
        <f t="shared" si="411"/>
        <v>0</v>
      </c>
      <c r="AW458" s="14" t="s">
        <v>90</v>
      </c>
      <c r="AX458" t="s">
        <v>73</v>
      </c>
      <c r="AY458" t="s">
        <v>138</v>
      </c>
      <c r="AZ458">
        <v>3</v>
      </c>
      <c r="BA458" t="s">
        <v>83</v>
      </c>
      <c r="BB458">
        <v>0</v>
      </c>
      <c r="BC458" s="71">
        <f t="shared" si="412"/>
        <v>1</v>
      </c>
      <c r="BD458" s="80">
        <f t="shared" si="390"/>
        <v>3</v>
      </c>
      <c r="BE458" s="14" t="s">
        <v>89</v>
      </c>
      <c r="BF458" t="s">
        <v>73</v>
      </c>
      <c r="BG458" t="s">
        <v>141</v>
      </c>
      <c r="BH458">
        <v>2</v>
      </c>
      <c r="BI458" t="s">
        <v>83</v>
      </c>
      <c r="BJ458">
        <v>1</v>
      </c>
      <c r="BK458" s="71">
        <f t="shared" si="391"/>
        <v>1</v>
      </c>
      <c r="BL458" s="80">
        <f t="shared" si="413"/>
        <v>3</v>
      </c>
      <c r="BM458" s="14" t="s">
        <v>96</v>
      </c>
      <c r="BN458" t="s">
        <v>73</v>
      </c>
      <c r="BO458" t="s">
        <v>134</v>
      </c>
      <c r="BP458">
        <v>3</v>
      </c>
      <c r="BQ458" t="s">
        <v>83</v>
      </c>
      <c r="BR458">
        <v>0</v>
      </c>
      <c r="BS458" s="71">
        <f t="shared" si="414"/>
        <v>3</v>
      </c>
      <c r="BT458" s="80">
        <f t="shared" si="392"/>
        <v>4</v>
      </c>
      <c r="BU458" s="28">
        <f t="shared" si="415"/>
        <v>18</v>
      </c>
      <c r="BV458" s="14" t="str">
        <f t="shared" si="416"/>
        <v>Deutschland</v>
      </c>
      <c r="BW458" s="80">
        <f t="shared" si="393"/>
        <v>0</v>
      </c>
      <c r="BX458" s="14" t="str">
        <f t="shared" si="417"/>
        <v>Brasilien</v>
      </c>
      <c r="BY458" s="80">
        <f t="shared" si="418"/>
        <v>7</v>
      </c>
      <c r="BZ458" s="14" t="str">
        <f t="shared" si="419"/>
        <v>Wales</v>
      </c>
      <c r="CA458" s="80">
        <f t="shared" si="420"/>
        <v>0</v>
      </c>
      <c r="CB458" s="14" t="str">
        <f t="shared" si="421"/>
        <v>Argentinien</v>
      </c>
      <c r="CC458" s="80">
        <f t="shared" si="422"/>
        <v>7</v>
      </c>
      <c r="CD458" s="14" t="str">
        <f t="shared" si="423"/>
        <v>Marokko</v>
      </c>
      <c r="CE458" s="80">
        <f t="shared" si="424"/>
        <v>7</v>
      </c>
      <c r="CF458" s="14" t="str">
        <f t="shared" si="425"/>
        <v>Portugal</v>
      </c>
      <c r="CG458" s="80">
        <f t="shared" si="426"/>
        <v>7</v>
      </c>
      <c r="CH458" s="14" t="str">
        <f t="shared" si="427"/>
        <v>England</v>
      </c>
      <c r="CI458" s="80">
        <f t="shared" si="428"/>
        <v>7</v>
      </c>
      <c r="CJ458" s="14" t="str">
        <f t="shared" si="429"/>
        <v>Frankreich</v>
      </c>
      <c r="CK458" s="80">
        <f t="shared" si="430"/>
        <v>7</v>
      </c>
      <c r="CL458" s="27">
        <f t="shared" ref="CL458:CL521" si="440">CK458+CI458+CG458+CE458+CC458+CA458+BY458+BW458</f>
        <v>42</v>
      </c>
      <c r="CM458" t="s">
        <v>88</v>
      </c>
      <c r="CN458" t="s">
        <v>73</v>
      </c>
      <c r="CO458" t="s">
        <v>90</v>
      </c>
      <c r="CP458">
        <v>1</v>
      </c>
      <c r="CQ458" t="s">
        <v>83</v>
      </c>
      <c r="CR458">
        <v>2</v>
      </c>
      <c r="CS458" s="71">
        <f t="shared" si="394"/>
        <v>2</v>
      </c>
      <c r="CT458" s="80">
        <f t="shared" si="431"/>
        <v>0</v>
      </c>
      <c r="CU458" t="s">
        <v>92</v>
      </c>
      <c r="CV458" t="s">
        <v>73</v>
      </c>
      <c r="CW458" t="s">
        <v>93</v>
      </c>
      <c r="CX458">
        <v>2</v>
      </c>
      <c r="CY458" t="s">
        <v>83</v>
      </c>
      <c r="CZ458">
        <v>1</v>
      </c>
      <c r="DA458" s="71">
        <f t="shared" si="432"/>
        <v>2</v>
      </c>
      <c r="DB458" s="80">
        <f t="shared" si="433"/>
        <v>0</v>
      </c>
      <c r="DC458" t="s">
        <v>89</v>
      </c>
      <c r="DD458" t="s">
        <v>73</v>
      </c>
      <c r="DE458" t="s">
        <v>96</v>
      </c>
      <c r="DF458">
        <v>1</v>
      </c>
      <c r="DG458" t="s">
        <v>83</v>
      </c>
      <c r="DH458">
        <v>3</v>
      </c>
      <c r="DI458" s="71">
        <f t="shared" si="386"/>
        <v>3</v>
      </c>
      <c r="DJ458" s="80">
        <f t="shared" si="434"/>
        <v>0</v>
      </c>
      <c r="DK458" t="s">
        <v>85</v>
      </c>
      <c r="DL458" t="s">
        <v>73</v>
      </c>
      <c r="DM458" t="s">
        <v>94</v>
      </c>
      <c r="DN458">
        <v>2</v>
      </c>
      <c r="DO458" t="s">
        <v>83</v>
      </c>
      <c r="DP458">
        <v>1</v>
      </c>
      <c r="DQ458" s="71">
        <f t="shared" si="435"/>
        <v>3</v>
      </c>
      <c r="DR458" s="80">
        <f t="shared" si="436"/>
        <v>0</v>
      </c>
      <c r="DS458" s="27">
        <f t="shared" si="395"/>
        <v>0</v>
      </c>
      <c r="DT458" t="str">
        <f t="shared" si="396"/>
        <v>Wales</v>
      </c>
      <c r="DU458">
        <f t="shared" si="437"/>
        <v>0</v>
      </c>
      <c r="DV458" t="str">
        <f t="shared" si="397"/>
        <v>Brasilien</v>
      </c>
      <c r="DW458">
        <f t="shared" si="438"/>
        <v>0</v>
      </c>
      <c r="DX458" t="str">
        <f t="shared" si="398"/>
        <v>England</v>
      </c>
      <c r="DY458">
        <f t="shared" si="439"/>
        <v>0</v>
      </c>
      <c r="DZ458" t="str">
        <f t="shared" si="399"/>
        <v>Portugal</v>
      </c>
      <c r="EA458">
        <f t="shared" si="400"/>
        <v>0</v>
      </c>
      <c r="EB458" s="27">
        <f t="shared" si="401"/>
        <v>0</v>
      </c>
      <c r="EC458" t="s">
        <v>92</v>
      </c>
      <c r="ED458" t="s">
        <v>73</v>
      </c>
      <c r="EE458" t="s">
        <v>90</v>
      </c>
      <c r="EF458">
        <v>1</v>
      </c>
      <c r="EG458" t="s">
        <v>83</v>
      </c>
      <c r="EH458">
        <v>3</v>
      </c>
      <c r="EK458" t="s">
        <v>85</v>
      </c>
      <c r="EL458" t="s">
        <v>73</v>
      </c>
      <c r="EM458" t="s">
        <v>96</v>
      </c>
      <c r="EN458">
        <v>1</v>
      </c>
      <c r="EO458" t="s">
        <v>83</v>
      </c>
      <c r="EP458">
        <v>3</v>
      </c>
      <c r="EU458" t="s">
        <v>92</v>
      </c>
      <c r="EV458" t="s">
        <v>73</v>
      </c>
      <c r="EW458" t="s">
        <v>85</v>
      </c>
      <c r="EX458">
        <v>3</v>
      </c>
      <c r="EY458" t="s">
        <v>83</v>
      </c>
      <c r="EZ458">
        <v>2</v>
      </c>
      <c r="FC458" t="s">
        <v>90</v>
      </c>
      <c r="FD458" t="s">
        <v>73</v>
      </c>
      <c r="FE458" t="s">
        <v>96</v>
      </c>
      <c r="FF458">
        <v>3</v>
      </c>
      <c r="FG458" t="s">
        <v>83</v>
      </c>
      <c r="FH458">
        <v>2</v>
      </c>
      <c r="FL458" t="s">
        <v>85</v>
      </c>
      <c r="FN458" t="s">
        <v>92</v>
      </c>
      <c r="FP458" t="s">
        <v>96</v>
      </c>
      <c r="FR458" t="s">
        <v>90</v>
      </c>
      <c r="FU458">
        <v>222</v>
      </c>
      <c r="FX458">
        <v>0</v>
      </c>
    </row>
    <row r="459" spans="1:180" x14ac:dyDescent="0.45">
      <c r="A459" s="1">
        <v>456</v>
      </c>
      <c r="B459" s="45">
        <f t="shared" si="387"/>
        <v>293</v>
      </c>
      <c r="C459" s="14" t="s">
        <v>1002</v>
      </c>
      <c r="D459" t="s">
        <v>1003</v>
      </c>
      <c r="E459" s="15" t="s">
        <v>987</v>
      </c>
      <c r="F459" s="28">
        <f>VOR!IH459</f>
        <v>154</v>
      </c>
      <c r="G459" s="27">
        <f t="shared" si="402"/>
        <v>70</v>
      </c>
      <c r="H459" s="49">
        <f t="shared" si="403"/>
        <v>224</v>
      </c>
      <c r="I459" s="14" t="s">
        <v>136</v>
      </c>
      <c r="J459" t="s">
        <v>73</v>
      </c>
      <c r="K459" t="s">
        <v>85</v>
      </c>
      <c r="L459">
        <v>3</v>
      </c>
      <c r="M459" t="s">
        <v>83</v>
      </c>
      <c r="N459">
        <v>4</v>
      </c>
      <c r="O459" s="77">
        <f t="shared" si="404"/>
        <v>0</v>
      </c>
      <c r="P459" s="80">
        <f t="shared" si="405"/>
        <v>0</v>
      </c>
      <c r="Q459" t="s">
        <v>93</v>
      </c>
      <c r="R459" t="s">
        <v>73</v>
      </c>
      <c r="S459" t="s">
        <v>164</v>
      </c>
      <c r="T459">
        <v>4</v>
      </c>
      <c r="U459" t="s">
        <v>83</v>
      </c>
      <c r="V459">
        <v>1</v>
      </c>
      <c r="W459" s="71">
        <f t="shared" si="406"/>
        <v>1</v>
      </c>
      <c r="X459" s="80">
        <f t="shared" si="407"/>
        <v>2</v>
      </c>
      <c r="Y459" s="14" t="s">
        <v>94</v>
      </c>
      <c r="Z459" t="s">
        <v>73</v>
      </c>
      <c r="AA459" t="s">
        <v>86</v>
      </c>
      <c r="AB459">
        <v>4</v>
      </c>
      <c r="AC459" t="s">
        <v>83</v>
      </c>
      <c r="AD459">
        <v>2</v>
      </c>
      <c r="AE459" s="71">
        <f t="shared" si="408"/>
        <v>3</v>
      </c>
      <c r="AF459" s="80">
        <f t="shared" si="388"/>
        <v>6</v>
      </c>
      <c r="AG459" s="14" t="s">
        <v>137</v>
      </c>
      <c r="AH459" t="s">
        <v>73</v>
      </c>
      <c r="AI459" t="s">
        <v>140</v>
      </c>
      <c r="AJ459">
        <v>2</v>
      </c>
      <c r="AK459" t="s">
        <v>83</v>
      </c>
      <c r="AL459">
        <v>1</v>
      </c>
      <c r="AM459" s="71">
        <f t="shared" si="409"/>
        <v>0</v>
      </c>
      <c r="AN459" s="80">
        <f t="shared" si="410"/>
        <v>0</v>
      </c>
      <c r="AO459" s="14" t="s">
        <v>88</v>
      </c>
      <c r="AP459" t="s">
        <v>73</v>
      </c>
      <c r="AQ459" t="s">
        <v>142</v>
      </c>
      <c r="AR459">
        <v>5</v>
      </c>
      <c r="AS459" t="s">
        <v>83</v>
      </c>
      <c r="AT459">
        <v>2</v>
      </c>
      <c r="AU459" s="71">
        <f t="shared" si="389"/>
        <v>0</v>
      </c>
      <c r="AV459" s="80">
        <f t="shared" si="411"/>
        <v>0</v>
      </c>
      <c r="AW459" s="14" t="s">
        <v>90</v>
      </c>
      <c r="AX459" t="s">
        <v>73</v>
      </c>
      <c r="AY459" t="s">
        <v>138</v>
      </c>
      <c r="AZ459">
        <v>2</v>
      </c>
      <c r="BA459" t="s">
        <v>83</v>
      </c>
      <c r="BB459">
        <v>0</v>
      </c>
      <c r="BC459" s="71">
        <f t="shared" si="412"/>
        <v>1</v>
      </c>
      <c r="BD459" s="80">
        <f t="shared" si="390"/>
        <v>2</v>
      </c>
      <c r="BE459" s="14" t="s">
        <v>95</v>
      </c>
      <c r="BF459" t="s">
        <v>73</v>
      </c>
      <c r="BG459" t="s">
        <v>130</v>
      </c>
      <c r="BH459">
        <v>2</v>
      </c>
      <c r="BI459" t="s">
        <v>83</v>
      </c>
      <c r="BJ459">
        <v>3</v>
      </c>
      <c r="BK459" s="71">
        <f t="shared" si="391"/>
        <v>2</v>
      </c>
      <c r="BL459" s="80">
        <f t="shared" si="413"/>
        <v>0</v>
      </c>
      <c r="BM459" s="14" t="s">
        <v>96</v>
      </c>
      <c r="BN459" t="s">
        <v>73</v>
      </c>
      <c r="BO459" t="s">
        <v>134</v>
      </c>
      <c r="BP459">
        <v>3</v>
      </c>
      <c r="BQ459" t="s">
        <v>83</v>
      </c>
      <c r="BR459">
        <v>1</v>
      </c>
      <c r="BS459" s="71">
        <f t="shared" si="414"/>
        <v>3</v>
      </c>
      <c r="BT459" s="80">
        <f t="shared" si="392"/>
        <v>4</v>
      </c>
      <c r="BU459" s="28">
        <f t="shared" si="415"/>
        <v>14</v>
      </c>
      <c r="BV459" s="14" t="str">
        <f t="shared" si="416"/>
        <v>Deutschland</v>
      </c>
      <c r="BW459" s="80">
        <f t="shared" si="393"/>
        <v>0</v>
      </c>
      <c r="BX459" s="14" t="str">
        <f t="shared" si="417"/>
        <v>Brasilien</v>
      </c>
      <c r="BY459" s="80">
        <f t="shared" si="418"/>
        <v>7</v>
      </c>
      <c r="BZ459" s="14" t="str">
        <f t="shared" si="419"/>
        <v>England</v>
      </c>
      <c r="CA459" s="80">
        <f t="shared" si="420"/>
        <v>7</v>
      </c>
      <c r="CB459" s="14" t="str">
        <f t="shared" si="421"/>
        <v>Argentinien</v>
      </c>
      <c r="CC459" s="80">
        <f t="shared" si="422"/>
        <v>7</v>
      </c>
      <c r="CD459" s="14" t="str">
        <f t="shared" si="423"/>
        <v>Spanien</v>
      </c>
      <c r="CE459" s="80">
        <f t="shared" si="424"/>
        <v>0</v>
      </c>
      <c r="CF459" s="14" t="str">
        <f t="shared" si="425"/>
        <v>Portugal</v>
      </c>
      <c r="CG459" s="80">
        <f t="shared" si="426"/>
        <v>7</v>
      </c>
      <c r="CH459" s="14" t="str">
        <f t="shared" si="427"/>
        <v>USA</v>
      </c>
      <c r="CI459" s="80">
        <f t="shared" si="428"/>
        <v>0</v>
      </c>
      <c r="CJ459" s="14" t="str">
        <f t="shared" si="429"/>
        <v>Frankreich</v>
      </c>
      <c r="CK459" s="80">
        <f t="shared" si="430"/>
        <v>7</v>
      </c>
      <c r="CL459" s="27">
        <f t="shared" si="440"/>
        <v>35</v>
      </c>
      <c r="CM459" t="s">
        <v>88</v>
      </c>
      <c r="CN459" t="s">
        <v>73</v>
      </c>
      <c r="CO459" t="s">
        <v>90</v>
      </c>
      <c r="CP459">
        <v>5</v>
      </c>
      <c r="CQ459" t="s">
        <v>83</v>
      </c>
      <c r="CR459">
        <v>3</v>
      </c>
      <c r="CS459" s="71">
        <f t="shared" si="394"/>
        <v>2</v>
      </c>
      <c r="CT459" s="80">
        <f t="shared" si="431"/>
        <v>0</v>
      </c>
      <c r="CU459" t="s">
        <v>85</v>
      </c>
      <c r="CV459" t="s">
        <v>73</v>
      </c>
      <c r="CW459" t="s">
        <v>93</v>
      </c>
      <c r="CX459">
        <v>1</v>
      </c>
      <c r="CY459" t="s">
        <v>83</v>
      </c>
      <c r="CZ459">
        <v>2</v>
      </c>
      <c r="DA459" s="71">
        <f t="shared" si="432"/>
        <v>2</v>
      </c>
      <c r="DB459" s="80">
        <f t="shared" si="433"/>
        <v>3</v>
      </c>
      <c r="DC459" t="s">
        <v>130</v>
      </c>
      <c r="DD459" t="s">
        <v>73</v>
      </c>
      <c r="DE459" t="s">
        <v>96</v>
      </c>
      <c r="DF459">
        <v>3</v>
      </c>
      <c r="DG459" t="s">
        <v>83</v>
      </c>
      <c r="DH459">
        <v>1</v>
      </c>
      <c r="DI459" s="71">
        <f t="shared" ref="DI459:DI522" si="441">IF(AND(DC459="Marokko",DE459="Portugal"),3,IF(DC459="Marokko",1,0))</f>
        <v>0</v>
      </c>
      <c r="DJ459" s="80">
        <f t="shared" si="434"/>
        <v>0</v>
      </c>
      <c r="DK459" t="s">
        <v>137</v>
      </c>
      <c r="DL459" t="s">
        <v>73</v>
      </c>
      <c r="DM459" t="s">
        <v>94</v>
      </c>
      <c r="DN459">
        <v>1</v>
      </c>
      <c r="DO459" t="s">
        <v>83</v>
      </c>
      <c r="DP459">
        <v>3</v>
      </c>
      <c r="DQ459" s="71">
        <f t="shared" si="435"/>
        <v>2</v>
      </c>
      <c r="DR459" s="80">
        <f t="shared" si="436"/>
        <v>2</v>
      </c>
      <c r="DS459" s="27">
        <f t="shared" si="395"/>
        <v>5</v>
      </c>
      <c r="DT459" t="str">
        <f t="shared" si="396"/>
        <v>Argentinien</v>
      </c>
      <c r="DU459">
        <f t="shared" si="437"/>
        <v>8</v>
      </c>
      <c r="DV459" t="str">
        <f t="shared" si="397"/>
        <v>Deutschland</v>
      </c>
      <c r="DW459">
        <f t="shared" si="438"/>
        <v>0</v>
      </c>
      <c r="DX459" t="str">
        <f t="shared" si="398"/>
        <v>Frankreich</v>
      </c>
      <c r="DY459">
        <f t="shared" si="439"/>
        <v>8</v>
      </c>
      <c r="DZ459" t="str">
        <f t="shared" si="399"/>
        <v>Spanien</v>
      </c>
      <c r="EA459">
        <f t="shared" si="400"/>
        <v>0</v>
      </c>
      <c r="EB459" s="27">
        <f t="shared" si="401"/>
        <v>16</v>
      </c>
      <c r="EC459" t="s">
        <v>93</v>
      </c>
      <c r="ED459" t="s">
        <v>73</v>
      </c>
      <c r="EE459" t="s">
        <v>88</v>
      </c>
      <c r="EF459">
        <v>2</v>
      </c>
      <c r="EG459" t="s">
        <v>83</v>
      </c>
      <c r="EH459">
        <v>4</v>
      </c>
      <c r="EK459" t="s">
        <v>94</v>
      </c>
      <c r="EL459" t="s">
        <v>73</v>
      </c>
      <c r="EM459" t="s">
        <v>130</v>
      </c>
      <c r="EN459">
        <v>4</v>
      </c>
      <c r="EO459" t="s">
        <v>83</v>
      </c>
      <c r="EP459">
        <v>2</v>
      </c>
      <c r="EU459" t="s">
        <v>93</v>
      </c>
      <c r="EV459" t="s">
        <v>73</v>
      </c>
      <c r="EW459" t="s">
        <v>130</v>
      </c>
      <c r="EX459">
        <v>2</v>
      </c>
      <c r="EY459" t="s">
        <v>83</v>
      </c>
      <c r="EZ459">
        <v>1</v>
      </c>
      <c r="FC459" t="s">
        <v>88</v>
      </c>
      <c r="FD459" t="s">
        <v>73</v>
      </c>
      <c r="FE459" t="s">
        <v>94</v>
      </c>
      <c r="FF459">
        <v>2</v>
      </c>
      <c r="FG459" t="s">
        <v>83</v>
      </c>
      <c r="FH459">
        <v>3</v>
      </c>
      <c r="FL459" t="s">
        <v>130</v>
      </c>
      <c r="FN459" t="s">
        <v>93</v>
      </c>
      <c r="FP459" t="s">
        <v>88</v>
      </c>
      <c r="FR459" t="s">
        <v>94</v>
      </c>
      <c r="FU459">
        <v>270</v>
      </c>
      <c r="FX459" t="s">
        <v>692</v>
      </c>
    </row>
    <row r="460" spans="1:180" x14ac:dyDescent="0.45">
      <c r="A460" s="1">
        <v>457</v>
      </c>
      <c r="B460" s="45">
        <f t="shared" si="387"/>
        <v>49</v>
      </c>
      <c r="C460" s="14" t="s">
        <v>231</v>
      </c>
      <c r="D460" t="s">
        <v>1004</v>
      </c>
      <c r="E460" s="15" t="s">
        <v>987</v>
      </c>
      <c r="F460" s="28">
        <f>VOR!IH460</f>
        <v>182</v>
      </c>
      <c r="G460" s="27">
        <f t="shared" si="402"/>
        <v>84</v>
      </c>
      <c r="H460" s="49">
        <f t="shared" si="403"/>
        <v>266</v>
      </c>
      <c r="I460" s="14" t="s">
        <v>84</v>
      </c>
      <c r="J460" t="s">
        <v>73</v>
      </c>
      <c r="K460" t="s">
        <v>137</v>
      </c>
      <c r="L460">
        <v>2</v>
      </c>
      <c r="M460" t="s">
        <v>83</v>
      </c>
      <c r="N460">
        <v>1</v>
      </c>
      <c r="O460" s="77">
        <f t="shared" si="404"/>
        <v>3</v>
      </c>
      <c r="P460" s="80">
        <f t="shared" si="405"/>
        <v>4</v>
      </c>
      <c r="Q460" t="s">
        <v>93</v>
      </c>
      <c r="R460" t="s">
        <v>73</v>
      </c>
      <c r="S460" t="s">
        <v>129</v>
      </c>
      <c r="T460">
        <v>3</v>
      </c>
      <c r="U460" t="s">
        <v>83</v>
      </c>
      <c r="V460">
        <v>0</v>
      </c>
      <c r="W460" s="71">
        <f t="shared" si="406"/>
        <v>1</v>
      </c>
      <c r="X460" s="80">
        <f t="shared" si="407"/>
        <v>2</v>
      </c>
      <c r="Y460" s="14" t="s">
        <v>94</v>
      </c>
      <c r="Z460" t="s">
        <v>73</v>
      </c>
      <c r="AA460" t="s">
        <v>86</v>
      </c>
      <c r="AB460">
        <v>3</v>
      </c>
      <c r="AC460" t="s">
        <v>83</v>
      </c>
      <c r="AD460">
        <v>0</v>
      </c>
      <c r="AE460" s="71">
        <f t="shared" si="408"/>
        <v>3</v>
      </c>
      <c r="AF460" s="80">
        <f t="shared" si="388"/>
        <v>4</v>
      </c>
      <c r="AG460" s="14" t="s">
        <v>85</v>
      </c>
      <c r="AH460" t="s">
        <v>73</v>
      </c>
      <c r="AI460" t="s">
        <v>140</v>
      </c>
      <c r="AJ460">
        <v>2</v>
      </c>
      <c r="AK460" t="s">
        <v>83</v>
      </c>
      <c r="AL460">
        <v>0</v>
      </c>
      <c r="AM460" s="71">
        <f t="shared" si="409"/>
        <v>1</v>
      </c>
      <c r="AN460" s="80">
        <f t="shared" si="410"/>
        <v>2</v>
      </c>
      <c r="AO460" s="14" t="s">
        <v>88</v>
      </c>
      <c r="AP460" t="s">
        <v>73</v>
      </c>
      <c r="AQ460" t="s">
        <v>95</v>
      </c>
      <c r="AR460">
        <v>2</v>
      </c>
      <c r="AS460" t="s">
        <v>83</v>
      </c>
      <c r="AT460">
        <v>0</v>
      </c>
      <c r="AU460" s="71">
        <f t="shared" si="389"/>
        <v>2</v>
      </c>
      <c r="AV460" s="80">
        <f t="shared" si="411"/>
        <v>0</v>
      </c>
      <c r="AW460" s="14" t="s">
        <v>90</v>
      </c>
      <c r="AX460" t="s">
        <v>73</v>
      </c>
      <c r="AY460" t="s">
        <v>138</v>
      </c>
      <c r="AZ460">
        <v>4</v>
      </c>
      <c r="BA460" t="s">
        <v>83</v>
      </c>
      <c r="BB460">
        <v>2</v>
      </c>
      <c r="BC460" s="71">
        <f t="shared" si="412"/>
        <v>1</v>
      </c>
      <c r="BD460" s="80">
        <f t="shared" si="390"/>
        <v>2</v>
      </c>
      <c r="BE460" s="14" t="s">
        <v>131</v>
      </c>
      <c r="BF460" t="s">
        <v>73</v>
      </c>
      <c r="BG460" t="s">
        <v>130</v>
      </c>
      <c r="BH460">
        <v>2</v>
      </c>
      <c r="BI460" t="s">
        <v>83</v>
      </c>
      <c r="BJ460">
        <v>1</v>
      </c>
      <c r="BK460" s="71">
        <f t="shared" si="391"/>
        <v>2</v>
      </c>
      <c r="BL460" s="80">
        <f t="shared" si="413"/>
        <v>0</v>
      </c>
      <c r="BM460" s="14" t="s">
        <v>96</v>
      </c>
      <c r="BN460" t="s">
        <v>73</v>
      </c>
      <c r="BO460" t="s">
        <v>134</v>
      </c>
      <c r="BP460">
        <v>3</v>
      </c>
      <c r="BQ460" t="s">
        <v>83</v>
      </c>
      <c r="BR460">
        <v>0</v>
      </c>
      <c r="BS460" s="71">
        <f t="shared" si="414"/>
        <v>3</v>
      </c>
      <c r="BT460" s="80">
        <f t="shared" si="392"/>
        <v>4</v>
      </c>
      <c r="BU460" s="28">
        <f t="shared" si="415"/>
        <v>18</v>
      </c>
      <c r="BV460" s="14" t="str">
        <f t="shared" si="416"/>
        <v>Deutschland</v>
      </c>
      <c r="BW460" s="80">
        <f t="shared" si="393"/>
        <v>0</v>
      </c>
      <c r="BX460" s="14" t="str">
        <f t="shared" si="417"/>
        <v>Brasilien</v>
      </c>
      <c r="BY460" s="80">
        <f t="shared" si="418"/>
        <v>7</v>
      </c>
      <c r="BZ460" s="14" t="str">
        <f t="shared" si="419"/>
        <v>Niederlande</v>
      </c>
      <c r="CA460" s="80">
        <f t="shared" si="420"/>
        <v>7</v>
      </c>
      <c r="CB460" s="14" t="str">
        <f t="shared" si="421"/>
        <v>Argentinien</v>
      </c>
      <c r="CC460" s="80">
        <f t="shared" si="422"/>
        <v>7</v>
      </c>
      <c r="CD460" s="14" t="str">
        <f t="shared" si="423"/>
        <v>Belgien</v>
      </c>
      <c r="CE460" s="80">
        <f t="shared" si="424"/>
        <v>0</v>
      </c>
      <c r="CF460" s="14" t="str">
        <f t="shared" si="425"/>
        <v>Portugal</v>
      </c>
      <c r="CG460" s="80">
        <f t="shared" si="426"/>
        <v>7</v>
      </c>
      <c r="CH460" s="14" t="str">
        <f t="shared" si="427"/>
        <v>England</v>
      </c>
      <c r="CI460" s="80">
        <f t="shared" si="428"/>
        <v>7</v>
      </c>
      <c r="CJ460" s="14" t="str">
        <f t="shared" si="429"/>
        <v>Frankreich</v>
      </c>
      <c r="CK460" s="80">
        <f t="shared" si="430"/>
        <v>7</v>
      </c>
      <c r="CL460" s="27">
        <f t="shared" si="440"/>
        <v>42</v>
      </c>
      <c r="CM460" t="s">
        <v>88</v>
      </c>
      <c r="CN460" t="s">
        <v>73</v>
      </c>
      <c r="CO460" t="s">
        <v>90</v>
      </c>
      <c r="CP460">
        <v>1</v>
      </c>
      <c r="CQ460" t="s">
        <v>83</v>
      </c>
      <c r="CR460">
        <v>3</v>
      </c>
      <c r="CS460" s="71">
        <f t="shared" si="394"/>
        <v>2</v>
      </c>
      <c r="CT460" s="80">
        <f t="shared" si="431"/>
        <v>0</v>
      </c>
      <c r="CU460" t="s">
        <v>84</v>
      </c>
      <c r="CV460" t="s">
        <v>73</v>
      </c>
      <c r="CW460" t="s">
        <v>93</v>
      </c>
      <c r="CX460">
        <v>0</v>
      </c>
      <c r="CY460" t="s">
        <v>83</v>
      </c>
      <c r="CZ460">
        <v>2</v>
      </c>
      <c r="DA460" s="71">
        <f t="shared" si="432"/>
        <v>3</v>
      </c>
      <c r="DB460" s="80">
        <f t="shared" si="433"/>
        <v>4</v>
      </c>
      <c r="DC460" t="s">
        <v>131</v>
      </c>
      <c r="DD460" t="s">
        <v>73</v>
      </c>
      <c r="DE460" t="s">
        <v>96</v>
      </c>
      <c r="DF460">
        <v>2</v>
      </c>
      <c r="DG460" t="s">
        <v>83</v>
      </c>
      <c r="DH460">
        <v>1</v>
      </c>
      <c r="DI460" s="71">
        <f t="shared" si="441"/>
        <v>0</v>
      </c>
      <c r="DJ460" s="80">
        <f t="shared" si="434"/>
        <v>0</v>
      </c>
      <c r="DK460" t="s">
        <v>85</v>
      </c>
      <c r="DL460" t="s">
        <v>73</v>
      </c>
      <c r="DM460" t="s">
        <v>94</v>
      </c>
      <c r="DN460">
        <v>1</v>
      </c>
      <c r="DO460" t="s">
        <v>83</v>
      </c>
      <c r="DP460">
        <v>4</v>
      </c>
      <c r="DQ460" s="71">
        <f t="shared" si="435"/>
        <v>3</v>
      </c>
      <c r="DR460" s="80">
        <f t="shared" si="436"/>
        <v>4</v>
      </c>
      <c r="DS460" s="27">
        <f t="shared" si="395"/>
        <v>8</v>
      </c>
      <c r="DT460" t="str">
        <f t="shared" si="396"/>
        <v>Argentinien</v>
      </c>
      <c r="DU460">
        <f t="shared" si="437"/>
        <v>8</v>
      </c>
      <c r="DV460" t="str">
        <f t="shared" si="397"/>
        <v>Brasilien</v>
      </c>
      <c r="DW460">
        <f t="shared" si="438"/>
        <v>0</v>
      </c>
      <c r="DX460" t="str">
        <f t="shared" si="398"/>
        <v>Frankreich</v>
      </c>
      <c r="DY460">
        <f t="shared" si="439"/>
        <v>8</v>
      </c>
      <c r="DZ460" t="str">
        <f t="shared" si="399"/>
        <v>Belgien</v>
      </c>
      <c r="EA460">
        <f t="shared" si="400"/>
        <v>0</v>
      </c>
      <c r="EB460" s="27">
        <f t="shared" si="401"/>
        <v>16</v>
      </c>
      <c r="EC460" t="s">
        <v>93</v>
      </c>
      <c r="ED460" t="s">
        <v>73</v>
      </c>
      <c r="EE460" t="s">
        <v>90</v>
      </c>
      <c r="EF460">
        <v>2</v>
      </c>
      <c r="EG460" t="s">
        <v>83</v>
      </c>
      <c r="EH460">
        <v>1</v>
      </c>
      <c r="EK460" t="s">
        <v>94</v>
      </c>
      <c r="EL460" t="s">
        <v>73</v>
      </c>
      <c r="EM460" t="s">
        <v>131</v>
      </c>
      <c r="EN460">
        <v>2</v>
      </c>
      <c r="EO460" t="s">
        <v>83</v>
      </c>
      <c r="EP460">
        <v>3</v>
      </c>
      <c r="EU460" t="s">
        <v>90</v>
      </c>
      <c r="EV460" t="s">
        <v>73</v>
      </c>
      <c r="EW460" t="s">
        <v>94</v>
      </c>
      <c r="EX460">
        <v>3</v>
      </c>
      <c r="EY460" t="s">
        <v>83</v>
      </c>
      <c r="EZ460">
        <v>2</v>
      </c>
      <c r="FC460" t="s">
        <v>93</v>
      </c>
      <c r="FD460" t="s">
        <v>73</v>
      </c>
      <c r="FE460" t="s">
        <v>131</v>
      </c>
      <c r="FF460">
        <v>2</v>
      </c>
      <c r="FG460" t="s">
        <v>83</v>
      </c>
      <c r="FH460">
        <v>0</v>
      </c>
      <c r="FL460" t="s">
        <v>94</v>
      </c>
      <c r="FN460" t="s">
        <v>90</v>
      </c>
      <c r="FP460" t="s">
        <v>131</v>
      </c>
      <c r="FR460" t="s">
        <v>93</v>
      </c>
      <c r="FU460">
        <v>189</v>
      </c>
      <c r="FX460" t="s">
        <v>1005</v>
      </c>
    </row>
    <row r="461" spans="1:180" x14ac:dyDescent="0.45">
      <c r="A461" s="1">
        <v>458</v>
      </c>
      <c r="B461" s="45">
        <f t="shared" si="387"/>
        <v>21</v>
      </c>
      <c r="C461" s="14" t="s">
        <v>231</v>
      </c>
      <c r="D461" t="s">
        <v>1006</v>
      </c>
      <c r="E461" s="15" t="s">
        <v>987</v>
      </c>
      <c r="F461" s="28">
        <f>VOR!IH461</f>
        <v>197</v>
      </c>
      <c r="G461" s="27">
        <f t="shared" si="402"/>
        <v>80</v>
      </c>
      <c r="H461" s="49">
        <f t="shared" si="403"/>
        <v>277</v>
      </c>
      <c r="I461" s="14" t="s">
        <v>84</v>
      </c>
      <c r="J461" t="s">
        <v>73</v>
      </c>
      <c r="K461" t="s">
        <v>137</v>
      </c>
      <c r="L461">
        <v>5</v>
      </c>
      <c r="M461" t="s">
        <v>83</v>
      </c>
      <c r="N461">
        <v>0</v>
      </c>
      <c r="O461" s="77">
        <f t="shared" si="404"/>
        <v>3</v>
      </c>
      <c r="P461" s="80">
        <f t="shared" si="405"/>
        <v>4</v>
      </c>
      <c r="Q461" t="s">
        <v>93</v>
      </c>
      <c r="R461" t="s">
        <v>73</v>
      </c>
      <c r="S461" t="s">
        <v>129</v>
      </c>
      <c r="T461">
        <v>2</v>
      </c>
      <c r="U461" t="s">
        <v>83</v>
      </c>
      <c r="V461">
        <v>1</v>
      </c>
      <c r="W461" s="71">
        <f t="shared" si="406"/>
        <v>1</v>
      </c>
      <c r="X461" s="80">
        <f t="shared" si="407"/>
        <v>4</v>
      </c>
      <c r="Y461" s="14" t="s">
        <v>94</v>
      </c>
      <c r="Z461" t="s">
        <v>73</v>
      </c>
      <c r="AA461" t="s">
        <v>86</v>
      </c>
      <c r="AB461">
        <v>1</v>
      </c>
      <c r="AC461" t="s">
        <v>83</v>
      </c>
      <c r="AD461">
        <v>0</v>
      </c>
      <c r="AE461" s="71">
        <f t="shared" si="408"/>
        <v>3</v>
      </c>
      <c r="AF461" s="80">
        <f t="shared" si="388"/>
        <v>4</v>
      </c>
      <c r="AG461" s="14" t="s">
        <v>85</v>
      </c>
      <c r="AH461" t="s">
        <v>73</v>
      </c>
      <c r="AI461" t="s">
        <v>132</v>
      </c>
      <c r="AJ461">
        <v>3</v>
      </c>
      <c r="AK461" t="s">
        <v>83</v>
      </c>
      <c r="AL461">
        <v>2</v>
      </c>
      <c r="AM461" s="71">
        <f t="shared" si="409"/>
        <v>3</v>
      </c>
      <c r="AN461" s="80">
        <f t="shared" si="410"/>
        <v>4</v>
      </c>
      <c r="AO461" s="14" t="s">
        <v>88</v>
      </c>
      <c r="AP461" t="s">
        <v>73</v>
      </c>
      <c r="AQ461" t="s">
        <v>95</v>
      </c>
      <c r="AR461">
        <v>2</v>
      </c>
      <c r="AS461" t="s">
        <v>83</v>
      </c>
      <c r="AT461">
        <v>0</v>
      </c>
      <c r="AU461" s="71">
        <f t="shared" si="389"/>
        <v>2</v>
      </c>
      <c r="AV461" s="80">
        <f t="shared" si="411"/>
        <v>0</v>
      </c>
      <c r="AW461" s="14" t="s">
        <v>90</v>
      </c>
      <c r="AX461" t="s">
        <v>73</v>
      </c>
      <c r="AY461" t="s">
        <v>91</v>
      </c>
      <c r="AZ461">
        <v>3</v>
      </c>
      <c r="BA461" t="s">
        <v>83</v>
      </c>
      <c r="BB461">
        <v>1</v>
      </c>
      <c r="BC461" s="71">
        <f t="shared" si="412"/>
        <v>3</v>
      </c>
      <c r="BD461" s="80">
        <f t="shared" si="390"/>
        <v>4</v>
      </c>
      <c r="BE461" s="14" t="s">
        <v>131</v>
      </c>
      <c r="BF461" t="s">
        <v>73</v>
      </c>
      <c r="BG461" t="s">
        <v>130</v>
      </c>
      <c r="BH461">
        <v>3</v>
      </c>
      <c r="BI461" t="s">
        <v>83</v>
      </c>
      <c r="BJ461">
        <v>1</v>
      </c>
      <c r="BK461" s="71">
        <f t="shared" si="391"/>
        <v>2</v>
      </c>
      <c r="BL461" s="80">
        <f t="shared" si="413"/>
        <v>0</v>
      </c>
      <c r="BM461" s="14" t="s">
        <v>96</v>
      </c>
      <c r="BN461" t="s">
        <v>73</v>
      </c>
      <c r="BO461" t="s">
        <v>134</v>
      </c>
      <c r="BP461">
        <v>1</v>
      </c>
      <c r="BQ461" t="s">
        <v>83</v>
      </c>
      <c r="BR461">
        <v>0</v>
      </c>
      <c r="BS461" s="71">
        <f t="shared" si="414"/>
        <v>3</v>
      </c>
      <c r="BT461" s="80">
        <f t="shared" si="392"/>
        <v>4</v>
      </c>
      <c r="BU461" s="28">
        <f t="shared" si="415"/>
        <v>24</v>
      </c>
      <c r="BV461" s="14" t="str">
        <f t="shared" si="416"/>
        <v>Deutschland</v>
      </c>
      <c r="BW461" s="80">
        <f t="shared" si="393"/>
        <v>0</v>
      </c>
      <c r="BX461" s="14" t="str">
        <f t="shared" si="417"/>
        <v>Brasilien</v>
      </c>
      <c r="BY461" s="80">
        <f t="shared" si="418"/>
        <v>7</v>
      </c>
      <c r="BZ461" s="14" t="str">
        <f t="shared" si="419"/>
        <v>Niederlande</v>
      </c>
      <c r="CA461" s="80">
        <f t="shared" si="420"/>
        <v>7</v>
      </c>
      <c r="CB461" s="14" t="str">
        <f t="shared" si="421"/>
        <v>Argentinien</v>
      </c>
      <c r="CC461" s="80">
        <f t="shared" si="422"/>
        <v>7</v>
      </c>
      <c r="CD461" s="14" t="str">
        <f t="shared" si="423"/>
        <v>Belgien</v>
      </c>
      <c r="CE461" s="80">
        <f t="shared" si="424"/>
        <v>0</v>
      </c>
      <c r="CF461" s="14" t="str">
        <f t="shared" si="425"/>
        <v>Portugal</v>
      </c>
      <c r="CG461" s="80">
        <f t="shared" si="426"/>
        <v>7</v>
      </c>
      <c r="CH461" s="14" t="str">
        <f t="shared" si="427"/>
        <v>England</v>
      </c>
      <c r="CI461" s="80">
        <f t="shared" si="428"/>
        <v>7</v>
      </c>
      <c r="CJ461" s="14" t="str">
        <f t="shared" si="429"/>
        <v>Frankreich</v>
      </c>
      <c r="CK461" s="80">
        <f t="shared" si="430"/>
        <v>7</v>
      </c>
      <c r="CL461" s="27">
        <f t="shared" si="440"/>
        <v>42</v>
      </c>
      <c r="CM461" t="s">
        <v>88</v>
      </c>
      <c r="CN461" t="s">
        <v>73</v>
      </c>
      <c r="CO461" t="s">
        <v>90</v>
      </c>
      <c r="CP461">
        <v>0</v>
      </c>
      <c r="CQ461" t="s">
        <v>83</v>
      </c>
      <c r="CR461">
        <v>1</v>
      </c>
      <c r="CS461" s="71">
        <f t="shared" si="394"/>
        <v>2</v>
      </c>
      <c r="CT461" s="80">
        <f t="shared" si="431"/>
        <v>0</v>
      </c>
      <c r="CU461" t="s">
        <v>84</v>
      </c>
      <c r="CV461" t="s">
        <v>73</v>
      </c>
      <c r="CW461" t="s">
        <v>93</v>
      </c>
      <c r="CX461">
        <v>2</v>
      </c>
      <c r="CY461" t="s">
        <v>83</v>
      </c>
      <c r="CZ461">
        <v>1</v>
      </c>
      <c r="DA461" s="71">
        <f t="shared" si="432"/>
        <v>3</v>
      </c>
      <c r="DB461" s="80">
        <f t="shared" si="433"/>
        <v>0</v>
      </c>
      <c r="DC461" t="s">
        <v>131</v>
      </c>
      <c r="DD461" t="s">
        <v>73</v>
      </c>
      <c r="DE461" t="s">
        <v>96</v>
      </c>
      <c r="DF461">
        <v>2</v>
      </c>
      <c r="DG461" t="s">
        <v>83</v>
      </c>
      <c r="DH461">
        <v>0</v>
      </c>
      <c r="DI461" s="71">
        <f t="shared" si="441"/>
        <v>0</v>
      </c>
      <c r="DJ461" s="80">
        <f t="shared" si="434"/>
        <v>0</v>
      </c>
      <c r="DK461" t="s">
        <v>85</v>
      </c>
      <c r="DL461" t="s">
        <v>73</v>
      </c>
      <c r="DM461" t="s">
        <v>94</v>
      </c>
      <c r="DN461">
        <v>0</v>
      </c>
      <c r="DO461" t="s">
        <v>83</v>
      </c>
      <c r="DP461">
        <v>1</v>
      </c>
      <c r="DQ461" s="71">
        <f t="shared" si="435"/>
        <v>3</v>
      </c>
      <c r="DR461" s="80">
        <f t="shared" si="436"/>
        <v>6</v>
      </c>
      <c r="DS461" s="27">
        <f t="shared" si="395"/>
        <v>6</v>
      </c>
      <c r="DT461" t="str">
        <f t="shared" si="396"/>
        <v>Niederlande</v>
      </c>
      <c r="DU461">
        <f t="shared" si="437"/>
        <v>0</v>
      </c>
      <c r="DV461" t="str">
        <f t="shared" si="397"/>
        <v>Brasilien</v>
      </c>
      <c r="DW461">
        <f t="shared" si="438"/>
        <v>0</v>
      </c>
      <c r="DX461" t="str">
        <f t="shared" si="398"/>
        <v>Frankreich</v>
      </c>
      <c r="DY461">
        <f t="shared" si="439"/>
        <v>8</v>
      </c>
      <c r="DZ461" t="str">
        <f t="shared" si="399"/>
        <v>Belgien</v>
      </c>
      <c r="EA461">
        <f t="shared" si="400"/>
        <v>0</v>
      </c>
      <c r="EB461" s="27">
        <f t="shared" si="401"/>
        <v>8</v>
      </c>
      <c r="EC461" t="s">
        <v>84</v>
      </c>
      <c r="ED461" t="s">
        <v>73</v>
      </c>
      <c r="EE461" t="s">
        <v>90</v>
      </c>
      <c r="EF461">
        <v>2</v>
      </c>
      <c r="EG461" t="s">
        <v>83</v>
      </c>
      <c r="EH461">
        <v>1</v>
      </c>
      <c r="EK461" t="s">
        <v>94</v>
      </c>
      <c r="EL461" t="s">
        <v>73</v>
      </c>
      <c r="EM461" t="s">
        <v>131</v>
      </c>
      <c r="EN461">
        <v>2</v>
      </c>
      <c r="EO461" t="s">
        <v>83</v>
      </c>
      <c r="EP461">
        <v>3</v>
      </c>
      <c r="EU461" t="s">
        <v>90</v>
      </c>
      <c r="EV461" t="s">
        <v>73</v>
      </c>
      <c r="EW461" t="s">
        <v>94</v>
      </c>
      <c r="EX461">
        <v>2</v>
      </c>
      <c r="EY461" t="s">
        <v>83</v>
      </c>
      <c r="EZ461">
        <v>1</v>
      </c>
      <c r="FC461" t="s">
        <v>84</v>
      </c>
      <c r="FD461" t="s">
        <v>73</v>
      </c>
      <c r="FE461" t="s">
        <v>131</v>
      </c>
      <c r="FF461">
        <v>1</v>
      </c>
      <c r="FG461" t="s">
        <v>83</v>
      </c>
      <c r="FH461">
        <v>2</v>
      </c>
      <c r="FL461" t="s">
        <v>94</v>
      </c>
      <c r="FN461" t="s">
        <v>90</v>
      </c>
      <c r="FP461" t="s">
        <v>84</v>
      </c>
      <c r="FR461" t="s">
        <v>131</v>
      </c>
      <c r="FU461">
        <v>191</v>
      </c>
      <c r="FX461" t="s">
        <v>131</v>
      </c>
    </row>
    <row r="462" spans="1:180" x14ac:dyDescent="0.45">
      <c r="A462" s="1">
        <v>459</v>
      </c>
      <c r="B462" s="45">
        <f t="shared" si="387"/>
        <v>601</v>
      </c>
      <c r="C462" s="14" t="s">
        <v>1007</v>
      </c>
      <c r="D462" t="s">
        <v>1008</v>
      </c>
      <c r="E462" s="15" t="s">
        <v>987</v>
      </c>
      <c r="F462" s="28">
        <f>VOR!IH462</f>
        <v>138</v>
      </c>
      <c r="G462" s="27">
        <f t="shared" si="402"/>
        <v>34</v>
      </c>
      <c r="H462" s="49">
        <f t="shared" si="403"/>
        <v>172</v>
      </c>
      <c r="I462" s="14" t="s">
        <v>136</v>
      </c>
      <c r="J462" t="s">
        <v>73</v>
      </c>
      <c r="K462" t="s">
        <v>137</v>
      </c>
      <c r="L462">
        <v>0</v>
      </c>
      <c r="M462" t="s">
        <v>83</v>
      </c>
      <c r="N462">
        <v>2</v>
      </c>
      <c r="O462" s="77">
        <f t="shared" si="404"/>
        <v>0</v>
      </c>
      <c r="P462" s="80">
        <f t="shared" si="405"/>
        <v>0</v>
      </c>
      <c r="Q462" t="s">
        <v>133</v>
      </c>
      <c r="R462" t="s">
        <v>73</v>
      </c>
      <c r="S462" t="s">
        <v>129</v>
      </c>
      <c r="T462">
        <v>3</v>
      </c>
      <c r="U462" t="s">
        <v>83</v>
      </c>
      <c r="V462">
        <v>2</v>
      </c>
      <c r="W462" s="71">
        <f t="shared" si="406"/>
        <v>0</v>
      </c>
      <c r="X462" s="80">
        <f t="shared" si="407"/>
        <v>0</v>
      </c>
      <c r="Y462" s="14" t="s">
        <v>94</v>
      </c>
      <c r="Z462" t="s">
        <v>73</v>
      </c>
      <c r="AA462" t="s">
        <v>93</v>
      </c>
      <c r="AB462">
        <v>1</v>
      </c>
      <c r="AC462" t="s">
        <v>83</v>
      </c>
      <c r="AD462">
        <v>0</v>
      </c>
      <c r="AE462" s="71">
        <f t="shared" si="408"/>
        <v>1</v>
      </c>
      <c r="AF462" s="80">
        <f t="shared" si="388"/>
        <v>2</v>
      </c>
      <c r="AG462" s="14" t="s">
        <v>85</v>
      </c>
      <c r="AH462" t="s">
        <v>73</v>
      </c>
      <c r="AI462" t="s">
        <v>84</v>
      </c>
      <c r="AJ462">
        <v>3</v>
      </c>
      <c r="AK462" t="s">
        <v>83</v>
      </c>
      <c r="AL462">
        <v>2</v>
      </c>
      <c r="AM462" s="71">
        <f t="shared" si="409"/>
        <v>1</v>
      </c>
      <c r="AN462" s="80">
        <f t="shared" si="410"/>
        <v>2</v>
      </c>
      <c r="AO462" s="14" t="s">
        <v>88</v>
      </c>
      <c r="AP462" t="s">
        <v>73</v>
      </c>
      <c r="AQ462" t="s">
        <v>142</v>
      </c>
      <c r="AR462">
        <v>2</v>
      </c>
      <c r="AS462" t="s">
        <v>83</v>
      </c>
      <c r="AT462">
        <v>0</v>
      </c>
      <c r="AU462" s="71">
        <f t="shared" si="389"/>
        <v>0</v>
      </c>
      <c r="AV462" s="80">
        <f t="shared" si="411"/>
        <v>0</v>
      </c>
      <c r="AW462" s="14" t="s">
        <v>134</v>
      </c>
      <c r="AX462" t="s">
        <v>73</v>
      </c>
      <c r="AY462" t="s">
        <v>91</v>
      </c>
      <c r="AZ462">
        <v>2</v>
      </c>
      <c r="BA462" t="s">
        <v>83</v>
      </c>
      <c r="BB462">
        <v>0</v>
      </c>
      <c r="BC462" s="71">
        <f t="shared" si="412"/>
        <v>2</v>
      </c>
      <c r="BD462" s="80">
        <f t="shared" si="390"/>
        <v>0</v>
      </c>
      <c r="BE462" s="14" t="s">
        <v>95</v>
      </c>
      <c r="BF462" t="s">
        <v>73</v>
      </c>
      <c r="BG462" t="s">
        <v>165</v>
      </c>
      <c r="BH462">
        <v>3</v>
      </c>
      <c r="BI462" t="s">
        <v>83</v>
      </c>
      <c r="BJ462">
        <v>2</v>
      </c>
      <c r="BK462" s="71">
        <f t="shared" si="391"/>
        <v>0</v>
      </c>
      <c r="BL462" s="80">
        <f t="shared" si="413"/>
        <v>0</v>
      </c>
      <c r="BM462" s="14" t="s">
        <v>96</v>
      </c>
      <c r="BN462" t="s">
        <v>73</v>
      </c>
      <c r="BO462" t="s">
        <v>90</v>
      </c>
      <c r="BP462">
        <v>3</v>
      </c>
      <c r="BQ462" t="s">
        <v>83</v>
      </c>
      <c r="BR462">
        <v>1</v>
      </c>
      <c r="BS462" s="71">
        <f t="shared" si="414"/>
        <v>1</v>
      </c>
      <c r="BT462" s="80">
        <f t="shared" si="392"/>
        <v>2</v>
      </c>
      <c r="BU462" s="28">
        <f t="shared" si="415"/>
        <v>6</v>
      </c>
      <c r="BV462" s="14" t="str">
        <f t="shared" si="416"/>
        <v>Deutschland</v>
      </c>
      <c r="BW462" s="80">
        <f t="shared" si="393"/>
        <v>0</v>
      </c>
      <c r="BX462" s="14" t="str">
        <f t="shared" si="417"/>
        <v>Schweiz</v>
      </c>
      <c r="BY462" s="80">
        <f t="shared" si="418"/>
        <v>0</v>
      </c>
      <c r="BZ462" s="14" t="str">
        <f t="shared" si="419"/>
        <v>USA</v>
      </c>
      <c r="CA462" s="80">
        <f t="shared" si="420"/>
        <v>0</v>
      </c>
      <c r="CB462" s="14" t="str">
        <f t="shared" si="421"/>
        <v>Mexiko</v>
      </c>
      <c r="CC462" s="80">
        <f t="shared" si="422"/>
        <v>0</v>
      </c>
      <c r="CD462" s="14" t="str">
        <f t="shared" si="423"/>
        <v>Kroatien</v>
      </c>
      <c r="CE462" s="80">
        <f t="shared" si="424"/>
        <v>7</v>
      </c>
      <c r="CF462" s="14" t="str">
        <f t="shared" si="425"/>
        <v>Portugal</v>
      </c>
      <c r="CG462" s="80">
        <f t="shared" si="426"/>
        <v>7</v>
      </c>
      <c r="CH462" s="14" t="str">
        <f t="shared" si="427"/>
        <v>England</v>
      </c>
      <c r="CI462" s="80">
        <f t="shared" si="428"/>
        <v>7</v>
      </c>
      <c r="CJ462" s="14" t="str">
        <f t="shared" si="429"/>
        <v>Frankreich</v>
      </c>
      <c r="CK462" s="80">
        <f t="shared" si="430"/>
        <v>7</v>
      </c>
      <c r="CL462" s="27">
        <f t="shared" si="440"/>
        <v>28</v>
      </c>
      <c r="CM462" t="s">
        <v>88</v>
      </c>
      <c r="CN462" t="s">
        <v>73</v>
      </c>
      <c r="CO462" t="s">
        <v>134</v>
      </c>
      <c r="CP462">
        <v>2</v>
      </c>
      <c r="CQ462" t="s">
        <v>83</v>
      </c>
      <c r="CR462">
        <v>1</v>
      </c>
      <c r="CS462" s="71">
        <f t="shared" si="394"/>
        <v>0</v>
      </c>
      <c r="CT462" s="80">
        <f t="shared" si="431"/>
        <v>0</v>
      </c>
      <c r="CU462" t="s">
        <v>137</v>
      </c>
      <c r="CV462" t="s">
        <v>73</v>
      </c>
      <c r="CW462" t="s">
        <v>133</v>
      </c>
      <c r="CX462">
        <v>2</v>
      </c>
      <c r="CY462" t="s">
        <v>83</v>
      </c>
      <c r="CZ462">
        <v>1</v>
      </c>
      <c r="DA462" s="71">
        <f t="shared" si="432"/>
        <v>0</v>
      </c>
      <c r="DB462" s="80">
        <f t="shared" si="433"/>
        <v>0</v>
      </c>
      <c r="DC462" t="s">
        <v>95</v>
      </c>
      <c r="DD462" t="s">
        <v>73</v>
      </c>
      <c r="DE462" t="s">
        <v>96</v>
      </c>
      <c r="DF462">
        <v>2</v>
      </c>
      <c r="DG462" t="s">
        <v>83</v>
      </c>
      <c r="DH462">
        <v>3</v>
      </c>
      <c r="DI462" s="71">
        <f t="shared" si="441"/>
        <v>0</v>
      </c>
      <c r="DJ462" s="80">
        <f t="shared" si="434"/>
        <v>0</v>
      </c>
      <c r="DK462" t="s">
        <v>85</v>
      </c>
      <c r="DL462" t="s">
        <v>73</v>
      </c>
      <c r="DM462" t="s">
        <v>94</v>
      </c>
      <c r="DN462">
        <v>3</v>
      </c>
      <c r="DO462" t="s">
        <v>83</v>
      </c>
      <c r="DP462">
        <v>2</v>
      </c>
      <c r="DQ462" s="71">
        <f t="shared" si="435"/>
        <v>3</v>
      </c>
      <c r="DR462" s="80">
        <f t="shared" si="436"/>
        <v>0</v>
      </c>
      <c r="DS462" s="27">
        <f t="shared" si="395"/>
        <v>0</v>
      </c>
      <c r="DT462" t="str">
        <f t="shared" si="396"/>
        <v>USA</v>
      </c>
      <c r="DU462">
        <f t="shared" si="437"/>
        <v>0</v>
      </c>
      <c r="DV462" t="str">
        <f t="shared" si="397"/>
        <v>Deutschland</v>
      </c>
      <c r="DW462">
        <f t="shared" si="438"/>
        <v>0</v>
      </c>
      <c r="DX462" t="str">
        <f t="shared" si="398"/>
        <v>England</v>
      </c>
      <c r="DY462">
        <f t="shared" si="439"/>
        <v>0</v>
      </c>
      <c r="DZ462" t="str">
        <f t="shared" si="399"/>
        <v>Portugal</v>
      </c>
      <c r="EA462">
        <f t="shared" si="400"/>
        <v>0</v>
      </c>
      <c r="EB462" s="27">
        <f t="shared" si="401"/>
        <v>0</v>
      </c>
      <c r="EC462" t="s">
        <v>137</v>
      </c>
      <c r="ED462" t="s">
        <v>73</v>
      </c>
      <c r="EE462" t="s">
        <v>88</v>
      </c>
      <c r="EF462">
        <v>0</v>
      </c>
      <c r="EG462" t="s">
        <v>83</v>
      </c>
      <c r="EH462">
        <v>2</v>
      </c>
      <c r="EK462" t="s">
        <v>85</v>
      </c>
      <c r="EL462" t="s">
        <v>73</v>
      </c>
      <c r="EM462" t="s">
        <v>96</v>
      </c>
      <c r="EN462">
        <v>1</v>
      </c>
      <c r="EO462" t="s">
        <v>83</v>
      </c>
      <c r="EP462">
        <v>2</v>
      </c>
      <c r="EU462" t="s">
        <v>137</v>
      </c>
      <c r="EV462" t="s">
        <v>73</v>
      </c>
      <c r="EW462" t="s">
        <v>85</v>
      </c>
      <c r="EX462">
        <v>0</v>
      </c>
      <c r="EY462" t="s">
        <v>83</v>
      </c>
      <c r="EZ462">
        <v>4</v>
      </c>
      <c r="FC462" t="s">
        <v>88</v>
      </c>
      <c r="FD462" t="s">
        <v>73</v>
      </c>
      <c r="FE462" t="s">
        <v>96</v>
      </c>
      <c r="FF462">
        <v>2</v>
      </c>
      <c r="FG462" t="s">
        <v>83</v>
      </c>
      <c r="FH462">
        <v>1</v>
      </c>
      <c r="FL462" t="s">
        <v>137</v>
      </c>
      <c r="FN462" t="s">
        <v>85</v>
      </c>
      <c r="FP462" t="s">
        <v>96</v>
      </c>
      <c r="FR462" t="s">
        <v>88</v>
      </c>
      <c r="FU462">
        <v>104</v>
      </c>
      <c r="FX462" t="s">
        <v>1009</v>
      </c>
    </row>
    <row r="463" spans="1:180" x14ac:dyDescent="0.45">
      <c r="A463" s="1">
        <v>460</v>
      </c>
      <c r="B463" s="45">
        <f t="shared" si="387"/>
        <v>454</v>
      </c>
      <c r="C463" s="14" t="s">
        <v>1010</v>
      </c>
      <c r="D463" t="s">
        <v>1011</v>
      </c>
      <c r="E463" s="15" t="s">
        <v>987</v>
      </c>
      <c r="F463" s="28">
        <f>VOR!IH463</f>
        <v>156</v>
      </c>
      <c r="G463" s="27">
        <f t="shared" si="402"/>
        <v>42</v>
      </c>
      <c r="H463" s="49">
        <f t="shared" si="403"/>
        <v>198</v>
      </c>
      <c r="I463" s="14" t="s">
        <v>136</v>
      </c>
      <c r="J463" t="s">
        <v>73</v>
      </c>
      <c r="K463" t="s">
        <v>181</v>
      </c>
      <c r="L463">
        <v>2</v>
      </c>
      <c r="M463" t="s">
        <v>83</v>
      </c>
      <c r="N463">
        <v>0</v>
      </c>
      <c r="O463" s="77">
        <f t="shared" si="404"/>
        <v>0</v>
      </c>
      <c r="P463" s="80">
        <f t="shared" si="405"/>
        <v>0</v>
      </c>
      <c r="Q463" t="s">
        <v>133</v>
      </c>
      <c r="R463" t="s">
        <v>73</v>
      </c>
      <c r="S463" t="s">
        <v>164</v>
      </c>
      <c r="T463">
        <v>3</v>
      </c>
      <c r="U463" t="s">
        <v>83</v>
      </c>
      <c r="V463">
        <v>2</v>
      </c>
      <c r="W463" s="71">
        <f t="shared" si="406"/>
        <v>0</v>
      </c>
      <c r="X463" s="80">
        <f t="shared" si="407"/>
        <v>0</v>
      </c>
      <c r="Y463" s="14" t="s">
        <v>94</v>
      </c>
      <c r="Z463" t="s">
        <v>73</v>
      </c>
      <c r="AA463" t="s">
        <v>93</v>
      </c>
      <c r="AB463">
        <v>1</v>
      </c>
      <c r="AC463" t="s">
        <v>83</v>
      </c>
      <c r="AD463">
        <v>3</v>
      </c>
      <c r="AE463" s="71">
        <f t="shared" si="408"/>
        <v>1</v>
      </c>
      <c r="AF463" s="80">
        <f t="shared" si="388"/>
        <v>0</v>
      </c>
      <c r="AG463" s="14" t="s">
        <v>92</v>
      </c>
      <c r="AH463" t="s">
        <v>73</v>
      </c>
      <c r="AI463" t="s">
        <v>84</v>
      </c>
      <c r="AJ463">
        <v>1</v>
      </c>
      <c r="AK463" t="s">
        <v>83</v>
      </c>
      <c r="AL463">
        <v>2</v>
      </c>
      <c r="AM463" s="71">
        <f t="shared" si="409"/>
        <v>0</v>
      </c>
      <c r="AN463" s="80">
        <f t="shared" si="410"/>
        <v>0</v>
      </c>
      <c r="AO463" s="14" t="s">
        <v>165</v>
      </c>
      <c r="AP463" t="s">
        <v>73</v>
      </c>
      <c r="AQ463" t="s">
        <v>131</v>
      </c>
      <c r="AR463">
        <v>1</v>
      </c>
      <c r="AS463" t="s">
        <v>83</v>
      </c>
      <c r="AT463">
        <v>2</v>
      </c>
      <c r="AU463" s="71">
        <f t="shared" si="389"/>
        <v>1</v>
      </c>
      <c r="AV463" s="80">
        <f t="shared" si="411"/>
        <v>0</v>
      </c>
      <c r="AW463" s="14" t="s">
        <v>90</v>
      </c>
      <c r="AX463" t="s">
        <v>73</v>
      </c>
      <c r="AY463" t="s">
        <v>138</v>
      </c>
      <c r="AZ463">
        <v>2</v>
      </c>
      <c r="BA463" t="s">
        <v>83</v>
      </c>
      <c r="BB463">
        <v>0</v>
      </c>
      <c r="BC463" s="71">
        <f t="shared" si="412"/>
        <v>1</v>
      </c>
      <c r="BD463" s="80">
        <f t="shared" si="390"/>
        <v>2</v>
      </c>
      <c r="BE463" s="14" t="s">
        <v>89</v>
      </c>
      <c r="BF463" t="s">
        <v>73</v>
      </c>
      <c r="BG463" t="s">
        <v>88</v>
      </c>
      <c r="BH463">
        <v>0</v>
      </c>
      <c r="BI463" t="s">
        <v>83</v>
      </c>
      <c r="BJ463">
        <v>2</v>
      </c>
      <c r="BK463" s="71">
        <f t="shared" si="391"/>
        <v>1</v>
      </c>
      <c r="BL463" s="80">
        <f t="shared" si="413"/>
        <v>0</v>
      </c>
      <c r="BM463" s="14" t="s">
        <v>96</v>
      </c>
      <c r="BN463" t="s">
        <v>73</v>
      </c>
      <c r="BO463" t="s">
        <v>134</v>
      </c>
      <c r="BP463">
        <v>2</v>
      </c>
      <c r="BQ463" t="s">
        <v>83</v>
      </c>
      <c r="BR463">
        <v>1</v>
      </c>
      <c r="BS463" s="71">
        <f t="shared" si="414"/>
        <v>3</v>
      </c>
      <c r="BT463" s="80">
        <f t="shared" si="392"/>
        <v>4</v>
      </c>
      <c r="BU463" s="28">
        <f t="shared" si="415"/>
        <v>6</v>
      </c>
      <c r="BV463" s="14" t="str">
        <f t="shared" si="416"/>
        <v>Belgien</v>
      </c>
      <c r="BW463" s="80">
        <f t="shared" si="393"/>
        <v>0</v>
      </c>
      <c r="BX463" s="14" t="str">
        <f t="shared" si="417"/>
        <v>Brasilien</v>
      </c>
      <c r="BY463" s="80">
        <f t="shared" si="418"/>
        <v>7</v>
      </c>
      <c r="BZ463" s="14" t="str">
        <f t="shared" si="419"/>
        <v>Ecuador</v>
      </c>
      <c r="CA463" s="80">
        <f t="shared" si="420"/>
        <v>0</v>
      </c>
      <c r="CB463" s="14" t="str">
        <f t="shared" si="421"/>
        <v>Mexiko</v>
      </c>
      <c r="CC463" s="80">
        <f t="shared" si="422"/>
        <v>0</v>
      </c>
      <c r="CD463" s="14" t="str">
        <f t="shared" si="423"/>
        <v>Deutschland</v>
      </c>
      <c r="CE463" s="80">
        <f t="shared" si="424"/>
        <v>0</v>
      </c>
      <c r="CF463" s="14" t="str">
        <f t="shared" si="425"/>
        <v>Portugal</v>
      </c>
      <c r="CG463" s="80">
        <f t="shared" si="426"/>
        <v>7</v>
      </c>
      <c r="CH463" s="14" t="str">
        <f t="shared" si="427"/>
        <v>Niederlande</v>
      </c>
      <c r="CI463" s="80">
        <f t="shared" si="428"/>
        <v>7</v>
      </c>
      <c r="CJ463" s="14" t="str">
        <f t="shared" si="429"/>
        <v>Argentinien</v>
      </c>
      <c r="CK463" s="80">
        <f t="shared" si="430"/>
        <v>7</v>
      </c>
      <c r="CL463" s="27">
        <f t="shared" si="440"/>
        <v>28</v>
      </c>
      <c r="CM463" t="s">
        <v>131</v>
      </c>
      <c r="CN463" t="s">
        <v>73</v>
      </c>
      <c r="CO463" t="s">
        <v>90</v>
      </c>
      <c r="CP463">
        <v>2</v>
      </c>
      <c r="CQ463" t="s">
        <v>83</v>
      </c>
      <c r="CR463">
        <v>3</v>
      </c>
      <c r="CS463" s="71">
        <f t="shared" si="394"/>
        <v>2</v>
      </c>
      <c r="CT463" s="80">
        <f t="shared" si="431"/>
        <v>0</v>
      </c>
      <c r="CU463" t="s">
        <v>136</v>
      </c>
      <c r="CV463" t="s">
        <v>73</v>
      </c>
      <c r="CW463" t="s">
        <v>133</v>
      </c>
      <c r="CX463">
        <v>1</v>
      </c>
      <c r="CY463" t="s">
        <v>83</v>
      </c>
      <c r="CZ463">
        <v>0</v>
      </c>
      <c r="DA463" s="71">
        <f t="shared" si="432"/>
        <v>0</v>
      </c>
      <c r="DB463" s="80">
        <f t="shared" si="433"/>
        <v>0</v>
      </c>
      <c r="DC463" t="s">
        <v>88</v>
      </c>
      <c r="DD463" t="s">
        <v>73</v>
      </c>
      <c r="DE463" t="s">
        <v>96</v>
      </c>
      <c r="DF463">
        <v>0</v>
      </c>
      <c r="DG463" t="s">
        <v>83</v>
      </c>
      <c r="DH463">
        <v>2</v>
      </c>
      <c r="DI463" s="71">
        <f t="shared" si="441"/>
        <v>0</v>
      </c>
      <c r="DJ463" s="80">
        <f t="shared" si="434"/>
        <v>0</v>
      </c>
      <c r="DK463" t="s">
        <v>84</v>
      </c>
      <c r="DL463" t="s">
        <v>73</v>
      </c>
      <c r="DM463" t="s">
        <v>93</v>
      </c>
      <c r="DN463">
        <v>1</v>
      </c>
      <c r="DO463" t="s">
        <v>83</v>
      </c>
      <c r="DP463">
        <v>2</v>
      </c>
      <c r="DQ463" s="71">
        <f t="shared" si="435"/>
        <v>0</v>
      </c>
      <c r="DR463" s="80">
        <f t="shared" si="436"/>
        <v>0</v>
      </c>
      <c r="DS463" s="27">
        <f t="shared" si="395"/>
        <v>0</v>
      </c>
      <c r="DT463" t="str">
        <f t="shared" si="396"/>
        <v>Ecuador</v>
      </c>
      <c r="DU463">
        <f t="shared" si="437"/>
        <v>0</v>
      </c>
      <c r="DV463" t="str">
        <f t="shared" si="397"/>
        <v>Brasilien</v>
      </c>
      <c r="DW463">
        <f t="shared" si="438"/>
        <v>0</v>
      </c>
      <c r="DX463" t="str">
        <f t="shared" si="398"/>
        <v>Argentinien</v>
      </c>
      <c r="DY463">
        <f t="shared" si="439"/>
        <v>8</v>
      </c>
      <c r="DZ463" t="str">
        <f t="shared" si="399"/>
        <v>Portugal</v>
      </c>
      <c r="EA463">
        <f t="shared" si="400"/>
        <v>0</v>
      </c>
      <c r="EB463" s="27">
        <f t="shared" si="401"/>
        <v>8</v>
      </c>
      <c r="EC463" t="s">
        <v>136</v>
      </c>
      <c r="ED463" t="s">
        <v>73</v>
      </c>
      <c r="EE463" t="s">
        <v>90</v>
      </c>
      <c r="EF463">
        <v>3</v>
      </c>
      <c r="EG463" t="s">
        <v>83</v>
      </c>
      <c r="EH463">
        <v>0</v>
      </c>
      <c r="EK463" t="s">
        <v>93</v>
      </c>
      <c r="EL463" t="s">
        <v>73</v>
      </c>
      <c r="EM463" t="s">
        <v>96</v>
      </c>
      <c r="EN463">
        <v>0</v>
      </c>
      <c r="EO463" t="s">
        <v>83</v>
      </c>
      <c r="EP463">
        <v>1</v>
      </c>
      <c r="EU463" t="s">
        <v>90</v>
      </c>
      <c r="EV463" t="s">
        <v>73</v>
      </c>
      <c r="EW463" t="s">
        <v>93</v>
      </c>
      <c r="EX463">
        <v>2</v>
      </c>
      <c r="EY463" t="s">
        <v>83</v>
      </c>
      <c r="EZ463">
        <v>1</v>
      </c>
      <c r="FC463" t="s">
        <v>136</v>
      </c>
      <c r="FD463" t="s">
        <v>73</v>
      </c>
      <c r="FE463" t="s">
        <v>96</v>
      </c>
      <c r="FF463">
        <v>3</v>
      </c>
      <c r="FG463" t="s">
        <v>83</v>
      </c>
      <c r="FH463">
        <v>2</v>
      </c>
      <c r="FL463" t="s">
        <v>93</v>
      </c>
      <c r="FN463" t="s">
        <v>90</v>
      </c>
      <c r="FP463" t="s">
        <v>96</v>
      </c>
      <c r="FR463" t="s">
        <v>136</v>
      </c>
      <c r="FU463">
        <v>240</v>
      </c>
      <c r="FX463" t="s">
        <v>781</v>
      </c>
    </row>
    <row r="464" spans="1:180" x14ac:dyDescent="0.45">
      <c r="A464" s="1">
        <v>461</v>
      </c>
      <c r="B464" s="45">
        <f t="shared" si="387"/>
        <v>518</v>
      </c>
      <c r="C464" s="14" t="s">
        <v>174</v>
      </c>
      <c r="D464" t="s">
        <v>1012</v>
      </c>
      <c r="E464" s="15" t="s">
        <v>987</v>
      </c>
      <c r="F464" s="28">
        <f>VOR!IH464</f>
        <v>133</v>
      </c>
      <c r="G464" s="27">
        <f t="shared" si="402"/>
        <v>54</v>
      </c>
      <c r="H464" s="49">
        <f t="shared" si="403"/>
        <v>187</v>
      </c>
      <c r="I464" s="14" t="s">
        <v>84</v>
      </c>
      <c r="J464" t="s">
        <v>73</v>
      </c>
      <c r="K464" t="s">
        <v>92</v>
      </c>
      <c r="L464">
        <v>2</v>
      </c>
      <c r="M464" t="s">
        <v>83</v>
      </c>
      <c r="N464">
        <v>1</v>
      </c>
      <c r="O464" s="77">
        <f t="shared" si="404"/>
        <v>1</v>
      </c>
      <c r="P464" s="80">
        <f t="shared" si="405"/>
        <v>2</v>
      </c>
      <c r="Q464" t="s">
        <v>93</v>
      </c>
      <c r="R464" t="s">
        <v>73</v>
      </c>
      <c r="S464" t="s">
        <v>129</v>
      </c>
      <c r="T464">
        <v>1</v>
      </c>
      <c r="U464" t="s">
        <v>83</v>
      </c>
      <c r="V464">
        <v>3</v>
      </c>
      <c r="W464" s="71">
        <f t="shared" si="406"/>
        <v>1</v>
      </c>
      <c r="X464" s="80">
        <f t="shared" si="407"/>
        <v>0</v>
      </c>
      <c r="Y464" s="14" t="s">
        <v>94</v>
      </c>
      <c r="Z464" t="s">
        <v>73</v>
      </c>
      <c r="AA464" t="s">
        <v>86</v>
      </c>
      <c r="AB464">
        <v>2</v>
      </c>
      <c r="AC464" t="s">
        <v>83</v>
      </c>
      <c r="AD464">
        <v>0</v>
      </c>
      <c r="AE464" s="71">
        <f t="shared" si="408"/>
        <v>3</v>
      </c>
      <c r="AF464" s="80">
        <f t="shared" si="388"/>
        <v>6</v>
      </c>
      <c r="AG464" s="14" t="s">
        <v>85</v>
      </c>
      <c r="AH464" t="s">
        <v>73</v>
      </c>
      <c r="AI464" t="s">
        <v>140</v>
      </c>
      <c r="AJ464">
        <v>4</v>
      </c>
      <c r="AK464" t="s">
        <v>83</v>
      </c>
      <c r="AL464">
        <v>1</v>
      </c>
      <c r="AM464" s="71">
        <f t="shared" si="409"/>
        <v>1</v>
      </c>
      <c r="AN464" s="80">
        <f t="shared" si="410"/>
        <v>3</v>
      </c>
      <c r="AO464" s="14" t="s">
        <v>130</v>
      </c>
      <c r="AP464" t="s">
        <v>73</v>
      </c>
      <c r="AQ464" t="s">
        <v>142</v>
      </c>
      <c r="AR464">
        <v>1</v>
      </c>
      <c r="AS464" t="s">
        <v>83</v>
      </c>
      <c r="AT464">
        <v>0</v>
      </c>
      <c r="AU464" s="71">
        <f t="shared" si="389"/>
        <v>0</v>
      </c>
      <c r="AV464" s="80">
        <f t="shared" si="411"/>
        <v>0</v>
      </c>
      <c r="AW464" s="14" t="s">
        <v>90</v>
      </c>
      <c r="AX464" t="s">
        <v>73</v>
      </c>
      <c r="AY464" t="s">
        <v>91</v>
      </c>
      <c r="AZ464">
        <v>2</v>
      </c>
      <c r="BA464" t="s">
        <v>83</v>
      </c>
      <c r="BB464">
        <v>0</v>
      </c>
      <c r="BC464" s="71">
        <f t="shared" si="412"/>
        <v>3</v>
      </c>
      <c r="BD464" s="80">
        <f t="shared" si="390"/>
        <v>4</v>
      </c>
      <c r="BE464" s="14" t="s">
        <v>131</v>
      </c>
      <c r="BF464" t="s">
        <v>73</v>
      </c>
      <c r="BG464" t="s">
        <v>88</v>
      </c>
      <c r="BH464">
        <v>3</v>
      </c>
      <c r="BI464" t="s">
        <v>83</v>
      </c>
      <c r="BJ464">
        <v>1</v>
      </c>
      <c r="BK464" s="71">
        <f t="shared" si="391"/>
        <v>0</v>
      </c>
      <c r="BL464" s="80">
        <f t="shared" si="413"/>
        <v>0</v>
      </c>
      <c r="BM464" s="14" t="s">
        <v>96</v>
      </c>
      <c r="BN464" t="s">
        <v>73</v>
      </c>
      <c r="BO464" t="s">
        <v>134</v>
      </c>
      <c r="BP464">
        <v>2</v>
      </c>
      <c r="BQ464" t="s">
        <v>83</v>
      </c>
      <c r="BR464">
        <v>1</v>
      </c>
      <c r="BS464" s="71">
        <f t="shared" si="414"/>
        <v>3</v>
      </c>
      <c r="BT464" s="80">
        <f t="shared" si="392"/>
        <v>4</v>
      </c>
      <c r="BU464" s="28">
        <f t="shared" si="415"/>
        <v>19</v>
      </c>
      <c r="BV464" s="14" t="str">
        <f t="shared" si="416"/>
        <v>Spanien</v>
      </c>
      <c r="BW464" s="80">
        <f t="shared" si="393"/>
        <v>0</v>
      </c>
      <c r="BX464" s="14" t="str">
        <f t="shared" si="417"/>
        <v>Brasilien</v>
      </c>
      <c r="BY464" s="80">
        <f t="shared" si="418"/>
        <v>7</v>
      </c>
      <c r="BZ464" s="14" t="str">
        <f t="shared" si="419"/>
        <v>Niederlande</v>
      </c>
      <c r="CA464" s="80">
        <f t="shared" si="420"/>
        <v>7</v>
      </c>
      <c r="CB464" s="14" t="str">
        <f t="shared" si="421"/>
        <v>Dänemark</v>
      </c>
      <c r="CC464" s="80">
        <f t="shared" si="422"/>
        <v>0</v>
      </c>
      <c r="CD464" s="14" t="str">
        <f t="shared" si="423"/>
        <v>Belgien</v>
      </c>
      <c r="CE464" s="80">
        <f t="shared" si="424"/>
        <v>0</v>
      </c>
      <c r="CF464" s="14" t="str">
        <f t="shared" si="425"/>
        <v>Portugal</v>
      </c>
      <c r="CG464" s="80">
        <f t="shared" si="426"/>
        <v>7</v>
      </c>
      <c r="CH464" s="14" t="str">
        <f t="shared" si="427"/>
        <v>England</v>
      </c>
      <c r="CI464" s="80">
        <f t="shared" si="428"/>
        <v>7</v>
      </c>
      <c r="CJ464" s="14" t="str">
        <f t="shared" si="429"/>
        <v>Frankreich</v>
      </c>
      <c r="CK464" s="80">
        <f t="shared" si="430"/>
        <v>7</v>
      </c>
      <c r="CL464" s="27">
        <f t="shared" si="440"/>
        <v>35</v>
      </c>
      <c r="CM464" t="s">
        <v>130</v>
      </c>
      <c r="CN464" t="s">
        <v>73</v>
      </c>
      <c r="CO464" t="s">
        <v>90</v>
      </c>
      <c r="CP464">
        <v>3</v>
      </c>
      <c r="CQ464" t="s">
        <v>83</v>
      </c>
      <c r="CR464">
        <v>2</v>
      </c>
      <c r="CS464" s="71">
        <f t="shared" si="394"/>
        <v>2</v>
      </c>
      <c r="CT464" s="80">
        <f t="shared" si="431"/>
        <v>0</v>
      </c>
      <c r="CU464" t="s">
        <v>84</v>
      </c>
      <c r="CV464" t="s">
        <v>73</v>
      </c>
      <c r="CW464" t="s">
        <v>129</v>
      </c>
      <c r="CX464">
        <v>0</v>
      </c>
      <c r="CY464" t="s">
        <v>83</v>
      </c>
      <c r="CZ464">
        <v>1</v>
      </c>
      <c r="DA464" s="71">
        <f t="shared" si="432"/>
        <v>1</v>
      </c>
      <c r="DB464" s="80">
        <f t="shared" si="433"/>
        <v>0</v>
      </c>
      <c r="DC464" t="s">
        <v>131</v>
      </c>
      <c r="DD464" t="s">
        <v>73</v>
      </c>
      <c r="DE464" t="s">
        <v>96</v>
      </c>
      <c r="DF464">
        <v>2</v>
      </c>
      <c r="DG464" t="s">
        <v>83</v>
      </c>
      <c r="DH464">
        <v>1</v>
      </c>
      <c r="DI464" s="71">
        <f t="shared" si="441"/>
        <v>0</v>
      </c>
      <c r="DJ464" s="80">
        <f t="shared" si="434"/>
        <v>0</v>
      </c>
      <c r="DK464" t="s">
        <v>85</v>
      </c>
      <c r="DL464" t="s">
        <v>73</v>
      </c>
      <c r="DM464" t="s">
        <v>94</v>
      </c>
      <c r="DN464">
        <v>2</v>
      </c>
      <c r="DO464" t="s">
        <v>83</v>
      </c>
      <c r="DP464">
        <v>1</v>
      </c>
      <c r="DQ464" s="71">
        <f t="shared" si="435"/>
        <v>3</v>
      </c>
      <c r="DR464" s="80">
        <f t="shared" si="436"/>
        <v>0</v>
      </c>
      <c r="DS464" s="27">
        <f t="shared" si="395"/>
        <v>0</v>
      </c>
      <c r="DT464" t="str">
        <f t="shared" si="396"/>
        <v>Dänemark</v>
      </c>
      <c r="DU464">
        <f t="shared" si="437"/>
        <v>0</v>
      </c>
      <c r="DV464" t="str">
        <f t="shared" si="397"/>
        <v>Spanien</v>
      </c>
      <c r="DW464">
        <f t="shared" si="438"/>
        <v>0</v>
      </c>
      <c r="DX464" t="str">
        <f t="shared" si="398"/>
        <v>England</v>
      </c>
      <c r="DY464">
        <f t="shared" si="439"/>
        <v>0</v>
      </c>
      <c r="DZ464" t="str">
        <f t="shared" si="399"/>
        <v>Belgien</v>
      </c>
      <c r="EA464">
        <f t="shared" si="400"/>
        <v>0</v>
      </c>
      <c r="EB464" s="27">
        <f t="shared" si="401"/>
        <v>0</v>
      </c>
      <c r="EC464" t="s">
        <v>129</v>
      </c>
      <c r="ED464" t="s">
        <v>73</v>
      </c>
      <c r="EE464" t="s">
        <v>130</v>
      </c>
      <c r="EF464">
        <v>2</v>
      </c>
      <c r="EG464" t="s">
        <v>83</v>
      </c>
      <c r="EH464">
        <v>1</v>
      </c>
      <c r="EK464" t="s">
        <v>85</v>
      </c>
      <c r="EL464" t="s">
        <v>73</v>
      </c>
      <c r="EM464" t="s">
        <v>131</v>
      </c>
      <c r="EN464">
        <v>0</v>
      </c>
      <c r="EO464" t="s">
        <v>83</v>
      </c>
      <c r="EP464">
        <v>1</v>
      </c>
      <c r="EU464" t="s">
        <v>130</v>
      </c>
      <c r="EV464" t="s">
        <v>73</v>
      </c>
      <c r="EW464" t="s">
        <v>85</v>
      </c>
      <c r="EX464">
        <v>3</v>
      </c>
      <c r="EY464" t="s">
        <v>83</v>
      </c>
      <c r="EZ464">
        <v>2</v>
      </c>
      <c r="FC464" t="s">
        <v>129</v>
      </c>
      <c r="FD464" t="s">
        <v>73</v>
      </c>
      <c r="FE464" t="s">
        <v>131</v>
      </c>
      <c r="FF464">
        <v>3</v>
      </c>
      <c r="FG464" t="s">
        <v>83</v>
      </c>
      <c r="FH464">
        <v>2</v>
      </c>
      <c r="FL464" t="s">
        <v>85</v>
      </c>
      <c r="FN464" t="s">
        <v>130</v>
      </c>
      <c r="FP464" t="s">
        <v>131</v>
      </c>
      <c r="FR464" t="s">
        <v>129</v>
      </c>
      <c r="FU464">
        <v>200</v>
      </c>
      <c r="FX464">
        <v>0</v>
      </c>
    </row>
    <row r="465" spans="1:263" x14ac:dyDescent="0.45">
      <c r="A465" s="1">
        <v>462</v>
      </c>
      <c r="B465" s="45">
        <f t="shared" si="387"/>
        <v>389</v>
      </c>
      <c r="C465" s="14" t="s">
        <v>1013</v>
      </c>
      <c r="D465" t="s">
        <v>490</v>
      </c>
      <c r="E465" s="15" t="s">
        <v>987</v>
      </c>
      <c r="F465" s="28">
        <f>VOR!IH465</f>
        <v>146</v>
      </c>
      <c r="G465" s="27">
        <f t="shared" si="402"/>
        <v>62</v>
      </c>
      <c r="H465" s="49">
        <f t="shared" si="403"/>
        <v>208</v>
      </c>
      <c r="I465" s="14" t="s">
        <v>84</v>
      </c>
      <c r="J465" t="s">
        <v>73</v>
      </c>
      <c r="K465" t="s">
        <v>92</v>
      </c>
      <c r="L465">
        <v>3</v>
      </c>
      <c r="M465" t="s">
        <v>83</v>
      </c>
      <c r="N465">
        <v>2</v>
      </c>
      <c r="O465" s="77">
        <f t="shared" si="404"/>
        <v>1</v>
      </c>
      <c r="P465" s="80">
        <f t="shared" si="405"/>
        <v>2</v>
      </c>
      <c r="Q465" t="s">
        <v>133</v>
      </c>
      <c r="R465" t="s">
        <v>73</v>
      </c>
      <c r="S465" t="s">
        <v>87</v>
      </c>
      <c r="T465">
        <v>3</v>
      </c>
      <c r="U465" t="s">
        <v>83</v>
      </c>
      <c r="V465">
        <v>1</v>
      </c>
      <c r="W465" s="71">
        <f t="shared" si="406"/>
        <v>2</v>
      </c>
      <c r="X465" s="80">
        <f t="shared" si="407"/>
        <v>0</v>
      </c>
      <c r="Y465" s="14" t="s">
        <v>94</v>
      </c>
      <c r="Z465" t="s">
        <v>73</v>
      </c>
      <c r="AA465" t="s">
        <v>93</v>
      </c>
      <c r="AB465">
        <v>4</v>
      </c>
      <c r="AC465" t="s">
        <v>83</v>
      </c>
      <c r="AD465">
        <v>3</v>
      </c>
      <c r="AE465" s="71">
        <f t="shared" si="408"/>
        <v>1</v>
      </c>
      <c r="AF465" s="80">
        <f t="shared" si="388"/>
        <v>2</v>
      </c>
      <c r="AG465" s="14" t="s">
        <v>85</v>
      </c>
      <c r="AH465" t="s">
        <v>73</v>
      </c>
      <c r="AI465" t="s">
        <v>136</v>
      </c>
      <c r="AJ465">
        <v>4</v>
      </c>
      <c r="AK465" t="s">
        <v>83</v>
      </c>
      <c r="AL465">
        <v>1</v>
      </c>
      <c r="AM465" s="71">
        <f t="shared" si="409"/>
        <v>1</v>
      </c>
      <c r="AN465" s="80">
        <f t="shared" si="410"/>
        <v>3</v>
      </c>
      <c r="AO465" s="14" t="s">
        <v>130</v>
      </c>
      <c r="AP465" t="s">
        <v>73</v>
      </c>
      <c r="AQ465" t="s">
        <v>142</v>
      </c>
      <c r="AR465">
        <v>3</v>
      </c>
      <c r="AS465" t="s">
        <v>83</v>
      </c>
      <c r="AT465">
        <v>2</v>
      </c>
      <c r="AU465" s="71">
        <f t="shared" si="389"/>
        <v>0</v>
      </c>
      <c r="AV465" s="80">
        <f t="shared" si="411"/>
        <v>0</v>
      </c>
      <c r="AW465" s="14" t="s">
        <v>90</v>
      </c>
      <c r="AX465" t="s">
        <v>73</v>
      </c>
      <c r="AY465" t="s">
        <v>91</v>
      </c>
      <c r="AZ465">
        <v>4</v>
      </c>
      <c r="BA465" t="s">
        <v>83</v>
      </c>
      <c r="BB465">
        <v>0</v>
      </c>
      <c r="BC465" s="71">
        <f t="shared" si="412"/>
        <v>3</v>
      </c>
      <c r="BD465" s="80">
        <f t="shared" si="390"/>
        <v>4</v>
      </c>
      <c r="BE465" s="14" t="s">
        <v>131</v>
      </c>
      <c r="BF465" t="s">
        <v>73</v>
      </c>
      <c r="BG465" t="s">
        <v>88</v>
      </c>
      <c r="BH465">
        <v>2</v>
      </c>
      <c r="BI465" t="s">
        <v>83</v>
      </c>
      <c r="BJ465">
        <v>1</v>
      </c>
      <c r="BK465" s="71">
        <f t="shared" si="391"/>
        <v>0</v>
      </c>
      <c r="BL465" s="80">
        <f t="shared" si="413"/>
        <v>0</v>
      </c>
      <c r="BM465" s="14" t="s">
        <v>96</v>
      </c>
      <c r="BN465" t="s">
        <v>73</v>
      </c>
      <c r="BO465" t="s">
        <v>134</v>
      </c>
      <c r="BP465">
        <v>3</v>
      </c>
      <c r="BQ465" t="s">
        <v>83</v>
      </c>
      <c r="BR465">
        <v>1</v>
      </c>
      <c r="BS465" s="71">
        <f t="shared" si="414"/>
        <v>3</v>
      </c>
      <c r="BT465" s="80">
        <f t="shared" si="392"/>
        <v>4</v>
      </c>
      <c r="BU465" s="28">
        <f t="shared" si="415"/>
        <v>15</v>
      </c>
      <c r="BV465" s="14" t="str">
        <f t="shared" si="416"/>
        <v>Spanien</v>
      </c>
      <c r="BW465" s="80">
        <f t="shared" si="393"/>
        <v>0</v>
      </c>
      <c r="BX465" s="14" t="str">
        <f t="shared" si="417"/>
        <v>Brasilien</v>
      </c>
      <c r="BY465" s="80">
        <f t="shared" si="418"/>
        <v>7</v>
      </c>
      <c r="BZ465" s="14" t="str">
        <f t="shared" si="419"/>
        <v>Niederlande</v>
      </c>
      <c r="CA465" s="80">
        <f t="shared" si="420"/>
        <v>7</v>
      </c>
      <c r="CB465" s="14" t="str">
        <f t="shared" si="421"/>
        <v>Mexiko</v>
      </c>
      <c r="CC465" s="80">
        <f t="shared" si="422"/>
        <v>0</v>
      </c>
      <c r="CD465" s="14" t="str">
        <f t="shared" si="423"/>
        <v>Belgien</v>
      </c>
      <c r="CE465" s="80">
        <f t="shared" si="424"/>
        <v>0</v>
      </c>
      <c r="CF465" s="14" t="str">
        <f t="shared" si="425"/>
        <v>Portugal</v>
      </c>
      <c r="CG465" s="80">
        <f t="shared" si="426"/>
        <v>7</v>
      </c>
      <c r="CH465" s="14" t="str">
        <f t="shared" si="427"/>
        <v>England</v>
      </c>
      <c r="CI465" s="80">
        <f t="shared" si="428"/>
        <v>7</v>
      </c>
      <c r="CJ465" s="14" t="str">
        <f t="shared" si="429"/>
        <v>Frankreich</v>
      </c>
      <c r="CK465" s="80">
        <f t="shared" si="430"/>
        <v>7</v>
      </c>
      <c r="CL465" s="27">
        <f t="shared" si="440"/>
        <v>35</v>
      </c>
      <c r="CM465" t="s">
        <v>130</v>
      </c>
      <c r="CN465" t="s">
        <v>73</v>
      </c>
      <c r="CO465" t="s">
        <v>90</v>
      </c>
      <c r="CP465">
        <v>2</v>
      </c>
      <c r="CQ465" t="s">
        <v>83</v>
      </c>
      <c r="CR465">
        <v>3</v>
      </c>
      <c r="CS465" s="71">
        <f t="shared" si="394"/>
        <v>2</v>
      </c>
      <c r="CT465" s="80">
        <f t="shared" si="431"/>
        <v>0</v>
      </c>
      <c r="CU465" t="s">
        <v>84</v>
      </c>
      <c r="CV465" t="s">
        <v>73</v>
      </c>
      <c r="CW465" t="s">
        <v>133</v>
      </c>
      <c r="CX465">
        <v>1</v>
      </c>
      <c r="CY465" t="s">
        <v>83</v>
      </c>
      <c r="CZ465">
        <v>2</v>
      </c>
      <c r="DA465" s="71">
        <f t="shared" si="432"/>
        <v>1</v>
      </c>
      <c r="DB465" s="80">
        <f t="shared" si="433"/>
        <v>0</v>
      </c>
      <c r="DC465" t="s">
        <v>131</v>
      </c>
      <c r="DD465" t="s">
        <v>73</v>
      </c>
      <c r="DE465" t="s">
        <v>96</v>
      </c>
      <c r="DF465">
        <v>2</v>
      </c>
      <c r="DG465" t="s">
        <v>83</v>
      </c>
      <c r="DH465">
        <v>4</v>
      </c>
      <c r="DI465" s="71">
        <f t="shared" si="441"/>
        <v>0</v>
      </c>
      <c r="DJ465" s="80">
        <f t="shared" si="434"/>
        <v>0</v>
      </c>
      <c r="DK465" t="s">
        <v>85</v>
      </c>
      <c r="DL465" t="s">
        <v>73</v>
      </c>
      <c r="DM465" t="s">
        <v>94</v>
      </c>
      <c r="DN465">
        <v>2</v>
      </c>
      <c r="DO465" t="s">
        <v>83</v>
      </c>
      <c r="DP465">
        <v>4</v>
      </c>
      <c r="DQ465" s="71">
        <f t="shared" si="435"/>
        <v>3</v>
      </c>
      <c r="DR465" s="80">
        <f t="shared" si="436"/>
        <v>4</v>
      </c>
      <c r="DS465" s="27">
        <f t="shared" si="395"/>
        <v>4</v>
      </c>
      <c r="DT465" t="str">
        <f t="shared" si="396"/>
        <v>Mexiko</v>
      </c>
      <c r="DU465">
        <f t="shared" si="437"/>
        <v>0</v>
      </c>
      <c r="DV465" t="str">
        <f t="shared" si="397"/>
        <v>Brasilien</v>
      </c>
      <c r="DW465">
        <f t="shared" si="438"/>
        <v>0</v>
      </c>
      <c r="DX465" t="str">
        <f t="shared" si="398"/>
        <v>Frankreich</v>
      </c>
      <c r="DY465">
        <f t="shared" si="439"/>
        <v>8</v>
      </c>
      <c r="DZ465" t="str">
        <f t="shared" si="399"/>
        <v>Portugal</v>
      </c>
      <c r="EA465">
        <f t="shared" si="400"/>
        <v>0</v>
      </c>
      <c r="EB465" s="27">
        <f t="shared" si="401"/>
        <v>8</v>
      </c>
      <c r="EC465" t="s">
        <v>133</v>
      </c>
      <c r="ED465" t="s">
        <v>73</v>
      </c>
      <c r="EE465" t="s">
        <v>90</v>
      </c>
      <c r="EF465">
        <v>2</v>
      </c>
      <c r="EG465" t="s">
        <v>83</v>
      </c>
      <c r="EH465">
        <v>4</v>
      </c>
      <c r="EK465" t="s">
        <v>94</v>
      </c>
      <c r="EL465" t="s">
        <v>73</v>
      </c>
      <c r="EM465" t="s">
        <v>96</v>
      </c>
      <c r="EN465">
        <v>4</v>
      </c>
      <c r="EO465" t="s">
        <v>83</v>
      </c>
      <c r="EP465">
        <v>2</v>
      </c>
      <c r="EU465" t="s">
        <v>133</v>
      </c>
      <c r="EV465" t="s">
        <v>73</v>
      </c>
      <c r="EW465" t="s">
        <v>96</v>
      </c>
      <c r="EX465">
        <v>1</v>
      </c>
      <c r="EY465" t="s">
        <v>83</v>
      </c>
      <c r="EZ465">
        <v>4</v>
      </c>
      <c r="FC465" t="s">
        <v>90</v>
      </c>
      <c r="FD465" t="s">
        <v>73</v>
      </c>
      <c r="FE465" t="s">
        <v>94</v>
      </c>
      <c r="FF465">
        <v>2</v>
      </c>
      <c r="FG465" t="s">
        <v>83</v>
      </c>
      <c r="FH465">
        <v>3</v>
      </c>
      <c r="FL465" t="s">
        <v>133</v>
      </c>
      <c r="FN465" t="s">
        <v>96</v>
      </c>
      <c r="FP465" t="s">
        <v>90</v>
      </c>
      <c r="FR465" t="s">
        <v>94</v>
      </c>
      <c r="FU465">
        <v>0</v>
      </c>
      <c r="FX465">
        <v>0</v>
      </c>
    </row>
    <row r="466" spans="1:263" x14ac:dyDescent="0.45">
      <c r="A466" s="1">
        <v>463</v>
      </c>
      <c r="B466" s="45">
        <f t="shared" si="387"/>
        <v>489</v>
      </c>
      <c r="C466" s="14" t="s">
        <v>1014</v>
      </c>
      <c r="D466" t="s">
        <v>1015</v>
      </c>
      <c r="E466" s="15" t="s">
        <v>987</v>
      </c>
      <c r="F466" s="28">
        <f>VOR!IH466</f>
        <v>131</v>
      </c>
      <c r="G466" s="27">
        <f t="shared" si="402"/>
        <v>61</v>
      </c>
      <c r="H466" s="49">
        <f t="shared" si="403"/>
        <v>192</v>
      </c>
      <c r="I466" s="14" t="s">
        <v>132</v>
      </c>
      <c r="J466" t="s">
        <v>73</v>
      </c>
      <c r="K466" t="s">
        <v>92</v>
      </c>
      <c r="L466">
        <v>1</v>
      </c>
      <c r="M466" t="s">
        <v>83</v>
      </c>
      <c r="N466">
        <v>2</v>
      </c>
      <c r="O466" s="77">
        <f t="shared" si="404"/>
        <v>0</v>
      </c>
      <c r="P466" s="80">
        <f t="shared" si="405"/>
        <v>0</v>
      </c>
      <c r="Q466" t="s">
        <v>93</v>
      </c>
      <c r="R466" t="s">
        <v>73</v>
      </c>
      <c r="S466" t="s">
        <v>87</v>
      </c>
      <c r="T466">
        <v>2</v>
      </c>
      <c r="U466" t="s">
        <v>83</v>
      </c>
      <c r="V466">
        <v>3</v>
      </c>
      <c r="W466" s="71">
        <f t="shared" si="406"/>
        <v>3</v>
      </c>
      <c r="X466" s="80">
        <f t="shared" si="407"/>
        <v>0</v>
      </c>
      <c r="Y466" s="14" t="s">
        <v>94</v>
      </c>
      <c r="Z466" t="s">
        <v>73</v>
      </c>
      <c r="AA466" t="s">
        <v>133</v>
      </c>
      <c r="AB466">
        <v>2</v>
      </c>
      <c r="AC466" t="s">
        <v>83</v>
      </c>
      <c r="AD466">
        <v>1</v>
      </c>
      <c r="AE466" s="71">
        <f t="shared" si="408"/>
        <v>1</v>
      </c>
      <c r="AF466" s="80">
        <f t="shared" si="388"/>
        <v>2</v>
      </c>
      <c r="AG466" s="14" t="s">
        <v>85</v>
      </c>
      <c r="AH466" t="s">
        <v>73</v>
      </c>
      <c r="AI466" t="s">
        <v>84</v>
      </c>
      <c r="AJ466">
        <v>3</v>
      </c>
      <c r="AK466" t="s">
        <v>83</v>
      </c>
      <c r="AL466">
        <v>1</v>
      </c>
      <c r="AM466" s="71">
        <f t="shared" si="409"/>
        <v>1</v>
      </c>
      <c r="AN466" s="80">
        <f t="shared" si="410"/>
        <v>2</v>
      </c>
      <c r="AO466" s="14" t="s">
        <v>88</v>
      </c>
      <c r="AP466" t="s">
        <v>73</v>
      </c>
      <c r="AQ466" t="s">
        <v>89</v>
      </c>
      <c r="AR466">
        <v>3</v>
      </c>
      <c r="AS466" t="s">
        <v>83</v>
      </c>
      <c r="AT466">
        <v>1</v>
      </c>
      <c r="AU466" s="71">
        <f t="shared" si="389"/>
        <v>0</v>
      </c>
      <c r="AV466" s="80">
        <f t="shared" si="411"/>
        <v>0</v>
      </c>
      <c r="AW466" s="14" t="s">
        <v>90</v>
      </c>
      <c r="AX466" t="s">
        <v>73</v>
      </c>
      <c r="AY466" t="s">
        <v>138</v>
      </c>
      <c r="AZ466">
        <v>2</v>
      </c>
      <c r="BA466" t="s">
        <v>83</v>
      </c>
      <c r="BB466">
        <v>1</v>
      </c>
      <c r="BC466" s="71">
        <f t="shared" si="412"/>
        <v>1</v>
      </c>
      <c r="BD466" s="80">
        <f t="shared" si="390"/>
        <v>2</v>
      </c>
      <c r="BE466" s="14" t="s">
        <v>95</v>
      </c>
      <c r="BF466" t="s">
        <v>73</v>
      </c>
      <c r="BG466" t="s">
        <v>130</v>
      </c>
      <c r="BH466">
        <v>2</v>
      </c>
      <c r="BI466" t="s">
        <v>83</v>
      </c>
      <c r="BJ466">
        <v>1</v>
      </c>
      <c r="BK466" s="71">
        <f t="shared" si="391"/>
        <v>2</v>
      </c>
      <c r="BL466" s="80">
        <f t="shared" si="413"/>
        <v>0</v>
      </c>
      <c r="BM466" s="14" t="s">
        <v>96</v>
      </c>
      <c r="BN466" t="s">
        <v>73</v>
      </c>
      <c r="BO466" t="s">
        <v>134</v>
      </c>
      <c r="BP466">
        <v>3</v>
      </c>
      <c r="BQ466" t="s">
        <v>83</v>
      </c>
      <c r="BR466">
        <v>1</v>
      </c>
      <c r="BS466" s="71">
        <f t="shared" si="414"/>
        <v>3</v>
      </c>
      <c r="BT466" s="80">
        <f t="shared" si="392"/>
        <v>4</v>
      </c>
      <c r="BU466" s="28">
        <f t="shared" si="415"/>
        <v>10</v>
      </c>
      <c r="BV466" s="14" t="str">
        <f t="shared" si="416"/>
        <v>Deutschland</v>
      </c>
      <c r="BW466" s="80">
        <f t="shared" si="393"/>
        <v>0</v>
      </c>
      <c r="BX466" s="14" t="str">
        <f t="shared" si="417"/>
        <v>Brasilien</v>
      </c>
      <c r="BY466" s="80">
        <f t="shared" si="418"/>
        <v>7</v>
      </c>
      <c r="BZ466" s="14" t="str">
        <f t="shared" si="419"/>
        <v>Wales</v>
      </c>
      <c r="CA466" s="80">
        <f t="shared" si="420"/>
        <v>0</v>
      </c>
      <c r="CB466" s="14" t="str">
        <f t="shared" si="421"/>
        <v>Australien</v>
      </c>
      <c r="CC466" s="80">
        <f t="shared" si="422"/>
        <v>0</v>
      </c>
      <c r="CD466" s="14" t="str">
        <f t="shared" si="423"/>
        <v>Kroatien</v>
      </c>
      <c r="CE466" s="80">
        <f t="shared" si="424"/>
        <v>7</v>
      </c>
      <c r="CF466" s="14" t="str">
        <f t="shared" si="425"/>
        <v>Portugal</v>
      </c>
      <c r="CG466" s="80">
        <f t="shared" si="426"/>
        <v>7</v>
      </c>
      <c r="CH466" s="14" t="str">
        <f t="shared" si="427"/>
        <v>England</v>
      </c>
      <c r="CI466" s="80">
        <f t="shared" si="428"/>
        <v>7</v>
      </c>
      <c r="CJ466" s="14" t="str">
        <f t="shared" si="429"/>
        <v>Frankreich</v>
      </c>
      <c r="CK466" s="80">
        <f t="shared" si="430"/>
        <v>7</v>
      </c>
      <c r="CL466" s="27">
        <f t="shared" si="440"/>
        <v>35</v>
      </c>
      <c r="CM466" t="s">
        <v>88</v>
      </c>
      <c r="CN466" t="s">
        <v>73</v>
      </c>
      <c r="CO466" t="s">
        <v>90</v>
      </c>
      <c r="CP466">
        <v>2</v>
      </c>
      <c r="CQ466" t="s">
        <v>83</v>
      </c>
      <c r="CR466">
        <v>3</v>
      </c>
      <c r="CS466" s="71">
        <f t="shared" si="394"/>
        <v>2</v>
      </c>
      <c r="CT466" s="80">
        <f t="shared" si="431"/>
        <v>0</v>
      </c>
      <c r="CU466" t="s">
        <v>92</v>
      </c>
      <c r="CV466" t="s">
        <v>73</v>
      </c>
      <c r="CW466" t="s">
        <v>87</v>
      </c>
      <c r="CX466">
        <v>1</v>
      </c>
      <c r="CY466" t="s">
        <v>83</v>
      </c>
      <c r="CZ466">
        <v>2</v>
      </c>
      <c r="DA466" s="71">
        <f t="shared" si="432"/>
        <v>0</v>
      </c>
      <c r="DB466" s="80">
        <f t="shared" si="433"/>
        <v>0</v>
      </c>
      <c r="DC466" t="s">
        <v>95</v>
      </c>
      <c r="DD466" t="s">
        <v>73</v>
      </c>
      <c r="DE466" t="s">
        <v>96</v>
      </c>
      <c r="DF466">
        <v>1</v>
      </c>
      <c r="DG466" t="s">
        <v>83</v>
      </c>
      <c r="DH466">
        <v>2</v>
      </c>
      <c r="DI466" s="71">
        <f t="shared" si="441"/>
        <v>0</v>
      </c>
      <c r="DJ466" s="80">
        <f t="shared" si="434"/>
        <v>0</v>
      </c>
      <c r="DK466" t="s">
        <v>85</v>
      </c>
      <c r="DL466" t="s">
        <v>73</v>
      </c>
      <c r="DM466" t="s">
        <v>94</v>
      </c>
      <c r="DN466">
        <v>1</v>
      </c>
      <c r="DO466" t="s">
        <v>83</v>
      </c>
      <c r="DP466">
        <v>2</v>
      </c>
      <c r="DQ466" s="71">
        <f t="shared" si="435"/>
        <v>3</v>
      </c>
      <c r="DR466" s="80">
        <f t="shared" si="436"/>
        <v>8</v>
      </c>
      <c r="DS466" s="27">
        <f t="shared" si="395"/>
        <v>8</v>
      </c>
      <c r="DT466" t="str">
        <f t="shared" si="396"/>
        <v>Australien</v>
      </c>
      <c r="DU466">
        <f t="shared" si="437"/>
        <v>0</v>
      </c>
      <c r="DV466" t="str">
        <f t="shared" si="397"/>
        <v>Brasilien</v>
      </c>
      <c r="DW466">
        <f t="shared" si="438"/>
        <v>0</v>
      </c>
      <c r="DX466" t="str">
        <f t="shared" si="398"/>
        <v>Frankreich</v>
      </c>
      <c r="DY466">
        <f t="shared" si="439"/>
        <v>8</v>
      </c>
      <c r="DZ466" t="str">
        <f t="shared" si="399"/>
        <v>Portugal</v>
      </c>
      <c r="EA466">
        <f t="shared" si="400"/>
        <v>0</v>
      </c>
      <c r="EB466" s="27">
        <f t="shared" si="401"/>
        <v>8</v>
      </c>
      <c r="EC466" t="s">
        <v>87</v>
      </c>
      <c r="ED466" t="s">
        <v>73</v>
      </c>
      <c r="EE466" t="s">
        <v>90</v>
      </c>
      <c r="EF466">
        <v>1</v>
      </c>
      <c r="EG466" t="s">
        <v>83</v>
      </c>
      <c r="EH466">
        <v>2</v>
      </c>
      <c r="EK466" t="s">
        <v>94</v>
      </c>
      <c r="EL466" t="s">
        <v>73</v>
      </c>
      <c r="EM466" t="s">
        <v>96</v>
      </c>
      <c r="EN466">
        <v>1</v>
      </c>
      <c r="EO466" t="s">
        <v>83</v>
      </c>
      <c r="EP466">
        <v>2</v>
      </c>
      <c r="EU466" t="s">
        <v>87</v>
      </c>
      <c r="EV466" t="s">
        <v>73</v>
      </c>
      <c r="EW466" t="s">
        <v>94</v>
      </c>
      <c r="EX466">
        <v>1</v>
      </c>
      <c r="EY466" t="s">
        <v>83</v>
      </c>
      <c r="EZ466">
        <v>3</v>
      </c>
      <c r="FC466" t="s">
        <v>90</v>
      </c>
      <c r="FD466" t="s">
        <v>73</v>
      </c>
      <c r="FE466" t="s">
        <v>96</v>
      </c>
      <c r="FF466">
        <v>2</v>
      </c>
      <c r="FG466" t="s">
        <v>83</v>
      </c>
      <c r="FH466">
        <v>3</v>
      </c>
      <c r="FL466" t="s">
        <v>87</v>
      </c>
      <c r="FN466" t="s">
        <v>94</v>
      </c>
      <c r="FP466" t="s">
        <v>90</v>
      </c>
      <c r="FR466" t="s">
        <v>96</v>
      </c>
      <c r="FU466">
        <v>187</v>
      </c>
      <c r="FX466" t="s">
        <v>1016</v>
      </c>
    </row>
    <row r="467" spans="1:263" x14ac:dyDescent="0.45">
      <c r="A467" s="1">
        <v>464</v>
      </c>
      <c r="B467" s="45">
        <f t="shared" si="387"/>
        <v>389</v>
      </c>
      <c r="C467" s="14" t="s">
        <v>1017</v>
      </c>
      <c r="D467" t="s">
        <v>1018</v>
      </c>
      <c r="E467" s="15" t="s">
        <v>987</v>
      </c>
      <c r="F467" s="28">
        <f>VOR!IH467</f>
        <v>165</v>
      </c>
      <c r="G467" s="27">
        <f t="shared" si="402"/>
        <v>43</v>
      </c>
      <c r="H467" s="49">
        <f t="shared" si="403"/>
        <v>208</v>
      </c>
      <c r="I467" s="14" t="s">
        <v>84</v>
      </c>
      <c r="J467" t="s">
        <v>73</v>
      </c>
      <c r="K467" t="s">
        <v>137</v>
      </c>
      <c r="L467">
        <v>3</v>
      </c>
      <c r="M467" t="s">
        <v>83</v>
      </c>
      <c r="N467">
        <v>1</v>
      </c>
      <c r="O467" s="77">
        <f t="shared" si="404"/>
        <v>3</v>
      </c>
      <c r="P467" s="80">
        <f t="shared" si="405"/>
        <v>8</v>
      </c>
      <c r="Q467" t="s">
        <v>93</v>
      </c>
      <c r="R467" t="s">
        <v>73</v>
      </c>
      <c r="S467" t="s">
        <v>129</v>
      </c>
      <c r="T467">
        <v>1</v>
      </c>
      <c r="U467" t="s">
        <v>83</v>
      </c>
      <c r="V467">
        <v>0</v>
      </c>
      <c r="W467" s="71">
        <f t="shared" si="406"/>
        <v>1</v>
      </c>
      <c r="X467" s="80">
        <f t="shared" si="407"/>
        <v>3</v>
      </c>
      <c r="Y467" s="14" t="s">
        <v>164</v>
      </c>
      <c r="Z467" t="s">
        <v>73</v>
      </c>
      <c r="AA467" t="s">
        <v>86</v>
      </c>
      <c r="AB467">
        <v>1</v>
      </c>
      <c r="AC467" t="s">
        <v>83</v>
      </c>
      <c r="AD467">
        <v>2</v>
      </c>
      <c r="AE467" s="71">
        <f t="shared" si="408"/>
        <v>2</v>
      </c>
      <c r="AF467" s="80">
        <f t="shared" si="388"/>
        <v>0</v>
      </c>
      <c r="AG467" s="14" t="s">
        <v>85</v>
      </c>
      <c r="AH467" t="s">
        <v>73</v>
      </c>
      <c r="AI467" t="s">
        <v>136</v>
      </c>
      <c r="AJ467">
        <v>3</v>
      </c>
      <c r="AK467" t="s">
        <v>83</v>
      </c>
      <c r="AL467">
        <v>1</v>
      </c>
      <c r="AM467" s="71">
        <f t="shared" si="409"/>
        <v>1</v>
      </c>
      <c r="AN467" s="80">
        <f t="shared" si="410"/>
        <v>2</v>
      </c>
      <c r="AO467" s="14" t="s">
        <v>88</v>
      </c>
      <c r="AP467" t="s">
        <v>73</v>
      </c>
      <c r="AQ467" t="s">
        <v>131</v>
      </c>
      <c r="AR467">
        <v>3</v>
      </c>
      <c r="AS467" t="s">
        <v>83</v>
      </c>
      <c r="AT467">
        <v>1</v>
      </c>
      <c r="AU467" s="71">
        <f t="shared" si="389"/>
        <v>0</v>
      </c>
      <c r="AV467" s="80">
        <f t="shared" si="411"/>
        <v>0</v>
      </c>
      <c r="AW467" s="14" t="s">
        <v>134</v>
      </c>
      <c r="AX467" t="s">
        <v>73</v>
      </c>
      <c r="AY467" t="s">
        <v>91</v>
      </c>
      <c r="AZ467">
        <v>3</v>
      </c>
      <c r="BA467" t="s">
        <v>83</v>
      </c>
      <c r="BB467">
        <v>1</v>
      </c>
      <c r="BC467" s="71">
        <f t="shared" si="412"/>
        <v>2</v>
      </c>
      <c r="BD467" s="80">
        <f t="shared" si="390"/>
        <v>0</v>
      </c>
      <c r="BE467" s="14" t="s">
        <v>95</v>
      </c>
      <c r="BF467" t="s">
        <v>73</v>
      </c>
      <c r="BG467" t="s">
        <v>130</v>
      </c>
      <c r="BH467">
        <v>1</v>
      </c>
      <c r="BI467" t="s">
        <v>83</v>
      </c>
      <c r="BJ467">
        <v>3</v>
      </c>
      <c r="BK467" s="71">
        <f t="shared" si="391"/>
        <v>2</v>
      </c>
      <c r="BL467" s="80">
        <f t="shared" si="413"/>
        <v>0</v>
      </c>
      <c r="BM467" s="14" t="s">
        <v>96</v>
      </c>
      <c r="BN467" t="s">
        <v>73</v>
      </c>
      <c r="BO467" t="s">
        <v>90</v>
      </c>
      <c r="BP467">
        <v>2</v>
      </c>
      <c r="BQ467" t="s">
        <v>83</v>
      </c>
      <c r="BR467">
        <v>1</v>
      </c>
      <c r="BS467" s="71">
        <f t="shared" si="414"/>
        <v>1</v>
      </c>
      <c r="BT467" s="80">
        <f t="shared" si="392"/>
        <v>2</v>
      </c>
      <c r="BU467" s="28">
        <f t="shared" si="415"/>
        <v>15</v>
      </c>
      <c r="BV467" s="14" t="str">
        <f t="shared" si="416"/>
        <v>Deutschland</v>
      </c>
      <c r="BW467" s="80">
        <f t="shared" si="393"/>
        <v>0</v>
      </c>
      <c r="BX467" s="14" t="str">
        <f t="shared" si="417"/>
        <v>Schweiz</v>
      </c>
      <c r="BY467" s="80">
        <f t="shared" si="418"/>
        <v>0</v>
      </c>
      <c r="BZ467" s="14" t="str">
        <f t="shared" si="419"/>
        <v>Niederlande</v>
      </c>
      <c r="CA467" s="80">
        <f t="shared" si="420"/>
        <v>7</v>
      </c>
      <c r="CB467" s="14" t="str">
        <f t="shared" si="421"/>
        <v>Argentinien</v>
      </c>
      <c r="CC467" s="80">
        <f t="shared" si="422"/>
        <v>7</v>
      </c>
      <c r="CD467" s="14" t="str">
        <f t="shared" si="423"/>
        <v>Spanien</v>
      </c>
      <c r="CE467" s="80">
        <f t="shared" si="424"/>
        <v>0</v>
      </c>
      <c r="CF467" s="14" t="str">
        <f t="shared" si="425"/>
        <v>Portugal</v>
      </c>
      <c r="CG467" s="80">
        <f t="shared" si="426"/>
        <v>7</v>
      </c>
      <c r="CH467" s="14" t="str">
        <f t="shared" si="427"/>
        <v>England</v>
      </c>
      <c r="CI467" s="80">
        <f t="shared" si="428"/>
        <v>7</v>
      </c>
      <c r="CJ467" s="14" t="str">
        <f t="shared" si="429"/>
        <v>Polen</v>
      </c>
      <c r="CK467" s="80">
        <f t="shared" si="430"/>
        <v>0</v>
      </c>
      <c r="CL467" s="27">
        <f t="shared" si="440"/>
        <v>28</v>
      </c>
      <c r="CM467" t="s">
        <v>88</v>
      </c>
      <c r="CN467" t="s">
        <v>73</v>
      </c>
      <c r="CO467" t="s">
        <v>134</v>
      </c>
      <c r="CP467">
        <v>2</v>
      </c>
      <c r="CQ467" t="s">
        <v>83</v>
      </c>
      <c r="CR467">
        <v>1</v>
      </c>
      <c r="CS467" s="71">
        <f t="shared" si="394"/>
        <v>0</v>
      </c>
      <c r="CT467" s="80">
        <f t="shared" si="431"/>
        <v>0</v>
      </c>
      <c r="CU467" t="s">
        <v>84</v>
      </c>
      <c r="CV467" t="s">
        <v>73</v>
      </c>
      <c r="CW467" t="s">
        <v>93</v>
      </c>
      <c r="CX467">
        <v>2</v>
      </c>
      <c r="CY467" t="s">
        <v>83</v>
      </c>
      <c r="CZ467">
        <v>1</v>
      </c>
      <c r="DA467" s="71">
        <f t="shared" si="432"/>
        <v>3</v>
      </c>
      <c r="DB467" s="80">
        <f t="shared" si="433"/>
        <v>0</v>
      </c>
      <c r="DC467" t="s">
        <v>130</v>
      </c>
      <c r="DD467" t="s">
        <v>73</v>
      </c>
      <c r="DE467" t="s">
        <v>96</v>
      </c>
      <c r="DF467">
        <v>1</v>
      </c>
      <c r="DG467" t="s">
        <v>83</v>
      </c>
      <c r="DH467">
        <v>2</v>
      </c>
      <c r="DI467" s="71">
        <f t="shared" si="441"/>
        <v>0</v>
      </c>
      <c r="DJ467" s="80">
        <f t="shared" si="434"/>
        <v>0</v>
      </c>
      <c r="DK467" t="s">
        <v>85</v>
      </c>
      <c r="DL467" t="s">
        <v>73</v>
      </c>
      <c r="DM467" t="s">
        <v>86</v>
      </c>
      <c r="DN467">
        <v>2</v>
      </c>
      <c r="DO467" t="s">
        <v>83</v>
      </c>
      <c r="DP467">
        <v>1</v>
      </c>
      <c r="DQ467" s="71">
        <f t="shared" si="435"/>
        <v>1</v>
      </c>
      <c r="DR467" s="80">
        <f t="shared" si="436"/>
        <v>0</v>
      </c>
      <c r="DS467" s="27">
        <f t="shared" si="395"/>
        <v>0</v>
      </c>
      <c r="DT467" t="str">
        <f t="shared" si="396"/>
        <v>Niederlande</v>
      </c>
      <c r="DU467">
        <f t="shared" si="437"/>
        <v>0</v>
      </c>
      <c r="DV467" t="str">
        <f t="shared" si="397"/>
        <v>Deutschland</v>
      </c>
      <c r="DW467">
        <f t="shared" si="438"/>
        <v>0</v>
      </c>
      <c r="DX467" t="str">
        <f t="shared" si="398"/>
        <v>England</v>
      </c>
      <c r="DY467">
        <f t="shared" si="439"/>
        <v>0</v>
      </c>
      <c r="DZ467" t="str">
        <f t="shared" si="399"/>
        <v>Portugal</v>
      </c>
      <c r="EA467">
        <f t="shared" si="400"/>
        <v>0</v>
      </c>
      <c r="EB467" s="27">
        <f t="shared" si="401"/>
        <v>0</v>
      </c>
      <c r="EC467" t="s">
        <v>84</v>
      </c>
      <c r="ED467" t="s">
        <v>73</v>
      </c>
      <c r="EE467" t="s">
        <v>88</v>
      </c>
      <c r="EF467">
        <v>1</v>
      </c>
      <c r="EG467" t="s">
        <v>83</v>
      </c>
      <c r="EH467">
        <v>2</v>
      </c>
      <c r="EK467" t="s">
        <v>85</v>
      </c>
      <c r="EL467" t="s">
        <v>73</v>
      </c>
      <c r="EM467" t="s">
        <v>96</v>
      </c>
      <c r="EN467">
        <v>2</v>
      </c>
      <c r="EO467" t="s">
        <v>83</v>
      </c>
      <c r="EP467">
        <v>1</v>
      </c>
      <c r="EU467" t="s">
        <v>84</v>
      </c>
      <c r="EV467" t="s">
        <v>73</v>
      </c>
      <c r="EW467" t="s">
        <v>96</v>
      </c>
      <c r="EX467">
        <v>1</v>
      </c>
      <c r="EY467" t="s">
        <v>83</v>
      </c>
      <c r="EZ467">
        <v>2</v>
      </c>
      <c r="FC467" t="s">
        <v>88</v>
      </c>
      <c r="FD467" t="s">
        <v>73</v>
      </c>
      <c r="FE467" t="s">
        <v>85</v>
      </c>
      <c r="FF467">
        <v>3</v>
      </c>
      <c r="FG467" t="s">
        <v>83</v>
      </c>
      <c r="FH467">
        <v>2</v>
      </c>
      <c r="FL467" t="s">
        <v>84</v>
      </c>
      <c r="FN467" t="s">
        <v>96</v>
      </c>
      <c r="FP467" t="s">
        <v>85</v>
      </c>
      <c r="FR467" t="s">
        <v>88</v>
      </c>
      <c r="FU467">
        <v>174</v>
      </c>
      <c r="FX467" t="s">
        <v>1019</v>
      </c>
    </row>
    <row r="468" spans="1:263" x14ac:dyDescent="0.45">
      <c r="A468" s="1">
        <v>465</v>
      </c>
      <c r="B468" s="45">
        <f t="shared" si="387"/>
        <v>660</v>
      </c>
      <c r="C468" s="14" t="s">
        <v>1020</v>
      </c>
      <c r="D468" t="s">
        <v>1021</v>
      </c>
      <c r="E468" s="15" t="s">
        <v>987</v>
      </c>
      <c r="F468" s="28">
        <f>VOR!IH468</f>
        <v>130</v>
      </c>
      <c r="G468" s="27">
        <f t="shared" si="402"/>
        <v>29</v>
      </c>
      <c r="H468" s="49">
        <f t="shared" si="403"/>
        <v>159</v>
      </c>
      <c r="I468" s="14" t="s">
        <v>84</v>
      </c>
      <c r="J468" t="s">
        <v>73</v>
      </c>
      <c r="K468" t="s">
        <v>137</v>
      </c>
      <c r="L468">
        <v>2</v>
      </c>
      <c r="M468" t="s">
        <v>83</v>
      </c>
      <c r="N468">
        <v>5</v>
      </c>
      <c r="O468" s="77">
        <f t="shared" si="404"/>
        <v>3</v>
      </c>
      <c r="P468" s="80">
        <f t="shared" si="405"/>
        <v>0</v>
      </c>
      <c r="Q468" t="s">
        <v>93</v>
      </c>
      <c r="R468" t="s">
        <v>73</v>
      </c>
      <c r="S468" t="s">
        <v>94</v>
      </c>
      <c r="T468">
        <v>3</v>
      </c>
      <c r="U468" t="s">
        <v>83</v>
      </c>
      <c r="V468">
        <v>4</v>
      </c>
      <c r="W468" s="71">
        <f t="shared" si="406"/>
        <v>1</v>
      </c>
      <c r="X468" s="80">
        <f t="shared" si="407"/>
        <v>0</v>
      </c>
      <c r="Y468" s="14" t="s">
        <v>87</v>
      </c>
      <c r="Z468" t="s">
        <v>73</v>
      </c>
      <c r="AA468" t="s">
        <v>133</v>
      </c>
      <c r="AB468">
        <v>4</v>
      </c>
      <c r="AC468" t="s">
        <v>83</v>
      </c>
      <c r="AD468">
        <v>5</v>
      </c>
      <c r="AE468" s="71">
        <f t="shared" si="408"/>
        <v>0</v>
      </c>
      <c r="AF468" s="80">
        <f t="shared" si="388"/>
        <v>0</v>
      </c>
      <c r="AG468" s="14" t="s">
        <v>85</v>
      </c>
      <c r="AH468" t="s">
        <v>73</v>
      </c>
      <c r="AI468" t="s">
        <v>132</v>
      </c>
      <c r="AJ468">
        <v>4</v>
      </c>
      <c r="AK468" t="s">
        <v>83</v>
      </c>
      <c r="AL468">
        <v>3</v>
      </c>
      <c r="AM468" s="71">
        <f t="shared" si="409"/>
        <v>3</v>
      </c>
      <c r="AN468" s="80">
        <f t="shared" si="410"/>
        <v>4</v>
      </c>
      <c r="AO468" s="14" t="s">
        <v>165</v>
      </c>
      <c r="AP468" t="s">
        <v>73</v>
      </c>
      <c r="AQ468" t="s">
        <v>131</v>
      </c>
      <c r="AR468">
        <v>5</v>
      </c>
      <c r="AS468" t="s">
        <v>83</v>
      </c>
      <c r="AT468">
        <v>1</v>
      </c>
      <c r="AU468" s="71">
        <f t="shared" si="389"/>
        <v>1</v>
      </c>
      <c r="AV468" s="80">
        <f t="shared" si="411"/>
        <v>0</v>
      </c>
      <c r="AW468" s="14" t="s">
        <v>90</v>
      </c>
      <c r="AX468" t="s">
        <v>73</v>
      </c>
      <c r="AY468" t="s">
        <v>91</v>
      </c>
      <c r="AZ468">
        <v>5</v>
      </c>
      <c r="BA468" t="s">
        <v>83</v>
      </c>
      <c r="BB468">
        <v>4</v>
      </c>
      <c r="BC468" s="71">
        <f t="shared" si="412"/>
        <v>3</v>
      </c>
      <c r="BD468" s="80">
        <f t="shared" si="390"/>
        <v>4</v>
      </c>
      <c r="BE468" s="14" t="s">
        <v>142</v>
      </c>
      <c r="BF468" t="s">
        <v>73</v>
      </c>
      <c r="BG468" t="s">
        <v>88</v>
      </c>
      <c r="BH468">
        <v>3</v>
      </c>
      <c r="BI468" t="s">
        <v>83</v>
      </c>
      <c r="BJ468">
        <v>5</v>
      </c>
      <c r="BK468" s="71">
        <f t="shared" si="391"/>
        <v>0</v>
      </c>
      <c r="BL468" s="80">
        <f t="shared" si="413"/>
        <v>0</v>
      </c>
      <c r="BM468" s="14" t="s">
        <v>135</v>
      </c>
      <c r="BN468" t="s">
        <v>73</v>
      </c>
      <c r="BO468" t="s">
        <v>150</v>
      </c>
      <c r="BP468">
        <v>3</v>
      </c>
      <c r="BQ468" t="s">
        <v>83</v>
      </c>
      <c r="BR468">
        <v>4</v>
      </c>
      <c r="BS468" s="71">
        <f t="shared" si="414"/>
        <v>0</v>
      </c>
      <c r="BT468" s="80">
        <f t="shared" si="392"/>
        <v>0</v>
      </c>
      <c r="BU468" s="28">
        <f t="shared" si="415"/>
        <v>8</v>
      </c>
      <c r="BV468" s="14" t="str">
        <f t="shared" si="416"/>
        <v>Japan</v>
      </c>
      <c r="BW468" s="80">
        <f t="shared" si="393"/>
        <v>0</v>
      </c>
      <c r="BX468" s="14" t="str">
        <f t="shared" si="417"/>
        <v>Brasilien</v>
      </c>
      <c r="BY468" s="80">
        <f t="shared" si="418"/>
        <v>7</v>
      </c>
      <c r="BZ468" s="14" t="str">
        <f t="shared" si="419"/>
        <v>USA</v>
      </c>
      <c r="CA468" s="80">
        <f t="shared" si="420"/>
        <v>0</v>
      </c>
      <c r="CB468" s="14" t="str">
        <f t="shared" si="421"/>
        <v>Frankreich</v>
      </c>
      <c r="CC468" s="80">
        <f t="shared" si="422"/>
        <v>7</v>
      </c>
      <c r="CD468" s="14" t="str">
        <f t="shared" si="423"/>
        <v>Deutschland</v>
      </c>
      <c r="CE468" s="80">
        <f t="shared" si="424"/>
        <v>0</v>
      </c>
      <c r="CF468" s="14" t="str">
        <f t="shared" si="425"/>
        <v>Serbien</v>
      </c>
      <c r="CG468" s="80">
        <f t="shared" si="426"/>
        <v>0</v>
      </c>
      <c r="CH468" s="14" t="str">
        <f t="shared" si="427"/>
        <v>England</v>
      </c>
      <c r="CI468" s="80">
        <f t="shared" si="428"/>
        <v>7</v>
      </c>
      <c r="CJ468" s="14" t="str">
        <f t="shared" si="429"/>
        <v>Mexiko</v>
      </c>
      <c r="CK468" s="80">
        <f t="shared" si="430"/>
        <v>0</v>
      </c>
      <c r="CL468" s="27">
        <f t="shared" si="440"/>
        <v>21</v>
      </c>
      <c r="CM468" t="s">
        <v>165</v>
      </c>
      <c r="CN468" t="s">
        <v>73</v>
      </c>
      <c r="CO468" t="s">
        <v>90</v>
      </c>
      <c r="CP468">
        <v>5</v>
      </c>
      <c r="CQ468" t="s">
        <v>83</v>
      </c>
      <c r="CR468">
        <v>3</v>
      </c>
      <c r="CS468" s="71">
        <f t="shared" si="394"/>
        <v>2</v>
      </c>
      <c r="CT468" s="80">
        <f t="shared" si="431"/>
        <v>0</v>
      </c>
      <c r="CU468" t="s">
        <v>137</v>
      </c>
      <c r="CV468" t="s">
        <v>73</v>
      </c>
      <c r="CW468" t="s">
        <v>94</v>
      </c>
      <c r="CX468">
        <v>5</v>
      </c>
      <c r="CY468" t="s">
        <v>83</v>
      </c>
      <c r="CZ468">
        <v>4</v>
      </c>
      <c r="DA468" s="71">
        <f t="shared" si="432"/>
        <v>0</v>
      </c>
      <c r="DB468" s="80">
        <f t="shared" si="433"/>
        <v>0</v>
      </c>
      <c r="DC468" t="s">
        <v>88</v>
      </c>
      <c r="DD468" t="s">
        <v>73</v>
      </c>
      <c r="DE468" t="s">
        <v>150</v>
      </c>
      <c r="DF468">
        <v>5</v>
      </c>
      <c r="DG468" t="s">
        <v>83</v>
      </c>
      <c r="DH468">
        <v>2</v>
      </c>
      <c r="DI468" s="71">
        <f t="shared" si="441"/>
        <v>0</v>
      </c>
      <c r="DJ468" s="80">
        <f t="shared" si="434"/>
        <v>0</v>
      </c>
      <c r="DK468" t="s">
        <v>85</v>
      </c>
      <c r="DL468" t="s">
        <v>73</v>
      </c>
      <c r="DM468" t="s">
        <v>133</v>
      </c>
      <c r="DN468">
        <v>4</v>
      </c>
      <c r="DO468" t="s">
        <v>83</v>
      </c>
      <c r="DP468">
        <v>2</v>
      </c>
      <c r="DQ468" s="71">
        <f t="shared" si="435"/>
        <v>1</v>
      </c>
      <c r="DR468" s="80">
        <f t="shared" si="436"/>
        <v>0</v>
      </c>
      <c r="DS468" s="27">
        <f t="shared" si="395"/>
        <v>0</v>
      </c>
      <c r="DT468" t="str">
        <f t="shared" si="396"/>
        <v>USA</v>
      </c>
      <c r="DU468">
        <f t="shared" si="437"/>
        <v>0</v>
      </c>
      <c r="DV468" t="str">
        <f t="shared" si="397"/>
        <v>Japan</v>
      </c>
      <c r="DW468">
        <f t="shared" si="438"/>
        <v>0</v>
      </c>
      <c r="DX468" t="str">
        <f t="shared" si="398"/>
        <v>England</v>
      </c>
      <c r="DY468">
        <f t="shared" si="439"/>
        <v>0</v>
      </c>
      <c r="DZ468" t="str">
        <f t="shared" si="399"/>
        <v>Deutschland</v>
      </c>
      <c r="EA468">
        <f t="shared" si="400"/>
        <v>0</v>
      </c>
      <c r="EB468" s="27">
        <f t="shared" si="401"/>
        <v>0</v>
      </c>
      <c r="EC468" t="s">
        <v>137</v>
      </c>
      <c r="ED468" t="s">
        <v>73</v>
      </c>
      <c r="EE468" t="s">
        <v>165</v>
      </c>
      <c r="EF468">
        <v>4</v>
      </c>
      <c r="EG468" t="s">
        <v>83</v>
      </c>
      <c r="EH468">
        <v>1</v>
      </c>
      <c r="EK468" t="s">
        <v>85</v>
      </c>
      <c r="EL468" t="s">
        <v>73</v>
      </c>
      <c r="EM468" t="s">
        <v>88</v>
      </c>
      <c r="EN468">
        <v>3</v>
      </c>
      <c r="EO468" t="s">
        <v>83</v>
      </c>
      <c r="EP468">
        <v>4</v>
      </c>
      <c r="EU468" t="s">
        <v>165</v>
      </c>
      <c r="EV468" t="s">
        <v>73</v>
      </c>
      <c r="EW468" t="s">
        <v>85</v>
      </c>
      <c r="EX468">
        <v>5</v>
      </c>
      <c r="EY468" t="s">
        <v>83</v>
      </c>
      <c r="EZ468">
        <v>4</v>
      </c>
      <c r="FC468" t="s">
        <v>137</v>
      </c>
      <c r="FD468" t="s">
        <v>73</v>
      </c>
      <c r="FE468" t="s">
        <v>88</v>
      </c>
      <c r="FF468">
        <v>5</v>
      </c>
      <c r="FG468" t="s">
        <v>83</v>
      </c>
      <c r="FH468">
        <v>6</v>
      </c>
      <c r="FL468" t="s">
        <v>85</v>
      </c>
      <c r="FN468" t="s">
        <v>165</v>
      </c>
      <c r="FP468" t="s">
        <v>137</v>
      </c>
      <c r="FR468" t="s">
        <v>88</v>
      </c>
      <c r="FU468">
        <v>0</v>
      </c>
      <c r="FX468">
        <v>0</v>
      </c>
    </row>
    <row r="469" spans="1:263" x14ac:dyDescent="0.45">
      <c r="A469" s="1">
        <v>466</v>
      </c>
      <c r="B469" s="45">
        <f t="shared" si="387"/>
        <v>569</v>
      </c>
      <c r="C469" s="14" t="s">
        <v>1022</v>
      </c>
      <c r="D469" t="s">
        <v>1023</v>
      </c>
      <c r="E469" s="15" t="s">
        <v>987</v>
      </c>
      <c r="F469" s="28">
        <f>VOR!IH469</f>
        <v>132</v>
      </c>
      <c r="G469" s="27">
        <f t="shared" si="402"/>
        <v>46</v>
      </c>
      <c r="H469" s="49">
        <f t="shared" si="403"/>
        <v>178</v>
      </c>
      <c r="I469" s="14" t="s">
        <v>136</v>
      </c>
      <c r="J469" t="s">
        <v>73</v>
      </c>
      <c r="K469" t="s">
        <v>85</v>
      </c>
      <c r="L469">
        <v>1</v>
      </c>
      <c r="M469" t="s">
        <v>83</v>
      </c>
      <c r="N469">
        <v>2</v>
      </c>
      <c r="O469" s="77">
        <f t="shared" si="404"/>
        <v>0</v>
      </c>
      <c r="P469" s="80">
        <f t="shared" si="405"/>
        <v>0</v>
      </c>
      <c r="Q469" t="s">
        <v>133</v>
      </c>
      <c r="R469" t="s">
        <v>73</v>
      </c>
      <c r="S469" t="s">
        <v>87</v>
      </c>
      <c r="T469">
        <v>1</v>
      </c>
      <c r="U469" t="s">
        <v>83</v>
      </c>
      <c r="V469">
        <v>2</v>
      </c>
      <c r="W469" s="71">
        <f t="shared" si="406"/>
        <v>2</v>
      </c>
      <c r="X469" s="80">
        <f t="shared" si="407"/>
        <v>0</v>
      </c>
      <c r="Y469" s="14" t="s">
        <v>94</v>
      </c>
      <c r="Z469" t="s">
        <v>73</v>
      </c>
      <c r="AA469" t="s">
        <v>169</v>
      </c>
      <c r="AB469">
        <v>3</v>
      </c>
      <c r="AC469" t="s">
        <v>83</v>
      </c>
      <c r="AD469">
        <v>1</v>
      </c>
      <c r="AE469" s="71">
        <f t="shared" si="408"/>
        <v>1</v>
      </c>
      <c r="AF469" s="80">
        <f t="shared" si="388"/>
        <v>4</v>
      </c>
      <c r="AG469" s="14" t="s">
        <v>137</v>
      </c>
      <c r="AH469" t="s">
        <v>73</v>
      </c>
      <c r="AI469" t="s">
        <v>132</v>
      </c>
      <c r="AJ469">
        <v>2</v>
      </c>
      <c r="AK469" t="s">
        <v>83</v>
      </c>
      <c r="AL469">
        <v>3</v>
      </c>
      <c r="AM469" s="71">
        <f t="shared" si="409"/>
        <v>2</v>
      </c>
      <c r="AN469" s="80">
        <f t="shared" si="410"/>
        <v>0</v>
      </c>
      <c r="AO469" s="14" t="s">
        <v>130</v>
      </c>
      <c r="AP469" t="s">
        <v>73</v>
      </c>
      <c r="AQ469" t="s">
        <v>89</v>
      </c>
      <c r="AR469">
        <v>3</v>
      </c>
      <c r="AS469" t="s">
        <v>83</v>
      </c>
      <c r="AT469">
        <v>2</v>
      </c>
      <c r="AU469" s="71">
        <f t="shared" si="389"/>
        <v>0</v>
      </c>
      <c r="AV469" s="80">
        <f t="shared" si="411"/>
        <v>0</v>
      </c>
      <c r="AW469" s="14" t="s">
        <v>90</v>
      </c>
      <c r="AX469" t="s">
        <v>73</v>
      </c>
      <c r="AY469" t="s">
        <v>138</v>
      </c>
      <c r="AZ469">
        <v>4</v>
      </c>
      <c r="BA469" t="s">
        <v>83</v>
      </c>
      <c r="BB469">
        <v>2</v>
      </c>
      <c r="BC469" s="71">
        <f t="shared" si="412"/>
        <v>1</v>
      </c>
      <c r="BD469" s="80">
        <f t="shared" si="390"/>
        <v>2</v>
      </c>
      <c r="BE469" s="14" t="s">
        <v>95</v>
      </c>
      <c r="BF469" t="s">
        <v>73</v>
      </c>
      <c r="BG469" t="s">
        <v>88</v>
      </c>
      <c r="BH469">
        <v>2</v>
      </c>
      <c r="BI469" t="s">
        <v>83</v>
      </c>
      <c r="BJ469">
        <v>3</v>
      </c>
      <c r="BK469" s="71">
        <f t="shared" si="391"/>
        <v>0</v>
      </c>
      <c r="BL469" s="80">
        <f t="shared" si="413"/>
        <v>0</v>
      </c>
      <c r="BM469" s="14" t="s">
        <v>96</v>
      </c>
      <c r="BN469" t="s">
        <v>73</v>
      </c>
      <c r="BO469" t="s">
        <v>166</v>
      </c>
      <c r="BP469">
        <v>2</v>
      </c>
      <c r="BQ469" t="s">
        <v>83</v>
      </c>
      <c r="BR469">
        <v>1</v>
      </c>
      <c r="BS469" s="71">
        <f t="shared" si="414"/>
        <v>1</v>
      </c>
      <c r="BT469" s="80">
        <f t="shared" si="392"/>
        <v>2</v>
      </c>
      <c r="BU469" s="28">
        <f t="shared" si="415"/>
        <v>8</v>
      </c>
      <c r="BV469" s="14" t="str">
        <f t="shared" si="416"/>
        <v>Spanien</v>
      </c>
      <c r="BW469" s="80">
        <f t="shared" si="393"/>
        <v>0</v>
      </c>
      <c r="BX469" s="14" t="str">
        <f t="shared" si="417"/>
        <v>Brasilien</v>
      </c>
      <c r="BY469" s="80">
        <f t="shared" si="418"/>
        <v>7</v>
      </c>
      <c r="BZ469" s="14" t="str">
        <f t="shared" si="419"/>
        <v>England</v>
      </c>
      <c r="CA469" s="80">
        <f t="shared" si="420"/>
        <v>7</v>
      </c>
      <c r="CB469" s="14" t="str">
        <f t="shared" si="421"/>
        <v>Australien</v>
      </c>
      <c r="CC469" s="80">
        <f t="shared" si="422"/>
        <v>0</v>
      </c>
      <c r="CD469" s="14" t="str">
        <f t="shared" si="423"/>
        <v>Deutschland</v>
      </c>
      <c r="CE469" s="80">
        <f t="shared" si="424"/>
        <v>0</v>
      </c>
      <c r="CF469" s="14" t="str">
        <f t="shared" si="425"/>
        <v>Portugal</v>
      </c>
      <c r="CG469" s="80">
        <f t="shared" si="426"/>
        <v>7</v>
      </c>
      <c r="CH469" s="14" t="str">
        <f t="shared" si="427"/>
        <v>Senegal</v>
      </c>
      <c r="CI469" s="80">
        <f t="shared" si="428"/>
        <v>0</v>
      </c>
      <c r="CJ469" s="14" t="str">
        <f t="shared" si="429"/>
        <v>Frankreich</v>
      </c>
      <c r="CK469" s="80">
        <f t="shared" si="430"/>
        <v>7</v>
      </c>
      <c r="CL469" s="27">
        <f t="shared" si="440"/>
        <v>28</v>
      </c>
      <c r="CM469" t="s">
        <v>130</v>
      </c>
      <c r="CN469" t="s">
        <v>73</v>
      </c>
      <c r="CO469" t="s">
        <v>90</v>
      </c>
      <c r="CP469">
        <v>2</v>
      </c>
      <c r="CQ469" t="s">
        <v>83</v>
      </c>
      <c r="CR469">
        <v>3</v>
      </c>
      <c r="CS469" s="71">
        <f t="shared" si="394"/>
        <v>2</v>
      </c>
      <c r="CT469" s="80">
        <f t="shared" si="431"/>
        <v>0</v>
      </c>
      <c r="CU469" t="s">
        <v>85</v>
      </c>
      <c r="CV469" t="s">
        <v>73</v>
      </c>
      <c r="CW469" t="s">
        <v>87</v>
      </c>
      <c r="CX469">
        <v>2</v>
      </c>
      <c r="CY469" t="s">
        <v>83</v>
      </c>
      <c r="CZ469">
        <v>3</v>
      </c>
      <c r="DA469" s="71">
        <f t="shared" si="432"/>
        <v>0</v>
      </c>
      <c r="DB469" s="80">
        <f t="shared" si="433"/>
        <v>0</v>
      </c>
      <c r="DC469" t="s">
        <v>88</v>
      </c>
      <c r="DD469" t="s">
        <v>73</v>
      </c>
      <c r="DE469" t="s">
        <v>96</v>
      </c>
      <c r="DF469">
        <v>1</v>
      </c>
      <c r="DG469" t="s">
        <v>83</v>
      </c>
      <c r="DH469">
        <v>2</v>
      </c>
      <c r="DI469" s="71">
        <f t="shared" si="441"/>
        <v>0</v>
      </c>
      <c r="DJ469" s="80">
        <f t="shared" si="434"/>
        <v>0</v>
      </c>
      <c r="DK469" t="s">
        <v>132</v>
      </c>
      <c r="DL469" t="s">
        <v>73</v>
      </c>
      <c r="DM469" t="s">
        <v>94</v>
      </c>
      <c r="DN469">
        <v>1</v>
      </c>
      <c r="DO469" t="s">
        <v>83</v>
      </c>
      <c r="DP469">
        <v>3</v>
      </c>
      <c r="DQ469" s="71">
        <f t="shared" si="435"/>
        <v>2</v>
      </c>
      <c r="DR469" s="80">
        <f t="shared" si="436"/>
        <v>2</v>
      </c>
      <c r="DS469" s="27">
        <f t="shared" si="395"/>
        <v>2</v>
      </c>
      <c r="DT469" t="str">
        <f t="shared" si="396"/>
        <v>Australien</v>
      </c>
      <c r="DU469">
        <f t="shared" si="437"/>
        <v>0</v>
      </c>
      <c r="DV469" t="str">
        <f t="shared" si="397"/>
        <v>Brasilien</v>
      </c>
      <c r="DW469">
        <f t="shared" si="438"/>
        <v>0</v>
      </c>
      <c r="DX469" t="str">
        <f t="shared" si="398"/>
        <v>Frankreich</v>
      </c>
      <c r="DY469">
        <f t="shared" si="439"/>
        <v>8</v>
      </c>
      <c r="DZ469" t="str">
        <f t="shared" si="399"/>
        <v>Portugal</v>
      </c>
      <c r="EA469">
        <f t="shared" si="400"/>
        <v>0</v>
      </c>
      <c r="EB469" s="27">
        <f t="shared" si="401"/>
        <v>8</v>
      </c>
      <c r="EC469" t="s">
        <v>87</v>
      </c>
      <c r="ED469" t="s">
        <v>73</v>
      </c>
      <c r="EE469" t="s">
        <v>90</v>
      </c>
      <c r="EF469">
        <v>1</v>
      </c>
      <c r="EG469" t="s">
        <v>83</v>
      </c>
      <c r="EH469">
        <v>2</v>
      </c>
      <c r="EK469" t="s">
        <v>94</v>
      </c>
      <c r="EL469" t="s">
        <v>73</v>
      </c>
      <c r="EM469" t="s">
        <v>96</v>
      </c>
      <c r="EN469">
        <v>2</v>
      </c>
      <c r="EO469" t="s">
        <v>83</v>
      </c>
      <c r="EP469">
        <v>3</v>
      </c>
      <c r="EU469" t="s">
        <v>87</v>
      </c>
      <c r="EV469" t="s">
        <v>73</v>
      </c>
      <c r="EW469" t="s">
        <v>94</v>
      </c>
      <c r="EX469">
        <v>2</v>
      </c>
      <c r="EY469" t="s">
        <v>83</v>
      </c>
      <c r="EZ469">
        <v>3</v>
      </c>
      <c r="FC469" t="s">
        <v>90</v>
      </c>
      <c r="FD469" t="s">
        <v>73</v>
      </c>
      <c r="FE469" t="s">
        <v>96</v>
      </c>
      <c r="FF469">
        <v>1</v>
      </c>
      <c r="FG469" t="s">
        <v>83</v>
      </c>
      <c r="FH469">
        <v>2</v>
      </c>
      <c r="FL469" t="s">
        <v>87</v>
      </c>
      <c r="FN469" t="s">
        <v>94</v>
      </c>
      <c r="FP469" t="s">
        <v>90</v>
      </c>
      <c r="FR469" t="s">
        <v>96</v>
      </c>
      <c r="FU469">
        <v>232</v>
      </c>
      <c r="FX469" t="s">
        <v>1024</v>
      </c>
    </row>
    <row r="470" spans="1:263" ht="14.65" thickBot="1" x14ac:dyDescent="0.5">
      <c r="A470" s="21">
        <v>467</v>
      </c>
      <c r="B470" s="45">
        <f t="shared" si="387"/>
        <v>228</v>
      </c>
      <c r="C470" s="16" t="s">
        <v>1025</v>
      </c>
      <c r="D470" s="17" t="s">
        <v>664</v>
      </c>
      <c r="E470" s="18" t="s">
        <v>987</v>
      </c>
      <c r="F470" s="29">
        <f>VOR!IH470</f>
        <v>173</v>
      </c>
      <c r="G470" s="27">
        <f t="shared" si="402"/>
        <v>63</v>
      </c>
      <c r="H470" s="49">
        <f t="shared" si="403"/>
        <v>236</v>
      </c>
      <c r="I470" s="14" t="s">
        <v>84</v>
      </c>
      <c r="J470" t="s">
        <v>73</v>
      </c>
      <c r="K470" t="s">
        <v>92</v>
      </c>
      <c r="L470">
        <v>4</v>
      </c>
      <c r="M470" t="s">
        <v>83</v>
      </c>
      <c r="N470">
        <v>1</v>
      </c>
      <c r="O470" s="77">
        <f t="shared" si="404"/>
        <v>1</v>
      </c>
      <c r="P470" s="80">
        <f t="shared" si="405"/>
        <v>2</v>
      </c>
      <c r="Q470" t="s">
        <v>93</v>
      </c>
      <c r="R470" t="s">
        <v>73</v>
      </c>
      <c r="S470" t="s">
        <v>129</v>
      </c>
      <c r="T470">
        <v>3</v>
      </c>
      <c r="U470" t="s">
        <v>83</v>
      </c>
      <c r="V470">
        <v>1</v>
      </c>
      <c r="W470" s="71">
        <f t="shared" si="406"/>
        <v>1</v>
      </c>
      <c r="X470" s="80">
        <f t="shared" si="407"/>
        <v>2</v>
      </c>
      <c r="Y470" s="14" t="s">
        <v>94</v>
      </c>
      <c r="Z470" t="s">
        <v>73</v>
      </c>
      <c r="AA470" t="s">
        <v>86</v>
      </c>
      <c r="AB470">
        <v>4</v>
      </c>
      <c r="AC470" t="s">
        <v>83</v>
      </c>
      <c r="AD470">
        <v>2</v>
      </c>
      <c r="AE470" s="71">
        <f t="shared" si="408"/>
        <v>3</v>
      </c>
      <c r="AF470" s="80">
        <f t="shared" si="388"/>
        <v>6</v>
      </c>
      <c r="AG470" s="14" t="s">
        <v>85</v>
      </c>
      <c r="AH470" t="s">
        <v>73</v>
      </c>
      <c r="AI470" t="s">
        <v>132</v>
      </c>
      <c r="AJ470">
        <v>6</v>
      </c>
      <c r="AK470" t="s">
        <v>83</v>
      </c>
      <c r="AL470">
        <v>0</v>
      </c>
      <c r="AM470" s="71">
        <f t="shared" si="409"/>
        <v>3</v>
      </c>
      <c r="AN470" s="80">
        <f t="shared" si="410"/>
        <v>4</v>
      </c>
      <c r="AO470" s="14" t="s">
        <v>130</v>
      </c>
      <c r="AP470" t="s">
        <v>73</v>
      </c>
      <c r="AQ470" t="s">
        <v>89</v>
      </c>
      <c r="AR470">
        <v>5</v>
      </c>
      <c r="AS470" t="s">
        <v>83</v>
      </c>
      <c r="AT470">
        <v>0</v>
      </c>
      <c r="AU470" s="71">
        <f t="shared" si="389"/>
        <v>0</v>
      </c>
      <c r="AV470" s="80">
        <f t="shared" si="411"/>
        <v>0</v>
      </c>
      <c r="AW470" s="14" t="s">
        <v>134</v>
      </c>
      <c r="AX470" t="s">
        <v>73</v>
      </c>
      <c r="AY470" t="s">
        <v>91</v>
      </c>
      <c r="AZ470">
        <v>4</v>
      </c>
      <c r="BA470" t="s">
        <v>83</v>
      </c>
      <c r="BB470">
        <v>1</v>
      </c>
      <c r="BC470" s="71">
        <f t="shared" si="412"/>
        <v>2</v>
      </c>
      <c r="BD470" s="80">
        <f t="shared" si="390"/>
        <v>0</v>
      </c>
      <c r="BE470" s="14" t="s">
        <v>131</v>
      </c>
      <c r="BF470" t="s">
        <v>73</v>
      </c>
      <c r="BG470" t="s">
        <v>88</v>
      </c>
      <c r="BH470">
        <v>5</v>
      </c>
      <c r="BI470" t="s">
        <v>83</v>
      </c>
      <c r="BJ470">
        <v>4</v>
      </c>
      <c r="BK470" s="71">
        <f t="shared" si="391"/>
        <v>0</v>
      </c>
      <c r="BL470" s="80">
        <f t="shared" si="413"/>
        <v>0</v>
      </c>
      <c r="BM470" s="14" t="s">
        <v>96</v>
      </c>
      <c r="BN470" t="s">
        <v>73</v>
      </c>
      <c r="BO470" t="s">
        <v>90</v>
      </c>
      <c r="BP470">
        <v>6</v>
      </c>
      <c r="BQ470" t="s">
        <v>83</v>
      </c>
      <c r="BR470">
        <v>2</v>
      </c>
      <c r="BS470" s="71">
        <f t="shared" si="414"/>
        <v>1</v>
      </c>
      <c r="BT470" s="80">
        <f t="shared" si="392"/>
        <v>2</v>
      </c>
      <c r="BU470" s="29">
        <f t="shared" si="415"/>
        <v>16</v>
      </c>
      <c r="BV470" s="14" t="str">
        <f t="shared" si="416"/>
        <v>Spanien</v>
      </c>
      <c r="BW470" s="80">
        <f t="shared" si="393"/>
        <v>0</v>
      </c>
      <c r="BX470" s="14" t="str">
        <f t="shared" si="417"/>
        <v>Schweiz</v>
      </c>
      <c r="BY470" s="80">
        <f t="shared" si="418"/>
        <v>0</v>
      </c>
      <c r="BZ470" s="14" t="str">
        <f t="shared" si="419"/>
        <v>Niederlande</v>
      </c>
      <c r="CA470" s="80">
        <f t="shared" si="420"/>
        <v>7</v>
      </c>
      <c r="CB470" s="14" t="str">
        <f t="shared" si="421"/>
        <v>Argentinien</v>
      </c>
      <c r="CC470" s="80">
        <f t="shared" si="422"/>
        <v>7</v>
      </c>
      <c r="CD470" s="14" t="str">
        <f t="shared" si="423"/>
        <v>Belgien</v>
      </c>
      <c r="CE470" s="80">
        <f t="shared" si="424"/>
        <v>0</v>
      </c>
      <c r="CF470" s="14" t="str">
        <f t="shared" si="425"/>
        <v>Portugal</v>
      </c>
      <c r="CG470" s="80">
        <f t="shared" si="426"/>
        <v>7</v>
      </c>
      <c r="CH470" s="14" t="str">
        <f t="shared" si="427"/>
        <v>England</v>
      </c>
      <c r="CI470" s="80">
        <f t="shared" si="428"/>
        <v>7</v>
      </c>
      <c r="CJ470" s="14" t="str">
        <f t="shared" si="429"/>
        <v>Frankreich</v>
      </c>
      <c r="CK470" s="80">
        <f t="shared" si="430"/>
        <v>7</v>
      </c>
      <c r="CL470" s="27">
        <f t="shared" si="440"/>
        <v>35</v>
      </c>
      <c r="CM470" t="s">
        <v>130</v>
      </c>
      <c r="CN470" t="s">
        <v>73</v>
      </c>
      <c r="CO470" t="s">
        <v>134</v>
      </c>
      <c r="CP470">
        <v>2</v>
      </c>
      <c r="CQ470" t="s">
        <v>83</v>
      </c>
      <c r="CR470">
        <v>1</v>
      </c>
      <c r="CS470" s="71">
        <f t="shared" si="394"/>
        <v>0</v>
      </c>
      <c r="CT470" s="80">
        <f t="shared" si="431"/>
        <v>0</v>
      </c>
      <c r="CU470" t="s">
        <v>84</v>
      </c>
      <c r="CV470" t="s">
        <v>73</v>
      </c>
      <c r="CW470" t="s">
        <v>93</v>
      </c>
      <c r="CX470">
        <v>0</v>
      </c>
      <c r="CY470" t="s">
        <v>83</v>
      </c>
      <c r="CZ470">
        <v>4</v>
      </c>
      <c r="DA470" s="71">
        <f t="shared" si="432"/>
        <v>3</v>
      </c>
      <c r="DB470" s="80">
        <f t="shared" si="433"/>
        <v>4</v>
      </c>
      <c r="DC470" t="s">
        <v>131</v>
      </c>
      <c r="DD470" t="s">
        <v>73</v>
      </c>
      <c r="DE470" t="s">
        <v>96</v>
      </c>
      <c r="DF470">
        <v>1</v>
      </c>
      <c r="DG470" t="s">
        <v>83</v>
      </c>
      <c r="DH470">
        <v>0</v>
      </c>
      <c r="DI470" s="71">
        <f t="shared" si="441"/>
        <v>0</v>
      </c>
      <c r="DJ470" s="80">
        <f t="shared" si="434"/>
        <v>0</v>
      </c>
      <c r="DK470" t="s">
        <v>85</v>
      </c>
      <c r="DL470" t="s">
        <v>73</v>
      </c>
      <c r="DM470" t="s">
        <v>94</v>
      </c>
      <c r="DN470">
        <v>3</v>
      </c>
      <c r="DO470" t="s">
        <v>83</v>
      </c>
      <c r="DP470">
        <v>2</v>
      </c>
      <c r="DQ470" s="71">
        <f t="shared" si="435"/>
        <v>3</v>
      </c>
      <c r="DR470" s="80">
        <f t="shared" si="436"/>
        <v>0</v>
      </c>
      <c r="DS470" s="27">
        <f t="shared" si="395"/>
        <v>4</v>
      </c>
      <c r="DT470" t="str">
        <f t="shared" si="396"/>
        <v>Argentinien</v>
      </c>
      <c r="DU470">
        <f t="shared" si="437"/>
        <v>8</v>
      </c>
      <c r="DV470" t="str">
        <f t="shared" si="397"/>
        <v>Spanien</v>
      </c>
      <c r="DW470">
        <f t="shared" si="438"/>
        <v>0</v>
      </c>
      <c r="DX470" t="str">
        <f t="shared" si="398"/>
        <v>England</v>
      </c>
      <c r="DY470">
        <f t="shared" si="439"/>
        <v>0</v>
      </c>
      <c r="DZ470" t="str">
        <f t="shared" si="399"/>
        <v>Belgien</v>
      </c>
      <c r="EA470">
        <f t="shared" si="400"/>
        <v>0</v>
      </c>
      <c r="EB470" s="27">
        <f t="shared" si="401"/>
        <v>8</v>
      </c>
      <c r="EC470" t="s">
        <v>93</v>
      </c>
      <c r="ED470" t="s">
        <v>73</v>
      </c>
      <c r="EE470" t="s">
        <v>130</v>
      </c>
      <c r="EF470">
        <v>1</v>
      </c>
      <c r="EG470" t="s">
        <v>83</v>
      </c>
      <c r="EH470">
        <v>0</v>
      </c>
      <c r="EK470" t="s">
        <v>85</v>
      </c>
      <c r="EL470" t="s">
        <v>73</v>
      </c>
      <c r="EM470" t="s">
        <v>131</v>
      </c>
      <c r="EN470">
        <v>2</v>
      </c>
      <c r="EO470" t="s">
        <v>83</v>
      </c>
      <c r="EP470">
        <v>1</v>
      </c>
      <c r="EU470" t="s">
        <v>130</v>
      </c>
      <c r="EV470" t="s">
        <v>73</v>
      </c>
      <c r="EW470" t="s">
        <v>131</v>
      </c>
      <c r="EX470">
        <v>0</v>
      </c>
      <c r="EY470" t="s">
        <v>83</v>
      </c>
      <c r="EZ470">
        <v>1</v>
      </c>
      <c r="FC470" t="s">
        <v>93</v>
      </c>
      <c r="FD470" t="s">
        <v>73</v>
      </c>
      <c r="FE470" t="s">
        <v>85</v>
      </c>
      <c r="FF470">
        <v>1</v>
      </c>
      <c r="FG470" t="s">
        <v>83</v>
      </c>
      <c r="FH470">
        <v>3</v>
      </c>
      <c r="FL470" t="s">
        <v>130</v>
      </c>
      <c r="FN470" t="s">
        <v>131</v>
      </c>
      <c r="FP470" t="s">
        <v>93</v>
      </c>
      <c r="FR470" t="s">
        <v>85</v>
      </c>
      <c r="FU470">
        <v>252</v>
      </c>
      <c r="FX470" t="s">
        <v>254</v>
      </c>
    </row>
    <row r="471" spans="1:263" x14ac:dyDescent="0.45">
      <c r="A471" s="1">
        <v>468</v>
      </c>
      <c r="B471" s="45">
        <f t="shared" si="387"/>
        <v>15</v>
      </c>
      <c r="C471" s="14" t="s">
        <v>1353</v>
      </c>
      <c r="D471" t="s">
        <v>607</v>
      </c>
      <c r="E471" s="15">
        <v>12</v>
      </c>
      <c r="F471" s="28">
        <f>VOR!IH471</f>
        <v>188</v>
      </c>
      <c r="G471" s="27">
        <f t="shared" si="402"/>
        <v>92</v>
      </c>
      <c r="H471" s="49">
        <f t="shared" si="403"/>
        <v>280</v>
      </c>
      <c r="I471" s="14" t="s">
        <v>84</v>
      </c>
      <c r="J471" t="s">
        <v>73</v>
      </c>
      <c r="K471" t="s">
        <v>137</v>
      </c>
      <c r="L471">
        <v>3</v>
      </c>
      <c r="M471" t="s">
        <v>83</v>
      </c>
      <c r="N471">
        <v>1</v>
      </c>
      <c r="O471" s="77">
        <f t="shared" si="404"/>
        <v>3</v>
      </c>
      <c r="P471" s="80">
        <f t="shared" si="405"/>
        <v>8</v>
      </c>
      <c r="Q471" t="s">
        <v>93</v>
      </c>
      <c r="R471" t="s">
        <v>73</v>
      </c>
      <c r="S471" t="s">
        <v>129</v>
      </c>
      <c r="T471">
        <v>2</v>
      </c>
      <c r="U471" t="s">
        <v>83</v>
      </c>
      <c r="V471">
        <v>0</v>
      </c>
      <c r="W471" s="71">
        <f t="shared" si="406"/>
        <v>1</v>
      </c>
      <c r="X471" s="80">
        <f t="shared" si="407"/>
        <v>2</v>
      </c>
      <c r="Y471" s="14" t="s">
        <v>94</v>
      </c>
      <c r="Z471" t="s">
        <v>73</v>
      </c>
      <c r="AA471" t="s">
        <v>86</v>
      </c>
      <c r="AB471">
        <v>2</v>
      </c>
      <c r="AC471" t="s">
        <v>83</v>
      </c>
      <c r="AD471">
        <v>0</v>
      </c>
      <c r="AE471" s="71">
        <f t="shared" si="408"/>
        <v>3</v>
      </c>
      <c r="AF471" s="80">
        <f t="shared" si="388"/>
        <v>6</v>
      </c>
      <c r="AG471" s="14" t="s">
        <v>85</v>
      </c>
      <c r="AH471" t="s">
        <v>73</v>
      </c>
      <c r="AI471" t="s">
        <v>136</v>
      </c>
      <c r="AJ471">
        <v>2</v>
      </c>
      <c r="AK471" t="s">
        <v>83</v>
      </c>
      <c r="AL471">
        <v>0</v>
      </c>
      <c r="AM471" s="71">
        <f t="shared" si="409"/>
        <v>1</v>
      </c>
      <c r="AN471" s="80">
        <f t="shared" si="410"/>
        <v>2</v>
      </c>
      <c r="AO471" s="14" t="s">
        <v>88</v>
      </c>
      <c r="AP471" t="s">
        <v>73</v>
      </c>
      <c r="AQ471" t="s">
        <v>95</v>
      </c>
      <c r="AR471">
        <v>3</v>
      </c>
      <c r="AS471" t="s">
        <v>83</v>
      </c>
      <c r="AT471">
        <v>2</v>
      </c>
      <c r="AU471" s="71">
        <f t="shared" si="389"/>
        <v>2</v>
      </c>
      <c r="AV471" s="80">
        <f t="shared" si="411"/>
        <v>0</v>
      </c>
      <c r="AW471" s="14" t="s">
        <v>90</v>
      </c>
      <c r="AX471" t="s">
        <v>73</v>
      </c>
      <c r="AY471" t="s">
        <v>135</v>
      </c>
      <c r="AZ471">
        <v>2</v>
      </c>
      <c r="BA471" t="s">
        <v>83</v>
      </c>
      <c r="BB471">
        <v>1</v>
      </c>
      <c r="BC471" s="71">
        <f t="shared" si="412"/>
        <v>1</v>
      </c>
      <c r="BD471" s="80">
        <f t="shared" si="390"/>
        <v>2</v>
      </c>
      <c r="BE471" s="14" t="s">
        <v>131</v>
      </c>
      <c r="BF471" t="s">
        <v>73</v>
      </c>
      <c r="BG471" t="s">
        <v>130</v>
      </c>
      <c r="BH471">
        <v>1</v>
      </c>
      <c r="BI471" t="s">
        <v>83</v>
      </c>
      <c r="BJ471">
        <v>2</v>
      </c>
      <c r="BK471" s="71">
        <f t="shared" si="391"/>
        <v>2</v>
      </c>
      <c r="BL471" s="80">
        <f t="shared" si="413"/>
        <v>0</v>
      </c>
      <c r="BM471" s="14" t="s">
        <v>96</v>
      </c>
      <c r="BN471" t="s">
        <v>73</v>
      </c>
      <c r="BO471" t="s">
        <v>134</v>
      </c>
      <c r="BP471">
        <v>2</v>
      </c>
      <c r="BQ471" t="s">
        <v>83</v>
      </c>
      <c r="BR471">
        <v>0</v>
      </c>
      <c r="BS471" s="71">
        <f t="shared" si="414"/>
        <v>3</v>
      </c>
      <c r="BT471" s="80">
        <f t="shared" si="392"/>
        <v>4</v>
      </c>
      <c r="BU471" s="28">
        <f t="shared" si="415"/>
        <v>24</v>
      </c>
      <c r="BV471" s="14" t="str">
        <f t="shared" si="416"/>
        <v>Deutschland</v>
      </c>
      <c r="BW471" s="80">
        <f t="shared" si="393"/>
        <v>0</v>
      </c>
      <c r="BX471" s="14" t="str">
        <f t="shared" si="417"/>
        <v>Brasilien</v>
      </c>
      <c r="BY471" s="80">
        <f t="shared" si="418"/>
        <v>7</v>
      </c>
      <c r="BZ471" s="14" t="str">
        <f t="shared" si="419"/>
        <v>Niederlande</v>
      </c>
      <c r="CA471" s="80">
        <f t="shared" si="420"/>
        <v>7</v>
      </c>
      <c r="CB471" s="14" t="str">
        <f t="shared" si="421"/>
        <v>Argentinien</v>
      </c>
      <c r="CC471" s="80">
        <f t="shared" si="422"/>
        <v>7</v>
      </c>
      <c r="CD471" s="14" t="str">
        <f t="shared" si="423"/>
        <v>Spanien</v>
      </c>
      <c r="CE471" s="80">
        <f t="shared" si="424"/>
        <v>0</v>
      </c>
      <c r="CF471" s="14" t="str">
        <f t="shared" si="425"/>
        <v>Portugal</v>
      </c>
      <c r="CG471" s="80">
        <f t="shared" si="426"/>
        <v>7</v>
      </c>
      <c r="CH471" s="14" t="str">
        <f t="shared" si="427"/>
        <v>England</v>
      </c>
      <c r="CI471" s="80">
        <f t="shared" si="428"/>
        <v>7</v>
      </c>
      <c r="CJ471" s="14" t="str">
        <f t="shared" si="429"/>
        <v>Frankreich</v>
      </c>
      <c r="CK471" s="80">
        <f t="shared" si="430"/>
        <v>7</v>
      </c>
      <c r="CL471" s="27">
        <f t="shared" si="440"/>
        <v>42</v>
      </c>
      <c r="CM471" t="s">
        <v>88</v>
      </c>
      <c r="CN471" t="s">
        <v>73</v>
      </c>
      <c r="CO471" t="s">
        <v>90</v>
      </c>
      <c r="CP471">
        <v>2</v>
      </c>
      <c r="CQ471" t="s">
        <v>83</v>
      </c>
      <c r="CR471">
        <v>3</v>
      </c>
      <c r="CS471" s="71">
        <f t="shared" si="394"/>
        <v>2</v>
      </c>
      <c r="CT471" s="80">
        <f t="shared" si="431"/>
        <v>0</v>
      </c>
      <c r="CU471" t="s">
        <v>84</v>
      </c>
      <c r="CV471" t="s">
        <v>73</v>
      </c>
      <c r="CW471" t="s">
        <v>93</v>
      </c>
      <c r="CX471">
        <v>1</v>
      </c>
      <c r="CY471" t="s">
        <v>83</v>
      </c>
      <c r="CZ471">
        <v>3</v>
      </c>
      <c r="DA471" s="71">
        <f t="shared" si="432"/>
        <v>3</v>
      </c>
      <c r="DB471" s="80">
        <f t="shared" si="433"/>
        <v>4</v>
      </c>
      <c r="DC471" t="s">
        <v>130</v>
      </c>
      <c r="DD471" t="s">
        <v>73</v>
      </c>
      <c r="DE471" t="s">
        <v>96</v>
      </c>
      <c r="DF471">
        <v>0</v>
      </c>
      <c r="DG471" t="s">
        <v>83</v>
      </c>
      <c r="DH471">
        <v>1</v>
      </c>
      <c r="DI471" s="71">
        <f t="shared" si="441"/>
        <v>0</v>
      </c>
      <c r="DJ471" s="80">
        <f t="shared" si="434"/>
        <v>0</v>
      </c>
      <c r="DK471" t="s">
        <v>85</v>
      </c>
      <c r="DL471" t="s">
        <v>73</v>
      </c>
      <c r="DM471" t="s">
        <v>94</v>
      </c>
      <c r="DN471">
        <v>2</v>
      </c>
      <c r="DO471" t="s">
        <v>83</v>
      </c>
      <c r="DP471">
        <v>3</v>
      </c>
      <c r="DQ471" s="71">
        <f t="shared" si="435"/>
        <v>3</v>
      </c>
      <c r="DR471" s="80">
        <f t="shared" si="436"/>
        <v>6</v>
      </c>
      <c r="DS471" s="27">
        <f t="shared" si="395"/>
        <v>10</v>
      </c>
      <c r="DT471" t="str">
        <f t="shared" si="396"/>
        <v>Argentinien</v>
      </c>
      <c r="DU471">
        <f t="shared" si="437"/>
        <v>8</v>
      </c>
      <c r="DV471" t="str">
        <f t="shared" si="397"/>
        <v>Brasilien</v>
      </c>
      <c r="DW471">
        <f t="shared" si="438"/>
        <v>0</v>
      </c>
      <c r="DX471" t="str">
        <f t="shared" si="398"/>
        <v>Frankreich</v>
      </c>
      <c r="DY471">
        <f t="shared" si="439"/>
        <v>8</v>
      </c>
      <c r="DZ471" t="str">
        <f t="shared" si="399"/>
        <v>Portugal</v>
      </c>
      <c r="EA471">
        <f t="shared" si="400"/>
        <v>0</v>
      </c>
      <c r="EB471" s="27">
        <f t="shared" si="401"/>
        <v>16</v>
      </c>
      <c r="EC471" t="s">
        <v>93</v>
      </c>
      <c r="ED471" t="s">
        <v>73</v>
      </c>
      <c r="EE471" t="s">
        <v>90</v>
      </c>
      <c r="EF471">
        <v>4</v>
      </c>
      <c r="EG471" t="s">
        <v>83</v>
      </c>
      <c r="EH471">
        <v>3</v>
      </c>
      <c r="EK471" t="s">
        <v>94</v>
      </c>
      <c r="EL471" t="s">
        <v>73</v>
      </c>
      <c r="EM471" t="s">
        <v>96</v>
      </c>
      <c r="EN471">
        <v>3</v>
      </c>
      <c r="EO471" t="s">
        <v>83</v>
      </c>
      <c r="EP471">
        <v>1</v>
      </c>
      <c r="EU471" t="s">
        <v>90</v>
      </c>
      <c r="EV471" t="s">
        <v>73</v>
      </c>
      <c r="EW471" t="s">
        <v>96</v>
      </c>
      <c r="EX471">
        <v>3</v>
      </c>
      <c r="EY471" t="s">
        <v>83</v>
      </c>
      <c r="EZ471">
        <v>1</v>
      </c>
      <c r="FC471" t="s">
        <v>93</v>
      </c>
      <c r="FD471" t="s">
        <v>73</v>
      </c>
      <c r="FE471" t="s">
        <v>94</v>
      </c>
      <c r="FF471">
        <v>3</v>
      </c>
      <c r="FG471" t="s">
        <v>83</v>
      </c>
      <c r="FH471">
        <v>2</v>
      </c>
      <c r="FL471" t="s">
        <v>96</v>
      </c>
      <c r="FN471" t="s">
        <v>90</v>
      </c>
      <c r="FP471" t="s">
        <v>94</v>
      </c>
      <c r="FR471" t="s">
        <v>93</v>
      </c>
      <c r="FU471">
        <v>140</v>
      </c>
      <c r="FX471" t="s">
        <v>88</v>
      </c>
      <c r="FZ471">
        <v>2</v>
      </c>
      <c r="GA471" t="s">
        <v>83</v>
      </c>
      <c r="GB471">
        <v>1</v>
      </c>
      <c r="GD471">
        <v>3</v>
      </c>
      <c r="GE471" t="s">
        <v>83</v>
      </c>
      <c r="GF471">
        <v>1</v>
      </c>
      <c r="GH471">
        <v>2</v>
      </c>
      <c r="GI471" t="s">
        <v>83</v>
      </c>
      <c r="GJ471">
        <v>3</v>
      </c>
      <c r="GL471">
        <v>3</v>
      </c>
      <c r="GM471" t="s">
        <v>83</v>
      </c>
      <c r="GN471">
        <v>2</v>
      </c>
      <c r="GP471">
        <v>1</v>
      </c>
      <c r="GQ471" t="s">
        <v>83</v>
      </c>
      <c r="GR471">
        <v>2</v>
      </c>
      <c r="GT471">
        <v>1</v>
      </c>
      <c r="GU471" t="s">
        <v>83</v>
      </c>
      <c r="GV471">
        <v>4</v>
      </c>
      <c r="GY471">
        <v>2</v>
      </c>
      <c r="GZ471" t="s">
        <v>83</v>
      </c>
      <c r="HA471">
        <v>0</v>
      </c>
      <c r="HC471">
        <v>2</v>
      </c>
      <c r="HD471" t="s">
        <v>83</v>
      </c>
      <c r="HE471">
        <v>1</v>
      </c>
      <c r="HG471">
        <v>1</v>
      </c>
      <c r="HH471" t="s">
        <v>83</v>
      </c>
      <c r="HI471">
        <v>3</v>
      </c>
      <c r="HK471">
        <v>1</v>
      </c>
      <c r="HL471" t="s">
        <v>83</v>
      </c>
      <c r="HM471">
        <v>0</v>
      </c>
      <c r="HO471">
        <v>2</v>
      </c>
      <c r="HP471" t="s">
        <v>83</v>
      </c>
      <c r="HQ471">
        <v>1</v>
      </c>
      <c r="HS471">
        <v>1</v>
      </c>
      <c r="HT471" t="s">
        <v>83</v>
      </c>
      <c r="HU471">
        <v>3</v>
      </c>
      <c r="HY471" t="s">
        <v>84</v>
      </c>
      <c r="IA471" t="s">
        <v>85</v>
      </c>
      <c r="IC471" t="s">
        <v>93</v>
      </c>
      <c r="IE471" t="s">
        <v>94</v>
      </c>
      <c r="IG471" t="s">
        <v>88</v>
      </c>
      <c r="II471" t="s">
        <v>131</v>
      </c>
      <c r="IK471" t="s">
        <v>90</v>
      </c>
      <c r="IM471" t="s">
        <v>96</v>
      </c>
      <c r="IO471" t="s">
        <v>136</v>
      </c>
      <c r="IQ471" t="s">
        <v>137</v>
      </c>
      <c r="IS471" t="s">
        <v>86</v>
      </c>
      <c r="IU471" t="s">
        <v>129</v>
      </c>
      <c r="IW471" t="s">
        <v>130</v>
      </c>
      <c r="IY471" t="s">
        <v>95</v>
      </c>
      <c r="JA471" t="s">
        <v>134</v>
      </c>
      <c r="JC471" t="s">
        <v>135</v>
      </c>
    </row>
    <row r="472" spans="1:263" x14ac:dyDescent="0.45">
      <c r="A472" s="1">
        <v>469</v>
      </c>
      <c r="B472" s="45">
        <f t="shared" si="387"/>
        <v>364</v>
      </c>
      <c r="C472" s="14" t="s">
        <v>731</v>
      </c>
      <c r="D472" t="s">
        <v>528</v>
      </c>
      <c r="E472" s="15">
        <v>12</v>
      </c>
      <c r="F472" s="28">
        <f>VOR!IH472</f>
        <v>158</v>
      </c>
      <c r="G472" s="27">
        <f t="shared" si="402"/>
        <v>54</v>
      </c>
      <c r="H472" s="49">
        <f t="shared" si="403"/>
        <v>212</v>
      </c>
      <c r="I472" s="14" t="s">
        <v>84</v>
      </c>
      <c r="J472" t="s">
        <v>73</v>
      </c>
      <c r="K472" t="s">
        <v>137</v>
      </c>
      <c r="L472">
        <v>3</v>
      </c>
      <c r="M472" t="s">
        <v>83</v>
      </c>
      <c r="N472">
        <v>1</v>
      </c>
      <c r="O472" s="77">
        <f t="shared" si="404"/>
        <v>3</v>
      </c>
      <c r="P472" s="80">
        <f t="shared" si="405"/>
        <v>8</v>
      </c>
      <c r="Q472" t="s">
        <v>93</v>
      </c>
      <c r="R472" t="s">
        <v>73</v>
      </c>
      <c r="S472" t="s">
        <v>94</v>
      </c>
      <c r="T472">
        <v>3</v>
      </c>
      <c r="U472" t="s">
        <v>83</v>
      </c>
      <c r="V472">
        <v>2</v>
      </c>
      <c r="W472" s="71">
        <f t="shared" si="406"/>
        <v>1</v>
      </c>
      <c r="X472" s="80">
        <f t="shared" si="407"/>
        <v>3</v>
      </c>
      <c r="Y472" s="14" t="s">
        <v>129</v>
      </c>
      <c r="Z472" t="s">
        <v>73</v>
      </c>
      <c r="AA472" t="s">
        <v>133</v>
      </c>
      <c r="AB472">
        <v>3</v>
      </c>
      <c r="AC472" t="s">
        <v>83</v>
      </c>
      <c r="AD472">
        <v>1</v>
      </c>
      <c r="AE472" s="71">
        <f t="shared" si="408"/>
        <v>0</v>
      </c>
      <c r="AF472" s="80">
        <f t="shared" si="388"/>
        <v>0</v>
      </c>
      <c r="AG472" s="14" t="s">
        <v>85</v>
      </c>
      <c r="AH472" t="s">
        <v>73</v>
      </c>
      <c r="AI472" t="s">
        <v>140</v>
      </c>
      <c r="AJ472">
        <v>4</v>
      </c>
      <c r="AK472" t="s">
        <v>83</v>
      </c>
      <c r="AL472">
        <v>1</v>
      </c>
      <c r="AM472" s="71">
        <f t="shared" si="409"/>
        <v>1</v>
      </c>
      <c r="AN472" s="80">
        <f t="shared" si="410"/>
        <v>3</v>
      </c>
      <c r="AO472" s="14" t="s">
        <v>88</v>
      </c>
      <c r="AP472" t="s">
        <v>73</v>
      </c>
      <c r="AQ472" t="s">
        <v>95</v>
      </c>
      <c r="AR472">
        <v>2</v>
      </c>
      <c r="AS472" t="s">
        <v>83</v>
      </c>
      <c r="AT472">
        <v>0</v>
      </c>
      <c r="AU472" s="71">
        <f t="shared" si="389"/>
        <v>2</v>
      </c>
      <c r="AV472" s="80">
        <f t="shared" si="411"/>
        <v>0</v>
      </c>
      <c r="AW472" s="14" t="s">
        <v>134</v>
      </c>
      <c r="AX472" t="s">
        <v>73</v>
      </c>
      <c r="AY472" t="s">
        <v>91</v>
      </c>
      <c r="AZ472">
        <v>1</v>
      </c>
      <c r="BA472" t="s">
        <v>83</v>
      </c>
      <c r="BB472">
        <v>0</v>
      </c>
      <c r="BC472" s="71">
        <f t="shared" si="412"/>
        <v>2</v>
      </c>
      <c r="BD472" s="80">
        <f t="shared" si="390"/>
        <v>0</v>
      </c>
      <c r="BE472" s="14" t="s">
        <v>131</v>
      </c>
      <c r="BF472" t="s">
        <v>73</v>
      </c>
      <c r="BG472" t="s">
        <v>130</v>
      </c>
      <c r="BH472">
        <v>2</v>
      </c>
      <c r="BI472" t="s">
        <v>83</v>
      </c>
      <c r="BJ472">
        <v>1</v>
      </c>
      <c r="BK472" s="71">
        <f t="shared" si="391"/>
        <v>2</v>
      </c>
      <c r="BL472" s="80">
        <f t="shared" si="413"/>
        <v>0</v>
      </c>
      <c r="BM472" s="14" t="s">
        <v>96</v>
      </c>
      <c r="BN472" t="s">
        <v>73</v>
      </c>
      <c r="BO472" t="s">
        <v>90</v>
      </c>
      <c r="BP472">
        <v>2</v>
      </c>
      <c r="BQ472" t="s">
        <v>83</v>
      </c>
      <c r="BR472">
        <v>3</v>
      </c>
      <c r="BS472" s="71">
        <f t="shared" si="414"/>
        <v>1</v>
      </c>
      <c r="BT472" s="80">
        <f t="shared" si="392"/>
        <v>0</v>
      </c>
      <c r="BU472" s="28">
        <f t="shared" si="415"/>
        <v>14</v>
      </c>
      <c r="BV472" s="14" t="str">
        <f t="shared" si="416"/>
        <v>Deutschland</v>
      </c>
      <c r="BW472" s="80">
        <f t="shared" si="393"/>
        <v>0</v>
      </c>
      <c r="BX472" s="14" t="str">
        <f t="shared" si="417"/>
        <v>Schweiz</v>
      </c>
      <c r="BY472" s="80">
        <f t="shared" si="418"/>
        <v>0</v>
      </c>
      <c r="BZ472" s="14" t="str">
        <f t="shared" si="419"/>
        <v>Niederlande</v>
      </c>
      <c r="CA472" s="80">
        <f t="shared" si="420"/>
        <v>7</v>
      </c>
      <c r="CB472" s="14" t="str">
        <f t="shared" si="421"/>
        <v>Argentinien</v>
      </c>
      <c r="CC472" s="80">
        <f t="shared" si="422"/>
        <v>7</v>
      </c>
      <c r="CD472" s="14" t="str">
        <f t="shared" si="423"/>
        <v>Belgien</v>
      </c>
      <c r="CE472" s="80">
        <f t="shared" si="424"/>
        <v>0</v>
      </c>
      <c r="CF472" s="14" t="str">
        <f t="shared" si="425"/>
        <v>Brasilien</v>
      </c>
      <c r="CG472" s="80">
        <f t="shared" si="426"/>
        <v>7</v>
      </c>
      <c r="CH472" s="14" t="str">
        <f t="shared" si="427"/>
        <v>England</v>
      </c>
      <c r="CI472" s="80">
        <f t="shared" si="428"/>
        <v>7</v>
      </c>
      <c r="CJ472" s="14" t="str">
        <f t="shared" si="429"/>
        <v>Dänemark</v>
      </c>
      <c r="CK472" s="80">
        <f t="shared" si="430"/>
        <v>0</v>
      </c>
      <c r="CL472" s="27">
        <f t="shared" si="440"/>
        <v>28</v>
      </c>
      <c r="CM472" t="s">
        <v>88</v>
      </c>
      <c r="CN472" t="s">
        <v>73</v>
      </c>
      <c r="CO472" t="s">
        <v>134</v>
      </c>
      <c r="CP472">
        <v>2</v>
      </c>
      <c r="CQ472" t="s">
        <v>83</v>
      </c>
      <c r="CR472">
        <v>1</v>
      </c>
      <c r="CS472" s="71">
        <f t="shared" si="394"/>
        <v>0</v>
      </c>
      <c r="CT472" s="80">
        <f t="shared" si="431"/>
        <v>0</v>
      </c>
      <c r="CU472" t="s">
        <v>84</v>
      </c>
      <c r="CV472" t="s">
        <v>73</v>
      </c>
      <c r="CW472" t="s">
        <v>93</v>
      </c>
      <c r="CX472">
        <v>0</v>
      </c>
      <c r="CY472" t="s">
        <v>83</v>
      </c>
      <c r="CZ472">
        <v>2</v>
      </c>
      <c r="DA472" s="71">
        <f t="shared" si="432"/>
        <v>3</v>
      </c>
      <c r="DB472" s="80">
        <f t="shared" si="433"/>
        <v>4</v>
      </c>
      <c r="DC472" t="s">
        <v>131</v>
      </c>
      <c r="DD472" t="s">
        <v>73</v>
      </c>
      <c r="DE472" t="s">
        <v>90</v>
      </c>
      <c r="DF472">
        <v>2</v>
      </c>
      <c r="DG472" t="s">
        <v>83</v>
      </c>
      <c r="DH472">
        <v>1</v>
      </c>
      <c r="DI472" s="71">
        <f t="shared" si="441"/>
        <v>0</v>
      </c>
      <c r="DJ472" s="80">
        <f t="shared" si="434"/>
        <v>0</v>
      </c>
      <c r="DK472" t="s">
        <v>85</v>
      </c>
      <c r="DL472" t="s">
        <v>73</v>
      </c>
      <c r="DM472" t="s">
        <v>129</v>
      </c>
      <c r="DN472">
        <v>3</v>
      </c>
      <c r="DO472" t="s">
        <v>83</v>
      </c>
      <c r="DP472">
        <v>2</v>
      </c>
      <c r="DQ472" s="71">
        <f t="shared" si="435"/>
        <v>1</v>
      </c>
      <c r="DR472" s="80">
        <f t="shared" si="436"/>
        <v>0</v>
      </c>
      <c r="DS472" s="27">
        <f t="shared" si="395"/>
        <v>4</v>
      </c>
      <c r="DT472" t="str">
        <f t="shared" si="396"/>
        <v>Argentinien</v>
      </c>
      <c r="DU472">
        <f t="shared" si="437"/>
        <v>8</v>
      </c>
      <c r="DV472" t="str">
        <f t="shared" si="397"/>
        <v>Deutschland</v>
      </c>
      <c r="DW472">
        <f t="shared" si="438"/>
        <v>0</v>
      </c>
      <c r="DX472" t="str">
        <f t="shared" si="398"/>
        <v>England</v>
      </c>
      <c r="DY472">
        <f t="shared" si="439"/>
        <v>0</v>
      </c>
      <c r="DZ472" t="str">
        <f t="shared" si="399"/>
        <v>Belgien</v>
      </c>
      <c r="EA472">
        <f t="shared" si="400"/>
        <v>0</v>
      </c>
      <c r="EB472" s="27">
        <f t="shared" si="401"/>
        <v>8</v>
      </c>
      <c r="EC472" t="s">
        <v>93</v>
      </c>
      <c r="ED472" t="s">
        <v>73</v>
      </c>
      <c r="EE472" t="s">
        <v>88</v>
      </c>
      <c r="EF472">
        <v>3</v>
      </c>
      <c r="EG472" t="s">
        <v>83</v>
      </c>
      <c r="EH472">
        <v>1</v>
      </c>
      <c r="EK472" t="s">
        <v>85</v>
      </c>
      <c r="EL472" t="s">
        <v>73</v>
      </c>
      <c r="EM472" t="s">
        <v>131</v>
      </c>
      <c r="EN472">
        <v>3</v>
      </c>
      <c r="EO472" t="s">
        <v>83</v>
      </c>
      <c r="EP472">
        <v>2</v>
      </c>
      <c r="EU472" t="s">
        <v>88</v>
      </c>
      <c r="EV472" t="s">
        <v>73</v>
      </c>
      <c r="EW472" t="s">
        <v>131</v>
      </c>
      <c r="EX472">
        <v>4</v>
      </c>
      <c r="EY472" t="s">
        <v>83</v>
      </c>
      <c r="EZ472">
        <v>3</v>
      </c>
      <c r="FC472" t="s">
        <v>93</v>
      </c>
      <c r="FD472" t="s">
        <v>73</v>
      </c>
      <c r="FE472" t="s">
        <v>85</v>
      </c>
      <c r="FF472">
        <v>3</v>
      </c>
      <c r="FG472" t="s">
        <v>83</v>
      </c>
      <c r="FH472">
        <v>1</v>
      </c>
      <c r="FL472" t="s">
        <v>131</v>
      </c>
      <c r="FN472" t="s">
        <v>88</v>
      </c>
      <c r="FP472" t="s">
        <v>85</v>
      </c>
      <c r="FR472" t="s">
        <v>93</v>
      </c>
      <c r="FU472">
        <v>0</v>
      </c>
      <c r="FX472" t="s">
        <v>630</v>
      </c>
    </row>
    <row r="473" spans="1:263" x14ac:dyDescent="0.45">
      <c r="A473" s="1">
        <v>470</v>
      </c>
      <c r="B473" s="45">
        <f t="shared" si="387"/>
        <v>725</v>
      </c>
      <c r="C473" s="14" t="s">
        <v>1026</v>
      </c>
      <c r="D473" t="s">
        <v>1027</v>
      </c>
      <c r="E473" s="15">
        <v>12</v>
      </c>
      <c r="F473" s="28">
        <f>VOR!IH473</f>
        <v>100</v>
      </c>
      <c r="G473" s="27">
        <f t="shared" si="402"/>
        <v>31</v>
      </c>
      <c r="H473" s="49">
        <f t="shared" si="403"/>
        <v>131</v>
      </c>
      <c r="I473" s="14" t="s">
        <v>140</v>
      </c>
      <c r="J473" t="s">
        <v>73</v>
      </c>
      <c r="K473" t="s">
        <v>137</v>
      </c>
      <c r="L473">
        <v>1</v>
      </c>
      <c r="M473" t="s">
        <v>83</v>
      </c>
      <c r="N473">
        <v>2</v>
      </c>
      <c r="O473" s="77">
        <f t="shared" si="404"/>
        <v>0</v>
      </c>
      <c r="P473" s="80">
        <f t="shared" si="405"/>
        <v>0</v>
      </c>
      <c r="Q473" t="s">
        <v>133</v>
      </c>
      <c r="R473" t="s">
        <v>73</v>
      </c>
      <c r="S473" t="s">
        <v>87</v>
      </c>
      <c r="T473">
        <v>1</v>
      </c>
      <c r="U473" t="s">
        <v>83</v>
      </c>
      <c r="V473">
        <v>0</v>
      </c>
      <c r="W473" s="71">
        <f t="shared" si="406"/>
        <v>2</v>
      </c>
      <c r="X473" s="80">
        <f t="shared" si="407"/>
        <v>0</v>
      </c>
      <c r="Y473" s="14" t="s">
        <v>164</v>
      </c>
      <c r="Z473" t="s">
        <v>73</v>
      </c>
      <c r="AA473" t="s">
        <v>169</v>
      </c>
      <c r="AB473">
        <v>1</v>
      </c>
      <c r="AC473" t="s">
        <v>83</v>
      </c>
      <c r="AD473">
        <v>0</v>
      </c>
      <c r="AE473" s="71">
        <f t="shared" si="408"/>
        <v>0</v>
      </c>
      <c r="AF473" s="80">
        <f t="shared" si="388"/>
        <v>0</v>
      </c>
      <c r="AG473" s="14" t="s">
        <v>85</v>
      </c>
      <c r="AH473" t="s">
        <v>73</v>
      </c>
      <c r="AI473" t="s">
        <v>136</v>
      </c>
      <c r="AJ473">
        <v>0</v>
      </c>
      <c r="AK473" t="s">
        <v>83</v>
      </c>
      <c r="AL473">
        <v>1</v>
      </c>
      <c r="AM473" s="71">
        <f t="shared" si="409"/>
        <v>1</v>
      </c>
      <c r="AN473" s="80">
        <f t="shared" si="410"/>
        <v>0</v>
      </c>
      <c r="AO473" s="14" t="s">
        <v>165</v>
      </c>
      <c r="AP473" t="s">
        <v>73</v>
      </c>
      <c r="AQ473" t="s">
        <v>95</v>
      </c>
      <c r="AR473">
        <v>0</v>
      </c>
      <c r="AS473" t="s">
        <v>83</v>
      </c>
      <c r="AT473">
        <v>2</v>
      </c>
      <c r="AU473" s="71">
        <f t="shared" si="389"/>
        <v>3</v>
      </c>
      <c r="AV473" s="80">
        <f t="shared" si="411"/>
        <v>4</v>
      </c>
      <c r="AW473" s="14" t="s">
        <v>90</v>
      </c>
      <c r="AX473" t="s">
        <v>73</v>
      </c>
      <c r="AY473" t="s">
        <v>135</v>
      </c>
      <c r="AZ473">
        <v>2</v>
      </c>
      <c r="BA473" t="s">
        <v>83</v>
      </c>
      <c r="BB473">
        <v>0</v>
      </c>
      <c r="BC473" s="71">
        <f t="shared" si="412"/>
        <v>1</v>
      </c>
      <c r="BD473" s="80">
        <f t="shared" si="390"/>
        <v>2</v>
      </c>
      <c r="BE473" s="14" t="s">
        <v>142</v>
      </c>
      <c r="BF473" t="s">
        <v>73</v>
      </c>
      <c r="BG473" t="s">
        <v>88</v>
      </c>
      <c r="BH473">
        <v>1</v>
      </c>
      <c r="BI473" t="s">
        <v>83</v>
      </c>
      <c r="BJ473">
        <v>3</v>
      </c>
      <c r="BK473" s="71">
        <f t="shared" si="391"/>
        <v>0</v>
      </c>
      <c r="BL473" s="80">
        <f t="shared" si="413"/>
        <v>0</v>
      </c>
      <c r="BM473" s="14" t="s">
        <v>96</v>
      </c>
      <c r="BN473" t="s">
        <v>73</v>
      </c>
      <c r="BO473" t="s">
        <v>134</v>
      </c>
      <c r="BP473">
        <v>2</v>
      </c>
      <c r="BQ473" t="s">
        <v>83</v>
      </c>
      <c r="BR473">
        <v>1</v>
      </c>
      <c r="BS473" s="71">
        <f t="shared" si="414"/>
        <v>3</v>
      </c>
      <c r="BT473" s="80">
        <f t="shared" si="392"/>
        <v>4</v>
      </c>
      <c r="BU473" s="28">
        <f t="shared" si="415"/>
        <v>10</v>
      </c>
      <c r="BV473" s="14" t="str">
        <f t="shared" si="416"/>
        <v>Kroatien</v>
      </c>
      <c r="BW473" s="80">
        <f t="shared" si="393"/>
        <v>7</v>
      </c>
      <c r="BX473" s="14" t="str">
        <f t="shared" si="417"/>
        <v>Brasilien</v>
      </c>
      <c r="BY473" s="80">
        <f t="shared" si="418"/>
        <v>7</v>
      </c>
      <c r="BZ473" s="14" t="str">
        <f t="shared" si="419"/>
        <v>USA</v>
      </c>
      <c r="CA473" s="80">
        <f t="shared" si="420"/>
        <v>0</v>
      </c>
      <c r="CB473" s="14" t="str">
        <f t="shared" si="421"/>
        <v>Mexiko</v>
      </c>
      <c r="CC473" s="80">
        <f t="shared" si="422"/>
        <v>0</v>
      </c>
      <c r="CD473" s="14" t="str">
        <f t="shared" si="423"/>
        <v>Deutschland</v>
      </c>
      <c r="CE473" s="80">
        <f t="shared" si="424"/>
        <v>0</v>
      </c>
      <c r="CF473" s="14" t="str">
        <f t="shared" si="425"/>
        <v>Portugal</v>
      </c>
      <c r="CG473" s="80">
        <f t="shared" si="426"/>
        <v>7</v>
      </c>
      <c r="CH473" s="14" t="str">
        <f t="shared" si="427"/>
        <v>Ecuador</v>
      </c>
      <c r="CI473" s="80">
        <f t="shared" si="428"/>
        <v>0</v>
      </c>
      <c r="CJ473" s="14" t="str">
        <f t="shared" si="429"/>
        <v>Tunesien</v>
      </c>
      <c r="CK473" s="80">
        <f t="shared" si="430"/>
        <v>0</v>
      </c>
      <c r="CL473" s="27">
        <f t="shared" si="440"/>
        <v>21</v>
      </c>
      <c r="CM473" t="s">
        <v>95</v>
      </c>
      <c r="CN473" t="s">
        <v>73</v>
      </c>
      <c r="CO473" t="s">
        <v>90</v>
      </c>
      <c r="CP473">
        <v>1</v>
      </c>
      <c r="CQ473" t="s">
        <v>83</v>
      </c>
      <c r="CR473">
        <v>2</v>
      </c>
      <c r="CS473" s="71">
        <f t="shared" si="394"/>
        <v>3</v>
      </c>
      <c r="CT473" s="80">
        <f t="shared" si="431"/>
        <v>0</v>
      </c>
      <c r="CU473" t="s">
        <v>137</v>
      </c>
      <c r="CV473" t="s">
        <v>73</v>
      </c>
      <c r="CW473" t="s">
        <v>133</v>
      </c>
      <c r="CX473">
        <v>0</v>
      </c>
      <c r="CY473" t="s">
        <v>83</v>
      </c>
      <c r="CZ473">
        <v>1</v>
      </c>
      <c r="DA473" s="71">
        <f t="shared" si="432"/>
        <v>0</v>
      </c>
      <c r="DB473" s="80">
        <f t="shared" si="433"/>
        <v>0</v>
      </c>
      <c r="DC473" t="s">
        <v>88</v>
      </c>
      <c r="DD473" t="s">
        <v>73</v>
      </c>
      <c r="DE473" t="s">
        <v>96</v>
      </c>
      <c r="DF473">
        <v>1</v>
      </c>
      <c r="DG473" t="s">
        <v>83</v>
      </c>
      <c r="DH473">
        <v>2</v>
      </c>
      <c r="DI473" s="71">
        <f t="shared" si="441"/>
        <v>0</v>
      </c>
      <c r="DJ473" s="80">
        <f t="shared" si="434"/>
        <v>0</v>
      </c>
      <c r="DK473" t="s">
        <v>136</v>
      </c>
      <c r="DL473" t="s">
        <v>73</v>
      </c>
      <c r="DM473" t="s">
        <v>164</v>
      </c>
      <c r="DN473">
        <v>2</v>
      </c>
      <c r="DO473" t="s">
        <v>83</v>
      </c>
      <c r="DP473">
        <v>1</v>
      </c>
      <c r="DQ473" s="71">
        <f t="shared" si="435"/>
        <v>0</v>
      </c>
      <c r="DR473" s="80">
        <f t="shared" si="436"/>
        <v>0</v>
      </c>
      <c r="DS473" s="27">
        <f t="shared" si="395"/>
        <v>0</v>
      </c>
      <c r="DT473" t="str">
        <f t="shared" si="396"/>
        <v>Mexiko</v>
      </c>
      <c r="DU473">
        <f t="shared" si="437"/>
        <v>0</v>
      </c>
      <c r="DV473" t="str">
        <f t="shared" si="397"/>
        <v>Brasilien</v>
      </c>
      <c r="DW473">
        <f t="shared" si="438"/>
        <v>0</v>
      </c>
      <c r="DX473" t="str">
        <f t="shared" si="398"/>
        <v>Ecuador</v>
      </c>
      <c r="DY473">
        <f t="shared" si="439"/>
        <v>0</v>
      </c>
      <c r="DZ473" t="str">
        <f t="shared" si="399"/>
        <v>Portugal</v>
      </c>
      <c r="EA473">
        <f t="shared" si="400"/>
        <v>0</v>
      </c>
      <c r="EB473" s="27">
        <f t="shared" si="401"/>
        <v>0</v>
      </c>
      <c r="EC473" t="s">
        <v>133</v>
      </c>
      <c r="ED473" t="s">
        <v>73</v>
      </c>
      <c r="EE473" t="s">
        <v>90</v>
      </c>
      <c r="EF473">
        <v>2</v>
      </c>
      <c r="EG473" t="s">
        <v>83</v>
      </c>
      <c r="EH473">
        <v>1</v>
      </c>
      <c r="EK473" t="s">
        <v>136</v>
      </c>
      <c r="EL473" t="s">
        <v>73</v>
      </c>
      <c r="EM473" t="s">
        <v>96</v>
      </c>
      <c r="EN473">
        <v>2</v>
      </c>
      <c r="EO473" t="s">
        <v>83</v>
      </c>
      <c r="EP473">
        <v>3</v>
      </c>
      <c r="EU473" t="s">
        <v>90</v>
      </c>
      <c r="EV473" t="s">
        <v>73</v>
      </c>
      <c r="EW473" t="s">
        <v>136</v>
      </c>
      <c r="EX473">
        <v>1</v>
      </c>
      <c r="EY473" t="s">
        <v>83</v>
      </c>
      <c r="EZ473">
        <v>2</v>
      </c>
      <c r="FC473" t="s">
        <v>133</v>
      </c>
      <c r="FD473" t="s">
        <v>73</v>
      </c>
      <c r="FE473" t="s">
        <v>96</v>
      </c>
      <c r="FF473">
        <v>1</v>
      </c>
      <c r="FG473" t="s">
        <v>83</v>
      </c>
      <c r="FH473">
        <v>2</v>
      </c>
      <c r="FL473" t="s">
        <v>90</v>
      </c>
      <c r="FN473" t="s">
        <v>136</v>
      </c>
      <c r="FP473" t="s">
        <v>133</v>
      </c>
      <c r="FR473" t="s">
        <v>96</v>
      </c>
      <c r="FU473">
        <v>192</v>
      </c>
      <c r="FX473" t="s">
        <v>1028</v>
      </c>
    </row>
    <row r="474" spans="1:263" x14ac:dyDescent="0.45">
      <c r="A474" s="1">
        <v>471</v>
      </c>
      <c r="B474" s="45">
        <f t="shared" si="387"/>
        <v>217</v>
      </c>
      <c r="C474" s="14" t="s">
        <v>1029</v>
      </c>
      <c r="D474" t="s">
        <v>1030</v>
      </c>
      <c r="E474" s="15">
        <v>12</v>
      </c>
      <c r="F474" s="28">
        <f>VOR!IH474</f>
        <v>149</v>
      </c>
      <c r="G474" s="27">
        <f t="shared" si="402"/>
        <v>89</v>
      </c>
      <c r="H474" s="49">
        <f t="shared" si="403"/>
        <v>238</v>
      </c>
      <c r="I474" s="14" t="s">
        <v>84</v>
      </c>
      <c r="J474" t="s">
        <v>73</v>
      </c>
      <c r="K474" t="s">
        <v>92</v>
      </c>
      <c r="L474">
        <v>2</v>
      </c>
      <c r="M474" t="s">
        <v>83</v>
      </c>
      <c r="N474">
        <v>1</v>
      </c>
      <c r="O474" s="77">
        <f t="shared" si="404"/>
        <v>1</v>
      </c>
      <c r="P474" s="80">
        <f t="shared" si="405"/>
        <v>2</v>
      </c>
      <c r="Q474" t="s">
        <v>93</v>
      </c>
      <c r="R474" t="s">
        <v>73</v>
      </c>
      <c r="S474" t="s">
        <v>129</v>
      </c>
      <c r="T474">
        <v>3</v>
      </c>
      <c r="U474" t="s">
        <v>83</v>
      </c>
      <c r="V474">
        <v>2</v>
      </c>
      <c r="W474" s="71">
        <f t="shared" si="406"/>
        <v>1</v>
      </c>
      <c r="X474" s="80">
        <f t="shared" si="407"/>
        <v>3</v>
      </c>
      <c r="Y474" s="14" t="s">
        <v>94</v>
      </c>
      <c r="Z474" t="s">
        <v>73</v>
      </c>
      <c r="AA474" t="s">
        <v>86</v>
      </c>
      <c r="AB474">
        <v>2</v>
      </c>
      <c r="AC474" t="s">
        <v>83</v>
      </c>
      <c r="AD474">
        <v>1</v>
      </c>
      <c r="AE474" s="71">
        <f t="shared" si="408"/>
        <v>3</v>
      </c>
      <c r="AF474" s="80">
        <f t="shared" si="388"/>
        <v>4</v>
      </c>
      <c r="AG474" s="14" t="s">
        <v>85</v>
      </c>
      <c r="AH474" t="s">
        <v>73</v>
      </c>
      <c r="AI474" t="s">
        <v>140</v>
      </c>
      <c r="AJ474">
        <v>2</v>
      </c>
      <c r="AK474" t="s">
        <v>83</v>
      </c>
      <c r="AL474">
        <v>1</v>
      </c>
      <c r="AM474" s="71">
        <f t="shared" si="409"/>
        <v>1</v>
      </c>
      <c r="AN474" s="80">
        <f t="shared" si="410"/>
        <v>2</v>
      </c>
      <c r="AO474" s="14" t="s">
        <v>130</v>
      </c>
      <c r="AP474" t="s">
        <v>73</v>
      </c>
      <c r="AQ474" t="s">
        <v>89</v>
      </c>
      <c r="AR474">
        <v>2</v>
      </c>
      <c r="AS474" t="s">
        <v>83</v>
      </c>
      <c r="AT474">
        <v>1</v>
      </c>
      <c r="AU474" s="71">
        <f t="shared" si="389"/>
        <v>0</v>
      </c>
      <c r="AV474" s="80">
        <f t="shared" si="411"/>
        <v>0</v>
      </c>
      <c r="AW474" s="14" t="s">
        <v>90</v>
      </c>
      <c r="AX474" t="s">
        <v>73</v>
      </c>
      <c r="AY474" t="s">
        <v>138</v>
      </c>
      <c r="AZ474">
        <v>6</v>
      </c>
      <c r="BA474" t="s">
        <v>83</v>
      </c>
      <c r="BB474">
        <v>1</v>
      </c>
      <c r="BC474" s="71">
        <f t="shared" si="412"/>
        <v>1</v>
      </c>
      <c r="BD474" s="80">
        <f t="shared" si="390"/>
        <v>2</v>
      </c>
      <c r="BE474" s="14" t="s">
        <v>142</v>
      </c>
      <c r="BF474" t="s">
        <v>73</v>
      </c>
      <c r="BG474" t="s">
        <v>88</v>
      </c>
      <c r="BH474">
        <v>1</v>
      </c>
      <c r="BI474" t="s">
        <v>83</v>
      </c>
      <c r="BJ474">
        <v>3</v>
      </c>
      <c r="BK474" s="71">
        <f t="shared" si="391"/>
        <v>0</v>
      </c>
      <c r="BL474" s="80">
        <f t="shared" si="413"/>
        <v>0</v>
      </c>
      <c r="BM474" s="14" t="s">
        <v>96</v>
      </c>
      <c r="BN474" t="s">
        <v>73</v>
      </c>
      <c r="BO474" t="s">
        <v>134</v>
      </c>
      <c r="BP474">
        <v>2</v>
      </c>
      <c r="BQ474" t="s">
        <v>83</v>
      </c>
      <c r="BR474">
        <v>0</v>
      </c>
      <c r="BS474" s="71">
        <f t="shared" si="414"/>
        <v>3</v>
      </c>
      <c r="BT474" s="80">
        <f t="shared" si="392"/>
        <v>4</v>
      </c>
      <c r="BU474" s="28">
        <f t="shared" si="415"/>
        <v>17</v>
      </c>
      <c r="BV474" s="14" t="str">
        <f t="shared" si="416"/>
        <v>Spanien</v>
      </c>
      <c r="BW474" s="80">
        <f t="shared" si="393"/>
        <v>0</v>
      </c>
      <c r="BX474" s="14" t="str">
        <f t="shared" si="417"/>
        <v>Brasilien</v>
      </c>
      <c r="BY474" s="80">
        <f t="shared" si="418"/>
        <v>7</v>
      </c>
      <c r="BZ474" s="14" t="str">
        <f t="shared" si="419"/>
        <v>Niederlande</v>
      </c>
      <c r="CA474" s="80">
        <f t="shared" si="420"/>
        <v>7</v>
      </c>
      <c r="CB474" s="14" t="str">
        <f t="shared" si="421"/>
        <v>Argentinien</v>
      </c>
      <c r="CC474" s="80">
        <f t="shared" si="422"/>
        <v>7</v>
      </c>
      <c r="CD474" s="14" t="str">
        <f t="shared" si="423"/>
        <v>Deutschland</v>
      </c>
      <c r="CE474" s="80">
        <f t="shared" si="424"/>
        <v>0</v>
      </c>
      <c r="CF474" s="14" t="str">
        <f t="shared" si="425"/>
        <v>Portugal</v>
      </c>
      <c r="CG474" s="80">
        <f t="shared" si="426"/>
        <v>7</v>
      </c>
      <c r="CH474" s="14" t="str">
        <f t="shared" si="427"/>
        <v>England</v>
      </c>
      <c r="CI474" s="80">
        <f t="shared" si="428"/>
        <v>7</v>
      </c>
      <c r="CJ474" s="14" t="str">
        <f t="shared" si="429"/>
        <v>Frankreich</v>
      </c>
      <c r="CK474" s="80">
        <f t="shared" si="430"/>
        <v>7</v>
      </c>
      <c r="CL474" s="27">
        <f t="shared" si="440"/>
        <v>42</v>
      </c>
      <c r="CM474" t="s">
        <v>130</v>
      </c>
      <c r="CN474" t="s">
        <v>73</v>
      </c>
      <c r="CO474" t="s">
        <v>90</v>
      </c>
      <c r="CP474">
        <v>0</v>
      </c>
      <c r="CQ474" t="s">
        <v>83</v>
      </c>
      <c r="CR474">
        <v>3</v>
      </c>
      <c r="CS474" s="71">
        <f t="shared" si="394"/>
        <v>2</v>
      </c>
      <c r="CT474" s="80">
        <f t="shared" si="431"/>
        <v>0</v>
      </c>
      <c r="CU474" t="s">
        <v>84</v>
      </c>
      <c r="CV474" t="s">
        <v>73</v>
      </c>
      <c r="CW474" t="s">
        <v>93</v>
      </c>
      <c r="CX474">
        <v>2</v>
      </c>
      <c r="CY474" t="s">
        <v>83</v>
      </c>
      <c r="CZ474">
        <v>3</v>
      </c>
      <c r="DA474" s="71">
        <f t="shared" si="432"/>
        <v>3</v>
      </c>
      <c r="DB474" s="80">
        <f t="shared" si="433"/>
        <v>8</v>
      </c>
      <c r="DC474" t="s">
        <v>88</v>
      </c>
      <c r="DD474" t="s">
        <v>73</v>
      </c>
      <c r="DE474" t="s">
        <v>96</v>
      </c>
      <c r="DF474">
        <v>2</v>
      </c>
      <c r="DG474" t="s">
        <v>83</v>
      </c>
      <c r="DH474">
        <v>1</v>
      </c>
      <c r="DI474" s="71">
        <f t="shared" si="441"/>
        <v>0</v>
      </c>
      <c r="DJ474" s="80">
        <f t="shared" si="434"/>
        <v>0</v>
      </c>
      <c r="DK474" t="s">
        <v>85</v>
      </c>
      <c r="DL474" t="s">
        <v>73</v>
      </c>
      <c r="DM474" t="s">
        <v>94</v>
      </c>
      <c r="DN474">
        <v>0</v>
      </c>
      <c r="DO474" t="s">
        <v>83</v>
      </c>
      <c r="DP474">
        <v>1</v>
      </c>
      <c r="DQ474" s="71">
        <f t="shared" si="435"/>
        <v>3</v>
      </c>
      <c r="DR474" s="80">
        <f t="shared" si="436"/>
        <v>6</v>
      </c>
      <c r="DS474" s="27">
        <f t="shared" si="395"/>
        <v>14</v>
      </c>
      <c r="DT474" t="str">
        <f t="shared" si="396"/>
        <v>Argentinien</v>
      </c>
      <c r="DU474">
        <f t="shared" si="437"/>
        <v>8</v>
      </c>
      <c r="DV474" t="str">
        <f t="shared" si="397"/>
        <v>Brasilien</v>
      </c>
      <c r="DW474">
        <f t="shared" si="438"/>
        <v>0</v>
      </c>
      <c r="DX474" t="str">
        <f t="shared" si="398"/>
        <v>Frankreich</v>
      </c>
      <c r="DY474">
        <f t="shared" si="439"/>
        <v>8</v>
      </c>
      <c r="DZ474" t="str">
        <f t="shared" si="399"/>
        <v>Deutschland</v>
      </c>
      <c r="EA474">
        <f t="shared" si="400"/>
        <v>0</v>
      </c>
      <c r="EB474" s="27">
        <f t="shared" si="401"/>
        <v>16</v>
      </c>
      <c r="EC474" t="s">
        <v>93</v>
      </c>
      <c r="ED474" t="s">
        <v>73</v>
      </c>
      <c r="EE474" t="s">
        <v>90</v>
      </c>
      <c r="EF474">
        <v>2</v>
      </c>
      <c r="EG474" t="s">
        <v>83</v>
      </c>
      <c r="EH474">
        <v>3</v>
      </c>
      <c r="EK474" t="s">
        <v>94</v>
      </c>
      <c r="EL474" t="s">
        <v>73</v>
      </c>
      <c r="EM474" t="s">
        <v>88</v>
      </c>
      <c r="EN474">
        <v>1</v>
      </c>
      <c r="EO474" t="s">
        <v>83</v>
      </c>
      <c r="EP474">
        <v>2</v>
      </c>
      <c r="EU474" t="s">
        <v>93</v>
      </c>
      <c r="EV474" t="s">
        <v>73</v>
      </c>
      <c r="EW474" t="s">
        <v>94</v>
      </c>
      <c r="EX474">
        <v>0</v>
      </c>
      <c r="EY474" t="s">
        <v>83</v>
      </c>
      <c r="EZ474">
        <v>1</v>
      </c>
      <c r="FC474" t="s">
        <v>90</v>
      </c>
      <c r="FD474" t="s">
        <v>73</v>
      </c>
      <c r="FE474" t="s">
        <v>88</v>
      </c>
      <c r="FF474">
        <v>0</v>
      </c>
      <c r="FG474" t="s">
        <v>83</v>
      </c>
      <c r="FH474">
        <v>1</v>
      </c>
      <c r="FL474" t="s">
        <v>93</v>
      </c>
      <c r="FN474" t="s">
        <v>94</v>
      </c>
      <c r="FP474" t="s">
        <v>90</v>
      </c>
      <c r="FR474" t="s">
        <v>88</v>
      </c>
      <c r="FU474">
        <v>187</v>
      </c>
      <c r="FX474">
        <v>0</v>
      </c>
    </row>
    <row r="475" spans="1:263" x14ac:dyDescent="0.45">
      <c r="A475" s="1">
        <v>472</v>
      </c>
      <c r="B475" s="45">
        <f t="shared" si="387"/>
        <v>138</v>
      </c>
      <c r="C475" s="14" t="s">
        <v>1031</v>
      </c>
      <c r="D475" t="s">
        <v>1032</v>
      </c>
      <c r="E475" s="15">
        <v>12</v>
      </c>
      <c r="F475" s="28">
        <f>VOR!IH475</f>
        <v>157</v>
      </c>
      <c r="G475" s="27">
        <f t="shared" si="402"/>
        <v>93</v>
      </c>
      <c r="H475" s="49">
        <f t="shared" si="403"/>
        <v>250</v>
      </c>
      <c r="I475" s="14" t="s">
        <v>84</v>
      </c>
      <c r="J475" t="s">
        <v>73</v>
      </c>
      <c r="K475" t="s">
        <v>92</v>
      </c>
      <c r="L475">
        <v>2</v>
      </c>
      <c r="M475" t="s">
        <v>83</v>
      </c>
      <c r="N475">
        <v>1</v>
      </c>
      <c r="O475" s="77">
        <f t="shared" si="404"/>
        <v>1</v>
      </c>
      <c r="P475" s="80">
        <f t="shared" si="405"/>
        <v>2</v>
      </c>
      <c r="Q475" t="s">
        <v>93</v>
      </c>
      <c r="R475" t="s">
        <v>73</v>
      </c>
      <c r="S475" t="s">
        <v>129</v>
      </c>
      <c r="T475">
        <v>1</v>
      </c>
      <c r="U475" t="s">
        <v>83</v>
      </c>
      <c r="V475">
        <v>0</v>
      </c>
      <c r="W475" s="71">
        <f t="shared" si="406"/>
        <v>1</v>
      </c>
      <c r="X475" s="80">
        <f t="shared" si="407"/>
        <v>3</v>
      </c>
      <c r="Y475" s="14" t="s">
        <v>94</v>
      </c>
      <c r="Z475" t="s">
        <v>73</v>
      </c>
      <c r="AA475" t="s">
        <v>86</v>
      </c>
      <c r="AB475">
        <v>3</v>
      </c>
      <c r="AC475" t="s">
        <v>83</v>
      </c>
      <c r="AD475">
        <v>1</v>
      </c>
      <c r="AE475" s="71">
        <f t="shared" si="408"/>
        <v>3</v>
      </c>
      <c r="AF475" s="80">
        <f t="shared" si="388"/>
        <v>8</v>
      </c>
      <c r="AG475" s="14" t="s">
        <v>85</v>
      </c>
      <c r="AH475" t="s">
        <v>73</v>
      </c>
      <c r="AI475" t="s">
        <v>140</v>
      </c>
      <c r="AJ475">
        <v>3</v>
      </c>
      <c r="AK475" t="s">
        <v>83</v>
      </c>
      <c r="AL475">
        <v>1</v>
      </c>
      <c r="AM475" s="71">
        <f t="shared" si="409"/>
        <v>1</v>
      </c>
      <c r="AN475" s="80">
        <f t="shared" si="410"/>
        <v>2</v>
      </c>
      <c r="AO475" s="14" t="s">
        <v>130</v>
      </c>
      <c r="AP475" t="s">
        <v>73</v>
      </c>
      <c r="AQ475" t="s">
        <v>95</v>
      </c>
      <c r="AR475">
        <v>3</v>
      </c>
      <c r="AS475" t="s">
        <v>83</v>
      </c>
      <c r="AT475">
        <v>0</v>
      </c>
      <c r="AU475" s="71">
        <f t="shared" si="389"/>
        <v>2</v>
      </c>
      <c r="AV475" s="80">
        <f t="shared" si="411"/>
        <v>0</v>
      </c>
      <c r="AW475" s="14" t="s">
        <v>90</v>
      </c>
      <c r="AX475" t="s">
        <v>73</v>
      </c>
      <c r="AY475" t="s">
        <v>135</v>
      </c>
      <c r="AZ475">
        <v>2</v>
      </c>
      <c r="BA475" t="s">
        <v>83</v>
      </c>
      <c r="BB475">
        <v>0</v>
      </c>
      <c r="BC475" s="71">
        <f t="shared" si="412"/>
        <v>1</v>
      </c>
      <c r="BD475" s="80">
        <f t="shared" si="390"/>
        <v>2</v>
      </c>
      <c r="BE475" s="14" t="s">
        <v>131</v>
      </c>
      <c r="BF475" t="s">
        <v>73</v>
      </c>
      <c r="BG475" t="s">
        <v>88</v>
      </c>
      <c r="BH475">
        <v>1</v>
      </c>
      <c r="BI475" t="s">
        <v>83</v>
      </c>
      <c r="BJ475">
        <v>2</v>
      </c>
      <c r="BK475" s="71">
        <f t="shared" si="391"/>
        <v>0</v>
      </c>
      <c r="BL475" s="80">
        <f t="shared" si="413"/>
        <v>0</v>
      </c>
      <c r="BM475" s="14" t="s">
        <v>96</v>
      </c>
      <c r="BN475" t="s">
        <v>73</v>
      </c>
      <c r="BO475" t="s">
        <v>134</v>
      </c>
      <c r="BP475">
        <v>2</v>
      </c>
      <c r="BQ475" t="s">
        <v>83</v>
      </c>
      <c r="BR475">
        <v>0</v>
      </c>
      <c r="BS475" s="71">
        <f t="shared" si="414"/>
        <v>3</v>
      </c>
      <c r="BT475" s="80">
        <f t="shared" si="392"/>
        <v>4</v>
      </c>
      <c r="BU475" s="28">
        <f t="shared" si="415"/>
        <v>21</v>
      </c>
      <c r="BV475" s="14" t="str">
        <f t="shared" si="416"/>
        <v>Spanien</v>
      </c>
      <c r="BW475" s="80">
        <f t="shared" si="393"/>
        <v>0</v>
      </c>
      <c r="BX475" s="14" t="str">
        <f t="shared" si="417"/>
        <v>Brasilien</v>
      </c>
      <c r="BY475" s="80">
        <f t="shared" si="418"/>
        <v>7</v>
      </c>
      <c r="BZ475" s="14" t="str">
        <f t="shared" si="419"/>
        <v>Niederlande</v>
      </c>
      <c r="CA475" s="80">
        <f t="shared" si="420"/>
        <v>7</v>
      </c>
      <c r="CB475" s="14" t="str">
        <f t="shared" si="421"/>
        <v>Argentinien</v>
      </c>
      <c r="CC475" s="80">
        <f t="shared" si="422"/>
        <v>7</v>
      </c>
      <c r="CD475" s="14" t="str">
        <f t="shared" si="423"/>
        <v>Deutschland</v>
      </c>
      <c r="CE475" s="80">
        <f t="shared" si="424"/>
        <v>0</v>
      </c>
      <c r="CF475" s="14" t="str">
        <f t="shared" si="425"/>
        <v>Portugal</v>
      </c>
      <c r="CG475" s="80">
        <f t="shared" si="426"/>
        <v>7</v>
      </c>
      <c r="CH475" s="14" t="str">
        <f t="shared" si="427"/>
        <v>England</v>
      </c>
      <c r="CI475" s="80">
        <f t="shared" si="428"/>
        <v>7</v>
      </c>
      <c r="CJ475" s="14" t="str">
        <f t="shared" si="429"/>
        <v>Frankreich</v>
      </c>
      <c r="CK475" s="80">
        <f t="shared" si="430"/>
        <v>7</v>
      </c>
      <c r="CL475" s="27">
        <f t="shared" si="440"/>
        <v>42</v>
      </c>
      <c r="CM475" t="s">
        <v>130</v>
      </c>
      <c r="CN475" t="s">
        <v>73</v>
      </c>
      <c r="CO475" t="s">
        <v>90</v>
      </c>
      <c r="CP475">
        <v>3</v>
      </c>
      <c r="CQ475" t="s">
        <v>83</v>
      </c>
      <c r="CR475">
        <v>2</v>
      </c>
      <c r="CS475" s="71">
        <f t="shared" si="394"/>
        <v>2</v>
      </c>
      <c r="CT475" s="80">
        <f t="shared" si="431"/>
        <v>0</v>
      </c>
      <c r="CU475" t="s">
        <v>84</v>
      </c>
      <c r="CV475" t="s">
        <v>73</v>
      </c>
      <c r="CW475" t="s">
        <v>93</v>
      </c>
      <c r="CX475">
        <v>1</v>
      </c>
      <c r="CY475" t="s">
        <v>83</v>
      </c>
      <c r="CZ475">
        <v>2</v>
      </c>
      <c r="DA475" s="71">
        <f t="shared" si="432"/>
        <v>3</v>
      </c>
      <c r="DB475" s="80">
        <f t="shared" si="433"/>
        <v>6</v>
      </c>
      <c r="DC475" t="s">
        <v>88</v>
      </c>
      <c r="DD475" t="s">
        <v>73</v>
      </c>
      <c r="DE475" t="s">
        <v>96</v>
      </c>
      <c r="DF475">
        <v>3</v>
      </c>
      <c r="DG475" t="s">
        <v>83</v>
      </c>
      <c r="DH475">
        <v>2</v>
      </c>
      <c r="DI475" s="71">
        <f t="shared" si="441"/>
        <v>0</v>
      </c>
      <c r="DJ475" s="80">
        <f t="shared" si="434"/>
        <v>0</v>
      </c>
      <c r="DK475" t="s">
        <v>85</v>
      </c>
      <c r="DL475" t="s">
        <v>73</v>
      </c>
      <c r="DM475" t="s">
        <v>94</v>
      </c>
      <c r="DN475">
        <v>1</v>
      </c>
      <c r="DO475" t="s">
        <v>83</v>
      </c>
      <c r="DP475">
        <v>2</v>
      </c>
      <c r="DQ475" s="71">
        <f t="shared" si="435"/>
        <v>3</v>
      </c>
      <c r="DR475" s="80">
        <f t="shared" si="436"/>
        <v>8</v>
      </c>
      <c r="DS475" s="27">
        <f t="shared" si="395"/>
        <v>14</v>
      </c>
      <c r="DT475" t="str">
        <f t="shared" si="396"/>
        <v>Argentinien</v>
      </c>
      <c r="DU475">
        <f t="shared" si="437"/>
        <v>8</v>
      </c>
      <c r="DV475" t="str">
        <f t="shared" si="397"/>
        <v>Spanien</v>
      </c>
      <c r="DW475">
        <f t="shared" si="438"/>
        <v>0</v>
      </c>
      <c r="DX475" t="str">
        <f t="shared" si="398"/>
        <v>Frankreich</v>
      </c>
      <c r="DY475">
        <f t="shared" si="439"/>
        <v>8</v>
      </c>
      <c r="DZ475" t="str">
        <f t="shared" si="399"/>
        <v>Deutschland</v>
      </c>
      <c r="EA475">
        <f t="shared" si="400"/>
        <v>0</v>
      </c>
      <c r="EB475" s="27">
        <f t="shared" si="401"/>
        <v>16</v>
      </c>
      <c r="EC475" t="s">
        <v>93</v>
      </c>
      <c r="ED475" t="s">
        <v>73</v>
      </c>
      <c r="EE475" t="s">
        <v>130</v>
      </c>
      <c r="EF475">
        <v>1</v>
      </c>
      <c r="EG475" t="s">
        <v>83</v>
      </c>
      <c r="EH475">
        <v>2</v>
      </c>
      <c r="EK475" t="s">
        <v>94</v>
      </c>
      <c r="EL475" t="s">
        <v>73</v>
      </c>
      <c r="EM475" t="s">
        <v>88</v>
      </c>
      <c r="EN475">
        <v>3</v>
      </c>
      <c r="EO475" t="s">
        <v>83</v>
      </c>
      <c r="EP475">
        <v>1</v>
      </c>
      <c r="EU475" t="s">
        <v>93</v>
      </c>
      <c r="EV475" t="s">
        <v>73</v>
      </c>
      <c r="EW475" t="s">
        <v>88</v>
      </c>
      <c r="EX475">
        <v>0</v>
      </c>
      <c r="EY475" t="s">
        <v>83</v>
      </c>
      <c r="EZ475">
        <v>1</v>
      </c>
      <c r="FC475" t="s">
        <v>130</v>
      </c>
      <c r="FD475" t="s">
        <v>73</v>
      </c>
      <c r="FE475" t="s">
        <v>94</v>
      </c>
      <c r="FF475">
        <v>1</v>
      </c>
      <c r="FG475" t="s">
        <v>83</v>
      </c>
      <c r="FH475">
        <v>0</v>
      </c>
      <c r="FL475" t="s">
        <v>93</v>
      </c>
      <c r="FN475" t="s">
        <v>88</v>
      </c>
      <c r="FP475" t="s">
        <v>94</v>
      </c>
      <c r="FR475" t="s">
        <v>130</v>
      </c>
      <c r="FU475">
        <v>155</v>
      </c>
      <c r="FX475" t="s">
        <v>1033</v>
      </c>
    </row>
    <row r="476" spans="1:263" x14ac:dyDescent="0.45">
      <c r="A476" s="1">
        <v>473</v>
      </c>
      <c r="B476" s="45">
        <f t="shared" si="387"/>
        <v>198</v>
      </c>
      <c r="C476" s="14" t="s">
        <v>1034</v>
      </c>
      <c r="D476" t="s">
        <v>1035</v>
      </c>
      <c r="E476" s="15">
        <v>12</v>
      </c>
      <c r="F476" s="28">
        <f>VOR!IH476</f>
        <v>152</v>
      </c>
      <c r="G476" s="27">
        <f t="shared" si="402"/>
        <v>88</v>
      </c>
      <c r="H476" s="49">
        <f t="shared" si="403"/>
        <v>240</v>
      </c>
      <c r="I476" s="14" t="s">
        <v>84</v>
      </c>
      <c r="J476" t="s">
        <v>73</v>
      </c>
      <c r="K476" t="s">
        <v>92</v>
      </c>
      <c r="L476">
        <v>2</v>
      </c>
      <c r="M476" t="s">
        <v>83</v>
      </c>
      <c r="N476">
        <v>1</v>
      </c>
      <c r="O476" s="77">
        <f t="shared" si="404"/>
        <v>1</v>
      </c>
      <c r="P476" s="80">
        <f t="shared" si="405"/>
        <v>2</v>
      </c>
      <c r="Q476" t="s">
        <v>93</v>
      </c>
      <c r="R476" t="s">
        <v>73</v>
      </c>
      <c r="S476" t="s">
        <v>164</v>
      </c>
      <c r="T476">
        <v>2</v>
      </c>
      <c r="U476" t="s">
        <v>83</v>
      </c>
      <c r="V476">
        <v>0</v>
      </c>
      <c r="W476" s="71">
        <f t="shared" si="406"/>
        <v>1</v>
      </c>
      <c r="X476" s="80">
        <f t="shared" si="407"/>
        <v>2</v>
      </c>
      <c r="Y476" s="14" t="s">
        <v>94</v>
      </c>
      <c r="Z476" t="s">
        <v>73</v>
      </c>
      <c r="AA476" t="s">
        <v>86</v>
      </c>
      <c r="AB476">
        <v>2</v>
      </c>
      <c r="AC476" t="s">
        <v>83</v>
      </c>
      <c r="AD476">
        <v>1</v>
      </c>
      <c r="AE476" s="71">
        <f t="shared" si="408"/>
        <v>3</v>
      </c>
      <c r="AF476" s="80">
        <f t="shared" si="388"/>
        <v>4</v>
      </c>
      <c r="AG476" s="14" t="s">
        <v>85</v>
      </c>
      <c r="AH476" t="s">
        <v>73</v>
      </c>
      <c r="AI476" t="s">
        <v>140</v>
      </c>
      <c r="AJ476">
        <v>3</v>
      </c>
      <c r="AK476" t="s">
        <v>83</v>
      </c>
      <c r="AL476">
        <v>1</v>
      </c>
      <c r="AM476" s="71">
        <f t="shared" si="409"/>
        <v>1</v>
      </c>
      <c r="AN476" s="80">
        <f t="shared" si="410"/>
        <v>2</v>
      </c>
      <c r="AO476" s="14" t="s">
        <v>130</v>
      </c>
      <c r="AP476" t="s">
        <v>73</v>
      </c>
      <c r="AQ476" t="s">
        <v>142</v>
      </c>
      <c r="AR476">
        <v>2</v>
      </c>
      <c r="AS476" t="s">
        <v>83</v>
      </c>
      <c r="AT476">
        <v>1</v>
      </c>
      <c r="AU476" s="71">
        <f t="shared" si="389"/>
        <v>0</v>
      </c>
      <c r="AV476" s="80">
        <f t="shared" si="411"/>
        <v>0</v>
      </c>
      <c r="AW476" s="14" t="s">
        <v>90</v>
      </c>
      <c r="AX476" t="s">
        <v>73</v>
      </c>
      <c r="AY476" t="s">
        <v>138</v>
      </c>
      <c r="AZ476">
        <v>2</v>
      </c>
      <c r="BA476" t="s">
        <v>83</v>
      </c>
      <c r="BB476">
        <v>0</v>
      </c>
      <c r="BC476" s="71">
        <f t="shared" si="412"/>
        <v>1</v>
      </c>
      <c r="BD476" s="80">
        <f t="shared" si="390"/>
        <v>2</v>
      </c>
      <c r="BE476" s="14" t="s">
        <v>131</v>
      </c>
      <c r="BF476" t="s">
        <v>73</v>
      </c>
      <c r="BG476" t="s">
        <v>88</v>
      </c>
      <c r="BH476">
        <v>1</v>
      </c>
      <c r="BI476" t="s">
        <v>83</v>
      </c>
      <c r="BJ476">
        <v>2</v>
      </c>
      <c r="BK476" s="71">
        <f t="shared" si="391"/>
        <v>0</v>
      </c>
      <c r="BL476" s="80">
        <f t="shared" si="413"/>
        <v>0</v>
      </c>
      <c r="BM476" s="14" t="s">
        <v>96</v>
      </c>
      <c r="BN476" t="s">
        <v>73</v>
      </c>
      <c r="BO476" t="s">
        <v>134</v>
      </c>
      <c r="BP476">
        <v>2</v>
      </c>
      <c r="BQ476" t="s">
        <v>83</v>
      </c>
      <c r="BR476">
        <v>1</v>
      </c>
      <c r="BS476" s="71">
        <f t="shared" si="414"/>
        <v>3</v>
      </c>
      <c r="BT476" s="80">
        <f t="shared" si="392"/>
        <v>4</v>
      </c>
      <c r="BU476" s="28">
        <f t="shared" si="415"/>
        <v>16</v>
      </c>
      <c r="BV476" s="14" t="str">
        <f t="shared" si="416"/>
        <v>Spanien</v>
      </c>
      <c r="BW476" s="80">
        <f t="shared" si="393"/>
        <v>0</v>
      </c>
      <c r="BX476" s="14" t="str">
        <f t="shared" si="417"/>
        <v>Brasilien</v>
      </c>
      <c r="BY476" s="80">
        <f t="shared" si="418"/>
        <v>7</v>
      </c>
      <c r="BZ476" s="14" t="str">
        <f t="shared" si="419"/>
        <v>Niederlande</v>
      </c>
      <c r="CA476" s="80">
        <f t="shared" si="420"/>
        <v>7</v>
      </c>
      <c r="CB476" s="14" t="str">
        <f t="shared" si="421"/>
        <v>Argentinien</v>
      </c>
      <c r="CC476" s="80">
        <f t="shared" si="422"/>
        <v>7</v>
      </c>
      <c r="CD476" s="14" t="str">
        <f t="shared" si="423"/>
        <v>Deutschland</v>
      </c>
      <c r="CE476" s="80">
        <f t="shared" si="424"/>
        <v>0</v>
      </c>
      <c r="CF476" s="14" t="str">
        <f t="shared" si="425"/>
        <v>Portugal</v>
      </c>
      <c r="CG476" s="80">
        <f t="shared" si="426"/>
        <v>7</v>
      </c>
      <c r="CH476" s="14" t="str">
        <f t="shared" si="427"/>
        <v>England</v>
      </c>
      <c r="CI476" s="80">
        <f t="shared" si="428"/>
        <v>7</v>
      </c>
      <c r="CJ476" s="14" t="str">
        <f t="shared" si="429"/>
        <v>Frankreich</v>
      </c>
      <c r="CK476" s="80">
        <f t="shared" si="430"/>
        <v>7</v>
      </c>
      <c r="CL476" s="27">
        <f t="shared" si="440"/>
        <v>42</v>
      </c>
      <c r="CM476" t="s">
        <v>130</v>
      </c>
      <c r="CN476" t="s">
        <v>73</v>
      </c>
      <c r="CO476" t="s">
        <v>90</v>
      </c>
      <c r="CP476">
        <v>1</v>
      </c>
      <c r="CQ476" t="s">
        <v>83</v>
      </c>
      <c r="CR476">
        <v>2</v>
      </c>
      <c r="CS476" s="71">
        <f t="shared" si="394"/>
        <v>2</v>
      </c>
      <c r="CT476" s="80">
        <f t="shared" si="431"/>
        <v>0</v>
      </c>
      <c r="CU476" t="s">
        <v>84</v>
      </c>
      <c r="CV476" t="s">
        <v>73</v>
      </c>
      <c r="CW476" t="s">
        <v>93</v>
      </c>
      <c r="CX476">
        <v>1</v>
      </c>
      <c r="CY476" t="s">
        <v>83</v>
      </c>
      <c r="CZ476">
        <v>2</v>
      </c>
      <c r="DA476" s="71">
        <f t="shared" si="432"/>
        <v>3</v>
      </c>
      <c r="DB476" s="80">
        <f t="shared" si="433"/>
        <v>6</v>
      </c>
      <c r="DC476" t="s">
        <v>88</v>
      </c>
      <c r="DD476" t="s">
        <v>73</v>
      </c>
      <c r="DE476" t="s">
        <v>96</v>
      </c>
      <c r="DF476">
        <v>2</v>
      </c>
      <c r="DG476" t="s">
        <v>83</v>
      </c>
      <c r="DH476">
        <v>1</v>
      </c>
      <c r="DI476" s="71">
        <f t="shared" si="441"/>
        <v>0</v>
      </c>
      <c r="DJ476" s="80">
        <f t="shared" si="434"/>
        <v>0</v>
      </c>
      <c r="DK476" t="s">
        <v>85</v>
      </c>
      <c r="DL476" t="s">
        <v>73</v>
      </c>
      <c r="DM476" t="s">
        <v>94</v>
      </c>
      <c r="DN476">
        <v>1</v>
      </c>
      <c r="DO476" t="s">
        <v>83</v>
      </c>
      <c r="DP476">
        <v>2</v>
      </c>
      <c r="DQ476" s="71">
        <f t="shared" si="435"/>
        <v>3</v>
      </c>
      <c r="DR476" s="80">
        <f t="shared" si="436"/>
        <v>8</v>
      </c>
      <c r="DS476" s="27">
        <f t="shared" si="395"/>
        <v>14</v>
      </c>
      <c r="DT476" t="str">
        <f t="shared" si="396"/>
        <v>Argentinien</v>
      </c>
      <c r="DU476">
        <f t="shared" si="437"/>
        <v>8</v>
      </c>
      <c r="DV476" t="str">
        <f t="shared" si="397"/>
        <v>Brasilien</v>
      </c>
      <c r="DW476">
        <f t="shared" si="438"/>
        <v>0</v>
      </c>
      <c r="DX476" t="str">
        <f t="shared" si="398"/>
        <v>Frankreich</v>
      </c>
      <c r="DY476">
        <f t="shared" si="439"/>
        <v>8</v>
      </c>
      <c r="DZ476" t="str">
        <f t="shared" si="399"/>
        <v>Deutschland</v>
      </c>
      <c r="EA476">
        <f t="shared" si="400"/>
        <v>0</v>
      </c>
      <c r="EB476" s="27">
        <f t="shared" si="401"/>
        <v>16</v>
      </c>
      <c r="EC476" t="s">
        <v>93</v>
      </c>
      <c r="ED476" t="s">
        <v>73</v>
      </c>
      <c r="EE476" t="s">
        <v>90</v>
      </c>
      <c r="EF476">
        <v>2</v>
      </c>
      <c r="EG476" t="s">
        <v>83</v>
      </c>
      <c r="EH476">
        <v>1</v>
      </c>
      <c r="EK476" t="s">
        <v>94</v>
      </c>
      <c r="EL476" t="s">
        <v>73</v>
      </c>
      <c r="EM476" t="s">
        <v>88</v>
      </c>
      <c r="EN476">
        <v>1</v>
      </c>
      <c r="EO476" t="s">
        <v>83</v>
      </c>
      <c r="EP476">
        <v>2</v>
      </c>
      <c r="EU476" t="s">
        <v>90</v>
      </c>
      <c r="EV476" t="s">
        <v>73</v>
      </c>
      <c r="EW476" t="s">
        <v>94</v>
      </c>
      <c r="EX476">
        <v>1</v>
      </c>
      <c r="EY476" t="s">
        <v>83</v>
      </c>
      <c r="EZ476">
        <v>2</v>
      </c>
      <c r="FC476" t="s">
        <v>93</v>
      </c>
      <c r="FD476" t="s">
        <v>73</v>
      </c>
      <c r="FE476" t="s">
        <v>88</v>
      </c>
      <c r="FF476">
        <v>1</v>
      </c>
      <c r="FG476" t="s">
        <v>83</v>
      </c>
      <c r="FH476">
        <v>2</v>
      </c>
      <c r="FL476" t="s">
        <v>90</v>
      </c>
      <c r="FN476" t="s">
        <v>94</v>
      </c>
      <c r="FP476" t="s">
        <v>93</v>
      </c>
      <c r="FR476" t="s">
        <v>88</v>
      </c>
      <c r="FU476">
        <v>250</v>
      </c>
      <c r="FX476">
        <v>0</v>
      </c>
    </row>
    <row r="477" spans="1:263" x14ac:dyDescent="0.45">
      <c r="A477" s="1">
        <v>474</v>
      </c>
      <c r="B477" s="45">
        <f t="shared" si="387"/>
        <v>672</v>
      </c>
      <c r="C477" s="14" t="s">
        <v>638</v>
      </c>
      <c r="D477" t="s">
        <v>1036</v>
      </c>
      <c r="E477" s="15">
        <v>12</v>
      </c>
      <c r="F477" s="28">
        <f>VOR!IH477</f>
        <v>132</v>
      </c>
      <c r="G477" s="27">
        <f t="shared" si="402"/>
        <v>22</v>
      </c>
      <c r="H477" s="49">
        <f t="shared" si="403"/>
        <v>154</v>
      </c>
      <c r="I477" s="14" t="s">
        <v>84</v>
      </c>
      <c r="J477" t="s">
        <v>73</v>
      </c>
      <c r="K477" t="s">
        <v>137</v>
      </c>
      <c r="L477">
        <v>1</v>
      </c>
      <c r="M477" t="s">
        <v>83</v>
      </c>
      <c r="N477">
        <v>2</v>
      </c>
      <c r="O477" s="77">
        <f t="shared" si="404"/>
        <v>3</v>
      </c>
      <c r="P477" s="80">
        <f t="shared" si="405"/>
        <v>0</v>
      </c>
      <c r="Q477" t="s">
        <v>86</v>
      </c>
      <c r="R477" t="s">
        <v>73</v>
      </c>
      <c r="S477" t="s">
        <v>87</v>
      </c>
      <c r="T477">
        <v>2</v>
      </c>
      <c r="U477" t="s">
        <v>83</v>
      </c>
      <c r="V477">
        <v>0</v>
      </c>
      <c r="W477" s="71">
        <f t="shared" si="406"/>
        <v>2</v>
      </c>
      <c r="X477" s="80">
        <f t="shared" si="407"/>
        <v>0</v>
      </c>
      <c r="Y477" s="14" t="s">
        <v>94</v>
      </c>
      <c r="Z477" t="s">
        <v>73</v>
      </c>
      <c r="AA477" t="s">
        <v>93</v>
      </c>
      <c r="AB477">
        <v>3</v>
      </c>
      <c r="AC477" t="s">
        <v>83</v>
      </c>
      <c r="AD477">
        <v>4</v>
      </c>
      <c r="AE477" s="71">
        <f t="shared" si="408"/>
        <v>1</v>
      </c>
      <c r="AF477" s="80">
        <f t="shared" si="388"/>
        <v>0</v>
      </c>
      <c r="AG477" s="14" t="s">
        <v>92</v>
      </c>
      <c r="AH477" t="s">
        <v>73</v>
      </c>
      <c r="AI477" t="s">
        <v>140</v>
      </c>
      <c r="AJ477">
        <v>2</v>
      </c>
      <c r="AK477" t="s">
        <v>83</v>
      </c>
      <c r="AL477">
        <v>0</v>
      </c>
      <c r="AM477" s="71">
        <f t="shared" si="409"/>
        <v>0</v>
      </c>
      <c r="AN477" s="80">
        <f t="shared" si="410"/>
        <v>0</v>
      </c>
      <c r="AO477" s="14" t="s">
        <v>88</v>
      </c>
      <c r="AP477" t="s">
        <v>73</v>
      </c>
      <c r="AQ477" t="s">
        <v>131</v>
      </c>
      <c r="AR477">
        <v>3</v>
      </c>
      <c r="AS477" t="s">
        <v>83</v>
      </c>
      <c r="AT477">
        <v>2</v>
      </c>
      <c r="AU477" s="71">
        <f t="shared" si="389"/>
        <v>0</v>
      </c>
      <c r="AV477" s="80">
        <f t="shared" si="411"/>
        <v>0</v>
      </c>
      <c r="AW477" s="14" t="s">
        <v>90</v>
      </c>
      <c r="AX477" t="s">
        <v>73</v>
      </c>
      <c r="AY477" t="s">
        <v>96</v>
      </c>
      <c r="AZ477">
        <v>1</v>
      </c>
      <c r="BA477" t="s">
        <v>83</v>
      </c>
      <c r="BB477">
        <v>2</v>
      </c>
      <c r="BC477" s="71">
        <f t="shared" si="412"/>
        <v>1</v>
      </c>
      <c r="BD477" s="80">
        <f t="shared" si="390"/>
        <v>0</v>
      </c>
      <c r="BE477" s="14" t="s">
        <v>142</v>
      </c>
      <c r="BF477" t="s">
        <v>73</v>
      </c>
      <c r="BG477" t="s">
        <v>165</v>
      </c>
      <c r="BH477">
        <v>2</v>
      </c>
      <c r="BI477" t="s">
        <v>83</v>
      </c>
      <c r="BJ477">
        <v>3</v>
      </c>
      <c r="BK477" s="71">
        <f t="shared" si="391"/>
        <v>0</v>
      </c>
      <c r="BL477" s="80">
        <f t="shared" si="413"/>
        <v>0</v>
      </c>
      <c r="BM477" s="14" t="s">
        <v>91</v>
      </c>
      <c r="BN477" t="s">
        <v>73</v>
      </c>
      <c r="BO477" t="s">
        <v>134</v>
      </c>
      <c r="BP477">
        <v>0</v>
      </c>
      <c r="BQ477" t="s">
        <v>83</v>
      </c>
      <c r="BR477">
        <v>1</v>
      </c>
      <c r="BS477" s="71">
        <f t="shared" si="414"/>
        <v>2</v>
      </c>
      <c r="BT477" s="80">
        <f t="shared" si="392"/>
        <v>0</v>
      </c>
      <c r="BU477" s="28">
        <f t="shared" si="415"/>
        <v>0</v>
      </c>
      <c r="BV477" s="14" t="str">
        <f t="shared" si="416"/>
        <v>Deutschland</v>
      </c>
      <c r="BW477" s="80">
        <f t="shared" si="393"/>
        <v>0</v>
      </c>
      <c r="BX477" s="14" t="str">
        <f t="shared" si="417"/>
        <v>Portugal</v>
      </c>
      <c r="BY477" s="80">
        <f t="shared" si="418"/>
        <v>7</v>
      </c>
      <c r="BZ477" s="14" t="str">
        <f t="shared" si="419"/>
        <v>USA</v>
      </c>
      <c r="CA477" s="80">
        <f t="shared" si="420"/>
        <v>0</v>
      </c>
      <c r="CB477" s="14" t="str">
        <f t="shared" si="421"/>
        <v>Polen</v>
      </c>
      <c r="CC477" s="80">
        <f t="shared" si="422"/>
        <v>0</v>
      </c>
      <c r="CD477" s="14" t="str">
        <f t="shared" si="423"/>
        <v>Japan</v>
      </c>
      <c r="CE477" s="80">
        <f t="shared" si="424"/>
        <v>0</v>
      </c>
      <c r="CF477" s="14" t="str">
        <f t="shared" si="425"/>
        <v>Schweiz</v>
      </c>
      <c r="CG477" s="80">
        <f t="shared" si="426"/>
        <v>0</v>
      </c>
      <c r="CH477" s="14" t="str">
        <f t="shared" si="427"/>
        <v>Wales</v>
      </c>
      <c r="CI477" s="80">
        <f t="shared" si="428"/>
        <v>0</v>
      </c>
      <c r="CJ477" s="14" t="str">
        <f t="shared" si="429"/>
        <v>Argentinien</v>
      </c>
      <c r="CK477" s="80">
        <f t="shared" si="430"/>
        <v>7</v>
      </c>
      <c r="CL477" s="27">
        <f t="shared" si="440"/>
        <v>14</v>
      </c>
      <c r="CM477" t="s">
        <v>88</v>
      </c>
      <c r="CN477" t="s">
        <v>73</v>
      </c>
      <c r="CO477" t="s">
        <v>96</v>
      </c>
      <c r="CP477">
        <v>2</v>
      </c>
      <c r="CQ477" t="s">
        <v>83</v>
      </c>
      <c r="CR477">
        <v>1</v>
      </c>
      <c r="CS477" s="71">
        <f t="shared" si="394"/>
        <v>0</v>
      </c>
      <c r="CT477" s="80">
        <f t="shared" si="431"/>
        <v>0</v>
      </c>
      <c r="CU477" t="s">
        <v>137</v>
      </c>
      <c r="CV477" t="s">
        <v>73</v>
      </c>
      <c r="CW477" t="s">
        <v>86</v>
      </c>
      <c r="CX477">
        <v>2</v>
      </c>
      <c r="CY477" t="s">
        <v>83</v>
      </c>
      <c r="CZ477">
        <v>3</v>
      </c>
      <c r="DA477" s="71">
        <f t="shared" si="432"/>
        <v>0</v>
      </c>
      <c r="DB477" s="80">
        <f t="shared" si="433"/>
        <v>0</v>
      </c>
      <c r="DC477" t="s">
        <v>165</v>
      </c>
      <c r="DD477" t="s">
        <v>73</v>
      </c>
      <c r="DE477" t="s">
        <v>134</v>
      </c>
      <c r="DF477">
        <v>2</v>
      </c>
      <c r="DG477" t="s">
        <v>83</v>
      </c>
      <c r="DH477">
        <v>3</v>
      </c>
      <c r="DI477" s="71">
        <f t="shared" si="441"/>
        <v>0</v>
      </c>
      <c r="DJ477" s="80">
        <f t="shared" si="434"/>
        <v>0</v>
      </c>
      <c r="DK477" t="s">
        <v>92</v>
      </c>
      <c r="DL477" t="s">
        <v>73</v>
      </c>
      <c r="DM477" t="s">
        <v>93</v>
      </c>
      <c r="DN477">
        <v>1</v>
      </c>
      <c r="DO477" t="s">
        <v>83</v>
      </c>
      <c r="DP477">
        <v>2</v>
      </c>
      <c r="DQ477" s="71">
        <f t="shared" si="435"/>
        <v>0</v>
      </c>
      <c r="DR477" s="80">
        <f t="shared" si="436"/>
        <v>0</v>
      </c>
      <c r="DS477" s="27">
        <f t="shared" si="395"/>
        <v>0</v>
      </c>
      <c r="DT477" t="str">
        <f t="shared" si="396"/>
        <v>Polen</v>
      </c>
      <c r="DU477">
        <f t="shared" si="437"/>
        <v>0</v>
      </c>
      <c r="DV477" t="str">
        <f t="shared" si="397"/>
        <v>Deutschland</v>
      </c>
      <c r="DW477">
        <f t="shared" si="438"/>
        <v>0</v>
      </c>
      <c r="DX477" t="str">
        <f t="shared" si="398"/>
        <v>Argentinien</v>
      </c>
      <c r="DY477">
        <f t="shared" si="439"/>
        <v>8</v>
      </c>
      <c r="DZ477" t="str">
        <f t="shared" si="399"/>
        <v>Schweiz</v>
      </c>
      <c r="EA477">
        <f t="shared" si="400"/>
        <v>0</v>
      </c>
      <c r="EB477" s="27">
        <f t="shared" si="401"/>
        <v>8</v>
      </c>
      <c r="EC477" t="s">
        <v>86</v>
      </c>
      <c r="ED477" t="s">
        <v>73</v>
      </c>
      <c r="EE477" t="s">
        <v>88</v>
      </c>
      <c r="EF477">
        <v>2</v>
      </c>
      <c r="EG477" t="s">
        <v>83</v>
      </c>
      <c r="EH477">
        <v>3</v>
      </c>
      <c r="EK477" t="s">
        <v>93</v>
      </c>
      <c r="EL477" t="s">
        <v>73</v>
      </c>
      <c r="EM477" t="s">
        <v>134</v>
      </c>
      <c r="EN477">
        <v>1</v>
      </c>
      <c r="EO477" t="s">
        <v>83</v>
      </c>
      <c r="EP477">
        <v>3</v>
      </c>
      <c r="EU477" t="s">
        <v>86</v>
      </c>
      <c r="EV477" t="s">
        <v>73</v>
      </c>
      <c r="EW477" t="s">
        <v>93</v>
      </c>
      <c r="EX477">
        <v>2</v>
      </c>
      <c r="EY477" t="s">
        <v>83</v>
      </c>
      <c r="EZ477">
        <v>1</v>
      </c>
      <c r="FC477" t="s">
        <v>88</v>
      </c>
      <c r="FD477" t="s">
        <v>73</v>
      </c>
      <c r="FE477" t="s">
        <v>134</v>
      </c>
      <c r="FF477">
        <v>3</v>
      </c>
      <c r="FG477" t="s">
        <v>83</v>
      </c>
      <c r="FH477">
        <v>1</v>
      </c>
      <c r="FL477" t="s">
        <v>93</v>
      </c>
      <c r="FN477" t="s">
        <v>86</v>
      </c>
      <c r="FP477" t="s">
        <v>134</v>
      </c>
      <c r="FR477" t="s">
        <v>88</v>
      </c>
      <c r="FU477">
        <v>139</v>
      </c>
      <c r="FX477" t="s">
        <v>1037</v>
      </c>
    </row>
    <row r="478" spans="1:263" x14ac:dyDescent="0.45">
      <c r="A478" s="1">
        <v>475</v>
      </c>
      <c r="B478" s="45">
        <f t="shared" si="387"/>
        <v>131</v>
      </c>
      <c r="C478" s="14" t="s">
        <v>240</v>
      </c>
      <c r="D478" t="s">
        <v>1038</v>
      </c>
      <c r="E478" s="15">
        <v>12</v>
      </c>
      <c r="F478" s="28">
        <f>VOR!IH478</f>
        <v>171</v>
      </c>
      <c r="G478" s="27">
        <f t="shared" si="402"/>
        <v>80</v>
      </c>
      <c r="H478" s="49">
        <f t="shared" si="403"/>
        <v>251</v>
      </c>
      <c r="I478" s="14" t="s">
        <v>84</v>
      </c>
      <c r="J478" t="s">
        <v>73</v>
      </c>
      <c r="K478" t="s">
        <v>92</v>
      </c>
      <c r="L478">
        <v>2</v>
      </c>
      <c r="M478" t="s">
        <v>83</v>
      </c>
      <c r="N478">
        <v>1</v>
      </c>
      <c r="O478" s="77">
        <f t="shared" si="404"/>
        <v>1</v>
      </c>
      <c r="P478" s="80">
        <f t="shared" si="405"/>
        <v>2</v>
      </c>
      <c r="Q478" t="s">
        <v>93</v>
      </c>
      <c r="R478" t="s">
        <v>73</v>
      </c>
      <c r="S478" t="s">
        <v>129</v>
      </c>
      <c r="T478">
        <v>2</v>
      </c>
      <c r="U478" t="s">
        <v>83</v>
      </c>
      <c r="V478">
        <v>1</v>
      </c>
      <c r="W478" s="71">
        <f t="shared" si="406"/>
        <v>1</v>
      </c>
      <c r="X478" s="80">
        <f t="shared" si="407"/>
        <v>4</v>
      </c>
      <c r="Y478" s="14" t="s">
        <v>94</v>
      </c>
      <c r="Z478" t="s">
        <v>73</v>
      </c>
      <c r="AA478" t="s">
        <v>86</v>
      </c>
      <c r="AB478">
        <v>2</v>
      </c>
      <c r="AC478" t="s">
        <v>83</v>
      </c>
      <c r="AD478">
        <v>1</v>
      </c>
      <c r="AE478" s="71">
        <f t="shared" si="408"/>
        <v>3</v>
      </c>
      <c r="AF478" s="80">
        <f t="shared" si="388"/>
        <v>4</v>
      </c>
      <c r="AG478" s="14" t="s">
        <v>85</v>
      </c>
      <c r="AH478" t="s">
        <v>73</v>
      </c>
      <c r="AI478" t="s">
        <v>132</v>
      </c>
      <c r="AJ478">
        <v>2</v>
      </c>
      <c r="AK478" t="s">
        <v>83</v>
      </c>
      <c r="AL478">
        <v>0</v>
      </c>
      <c r="AM478" s="71">
        <f t="shared" si="409"/>
        <v>3</v>
      </c>
      <c r="AN478" s="80">
        <f t="shared" si="410"/>
        <v>4</v>
      </c>
      <c r="AO478" s="14" t="s">
        <v>88</v>
      </c>
      <c r="AP478" t="s">
        <v>73</v>
      </c>
      <c r="AQ478" t="s">
        <v>95</v>
      </c>
      <c r="AR478">
        <v>3</v>
      </c>
      <c r="AS478" t="s">
        <v>83</v>
      </c>
      <c r="AT478">
        <v>1</v>
      </c>
      <c r="AU478" s="71">
        <f t="shared" si="389"/>
        <v>2</v>
      </c>
      <c r="AV478" s="80">
        <f t="shared" si="411"/>
        <v>0</v>
      </c>
      <c r="AW478" s="14" t="s">
        <v>90</v>
      </c>
      <c r="AX478" t="s">
        <v>73</v>
      </c>
      <c r="AY478" t="s">
        <v>91</v>
      </c>
      <c r="AZ478">
        <v>3</v>
      </c>
      <c r="BA478" t="s">
        <v>83</v>
      </c>
      <c r="BB478">
        <v>1</v>
      </c>
      <c r="BC478" s="71">
        <f t="shared" si="412"/>
        <v>3</v>
      </c>
      <c r="BD478" s="80">
        <f t="shared" si="390"/>
        <v>4</v>
      </c>
      <c r="BE478" s="14" t="s">
        <v>131</v>
      </c>
      <c r="BF478" t="s">
        <v>73</v>
      </c>
      <c r="BG478" t="s">
        <v>130</v>
      </c>
      <c r="BH478">
        <v>1</v>
      </c>
      <c r="BI478" t="s">
        <v>83</v>
      </c>
      <c r="BJ478">
        <v>2</v>
      </c>
      <c r="BK478" s="71">
        <f t="shared" si="391"/>
        <v>2</v>
      </c>
      <c r="BL478" s="80">
        <f t="shared" si="413"/>
        <v>0</v>
      </c>
      <c r="BM478" s="14" t="s">
        <v>96</v>
      </c>
      <c r="BN478" t="s">
        <v>73</v>
      </c>
      <c r="BO478" t="s">
        <v>134</v>
      </c>
      <c r="BP478">
        <v>2</v>
      </c>
      <c r="BQ478" t="s">
        <v>83</v>
      </c>
      <c r="BR478">
        <v>1</v>
      </c>
      <c r="BS478" s="71">
        <f t="shared" si="414"/>
        <v>3</v>
      </c>
      <c r="BT478" s="80">
        <f t="shared" si="392"/>
        <v>4</v>
      </c>
      <c r="BU478" s="28">
        <f t="shared" si="415"/>
        <v>22</v>
      </c>
      <c r="BV478" s="14" t="str">
        <f t="shared" si="416"/>
        <v>Deutschland</v>
      </c>
      <c r="BW478" s="80">
        <f t="shared" si="393"/>
        <v>0</v>
      </c>
      <c r="BX478" s="14" t="str">
        <f t="shared" si="417"/>
        <v>Brasilien</v>
      </c>
      <c r="BY478" s="80">
        <f t="shared" si="418"/>
        <v>7</v>
      </c>
      <c r="BZ478" s="14" t="str">
        <f t="shared" si="419"/>
        <v>Niederlande</v>
      </c>
      <c r="CA478" s="80">
        <f t="shared" si="420"/>
        <v>7</v>
      </c>
      <c r="CB478" s="14" t="str">
        <f t="shared" si="421"/>
        <v>Argentinien</v>
      </c>
      <c r="CC478" s="80">
        <f t="shared" si="422"/>
        <v>7</v>
      </c>
      <c r="CD478" s="14" t="str">
        <f t="shared" si="423"/>
        <v>Spanien</v>
      </c>
      <c r="CE478" s="80">
        <f t="shared" si="424"/>
        <v>0</v>
      </c>
      <c r="CF478" s="14" t="str">
        <f t="shared" si="425"/>
        <v>Portugal</v>
      </c>
      <c r="CG478" s="80">
        <f t="shared" si="426"/>
        <v>7</v>
      </c>
      <c r="CH478" s="14" t="str">
        <f t="shared" si="427"/>
        <v>England</v>
      </c>
      <c r="CI478" s="80">
        <f t="shared" si="428"/>
        <v>7</v>
      </c>
      <c r="CJ478" s="14" t="str">
        <f t="shared" si="429"/>
        <v>Frankreich</v>
      </c>
      <c r="CK478" s="80">
        <f t="shared" si="430"/>
        <v>7</v>
      </c>
      <c r="CL478" s="27">
        <f t="shared" si="440"/>
        <v>42</v>
      </c>
      <c r="CM478" t="s">
        <v>88</v>
      </c>
      <c r="CN478" t="s">
        <v>73</v>
      </c>
      <c r="CO478" t="s">
        <v>90</v>
      </c>
      <c r="CP478">
        <v>4</v>
      </c>
      <c r="CQ478" t="s">
        <v>83</v>
      </c>
      <c r="CR478">
        <v>1</v>
      </c>
      <c r="CS478" s="71">
        <f t="shared" si="394"/>
        <v>2</v>
      </c>
      <c r="CT478" s="80">
        <f t="shared" si="431"/>
        <v>0</v>
      </c>
      <c r="CU478" t="s">
        <v>84</v>
      </c>
      <c r="CV478" t="s">
        <v>73</v>
      </c>
      <c r="CW478" t="s">
        <v>93</v>
      </c>
      <c r="CX478">
        <v>1</v>
      </c>
      <c r="CY478" t="s">
        <v>83</v>
      </c>
      <c r="CZ478">
        <v>0</v>
      </c>
      <c r="DA478" s="71">
        <f t="shared" si="432"/>
        <v>3</v>
      </c>
      <c r="DB478" s="80">
        <f t="shared" si="433"/>
        <v>0</v>
      </c>
      <c r="DC478" t="s">
        <v>130</v>
      </c>
      <c r="DD478" t="s">
        <v>73</v>
      </c>
      <c r="DE478" t="s">
        <v>96</v>
      </c>
      <c r="DF478">
        <v>0</v>
      </c>
      <c r="DG478" t="s">
        <v>83</v>
      </c>
      <c r="DH478">
        <v>1</v>
      </c>
      <c r="DI478" s="71">
        <f t="shared" si="441"/>
        <v>0</v>
      </c>
      <c r="DJ478" s="80">
        <f t="shared" si="434"/>
        <v>0</v>
      </c>
      <c r="DK478" t="s">
        <v>85</v>
      </c>
      <c r="DL478" t="s">
        <v>73</v>
      </c>
      <c r="DM478" t="s">
        <v>94</v>
      </c>
      <c r="DN478">
        <v>1</v>
      </c>
      <c r="DO478" t="s">
        <v>83</v>
      </c>
      <c r="DP478">
        <v>2</v>
      </c>
      <c r="DQ478" s="71">
        <f t="shared" si="435"/>
        <v>3</v>
      </c>
      <c r="DR478" s="80">
        <f t="shared" si="436"/>
        <v>8</v>
      </c>
      <c r="DS478" s="27">
        <f t="shared" si="395"/>
        <v>8</v>
      </c>
      <c r="DT478" t="str">
        <f t="shared" si="396"/>
        <v>Niederlande</v>
      </c>
      <c r="DU478">
        <f t="shared" si="437"/>
        <v>0</v>
      </c>
      <c r="DV478" t="str">
        <f t="shared" si="397"/>
        <v>Deutschland</v>
      </c>
      <c r="DW478">
        <f t="shared" si="438"/>
        <v>0</v>
      </c>
      <c r="DX478" t="str">
        <f t="shared" si="398"/>
        <v>Frankreich</v>
      </c>
      <c r="DY478">
        <f t="shared" si="439"/>
        <v>8</v>
      </c>
      <c r="DZ478" t="str">
        <f t="shared" si="399"/>
        <v>Portugal</v>
      </c>
      <c r="EA478">
        <f t="shared" si="400"/>
        <v>0</v>
      </c>
      <c r="EB478" s="27">
        <f t="shared" si="401"/>
        <v>8</v>
      </c>
      <c r="EC478" t="s">
        <v>84</v>
      </c>
      <c r="ED478" t="s">
        <v>73</v>
      </c>
      <c r="EE478" t="s">
        <v>88</v>
      </c>
      <c r="EF478">
        <v>1</v>
      </c>
      <c r="EG478" t="s">
        <v>83</v>
      </c>
      <c r="EH478">
        <v>3</v>
      </c>
      <c r="EK478" t="s">
        <v>94</v>
      </c>
      <c r="EL478" t="s">
        <v>73</v>
      </c>
      <c r="EM478" t="s">
        <v>96</v>
      </c>
      <c r="EN478">
        <v>2</v>
      </c>
      <c r="EO478" t="s">
        <v>83</v>
      </c>
      <c r="EP478">
        <v>1</v>
      </c>
      <c r="EU478" t="s">
        <v>84</v>
      </c>
      <c r="EV478" t="s">
        <v>73</v>
      </c>
      <c r="EW478" t="s">
        <v>96</v>
      </c>
      <c r="EX478">
        <v>1</v>
      </c>
      <c r="EY478" t="s">
        <v>83</v>
      </c>
      <c r="EZ478">
        <v>2</v>
      </c>
      <c r="FC478" t="s">
        <v>88</v>
      </c>
      <c r="FD478" t="s">
        <v>73</v>
      </c>
      <c r="FE478" t="s">
        <v>94</v>
      </c>
      <c r="FF478">
        <v>1</v>
      </c>
      <c r="FG478" t="s">
        <v>83</v>
      </c>
      <c r="FH478">
        <v>0</v>
      </c>
      <c r="FL478" t="s">
        <v>84</v>
      </c>
      <c r="FN478" t="s">
        <v>96</v>
      </c>
      <c r="FP478" t="s">
        <v>94</v>
      </c>
      <c r="FR478" t="s">
        <v>88</v>
      </c>
      <c r="FU478">
        <v>88</v>
      </c>
      <c r="FX478" t="s">
        <v>614</v>
      </c>
    </row>
    <row r="479" spans="1:263" x14ac:dyDescent="0.45">
      <c r="A479" s="1">
        <v>476</v>
      </c>
      <c r="B479" s="45">
        <f t="shared" si="387"/>
        <v>334</v>
      </c>
      <c r="C479" s="14" t="s">
        <v>911</v>
      </c>
      <c r="D479" t="s">
        <v>1039</v>
      </c>
      <c r="E479" s="15">
        <v>12</v>
      </c>
      <c r="F479" s="28">
        <f>VOR!IH479</f>
        <v>135</v>
      </c>
      <c r="G479" s="27">
        <f t="shared" si="402"/>
        <v>81</v>
      </c>
      <c r="H479" s="49">
        <f t="shared" si="403"/>
        <v>216</v>
      </c>
      <c r="I479" s="14" t="s">
        <v>84</v>
      </c>
      <c r="J479" t="s">
        <v>73</v>
      </c>
      <c r="K479" t="s">
        <v>92</v>
      </c>
      <c r="L479">
        <v>2</v>
      </c>
      <c r="M479" t="s">
        <v>83</v>
      </c>
      <c r="N479">
        <v>1</v>
      </c>
      <c r="O479" s="77">
        <f t="shared" si="404"/>
        <v>1</v>
      </c>
      <c r="P479" s="80">
        <f t="shared" si="405"/>
        <v>2</v>
      </c>
      <c r="Q479" t="s">
        <v>93</v>
      </c>
      <c r="R479" t="s">
        <v>73</v>
      </c>
      <c r="S479" t="s">
        <v>129</v>
      </c>
      <c r="T479">
        <v>2</v>
      </c>
      <c r="U479" t="s">
        <v>83</v>
      </c>
      <c r="V479">
        <v>1</v>
      </c>
      <c r="W479" s="71">
        <f t="shared" si="406"/>
        <v>1</v>
      </c>
      <c r="X479" s="80">
        <f t="shared" si="407"/>
        <v>4</v>
      </c>
      <c r="Y479" s="14" t="s">
        <v>94</v>
      </c>
      <c r="Z479" t="s">
        <v>73</v>
      </c>
      <c r="AA479" t="s">
        <v>133</v>
      </c>
      <c r="AB479">
        <v>3</v>
      </c>
      <c r="AC479" t="s">
        <v>83</v>
      </c>
      <c r="AD479">
        <v>2</v>
      </c>
      <c r="AE479" s="71">
        <f t="shared" si="408"/>
        <v>1</v>
      </c>
      <c r="AF479" s="80">
        <f t="shared" si="388"/>
        <v>2</v>
      </c>
      <c r="AG479" s="14" t="s">
        <v>85</v>
      </c>
      <c r="AH479" t="s">
        <v>73</v>
      </c>
      <c r="AI479" t="s">
        <v>136</v>
      </c>
      <c r="AJ479">
        <v>3</v>
      </c>
      <c r="AK479" t="s">
        <v>83</v>
      </c>
      <c r="AL479">
        <v>1</v>
      </c>
      <c r="AM479" s="71">
        <f t="shared" si="409"/>
        <v>1</v>
      </c>
      <c r="AN479" s="80">
        <f t="shared" si="410"/>
        <v>2</v>
      </c>
      <c r="AO479" s="14" t="s">
        <v>88</v>
      </c>
      <c r="AP479" t="s">
        <v>73</v>
      </c>
      <c r="AQ479" t="s">
        <v>142</v>
      </c>
      <c r="AR479">
        <v>3</v>
      </c>
      <c r="AS479" t="s">
        <v>83</v>
      </c>
      <c r="AT479">
        <v>1</v>
      </c>
      <c r="AU479" s="71">
        <f t="shared" si="389"/>
        <v>0</v>
      </c>
      <c r="AV479" s="80">
        <f t="shared" si="411"/>
        <v>0</v>
      </c>
      <c r="AW479" s="14" t="s">
        <v>90</v>
      </c>
      <c r="AX479" t="s">
        <v>73</v>
      </c>
      <c r="AY479" t="s">
        <v>138</v>
      </c>
      <c r="AZ479">
        <v>3</v>
      </c>
      <c r="BA479" t="s">
        <v>83</v>
      </c>
      <c r="BB479">
        <v>0</v>
      </c>
      <c r="BC479" s="71">
        <f t="shared" si="412"/>
        <v>1</v>
      </c>
      <c r="BD479" s="80">
        <f t="shared" si="390"/>
        <v>3</v>
      </c>
      <c r="BE479" s="14" t="s">
        <v>131</v>
      </c>
      <c r="BF479" t="s">
        <v>73</v>
      </c>
      <c r="BG479" t="s">
        <v>130</v>
      </c>
      <c r="BH479">
        <v>2</v>
      </c>
      <c r="BI479" t="s">
        <v>83</v>
      </c>
      <c r="BJ479">
        <v>4</v>
      </c>
      <c r="BK479" s="71">
        <f t="shared" si="391"/>
        <v>2</v>
      </c>
      <c r="BL479" s="80">
        <f t="shared" si="413"/>
        <v>0</v>
      </c>
      <c r="BM479" s="14" t="s">
        <v>96</v>
      </c>
      <c r="BN479" t="s">
        <v>73</v>
      </c>
      <c r="BO479" t="s">
        <v>166</v>
      </c>
      <c r="BP479">
        <v>4</v>
      </c>
      <c r="BQ479" t="s">
        <v>83</v>
      </c>
      <c r="BR479">
        <v>0</v>
      </c>
      <c r="BS479" s="71">
        <f t="shared" si="414"/>
        <v>1</v>
      </c>
      <c r="BT479" s="80">
        <f t="shared" si="392"/>
        <v>2</v>
      </c>
      <c r="BU479" s="28">
        <f t="shared" si="415"/>
        <v>15</v>
      </c>
      <c r="BV479" s="14" t="str">
        <f t="shared" si="416"/>
        <v>Deutschland</v>
      </c>
      <c r="BW479" s="80">
        <f t="shared" si="393"/>
        <v>0</v>
      </c>
      <c r="BX479" s="14" t="str">
        <f t="shared" si="417"/>
        <v>Brasilien</v>
      </c>
      <c r="BY479" s="80">
        <f t="shared" si="418"/>
        <v>7</v>
      </c>
      <c r="BZ479" s="14" t="str">
        <f t="shared" si="419"/>
        <v>Niederlande</v>
      </c>
      <c r="CA479" s="80">
        <f t="shared" si="420"/>
        <v>7</v>
      </c>
      <c r="CB479" s="14" t="str">
        <f t="shared" si="421"/>
        <v>Argentinien</v>
      </c>
      <c r="CC479" s="80">
        <f t="shared" si="422"/>
        <v>7</v>
      </c>
      <c r="CD479" s="14" t="str">
        <f t="shared" si="423"/>
        <v>Spanien</v>
      </c>
      <c r="CE479" s="80">
        <f t="shared" si="424"/>
        <v>0</v>
      </c>
      <c r="CF479" s="14" t="str">
        <f t="shared" si="425"/>
        <v>Portugal</v>
      </c>
      <c r="CG479" s="80">
        <f t="shared" si="426"/>
        <v>7</v>
      </c>
      <c r="CH479" s="14" t="str">
        <f t="shared" si="427"/>
        <v>England</v>
      </c>
      <c r="CI479" s="80">
        <f t="shared" si="428"/>
        <v>7</v>
      </c>
      <c r="CJ479" s="14" t="str">
        <f t="shared" si="429"/>
        <v>Frankreich</v>
      </c>
      <c r="CK479" s="80">
        <f t="shared" si="430"/>
        <v>7</v>
      </c>
      <c r="CL479" s="27">
        <f t="shared" si="440"/>
        <v>42</v>
      </c>
      <c r="CM479" t="s">
        <v>88</v>
      </c>
      <c r="CN479" t="s">
        <v>73</v>
      </c>
      <c r="CO479" t="s">
        <v>90</v>
      </c>
      <c r="CP479">
        <v>3</v>
      </c>
      <c r="CQ479" t="s">
        <v>83</v>
      </c>
      <c r="CR479">
        <v>2</v>
      </c>
      <c r="CS479" s="71">
        <f t="shared" si="394"/>
        <v>2</v>
      </c>
      <c r="CT479" s="80">
        <f t="shared" si="431"/>
        <v>0</v>
      </c>
      <c r="CU479" t="s">
        <v>84</v>
      </c>
      <c r="CV479" t="s">
        <v>73</v>
      </c>
      <c r="CW479" t="s">
        <v>93</v>
      </c>
      <c r="CX479">
        <v>2</v>
      </c>
      <c r="CY479" t="s">
        <v>83</v>
      </c>
      <c r="CZ479">
        <v>4</v>
      </c>
      <c r="DA479" s="71">
        <f t="shared" si="432"/>
        <v>3</v>
      </c>
      <c r="DB479" s="80">
        <f t="shared" si="433"/>
        <v>4</v>
      </c>
      <c r="DC479" t="s">
        <v>130</v>
      </c>
      <c r="DD479" t="s">
        <v>73</v>
      </c>
      <c r="DE479" t="s">
        <v>96</v>
      </c>
      <c r="DF479">
        <v>3</v>
      </c>
      <c r="DG479" t="s">
        <v>83</v>
      </c>
      <c r="DH479">
        <v>1</v>
      </c>
      <c r="DI479" s="71">
        <f t="shared" si="441"/>
        <v>0</v>
      </c>
      <c r="DJ479" s="80">
        <f t="shared" si="434"/>
        <v>0</v>
      </c>
      <c r="DK479" t="s">
        <v>85</v>
      </c>
      <c r="DL479" t="s">
        <v>73</v>
      </c>
      <c r="DM479" t="s">
        <v>94</v>
      </c>
      <c r="DN479">
        <v>1</v>
      </c>
      <c r="DO479" t="s">
        <v>83</v>
      </c>
      <c r="DP479">
        <v>3</v>
      </c>
      <c r="DQ479" s="71">
        <f t="shared" si="435"/>
        <v>3</v>
      </c>
      <c r="DR479" s="80">
        <f t="shared" si="436"/>
        <v>4</v>
      </c>
      <c r="DS479" s="27">
        <f t="shared" si="395"/>
        <v>8</v>
      </c>
      <c r="DT479" t="str">
        <f t="shared" si="396"/>
        <v>Argentinien</v>
      </c>
      <c r="DU479">
        <f t="shared" si="437"/>
        <v>8</v>
      </c>
      <c r="DV479" t="str">
        <f t="shared" si="397"/>
        <v>Deutschland</v>
      </c>
      <c r="DW479">
        <f t="shared" si="438"/>
        <v>0</v>
      </c>
      <c r="DX479" t="str">
        <f t="shared" si="398"/>
        <v>Frankreich</v>
      </c>
      <c r="DY479">
        <f t="shared" si="439"/>
        <v>8</v>
      </c>
      <c r="DZ479" t="str">
        <f t="shared" si="399"/>
        <v>Spanien</v>
      </c>
      <c r="EA479">
        <f t="shared" si="400"/>
        <v>0</v>
      </c>
      <c r="EB479" s="27">
        <f t="shared" si="401"/>
        <v>16</v>
      </c>
      <c r="EC479" t="s">
        <v>93</v>
      </c>
      <c r="ED479" t="s">
        <v>73</v>
      </c>
      <c r="EE479" t="s">
        <v>88</v>
      </c>
      <c r="EF479">
        <v>1</v>
      </c>
      <c r="EG479" t="s">
        <v>83</v>
      </c>
      <c r="EH479">
        <v>3</v>
      </c>
      <c r="EK479" t="s">
        <v>94</v>
      </c>
      <c r="EL479" t="s">
        <v>73</v>
      </c>
      <c r="EM479" t="s">
        <v>130</v>
      </c>
      <c r="EN479">
        <v>4</v>
      </c>
      <c r="EO479" t="s">
        <v>83</v>
      </c>
      <c r="EP479">
        <v>2</v>
      </c>
      <c r="EU479" t="s">
        <v>93</v>
      </c>
      <c r="EV479" t="s">
        <v>73</v>
      </c>
      <c r="EW479" t="s">
        <v>130</v>
      </c>
      <c r="EX479">
        <v>2</v>
      </c>
      <c r="EY479" t="s">
        <v>83</v>
      </c>
      <c r="EZ479">
        <v>3</v>
      </c>
      <c r="FC479" t="s">
        <v>88</v>
      </c>
      <c r="FD479" t="s">
        <v>73</v>
      </c>
      <c r="FE479" t="s">
        <v>94</v>
      </c>
      <c r="FF479">
        <v>3</v>
      </c>
      <c r="FG479" t="s">
        <v>83</v>
      </c>
      <c r="FH479">
        <v>2</v>
      </c>
      <c r="FL479" t="s">
        <v>93</v>
      </c>
      <c r="FN479" t="s">
        <v>130</v>
      </c>
      <c r="FP479" t="s">
        <v>94</v>
      </c>
      <c r="FR479" t="s">
        <v>88</v>
      </c>
      <c r="FU479">
        <v>0</v>
      </c>
      <c r="FX479">
        <v>0</v>
      </c>
    </row>
    <row r="480" spans="1:263" x14ac:dyDescent="0.45">
      <c r="A480" s="1">
        <v>477</v>
      </c>
      <c r="B480" s="45">
        <f t="shared" si="387"/>
        <v>209</v>
      </c>
      <c r="C480" s="14" t="s">
        <v>990</v>
      </c>
      <c r="D480" t="s">
        <v>1040</v>
      </c>
      <c r="E480" s="15">
        <v>12</v>
      </c>
      <c r="F480" s="28">
        <f>VOR!IH480</f>
        <v>155</v>
      </c>
      <c r="G480" s="27">
        <f t="shared" si="402"/>
        <v>84</v>
      </c>
      <c r="H480" s="49">
        <f t="shared" si="403"/>
        <v>239</v>
      </c>
      <c r="I480" s="14" t="s">
        <v>84</v>
      </c>
      <c r="J480" t="s">
        <v>73</v>
      </c>
      <c r="K480" t="s">
        <v>92</v>
      </c>
      <c r="L480">
        <v>2</v>
      </c>
      <c r="M480" t="s">
        <v>83</v>
      </c>
      <c r="N480">
        <v>1</v>
      </c>
      <c r="O480" s="77">
        <f t="shared" si="404"/>
        <v>1</v>
      </c>
      <c r="P480" s="80">
        <f t="shared" si="405"/>
        <v>2</v>
      </c>
      <c r="Q480" t="s">
        <v>93</v>
      </c>
      <c r="R480" t="s">
        <v>73</v>
      </c>
      <c r="S480" t="s">
        <v>129</v>
      </c>
      <c r="T480">
        <v>3</v>
      </c>
      <c r="U480" t="s">
        <v>83</v>
      </c>
      <c r="V480">
        <v>1</v>
      </c>
      <c r="W480" s="71">
        <f t="shared" si="406"/>
        <v>1</v>
      </c>
      <c r="X480" s="80">
        <f t="shared" si="407"/>
        <v>2</v>
      </c>
      <c r="Y480" s="14" t="s">
        <v>94</v>
      </c>
      <c r="Z480" t="s">
        <v>73</v>
      </c>
      <c r="AA480" t="s">
        <v>86</v>
      </c>
      <c r="AB480">
        <v>2</v>
      </c>
      <c r="AC480" t="s">
        <v>83</v>
      </c>
      <c r="AD480">
        <v>1</v>
      </c>
      <c r="AE480" s="71">
        <f t="shared" si="408"/>
        <v>3</v>
      </c>
      <c r="AF480" s="80">
        <f t="shared" si="388"/>
        <v>4</v>
      </c>
      <c r="AG480" s="14" t="s">
        <v>85</v>
      </c>
      <c r="AH480" t="s">
        <v>73</v>
      </c>
      <c r="AI480" t="s">
        <v>136</v>
      </c>
      <c r="AJ480">
        <v>3</v>
      </c>
      <c r="AK480" t="s">
        <v>83</v>
      </c>
      <c r="AL480">
        <v>0</v>
      </c>
      <c r="AM480" s="71">
        <f t="shared" si="409"/>
        <v>1</v>
      </c>
      <c r="AN480" s="80">
        <f t="shared" si="410"/>
        <v>4</v>
      </c>
      <c r="AO480" s="14" t="s">
        <v>130</v>
      </c>
      <c r="AP480" t="s">
        <v>73</v>
      </c>
      <c r="AQ480" t="s">
        <v>142</v>
      </c>
      <c r="AR480">
        <v>4</v>
      </c>
      <c r="AS480" t="s">
        <v>83</v>
      </c>
      <c r="AT480">
        <v>2</v>
      </c>
      <c r="AU480" s="71">
        <f t="shared" si="389"/>
        <v>0</v>
      </c>
      <c r="AV480" s="80">
        <f t="shared" si="411"/>
        <v>0</v>
      </c>
      <c r="AW480" s="14" t="s">
        <v>90</v>
      </c>
      <c r="AX480" t="s">
        <v>73</v>
      </c>
      <c r="AY480" t="s">
        <v>135</v>
      </c>
      <c r="AZ480">
        <v>3</v>
      </c>
      <c r="BA480" t="s">
        <v>83</v>
      </c>
      <c r="BB480">
        <v>2</v>
      </c>
      <c r="BC480" s="71">
        <f t="shared" si="412"/>
        <v>1</v>
      </c>
      <c r="BD480" s="80">
        <f t="shared" si="390"/>
        <v>2</v>
      </c>
      <c r="BE480" s="14" t="s">
        <v>131</v>
      </c>
      <c r="BF480" t="s">
        <v>73</v>
      </c>
      <c r="BG480" t="s">
        <v>88</v>
      </c>
      <c r="BH480">
        <v>2</v>
      </c>
      <c r="BI480" t="s">
        <v>83</v>
      </c>
      <c r="BJ480">
        <v>3</v>
      </c>
      <c r="BK480" s="71">
        <f t="shared" si="391"/>
        <v>0</v>
      </c>
      <c r="BL480" s="80">
        <f t="shared" si="413"/>
        <v>0</v>
      </c>
      <c r="BM480" s="14" t="s">
        <v>96</v>
      </c>
      <c r="BN480" t="s">
        <v>73</v>
      </c>
      <c r="BO480" t="s">
        <v>134</v>
      </c>
      <c r="BP480">
        <v>4</v>
      </c>
      <c r="BQ480" t="s">
        <v>83</v>
      </c>
      <c r="BR480">
        <v>2</v>
      </c>
      <c r="BS480" s="71">
        <f t="shared" si="414"/>
        <v>3</v>
      </c>
      <c r="BT480" s="80">
        <f t="shared" si="392"/>
        <v>4</v>
      </c>
      <c r="BU480" s="28">
        <f t="shared" si="415"/>
        <v>18</v>
      </c>
      <c r="BV480" s="14" t="str">
        <f t="shared" si="416"/>
        <v>Spanien</v>
      </c>
      <c r="BW480" s="80">
        <f t="shared" si="393"/>
        <v>0</v>
      </c>
      <c r="BX480" s="14" t="str">
        <f t="shared" si="417"/>
        <v>Brasilien</v>
      </c>
      <c r="BY480" s="80">
        <f t="shared" si="418"/>
        <v>7</v>
      </c>
      <c r="BZ480" s="14" t="str">
        <f t="shared" si="419"/>
        <v>Niederlande</v>
      </c>
      <c r="CA480" s="80">
        <f t="shared" si="420"/>
        <v>7</v>
      </c>
      <c r="CB480" s="14" t="str">
        <f t="shared" si="421"/>
        <v>Argentinien</v>
      </c>
      <c r="CC480" s="80">
        <f t="shared" si="422"/>
        <v>7</v>
      </c>
      <c r="CD480" s="14" t="str">
        <f t="shared" si="423"/>
        <v>Deutschland</v>
      </c>
      <c r="CE480" s="80">
        <f t="shared" si="424"/>
        <v>0</v>
      </c>
      <c r="CF480" s="14" t="str">
        <f t="shared" si="425"/>
        <v>Portugal</v>
      </c>
      <c r="CG480" s="80">
        <f t="shared" si="426"/>
        <v>7</v>
      </c>
      <c r="CH480" s="14" t="str">
        <f t="shared" si="427"/>
        <v>England</v>
      </c>
      <c r="CI480" s="80">
        <f t="shared" si="428"/>
        <v>7</v>
      </c>
      <c r="CJ480" s="14" t="str">
        <f t="shared" si="429"/>
        <v>Frankreich</v>
      </c>
      <c r="CK480" s="80">
        <f t="shared" si="430"/>
        <v>7</v>
      </c>
      <c r="CL480" s="27">
        <f t="shared" si="440"/>
        <v>42</v>
      </c>
      <c r="CM480" t="s">
        <v>130</v>
      </c>
      <c r="CN480" t="s">
        <v>73</v>
      </c>
      <c r="CO480" t="s">
        <v>90</v>
      </c>
      <c r="CP480">
        <v>3</v>
      </c>
      <c r="CQ480" t="s">
        <v>83</v>
      </c>
      <c r="CR480">
        <v>0</v>
      </c>
      <c r="CS480" s="71">
        <f t="shared" si="394"/>
        <v>2</v>
      </c>
      <c r="CT480" s="80">
        <f t="shared" si="431"/>
        <v>0</v>
      </c>
      <c r="CU480" t="s">
        <v>84</v>
      </c>
      <c r="CV480" t="s">
        <v>73</v>
      </c>
      <c r="CW480" t="s">
        <v>93</v>
      </c>
      <c r="CX480">
        <v>2</v>
      </c>
      <c r="CY480" t="s">
        <v>83</v>
      </c>
      <c r="CZ480">
        <v>4</v>
      </c>
      <c r="DA480" s="71">
        <f t="shared" si="432"/>
        <v>3</v>
      </c>
      <c r="DB480" s="80">
        <f t="shared" si="433"/>
        <v>4</v>
      </c>
      <c r="DC480" t="s">
        <v>88</v>
      </c>
      <c r="DD480" t="s">
        <v>73</v>
      </c>
      <c r="DE480" t="s">
        <v>96</v>
      </c>
      <c r="DF480">
        <v>2</v>
      </c>
      <c r="DG480" t="s">
        <v>83</v>
      </c>
      <c r="DH480">
        <v>1</v>
      </c>
      <c r="DI480" s="71">
        <f t="shared" si="441"/>
        <v>0</v>
      </c>
      <c r="DJ480" s="80">
        <f t="shared" si="434"/>
        <v>0</v>
      </c>
      <c r="DK480" t="s">
        <v>85</v>
      </c>
      <c r="DL480" t="s">
        <v>73</v>
      </c>
      <c r="DM480" t="s">
        <v>94</v>
      </c>
      <c r="DN480">
        <v>1</v>
      </c>
      <c r="DO480" t="s">
        <v>83</v>
      </c>
      <c r="DP480">
        <v>3</v>
      </c>
      <c r="DQ480" s="71">
        <f t="shared" si="435"/>
        <v>3</v>
      </c>
      <c r="DR480" s="80">
        <f t="shared" si="436"/>
        <v>4</v>
      </c>
      <c r="DS480" s="27">
        <f t="shared" si="395"/>
        <v>8</v>
      </c>
      <c r="DT480" t="str">
        <f t="shared" si="396"/>
        <v>Argentinien</v>
      </c>
      <c r="DU480">
        <f t="shared" si="437"/>
        <v>8</v>
      </c>
      <c r="DV480" t="str">
        <f t="shared" si="397"/>
        <v>Spanien</v>
      </c>
      <c r="DW480">
        <f t="shared" si="438"/>
        <v>0</v>
      </c>
      <c r="DX480" t="str">
        <f t="shared" si="398"/>
        <v>Frankreich</v>
      </c>
      <c r="DY480">
        <f t="shared" si="439"/>
        <v>8</v>
      </c>
      <c r="DZ480" t="str">
        <f t="shared" si="399"/>
        <v>Deutschland</v>
      </c>
      <c r="EA480">
        <f t="shared" si="400"/>
        <v>0</v>
      </c>
      <c r="EB480" s="27">
        <f t="shared" si="401"/>
        <v>16</v>
      </c>
      <c r="EC480" t="s">
        <v>93</v>
      </c>
      <c r="ED480" t="s">
        <v>73</v>
      </c>
      <c r="EE480" t="s">
        <v>130</v>
      </c>
      <c r="EF480">
        <v>2</v>
      </c>
      <c r="EG480" t="s">
        <v>83</v>
      </c>
      <c r="EH480">
        <v>3</v>
      </c>
      <c r="EK480" t="s">
        <v>94</v>
      </c>
      <c r="EL480" t="s">
        <v>73</v>
      </c>
      <c r="EM480" t="s">
        <v>88</v>
      </c>
      <c r="EN480">
        <v>2</v>
      </c>
      <c r="EO480" t="s">
        <v>83</v>
      </c>
      <c r="EP480">
        <v>0</v>
      </c>
      <c r="EU480" t="s">
        <v>93</v>
      </c>
      <c r="EV480" t="s">
        <v>73</v>
      </c>
      <c r="EW480" t="s">
        <v>88</v>
      </c>
      <c r="EX480">
        <v>2</v>
      </c>
      <c r="EY480" t="s">
        <v>83</v>
      </c>
      <c r="EZ480">
        <v>0</v>
      </c>
      <c r="FC480" t="s">
        <v>130</v>
      </c>
      <c r="FD480" t="s">
        <v>73</v>
      </c>
      <c r="FE480" t="s">
        <v>94</v>
      </c>
      <c r="FF480">
        <v>2</v>
      </c>
      <c r="FG480" t="s">
        <v>83</v>
      </c>
      <c r="FH480">
        <v>3</v>
      </c>
      <c r="FL480" t="s">
        <v>88</v>
      </c>
      <c r="FN480" t="s">
        <v>93</v>
      </c>
      <c r="FP480" t="s">
        <v>130</v>
      </c>
      <c r="FR480" t="s">
        <v>94</v>
      </c>
      <c r="FU480">
        <v>160</v>
      </c>
      <c r="FX480" t="s">
        <v>1041</v>
      </c>
    </row>
    <row r="481" spans="1:180" x14ac:dyDescent="0.45">
      <c r="A481" s="1">
        <v>478</v>
      </c>
      <c r="B481" s="45">
        <f t="shared" si="387"/>
        <v>264</v>
      </c>
      <c r="C481" s="14" t="s">
        <v>148</v>
      </c>
      <c r="D481" t="s">
        <v>1042</v>
      </c>
      <c r="E481" s="15">
        <v>12</v>
      </c>
      <c r="F481" s="28">
        <f>VOR!IH481</f>
        <v>159</v>
      </c>
      <c r="G481" s="27">
        <f t="shared" si="402"/>
        <v>72</v>
      </c>
      <c r="H481" s="49">
        <f t="shared" si="403"/>
        <v>231</v>
      </c>
      <c r="I481" s="14" t="s">
        <v>84</v>
      </c>
      <c r="J481" t="s">
        <v>73</v>
      </c>
      <c r="K481" t="s">
        <v>92</v>
      </c>
      <c r="L481">
        <v>2</v>
      </c>
      <c r="M481" t="s">
        <v>83</v>
      </c>
      <c r="N481">
        <v>1</v>
      </c>
      <c r="O481" s="77">
        <f t="shared" si="404"/>
        <v>1</v>
      </c>
      <c r="P481" s="80">
        <f t="shared" si="405"/>
        <v>2</v>
      </c>
      <c r="Q481" t="s">
        <v>93</v>
      </c>
      <c r="R481" t="s">
        <v>73</v>
      </c>
      <c r="S481" t="s">
        <v>129</v>
      </c>
      <c r="T481">
        <v>3</v>
      </c>
      <c r="U481" t="s">
        <v>83</v>
      </c>
      <c r="V481">
        <v>1</v>
      </c>
      <c r="W481" s="71">
        <f t="shared" si="406"/>
        <v>1</v>
      </c>
      <c r="X481" s="80">
        <f t="shared" si="407"/>
        <v>2</v>
      </c>
      <c r="Y481" s="14" t="s">
        <v>94</v>
      </c>
      <c r="Z481" t="s">
        <v>73</v>
      </c>
      <c r="AA481" t="s">
        <v>133</v>
      </c>
      <c r="AB481">
        <v>2</v>
      </c>
      <c r="AC481" t="s">
        <v>83</v>
      </c>
      <c r="AD481">
        <v>1</v>
      </c>
      <c r="AE481" s="71">
        <f t="shared" si="408"/>
        <v>1</v>
      </c>
      <c r="AF481" s="80">
        <f t="shared" si="388"/>
        <v>2</v>
      </c>
      <c r="AG481" s="14" t="s">
        <v>85</v>
      </c>
      <c r="AH481" t="s">
        <v>73</v>
      </c>
      <c r="AI481" t="s">
        <v>140</v>
      </c>
      <c r="AJ481">
        <v>3</v>
      </c>
      <c r="AK481" t="s">
        <v>83</v>
      </c>
      <c r="AL481">
        <v>0</v>
      </c>
      <c r="AM481" s="71">
        <f t="shared" si="409"/>
        <v>1</v>
      </c>
      <c r="AN481" s="80">
        <f t="shared" si="410"/>
        <v>4</v>
      </c>
      <c r="AO481" s="14" t="s">
        <v>88</v>
      </c>
      <c r="AP481" t="s">
        <v>73</v>
      </c>
      <c r="AQ481" t="s">
        <v>95</v>
      </c>
      <c r="AR481">
        <v>3</v>
      </c>
      <c r="AS481" t="s">
        <v>83</v>
      </c>
      <c r="AT481">
        <v>1</v>
      </c>
      <c r="AU481" s="71">
        <f t="shared" si="389"/>
        <v>2</v>
      </c>
      <c r="AV481" s="80">
        <f t="shared" si="411"/>
        <v>0</v>
      </c>
      <c r="AW481" s="14" t="s">
        <v>90</v>
      </c>
      <c r="AX481" t="s">
        <v>73</v>
      </c>
      <c r="AY481" t="s">
        <v>138</v>
      </c>
      <c r="AZ481">
        <v>1</v>
      </c>
      <c r="BA481" t="s">
        <v>83</v>
      </c>
      <c r="BB481">
        <v>0</v>
      </c>
      <c r="BC481" s="71">
        <f t="shared" si="412"/>
        <v>1</v>
      </c>
      <c r="BD481" s="80">
        <f t="shared" si="390"/>
        <v>2</v>
      </c>
      <c r="BE481" s="14" t="s">
        <v>142</v>
      </c>
      <c r="BF481" t="s">
        <v>73</v>
      </c>
      <c r="BG481" t="s">
        <v>130</v>
      </c>
      <c r="BH481">
        <v>0</v>
      </c>
      <c r="BI481" t="s">
        <v>83</v>
      </c>
      <c r="BJ481">
        <v>2</v>
      </c>
      <c r="BK481" s="71">
        <f t="shared" si="391"/>
        <v>2</v>
      </c>
      <c r="BL481" s="80">
        <f t="shared" si="413"/>
        <v>0</v>
      </c>
      <c r="BM481" s="14" t="s">
        <v>96</v>
      </c>
      <c r="BN481" t="s">
        <v>73</v>
      </c>
      <c r="BO481" t="s">
        <v>134</v>
      </c>
      <c r="BP481">
        <v>3</v>
      </c>
      <c r="BQ481" t="s">
        <v>83</v>
      </c>
      <c r="BR481">
        <v>1</v>
      </c>
      <c r="BS481" s="71">
        <f t="shared" si="414"/>
        <v>3</v>
      </c>
      <c r="BT481" s="80">
        <f t="shared" si="392"/>
        <v>4</v>
      </c>
      <c r="BU481" s="28">
        <f t="shared" si="415"/>
        <v>16</v>
      </c>
      <c r="BV481" s="14" t="str">
        <f t="shared" si="416"/>
        <v>Deutschland</v>
      </c>
      <c r="BW481" s="80">
        <f t="shared" si="393"/>
        <v>0</v>
      </c>
      <c r="BX481" s="14" t="str">
        <f t="shared" si="417"/>
        <v>Brasilien</v>
      </c>
      <c r="BY481" s="80">
        <f t="shared" si="418"/>
        <v>7</v>
      </c>
      <c r="BZ481" s="14" t="str">
        <f t="shared" si="419"/>
        <v>Niederlande</v>
      </c>
      <c r="CA481" s="80">
        <f t="shared" si="420"/>
        <v>7</v>
      </c>
      <c r="CB481" s="14" t="str">
        <f t="shared" si="421"/>
        <v>Argentinien</v>
      </c>
      <c r="CC481" s="80">
        <f t="shared" si="422"/>
        <v>7</v>
      </c>
      <c r="CD481" s="14" t="str">
        <f t="shared" si="423"/>
        <v>Spanien</v>
      </c>
      <c r="CE481" s="80">
        <f t="shared" si="424"/>
        <v>0</v>
      </c>
      <c r="CF481" s="14" t="str">
        <f t="shared" si="425"/>
        <v>Portugal</v>
      </c>
      <c r="CG481" s="80">
        <f t="shared" si="426"/>
        <v>7</v>
      </c>
      <c r="CH481" s="14" t="str">
        <f t="shared" si="427"/>
        <v>England</v>
      </c>
      <c r="CI481" s="80">
        <f t="shared" si="428"/>
        <v>7</v>
      </c>
      <c r="CJ481" s="14" t="str">
        <f t="shared" si="429"/>
        <v>Frankreich</v>
      </c>
      <c r="CK481" s="80">
        <f t="shared" si="430"/>
        <v>7</v>
      </c>
      <c r="CL481" s="27">
        <f t="shared" si="440"/>
        <v>42</v>
      </c>
      <c r="CM481" t="s">
        <v>88</v>
      </c>
      <c r="CN481" t="s">
        <v>73</v>
      </c>
      <c r="CO481" t="s">
        <v>90</v>
      </c>
      <c r="CP481">
        <v>7</v>
      </c>
      <c r="CQ481" t="s">
        <v>83</v>
      </c>
      <c r="CR481">
        <v>1</v>
      </c>
      <c r="CS481" s="71">
        <f t="shared" si="394"/>
        <v>2</v>
      </c>
      <c r="CT481" s="80">
        <f t="shared" si="431"/>
        <v>0</v>
      </c>
      <c r="CU481" t="s">
        <v>84</v>
      </c>
      <c r="CV481" t="s">
        <v>73</v>
      </c>
      <c r="CW481" t="s">
        <v>93</v>
      </c>
      <c r="CX481">
        <v>1</v>
      </c>
      <c r="CY481" t="s">
        <v>83</v>
      </c>
      <c r="CZ481">
        <v>2</v>
      </c>
      <c r="DA481" s="71">
        <f t="shared" si="432"/>
        <v>3</v>
      </c>
      <c r="DB481" s="80">
        <f t="shared" si="433"/>
        <v>6</v>
      </c>
      <c r="DC481" t="s">
        <v>130</v>
      </c>
      <c r="DD481" t="s">
        <v>73</v>
      </c>
      <c r="DE481" t="s">
        <v>96</v>
      </c>
      <c r="DF481">
        <v>1</v>
      </c>
      <c r="DG481" t="s">
        <v>83</v>
      </c>
      <c r="DH481">
        <v>3</v>
      </c>
      <c r="DI481" s="71">
        <f t="shared" si="441"/>
        <v>0</v>
      </c>
      <c r="DJ481" s="80">
        <f t="shared" si="434"/>
        <v>0</v>
      </c>
      <c r="DK481" t="s">
        <v>85</v>
      </c>
      <c r="DL481" t="s">
        <v>73</v>
      </c>
      <c r="DM481" t="s">
        <v>94</v>
      </c>
      <c r="DN481">
        <v>3</v>
      </c>
      <c r="DO481" t="s">
        <v>83</v>
      </c>
      <c r="DP481">
        <v>2</v>
      </c>
      <c r="DQ481" s="71">
        <f t="shared" si="435"/>
        <v>3</v>
      </c>
      <c r="DR481" s="80">
        <f t="shared" si="436"/>
        <v>0</v>
      </c>
      <c r="DS481" s="27">
        <f t="shared" si="395"/>
        <v>6</v>
      </c>
      <c r="DT481" t="str">
        <f t="shared" si="396"/>
        <v>Argentinien</v>
      </c>
      <c r="DU481">
        <f t="shared" si="437"/>
        <v>8</v>
      </c>
      <c r="DV481" t="str">
        <f t="shared" si="397"/>
        <v>Deutschland</v>
      </c>
      <c r="DW481">
        <f t="shared" si="438"/>
        <v>0</v>
      </c>
      <c r="DX481" t="str">
        <f t="shared" si="398"/>
        <v>England</v>
      </c>
      <c r="DY481">
        <f t="shared" si="439"/>
        <v>0</v>
      </c>
      <c r="DZ481" t="str">
        <f t="shared" si="399"/>
        <v>Portugal</v>
      </c>
      <c r="EA481">
        <f t="shared" si="400"/>
        <v>0</v>
      </c>
      <c r="EB481" s="27">
        <f t="shared" si="401"/>
        <v>8</v>
      </c>
      <c r="EC481" t="s">
        <v>93</v>
      </c>
      <c r="ED481" t="s">
        <v>73</v>
      </c>
      <c r="EE481" t="s">
        <v>88</v>
      </c>
      <c r="EF481">
        <v>2</v>
      </c>
      <c r="EG481" t="s">
        <v>83</v>
      </c>
      <c r="EH481">
        <v>1</v>
      </c>
      <c r="EK481" t="s">
        <v>85</v>
      </c>
      <c r="EL481" t="s">
        <v>73</v>
      </c>
      <c r="EM481" t="s">
        <v>96</v>
      </c>
      <c r="EN481">
        <v>3</v>
      </c>
      <c r="EO481" t="s">
        <v>83</v>
      </c>
      <c r="EP481">
        <v>2</v>
      </c>
      <c r="EU481" t="s">
        <v>88</v>
      </c>
      <c r="EV481" t="s">
        <v>73</v>
      </c>
      <c r="EW481" t="s">
        <v>96</v>
      </c>
      <c r="EX481">
        <v>1</v>
      </c>
      <c r="EY481" t="s">
        <v>83</v>
      </c>
      <c r="EZ481">
        <v>3</v>
      </c>
      <c r="FC481" t="s">
        <v>93</v>
      </c>
      <c r="FD481" t="s">
        <v>73</v>
      </c>
      <c r="FE481" t="s">
        <v>85</v>
      </c>
      <c r="FF481">
        <v>1</v>
      </c>
      <c r="FG481" t="s">
        <v>83</v>
      </c>
      <c r="FH481">
        <v>4</v>
      </c>
      <c r="FL481" t="s">
        <v>88</v>
      </c>
      <c r="FN481" t="s">
        <v>96</v>
      </c>
      <c r="FP481" t="s">
        <v>93</v>
      </c>
      <c r="FR481" t="s">
        <v>85</v>
      </c>
      <c r="FU481">
        <v>188</v>
      </c>
      <c r="FX481" t="s">
        <v>614</v>
      </c>
    </row>
    <row r="482" spans="1:180" x14ac:dyDescent="0.45">
      <c r="A482" s="1">
        <v>479</v>
      </c>
      <c r="B482" s="45">
        <f t="shared" si="387"/>
        <v>311</v>
      </c>
      <c r="C482" s="14" t="s">
        <v>1043</v>
      </c>
      <c r="D482" t="s">
        <v>1044</v>
      </c>
      <c r="E482" s="15">
        <v>12</v>
      </c>
      <c r="F482" s="28">
        <f>VOR!IH482</f>
        <v>156</v>
      </c>
      <c r="G482" s="27">
        <f t="shared" si="402"/>
        <v>65</v>
      </c>
      <c r="H482" s="49">
        <f t="shared" si="403"/>
        <v>221</v>
      </c>
      <c r="I482" s="14" t="s">
        <v>84</v>
      </c>
      <c r="J482" t="s">
        <v>73</v>
      </c>
      <c r="K482" t="s">
        <v>85</v>
      </c>
      <c r="L482">
        <v>2</v>
      </c>
      <c r="M482" t="s">
        <v>83</v>
      </c>
      <c r="N482">
        <v>0</v>
      </c>
      <c r="O482" s="77">
        <f t="shared" si="404"/>
        <v>1</v>
      </c>
      <c r="P482" s="80">
        <f t="shared" si="405"/>
        <v>3</v>
      </c>
      <c r="Q482" t="s">
        <v>93</v>
      </c>
      <c r="R482" t="s">
        <v>73</v>
      </c>
      <c r="S482" t="s">
        <v>129</v>
      </c>
      <c r="T482">
        <v>3</v>
      </c>
      <c r="U482" t="s">
        <v>83</v>
      </c>
      <c r="V482">
        <v>1</v>
      </c>
      <c r="W482" s="71">
        <f t="shared" si="406"/>
        <v>1</v>
      </c>
      <c r="X482" s="80">
        <f t="shared" si="407"/>
        <v>2</v>
      </c>
      <c r="Y482" s="14" t="s">
        <v>94</v>
      </c>
      <c r="Z482" t="s">
        <v>73</v>
      </c>
      <c r="AA482" t="s">
        <v>86</v>
      </c>
      <c r="AB482">
        <v>3</v>
      </c>
      <c r="AC482" t="s">
        <v>83</v>
      </c>
      <c r="AD482">
        <v>1</v>
      </c>
      <c r="AE482" s="71">
        <f t="shared" si="408"/>
        <v>3</v>
      </c>
      <c r="AF482" s="80">
        <f t="shared" si="388"/>
        <v>8</v>
      </c>
      <c r="AG482" s="14" t="s">
        <v>92</v>
      </c>
      <c r="AH482" t="s">
        <v>73</v>
      </c>
      <c r="AI482" t="s">
        <v>136</v>
      </c>
      <c r="AJ482">
        <v>2</v>
      </c>
      <c r="AK482" t="s">
        <v>83</v>
      </c>
      <c r="AL482">
        <v>1</v>
      </c>
      <c r="AM482" s="71">
        <f t="shared" si="409"/>
        <v>0</v>
      </c>
      <c r="AN482" s="80">
        <f t="shared" si="410"/>
        <v>0</v>
      </c>
      <c r="AO482" s="14" t="s">
        <v>130</v>
      </c>
      <c r="AP482" t="s">
        <v>73</v>
      </c>
      <c r="AQ482" t="s">
        <v>131</v>
      </c>
      <c r="AR482">
        <v>8</v>
      </c>
      <c r="AS482" t="s">
        <v>83</v>
      </c>
      <c r="AT482">
        <v>1</v>
      </c>
      <c r="AU482" s="71">
        <f t="shared" si="389"/>
        <v>0</v>
      </c>
      <c r="AV482" s="80">
        <f t="shared" si="411"/>
        <v>0</v>
      </c>
      <c r="AW482" s="14" t="s">
        <v>90</v>
      </c>
      <c r="AX482" t="s">
        <v>73</v>
      </c>
      <c r="AY482" t="s">
        <v>135</v>
      </c>
      <c r="AZ482">
        <v>3</v>
      </c>
      <c r="BA482" t="s">
        <v>83</v>
      </c>
      <c r="BB482">
        <v>1</v>
      </c>
      <c r="BC482" s="71">
        <f t="shared" si="412"/>
        <v>1</v>
      </c>
      <c r="BD482" s="80">
        <f t="shared" si="390"/>
        <v>2</v>
      </c>
      <c r="BE482" s="14" t="s">
        <v>142</v>
      </c>
      <c r="BF482" t="s">
        <v>73</v>
      </c>
      <c r="BG482" t="s">
        <v>88</v>
      </c>
      <c r="BH482">
        <v>2</v>
      </c>
      <c r="BI482" t="s">
        <v>83</v>
      </c>
      <c r="BJ482">
        <v>1</v>
      </c>
      <c r="BK482" s="71">
        <f t="shared" si="391"/>
        <v>0</v>
      </c>
      <c r="BL482" s="80">
        <f t="shared" si="413"/>
        <v>0</v>
      </c>
      <c r="BM482" s="14" t="s">
        <v>96</v>
      </c>
      <c r="BN482" t="s">
        <v>73</v>
      </c>
      <c r="BO482" t="s">
        <v>134</v>
      </c>
      <c r="BP482">
        <v>4</v>
      </c>
      <c r="BQ482" t="s">
        <v>83</v>
      </c>
      <c r="BR482">
        <v>3</v>
      </c>
      <c r="BS482" s="71">
        <f t="shared" si="414"/>
        <v>3</v>
      </c>
      <c r="BT482" s="80">
        <f t="shared" si="392"/>
        <v>4</v>
      </c>
      <c r="BU482" s="28">
        <f t="shared" si="415"/>
        <v>19</v>
      </c>
      <c r="BV482" s="14" t="str">
        <f t="shared" si="416"/>
        <v>Spanien</v>
      </c>
      <c r="BW482" s="80">
        <f t="shared" si="393"/>
        <v>0</v>
      </c>
      <c r="BX482" s="14" t="str">
        <f t="shared" si="417"/>
        <v>Brasilien</v>
      </c>
      <c r="BY482" s="80">
        <f t="shared" si="418"/>
        <v>7</v>
      </c>
      <c r="BZ482" s="14" t="str">
        <f t="shared" si="419"/>
        <v>Niederlande</v>
      </c>
      <c r="CA482" s="80">
        <f t="shared" si="420"/>
        <v>7</v>
      </c>
      <c r="CB482" s="14" t="str">
        <f t="shared" si="421"/>
        <v>Argentinien</v>
      </c>
      <c r="CC482" s="80">
        <f t="shared" si="422"/>
        <v>7</v>
      </c>
      <c r="CD482" s="14" t="str">
        <f t="shared" si="423"/>
        <v>Kanada</v>
      </c>
      <c r="CE482" s="80">
        <f t="shared" si="424"/>
        <v>0</v>
      </c>
      <c r="CF482" s="14" t="str">
        <f t="shared" si="425"/>
        <v>Portugal</v>
      </c>
      <c r="CG482" s="80">
        <f t="shared" si="426"/>
        <v>7</v>
      </c>
      <c r="CH482" s="14" t="str">
        <f t="shared" si="427"/>
        <v>Wales</v>
      </c>
      <c r="CI482" s="80">
        <f t="shared" si="428"/>
        <v>0</v>
      </c>
      <c r="CJ482" s="14" t="str">
        <f t="shared" si="429"/>
        <v>Frankreich</v>
      </c>
      <c r="CK482" s="80">
        <f t="shared" si="430"/>
        <v>7</v>
      </c>
      <c r="CL482" s="27">
        <f t="shared" si="440"/>
        <v>35</v>
      </c>
      <c r="CM482" t="s">
        <v>130</v>
      </c>
      <c r="CN482" t="s">
        <v>73</v>
      </c>
      <c r="CO482" t="s">
        <v>90</v>
      </c>
      <c r="CP482">
        <v>4</v>
      </c>
      <c r="CQ482" t="s">
        <v>83</v>
      </c>
      <c r="CR482">
        <v>1</v>
      </c>
      <c r="CS482" s="71">
        <f t="shared" si="394"/>
        <v>2</v>
      </c>
      <c r="CT482" s="80">
        <f t="shared" si="431"/>
        <v>0</v>
      </c>
      <c r="CU482" t="s">
        <v>84</v>
      </c>
      <c r="CV482" t="s">
        <v>73</v>
      </c>
      <c r="CW482" t="s">
        <v>93</v>
      </c>
      <c r="CX482">
        <v>3</v>
      </c>
      <c r="CY482" t="s">
        <v>83</v>
      </c>
      <c r="CZ482">
        <v>2</v>
      </c>
      <c r="DA482" s="71">
        <f t="shared" si="432"/>
        <v>3</v>
      </c>
      <c r="DB482" s="80">
        <f t="shared" si="433"/>
        <v>0</v>
      </c>
      <c r="DC482" t="s">
        <v>142</v>
      </c>
      <c r="DD482" t="s">
        <v>73</v>
      </c>
      <c r="DE482" t="s">
        <v>96</v>
      </c>
      <c r="DF482">
        <v>2</v>
      </c>
      <c r="DG482" t="s">
        <v>83</v>
      </c>
      <c r="DH482">
        <v>5</v>
      </c>
      <c r="DI482" s="71">
        <f t="shared" si="441"/>
        <v>0</v>
      </c>
      <c r="DJ482" s="80">
        <f t="shared" si="434"/>
        <v>0</v>
      </c>
      <c r="DK482" t="s">
        <v>92</v>
      </c>
      <c r="DL482" t="s">
        <v>73</v>
      </c>
      <c r="DM482" t="s">
        <v>94</v>
      </c>
      <c r="DN482">
        <v>2</v>
      </c>
      <c r="DO482" t="s">
        <v>83</v>
      </c>
      <c r="DP482">
        <v>3</v>
      </c>
      <c r="DQ482" s="71">
        <f t="shared" si="435"/>
        <v>2</v>
      </c>
      <c r="DR482" s="80">
        <f t="shared" si="436"/>
        <v>3</v>
      </c>
      <c r="DS482" s="27">
        <f t="shared" si="395"/>
        <v>3</v>
      </c>
      <c r="DT482" t="str">
        <f t="shared" si="396"/>
        <v>Niederlande</v>
      </c>
      <c r="DU482">
        <f t="shared" si="437"/>
        <v>0</v>
      </c>
      <c r="DV482" t="str">
        <f t="shared" si="397"/>
        <v>Spanien</v>
      </c>
      <c r="DW482">
        <f t="shared" si="438"/>
        <v>0</v>
      </c>
      <c r="DX482" t="str">
        <f t="shared" si="398"/>
        <v>Frankreich</v>
      </c>
      <c r="DY482">
        <f t="shared" si="439"/>
        <v>8</v>
      </c>
      <c r="DZ482" t="str">
        <f t="shared" si="399"/>
        <v>Portugal</v>
      </c>
      <c r="EA482">
        <f t="shared" si="400"/>
        <v>0</v>
      </c>
      <c r="EB482" s="27">
        <f t="shared" si="401"/>
        <v>8</v>
      </c>
      <c r="EC482" t="s">
        <v>84</v>
      </c>
      <c r="ED482" t="s">
        <v>73</v>
      </c>
      <c r="EE482" t="s">
        <v>130</v>
      </c>
      <c r="EF482">
        <v>1</v>
      </c>
      <c r="EG482" t="s">
        <v>83</v>
      </c>
      <c r="EH482">
        <v>4</v>
      </c>
      <c r="EK482" t="s">
        <v>94</v>
      </c>
      <c r="EL482" t="s">
        <v>73</v>
      </c>
      <c r="EM482" t="s">
        <v>96</v>
      </c>
      <c r="EN482">
        <v>2</v>
      </c>
      <c r="EO482" t="s">
        <v>83</v>
      </c>
      <c r="EP482">
        <v>4</v>
      </c>
      <c r="EU482" t="s">
        <v>84</v>
      </c>
      <c r="EV482" t="s">
        <v>73</v>
      </c>
      <c r="EW482" t="s">
        <v>94</v>
      </c>
      <c r="EX482">
        <v>1</v>
      </c>
      <c r="EY482" t="s">
        <v>83</v>
      </c>
      <c r="EZ482">
        <v>2</v>
      </c>
      <c r="FC482" t="s">
        <v>130</v>
      </c>
      <c r="FD482" t="s">
        <v>73</v>
      </c>
      <c r="FE482" t="s">
        <v>96</v>
      </c>
      <c r="FF482">
        <v>4</v>
      </c>
      <c r="FG482" t="s">
        <v>83</v>
      </c>
      <c r="FH482">
        <v>1</v>
      </c>
      <c r="FL482" t="s">
        <v>84</v>
      </c>
      <c r="FN482" t="s">
        <v>94</v>
      </c>
      <c r="FP482" t="s">
        <v>96</v>
      </c>
      <c r="FR482" t="s">
        <v>130</v>
      </c>
      <c r="FU482">
        <v>89</v>
      </c>
      <c r="FX482">
        <v>0</v>
      </c>
    </row>
    <row r="483" spans="1:180" x14ac:dyDescent="0.45">
      <c r="A483" s="1">
        <v>480</v>
      </c>
      <c r="B483" s="45">
        <f t="shared" si="387"/>
        <v>186</v>
      </c>
      <c r="C483" s="14" t="s">
        <v>1045</v>
      </c>
      <c r="D483" t="s">
        <v>454</v>
      </c>
      <c r="E483" s="15">
        <v>12</v>
      </c>
      <c r="F483" s="28">
        <f>VOR!IH483</f>
        <v>181</v>
      </c>
      <c r="G483" s="27">
        <f t="shared" si="402"/>
        <v>61</v>
      </c>
      <c r="H483" s="49">
        <f t="shared" si="403"/>
        <v>242</v>
      </c>
      <c r="I483" s="14" t="s">
        <v>84</v>
      </c>
      <c r="J483" t="s">
        <v>73</v>
      </c>
      <c r="K483" t="s">
        <v>92</v>
      </c>
      <c r="L483">
        <v>1</v>
      </c>
      <c r="M483" t="s">
        <v>83</v>
      </c>
      <c r="N483">
        <v>0</v>
      </c>
      <c r="O483" s="77">
        <f t="shared" si="404"/>
        <v>1</v>
      </c>
      <c r="P483" s="80">
        <f t="shared" si="405"/>
        <v>2</v>
      </c>
      <c r="Q483" t="s">
        <v>93</v>
      </c>
      <c r="R483" t="s">
        <v>73</v>
      </c>
      <c r="S483" t="s">
        <v>129</v>
      </c>
      <c r="T483">
        <v>2</v>
      </c>
      <c r="U483" t="s">
        <v>83</v>
      </c>
      <c r="V483">
        <v>0</v>
      </c>
      <c r="W483" s="71">
        <f t="shared" si="406"/>
        <v>1</v>
      </c>
      <c r="X483" s="80">
        <f t="shared" si="407"/>
        <v>2</v>
      </c>
      <c r="Y483" s="14" t="s">
        <v>94</v>
      </c>
      <c r="Z483" t="s">
        <v>73</v>
      </c>
      <c r="AA483" t="s">
        <v>86</v>
      </c>
      <c r="AB483">
        <v>1</v>
      </c>
      <c r="AC483" t="s">
        <v>83</v>
      </c>
      <c r="AD483">
        <v>0</v>
      </c>
      <c r="AE483" s="71">
        <f t="shared" si="408"/>
        <v>3</v>
      </c>
      <c r="AF483" s="80">
        <f t="shared" si="388"/>
        <v>4</v>
      </c>
      <c r="AG483" s="14" t="s">
        <v>85</v>
      </c>
      <c r="AH483" t="s">
        <v>73</v>
      </c>
      <c r="AI483" t="s">
        <v>132</v>
      </c>
      <c r="AJ483">
        <v>2</v>
      </c>
      <c r="AK483" t="s">
        <v>83</v>
      </c>
      <c r="AL483">
        <v>1</v>
      </c>
      <c r="AM483" s="71">
        <f t="shared" si="409"/>
        <v>3</v>
      </c>
      <c r="AN483" s="80">
        <f t="shared" si="410"/>
        <v>4</v>
      </c>
      <c r="AO483" s="14" t="s">
        <v>130</v>
      </c>
      <c r="AP483" t="s">
        <v>73</v>
      </c>
      <c r="AQ483" t="s">
        <v>95</v>
      </c>
      <c r="AR483">
        <v>2</v>
      </c>
      <c r="AS483" t="s">
        <v>83</v>
      </c>
      <c r="AT483">
        <v>1</v>
      </c>
      <c r="AU483" s="71">
        <f t="shared" si="389"/>
        <v>2</v>
      </c>
      <c r="AV483" s="80">
        <f t="shared" si="411"/>
        <v>0</v>
      </c>
      <c r="AW483" s="14" t="s">
        <v>134</v>
      </c>
      <c r="AX483" t="s">
        <v>73</v>
      </c>
      <c r="AY483" t="s">
        <v>91</v>
      </c>
      <c r="AZ483">
        <v>3</v>
      </c>
      <c r="BA483" t="s">
        <v>83</v>
      </c>
      <c r="BB483">
        <v>1</v>
      </c>
      <c r="BC483" s="71">
        <f t="shared" si="412"/>
        <v>2</v>
      </c>
      <c r="BD483" s="80">
        <f t="shared" si="390"/>
        <v>0</v>
      </c>
      <c r="BE483" s="14" t="s">
        <v>131</v>
      </c>
      <c r="BF483" t="s">
        <v>73</v>
      </c>
      <c r="BG483" t="s">
        <v>88</v>
      </c>
      <c r="BH483">
        <v>0</v>
      </c>
      <c r="BI483" t="s">
        <v>83</v>
      </c>
      <c r="BJ483">
        <v>1</v>
      </c>
      <c r="BK483" s="71">
        <f t="shared" si="391"/>
        <v>0</v>
      </c>
      <c r="BL483" s="80">
        <f t="shared" si="413"/>
        <v>0</v>
      </c>
      <c r="BM483" s="14" t="s">
        <v>96</v>
      </c>
      <c r="BN483" t="s">
        <v>73</v>
      </c>
      <c r="BO483" t="s">
        <v>90</v>
      </c>
      <c r="BP483">
        <v>2</v>
      </c>
      <c r="BQ483" t="s">
        <v>83</v>
      </c>
      <c r="BR483">
        <v>1</v>
      </c>
      <c r="BS483" s="71">
        <f t="shared" si="414"/>
        <v>1</v>
      </c>
      <c r="BT483" s="80">
        <f t="shared" si="392"/>
        <v>2</v>
      </c>
      <c r="BU483" s="28">
        <f t="shared" si="415"/>
        <v>14</v>
      </c>
      <c r="BV483" s="14" t="str">
        <f t="shared" si="416"/>
        <v>Spanien</v>
      </c>
      <c r="BW483" s="80">
        <f t="shared" si="393"/>
        <v>0</v>
      </c>
      <c r="BX483" s="14" t="str">
        <f t="shared" si="417"/>
        <v>Schweiz</v>
      </c>
      <c r="BY483" s="80">
        <f t="shared" si="418"/>
        <v>0</v>
      </c>
      <c r="BZ483" s="14" t="str">
        <f t="shared" si="419"/>
        <v>Niederlande</v>
      </c>
      <c r="CA483" s="80">
        <f t="shared" si="420"/>
        <v>7</v>
      </c>
      <c r="CB483" s="14" t="str">
        <f t="shared" si="421"/>
        <v>Argentinien</v>
      </c>
      <c r="CC483" s="80">
        <f t="shared" si="422"/>
        <v>7</v>
      </c>
      <c r="CD483" s="14" t="str">
        <f t="shared" si="423"/>
        <v>Deutschland</v>
      </c>
      <c r="CE483" s="80">
        <f t="shared" si="424"/>
        <v>0</v>
      </c>
      <c r="CF483" s="14" t="str">
        <f t="shared" si="425"/>
        <v>Portugal</v>
      </c>
      <c r="CG483" s="80">
        <f t="shared" si="426"/>
        <v>7</v>
      </c>
      <c r="CH483" s="14" t="str">
        <f t="shared" si="427"/>
        <v>England</v>
      </c>
      <c r="CI483" s="80">
        <f t="shared" si="428"/>
        <v>7</v>
      </c>
      <c r="CJ483" s="14" t="str">
        <f t="shared" si="429"/>
        <v>Frankreich</v>
      </c>
      <c r="CK483" s="80">
        <f t="shared" si="430"/>
        <v>7</v>
      </c>
      <c r="CL483" s="27">
        <f t="shared" si="440"/>
        <v>35</v>
      </c>
      <c r="CM483" t="s">
        <v>130</v>
      </c>
      <c r="CN483" t="s">
        <v>73</v>
      </c>
      <c r="CO483" t="s">
        <v>134</v>
      </c>
      <c r="CP483">
        <v>0</v>
      </c>
      <c r="CQ483" t="s">
        <v>83</v>
      </c>
      <c r="CR483">
        <v>1</v>
      </c>
      <c r="CS483" s="71">
        <f t="shared" si="394"/>
        <v>0</v>
      </c>
      <c r="CT483" s="80">
        <f t="shared" si="431"/>
        <v>0</v>
      </c>
      <c r="CU483" t="s">
        <v>84</v>
      </c>
      <c r="CV483" t="s">
        <v>73</v>
      </c>
      <c r="CW483" t="s">
        <v>93</v>
      </c>
      <c r="CX483">
        <v>0</v>
      </c>
      <c r="CY483" t="s">
        <v>83</v>
      </c>
      <c r="CZ483">
        <v>2</v>
      </c>
      <c r="DA483" s="71">
        <f t="shared" si="432"/>
        <v>3</v>
      </c>
      <c r="DB483" s="80">
        <f t="shared" si="433"/>
        <v>4</v>
      </c>
      <c r="DC483" t="s">
        <v>88</v>
      </c>
      <c r="DD483" t="s">
        <v>73</v>
      </c>
      <c r="DE483" t="s">
        <v>96</v>
      </c>
      <c r="DF483">
        <v>2</v>
      </c>
      <c r="DG483" t="s">
        <v>83</v>
      </c>
      <c r="DH483">
        <v>1</v>
      </c>
      <c r="DI483" s="71">
        <f t="shared" si="441"/>
        <v>0</v>
      </c>
      <c r="DJ483" s="80">
        <f t="shared" si="434"/>
        <v>0</v>
      </c>
      <c r="DK483" t="s">
        <v>85</v>
      </c>
      <c r="DL483" t="s">
        <v>73</v>
      </c>
      <c r="DM483" t="s">
        <v>94</v>
      </c>
      <c r="DN483">
        <v>3</v>
      </c>
      <c r="DO483" t="s">
        <v>83</v>
      </c>
      <c r="DP483">
        <v>1</v>
      </c>
      <c r="DQ483" s="71">
        <f t="shared" si="435"/>
        <v>3</v>
      </c>
      <c r="DR483" s="80">
        <f t="shared" si="436"/>
        <v>0</v>
      </c>
      <c r="DS483" s="27">
        <f t="shared" si="395"/>
        <v>4</v>
      </c>
      <c r="DT483" t="str">
        <f t="shared" si="396"/>
        <v>Argentinien</v>
      </c>
      <c r="DU483">
        <f t="shared" si="437"/>
        <v>8</v>
      </c>
      <c r="DV483" t="str">
        <f t="shared" si="397"/>
        <v>Schweiz</v>
      </c>
      <c r="DW483">
        <f t="shared" si="438"/>
        <v>0</v>
      </c>
      <c r="DX483" t="str">
        <f t="shared" si="398"/>
        <v>England</v>
      </c>
      <c r="DY483">
        <f t="shared" si="439"/>
        <v>0</v>
      </c>
      <c r="DZ483" t="str">
        <f t="shared" si="399"/>
        <v>Deutschland</v>
      </c>
      <c r="EA483">
        <f t="shared" si="400"/>
        <v>0</v>
      </c>
      <c r="EB483" s="27">
        <f t="shared" si="401"/>
        <v>8</v>
      </c>
      <c r="EC483" t="s">
        <v>93</v>
      </c>
      <c r="ED483" t="s">
        <v>73</v>
      </c>
      <c r="EE483" t="s">
        <v>134</v>
      </c>
      <c r="EF483">
        <v>0</v>
      </c>
      <c r="EG483" t="s">
        <v>83</v>
      </c>
      <c r="EH483">
        <v>1</v>
      </c>
      <c r="EK483" t="s">
        <v>85</v>
      </c>
      <c r="EL483" t="s">
        <v>73</v>
      </c>
      <c r="EM483" t="s">
        <v>88</v>
      </c>
      <c r="EN483">
        <v>2</v>
      </c>
      <c r="EO483" t="s">
        <v>83</v>
      </c>
      <c r="EP483">
        <v>0</v>
      </c>
      <c r="EU483" t="s">
        <v>93</v>
      </c>
      <c r="EV483" t="s">
        <v>73</v>
      </c>
      <c r="EW483" t="s">
        <v>88</v>
      </c>
      <c r="EX483">
        <v>0</v>
      </c>
      <c r="EY483" t="s">
        <v>83</v>
      </c>
      <c r="EZ483">
        <v>1</v>
      </c>
      <c r="FC483" t="s">
        <v>134</v>
      </c>
      <c r="FD483" t="s">
        <v>73</v>
      </c>
      <c r="FE483" t="s">
        <v>85</v>
      </c>
      <c r="FF483">
        <v>0</v>
      </c>
      <c r="FG483" t="s">
        <v>83</v>
      </c>
      <c r="FH483">
        <v>1</v>
      </c>
      <c r="FL483" t="s">
        <v>93</v>
      </c>
      <c r="FN483" t="s">
        <v>88</v>
      </c>
      <c r="FP483" t="s">
        <v>134</v>
      </c>
      <c r="FR483" t="s">
        <v>85</v>
      </c>
      <c r="FU483">
        <v>269</v>
      </c>
      <c r="FX483">
        <v>0</v>
      </c>
    </row>
    <row r="484" spans="1:180" x14ac:dyDescent="0.45">
      <c r="A484" s="1">
        <v>481</v>
      </c>
      <c r="B484" s="45">
        <f t="shared" si="387"/>
        <v>482</v>
      </c>
      <c r="C484" s="14" t="s">
        <v>1046</v>
      </c>
      <c r="D484" t="s">
        <v>1039</v>
      </c>
      <c r="E484" s="15">
        <v>12</v>
      </c>
      <c r="F484" s="28">
        <f>VOR!IH484</f>
        <v>124</v>
      </c>
      <c r="G484" s="27">
        <f t="shared" si="402"/>
        <v>70</v>
      </c>
      <c r="H484" s="49">
        <f t="shared" si="403"/>
        <v>194</v>
      </c>
      <c r="I484" s="14" t="s">
        <v>140</v>
      </c>
      <c r="J484" t="s">
        <v>73</v>
      </c>
      <c r="K484" t="s">
        <v>137</v>
      </c>
      <c r="L484">
        <v>2</v>
      </c>
      <c r="M484" t="s">
        <v>83</v>
      </c>
      <c r="N484">
        <v>1</v>
      </c>
      <c r="O484" s="77">
        <f t="shared" si="404"/>
        <v>0</v>
      </c>
      <c r="P484" s="80">
        <f t="shared" si="405"/>
        <v>0</v>
      </c>
      <c r="Q484" t="s">
        <v>93</v>
      </c>
      <c r="R484" t="s">
        <v>73</v>
      </c>
      <c r="S484" t="s">
        <v>129</v>
      </c>
      <c r="T484">
        <v>2</v>
      </c>
      <c r="U484" t="s">
        <v>83</v>
      </c>
      <c r="V484">
        <v>1</v>
      </c>
      <c r="W484" s="71">
        <f t="shared" si="406"/>
        <v>1</v>
      </c>
      <c r="X484" s="80">
        <f t="shared" si="407"/>
        <v>4</v>
      </c>
      <c r="Y484" s="14" t="s">
        <v>94</v>
      </c>
      <c r="Z484" t="s">
        <v>73</v>
      </c>
      <c r="AA484" t="s">
        <v>133</v>
      </c>
      <c r="AB484">
        <v>1</v>
      </c>
      <c r="AC484" t="s">
        <v>83</v>
      </c>
      <c r="AD484">
        <v>0</v>
      </c>
      <c r="AE484" s="71">
        <f t="shared" si="408"/>
        <v>1</v>
      </c>
      <c r="AF484" s="80">
        <f t="shared" si="388"/>
        <v>2</v>
      </c>
      <c r="AG484" s="14" t="s">
        <v>92</v>
      </c>
      <c r="AH484" t="s">
        <v>73</v>
      </c>
      <c r="AI484" t="s">
        <v>132</v>
      </c>
      <c r="AJ484">
        <v>3</v>
      </c>
      <c r="AK484" t="s">
        <v>83</v>
      </c>
      <c r="AL484">
        <v>1</v>
      </c>
      <c r="AM484" s="71">
        <f t="shared" si="409"/>
        <v>2</v>
      </c>
      <c r="AN484" s="80">
        <f t="shared" si="410"/>
        <v>0</v>
      </c>
      <c r="AO484" s="14" t="s">
        <v>88</v>
      </c>
      <c r="AP484" t="s">
        <v>73</v>
      </c>
      <c r="AQ484" t="s">
        <v>131</v>
      </c>
      <c r="AR484">
        <v>2</v>
      </c>
      <c r="AS484" t="s">
        <v>83</v>
      </c>
      <c r="AT484">
        <v>0</v>
      </c>
      <c r="AU484" s="71">
        <f t="shared" si="389"/>
        <v>0</v>
      </c>
      <c r="AV484" s="80">
        <f t="shared" si="411"/>
        <v>0</v>
      </c>
      <c r="AW484" s="14" t="s">
        <v>90</v>
      </c>
      <c r="AX484" t="s">
        <v>73</v>
      </c>
      <c r="AY484" t="s">
        <v>135</v>
      </c>
      <c r="AZ484">
        <v>2</v>
      </c>
      <c r="BA484" t="s">
        <v>83</v>
      </c>
      <c r="BB484">
        <v>1</v>
      </c>
      <c r="BC484" s="71">
        <f t="shared" si="412"/>
        <v>1</v>
      </c>
      <c r="BD484" s="80">
        <f t="shared" si="390"/>
        <v>2</v>
      </c>
      <c r="BE484" s="14" t="s">
        <v>95</v>
      </c>
      <c r="BF484" t="s">
        <v>73</v>
      </c>
      <c r="BG484" t="s">
        <v>130</v>
      </c>
      <c r="BH484">
        <v>2</v>
      </c>
      <c r="BI484" t="s">
        <v>83</v>
      </c>
      <c r="BJ484">
        <v>1</v>
      </c>
      <c r="BK484" s="71">
        <f t="shared" si="391"/>
        <v>2</v>
      </c>
      <c r="BL484" s="80">
        <f t="shared" si="413"/>
        <v>0</v>
      </c>
      <c r="BM484" s="14" t="s">
        <v>96</v>
      </c>
      <c r="BN484" t="s">
        <v>73</v>
      </c>
      <c r="BO484" t="s">
        <v>134</v>
      </c>
      <c r="BP484">
        <v>2</v>
      </c>
      <c r="BQ484" t="s">
        <v>83</v>
      </c>
      <c r="BR484">
        <v>1</v>
      </c>
      <c r="BS484" s="71">
        <f t="shared" si="414"/>
        <v>3</v>
      </c>
      <c r="BT484" s="80">
        <f t="shared" si="392"/>
        <v>4</v>
      </c>
      <c r="BU484" s="28">
        <f t="shared" si="415"/>
        <v>12</v>
      </c>
      <c r="BV484" s="14" t="str">
        <f t="shared" si="416"/>
        <v>Deutschland</v>
      </c>
      <c r="BW484" s="80">
        <f t="shared" si="393"/>
        <v>0</v>
      </c>
      <c r="BX484" s="14" t="str">
        <f t="shared" si="417"/>
        <v>Brasilien</v>
      </c>
      <c r="BY484" s="80">
        <f t="shared" si="418"/>
        <v>7</v>
      </c>
      <c r="BZ484" s="14" t="str">
        <f t="shared" si="419"/>
        <v>Katar</v>
      </c>
      <c r="CA484" s="80">
        <f t="shared" si="420"/>
        <v>0</v>
      </c>
      <c r="CB484" s="14" t="str">
        <f t="shared" si="421"/>
        <v>Argentinien</v>
      </c>
      <c r="CC484" s="80">
        <f t="shared" si="422"/>
        <v>7</v>
      </c>
      <c r="CD484" s="14" t="str">
        <f t="shared" si="423"/>
        <v>Kroatien</v>
      </c>
      <c r="CE484" s="80">
        <f t="shared" si="424"/>
        <v>7</v>
      </c>
      <c r="CF484" s="14" t="str">
        <f t="shared" si="425"/>
        <v>Portugal</v>
      </c>
      <c r="CG484" s="80">
        <f t="shared" si="426"/>
        <v>7</v>
      </c>
      <c r="CH484" s="14" t="str">
        <f t="shared" si="427"/>
        <v>Wales</v>
      </c>
      <c r="CI484" s="80">
        <f t="shared" si="428"/>
        <v>0</v>
      </c>
      <c r="CJ484" s="14" t="str">
        <f t="shared" si="429"/>
        <v>Frankreich</v>
      </c>
      <c r="CK484" s="80">
        <f t="shared" si="430"/>
        <v>7</v>
      </c>
      <c r="CL484" s="27">
        <f t="shared" si="440"/>
        <v>35</v>
      </c>
      <c r="CM484" t="s">
        <v>88</v>
      </c>
      <c r="CN484" t="s">
        <v>73</v>
      </c>
      <c r="CO484" t="s">
        <v>90</v>
      </c>
      <c r="CP484">
        <v>2</v>
      </c>
      <c r="CQ484" t="s">
        <v>83</v>
      </c>
      <c r="CR484">
        <v>1</v>
      </c>
      <c r="CS484" s="71">
        <f t="shared" si="394"/>
        <v>2</v>
      </c>
      <c r="CT484" s="80">
        <f t="shared" si="431"/>
        <v>0</v>
      </c>
      <c r="CU484" t="s">
        <v>140</v>
      </c>
      <c r="CV484" t="s">
        <v>73</v>
      </c>
      <c r="CW484" t="s">
        <v>93</v>
      </c>
      <c r="CX484">
        <v>0</v>
      </c>
      <c r="CY484" t="s">
        <v>83</v>
      </c>
      <c r="CZ484">
        <v>1</v>
      </c>
      <c r="DA484" s="71">
        <f t="shared" si="432"/>
        <v>2</v>
      </c>
      <c r="DB484" s="80">
        <f t="shared" si="433"/>
        <v>3</v>
      </c>
      <c r="DC484" t="s">
        <v>95</v>
      </c>
      <c r="DD484" t="s">
        <v>73</v>
      </c>
      <c r="DE484" t="s">
        <v>96</v>
      </c>
      <c r="DF484">
        <v>1</v>
      </c>
      <c r="DG484" t="s">
        <v>83</v>
      </c>
      <c r="DH484">
        <v>2</v>
      </c>
      <c r="DI484" s="71">
        <f t="shared" si="441"/>
        <v>0</v>
      </c>
      <c r="DJ484" s="80">
        <f t="shared" si="434"/>
        <v>0</v>
      </c>
      <c r="DK484" t="s">
        <v>92</v>
      </c>
      <c r="DL484" t="s">
        <v>73</v>
      </c>
      <c r="DM484" t="s">
        <v>94</v>
      </c>
      <c r="DN484">
        <v>1</v>
      </c>
      <c r="DO484" t="s">
        <v>83</v>
      </c>
      <c r="DP484">
        <v>2</v>
      </c>
      <c r="DQ484" s="71">
        <f t="shared" si="435"/>
        <v>2</v>
      </c>
      <c r="DR484" s="80">
        <f t="shared" si="436"/>
        <v>4</v>
      </c>
      <c r="DS484" s="27">
        <f t="shared" si="395"/>
        <v>7</v>
      </c>
      <c r="DT484" t="str">
        <f t="shared" si="396"/>
        <v>Argentinien</v>
      </c>
      <c r="DU484">
        <f t="shared" si="437"/>
        <v>8</v>
      </c>
      <c r="DV484" t="str">
        <f t="shared" si="397"/>
        <v>Deutschland</v>
      </c>
      <c r="DW484">
        <f t="shared" si="438"/>
        <v>0</v>
      </c>
      <c r="DX484" t="str">
        <f t="shared" si="398"/>
        <v>Frankreich</v>
      </c>
      <c r="DY484">
        <f t="shared" si="439"/>
        <v>8</v>
      </c>
      <c r="DZ484" t="str">
        <f t="shared" si="399"/>
        <v>Portugal</v>
      </c>
      <c r="EA484">
        <f t="shared" si="400"/>
        <v>0</v>
      </c>
      <c r="EB484" s="27">
        <f t="shared" si="401"/>
        <v>16</v>
      </c>
      <c r="EC484" t="s">
        <v>93</v>
      </c>
      <c r="ED484" t="s">
        <v>73</v>
      </c>
      <c r="EE484" t="s">
        <v>88</v>
      </c>
      <c r="EF484">
        <v>1</v>
      </c>
      <c r="EG484" t="s">
        <v>83</v>
      </c>
      <c r="EH484">
        <v>3</v>
      </c>
      <c r="EK484" t="s">
        <v>94</v>
      </c>
      <c r="EL484" t="s">
        <v>73</v>
      </c>
      <c r="EM484" t="s">
        <v>96</v>
      </c>
      <c r="EN484">
        <v>2</v>
      </c>
      <c r="EO484" t="s">
        <v>83</v>
      </c>
      <c r="EP484">
        <v>1</v>
      </c>
      <c r="EU484" t="s">
        <v>93</v>
      </c>
      <c r="EV484" t="s">
        <v>73</v>
      </c>
      <c r="EW484" t="s">
        <v>96</v>
      </c>
      <c r="EX484">
        <v>2</v>
      </c>
      <c r="EY484" t="s">
        <v>83</v>
      </c>
      <c r="EZ484">
        <v>3</v>
      </c>
      <c r="FC484" t="s">
        <v>88</v>
      </c>
      <c r="FD484" t="s">
        <v>73</v>
      </c>
      <c r="FE484" t="s">
        <v>94</v>
      </c>
      <c r="FF484">
        <v>3</v>
      </c>
      <c r="FG484" t="s">
        <v>83</v>
      </c>
      <c r="FH484">
        <v>1</v>
      </c>
      <c r="FL484" t="s">
        <v>93</v>
      </c>
      <c r="FN484" t="s">
        <v>96</v>
      </c>
      <c r="FP484" t="s">
        <v>94</v>
      </c>
      <c r="FR484" t="s">
        <v>88</v>
      </c>
      <c r="FU484">
        <v>0</v>
      </c>
      <c r="FX484">
        <v>0</v>
      </c>
    </row>
    <row r="485" spans="1:180" x14ac:dyDescent="0.45">
      <c r="A485" s="1">
        <v>482</v>
      </c>
      <c r="B485" s="45">
        <f t="shared" si="387"/>
        <v>699</v>
      </c>
      <c r="C485" s="14" t="s">
        <v>1047</v>
      </c>
      <c r="D485" t="s">
        <v>1048</v>
      </c>
      <c r="E485" s="15">
        <v>12</v>
      </c>
      <c r="F485" s="28">
        <f>VOR!IH485</f>
        <v>143</v>
      </c>
      <c r="G485" s="27">
        <f t="shared" si="402"/>
        <v>0</v>
      </c>
      <c r="H485" s="49">
        <f t="shared" si="403"/>
        <v>143</v>
      </c>
      <c r="I485" s="14" t="s">
        <v>136</v>
      </c>
      <c r="J485" t="s">
        <v>73</v>
      </c>
      <c r="K485" t="s">
        <v>137</v>
      </c>
      <c r="L485">
        <v>0</v>
      </c>
      <c r="M485" t="s">
        <v>83</v>
      </c>
      <c r="N485">
        <v>0</v>
      </c>
      <c r="O485" s="77">
        <f t="shared" si="404"/>
        <v>0</v>
      </c>
      <c r="P485" s="80">
        <f t="shared" si="405"/>
        <v>0</v>
      </c>
      <c r="Q485" t="s">
        <v>93</v>
      </c>
      <c r="R485" t="s">
        <v>73</v>
      </c>
      <c r="S485" t="s">
        <v>87</v>
      </c>
      <c r="T485">
        <v>0</v>
      </c>
      <c r="U485" t="s">
        <v>83</v>
      </c>
      <c r="V485">
        <v>0</v>
      </c>
      <c r="W485" s="71">
        <f t="shared" si="406"/>
        <v>3</v>
      </c>
      <c r="X485" s="80">
        <f t="shared" si="407"/>
        <v>0</v>
      </c>
      <c r="Y485" s="14" t="s">
        <v>94</v>
      </c>
      <c r="Z485" t="s">
        <v>73</v>
      </c>
      <c r="AA485" t="s">
        <v>133</v>
      </c>
      <c r="AB485">
        <v>0</v>
      </c>
      <c r="AC485" t="s">
        <v>83</v>
      </c>
      <c r="AD485">
        <v>0</v>
      </c>
      <c r="AE485" s="71">
        <f t="shared" si="408"/>
        <v>1</v>
      </c>
      <c r="AF485" s="80">
        <f t="shared" si="388"/>
        <v>0</v>
      </c>
      <c r="AG485" s="14" t="s">
        <v>92</v>
      </c>
      <c r="AH485" t="s">
        <v>73</v>
      </c>
      <c r="AI485" t="s">
        <v>84</v>
      </c>
      <c r="AJ485">
        <v>0</v>
      </c>
      <c r="AK485" t="s">
        <v>83</v>
      </c>
      <c r="AL485">
        <v>0</v>
      </c>
      <c r="AM485" s="71">
        <f t="shared" si="409"/>
        <v>0</v>
      </c>
      <c r="AN485" s="80">
        <f t="shared" si="410"/>
        <v>0</v>
      </c>
      <c r="AO485" s="14" t="s">
        <v>130</v>
      </c>
      <c r="AP485" t="s">
        <v>73</v>
      </c>
      <c r="AQ485" t="s">
        <v>95</v>
      </c>
      <c r="AR485">
        <v>0</v>
      </c>
      <c r="AS485" t="s">
        <v>83</v>
      </c>
      <c r="AT485">
        <v>0</v>
      </c>
      <c r="AU485" s="71">
        <f t="shared" si="389"/>
        <v>2</v>
      </c>
      <c r="AV485" s="80">
        <f t="shared" si="411"/>
        <v>0</v>
      </c>
      <c r="AW485" s="14" t="s">
        <v>90</v>
      </c>
      <c r="AX485" t="s">
        <v>73</v>
      </c>
      <c r="AY485" t="s">
        <v>135</v>
      </c>
      <c r="AZ485">
        <v>0</v>
      </c>
      <c r="BA485" t="s">
        <v>83</v>
      </c>
      <c r="BB485">
        <v>0</v>
      </c>
      <c r="BC485" s="71">
        <f t="shared" si="412"/>
        <v>1</v>
      </c>
      <c r="BD485" s="80">
        <f t="shared" si="390"/>
        <v>0</v>
      </c>
      <c r="BE485" s="14" t="s">
        <v>131</v>
      </c>
      <c r="BF485" t="s">
        <v>73</v>
      </c>
      <c r="BG485" t="s">
        <v>141</v>
      </c>
      <c r="BH485">
        <v>0</v>
      </c>
      <c r="BI485" t="s">
        <v>83</v>
      </c>
      <c r="BJ485">
        <v>0</v>
      </c>
      <c r="BK485" s="71">
        <f t="shared" si="391"/>
        <v>0</v>
      </c>
      <c r="BL485" s="80">
        <f t="shared" si="413"/>
        <v>0</v>
      </c>
      <c r="BM485" s="14" t="s">
        <v>96</v>
      </c>
      <c r="BN485" t="s">
        <v>73</v>
      </c>
      <c r="BO485" t="s">
        <v>166</v>
      </c>
      <c r="BP485">
        <v>0</v>
      </c>
      <c r="BQ485" t="s">
        <v>83</v>
      </c>
      <c r="BR485">
        <v>0</v>
      </c>
      <c r="BS485" s="71">
        <f t="shared" si="414"/>
        <v>1</v>
      </c>
      <c r="BT485" s="80">
        <f t="shared" si="392"/>
        <v>0</v>
      </c>
      <c r="BU485" s="28">
        <f t="shared" si="415"/>
        <v>0</v>
      </c>
      <c r="BV485" s="14" t="str">
        <f t="shared" si="416"/>
        <v/>
      </c>
      <c r="BW485" s="80">
        <f t="shared" si="393"/>
        <v>0</v>
      </c>
      <c r="BX485" s="14" t="str">
        <f t="shared" si="417"/>
        <v/>
      </c>
      <c r="BY485" s="80">
        <f t="shared" si="418"/>
        <v>0</v>
      </c>
      <c r="BZ485" s="14" t="str">
        <f t="shared" si="419"/>
        <v/>
      </c>
      <c r="CA485" s="80">
        <f t="shared" si="420"/>
        <v>0</v>
      </c>
      <c r="CB485" s="14" t="str">
        <f t="shared" si="421"/>
        <v/>
      </c>
      <c r="CC485" s="80">
        <f t="shared" si="422"/>
        <v>0</v>
      </c>
      <c r="CD485" s="14" t="str">
        <f t="shared" si="423"/>
        <v/>
      </c>
      <c r="CE485" s="80">
        <f t="shared" si="424"/>
        <v>0</v>
      </c>
      <c r="CF485" s="14" t="str">
        <f t="shared" si="425"/>
        <v/>
      </c>
      <c r="CG485" s="80">
        <f t="shared" si="426"/>
        <v>0</v>
      </c>
      <c r="CH485" s="14" t="str">
        <f t="shared" si="427"/>
        <v/>
      </c>
      <c r="CI485" s="80">
        <f t="shared" si="428"/>
        <v>0</v>
      </c>
      <c r="CJ485" s="14" t="str">
        <f t="shared" si="429"/>
        <v/>
      </c>
      <c r="CK485" s="80">
        <f t="shared" si="430"/>
        <v>0</v>
      </c>
      <c r="CL485" s="27">
        <f t="shared" si="440"/>
        <v>0</v>
      </c>
      <c r="CM485" t="s">
        <v>469</v>
      </c>
      <c r="CN485" t="s">
        <v>73</v>
      </c>
      <c r="CO485" t="s">
        <v>469</v>
      </c>
      <c r="CP485">
        <v>0</v>
      </c>
      <c r="CQ485" t="s">
        <v>83</v>
      </c>
      <c r="CR485">
        <v>0</v>
      </c>
      <c r="CS485" s="71">
        <f t="shared" si="394"/>
        <v>0</v>
      </c>
      <c r="CT485" s="80">
        <f t="shared" si="431"/>
        <v>0</v>
      </c>
      <c r="CU485" t="s">
        <v>469</v>
      </c>
      <c r="CV485" t="s">
        <v>73</v>
      </c>
      <c r="CW485" t="s">
        <v>469</v>
      </c>
      <c r="CX485">
        <v>0</v>
      </c>
      <c r="CY485" t="s">
        <v>83</v>
      </c>
      <c r="CZ485">
        <v>0</v>
      </c>
      <c r="DA485" s="71">
        <f t="shared" si="432"/>
        <v>0</v>
      </c>
      <c r="DB485" s="80">
        <f t="shared" si="433"/>
        <v>0</v>
      </c>
      <c r="DC485" t="s">
        <v>469</v>
      </c>
      <c r="DD485" t="s">
        <v>73</v>
      </c>
      <c r="DE485" t="s">
        <v>469</v>
      </c>
      <c r="DF485">
        <v>0</v>
      </c>
      <c r="DG485" t="s">
        <v>83</v>
      </c>
      <c r="DH485">
        <v>0</v>
      </c>
      <c r="DI485" s="71">
        <f t="shared" si="441"/>
        <v>0</v>
      </c>
      <c r="DJ485" s="80">
        <f t="shared" si="434"/>
        <v>0</v>
      </c>
      <c r="DK485" t="s">
        <v>469</v>
      </c>
      <c r="DL485" t="s">
        <v>73</v>
      </c>
      <c r="DM485" t="s">
        <v>469</v>
      </c>
      <c r="DN485">
        <v>0</v>
      </c>
      <c r="DO485" t="s">
        <v>83</v>
      </c>
      <c r="DP485">
        <v>0</v>
      </c>
      <c r="DQ485" s="71">
        <f t="shared" si="435"/>
        <v>0</v>
      </c>
      <c r="DR485" s="80">
        <f t="shared" si="436"/>
        <v>0</v>
      </c>
      <c r="DS485" s="27">
        <f t="shared" si="395"/>
        <v>0</v>
      </c>
      <c r="DT485" t="str">
        <f t="shared" si="396"/>
        <v/>
      </c>
      <c r="DU485">
        <f t="shared" si="437"/>
        <v>0</v>
      </c>
      <c r="DV485" t="str">
        <f t="shared" si="397"/>
        <v/>
      </c>
      <c r="DW485">
        <f t="shared" si="438"/>
        <v>0</v>
      </c>
      <c r="DX485" t="str">
        <f t="shared" si="398"/>
        <v/>
      </c>
      <c r="DY485">
        <f t="shared" si="439"/>
        <v>0</v>
      </c>
      <c r="DZ485" t="str">
        <f t="shared" si="399"/>
        <v/>
      </c>
      <c r="EA485">
        <f t="shared" si="400"/>
        <v>0</v>
      </c>
      <c r="EB485" s="27">
        <f t="shared" si="401"/>
        <v>0</v>
      </c>
      <c r="EC485" t="s">
        <v>469</v>
      </c>
      <c r="ED485" t="s">
        <v>73</v>
      </c>
      <c r="EE485" t="s">
        <v>469</v>
      </c>
      <c r="EF485">
        <v>0</v>
      </c>
      <c r="EG485" t="s">
        <v>83</v>
      </c>
      <c r="EH485">
        <v>0</v>
      </c>
      <c r="EK485" t="s">
        <v>469</v>
      </c>
      <c r="EL485" t="s">
        <v>73</v>
      </c>
      <c r="EM485" t="s">
        <v>469</v>
      </c>
      <c r="EN485">
        <v>0</v>
      </c>
      <c r="EO485" t="s">
        <v>83</v>
      </c>
      <c r="EP485">
        <v>0</v>
      </c>
      <c r="EU485" t="s">
        <v>469</v>
      </c>
      <c r="EV485" t="s">
        <v>73</v>
      </c>
      <c r="EW485" t="s">
        <v>469</v>
      </c>
      <c r="EX485">
        <v>0</v>
      </c>
      <c r="EY485" t="s">
        <v>83</v>
      </c>
      <c r="EZ485">
        <v>0</v>
      </c>
      <c r="FC485" t="s">
        <v>469</v>
      </c>
      <c r="FD485" t="s">
        <v>73</v>
      </c>
      <c r="FE485" t="s">
        <v>469</v>
      </c>
      <c r="FF485">
        <v>0</v>
      </c>
      <c r="FG485" t="s">
        <v>83</v>
      </c>
      <c r="FH485">
        <v>0</v>
      </c>
      <c r="FL485" t="s">
        <v>469</v>
      </c>
      <c r="FN485" t="s">
        <v>469</v>
      </c>
      <c r="FP485" t="s">
        <v>469</v>
      </c>
      <c r="FR485" t="s">
        <v>469</v>
      </c>
      <c r="FU485">
        <v>420</v>
      </c>
      <c r="FX485">
        <v>0</v>
      </c>
    </row>
    <row r="486" spans="1:180" x14ac:dyDescent="0.45">
      <c r="A486" s="1">
        <v>483</v>
      </c>
      <c r="B486" s="45">
        <f t="shared" si="387"/>
        <v>334</v>
      </c>
      <c r="C486" s="14" t="s">
        <v>1049</v>
      </c>
      <c r="D486" t="s">
        <v>1050</v>
      </c>
      <c r="E486" s="15">
        <v>12</v>
      </c>
      <c r="F486" s="28">
        <f>VOR!IH486</f>
        <v>157</v>
      </c>
      <c r="G486" s="27">
        <f t="shared" si="402"/>
        <v>59</v>
      </c>
      <c r="H486" s="49">
        <f t="shared" si="403"/>
        <v>216</v>
      </c>
      <c r="I486" s="14" t="s">
        <v>84</v>
      </c>
      <c r="J486" t="s">
        <v>73</v>
      </c>
      <c r="K486" t="s">
        <v>181</v>
      </c>
      <c r="L486">
        <v>2</v>
      </c>
      <c r="M486" t="s">
        <v>83</v>
      </c>
      <c r="N486">
        <v>1</v>
      </c>
      <c r="O486" s="77">
        <f t="shared" si="404"/>
        <v>1</v>
      </c>
      <c r="P486" s="80">
        <f t="shared" si="405"/>
        <v>2</v>
      </c>
      <c r="Q486" t="s">
        <v>86</v>
      </c>
      <c r="R486" t="s">
        <v>73</v>
      </c>
      <c r="S486" t="s">
        <v>129</v>
      </c>
      <c r="T486">
        <v>3</v>
      </c>
      <c r="U486" t="s">
        <v>83</v>
      </c>
      <c r="V486">
        <v>1</v>
      </c>
      <c r="W486" s="71">
        <f t="shared" si="406"/>
        <v>0</v>
      </c>
      <c r="X486" s="80">
        <f t="shared" si="407"/>
        <v>0</v>
      </c>
      <c r="Y486" s="14" t="s">
        <v>94</v>
      </c>
      <c r="Z486" t="s">
        <v>73</v>
      </c>
      <c r="AA486" t="s">
        <v>93</v>
      </c>
      <c r="AB486">
        <v>2</v>
      </c>
      <c r="AC486" t="s">
        <v>83</v>
      </c>
      <c r="AD486">
        <v>1</v>
      </c>
      <c r="AE486" s="71">
        <f t="shared" si="408"/>
        <v>1</v>
      </c>
      <c r="AF486" s="80">
        <f t="shared" si="388"/>
        <v>2</v>
      </c>
      <c r="AG486" s="14" t="s">
        <v>85</v>
      </c>
      <c r="AH486" t="s">
        <v>73</v>
      </c>
      <c r="AI486" t="s">
        <v>140</v>
      </c>
      <c r="AJ486">
        <v>1</v>
      </c>
      <c r="AK486" t="s">
        <v>83</v>
      </c>
      <c r="AL486">
        <v>0</v>
      </c>
      <c r="AM486" s="71">
        <f t="shared" si="409"/>
        <v>1</v>
      </c>
      <c r="AN486" s="80">
        <f t="shared" si="410"/>
        <v>2</v>
      </c>
      <c r="AO486" s="14" t="s">
        <v>165</v>
      </c>
      <c r="AP486" t="s">
        <v>73</v>
      </c>
      <c r="AQ486" t="s">
        <v>95</v>
      </c>
      <c r="AR486">
        <v>2</v>
      </c>
      <c r="AS486" t="s">
        <v>83</v>
      </c>
      <c r="AT486">
        <v>3</v>
      </c>
      <c r="AU486" s="71">
        <f t="shared" si="389"/>
        <v>3</v>
      </c>
      <c r="AV486" s="80">
        <f t="shared" si="411"/>
        <v>6</v>
      </c>
      <c r="AW486" s="14" t="s">
        <v>90</v>
      </c>
      <c r="AX486" t="s">
        <v>73</v>
      </c>
      <c r="AY486" t="s">
        <v>96</v>
      </c>
      <c r="AZ486">
        <v>1</v>
      </c>
      <c r="BA486" t="s">
        <v>83</v>
      </c>
      <c r="BB486">
        <v>2</v>
      </c>
      <c r="BC486" s="71">
        <f t="shared" si="412"/>
        <v>1</v>
      </c>
      <c r="BD486" s="80">
        <f t="shared" si="390"/>
        <v>0</v>
      </c>
      <c r="BE486" s="14" t="s">
        <v>142</v>
      </c>
      <c r="BF486" t="s">
        <v>73</v>
      </c>
      <c r="BG486" t="s">
        <v>88</v>
      </c>
      <c r="BH486">
        <v>1</v>
      </c>
      <c r="BI486" t="s">
        <v>83</v>
      </c>
      <c r="BJ486">
        <v>2</v>
      </c>
      <c r="BK486" s="71">
        <f t="shared" si="391"/>
        <v>0</v>
      </c>
      <c r="BL486" s="80">
        <f t="shared" si="413"/>
        <v>0</v>
      </c>
      <c r="BM486" s="14" t="s">
        <v>91</v>
      </c>
      <c r="BN486" t="s">
        <v>73</v>
      </c>
      <c r="BO486" t="s">
        <v>134</v>
      </c>
      <c r="BP486">
        <v>3</v>
      </c>
      <c r="BQ486" t="s">
        <v>83</v>
      </c>
      <c r="BR486">
        <v>2</v>
      </c>
      <c r="BS486" s="71">
        <f t="shared" si="414"/>
        <v>2</v>
      </c>
      <c r="BT486" s="80">
        <f t="shared" si="392"/>
        <v>0</v>
      </c>
      <c r="BU486" s="28">
        <f t="shared" si="415"/>
        <v>12</v>
      </c>
      <c r="BV486" s="14" t="str">
        <f t="shared" si="416"/>
        <v>Kroatien</v>
      </c>
      <c r="BW486" s="80">
        <f t="shared" si="393"/>
        <v>7</v>
      </c>
      <c r="BX486" s="14" t="str">
        <f t="shared" si="417"/>
        <v>Portugal</v>
      </c>
      <c r="BY486" s="80">
        <f t="shared" si="418"/>
        <v>7</v>
      </c>
      <c r="BZ486" s="14" t="str">
        <f t="shared" si="419"/>
        <v>Niederlande</v>
      </c>
      <c r="CA486" s="80">
        <f t="shared" si="420"/>
        <v>7</v>
      </c>
      <c r="CB486" s="14" t="str">
        <f t="shared" si="421"/>
        <v>Polen</v>
      </c>
      <c r="CC486" s="80">
        <f t="shared" si="422"/>
        <v>0</v>
      </c>
      <c r="CD486" s="14" t="str">
        <f t="shared" si="423"/>
        <v>Deutschland</v>
      </c>
      <c r="CE486" s="80">
        <f t="shared" si="424"/>
        <v>0</v>
      </c>
      <c r="CF486" s="14" t="str">
        <f t="shared" si="425"/>
        <v>Südkorea</v>
      </c>
      <c r="CG486" s="80">
        <f t="shared" si="426"/>
        <v>0</v>
      </c>
      <c r="CH486" s="14" t="str">
        <f t="shared" si="427"/>
        <v>England</v>
      </c>
      <c r="CI486" s="80">
        <f t="shared" si="428"/>
        <v>7</v>
      </c>
      <c r="CJ486" s="14" t="str">
        <f t="shared" si="429"/>
        <v>Frankreich</v>
      </c>
      <c r="CK486" s="80">
        <f t="shared" si="430"/>
        <v>7</v>
      </c>
      <c r="CL486" s="27">
        <f t="shared" si="440"/>
        <v>35</v>
      </c>
      <c r="CM486" t="s">
        <v>95</v>
      </c>
      <c r="CN486" t="s">
        <v>73</v>
      </c>
      <c r="CO486" t="s">
        <v>96</v>
      </c>
      <c r="CP486">
        <v>2</v>
      </c>
      <c r="CQ486" t="s">
        <v>83</v>
      </c>
      <c r="CR486">
        <v>1</v>
      </c>
      <c r="CS486" s="71">
        <f t="shared" si="394"/>
        <v>1</v>
      </c>
      <c r="CT486" s="80">
        <f t="shared" si="431"/>
        <v>4</v>
      </c>
      <c r="CU486" t="s">
        <v>84</v>
      </c>
      <c r="CV486" t="s">
        <v>73</v>
      </c>
      <c r="CW486" t="s">
        <v>86</v>
      </c>
      <c r="CX486">
        <v>2</v>
      </c>
      <c r="CY486" t="s">
        <v>83</v>
      </c>
      <c r="CZ486">
        <v>1</v>
      </c>
      <c r="DA486" s="71">
        <f t="shared" si="432"/>
        <v>1</v>
      </c>
      <c r="DB486" s="80">
        <f t="shared" si="433"/>
        <v>0</v>
      </c>
      <c r="DC486" t="s">
        <v>88</v>
      </c>
      <c r="DD486" t="s">
        <v>73</v>
      </c>
      <c r="DE486" t="s">
        <v>91</v>
      </c>
      <c r="DF486">
        <v>2</v>
      </c>
      <c r="DG486" t="s">
        <v>83</v>
      </c>
      <c r="DH486">
        <v>1</v>
      </c>
      <c r="DI486" s="71">
        <f t="shared" si="441"/>
        <v>0</v>
      </c>
      <c r="DJ486" s="80">
        <f t="shared" si="434"/>
        <v>0</v>
      </c>
      <c r="DK486" t="s">
        <v>85</v>
      </c>
      <c r="DL486" t="s">
        <v>73</v>
      </c>
      <c r="DM486" t="s">
        <v>94</v>
      </c>
      <c r="DN486">
        <v>3</v>
      </c>
      <c r="DO486" t="s">
        <v>83</v>
      </c>
      <c r="DP486">
        <v>2</v>
      </c>
      <c r="DQ486" s="71">
        <f t="shared" si="435"/>
        <v>3</v>
      </c>
      <c r="DR486" s="80">
        <f t="shared" si="436"/>
        <v>0</v>
      </c>
      <c r="DS486" s="27">
        <f t="shared" si="395"/>
        <v>4</v>
      </c>
      <c r="DT486" t="str">
        <f t="shared" si="396"/>
        <v>Niederlande</v>
      </c>
      <c r="DU486">
        <f t="shared" si="437"/>
        <v>0</v>
      </c>
      <c r="DV486" t="str">
        <f t="shared" si="397"/>
        <v>Kroatien</v>
      </c>
      <c r="DW486">
        <f t="shared" si="438"/>
        <v>8</v>
      </c>
      <c r="DX486" t="str">
        <f t="shared" si="398"/>
        <v>England</v>
      </c>
      <c r="DY486">
        <f t="shared" si="439"/>
        <v>0</v>
      </c>
      <c r="DZ486" t="str">
        <f t="shared" si="399"/>
        <v>Deutschland</v>
      </c>
      <c r="EA486">
        <f t="shared" si="400"/>
        <v>0</v>
      </c>
      <c r="EB486" s="27">
        <f t="shared" si="401"/>
        <v>8</v>
      </c>
      <c r="EC486" t="s">
        <v>84</v>
      </c>
      <c r="ED486" t="s">
        <v>73</v>
      </c>
      <c r="EE486" t="s">
        <v>95</v>
      </c>
      <c r="EF486">
        <v>3</v>
      </c>
      <c r="EG486" t="s">
        <v>83</v>
      </c>
      <c r="EH486">
        <v>1</v>
      </c>
      <c r="EK486" t="s">
        <v>85</v>
      </c>
      <c r="EL486" t="s">
        <v>73</v>
      </c>
      <c r="EM486" t="s">
        <v>88</v>
      </c>
      <c r="EN486">
        <v>2</v>
      </c>
      <c r="EO486" t="s">
        <v>83</v>
      </c>
      <c r="EP486">
        <v>1</v>
      </c>
      <c r="EU486" t="s">
        <v>95</v>
      </c>
      <c r="EV486" t="s">
        <v>73</v>
      </c>
      <c r="EW486" t="s">
        <v>88</v>
      </c>
      <c r="EX486">
        <v>1</v>
      </c>
      <c r="EY486" t="s">
        <v>83</v>
      </c>
      <c r="EZ486">
        <v>2</v>
      </c>
      <c r="FC486" t="s">
        <v>84</v>
      </c>
      <c r="FD486" t="s">
        <v>73</v>
      </c>
      <c r="FE486" t="s">
        <v>85</v>
      </c>
      <c r="FF486">
        <v>2</v>
      </c>
      <c r="FG486" t="s">
        <v>83</v>
      </c>
      <c r="FH486">
        <v>3</v>
      </c>
      <c r="FL486" t="s">
        <v>95</v>
      </c>
      <c r="FN486" t="s">
        <v>88</v>
      </c>
      <c r="FP486" t="s">
        <v>84</v>
      </c>
      <c r="FR486" t="s">
        <v>85</v>
      </c>
      <c r="FU486">
        <v>250</v>
      </c>
      <c r="FX486">
        <v>0</v>
      </c>
    </row>
    <row r="487" spans="1:180" x14ac:dyDescent="0.45">
      <c r="A487" s="1">
        <v>484</v>
      </c>
      <c r="B487" s="45">
        <f t="shared" si="387"/>
        <v>442</v>
      </c>
      <c r="C487" s="14" t="s">
        <v>491</v>
      </c>
      <c r="D487" t="s">
        <v>1051</v>
      </c>
      <c r="E487" s="15">
        <v>12</v>
      </c>
      <c r="F487" s="28">
        <f>VOR!IH487</f>
        <v>145</v>
      </c>
      <c r="G487" s="27">
        <f t="shared" si="402"/>
        <v>54</v>
      </c>
      <c r="H487" s="49">
        <f t="shared" si="403"/>
        <v>199</v>
      </c>
      <c r="I487" s="14" t="s">
        <v>84</v>
      </c>
      <c r="J487" t="s">
        <v>73</v>
      </c>
      <c r="K487" t="s">
        <v>92</v>
      </c>
      <c r="L487">
        <v>1</v>
      </c>
      <c r="M487" t="s">
        <v>83</v>
      </c>
      <c r="N487">
        <v>2</v>
      </c>
      <c r="O487" s="77">
        <f t="shared" si="404"/>
        <v>1</v>
      </c>
      <c r="P487" s="80">
        <f t="shared" si="405"/>
        <v>0</v>
      </c>
      <c r="Q487" t="s">
        <v>133</v>
      </c>
      <c r="R487" t="s">
        <v>73</v>
      </c>
      <c r="S487" t="s">
        <v>164</v>
      </c>
      <c r="T487">
        <v>3</v>
      </c>
      <c r="U487" t="s">
        <v>83</v>
      </c>
      <c r="V487">
        <v>1</v>
      </c>
      <c r="W487" s="71">
        <f t="shared" si="406"/>
        <v>0</v>
      </c>
      <c r="X487" s="80">
        <f t="shared" si="407"/>
        <v>0</v>
      </c>
      <c r="Y487" s="14" t="s">
        <v>94</v>
      </c>
      <c r="Z487" t="s">
        <v>73</v>
      </c>
      <c r="AA487" t="s">
        <v>86</v>
      </c>
      <c r="AB487">
        <v>3</v>
      </c>
      <c r="AC487" t="s">
        <v>83</v>
      </c>
      <c r="AD487">
        <v>2</v>
      </c>
      <c r="AE487" s="71">
        <f t="shared" si="408"/>
        <v>3</v>
      </c>
      <c r="AF487" s="80">
        <f t="shared" si="388"/>
        <v>4</v>
      </c>
      <c r="AG487" s="14" t="s">
        <v>85</v>
      </c>
      <c r="AH487" t="s">
        <v>73</v>
      </c>
      <c r="AI487" t="s">
        <v>136</v>
      </c>
      <c r="AJ487">
        <v>3</v>
      </c>
      <c r="AK487" t="s">
        <v>83</v>
      </c>
      <c r="AL487">
        <v>1</v>
      </c>
      <c r="AM487" s="71">
        <f t="shared" si="409"/>
        <v>1</v>
      </c>
      <c r="AN487" s="80">
        <f t="shared" si="410"/>
        <v>2</v>
      </c>
      <c r="AO487" s="14" t="s">
        <v>88</v>
      </c>
      <c r="AP487" t="s">
        <v>73</v>
      </c>
      <c r="AQ487" t="s">
        <v>142</v>
      </c>
      <c r="AR487">
        <v>2</v>
      </c>
      <c r="AS487" t="s">
        <v>83</v>
      </c>
      <c r="AT487">
        <v>1</v>
      </c>
      <c r="AU487" s="71">
        <f t="shared" si="389"/>
        <v>0</v>
      </c>
      <c r="AV487" s="80">
        <f t="shared" si="411"/>
        <v>0</v>
      </c>
      <c r="AW487" s="14" t="s">
        <v>90</v>
      </c>
      <c r="AX487" t="s">
        <v>73</v>
      </c>
      <c r="AY487" t="s">
        <v>91</v>
      </c>
      <c r="AZ487">
        <v>2</v>
      </c>
      <c r="BA487" t="s">
        <v>83</v>
      </c>
      <c r="BB487">
        <v>1</v>
      </c>
      <c r="BC487" s="71">
        <f t="shared" si="412"/>
        <v>3</v>
      </c>
      <c r="BD487" s="80">
        <f t="shared" si="390"/>
        <v>4</v>
      </c>
      <c r="BE487" s="14" t="s">
        <v>131</v>
      </c>
      <c r="BF487" t="s">
        <v>73</v>
      </c>
      <c r="BG487" t="s">
        <v>130</v>
      </c>
      <c r="BH487">
        <v>1</v>
      </c>
      <c r="BI487" t="s">
        <v>83</v>
      </c>
      <c r="BJ487">
        <v>3</v>
      </c>
      <c r="BK487" s="71">
        <f t="shared" si="391"/>
        <v>2</v>
      </c>
      <c r="BL487" s="80">
        <f t="shared" si="413"/>
        <v>0</v>
      </c>
      <c r="BM487" s="14" t="s">
        <v>96</v>
      </c>
      <c r="BN487" t="s">
        <v>73</v>
      </c>
      <c r="BO487" t="s">
        <v>134</v>
      </c>
      <c r="BP487">
        <v>3</v>
      </c>
      <c r="BQ487" t="s">
        <v>83</v>
      </c>
      <c r="BR487">
        <v>1</v>
      </c>
      <c r="BS487" s="71">
        <f t="shared" si="414"/>
        <v>3</v>
      </c>
      <c r="BT487" s="80">
        <f t="shared" si="392"/>
        <v>4</v>
      </c>
      <c r="BU487" s="28">
        <f t="shared" si="415"/>
        <v>14</v>
      </c>
      <c r="BV487" s="14" t="str">
        <f t="shared" si="416"/>
        <v>Deutschland</v>
      </c>
      <c r="BW487" s="80">
        <f t="shared" si="393"/>
        <v>0</v>
      </c>
      <c r="BX487" s="14" t="str">
        <f t="shared" si="417"/>
        <v>Brasilien</v>
      </c>
      <c r="BY487" s="80">
        <f t="shared" si="418"/>
        <v>7</v>
      </c>
      <c r="BZ487" s="14" t="str">
        <f t="shared" si="419"/>
        <v>Wales</v>
      </c>
      <c r="CA487" s="80">
        <f t="shared" si="420"/>
        <v>0</v>
      </c>
      <c r="CB487" s="14" t="str">
        <f t="shared" si="421"/>
        <v>Mexiko</v>
      </c>
      <c r="CC487" s="80">
        <f t="shared" si="422"/>
        <v>0</v>
      </c>
      <c r="CD487" s="14" t="str">
        <f t="shared" si="423"/>
        <v>Spanien</v>
      </c>
      <c r="CE487" s="80">
        <f t="shared" si="424"/>
        <v>0</v>
      </c>
      <c r="CF487" s="14" t="str">
        <f t="shared" si="425"/>
        <v>Portugal</v>
      </c>
      <c r="CG487" s="80">
        <f t="shared" si="426"/>
        <v>7</v>
      </c>
      <c r="CH487" s="14" t="str">
        <f t="shared" si="427"/>
        <v>England</v>
      </c>
      <c r="CI487" s="80">
        <f t="shared" si="428"/>
        <v>7</v>
      </c>
      <c r="CJ487" s="14" t="str">
        <f t="shared" si="429"/>
        <v>Frankreich</v>
      </c>
      <c r="CK487" s="80">
        <f t="shared" si="430"/>
        <v>7</v>
      </c>
      <c r="CL487" s="27">
        <f t="shared" si="440"/>
        <v>28</v>
      </c>
      <c r="CM487" t="s">
        <v>88</v>
      </c>
      <c r="CN487" t="s">
        <v>73</v>
      </c>
      <c r="CO487" t="s">
        <v>90</v>
      </c>
      <c r="CP487">
        <v>3</v>
      </c>
      <c r="CQ487" t="s">
        <v>83</v>
      </c>
      <c r="CR487">
        <v>1</v>
      </c>
      <c r="CS487" s="71">
        <f t="shared" si="394"/>
        <v>2</v>
      </c>
      <c r="CT487" s="80">
        <f t="shared" si="431"/>
        <v>0</v>
      </c>
      <c r="CU487" t="s">
        <v>92</v>
      </c>
      <c r="CV487" t="s">
        <v>73</v>
      </c>
      <c r="CW487" t="s">
        <v>133</v>
      </c>
      <c r="CX487">
        <v>2</v>
      </c>
      <c r="CY487" t="s">
        <v>83</v>
      </c>
      <c r="CZ487">
        <v>3</v>
      </c>
      <c r="DA487" s="71">
        <f t="shared" si="432"/>
        <v>0</v>
      </c>
      <c r="DB487" s="80">
        <f t="shared" si="433"/>
        <v>0</v>
      </c>
      <c r="DC487" t="s">
        <v>130</v>
      </c>
      <c r="DD487" t="s">
        <v>73</v>
      </c>
      <c r="DE487" t="s">
        <v>96</v>
      </c>
      <c r="DF487">
        <v>2</v>
      </c>
      <c r="DG487" t="s">
        <v>83</v>
      </c>
      <c r="DH487">
        <v>3</v>
      </c>
      <c r="DI487" s="71">
        <f t="shared" si="441"/>
        <v>0</v>
      </c>
      <c r="DJ487" s="80">
        <f t="shared" si="434"/>
        <v>0</v>
      </c>
      <c r="DK487" t="s">
        <v>85</v>
      </c>
      <c r="DL487" t="s">
        <v>73</v>
      </c>
      <c r="DM487" t="s">
        <v>94</v>
      </c>
      <c r="DN487">
        <v>1</v>
      </c>
      <c r="DO487" t="s">
        <v>83</v>
      </c>
      <c r="DP487">
        <v>3</v>
      </c>
      <c r="DQ487" s="71">
        <f t="shared" si="435"/>
        <v>3</v>
      </c>
      <c r="DR487" s="80">
        <f t="shared" si="436"/>
        <v>4</v>
      </c>
      <c r="DS487" s="27">
        <f t="shared" si="395"/>
        <v>4</v>
      </c>
      <c r="DT487" t="str">
        <f t="shared" si="396"/>
        <v>Mexiko</v>
      </c>
      <c r="DU487">
        <f t="shared" si="437"/>
        <v>0</v>
      </c>
      <c r="DV487" t="str">
        <f t="shared" si="397"/>
        <v>Deutschland</v>
      </c>
      <c r="DW487">
        <f t="shared" si="438"/>
        <v>0</v>
      </c>
      <c r="DX487" t="str">
        <f t="shared" si="398"/>
        <v>Frankreich</v>
      </c>
      <c r="DY487">
        <f t="shared" si="439"/>
        <v>8</v>
      </c>
      <c r="DZ487" t="str">
        <f t="shared" si="399"/>
        <v>Portugal</v>
      </c>
      <c r="EA487">
        <f t="shared" si="400"/>
        <v>0</v>
      </c>
      <c r="EB487" s="27">
        <f t="shared" si="401"/>
        <v>8</v>
      </c>
      <c r="EC487" t="s">
        <v>133</v>
      </c>
      <c r="ED487" t="s">
        <v>73</v>
      </c>
      <c r="EE487" t="s">
        <v>88</v>
      </c>
      <c r="EF487">
        <v>2</v>
      </c>
      <c r="EG487" t="s">
        <v>83</v>
      </c>
      <c r="EH487">
        <v>3</v>
      </c>
      <c r="EK487" t="s">
        <v>94</v>
      </c>
      <c r="EL487" t="s">
        <v>73</v>
      </c>
      <c r="EM487" t="s">
        <v>96</v>
      </c>
      <c r="EN487">
        <v>2</v>
      </c>
      <c r="EO487" t="s">
        <v>83</v>
      </c>
      <c r="EP487">
        <v>1</v>
      </c>
      <c r="EU487" t="s">
        <v>133</v>
      </c>
      <c r="EV487" t="s">
        <v>73</v>
      </c>
      <c r="EW487" t="s">
        <v>96</v>
      </c>
      <c r="EX487">
        <v>1</v>
      </c>
      <c r="EY487" t="s">
        <v>83</v>
      </c>
      <c r="EZ487">
        <v>2</v>
      </c>
      <c r="FC487" t="s">
        <v>88</v>
      </c>
      <c r="FD487" t="s">
        <v>73</v>
      </c>
      <c r="FE487" t="s">
        <v>94</v>
      </c>
      <c r="FF487">
        <v>2</v>
      </c>
      <c r="FG487" t="s">
        <v>83</v>
      </c>
      <c r="FH487">
        <v>1</v>
      </c>
      <c r="FL487" t="s">
        <v>133</v>
      </c>
      <c r="FN487" t="s">
        <v>96</v>
      </c>
      <c r="FP487" t="s">
        <v>94</v>
      </c>
      <c r="FR487" t="s">
        <v>88</v>
      </c>
      <c r="FU487">
        <v>270</v>
      </c>
      <c r="FX487">
        <v>0</v>
      </c>
    </row>
    <row r="488" spans="1:180" x14ac:dyDescent="0.45">
      <c r="A488" s="1">
        <v>485</v>
      </c>
      <c r="B488" s="45">
        <f t="shared" si="387"/>
        <v>209</v>
      </c>
      <c r="C488" s="14" t="s">
        <v>1052</v>
      </c>
      <c r="D488" t="s">
        <v>1053</v>
      </c>
      <c r="E488" s="15">
        <v>12</v>
      </c>
      <c r="F488" s="28">
        <f>VOR!IH488</f>
        <v>161</v>
      </c>
      <c r="G488" s="27">
        <f t="shared" si="402"/>
        <v>78</v>
      </c>
      <c r="H488" s="49">
        <f t="shared" si="403"/>
        <v>239</v>
      </c>
      <c r="I488" s="14" t="s">
        <v>84</v>
      </c>
      <c r="J488" t="s">
        <v>73</v>
      </c>
      <c r="K488" t="s">
        <v>92</v>
      </c>
      <c r="L488">
        <v>2</v>
      </c>
      <c r="M488" t="s">
        <v>83</v>
      </c>
      <c r="N488">
        <v>1</v>
      </c>
      <c r="O488" s="77">
        <f t="shared" si="404"/>
        <v>1</v>
      </c>
      <c r="P488" s="80">
        <f t="shared" si="405"/>
        <v>2</v>
      </c>
      <c r="Q488" t="s">
        <v>93</v>
      </c>
      <c r="R488" t="s">
        <v>73</v>
      </c>
      <c r="S488" t="s">
        <v>129</v>
      </c>
      <c r="T488">
        <v>2</v>
      </c>
      <c r="U488" t="s">
        <v>83</v>
      </c>
      <c r="V488">
        <v>1</v>
      </c>
      <c r="W488" s="71">
        <f t="shared" si="406"/>
        <v>1</v>
      </c>
      <c r="X488" s="80">
        <f t="shared" si="407"/>
        <v>4</v>
      </c>
      <c r="Y488" s="14" t="s">
        <v>94</v>
      </c>
      <c r="Z488" t="s">
        <v>73</v>
      </c>
      <c r="AA488" t="s">
        <v>86</v>
      </c>
      <c r="AB488">
        <v>4</v>
      </c>
      <c r="AC488" t="s">
        <v>83</v>
      </c>
      <c r="AD488">
        <v>0</v>
      </c>
      <c r="AE488" s="71">
        <f t="shared" si="408"/>
        <v>3</v>
      </c>
      <c r="AF488" s="80">
        <f t="shared" si="388"/>
        <v>4</v>
      </c>
      <c r="AG488" s="14" t="s">
        <v>85</v>
      </c>
      <c r="AH488" t="s">
        <v>73</v>
      </c>
      <c r="AI488" t="s">
        <v>132</v>
      </c>
      <c r="AJ488">
        <v>3</v>
      </c>
      <c r="AK488" t="s">
        <v>83</v>
      </c>
      <c r="AL488">
        <v>1</v>
      </c>
      <c r="AM488" s="71">
        <f t="shared" si="409"/>
        <v>3</v>
      </c>
      <c r="AN488" s="80">
        <f t="shared" si="410"/>
        <v>4</v>
      </c>
      <c r="AO488" s="14" t="s">
        <v>88</v>
      </c>
      <c r="AP488" t="s">
        <v>73</v>
      </c>
      <c r="AQ488" t="s">
        <v>142</v>
      </c>
      <c r="AR488">
        <v>3</v>
      </c>
      <c r="AS488" t="s">
        <v>83</v>
      </c>
      <c r="AT488">
        <v>0</v>
      </c>
      <c r="AU488" s="71">
        <f t="shared" si="389"/>
        <v>0</v>
      </c>
      <c r="AV488" s="80">
        <f t="shared" si="411"/>
        <v>0</v>
      </c>
      <c r="AW488" s="14" t="s">
        <v>90</v>
      </c>
      <c r="AX488" t="s">
        <v>73</v>
      </c>
      <c r="AY488" t="s">
        <v>138</v>
      </c>
      <c r="AZ488">
        <v>3</v>
      </c>
      <c r="BA488" t="s">
        <v>83</v>
      </c>
      <c r="BB488">
        <v>2</v>
      </c>
      <c r="BC488" s="71">
        <f t="shared" si="412"/>
        <v>1</v>
      </c>
      <c r="BD488" s="80">
        <f t="shared" si="390"/>
        <v>2</v>
      </c>
      <c r="BE488" s="14" t="s">
        <v>131</v>
      </c>
      <c r="BF488" t="s">
        <v>73</v>
      </c>
      <c r="BG488" t="s">
        <v>130</v>
      </c>
      <c r="BH488">
        <v>2</v>
      </c>
      <c r="BI488" t="s">
        <v>83</v>
      </c>
      <c r="BJ488">
        <v>3</v>
      </c>
      <c r="BK488" s="71">
        <f t="shared" si="391"/>
        <v>2</v>
      </c>
      <c r="BL488" s="80">
        <f t="shared" si="413"/>
        <v>0</v>
      </c>
      <c r="BM488" s="14" t="s">
        <v>96</v>
      </c>
      <c r="BN488" t="s">
        <v>73</v>
      </c>
      <c r="BO488" t="s">
        <v>134</v>
      </c>
      <c r="BP488">
        <v>3</v>
      </c>
      <c r="BQ488" t="s">
        <v>83</v>
      </c>
      <c r="BR488">
        <v>1</v>
      </c>
      <c r="BS488" s="71">
        <f t="shared" si="414"/>
        <v>3</v>
      </c>
      <c r="BT488" s="80">
        <f t="shared" si="392"/>
        <v>4</v>
      </c>
      <c r="BU488" s="28">
        <f t="shared" si="415"/>
        <v>20</v>
      </c>
      <c r="BV488" s="14" t="str">
        <f t="shared" si="416"/>
        <v>Deutschland</v>
      </c>
      <c r="BW488" s="80">
        <f t="shared" si="393"/>
        <v>0</v>
      </c>
      <c r="BX488" s="14" t="str">
        <f t="shared" si="417"/>
        <v>Brasilien</v>
      </c>
      <c r="BY488" s="80">
        <f t="shared" si="418"/>
        <v>7</v>
      </c>
      <c r="BZ488" s="14" t="str">
        <f t="shared" si="419"/>
        <v>Niederlande</v>
      </c>
      <c r="CA488" s="80">
        <f t="shared" si="420"/>
        <v>7</v>
      </c>
      <c r="CB488" s="14" t="str">
        <f t="shared" si="421"/>
        <v>Argentinien</v>
      </c>
      <c r="CC488" s="80">
        <f t="shared" si="422"/>
        <v>7</v>
      </c>
      <c r="CD488" s="14" t="str">
        <f t="shared" si="423"/>
        <v>Spanien</v>
      </c>
      <c r="CE488" s="80">
        <f t="shared" si="424"/>
        <v>0</v>
      </c>
      <c r="CF488" s="14" t="str">
        <f t="shared" si="425"/>
        <v>Portugal</v>
      </c>
      <c r="CG488" s="80">
        <f t="shared" si="426"/>
        <v>7</v>
      </c>
      <c r="CH488" s="14" t="str">
        <f t="shared" si="427"/>
        <v>England</v>
      </c>
      <c r="CI488" s="80">
        <f t="shared" si="428"/>
        <v>7</v>
      </c>
      <c r="CJ488" s="14" t="str">
        <f t="shared" si="429"/>
        <v>Frankreich</v>
      </c>
      <c r="CK488" s="80">
        <f t="shared" si="430"/>
        <v>7</v>
      </c>
      <c r="CL488" s="27">
        <f t="shared" si="440"/>
        <v>42</v>
      </c>
      <c r="CM488" t="s">
        <v>88</v>
      </c>
      <c r="CN488" t="s">
        <v>73</v>
      </c>
      <c r="CO488" t="s">
        <v>90</v>
      </c>
      <c r="CP488">
        <v>4</v>
      </c>
      <c r="CQ488" t="s">
        <v>83</v>
      </c>
      <c r="CR488">
        <v>1</v>
      </c>
      <c r="CS488" s="71">
        <f t="shared" si="394"/>
        <v>2</v>
      </c>
      <c r="CT488" s="80">
        <f t="shared" si="431"/>
        <v>0</v>
      </c>
      <c r="CU488" t="s">
        <v>84</v>
      </c>
      <c r="CV488" t="s">
        <v>73</v>
      </c>
      <c r="CW488" t="s">
        <v>93</v>
      </c>
      <c r="CX488">
        <v>1</v>
      </c>
      <c r="CY488" t="s">
        <v>83</v>
      </c>
      <c r="CZ488">
        <v>0</v>
      </c>
      <c r="DA488" s="71">
        <f t="shared" si="432"/>
        <v>3</v>
      </c>
      <c r="DB488" s="80">
        <f t="shared" si="433"/>
        <v>0</v>
      </c>
      <c r="DC488" t="s">
        <v>130</v>
      </c>
      <c r="DD488" t="s">
        <v>73</v>
      </c>
      <c r="DE488" t="s">
        <v>96</v>
      </c>
      <c r="DF488">
        <v>0</v>
      </c>
      <c r="DG488" t="s">
        <v>83</v>
      </c>
      <c r="DH488">
        <v>1</v>
      </c>
      <c r="DI488" s="71">
        <f t="shared" si="441"/>
        <v>0</v>
      </c>
      <c r="DJ488" s="80">
        <f t="shared" si="434"/>
        <v>0</v>
      </c>
      <c r="DK488" t="s">
        <v>85</v>
      </c>
      <c r="DL488" t="s">
        <v>73</v>
      </c>
      <c r="DM488" t="s">
        <v>94</v>
      </c>
      <c r="DN488">
        <v>1</v>
      </c>
      <c r="DO488" t="s">
        <v>83</v>
      </c>
      <c r="DP488">
        <v>2</v>
      </c>
      <c r="DQ488" s="71">
        <f t="shared" si="435"/>
        <v>3</v>
      </c>
      <c r="DR488" s="80">
        <f t="shared" si="436"/>
        <v>8</v>
      </c>
      <c r="DS488" s="27">
        <f t="shared" si="395"/>
        <v>8</v>
      </c>
      <c r="DT488" t="str">
        <f t="shared" si="396"/>
        <v>Niederlande</v>
      </c>
      <c r="DU488">
        <f t="shared" si="437"/>
        <v>0</v>
      </c>
      <c r="DV488" t="str">
        <f t="shared" si="397"/>
        <v>Deutschland</v>
      </c>
      <c r="DW488">
        <f t="shared" si="438"/>
        <v>0</v>
      </c>
      <c r="DX488" t="str">
        <f t="shared" si="398"/>
        <v>Frankreich</v>
      </c>
      <c r="DY488">
        <f t="shared" si="439"/>
        <v>8</v>
      </c>
      <c r="DZ488" t="str">
        <f t="shared" si="399"/>
        <v>Portugal</v>
      </c>
      <c r="EA488">
        <f t="shared" si="400"/>
        <v>0</v>
      </c>
      <c r="EB488" s="27">
        <f t="shared" si="401"/>
        <v>8</v>
      </c>
      <c r="EC488" t="s">
        <v>84</v>
      </c>
      <c r="ED488" t="s">
        <v>73</v>
      </c>
      <c r="EE488" t="s">
        <v>88</v>
      </c>
      <c r="EF488">
        <v>1</v>
      </c>
      <c r="EG488" t="s">
        <v>83</v>
      </c>
      <c r="EH488">
        <v>3</v>
      </c>
      <c r="EK488" t="s">
        <v>94</v>
      </c>
      <c r="EL488" t="s">
        <v>73</v>
      </c>
      <c r="EM488" t="s">
        <v>96</v>
      </c>
      <c r="EN488">
        <v>2</v>
      </c>
      <c r="EO488" t="s">
        <v>83</v>
      </c>
      <c r="EP488">
        <v>1</v>
      </c>
      <c r="EU488" t="s">
        <v>84</v>
      </c>
      <c r="EV488" t="s">
        <v>73</v>
      </c>
      <c r="EW488" t="s">
        <v>96</v>
      </c>
      <c r="EX488">
        <v>1</v>
      </c>
      <c r="EY488" t="s">
        <v>83</v>
      </c>
      <c r="EZ488">
        <v>2</v>
      </c>
      <c r="FC488" t="s">
        <v>88</v>
      </c>
      <c r="FD488" t="s">
        <v>73</v>
      </c>
      <c r="FE488" t="s">
        <v>94</v>
      </c>
      <c r="FF488">
        <v>1</v>
      </c>
      <c r="FG488" t="s">
        <v>83</v>
      </c>
      <c r="FH488">
        <v>0</v>
      </c>
      <c r="FL488" t="s">
        <v>84</v>
      </c>
      <c r="FN488" t="s">
        <v>96</v>
      </c>
      <c r="FP488" t="s">
        <v>94</v>
      </c>
      <c r="FR488" t="s">
        <v>88</v>
      </c>
      <c r="FU488">
        <v>188</v>
      </c>
      <c r="FX488" t="s">
        <v>614</v>
      </c>
    </row>
    <row r="489" spans="1:180" x14ac:dyDescent="0.45">
      <c r="A489" s="1">
        <v>486</v>
      </c>
      <c r="B489" s="45">
        <f t="shared" si="387"/>
        <v>766</v>
      </c>
      <c r="C489" s="14" t="s">
        <v>1054</v>
      </c>
      <c r="D489" t="s">
        <v>1055</v>
      </c>
      <c r="E489" s="15">
        <v>12</v>
      </c>
      <c r="F489" s="28">
        <f>VOR!IH489</f>
        <v>55</v>
      </c>
      <c r="G489" s="27">
        <f t="shared" si="402"/>
        <v>0</v>
      </c>
      <c r="H489" s="49">
        <f t="shared" si="403"/>
        <v>55</v>
      </c>
      <c r="I489" s="14" t="s">
        <v>469</v>
      </c>
      <c r="J489" t="s">
        <v>73</v>
      </c>
      <c r="K489" t="s">
        <v>425</v>
      </c>
      <c r="L489">
        <v>0</v>
      </c>
      <c r="M489" t="s">
        <v>83</v>
      </c>
      <c r="N489">
        <v>0</v>
      </c>
      <c r="O489" s="77">
        <f t="shared" si="404"/>
        <v>0</v>
      </c>
      <c r="P489" s="80">
        <f t="shared" si="405"/>
        <v>0</v>
      </c>
      <c r="Q489" t="s">
        <v>469</v>
      </c>
      <c r="R489" t="s">
        <v>73</v>
      </c>
      <c r="S489" t="s">
        <v>425</v>
      </c>
      <c r="T489">
        <v>0</v>
      </c>
      <c r="U489" t="s">
        <v>83</v>
      </c>
      <c r="V489">
        <v>0</v>
      </c>
      <c r="W489" s="71">
        <f t="shared" si="406"/>
        <v>0</v>
      </c>
      <c r="X489" s="80">
        <f t="shared" si="407"/>
        <v>0</v>
      </c>
      <c r="Y489" s="14" t="s">
        <v>469</v>
      </c>
      <c r="Z489" t="s">
        <v>73</v>
      </c>
      <c r="AA489" t="s">
        <v>425</v>
      </c>
      <c r="AB489">
        <v>0</v>
      </c>
      <c r="AC489" t="s">
        <v>83</v>
      </c>
      <c r="AD489">
        <v>0</v>
      </c>
      <c r="AE489" s="71">
        <f t="shared" si="408"/>
        <v>0</v>
      </c>
      <c r="AF489" s="80">
        <f t="shared" si="388"/>
        <v>0</v>
      </c>
      <c r="AG489" s="14" t="s">
        <v>469</v>
      </c>
      <c r="AH489" t="s">
        <v>73</v>
      </c>
      <c r="AI489" t="s">
        <v>425</v>
      </c>
      <c r="AJ489">
        <v>0</v>
      </c>
      <c r="AK489" t="s">
        <v>83</v>
      </c>
      <c r="AL489">
        <v>0</v>
      </c>
      <c r="AM489" s="71">
        <f t="shared" si="409"/>
        <v>0</v>
      </c>
      <c r="AN489" s="80">
        <f t="shared" si="410"/>
        <v>0</v>
      </c>
      <c r="AO489" s="14" t="s">
        <v>469</v>
      </c>
      <c r="AP489" t="s">
        <v>73</v>
      </c>
      <c r="AQ489" t="s">
        <v>425</v>
      </c>
      <c r="AR489">
        <v>0</v>
      </c>
      <c r="AS489" t="s">
        <v>83</v>
      </c>
      <c r="AT489">
        <v>0</v>
      </c>
      <c r="AU489" s="71">
        <f t="shared" si="389"/>
        <v>0</v>
      </c>
      <c r="AV489" s="80">
        <f t="shared" si="411"/>
        <v>0</v>
      </c>
      <c r="AW489" s="14" t="s">
        <v>469</v>
      </c>
      <c r="AX489" t="s">
        <v>73</v>
      </c>
      <c r="AY489" t="s">
        <v>425</v>
      </c>
      <c r="AZ489">
        <v>0</v>
      </c>
      <c r="BA489" t="s">
        <v>83</v>
      </c>
      <c r="BB489">
        <v>0</v>
      </c>
      <c r="BC489" s="71">
        <f t="shared" si="412"/>
        <v>0</v>
      </c>
      <c r="BD489" s="80">
        <f t="shared" si="390"/>
        <v>0</v>
      </c>
      <c r="BE489" s="14" t="s">
        <v>469</v>
      </c>
      <c r="BF489" t="s">
        <v>73</v>
      </c>
      <c r="BG489" t="s">
        <v>425</v>
      </c>
      <c r="BH489">
        <v>0</v>
      </c>
      <c r="BI489" t="s">
        <v>83</v>
      </c>
      <c r="BJ489">
        <v>0</v>
      </c>
      <c r="BK489" s="71">
        <f t="shared" si="391"/>
        <v>0</v>
      </c>
      <c r="BL489" s="80">
        <f t="shared" si="413"/>
        <v>0</v>
      </c>
      <c r="BM489" s="14" t="s">
        <v>469</v>
      </c>
      <c r="BN489" t="s">
        <v>73</v>
      </c>
      <c r="BO489" t="s">
        <v>425</v>
      </c>
      <c r="BP489">
        <v>0</v>
      </c>
      <c r="BQ489" t="s">
        <v>83</v>
      </c>
      <c r="BR489">
        <v>0</v>
      </c>
      <c r="BS489" s="71">
        <f t="shared" si="414"/>
        <v>0</v>
      </c>
      <c r="BT489" s="80">
        <f t="shared" si="392"/>
        <v>0</v>
      </c>
      <c r="BU489" s="28">
        <f t="shared" si="415"/>
        <v>0</v>
      </c>
      <c r="BV489" s="14" t="str">
        <f t="shared" si="416"/>
        <v/>
      </c>
      <c r="BW489" s="80">
        <f t="shared" si="393"/>
        <v>0</v>
      </c>
      <c r="BX489" s="14" t="str">
        <f t="shared" si="417"/>
        <v/>
      </c>
      <c r="BY489" s="80">
        <f t="shared" si="418"/>
        <v>0</v>
      </c>
      <c r="BZ489" s="14" t="str">
        <f t="shared" si="419"/>
        <v/>
      </c>
      <c r="CA489" s="80">
        <f t="shared" si="420"/>
        <v>0</v>
      </c>
      <c r="CB489" s="14" t="str">
        <f t="shared" si="421"/>
        <v/>
      </c>
      <c r="CC489" s="80">
        <f t="shared" si="422"/>
        <v>0</v>
      </c>
      <c r="CD489" s="14" t="str">
        <f t="shared" si="423"/>
        <v/>
      </c>
      <c r="CE489" s="80">
        <f t="shared" si="424"/>
        <v>0</v>
      </c>
      <c r="CF489" s="14" t="str">
        <f t="shared" si="425"/>
        <v/>
      </c>
      <c r="CG489" s="80">
        <f t="shared" si="426"/>
        <v>0</v>
      </c>
      <c r="CH489" s="14" t="str">
        <f t="shared" si="427"/>
        <v/>
      </c>
      <c r="CI489" s="80">
        <f t="shared" si="428"/>
        <v>0</v>
      </c>
      <c r="CJ489" s="14" t="str">
        <f t="shared" si="429"/>
        <v/>
      </c>
      <c r="CK489" s="80">
        <f t="shared" si="430"/>
        <v>0</v>
      </c>
      <c r="CL489" s="27">
        <f t="shared" si="440"/>
        <v>0</v>
      </c>
      <c r="CM489" t="s">
        <v>469</v>
      </c>
      <c r="CN489" t="s">
        <v>73</v>
      </c>
      <c r="CO489" t="s">
        <v>469</v>
      </c>
      <c r="CP489">
        <v>0</v>
      </c>
      <c r="CQ489" t="s">
        <v>83</v>
      </c>
      <c r="CR489">
        <v>0</v>
      </c>
      <c r="CS489" s="71">
        <f t="shared" si="394"/>
        <v>0</v>
      </c>
      <c r="CT489" s="80">
        <f t="shared" si="431"/>
        <v>0</v>
      </c>
      <c r="CU489" t="s">
        <v>469</v>
      </c>
      <c r="CV489" t="s">
        <v>73</v>
      </c>
      <c r="CW489" t="s">
        <v>469</v>
      </c>
      <c r="CX489">
        <v>0</v>
      </c>
      <c r="CY489" t="s">
        <v>83</v>
      </c>
      <c r="CZ489">
        <v>0</v>
      </c>
      <c r="DA489" s="71">
        <f t="shared" si="432"/>
        <v>0</v>
      </c>
      <c r="DB489" s="80">
        <f t="shared" si="433"/>
        <v>0</v>
      </c>
      <c r="DC489" t="s">
        <v>469</v>
      </c>
      <c r="DD489" t="s">
        <v>73</v>
      </c>
      <c r="DE489" t="s">
        <v>469</v>
      </c>
      <c r="DF489">
        <v>0</v>
      </c>
      <c r="DG489" t="s">
        <v>83</v>
      </c>
      <c r="DH489">
        <v>0</v>
      </c>
      <c r="DI489" s="71">
        <f t="shared" si="441"/>
        <v>0</v>
      </c>
      <c r="DJ489" s="80">
        <f t="shared" si="434"/>
        <v>0</v>
      </c>
      <c r="DK489" t="s">
        <v>469</v>
      </c>
      <c r="DL489" t="s">
        <v>73</v>
      </c>
      <c r="DM489" t="s">
        <v>469</v>
      </c>
      <c r="DN489">
        <v>0</v>
      </c>
      <c r="DO489" t="s">
        <v>83</v>
      </c>
      <c r="DP489">
        <v>0</v>
      </c>
      <c r="DQ489" s="71">
        <f t="shared" si="435"/>
        <v>0</v>
      </c>
      <c r="DR489" s="80">
        <f t="shared" si="436"/>
        <v>0</v>
      </c>
      <c r="DS489" s="27">
        <f t="shared" si="395"/>
        <v>0</v>
      </c>
      <c r="DT489" t="str">
        <f t="shared" si="396"/>
        <v/>
      </c>
      <c r="DU489">
        <f t="shared" si="437"/>
        <v>0</v>
      </c>
      <c r="DV489" t="str">
        <f t="shared" si="397"/>
        <v/>
      </c>
      <c r="DW489">
        <f t="shared" si="438"/>
        <v>0</v>
      </c>
      <c r="DX489" t="str">
        <f t="shared" si="398"/>
        <v/>
      </c>
      <c r="DY489">
        <f t="shared" si="439"/>
        <v>0</v>
      </c>
      <c r="DZ489" t="str">
        <f t="shared" si="399"/>
        <v/>
      </c>
      <c r="EA489">
        <f t="shared" si="400"/>
        <v>0</v>
      </c>
      <c r="EB489" s="27">
        <f t="shared" si="401"/>
        <v>0</v>
      </c>
      <c r="EC489" t="s">
        <v>469</v>
      </c>
      <c r="ED489" t="s">
        <v>73</v>
      </c>
      <c r="EE489" t="s">
        <v>469</v>
      </c>
      <c r="EF489">
        <v>0</v>
      </c>
      <c r="EG489" t="s">
        <v>83</v>
      </c>
      <c r="EH489">
        <v>0</v>
      </c>
      <c r="EK489" t="s">
        <v>469</v>
      </c>
      <c r="EL489" t="s">
        <v>73</v>
      </c>
      <c r="EM489" t="s">
        <v>469</v>
      </c>
      <c r="EN489">
        <v>0</v>
      </c>
      <c r="EO489" t="s">
        <v>83</v>
      </c>
      <c r="EP489">
        <v>0</v>
      </c>
      <c r="EU489" t="s">
        <v>469</v>
      </c>
      <c r="EV489" t="s">
        <v>73</v>
      </c>
      <c r="EW489" t="s">
        <v>469</v>
      </c>
      <c r="EX489">
        <v>0</v>
      </c>
      <c r="EY489" t="s">
        <v>83</v>
      </c>
      <c r="EZ489">
        <v>0</v>
      </c>
      <c r="FC489" t="s">
        <v>469</v>
      </c>
      <c r="FD489" t="s">
        <v>73</v>
      </c>
      <c r="FE489" t="s">
        <v>469</v>
      </c>
      <c r="FF489">
        <v>0</v>
      </c>
      <c r="FG489" t="s">
        <v>83</v>
      </c>
      <c r="FH489">
        <v>0</v>
      </c>
      <c r="FL489" t="s">
        <v>469</v>
      </c>
      <c r="FN489" t="s">
        <v>469</v>
      </c>
      <c r="FP489" t="s">
        <v>469</v>
      </c>
      <c r="FR489" t="s">
        <v>469</v>
      </c>
      <c r="FU489">
        <v>0</v>
      </c>
      <c r="FX489">
        <v>0</v>
      </c>
    </row>
    <row r="490" spans="1:180" x14ac:dyDescent="0.45">
      <c r="A490" s="1">
        <v>487</v>
      </c>
      <c r="B490" s="45">
        <f t="shared" si="387"/>
        <v>110</v>
      </c>
      <c r="C490" s="14" t="s">
        <v>1056</v>
      </c>
      <c r="D490" t="s">
        <v>1057</v>
      </c>
      <c r="E490" s="15">
        <v>12</v>
      </c>
      <c r="F490" s="28">
        <f>VOR!IH490</f>
        <v>184</v>
      </c>
      <c r="G490" s="27">
        <f t="shared" si="402"/>
        <v>71</v>
      </c>
      <c r="H490" s="49">
        <f t="shared" si="403"/>
        <v>255</v>
      </c>
      <c r="I490" s="14" t="s">
        <v>84</v>
      </c>
      <c r="J490" t="s">
        <v>73</v>
      </c>
      <c r="K490" t="s">
        <v>137</v>
      </c>
      <c r="L490">
        <v>2</v>
      </c>
      <c r="M490" t="s">
        <v>83</v>
      </c>
      <c r="N490">
        <v>0</v>
      </c>
      <c r="O490" s="77">
        <f t="shared" si="404"/>
        <v>3</v>
      </c>
      <c r="P490" s="80">
        <f t="shared" si="405"/>
        <v>6</v>
      </c>
      <c r="Q490" t="s">
        <v>93</v>
      </c>
      <c r="R490" t="s">
        <v>73</v>
      </c>
      <c r="S490" t="s">
        <v>94</v>
      </c>
      <c r="T490">
        <v>2</v>
      </c>
      <c r="U490" t="s">
        <v>83</v>
      </c>
      <c r="V490">
        <v>1</v>
      </c>
      <c r="W490" s="71">
        <f t="shared" si="406"/>
        <v>1</v>
      </c>
      <c r="X490" s="80">
        <f t="shared" si="407"/>
        <v>4</v>
      </c>
      <c r="Y490" s="14" t="s">
        <v>129</v>
      </c>
      <c r="Z490" t="s">
        <v>73</v>
      </c>
      <c r="AA490" t="s">
        <v>86</v>
      </c>
      <c r="AB490">
        <v>2</v>
      </c>
      <c r="AC490" t="s">
        <v>83</v>
      </c>
      <c r="AD490">
        <v>0</v>
      </c>
      <c r="AE490" s="71">
        <f t="shared" si="408"/>
        <v>2</v>
      </c>
      <c r="AF490" s="80">
        <f t="shared" si="388"/>
        <v>0</v>
      </c>
      <c r="AG490" s="14" t="s">
        <v>85</v>
      </c>
      <c r="AH490" t="s">
        <v>73</v>
      </c>
      <c r="AI490" t="s">
        <v>132</v>
      </c>
      <c r="AJ490">
        <v>4</v>
      </c>
      <c r="AK490" t="s">
        <v>83</v>
      </c>
      <c r="AL490">
        <v>1</v>
      </c>
      <c r="AM490" s="71">
        <f t="shared" si="409"/>
        <v>3</v>
      </c>
      <c r="AN490" s="80">
        <f t="shared" si="410"/>
        <v>6</v>
      </c>
      <c r="AO490" s="14" t="s">
        <v>88</v>
      </c>
      <c r="AP490" t="s">
        <v>73</v>
      </c>
      <c r="AQ490" t="s">
        <v>95</v>
      </c>
      <c r="AR490">
        <v>2</v>
      </c>
      <c r="AS490" t="s">
        <v>83</v>
      </c>
      <c r="AT490">
        <v>0</v>
      </c>
      <c r="AU490" s="71">
        <f t="shared" si="389"/>
        <v>2</v>
      </c>
      <c r="AV490" s="80">
        <f t="shared" si="411"/>
        <v>0</v>
      </c>
      <c r="AW490" s="14" t="s">
        <v>90</v>
      </c>
      <c r="AX490" t="s">
        <v>73</v>
      </c>
      <c r="AY490" t="s">
        <v>135</v>
      </c>
      <c r="AZ490">
        <v>3</v>
      </c>
      <c r="BA490" t="s">
        <v>83</v>
      </c>
      <c r="BB490">
        <v>1</v>
      </c>
      <c r="BC490" s="71">
        <f t="shared" si="412"/>
        <v>1</v>
      </c>
      <c r="BD490" s="80">
        <f t="shared" si="390"/>
        <v>2</v>
      </c>
      <c r="BE490" s="14" t="s">
        <v>131</v>
      </c>
      <c r="BF490" t="s">
        <v>73</v>
      </c>
      <c r="BG490" t="s">
        <v>130</v>
      </c>
      <c r="BH490">
        <v>2</v>
      </c>
      <c r="BI490" t="s">
        <v>83</v>
      </c>
      <c r="BJ490">
        <v>3</v>
      </c>
      <c r="BK490" s="71">
        <f t="shared" si="391"/>
        <v>2</v>
      </c>
      <c r="BL490" s="80">
        <f t="shared" si="413"/>
        <v>0</v>
      </c>
      <c r="BM490" s="14" t="s">
        <v>96</v>
      </c>
      <c r="BN490" t="s">
        <v>73</v>
      </c>
      <c r="BO490" t="s">
        <v>134</v>
      </c>
      <c r="BP490">
        <v>2</v>
      </c>
      <c r="BQ490" t="s">
        <v>83</v>
      </c>
      <c r="BR490">
        <v>1</v>
      </c>
      <c r="BS490" s="71">
        <f t="shared" si="414"/>
        <v>3</v>
      </c>
      <c r="BT490" s="80">
        <f t="shared" si="392"/>
        <v>4</v>
      </c>
      <c r="BU490" s="28">
        <f t="shared" si="415"/>
        <v>22</v>
      </c>
      <c r="BV490" s="14" t="str">
        <f t="shared" si="416"/>
        <v>Deutschland</v>
      </c>
      <c r="BW490" s="80">
        <f t="shared" si="393"/>
        <v>0</v>
      </c>
      <c r="BX490" s="14" t="str">
        <f t="shared" si="417"/>
        <v>Brasilien</v>
      </c>
      <c r="BY490" s="80">
        <f t="shared" si="418"/>
        <v>7</v>
      </c>
      <c r="BZ490" s="14" t="str">
        <f t="shared" si="419"/>
        <v>Niederlande</v>
      </c>
      <c r="CA490" s="80">
        <f t="shared" si="420"/>
        <v>7</v>
      </c>
      <c r="CB490" s="14" t="str">
        <f t="shared" si="421"/>
        <v>Argentinien</v>
      </c>
      <c r="CC490" s="80">
        <f t="shared" si="422"/>
        <v>7</v>
      </c>
      <c r="CD490" s="14" t="str">
        <f t="shared" si="423"/>
        <v>Spanien</v>
      </c>
      <c r="CE490" s="80">
        <f t="shared" si="424"/>
        <v>0</v>
      </c>
      <c r="CF490" s="14" t="str">
        <f t="shared" si="425"/>
        <v>Portugal</v>
      </c>
      <c r="CG490" s="80">
        <f t="shared" si="426"/>
        <v>7</v>
      </c>
      <c r="CH490" s="14" t="str">
        <f t="shared" si="427"/>
        <v>England</v>
      </c>
      <c r="CI490" s="80">
        <f t="shared" si="428"/>
        <v>7</v>
      </c>
      <c r="CJ490" s="14" t="str">
        <f t="shared" si="429"/>
        <v>Dänemark</v>
      </c>
      <c r="CK490" s="80">
        <f t="shared" si="430"/>
        <v>0</v>
      </c>
      <c r="CL490" s="27">
        <f t="shared" si="440"/>
        <v>35</v>
      </c>
      <c r="CM490" t="s">
        <v>88</v>
      </c>
      <c r="CN490" t="s">
        <v>73</v>
      </c>
      <c r="CO490" t="s">
        <v>90</v>
      </c>
      <c r="CP490">
        <v>3</v>
      </c>
      <c r="CQ490" t="s">
        <v>83</v>
      </c>
      <c r="CR490">
        <v>1</v>
      </c>
      <c r="CS490" s="71">
        <f t="shared" si="394"/>
        <v>2</v>
      </c>
      <c r="CT490" s="80">
        <f t="shared" si="431"/>
        <v>0</v>
      </c>
      <c r="CU490" t="s">
        <v>84</v>
      </c>
      <c r="CV490" t="s">
        <v>73</v>
      </c>
      <c r="CW490" t="s">
        <v>93</v>
      </c>
      <c r="CX490">
        <v>1</v>
      </c>
      <c r="CY490" t="s">
        <v>83</v>
      </c>
      <c r="CZ490">
        <v>2</v>
      </c>
      <c r="DA490" s="71">
        <f t="shared" si="432"/>
        <v>3</v>
      </c>
      <c r="DB490" s="80">
        <f t="shared" si="433"/>
        <v>6</v>
      </c>
      <c r="DC490" t="s">
        <v>130</v>
      </c>
      <c r="DD490" t="s">
        <v>73</v>
      </c>
      <c r="DE490" t="s">
        <v>96</v>
      </c>
      <c r="DF490">
        <v>0</v>
      </c>
      <c r="DG490" t="s">
        <v>83</v>
      </c>
      <c r="DH490">
        <v>1</v>
      </c>
      <c r="DI490" s="71">
        <f t="shared" si="441"/>
        <v>0</v>
      </c>
      <c r="DJ490" s="80">
        <f t="shared" si="434"/>
        <v>0</v>
      </c>
      <c r="DK490" t="s">
        <v>85</v>
      </c>
      <c r="DL490" t="s">
        <v>73</v>
      </c>
      <c r="DM490" t="s">
        <v>129</v>
      </c>
      <c r="DN490">
        <v>2</v>
      </c>
      <c r="DO490" t="s">
        <v>83</v>
      </c>
      <c r="DP490">
        <v>1</v>
      </c>
      <c r="DQ490" s="71">
        <f t="shared" si="435"/>
        <v>1</v>
      </c>
      <c r="DR490" s="80">
        <f t="shared" si="436"/>
        <v>0</v>
      </c>
      <c r="DS490" s="27">
        <f t="shared" si="395"/>
        <v>6</v>
      </c>
      <c r="DT490" t="str">
        <f t="shared" si="396"/>
        <v>Argentinien</v>
      </c>
      <c r="DU490">
        <f t="shared" si="437"/>
        <v>8</v>
      </c>
      <c r="DV490" t="str">
        <f t="shared" si="397"/>
        <v>Deutschland</v>
      </c>
      <c r="DW490">
        <f t="shared" si="438"/>
        <v>0</v>
      </c>
      <c r="DX490" t="str">
        <f t="shared" si="398"/>
        <v>England</v>
      </c>
      <c r="DY490">
        <f t="shared" si="439"/>
        <v>0</v>
      </c>
      <c r="DZ490" t="str">
        <f t="shared" si="399"/>
        <v>Portugal</v>
      </c>
      <c r="EA490">
        <f t="shared" si="400"/>
        <v>0</v>
      </c>
      <c r="EB490" s="27">
        <f t="shared" si="401"/>
        <v>8</v>
      </c>
      <c r="EC490" t="s">
        <v>93</v>
      </c>
      <c r="ED490" t="s">
        <v>73</v>
      </c>
      <c r="EE490" t="s">
        <v>88</v>
      </c>
      <c r="EF490">
        <v>0</v>
      </c>
      <c r="EG490" t="s">
        <v>83</v>
      </c>
      <c r="EH490">
        <v>1</v>
      </c>
      <c r="EK490" t="s">
        <v>85</v>
      </c>
      <c r="EL490" t="s">
        <v>73</v>
      </c>
      <c r="EM490" t="s">
        <v>96</v>
      </c>
      <c r="EN490">
        <v>2</v>
      </c>
      <c r="EO490" t="s">
        <v>83</v>
      </c>
      <c r="EP490">
        <v>1</v>
      </c>
      <c r="EU490" t="s">
        <v>93</v>
      </c>
      <c r="EV490" t="s">
        <v>73</v>
      </c>
      <c r="EW490" t="s">
        <v>96</v>
      </c>
      <c r="EX490">
        <v>2</v>
      </c>
      <c r="EY490" t="s">
        <v>83</v>
      </c>
      <c r="EZ490">
        <v>0</v>
      </c>
      <c r="FC490" t="s">
        <v>88</v>
      </c>
      <c r="FD490" t="s">
        <v>73</v>
      </c>
      <c r="FE490" t="s">
        <v>85</v>
      </c>
      <c r="FF490">
        <v>1</v>
      </c>
      <c r="FG490" t="s">
        <v>83</v>
      </c>
      <c r="FH490">
        <v>0</v>
      </c>
      <c r="FL490" t="s">
        <v>96</v>
      </c>
      <c r="FN490" t="s">
        <v>93</v>
      </c>
      <c r="FP490" t="s">
        <v>85</v>
      </c>
      <c r="FR490" t="s">
        <v>88</v>
      </c>
      <c r="FU490">
        <v>234</v>
      </c>
      <c r="FX490">
        <v>0</v>
      </c>
    </row>
    <row r="491" spans="1:180" x14ac:dyDescent="0.45">
      <c r="A491" s="1">
        <v>488</v>
      </c>
      <c r="B491" s="45">
        <f t="shared" si="387"/>
        <v>18</v>
      </c>
      <c r="C491" s="14" t="s">
        <v>1058</v>
      </c>
      <c r="D491" t="s">
        <v>522</v>
      </c>
      <c r="E491" s="15">
        <v>12</v>
      </c>
      <c r="F491" s="28">
        <f>VOR!IH491</f>
        <v>184</v>
      </c>
      <c r="G491" s="27">
        <f t="shared" si="402"/>
        <v>95</v>
      </c>
      <c r="H491" s="49">
        <f t="shared" si="403"/>
        <v>279</v>
      </c>
      <c r="I491" s="14" t="s">
        <v>84</v>
      </c>
      <c r="J491" t="s">
        <v>73</v>
      </c>
      <c r="K491" t="s">
        <v>92</v>
      </c>
      <c r="L491">
        <v>2</v>
      </c>
      <c r="M491" t="s">
        <v>83</v>
      </c>
      <c r="N491">
        <v>1</v>
      </c>
      <c r="O491" s="77">
        <f t="shared" si="404"/>
        <v>1</v>
      </c>
      <c r="P491" s="80">
        <f t="shared" si="405"/>
        <v>2</v>
      </c>
      <c r="Q491" t="s">
        <v>93</v>
      </c>
      <c r="R491" t="s">
        <v>73</v>
      </c>
      <c r="S491" t="s">
        <v>87</v>
      </c>
      <c r="T491">
        <v>3</v>
      </c>
      <c r="U491" t="s">
        <v>83</v>
      </c>
      <c r="V491">
        <v>1</v>
      </c>
      <c r="W491" s="71">
        <f t="shared" si="406"/>
        <v>3</v>
      </c>
      <c r="X491" s="80">
        <f t="shared" si="407"/>
        <v>4</v>
      </c>
      <c r="Y491" s="14" t="s">
        <v>94</v>
      </c>
      <c r="Z491" t="s">
        <v>73</v>
      </c>
      <c r="AA491" t="s">
        <v>86</v>
      </c>
      <c r="AB491">
        <v>3</v>
      </c>
      <c r="AC491" t="s">
        <v>83</v>
      </c>
      <c r="AD491">
        <v>1</v>
      </c>
      <c r="AE491" s="71">
        <f t="shared" si="408"/>
        <v>3</v>
      </c>
      <c r="AF491" s="80">
        <f t="shared" si="388"/>
        <v>8</v>
      </c>
      <c r="AG491" s="14" t="s">
        <v>85</v>
      </c>
      <c r="AH491" t="s">
        <v>73</v>
      </c>
      <c r="AI491" t="s">
        <v>136</v>
      </c>
      <c r="AJ491">
        <v>3</v>
      </c>
      <c r="AK491" t="s">
        <v>83</v>
      </c>
      <c r="AL491">
        <v>1</v>
      </c>
      <c r="AM491" s="71">
        <f t="shared" si="409"/>
        <v>1</v>
      </c>
      <c r="AN491" s="80">
        <f t="shared" si="410"/>
        <v>2</v>
      </c>
      <c r="AO491" s="14" t="s">
        <v>88</v>
      </c>
      <c r="AP491" t="s">
        <v>73</v>
      </c>
      <c r="AQ491" t="s">
        <v>142</v>
      </c>
      <c r="AR491">
        <v>3</v>
      </c>
      <c r="AS491" t="s">
        <v>83</v>
      </c>
      <c r="AT491">
        <v>2</v>
      </c>
      <c r="AU491" s="71">
        <f t="shared" si="389"/>
        <v>0</v>
      </c>
      <c r="AV491" s="80">
        <f t="shared" si="411"/>
        <v>0</v>
      </c>
      <c r="AW491" s="14" t="s">
        <v>90</v>
      </c>
      <c r="AX491" t="s">
        <v>73</v>
      </c>
      <c r="AY491" t="s">
        <v>135</v>
      </c>
      <c r="AZ491">
        <v>3</v>
      </c>
      <c r="BA491" t="s">
        <v>83</v>
      </c>
      <c r="BB491">
        <v>0</v>
      </c>
      <c r="BC491" s="71">
        <f t="shared" si="412"/>
        <v>1</v>
      </c>
      <c r="BD491" s="80">
        <f t="shared" si="390"/>
        <v>3</v>
      </c>
      <c r="BE491" s="14" t="s">
        <v>131</v>
      </c>
      <c r="BF491" t="s">
        <v>73</v>
      </c>
      <c r="BG491" t="s">
        <v>130</v>
      </c>
      <c r="BH491">
        <v>2</v>
      </c>
      <c r="BI491" t="s">
        <v>83</v>
      </c>
      <c r="BJ491">
        <v>3</v>
      </c>
      <c r="BK491" s="71">
        <f t="shared" si="391"/>
        <v>2</v>
      </c>
      <c r="BL491" s="80">
        <f t="shared" si="413"/>
        <v>0</v>
      </c>
      <c r="BM491" s="14" t="s">
        <v>96</v>
      </c>
      <c r="BN491" t="s">
        <v>73</v>
      </c>
      <c r="BO491" t="s">
        <v>134</v>
      </c>
      <c r="BP491">
        <v>3</v>
      </c>
      <c r="BQ491" t="s">
        <v>83</v>
      </c>
      <c r="BR491">
        <v>1</v>
      </c>
      <c r="BS491" s="71">
        <f t="shared" si="414"/>
        <v>3</v>
      </c>
      <c r="BT491" s="80">
        <f t="shared" si="392"/>
        <v>4</v>
      </c>
      <c r="BU491" s="28">
        <f t="shared" si="415"/>
        <v>23</v>
      </c>
      <c r="BV491" s="14" t="str">
        <f t="shared" si="416"/>
        <v>Deutschland</v>
      </c>
      <c r="BW491" s="80">
        <f t="shared" si="393"/>
        <v>0</v>
      </c>
      <c r="BX491" s="14" t="str">
        <f t="shared" si="417"/>
        <v>Brasilien</v>
      </c>
      <c r="BY491" s="80">
        <f t="shared" si="418"/>
        <v>7</v>
      </c>
      <c r="BZ491" s="14" t="str">
        <f t="shared" si="419"/>
        <v>Niederlande</v>
      </c>
      <c r="CA491" s="80">
        <f t="shared" si="420"/>
        <v>7</v>
      </c>
      <c r="CB491" s="14" t="str">
        <f t="shared" si="421"/>
        <v>Argentinien</v>
      </c>
      <c r="CC491" s="80">
        <f t="shared" si="422"/>
        <v>7</v>
      </c>
      <c r="CD491" s="14" t="str">
        <f t="shared" si="423"/>
        <v>Spanien</v>
      </c>
      <c r="CE491" s="80">
        <f t="shared" si="424"/>
        <v>0</v>
      </c>
      <c r="CF491" s="14" t="str">
        <f t="shared" si="425"/>
        <v>Portugal</v>
      </c>
      <c r="CG491" s="80">
        <f t="shared" si="426"/>
        <v>7</v>
      </c>
      <c r="CH491" s="14" t="str">
        <f t="shared" si="427"/>
        <v>England</v>
      </c>
      <c r="CI491" s="80">
        <f t="shared" si="428"/>
        <v>7</v>
      </c>
      <c r="CJ491" s="14" t="str">
        <f t="shared" si="429"/>
        <v>Frankreich</v>
      </c>
      <c r="CK491" s="80">
        <f t="shared" si="430"/>
        <v>7</v>
      </c>
      <c r="CL491" s="27">
        <f t="shared" si="440"/>
        <v>42</v>
      </c>
      <c r="CM491" t="s">
        <v>88</v>
      </c>
      <c r="CN491" t="s">
        <v>73</v>
      </c>
      <c r="CO491" t="s">
        <v>90</v>
      </c>
      <c r="CP491">
        <v>4</v>
      </c>
      <c r="CQ491" t="s">
        <v>83</v>
      </c>
      <c r="CR491">
        <v>2</v>
      </c>
      <c r="CS491" s="71">
        <f t="shared" si="394"/>
        <v>2</v>
      </c>
      <c r="CT491" s="80">
        <f t="shared" si="431"/>
        <v>0</v>
      </c>
      <c r="CU491" t="s">
        <v>84</v>
      </c>
      <c r="CV491" t="s">
        <v>73</v>
      </c>
      <c r="CW491" t="s">
        <v>93</v>
      </c>
      <c r="CX491">
        <v>2</v>
      </c>
      <c r="CY491" t="s">
        <v>83</v>
      </c>
      <c r="CZ491">
        <v>3</v>
      </c>
      <c r="DA491" s="71">
        <f t="shared" si="432"/>
        <v>3</v>
      </c>
      <c r="DB491" s="80">
        <f t="shared" si="433"/>
        <v>8</v>
      </c>
      <c r="DC491" t="s">
        <v>130</v>
      </c>
      <c r="DD491" t="s">
        <v>73</v>
      </c>
      <c r="DE491" t="s">
        <v>96</v>
      </c>
      <c r="DF491">
        <v>2</v>
      </c>
      <c r="DG491" t="s">
        <v>83</v>
      </c>
      <c r="DH491">
        <v>3</v>
      </c>
      <c r="DI491" s="71">
        <f t="shared" si="441"/>
        <v>0</v>
      </c>
      <c r="DJ491" s="80">
        <f t="shared" si="434"/>
        <v>0</v>
      </c>
      <c r="DK491" t="s">
        <v>85</v>
      </c>
      <c r="DL491" t="s">
        <v>73</v>
      </c>
      <c r="DM491" t="s">
        <v>94</v>
      </c>
      <c r="DN491">
        <v>2</v>
      </c>
      <c r="DO491" t="s">
        <v>83</v>
      </c>
      <c r="DP491">
        <v>3</v>
      </c>
      <c r="DQ491" s="71">
        <f t="shared" si="435"/>
        <v>3</v>
      </c>
      <c r="DR491" s="80">
        <f t="shared" si="436"/>
        <v>6</v>
      </c>
      <c r="DS491" s="27">
        <f t="shared" si="395"/>
        <v>14</v>
      </c>
      <c r="DT491" t="str">
        <f t="shared" si="396"/>
        <v>Argentinien</v>
      </c>
      <c r="DU491">
        <f t="shared" si="437"/>
        <v>8</v>
      </c>
      <c r="DV491" t="str">
        <f t="shared" si="397"/>
        <v>Deutschland</v>
      </c>
      <c r="DW491">
        <f t="shared" si="438"/>
        <v>0</v>
      </c>
      <c r="DX491" t="str">
        <f t="shared" si="398"/>
        <v>Frankreich</v>
      </c>
      <c r="DY491">
        <f t="shared" si="439"/>
        <v>8</v>
      </c>
      <c r="DZ491" t="str">
        <f t="shared" si="399"/>
        <v>Portugal</v>
      </c>
      <c r="EA491">
        <f t="shared" si="400"/>
        <v>0</v>
      </c>
      <c r="EB491" s="27">
        <f t="shared" si="401"/>
        <v>16</v>
      </c>
      <c r="EC491" t="s">
        <v>93</v>
      </c>
      <c r="ED491" t="s">
        <v>73</v>
      </c>
      <c r="EE491" t="s">
        <v>88</v>
      </c>
      <c r="EF491">
        <v>2</v>
      </c>
      <c r="EG491" t="s">
        <v>83</v>
      </c>
      <c r="EH491">
        <v>4</v>
      </c>
      <c r="EK491" t="s">
        <v>94</v>
      </c>
      <c r="EL491" t="s">
        <v>73</v>
      </c>
      <c r="EM491" t="s">
        <v>96</v>
      </c>
      <c r="EN491">
        <v>3</v>
      </c>
      <c r="EO491" t="s">
        <v>83</v>
      </c>
      <c r="EP491">
        <v>2</v>
      </c>
      <c r="EU491" t="s">
        <v>93</v>
      </c>
      <c r="EV491" t="s">
        <v>73</v>
      </c>
      <c r="EW491" t="s">
        <v>96</v>
      </c>
      <c r="EX491">
        <v>2</v>
      </c>
      <c r="EY491" t="s">
        <v>83</v>
      </c>
      <c r="EZ491">
        <v>3</v>
      </c>
      <c r="FC491" t="s">
        <v>88</v>
      </c>
      <c r="FD491" t="s">
        <v>73</v>
      </c>
      <c r="FE491" t="s">
        <v>94</v>
      </c>
      <c r="FF491">
        <v>3</v>
      </c>
      <c r="FG491" t="s">
        <v>83</v>
      </c>
      <c r="FH491">
        <v>2</v>
      </c>
      <c r="FL491" t="s">
        <v>93</v>
      </c>
      <c r="FN491" t="s">
        <v>96</v>
      </c>
      <c r="FP491" t="s">
        <v>94</v>
      </c>
      <c r="FR491" t="s">
        <v>88</v>
      </c>
      <c r="FU491">
        <v>164</v>
      </c>
      <c r="FX491">
        <v>0</v>
      </c>
    </row>
    <row r="492" spans="1:180" x14ac:dyDescent="0.45">
      <c r="A492" s="1">
        <v>489</v>
      </c>
      <c r="B492" s="45">
        <f t="shared" si="387"/>
        <v>56</v>
      </c>
      <c r="C492" s="14" t="s">
        <v>1059</v>
      </c>
      <c r="D492" t="s">
        <v>1060</v>
      </c>
      <c r="E492" s="15">
        <v>12</v>
      </c>
      <c r="F492" s="28">
        <f>VOR!IH492</f>
        <v>179</v>
      </c>
      <c r="G492" s="27">
        <f t="shared" si="402"/>
        <v>86</v>
      </c>
      <c r="H492" s="49">
        <f t="shared" si="403"/>
        <v>265</v>
      </c>
      <c r="I492" s="14" t="s">
        <v>84</v>
      </c>
      <c r="J492" t="s">
        <v>73</v>
      </c>
      <c r="K492" t="s">
        <v>92</v>
      </c>
      <c r="L492">
        <v>2</v>
      </c>
      <c r="M492" t="s">
        <v>83</v>
      </c>
      <c r="N492">
        <v>1</v>
      </c>
      <c r="O492" s="77">
        <f t="shared" si="404"/>
        <v>1</v>
      </c>
      <c r="P492" s="80">
        <f t="shared" si="405"/>
        <v>2</v>
      </c>
      <c r="Q492" t="s">
        <v>93</v>
      </c>
      <c r="R492" t="s">
        <v>73</v>
      </c>
      <c r="S492" t="s">
        <v>129</v>
      </c>
      <c r="T492">
        <v>3</v>
      </c>
      <c r="U492" t="s">
        <v>83</v>
      </c>
      <c r="V492">
        <v>1</v>
      </c>
      <c r="W492" s="71">
        <f t="shared" si="406"/>
        <v>1</v>
      </c>
      <c r="X492" s="80">
        <f t="shared" si="407"/>
        <v>2</v>
      </c>
      <c r="Y492" s="14" t="s">
        <v>94</v>
      </c>
      <c r="Z492" t="s">
        <v>73</v>
      </c>
      <c r="AA492" t="s">
        <v>86</v>
      </c>
      <c r="AB492">
        <v>2</v>
      </c>
      <c r="AC492" t="s">
        <v>83</v>
      </c>
      <c r="AD492">
        <v>0</v>
      </c>
      <c r="AE492" s="71">
        <f t="shared" si="408"/>
        <v>3</v>
      </c>
      <c r="AF492" s="80">
        <f t="shared" si="388"/>
        <v>6</v>
      </c>
      <c r="AG492" s="14" t="s">
        <v>85</v>
      </c>
      <c r="AH492" t="s">
        <v>73</v>
      </c>
      <c r="AI492" t="s">
        <v>140</v>
      </c>
      <c r="AJ492">
        <v>2</v>
      </c>
      <c r="AK492" t="s">
        <v>83</v>
      </c>
      <c r="AL492">
        <v>0</v>
      </c>
      <c r="AM492" s="71">
        <f t="shared" si="409"/>
        <v>1</v>
      </c>
      <c r="AN492" s="80">
        <f t="shared" si="410"/>
        <v>2</v>
      </c>
      <c r="AO492" s="14" t="s">
        <v>88</v>
      </c>
      <c r="AP492" t="s">
        <v>73</v>
      </c>
      <c r="AQ492" t="s">
        <v>131</v>
      </c>
      <c r="AR492">
        <v>2</v>
      </c>
      <c r="AS492" t="s">
        <v>83</v>
      </c>
      <c r="AT492">
        <v>1</v>
      </c>
      <c r="AU492" s="71">
        <f t="shared" si="389"/>
        <v>0</v>
      </c>
      <c r="AV492" s="80">
        <f t="shared" si="411"/>
        <v>0</v>
      </c>
      <c r="AW492" s="14" t="s">
        <v>90</v>
      </c>
      <c r="AX492" t="s">
        <v>73</v>
      </c>
      <c r="AY492" t="s">
        <v>138</v>
      </c>
      <c r="AZ492">
        <v>3</v>
      </c>
      <c r="BA492" t="s">
        <v>83</v>
      </c>
      <c r="BB492">
        <v>1</v>
      </c>
      <c r="BC492" s="71">
        <f t="shared" si="412"/>
        <v>1</v>
      </c>
      <c r="BD492" s="80">
        <f t="shared" si="390"/>
        <v>2</v>
      </c>
      <c r="BE492" s="14" t="s">
        <v>95</v>
      </c>
      <c r="BF492" t="s">
        <v>73</v>
      </c>
      <c r="BG492" t="s">
        <v>130</v>
      </c>
      <c r="BH492">
        <v>1</v>
      </c>
      <c r="BI492" t="s">
        <v>83</v>
      </c>
      <c r="BJ492">
        <v>2</v>
      </c>
      <c r="BK492" s="71">
        <f t="shared" si="391"/>
        <v>2</v>
      </c>
      <c r="BL492" s="80">
        <f t="shared" si="413"/>
        <v>0</v>
      </c>
      <c r="BM492" s="14" t="s">
        <v>96</v>
      </c>
      <c r="BN492" t="s">
        <v>73</v>
      </c>
      <c r="BO492" t="s">
        <v>134</v>
      </c>
      <c r="BP492">
        <v>2</v>
      </c>
      <c r="BQ492" t="s">
        <v>83</v>
      </c>
      <c r="BR492">
        <v>1</v>
      </c>
      <c r="BS492" s="71">
        <f t="shared" si="414"/>
        <v>3</v>
      </c>
      <c r="BT492" s="80">
        <f t="shared" si="392"/>
        <v>4</v>
      </c>
      <c r="BU492" s="28">
        <f t="shared" si="415"/>
        <v>18</v>
      </c>
      <c r="BV492" s="14" t="str">
        <f t="shared" si="416"/>
        <v>Deutschland</v>
      </c>
      <c r="BW492" s="80">
        <f t="shared" si="393"/>
        <v>0</v>
      </c>
      <c r="BX492" s="14" t="str">
        <f t="shared" si="417"/>
        <v>Brasilien</v>
      </c>
      <c r="BY492" s="80">
        <f t="shared" si="418"/>
        <v>7</v>
      </c>
      <c r="BZ492" s="14" t="str">
        <f t="shared" si="419"/>
        <v>Niederlande</v>
      </c>
      <c r="CA492" s="80">
        <f t="shared" si="420"/>
        <v>7</v>
      </c>
      <c r="CB492" s="14" t="str">
        <f t="shared" si="421"/>
        <v>Argentinien</v>
      </c>
      <c r="CC492" s="80">
        <f t="shared" si="422"/>
        <v>7</v>
      </c>
      <c r="CD492" s="14" t="str">
        <f t="shared" si="423"/>
        <v>Spanien</v>
      </c>
      <c r="CE492" s="80">
        <f t="shared" si="424"/>
        <v>0</v>
      </c>
      <c r="CF492" s="14" t="str">
        <f t="shared" si="425"/>
        <v>Portugal</v>
      </c>
      <c r="CG492" s="80">
        <f t="shared" si="426"/>
        <v>7</v>
      </c>
      <c r="CH492" s="14" t="str">
        <f t="shared" si="427"/>
        <v>England</v>
      </c>
      <c r="CI492" s="80">
        <f t="shared" si="428"/>
        <v>7</v>
      </c>
      <c r="CJ492" s="14" t="str">
        <f t="shared" si="429"/>
        <v>Frankreich</v>
      </c>
      <c r="CK492" s="80">
        <f t="shared" si="430"/>
        <v>7</v>
      </c>
      <c r="CL492" s="27">
        <f t="shared" si="440"/>
        <v>42</v>
      </c>
      <c r="CM492" t="s">
        <v>88</v>
      </c>
      <c r="CN492" t="s">
        <v>73</v>
      </c>
      <c r="CO492" t="s">
        <v>90</v>
      </c>
      <c r="CP492">
        <v>3</v>
      </c>
      <c r="CQ492" t="s">
        <v>83</v>
      </c>
      <c r="CR492">
        <v>2</v>
      </c>
      <c r="CS492" s="71">
        <f t="shared" si="394"/>
        <v>2</v>
      </c>
      <c r="CT492" s="80">
        <f t="shared" si="431"/>
        <v>0</v>
      </c>
      <c r="CU492" t="s">
        <v>84</v>
      </c>
      <c r="CV492" t="s">
        <v>73</v>
      </c>
      <c r="CW492" t="s">
        <v>93</v>
      </c>
      <c r="CX492">
        <v>1</v>
      </c>
      <c r="CY492" t="s">
        <v>83</v>
      </c>
      <c r="CZ492">
        <v>3</v>
      </c>
      <c r="DA492" s="71">
        <f t="shared" si="432"/>
        <v>3</v>
      </c>
      <c r="DB492" s="80">
        <f t="shared" si="433"/>
        <v>4</v>
      </c>
      <c r="DC492" t="s">
        <v>130</v>
      </c>
      <c r="DD492" t="s">
        <v>73</v>
      </c>
      <c r="DE492" t="s">
        <v>96</v>
      </c>
      <c r="DF492">
        <v>1</v>
      </c>
      <c r="DG492" t="s">
        <v>83</v>
      </c>
      <c r="DH492">
        <v>2</v>
      </c>
      <c r="DI492" s="71">
        <f t="shared" si="441"/>
        <v>0</v>
      </c>
      <c r="DJ492" s="80">
        <f t="shared" si="434"/>
        <v>0</v>
      </c>
      <c r="DK492" t="s">
        <v>85</v>
      </c>
      <c r="DL492" t="s">
        <v>73</v>
      </c>
      <c r="DM492" t="s">
        <v>94</v>
      </c>
      <c r="DN492">
        <v>2</v>
      </c>
      <c r="DO492" t="s">
        <v>83</v>
      </c>
      <c r="DP492">
        <v>3</v>
      </c>
      <c r="DQ492" s="71">
        <f t="shared" si="435"/>
        <v>3</v>
      </c>
      <c r="DR492" s="80">
        <f t="shared" si="436"/>
        <v>6</v>
      </c>
      <c r="DS492" s="27">
        <f t="shared" si="395"/>
        <v>10</v>
      </c>
      <c r="DT492" t="str">
        <f t="shared" si="396"/>
        <v>Argentinien</v>
      </c>
      <c r="DU492">
        <f t="shared" si="437"/>
        <v>8</v>
      </c>
      <c r="DV492" t="str">
        <f t="shared" si="397"/>
        <v>Deutschland</v>
      </c>
      <c r="DW492">
        <f t="shared" si="438"/>
        <v>0</v>
      </c>
      <c r="DX492" t="str">
        <f t="shared" si="398"/>
        <v>Frankreich</v>
      </c>
      <c r="DY492">
        <f t="shared" si="439"/>
        <v>8</v>
      </c>
      <c r="DZ492" t="str">
        <f t="shared" si="399"/>
        <v>Portugal</v>
      </c>
      <c r="EA492">
        <f t="shared" si="400"/>
        <v>0</v>
      </c>
      <c r="EB492" s="27">
        <f t="shared" si="401"/>
        <v>16</v>
      </c>
      <c r="EC492" t="s">
        <v>93</v>
      </c>
      <c r="ED492" t="s">
        <v>73</v>
      </c>
      <c r="EE492" t="s">
        <v>88</v>
      </c>
      <c r="EF492">
        <v>3</v>
      </c>
      <c r="EG492" t="s">
        <v>83</v>
      </c>
      <c r="EH492">
        <v>1</v>
      </c>
      <c r="EK492" t="s">
        <v>94</v>
      </c>
      <c r="EL492" t="s">
        <v>73</v>
      </c>
      <c r="EM492" t="s">
        <v>96</v>
      </c>
      <c r="EN492">
        <v>2</v>
      </c>
      <c r="EO492" t="s">
        <v>83</v>
      </c>
      <c r="EP492">
        <v>1</v>
      </c>
      <c r="EU492" t="s">
        <v>88</v>
      </c>
      <c r="EV492" t="s">
        <v>73</v>
      </c>
      <c r="EW492" t="s">
        <v>96</v>
      </c>
      <c r="EX492">
        <v>2</v>
      </c>
      <c r="EY492" t="s">
        <v>83</v>
      </c>
      <c r="EZ492">
        <v>1</v>
      </c>
      <c r="FC492" t="s">
        <v>93</v>
      </c>
      <c r="FD492" t="s">
        <v>73</v>
      </c>
      <c r="FE492" t="s">
        <v>94</v>
      </c>
      <c r="FF492">
        <v>2</v>
      </c>
      <c r="FG492" t="s">
        <v>83</v>
      </c>
      <c r="FH492">
        <v>1</v>
      </c>
      <c r="FL492" t="s">
        <v>96</v>
      </c>
      <c r="FN492" t="s">
        <v>88</v>
      </c>
      <c r="FP492" t="s">
        <v>94</v>
      </c>
      <c r="FR492" t="s">
        <v>93</v>
      </c>
      <c r="FU492">
        <v>0</v>
      </c>
      <c r="FX492">
        <v>0</v>
      </c>
    </row>
    <row r="493" spans="1:180" x14ac:dyDescent="0.45">
      <c r="A493" s="1">
        <v>490</v>
      </c>
      <c r="B493" s="45">
        <f t="shared" si="387"/>
        <v>68</v>
      </c>
      <c r="C493" s="14" t="s">
        <v>1061</v>
      </c>
      <c r="D493" t="s">
        <v>1062</v>
      </c>
      <c r="E493" s="15">
        <v>12</v>
      </c>
      <c r="F493" s="28">
        <f>VOR!IH493</f>
        <v>183</v>
      </c>
      <c r="G493" s="27">
        <f t="shared" si="402"/>
        <v>80</v>
      </c>
      <c r="H493" s="49">
        <f t="shared" si="403"/>
        <v>263</v>
      </c>
      <c r="I493" s="14" t="s">
        <v>84</v>
      </c>
      <c r="J493" t="s">
        <v>73</v>
      </c>
      <c r="K493" t="s">
        <v>92</v>
      </c>
      <c r="L493">
        <v>1</v>
      </c>
      <c r="M493" t="s">
        <v>83</v>
      </c>
      <c r="N493">
        <v>2</v>
      </c>
      <c r="O493" s="77">
        <f t="shared" si="404"/>
        <v>1</v>
      </c>
      <c r="P493" s="80">
        <f t="shared" si="405"/>
        <v>0</v>
      </c>
      <c r="Q493" t="s">
        <v>93</v>
      </c>
      <c r="R493" t="s">
        <v>73</v>
      </c>
      <c r="S493" t="s">
        <v>87</v>
      </c>
      <c r="T493">
        <v>1</v>
      </c>
      <c r="U493" t="s">
        <v>83</v>
      </c>
      <c r="V493">
        <v>0</v>
      </c>
      <c r="W493" s="71">
        <f t="shared" si="406"/>
        <v>3</v>
      </c>
      <c r="X493" s="80">
        <f t="shared" si="407"/>
        <v>6</v>
      </c>
      <c r="Y493" s="14" t="s">
        <v>94</v>
      </c>
      <c r="Z493" t="s">
        <v>73</v>
      </c>
      <c r="AA493" t="s">
        <v>86</v>
      </c>
      <c r="AB493">
        <v>3</v>
      </c>
      <c r="AC493" t="s">
        <v>83</v>
      </c>
      <c r="AD493">
        <v>2</v>
      </c>
      <c r="AE493" s="71">
        <f t="shared" si="408"/>
        <v>3</v>
      </c>
      <c r="AF493" s="80">
        <f t="shared" si="388"/>
        <v>4</v>
      </c>
      <c r="AG493" s="14" t="s">
        <v>85</v>
      </c>
      <c r="AH493" t="s">
        <v>73</v>
      </c>
      <c r="AI493" t="s">
        <v>136</v>
      </c>
      <c r="AJ493">
        <v>2</v>
      </c>
      <c r="AK493" t="s">
        <v>83</v>
      </c>
      <c r="AL493">
        <v>1</v>
      </c>
      <c r="AM493" s="71">
        <f t="shared" si="409"/>
        <v>1</v>
      </c>
      <c r="AN493" s="80">
        <f t="shared" si="410"/>
        <v>2</v>
      </c>
      <c r="AO493" s="14" t="s">
        <v>88</v>
      </c>
      <c r="AP493" t="s">
        <v>73</v>
      </c>
      <c r="AQ493" t="s">
        <v>131</v>
      </c>
      <c r="AR493">
        <v>1</v>
      </c>
      <c r="AS493" t="s">
        <v>83</v>
      </c>
      <c r="AT493">
        <v>0</v>
      </c>
      <c r="AU493" s="71">
        <f t="shared" si="389"/>
        <v>0</v>
      </c>
      <c r="AV493" s="80">
        <f t="shared" si="411"/>
        <v>0</v>
      </c>
      <c r="AW493" s="14" t="s">
        <v>90</v>
      </c>
      <c r="AX493" t="s">
        <v>73</v>
      </c>
      <c r="AY493" t="s">
        <v>91</v>
      </c>
      <c r="AZ493">
        <v>2</v>
      </c>
      <c r="BA493" t="s">
        <v>83</v>
      </c>
      <c r="BB493">
        <v>0</v>
      </c>
      <c r="BC493" s="71">
        <f t="shared" si="412"/>
        <v>3</v>
      </c>
      <c r="BD493" s="80">
        <f t="shared" si="390"/>
        <v>4</v>
      </c>
      <c r="BE493" s="14" t="s">
        <v>95</v>
      </c>
      <c r="BF493" t="s">
        <v>73</v>
      </c>
      <c r="BG493" t="s">
        <v>130</v>
      </c>
      <c r="BH493">
        <v>0</v>
      </c>
      <c r="BI493" t="s">
        <v>83</v>
      </c>
      <c r="BJ493">
        <v>1</v>
      </c>
      <c r="BK493" s="71">
        <f t="shared" si="391"/>
        <v>2</v>
      </c>
      <c r="BL493" s="80">
        <f t="shared" si="413"/>
        <v>0</v>
      </c>
      <c r="BM493" s="14" t="s">
        <v>96</v>
      </c>
      <c r="BN493" t="s">
        <v>73</v>
      </c>
      <c r="BO493" t="s">
        <v>134</v>
      </c>
      <c r="BP493">
        <v>2</v>
      </c>
      <c r="BQ493" t="s">
        <v>83</v>
      </c>
      <c r="BR493">
        <v>0</v>
      </c>
      <c r="BS493" s="71">
        <f t="shared" si="414"/>
        <v>3</v>
      </c>
      <c r="BT493" s="80">
        <f t="shared" si="392"/>
        <v>4</v>
      </c>
      <c r="BU493" s="28">
        <f t="shared" si="415"/>
        <v>20</v>
      </c>
      <c r="BV493" s="14" t="str">
        <f t="shared" si="416"/>
        <v>Deutschland</v>
      </c>
      <c r="BW493" s="80">
        <f t="shared" si="393"/>
        <v>0</v>
      </c>
      <c r="BX493" s="14" t="str">
        <f t="shared" si="417"/>
        <v>Brasilien</v>
      </c>
      <c r="BY493" s="80">
        <f t="shared" si="418"/>
        <v>7</v>
      </c>
      <c r="BZ493" s="14" t="str">
        <f t="shared" si="419"/>
        <v>Wales</v>
      </c>
      <c r="CA493" s="80">
        <f t="shared" si="420"/>
        <v>0</v>
      </c>
      <c r="CB493" s="14" t="str">
        <f t="shared" si="421"/>
        <v>Argentinien</v>
      </c>
      <c r="CC493" s="80">
        <f t="shared" si="422"/>
        <v>7</v>
      </c>
      <c r="CD493" s="14" t="str">
        <f t="shared" si="423"/>
        <v>Spanien</v>
      </c>
      <c r="CE493" s="80">
        <f t="shared" si="424"/>
        <v>0</v>
      </c>
      <c r="CF493" s="14" t="str">
        <f t="shared" si="425"/>
        <v>Portugal</v>
      </c>
      <c r="CG493" s="80">
        <f t="shared" si="426"/>
        <v>7</v>
      </c>
      <c r="CH493" s="14" t="str">
        <f t="shared" si="427"/>
        <v>England</v>
      </c>
      <c r="CI493" s="80">
        <f t="shared" si="428"/>
        <v>7</v>
      </c>
      <c r="CJ493" s="14" t="str">
        <f t="shared" si="429"/>
        <v>Frankreich</v>
      </c>
      <c r="CK493" s="80">
        <f t="shared" si="430"/>
        <v>7</v>
      </c>
      <c r="CL493" s="27">
        <f t="shared" si="440"/>
        <v>35</v>
      </c>
      <c r="CM493" t="s">
        <v>88</v>
      </c>
      <c r="CN493" t="s">
        <v>73</v>
      </c>
      <c r="CO493" t="s">
        <v>90</v>
      </c>
      <c r="CP493">
        <v>2</v>
      </c>
      <c r="CQ493" t="s">
        <v>83</v>
      </c>
      <c r="CR493">
        <v>1</v>
      </c>
      <c r="CS493" s="71">
        <f t="shared" si="394"/>
        <v>2</v>
      </c>
      <c r="CT493" s="80">
        <f t="shared" si="431"/>
        <v>0</v>
      </c>
      <c r="CU493" t="s">
        <v>92</v>
      </c>
      <c r="CV493" t="s">
        <v>73</v>
      </c>
      <c r="CW493" t="s">
        <v>93</v>
      </c>
      <c r="CX493">
        <v>0</v>
      </c>
      <c r="CY493" t="s">
        <v>83</v>
      </c>
      <c r="CZ493">
        <v>1</v>
      </c>
      <c r="DA493" s="71">
        <f t="shared" si="432"/>
        <v>2</v>
      </c>
      <c r="DB493" s="80">
        <f t="shared" si="433"/>
        <v>3</v>
      </c>
      <c r="DC493" t="s">
        <v>130</v>
      </c>
      <c r="DD493" t="s">
        <v>73</v>
      </c>
      <c r="DE493" t="s">
        <v>96</v>
      </c>
      <c r="DF493">
        <v>0</v>
      </c>
      <c r="DG493" t="s">
        <v>83</v>
      </c>
      <c r="DH493">
        <v>1</v>
      </c>
      <c r="DI493" s="71">
        <f t="shared" si="441"/>
        <v>0</v>
      </c>
      <c r="DJ493" s="80">
        <f t="shared" si="434"/>
        <v>0</v>
      </c>
      <c r="DK493" t="s">
        <v>85</v>
      </c>
      <c r="DL493" t="s">
        <v>73</v>
      </c>
      <c r="DM493" t="s">
        <v>94</v>
      </c>
      <c r="DN493">
        <v>2</v>
      </c>
      <c r="DO493" t="s">
        <v>83</v>
      </c>
      <c r="DP493">
        <v>3</v>
      </c>
      <c r="DQ493" s="71">
        <f t="shared" si="435"/>
        <v>3</v>
      </c>
      <c r="DR493" s="80">
        <f t="shared" si="436"/>
        <v>6</v>
      </c>
      <c r="DS493" s="27">
        <f t="shared" si="395"/>
        <v>9</v>
      </c>
      <c r="DT493" t="str">
        <f t="shared" si="396"/>
        <v>Argentinien</v>
      </c>
      <c r="DU493">
        <f t="shared" si="437"/>
        <v>8</v>
      </c>
      <c r="DV493" t="str">
        <f t="shared" si="397"/>
        <v>Deutschland</v>
      </c>
      <c r="DW493">
        <f t="shared" si="438"/>
        <v>0</v>
      </c>
      <c r="DX493" t="str">
        <f t="shared" si="398"/>
        <v>Frankreich</v>
      </c>
      <c r="DY493">
        <f t="shared" si="439"/>
        <v>8</v>
      </c>
      <c r="DZ493" t="str">
        <f t="shared" si="399"/>
        <v>Portugal</v>
      </c>
      <c r="EA493">
        <f t="shared" si="400"/>
        <v>0</v>
      </c>
      <c r="EB493" s="27">
        <f t="shared" si="401"/>
        <v>16</v>
      </c>
      <c r="EC493" t="s">
        <v>93</v>
      </c>
      <c r="ED493" t="s">
        <v>73</v>
      </c>
      <c r="EE493" t="s">
        <v>88</v>
      </c>
      <c r="EF493">
        <v>2</v>
      </c>
      <c r="EG493" t="s">
        <v>83</v>
      </c>
      <c r="EH493">
        <v>1</v>
      </c>
      <c r="EK493" t="s">
        <v>94</v>
      </c>
      <c r="EL493" t="s">
        <v>73</v>
      </c>
      <c r="EM493" t="s">
        <v>96</v>
      </c>
      <c r="EN493">
        <v>2</v>
      </c>
      <c r="EO493" t="s">
        <v>83</v>
      </c>
      <c r="EP493">
        <v>1</v>
      </c>
      <c r="EU493" t="s">
        <v>88</v>
      </c>
      <c r="EV493" t="s">
        <v>73</v>
      </c>
      <c r="EW493" t="s">
        <v>96</v>
      </c>
      <c r="EX493">
        <v>2</v>
      </c>
      <c r="EY493" t="s">
        <v>83</v>
      </c>
      <c r="EZ493">
        <v>1</v>
      </c>
      <c r="FC493" t="s">
        <v>93</v>
      </c>
      <c r="FD493" t="s">
        <v>73</v>
      </c>
      <c r="FE493" t="s">
        <v>94</v>
      </c>
      <c r="FF493">
        <v>1</v>
      </c>
      <c r="FG493" t="s">
        <v>83</v>
      </c>
      <c r="FH493">
        <v>0</v>
      </c>
      <c r="FL493" t="s">
        <v>96</v>
      </c>
      <c r="FN493" t="s">
        <v>88</v>
      </c>
      <c r="FP493" t="s">
        <v>94</v>
      </c>
      <c r="FR493" t="s">
        <v>93</v>
      </c>
      <c r="FU493">
        <v>160</v>
      </c>
      <c r="FX493">
        <v>0</v>
      </c>
    </row>
    <row r="494" spans="1:180" x14ac:dyDescent="0.45">
      <c r="A494" s="1">
        <v>491</v>
      </c>
      <c r="B494" s="45">
        <f t="shared" si="387"/>
        <v>578</v>
      </c>
      <c r="C494" s="14" t="s">
        <v>1063</v>
      </c>
      <c r="D494" t="s">
        <v>1064</v>
      </c>
      <c r="E494" s="15">
        <v>12</v>
      </c>
      <c r="F494" s="28">
        <f>VOR!IH494</f>
        <v>143</v>
      </c>
      <c r="G494" s="27">
        <f t="shared" si="402"/>
        <v>33</v>
      </c>
      <c r="H494" s="49">
        <f t="shared" si="403"/>
        <v>176</v>
      </c>
      <c r="I494" s="14" t="s">
        <v>84</v>
      </c>
      <c r="J494" t="s">
        <v>73</v>
      </c>
      <c r="K494" t="s">
        <v>85</v>
      </c>
      <c r="L494">
        <v>2</v>
      </c>
      <c r="M494" t="s">
        <v>83</v>
      </c>
      <c r="N494">
        <v>1</v>
      </c>
      <c r="O494" s="77">
        <f t="shared" si="404"/>
        <v>1</v>
      </c>
      <c r="P494" s="80">
        <f t="shared" si="405"/>
        <v>2</v>
      </c>
      <c r="Q494" t="s">
        <v>86</v>
      </c>
      <c r="R494" t="s">
        <v>73</v>
      </c>
      <c r="S494" t="s">
        <v>87</v>
      </c>
      <c r="T494">
        <v>3</v>
      </c>
      <c r="U494" t="s">
        <v>83</v>
      </c>
      <c r="V494">
        <v>2</v>
      </c>
      <c r="W494" s="71">
        <f t="shared" si="406"/>
        <v>2</v>
      </c>
      <c r="X494" s="80">
        <f t="shared" si="407"/>
        <v>0</v>
      </c>
      <c r="Y494" s="14" t="s">
        <v>164</v>
      </c>
      <c r="Z494" t="s">
        <v>73</v>
      </c>
      <c r="AA494" t="s">
        <v>93</v>
      </c>
      <c r="AB494">
        <v>1</v>
      </c>
      <c r="AC494" t="s">
        <v>83</v>
      </c>
      <c r="AD494">
        <v>2</v>
      </c>
      <c r="AE494" s="71">
        <f t="shared" si="408"/>
        <v>0</v>
      </c>
      <c r="AF494" s="80">
        <f t="shared" si="388"/>
        <v>0</v>
      </c>
      <c r="AG494" s="14" t="s">
        <v>181</v>
      </c>
      <c r="AH494" t="s">
        <v>73</v>
      </c>
      <c r="AI494" t="s">
        <v>132</v>
      </c>
      <c r="AJ494">
        <v>0</v>
      </c>
      <c r="AK494" t="s">
        <v>83</v>
      </c>
      <c r="AL494">
        <v>2</v>
      </c>
      <c r="AM494" s="71">
        <f t="shared" si="409"/>
        <v>2</v>
      </c>
      <c r="AN494" s="80">
        <f t="shared" si="410"/>
        <v>0</v>
      </c>
      <c r="AO494" s="14" t="s">
        <v>88</v>
      </c>
      <c r="AP494" t="s">
        <v>73</v>
      </c>
      <c r="AQ494" t="s">
        <v>95</v>
      </c>
      <c r="AR494">
        <v>3</v>
      </c>
      <c r="AS494" t="s">
        <v>83</v>
      </c>
      <c r="AT494">
        <v>1</v>
      </c>
      <c r="AU494" s="71">
        <f t="shared" si="389"/>
        <v>2</v>
      </c>
      <c r="AV494" s="80">
        <f t="shared" si="411"/>
        <v>0</v>
      </c>
      <c r="AW494" s="14" t="s">
        <v>90</v>
      </c>
      <c r="AX494" t="s">
        <v>73</v>
      </c>
      <c r="AY494" t="s">
        <v>138</v>
      </c>
      <c r="AZ494">
        <v>2</v>
      </c>
      <c r="BA494" t="s">
        <v>83</v>
      </c>
      <c r="BB494">
        <v>0</v>
      </c>
      <c r="BC494" s="71">
        <f t="shared" si="412"/>
        <v>1</v>
      </c>
      <c r="BD494" s="80">
        <f t="shared" si="390"/>
        <v>2</v>
      </c>
      <c r="BE494" s="14" t="s">
        <v>142</v>
      </c>
      <c r="BF494" t="s">
        <v>73</v>
      </c>
      <c r="BG494" t="s">
        <v>165</v>
      </c>
      <c r="BH494">
        <v>3</v>
      </c>
      <c r="BI494" t="s">
        <v>83</v>
      </c>
      <c r="BJ494">
        <v>2</v>
      </c>
      <c r="BK494" s="71">
        <f t="shared" si="391"/>
        <v>0</v>
      </c>
      <c r="BL494" s="80">
        <f t="shared" si="413"/>
        <v>0</v>
      </c>
      <c r="BM494" s="14" t="s">
        <v>91</v>
      </c>
      <c r="BN494" t="s">
        <v>73</v>
      </c>
      <c r="BO494" t="s">
        <v>150</v>
      </c>
      <c r="BP494">
        <v>3</v>
      </c>
      <c r="BQ494" t="s">
        <v>83</v>
      </c>
      <c r="BR494">
        <v>1</v>
      </c>
      <c r="BS494" s="71">
        <f t="shared" si="414"/>
        <v>0</v>
      </c>
      <c r="BT494" s="80">
        <f t="shared" si="392"/>
        <v>0</v>
      </c>
      <c r="BU494" s="28">
        <f t="shared" si="415"/>
        <v>4</v>
      </c>
      <c r="BV494" s="14" t="str">
        <f t="shared" si="416"/>
        <v>Deutschland</v>
      </c>
      <c r="BW494" s="80">
        <f t="shared" si="393"/>
        <v>0</v>
      </c>
      <c r="BX494" s="14" t="str">
        <f t="shared" si="417"/>
        <v>Brasilien</v>
      </c>
      <c r="BY494" s="80">
        <f t="shared" si="418"/>
        <v>7</v>
      </c>
      <c r="BZ494" s="14" t="str">
        <f t="shared" si="419"/>
        <v>Niederlande</v>
      </c>
      <c r="CA494" s="80">
        <f t="shared" si="420"/>
        <v>7</v>
      </c>
      <c r="CB494" s="14" t="str">
        <f t="shared" si="421"/>
        <v>Polen</v>
      </c>
      <c r="CC494" s="80">
        <f t="shared" si="422"/>
        <v>0</v>
      </c>
      <c r="CD494" s="14" t="str">
        <f t="shared" si="423"/>
        <v>Kanada</v>
      </c>
      <c r="CE494" s="80">
        <f t="shared" si="424"/>
        <v>0</v>
      </c>
      <c r="CF494" s="14" t="str">
        <f t="shared" si="425"/>
        <v>Südkorea</v>
      </c>
      <c r="CG494" s="80">
        <f t="shared" si="426"/>
        <v>0</v>
      </c>
      <c r="CH494" s="14" t="str">
        <f t="shared" si="427"/>
        <v>Senegal</v>
      </c>
      <c r="CI494" s="80">
        <f t="shared" si="428"/>
        <v>0</v>
      </c>
      <c r="CJ494" s="14" t="str">
        <f t="shared" si="429"/>
        <v>Argentinien</v>
      </c>
      <c r="CK494" s="80">
        <f t="shared" si="430"/>
        <v>7</v>
      </c>
      <c r="CL494" s="27">
        <f t="shared" si="440"/>
        <v>21</v>
      </c>
      <c r="CM494" t="s">
        <v>88</v>
      </c>
      <c r="CN494" t="s">
        <v>73</v>
      </c>
      <c r="CO494" t="s">
        <v>90</v>
      </c>
      <c r="CP494">
        <v>1</v>
      </c>
      <c r="CQ494" t="s">
        <v>83</v>
      </c>
      <c r="CR494">
        <v>0</v>
      </c>
      <c r="CS494" s="71">
        <f t="shared" si="394"/>
        <v>2</v>
      </c>
      <c r="CT494" s="80">
        <f t="shared" si="431"/>
        <v>0</v>
      </c>
      <c r="CU494" t="s">
        <v>84</v>
      </c>
      <c r="CV494" t="s">
        <v>73</v>
      </c>
      <c r="CW494" t="s">
        <v>86</v>
      </c>
      <c r="CX494">
        <v>3</v>
      </c>
      <c r="CY494" t="s">
        <v>83</v>
      </c>
      <c r="CZ494">
        <v>1</v>
      </c>
      <c r="DA494" s="71">
        <f t="shared" si="432"/>
        <v>1</v>
      </c>
      <c r="DB494" s="80">
        <f t="shared" si="433"/>
        <v>0</v>
      </c>
      <c r="DC494" t="s">
        <v>142</v>
      </c>
      <c r="DD494" t="s">
        <v>73</v>
      </c>
      <c r="DE494" t="s">
        <v>91</v>
      </c>
      <c r="DF494">
        <v>1</v>
      </c>
      <c r="DG494" t="s">
        <v>83</v>
      </c>
      <c r="DH494">
        <v>2</v>
      </c>
      <c r="DI494" s="71">
        <f t="shared" si="441"/>
        <v>0</v>
      </c>
      <c r="DJ494" s="80">
        <f t="shared" si="434"/>
        <v>0</v>
      </c>
      <c r="DK494" t="s">
        <v>132</v>
      </c>
      <c r="DL494" t="s">
        <v>73</v>
      </c>
      <c r="DM494" t="s">
        <v>93</v>
      </c>
      <c r="DN494">
        <v>0</v>
      </c>
      <c r="DO494" t="s">
        <v>83</v>
      </c>
      <c r="DP494">
        <v>2</v>
      </c>
      <c r="DQ494" s="71">
        <f t="shared" si="435"/>
        <v>0</v>
      </c>
      <c r="DR494" s="80">
        <f t="shared" si="436"/>
        <v>0</v>
      </c>
      <c r="DS494" s="27">
        <f t="shared" si="395"/>
        <v>0</v>
      </c>
      <c r="DT494" t="str">
        <f t="shared" si="396"/>
        <v>Niederlande</v>
      </c>
      <c r="DU494">
        <f t="shared" si="437"/>
        <v>0</v>
      </c>
      <c r="DV494" t="str">
        <f t="shared" si="397"/>
        <v>Deutschland</v>
      </c>
      <c r="DW494">
        <f t="shared" si="438"/>
        <v>0</v>
      </c>
      <c r="DX494" t="str">
        <f t="shared" si="398"/>
        <v>Argentinien</v>
      </c>
      <c r="DY494">
        <f t="shared" si="439"/>
        <v>8</v>
      </c>
      <c r="DZ494" t="str">
        <f t="shared" si="399"/>
        <v>Südkorea</v>
      </c>
      <c r="EA494">
        <f t="shared" si="400"/>
        <v>0</v>
      </c>
      <c r="EB494" s="27">
        <f t="shared" si="401"/>
        <v>8</v>
      </c>
      <c r="EC494" t="s">
        <v>84</v>
      </c>
      <c r="ED494" t="s">
        <v>73</v>
      </c>
      <c r="EE494" t="s">
        <v>88</v>
      </c>
      <c r="EF494">
        <v>0</v>
      </c>
      <c r="EG494" t="s">
        <v>83</v>
      </c>
      <c r="EH494">
        <v>1</v>
      </c>
      <c r="EK494" t="s">
        <v>93</v>
      </c>
      <c r="EL494" t="s">
        <v>73</v>
      </c>
      <c r="EM494" t="s">
        <v>91</v>
      </c>
      <c r="EN494">
        <v>2</v>
      </c>
      <c r="EO494" t="s">
        <v>83</v>
      </c>
      <c r="EP494">
        <v>1</v>
      </c>
      <c r="EU494" t="s">
        <v>84</v>
      </c>
      <c r="EV494" t="s">
        <v>73</v>
      </c>
      <c r="EW494" t="s">
        <v>91</v>
      </c>
      <c r="EX494">
        <v>1</v>
      </c>
      <c r="EY494" t="s">
        <v>83</v>
      </c>
      <c r="EZ494">
        <v>0</v>
      </c>
      <c r="FC494" t="s">
        <v>88</v>
      </c>
      <c r="FD494" t="s">
        <v>73</v>
      </c>
      <c r="FE494" t="s">
        <v>93</v>
      </c>
      <c r="FF494">
        <v>1</v>
      </c>
      <c r="FG494" t="s">
        <v>83</v>
      </c>
      <c r="FH494">
        <v>0</v>
      </c>
      <c r="FL494" t="s">
        <v>91</v>
      </c>
      <c r="FN494" t="s">
        <v>84</v>
      </c>
      <c r="FP494" t="s">
        <v>93</v>
      </c>
      <c r="FR494" t="s">
        <v>88</v>
      </c>
      <c r="FU494">
        <v>256</v>
      </c>
      <c r="FX494" t="s">
        <v>1065</v>
      </c>
    </row>
    <row r="495" spans="1:180" x14ac:dyDescent="0.45">
      <c r="A495" s="1">
        <v>492</v>
      </c>
      <c r="B495" s="45">
        <f t="shared" si="387"/>
        <v>151</v>
      </c>
      <c r="C495" s="14" t="s">
        <v>1066</v>
      </c>
      <c r="D495" t="s">
        <v>1039</v>
      </c>
      <c r="E495" s="15">
        <v>12</v>
      </c>
      <c r="F495" s="28">
        <f>VOR!IH495</f>
        <v>159</v>
      </c>
      <c r="G495" s="27">
        <f t="shared" si="402"/>
        <v>88</v>
      </c>
      <c r="H495" s="49">
        <f t="shared" si="403"/>
        <v>247</v>
      </c>
      <c r="I495" s="14" t="s">
        <v>84</v>
      </c>
      <c r="J495" t="s">
        <v>73</v>
      </c>
      <c r="K495" t="s">
        <v>92</v>
      </c>
      <c r="L495">
        <v>3</v>
      </c>
      <c r="M495" t="s">
        <v>83</v>
      </c>
      <c r="N495">
        <v>1</v>
      </c>
      <c r="O495" s="77">
        <f t="shared" si="404"/>
        <v>1</v>
      </c>
      <c r="P495" s="80">
        <f t="shared" si="405"/>
        <v>4</v>
      </c>
      <c r="Q495" t="s">
        <v>93</v>
      </c>
      <c r="R495" t="s">
        <v>73</v>
      </c>
      <c r="S495" t="s">
        <v>129</v>
      </c>
      <c r="T495">
        <v>4</v>
      </c>
      <c r="U495" t="s">
        <v>83</v>
      </c>
      <c r="V495">
        <v>2</v>
      </c>
      <c r="W495" s="71">
        <f t="shared" si="406"/>
        <v>1</v>
      </c>
      <c r="X495" s="80">
        <f t="shared" si="407"/>
        <v>2</v>
      </c>
      <c r="Y495" s="14" t="s">
        <v>94</v>
      </c>
      <c r="Z495" t="s">
        <v>73</v>
      </c>
      <c r="AA495" t="s">
        <v>133</v>
      </c>
      <c r="AB495">
        <v>4</v>
      </c>
      <c r="AC495" t="s">
        <v>83</v>
      </c>
      <c r="AD495">
        <v>3</v>
      </c>
      <c r="AE495" s="71">
        <f t="shared" si="408"/>
        <v>1</v>
      </c>
      <c r="AF495" s="80">
        <f t="shared" si="388"/>
        <v>2</v>
      </c>
      <c r="AG495" s="14" t="s">
        <v>85</v>
      </c>
      <c r="AH495" t="s">
        <v>73</v>
      </c>
      <c r="AI495" t="s">
        <v>136</v>
      </c>
      <c r="AJ495">
        <v>3</v>
      </c>
      <c r="AK495" t="s">
        <v>83</v>
      </c>
      <c r="AL495">
        <v>2</v>
      </c>
      <c r="AM495" s="71">
        <f t="shared" si="409"/>
        <v>1</v>
      </c>
      <c r="AN495" s="80">
        <f t="shared" si="410"/>
        <v>2</v>
      </c>
      <c r="AO495" s="14" t="s">
        <v>130</v>
      </c>
      <c r="AP495" t="s">
        <v>73</v>
      </c>
      <c r="AQ495" t="s">
        <v>131</v>
      </c>
      <c r="AR495">
        <v>3</v>
      </c>
      <c r="AS495" t="s">
        <v>83</v>
      </c>
      <c r="AT495">
        <v>2</v>
      </c>
      <c r="AU495" s="71">
        <f t="shared" si="389"/>
        <v>0</v>
      </c>
      <c r="AV495" s="80">
        <f t="shared" si="411"/>
        <v>0</v>
      </c>
      <c r="AW495" s="14" t="s">
        <v>90</v>
      </c>
      <c r="AX495" t="s">
        <v>73</v>
      </c>
      <c r="AY495" t="s">
        <v>135</v>
      </c>
      <c r="AZ495">
        <v>4</v>
      </c>
      <c r="BA495" t="s">
        <v>83</v>
      </c>
      <c r="BB495">
        <v>1</v>
      </c>
      <c r="BC495" s="71">
        <f t="shared" si="412"/>
        <v>1</v>
      </c>
      <c r="BD495" s="80">
        <f t="shared" si="390"/>
        <v>4</v>
      </c>
      <c r="BE495" s="14" t="s">
        <v>95</v>
      </c>
      <c r="BF495" t="s">
        <v>73</v>
      </c>
      <c r="BG495" t="s">
        <v>88</v>
      </c>
      <c r="BH495">
        <v>1</v>
      </c>
      <c r="BI495" t="s">
        <v>83</v>
      </c>
      <c r="BJ495">
        <v>2</v>
      </c>
      <c r="BK495" s="71">
        <f t="shared" si="391"/>
        <v>0</v>
      </c>
      <c r="BL495" s="80">
        <f t="shared" si="413"/>
        <v>0</v>
      </c>
      <c r="BM495" s="14" t="s">
        <v>96</v>
      </c>
      <c r="BN495" t="s">
        <v>73</v>
      </c>
      <c r="BO495" t="s">
        <v>134</v>
      </c>
      <c r="BP495">
        <v>4</v>
      </c>
      <c r="BQ495" t="s">
        <v>83</v>
      </c>
      <c r="BR495">
        <v>2</v>
      </c>
      <c r="BS495" s="71">
        <f t="shared" si="414"/>
        <v>3</v>
      </c>
      <c r="BT495" s="80">
        <f t="shared" si="392"/>
        <v>4</v>
      </c>
      <c r="BU495" s="28">
        <f t="shared" si="415"/>
        <v>18</v>
      </c>
      <c r="BV495" s="14" t="str">
        <f t="shared" si="416"/>
        <v>Spanien</v>
      </c>
      <c r="BW495" s="80">
        <f t="shared" si="393"/>
        <v>0</v>
      </c>
      <c r="BX495" s="14" t="str">
        <f t="shared" si="417"/>
        <v>Brasilien</v>
      </c>
      <c r="BY495" s="80">
        <f t="shared" si="418"/>
        <v>7</v>
      </c>
      <c r="BZ495" s="14" t="str">
        <f t="shared" si="419"/>
        <v>Niederlande</v>
      </c>
      <c r="CA495" s="80">
        <f t="shared" si="420"/>
        <v>7</v>
      </c>
      <c r="CB495" s="14" t="str">
        <f t="shared" si="421"/>
        <v>Argentinien</v>
      </c>
      <c r="CC495" s="80">
        <f t="shared" si="422"/>
        <v>7</v>
      </c>
      <c r="CD495" s="14" t="str">
        <f t="shared" si="423"/>
        <v>Deutschland</v>
      </c>
      <c r="CE495" s="80">
        <f t="shared" si="424"/>
        <v>0</v>
      </c>
      <c r="CF495" s="14" t="str">
        <f t="shared" si="425"/>
        <v>Portugal</v>
      </c>
      <c r="CG495" s="80">
        <f t="shared" si="426"/>
        <v>7</v>
      </c>
      <c r="CH495" s="14" t="str">
        <f t="shared" si="427"/>
        <v>England</v>
      </c>
      <c r="CI495" s="80">
        <f t="shared" si="428"/>
        <v>7</v>
      </c>
      <c r="CJ495" s="14" t="str">
        <f t="shared" si="429"/>
        <v>Frankreich</v>
      </c>
      <c r="CK495" s="80">
        <f t="shared" si="430"/>
        <v>7</v>
      </c>
      <c r="CL495" s="27">
        <f t="shared" si="440"/>
        <v>42</v>
      </c>
      <c r="CM495" t="s">
        <v>130</v>
      </c>
      <c r="CN495" t="s">
        <v>73</v>
      </c>
      <c r="CO495" t="s">
        <v>90</v>
      </c>
      <c r="CP495">
        <v>2</v>
      </c>
      <c r="CQ495" t="s">
        <v>83</v>
      </c>
      <c r="CR495">
        <v>3</v>
      </c>
      <c r="CS495" s="71">
        <f t="shared" si="394"/>
        <v>2</v>
      </c>
      <c r="CT495" s="80">
        <f t="shared" si="431"/>
        <v>0</v>
      </c>
      <c r="CU495" t="s">
        <v>84</v>
      </c>
      <c r="CV495" t="s">
        <v>73</v>
      </c>
      <c r="CW495" t="s">
        <v>93</v>
      </c>
      <c r="CX495">
        <v>3</v>
      </c>
      <c r="CY495" t="s">
        <v>83</v>
      </c>
      <c r="CZ495">
        <v>4</v>
      </c>
      <c r="DA495" s="71">
        <f t="shared" si="432"/>
        <v>3</v>
      </c>
      <c r="DB495" s="80">
        <f t="shared" si="433"/>
        <v>6</v>
      </c>
      <c r="DC495" t="s">
        <v>88</v>
      </c>
      <c r="DD495" t="s">
        <v>73</v>
      </c>
      <c r="DE495" t="s">
        <v>96</v>
      </c>
      <c r="DF495">
        <v>2</v>
      </c>
      <c r="DG495" t="s">
        <v>83</v>
      </c>
      <c r="DH495">
        <v>4</v>
      </c>
      <c r="DI495" s="71">
        <f t="shared" si="441"/>
        <v>0</v>
      </c>
      <c r="DJ495" s="80">
        <f t="shared" si="434"/>
        <v>0</v>
      </c>
      <c r="DK495" t="s">
        <v>85</v>
      </c>
      <c r="DL495" t="s">
        <v>73</v>
      </c>
      <c r="DM495" t="s">
        <v>94</v>
      </c>
      <c r="DN495">
        <v>2</v>
      </c>
      <c r="DO495" t="s">
        <v>83</v>
      </c>
      <c r="DP495">
        <v>3</v>
      </c>
      <c r="DQ495" s="71">
        <f t="shared" si="435"/>
        <v>3</v>
      </c>
      <c r="DR495" s="80">
        <f t="shared" si="436"/>
        <v>6</v>
      </c>
      <c r="DS495" s="27">
        <f t="shared" si="395"/>
        <v>12</v>
      </c>
      <c r="DT495" t="str">
        <f t="shared" si="396"/>
        <v>Argentinien</v>
      </c>
      <c r="DU495">
        <f t="shared" si="437"/>
        <v>8</v>
      </c>
      <c r="DV495" t="str">
        <f t="shared" si="397"/>
        <v>Brasilien</v>
      </c>
      <c r="DW495">
        <f t="shared" si="438"/>
        <v>0</v>
      </c>
      <c r="DX495" t="str">
        <f t="shared" si="398"/>
        <v>Frankreich</v>
      </c>
      <c r="DY495">
        <f t="shared" si="439"/>
        <v>8</v>
      </c>
      <c r="DZ495" t="str">
        <f t="shared" si="399"/>
        <v>Portugal</v>
      </c>
      <c r="EA495">
        <f t="shared" si="400"/>
        <v>0</v>
      </c>
      <c r="EB495" s="27">
        <f t="shared" si="401"/>
        <v>16</v>
      </c>
      <c r="EC495" t="s">
        <v>93</v>
      </c>
      <c r="ED495" t="s">
        <v>73</v>
      </c>
      <c r="EE495" t="s">
        <v>90</v>
      </c>
      <c r="EF495">
        <v>2</v>
      </c>
      <c r="EG495" t="s">
        <v>83</v>
      </c>
      <c r="EH495">
        <v>1</v>
      </c>
      <c r="EK495" t="s">
        <v>94</v>
      </c>
      <c r="EL495" t="s">
        <v>73</v>
      </c>
      <c r="EM495" t="s">
        <v>96</v>
      </c>
      <c r="EN495">
        <v>2</v>
      </c>
      <c r="EO495" t="s">
        <v>83</v>
      </c>
      <c r="EP495">
        <v>3</v>
      </c>
      <c r="EU495" t="s">
        <v>90</v>
      </c>
      <c r="EV495" t="s">
        <v>73</v>
      </c>
      <c r="EW495" t="s">
        <v>94</v>
      </c>
      <c r="EX495">
        <v>4</v>
      </c>
      <c r="EY495" t="s">
        <v>83</v>
      </c>
      <c r="EZ495">
        <v>3</v>
      </c>
      <c r="FC495" t="s">
        <v>93</v>
      </c>
      <c r="FD495" t="s">
        <v>73</v>
      </c>
      <c r="FE495" t="s">
        <v>96</v>
      </c>
      <c r="FF495">
        <v>3</v>
      </c>
      <c r="FG495" t="s">
        <v>83</v>
      </c>
      <c r="FH495">
        <v>2</v>
      </c>
      <c r="FL495" t="s">
        <v>94</v>
      </c>
      <c r="FN495" t="s">
        <v>90</v>
      </c>
      <c r="FP495" t="s">
        <v>96</v>
      </c>
      <c r="FR495" t="s">
        <v>93</v>
      </c>
      <c r="FU495">
        <v>0</v>
      </c>
      <c r="FX495">
        <v>0</v>
      </c>
    </row>
    <row r="496" spans="1:180" x14ac:dyDescent="0.45">
      <c r="A496" s="1">
        <v>493</v>
      </c>
      <c r="B496" s="45">
        <f t="shared" si="387"/>
        <v>578</v>
      </c>
      <c r="C496" s="14" t="s">
        <v>172</v>
      </c>
      <c r="D496" t="s">
        <v>450</v>
      </c>
      <c r="E496" s="15">
        <v>12</v>
      </c>
      <c r="F496" s="28">
        <f>VOR!IH496</f>
        <v>129</v>
      </c>
      <c r="G496" s="27">
        <f t="shared" si="402"/>
        <v>47</v>
      </c>
      <c r="H496" s="49">
        <f t="shared" si="403"/>
        <v>176</v>
      </c>
      <c r="I496" s="14" t="s">
        <v>84</v>
      </c>
      <c r="J496" t="s">
        <v>73</v>
      </c>
      <c r="K496" t="s">
        <v>92</v>
      </c>
      <c r="L496">
        <v>2</v>
      </c>
      <c r="M496" t="s">
        <v>83</v>
      </c>
      <c r="N496">
        <v>1</v>
      </c>
      <c r="O496" s="77">
        <f t="shared" si="404"/>
        <v>1</v>
      </c>
      <c r="P496" s="80">
        <f t="shared" si="405"/>
        <v>2</v>
      </c>
      <c r="Q496" t="s">
        <v>86</v>
      </c>
      <c r="R496" t="s">
        <v>73</v>
      </c>
      <c r="S496" t="s">
        <v>129</v>
      </c>
      <c r="T496">
        <v>1</v>
      </c>
      <c r="U496" t="s">
        <v>83</v>
      </c>
      <c r="V496">
        <v>2</v>
      </c>
      <c r="W496" s="71">
        <f t="shared" si="406"/>
        <v>0</v>
      </c>
      <c r="X496" s="80">
        <f t="shared" si="407"/>
        <v>0</v>
      </c>
      <c r="Y496" s="14" t="s">
        <v>94</v>
      </c>
      <c r="Z496" t="s">
        <v>73</v>
      </c>
      <c r="AA496" t="s">
        <v>133</v>
      </c>
      <c r="AB496">
        <v>3</v>
      </c>
      <c r="AC496" t="s">
        <v>83</v>
      </c>
      <c r="AD496">
        <v>1</v>
      </c>
      <c r="AE496" s="71">
        <f t="shared" si="408"/>
        <v>1</v>
      </c>
      <c r="AF496" s="80">
        <f t="shared" si="388"/>
        <v>4</v>
      </c>
      <c r="AG496" s="14" t="s">
        <v>85</v>
      </c>
      <c r="AH496" t="s">
        <v>73</v>
      </c>
      <c r="AI496" t="s">
        <v>136</v>
      </c>
      <c r="AJ496">
        <v>1</v>
      </c>
      <c r="AK496" t="s">
        <v>83</v>
      </c>
      <c r="AL496">
        <v>3</v>
      </c>
      <c r="AM496" s="71">
        <f t="shared" si="409"/>
        <v>1</v>
      </c>
      <c r="AN496" s="80">
        <f t="shared" si="410"/>
        <v>0</v>
      </c>
      <c r="AO496" s="14" t="s">
        <v>88</v>
      </c>
      <c r="AP496" t="s">
        <v>73</v>
      </c>
      <c r="AQ496" t="s">
        <v>131</v>
      </c>
      <c r="AR496">
        <v>2</v>
      </c>
      <c r="AS496" t="s">
        <v>83</v>
      </c>
      <c r="AT496">
        <v>1</v>
      </c>
      <c r="AU496" s="71">
        <f t="shared" si="389"/>
        <v>0</v>
      </c>
      <c r="AV496" s="80">
        <f t="shared" si="411"/>
        <v>0</v>
      </c>
      <c r="AW496" s="14" t="s">
        <v>90</v>
      </c>
      <c r="AX496" t="s">
        <v>73</v>
      </c>
      <c r="AY496" t="s">
        <v>135</v>
      </c>
      <c r="AZ496">
        <v>3</v>
      </c>
      <c r="BA496" t="s">
        <v>83</v>
      </c>
      <c r="BB496">
        <v>2</v>
      </c>
      <c r="BC496" s="71">
        <f t="shared" si="412"/>
        <v>1</v>
      </c>
      <c r="BD496" s="80">
        <f t="shared" si="390"/>
        <v>2</v>
      </c>
      <c r="BE496" s="14" t="s">
        <v>95</v>
      </c>
      <c r="BF496" t="s">
        <v>73</v>
      </c>
      <c r="BG496" t="s">
        <v>141</v>
      </c>
      <c r="BH496">
        <v>3</v>
      </c>
      <c r="BI496" t="s">
        <v>83</v>
      </c>
      <c r="BJ496">
        <v>0</v>
      </c>
      <c r="BK496" s="71">
        <f t="shared" si="391"/>
        <v>0</v>
      </c>
      <c r="BL496" s="80">
        <f t="shared" si="413"/>
        <v>0</v>
      </c>
      <c r="BM496" s="14" t="s">
        <v>138</v>
      </c>
      <c r="BN496" t="s">
        <v>73</v>
      </c>
      <c r="BO496" t="s">
        <v>134</v>
      </c>
      <c r="BP496">
        <v>3</v>
      </c>
      <c r="BQ496" t="s">
        <v>83</v>
      </c>
      <c r="BR496">
        <v>0</v>
      </c>
      <c r="BS496" s="71">
        <f t="shared" si="414"/>
        <v>2</v>
      </c>
      <c r="BT496" s="80">
        <f t="shared" si="392"/>
        <v>0</v>
      </c>
      <c r="BU496" s="28">
        <f t="shared" si="415"/>
        <v>8</v>
      </c>
      <c r="BV496" s="14" t="str">
        <f t="shared" si="416"/>
        <v>Deutschland</v>
      </c>
      <c r="BW496" s="80">
        <f t="shared" si="393"/>
        <v>0</v>
      </c>
      <c r="BX496" s="14" t="str">
        <f t="shared" si="417"/>
        <v>Brasilien</v>
      </c>
      <c r="BY496" s="80">
        <f t="shared" si="418"/>
        <v>7</v>
      </c>
      <c r="BZ496" s="14" t="str">
        <f t="shared" si="419"/>
        <v>Niederlande</v>
      </c>
      <c r="CA496" s="80">
        <f t="shared" si="420"/>
        <v>7</v>
      </c>
      <c r="CB496" s="14" t="str">
        <f t="shared" si="421"/>
        <v>Dänemark</v>
      </c>
      <c r="CC496" s="80">
        <f t="shared" si="422"/>
        <v>0</v>
      </c>
      <c r="CD496" s="14" t="str">
        <f t="shared" si="423"/>
        <v>Kroatien</v>
      </c>
      <c r="CE496" s="80">
        <f t="shared" si="424"/>
        <v>7</v>
      </c>
      <c r="CF496" s="14" t="str">
        <f t="shared" si="425"/>
        <v>Ghana</v>
      </c>
      <c r="CG496" s="80">
        <f t="shared" si="426"/>
        <v>0</v>
      </c>
      <c r="CH496" s="14" t="str">
        <f t="shared" si="427"/>
        <v>Ecuador</v>
      </c>
      <c r="CI496" s="80">
        <f t="shared" si="428"/>
        <v>0</v>
      </c>
      <c r="CJ496" s="14" t="str">
        <f t="shared" si="429"/>
        <v>Frankreich</v>
      </c>
      <c r="CK496" s="80">
        <f t="shared" si="430"/>
        <v>7</v>
      </c>
      <c r="CL496" s="27">
        <f t="shared" si="440"/>
        <v>28</v>
      </c>
      <c r="CM496" t="s">
        <v>88</v>
      </c>
      <c r="CN496" t="s">
        <v>73</v>
      </c>
      <c r="CO496" t="s">
        <v>90</v>
      </c>
      <c r="CP496">
        <v>2</v>
      </c>
      <c r="CQ496" t="s">
        <v>83</v>
      </c>
      <c r="CR496">
        <v>1</v>
      </c>
      <c r="CS496" s="71">
        <f t="shared" si="394"/>
        <v>2</v>
      </c>
      <c r="CT496" s="80">
        <f t="shared" si="431"/>
        <v>0</v>
      </c>
      <c r="CU496" t="s">
        <v>84</v>
      </c>
      <c r="CV496" t="s">
        <v>73</v>
      </c>
      <c r="CW496" t="s">
        <v>129</v>
      </c>
      <c r="CX496">
        <v>2</v>
      </c>
      <c r="CY496" t="s">
        <v>83</v>
      </c>
      <c r="CZ496">
        <v>1</v>
      </c>
      <c r="DA496" s="71">
        <f t="shared" si="432"/>
        <v>1</v>
      </c>
      <c r="DB496" s="80">
        <f t="shared" si="433"/>
        <v>0</v>
      </c>
      <c r="DC496" t="s">
        <v>95</v>
      </c>
      <c r="DD496" t="s">
        <v>73</v>
      </c>
      <c r="DE496" t="s">
        <v>138</v>
      </c>
      <c r="DF496">
        <v>2</v>
      </c>
      <c r="DG496" t="s">
        <v>83</v>
      </c>
      <c r="DH496">
        <v>4</v>
      </c>
      <c r="DI496" s="71">
        <f t="shared" si="441"/>
        <v>0</v>
      </c>
      <c r="DJ496" s="80">
        <f t="shared" si="434"/>
        <v>0</v>
      </c>
      <c r="DK496" t="s">
        <v>136</v>
      </c>
      <c r="DL496" t="s">
        <v>73</v>
      </c>
      <c r="DM496" t="s">
        <v>94</v>
      </c>
      <c r="DN496">
        <v>2</v>
      </c>
      <c r="DO496" t="s">
        <v>83</v>
      </c>
      <c r="DP496">
        <v>3</v>
      </c>
      <c r="DQ496" s="71">
        <f t="shared" si="435"/>
        <v>2</v>
      </c>
      <c r="DR496" s="80">
        <f t="shared" si="436"/>
        <v>3</v>
      </c>
      <c r="DS496" s="27">
        <f t="shared" si="395"/>
        <v>3</v>
      </c>
      <c r="DT496" t="str">
        <f t="shared" si="396"/>
        <v>Niederlande</v>
      </c>
      <c r="DU496">
        <f t="shared" si="437"/>
        <v>0</v>
      </c>
      <c r="DV496" t="str">
        <f t="shared" si="397"/>
        <v>Deutschland</v>
      </c>
      <c r="DW496">
        <f t="shared" si="438"/>
        <v>0</v>
      </c>
      <c r="DX496" t="str">
        <f t="shared" si="398"/>
        <v>Frankreich</v>
      </c>
      <c r="DY496">
        <f t="shared" si="439"/>
        <v>8</v>
      </c>
      <c r="DZ496" t="str">
        <f t="shared" si="399"/>
        <v>Ghana</v>
      </c>
      <c r="EA496">
        <f t="shared" si="400"/>
        <v>0</v>
      </c>
      <c r="EB496" s="27">
        <f t="shared" si="401"/>
        <v>8</v>
      </c>
      <c r="EC496" t="s">
        <v>84</v>
      </c>
      <c r="ED496" t="s">
        <v>73</v>
      </c>
      <c r="EE496" t="s">
        <v>88</v>
      </c>
      <c r="EF496">
        <v>1</v>
      </c>
      <c r="EG496" t="s">
        <v>83</v>
      </c>
      <c r="EH496">
        <v>2</v>
      </c>
      <c r="EK496" t="s">
        <v>94</v>
      </c>
      <c r="EL496" t="s">
        <v>73</v>
      </c>
      <c r="EM496" t="s">
        <v>138</v>
      </c>
      <c r="EN496">
        <v>3</v>
      </c>
      <c r="EO496" t="s">
        <v>83</v>
      </c>
      <c r="EP496">
        <v>2</v>
      </c>
      <c r="EU496" t="s">
        <v>84</v>
      </c>
      <c r="EV496" t="s">
        <v>73</v>
      </c>
      <c r="EW496" t="s">
        <v>138</v>
      </c>
      <c r="EX496">
        <v>1</v>
      </c>
      <c r="EY496" t="s">
        <v>83</v>
      </c>
      <c r="EZ496">
        <v>2</v>
      </c>
      <c r="FC496" t="s">
        <v>88</v>
      </c>
      <c r="FD496" t="s">
        <v>73</v>
      </c>
      <c r="FE496" t="s">
        <v>94</v>
      </c>
      <c r="FF496">
        <v>2</v>
      </c>
      <c r="FG496" t="s">
        <v>83</v>
      </c>
      <c r="FH496">
        <v>1</v>
      </c>
      <c r="FL496" t="s">
        <v>84</v>
      </c>
      <c r="FN496" t="s">
        <v>138</v>
      </c>
      <c r="FP496" t="s">
        <v>94</v>
      </c>
      <c r="FR496" t="s">
        <v>88</v>
      </c>
      <c r="FU496">
        <v>0</v>
      </c>
      <c r="FX496">
        <v>0</v>
      </c>
    </row>
    <row r="497" spans="1:180" x14ac:dyDescent="0.45">
      <c r="A497" s="1">
        <v>494</v>
      </c>
      <c r="B497" s="45">
        <f t="shared" si="387"/>
        <v>624</v>
      </c>
      <c r="C497" s="14" t="s">
        <v>174</v>
      </c>
      <c r="D497" t="s">
        <v>1067</v>
      </c>
      <c r="E497" s="15">
        <v>12</v>
      </c>
      <c r="F497" s="28">
        <f>VOR!IH497</f>
        <v>144</v>
      </c>
      <c r="G497" s="27">
        <f t="shared" si="402"/>
        <v>23</v>
      </c>
      <c r="H497" s="49">
        <f t="shared" si="403"/>
        <v>167</v>
      </c>
      <c r="I497" s="14" t="s">
        <v>84</v>
      </c>
      <c r="J497" t="s">
        <v>73</v>
      </c>
      <c r="K497" t="s">
        <v>85</v>
      </c>
      <c r="L497">
        <v>1</v>
      </c>
      <c r="M497" t="s">
        <v>83</v>
      </c>
      <c r="N497">
        <v>2</v>
      </c>
      <c r="O497" s="77">
        <f t="shared" si="404"/>
        <v>1</v>
      </c>
      <c r="P497" s="80">
        <f t="shared" si="405"/>
        <v>0</v>
      </c>
      <c r="Q497" t="s">
        <v>86</v>
      </c>
      <c r="R497" t="s">
        <v>73</v>
      </c>
      <c r="S497" t="s">
        <v>129</v>
      </c>
      <c r="T497">
        <v>3</v>
      </c>
      <c r="U497" t="s">
        <v>83</v>
      </c>
      <c r="V497">
        <v>1</v>
      </c>
      <c r="W497" s="71">
        <f t="shared" si="406"/>
        <v>0</v>
      </c>
      <c r="X497" s="80">
        <f t="shared" si="407"/>
        <v>0</v>
      </c>
      <c r="Y497" s="14" t="s">
        <v>94</v>
      </c>
      <c r="Z497" t="s">
        <v>73</v>
      </c>
      <c r="AA497" t="s">
        <v>93</v>
      </c>
      <c r="AB497">
        <v>3</v>
      </c>
      <c r="AC497" t="s">
        <v>83</v>
      </c>
      <c r="AD497">
        <v>2</v>
      </c>
      <c r="AE497" s="71">
        <f t="shared" si="408"/>
        <v>1</v>
      </c>
      <c r="AF497" s="80">
        <f t="shared" si="388"/>
        <v>2</v>
      </c>
      <c r="AG497" s="14" t="s">
        <v>92</v>
      </c>
      <c r="AH497" t="s">
        <v>73</v>
      </c>
      <c r="AI497" t="s">
        <v>132</v>
      </c>
      <c r="AJ497">
        <v>3</v>
      </c>
      <c r="AK497" t="s">
        <v>83</v>
      </c>
      <c r="AL497">
        <v>1</v>
      </c>
      <c r="AM497" s="71">
        <f t="shared" si="409"/>
        <v>2</v>
      </c>
      <c r="AN497" s="80">
        <f t="shared" si="410"/>
        <v>0</v>
      </c>
      <c r="AO497" s="14" t="s">
        <v>88</v>
      </c>
      <c r="AP497" t="s">
        <v>73</v>
      </c>
      <c r="AQ497" t="s">
        <v>89</v>
      </c>
      <c r="AR497">
        <v>4</v>
      </c>
      <c r="AS497" t="s">
        <v>83</v>
      </c>
      <c r="AT497">
        <v>0</v>
      </c>
      <c r="AU497" s="71">
        <f t="shared" si="389"/>
        <v>0</v>
      </c>
      <c r="AV497" s="80">
        <f t="shared" si="411"/>
        <v>0</v>
      </c>
      <c r="AW497" s="14" t="s">
        <v>150</v>
      </c>
      <c r="AX497" t="s">
        <v>73</v>
      </c>
      <c r="AY497" t="s">
        <v>135</v>
      </c>
      <c r="AZ497">
        <v>3</v>
      </c>
      <c r="BA497" t="s">
        <v>83</v>
      </c>
      <c r="BB497">
        <v>2</v>
      </c>
      <c r="BC497" s="71">
        <f t="shared" si="412"/>
        <v>0</v>
      </c>
      <c r="BD497" s="80">
        <f t="shared" si="390"/>
        <v>0</v>
      </c>
      <c r="BE497" s="14" t="s">
        <v>95</v>
      </c>
      <c r="BF497" t="s">
        <v>73</v>
      </c>
      <c r="BG497" t="s">
        <v>165</v>
      </c>
      <c r="BH497">
        <v>1</v>
      </c>
      <c r="BI497" t="s">
        <v>83</v>
      </c>
      <c r="BJ497">
        <v>0</v>
      </c>
      <c r="BK497" s="71">
        <f t="shared" si="391"/>
        <v>0</v>
      </c>
      <c r="BL497" s="80">
        <f t="shared" si="413"/>
        <v>0</v>
      </c>
      <c r="BM497" s="14" t="s">
        <v>138</v>
      </c>
      <c r="BN497" t="s">
        <v>73</v>
      </c>
      <c r="BO497" t="s">
        <v>134</v>
      </c>
      <c r="BP497">
        <v>0</v>
      </c>
      <c r="BQ497" t="s">
        <v>83</v>
      </c>
      <c r="BR497">
        <v>2</v>
      </c>
      <c r="BS497" s="71">
        <f t="shared" si="414"/>
        <v>2</v>
      </c>
      <c r="BT497" s="80">
        <f t="shared" si="392"/>
        <v>0</v>
      </c>
      <c r="BU497" s="28">
        <f t="shared" si="415"/>
        <v>2</v>
      </c>
      <c r="BV497" s="14" t="str">
        <f t="shared" si="416"/>
        <v>Deutschland</v>
      </c>
      <c r="BW497" s="80">
        <f t="shared" si="393"/>
        <v>0</v>
      </c>
      <c r="BX497" s="14" t="str">
        <f t="shared" si="417"/>
        <v>Serbien</v>
      </c>
      <c r="BY497" s="80">
        <f t="shared" si="418"/>
        <v>0</v>
      </c>
      <c r="BZ497" s="14" t="str">
        <f t="shared" si="419"/>
        <v>England</v>
      </c>
      <c r="CA497" s="80">
        <f t="shared" si="420"/>
        <v>7</v>
      </c>
      <c r="CB497" s="14" t="str">
        <f t="shared" si="421"/>
        <v>Polen</v>
      </c>
      <c r="CC497" s="80">
        <f t="shared" si="422"/>
        <v>0</v>
      </c>
      <c r="CD497" s="14" t="str">
        <f t="shared" si="423"/>
        <v>Kroatien</v>
      </c>
      <c r="CE497" s="80">
        <f t="shared" si="424"/>
        <v>7</v>
      </c>
      <c r="CF497" s="14" t="str">
        <f t="shared" si="425"/>
        <v>Schweiz</v>
      </c>
      <c r="CG497" s="80">
        <f t="shared" si="426"/>
        <v>0</v>
      </c>
      <c r="CH497" s="14" t="str">
        <f t="shared" si="427"/>
        <v>Wales</v>
      </c>
      <c r="CI497" s="80">
        <f t="shared" si="428"/>
        <v>0</v>
      </c>
      <c r="CJ497" s="14" t="str">
        <f t="shared" si="429"/>
        <v>Frankreich</v>
      </c>
      <c r="CK497" s="80">
        <f t="shared" si="430"/>
        <v>7</v>
      </c>
      <c r="CL497" s="27">
        <f t="shared" si="440"/>
        <v>21</v>
      </c>
      <c r="CM497" t="s">
        <v>88</v>
      </c>
      <c r="CN497" t="s">
        <v>73</v>
      </c>
      <c r="CO497" t="s">
        <v>150</v>
      </c>
      <c r="CP497">
        <v>3</v>
      </c>
      <c r="CQ497" t="s">
        <v>83</v>
      </c>
      <c r="CR497">
        <v>1</v>
      </c>
      <c r="CS497" s="71">
        <f t="shared" si="394"/>
        <v>0</v>
      </c>
      <c r="CT497" s="80">
        <f t="shared" si="431"/>
        <v>0</v>
      </c>
      <c r="CU497" t="s">
        <v>85</v>
      </c>
      <c r="CV497" t="s">
        <v>73</v>
      </c>
      <c r="CW497" t="s">
        <v>86</v>
      </c>
      <c r="CX497">
        <v>2</v>
      </c>
      <c r="CY497" t="s">
        <v>83</v>
      </c>
      <c r="CZ497">
        <v>3</v>
      </c>
      <c r="DA497" s="71">
        <f t="shared" si="432"/>
        <v>0</v>
      </c>
      <c r="DB497" s="80">
        <f t="shared" si="433"/>
        <v>0</v>
      </c>
      <c r="DC497" t="s">
        <v>95</v>
      </c>
      <c r="DD497" t="s">
        <v>73</v>
      </c>
      <c r="DE497" t="s">
        <v>134</v>
      </c>
      <c r="DF497">
        <v>1</v>
      </c>
      <c r="DG497" t="s">
        <v>83</v>
      </c>
      <c r="DH497">
        <v>3</v>
      </c>
      <c r="DI497" s="71">
        <f t="shared" si="441"/>
        <v>0</v>
      </c>
      <c r="DJ497" s="80">
        <f t="shared" si="434"/>
        <v>0</v>
      </c>
      <c r="DK497" t="s">
        <v>92</v>
      </c>
      <c r="DL497" t="s">
        <v>73</v>
      </c>
      <c r="DM497" t="s">
        <v>94</v>
      </c>
      <c r="DN497">
        <v>3</v>
      </c>
      <c r="DO497" t="s">
        <v>83</v>
      </c>
      <c r="DP497">
        <v>2</v>
      </c>
      <c r="DQ497" s="71">
        <f t="shared" si="435"/>
        <v>2</v>
      </c>
      <c r="DR497" s="80">
        <f t="shared" si="436"/>
        <v>0</v>
      </c>
      <c r="DS497" s="27">
        <f t="shared" si="395"/>
        <v>0</v>
      </c>
      <c r="DT497" t="str">
        <f t="shared" si="396"/>
        <v>Polen</v>
      </c>
      <c r="DU497">
        <f t="shared" si="437"/>
        <v>0</v>
      </c>
      <c r="DV497" t="str">
        <f t="shared" si="397"/>
        <v>Deutschland</v>
      </c>
      <c r="DW497">
        <f t="shared" si="438"/>
        <v>0</v>
      </c>
      <c r="DX497" t="str">
        <f t="shared" si="398"/>
        <v>Wales</v>
      </c>
      <c r="DY497">
        <f t="shared" si="439"/>
        <v>0</v>
      </c>
      <c r="DZ497" t="str">
        <f t="shared" si="399"/>
        <v>Schweiz</v>
      </c>
      <c r="EA497">
        <f t="shared" si="400"/>
        <v>0</v>
      </c>
      <c r="EB497" s="27">
        <f t="shared" si="401"/>
        <v>0</v>
      </c>
      <c r="EC497" t="s">
        <v>86</v>
      </c>
      <c r="ED497" t="s">
        <v>73</v>
      </c>
      <c r="EE497" t="s">
        <v>88</v>
      </c>
      <c r="EF497">
        <v>1</v>
      </c>
      <c r="EG497" t="s">
        <v>83</v>
      </c>
      <c r="EH497">
        <v>3</v>
      </c>
      <c r="EK497" t="s">
        <v>92</v>
      </c>
      <c r="EL497" t="s">
        <v>73</v>
      </c>
      <c r="EM497" t="s">
        <v>134</v>
      </c>
      <c r="EN497">
        <v>2</v>
      </c>
      <c r="EO497" t="s">
        <v>83</v>
      </c>
      <c r="EP497">
        <v>3</v>
      </c>
      <c r="EU497" t="s">
        <v>86</v>
      </c>
      <c r="EV497" t="s">
        <v>73</v>
      </c>
      <c r="EW497" t="s">
        <v>92</v>
      </c>
      <c r="EX497">
        <v>3</v>
      </c>
      <c r="EY497" t="s">
        <v>83</v>
      </c>
      <c r="EZ497">
        <v>2</v>
      </c>
      <c r="FC497" t="s">
        <v>88</v>
      </c>
      <c r="FD497" t="s">
        <v>73</v>
      </c>
      <c r="FE497" t="s">
        <v>134</v>
      </c>
      <c r="FF497">
        <v>2</v>
      </c>
      <c r="FG497" t="s">
        <v>83</v>
      </c>
      <c r="FH497">
        <v>3</v>
      </c>
      <c r="FL497" t="s">
        <v>92</v>
      </c>
      <c r="FN497" t="s">
        <v>86</v>
      </c>
      <c r="FP497" t="s">
        <v>88</v>
      </c>
      <c r="FR497" t="s">
        <v>134</v>
      </c>
      <c r="FU497">
        <v>3</v>
      </c>
      <c r="FX497" t="s">
        <v>644</v>
      </c>
    </row>
    <row r="498" spans="1:180" x14ac:dyDescent="0.45">
      <c r="A498" s="1">
        <v>495</v>
      </c>
      <c r="B498" s="45">
        <f t="shared" si="387"/>
        <v>102</v>
      </c>
      <c r="C498" s="14" t="s">
        <v>1068</v>
      </c>
      <c r="D498" t="s">
        <v>1069</v>
      </c>
      <c r="E498" s="15">
        <v>12</v>
      </c>
      <c r="F498" s="28">
        <f>VOR!IH498</f>
        <v>165</v>
      </c>
      <c r="G498" s="27">
        <f t="shared" si="402"/>
        <v>91</v>
      </c>
      <c r="H498" s="49">
        <f t="shared" si="403"/>
        <v>256</v>
      </c>
      <c r="I498" s="14" t="s">
        <v>84</v>
      </c>
      <c r="J498" t="s">
        <v>73</v>
      </c>
      <c r="K498" t="s">
        <v>92</v>
      </c>
      <c r="L498">
        <v>1</v>
      </c>
      <c r="M498" t="s">
        <v>83</v>
      </c>
      <c r="N498">
        <v>0</v>
      </c>
      <c r="O498" s="77">
        <f t="shared" si="404"/>
        <v>1</v>
      </c>
      <c r="P498" s="80">
        <f t="shared" si="405"/>
        <v>2</v>
      </c>
      <c r="Q498" t="s">
        <v>93</v>
      </c>
      <c r="R498" t="s">
        <v>73</v>
      </c>
      <c r="S498" t="s">
        <v>164</v>
      </c>
      <c r="T498">
        <v>2</v>
      </c>
      <c r="U498" t="s">
        <v>83</v>
      </c>
      <c r="V498">
        <v>1</v>
      </c>
      <c r="W498" s="71">
        <f t="shared" si="406"/>
        <v>1</v>
      </c>
      <c r="X498" s="80">
        <f t="shared" si="407"/>
        <v>4</v>
      </c>
      <c r="Y498" s="14" t="s">
        <v>94</v>
      </c>
      <c r="Z498" t="s">
        <v>73</v>
      </c>
      <c r="AA498" t="s">
        <v>86</v>
      </c>
      <c r="AB498">
        <v>2</v>
      </c>
      <c r="AC498" t="s">
        <v>83</v>
      </c>
      <c r="AD498">
        <v>1</v>
      </c>
      <c r="AE498" s="71">
        <f t="shared" si="408"/>
        <v>3</v>
      </c>
      <c r="AF498" s="80">
        <f t="shared" si="388"/>
        <v>4</v>
      </c>
      <c r="AG498" s="14" t="s">
        <v>85</v>
      </c>
      <c r="AH498" t="s">
        <v>73</v>
      </c>
      <c r="AI498" t="s">
        <v>140</v>
      </c>
      <c r="AJ498">
        <v>4</v>
      </c>
      <c r="AK498" t="s">
        <v>83</v>
      </c>
      <c r="AL498">
        <v>0</v>
      </c>
      <c r="AM498" s="71">
        <f t="shared" si="409"/>
        <v>1</v>
      </c>
      <c r="AN498" s="80">
        <f t="shared" si="410"/>
        <v>2</v>
      </c>
      <c r="AO498" s="14" t="s">
        <v>130</v>
      </c>
      <c r="AP498" t="s">
        <v>73</v>
      </c>
      <c r="AQ498" t="s">
        <v>131</v>
      </c>
      <c r="AR498">
        <v>2</v>
      </c>
      <c r="AS498" t="s">
        <v>83</v>
      </c>
      <c r="AT498">
        <v>1</v>
      </c>
      <c r="AU498" s="71">
        <f t="shared" si="389"/>
        <v>0</v>
      </c>
      <c r="AV498" s="80">
        <f t="shared" si="411"/>
        <v>0</v>
      </c>
      <c r="AW498" s="14" t="s">
        <v>90</v>
      </c>
      <c r="AX498" t="s">
        <v>73</v>
      </c>
      <c r="AY498" t="s">
        <v>138</v>
      </c>
      <c r="AZ498">
        <v>3</v>
      </c>
      <c r="BA498" t="s">
        <v>83</v>
      </c>
      <c r="BB498">
        <v>1</v>
      </c>
      <c r="BC498" s="71">
        <f t="shared" si="412"/>
        <v>1</v>
      </c>
      <c r="BD498" s="80">
        <f t="shared" si="390"/>
        <v>2</v>
      </c>
      <c r="BE498" s="14" t="s">
        <v>95</v>
      </c>
      <c r="BF498" t="s">
        <v>73</v>
      </c>
      <c r="BG498" t="s">
        <v>165</v>
      </c>
      <c r="BH498">
        <v>3</v>
      </c>
      <c r="BI498" t="s">
        <v>83</v>
      </c>
      <c r="BJ498">
        <v>1</v>
      </c>
      <c r="BK498" s="71">
        <f t="shared" si="391"/>
        <v>0</v>
      </c>
      <c r="BL498" s="80">
        <f t="shared" si="413"/>
        <v>0</v>
      </c>
      <c r="BM498" s="14" t="s">
        <v>96</v>
      </c>
      <c r="BN498" t="s">
        <v>73</v>
      </c>
      <c r="BO498" t="s">
        <v>150</v>
      </c>
      <c r="BP498">
        <v>2</v>
      </c>
      <c r="BQ498" t="s">
        <v>83</v>
      </c>
      <c r="BR498">
        <v>1</v>
      </c>
      <c r="BS498" s="71">
        <f t="shared" si="414"/>
        <v>1</v>
      </c>
      <c r="BT498" s="80">
        <f t="shared" si="392"/>
        <v>2</v>
      </c>
      <c r="BU498" s="28">
        <f t="shared" si="415"/>
        <v>16</v>
      </c>
      <c r="BV498" s="14" t="str">
        <f t="shared" si="416"/>
        <v>Spanien</v>
      </c>
      <c r="BW498" s="80">
        <f t="shared" si="393"/>
        <v>0</v>
      </c>
      <c r="BX498" s="14" t="str">
        <f t="shared" si="417"/>
        <v>Brasilien</v>
      </c>
      <c r="BY498" s="80">
        <f t="shared" si="418"/>
        <v>7</v>
      </c>
      <c r="BZ498" s="14" t="str">
        <f t="shared" si="419"/>
        <v>Niederlande</v>
      </c>
      <c r="CA498" s="80">
        <f t="shared" si="420"/>
        <v>7</v>
      </c>
      <c r="CB498" s="14" t="str">
        <f t="shared" si="421"/>
        <v>Argentinien</v>
      </c>
      <c r="CC498" s="80">
        <f t="shared" si="422"/>
        <v>7</v>
      </c>
      <c r="CD498" s="14" t="str">
        <f t="shared" si="423"/>
        <v>Kroatien</v>
      </c>
      <c r="CE498" s="80">
        <f t="shared" si="424"/>
        <v>7</v>
      </c>
      <c r="CF498" s="14" t="str">
        <f t="shared" si="425"/>
        <v>Portugal</v>
      </c>
      <c r="CG498" s="80">
        <f t="shared" si="426"/>
        <v>7</v>
      </c>
      <c r="CH498" s="14" t="str">
        <f t="shared" si="427"/>
        <v>England</v>
      </c>
      <c r="CI498" s="80">
        <f t="shared" si="428"/>
        <v>7</v>
      </c>
      <c r="CJ498" s="14" t="str">
        <f t="shared" si="429"/>
        <v>Frankreich</v>
      </c>
      <c r="CK498" s="80">
        <f t="shared" si="430"/>
        <v>7</v>
      </c>
      <c r="CL498" s="27">
        <f t="shared" si="440"/>
        <v>49</v>
      </c>
      <c r="CM498" t="s">
        <v>130</v>
      </c>
      <c r="CN498" t="s">
        <v>73</v>
      </c>
      <c r="CO498" t="s">
        <v>90</v>
      </c>
      <c r="CP498">
        <v>1</v>
      </c>
      <c r="CQ498" t="s">
        <v>83</v>
      </c>
      <c r="CR498">
        <v>3</v>
      </c>
      <c r="CS498" s="71">
        <f t="shared" si="394"/>
        <v>2</v>
      </c>
      <c r="CT498" s="80">
        <f t="shared" si="431"/>
        <v>0</v>
      </c>
      <c r="CU498" t="s">
        <v>84</v>
      </c>
      <c r="CV498" t="s">
        <v>73</v>
      </c>
      <c r="CW498" t="s">
        <v>93</v>
      </c>
      <c r="CX498">
        <v>1</v>
      </c>
      <c r="CY498" t="s">
        <v>83</v>
      </c>
      <c r="CZ498">
        <v>3</v>
      </c>
      <c r="DA498" s="71">
        <f t="shared" si="432"/>
        <v>3</v>
      </c>
      <c r="DB498" s="80">
        <f t="shared" si="433"/>
        <v>4</v>
      </c>
      <c r="DC498" t="s">
        <v>95</v>
      </c>
      <c r="DD498" t="s">
        <v>73</v>
      </c>
      <c r="DE498" t="s">
        <v>96</v>
      </c>
      <c r="DF498">
        <v>1</v>
      </c>
      <c r="DG498" t="s">
        <v>83</v>
      </c>
      <c r="DH498">
        <v>2</v>
      </c>
      <c r="DI498" s="71">
        <f t="shared" si="441"/>
        <v>0</v>
      </c>
      <c r="DJ498" s="80">
        <f t="shared" si="434"/>
        <v>0</v>
      </c>
      <c r="DK498" t="s">
        <v>85</v>
      </c>
      <c r="DL498" t="s">
        <v>73</v>
      </c>
      <c r="DM498" t="s">
        <v>94</v>
      </c>
      <c r="DN498">
        <v>2</v>
      </c>
      <c r="DO498" t="s">
        <v>83</v>
      </c>
      <c r="DP498">
        <v>3</v>
      </c>
      <c r="DQ498" s="71">
        <f t="shared" si="435"/>
        <v>3</v>
      </c>
      <c r="DR498" s="80">
        <f t="shared" si="436"/>
        <v>6</v>
      </c>
      <c r="DS498" s="27">
        <f t="shared" si="395"/>
        <v>10</v>
      </c>
      <c r="DT498" t="str">
        <f t="shared" si="396"/>
        <v>Argentinien</v>
      </c>
      <c r="DU498">
        <f t="shared" si="437"/>
        <v>8</v>
      </c>
      <c r="DV498" t="str">
        <f t="shared" si="397"/>
        <v>Brasilien</v>
      </c>
      <c r="DW498">
        <f t="shared" si="438"/>
        <v>0</v>
      </c>
      <c r="DX498" t="str">
        <f t="shared" si="398"/>
        <v>Frankreich</v>
      </c>
      <c r="DY498">
        <f t="shared" si="439"/>
        <v>8</v>
      </c>
      <c r="DZ498" t="str">
        <f t="shared" si="399"/>
        <v>Portugal</v>
      </c>
      <c r="EA498">
        <f t="shared" si="400"/>
        <v>0</v>
      </c>
      <c r="EB498" s="27">
        <f t="shared" si="401"/>
        <v>16</v>
      </c>
      <c r="EC498" t="s">
        <v>93</v>
      </c>
      <c r="ED498" t="s">
        <v>73</v>
      </c>
      <c r="EE498" t="s">
        <v>90</v>
      </c>
      <c r="EF498">
        <v>1</v>
      </c>
      <c r="EG498" t="s">
        <v>83</v>
      </c>
      <c r="EH498">
        <v>2</v>
      </c>
      <c r="EK498" t="s">
        <v>94</v>
      </c>
      <c r="EL498" t="s">
        <v>73</v>
      </c>
      <c r="EM498" t="s">
        <v>96</v>
      </c>
      <c r="EN498">
        <v>2</v>
      </c>
      <c r="EO498" t="s">
        <v>83</v>
      </c>
      <c r="EP498">
        <v>1</v>
      </c>
      <c r="EU498" t="s">
        <v>93</v>
      </c>
      <c r="EV498" t="s">
        <v>73</v>
      </c>
      <c r="EW498" t="s">
        <v>96</v>
      </c>
      <c r="EX498">
        <v>2</v>
      </c>
      <c r="EY498" t="s">
        <v>83</v>
      </c>
      <c r="EZ498">
        <v>1</v>
      </c>
      <c r="FC498" t="s">
        <v>90</v>
      </c>
      <c r="FD498" t="s">
        <v>73</v>
      </c>
      <c r="FE498" t="s">
        <v>94</v>
      </c>
      <c r="FF498">
        <v>1</v>
      </c>
      <c r="FG498" t="s">
        <v>83</v>
      </c>
      <c r="FH498">
        <v>2</v>
      </c>
      <c r="FL498" t="s">
        <v>96</v>
      </c>
      <c r="FN498" t="s">
        <v>93</v>
      </c>
      <c r="FP498" t="s">
        <v>90</v>
      </c>
      <c r="FR498" t="s">
        <v>94</v>
      </c>
      <c r="FU498">
        <v>175</v>
      </c>
      <c r="FX498">
        <v>0</v>
      </c>
    </row>
    <row r="499" spans="1:180" x14ac:dyDescent="0.45">
      <c r="A499" s="1">
        <v>496</v>
      </c>
      <c r="B499" s="45">
        <f t="shared" si="387"/>
        <v>636</v>
      </c>
      <c r="C499" s="14" t="s">
        <v>376</v>
      </c>
      <c r="D499" t="s">
        <v>393</v>
      </c>
      <c r="E499" s="15">
        <v>12</v>
      </c>
      <c r="F499" s="28">
        <f>VOR!IH499</f>
        <v>129</v>
      </c>
      <c r="G499" s="27">
        <f t="shared" si="402"/>
        <v>36</v>
      </c>
      <c r="H499" s="49">
        <f t="shared" si="403"/>
        <v>165</v>
      </c>
      <c r="I499" s="14" t="s">
        <v>136</v>
      </c>
      <c r="J499" t="s">
        <v>73</v>
      </c>
      <c r="K499" t="s">
        <v>85</v>
      </c>
      <c r="L499">
        <v>1</v>
      </c>
      <c r="M499" t="s">
        <v>83</v>
      </c>
      <c r="N499">
        <v>3</v>
      </c>
      <c r="O499" s="77">
        <f t="shared" si="404"/>
        <v>0</v>
      </c>
      <c r="P499" s="80">
        <f t="shared" si="405"/>
        <v>0</v>
      </c>
      <c r="Q499" t="s">
        <v>133</v>
      </c>
      <c r="R499" t="s">
        <v>73</v>
      </c>
      <c r="S499" t="s">
        <v>129</v>
      </c>
      <c r="T499">
        <v>2</v>
      </c>
      <c r="U499" t="s">
        <v>83</v>
      </c>
      <c r="V499">
        <v>0</v>
      </c>
      <c r="W499" s="71">
        <f t="shared" si="406"/>
        <v>0</v>
      </c>
      <c r="X499" s="80">
        <f t="shared" si="407"/>
        <v>0</v>
      </c>
      <c r="Y499" s="14" t="s">
        <v>94</v>
      </c>
      <c r="Z499" t="s">
        <v>73</v>
      </c>
      <c r="AA499" t="s">
        <v>86</v>
      </c>
      <c r="AB499">
        <v>2</v>
      </c>
      <c r="AC499" t="s">
        <v>83</v>
      </c>
      <c r="AD499">
        <v>3</v>
      </c>
      <c r="AE499" s="71">
        <f t="shared" si="408"/>
        <v>3</v>
      </c>
      <c r="AF499" s="80">
        <f t="shared" si="388"/>
        <v>0</v>
      </c>
      <c r="AG499" s="14" t="s">
        <v>92</v>
      </c>
      <c r="AH499" t="s">
        <v>73</v>
      </c>
      <c r="AI499" t="s">
        <v>84</v>
      </c>
      <c r="AJ499">
        <v>0</v>
      </c>
      <c r="AK499" t="s">
        <v>83</v>
      </c>
      <c r="AL499">
        <v>1</v>
      </c>
      <c r="AM499" s="71">
        <f t="shared" si="409"/>
        <v>0</v>
      </c>
      <c r="AN499" s="80">
        <f t="shared" si="410"/>
        <v>0</v>
      </c>
      <c r="AO499" s="14" t="s">
        <v>88</v>
      </c>
      <c r="AP499" t="s">
        <v>73</v>
      </c>
      <c r="AQ499" t="s">
        <v>131</v>
      </c>
      <c r="AR499">
        <v>3</v>
      </c>
      <c r="AS499" t="s">
        <v>83</v>
      </c>
      <c r="AT499">
        <v>1</v>
      </c>
      <c r="AU499" s="71">
        <f t="shared" si="389"/>
        <v>0</v>
      </c>
      <c r="AV499" s="80">
        <f t="shared" si="411"/>
        <v>0</v>
      </c>
      <c r="AW499" s="14" t="s">
        <v>134</v>
      </c>
      <c r="AX499" t="s">
        <v>73</v>
      </c>
      <c r="AY499" t="s">
        <v>138</v>
      </c>
      <c r="AZ499">
        <v>2</v>
      </c>
      <c r="BA499" t="s">
        <v>83</v>
      </c>
      <c r="BB499">
        <v>0</v>
      </c>
      <c r="BC499" s="71">
        <f t="shared" si="412"/>
        <v>0</v>
      </c>
      <c r="BD499" s="80">
        <f t="shared" si="390"/>
        <v>0</v>
      </c>
      <c r="BE499" s="14" t="s">
        <v>95</v>
      </c>
      <c r="BF499" t="s">
        <v>73</v>
      </c>
      <c r="BG499" t="s">
        <v>130</v>
      </c>
      <c r="BH499">
        <v>3</v>
      </c>
      <c r="BI499" t="s">
        <v>83</v>
      </c>
      <c r="BJ499">
        <v>2</v>
      </c>
      <c r="BK499" s="71">
        <f t="shared" si="391"/>
        <v>2</v>
      </c>
      <c r="BL499" s="80">
        <f t="shared" si="413"/>
        <v>0</v>
      </c>
      <c r="BM499" s="14" t="s">
        <v>96</v>
      </c>
      <c r="BN499" t="s">
        <v>73</v>
      </c>
      <c r="BO499" t="s">
        <v>90</v>
      </c>
      <c r="BP499">
        <v>2</v>
      </c>
      <c r="BQ499" t="s">
        <v>83</v>
      </c>
      <c r="BR499">
        <v>3</v>
      </c>
      <c r="BS499" s="71">
        <f t="shared" si="414"/>
        <v>1</v>
      </c>
      <c r="BT499" s="80">
        <f t="shared" si="392"/>
        <v>0</v>
      </c>
      <c r="BU499" s="28">
        <f t="shared" si="415"/>
        <v>0</v>
      </c>
      <c r="BV499" s="14" t="str">
        <f t="shared" si="416"/>
        <v>Deutschland</v>
      </c>
      <c r="BW499" s="80">
        <f t="shared" si="393"/>
        <v>0</v>
      </c>
      <c r="BX499" s="14" t="str">
        <f t="shared" si="417"/>
        <v>Schweiz</v>
      </c>
      <c r="BY499" s="80">
        <f t="shared" si="418"/>
        <v>0</v>
      </c>
      <c r="BZ499" s="14" t="str">
        <f t="shared" si="419"/>
        <v>England</v>
      </c>
      <c r="CA499" s="80">
        <f t="shared" si="420"/>
        <v>7</v>
      </c>
      <c r="CB499" s="14" t="str">
        <f t="shared" si="421"/>
        <v>Mexiko</v>
      </c>
      <c r="CC499" s="80">
        <f t="shared" si="422"/>
        <v>0</v>
      </c>
      <c r="CD499" s="14" t="str">
        <f t="shared" si="423"/>
        <v>Kroatien</v>
      </c>
      <c r="CE499" s="80">
        <f t="shared" si="424"/>
        <v>7</v>
      </c>
      <c r="CF499" s="14" t="str">
        <f t="shared" si="425"/>
        <v>Brasilien</v>
      </c>
      <c r="CG499" s="80">
        <f t="shared" si="426"/>
        <v>7</v>
      </c>
      <c r="CH499" s="14" t="str">
        <f t="shared" si="427"/>
        <v>Niederlande</v>
      </c>
      <c r="CI499" s="80">
        <f t="shared" si="428"/>
        <v>7</v>
      </c>
      <c r="CJ499" s="14" t="str">
        <f t="shared" si="429"/>
        <v>Polen</v>
      </c>
      <c r="CK499" s="80">
        <f t="shared" si="430"/>
        <v>0</v>
      </c>
      <c r="CL499" s="27">
        <f t="shared" si="440"/>
        <v>28</v>
      </c>
      <c r="CM499" t="s">
        <v>88</v>
      </c>
      <c r="CN499" t="s">
        <v>73</v>
      </c>
      <c r="CO499" t="s">
        <v>134</v>
      </c>
      <c r="CP499">
        <v>2</v>
      </c>
      <c r="CQ499" t="s">
        <v>83</v>
      </c>
      <c r="CR499">
        <v>1</v>
      </c>
      <c r="CS499" s="71">
        <f t="shared" si="394"/>
        <v>0</v>
      </c>
      <c r="CT499" s="80">
        <f t="shared" si="431"/>
        <v>0</v>
      </c>
      <c r="CU499" t="s">
        <v>85</v>
      </c>
      <c r="CV499" t="s">
        <v>73</v>
      </c>
      <c r="CW499" t="s">
        <v>133</v>
      </c>
      <c r="CX499">
        <v>3</v>
      </c>
      <c r="CY499" t="s">
        <v>83</v>
      </c>
      <c r="CZ499">
        <v>2</v>
      </c>
      <c r="DA499" s="71">
        <f t="shared" si="432"/>
        <v>0</v>
      </c>
      <c r="DB499" s="80">
        <f t="shared" si="433"/>
        <v>0</v>
      </c>
      <c r="DC499" t="s">
        <v>95</v>
      </c>
      <c r="DD499" t="s">
        <v>73</v>
      </c>
      <c r="DE499" t="s">
        <v>90</v>
      </c>
      <c r="DF499">
        <v>4</v>
      </c>
      <c r="DG499" t="s">
        <v>83</v>
      </c>
      <c r="DH499">
        <v>3</v>
      </c>
      <c r="DI499" s="71">
        <f t="shared" si="441"/>
        <v>0</v>
      </c>
      <c r="DJ499" s="80">
        <f t="shared" si="434"/>
        <v>0</v>
      </c>
      <c r="DK499" t="s">
        <v>84</v>
      </c>
      <c r="DL499" t="s">
        <v>73</v>
      </c>
      <c r="DM499" t="s">
        <v>86</v>
      </c>
      <c r="DN499">
        <v>2</v>
      </c>
      <c r="DO499" t="s">
        <v>83</v>
      </c>
      <c r="DP499">
        <v>3</v>
      </c>
      <c r="DQ499" s="71">
        <f t="shared" si="435"/>
        <v>0</v>
      </c>
      <c r="DR499" s="80">
        <f t="shared" si="436"/>
        <v>0</v>
      </c>
      <c r="DS499" s="27">
        <f t="shared" si="395"/>
        <v>0</v>
      </c>
      <c r="DT499" t="str">
        <f t="shared" si="396"/>
        <v>England</v>
      </c>
      <c r="DU499">
        <f t="shared" si="437"/>
        <v>0</v>
      </c>
      <c r="DV499" t="str">
        <f t="shared" si="397"/>
        <v>Deutschland</v>
      </c>
      <c r="DW499">
        <f t="shared" si="438"/>
        <v>0</v>
      </c>
      <c r="DX499" t="str">
        <f t="shared" si="398"/>
        <v>Polen</v>
      </c>
      <c r="DY499">
        <f t="shared" si="439"/>
        <v>0</v>
      </c>
      <c r="DZ499" t="str">
        <f t="shared" si="399"/>
        <v>Kroatien</v>
      </c>
      <c r="EA499">
        <f t="shared" si="400"/>
        <v>8</v>
      </c>
      <c r="EB499" s="27">
        <f t="shared" si="401"/>
        <v>8</v>
      </c>
      <c r="EC499" t="s">
        <v>85</v>
      </c>
      <c r="ED499" t="s">
        <v>73</v>
      </c>
      <c r="EE499" t="s">
        <v>88</v>
      </c>
      <c r="EF499">
        <v>2</v>
      </c>
      <c r="EG499" t="s">
        <v>83</v>
      </c>
      <c r="EH499">
        <v>3</v>
      </c>
      <c r="EK499" t="s">
        <v>86</v>
      </c>
      <c r="EL499" t="s">
        <v>73</v>
      </c>
      <c r="EM499" t="s">
        <v>95</v>
      </c>
      <c r="EN499">
        <v>1</v>
      </c>
      <c r="EO499" t="s">
        <v>83</v>
      </c>
      <c r="EP499">
        <v>2</v>
      </c>
      <c r="EU499" t="s">
        <v>85</v>
      </c>
      <c r="EV499" t="s">
        <v>73</v>
      </c>
      <c r="EW499" t="s">
        <v>86</v>
      </c>
      <c r="EX499">
        <v>3</v>
      </c>
      <c r="EY499" t="s">
        <v>83</v>
      </c>
      <c r="EZ499">
        <v>2</v>
      </c>
      <c r="FC499" t="s">
        <v>88</v>
      </c>
      <c r="FD499" t="s">
        <v>73</v>
      </c>
      <c r="FE499" t="s">
        <v>95</v>
      </c>
      <c r="FF499">
        <v>3</v>
      </c>
      <c r="FG499" t="s">
        <v>83</v>
      </c>
      <c r="FH499">
        <v>4</v>
      </c>
      <c r="FL499" t="s">
        <v>86</v>
      </c>
      <c r="FN499" t="s">
        <v>85</v>
      </c>
      <c r="FP499" t="s">
        <v>88</v>
      </c>
      <c r="FR499" t="s">
        <v>95</v>
      </c>
      <c r="FU499">
        <v>200</v>
      </c>
      <c r="FX499">
        <v>0</v>
      </c>
    </row>
    <row r="500" spans="1:180" x14ac:dyDescent="0.45">
      <c r="A500" s="1">
        <v>497</v>
      </c>
      <c r="B500" s="45">
        <f t="shared" si="387"/>
        <v>42</v>
      </c>
      <c r="C500" s="14" t="s">
        <v>709</v>
      </c>
      <c r="D500" t="s">
        <v>1070</v>
      </c>
      <c r="E500" s="15">
        <v>12</v>
      </c>
      <c r="F500" s="28">
        <f>VOR!IH500</f>
        <v>184</v>
      </c>
      <c r="G500" s="27">
        <f t="shared" si="402"/>
        <v>83</v>
      </c>
      <c r="H500" s="49">
        <f t="shared" si="403"/>
        <v>267</v>
      </c>
      <c r="I500" s="14" t="s">
        <v>84</v>
      </c>
      <c r="J500" t="s">
        <v>73</v>
      </c>
      <c r="K500" t="s">
        <v>137</v>
      </c>
      <c r="L500">
        <v>2</v>
      </c>
      <c r="M500" t="s">
        <v>83</v>
      </c>
      <c r="N500">
        <v>1</v>
      </c>
      <c r="O500" s="77">
        <f t="shared" si="404"/>
        <v>3</v>
      </c>
      <c r="P500" s="80">
        <f t="shared" si="405"/>
        <v>4</v>
      </c>
      <c r="Q500" t="s">
        <v>93</v>
      </c>
      <c r="R500" t="s">
        <v>73</v>
      </c>
      <c r="S500" t="s">
        <v>129</v>
      </c>
      <c r="T500">
        <v>2</v>
      </c>
      <c r="U500" t="s">
        <v>83</v>
      </c>
      <c r="V500">
        <v>0</v>
      </c>
      <c r="W500" s="71">
        <f t="shared" si="406"/>
        <v>1</v>
      </c>
      <c r="X500" s="80">
        <f t="shared" si="407"/>
        <v>2</v>
      </c>
      <c r="Y500" s="14" t="s">
        <v>94</v>
      </c>
      <c r="Z500" t="s">
        <v>73</v>
      </c>
      <c r="AA500" t="s">
        <v>133</v>
      </c>
      <c r="AB500">
        <v>2</v>
      </c>
      <c r="AC500" t="s">
        <v>83</v>
      </c>
      <c r="AD500">
        <v>0</v>
      </c>
      <c r="AE500" s="71">
        <f t="shared" si="408"/>
        <v>1</v>
      </c>
      <c r="AF500" s="80">
        <f t="shared" si="388"/>
        <v>3</v>
      </c>
      <c r="AG500" s="14" t="s">
        <v>85</v>
      </c>
      <c r="AH500" t="s">
        <v>73</v>
      </c>
      <c r="AI500" t="s">
        <v>132</v>
      </c>
      <c r="AJ500">
        <v>2</v>
      </c>
      <c r="AK500" t="s">
        <v>83</v>
      </c>
      <c r="AL500">
        <v>1</v>
      </c>
      <c r="AM500" s="71">
        <f t="shared" si="409"/>
        <v>3</v>
      </c>
      <c r="AN500" s="80">
        <f t="shared" si="410"/>
        <v>4</v>
      </c>
      <c r="AO500" s="14" t="s">
        <v>88</v>
      </c>
      <c r="AP500" t="s">
        <v>73</v>
      </c>
      <c r="AQ500" t="s">
        <v>95</v>
      </c>
      <c r="AR500">
        <v>2</v>
      </c>
      <c r="AS500" t="s">
        <v>83</v>
      </c>
      <c r="AT500">
        <v>1</v>
      </c>
      <c r="AU500" s="71">
        <f t="shared" si="389"/>
        <v>2</v>
      </c>
      <c r="AV500" s="80">
        <f t="shared" si="411"/>
        <v>0</v>
      </c>
      <c r="AW500" s="14" t="s">
        <v>90</v>
      </c>
      <c r="AX500" t="s">
        <v>73</v>
      </c>
      <c r="AY500" t="s">
        <v>135</v>
      </c>
      <c r="AZ500">
        <v>2</v>
      </c>
      <c r="BA500" t="s">
        <v>83</v>
      </c>
      <c r="BB500">
        <v>0</v>
      </c>
      <c r="BC500" s="71">
        <f t="shared" si="412"/>
        <v>1</v>
      </c>
      <c r="BD500" s="80">
        <f t="shared" si="390"/>
        <v>2</v>
      </c>
      <c r="BE500" s="14" t="s">
        <v>131</v>
      </c>
      <c r="BF500" t="s">
        <v>73</v>
      </c>
      <c r="BG500" t="s">
        <v>130</v>
      </c>
      <c r="BH500">
        <v>0</v>
      </c>
      <c r="BI500" t="s">
        <v>83</v>
      </c>
      <c r="BJ500">
        <v>2</v>
      </c>
      <c r="BK500" s="71">
        <f t="shared" si="391"/>
        <v>2</v>
      </c>
      <c r="BL500" s="80">
        <f t="shared" si="413"/>
        <v>0</v>
      </c>
      <c r="BM500" s="14" t="s">
        <v>96</v>
      </c>
      <c r="BN500" t="s">
        <v>73</v>
      </c>
      <c r="BO500" t="s">
        <v>166</v>
      </c>
      <c r="BP500">
        <v>3</v>
      </c>
      <c r="BQ500" t="s">
        <v>83</v>
      </c>
      <c r="BR500">
        <v>1</v>
      </c>
      <c r="BS500" s="71">
        <f t="shared" si="414"/>
        <v>1</v>
      </c>
      <c r="BT500" s="80">
        <f t="shared" si="392"/>
        <v>2</v>
      </c>
      <c r="BU500" s="28">
        <f t="shared" si="415"/>
        <v>17</v>
      </c>
      <c r="BV500" s="14" t="str">
        <f t="shared" si="416"/>
        <v>Deutschland</v>
      </c>
      <c r="BW500" s="80">
        <f t="shared" si="393"/>
        <v>0</v>
      </c>
      <c r="BX500" s="14" t="str">
        <f t="shared" si="417"/>
        <v>Brasilien</v>
      </c>
      <c r="BY500" s="80">
        <f t="shared" si="418"/>
        <v>7</v>
      </c>
      <c r="BZ500" s="14" t="str">
        <f t="shared" si="419"/>
        <v>Niederlande</v>
      </c>
      <c r="CA500" s="80">
        <f t="shared" si="420"/>
        <v>7</v>
      </c>
      <c r="CB500" s="14" t="str">
        <f t="shared" si="421"/>
        <v>Argentinien</v>
      </c>
      <c r="CC500" s="80">
        <f t="shared" si="422"/>
        <v>7</v>
      </c>
      <c r="CD500" s="14" t="str">
        <f t="shared" si="423"/>
        <v>Spanien</v>
      </c>
      <c r="CE500" s="80">
        <f t="shared" si="424"/>
        <v>0</v>
      </c>
      <c r="CF500" s="14" t="str">
        <f t="shared" si="425"/>
        <v>Portugal</v>
      </c>
      <c r="CG500" s="80">
        <f t="shared" si="426"/>
        <v>7</v>
      </c>
      <c r="CH500" s="14" t="str">
        <f t="shared" si="427"/>
        <v>England</v>
      </c>
      <c r="CI500" s="80">
        <f t="shared" si="428"/>
        <v>7</v>
      </c>
      <c r="CJ500" s="14" t="str">
        <f t="shared" si="429"/>
        <v>Frankreich</v>
      </c>
      <c r="CK500" s="80">
        <f t="shared" si="430"/>
        <v>7</v>
      </c>
      <c r="CL500" s="27">
        <f t="shared" si="440"/>
        <v>42</v>
      </c>
      <c r="CM500" t="s">
        <v>88</v>
      </c>
      <c r="CN500" t="s">
        <v>73</v>
      </c>
      <c r="CO500" t="s">
        <v>90</v>
      </c>
      <c r="CP500">
        <v>1</v>
      </c>
      <c r="CQ500" t="s">
        <v>83</v>
      </c>
      <c r="CR500">
        <v>2</v>
      </c>
      <c r="CS500" s="71">
        <f t="shared" si="394"/>
        <v>2</v>
      </c>
      <c r="CT500" s="80">
        <f t="shared" si="431"/>
        <v>0</v>
      </c>
      <c r="CU500" t="s">
        <v>84</v>
      </c>
      <c r="CV500" t="s">
        <v>73</v>
      </c>
      <c r="CW500" t="s">
        <v>93</v>
      </c>
      <c r="CX500">
        <v>0</v>
      </c>
      <c r="CY500" t="s">
        <v>83</v>
      </c>
      <c r="CZ500">
        <v>2</v>
      </c>
      <c r="DA500" s="71">
        <f t="shared" si="432"/>
        <v>3</v>
      </c>
      <c r="DB500" s="80">
        <f t="shared" si="433"/>
        <v>4</v>
      </c>
      <c r="DC500" t="s">
        <v>130</v>
      </c>
      <c r="DD500" t="s">
        <v>73</v>
      </c>
      <c r="DE500" t="s">
        <v>96</v>
      </c>
      <c r="DF500">
        <v>1</v>
      </c>
      <c r="DG500" t="s">
        <v>83</v>
      </c>
      <c r="DH500">
        <v>2</v>
      </c>
      <c r="DI500" s="71">
        <f t="shared" si="441"/>
        <v>0</v>
      </c>
      <c r="DJ500" s="80">
        <f t="shared" si="434"/>
        <v>0</v>
      </c>
      <c r="DK500" t="s">
        <v>85</v>
      </c>
      <c r="DL500" t="s">
        <v>73</v>
      </c>
      <c r="DM500" t="s">
        <v>94</v>
      </c>
      <c r="DN500">
        <v>1</v>
      </c>
      <c r="DO500" t="s">
        <v>83</v>
      </c>
      <c r="DP500">
        <v>3</v>
      </c>
      <c r="DQ500" s="71">
        <f t="shared" si="435"/>
        <v>3</v>
      </c>
      <c r="DR500" s="80">
        <f t="shared" si="436"/>
        <v>4</v>
      </c>
      <c r="DS500" s="27">
        <f t="shared" si="395"/>
        <v>8</v>
      </c>
      <c r="DT500" t="str">
        <f t="shared" si="396"/>
        <v>Argentinien</v>
      </c>
      <c r="DU500">
        <f t="shared" si="437"/>
        <v>8</v>
      </c>
      <c r="DV500" t="str">
        <f t="shared" si="397"/>
        <v>Brasilien</v>
      </c>
      <c r="DW500">
        <f t="shared" si="438"/>
        <v>0</v>
      </c>
      <c r="DX500" t="str">
        <f t="shared" si="398"/>
        <v>Frankreich</v>
      </c>
      <c r="DY500">
        <f t="shared" si="439"/>
        <v>8</v>
      </c>
      <c r="DZ500" t="str">
        <f t="shared" si="399"/>
        <v>Portugal</v>
      </c>
      <c r="EA500">
        <f t="shared" si="400"/>
        <v>0</v>
      </c>
      <c r="EB500" s="27">
        <f t="shared" si="401"/>
        <v>16</v>
      </c>
      <c r="EC500" t="s">
        <v>93</v>
      </c>
      <c r="ED500" t="s">
        <v>73</v>
      </c>
      <c r="EE500" t="s">
        <v>90</v>
      </c>
      <c r="EF500">
        <v>0</v>
      </c>
      <c r="EG500" t="s">
        <v>83</v>
      </c>
      <c r="EH500">
        <v>1</v>
      </c>
      <c r="EK500" t="s">
        <v>94</v>
      </c>
      <c r="EL500" t="s">
        <v>73</v>
      </c>
      <c r="EM500" t="s">
        <v>96</v>
      </c>
      <c r="EN500">
        <v>2</v>
      </c>
      <c r="EO500" t="s">
        <v>83</v>
      </c>
      <c r="EP500">
        <v>1</v>
      </c>
      <c r="EU500" t="s">
        <v>93</v>
      </c>
      <c r="EV500" t="s">
        <v>73</v>
      </c>
      <c r="EW500" t="s">
        <v>96</v>
      </c>
      <c r="EX500">
        <v>1</v>
      </c>
      <c r="EY500" t="s">
        <v>83</v>
      </c>
      <c r="EZ500">
        <v>2</v>
      </c>
      <c r="FC500" t="s">
        <v>90</v>
      </c>
      <c r="FD500" t="s">
        <v>73</v>
      </c>
      <c r="FE500" t="s">
        <v>94</v>
      </c>
      <c r="FF500">
        <v>2</v>
      </c>
      <c r="FG500" t="s">
        <v>83</v>
      </c>
      <c r="FH500">
        <v>3</v>
      </c>
      <c r="FL500" t="s">
        <v>93</v>
      </c>
      <c r="FN500" t="s">
        <v>96</v>
      </c>
      <c r="FP500" t="s">
        <v>90</v>
      </c>
      <c r="FR500" t="s">
        <v>94</v>
      </c>
      <c r="FU500">
        <v>120</v>
      </c>
      <c r="FX500" t="s">
        <v>907</v>
      </c>
    </row>
    <row r="501" spans="1:180" x14ac:dyDescent="0.45">
      <c r="A501" s="1">
        <v>498</v>
      </c>
      <c r="B501" s="45">
        <f t="shared" si="387"/>
        <v>489</v>
      </c>
      <c r="C501" s="14" t="s">
        <v>1071</v>
      </c>
      <c r="D501" t="s">
        <v>680</v>
      </c>
      <c r="E501" s="15">
        <v>12</v>
      </c>
      <c r="F501" s="28">
        <f>VOR!IH501</f>
        <v>137</v>
      </c>
      <c r="G501" s="27">
        <f t="shared" si="402"/>
        <v>55</v>
      </c>
      <c r="H501" s="49">
        <f t="shared" si="403"/>
        <v>192</v>
      </c>
      <c r="I501" s="14" t="s">
        <v>84</v>
      </c>
      <c r="J501" t="s">
        <v>73</v>
      </c>
      <c r="K501" t="s">
        <v>92</v>
      </c>
      <c r="L501">
        <v>3</v>
      </c>
      <c r="M501" t="s">
        <v>83</v>
      </c>
      <c r="N501">
        <v>1</v>
      </c>
      <c r="O501" s="77">
        <f t="shared" si="404"/>
        <v>1</v>
      </c>
      <c r="P501" s="80">
        <f t="shared" si="405"/>
        <v>4</v>
      </c>
      <c r="Q501" t="s">
        <v>86</v>
      </c>
      <c r="R501" t="s">
        <v>73</v>
      </c>
      <c r="S501" t="s">
        <v>129</v>
      </c>
      <c r="T501">
        <v>2</v>
      </c>
      <c r="U501" t="s">
        <v>83</v>
      </c>
      <c r="V501">
        <v>0</v>
      </c>
      <c r="W501" s="71">
        <f t="shared" si="406"/>
        <v>0</v>
      </c>
      <c r="X501" s="80">
        <f t="shared" si="407"/>
        <v>0</v>
      </c>
      <c r="Y501" s="14" t="s">
        <v>94</v>
      </c>
      <c r="Z501" t="s">
        <v>73</v>
      </c>
      <c r="AA501" t="s">
        <v>93</v>
      </c>
      <c r="AB501">
        <v>3</v>
      </c>
      <c r="AC501" t="s">
        <v>83</v>
      </c>
      <c r="AD501">
        <v>4</v>
      </c>
      <c r="AE501" s="71">
        <f t="shared" si="408"/>
        <v>1</v>
      </c>
      <c r="AF501" s="80">
        <f t="shared" si="388"/>
        <v>0</v>
      </c>
      <c r="AG501" s="14" t="s">
        <v>85</v>
      </c>
      <c r="AH501" t="s">
        <v>73</v>
      </c>
      <c r="AI501" t="s">
        <v>136</v>
      </c>
      <c r="AJ501">
        <v>3</v>
      </c>
      <c r="AK501" t="s">
        <v>83</v>
      </c>
      <c r="AL501">
        <v>1</v>
      </c>
      <c r="AM501" s="71">
        <f t="shared" si="409"/>
        <v>1</v>
      </c>
      <c r="AN501" s="80">
        <f t="shared" si="410"/>
        <v>2</v>
      </c>
      <c r="AO501" s="14" t="s">
        <v>88</v>
      </c>
      <c r="AP501" t="s">
        <v>73</v>
      </c>
      <c r="AQ501" t="s">
        <v>89</v>
      </c>
      <c r="AR501">
        <v>3</v>
      </c>
      <c r="AS501" t="s">
        <v>83</v>
      </c>
      <c r="AT501">
        <v>1</v>
      </c>
      <c r="AU501" s="71">
        <f t="shared" si="389"/>
        <v>0</v>
      </c>
      <c r="AV501" s="80">
        <f t="shared" si="411"/>
        <v>0</v>
      </c>
      <c r="AW501" s="14" t="s">
        <v>90</v>
      </c>
      <c r="AX501" t="s">
        <v>73</v>
      </c>
      <c r="AY501" t="s">
        <v>138</v>
      </c>
      <c r="AZ501">
        <v>4</v>
      </c>
      <c r="BA501" t="s">
        <v>83</v>
      </c>
      <c r="BB501">
        <v>1</v>
      </c>
      <c r="BC501" s="71">
        <f t="shared" si="412"/>
        <v>1</v>
      </c>
      <c r="BD501" s="80">
        <f t="shared" si="390"/>
        <v>4</v>
      </c>
      <c r="BE501" s="14" t="s">
        <v>131</v>
      </c>
      <c r="BF501" t="s">
        <v>73</v>
      </c>
      <c r="BG501" t="s">
        <v>130</v>
      </c>
      <c r="BH501">
        <v>3</v>
      </c>
      <c r="BI501" t="s">
        <v>83</v>
      </c>
      <c r="BJ501">
        <v>1</v>
      </c>
      <c r="BK501" s="71">
        <f t="shared" si="391"/>
        <v>2</v>
      </c>
      <c r="BL501" s="80">
        <f t="shared" si="413"/>
        <v>0</v>
      </c>
      <c r="BM501" s="14" t="s">
        <v>96</v>
      </c>
      <c r="BN501" t="s">
        <v>73</v>
      </c>
      <c r="BO501" t="s">
        <v>150</v>
      </c>
      <c r="BP501">
        <v>2</v>
      </c>
      <c r="BQ501" t="s">
        <v>83</v>
      </c>
      <c r="BR501">
        <v>0</v>
      </c>
      <c r="BS501" s="71">
        <f t="shared" si="414"/>
        <v>1</v>
      </c>
      <c r="BT501" s="80">
        <f t="shared" si="392"/>
        <v>2</v>
      </c>
      <c r="BU501" s="28">
        <f t="shared" si="415"/>
        <v>12</v>
      </c>
      <c r="BV501" s="14" t="str">
        <f t="shared" si="416"/>
        <v>Deutschland</v>
      </c>
      <c r="BW501" s="80">
        <f t="shared" si="393"/>
        <v>0</v>
      </c>
      <c r="BX501" s="14" t="str">
        <f t="shared" si="417"/>
        <v>Brasilien</v>
      </c>
      <c r="BY501" s="80">
        <f t="shared" si="418"/>
        <v>7</v>
      </c>
      <c r="BZ501" s="14" t="str">
        <f t="shared" si="419"/>
        <v>Niederlande</v>
      </c>
      <c r="CA501" s="80">
        <f t="shared" si="420"/>
        <v>7</v>
      </c>
      <c r="CB501" s="14" t="str">
        <f t="shared" si="421"/>
        <v>Polen</v>
      </c>
      <c r="CC501" s="80">
        <f t="shared" si="422"/>
        <v>0</v>
      </c>
      <c r="CD501" s="14" t="str">
        <f t="shared" si="423"/>
        <v>Belgien</v>
      </c>
      <c r="CE501" s="80">
        <f t="shared" si="424"/>
        <v>0</v>
      </c>
      <c r="CF501" s="14" t="str">
        <f t="shared" si="425"/>
        <v>Portugal</v>
      </c>
      <c r="CG501" s="80">
        <f t="shared" si="426"/>
        <v>7</v>
      </c>
      <c r="CH501" s="14" t="str">
        <f t="shared" si="427"/>
        <v>England</v>
      </c>
      <c r="CI501" s="80">
        <f t="shared" si="428"/>
        <v>7</v>
      </c>
      <c r="CJ501" s="14" t="str">
        <f t="shared" si="429"/>
        <v>Argentinien</v>
      </c>
      <c r="CK501" s="80">
        <f t="shared" si="430"/>
        <v>7</v>
      </c>
      <c r="CL501" s="27">
        <f t="shared" si="440"/>
        <v>35</v>
      </c>
      <c r="CM501" t="s">
        <v>88</v>
      </c>
      <c r="CN501" t="s">
        <v>73</v>
      </c>
      <c r="CO501" t="s">
        <v>90</v>
      </c>
      <c r="CP501">
        <v>2</v>
      </c>
      <c r="CQ501" t="s">
        <v>83</v>
      </c>
      <c r="CR501">
        <v>1</v>
      </c>
      <c r="CS501" s="71">
        <f t="shared" si="394"/>
        <v>2</v>
      </c>
      <c r="CT501" s="80">
        <f t="shared" si="431"/>
        <v>0</v>
      </c>
      <c r="CU501" t="s">
        <v>84</v>
      </c>
      <c r="CV501" t="s">
        <v>73</v>
      </c>
      <c r="CW501" t="s">
        <v>86</v>
      </c>
      <c r="CX501">
        <v>2</v>
      </c>
      <c r="CY501" t="s">
        <v>83</v>
      </c>
      <c r="CZ501">
        <v>1</v>
      </c>
      <c r="DA501" s="71">
        <f t="shared" si="432"/>
        <v>1</v>
      </c>
      <c r="DB501" s="80">
        <f t="shared" si="433"/>
        <v>0</v>
      </c>
      <c r="DC501" t="s">
        <v>131</v>
      </c>
      <c r="DD501" t="s">
        <v>73</v>
      </c>
      <c r="DE501" t="s">
        <v>96</v>
      </c>
      <c r="DF501">
        <v>4</v>
      </c>
      <c r="DG501" t="s">
        <v>83</v>
      </c>
      <c r="DH501">
        <v>3</v>
      </c>
      <c r="DI501" s="71">
        <f t="shared" si="441"/>
        <v>0</v>
      </c>
      <c r="DJ501" s="80">
        <f t="shared" si="434"/>
        <v>0</v>
      </c>
      <c r="DK501" t="s">
        <v>85</v>
      </c>
      <c r="DL501" t="s">
        <v>73</v>
      </c>
      <c r="DM501" t="s">
        <v>93</v>
      </c>
      <c r="DN501">
        <v>1</v>
      </c>
      <c r="DO501" t="s">
        <v>83</v>
      </c>
      <c r="DP501">
        <v>3</v>
      </c>
      <c r="DQ501" s="71">
        <f t="shared" si="435"/>
        <v>1</v>
      </c>
      <c r="DR501" s="80">
        <f t="shared" si="436"/>
        <v>0</v>
      </c>
      <c r="DS501" s="27">
        <f t="shared" si="395"/>
        <v>0</v>
      </c>
      <c r="DT501" t="str">
        <f t="shared" si="396"/>
        <v>Niederlande</v>
      </c>
      <c r="DU501">
        <f t="shared" si="437"/>
        <v>0</v>
      </c>
      <c r="DV501" t="str">
        <f t="shared" si="397"/>
        <v>Deutschland</v>
      </c>
      <c r="DW501">
        <f t="shared" si="438"/>
        <v>0</v>
      </c>
      <c r="DX501" t="str">
        <f t="shared" si="398"/>
        <v>Argentinien</v>
      </c>
      <c r="DY501">
        <f t="shared" si="439"/>
        <v>8</v>
      </c>
      <c r="DZ501" t="str">
        <f t="shared" si="399"/>
        <v>Belgien</v>
      </c>
      <c r="EA501">
        <f t="shared" si="400"/>
        <v>0</v>
      </c>
      <c r="EB501" s="27">
        <f t="shared" si="401"/>
        <v>8</v>
      </c>
      <c r="EC501" t="s">
        <v>84</v>
      </c>
      <c r="ED501" t="s">
        <v>73</v>
      </c>
      <c r="EE501" t="s">
        <v>88</v>
      </c>
      <c r="EF501">
        <v>2</v>
      </c>
      <c r="EG501" t="s">
        <v>83</v>
      </c>
      <c r="EH501">
        <v>3</v>
      </c>
      <c r="EK501" t="s">
        <v>93</v>
      </c>
      <c r="EL501" t="s">
        <v>73</v>
      </c>
      <c r="EM501" t="s">
        <v>131</v>
      </c>
      <c r="EN501">
        <v>3</v>
      </c>
      <c r="EO501" t="s">
        <v>83</v>
      </c>
      <c r="EP501">
        <v>2</v>
      </c>
      <c r="EU501" t="s">
        <v>84</v>
      </c>
      <c r="EV501" t="s">
        <v>73</v>
      </c>
      <c r="EW501" t="s">
        <v>131</v>
      </c>
      <c r="EX501">
        <v>1</v>
      </c>
      <c r="EY501" t="s">
        <v>83</v>
      </c>
      <c r="EZ501">
        <v>2</v>
      </c>
      <c r="FC501" t="s">
        <v>88</v>
      </c>
      <c r="FD501" t="s">
        <v>73</v>
      </c>
      <c r="FE501" t="s">
        <v>93</v>
      </c>
      <c r="FF501">
        <v>3</v>
      </c>
      <c r="FG501" t="s">
        <v>83</v>
      </c>
      <c r="FH501">
        <v>0</v>
      </c>
      <c r="FL501" t="s">
        <v>84</v>
      </c>
      <c r="FN501" t="s">
        <v>131</v>
      </c>
      <c r="FP501" t="s">
        <v>93</v>
      </c>
      <c r="FR501" t="s">
        <v>88</v>
      </c>
      <c r="FU501">
        <v>177</v>
      </c>
      <c r="FX501" t="s">
        <v>1072</v>
      </c>
    </row>
    <row r="502" spans="1:180" x14ac:dyDescent="0.45">
      <c r="A502" s="1">
        <v>499</v>
      </c>
      <c r="B502" s="45">
        <f t="shared" si="387"/>
        <v>674</v>
      </c>
      <c r="C502" s="14" t="s">
        <v>1073</v>
      </c>
      <c r="D502" t="s">
        <v>1074</v>
      </c>
      <c r="E502" s="15">
        <v>12</v>
      </c>
      <c r="F502" s="28">
        <f>VOR!IH502</f>
        <v>120</v>
      </c>
      <c r="G502" s="27">
        <f t="shared" si="402"/>
        <v>33</v>
      </c>
      <c r="H502" s="49">
        <f t="shared" si="403"/>
        <v>153</v>
      </c>
      <c r="I502" s="14" t="s">
        <v>84</v>
      </c>
      <c r="J502" t="s">
        <v>73</v>
      </c>
      <c r="K502" t="s">
        <v>92</v>
      </c>
      <c r="L502">
        <v>1</v>
      </c>
      <c r="M502" t="s">
        <v>83</v>
      </c>
      <c r="N502">
        <v>0</v>
      </c>
      <c r="O502" s="77">
        <f t="shared" si="404"/>
        <v>1</v>
      </c>
      <c r="P502" s="80">
        <f t="shared" si="405"/>
        <v>2</v>
      </c>
      <c r="Q502" t="s">
        <v>133</v>
      </c>
      <c r="R502" t="s">
        <v>73</v>
      </c>
      <c r="S502" t="s">
        <v>94</v>
      </c>
      <c r="T502">
        <v>0</v>
      </c>
      <c r="U502" t="s">
        <v>83</v>
      </c>
      <c r="V502">
        <v>1</v>
      </c>
      <c r="W502" s="71">
        <f t="shared" si="406"/>
        <v>0</v>
      </c>
      <c r="X502" s="80">
        <f t="shared" si="407"/>
        <v>0</v>
      </c>
      <c r="Y502" s="14" t="s">
        <v>129</v>
      </c>
      <c r="Z502" t="s">
        <v>73</v>
      </c>
      <c r="AA502" t="s">
        <v>93</v>
      </c>
      <c r="AB502">
        <v>2</v>
      </c>
      <c r="AC502" t="s">
        <v>83</v>
      </c>
      <c r="AD502">
        <v>0</v>
      </c>
      <c r="AE502" s="71">
        <f t="shared" si="408"/>
        <v>0</v>
      </c>
      <c r="AF502" s="80">
        <f t="shared" si="388"/>
        <v>0</v>
      </c>
      <c r="AG502" s="14" t="s">
        <v>85</v>
      </c>
      <c r="AH502" t="s">
        <v>73</v>
      </c>
      <c r="AI502" t="s">
        <v>140</v>
      </c>
      <c r="AJ502">
        <v>0</v>
      </c>
      <c r="AK502" t="s">
        <v>83</v>
      </c>
      <c r="AL502">
        <v>1</v>
      </c>
      <c r="AM502" s="71">
        <f t="shared" si="409"/>
        <v>1</v>
      </c>
      <c r="AN502" s="80">
        <f t="shared" si="410"/>
        <v>0</v>
      </c>
      <c r="AO502" s="14" t="s">
        <v>88</v>
      </c>
      <c r="AP502" t="s">
        <v>73</v>
      </c>
      <c r="AQ502" t="s">
        <v>131</v>
      </c>
      <c r="AR502">
        <v>1</v>
      </c>
      <c r="AS502" t="s">
        <v>83</v>
      </c>
      <c r="AT502">
        <v>0</v>
      </c>
      <c r="AU502" s="71">
        <f t="shared" si="389"/>
        <v>0</v>
      </c>
      <c r="AV502" s="80">
        <f t="shared" si="411"/>
        <v>0</v>
      </c>
      <c r="AW502" s="14" t="s">
        <v>90</v>
      </c>
      <c r="AX502" t="s">
        <v>73</v>
      </c>
      <c r="AY502" t="s">
        <v>138</v>
      </c>
      <c r="AZ502">
        <v>1</v>
      </c>
      <c r="BA502" t="s">
        <v>83</v>
      </c>
      <c r="BB502">
        <v>0</v>
      </c>
      <c r="BC502" s="71">
        <f t="shared" si="412"/>
        <v>1</v>
      </c>
      <c r="BD502" s="80">
        <f t="shared" si="390"/>
        <v>2</v>
      </c>
      <c r="BE502" s="14" t="s">
        <v>142</v>
      </c>
      <c r="BF502" t="s">
        <v>73</v>
      </c>
      <c r="BG502" t="s">
        <v>130</v>
      </c>
      <c r="BH502">
        <v>0</v>
      </c>
      <c r="BI502" t="s">
        <v>83</v>
      </c>
      <c r="BJ502">
        <v>1</v>
      </c>
      <c r="BK502" s="71">
        <f t="shared" si="391"/>
        <v>2</v>
      </c>
      <c r="BL502" s="80">
        <f t="shared" si="413"/>
        <v>0</v>
      </c>
      <c r="BM502" s="14" t="s">
        <v>96</v>
      </c>
      <c r="BN502" t="s">
        <v>73</v>
      </c>
      <c r="BO502" t="s">
        <v>134</v>
      </c>
      <c r="BP502">
        <v>0</v>
      </c>
      <c r="BQ502" t="s">
        <v>83</v>
      </c>
      <c r="BR502">
        <v>1</v>
      </c>
      <c r="BS502" s="71">
        <f t="shared" si="414"/>
        <v>3</v>
      </c>
      <c r="BT502" s="80">
        <f t="shared" si="392"/>
        <v>0</v>
      </c>
      <c r="BU502" s="28">
        <f t="shared" si="415"/>
        <v>4</v>
      </c>
      <c r="BV502" s="14" t="str">
        <f t="shared" si="416"/>
        <v>Deutschland</v>
      </c>
      <c r="BW502" s="80">
        <f t="shared" si="393"/>
        <v>0</v>
      </c>
      <c r="BX502" s="14" t="str">
        <f t="shared" si="417"/>
        <v>Brasilien</v>
      </c>
      <c r="BY502" s="80">
        <f t="shared" si="418"/>
        <v>7</v>
      </c>
      <c r="BZ502" s="14" t="str">
        <f t="shared" si="419"/>
        <v>Niederlande</v>
      </c>
      <c r="CA502" s="80">
        <f t="shared" si="420"/>
        <v>7</v>
      </c>
      <c r="CB502" s="14" t="str">
        <f t="shared" si="421"/>
        <v>Frankreich</v>
      </c>
      <c r="CC502" s="80">
        <f t="shared" si="422"/>
        <v>7</v>
      </c>
      <c r="CD502" s="14" t="str">
        <f t="shared" si="423"/>
        <v>Spanien</v>
      </c>
      <c r="CE502" s="80">
        <f t="shared" si="424"/>
        <v>0</v>
      </c>
      <c r="CF502" s="14" t="str">
        <f t="shared" si="425"/>
        <v>Schweiz</v>
      </c>
      <c r="CG502" s="80">
        <f t="shared" si="426"/>
        <v>0</v>
      </c>
      <c r="CH502" s="14" t="str">
        <f t="shared" si="427"/>
        <v>Katar</v>
      </c>
      <c r="CI502" s="80">
        <f t="shared" si="428"/>
        <v>0</v>
      </c>
      <c r="CJ502" s="14" t="str">
        <f t="shared" si="429"/>
        <v>Dänemark</v>
      </c>
      <c r="CK502" s="80">
        <f t="shared" si="430"/>
        <v>0</v>
      </c>
      <c r="CL502" s="27">
        <f t="shared" si="440"/>
        <v>21</v>
      </c>
      <c r="CM502" t="s">
        <v>88</v>
      </c>
      <c r="CN502" t="s">
        <v>73</v>
      </c>
      <c r="CO502" t="s">
        <v>90</v>
      </c>
      <c r="CP502">
        <v>0</v>
      </c>
      <c r="CQ502" t="s">
        <v>83</v>
      </c>
      <c r="CR502">
        <v>1</v>
      </c>
      <c r="CS502" s="71">
        <f t="shared" si="394"/>
        <v>2</v>
      </c>
      <c r="CT502" s="80">
        <f t="shared" si="431"/>
        <v>0</v>
      </c>
      <c r="CU502" t="s">
        <v>84</v>
      </c>
      <c r="CV502" t="s">
        <v>73</v>
      </c>
      <c r="CW502" t="s">
        <v>94</v>
      </c>
      <c r="CX502">
        <v>0</v>
      </c>
      <c r="CY502" t="s">
        <v>83</v>
      </c>
      <c r="CZ502">
        <v>1</v>
      </c>
      <c r="DA502" s="71">
        <f t="shared" si="432"/>
        <v>1</v>
      </c>
      <c r="DB502" s="80">
        <f t="shared" si="433"/>
        <v>0</v>
      </c>
      <c r="DC502" t="s">
        <v>130</v>
      </c>
      <c r="DD502" t="s">
        <v>73</v>
      </c>
      <c r="DE502" t="s">
        <v>134</v>
      </c>
      <c r="DF502">
        <v>1</v>
      </c>
      <c r="DG502" t="s">
        <v>83</v>
      </c>
      <c r="DH502">
        <v>0</v>
      </c>
      <c r="DI502" s="71">
        <f t="shared" si="441"/>
        <v>0</v>
      </c>
      <c r="DJ502" s="80">
        <f t="shared" si="434"/>
        <v>0</v>
      </c>
      <c r="DK502" t="s">
        <v>140</v>
      </c>
      <c r="DL502" t="s">
        <v>73</v>
      </c>
      <c r="DM502" t="s">
        <v>129</v>
      </c>
      <c r="DN502">
        <v>1</v>
      </c>
      <c r="DO502" t="s">
        <v>83</v>
      </c>
      <c r="DP502">
        <v>0</v>
      </c>
      <c r="DQ502" s="71">
        <f t="shared" si="435"/>
        <v>0</v>
      </c>
      <c r="DR502" s="80">
        <f t="shared" si="436"/>
        <v>0</v>
      </c>
      <c r="DS502" s="27">
        <f t="shared" si="395"/>
        <v>0</v>
      </c>
      <c r="DT502" t="str">
        <f t="shared" si="396"/>
        <v>Frankreich</v>
      </c>
      <c r="DU502">
        <f t="shared" si="437"/>
        <v>8</v>
      </c>
      <c r="DV502" t="str">
        <f t="shared" si="397"/>
        <v>Brasilien</v>
      </c>
      <c r="DW502">
        <f t="shared" si="438"/>
        <v>0</v>
      </c>
      <c r="DX502" t="str">
        <f t="shared" si="398"/>
        <v>Katar</v>
      </c>
      <c r="DY502">
        <f t="shared" si="439"/>
        <v>0</v>
      </c>
      <c r="DZ502" t="str">
        <f t="shared" si="399"/>
        <v>Spanien</v>
      </c>
      <c r="EA502">
        <f t="shared" si="400"/>
        <v>0</v>
      </c>
      <c r="EB502" s="27">
        <f t="shared" si="401"/>
        <v>8</v>
      </c>
      <c r="EC502" t="s">
        <v>94</v>
      </c>
      <c r="ED502" t="s">
        <v>73</v>
      </c>
      <c r="EE502" t="s">
        <v>90</v>
      </c>
      <c r="EF502">
        <v>1</v>
      </c>
      <c r="EG502" t="s">
        <v>83</v>
      </c>
      <c r="EH502">
        <v>0</v>
      </c>
      <c r="EK502" t="s">
        <v>140</v>
      </c>
      <c r="EL502" t="s">
        <v>73</v>
      </c>
      <c r="EM502" t="s">
        <v>130</v>
      </c>
      <c r="EN502">
        <v>0</v>
      </c>
      <c r="EO502" t="s">
        <v>83</v>
      </c>
      <c r="EP502">
        <v>1</v>
      </c>
      <c r="EU502" t="s">
        <v>90</v>
      </c>
      <c r="EV502" t="s">
        <v>73</v>
      </c>
      <c r="EW502" t="s">
        <v>140</v>
      </c>
      <c r="EX502">
        <v>1</v>
      </c>
      <c r="EY502" t="s">
        <v>83</v>
      </c>
      <c r="EZ502">
        <v>0</v>
      </c>
      <c r="FC502" t="s">
        <v>94</v>
      </c>
      <c r="FD502" t="s">
        <v>73</v>
      </c>
      <c r="FE502" t="s">
        <v>130</v>
      </c>
      <c r="FF502">
        <v>1</v>
      </c>
      <c r="FG502" t="s">
        <v>83</v>
      </c>
      <c r="FH502">
        <v>0</v>
      </c>
      <c r="FL502" t="s">
        <v>140</v>
      </c>
      <c r="FN502" t="s">
        <v>90</v>
      </c>
      <c r="FP502" t="s">
        <v>130</v>
      </c>
      <c r="FR502" t="s">
        <v>94</v>
      </c>
      <c r="FU502">
        <v>174</v>
      </c>
      <c r="FX502" t="s">
        <v>1072</v>
      </c>
    </row>
    <row r="503" spans="1:180" x14ac:dyDescent="0.45">
      <c r="A503" s="1">
        <v>500</v>
      </c>
      <c r="B503" s="45">
        <f t="shared" si="387"/>
        <v>358</v>
      </c>
      <c r="C503" s="14" t="s">
        <v>1075</v>
      </c>
      <c r="D503" t="s">
        <v>1076</v>
      </c>
      <c r="E503" s="15">
        <v>12</v>
      </c>
      <c r="F503" s="28">
        <f>VOR!IH503</f>
        <v>145</v>
      </c>
      <c r="G503" s="27">
        <f t="shared" si="402"/>
        <v>68</v>
      </c>
      <c r="H503" s="49">
        <f t="shared" si="403"/>
        <v>213</v>
      </c>
      <c r="I503" s="14" t="s">
        <v>84</v>
      </c>
      <c r="J503" t="s">
        <v>73</v>
      </c>
      <c r="K503" t="s">
        <v>137</v>
      </c>
      <c r="L503">
        <v>3</v>
      </c>
      <c r="M503" t="s">
        <v>83</v>
      </c>
      <c r="N503">
        <v>2</v>
      </c>
      <c r="O503" s="77">
        <f t="shared" si="404"/>
        <v>3</v>
      </c>
      <c r="P503" s="80">
        <f t="shared" si="405"/>
        <v>4</v>
      </c>
      <c r="Q503" t="s">
        <v>93</v>
      </c>
      <c r="R503" t="s">
        <v>73</v>
      </c>
      <c r="S503" t="s">
        <v>129</v>
      </c>
      <c r="T503">
        <v>1</v>
      </c>
      <c r="U503" t="s">
        <v>83</v>
      </c>
      <c r="V503">
        <v>0</v>
      </c>
      <c r="W503" s="71">
        <f t="shared" si="406"/>
        <v>1</v>
      </c>
      <c r="X503" s="80">
        <f t="shared" si="407"/>
        <v>3</v>
      </c>
      <c r="Y503" s="14" t="s">
        <v>94</v>
      </c>
      <c r="Z503" t="s">
        <v>73</v>
      </c>
      <c r="AA503" t="s">
        <v>169</v>
      </c>
      <c r="AB503">
        <v>2</v>
      </c>
      <c r="AC503" t="s">
        <v>83</v>
      </c>
      <c r="AD503">
        <v>1</v>
      </c>
      <c r="AE503" s="71">
        <f t="shared" si="408"/>
        <v>1</v>
      </c>
      <c r="AF503" s="80">
        <f t="shared" si="388"/>
        <v>2</v>
      </c>
      <c r="AG503" s="14" t="s">
        <v>85</v>
      </c>
      <c r="AH503" t="s">
        <v>73</v>
      </c>
      <c r="AI503" t="s">
        <v>132</v>
      </c>
      <c r="AJ503">
        <v>3</v>
      </c>
      <c r="AK503" t="s">
        <v>83</v>
      </c>
      <c r="AL503">
        <v>0</v>
      </c>
      <c r="AM503" s="71">
        <f t="shared" si="409"/>
        <v>3</v>
      </c>
      <c r="AN503" s="80">
        <f t="shared" si="410"/>
        <v>8</v>
      </c>
      <c r="AO503" s="14" t="s">
        <v>88</v>
      </c>
      <c r="AP503" t="s">
        <v>73</v>
      </c>
      <c r="AQ503" t="s">
        <v>142</v>
      </c>
      <c r="AR503">
        <v>2</v>
      </c>
      <c r="AS503" t="s">
        <v>83</v>
      </c>
      <c r="AT503">
        <v>0</v>
      </c>
      <c r="AU503" s="71">
        <f t="shared" si="389"/>
        <v>0</v>
      </c>
      <c r="AV503" s="80">
        <f t="shared" si="411"/>
        <v>0</v>
      </c>
      <c r="AW503" s="14" t="s">
        <v>134</v>
      </c>
      <c r="AX503" t="s">
        <v>73</v>
      </c>
      <c r="AY503" t="s">
        <v>138</v>
      </c>
      <c r="AZ503">
        <v>2</v>
      </c>
      <c r="BA503" t="s">
        <v>83</v>
      </c>
      <c r="BB503">
        <v>1</v>
      </c>
      <c r="BC503" s="71">
        <f t="shared" si="412"/>
        <v>0</v>
      </c>
      <c r="BD503" s="80">
        <f t="shared" si="390"/>
        <v>0</v>
      </c>
      <c r="BE503" s="14" t="s">
        <v>131</v>
      </c>
      <c r="BF503" t="s">
        <v>73</v>
      </c>
      <c r="BG503" t="s">
        <v>130</v>
      </c>
      <c r="BH503">
        <v>1</v>
      </c>
      <c r="BI503" t="s">
        <v>83</v>
      </c>
      <c r="BJ503">
        <v>2</v>
      </c>
      <c r="BK503" s="71">
        <f t="shared" si="391"/>
        <v>2</v>
      </c>
      <c r="BL503" s="80">
        <f t="shared" si="413"/>
        <v>0</v>
      </c>
      <c r="BM503" s="14" t="s">
        <v>96</v>
      </c>
      <c r="BN503" t="s">
        <v>73</v>
      </c>
      <c r="BO503" t="s">
        <v>90</v>
      </c>
      <c r="BP503">
        <v>3</v>
      </c>
      <c r="BQ503" t="s">
        <v>83</v>
      </c>
      <c r="BR503">
        <v>1</v>
      </c>
      <c r="BS503" s="71">
        <f t="shared" si="414"/>
        <v>1</v>
      </c>
      <c r="BT503" s="80">
        <f t="shared" si="392"/>
        <v>2</v>
      </c>
      <c r="BU503" s="28">
        <f t="shared" si="415"/>
        <v>19</v>
      </c>
      <c r="BV503" s="14" t="str">
        <f t="shared" si="416"/>
        <v>Deutschland</v>
      </c>
      <c r="BW503" s="80">
        <f t="shared" si="393"/>
        <v>0</v>
      </c>
      <c r="BX503" s="14" t="str">
        <f t="shared" si="417"/>
        <v>Schweiz</v>
      </c>
      <c r="BY503" s="80">
        <f t="shared" si="418"/>
        <v>0</v>
      </c>
      <c r="BZ503" s="14" t="str">
        <f t="shared" si="419"/>
        <v>Niederlande</v>
      </c>
      <c r="CA503" s="80">
        <f t="shared" si="420"/>
        <v>7</v>
      </c>
      <c r="CB503" s="14" t="str">
        <f t="shared" si="421"/>
        <v>Argentinien</v>
      </c>
      <c r="CC503" s="80">
        <f t="shared" si="422"/>
        <v>7</v>
      </c>
      <c r="CD503" s="14" t="str">
        <f t="shared" si="423"/>
        <v>Spanien</v>
      </c>
      <c r="CE503" s="80">
        <f t="shared" si="424"/>
        <v>0</v>
      </c>
      <c r="CF503" s="14" t="str">
        <f t="shared" si="425"/>
        <v>Portugal</v>
      </c>
      <c r="CG503" s="80">
        <f t="shared" si="426"/>
        <v>7</v>
      </c>
      <c r="CH503" s="14" t="str">
        <f t="shared" si="427"/>
        <v>England</v>
      </c>
      <c r="CI503" s="80">
        <f t="shared" si="428"/>
        <v>7</v>
      </c>
      <c r="CJ503" s="14" t="str">
        <f t="shared" si="429"/>
        <v>Frankreich</v>
      </c>
      <c r="CK503" s="80">
        <f t="shared" si="430"/>
        <v>7</v>
      </c>
      <c r="CL503" s="27">
        <f t="shared" si="440"/>
        <v>35</v>
      </c>
      <c r="CM503" t="s">
        <v>88</v>
      </c>
      <c r="CN503" t="s">
        <v>73</v>
      </c>
      <c r="CO503" t="s">
        <v>134</v>
      </c>
      <c r="CP503">
        <v>2</v>
      </c>
      <c r="CQ503" t="s">
        <v>83</v>
      </c>
      <c r="CR503">
        <v>1</v>
      </c>
      <c r="CS503" s="71">
        <f t="shared" si="394"/>
        <v>0</v>
      </c>
      <c r="CT503" s="80">
        <f t="shared" si="431"/>
        <v>0</v>
      </c>
      <c r="CU503" t="s">
        <v>84</v>
      </c>
      <c r="CV503" t="s">
        <v>73</v>
      </c>
      <c r="CW503" t="s">
        <v>93</v>
      </c>
      <c r="CX503">
        <v>0</v>
      </c>
      <c r="CY503" t="s">
        <v>83</v>
      </c>
      <c r="CZ503">
        <v>1</v>
      </c>
      <c r="DA503" s="71">
        <f t="shared" si="432"/>
        <v>3</v>
      </c>
      <c r="DB503" s="80">
        <f t="shared" si="433"/>
        <v>6</v>
      </c>
      <c r="DC503" t="s">
        <v>130</v>
      </c>
      <c r="DD503" t="s">
        <v>73</v>
      </c>
      <c r="DE503" t="s">
        <v>96</v>
      </c>
      <c r="DF503">
        <v>0</v>
      </c>
      <c r="DG503" t="s">
        <v>83</v>
      </c>
      <c r="DH503">
        <v>2</v>
      </c>
      <c r="DI503" s="71">
        <f t="shared" si="441"/>
        <v>0</v>
      </c>
      <c r="DJ503" s="80">
        <f t="shared" si="434"/>
        <v>0</v>
      </c>
      <c r="DK503" t="s">
        <v>85</v>
      </c>
      <c r="DL503" t="s">
        <v>73</v>
      </c>
      <c r="DM503" t="s">
        <v>94</v>
      </c>
      <c r="DN503">
        <v>1</v>
      </c>
      <c r="DO503" t="s">
        <v>83</v>
      </c>
      <c r="DP503">
        <v>0</v>
      </c>
      <c r="DQ503" s="71">
        <f t="shared" si="435"/>
        <v>3</v>
      </c>
      <c r="DR503" s="80">
        <f t="shared" si="436"/>
        <v>0</v>
      </c>
      <c r="DS503" s="27">
        <f t="shared" si="395"/>
        <v>6</v>
      </c>
      <c r="DT503" t="str">
        <f t="shared" si="396"/>
        <v>Argentinien</v>
      </c>
      <c r="DU503">
        <f t="shared" si="437"/>
        <v>8</v>
      </c>
      <c r="DV503" t="str">
        <f t="shared" si="397"/>
        <v>Deutschland</v>
      </c>
      <c r="DW503">
        <f t="shared" si="438"/>
        <v>0</v>
      </c>
      <c r="DX503" t="str">
        <f t="shared" si="398"/>
        <v>England</v>
      </c>
      <c r="DY503">
        <f t="shared" si="439"/>
        <v>0</v>
      </c>
      <c r="DZ503" t="str">
        <f t="shared" si="399"/>
        <v>Portugal</v>
      </c>
      <c r="EA503">
        <f t="shared" si="400"/>
        <v>0</v>
      </c>
      <c r="EB503" s="27">
        <f t="shared" si="401"/>
        <v>8</v>
      </c>
      <c r="EC503" t="s">
        <v>93</v>
      </c>
      <c r="ED503" t="s">
        <v>73</v>
      </c>
      <c r="EE503" t="s">
        <v>88</v>
      </c>
      <c r="EF503">
        <v>0</v>
      </c>
      <c r="EG503" t="s">
        <v>83</v>
      </c>
      <c r="EH503">
        <v>1</v>
      </c>
      <c r="EK503" t="s">
        <v>85</v>
      </c>
      <c r="EL503" t="s">
        <v>73</v>
      </c>
      <c r="EM503" t="s">
        <v>96</v>
      </c>
      <c r="EN503">
        <v>0</v>
      </c>
      <c r="EO503" t="s">
        <v>83</v>
      </c>
      <c r="EP503">
        <v>1</v>
      </c>
      <c r="EU503" t="s">
        <v>93</v>
      </c>
      <c r="EV503" t="s">
        <v>73</v>
      </c>
      <c r="EW503" t="s">
        <v>85</v>
      </c>
      <c r="EX503">
        <v>0</v>
      </c>
      <c r="EY503" t="s">
        <v>83</v>
      </c>
      <c r="EZ503">
        <v>2</v>
      </c>
      <c r="FC503" t="s">
        <v>88</v>
      </c>
      <c r="FD503" t="s">
        <v>73</v>
      </c>
      <c r="FE503" t="s">
        <v>96</v>
      </c>
      <c r="FF503">
        <v>1</v>
      </c>
      <c r="FG503" t="s">
        <v>83</v>
      </c>
      <c r="FH503">
        <v>0</v>
      </c>
      <c r="FL503" t="s">
        <v>93</v>
      </c>
      <c r="FN503" t="s">
        <v>85</v>
      </c>
      <c r="FP503" t="s">
        <v>96</v>
      </c>
      <c r="FR503" t="s">
        <v>88</v>
      </c>
      <c r="FU503">
        <v>192</v>
      </c>
      <c r="FX503" t="s">
        <v>254</v>
      </c>
    </row>
    <row r="504" spans="1:180" x14ac:dyDescent="0.45">
      <c r="A504" s="1">
        <v>501</v>
      </c>
      <c r="B504" s="45">
        <f t="shared" si="387"/>
        <v>352</v>
      </c>
      <c r="C504" s="14" t="s">
        <v>1077</v>
      </c>
      <c r="D504" t="s">
        <v>809</v>
      </c>
      <c r="E504" s="15">
        <v>12</v>
      </c>
      <c r="F504" s="28">
        <f>VOR!IH504</f>
        <v>168</v>
      </c>
      <c r="G504" s="27">
        <f t="shared" si="402"/>
        <v>46</v>
      </c>
      <c r="H504" s="49">
        <f t="shared" si="403"/>
        <v>214</v>
      </c>
      <c r="I504" s="14" t="s">
        <v>84</v>
      </c>
      <c r="J504" t="s">
        <v>73</v>
      </c>
      <c r="K504" t="s">
        <v>137</v>
      </c>
      <c r="L504">
        <v>3</v>
      </c>
      <c r="M504" t="s">
        <v>83</v>
      </c>
      <c r="N504">
        <v>0</v>
      </c>
      <c r="O504" s="77">
        <f t="shared" si="404"/>
        <v>3</v>
      </c>
      <c r="P504" s="80">
        <f t="shared" si="405"/>
        <v>4</v>
      </c>
      <c r="Q504" t="s">
        <v>93</v>
      </c>
      <c r="R504" t="s">
        <v>73</v>
      </c>
      <c r="S504" t="s">
        <v>87</v>
      </c>
      <c r="T504">
        <v>2</v>
      </c>
      <c r="U504" t="s">
        <v>83</v>
      </c>
      <c r="V504">
        <v>1</v>
      </c>
      <c r="W504" s="71">
        <f t="shared" si="406"/>
        <v>3</v>
      </c>
      <c r="X504" s="80">
        <f t="shared" si="407"/>
        <v>8</v>
      </c>
      <c r="Y504" s="14" t="s">
        <v>94</v>
      </c>
      <c r="Z504" t="s">
        <v>73</v>
      </c>
      <c r="AA504" t="s">
        <v>86</v>
      </c>
      <c r="AB504">
        <v>2</v>
      </c>
      <c r="AC504" t="s">
        <v>83</v>
      </c>
      <c r="AD504">
        <v>3</v>
      </c>
      <c r="AE504" s="71">
        <f t="shared" si="408"/>
        <v>3</v>
      </c>
      <c r="AF504" s="80">
        <f t="shared" si="388"/>
        <v>0</v>
      </c>
      <c r="AG504" s="14" t="s">
        <v>85</v>
      </c>
      <c r="AH504" t="s">
        <v>73</v>
      </c>
      <c r="AI504" t="s">
        <v>132</v>
      </c>
      <c r="AJ504">
        <v>2</v>
      </c>
      <c r="AK504" t="s">
        <v>83</v>
      </c>
      <c r="AL504">
        <v>1</v>
      </c>
      <c r="AM504" s="71">
        <f t="shared" si="409"/>
        <v>3</v>
      </c>
      <c r="AN504" s="80">
        <f t="shared" si="410"/>
        <v>4</v>
      </c>
      <c r="AO504" s="14" t="s">
        <v>88</v>
      </c>
      <c r="AP504" t="s">
        <v>73</v>
      </c>
      <c r="AQ504" t="s">
        <v>142</v>
      </c>
      <c r="AR504">
        <v>1</v>
      </c>
      <c r="AS504" t="s">
        <v>83</v>
      </c>
      <c r="AT504">
        <v>0</v>
      </c>
      <c r="AU504" s="71">
        <f t="shared" si="389"/>
        <v>0</v>
      </c>
      <c r="AV504" s="80">
        <f t="shared" si="411"/>
        <v>0</v>
      </c>
      <c r="AW504" s="14" t="s">
        <v>90</v>
      </c>
      <c r="AX504" t="s">
        <v>73</v>
      </c>
      <c r="AY504" t="s">
        <v>138</v>
      </c>
      <c r="AZ504">
        <v>3</v>
      </c>
      <c r="BA504" t="s">
        <v>83</v>
      </c>
      <c r="BB504">
        <v>1</v>
      </c>
      <c r="BC504" s="71">
        <f t="shared" si="412"/>
        <v>1</v>
      </c>
      <c r="BD504" s="80">
        <f t="shared" si="390"/>
        <v>2</v>
      </c>
      <c r="BE504" s="14" t="s">
        <v>131</v>
      </c>
      <c r="BF504" t="s">
        <v>73</v>
      </c>
      <c r="BG504" t="s">
        <v>130</v>
      </c>
      <c r="BH504">
        <v>2</v>
      </c>
      <c r="BI504" t="s">
        <v>83</v>
      </c>
      <c r="BJ504">
        <v>0</v>
      </c>
      <c r="BK504" s="71">
        <f t="shared" si="391"/>
        <v>2</v>
      </c>
      <c r="BL504" s="80">
        <f t="shared" si="413"/>
        <v>0</v>
      </c>
      <c r="BM504" s="14" t="s">
        <v>96</v>
      </c>
      <c r="BN504" t="s">
        <v>73</v>
      </c>
      <c r="BO504" t="s">
        <v>134</v>
      </c>
      <c r="BP504">
        <v>1</v>
      </c>
      <c r="BQ504" t="s">
        <v>83</v>
      </c>
      <c r="BR504">
        <v>2</v>
      </c>
      <c r="BS504" s="71">
        <f t="shared" si="414"/>
        <v>3</v>
      </c>
      <c r="BT504" s="80">
        <f t="shared" si="392"/>
        <v>0</v>
      </c>
      <c r="BU504" s="28">
        <f t="shared" si="415"/>
        <v>18</v>
      </c>
      <c r="BV504" s="14" t="str">
        <f t="shared" si="416"/>
        <v>Deutschland</v>
      </c>
      <c r="BW504" s="80">
        <f t="shared" si="393"/>
        <v>0</v>
      </c>
      <c r="BX504" s="14" t="str">
        <f t="shared" si="417"/>
        <v>Brasilien</v>
      </c>
      <c r="BY504" s="80">
        <f t="shared" si="418"/>
        <v>7</v>
      </c>
      <c r="BZ504" s="14" t="str">
        <f t="shared" si="419"/>
        <v>Niederlande</v>
      </c>
      <c r="CA504" s="80">
        <f t="shared" si="420"/>
        <v>7</v>
      </c>
      <c r="CB504" s="14" t="str">
        <f t="shared" si="421"/>
        <v>Argentinien</v>
      </c>
      <c r="CC504" s="80">
        <f t="shared" si="422"/>
        <v>7</v>
      </c>
      <c r="CD504" s="14" t="str">
        <f t="shared" si="423"/>
        <v>Belgien</v>
      </c>
      <c r="CE504" s="80">
        <f t="shared" si="424"/>
        <v>0</v>
      </c>
      <c r="CF504" s="14" t="str">
        <f t="shared" si="425"/>
        <v>Schweiz</v>
      </c>
      <c r="CG504" s="80">
        <f t="shared" si="426"/>
        <v>0</v>
      </c>
      <c r="CH504" s="14" t="str">
        <f t="shared" si="427"/>
        <v>England</v>
      </c>
      <c r="CI504" s="80">
        <f t="shared" si="428"/>
        <v>7</v>
      </c>
      <c r="CJ504" s="14" t="str">
        <f t="shared" si="429"/>
        <v>Polen</v>
      </c>
      <c r="CK504" s="80">
        <f t="shared" si="430"/>
        <v>0</v>
      </c>
      <c r="CL504" s="27">
        <f t="shared" si="440"/>
        <v>28</v>
      </c>
      <c r="CM504" t="s">
        <v>88</v>
      </c>
      <c r="CN504" t="s">
        <v>73</v>
      </c>
      <c r="CO504" t="s">
        <v>90</v>
      </c>
      <c r="CP504">
        <v>1</v>
      </c>
      <c r="CQ504" t="s">
        <v>83</v>
      </c>
      <c r="CR504">
        <v>0</v>
      </c>
      <c r="CS504" s="71">
        <f t="shared" si="394"/>
        <v>2</v>
      </c>
      <c r="CT504" s="80">
        <f t="shared" si="431"/>
        <v>0</v>
      </c>
      <c r="CU504" t="s">
        <v>84</v>
      </c>
      <c r="CV504" t="s">
        <v>73</v>
      </c>
      <c r="CW504" t="s">
        <v>93</v>
      </c>
      <c r="CX504">
        <v>3</v>
      </c>
      <c r="CY504" t="s">
        <v>83</v>
      </c>
      <c r="CZ504">
        <v>2</v>
      </c>
      <c r="DA504" s="71">
        <f t="shared" si="432"/>
        <v>3</v>
      </c>
      <c r="DB504" s="80">
        <f t="shared" si="433"/>
        <v>0</v>
      </c>
      <c r="DC504" t="s">
        <v>131</v>
      </c>
      <c r="DD504" t="s">
        <v>73</v>
      </c>
      <c r="DE504" t="s">
        <v>134</v>
      </c>
      <c r="DF504">
        <v>1</v>
      </c>
      <c r="DG504" t="s">
        <v>83</v>
      </c>
      <c r="DH504">
        <v>0</v>
      </c>
      <c r="DI504" s="71">
        <f t="shared" si="441"/>
        <v>0</v>
      </c>
      <c r="DJ504" s="80">
        <f t="shared" si="434"/>
        <v>0</v>
      </c>
      <c r="DK504" t="s">
        <v>85</v>
      </c>
      <c r="DL504" t="s">
        <v>73</v>
      </c>
      <c r="DM504" t="s">
        <v>86</v>
      </c>
      <c r="DN504">
        <v>2</v>
      </c>
      <c r="DO504" t="s">
        <v>83</v>
      </c>
      <c r="DP504">
        <v>1</v>
      </c>
      <c r="DQ504" s="71">
        <f t="shared" si="435"/>
        <v>1</v>
      </c>
      <c r="DR504" s="80">
        <f t="shared" si="436"/>
        <v>0</v>
      </c>
      <c r="DS504" s="27">
        <f t="shared" si="395"/>
        <v>0</v>
      </c>
      <c r="DT504" t="str">
        <f t="shared" si="396"/>
        <v>Niederlande</v>
      </c>
      <c r="DU504">
        <f t="shared" si="437"/>
        <v>0</v>
      </c>
      <c r="DV504" t="str">
        <f t="shared" si="397"/>
        <v>Deutschland</v>
      </c>
      <c r="DW504">
        <f t="shared" si="438"/>
        <v>0</v>
      </c>
      <c r="DX504" t="str">
        <f t="shared" si="398"/>
        <v>England</v>
      </c>
      <c r="DY504">
        <f t="shared" si="439"/>
        <v>0</v>
      </c>
      <c r="DZ504" t="str">
        <f t="shared" si="399"/>
        <v>Belgien</v>
      </c>
      <c r="EA504">
        <f t="shared" si="400"/>
        <v>0</v>
      </c>
      <c r="EB504" s="27">
        <f t="shared" si="401"/>
        <v>0</v>
      </c>
      <c r="EC504" t="s">
        <v>84</v>
      </c>
      <c r="ED504" t="s">
        <v>73</v>
      </c>
      <c r="EE504" t="s">
        <v>88</v>
      </c>
      <c r="EF504">
        <v>2</v>
      </c>
      <c r="EG504" t="s">
        <v>83</v>
      </c>
      <c r="EH504">
        <v>3</v>
      </c>
      <c r="EK504" t="s">
        <v>85</v>
      </c>
      <c r="EL504" t="s">
        <v>73</v>
      </c>
      <c r="EM504" t="s">
        <v>131</v>
      </c>
      <c r="EN504">
        <v>2</v>
      </c>
      <c r="EO504" t="s">
        <v>83</v>
      </c>
      <c r="EP504">
        <v>1</v>
      </c>
      <c r="EU504" t="s">
        <v>84</v>
      </c>
      <c r="EV504" t="s">
        <v>73</v>
      </c>
      <c r="EW504" t="s">
        <v>131</v>
      </c>
      <c r="EX504">
        <v>2</v>
      </c>
      <c r="EY504" t="s">
        <v>83</v>
      </c>
      <c r="EZ504">
        <v>0</v>
      </c>
      <c r="FC504" t="s">
        <v>88</v>
      </c>
      <c r="FD504" t="s">
        <v>73</v>
      </c>
      <c r="FE504" t="s">
        <v>85</v>
      </c>
      <c r="FF504">
        <v>2</v>
      </c>
      <c r="FG504" t="s">
        <v>83</v>
      </c>
      <c r="FH504">
        <v>1</v>
      </c>
      <c r="FL504" t="s">
        <v>131</v>
      </c>
      <c r="FN504" t="s">
        <v>84</v>
      </c>
      <c r="FP504" t="s">
        <v>85</v>
      </c>
      <c r="FR504" t="s">
        <v>88</v>
      </c>
      <c r="FU504">
        <v>222</v>
      </c>
      <c r="FX504" t="s">
        <v>1078</v>
      </c>
    </row>
    <row r="505" spans="1:180" x14ac:dyDescent="0.45">
      <c r="A505" s="1">
        <v>502</v>
      </c>
      <c r="B505" s="45">
        <f t="shared" si="387"/>
        <v>551</v>
      </c>
      <c r="C505" s="14" t="s">
        <v>974</v>
      </c>
      <c r="D505" t="s">
        <v>1079</v>
      </c>
      <c r="E505" s="15">
        <v>12</v>
      </c>
      <c r="F505" s="28">
        <f>VOR!IH505</f>
        <v>149</v>
      </c>
      <c r="G505" s="27">
        <f t="shared" si="402"/>
        <v>31</v>
      </c>
      <c r="H505" s="49">
        <f t="shared" si="403"/>
        <v>180</v>
      </c>
      <c r="I505" s="14" t="s">
        <v>136</v>
      </c>
      <c r="J505" t="s">
        <v>73</v>
      </c>
      <c r="K505" t="s">
        <v>92</v>
      </c>
      <c r="L505">
        <v>2</v>
      </c>
      <c r="M505" t="s">
        <v>83</v>
      </c>
      <c r="N505">
        <v>3</v>
      </c>
      <c r="O505" s="77">
        <f t="shared" si="404"/>
        <v>0</v>
      </c>
      <c r="P505" s="80">
        <f t="shared" si="405"/>
        <v>0</v>
      </c>
      <c r="Q505" t="s">
        <v>86</v>
      </c>
      <c r="R505" t="s">
        <v>73</v>
      </c>
      <c r="S505" t="s">
        <v>94</v>
      </c>
      <c r="T505">
        <v>2</v>
      </c>
      <c r="U505" t="s">
        <v>83</v>
      </c>
      <c r="V505">
        <v>4</v>
      </c>
      <c r="W505" s="71">
        <f t="shared" si="406"/>
        <v>0</v>
      </c>
      <c r="X505" s="80">
        <f t="shared" si="407"/>
        <v>0</v>
      </c>
      <c r="Y505" s="14" t="s">
        <v>87</v>
      </c>
      <c r="Z505" t="s">
        <v>73</v>
      </c>
      <c r="AA505" t="s">
        <v>93</v>
      </c>
      <c r="AB505">
        <v>2</v>
      </c>
      <c r="AC505" t="s">
        <v>83</v>
      </c>
      <c r="AD505">
        <v>0</v>
      </c>
      <c r="AE505" s="71">
        <f t="shared" si="408"/>
        <v>0</v>
      </c>
      <c r="AF505" s="80">
        <f t="shared" si="388"/>
        <v>0</v>
      </c>
      <c r="AG505" s="14" t="s">
        <v>85</v>
      </c>
      <c r="AH505" t="s">
        <v>73</v>
      </c>
      <c r="AI505" t="s">
        <v>84</v>
      </c>
      <c r="AJ505">
        <v>3</v>
      </c>
      <c r="AK505" t="s">
        <v>83</v>
      </c>
      <c r="AL505">
        <v>2</v>
      </c>
      <c r="AM505" s="71">
        <f t="shared" si="409"/>
        <v>1</v>
      </c>
      <c r="AN505" s="80">
        <f t="shared" si="410"/>
        <v>2</v>
      </c>
      <c r="AO505" s="14" t="s">
        <v>165</v>
      </c>
      <c r="AP505" t="s">
        <v>73</v>
      </c>
      <c r="AQ505" t="s">
        <v>131</v>
      </c>
      <c r="AR505">
        <v>3</v>
      </c>
      <c r="AS505" t="s">
        <v>83</v>
      </c>
      <c r="AT505">
        <v>2</v>
      </c>
      <c r="AU505" s="71">
        <f t="shared" si="389"/>
        <v>1</v>
      </c>
      <c r="AV505" s="80">
        <f t="shared" si="411"/>
        <v>0</v>
      </c>
      <c r="AW505" s="14" t="s">
        <v>90</v>
      </c>
      <c r="AX505" t="s">
        <v>73</v>
      </c>
      <c r="AY505" t="s">
        <v>96</v>
      </c>
      <c r="AZ505">
        <v>1</v>
      </c>
      <c r="BA505" t="s">
        <v>83</v>
      </c>
      <c r="BB505">
        <v>2</v>
      </c>
      <c r="BC505" s="71">
        <f t="shared" si="412"/>
        <v>1</v>
      </c>
      <c r="BD505" s="80">
        <f t="shared" si="390"/>
        <v>0</v>
      </c>
      <c r="BE505" s="14" t="s">
        <v>142</v>
      </c>
      <c r="BF505" t="s">
        <v>73</v>
      </c>
      <c r="BG505" t="s">
        <v>88</v>
      </c>
      <c r="BH505">
        <v>2</v>
      </c>
      <c r="BI505" t="s">
        <v>83</v>
      </c>
      <c r="BJ505">
        <v>3</v>
      </c>
      <c r="BK505" s="71">
        <f t="shared" si="391"/>
        <v>0</v>
      </c>
      <c r="BL505" s="80">
        <f t="shared" si="413"/>
        <v>0</v>
      </c>
      <c r="BM505" s="14" t="s">
        <v>91</v>
      </c>
      <c r="BN505" t="s">
        <v>73</v>
      </c>
      <c r="BO505" t="s">
        <v>166</v>
      </c>
      <c r="BP505">
        <v>3</v>
      </c>
      <c r="BQ505" t="s">
        <v>83</v>
      </c>
      <c r="BR505">
        <v>1</v>
      </c>
      <c r="BS505" s="71">
        <f t="shared" si="414"/>
        <v>0</v>
      </c>
      <c r="BT505" s="80">
        <f t="shared" si="392"/>
        <v>0</v>
      </c>
      <c r="BU505" s="28">
        <f t="shared" si="415"/>
        <v>2</v>
      </c>
      <c r="BV505" s="14" t="str">
        <f t="shared" si="416"/>
        <v>Japan</v>
      </c>
      <c r="BW505" s="80">
        <f t="shared" si="393"/>
        <v>0</v>
      </c>
      <c r="BX505" s="14" t="str">
        <f t="shared" si="417"/>
        <v>Portugal</v>
      </c>
      <c r="BY505" s="80">
        <f t="shared" si="418"/>
        <v>7</v>
      </c>
      <c r="BZ505" s="14" t="str">
        <f t="shared" si="419"/>
        <v>Wales</v>
      </c>
      <c r="CA505" s="80">
        <f t="shared" si="420"/>
        <v>0</v>
      </c>
      <c r="CB505" s="14" t="str">
        <f t="shared" si="421"/>
        <v>Frankreich</v>
      </c>
      <c r="CC505" s="80">
        <f t="shared" si="422"/>
        <v>7</v>
      </c>
      <c r="CD505" s="14" t="str">
        <f t="shared" si="423"/>
        <v>Deutschland</v>
      </c>
      <c r="CE505" s="80">
        <f t="shared" si="424"/>
        <v>0</v>
      </c>
      <c r="CF505" s="14" t="str">
        <f t="shared" si="425"/>
        <v>Südkorea</v>
      </c>
      <c r="CG505" s="80">
        <f t="shared" si="426"/>
        <v>0</v>
      </c>
      <c r="CH505" s="14" t="str">
        <f t="shared" si="427"/>
        <v>England</v>
      </c>
      <c r="CI505" s="80">
        <f t="shared" si="428"/>
        <v>7</v>
      </c>
      <c r="CJ505" s="14" t="str">
        <f t="shared" si="429"/>
        <v>Australien</v>
      </c>
      <c r="CK505" s="80">
        <f t="shared" si="430"/>
        <v>0</v>
      </c>
      <c r="CL505" s="27">
        <f t="shared" si="440"/>
        <v>21</v>
      </c>
      <c r="CM505" t="s">
        <v>165</v>
      </c>
      <c r="CN505" t="s">
        <v>73</v>
      </c>
      <c r="CO505" t="s">
        <v>96</v>
      </c>
      <c r="CP505">
        <v>3</v>
      </c>
      <c r="CQ505" t="s">
        <v>83</v>
      </c>
      <c r="CR505">
        <v>1</v>
      </c>
      <c r="CS505" s="71">
        <f t="shared" si="394"/>
        <v>0</v>
      </c>
      <c r="CT505" s="80">
        <f t="shared" si="431"/>
        <v>0</v>
      </c>
      <c r="CU505" t="s">
        <v>92</v>
      </c>
      <c r="CV505" t="s">
        <v>73</v>
      </c>
      <c r="CW505" t="s">
        <v>94</v>
      </c>
      <c r="CX505">
        <v>2</v>
      </c>
      <c r="CY505" t="s">
        <v>83</v>
      </c>
      <c r="CZ505">
        <v>3</v>
      </c>
      <c r="DA505" s="71">
        <f t="shared" si="432"/>
        <v>0</v>
      </c>
      <c r="DB505" s="80">
        <f t="shared" si="433"/>
        <v>0</v>
      </c>
      <c r="DC505" t="s">
        <v>88</v>
      </c>
      <c r="DD505" t="s">
        <v>73</v>
      </c>
      <c r="DE505" t="s">
        <v>91</v>
      </c>
      <c r="DF505">
        <v>3</v>
      </c>
      <c r="DG505" t="s">
        <v>83</v>
      </c>
      <c r="DH505">
        <v>2</v>
      </c>
      <c r="DI505" s="71">
        <f t="shared" si="441"/>
        <v>0</v>
      </c>
      <c r="DJ505" s="80">
        <f t="shared" si="434"/>
        <v>0</v>
      </c>
      <c r="DK505" t="s">
        <v>85</v>
      </c>
      <c r="DL505" t="s">
        <v>73</v>
      </c>
      <c r="DM505" t="s">
        <v>87</v>
      </c>
      <c r="DN505">
        <v>4</v>
      </c>
      <c r="DO505" t="s">
        <v>83</v>
      </c>
      <c r="DP505">
        <v>2</v>
      </c>
      <c r="DQ505" s="71">
        <f t="shared" si="435"/>
        <v>1</v>
      </c>
      <c r="DR505" s="80">
        <f t="shared" si="436"/>
        <v>0</v>
      </c>
      <c r="DS505" s="27">
        <f t="shared" si="395"/>
        <v>0</v>
      </c>
      <c r="DT505" t="str">
        <f t="shared" si="396"/>
        <v>Frankreich</v>
      </c>
      <c r="DU505">
        <f t="shared" si="437"/>
        <v>8</v>
      </c>
      <c r="DV505" t="str">
        <f t="shared" si="397"/>
        <v>Japan</v>
      </c>
      <c r="DW505">
        <f t="shared" si="438"/>
        <v>0</v>
      </c>
      <c r="DX505" t="str">
        <f t="shared" si="398"/>
        <v>England</v>
      </c>
      <c r="DY505">
        <f t="shared" si="439"/>
        <v>0</v>
      </c>
      <c r="DZ505" t="str">
        <f t="shared" si="399"/>
        <v>Deutschland</v>
      </c>
      <c r="EA505">
        <f t="shared" si="400"/>
        <v>0</v>
      </c>
      <c r="EB505" s="27">
        <f t="shared" si="401"/>
        <v>8</v>
      </c>
      <c r="EC505" t="s">
        <v>94</v>
      </c>
      <c r="ED505" t="s">
        <v>73</v>
      </c>
      <c r="EE505" t="s">
        <v>165</v>
      </c>
      <c r="EF505">
        <v>2</v>
      </c>
      <c r="EG505" t="s">
        <v>83</v>
      </c>
      <c r="EH505">
        <v>1</v>
      </c>
      <c r="EK505" t="s">
        <v>85</v>
      </c>
      <c r="EL505" t="s">
        <v>73</v>
      </c>
      <c r="EM505" t="s">
        <v>88</v>
      </c>
      <c r="EN505">
        <v>3</v>
      </c>
      <c r="EO505" t="s">
        <v>83</v>
      </c>
      <c r="EP505">
        <v>2</v>
      </c>
      <c r="EU505" t="s">
        <v>165</v>
      </c>
      <c r="EV505" t="s">
        <v>73</v>
      </c>
      <c r="EW505" t="s">
        <v>88</v>
      </c>
      <c r="EX505">
        <v>2</v>
      </c>
      <c r="EY505" t="s">
        <v>83</v>
      </c>
      <c r="EZ505">
        <v>3</v>
      </c>
      <c r="FC505" t="s">
        <v>94</v>
      </c>
      <c r="FD505" t="s">
        <v>73</v>
      </c>
      <c r="FE505" t="s">
        <v>85</v>
      </c>
      <c r="FF505">
        <v>2</v>
      </c>
      <c r="FG505" t="s">
        <v>83</v>
      </c>
      <c r="FH505">
        <v>3</v>
      </c>
      <c r="FL505" t="s">
        <v>165</v>
      </c>
      <c r="FN505" t="s">
        <v>88</v>
      </c>
      <c r="FP505" t="s">
        <v>94</v>
      </c>
      <c r="FR505" t="s">
        <v>85</v>
      </c>
      <c r="FU505">
        <v>136</v>
      </c>
      <c r="FX505" t="s">
        <v>165</v>
      </c>
    </row>
    <row r="506" spans="1:180" x14ac:dyDescent="0.45">
      <c r="A506" s="1">
        <v>503</v>
      </c>
      <c r="B506" s="45">
        <f t="shared" si="387"/>
        <v>382</v>
      </c>
      <c r="C506" s="14" t="s">
        <v>1080</v>
      </c>
      <c r="D506" t="s">
        <v>1081</v>
      </c>
      <c r="E506" s="15">
        <v>12</v>
      </c>
      <c r="F506" s="28">
        <f>VOR!IH506</f>
        <v>142</v>
      </c>
      <c r="G506" s="27">
        <f t="shared" si="402"/>
        <v>67</v>
      </c>
      <c r="H506" s="49">
        <f t="shared" si="403"/>
        <v>209</v>
      </c>
      <c r="I506" s="14" t="s">
        <v>84</v>
      </c>
      <c r="J506" t="s">
        <v>73</v>
      </c>
      <c r="K506" t="s">
        <v>92</v>
      </c>
      <c r="L506">
        <v>2</v>
      </c>
      <c r="M506" t="s">
        <v>83</v>
      </c>
      <c r="N506">
        <v>1</v>
      </c>
      <c r="O506" s="77">
        <f t="shared" si="404"/>
        <v>1</v>
      </c>
      <c r="P506" s="80">
        <f t="shared" si="405"/>
        <v>2</v>
      </c>
      <c r="Q506" t="s">
        <v>86</v>
      </c>
      <c r="R506" t="s">
        <v>73</v>
      </c>
      <c r="S506" t="s">
        <v>129</v>
      </c>
      <c r="T506">
        <v>2</v>
      </c>
      <c r="U506" t="s">
        <v>83</v>
      </c>
      <c r="V506">
        <v>0</v>
      </c>
      <c r="W506" s="71">
        <f t="shared" si="406"/>
        <v>0</v>
      </c>
      <c r="X506" s="80">
        <f t="shared" si="407"/>
        <v>0</v>
      </c>
      <c r="Y506" s="14" t="s">
        <v>94</v>
      </c>
      <c r="Z506" t="s">
        <v>73</v>
      </c>
      <c r="AA506" t="s">
        <v>93</v>
      </c>
      <c r="AB506">
        <v>3</v>
      </c>
      <c r="AC506" t="s">
        <v>83</v>
      </c>
      <c r="AD506">
        <v>2</v>
      </c>
      <c r="AE506" s="71">
        <f t="shared" si="408"/>
        <v>1</v>
      </c>
      <c r="AF506" s="80">
        <f t="shared" si="388"/>
        <v>2</v>
      </c>
      <c r="AG506" s="14" t="s">
        <v>85</v>
      </c>
      <c r="AH506" t="s">
        <v>73</v>
      </c>
      <c r="AI506" t="s">
        <v>136</v>
      </c>
      <c r="AJ506">
        <v>2</v>
      </c>
      <c r="AK506" t="s">
        <v>83</v>
      </c>
      <c r="AL506">
        <v>0</v>
      </c>
      <c r="AM506" s="71">
        <f t="shared" si="409"/>
        <v>1</v>
      </c>
      <c r="AN506" s="80">
        <f t="shared" si="410"/>
        <v>2</v>
      </c>
      <c r="AO506" s="14" t="s">
        <v>130</v>
      </c>
      <c r="AP506" t="s">
        <v>73</v>
      </c>
      <c r="AQ506" t="s">
        <v>131</v>
      </c>
      <c r="AR506">
        <v>2</v>
      </c>
      <c r="AS506" t="s">
        <v>83</v>
      </c>
      <c r="AT506">
        <v>1</v>
      </c>
      <c r="AU506" s="71">
        <f t="shared" si="389"/>
        <v>0</v>
      </c>
      <c r="AV506" s="80">
        <f t="shared" si="411"/>
        <v>0</v>
      </c>
      <c r="AW506" s="14" t="s">
        <v>90</v>
      </c>
      <c r="AX506" t="s">
        <v>73</v>
      </c>
      <c r="AY506" t="s">
        <v>96</v>
      </c>
      <c r="AZ506">
        <v>2</v>
      </c>
      <c r="BA506" t="s">
        <v>83</v>
      </c>
      <c r="BB506">
        <v>1</v>
      </c>
      <c r="BC506" s="71">
        <f t="shared" si="412"/>
        <v>1</v>
      </c>
      <c r="BD506" s="80">
        <f t="shared" si="390"/>
        <v>2</v>
      </c>
      <c r="BE506" s="14" t="s">
        <v>95</v>
      </c>
      <c r="BF506" t="s">
        <v>73</v>
      </c>
      <c r="BG506" t="s">
        <v>88</v>
      </c>
      <c r="BH506">
        <v>2</v>
      </c>
      <c r="BI506" t="s">
        <v>83</v>
      </c>
      <c r="BJ506">
        <v>1</v>
      </c>
      <c r="BK506" s="71">
        <f t="shared" si="391"/>
        <v>0</v>
      </c>
      <c r="BL506" s="80">
        <f t="shared" si="413"/>
        <v>0</v>
      </c>
      <c r="BM506" s="14" t="s">
        <v>135</v>
      </c>
      <c r="BN506" t="s">
        <v>73</v>
      </c>
      <c r="BO506" t="s">
        <v>134</v>
      </c>
      <c r="BP506">
        <v>2</v>
      </c>
      <c r="BQ506" t="s">
        <v>83</v>
      </c>
      <c r="BR506">
        <v>0</v>
      </c>
      <c r="BS506" s="71">
        <f t="shared" si="414"/>
        <v>2</v>
      </c>
      <c r="BT506" s="80">
        <f t="shared" si="392"/>
        <v>0</v>
      </c>
      <c r="BU506" s="28">
        <f t="shared" si="415"/>
        <v>8</v>
      </c>
      <c r="BV506" s="14" t="str">
        <f t="shared" si="416"/>
        <v>Spanien</v>
      </c>
      <c r="BW506" s="80">
        <f t="shared" si="393"/>
        <v>0</v>
      </c>
      <c r="BX506" s="14" t="str">
        <f t="shared" si="417"/>
        <v>Brasilien</v>
      </c>
      <c r="BY506" s="80">
        <f t="shared" si="418"/>
        <v>7</v>
      </c>
      <c r="BZ506" s="14" t="str">
        <f t="shared" si="419"/>
        <v>Niederlande</v>
      </c>
      <c r="CA506" s="80">
        <f t="shared" si="420"/>
        <v>7</v>
      </c>
      <c r="CB506" s="14" t="str">
        <f t="shared" si="421"/>
        <v>Polen</v>
      </c>
      <c r="CC506" s="80">
        <f t="shared" si="422"/>
        <v>0</v>
      </c>
      <c r="CD506" s="14" t="str">
        <f t="shared" si="423"/>
        <v>Kroatien</v>
      </c>
      <c r="CE506" s="80">
        <f t="shared" si="424"/>
        <v>7</v>
      </c>
      <c r="CF506" s="14" t="str">
        <f t="shared" si="425"/>
        <v>Uruguay</v>
      </c>
      <c r="CG506" s="80">
        <f t="shared" si="426"/>
        <v>0</v>
      </c>
      <c r="CH506" s="14" t="str">
        <f t="shared" si="427"/>
        <v>England</v>
      </c>
      <c r="CI506" s="80">
        <f t="shared" si="428"/>
        <v>7</v>
      </c>
      <c r="CJ506" s="14" t="str">
        <f t="shared" si="429"/>
        <v>Frankreich</v>
      </c>
      <c r="CK506" s="80">
        <f t="shared" si="430"/>
        <v>7</v>
      </c>
      <c r="CL506" s="27">
        <f t="shared" si="440"/>
        <v>35</v>
      </c>
      <c r="CM506" t="s">
        <v>130</v>
      </c>
      <c r="CN506" t="s">
        <v>73</v>
      </c>
      <c r="CO506" t="s">
        <v>90</v>
      </c>
      <c r="CP506">
        <v>0</v>
      </c>
      <c r="CQ506" t="s">
        <v>83</v>
      </c>
      <c r="CR506">
        <v>1</v>
      </c>
      <c r="CS506" s="71">
        <f t="shared" si="394"/>
        <v>2</v>
      </c>
      <c r="CT506" s="80">
        <f t="shared" si="431"/>
        <v>0</v>
      </c>
      <c r="CU506" t="s">
        <v>84</v>
      </c>
      <c r="CV506" t="s">
        <v>73</v>
      </c>
      <c r="CW506" t="s">
        <v>86</v>
      </c>
      <c r="CX506">
        <v>1</v>
      </c>
      <c r="CY506" t="s">
        <v>83</v>
      </c>
      <c r="CZ506">
        <v>2</v>
      </c>
      <c r="DA506" s="71">
        <f t="shared" si="432"/>
        <v>1</v>
      </c>
      <c r="DB506" s="80">
        <f t="shared" si="433"/>
        <v>0</v>
      </c>
      <c r="DC506" t="s">
        <v>95</v>
      </c>
      <c r="DD506" t="s">
        <v>73</v>
      </c>
      <c r="DE506" t="s">
        <v>135</v>
      </c>
      <c r="DF506">
        <v>2</v>
      </c>
      <c r="DG506" t="s">
        <v>83</v>
      </c>
      <c r="DH506">
        <v>1</v>
      </c>
      <c r="DI506" s="71">
        <f t="shared" si="441"/>
        <v>0</v>
      </c>
      <c r="DJ506" s="80">
        <f t="shared" si="434"/>
        <v>0</v>
      </c>
      <c r="DK506" t="s">
        <v>85</v>
      </c>
      <c r="DL506" t="s">
        <v>73</v>
      </c>
      <c r="DM506" t="s">
        <v>94</v>
      </c>
      <c r="DN506">
        <v>1</v>
      </c>
      <c r="DO506" t="s">
        <v>83</v>
      </c>
      <c r="DP506">
        <v>2</v>
      </c>
      <c r="DQ506" s="71">
        <f t="shared" si="435"/>
        <v>3</v>
      </c>
      <c r="DR506" s="80">
        <f t="shared" si="436"/>
        <v>8</v>
      </c>
      <c r="DS506" s="27">
        <f t="shared" si="395"/>
        <v>8</v>
      </c>
      <c r="DT506" t="str">
        <f t="shared" si="396"/>
        <v>Polen</v>
      </c>
      <c r="DU506">
        <f t="shared" si="437"/>
        <v>0</v>
      </c>
      <c r="DV506" t="str">
        <f t="shared" si="397"/>
        <v>Brasilien</v>
      </c>
      <c r="DW506">
        <f t="shared" si="438"/>
        <v>0</v>
      </c>
      <c r="DX506" t="str">
        <f t="shared" si="398"/>
        <v>Frankreich</v>
      </c>
      <c r="DY506">
        <f t="shared" si="439"/>
        <v>8</v>
      </c>
      <c r="DZ506" t="str">
        <f t="shared" si="399"/>
        <v>Kroatien</v>
      </c>
      <c r="EA506">
        <f t="shared" si="400"/>
        <v>8</v>
      </c>
      <c r="EB506" s="27">
        <f t="shared" si="401"/>
        <v>16</v>
      </c>
      <c r="EC506" t="s">
        <v>86</v>
      </c>
      <c r="ED506" t="s">
        <v>73</v>
      </c>
      <c r="EE506" t="s">
        <v>90</v>
      </c>
      <c r="EF506">
        <v>1</v>
      </c>
      <c r="EG506" t="s">
        <v>83</v>
      </c>
      <c r="EH506">
        <v>2</v>
      </c>
      <c r="EK506" t="s">
        <v>94</v>
      </c>
      <c r="EL506" t="s">
        <v>73</v>
      </c>
      <c r="EM506" t="s">
        <v>95</v>
      </c>
      <c r="EN506">
        <v>2</v>
      </c>
      <c r="EO506" t="s">
        <v>83</v>
      </c>
      <c r="EP506">
        <v>0</v>
      </c>
      <c r="EU506" t="s">
        <v>86</v>
      </c>
      <c r="EV506" t="s">
        <v>73</v>
      </c>
      <c r="EW506" t="s">
        <v>95</v>
      </c>
      <c r="EX506">
        <v>1</v>
      </c>
      <c r="EY506" t="s">
        <v>83</v>
      </c>
      <c r="EZ506">
        <v>2</v>
      </c>
      <c r="FC506" t="s">
        <v>90</v>
      </c>
      <c r="FD506" t="s">
        <v>73</v>
      </c>
      <c r="FE506" t="s">
        <v>94</v>
      </c>
      <c r="FF506">
        <v>1</v>
      </c>
      <c r="FG506" t="s">
        <v>83</v>
      </c>
      <c r="FH506">
        <v>3</v>
      </c>
      <c r="FL506" t="s">
        <v>86</v>
      </c>
      <c r="FN506" t="s">
        <v>95</v>
      </c>
      <c r="FP506" t="s">
        <v>90</v>
      </c>
      <c r="FR506" t="s">
        <v>94</v>
      </c>
      <c r="FU506">
        <v>167</v>
      </c>
      <c r="FX506">
        <v>0</v>
      </c>
    </row>
    <row r="507" spans="1:180" x14ac:dyDescent="0.45">
      <c r="A507" s="1">
        <v>504</v>
      </c>
      <c r="B507" s="45">
        <f t="shared" si="387"/>
        <v>569</v>
      </c>
      <c r="C507" s="14" t="s">
        <v>883</v>
      </c>
      <c r="D507" t="s">
        <v>1082</v>
      </c>
      <c r="E507" s="15">
        <v>12</v>
      </c>
      <c r="F507" s="28">
        <f>VOR!IH507</f>
        <v>145</v>
      </c>
      <c r="G507" s="27">
        <f t="shared" si="402"/>
        <v>33</v>
      </c>
      <c r="H507" s="49">
        <f t="shared" si="403"/>
        <v>178</v>
      </c>
      <c r="I507" s="14" t="s">
        <v>84</v>
      </c>
      <c r="J507" t="s">
        <v>73</v>
      </c>
      <c r="K507" t="s">
        <v>85</v>
      </c>
      <c r="L507">
        <v>3</v>
      </c>
      <c r="M507" t="s">
        <v>83</v>
      </c>
      <c r="N507">
        <v>1</v>
      </c>
      <c r="O507" s="77">
        <f t="shared" si="404"/>
        <v>1</v>
      </c>
      <c r="P507" s="80">
        <f t="shared" si="405"/>
        <v>4</v>
      </c>
      <c r="Q507" t="s">
        <v>93</v>
      </c>
      <c r="R507" t="s">
        <v>73</v>
      </c>
      <c r="S507" t="s">
        <v>87</v>
      </c>
      <c r="T507">
        <v>1</v>
      </c>
      <c r="U507" t="s">
        <v>83</v>
      </c>
      <c r="V507">
        <v>0</v>
      </c>
      <c r="W507" s="71">
        <f t="shared" si="406"/>
        <v>3</v>
      </c>
      <c r="X507" s="80">
        <f t="shared" si="407"/>
        <v>6</v>
      </c>
      <c r="Y507" s="14" t="s">
        <v>129</v>
      </c>
      <c r="Z507" t="s">
        <v>73</v>
      </c>
      <c r="AA507" t="s">
        <v>133</v>
      </c>
      <c r="AB507">
        <v>2</v>
      </c>
      <c r="AC507" t="s">
        <v>83</v>
      </c>
      <c r="AD507">
        <v>1</v>
      </c>
      <c r="AE507" s="71">
        <f t="shared" si="408"/>
        <v>0</v>
      </c>
      <c r="AF507" s="80">
        <f t="shared" si="388"/>
        <v>0</v>
      </c>
      <c r="AG507" s="14" t="s">
        <v>137</v>
      </c>
      <c r="AH507" t="s">
        <v>73</v>
      </c>
      <c r="AI507" t="s">
        <v>136</v>
      </c>
      <c r="AJ507">
        <v>2</v>
      </c>
      <c r="AK507" t="s">
        <v>83</v>
      </c>
      <c r="AL507">
        <v>3</v>
      </c>
      <c r="AM507" s="71">
        <f t="shared" si="409"/>
        <v>0</v>
      </c>
      <c r="AN507" s="80">
        <f t="shared" si="410"/>
        <v>0</v>
      </c>
      <c r="AO507" s="14" t="s">
        <v>88</v>
      </c>
      <c r="AP507" t="s">
        <v>73</v>
      </c>
      <c r="AQ507" t="s">
        <v>95</v>
      </c>
      <c r="AR507">
        <v>2</v>
      </c>
      <c r="AS507" t="s">
        <v>83</v>
      </c>
      <c r="AT507">
        <v>1</v>
      </c>
      <c r="AU507" s="71">
        <f t="shared" si="389"/>
        <v>2</v>
      </c>
      <c r="AV507" s="80">
        <f t="shared" si="411"/>
        <v>0</v>
      </c>
      <c r="AW507" s="14" t="s">
        <v>90</v>
      </c>
      <c r="AX507" t="s">
        <v>73</v>
      </c>
      <c r="AY507" t="s">
        <v>135</v>
      </c>
      <c r="AZ507">
        <v>3</v>
      </c>
      <c r="BA507" t="s">
        <v>83</v>
      </c>
      <c r="BB507">
        <v>1</v>
      </c>
      <c r="BC507" s="71">
        <f t="shared" si="412"/>
        <v>1</v>
      </c>
      <c r="BD507" s="80">
        <f t="shared" si="390"/>
        <v>2</v>
      </c>
      <c r="BE507" s="14" t="s">
        <v>89</v>
      </c>
      <c r="BF507" t="s">
        <v>73</v>
      </c>
      <c r="BG507" t="s">
        <v>165</v>
      </c>
      <c r="BH507">
        <v>1</v>
      </c>
      <c r="BI507" t="s">
        <v>83</v>
      </c>
      <c r="BJ507">
        <v>2</v>
      </c>
      <c r="BK507" s="71">
        <f t="shared" si="391"/>
        <v>1</v>
      </c>
      <c r="BL507" s="80">
        <f t="shared" si="413"/>
        <v>0</v>
      </c>
      <c r="BM507" s="14" t="s">
        <v>91</v>
      </c>
      <c r="BN507" t="s">
        <v>73</v>
      </c>
      <c r="BO507" t="s">
        <v>134</v>
      </c>
      <c r="BP507">
        <v>2</v>
      </c>
      <c r="BQ507" t="s">
        <v>83</v>
      </c>
      <c r="BR507">
        <v>1</v>
      </c>
      <c r="BS507" s="71">
        <f t="shared" si="414"/>
        <v>2</v>
      </c>
      <c r="BT507" s="80">
        <f t="shared" si="392"/>
        <v>0</v>
      </c>
      <c r="BU507" s="28">
        <f t="shared" si="415"/>
        <v>12</v>
      </c>
      <c r="BV507" s="14" t="str">
        <f t="shared" si="416"/>
        <v>Deutschland</v>
      </c>
      <c r="BW507" s="80">
        <f t="shared" si="393"/>
        <v>0</v>
      </c>
      <c r="BX507" s="14" t="str">
        <f t="shared" si="417"/>
        <v>Brasilien</v>
      </c>
      <c r="BY507" s="80">
        <f t="shared" si="418"/>
        <v>7</v>
      </c>
      <c r="BZ507" s="14" t="str">
        <f t="shared" si="419"/>
        <v>Niederlande</v>
      </c>
      <c r="CA507" s="80">
        <f t="shared" si="420"/>
        <v>7</v>
      </c>
      <c r="CB507" s="14" t="str">
        <f t="shared" si="421"/>
        <v>Argentinien</v>
      </c>
      <c r="CC507" s="80">
        <f t="shared" si="422"/>
        <v>7</v>
      </c>
      <c r="CD507" s="14" t="str">
        <f t="shared" si="423"/>
        <v>Japan</v>
      </c>
      <c r="CE507" s="80">
        <f t="shared" si="424"/>
        <v>0</v>
      </c>
      <c r="CF507" s="14" t="str">
        <f t="shared" si="425"/>
        <v>Südkorea</v>
      </c>
      <c r="CG507" s="80">
        <f t="shared" si="426"/>
        <v>0</v>
      </c>
      <c r="CH507" s="14" t="str">
        <f t="shared" si="427"/>
        <v>Ecuador</v>
      </c>
      <c r="CI507" s="80">
        <f t="shared" si="428"/>
        <v>0</v>
      </c>
      <c r="CJ507" s="14" t="str">
        <f t="shared" si="429"/>
        <v>Dänemark</v>
      </c>
      <c r="CK507" s="80">
        <f t="shared" si="430"/>
        <v>0</v>
      </c>
      <c r="CL507" s="27">
        <f t="shared" si="440"/>
        <v>21</v>
      </c>
      <c r="CM507" t="s">
        <v>88</v>
      </c>
      <c r="CN507" t="s">
        <v>73</v>
      </c>
      <c r="CO507" t="s">
        <v>90</v>
      </c>
      <c r="CP507">
        <v>7</v>
      </c>
      <c r="CQ507" t="s">
        <v>83</v>
      </c>
      <c r="CR507">
        <v>1</v>
      </c>
      <c r="CS507" s="71">
        <f t="shared" si="394"/>
        <v>2</v>
      </c>
      <c r="CT507" s="80">
        <f t="shared" si="431"/>
        <v>0</v>
      </c>
      <c r="CU507" t="s">
        <v>84</v>
      </c>
      <c r="CV507" t="s">
        <v>73</v>
      </c>
      <c r="CW507" t="s">
        <v>93</v>
      </c>
      <c r="CX507">
        <v>2</v>
      </c>
      <c r="CY507" t="s">
        <v>83</v>
      </c>
      <c r="CZ507">
        <v>1</v>
      </c>
      <c r="DA507" s="71">
        <f t="shared" si="432"/>
        <v>3</v>
      </c>
      <c r="DB507" s="80">
        <f t="shared" si="433"/>
        <v>0</v>
      </c>
      <c r="DC507" t="s">
        <v>165</v>
      </c>
      <c r="DD507" t="s">
        <v>73</v>
      </c>
      <c r="DE507" t="s">
        <v>91</v>
      </c>
      <c r="DF507">
        <v>1</v>
      </c>
      <c r="DG507" t="s">
        <v>83</v>
      </c>
      <c r="DH507">
        <v>2</v>
      </c>
      <c r="DI507" s="71">
        <f t="shared" si="441"/>
        <v>0</v>
      </c>
      <c r="DJ507" s="80">
        <f t="shared" si="434"/>
        <v>0</v>
      </c>
      <c r="DK507" t="s">
        <v>136</v>
      </c>
      <c r="DL507" t="s">
        <v>73</v>
      </c>
      <c r="DM507" t="s">
        <v>129</v>
      </c>
      <c r="DN507">
        <v>2</v>
      </c>
      <c r="DO507" t="s">
        <v>83</v>
      </c>
      <c r="DP507">
        <v>3</v>
      </c>
      <c r="DQ507" s="71">
        <f t="shared" si="435"/>
        <v>0</v>
      </c>
      <c r="DR507" s="80">
        <f t="shared" si="436"/>
        <v>0</v>
      </c>
      <c r="DS507" s="27">
        <f t="shared" si="395"/>
        <v>0</v>
      </c>
      <c r="DT507" t="str">
        <f t="shared" si="396"/>
        <v>Niederlande</v>
      </c>
      <c r="DU507">
        <f t="shared" si="437"/>
        <v>0</v>
      </c>
      <c r="DV507" t="str">
        <f t="shared" si="397"/>
        <v>Deutschland</v>
      </c>
      <c r="DW507">
        <f t="shared" si="438"/>
        <v>0</v>
      </c>
      <c r="DX507" t="str">
        <f t="shared" si="398"/>
        <v>Dänemark</v>
      </c>
      <c r="DY507">
        <f t="shared" si="439"/>
        <v>0</v>
      </c>
      <c r="DZ507" t="str">
        <f t="shared" si="399"/>
        <v>Südkorea</v>
      </c>
      <c r="EA507">
        <f t="shared" si="400"/>
        <v>0</v>
      </c>
      <c r="EB507" s="27">
        <f t="shared" si="401"/>
        <v>0</v>
      </c>
      <c r="EC507" t="s">
        <v>84</v>
      </c>
      <c r="ED507" t="s">
        <v>73</v>
      </c>
      <c r="EE507" t="s">
        <v>88</v>
      </c>
      <c r="EF507">
        <v>2</v>
      </c>
      <c r="EG507" t="s">
        <v>83</v>
      </c>
      <c r="EH507">
        <v>4</v>
      </c>
      <c r="EK507" t="s">
        <v>129</v>
      </c>
      <c r="EL507" t="s">
        <v>73</v>
      </c>
      <c r="EM507" t="s">
        <v>91</v>
      </c>
      <c r="EN507">
        <v>2</v>
      </c>
      <c r="EO507" t="s">
        <v>83</v>
      </c>
      <c r="EP507">
        <v>3</v>
      </c>
      <c r="EU507" t="s">
        <v>84</v>
      </c>
      <c r="EV507" t="s">
        <v>73</v>
      </c>
      <c r="EW507" t="s">
        <v>129</v>
      </c>
      <c r="EX507">
        <v>3</v>
      </c>
      <c r="EY507" t="s">
        <v>83</v>
      </c>
      <c r="EZ507">
        <v>1</v>
      </c>
      <c r="FC507" t="s">
        <v>88</v>
      </c>
      <c r="FD507" t="s">
        <v>73</v>
      </c>
      <c r="FE507" t="s">
        <v>91</v>
      </c>
      <c r="FF507">
        <v>3</v>
      </c>
      <c r="FG507" t="s">
        <v>83</v>
      </c>
      <c r="FH507">
        <v>2</v>
      </c>
      <c r="FL507" t="s">
        <v>129</v>
      </c>
      <c r="FN507" t="s">
        <v>84</v>
      </c>
      <c r="FP507" t="s">
        <v>91</v>
      </c>
      <c r="FR507" t="s">
        <v>88</v>
      </c>
      <c r="FU507">
        <v>250</v>
      </c>
      <c r="FX507" t="s">
        <v>1083</v>
      </c>
    </row>
    <row r="508" spans="1:180" x14ac:dyDescent="0.45">
      <c r="A508" s="1">
        <v>505</v>
      </c>
      <c r="B508" s="45">
        <f t="shared" si="387"/>
        <v>442</v>
      </c>
      <c r="C508" s="14" t="s">
        <v>1084</v>
      </c>
      <c r="D508" t="s">
        <v>328</v>
      </c>
      <c r="E508" s="15">
        <v>12</v>
      </c>
      <c r="F508" s="28">
        <f>VOR!IH508</f>
        <v>151</v>
      </c>
      <c r="G508" s="27">
        <f t="shared" si="402"/>
        <v>48</v>
      </c>
      <c r="H508" s="49">
        <f t="shared" si="403"/>
        <v>199</v>
      </c>
      <c r="I508" s="14" t="s">
        <v>84</v>
      </c>
      <c r="J508" t="s">
        <v>73</v>
      </c>
      <c r="K508" t="s">
        <v>92</v>
      </c>
      <c r="L508">
        <v>2</v>
      </c>
      <c r="M508" t="s">
        <v>83</v>
      </c>
      <c r="N508">
        <v>1</v>
      </c>
      <c r="O508" s="77">
        <f t="shared" si="404"/>
        <v>1</v>
      </c>
      <c r="P508" s="80">
        <f t="shared" si="405"/>
        <v>2</v>
      </c>
      <c r="Q508" t="s">
        <v>93</v>
      </c>
      <c r="R508" t="s">
        <v>73</v>
      </c>
      <c r="S508" t="s">
        <v>94</v>
      </c>
      <c r="T508">
        <v>3</v>
      </c>
      <c r="U508" t="s">
        <v>83</v>
      </c>
      <c r="V508">
        <v>0</v>
      </c>
      <c r="W508" s="71">
        <f t="shared" si="406"/>
        <v>1</v>
      </c>
      <c r="X508" s="80">
        <f t="shared" si="407"/>
        <v>2</v>
      </c>
      <c r="Y508" s="14" t="s">
        <v>129</v>
      </c>
      <c r="Z508" t="s">
        <v>73</v>
      </c>
      <c r="AA508" t="s">
        <v>86</v>
      </c>
      <c r="AB508">
        <v>2</v>
      </c>
      <c r="AC508" t="s">
        <v>83</v>
      </c>
      <c r="AD508">
        <v>3</v>
      </c>
      <c r="AE508" s="71">
        <f t="shared" si="408"/>
        <v>2</v>
      </c>
      <c r="AF508" s="80">
        <f t="shared" si="388"/>
        <v>0</v>
      </c>
      <c r="AG508" s="14" t="s">
        <v>85</v>
      </c>
      <c r="AH508" t="s">
        <v>73</v>
      </c>
      <c r="AI508" t="s">
        <v>136</v>
      </c>
      <c r="AJ508">
        <v>5</v>
      </c>
      <c r="AK508" t="s">
        <v>83</v>
      </c>
      <c r="AL508">
        <v>1</v>
      </c>
      <c r="AM508" s="71">
        <f t="shared" si="409"/>
        <v>1</v>
      </c>
      <c r="AN508" s="80">
        <f t="shared" si="410"/>
        <v>2</v>
      </c>
      <c r="AO508" s="14" t="s">
        <v>130</v>
      </c>
      <c r="AP508" t="s">
        <v>73</v>
      </c>
      <c r="AQ508" t="s">
        <v>95</v>
      </c>
      <c r="AR508">
        <v>3</v>
      </c>
      <c r="AS508" t="s">
        <v>83</v>
      </c>
      <c r="AT508">
        <v>2</v>
      </c>
      <c r="AU508" s="71">
        <f t="shared" si="389"/>
        <v>2</v>
      </c>
      <c r="AV508" s="80">
        <f t="shared" si="411"/>
        <v>0</v>
      </c>
      <c r="AW508" s="14" t="s">
        <v>90</v>
      </c>
      <c r="AX508" t="s">
        <v>73</v>
      </c>
      <c r="AY508" t="s">
        <v>96</v>
      </c>
      <c r="AZ508">
        <v>3</v>
      </c>
      <c r="BA508" t="s">
        <v>83</v>
      </c>
      <c r="BB508">
        <v>1</v>
      </c>
      <c r="BC508" s="71">
        <f t="shared" si="412"/>
        <v>1</v>
      </c>
      <c r="BD508" s="80">
        <f t="shared" si="390"/>
        <v>2</v>
      </c>
      <c r="BE508" s="14" t="s">
        <v>131</v>
      </c>
      <c r="BF508" t="s">
        <v>73</v>
      </c>
      <c r="BG508" t="s">
        <v>88</v>
      </c>
      <c r="BH508">
        <v>3</v>
      </c>
      <c r="BI508" t="s">
        <v>83</v>
      </c>
      <c r="BJ508">
        <v>4</v>
      </c>
      <c r="BK508" s="71">
        <f t="shared" si="391"/>
        <v>0</v>
      </c>
      <c r="BL508" s="80">
        <f t="shared" si="413"/>
        <v>0</v>
      </c>
      <c r="BM508" s="14" t="s">
        <v>135</v>
      </c>
      <c r="BN508" t="s">
        <v>73</v>
      </c>
      <c r="BO508" t="s">
        <v>134</v>
      </c>
      <c r="BP508">
        <v>1</v>
      </c>
      <c r="BQ508" t="s">
        <v>83</v>
      </c>
      <c r="BR508">
        <v>2</v>
      </c>
      <c r="BS508" s="71">
        <f t="shared" si="414"/>
        <v>2</v>
      </c>
      <c r="BT508" s="80">
        <f t="shared" si="392"/>
        <v>0</v>
      </c>
      <c r="BU508" s="28">
        <f t="shared" si="415"/>
        <v>8</v>
      </c>
      <c r="BV508" s="14" t="str">
        <f t="shared" si="416"/>
        <v>Spanien</v>
      </c>
      <c r="BW508" s="80">
        <f t="shared" si="393"/>
        <v>0</v>
      </c>
      <c r="BX508" s="14" t="str">
        <f t="shared" si="417"/>
        <v>Brasilien</v>
      </c>
      <c r="BY508" s="80">
        <f t="shared" si="418"/>
        <v>7</v>
      </c>
      <c r="BZ508" s="14" t="str">
        <f t="shared" si="419"/>
        <v>Niederlande</v>
      </c>
      <c r="CA508" s="80">
        <f t="shared" si="420"/>
        <v>7</v>
      </c>
      <c r="CB508" s="14" t="str">
        <f t="shared" si="421"/>
        <v>Argentinien</v>
      </c>
      <c r="CC508" s="80">
        <f t="shared" si="422"/>
        <v>7</v>
      </c>
      <c r="CD508" s="14" t="str">
        <f t="shared" si="423"/>
        <v>Deutschland</v>
      </c>
      <c r="CE508" s="80">
        <f t="shared" si="424"/>
        <v>0</v>
      </c>
      <c r="CF508" s="14" t="str">
        <f t="shared" si="425"/>
        <v>Schweiz</v>
      </c>
      <c r="CG508" s="80">
        <f t="shared" si="426"/>
        <v>0</v>
      </c>
      <c r="CH508" s="14" t="str">
        <f t="shared" si="427"/>
        <v>England</v>
      </c>
      <c r="CI508" s="80">
        <f t="shared" si="428"/>
        <v>7</v>
      </c>
      <c r="CJ508" s="14" t="str">
        <f t="shared" si="429"/>
        <v>Polen</v>
      </c>
      <c r="CK508" s="80">
        <f t="shared" si="430"/>
        <v>0</v>
      </c>
      <c r="CL508" s="27">
        <f t="shared" si="440"/>
        <v>28</v>
      </c>
      <c r="CM508" t="s">
        <v>130</v>
      </c>
      <c r="CN508" t="s">
        <v>73</v>
      </c>
      <c r="CO508" t="s">
        <v>90</v>
      </c>
      <c r="CP508">
        <v>2</v>
      </c>
      <c r="CQ508" t="s">
        <v>83</v>
      </c>
      <c r="CR508">
        <v>4</v>
      </c>
      <c r="CS508" s="71">
        <f t="shared" si="394"/>
        <v>2</v>
      </c>
      <c r="CT508" s="80">
        <f t="shared" si="431"/>
        <v>0</v>
      </c>
      <c r="CU508" t="s">
        <v>84</v>
      </c>
      <c r="CV508" t="s">
        <v>73</v>
      </c>
      <c r="CW508" t="s">
        <v>93</v>
      </c>
      <c r="CX508">
        <v>1</v>
      </c>
      <c r="CY508" t="s">
        <v>83</v>
      </c>
      <c r="CZ508">
        <v>3</v>
      </c>
      <c r="DA508" s="71">
        <f t="shared" si="432"/>
        <v>3</v>
      </c>
      <c r="DB508" s="80">
        <f t="shared" si="433"/>
        <v>4</v>
      </c>
      <c r="DC508" t="s">
        <v>88</v>
      </c>
      <c r="DD508" t="s">
        <v>73</v>
      </c>
      <c r="DE508" t="s">
        <v>134</v>
      </c>
      <c r="DF508">
        <v>4</v>
      </c>
      <c r="DG508" t="s">
        <v>83</v>
      </c>
      <c r="DH508">
        <v>1</v>
      </c>
      <c r="DI508" s="71">
        <f t="shared" si="441"/>
        <v>0</v>
      </c>
      <c r="DJ508" s="80">
        <f t="shared" si="434"/>
        <v>0</v>
      </c>
      <c r="DK508" t="s">
        <v>85</v>
      </c>
      <c r="DL508" t="s">
        <v>73</v>
      </c>
      <c r="DM508" t="s">
        <v>86</v>
      </c>
      <c r="DN508">
        <v>3</v>
      </c>
      <c r="DO508" t="s">
        <v>83</v>
      </c>
      <c r="DP508">
        <v>1</v>
      </c>
      <c r="DQ508" s="71">
        <f t="shared" si="435"/>
        <v>1</v>
      </c>
      <c r="DR508" s="80">
        <f t="shared" si="436"/>
        <v>0</v>
      </c>
      <c r="DS508" s="27">
        <f t="shared" si="395"/>
        <v>4</v>
      </c>
      <c r="DT508" t="str">
        <f t="shared" si="396"/>
        <v>Argentinien</v>
      </c>
      <c r="DU508">
        <f t="shared" si="437"/>
        <v>8</v>
      </c>
      <c r="DV508" t="str">
        <f t="shared" si="397"/>
        <v>Brasilien</v>
      </c>
      <c r="DW508">
        <f t="shared" si="438"/>
        <v>0</v>
      </c>
      <c r="DX508" t="str">
        <f t="shared" si="398"/>
        <v>England</v>
      </c>
      <c r="DY508">
        <f t="shared" si="439"/>
        <v>0</v>
      </c>
      <c r="DZ508" t="str">
        <f t="shared" si="399"/>
        <v>Deutschland</v>
      </c>
      <c r="EA508">
        <f t="shared" si="400"/>
        <v>0</v>
      </c>
      <c r="EB508" s="27">
        <f t="shared" si="401"/>
        <v>8</v>
      </c>
      <c r="EC508" t="s">
        <v>93</v>
      </c>
      <c r="ED508" t="s">
        <v>73</v>
      </c>
      <c r="EE508" t="s">
        <v>90</v>
      </c>
      <c r="EF508">
        <v>3</v>
      </c>
      <c r="EG508" t="s">
        <v>83</v>
      </c>
      <c r="EH508">
        <v>4</v>
      </c>
      <c r="EK508" t="s">
        <v>85</v>
      </c>
      <c r="EL508" t="s">
        <v>73</v>
      </c>
      <c r="EM508" t="s">
        <v>88</v>
      </c>
      <c r="EN508">
        <v>1</v>
      </c>
      <c r="EO508" t="s">
        <v>83</v>
      </c>
      <c r="EP508">
        <v>3</v>
      </c>
      <c r="EU508" t="s">
        <v>93</v>
      </c>
      <c r="EV508" t="s">
        <v>73</v>
      </c>
      <c r="EW508" t="s">
        <v>85</v>
      </c>
      <c r="EX508">
        <v>4</v>
      </c>
      <c r="EY508" t="s">
        <v>83</v>
      </c>
      <c r="EZ508">
        <v>2</v>
      </c>
      <c r="FC508" t="s">
        <v>90</v>
      </c>
      <c r="FD508" t="s">
        <v>73</v>
      </c>
      <c r="FE508" t="s">
        <v>88</v>
      </c>
      <c r="FF508">
        <v>2</v>
      </c>
      <c r="FG508" t="s">
        <v>83</v>
      </c>
      <c r="FH508">
        <v>6</v>
      </c>
      <c r="FL508" t="s">
        <v>85</v>
      </c>
      <c r="FN508" t="s">
        <v>93</v>
      </c>
      <c r="FP508" t="s">
        <v>90</v>
      </c>
      <c r="FR508" t="s">
        <v>88</v>
      </c>
      <c r="FU508">
        <v>142</v>
      </c>
      <c r="FX508" t="s">
        <v>1085</v>
      </c>
    </row>
    <row r="509" spans="1:180" x14ac:dyDescent="0.45">
      <c r="A509" s="1">
        <v>506</v>
      </c>
      <c r="B509" s="45">
        <f t="shared" si="387"/>
        <v>618</v>
      </c>
      <c r="C509" s="14" t="s">
        <v>1086</v>
      </c>
      <c r="D509" t="s">
        <v>1087</v>
      </c>
      <c r="E509" s="15">
        <v>12</v>
      </c>
      <c r="F509" s="28">
        <f>VOR!IH509</f>
        <v>139</v>
      </c>
      <c r="G509" s="27">
        <f t="shared" si="402"/>
        <v>29</v>
      </c>
      <c r="H509" s="49">
        <f t="shared" si="403"/>
        <v>168</v>
      </c>
      <c r="I509" s="14" t="s">
        <v>136</v>
      </c>
      <c r="J509" t="s">
        <v>73</v>
      </c>
      <c r="K509" t="s">
        <v>137</v>
      </c>
      <c r="L509">
        <v>3</v>
      </c>
      <c r="M509" t="s">
        <v>83</v>
      </c>
      <c r="N509">
        <v>2</v>
      </c>
      <c r="O509" s="77">
        <f t="shared" si="404"/>
        <v>0</v>
      </c>
      <c r="P509" s="80">
        <f t="shared" si="405"/>
        <v>0</v>
      </c>
      <c r="Q509" t="s">
        <v>93</v>
      </c>
      <c r="R509" t="s">
        <v>73</v>
      </c>
      <c r="S509" t="s">
        <v>129</v>
      </c>
      <c r="T509">
        <v>2</v>
      </c>
      <c r="U509" t="s">
        <v>83</v>
      </c>
      <c r="V509">
        <v>3</v>
      </c>
      <c r="W509" s="71">
        <f t="shared" si="406"/>
        <v>1</v>
      </c>
      <c r="X509" s="80">
        <f t="shared" si="407"/>
        <v>0</v>
      </c>
      <c r="Y509" s="14" t="s">
        <v>87</v>
      </c>
      <c r="Z509" t="s">
        <v>73</v>
      </c>
      <c r="AA509" t="s">
        <v>133</v>
      </c>
      <c r="AB509">
        <v>1</v>
      </c>
      <c r="AC509" t="s">
        <v>83</v>
      </c>
      <c r="AD509">
        <v>2</v>
      </c>
      <c r="AE509" s="71">
        <f t="shared" si="408"/>
        <v>0</v>
      </c>
      <c r="AF509" s="80">
        <f t="shared" si="388"/>
        <v>0</v>
      </c>
      <c r="AG509" s="14" t="s">
        <v>92</v>
      </c>
      <c r="AH509" t="s">
        <v>73</v>
      </c>
      <c r="AI509" t="s">
        <v>84</v>
      </c>
      <c r="AJ509">
        <v>2</v>
      </c>
      <c r="AK509" t="s">
        <v>83</v>
      </c>
      <c r="AL509">
        <v>3</v>
      </c>
      <c r="AM509" s="71">
        <f t="shared" si="409"/>
        <v>0</v>
      </c>
      <c r="AN509" s="80">
        <f t="shared" si="410"/>
        <v>0</v>
      </c>
      <c r="AO509" s="14" t="s">
        <v>88</v>
      </c>
      <c r="AP509" t="s">
        <v>73</v>
      </c>
      <c r="AQ509" t="s">
        <v>89</v>
      </c>
      <c r="AR509">
        <v>4</v>
      </c>
      <c r="AS509" t="s">
        <v>83</v>
      </c>
      <c r="AT509">
        <v>2</v>
      </c>
      <c r="AU509" s="71">
        <f t="shared" si="389"/>
        <v>0</v>
      </c>
      <c r="AV509" s="80">
        <f t="shared" si="411"/>
        <v>0</v>
      </c>
      <c r="AW509" s="14" t="s">
        <v>90</v>
      </c>
      <c r="AX509" t="s">
        <v>73</v>
      </c>
      <c r="AY509" t="s">
        <v>91</v>
      </c>
      <c r="AZ509">
        <v>4</v>
      </c>
      <c r="BA509" t="s">
        <v>83</v>
      </c>
      <c r="BB509">
        <v>3</v>
      </c>
      <c r="BC509" s="71">
        <f t="shared" si="412"/>
        <v>3</v>
      </c>
      <c r="BD509" s="80">
        <f t="shared" si="390"/>
        <v>4</v>
      </c>
      <c r="BE509" s="14" t="s">
        <v>131</v>
      </c>
      <c r="BF509" t="s">
        <v>73</v>
      </c>
      <c r="BG509" t="s">
        <v>165</v>
      </c>
      <c r="BH509">
        <v>2</v>
      </c>
      <c r="BI509" t="s">
        <v>83</v>
      </c>
      <c r="BJ509">
        <v>3</v>
      </c>
      <c r="BK509" s="71">
        <f t="shared" si="391"/>
        <v>0</v>
      </c>
      <c r="BL509" s="80">
        <f t="shared" si="413"/>
        <v>0</v>
      </c>
      <c r="BM509" s="14" t="s">
        <v>96</v>
      </c>
      <c r="BN509" t="s">
        <v>73</v>
      </c>
      <c r="BO509" t="s">
        <v>134</v>
      </c>
      <c r="BP509">
        <v>4</v>
      </c>
      <c r="BQ509" t="s">
        <v>83</v>
      </c>
      <c r="BR509">
        <v>2</v>
      </c>
      <c r="BS509" s="71">
        <f t="shared" si="414"/>
        <v>3</v>
      </c>
      <c r="BT509" s="80">
        <f t="shared" si="392"/>
        <v>4</v>
      </c>
      <c r="BU509" s="28">
        <f t="shared" si="415"/>
        <v>8</v>
      </c>
      <c r="BV509" s="14" t="str">
        <f t="shared" si="416"/>
        <v>Deutschland</v>
      </c>
      <c r="BW509" s="80">
        <f t="shared" si="393"/>
        <v>0</v>
      </c>
      <c r="BX509" s="14" t="str">
        <f t="shared" si="417"/>
        <v>Brasilien</v>
      </c>
      <c r="BY509" s="80">
        <f t="shared" si="418"/>
        <v>7</v>
      </c>
      <c r="BZ509" s="14" t="str">
        <f t="shared" si="419"/>
        <v>Ecuador</v>
      </c>
      <c r="CA509" s="80">
        <f t="shared" si="420"/>
        <v>0</v>
      </c>
      <c r="CB509" s="14" t="str">
        <f t="shared" si="421"/>
        <v>Dänemark</v>
      </c>
      <c r="CC509" s="80">
        <f t="shared" si="422"/>
        <v>0</v>
      </c>
      <c r="CD509" s="14" t="str">
        <f t="shared" si="423"/>
        <v>Japan</v>
      </c>
      <c r="CE509" s="80">
        <f t="shared" si="424"/>
        <v>0</v>
      </c>
      <c r="CF509" s="14" t="str">
        <f t="shared" si="425"/>
        <v>Portugal</v>
      </c>
      <c r="CG509" s="80">
        <f t="shared" si="426"/>
        <v>7</v>
      </c>
      <c r="CH509" s="14" t="str">
        <f t="shared" si="427"/>
        <v>Niederlande</v>
      </c>
      <c r="CI509" s="80">
        <f t="shared" si="428"/>
        <v>7</v>
      </c>
      <c r="CJ509" s="14" t="str">
        <f t="shared" si="429"/>
        <v>Mexiko</v>
      </c>
      <c r="CK509" s="80">
        <f t="shared" si="430"/>
        <v>0</v>
      </c>
      <c r="CL509" s="27">
        <f t="shared" si="440"/>
        <v>21</v>
      </c>
      <c r="CM509" t="s">
        <v>88</v>
      </c>
      <c r="CN509" t="s">
        <v>73</v>
      </c>
      <c r="CO509" t="s">
        <v>90</v>
      </c>
      <c r="CP509">
        <v>4</v>
      </c>
      <c r="CQ509" t="s">
        <v>83</v>
      </c>
      <c r="CR509">
        <v>3</v>
      </c>
      <c r="CS509" s="71">
        <f t="shared" si="394"/>
        <v>2</v>
      </c>
      <c r="CT509" s="80">
        <f t="shared" si="431"/>
        <v>0</v>
      </c>
      <c r="CU509" t="s">
        <v>136</v>
      </c>
      <c r="CV509" t="s">
        <v>73</v>
      </c>
      <c r="CW509" t="s">
        <v>129</v>
      </c>
      <c r="CX509">
        <v>3</v>
      </c>
      <c r="CY509" t="s">
        <v>83</v>
      </c>
      <c r="CZ509">
        <v>2</v>
      </c>
      <c r="DA509" s="71">
        <f t="shared" si="432"/>
        <v>0</v>
      </c>
      <c r="DB509" s="80">
        <f t="shared" si="433"/>
        <v>0</v>
      </c>
      <c r="DC509" t="s">
        <v>165</v>
      </c>
      <c r="DD509" t="s">
        <v>73</v>
      </c>
      <c r="DE509" t="s">
        <v>96</v>
      </c>
      <c r="DF509">
        <v>3</v>
      </c>
      <c r="DG509" t="s">
        <v>83</v>
      </c>
      <c r="DH509">
        <v>4</v>
      </c>
      <c r="DI509" s="71">
        <f t="shared" si="441"/>
        <v>0</v>
      </c>
      <c r="DJ509" s="80">
        <f t="shared" si="434"/>
        <v>0</v>
      </c>
      <c r="DK509" t="s">
        <v>84</v>
      </c>
      <c r="DL509" t="s">
        <v>73</v>
      </c>
      <c r="DM509" t="s">
        <v>133</v>
      </c>
      <c r="DN509">
        <v>2</v>
      </c>
      <c r="DO509" t="s">
        <v>83</v>
      </c>
      <c r="DP509">
        <v>3</v>
      </c>
      <c r="DQ509" s="71">
        <f t="shared" si="435"/>
        <v>0</v>
      </c>
      <c r="DR509" s="80">
        <f t="shared" si="436"/>
        <v>0</v>
      </c>
      <c r="DS509" s="27">
        <f t="shared" si="395"/>
        <v>0</v>
      </c>
      <c r="DT509" t="str">
        <f t="shared" si="396"/>
        <v>Ecuador</v>
      </c>
      <c r="DU509">
        <f t="shared" si="437"/>
        <v>0</v>
      </c>
      <c r="DV509" t="str">
        <f t="shared" si="397"/>
        <v>Deutschland</v>
      </c>
      <c r="DW509">
        <f t="shared" si="438"/>
        <v>0</v>
      </c>
      <c r="DX509" t="str">
        <f t="shared" si="398"/>
        <v>Mexiko</v>
      </c>
      <c r="DY509">
        <f t="shared" si="439"/>
        <v>0</v>
      </c>
      <c r="DZ509" t="str">
        <f t="shared" si="399"/>
        <v>Portugal</v>
      </c>
      <c r="EA509">
        <f t="shared" si="400"/>
        <v>0</v>
      </c>
      <c r="EB509" s="27">
        <f t="shared" si="401"/>
        <v>0</v>
      </c>
      <c r="EC509" t="s">
        <v>136</v>
      </c>
      <c r="ED509" t="s">
        <v>73</v>
      </c>
      <c r="EE509" t="s">
        <v>88</v>
      </c>
      <c r="EF509">
        <v>3</v>
      </c>
      <c r="EG509" t="s">
        <v>83</v>
      </c>
      <c r="EH509">
        <v>4</v>
      </c>
      <c r="EK509" t="s">
        <v>133</v>
      </c>
      <c r="EL509" t="s">
        <v>73</v>
      </c>
      <c r="EM509" t="s">
        <v>96</v>
      </c>
      <c r="EN509">
        <v>2</v>
      </c>
      <c r="EO509" t="s">
        <v>83</v>
      </c>
      <c r="EP509">
        <v>3</v>
      </c>
      <c r="EU509" t="s">
        <v>136</v>
      </c>
      <c r="EV509" t="s">
        <v>73</v>
      </c>
      <c r="EW509" t="s">
        <v>133</v>
      </c>
      <c r="EX509">
        <v>2</v>
      </c>
      <c r="EY509" t="s">
        <v>83</v>
      </c>
      <c r="EZ509">
        <v>3</v>
      </c>
      <c r="FC509" t="s">
        <v>88</v>
      </c>
      <c r="FD509" t="s">
        <v>73</v>
      </c>
      <c r="FE509" t="s">
        <v>96</v>
      </c>
      <c r="FF509">
        <v>4</v>
      </c>
      <c r="FG509" t="s">
        <v>83</v>
      </c>
      <c r="FH509">
        <v>5</v>
      </c>
      <c r="FL509" t="s">
        <v>136</v>
      </c>
      <c r="FN509" t="s">
        <v>133</v>
      </c>
      <c r="FP509" t="s">
        <v>88</v>
      </c>
      <c r="FR509" t="s">
        <v>96</v>
      </c>
      <c r="FU509">
        <v>276</v>
      </c>
      <c r="FX509" t="s">
        <v>484</v>
      </c>
    </row>
    <row r="510" spans="1:180" x14ac:dyDescent="0.45">
      <c r="A510" s="1">
        <v>507</v>
      </c>
      <c r="B510" s="45">
        <f t="shared" si="387"/>
        <v>569</v>
      </c>
      <c r="C510" s="14" t="s">
        <v>1088</v>
      </c>
      <c r="D510" t="s">
        <v>1089</v>
      </c>
      <c r="E510" s="15">
        <v>12</v>
      </c>
      <c r="F510" s="28">
        <f>VOR!IH510</f>
        <v>124</v>
      </c>
      <c r="G510" s="27">
        <f t="shared" si="402"/>
        <v>54</v>
      </c>
      <c r="H510" s="49">
        <f t="shared" si="403"/>
        <v>178</v>
      </c>
      <c r="I510" s="14" t="s">
        <v>469</v>
      </c>
      <c r="J510" t="s">
        <v>73</v>
      </c>
      <c r="K510">
        <v>0</v>
      </c>
      <c r="L510">
        <v>0</v>
      </c>
      <c r="M510" t="s">
        <v>83</v>
      </c>
      <c r="N510">
        <v>0</v>
      </c>
      <c r="O510" s="77">
        <f t="shared" si="404"/>
        <v>0</v>
      </c>
      <c r="P510" s="80">
        <f t="shared" si="405"/>
        <v>0</v>
      </c>
      <c r="Q510" t="s">
        <v>93</v>
      </c>
      <c r="R510" t="s">
        <v>73</v>
      </c>
      <c r="S510" t="s">
        <v>87</v>
      </c>
      <c r="T510">
        <v>2</v>
      </c>
      <c r="U510" t="s">
        <v>83</v>
      </c>
      <c r="V510">
        <v>0</v>
      </c>
      <c r="W510" s="71">
        <f t="shared" si="406"/>
        <v>3</v>
      </c>
      <c r="X510" s="80">
        <f t="shared" si="407"/>
        <v>4</v>
      </c>
      <c r="Y510" s="14" t="s">
        <v>94</v>
      </c>
      <c r="Z510" t="s">
        <v>73</v>
      </c>
      <c r="AA510" t="s">
        <v>86</v>
      </c>
      <c r="AB510">
        <v>3</v>
      </c>
      <c r="AC510" t="s">
        <v>83</v>
      </c>
      <c r="AD510">
        <v>2</v>
      </c>
      <c r="AE510" s="71">
        <f t="shared" si="408"/>
        <v>3</v>
      </c>
      <c r="AF510" s="80">
        <f t="shared" si="388"/>
        <v>4</v>
      </c>
      <c r="AG510" s="14" t="s">
        <v>92</v>
      </c>
      <c r="AH510" t="s">
        <v>73</v>
      </c>
      <c r="AI510" t="s">
        <v>425</v>
      </c>
      <c r="AJ510">
        <v>3</v>
      </c>
      <c r="AK510" t="s">
        <v>83</v>
      </c>
      <c r="AL510">
        <v>0</v>
      </c>
      <c r="AM510" s="71">
        <f t="shared" si="409"/>
        <v>0</v>
      </c>
      <c r="AN510" s="80">
        <f t="shared" si="410"/>
        <v>0</v>
      </c>
      <c r="AO510" s="14" t="s">
        <v>88</v>
      </c>
      <c r="AP510" t="s">
        <v>73</v>
      </c>
      <c r="AQ510" t="s">
        <v>142</v>
      </c>
      <c r="AR510">
        <v>3</v>
      </c>
      <c r="AS510" t="s">
        <v>83</v>
      </c>
      <c r="AT510">
        <v>2</v>
      </c>
      <c r="AU510" s="71">
        <f t="shared" si="389"/>
        <v>0</v>
      </c>
      <c r="AV510" s="80">
        <f t="shared" si="411"/>
        <v>0</v>
      </c>
      <c r="AW510" s="14" t="s">
        <v>90</v>
      </c>
      <c r="AX510" t="s">
        <v>73</v>
      </c>
      <c r="AY510" t="s">
        <v>135</v>
      </c>
      <c r="AZ510">
        <v>3</v>
      </c>
      <c r="BA510" t="s">
        <v>83</v>
      </c>
      <c r="BB510">
        <v>0</v>
      </c>
      <c r="BC510" s="71">
        <f t="shared" si="412"/>
        <v>1</v>
      </c>
      <c r="BD510" s="80">
        <f t="shared" si="390"/>
        <v>3</v>
      </c>
      <c r="BE510" s="14" t="s">
        <v>131</v>
      </c>
      <c r="BF510" t="s">
        <v>73</v>
      </c>
      <c r="BG510" t="s">
        <v>130</v>
      </c>
      <c r="BH510">
        <v>3</v>
      </c>
      <c r="BI510" t="s">
        <v>83</v>
      </c>
      <c r="BJ510">
        <v>2</v>
      </c>
      <c r="BK510" s="71">
        <f t="shared" si="391"/>
        <v>2</v>
      </c>
      <c r="BL510" s="80">
        <f t="shared" si="413"/>
        <v>0</v>
      </c>
      <c r="BM510" s="14" t="s">
        <v>96</v>
      </c>
      <c r="BN510" t="s">
        <v>73</v>
      </c>
      <c r="BO510" t="s">
        <v>150</v>
      </c>
      <c r="BP510">
        <v>4</v>
      </c>
      <c r="BQ510" t="s">
        <v>83</v>
      </c>
      <c r="BR510">
        <v>2</v>
      </c>
      <c r="BS510" s="71">
        <f t="shared" si="414"/>
        <v>1</v>
      </c>
      <c r="BT510" s="80">
        <f t="shared" si="392"/>
        <v>2</v>
      </c>
      <c r="BU510" s="28">
        <f t="shared" si="415"/>
        <v>13</v>
      </c>
      <c r="BV510" s="14" t="str">
        <f t="shared" si="416"/>
        <v>Deutschland</v>
      </c>
      <c r="BW510" s="80">
        <f t="shared" si="393"/>
        <v>0</v>
      </c>
      <c r="BX510" s="14" t="str">
        <f t="shared" si="417"/>
        <v>Brasilien</v>
      </c>
      <c r="BY510" s="80">
        <f t="shared" si="418"/>
        <v>7</v>
      </c>
      <c r="BZ510" s="14" t="str">
        <f t="shared" si="419"/>
        <v/>
      </c>
      <c r="CA510" s="80">
        <f t="shared" si="420"/>
        <v>0</v>
      </c>
      <c r="CB510" s="14" t="str">
        <f t="shared" si="421"/>
        <v>Argentinien</v>
      </c>
      <c r="CC510" s="80">
        <f t="shared" si="422"/>
        <v>7</v>
      </c>
      <c r="CD510" s="14" t="str">
        <f t="shared" si="423"/>
        <v>Belgien</v>
      </c>
      <c r="CE510" s="80">
        <f t="shared" si="424"/>
        <v>0</v>
      </c>
      <c r="CF510" s="14" t="str">
        <f t="shared" si="425"/>
        <v>Portugal</v>
      </c>
      <c r="CG510" s="80">
        <f t="shared" si="426"/>
        <v>7</v>
      </c>
      <c r="CH510" s="14" t="str">
        <f t="shared" si="427"/>
        <v>Wales</v>
      </c>
      <c r="CI510" s="80">
        <f t="shared" si="428"/>
        <v>0</v>
      </c>
      <c r="CJ510" s="14" t="str">
        <f t="shared" si="429"/>
        <v>Frankreich</v>
      </c>
      <c r="CK510" s="80">
        <f t="shared" si="430"/>
        <v>7</v>
      </c>
      <c r="CL510" s="27">
        <f t="shared" si="440"/>
        <v>28</v>
      </c>
      <c r="CM510" t="s">
        <v>88</v>
      </c>
      <c r="CN510" t="s">
        <v>73</v>
      </c>
      <c r="CO510" t="s">
        <v>90</v>
      </c>
      <c r="CP510">
        <v>3</v>
      </c>
      <c r="CQ510" t="s">
        <v>83</v>
      </c>
      <c r="CR510">
        <v>2</v>
      </c>
      <c r="CS510" s="71">
        <f t="shared" si="394"/>
        <v>2</v>
      </c>
      <c r="CT510" s="80">
        <f t="shared" si="431"/>
        <v>0</v>
      </c>
      <c r="CU510" t="s">
        <v>469</v>
      </c>
      <c r="CV510" t="s">
        <v>73</v>
      </c>
      <c r="CW510" t="s">
        <v>93</v>
      </c>
      <c r="CX510">
        <v>0</v>
      </c>
      <c r="CY510" t="s">
        <v>83</v>
      </c>
      <c r="CZ510">
        <v>2</v>
      </c>
      <c r="DA510" s="71">
        <f t="shared" si="432"/>
        <v>2</v>
      </c>
      <c r="DB510" s="80">
        <f t="shared" si="433"/>
        <v>2</v>
      </c>
      <c r="DC510" t="s">
        <v>131</v>
      </c>
      <c r="DD510" t="s">
        <v>73</v>
      </c>
      <c r="DE510" t="s">
        <v>96</v>
      </c>
      <c r="DF510">
        <v>2</v>
      </c>
      <c r="DG510" t="s">
        <v>83</v>
      </c>
      <c r="DH510">
        <v>3</v>
      </c>
      <c r="DI510" s="71">
        <f t="shared" si="441"/>
        <v>0</v>
      </c>
      <c r="DJ510" s="80">
        <f t="shared" si="434"/>
        <v>0</v>
      </c>
      <c r="DK510" t="s">
        <v>92</v>
      </c>
      <c r="DL510" t="s">
        <v>73</v>
      </c>
      <c r="DM510" t="s">
        <v>94</v>
      </c>
      <c r="DN510">
        <v>2</v>
      </c>
      <c r="DO510" t="s">
        <v>83</v>
      </c>
      <c r="DP510">
        <v>3</v>
      </c>
      <c r="DQ510" s="71">
        <f t="shared" si="435"/>
        <v>2</v>
      </c>
      <c r="DR510" s="80">
        <f t="shared" si="436"/>
        <v>3</v>
      </c>
      <c r="DS510" s="27">
        <f t="shared" si="395"/>
        <v>5</v>
      </c>
      <c r="DT510" t="str">
        <f t="shared" si="396"/>
        <v/>
      </c>
      <c r="DU510">
        <f t="shared" si="437"/>
        <v>0</v>
      </c>
      <c r="DV510" t="str">
        <f t="shared" si="397"/>
        <v>Deutschland</v>
      </c>
      <c r="DW510">
        <f t="shared" si="438"/>
        <v>0</v>
      </c>
      <c r="DX510" t="str">
        <f t="shared" si="398"/>
        <v>Frankreich</v>
      </c>
      <c r="DY510">
        <f t="shared" si="439"/>
        <v>8</v>
      </c>
      <c r="DZ510" t="str">
        <f t="shared" si="399"/>
        <v>Portugal</v>
      </c>
      <c r="EA510">
        <f t="shared" si="400"/>
        <v>0</v>
      </c>
      <c r="EB510" s="27">
        <f t="shared" si="401"/>
        <v>8</v>
      </c>
      <c r="EC510" t="s">
        <v>469</v>
      </c>
      <c r="ED510" t="s">
        <v>73</v>
      </c>
      <c r="EE510" t="s">
        <v>88</v>
      </c>
      <c r="EF510">
        <v>1</v>
      </c>
      <c r="EG510" t="s">
        <v>83</v>
      </c>
      <c r="EH510">
        <v>3</v>
      </c>
      <c r="EK510" t="s">
        <v>94</v>
      </c>
      <c r="EL510" t="s">
        <v>73</v>
      </c>
      <c r="EM510" t="s">
        <v>96</v>
      </c>
      <c r="EN510">
        <v>3</v>
      </c>
      <c r="EO510" t="s">
        <v>83</v>
      </c>
      <c r="EP510">
        <v>1</v>
      </c>
      <c r="EU510" t="s">
        <v>469</v>
      </c>
      <c r="EV510" t="s">
        <v>73</v>
      </c>
      <c r="EW510" t="s">
        <v>96</v>
      </c>
      <c r="EX510">
        <v>1</v>
      </c>
      <c r="EY510" t="s">
        <v>83</v>
      </c>
      <c r="EZ510">
        <v>3</v>
      </c>
      <c r="FC510" t="s">
        <v>88</v>
      </c>
      <c r="FD510" t="s">
        <v>73</v>
      </c>
      <c r="FE510" t="s">
        <v>94</v>
      </c>
      <c r="FF510">
        <v>2</v>
      </c>
      <c r="FG510" t="s">
        <v>83</v>
      </c>
      <c r="FH510">
        <v>1</v>
      </c>
      <c r="FL510" t="s">
        <v>469</v>
      </c>
      <c r="FN510" t="s">
        <v>96</v>
      </c>
      <c r="FP510" t="s">
        <v>94</v>
      </c>
      <c r="FR510" t="s">
        <v>88</v>
      </c>
      <c r="FU510">
        <v>0</v>
      </c>
      <c r="FX510">
        <v>0</v>
      </c>
    </row>
    <row r="511" spans="1:180" x14ac:dyDescent="0.45">
      <c r="A511" s="1">
        <v>508</v>
      </c>
      <c r="B511" s="45">
        <f t="shared" si="387"/>
        <v>198</v>
      </c>
      <c r="C511" s="14" t="s">
        <v>1090</v>
      </c>
      <c r="D511" t="s">
        <v>1091</v>
      </c>
      <c r="E511" s="15">
        <v>12</v>
      </c>
      <c r="F511" s="28">
        <f>VOR!IH511</f>
        <v>165</v>
      </c>
      <c r="G511" s="27">
        <f t="shared" si="402"/>
        <v>75</v>
      </c>
      <c r="H511" s="49">
        <f t="shared" si="403"/>
        <v>240</v>
      </c>
      <c r="I511" s="14" t="s">
        <v>132</v>
      </c>
      <c r="J511" t="s">
        <v>73</v>
      </c>
      <c r="K511" t="s">
        <v>92</v>
      </c>
      <c r="L511">
        <v>1</v>
      </c>
      <c r="M511" t="s">
        <v>83</v>
      </c>
      <c r="N511">
        <v>2</v>
      </c>
      <c r="O511" s="77">
        <f t="shared" si="404"/>
        <v>0</v>
      </c>
      <c r="P511" s="80">
        <f t="shared" si="405"/>
        <v>0</v>
      </c>
      <c r="Q511" t="s">
        <v>93</v>
      </c>
      <c r="R511" t="s">
        <v>73</v>
      </c>
      <c r="S511" t="s">
        <v>87</v>
      </c>
      <c r="T511">
        <v>3</v>
      </c>
      <c r="U511" t="s">
        <v>83</v>
      </c>
      <c r="V511">
        <v>1</v>
      </c>
      <c r="W511" s="71">
        <f t="shared" si="406"/>
        <v>3</v>
      </c>
      <c r="X511" s="80">
        <f t="shared" si="407"/>
        <v>4</v>
      </c>
      <c r="Y511" s="14" t="s">
        <v>94</v>
      </c>
      <c r="Z511" t="s">
        <v>73</v>
      </c>
      <c r="AA511" t="s">
        <v>133</v>
      </c>
      <c r="AB511">
        <v>2</v>
      </c>
      <c r="AC511" t="s">
        <v>83</v>
      </c>
      <c r="AD511">
        <v>1</v>
      </c>
      <c r="AE511" s="71">
        <f t="shared" si="408"/>
        <v>1</v>
      </c>
      <c r="AF511" s="80">
        <f t="shared" si="388"/>
        <v>2</v>
      </c>
      <c r="AG511" s="14" t="s">
        <v>85</v>
      </c>
      <c r="AH511" t="s">
        <v>73</v>
      </c>
      <c r="AI511" t="s">
        <v>84</v>
      </c>
      <c r="AJ511">
        <v>3</v>
      </c>
      <c r="AK511" t="s">
        <v>83</v>
      </c>
      <c r="AL511">
        <v>1</v>
      </c>
      <c r="AM511" s="71">
        <f t="shared" si="409"/>
        <v>1</v>
      </c>
      <c r="AN511" s="80">
        <f t="shared" si="410"/>
        <v>2</v>
      </c>
      <c r="AO511" s="14" t="s">
        <v>88</v>
      </c>
      <c r="AP511" t="s">
        <v>73</v>
      </c>
      <c r="AQ511" t="s">
        <v>142</v>
      </c>
      <c r="AR511">
        <v>2</v>
      </c>
      <c r="AS511" t="s">
        <v>83</v>
      </c>
      <c r="AT511">
        <v>0</v>
      </c>
      <c r="AU511" s="71">
        <f t="shared" si="389"/>
        <v>0</v>
      </c>
      <c r="AV511" s="80">
        <f t="shared" si="411"/>
        <v>0</v>
      </c>
      <c r="AW511" s="14" t="s">
        <v>90</v>
      </c>
      <c r="AX511" t="s">
        <v>73</v>
      </c>
      <c r="AY511" t="s">
        <v>138</v>
      </c>
      <c r="AZ511">
        <v>2</v>
      </c>
      <c r="BA511" t="s">
        <v>83</v>
      </c>
      <c r="BB511">
        <v>1</v>
      </c>
      <c r="BC511" s="71">
        <f t="shared" si="412"/>
        <v>1</v>
      </c>
      <c r="BD511" s="80">
        <f t="shared" si="390"/>
        <v>2</v>
      </c>
      <c r="BE511" s="14" t="s">
        <v>95</v>
      </c>
      <c r="BF511" t="s">
        <v>73</v>
      </c>
      <c r="BG511" t="s">
        <v>130</v>
      </c>
      <c r="BH511">
        <v>2</v>
      </c>
      <c r="BI511" t="s">
        <v>83</v>
      </c>
      <c r="BJ511">
        <v>3</v>
      </c>
      <c r="BK511" s="71">
        <f t="shared" si="391"/>
        <v>2</v>
      </c>
      <c r="BL511" s="80">
        <f t="shared" si="413"/>
        <v>0</v>
      </c>
      <c r="BM511" s="14" t="s">
        <v>96</v>
      </c>
      <c r="BN511" t="s">
        <v>73</v>
      </c>
      <c r="BO511" t="s">
        <v>134</v>
      </c>
      <c r="BP511">
        <v>1</v>
      </c>
      <c r="BQ511" t="s">
        <v>83</v>
      </c>
      <c r="BR511">
        <v>0</v>
      </c>
      <c r="BS511" s="71">
        <f t="shared" si="414"/>
        <v>3</v>
      </c>
      <c r="BT511" s="80">
        <f t="shared" si="392"/>
        <v>4</v>
      </c>
      <c r="BU511" s="28">
        <f t="shared" si="415"/>
        <v>14</v>
      </c>
      <c r="BV511" s="14" t="str">
        <f t="shared" si="416"/>
        <v>Deutschland</v>
      </c>
      <c r="BW511" s="80">
        <f t="shared" si="393"/>
        <v>0</v>
      </c>
      <c r="BX511" s="14" t="str">
        <f t="shared" si="417"/>
        <v>Brasilien</v>
      </c>
      <c r="BY511" s="80">
        <f t="shared" si="418"/>
        <v>7</v>
      </c>
      <c r="BZ511" s="14" t="str">
        <f t="shared" si="419"/>
        <v>Wales</v>
      </c>
      <c r="CA511" s="80">
        <f t="shared" si="420"/>
        <v>0</v>
      </c>
      <c r="CB511" s="14" t="str">
        <f t="shared" si="421"/>
        <v>Argentinien</v>
      </c>
      <c r="CC511" s="80">
        <f t="shared" si="422"/>
        <v>7</v>
      </c>
      <c r="CD511" s="14" t="str">
        <f t="shared" si="423"/>
        <v>Spanien</v>
      </c>
      <c r="CE511" s="80">
        <f t="shared" si="424"/>
        <v>0</v>
      </c>
      <c r="CF511" s="14" t="str">
        <f t="shared" si="425"/>
        <v>Portugal</v>
      </c>
      <c r="CG511" s="80">
        <f t="shared" si="426"/>
        <v>7</v>
      </c>
      <c r="CH511" s="14" t="str">
        <f t="shared" si="427"/>
        <v>England</v>
      </c>
      <c r="CI511" s="80">
        <f t="shared" si="428"/>
        <v>7</v>
      </c>
      <c r="CJ511" s="14" t="str">
        <f t="shared" si="429"/>
        <v>Frankreich</v>
      </c>
      <c r="CK511" s="80">
        <f t="shared" si="430"/>
        <v>7</v>
      </c>
      <c r="CL511" s="27">
        <f t="shared" si="440"/>
        <v>35</v>
      </c>
      <c r="CM511" t="s">
        <v>88</v>
      </c>
      <c r="CN511" t="s">
        <v>73</v>
      </c>
      <c r="CO511" t="s">
        <v>90</v>
      </c>
      <c r="CP511">
        <v>3</v>
      </c>
      <c r="CQ511" t="s">
        <v>83</v>
      </c>
      <c r="CR511">
        <v>2</v>
      </c>
      <c r="CS511" s="71">
        <f t="shared" si="394"/>
        <v>2</v>
      </c>
      <c r="CT511" s="80">
        <f t="shared" si="431"/>
        <v>0</v>
      </c>
      <c r="CU511" t="s">
        <v>92</v>
      </c>
      <c r="CV511" t="s">
        <v>73</v>
      </c>
      <c r="CW511" t="s">
        <v>93</v>
      </c>
      <c r="CX511">
        <v>1</v>
      </c>
      <c r="CY511" t="s">
        <v>83</v>
      </c>
      <c r="CZ511">
        <v>3</v>
      </c>
      <c r="DA511" s="71">
        <f t="shared" si="432"/>
        <v>2</v>
      </c>
      <c r="DB511" s="80">
        <f t="shared" si="433"/>
        <v>2</v>
      </c>
      <c r="DC511" t="s">
        <v>130</v>
      </c>
      <c r="DD511" t="s">
        <v>73</v>
      </c>
      <c r="DE511" t="s">
        <v>96</v>
      </c>
      <c r="DF511">
        <v>2</v>
      </c>
      <c r="DG511" t="s">
        <v>83</v>
      </c>
      <c r="DH511">
        <v>3</v>
      </c>
      <c r="DI511" s="71">
        <f t="shared" si="441"/>
        <v>0</v>
      </c>
      <c r="DJ511" s="80">
        <f t="shared" si="434"/>
        <v>0</v>
      </c>
      <c r="DK511" t="s">
        <v>85</v>
      </c>
      <c r="DL511" t="s">
        <v>73</v>
      </c>
      <c r="DM511" t="s">
        <v>94</v>
      </c>
      <c r="DN511">
        <v>1</v>
      </c>
      <c r="DO511" t="s">
        <v>83</v>
      </c>
      <c r="DP511">
        <v>2</v>
      </c>
      <c r="DQ511" s="71">
        <f t="shared" si="435"/>
        <v>3</v>
      </c>
      <c r="DR511" s="80">
        <f t="shared" si="436"/>
        <v>8</v>
      </c>
      <c r="DS511" s="27">
        <f t="shared" si="395"/>
        <v>10</v>
      </c>
      <c r="DT511" t="str">
        <f t="shared" si="396"/>
        <v>Argentinien</v>
      </c>
      <c r="DU511">
        <f t="shared" si="437"/>
        <v>8</v>
      </c>
      <c r="DV511" t="str">
        <f t="shared" si="397"/>
        <v>Deutschland</v>
      </c>
      <c r="DW511">
        <f t="shared" si="438"/>
        <v>0</v>
      </c>
      <c r="DX511" t="str">
        <f t="shared" si="398"/>
        <v>Frankreich</v>
      </c>
      <c r="DY511">
        <f t="shared" si="439"/>
        <v>8</v>
      </c>
      <c r="DZ511" t="str">
        <f t="shared" si="399"/>
        <v>Portugal</v>
      </c>
      <c r="EA511">
        <f t="shared" si="400"/>
        <v>0</v>
      </c>
      <c r="EB511" s="27">
        <f t="shared" si="401"/>
        <v>16</v>
      </c>
      <c r="EC511" t="s">
        <v>93</v>
      </c>
      <c r="ED511" t="s">
        <v>73</v>
      </c>
      <c r="EE511" t="s">
        <v>88</v>
      </c>
      <c r="EF511">
        <v>2</v>
      </c>
      <c r="EG511" t="s">
        <v>83</v>
      </c>
      <c r="EH511">
        <v>1</v>
      </c>
      <c r="EK511" t="s">
        <v>94</v>
      </c>
      <c r="EL511" t="s">
        <v>73</v>
      </c>
      <c r="EM511" t="s">
        <v>96</v>
      </c>
      <c r="EN511">
        <v>3</v>
      </c>
      <c r="EO511" t="s">
        <v>83</v>
      </c>
      <c r="EP511">
        <v>2</v>
      </c>
      <c r="EU511" t="s">
        <v>88</v>
      </c>
      <c r="EV511" t="s">
        <v>73</v>
      </c>
      <c r="EW511" t="s">
        <v>96</v>
      </c>
      <c r="EX511">
        <v>2</v>
      </c>
      <c r="EY511" t="s">
        <v>83</v>
      </c>
      <c r="EZ511">
        <v>1</v>
      </c>
      <c r="FC511" t="s">
        <v>93</v>
      </c>
      <c r="FD511" t="s">
        <v>73</v>
      </c>
      <c r="FE511" t="s">
        <v>94</v>
      </c>
      <c r="FF511">
        <v>1</v>
      </c>
      <c r="FG511" t="s">
        <v>83</v>
      </c>
      <c r="FH511">
        <v>2</v>
      </c>
      <c r="FL511" t="s">
        <v>96</v>
      </c>
      <c r="FN511" t="s">
        <v>88</v>
      </c>
      <c r="FP511" t="s">
        <v>93</v>
      </c>
      <c r="FR511" t="s">
        <v>94</v>
      </c>
      <c r="FU511">
        <v>128</v>
      </c>
      <c r="FX511" t="s">
        <v>907</v>
      </c>
    </row>
    <row r="512" spans="1:180" x14ac:dyDescent="0.45">
      <c r="A512" s="1">
        <v>509</v>
      </c>
      <c r="B512" s="45">
        <f t="shared" si="387"/>
        <v>18</v>
      </c>
      <c r="C512" s="14" t="s">
        <v>1092</v>
      </c>
      <c r="D512" t="s">
        <v>552</v>
      </c>
      <c r="E512" s="15">
        <v>12</v>
      </c>
      <c r="F512" s="28">
        <f>VOR!IH512</f>
        <v>192</v>
      </c>
      <c r="G512" s="27">
        <f t="shared" si="402"/>
        <v>87</v>
      </c>
      <c r="H512" s="49">
        <f t="shared" si="403"/>
        <v>279</v>
      </c>
      <c r="I512" s="14" t="s">
        <v>84</v>
      </c>
      <c r="J512" t="s">
        <v>73</v>
      </c>
      <c r="K512" t="s">
        <v>137</v>
      </c>
      <c r="L512">
        <v>2</v>
      </c>
      <c r="M512" t="s">
        <v>83</v>
      </c>
      <c r="N512">
        <v>1</v>
      </c>
      <c r="O512" s="77">
        <f t="shared" si="404"/>
        <v>3</v>
      </c>
      <c r="P512" s="80">
        <f t="shared" si="405"/>
        <v>4</v>
      </c>
      <c r="Q512" t="s">
        <v>93</v>
      </c>
      <c r="R512" t="s">
        <v>73</v>
      </c>
      <c r="S512" t="s">
        <v>129</v>
      </c>
      <c r="T512">
        <v>2</v>
      </c>
      <c r="U512" t="s">
        <v>83</v>
      </c>
      <c r="V512">
        <v>0</v>
      </c>
      <c r="W512" s="71">
        <f t="shared" si="406"/>
        <v>1</v>
      </c>
      <c r="X512" s="80">
        <f t="shared" si="407"/>
        <v>2</v>
      </c>
      <c r="Y512" s="14" t="s">
        <v>94</v>
      </c>
      <c r="Z512" t="s">
        <v>73</v>
      </c>
      <c r="AA512" t="s">
        <v>133</v>
      </c>
      <c r="AB512">
        <v>2</v>
      </c>
      <c r="AC512" t="s">
        <v>83</v>
      </c>
      <c r="AD512">
        <v>0</v>
      </c>
      <c r="AE512" s="71">
        <f t="shared" si="408"/>
        <v>1</v>
      </c>
      <c r="AF512" s="80">
        <f t="shared" si="388"/>
        <v>3</v>
      </c>
      <c r="AG512" s="14" t="s">
        <v>85</v>
      </c>
      <c r="AH512" t="s">
        <v>73</v>
      </c>
      <c r="AI512" t="s">
        <v>132</v>
      </c>
      <c r="AJ512">
        <v>3</v>
      </c>
      <c r="AK512" t="s">
        <v>83</v>
      </c>
      <c r="AL512">
        <v>1</v>
      </c>
      <c r="AM512" s="71">
        <f t="shared" si="409"/>
        <v>3</v>
      </c>
      <c r="AN512" s="80">
        <f t="shared" si="410"/>
        <v>4</v>
      </c>
      <c r="AO512" s="14" t="s">
        <v>88</v>
      </c>
      <c r="AP512" t="s">
        <v>73</v>
      </c>
      <c r="AQ512" t="s">
        <v>95</v>
      </c>
      <c r="AR512">
        <v>2</v>
      </c>
      <c r="AS512" t="s">
        <v>83</v>
      </c>
      <c r="AT512">
        <v>1</v>
      </c>
      <c r="AU512" s="71">
        <f t="shared" si="389"/>
        <v>2</v>
      </c>
      <c r="AV512" s="80">
        <f t="shared" si="411"/>
        <v>0</v>
      </c>
      <c r="AW512" s="14" t="s">
        <v>90</v>
      </c>
      <c r="AX512" t="s">
        <v>73</v>
      </c>
      <c r="AY512" t="s">
        <v>135</v>
      </c>
      <c r="AZ512">
        <v>2</v>
      </c>
      <c r="BA512" t="s">
        <v>83</v>
      </c>
      <c r="BB512">
        <v>1</v>
      </c>
      <c r="BC512" s="71">
        <f t="shared" si="412"/>
        <v>1</v>
      </c>
      <c r="BD512" s="80">
        <f t="shared" si="390"/>
        <v>2</v>
      </c>
      <c r="BE512" s="14" t="s">
        <v>131</v>
      </c>
      <c r="BF512" t="s">
        <v>73</v>
      </c>
      <c r="BG512" t="s">
        <v>130</v>
      </c>
      <c r="BH512">
        <v>1</v>
      </c>
      <c r="BI512" t="s">
        <v>83</v>
      </c>
      <c r="BJ512">
        <v>2</v>
      </c>
      <c r="BK512" s="71">
        <f t="shared" si="391"/>
        <v>2</v>
      </c>
      <c r="BL512" s="80">
        <f t="shared" si="413"/>
        <v>0</v>
      </c>
      <c r="BM512" s="14" t="s">
        <v>96</v>
      </c>
      <c r="BN512" t="s">
        <v>73</v>
      </c>
      <c r="BO512" t="s">
        <v>166</v>
      </c>
      <c r="BP512">
        <v>3</v>
      </c>
      <c r="BQ512" t="s">
        <v>83</v>
      </c>
      <c r="BR512">
        <v>2</v>
      </c>
      <c r="BS512" s="71">
        <f t="shared" si="414"/>
        <v>1</v>
      </c>
      <c r="BT512" s="80">
        <f t="shared" si="392"/>
        <v>2</v>
      </c>
      <c r="BU512" s="28">
        <f t="shared" si="415"/>
        <v>17</v>
      </c>
      <c r="BV512" s="14" t="str">
        <f t="shared" si="416"/>
        <v>Deutschland</v>
      </c>
      <c r="BW512" s="80">
        <f t="shared" si="393"/>
        <v>0</v>
      </c>
      <c r="BX512" s="14" t="str">
        <f t="shared" si="417"/>
        <v>Brasilien</v>
      </c>
      <c r="BY512" s="80">
        <f t="shared" si="418"/>
        <v>7</v>
      </c>
      <c r="BZ512" s="14" t="str">
        <f t="shared" si="419"/>
        <v>Niederlande</v>
      </c>
      <c r="CA512" s="80">
        <f t="shared" si="420"/>
        <v>7</v>
      </c>
      <c r="CB512" s="14" t="str">
        <f t="shared" si="421"/>
        <v>Argentinien</v>
      </c>
      <c r="CC512" s="80">
        <f t="shared" si="422"/>
        <v>7</v>
      </c>
      <c r="CD512" s="14" t="str">
        <f t="shared" si="423"/>
        <v>Spanien</v>
      </c>
      <c r="CE512" s="80">
        <f t="shared" si="424"/>
        <v>0</v>
      </c>
      <c r="CF512" s="14" t="str">
        <f t="shared" si="425"/>
        <v>Portugal</v>
      </c>
      <c r="CG512" s="80">
        <f t="shared" si="426"/>
        <v>7</v>
      </c>
      <c r="CH512" s="14" t="str">
        <f t="shared" si="427"/>
        <v>England</v>
      </c>
      <c r="CI512" s="80">
        <f t="shared" si="428"/>
        <v>7</v>
      </c>
      <c r="CJ512" s="14" t="str">
        <f t="shared" si="429"/>
        <v>Frankreich</v>
      </c>
      <c r="CK512" s="80">
        <f t="shared" si="430"/>
        <v>7</v>
      </c>
      <c r="CL512" s="27">
        <f t="shared" si="440"/>
        <v>42</v>
      </c>
      <c r="CM512" t="s">
        <v>88</v>
      </c>
      <c r="CN512" t="s">
        <v>73</v>
      </c>
      <c r="CO512" t="s">
        <v>90</v>
      </c>
      <c r="CP512">
        <v>3</v>
      </c>
      <c r="CQ512" t="s">
        <v>83</v>
      </c>
      <c r="CR512">
        <v>1</v>
      </c>
      <c r="CS512" s="71">
        <f t="shared" si="394"/>
        <v>2</v>
      </c>
      <c r="CT512" s="80">
        <f t="shared" si="431"/>
        <v>0</v>
      </c>
      <c r="CU512" t="s">
        <v>84</v>
      </c>
      <c r="CV512" t="s">
        <v>73</v>
      </c>
      <c r="CW512" t="s">
        <v>93</v>
      </c>
      <c r="CX512">
        <v>0</v>
      </c>
      <c r="CY512" t="s">
        <v>83</v>
      </c>
      <c r="CZ512">
        <v>2</v>
      </c>
      <c r="DA512" s="71">
        <f t="shared" si="432"/>
        <v>3</v>
      </c>
      <c r="DB512" s="80">
        <f t="shared" si="433"/>
        <v>4</v>
      </c>
      <c r="DC512" t="s">
        <v>130</v>
      </c>
      <c r="DD512" t="s">
        <v>73</v>
      </c>
      <c r="DE512" t="s">
        <v>96</v>
      </c>
      <c r="DF512">
        <v>1</v>
      </c>
      <c r="DG512" t="s">
        <v>83</v>
      </c>
      <c r="DH512">
        <v>2</v>
      </c>
      <c r="DI512" s="71">
        <f t="shared" si="441"/>
        <v>0</v>
      </c>
      <c r="DJ512" s="80">
        <f t="shared" si="434"/>
        <v>0</v>
      </c>
      <c r="DK512" t="s">
        <v>85</v>
      </c>
      <c r="DL512" t="s">
        <v>73</v>
      </c>
      <c r="DM512" t="s">
        <v>94</v>
      </c>
      <c r="DN512">
        <v>1</v>
      </c>
      <c r="DO512" t="s">
        <v>83</v>
      </c>
      <c r="DP512">
        <v>2</v>
      </c>
      <c r="DQ512" s="71">
        <f t="shared" si="435"/>
        <v>3</v>
      </c>
      <c r="DR512" s="80">
        <f t="shared" si="436"/>
        <v>8</v>
      </c>
      <c r="DS512" s="27">
        <f t="shared" si="395"/>
        <v>12</v>
      </c>
      <c r="DT512" t="str">
        <f t="shared" si="396"/>
        <v>Argentinien</v>
      </c>
      <c r="DU512">
        <f t="shared" si="437"/>
        <v>8</v>
      </c>
      <c r="DV512" t="str">
        <f t="shared" si="397"/>
        <v>Deutschland</v>
      </c>
      <c r="DW512">
        <f t="shared" si="438"/>
        <v>0</v>
      </c>
      <c r="DX512" t="str">
        <f t="shared" si="398"/>
        <v>Frankreich</v>
      </c>
      <c r="DY512">
        <f t="shared" si="439"/>
        <v>8</v>
      </c>
      <c r="DZ512" t="str">
        <f t="shared" si="399"/>
        <v>Portugal</v>
      </c>
      <c r="EA512">
        <f t="shared" si="400"/>
        <v>0</v>
      </c>
      <c r="EB512" s="27">
        <f t="shared" si="401"/>
        <v>16</v>
      </c>
      <c r="EC512" t="s">
        <v>93</v>
      </c>
      <c r="ED512" t="s">
        <v>73</v>
      </c>
      <c r="EE512" t="s">
        <v>88</v>
      </c>
      <c r="EF512">
        <v>1</v>
      </c>
      <c r="EG512" t="s">
        <v>83</v>
      </c>
      <c r="EH512">
        <v>2</v>
      </c>
      <c r="EK512" t="s">
        <v>94</v>
      </c>
      <c r="EL512" t="s">
        <v>73</v>
      </c>
      <c r="EM512" t="s">
        <v>96</v>
      </c>
      <c r="EN512">
        <v>3</v>
      </c>
      <c r="EO512" t="s">
        <v>83</v>
      </c>
      <c r="EP512">
        <v>1</v>
      </c>
      <c r="EU512" t="s">
        <v>93</v>
      </c>
      <c r="EV512" t="s">
        <v>73</v>
      </c>
      <c r="EW512" t="s">
        <v>96</v>
      </c>
      <c r="EX512">
        <v>1</v>
      </c>
      <c r="EY512" t="s">
        <v>83</v>
      </c>
      <c r="EZ512">
        <v>2</v>
      </c>
      <c r="FC512" t="s">
        <v>88</v>
      </c>
      <c r="FD512" t="s">
        <v>73</v>
      </c>
      <c r="FE512" t="s">
        <v>94</v>
      </c>
      <c r="FF512">
        <v>2</v>
      </c>
      <c r="FG512" t="s">
        <v>83</v>
      </c>
      <c r="FH512">
        <v>1</v>
      </c>
      <c r="FL512" t="s">
        <v>93</v>
      </c>
      <c r="FN512" t="s">
        <v>96</v>
      </c>
      <c r="FP512" t="s">
        <v>94</v>
      </c>
      <c r="FR512" t="s">
        <v>88</v>
      </c>
      <c r="FU512">
        <v>181</v>
      </c>
      <c r="FX512" t="s">
        <v>1028</v>
      </c>
    </row>
    <row r="513" spans="1:180" x14ac:dyDescent="0.45">
      <c r="A513" s="1">
        <v>510</v>
      </c>
      <c r="B513" s="45">
        <f t="shared" si="387"/>
        <v>114</v>
      </c>
      <c r="C513" s="14" t="s">
        <v>1093</v>
      </c>
      <c r="D513" t="s">
        <v>1094</v>
      </c>
      <c r="E513" s="15">
        <v>12</v>
      </c>
      <c r="F513" s="28">
        <f>VOR!IH513</f>
        <v>176</v>
      </c>
      <c r="G513" s="27">
        <f t="shared" si="402"/>
        <v>78</v>
      </c>
      <c r="H513" s="49">
        <f t="shared" si="403"/>
        <v>254</v>
      </c>
      <c r="I513" s="14" t="s">
        <v>84</v>
      </c>
      <c r="J513" t="s">
        <v>73</v>
      </c>
      <c r="K513" t="s">
        <v>137</v>
      </c>
      <c r="L513">
        <v>2</v>
      </c>
      <c r="M513" t="s">
        <v>83</v>
      </c>
      <c r="N513">
        <v>1</v>
      </c>
      <c r="O513" s="77">
        <f t="shared" si="404"/>
        <v>3</v>
      </c>
      <c r="P513" s="80">
        <f t="shared" si="405"/>
        <v>4</v>
      </c>
      <c r="Q513" t="s">
        <v>93</v>
      </c>
      <c r="R513" t="s">
        <v>73</v>
      </c>
      <c r="S513" t="s">
        <v>129</v>
      </c>
      <c r="T513">
        <v>3</v>
      </c>
      <c r="U513" t="s">
        <v>83</v>
      </c>
      <c r="V513">
        <v>0</v>
      </c>
      <c r="W513" s="71">
        <f t="shared" si="406"/>
        <v>1</v>
      </c>
      <c r="X513" s="80">
        <f t="shared" si="407"/>
        <v>2</v>
      </c>
      <c r="Y513" s="14" t="s">
        <v>94</v>
      </c>
      <c r="Z513" t="s">
        <v>73</v>
      </c>
      <c r="AA513" t="s">
        <v>86</v>
      </c>
      <c r="AB513">
        <v>2</v>
      </c>
      <c r="AC513" t="s">
        <v>83</v>
      </c>
      <c r="AD513">
        <v>1</v>
      </c>
      <c r="AE513" s="71">
        <f t="shared" si="408"/>
        <v>3</v>
      </c>
      <c r="AF513" s="80">
        <f t="shared" si="388"/>
        <v>4</v>
      </c>
      <c r="AG513" s="14" t="s">
        <v>85</v>
      </c>
      <c r="AH513" t="s">
        <v>73</v>
      </c>
      <c r="AI513" t="s">
        <v>132</v>
      </c>
      <c r="AJ513">
        <v>2</v>
      </c>
      <c r="AK513" t="s">
        <v>83</v>
      </c>
      <c r="AL513">
        <v>0</v>
      </c>
      <c r="AM513" s="71">
        <f t="shared" si="409"/>
        <v>3</v>
      </c>
      <c r="AN513" s="80">
        <f t="shared" si="410"/>
        <v>4</v>
      </c>
      <c r="AO513" s="14" t="s">
        <v>88</v>
      </c>
      <c r="AP513" t="s">
        <v>73</v>
      </c>
      <c r="AQ513" t="s">
        <v>95</v>
      </c>
      <c r="AR513">
        <v>1</v>
      </c>
      <c r="AS513" t="s">
        <v>83</v>
      </c>
      <c r="AT513">
        <v>0</v>
      </c>
      <c r="AU513" s="71">
        <f t="shared" si="389"/>
        <v>2</v>
      </c>
      <c r="AV513" s="80">
        <f t="shared" si="411"/>
        <v>0</v>
      </c>
      <c r="AW513" s="14" t="s">
        <v>90</v>
      </c>
      <c r="AX513" t="s">
        <v>73</v>
      </c>
      <c r="AY513" t="s">
        <v>96</v>
      </c>
      <c r="AZ513">
        <v>3</v>
      </c>
      <c r="BA513" t="s">
        <v>83</v>
      </c>
      <c r="BB513">
        <v>0</v>
      </c>
      <c r="BC513" s="71">
        <f t="shared" si="412"/>
        <v>1</v>
      </c>
      <c r="BD513" s="80">
        <f t="shared" si="390"/>
        <v>3</v>
      </c>
      <c r="BE513" s="14" t="s">
        <v>131</v>
      </c>
      <c r="BF513" t="s">
        <v>73</v>
      </c>
      <c r="BG513" t="s">
        <v>130</v>
      </c>
      <c r="BH513">
        <v>2</v>
      </c>
      <c r="BI513" t="s">
        <v>83</v>
      </c>
      <c r="BJ513">
        <v>1</v>
      </c>
      <c r="BK513" s="71">
        <f t="shared" si="391"/>
        <v>2</v>
      </c>
      <c r="BL513" s="80">
        <f t="shared" si="413"/>
        <v>0</v>
      </c>
      <c r="BM513" s="14" t="s">
        <v>135</v>
      </c>
      <c r="BN513" t="s">
        <v>73</v>
      </c>
      <c r="BO513" t="s">
        <v>134</v>
      </c>
      <c r="BP513">
        <v>1</v>
      </c>
      <c r="BQ513" t="s">
        <v>83</v>
      </c>
      <c r="BR513">
        <v>2</v>
      </c>
      <c r="BS513" s="71">
        <f t="shared" si="414"/>
        <v>2</v>
      </c>
      <c r="BT513" s="80">
        <f t="shared" si="392"/>
        <v>0</v>
      </c>
      <c r="BU513" s="28">
        <f t="shared" si="415"/>
        <v>17</v>
      </c>
      <c r="BV513" s="14" t="str">
        <f t="shared" si="416"/>
        <v>Deutschland</v>
      </c>
      <c r="BW513" s="80">
        <f t="shared" si="393"/>
        <v>0</v>
      </c>
      <c r="BX513" s="14" t="str">
        <f t="shared" si="417"/>
        <v>Brasilien</v>
      </c>
      <c r="BY513" s="80">
        <f t="shared" si="418"/>
        <v>7</v>
      </c>
      <c r="BZ513" s="14" t="str">
        <f t="shared" si="419"/>
        <v>Niederlande</v>
      </c>
      <c r="CA513" s="80">
        <f t="shared" si="420"/>
        <v>7</v>
      </c>
      <c r="CB513" s="14" t="str">
        <f t="shared" si="421"/>
        <v>Argentinien</v>
      </c>
      <c r="CC513" s="80">
        <f t="shared" si="422"/>
        <v>7</v>
      </c>
      <c r="CD513" s="14" t="str">
        <f t="shared" si="423"/>
        <v>Belgien</v>
      </c>
      <c r="CE513" s="80">
        <f t="shared" si="424"/>
        <v>0</v>
      </c>
      <c r="CF513" s="14" t="str">
        <f t="shared" si="425"/>
        <v>Schweiz</v>
      </c>
      <c r="CG513" s="80">
        <f t="shared" si="426"/>
        <v>0</v>
      </c>
      <c r="CH513" s="14" t="str">
        <f t="shared" si="427"/>
        <v>England</v>
      </c>
      <c r="CI513" s="80">
        <f t="shared" si="428"/>
        <v>7</v>
      </c>
      <c r="CJ513" s="14" t="str">
        <f t="shared" si="429"/>
        <v>Frankreich</v>
      </c>
      <c r="CK513" s="80">
        <f t="shared" si="430"/>
        <v>7</v>
      </c>
      <c r="CL513" s="27">
        <f t="shared" si="440"/>
        <v>35</v>
      </c>
      <c r="CM513" t="s">
        <v>88</v>
      </c>
      <c r="CN513" t="s">
        <v>73</v>
      </c>
      <c r="CO513" t="s">
        <v>90</v>
      </c>
      <c r="CP513">
        <v>1</v>
      </c>
      <c r="CQ513" t="s">
        <v>83</v>
      </c>
      <c r="CR513">
        <v>4</v>
      </c>
      <c r="CS513" s="71">
        <f t="shared" si="394"/>
        <v>2</v>
      </c>
      <c r="CT513" s="80">
        <f t="shared" si="431"/>
        <v>0</v>
      </c>
      <c r="CU513" t="s">
        <v>84</v>
      </c>
      <c r="CV513" t="s">
        <v>73</v>
      </c>
      <c r="CW513" t="s">
        <v>93</v>
      </c>
      <c r="CX513">
        <v>1</v>
      </c>
      <c r="CY513" t="s">
        <v>83</v>
      </c>
      <c r="CZ513">
        <v>3</v>
      </c>
      <c r="DA513" s="71">
        <f t="shared" si="432"/>
        <v>3</v>
      </c>
      <c r="DB513" s="80">
        <f t="shared" si="433"/>
        <v>4</v>
      </c>
      <c r="DC513" t="s">
        <v>131</v>
      </c>
      <c r="DD513" t="s">
        <v>73</v>
      </c>
      <c r="DE513" t="s">
        <v>134</v>
      </c>
      <c r="DF513">
        <v>1</v>
      </c>
      <c r="DG513" t="s">
        <v>83</v>
      </c>
      <c r="DH513">
        <v>0</v>
      </c>
      <c r="DI513" s="71">
        <f t="shared" si="441"/>
        <v>0</v>
      </c>
      <c r="DJ513" s="80">
        <f t="shared" si="434"/>
        <v>0</v>
      </c>
      <c r="DK513" t="s">
        <v>85</v>
      </c>
      <c r="DL513" t="s">
        <v>73</v>
      </c>
      <c r="DM513" t="s">
        <v>94</v>
      </c>
      <c r="DN513">
        <v>2</v>
      </c>
      <c r="DO513" t="s">
        <v>83</v>
      </c>
      <c r="DP513">
        <v>3</v>
      </c>
      <c r="DQ513" s="71">
        <f t="shared" si="435"/>
        <v>3</v>
      </c>
      <c r="DR513" s="80">
        <f t="shared" si="436"/>
        <v>6</v>
      </c>
      <c r="DS513" s="27">
        <f t="shared" si="395"/>
        <v>10</v>
      </c>
      <c r="DT513" t="str">
        <f t="shared" si="396"/>
        <v>Argentinien</v>
      </c>
      <c r="DU513">
        <f t="shared" si="437"/>
        <v>8</v>
      </c>
      <c r="DV513" t="str">
        <f t="shared" si="397"/>
        <v>Brasilien</v>
      </c>
      <c r="DW513">
        <f t="shared" si="438"/>
        <v>0</v>
      </c>
      <c r="DX513" t="str">
        <f t="shared" si="398"/>
        <v>Frankreich</v>
      </c>
      <c r="DY513">
        <f t="shared" si="439"/>
        <v>8</v>
      </c>
      <c r="DZ513" t="str">
        <f t="shared" si="399"/>
        <v>Belgien</v>
      </c>
      <c r="EA513">
        <f t="shared" si="400"/>
        <v>0</v>
      </c>
      <c r="EB513" s="27">
        <f t="shared" si="401"/>
        <v>16</v>
      </c>
      <c r="EC513" t="s">
        <v>93</v>
      </c>
      <c r="ED513" t="s">
        <v>73</v>
      </c>
      <c r="EE513" t="s">
        <v>90</v>
      </c>
      <c r="EF513">
        <v>2</v>
      </c>
      <c r="EG513" t="s">
        <v>83</v>
      </c>
      <c r="EH513">
        <v>3</v>
      </c>
      <c r="EK513" t="s">
        <v>94</v>
      </c>
      <c r="EL513" t="s">
        <v>73</v>
      </c>
      <c r="EM513" t="s">
        <v>131</v>
      </c>
      <c r="EN513">
        <v>2</v>
      </c>
      <c r="EO513" t="s">
        <v>83</v>
      </c>
      <c r="EP513">
        <v>0</v>
      </c>
      <c r="EU513" t="s">
        <v>93</v>
      </c>
      <c r="EV513" t="s">
        <v>73</v>
      </c>
      <c r="EW513" t="s">
        <v>131</v>
      </c>
      <c r="EX513">
        <v>1</v>
      </c>
      <c r="EY513" t="s">
        <v>83</v>
      </c>
      <c r="EZ513">
        <v>0</v>
      </c>
      <c r="FC513" t="s">
        <v>90</v>
      </c>
      <c r="FD513" t="s">
        <v>73</v>
      </c>
      <c r="FE513" t="s">
        <v>94</v>
      </c>
      <c r="FF513">
        <v>2</v>
      </c>
      <c r="FG513" t="s">
        <v>83</v>
      </c>
      <c r="FH513">
        <v>0</v>
      </c>
      <c r="FL513" t="s">
        <v>131</v>
      </c>
      <c r="FN513" t="s">
        <v>93</v>
      </c>
      <c r="FP513" t="s">
        <v>94</v>
      </c>
      <c r="FR513" t="s">
        <v>90</v>
      </c>
      <c r="FU513">
        <v>0</v>
      </c>
      <c r="FX513">
        <v>0</v>
      </c>
    </row>
    <row r="514" spans="1:180" x14ac:dyDescent="0.45">
      <c r="A514" s="1">
        <v>511</v>
      </c>
      <c r="B514" s="45">
        <f t="shared" si="387"/>
        <v>475</v>
      </c>
      <c r="C514" s="14" t="s">
        <v>437</v>
      </c>
      <c r="D514" t="s">
        <v>1095</v>
      </c>
      <c r="E514" s="15">
        <v>12</v>
      </c>
      <c r="F514" s="28">
        <f>VOR!IH514</f>
        <v>138</v>
      </c>
      <c r="G514" s="27">
        <f t="shared" si="402"/>
        <v>57</v>
      </c>
      <c r="H514" s="49">
        <f t="shared" si="403"/>
        <v>195</v>
      </c>
      <c r="I514" s="14" t="s">
        <v>84</v>
      </c>
      <c r="J514" t="s">
        <v>73</v>
      </c>
      <c r="K514" t="s">
        <v>85</v>
      </c>
      <c r="L514">
        <v>2</v>
      </c>
      <c r="M514" t="s">
        <v>83</v>
      </c>
      <c r="N514">
        <v>3</v>
      </c>
      <c r="O514" s="77">
        <f t="shared" si="404"/>
        <v>1</v>
      </c>
      <c r="P514" s="80">
        <f t="shared" si="405"/>
        <v>0</v>
      </c>
      <c r="Q514" t="s">
        <v>86</v>
      </c>
      <c r="R514" t="s">
        <v>73</v>
      </c>
      <c r="S514" t="s">
        <v>129</v>
      </c>
      <c r="T514">
        <v>1</v>
      </c>
      <c r="U514" t="s">
        <v>83</v>
      </c>
      <c r="V514">
        <v>0</v>
      </c>
      <c r="W514" s="71">
        <f t="shared" si="406"/>
        <v>0</v>
      </c>
      <c r="X514" s="80">
        <f t="shared" si="407"/>
        <v>0</v>
      </c>
      <c r="Y514" s="14" t="s">
        <v>94</v>
      </c>
      <c r="Z514" t="s">
        <v>73</v>
      </c>
      <c r="AA514" t="s">
        <v>93</v>
      </c>
      <c r="AB514">
        <v>3</v>
      </c>
      <c r="AC514" t="s">
        <v>83</v>
      </c>
      <c r="AD514">
        <v>2</v>
      </c>
      <c r="AE514" s="71">
        <f t="shared" si="408"/>
        <v>1</v>
      </c>
      <c r="AF514" s="80">
        <f t="shared" si="388"/>
        <v>2</v>
      </c>
      <c r="AG514" s="14" t="s">
        <v>137</v>
      </c>
      <c r="AH514" t="s">
        <v>73</v>
      </c>
      <c r="AI514" t="s">
        <v>136</v>
      </c>
      <c r="AJ514">
        <v>1</v>
      </c>
      <c r="AK514" t="s">
        <v>83</v>
      </c>
      <c r="AL514">
        <v>3</v>
      </c>
      <c r="AM514" s="71">
        <f t="shared" si="409"/>
        <v>0</v>
      </c>
      <c r="AN514" s="80">
        <f t="shared" si="410"/>
        <v>0</v>
      </c>
      <c r="AO514" s="14" t="s">
        <v>88</v>
      </c>
      <c r="AP514" t="s">
        <v>73</v>
      </c>
      <c r="AQ514" t="s">
        <v>95</v>
      </c>
      <c r="AR514">
        <v>2</v>
      </c>
      <c r="AS514" t="s">
        <v>83</v>
      </c>
      <c r="AT514">
        <v>3</v>
      </c>
      <c r="AU514" s="71">
        <f t="shared" si="389"/>
        <v>2</v>
      </c>
      <c r="AV514" s="80">
        <f t="shared" si="411"/>
        <v>3</v>
      </c>
      <c r="AW514" s="14" t="s">
        <v>134</v>
      </c>
      <c r="AX514" t="s">
        <v>73</v>
      </c>
      <c r="AY514" t="s">
        <v>135</v>
      </c>
      <c r="AZ514">
        <v>2</v>
      </c>
      <c r="BA514" t="s">
        <v>83</v>
      </c>
      <c r="BB514">
        <v>1</v>
      </c>
      <c r="BC514" s="71">
        <f t="shared" si="412"/>
        <v>0</v>
      </c>
      <c r="BD514" s="80">
        <f t="shared" si="390"/>
        <v>0</v>
      </c>
      <c r="BE514" s="14" t="s">
        <v>131</v>
      </c>
      <c r="BF514" t="s">
        <v>73</v>
      </c>
      <c r="BG514" t="s">
        <v>130</v>
      </c>
      <c r="BH514">
        <v>1</v>
      </c>
      <c r="BI514" t="s">
        <v>83</v>
      </c>
      <c r="BJ514">
        <v>2</v>
      </c>
      <c r="BK514" s="71">
        <f t="shared" si="391"/>
        <v>2</v>
      </c>
      <c r="BL514" s="80">
        <f t="shared" si="413"/>
        <v>0</v>
      </c>
      <c r="BM514" s="14" t="s">
        <v>96</v>
      </c>
      <c r="BN514" t="s">
        <v>73</v>
      </c>
      <c r="BO514" t="s">
        <v>90</v>
      </c>
      <c r="BP514">
        <v>3</v>
      </c>
      <c r="BQ514" t="s">
        <v>83</v>
      </c>
      <c r="BR514">
        <v>1</v>
      </c>
      <c r="BS514" s="71">
        <f t="shared" si="414"/>
        <v>1</v>
      </c>
      <c r="BT514" s="80">
        <f t="shared" si="392"/>
        <v>2</v>
      </c>
      <c r="BU514" s="28">
        <f t="shared" si="415"/>
        <v>7</v>
      </c>
      <c r="BV514" s="14" t="str">
        <f t="shared" si="416"/>
        <v>Kroatien</v>
      </c>
      <c r="BW514" s="80">
        <f t="shared" si="393"/>
        <v>7</v>
      </c>
      <c r="BX514" s="14" t="str">
        <f t="shared" si="417"/>
        <v>Schweiz</v>
      </c>
      <c r="BY514" s="80">
        <f t="shared" si="418"/>
        <v>0</v>
      </c>
      <c r="BZ514" s="14" t="str">
        <f t="shared" si="419"/>
        <v>England</v>
      </c>
      <c r="CA514" s="80">
        <f t="shared" si="420"/>
        <v>7</v>
      </c>
      <c r="CB514" s="14" t="str">
        <f t="shared" si="421"/>
        <v>Polen</v>
      </c>
      <c r="CC514" s="80">
        <f t="shared" si="422"/>
        <v>0</v>
      </c>
      <c r="CD514" s="14" t="str">
        <f t="shared" si="423"/>
        <v>Spanien</v>
      </c>
      <c r="CE514" s="80">
        <f t="shared" si="424"/>
        <v>0</v>
      </c>
      <c r="CF514" s="14" t="str">
        <f t="shared" si="425"/>
        <v>Portugal</v>
      </c>
      <c r="CG514" s="80">
        <f t="shared" si="426"/>
        <v>7</v>
      </c>
      <c r="CH514" s="14" t="str">
        <f t="shared" si="427"/>
        <v>Ecuador</v>
      </c>
      <c r="CI514" s="80">
        <f t="shared" si="428"/>
        <v>0</v>
      </c>
      <c r="CJ514" s="14" t="str">
        <f t="shared" si="429"/>
        <v>Frankreich</v>
      </c>
      <c r="CK514" s="80">
        <f t="shared" si="430"/>
        <v>7</v>
      </c>
      <c r="CL514" s="27">
        <f t="shared" si="440"/>
        <v>28</v>
      </c>
      <c r="CM514" t="s">
        <v>95</v>
      </c>
      <c r="CN514" t="s">
        <v>73</v>
      </c>
      <c r="CO514" t="s">
        <v>134</v>
      </c>
      <c r="CP514">
        <v>4</v>
      </c>
      <c r="CQ514" t="s">
        <v>83</v>
      </c>
      <c r="CR514">
        <v>1</v>
      </c>
      <c r="CS514" s="71">
        <f t="shared" si="394"/>
        <v>1</v>
      </c>
      <c r="CT514" s="80">
        <f t="shared" si="431"/>
        <v>2</v>
      </c>
      <c r="CU514" t="s">
        <v>85</v>
      </c>
      <c r="CV514" t="s">
        <v>73</v>
      </c>
      <c r="CW514" t="s">
        <v>86</v>
      </c>
      <c r="CX514">
        <v>2</v>
      </c>
      <c r="CY514" t="s">
        <v>83</v>
      </c>
      <c r="CZ514">
        <v>3</v>
      </c>
      <c r="DA514" s="71">
        <f t="shared" si="432"/>
        <v>0</v>
      </c>
      <c r="DB514" s="80">
        <f t="shared" si="433"/>
        <v>0</v>
      </c>
      <c r="DC514" t="s">
        <v>130</v>
      </c>
      <c r="DD514" t="s">
        <v>73</v>
      </c>
      <c r="DE514" t="s">
        <v>96</v>
      </c>
      <c r="DF514">
        <v>2</v>
      </c>
      <c r="DG514" t="s">
        <v>83</v>
      </c>
      <c r="DH514">
        <v>1</v>
      </c>
      <c r="DI514" s="71">
        <f t="shared" si="441"/>
        <v>0</v>
      </c>
      <c r="DJ514" s="80">
        <f t="shared" si="434"/>
        <v>0</v>
      </c>
      <c r="DK514" t="s">
        <v>136</v>
      </c>
      <c r="DL514" t="s">
        <v>73</v>
      </c>
      <c r="DM514" t="s">
        <v>94</v>
      </c>
      <c r="DN514">
        <v>1</v>
      </c>
      <c r="DO514" t="s">
        <v>83</v>
      </c>
      <c r="DP514">
        <v>2</v>
      </c>
      <c r="DQ514" s="71">
        <f t="shared" si="435"/>
        <v>2</v>
      </c>
      <c r="DR514" s="80">
        <f t="shared" si="436"/>
        <v>4</v>
      </c>
      <c r="DS514" s="27">
        <f t="shared" si="395"/>
        <v>6</v>
      </c>
      <c r="DT514" t="str">
        <f t="shared" si="396"/>
        <v>Polen</v>
      </c>
      <c r="DU514">
        <f t="shared" si="437"/>
        <v>0</v>
      </c>
      <c r="DV514" t="str">
        <f t="shared" si="397"/>
        <v>Kroatien</v>
      </c>
      <c r="DW514">
        <f t="shared" si="438"/>
        <v>8</v>
      </c>
      <c r="DX514" t="str">
        <f t="shared" si="398"/>
        <v>Frankreich</v>
      </c>
      <c r="DY514">
        <f t="shared" si="439"/>
        <v>8</v>
      </c>
      <c r="DZ514" t="str">
        <f t="shared" si="399"/>
        <v>Spanien</v>
      </c>
      <c r="EA514">
        <f t="shared" si="400"/>
        <v>0</v>
      </c>
      <c r="EB514" s="27">
        <f t="shared" si="401"/>
        <v>16</v>
      </c>
      <c r="EC514" t="s">
        <v>86</v>
      </c>
      <c r="ED514" t="s">
        <v>73</v>
      </c>
      <c r="EE514" t="s">
        <v>95</v>
      </c>
      <c r="EF514">
        <v>3</v>
      </c>
      <c r="EG514" t="s">
        <v>83</v>
      </c>
      <c r="EH514">
        <v>2</v>
      </c>
      <c r="EK514" t="s">
        <v>94</v>
      </c>
      <c r="EL514" t="s">
        <v>73</v>
      </c>
      <c r="EM514" t="s">
        <v>130</v>
      </c>
      <c r="EN514">
        <v>0</v>
      </c>
      <c r="EO514" t="s">
        <v>83</v>
      </c>
      <c r="EP514">
        <v>2</v>
      </c>
      <c r="EU514" t="s">
        <v>95</v>
      </c>
      <c r="EV514" t="s">
        <v>73</v>
      </c>
      <c r="EW514" t="s">
        <v>94</v>
      </c>
      <c r="EX514">
        <v>3</v>
      </c>
      <c r="EY514" t="s">
        <v>83</v>
      </c>
      <c r="EZ514">
        <v>2</v>
      </c>
      <c r="FC514" t="s">
        <v>86</v>
      </c>
      <c r="FD514" t="s">
        <v>73</v>
      </c>
      <c r="FE514" t="s">
        <v>130</v>
      </c>
      <c r="FF514">
        <v>0</v>
      </c>
      <c r="FG514" t="s">
        <v>83</v>
      </c>
      <c r="FH514">
        <v>1</v>
      </c>
      <c r="FL514" t="s">
        <v>94</v>
      </c>
      <c r="FN514" t="s">
        <v>95</v>
      </c>
      <c r="FP514" t="s">
        <v>86</v>
      </c>
      <c r="FR514" t="s">
        <v>130</v>
      </c>
      <c r="FU514">
        <v>0</v>
      </c>
      <c r="FX514">
        <v>0</v>
      </c>
    </row>
    <row r="515" spans="1:180" x14ac:dyDescent="0.45">
      <c r="A515" s="1">
        <v>512</v>
      </c>
      <c r="B515" s="45">
        <f t="shared" si="387"/>
        <v>118</v>
      </c>
      <c r="C515" s="14" t="s">
        <v>1096</v>
      </c>
      <c r="D515" t="s">
        <v>1097</v>
      </c>
      <c r="E515" s="15">
        <v>12</v>
      </c>
      <c r="F515" s="28">
        <f>VOR!IH515</f>
        <v>182</v>
      </c>
      <c r="G515" s="27">
        <f t="shared" si="402"/>
        <v>71</v>
      </c>
      <c r="H515" s="49">
        <f t="shared" si="403"/>
        <v>253</v>
      </c>
      <c r="I515" s="14" t="s">
        <v>84</v>
      </c>
      <c r="J515" t="s">
        <v>73</v>
      </c>
      <c r="K515" t="s">
        <v>85</v>
      </c>
      <c r="L515">
        <v>3</v>
      </c>
      <c r="M515" t="s">
        <v>83</v>
      </c>
      <c r="N515">
        <v>2</v>
      </c>
      <c r="O515" s="77">
        <f t="shared" si="404"/>
        <v>1</v>
      </c>
      <c r="P515" s="80">
        <f t="shared" si="405"/>
        <v>2</v>
      </c>
      <c r="Q515" t="s">
        <v>93</v>
      </c>
      <c r="R515" t="s">
        <v>73</v>
      </c>
      <c r="S515" t="s">
        <v>129</v>
      </c>
      <c r="T515">
        <v>3</v>
      </c>
      <c r="U515" t="s">
        <v>83</v>
      </c>
      <c r="V515">
        <v>2</v>
      </c>
      <c r="W515" s="71">
        <f t="shared" si="406"/>
        <v>1</v>
      </c>
      <c r="X515" s="80">
        <f t="shared" si="407"/>
        <v>3</v>
      </c>
      <c r="Y515" s="14" t="s">
        <v>94</v>
      </c>
      <c r="Z515" t="s">
        <v>73</v>
      </c>
      <c r="AA515" t="s">
        <v>133</v>
      </c>
      <c r="AB515">
        <v>2</v>
      </c>
      <c r="AC515" t="s">
        <v>83</v>
      </c>
      <c r="AD515">
        <v>1</v>
      </c>
      <c r="AE515" s="71">
        <f t="shared" si="408"/>
        <v>1</v>
      </c>
      <c r="AF515" s="80">
        <f t="shared" si="388"/>
        <v>2</v>
      </c>
      <c r="AG515" s="14" t="s">
        <v>92</v>
      </c>
      <c r="AH515" t="s">
        <v>73</v>
      </c>
      <c r="AI515" t="s">
        <v>136</v>
      </c>
      <c r="AJ515">
        <v>1</v>
      </c>
      <c r="AK515" t="s">
        <v>83</v>
      </c>
      <c r="AL515">
        <v>2</v>
      </c>
      <c r="AM515" s="71">
        <f t="shared" si="409"/>
        <v>0</v>
      </c>
      <c r="AN515" s="80">
        <f t="shared" si="410"/>
        <v>0</v>
      </c>
      <c r="AO515" s="14" t="s">
        <v>130</v>
      </c>
      <c r="AP515" t="s">
        <v>73</v>
      </c>
      <c r="AQ515" t="s">
        <v>131</v>
      </c>
      <c r="AR515">
        <v>2</v>
      </c>
      <c r="AS515" t="s">
        <v>83</v>
      </c>
      <c r="AT515">
        <v>0</v>
      </c>
      <c r="AU515" s="71">
        <f t="shared" si="389"/>
        <v>0</v>
      </c>
      <c r="AV515" s="80">
        <f t="shared" si="411"/>
        <v>0</v>
      </c>
      <c r="AW515" s="14" t="s">
        <v>90</v>
      </c>
      <c r="AX515" t="s">
        <v>73</v>
      </c>
      <c r="AY515" t="s">
        <v>135</v>
      </c>
      <c r="AZ515">
        <v>2</v>
      </c>
      <c r="BA515" t="s">
        <v>83</v>
      </c>
      <c r="BB515">
        <v>1</v>
      </c>
      <c r="BC515" s="71">
        <f t="shared" si="412"/>
        <v>1</v>
      </c>
      <c r="BD515" s="80">
        <f t="shared" si="390"/>
        <v>2</v>
      </c>
      <c r="BE515" s="14" t="s">
        <v>89</v>
      </c>
      <c r="BF515" t="s">
        <v>73</v>
      </c>
      <c r="BG515" t="s">
        <v>141</v>
      </c>
      <c r="BH515">
        <v>1</v>
      </c>
      <c r="BI515" t="s">
        <v>83</v>
      </c>
      <c r="BJ515">
        <v>3</v>
      </c>
      <c r="BK515" s="71">
        <f t="shared" si="391"/>
        <v>1</v>
      </c>
      <c r="BL515" s="80">
        <f t="shared" si="413"/>
        <v>0</v>
      </c>
      <c r="BM515" s="14" t="s">
        <v>96</v>
      </c>
      <c r="BN515" t="s">
        <v>73</v>
      </c>
      <c r="BO515" t="s">
        <v>134</v>
      </c>
      <c r="BP515">
        <v>2</v>
      </c>
      <c r="BQ515" t="s">
        <v>83</v>
      </c>
      <c r="BR515">
        <v>1</v>
      </c>
      <c r="BS515" s="71">
        <f t="shared" si="414"/>
        <v>3</v>
      </c>
      <c r="BT515" s="80">
        <f t="shared" si="392"/>
        <v>4</v>
      </c>
      <c r="BU515" s="28">
        <f t="shared" si="415"/>
        <v>13</v>
      </c>
      <c r="BV515" s="14" t="str">
        <f t="shared" si="416"/>
        <v>Spanien</v>
      </c>
      <c r="BW515" s="80">
        <f t="shared" si="393"/>
        <v>0</v>
      </c>
      <c r="BX515" s="14" t="str">
        <f t="shared" si="417"/>
        <v>Brasilien</v>
      </c>
      <c r="BY515" s="80">
        <f t="shared" si="418"/>
        <v>7</v>
      </c>
      <c r="BZ515" s="14" t="str">
        <f t="shared" si="419"/>
        <v>Niederlande</v>
      </c>
      <c r="CA515" s="80">
        <f t="shared" si="420"/>
        <v>7</v>
      </c>
      <c r="CB515" s="14" t="str">
        <f t="shared" si="421"/>
        <v>Argentinien</v>
      </c>
      <c r="CC515" s="80">
        <f t="shared" si="422"/>
        <v>7</v>
      </c>
      <c r="CD515" s="14" t="str">
        <f t="shared" si="423"/>
        <v>Costa Rica</v>
      </c>
      <c r="CE515" s="80">
        <f t="shared" si="424"/>
        <v>0</v>
      </c>
      <c r="CF515" s="14" t="str">
        <f t="shared" si="425"/>
        <v>Portugal</v>
      </c>
      <c r="CG515" s="80">
        <f t="shared" si="426"/>
        <v>7</v>
      </c>
      <c r="CH515" s="14" t="str">
        <f t="shared" si="427"/>
        <v>Ecuador</v>
      </c>
      <c r="CI515" s="80">
        <f t="shared" si="428"/>
        <v>0</v>
      </c>
      <c r="CJ515" s="14" t="str">
        <f t="shared" si="429"/>
        <v>Frankreich</v>
      </c>
      <c r="CK515" s="80">
        <f t="shared" si="430"/>
        <v>7</v>
      </c>
      <c r="CL515" s="27">
        <f t="shared" si="440"/>
        <v>35</v>
      </c>
      <c r="CM515" t="s">
        <v>130</v>
      </c>
      <c r="CN515" t="s">
        <v>73</v>
      </c>
      <c r="CO515" t="s">
        <v>90</v>
      </c>
      <c r="CP515">
        <v>1</v>
      </c>
      <c r="CQ515" t="s">
        <v>83</v>
      </c>
      <c r="CR515">
        <v>2</v>
      </c>
      <c r="CS515" s="71">
        <f t="shared" si="394"/>
        <v>2</v>
      </c>
      <c r="CT515" s="80">
        <f t="shared" si="431"/>
        <v>0</v>
      </c>
      <c r="CU515" t="s">
        <v>84</v>
      </c>
      <c r="CV515" t="s">
        <v>73</v>
      </c>
      <c r="CW515" t="s">
        <v>93</v>
      </c>
      <c r="CX515">
        <v>1</v>
      </c>
      <c r="CY515" t="s">
        <v>83</v>
      </c>
      <c r="CZ515">
        <v>3</v>
      </c>
      <c r="DA515" s="71">
        <f t="shared" si="432"/>
        <v>3</v>
      </c>
      <c r="DB515" s="80">
        <f t="shared" si="433"/>
        <v>4</v>
      </c>
      <c r="DC515" t="s">
        <v>141</v>
      </c>
      <c r="DD515" t="s">
        <v>73</v>
      </c>
      <c r="DE515" t="s">
        <v>96</v>
      </c>
      <c r="DF515">
        <v>1</v>
      </c>
      <c r="DG515" t="s">
        <v>83</v>
      </c>
      <c r="DH515">
        <v>2</v>
      </c>
      <c r="DI515" s="71">
        <f t="shared" si="441"/>
        <v>0</v>
      </c>
      <c r="DJ515" s="80">
        <f t="shared" si="434"/>
        <v>0</v>
      </c>
      <c r="DK515" t="s">
        <v>136</v>
      </c>
      <c r="DL515" t="s">
        <v>73</v>
      </c>
      <c r="DM515" t="s">
        <v>94</v>
      </c>
      <c r="DN515">
        <v>0</v>
      </c>
      <c r="DO515" t="s">
        <v>83</v>
      </c>
      <c r="DP515">
        <v>1</v>
      </c>
      <c r="DQ515" s="71">
        <f t="shared" si="435"/>
        <v>2</v>
      </c>
      <c r="DR515" s="80">
        <f t="shared" si="436"/>
        <v>3</v>
      </c>
      <c r="DS515" s="27">
        <f t="shared" si="395"/>
        <v>7</v>
      </c>
      <c r="DT515" t="str">
        <f t="shared" si="396"/>
        <v>Argentinien</v>
      </c>
      <c r="DU515">
        <f t="shared" si="437"/>
        <v>8</v>
      </c>
      <c r="DV515" t="str">
        <f t="shared" si="397"/>
        <v>Brasilien</v>
      </c>
      <c r="DW515">
        <f t="shared" si="438"/>
        <v>0</v>
      </c>
      <c r="DX515" t="str">
        <f t="shared" si="398"/>
        <v>Frankreich</v>
      </c>
      <c r="DY515">
        <f t="shared" si="439"/>
        <v>8</v>
      </c>
      <c r="DZ515" t="str">
        <f t="shared" si="399"/>
        <v>Portugal</v>
      </c>
      <c r="EA515">
        <f t="shared" si="400"/>
        <v>0</v>
      </c>
      <c r="EB515" s="27">
        <f t="shared" si="401"/>
        <v>16</v>
      </c>
      <c r="EC515" t="s">
        <v>93</v>
      </c>
      <c r="ED515" t="s">
        <v>73</v>
      </c>
      <c r="EE515" t="s">
        <v>90</v>
      </c>
      <c r="EF515">
        <v>1</v>
      </c>
      <c r="EG515" t="s">
        <v>83</v>
      </c>
      <c r="EH515">
        <v>0</v>
      </c>
      <c r="EK515" t="s">
        <v>94</v>
      </c>
      <c r="EL515" t="s">
        <v>73</v>
      </c>
      <c r="EM515" t="s">
        <v>96</v>
      </c>
      <c r="EN515">
        <v>1</v>
      </c>
      <c r="EO515" t="s">
        <v>83</v>
      </c>
      <c r="EP515">
        <v>2</v>
      </c>
      <c r="EU515" t="s">
        <v>90</v>
      </c>
      <c r="EV515" t="s">
        <v>73</v>
      </c>
      <c r="EW515" t="s">
        <v>94</v>
      </c>
      <c r="EX515">
        <v>2</v>
      </c>
      <c r="EY515" t="s">
        <v>83</v>
      </c>
      <c r="EZ515">
        <v>1</v>
      </c>
      <c r="FC515" t="s">
        <v>93</v>
      </c>
      <c r="FD515" t="s">
        <v>73</v>
      </c>
      <c r="FE515" t="s">
        <v>96</v>
      </c>
      <c r="FF515">
        <v>2</v>
      </c>
      <c r="FG515" t="s">
        <v>83</v>
      </c>
      <c r="FH515">
        <v>0</v>
      </c>
      <c r="FL515" t="s">
        <v>94</v>
      </c>
      <c r="FN515" t="s">
        <v>90</v>
      </c>
      <c r="FP515" t="s">
        <v>96</v>
      </c>
      <c r="FR515" t="s">
        <v>93</v>
      </c>
      <c r="FU515">
        <v>420</v>
      </c>
      <c r="FX515">
        <v>0</v>
      </c>
    </row>
    <row r="516" spans="1:180" x14ac:dyDescent="0.45">
      <c r="A516" s="1">
        <v>513</v>
      </c>
      <c r="B516" s="45">
        <f t="shared" ref="B516:B579" si="442">RANK(H516,$H$4:$H$771)</f>
        <v>505</v>
      </c>
      <c r="C516" s="14" t="s">
        <v>1096</v>
      </c>
      <c r="D516" t="s">
        <v>1098</v>
      </c>
      <c r="E516" s="15">
        <v>12</v>
      </c>
      <c r="F516" s="28">
        <f>VOR!IH516</f>
        <v>136</v>
      </c>
      <c r="G516" s="27">
        <f t="shared" si="402"/>
        <v>54</v>
      </c>
      <c r="H516" s="49">
        <f t="shared" si="403"/>
        <v>190</v>
      </c>
      <c r="I516" s="14" t="s">
        <v>84</v>
      </c>
      <c r="J516" t="s">
        <v>73</v>
      </c>
      <c r="K516" t="s">
        <v>85</v>
      </c>
      <c r="L516">
        <v>1</v>
      </c>
      <c r="M516" t="s">
        <v>83</v>
      </c>
      <c r="N516">
        <v>2</v>
      </c>
      <c r="O516" s="77">
        <f t="shared" si="404"/>
        <v>1</v>
      </c>
      <c r="P516" s="80">
        <f t="shared" si="405"/>
        <v>0</v>
      </c>
      <c r="Q516" t="s">
        <v>93</v>
      </c>
      <c r="R516" t="s">
        <v>73</v>
      </c>
      <c r="S516" t="s">
        <v>87</v>
      </c>
      <c r="T516">
        <v>2</v>
      </c>
      <c r="U516" t="s">
        <v>83</v>
      </c>
      <c r="V516">
        <v>1</v>
      </c>
      <c r="W516" s="71">
        <f t="shared" si="406"/>
        <v>3</v>
      </c>
      <c r="X516" s="80">
        <f t="shared" si="407"/>
        <v>8</v>
      </c>
      <c r="Y516" s="14" t="s">
        <v>94</v>
      </c>
      <c r="Z516" t="s">
        <v>73</v>
      </c>
      <c r="AA516" t="s">
        <v>169</v>
      </c>
      <c r="AB516">
        <v>1</v>
      </c>
      <c r="AC516" t="s">
        <v>83</v>
      </c>
      <c r="AD516">
        <v>0</v>
      </c>
      <c r="AE516" s="71">
        <f t="shared" si="408"/>
        <v>1</v>
      </c>
      <c r="AF516" s="80">
        <f t="shared" ref="AF516:AF579" si="443">IF(AND(AE516=3,AB516=3,AD516=1),8,IF(AND(AE516=3,AB516-AD516=2),6,IF(AND(AE516=3,AB516&gt;AD516),4,IF(AND(AE516=1,AB516=3,AD516=1),4,IF(AND(AE516=1,AB516-AD516=2),3,IF(AND(AE516=1,AB516&gt;AD516),2,0))))))</f>
        <v>2</v>
      </c>
      <c r="AG516" s="14" t="s">
        <v>92</v>
      </c>
      <c r="AH516" t="s">
        <v>73</v>
      </c>
      <c r="AI516" t="s">
        <v>132</v>
      </c>
      <c r="AJ516">
        <v>2</v>
      </c>
      <c r="AK516" t="s">
        <v>83</v>
      </c>
      <c r="AL516">
        <v>0</v>
      </c>
      <c r="AM516" s="71">
        <f t="shared" si="409"/>
        <v>2</v>
      </c>
      <c r="AN516" s="80">
        <f t="shared" si="410"/>
        <v>0</v>
      </c>
      <c r="AO516" s="14" t="s">
        <v>88</v>
      </c>
      <c r="AP516" t="s">
        <v>73</v>
      </c>
      <c r="AQ516" t="s">
        <v>131</v>
      </c>
      <c r="AR516">
        <v>2</v>
      </c>
      <c r="AS516" t="s">
        <v>83</v>
      </c>
      <c r="AT516">
        <v>1</v>
      </c>
      <c r="AU516" s="71">
        <f t="shared" ref="AU516:AU579" si="444">IF(AND(AO516="Japan",AQ516="Kroatien"),3,IF(AO516="Japan",1,IF(AQ516="Kroatien",2,0)))</f>
        <v>0</v>
      </c>
      <c r="AV516" s="80">
        <f t="shared" si="411"/>
        <v>0</v>
      </c>
      <c r="AW516" s="14" t="s">
        <v>150</v>
      </c>
      <c r="AX516" t="s">
        <v>73</v>
      </c>
      <c r="AY516" t="s">
        <v>138</v>
      </c>
      <c r="AZ516">
        <v>2</v>
      </c>
      <c r="BA516" t="s">
        <v>83</v>
      </c>
      <c r="BB516">
        <v>0</v>
      </c>
      <c r="BC516" s="71">
        <f t="shared" si="412"/>
        <v>0</v>
      </c>
      <c r="BD516" s="80">
        <f t="shared" ref="BD516:BD579" si="445">IF(AND(BC516=3,AZ516=4,BB516=1),8,IF(AND(BC516=3,AZ516-BB516=3),6,IF(AND(BC516=3,AZ516&gt;BB516),4,IF(AND(BC516=1,AZ516=4,BB516=1),4,IF(AND(BC516=1,AZ516-BB516=3),3,IF(AND(BC516=1,AZ516&gt;BB516),2,0))))))</f>
        <v>0</v>
      </c>
      <c r="BE516" s="14" t="s">
        <v>89</v>
      </c>
      <c r="BF516" t="s">
        <v>73</v>
      </c>
      <c r="BG516" t="s">
        <v>130</v>
      </c>
      <c r="BH516">
        <v>0</v>
      </c>
      <c r="BI516" t="s">
        <v>83</v>
      </c>
      <c r="BJ516">
        <v>2</v>
      </c>
      <c r="BK516" s="71">
        <f t="shared" ref="BK516:BK579" si="446">IF(AND(BE516="Marokko",BG516="Spanien"),3,IF(BE516="Marokko",1,IF(BG516="Spanien",2,0)))</f>
        <v>3</v>
      </c>
      <c r="BL516" s="80">
        <f t="shared" si="413"/>
        <v>0</v>
      </c>
      <c r="BM516" s="14" t="s">
        <v>135</v>
      </c>
      <c r="BN516" t="s">
        <v>73</v>
      </c>
      <c r="BO516" t="s">
        <v>134</v>
      </c>
      <c r="BP516">
        <v>1</v>
      </c>
      <c r="BQ516" t="s">
        <v>83</v>
      </c>
      <c r="BR516">
        <v>0</v>
      </c>
      <c r="BS516" s="71">
        <f t="shared" si="414"/>
        <v>2</v>
      </c>
      <c r="BT516" s="80">
        <f t="shared" ref="BT516:BT579" si="447">IF(AND(BS516=3,BP516=6,BR516=1),8,IF(AND(BS516=3,BP516-BR516=5),6,IF(AND(BS516=3,BP516&gt;BR516),4,IF(AND(BS516=1,BP516=6,BR516=1),4,IF(AND(BS516=1,BP516-BR516=5),3,IF(AND(BS516=1,BP516&gt;BR516),2,0))))))</f>
        <v>0</v>
      </c>
      <c r="BU516" s="28">
        <f t="shared" si="415"/>
        <v>10</v>
      </c>
      <c r="BV516" s="14" t="str">
        <f t="shared" si="416"/>
        <v>Deutschland</v>
      </c>
      <c r="BW516" s="80">
        <f t="shared" ref="BW516:BW579" si="448">IF(OR(BV516="Niederlande",BV516="Kroatien",BV516="Marokko"),7,0)</f>
        <v>0</v>
      </c>
      <c r="BX516" s="14" t="str">
        <f t="shared" si="417"/>
        <v>Serbien</v>
      </c>
      <c r="BY516" s="80">
        <f t="shared" si="418"/>
        <v>0</v>
      </c>
      <c r="BZ516" s="14" t="str">
        <f t="shared" si="419"/>
        <v>England</v>
      </c>
      <c r="CA516" s="80">
        <f t="shared" si="420"/>
        <v>7</v>
      </c>
      <c r="CB516" s="14" t="str">
        <f t="shared" si="421"/>
        <v>Argentinien</v>
      </c>
      <c r="CC516" s="80">
        <f t="shared" si="422"/>
        <v>7</v>
      </c>
      <c r="CD516" s="14" t="str">
        <f t="shared" si="423"/>
        <v>Spanien</v>
      </c>
      <c r="CE516" s="80">
        <f t="shared" si="424"/>
        <v>0</v>
      </c>
      <c r="CF516" s="14" t="str">
        <f t="shared" si="425"/>
        <v>Uruguay</v>
      </c>
      <c r="CG516" s="80">
        <f t="shared" si="426"/>
        <v>0</v>
      </c>
      <c r="CH516" s="14" t="str">
        <f t="shared" si="427"/>
        <v>Wales</v>
      </c>
      <c r="CI516" s="80">
        <f t="shared" si="428"/>
        <v>0</v>
      </c>
      <c r="CJ516" s="14" t="str">
        <f t="shared" si="429"/>
        <v>Frankreich</v>
      </c>
      <c r="CK516" s="80">
        <f t="shared" si="430"/>
        <v>7</v>
      </c>
      <c r="CL516" s="27">
        <f t="shared" si="440"/>
        <v>21</v>
      </c>
      <c r="CM516" t="s">
        <v>88</v>
      </c>
      <c r="CN516" t="s">
        <v>73</v>
      </c>
      <c r="CO516" t="s">
        <v>150</v>
      </c>
      <c r="CP516">
        <v>1</v>
      </c>
      <c r="CQ516" t="s">
        <v>83</v>
      </c>
      <c r="CR516">
        <v>0</v>
      </c>
      <c r="CS516" s="71">
        <f t="shared" ref="CS516:CS579" si="449">IF(AND(CM516="Kroatien",CO516="Brasilien"),3,IF(CM516="kroatien",1,IF(CO516="Brasilien",2,0)))</f>
        <v>0</v>
      </c>
      <c r="CT516" s="80">
        <f t="shared" si="431"/>
        <v>0</v>
      </c>
      <c r="CU516" t="s">
        <v>85</v>
      </c>
      <c r="CV516" t="s">
        <v>73</v>
      </c>
      <c r="CW516" t="s">
        <v>93</v>
      </c>
      <c r="CX516">
        <v>1</v>
      </c>
      <c r="CY516" t="s">
        <v>83</v>
      </c>
      <c r="CZ516">
        <v>2</v>
      </c>
      <c r="DA516" s="71">
        <f t="shared" si="432"/>
        <v>2</v>
      </c>
      <c r="DB516" s="80">
        <f t="shared" si="433"/>
        <v>3</v>
      </c>
      <c r="DC516" t="s">
        <v>130</v>
      </c>
      <c r="DD516" t="s">
        <v>73</v>
      </c>
      <c r="DE516" t="s">
        <v>135</v>
      </c>
      <c r="DF516">
        <v>2</v>
      </c>
      <c r="DG516" t="s">
        <v>83</v>
      </c>
      <c r="DH516">
        <v>1</v>
      </c>
      <c r="DI516" s="71">
        <f t="shared" si="441"/>
        <v>0</v>
      </c>
      <c r="DJ516" s="80">
        <f t="shared" si="434"/>
        <v>0</v>
      </c>
      <c r="DK516" t="s">
        <v>92</v>
      </c>
      <c r="DL516" t="s">
        <v>73</v>
      </c>
      <c r="DM516" t="s">
        <v>94</v>
      </c>
      <c r="DN516">
        <v>1</v>
      </c>
      <c r="DO516" t="s">
        <v>83</v>
      </c>
      <c r="DP516">
        <v>2</v>
      </c>
      <c r="DQ516" s="71">
        <f t="shared" si="435"/>
        <v>2</v>
      </c>
      <c r="DR516" s="80">
        <f t="shared" si="436"/>
        <v>4</v>
      </c>
      <c r="DS516" s="27">
        <f t="shared" ref="DS516:DS579" si="450">CT516+DB516+DJ516+DR516</f>
        <v>7</v>
      </c>
      <c r="DT516" t="str">
        <f t="shared" ref="DT516:DT579" si="451">EC516</f>
        <v>Argentinien</v>
      </c>
      <c r="DU516">
        <f t="shared" si="437"/>
        <v>8</v>
      </c>
      <c r="DV516" t="str">
        <f t="shared" ref="DV516:DV579" si="452">EE516</f>
        <v>Deutschland</v>
      </c>
      <c r="DW516">
        <f t="shared" si="438"/>
        <v>0</v>
      </c>
      <c r="DX516" t="str">
        <f t="shared" ref="DX516:DX579" si="453">EK516</f>
        <v>Frankreich</v>
      </c>
      <c r="DY516">
        <f t="shared" si="439"/>
        <v>8</v>
      </c>
      <c r="DZ516" t="str">
        <f t="shared" ref="DZ516:DZ579" si="454">EM516</f>
        <v>Spanien</v>
      </c>
      <c r="EA516">
        <f t="shared" ref="EA516:EA579" si="455">IF(OR(DZ516="Kroatien",DZ516="Marokko"),8,0)</f>
        <v>0</v>
      </c>
      <c r="EB516" s="27">
        <f t="shared" ref="EB516:EB579" si="456">EA516+DY516+DW516+DU516</f>
        <v>16</v>
      </c>
      <c r="EC516" t="s">
        <v>93</v>
      </c>
      <c r="ED516" t="s">
        <v>73</v>
      </c>
      <c r="EE516" t="s">
        <v>88</v>
      </c>
      <c r="EF516">
        <v>2</v>
      </c>
      <c r="EG516" t="s">
        <v>83</v>
      </c>
      <c r="EH516">
        <v>0</v>
      </c>
      <c r="EK516" t="s">
        <v>94</v>
      </c>
      <c r="EL516" t="s">
        <v>73</v>
      </c>
      <c r="EM516" t="s">
        <v>130</v>
      </c>
      <c r="EN516">
        <v>1</v>
      </c>
      <c r="EO516" t="s">
        <v>83</v>
      </c>
      <c r="EP516">
        <v>0</v>
      </c>
      <c r="EU516" t="s">
        <v>88</v>
      </c>
      <c r="EV516" t="s">
        <v>73</v>
      </c>
      <c r="EW516" t="s">
        <v>130</v>
      </c>
      <c r="EX516">
        <v>2</v>
      </c>
      <c r="EY516" t="s">
        <v>83</v>
      </c>
      <c r="EZ516">
        <v>3</v>
      </c>
      <c r="FC516" t="s">
        <v>93</v>
      </c>
      <c r="FD516" t="s">
        <v>73</v>
      </c>
      <c r="FE516" t="s">
        <v>94</v>
      </c>
      <c r="FF516">
        <v>2</v>
      </c>
      <c r="FG516" t="s">
        <v>83</v>
      </c>
      <c r="FH516">
        <v>1</v>
      </c>
      <c r="FL516" t="s">
        <v>88</v>
      </c>
      <c r="FN516" t="s">
        <v>130</v>
      </c>
      <c r="FP516" t="s">
        <v>94</v>
      </c>
      <c r="FR516" t="s">
        <v>93</v>
      </c>
      <c r="FU516">
        <v>125</v>
      </c>
      <c r="FX516">
        <v>0</v>
      </c>
    </row>
    <row r="517" spans="1:180" x14ac:dyDescent="0.45">
      <c r="A517" s="1">
        <v>514</v>
      </c>
      <c r="B517" s="45">
        <f t="shared" si="442"/>
        <v>151</v>
      </c>
      <c r="C517" s="14" t="s">
        <v>1099</v>
      </c>
      <c r="D517" t="s">
        <v>1100</v>
      </c>
      <c r="E517" s="15">
        <v>12</v>
      </c>
      <c r="F517" s="28">
        <f>VOR!IH517</f>
        <v>159</v>
      </c>
      <c r="G517" s="27">
        <f t="shared" ref="G517:G580" si="457">BU517+CL517+DS517+EB517</f>
        <v>88</v>
      </c>
      <c r="H517" s="49">
        <f t="shared" ref="H517:H580" si="458">F517+G517</f>
        <v>247</v>
      </c>
      <c r="I517" s="14" t="s">
        <v>84</v>
      </c>
      <c r="J517" t="s">
        <v>73</v>
      </c>
      <c r="K517" t="s">
        <v>92</v>
      </c>
      <c r="L517">
        <v>2</v>
      </c>
      <c r="M517" t="s">
        <v>83</v>
      </c>
      <c r="N517">
        <v>1</v>
      </c>
      <c r="O517" s="77">
        <f t="shared" ref="O517:O580" si="459">IF(AND(I517="Niederlande",K517="USA"),3,IF(I517="Niederlande",1,IF(K517="""USA",2,0)))</f>
        <v>1</v>
      </c>
      <c r="P517" s="80">
        <f t="shared" ref="P517:P580" si="460">IF(AND(O517=3,L517=3,N517=1),8,IF(AND(O517=3,L517-N517=2),6,IF(AND(O517=3,L517&gt;N517),4,IF(AND(O517=1,L517=3,N517=1),4,IF(AND(O517=1,L517-N517=2),3,IF(AND(O517=1,L517&gt;N517),2,0))))))</f>
        <v>2</v>
      </c>
      <c r="Q517" t="s">
        <v>93</v>
      </c>
      <c r="R517" t="s">
        <v>73</v>
      </c>
      <c r="S517" t="s">
        <v>129</v>
      </c>
      <c r="T517">
        <v>2</v>
      </c>
      <c r="U517" t="s">
        <v>83</v>
      </c>
      <c r="V517">
        <v>1</v>
      </c>
      <c r="W517" s="71">
        <f t="shared" ref="W517:W580" si="461">IF(AND(Q517="Argentinien",S517="Australien"),3,IF(Q517="Argentinien",1,IF(S517="Australien",2,0)))</f>
        <v>1</v>
      </c>
      <c r="X517" s="80">
        <f t="shared" ref="X517:X580" si="462">IF(AND(W517=3,T517=2,V517=1),8,IF(AND(W517=3,T517-V517=1),6,IF(AND(W517=3,T517&gt;V517),4,IF(AND(W517=1,T517=2,V517=1),4,IF(AND(W517=1,T517-V517=1),3,IF(AND(W517=1,T517&gt;V517),2,0))))))</f>
        <v>4</v>
      </c>
      <c r="Y517" s="14" t="s">
        <v>94</v>
      </c>
      <c r="Z517" t="s">
        <v>73</v>
      </c>
      <c r="AA517" t="s">
        <v>86</v>
      </c>
      <c r="AB517">
        <v>2</v>
      </c>
      <c r="AC517" t="s">
        <v>83</v>
      </c>
      <c r="AD517">
        <v>1</v>
      </c>
      <c r="AE517" s="71">
        <f t="shared" ref="AE517:AE580" si="463">IF(AND(Y517="Frankreich",AA517="Polen"),3,IF(Y517="Frankreich",1,IF(AA517="Polen",2,0)))</f>
        <v>3</v>
      </c>
      <c r="AF517" s="80">
        <f t="shared" si="443"/>
        <v>4</v>
      </c>
      <c r="AG517" s="14" t="s">
        <v>85</v>
      </c>
      <c r="AH517" t="s">
        <v>73</v>
      </c>
      <c r="AI517" t="s">
        <v>132</v>
      </c>
      <c r="AJ517">
        <v>3</v>
      </c>
      <c r="AK517" t="s">
        <v>83</v>
      </c>
      <c r="AL517">
        <v>1</v>
      </c>
      <c r="AM517" s="71">
        <f t="shared" ref="AM517:AM580" si="464">(IF(AND(AG517="England",AI517="Senegal"),3,IF(AG517="England",1,IF(AI517="Senegal",2,0))))</f>
        <v>3</v>
      </c>
      <c r="AN517" s="80">
        <f t="shared" ref="AN517:AN580" si="465">IF(AND(AM517=3,AJ517=3,AL517=0),8,IF(AND(AM517=3,AJ517-AL517=3),6,IF(AND(AM517=3,AJ517&gt;AL517),4,IF(AND(AM517=1,AJ517=3,AL517=0),4,IF(AND(AM517=1,AJ517-AL517=3),3,IF(AND(AM517=1,AJ517&gt;AL517),2,0))))))</f>
        <v>4</v>
      </c>
      <c r="AO517" s="14" t="s">
        <v>88</v>
      </c>
      <c r="AP517" t="s">
        <v>73</v>
      </c>
      <c r="AQ517" t="s">
        <v>142</v>
      </c>
      <c r="AR517">
        <v>2</v>
      </c>
      <c r="AS517" t="s">
        <v>83</v>
      </c>
      <c r="AT517">
        <v>0</v>
      </c>
      <c r="AU517" s="71">
        <f t="shared" si="444"/>
        <v>0</v>
      </c>
      <c r="AV517" s="80">
        <f t="shared" ref="AV517:AV580" si="466">IF(AND(AU517=3,AR517=1,AT517=2),8,IF(AND(AU517=3,AR517-AT517=-1),6,IF(AND(AU517=3,AR517&lt;AT517),4,IF(AND(AU517=2,AR517=1,AT517=2),4,IF(AND(AU517=2,AR517-AT517=-1),3,IF(AND(AU517=2,AR517&lt;AT517),2,0))))))</f>
        <v>0</v>
      </c>
      <c r="AW517" s="14" t="s">
        <v>134</v>
      </c>
      <c r="AX517" t="s">
        <v>73</v>
      </c>
      <c r="AY517" t="s">
        <v>135</v>
      </c>
      <c r="AZ517">
        <v>1</v>
      </c>
      <c r="BA517" t="s">
        <v>83</v>
      </c>
      <c r="BB517">
        <v>0</v>
      </c>
      <c r="BC517" s="71">
        <f t="shared" ref="BC517:BC580" si="467">IF(AND(AW517="Brasilien",AY517="Südkorea"),3,IF(AW517="Brasilien",1,IF(AY517="Südkorea",2,0)))</f>
        <v>0</v>
      </c>
      <c r="BD517" s="80">
        <f t="shared" si="445"/>
        <v>0</v>
      </c>
      <c r="BE517" s="14" t="s">
        <v>95</v>
      </c>
      <c r="BF517" t="s">
        <v>73</v>
      </c>
      <c r="BG517" t="s">
        <v>130</v>
      </c>
      <c r="BH517">
        <v>1</v>
      </c>
      <c r="BI517" t="s">
        <v>83</v>
      </c>
      <c r="BJ517">
        <v>0</v>
      </c>
      <c r="BK517" s="71">
        <f t="shared" si="446"/>
        <v>2</v>
      </c>
      <c r="BL517" s="80">
        <f t="shared" ref="BL517:BL580" si="468">IF(AND(BK517=3,BH517=1,BJ517=0),8,IF(AND(BK517=3,BH517-BJ517=1),6,IF(AND(BK517=3,BH517&gt;BJ517),4,IF(AND(BK517=1,BH517=1,BJ517=0),4,IF(AND(BK517=1,BH517-BJ517=1),3,IF(AND(BK517=1,BH517&gt;BJ517),2,0))))))</f>
        <v>0</v>
      </c>
      <c r="BM517" s="14" t="s">
        <v>96</v>
      </c>
      <c r="BN517" t="s">
        <v>73</v>
      </c>
      <c r="BO517" t="s">
        <v>90</v>
      </c>
      <c r="BP517">
        <v>2</v>
      </c>
      <c r="BQ517" t="s">
        <v>83</v>
      </c>
      <c r="BR517">
        <v>1</v>
      </c>
      <c r="BS517" s="71">
        <f t="shared" ref="BS517:BS580" si="469">IF(AND(BM517="Portugal",BO517="Schweiz"),3,IF(BM517="Portugal",1,IF(BO517="Schweiz",2,0)))</f>
        <v>1</v>
      </c>
      <c r="BT517" s="80">
        <f t="shared" si="447"/>
        <v>2</v>
      </c>
      <c r="BU517" s="28">
        <f t="shared" ref="BU517:BU580" si="470">BT517+BL517+BD517+AV517+AN517+AF517+X517+P517</f>
        <v>16</v>
      </c>
      <c r="BV517" s="14" t="str">
        <f t="shared" ref="BV517:BV580" si="471">CM517</f>
        <v>Deutschland</v>
      </c>
      <c r="BW517" s="80">
        <f t="shared" si="448"/>
        <v>0</v>
      </c>
      <c r="BX517" s="14" t="str">
        <f t="shared" ref="BX517:BX580" si="472">CO517</f>
        <v>Schweiz</v>
      </c>
      <c r="BY517" s="80">
        <f t="shared" ref="BY517:BY580" si="473">IF(OR(BX517="Niederlande",BX517="Brasilien",BX517="Portugal"),7,0)</f>
        <v>0</v>
      </c>
      <c r="BZ517" s="14" t="str">
        <f t="shared" ref="BZ517:BZ580" si="474">CU517</f>
        <v>Niederlande</v>
      </c>
      <c r="CA517" s="80">
        <f t="shared" ref="CA517:CA580" si="475">IF(OR(BZ517="Niederlande",BZ517="England"),7,0)</f>
        <v>7</v>
      </c>
      <c r="CB517" s="14" t="str">
        <f t="shared" ref="CB517:CB580" si="476">CW517</f>
        <v>Argentinien</v>
      </c>
      <c r="CC517" s="80">
        <f t="shared" ref="CC517:CC580" si="477">IF(OR(CB517="Argentinien",CB517="Frankreich"),7,0)</f>
        <v>7</v>
      </c>
      <c r="CD517" s="14" t="str">
        <f t="shared" ref="CD517:CD580" si="478">DC517</f>
        <v>Kroatien</v>
      </c>
      <c r="CE517" s="80">
        <f t="shared" ref="CE517:CE580" si="479">IF(OR(CD517="Kroatien",CD517="Marokko"),7,0)</f>
        <v>7</v>
      </c>
      <c r="CF517" s="14" t="str">
        <f t="shared" ref="CF517:CF580" si="480">DE517</f>
        <v>Portugal</v>
      </c>
      <c r="CG517" s="80">
        <f t="shared" ref="CG517:CG580" si="481">IF(OR(CF517="Niederlande",CF517="Brasilien",CF517="Portugal"),7,0)</f>
        <v>7</v>
      </c>
      <c r="CH517" s="14" t="str">
        <f t="shared" ref="CH517:CH580" si="482">DK517</f>
        <v>England</v>
      </c>
      <c r="CI517" s="80">
        <f t="shared" ref="CI517:CI580" si="483">IF(OR(CH517="Niederlande",CH517="England"),7,0)</f>
        <v>7</v>
      </c>
      <c r="CJ517" s="14" t="str">
        <f t="shared" ref="CJ517:CJ580" si="484">DM517</f>
        <v>Frankreich</v>
      </c>
      <c r="CK517" s="80">
        <f t="shared" ref="CK517:CK580" si="485">IF(OR(CJ517="Niederlande",CJ517="Argentinien",CJ517="Frankreich"),7,0)</f>
        <v>7</v>
      </c>
      <c r="CL517" s="27">
        <f t="shared" si="440"/>
        <v>42</v>
      </c>
      <c r="CM517" t="s">
        <v>88</v>
      </c>
      <c r="CN517" t="s">
        <v>73</v>
      </c>
      <c r="CO517" t="s">
        <v>134</v>
      </c>
      <c r="CP517">
        <v>2</v>
      </c>
      <c r="CQ517" t="s">
        <v>83</v>
      </c>
      <c r="CR517">
        <v>1</v>
      </c>
      <c r="CS517" s="71">
        <f t="shared" si="449"/>
        <v>0</v>
      </c>
      <c r="CT517" s="80">
        <f t="shared" ref="CT517:CT580" si="486">IF(AND(CS517=3,CP517=2,CR517=1),8,IF(AND(CS517=3,CP517-CR517=1),6,IF(AND(CS517=3,CP517&gt;CR517),4,IF(AND(CS517=1,CP517=2,CR517=1),4,IF(AND(CS517=1,CP517-CR517=1),3,IF(AND(CS517=1,CP517&gt;CR517),2,0))))))</f>
        <v>0</v>
      </c>
      <c r="CU517" t="s">
        <v>84</v>
      </c>
      <c r="CV517" t="s">
        <v>73</v>
      </c>
      <c r="CW517" t="s">
        <v>93</v>
      </c>
      <c r="CX517">
        <v>1</v>
      </c>
      <c r="CY517" t="s">
        <v>83</v>
      </c>
      <c r="CZ517">
        <v>2</v>
      </c>
      <c r="DA517" s="71">
        <f t="shared" ref="DA517:DA580" si="487">IF(AND(CU517="Niederlande",CW517="Argentinien"),3,IF(CU517="Niederlande",1,IF(CW517="Argentinien",2,0)))</f>
        <v>3</v>
      </c>
      <c r="DB517" s="80">
        <f t="shared" ref="DB517:DB580" si="488">IF(AND(DA517=3,CX517=2,CZ517=3),8,IF(AND(DA517=3,CX517-CZ517=-1),6,IF(AND(DA517=3,CX517&lt;CZ517),4,IF(AND(DA517=2,CX517=2,CZ517=3),4,IF(AND(DA517=2,CX517-CZ517=-1),3,IF(AND(DA517=2,CX517&lt;CZ517),2,0))))))</f>
        <v>6</v>
      </c>
      <c r="DC517" t="s">
        <v>95</v>
      </c>
      <c r="DD517" t="s">
        <v>73</v>
      </c>
      <c r="DE517" t="s">
        <v>96</v>
      </c>
      <c r="DF517">
        <v>1</v>
      </c>
      <c r="DG517" t="s">
        <v>83</v>
      </c>
      <c r="DH517">
        <v>2</v>
      </c>
      <c r="DI517" s="71">
        <f t="shared" si="441"/>
        <v>0</v>
      </c>
      <c r="DJ517" s="80">
        <f t="shared" ref="DJ517:DJ580" si="489">IF(AND(DI517=3,DF517=1,DH517=0),8,IF(AND(DI517=3,DF517-DH517=1),6,IF(AND(DI517=3,DF517&gt;DH517),4,IF(AND(DI517=1,DF517=1,DH517=0),4,IF(AND(DI517=1,DF517-DH517=1),3,IF(AND(DI517=1,DF517&gt;DH517),2,0))))))</f>
        <v>0</v>
      </c>
      <c r="DK517" t="s">
        <v>85</v>
      </c>
      <c r="DL517" t="s">
        <v>73</v>
      </c>
      <c r="DM517" t="s">
        <v>94</v>
      </c>
      <c r="DN517">
        <v>1</v>
      </c>
      <c r="DO517" t="s">
        <v>83</v>
      </c>
      <c r="DP517">
        <v>2</v>
      </c>
      <c r="DQ517" s="71">
        <f t="shared" ref="DQ517:DQ580" si="490">IF(AND(DK517="England",DM517="Frankreich"),3,IF(DK517="England",1,IF(DM517="Frankreich",2,0)))</f>
        <v>3</v>
      </c>
      <c r="DR517" s="80">
        <f t="shared" ref="DR517:DR580" si="491">IF(AND(DQ517=3,DN517=1,DP517=2),8,IF(AND(DQ517=3,DN517-DP517=-1),6,IF(AND(DQ517=3,DN517&lt;DP517),4,IF(AND(DQ517=2,DN517=1,DP517=2),4,IF(AND(DQ517=2,DN517-DP517=-1),3,IF(AND(DQ517=2,DN517&lt;DP517),2,0))))))</f>
        <v>8</v>
      </c>
      <c r="DS517" s="27">
        <f t="shared" si="450"/>
        <v>14</v>
      </c>
      <c r="DT517" t="str">
        <f t="shared" si="451"/>
        <v>Argentinien</v>
      </c>
      <c r="DU517">
        <f t="shared" ref="DU517:DU580" si="492">IF(OR(DT517="Argentinien",DT517="Frankreich"),8,0)</f>
        <v>8</v>
      </c>
      <c r="DV517" t="str">
        <f t="shared" si="452"/>
        <v>Deutschland</v>
      </c>
      <c r="DW517">
        <f t="shared" ref="DW517:DW580" si="493">IF(OR(DV517="Kroatien",DV517="Marokko"),8,0)</f>
        <v>0</v>
      </c>
      <c r="DX517" t="str">
        <f t="shared" si="453"/>
        <v>Frankreich</v>
      </c>
      <c r="DY517">
        <f t="shared" ref="DY517:DY580" si="494">IF(OR(DX517="Argentinien",DX517="Frankreich"),8,0)</f>
        <v>8</v>
      </c>
      <c r="DZ517" t="str">
        <f t="shared" si="454"/>
        <v>Portugal</v>
      </c>
      <c r="EA517">
        <f t="shared" si="455"/>
        <v>0</v>
      </c>
      <c r="EB517" s="27">
        <f t="shared" si="456"/>
        <v>16</v>
      </c>
      <c r="EC517" t="s">
        <v>93</v>
      </c>
      <c r="ED517" t="s">
        <v>73</v>
      </c>
      <c r="EE517" t="s">
        <v>88</v>
      </c>
      <c r="EF517">
        <v>1</v>
      </c>
      <c r="EG517" t="s">
        <v>83</v>
      </c>
      <c r="EH517">
        <v>2</v>
      </c>
      <c r="EK517" t="s">
        <v>94</v>
      </c>
      <c r="EL517" t="s">
        <v>73</v>
      </c>
      <c r="EM517" t="s">
        <v>96</v>
      </c>
      <c r="EN517">
        <v>1</v>
      </c>
      <c r="EO517" t="s">
        <v>83</v>
      </c>
      <c r="EP517">
        <v>0</v>
      </c>
      <c r="EU517" t="s">
        <v>93</v>
      </c>
      <c r="EV517" t="s">
        <v>73</v>
      </c>
      <c r="EW517" t="s">
        <v>96</v>
      </c>
      <c r="EX517">
        <v>1</v>
      </c>
      <c r="EY517" t="s">
        <v>83</v>
      </c>
      <c r="EZ517">
        <v>2</v>
      </c>
      <c r="FC517" t="s">
        <v>88</v>
      </c>
      <c r="FD517" t="s">
        <v>73</v>
      </c>
      <c r="FE517" t="s">
        <v>94</v>
      </c>
      <c r="FF517">
        <v>1</v>
      </c>
      <c r="FG517" t="s">
        <v>83</v>
      </c>
      <c r="FH517">
        <v>0</v>
      </c>
      <c r="FL517" t="s">
        <v>93</v>
      </c>
      <c r="FN517" t="s">
        <v>96</v>
      </c>
      <c r="FP517" t="s">
        <v>94</v>
      </c>
      <c r="FR517" t="s">
        <v>88</v>
      </c>
      <c r="FU517">
        <v>195</v>
      </c>
      <c r="FX517" t="s">
        <v>1101</v>
      </c>
    </row>
    <row r="518" spans="1:180" x14ac:dyDescent="0.45">
      <c r="A518" s="1">
        <v>515</v>
      </c>
      <c r="B518" s="45">
        <f t="shared" si="442"/>
        <v>344</v>
      </c>
      <c r="C518" s="14" t="s">
        <v>1102</v>
      </c>
      <c r="D518" t="s">
        <v>1103</v>
      </c>
      <c r="E518" s="15">
        <v>12</v>
      </c>
      <c r="F518" s="28">
        <f>VOR!IH518</f>
        <v>138</v>
      </c>
      <c r="G518" s="27">
        <f t="shared" si="457"/>
        <v>77</v>
      </c>
      <c r="H518" s="49">
        <f t="shared" si="458"/>
        <v>215</v>
      </c>
      <c r="I518" s="14" t="s">
        <v>84</v>
      </c>
      <c r="J518" t="s">
        <v>73</v>
      </c>
      <c r="K518" t="s">
        <v>92</v>
      </c>
      <c r="L518">
        <v>2</v>
      </c>
      <c r="M518" t="s">
        <v>83</v>
      </c>
      <c r="N518">
        <v>1</v>
      </c>
      <c r="O518" s="77">
        <f t="shared" si="459"/>
        <v>1</v>
      </c>
      <c r="P518" s="80">
        <f t="shared" si="460"/>
        <v>2</v>
      </c>
      <c r="Q518" t="s">
        <v>93</v>
      </c>
      <c r="R518" t="s">
        <v>73</v>
      </c>
      <c r="S518" t="s">
        <v>129</v>
      </c>
      <c r="T518">
        <v>3</v>
      </c>
      <c r="U518" t="s">
        <v>83</v>
      </c>
      <c r="V518">
        <v>2</v>
      </c>
      <c r="W518" s="71">
        <f t="shared" si="461"/>
        <v>1</v>
      </c>
      <c r="X518" s="80">
        <f t="shared" si="462"/>
        <v>3</v>
      </c>
      <c r="Y518" s="14" t="s">
        <v>94</v>
      </c>
      <c r="Z518" t="s">
        <v>73</v>
      </c>
      <c r="AA518" t="s">
        <v>133</v>
      </c>
      <c r="AB518">
        <v>3</v>
      </c>
      <c r="AC518" t="s">
        <v>83</v>
      </c>
      <c r="AD518">
        <v>0</v>
      </c>
      <c r="AE518" s="71">
        <f t="shared" si="463"/>
        <v>1</v>
      </c>
      <c r="AF518" s="80">
        <f t="shared" si="443"/>
        <v>2</v>
      </c>
      <c r="AG518" s="14" t="s">
        <v>85</v>
      </c>
      <c r="AH518" t="s">
        <v>73</v>
      </c>
      <c r="AI518" t="s">
        <v>132</v>
      </c>
      <c r="AJ518">
        <v>2</v>
      </c>
      <c r="AK518" t="s">
        <v>83</v>
      </c>
      <c r="AL518">
        <v>0</v>
      </c>
      <c r="AM518" s="71">
        <f t="shared" si="464"/>
        <v>3</v>
      </c>
      <c r="AN518" s="80">
        <f t="shared" si="465"/>
        <v>4</v>
      </c>
      <c r="AO518" s="14" t="s">
        <v>88</v>
      </c>
      <c r="AP518" t="s">
        <v>73</v>
      </c>
      <c r="AQ518" t="s">
        <v>131</v>
      </c>
      <c r="AR518">
        <v>2</v>
      </c>
      <c r="AS518" t="s">
        <v>83</v>
      </c>
      <c r="AT518">
        <v>1</v>
      </c>
      <c r="AU518" s="71">
        <f t="shared" si="444"/>
        <v>0</v>
      </c>
      <c r="AV518" s="80">
        <f t="shared" si="466"/>
        <v>0</v>
      </c>
      <c r="AW518" s="14" t="s">
        <v>90</v>
      </c>
      <c r="AX518" t="s">
        <v>73</v>
      </c>
      <c r="AY518" t="s">
        <v>96</v>
      </c>
      <c r="AZ518">
        <v>2</v>
      </c>
      <c r="BA518" t="s">
        <v>83</v>
      </c>
      <c r="BB518">
        <v>1</v>
      </c>
      <c r="BC518" s="71">
        <f t="shared" si="467"/>
        <v>1</v>
      </c>
      <c r="BD518" s="80">
        <f t="shared" si="445"/>
        <v>2</v>
      </c>
      <c r="BE518" s="14" t="s">
        <v>95</v>
      </c>
      <c r="BF518" t="s">
        <v>73</v>
      </c>
      <c r="BG518" t="s">
        <v>130</v>
      </c>
      <c r="BH518">
        <v>2</v>
      </c>
      <c r="BI518" t="s">
        <v>83</v>
      </c>
      <c r="BJ518">
        <v>0</v>
      </c>
      <c r="BK518" s="71">
        <f t="shared" si="446"/>
        <v>2</v>
      </c>
      <c r="BL518" s="80">
        <f t="shared" si="468"/>
        <v>0</v>
      </c>
      <c r="BM518" s="14" t="s">
        <v>135</v>
      </c>
      <c r="BN518" t="s">
        <v>73</v>
      </c>
      <c r="BO518" t="s">
        <v>134</v>
      </c>
      <c r="BP518">
        <v>2</v>
      </c>
      <c r="BQ518" t="s">
        <v>83</v>
      </c>
      <c r="BR518">
        <v>1</v>
      </c>
      <c r="BS518" s="71">
        <f t="shared" si="469"/>
        <v>2</v>
      </c>
      <c r="BT518" s="80">
        <f t="shared" si="447"/>
        <v>0</v>
      </c>
      <c r="BU518" s="28">
        <f t="shared" si="470"/>
        <v>13</v>
      </c>
      <c r="BV518" s="14" t="str">
        <f t="shared" si="471"/>
        <v>Deutschland</v>
      </c>
      <c r="BW518" s="80">
        <f t="shared" si="448"/>
        <v>0</v>
      </c>
      <c r="BX518" s="14" t="str">
        <f t="shared" si="472"/>
        <v>Brasilien</v>
      </c>
      <c r="BY518" s="80">
        <f t="shared" si="473"/>
        <v>7</v>
      </c>
      <c r="BZ518" s="14" t="str">
        <f t="shared" si="474"/>
        <v>Niederlande</v>
      </c>
      <c r="CA518" s="80">
        <f t="shared" si="475"/>
        <v>7</v>
      </c>
      <c r="CB518" s="14" t="str">
        <f t="shared" si="476"/>
        <v>Argentinien</v>
      </c>
      <c r="CC518" s="80">
        <f t="shared" si="477"/>
        <v>7</v>
      </c>
      <c r="CD518" s="14" t="str">
        <f t="shared" si="478"/>
        <v>Kroatien</v>
      </c>
      <c r="CE518" s="80">
        <f t="shared" si="479"/>
        <v>7</v>
      </c>
      <c r="CF518" s="14" t="str">
        <f t="shared" si="480"/>
        <v>Uruguay</v>
      </c>
      <c r="CG518" s="80">
        <f t="shared" si="481"/>
        <v>0</v>
      </c>
      <c r="CH518" s="14" t="str">
        <f t="shared" si="482"/>
        <v>England</v>
      </c>
      <c r="CI518" s="80">
        <f t="shared" si="483"/>
        <v>7</v>
      </c>
      <c r="CJ518" s="14" t="str">
        <f t="shared" si="484"/>
        <v>Frankreich</v>
      </c>
      <c r="CK518" s="80">
        <f t="shared" si="485"/>
        <v>7</v>
      </c>
      <c r="CL518" s="27">
        <f t="shared" si="440"/>
        <v>42</v>
      </c>
      <c r="CM518" t="s">
        <v>88</v>
      </c>
      <c r="CN518" t="s">
        <v>73</v>
      </c>
      <c r="CO518" t="s">
        <v>90</v>
      </c>
      <c r="CP518">
        <v>2</v>
      </c>
      <c r="CQ518" t="s">
        <v>83</v>
      </c>
      <c r="CR518">
        <v>1</v>
      </c>
      <c r="CS518" s="71">
        <f t="shared" si="449"/>
        <v>2</v>
      </c>
      <c r="CT518" s="80">
        <f t="shared" si="486"/>
        <v>0</v>
      </c>
      <c r="CU518" t="s">
        <v>84</v>
      </c>
      <c r="CV518" t="s">
        <v>73</v>
      </c>
      <c r="CW518" t="s">
        <v>93</v>
      </c>
      <c r="CX518">
        <v>1</v>
      </c>
      <c r="CY518" t="s">
        <v>83</v>
      </c>
      <c r="CZ518">
        <v>2</v>
      </c>
      <c r="DA518" s="71">
        <f t="shared" si="487"/>
        <v>3</v>
      </c>
      <c r="DB518" s="80">
        <f t="shared" si="488"/>
        <v>6</v>
      </c>
      <c r="DC518" t="s">
        <v>95</v>
      </c>
      <c r="DD518" t="s">
        <v>73</v>
      </c>
      <c r="DE518" t="s">
        <v>135</v>
      </c>
      <c r="DF518">
        <v>1</v>
      </c>
      <c r="DG518" t="s">
        <v>83</v>
      </c>
      <c r="DH518">
        <v>0</v>
      </c>
      <c r="DI518" s="71">
        <f t="shared" si="441"/>
        <v>0</v>
      </c>
      <c r="DJ518" s="80">
        <f t="shared" si="489"/>
        <v>0</v>
      </c>
      <c r="DK518" t="s">
        <v>85</v>
      </c>
      <c r="DL518" t="s">
        <v>73</v>
      </c>
      <c r="DM518" t="s">
        <v>94</v>
      </c>
      <c r="DN518">
        <v>2</v>
      </c>
      <c r="DO518" t="s">
        <v>83</v>
      </c>
      <c r="DP518">
        <v>1</v>
      </c>
      <c r="DQ518" s="71">
        <f t="shared" si="490"/>
        <v>3</v>
      </c>
      <c r="DR518" s="80">
        <f t="shared" si="491"/>
        <v>0</v>
      </c>
      <c r="DS518" s="27">
        <f t="shared" si="450"/>
        <v>6</v>
      </c>
      <c r="DT518" t="str">
        <f t="shared" si="451"/>
        <v>Argentinien</v>
      </c>
      <c r="DU518">
        <f t="shared" si="492"/>
        <v>8</v>
      </c>
      <c r="DV518" t="str">
        <f t="shared" si="452"/>
        <v>Deutschland</v>
      </c>
      <c r="DW518">
        <f t="shared" si="493"/>
        <v>0</v>
      </c>
      <c r="DX518" t="str">
        <f t="shared" si="453"/>
        <v>England</v>
      </c>
      <c r="DY518">
        <f t="shared" si="494"/>
        <v>0</v>
      </c>
      <c r="DZ518" t="str">
        <f t="shared" si="454"/>
        <v>Kroatien</v>
      </c>
      <c r="EA518">
        <f t="shared" si="455"/>
        <v>8</v>
      </c>
      <c r="EB518" s="27">
        <f t="shared" si="456"/>
        <v>16</v>
      </c>
      <c r="EC518" t="s">
        <v>93</v>
      </c>
      <c r="ED518" t="s">
        <v>73</v>
      </c>
      <c r="EE518" t="s">
        <v>88</v>
      </c>
      <c r="EF518">
        <v>2</v>
      </c>
      <c r="EG518" t="s">
        <v>83</v>
      </c>
      <c r="EH518">
        <v>1</v>
      </c>
      <c r="EK518" t="s">
        <v>85</v>
      </c>
      <c r="EL518" t="s">
        <v>73</v>
      </c>
      <c r="EM518" t="s">
        <v>95</v>
      </c>
      <c r="EN518">
        <v>2</v>
      </c>
      <c r="EO518" t="s">
        <v>83</v>
      </c>
      <c r="EP518">
        <v>1</v>
      </c>
      <c r="EU518" t="s">
        <v>88</v>
      </c>
      <c r="EV518" t="s">
        <v>73</v>
      </c>
      <c r="EW518" t="s">
        <v>95</v>
      </c>
      <c r="EX518">
        <v>3</v>
      </c>
      <c r="EY518" t="s">
        <v>83</v>
      </c>
      <c r="EZ518">
        <v>2</v>
      </c>
      <c r="FC518" t="s">
        <v>93</v>
      </c>
      <c r="FD518" t="s">
        <v>73</v>
      </c>
      <c r="FE518" t="s">
        <v>85</v>
      </c>
      <c r="FF518">
        <v>1</v>
      </c>
      <c r="FG518" t="s">
        <v>83</v>
      </c>
      <c r="FH518">
        <v>2</v>
      </c>
      <c r="FL518" t="s">
        <v>95</v>
      </c>
      <c r="FN518" t="s">
        <v>88</v>
      </c>
      <c r="FP518" t="s">
        <v>93</v>
      </c>
      <c r="FR518" t="s">
        <v>85</v>
      </c>
      <c r="FU518">
        <v>217</v>
      </c>
      <c r="FX518" t="s">
        <v>1104</v>
      </c>
    </row>
    <row r="519" spans="1:180" x14ac:dyDescent="0.45">
      <c r="A519" s="1">
        <v>516</v>
      </c>
      <c r="B519" s="45">
        <f t="shared" si="442"/>
        <v>110</v>
      </c>
      <c r="C519" s="14" t="s">
        <v>1105</v>
      </c>
      <c r="D519" t="s">
        <v>1106</v>
      </c>
      <c r="E519" s="15">
        <v>12</v>
      </c>
      <c r="F519" s="28">
        <f>VOR!IH519</f>
        <v>172</v>
      </c>
      <c r="G519" s="27">
        <f t="shared" si="457"/>
        <v>83</v>
      </c>
      <c r="H519" s="49">
        <f t="shared" si="458"/>
        <v>255</v>
      </c>
      <c r="I519" s="14" t="s">
        <v>84</v>
      </c>
      <c r="J519" t="s">
        <v>73</v>
      </c>
      <c r="K519" t="s">
        <v>137</v>
      </c>
      <c r="L519">
        <v>1</v>
      </c>
      <c r="M519" t="s">
        <v>83</v>
      </c>
      <c r="N519">
        <v>0</v>
      </c>
      <c r="O519" s="77">
        <f t="shared" si="459"/>
        <v>3</v>
      </c>
      <c r="P519" s="80">
        <f t="shared" si="460"/>
        <v>4</v>
      </c>
      <c r="Q519" t="s">
        <v>93</v>
      </c>
      <c r="R519" t="s">
        <v>73</v>
      </c>
      <c r="S519" t="s">
        <v>129</v>
      </c>
      <c r="T519">
        <v>2</v>
      </c>
      <c r="U519" t="s">
        <v>83</v>
      </c>
      <c r="V519">
        <v>1</v>
      </c>
      <c r="W519" s="71">
        <f t="shared" si="461"/>
        <v>1</v>
      </c>
      <c r="X519" s="80">
        <f t="shared" si="462"/>
        <v>4</v>
      </c>
      <c r="Y519" s="14" t="s">
        <v>94</v>
      </c>
      <c r="Z519" t="s">
        <v>73</v>
      </c>
      <c r="AA519" t="s">
        <v>133</v>
      </c>
      <c r="AB519">
        <v>3</v>
      </c>
      <c r="AC519" t="s">
        <v>83</v>
      </c>
      <c r="AD519">
        <v>1</v>
      </c>
      <c r="AE519" s="71">
        <f t="shared" si="463"/>
        <v>1</v>
      </c>
      <c r="AF519" s="80">
        <f t="shared" si="443"/>
        <v>4</v>
      </c>
      <c r="AG519" s="14" t="s">
        <v>85</v>
      </c>
      <c r="AH519" t="s">
        <v>73</v>
      </c>
      <c r="AI519" t="s">
        <v>132</v>
      </c>
      <c r="AJ519">
        <v>2</v>
      </c>
      <c r="AK519" t="s">
        <v>83</v>
      </c>
      <c r="AL519">
        <v>0</v>
      </c>
      <c r="AM519" s="71">
        <f t="shared" si="464"/>
        <v>3</v>
      </c>
      <c r="AN519" s="80">
        <f t="shared" si="465"/>
        <v>4</v>
      </c>
      <c r="AO519" s="14" t="s">
        <v>88</v>
      </c>
      <c r="AP519" t="s">
        <v>73</v>
      </c>
      <c r="AQ519" t="s">
        <v>95</v>
      </c>
      <c r="AR519">
        <v>2</v>
      </c>
      <c r="AS519" t="s">
        <v>83</v>
      </c>
      <c r="AT519">
        <v>1</v>
      </c>
      <c r="AU519" s="71">
        <f t="shared" si="444"/>
        <v>2</v>
      </c>
      <c r="AV519" s="80">
        <f t="shared" si="466"/>
        <v>0</v>
      </c>
      <c r="AW519" s="14" t="s">
        <v>90</v>
      </c>
      <c r="AX519" t="s">
        <v>73</v>
      </c>
      <c r="AY519" t="s">
        <v>96</v>
      </c>
      <c r="AZ519">
        <v>3</v>
      </c>
      <c r="BA519" t="s">
        <v>83</v>
      </c>
      <c r="BB519">
        <v>1</v>
      </c>
      <c r="BC519" s="71">
        <f t="shared" si="467"/>
        <v>1</v>
      </c>
      <c r="BD519" s="80">
        <f t="shared" si="445"/>
        <v>2</v>
      </c>
      <c r="BE519" s="14" t="s">
        <v>131</v>
      </c>
      <c r="BF519" t="s">
        <v>73</v>
      </c>
      <c r="BG519" t="s">
        <v>130</v>
      </c>
      <c r="BH519">
        <v>2</v>
      </c>
      <c r="BI519" t="s">
        <v>83</v>
      </c>
      <c r="BJ519">
        <v>0</v>
      </c>
      <c r="BK519" s="71">
        <f t="shared" si="446"/>
        <v>2</v>
      </c>
      <c r="BL519" s="80">
        <f t="shared" si="468"/>
        <v>0</v>
      </c>
      <c r="BM519" s="14" t="s">
        <v>135</v>
      </c>
      <c r="BN519" t="s">
        <v>73</v>
      </c>
      <c r="BO519" t="s">
        <v>166</v>
      </c>
      <c r="BP519">
        <v>1</v>
      </c>
      <c r="BQ519" t="s">
        <v>83</v>
      </c>
      <c r="BR519">
        <v>0</v>
      </c>
      <c r="BS519" s="71">
        <f t="shared" si="469"/>
        <v>0</v>
      </c>
      <c r="BT519" s="80">
        <f t="shared" si="447"/>
        <v>0</v>
      </c>
      <c r="BU519" s="28">
        <f t="shared" si="470"/>
        <v>18</v>
      </c>
      <c r="BV519" s="14" t="str">
        <f t="shared" si="471"/>
        <v>Deutschland</v>
      </c>
      <c r="BW519" s="80">
        <f t="shared" si="448"/>
        <v>0</v>
      </c>
      <c r="BX519" s="14" t="str">
        <f t="shared" si="472"/>
        <v>Brasilien</v>
      </c>
      <c r="BY519" s="80">
        <f t="shared" si="473"/>
        <v>7</v>
      </c>
      <c r="BZ519" s="14" t="str">
        <f t="shared" si="474"/>
        <v>Niederlande</v>
      </c>
      <c r="CA519" s="80">
        <f t="shared" si="475"/>
        <v>7</v>
      </c>
      <c r="CB519" s="14" t="str">
        <f t="shared" si="476"/>
        <v>Argentinien</v>
      </c>
      <c r="CC519" s="80">
        <f t="shared" si="477"/>
        <v>7</v>
      </c>
      <c r="CD519" s="14" t="str">
        <f t="shared" si="478"/>
        <v>Belgien</v>
      </c>
      <c r="CE519" s="80">
        <f t="shared" si="479"/>
        <v>0</v>
      </c>
      <c r="CF519" s="14" t="str">
        <f t="shared" si="480"/>
        <v>Uruguay</v>
      </c>
      <c r="CG519" s="80">
        <f t="shared" si="481"/>
        <v>0</v>
      </c>
      <c r="CH519" s="14" t="str">
        <f t="shared" si="482"/>
        <v>England</v>
      </c>
      <c r="CI519" s="80">
        <f t="shared" si="483"/>
        <v>7</v>
      </c>
      <c r="CJ519" s="14" t="str">
        <f t="shared" si="484"/>
        <v>Frankreich</v>
      </c>
      <c r="CK519" s="80">
        <f t="shared" si="485"/>
        <v>7</v>
      </c>
      <c r="CL519" s="27">
        <f t="shared" si="440"/>
        <v>35</v>
      </c>
      <c r="CM519" t="s">
        <v>88</v>
      </c>
      <c r="CN519" t="s">
        <v>73</v>
      </c>
      <c r="CO519" t="s">
        <v>90</v>
      </c>
      <c r="CP519">
        <v>0</v>
      </c>
      <c r="CQ519" t="s">
        <v>83</v>
      </c>
      <c r="CR519">
        <v>2</v>
      </c>
      <c r="CS519" s="71">
        <f t="shared" si="449"/>
        <v>2</v>
      </c>
      <c r="CT519" s="80">
        <f t="shared" si="486"/>
        <v>0</v>
      </c>
      <c r="CU519" t="s">
        <v>84</v>
      </c>
      <c r="CV519" t="s">
        <v>73</v>
      </c>
      <c r="CW519" t="s">
        <v>93</v>
      </c>
      <c r="CX519">
        <v>1</v>
      </c>
      <c r="CY519" t="s">
        <v>83</v>
      </c>
      <c r="CZ519">
        <v>2</v>
      </c>
      <c r="DA519" s="71">
        <f t="shared" si="487"/>
        <v>3</v>
      </c>
      <c r="DB519" s="80">
        <f t="shared" si="488"/>
        <v>6</v>
      </c>
      <c r="DC519" t="s">
        <v>131</v>
      </c>
      <c r="DD519" t="s">
        <v>73</v>
      </c>
      <c r="DE519" t="s">
        <v>135</v>
      </c>
      <c r="DF519">
        <v>3</v>
      </c>
      <c r="DG519" t="s">
        <v>83</v>
      </c>
      <c r="DH519">
        <v>0</v>
      </c>
      <c r="DI519" s="71">
        <f t="shared" si="441"/>
        <v>0</v>
      </c>
      <c r="DJ519" s="80">
        <f t="shared" si="489"/>
        <v>0</v>
      </c>
      <c r="DK519" t="s">
        <v>85</v>
      </c>
      <c r="DL519" t="s">
        <v>73</v>
      </c>
      <c r="DM519" t="s">
        <v>94</v>
      </c>
      <c r="DN519">
        <v>1</v>
      </c>
      <c r="DO519" t="s">
        <v>83</v>
      </c>
      <c r="DP519">
        <v>2</v>
      </c>
      <c r="DQ519" s="71">
        <f t="shared" si="490"/>
        <v>3</v>
      </c>
      <c r="DR519" s="80">
        <f t="shared" si="491"/>
        <v>8</v>
      </c>
      <c r="DS519" s="27">
        <f t="shared" si="450"/>
        <v>14</v>
      </c>
      <c r="DT519" t="str">
        <f t="shared" si="451"/>
        <v>Argentinien</v>
      </c>
      <c r="DU519">
        <f t="shared" si="492"/>
        <v>8</v>
      </c>
      <c r="DV519" t="str">
        <f t="shared" si="452"/>
        <v>Brasilien</v>
      </c>
      <c r="DW519">
        <f t="shared" si="493"/>
        <v>0</v>
      </c>
      <c r="DX519" t="str">
        <f t="shared" si="453"/>
        <v>Frankreich</v>
      </c>
      <c r="DY519">
        <f t="shared" si="494"/>
        <v>8</v>
      </c>
      <c r="DZ519" t="str">
        <f t="shared" si="454"/>
        <v>Belgien</v>
      </c>
      <c r="EA519">
        <f t="shared" si="455"/>
        <v>0</v>
      </c>
      <c r="EB519" s="27">
        <f t="shared" si="456"/>
        <v>16</v>
      </c>
      <c r="EC519" t="s">
        <v>93</v>
      </c>
      <c r="ED519" t="s">
        <v>73</v>
      </c>
      <c r="EE519" t="s">
        <v>90</v>
      </c>
      <c r="EF519">
        <v>1</v>
      </c>
      <c r="EG519" t="s">
        <v>83</v>
      </c>
      <c r="EH519">
        <v>3</v>
      </c>
      <c r="EK519" t="s">
        <v>94</v>
      </c>
      <c r="EL519" t="s">
        <v>73</v>
      </c>
      <c r="EM519" t="s">
        <v>131</v>
      </c>
      <c r="EN519">
        <v>2</v>
      </c>
      <c r="EO519" t="s">
        <v>83</v>
      </c>
      <c r="EP519">
        <v>0</v>
      </c>
      <c r="EU519" t="s">
        <v>93</v>
      </c>
      <c r="EV519" t="s">
        <v>73</v>
      </c>
      <c r="EW519" t="s">
        <v>131</v>
      </c>
      <c r="EX519">
        <v>2</v>
      </c>
      <c r="EY519" t="s">
        <v>83</v>
      </c>
      <c r="EZ519">
        <v>0</v>
      </c>
      <c r="FC519" t="s">
        <v>90</v>
      </c>
      <c r="FD519" t="s">
        <v>73</v>
      </c>
      <c r="FE519" t="s">
        <v>94</v>
      </c>
      <c r="FF519">
        <v>3</v>
      </c>
      <c r="FG519" t="s">
        <v>83</v>
      </c>
      <c r="FH519">
        <v>2</v>
      </c>
      <c r="FL519" t="s">
        <v>131</v>
      </c>
      <c r="FN519" t="s">
        <v>93</v>
      </c>
      <c r="FP519" t="s">
        <v>94</v>
      </c>
      <c r="FR519" t="s">
        <v>90</v>
      </c>
      <c r="FU519">
        <v>142</v>
      </c>
      <c r="FX519">
        <v>0</v>
      </c>
    </row>
    <row r="520" spans="1:180" x14ac:dyDescent="0.45">
      <c r="A520" s="1">
        <v>517</v>
      </c>
      <c r="B520" s="45">
        <f t="shared" si="442"/>
        <v>85</v>
      </c>
      <c r="C520" s="14" t="s">
        <v>466</v>
      </c>
      <c r="D520" t="s">
        <v>1107</v>
      </c>
      <c r="E520" s="15">
        <v>12</v>
      </c>
      <c r="F520" s="28">
        <f>VOR!IH520</f>
        <v>174</v>
      </c>
      <c r="G520" s="27">
        <f t="shared" si="457"/>
        <v>86</v>
      </c>
      <c r="H520" s="49">
        <f t="shared" si="458"/>
        <v>260</v>
      </c>
      <c r="I520" s="14" t="s">
        <v>84</v>
      </c>
      <c r="J520" t="s">
        <v>73</v>
      </c>
      <c r="K520" t="s">
        <v>92</v>
      </c>
      <c r="L520">
        <v>2</v>
      </c>
      <c r="M520" t="s">
        <v>83</v>
      </c>
      <c r="N520">
        <v>1</v>
      </c>
      <c r="O520" s="77">
        <f t="shared" si="459"/>
        <v>1</v>
      </c>
      <c r="P520" s="80">
        <f t="shared" si="460"/>
        <v>2</v>
      </c>
      <c r="Q520" t="s">
        <v>93</v>
      </c>
      <c r="R520" t="s">
        <v>73</v>
      </c>
      <c r="S520" t="s">
        <v>129</v>
      </c>
      <c r="T520">
        <v>2</v>
      </c>
      <c r="U520" t="s">
        <v>83</v>
      </c>
      <c r="V520">
        <v>1</v>
      </c>
      <c r="W520" s="71">
        <f t="shared" si="461"/>
        <v>1</v>
      </c>
      <c r="X520" s="80">
        <f t="shared" si="462"/>
        <v>4</v>
      </c>
      <c r="Y520" s="14" t="s">
        <v>94</v>
      </c>
      <c r="Z520" t="s">
        <v>73</v>
      </c>
      <c r="AA520" t="s">
        <v>86</v>
      </c>
      <c r="AB520">
        <v>3</v>
      </c>
      <c r="AC520" t="s">
        <v>83</v>
      </c>
      <c r="AD520">
        <v>2</v>
      </c>
      <c r="AE520" s="71">
        <f t="shared" si="463"/>
        <v>3</v>
      </c>
      <c r="AF520" s="80">
        <f t="shared" si="443"/>
        <v>4</v>
      </c>
      <c r="AG520" s="14" t="s">
        <v>85</v>
      </c>
      <c r="AH520" t="s">
        <v>73</v>
      </c>
      <c r="AI520" t="s">
        <v>136</v>
      </c>
      <c r="AJ520">
        <v>2</v>
      </c>
      <c r="AK520" t="s">
        <v>83</v>
      </c>
      <c r="AL520">
        <v>0</v>
      </c>
      <c r="AM520" s="71">
        <f t="shared" si="464"/>
        <v>1</v>
      </c>
      <c r="AN520" s="80">
        <f t="shared" si="465"/>
        <v>2</v>
      </c>
      <c r="AO520" s="14" t="s">
        <v>88</v>
      </c>
      <c r="AP520" t="s">
        <v>73</v>
      </c>
      <c r="AQ520" t="s">
        <v>142</v>
      </c>
      <c r="AR520">
        <v>2</v>
      </c>
      <c r="AS520" t="s">
        <v>83</v>
      </c>
      <c r="AT520">
        <v>1</v>
      </c>
      <c r="AU520" s="71">
        <f t="shared" si="444"/>
        <v>0</v>
      </c>
      <c r="AV520" s="80">
        <f t="shared" si="466"/>
        <v>0</v>
      </c>
      <c r="AW520" s="14" t="s">
        <v>90</v>
      </c>
      <c r="AX520" t="s">
        <v>73</v>
      </c>
      <c r="AY520" t="s">
        <v>91</v>
      </c>
      <c r="AZ520">
        <v>2</v>
      </c>
      <c r="BA520" t="s">
        <v>83</v>
      </c>
      <c r="BB520">
        <v>0</v>
      </c>
      <c r="BC520" s="71">
        <f t="shared" si="467"/>
        <v>3</v>
      </c>
      <c r="BD520" s="80">
        <f t="shared" si="445"/>
        <v>4</v>
      </c>
      <c r="BE520" s="14" t="s">
        <v>131</v>
      </c>
      <c r="BF520" t="s">
        <v>73</v>
      </c>
      <c r="BG520" t="s">
        <v>130</v>
      </c>
      <c r="BH520">
        <v>2</v>
      </c>
      <c r="BI520" t="s">
        <v>83</v>
      </c>
      <c r="BJ520">
        <v>1</v>
      </c>
      <c r="BK520" s="71">
        <f t="shared" si="446"/>
        <v>2</v>
      </c>
      <c r="BL520" s="80">
        <f t="shared" si="468"/>
        <v>0</v>
      </c>
      <c r="BM520" s="14" t="s">
        <v>96</v>
      </c>
      <c r="BN520" t="s">
        <v>73</v>
      </c>
      <c r="BO520" t="s">
        <v>134</v>
      </c>
      <c r="BP520">
        <v>3</v>
      </c>
      <c r="BQ520" t="s">
        <v>83</v>
      </c>
      <c r="BR520">
        <v>1</v>
      </c>
      <c r="BS520" s="71">
        <f t="shared" si="469"/>
        <v>3</v>
      </c>
      <c r="BT520" s="80">
        <f t="shared" si="447"/>
        <v>4</v>
      </c>
      <c r="BU520" s="28">
        <f t="shared" si="470"/>
        <v>20</v>
      </c>
      <c r="BV520" s="14" t="str">
        <f t="shared" si="471"/>
        <v>Deutschland</v>
      </c>
      <c r="BW520" s="80">
        <f t="shared" si="448"/>
        <v>0</v>
      </c>
      <c r="BX520" s="14" t="str">
        <f t="shared" si="472"/>
        <v>Brasilien</v>
      </c>
      <c r="BY520" s="80">
        <f t="shared" si="473"/>
        <v>7</v>
      </c>
      <c r="BZ520" s="14" t="str">
        <f t="shared" si="474"/>
        <v>Niederlande</v>
      </c>
      <c r="CA520" s="80">
        <f t="shared" si="475"/>
        <v>7</v>
      </c>
      <c r="CB520" s="14" t="str">
        <f t="shared" si="476"/>
        <v>Argentinien</v>
      </c>
      <c r="CC520" s="80">
        <f t="shared" si="477"/>
        <v>7</v>
      </c>
      <c r="CD520" s="14" t="str">
        <f t="shared" si="478"/>
        <v>Belgien</v>
      </c>
      <c r="CE520" s="80">
        <f t="shared" si="479"/>
        <v>0</v>
      </c>
      <c r="CF520" s="14" t="str">
        <f t="shared" si="480"/>
        <v>Portugal</v>
      </c>
      <c r="CG520" s="80">
        <f t="shared" si="481"/>
        <v>7</v>
      </c>
      <c r="CH520" s="14" t="str">
        <f t="shared" si="482"/>
        <v>England</v>
      </c>
      <c r="CI520" s="80">
        <f t="shared" si="483"/>
        <v>7</v>
      </c>
      <c r="CJ520" s="14" t="str">
        <f t="shared" si="484"/>
        <v>Frankreich</v>
      </c>
      <c r="CK520" s="80">
        <f t="shared" si="485"/>
        <v>7</v>
      </c>
      <c r="CL520" s="27">
        <f t="shared" si="440"/>
        <v>42</v>
      </c>
      <c r="CM520" t="s">
        <v>88</v>
      </c>
      <c r="CN520" t="s">
        <v>73</v>
      </c>
      <c r="CO520" t="s">
        <v>90</v>
      </c>
      <c r="CP520">
        <v>2</v>
      </c>
      <c r="CQ520" t="s">
        <v>83</v>
      </c>
      <c r="CR520">
        <v>1</v>
      </c>
      <c r="CS520" s="71">
        <f t="shared" si="449"/>
        <v>2</v>
      </c>
      <c r="CT520" s="80">
        <f t="shared" si="486"/>
        <v>0</v>
      </c>
      <c r="CU520" t="s">
        <v>84</v>
      </c>
      <c r="CV520" t="s">
        <v>73</v>
      </c>
      <c r="CW520" t="s">
        <v>93</v>
      </c>
      <c r="CX520">
        <v>1</v>
      </c>
      <c r="CY520" t="s">
        <v>83</v>
      </c>
      <c r="CZ520">
        <v>3</v>
      </c>
      <c r="DA520" s="71">
        <f t="shared" si="487"/>
        <v>3</v>
      </c>
      <c r="DB520" s="80">
        <f t="shared" si="488"/>
        <v>4</v>
      </c>
      <c r="DC520" t="s">
        <v>131</v>
      </c>
      <c r="DD520" t="s">
        <v>73</v>
      </c>
      <c r="DE520" t="s">
        <v>96</v>
      </c>
      <c r="DF520">
        <v>1</v>
      </c>
      <c r="DG520" t="s">
        <v>83</v>
      </c>
      <c r="DH520">
        <v>2</v>
      </c>
      <c r="DI520" s="71">
        <f t="shared" si="441"/>
        <v>0</v>
      </c>
      <c r="DJ520" s="80">
        <f t="shared" si="489"/>
        <v>0</v>
      </c>
      <c r="DK520" t="s">
        <v>85</v>
      </c>
      <c r="DL520" t="s">
        <v>73</v>
      </c>
      <c r="DM520" t="s">
        <v>94</v>
      </c>
      <c r="DN520">
        <v>1</v>
      </c>
      <c r="DO520" t="s">
        <v>83</v>
      </c>
      <c r="DP520">
        <v>3</v>
      </c>
      <c r="DQ520" s="71">
        <f t="shared" si="490"/>
        <v>3</v>
      </c>
      <c r="DR520" s="80">
        <f t="shared" si="491"/>
        <v>4</v>
      </c>
      <c r="DS520" s="27">
        <f t="shared" si="450"/>
        <v>8</v>
      </c>
      <c r="DT520" t="str">
        <f t="shared" si="451"/>
        <v>Argentinien</v>
      </c>
      <c r="DU520">
        <f t="shared" si="492"/>
        <v>8</v>
      </c>
      <c r="DV520" t="str">
        <f t="shared" si="452"/>
        <v>Deutschland</v>
      </c>
      <c r="DW520">
        <f t="shared" si="493"/>
        <v>0</v>
      </c>
      <c r="DX520" t="str">
        <f t="shared" si="453"/>
        <v>Frankreich</v>
      </c>
      <c r="DY520">
        <f t="shared" si="494"/>
        <v>8</v>
      </c>
      <c r="DZ520" t="str">
        <f t="shared" si="454"/>
        <v>Portugal</v>
      </c>
      <c r="EA520">
        <f t="shared" si="455"/>
        <v>0</v>
      </c>
      <c r="EB520" s="27">
        <f t="shared" si="456"/>
        <v>16</v>
      </c>
      <c r="EC520" t="s">
        <v>93</v>
      </c>
      <c r="ED520" t="s">
        <v>73</v>
      </c>
      <c r="EE520" t="s">
        <v>88</v>
      </c>
      <c r="EF520">
        <v>3</v>
      </c>
      <c r="EG520" t="s">
        <v>83</v>
      </c>
      <c r="EH520">
        <v>2</v>
      </c>
      <c r="EK520" t="s">
        <v>94</v>
      </c>
      <c r="EL520" t="s">
        <v>73</v>
      </c>
      <c r="EM520" t="s">
        <v>96</v>
      </c>
      <c r="EN520">
        <v>3</v>
      </c>
      <c r="EO520" t="s">
        <v>83</v>
      </c>
      <c r="EP520">
        <v>2</v>
      </c>
      <c r="EU520" t="s">
        <v>88</v>
      </c>
      <c r="EV520" t="s">
        <v>73</v>
      </c>
      <c r="EW520" t="s">
        <v>96</v>
      </c>
      <c r="EX520">
        <v>1</v>
      </c>
      <c r="EY520" t="s">
        <v>83</v>
      </c>
      <c r="EZ520">
        <v>2</v>
      </c>
      <c r="FC520" t="s">
        <v>93</v>
      </c>
      <c r="FD520" t="s">
        <v>73</v>
      </c>
      <c r="FE520" t="s">
        <v>94</v>
      </c>
      <c r="FF520">
        <v>1</v>
      </c>
      <c r="FG520" t="s">
        <v>83</v>
      </c>
      <c r="FH520">
        <v>3</v>
      </c>
      <c r="FL520" t="s">
        <v>88</v>
      </c>
      <c r="FN520" t="s">
        <v>96</v>
      </c>
      <c r="FP520" t="s">
        <v>93</v>
      </c>
      <c r="FR520" t="s">
        <v>94</v>
      </c>
      <c r="FU520">
        <v>192</v>
      </c>
      <c r="FX520" t="s">
        <v>618</v>
      </c>
    </row>
    <row r="521" spans="1:180" x14ac:dyDescent="0.45">
      <c r="A521" s="1">
        <v>518</v>
      </c>
      <c r="B521" s="45">
        <f t="shared" si="442"/>
        <v>489</v>
      </c>
      <c r="C521" s="14" t="s">
        <v>1108</v>
      </c>
      <c r="D521" t="s">
        <v>656</v>
      </c>
      <c r="E521" s="15">
        <v>12</v>
      </c>
      <c r="F521" s="28">
        <f>VOR!IH521</f>
        <v>126</v>
      </c>
      <c r="G521" s="27">
        <f t="shared" si="457"/>
        <v>66</v>
      </c>
      <c r="H521" s="49">
        <f t="shared" si="458"/>
        <v>192</v>
      </c>
      <c r="I521" s="14" t="s">
        <v>140</v>
      </c>
      <c r="J521" t="s">
        <v>73</v>
      </c>
      <c r="K521" t="s">
        <v>181</v>
      </c>
      <c r="L521">
        <v>2</v>
      </c>
      <c r="M521" t="s">
        <v>83</v>
      </c>
      <c r="N521">
        <v>1</v>
      </c>
      <c r="O521" s="77">
        <f t="shared" si="459"/>
        <v>0</v>
      </c>
      <c r="P521" s="80">
        <f t="shared" si="460"/>
        <v>0</v>
      </c>
      <c r="Q521" t="s">
        <v>93</v>
      </c>
      <c r="R521" t="s">
        <v>73</v>
      </c>
      <c r="S521" t="s">
        <v>164</v>
      </c>
      <c r="T521">
        <v>2</v>
      </c>
      <c r="U521" t="s">
        <v>83</v>
      </c>
      <c r="V521">
        <v>1</v>
      </c>
      <c r="W521" s="71">
        <f t="shared" si="461"/>
        <v>1</v>
      </c>
      <c r="X521" s="80">
        <f t="shared" si="462"/>
        <v>4</v>
      </c>
      <c r="Y521" s="14" t="s">
        <v>94</v>
      </c>
      <c r="Z521" t="s">
        <v>73</v>
      </c>
      <c r="AA521" t="s">
        <v>133</v>
      </c>
      <c r="AB521">
        <v>3</v>
      </c>
      <c r="AC521" t="s">
        <v>83</v>
      </c>
      <c r="AD521">
        <v>1</v>
      </c>
      <c r="AE521" s="71">
        <f t="shared" si="463"/>
        <v>1</v>
      </c>
      <c r="AF521" s="80">
        <f t="shared" si="443"/>
        <v>4</v>
      </c>
      <c r="AG521" s="14" t="s">
        <v>85</v>
      </c>
      <c r="AH521" t="s">
        <v>73</v>
      </c>
      <c r="AI521" t="s">
        <v>136</v>
      </c>
      <c r="AJ521">
        <v>4</v>
      </c>
      <c r="AK521" t="s">
        <v>83</v>
      </c>
      <c r="AL521">
        <v>1</v>
      </c>
      <c r="AM521" s="71">
        <f t="shared" si="464"/>
        <v>1</v>
      </c>
      <c r="AN521" s="80">
        <f t="shared" si="465"/>
        <v>3</v>
      </c>
      <c r="AO521" s="14" t="s">
        <v>130</v>
      </c>
      <c r="AP521" t="s">
        <v>73</v>
      </c>
      <c r="AQ521" t="s">
        <v>95</v>
      </c>
      <c r="AR521">
        <v>4</v>
      </c>
      <c r="AS521" t="s">
        <v>83</v>
      </c>
      <c r="AT521">
        <v>2</v>
      </c>
      <c r="AU521" s="71">
        <f t="shared" si="444"/>
        <v>2</v>
      </c>
      <c r="AV521" s="80">
        <f t="shared" si="466"/>
        <v>0</v>
      </c>
      <c r="AW521" s="14" t="s">
        <v>90</v>
      </c>
      <c r="AX521" t="s">
        <v>73</v>
      </c>
      <c r="AY521" t="s">
        <v>91</v>
      </c>
      <c r="AZ521">
        <v>4</v>
      </c>
      <c r="BA521" t="s">
        <v>83</v>
      </c>
      <c r="BB521">
        <v>3</v>
      </c>
      <c r="BC521" s="71">
        <f t="shared" si="467"/>
        <v>3</v>
      </c>
      <c r="BD521" s="80">
        <f t="shared" si="445"/>
        <v>4</v>
      </c>
      <c r="BE521" s="14" t="s">
        <v>89</v>
      </c>
      <c r="BF521" t="s">
        <v>73</v>
      </c>
      <c r="BG521" t="s">
        <v>88</v>
      </c>
      <c r="BH521">
        <v>4</v>
      </c>
      <c r="BI521" t="s">
        <v>83</v>
      </c>
      <c r="BJ521">
        <v>5</v>
      </c>
      <c r="BK521" s="71">
        <f t="shared" si="446"/>
        <v>1</v>
      </c>
      <c r="BL521" s="80">
        <f t="shared" si="468"/>
        <v>0</v>
      </c>
      <c r="BM521" s="14" t="s">
        <v>96</v>
      </c>
      <c r="BN521" t="s">
        <v>73</v>
      </c>
      <c r="BO521" t="s">
        <v>150</v>
      </c>
      <c r="BP521">
        <v>4</v>
      </c>
      <c r="BQ521" t="s">
        <v>83</v>
      </c>
      <c r="BR521">
        <v>3</v>
      </c>
      <c r="BS521" s="71">
        <f t="shared" si="469"/>
        <v>1</v>
      </c>
      <c r="BT521" s="80">
        <f t="shared" si="447"/>
        <v>2</v>
      </c>
      <c r="BU521" s="28">
        <f t="shared" si="470"/>
        <v>17</v>
      </c>
      <c r="BV521" s="14" t="str">
        <f t="shared" si="471"/>
        <v>Spanien</v>
      </c>
      <c r="BW521" s="80">
        <f t="shared" si="448"/>
        <v>0</v>
      </c>
      <c r="BX521" s="14" t="str">
        <f t="shared" si="472"/>
        <v>Brasilien</v>
      </c>
      <c r="BY521" s="80">
        <f t="shared" si="473"/>
        <v>7</v>
      </c>
      <c r="BZ521" s="14" t="str">
        <f t="shared" si="474"/>
        <v>Katar</v>
      </c>
      <c r="CA521" s="80">
        <f t="shared" si="475"/>
        <v>0</v>
      </c>
      <c r="CB521" s="14" t="str">
        <f t="shared" si="476"/>
        <v>Argentinien</v>
      </c>
      <c r="CC521" s="80">
        <f t="shared" si="477"/>
        <v>7</v>
      </c>
      <c r="CD521" s="14" t="str">
        <f t="shared" si="478"/>
        <v>Deutschland</v>
      </c>
      <c r="CE521" s="80">
        <f t="shared" si="479"/>
        <v>0</v>
      </c>
      <c r="CF521" s="14" t="str">
        <f t="shared" si="480"/>
        <v>Portugal</v>
      </c>
      <c r="CG521" s="80">
        <f t="shared" si="481"/>
        <v>7</v>
      </c>
      <c r="CH521" s="14" t="str">
        <f t="shared" si="482"/>
        <v>England</v>
      </c>
      <c r="CI521" s="80">
        <f t="shared" si="483"/>
        <v>7</v>
      </c>
      <c r="CJ521" s="14" t="str">
        <f t="shared" si="484"/>
        <v>Frankreich</v>
      </c>
      <c r="CK521" s="80">
        <f t="shared" si="485"/>
        <v>7</v>
      </c>
      <c r="CL521" s="27">
        <f t="shared" si="440"/>
        <v>35</v>
      </c>
      <c r="CM521" t="s">
        <v>130</v>
      </c>
      <c r="CN521" t="s">
        <v>73</v>
      </c>
      <c r="CO521" t="s">
        <v>90</v>
      </c>
      <c r="CP521">
        <v>2</v>
      </c>
      <c r="CQ521" t="s">
        <v>83</v>
      </c>
      <c r="CR521">
        <v>3</v>
      </c>
      <c r="CS521" s="71">
        <f t="shared" si="449"/>
        <v>2</v>
      </c>
      <c r="CT521" s="80">
        <f t="shared" si="486"/>
        <v>0</v>
      </c>
      <c r="CU521" t="s">
        <v>140</v>
      </c>
      <c r="CV521" t="s">
        <v>73</v>
      </c>
      <c r="CW521" t="s">
        <v>93</v>
      </c>
      <c r="CX521">
        <v>3</v>
      </c>
      <c r="CY521" t="s">
        <v>83</v>
      </c>
      <c r="CZ521">
        <v>2</v>
      </c>
      <c r="DA521" s="71">
        <f t="shared" si="487"/>
        <v>2</v>
      </c>
      <c r="DB521" s="80">
        <f t="shared" si="488"/>
        <v>0</v>
      </c>
      <c r="DC521" t="s">
        <v>88</v>
      </c>
      <c r="DD521" t="s">
        <v>73</v>
      </c>
      <c r="DE521" t="s">
        <v>96</v>
      </c>
      <c r="DF521">
        <v>2</v>
      </c>
      <c r="DG521" t="s">
        <v>83</v>
      </c>
      <c r="DH521">
        <v>1</v>
      </c>
      <c r="DI521" s="71">
        <f t="shared" si="441"/>
        <v>0</v>
      </c>
      <c r="DJ521" s="80">
        <f t="shared" si="489"/>
        <v>0</v>
      </c>
      <c r="DK521" t="s">
        <v>85</v>
      </c>
      <c r="DL521" t="s">
        <v>73</v>
      </c>
      <c r="DM521" t="s">
        <v>94</v>
      </c>
      <c r="DN521">
        <v>2</v>
      </c>
      <c r="DO521" t="s">
        <v>83</v>
      </c>
      <c r="DP521">
        <v>3</v>
      </c>
      <c r="DQ521" s="71">
        <f t="shared" si="490"/>
        <v>3</v>
      </c>
      <c r="DR521" s="80">
        <f t="shared" si="491"/>
        <v>6</v>
      </c>
      <c r="DS521" s="27">
        <f t="shared" si="450"/>
        <v>6</v>
      </c>
      <c r="DT521" t="str">
        <f t="shared" si="451"/>
        <v>Katar</v>
      </c>
      <c r="DU521">
        <f t="shared" si="492"/>
        <v>0</v>
      </c>
      <c r="DV521" t="str">
        <f t="shared" si="452"/>
        <v>Brasilien</v>
      </c>
      <c r="DW521">
        <f t="shared" si="493"/>
        <v>0</v>
      </c>
      <c r="DX521" t="str">
        <f t="shared" si="453"/>
        <v>Frankreich</v>
      </c>
      <c r="DY521">
        <f t="shared" si="494"/>
        <v>8</v>
      </c>
      <c r="DZ521" t="str">
        <f t="shared" si="454"/>
        <v>Deutschland</v>
      </c>
      <c r="EA521">
        <f t="shared" si="455"/>
        <v>0</v>
      </c>
      <c r="EB521" s="27">
        <f t="shared" si="456"/>
        <v>8</v>
      </c>
      <c r="EC521" t="s">
        <v>140</v>
      </c>
      <c r="ED521" t="s">
        <v>73</v>
      </c>
      <c r="EE521" t="s">
        <v>90</v>
      </c>
      <c r="EF521">
        <v>2</v>
      </c>
      <c r="EG521" t="s">
        <v>83</v>
      </c>
      <c r="EH521">
        <v>3</v>
      </c>
      <c r="EK521" t="s">
        <v>94</v>
      </c>
      <c r="EL521" t="s">
        <v>73</v>
      </c>
      <c r="EM521" t="s">
        <v>88</v>
      </c>
      <c r="EN521">
        <v>2</v>
      </c>
      <c r="EO521" t="s">
        <v>83</v>
      </c>
      <c r="EP521">
        <v>3</v>
      </c>
      <c r="EU521" t="s">
        <v>140</v>
      </c>
      <c r="EV521" t="s">
        <v>73</v>
      </c>
      <c r="EW521" t="s">
        <v>94</v>
      </c>
      <c r="EX521">
        <v>2</v>
      </c>
      <c r="EY521" t="s">
        <v>83</v>
      </c>
      <c r="EZ521">
        <v>0</v>
      </c>
      <c r="FC521" t="s">
        <v>90</v>
      </c>
      <c r="FD521" t="s">
        <v>73</v>
      </c>
      <c r="FE521" t="s">
        <v>88</v>
      </c>
      <c r="FF521">
        <v>1</v>
      </c>
      <c r="FG521" t="s">
        <v>83</v>
      </c>
      <c r="FH521">
        <v>2</v>
      </c>
      <c r="FL521" t="s">
        <v>94</v>
      </c>
      <c r="FN521" t="s">
        <v>140</v>
      </c>
      <c r="FP521" t="s">
        <v>90</v>
      </c>
      <c r="FR521" t="s">
        <v>88</v>
      </c>
      <c r="FU521">
        <v>420</v>
      </c>
      <c r="FX521" t="s">
        <v>1109</v>
      </c>
    </row>
    <row r="522" spans="1:180" x14ac:dyDescent="0.45">
      <c r="A522" s="1">
        <v>519</v>
      </c>
      <c r="B522" s="45">
        <f t="shared" si="442"/>
        <v>668</v>
      </c>
      <c r="C522" s="14" t="s">
        <v>1110</v>
      </c>
      <c r="D522" t="s">
        <v>1111</v>
      </c>
      <c r="E522" s="15">
        <v>12</v>
      </c>
      <c r="F522" s="28">
        <f>VOR!IH522</f>
        <v>141</v>
      </c>
      <c r="G522" s="27">
        <f t="shared" si="457"/>
        <v>14</v>
      </c>
      <c r="H522" s="49">
        <f t="shared" si="458"/>
        <v>155</v>
      </c>
      <c r="I522" s="14" t="s">
        <v>84</v>
      </c>
      <c r="J522" t="s">
        <v>73</v>
      </c>
      <c r="K522" t="s">
        <v>85</v>
      </c>
      <c r="L522">
        <v>2</v>
      </c>
      <c r="M522" t="s">
        <v>83</v>
      </c>
      <c r="N522">
        <v>3</v>
      </c>
      <c r="O522" s="77">
        <f t="shared" si="459"/>
        <v>1</v>
      </c>
      <c r="P522" s="80">
        <f t="shared" si="460"/>
        <v>0</v>
      </c>
      <c r="Q522" t="s">
        <v>93</v>
      </c>
      <c r="R522" t="s">
        <v>73</v>
      </c>
      <c r="S522" t="s">
        <v>94</v>
      </c>
      <c r="T522">
        <v>1</v>
      </c>
      <c r="U522" t="s">
        <v>83</v>
      </c>
      <c r="V522">
        <v>2</v>
      </c>
      <c r="W522" s="71">
        <f t="shared" si="461"/>
        <v>1</v>
      </c>
      <c r="X522" s="80">
        <f t="shared" si="462"/>
        <v>0</v>
      </c>
      <c r="Y522" s="14" t="s">
        <v>129</v>
      </c>
      <c r="Z522" t="s">
        <v>73</v>
      </c>
      <c r="AA522" t="s">
        <v>86</v>
      </c>
      <c r="AB522">
        <v>2</v>
      </c>
      <c r="AC522" t="s">
        <v>83</v>
      </c>
      <c r="AD522">
        <v>1</v>
      </c>
      <c r="AE522" s="71">
        <f t="shared" si="463"/>
        <v>2</v>
      </c>
      <c r="AF522" s="80">
        <f t="shared" si="443"/>
        <v>0</v>
      </c>
      <c r="AG522" s="14" t="s">
        <v>92</v>
      </c>
      <c r="AH522" t="s">
        <v>73</v>
      </c>
      <c r="AI522" t="s">
        <v>136</v>
      </c>
      <c r="AJ522">
        <v>2</v>
      </c>
      <c r="AK522" t="s">
        <v>83</v>
      </c>
      <c r="AL522">
        <v>1</v>
      </c>
      <c r="AM522" s="71">
        <f t="shared" si="464"/>
        <v>0</v>
      </c>
      <c r="AN522" s="80">
        <f t="shared" si="465"/>
        <v>0</v>
      </c>
      <c r="AO522" s="14" t="s">
        <v>88</v>
      </c>
      <c r="AP522" t="s">
        <v>73</v>
      </c>
      <c r="AQ522" t="s">
        <v>95</v>
      </c>
      <c r="AR522">
        <v>3</v>
      </c>
      <c r="AS522" t="s">
        <v>83</v>
      </c>
      <c r="AT522">
        <v>1</v>
      </c>
      <c r="AU522" s="71">
        <f t="shared" si="444"/>
        <v>2</v>
      </c>
      <c r="AV522" s="80">
        <f t="shared" si="466"/>
        <v>0</v>
      </c>
      <c r="AW522" s="14" t="s">
        <v>134</v>
      </c>
      <c r="AX522" t="s">
        <v>73</v>
      </c>
      <c r="AY522" t="s">
        <v>96</v>
      </c>
      <c r="AZ522">
        <v>3</v>
      </c>
      <c r="BA522" t="s">
        <v>83</v>
      </c>
      <c r="BB522">
        <v>2</v>
      </c>
      <c r="BC522" s="71">
        <f t="shared" si="467"/>
        <v>0</v>
      </c>
      <c r="BD522" s="80">
        <f t="shared" si="445"/>
        <v>0</v>
      </c>
      <c r="BE522" s="14" t="s">
        <v>142</v>
      </c>
      <c r="BF522" t="s">
        <v>73</v>
      </c>
      <c r="BG522" t="s">
        <v>141</v>
      </c>
      <c r="BH522">
        <v>3</v>
      </c>
      <c r="BI522" t="s">
        <v>83</v>
      </c>
      <c r="BJ522">
        <v>1</v>
      </c>
      <c r="BK522" s="71">
        <f t="shared" si="446"/>
        <v>0</v>
      </c>
      <c r="BL522" s="80">
        <f t="shared" si="468"/>
        <v>0</v>
      </c>
      <c r="BM522" s="14" t="s">
        <v>138</v>
      </c>
      <c r="BN522" t="s">
        <v>73</v>
      </c>
      <c r="BO522" t="s">
        <v>90</v>
      </c>
      <c r="BP522">
        <v>3</v>
      </c>
      <c r="BQ522" t="s">
        <v>83</v>
      </c>
      <c r="BR522">
        <v>1</v>
      </c>
      <c r="BS522" s="71">
        <f t="shared" si="469"/>
        <v>0</v>
      </c>
      <c r="BT522" s="80">
        <f t="shared" si="447"/>
        <v>0</v>
      </c>
      <c r="BU522" s="28">
        <f t="shared" si="470"/>
        <v>0</v>
      </c>
      <c r="BV522" s="14" t="str">
        <f t="shared" si="471"/>
        <v>Deutschland</v>
      </c>
      <c r="BW522" s="80">
        <f t="shared" si="448"/>
        <v>0</v>
      </c>
      <c r="BX522" s="14" t="str">
        <f t="shared" si="472"/>
        <v>Schweiz</v>
      </c>
      <c r="BY522" s="80">
        <f t="shared" si="473"/>
        <v>0</v>
      </c>
      <c r="BZ522" s="14" t="str">
        <f t="shared" si="474"/>
        <v>England</v>
      </c>
      <c r="CA522" s="80">
        <f t="shared" si="475"/>
        <v>7</v>
      </c>
      <c r="CB522" s="14" t="str">
        <f t="shared" si="476"/>
        <v>Frankreich</v>
      </c>
      <c r="CC522" s="80">
        <f t="shared" si="477"/>
        <v>7</v>
      </c>
      <c r="CD522" s="14" t="str">
        <f t="shared" si="478"/>
        <v>Kanada</v>
      </c>
      <c r="CE522" s="80">
        <f t="shared" si="479"/>
        <v>0</v>
      </c>
      <c r="CF522" s="14" t="str">
        <f t="shared" si="480"/>
        <v>Ghana</v>
      </c>
      <c r="CG522" s="80">
        <f t="shared" si="481"/>
        <v>0</v>
      </c>
      <c r="CH522" s="14" t="str">
        <f t="shared" si="482"/>
        <v>Wales</v>
      </c>
      <c r="CI522" s="80">
        <f t="shared" si="483"/>
        <v>0</v>
      </c>
      <c r="CJ522" s="14" t="str">
        <f t="shared" si="484"/>
        <v>Dänemark</v>
      </c>
      <c r="CK522" s="80">
        <f t="shared" si="485"/>
        <v>0</v>
      </c>
      <c r="CL522" s="27">
        <f t="shared" ref="CL522:CL585" si="495">CK522+CI522+CG522+CE522+CC522+CA522+BY522+BW522</f>
        <v>14</v>
      </c>
      <c r="CM522" t="s">
        <v>88</v>
      </c>
      <c r="CN522" t="s">
        <v>73</v>
      </c>
      <c r="CO522" t="s">
        <v>134</v>
      </c>
      <c r="CP522">
        <v>2</v>
      </c>
      <c r="CQ522" t="s">
        <v>83</v>
      </c>
      <c r="CR522">
        <v>1</v>
      </c>
      <c r="CS522" s="71">
        <f t="shared" si="449"/>
        <v>0</v>
      </c>
      <c r="CT522" s="80">
        <f t="shared" si="486"/>
        <v>0</v>
      </c>
      <c r="CU522" t="s">
        <v>85</v>
      </c>
      <c r="CV522" t="s">
        <v>73</v>
      </c>
      <c r="CW522" t="s">
        <v>94</v>
      </c>
      <c r="CX522">
        <v>2</v>
      </c>
      <c r="CY522" t="s">
        <v>83</v>
      </c>
      <c r="CZ522">
        <v>1</v>
      </c>
      <c r="DA522" s="71">
        <f t="shared" si="487"/>
        <v>0</v>
      </c>
      <c r="DB522" s="80">
        <f t="shared" si="488"/>
        <v>0</v>
      </c>
      <c r="DC522" t="s">
        <v>142</v>
      </c>
      <c r="DD522" t="s">
        <v>73</v>
      </c>
      <c r="DE522" t="s">
        <v>138</v>
      </c>
      <c r="DF522">
        <v>3</v>
      </c>
      <c r="DG522" t="s">
        <v>83</v>
      </c>
      <c r="DH522">
        <v>2</v>
      </c>
      <c r="DI522" s="71">
        <f t="shared" si="441"/>
        <v>0</v>
      </c>
      <c r="DJ522" s="80">
        <f t="shared" si="489"/>
        <v>0</v>
      </c>
      <c r="DK522" t="s">
        <v>92</v>
      </c>
      <c r="DL522" t="s">
        <v>73</v>
      </c>
      <c r="DM522" t="s">
        <v>129</v>
      </c>
      <c r="DN522">
        <v>2</v>
      </c>
      <c r="DO522" t="s">
        <v>83</v>
      </c>
      <c r="DP522">
        <v>1</v>
      </c>
      <c r="DQ522" s="71">
        <f t="shared" si="490"/>
        <v>0</v>
      </c>
      <c r="DR522" s="80">
        <f t="shared" si="491"/>
        <v>0</v>
      </c>
      <c r="DS522" s="27">
        <f t="shared" si="450"/>
        <v>0</v>
      </c>
      <c r="DT522" t="str">
        <f t="shared" si="451"/>
        <v>England</v>
      </c>
      <c r="DU522">
        <f t="shared" si="492"/>
        <v>0</v>
      </c>
      <c r="DV522" t="str">
        <f t="shared" si="452"/>
        <v>Deutschland</v>
      </c>
      <c r="DW522">
        <f t="shared" si="493"/>
        <v>0</v>
      </c>
      <c r="DX522" t="str">
        <f t="shared" si="453"/>
        <v>Wales</v>
      </c>
      <c r="DY522">
        <f t="shared" si="494"/>
        <v>0</v>
      </c>
      <c r="DZ522" t="str">
        <f t="shared" si="454"/>
        <v>Kanada</v>
      </c>
      <c r="EA522">
        <f t="shared" si="455"/>
        <v>0</v>
      </c>
      <c r="EB522" s="27">
        <f t="shared" si="456"/>
        <v>0</v>
      </c>
      <c r="EC522" t="s">
        <v>85</v>
      </c>
      <c r="ED522" t="s">
        <v>73</v>
      </c>
      <c r="EE522" t="s">
        <v>88</v>
      </c>
      <c r="EF522">
        <v>2</v>
      </c>
      <c r="EG522" t="s">
        <v>83</v>
      </c>
      <c r="EH522">
        <v>3</v>
      </c>
      <c r="EK522" t="s">
        <v>92</v>
      </c>
      <c r="EL522" t="s">
        <v>73</v>
      </c>
      <c r="EM522" t="s">
        <v>142</v>
      </c>
      <c r="EN522">
        <v>3</v>
      </c>
      <c r="EO522" t="s">
        <v>83</v>
      </c>
      <c r="EP522">
        <v>2</v>
      </c>
      <c r="EU522" t="s">
        <v>85</v>
      </c>
      <c r="EV522" t="s">
        <v>73</v>
      </c>
      <c r="EW522" t="s">
        <v>142</v>
      </c>
      <c r="EX522">
        <v>1</v>
      </c>
      <c r="EY522" t="s">
        <v>83</v>
      </c>
      <c r="EZ522">
        <v>2</v>
      </c>
      <c r="FC522" t="s">
        <v>88</v>
      </c>
      <c r="FD522" t="s">
        <v>73</v>
      </c>
      <c r="FE522" t="s">
        <v>92</v>
      </c>
      <c r="FF522">
        <v>2</v>
      </c>
      <c r="FG522" t="s">
        <v>83</v>
      </c>
      <c r="FH522">
        <v>1</v>
      </c>
      <c r="FL522" t="s">
        <v>85</v>
      </c>
      <c r="FN522" t="s">
        <v>142</v>
      </c>
      <c r="FP522" t="s">
        <v>92</v>
      </c>
      <c r="FR522" t="s">
        <v>88</v>
      </c>
      <c r="FU522">
        <v>256</v>
      </c>
      <c r="FX522" t="s">
        <v>1112</v>
      </c>
    </row>
    <row r="523" spans="1:180" x14ac:dyDescent="0.45">
      <c r="A523" s="1">
        <v>520</v>
      </c>
      <c r="B523" s="45">
        <f t="shared" si="442"/>
        <v>578</v>
      </c>
      <c r="C523" s="14" t="s">
        <v>1113</v>
      </c>
      <c r="D523" t="s">
        <v>1114</v>
      </c>
      <c r="E523" s="15">
        <v>12</v>
      </c>
      <c r="F523" s="28">
        <f>VOR!IH523</f>
        <v>138</v>
      </c>
      <c r="G523" s="27">
        <f t="shared" si="457"/>
        <v>38</v>
      </c>
      <c r="H523" s="49">
        <f t="shared" si="458"/>
        <v>176</v>
      </c>
      <c r="I523" s="14" t="s">
        <v>140</v>
      </c>
      <c r="J523" t="s">
        <v>73</v>
      </c>
      <c r="K523" t="s">
        <v>92</v>
      </c>
      <c r="L523">
        <v>2</v>
      </c>
      <c r="M523" t="s">
        <v>83</v>
      </c>
      <c r="N523">
        <v>1</v>
      </c>
      <c r="O523" s="77">
        <f t="shared" si="459"/>
        <v>0</v>
      </c>
      <c r="P523" s="80">
        <f t="shared" si="460"/>
        <v>0</v>
      </c>
      <c r="Q523" t="s">
        <v>169</v>
      </c>
      <c r="R523" t="s">
        <v>73</v>
      </c>
      <c r="S523" t="s">
        <v>94</v>
      </c>
      <c r="T523">
        <v>1</v>
      </c>
      <c r="U523" t="s">
        <v>83</v>
      </c>
      <c r="V523">
        <v>2</v>
      </c>
      <c r="W523" s="71">
        <f t="shared" si="461"/>
        <v>0</v>
      </c>
      <c r="X523" s="80">
        <f t="shared" si="462"/>
        <v>0</v>
      </c>
      <c r="Y523" s="14" t="s">
        <v>129</v>
      </c>
      <c r="Z523" t="s">
        <v>73</v>
      </c>
      <c r="AA523" t="s">
        <v>86</v>
      </c>
      <c r="AB523">
        <v>2</v>
      </c>
      <c r="AC523" t="s">
        <v>83</v>
      </c>
      <c r="AD523">
        <v>1</v>
      </c>
      <c r="AE523" s="71">
        <f t="shared" si="463"/>
        <v>2</v>
      </c>
      <c r="AF523" s="80">
        <f t="shared" si="443"/>
        <v>0</v>
      </c>
      <c r="AG523" s="14" t="s">
        <v>85</v>
      </c>
      <c r="AH523" t="s">
        <v>73</v>
      </c>
      <c r="AI523" t="s">
        <v>84</v>
      </c>
      <c r="AJ523">
        <v>3</v>
      </c>
      <c r="AK523" t="s">
        <v>83</v>
      </c>
      <c r="AL523">
        <v>2</v>
      </c>
      <c r="AM523" s="71">
        <f t="shared" si="464"/>
        <v>1</v>
      </c>
      <c r="AN523" s="80">
        <f t="shared" si="465"/>
        <v>2</v>
      </c>
      <c r="AO523" s="14" t="s">
        <v>88</v>
      </c>
      <c r="AP523" t="s">
        <v>73</v>
      </c>
      <c r="AQ523" t="s">
        <v>142</v>
      </c>
      <c r="AR523">
        <v>3</v>
      </c>
      <c r="AS523" t="s">
        <v>83</v>
      </c>
      <c r="AT523">
        <v>2</v>
      </c>
      <c r="AU523" s="71">
        <f t="shared" si="444"/>
        <v>0</v>
      </c>
      <c r="AV523" s="80">
        <f t="shared" si="466"/>
        <v>0</v>
      </c>
      <c r="AW523" s="14" t="s">
        <v>90</v>
      </c>
      <c r="AX523" t="s">
        <v>73</v>
      </c>
      <c r="AY523" t="s">
        <v>91</v>
      </c>
      <c r="AZ523">
        <v>3</v>
      </c>
      <c r="BA523" t="s">
        <v>83</v>
      </c>
      <c r="BB523">
        <v>1</v>
      </c>
      <c r="BC523" s="71">
        <f t="shared" si="467"/>
        <v>3</v>
      </c>
      <c r="BD523" s="80">
        <f t="shared" si="445"/>
        <v>4</v>
      </c>
      <c r="BE523" s="14" t="s">
        <v>95</v>
      </c>
      <c r="BF523" t="s">
        <v>73</v>
      </c>
      <c r="BG523" t="s">
        <v>130</v>
      </c>
      <c r="BH523">
        <v>0</v>
      </c>
      <c r="BI523" t="s">
        <v>83</v>
      </c>
      <c r="BJ523">
        <v>1</v>
      </c>
      <c r="BK523" s="71">
        <f t="shared" si="446"/>
        <v>2</v>
      </c>
      <c r="BL523" s="80">
        <f t="shared" si="468"/>
        <v>0</v>
      </c>
      <c r="BM523" s="14" t="s">
        <v>96</v>
      </c>
      <c r="BN523" t="s">
        <v>73</v>
      </c>
      <c r="BO523" t="s">
        <v>134</v>
      </c>
      <c r="BP523">
        <v>2</v>
      </c>
      <c r="BQ523" t="s">
        <v>83</v>
      </c>
      <c r="BR523">
        <v>1</v>
      </c>
      <c r="BS523" s="71">
        <f t="shared" si="469"/>
        <v>3</v>
      </c>
      <c r="BT523" s="80">
        <f t="shared" si="447"/>
        <v>4</v>
      </c>
      <c r="BU523" s="28">
        <f t="shared" si="470"/>
        <v>10</v>
      </c>
      <c r="BV523" s="14" t="str">
        <f t="shared" si="471"/>
        <v>Deutschland</v>
      </c>
      <c r="BW523" s="80">
        <f t="shared" si="448"/>
        <v>0</v>
      </c>
      <c r="BX523" s="14" t="str">
        <f t="shared" si="472"/>
        <v>Brasilien</v>
      </c>
      <c r="BY523" s="80">
        <f t="shared" si="473"/>
        <v>7</v>
      </c>
      <c r="BZ523" s="14" t="str">
        <f t="shared" si="474"/>
        <v>Katar</v>
      </c>
      <c r="CA523" s="80">
        <f t="shared" si="475"/>
        <v>0</v>
      </c>
      <c r="CB523" s="14" t="str">
        <f t="shared" si="476"/>
        <v>Frankreich</v>
      </c>
      <c r="CC523" s="80">
        <f t="shared" si="477"/>
        <v>7</v>
      </c>
      <c r="CD523" s="14" t="str">
        <f t="shared" si="478"/>
        <v>Spanien</v>
      </c>
      <c r="CE523" s="80">
        <f t="shared" si="479"/>
        <v>0</v>
      </c>
      <c r="CF523" s="14" t="str">
        <f t="shared" si="480"/>
        <v>Portugal</v>
      </c>
      <c r="CG523" s="80">
        <f t="shared" si="481"/>
        <v>7</v>
      </c>
      <c r="CH523" s="14" t="str">
        <f t="shared" si="482"/>
        <v>England</v>
      </c>
      <c r="CI523" s="80">
        <f t="shared" si="483"/>
        <v>7</v>
      </c>
      <c r="CJ523" s="14" t="str">
        <f t="shared" si="484"/>
        <v>Dänemark</v>
      </c>
      <c r="CK523" s="80">
        <f t="shared" si="485"/>
        <v>0</v>
      </c>
      <c r="CL523" s="27">
        <f t="shared" si="495"/>
        <v>28</v>
      </c>
      <c r="CM523" t="s">
        <v>88</v>
      </c>
      <c r="CN523" t="s">
        <v>73</v>
      </c>
      <c r="CO523" t="s">
        <v>90</v>
      </c>
      <c r="CP523">
        <v>2</v>
      </c>
      <c r="CQ523" t="s">
        <v>83</v>
      </c>
      <c r="CR523">
        <v>1</v>
      </c>
      <c r="CS523" s="71">
        <f t="shared" si="449"/>
        <v>2</v>
      </c>
      <c r="CT523" s="80">
        <f t="shared" si="486"/>
        <v>0</v>
      </c>
      <c r="CU523" t="s">
        <v>140</v>
      </c>
      <c r="CV523" t="s">
        <v>73</v>
      </c>
      <c r="CW523" t="s">
        <v>94</v>
      </c>
      <c r="CX523">
        <v>2</v>
      </c>
      <c r="CY523" t="s">
        <v>83</v>
      </c>
      <c r="CZ523">
        <v>1</v>
      </c>
      <c r="DA523" s="71">
        <f t="shared" si="487"/>
        <v>0</v>
      </c>
      <c r="DB523" s="80">
        <f t="shared" si="488"/>
        <v>0</v>
      </c>
      <c r="DC523" t="s">
        <v>130</v>
      </c>
      <c r="DD523" t="s">
        <v>73</v>
      </c>
      <c r="DE523" t="s">
        <v>96</v>
      </c>
      <c r="DF523">
        <v>1</v>
      </c>
      <c r="DG523" t="s">
        <v>83</v>
      </c>
      <c r="DH523">
        <v>2</v>
      </c>
      <c r="DI523" s="71">
        <f t="shared" ref="DI523:DI586" si="496">IF(AND(DC523="Marokko",DE523="Portugal"),3,IF(DC523="Marokko",1,0))</f>
        <v>0</v>
      </c>
      <c r="DJ523" s="80">
        <f t="shared" si="489"/>
        <v>0</v>
      </c>
      <c r="DK523" t="s">
        <v>85</v>
      </c>
      <c r="DL523" t="s">
        <v>73</v>
      </c>
      <c r="DM523" t="s">
        <v>129</v>
      </c>
      <c r="DN523">
        <v>2</v>
      </c>
      <c r="DO523" t="s">
        <v>83</v>
      </c>
      <c r="DP523">
        <v>1</v>
      </c>
      <c r="DQ523" s="71">
        <f t="shared" si="490"/>
        <v>1</v>
      </c>
      <c r="DR523" s="80">
        <f t="shared" si="491"/>
        <v>0</v>
      </c>
      <c r="DS523" s="27">
        <f t="shared" si="450"/>
        <v>0</v>
      </c>
      <c r="DT523" t="str">
        <f t="shared" si="451"/>
        <v>Katar</v>
      </c>
      <c r="DU523">
        <f t="shared" si="492"/>
        <v>0</v>
      </c>
      <c r="DV523" t="str">
        <f t="shared" si="452"/>
        <v>Deutschland</v>
      </c>
      <c r="DW523">
        <f t="shared" si="493"/>
        <v>0</v>
      </c>
      <c r="DX523" t="str">
        <f t="shared" si="453"/>
        <v>England</v>
      </c>
      <c r="DY523">
        <f t="shared" si="494"/>
        <v>0</v>
      </c>
      <c r="DZ523" t="str">
        <f t="shared" si="454"/>
        <v>Portugal</v>
      </c>
      <c r="EA523">
        <f t="shared" si="455"/>
        <v>0</v>
      </c>
      <c r="EB523" s="27">
        <f t="shared" si="456"/>
        <v>0</v>
      </c>
      <c r="EC523" t="s">
        <v>140</v>
      </c>
      <c r="ED523" t="s">
        <v>73</v>
      </c>
      <c r="EE523" t="s">
        <v>88</v>
      </c>
      <c r="EF523">
        <v>1</v>
      </c>
      <c r="EG523" t="s">
        <v>83</v>
      </c>
      <c r="EH523">
        <v>2</v>
      </c>
      <c r="EK523" t="s">
        <v>85</v>
      </c>
      <c r="EL523" t="s">
        <v>73</v>
      </c>
      <c r="EM523" t="s">
        <v>96</v>
      </c>
      <c r="EN523">
        <v>2</v>
      </c>
      <c r="EO523" t="s">
        <v>83</v>
      </c>
      <c r="EP523">
        <v>0</v>
      </c>
      <c r="EU523" t="s">
        <v>140</v>
      </c>
      <c r="EV523" t="s">
        <v>73</v>
      </c>
      <c r="EW523" t="s">
        <v>96</v>
      </c>
      <c r="EX523">
        <v>2</v>
      </c>
      <c r="EY523" t="s">
        <v>83</v>
      </c>
      <c r="EZ523">
        <v>1</v>
      </c>
      <c r="FC523" t="s">
        <v>88</v>
      </c>
      <c r="FD523" t="s">
        <v>73</v>
      </c>
      <c r="FE523" t="s">
        <v>85</v>
      </c>
      <c r="FF523">
        <v>1</v>
      </c>
      <c r="FG523" t="s">
        <v>83</v>
      </c>
      <c r="FH523">
        <v>2</v>
      </c>
      <c r="FL523" t="s">
        <v>96</v>
      </c>
      <c r="FN523" t="s">
        <v>140</v>
      </c>
      <c r="FP523" t="s">
        <v>88</v>
      </c>
      <c r="FR523" t="s">
        <v>85</v>
      </c>
      <c r="FU523">
        <v>0</v>
      </c>
      <c r="FX523">
        <v>0</v>
      </c>
    </row>
    <row r="524" spans="1:180" x14ac:dyDescent="0.45">
      <c r="A524" s="1">
        <v>521</v>
      </c>
      <c r="B524" s="45">
        <f t="shared" si="442"/>
        <v>39</v>
      </c>
      <c r="C524" s="14" t="s">
        <v>670</v>
      </c>
      <c r="D524" t="s">
        <v>1115</v>
      </c>
      <c r="E524" s="15">
        <v>12</v>
      </c>
      <c r="F524" s="28">
        <f>VOR!IH524</f>
        <v>177</v>
      </c>
      <c r="G524" s="27">
        <f t="shared" si="457"/>
        <v>92</v>
      </c>
      <c r="H524" s="49">
        <f t="shared" si="458"/>
        <v>269</v>
      </c>
      <c r="I524" s="14" t="s">
        <v>84</v>
      </c>
      <c r="J524" t="s">
        <v>73</v>
      </c>
      <c r="K524" t="s">
        <v>137</v>
      </c>
      <c r="L524">
        <v>3</v>
      </c>
      <c r="M524" t="s">
        <v>83</v>
      </c>
      <c r="N524">
        <v>1</v>
      </c>
      <c r="O524" s="77">
        <f t="shared" si="459"/>
        <v>3</v>
      </c>
      <c r="P524" s="80">
        <f t="shared" si="460"/>
        <v>8</v>
      </c>
      <c r="Q524" t="s">
        <v>93</v>
      </c>
      <c r="R524" t="s">
        <v>73</v>
      </c>
      <c r="S524" t="s">
        <v>129</v>
      </c>
      <c r="T524">
        <v>2</v>
      </c>
      <c r="U524" t="s">
        <v>83</v>
      </c>
      <c r="V524">
        <v>0</v>
      </c>
      <c r="W524" s="71">
        <f t="shared" si="461"/>
        <v>1</v>
      </c>
      <c r="X524" s="80">
        <f t="shared" si="462"/>
        <v>2</v>
      </c>
      <c r="Y524" s="14" t="s">
        <v>94</v>
      </c>
      <c r="Z524" t="s">
        <v>73</v>
      </c>
      <c r="AA524" t="s">
        <v>86</v>
      </c>
      <c r="AB524">
        <v>2</v>
      </c>
      <c r="AC524" t="s">
        <v>83</v>
      </c>
      <c r="AD524">
        <v>1</v>
      </c>
      <c r="AE524" s="71">
        <f t="shared" si="463"/>
        <v>3</v>
      </c>
      <c r="AF524" s="80">
        <f t="shared" si="443"/>
        <v>4</v>
      </c>
      <c r="AG524" s="14" t="s">
        <v>85</v>
      </c>
      <c r="AH524" t="s">
        <v>73</v>
      </c>
      <c r="AI524" t="s">
        <v>132</v>
      </c>
      <c r="AJ524">
        <v>4</v>
      </c>
      <c r="AK524" t="s">
        <v>83</v>
      </c>
      <c r="AL524">
        <v>0</v>
      </c>
      <c r="AM524" s="71">
        <f t="shared" si="464"/>
        <v>3</v>
      </c>
      <c r="AN524" s="80">
        <f t="shared" si="465"/>
        <v>4</v>
      </c>
      <c r="AO524" s="14" t="s">
        <v>130</v>
      </c>
      <c r="AP524" t="s">
        <v>73</v>
      </c>
      <c r="AQ524" t="s">
        <v>95</v>
      </c>
      <c r="AR524">
        <v>1</v>
      </c>
      <c r="AS524" t="s">
        <v>83</v>
      </c>
      <c r="AT524">
        <v>0</v>
      </c>
      <c r="AU524" s="71">
        <f t="shared" si="444"/>
        <v>2</v>
      </c>
      <c r="AV524" s="80">
        <f t="shared" si="466"/>
        <v>0</v>
      </c>
      <c r="AW524" s="14" t="s">
        <v>90</v>
      </c>
      <c r="AX524" t="s">
        <v>73</v>
      </c>
      <c r="AY524" t="s">
        <v>135</v>
      </c>
      <c r="AZ524">
        <v>2</v>
      </c>
      <c r="BA524" t="s">
        <v>83</v>
      </c>
      <c r="BB524">
        <v>1</v>
      </c>
      <c r="BC524" s="71">
        <f t="shared" si="467"/>
        <v>1</v>
      </c>
      <c r="BD524" s="80">
        <f t="shared" si="445"/>
        <v>2</v>
      </c>
      <c r="BE524" s="14" t="s">
        <v>131</v>
      </c>
      <c r="BF524" t="s">
        <v>73</v>
      </c>
      <c r="BG524" t="s">
        <v>88</v>
      </c>
      <c r="BH524">
        <v>1</v>
      </c>
      <c r="BI524" t="s">
        <v>83</v>
      </c>
      <c r="BJ524">
        <v>2</v>
      </c>
      <c r="BK524" s="71">
        <f t="shared" si="446"/>
        <v>0</v>
      </c>
      <c r="BL524" s="80">
        <f t="shared" si="468"/>
        <v>0</v>
      </c>
      <c r="BM524" s="14" t="s">
        <v>96</v>
      </c>
      <c r="BN524" t="s">
        <v>73</v>
      </c>
      <c r="BO524" t="s">
        <v>134</v>
      </c>
      <c r="BP524">
        <v>2</v>
      </c>
      <c r="BQ524" t="s">
        <v>83</v>
      </c>
      <c r="BR524">
        <v>0</v>
      </c>
      <c r="BS524" s="71">
        <f t="shared" si="469"/>
        <v>3</v>
      </c>
      <c r="BT524" s="80">
        <f t="shared" si="447"/>
        <v>4</v>
      </c>
      <c r="BU524" s="28">
        <f t="shared" si="470"/>
        <v>24</v>
      </c>
      <c r="BV524" s="14" t="str">
        <f t="shared" si="471"/>
        <v>Spanien</v>
      </c>
      <c r="BW524" s="80">
        <f t="shared" si="448"/>
        <v>0</v>
      </c>
      <c r="BX524" s="14" t="str">
        <f t="shared" si="472"/>
        <v>Brasilien</v>
      </c>
      <c r="BY524" s="80">
        <f t="shared" si="473"/>
        <v>7</v>
      </c>
      <c r="BZ524" s="14" t="str">
        <f t="shared" si="474"/>
        <v>Niederlande</v>
      </c>
      <c r="CA524" s="80">
        <f t="shared" si="475"/>
        <v>7</v>
      </c>
      <c r="CB524" s="14" t="str">
        <f t="shared" si="476"/>
        <v>Argentinien</v>
      </c>
      <c r="CC524" s="80">
        <f t="shared" si="477"/>
        <v>7</v>
      </c>
      <c r="CD524" s="14" t="str">
        <f t="shared" si="478"/>
        <v>Deutschland</v>
      </c>
      <c r="CE524" s="80">
        <f t="shared" si="479"/>
        <v>0</v>
      </c>
      <c r="CF524" s="14" t="str">
        <f t="shared" si="480"/>
        <v>Portugal</v>
      </c>
      <c r="CG524" s="80">
        <f t="shared" si="481"/>
        <v>7</v>
      </c>
      <c r="CH524" s="14" t="str">
        <f t="shared" si="482"/>
        <v>England</v>
      </c>
      <c r="CI524" s="80">
        <f t="shared" si="483"/>
        <v>7</v>
      </c>
      <c r="CJ524" s="14" t="str">
        <f t="shared" si="484"/>
        <v>Frankreich</v>
      </c>
      <c r="CK524" s="80">
        <f t="shared" si="485"/>
        <v>7</v>
      </c>
      <c r="CL524" s="27">
        <f t="shared" si="495"/>
        <v>42</v>
      </c>
      <c r="CM524" t="s">
        <v>130</v>
      </c>
      <c r="CN524" t="s">
        <v>73</v>
      </c>
      <c r="CO524" t="s">
        <v>90</v>
      </c>
      <c r="CP524">
        <v>1</v>
      </c>
      <c r="CQ524" t="s">
        <v>83</v>
      </c>
      <c r="CR524">
        <v>3</v>
      </c>
      <c r="CS524" s="71">
        <f t="shared" si="449"/>
        <v>2</v>
      </c>
      <c r="CT524" s="80">
        <f t="shared" si="486"/>
        <v>0</v>
      </c>
      <c r="CU524" t="s">
        <v>84</v>
      </c>
      <c r="CV524" t="s">
        <v>73</v>
      </c>
      <c r="CW524" t="s">
        <v>93</v>
      </c>
      <c r="CX524">
        <v>0</v>
      </c>
      <c r="CY524" t="s">
        <v>83</v>
      </c>
      <c r="CZ524">
        <v>1</v>
      </c>
      <c r="DA524" s="71">
        <f t="shared" si="487"/>
        <v>3</v>
      </c>
      <c r="DB524" s="80">
        <f t="shared" si="488"/>
        <v>6</v>
      </c>
      <c r="DC524" t="s">
        <v>88</v>
      </c>
      <c r="DD524" t="s">
        <v>73</v>
      </c>
      <c r="DE524" t="s">
        <v>96</v>
      </c>
      <c r="DF524">
        <v>1</v>
      </c>
      <c r="DG524" t="s">
        <v>83</v>
      </c>
      <c r="DH524">
        <v>0</v>
      </c>
      <c r="DI524" s="71">
        <f t="shared" si="496"/>
        <v>0</v>
      </c>
      <c r="DJ524" s="80">
        <f t="shared" si="489"/>
        <v>0</v>
      </c>
      <c r="DK524" t="s">
        <v>85</v>
      </c>
      <c r="DL524" t="s">
        <v>73</v>
      </c>
      <c r="DM524" t="s">
        <v>94</v>
      </c>
      <c r="DN524">
        <v>1</v>
      </c>
      <c r="DO524" t="s">
        <v>83</v>
      </c>
      <c r="DP524">
        <v>3</v>
      </c>
      <c r="DQ524" s="71">
        <f t="shared" si="490"/>
        <v>3</v>
      </c>
      <c r="DR524" s="80">
        <f t="shared" si="491"/>
        <v>4</v>
      </c>
      <c r="DS524" s="27">
        <f t="shared" si="450"/>
        <v>10</v>
      </c>
      <c r="DT524" t="str">
        <f t="shared" si="451"/>
        <v>Argentinien</v>
      </c>
      <c r="DU524">
        <f t="shared" si="492"/>
        <v>8</v>
      </c>
      <c r="DV524" t="str">
        <f t="shared" si="452"/>
        <v>Brasilien</v>
      </c>
      <c r="DW524">
        <f t="shared" si="493"/>
        <v>0</v>
      </c>
      <c r="DX524" t="str">
        <f t="shared" si="453"/>
        <v>Frankreich</v>
      </c>
      <c r="DY524">
        <f t="shared" si="494"/>
        <v>8</v>
      </c>
      <c r="DZ524" t="str">
        <f t="shared" si="454"/>
        <v>Deutschland</v>
      </c>
      <c r="EA524">
        <f t="shared" si="455"/>
        <v>0</v>
      </c>
      <c r="EB524" s="27">
        <f t="shared" si="456"/>
        <v>16</v>
      </c>
      <c r="EC524" t="s">
        <v>93</v>
      </c>
      <c r="ED524" t="s">
        <v>73</v>
      </c>
      <c r="EE524" t="s">
        <v>90</v>
      </c>
      <c r="EF524">
        <v>1</v>
      </c>
      <c r="EG524" t="s">
        <v>83</v>
      </c>
      <c r="EH524">
        <v>2</v>
      </c>
      <c r="EK524" t="s">
        <v>94</v>
      </c>
      <c r="EL524" t="s">
        <v>73</v>
      </c>
      <c r="EM524" t="s">
        <v>88</v>
      </c>
      <c r="EN524">
        <v>2</v>
      </c>
      <c r="EO524" t="s">
        <v>83</v>
      </c>
      <c r="EP524">
        <v>1</v>
      </c>
      <c r="EU524" t="s">
        <v>93</v>
      </c>
      <c r="EV524" t="s">
        <v>73</v>
      </c>
      <c r="EW524" t="s">
        <v>88</v>
      </c>
      <c r="EX524">
        <v>1</v>
      </c>
      <c r="EY524" t="s">
        <v>83</v>
      </c>
      <c r="EZ524">
        <v>0</v>
      </c>
      <c r="FC524" t="s">
        <v>90</v>
      </c>
      <c r="FD524" t="s">
        <v>73</v>
      </c>
      <c r="FE524" t="s">
        <v>94</v>
      </c>
      <c r="FF524">
        <v>2</v>
      </c>
      <c r="FG524" t="s">
        <v>83</v>
      </c>
      <c r="FH524">
        <v>1</v>
      </c>
      <c r="FL524" t="s">
        <v>88</v>
      </c>
      <c r="FN524" t="s">
        <v>93</v>
      </c>
      <c r="FP524" t="s">
        <v>94</v>
      </c>
      <c r="FR524" t="s">
        <v>90</v>
      </c>
      <c r="FU524">
        <v>0</v>
      </c>
      <c r="FX524" t="s">
        <v>567</v>
      </c>
    </row>
    <row r="525" spans="1:180" x14ac:dyDescent="0.45">
      <c r="A525" s="1">
        <v>522</v>
      </c>
      <c r="B525" s="45">
        <f t="shared" si="442"/>
        <v>282</v>
      </c>
      <c r="C525" s="14" t="s">
        <v>1116</v>
      </c>
      <c r="D525" t="s">
        <v>145</v>
      </c>
      <c r="E525" s="15">
        <v>12</v>
      </c>
      <c r="F525" s="28">
        <f>VOR!IH525</f>
        <v>163</v>
      </c>
      <c r="G525" s="27">
        <f t="shared" si="457"/>
        <v>63</v>
      </c>
      <c r="H525" s="49">
        <f t="shared" si="458"/>
        <v>226</v>
      </c>
      <c r="I525" s="14" t="s">
        <v>84</v>
      </c>
      <c r="J525" t="s">
        <v>73</v>
      </c>
      <c r="K525" t="s">
        <v>92</v>
      </c>
      <c r="L525">
        <v>2</v>
      </c>
      <c r="M525" t="s">
        <v>83</v>
      </c>
      <c r="N525">
        <v>1</v>
      </c>
      <c r="O525" s="77">
        <f t="shared" si="459"/>
        <v>1</v>
      </c>
      <c r="P525" s="80">
        <f t="shared" si="460"/>
        <v>2</v>
      </c>
      <c r="Q525" t="s">
        <v>93</v>
      </c>
      <c r="R525" t="s">
        <v>73</v>
      </c>
      <c r="S525" t="s">
        <v>129</v>
      </c>
      <c r="T525">
        <v>2</v>
      </c>
      <c r="U525" t="s">
        <v>83</v>
      </c>
      <c r="V525">
        <v>0</v>
      </c>
      <c r="W525" s="71">
        <f t="shared" si="461"/>
        <v>1</v>
      </c>
      <c r="X525" s="80">
        <f t="shared" si="462"/>
        <v>2</v>
      </c>
      <c r="Y525" s="14" t="s">
        <v>94</v>
      </c>
      <c r="Z525" t="s">
        <v>73</v>
      </c>
      <c r="AA525" t="s">
        <v>86</v>
      </c>
      <c r="AB525">
        <v>1</v>
      </c>
      <c r="AC525" t="s">
        <v>83</v>
      </c>
      <c r="AD525">
        <v>0</v>
      </c>
      <c r="AE525" s="71">
        <f t="shared" si="463"/>
        <v>3</v>
      </c>
      <c r="AF525" s="80">
        <f t="shared" si="443"/>
        <v>4</v>
      </c>
      <c r="AG525" s="14" t="s">
        <v>85</v>
      </c>
      <c r="AH525" t="s">
        <v>73</v>
      </c>
      <c r="AI525" t="s">
        <v>132</v>
      </c>
      <c r="AJ525">
        <v>2</v>
      </c>
      <c r="AK525" t="s">
        <v>83</v>
      </c>
      <c r="AL525">
        <v>1</v>
      </c>
      <c r="AM525" s="71">
        <f t="shared" si="464"/>
        <v>3</v>
      </c>
      <c r="AN525" s="80">
        <f t="shared" si="465"/>
        <v>4</v>
      </c>
      <c r="AO525" s="14" t="s">
        <v>130</v>
      </c>
      <c r="AP525" t="s">
        <v>73</v>
      </c>
      <c r="AQ525" t="s">
        <v>142</v>
      </c>
      <c r="AR525">
        <v>3</v>
      </c>
      <c r="AS525" t="s">
        <v>83</v>
      </c>
      <c r="AT525">
        <v>0</v>
      </c>
      <c r="AU525" s="71">
        <f t="shared" si="444"/>
        <v>0</v>
      </c>
      <c r="AV525" s="80">
        <f t="shared" si="466"/>
        <v>0</v>
      </c>
      <c r="AW525" s="14" t="s">
        <v>134</v>
      </c>
      <c r="AX525" t="s">
        <v>73</v>
      </c>
      <c r="AY525" t="s">
        <v>135</v>
      </c>
      <c r="AZ525">
        <v>1</v>
      </c>
      <c r="BA525" t="s">
        <v>83</v>
      </c>
      <c r="BB525">
        <v>0</v>
      </c>
      <c r="BC525" s="71">
        <f t="shared" si="467"/>
        <v>0</v>
      </c>
      <c r="BD525" s="80">
        <f t="shared" si="445"/>
        <v>0</v>
      </c>
      <c r="BE525" s="14" t="s">
        <v>131</v>
      </c>
      <c r="BF525" t="s">
        <v>73</v>
      </c>
      <c r="BG525" t="s">
        <v>88</v>
      </c>
      <c r="BH525">
        <v>0</v>
      </c>
      <c r="BI525" t="s">
        <v>83</v>
      </c>
      <c r="BJ525">
        <v>2</v>
      </c>
      <c r="BK525" s="71">
        <f t="shared" si="446"/>
        <v>0</v>
      </c>
      <c r="BL525" s="80">
        <f t="shared" si="468"/>
        <v>0</v>
      </c>
      <c r="BM525" s="14" t="s">
        <v>96</v>
      </c>
      <c r="BN525" t="s">
        <v>73</v>
      </c>
      <c r="BO525" t="s">
        <v>90</v>
      </c>
      <c r="BP525">
        <v>3</v>
      </c>
      <c r="BQ525" t="s">
        <v>83</v>
      </c>
      <c r="BR525">
        <v>2</v>
      </c>
      <c r="BS525" s="71">
        <f t="shared" si="469"/>
        <v>1</v>
      </c>
      <c r="BT525" s="80">
        <f t="shared" si="447"/>
        <v>2</v>
      </c>
      <c r="BU525" s="28">
        <f t="shared" si="470"/>
        <v>14</v>
      </c>
      <c r="BV525" s="14" t="str">
        <f t="shared" si="471"/>
        <v>Spanien</v>
      </c>
      <c r="BW525" s="80">
        <f t="shared" si="448"/>
        <v>0</v>
      </c>
      <c r="BX525" s="14" t="str">
        <f t="shared" si="472"/>
        <v>Schweiz</v>
      </c>
      <c r="BY525" s="80">
        <f t="shared" si="473"/>
        <v>0</v>
      </c>
      <c r="BZ525" s="14" t="str">
        <f t="shared" si="474"/>
        <v>Niederlande</v>
      </c>
      <c r="CA525" s="80">
        <f t="shared" si="475"/>
        <v>7</v>
      </c>
      <c r="CB525" s="14" t="str">
        <f t="shared" si="476"/>
        <v>Argentinien</v>
      </c>
      <c r="CC525" s="80">
        <f t="shared" si="477"/>
        <v>7</v>
      </c>
      <c r="CD525" s="14" t="str">
        <f t="shared" si="478"/>
        <v>Deutschland</v>
      </c>
      <c r="CE525" s="80">
        <f t="shared" si="479"/>
        <v>0</v>
      </c>
      <c r="CF525" s="14" t="str">
        <f t="shared" si="480"/>
        <v>Portugal</v>
      </c>
      <c r="CG525" s="80">
        <f t="shared" si="481"/>
        <v>7</v>
      </c>
      <c r="CH525" s="14" t="str">
        <f t="shared" si="482"/>
        <v>England</v>
      </c>
      <c r="CI525" s="80">
        <f t="shared" si="483"/>
        <v>7</v>
      </c>
      <c r="CJ525" s="14" t="str">
        <f t="shared" si="484"/>
        <v>Frankreich</v>
      </c>
      <c r="CK525" s="80">
        <f t="shared" si="485"/>
        <v>7</v>
      </c>
      <c r="CL525" s="27">
        <f t="shared" si="495"/>
        <v>35</v>
      </c>
      <c r="CM525" t="s">
        <v>130</v>
      </c>
      <c r="CN525" t="s">
        <v>73</v>
      </c>
      <c r="CO525" t="s">
        <v>134</v>
      </c>
      <c r="CP525">
        <v>0</v>
      </c>
      <c r="CQ525" t="s">
        <v>83</v>
      </c>
      <c r="CR525">
        <v>2</v>
      </c>
      <c r="CS525" s="71">
        <f t="shared" si="449"/>
        <v>0</v>
      </c>
      <c r="CT525" s="80">
        <f t="shared" si="486"/>
        <v>0</v>
      </c>
      <c r="CU525" t="s">
        <v>84</v>
      </c>
      <c r="CV525" t="s">
        <v>73</v>
      </c>
      <c r="CW525" t="s">
        <v>93</v>
      </c>
      <c r="CX525">
        <v>1</v>
      </c>
      <c r="CY525" t="s">
        <v>83</v>
      </c>
      <c r="CZ525">
        <v>2</v>
      </c>
      <c r="DA525" s="71">
        <f t="shared" si="487"/>
        <v>3</v>
      </c>
      <c r="DB525" s="80">
        <f t="shared" si="488"/>
        <v>6</v>
      </c>
      <c r="DC525" t="s">
        <v>88</v>
      </c>
      <c r="DD525" t="s">
        <v>73</v>
      </c>
      <c r="DE525" t="s">
        <v>96</v>
      </c>
      <c r="DF525">
        <v>1</v>
      </c>
      <c r="DG525" t="s">
        <v>83</v>
      </c>
      <c r="DH525">
        <v>0</v>
      </c>
      <c r="DI525" s="71">
        <f t="shared" si="496"/>
        <v>0</v>
      </c>
      <c r="DJ525" s="80">
        <f t="shared" si="489"/>
        <v>0</v>
      </c>
      <c r="DK525" t="s">
        <v>85</v>
      </c>
      <c r="DL525" t="s">
        <v>73</v>
      </c>
      <c r="DM525" t="s">
        <v>94</v>
      </c>
      <c r="DN525">
        <v>2</v>
      </c>
      <c r="DO525" t="s">
        <v>83</v>
      </c>
      <c r="DP525">
        <v>1</v>
      </c>
      <c r="DQ525" s="71">
        <f t="shared" si="490"/>
        <v>3</v>
      </c>
      <c r="DR525" s="80">
        <f t="shared" si="491"/>
        <v>0</v>
      </c>
      <c r="DS525" s="27">
        <f t="shared" si="450"/>
        <v>6</v>
      </c>
      <c r="DT525" t="str">
        <f t="shared" si="451"/>
        <v>Argentinien</v>
      </c>
      <c r="DU525">
        <f t="shared" si="492"/>
        <v>8</v>
      </c>
      <c r="DV525" t="str">
        <f t="shared" si="452"/>
        <v>Schweiz</v>
      </c>
      <c r="DW525">
        <f t="shared" si="493"/>
        <v>0</v>
      </c>
      <c r="DX525" t="str">
        <f t="shared" si="453"/>
        <v>England</v>
      </c>
      <c r="DY525">
        <f t="shared" si="494"/>
        <v>0</v>
      </c>
      <c r="DZ525" t="str">
        <f t="shared" si="454"/>
        <v>Deutschland</v>
      </c>
      <c r="EA525">
        <f t="shared" si="455"/>
        <v>0</v>
      </c>
      <c r="EB525" s="27">
        <f t="shared" si="456"/>
        <v>8</v>
      </c>
      <c r="EC525" t="s">
        <v>93</v>
      </c>
      <c r="ED525" t="s">
        <v>73</v>
      </c>
      <c r="EE525" t="s">
        <v>134</v>
      </c>
      <c r="EF525">
        <v>3</v>
      </c>
      <c r="EG525" t="s">
        <v>83</v>
      </c>
      <c r="EH525">
        <v>1</v>
      </c>
      <c r="EK525" t="s">
        <v>85</v>
      </c>
      <c r="EL525" t="s">
        <v>73</v>
      </c>
      <c r="EM525" t="s">
        <v>88</v>
      </c>
      <c r="EN525">
        <v>1</v>
      </c>
      <c r="EO525" t="s">
        <v>83</v>
      </c>
      <c r="EP525">
        <v>2</v>
      </c>
      <c r="EU525" t="s">
        <v>134</v>
      </c>
      <c r="EV525" t="s">
        <v>73</v>
      </c>
      <c r="EW525" t="s">
        <v>85</v>
      </c>
      <c r="EX525">
        <v>2</v>
      </c>
      <c r="EY525" t="s">
        <v>83</v>
      </c>
      <c r="EZ525">
        <v>1</v>
      </c>
      <c r="FC525" t="s">
        <v>93</v>
      </c>
      <c r="FD525" t="s">
        <v>73</v>
      </c>
      <c r="FE525" t="s">
        <v>88</v>
      </c>
      <c r="FF525">
        <v>0</v>
      </c>
      <c r="FG525" t="s">
        <v>83</v>
      </c>
      <c r="FH525">
        <v>1</v>
      </c>
      <c r="FL525" t="s">
        <v>85</v>
      </c>
      <c r="FN525" t="s">
        <v>134</v>
      </c>
      <c r="FP525" t="s">
        <v>93</v>
      </c>
      <c r="FR525" t="s">
        <v>88</v>
      </c>
      <c r="FU525">
        <v>159</v>
      </c>
      <c r="FX525" t="s">
        <v>1117</v>
      </c>
    </row>
    <row r="526" spans="1:180" x14ac:dyDescent="0.45">
      <c r="A526" s="1">
        <v>523</v>
      </c>
      <c r="B526" s="45">
        <f t="shared" si="442"/>
        <v>375</v>
      </c>
      <c r="C526" s="14" t="s">
        <v>376</v>
      </c>
      <c r="D526" t="s">
        <v>1165</v>
      </c>
      <c r="E526" s="15">
        <v>12</v>
      </c>
      <c r="F526" s="28">
        <f>VOR!IH526</f>
        <v>170</v>
      </c>
      <c r="G526" s="27">
        <f t="shared" si="457"/>
        <v>40</v>
      </c>
      <c r="H526" s="49">
        <f t="shared" si="458"/>
        <v>210</v>
      </c>
      <c r="I526" s="14" t="s">
        <v>84</v>
      </c>
      <c r="J526" t="s">
        <v>73</v>
      </c>
      <c r="K526" t="s">
        <v>137</v>
      </c>
      <c r="L526">
        <v>1</v>
      </c>
      <c r="M526" t="s">
        <v>83</v>
      </c>
      <c r="N526">
        <v>3</v>
      </c>
      <c r="O526" s="77">
        <f t="shared" si="459"/>
        <v>3</v>
      </c>
      <c r="P526" s="80">
        <f t="shared" si="460"/>
        <v>0</v>
      </c>
      <c r="Q526" t="s">
        <v>86</v>
      </c>
      <c r="R526" t="s">
        <v>73</v>
      </c>
      <c r="S526" t="s">
        <v>87</v>
      </c>
      <c r="T526">
        <v>3</v>
      </c>
      <c r="U526" t="s">
        <v>83</v>
      </c>
      <c r="V526">
        <v>2</v>
      </c>
      <c r="W526" s="71">
        <f t="shared" si="461"/>
        <v>2</v>
      </c>
      <c r="X526" s="80">
        <f t="shared" si="462"/>
        <v>0</v>
      </c>
      <c r="Y526" s="14" t="s">
        <v>94</v>
      </c>
      <c r="Z526" t="s">
        <v>73</v>
      </c>
      <c r="AA526" t="s">
        <v>93</v>
      </c>
      <c r="AB526">
        <v>3</v>
      </c>
      <c r="AC526" t="s">
        <v>83</v>
      </c>
      <c r="AD526">
        <v>2</v>
      </c>
      <c r="AE526" s="71">
        <f t="shared" si="463"/>
        <v>1</v>
      </c>
      <c r="AF526" s="80">
        <f t="shared" si="443"/>
        <v>2</v>
      </c>
      <c r="AG526" s="14" t="s">
        <v>85</v>
      </c>
      <c r="AH526" t="s">
        <v>73</v>
      </c>
      <c r="AI526" t="s">
        <v>136</v>
      </c>
      <c r="AJ526">
        <v>3</v>
      </c>
      <c r="AK526" t="s">
        <v>83</v>
      </c>
      <c r="AL526">
        <v>2</v>
      </c>
      <c r="AM526" s="71">
        <f t="shared" si="464"/>
        <v>1</v>
      </c>
      <c r="AN526" s="80">
        <f t="shared" si="465"/>
        <v>2</v>
      </c>
      <c r="AO526" s="14" t="s">
        <v>88</v>
      </c>
      <c r="AP526" t="s">
        <v>73</v>
      </c>
      <c r="AQ526" t="s">
        <v>95</v>
      </c>
      <c r="AR526">
        <v>3</v>
      </c>
      <c r="AS526" t="s">
        <v>83</v>
      </c>
      <c r="AT526">
        <v>2</v>
      </c>
      <c r="AU526" s="71">
        <f t="shared" si="444"/>
        <v>2</v>
      </c>
      <c r="AV526" s="80">
        <f t="shared" si="466"/>
        <v>0</v>
      </c>
      <c r="AW526" s="14" t="s">
        <v>90</v>
      </c>
      <c r="AX526" t="s">
        <v>73</v>
      </c>
      <c r="AY526" t="s">
        <v>91</v>
      </c>
      <c r="AZ526">
        <v>2</v>
      </c>
      <c r="BA526" t="s">
        <v>83</v>
      </c>
      <c r="BB526">
        <v>0</v>
      </c>
      <c r="BC526" s="71">
        <f t="shared" si="467"/>
        <v>3</v>
      </c>
      <c r="BD526" s="80">
        <f t="shared" si="445"/>
        <v>4</v>
      </c>
      <c r="BE526" s="14" t="s">
        <v>131</v>
      </c>
      <c r="BF526" t="s">
        <v>73</v>
      </c>
      <c r="BG526" t="s">
        <v>130</v>
      </c>
      <c r="BH526">
        <v>1</v>
      </c>
      <c r="BI526" t="s">
        <v>83</v>
      </c>
      <c r="BJ526">
        <v>2</v>
      </c>
      <c r="BK526" s="71">
        <f t="shared" si="446"/>
        <v>2</v>
      </c>
      <c r="BL526" s="80">
        <f t="shared" si="468"/>
        <v>0</v>
      </c>
      <c r="BM526" s="14" t="s">
        <v>96</v>
      </c>
      <c r="BN526" t="s">
        <v>73</v>
      </c>
      <c r="BO526" t="s">
        <v>134</v>
      </c>
      <c r="BP526">
        <v>3</v>
      </c>
      <c r="BQ526" t="s">
        <v>83</v>
      </c>
      <c r="BR526">
        <v>0</v>
      </c>
      <c r="BS526" s="71">
        <f t="shared" si="469"/>
        <v>3</v>
      </c>
      <c r="BT526" s="80">
        <f t="shared" si="447"/>
        <v>4</v>
      </c>
      <c r="BU526" s="28">
        <f t="shared" si="470"/>
        <v>12</v>
      </c>
      <c r="BV526" s="14" t="str">
        <f t="shared" si="471"/>
        <v>Deutschland</v>
      </c>
      <c r="BW526" s="80">
        <f t="shared" si="448"/>
        <v>0</v>
      </c>
      <c r="BX526" s="14" t="str">
        <f t="shared" si="472"/>
        <v>Brasilien</v>
      </c>
      <c r="BY526" s="80">
        <f t="shared" si="473"/>
        <v>7</v>
      </c>
      <c r="BZ526" s="14" t="str">
        <f t="shared" si="474"/>
        <v>USA</v>
      </c>
      <c r="CA526" s="80">
        <f t="shared" si="475"/>
        <v>0</v>
      </c>
      <c r="CB526" s="14" t="str">
        <f t="shared" si="476"/>
        <v>Polen</v>
      </c>
      <c r="CC526" s="80">
        <f t="shared" si="477"/>
        <v>0</v>
      </c>
      <c r="CD526" s="14" t="str">
        <f t="shared" si="478"/>
        <v>Spanien</v>
      </c>
      <c r="CE526" s="80">
        <f t="shared" si="479"/>
        <v>0</v>
      </c>
      <c r="CF526" s="14" t="str">
        <f t="shared" si="480"/>
        <v>Portugal</v>
      </c>
      <c r="CG526" s="80">
        <f t="shared" si="481"/>
        <v>7</v>
      </c>
      <c r="CH526" s="14" t="str">
        <f t="shared" si="482"/>
        <v>England</v>
      </c>
      <c r="CI526" s="80">
        <f t="shared" si="483"/>
        <v>7</v>
      </c>
      <c r="CJ526" s="14" t="str">
        <f t="shared" si="484"/>
        <v>Frankreich</v>
      </c>
      <c r="CK526" s="80">
        <f t="shared" si="485"/>
        <v>7</v>
      </c>
      <c r="CL526" s="27">
        <f t="shared" si="495"/>
        <v>28</v>
      </c>
      <c r="CM526" t="s">
        <v>88</v>
      </c>
      <c r="CN526" t="s">
        <v>73</v>
      </c>
      <c r="CO526" t="s">
        <v>90</v>
      </c>
      <c r="CP526">
        <v>3</v>
      </c>
      <c r="CQ526" t="s">
        <v>83</v>
      </c>
      <c r="CR526">
        <v>2</v>
      </c>
      <c r="CS526" s="71">
        <f t="shared" si="449"/>
        <v>2</v>
      </c>
      <c r="CT526" s="80">
        <f t="shared" si="486"/>
        <v>0</v>
      </c>
      <c r="CU526" t="s">
        <v>137</v>
      </c>
      <c r="CV526" t="s">
        <v>73</v>
      </c>
      <c r="CW526" t="s">
        <v>86</v>
      </c>
      <c r="CX526">
        <v>2</v>
      </c>
      <c r="CY526" t="s">
        <v>83</v>
      </c>
      <c r="CZ526">
        <v>1</v>
      </c>
      <c r="DA526" s="71">
        <f t="shared" si="487"/>
        <v>0</v>
      </c>
      <c r="DB526" s="80">
        <f t="shared" si="488"/>
        <v>0</v>
      </c>
      <c r="DC526" t="s">
        <v>130</v>
      </c>
      <c r="DD526" t="s">
        <v>73</v>
      </c>
      <c r="DE526" t="s">
        <v>96</v>
      </c>
      <c r="DF526">
        <v>2</v>
      </c>
      <c r="DG526" t="s">
        <v>83</v>
      </c>
      <c r="DH526">
        <v>1</v>
      </c>
      <c r="DI526" s="71">
        <f t="shared" si="496"/>
        <v>0</v>
      </c>
      <c r="DJ526" s="80">
        <f t="shared" si="489"/>
        <v>0</v>
      </c>
      <c r="DK526" t="s">
        <v>85</v>
      </c>
      <c r="DL526" t="s">
        <v>73</v>
      </c>
      <c r="DM526" t="s">
        <v>94</v>
      </c>
      <c r="DN526">
        <v>3</v>
      </c>
      <c r="DO526" t="s">
        <v>83</v>
      </c>
      <c r="DP526">
        <v>2</v>
      </c>
      <c r="DQ526" s="71">
        <f t="shared" si="490"/>
        <v>3</v>
      </c>
      <c r="DR526" s="80">
        <f t="shared" si="491"/>
        <v>0</v>
      </c>
      <c r="DS526" s="27">
        <f t="shared" si="450"/>
        <v>0</v>
      </c>
      <c r="DT526" t="str">
        <f t="shared" si="451"/>
        <v>USA</v>
      </c>
      <c r="DU526">
        <f t="shared" si="492"/>
        <v>0</v>
      </c>
      <c r="DV526" t="str">
        <f t="shared" si="452"/>
        <v>Deutschland</v>
      </c>
      <c r="DW526">
        <f t="shared" si="493"/>
        <v>0</v>
      </c>
      <c r="DX526" t="str">
        <f t="shared" si="453"/>
        <v>England</v>
      </c>
      <c r="DY526">
        <f t="shared" si="494"/>
        <v>0</v>
      </c>
      <c r="DZ526" t="str">
        <f t="shared" si="454"/>
        <v>Spanien</v>
      </c>
      <c r="EA526">
        <f t="shared" si="455"/>
        <v>0</v>
      </c>
      <c r="EB526" s="27">
        <f t="shared" si="456"/>
        <v>0</v>
      </c>
      <c r="EC526" t="s">
        <v>137</v>
      </c>
      <c r="ED526" t="s">
        <v>73</v>
      </c>
      <c r="EE526" t="s">
        <v>88</v>
      </c>
      <c r="EF526">
        <v>2</v>
      </c>
      <c r="EG526" t="s">
        <v>83</v>
      </c>
      <c r="EH526">
        <v>3</v>
      </c>
      <c r="EK526" t="s">
        <v>85</v>
      </c>
      <c r="EL526" t="s">
        <v>73</v>
      </c>
      <c r="EM526" t="s">
        <v>130</v>
      </c>
      <c r="EN526">
        <v>4</v>
      </c>
      <c r="EO526" t="s">
        <v>83</v>
      </c>
      <c r="EP526">
        <v>2</v>
      </c>
      <c r="EU526" t="s">
        <v>137</v>
      </c>
      <c r="EV526" t="s">
        <v>73</v>
      </c>
      <c r="EW526" t="s">
        <v>130</v>
      </c>
      <c r="EX526">
        <v>1</v>
      </c>
      <c r="EY526" t="s">
        <v>83</v>
      </c>
      <c r="EZ526">
        <v>2</v>
      </c>
      <c r="FC526" t="s">
        <v>88</v>
      </c>
      <c r="FD526" t="s">
        <v>73</v>
      </c>
      <c r="FE526" t="s">
        <v>85</v>
      </c>
      <c r="FF526">
        <v>3</v>
      </c>
      <c r="FG526" t="s">
        <v>83</v>
      </c>
      <c r="FH526">
        <v>4</v>
      </c>
      <c r="FL526" t="s">
        <v>137</v>
      </c>
      <c r="FN526" t="s">
        <v>130</v>
      </c>
      <c r="FP526" t="s">
        <v>88</v>
      </c>
      <c r="FR526" t="s">
        <v>85</v>
      </c>
      <c r="FU526">
        <v>191</v>
      </c>
      <c r="FX526" t="s">
        <v>1166</v>
      </c>
    </row>
    <row r="527" spans="1:180" x14ac:dyDescent="0.45">
      <c r="A527" s="1">
        <v>524</v>
      </c>
      <c r="B527" s="45">
        <f t="shared" si="442"/>
        <v>389</v>
      </c>
      <c r="C527" s="14" t="s">
        <v>1167</v>
      </c>
      <c r="D527" t="s">
        <v>1168</v>
      </c>
      <c r="E527" s="15">
        <v>12</v>
      </c>
      <c r="F527" s="28">
        <f>VOR!IH527</f>
        <v>150</v>
      </c>
      <c r="G527" s="27">
        <f t="shared" si="457"/>
        <v>58</v>
      </c>
      <c r="H527" s="49">
        <f t="shared" si="458"/>
        <v>208</v>
      </c>
      <c r="I527" s="14" t="s">
        <v>84</v>
      </c>
      <c r="J527" t="s">
        <v>73</v>
      </c>
      <c r="K527" t="s">
        <v>92</v>
      </c>
      <c r="L527">
        <v>2</v>
      </c>
      <c r="M527" t="s">
        <v>83</v>
      </c>
      <c r="N527">
        <v>1</v>
      </c>
      <c r="O527" s="77">
        <f t="shared" si="459"/>
        <v>1</v>
      </c>
      <c r="P527" s="80">
        <f t="shared" si="460"/>
        <v>2</v>
      </c>
      <c r="Q527" t="s">
        <v>86</v>
      </c>
      <c r="R527" t="s">
        <v>73</v>
      </c>
      <c r="S527" t="s">
        <v>129</v>
      </c>
      <c r="T527">
        <v>3</v>
      </c>
      <c r="U527" t="s">
        <v>83</v>
      </c>
      <c r="V527">
        <v>2</v>
      </c>
      <c r="W527" s="71">
        <f t="shared" si="461"/>
        <v>0</v>
      </c>
      <c r="X527" s="80">
        <f t="shared" si="462"/>
        <v>0</v>
      </c>
      <c r="Y527" s="14" t="s">
        <v>94</v>
      </c>
      <c r="Z527" t="s">
        <v>73</v>
      </c>
      <c r="AA527" t="s">
        <v>133</v>
      </c>
      <c r="AB527">
        <v>2</v>
      </c>
      <c r="AC527" t="s">
        <v>83</v>
      </c>
      <c r="AD527">
        <v>0</v>
      </c>
      <c r="AE527" s="71">
        <f t="shared" si="463"/>
        <v>1</v>
      </c>
      <c r="AF527" s="80">
        <f t="shared" si="443"/>
        <v>3</v>
      </c>
      <c r="AG527" s="14" t="s">
        <v>85</v>
      </c>
      <c r="AH527" t="s">
        <v>73</v>
      </c>
      <c r="AI527" t="s">
        <v>140</v>
      </c>
      <c r="AJ527">
        <v>2</v>
      </c>
      <c r="AK527" t="s">
        <v>83</v>
      </c>
      <c r="AL527">
        <v>0</v>
      </c>
      <c r="AM527" s="71">
        <f t="shared" si="464"/>
        <v>1</v>
      </c>
      <c r="AN527" s="80">
        <f t="shared" si="465"/>
        <v>2</v>
      </c>
      <c r="AO527" s="14" t="s">
        <v>130</v>
      </c>
      <c r="AP527" t="s">
        <v>73</v>
      </c>
      <c r="AQ527" t="s">
        <v>95</v>
      </c>
      <c r="AR527">
        <v>2</v>
      </c>
      <c r="AS527" t="s">
        <v>83</v>
      </c>
      <c r="AT527">
        <v>3</v>
      </c>
      <c r="AU527" s="71">
        <f t="shared" si="444"/>
        <v>2</v>
      </c>
      <c r="AV527" s="80">
        <f t="shared" si="466"/>
        <v>3</v>
      </c>
      <c r="AW527" s="14" t="s">
        <v>134</v>
      </c>
      <c r="AX527" t="s">
        <v>73</v>
      </c>
      <c r="AY527" t="s">
        <v>91</v>
      </c>
      <c r="AZ527">
        <v>2</v>
      </c>
      <c r="BA527" t="s">
        <v>83</v>
      </c>
      <c r="BB527">
        <v>0</v>
      </c>
      <c r="BC527" s="71">
        <f t="shared" si="467"/>
        <v>2</v>
      </c>
      <c r="BD527" s="80">
        <f t="shared" si="445"/>
        <v>0</v>
      </c>
      <c r="BE527" s="14" t="s">
        <v>131</v>
      </c>
      <c r="BF527" t="s">
        <v>73</v>
      </c>
      <c r="BG527" t="s">
        <v>88</v>
      </c>
      <c r="BH527">
        <v>3</v>
      </c>
      <c r="BI527" t="s">
        <v>83</v>
      </c>
      <c r="BJ527">
        <v>2</v>
      </c>
      <c r="BK527" s="71">
        <f t="shared" si="446"/>
        <v>0</v>
      </c>
      <c r="BL527" s="80">
        <f t="shared" si="468"/>
        <v>0</v>
      </c>
      <c r="BM527" s="14" t="s">
        <v>96</v>
      </c>
      <c r="BN527" t="s">
        <v>73</v>
      </c>
      <c r="BO527" t="s">
        <v>90</v>
      </c>
      <c r="BP527">
        <v>3</v>
      </c>
      <c r="BQ527" t="s">
        <v>83</v>
      </c>
      <c r="BR527">
        <v>2</v>
      </c>
      <c r="BS527" s="71">
        <f t="shared" si="469"/>
        <v>1</v>
      </c>
      <c r="BT527" s="80">
        <f t="shared" si="447"/>
        <v>2</v>
      </c>
      <c r="BU527" s="28">
        <f t="shared" si="470"/>
        <v>12</v>
      </c>
      <c r="BV527" s="14" t="str">
        <f t="shared" si="471"/>
        <v>Kroatien</v>
      </c>
      <c r="BW527" s="80">
        <f t="shared" si="448"/>
        <v>7</v>
      </c>
      <c r="BX527" s="14" t="str">
        <f t="shared" si="472"/>
        <v>Schweiz</v>
      </c>
      <c r="BY527" s="80">
        <f t="shared" si="473"/>
        <v>0</v>
      </c>
      <c r="BZ527" s="14" t="str">
        <f t="shared" si="474"/>
        <v>Niederlande</v>
      </c>
      <c r="CA527" s="80">
        <f t="shared" si="475"/>
        <v>7</v>
      </c>
      <c r="CB527" s="14" t="str">
        <f t="shared" si="476"/>
        <v>Polen</v>
      </c>
      <c r="CC527" s="80">
        <f t="shared" si="477"/>
        <v>0</v>
      </c>
      <c r="CD527" s="14" t="str">
        <f t="shared" si="478"/>
        <v>Belgien</v>
      </c>
      <c r="CE527" s="80">
        <f t="shared" si="479"/>
        <v>0</v>
      </c>
      <c r="CF527" s="14" t="str">
        <f t="shared" si="480"/>
        <v>Portugal</v>
      </c>
      <c r="CG527" s="80">
        <f t="shared" si="481"/>
        <v>7</v>
      </c>
      <c r="CH527" s="14" t="str">
        <f t="shared" si="482"/>
        <v>England</v>
      </c>
      <c r="CI527" s="80">
        <f t="shared" si="483"/>
        <v>7</v>
      </c>
      <c r="CJ527" s="14" t="str">
        <f t="shared" si="484"/>
        <v>Frankreich</v>
      </c>
      <c r="CK527" s="80">
        <f t="shared" si="485"/>
        <v>7</v>
      </c>
      <c r="CL527" s="27">
        <f t="shared" si="495"/>
        <v>35</v>
      </c>
      <c r="CM527" t="s">
        <v>95</v>
      </c>
      <c r="CN527" t="s">
        <v>73</v>
      </c>
      <c r="CO527" t="s">
        <v>134</v>
      </c>
      <c r="CP527">
        <v>3</v>
      </c>
      <c r="CQ527" t="s">
        <v>83</v>
      </c>
      <c r="CR527">
        <v>2</v>
      </c>
      <c r="CS527" s="71">
        <f t="shared" si="449"/>
        <v>1</v>
      </c>
      <c r="CT527" s="80">
        <f t="shared" si="486"/>
        <v>3</v>
      </c>
      <c r="CU527" t="s">
        <v>84</v>
      </c>
      <c r="CV527" t="s">
        <v>73</v>
      </c>
      <c r="CW527" t="s">
        <v>86</v>
      </c>
      <c r="CX527">
        <v>2</v>
      </c>
      <c r="CY527" t="s">
        <v>83</v>
      </c>
      <c r="CZ527">
        <v>3</v>
      </c>
      <c r="DA527" s="71">
        <f t="shared" si="487"/>
        <v>1</v>
      </c>
      <c r="DB527" s="80">
        <f t="shared" si="488"/>
        <v>0</v>
      </c>
      <c r="DC527" t="s">
        <v>131</v>
      </c>
      <c r="DD527" t="s">
        <v>73</v>
      </c>
      <c r="DE527" t="s">
        <v>96</v>
      </c>
      <c r="DF527">
        <v>2</v>
      </c>
      <c r="DG527" t="s">
        <v>83</v>
      </c>
      <c r="DH527">
        <v>0</v>
      </c>
      <c r="DI527" s="71">
        <f t="shared" si="496"/>
        <v>0</v>
      </c>
      <c r="DJ527" s="80">
        <f t="shared" si="489"/>
        <v>0</v>
      </c>
      <c r="DK527" t="s">
        <v>85</v>
      </c>
      <c r="DL527" t="s">
        <v>73</v>
      </c>
      <c r="DM527" t="s">
        <v>94</v>
      </c>
      <c r="DN527">
        <v>2</v>
      </c>
      <c r="DO527" t="s">
        <v>83</v>
      </c>
      <c r="DP527">
        <v>1</v>
      </c>
      <c r="DQ527" s="71">
        <f t="shared" si="490"/>
        <v>3</v>
      </c>
      <c r="DR527" s="80">
        <f t="shared" si="491"/>
        <v>0</v>
      </c>
      <c r="DS527" s="27">
        <f t="shared" si="450"/>
        <v>3</v>
      </c>
      <c r="DT527" t="str">
        <f t="shared" si="451"/>
        <v>Polen</v>
      </c>
      <c r="DU527">
        <f t="shared" si="492"/>
        <v>0</v>
      </c>
      <c r="DV527" t="str">
        <f t="shared" si="452"/>
        <v>Kroatien</v>
      </c>
      <c r="DW527">
        <f t="shared" si="493"/>
        <v>8</v>
      </c>
      <c r="DX527" t="str">
        <f t="shared" si="453"/>
        <v>England</v>
      </c>
      <c r="DY527">
        <f t="shared" si="494"/>
        <v>0</v>
      </c>
      <c r="DZ527" t="str">
        <f t="shared" si="454"/>
        <v>Belgien</v>
      </c>
      <c r="EA527">
        <f t="shared" si="455"/>
        <v>0</v>
      </c>
      <c r="EB527" s="27">
        <f t="shared" si="456"/>
        <v>8</v>
      </c>
      <c r="EC527" t="s">
        <v>86</v>
      </c>
      <c r="ED527" t="s">
        <v>73</v>
      </c>
      <c r="EE527" t="s">
        <v>95</v>
      </c>
      <c r="EF527">
        <v>3</v>
      </c>
      <c r="EG527" t="s">
        <v>83</v>
      </c>
      <c r="EH527">
        <v>1</v>
      </c>
      <c r="EK527" t="s">
        <v>85</v>
      </c>
      <c r="EL527" t="s">
        <v>73</v>
      </c>
      <c r="EM527" t="s">
        <v>131</v>
      </c>
      <c r="EN527">
        <v>2</v>
      </c>
      <c r="EO527" t="s">
        <v>83</v>
      </c>
      <c r="EP527">
        <v>3</v>
      </c>
      <c r="EU527" t="s">
        <v>95</v>
      </c>
      <c r="EV527" t="s">
        <v>73</v>
      </c>
      <c r="EW527" t="s">
        <v>85</v>
      </c>
      <c r="EX527">
        <v>2</v>
      </c>
      <c r="EY527" t="s">
        <v>83</v>
      </c>
      <c r="EZ527">
        <v>1</v>
      </c>
      <c r="FC527" t="s">
        <v>86</v>
      </c>
      <c r="FD527" t="s">
        <v>73</v>
      </c>
      <c r="FE527" t="s">
        <v>131</v>
      </c>
      <c r="FF527">
        <v>1</v>
      </c>
      <c r="FG527" t="s">
        <v>83</v>
      </c>
      <c r="FH527">
        <v>0</v>
      </c>
      <c r="FL527" t="s">
        <v>85</v>
      </c>
      <c r="FN527" t="s">
        <v>95</v>
      </c>
      <c r="FP527" t="s">
        <v>131</v>
      </c>
      <c r="FR527" t="s">
        <v>86</v>
      </c>
      <c r="FU527">
        <v>191</v>
      </c>
      <c r="FX527" t="s">
        <v>1169</v>
      </c>
    </row>
    <row r="528" spans="1:180" x14ac:dyDescent="0.45">
      <c r="A528" s="1">
        <v>525</v>
      </c>
      <c r="B528" s="45">
        <f t="shared" si="442"/>
        <v>759</v>
      </c>
      <c r="C528" s="14" t="s">
        <v>139</v>
      </c>
      <c r="D528" t="s">
        <v>1263</v>
      </c>
      <c r="E528" s="15">
        <v>12</v>
      </c>
      <c r="F528" s="28">
        <f>VOR!IH528</f>
        <v>89</v>
      </c>
      <c r="G528" s="27">
        <f t="shared" si="457"/>
        <v>7</v>
      </c>
      <c r="H528" s="49">
        <f t="shared" si="458"/>
        <v>96</v>
      </c>
      <c r="I528" s="14" t="s">
        <v>140</v>
      </c>
      <c r="J528" t="s">
        <v>73</v>
      </c>
      <c r="K528" t="s">
        <v>181</v>
      </c>
      <c r="L528">
        <v>4</v>
      </c>
      <c r="M528" t="s">
        <v>83</v>
      </c>
      <c r="N528">
        <v>2</v>
      </c>
      <c r="O528" s="77">
        <f t="shared" si="459"/>
        <v>0</v>
      </c>
      <c r="P528" s="80">
        <f t="shared" si="460"/>
        <v>0</v>
      </c>
      <c r="Q528" t="s">
        <v>93</v>
      </c>
      <c r="R528" t="s">
        <v>73</v>
      </c>
      <c r="S528" t="s">
        <v>129</v>
      </c>
      <c r="T528">
        <v>0</v>
      </c>
      <c r="U528" t="s">
        <v>83</v>
      </c>
      <c r="V528">
        <v>3</v>
      </c>
      <c r="W528" s="71">
        <f t="shared" si="461"/>
        <v>1</v>
      </c>
      <c r="X528" s="80">
        <f t="shared" si="462"/>
        <v>0</v>
      </c>
      <c r="Y528" s="14" t="s">
        <v>87</v>
      </c>
      <c r="Z528" t="s">
        <v>73</v>
      </c>
      <c r="AA528" t="s">
        <v>133</v>
      </c>
      <c r="AB528">
        <v>5</v>
      </c>
      <c r="AC528" t="s">
        <v>83</v>
      </c>
      <c r="AD528">
        <v>4</v>
      </c>
      <c r="AE528" s="71">
        <f t="shared" si="463"/>
        <v>0</v>
      </c>
      <c r="AF528" s="80">
        <f t="shared" si="443"/>
        <v>0</v>
      </c>
      <c r="AG528" s="14" t="s">
        <v>137</v>
      </c>
      <c r="AH528" t="s">
        <v>73</v>
      </c>
      <c r="AI528" t="s">
        <v>84</v>
      </c>
      <c r="AJ528">
        <v>1</v>
      </c>
      <c r="AK528" t="s">
        <v>83</v>
      </c>
      <c r="AL528">
        <v>3</v>
      </c>
      <c r="AM528" s="71">
        <f t="shared" si="464"/>
        <v>0</v>
      </c>
      <c r="AN528" s="80">
        <f t="shared" si="465"/>
        <v>0</v>
      </c>
      <c r="AO528" s="14" t="s">
        <v>130</v>
      </c>
      <c r="AP528" t="s">
        <v>73</v>
      </c>
      <c r="AQ528" t="s">
        <v>425</v>
      </c>
      <c r="AR528">
        <v>1</v>
      </c>
      <c r="AS528" t="s">
        <v>83</v>
      </c>
      <c r="AT528">
        <v>2</v>
      </c>
      <c r="AU528" s="71">
        <f t="shared" si="444"/>
        <v>0</v>
      </c>
      <c r="AV528" s="80">
        <f t="shared" si="466"/>
        <v>0</v>
      </c>
      <c r="AW528" s="14" t="s">
        <v>150</v>
      </c>
      <c r="AX528" t="s">
        <v>73</v>
      </c>
      <c r="AY528" t="s">
        <v>425</v>
      </c>
      <c r="AZ528">
        <v>2</v>
      </c>
      <c r="BA528" t="s">
        <v>83</v>
      </c>
      <c r="BB528">
        <v>2</v>
      </c>
      <c r="BC528" s="71">
        <f t="shared" si="467"/>
        <v>0</v>
      </c>
      <c r="BD528" s="80">
        <f t="shared" si="445"/>
        <v>0</v>
      </c>
      <c r="BE528" s="14" t="s">
        <v>95</v>
      </c>
      <c r="BF528" t="s">
        <v>73</v>
      </c>
      <c r="BG528" t="s">
        <v>88</v>
      </c>
      <c r="BH528">
        <v>0</v>
      </c>
      <c r="BI528" t="s">
        <v>83</v>
      </c>
      <c r="BJ528">
        <v>4</v>
      </c>
      <c r="BK528" s="71">
        <f t="shared" si="446"/>
        <v>0</v>
      </c>
      <c r="BL528" s="80">
        <f t="shared" si="468"/>
        <v>0</v>
      </c>
      <c r="BM528" s="14" t="s">
        <v>138</v>
      </c>
      <c r="BN528" t="s">
        <v>73</v>
      </c>
      <c r="BO528" t="s">
        <v>425</v>
      </c>
      <c r="BP528">
        <v>1</v>
      </c>
      <c r="BQ528" t="s">
        <v>83</v>
      </c>
      <c r="BR528">
        <v>5</v>
      </c>
      <c r="BS528" s="71">
        <f t="shared" si="469"/>
        <v>0</v>
      </c>
      <c r="BT528" s="80">
        <f t="shared" si="447"/>
        <v>0</v>
      </c>
      <c r="BU528" s="28">
        <f t="shared" si="470"/>
        <v>0</v>
      </c>
      <c r="BV528" s="14" t="str">
        <f t="shared" si="471"/>
        <v>ANDERES TEAM</v>
      </c>
      <c r="BW528" s="80">
        <f t="shared" si="448"/>
        <v>0</v>
      </c>
      <c r="BX528" s="14" t="str">
        <f t="shared" si="472"/>
        <v>ANDERES TEAM</v>
      </c>
      <c r="BY528" s="80">
        <f t="shared" si="473"/>
        <v>0</v>
      </c>
      <c r="BZ528" s="14" t="str">
        <f t="shared" si="474"/>
        <v>Katar</v>
      </c>
      <c r="CA528" s="80">
        <f t="shared" si="475"/>
        <v>0</v>
      </c>
      <c r="CB528" s="14" t="str">
        <f t="shared" si="476"/>
        <v>Dänemark</v>
      </c>
      <c r="CC528" s="80">
        <f t="shared" si="477"/>
        <v>0</v>
      </c>
      <c r="CD528" s="14" t="str">
        <f t="shared" si="478"/>
        <v>Deutschland</v>
      </c>
      <c r="CE528" s="80">
        <f t="shared" si="479"/>
        <v>0</v>
      </c>
      <c r="CF528" s="14" t="str">
        <f t="shared" si="480"/>
        <v>ANDERES TEAM</v>
      </c>
      <c r="CG528" s="80">
        <f t="shared" si="481"/>
        <v>0</v>
      </c>
      <c r="CH528" s="14" t="str">
        <f t="shared" si="482"/>
        <v>Niederlande</v>
      </c>
      <c r="CI528" s="80">
        <f t="shared" si="483"/>
        <v>7</v>
      </c>
      <c r="CJ528" s="14" t="str">
        <f t="shared" si="484"/>
        <v>Australien</v>
      </c>
      <c r="CK528" s="80">
        <f t="shared" si="485"/>
        <v>0</v>
      </c>
      <c r="CL528" s="27">
        <f t="shared" si="495"/>
        <v>7</v>
      </c>
      <c r="CM528" t="s">
        <v>425</v>
      </c>
      <c r="CN528" t="s">
        <v>73</v>
      </c>
      <c r="CO528" t="s">
        <v>425</v>
      </c>
      <c r="CP528">
        <v>0</v>
      </c>
      <c r="CQ528" t="s">
        <v>83</v>
      </c>
      <c r="CR528">
        <v>1</v>
      </c>
      <c r="CS528" s="71">
        <f t="shared" si="449"/>
        <v>0</v>
      </c>
      <c r="CT528" s="80">
        <f t="shared" si="486"/>
        <v>0</v>
      </c>
      <c r="CU528" t="s">
        <v>140</v>
      </c>
      <c r="CV528" t="s">
        <v>73</v>
      </c>
      <c r="CW528" t="s">
        <v>129</v>
      </c>
      <c r="CX528">
        <v>2</v>
      </c>
      <c r="CY528" t="s">
        <v>83</v>
      </c>
      <c r="CZ528">
        <v>0</v>
      </c>
      <c r="DA528" s="71">
        <f t="shared" si="487"/>
        <v>0</v>
      </c>
      <c r="DB528" s="80">
        <f t="shared" si="488"/>
        <v>0</v>
      </c>
      <c r="DC528" t="s">
        <v>88</v>
      </c>
      <c r="DD528" t="s">
        <v>73</v>
      </c>
      <c r="DE528" t="s">
        <v>425</v>
      </c>
      <c r="DF528">
        <v>1</v>
      </c>
      <c r="DG528" t="s">
        <v>83</v>
      </c>
      <c r="DH528">
        <v>2</v>
      </c>
      <c r="DI528" s="71">
        <f t="shared" si="496"/>
        <v>0</v>
      </c>
      <c r="DJ528" s="80">
        <f t="shared" si="489"/>
        <v>0</v>
      </c>
      <c r="DK528" t="s">
        <v>84</v>
      </c>
      <c r="DL528" t="s">
        <v>73</v>
      </c>
      <c r="DM528" t="s">
        <v>87</v>
      </c>
      <c r="DN528">
        <v>8</v>
      </c>
      <c r="DO528" t="s">
        <v>83</v>
      </c>
      <c r="DP528">
        <v>4</v>
      </c>
      <c r="DQ528" s="71">
        <f t="shared" si="490"/>
        <v>0</v>
      </c>
      <c r="DR528" s="80">
        <f t="shared" si="491"/>
        <v>0</v>
      </c>
      <c r="DS528" s="27">
        <f t="shared" si="450"/>
        <v>0</v>
      </c>
      <c r="DT528" t="str">
        <f t="shared" si="451"/>
        <v>Katar</v>
      </c>
      <c r="DU528">
        <f t="shared" si="492"/>
        <v>0</v>
      </c>
      <c r="DV528" t="str">
        <f t="shared" si="452"/>
        <v>ANDERES TEAM</v>
      </c>
      <c r="DW528">
        <f t="shared" si="493"/>
        <v>0</v>
      </c>
      <c r="DX528" t="str">
        <f t="shared" si="453"/>
        <v>Niederlande</v>
      </c>
      <c r="DY528">
        <f t="shared" si="494"/>
        <v>0</v>
      </c>
      <c r="DZ528" t="str">
        <f t="shared" si="454"/>
        <v>ANDERES TEAM</v>
      </c>
      <c r="EA528">
        <f t="shared" si="455"/>
        <v>0</v>
      </c>
      <c r="EB528" s="27">
        <f t="shared" si="456"/>
        <v>0</v>
      </c>
      <c r="EC528" t="s">
        <v>140</v>
      </c>
      <c r="ED528" t="s">
        <v>73</v>
      </c>
      <c r="EE528" t="s">
        <v>425</v>
      </c>
      <c r="EF528">
        <v>3</v>
      </c>
      <c r="EG528" t="s">
        <v>83</v>
      </c>
      <c r="EH528">
        <v>2</v>
      </c>
      <c r="EK528" t="s">
        <v>84</v>
      </c>
      <c r="EL528" t="s">
        <v>73</v>
      </c>
      <c r="EM528" t="s">
        <v>425</v>
      </c>
      <c r="EN528">
        <v>1</v>
      </c>
      <c r="EO528" t="s">
        <v>83</v>
      </c>
      <c r="EP528">
        <v>4</v>
      </c>
      <c r="EU528" t="s">
        <v>425</v>
      </c>
      <c r="EV528" t="s">
        <v>73</v>
      </c>
      <c r="EW528" t="s">
        <v>84</v>
      </c>
      <c r="EX528">
        <v>1</v>
      </c>
      <c r="EY528" t="s">
        <v>83</v>
      </c>
      <c r="EZ528">
        <v>2</v>
      </c>
      <c r="FC528" t="s">
        <v>140</v>
      </c>
      <c r="FD528" t="s">
        <v>73</v>
      </c>
      <c r="FE528" t="s">
        <v>425</v>
      </c>
      <c r="FF528">
        <v>3</v>
      </c>
      <c r="FG528" t="s">
        <v>83</v>
      </c>
      <c r="FH528">
        <v>2</v>
      </c>
      <c r="FL528" t="s">
        <v>425</v>
      </c>
      <c r="FN528" t="s">
        <v>84</v>
      </c>
      <c r="FP528" t="s">
        <v>425</v>
      </c>
      <c r="FR528" t="s">
        <v>140</v>
      </c>
      <c r="FU528">
        <v>12</v>
      </c>
      <c r="FX528">
        <v>0</v>
      </c>
    </row>
    <row r="529" spans="1:180" x14ac:dyDescent="0.45">
      <c r="A529" s="1">
        <v>526</v>
      </c>
      <c r="B529" s="45">
        <f t="shared" si="442"/>
        <v>442</v>
      </c>
      <c r="C529" s="14" t="s">
        <v>1264</v>
      </c>
      <c r="D529" t="s">
        <v>1265</v>
      </c>
      <c r="E529" s="15">
        <v>12</v>
      </c>
      <c r="F529" s="28">
        <f>VOR!IH529</f>
        <v>172</v>
      </c>
      <c r="G529" s="27">
        <f t="shared" si="457"/>
        <v>27</v>
      </c>
      <c r="H529" s="49">
        <f t="shared" si="458"/>
        <v>199</v>
      </c>
      <c r="I529" s="14" t="s">
        <v>84</v>
      </c>
      <c r="J529" t="s">
        <v>73</v>
      </c>
      <c r="K529" t="s">
        <v>137</v>
      </c>
      <c r="L529">
        <v>2</v>
      </c>
      <c r="M529" t="s">
        <v>83</v>
      </c>
      <c r="N529">
        <v>1</v>
      </c>
      <c r="O529" s="77">
        <f t="shared" si="459"/>
        <v>3</v>
      </c>
      <c r="P529" s="80">
        <f t="shared" si="460"/>
        <v>4</v>
      </c>
      <c r="Q529" t="s">
        <v>133</v>
      </c>
      <c r="R529" t="s">
        <v>73</v>
      </c>
      <c r="S529" t="s">
        <v>87</v>
      </c>
      <c r="T529">
        <v>1</v>
      </c>
      <c r="U529" t="s">
        <v>83</v>
      </c>
      <c r="V529">
        <v>2</v>
      </c>
      <c r="W529" s="71">
        <f t="shared" si="461"/>
        <v>2</v>
      </c>
      <c r="X529" s="80">
        <f t="shared" si="462"/>
        <v>0</v>
      </c>
      <c r="Y529" s="14" t="s">
        <v>94</v>
      </c>
      <c r="Z529" t="s">
        <v>73</v>
      </c>
      <c r="AA529" t="s">
        <v>93</v>
      </c>
      <c r="AB529">
        <v>3</v>
      </c>
      <c r="AC529" t="s">
        <v>83</v>
      </c>
      <c r="AD529">
        <v>2</v>
      </c>
      <c r="AE529" s="71">
        <f t="shared" si="463"/>
        <v>1</v>
      </c>
      <c r="AF529" s="80">
        <f t="shared" si="443"/>
        <v>2</v>
      </c>
      <c r="AG529" s="14" t="s">
        <v>85</v>
      </c>
      <c r="AH529" t="s">
        <v>73</v>
      </c>
      <c r="AI529" t="s">
        <v>136</v>
      </c>
      <c r="AJ529">
        <v>2</v>
      </c>
      <c r="AK529" t="s">
        <v>83</v>
      </c>
      <c r="AL529">
        <v>4</v>
      </c>
      <c r="AM529" s="71">
        <f t="shared" si="464"/>
        <v>1</v>
      </c>
      <c r="AN529" s="80">
        <f t="shared" si="465"/>
        <v>0</v>
      </c>
      <c r="AO529" s="14" t="s">
        <v>165</v>
      </c>
      <c r="AP529" t="s">
        <v>73</v>
      </c>
      <c r="AQ529" t="s">
        <v>95</v>
      </c>
      <c r="AR529">
        <v>4</v>
      </c>
      <c r="AS529" t="s">
        <v>83</v>
      </c>
      <c r="AT529">
        <v>0</v>
      </c>
      <c r="AU529" s="71">
        <f t="shared" si="444"/>
        <v>3</v>
      </c>
      <c r="AV529" s="80">
        <f t="shared" si="466"/>
        <v>0</v>
      </c>
      <c r="AW529" s="14" t="s">
        <v>134</v>
      </c>
      <c r="AX529" t="s">
        <v>73</v>
      </c>
      <c r="AY529" t="s">
        <v>91</v>
      </c>
      <c r="AZ529">
        <v>2</v>
      </c>
      <c r="BA529" t="s">
        <v>83</v>
      </c>
      <c r="BB529">
        <v>1</v>
      </c>
      <c r="BC529" s="71">
        <f t="shared" si="467"/>
        <v>2</v>
      </c>
      <c r="BD529" s="80">
        <f t="shared" si="445"/>
        <v>0</v>
      </c>
      <c r="BE529" s="14" t="s">
        <v>131</v>
      </c>
      <c r="BF529" t="s">
        <v>73</v>
      </c>
      <c r="BG529" t="s">
        <v>130</v>
      </c>
      <c r="BH529">
        <v>4</v>
      </c>
      <c r="BI529" t="s">
        <v>83</v>
      </c>
      <c r="BJ529">
        <v>2</v>
      </c>
      <c r="BK529" s="71">
        <f t="shared" si="446"/>
        <v>2</v>
      </c>
      <c r="BL529" s="80">
        <f t="shared" si="468"/>
        <v>0</v>
      </c>
      <c r="BM529" s="14" t="s">
        <v>96</v>
      </c>
      <c r="BN529" t="s">
        <v>73</v>
      </c>
      <c r="BO529" t="s">
        <v>90</v>
      </c>
      <c r="BP529">
        <v>1</v>
      </c>
      <c r="BQ529" t="s">
        <v>83</v>
      </c>
      <c r="BR529">
        <v>3</v>
      </c>
      <c r="BS529" s="71">
        <f t="shared" si="469"/>
        <v>1</v>
      </c>
      <c r="BT529" s="80">
        <f t="shared" si="447"/>
        <v>0</v>
      </c>
      <c r="BU529" s="28">
        <f t="shared" si="470"/>
        <v>6</v>
      </c>
      <c r="BV529" s="14" t="str">
        <f t="shared" si="471"/>
        <v>Japan</v>
      </c>
      <c r="BW529" s="80">
        <f t="shared" si="448"/>
        <v>0</v>
      </c>
      <c r="BX529" s="14" t="str">
        <f t="shared" si="472"/>
        <v>Schweiz</v>
      </c>
      <c r="BY529" s="80">
        <f t="shared" si="473"/>
        <v>0</v>
      </c>
      <c r="BZ529" s="14" t="str">
        <f t="shared" si="474"/>
        <v>Niederlande</v>
      </c>
      <c r="CA529" s="80">
        <f t="shared" si="475"/>
        <v>7</v>
      </c>
      <c r="CB529" s="14" t="str">
        <f t="shared" si="476"/>
        <v>Australien</v>
      </c>
      <c r="CC529" s="80">
        <f t="shared" si="477"/>
        <v>0</v>
      </c>
      <c r="CD529" s="14" t="str">
        <f t="shared" si="478"/>
        <v>Belgien</v>
      </c>
      <c r="CE529" s="80">
        <f t="shared" si="479"/>
        <v>0</v>
      </c>
      <c r="CF529" s="14" t="str">
        <f t="shared" si="480"/>
        <v>Brasilien</v>
      </c>
      <c r="CG529" s="80">
        <f t="shared" si="481"/>
        <v>7</v>
      </c>
      <c r="CH529" s="14" t="str">
        <f t="shared" si="482"/>
        <v>Ecuador</v>
      </c>
      <c r="CI529" s="80">
        <f t="shared" si="483"/>
        <v>0</v>
      </c>
      <c r="CJ529" s="14" t="str">
        <f t="shared" si="484"/>
        <v>Frankreich</v>
      </c>
      <c r="CK529" s="80">
        <f t="shared" si="485"/>
        <v>7</v>
      </c>
      <c r="CL529" s="27">
        <f t="shared" si="495"/>
        <v>21</v>
      </c>
      <c r="CM529" t="s">
        <v>165</v>
      </c>
      <c r="CN529" t="s">
        <v>73</v>
      </c>
      <c r="CO529" t="s">
        <v>134</v>
      </c>
      <c r="CP529">
        <v>4</v>
      </c>
      <c r="CQ529" t="s">
        <v>83</v>
      </c>
      <c r="CR529">
        <v>0</v>
      </c>
      <c r="CS529" s="71">
        <f t="shared" si="449"/>
        <v>0</v>
      </c>
      <c r="CT529" s="80">
        <f t="shared" si="486"/>
        <v>0</v>
      </c>
      <c r="CU529" t="s">
        <v>84</v>
      </c>
      <c r="CV529" t="s">
        <v>73</v>
      </c>
      <c r="CW529" t="s">
        <v>87</v>
      </c>
      <c r="CX529">
        <v>2</v>
      </c>
      <c r="CY529" t="s">
        <v>83</v>
      </c>
      <c r="CZ529">
        <v>1</v>
      </c>
      <c r="DA529" s="71">
        <f t="shared" si="487"/>
        <v>1</v>
      </c>
      <c r="DB529" s="80">
        <f t="shared" si="488"/>
        <v>0</v>
      </c>
      <c r="DC529" t="s">
        <v>131</v>
      </c>
      <c r="DD529" t="s">
        <v>73</v>
      </c>
      <c r="DE529" t="s">
        <v>90</v>
      </c>
      <c r="DF529">
        <v>2</v>
      </c>
      <c r="DG529" t="s">
        <v>83</v>
      </c>
      <c r="DH529">
        <v>4</v>
      </c>
      <c r="DI529" s="71">
        <f t="shared" si="496"/>
        <v>0</v>
      </c>
      <c r="DJ529" s="80">
        <f t="shared" si="489"/>
        <v>0</v>
      </c>
      <c r="DK529" t="s">
        <v>136</v>
      </c>
      <c r="DL529" t="s">
        <v>73</v>
      </c>
      <c r="DM529" t="s">
        <v>94</v>
      </c>
      <c r="DN529">
        <v>2</v>
      </c>
      <c r="DO529" t="s">
        <v>83</v>
      </c>
      <c r="DP529">
        <v>1</v>
      </c>
      <c r="DQ529" s="71">
        <f t="shared" si="490"/>
        <v>2</v>
      </c>
      <c r="DR529" s="80">
        <f t="shared" si="491"/>
        <v>0</v>
      </c>
      <c r="DS529" s="27">
        <f t="shared" si="450"/>
        <v>0</v>
      </c>
      <c r="DT529" t="str">
        <f t="shared" si="451"/>
        <v>Niederlande</v>
      </c>
      <c r="DU529">
        <f t="shared" si="492"/>
        <v>0</v>
      </c>
      <c r="DV529" t="str">
        <f t="shared" si="452"/>
        <v>Japan</v>
      </c>
      <c r="DW529">
        <f t="shared" si="493"/>
        <v>0</v>
      </c>
      <c r="DX529" t="str">
        <f t="shared" si="453"/>
        <v>Ecuador</v>
      </c>
      <c r="DY529">
        <f t="shared" si="494"/>
        <v>0</v>
      </c>
      <c r="DZ529" t="str">
        <f t="shared" si="454"/>
        <v>Brasilien</v>
      </c>
      <c r="EA529">
        <f t="shared" si="455"/>
        <v>0</v>
      </c>
      <c r="EB529" s="27">
        <f t="shared" si="456"/>
        <v>0</v>
      </c>
      <c r="EC529" t="s">
        <v>84</v>
      </c>
      <c r="ED529" t="s">
        <v>73</v>
      </c>
      <c r="EE529" t="s">
        <v>165</v>
      </c>
      <c r="EF529">
        <v>1</v>
      </c>
      <c r="EG529" t="s">
        <v>83</v>
      </c>
      <c r="EH529">
        <v>4</v>
      </c>
      <c r="EK529" t="s">
        <v>136</v>
      </c>
      <c r="EL529" t="s">
        <v>73</v>
      </c>
      <c r="EM529" t="s">
        <v>90</v>
      </c>
      <c r="EN529">
        <v>2</v>
      </c>
      <c r="EO529" t="s">
        <v>83</v>
      </c>
      <c r="EP529">
        <v>1</v>
      </c>
      <c r="EU529" t="s">
        <v>84</v>
      </c>
      <c r="EV529" t="s">
        <v>73</v>
      </c>
      <c r="EW529" t="s">
        <v>90</v>
      </c>
      <c r="EX529">
        <v>2</v>
      </c>
      <c r="EY529" t="s">
        <v>83</v>
      </c>
      <c r="EZ529">
        <v>1</v>
      </c>
      <c r="FC529" t="s">
        <v>165</v>
      </c>
      <c r="FD529" t="s">
        <v>73</v>
      </c>
      <c r="FE529" t="s">
        <v>136</v>
      </c>
      <c r="FF529">
        <v>5</v>
      </c>
      <c r="FG529" t="s">
        <v>83</v>
      </c>
      <c r="FH529">
        <v>0</v>
      </c>
      <c r="FL529" t="s">
        <v>90</v>
      </c>
      <c r="FN529" t="s">
        <v>84</v>
      </c>
      <c r="FP529" t="s">
        <v>136</v>
      </c>
      <c r="FR529" t="s">
        <v>165</v>
      </c>
      <c r="FU529">
        <v>150</v>
      </c>
      <c r="FX529" t="s">
        <v>1266</v>
      </c>
    </row>
    <row r="530" spans="1:180" x14ac:dyDescent="0.45">
      <c r="A530" s="1">
        <v>527</v>
      </c>
      <c r="B530" s="45">
        <f t="shared" si="442"/>
        <v>727</v>
      </c>
      <c r="C530" s="14" t="s">
        <v>1267</v>
      </c>
      <c r="D530" t="s">
        <v>571</v>
      </c>
      <c r="E530" s="15">
        <v>12</v>
      </c>
      <c r="F530" s="28">
        <f>VOR!IH530</f>
        <v>104</v>
      </c>
      <c r="G530" s="27">
        <f t="shared" si="457"/>
        <v>26</v>
      </c>
      <c r="H530" s="49">
        <f t="shared" si="458"/>
        <v>130</v>
      </c>
      <c r="I530" s="14" t="s">
        <v>136</v>
      </c>
      <c r="J530" t="s">
        <v>73</v>
      </c>
      <c r="K530" t="s">
        <v>181</v>
      </c>
      <c r="L530">
        <v>5</v>
      </c>
      <c r="M530" t="s">
        <v>83</v>
      </c>
      <c r="N530">
        <v>6</v>
      </c>
      <c r="O530" s="77">
        <f t="shared" si="459"/>
        <v>0</v>
      </c>
      <c r="P530" s="80">
        <f t="shared" si="460"/>
        <v>0</v>
      </c>
      <c r="Q530" t="s">
        <v>133</v>
      </c>
      <c r="R530" t="s">
        <v>73</v>
      </c>
      <c r="S530" t="s">
        <v>129</v>
      </c>
      <c r="T530">
        <v>4</v>
      </c>
      <c r="U530" t="s">
        <v>83</v>
      </c>
      <c r="V530">
        <v>9</v>
      </c>
      <c r="W530" s="71">
        <f t="shared" si="461"/>
        <v>0</v>
      </c>
      <c r="X530" s="80">
        <f t="shared" si="462"/>
        <v>0</v>
      </c>
      <c r="Y530" s="14" t="s">
        <v>164</v>
      </c>
      <c r="Z530" t="s">
        <v>73</v>
      </c>
      <c r="AA530" t="s">
        <v>93</v>
      </c>
      <c r="AB530">
        <v>4</v>
      </c>
      <c r="AC530" t="s">
        <v>83</v>
      </c>
      <c r="AD530">
        <v>6</v>
      </c>
      <c r="AE530" s="71">
        <f t="shared" si="463"/>
        <v>0</v>
      </c>
      <c r="AF530" s="80">
        <f t="shared" si="443"/>
        <v>0</v>
      </c>
      <c r="AG530" s="14" t="s">
        <v>85</v>
      </c>
      <c r="AH530" t="s">
        <v>73</v>
      </c>
      <c r="AI530" t="s">
        <v>84</v>
      </c>
      <c r="AJ530">
        <v>8</v>
      </c>
      <c r="AK530" t="s">
        <v>83</v>
      </c>
      <c r="AL530">
        <v>5</v>
      </c>
      <c r="AM530" s="71">
        <f t="shared" si="464"/>
        <v>1</v>
      </c>
      <c r="AN530" s="80">
        <f t="shared" si="465"/>
        <v>3</v>
      </c>
      <c r="AO530" s="14" t="s">
        <v>141</v>
      </c>
      <c r="AP530" t="s">
        <v>73</v>
      </c>
      <c r="AQ530" t="s">
        <v>95</v>
      </c>
      <c r="AR530">
        <v>8</v>
      </c>
      <c r="AS530" t="s">
        <v>83</v>
      </c>
      <c r="AT530">
        <v>4</v>
      </c>
      <c r="AU530" s="71">
        <f t="shared" si="444"/>
        <v>2</v>
      </c>
      <c r="AV530" s="80">
        <f t="shared" si="466"/>
        <v>0</v>
      </c>
      <c r="AW530" s="14" t="s">
        <v>166</v>
      </c>
      <c r="AX530" t="s">
        <v>73</v>
      </c>
      <c r="AY530" t="s">
        <v>138</v>
      </c>
      <c r="AZ530">
        <v>5</v>
      </c>
      <c r="BA530" t="s">
        <v>83</v>
      </c>
      <c r="BB530">
        <v>1</v>
      </c>
      <c r="BC530" s="71">
        <f t="shared" si="467"/>
        <v>0</v>
      </c>
      <c r="BD530" s="80">
        <f t="shared" si="445"/>
        <v>0</v>
      </c>
      <c r="BE530" s="14" t="s">
        <v>142</v>
      </c>
      <c r="BF530" t="s">
        <v>73</v>
      </c>
      <c r="BG530" t="s">
        <v>130</v>
      </c>
      <c r="BH530">
        <v>4</v>
      </c>
      <c r="BI530" t="s">
        <v>83</v>
      </c>
      <c r="BJ530">
        <v>6</v>
      </c>
      <c r="BK530" s="71">
        <f t="shared" si="446"/>
        <v>2</v>
      </c>
      <c r="BL530" s="80">
        <f t="shared" si="468"/>
        <v>0</v>
      </c>
      <c r="BM530" s="14" t="s">
        <v>96</v>
      </c>
      <c r="BN530" t="s">
        <v>73</v>
      </c>
      <c r="BO530" t="s">
        <v>150</v>
      </c>
      <c r="BP530">
        <v>8</v>
      </c>
      <c r="BQ530" t="s">
        <v>83</v>
      </c>
      <c r="BR530">
        <v>4</v>
      </c>
      <c r="BS530" s="71">
        <f t="shared" si="469"/>
        <v>1</v>
      </c>
      <c r="BT530" s="80">
        <f t="shared" si="447"/>
        <v>2</v>
      </c>
      <c r="BU530" s="28">
        <f t="shared" si="470"/>
        <v>5</v>
      </c>
      <c r="BV530" s="14" t="str">
        <f t="shared" si="471"/>
        <v>Costa Rica</v>
      </c>
      <c r="BW530" s="80">
        <f t="shared" si="448"/>
        <v>0</v>
      </c>
      <c r="BX530" s="14" t="str">
        <f t="shared" si="472"/>
        <v>Kamerun</v>
      </c>
      <c r="BY530" s="80">
        <f t="shared" si="473"/>
        <v>0</v>
      </c>
      <c r="BZ530" s="14" t="str">
        <f t="shared" si="474"/>
        <v>Iran</v>
      </c>
      <c r="CA530" s="80">
        <f t="shared" si="475"/>
        <v>0</v>
      </c>
      <c r="CB530" s="14" t="str">
        <f t="shared" si="476"/>
        <v>Dänemark</v>
      </c>
      <c r="CC530" s="80">
        <f t="shared" si="477"/>
        <v>0</v>
      </c>
      <c r="CD530" s="14" t="str">
        <f t="shared" si="478"/>
        <v>Spanien</v>
      </c>
      <c r="CE530" s="80">
        <f t="shared" si="479"/>
        <v>0</v>
      </c>
      <c r="CF530" s="14" t="str">
        <f t="shared" si="480"/>
        <v>Portugal</v>
      </c>
      <c r="CG530" s="80">
        <f t="shared" si="481"/>
        <v>7</v>
      </c>
      <c r="CH530" s="14" t="str">
        <f t="shared" si="482"/>
        <v>England</v>
      </c>
      <c r="CI530" s="80">
        <f t="shared" si="483"/>
        <v>7</v>
      </c>
      <c r="CJ530" s="14" t="str">
        <f t="shared" si="484"/>
        <v>Argentinien</v>
      </c>
      <c r="CK530" s="80">
        <f t="shared" si="485"/>
        <v>7</v>
      </c>
      <c r="CL530" s="27">
        <f t="shared" si="495"/>
        <v>21</v>
      </c>
      <c r="CM530" t="s">
        <v>141</v>
      </c>
      <c r="CN530" t="s">
        <v>73</v>
      </c>
      <c r="CO530" t="s">
        <v>166</v>
      </c>
      <c r="CP530">
        <v>4</v>
      </c>
      <c r="CQ530" t="s">
        <v>83</v>
      </c>
      <c r="CR530">
        <v>6</v>
      </c>
      <c r="CS530" s="71">
        <f t="shared" si="449"/>
        <v>0</v>
      </c>
      <c r="CT530" s="80">
        <f t="shared" si="486"/>
        <v>0</v>
      </c>
      <c r="CU530" t="s">
        <v>181</v>
      </c>
      <c r="CV530" t="s">
        <v>73</v>
      </c>
      <c r="CW530" t="s">
        <v>129</v>
      </c>
      <c r="CX530">
        <v>5</v>
      </c>
      <c r="CY530" t="s">
        <v>83</v>
      </c>
      <c r="CZ530">
        <v>2</v>
      </c>
      <c r="DA530" s="71">
        <f t="shared" si="487"/>
        <v>0</v>
      </c>
      <c r="DB530" s="80">
        <f t="shared" si="488"/>
        <v>0</v>
      </c>
      <c r="DC530" t="s">
        <v>130</v>
      </c>
      <c r="DD530" t="s">
        <v>73</v>
      </c>
      <c r="DE530" t="s">
        <v>96</v>
      </c>
      <c r="DF530">
        <v>4</v>
      </c>
      <c r="DG530" t="s">
        <v>83</v>
      </c>
      <c r="DH530">
        <v>6</v>
      </c>
      <c r="DI530" s="71">
        <f t="shared" si="496"/>
        <v>0</v>
      </c>
      <c r="DJ530" s="80">
        <f t="shared" si="489"/>
        <v>0</v>
      </c>
      <c r="DK530" t="s">
        <v>85</v>
      </c>
      <c r="DL530" t="s">
        <v>73</v>
      </c>
      <c r="DM530" t="s">
        <v>93</v>
      </c>
      <c r="DN530">
        <v>8</v>
      </c>
      <c r="DO530" t="s">
        <v>83</v>
      </c>
      <c r="DP530">
        <v>2</v>
      </c>
      <c r="DQ530" s="71">
        <f t="shared" si="490"/>
        <v>1</v>
      </c>
      <c r="DR530" s="80">
        <f t="shared" si="491"/>
        <v>0</v>
      </c>
      <c r="DS530" s="27">
        <f t="shared" si="450"/>
        <v>0</v>
      </c>
      <c r="DT530" t="str">
        <f t="shared" si="451"/>
        <v>Iran</v>
      </c>
      <c r="DU530">
        <f t="shared" si="492"/>
        <v>0</v>
      </c>
      <c r="DV530" t="str">
        <f t="shared" si="452"/>
        <v>Kamerun</v>
      </c>
      <c r="DW530">
        <f t="shared" si="493"/>
        <v>0</v>
      </c>
      <c r="DX530" t="str">
        <f t="shared" si="453"/>
        <v>England</v>
      </c>
      <c r="DY530">
        <f t="shared" si="494"/>
        <v>0</v>
      </c>
      <c r="DZ530" t="str">
        <f t="shared" si="454"/>
        <v>Portugal</v>
      </c>
      <c r="EA530">
        <f t="shared" si="455"/>
        <v>0</v>
      </c>
      <c r="EB530" s="27">
        <f t="shared" si="456"/>
        <v>0</v>
      </c>
      <c r="EC530" t="s">
        <v>181</v>
      </c>
      <c r="ED530" t="s">
        <v>73</v>
      </c>
      <c r="EE530" t="s">
        <v>166</v>
      </c>
      <c r="EF530">
        <v>5</v>
      </c>
      <c r="EG530" t="s">
        <v>83</v>
      </c>
      <c r="EH530">
        <v>6</v>
      </c>
      <c r="EK530" t="s">
        <v>85</v>
      </c>
      <c r="EL530" t="s">
        <v>73</v>
      </c>
      <c r="EM530" t="s">
        <v>96</v>
      </c>
      <c r="EN530">
        <v>4</v>
      </c>
      <c r="EO530" t="s">
        <v>83</v>
      </c>
      <c r="EP530">
        <v>3</v>
      </c>
      <c r="EU530" t="s">
        <v>181</v>
      </c>
      <c r="EV530" t="s">
        <v>73</v>
      </c>
      <c r="EW530" t="s">
        <v>96</v>
      </c>
      <c r="EX530">
        <v>8</v>
      </c>
      <c r="EY530" t="s">
        <v>83</v>
      </c>
      <c r="EZ530">
        <v>4</v>
      </c>
      <c r="FC530" t="s">
        <v>166</v>
      </c>
      <c r="FD530" t="s">
        <v>73</v>
      </c>
      <c r="FE530" t="s">
        <v>85</v>
      </c>
      <c r="FF530">
        <v>8</v>
      </c>
      <c r="FG530" t="s">
        <v>83</v>
      </c>
      <c r="FH530">
        <v>1</v>
      </c>
      <c r="FL530" t="s">
        <v>96</v>
      </c>
      <c r="FN530" t="s">
        <v>181</v>
      </c>
      <c r="FP530" t="s">
        <v>85</v>
      </c>
      <c r="FR530" t="s">
        <v>166</v>
      </c>
      <c r="FU530">
        <v>165</v>
      </c>
      <c r="FX530" t="s">
        <v>1072</v>
      </c>
    </row>
    <row r="531" spans="1:180" x14ac:dyDescent="0.45">
      <c r="A531" s="1">
        <v>528</v>
      </c>
      <c r="B531" s="45">
        <f t="shared" si="442"/>
        <v>102</v>
      </c>
      <c r="C531" s="14" t="s">
        <v>1268</v>
      </c>
      <c r="D531" t="s">
        <v>1269</v>
      </c>
      <c r="E531" s="15">
        <v>12</v>
      </c>
      <c r="F531" s="28">
        <f>VOR!IH531</f>
        <v>176</v>
      </c>
      <c r="G531" s="27">
        <f t="shared" si="457"/>
        <v>80</v>
      </c>
      <c r="H531" s="49">
        <f t="shared" si="458"/>
        <v>256</v>
      </c>
      <c r="I531" s="14" t="s">
        <v>84</v>
      </c>
      <c r="J531" t="s">
        <v>73</v>
      </c>
      <c r="K531" t="s">
        <v>181</v>
      </c>
      <c r="L531">
        <v>0</v>
      </c>
      <c r="M531" t="s">
        <v>83</v>
      </c>
      <c r="N531">
        <v>1</v>
      </c>
      <c r="O531" s="77">
        <f t="shared" si="459"/>
        <v>1</v>
      </c>
      <c r="P531" s="80">
        <f t="shared" si="460"/>
        <v>0</v>
      </c>
      <c r="Q531" t="s">
        <v>93</v>
      </c>
      <c r="R531" t="s">
        <v>73</v>
      </c>
      <c r="S531" t="s">
        <v>129</v>
      </c>
      <c r="T531">
        <v>2</v>
      </c>
      <c r="U531" t="s">
        <v>83</v>
      </c>
      <c r="V531">
        <v>1</v>
      </c>
      <c r="W531" s="71">
        <f t="shared" si="461"/>
        <v>1</v>
      </c>
      <c r="X531" s="80">
        <f t="shared" si="462"/>
        <v>4</v>
      </c>
      <c r="Y531" s="14" t="s">
        <v>94</v>
      </c>
      <c r="Z531" t="s">
        <v>73</v>
      </c>
      <c r="AA531" t="s">
        <v>86</v>
      </c>
      <c r="AB531">
        <v>2</v>
      </c>
      <c r="AC531" t="s">
        <v>83</v>
      </c>
      <c r="AD531">
        <v>0</v>
      </c>
      <c r="AE531" s="71">
        <f t="shared" si="463"/>
        <v>3</v>
      </c>
      <c r="AF531" s="80">
        <f t="shared" si="443"/>
        <v>6</v>
      </c>
      <c r="AG531" s="14" t="s">
        <v>85</v>
      </c>
      <c r="AH531" t="s">
        <v>73</v>
      </c>
      <c r="AI531" t="s">
        <v>132</v>
      </c>
      <c r="AJ531">
        <v>2</v>
      </c>
      <c r="AK531" t="s">
        <v>83</v>
      </c>
      <c r="AL531">
        <v>1</v>
      </c>
      <c r="AM531" s="71">
        <f t="shared" si="464"/>
        <v>3</v>
      </c>
      <c r="AN531" s="80">
        <f t="shared" si="465"/>
        <v>4</v>
      </c>
      <c r="AO531" s="14" t="s">
        <v>130</v>
      </c>
      <c r="AP531" t="s">
        <v>73</v>
      </c>
      <c r="AQ531" t="s">
        <v>89</v>
      </c>
      <c r="AR531">
        <v>2</v>
      </c>
      <c r="AS531" t="s">
        <v>83</v>
      </c>
      <c r="AT531">
        <v>0</v>
      </c>
      <c r="AU531" s="71">
        <f t="shared" si="444"/>
        <v>0</v>
      </c>
      <c r="AV531" s="80">
        <f t="shared" si="466"/>
        <v>0</v>
      </c>
      <c r="AW531" s="14" t="s">
        <v>90</v>
      </c>
      <c r="AX531" t="s">
        <v>73</v>
      </c>
      <c r="AY531" t="s">
        <v>138</v>
      </c>
      <c r="AZ531">
        <v>2</v>
      </c>
      <c r="BA531" t="s">
        <v>83</v>
      </c>
      <c r="BB531">
        <v>1</v>
      </c>
      <c r="BC531" s="71">
        <f t="shared" si="467"/>
        <v>1</v>
      </c>
      <c r="BD531" s="80">
        <f t="shared" si="445"/>
        <v>2</v>
      </c>
      <c r="BE531" s="14" t="s">
        <v>131</v>
      </c>
      <c r="BF531" t="s">
        <v>73</v>
      </c>
      <c r="BG531" t="s">
        <v>88</v>
      </c>
      <c r="BH531">
        <v>1</v>
      </c>
      <c r="BI531" t="s">
        <v>83</v>
      </c>
      <c r="BJ531">
        <v>2</v>
      </c>
      <c r="BK531" s="71">
        <f t="shared" si="446"/>
        <v>0</v>
      </c>
      <c r="BL531" s="80">
        <f t="shared" si="468"/>
        <v>0</v>
      </c>
      <c r="BM531" s="14" t="s">
        <v>96</v>
      </c>
      <c r="BN531" t="s">
        <v>73</v>
      </c>
      <c r="BO531" t="s">
        <v>134</v>
      </c>
      <c r="BP531">
        <v>1</v>
      </c>
      <c r="BQ531" t="s">
        <v>83</v>
      </c>
      <c r="BR531">
        <v>0</v>
      </c>
      <c r="BS531" s="71">
        <f t="shared" si="469"/>
        <v>3</v>
      </c>
      <c r="BT531" s="80">
        <f t="shared" si="447"/>
        <v>4</v>
      </c>
      <c r="BU531" s="28">
        <f t="shared" si="470"/>
        <v>20</v>
      </c>
      <c r="BV531" s="14" t="str">
        <f t="shared" si="471"/>
        <v>Spanien</v>
      </c>
      <c r="BW531" s="80">
        <f t="shared" si="448"/>
        <v>0</v>
      </c>
      <c r="BX531" s="14" t="str">
        <f t="shared" si="472"/>
        <v>Brasilien</v>
      </c>
      <c r="BY531" s="80">
        <f t="shared" si="473"/>
        <v>7</v>
      </c>
      <c r="BZ531" s="14" t="str">
        <f t="shared" si="474"/>
        <v>Iran</v>
      </c>
      <c r="CA531" s="80">
        <f t="shared" si="475"/>
        <v>0</v>
      </c>
      <c r="CB531" s="14" t="str">
        <f t="shared" si="476"/>
        <v>Argentinien</v>
      </c>
      <c r="CC531" s="80">
        <f t="shared" si="477"/>
        <v>7</v>
      </c>
      <c r="CD531" s="14" t="str">
        <f t="shared" si="478"/>
        <v>Deutschland</v>
      </c>
      <c r="CE531" s="80">
        <f t="shared" si="479"/>
        <v>0</v>
      </c>
      <c r="CF531" s="14" t="str">
        <f t="shared" si="480"/>
        <v>Portugal</v>
      </c>
      <c r="CG531" s="80">
        <f t="shared" si="481"/>
        <v>7</v>
      </c>
      <c r="CH531" s="14" t="str">
        <f t="shared" si="482"/>
        <v>England</v>
      </c>
      <c r="CI531" s="80">
        <f t="shared" si="483"/>
        <v>7</v>
      </c>
      <c r="CJ531" s="14" t="str">
        <f t="shared" si="484"/>
        <v>Frankreich</v>
      </c>
      <c r="CK531" s="80">
        <f t="shared" si="485"/>
        <v>7</v>
      </c>
      <c r="CL531" s="27">
        <f t="shared" si="495"/>
        <v>35</v>
      </c>
      <c r="CM531" t="s">
        <v>130</v>
      </c>
      <c r="CN531" t="s">
        <v>73</v>
      </c>
      <c r="CO531" t="s">
        <v>90</v>
      </c>
      <c r="CP531">
        <v>2</v>
      </c>
      <c r="CQ531" t="s">
        <v>83</v>
      </c>
      <c r="CR531">
        <v>1</v>
      </c>
      <c r="CS531" s="71">
        <f t="shared" si="449"/>
        <v>2</v>
      </c>
      <c r="CT531" s="80">
        <f t="shared" si="486"/>
        <v>0</v>
      </c>
      <c r="CU531" t="s">
        <v>181</v>
      </c>
      <c r="CV531" t="s">
        <v>73</v>
      </c>
      <c r="CW531" t="s">
        <v>93</v>
      </c>
      <c r="CX531">
        <v>0</v>
      </c>
      <c r="CY531" t="s">
        <v>83</v>
      </c>
      <c r="CZ531">
        <v>1</v>
      </c>
      <c r="DA531" s="71">
        <f t="shared" si="487"/>
        <v>2</v>
      </c>
      <c r="DB531" s="80">
        <f t="shared" si="488"/>
        <v>3</v>
      </c>
      <c r="DC531" t="s">
        <v>88</v>
      </c>
      <c r="DD531" t="s">
        <v>73</v>
      </c>
      <c r="DE531" t="s">
        <v>96</v>
      </c>
      <c r="DF531">
        <v>1</v>
      </c>
      <c r="DG531" t="s">
        <v>83</v>
      </c>
      <c r="DH531">
        <v>0</v>
      </c>
      <c r="DI531" s="71">
        <f t="shared" si="496"/>
        <v>0</v>
      </c>
      <c r="DJ531" s="80">
        <f t="shared" si="489"/>
        <v>0</v>
      </c>
      <c r="DK531" t="s">
        <v>85</v>
      </c>
      <c r="DL531" t="s">
        <v>73</v>
      </c>
      <c r="DM531" t="s">
        <v>94</v>
      </c>
      <c r="DN531">
        <v>2</v>
      </c>
      <c r="DO531" t="s">
        <v>83</v>
      </c>
      <c r="DP531">
        <v>3</v>
      </c>
      <c r="DQ531" s="71">
        <f t="shared" si="490"/>
        <v>3</v>
      </c>
      <c r="DR531" s="80">
        <f t="shared" si="491"/>
        <v>6</v>
      </c>
      <c r="DS531" s="27">
        <f t="shared" si="450"/>
        <v>9</v>
      </c>
      <c r="DT531" t="str">
        <f t="shared" si="451"/>
        <v>Argentinien</v>
      </c>
      <c r="DU531">
        <f t="shared" si="492"/>
        <v>8</v>
      </c>
      <c r="DV531" t="str">
        <f t="shared" si="452"/>
        <v>Spanien</v>
      </c>
      <c r="DW531">
        <f t="shared" si="493"/>
        <v>0</v>
      </c>
      <c r="DX531" t="str">
        <f t="shared" si="453"/>
        <v>Frankreich</v>
      </c>
      <c r="DY531">
        <f t="shared" si="494"/>
        <v>8</v>
      </c>
      <c r="DZ531" t="str">
        <f t="shared" si="454"/>
        <v>Deutschland</v>
      </c>
      <c r="EA531">
        <f t="shared" si="455"/>
        <v>0</v>
      </c>
      <c r="EB531" s="27">
        <f t="shared" si="456"/>
        <v>16</v>
      </c>
      <c r="EC531" t="s">
        <v>93</v>
      </c>
      <c r="ED531" t="s">
        <v>73</v>
      </c>
      <c r="EE531" t="s">
        <v>130</v>
      </c>
      <c r="EF531">
        <v>0</v>
      </c>
      <c r="EG531" t="s">
        <v>83</v>
      </c>
      <c r="EH531">
        <v>2</v>
      </c>
      <c r="EK531" t="s">
        <v>94</v>
      </c>
      <c r="EL531" t="s">
        <v>73</v>
      </c>
      <c r="EM531" t="s">
        <v>88</v>
      </c>
      <c r="EN531">
        <v>2</v>
      </c>
      <c r="EO531" t="s">
        <v>83</v>
      </c>
      <c r="EP531">
        <v>1</v>
      </c>
      <c r="EU531" t="s">
        <v>93</v>
      </c>
      <c r="EV531" t="s">
        <v>73</v>
      </c>
      <c r="EW531" t="s">
        <v>88</v>
      </c>
      <c r="EX531">
        <v>1</v>
      </c>
      <c r="EY531" t="s">
        <v>83</v>
      </c>
      <c r="EZ531">
        <v>2</v>
      </c>
      <c r="FC531" t="s">
        <v>130</v>
      </c>
      <c r="FD531" t="s">
        <v>73</v>
      </c>
      <c r="FE531" t="s">
        <v>94</v>
      </c>
      <c r="FF531">
        <v>1</v>
      </c>
      <c r="FG531" t="s">
        <v>83</v>
      </c>
      <c r="FH531">
        <v>2</v>
      </c>
      <c r="FL531" t="s">
        <v>93</v>
      </c>
      <c r="FN531" t="s">
        <v>88</v>
      </c>
      <c r="FP531" t="s">
        <v>130</v>
      </c>
      <c r="FR531" t="s">
        <v>94</v>
      </c>
      <c r="FU531">
        <v>0</v>
      </c>
      <c r="FX531">
        <v>0</v>
      </c>
    </row>
    <row r="532" spans="1:180" x14ac:dyDescent="0.45">
      <c r="A532" s="1">
        <v>529</v>
      </c>
      <c r="B532" s="45">
        <f t="shared" si="442"/>
        <v>678</v>
      </c>
      <c r="C532" s="14" t="s">
        <v>1270</v>
      </c>
      <c r="D532" t="s">
        <v>1271</v>
      </c>
      <c r="E532" s="15">
        <v>12</v>
      </c>
      <c r="F532" s="28">
        <f>VOR!IH532</f>
        <v>125</v>
      </c>
      <c r="G532" s="27">
        <f t="shared" si="457"/>
        <v>27</v>
      </c>
      <c r="H532" s="49">
        <f t="shared" si="458"/>
        <v>152</v>
      </c>
      <c r="I532" s="14" t="s">
        <v>84</v>
      </c>
      <c r="J532" t="s">
        <v>73</v>
      </c>
      <c r="K532" t="s">
        <v>137</v>
      </c>
      <c r="L532">
        <v>3</v>
      </c>
      <c r="M532" t="s">
        <v>83</v>
      </c>
      <c r="N532">
        <v>2</v>
      </c>
      <c r="O532" s="77">
        <f t="shared" si="459"/>
        <v>3</v>
      </c>
      <c r="P532" s="80">
        <f t="shared" si="460"/>
        <v>4</v>
      </c>
      <c r="Q532" t="s">
        <v>93</v>
      </c>
      <c r="R532" t="s">
        <v>73</v>
      </c>
      <c r="S532" t="s">
        <v>94</v>
      </c>
      <c r="T532">
        <v>2</v>
      </c>
      <c r="U532" t="s">
        <v>83</v>
      </c>
      <c r="V532">
        <v>3</v>
      </c>
      <c r="W532" s="71">
        <f t="shared" si="461"/>
        <v>1</v>
      </c>
      <c r="X532" s="80">
        <f t="shared" si="462"/>
        <v>0</v>
      </c>
      <c r="Y532" s="14" t="s">
        <v>164</v>
      </c>
      <c r="Z532" t="s">
        <v>73</v>
      </c>
      <c r="AA532" t="s">
        <v>86</v>
      </c>
      <c r="AB532">
        <v>1</v>
      </c>
      <c r="AC532" t="s">
        <v>83</v>
      </c>
      <c r="AD532">
        <v>2</v>
      </c>
      <c r="AE532" s="71">
        <f t="shared" si="463"/>
        <v>2</v>
      </c>
      <c r="AF532" s="80">
        <f t="shared" si="443"/>
        <v>0</v>
      </c>
      <c r="AG532" s="14" t="s">
        <v>85</v>
      </c>
      <c r="AH532" t="s">
        <v>73</v>
      </c>
      <c r="AI532" t="s">
        <v>140</v>
      </c>
      <c r="AJ532">
        <v>2</v>
      </c>
      <c r="AK532" t="s">
        <v>83</v>
      </c>
      <c r="AL532">
        <v>3</v>
      </c>
      <c r="AM532" s="71">
        <f t="shared" si="464"/>
        <v>1</v>
      </c>
      <c r="AN532" s="80">
        <f t="shared" si="465"/>
        <v>0</v>
      </c>
      <c r="AO532" s="14" t="s">
        <v>88</v>
      </c>
      <c r="AP532" t="s">
        <v>73</v>
      </c>
      <c r="AQ532" t="s">
        <v>131</v>
      </c>
      <c r="AR532">
        <v>4</v>
      </c>
      <c r="AS532" t="s">
        <v>83</v>
      </c>
      <c r="AT532">
        <v>2</v>
      </c>
      <c r="AU532" s="71">
        <f t="shared" si="444"/>
        <v>0</v>
      </c>
      <c r="AV532" s="80">
        <f t="shared" si="466"/>
        <v>0</v>
      </c>
      <c r="AW532" s="14" t="s">
        <v>166</v>
      </c>
      <c r="AX532" t="s">
        <v>73</v>
      </c>
      <c r="AY532" t="s">
        <v>91</v>
      </c>
      <c r="AZ532">
        <v>3</v>
      </c>
      <c r="BA532" t="s">
        <v>83</v>
      </c>
      <c r="BB532">
        <v>2</v>
      </c>
      <c r="BC532" s="71">
        <f t="shared" si="467"/>
        <v>2</v>
      </c>
      <c r="BD532" s="80">
        <f t="shared" si="445"/>
        <v>0</v>
      </c>
      <c r="BE532" s="14" t="s">
        <v>142</v>
      </c>
      <c r="BF532" t="s">
        <v>73</v>
      </c>
      <c r="BG532" t="s">
        <v>130</v>
      </c>
      <c r="BH532">
        <v>1</v>
      </c>
      <c r="BI532" t="s">
        <v>83</v>
      </c>
      <c r="BJ532">
        <v>2</v>
      </c>
      <c r="BK532" s="71">
        <f t="shared" si="446"/>
        <v>2</v>
      </c>
      <c r="BL532" s="80">
        <f t="shared" si="468"/>
        <v>0</v>
      </c>
      <c r="BM532" s="14" t="s">
        <v>96</v>
      </c>
      <c r="BN532" t="s">
        <v>73</v>
      </c>
      <c r="BO532" t="s">
        <v>150</v>
      </c>
      <c r="BP532">
        <v>3</v>
      </c>
      <c r="BQ532" t="s">
        <v>83</v>
      </c>
      <c r="BR532">
        <v>1</v>
      </c>
      <c r="BS532" s="71">
        <f t="shared" si="469"/>
        <v>1</v>
      </c>
      <c r="BT532" s="80">
        <f t="shared" si="447"/>
        <v>2</v>
      </c>
      <c r="BU532" s="28">
        <f t="shared" si="470"/>
        <v>6</v>
      </c>
      <c r="BV532" s="14" t="str">
        <f t="shared" si="471"/>
        <v>Deutschland</v>
      </c>
      <c r="BW532" s="80">
        <f t="shared" si="448"/>
        <v>0</v>
      </c>
      <c r="BX532" s="14" t="str">
        <f t="shared" si="472"/>
        <v>Kamerun</v>
      </c>
      <c r="BY532" s="80">
        <f t="shared" si="473"/>
        <v>0</v>
      </c>
      <c r="BZ532" s="14" t="str">
        <f t="shared" si="474"/>
        <v>Niederlande</v>
      </c>
      <c r="CA532" s="80">
        <f t="shared" si="475"/>
        <v>7</v>
      </c>
      <c r="CB532" s="14" t="str">
        <f t="shared" si="476"/>
        <v>Frankreich</v>
      </c>
      <c r="CC532" s="80">
        <f t="shared" si="477"/>
        <v>7</v>
      </c>
      <c r="CD532" s="14" t="str">
        <f t="shared" si="478"/>
        <v>Spanien</v>
      </c>
      <c r="CE532" s="80">
        <f t="shared" si="479"/>
        <v>0</v>
      </c>
      <c r="CF532" s="14" t="str">
        <f t="shared" si="480"/>
        <v>Portugal</v>
      </c>
      <c r="CG532" s="80">
        <f t="shared" si="481"/>
        <v>7</v>
      </c>
      <c r="CH532" s="14" t="str">
        <f t="shared" si="482"/>
        <v>Katar</v>
      </c>
      <c r="CI532" s="80">
        <f t="shared" si="483"/>
        <v>0</v>
      </c>
      <c r="CJ532" s="14" t="str">
        <f t="shared" si="484"/>
        <v>Polen</v>
      </c>
      <c r="CK532" s="80">
        <f t="shared" si="485"/>
        <v>0</v>
      </c>
      <c r="CL532" s="27">
        <f t="shared" si="495"/>
        <v>21</v>
      </c>
      <c r="CM532" t="s">
        <v>88</v>
      </c>
      <c r="CN532" t="s">
        <v>73</v>
      </c>
      <c r="CO532" t="s">
        <v>166</v>
      </c>
      <c r="CP532">
        <v>3</v>
      </c>
      <c r="CQ532" t="s">
        <v>83</v>
      </c>
      <c r="CR532">
        <v>2</v>
      </c>
      <c r="CS532" s="71">
        <f t="shared" si="449"/>
        <v>0</v>
      </c>
      <c r="CT532" s="80">
        <f t="shared" si="486"/>
        <v>0</v>
      </c>
      <c r="CU532" t="s">
        <v>84</v>
      </c>
      <c r="CV532" t="s">
        <v>73</v>
      </c>
      <c r="CW532" t="s">
        <v>94</v>
      </c>
      <c r="CX532">
        <v>2</v>
      </c>
      <c r="CY532" t="s">
        <v>83</v>
      </c>
      <c r="CZ532">
        <v>1</v>
      </c>
      <c r="DA532" s="71">
        <f t="shared" si="487"/>
        <v>1</v>
      </c>
      <c r="DB532" s="80">
        <f t="shared" si="488"/>
        <v>0</v>
      </c>
      <c r="DC532" t="s">
        <v>130</v>
      </c>
      <c r="DD532" t="s">
        <v>73</v>
      </c>
      <c r="DE532" t="s">
        <v>96</v>
      </c>
      <c r="DF532">
        <v>2</v>
      </c>
      <c r="DG532" t="s">
        <v>83</v>
      </c>
      <c r="DH532">
        <v>1</v>
      </c>
      <c r="DI532" s="71">
        <f t="shared" si="496"/>
        <v>0</v>
      </c>
      <c r="DJ532" s="80">
        <f t="shared" si="489"/>
        <v>0</v>
      </c>
      <c r="DK532" t="s">
        <v>140</v>
      </c>
      <c r="DL532" t="s">
        <v>73</v>
      </c>
      <c r="DM532" t="s">
        <v>86</v>
      </c>
      <c r="DN532">
        <v>3</v>
      </c>
      <c r="DO532" t="s">
        <v>83</v>
      </c>
      <c r="DP532">
        <v>1</v>
      </c>
      <c r="DQ532" s="71">
        <f t="shared" si="490"/>
        <v>0</v>
      </c>
      <c r="DR532" s="80">
        <f t="shared" si="491"/>
        <v>0</v>
      </c>
      <c r="DS532" s="27">
        <f t="shared" si="450"/>
        <v>0</v>
      </c>
      <c r="DT532" t="str">
        <f t="shared" si="451"/>
        <v>Niederlande</v>
      </c>
      <c r="DU532">
        <f t="shared" si="492"/>
        <v>0</v>
      </c>
      <c r="DV532" t="str">
        <f t="shared" si="452"/>
        <v>Deutschland</v>
      </c>
      <c r="DW532">
        <f t="shared" si="493"/>
        <v>0</v>
      </c>
      <c r="DX532" t="str">
        <f t="shared" si="453"/>
        <v>Katar</v>
      </c>
      <c r="DY532">
        <f t="shared" si="494"/>
        <v>0</v>
      </c>
      <c r="DZ532" t="str">
        <f t="shared" si="454"/>
        <v>Spanien</v>
      </c>
      <c r="EA532">
        <f t="shared" si="455"/>
        <v>0</v>
      </c>
      <c r="EB532" s="27">
        <f t="shared" si="456"/>
        <v>0</v>
      </c>
      <c r="EC532" t="s">
        <v>84</v>
      </c>
      <c r="ED532" t="s">
        <v>73</v>
      </c>
      <c r="EE532" t="s">
        <v>88</v>
      </c>
      <c r="EF532">
        <v>2</v>
      </c>
      <c r="EG532" t="s">
        <v>83</v>
      </c>
      <c r="EH532">
        <v>3</v>
      </c>
      <c r="EK532" t="s">
        <v>140</v>
      </c>
      <c r="EL532" t="s">
        <v>73</v>
      </c>
      <c r="EM532" t="s">
        <v>130</v>
      </c>
      <c r="EN532">
        <v>2</v>
      </c>
      <c r="EO532" t="s">
        <v>83</v>
      </c>
      <c r="EP532">
        <v>4</v>
      </c>
      <c r="EU532" t="s">
        <v>84</v>
      </c>
      <c r="EV532" t="s">
        <v>73</v>
      </c>
      <c r="EW532" t="s">
        <v>140</v>
      </c>
      <c r="EX532">
        <v>2</v>
      </c>
      <c r="EY532" t="s">
        <v>83</v>
      </c>
      <c r="EZ532">
        <v>3</v>
      </c>
      <c r="FC532" t="s">
        <v>88</v>
      </c>
      <c r="FD532" t="s">
        <v>73</v>
      </c>
      <c r="FE532" t="s">
        <v>130</v>
      </c>
      <c r="FF532">
        <v>4</v>
      </c>
      <c r="FG532" t="s">
        <v>83</v>
      </c>
      <c r="FH532">
        <v>3</v>
      </c>
      <c r="FL532" t="s">
        <v>84</v>
      </c>
      <c r="FN532" t="s">
        <v>140</v>
      </c>
      <c r="FP532" t="s">
        <v>130</v>
      </c>
      <c r="FR532" t="s">
        <v>88</v>
      </c>
      <c r="FU532">
        <v>112</v>
      </c>
      <c r="FX532" t="s">
        <v>88</v>
      </c>
    </row>
    <row r="533" spans="1:180" x14ac:dyDescent="0.45">
      <c r="A533" s="1">
        <v>530</v>
      </c>
      <c r="B533" s="45">
        <f t="shared" si="442"/>
        <v>178</v>
      </c>
      <c r="C533" s="14" t="s">
        <v>231</v>
      </c>
      <c r="D533" t="s">
        <v>1272</v>
      </c>
      <c r="E533" s="15">
        <v>12</v>
      </c>
      <c r="F533" s="28">
        <f>VOR!IH533</f>
        <v>171</v>
      </c>
      <c r="G533" s="27">
        <f t="shared" si="457"/>
        <v>73</v>
      </c>
      <c r="H533" s="49">
        <f t="shared" si="458"/>
        <v>244</v>
      </c>
      <c r="I533" s="14" t="s">
        <v>84</v>
      </c>
      <c r="J533" t="s">
        <v>73</v>
      </c>
      <c r="K533" t="s">
        <v>92</v>
      </c>
      <c r="L533">
        <v>3</v>
      </c>
      <c r="M533" t="s">
        <v>83</v>
      </c>
      <c r="N533">
        <v>0</v>
      </c>
      <c r="O533" s="77">
        <f t="shared" si="459"/>
        <v>1</v>
      </c>
      <c r="P533" s="80">
        <f t="shared" si="460"/>
        <v>2</v>
      </c>
      <c r="Q533" t="s">
        <v>93</v>
      </c>
      <c r="R533" t="s">
        <v>73</v>
      </c>
      <c r="S533" t="s">
        <v>129</v>
      </c>
      <c r="T533">
        <v>2</v>
      </c>
      <c r="U533" t="s">
        <v>83</v>
      </c>
      <c r="V533">
        <v>1</v>
      </c>
      <c r="W533" s="71">
        <f t="shared" si="461"/>
        <v>1</v>
      </c>
      <c r="X533" s="80">
        <f t="shared" si="462"/>
        <v>4</v>
      </c>
      <c r="Y533" s="14" t="s">
        <v>94</v>
      </c>
      <c r="Z533" t="s">
        <v>73</v>
      </c>
      <c r="AA533" t="s">
        <v>133</v>
      </c>
      <c r="AB533">
        <v>2</v>
      </c>
      <c r="AC533" t="s">
        <v>83</v>
      </c>
      <c r="AD533">
        <v>0</v>
      </c>
      <c r="AE533" s="71">
        <f t="shared" si="463"/>
        <v>1</v>
      </c>
      <c r="AF533" s="80">
        <f t="shared" si="443"/>
        <v>3</v>
      </c>
      <c r="AG533" s="14" t="s">
        <v>85</v>
      </c>
      <c r="AH533" t="s">
        <v>73</v>
      </c>
      <c r="AI533" t="s">
        <v>132</v>
      </c>
      <c r="AJ533">
        <v>3</v>
      </c>
      <c r="AK533" t="s">
        <v>83</v>
      </c>
      <c r="AL533">
        <v>2</v>
      </c>
      <c r="AM533" s="71">
        <f t="shared" si="464"/>
        <v>3</v>
      </c>
      <c r="AN533" s="80">
        <f t="shared" si="465"/>
        <v>4</v>
      </c>
      <c r="AO533" s="14" t="s">
        <v>130</v>
      </c>
      <c r="AP533" t="s">
        <v>73</v>
      </c>
      <c r="AQ533" t="s">
        <v>95</v>
      </c>
      <c r="AR533">
        <v>3</v>
      </c>
      <c r="AS533" t="s">
        <v>83</v>
      </c>
      <c r="AT533">
        <v>0</v>
      </c>
      <c r="AU533" s="71">
        <f t="shared" si="444"/>
        <v>2</v>
      </c>
      <c r="AV533" s="80">
        <f t="shared" si="466"/>
        <v>0</v>
      </c>
      <c r="AW533" s="14" t="s">
        <v>90</v>
      </c>
      <c r="AX533" t="s">
        <v>73</v>
      </c>
      <c r="AY533" t="s">
        <v>138</v>
      </c>
      <c r="AZ533">
        <v>4</v>
      </c>
      <c r="BA533" t="s">
        <v>83</v>
      </c>
      <c r="BB533">
        <v>1</v>
      </c>
      <c r="BC533" s="71">
        <f t="shared" si="467"/>
        <v>1</v>
      </c>
      <c r="BD533" s="80">
        <f t="shared" si="445"/>
        <v>4</v>
      </c>
      <c r="BE533" s="14" t="s">
        <v>131</v>
      </c>
      <c r="BF533" t="s">
        <v>73</v>
      </c>
      <c r="BG533" t="s">
        <v>88</v>
      </c>
      <c r="BH533">
        <v>3</v>
      </c>
      <c r="BI533" t="s">
        <v>83</v>
      </c>
      <c r="BJ533">
        <v>1</v>
      </c>
      <c r="BK533" s="71">
        <f t="shared" si="446"/>
        <v>0</v>
      </c>
      <c r="BL533" s="80">
        <f t="shared" si="468"/>
        <v>0</v>
      </c>
      <c r="BM533" s="14" t="s">
        <v>96</v>
      </c>
      <c r="BN533" t="s">
        <v>73</v>
      </c>
      <c r="BO533" t="s">
        <v>150</v>
      </c>
      <c r="BP533">
        <v>2</v>
      </c>
      <c r="BQ533" t="s">
        <v>83</v>
      </c>
      <c r="BR533">
        <v>0</v>
      </c>
      <c r="BS533" s="71">
        <f t="shared" si="469"/>
        <v>1</v>
      </c>
      <c r="BT533" s="80">
        <f t="shared" si="447"/>
        <v>2</v>
      </c>
      <c r="BU533" s="28">
        <f t="shared" si="470"/>
        <v>19</v>
      </c>
      <c r="BV533" s="14" t="str">
        <f t="shared" si="471"/>
        <v>Spanien</v>
      </c>
      <c r="BW533" s="80">
        <f t="shared" si="448"/>
        <v>0</v>
      </c>
      <c r="BX533" s="14" t="str">
        <f t="shared" si="472"/>
        <v>Brasilien</v>
      </c>
      <c r="BY533" s="80">
        <f t="shared" si="473"/>
        <v>7</v>
      </c>
      <c r="BZ533" s="14" t="str">
        <f t="shared" si="474"/>
        <v>Niederlande</v>
      </c>
      <c r="CA533" s="80">
        <f t="shared" si="475"/>
        <v>7</v>
      </c>
      <c r="CB533" s="14" t="str">
        <f t="shared" si="476"/>
        <v>Argentinien</v>
      </c>
      <c r="CC533" s="80">
        <f t="shared" si="477"/>
        <v>7</v>
      </c>
      <c r="CD533" s="14" t="str">
        <f t="shared" si="478"/>
        <v>Belgien</v>
      </c>
      <c r="CE533" s="80">
        <f t="shared" si="479"/>
        <v>0</v>
      </c>
      <c r="CF533" s="14" t="str">
        <f t="shared" si="480"/>
        <v>Portugal</v>
      </c>
      <c r="CG533" s="80">
        <f t="shared" si="481"/>
        <v>7</v>
      </c>
      <c r="CH533" s="14" t="str">
        <f t="shared" si="482"/>
        <v>England</v>
      </c>
      <c r="CI533" s="80">
        <f t="shared" si="483"/>
        <v>7</v>
      </c>
      <c r="CJ533" s="14" t="str">
        <f t="shared" si="484"/>
        <v>Frankreich</v>
      </c>
      <c r="CK533" s="80">
        <f t="shared" si="485"/>
        <v>7</v>
      </c>
      <c r="CL533" s="27">
        <f t="shared" si="495"/>
        <v>42</v>
      </c>
      <c r="CM533" t="s">
        <v>130</v>
      </c>
      <c r="CN533" t="s">
        <v>73</v>
      </c>
      <c r="CO533" t="s">
        <v>90</v>
      </c>
      <c r="CP533">
        <v>2</v>
      </c>
      <c r="CQ533" t="s">
        <v>83</v>
      </c>
      <c r="CR533">
        <v>4</v>
      </c>
      <c r="CS533" s="71">
        <f t="shared" si="449"/>
        <v>2</v>
      </c>
      <c r="CT533" s="80">
        <f t="shared" si="486"/>
        <v>0</v>
      </c>
      <c r="CU533" t="s">
        <v>84</v>
      </c>
      <c r="CV533" t="s">
        <v>73</v>
      </c>
      <c r="CW533" t="s">
        <v>93</v>
      </c>
      <c r="CX533">
        <v>2</v>
      </c>
      <c r="CY533" t="s">
        <v>83</v>
      </c>
      <c r="CZ533">
        <v>1</v>
      </c>
      <c r="DA533" s="71">
        <f t="shared" si="487"/>
        <v>3</v>
      </c>
      <c r="DB533" s="80">
        <f t="shared" si="488"/>
        <v>0</v>
      </c>
      <c r="DC533" t="s">
        <v>131</v>
      </c>
      <c r="DD533" t="s">
        <v>73</v>
      </c>
      <c r="DE533" t="s">
        <v>96</v>
      </c>
      <c r="DF533">
        <v>2</v>
      </c>
      <c r="DG533" t="s">
        <v>83</v>
      </c>
      <c r="DH533">
        <v>1</v>
      </c>
      <c r="DI533" s="71">
        <f t="shared" si="496"/>
        <v>0</v>
      </c>
      <c r="DJ533" s="80">
        <f t="shared" si="489"/>
        <v>0</v>
      </c>
      <c r="DK533" t="s">
        <v>85</v>
      </c>
      <c r="DL533" t="s">
        <v>73</v>
      </c>
      <c r="DM533" t="s">
        <v>94</v>
      </c>
      <c r="DN533">
        <v>1</v>
      </c>
      <c r="DO533" t="s">
        <v>83</v>
      </c>
      <c r="DP533">
        <v>3</v>
      </c>
      <c r="DQ533" s="71">
        <f t="shared" si="490"/>
        <v>3</v>
      </c>
      <c r="DR533" s="80">
        <f t="shared" si="491"/>
        <v>4</v>
      </c>
      <c r="DS533" s="27">
        <f t="shared" si="450"/>
        <v>4</v>
      </c>
      <c r="DT533" t="str">
        <f t="shared" si="451"/>
        <v>Niederlande</v>
      </c>
      <c r="DU533">
        <f t="shared" si="492"/>
        <v>0</v>
      </c>
      <c r="DV533" t="str">
        <f t="shared" si="452"/>
        <v>Brasilien</v>
      </c>
      <c r="DW533">
        <f t="shared" si="493"/>
        <v>0</v>
      </c>
      <c r="DX533" t="str">
        <f t="shared" si="453"/>
        <v>Frankreich</v>
      </c>
      <c r="DY533">
        <f t="shared" si="494"/>
        <v>8</v>
      </c>
      <c r="DZ533" t="str">
        <f t="shared" si="454"/>
        <v>Belgien</v>
      </c>
      <c r="EA533">
        <f t="shared" si="455"/>
        <v>0</v>
      </c>
      <c r="EB533" s="27">
        <f t="shared" si="456"/>
        <v>8</v>
      </c>
      <c r="EC533" t="s">
        <v>84</v>
      </c>
      <c r="ED533" t="s">
        <v>73</v>
      </c>
      <c r="EE533" t="s">
        <v>90</v>
      </c>
      <c r="EF533">
        <v>1</v>
      </c>
      <c r="EG533" t="s">
        <v>83</v>
      </c>
      <c r="EH533">
        <v>4</v>
      </c>
      <c r="EK533" t="s">
        <v>94</v>
      </c>
      <c r="EL533" t="s">
        <v>73</v>
      </c>
      <c r="EM533" t="s">
        <v>131</v>
      </c>
      <c r="EN533">
        <v>2</v>
      </c>
      <c r="EO533" t="s">
        <v>83</v>
      </c>
      <c r="EP533">
        <v>0</v>
      </c>
      <c r="EU533" t="s">
        <v>84</v>
      </c>
      <c r="EV533" t="s">
        <v>73</v>
      </c>
      <c r="EW533" t="s">
        <v>131</v>
      </c>
      <c r="EX533">
        <v>1</v>
      </c>
      <c r="EY533" t="s">
        <v>83</v>
      </c>
      <c r="EZ533">
        <v>3</v>
      </c>
      <c r="FC533" t="s">
        <v>90</v>
      </c>
      <c r="FD533" t="s">
        <v>73</v>
      </c>
      <c r="FE533" t="s">
        <v>94</v>
      </c>
      <c r="FF533">
        <v>2</v>
      </c>
      <c r="FG533" t="s">
        <v>83</v>
      </c>
      <c r="FH533">
        <v>0</v>
      </c>
      <c r="FL533" t="s">
        <v>84</v>
      </c>
      <c r="FN533" t="s">
        <v>131</v>
      </c>
      <c r="FP533" t="s">
        <v>94</v>
      </c>
      <c r="FR533" t="s">
        <v>90</v>
      </c>
      <c r="FU533">
        <v>187</v>
      </c>
      <c r="FX533" t="s">
        <v>1273</v>
      </c>
    </row>
    <row r="534" spans="1:180" x14ac:dyDescent="0.45">
      <c r="A534" s="1">
        <v>531</v>
      </c>
      <c r="B534" s="45">
        <f t="shared" si="442"/>
        <v>242</v>
      </c>
      <c r="C534" s="14" t="s">
        <v>1274</v>
      </c>
      <c r="D534" t="s">
        <v>231</v>
      </c>
      <c r="E534" s="15">
        <v>12</v>
      </c>
      <c r="F534" s="28">
        <f>VOR!IH534</f>
        <v>162</v>
      </c>
      <c r="G534" s="27">
        <f t="shared" si="457"/>
        <v>72</v>
      </c>
      <c r="H534" s="49">
        <f t="shared" si="458"/>
        <v>234</v>
      </c>
      <c r="I534" s="14" t="s">
        <v>84</v>
      </c>
      <c r="J534" t="s">
        <v>73</v>
      </c>
      <c r="K534" t="s">
        <v>92</v>
      </c>
      <c r="L534">
        <v>2</v>
      </c>
      <c r="M534" t="s">
        <v>83</v>
      </c>
      <c r="N534">
        <v>1</v>
      </c>
      <c r="O534" s="77">
        <f t="shared" si="459"/>
        <v>1</v>
      </c>
      <c r="P534" s="80">
        <f t="shared" si="460"/>
        <v>2</v>
      </c>
      <c r="Q534" t="s">
        <v>93</v>
      </c>
      <c r="R534" t="s">
        <v>73</v>
      </c>
      <c r="S534" t="s">
        <v>129</v>
      </c>
      <c r="T534">
        <v>3</v>
      </c>
      <c r="U534" t="s">
        <v>83</v>
      </c>
      <c r="V534">
        <v>1</v>
      </c>
      <c r="W534" s="71">
        <f t="shared" si="461"/>
        <v>1</v>
      </c>
      <c r="X534" s="80">
        <f t="shared" si="462"/>
        <v>2</v>
      </c>
      <c r="Y534" s="14" t="s">
        <v>94</v>
      </c>
      <c r="Z534" t="s">
        <v>73</v>
      </c>
      <c r="AA534" t="s">
        <v>86</v>
      </c>
      <c r="AB534">
        <v>2</v>
      </c>
      <c r="AC534" t="s">
        <v>83</v>
      </c>
      <c r="AD534">
        <v>1</v>
      </c>
      <c r="AE534" s="71">
        <f t="shared" si="463"/>
        <v>3</v>
      </c>
      <c r="AF534" s="80">
        <f t="shared" si="443"/>
        <v>4</v>
      </c>
      <c r="AG534" s="14" t="s">
        <v>85</v>
      </c>
      <c r="AH534" t="s">
        <v>73</v>
      </c>
      <c r="AI534" t="s">
        <v>140</v>
      </c>
      <c r="AJ534">
        <v>4</v>
      </c>
      <c r="AK534" t="s">
        <v>83</v>
      </c>
      <c r="AL534">
        <v>2</v>
      </c>
      <c r="AM534" s="71">
        <f t="shared" si="464"/>
        <v>1</v>
      </c>
      <c r="AN534" s="80">
        <f t="shared" si="465"/>
        <v>2</v>
      </c>
      <c r="AO534" s="14" t="s">
        <v>88</v>
      </c>
      <c r="AP534" t="s">
        <v>73</v>
      </c>
      <c r="AQ534" t="s">
        <v>131</v>
      </c>
      <c r="AR534">
        <v>3</v>
      </c>
      <c r="AS534" t="s">
        <v>83</v>
      </c>
      <c r="AT534">
        <v>1</v>
      </c>
      <c r="AU534" s="71">
        <f t="shared" si="444"/>
        <v>0</v>
      </c>
      <c r="AV534" s="80">
        <f t="shared" si="466"/>
        <v>0</v>
      </c>
      <c r="AW534" s="14" t="s">
        <v>90</v>
      </c>
      <c r="AX534" t="s">
        <v>73</v>
      </c>
      <c r="AY534" t="s">
        <v>135</v>
      </c>
      <c r="AZ534">
        <v>2</v>
      </c>
      <c r="BA534" t="s">
        <v>83</v>
      </c>
      <c r="BB534">
        <v>1</v>
      </c>
      <c r="BC534" s="71">
        <f t="shared" si="467"/>
        <v>1</v>
      </c>
      <c r="BD534" s="80">
        <f t="shared" si="445"/>
        <v>2</v>
      </c>
      <c r="BE534" s="14" t="s">
        <v>95</v>
      </c>
      <c r="BF534" t="s">
        <v>73</v>
      </c>
      <c r="BG534" t="s">
        <v>130</v>
      </c>
      <c r="BH534">
        <v>1</v>
      </c>
      <c r="BI534" t="s">
        <v>83</v>
      </c>
      <c r="BJ534">
        <v>3</v>
      </c>
      <c r="BK534" s="71">
        <f t="shared" si="446"/>
        <v>2</v>
      </c>
      <c r="BL534" s="80">
        <f t="shared" si="468"/>
        <v>0</v>
      </c>
      <c r="BM534" s="14" t="s">
        <v>96</v>
      </c>
      <c r="BN534" t="s">
        <v>73</v>
      </c>
      <c r="BO534" t="s">
        <v>134</v>
      </c>
      <c r="BP534">
        <v>3</v>
      </c>
      <c r="BQ534" t="s">
        <v>83</v>
      </c>
      <c r="BR534">
        <v>1</v>
      </c>
      <c r="BS534" s="71">
        <f t="shared" si="469"/>
        <v>3</v>
      </c>
      <c r="BT534" s="80">
        <f t="shared" si="447"/>
        <v>4</v>
      </c>
      <c r="BU534" s="28">
        <f t="shared" si="470"/>
        <v>16</v>
      </c>
      <c r="BV534" s="14" t="str">
        <f t="shared" si="471"/>
        <v>Deutschland</v>
      </c>
      <c r="BW534" s="80">
        <f t="shared" si="448"/>
        <v>0</v>
      </c>
      <c r="BX534" s="14" t="str">
        <f t="shared" si="472"/>
        <v>Brasilien</v>
      </c>
      <c r="BY534" s="80">
        <f t="shared" si="473"/>
        <v>7</v>
      </c>
      <c r="BZ534" s="14" t="str">
        <f t="shared" si="474"/>
        <v>Niederlande</v>
      </c>
      <c r="CA534" s="80">
        <f t="shared" si="475"/>
        <v>7</v>
      </c>
      <c r="CB534" s="14" t="str">
        <f t="shared" si="476"/>
        <v>Argentinien</v>
      </c>
      <c r="CC534" s="80">
        <f t="shared" si="477"/>
        <v>7</v>
      </c>
      <c r="CD534" s="14" t="str">
        <f t="shared" si="478"/>
        <v>Spanien</v>
      </c>
      <c r="CE534" s="80">
        <f t="shared" si="479"/>
        <v>0</v>
      </c>
      <c r="CF534" s="14" t="str">
        <f t="shared" si="480"/>
        <v>Portugal</v>
      </c>
      <c r="CG534" s="80">
        <f t="shared" si="481"/>
        <v>7</v>
      </c>
      <c r="CH534" s="14" t="str">
        <f t="shared" si="482"/>
        <v>England</v>
      </c>
      <c r="CI534" s="80">
        <f t="shared" si="483"/>
        <v>7</v>
      </c>
      <c r="CJ534" s="14" t="str">
        <f t="shared" si="484"/>
        <v>Frankreich</v>
      </c>
      <c r="CK534" s="80">
        <f t="shared" si="485"/>
        <v>7</v>
      </c>
      <c r="CL534" s="27">
        <f t="shared" si="495"/>
        <v>42</v>
      </c>
      <c r="CM534" t="s">
        <v>88</v>
      </c>
      <c r="CN534" t="s">
        <v>73</v>
      </c>
      <c r="CO534" t="s">
        <v>90</v>
      </c>
      <c r="CP534">
        <v>5</v>
      </c>
      <c r="CQ534" t="s">
        <v>83</v>
      </c>
      <c r="CR534">
        <v>1</v>
      </c>
      <c r="CS534" s="71">
        <f t="shared" si="449"/>
        <v>2</v>
      </c>
      <c r="CT534" s="80">
        <f t="shared" si="486"/>
        <v>0</v>
      </c>
      <c r="CU534" t="s">
        <v>84</v>
      </c>
      <c r="CV534" t="s">
        <v>73</v>
      </c>
      <c r="CW534" t="s">
        <v>93</v>
      </c>
      <c r="CX534">
        <v>1</v>
      </c>
      <c r="CY534" t="s">
        <v>83</v>
      </c>
      <c r="CZ534">
        <v>2</v>
      </c>
      <c r="DA534" s="71">
        <f t="shared" si="487"/>
        <v>3</v>
      </c>
      <c r="DB534" s="80">
        <f t="shared" si="488"/>
        <v>6</v>
      </c>
      <c r="DC534" t="s">
        <v>130</v>
      </c>
      <c r="DD534" t="s">
        <v>73</v>
      </c>
      <c r="DE534" t="s">
        <v>96</v>
      </c>
      <c r="DF534">
        <v>3</v>
      </c>
      <c r="DG534" t="s">
        <v>83</v>
      </c>
      <c r="DH534">
        <v>2</v>
      </c>
      <c r="DI534" s="71">
        <f t="shared" si="496"/>
        <v>0</v>
      </c>
      <c r="DJ534" s="80">
        <f t="shared" si="489"/>
        <v>0</v>
      </c>
      <c r="DK534" t="s">
        <v>85</v>
      </c>
      <c r="DL534" t="s">
        <v>73</v>
      </c>
      <c r="DM534" t="s">
        <v>94</v>
      </c>
      <c r="DN534">
        <v>3</v>
      </c>
      <c r="DO534" t="s">
        <v>83</v>
      </c>
      <c r="DP534">
        <v>1</v>
      </c>
      <c r="DQ534" s="71">
        <f t="shared" si="490"/>
        <v>3</v>
      </c>
      <c r="DR534" s="80">
        <f t="shared" si="491"/>
        <v>0</v>
      </c>
      <c r="DS534" s="27">
        <f t="shared" si="450"/>
        <v>6</v>
      </c>
      <c r="DT534" t="str">
        <f t="shared" si="451"/>
        <v>Argentinien</v>
      </c>
      <c r="DU534">
        <f t="shared" si="492"/>
        <v>8</v>
      </c>
      <c r="DV534" t="str">
        <f t="shared" si="452"/>
        <v>Deutschland</v>
      </c>
      <c r="DW534">
        <f t="shared" si="493"/>
        <v>0</v>
      </c>
      <c r="DX534" t="str">
        <f t="shared" si="453"/>
        <v>England</v>
      </c>
      <c r="DY534">
        <f t="shared" si="494"/>
        <v>0</v>
      </c>
      <c r="DZ534" t="str">
        <f t="shared" si="454"/>
        <v>Spanien</v>
      </c>
      <c r="EA534">
        <f t="shared" si="455"/>
        <v>0</v>
      </c>
      <c r="EB534" s="27">
        <f t="shared" si="456"/>
        <v>8</v>
      </c>
      <c r="EC534" t="s">
        <v>93</v>
      </c>
      <c r="ED534" t="s">
        <v>73</v>
      </c>
      <c r="EE534" t="s">
        <v>88</v>
      </c>
      <c r="EF534">
        <v>2</v>
      </c>
      <c r="EG534" t="s">
        <v>83</v>
      </c>
      <c r="EH534">
        <v>3</v>
      </c>
      <c r="EK534" t="s">
        <v>85</v>
      </c>
      <c r="EL534" t="s">
        <v>73</v>
      </c>
      <c r="EM534" t="s">
        <v>130</v>
      </c>
      <c r="EN534">
        <v>2</v>
      </c>
      <c r="EO534" t="s">
        <v>83</v>
      </c>
      <c r="EP534">
        <v>3</v>
      </c>
      <c r="EU534" t="s">
        <v>93</v>
      </c>
      <c r="EV534" t="s">
        <v>73</v>
      </c>
      <c r="EW534" t="s">
        <v>85</v>
      </c>
      <c r="EX534">
        <v>4</v>
      </c>
      <c r="EY534" t="s">
        <v>83</v>
      </c>
      <c r="EZ534">
        <v>3</v>
      </c>
      <c r="FC534" t="s">
        <v>88</v>
      </c>
      <c r="FD534" t="s">
        <v>73</v>
      </c>
      <c r="FE534" t="s">
        <v>130</v>
      </c>
      <c r="FF534">
        <v>3</v>
      </c>
      <c r="FG534" t="s">
        <v>83</v>
      </c>
      <c r="FH534">
        <v>1</v>
      </c>
      <c r="FL534" t="s">
        <v>85</v>
      </c>
      <c r="FN534" t="s">
        <v>93</v>
      </c>
      <c r="FP534" t="s">
        <v>130</v>
      </c>
      <c r="FR534" t="s">
        <v>88</v>
      </c>
      <c r="FU534">
        <v>122</v>
      </c>
      <c r="FX534" t="s">
        <v>88</v>
      </c>
    </row>
    <row r="535" spans="1:180" x14ac:dyDescent="0.45">
      <c r="A535" s="1">
        <v>532</v>
      </c>
      <c r="B535" s="45">
        <f t="shared" si="442"/>
        <v>49</v>
      </c>
      <c r="C535" s="14" t="s">
        <v>231</v>
      </c>
      <c r="D535" t="s">
        <v>1275</v>
      </c>
      <c r="E535" s="15">
        <v>12</v>
      </c>
      <c r="F535" s="28">
        <f>VOR!IH535</f>
        <v>189</v>
      </c>
      <c r="G535" s="27">
        <f t="shared" si="457"/>
        <v>77</v>
      </c>
      <c r="H535" s="49">
        <f t="shared" si="458"/>
        <v>266</v>
      </c>
      <c r="I535" s="14" t="s">
        <v>84</v>
      </c>
      <c r="J535" t="s">
        <v>73</v>
      </c>
      <c r="K535" t="s">
        <v>137</v>
      </c>
      <c r="L535">
        <v>2</v>
      </c>
      <c r="M535" t="s">
        <v>83</v>
      </c>
      <c r="N535">
        <v>1</v>
      </c>
      <c r="O535" s="77">
        <f t="shared" si="459"/>
        <v>3</v>
      </c>
      <c r="P535" s="80">
        <f t="shared" si="460"/>
        <v>4</v>
      </c>
      <c r="Q535" t="s">
        <v>93</v>
      </c>
      <c r="R535" t="s">
        <v>73</v>
      </c>
      <c r="S535" t="s">
        <v>129</v>
      </c>
      <c r="T535">
        <v>3</v>
      </c>
      <c r="U535" t="s">
        <v>83</v>
      </c>
      <c r="V535">
        <v>2</v>
      </c>
      <c r="W535" s="71">
        <f t="shared" si="461"/>
        <v>1</v>
      </c>
      <c r="X535" s="80">
        <f t="shared" si="462"/>
        <v>3</v>
      </c>
      <c r="Y535" s="14" t="s">
        <v>94</v>
      </c>
      <c r="Z535" t="s">
        <v>73</v>
      </c>
      <c r="AA535" t="s">
        <v>86</v>
      </c>
      <c r="AB535">
        <v>3</v>
      </c>
      <c r="AC535" t="s">
        <v>83</v>
      </c>
      <c r="AD535">
        <v>2</v>
      </c>
      <c r="AE535" s="71">
        <f t="shared" si="463"/>
        <v>3</v>
      </c>
      <c r="AF535" s="80">
        <f t="shared" si="443"/>
        <v>4</v>
      </c>
      <c r="AG535" s="14" t="s">
        <v>85</v>
      </c>
      <c r="AH535" t="s">
        <v>73</v>
      </c>
      <c r="AI535" t="s">
        <v>132</v>
      </c>
      <c r="AJ535">
        <v>4</v>
      </c>
      <c r="AK535" t="s">
        <v>83</v>
      </c>
      <c r="AL535">
        <v>0</v>
      </c>
      <c r="AM535" s="71">
        <f t="shared" si="464"/>
        <v>3</v>
      </c>
      <c r="AN535" s="80">
        <f t="shared" si="465"/>
        <v>4</v>
      </c>
      <c r="AO535" s="14" t="s">
        <v>130</v>
      </c>
      <c r="AP535" t="s">
        <v>73</v>
      </c>
      <c r="AQ535" t="s">
        <v>95</v>
      </c>
      <c r="AR535">
        <v>2</v>
      </c>
      <c r="AS535" t="s">
        <v>83</v>
      </c>
      <c r="AT535">
        <v>1</v>
      </c>
      <c r="AU535" s="71">
        <f t="shared" si="444"/>
        <v>2</v>
      </c>
      <c r="AV535" s="80">
        <f t="shared" si="466"/>
        <v>0</v>
      </c>
      <c r="AW535" s="14" t="s">
        <v>90</v>
      </c>
      <c r="AX535" t="s">
        <v>73</v>
      </c>
      <c r="AY535" t="s">
        <v>138</v>
      </c>
      <c r="AZ535">
        <v>4</v>
      </c>
      <c r="BA535" t="s">
        <v>83</v>
      </c>
      <c r="BB535">
        <v>0</v>
      </c>
      <c r="BC535" s="71">
        <f t="shared" si="467"/>
        <v>1</v>
      </c>
      <c r="BD535" s="80">
        <f t="shared" si="445"/>
        <v>2</v>
      </c>
      <c r="BE535" s="14" t="s">
        <v>131</v>
      </c>
      <c r="BF535" t="s">
        <v>73</v>
      </c>
      <c r="BG535" t="s">
        <v>88</v>
      </c>
      <c r="BH535">
        <v>1</v>
      </c>
      <c r="BI535" t="s">
        <v>83</v>
      </c>
      <c r="BJ535">
        <v>2</v>
      </c>
      <c r="BK535" s="71">
        <f t="shared" si="446"/>
        <v>0</v>
      </c>
      <c r="BL535" s="80">
        <f t="shared" si="468"/>
        <v>0</v>
      </c>
      <c r="BM535" s="14" t="s">
        <v>96</v>
      </c>
      <c r="BN535" t="s">
        <v>73</v>
      </c>
      <c r="BO535" t="s">
        <v>134</v>
      </c>
      <c r="BP535">
        <v>4</v>
      </c>
      <c r="BQ535" t="s">
        <v>83</v>
      </c>
      <c r="BR535">
        <v>1</v>
      </c>
      <c r="BS535" s="71">
        <f t="shared" si="469"/>
        <v>3</v>
      </c>
      <c r="BT535" s="80">
        <f t="shared" si="447"/>
        <v>4</v>
      </c>
      <c r="BU535" s="28">
        <f t="shared" si="470"/>
        <v>21</v>
      </c>
      <c r="BV535" s="14" t="str">
        <f t="shared" si="471"/>
        <v>Spanien</v>
      </c>
      <c r="BW535" s="80">
        <f t="shared" si="448"/>
        <v>0</v>
      </c>
      <c r="BX535" s="14" t="str">
        <f t="shared" si="472"/>
        <v>Brasilien</v>
      </c>
      <c r="BY535" s="80">
        <f t="shared" si="473"/>
        <v>7</v>
      </c>
      <c r="BZ535" s="14" t="str">
        <f t="shared" si="474"/>
        <v>Niederlande</v>
      </c>
      <c r="CA535" s="80">
        <f t="shared" si="475"/>
        <v>7</v>
      </c>
      <c r="CB535" s="14" t="str">
        <f t="shared" si="476"/>
        <v>Argentinien</v>
      </c>
      <c r="CC535" s="80">
        <f t="shared" si="477"/>
        <v>7</v>
      </c>
      <c r="CD535" s="14" t="str">
        <f t="shared" si="478"/>
        <v>Deutschland</v>
      </c>
      <c r="CE535" s="80">
        <f t="shared" si="479"/>
        <v>0</v>
      </c>
      <c r="CF535" s="14" t="str">
        <f t="shared" si="480"/>
        <v>Portugal</v>
      </c>
      <c r="CG535" s="80">
        <f t="shared" si="481"/>
        <v>7</v>
      </c>
      <c r="CH535" s="14" t="str">
        <f t="shared" si="482"/>
        <v>England</v>
      </c>
      <c r="CI535" s="80">
        <f t="shared" si="483"/>
        <v>7</v>
      </c>
      <c r="CJ535" s="14" t="str">
        <f t="shared" si="484"/>
        <v>Frankreich</v>
      </c>
      <c r="CK535" s="80">
        <f t="shared" si="485"/>
        <v>7</v>
      </c>
      <c r="CL535" s="27">
        <f t="shared" si="495"/>
        <v>42</v>
      </c>
      <c r="CM535" t="s">
        <v>130</v>
      </c>
      <c r="CN535" t="s">
        <v>73</v>
      </c>
      <c r="CO535" t="s">
        <v>90</v>
      </c>
      <c r="CP535">
        <v>2</v>
      </c>
      <c r="CQ535" t="s">
        <v>83</v>
      </c>
      <c r="CR535">
        <v>4</v>
      </c>
      <c r="CS535" s="71">
        <f t="shared" si="449"/>
        <v>2</v>
      </c>
      <c r="CT535" s="80">
        <f t="shared" si="486"/>
        <v>0</v>
      </c>
      <c r="CU535" t="s">
        <v>84</v>
      </c>
      <c r="CV535" t="s">
        <v>73</v>
      </c>
      <c r="CW535" t="s">
        <v>93</v>
      </c>
      <c r="CX535">
        <v>1</v>
      </c>
      <c r="CY535" t="s">
        <v>83</v>
      </c>
      <c r="CZ535">
        <v>2</v>
      </c>
      <c r="DA535" s="71">
        <f t="shared" si="487"/>
        <v>3</v>
      </c>
      <c r="DB535" s="80">
        <f t="shared" si="488"/>
        <v>6</v>
      </c>
      <c r="DC535" t="s">
        <v>88</v>
      </c>
      <c r="DD535" t="s">
        <v>73</v>
      </c>
      <c r="DE535" t="s">
        <v>96</v>
      </c>
      <c r="DF535">
        <v>2</v>
      </c>
      <c r="DG535" t="s">
        <v>83</v>
      </c>
      <c r="DH535">
        <v>1</v>
      </c>
      <c r="DI535" s="71">
        <f t="shared" si="496"/>
        <v>0</v>
      </c>
      <c r="DJ535" s="80">
        <f t="shared" si="489"/>
        <v>0</v>
      </c>
      <c r="DK535" t="s">
        <v>85</v>
      </c>
      <c r="DL535" t="s">
        <v>73</v>
      </c>
      <c r="DM535" t="s">
        <v>94</v>
      </c>
      <c r="DN535">
        <v>2</v>
      </c>
      <c r="DO535" t="s">
        <v>83</v>
      </c>
      <c r="DP535">
        <v>1</v>
      </c>
      <c r="DQ535" s="71">
        <f t="shared" si="490"/>
        <v>3</v>
      </c>
      <c r="DR535" s="80">
        <f t="shared" si="491"/>
        <v>0</v>
      </c>
      <c r="DS535" s="27">
        <f t="shared" si="450"/>
        <v>6</v>
      </c>
      <c r="DT535" t="str">
        <f t="shared" si="451"/>
        <v>Argentinien</v>
      </c>
      <c r="DU535">
        <f t="shared" si="492"/>
        <v>8</v>
      </c>
      <c r="DV535" t="str">
        <f t="shared" si="452"/>
        <v>Brasilien</v>
      </c>
      <c r="DW535">
        <f t="shared" si="493"/>
        <v>0</v>
      </c>
      <c r="DX535" t="str">
        <f t="shared" si="453"/>
        <v>England</v>
      </c>
      <c r="DY535">
        <f t="shared" si="494"/>
        <v>0</v>
      </c>
      <c r="DZ535" t="str">
        <f t="shared" si="454"/>
        <v>Deutschland</v>
      </c>
      <c r="EA535">
        <f t="shared" si="455"/>
        <v>0</v>
      </c>
      <c r="EB535" s="27">
        <f t="shared" si="456"/>
        <v>8</v>
      </c>
      <c r="EC535" t="s">
        <v>93</v>
      </c>
      <c r="ED535" t="s">
        <v>73</v>
      </c>
      <c r="EE535" t="s">
        <v>90</v>
      </c>
      <c r="EF535">
        <v>1</v>
      </c>
      <c r="EG535" t="s">
        <v>83</v>
      </c>
      <c r="EH535">
        <v>3</v>
      </c>
      <c r="EK535" t="s">
        <v>85</v>
      </c>
      <c r="EL535" t="s">
        <v>73</v>
      </c>
      <c r="EM535" t="s">
        <v>88</v>
      </c>
      <c r="EN535">
        <v>0</v>
      </c>
      <c r="EO535" t="s">
        <v>83</v>
      </c>
      <c r="EP535">
        <v>1</v>
      </c>
      <c r="EU535" t="s">
        <v>93</v>
      </c>
      <c r="EV535" t="s">
        <v>73</v>
      </c>
      <c r="EW535" t="s">
        <v>85</v>
      </c>
      <c r="EX535">
        <v>2</v>
      </c>
      <c r="EY535" t="s">
        <v>83</v>
      </c>
      <c r="EZ535">
        <v>1</v>
      </c>
      <c r="FC535" t="s">
        <v>90</v>
      </c>
      <c r="FD535" t="s">
        <v>73</v>
      </c>
      <c r="FE535" t="s">
        <v>88</v>
      </c>
      <c r="FF535">
        <v>2</v>
      </c>
      <c r="FG535" t="s">
        <v>83</v>
      </c>
      <c r="FH535">
        <v>0</v>
      </c>
      <c r="FL535" t="s">
        <v>85</v>
      </c>
      <c r="FN535" t="s">
        <v>93</v>
      </c>
      <c r="FP535" t="s">
        <v>88</v>
      </c>
      <c r="FR535" t="s">
        <v>90</v>
      </c>
      <c r="FU535">
        <v>169</v>
      </c>
      <c r="FX535">
        <v>0</v>
      </c>
    </row>
    <row r="536" spans="1:180" x14ac:dyDescent="0.45">
      <c r="A536" s="1">
        <v>533</v>
      </c>
      <c r="B536" s="45">
        <f t="shared" si="442"/>
        <v>151</v>
      </c>
      <c r="C536" s="14" t="s">
        <v>1276</v>
      </c>
      <c r="D536" t="s">
        <v>1277</v>
      </c>
      <c r="E536" s="15">
        <v>12</v>
      </c>
      <c r="F536" s="28">
        <f>VOR!IH536</f>
        <v>169</v>
      </c>
      <c r="G536" s="27">
        <f t="shared" si="457"/>
        <v>78</v>
      </c>
      <c r="H536" s="49">
        <f t="shared" si="458"/>
        <v>247</v>
      </c>
      <c r="I536" s="14" t="s">
        <v>132</v>
      </c>
      <c r="J536" t="s">
        <v>73</v>
      </c>
      <c r="K536" t="s">
        <v>85</v>
      </c>
      <c r="L536">
        <v>1</v>
      </c>
      <c r="M536" t="s">
        <v>83</v>
      </c>
      <c r="N536">
        <v>3</v>
      </c>
      <c r="O536" s="77">
        <f t="shared" si="459"/>
        <v>0</v>
      </c>
      <c r="P536" s="80">
        <f t="shared" si="460"/>
        <v>0</v>
      </c>
      <c r="Q536" t="s">
        <v>93</v>
      </c>
      <c r="R536" t="s">
        <v>73</v>
      </c>
      <c r="S536" t="s">
        <v>87</v>
      </c>
      <c r="T536">
        <v>3</v>
      </c>
      <c r="U536" t="s">
        <v>83</v>
      </c>
      <c r="V536">
        <v>2</v>
      </c>
      <c r="W536" s="71">
        <f t="shared" si="461"/>
        <v>3</v>
      </c>
      <c r="X536" s="80">
        <f t="shared" si="462"/>
        <v>6</v>
      </c>
      <c r="Y536" s="14" t="s">
        <v>94</v>
      </c>
      <c r="Z536" t="s">
        <v>73</v>
      </c>
      <c r="AA536" t="s">
        <v>133</v>
      </c>
      <c r="AB536">
        <v>3</v>
      </c>
      <c r="AC536" t="s">
        <v>83</v>
      </c>
      <c r="AD536">
        <v>2</v>
      </c>
      <c r="AE536" s="71">
        <f t="shared" si="463"/>
        <v>1</v>
      </c>
      <c r="AF536" s="80">
        <f t="shared" si="443"/>
        <v>2</v>
      </c>
      <c r="AG536" s="14" t="s">
        <v>92</v>
      </c>
      <c r="AH536" t="s">
        <v>73</v>
      </c>
      <c r="AI536" t="s">
        <v>84</v>
      </c>
      <c r="AJ536">
        <v>2</v>
      </c>
      <c r="AK536" t="s">
        <v>83</v>
      </c>
      <c r="AL536">
        <v>3</v>
      </c>
      <c r="AM536" s="71">
        <f t="shared" si="464"/>
        <v>0</v>
      </c>
      <c r="AN536" s="80">
        <f t="shared" si="465"/>
        <v>0</v>
      </c>
      <c r="AO536" s="14" t="s">
        <v>88</v>
      </c>
      <c r="AP536" t="s">
        <v>73</v>
      </c>
      <c r="AQ536" t="s">
        <v>131</v>
      </c>
      <c r="AR536">
        <v>4</v>
      </c>
      <c r="AS536" t="s">
        <v>83</v>
      </c>
      <c r="AT536">
        <v>1</v>
      </c>
      <c r="AU536" s="71">
        <f t="shared" si="444"/>
        <v>0</v>
      </c>
      <c r="AV536" s="80">
        <f t="shared" si="466"/>
        <v>0</v>
      </c>
      <c r="AW536" s="14" t="s">
        <v>90</v>
      </c>
      <c r="AX536" t="s">
        <v>73</v>
      </c>
      <c r="AY536" t="s">
        <v>138</v>
      </c>
      <c r="AZ536">
        <v>3</v>
      </c>
      <c r="BA536" t="s">
        <v>83</v>
      </c>
      <c r="BB536">
        <v>0</v>
      </c>
      <c r="BC536" s="71">
        <f t="shared" si="467"/>
        <v>1</v>
      </c>
      <c r="BD536" s="80">
        <f t="shared" si="445"/>
        <v>3</v>
      </c>
      <c r="BE536" s="14" t="s">
        <v>95</v>
      </c>
      <c r="BF536" t="s">
        <v>73</v>
      </c>
      <c r="BG536" t="s">
        <v>130</v>
      </c>
      <c r="BH536">
        <v>3</v>
      </c>
      <c r="BI536" t="s">
        <v>83</v>
      </c>
      <c r="BJ536">
        <v>4</v>
      </c>
      <c r="BK536" s="71">
        <f t="shared" si="446"/>
        <v>2</v>
      </c>
      <c r="BL536" s="80">
        <f t="shared" si="468"/>
        <v>0</v>
      </c>
      <c r="BM536" s="14" t="s">
        <v>96</v>
      </c>
      <c r="BN536" t="s">
        <v>73</v>
      </c>
      <c r="BO536" t="s">
        <v>134</v>
      </c>
      <c r="BP536">
        <v>3</v>
      </c>
      <c r="BQ536" t="s">
        <v>83</v>
      </c>
      <c r="BR536">
        <v>0</v>
      </c>
      <c r="BS536" s="71">
        <f t="shared" si="469"/>
        <v>3</v>
      </c>
      <c r="BT536" s="80">
        <f t="shared" si="447"/>
        <v>4</v>
      </c>
      <c r="BU536" s="28">
        <f t="shared" si="470"/>
        <v>15</v>
      </c>
      <c r="BV536" s="14" t="str">
        <f t="shared" si="471"/>
        <v>Deutschland</v>
      </c>
      <c r="BW536" s="80">
        <f t="shared" si="448"/>
        <v>0</v>
      </c>
      <c r="BX536" s="14" t="str">
        <f t="shared" si="472"/>
        <v>Brasilien</v>
      </c>
      <c r="BY536" s="80">
        <f t="shared" si="473"/>
        <v>7</v>
      </c>
      <c r="BZ536" s="14" t="str">
        <f t="shared" si="474"/>
        <v>England</v>
      </c>
      <c r="CA536" s="80">
        <f t="shared" si="475"/>
        <v>7</v>
      </c>
      <c r="CB536" s="14" t="str">
        <f t="shared" si="476"/>
        <v>Argentinien</v>
      </c>
      <c r="CC536" s="80">
        <f t="shared" si="477"/>
        <v>7</v>
      </c>
      <c r="CD536" s="14" t="str">
        <f t="shared" si="478"/>
        <v>Spanien</v>
      </c>
      <c r="CE536" s="80">
        <f t="shared" si="479"/>
        <v>0</v>
      </c>
      <c r="CF536" s="14" t="str">
        <f t="shared" si="480"/>
        <v>Portugal</v>
      </c>
      <c r="CG536" s="80">
        <f t="shared" si="481"/>
        <v>7</v>
      </c>
      <c r="CH536" s="14" t="str">
        <f t="shared" si="482"/>
        <v>Niederlande</v>
      </c>
      <c r="CI536" s="80">
        <f t="shared" si="483"/>
        <v>7</v>
      </c>
      <c r="CJ536" s="14" t="str">
        <f t="shared" si="484"/>
        <v>Frankreich</v>
      </c>
      <c r="CK536" s="80">
        <f t="shared" si="485"/>
        <v>7</v>
      </c>
      <c r="CL536" s="27">
        <f t="shared" si="495"/>
        <v>42</v>
      </c>
      <c r="CM536" t="s">
        <v>88</v>
      </c>
      <c r="CN536" t="s">
        <v>73</v>
      </c>
      <c r="CO536" t="s">
        <v>90</v>
      </c>
      <c r="CP536">
        <v>3</v>
      </c>
      <c r="CQ536" t="s">
        <v>83</v>
      </c>
      <c r="CR536">
        <v>4</v>
      </c>
      <c r="CS536" s="71">
        <f t="shared" si="449"/>
        <v>2</v>
      </c>
      <c r="CT536" s="80">
        <f t="shared" si="486"/>
        <v>0</v>
      </c>
      <c r="CU536" t="s">
        <v>85</v>
      </c>
      <c r="CV536" t="s">
        <v>73</v>
      </c>
      <c r="CW536" t="s">
        <v>93</v>
      </c>
      <c r="CX536">
        <v>2</v>
      </c>
      <c r="CY536" t="s">
        <v>83</v>
      </c>
      <c r="CZ536">
        <v>4</v>
      </c>
      <c r="DA536" s="71">
        <f t="shared" si="487"/>
        <v>2</v>
      </c>
      <c r="DB536" s="80">
        <f t="shared" si="488"/>
        <v>2</v>
      </c>
      <c r="DC536" t="s">
        <v>130</v>
      </c>
      <c r="DD536" t="s">
        <v>73</v>
      </c>
      <c r="DE536" t="s">
        <v>96</v>
      </c>
      <c r="DF536">
        <v>3</v>
      </c>
      <c r="DG536" t="s">
        <v>83</v>
      </c>
      <c r="DH536">
        <v>0</v>
      </c>
      <c r="DI536" s="71">
        <f t="shared" si="496"/>
        <v>0</v>
      </c>
      <c r="DJ536" s="80">
        <f t="shared" si="489"/>
        <v>0</v>
      </c>
      <c r="DK536" t="s">
        <v>84</v>
      </c>
      <c r="DL536" t="s">
        <v>73</v>
      </c>
      <c r="DM536" t="s">
        <v>94</v>
      </c>
      <c r="DN536">
        <v>2</v>
      </c>
      <c r="DO536" t="s">
        <v>83</v>
      </c>
      <c r="DP536">
        <v>3</v>
      </c>
      <c r="DQ536" s="71">
        <f t="shared" si="490"/>
        <v>2</v>
      </c>
      <c r="DR536" s="80">
        <f t="shared" si="491"/>
        <v>3</v>
      </c>
      <c r="DS536" s="27">
        <f t="shared" si="450"/>
        <v>5</v>
      </c>
      <c r="DT536" t="str">
        <f t="shared" si="451"/>
        <v>Argentinien</v>
      </c>
      <c r="DU536">
        <f t="shared" si="492"/>
        <v>8</v>
      </c>
      <c r="DV536" t="str">
        <f t="shared" si="452"/>
        <v>Brasilien</v>
      </c>
      <c r="DW536">
        <f t="shared" si="493"/>
        <v>0</v>
      </c>
      <c r="DX536" t="str">
        <f t="shared" si="453"/>
        <v>Frankreich</v>
      </c>
      <c r="DY536">
        <f t="shared" si="494"/>
        <v>8</v>
      </c>
      <c r="DZ536" t="str">
        <f t="shared" si="454"/>
        <v>Spanien</v>
      </c>
      <c r="EA536">
        <f t="shared" si="455"/>
        <v>0</v>
      </c>
      <c r="EB536" s="27">
        <f t="shared" si="456"/>
        <v>16</v>
      </c>
      <c r="EC536" t="s">
        <v>93</v>
      </c>
      <c r="ED536" t="s">
        <v>73</v>
      </c>
      <c r="EE536" t="s">
        <v>90</v>
      </c>
      <c r="EF536">
        <v>0</v>
      </c>
      <c r="EG536" t="s">
        <v>83</v>
      </c>
      <c r="EH536">
        <v>2</v>
      </c>
      <c r="EK536" t="s">
        <v>94</v>
      </c>
      <c r="EL536" t="s">
        <v>73</v>
      </c>
      <c r="EM536" t="s">
        <v>130</v>
      </c>
      <c r="EN536">
        <v>4</v>
      </c>
      <c r="EO536" t="s">
        <v>83</v>
      </c>
      <c r="EP536">
        <v>3</v>
      </c>
      <c r="EU536" t="s">
        <v>93</v>
      </c>
      <c r="EV536" t="s">
        <v>73</v>
      </c>
      <c r="EW536" t="s">
        <v>130</v>
      </c>
      <c r="EX536">
        <v>4</v>
      </c>
      <c r="EY536" t="s">
        <v>83</v>
      </c>
      <c r="EZ536">
        <v>3</v>
      </c>
      <c r="FC536" t="s">
        <v>90</v>
      </c>
      <c r="FD536" t="s">
        <v>73</v>
      </c>
      <c r="FE536" t="s">
        <v>94</v>
      </c>
      <c r="FF536">
        <v>3</v>
      </c>
      <c r="FG536" t="s">
        <v>83</v>
      </c>
      <c r="FH536">
        <v>2</v>
      </c>
      <c r="FL536" t="s">
        <v>130</v>
      </c>
      <c r="FN536" t="s">
        <v>93</v>
      </c>
      <c r="FP536" t="s">
        <v>94</v>
      </c>
      <c r="FR536" t="s">
        <v>90</v>
      </c>
      <c r="FU536">
        <v>142</v>
      </c>
      <c r="FX536">
        <v>0</v>
      </c>
    </row>
    <row r="537" spans="1:180" x14ac:dyDescent="0.45">
      <c r="A537" s="1">
        <v>534</v>
      </c>
      <c r="B537" s="45">
        <f t="shared" si="442"/>
        <v>100</v>
      </c>
      <c r="C537" s="14" t="s">
        <v>499</v>
      </c>
      <c r="D537" t="s">
        <v>809</v>
      </c>
      <c r="E537" s="15">
        <v>12</v>
      </c>
      <c r="F537" s="28">
        <f>VOR!IH537</f>
        <v>178</v>
      </c>
      <c r="G537" s="27">
        <f t="shared" si="457"/>
        <v>79</v>
      </c>
      <c r="H537" s="49">
        <f t="shared" si="458"/>
        <v>257</v>
      </c>
      <c r="I537" s="14" t="s">
        <v>84</v>
      </c>
      <c r="J537" t="s">
        <v>73</v>
      </c>
      <c r="K537" t="s">
        <v>92</v>
      </c>
      <c r="L537">
        <v>3</v>
      </c>
      <c r="M537" t="s">
        <v>83</v>
      </c>
      <c r="N537">
        <v>1</v>
      </c>
      <c r="O537" s="77">
        <f t="shared" si="459"/>
        <v>1</v>
      </c>
      <c r="P537" s="80">
        <f t="shared" si="460"/>
        <v>4</v>
      </c>
      <c r="Q537" t="s">
        <v>93</v>
      </c>
      <c r="R537" t="s">
        <v>73</v>
      </c>
      <c r="S537" t="s">
        <v>129</v>
      </c>
      <c r="T537">
        <v>4</v>
      </c>
      <c r="U537" t="s">
        <v>83</v>
      </c>
      <c r="V537">
        <v>0</v>
      </c>
      <c r="W537" s="71">
        <f t="shared" si="461"/>
        <v>1</v>
      </c>
      <c r="X537" s="80">
        <f t="shared" si="462"/>
        <v>2</v>
      </c>
      <c r="Y537" s="14" t="s">
        <v>94</v>
      </c>
      <c r="Z537" t="s">
        <v>73</v>
      </c>
      <c r="AA537" t="s">
        <v>86</v>
      </c>
      <c r="AB537">
        <v>3</v>
      </c>
      <c r="AC537" t="s">
        <v>83</v>
      </c>
      <c r="AD537">
        <v>2</v>
      </c>
      <c r="AE537" s="71">
        <f t="shared" si="463"/>
        <v>3</v>
      </c>
      <c r="AF537" s="80">
        <f t="shared" si="443"/>
        <v>4</v>
      </c>
      <c r="AG537" s="14" t="s">
        <v>85</v>
      </c>
      <c r="AH537" t="s">
        <v>73</v>
      </c>
      <c r="AI537" t="s">
        <v>132</v>
      </c>
      <c r="AJ537">
        <v>5</v>
      </c>
      <c r="AK537" t="s">
        <v>83</v>
      </c>
      <c r="AL537">
        <v>0</v>
      </c>
      <c r="AM537" s="71">
        <f t="shared" si="464"/>
        <v>3</v>
      </c>
      <c r="AN537" s="80">
        <f t="shared" si="465"/>
        <v>4</v>
      </c>
      <c r="AO537" s="14" t="s">
        <v>130</v>
      </c>
      <c r="AP537" t="s">
        <v>73</v>
      </c>
      <c r="AQ537" t="s">
        <v>95</v>
      </c>
      <c r="AR537">
        <v>3</v>
      </c>
      <c r="AS537" t="s">
        <v>83</v>
      </c>
      <c r="AT537">
        <v>2</v>
      </c>
      <c r="AU537" s="71">
        <f t="shared" si="444"/>
        <v>2</v>
      </c>
      <c r="AV537" s="80">
        <f t="shared" si="466"/>
        <v>0</v>
      </c>
      <c r="AW537" s="14" t="s">
        <v>90</v>
      </c>
      <c r="AX537" t="s">
        <v>73</v>
      </c>
      <c r="AY537" t="s">
        <v>96</v>
      </c>
      <c r="AZ537">
        <v>4</v>
      </c>
      <c r="BA537" t="s">
        <v>83</v>
      </c>
      <c r="BB537">
        <v>3</v>
      </c>
      <c r="BC537" s="71">
        <f t="shared" si="467"/>
        <v>1</v>
      </c>
      <c r="BD537" s="80">
        <f t="shared" si="445"/>
        <v>2</v>
      </c>
      <c r="BE537" s="14" t="s">
        <v>131</v>
      </c>
      <c r="BF537" t="s">
        <v>73</v>
      </c>
      <c r="BG537" t="s">
        <v>88</v>
      </c>
      <c r="BH537">
        <v>3</v>
      </c>
      <c r="BI537" t="s">
        <v>83</v>
      </c>
      <c r="BJ537">
        <v>4</v>
      </c>
      <c r="BK537" s="71">
        <f t="shared" si="446"/>
        <v>0</v>
      </c>
      <c r="BL537" s="80">
        <f t="shared" si="468"/>
        <v>0</v>
      </c>
      <c r="BM537" s="14" t="s">
        <v>135</v>
      </c>
      <c r="BN537" t="s">
        <v>73</v>
      </c>
      <c r="BO537" t="s">
        <v>134</v>
      </c>
      <c r="BP537">
        <v>1</v>
      </c>
      <c r="BQ537" t="s">
        <v>83</v>
      </c>
      <c r="BR537">
        <v>2</v>
      </c>
      <c r="BS537" s="71">
        <f t="shared" si="469"/>
        <v>2</v>
      </c>
      <c r="BT537" s="80">
        <f t="shared" si="447"/>
        <v>0</v>
      </c>
      <c r="BU537" s="28">
        <f t="shared" si="470"/>
        <v>16</v>
      </c>
      <c r="BV537" s="14" t="str">
        <f t="shared" si="471"/>
        <v>Spanien</v>
      </c>
      <c r="BW537" s="80">
        <f t="shared" si="448"/>
        <v>0</v>
      </c>
      <c r="BX537" s="14" t="str">
        <f t="shared" si="472"/>
        <v>Brasilien</v>
      </c>
      <c r="BY537" s="80">
        <f t="shared" si="473"/>
        <v>7</v>
      </c>
      <c r="BZ537" s="14" t="str">
        <f t="shared" si="474"/>
        <v>Niederlande</v>
      </c>
      <c r="CA537" s="80">
        <f t="shared" si="475"/>
        <v>7</v>
      </c>
      <c r="CB537" s="14" t="str">
        <f t="shared" si="476"/>
        <v>Argentinien</v>
      </c>
      <c r="CC537" s="80">
        <f t="shared" si="477"/>
        <v>7</v>
      </c>
      <c r="CD537" s="14" t="str">
        <f t="shared" si="478"/>
        <v>Deutschland</v>
      </c>
      <c r="CE537" s="80">
        <f t="shared" si="479"/>
        <v>0</v>
      </c>
      <c r="CF537" s="14" t="str">
        <f t="shared" si="480"/>
        <v>Schweiz</v>
      </c>
      <c r="CG537" s="80">
        <f t="shared" si="481"/>
        <v>0</v>
      </c>
      <c r="CH537" s="14" t="str">
        <f t="shared" si="482"/>
        <v>England</v>
      </c>
      <c r="CI537" s="80">
        <f t="shared" si="483"/>
        <v>7</v>
      </c>
      <c r="CJ537" s="14" t="str">
        <f t="shared" si="484"/>
        <v>Frankreich</v>
      </c>
      <c r="CK537" s="80">
        <f t="shared" si="485"/>
        <v>7</v>
      </c>
      <c r="CL537" s="27">
        <f t="shared" si="495"/>
        <v>35</v>
      </c>
      <c r="CM537" t="s">
        <v>130</v>
      </c>
      <c r="CN537" t="s">
        <v>73</v>
      </c>
      <c r="CO537" t="s">
        <v>90</v>
      </c>
      <c r="CP537">
        <v>3</v>
      </c>
      <c r="CQ537" t="s">
        <v>83</v>
      </c>
      <c r="CR537">
        <v>1</v>
      </c>
      <c r="CS537" s="71">
        <f t="shared" si="449"/>
        <v>2</v>
      </c>
      <c r="CT537" s="80">
        <f t="shared" si="486"/>
        <v>0</v>
      </c>
      <c r="CU537" t="s">
        <v>84</v>
      </c>
      <c r="CV537" t="s">
        <v>73</v>
      </c>
      <c r="CW537" t="s">
        <v>93</v>
      </c>
      <c r="CX537">
        <v>0</v>
      </c>
      <c r="CY537" t="s">
        <v>83</v>
      </c>
      <c r="CZ537">
        <v>1</v>
      </c>
      <c r="DA537" s="71">
        <f t="shared" si="487"/>
        <v>3</v>
      </c>
      <c r="DB537" s="80">
        <f t="shared" si="488"/>
        <v>6</v>
      </c>
      <c r="DC537" t="s">
        <v>88</v>
      </c>
      <c r="DD537" t="s">
        <v>73</v>
      </c>
      <c r="DE537" t="s">
        <v>134</v>
      </c>
      <c r="DF537">
        <v>3</v>
      </c>
      <c r="DG537" t="s">
        <v>83</v>
      </c>
      <c r="DH537">
        <v>0</v>
      </c>
      <c r="DI537" s="71">
        <f t="shared" si="496"/>
        <v>0</v>
      </c>
      <c r="DJ537" s="80">
        <f t="shared" si="489"/>
        <v>0</v>
      </c>
      <c r="DK537" t="s">
        <v>85</v>
      </c>
      <c r="DL537" t="s">
        <v>73</v>
      </c>
      <c r="DM537" t="s">
        <v>94</v>
      </c>
      <c r="DN537">
        <v>2</v>
      </c>
      <c r="DO537" t="s">
        <v>83</v>
      </c>
      <c r="DP537">
        <v>3</v>
      </c>
      <c r="DQ537" s="71">
        <f t="shared" si="490"/>
        <v>3</v>
      </c>
      <c r="DR537" s="80">
        <f t="shared" si="491"/>
        <v>6</v>
      </c>
      <c r="DS537" s="27">
        <f t="shared" si="450"/>
        <v>12</v>
      </c>
      <c r="DT537" t="str">
        <f t="shared" si="451"/>
        <v>Argentinien</v>
      </c>
      <c r="DU537">
        <f t="shared" si="492"/>
        <v>8</v>
      </c>
      <c r="DV537" t="str">
        <f t="shared" si="452"/>
        <v>Spanien</v>
      </c>
      <c r="DW537">
        <f t="shared" si="493"/>
        <v>0</v>
      </c>
      <c r="DX537" t="str">
        <f t="shared" si="453"/>
        <v>Frankreich</v>
      </c>
      <c r="DY537">
        <f t="shared" si="494"/>
        <v>8</v>
      </c>
      <c r="DZ537" t="str">
        <f t="shared" si="454"/>
        <v>Deutschland</v>
      </c>
      <c r="EA537">
        <f t="shared" si="455"/>
        <v>0</v>
      </c>
      <c r="EB537" s="27">
        <f t="shared" si="456"/>
        <v>16</v>
      </c>
      <c r="EC537" t="s">
        <v>93</v>
      </c>
      <c r="ED537" t="s">
        <v>73</v>
      </c>
      <c r="EE537" t="s">
        <v>130</v>
      </c>
      <c r="EF537">
        <v>1</v>
      </c>
      <c r="EG537" t="s">
        <v>83</v>
      </c>
      <c r="EH537">
        <v>2</v>
      </c>
      <c r="EK537" t="s">
        <v>94</v>
      </c>
      <c r="EL537" t="s">
        <v>73</v>
      </c>
      <c r="EM537" t="s">
        <v>88</v>
      </c>
      <c r="EN537">
        <v>1</v>
      </c>
      <c r="EO537" t="s">
        <v>83</v>
      </c>
      <c r="EP537">
        <v>4</v>
      </c>
      <c r="EU537" t="s">
        <v>93</v>
      </c>
      <c r="EV537" t="s">
        <v>73</v>
      </c>
      <c r="EW537" t="s">
        <v>94</v>
      </c>
      <c r="EX537">
        <v>3</v>
      </c>
      <c r="EY537" t="s">
        <v>83</v>
      </c>
      <c r="EZ537">
        <v>2</v>
      </c>
      <c r="FC537" t="s">
        <v>130</v>
      </c>
      <c r="FD537" t="s">
        <v>73</v>
      </c>
      <c r="FE537" t="s">
        <v>88</v>
      </c>
      <c r="FF537">
        <v>5</v>
      </c>
      <c r="FG537" t="s">
        <v>83</v>
      </c>
      <c r="FH537">
        <v>1</v>
      </c>
      <c r="FL537" t="s">
        <v>94</v>
      </c>
      <c r="FN537" t="s">
        <v>93</v>
      </c>
      <c r="FP537" t="s">
        <v>88</v>
      </c>
      <c r="FR537" t="s">
        <v>130</v>
      </c>
      <c r="FU537">
        <v>135</v>
      </c>
      <c r="FX537" t="s">
        <v>484</v>
      </c>
    </row>
    <row r="538" spans="1:180" x14ac:dyDescent="0.45">
      <c r="A538" s="1">
        <v>535</v>
      </c>
      <c r="B538" s="45">
        <f t="shared" si="442"/>
        <v>701</v>
      </c>
      <c r="C538" s="14" t="s">
        <v>1278</v>
      </c>
      <c r="D538" t="s">
        <v>1279</v>
      </c>
      <c r="E538" s="15">
        <v>12</v>
      </c>
      <c r="F538" s="28">
        <f>VOR!IH538</f>
        <v>127</v>
      </c>
      <c r="G538" s="27">
        <f t="shared" si="457"/>
        <v>15</v>
      </c>
      <c r="H538" s="49">
        <f t="shared" si="458"/>
        <v>142</v>
      </c>
      <c r="I538" s="14" t="s">
        <v>136</v>
      </c>
      <c r="J538" t="s">
        <v>73</v>
      </c>
      <c r="K538" t="s">
        <v>425</v>
      </c>
      <c r="L538">
        <v>4</v>
      </c>
      <c r="M538" t="s">
        <v>83</v>
      </c>
      <c r="N538">
        <v>0</v>
      </c>
      <c r="O538" s="77">
        <f t="shared" si="459"/>
        <v>0</v>
      </c>
      <c r="P538" s="80">
        <f t="shared" si="460"/>
        <v>0</v>
      </c>
      <c r="Q538" t="s">
        <v>133</v>
      </c>
      <c r="R538" t="s">
        <v>73</v>
      </c>
      <c r="S538" t="s">
        <v>164</v>
      </c>
      <c r="T538">
        <v>3</v>
      </c>
      <c r="U538" t="s">
        <v>83</v>
      </c>
      <c r="V538">
        <v>0</v>
      </c>
      <c r="W538" s="71">
        <f t="shared" si="461"/>
        <v>0</v>
      </c>
      <c r="X538" s="80">
        <f t="shared" si="462"/>
        <v>0</v>
      </c>
      <c r="Y538" s="14" t="s">
        <v>94</v>
      </c>
      <c r="Z538" t="s">
        <v>73</v>
      </c>
      <c r="AA538" t="s">
        <v>93</v>
      </c>
      <c r="AB538">
        <v>0</v>
      </c>
      <c r="AC538" t="s">
        <v>83</v>
      </c>
      <c r="AD538">
        <v>3</v>
      </c>
      <c r="AE538" s="71">
        <f t="shared" si="463"/>
        <v>1</v>
      </c>
      <c r="AF538" s="80">
        <f t="shared" si="443"/>
        <v>0</v>
      </c>
      <c r="AG538" s="14" t="s">
        <v>137</v>
      </c>
      <c r="AH538" t="s">
        <v>73</v>
      </c>
      <c r="AI538" t="s">
        <v>140</v>
      </c>
      <c r="AJ538">
        <v>1</v>
      </c>
      <c r="AK538" t="s">
        <v>83</v>
      </c>
      <c r="AL538">
        <v>0</v>
      </c>
      <c r="AM538" s="71">
        <f t="shared" si="464"/>
        <v>0</v>
      </c>
      <c r="AN538" s="80">
        <f t="shared" si="465"/>
        <v>0</v>
      </c>
      <c r="AO538" s="14" t="s">
        <v>165</v>
      </c>
      <c r="AP538" t="s">
        <v>73</v>
      </c>
      <c r="AQ538" t="s">
        <v>95</v>
      </c>
      <c r="AR538">
        <v>2</v>
      </c>
      <c r="AS538" t="s">
        <v>83</v>
      </c>
      <c r="AT538">
        <v>0</v>
      </c>
      <c r="AU538" s="71">
        <f t="shared" si="444"/>
        <v>3</v>
      </c>
      <c r="AV538" s="80">
        <f t="shared" si="466"/>
        <v>0</v>
      </c>
      <c r="AW538" s="14" t="s">
        <v>90</v>
      </c>
      <c r="AX538" t="s">
        <v>73</v>
      </c>
      <c r="AY538" t="s">
        <v>138</v>
      </c>
      <c r="AZ538">
        <v>2</v>
      </c>
      <c r="BA538" t="s">
        <v>83</v>
      </c>
      <c r="BB538">
        <v>3</v>
      </c>
      <c r="BC538" s="71">
        <f t="shared" si="467"/>
        <v>1</v>
      </c>
      <c r="BD538" s="80">
        <f t="shared" si="445"/>
        <v>0</v>
      </c>
      <c r="BE538" s="14" t="s">
        <v>89</v>
      </c>
      <c r="BF538" t="s">
        <v>73</v>
      </c>
      <c r="BG538" t="s">
        <v>130</v>
      </c>
      <c r="BH538">
        <v>0</v>
      </c>
      <c r="BI538" t="s">
        <v>83</v>
      </c>
      <c r="BJ538">
        <v>4</v>
      </c>
      <c r="BK538" s="71">
        <f t="shared" si="446"/>
        <v>3</v>
      </c>
      <c r="BL538" s="80">
        <f t="shared" si="468"/>
        <v>0</v>
      </c>
      <c r="BM538" s="14" t="s">
        <v>96</v>
      </c>
      <c r="BN538" t="s">
        <v>73</v>
      </c>
      <c r="BO538" t="s">
        <v>166</v>
      </c>
      <c r="BP538">
        <v>0</v>
      </c>
      <c r="BQ538" t="s">
        <v>83</v>
      </c>
      <c r="BR538">
        <v>1</v>
      </c>
      <c r="BS538" s="71">
        <f t="shared" si="469"/>
        <v>1</v>
      </c>
      <c r="BT538" s="80">
        <f t="shared" si="447"/>
        <v>0</v>
      </c>
      <c r="BU538" s="28">
        <f t="shared" si="470"/>
        <v>0</v>
      </c>
      <c r="BV538" s="14" t="str">
        <f t="shared" si="471"/>
        <v>Japan</v>
      </c>
      <c r="BW538" s="80">
        <f t="shared" si="448"/>
        <v>0</v>
      </c>
      <c r="BX538" s="14" t="str">
        <f t="shared" si="472"/>
        <v>Ghana</v>
      </c>
      <c r="BY538" s="80">
        <f t="shared" si="473"/>
        <v>0</v>
      </c>
      <c r="BZ538" s="14" t="str">
        <f t="shared" si="474"/>
        <v>Ecuador</v>
      </c>
      <c r="CA538" s="80">
        <f t="shared" si="475"/>
        <v>0</v>
      </c>
      <c r="CB538" s="14" t="str">
        <f t="shared" si="476"/>
        <v>Mexiko</v>
      </c>
      <c r="CC538" s="80">
        <f t="shared" si="477"/>
        <v>0</v>
      </c>
      <c r="CD538" s="14" t="str">
        <f t="shared" si="478"/>
        <v>Spanien</v>
      </c>
      <c r="CE538" s="80">
        <f t="shared" si="479"/>
        <v>0</v>
      </c>
      <c r="CF538" s="14" t="str">
        <f t="shared" si="480"/>
        <v>Kamerun</v>
      </c>
      <c r="CG538" s="80">
        <f t="shared" si="481"/>
        <v>0</v>
      </c>
      <c r="CH538" s="14" t="str">
        <f t="shared" si="482"/>
        <v>USA</v>
      </c>
      <c r="CI538" s="80">
        <f t="shared" si="483"/>
        <v>0</v>
      </c>
      <c r="CJ538" s="14" t="str">
        <f t="shared" si="484"/>
        <v>Argentinien</v>
      </c>
      <c r="CK538" s="80">
        <f t="shared" si="485"/>
        <v>7</v>
      </c>
      <c r="CL538" s="27">
        <f t="shared" si="495"/>
        <v>7</v>
      </c>
      <c r="CM538" t="s">
        <v>165</v>
      </c>
      <c r="CN538" t="s">
        <v>73</v>
      </c>
      <c r="CO538" t="s">
        <v>138</v>
      </c>
      <c r="CP538">
        <v>3</v>
      </c>
      <c r="CQ538" t="s">
        <v>83</v>
      </c>
      <c r="CR538">
        <v>0</v>
      </c>
      <c r="CS538" s="71">
        <f t="shared" si="449"/>
        <v>0</v>
      </c>
      <c r="CT538" s="80">
        <f t="shared" si="486"/>
        <v>0</v>
      </c>
      <c r="CU538" t="s">
        <v>136</v>
      </c>
      <c r="CV538" t="s">
        <v>73</v>
      </c>
      <c r="CW538" t="s">
        <v>133</v>
      </c>
      <c r="CX538">
        <v>0</v>
      </c>
      <c r="CY538" t="s">
        <v>83</v>
      </c>
      <c r="CZ538">
        <v>2</v>
      </c>
      <c r="DA538" s="71">
        <f t="shared" si="487"/>
        <v>0</v>
      </c>
      <c r="DB538" s="80">
        <f t="shared" si="488"/>
        <v>0</v>
      </c>
      <c r="DC538" t="s">
        <v>130</v>
      </c>
      <c r="DD538" t="s">
        <v>73</v>
      </c>
      <c r="DE538" t="s">
        <v>166</v>
      </c>
      <c r="DF538">
        <v>0</v>
      </c>
      <c r="DG538" t="s">
        <v>83</v>
      </c>
      <c r="DH538">
        <v>2</v>
      </c>
      <c r="DI538" s="71">
        <f t="shared" si="496"/>
        <v>0</v>
      </c>
      <c r="DJ538" s="80">
        <f t="shared" si="489"/>
        <v>0</v>
      </c>
      <c r="DK538" t="s">
        <v>137</v>
      </c>
      <c r="DL538" t="s">
        <v>73</v>
      </c>
      <c r="DM538" t="s">
        <v>93</v>
      </c>
      <c r="DN538">
        <v>0</v>
      </c>
      <c r="DO538" t="s">
        <v>83</v>
      </c>
      <c r="DP538">
        <v>4</v>
      </c>
      <c r="DQ538" s="71">
        <f t="shared" si="490"/>
        <v>0</v>
      </c>
      <c r="DR538" s="80">
        <f t="shared" si="491"/>
        <v>0</v>
      </c>
      <c r="DS538" s="27">
        <f t="shared" si="450"/>
        <v>0</v>
      </c>
      <c r="DT538" t="str">
        <f t="shared" si="451"/>
        <v>Mexiko</v>
      </c>
      <c r="DU538">
        <f t="shared" si="492"/>
        <v>0</v>
      </c>
      <c r="DV538" t="str">
        <f t="shared" si="452"/>
        <v>Japan</v>
      </c>
      <c r="DW538">
        <f t="shared" si="493"/>
        <v>0</v>
      </c>
      <c r="DX538" t="str">
        <f t="shared" si="453"/>
        <v>Argentinien</v>
      </c>
      <c r="DY538">
        <f t="shared" si="494"/>
        <v>8</v>
      </c>
      <c r="DZ538" t="str">
        <f t="shared" si="454"/>
        <v>Kamerun</v>
      </c>
      <c r="EA538">
        <f t="shared" si="455"/>
        <v>0</v>
      </c>
      <c r="EB538" s="27">
        <f t="shared" si="456"/>
        <v>8</v>
      </c>
      <c r="EC538" t="s">
        <v>133</v>
      </c>
      <c r="ED538" t="s">
        <v>73</v>
      </c>
      <c r="EE538" t="s">
        <v>165</v>
      </c>
      <c r="EF538">
        <v>4</v>
      </c>
      <c r="EG538" t="s">
        <v>83</v>
      </c>
      <c r="EH538">
        <v>0</v>
      </c>
      <c r="EK538" t="s">
        <v>93</v>
      </c>
      <c r="EL538" t="s">
        <v>73</v>
      </c>
      <c r="EM538" t="s">
        <v>166</v>
      </c>
      <c r="EN538">
        <v>1</v>
      </c>
      <c r="EO538" t="s">
        <v>83</v>
      </c>
      <c r="EP538">
        <v>1</v>
      </c>
      <c r="EU538" t="s">
        <v>165</v>
      </c>
      <c r="EV538" t="s">
        <v>73</v>
      </c>
      <c r="EW538" t="s">
        <v>166</v>
      </c>
      <c r="EX538">
        <v>0</v>
      </c>
      <c r="EY538" t="s">
        <v>83</v>
      </c>
      <c r="EZ538">
        <v>4</v>
      </c>
      <c r="FC538" t="s">
        <v>133</v>
      </c>
      <c r="FD538" t="s">
        <v>73</v>
      </c>
      <c r="FE538" t="s">
        <v>166</v>
      </c>
      <c r="FF538">
        <v>2</v>
      </c>
      <c r="FG538" t="s">
        <v>83</v>
      </c>
      <c r="FH538">
        <v>0</v>
      </c>
      <c r="FL538" t="s">
        <v>165</v>
      </c>
      <c r="FN538" t="s">
        <v>166</v>
      </c>
      <c r="FP538" t="s">
        <v>166</v>
      </c>
      <c r="FR538" t="s">
        <v>133</v>
      </c>
      <c r="FU538">
        <v>192</v>
      </c>
      <c r="FX538" t="s">
        <v>1280</v>
      </c>
    </row>
    <row r="539" spans="1:180" x14ac:dyDescent="0.45">
      <c r="A539" s="1">
        <v>536</v>
      </c>
      <c r="B539" s="45">
        <f t="shared" si="442"/>
        <v>489</v>
      </c>
      <c r="C539" s="14" t="s">
        <v>1281</v>
      </c>
      <c r="D539" t="s">
        <v>799</v>
      </c>
      <c r="E539" s="15">
        <v>12</v>
      </c>
      <c r="F539" s="28">
        <f>VOR!IH539</f>
        <v>144</v>
      </c>
      <c r="G539" s="27">
        <f t="shared" si="457"/>
        <v>48</v>
      </c>
      <c r="H539" s="49">
        <f t="shared" si="458"/>
        <v>192</v>
      </c>
      <c r="I539" s="14" t="s">
        <v>136</v>
      </c>
      <c r="J539" t="s">
        <v>73</v>
      </c>
      <c r="K539" t="s">
        <v>137</v>
      </c>
      <c r="L539">
        <v>1</v>
      </c>
      <c r="M539" t="s">
        <v>83</v>
      </c>
      <c r="N539">
        <v>2</v>
      </c>
      <c r="O539" s="77">
        <f t="shared" si="459"/>
        <v>0</v>
      </c>
      <c r="P539" s="80">
        <f t="shared" si="460"/>
        <v>0</v>
      </c>
      <c r="Q539" t="s">
        <v>86</v>
      </c>
      <c r="R539" t="s">
        <v>73</v>
      </c>
      <c r="S539" t="s">
        <v>87</v>
      </c>
      <c r="T539">
        <v>2</v>
      </c>
      <c r="U539" t="s">
        <v>83</v>
      </c>
      <c r="V539">
        <v>1</v>
      </c>
      <c r="W539" s="71">
        <f t="shared" si="461"/>
        <v>2</v>
      </c>
      <c r="X539" s="80">
        <f t="shared" si="462"/>
        <v>0</v>
      </c>
      <c r="Y539" s="14" t="s">
        <v>129</v>
      </c>
      <c r="Z539" t="s">
        <v>73</v>
      </c>
      <c r="AA539" t="s">
        <v>169</v>
      </c>
      <c r="AB539">
        <v>2</v>
      </c>
      <c r="AC539" t="s">
        <v>83</v>
      </c>
      <c r="AD539">
        <v>1</v>
      </c>
      <c r="AE539" s="71">
        <f t="shared" si="463"/>
        <v>0</v>
      </c>
      <c r="AF539" s="80">
        <f t="shared" si="443"/>
        <v>0</v>
      </c>
      <c r="AG539" s="14" t="s">
        <v>85</v>
      </c>
      <c r="AH539" t="s">
        <v>73</v>
      </c>
      <c r="AI539" t="s">
        <v>84</v>
      </c>
      <c r="AJ539">
        <v>2</v>
      </c>
      <c r="AK539" t="s">
        <v>83</v>
      </c>
      <c r="AL539">
        <v>1</v>
      </c>
      <c r="AM539" s="71">
        <f t="shared" si="464"/>
        <v>1</v>
      </c>
      <c r="AN539" s="80">
        <f t="shared" si="465"/>
        <v>2</v>
      </c>
      <c r="AO539" s="14" t="s">
        <v>165</v>
      </c>
      <c r="AP539" t="s">
        <v>73</v>
      </c>
      <c r="AQ539" t="s">
        <v>89</v>
      </c>
      <c r="AR539">
        <v>1</v>
      </c>
      <c r="AS539" t="s">
        <v>83</v>
      </c>
      <c r="AT539">
        <v>2</v>
      </c>
      <c r="AU539" s="71">
        <f t="shared" si="444"/>
        <v>1</v>
      </c>
      <c r="AV539" s="80">
        <f t="shared" si="466"/>
        <v>0</v>
      </c>
      <c r="AW539" s="14" t="s">
        <v>90</v>
      </c>
      <c r="AX539" t="s">
        <v>73</v>
      </c>
      <c r="AY539" t="s">
        <v>91</v>
      </c>
      <c r="AZ539">
        <v>0</v>
      </c>
      <c r="BA539" t="s">
        <v>83</v>
      </c>
      <c r="BB539">
        <v>1</v>
      </c>
      <c r="BC539" s="71">
        <f t="shared" si="467"/>
        <v>3</v>
      </c>
      <c r="BD539" s="80">
        <f t="shared" si="445"/>
        <v>0</v>
      </c>
      <c r="BE539" s="14" t="s">
        <v>95</v>
      </c>
      <c r="BF539" t="s">
        <v>73</v>
      </c>
      <c r="BG539" t="s">
        <v>88</v>
      </c>
      <c r="BH539">
        <v>3</v>
      </c>
      <c r="BI539" t="s">
        <v>83</v>
      </c>
      <c r="BJ539">
        <v>1</v>
      </c>
      <c r="BK539" s="71">
        <f t="shared" si="446"/>
        <v>0</v>
      </c>
      <c r="BL539" s="80">
        <f t="shared" si="468"/>
        <v>0</v>
      </c>
      <c r="BM539" s="14" t="s">
        <v>96</v>
      </c>
      <c r="BN539" t="s">
        <v>73</v>
      </c>
      <c r="BO539" t="s">
        <v>166</v>
      </c>
      <c r="BP539">
        <v>2</v>
      </c>
      <c r="BQ539" t="s">
        <v>83</v>
      </c>
      <c r="BR539">
        <v>1</v>
      </c>
      <c r="BS539" s="71">
        <f t="shared" si="469"/>
        <v>1</v>
      </c>
      <c r="BT539" s="80">
        <f t="shared" si="447"/>
        <v>2</v>
      </c>
      <c r="BU539" s="28">
        <f t="shared" si="470"/>
        <v>4</v>
      </c>
      <c r="BV539" s="14" t="str">
        <f t="shared" si="471"/>
        <v>Marokko</v>
      </c>
      <c r="BW539" s="80">
        <f t="shared" si="448"/>
        <v>7</v>
      </c>
      <c r="BX539" s="14" t="str">
        <f t="shared" si="472"/>
        <v>Südkorea</v>
      </c>
      <c r="BY539" s="80">
        <f t="shared" si="473"/>
        <v>0</v>
      </c>
      <c r="BZ539" s="14" t="str">
        <f t="shared" si="474"/>
        <v>USA</v>
      </c>
      <c r="CA539" s="80">
        <f t="shared" si="475"/>
        <v>0</v>
      </c>
      <c r="CB539" s="14" t="str">
        <f t="shared" si="476"/>
        <v>Polen</v>
      </c>
      <c r="CC539" s="80">
        <f t="shared" si="477"/>
        <v>0</v>
      </c>
      <c r="CD539" s="14" t="str">
        <f t="shared" si="478"/>
        <v>Kroatien</v>
      </c>
      <c r="CE539" s="80">
        <f t="shared" si="479"/>
        <v>7</v>
      </c>
      <c r="CF539" s="14" t="str">
        <f t="shared" si="480"/>
        <v>Portugal</v>
      </c>
      <c r="CG539" s="80">
        <f t="shared" si="481"/>
        <v>7</v>
      </c>
      <c r="CH539" s="14" t="str">
        <f t="shared" si="482"/>
        <v>England</v>
      </c>
      <c r="CI539" s="80">
        <f t="shared" si="483"/>
        <v>7</v>
      </c>
      <c r="CJ539" s="14" t="str">
        <f t="shared" si="484"/>
        <v>Dänemark</v>
      </c>
      <c r="CK539" s="80">
        <f t="shared" si="485"/>
        <v>0</v>
      </c>
      <c r="CL539" s="27">
        <f t="shared" si="495"/>
        <v>28</v>
      </c>
      <c r="CM539" t="s">
        <v>89</v>
      </c>
      <c r="CN539" t="s">
        <v>73</v>
      </c>
      <c r="CO539" t="s">
        <v>91</v>
      </c>
      <c r="CP539">
        <v>1</v>
      </c>
      <c r="CQ539" t="s">
        <v>83</v>
      </c>
      <c r="CR539">
        <v>0</v>
      </c>
      <c r="CS539" s="71">
        <f t="shared" si="449"/>
        <v>0</v>
      </c>
      <c r="CT539" s="80">
        <f t="shared" si="486"/>
        <v>0</v>
      </c>
      <c r="CU539" t="s">
        <v>137</v>
      </c>
      <c r="CV539" t="s">
        <v>73</v>
      </c>
      <c r="CW539" t="s">
        <v>86</v>
      </c>
      <c r="CX539">
        <v>2</v>
      </c>
      <c r="CY539" t="s">
        <v>83</v>
      </c>
      <c r="CZ539">
        <v>1</v>
      </c>
      <c r="DA539" s="71">
        <f t="shared" si="487"/>
        <v>0</v>
      </c>
      <c r="DB539" s="80">
        <f t="shared" si="488"/>
        <v>0</v>
      </c>
      <c r="DC539" t="s">
        <v>95</v>
      </c>
      <c r="DD539" t="s">
        <v>73</v>
      </c>
      <c r="DE539" t="s">
        <v>96</v>
      </c>
      <c r="DF539">
        <v>3</v>
      </c>
      <c r="DG539" t="s">
        <v>83</v>
      </c>
      <c r="DH539">
        <v>1</v>
      </c>
      <c r="DI539" s="71">
        <f t="shared" si="496"/>
        <v>0</v>
      </c>
      <c r="DJ539" s="80">
        <f t="shared" si="489"/>
        <v>0</v>
      </c>
      <c r="DK539" t="s">
        <v>85</v>
      </c>
      <c r="DL539" t="s">
        <v>73</v>
      </c>
      <c r="DM539" t="s">
        <v>129</v>
      </c>
      <c r="DN539">
        <v>3</v>
      </c>
      <c r="DO539" t="s">
        <v>83</v>
      </c>
      <c r="DP539">
        <v>2</v>
      </c>
      <c r="DQ539" s="71">
        <f t="shared" si="490"/>
        <v>1</v>
      </c>
      <c r="DR539" s="80">
        <f t="shared" si="491"/>
        <v>0</v>
      </c>
      <c r="DS539" s="27">
        <f t="shared" si="450"/>
        <v>0</v>
      </c>
      <c r="DT539" t="str">
        <f t="shared" si="451"/>
        <v>USA</v>
      </c>
      <c r="DU539">
        <f t="shared" si="492"/>
        <v>0</v>
      </c>
      <c r="DV539" t="str">
        <f t="shared" si="452"/>
        <v>Marokko</v>
      </c>
      <c r="DW539">
        <f t="shared" si="493"/>
        <v>8</v>
      </c>
      <c r="DX539" t="str">
        <f t="shared" si="453"/>
        <v>England</v>
      </c>
      <c r="DY539">
        <f t="shared" si="494"/>
        <v>0</v>
      </c>
      <c r="DZ539" t="str">
        <f t="shared" si="454"/>
        <v>Kroatien</v>
      </c>
      <c r="EA539">
        <f t="shared" si="455"/>
        <v>8</v>
      </c>
      <c r="EB539" s="27">
        <f t="shared" si="456"/>
        <v>16</v>
      </c>
      <c r="EC539" t="s">
        <v>137</v>
      </c>
      <c r="ED539" t="s">
        <v>73</v>
      </c>
      <c r="EE539" t="s">
        <v>89</v>
      </c>
      <c r="EF539">
        <v>1</v>
      </c>
      <c r="EG539" t="s">
        <v>83</v>
      </c>
      <c r="EH539">
        <v>2</v>
      </c>
      <c r="EK539" t="s">
        <v>85</v>
      </c>
      <c r="EL539" t="s">
        <v>73</v>
      </c>
      <c r="EM539" t="s">
        <v>95</v>
      </c>
      <c r="EN539">
        <v>1</v>
      </c>
      <c r="EO539" t="s">
        <v>83</v>
      </c>
      <c r="EP539">
        <v>2</v>
      </c>
      <c r="EU539" t="s">
        <v>137</v>
      </c>
      <c r="EV539" t="s">
        <v>73</v>
      </c>
      <c r="EW539" t="s">
        <v>85</v>
      </c>
      <c r="EX539">
        <v>2</v>
      </c>
      <c r="EY539" t="s">
        <v>83</v>
      </c>
      <c r="EZ539">
        <v>3</v>
      </c>
      <c r="FC539" t="s">
        <v>89</v>
      </c>
      <c r="FD539" t="s">
        <v>73</v>
      </c>
      <c r="FE539" t="s">
        <v>95</v>
      </c>
      <c r="FF539">
        <v>1</v>
      </c>
      <c r="FG539" t="s">
        <v>83</v>
      </c>
      <c r="FH539">
        <v>3</v>
      </c>
      <c r="FL539" t="s">
        <v>137</v>
      </c>
      <c r="FN539" t="s">
        <v>85</v>
      </c>
      <c r="FP539" t="s">
        <v>89</v>
      </c>
      <c r="FR539" t="s">
        <v>95</v>
      </c>
      <c r="FU539">
        <v>187</v>
      </c>
      <c r="FX539" t="s">
        <v>1282</v>
      </c>
    </row>
    <row r="540" spans="1:180" x14ac:dyDescent="0.45">
      <c r="A540" s="1">
        <v>537</v>
      </c>
      <c r="B540" s="45">
        <f t="shared" si="442"/>
        <v>49</v>
      </c>
      <c r="C540" s="14" t="s">
        <v>808</v>
      </c>
      <c r="D540" t="s">
        <v>1283</v>
      </c>
      <c r="E540" s="15">
        <v>12</v>
      </c>
      <c r="F540" s="28">
        <f>VOR!IH540</f>
        <v>175</v>
      </c>
      <c r="G540" s="27">
        <f t="shared" si="457"/>
        <v>91</v>
      </c>
      <c r="H540" s="49">
        <f t="shared" si="458"/>
        <v>266</v>
      </c>
      <c r="I540" s="14" t="s">
        <v>84</v>
      </c>
      <c r="J540" t="s">
        <v>73</v>
      </c>
      <c r="K540" t="s">
        <v>92</v>
      </c>
      <c r="L540">
        <v>2</v>
      </c>
      <c r="M540" t="s">
        <v>83</v>
      </c>
      <c r="N540">
        <v>0</v>
      </c>
      <c r="O540" s="77">
        <f t="shared" si="459"/>
        <v>1</v>
      </c>
      <c r="P540" s="80">
        <f t="shared" si="460"/>
        <v>3</v>
      </c>
      <c r="Q540" t="s">
        <v>93</v>
      </c>
      <c r="R540" t="s">
        <v>73</v>
      </c>
      <c r="S540" t="s">
        <v>129</v>
      </c>
      <c r="T540">
        <v>3</v>
      </c>
      <c r="U540" t="s">
        <v>83</v>
      </c>
      <c r="V540">
        <v>1</v>
      </c>
      <c r="W540" s="71">
        <f t="shared" si="461"/>
        <v>1</v>
      </c>
      <c r="X540" s="80">
        <f t="shared" si="462"/>
        <v>2</v>
      </c>
      <c r="Y540" s="14" t="s">
        <v>94</v>
      </c>
      <c r="Z540" t="s">
        <v>73</v>
      </c>
      <c r="AA540" t="s">
        <v>86</v>
      </c>
      <c r="AB540">
        <v>3</v>
      </c>
      <c r="AC540" t="s">
        <v>83</v>
      </c>
      <c r="AD540">
        <v>2</v>
      </c>
      <c r="AE540" s="71">
        <f t="shared" si="463"/>
        <v>3</v>
      </c>
      <c r="AF540" s="80">
        <f t="shared" si="443"/>
        <v>4</v>
      </c>
      <c r="AG540" s="14" t="s">
        <v>85</v>
      </c>
      <c r="AH540" t="s">
        <v>73</v>
      </c>
      <c r="AI540" t="s">
        <v>132</v>
      </c>
      <c r="AJ540">
        <v>3</v>
      </c>
      <c r="AK540" t="s">
        <v>83</v>
      </c>
      <c r="AL540">
        <v>1</v>
      </c>
      <c r="AM540" s="71">
        <f t="shared" si="464"/>
        <v>3</v>
      </c>
      <c r="AN540" s="80">
        <f t="shared" si="465"/>
        <v>4</v>
      </c>
      <c r="AO540" s="14" t="s">
        <v>130</v>
      </c>
      <c r="AP540" t="s">
        <v>73</v>
      </c>
      <c r="AQ540" t="s">
        <v>95</v>
      </c>
      <c r="AR540">
        <v>2</v>
      </c>
      <c r="AS540" t="s">
        <v>83</v>
      </c>
      <c r="AT540">
        <v>0</v>
      </c>
      <c r="AU540" s="71">
        <f t="shared" si="444"/>
        <v>2</v>
      </c>
      <c r="AV540" s="80">
        <f t="shared" si="466"/>
        <v>0</v>
      </c>
      <c r="AW540" s="14" t="s">
        <v>90</v>
      </c>
      <c r="AX540" t="s">
        <v>73</v>
      </c>
      <c r="AY540" t="s">
        <v>135</v>
      </c>
      <c r="AZ540">
        <v>2</v>
      </c>
      <c r="BA540" t="s">
        <v>83</v>
      </c>
      <c r="BB540">
        <v>1</v>
      </c>
      <c r="BC540" s="71">
        <f t="shared" si="467"/>
        <v>1</v>
      </c>
      <c r="BD540" s="80">
        <f t="shared" si="445"/>
        <v>2</v>
      </c>
      <c r="BE540" s="14" t="s">
        <v>131</v>
      </c>
      <c r="BF540" t="s">
        <v>73</v>
      </c>
      <c r="BG540" t="s">
        <v>88</v>
      </c>
      <c r="BH540">
        <v>1</v>
      </c>
      <c r="BI540" t="s">
        <v>83</v>
      </c>
      <c r="BJ540">
        <v>2</v>
      </c>
      <c r="BK540" s="71">
        <f t="shared" si="446"/>
        <v>0</v>
      </c>
      <c r="BL540" s="80">
        <f t="shared" si="468"/>
        <v>0</v>
      </c>
      <c r="BM540" s="14" t="s">
        <v>96</v>
      </c>
      <c r="BN540" t="s">
        <v>73</v>
      </c>
      <c r="BO540" t="s">
        <v>134</v>
      </c>
      <c r="BP540">
        <v>2</v>
      </c>
      <c r="BQ540" t="s">
        <v>83</v>
      </c>
      <c r="BR540">
        <v>0</v>
      </c>
      <c r="BS540" s="71">
        <f t="shared" si="469"/>
        <v>3</v>
      </c>
      <c r="BT540" s="80">
        <f t="shared" si="447"/>
        <v>4</v>
      </c>
      <c r="BU540" s="28">
        <f t="shared" si="470"/>
        <v>19</v>
      </c>
      <c r="BV540" s="14" t="str">
        <f t="shared" si="471"/>
        <v>Spanien</v>
      </c>
      <c r="BW540" s="80">
        <f t="shared" si="448"/>
        <v>0</v>
      </c>
      <c r="BX540" s="14" t="str">
        <f t="shared" si="472"/>
        <v>Brasilien</v>
      </c>
      <c r="BY540" s="80">
        <f t="shared" si="473"/>
        <v>7</v>
      </c>
      <c r="BZ540" s="14" t="str">
        <f t="shared" si="474"/>
        <v>Niederlande</v>
      </c>
      <c r="CA540" s="80">
        <f t="shared" si="475"/>
        <v>7</v>
      </c>
      <c r="CB540" s="14" t="str">
        <f t="shared" si="476"/>
        <v>Argentinien</v>
      </c>
      <c r="CC540" s="80">
        <f t="shared" si="477"/>
        <v>7</v>
      </c>
      <c r="CD540" s="14" t="str">
        <f t="shared" si="478"/>
        <v>Deutschland</v>
      </c>
      <c r="CE540" s="80">
        <f t="shared" si="479"/>
        <v>0</v>
      </c>
      <c r="CF540" s="14" t="str">
        <f t="shared" si="480"/>
        <v>Portugal</v>
      </c>
      <c r="CG540" s="80">
        <f t="shared" si="481"/>
        <v>7</v>
      </c>
      <c r="CH540" s="14" t="str">
        <f t="shared" si="482"/>
        <v>England</v>
      </c>
      <c r="CI540" s="80">
        <f t="shared" si="483"/>
        <v>7</v>
      </c>
      <c r="CJ540" s="14" t="str">
        <f t="shared" si="484"/>
        <v>Frankreich</v>
      </c>
      <c r="CK540" s="80">
        <f t="shared" si="485"/>
        <v>7</v>
      </c>
      <c r="CL540" s="27">
        <f t="shared" si="495"/>
        <v>42</v>
      </c>
      <c r="CM540" t="s">
        <v>130</v>
      </c>
      <c r="CN540" t="s">
        <v>73</v>
      </c>
      <c r="CO540" t="s">
        <v>90</v>
      </c>
      <c r="CP540">
        <v>2</v>
      </c>
      <c r="CQ540" t="s">
        <v>83</v>
      </c>
      <c r="CR540">
        <v>3</v>
      </c>
      <c r="CS540" s="71">
        <f t="shared" si="449"/>
        <v>2</v>
      </c>
      <c r="CT540" s="80">
        <f t="shared" si="486"/>
        <v>0</v>
      </c>
      <c r="CU540" t="s">
        <v>84</v>
      </c>
      <c r="CV540" t="s">
        <v>73</v>
      </c>
      <c r="CW540" t="s">
        <v>93</v>
      </c>
      <c r="CX540">
        <v>0</v>
      </c>
      <c r="CY540" t="s">
        <v>83</v>
      </c>
      <c r="CZ540">
        <v>1</v>
      </c>
      <c r="DA540" s="71">
        <f t="shared" si="487"/>
        <v>3</v>
      </c>
      <c r="DB540" s="80">
        <f t="shared" si="488"/>
        <v>6</v>
      </c>
      <c r="DC540" t="s">
        <v>88</v>
      </c>
      <c r="DD540" t="s">
        <v>73</v>
      </c>
      <c r="DE540" t="s">
        <v>96</v>
      </c>
      <c r="DF540">
        <v>2</v>
      </c>
      <c r="DG540" t="s">
        <v>83</v>
      </c>
      <c r="DH540">
        <v>0</v>
      </c>
      <c r="DI540" s="71">
        <f t="shared" si="496"/>
        <v>0</v>
      </c>
      <c r="DJ540" s="80">
        <f t="shared" si="489"/>
        <v>0</v>
      </c>
      <c r="DK540" t="s">
        <v>85</v>
      </c>
      <c r="DL540" t="s">
        <v>73</v>
      </c>
      <c r="DM540" t="s">
        <v>94</v>
      </c>
      <c r="DN540">
        <v>1</v>
      </c>
      <c r="DO540" t="s">
        <v>83</v>
      </c>
      <c r="DP540">
        <v>2</v>
      </c>
      <c r="DQ540" s="71">
        <f t="shared" si="490"/>
        <v>3</v>
      </c>
      <c r="DR540" s="80">
        <f t="shared" si="491"/>
        <v>8</v>
      </c>
      <c r="DS540" s="27">
        <f t="shared" si="450"/>
        <v>14</v>
      </c>
      <c r="DT540" t="str">
        <f t="shared" si="451"/>
        <v>Argentinien</v>
      </c>
      <c r="DU540">
        <f t="shared" si="492"/>
        <v>8</v>
      </c>
      <c r="DV540" t="str">
        <f t="shared" si="452"/>
        <v>Brasilien</v>
      </c>
      <c r="DW540">
        <f t="shared" si="493"/>
        <v>0</v>
      </c>
      <c r="DX540" t="str">
        <f t="shared" si="453"/>
        <v>Frankreich</v>
      </c>
      <c r="DY540">
        <f t="shared" si="494"/>
        <v>8</v>
      </c>
      <c r="DZ540" t="str">
        <f t="shared" si="454"/>
        <v>Deutschland</v>
      </c>
      <c r="EA540">
        <f t="shared" si="455"/>
        <v>0</v>
      </c>
      <c r="EB540" s="27">
        <f t="shared" si="456"/>
        <v>16</v>
      </c>
      <c r="EC540" t="s">
        <v>93</v>
      </c>
      <c r="ED540" t="s">
        <v>73</v>
      </c>
      <c r="EE540" t="s">
        <v>90</v>
      </c>
      <c r="EF540">
        <v>1</v>
      </c>
      <c r="EG540" t="s">
        <v>83</v>
      </c>
      <c r="EH540">
        <v>2</v>
      </c>
      <c r="EK540" t="s">
        <v>94</v>
      </c>
      <c r="EL540" t="s">
        <v>73</v>
      </c>
      <c r="EM540" t="s">
        <v>88</v>
      </c>
      <c r="EN540">
        <v>1</v>
      </c>
      <c r="EO540" t="s">
        <v>83</v>
      </c>
      <c r="EP540">
        <v>0</v>
      </c>
      <c r="EU540" t="s">
        <v>93</v>
      </c>
      <c r="EV540" t="s">
        <v>73</v>
      </c>
      <c r="EW540" t="s">
        <v>88</v>
      </c>
      <c r="EX540">
        <v>0</v>
      </c>
      <c r="EY540" t="s">
        <v>83</v>
      </c>
      <c r="EZ540">
        <v>1</v>
      </c>
      <c r="FC540" t="s">
        <v>90</v>
      </c>
      <c r="FD540" t="s">
        <v>73</v>
      </c>
      <c r="FE540" t="s">
        <v>94</v>
      </c>
      <c r="FF540">
        <v>2</v>
      </c>
      <c r="FG540" t="s">
        <v>83</v>
      </c>
      <c r="FH540">
        <v>0</v>
      </c>
      <c r="FL540" t="s">
        <v>93</v>
      </c>
      <c r="FN540" t="s">
        <v>88</v>
      </c>
      <c r="FP540" t="s">
        <v>94</v>
      </c>
      <c r="FR540" t="s">
        <v>90</v>
      </c>
      <c r="FU540">
        <v>187</v>
      </c>
      <c r="FX540">
        <v>0</v>
      </c>
    </row>
    <row r="541" spans="1:180" ht="14.65" thickBot="1" x14ac:dyDescent="0.5">
      <c r="A541" s="21">
        <v>538</v>
      </c>
      <c r="B541" s="45">
        <f t="shared" si="442"/>
        <v>729</v>
      </c>
      <c r="C541" s="16" t="s">
        <v>1338</v>
      </c>
      <c r="D541" s="17" t="s">
        <v>1339</v>
      </c>
      <c r="E541" s="18">
        <v>12</v>
      </c>
      <c r="F541" s="29">
        <f>VOR!IH541</f>
        <v>128</v>
      </c>
      <c r="G541" s="27">
        <f t="shared" si="457"/>
        <v>0</v>
      </c>
      <c r="H541" s="49">
        <f t="shared" si="458"/>
        <v>128</v>
      </c>
      <c r="I541" s="14" t="s">
        <v>84</v>
      </c>
      <c r="J541" t="s">
        <v>73</v>
      </c>
      <c r="K541" t="s">
        <v>92</v>
      </c>
      <c r="L541">
        <v>0</v>
      </c>
      <c r="M541" t="s">
        <v>83</v>
      </c>
      <c r="N541">
        <v>1</v>
      </c>
      <c r="O541" s="77">
        <f t="shared" si="459"/>
        <v>1</v>
      </c>
      <c r="P541" s="80">
        <f t="shared" si="460"/>
        <v>0</v>
      </c>
      <c r="Q541" t="s">
        <v>86</v>
      </c>
      <c r="R541" t="s">
        <v>73</v>
      </c>
      <c r="S541" t="s">
        <v>129</v>
      </c>
      <c r="T541">
        <v>0</v>
      </c>
      <c r="U541" t="s">
        <v>83</v>
      </c>
      <c r="V541">
        <v>1</v>
      </c>
      <c r="W541" s="71">
        <f t="shared" si="461"/>
        <v>0</v>
      </c>
      <c r="X541" s="80">
        <f t="shared" si="462"/>
        <v>0</v>
      </c>
      <c r="Y541" s="14" t="s">
        <v>94</v>
      </c>
      <c r="Z541" t="s">
        <v>73</v>
      </c>
      <c r="AA541" t="s">
        <v>133</v>
      </c>
      <c r="AB541">
        <v>0</v>
      </c>
      <c r="AC541" t="s">
        <v>83</v>
      </c>
      <c r="AD541">
        <v>1</v>
      </c>
      <c r="AE541" s="71">
        <f t="shared" si="463"/>
        <v>1</v>
      </c>
      <c r="AF541" s="80">
        <f t="shared" si="443"/>
        <v>0</v>
      </c>
      <c r="AG541" s="14" t="s">
        <v>137</v>
      </c>
      <c r="AH541" t="s">
        <v>73</v>
      </c>
      <c r="AI541" t="s">
        <v>136</v>
      </c>
      <c r="AJ541">
        <v>0</v>
      </c>
      <c r="AK541" t="s">
        <v>83</v>
      </c>
      <c r="AL541">
        <v>1</v>
      </c>
      <c r="AM541" s="71">
        <f t="shared" si="464"/>
        <v>0</v>
      </c>
      <c r="AN541" s="80">
        <f t="shared" si="465"/>
        <v>0</v>
      </c>
      <c r="AO541" s="14" t="s">
        <v>88</v>
      </c>
      <c r="AP541" t="s">
        <v>73</v>
      </c>
      <c r="AQ541" t="s">
        <v>142</v>
      </c>
      <c r="AR541">
        <v>9</v>
      </c>
      <c r="AS541" t="s">
        <v>83</v>
      </c>
      <c r="AT541">
        <v>0</v>
      </c>
      <c r="AU541" s="71">
        <f t="shared" si="444"/>
        <v>0</v>
      </c>
      <c r="AV541" s="80">
        <f t="shared" si="466"/>
        <v>0</v>
      </c>
      <c r="AW541" s="14" t="s">
        <v>150</v>
      </c>
      <c r="AX541" t="s">
        <v>73</v>
      </c>
      <c r="AY541" t="s">
        <v>91</v>
      </c>
      <c r="AZ541">
        <v>1</v>
      </c>
      <c r="BA541" t="s">
        <v>83</v>
      </c>
      <c r="BB541">
        <v>0</v>
      </c>
      <c r="BC541" s="71">
        <f t="shared" si="467"/>
        <v>2</v>
      </c>
      <c r="BD541" s="80">
        <f t="shared" si="445"/>
        <v>0</v>
      </c>
      <c r="BE541" s="14" t="s">
        <v>89</v>
      </c>
      <c r="BF541" t="s">
        <v>73</v>
      </c>
      <c r="BG541" t="s">
        <v>165</v>
      </c>
      <c r="BH541">
        <v>0</v>
      </c>
      <c r="BI541" t="s">
        <v>83</v>
      </c>
      <c r="BJ541">
        <v>1</v>
      </c>
      <c r="BK541" s="71">
        <f t="shared" si="446"/>
        <v>1</v>
      </c>
      <c r="BL541" s="80">
        <f t="shared" si="468"/>
        <v>0</v>
      </c>
      <c r="BM541" s="14" t="s">
        <v>135</v>
      </c>
      <c r="BN541" t="s">
        <v>73</v>
      </c>
      <c r="BO541" t="s">
        <v>134</v>
      </c>
      <c r="BP541">
        <v>1</v>
      </c>
      <c r="BQ541" t="s">
        <v>83</v>
      </c>
      <c r="BR541">
        <v>0</v>
      </c>
      <c r="BS541" s="71">
        <f t="shared" si="469"/>
        <v>2</v>
      </c>
      <c r="BT541" s="80">
        <f t="shared" si="447"/>
        <v>0</v>
      </c>
      <c r="BU541" s="29">
        <f t="shared" si="470"/>
        <v>0</v>
      </c>
      <c r="BV541" s="14" t="str">
        <f t="shared" si="471"/>
        <v>Deutschland</v>
      </c>
      <c r="BW541" s="80">
        <f t="shared" si="448"/>
        <v>0</v>
      </c>
      <c r="BX541" s="14" t="str">
        <f t="shared" si="472"/>
        <v>Serbien</v>
      </c>
      <c r="BY541" s="80">
        <f t="shared" si="473"/>
        <v>0</v>
      </c>
      <c r="BZ541" s="14" t="str">
        <f t="shared" si="474"/>
        <v>Wales</v>
      </c>
      <c r="CA541" s="80">
        <f t="shared" si="475"/>
        <v>0</v>
      </c>
      <c r="CB541" s="14" t="str">
        <f t="shared" si="476"/>
        <v>Dänemark</v>
      </c>
      <c r="CC541" s="80">
        <f t="shared" si="477"/>
        <v>0</v>
      </c>
      <c r="CD541" s="14" t="str">
        <f t="shared" si="478"/>
        <v>Japan</v>
      </c>
      <c r="CE541" s="80">
        <f t="shared" si="479"/>
        <v>0</v>
      </c>
      <c r="CF541" s="14" t="str">
        <f t="shared" si="480"/>
        <v>Uruguay</v>
      </c>
      <c r="CG541" s="80">
        <f t="shared" si="481"/>
        <v>0</v>
      </c>
      <c r="CH541" s="14" t="str">
        <f t="shared" si="482"/>
        <v>Ecuador</v>
      </c>
      <c r="CI541" s="80">
        <f t="shared" si="483"/>
        <v>0</v>
      </c>
      <c r="CJ541" s="14" t="str">
        <f t="shared" si="484"/>
        <v>Mexiko</v>
      </c>
      <c r="CK541" s="80">
        <f t="shared" si="485"/>
        <v>0</v>
      </c>
      <c r="CL541" s="27">
        <f t="shared" si="495"/>
        <v>0</v>
      </c>
      <c r="CM541" t="s">
        <v>88</v>
      </c>
      <c r="CN541" t="s">
        <v>73</v>
      </c>
      <c r="CO541" t="s">
        <v>150</v>
      </c>
      <c r="CP541">
        <v>9</v>
      </c>
      <c r="CQ541" t="s">
        <v>83</v>
      </c>
      <c r="CR541">
        <v>0</v>
      </c>
      <c r="CS541" s="71">
        <f t="shared" si="449"/>
        <v>0</v>
      </c>
      <c r="CT541" s="80">
        <f t="shared" si="486"/>
        <v>0</v>
      </c>
      <c r="CU541" t="s">
        <v>92</v>
      </c>
      <c r="CV541" t="s">
        <v>73</v>
      </c>
      <c r="CW541" t="s">
        <v>129</v>
      </c>
      <c r="CX541">
        <v>0</v>
      </c>
      <c r="CY541" t="s">
        <v>83</v>
      </c>
      <c r="CZ541">
        <v>1</v>
      </c>
      <c r="DA541" s="71">
        <f t="shared" si="487"/>
        <v>0</v>
      </c>
      <c r="DB541" s="80">
        <f t="shared" si="488"/>
        <v>0</v>
      </c>
      <c r="DC541" t="s">
        <v>165</v>
      </c>
      <c r="DD541" t="s">
        <v>73</v>
      </c>
      <c r="DE541" t="s">
        <v>135</v>
      </c>
      <c r="DF541">
        <v>8</v>
      </c>
      <c r="DG541" t="s">
        <v>83</v>
      </c>
      <c r="DH541">
        <v>1</v>
      </c>
      <c r="DI541" s="71">
        <f t="shared" si="496"/>
        <v>0</v>
      </c>
      <c r="DJ541" s="80">
        <f t="shared" si="489"/>
        <v>0</v>
      </c>
      <c r="DK541" t="s">
        <v>136</v>
      </c>
      <c r="DL541" t="s">
        <v>73</v>
      </c>
      <c r="DM541" t="s">
        <v>133</v>
      </c>
      <c r="DN541">
        <v>1</v>
      </c>
      <c r="DO541" t="s">
        <v>83</v>
      </c>
      <c r="DP541">
        <v>0</v>
      </c>
      <c r="DQ541" s="71">
        <f t="shared" si="490"/>
        <v>0</v>
      </c>
      <c r="DR541" s="80">
        <f t="shared" si="491"/>
        <v>0</v>
      </c>
      <c r="DS541" s="27">
        <f t="shared" si="450"/>
        <v>0</v>
      </c>
      <c r="DT541" t="str">
        <f t="shared" si="451"/>
        <v>Dänemark</v>
      </c>
      <c r="DU541">
        <f t="shared" si="492"/>
        <v>0</v>
      </c>
      <c r="DV541" t="str">
        <f t="shared" si="452"/>
        <v>Deutschland</v>
      </c>
      <c r="DW541">
        <f t="shared" si="493"/>
        <v>0</v>
      </c>
      <c r="DX541" t="str">
        <f t="shared" si="453"/>
        <v>Ecuador</v>
      </c>
      <c r="DY541">
        <f t="shared" si="494"/>
        <v>0</v>
      </c>
      <c r="DZ541" t="str">
        <f t="shared" si="454"/>
        <v>Japan</v>
      </c>
      <c r="EA541">
        <f t="shared" si="455"/>
        <v>0</v>
      </c>
      <c r="EB541" s="27">
        <f t="shared" si="456"/>
        <v>0</v>
      </c>
      <c r="EC541" t="s">
        <v>129</v>
      </c>
      <c r="ED541" t="s">
        <v>73</v>
      </c>
      <c r="EE541" t="s">
        <v>88</v>
      </c>
      <c r="EF541">
        <v>0</v>
      </c>
      <c r="EG541" t="s">
        <v>83</v>
      </c>
      <c r="EH541">
        <v>9</v>
      </c>
      <c r="EK541" t="s">
        <v>136</v>
      </c>
      <c r="EL541" t="s">
        <v>73</v>
      </c>
      <c r="EM541" t="s">
        <v>165</v>
      </c>
      <c r="EN541">
        <v>0</v>
      </c>
      <c r="EO541" t="s">
        <v>83</v>
      </c>
      <c r="EP541">
        <v>1</v>
      </c>
      <c r="EU541" t="s">
        <v>129</v>
      </c>
      <c r="EV541" t="s">
        <v>73</v>
      </c>
      <c r="EW541" t="s">
        <v>136</v>
      </c>
      <c r="EX541">
        <v>0</v>
      </c>
      <c r="EY541" t="s">
        <v>83</v>
      </c>
      <c r="EZ541">
        <v>2</v>
      </c>
      <c r="FC541" t="s">
        <v>88</v>
      </c>
      <c r="FD541" t="s">
        <v>73</v>
      </c>
      <c r="FE541" t="s">
        <v>165</v>
      </c>
      <c r="FF541">
        <v>9</v>
      </c>
      <c r="FG541" t="s">
        <v>83</v>
      </c>
      <c r="FH541">
        <v>8</v>
      </c>
      <c r="FL541" t="s">
        <v>129</v>
      </c>
      <c r="FN541" t="s">
        <v>136</v>
      </c>
      <c r="FP541" t="s">
        <v>165</v>
      </c>
      <c r="FR541" t="s">
        <v>88</v>
      </c>
      <c r="FU541">
        <v>420</v>
      </c>
      <c r="FX541" t="s">
        <v>1340</v>
      </c>
    </row>
    <row r="542" spans="1:180" x14ac:dyDescent="0.45">
      <c r="A542" s="1">
        <v>539</v>
      </c>
      <c r="B542" s="45">
        <f t="shared" si="442"/>
        <v>85</v>
      </c>
      <c r="C542" s="14" t="s">
        <v>766</v>
      </c>
      <c r="D542" t="s">
        <v>774</v>
      </c>
      <c r="E542" s="15">
        <v>13</v>
      </c>
      <c r="F542" s="28">
        <f>VOR!IH542</f>
        <v>176</v>
      </c>
      <c r="G542" s="27">
        <f t="shared" si="457"/>
        <v>84</v>
      </c>
      <c r="H542" s="49">
        <f t="shared" si="458"/>
        <v>260</v>
      </c>
      <c r="I542" s="14" t="s">
        <v>84</v>
      </c>
      <c r="J542" t="s">
        <v>73</v>
      </c>
      <c r="K542" t="s">
        <v>137</v>
      </c>
      <c r="L542">
        <v>2</v>
      </c>
      <c r="M542" t="s">
        <v>83</v>
      </c>
      <c r="N542">
        <v>0</v>
      </c>
      <c r="O542" s="77">
        <f t="shared" si="459"/>
        <v>3</v>
      </c>
      <c r="P542" s="80">
        <f t="shared" si="460"/>
        <v>6</v>
      </c>
      <c r="Q542" t="s">
        <v>93</v>
      </c>
      <c r="R542" t="s">
        <v>73</v>
      </c>
      <c r="S542" t="s">
        <v>129</v>
      </c>
      <c r="T542">
        <v>2</v>
      </c>
      <c r="U542" t="s">
        <v>83</v>
      </c>
      <c r="V542">
        <v>1</v>
      </c>
      <c r="W542" s="71">
        <f t="shared" si="461"/>
        <v>1</v>
      </c>
      <c r="X542" s="80">
        <f t="shared" si="462"/>
        <v>4</v>
      </c>
      <c r="Y542" s="14" t="s">
        <v>94</v>
      </c>
      <c r="Z542" t="s">
        <v>73</v>
      </c>
      <c r="AA542" t="s">
        <v>86</v>
      </c>
      <c r="AB542">
        <v>2</v>
      </c>
      <c r="AC542" t="s">
        <v>83</v>
      </c>
      <c r="AD542">
        <v>0</v>
      </c>
      <c r="AE542" s="71">
        <f t="shared" si="463"/>
        <v>3</v>
      </c>
      <c r="AF542" s="80">
        <f t="shared" si="443"/>
        <v>6</v>
      </c>
      <c r="AG542" s="14" t="s">
        <v>85</v>
      </c>
      <c r="AH542" t="s">
        <v>73</v>
      </c>
      <c r="AI542" t="s">
        <v>140</v>
      </c>
      <c r="AJ542">
        <v>2</v>
      </c>
      <c r="AK542" t="s">
        <v>83</v>
      </c>
      <c r="AL542">
        <v>0</v>
      </c>
      <c r="AM542" s="71">
        <f t="shared" si="464"/>
        <v>1</v>
      </c>
      <c r="AN542" s="80">
        <f t="shared" si="465"/>
        <v>2</v>
      </c>
      <c r="AO542" s="14" t="s">
        <v>88</v>
      </c>
      <c r="AP542" t="s">
        <v>73</v>
      </c>
      <c r="AQ542" t="s">
        <v>95</v>
      </c>
      <c r="AR542">
        <v>2</v>
      </c>
      <c r="AS542" t="s">
        <v>83</v>
      </c>
      <c r="AT542">
        <v>1</v>
      </c>
      <c r="AU542" s="71">
        <f t="shared" si="444"/>
        <v>2</v>
      </c>
      <c r="AV542" s="80">
        <f t="shared" si="466"/>
        <v>0</v>
      </c>
      <c r="AW542" s="14" t="s">
        <v>90</v>
      </c>
      <c r="AX542" t="s">
        <v>73</v>
      </c>
      <c r="AY542" t="s">
        <v>91</v>
      </c>
      <c r="AZ542">
        <v>1</v>
      </c>
      <c r="BA542" t="s">
        <v>83</v>
      </c>
      <c r="BB542">
        <v>0</v>
      </c>
      <c r="BC542" s="71">
        <f t="shared" si="467"/>
        <v>3</v>
      </c>
      <c r="BD542" s="80">
        <f t="shared" si="445"/>
        <v>4</v>
      </c>
      <c r="BE542" s="14" t="s">
        <v>131</v>
      </c>
      <c r="BF542" t="s">
        <v>73</v>
      </c>
      <c r="BG542" t="s">
        <v>130</v>
      </c>
      <c r="BH542">
        <v>3</v>
      </c>
      <c r="BI542" t="s">
        <v>83</v>
      </c>
      <c r="BJ542">
        <v>2</v>
      </c>
      <c r="BK542" s="71">
        <f t="shared" si="446"/>
        <v>2</v>
      </c>
      <c r="BL542" s="80">
        <f t="shared" si="468"/>
        <v>0</v>
      </c>
      <c r="BM542" s="14" t="s">
        <v>96</v>
      </c>
      <c r="BN542" t="s">
        <v>73</v>
      </c>
      <c r="BO542" t="s">
        <v>134</v>
      </c>
      <c r="BP542">
        <v>2</v>
      </c>
      <c r="BQ542" t="s">
        <v>83</v>
      </c>
      <c r="BR542">
        <v>0</v>
      </c>
      <c r="BS542" s="71">
        <f t="shared" si="469"/>
        <v>3</v>
      </c>
      <c r="BT542" s="80">
        <f t="shared" si="447"/>
        <v>4</v>
      </c>
      <c r="BU542" s="28">
        <f t="shared" si="470"/>
        <v>26</v>
      </c>
      <c r="BV542" s="14" t="str">
        <f t="shared" si="471"/>
        <v>Deutschland</v>
      </c>
      <c r="BW542" s="80">
        <f t="shared" si="448"/>
        <v>0</v>
      </c>
      <c r="BX542" s="14" t="str">
        <f t="shared" si="472"/>
        <v>Brasilien</v>
      </c>
      <c r="BY542" s="80">
        <f t="shared" si="473"/>
        <v>7</v>
      </c>
      <c r="BZ542" s="14" t="str">
        <f t="shared" si="474"/>
        <v>Niederlande</v>
      </c>
      <c r="CA542" s="80">
        <f t="shared" si="475"/>
        <v>7</v>
      </c>
      <c r="CB542" s="14" t="str">
        <f t="shared" si="476"/>
        <v>Argentinien</v>
      </c>
      <c r="CC542" s="80">
        <f t="shared" si="477"/>
        <v>7</v>
      </c>
      <c r="CD542" s="14" t="str">
        <f t="shared" si="478"/>
        <v>Belgien</v>
      </c>
      <c r="CE542" s="80">
        <f t="shared" si="479"/>
        <v>0</v>
      </c>
      <c r="CF542" s="14" t="str">
        <f t="shared" si="480"/>
        <v>Portugal</v>
      </c>
      <c r="CG542" s="80">
        <f t="shared" si="481"/>
        <v>7</v>
      </c>
      <c r="CH542" s="14" t="str">
        <f t="shared" si="482"/>
        <v>England</v>
      </c>
      <c r="CI542" s="80">
        <f t="shared" si="483"/>
        <v>7</v>
      </c>
      <c r="CJ542" s="14" t="str">
        <f t="shared" si="484"/>
        <v>Frankreich</v>
      </c>
      <c r="CK542" s="80">
        <f t="shared" si="485"/>
        <v>7</v>
      </c>
      <c r="CL542" s="27">
        <f t="shared" si="495"/>
        <v>42</v>
      </c>
      <c r="CM542" t="s">
        <v>88</v>
      </c>
      <c r="CN542" t="s">
        <v>73</v>
      </c>
      <c r="CO542" t="s">
        <v>90</v>
      </c>
      <c r="CP542">
        <v>2</v>
      </c>
      <c r="CQ542" t="s">
        <v>83</v>
      </c>
      <c r="CR542">
        <v>1</v>
      </c>
      <c r="CS542" s="71">
        <f t="shared" si="449"/>
        <v>2</v>
      </c>
      <c r="CT542" s="80">
        <f t="shared" si="486"/>
        <v>0</v>
      </c>
      <c r="CU542" t="s">
        <v>84</v>
      </c>
      <c r="CV542" t="s">
        <v>73</v>
      </c>
      <c r="CW542" t="s">
        <v>93</v>
      </c>
      <c r="CX542">
        <v>2</v>
      </c>
      <c r="CY542" t="s">
        <v>83</v>
      </c>
      <c r="CZ542">
        <v>3</v>
      </c>
      <c r="DA542" s="71">
        <f t="shared" si="487"/>
        <v>3</v>
      </c>
      <c r="DB542" s="80">
        <f t="shared" si="488"/>
        <v>8</v>
      </c>
      <c r="DC542" t="s">
        <v>131</v>
      </c>
      <c r="DD542" t="s">
        <v>73</v>
      </c>
      <c r="DE542" t="s">
        <v>96</v>
      </c>
      <c r="DF542">
        <v>3</v>
      </c>
      <c r="DG542" t="s">
        <v>83</v>
      </c>
      <c r="DH542">
        <v>0</v>
      </c>
      <c r="DI542" s="71">
        <f t="shared" si="496"/>
        <v>0</v>
      </c>
      <c r="DJ542" s="80">
        <f t="shared" si="489"/>
        <v>0</v>
      </c>
      <c r="DK542" t="s">
        <v>85</v>
      </c>
      <c r="DL542" t="s">
        <v>73</v>
      </c>
      <c r="DM542" t="s">
        <v>94</v>
      </c>
      <c r="DN542">
        <v>2</v>
      </c>
      <c r="DO542" t="s">
        <v>83</v>
      </c>
      <c r="DP542">
        <v>1</v>
      </c>
      <c r="DQ542" s="71">
        <f t="shared" si="490"/>
        <v>3</v>
      </c>
      <c r="DR542" s="80">
        <f t="shared" si="491"/>
        <v>0</v>
      </c>
      <c r="DS542" s="27">
        <f t="shared" si="450"/>
        <v>8</v>
      </c>
      <c r="DT542" t="str">
        <f t="shared" si="451"/>
        <v>Argentinien</v>
      </c>
      <c r="DU542">
        <f t="shared" si="492"/>
        <v>8</v>
      </c>
      <c r="DV542" t="str">
        <f t="shared" si="452"/>
        <v>Deutschland</v>
      </c>
      <c r="DW542">
        <f t="shared" si="493"/>
        <v>0</v>
      </c>
      <c r="DX542" t="str">
        <f t="shared" si="453"/>
        <v>England</v>
      </c>
      <c r="DY542">
        <f t="shared" si="494"/>
        <v>0</v>
      </c>
      <c r="DZ542" t="str">
        <f t="shared" si="454"/>
        <v>Belgien</v>
      </c>
      <c r="EA542">
        <f t="shared" si="455"/>
        <v>0</v>
      </c>
      <c r="EB542" s="27">
        <f t="shared" si="456"/>
        <v>8</v>
      </c>
      <c r="EC542" t="s">
        <v>93</v>
      </c>
      <c r="ED542" t="s">
        <v>73</v>
      </c>
      <c r="EE542" t="s">
        <v>88</v>
      </c>
      <c r="EF542">
        <v>2</v>
      </c>
      <c r="EG542" t="s">
        <v>83</v>
      </c>
      <c r="EH542">
        <v>0</v>
      </c>
      <c r="EK542" t="s">
        <v>85</v>
      </c>
      <c r="EL542" t="s">
        <v>73</v>
      </c>
      <c r="EM542" t="s">
        <v>131</v>
      </c>
      <c r="EN542">
        <v>1</v>
      </c>
      <c r="EO542" t="s">
        <v>83</v>
      </c>
      <c r="EP542">
        <v>2</v>
      </c>
      <c r="EU542" t="s">
        <v>88</v>
      </c>
      <c r="EV542" t="s">
        <v>73</v>
      </c>
      <c r="EW542" t="s">
        <v>85</v>
      </c>
      <c r="EX542">
        <v>1</v>
      </c>
      <c r="EY542" t="s">
        <v>83</v>
      </c>
      <c r="EZ542">
        <v>2</v>
      </c>
      <c r="FC542" t="s">
        <v>93</v>
      </c>
      <c r="FD542" t="s">
        <v>73</v>
      </c>
      <c r="FE542" t="s">
        <v>131</v>
      </c>
      <c r="FF542">
        <v>3</v>
      </c>
      <c r="FG542" t="s">
        <v>83</v>
      </c>
      <c r="FH542">
        <v>0</v>
      </c>
      <c r="FL542" t="s">
        <v>88</v>
      </c>
      <c r="FN542" t="s">
        <v>85</v>
      </c>
      <c r="FP542" t="s">
        <v>131</v>
      </c>
      <c r="FR542" t="s">
        <v>93</v>
      </c>
      <c r="FU542">
        <v>158</v>
      </c>
      <c r="FX542" t="s">
        <v>1066</v>
      </c>
    </row>
    <row r="543" spans="1:180" x14ac:dyDescent="0.45">
      <c r="A543" s="1">
        <v>540</v>
      </c>
      <c r="B543" s="45">
        <f t="shared" si="442"/>
        <v>435</v>
      </c>
      <c r="C543" s="14" t="s">
        <v>1118</v>
      </c>
      <c r="D543" t="s">
        <v>610</v>
      </c>
      <c r="E543" s="15">
        <v>13</v>
      </c>
      <c r="F543" s="28">
        <f>VOR!IH543</f>
        <v>165</v>
      </c>
      <c r="G543" s="27">
        <f t="shared" si="457"/>
        <v>36</v>
      </c>
      <c r="H543" s="49">
        <f t="shared" si="458"/>
        <v>201</v>
      </c>
      <c r="I543" s="14" t="s">
        <v>84</v>
      </c>
      <c r="J543" t="s">
        <v>73</v>
      </c>
      <c r="K543" t="s">
        <v>137</v>
      </c>
      <c r="L543">
        <v>2</v>
      </c>
      <c r="M543" t="s">
        <v>83</v>
      </c>
      <c r="N543">
        <v>1</v>
      </c>
      <c r="O543" s="77">
        <f t="shared" si="459"/>
        <v>3</v>
      </c>
      <c r="P543" s="80">
        <f t="shared" si="460"/>
        <v>4</v>
      </c>
      <c r="Q543" t="s">
        <v>86</v>
      </c>
      <c r="R543" t="s">
        <v>73</v>
      </c>
      <c r="S543" t="s">
        <v>94</v>
      </c>
      <c r="T543">
        <v>2</v>
      </c>
      <c r="U543" t="s">
        <v>83</v>
      </c>
      <c r="V543">
        <v>0</v>
      </c>
      <c r="W543" s="71">
        <f t="shared" si="461"/>
        <v>0</v>
      </c>
      <c r="X543" s="80">
        <f t="shared" si="462"/>
        <v>0</v>
      </c>
      <c r="Y543" s="14" t="s">
        <v>129</v>
      </c>
      <c r="Z543" t="s">
        <v>73</v>
      </c>
      <c r="AA543" t="s">
        <v>93</v>
      </c>
      <c r="AB543">
        <v>1</v>
      </c>
      <c r="AC543" t="s">
        <v>83</v>
      </c>
      <c r="AD543">
        <v>3</v>
      </c>
      <c r="AE543" s="71">
        <f t="shared" si="463"/>
        <v>0</v>
      </c>
      <c r="AF543" s="80">
        <f t="shared" si="443"/>
        <v>0</v>
      </c>
      <c r="AG543" s="14" t="s">
        <v>85</v>
      </c>
      <c r="AH543" t="s">
        <v>73</v>
      </c>
      <c r="AI543" t="s">
        <v>132</v>
      </c>
      <c r="AJ543">
        <v>1</v>
      </c>
      <c r="AK543" t="s">
        <v>83</v>
      </c>
      <c r="AL543">
        <v>2</v>
      </c>
      <c r="AM543" s="71">
        <f t="shared" si="464"/>
        <v>3</v>
      </c>
      <c r="AN543" s="80">
        <f t="shared" si="465"/>
        <v>0</v>
      </c>
      <c r="AO543" s="14" t="s">
        <v>88</v>
      </c>
      <c r="AP543" t="s">
        <v>73</v>
      </c>
      <c r="AQ543" t="s">
        <v>142</v>
      </c>
      <c r="AR543">
        <v>1</v>
      </c>
      <c r="AS543" t="s">
        <v>83</v>
      </c>
      <c r="AT543">
        <v>0</v>
      </c>
      <c r="AU543" s="71">
        <f t="shared" si="444"/>
        <v>0</v>
      </c>
      <c r="AV543" s="80">
        <f t="shared" si="466"/>
        <v>0</v>
      </c>
      <c r="AW543" s="14" t="s">
        <v>90</v>
      </c>
      <c r="AX543" t="s">
        <v>73</v>
      </c>
      <c r="AY543" t="s">
        <v>135</v>
      </c>
      <c r="AZ543">
        <v>2</v>
      </c>
      <c r="BA543" t="s">
        <v>83</v>
      </c>
      <c r="BB543">
        <v>1</v>
      </c>
      <c r="BC543" s="71">
        <f t="shared" si="467"/>
        <v>1</v>
      </c>
      <c r="BD543" s="80">
        <f t="shared" si="445"/>
        <v>2</v>
      </c>
      <c r="BE543" s="14" t="s">
        <v>89</v>
      </c>
      <c r="BF543" t="s">
        <v>73</v>
      </c>
      <c r="BG543" t="s">
        <v>130</v>
      </c>
      <c r="BH543">
        <v>2</v>
      </c>
      <c r="BI543" t="s">
        <v>83</v>
      </c>
      <c r="BJ543">
        <v>3</v>
      </c>
      <c r="BK543" s="71">
        <f t="shared" si="446"/>
        <v>3</v>
      </c>
      <c r="BL543" s="80">
        <f t="shared" si="468"/>
        <v>0</v>
      </c>
      <c r="BM543" s="14" t="s">
        <v>96</v>
      </c>
      <c r="BN543" t="s">
        <v>73</v>
      </c>
      <c r="BO543" t="s">
        <v>150</v>
      </c>
      <c r="BP543">
        <v>2</v>
      </c>
      <c r="BQ543" t="s">
        <v>83</v>
      </c>
      <c r="BR543">
        <v>0</v>
      </c>
      <c r="BS543" s="71">
        <f t="shared" si="469"/>
        <v>1</v>
      </c>
      <c r="BT543" s="80">
        <f t="shared" si="447"/>
        <v>2</v>
      </c>
      <c r="BU543" s="28">
        <f t="shared" si="470"/>
        <v>8</v>
      </c>
      <c r="BV543" s="14" t="str">
        <f t="shared" si="471"/>
        <v>Deutschland</v>
      </c>
      <c r="BW543" s="80">
        <f t="shared" si="448"/>
        <v>0</v>
      </c>
      <c r="BX543" s="14" t="str">
        <f t="shared" si="472"/>
        <v>Brasilien</v>
      </c>
      <c r="BY543" s="80">
        <f t="shared" si="473"/>
        <v>7</v>
      </c>
      <c r="BZ543" s="14" t="str">
        <f t="shared" si="474"/>
        <v>Niederlande</v>
      </c>
      <c r="CA543" s="80">
        <f t="shared" si="475"/>
        <v>7</v>
      </c>
      <c r="CB543" s="14" t="str">
        <f t="shared" si="476"/>
        <v>Polen</v>
      </c>
      <c r="CC543" s="80">
        <f t="shared" si="477"/>
        <v>0</v>
      </c>
      <c r="CD543" s="14" t="str">
        <f t="shared" si="478"/>
        <v>Spanien</v>
      </c>
      <c r="CE543" s="80">
        <f t="shared" si="479"/>
        <v>0</v>
      </c>
      <c r="CF543" s="14" t="str">
        <f t="shared" si="480"/>
        <v>Portugal</v>
      </c>
      <c r="CG543" s="80">
        <f t="shared" si="481"/>
        <v>7</v>
      </c>
      <c r="CH543" s="14" t="str">
        <f t="shared" si="482"/>
        <v>Senegal</v>
      </c>
      <c r="CI543" s="80">
        <f t="shared" si="483"/>
        <v>0</v>
      </c>
      <c r="CJ543" s="14" t="str">
        <f t="shared" si="484"/>
        <v>Argentinien</v>
      </c>
      <c r="CK543" s="80">
        <f t="shared" si="485"/>
        <v>7</v>
      </c>
      <c r="CL543" s="27">
        <f t="shared" si="495"/>
        <v>28</v>
      </c>
      <c r="CM543" t="s">
        <v>88</v>
      </c>
      <c r="CN543" t="s">
        <v>73</v>
      </c>
      <c r="CO543" t="s">
        <v>90</v>
      </c>
      <c r="CP543">
        <v>2</v>
      </c>
      <c r="CQ543" t="s">
        <v>83</v>
      </c>
      <c r="CR543">
        <v>1</v>
      </c>
      <c r="CS543" s="71">
        <f t="shared" si="449"/>
        <v>2</v>
      </c>
      <c r="CT543" s="80">
        <f t="shared" si="486"/>
        <v>0</v>
      </c>
      <c r="CU543" t="s">
        <v>84</v>
      </c>
      <c r="CV543" t="s">
        <v>73</v>
      </c>
      <c r="CW543" t="s">
        <v>86</v>
      </c>
      <c r="CX543">
        <v>1</v>
      </c>
      <c r="CY543" t="s">
        <v>83</v>
      </c>
      <c r="CZ543">
        <v>2</v>
      </c>
      <c r="DA543" s="71">
        <f t="shared" si="487"/>
        <v>1</v>
      </c>
      <c r="DB543" s="80">
        <f t="shared" si="488"/>
        <v>0</v>
      </c>
      <c r="DC543" t="s">
        <v>130</v>
      </c>
      <c r="DD543" t="s">
        <v>73</v>
      </c>
      <c r="DE543" t="s">
        <v>96</v>
      </c>
      <c r="DF543">
        <v>2</v>
      </c>
      <c r="DG543" t="s">
        <v>83</v>
      </c>
      <c r="DH543">
        <v>1</v>
      </c>
      <c r="DI543" s="71">
        <f t="shared" si="496"/>
        <v>0</v>
      </c>
      <c r="DJ543" s="80">
        <f t="shared" si="489"/>
        <v>0</v>
      </c>
      <c r="DK543" t="s">
        <v>132</v>
      </c>
      <c r="DL543" t="s">
        <v>73</v>
      </c>
      <c r="DM543" t="s">
        <v>93</v>
      </c>
      <c r="DN543">
        <v>3</v>
      </c>
      <c r="DO543" t="s">
        <v>83</v>
      </c>
      <c r="DP543">
        <v>1</v>
      </c>
      <c r="DQ543" s="71">
        <f t="shared" si="490"/>
        <v>0</v>
      </c>
      <c r="DR543" s="80">
        <f t="shared" si="491"/>
        <v>0</v>
      </c>
      <c r="DS543" s="27">
        <f t="shared" si="450"/>
        <v>0</v>
      </c>
      <c r="DT543" t="str">
        <f t="shared" si="451"/>
        <v>Polen</v>
      </c>
      <c r="DU543">
        <f t="shared" si="492"/>
        <v>0</v>
      </c>
      <c r="DV543" t="str">
        <f t="shared" si="452"/>
        <v>Deutschland</v>
      </c>
      <c r="DW543">
        <f t="shared" si="493"/>
        <v>0</v>
      </c>
      <c r="DX543" t="str">
        <f t="shared" si="453"/>
        <v>Senegal</v>
      </c>
      <c r="DY543">
        <f t="shared" si="494"/>
        <v>0</v>
      </c>
      <c r="DZ543" t="str">
        <f t="shared" si="454"/>
        <v>Spanien</v>
      </c>
      <c r="EA543">
        <f t="shared" si="455"/>
        <v>0</v>
      </c>
      <c r="EB543" s="27">
        <f t="shared" si="456"/>
        <v>0</v>
      </c>
      <c r="EC543" t="s">
        <v>86</v>
      </c>
      <c r="ED543" t="s">
        <v>73</v>
      </c>
      <c r="EE543" t="s">
        <v>88</v>
      </c>
      <c r="EF543">
        <v>2</v>
      </c>
      <c r="EG543" t="s">
        <v>83</v>
      </c>
      <c r="EH543">
        <v>1</v>
      </c>
      <c r="EK543" t="s">
        <v>132</v>
      </c>
      <c r="EL543" t="s">
        <v>73</v>
      </c>
      <c r="EM543" t="s">
        <v>130</v>
      </c>
      <c r="EN543">
        <v>1</v>
      </c>
      <c r="EO543" t="s">
        <v>83</v>
      </c>
      <c r="EP543">
        <v>2</v>
      </c>
      <c r="EU543" t="s">
        <v>88</v>
      </c>
      <c r="EV543" t="s">
        <v>73</v>
      </c>
      <c r="EW543" t="s">
        <v>132</v>
      </c>
      <c r="EX543">
        <v>3</v>
      </c>
      <c r="EY543" t="s">
        <v>83</v>
      </c>
      <c r="EZ543">
        <v>2</v>
      </c>
      <c r="FC543" t="s">
        <v>86</v>
      </c>
      <c r="FD543" t="s">
        <v>73</v>
      </c>
      <c r="FE543" t="s">
        <v>130</v>
      </c>
      <c r="FF543">
        <v>2</v>
      </c>
      <c r="FG543" t="s">
        <v>83</v>
      </c>
      <c r="FH543">
        <v>1</v>
      </c>
      <c r="FL543" t="s">
        <v>132</v>
      </c>
      <c r="FN543" t="s">
        <v>88</v>
      </c>
      <c r="FP543" t="s">
        <v>130</v>
      </c>
      <c r="FR543" t="s">
        <v>86</v>
      </c>
      <c r="FU543">
        <v>193</v>
      </c>
      <c r="FX543" t="s">
        <v>1119</v>
      </c>
    </row>
    <row r="544" spans="1:180" x14ac:dyDescent="0.45">
      <c r="A544" s="1">
        <v>541</v>
      </c>
      <c r="B544" s="45">
        <f t="shared" si="442"/>
        <v>510</v>
      </c>
      <c r="C544" s="14" t="s">
        <v>1120</v>
      </c>
      <c r="D544" t="s">
        <v>1121</v>
      </c>
      <c r="E544" s="15">
        <v>13</v>
      </c>
      <c r="F544" s="28">
        <f>VOR!IH544</f>
        <v>149</v>
      </c>
      <c r="G544" s="27">
        <f t="shared" si="457"/>
        <v>40</v>
      </c>
      <c r="H544" s="49">
        <f t="shared" si="458"/>
        <v>189</v>
      </c>
      <c r="I544" s="14" t="s">
        <v>84</v>
      </c>
      <c r="J544" t="s">
        <v>73</v>
      </c>
      <c r="K544" t="s">
        <v>137</v>
      </c>
      <c r="L544">
        <v>2</v>
      </c>
      <c r="M544" t="s">
        <v>83</v>
      </c>
      <c r="N544">
        <v>1</v>
      </c>
      <c r="O544" s="77">
        <f t="shared" si="459"/>
        <v>3</v>
      </c>
      <c r="P544" s="80">
        <f t="shared" si="460"/>
        <v>4</v>
      </c>
      <c r="Q544" t="s">
        <v>93</v>
      </c>
      <c r="R544" t="s">
        <v>73</v>
      </c>
      <c r="S544" t="s">
        <v>94</v>
      </c>
      <c r="T544">
        <v>3</v>
      </c>
      <c r="U544" t="s">
        <v>83</v>
      </c>
      <c r="V544">
        <v>2</v>
      </c>
      <c r="W544" s="71">
        <f t="shared" si="461"/>
        <v>1</v>
      </c>
      <c r="X544" s="80">
        <f t="shared" si="462"/>
        <v>3</v>
      </c>
      <c r="Y544" s="14" t="s">
        <v>164</v>
      </c>
      <c r="Z544" t="s">
        <v>73</v>
      </c>
      <c r="AA544" t="s">
        <v>86</v>
      </c>
      <c r="AB544">
        <v>1</v>
      </c>
      <c r="AC544" t="s">
        <v>83</v>
      </c>
      <c r="AD544">
        <v>3</v>
      </c>
      <c r="AE544" s="71">
        <f t="shared" si="463"/>
        <v>2</v>
      </c>
      <c r="AF544" s="80">
        <f t="shared" si="443"/>
        <v>0</v>
      </c>
      <c r="AG544" s="14" t="s">
        <v>92</v>
      </c>
      <c r="AH544" t="s">
        <v>73</v>
      </c>
      <c r="AI544" t="s">
        <v>136</v>
      </c>
      <c r="AJ544">
        <v>2</v>
      </c>
      <c r="AK544" t="s">
        <v>83</v>
      </c>
      <c r="AL544">
        <v>0</v>
      </c>
      <c r="AM544" s="71">
        <f t="shared" si="464"/>
        <v>0</v>
      </c>
      <c r="AN544" s="80">
        <f t="shared" si="465"/>
        <v>0</v>
      </c>
      <c r="AO544" s="14" t="s">
        <v>165</v>
      </c>
      <c r="AP544" t="s">
        <v>73</v>
      </c>
      <c r="AQ544" t="s">
        <v>89</v>
      </c>
      <c r="AR544">
        <v>3</v>
      </c>
      <c r="AS544" t="s">
        <v>83</v>
      </c>
      <c r="AT544">
        <v>2</v>
      </c>
      <c r="AU544" s="71">
        <f t="shared" si="444"/>
        <v>1</v>
      </c>
      <c r="AV544" s="80">
        <f t="shared" si="466"/>
        <v>0</v>
      </c>
      <c r="AW544" s="14" t="s">
        <v>166</v>
      </c>
      <c r="AX544" t="s">
        <v>73</v>
      </c>
      <c r="AY544" t="s">
        <v>91</v>
      </c>
      <c r="AZ544">
        <v>2</v>
      </c>
      <c r="BA544" t="s">
        <v>83</v>
      </c>
      <c r="BB544">
        <v>1</v>
      </c>
      <c r="BC544" s="71">
        <f t="shared" si="467"/>
        <v>2</v>
      </c>
      <c r="BD544" s="80">
        <f t="shared" si="445"/>
        <v>0</v>
      </c>
      <c r="BE544" s="14" t="s">
        <v>142</v>
      </c>
      <c r="BF544" t="s">
        <v>73</v>
      </c>
      <c r="BG544" t="s">
        <v>88</v>
      </c>
      <c r="BH544">
        <v>1</v>
      </c>
      <c r="BI544" t="s">
        <v>83</v>
      </c>
      <c r="BJ544">
        <v>2</v>
      </c>
      <c r="BK544" s="71">
        <f t="shared" si="446"/>
        <v>0</v>
      </c>
      <c r="BL544" s="80">
        <f t="shared" si="468"/>
        <v>0</v>
      </c>
      <c r="BM544" s="14" t="s">
        <v>96</v>
      </c>
      <c r="BN544" t="s">
        <v>73</v>
      </c>
      <c r="BO544" t="s">
        <v>90</v>
      </c>
      <c r="BP544">
        <v>3</v>
      </c>
      <c r="BQ544" t="s">
        <v>83</v>
      </c>
      <c r="BR544">
        <v>4</v>
      </c>
      <c r="BS544" s="71">
        <f t="shared" si="469"/>
        <v>1</v>
      </c>
      <c r="BT544" s="80">
        <f t="shared" si="447"/>
        <v>0</v>
      </c>
      <c r="BU544" s="28">
        <f t="shared" si="470"/>
        <v>7</v>
      </c>
      <c r="BV544" s="14" t="str">
        <f t="shared" si="471"/>
        <v>Japan</v>
      </c>
      <c r="BW544" s="80">
        <f t="shared" si="448"/>
        <v>0</v>
      </c>
      <c r="BX544" s="14" t="str">
        <f t="shared" si="472"/>
        <v>Kamerun</v>
      </c>
      <c r="BY544" s="80">
        <f t="shared" si="473"/>
        <v>0</v>
      </c>
      <c r="BZ544" s="14" t="str">
        <f t="shared" si="474"/>
        <v>Niederlande</v>
      </c>
      <c r="CA544" s="80">
        <f t="shared" si="475"/>
        <v>7</v>
      </c>
      <c r="CB544" s="14" t="str">
        <f t="shared" si="476"/>
        <v>Argentinien</v>
      </c>
      <c r="CC544" s="80">
        <f t="shared" si="477"/>
        <v>7</v>
      </c>
      <c r="CD544" s="14" t="str">
        <f t="shared" si="478"/>
        <v>Deutschland</v>
      </c>
      <c r="CE544" s="80">
        <f t="shared" si="479"/>
        <v>0</v>
      </c>
      <c r="CF544" s="14" t="str">
        <f t="shared" si="480"/>
        <v>Brasilien</v>
      </c>
      <c r="CG544" s="80">
        <f t="shared" si="481"/>
        <v>7</v>
      </c>
      <c r="CH544" s="14" t="str">
        <f t="shared" si="482"/>
        <v>Wales</v>
      </c>
      <c r="CI544" s="80">
        <f t="shared" si="483"/>
        <v>0</v>
      </c>
      <c r="CJ544" s="14" t="str">
        <f t="shared" si="484"/>
        <v>Polen</v>
      </c>
      <c r="CK544" s="80">
        <f t="shared" si="485"/>
        <v>0</v>
      </c>
      <c r="CL544" s="27">
        <f t="shared" si="495"/>
        <v>21</v>
      </c>
      <c r="CM544" t="s">
        <v>165</v>
      </c>
      <c r="CN544" t="s">
        <v>73</v>
      </c>
      <c r="CO544" t="s">
        <v>166</v>
      </c>
      <c r="CP544">
        <v>2</v>
      </c>
      <c r="CQ544" t="s">
        <v>83</v>
      </c>
      <c r="CR544">
        <v>1</v>
      </c>
      <c r="CS544" s="71">
        <f t="shared" si="449"/>
        <v>0</v>
      </c>
      <c r="CT544" s="80">
        <f t="shared" si="486"/>
        <v>0</v>
      </c>
      <c r="CU544" t="s">
        <v>84</v>
      </c>
      <c r="CV544" t="s">
        <v>73</v>
      </c>
      <c r="CW544" t="s">
        <v>93</v>
      </c>
      <c r="CX544">
        <v>1</v>
      </c>
      <c r="CY544" t="s">
        <v>83</v>
      </c>
      <c r="CZ544">
        <v>3</v>
      </c>
      <c r="DA544" s="71">
        <f t="shared" si="487"/>
        <v>3</v>
      </c>
      <c r="DB544" s="80">
        <f t="shared" si="488"/>
        <v>4</v>
      </c>
      <c r="DC544" t="s">
        <v>88</v>
      </c>
      <c r="DD544" t="s">
        <v>73</v>
      </c>
      <c r="DE544" t="s">
        <v>90</v>
      </c>
      <c r="DF544">
        <v>3</v>
      </c>
      <c r="DG544" t="s">
        <v>83</v>
      </c>
      <c r="DH544">
        <v>2</v>
      </c>
      <c r="DI544" s="71">
        <f t="shared" si="496"/>
        <v>0</v>
      </c>
      <c r="DJ544" s="80">
        <f t="shared" si="489"/>
        <v>0</v>
      </c>
      <c r="DK544" t="s">
        <v>92</v>
      </c>
      <c r="DL544" t="s">
        <v>73</v>
      </c>
      <c r="DM544" t="s">
        <v>86</v>
      </c>
      <c r="DN544">
        <v>1</v>
      </c>
      <c r="DO544" t="s">
        <v>83</v>
      </c>
      <c r="DP544">
        <v>2</v>
      </c>
      <c r="DQ544" s="71">
        <f t="shared" si="490"/>
        <v>0</v>
      </c>
      <c r="DR544" s="80">
        <f t="shared" si="491"/>
        <v>0</v>
      </c>
      <c r="DS544" s="27">
        <f t="shared" si="450"/>
        <v>4</v>
      </c>
      <c r="DT544" t="str">
        <f t="shared" si="451"/>
        <v>Argentinien</v>
      </c>
      <c r="DU544">
        <f t="shared" si="492"/>
        <v>8</v>
      </c>
      <c r="DV544" t="str">
        <f t="shared" si="452"/>
        <v>Japan</v>
      </c>
      <c r="DW544">
        <f t="shared" si="493"/>
        <v>0</v>
      </c>
      <c r="DX544" t="str">
        <f t="shared" si="453"/>
        <v>Polen</v>
      </c>
      <c r="DY544">
        <f t="shared" si="494"/>
        <v>0</v>
      </c>
      <c r="DZ544" t="str">
        <f t="shared" si="454"/>
        <v>Deutschland</v>
      </c>
      <c r="EA544">
        <f t="shared" si="455"/>
        <v>0</v>
      </c>
      <c r="EB544" s="27">
        <f t="shared" si="456"/>
        <v>8</v>
      </c>
      <c r="EC544" t="s">
        <v>93</v>
      </c>
      <c r="ED544" t="s">
        <v>73</v>
      </c>
      <c r="EE544" t="s">
        <v>165</v>
      </c>
      <c r="EF544">
        <v>3</v>
      </c>
      <c r="EG544" t="s">
        <v>83</v>
      </c>
      <c r="EH544">
        <v>2</v>
      </c>
      <c r="EK544" t="s">
        <v>86</v>
      </c>
      <c r="EL544" t="s">
        <v>73</v>
      </c>
      <c r="EM544" t="s">
        <v>88</v>
      </c>
      <c r="EN544">
        <v>2</v>
      </c>
      <c r="EO544" t="s">
        <v>83</v>
      </c>
      <c r="EP544">
        <v>0</v>
      </c>
      <c r="EU544" t="s">
        <v>165</v>
      </c>
      <c r="EV544" t="s">
        <v>73</v>
      </c>
      <c r="EW544" t="s">
        <v>88</v>
      </c>
      <c r="EX544">
        <v>2</v>
      </c>
      <c r="EY544" t="s">
        <v>83</v>
      </c>
      <c r="EZ544">
        <v>1</v>
      </c>
      <c r="FC544" t="s">
        <v>93</v>
      </c>
      <c r="FD544" t="s">
        <v>73</v>
      </c>
      <c r="FE544" t="s">
        <v>86</v>
      </c>
      <c r="FF544">
        <v>3</v>
      </c>
      <c r="FG544" t="s">
        <v>83</v>
      </c>
      <c r="FH544">
        <v>1</v>
      </c>
      <c r="FL544" t="s">
        <v>88</v>
      </c>
      <c r="FN544" t="s">
        <v>165</v>
      </c>
      <c r="FP544" t="s">
        <v>86</v>
      </c>
      <c r="FR544" t="s">
        <v>93</v>
      </c>
      <c r="FU544">
        <v>154</v>
      </c>
      <c r="FX544" t="s">
        <v>1122</v>
      </c>
    </row>
    <row r="545" spans="1:180" x14ac:dyDescent="0.45">
      <c r="A545" s="1">
        <v>542</v>
      </c>
      <c r="B545" s="45">
        <f t="shared" si="442"/>
        <v>25</v>
      </c>
      <c r="C545" s="14" t="s">
        <v>1123</v>
      </c>
      <c r="D545" t="s">
        <v>1106</v>
      </c>
      <c r="E545" s="15">
        <v>13</v>
      </c>
      <c r="F545" s="28">
        <f>VOR!IH545</f>
        <v>179</v>
      </c>
      <c r="G545" s="27">
        <f t="shared" si="457"/>
        <v>96</v>
      </c>
      <c r="H545" s="49">
        <f t="shared" si="458"/>
        <v>275</v>
      </c>
      <c r="I545" s="14" t="s">
        <v>84</v>
      </c>
      <c r="J545" t="s">
        <v>73</v>
      </c>
      <c r="K545" t="s">
        <v>137</v>
      </c>
      <c r="L545">
        <v>3</v>
      </c>
      <c r="M545" t="s">
        <v>83</v>
      </c>
      <c r="N545">
        <v>1</v>
      </c>
      <c r="O545" s="77">
        <f t="shared" si="459"/>
        <v>3</v>
      </c>
      <c r="P545" s="80">
        <f t="shared" si="460"/>
        <v>8</v>
      </c>
      <c r="Q545" t="s">
        <v>93</v>
      </c>
      <c r="R545" t="s">
        <v>73</v>
      </c>
      <c r="S545" t="s">
        <v>129</v>
      </c>
      <c r="T545">
        <v>4</v>
      </c>
      <c r="U545" t="s">
        <v>83</v>
      </c>
      <c r="V545">
        <v>2</v>
      </c>
      <c r="W545" s="71">
        <f t="shared" si="461"/>
        <v>1</v>
      </c>
      <c r="X545" s="80">
        <f t="shared" si="462"/>
        <v>2</v>
      </c>
      <c r="Y545" s="14" t="s">
        <v>94</v>
      </c>
      <c r="Z545" t="s">
        <v>73</v>
      </c>
      <c r="AA545" t="s">
        <v>86</v>
      </c>
      <c r="AB545">
        <v>3</v>
      </c>
      <c r="AC545" t="s">
        <v>83</v>
      </c>
      <c r="AD545">
        <v>1</v>
      </c>
      <c r="AE545" s="71">
        <f t="shared" si="463"/>
        <v>3</v>
      </c>
      <c r="AF545" s="80">
        <f t="shared" si="443"/>
        <v>8</v>
      </c>
      <c r="AG545" s="14" t="s">
        <v>85</v>
      </c>
      <c r="AH545" t="s">
        <v>73</v>
      </c>
      <c r="AI545" t="s">
        <v>136</v>
      </c>
      <c r="AJ545">
        <v>1</v>
      </c>
      <c r="AK545" t="s">
        <v>83</v>
      </c>
      <c r="AL545">
        <v>0</v>
      </c>
      <c r="AM545" s="71">
        <f t="shared" si="464"/>
        <v>1</v>
      </c>
      <c r="AN545" s="80">
        <f t="shared" si="465"/>
        <v>2</v>
      </c>
      <c r="AO545" s="14" t="s">
        <v>88</v>
      </c>
      <c r="AP545" t="s">
        <v>73</v>
      </c>
      <c r="AQ545" t="s">
        <v>95</v>
      </c>
      <c r="AR545">
        <v>2</v>
      </c>
      <c r="AS545" t="s">
        <v>83</v>
      </c>
      <c r="AT545">
        <v>1</v>
      </c>
      <c r="AU545" s="71">
        <f t="shared" si="444"/>
        <v>2</v>
      </c>
      <c r="AV545" s="80">
        <f t="shared" si="466"/>
        <v>0</v>
      </c>
      <c r="AW545" s="14" t="s">
        <v>90</v>
      </c>
      <c r="AX545" t="s">
        <v>73</v>
      </c>
      <c r="AY545" t="s">
        <v>138</v>
      </c>
      <c r="AZ545">
        <v>4</v>
      </c>
      <c r="BA545" t="s">
        <v>83</v>
      </c>
      <c r="BB545">
        <v>3</v>
      </c>
      <c r="BC545" s="71">
        <f t="shared" si="467"/>
        <v>1</v>
      </c>
      <c r="BD545" s="80">
        <f t="shared" si="445"/>
        <v>2</v>
      </c>
      <c r="BE545" s="14" t="s">
        <v>131</v>
      </c>
      <c r="BF545" t="s">
        <v>73</v>
      </c>
      <c r="BG545" t="s">
        <v>130</v>
      </c>
      <c r="BH545">
        <v>2</v>
      </c>
      <c r="BI545" t="s">
        <v>83</v>
      </c>
      <c r="BJ545">
        <v>4</v>
      </c>
      <c r="BK545" s="71">
        <f t="shared" si="446"/>
        <v>2</v>
      </c>
      <c r="BL545" s="80">
        <f t="shared" si="468"/>
        <v>0</v>
      </c>
      <c r="BM545" s="14" t="s">
        <v>96</v>
      </c>
      <c r="BN545" t="s">
        <v>73</v>
      </c>
      <c r="BO545" t="s">
        <v>134</v>
      </c>
      <c r="BP545">
        <v>5</v>
      </c>
      <c r="BQ545" t="s">
        <v>83</v>
      </c>
      <c r="BR545">
        <v>0</v>
      </c>
      <c r="BS545" s="71">
        <f t="shared" si="469"/>
        <v>3</v>
      </c>
      <c r="BT545" s="80">
        <f t="shared" si="447"/>
        <v>6</v>
      </c>
      <c r="BU545" s="28">
        <f t="shared" si="470"/>
        <v>28</v>
      </c>
      <c r="BV545" s="14" t="str">
        <f t="shared" si="471"/>
        <v>Deutschland</v>
      </c>
      <c r="BW545" s="80">
        <f t="shared" si="448"/>
        <v>0</v>
      </c>
      <c r="BX545" s="14" t="str">
        <f t="shared" si="472"/>
        <v>Brasilien</v>
      </c>
      <c r="BY545" s="80">
        <f t="shared" si="473"/>
        <v>7</v>
      </c>
      <c r="BZ545" s="14" t="str">
        <f t="shared" si="474"/>
        <v>Niederlande</v>
      </c>
      <c r="CA545" s="80">
        <f t="shared" si="475"/>
        <v>7</v>
      </c>
      <c r="CB545" s="14" t="str">
        <f t="shared" si="476"/>
        <v>Argentinien</v>
      </c>
      <c r="CC545" s="80">
        <f t="shared" si="477"/>
        <v>7</v>
      </c>
      <c r="CD545" s="14" t="str">
        <f t="shared" si="478"/>
        <v>Spanien</v>
      </c>
      <c r="CE545" s="80">
        <f t="shared" si="479"/>
        <v>0</v>
      </c>
      <c r="CF545" s="14" t="str">
        <f t="shared" si="480"/>
        <v>Portugal</v>
      </c>
      <c r="CG545" s="80">
        <f t="shared" si="481"/>
        <v>7</v>
      </c>
      <c r="CH545" s="14" t="str">
        <f t="shared" si="482"/>
        <v>England</v>
      </c>
      <c r="CI545" s="80">
        <f t="shared" si="483"/>
        <v>7</v>
      </c>
      <c r="CJ545" s="14" t="str">
        <f t="shared" si="484"/>
        <v>Frankreich</v>
      </c>
      <c r="CK545" s="80">
        <f t="shared" si="485"/>
        <v>7</v>
      </c>
      <c r="CL545" s="27">
        <f t="shared" si="495"/>
        <v>42</v>
      </c>
      <c r="CM545" t="s">
        <v>88</v>
      </c>
      <c r="CN545" t="s">
        <v>73</v>
      </c>
      <c r="CO545" t="s">
        <v>90</v>
      </c>
      <c r="CP545">
        <v>1</v>
      </c>
      <c r="CQ545" t="s">
        <v>83</v>
      </c>
      <c r="CR545">
        <v>3</v>
      </c>
      <c r="CS545" s="71">
        <f t="shared" si="449"/>
        <v>2</v>
      </c>
      <c r="CT545" s="80">
        <f t="shared" si="486"/>
        <v>0</v>
      </c>
      <c r="CU545" t="s">
        <v>84</v>
      </c>
      <c r="CV545" t="s">
        <v>73</v>
      </c>
      <c r="CW545" t="s">
        <v>93</v>
      </c>
      <c r="CX545">
        <v>1</v>
      </c>
      <c r="CY545" t="s">
        <v>83</v>
      </c>
      <c r="CZ545">
        <v>4</v>
      </c>
      <c r="DA545" s="71">
        <f t="shared" si="487"/>
        <v>3</v>
      </c>
      <c r="DB545" s="80">
        <f t="shared" si="488"/>
        <v>4</v>
      </c>
      <c r="DC545" t="s">
        <v>130</v>
      </c>
      <c r="DD545" t="s">
        <v>73</v>
      </c>
      <c r="DE545" t="s">
        <v>96</v>
      </c>
      <c r="DF545">
        <v>4</v>
      </c>
      <c r="DG545" t="s">
        <v>83</v>
      </c>
      <c r="DH545">
        <v>1</v>
      </c>
      <c r="DI545" s="71">
        <f t="shared" si="496"/>
        <v>0</v>
      </c>
      <c r="DJ545" s="80">
        <f t="shared" si="489"/>
        <v>0</v>
      </c>
      <c r="DK545" t="s">
        <v>85</v>
      </c>
      <c r="DL545" t="s">
        <v>73</v>
      </c>
      <c r="DM545" t="s">
        <v>94</v>
      </c>
      <c r="DN545">
        <v>2</v>
      </c>
      <c r="DO545" t="s">
        <v>83</v>
      </c>
      <c r="DP545">
        <v>3</v>
      </c>
      <c r="DQ545" s="71">
        <f t="shared" si="490"/>
        <v>3</v>
      </c>
      <c r="DR545" s="80">
        <f t="shared" si="491"/>
        <v>6</v>
      </c>
      <c r="DS545" s="27">
        <f t="shared" si="450"/>
        <v>10</v>
      </c>
      <c r="DT545" t="str">
        <f t="shared" si="451"/>
        <v>Argentinien</v>
      </c>
      <c r="DU545">
        <f t="shared" si="492"/>
        <v>8</v>
      </c>
      <c r="DV545" t="str">
        <f t="shared" si="452"/>
        <v>Brasilien</v>
      </c>
      <c r="DW545">
        <f t="shared" si="493"/>
        <v>0</v>
      </c>
      <c r="DX545" t="str">
        <f t="shared" si="453"/>
        <v>Frankreich</v>
      </c>
      <c r="DY545">
        <f t="shared" si="494"/>
        <v>8</v>
      </c>
      <c r="DZ545" t="str">
        <f t="shared" si="454"/>
        <v>Spanien</v>
      </c>
      <c r="EA545">
        <f t="shared" si="455"/>
        <v>0</v>
      </c>
      <c r="EB545" s="27">
        <f t="shared" si="456"/>
        <v>16</v>
      </c>
      <c r="EC545" t="s">
        <v>93</v>
      </c>
      <c r="ED545" t="s">
        <v>73</v>
      </c>
      <c r="EE545" t="s">
        <v>90</v>
      </c>
      <c r="EF545">
        <v>3</v>
      </c>
      <c r="EG545" t="s">
        <v>83</v>
      </c>
      <c r="EH545">
        <v>1</v>
      </c>
      <c r="EK545" t="s">
        <v>94</v>
      </c>
      <c r="EL545" t="s">
        <v>73</v>
      </c>
      <c r="EM545" t="s">
        <v>130</v>
      </c>
      <c r="EN545">
        <v>2</v>
      </c>
      <c r="EO545" t="s">
        <v>83</v>
      </c>
      <c r="EP545">
        <v>1</v>
      </c>
      <c r="EU545" t="s">
        <v>90</v>
      </c>
      <c r="EV545" t="s">
        <v>73</v>
      </c>
      <c r="EW545" t="s">
        <v>130</v>
      </c>
      <c r="EX545">
        <v>0</v>
      </c>
      <c r="EY545" t="s">
        <v>83</v>
      </c>
      <c r="EZ545">
        <v>2</v>
      </c>
      <c r="FC545" t="s">
        <v>93</v>
      </c>
      <c r="FD545" t="s">
        <v>73</v>
      </c>
      <c r="FE545" t="s">
        <v>94</v>
      </c>
      <c r="FF545">
        <v>2</v>
      </c>
      <c r="FG545" t="s">
        <v>83</v>
      </c>
      <c r="FH545">
        <v>1</v>
      </c>
      <c r="FL545" t="s">
        <v>90</v>
      </c>
      <c r="FN545" t="s">
        <v>130</v>
      </c>
      <c r="FP545" t="s">
        <v>94</v>
      </c>
      <c r="FR545" t="s">
        <v>93</v>
      </c>
      <c r="FU545">
        <v>135</v>
      </c>
      <c r="FX545">
        <v>0</v>
      </c>
    </row>
    <row r="546" spans="1:180" x14ac:dyDescent="0.45">
      <c r="A546" s="1">
        <v>543</v>
      </c>
      <c r="B546" s="45">
        <f t="shared" si="442"/>
        <v>482</v>
      </c>
      <c r="C546" s="14" t="s">
        <v>214</v>
      </c>
      <c r="D546" t="s">
        <v>715</v>
      </c>
      <c r="E546" s="15">
        <v>13</v>
      </c>
      <c r="F546" s="28">
        <f>VOR!IH546</f>
        <v>144</v>
      </c>
      <c r="G546" s="27">
        <f t="shared" si="457"/>
        <v>50</v>
      </c>
      <c r="H546" s="49">
        <f t="shared" si="458"/>
        <v>194</v>
      </c>
      <c r="I546" s="14" t="s">
        <v>84</v>
      </c>
      <c r="J546" t="s">
        <v>73</v>
      </c>
      <c r="K546" t="s">
        <v>92</v>
      </c>
      <c r="L546">
        <v>1</v>
      </c>
      <c r="M546" t="s">
        <v>83</v>
      </c>
      <c r="N546">
        <v>2</v>
      </c>
      <c r="O546" s="77">
        <f t="shared" si="459"/>
        <v>1</v>
      </c>
      <c r="P546" s="80">
        <f t="shared" si="460"/>
        <v>0</v>
      </c>
      <c r="Q546" t="s">
        <v>93</v>
      </c>
      <c r="R546" t="s">
        <v>73</v>
      </c>
      <c r="S546" t="s">
        <v>129</v>
      </c>
      <c r="T546">
        <v>3</v>
      </c>
      <c r="U546" t="s">
        <v>83</v>
      </c>
      <c r="V546">
        <v>2</v>
      </c>
      <c r="W546" s="71">
        <f t="shared" si="461"/>
        <v>1</v>
      </c>
      <c r="X546" s="80">
        <f t="shared" si="462"/>
        <v>3</v>
      </c>
      <c r="Y546" s="14" t="s">
        <v>94</v>
      </c>
      <c r="Z546" t="s">
        <v>73</v>
      </c>
      <c r="AA546" t="s">
        <v>86</v>
      </c>
      <c r="AB546">
        <v>2</v>
      </c>
      <c r="AC546" t="s">
        <v>83</v>
      </c>
      <c r="AD546">
        <v>3</v>
      </c>
      <c r="AE546" s="71">
        <f t="shared" si="463"/>
        <v>3</v>
      </c>
      <c r="AF546" s="80">
        <f t="shared" si="443"/>
        <v>0</v>
      </c>
      <c r="AG546" s="14" t="s">
        <v>85</v>
      </c>
      <c r="AH546" t="s">
        <v>73</v>
      </c>
      <c r="AI546" t="s">
        <v>140</v>
      </c>
      <c r="AJ546">
        <v>3</v>
      </c>
      <c r="AK546" t="s">
        <v>83</v>
      </c>
      <c r="AL546">
        <v>1</v>
      </c>
      <c r="AM546" s="71">
        <f t="shared" si="464"/>
        <v>1</v>
      </c>
      <c r="AN546" s="80">
        <f t="shared" si="465"/>
        <v>2</v>
      </c>
      <c r="AO546" s="14" t="s">
        <v>88</v>
      </c>
      <c r="AP546" t="s">
        <v>73</v>
      </c>
      <c r="AQ546" t="s">
        <v>142</v>
      </c>
      <c r="AR546">
        <v>4</v>
      </c>
      <c r="AS546" t="s">
        <v>83</v>
      </c>
      <c r="AT546">
        <v>1</v>
      </c>
      <c r="AU546" s="71">
        <f t="shared" si="444"/>
        <v>0</v>
      </c>
      <c r="AV546" s="80">
        <f t="shared" si="466"/>
        <v>0</v>
      </c>
      <c r="AW546" s="14" t="s">
        <v>90</v>
      </c>
      <c r="AX546" t="s">
        <v>73</v>
      </c>
      <c r="AY546" t="s">
        <v>135</v>
      </c>
      <c r="AZ546">
        <v>2</v>
      </c>
      <c r="BA546" t="s">
        <v>83</v>
      </c>
      <c r="BB546">
        <v>1</v>
      </c>
      <c r="BC546" s="71">
        <f t="shared" si="467"/>
        <v>1</v>
      </c>
      <c r="BD546" s="80">
        <f t="shared" si="445"/>
        <v>2</v>
      </c>
      <c r="BE546" s="14" t="s">
        <v>131</v>
      </c>
      <c r="BF546" t="s">
        <v>73</v>
      </c>
      <c r="BG546" t="s">
        <v>165</v>
      </c>
      <c r="BH546">
        <v>2</v>
      </c>
      <c r="BI546" t="s">
        <v>83</v>
      </c>
      <c r="BJ546">
        <v>0</v>
      </c>
      <c r="BK546" s="71">
        <f t="shared" si="446"/>
        <v>0</v>
      </c>
      <c r="BL546" s="80">
        <f t="shared" si="468"/>
        <v>0</v>
      </c>
      <c r="BM546" s="14" t="s">
        <v>96</v>
      </c>
      <c r="BN546" t="s">
        <v>73</v>
      </c>
      <c r="BO546" t="s">
        <v>134</v>
      </c>
      <c r="BP546">
        <v>3</v>
      </c>
      <c r="BQ546" t="s">
        <v>83</v>
      </c>
      <c r="BR546">
        <v>1</v>
      </c>
      <c r="BS546" s="71">
        <f t="shared" si="469"/>
        <v>3</v>
      </c>
      <c r="BT546" s="80">
        <f t="shared" si="447"/>
        <v>4</v>
      </c>
      <c r="BU546" s="28">
        <f t="shared" si="470"/>
        <v>11</v>
      </c>
      <c r="BV546" s="14" t="str">
        <f t="shared" si="471"/>
        <v>Deutschland</v>
      </c>
      <c r="BW546" s="80">
        <f t="shared" si="448"/>
        <v>0</v>
      </c>
      <c r="BX546" s="14" t="str">
        <f t="shared" si="472"/>
        <v>Brasilien</v>
      </c>
      <c r="BY546" s="80">
        <f t="shared" si="473"/>
        <v>7</v>
      </c>
      <c r="BZ546" s="14" t="str">
        <f t="shared" si="474"/>
        <v>Wales</v>
      </c>
      <c r="CA546" s="80">
        <f t="shared" si="475"/>
        <v>0</v>
      </c>
      <c r="CB546" s="14" t="str">
        <f t="shared" si="476"/>
        <v>Argentinien</v>
      </c>
      <c r="CC546" s="80">
        <f t="shared" si="477"/>
        <v>7</v>
      </c>
      <c r="CD546" s="14" t="str">
        <f t="shared" si="478"/>
        <v>Belgien</v>
      </c>
      <c r="CE546" s="80">
        <f t="shared" si="479"/>
        <v>0</v>
      </c>
      <c r="CF546" s="14" t="str">
        <f t="shared" si="480"/>
        <v>Portugal</v>
      </c>
      <c r="CG546" s="80">
        <f t="shared" si="481"/>
        <v>7</v>
      </c>
      <c r="CH546" s="14" t="str">
        <f t="shared" si="482"/>
        <v>England</v>
      </c>
      <c r="CI546" s="80">
        <f t="shared" si="483"/>
        <v>7</v>
      </c>
      <c r="CJ546" s="14" t="str">
        <f t="shared" si="484"/>
        <v>Polen</v>
      </c>
      <c r="CK546" s="80">
        <f t="shared" si="485"/>
        <v>0</v>
      </c>
      <c r="CL546" s="27">
        <f t="shared" si="495"/>
        <v>28</v>
      </c>
      <c r="CM546" t="s">
        <v>88</v>
      </c>
      <c r="CN546" t="s">
        <v>73</v>
      </c>
      <c r="CO546" t="s">
        <v>90</v>
      </c>
      <c r="CP546">
        <v>3</v>
      </c>
      <c r="CQ546" t="s">
        <v>83</v>
      </c>
      <c r="CR546">
        <v>2</v>
      </c>
      <c r="CS546" s="71">
        <f t="shared" si="449"/>
        <v>2</v>
      </c>
      <c r="CT546" s="80">
        <f t="shared" si="486"/>
        <v>0</v>
      </c>
      <c r="CU546" t="s">
        <v>92</v>
      </c>
      <c r="CV546" t="s">
        <v>73</v>
      </c>
      <c r="CW546" t="s">
        <v>93</v>
      </c>
      <c r="CX546">
        <v>0</v>
      </c>
      <c r="CY546" t="s">
        <v>83</v>
      </c>
      <c r="CZ546">
        <v>1</v>
      </c>
      <c r="DA546" s="71">
        <f t="shared" si="487"/>
        <v>2</v>
      </c>
      <c r="DB546" s="80">
        <f t="shared" si="488"/>
        <v>3</v>
      </c>
      <c r="DC546" t="s">
        <v>131</v>
      </c>
      <c r="DD546" t="s">
        <v>73</v>
      </c>
      <c r="DE546" t="s">
        <v>96</v>
      </c>
      <c r="DF546">
        <v>0</v>
      </c>
      <c r="DG546" t="s">
        <v>83</v>
      </c>
      <c r="DH546">
        <v>2</v>
      </c>
      <c r="DI546" s="71">
        <f t="shared" si="496"/>
        <v>0</v>
      </c>
      <c r="DJ546" s="80">
        <f t="shared" si="489"/>
        <v>0</v>
      </c>
      <c r="DK546" t="s">
        <v>85</v>
      </c>
      <c r="DL546" t="s">
        <v>73</v>
      </c>
      <c r="DM546" t="s">
        <v>86</v>
      </c>
      <c r="DN546">
        <v>1</v>
      </c>
      <c r="DO546" t="s">
        <v>83</v>
      </c>
      <c r="DP546">
        <v>2</v>
      </c>
      <c r="DQ546" s="71">
        <f t="shared" si="490"/>
        <v>1</v>
      </c>
      <c r="DR546" s="80">
        <f t="shared" si="491"/>
        <v>0</v>
      </c>
      <c r="DS546" s="27">
        <f t="shared" si="450"/>
        <v>3</v>
      </c>
      <c r="DT546" t="str">
        <f t="shared" si="451"/>
        <v>Argentinien</v>
      </c>
      <c r="DU546">
        <f t="shared" si="492"/>
        <v>8</v>
      </c>
      <c r="DV546" t="str">
        <f t="shared" si="452"/>
        <v>Deutschland</v>
      </c>
      <c r="DW546">
        <f t="shared" si="493"/>
        <v>0</v>
      </c>
      <c r="DX546" t="str">
        <f t="shared" si="453"/>
        <v>Polen</v>
      </c>
      <c r="DY546">
        <f t="shared" si="494"/>
        <v>0</v>
      </c>
      <c r="DZ546" t="str">
        <f t="shared" si="454"/>
        <v>Portugal</v>
      </c>
      <c r="EA546">
        <f t="shared" si="455"/>
        <v>0</v>
      </c>
      <c r="EB546" s="27">
        <f t="shared" si="456"/>
        <v>8</v>
      </c>
      <c r="EC546" t="s">
        <v>93</v>
      </c>
      <c r="ED546" t="s">
        <v>73</v>
      </c>
      <c r="EE546" t="s">
        <v>88</v>
      </c>
      <c r="EF546">
        <v>1</v>
      </c>
      <c r="EG546" t="s">
        <v>83</v>
      </c>
      <c r="EH546">
        <v>0</v>
      </c>
      <c r="EK546" t="s">
        <v>86</v>
      </c>
      <c r="EL546" t="s">
        <v>73</v>
      </c>
      <c r="EM546" t="s">
        <v>96</v>
      </c>
      <c r="EN546">
        <v>1</v>
      </c>
      <c r="EO546" t="s">
        <v>83</v>
      </c>
      <c r="EP546">
        <v>2</v>
      </c>
      <c r="EU546" t="s">
        <v>88</v>
      </c>
      <c r="EV546" t="s">
        <v>73</v>
      </c>
      <c r="EW546" t="s">
        <v>86</v>
      </c>
      <c r="EX546">
        <v>2</v>
      </c>
      <c r="EY546" t="s">
        <v>83</v>
      </c>
      <c r="EZ546">
        <v>1</v>
      </c>
      <c r="FC546" t="s">
        <v>93</v>
      </c>
      <c r="FD546" t="s">
        <v>73</v>
      </c>
      <c r="FE546" t="s">
        <v>96</v>
      </c>
      <c r="FF546">
        <v>1</v>
      </c>
      <c r="FG546" t="s">
        <v>83</v>
      </c>
      <c r="FH546">
        <v>2</v>
      </c>
      <c r="FL546" t="s">
        <v>86</v>
      </c>
      <c r="FN546" t="s">
        <v>88</v>
      </c>
      <c r="FP546" t="s">
        <v>93</v>
      </c>
      <c r="FR546" t="s">
        <v>96</v>
      </c>
      <c r="FU546">
        <v>112</v>
      </c>
      <c r="FX546" t="s">
        <v>318</v>
      </c>
    </row>
    <row r="547" spans="1:180" x14ac:dyDescent="0.45">
      <c r="A547" s="1">
        <v>544</v>
      </c>
      <c r="B547" s="45">
        <f t="shared" si="442"/>
        <v>102</v>
      </c>
      <c r="C547" s="14" t="s">
        <v>1045</v>
      </c>
      <c r="D547" t="s">
        <v>984</v>
      </c>
      <c r="E547" s="15">
        <v>13</v>
      </c>
      <c r="F547" s="28">
        <f>VOR!IH547</f>
        <v>178</v>
      </c>
      <c r="G547" s="27">
        <f t="shared" si="457"/>
        <v>78</v>
      </c>
      <c r="H547" s="49">
        <f t="shared" si="458"/>
        <v>256</v>
      </c>
      <c r="I547" s="14" t="s">
        <v>84</v>
      </c>
      <c r="J547" t="s">
        <v>73</v>
      </c>
      <c r="K547" t="s">
        <v>92</v>
      </c>
      <c r="L547">
        <v>3</v>
      </c>
      <c r="M547" t="s">
        <v>83</v>
      </c>
      <c r="N547">
        <v>2</v>
      </c>
      <c r="O547" s="77">
        <f t="shared" si="459"/>
        <v>1</v>
      </c>
      <c r="P547" s="80">
        <f t="shared" si="460"/>
        <v>2</v>
      </c>
      <c r="Q547" t="s">
        <v>93</v>
      </c>
      <c r="R547" t="s">
        <v>73</v>
      </c>
      <c r="S547" t="s">
        <v>129</v>
      </c>
      <c r="T547">
        <v>2</v>
      </c>
      <c r="U547" t="s">
        <v>83</v>
      </c>
      <c r="V547">
        <v>1</v>
      </c>
      <c r="W547" s="71">
        <f t="shared" si="461"/>
        <v>1</v>
      </c>
      <c r="X547" s="80">
        <f t="shared" si="462"/>
        <v>4</v>
      </c>
      <c r="Y547" s="14" t="s">
        <v>94</v>
      </c>
      <c r="Z547" t="s">
        <v>73</v>
      </c>
      <c r="AA547" t="s">
        <v>86</v>
      </c>
      <c r="AB547">
        <v>3</v>
      </c>
      <c r="AC547" t="s">
        <v>83</v>
      </c>
      <c r="AD547">
        <v>2</v>
      </c>
      <c r="AE547" s="71">
        <f t="shared" si="463"/>
        <v>3</v>
      </c>
      <c r="AF547" s="80">
        <f t="shared" si="443"/>
        <v>4</v>
      </c>
      <c r="AG547" s="14" t="s">
        <v>85</v>
      </c>
      <c r="AH547" t="s">
        <v>73</v>
      </c>
      <c r="AI547" t="s">
        <v>132</v>
      </c>
      <c r="AJ547">
        <v>3</v>
      </c>
      <c r="AK547" t="s">
        <v>83</v>
      </c>
      <c r="AL547">
        <v>1</v>
      </c>
      <c r="AM547" s="71">
        <f t="shared" si="464"/>
        <v>3</v>
      </c>
      <c r="AN547" s="80">
        <f t="shared" si="465"/>
        <v>4</v>
      </c>
      <c r="AO547" s="14" t="s">
        <v>88</v>
      </c>
      <c r="AP547" t="s">
        <v>73</v>
      </c>
      <c r="AQ547" t="s">
        <v>95</v>
      </c>
      <c r="AR547">
        <v>3</v>
      </c>
      <c r="AS547" t="s">
        <v>83</v>
      </c>
      <c r="AT547">
        <v>2</v>
      </c>
      <c r="AU547" s="71">
        <f t="shared" si="444"/>
        <v>2</v>
      </c>
      <c r="AV547" s="80">
        <f t="shared" si="466"/>
        <v>0</v>
      </c>
      <c r="AW547" s="14" t="s">
        <v>90</v>
      </c>
      <c r="AX547" t="s">
        <v>73</v>
      </c>
      <c r="AY547" t="s">
        <v>135</v>
      </c>
      <c r="AZ547">
        <v>3</v>
      </c>
      <c r="BA547" t="s">
        <v>83</v>
      </c>
      <c r="BB547">
        <v>1</v>
      </c>
      <c r="BC547" s="71">
        <f t="shared" si="467"/>
        <v>1</v>
      </c>
      <c r="BD547" s="80">
        <f t="shared" si="445"/>
        <v>2</v>
      </c>
      <c r="BE547" s="14" t="s">
        <v>131</v>
      </c>
      <c r="BF547" t="s">
        <v>73</v>
      </c>
      <c r="BG547" t="s">
        <v>130</v>
      </c>
      <c r="BH547">
        <v>1</v>
      </c>
      <c r="BI547" t="s">
        <v>83</v>
      </c>
      <c r="BJ547">
        <v>2</v>
      </c>
      <c r="BK547" s="71">
        <f t="shared" si="446"/>
        <v>2</v>
      </c>
      <c r="BL547" s="80">
        <f t="shared" si="468"/>
        <v>0</v>
      </c>
      <c r="BM547" s="14" t="s">
        <v>96</v>
      </c>
      <c r="BN547" t="s">
        <v>73</v>
      </c>
      <c r="BO547" t="s">
        <v>134</v>
      </c>
      <c r="BP547">
        <v>3</v>
      </c>
      <c r="BQ547" t="s">
        <v>83</v>
      </c>
      <c r="BR547">
        <v>1</v>
      </c>
      <c r="BS547" s="71">
        <f t="shared" si="469"/>
        <v>3</v>
      </c>
      <c r="BT547" s="80">
        <f t="shared" si="447"/>
        <v>4</v>
      </c>
      <c r="BU547" s="28">
        <f t="shared" si="470"/>
        <v>20</v>
      </c>
      <c r="BV547" s="14" t="str">
        <f t="shared" si="471"/>
        <v>Deutschland</v>
      </c>
      <c r="BW547" s="80">
        <f t="shared" si="448"/>
        <v>0</v>
      </c>
      <c r="BX547" s="14" t="str">
        <f t="shared" si="472"/>
        <v>Brasilien</v>
      </c>
      <c r="BY547" s="80">
        <f t="shared" si="473"/>
        <v>7</v>
      </c>
      <c r="BZ547" s="14" t="str">
        <f t="shared" si="474"/>
        <v>Niederlande</v>
      </c>
      <c r="CA547" s="80">
        <f t="shared" si="475"/>
        <v>7</v>
      </c>
      <c r="CB547" s="14" t="str">
        <f t="shared" si="476"/>
        <v>Argentinien</v>
      </c>
      <c r="CC547" s="80">
        <f t="shared" si="477"/>
        <v>7</v>
      </c>
      <c r="CD547" s="14" t="str">
        <f t="shared" si="478"/>
        <v>Spanien</v>
      </c>
      <c r="CE547" s="80">
        <f t="shared" si="479"/>
        <v>0</v>
      </c>
      <c r="CF547" s="14" t="str">
        <f t="shared" si="480"/>
        <v>Portugal</v>
      </c>
      <c r="CG547" s="80">
        <f t="shared" si="481"/>
        <v>7</v>
      </c>
      <c r="CH547" s="14" t="str">
        <f t="shared" si="482"/>
        <v>England</v>
      </c>
      <c r="CI547" s="80">
        <f t="shared" si="483"/>
        <v>7</v>
      </c>
      <c r="CJ547" s="14" t="str">
        <f t="shared" si="484"/>
        <v>Frankreich</v>
      </c>
      <c r="CK547" s="80">
        <f t="shared" si="485"/>
        <v>7</v>
      </c>
      <c r="CL547" s="27">
        <f t="shared" si="495"/>
        <v>42</v>
      </c>
      <c r="CM547" t="s">
        <v>88</v>
      </c>
      <c r="CN547" t="s">
        <v>73</v>
      </c>
      <c r="CO547" t="s">
        <v>90</v>
      </c>
      <c r="CP547">
        <v>4</v>
      </c>
      <c r="CQ547" t="s">
        <v>83</v>
      </c>
      <c r="CR547">
        <v>3</v>
      </c>
      <c r="CS547" s="71">
        <f t="shared" si="449"/>
        <v>2</v>
      </c>
      <c r="CT547" s="80">
        <f t="shared" si="486"/>
        <v>0</v>
      </c>
      <c r="CU547" t="s">
        <v>84</v>
      </c>
      <c r="CV547" t="s">
        <v>73</v>
      </c>
      <c r="CW547" t="s">
        <v>93</v>
      </c>
      <c r="CX547">
        <v>2</v>
      </c>
      <c r="CY547" t="s">
        <v>83</v>
      </c>
      <c r="CZ547">
        <v>3</v>
      </c>
      <c r="DA547" s="71">
        <f t="shared" si="487"/>
        <v>3</v>
      </c>
      <c r="DB547" s="80">
        <f t="shared" si="488"/>
        <v>8</v>
      </c>
      <c r="DC547" t="s">
        <v>130</v>
      </c>
      <c r="DD547" t="s">
        <v>73</v>
      </c>
      <c r="DE547" t="s">
        <v>96</v>
      </c>
      <c r="DF547">
        <v>2</v>
      </c>
      <c r="DG547" t="s">
        <v>83</v>
      </c>
      <c r="DH547">
        <v>3</v>
      </c>
      <c r="DI547" s="71">
        <f t="shared" si="496"/>
        <v>0</v>
      </c>
      <c r="DJ547" s="80">
        <f t="shared" si="489"/>
        <v>0</v>
      </c>
      <c r="DK547" t="s">
        <v>85</v>
      </c>
      <c r="DL547" t="s">
        <v>73</v>
      </c>
      <c r="DM547" t="s">
        <v>94</v>
      </c>
      <c r="DN547">
        <v>2</v>
      </c>
      <c r="DO547" t="s">
        <v>83</v>
      </c>
      <c r="DP547">
        <v>1</v>
      </c>
      <c r="DQ547" s="71">
        <f t="shared" si="490"/>
        <v>3</v>
      </c>
      <c r="DR547" s="80">
        <f t="shared" si="491"/>
        <v>0</v>
      </c>
      <c r="DS547" s="27">
        <f t="shared" si="450"/>
        <v>8</v>
      </c>
      <c r="DT547" t="str">
        <f t="shared" si="451"/>
        <v>Argentinien</v>
      </c>
      <c r="DU547">
        <f t="shared" si="492"/>
        <v>8</v>
      </c>
      <c r="DV547" t="str">
        <f t="shared" si="452"/>
        <v>Deutschland</v>
      </c>
      <c r="DW547">
        <f t="shared" si="493"/>
        <v>0</v>
      </c>
      <c r="DX547" t="str">
        <f t="shared" si="453"/>
        <v>England</v>
      </c>
      <c r="DY547">
        <f t="shared" si="494"/>
        <v>0</v>
      </c>
      <c r="DZ547" t="str">
        <f t="shared" si="454"/>
        <v>Portugal</v>
      </c>
      <c r="EA547">
        <f t="shared" si="455"/>
        <v>0</v>
      </c>
      <c r="EB547" s="27">
        <f t="shared" si="456"/>
        <v>8</v>
      </c>
      <c r="EC547" t="s">
        <v>93</v>
      </c>
      <c r="ED547" t="s">
        <v>73</v>
      </c>
      <c r="EE547" t="s">
        <v>88</v>
      </c>
      <c r="EF547">
        <v>2</v>
      </c>
      <c r="EG547" t="s">
        <v>83</v>
      </c>
      <c r="EH547">
        <v>3</v>
      </c>
      <c r="EK547" t="s">
        <v>85</v>
      </c>
      <c r="EL547" t="s">
        <v>73</v>
      </c>
      <c r="EM547" t="s">
        <v>96</v>
      </c>
      <c r="EN547">
        <v>2</v>
      </c>
      <c r="EO547" t="s">
        <v>83</v>
      </c>
      <c r="EP547">
        <v>1</v>
      </c>
      <c r="EU547" t="s">
        <v>93</v>
      </c>
      <c r="EV547" t="s">
        <v>73</v>
      </c>
      <c r="EW547" t="s">
        <v>96</v>
      </c>
      <c r="EX547">
        <v>2</v>
      </c>
      <c r="EY547" t="s">
        <v>83</v>
      </c>
      <c r="EZ547">
        <v>3</v>
      </c>
      <c r="FC547" t="s">
        <v>88</v>
      </c>
      <c r="FD547" t="s">
        <v>73</v>
      </c>
      <c r="FE547" t="s">
        <v>85</v>
      </c>
      <c r="FF547">
        <v>2</v>
      </c>
      <c r="FG547" t="s">
        <v>83</v>
      </c>
      <c r="FH547">
        <v>1</v>
      </c>
      <c r="FL547" t="s">
        <v>93</v>
      </c>
      <c r="FN547" t="s">
        <v>96</v>
      </c>
      <c r="FP547" t="s">
        <v>85</v>
      </c>
      <c r="FR547" t="s">
        <v>88</v>
      </c>
      <c r="FU547">
        <v>170</v>
      </c>
      <c r="FX547" t="s">
        <v>1078</v>
      </c>
    </row>
    <row r="548" spans="1:180" x14ac:dyDescent="0.45">
      <c r="A548" s="1">
        <v>545</v>
      </c>
      <c r="B548" s="45">
        <f t="shared" si="442"/>
        <v>42</v>
      </c>
      <c r="C548" s="14" t="s">
        <v>1124</v>
      </c>
      <c r="D548" t="s">
        <v>1125</v>
      </c>
      <c r="E548" s="15">
        <v>13</v>
      </c>
      <c r="F548" s="28">
        <f>VOR!IH548</f>
        <v>187</v>
      </c>
      <c r="G548" s="27">
        <f t="shared" si="457"/>
        <v>80</v>
      </c>
      <c r="H548" s="49">
        <f t="shared" si="458"/>
        <v>267</v>
      </c>
      <c r="I548" s="14" t="s">
        <v>84</v>
      </c>
      <c r="J548" t="s">
        <v>73</v>
      </c>
      <c r="K548" t="s">
        <v>137</v>
      </c>
      <c r="L548">
        <v>2</v>
      </c>
      <c r="M548" t="s">
        <v>83</v>
      </c>
      <c r="N548">
        <v>1</v>
      </c>
      <c r="O548" s="77">
        <f t="shared" si="459"/>
        <v>3</v>
      </c>
      <c r="P548" s="80">
        <f t="shared" si="460"/>
        <v>4</v>
      </c>
      <c r="Q548" t="s">
        <v>93</v>
      </c>
      <c r="R548" t="s">
        <v>73</v>
      </c>
      <c r="S548" t="s">
        <v>129</v>
      </c>
      <c r="T548">
        <v>3</v>
      </c>
      <c r="U548" t="s">
        <v>83</v>
      </c>
      <c r="V548">
        <v>1</v>
      </c>
      <c r="W548" s="71">
        <f t="shared" si="461"/>
        <v>1</v>
      </c>
      <c r="X548" s="80">
        <f t="shared" si="462"/>
        <v>2</v>
      </c>
      <c r="Y548" s="14" t="s">
        <v>94</v>
      </c>
      <c r="Z548" t="s">
        <v>73</v>
      </c>
      <c r="AA548" t="s">
        <v>86</v>
      </c>
      <c r="AB548">
        <v>2</v>
      </c>
      <c r="AC548" t="s">
        <v>83</v>
      </c>
      <c r="AD548">
        <v>0</v>
      </c>
      <c r="AE548" s="71">
        <f t="shared" si="463"/>
        <v>3</v>
      </c>
      <c r="AF548" s="80">
        <f t="shared" si="443"/>
        <v>6</v>
      </c>
      <c r="AG548" s="14" t="s">
        <v>85</v>
      </c>
      <c r="AH548" t="s">
        <v>73</v>
      </c>
      <c r="AI548" t="s">
        <v>132</v>
      </c>
      <c r="AJ548">
        <v>3</v>
      </c>
      <c r="AK548" t="s">
        <v>83</v>
      </c>
      <c r="AL548">
        <v>0</v>
      </c>
      <c r="AM548" s="71">
        <f t="shared" si="464"/>
        <v>3</v>
      </c>
      <c r="AN548" s="80">
        <f t="shared" si="465"/>
        <v>8</v>
      </c>
      <c r="AO548" s="14" t="s">
        <v>130</v>
      </c>
      <c r="AP548" t="s">
        <v>73</v>
      </c>
      <c r="AQ548" t="s">
        <v>95</v>
      </c>
      <c r="AR548">
        <v>2</v>
      </c>
      <c r="AS548" t="s">
        <v>83</v>
      </c>
      <c r="AT548">
        <v>1</v>
      </c>
      <c r="AU548" s="71">
        <f t="shared" si="444"/>
        <v>2</v>
      </c>
      <c r="AV548" s="80">
        <f t="shared" si="466"/>
        <v>0</v>
      </c>
      <c r="AW548" s="14" t="s">
        <v>90</v>
      </c>
      <c r="AX548" t="s">
        <v>73</v>
      </c>
      <c r="AY548" t="s">
        <v>135</v>
      </c>
      <c r="AZ548">
        <v>3</v>
      </c>
      <c r="BA548" t="s">
        <v>83</v>
      </c>
      <c r="BB548">
        <v>1</v>
      </c>
      <c r="BC548" s="71">
        <f t="shared" si="467"/>
        <v>1</v>
      </c>
      <c r="BD548" s="80">
        <f t="shared" si="445"/>
        <v>2</v>
      </c>
      <c r="BE548" s="14" t="s">
        <v>131</v>
      </c>
      <c r="BF548" t="s">
        <v>73</v>
      </c>
      <c r="BG548" t="s">
        <v>88</v>
      </c>
      <c r="BH548">
        <v>2</v>
      </c>
      <c r="BI548" t="s">
        <v>83</v>
      </c>
      <c r="BJ548">
        <v>3</v>
      </c>
      <c r="BK548" s="71">
        <f t="shared" si="446"/>
        <v>0</v>
      </c>
      <c r="BL548" s="80">
        <f t="shared" si="468"/>
        <v>0</v>
      </c>
      <c r="BM548" s="14" t="s">
        <v>96</v>
      </c>
      <c r="BN548" t="s">
        <v>73</v>
      </c>
      <c r="BO548" t="s">
        <v>134</v>
      </c>
      <c r="BP548">
        <v>3</v>
      </c>
      <c r="BQ548" t="s">
        <v>83</v>
      </c>
      <c r="BR548">
        <v>1</v>
      </c>
      <c r="BS548" s="71">
        <f t="shared" si="469"/>
        <v>3</v>
      </c>
      <c r="BT548" s="80">
        <f t="shared" si="447"/>
        <v>4</v>
      </c>
      <c r="BU548" s="28">
        <f t="shared" si="470"/>
        <v>26</v>
      </c>
      <c r="BV548" s="14" t="str">
        <f t="shared" si="471"/>
        <v>Spanien</v>
      </c>
      <c r="BW548" s="80">
        <f t="shared" si="448"/>
        <v>0</v>
      </c>
      <c r="BX548" s="14" t="str">
        <f t="shared" si="472"/>
        <v>Brasilien</v>
      </c>
      <c r="BY548" s="80">
        <f t="shared" si="473"/>
        <v>7</v>
      </c>
      <c r="BZ548" s="14" t="str">
        <f t="shared" si="474"/>
        <v>Niederlande</v>
      </c>
      <c r="CA548" s="80">
        <f t="shared" si="475"/>
        <v>7</v>
      </c>
      <c r="CB548" s="14" t="str">
        <f t="shared" si="476"/>
        <v>Argentinien</v>
      </c>
      <c r="CC548" s="80">
        <f t="shared" si="477"/>
        <v>7</v>
      </c>
      <c r="CD548" s="14" t="str">
        <f t="shared" si="478"/>
        <v>Deutschland</v>
      </c>
      <c r="CE548" s="80">
        <f t="shared" si="479"/>
        <v>0</v>
      </c>
      <c r="CF548" s="14" t="str">
        <f t="shared" si="480"/>
        <v>Portugal</v>
      </c>
      <c r="CG548" s="80">
        <f t="shared" si="481"/>
        <v>7</v>
      </c>
      <c r="CH548" s="14" t="str">
        <f t="shared" si="482"/>
        <v>England</v>
      </c>
      <c r="CI548" s="80">
        <f t="shared" si="483"/>
        <v>7</v>
      </c>
      <c r="CJ548" s="14" t="str">
        <f t="shared" si="484"/>
        <v>Frankreich</v>
      </c>
      <c r="CK548" s="80">
        <f t="shared" si="485"/>
        <v>7</v>
      </c>
      <c r="CL548" s="27">
        <f t="shared" si="495"/>
        <v>42</v>
      </c>
      <c r="CM548" t="s">
        <v>130</v>
      </c>
      <c r="CN548" t="s">
        <v>73</v>
      </c>
      <c r="CO548" t="s">
        <v>90</v>
      </c>
      <c r="CP548">
        <v>2</v>
      </c>
      <c r="CQ548" t="s">
        <v>83</v>
      </c>
      <c r="CR548">
        <v>3</v>
      </c>
      <c r="CS548" s="71">
        <f t="shared" si="449"/>
        <v>2</v>
      </c>
      <c r="CT548" s="80">
        <f t="shared" si="486"/>
        <v>0</v>
      </c>
      <c r="CU548" t="s">
        <v>84</v>
      </c>
      <c r="CV548" t="s">
        <v>73</v>
      </c>
      <c r="CW548" t="s">
        <v>93</v>
      </c>
      <c r="CX548">
        <v>1</v>
      </c>
      <c r="CY548" t="s">
        <v>83</v>
      </c>
      <c r="CZ548">
        <v>3</v>
      </c>
      <c r="DA548" s="71">
        <f t="shared" si="487"/>
        <v>3</v>
      </c>
      <c r="DB548" s="80">
        <f t="shared" si="488"/>
        <v>4</v>
      </c>
      <c r="DC548" t="s">
        <v>88</v>
      </c>
      <c r="DD548" t="s">
        <v>73</v>
      </c>
      <c r="DE548" t="s">
        <v>96</v>
      </c>
      <c r="DF548">
        <v>2</v>
      </c>
      <c r="DG548" t="s">
        <v>83</v>
      </c>
      <c r="DH548">
        <v>1</v>
      </c>
      <c r="DI548" s="71">
        <f t="shared" si="496"/>
        <v>0</v>
      </c>
      <c r="DJ548" s="80">
        <f t="shared" si="489"/>
        <v>0</v>
      </c>
      <c r="DK548" t="s">
        <v>85</v>
      </c>
      <c r="DL548" t="s">
        <v>73</v>
      </c>
      <c r="DM548" t="s">
        <v>94</v>
      </c>
      <c r="DN548">
        <v>4</v>
      </c>
      <c r="DO548" t="s">
        <v>83</v>
      </c>
      <c r="DP548">
        <v>3</v>
      </c>
      <c r="DQ548" s="71">
        <f t="shared" si="490"/>
        <v>3</v>
      </c>
      <c r="DR548" s="80">
        <f t="shared" si="491"/>
        <v>0</v>
      </c>
      <c r="DS548" s="27">
        <f t="shared" si="450"/>
        <v>4</v>
      </c>
      <c r="DT548" t="str">
        <f t="shared" si="451"/>
        <v>Argentinien</v>
      </c>
      <c r="DU548">
        <f t="shared" si="492"/>
        <v>8</v>
      </c>
      <c r="DV548" t="str">
        <f t="shared" si="452"/>
        <v>Brasilien</v>
      </c>
      <c r="DW548">
        <f t="shared" si="493"/>
        <v>0</v>
      </c>
      <c r="DX548" t="str">
        <f t="shared" si="453"/>
        <v>England</v>
      </c>
      <c r="DY548">
        <f t="shared" si="494"/>
        <v>0</v>
      </c>
      <c r="DZ548" t="str">
        <f t="shared" si="454"/>
        <v>Deutschland</v>
      </c>
      <c r="EA548">
        <f t="shared" si="455"/>
        <v>0</v>
      </c>
      <c r="EB548" s="27">
        <f t="shared" si="456"/>
        <v>8</v>
      </c>
      <c r="EC548" t="s">
        <v>93</v>
      </c>
      <c r="ED548" t="s">
        <v>73</v>
      </c>
      <c r="EE548" t="s">
        <v>90</v>
      </c>
      <c r="EF548">
        <v>2</v>
      </c>
      <c r="EG548" t="s">
        <v>83</v>
      </c>
      <c r="EH548">
        <v>1</v>
      </c>
      <c r="EK548" t="s">
        <v>85</v>
      </c>
      <c r="EL548" t="s">
        <v>73</v>
      </c>
      <c r="EM548" t="s">
        <v>88</v>
      </c>
      <c r="EN548">
        <v>2</v>
      </c>
      <c r="EO548" t="s">
        <v>83</v>
      </c>
      <c r="EP548">
        <v>1</v>
      </c>
      <c r="EU548" t="s">
        <v>90</v>
      </c>
      <c r="EV548" t="s">
        <v>73</v>
      </c>
      <c r="EW548" t="s">
        <v>88</v>
      </c>
      <c r="EX548">
        <v>4</v>
      </c>
      <c r="EY548" t="s">
        <v>83</v>
      </c>
      <c r="EZ548">
        <v>2</v>
      </c>
      <c r="FC548" t="s">
        <v>93</v>
      </c>
      <c r="FD548" t="s">
        <v>73</v>
      </c>
      <c r="FE548" t="s">
        <v>85</v>
      </c>
      <c r="FF548">
        <v>2</v>
      </c>
      <c r="FG548" t="s">
        <v>83</v>
      </c>
      <c r="FH548">
        <v>1</v>
      </c>
      <c r="FL548" t="s">
        <v>88</v>
      </c>
      <c r="FN548" t="s">
        <v>90</v>
      </c>
      <c r="FP548" t="s">
        <v>85</v>
      </c>
      <c r="FR548" t="s">
        <v>93</v>
      </c>
      <c r="FU548">
        <v>135</v>
      </c>
      <c r="FX548" t="s">
        <v>459</v>
      </c>
    </row>
    <row r="549" spans="1:180" x14ac:dyDescent="0.45">
      <c r="A549" s="1">
        <v>546</v>
      </c>
      <c r="B549" s="45">
        <f t="shared" si="442"/>
        <v>407</v>
      </c>
      <c r="C549" s="14" t="s">
        <v>1126</v>
      </c>
      <c r="D549" t="s">
        <v>1127</v>
      </c>
      <c r="E549" s="15">
        <v>13</v>
      </c>
      <c r="F549" s="28">
        <f>VOR!IH549</f>
        <v>153</v>
      </c>
      <c r="G549" s="27">
        <f t="shared" si="457"/>
        <v>53</v>
      </c>
      <c r="H549" s="49">
        <f t="shared" si="458"/>
        <v>206</v>
      </c>
      <c r="I549" s="14" t="s">
        <v>84</v>
      </c>
      <c r="J549" t="s">
        <v>73</v>
      </c>
      <c r="K549" t="s">
        <v>181</v>
      </c>
      <c r="L549">
        <v>2</v>
      </c>
      <c r="M549" t="s">
        <v>83</v>
      </c>
      <c r="N549">
        <v>0</v>
      </c>
      <c r="O549" s="77">
        <f t="shared" si="459"/>
        <v>1</v>
      </c>
      <c r="P549" s="80">
        <f t="shared" si="460"/>
        <v>3</v>
      </c>
      <c r="Q549" t="s">
        <v>93</v>
      </c>
      <c r="R549" t="s">
        <v>73</v>
      </c>
      <c r="S549" t="s">
        <v>94</v>
      </c>
      <c r="T549">
        <v>4</v>
      </c>
      <c r="U549" t="s">
        <v>83</v>
      </c>
      <c r="V549">
        <v>2</v>
      </c>
      <c r="W549" s="71">
        <f t="shared" si="461"/>
        <v>1</v>
      </c>
      <c r="X549" s="80">
        <f t="shared" si="462"/>
        <v>2</v>
      </c>
      <c r="Y549" s="14" t="s">
        <v>129</v>
      </c>
      <c r="Z549" t="s">
        <v>73</v>
      </c>
      <c r="AA549" t="s">
        <v>86</v>
      </c>
      <c r="AB549">
        <v>2</v>
      </c>
      <c r="AC549" t="s">
        <v>83</v>
      </c>
      <c r="AD549">
        <v>1</v>
      </c>
      <c r="AE549" s="71">
        <f t="shared" si="463"/>
        <v>2</v>
      </c>
      <c r="AF549" s="80">
        <f t="shared" si="443"/>
        <v>0</v>
      </c>
      <c r="AG549" s="14" t="s">
        <v>85</v>
      </c>
      <c r="AH549" t="s">
        <v>73</v>
      </c>
      <c r="AI549" t="s">
        <v>132</v>
      </c>
      <c r="AJ549">
        <v>2</v>
      </c>
      <c r="AK549" t="s">
        <v>83</v>
      </c>
      <c r="AL549">
        <v>0</v>
      </c>
      <c r="AM549" s="71">
        <f t="shared" si="464"/>
        <v>3</v>
      </c>
      <c r="AN549" s="80">
        <f t="shared" si="465"/>
        <v>4</v>
      </c>
      <c r="AO549" s="14" t="s">
        <v>130</v>
      </c>
      <c r="AP549" t="s">
        <v>73</v>
      </c>
      <c r="AQ549" t="s">
        <v>95</v>
      </c>
      <c r="AR549">
        <v>2</v>
      </c>
      <c r="AS549" t="s">
        <v>83</v>
      </c>
      <c r="AT549">
        <v>1</v>
      </c>
      <c r="AU549" s="71">
        <f t="shared" si="444"/>
        <v>2</v>
      </c>
      <c r="AV549" s="80">
        <f t="shared" si="466"/>
        <v>0</v>
      </c>
      <c r="AW549" s="14" t="s">
        <v>90</v>
      </c>
      <c r="AX549" t="s">
        <v>73</v>
      </c>
      <c r="AY549" t="s">
        <v>135</v>
      </c>
      <c r="AZ549">
        <v>1</v>
      </c>
      <c r="BA549" t="s">
        <v>83</v>
      </c>
      <c r="BB549">
        <v>3</v>
      </c>
      <c r="BC549" s="71">
        <f t="shared" si="467"/>
        <v>1</v>
      </c>
      <c r="BD549" s="80">
        <f t="shared" si="445"/>
        <v>0</v>
      </c>
      <c r="BE549" s="14" t="s">
        <v>131</v>
      </c>
      <c r="BF549" t="s">
        <v>73</v>
      </c>
      <c r="BG549" t="s">
        <v>88</v>
      </c>
      <c r="BH549">
        <v>2</v>
      </c>
      <c r="BI549" t="s">
        <v>83</v>
      </c>
      <c r="BJ549">
        <v>1</v>
      </c>
      <c r="BK549" s="71">
        <f t="shared" si="446"/>
        <v>0</v>
      </c>
      <c r="BL549" s="80">
        <f t="shared" si="468"/>
        <v>0</v>
      </c>
      <c r="BM549" s="14" t="s">
        <v>96</v>
      </c>
      <c r="BN549" t="s">
        <v>73</v>
      </c>
      <c r="BO549" t="s">
        <v>134</v>
      </c>
      <c r="BP549">
        <v>1</v>
      </c>
      <c r="BQ549" t="s">
        <v>83</v>
      </c>
      <c r="BR549">
        <v>0</v>
      </c>
      <c r="BS549" s="71">
        <f t="shared" si="469"/>
        <v>3</v>
      </c>
      <c r="BT549" s="80">
        <f t="shared" si="447"/>
        <v>4</v>
      </c>
      <c r="BU549" s="28">
        <f t="shared" si="470"/>
        <v>13</v>
      </c>
      <c r="BV549" s="14" t="str">
        <f t="shared" si="471"/>
        <v>Spanien</v>
      </c>
      <c r="BW549" s="80">
        <f t="shared" si="448"/>
        <v>0</v>
      </c>
      <c r="BX549" s="14" t="str">
        <f t="shared" si="472"/>
        <v>Uruguay</v>
      </c>
      <c r="BY549" s="80">
        <f t="shared" si="473"/>
        <v>0</v>
      </c>
      <c r="BZ549" s="14" t="str">
        <f t="shared" si="474"/>
        <v>Niederlande</v>
      </c>
      <c r="CA549" s="80">
        <f t="shared" si="475"/>
        <v>7</v>
      </c>
      <c r="CB549" s="14" t="str">
        <f t="shared" si="476"/>
        <v>Argentinien</v>
      </c>
      <c r="CC549" s="80">
        <f t="shared" si="477"/>
        <v>7</v>
      </c>
      <c r="CD549" s="14" t="str">
        <f t="shared" si="478"/>
        <v>Belgien</v>
      </c>
      <c r="CE549" s="80">
        <f t="shared" si="479"/>
        <v>0</v>
      </c>
      <c r="CF549" s="14" t="str">
        <f t="shared" si="480"/>
        <v>Portugal</v>
      </c>
      <c r="CG549" s="80">
        <f t="shared" si="481"/>
        <v>7</v>
      </c>
      <c r="CH549" s="14" t="str">
        <f t="shared" si="482"/>
        <v>England</v>
      </c>
      <c r="CI549" s="80">
        <f t="shared" si="483"/>
        <v>7</v>
      </c>
      <c r="CJ549" s="14" t="str">
        <f t="shared" si="484"/>
        <v>Dänemark</v>
      </c>
      <c r="CK549" s="80">
        <f t="shared" si="485"/>
        <v>0</v>
      </c>
      <c r="CL549" s="27">
        <f t="shared" si="495"/>
        <v>28</v>
      </c>
      <c r="CM549" t="s">
        <v>130</v>
      </c>
      <c r="CN549" t="s">
        <v>73</v>
      </c>
      <c r="CO549" t="s">
        <v>135</v>
      </c>
      <c r="CP549">
        <v>2</v>
      </c>
      <c r="CQ549" t="s">
        <v>83</v>
      </c>
      <c r="CR549">
        <v>3</v>
      </c>
      <c r="CS549" s="71">
        <f t="shared" si="449"/>
        <v>0</v>
      </c>
      <c r="CT549" s="80">
        <f t="shared" si="486"/>
        <v>0</v>
      </c>
      <c r="CU549" t="s">
        <v>84</v>
      </c>
      <c r="CV549" t="s">
        <v>73</v>
      </c>
      <c r="CW549" t="s">
        <v>93</v>
      </c>
      <c r="CX549">
        <v>2</v>
      </c>
      <c r="CY549" t="s">
        <v>83</v>
      </c>
      <c r="CZ549">
        <v>4</v>
      </c>
      <c r="DA549" s="71">
        <f t="shared" si="487"/>
        <v>3</v>
      </c>
      <c r="DB549" s="80">
        <f t="shared" si="488"/>
        <v>4</v>
      </c>
      <c r="DC549" t="s">
        <v>131</v>
      </c>
      <c r="DD549" t="s">
        <v>73</v>
      </c>
      <c r="DE549" t="s">
        <v>96</v>
      </c>
      <c r="DF549">
        <v>1</v>
      </c>
      <c r="DG549" t="s">
        <v>83</v>
      </c>
      <c r="DH549">
        <v>2</v>
      </c>
      <c r="DI549" s="71">
        <f t="shared" si="496"/>
        <v>0</v>
      </c>
      <c r="DJ549" s="80">
        <f t="shared" si="489"/>
        <v>0</v>
      </c>
      <c r="DK549" t="s">
        <v>85</v>
      </c>
      <c r="DL549" t="s">
        <v>73</v>
      </c>
      <c r="DM549" t="s">
        <v>129</v>
      </c>
      <c r="DN549">
        <v>2</v>
      </c>
      <c r="DO549" t="s">
        <v>83</v>
      </c>
      <c r="DP549">
        <v>3</v>
      </c>
      <c r="DQ549" s="71">
        <f t="shared" si="490"/>
        <v>1</v>
      </c>
      <c r="DR549" s="80">
        <f t="shared" si="491"/>
        <v>0</v>
      </c>
      <c r="DS549" s="27">
        <f t="shared" si="450"/>
        <v>4</v>
      </c>
      <c r="DT549" t="str">
        <f t="shared" si="451"/>
        <v>Argentinien</v>
      </c>
      <c r="DU549">
        <f t="shared" si="492"/>
        <v>8</v>
      </c>
      <c r="DV549" t="str">
        <f t="shared" si="452"/>
        <v>Uruguay</v>
      </c>
      <c r="DW549">
        <f t="shared" si="493"/>
        <v>0</v>
      </c>
      <c r="DX549" t="str">
        <f t="shared" si="453"/>
        <v>Dänemark</v>
      </c>
      <c r="DY549">
        <f t="shared" si="494"/>
        <v>0</v>
      </c>
      <c r="DZ549" t="str">
        <f t="shared" si="454"/>
        <v>Portugal</v>
      </c>
      <c r="EA549">
        <f t="shared" si="455"/>
        <v>0</v>
      </c>
      <c r="EB549" s="27">
        <f t="shared" si="456"/>
        <v>8</v>
      </c>
      <c r="EC549" t="s">
        <v>93</v>
      </c>
      <c r="ED549" t="s">
        <v>73</v>
      </c>
      <c r="EE549" t="s">
        <v>135</v>
      </c>
      <c r="EF549">
        <v>2</v>
      </c>
      <c r="EG549" t="s">
        <v>83</v>
      </c>
      <c r="EH549">
        <v>1</v>
      </c>
      <c r="EK549" t="s">
        <v>129</v>
      </c>
      <c r="EL549" t="s">
        <v>73</v>
      </c>
      <c r="EM549" t="s">
        <v>96</v>
      </c>
      <c r="EN549">
        <v>1</v>
      </c>
      <c r="EO549" t="s">
        <v>83</v>
      </c>
      <c r="EP549">
        <v>2</v>
      </c>
      <c r="EU549" t="s">
        <v>135</v>
      </c>
      <c r="EV549" t="s">
        <v>73</v>
      </c>
      <c r="EW549" t="s">
        <v>129</v>
      </c>
      <c r="EX549">
        <v>1</v>
      </c>
      <c r="EY549" t="s">
        <v>83</v>
      </c>
      <c r="EZ549">
        <v>3</v>
      </c>
      <c r="FC549" t="s">
        <v>93</v>
      </c>
      <c r="FD549" t="s">
        <v>73</v>
      </c>
      <c r="FE549" t="s">
        <v>96</v>
      </c>
      <c r="FF549">
        <v>2</v>
      </c>
      <c r="FG549" t="s">
        <v>83</v>
      </c>
      <c r="FH549">
        <v>3</v>
      </c>
      <c r="FL549" t="s">
        <v>135</v>
      </c>
      <c r="FN549" t="s">
        <v>129</v>
      </c>
      <c r="FP549" t="s">
        <v>93</v>
      </c>
      <c r="FR549" t="s">
        <v>96</v>
      </c>
      <c r="FU549">
        <v>0</v>
      </c>
      <c r="FX549">
        <v>0</v>
      </c>
    </row>
    <row r="550" spans="1:180" x14ac:dyDescent="0.45">
      <c r="A550" s="1">
        <v>547</v>
      </c>
      <c r="B550" s="45">
        <f t="shared" si="442"/>
        <v>282</v>
      </c>
      <c r="C550" s="14" t="s">
        <v>1128</v>
      </c>
      <c r="D550" t="s">
        <v>1129</v>
      </c>
      <c r="E550" s="15">
        <v>13</v>
      </c>
      <c r="F550" s="28">
        <f>VOR!IH550</f>
        <v>178</v>
      </c>
      <c r="G550" s="27">
        <f t="shared" si="457"/>
        <v>48</v>
      </c>
      <c r="H550" s="49">
        <f t="shared" si="458"/>
        <v>226</v>
      </c>
      <c r="I550" s="14" t="s">
        <v>84</v>
      </c>
      <c r="J550" t="s">
        <v>73</v>
      </c>
      <c r="K550" t="s">
        <v>85</v>
      </c>
      <c r="L550">
        <v>1</v>
      </c>
      <c r="M550" t="s">
        <v>83</v>
      </c>
      <c r="N550">
        <v>2</v>
      </c>
      <c r="O550" s="77">
        <f t="shared" si="459"/>
        <v>1</v>
      </c>
      <c r="P550" s="80">
        <f t="shared" si="460"/>
        <v>0</v>
      </c>
      <c r="Q550" t="s">
        <v>93</v>
      </c>
      <c r="R550" t="s">
        <v>73</v>
      </c>
      <c r="S550" t="s">
        <v>129</v>
      </c>
      <c r="T550">
        <v>2</v>
      </c>
      <c r="U550" t="s">
        <v>83</v>
      </c>
      <c r="V550">
        <v>1</v>
      </c>
      <c r="W550" s="71">
        <f t="shared" si="461"/>
        <v>1</v>
      </c>
      <c r="X550" s="80">
        <f t="shared" si="462"/>
        <v>4</v>
      </c>
      <c r="Y550" s="14" t="s">
        <v>94</v>
      </c>
      <c r="Z550" t="s">
        <v>73</v>
      </c>
      <c r="AA550" t="s">
        <v>133</v>
      </c>
      <c r="AB550">
        <v>3</v>
      </c>
      <c r="AC550" t="s">
        <v>83</v>
      </c>
      <c r="AD550">
        <v>1</v>
      </c>
      <c r="AE550" s="71">
        <f t="shared" si="463"/>
        <v>1</v>
      </c>
      <c r="AF550" s="80">
        <f t="shared" si="443"/>
        <v>4</v>
      </c>
      <c r="AG550" s="14" t="s">
        <v>137</v>
      </c>
      <c r="AH550" t="s">
        <v>73</v>
      </c>
      <c r="AI550" t="s">
        <v>132</v>
      </c>
      <c r="AJ550">
        <v>2</v>
      </c>
      <c r="AK550" t="s">
        <v>83</v>
      </c>
      <c r="AL550">
        <v>1</v>
      </c>
      <c r="AM550" s="71">
        <f t="shared" si="464"/>
        <v>2</v>
      </c>
      <c r="AN550" s="80">
        <f t="shared" si="465"/>
        <v>0</v>
      </c>
      <c r="AO550" s="14" t="s">
        <v>165</v>
      </c>
      <c r="AP550" t="s">
        <v>73</v>
      </c>
      <c r="AQ550" t="s">
        <v>142</v>
      </c>
      <c r="AR550">
        <v>2</v>
      </c>
      <c r="AS550" t="s">
        <v>83</v>
      </c>
      <c r="AT550">
        <v>3</v>
      </c>
      <c r="AU550" s="71">
        <f t="shared" si="444"/>
        <v>1</v>
      </c>
      <c r="AV550" s="80">
        <f t="shared" si="466"/>
        <v>0</v>
      </c>
      <c r="AW550" s="14" t="s">
        <v>134</v>
      </c>
      <c r="AX550" t="s">
        <v>73</v>
      </c>
      <c r="AY550" t="s">
        <v>96</v>
      </c>
      <c r="AZ550">
        <v>1</v>
      </c>
      <c r="BA550" t="s">
        <v>83</v>
      </c>
      <c r="BB550">
        <v>2</v>
      </c>
      <c r="BC550" s="71">
        <f t="shared" si="467"/>
        <v>0</v>
      </c>
      <c r="BD550" s="80">
        <f t="shared" si="445"/>
        <v>0</v>
      </c>
      <c r="BE550" s="14" t="s">
        <v>131</v>
      </c>
      <c r="BF550" t="s">
        <v>73</v>
      </c>
      <c r="BG550" t="s">
        <v>88</v>
      </c>
      <c r="BH550">
        <v>1</v>
      </c>
      <c r="BI550" t="s">
        <v>83</v>
      </c>
      <c r="BJ550">
        <v>2</v>
      </c>
      <c r="BK550" s="71">
        <f t="shared" si="446"/>
        <v>0</v>
      </c>
      <c r="BL550" s="80">
        <f t="shared" si="468"/>
        <v>0</v>
      </c>
      <c r="BM550" s="14" t="s">
        <v>91</v>
      </c>
      <c r="BN550" t="s">
        <v>73</v>
      </c>
      <c r="BO550" t="s">
        <v>90</v>
      </c>
      <c r="BP550">
        <v>2</v>
      </c>
      <c r="BQ550" t="s">
        <v>83</v>
      </c>
      <c r="BR550">
        <v>1</v>
      </c>
      <c r="BS550" s="71">
        <f t="shared" si="469"/>
        <v>0</v>
      </c>
      <c r="BT550" s="80">
        <f t="shared" si="447"/>
        <v>0</v>
      </c>
      <c r="BU550" s="28">
        <f t="shared" si="470"/>
        <v>8</v>
      </c>
      <c r="BV550" s="14" t="str">
        <f t="shared" si="471"/>
        <v>Kanada</v>
      </c>
      <c r="BW550" s="80">
        <f t="shared" si="448"/>
        <v>0</v>
      </c>
      <c r="BX550" s="14" t="str">
        <f t="shared" si="472"/>
        <v>Portugal</v>
      </c>
      <c r="BY550" s="80">
        <f t="shared" si="473"/>
        <v>7</v>
      </c>
      <c r="BZ550" s="14" t="str">
        <f t="shared" si="474"/>
        <v>England</v>
      </c>
      <c r="CA550" s="80">
        <f t="shared" si="475"/>
        <v>7</v>
      </c>
      <c r="CB550" s="14" t="str">
        <f t="shared" si="476"/>
        <v>Argentinien</v>
      </c>
      <c r="CC550" s="80">
        <f t="shared" si="477"/>
        <v>7</v>
      </c>
      <c r="CD550" s="14" t="str">
        <f t="shared" si="478"/>
        <v>Deutschland</v>
      </c>
      <c r="CE550" s="80">
        <f t="shared" si="479"/>
        <v>0</v>
      </c>
      <c r="CF550" s="14" t="str">
        <f t="shared" si="480"/>
        <v>Südkorea</v>
      </c>
      <c r="CG550" s="80">
        <f t="shared" si="481"/>
        <v>0</v>
      </c>
      <c r="CH550" s="14" t="str">
        <f t="shared" si="482"/>
        <v>USA</v>
      </c>
      <c r="CI550" s="80">
        <f t="shared" si="483"/>
        <v>0</v>
      </c>
      <c r="CJ550" s="14" t="str">
        <f t="shared" si="484"/>
        <v>Frankreich</v>
      </c>
      <c r="CK550" s="80">
        <f t="shared" si="485"/>
        <v>7</v>
      </c>
      <c r="CL550" s="27">
        <f t="shared" si="495"/>
        <v>28</v>
      </c>
      <c r="CM550" t="s">
        <v>142</v>
      </c>
      <c r="CN550" t="s">
        <v>73</v>
      </c>
      <c r="CO550" t="s">
        <v>96</v>
      </c>
      <c r="CP550">
        <v>2</v>
      </c>
      <c r="CQ550" t="s">
        <v>83</v>
      </c>
      <c r="CR550">
        <v>1</v>
      </c>
      <c r="CS550" s="71">
        <f t="shared" si="449"/>
        <v>0</v>
      </c>
      <c r="CT550" s="80">
        <f t="shared" si="486"/>
        <v>0</v>
      </c>
      <c r="CU550" t="s">
        <v>85</v>
      </c>
      <c r="CV550" t="s">
        <v>73</v>
      </c>
      <c r="CW550" t="s">
        <v>93</v>
      </c>
      <c r="CX550">
        <v>3</v>
      </c>
      <c r="CY550" t="s">
        <v>83</v>
      </c>
      <c r="CZ550">
        <v>1</v>
      </c>
      <c r="DA550" s="71">
        <f t="shared" si="487"/>
        <v>2</v>
      </c>
      <c r="DB550" s="80">
        <f t="shared" si="488"/>
        <v>0</v>
      </c>
      <c r="DC550" t="s">
        <v>88</v>
      </c>
      <c r="DD550" t="s">
        <v>73</v>
      </c>
      <c r="DE550" t="s">
        <v>91</v>
      </c>
      <c r="DF550">
        <v>0</v>
      </c>
      <c r="DG550" t="s">
        <v>83</v>
      </c>
      <c r="DH550">
        <v>1</v>
      </c>
      <c r="DI550" s="71">
        <f t="shared" si="496"/>
        <v>0</v>
      </c>
      <c r="DJ550" s="80">
        <f t="shared" si="489"/>
        <v>0</v>
      </c>
      <c r="DK550" t="s">
        <v>137</v>
      </c>
      <c r="DL550" t="s">
        <v>73</v>
      </c>
      <c r="DM550" t="s">
        <v>94</v>
      </c>
      <c r="DN550">
        <v>1</v>
      </c>
      <c r="DO550" t="s">
        <v>83</v>
      </c>
      <c r="DP550">
        <v>2</v>
      </c>
      <c r="DQ550" s="71">
        <f t="shared" si="490"/>
        <v>2</v>
      </c>
      <c r="DR550" s="80">
        <f t="shared" si="491"/>
        <v>4</v>
      </c>
      <c r="DS550" s="27">
        <f t="shared" si="450"/>
        <v>4</v>
      </c>
      <c r="DT550" t="str">
        <f t="shared" si="451"/>
        <v>England</v>
      </c>
      <c r="DU550">
        <f t="shared" si="492"/>
        <v>0</v>
      </c>
      <c r="DV550" t="str">
        <f t="shared" si="452"/>
        <v>Kanada</v>
      </c>
      <c r="DW550">
        <f t="shared" si="493"/>
        <v>0</v>
      </c>
      <c r="DX550" t="str">
        <f t="shared" si="453"/>
        <v>Frankreich</v>
      </c>
      <c r="DY550">
        <f t="shared" si="494"/>
        <v>8</v>
      </c>
      <c r="DZ550" t="str">
        <f t="shared" si="454"/>
        <v>Südkorea</v>
      </c>
      <c r="EA550">
        <f t="shared" si="455"/>
        <v>0</v>
      </c>
      <c r="EB550" s="27">
        <f t="shared" si="456"/>
        <v>8</v>
      </c>
      <c r="EC550" t="s">
        <v>85</v>
      </c>
      <c r="ED550" t="s">
        <v>73</v>
      </c>
      <c r="EE550" t="s">
        <v>142</v>
      </c>
      <c r="EF550">
        <v>0</v>
      </c>
      <c r="EG550" t="s">
        <v>83</v>
      </c>
      <c r="EH550">
        <v>1</v>
      </c>
      <c r="EK550" t="s">
        <v>94</v>
      </c>
      <c r="EL550" t="s">
        <v>73</v>
      </c>
      <c r="EM550" t="s">
        <v>91</v>
      </c>
      <c r="EN550">
        <v>2</v>
      </c>
      <c r="EO550" t="s">
        <v>83</v>
      </c>
      <c r="EP550">
        <v>1</v>
      </c>
      <c r="EU550" t="s">
        <v>85</v>
      </c>
      <c r="EV550" t="s">
        <v>73</v>
      </c>
      <c r="EW550" t="s">
        <v>91</v>
      </c>
      <c r="EX550">
        <v>3</v>
      </c>
      <c r="EY550" t="s">
        <v>83</v>
      </c>
      <c r="EZ550">
        <v>1</v>
      </c>
      <c r="FC550" t="s">
        <v>142</v>
      </c>
      <c r="FD550" t="s">
        <v>73</v>
      </c>
      <c r="FE550" t="s">
        <v>94</v>
      </c>
      <c r="FF550">
        <v>3</v>
      </c>
      <c r="FG550" t="s">
        <v>83</v>
      </c>
      <c r="FH550">
        <v>2</v>
      </c>
      <c r="FL550" t="s">
        <v>91</v>
      </c>
      <c r="FN550" t="s">
        <v>85</v>
      </c>
      <c r="FP550" t="s">
        <v>94</v>
      </c>
      <c r="FR550" t="s">
        <v>142</v>
      </c>
      <c r="FU550">
        <v>121</v>
      </c>
      <c r="FX550">
        <v>0</v>
      </c>
    </row>
    <row r="551" spans="1:180" x14ac:dyDescent="0.45">
      <c r="A551" s="1">
        <v>548</v>
      </c>
      <c r="B551" s="45">
        <f t="shared" si="442"/>
        <v>563</v>
      </c>
      <c r="C551" s="14" t="s">
        <v>489</v>
      </c>
      <c r="D551" t="s">
        <v>1130</v>
      </c>
      <c r="E551" s="15">
        <v>13</v>
      </c>
      <c r="F551" s="28">
        <f>VOR!IH551</f>
        <v>159</v>
      </c>
      <c r="G551" s="27">
        <f t="shared" si="457"/>
        <v>20</v>
      </c>
      <c r="H551" s="49">
        <f t="shared" si="458"/>
        <v>179</v>
      </c>
      <c r="I551" s="14" t="s">
        <v>132</v>
      </c>
      <c r="J551" t="s">
        <v>73</v>
      </c>
      <c r="K551" t="s">
        <v>92</v>
      </c>
      <c r="L551">
        <v>1</v>
      </c>
      <c r="M551" t="s">
        <v>83</v>
      </c>
      <c r="N551">
        <v>0</v>
      </c>
      <c r="O551" s="77">
        <f t="shared" si="459"/>
        <v>0</v>
      </c>
      <c r="P551" s="80">
        <f t="shared" si="460"/>
        <v>0</v>
      </c>
      <c r="Q551" t="s">
        <v>86</v>
      </c>
      <c r="R551" t="s">
        <v>73</v>
      </c>
      <c r="S551" t="s">
        <v>164</v>
      </c>
      <c r="T551">
        <v>0</v>
      </c>
      <c r="U551" t="s">
        <v>83</v>
      </c>
      <c r="V551">
        <v>1</v>
      </c>
      <c r="W551" s="71">
        <f t="shared" si="461"/>
        <v>0</v>
      </c>
      <c r="X551" s="80">
        <f t="shared" si="462"/>
        <v>0</v>
      </c>
      <c r="Y551" s="14" t="s">
        <v>94</v>
      </c>
      <c r="Z551" t="s">
        <v>73</v>
      </c>
      <c r="AA551" t="s">
        <v>133</v>
      </c>
      <c r="AB551">
        <v>0</v>
      </c>
      <c r="AC551" t="s">
        <v>83</v>
      </c>
      <c r="AD551">
        <v>1</v>
      </c>
      <c r="AE551" s="71">
        <f t="shared" si="463"/>
        <v>1</v>
      </c>
      <c r="AF551" s="80">
        <f t="shared" si="443"/>
        <v>0</v>
      </c>
      <c r="AG551" s="14" t="s">
        <v>137</v>
      </c>
      <c r="AH551" t="s">
        <v>73</v>
      </c>
      <c r="AI551" t="s">
        <v>136</v>
      </c>
      <c r="AJ551">
        <v>1</v>
      </c>
      <c r="AK551" t="s">
        <v>83</v>
      </c>
      <c r="AL551">
        <v>1</v>
      </c>
      <c r="AM551" s="71">
        <f t="shared" si="464"/>
        <v>0</v>
      </c>
      <c r="AN551" s="80">
        <f t="shared" si="465"/>
        <v>0</v>
      </c>
      <c r="AO551" s="14" t="s">
        <v>88</v>
      </c>
      <c r="AP551" t="s">
        <v>73</v>
      </c>
      <c r="AQ551" t="s">
        <v>89</v>
      </c>
      <c r="AR551">
        <v>2</v>
      </c>
      <c r="AS551" t="s">
        <v>83</v>
      </c>
      <c r="AT551">
        <v>1</v>
      </c>
      <c r="AU551" s="71">
        <f t="shared" si="444"/>
        <v>0</v>
      </c>
      <c r="AV551" s="80">
        <f t="shared" si="466"/>
        <v>0</v>
      </c>
      <c r="AW551" s="14" t="s">
        <v>90</v>
      </c>
      <c r="AX551" t="s">
        <v>73</v>
      </c>
      <c r="AY551" t="s">
        <v>138</v>
      </c>
      <c r="AZ551">
        <v>1</v>
      </c>
      <c r="BA551" t="s">
        <v>83</v>
      </c>
      <c r="BB551">
        <v>0</v>
      </c>
      <c r="BC551" s="71">
        <f t="shared" si="467"/>
        <v>1</v>
      </c>
      <c r="BD551" s="80">
        <f t="shared" si="445"/>
        <v>2</v>
      </c>
      <c r="BE551" s="14" t="s">
        <v>142</v>
      </c>
      <c r="BF551" t="s">
        <v>73</v>
      </c>
      <c r="BG551" t="s">
        <v>165</v>
      </c>
      <c r="BH551">
        <v>1</v>
      </c>
      <c r="BI551" t="s">
        <v>83</v>
      </c>
      <c r="BJ551">
        <v>2</v>
      </c>
      <c r="BK551" s="71">
        <f t="shared" si="446"/>
        <v>0</v>
      </c>
      <c r="BL551" s="80">
        <f t="shared" si="468"/>
        <v>0</v>
      </c>
      <c r="BM551" s="14" t="s">
        <v>96</v>
      </c>
      <c r="BN551" t="s">
        <v>73</v>
      </c>
      <c r="BO551" t="s">
        <v>134</v>
      </c>
      <c r="BP551">
        <v>2</v>
      </c>
      <c r="BQ551" t="s">
        <v>83</v>
      </c>
      <c r="BR551">
        <v>1</v>
      </c>
      <c r="BS551" s="71">
        <f t="shared" si="469"/>
        <v>3</v>
      </c>
      <c r="BT551" s="80">
        <f t="shared" si="447"/>
        <v>4</v>
      </c>
      <c r="BU551" s="28">
        <f t="shared" si="470"/>
        <v>6</v>
      </c>
      <c r="BV551" s="14" t="str">
        <f t="shared" si="471"/>
        <v>Deutschland</v>
      </c>
      <c r="BW551" s="80">
        <f t="shared" si="448"/>
        <v>0</v>
      </c>
      <c r="BX551" s="14" t="str">
        <f t="shared" si="472"/>
        <v>Brasilien</v>
      </c>
      <c r="BY551" s="80">
        <f t="shared" si="473"/>
        <v>7</v>
      </c>
      <c r="BZ551" s="14" t="str">
        <f t="shared" si="474"/>
        <v>Senegal</v>
      </c>
      <c r="CA551" s="80">
        <f t="shared" si="475"/>
        <v>0</v>
      </c>
      <c r="CB551" s="14" t="str">
        <f t="shared" si="476"/>
        <v>Tunesien</v>
      </c>
      <c r="CC551" s="80">
        <f t="shared" si="477"/>
        <v>0</v>
      </c>
      <c r="CD551" s="14" t="str">
        <f t="shared" si="478"/>
        <v>Japan</v>
      </c>
      <c r="CE551" s="80">
        <f t="shared" si="479"/>
        <v>0</v>
      </c>
      <c r="CF551" s="14" t="str">
        <f t="shared" si="480"/>
        <v>Portugal</v>
      </c>
      <c r="CG551" s="80">
        <f t="shared" si="481"/>
        <v>7</v>
      </c>
      <c r="CH551" s="14" t="str">
        <f t="shared" si="482"/>
        <v>Ecuador</v>
      </c>
      <c r="CI551" s="80">
        <f t="shared" si="483"/>
        <v>0</v>
      </c>
      <c r="CJ551" s="14" t="str">
        <f t="shared" si="484"/>
        <v>Mexiko</v>
      </c>
      <c r="CK551" s="80">
        <f t="shared" si="485"/>
        <v>0</v>
      </c>
      <c r="CL551" s="27">
        <f t="shared" si="495"/>
        <v>14</v>
      </c>
      <c r="CM551" t="s">
        <v>88</v>
      </c>
      <c r="CN551" t="s">
        <v>73</v>
      </c>
      <c r="CO551" t="s">
        <v>90</v>
      </c>
      <c r="CP551">
        <v>2</v>
      </c>
      <c r="CQ551" t="s">
        <v>83</v>
      </c>
      <c r="CR551">
        <v>1</v>
      </c>
      <c r="CS551" s="71">
        <f t="shared" si="449"/>
        <v>2</v>
      </c>
      <c r="CT551" s="80">
        <f t="shared" si="486"/>
        <v>0</v>
      </c>
      <c r="CU551" t="s">
        <v>132</v>
      </c>
      <c r="CV551" t="s">
        <v>73</v>
      </c>
      <c r="CW551" t="s">
        <v>164</v>
      </c>
      <c r="CX551">
        <v>1</v>
      </c>
      <c r="CY551" t="s">
        <v>83</v>
      </c>
      <c r="CZ551">
        <v>0</v>
      </c>
      <c r="DA551" s="71">
        <f t="shared" si="487"/>
        <v>0</v>
      </c>
      <c r="DB551" s="80">
        <f t="shared" si="488"/>
        <v>0</v>
      </c>
      <c r="DC551" t="s">
        <v>165</v>
      </c>
      <c r="DD551" t="s">
        <v>73</v>
      </c>
      <c r="DE551" t="s">
        <v>96</v>
      </c>
      <c r="DF551">
        <v>0</v>
      </c>
      <c r="DG551" t="s">
        <v>83</v>
      </c>
      <c r="DH551">
        <v>2</v>
      </c>
      <c r="DI551" s="71">
        <f t="shared" si="496"/>
        <v>0</v>
      </c>
      <c r="DJ551" s="80">
        <f t="shared" si="489"/>
        <v>0</v>
      </c>
      <c r="DK551" t="s">
        <v>136</v>
      </c>
      <c r="DL551" t="s">
        <v>73</v>
      </c>
      <c r="DM551" t="s">
        <v>133</v>
      </c>
      <c r="DN551">
        <v>1</v>
      </c>
      <c r="DO551" t="s">
        <v>83</v>
      </c>
      <c r="DP551">
        <v>2</v>
      </c>
      <c r="DQ551" s="71">
        <f t="shared" si="490"/>
        <v>0</v>
      </c>
      <c r="DR551" s="80">
        <f t="shared" si="491"/>
        <v>0</v>
      </c>
      <c r="DS551" s="27">
        <f t="shared" si="450"/>
        <v>0</v>
      </c>
      <c r="DT551" t="str">
        <f t="shared" si="451"/>
        <v>Senegal</v>
      </c>
      <c r="DU551">
        <f t="shared" si="492"/>
        <v>0</v>
      </c>
      <c r="DV551" t="str">
        <f t="shared" si="452"/>
        <v>Deutschland</v>
      </c>
      <c r="DW551">
        <f t="shared" si="493"/>
        <v>0</v>
      </c>
      <c r="DX551" t="str">
        <f t="shared" si="453"/>
        <v>Mexiko</v>
      </c>
      <c r="DY551">
        <f t="shared" si="494"/>
        <v>0</v>
      </c>
      <c r="DZ551" t="str">
        <f t="shared" si="454"/>
        <v>Portugal</v>
      </c>
      <c r="EA551">
        <f t="shared" si="455"/>
        <v>0</v>
      </c>
      <c r="EB551" s="27">
        <f t="shared" si="456"/>
        <v>0</v>
      </c>
      <c r="EC551" t="s">
        <v>132</v>
      </c>
      <c r="ED551" t="s">
        <v>73</v>
      </c>
      <c r="EE551" t="s">
        <v>88</v>
      </c>
      <c r="EF551">
        <v>1</v>
      </c>
      <c r="EG551" t="s">
        <v>83</v>
      </c>
      <c r="EH551">
        <v>3</v>
      </c>
      <c r="EK551" t="s">
        <v>133</v>
      </c>
      <c r="EL551" t="s">
        <v>73</v>
      </c>
      <c r="EM551" t="s">
        <v>96</v>
      </c>
      <c r="EN551">
        <v>1</v>
      </c>
      <c r="EO551" t="s">
        <v>83</v>
      </c>
      <c r="EP551">
        <v>2</v>
      </c>
      <c r="EU551" t="s">
        <v>132</v>
      </c>
      <c r="EV551" t="s">
        <v>73</v>
      </c>
      <c r="EW551" t="s">
        <v>133</v>
      </c>
      <c r="EX551">
        <v>1</v>
      </c>
      <c r="EY551" t="s">
        <v>83</v>
      </c>
      <c r="EZ551">
        <v>2</v>
      </c>
      <c r="FC551" t="s">
        <v>88</v>
      </c>
      <c r="FD551" t="s">
        <v>73</v>
      </c>
      <c r="FE551" t="s">
        <v>96</v>
      </c>
      <c r="FF551">
        <v>2</v>
      </c>
      <c r="FG551" t="s">
        <v>83</v>
      </c>
      <c r="FH551">
        <v>1</v>
      </c>
      <c r="FL551" t="s">
        <v>132</v>
      </c>
      <c r="FN551" t="s">
        <v>133</v>
      </c>
      <c r="FP551" t="s">
        <v>96</v>
      </c>
      <c r="FR551" t="s">
        <v>88</v>
      </c>
      <c r="FU551">
        <v>147</v>
      </c>
      <c r="FX551" t="s">
        <v>1131</v>
      </c>
    </row>
    <row r="552" spans="1:180" x14ac:dyDescent="0.45">
      <c r="A552" s="1">
        <v>549</v>
      </c>
      <c r="B552" s="45">
        <f t="shared" si="442"/>
        <v>186</v>
      </c>
      <c r="C552" s="14" t="s">
        <v>1132</v>
      </c>
      <c r="D552" t="s">
        <v>1133</v>
      </c>
      <c r="E552" s="15">
        <v>13</v>
      </c>
      <c r="F552" s="28">
        <f>VOR!IH552</f>
        <v>160</v>
      </c>
      <c r="G552" s="27">
        <f t="shared" si="457"/>
        <v>82</v>
      </c>
      <c r="H552" s="49">
        <f t="shared" si="458"/>
        <v>242</v>
      </c>
      <c r="I552" s="14" t="s">
        <v>84</v>
      </c>
      <c r="J552" t="s">
        <v>73</v>
      </c>
      <c r="K552" t="s">
        <v>92</v>
      </c>
      <c r="L552">
        <v>2</v>
      </c>
      <c r="M552" t="s">
        <v>83</v>
      </c>
      <c r="N552">
        <v>0</v>
      </c>
      <c r="O552" s="77">
        <f t="shared" si="459"/>
        <v>1</v>
      </c>
      <c r="P552" s="80">
        <f t="shared" si="460"/>
        <v>3</v>
      </c>
      <c r="Q552" t="s">
        <v>93</v>
      </c>
      <c r="R552" t="s">
        <v>73</v>
      </c>
      <c r="S552" t="s">
        <v>129</v>
      </c>
      <c r="T552">
        <v>4</v>
      </c>
      <c r="U552" t="s">
        <v>83</v>
      </c>
      <c r="V552">
        <v>2</v>
      </c>
      <c r="W552" s="71">
        <f t="shared" si="461"/>
        <v>1</v>
      </c>
      <c r="X552" s="80">
        <f t="shared" si="462"/>
        <v>2</v>
      </c>
      <c r="Y552" s="14" t="s">
        <v>94</v>
      </c>
      <c r="Z552" t="s">
        <v>73</v>
      </c>
      <c r="AA552" t="s">
        <v>86</v>
      </c>
      <c r="AB552">
        <v>3</v>
      </c>
      <c r="AC552" t="s">
        <v>83</v>
      </c>
      <c r="AD552">
        <v>1</v>
      </c>
      <c r="AE552" s="71">
        <f t="shared" si="463"/>
        <v>3</v>
      </c>
      <c r="AF552" s="80">
        <f t="shared" si="443"/>
        <v>8</v>
      </c>
      <c r="AG552" s="14" t="s">
        <v>85</v>
      </c>
      <c r="AH552" t="s">
        <v>73</v>
      </c>
      <c r="AI552" t="s">
        <v>132</v>
      </c>
      <c r="AJ552">
        <v>2</v>
      </c>
      <c r="AK552" t="s">
        <v>83</v>
      </c>
      <c r="AL552">
        <v>1</v>
      </c>
      <c r="AM552" s="71">
        <f t="shared" si="464"/>
        <v>3</v>
      </c>
      <c r="AN552" s="80">
        <f t="shared" si="465"/>
        <v>4</v>
      </c>
      <c r="AO552" s="14" t="s">
        <v>130</v>
      </c>
      <c r="AP552" t="s">
        <v>73</v>
      </c>
      <c r="AQ552" t="s">
        <v>131</v>
      </c>
      <c r="AR552">
        <v>2</v>
      </c>
      <c r="AS552" t="s">
        <v>83</v>
      </c>
      <c r="AT552">
        <v>1</v>
      </c>
      <c r="AU552" s="71">
        <f t="shared" si="444"/>
        <v>0</v>
      </c>
      <c r="AV552" s="80">
        <f t="shared" si="466"/>
        <v>0</v>
      </c>
      <c r="AW552" s="14" t="s">
        <v>90</v>
      </c>
      <c r="AX552" t="s">
        <v>73</v>
      </c>
      <c r="AY552" t="s">
        <v>135</v>
      </c>
      <c r="AZ552">
        <v>3</v>
      </c>
      <c r="BA552" t="s">
        <v>83</v>
      </c>
      <c r="BB552">
        <v>1</v>
      </c>
      <c r="BC552" s="71">
        <f t="shared" si="467"/>
        <v>1</v>
      </c>
      <c r="BD552" s="80">
        <f t="shared" si="445"/>
        <v>2</v>
      </c>
      <c r="BE552" s="14" t="s">
        <v>95</v>
      </c>
      <c r="BF552" t="s">
        <v>73</v>
      </c>
      <c r="BG552" t="s">
        <v>88</v>
      </c>
      <c r="BH552">
        <v>1</v>
      </c>
      <c r="BI552" t="s">
        <v>83</v>
      </c>
      <c r="BJ552">
        <v>2</v>
      </c>
      <c r="BK552" s="71">
        <f t="shared" si="446"/>
        <v>0</v>
      </c>
      <c r="BL552" s="80">
        <f t="shared" si="468"/>
        <v>0</v>
      </c>
      <c r="BM552" s="14" t="s">
        <v>96</v>
      </c>
      <c r="BN552" t="s">
        <v>73</v>
      </c>
      <c r="BO552" t="s">
        <v>134</v>
      </c>
      <c r="BP552">
        <v>1</v>
      </c>
      <c r="BQ552" t="s">
        <v>83</v>
      </c>
      <c r="BR552">
        <v>3</v>
      </c>
      <c r="BS552" s="71">
        <f t="shared" si="469"/>
        <v>3</v>
      </c>
      <c r="BT552" s="80">
        <f t="shared" si="447"/>
        <v>0</v>
      </c>
      <c r="BU552" s="28">
        <f t="shared" si="470"/>
        <v>19</v>
      </c>
      <c r="BV552" s="14" t="str">
        <f t="shared" si="471"/>
        <v>Spanien</v>
      </c>
      <c r="BW552" s="80">
        <f t="shared" si="448"/>
        <v>0</v>
      </c>
      <c r="BX552" s="14" t="str">
        <f t="shared" si="472"/>
        <v>Brasilien</v>
      </c>
      <c r="BY552" s="80">
        <f t="shared" si="473"/>
        <v>7</v>
      </c>
      <c r="BZ552" s="14" t="str">
        <f t="shared" si="474"/>
        <v>Niederlande</v>
      </c>
      <c r="CA552" s="80">
        <f t="shared" si="475"/>
        <v>7</v>
      </c>
      <c r="CB552" s="14" t="str">
        <f t="shared" si="476"/>
        <v>Argentinien</v>
      </c>
      <c r="CC552" s="80">
        <f t="shared" si="477"/>
        <v>7</v>
      </c>
      <c r="CD552" s="14" t="str">
        <f t="shared" si="478"/>
        <v>Deutschland</v>
      </c>
      <c r="CE552" s="80">
        <f t="shared" si="479"/>
        <v>0</v>
      </c>
      <c r="CF552" s="14" t="str">
        <f t="shared" si="480"/>
        <v>Schweiz</v>
      </c>
      <c r="CG552" s="80">
        <f t="shared" si="481"/>
        <v>0</v>
      </c>
      <c r="CH552" s="14" t="str">
        <f t="shared" si="482"/>
        <v>England</v>
      </c>
      <c r="CI552" s="80">
        <f t="shared" si="483"/>
        <v>7</v>
      </c>
      <c r="CJ552" s="14" t="str">
        <f t="shared" si="484"/>
        <v>Frankreich</v>
      </c>
      <c r="CK552" s="80">
        <f t="shared" si="485"/>
        <v>7</v>
      </c>
      <c r="CL552" s="27">
        <f t="shared" si="495"/>
        <v>35</v>
      </c>
      <c r="CM552" t="s">
        <v>130</v>
      </c>
      <c r="CN552" t="s">
        <v>73</v>
      </c>
      <c r="CO552" t="s">
        <v>90</v>
      </c>
      <c r="CP552">
        <v>2</v>
      </c>
      <c r="CQ552" t="s">
        <v>83</v>
      </c>
      <c r="CR552">
        <v>4</v>
      </c>
      <c r="CS552" s="71">
        <f t="shared" si="449"/>
        <v>2</v>
      </c>
      <c r="CT552" s="80">
        <f t="shared" si="486"/>
        <v>0</v>
      </c>
      <c r="CU552" t="s">
        <v>84</v>
      </c>
      <c r="CV552" t="s">
        <v>73</v>
      </c>
      <c r="CW552" t="s">
        <v>93</v>
      </c>
      <c r="CX552">
        <v>1</v>
      </c>
      <c r="CY552" t="s">
        <v>83</v>
      </c>
      <c r="CZ552">
        <v>4</v>
      </c>
      <c r="DA552" s="71">
        <f t="shared" si="487"/>
        <v>3</v>
      </c>
      <c r="DB552" s="80">
        <f t="shared" si="488"/>
        <v>4</v>
      </c>
      <c r="DC552" t="s">
        <v>88</v>
      </c>
      <c r="DD552" t="s">
        <v>73</v>
      </c>
      <c r="DE552" t="s">
        <v>134</v>
      </c>
      <c r="DF552">
        <v>4</v>
      </c>
      <c r="DG552" t="s">
        <v>83</v>
      </c>
      <c r="DH552">
        <v>1</v>
      </c>
      <c r="DI552" s="71">
        <f t="shared" si="496"/>
        <v>0</v>
      </c>
      <c r="DJ552" s="80">
        <f t="shared" si="489"/>
        <v>0</v>
      </c>
      <c r="DK552" t="s">
        <v>85</v>
      </c>
      <c r="DL552" t="s">
        <v>73</v>
      </c>
      <c r="DM552" t="s">
        <v>94</v>
      </c>
      <c r="DN552">
        <v>1</v>
      </c>
      <c r="DO552" t="s">
        <v>83</v>
      </c>
      <c r="DP552">
        <v>2</v>
      </c>
      <c r="DQ552" s="71">
        <f t="shared" si="490"/>
        <v>3</v>
      </c>
      <c r="DR552" s="80">
        <f t="shared" si="491"/>
        <v>8</v>
      </c>
      <c r="DS552" s="27">
        <f t="shared" si="450"/>
        <v>12</v>
      </c>
      <c r="DT552" t="str">
        <f t="shared" si="451"/>
        <v>Argentinien</v>
      </c>
      <c r="DU552">
        <f t="shared" si="492"/>
        <v>8</v>
      </c>
      <c r="DV552" t="str">
        <f t="shared" si="452"/>
        <v>Brasilien</v>
      </c>
      <c r="DW552">
        <f t="shared" si="493"/>
        <v>0</v>
      </c>
      <c r="DX552" t="str">
        <f t="shared" si="453"/>
        <v>Frankreich</v>
      </c>
      <c r="DY552">
        <f t="shared" si="494"/>
        <v>8</v>
      </c>
      <c r="DZ552" t="str">
        <f t="shared" si="454"/>
        <v>Deutschland</v>
      </c>
      <c r="EA552">
        <f t="shared" si="455"/>
        <v>0</v>
      </c>
      <c r="EB552" s="27">
        <f t="shared" si="456"/>
        <v>16</v>
      </c>
      <c r="EC552" t="s">
        <v>93</v>
      </c>
      <c r="ED552" t="s">
        <v>73</v>
      </c>
      <c r="EE552" t="s">
        <v>90</v>
      </c>
      <c r="EF552">
        <v>3</v>
      </c>
      <c r="EG552" t="s">
        <v>83</v>
      </c>
      <c r="EH552">
        <v>2</v>
      </c>
      <c r="EK552" t="s">
        <v>94</v>
      </c>
      <c r="EL552" t="s">
        <v>73</v>
      </c>
      <c r="EM552" t="s">
        <v>88</v>
      </c>
      <c r="EN552">
        <v>1</v>
      </c>
      <c r="EO552" t="s">
        <v>83</v>
      </c>
      <c r="EP552">
        <v>3</v>
      </c>
      <c r="EU552" t="s">
        <v>90</v>
      </c>
      <c r="EV552" t="s">
        <v>73</v>
      </c>
      <c r="EW552" t="s">
        <v>94</v>
      </c>
      <c r="EX552">
        <v>2</v>
      </c>
      <c r="EY552" t="s">
        <v>83</v>
      </c>
      <c r="EZ552">
        <v>0</v>
      </c>
      <c r="FC552" t="s">
        <v>93</v>
      </c>
      <c r="FD552" t="s">
        <v>73</v>
      </c>
      <c r="FE552" t="s">
        <v>88</v>
      </c>
      <c r="FF552">
        <v>1</v>
      </c>
      <c r="FG552" t="s">
        <v>83</v>
      </c>
      <c r="FH552">
        <v>2</v>
      </c>
      <c r="FL552" t="s">
        <v>94</v>
      </c>
      <c r="FN552" t="s">
        <v>90</v>
      </c>
      <c r="FP552" t="s">
        <v>93</v>
      </c>
      <c r="FR552" t="s">
        <v>88</v>
      </c>
      <c r="FU552">
        <v>139</v>
      </c>
      <c r="FX552" t="s">
        <v>992</v>
      </c>
    </row>
    <row r="553" spans="1:180" x14ac:dyDescent="0.45">
      <c r="A553" s="1">
        <v>550</v>
      </c>
      <c r="B553" s="45">
        <f t="shared" si="442"/>
        <v>209</v>
      </c>
      <c r="C553" s="14" t="s">
        <v>1134</v>
      </c>
      <c r="D553" t="s">
        <v>1135</v>
      </c>
      <c r="E553" s="15">
        <v>13</v>
      </c>
      <c r="F553" s="28">
        <f>VOR!IH553</f>
        <v>173</v>
      </c>
      <c r="G553" s="27">
        <f t="shared" si="457"/>
        <v>66</v>
      </c>
      <c r="H553" s="49">
        <f t="shared" si="458"/>
        <v>239</v>
      </c>
      <c r="I553" s="14" t="s">
        <v>84</v>
      </c>
      <c r="J553" t="s">
        <v>73</v>
      </c>
      <c r="K553" t="s">
        <v>137</v>
      </c>
      <c r="L553">
        <v>2</v>
      </c>
      <c r="M553" t="s">
        <v>83</v>
      </c>
      <c r="N553">
        <v>0</v>
      </c>
      <c r="O553" s="77">
        <f t="shared" si="459"/>
        <v>3</v>
      </c>
      <c r="P553" s="80">
        <f t="shared" si="460"/>
        <v>6</v>
      </c>
      <c r="Q553" t="s">
        <v>93</v>
      </c>
      <c r="R553" t="s">
        <v>73</v>
      </c>
      <c r="S553" t="s">
        <v>129</v>
      </c>
      <c r="T553">
        <v>2</v>
      </c>
      <c r="U553" t="s">
        <v>83</v>
      </c>
      <c r="V553">
        <v>0</v>
      </c>
      <c r="W553" s="71">
        <f t="shared" si="461"/>
        <v>1</v>
      </c>
      <c r="X553" s="80">
        <f t="shared" si="462"/>
        <v>2</v>
      </c>
      <c r="Y553" s="14" t="s">
        <v>94</v>
      </c>
      <c r="Z553" t="s">
        <v>73</v>
      </c>
      <c r="AA553" t="s">
        <v>133</v>
      </c>
      <c r="AB553">
        <v>3</v>
      </c>
      <c r="AC553" t="s">
        <v>83</v>
      </c>
      <c r="AD553">
        <v>1</v>
      </c>
      <c r="AE553" s="71">
        <f t="shared" si="463"/>
        <v>1</v>
      </c>
      <c r="AF553" s="80">
        <f t="shared" si="443"/>
        <v>4</v>
      </c>
      <c r="AG553" s="14" t="s">
        <v>85</v>
      </c>
      <c r="AH553" t="s">
        <v>73</v>
      </c>
      <c r="AI553" t="s">
        <v>132</v>
      </c>
      <c r="AJ553">
        <v>2</v>
      </c>
      <c r="AK553" t="s">
        <v>83</v>
      </c>
      <c r="AL553">
        <v>3</v>
      </c>
      <c r="AM553" s="71">
        <f t="shared" si="464"/>
        <v>3</v>
      </c>
      <c r="AN553" s="80">
        <f t="shared" si="465"/>
        <v>0</v>
      </c>
      <c r="AO553" s="14" t="s">
        <v>88</v>
      </c>
      <c r="AP553" t="s">
        <v>73</v>
      </c>
      <c r="AQ553" t="s">
        <v>95</v>
      </c>
      <c r="AR553">
        <v>3</v>
      </c>
      <c r="AS553" t="s">
        <v>83</v>
      </c>
      <c r="AT553">
        <v>1</v>
      </c>
      <c r="AU553" s="71">
        <f t="shared" si="444"/>
        <v>2</v>
      </c>
      <c r="AV553" s="80">
        <f t="shared" si="466"/>
        <v>0</v>
      </c>
      <c r="AW553" s="14" t="s">
        <v>90</v>
      </c>
      <c r="AX553" t="s">
        <v>73</v>
      </c>
      <c r="AY553" t="s">
        <v>138</v>
      </c>
      <c r="AZ553">
        <v>4</v>
      </c>
      <c r="BA553" t="s">
        <v>83</v>
      </c>
      <c r="BB553">
        <v>2</v>
      </c>
      <c r="BC553" s="71">
        <f t="shared" si="467"/>
        <v>1</v>
      </c>
      <c r="BD553" s="80">
        <f t="shared" si="445"/>
        <v>2</v>
      </c>
      <c r="BE553" s="14" t="s">
        <v>131</v>
      </c>
      <c r="BF553" t="s">
        <v>73</v>
      </c>
      <c r="BG553" t="s">
        <v>130</v>
      </c>
      <c r="BH553">
        <v>2</v>
      </c>
      <c r="BI553" t="s">
        <v>83</v>
      </c>
      <c r="BJ553">
        <v>3</v>
      </c>
      <c r="BK553" s="71">
        <f t="shared" si="446"/>
        <v>2</v>
      </c>
      <c r="BL553" s="80">
        <f t="shared" si="468"/>
        <v>0</v>
      </c>
      <c r="BM553" s="14" t="s">
        <v>96</v>
      </c>
      <c r="BN553" t="s">
        <v>73</v>
      </c>
      <c r="BO553" t="s">
        <v>166</v>
      </c>
      <c r="BP553">
        <v>1</v>
      </c>
      <c r="BQ553" t="s">
        <v>83</v>
      </c>
      <c r="BR553">
        <v>2</v>
      </c>
      <c r="BS553" s="71">
        <f t="shared" si="469"/>
        <v>1</v>
      </c>
      <c r="BT553" s="80">
        <f t="shared" si="447"/>
        <v>0</v>
      </c>
      <c r="BU553" s="28">
        <f t="shared" si="470"/>
        <v>14</v>
      </c>
      <c r="BV553" s="14" t="str">
        <f t="shared" si="471"/>
        <v>Deutschland</v>
      </c>
      <c r="BW553" s="80">
        <f t="shared" si="448"/>
        <v>0</v>
      </c>
      <c r="BX553" s="14" t="str">
        <f t="shared" si="472"/>
        <v>Brasilien</v>
      </c>
      <c r="BY553" s="80">
        <f t="shared" si="473"/>
        <v>7</v>
      </c>
      <c r="BZ553" s="14" t="str">
        <f t="shared" si="474"/>
        <v>Niederlande</v>
      </c>
      <c r="CA553" s="80">
        <f t="shared" si="475"/>
        <v>7</v>
      </c>
      <c r="CB553" s="14" t="str">
        <f t="shared" si="476"/>
        <v>Argentinien</v>
      </c>
      <c r="CC553" s="80">
        <f t="shared" si="477"/>
        <v>7</v>
      </c>
      <c r="CD553" s="14" t="str">
        <f t="shared" si="478"/>
        <v>Spanien</v>
      </c>
      <c r="CE553" s="80">
        <f t="shared" si="479"/>
        <v>0</v>
      </c>
      <c r="CF553" s="14" t="str">
        <f t="shared" si="480"/>
        <v>Kamerun</v>
      </c>
      <c r="CG553" s="80">
        <f t="shared" si="481"/>
        <v>0</v>
      </c>
      <c r="CH553" s="14" t="str">
        <f t="shared" si="482"/>
        <v>Senegal</v>
      </c>
      <c r="CI553" s="80">
        <f t="shared" si="483"/>
        <v>0</v>
      </c>
      <c r="CJ553" s="14" t="str">
        <f t="shared" si="484"/>
        <v>Frankreich</v>
      </c>
      <c r="CK553" s="80">
        <f t="shared" si="485"/>
        <v>7</v>
      </c>
      <c r="CL553" s="27">
        <f t="shared" si="495"/>
        <v>28</v>
      </c>
      <c r="CM553" t="s">
        <v>88</v>
      </c>
      <c r="CN553" t="s">
        <v>73</v>
      </c>
      <c r="CO553" t="s">
        <v>90</v>
      </c>
      <c r="CP553">
        <v>1</v>
      </c>
      <c r="CQ553" t="s">
        <v>83</v>
      </c>
      <c r="CR553">
        <v>2</v>
      </c>
      <c r="CS553" s="71">
        <f t="shared" si="449"/>
        <v>2</v>
      </c>
      <c r="CT553" s="80">
        <f t="shared" si="486"/>
        <v>0</v>
      </c>
      <c r="CU553" t="s">
        <v>84</v>
      </c>
      <c r="CV553" t="s">
        <v>73</v>
      </c>
      <c r="CW553" t="s">
        <v>93</v>
      </c>
      <c r="CX553">
        <v>1</v>
      </c>
      <c r="CY553" t="s">
        <v>83</v>
      </c>
      <c r="CZ553">
        <v>3</v>
      </c>
      <c r="DA553" s="71">
        <f t="shared" si="487"/>
        <v>3</v>
      </c>
      <c r="DB553" s="80">
        <f t="shared" si="488"/>
        <v>4</v>
      </c>
      <c r="DC553" t="s">
        <v>130</v>
      </c>
      <c r="DD553" t="s">
        <v>73</v>
      </c>
      <c r="DE553" t="s">
        <v>166</v>
      </c>
      <c r="DF553">
        <v>2</v>
      </c>
      <c r="DG553" t="s">
        <v>83</v>
      </c>
      <c r="DH553">
        <v>0</v>
      </c>
      <c r="DI553" s="71">
        <f t="shared" si="496"/>
        <v>0</v>
      </c>
      <c r="DJ553" s="80">
        <f t="shared" si="489"/>
        <v>0</v>
      </c>
      <c r="DK553" t="s">
        <v>132</v>
      </c>
      <c r="DL553" t="s">
        <v>73</v>
      </c>
      <c r="DM553" t="s">
        <v>94</v>
      </c>
      <c r="DN553">
        <v>1</v>
      </c>
      <c r="DO553" t="s">
        <v>83</v>
      </c>
      <c r="DP553">
        <v>2</v>
      </c>
      <c r="DQ553" s="71">
        <f t="shared" si="490"/>
        <v>2</v>
      </c>
      <c r="DR553" s="80">
        <f t="shared" si="491"/>
        <v>4</v>
      </c>
      <c r="DS553" s="27">
        <f t="shared" si="450"/>
        <v>8</v>
      </c>
      <c r="DT553" t="str">
        <f t="shared" si="451"/>
        <v>Argentinien</v>
      </c>
      <c r="DU553">
        <f t="shared" si="492"/>
        <v>8</v>
      </c>
      <c r="DV553" t="str">
        <f t="shared" si="452"/>
        <v>Brasilien</v>
      </c>
      <c r="DW553">
        <f t="shared" si="493"/>
        <v>0</v>
      </c>
      <c r="DX553" t="str">
        <f t="shared" si="453"/>
        <v>Frankreich</v>
      </c>
      <c r="DY553">
        <f t="shared" si="494"/>
        <v>8</v>
      </c>
      <c r="DZ553" t="str">
        <f t="shared" si="454"/>
        <v>Spanien</v>
      </c>
      <c r="EA553">
        <f t="shared" si="455"/>
        <v>0</v>
      </c>
      <c r="EB553" s="27">
        <f t="shared" si="456"/>
        <v>16</v>
      </c>
      <c r="EC553" t="s">
        <v>93</v>
      </c>
      <c r="ED553" t="s">
        <v>73</v>
      </c>
      <c r="EE553" t="s">
        <v>90</v>
      </c>
      <c r="EF553">
        <v>3</v>
      </c>
      <c r="EG553" t="s">
        <v>83</v>
      </c>
      <c r="EH553">
        <v>2</v>
      </c>
      <c r="EK553" t="s">
        <v>94</v>
      </c>
      <c r="EL553" t="s">
        <v>73</v>
      </c>
      <c r="EM553" t="s">
        <v>130</v>
      </c>
      <c r="EN553">
        <v>0</v>
      </c>
      <c r="EO553" t="s">
        <v>83</v>
      </c>
      <c r="EP553">
        <v>1</v>
      </c>
      <c r="EU553" t="s">
        <v>90</v>
      </c>
      <c r="EV553" t="s">
        <v>73</v>
      </c>
      <c r="EW553" t="s">
        <v>94</v>
      </c>
      <c r="EX553">
        <v>3</v>
      </c>
      <c r="EY553" t="s">
        <v>83</v>
      </c>
      <c r="EZ553">
        <v>1</v>
      </c>
      <c r="FC553" t="s">
        <v>93</v>
      </c>
      <c r="FD553" t="s">
        <v>73</v>
      </c>
      <c r="FE553" t="s">
        <v>130</v>
      </c>
      <c r="FF553">
        <v>2</v>
      </c>
      <c r="FG553" t="s">
        <v>83</v>
      </c>
      <c r="FH553">
        <v>0</v>
      </c>
      <c r="FL553" t="s">
        <v>94</v>
      </c>
      <c r="FN553" t="s">
        <v>90</v>
      </c>
      <c r="FP553" t="s">
        <v>130</v>
      </c>
      <c r="FR553" t="s">
        <v>93</v>
      </c>
      <c r="FU553">
        <v>175</v>
      </c>
      <c r="FX553" t="s">
        <v>1136</v>
      </c>
    </row>
    <row r="554" spans="1:180" x14ac:dyDescent="0.45">
      <c r="A554" s="1">
        <v>551</v>
      </c>
      <c r="B554" s="45">
        <f t="shared" si="442"/>
        <v>90</v>
      </c>
      <c r="C554" s="14" t="s">
        <v>1137</v>
      </c>
      <c r="D554" t="s">
        <v>1138</v>
      </c>
      <c r="E554" s="15">
        <v>13</v>
      </c>
      <c r="F554" s="28">
        <f>VOR!IH554</f>
        <v>174</v>
      </c>
      <c r="G554" s="27">
        <f t="shared" si="457"/>
        <v>85</v>
      </c>
      <c r="H554" s="49">
        <f t="shared" si="458"/>
        <v>259</v>
      </c>
      <c r="I554" s="14" t="s">
        <v>84</v>
      </c>
      <c r="J554" t="s">
        <v>73</v>
      </c>
      <c r="K554" t="s">
        <v>92</v>
      </c>
      <c r="L554">
        <v>2</v>
      </c>
      <c r="M554" t="s">
        <v>83</v>
      </c>
      <c r="N554">
        <v>1</v>
      </c>
      <c r="O554" s="77">
        <f t="shared" si="459"/>
        <v>1</v>
      </c>
      <c r="P554" s="80">
        <f t="shared" si="460"/>
        <v>2</v>
      </c>
      <c r="Q554" t="s">
        <v>93</v>
      </c>
      <c r="R554" t="s">
        <v>73</v>
      </c>
      <c r="S554" t="s">
        <v>129</v>
      </c>
      <c r="T554">
        <v>3</v>
      </c>
      <c r="U554" t="s">
        <v>83</v>
      </c>
      <c r="V554">
        <v>2</v>
      </c>
      <c r="W554" s="71">
        <f t="shared" si="461"/>
        <v>1</v>
      </c>
      <c r="X554" s="80">
        <f t="shared" si="462"/>
        <v>3</v>
      </c>
      <c r="Y554" s="14" t="s">
        <v>94</v>
      </c>
      <c r="Z554" t="s">
        <v>73</v>
      </c>
      <c r="AA554" t="s">
        <v>133</v>
      </c>
      <c r="AB554">
        <v>3</v>
      </c>
      <c r="AC554" t="s">
        <v>83</v>
      </c>
      <c r="AD554">
        <v>2</v>
      </c>
      <c r="AE554" s="71">
        <f t="shared" si="463"/>
        <v>1</v>
      </c>
      <c r="AF554" s="80">
        <f t="shared" si="443"/>
        <v>2</v>
      </c>
      <c r="AG554" s="14" t="s">
        <v>85</v>
      </c>
      <c r="AH554" t="s">
        <v>73</v>
      </c>
      <c r="AI554" t="s">
        <v>132</v>
      </c>
      <c r="AJ554">
        <v>2</v>
      </c>
      <c r="AK554" t="s">
        <v>83</v>
      </c>
      <c r="AL554">
        <v>1</v>
      </c>
      <c r="AM554" s="71">
        <f t="shared" si="464"/>
        <v>3</v>
      </c>
      <c r="AN554" s="80">
        <f t="shared" si="465"/>
        <v>4</v>
      </c>
      <c r="AO554" s="14" t="s">
        <v>88</v>
      </c>
      <c r="AP554" t="s">
        <v>73</v>
      </c>
      <c r="AQ554" t="s">
        <v>95</v>
      </c>
      <c r="AR554">
        <v>2</v>
      </c>
      <c r="AS554" t="s">
        <v>83</v>
      </c>
      <c r="AT554">
        <v>1</v>
      </c>
      <c r="AU554" s="71">
        <f t="shared" si="444"/>
        <v>2</v>
      </c>
      <c r="AV554" s="80">
        <f t="shared" si="466"/>
        <v>0</v>
      </c>
      <c r="AW554" s="14" t="s">
        <v>90</v>
      </c>
      <c r="AX554" t="s">
        <v>73</v>
      </c>
      <c r="AY554" t="s">
        <v>138</v>
      </c>
      <c r="AZ554">
        <v>3</v>
      </c>
      <c r="BA554" t="s">
        <v>83</v>
      </c>
      <c r="BB554">
        <v>1</v>
      </c>
      <c r="BC554" s="71">
        <f t="shared" si="467"/>
        <v>1</v>
      </c>
      <c r="BD554" s="80">
        <f t="shared" si="445"/>
        <v>2</v>
      </c>
      <c r="BE554" s="14" t="s">
        <v>131</v>
      </c>
      <c r="BF554" t="s">
        <v>73</v>
      </c>
      <c r="BG554" t="s">
        <v>130</v>
      </c>
      <c r="BH554">
        <v>2</v>
      </c>
      <c r="BI554" t="s">
        <v>83</v>
      </c>
      <c r="BJ554">
        <v>1</v>
      </c>
      <c r="BK554" s="71">
        <f t="shared" si="446"/>
        <v>2</v>
      </c>
      <c r="BL554" s="80">
        <f t="shared" si="468"/>
        <v>0</v>
      </c>
      <c r="BM554" s="14" t="s">
        <v>96</v>
      </c>
      <c r="BN554" t="s">
        <v>73</v>
      </c>
      <c r="BO554" t="s">
        <v>166</v>
      </c>
      <c r="BP554">
        <v>2</v>
      </c>
      <c r="BQ554" t="s">
        <v>83</v>
      </c>
      <c r="BR554">
        <v>0</v>
      </c>
      <c r="BS554" s="71">
        <f t="shared" si="469"/>
        <v>1</v>
      </c>
      <c r="BT554" s="80">
        <f t="shared" si="447"/>
        <v>2</v>
      </c>
      <c r="BU554" s="28">
        <f t="shared" si="470"/>
        <v>15</v>
      </c>
      <c r="BV554" s="14" t="str">
        <f t="shared" si="471"/>
        <v>Deutschland</v>
      </c>
      <c r="BW554" s="80">
        <f t="shared" si="448"/>
        <v>0</v>
      </c>
      <c r="BX554" s="14" t="str">
        <f t="shared" si="472"/>
        <v>Brasilien</v>
      </c>
      <c r="BY554" s="80">
        <f t="shared" si="473"/>
        <v>7</v>
      </c>
      <c r="BZ554" s="14" t="str">
        <f t="shared" si="474"/>
        <v>Niederlande</v>
      </c>
      <c r="CA554" s="80">
        <f t="shared" si="475"/>
        <v>7</v>
      </c>
      <c r="CB554" s="14" t="str">
        <f t="shared" si="476"/>
        <v>Argentinien</v>
      </c>
      <c r="CC554" s="80">
        <f t="shared" si="477"/>
        <v>7</v>
      </c>
      <c r="CD554" s="14" t="str">
        <f t="shared" si="478"/>
        <v>Belgien</v>
      </c>
      <c r="CE554" s="80">
        <f t="shared" si="479"/>
        <v>0</v>
      </c>
      <c r="CF554" s="14" t="str">
        <f t="shared" si="480"/>
        <v>Portugal</v>
      </c>
      <c r="CG554" s="80">
        <f t="shared" si="481"/>
        <v>7</v>
      </c>
      <c r="CH554" s="14" t="str">
        <f t="shared" si="482"/>
        <v>England</v>
      </c>
      <c r="CI554" s="80">
        <f t="shared" si="483"/>
        <v>7</v>
      </c>
      <c r="CJ554" s="14" t="str">
        <f t="shared" si="484"/>
        <v>Frankreich</v>
      </c>
      <c r="CK554" s="80">
        <f t="shared" si="485"/>
        <v>7</v>
      </c>
      <c r="CL554" s="27">
        <f t="shared" si="495"/>
        <v>42</v>
      </c>
      <c r="CM554" t="s">
        <v>88</v>
      </c>
      <c r="CN554" t="s">
        <v>73</v>
      </c>
      <c r="CO554" t="s">
        <v>90</v>
      </c>
      <c r="CP554">
        <v>1</v>
      </c>
      <c r="CQ554" t="s">
        <v>83</v>
      </c>
      <c r="CR554">
        <v>3</v>
      </c>
      <c r="CS554" s="71">
        <f t="shared" si="449"/>
        <v>2</v>
      </c>
      <c r="CT554" s="80">
        <f t="shared" si="486"/>
        <v>0</v>
      </c>
      <c r="CU554" t="s">
        <v>84</v>
      </c>
      <c r="CV554" t="s">
        <v>73</v>
      </c>
      <c r="CW554" t="s">
        <v>93</v>
      </c>
      <c r="CX554">
        <v>0</v>
      </c>
      <c r="CY554" t="s">
        <v>83</v>
      </c>
      <c r="CZ554">
        <v>2</v>
      </c>
      <c r="DA554" s="71">
        <f t="shared" si="487"/>
        <v>3</v>
      </c>
      <c r="DB554" s="80">
        <f t="shared" si="488"/>
        <v>4</v>
      </c>
      <c r="DC554" t="s">
        <v>131</v>
      </c>
      <c r="DD554" t="s">
        <v>73</v>
      </c>
      <c r="DE554" t="s">
        <v>96</v>
      </c>
      <c r="DF554">
        <v>2</v>
      </c>
      <c r="DG554" t="s">
        <v>83</v>
      </c>
      <c r="DH554">
        <v>1</v>
      </c>
      <c r="DI554" s="71">
        <f t="shared" si="496"/>
        <v>0</v>
      </c>
      <c r="DJ554" s="80">
        <f t="shared" si="489"/>
        <v>0</v>
      </c>
      <c r="DK554" t="s">
        <v>85</v>
      </c>
      <c r="DL554" t="s">
        <v>73</v>
      </c>
      <c r="DM554" t="s">
        <v>94</v>
      </c>
      <c r="DN554">
        <v>1</v>
      </c>
      <c r="DO554" t="s">
        <v>83</v>
      </c>
      <c r="DP554">
        <v>2</v>
      </c>
      <c r="DQ554" s="71">
        <f t="shared" si="490"/>
        <v>3</v>
      </c>
      <c r="DR554" s="80">
        <f t="shared" si="491"/>
        <v>8</v>
      </c>
      <c r="DS554" s="27">
        <f t="shared" si="450"/>
        <v>12</v>
      </c>
      <c r="DT554" t="str">
        <f t="shared" si="451"/>
        <v>Argentinien</v>
      </c>
      <c r="DU554">
        <f t="shared" si="492"/>
        <v>8</v>
      </c>
      <c r="DV554" t="str">
        <f t="shared" si="452"/>
        <v>Brasilien</v>
      </c>
      <c r="DW554">
        <f t="shared" si="493"/>
        <v>0</v>
      </c>
      <c r="DX554" t="str">
        <f t="shared" si="453"/>
        <v>Frankreich</v>
      </c>
      <c r="DY554">
        <f t="shared" si="494"/>
        <v>8</v>
      </c>
      <c r="DZ554" t="str">
        <f t="shared" si="454"/>
        <v>Belgien</v>
      </c>
      <c r="EA554">
        <f t="shared" si="455"/>
        <v>0</v>
      </c>
      <c r="EB554" s="27">
        <f t="shared" si="456"/>
        <v>16</v>
      </c>
      <c r="EC554" t="s">
        <v>93</v>
      </c>
      <c r="ED554" t="s">
        <v>73</v>
      </c>
      <c r="EE554" t="s">
        <v>90</v>
      </c>
      <c r="EF554">
        <v>1</v>
      </c>
      <c r="EG554" t="s">
        <v>83</v>
      </c>
      <c r="EH554">
        <v>2</v>
      </c>
      <c r="EK554" t="s">
        <v>94</v>
      </c>
      <c r="EL554" t="s">
        <v>73</v>
      </c>
      <c r="EM554" t="s">
        <v>131</v>
      </c>
      <c r="EN554">
        <v>1</v>
      </c>
      <c r="EO554" t="s">
        <v>83</v>
      </c>
      <c r="EP554">
        <v>0</v>
      </c>
      <c r="EU554" t="s">
        <v>93</v>
      </c>
      <c r="EV554" t="s">
        <v>73</v>
      </c>
      <c r="EW554" t="s">
        <v>131</v>
      </c>
      <c r="EX554">
        <v>1</v>
      </c>
      <c r="EY554" t="s">
        <v>83</v>
      </c>
      <c r="EZ554">
        <v>0</v>
      </c>
      <c r="FC554" t="s">
        <v>90</v>
      </c>
      <c r="FD554" t="s">
        <v>73</v>
      </c>
      <c r="FE554" t="s">
        <v>94</v>
      </c>
      <c r="FF554">
        <v>2</v>
      </c>
      <c r="FG554" t="s">
        <v>83</v>
      </c>
      <c r="FH554">
        <v>1</v>
      </c>
      <c r="FL554" t="s">
        <v>131</v>
      </c>
      <c r="FN554" t="s">
        <v>93</v>
      </c>
      <c r="FP554" t="s">
        <v>94</v>
      </c>
      <c r="FR554" t="s">
        <v>90</v>
      </c>
      <c r="FU554">
        <v>161</v>
      </c>
      <c r="FX554" t="s">
        <v>614</v>
      </c>
    </row>
    <row r="555" spans="1:180" x14ac:dyDescent="0.45">
      <c r="A555" s="1">
        <v>552</v>
      </c>
      <c r="B555" s="45">
        <f t="shared" si="442"/>
        <v>76</v>
      </c>
      <c r="C555" s="14" t="s">
        <v>1139</v>
      </c>
      <c r="D555" t="s">
        <v>1140</v>
      </c>
      <c r="E555" s="15">
        <v>13</v>
      </c>
      <c r="F555" s="28">
        <f>VOR!IH555</f>
        <v>195</v>
      </c>
      <c r="G555" s="27">
        <f t="shared" si="457"/>
        <v>66</v>
      </c>
      <c r="H555" s="49">
        <f t="shared" si="458"/>
        <v>261</v>
      </c>
      <c r="I555" s="14" t="s">
        <v>84</v>
      </c>
      <c r="J555" t="s">
        <v>73</v>
      </c>
      <c r="K555" t="s">
        <v>137</v>
      </c>
      <c r="L555">
        <v>2</v>
      </c>
      <c r="M555" t="s">
        <v>83</v>
      </c>
      <c r="N555">
        <v>1</v>
      </c>
      <c r="O555" s="77">
        <f t="shared" si="459"/>
        <v>3</v>
      </c>
      <c r="P555" s="80">
        <f t="shared" si="460"/>
        <v>4</v>
      </c>
      <c r="Q555" t="s">
        <v>93</v>
      </c>
      <c r="R555" t="s">
        <v>73</v>
      </c>
      <c r="S555" t="s">
        <v>129</v>
      </c>
      <c r="T555">
        <v>3</v>
      </c>
      <c r="U555" t="s">
        <v>83</v>
      </c>
      <c r="V555">
        <v>2</v>
      </c>
      <c r="W555" s="71">
        <f t="shared" si="461"/>
        <v>1</v>
      </c>
      <c r="X555" s="80">
        <f t="shared" si="462"/>
        <v>3</v>
      </c>
      <c r="Y555" s="14" t="s">
        <v>94</v>
      </c>
      <c r="Z555" t="s">
        <v>73</v>
      </c>
      <c r="AA555" t="s">
        <v>133</v>
      </c>
      <c r="AB555">
        <v>2</v>
      </c>
      <c r="AC555" t="s">
        <v>83</v>
      </c>
      <c r="AD555">
        <v>1</v>
      </c>
      <c r="AE555" s="71">
        <f t="shared" si="463"/>
        <v>1</v>
      </c>
      <c r="AF555" s="80">
        <f t="shared" si="443"/>
        <v>2</v>
      </c>
      <c r="AG555" s="14" t="s">
        <v>85</v>
      </c>
      <c r="AH555" t="s">
        <v>73</v>
      </c>
      <c r="AI555" t="s">
        <v>132</v>
      </c>
      <c r="AJ555">
        <v>3</v>
      </c>
      <c r="AK555" t="s">
        <v>83</v>
      </c>
      <c r="AL555">
        <v>1</v>
      </c>
      <c r="AM555" s="71">
        <f t="shared" si="464"/>
        <v>3</v>
      </c>
      <c r="AN555" s="80">
        <f t="shared" si="465"/>
        <v>4</v>
      </c>
      <c r="AO555" s="14" t="s">
        <v>88</v>
      </c>
      <c r="AP555" t="s">
        <v>73</v>
      </c>
      <c r="AQ555" t="s">
        <v>95</v>
      </c>
      <c r="AR555">
        <v>2</v>
      </c>
      <c r="AS555" t="s">
        <v>83</v>
      </c>
      <c r="AT555">
        <v>0</v>
      </c>
      <c r="AU555" s="71">
        <f t="shared" si="444"/>
        <v>2</v>
      </c>
      <c r="AV555" s="80">
        <f t="shared" si="466"/>
        <v>0</v>
      </c>
      <c r="AW555" s="14" t="s">
        <v>90</v>
      </c>
      <c r="AX555" t="s">
        <v>73</v>
      </c>
      <c r="AY555" t="s">
        <v>91</v>
      </c>
      <c r="AZ555">
        <v>2</v>
      </c>
      <c r="BA555" t="s">
        <v>83</v>
      </c>
      <c r="BB555">
        <v>0</v>
      </c>
      <c r="BC555" s="71">
        <f t="shared" si="467"/>
        <v>3</v>
      </c>
      <c r="BD555" s="80">
        <f t="shared" si="445"/>
        <v>4</v>
      </c>
      <c r="BE555" s="14" t="s">
        <v>131</v>
      </c>
      <c r="BF555" t="s">
        <v>73</v>
      </c>
      <c r="BG555" t="s">
        <v>130</v>
      </c>
      <c r="BH555">
        <v>1</v>
      </c>
      <c r="BI555" t="s">
        <v>83</v>
      </c>
      <c r="BJ555">
        <v>2</v>
      </c>
      <c r="BK555" s="71">
        <f t="shared" si="446"/>
        <v>2</v>
      </c>
      <c r="BL555" s="80">
        <f t="shared" si="468"/>
        <v>0</v>
      </c>
      <c r="BM555" s="14" t="s">
        <v>96</v>
      </c>
      <c r="BN555" t="s">
        <v>73</v>
      </c>
      <c r="BO555" t="s">
        <v>134</v>
      </c>
      <c r="BP555">
        <v>0</v>
      </c>
      <c r="BQ555" t="s">
        <v>83</v>
      </c>
      <c r="BR555">
        <v>2</v>
      </c>
      <c r="BS555" s="71">
        <f t="shared" si="469"/>
        <v>3</v>
      </c>
      <c r="BT555" s="80">
        <f t="shared" si="447"/>
        <v>0</v>
      </c>
      <c r="BU555" s="28">
        <f t="shared" si="470"/>
        <v>17</v>
      </c>
      <c r="BV555" s="14" t="str">
        <f t="shared" si="471"/>
        <v>Deutschland</v>
      </c>
      <c r="BW555" s="80">
        <f t="shared" si="448"/>
        <v>0</v>
      </c>
      <c r="BX555" s="14" t="str">
        <f t="shared" si="472"/>
        <v>Brasilien</v>
      </c>
      <c r="BY555" s="80">
        <f t="shared" si="473"/>
        <v>7</v>
      </c>
      <c r="BZ555" s="14" t="str">
        <f t="shared" si="474"/>
        <v>Niederlande</v>
      </c>
      <c r="CA555" s="80">
        <f t="shared" si="475"/>
        <v>7</v>
      </c>
      <c r="CB555" s="14" t="str">
        <f t="shared" si="476"/>
        <v>Argentinien</v>
      </c>
      <c r="CC555" s="80">
        <f t="shared" si="477"/>
        <v>7</v>
      </c>
      <c r="CD555" s="14" t="str">
        <f t="shared" si="478"/>
        <v>Spanien</v>
      </c>
      <c r="CE555" s="80">
        <f t="shared" si="479"/>
        <v>0</v>
      </c>
      <c r="CF555" s="14" t="str">
        <f t="shared" si="480"/>
        <v>Schweiz</v>
      </c>
      <c r="CG555" s="80">
        <f t="shared" si="481"/>
        <v>0</v>
      </c>
      <c r="CH555" s="14" t="str">
        <f t="shared" si="482"/>
        <v>England</v>
      </c>
      <c r="CI555" s="80">
        <f t="shared" si="483"/>
        <v>7</v>
      </c>
      <c r="CJ555" s="14" t="str">
        <f t="shared" si="484"/>
        <v>Frankreich</v>
      </c>
      <c r="CK555" s="80">
        <f t="shared" si="485"/>
        <v>7</v>
      </c>
      <c r="CL555" s="27">
        <f t="shared" si="495"/>
        <v>35</v>
      </c>
      <c r="CM555" t="s">
        <v>88</v>
      </c>
      <c r="CN555" t="s">
        <v>73</v>
      </c>
      <c r="CO555" t="s">
        <v>90</v>
      </c>
      <c r="CP555">
        <v>0</v>
      </c>
      <c r="CQ555" t="s">
        <v>83</v>
      </c>
      <c r="CR555">
        <v>2</v>
      </c>
      <c r="CS555" s="71">
        <f t="shared" si="449"/>
        <v>2</v>
      </c>
      <c r="CT555" s="80">
        <f t="shared" si="486"/>
        <v>0</v>
      </c>
      <c r="CU555" t="s">
        <v>84</v>
      </c>
      <c r="CV555" t="s">
        <v>73</v>
      </c>
      <c r="CW555" t="s">
        <v>93</v>
      </c>
      <c r="CX555">
        <v>1</v>
      </c>
      <c r="CY555" t="s">
        <v>83</v>
      </c>
      <c r="CZ555">
        <v>2</v>
      </c>
      <c r="DA555" s="71">
        <f t="shared" si="487"/>
        <v>3</v>
      </c>
      <c r="DB555" s="80">
        <f t="shared" si="488"/>
        <v>6</v>
      </c>
      <c r="DC555" t="s">
        <v>130</v>
      </c>
      <c r="DD555" t="s">
        <v>73</v>
      </c>
      <c r="DE555" t="s">
        <v>134</v>
      </c>
      <c r="DF555">
        <v>1</v>
      </c>
      <c r="DG555" t="s">
        <v>83</v>
      </c>
      <c r="DH555">
        <v>2</v>
      </c>
      <c r="DI555" s="71">
        <f t="shared" si="496"/>
        <v>0</v>
      </c>
      <c r="DJ555" s="80">
        <f t="shared" si="489"/>
        <v>0</v>
      </c>
      <c r="DK555" t="s">
        <v>85</v>
      </c>
      <c r="DL555" t="s">
        <v>73</v>
      </c>
      <c r="DM555" t="s">
        <v>94</v>
      </c>
      <c r="DN555">
        <v>4</v>
      </c>
      <c r="DO555" t="s">
        <v>83</v>
      </c>
      <c r="DP555">
        <v>3</v>
      </c>
      <c r="DQ555" s="71">
        <f t="shared" si="490"/>
        <v>3</v>
      </c>
      <c r="DR555" s="80">
        <f t="shared" si="491"/>
        <v>0</v>
      </c>
      <c r="DS555" s="27">
        <f t="shared" si="450"/>
        <v>6</v>
      </c>
      <c r="DT555" t="str">
        <f t="shared" si="451"/>
        <v>Argentinien</v>
      </c>
      <c r="DU555">
        <f t="shared" si="492"/>
        <v>8</v>
      </c>
      <c r="DV555" t="str">
        <f t="shared" si="452"/>
        <v>Brasilien</v>
      </c>
      <c r="DW555">
        <f t="shared" si="493"/>
        <v>0</v>
      </c>
      <c r="DX555" t="str">
        <f t="shared" si="453"/>
        <v>England</v>
      </c>
      <c r="DY555">
        <f t="shared" si="494"/>
        <v>0</v>
      </c>
      <c r="DZ555" t="str">
        <f t="shared" si="454"/>
        <v>Schweiz</v>
      </c>
      <c r="EA555">
        <f t="shared" si="455"/>
        <v>0</v>
      </c>
      <c r="EB555" s="27">
        <f t="shared" si="456"/>
        <v>8</v>
      </c>
      <c r="EC555" t="s">
        <v>93</v>
      </c>
      <c r="ED555" t="s">
        <v>73</v>
      </c>
      <c r="EE555" t="s">
        <v>90</v>
      </c>
      <c r="EF555">
        <v>1</v>
      </c>
      <c r="EG555" t="s">
        <v>83</v>
      </c>
      <c r="EH555">
        <v>3</v>
      </c>
      <c r="EK555" t="s">
        <v>85</v>
      </c>
      <c r="EL555" t="s">
        <v>73</v>
      </c>
      <c r="EM555" t="s">
        <v>134</v>
      </c>
      <c r="EN555">
        <v>2</v>
      </c>
      <c r="EO555" t="s">
        <v>83</v>
      </c>
      <c r="EP555">
        <v>0</v>
      </c>
      <c r="EU555" t="s">
        <v>93</v>
      </c>
      <c r="EV555" t="s">
        <v>73</v>
      </c>
      <c r="EW555" t="s">
        <v>134</v>
      </c>
      <c r="EX555">
        <v>2</v>
      </c>
      <c r="EY555" t="s">
        <v>83</v>
      </c>
      <c r="EZ555">
        <v>1</v>
      </c>
      <c r="FC555" t="s">
        <v>90</v>
      </c>
      <c r="FD555" t="s">
        <v>73</v>
      </c>
      <c r="FE555" t="s">
        <v>85</v>
      </c>
      <c r="FF555">
        <v>1</v>
      </c>
      <c r="FG555" t="s">
        <v>83</v>
      </c>
      <c r="FH555">
        <v>2</v>
      </c>
      <c r="FL555" t="s">
        <v>134</v>
      </c>
      <c r="FN555" t="s">
        <v>93</v>
      </c>
      <c r="FP555" t="s">
        <v>90</v>
      </c>
      <c r="FR555" t="s">
        <v>85</v>
      </c>
      <c r="FU555">
        <v>140</v>
      </c>
      <c r="FX555" t="s">
        <v>1141</v>
      </c>
    </row>
    <row r="556" spans="1:180" x14ac:dyDescent="0.45">
      <c r="A556" s="1">
        <v>553</v>
      </c>
      <c r="B556" s="45">
        <f t="shared" si="442"/>
        <v>402</v>
      </c>
      <c r="C556" s="14" t="s">
        <v>974</v>
      </c>
      <c r="D556" t="s">
        <v>1142</v>
      </c>
      <c r="E556" s="15">
        <v>13</v>
      </c>
      <c r="F556" s="28">
        <f>VOR!IH556</f>
        <v>146</v>
      </c>
      <c r="G556" s="27">
        <f t="shared" si="457"/>
        <v>61</v>
      </c>
      <c r="H556" s="49">
        <f t="shared" si="458"/>
        <v>207</v>
      </c>
      <c r="I556" s="14" t="s">
        <v>84</v>
      </c>
      <c r="J556" t="s">
        <v>73</v>
      </c>
      <c r="K556" t="s">
        <v>92</v>
      </c>
      <c r="L556">
        <v>1</v>
      </c>
      <c r="M556" t="s">
        <v>83</v>
      </c>
      <c r="N556">
        <v>0</v>
      </c>
      <c r="O556" s="77">
        <f t="shared" si="459"/>
        <v>1</v>
      </c>
      <c r="P556" s="80">
        <f t="shared" si="460"/>
        <v>2</v>
      </c>
      <c r="Q556" t="s">
        <v>86</v>
      </c>
      <c r="R556" t="s">
        <v>73</v>
      </c>
      <c r="S556" t="s">
        <v>129</v>
      </c>
      <c r="T556">
        <v>2</v>
      </c>
      <c r="U556" t="s">
        <v>83</v>
      </c>
      <c r="V556">
        <v>1</v>
      </c>
      <c r="W556" s="71">
        <f t="shared" si="461"/>
        <v>0</v>
      </c>
      <c r="X556" s="80">
        <f t="shared" si="462"/>
        <v>0</v>
      </c>
      <c r="Y556" s="14" t="s">
        <v>94</v>
      </c>
      <c r="Z556" t="s">
        <v>73</v>
      </c>
      <c r="AA556" t="s">
        <v>93</v>
      </c>
      <c r="AB556">
        <v>3</v>
      </c>
      <c r="AC556" t="s">
        <v>83</v>
      </c>
      <c r="AD556">
        <v>2</v>
      </c>
      <c r="AE556" s="71">
        <f t="shared" si="463"/>
        <v>1</v>
      </c>
      <c r="AF556" s="80">
        <f t="shared" si="443"/>
        <v>2</v>
      </c>
      <c r="AG556" s="14" t="s">
        <v>85</v>
      </c>
      <c r="AH556" t="s">
        <v>73</v>
      </c>
      <c r="AI556" t="s">
        <v>140</v>
      </c>
      <c r="AJ556">
        <v>1</v>
      </c>
      <c r="AK556" t="s">
        <v>83</v>
      </c>
      <c r="AL556">
        <v>0</v>
      </c>
      <c r="AM556" s="71">
        <f t="shared" si="464"/>
        <v>1</v>
      </c>
      <c r="AN556" s="80">
        <f t="shared" si="465"/>
        <v>2</v>
      </c>
      <c r="AO556" s="14" t="s">
        <v>88</v>
      </c>
      <c r="AP556" t="s">
        <v>73</v>
      </c>
      <c r="AQ556" t="s">
        <v>131</v>
      </c>
      <c r="AR556">
        <v>2</v>
      </c>
      <c r="AS556" t="s">
        <v>83</v>
      </c>
      <c r="AT556">
        <v>1</v>
      </c>
      <c r="AU556" s="71">
        <f t="shared" si="444"/>
        <v>0</v>
      </c>
      <c r="AV556" s="80">
        <f t="shared" si="466"/>
        <v>0</v>
      </c>
      <c r="AW556" s="14" t="s">
        <v>90</v>
      </c>
      <c r="AX556" t="s">
        <v>73</v>
      </c>
      <c r="AY556" t="s">
        <v>135</v>
      </c>
      <c r="AZ556">
        <v>2</v>
      </c>
      <c r="BA556" t="s">
        <v>83</v>
      </c>
      <c r="BB556">
        <v>0</v>
      </c>
      <c r="BC556" s="71">
        <f t="shared" si="467"/>
        <v>1</v>
      </c>
      <c r="BD556" s="80">
        <f t="shared" si="445"/>
        <v>2</v>
      </c>
      <c r="BE556" s="14" t="s">
        <v>142</v>
      </c>
      <c r="BF556" t="s">
        <v>73</v>
      </c>
      <c r="BG556" t="s">
        <v>130</v>
      </c>
      <c r="BH556">
        <v>0</v>
      </c>
      <c r="BI556" t="s">
        <v>83</v>
      </c>
      <c r="BJ556">
        <v>1</v>
      </c>
      <c r="BK556" s="71">
        <f t="shared" si="446"/>
        <v>2</v>
      </c>
      <c r="BL556" s="80">
        <f t="shared" si="468"/>
        <v>0</v>
      </c>
      <c r="BM556" s="14" t="s">
        <v>96</v>
      </c>
      <c r="BN556" t="s">
        <v>73</v>
      </c>
      <c r="BO556" t="s">
        <v>134</v>
      </c>
      <c r="BP556">
        <v>2</v>
      </c>
      <c r="BQ556" t="s">
        <v>83</v>
      </c>
      <c r="BR556">
        <v>1</v>
      </c>
      <c r="BS556" s="71">
        <f t="shared" si="469"/>
        <v>3</v>
      </c>
      <c r="BT556" s="80">
        <f t="shared" si="447"/>
        <v>4</v>
      </c>
      <c r="BU556" s="28">
        <f t="shared" si="470"/>
        <v>12</v>
      </c>
      <c r="BV556" s="14" t="str">
        <f t="shared" si="471"/>
        <v>Deutschland</v>
      </c>
      <c r="BW556" s="80">
        <f t="shared" si="448"/>
        <v>0</v>
      </c>
      <c r="BX556" s="14" t="str">
        <f t="shared" si="472"/>
        <v>Brasilien</v>
      </c>
      <c r="BY556" s="80">
        <f t="shared" si="473"/>
        <v>7</v>
      </c>
      <c r="BZ556" s="14" t="str">
        <f t="shared" si="474"/>
        <v>Niederlande</v>
      </c>
      <c r="CA556" s="80">
        <f t="shared" si="475"/>
        <v>7</v>
      </c>
      <c r="CB556" s="14" t="str">
        <f t="shared" si="476"/>
        <v>Polen</v>
      </c>
      <c r="CC556" s="80">
        <f t="shared" si="477"/>
        <v>0</v>
      </c>
      <c r="CD556" s="14" t="str">
        <f t="shared" si="478"/>
        <v>Spanien</v>
      </c>
      <c r="CE556" s="80">
        <f t="shared" si="479"/>
        <v>0</v>
      </c>
      <c r="CF556" s="14" t="str">
        <f t="shared" si="480"/>
        <v>Portugal</v>
      </c>
      <c r="CG556" s="80">
        <f t="shared" si="481"/>
        <v>7</v>
      </c>
      <c r="CH556" s="14" t="str">
        <f t="shared" si="482"/>
        <v>England</v>
      </c>
      <c r="CI556" s="80">
        <f t="shared" si="483"/>
        <v>7</v>
      </c>
      <c r="CJ556" s="14" t="str">
        <f t="shared" si="484"/>
        <v>Frankreich</v>
      </c>
      <c r="CK556" s="80">
        <f t="shared" si="485"/>
        <v>7</v>
      </c>
      <c r="CL556" s="27">
        <f t="shared" si="495"/>
        <v>35</v>
      </c>
      <c r="CM556" t="s">
        <v>88</v>
      </c>
      <c r="CN556" t="s">
        <v>73</v>
      </c>
      <c r="CO556" t="s">
        <v>90</v>
      </c>
      <c r="CP556">
        <v>2</v>
      </c>
      <c r="CQ556" t="s">
        <v>83</v>
      </c>
      <c r="CR556">
        <v>1</v>
      </c>
      <c r="CS556" s="71">
        <f t="shared" si="449"/>
        <v>2</v>
      </c>
      <c r="CT556" s="80">
        <f t="shared" si="486"/>
        <v>0</v>
      </c>
      <c r="CU556" t="s">
        <v>84</v>
      </c>
      <c r="CV556" t="s">
        <v>73</v>
      </c>
      <c r="CW556" t="s">
        <v>86</v>
      </c>
      <c r="CX556">
        <v>1</v>
      </c>
      <c r="CY556" t="s">
        <v>83</v>
      </c>
      <c r="CZ556">
        <v>2</v>
      </c>
      <c r="DA556" s="71">
        <f t="shared" si="487"/>
        <v>1</v>
      </c>
      <c r="DB556" s="80">
        <f t="shared" si="488"/>
        <v>0</v>
      </c>
      <c r="DC556" t="s">
        <v>130</v>
      </c>
      <c r="DD556" t="s">
        <v>73</v>
      </c>
      <c r="DE556" t="s">
        <v>96</v>
      </c>
      <c r="DF556">
        <v>2</v>
      </c>
      <c r="DG556" t="s">
        <v>83</v>
      </c>
      <c r="DH556">
        <v>1</v>
      </c>
      <c r="DI556" s="71">
        <f t="shared" si="496"/>
        <v>0</v>
      </c>
      <c r="DJ556" s="80">
        <f t="shared" si="489"/>
        <v>0</v>
      </c>
      <c r="DK556" t="s">
        <v>85</v>
      </c>
      <c r="DL556" t="s">
        <v>73</v>
      </c>
      <c r="DM556" t="s">
        <v>94</v>
      </c>
      <c r="DN556">
        <v>0</v>
      </c>
      <c r="DO556" t="s">
        <v>83</v>
      </c>
      <c r="DP556">
        <v>1</v>
      </c>
      <c r="DQ556" s="71">
        <f t="shared" si="490"/>
        <v>3</v>
      </c>
      <c r="DR556" s="80">
        <f t="shared" si="491"/>
        <v>6</v>
      </c>
      <c r="DS556" s="27">
        <f t="shared" si="450"/>
        <v>6</v>
      </c>
      <c r="DT556" t="str">
        <f t="shared" si="451"/>
        <v>Polen</v>
      </c>
      <c r="DU556">
        <f t="shared" si="492"/>
        <v>0</v>
      </c>
      <c r="DV556" t="str">
        <f t="shared" si="452"/>
        <v>Deutschland</v>
      </c>
      <c r="DW556">
        <f t="shared" si="493"/>
        <v>0</v>
      </c>
      <c r="DX556" t="str">
        <f t="shared" si="453"/>
        <v>Frankreich</v>
      </c>
      <c r="DY556">
        <f t="shared" si="494"/>
        <v>8</v>
      </c>
      <c r="DZ556" t="str">
        <f t="shared" si="454"/>
        <v>Spanien</v>
      </c>
      <c r="EA556">
        <f t="shared" si="455"/>
        <v>0</v>
      </c>
      <c r="EB556" s="27">
        <f t="shared" si="456"/>
        <v>8</v>
      </c>
      <c r="EC556" t="s">
        <v>86</v>
      </c>
      <c r="ED556" t="s">
        <v>73</v>
      </c>
      <c r="EE556" t="s">
        <v>88</v>
      </c>
      <c r="EF556">
        <v>0</v>
      </c>
      <c r="EG556" t="s">
        <v>83</v>
      </c>
      <c r="EH556">
        <v>1</v>
      </c>
      <c r="EK556" t="s">
        <v>94</v>
      </c>
      <c r="EL556" t="s">
        <v>73</v>
      </c>
      <c r="EM556" t="s">
        <v>130</v>
      </c>
      <c r="EN556">
        <v>1</v>
      </c>
      <c r="EO556" t="s">
        <v>83</v>
      </c>
      <c r="EP556">
        <v>3</v>
      </c>
      <c r="EU556" t="s">
        <v>86</v>
      </c>
      <c r="EV556" t="s">
        <v>73</v>
      </c>
      <c r="EW556" t="s">
        <v>94</v>
      </c>
      <c r="EX556">
        <v>1</v>
      </c>
      <c r="EY556" t="s">
        <v>83</v>
      </c>
      <c r="EZ556">
        <v>2</v>
      </c>
      <c r="FC556" t="s">
        <v>88</v>
      </c>
      <c r="FD556" t="s">
        <v>73</v>
      </c>
      <c r="FE556" t="s">
        <v>130</v>
      </c>
      <c r="FF556">
        <v>1</v>
      </c>
      <c r="FG556" t="s">
        <v>83</v>
      </c>
      <c r="FH556">
        <v>0</v>
      </c>
      <c r="FL556" t="s">
        <v>86</v>
      </c>
      <c r="FN556" t="s">
        <v>94</v>
      </c>
      <c r="FP556" t="s">
        <v>130</v>
      </c>
      <c r="FR556" t="s">
        <v>88</v>
      </c>
      <c r="FU556">
        <v>132</v>
      </c>
      <c r="FX556" t="s">
        <v>1143</v>
      </c>
    </row>
    <row r="557" spans="1:180" x14ac:dyDescent="0.45">
      <c r="A557" s="1">
        <v>554</v>
      </c>
      <c r="B557" s="45">
        <f t="shared" si="442"/>
        <v>431</v>
      </c>
      <c r="C557" s="14" t="s">
        <v>1144</v>
      </c>
      <c r="D557" t="s">
        <v>1145</v>
      </c>
      <c r="E557" s="15">
        <v>13</v>
      </c>
      <c r="F557" s="28">
        <f>VOR!IH557</f>
        <v>141</v>
      </c>
      <c r="G557" s="27">
        <f t="shared" si="457"/>
        <v>61</v>
      </c>
      <c r="H557" s="49">
        <f t="shared" si="458"/>
        <v>202</v>
      </c>
      <c r="I557" s="14" t="s">
        <v>84</v>
      </c>
      <c r="J557" t="s">
        <v>73</v>
      </c>
      <c r="K557" t="s">
        <v>92</v>
      </c>
      <c r="L557">
        <v>2</v>
      </c>
      <c r="M557" t="s">
        <v>83</v>
      </c>
      <c r="N557">
        <v>1</v>
      </c>
      <c r="O557" s="77">
        <f t="shared" si="459"/>
        <v>1</v>
      </c>
      <c r="P557" s="80">
        <f t="shared" si="460"/>
        <v>2</v>
      </c>
      <c r="Q557" t="s">
        <v>86</v>
      </c>
      <c r="R557" t="s">
        <v>73</v>
      </c>
      <c r="S557" t="s">
        <v>129</v>
      </c>
      <c r="T557">
        <v>1</v>
      </c>
      <c r="U557" t="s">
        <v>83</v>
      </c>
      <c r="V557">
        <v>2</v>
      </c>
      <c r="W557" s="71">
        <f t="shared" si="461"/>
        <v>0</v>
      </c>
      <c r="X557" s="80">
        <f t="shared" si="462"/>
        <v>0</v>
      </c>
      <c r="Y557" s="14" t="s">
        <v>94</v>
      </c>
      <c r="Z557" t="s">
        <v>73</v>
      </c>
      <c r="AA557" t="s">
        <v>133</v>
      </c>
      <c r="AB557">
        <v>2</v>
      </c>
      <c r="AC557" t="s">
        <v>83</v>
      </c>
      <c r="AD557">
        <v>1</v>
      </c>
      <c r="AE557" s="71">
        <f t="shared" si="463"/>
        <v>1</v>
      </c>
      <c r="AF557" s="80">
        <f t="shared" si="443"/>
        <v>2</v>
      </c>
      <c r="AG557" s="14" t="s">
        <v>85</v>
      </c>
      <c r="AH557" t="s">
        <v>73</v>
      </c>
      <c r="AI557" t="s">
        <v>136</v>
      </c>
      <c r="AJ557">
        <v>3</v>
      </c>
      <c r="AK557" t="s">
        <v>83</v>
      </c>
      <c r="AL557">
        <v>1</v>
      </c>
      <c r="AM557" s="71">
        <f t="shared" si="464"/>
        <v>1</v>
      </c>
      <c r="AN557" s="80">
        <f t="shared" si="465"/>
        <v>2</v>
      </c>
      <c r="AO557" s="14" t="s">
        <v>88</v>
      </c>
      <c r="AP557" t="s">
        <v>73</v>
      </c>
      <c r="AQ557" t="s">
        <v>142</v>
      </c>
      <c r="AR557">
        <v>1</v>
      </c>
      <c r="AS557" t="s">
        <v>83</v>
      </c>
      <c r="AT557">
        <v>2</v>
      </c>
      <c r="AU557" s="71">
        <f t="shared" si="444"/>
        <v>0</v>
      </c>
      <c r="AV557" s="80">
        <f t="shared" si="466"/>
        <v>0</v>
      </c>
      <c r="AW557" s="14" t="s">
        <v>90</v>
      </c>
      <c r="AX557" t="s">
        <v>73</v>
      </c>
      <c r="AY557" t="s">
        <v>138</v>
      </c>
      <c r="AZ557">
        <v>1</v>
      </c>
      <c r="BA557" t="s">
        <v>83</v>
      </c>
      <c r="BB557">
        <v>0</v>
      </c>
      <c r="BC557" s="71">
        <f t="shared" si="467"/>
        <v>1</v>
      </c>
      <c r="BD557" s="80">
        <f t="shared" si="445"/>
        <v>2</v>
      </c>
      <c r="BE557" s="14" t="s">
        <v>131</v>
      </c>
      <c r="BF557" t="s">
        <v>73</v>
      </c>
      <c r="BG557" t="s">
        <v>130</v>
      </c>
      <c r="BH557">
        <v>1</v>
      </c>
      <c r="BI557" t="s">
        <v>83</v>
      </c>
      <c r="BJ557">
        <v>2</v>
      </c>
      <c r="BK557" s="71">
        <f t="shared" si="446"/>
        <v>2</v>
      </c>
      <c r="BL557" s="80">
        <f t="shared" si="468"/>
        <v>0</v>
      </c>
      <c r="BM557" s="14" t="s">
        <v>96</v>
      </c>
      <c r="BN557" t="s">
        <v>73</v>
      </c>
      <c r="BO557" t="s">
        <v>134</v>
      </c>
      <c r="BP557">
        <v>2</v>
      </c>
      <c r="BQ557" t="s">
        <v>83</v>
      </c>
      <c r="BR557">
        <v>0</v>
      </c>
      <c r="BS557" s="71">
        <f t="shared" si="469"/>
        <v>3</v>
      </c>
      <c r="BT557" s="80">
        <f t="shared" si="447"/>
        <v>4</v>
      </c>
      <c r="BU557" s="28">
        <f t="shared" si="470"/>
        <v>12</v>
      </c>
      <c r="BV557" s="14" t="str">
        <f t="shared" si="471"/>
        <v>Kanada</v>
      </c>
      <c r="BW557" s="80">
        <f t="shared" si="448"/>
        <v>0</v>
      </c>
      <c r="BX557" s="14" t="str">
        <f t="shared" si="472"/>
        <v>Brasilien</v>
      </c>
      <c r="BY557" s="80">
        <f t="shared" si="473"/>
        <v>7</v>
      </c>
      <c r="BZ557" s="14" t="str">
        <f t="shared" si="474"/>
        <v>Niederlande</v>
      </c>
      <c r="CA557" s="80">
        <f t="shared" si="475"/>
        <v>7</v>
      </c>
      <c r="CB557" s="14" t="str">
        <f t="shared" si="476"/>
        <v>Dänemark</v>
      </c>
      <c r="CC557" s="80">
        <f t="shared" si="477"/>
        <v>0</v>
      </c>
      <c r="CD557" s="14" t="str">
        <f t="shared" si="478"/>
        <v>Spanien</v>
      </c>
      <c r="CE557" s="80">
        <f t="shared" si="479"/>
        <v>0</v>
      </c>
      <c r="CF557" s="14" t="str">
        <f t="shared" si="480"/>
        <v>Portugal</v>
      </c>
      <c r="CG557" s="80">
        <f t="shared" si="481"/>
        <v>7</v>
      </c>
      <c r="CH557" s="14" t="str">
        <f t="shared" si="482"/>
        <v>England</v>
      </c>
      <c r="CI557" s="80">
        <f t="shared" si="483"/>
        <v>7</v>
      </c>
      <c r="CJ557" s="14" t="str">
        <f t="shared" si="484"/>
        <v>Frankreich</v>
      </c>
      <c r="CK557" s="80">
        <f t="shared" si="485"/>
        <v>7</v>
      </c>
      <c r="CL557" s="27">
        <f t="shared" si="495"/>
        <v>35</v>
      </c>
      <c r="CM557" t="s">
        <v>142</v>
      </c>
      <c r="CN557" t="s">
        <v>73</v>
      </c>
      <c r="CO557" t="s">
        <v>90</v>
      </c>
      <c r="CP557">
        <v>1</v>
      </c>
      <c r="CQ557" t="s">
        <v>83</v>
      </c>
      <c r="CR557">
        <v>2</v>
      </c>
      <c r="CS557" s="71">
        <f t="shared" si="449"/>
        <v>2</v>
      </c>
      <c r="CT557" s="80">
        <f t="shared" si="486"/>
        <v>0</v>
      </c>
      <c r="CU557" t="s">
        <v>84</v>
      </c>
      <c r="CV557" t="s">
        <v>73</v>
      </c>
      <c r="CW557" t="s">
        <v>129</v>
      </c>
      <c r="CX557">
        <v>2</v>
      </c>
      <c r="CY557" t="s">
        <v>83</v>
      </c>
      <c r="CZ557">
        <v>1</v>
      </c>
      <c r="DA557" s="71">
        <f t="shared" si="487"/>
        <v>1</v>
      </c>
      <c r="DB557" s="80">
        <f t="shared" si="488"/>
        <v>0</v>
      </c>
      <c r="DC557" t="s">
        <v>130</v>
      </c>
      <c r="DD557" t="s">
        <v>73</v>
      </c>
      <c r="DE557" t="s">
        <v>96</v>
      </c>
      <c r="DF557">
        <v>2</v>
      </c>
      <c r="DG557" t="s">
        <v>83</v>
      </c>
      <c r="DH557">
        <v>1</v>
      </c>
      <c r="DI557" s="71">
        <f t="shared" si="496"/>
        <v>0</v>
      </c>
      <c r="DJ557" s="80">
        <f t="shared" si="489"/>
        <v>0</v>
      </c>
      <c r="DK557" t="s">
        <v>85</v>
      </c>
      <c r="DL557" t="s">
        <v>73</v>
      </c>
      <c r="DM557" t="s">
        <v>94</v>
      </c>
      <c r="DN557">
        <v>2</v>
      </c>
      <c r="DO557" t="s">
        <v>83</v>
      </c>
      <c r="DP557">
        <v>3</v>
      </c>
      <c r="DQ557" s="71">
        <f t="shared" si="490"/>
        <v>3</v>
      </c>
      <c r="DR557" s="80">
        <f t="shared" si="491"/>
        <v>6</v>
      </c>
      <c r="DS557" s="27">
        <f t="shared" si="450"/>
        <v>6</v>
      </c>
      <c r="DT557" t="str">
        <f t="shared" si="451"/>
        <v>Niederlande</v>
      </c>
      <c r="DU557">
        <f t="shared" si="492"/>
        <v>0</v>
      </c>
      <c r="DV557" t="str">
        <f t="shared" si="452"/>
        <v>Brasilien</v>
      </c>
      <c r="DW557">
        <f t="shared" si="493"/>
        <v>0</v>
      </c>
      <c r="DX557" t="str">
        <f t="shared" si="453"/>
        <v>Frankreich</v>
      </c>
      <c r="DY557">
        <f t="shared" si="494"/>
        <v>8</v>
      </c>
      <c r="DZ557" t="str">
        <f t="shared" si="454"/>
        <v>Spanien</v>
      </c>
      <c r="EA557">
        <f t="shared" si="455"/>
        <v>0</v>
      </c>
      <c r="EB557" s="27">
        <f t="shared" si="456"/>
        <v>8</v>
      </c>
      <c r="EC557" t="s">
        <v>84</v>
      </c>
      <c r="ED557" t="s">
        <v>73</v>
      </c>
      <c r="EE557" t="s">
        <v>90</v>
      </c>
      <c r="EF557">
        <v>1</v>
      </c>
      <c r="EG557" t="s">
        <v>83</v>
      </c>
      <c r="EH557">
        <v>3</v>
      </c>
      <c r="EK557" t="s">
        <v>94</v>
      </c>
      <c r="EL557" t="s">
        <v>73</v>
      </c>
      <c r="EM557" t="s">
        <v>130</v>
      </c>
      <c r="EN557">
        <v>2</v>
      </c>
      <c r="EO557" t="s">
        <v>83</v>
      </c>
      <c r="EP557">
        <v>1</v>
      </c>
      <c r="EU557" t="s">
        <v>84</v>
      </c>
      <c r="EV557" t="s">
        <v>73</v>
      </c>
      <c r="EW557" t="s">
        <v>130</v>
      </c>
      <c r="EX557">
        <v>2</v>
      </c>
      <c r="EY557" t="s">
        <v>83</v>
      </c>
      <c r="EZ557">
        <v>3</v>
      </c>
      <c r="FC557" t="s">
        <v>90</v>
      </c>
      <c r="FD557" t="s">
        <v>73</v>
      </c>
      <c r="FE557" t="s">
        <v>94</v>
      </c>
      <c r="FF557">
        <v>2</v>
      </c>
      <c r="FG557" t="s">
        <v>83</v>
      </c>
      <c r="FH557">
        <v>3</v>
      </c>
      <c r="FL557" t="s">
        <v>84</v>
      </c>
      <c r="FN557" t="s">
        <v>130</v>
      </c>
      <c r="FP557" t="s">
        <v>90</v>
      </c>
      <c r="FR557" t="s">
        <v>94</v>
      </c>
      <c r="FU557">
        <v>138</v>
      </c>
      <c r="FX557">
        <v>0</v>
      </c>
    </row>
    <row r="558" spans="1:180" x14ac:dyDescent="0.45">
      <c r="A558" s="1">
        <v>555</v>
      </c>
      <c r="B558" s="45">
        <f t="shared" si="442"/>
        <v>56</v>
      </c>
      <c r="C558" s="14" t="s">
        <v>990</v>
      </c>
      <c r="D558" t="s">
        <v>975</v>
      </c>
      <c r="E558" s="15">
        <v>13</v>
      </c>
      <c r="F558" s="28">
        <f>VOR!IH558</f>
        <v>181</v>
      </c>
      <c r="G558" s="27">
        <f t="shared" si="457"/>
        <v>84</v>
      </c>
      <c r="H558" s="49">
        <f t="shared" si="458"/>
        <v>265</v>
      </c>
      <c r="I558" s="14" t="s">
        <v>84</v>
      </c>
      <c r="J558" t="s">
        <v>73</v>
      </c>
      <c r="K558" t="s">
        <v>92</v>
      </c>
      <c r="L558">
        <v>1</v>
      </c>
      <c r="M558" t="s">
        <v>83</v>
      </c>
      <c r="N558">
        <v>0</v>
      </c>
      <c r="O558" s="77">
        <f t="shared" si="459"/>
        <v>1</v>
      </c>
      <c r="P558" s="80">
        <f t="shared" si="460"/>
        <v>2</v>
      </c>
      <c r="Q558" t="s">
        <v>93</v>
      </c>
      <c r="R558" t="s">
        <v>73</v>
      </c>
      <c r="S558" t="s">
        <v>129</v>
      </c>
      <c r="T558">
        <v>3</v>
      </c>
      <c r="U558" t="s">
        <v>83</v>
      </c>
      <c r="V558">
        <v>1</v>
      </c>
      <c r="W558" s="71">
        <f t="shared" si="461"/>
        <v>1</v>
      </c>
      <c r="X558" s="80">
        <f t="shared" si="462"/>
        <v>2</v>
      </c>
      <c r="Y558" s="14" t="s">
        <v>94</v>
      </c>
      <c r="Z558" t="s">
        <v>73</v>
      </c>
      <c r="AA558" t="s">
        <v>86</v>
      </c>
      <c r="AB558">
        <v>2</v>
      </c>
      <c r="AC558" t="s">
        <v>83</v>
      </c>
      <c r="AD558">
        <v>1</v>
      </c>
      <c r="AE558" s="71">
        <f t="shared" si="463"/>
        <v>3</v>
      </c>
      <c r="AF558" s="80">
        <f t="shared" si="443"/>
        <v>4</v>
      </c>
      <c r="AG558" s="14" t="s">
        <v>85</v>
      </c>
      <c r="AH558" t="s">
        <v>73</v>
      </c>
      <c r="AI558" t="s">
        <v>136</v>
      </c>
      <c r="AJ558">
        <v>2</v>
      </c>
      <c r="AK558" t="s">
        <v>83</v>
      </c>
      <c r="AL558">
        <v>0</v>
      </c>
      <c r="AM558" s="71">
        <f t="shared" si="464"/>
        <v>1</v>
      </c>
      <c r="AN558" s="80">
        <f t="shared" si="465"/>
        <v>2</v>
      </c>
      <c r="AO558" s="14" t="s">
        <v>130</v>
      </c>
      <c r="AP558" t="s">
        <v>73</v>
      </c>
      <c r="AQ558" t="s">
        <v>95</v>
      </c>
      <c r="AR558">
        <v>1</v>
      </c>
      <c r="AS558" t="s">
        <v>83</v>
      </c>
      <c r="AT558">
        <v>0</v>
      </c>
      <c r="AU558" s="71">
        <f t="shared" si="444"/>
        <v>2</v>
      </c>
      <c r="AV558" s="80">
        <f t="shared" si="466"/>
        <v>0</v>
      </c>
      <c r="AW558" s="14" t="s">
        <v>90</v>
      </c>
      <c r="AX558" t="s">
        <v>73</v>
      </c>
      <c r="AY558" t="s">
        <v>135</v>
      </c>
      <c r="AZ558">
        <v>3</v>
      </c>
      <c r="BA558" t="s">
        <v>83</v>
      </c>
      <c r="BB558">
        <v>2</v>
      </c>
      <c r="BC558" s="71">
        <f t="shared" si="467"/>
        <v>1</v>
      </c>
      <c r="BD558" s="80">
        <f t="shared" si="445"/>
        <v>2</v>
      </c>
      <c r="BE558" s="14" t="s">
        <v>131</v>
      </c>
      <c r="BF558" t="s">
        <v>73</v>
      </c>
      <c r="BG558" t="s">
        <v>88</v>
      </c>
      <c r="BH558">
        <v>0</v>
      </c>
      <c r="BI558" t="s">
        <v>83</v>
      </c>
      <c r="BJ558">
        <v>1</v>
      </c>
      <c r="BK558" s="71">
        <f t="shared" si="446"/>
        <v>0</v>
      </c>
      <c r="BL558" s="80">
        <f t="shared" si="468"/>
        <v>0</v>
      </c>
      <c r="BM558" s="14" t="s">
        <v>96</v>
      </c>
      <c r="BN558" t="s">
        <v>73</v>
      </c>
      <c r="BO558" t="s">
        <v>134</v>
      </c>
      <c r="BP558">
        <v>2</v>
      </c>
      <c r="BQ558" t="s">
        <v>83</v>
      </c>
      <c r="BR558">
        <v>1</v>
      </c>
      <c r="BS558" s="71">
        <f t="shared" si="469"/>
        <v>3</v>
      </c>
      <c r="BT558" s="80">
        <f t="shared" si="447"/>
        <v>4</v>
      </c>
      <c r="BU558" s="28">
        <f t="shared" si="470"/>
        <v>16</v>
      </c>
      <c r="BV558" s="14" t="str">
        <f t="shared" si="471"/>
        <v>Spanien</v>
      </c>
      <c r="BW558" s="80">
        <f t="shared" si="448"/>
        <v>0</v>
      </c>
      <c r="BX558" s="14" t="str">
        <f t="shared" si="472"/>
        <v>Brasilien</v>
      </c>
      <c r="BY558" s="80">
        <f t="shared" si="473"/>
        <v>7</v>
      </c>
      <c r="BZ558" s="14" t="str">
        <f t="shared" si="474"/>
        <v>Niederlande</v>
      </c>
      <c r="CA558" s="80">
        <f t="shared" si="475"/>
        <v>7</v>
      </c>
      <c r="CB558" s="14" t="str">
        <f t="shared" si="476"/>
        <v>Argentinien</v>
      </c>
      <c r="CC558" s="80">
        <f t="shared" si="477"/>
        <v>7</v>
      </c>
      <c r="CD558" s="14" t="str">
        <f t="shared" si="478"/>
        <v>Deutschland</v>
      </c>
      <c r="CE558" s="80">
        <f t="shared" si="479"/>
        <v>0</v>
      </c>
      <c r="CF558" s="14" t="str">
        <f t="shared" si="480"/>
        <v>Portugal</v>
      </c>
      <c r="CG558" s="80">
        <f t="shared" si="481"/>
        <v>7</v>
      </c>
      <c r="CH558" s="14" t="str">
        <f t="shared" si="482"/>
        <v>England</v>
      </c>
      <c r="CI558" s="80">
        <f t="shared" si="483"/>
        <v>7</v>
      </c>
      <c r="CJ558" s="14" t="str">
        <f t="shared" si="484"/>
        <v>Frankreich</v>
      </c>
      <c r="CK558" s="80">
        <f t="shared" si="485"/>
        <v>7</v>
      </c>
      <c r="CL558" s="27">
        <f t="shared" si="495"/>
        <v>42</v>
      </c>
      <c r="CM558" t="s">
        <v>130</v>
      </c>
      <c r="CN558" t="s">
        <v>73</v>
      </c>
      <c r="CO558" t="s">
        <v>90</v>
      </c>
      <c r="CP558">
        <v>1</v>
      </c>
      <c r="CQ558" t="s">
        <v>83</v>
      </c>
      <c r="CR558">
        <v>3</v>
      </c>
      <c r="CS558" s="71">
        <f t="shared" si="449"/>
        <v>2</v>
      </c>
      <c r="CT558" s="80">
        <f t="shared" si="486"/>
        <v>0</v>
      </c>
      <c r="CU558" t="s">
        <v>84</v>
      </c>
      <c r="CV558" t="s">
        <v>73</v>
      </c>
      <c r="CW558" t="s">
        <v>93</v>
      </c>
      <c r="CX558">
        <v>0</v>
      </c>
      <c r="CY558" t="s">
        <v>83</v>
      </c>
      <c r="CZ558">
        <v>2</v>
      </c>
      <c r="DA558" s="71">
        <f t="shared" si="487"/>
        <v>3</v>
      </c>
      <c r="DB558" s="80">
        <f t="shared" si="488"/>
        <v>4</v>
      </c>
      <c r="DC558" t="s">
        <v>88</v>
      </c>
      <c r="DD558" t="s">
        <v>73</v>
      </c>
      <c r="DE558" t="s">
        <v>96</v>
      </c>
      <c r="DF558">
        <v>2</v>
      </c>
      <c r="DG558" t="s">
        <v>83</v>
      </c>
      <c r="DH558">
        <v>1</v>
      </c>
      <c r="DI558" s="71">
        <f t="shared" si="496"/>
        <v>0</v>
      </c>
      <c r="DJ558" s="80">
        <f t="shared" si="489"/>
        <v>0</v>
      </c>
      <c r="DK558" t="s">
        <v>85</v>
      </c>
      <c r="DL558" t="s">
        <v>73</v>
      </c>
      <c r="DM558" t="s">
        <v>94</v>
      </c>
      <c r="DN558">
        <v>3</v>
      </c>
      <c r="DO558" t="s">
        <v>83</v>
      </c>
      <c r="DP558">
        <v>4</v>
      </c>
      <c r="DQ558" s="71">
        <f t="shared" si="490"/>
        <v>3</v>
      </c>
      <c r="DR558" s="80">
        <f t="shared" si="491"/>
        <v>6</v>
      </c>
      <c r="DS558" s="27">
        <f t="shared" si="450"/>
        <v>10</v>
      </c>
      <c r="DT558" t="str">
        <f t="shared" si="451"/>
        <v>Argentinien</v>
      </c>
      <c r="DU558">
        <f t="shared" si="492"/>
        <v>8</v>
      </c>
      <c r="DV558" t="str">
        <f t="shared" si="452"/>
        <v>Brasilien</v>
      </c>
      <c r="DW558">
        <f t="shared" si="493"/>
        <v>0</v>
      </c>
      <c r="DX558" t="str">
        <f t="shared" si="453"/>
        <v>Frankreich</v>
      </c>
      <c r="DY558">
        <f t="shared" si="494"/>
        <v>8</v>
      </c>
      <c r="DZ558" t="str">
        <f t="shared" si="454"/>
        <v>Deutschland</v>
      </c>
      <c r="EA558">
        <f t="shared" si="455"/>
        <v>0</v>
      </c>
      <c r="EB558" s="27">
        <f t="shared" si="456"/>
        <v>16</v>
      </c>
      <c r="EC558" t="s">
        <v>93</v>
      </c>
      <c r="ED558" t="s">
        <v>73</v>
      </c>
      <c r="EE558" t="s">
        <v>90</v>
      </c>
      <c r="EF558">
        <v>1</v>
      </c>
      <c r="EG558" t="s">
        <v>83</v>
      </c>
      <c r="EH558">
        <v>2</v>
      </c>
      <c r="EK558" t="s">
        <v>94</v>
      </c>
      <c r="EL558" t="s">
        <v>73</v>
      </c>
      <c r="EM558" t="s">
        <v>88</v>
      </c>
      <c r="EN558">
        <v>3</v>
      </c>
      <c r="EO558" t="s">
        <v>83</v>
      </c>
      <c r="EP558">
        <v>1</v>
      </c>
      <c r="EU558" t="s">
        <v>93</v>
      </c>
      <c r="EV558" t="s">
        <v>73</v>
      </c>
      <c r="EW558" t="s">
        <v>88</v>
      </c>
      <c r="EX558">
        <v>2</v>
      </c>
      <c r="EY558" t="s">
        <v>83</v>
      </c>
      <c r="EZ558">
        <v>0</v>
      </c>
      <c r="FC558" t="s">
        <v>90</v>
      </c>
      <c r="FD558" t="s">
        <v>73</v>
      </c>
      <c r="FE558" t="s">
        <v>94</v>
      </c>
      <c r="FF558">
        <v>1</v>
      </c>
      <c r="FG558" t="s">
        <v>83</v>
      </c>
      <c r="FH558">
        <v>0</v>
      </c>
      <c r="FL558" t="s">
        <v>88</v>
      </c>
      <c r="FN558" t="s">
        <v>93</v>
      </c>
      <c r="FP558" t="s">
        <v>94</v>
      </c>
      <c r="FR558" t="s">
        <v>90</v>
      </c>
      <c r="FU558">
        <v>153</v>
      </c>
      <c r="FX558" t="s">
        <v>1146</v>
      </c>
    </row>
    <row r="559" spans="1:180" x14ac:dyDescent="0.45">
      <c r="A559" s="1">
        <v>556</v>
      </c>
      <c r="B559" s="45">
        <f t="shared" si="442"/>
        <v>487</v>
      </c>
      <c r="C559" s="14" t="s">
        <v>1147</v>
      </c>
      <c r="D559" t="s">
        <v>1148</v>
      </c>
      <c r="E559" s="15">
        <v>13</v>
      </c>
      <c r="F559" s="28">
        <f>VOR!IH559</f>
        <v>158</v>
      </c>
      <c r="G559" s="27">
        <f t="shared" si="457"/>
        <v>35</v>
      </c>
      <c r="H559" s="49">
        <f t="shared" si="458"/>
        <v>193</v>
      </c>
      <c r="I559" s="14" t="s">
        <v>136</v>
      </c>
      <c r="J559" t="s">
        <v>73</v>
      </c>
      <c r="K559" t="s">
        <v>137</v>
      </c>
      <c r="L559">
        <v>2</v>
      </c>
      <c r="M559" t="s">
        <v>83</v>
      </c>
      <c r="N559">
        <v>1</v>
      </c>
      <c r="O559" s="77">
        <f t="shared" si="459"/>
        <v>0</v>
      </c>
      <c r="P559" s="80">
        <f t="shared" si="460"/>
        <v>0</v>
      </c>
      <c r="Q559" t="s">
        <v>133</v>
      </c>
      <c r="R559" t="s">
        <v>73</v>
      </c>
      <c r="S559" t="s">
        <v>87</v>
      </c>
      <c r="T559">
        <v>1</v>
      </c>
      <c r="U559" t="s">
        <v>83</v>
      </c>
      <c r="V559">
        <v>2</v>
      </c>
      <c r="W559" s="71">
        <f t="shared" si="461"/>
        <v>2</v>
      </c>
      <c r="X559" s="80">
        <f t="shared" si="462"/>
        <v>0</v>
      </c>
      <c r="Y559" s="14" t="s">
        <v>129</v>
      </c>
      <c r="Z559" t="s">
        <v>73</v>
      </c>
      <c r="AA559" t="s">
        <v>93</v>
      </c>
      <c r="AB559">
        <v>1</v>
      </c>
      <c r="AC559" t="s">
        <v>83</v>
      </c>
      <c r="AD559">
        <v>5</v>
      </c>
      <c r="AE559" s="71">
        <f t="shared" si="463"/>
        <v>0</v>
      </c>
      <c r="AF559" s="80">
        <f t="shared" si="443"/>
        <v>0</v>
      </c>
      <c r="AG559" s="14" t="s">
        <v>85</v>
      </c>
      <c r="AH559" t="s">
        <v>73</v>
      </c>
      <c r="AI559" t="s">
        <v>84</v>
      </c>
      <c r="AJ559">
        <v>1</v>
      </c>
      <c r="AK559" t="s">
        <v>83</v>
      </c>
      <c r="AL559">
        <v>2</v>
      </c>
      <c r="AM559" s="71">
        <f t="shared" si="464"/>
        <v>1</v>
      </c>
      <c r="AN559" s="80">
        <f t="shared" si="465"/>
        <v>0</v>
      </c>
      <c r="AO559" s="14" t="s">
        <v>165</v>
      </c>
      <c r="AP559" t="s">
        <v>73</v>
      </c>
      <c r="AQ559" t="s">
        <v>142</v>
      </c>
      <c r="AR559">
        <v>4</v>
      </c>
      <c r="AS559" t="s">
        <v>83</v>
      </c>
      <c r="AT559">
        <v>2</v>
      </c>
      <c r="AU559" s="71">
        <f t="shared" si="444"/>
        <v>1</v>
      </c>
      <c r="AV559" s="80">
        <f t="shared" si="466"/>
        <v>0</v>
      </c>
      <c r="AW559" s="14" t="s">
        <v>90</v>
      </c>
      <c r="AX559" t="s">
        <v>73</v>
      </c>
      <c r="AY559" t="s">
        <v>91</v>
      </c>
      <c r="AZ559">
        <v>4</v>
      </c>
      <c r="BA559" t="s">
        <v>83</v>
      </c>
      <c r="BB559">
        <v>0</v>
      </c>
      <c r="BC559" s="71">
        <f t="shared" si="467"/>
        <v>3</v>
      </c>
      <c r="BD559" s="80">
        <f t="shared" si="445"/>
        <v>4</v>
      </c>
      <c r="BE559" s="14" t="s">
        <v>89</v>
      </c>
      <c r="BF559" t="s">
        <v>73</v>
      </c>
      <c r="BG559" t="s">
        <v>141</v>
      </c>
      <c r="BH559">
        <v>2</v>
      </c>
      <c r="BI559" t="s">
        <v>83</v>
      </c>
      <c r="BJ559">
        <v>1</v>
      </c>
      <c r="BK559" s="71">
        <f t="shared" si="446"/>
        <v>1</v>
      </c>
      <c r="BL559" s="80">
        <f t="shared" si="468"/>
        <v>3</v>
      </c>
      <c r="BM559" s="14" t="s">
        <v>96</v>
      </c>
      <c r="BN559" t="s">
        <v>73</v>
      </c>
      <c r="BO559" t="s">
        <v>134</v>
      </c>
      <c r="BP559">
        <v>1</v>
      </c>
      <c r="BQ559" t="s">
        <v>83</v>
      </c>
      <c r="BR559">
        <v>3</v>
      </c>
      <c r="BS559" s="71">
        <f t="shared" si="469"/>
        <v>3</v>
      </c>
      <c r="BT559" s="80">
        <f t="shared" si="447"/>
        <v>0</v>
      </c>
      <c r="BU559" s="28">
        <f t="shared" si="470"/>
        <v>7</v>
      </c>
      <c r="BV559" s="14" t="str">
        <f t="shared" si="471"/>
        <v>Japan</v>
      </c>
      <c r="BW559" s="80">
        <f t="shared" si="448"/>
        <v>0</v>
      </c>
      <c r="BX559" s="14" t="str">
        <f t="shared" si="472"/>
        <v>Brasilien</v>
      </c>
      <c r="BY559" s="80">
        <f t="shared" si="473"/>
        <v>7</v>
      </c>
      <c r="BZ559" s="14" t="str">
        <f t="shared" si="474"/>
        <v>Ecuador</v>
      </c>
      <c r="CA559" s="80">
        <f t="shared" si="475"/>
        <v>0</v>
      </c>
      <c r="CB559" s="14" t="str">
        <f t="shared" si="476"/>
        <v>Australien</v>
      </c>
      <c r="CC559" s="80">
        <f t="shared" si="477"/>
        <v>0</v>
      </c>
      <c r="CD559" s="14" t="str">
        <f t="shared" si="478"/>
        <v>Marokko</v>
      </c>
      <c r="CE559" s="80">
        <f t="shared" si="479"/>
        <v>7</v>
      </c>
      <c r="CF559" s="14" t="str">
        <f t="shared" si="480"/>
        <v>Schweiz</v>
      </c>
      <c r="CG559" s="80">
        <f t="shared" si="481"/>
        <v>0</v>
      </c>
      <c r="CH559" s="14" t="str">
        <f t="shared" si="482"/>
        <v>Niederlande</v>
      </c>
      <c r="CI559" s="80">
        <f t="shared" si="483"/>
        <v>7</v>
      </c>
      <c r="CJ559" s="14" t="str">
        <f t="shared" si="484"/>
        <v>Argentinien</v>
      </c>
      <c r="CK559" s="80">
        <f t="shared" si="485"/>
        <v>7</v>
      </c>
      <c r="CL559" s="27">
        <f t="shared" si="495"/>
        <v>28</v>
      </c>
      <c r="CM559" t="s">
        <v>165</v>
      </c>
      <c r="CN559" t="s">
        <v>73</v>
      </c>
      <c r="CO559" t="s">
        <v>90</v>
      </c>
      <c r="CP559">
        <v>2</v>
      </c>
      <c r="CQ559" t="s">
        <v>83</v>
      </c>
      <c r="CR559">
        <v>1</v>
      </c>
      <c r="CS559" s="71">
        <f t="shared" si="449"/>
        <v>2</v>
      </c>
      <c r="CT559" s="80">
        <f t="shared" si="486"/>
        <v>0</v>
      </c>
      <c r="CU559" t="s">
        <v>136</v>
      </c>
      <c r="CV559" t="s">
        <v>73</v>
      </c>
      <c r="CW559" t="s">
        <v>87</v>
      </c>
      <c r="CX559">
        <v>1</v>
      </c>
      <c r="CY559" t="s">
        <v>83</v>
      </c>
      <c r="CZ559">
        <v>0</v>
      </c>
      <c r="DA559" s="71">
        <f t="shared" si="487"/>
        <v>0</v>
      </c>
      <c r="DB559" s="80">
        <f t="shared" si="488"/>
        <v>0</v>
      </c>
      <c r="DC559" t="s">
        <v>89</v>
      </c>
      <c r="DD559" t="s">
        <v>73</v>
      </c>
      <c r="DE559" t="s">
        <v>134</v>
      </c>
      <c r="DF559">
        <v>1</v>
      </c>
      <c r="DG559" t="s">
        <v>83</v>
      </c>
      <c r="DH559">
        <v>2</v>
      </c>
      <c r="DI559" s="71">
        <f t="shared" si="496"/>
        <v>1</v>
      </c>
      <c r="DJ559" s="80">
        <f t="shared" si="489"/>
        <v>0</v>
      </c>
      <c r="DK559" t="s">
        <v>84</v>
      </c>
      <c r="DL559" t="s">
        <v>73</v>
      </c>
      <c r="DM559" t="s">
        <v>93</v>
      </c>
      <c r="DN559">
        <v>4</v>
      </c>
      <c r="DO559" t="s">
        <v>83</v>
      </c>
      <c r="DP559">
        <v>3</v>
      </c>
      <c r="DQ559" s="71">
        <f t="shared" si="490"/>
        <v>0</v>
      </c>
      <c r="DR559" s="80">
        <f t="shared" si="491"/>
        <v>0</v>
      </c>
      <c r="DS559" s="27">
        <f t="shared" si="450"/>
        <v>0</v>
      </c>
      <c r="DT559" t="str">
        <f t="shared" si="451"/>
        <v>Ecuador</v>
      </c>
      <c r="DU559">
        <f t="shared" si="492"/>
        <v>0</v>
      </c>
      <c r="DV559" t="str">
        <f t="shared" si="452"/>
        <v>Japan</v>
      </c>
      <c r="DW559">
        <f t="shared" si="493"/>
        <v>0</v>
      </c>
      <c r="DX559" t="str">
        <f t="shared" si="453"/>
        <v>Niederlande</v>
      </c>
      <c r="DY559">
        <f t="shared" si="494"/>
        <v>0</v>
      </c>
      <c r="DZ559" t="str">
        <f t="shared" si="454"/>
        <v>Schweiz</v>
      </c>
      <c r="EA559">
        <f t="shared" si="455"/>
        <v>0</v>
      </c>
      <c r="EB559" s="27">
        <f t="shared" si="456"/>
        <v>0</v>
      </c>
      <c r="EC559" t="s">
        <v>136</v>
      </c>
      <c r="ED559" t="s">
        <v>73</v>
      </c>
      <c r="EE559" t="s">
        <v>165</v>
      </c>
      <c r="EF559">
        <v>1</v>
      </c>
      <c r="EG559" t="s">
        <v>83</v>
      </c>
      <c r="EH559">
        <v>4</v>
      </c>
      <c r="EK559" t="s">
        <v>84</v>
      </c>
      <c r="EL559" t="s">
        <v>73</v>
      </c>
      <c r="EM559" t="s">
        <v>134</v>
      </c>
      <c r="EN559">
        <v>3</v>
      </c>
      <c r="EO559" t="s">
        <v>83</v>
      </c>
      <c r="EP559">
        <v>2</v>
      </c>
      <c r="EU559" t="s">
        <v>136</v>
      </c>
      <c r="EV559" t="s">
        <v>73</v>
      </c>
      <c r="EW559" t="s">
        <v>134</v>
      </c>
      <c r="EX559">
        <v>2</v>
      </c>
      <c r="EY559" t="s">
        <v>83</v>
      </c>
      <c r="EZ559">
        <v>4</v>
      </c>
      <c r="FC559" t="s">
        <v>165</v>
      </c>
      <c r="FD559" t="s">
        <v>73</v>
      </c>
      <c r="FE559" t="s">
        <v>84</v>
      </c>
      <c r="FF559">
        <v>2</v>
      </c>
      <c r="FG559" t="s">
        <v>83</v>
      </c>
      <c r="FH559">
        <v>1</v>
      </c>
      <c r="FL559" t="s">
        <v>136</v>
      </c>
      <c r="FN559" t="s">
        <v>134</v>
      </c>
      <c r="FP559" t="s">
        <v>84</v>
      </c>
      <c r="FR559" t="s">
        <v>165</v>
      </c>
      <c r="FU559">
        <v>186</v>
      </c>
      <c r="FX559" t="s">
        <v>1149</v>
      </c>
    </row>
    <row r="560" spans="1:180" x14ac:dyDescent="0.45">
      <c r="A560" s="1">
        <v>557</v>
      </c>
      <c r="B560" s="45">
        <f t="shared" si="442"/>
        <v>209</v>
      </c>
      <c r="C560" s="14" t="s">
        <v>1150</v>
      </c>
      <c r="D560" t="s">
        <v>774</v>
      </c>
      <c r="E560" s="15">
        <v>13</v>
      </c>
      <c r="F560" s="28">
        <f>VOR!IH560</f>
        <v>171</v>
      </c>
      <c r="G560" s="27">
        <f t="shared" si="457"/>
        <v>68</v>
      </c>
      <c r="H560" s="49">
        <f t="shared" si="458"/>
        <v>239</v>
      </c>
      <c r="I560" s="14" t="s">
        <v>84</v>
      </c>
      <c r="J560" t="s">
        <v>73</v>
      </c>
      <c r="K560" t="s">
        <v>137</v>
      </c>
      <c r="L560">
        <v>3</v>
      </c>
      <c r="M560" t="s">
        <v>83</v>
      </c>
      <c r="N560">
        <v>1</v>
      </c>
      <c r="O560" s="77">
        <f t="shared" si="459"/>
        <v>3</v>
      </c>
      <c r="P560" s="80">
        <f t="shared" si="460"/>
        <v>8</v>
      </c>
      <c r="Q560" t="s">
        <v>93</v>
      </c>
      <c r="R560" t="s">
        <v>73</v>
      </c>
      <c r="S560" t="s">
        <v>94</v>
      </c>
      <c r="T560">
        <v>1</v>
      </c>
      <c r="U560" t="s">
        <v>83</v>
      </c>
      <c r="V560">
        <v>0</v>
      </c>
      <c r="W560" s="71">
        <f t="shared" si="461"/>
        <v>1</v>
      </c>
      <c r="X560" s="80">
        <f t="shared" si="462"/>
        <v>3</v>
      </c>
      <c r="Y560" s="14" t="s">
        <v>129</v>
      </c>
      <c r="Z560" t="s">
        <v>73</v>
      </c>
      <c r="AA560" t="s">
        <v>86</v>
      </c>
      <c r="AB560">
        <v>3</v>
      </c>
      <c r="AC560" t="s">
        <v>83</v>
      </c>
      <c r="AD560">
        <v>1</v>
      </c>
      <c r="AE560" s="71">
        <f t="shared" si="463"/>
        <v>2</v>
      </c>
      <c r="AF560" s="80">
        <f t="shared" si="443"/>
        <v>0</v>
      </c>
      <c r="AG560" s="14" t="s">
        <v>85</v>
      </c>
      <c r="AH560" t="s">
        <v>73</v>
      </c>
      <c r="AI560" t="s">
        <v>136</v>
      </c>
      <c r="AJ560">
        <v>2</v>
      </c>
      <c r="AK560" t="s">
        <v>83</v>
      </c>
      <c r="AL560">
        <v>0</v>
      </c>
      <c r="AM560" s="71">
        <f t="shared" si="464"/>
        <v>1</v>
      </c>
      <c r="AN560" s="80">
        <f t="shared" si="465"/>
        <v>2</v>
      </c>
      <c r="AO560" s="14" t="s">
        <v>130</v>
      </c>
      <c r="AP560" t="s">
        <v>73</v>
      </c>
      <c r="AQ560" t="s">
        <v>95</v>
      </c>
      <c r="AR560">
        <v>3</v>
      </c>
      <c r="AS560" t="s">
        <v>83</v>
      </c>
      <c r="AT560">
        <v>1</v>
      </c>
      <c r="AU560" s="71">
        <f t="shared" si="444"/>
        <v>2</v>
      </c>
      <c r="AV560" s="80">
        <f t="shared" si="466"/>
        <v>0</v>
      </c>
      <c r="AW560" s="14" t="s">
        <v>90</v>
      </c>
      <c r="AX560" t="s">
        <v>73</v>
      </c>
      <c r="AY560" t="s">
        <v>135</v>
      </c>
      <c r="AZ560">
        <v>3</v>
      </c>
      <c r="BA560" t="s">
        <v>83</v>
      </c>
      <c r="BB560">
        <v>1</v>
      </c>
      <c r="BC560" s="71">
        <f t="shared" si="467"/>
        <v>1</v>
      </c>
      <c r="BD560" s="80">
        <f t="shared" si="445"/>
        <v>2</v>
      </c>
      <c r="BE560" s="14" t="s">
        <v>131</v>
      </c>
      <c r="BF560" t="s">
        <v>73</v>
      </c>
      <c r="BG560" t="s">
        <v>88</v>
      </c>
      <c r="BH560">
        <v>1</v>
      </c>
      <c r="BI560" t="s">
        <v>83</v>
      </c>
      <c r="BJ560">
        <v>3</v>
      </c>
      <c r="BK560" s="71">
        <f t="shared" si="446"/>
        <v>0</v>
      </c>
      <c r="BL560" s="80">
        <f t="shared" si="468"/>
        <v>0</v>
      </c>
      <c r="BM560" s="14" t="s">
        <v>96</v>
      </c>
      <c r="BN560" t="s">
        <v>73</v>
      </c>
      <c r="BO560" t="s">
        <v>134</v>
      </c>
      <c r="BP560">
        <v>2</v>
      </c>
      <c r="BQ560" t="s">
        <v>83</v>
      </c>
      <c r="BR560">
        <v>1</v>
      </c>
      <c r="BS560" s="71">
        <f t="shared" si="469"/>
        <v>3</v>
      </c>
      <c r="BT560" s="80">
        <f t="shared" si="447"/>
        <v>4</v>
      </c>
      <c r="BU560" s="28">
        <f t="shared" si="470"/>
        <v>19</v>
      </c>
      <c r="BV560" s="14" t="str">
        <f t="shared" si="471"/>
        <v>Spanien</v>
      </c>
      <c r="BW560" s="80">
        <f t="shared" si="448"/>
        <v>0</v>
      </c>
      <c r="BX560" s="14" t="str">
        <f t="shared" si="472"/>
        <v>Brasilien</v>
      </c>
      <c r="BY560" s="80">
        <f t="shared" si="473"/>
        <v>7</v>
      </c>
      <c r="BZ560" s="14" t="str">
        <f t="shared" si="474"/>
        <v>Niederlande</v>
      </c>
      <c r="CA560" s="80">
        <f t="shared" si="475"/>
        <v>7</v>
      </c>
      <c r="CB560" s="14" t="str">
        <f t="shared" si="476"/>
        <v>Argentinien</v>
      </c>
      <c r="CC560" s="80">
        <f t="shared" si="477"/>
        <v>7</v>
      </c>
      <c r="CD560" s="14" t="str">
        <f t="shared" si="478"/>
        <v>Deutschland</v>
      </c>
      <c r="CE560" s="80">
        <f t="shared" si="479"/>
        <v>0</v>
      </c>
      <c r="CF560" s="14" t="str">
        <f t="shared" si="480"/>
        <v>Portugal</v>
      </c>
      <c r="CG560" s="80">
        <f t="shared" si="481"/>
        <v>7</v>
      </c>
      <c r="CH560" s="14" t="str">
        <f t="shared" si="482"/>
        <v>England</v>
      </c>
      <c r="CI560" s="80">
        <f t="shared" si="483"/>
        <v>7</v>
      </c>
      <c r="CJ560" s="14" t="str">
        <f t="shared" si="484"/>
        <v>Dänemark</v>
      </c>
      <c r="CK560" s="80">
        <f t="shared" si="485"/>
        <v>0</v>
      </c>
      <c r="CL560" s="27">
        <f t="shared" si="495"/>
        <v>35</v>
      </c>
      <c r="CM560" t="s">
        <v>130</v>
      </c>
      <c r="CN560" t="s">
        <v>73</v>
      </c>
      <c r="CO560" t="s">
        <v>90</v>
      </c>
      <c r="CP560">
        <v>0</v>
      </c>
      <c r="CQ560" t="s">
        <v>83</v>
      </c>
      <c r="CR560">
        <v>2</v>
      </c>
      <c r="CS560" s="71">
        <f t="shared" si="449"/>
        <v>2</v>
      </c>
      <c r="CT560" s="80">
        <f t="shared" si="486"/>
        <v>0</v>
      </c>
      <c r="CU560" t="s">
        <v>84</v>
      </c>
      <c r="CV560" t="s">
        <v>73</v>
      </c>
      <c r="CW560" t="s">
        <v>93</v>
      </c>
      <c r="CX560">
        <v>0</v>
      </c>
      <c r="CY560" t="s">
        <v>83</v>
      </c>
      <c r="CZ560">
        <v>1</v>
      </c>
      <c r="DA560" s="71">
        <f t="shared" si="487"/>
        <v>3</v>
      </c>
      <c r="DB560" s="80">
        <f t="shared" si="488"/>
        <v>6</v>
      </c>
      <c r="DC560" t="s">
        <v>88</v>
      </c>
      <c r="DD560" t="s">
        <v>73</v>
      </c>
      <c r="DE560" t="s">
        <v>96</v>
      </c>
      <c r="DF560">
        <v>2</v>
      </c>
      <c r="DG560" t="s">
        <v>83</v>
      </c>
      <c r="DH560">
        <v>0</v>
      </c>
      <c r="DI560" s="71">
        <f t="shared" si="496"/>
        <v>0</v>
      </c>
      <c r="DJ560" s="80">
        <f t="shared" si="489"/>
        <v>0</v>
      </c>
      <c r="DK560" t="s">
        <v>85</v>
      </c>
      <c r="DL560" t="s">
        <v>73</v>
      </c>
      <c r="DM560" t="s">
        <v>129</v>
      </c>
      <c r="DN560">
        <v>0</v>
      </c>
      <c r="DO560" t="s">
        <v>83</v>
      </c>
      <c r="DP560">
        <v>1</v>
      </c>
      <c r="DQ560" s="71">
        <f t="shared" si="490"/>
        <v>1</v>
      </c>
      <c r="DR560" s="80">
        <f t="shared" si="491"/>
        <v>0</v>
      </c>
      <c r="DS560" s="27">
        <f t="shared" si="450"/>
        <v>6</v>
      </c>
      <c r="DT560" t="str">
        <f t="shared" si="451"/>
        <v>Argentinien</v>
      </c>
      <c r="DU560">
        <f t="shared" si="492"/>
        <v>8</v>
      </c>
      <c r="DV560" t="str">
        <f t="shared" si="452"/>
        <v>Brasilien</v>
      </c>
      <c r="DW560">
        <f t="shared" si="493"/>
        <v>0</v>
      </c>
      <c r="DX560" t="str">
        <f t="shared" si="453"/>
        <v>Dänemark</v>
      </c>
      <c r="DY560">
        <f t="shared" si="494"/>
        <v>0</v>
      </c>
      <c r="DZ560" t="str">
        <f t="shared" si="454"/>
        <v>Deutschland</v>
      </c>
      <c r="EA560">
        <f t="shared" si="455"/>
        <v>0</v>
      </c>
      <c r="EB560" s="27">
        <f t="shared" si="456"/>
        <v>8</v>
      </c>
      <c r="EC560" t="s">
        <v>93</v>
      </c>
      <c r="ED560" t="s">
        <v>73</v>
      </c>
      <c r="EE560" t="s">
        <v>90</v>
      </c>
      <c r="EF560">
        <v>2</v>
      </c>
      <c r="EG560" t="s">
        <v>83</v>
      </c>
      <c r="EH560">
        <v>1</v>
      </c>
      <c r="EK560" t="s">
        <v>129</v>
      </c>
      <c r="EL560" t="s">
        <v>73</v>
      </c>
      <c r="EM560" t="s">
        <v>88</v>
      </c>
      <c r="EN560">
        <v>0</v>
      </c>
      <c r="EO560" t="s">
        <v>83</v>
      </c>
      <c r="EP560">
        <v>2</v>
      </c>
      <c r="EU560" t="s">
        <v>90</v>
      </c>
      <c r="EV560" t="s">
        <v>73</v>
      </c>
      <c r="EW560" t="s">
        <v>129</v>
      </c>
      <c r="EX560">
        <v>3</v>
      </c>
      <c r="EY560" t="s">
        <v>83</v>
      </c>
      <c r="EZ560">
        <v>1</v>
      </c>
      <c r="FC560" t="s">
        <v>93</v>
      </c>
      <c r="FD560" t="s">
        <v>73</v>
      </c>
      <c r="FE560" t="s">
        <v>88</v>
      </c>
      <c r="FF560">
        <v>2</v>
      </c>
      <c r="FG560" t="s">
        <v>83</v>
      </c>
      <c r="FH560">
        <v>1</v>
      </c>
      <c r="FL560" t="s">
        <v>129</v>
      </c>
      <c r="FN560" t="s">
        <v>90</v>
      </c>
      <c r="FP560" t="s">
        <v>88</v>
      </c>
      <c r="FR560" t="s">
        <v>93</v>
      </c>
      <c r="FU560">
        <v>149</v>
      </c>
      <c r="FX560" t="s">
        <v>1151</v>
      </c>
    </row>
    <row r="561" spans="1:180" x14ac:dyDescent="0.45">
      <c r="A561" s="1">
        <v>558</v>
      </c>
      <c r="B561" s="45">
        <f t="shared" si="442"/>
        <v>254</v>
      </c>
      <c r="C561" s="14" t="s">
        <v>1152</v>
      </c>
      <c r="D561" t="s">
        <v>1153</v>
      </c>
      <c r="E561" s="15">
        <v>13</v>
      </c>
      <c r="F561" s="28">
        <f>VOR!IH561</f>
        <v>157</v>
      </c>
      <c r="G561" s="27">
        <f t="shared" si="457"/>
        <v>75</v>
      </c>
      <c r="H561" s="49">
        <f t="shared" si="458"/>
        <v>232</v>
      </c>
      <c r="I561" s="14" t="s">
        <v>84</v>
      </c>
      <c r="J561" t="s">
        <v>73</v>
      </c>
      <c r="K561" t="s">
        <v>92</v>
      </c>
      <c r="L561">
        <v>1</v>
      </c>
      <c r="M561" t="s">
        <v>83</v>
      </c>
      <c r="N561">
        <v>0</v>
      </c>
      <c r="O561" s="77">
        <f t="shared" si="459"/>
        <v>1</v>
      </c>
      <c r="P561" s="80">
        <f t="shared" si="460"/>
        <v>2</v>
      </c>
      <c r="Q561" t="s">
        <v>93</v>
      </c>
      <c r="R561" t="s">
        <v>73</v>
      </c>
      <c r="S561" t="s">
        <v>129</v>
      </c>
      <c r="T561">
        <v>2</v>
      </c>
      <c r="U561" t="s">
        <v>83</v>
      </c>
      <c r="V561">
        <v>1</v>
      </c>
      <c r="W561" s="71">
        <f t="shared" si="461"/>
        <v>1</v>
      </c>
      <c r="X561" s="80">
        <f t="shared" si="462"/>
        <v>4</v>
      </c>
      <c r="Y561" s="14" t="s">
        <v>94</v>
      </c>
      <c r="Z561" t="s">
        <v>73</v>
      </c>
      <c r="AA561" t="s">
        <v>86</v>
      </c>
      <c r="AB561">
        <v>4</v>
      </c>
      <c r="AC561" t="s">
        <v>83</v>
      </c>
      <c r="AD561">
        <v>3</v>
      </c>
      <c r="AE561" s="71">
        <f t="shared" si="463"/>
        <v>3</v>
      </c>
      <c r="AF561" s="80">
        <f t="shared" si="443"/>
        <v>4</v>
      </c>
      <c r="AG561" s="14" t="s">
        <v>85</v>
      </c>
      <c r="AH561" t="s">
        <v>73</v>
      </c>
      <c r="AI561" t="s">
        <v>140</v>
      </c>
      <c r="AJ561">
        <v>4</v>
      </c>
      <c r="AK561" t="s">
        <v>83</v>
      </c>
      <c r="AL561">
        <v>0</v>
      </c>
      <c r="AM561" s="71">
        <f t="shared" si="464"/>
        <v>1</v>
      </c>
      <c r="AN561" s="80">
        <f t="shared" si="465"/>
        <v>2</v>
      </c>
      <c r="AO561" s="14" t="s">
        <v>130</v>
      </c>
      <c r="AP561" t="s">
        <v>73</v>
      </c>
      <c r="AQ561" t="s">
        <v>95</v>
      </c>
      <c r="AR561">
        <v>2</v>
      </c>
      <c r="AS561" t="s">
        <v>83</v>
      </c>
      <c r="AT561">
        <v>1</v>
      </c>
      <c r="AU561" s="71">
        <f t="shared" si="444"/>
        <v>2</v>
      </c>
      <c r="AV561" s="80">
        <f t="shared" si="466"/>
        <v>0</v>
      </c>
      <c r="AW561" s="14" t="s">
        <v>90</v>
      </c>
      <c r="AX561" t="s">
        <v>73</v>
      </c>
      <c r="AY561" t="s">
        <v>135</v>
      </c>
      <c r="AZ561">
        <v>3</v>
      </c>
      <c r="BA561" t="s">
        <v>83</v>
      </c>
      <c r="BB561">
        <v>2</v>
      </c>
      <c r="BC561" s="71">
        <f t="shared" si="467"/>
        <v>1</v>
      </c>
      <c r="BD561" s="80">
        <f t="shared" si="445"/>
        <v>2</v>
      </c>
      <c r="BE561" s="14" t="s">
        <v>131</v>
      </c>
      <c r="BF561" t="s">
        <v>73</v>
      </c>
      <c r="BG561" t="s">
        <v>88</v>
      </c>
      <c r="BH561">
        <v>2</v>
      </c>
      <c r="BI561" t="s">
        <v>83</v>
      </c>
      <c r="BJ561">
        <v>1</v>
      </c>
      <c r="BK561" s="71">
        <f t="shared" si="446"/>
        <v>0</v>
      </c>
      <c r="BL561" s="80">
        <f t="shared" si="468"/>
        <v>0</v>
      </c>
      <c r="BM561" s="14" t="s">
        <v>96</v>
      </c>
      <c r="BN561" t="s">
        <v>73</v>
      </c>
      <c r="BO561" t="s">
        <v>134</v>
      </c>
      <c r="BP561">
        <v>1</v>
      </c>
      <c r="BQ561" t="s">
        <v>83</v>
      </c>
      <c r="BR561">
        <v>2</v>
      </c>
      <c r="BS561" s="71">
        <f t="shared" si="469"/>
        <v>3</v>
      </c>
      <c r="BT561" s="80">
        <f t="shared" si="447"/>
        <v>0</v>
      </c>
      <c r="BU561" s="28">
        <f t="shared" si="470"/>
        <v>14</v>
      </c>
      <c r="BV561" s="14" t="str">
        <f t="shared" si="471"/>
        <v>Spanien</v>
      </c>
      <c r="BW561" s="80">
        <f t="shared" si="448"/>
        <v>0</v>
      </c>
      <c r="BX561" s="14" t="str">
        <f t="shared" si="472"/>
        <v>Brasilien</v>
      </c>
      <c r="BY561" s="80">
        <f t="shared" si="473"/>
        <v>7</v>
      </c>
      <c r="BZ561" s="14" t="str">
        <f t="shared" si="474"/>
        <v>Niederlande</v>
      </c>
      <c r="CA561" s="80">
        <f t="shared" si="475"/>
        <v>7</v>
      </c>
      <c r="CB561" s="14" t="str">
        <f t="shared" si="476"/>
        <v>Argentinien</v>
      </c>
      <c r="CC561" s="80">
        <f t="shared" si="477"/>
        <v>7</v>
      </c>
      <c r="CD561" s="14" t="str">
        <f t="shared" si="478"/>
        <v>Belgien</v>
      </c>
      <c r="CE561" s="80">
        <f t="shared" si="479"/>
        <v>0</v>
      </c>
      <c r="CF561" s="14" t="str">
        <f t="shared" si="480"/>
        <v>Schweiz</v>
      </c>
      <c r="CG561" s="80">
        <f t="shared" si="481"/>
        <v>0</v>
      </c>
      <c r="CH561" s="14" t="str">
        <f t="shared" si="482"/>
        <v>England</v>
      </c>
      <c r="CI561" s="80">
        <f t="shared" si="483"/>
        <v>7</v>
      </c>
      <c r="CJ561" s="14" t="str">
        <f t="shared" si="484"/>
        <v>Frankreich</v>
      </c>
      <c r="CK561" s="80">
        <f t="shared" si="485"/>
        <v>7</v>
      </c>
      <c r="CL561" s="27">
        <f t="shared" si="495"/>
        <v>35</v>
      </c>
      <c r="CM561" t="s">
        <v>130</v>
      </c>
      <c r="CN561" t="s">
        <v>73</v>
      </c>
      <c r="CO561" t="s">
        <v>90</v>
      </c>
      <c r="CP561">
        <v>2</v>
      </c>
      <c r="CQ561" t="s">
        <v>83</v>
      </c>
      <c r="CR561">
        <v>3</v>
      </c>
      <c r="CS561" s="71">
        <f t="shared" si="449"/>
        <v>2</v>
      </c>
      <c r="CT561" s="80">
        <f t="shared" si="486"/>
        <v>0</v>
      </c>
      <c r="CU561" t="s">
        <v>84</v>
      </c>
      <c r="CV561" t="s">
        <v>73</v>
      </c>
      <c r="CW561" t="s">
        <v>93</v>
      </c>
      <c r="CX561">
        <v>0</v>
      </c>
      <c r="CY561" t="s">
        <v>83</v>
      </c>
      <c r="CZ561">
        <v>1</v>
      </c>
      <c r="DA561" s="71">
        <f t="shared" si="487"/>
        <v>3</v>
      </c>
      <c r="DB561" s="80">
        <f t="shared" si="488"/>
        <v>6</v>
      </c>
      <c r="DC561" t="s">
        <v>131</v>
      </c>
      <c r="DD561" t="s">
        <v>73</v>
      </c>
      <c r="DE561" t="s">
        <v>134</v>
      </c>
      <c r="DF561">
        <v>1</v>
      </c>
      <c r="DG561" t="s">
        <v>83</v>
      </c>
      <c r="DH561">
        <v>0</v>
      </c>
      <c r="DI561" s="71">
        <f t="shared" si="496"/>
        <v>0</v>
      </c>
      <c r="DJ561" s="80">
        <f t="shared" si="489"/>
        <v>0</v>
      </c>
      <c r="DK561" t="s">
        <v>85</v>
      </c>
      <c r="DL561" t="s">
        <v>73</v>
      </c>
      <c r="DM561" t="s">
        <v>94</v>
      </c>
      <c r="DN561">
        <v>2</v>
      </c>
      <c r="DO561" t="s">
        <v>83</v>
      </c>
      <c r="DP561">
        <v>4</v>
      </c>
      <c r="DQ561" s="71">
        <f t="shared" si="490"/>
        <v>3</v>
      </c>
      <c r="DR561" s="80">
        <f t="shared" si="491"/>
        <v>4</v>
      </c>
      <c r="DS561" s="27">
        <f t="shared" si="450"/>
        <v>10</v>
      </c>
      <c r="DT561" t="str">
        <f t="shared" si="451"/>
        <v>Argentinien</v>
      </c>
      <c r="DU561">
        <f t="shared" si="492"/>
        <v>8</v>
      </c>
      <c r="DV561" t="str">
        <f t="shared" si="452"/>
        <v>Brasilien</v>
      </c>
      <c r="DW561">
        <f t="shared" si="493"/>
        <v>0</v>
      </c>
      <c r="DX561" t="str">
        <f t="shared" si="453"/>
        <v>Frankreich</v>
      </c>
      <c r="DY561">
        <f t="shared" si="494"/>
        <v>8</v>
      </c>
      <c r="DZ561" t="str">
        <f t="shared" si="454"/>
        <v>Belgien</v>
      </c>
      <c r="EA561">
        <f t="shared" si="455"/>
        <v>0</v>
      </c>
      <c r="EB561" s="27">
        <f t="shared" si="456"/>
        <v>16</v>
      </c>
      <c r="EC561" t="s">
        <v>93</v>
      </c>
      <c r="ED561" t="s">
        <v>73</v>
      </c>
      <c r="EE561" t="s">
        <v>90</v>
      </c>
      <c r="EF561">
        <v>1</v>
      </c>
      <c r="EG561" t="s">
        <v>83</v>
      </c>
      <c r="EH561">
        <v>0</v>
      </c>
      <c r="EK561" t="s">
        <v>94</v>
      </c>
      <c r="EL561" t="s">
        <v>73</v>
      </c>
      <c r="EM561" t="s">
        <v>131</v>
      </c>
      <c r="EN561">
        <v>2</v>
      </c>
      <c r="EO561" t="s">
        <v>83</v>
      </c>
      <c r="EP561">
        <v>1</v>
      </c>
      <c r="EU561" t="s">
        <v>90</v>
      </c>
      <c r="EV561" t="s">
        <v>73</v>
      </c>
      <c r="EW561" t="s">
        <v>131</v>
      </c>
      <c r="EX561">
        <v>3</v>
      </c>
      <c r="EY561" t="s">
        <v>83</v>
      </c>
      <c r="EZ561">
        <v>1</v>
      </c>
      <c r="FC561" t="s">
        <v>93</v>
      </c>
      <c r="FD561" t="s">
        <v>73</v>
      </c>
      <c r="FE561" t="s">
        <v>94</v>
      </c>
      <c r="FF561">
        <v>2</v>
      </c>
      <c r="FG561" t="s">
        <v>83</v>
      </c>
      <c r="FH561">
        <v>1</v>
      </c>
      <c r="FL561" t="s">
        <v>131</v>
      </c>
      <c r="FN561" t="s">
        <v>90</v>
      </c>
      <c r="FP561" t="s">
        <v>94</v>
      </c>
      <c r="FR561" t="s">
        <v>93</v>
      </c>
      <c r="FU561">
        <v>175</v>
      </c>
      <c r="FX561" t="s">
        <v>1154</v>
      </c>
    </row>
    <row r="562" spans="1:180" x14ac:dyDescent="0.45">
      <c r="A562" s="1">
        <v>559</v>
      </c>
      <c r="B562" s="45">
        <f t="shared" si="442"/>
        <v>601</v>
      </c>
      <c r="C562" s="14" t="s">
        <v>174</v>
      </c>
      <c r="D562" t="s">
        <v>656</v>
      </c>
      <c r="E562" s="15">
        <v>13</v>
      </c>
      <c r="F562" s="28">
        <f>VOR!IH562</f>
        <v>130</v>
      </c>
      <c r="G562" s="27">
        <f t="shared" si="457"/>
        <v>42</v>
      </c>
      <c r="H562" s="49">
        <f t="shared" si="458"/>
        <v>172</v>
      </c>
      <c r="I562" s="14" t="s">
        <v>136</v>
      </c>
      <c r="J562" t="s">
        <v>73</v>
      </c>
      <c r="K562" t="s">
        <v>85</v>
      </c>
      <c r="L562">
        <v>2</v>
      </c>
      <c r="M562" t="s">
        <v>83</v>
      </c>
      <c r="N562">
        <v>3</v>
      </c>
      <c r="O562" s="77">
        <f t="shared" si="459"/>
        <v>0</v>
      </c>
      <c r="P562" s="80">
        <f t="shared" si="460"/>
        <v>0</v>
      </c>
      <c r="Q562" t="s">
        <v>133</v>
      </c>
      <c r="R562" t="s">
        <v>73</v>
      </c>
      <c r="S562" t="s">
        <v>164</v>
      </c>
      <c r="T562">
        <v>1</v>
      </c>
      <c r="U562" t="s">
        <v>83</v>
      </c>
      <c r="V562">
        <v>0</v>
      </c>
      <c r="W562" s="71">
        <f t="shared" si="461"/>
        <v>0</v>
      </c>
      <c r="X562" s="80">
        <f t="shared" si="462"/>
        <v>0</v>
      </c>
      <c r="Y562" s="14" t="s">
        <v>129</v>
      </c>
      <c r="Z562" t="s">
        <v>73</v>
      </c>
      <c r="AA562" t="s">
        <v>93</v>
      </c>
      <c r="AB562">
        <v>1</v>
      </c>
      <c r="AC562" t="s">
        <v>83</v>
      </c>
      <c r="AD562">
        <v>2</v>
      </c>
      <c r="AE562" s="71">
        <f t="shared" si="463"/>
        <v>0</v>
      </c>
      <c r="AF562" s="80">
        <f t="shared" si="443"/>
        <v>0</v>
      </c>
      <c r="AG562" s="14" t="s">
        <v>181</v>
      </c>
      <c r="AH562" t="s">
        <v>73</v>
      </c>
      <c r="AI562" t="s">
        <v>132</v>
      </c>
      <c r="AJ562">
        <v>2</v>
      </c>
      <c r="AK562" t="s">
        <v>83</v>
      </c>
      <c r="AL562">
        <v>3</v>
      </c>
      <c r="AM562" s="71">
        <f t="shared" si="464"/>
        <v>2</v>
      </c>
      <c r="AN562" s="80">
        <f t="shared" si="465"/>
        <v>0</v>
      </c>
      <c r="AO562" s="14" t="s">
        <v>165</v>
      </c>
      <c r="AP562" t="s">
        <v>73</v>
      </c>
      <c r="AQ562" t="s">
        <v>142</v>
      </c>
      <c r="AR562">
        <v>0</v>
      </c>
      <c r="AS562" t="s">
        <v>83</v>
      </c>
      <c r="AT562">
        <v>2</v>
      </c>
      <c r="AU562" s="71">
        <f t="shared" si="444"/>
        <v>1</v>
      </c>
      <c r="AV562" s="80">
        <f t="shared" si="466"/>
        <v>0</v>
      </c>
      <c r="AW562" s="14" t="s">
        <v>90</v>
      </c>
      <c r="AX562" t="s">
        <v>73</v>
      </c>
      <c r="AY562" t="s">
        <v>91</v>
      </c>
      <c r="AZ562">
        <v>3</v>
      </c>
      <c r="BA562" t="s">
        <v>83</v>
      </c>
      <c r="BB562">
        <v>1</v>
      </c>
      <c r="BC562" s="71">
        <f t="shared" si="467"/>
        <v>3</v>
      </c>
      <c r="BD562" s="80">
        <f t="shared" si="445"/>
        <v>4</v>
      </c>
      <c r="BE562" s="14" t="s">
        <v>89</v>
      </c>
      <c r="BF562" t="s">
        <v>73</v>
      </c>
      <c r="BG562" t="s">
        <v>88</v>
      </c>
      <c r="BH562">
        <v>1</v>
      </c>
      <c r="BI562" t="s">
        <v>83</v>
      </c>
      <c r="BJ562">
        <v>2</v>
      </c>
      <c r="BK562" s="71">
        <f t="shared" si="446"/>
        <v>1</v>
      </c>
      <c r="BL562" s="80">
        <f t="shared" si="468"/>
        <v>0</v>
      </c>
      <c r="BM562" s="14" t="s">
        <v>96</v>
      </c>
      <c r="BN562" t="s">
        <v>73</v>
      </c>
      <c r="BO562" t="s">
        <v>150</v>
      </c>
      <c r="BP562">
        <v>3</v>
      </c>
      <c r="BQ562" t="s">
        <v>83</v>
      </c>
      <c r="BR562">
        <v>1</v>
      </c>
      <c r="BS562" s="71">
        <f t="shared" si="469"/>
        <v>1</v>
      </c>
      <c r="BT562" s="80">
        <f t="shared" si="447"/>
        <v>2</v>
      </c>
      <c r="BU562" s="28">
        <f t="shared" si="470"/>
        <v>6</v>
      </c>
      <c r="BV562" s="14" t="str">
        <f t="shared" si="471"/>
        <v>Kanada</v>
      </c>
      <c r="BW562" s="80">
        <f t="shared" si="448"/>
        <v>0</v>
      </c>
      <c r="BX562" s="14" t="str">
        <f t="shared" si="472"/>
        <v>Brasilien</v>
      </c>
      <c r="BY562" s="80">
        <f t="shared" si="473"/>
        <v>7</v>
      </c>
      <c r="BZ562" s="14" t="str">
        <f t="shared" si="474"/>
        <v>England</v>
      </c>
      <c r="CA562" s="80">
        <f t="shared" si="475"/>
        <v>7</v>
      </c>
      <c r="CB562" s="14" t="str">
        <f t="shared" si="476"/>
        <v>Mexiko</v>
      </c>
      <c r="CC562" s="80">
        <f t="shared" si="477"/>
        <v>0</v>
      </c>
      <c r="CD562" s="14" t="str">
        <f t="shared" si="478"/>
        <v>Deutschland</v>
      </c>
      <c r="CE562" s="80">
        <f t="shared" si="479"/>
        <v>0</v>
      </c>
      <c r="CF562" s="14" t="str">
        <f t="shared" si="480"/>
        <v>Portugal</v>
      </c>
      <c r="CG562" s="80">
        <f t="shared" si="481"/>
        <v>7</v>
      </c>
      <c r="CH562" s="14" t="str">
        <f t="shared" si="482"/>
        <v>Senegal</v>
      </c>
      <c r="CI562" s="80">
        <f t="shared" si="483"/>
        <v>0</v>
      </c>
      <c r="CJ562" s="14" t="str">
        <f t="shared" si="484"/>
        <v>Argentinien</v>
      </c>
      <c r="CK562" s="80">
        <f t="shared" si="485"/>
        <v>7</v>
      </c>
      <c r="CL562" s="27">
        <f t="shared" si="495"/>
        <v>28</v>
      </c>
      <c r="CM562" t="s">
        <v>142</v>
      </c>
      <c r="CN562" t="s">
        <v>73</v>
      </c>
      <c r="CO562" t="s">
        <v>90</v>
      </c>
      <c r="CP562">
        <v>1</v>
      </c>
      <c r="CQ562" t="s">
        <v>83</v>
      </c>
      <c r="CR562">
        <v>3</v>
      </c>
      <c r="CS562" s="71">
        <f t="shared" si="449"/>
        <v>2</v>
      </c>
      <c r="CT562" s="80">
        <f t="shared" si="486"/>
        <v>0</v>
      </c>
      <c r="CU562" t="s">
        <v>85</v>
      </c>
      <c r="CV562" t="s">
        <v>73</v>
      </c>
      <c r="CW562" t="s">
        <v>133</v>
      </c>
      <c r="CX562">
        <v>2</v>
      </c>
      <c r="CY562" t="s">
        <v>83</v>
      </c>
      <c r="CZ562">
        <v>1</v>
      </c>
      <c r="DA562" s="71">
        <f t="shared" si="487"/>
        <v>0</v>
      </c>
      <c r="DB562" s="80">
        <f t="shared" si="488"/>
        <v>0</v>
      </c>
      <c r="DC562" t="s">
        <v>88</v>
      </c>
      <c r="DD562" t="s">
        <v>73</v>
      </c>
      <c r="DE562" t="s">
        <v>96</v>
      </c>
      <c r="DF562">
        <v>1</v>
      </c>
      <c r="DG562" t="s">
        <v>83</v>
      </c>
      <c r="DH562">
        <v>3</v>
      </c>
      <c r="DI562" s="71">
        <f t="shared" si="496"/>
        <v>0</v>
      </c>
      <c r="DJ562" s="80">
        <f t="shared" si="489"/>
        <v>0</v>
      </c>
      <c r="DK562" t="s">
        <v>132</v>
      </c>
      <c r="DL562" t="s">
        <v>73</v>
      </c>
      <c r="DM562" t="s">
        <v>93</v>
      </c>
      <c r="DN562">
        <v>0</v>
      </c>
      <c r="DO562" t="s">
        <v>83</v>
      </c>
      <c r="DP562">
        <v>2</v>
      </c>
      <c r="DQ562" s="71">
        <f t="shared" si="490"/>
        <v>0</v>
      </c>
      <c r="DR562" s="80">
        <f t="shared" si="491"/>
        <v>0</v>
      </c>
      <c r="DS562" s="27">
        <f t="shared" si="450"/>
        <v>0</v>
      </c>
      <c r="DT562" t="str">
        <f t="shared" si="451"/>
        <v>England</v>
      </c>
      <c r="DU562">
        <f t="shared" si="492"/>
        <v>0</v>
      </c>
      <c r="DV562" t="str">
        <f t="shared" si="452"/>
        <v>Brasilien</v>
      </c>
      <c r="DW562">
        <f t="shared" si="493"/>
        <v>0</v>
      </c>
      <c r="DX562" t="str">
        <f t="shared" si="453"/>
        <v>Argentinien</v>
      </c>
      <c r="DY562">
        <f t="shared" si="494"/>
        <v>8</v>
      </c>
      <c r="DZ562" t="str">
        <f t="shared" si="454"/>
        <v>Portugal</v>
      </c>
      <c r="EA562">
        <f t="shared" si="455"/>
        <v>0</v>
      </c>
      <c r="EB562" s="27">
        <f t="shared" si="456"/>
        <v>8</v>
      </c>
      <c r="EC562" t="s">
        <v>85</v>
      </c>
      <c r="ED562" t="s">
        <v>73</v>
      </c>
      <c r="EE562" t="s">
        <v>90</v>
      </c>
      <c r="EF562">
        <v>2</v>
      </c>
      <c r="EG562" t="s">
        <v>83</v>
      </c>
      <c r="EH562">
        <v>4</v>
      </c>
      <c r="EK562" t="s">
        <v>93</v>
      </c>
      <c r="EL562" t="s">
        <v>73</v>
      </c>
      <c r="EM562" t="s">
        <v>96</v>
      </c>
      <c r="EN562">
        <v>2</v>
      </c>
      <c r="EO562" t="s">
        <v>83</v>
      </c>
      <c r="EP562">
        <v>3</v>
      </c>
      <c r="EU562" t="s">
        <v>85</v>
      </c>
      <c r="EV562" t="s">
        <v>73</v>
      </c>
      <c r="EW562" t="s">
        <v>93</v>
      </c>
      <c r="EX562">
        <v>1</v>
      </c>
      <c r="EY562" t="s">
        <v>83</v>
      </c>
      <c r="EZ562">
        <v>2</v>
      </c>
      <c r="FC562" t="s">
        <v>90</v>
      </c>
      <c r="FD562" t="s">
        <v>73</v>
      </c>
      <c r="FE562" t="s">
        <v>96</v>
      </c>
      <c r="FF562">
        <v>3</v>
      </c>
      <c r="FG562" t="s">
        <v>83</v>
      </c>
      <c r="FH562">
        <v>2</v>
      </c>
      <c r="FL562" t="s">
        <v>85</v>
      </c>
      <c r="FN562" t="s">
        <v>93</v>
      </c>
      <c r="FP562" t="s">
        <v>96</v>
      </c>
      <c r="FR562" t="s">
        <v>90</v>
      </c>
      <c r="FU562">
        <v>91</v>
      </c>
      <c r="FX562">
        <v>0</v>
      </c>
    </row>
    <row r="563" spans="1:180" x14ac:dyDescent="0.45">
      <c r="A563" s="1">
        <v>560</v>
      </c>
      <c r="B563" s="45">
        <f t="shared" si="442"/>
        <v>151</v>
      </c>
      <c r="C563" s="14" t="s">
        <v>1155</v>
      </c>
      <c r="D563" t="s">
        <v>1156</v>
      </c>
      <c r="E563" s="15">
        <v>13</v>
      </c>
      <c r="F563" s="28">
        <f>VOR!IH563</f>
        <v>171</v>
      </c>
      <c r="G563" s="27">
        <f t="shared" si="457"/>
        <v>76</v>
      </c>
      <c r="H563" s="49">
        <f t="shared" si="458"/>
        <v>247</v>
      </c>
      <c r="I563" s="14" t="s">
        <v>84</v>
      </c>
      <c r="J563" t="s">
        <v>73</v>
      </c>
      <c r="K563" t="s">
        <v>92</v>
      </c>
      <c r="L563">
        <v>2</v>
      </c>
      <c r="M563" t="s">
        <v>83</v>
      </c>
      <c r="N563">
        <v>1</v>
      </c>
      <c r="O563" s="77">
        <f t="shared" si="459"/>
        <v>1</v>
      </c>
      <c r="P563" s="80">
        <f t="shared" si="460"/>
        <v>2</v>
      </c>
      <c r="Q563" t="s">
        <v>93</v>
      </c>
      <c r="R563" t="s">
        <v>73</v>
      </c>
      <c r="S563" t="s">
        <v>129</v>
      </c>
      <c r="T563">
        <v>3</v>
      </c>
      <c r="U563" t="s">
        <v>83</v>
      </c>
      <c r="V563">
        <v>1</v>
      </c>
      <c r="W563" s="71">
        <f t="shared" si="461"/>
        <v>1</v>
      </c>
      <c r="X563" s="80">
        <f t="shared" si="462"/>
        <v>2</v>
      </c>
      <c r="Y563" s="14" t="s">
        <v>94</v>
      </c>
      <c r="Z563" t="s">
        <v>73</v>
      </c>
      <c r="AA563" t="s">
        <v>86</v>
      </c>
      <c r="AB563">
        <v>3</v>
      </c>
      <c r="AC563" t="s">
        <v>83</v>
      </c>
      <c r="AD563">
        <v>0</v>
      </c>
      <c r="AE563" s="71">
        <f t="shared" si="463"/>
        <v>3</v>
      </c>
      <c r="AF563" s="80">
        <f t="shared" si="443"/>
        <v>4</v>
      </c>
      <c r="AG563" s="14" t="s">
        <v>85</v>
      </c>
      <c r="AH563" t="s">
        <v>73</v>
      </c>
      <c r="AI563" t="s">
        <v>136</v>
      </c>
      <c r="AJ563">
        <v>3</v>
      </c>
      <c r="AK563" t="s">
        <v>83</v>
      </c>
      <c r="AL563">
        <v>0</v>
      </c>
      <c r="AM563" s="71">
        <f t="shared" si="464"/>
        <v>1</v>
      </c>
      <c r="AN563" s="80">
        <f t="shared" si="465"/>
        <v>4</v>
      </c>
      <c r="AO563" s="14" t="s">
        <v>130</v>
      </c>
      <c r="AP563" t="s">
        <v>73</v>
      </c>
      <c r="AQ563" t="s">
        <v>131</v>
      </c>
      <c r="AR563">
        <v>3</v>
      </c>
      <c r="AS563" t="s">
        <v>83</v>
      </c>
      <c r="AT563">
        <v>2</v>
      </c>
      <c r="AU563" s="71">
        <f t="shared" si="444"/>
        <v>0</v>
      </c>
      <c r="AV563" s="80">
        <f t="shared" si="466"/>
        <v>0</v>
      </c>
      <c r="AW563" s="14" t="s">
        <v>90</v>
      </c>
      <c r="AX563" t="s">
        <v>73</v>
      </c>
      <c r="AY563" t="s">
        <v>91</v>
      </c>
      <c r="AZ563">
        <v>3</v>
      </c>
      <c r="BA563" t="s">
        <v>83</v>
      </c>
      <c r="BB563">
        <v>1</v>
      </c>
      <c r="BC563" s="71">
        <f t="shared" si="467"/>
        <v>3</v>
      </c>
      <c r="BD563" s="80">
        <f t="shared" si="445"/>
        <v>4</v>
      </c>
      <c r="BE563" s="14" t="s">
        <v>95</v>
      </c>
      <c r="BF563" t="s">
        <v>73</v>
      </c>
      <c r="BG563" t="s">
        <v>88</v>
      </c>
      <c r="BH563">
        <v>2</v>
      </c>
      <c r="BI563" t="s">
        <v>83</v>
      </c>
      <c r="BJ563">
        <v>2</v>
      </c>
      <c r="BK563" s="71">
        <f t="shared" si="446"/>
        <v>0</v>
      </c>
      <c r="BL563" s="80">
        <f t="shared" si="468"/>
        <v>0</v>
      </c>
      <c r="BM563" s="14" t="s">
        <v>96</v>
      </c>
      <c r="BN563" t="s">
        <v>73</v>
      </c>
      <c r="BO563" t="s">
        <v>134</v>
      </c>
      <c r="BP563">
        <v>2</v>
      </c>
      <c r="BQ563" t="s">
        <v>83</v>
      </c>
      <c r="BR563">
        <v>0</v>
      </c>
      <c r="BS563" s="71">
        <f t="shared" si="469"/>
        <v>3</v>
      </c>
      <c r="BT563" s="80">
        <f t="shared" si="447"/>
        <v>4</v>
      </c>
      <c r="BU563" s="28">
        <f t="shared" si="470"/>
        <v>20</v>
      </c>
      <c r="BV563" s="14" t="str">
        <f t="shared" si="471"/>
        <v>Spanien</v>
      </c>
      <c r="BW563" s="80">
        <f t="shared" si="448"/>
        <v>0</v>
      </c>
      <c r="BX563" s="14" t="str">
        <f t="shared" si="472"/>
        <v>Brasilien</v>
      </c>
      <c r="BY563" s="80">
        <f t="shared" si="473"/>
        <v>7</v>
      </c>
      <c r="BZ563" s="14" t="str">
        <f t="shared" si="474"/>
        <v>Niederlande</v>
      </c>
      <c r="CA563" s="80">
        <f t="shared" si="475"/>
        <v>7</v>
      </c>
      <c r="CB563" s="14" t="str">
        <f t="shared" si="476"/>
        <v>Argentinien</v>
      </c>
      <c r="CC563" s="80">
        <f t="shared" si="477"/>
        <v>7</v>
      </c>
      <c r="CD563" s="14" t="str">
        <f t="shared" si="478"/>
        <v>Deutschland</v>
      </c>
      <c r="CE563" s="80">
        <f t="shared" si="479"/>
        <v>0</v>
      </c>
      <c r="CF563" s="14" t="str">
        <f t="shared" si="480"/>
        <v>Portugal</v>
      </c>
      <c r="CG563" s="80">
        <f t="shared" si="481"/>
        <v>7</v>
      </c>
      <c r="CH563" s="14" t="str">
        <f t="shared" si="482"/>
        <v>England</v>
      </c>
      <c r="CI563" s="80">
        <f t="shared" si="483"/>
        <v>7</v>
      </c>
      <c r="CJ563" s="14" t="str">
        <f t="shared" si="484"/>
        <v>Frankreich</v>
      </c>
      <c r="CK563" s="80">
        <f t="shared" si="485"/>
        <v>7</v>
      </c>
      <c r="CL563" s="27">
        <f t="shared" si="495"/>
        <v>42</v>
      </c>
      <c r="CM563" t="s">
        <v>130</v>
      </c>
      <c r="CN563" t="s">
        <v>73</v>
      </c>
      <c r="CO563" t="s">
        <v>90</v>
      </c>
      <c r="CP563">
        <v>2</v>
      </c>
      <c r="CQ563" t="s">
        <v>83</v>
      </c>
      <c r="CR563">
        <v>3</v>
      </c>
      <c r="CS563" s="71">
        <f t="shared" si="449"/>
        <v>2</v>
      </c>
      <c r="CT563" s="80">
        <f t="shared" si="486"/>
        <v>0</v>
      </c>
      <c r="CU563" t="s">
        <v>84</v>
      </c>
      <c r="CV563" t="s">
        <v>73</v>
      </c>
      <c r="CW563" t="s">
        <v>93</v>
      </c>
      <c r="CX563">
        <v>1</v>
      </c>
      <c r="CY563" t="s">
        <v>83</v>
      </c>
      <c r="CZ563">
        <v>2</v>
      </c>
      <c r="DA563" s="71">
        <f t="shared" si="487"/>
        <v>3</v>
      </c>
      <c r="DB563" s="80">
        <f t="shared" si="488"/>
        <v>6</v>
      </c>
      <c r="DC563" t="s">
        <v>88</v>
      </c>
      <c r="DD563" t="s">
        <v>73</v>
      </c>
      <c r="DE563" t="s">
        <v>96</v>
      </c>
      <c r="DF563">
        <v>2</v>
      </c>
      <c r="DG563" t="s">
        <v>83</v>
      </c>
      <c r="DH563">
        <v>3</v>
      </c>
      <c r="DI563" s="71">
        <f t="shared" si="496"/>
        <v>0</v>
      </c>
      <c r="DJ563" s="80">
        <f t="shared" si="489"/>
        <v>0</v>
      </c>
      <c r="DK563" t="s">
        <v>85</v>
      </c>
      <c r="DL563" t="s">
        <v>73</v>
      </c>
      <c r="DM563" t="s">
        <v>94</v>
      </c>
      <c r="DN563">
        <v>4</v>
      </c>
      <c r="DO563" t="s">
        <v>83</v>
      </c>
      <c r="DP563">
        <v>3</v>
      </c>
      <c r="DQ563" s="71">
        <f t="shared" si="490"/>
        <v>3</v>
      </c>
      <c r="DR563" s="80">
        <f t="shared" si="491"/>
        <v>0</v>
      </c>
      <c r="DS563" s="27">
        <f t="shared" si="450"/>
        <v>6</v>
      </c>
      <c r="DT563" t="str">
        <f t="shared" si="451"/>
        <v>Argentinien</v>
      </c>
      <c r="DU563">
        <f t="shared" si="492"/>
        <v>8</v>
      </c>
      <c r="DV563" t="str">
        <f t="shared" si="452"/>
        <v>Brasilien</v>
      </c>
      <c r="DW563">
        <f t="shared" si="493"/>
        <v>0</v>
      </c>
      <c r="DX563" t="str">
        <f t="shared" si="453"/>
        <v>England</v>
      </c>
      <c r="DY563">
        <f t="shared" si="494"/>
        <v>0</v>
      </c>
      <c r="DZ563" t="str">
        <f t="shared" si="454"/>
        <v>Portugal</v>
      </c>
      <c r="EA563">
        <f t="shared" si="455"/>
        <v>0</v>
      </c>
      <c r="EB563" s="27">
        <f t="shared" si="456"/>
        <v>8</v>
      </c>
      <c r="EC563" t="s">
        <v>93</v>
      </c>
      <c r="ED563" t="s">
        <v>73</v>
      </c>
      <c r="EE563" t="s">
        <v>90</v>
      </c>
      <c r="EF563">
        <v>5</v>
      </c>
      <c r="EG563" t="s">
        <v>83</v>
      </c>
      <c r="EH563">
        <v>3</v>
      </c>
      <c r="EK563" t="s">
        <v>85</v>
      </c>
      <c r="EL563" t="s">
        <v>73</v>
      </c>
      <c r="EM563" t="s">
        <v>96</v>
      </c>
      <c r="EN563">
        <v>2</v>
      </c>
      <c r="EO563" t="s">
        <v>83</v>
      </c>
      <c r="EP563">
        <v>3</v>
      </c>
      <c r="EU563" t="s">
        <v>90</v>
      </c>
      <c r="EV563" t="s">
        <v>73</v>
      </c>
      <c r="EW563" t="s">
        <v>85</v>
      </c>
      <c r="EX563">
        <v>5</v>
      </c>
      <c r="EY563" t="s">
        <v>83</v>
      </c>
      <c r="EZ563">
        <v>3</v>
      </c>
      <c r="FC563" t="s">
        <v>93</v>
      </c>
      <c r="FD563" t="s">
        <v>73</v>
      </c>
      <c r="FE563" t="s">
        <v>96</v>
      </c>
      <c r="FF563">
        <v>4</v>
      </c>
      <c r="FG563" t="s">
        <v>83</v>
      </c>
      <c r="FH563">
        <v>2</v>
      </c>
      <c r="FL563" t="s">
        <v>85</v>
      </c>
      <c r="FN563" t="s">
        <v>90</v>
      </c>
      <c r="FP563" t="s">
        <v>96</v>
      </c>
      <c r="FR563" t="s">
        <v>93</v>
      </c>
      <c r="FU563">
        <v>0</v>
      </c>
      <c r="FX563">
        <v>0</v>
      </c>
    </row>
    <row r="564" spans="1:180" x14ac:dyDescent="0.45">
      <c r="A564" s="1">
        <v>561</v>
      </c>
      <c r="B564" s="45">
        <f t="shared" si="442"/>
        <v>314</v>
      </c>
      <c r="C564" s="14" t="s">
        <v>1157</v>
      </c>
      <c r="D564" t="s">
        <v>1158</v>
      </c>
      <c r="E564" s="15">
        <v>13</v>
      </c>
      <c r="F564" s="28">
        <f>VOR!IH564</f>
        <v>153</v>
      </c>
      <c r="G564" s="27">
        <f t="shared" si="457"/>
        <v>67</v>
      </c>
      <c r="H564" s="49">
        <f t="shared" si="458"/>
        <v>220</v>
      </c>
      <c r="I564" s="14" t="s">
        <v>84</v>
      </c>
      <c r="J564" t="s">
        <v>73</v>
      </c>
      <c r="K564" t="s">
        <v>92</v>
      </c>
      <c r="L564">
        <v>2</v>
      </c>
      <c r="M564" t="s">
        <v>83</v>
      </c>
      <c r="N564">
        <v>0</v>
      </c>
      <c r="O564" s="77">
        <f t="shared" si="459"/>
        <v>1</v>
      </c>
      <c r="P564" s="80">
        <f t="shared" si="460"/>
        <v>3</v>
      </c>
      <c r="Q564" t="s">
        <v>86</v>
      </c>
      <c r="R564" t="s">
        <v>73</v>
      </c>
      <c r="S564" t="s">
        <v>129</v>
      </c>
      <c r="T564">
        <v>2</v>
      </c>
      <c r="U564" t="s">
        <v>83</v>
      </c>
      <c r="V564">
        <v>1</v>
      </c>
      <c r="W564" s="71">
        <f t="shared" si="461"/>
        <v>0</v>
      </c>
      <c r="X564" s="80">
        <f t="shared" si="462"/>
        <v>0</v>
      </c>
      <c r="Y564" s="14" t="s">
        <v>94</v>
      </c>
      <c r="Z564" t="s">
        <v>73</v>
      </c>
      <c r="AA564" t="s">
        <v>93</v>
      </c>
      <c r="AB564">
        <v>2</v>
      </c>
      <c r="AC564" t="s">
        <v>83</v>
      </c>
      <c r="AD564">
        <v>1</v>
      </c>
      <c r="AE564" s="71">
        <f t="shared" si="463"/>
        <v>1</v>
      </c>
      <c r="AF564" s="80">
        <f t="shared" si="443"/>
        <v>2</v>
      </c>
      <c r="AG564" s="14" t="s">
        <v>85</v>
      </c>
      <c r="AH564" t="s">
        <v>73</v>
      </c>
      <c r="AI564" t="s">
        <v>132</v>
      </c>
      <c r="AJ564">
        <v>3</v>
      </c>
      <c r="AK564" t="s">
        <v>83</v>
      </c>
      <c r="AL564">
        <v>1</v>
      </c>
      <c r="AM564" s="71">
        <f t="shared" si="464"/>
        <v>3</v>
      </c>
      <c r="AN564" s="80">
        <f t="shared" si="465"/>
        <v>4</v>
      </c>
      <c r="AO564" s="14" t="s">
        <v>130</v>
      </c>
      <c r="AP564" t="s">
        <v>73</v>
      </c>
      <c r="AQ564" t="s">
        <v>95</v>
      </c>
      <c r="AR564">
        <v>1</v>
      </c>
      <c r="AS564" t="s">
        <v>83</v>
      </c>
      <c r="AT564">
        <v>0</v>
      </c>
      <c r="AU564" s="71">
        <f t="shared" si="444"/>
        <v>2</v>
      </c>
      <c r="AV564" s="80">
        <f t="shared" si="466"/>
        <v>0</v>
      </c>
      <c r="AW564" s="14" t="s">
        <v>90</v>
      </c>
      <c r="AX564" t="s">
        <v>73</v>
      </c>
      <c r="AY564" t="s">
        <v>138</v>
      </c>
      <c r="AZ564">
        <v>3</v>
      </c>
      <c r="BA564" t="s">
        <v>83</v>
      </c>
      <c r="BB564">
        <v>0</v>
      </c>
      <c r="BC564" s="71">
        <f t="shared" si="467"/>
        <v>1</v>
      </c>
      <c r="BD564" s="80">
        <f t="shared" si="445"/>
        <v>3</v>
      </c>
      <c r="BE564" s="14" t="s">
        <v>131</v>
      </c>
      <c r="BF564" t="s">
        <v>73</v>
      </c>
      <c r="BG564" t="s">
        <v>88</v>
      </c>
      <c r="BH564">
        <v>2</v>
      </c>
      <c r="BI564" t="s">
        <v>83</v>
      </c>
      <c r="BJ564">
        <v>1</v>
      </c>
      <c r="BK564" s="71">
        <f t="shared" si="446"/>
        <v>0</v>
      </c>
      <c r="BL564" s="80">
        <f t="shared" si="468"/>
        <v>0</v>
      </c>
      <c r="BM564" s="14" t="s">
        <v>96</v>
      </c>
      <c r="BN564" t="s">
        <v>73</v>
      </c>
      <c r="BO564" t="s">
        <v>134</v>
      </c>
      <c r="BP564">
        <v>2</v>
      </c>
      <c r="BQ564" t="s">
        <v>83</v>
      </c>
      <c r="BR564">
        <v>0</v>
      </c>
      <c r="BS564" s="71">
        <f t="shared" si="469"/>
        <v>3</v>
      </c>
      <c r="BT564" s="80">
        <f t="shared" si="447"/>
        <v>4</v>
      </c>
      <c r="BU564" s="28">
        <f t="shared" si="470"/>
        <v>16</v>
      </c>
      <c r="BV564" s="14" t="str">
        <f t="shared" si="471"/>
        <v>Spanien</v>
      </c>
      <c r="BW564" s="80">
        <f t="shared" si="448"/>
        <v>0</v>
      </c>
      <c r="BX564" s="14" t="str">
        <f t="shared" si="472"/>
        <v>Brasilien</v>
      </c>
      <c r="BY564" s="80">
        <f t="shared" si="473"/>
        <v>7</v>
      </c>
      <c r="BZ564" s="14" t="str">
        <f t="shared" si="474"/>
        <v>Niederlande</v>
      </c>
      <c r="CA564" s="80">
        <f t="shared" si="475"/>
        <v>7</v>
      </c>
      <c r="CB564" s="14" t="str">
        <f t="shared" si="476"/>
        <v>Polen</v>
      </c>
      <c r="CC564" s="80">
        <f t="shared" si="477"/>
        <v>0</v>
      </c>
      <c r="CD564" s="14" t="str">
        <f t="shared" si="478"/>
        <v>Belgien</v>
      </c>
      <c r="CE564" s="80">
        <f t="shared" si="479"/>
        <v>0</v>
      </c>
      <c r="CF564" s="14" t="str">
        <f t="shared" si="480"/>
        <v>Portugal</v>
      </c>
      <c r="CG564" s="80">
        <f t="shared" si="481"/>
        <v>7</v>
      </c>
      <c r="CH564" s="14" t="str">
        <f t="shared" si="482"/>
        <v>England</v>
      </c>
      <c r="CI564" s="80">
        <f t="shared" si="483"/>
        <v>7</v>
      </c>
      <c r="CJ564" s="14" t="str">
        <f t="shared" si="484"/>
        <v>Frankreich</v>
      </c>
      <c r="CK564" s="80">
        <f t="shared" si="485"/>
        <v>7</v>
      </c>
      <c r="CL564" s="27">
        <f t="shared" si="495"/>
        <v>35</v>
      </c>
      <c r="CM564" t="s">
        <v>130</v>
      </c>
      <c r="CN564" t="s">
        <v>73</v>
      </c>
      <c r="CO564" t="s">
        <v>90</v>
      </c>
      <c r="CP564">
        <v>1</v>
      </c>
      <c r="CQ564" t="s">
        <v>83</v>
      </c>
      <c r="CR564">
        <v>2</v>
      </c>
      <c r="CS564" s="71">
        <f t="shared" si="449"/>
        <v>2</v>
      </c>
      <c r="CT564" s="80">
        <f t="shared" si="486"/>
        <v>0</v>
      </c>
      <c r="CU564" t="s">
        <v>84</v>
      </c>
      <c r="CV564" t="s">
        <v>73</v>
      </c>
      <c r="CW564" t="s">
        <v>86</v>
      </c>
      <c r="CX564">
        <v>0</v>
      </c>
      <c r="CY564" t="s">
        <v>83</v>
      </c>
      <c r="CZ564">
        <v>2</v>
      </c>
      <c r="DA564" s="71">
        <f t="shared" si="487"/>
        <v>1</v>
      </c>
      <c r="DB564" s="80">
        <f t="shared" si="488"/>
        <v>0</v>
      </c>
      <c r="DC564" t="s">
        <v>131</v>
      </c>
      <c r="DD564" t="s">
        <v>73</v>
      </c>
      <c r="DE564" t="s">
        <v>96</v>
      </c>
      <c r="DF564">
        <v>1</v>
      </c>
      <c r="DG564" t="s">
        <v>83</v>
      </c>
      <c r="DH564">
        <v>2</v>
      </c>
      <c r="DI564" s="71">
        <f t="shared" si="496"/>
        <v>0</v>
      </c>
      <c r="DJ564" s="80">
        <f t="shared" si="489"/>
        <v>0</v>
      </c>
      <c r="DK564" t="s">
        <v>85</v>
      </c>
      <c r="DL564" t="s">
        <v>73</v>
      </c>
      <c r="DM564" t="s">
        <v>94</v>
      </c>
      <c r="DN564">
        <v>1</v>
      </c>
      <c r="DO564" t="s">
        <v>83</v>
      </c>
      <c r="DP564">
        <v>2</v>
      </c>
      <c r="DQ564" s="71">
        <f t="shared" si="490"/>
        <v>3</v>
      </c>
      <c r="DR564" s="80">
        <f t="shared" si="491"/>
        <v>8</v>
      </c>
      <c r="DS564" s="27">
        <f t="shared" si="450"/>
        <v>8</v>
      </c>
      <c r="DT564" t="str">
        <f t="shared" si="451"/>
        <v>Polen</v>
      </c>
      <c r="DU564">
        <f t="shared" si="492"/>
        <v>0</v>
      </c>
      <c r="DV564" t="str">
        <f t="shared" si="452"/>
        <v>Brasilien</v>
      </c>
      <c r="DW564">
        <f t="shared" si="493"/>
        <v>0</v>
      </c>
      <c r="DX564" t="str">
        <f t="shared" si="453"/>
        <v>Frankreich</v>
      </c>
      <c r="DY564">
        <f t="shared" si="494"/>
        <v>8</v>
      </c>
      <c r="DZ564" t="str">
        <f t="shared" si="454"/>
        <v>Portugal</v>
      </c>
      <c r="EA564">
        <f t="shared" si="455"/>
        <v>0</v>
      </c>
      <c r="EB564" s="27">
        <f t="shared" si="456"/>
        <v>8</v>
      </c>
      <c r="EC564" t="s">
        <v>86</v>
      </c>
      <c r="ED564" t="s">
        <v>73</v>
      </c>
      <c r="EE564" t="s">
        <v>90</v>
      </c>
      <c r="EF564">
        <v>1</v>
      </c>
      <c r="EG564" t="s">
        <v>83</v>
      </c>
      <c r="EH564">
        <v>2</v>
      </c>
      <c r="EK564" t="s">
        <v>94</v>
      </c>
      <c r="EL564" t="s">
        <v>73</v>
      </c>
      <c r="EM564" t="s">
        <v>96</v>
      </c>
      <c r="EN564">
        <v>2</v>
      </c>
      <c r="EO564" t="s">
        <v>83</v>
      </c>
      <c r="EP564">
        <v>1</v>
      </c>
      <c r="EU564" t="s">
        <v>86</v>
      </c>
      <c r="EV564" t="s">
        <v>73</v>
      </c>
      <c r="EW564" t="s">
        <v>96</v>
      </c>
      <c r="EX564">
        <v>0</v>
      </c>
      <c r="EY564" t="s">
        <v>83</v>
      </c>
      <c r="EZ564">
        <v>1</v>
      </c>
      <c r="FC564" t="s">
        <v>90</v>
      </c>
      <c r="FD564" t="s">
        <v>73</v>
      </c>
      <c r="FE564" t="s">
        <v>94</v>
      </c>
      <c r="FF564">
        <v>1</v>
      </c>
      <c r="FG564" t="s">
        <v>83</v>
      </c>
      <c r="FH564">
        <v>2</v>
      </c>
      <c r="FL564" t="s">
        <v>86</v>
      </c>
      <c r="FN564" t="s">
        <v>96</v>
      </c>
      <c r="FP564" t="s">
        <v>90</v>
      </c>
      <c r="FR564" t="s">
        <v>94</v>
      </c>
      <c r="FU564">
        <v>0</v>
      </c>
      <c r="FX564" t="s">
        <v>1159</v>
      </c>
    </row>
    <row r="565" spans="1:180" x14ac:dyDescent="0.45">
      <c r="A565" s="1">
        <v>562</v>
      </c>
      <c r="B565" s="45">
        <f t="shared" si="442"/>
        <v>518</v>
      </c>
      <c r="C565" s="14" t="s">
        <v>1160</v>
      </c>
      <c r="D565" t="s">
        <v>1035</v>
      </c>
      <c r="E565" s="15">
        <v>13</v>
      </c>
      <c r="F565" s="28">
        <f>VOR!IH565</f>
        <v>157</v>
      </c>
      <c r="G565" s="27">
        <f t="shared" si="457"/>
        <v>30</v>
      </c>
      <c r="H565" s="49">
        <f t="shared" si="458"/>
        <v>187</v>
      </c>
      <c r="I565" s="14" t="s">
        <v>84</v>
      </c>
      <c r="J565" t="s">
        <v>73</v>
      </c>
      <c r="K565" t="s">
        <v>92</v>
      </c>
      <c r="L565">
        <v>1</v>
      </c>
      <c r="M565" t="s">
        <v>83</v>
      </c>
      <c r="N565">
        <v>2</v>
      </c>
      <c r="O565" s="77">
        <f t="shared" si="459"/>
        <v>1</v>
      </c>
      <c r="P565" s="80">
        <f t="shared" si="460"/>
        <v>0</v>
      </c>
      <c r="Q565" t="s">
        <v>86</v>
      </c>
      <c r="R565" t="s">
        <v>73</v>
      </c>
      <c r="S565" t="s">
        <v>129</v>
      </c>
      <c r="T565">
        <v>0</v>
      </c>
      <c r="U565" t="s">
        <v>83</v>
      </c>
      <c r="V565">
        <v>1</v>
      </c>
      <c r="W565" s="71">
        <f t="shared" si="461"/>
        <v>0</v>
      </c>
      <c r="X565" s="80">
        <f t="shared" si="462"/>
        <v>0</v>
      </c>
      <c r="Y565" s="14" t="s">
        <v>94</v>
      </c>
      <c r="Z565" t="s">
        <v>73</v>
      </c>
      <c r="AA565" t="s">
        <v>133</v>
      </c>
      <c r="AB565">
        <v>3</v>
      </c>
      <c r="AC565" t="s">
        <v>83</v>
      </c>
      <c r="AD565">
        <v>1</v>
      </c>
      <c r="AE565" s="71">
        <f t="shared" si="463"/>
        <v>1</v>
      </c>
      <c r="AF565" s="80">
        <f t="shared" si="443"/>
        <v>4</v>
      </c>
      <c r="AG565" s="14" t="s">
        <v>85</v>
      </c>
      <c r="AH565" t="s">
        <v>73</v>
      </c>
      <c r="AI565" t="s">
        <v>136</v>
      </c>
      <c r="AJ565">
        <v>0</v>
      </c>
      <c r="AK565" t="s">
        <v>83</v>
      </c>
      <c r="AL565">
        <v>2</v>
      </c>
      <c r="AM565" s="71">
        <f t="shared" si="464"/>
        <v>1</v>
      </c>
      <c r="AN565" s="80">
        <f t="shared" si="465"/>
        <v>0</v>
      </c>
      <c r="AO565" s="14" t="s">
        <v>130</v>
      </c>
      <c r="AP565" t="s">
        <v>73</v>
      </c>
      <c r="AQ565" t="s">
        <v>95</v>
      </c>
      <c r="AR565">
        <v>3</v>
      </c>
      <c r="AS565" t="s">
        <v>83</v>
      </c>
      <c r="AT565">
        <v>1</v>
      </c>
      <c r="AU565" s="71">
        <f t="shared" si="444"/>
        <v>2</v>
      </c>
      <c r="AV565" s="80">
        <f t="shared" si="466"/>
        <v>0</v>
      </c>
      <c r="AW565" s="14" t="s">
        <v>134</v>
      </c>
      <c r="AX565" t="s">
        <v>73</v>
      </c>
      <c r="AY565" t="s">
        <v>91</v>
      </c>
      <c r="AZ565">
        <v>2</v>
      </c>
      <c r="BA565" t="s">
        <v>83</v>
      </c>
      <c r="BB565">
        <v>1</v>
      </c>
      <c r="BC565" s="71">
        <f t="shared" si="467"/>
        <v>2</v>
      </c>
      <c r="BD565" s="80">
        <f t="shared" si="445"/>
        <v>0</v>
      </c>
      <c r="BE565" s="14" t="s">
        <v>89</v>
      </c>
      <c r="BF565" t="s">
        <v>73</v>
      </c>
      <c r="BG565" t="s">
        <v>141</v>
      </c>
      <c r="BH565">
        <v>1</v>
      </c>
      <c r="BI565" t="s">
        <v>83</v>
      </c>
      <c r="BJ565">
        <v>2</v>
      </c>
      <c r="BK565" s="71">
        <f t="shared" si="446"/>
        <v>1</v>
      </c>
      <c r="BL565" s="80">
        <f t="shared" si="468"/>
        <v>0</v>
      </c>
      <c r="BM565" s="14" t="s">
        <v>96</v>
      </c>
      <c r="BN565" t="s">
        <v>73</v>
      </c>
      <c r="BO565" t="s">
        <v>166</v>
      </c>
      <c r="BP565">
        <v>1</v>
      </c>
      <c r="BQ565" t="s">
        <v>83</v>
      </c>
      <c r="BR565">
        <v>0</v>
      </c>
      <c r="BS565" s="71">
        <f t="shared" si="469"/>
        <v>1</v>
      </c>
      <c r="BT565" s="80">
        <f t="shared" si="447"/>
        <v>2</v>
      </c>
      <c r="BU565" s="28">
        <f t="shared" si="470"/>
        <v>6</v>
      </c>
      <c r="BV565" s="14" t="str">
        <f t="shared" si="471"/>
        <v>Spanien</v>
      </c>
      <c r="BW565" s="80">
        <f t="shared" si="448"/>
        <v>0</v>
      </c>
      <c r="BX565" s="14" t="str">
        <f t="shared" si="472"/>
        <v>Schweiz</v>
      </c>
      <c r="BY565" s="80">
        <f t="shared" si="473"/>
        <v>0</v>
      </c>
      <c r="BZ565" s="14" t="str">
        <f t="shared" si="474"/>
        <v>Wales</v>
      </c>
      <c r="CA565" s="80">
        <f t="shared" si="475"/>
        <v>0</v>
      </c>
      <c r="CB565" s="14" t="str">
        <f t="shared" si="476"/>
        <v>Dänemark</v>
      </c>
      <c r="CC565" s="80">
        <f t="shared" si="477"/>
        <v>0</v>
      </c>
      <c r="CD565" s="14" t="str">
        <f t="shared" si="478"/>
        <v>Costa Rica</v>
      </c>
      <c r="CE565" s="80">
        <f t="shared" si="479"/>
        <v>0</v>
      </c>
      <c r="CF565" s="14" t="str">
        <f t="shared" si="480"/>
        <v>Portugal</v>
      </c>
      <c r="CG565" s="80">
        <f t="shared" si="481"/>
        <v>7</v>
      </c>
      <c r="CH565" s="14" t="str">
        <f t="shared" si="482"/>
        <v>Ecuador</v>
      </c>
      <c r="CI565" s="80">
        <f t="shared" si="483"/>
        <v>0</v>
      </c>
      <c r="CJ565" s="14" t="str">
        <f t="shared" si="484"/>
        <v>Frankreich</v>
      </c>
      <c r="CK565" s="80">
        <f t="shared" si="485"/>
        <v>7</v>
      </c>
      <c r="CL565" s="27">
        <f t="shared" si="495"/>
        <v>14</v>
      </c>
      <c r="CM565" t="s">
        <v>130</v>
      </c>
      <c r="CN565" t="s">
        <v>73</v>
      </c>
      <c r="CO565" t="s">
        <v>134</v>
      </c>
      <c r="CP565">
        <v>2</v>
      </c>
      <c r="CQ565" t="s">
        <v>83</v>
      </c>
      <c r="CR565">
        <v>0</v>
      </c>
      <c r="CS565" s="71">
        <f t="shared" si="449"/>
        <v>0</v>
      </c>
      <c r="CT565" s="80">
        <f t="shared" si="486"/>
        <v>0</v>
      </c>
      <c r="CU565" t="s">
        <v>92</v>
      </c>
      <c r="CV565" t="s">
        <v>73</v>
      </c>
      <c r="CW565" t="s">
        <v>129</v>
      </c>
      <c r="CX565">
        <v>2</v>
      </c>
      <c r="CY565" t="s">
        <v>83</v>
      </c>
      <c r="CZ565">
        <v>1</v>
      </c>
      <c r="DA565" s="71">
        <f t="shared" si="487"/>
        <v>0</v>
      </c>
      <c r="DB565" s="80">
        <f t="shared" si="488"/>
        <v>0</v>
      </c>
      <c r="DC565" t="s">
        <v>141</v>
      </c>
      <c r="DD565" t="s">
        <v>73</v>
      </c>
      <c r="DE565" t="s">
        <v>96</v>
      </c>
      <c r="DF565">
        <v>2</v>
      </c>
      <c r="DG565" t="s">
        <v>83</v>
      </c>
      <c r="DH565">
        <v>3</v>
      </c>
      <c r="DI565" s="71">
        <f t="shared" si="496"/>
        <v>0</v>
      </c>
      <c r="DJ565" s="80">
        <f t="shared" si="489"/>
        <v>0</v>
      </c>
      <c r="DK565" t="s">
        <v>136</v>
      </c>
      <c r="DL565" t="s">
        <v>73</v>
      </c>
      <c r="DM565" t="s">
        <v>94</v>
      </c>
      <c r="DN565">
        <v>1</v>
      </c>
      <c r="DO565" t="s">
        <v>83</v>
      </c>
      <c r="DP565">
        <v>3</v>
      </c>
      <c r="DQ565" s="71">
        <f t="shared" si="490"/>
        <v>2</v>
      </c>
      <c r="DR565" s="80">
        <f t="shared" si="491"/>
        <v>2</v>
      </c>
      <c r="DS565" s="27">
        <f t="shared" si="450"/>
        <v>2</v>
      </c>
      <c r="DT565" t="str">
        <f t="shared" si="451"/>
        <v>Wales</v>
      </c>
      <c r="DU565">
        <f t="shared" si="492"/>
        <v>0</v>
      </c>
      <c r="DV565" t="str">
        <f t="shared" si="452"/>
        <v>Spanien</v>
      </c>
      <c r="DW565">
        <f t="shared" si="493"/>
        <v>0</v>
      </c>
      <c r="DX565" t="str">
        <f t="shared" si="453"/>
        <v>Frankreich</v>
      </c>
      <c r="DY565">
        <f t="shared" si="494"/>
        <v>8</v>
      </c>
      <c r="DZ565" t="str">
        <f t="shared" si="454"/>
        <v>Portugal</v>
      </c>
      <c r="EA565">
        <f t="shared" si="455"/>
        <v>0</v>
      </c>
      <c r="EB565" s="27">
        <f t="shared" si="456"/>
        <v>8</v>
      </c>
      <c r="EC565" t="s">
        <v>92</v>
      </c>
      <c r="ED565" t="s">
        <v>73</v>
      </c>
      <c r="EE565" t="s">
        <v>130</v>
      </c>
      <c r="EF565">
        <v>1</v>
      </c>
      <c r="EG565" t="s">
        <v>83</v>
      </c>
      <c r="EH565">
        <v>2</v>
      </c>
      <c r="EK565" t="s">
        <v>94</v>
      </c>
      <c r="EL565" t="s">
        <v>73</v>
      </c>
      <c r="EM565" t="s">
        <v>96</v>
      </c>
      <c r="EN565">
        <v>2</v>
      </c>
      <c r="EO565" t="s">
        <v>83</v>
      </c>
      <c r="EP565">
        <v>3</v>
      </c>
      <c r="EU565" t="s">
        <v>92</v>
      </c>
      <c r="EV565" t="s">
        <v>73</v>
      </c>
      <c r="EW565" t="s">
        <v>94</v>
      </c>
      <c r="EX565">
        <v>2</v>
      </c>
      <c r="EY565" t="s">
        <v>83</v>
      </c>
      <c r="EZ565">
        <v>1</v>
      </c>
      <c r="FC565" t="s">
        <v>130</v>
      </c>
      <c r="FD565" t="s">
        <v>73</v>
      </c>
      <c r="FE565" t="s">
        <v>96</v>
      </c>
      <c r="FF565">
        <v>3</v>
      </c>
      <c r="FG565" t="s">
        <v>83</v>
      </c>
      <c r="FH565">
        <v>1</v>
      </c>
      <c r="FL565" t="s">
        <v>94</v>
      </c>
      <c r="FN565" t="s">
        <v>92</v>
      </c>
      <c r="FP565" t="s">
        <v>96</v>
      </c>
      <c r="FR565" t="s">
        <v>130</v>
      </c>
      <c r="FU565">
        <v>0</v>
      </c>
      <c r="FX565" t="s">
        <v>216</v>
      </c>
    </row>
    <row r="566" spans="1:180" x14ac:dyDescent="0.45">
      <c r="A566" s="1">
        <v>563</v>
      </c>
      <c r="B566" s="45">
        <f t="shared" si="442"/>
        <v>235</v>
      </c>
      <c r="C566" s="14" t="s">
        <v>1152</v>
      </c>
      <c r="D566" t="s">
        <v>1153</v>
      </c>
      <c r="E566" s="15">
        <v>13</v>
      </c>
      <c r="F566" s="28">
        <f>VOR!IH566</f>
        <v>160</v>
      </c>
      <c r="G566" s="27">
        <f t="shared" si="457"/>
        <v>75</v>
      </c>
      <c r="H566" s="49">
        <f t="shared" si="458"/>
        <v>235</v>
      </c>
      <c r="I566" s="14" t="s">
        <v>84</v>
      </c>
      <c r="J566" t="s">
        <v>73</v>
      </c>
      <c r="K566" t="s">
        <v>92</v>
      </c>
      <c r="L566">
        <v>1</v>
      </c>
      <c r="M566" t="s">
        <v>83</v>
      </c>
      <c r="N566">
        <v>0</v>
      </c>
      <c r="O566" s="77">
        <f t="shared" si="459"/>
        <v>1</v>
      </c>
      <c r="P566" s="80">
        <f t="shared" si="460"/>
        <v>2</v>
      </c>
      <c r="Q566" t="s">
        <v>93</v>
      </c>
      <c r="R566" t="s">
        <v>73</v>
      </c>
      <c r="S566" t="s">
        <v>129</v>
      </c>
      <c r="T566">
        <v>2</v>
      </c>
      <c r="U566" t="s">
        <v>83</v>
      </c>
      <c r="V566">
        <v>1</v>
      </c>
      <c r="W566" s="71">
        <f t="shared" si="461"/>
        <v>1</v>
      </c>
      <c r="X566" s="80">
        <f t="shared" si="462"/>
        <v>4</v>
      </c>
      <c r="Y566" s="14" t="s">
        <v>94</v>
      </c>
      <c r="Z566" t="s">
        <v>73</v>
      </c>
      <c r="AA566" t="s">
        <v>86</v>
      </c>
      <c r="AB566">
        <v>4</v>
      </c>
      <c r="AC566" t="s">
        <v>83</v>
      </c>
      <c r="AD566">
        <v>3</v>
      </c>
      <c r="AE566" s="71">
        <f t="shared" si="463"/>
        <v>3</v>
      </c>
      <c r="AF566" s="80">
        <f t="shared" si="443"/>
        <v>4</v>
      </c>
      <c r="AG566" s="14" t="s">
        <v>85</v>
      </c>
      <c r="AH566" t="s">
        <v>73</v>
      </c>
      <c r="AI566" t="s">
        <v>140</v>
      </c>
      <c r="AJ566">
        <v>4</v>
      </c>
      <c r="AK566" t="s">
        <v>83</v>
      </c>
      <c r="AL566">
        <v>0</v>
      </c>
      <c r="AM566" s="71">
        <f t="shared" si="464"/>
        <v>1</v>
      </c>
      <c r="AN566" s="80">
        <f t="shared" si="465"/>
        <v>2</v>
      </c>
      <c r="AO566" s="14" t="s">
        <v>130</v>
      </c>
      <c r="AP566" t="s">
        <v>73</v>
      </c>
      <c r="AQ566" t="s">
        <v>95</v>
      </c>
      <c r="AR566">
        <v>2</v>
      </c>
      <c r="AS566" t="s">
        <v>83</v>
      </c>
      <c r="AT566">
        <v>1</v>
      </c>
      <c r="AU566" s="71">
        <f t="shared" si="444"/>
        <v>2</v>
      </c>
      <c r="AV566" s="80">
        <f t="shared" si="466"/>
        <v>0</v>
      </c>
      <c r="AW566" s="14" t="s">
        <v>90</v>
      </c>
      <c r="AX566" t="s">
        <v>73</v>
      </c>
      <c r="AY566" t="s">
        <v>135</v>
      </c>
      <c r="AZ566">
        <v>3</v>
      </c>
      <c r="BA566" t="s">
        <v>83</v>
      </c>
      <c r="BB566">
        <v>2</v>
      </c>
      <c r="BC566" s="71">
        <f t="shared" si="467"/>
        <v>1</v>
      </c>
      <c r="BD566" s="80">
        <f t="shared" si="445"/>
        <v>2</v>
      </c>
      <c r="BE566" s="14" t="s">
        <v>131</v>
      </c>
      <c r="BF566" t="s">
        <v>73</v>
      </c>
      <c r="BG566" t="s">
        <v>88</v>
      </c>
      <c r="BH566">
        <v>2</v>
      </c>
      <c r="BI566" t="s">
        <v>83</v>
      </c>
      <c r="BJ566">
        <v>1</v>
      </c>
      <c r="BK566" s="71">
        <f t="shared" si="446"/>
        <v>0</v>
      </c>
      <c r="BL566" s="80">
        <f t="shared" si="468"/>
        <v>0</v>
      </c>
      <c r="BM566" s="14" t="s">
        <v>96</v>
      </c>
      <c r="BN566" t="s">
        <v>73</v>
      </c>
      <c r="BO566" t="s">
        <v>134</v>
      </c>
      <c r="BP566">
        <v>1</v>
      </c>
      <c r="BQ566" t="s">
        <v>83</v>
      </c>
      <c r="BR566">
        <v>2</v>
      </c>
      <c r="BS566" s="71">
        <f t="shared" si="469"/>
        <v>3</v>
      </c>
      <c r="BT566" s="80">
        <f t="shared" si="447"/>
        <v>0</v>
      </c>
      <c r="BU566" s="28">
        <f t="shared" si="470"/>
        <v>14</v>
      </c>
      <c r="BV566" s="14" t="str">
        <f t="shared" si="471"/>
        <v>Spanien</v>
      </c>
      <c r="BW566" s="80">
        <f t="shared" si="448"/>
        <v>0</v>
      </c>
      <c r="BX566" s="14" t="str">
        <f t="shared" si="472"/>
        <v>Brasilien</v>
      </c>
      <c r="BY566" s="80">
        <f t="shared" si="473"/>
        <v>7</v>
      </c>
      <c r="BZ566" s="14" t="str">
        <f t="shared" si="474"/>
        <v>Niederlande</v>
      </c>
      <c r="CA566" s="80">
        <f t="shared" si="475"/>
        <v>7</v>
      </c>
      <c r="CB566" s="14" t="str">
        <f t="shared" si="476"/>
        <v>Argentinien</v>
      </c>
      <c r="CC566" s="80">
        <f t="shared" si="477"/>
        <v>7</v>
      </c>
      <c r="CD566" s="14" t="str">
        <f t="shared" si="478"/>
        <v>Belgien</v>
      </c>
      <c r="CE566" s="80">
        <f t="shared" si="479"/>
        <v>0</v>
      </c>
      <c r="CF566" s="14" t="str">
        <f t="shared" si="480"/>
        <v>Schweiz</v>
      </c>
      <c r="CG566" s="80">
        <f t="shared" si="481"/>
        <v>0</v>
      </c>
      <c r="CH566" s="14" t="str">
        <f t="shared" si="482"/>
        <v>England</v>
      </c>
      <c r="CI566" s="80">
        <f t="shared" si="483"/>
        <v>7</v>
      </c>
      <c r="CJ566" s="14" t="str">
        <f t="shared" si="484"/>
        <v>Frankreich</v>
      </c>
      <c r="CK566" s="80">
        <f t="shared" si="485"/>
        <v>7</v>
      </c>
      <c r="CL566" s="27">
        <f t="shared" si="495"/>
        <v>35</v>
      </c>
      <c r="CM566" t="s">
        <v>130</v>
      </c>
      <c r="CN566" t="s">
        <v>73</v>
      </c>
      <c r="CO566" t="s">
        <v>90</v>
      </c>
      <c r="CP566">
        <v>2</v>
      </c>
      <c r="CQ566" t="s">
        <v>83</v>
      </c>
      <c r="CR566">
        <v>3</v>
      </c>
      <c r="CS566" s="71">
        <f t="shared" si="449"/>
        <v>2</v>
      </c>
      <c r="CT566" s="80">
        <f t="shared" si="486"/>
        <v>0</v>
      </c>
      <c r="CU566" t="s">
        <v>84</v>
      </c>
      <c r="CV566" t="s">
        <v>73</v>
      </c>
      <c r="CW566" t="s">
        <v>93</v>
      </c>
      <c r="CX566">
        <v>0</v>
      </c>
      <c r="CY566" t="s">
        <v>83</v>
      </c>
      <c r="CZ566">
        <v>1</v>
      </c>
      <c r="DA566" s="71">
        <f t="shared" si="487"/>
        <v>3</v>
      </c>
      <c r="DB566" s="80">
        <f t="shared" si="488"/>
        <v>6</v>
      </c>
      <c r="DC566" t="s">
        <v>131</v>
      </c>
      <c r="DD566" t="s">
        <v>73</v>
      </c>
      <c r="DE566" t="s">
        <v>134</v>
      </c>
      <c r="DF566">
        <v>1</v>
      </c>
      <c r="DG566" t="s">
        <v>83</v>
      </c>
      <c r="DH566">
        <v>0</v>
      </c>
      <c r="DI566" s="71">
        <f t="shared" si="496"/>
        <v>0</v>
      </c>
      <c r="DJ566" s="80">
        <f t="shared" si="489"/>
        <v>0</v>
      </c>
      <c r="DK566" t="s">
        <v>85</v>
      </c>
      <c r="DL566" t="s">
        <v>73</v>
      </c>
      <c r="DM566" t="s">
        <v>94</v>
      </c>
      <c r="DN566">
        <v>2</v>
      </c>
      <c r="DO566" t="s">
        <v>83</v>
      </c>
      <c r="DP566">
        <v>4</v>
      </c>
      <c r="DQ566" s="71">
        <f t="shared" si="490"/>
        <v>3</v>
      </c>
      <c r="DR566" s="80">
        <f t="shared" si="491"/>
        <v>4</v>
      </c>
      <c r="DS566" s="27">
        <f t="shared" si="450"/>
        <v>10</v>
      </c>
      <c r="DT566" t="str">
        <f t="shared" si="451"/>
        <v>Argentinien</v>
      </c>
      <c r="DU566">
        <f t="shared" si="492"/>
        <v>8</v>
      </c>
      <c r="DV566" t="str">
        <f t="shared" si="452"/>
        <v>Brasilien</v>
      </c>
      <c r="DW566">
        <f t="shared" si="493"/>
        <v>0</v>
      </c>
      <c r="DX566" t="str">
        <f t="shared" si="453"/>
        <v>Frankreich</v>
      </c>
      <c r="DY566">
        <f t="shared" si="494"/>
        <v>8</v>
      </c>
      <c r="DZ566" t="str">
        <f t="shared" si="454"/>
        <v>Belgien</v>
      </c>
      <c r="EA566">
        <f t="shared" si="455"/>
        <v>0</v>
      </c>
      <c r="EB566" s="27">
        <f t="shared" si="456"/>
        <v>16</v>
      </c>
      <c r="EC566" t="s">
        <v>93</v>
      </c>
      <c r="ED566" t="s">
        <v>73</v>
      </c>
      <c r="EE566" t="s">
        <v>90</v>
      </c>
      <c r="EF566">
        <v>1</v>
      </c>
      <c r="EG566" t="s">
        <v>83</v>
      </c>
      <c r="EH566">
        <v>0</v>
      </c>
      <c r="EK566" t="s">
        <v>94</v>
      </c>
      <c r="EL566" t="s">
        <v>73</v>
      </c>
      <c r="EM566" t="s">
        <v>131</v>
      </c>
      <c r="EN566">
        <v>2</v>
      </c>
      <c r="EO566" t="s">
        <v>83</v>
      </c>
      <c r="EP566">
        <v>1</v>
      </c>
      <c r="EU566" t="s">
        <v>90</v>
      </c>
      <c r="EV566" t="s">
        <v>73</v>
      </c>
      <c r="EW566" t="s">
        <v>131</v>
      </c>
      <c r="EX566">
        <v>3</v>
      </c>
      <c r="EY566" t="s">
        <v>83</v>
      </c>
      <c r="EZ566">
        <v>1</v>
      </c>
      <c r="FC566" t="s">
        <v>93</v>
      </c>
      <c r="FD566" t="s">
        <v>73</v>
      </c>
      <c r="FE566" t="s">
        <v>94</v>
      </c>
      <c r="FF566">
        <v>2</v>
      </c>
      <c r="FG566" t="s">
        <v>83</v>
      </c>
      <c r="FH566">
        <v>1</v>
      </c>
      <c r="FL566" t="s">
        <v>131</v>
      </c>
      <c r="FN566" t="s">
        <v>90</v>
      </c>
      <c r="FP566" t="s">
        <v>94</v>
      </c>
      <c r="FR566" t="s">
        <v>93</v>
      </c>
      <c r="FU566">
        <v>175</v>
      </c>
      <c r="FX566" t="s">
        <v>1154</v>
      </c>
    </row>
    <row r="567" spans="1:180" x14ac:dyDescent="0.45">
      <c r="A567" s="1">
        <v>564</v>
      </c>
      <c r="B567" s="45">
        <f t="shared" si="442"/>
        <v>487</v>
      </c>
      <c r="C567" s="14" t="s">
        <v>1147</v>
      </c>
      <c r="D567" t="s">
        <v>1148</v>
      </c>
      <c r="E567" s="15">
        <v>13</v>
      </c>
      <c r="F567" s="28">
        <f>VOR!IH567</f>
        <v>158</v>
      </c>
      <c r="G567" s="27">
        <f t="shared" si="457"/>
        <v>35</v>
      </c>
      <c r="H567" s="49">
        <f t="shared" si="458"/>
        <v>193</v>
      </c>
      <c r="I567" s="14" t="s">
        <v>136</v>
      </c>
      <c r="J567" t="s">
        <v>73</v>
      </c>
      <c r="K567" t="s">
        <v>137</v>
      </c>
      <c r="L567">
        <v>2</v>
      </c>
      <c r="M567" t="s">
        <v>83</v>
      </c>
      <c r="N567">
        <v>1</v>
      </c>
      <c r="O567" s="77">
        <f t="shared" si="459"/>
        <v>0</v>
      </c>
      <c r="P567" s="80">
        <f t="shared" si="460"/>
        <v>0</v>
      </c>
      <c r="Q567" t="s">
        <v>133</v>
      </c>
      <c r="R567" t="s">
        <v>73</v>
      </c>
      <c r="S567" t="s">
        <v>87</v>
      </c>
      <c r="T567">
        <v>1</v>
      </c>
      <c r="U567" t="s">
        <v>83</v>
      </c>
      <c r="V567">
        <v>2</v>
      </c>
      <c r="W567" s="71">
        <f t="shared" si="461"/>
        <v>2</v>
      </c>
      <c r="X567" s="80">
        <f t="shared" si="462"/>
        <v>0</v>
      </c>
      <c r="Y567" s="14" t="s">
        <v>129</v>
      </c>
      <c r="Z567" t="s">
        <v>73</v>
      </c>
      <c r="AA567" t="s">
        <v>93</v>
      </c>
      <c r="AB567">
        <v>1</v>
      </c>
      <c r="AC567" t="s">
        <v>83</v>
      </c>
      <c r="AD567">
        <v>5</v>
      </c>
      <c r="AE567" s="71">
        <f t="shared" si="463"/>
        <v>0</v>
      </c>
      <c r="AF567" s="80">
        <f t="shared" si="443"/>
        <v>0</v>
      </c>
      <c r="AG567" s="14" t="s">
        <v>85</v>
      </c>
      <c r="AH567" t="s">
        <v>73</v>
      </c>
      <c r="AI567" t="s">
        <v>84</v>
      </c>
      <c r="AJ567">
        <v>1</v>
      </c>
      <c r="AK567" t="s">
        <v>83</v>
      </c>
      <c r="AL567">
        <v>2</v>
      </c>
      <c r="AM567" s="71">
        <f t="shared" si="464"/>
        <v>1</v>
      </c>
      <c r="AN567" s="80">
        <f t="shared" si="465"/>
        <v>0</v>
      </c>
      <c r="AO567" s="14" t="s">
        <v>165</v>
      </c>
      <c r="AP567" t="s">
        <v>73</v>
      </c>
      <c r="AQ567" t="s">
        <v>142</v>
      </c>
      <c r="AR567">
        <v>4</v>
      </c>
      <c r="AS567" t="s">
        <v>83</v>
      </c>
      <c r="AT567">
        <v>2</v>
      </c>
      <c r="AU567" s="71">
        <f t="shared" si="444"/>
        <v>1</v>
      </c>
      <c r="AV567" s="80">
        <f t="shared" si="466"/>
        <v>0</v>
      </c>
      <c r="AW567" s="14" t="s">
        <v>90</v>
      </c>
      <c r="AX567" t="s">
        <v>73</v>
      </c>
      <c r="AY567" t="s">
        <v>91</v>
      </c>
      <c r="AZ567">
        <v>4</v>
      </c>
      <c r="BA567" t="s">
        <v>83</v>
      </c>
      <c r="BB567">
        <v>0</v>
      </c>
      <c r="BC567" s="71">
        <f t="shared" si="467"/>
        <v>3</v>
      </c>
      <c r="BD567" s="80">
        <f t="shared" si="445"/>
        <v>4</v>
      </c>
      <c r="BE567" s="14" t="s">
        <v>89</v>
      </c>
      <c r="BF567" t="s">
        <v>73</v>
      </c>
      <c r="BG567" t="s">
        <v>141</v>
      </c>
      <c r="BH567">
        <v>2</v>
      </c>
      <c r="BI567" t="s">
        <v>83</v>
      </c>
      <c r="BJ567">
        <v>1</v>
      </c>
      <c r="BK567" s="71">
        <f t="shared" si="446"/>
        <v>1</v>
      </c>
      <c r="BL567" s="80">
        <f t="shared" si="468"/>
        <v>3</v>
      </c>
      <c r="BM567" s="14" t="s">
        <v>96</v>
      </c>
      <c r="BN567" t="s">
        <v>73</v>
      </c>
      <c r="BO567" t="s">
        <v>134</v>
      </c>
      <c r="BP567">
        <v>1</v>
      </c>
      <c r="BQ567" t="s">
        <v>83</v>
      </c>
      <c r="BR567">
        <v>3</v>
      </c>
      <c r="BS567" s="71">
        <f t="shared" si="469"/>
        <v>3</v>
      </c>
      <c r="BT567" s="80">
        <f t="shared" si="447"/>
        <v>0</v>
      </c>
      <c r="BU567" s="28">
        <f t="shared" si="470"/>
        <v>7</v>
      </c>
      <c r="BV567" s="14" t="str">
        <f t="shared" si="471"/>
        <v>Japan</v>
      </c>
      <c r="BW567" s="80">
        <f t="shared" si="448"/>
        <v>0</v>
      </c>
      <c r="BX567" s="14" t="str">
        <f t="shared" si="472"/>
        <v>Brasilien</v>
      </c>
      <c r="BY567" s="80">
        <f t="shared" si="473"/>
        <v>7</v>
      </c>
      <c r="BZ567" s="14" t="str">
        <f t="shared" si="474"/>
        <v>Ecuador</v>
      </c>
      <c r="CA567" s="80">
        <f t="shared" si="475"/>
        <v>0</v>
      </c>
      <c r="CB567" s="14" t="str">
        <f t="shared" si="476"/>
        <v>Australien</v>
      </c>
      <c r="CC567" s="80">
        <f t="shared" si="477"/>
        <v>0</v>
      </c>
      <c r="CD567" s="14" t="str">
        <f t="shared" si="478"/>
        <v>Marokko</v>
      </c>
      <c r="CE567" s="80">
        <f t="shared" si="479"/>
        <v>7</v>
      </c>
      <c r="CF567" s="14" t="str">
        <f t="shared" si="480"/>
        <v>Schweiz</v>
      </c>
      <c r="CG567" s="80">
        <f t="shared" si="481"/>
        <v>0</v>
      </c>
      <c r="CH567" s="14" t="str">
        <f t="shared" si="482"/>
        <v>Niederlande</v>
      </c>
      <c r="CI567" s="80">
        <f t="shared" si="483"/>
        <v>7</v>
      </c>
      <c r="CJ567" s="14" t="str">
        <f t="shared" si="484"/>
        <v>Argentinien</v>
      </c>
      <c r="CK567" s="80">
        <f t="shared" si="485"/>
        <v>7</v>
      </c>
      <c r="CL567" s="27">
        <f t="shared" si="495"/>
        <v>28</v>
      </c>
      <c r="CM567" t="s">
        <v>165</v>
      </c>
      <c r="CN567" t="s">
        <v>73</v>
      </c>
      <c r="CO567" t="s">
        <v>90</v>
      </c>
      <c r="CP567">
        <v>2</v>
      </c>
      <c r="CQ567" t="s">
        <v>83</v>
      </c>
      <c r="CR567">
        <v>1</v>
      </c>
      <c r="CS567" s="71">
        <f t="shared" si="449"/>
        <v>2</v>
      </c>
      <c r="CT567" s="80">
        <f t="shared" si="486"/>
        <v>0</v>
      </c>
      <c r="CU567" t="s">
        <v>136</v>
      </c>
      <c r="CV567" t="s">
        <v>73</v>
      </c>
      <c r="CW567" t="s">
        <v>87</v>
      </c>
      <c r="CX567">
        <v>1</v>
      </c>
      <c r="CY567" t="s">
        <v>83</v>
      </c>
      <c r="CZ567">
        <v>0</v>
      </c>
      <c r="DA567" s="71">
        <f t="shared" si="487"/>
        <v>0</v>
      </c>
      <c r="DB567" s="80">
        <f t="shared" si="488"/>
        <v>0</v>
      </c>
      <c r="DC567" t="s">
        <v>89</v>
      </c>
      <c r="DD567" t="s">
        <v>73</v>
      </c>
      <c r="DE567" t="s">
        <v>134</v>
      </c>
      <c r="DF567">
        <v>1</v>
      </c>
      <c r="DG567" t="s">
        <v>83</v>
      </c>
      <c r="DH567">
        <v>2</v>
      </c>
      <c r="DI567" s="71">
        <f t="shared" si="496"/>
        <v>1</v>
      </c>
      <c r="DJ567" s="80">
        <f t="shared" si="489"/>
        <v>0</v>
      </c>
      <c r="DK567" t="s">
        <v>84</v>
      </c>
      <c r="DL567" t="s">
        <v>73</v>
      </c>
      <c r="DM567" t="s">
        <v>93</v>
      </c>
      <c r="DN567">
        <v>4</v>
      </c>
      <c r="DO567" t="s">
        <v>83</v>
      </c>
      <c r="DP567">
        <v>3</v>
      </c>
      <c r="DQ567" s="71">
        <f t="shared" si="490"/>
        <v>0</v>
      </c>
      <c r="DR567" s="80">
        <f t="shared" si="491"/>
        <v>0</v>
      </c>
      <c r="DS567" s="27">
        <f t="shared" si="450"/>
        <v>0</v>
      </c>
      <c r="DT567" t="str">
        <f t="shared" si="451"/>
        <v>Ecuador</v>
      </c>
      <c r="DU567">
        <f t="shared" si="492"/>
        <v>0</v>
      </c>
      <c r="DV567" t="str">
        <f t="shared" si="452"/>
        <v>Japan</v>
      </c>
      <c r="DW567">
        <f t="shared" si="493"/>
        <v>0</v>
      </c>
      <c r="DX567" t="str">
        <f t="shared" si="453"/>
        <v>Niederlande</v>
      </c>
      <c r="DY567">
        <f t="shared" si="494"/>
        <v>0</v>
      </c>
      <c r="DZ567" t="str">
        <f t="shared" si="454"/>
        <v>Schweiz</v>
      </c>
      <c r="EA567">
        <f t="shared" si="455"/>
        <v>0</v>
      </c>
      <c r="EB567" s="27">
        <f t="shared" si="456"/>
        <v>0</v>
      </c>
      <c r="EC567" t="s">
        <v>136</v>
      </c>
      <c r="ED567" t="s">
        <v>73</v>
      </c>
      <c r="EE567" t="s">
        <v>165</v>
      </c>
      <c r="EF567">
        <v>1</v>
      </c>
      <c r="EG567" t="s">
        <v>83</v>
      </c>
      <c r="EH567">
        <v>4</v>
      </c>
      <c r="EK567" t="s">
        <v>84</v>
      </c>
      <c r="EL567" t="s">
        <v>73</v>
      </c>
      <c r="EM567" t="s">
        <v>134</v>
      </c>
      <c r="EN567">
        <v>3</v>
      </c>
      <c r="EO567" t="s">
        <v>83</v>
      </c>
      <c r="EP567">
        <v>2</v>
      </c>
      <c r="EU567" t="s">
        <v>136</v>
      </c>
      <c r="EV567" t="s">
        <v>73</v>
      </c>
      <c r="EW567" t="s">
        <v>134</v>
      </c>
      <c r="EX567">
        <v>2</v>
      </c>
      <c r="EY567" t="s">
        <v>83</v>
      </c>
      <c r="EZ567">
        <v>4</v>
      </c>
      <c r="FC567" t="s">
        <v>165</v>
      </c>
      <c r="FD567" t="s">
        <v>73</v>
      </c>
      <c r="FE567" t="s">
        <v>84</v>
      </c>
      <c r="FF567">
        <v>2</v>
      </c>
      <c r="FG567" t="s">
        <v>83</v>
      </c>
      <c r="FH567">
        <v>1</v>
      </c>
      <c r="FL567" t="s">
        <v>136</v>
      </c>
      <c r="FN567" t="s">
        <v>134</v>
      </c>
      <c r="FP567" t="s">
        <v>84</v>
      </c>
      <c r="FR567" t="s">
        <v>165</v>
      </c>
      <c r="FU567">
        <v>186</v>
      </c>
      <c r="FX567" t="s">
        <v>1149</v>
      </c>
    </row>
    <row r="568" spans="1:180" x14ac:dyDescent="0.45">
      <c r="A568" s="1">
        <v>565</v>
      </c>
      <c r="B568" s="45">
        <f t="shared" si="442"/>
        <v>601</v>
      </c>
      <c r="C568" s="14" t="s">
        <v>174</v>
      </c>
      <c r="D568" t="s">
        <v>656</v>
      </c>
      <c r="E568" s="15">
        <v>13</v>
      </c>
      <c r="F568" s="28">
        <f>VOR!IH568</f>
        <v>130</v>
      </c>
      <c r="G568" s="27">
        <f t="shared" si="457"/>
        <v>42</v>
      </c>
      <c r="H568" s="49">
        <f t="shared" si="458"/>
        <v>172</v>
      </c>
      <c r="I568" s="14" t="s">
        <v>136</v>
      </c>
      <c r="J568" t="s">
        <v>73</v>
      </c>
      <c r="K568" t="s">
        <v>85</v>
      </c>
      <c r="L568">
        <v>2</v>
      </c>
      <c r="M568" t="s">
        <v>83</v>
      </c>
      <c r="N568">
        <v>3</v>
      </c>
      <c r="O568" s="77">
        <f t="shared" si="459"/>
        <v>0</v>
      </c>
      <c r="P568" s="80">
        <f t="shared" si="460"/>
        <v>0</v>
      </c>
      <c r="Q568" t="s">
        <v>133</v>
      </c>
      <c r="R568" t="s">
        <v>73</v>
      </c>
      <c r="S568" t="s">
        <v>164</v>
      </c>
      <c r="T568">
        <v>1</v>
      </c>
      <c r="U568" t="s">
        <v>83</v>
      </c>
      <c r="V568">
        <v>0</v>
      </c>
      <c r="W568" s="71">
        <f t="shared" si="461"/>
        <v>0</v>
      </c>
      <c r="X568" s="80">
        <f t="shared" si="462"/>
        <v>0</v>
      </c>
      <c r="Y568" s="14" t="s">
        <v>129</v>
      </c>
      <c r="Z568" t="s">
        <v>73</v>
      </c>
      <c r="AA568" t="s">
        <v>93</v>
      </c>
      <c r="AB568">
        <v>1</v>
      </c>
      <c r="AC568" t="s">
        <v>83</v>
      </c>
      <c r="AD568">
        <v>2</v>
      </c>
      <c r="AE568" s="71">
        <f t="shared" si="463"/>
        <v>0</v>
      </c>
      <c r="AF568" s="80">
        <f t="shared" si="443"/>
        <v>0</v>
      </c>
      <c r="AG568" s="14" t="s">
        <v>181</v>
      </c>
      <c r="AH568" t="s">
        <v>73</v>
      </c>
      <c r="AI568" t="s">
        <v>132</v>
      </c>
      <c r="AJ568">
        <v>2</v>
      </c>
      <c r="AK568" t="s">
        <v>83</v>
      </c>
      <c r="AL568">
        <v>3</v>
      </c>
      <c r="AM568" s="71">
        <f t="shared" si="464"/>
        <v>2</v>
      </c>
      <c r="AN568" s="80">
        <f t="shared" si="465"/>
        <v>0</v>
      </c>
      <c r="AO568" s="14" t="s">
        <v>165</v>
      </c>
      <c r="AP568" t="s">
        <v>73</v>
      </c>
      <c r="AQ568" t="s">
        <v>142</v>
      </c>
      <c r="AR568">
        <v>0</v>
      </c>
      <c r="AS568" t="s">
        <v>83</v>
      </c>
      <c r="AT568">
        <v>2</v>
      </c>
      <c r="AU568" s="71">
        <f t="shared" si="444"/>
        <v>1</v>
      </c>
      <c r="AV568" s="80">
        <f t="shared" si="466"/>
        <v>0</v>
      </c>
      <c r="AW568" s="14" t="s">
        <v>90</v>
      </c>
      <c r="AX568" t="s">
        <v>73</v>
      </c>
      <c r="AY568" t="s">
        <v>91</v>
      </c>
      <c r="AZ568">
        <v>3</v>
      </c>
      <c r="BA568" t="s">
        <v>83</v>
      </c>
      <c r="BB568">
        <v>1</v>
      </c>
      <c r="BC568" s="71">
        <f t="shared" si="467"/>
        <v>3</v>
      </c>
      <c r="BD568" s="80">
        <f t="shared" si="445"/>
        <v>4</v>
      </c>
      <c r="BE568" s="14" t="s">
        <v>89</v>
      </c>
      <c r="BF568" t="s">
        <v>73</v>
      </c>
      <c r="BG568" t="s">
        <v>88</v>
      </c>
      <c r="BH568">
        <v>1</v>
      </c>
      <c r="BI568" t="s">
        <v>83</v>
      </c>
      <c r="BJ568">
        <v>2</v>
      </c>
      <c r="BK568" s="71">
        <f t="shared" si="446"/>
        <v>1</v>
      </c>
      <c r="BL568" s="80">
        <f t="shared" si="468"/>
        <v>0</v>
      </c>
      <c r="BM568" s="14" t="s">
        <v>96</v>
      </c>
      <c r="BN568" t="s">
        <v>73</v>
      </c>
      <c r="BO568" t="s">
        <v>150</v>
      </c>
      <c r="BP568">
        <v>3</v>
      </c>
      <c r="BQ568" t="s">
        <v>83</v>
      </c>
      <c r="BR568">
        <v>1</v>
      </c>
      <c r="BS568" s="71">
        <f t="shared" si="469"/>
        <v>1</v>
      </c>
      <c r="BT568" s="80">
        <f t="shared" si="447"/>
        <v>2</v>
      </c>
      <c r="BU568" s="28">
        <f t="shared" si="470"/>
        <v>6</v>
      </c>
      <c r="BV568" s="14" t="str">
        <f t="shared" si="471"/>
        <v>Kanada</v>
      </c>
      <c r="BW568" s="80">
        <f t="shared" si="448"/>
        <v>0</v>
      </c>
      <c r="BX568" s="14" t="str">
        <f t="shared" si="472"/>
        <v>Brasilien</v>
      </c>
      <c r="BY568" s="80">
        <f t="shared" si="473"/>
        <v>7</v>
      </c>
      <c r="BZ568" s="14" t="str">
        <f t="shared" si="474"/>
        <v>England</v>
      </c>
      <c r="CA568" s="80">
        <f t="shared" si="475"/>
        <v>7</v>
      </c>
      <c r="CB568" s="14" t="str">
        <f t="shared" si="476"/>
        <v>Mexiko</v>
      </c>
      <c r="CC568" s="80">
        <f t="shared" si="477"/>
        <v>0</v>
      </c>
      <c r="CD568" s="14" t="str">
        <f t="shared" si="478"/>
        <v>Deutschland</v>
      </c>
      <c r="CE568" s="80">
        <f t="shared" si="479"/>
        <v>0</v>
      </c>
      <c r="CF568" s="14" t="str">
        <f t="shared" si="480"/>
        <v>Portugal</v>
      </c>
      <c r="CG568" s="80">
        <f t="shared" si="481"/>
        <v>7</v>
      </c>
      <c r="CH568" s="14" t="str">
        <f t="shared" si="482"/>
        <v>Senegal</v>
      </c>
      <c r="CI568" s="80">
        <f t="shared" si="483"/>
        <v>0</v>
      </c>
      <c r="CJ568" s="14" t="str">
        <f t="shared" si="484"/>
        <v>Argentinien</v>
      </c>
      <c r="CK568" s="80">
        <f t="shared" si="485"/>
        <v>7</v>
      </c>
      <c r="CL568" s="27">
        <f t="shared" si="495"/>
        <v>28</v>
      </c>
      <c r="CM568" t="s">
        <v>142</v>
      </c>
      <c r="CN568" t="s">
        <v>73</v>
      </c>
      <c r="CO568" t="s">
        <v>90</v>
      </c>
      <c r="CP568">
        <v>1</v>
      </c>
      <c r="CQ568" t="s">
        <v>83</v>
      </c>
      <c r="CR568">
        <v>3</v>
      </c>
      <c r="CS568" s="71">
        <f t="shared" si="449"/>
        <v>2</v>
      </c>
      <c r="CT568" s="80">
        <f t="shared" si="486"/>
        <v>0</v>
      </c>
      <c r="CU568" t="s">
        <v>85</v>
      </c>
      <c r="CV568" t="s">
        <v>73</v>
      </c>
      <c r="CW568" t="s">
        <v>133</v>
      </c>
      <c r="CX568">
        <v>2</v>
      </c>
      <c r="CY568" t="s">
        <v>83</v>
      </c>
      <c r="CZ568">
        <v>1</v>
      </c>
      <c r="DA568" s="71">
        <f t="shared" si="487"/>
        <v>0</v>
      </c>
      <c r="DB568" s="80">
        <f t="shared" si="488"/>
        <v>0</v>
      </c>
      <c r="DC568" t="s">
        <v>88</v>
      </c>
      <c r="DD568" t="s">
        <v>73</v>
      </c>
      <c r="DE568" t="s">
        <v>96</v>
      </c>
      <c r="DF568">
        <v>1</v>
      </c>
      <c r="DG568" t="s">
        <v>83</v>
      </c>
      <c r="DH568">
        <v>3</v>
      </c>
      <c r="DI568" s="71">
        <f t="shared" si="496"/>
        <v>0</v>
      </c>
      <c r="DJ568" s="80">
        <f t="shared" si="489"/>
        <v>0</v>
      </c>
      <c r="DK568" t="s">
        <v>132</v>
      </c>
      <c r="DL568" t="s">
        <v>73</v>
      </c>
      <c r="DM568" t="s">
        <v>93</v>
      </c>
      <c r="DN568">
        <v>0</v>
      </c>
      <c r="DO568" t="s">
        <v>83</v>
      </c>
      <c r="DP568">
        <v>2</v>
      </c>
      <c r="DQ568" s="71">
        <f t="shared" si="490"/>
        <v>0</v>
      </c>
      <c r="DR568" s="80">
        <f t="shared" si="491"/>
        <v>0</v>
      </c>
      <c r="DS568" s="27">
        <f t="shared" si="450"/>
        <v>0</v>
      </c>
      <c r="DT568" t="str">
        <f t="shared" si="451"/>
        <v>England</v>
      </c>
      <c r="DU568">
        <f t="shared" si="492"/>
        <v>0</v>
      </c>
      <c r="DV568" t="str">
        <f t="shared" si="452"/>
        <v>Brasilien</v>
      </c>
      <c r="DW568">
        <f t="shared" si="493"/>
        <v>0</v>
      </c>
      <c r="DX568" t="str">
        <f t="shared" si="453"/>
        <v>Argentinien</v>
      </c>
      <c r="DY568">
        <f t="shared" si="494"/>
        <v>8</v>
      </c>
      <c r="DZ568" t="str">
        <f t="shared" si="454"/>
        <v>Portugal</v>
      </c>
      <c r="EA568">
        <f t="shared" si="455"/>
        <v>0</v>
      </c>
      <c r="EB568" s="27">
        <f t="shared" si="456"/>
        <v>8</v>
      </c>
      <c r="EC568" t="s">
        <v>85</v>
      </c>
      <c r="ED568" t="s">
        <v>73</v>
      </c>
      <c r="EE568" t="s">
        <v>90</v>
      </c>
      <c r="EF568">
        <v>2</v>
      </c>
      <c r="EG568" t="s">
        <v>83</v>
      </c>
      <c r="EH568">
        <v>4</v>
      </c>
      <c r="EK568" t="s">
        <v>93</v>
      </c>
      <c r="EL568" t="s">
        <v>73</v>
      </c>
      <c r="EM568" t="s">
        <v>96</v>
      </c>
      <c r="EN568">
        <v>2</v>
      </c>
      <c r="EO568" t="s">
        <v>83</v>
      </c>
      <c r="EP568">
        <v>3</v>
      </c>
      <c r="EU568" t="s">
        <v>85</v>
      </c>
      <c r="EV568" t="s">
        <v>73</v>
      </c>
      <c r="EW568" t="s">
        <v>93</v>
      </c>
      <c r="EX568">
        <v>1</v>
      </c>
      <c r="EY568" t="s">
        <v>83</v>
      </c>
      <c r="EZ568">
        <v>2</v>
      </c>
      <c r="FC568" t="s">
        <v>90</v>
      </c>
      <c r="FD568" t="s">
        <v>73</v>
      </c>
      <c r="FE568" t="s">
        <v>96</v>
      </c>
      <c r="FF568">
        <v>3</v>
      </c>
      <c r="FG568" t="s">
        <v>83</v>
      </c>
      <c r="FH568">
        <v>2</v>
      </c>
      <c r="FL568" t="s">
        <v>85</v>
      </c>
      <c r="FN568" t="s">
        <v>93</v>
      </c>
      <c r="FP568" t="s">
        <v>96</v>
      </c>
      <c r="FR568" t="s">
        <v>90</v>
      </c>
      <c r="FU568">
        <v>91</v>
      </c>
      <c r="FX568">
        <v>0</v>
      </c>
    </row>
    <row r="569" spans="1:180" x14ac:dyDescent="0.45">
      <c r="A569" s="1">
        <v>566</v>
      </c>
      <c r="B569" s="45">
        <f t="shared" si="442"/>
        <v>151</v>
      </c>
      <c r="C569" s="14" t="s">
        <v>1155</v>
      </c>
      <c r="D569" t="s">
        <v>1262</v>
      </c>
      <c r="E569" s="15">
        <v>13</v>
      </c>
      <c r="F569" s="28">
        <f>VOR!IH569</f>
        <v>171</v>
      </c>
      <c r="G569" s="27">
        <f t="shared" si="457"/>
        <v>76</v>
      </c>
      <c r="H569" s="49">
        <f t="shared" si="458"/>
        <v>247</v>
      </c>
      <c r="I569" s="14" t="s">
        <v>84</v>
      </c>
      <c r="J569" t="s">
        <v>73</v>
      </c>
      <c r="K569" t="s">
        <v>92</v>
      </c>
      <c r="L569">
        <v>2</v>
      </c>
      <c r="M569" t="s">
        <v>83</v>
      </c>
      <c r="N569">
        <v>1</v>
      </c>
      <c r="O569" s="77">
        <f t="shared" si="459"/>
        <v>1</v>
      </c>
      <c r="P569" s="80">
        <f t="shared" si="460"/>
        <v>2</v>
      </c>
      <c r="Q569" t="s">
        <v>93</v>
      </c>
      <c r="R569" t="s">
        <v>73</v>
      </c>
      <c r="S569" t="s">
        <v>129</v>
      </c>
      <c r="T569">
        <v>3</v>
      </c>
      <c r="U569" t="s">
        <v>83</v>
      </c>
      <c r="V569">
        <v>1</v>
      </c>
      <c r="W569" s="71">
        <f t="shared" si="461"/>
        <v>1</v>
      </c>
      <c r="X569" s="80">
        <f t="shared" si="462"/>
        <v>2</v>
      </c>
      <c r="Y569" s="14" t="s">
        <v>94</v>
      </c>
      <c r="Z569" t="s">
        <v>73</v>
      </c>
      <c r="AA569" t="s">
        <v>86</v>
      </c>
      <c r="AB569">
        <v>3</v>
      </c>
      <c r="AC569" t="s">
        <v>83</v>
      </c>
      <c r="AD569">
        <v>0</v>
      </c>
      <c r="AE569" s="71">
        <f t="shared" si="463"/>
        <v>3</v>
      </c>
      <c r="AF569" s="80">
        <f t="shared" si="443"/>
        <v>4</v>
      </c>
      <c r="AG569" s="14" t="s">
        <v>85</v>
      </c>
      <c r="AH569" t="s">
        <v>73</v>
      </c>
      <c r="AI569" t="s">
        <v>136</v>
      </c>
      <c r="AJ569">
        <v>3</v>
      </c>
      <c r="AK569" t="s">
        <v>83</v>
      </c>
      <c r="AL569">
        <v>0</v>
      </c>
      <c r="AM569" s="71">
        <f t="shared" si="464"/>
        <v>1</v>
      </c>
      <c r="AN569" s="80">
        <f t="shared" si="465"/>
        <v>4</v>
      </c>
      <c r="AO569" s="14" t="s">
        <v>130</v>
      </c>
      <c r="AP569" t="s">
        <v>73</v>
      </c>
      <c r="AQ569" t="s">
        <v>131</v>
      </c>
      <c r="AR569">
        <v>3</v>
      </c>
      <c r="AS569" t="s">
        <v>83</v>
      </c>
      <c r="AT569">
        <v>2</v>
      </c>
      <c r="AU569" s="71">
        <f t="shared" si="444"/>
        <v>0</v>
      </c>
      <c r="AV569" s="80">
        <f t="shared" si="466"/>
        <v>0</v>
      </c>
      <c r="AW569" s="14" t="s">
        <v>90</v>
      </c>
      <c r="AX569" t="s">
        <v>73</v>
      </c>
      <c r="AY569" t="s">
        <v>91</v>
      </c>
      <c r="AZ569">
        <v>3</v>
      </c>
      <c r="BA569" t="s">
        <v>83</v>
      </c>
      <c r="BB569">
        <v>1</v>
      </c>
      <c r="BC569" s="71">
        <f t="shared" si="467"/>
        <v>3</v>
      </c>
      <c r="BD569" s="80">
        <f t="shared" si="445"/>
        <v>4</v>
      </c>
      <c r="BE569" s="14" t="s">
        <v>95</v>
      </c>
      <c r="BF569" t="s">
        <v>73</v>
      </c>
      <c r="BG569" t="s">
        <v>88</v>
      </c>
      <c r="BH569">
        <v>2</v>
      </c>
      <c r="BI569" t="s">
        <v>83</v>
      </c>
      <c r="BJ569">
        <v>2</v>
      </c>
      <c r="BK569" s="71">
        <f t="shared" si="446"/>
        <v>0</v>
      </c>
      <c r="BL569" s="80">
        <f t="shared" si="468"/>
        <v>0</v>
      </c>
      <c r="BM569" s="14" t="s">
        <v>96</v>
      </c>
      <c r="BN569" t="s">
        <v>73</v>
      </c>
      <c r="BO569" t="s">
        <v>134</v>
      </c>
      <c r="BP569">
        <v>2</v>
      </c>
      <c r="BQ569" t="s">
        <v>83</v>
      </c>
      <c r="BR569">
        <v>0</v>
      </c>
      <c r="BS569" s="71">
        <f t="shared" si="469"/>
        <v>3</v>
      </c>
      <c r="BT569" s="80">
        <f t="shared" si="447"/>
        <v>4</v>
      </c>
      <c r="BU569" s="28">
        <f t="shared" si="470"/>
        <v>20</v>
      </c>
      <c r="BV569" s="14" t="str">
        <f t="shared" si="471"/>
        <v>Spanien</v>
      </c>
      <c r="BW569" s="80">
        <f t="shared" si="448"/>
        <v>0</v>
      </c>
      <c r="BX569" s="14" t="str">
        <f t="shared" si="472"/>
        <v>Brasilien</v>
      </c>
      <c r="BY569" s="80">
        <f t="shared" si="473"/>
        <v>7</v>
      </c>
      <c r="BZ569" s="14" t="str">
        <f t="shared" si="474"/>
        <v>Niederlande</v>
      </c>
      <c r="CA569" s="80">
        <f t="shared" si="475"/>
        <v>7</v>
      </c>
      <c r="CB569" s="14" t="str">
        <f t="shared" si="476"/>
        <v>Argentinien</v>
      </c>
      <c r="CC569" s="80">
        <f t="shared" si="477"/>
        <v>7</v>
      </c>
      <c r="CD569" s="14" t="str">
        <f t="shared" si="478"/>
        <v>Deutschland</v>
      </c>
      <c r="CE569" s="80">
        <f t="shared" si="479"/>
        <v>0</v>
      </c>
      <c r="CF569" s="14" t="str">
        <f t="shared" si="480"/>
        <v>Portugal</v>
      </c>
      <c r="CG569" s="80">
        <f t="shared" si="481"/>
        <v>7</v>
      </c>
      <c r="CH569" s="14" t="str">
        <f t="shared" si="482"/>
        <v>England</v>
      </c>
      <c r="CI569" s="80">
        <f t="shared" si="483"/>
        <v>7</v>
      </c>
      <c r="CJ569" s="14" t="str">
        <f t="shared" si="484"/>
        <v>Frankreich</v>
      </c>
      <c r="CK569" s="80">
        <f t="shared" si="485"/>
        <v>7</v>
      </c>
      <c r="CL569" s="27">
        <f t="shared" si="495"/>
        <v>42</v>
      </c>
      <c r="CM569" t="s">
        <v>130</v>
      </c>
      <c r="CN569" t="s">
        <v>73</v>
      </c>
      <c r="CO569" t="s">
        <v>90</v>
      </c>
      <c r="CP569">
        <v>2</v>
      </c>
      <c r="CQ569" t="s">
        <v>83</v>
      </c>
      <c r="CR569">
        <v>3</v>
      </c>
      <c r="CS569" s="71">
        <f t="shared" si="449"/>
        <v>2</v>
      </c>
      <c r="CT569" s="80">
        <f t="shared" si="486"/>
        <v>0</v>
      </c>
      <c r="CU569" t="s">
        <v>84</v>
      </c>
      <c r="CV569" t="s">
        <v>73</v>
      </c>
      <c r="CW569" t="s">
        <v>93</v>
      </c>
      <c r="CX569">
        <v>1</v>
      </c>
      <c r="CY569" t="s">
        <v>83</v>
      </c>
      <c r="CZ569">
        <v>2</v>
      </c>
      <c r="DA569" s="71">
        <f t="shared" si="487"/>
        <v>3</v>
      </c>
      <c r="DB569" s="80">
        <f t="shared" si="488"/>
        <v>6</v>
      </c>
      <c r="DC569" t="s">
        <v>88</v>
      </c>
      <c r="DD569" t="s">
        <v>73</v>
      </c>
      <c r="DE569" t="s">
        <v>96</v>
      </c>
      <c r="DF569">
        <v>2</v>
      </c>
      <c r="DG569" t="s">
        <v>83</v>
      </c>
      <c r="DH569">
        <v>3</v>
      </c>
      <c r="DI569" s="71">
        <f t="shared" si="496"/>
        <v>0</v>
      </c>
      <c r="DJ569" s="80">
        <f t="shared" si="489"/>
        <v>0</v>
      </c>
      <c r="DK569" t="s">
        <v>85</v>
      </c>
      <c r="DL569" t="s">
        <v>73</v>
      </c>
      <c r="DM569" t="s">
        <v>94</v>
      </c>
      <c r="DN569">
        <v>4</v>
      </c>
      <c r="DO569" t="s">
        <v>83</v>
      </c>
      <c r="DP569">
        <v>3</v>
      </c>
      <c r="DQ569" s="71">
        <f t="shared" si="490"/>
        <v>3</v>
      </c>
      <c r="DR569" s="80">
        <f t="shared" si="491"/>
        <v>0</v>
      </c>
      <c r="DS569" s="27">
        <f t="shared" si="450"/>
        <v>6</v>
      </c>
      <c r="DT569" t="str">
        <f t="shared" si="451"/>
        <v>Argentinien</v>
      </c>
      <c r="DU569">
        <f t="shared" si="492"/>
        <v>8</v>
      </c>
      <c r="DV569" t="str">
        <f t="shared" si="452"/>
        <v>Brasilien</v>
      </c>
      <c r="DW569">
        <f t="shared" si="493"/>
        <v>0</v>
      </c>
      <c r="DX569" t="str">
        <f t="shared" si="453"/>
        <v>England</v>
      </c>
      <c r="DY569">
        <f t="shared" si="494"/>
        <v>0</v>
      </c>
      <c r="DZ569" t="str">
        <f t="shared" si="454"/>
        <v>Portugal</v>
      </c>
      <c r="EA569">
        <f t="shared" si="455"/>
        <v>0</v>
      </c>
      <c r="EB569" s="27">
        <f t="shared" si="456"/>
        <v>8</v>
      </c>
      <c r="EC569" t="s">
        <v>93</v>
      </c>
      <c r="ED569" t="s">
        <v>73</v>
      </c>
      <c r="EE569" t="s">
        <v>90</v>
      </c>
      <c r="EF569">
        <v>5</v>
      </c>
      <c r="EG569" t="s">
        <v>83</v>
      </c>
      <c r="EH569">
        <v>3</v>
      </c>
      <c r="EK569" t="s">
        <v>85</v>
      </c>
      <c r="EL569" t="s">
        <v>73</v>
      </c>
      <c r="EM569" t="s">
        <v>96</v>
      </c>
      <c r="EN569">
        <v>2</v>
      </c>
      <c r="EO569" t="s">
        <v>83</v>
      </c>
      <c r="EP569">
        <v>3</v>
      </c>
      <c r="EU569" t="s">
        <v>90</v>
      </c>
      <c r="EV569" t="s">
        <v>73</v>
      </c>
      <c r="EW569" t="s">
        <v>85</v>
      </c>
      <c r="EX569">
        <v>5</v>
      </c>
      <c r="EY569" t="s">
        <v>83</v>
      </c>
      <c r="EZ569">
        <v>3</v>
      </c>
      <c r="FC569" t="s">
        <v>93</v>
      </c>
      <c r="FD569" t="s">
        <v>73</v>
      </c>
      <c r="FE569" t="s">
        <v>96</v>
      </c>
      <c r="FF569">
        <v>4</v>
      </c>
      <c r="FG569" t="s">
        <v>83</v>
      </c>
      <c r="FH569">
        <v>2</v>
      </c>
      <c r="FL569" t="s">
        <v>85</v>
      </c>
      <c r="FN569" t="s">
        <v>90</v>
      </c>
      <c r="FP569" t="s">
        <v>96</v>
      </c>
      <c r="FR569" t="s">
        <v>93</v>
      </c>
      <c r="FU569">
        <v>0</v>
      </c>
      <c r="FX569">
        <v>0</v>
      </c>
    </row>
    <row r="570" spans="1:180" x14ac:dyDescent="0.45">
      <c r="A570" s="1">
        <v>567</v>
      </c>
      <c r="B570" s="45">
        <f t="shared" si="442"/>
        <v>228</v>
      </c>
      <c r="C570" s="14" t="s">
        <v>1150</v>
      </c>
      <c r="D570" t="s">
        <v>774</v>
      </c>
      <c r="E570" s="15">
        <v>13</v>
      </c>
      <c r="F570" s="28">
        <f>VOR!IH570</f>
        <v>168</v>
      </c>
      <c r="G570" s="27">
        <f t="shared" si="457"/>
        <v>68</v>
      </c>
      <c r="H570" s="49">
        <f t="shared" si="458"/>
        <v>236</v>
      </c>
      <c r="I570" s="14" t="s">
        <v>84</v>
      </c>
      <c r="J570" t="s">
        <v>73</v>
      </c>
      <c r="K570" t="s">
        <v>137</v>
      </c>
      <c r="L570">
        <v>3</v>
      </c>
      <c r="M570" t="s">
        <v>83</v>
      </c>
      <c r="N570">
        <v>1</v>
      </c>
      <c r="O570" s="77">
        <f t="shared" si="459"/>
        <v>3</v>
      </c>
      <c r="P570" s="80">
        <f t="shared" si="460"/>
        <v>8</v>
      </c>
      <c r="Q570" t="s">
        <v>93</v>
      </c>
      <c r="R570" t="s">
        <v>73</v>
      </c>
      <c r="S570" t="s">
        <v>94</v>
      </c>
      <c r="T570">
        <v>1</v>
      </c>
      <c r="U570" t="s">
        <v>83</v>
      </c>
      <c r="V570">
        <v>0</v>
      </c>
      <c r="W570" s="71">
        <f t="shared" si="461"/>
        <v>1</v>
      </c>
      <c r="X570" s="80">
        <f t="shared" si="462"/>
        <v>3</v>
      </c>
      <c r="Y570" s="14" t="s">
        <v>129</v>
      </c>
      <c r="Z570" t="s">
        <v>73</v>
      </c>
      <c r="AA570" t="s">
        <v>86</v>
      </c>
      <c r="AB570">
        <v>3</v>
      </c>
      <c r="AC570" t="s">
        <v>83</v>
      </c>
      <c r="AD570">
        <v>1</v>
      </c>
      <c r="AE570" s="71">
        <f t="shared" si="463"/>
        <v>2</v>
      </c>
      <c r="AF570" s="80">
        <f t="shared" si="443"/>
        <v>0</v>
      </c>
      <c r="AG570" s="14" t="s">
        <v>85</v>
      </c>
      <c r="AH570" t="s">
        <v>73</v>
      </c>
      <c r="AI570" t="s">
        <v>136</v>
      </c>
      <c r="AJ570">
        <v>2</v>
      </c>
      <c r="AK570" t="s">
        <v>83</v>
      </c>
      <c r="AL570">
        <v>0</v>
      </c>
      <c r="AM570" s="71">
        <f t="shared" si="464"/>
        <v>1</v>
      </c>
      <c r="AN570" s="80">
        <f t="shared" si="465"/>
        <v>2</v>
      </c>
      <c r="AO570" s="14" t="s">
        <v>130</v>
      </c>
      <c r="AP570" t="s">
        <v>73</v>
      </c>
      <c r="AQ570" t="s">
        <v>95</v>
      </c>
      <c r="AR570">
        <v>3</v>
      </c>
      <c r="AS570" t="s">
        <v>83</v>
      </c>
      <c r="AT570">
        <v>1</v>
      </c>
      <c r="AU570" s="71">
        <f t="shared" si="444"/>
        <v>2</v>
      </c>
      <c r="AV570" s="80">
        <f t="shared" si="466"/>
        <v>0</v>
      </c>
      <c r="AW570" s="14" t="s">
        <v>90</v>
      </c>
      <c r="AX570" t="s">
        <v>73</v>
      </c>
      <c r="AY570" t="s">
        <v>135</v>
      </c>
      <c r="AZ570">
        <v>3</v>
      </c>
      <c r="BA570" t="s">
        <v>83</v>
      </c>
      <c r="BB570">
        <v>1</v>
      </c>
      <c r="BC570" s="71">
        <f t="shared" si="467"/>
        <v>1</v>
      </c>
      <c r="BD570" s="80">
        <f t="shared" si="445"/>
        <v>2</v>
      </c>
      <c r="BE570" s="14" t="s">
        <v>131</v>
      </c>
      <c r="BF570" t="s">
        <v>73</v>
      </c>
      <c r="BG570" t="s">
        <v>88</v>
      </c>
      <c r="BH570">
        <v>1</v>
      </c>
      <c r="BI570" t="s">
        <v>83</v>
      </c>
      <c r="BJ570">
        <v>3</v>
      </c>
      <c r="BK570" s="71">
        <f t="shared" si="446"/>
        <v>0</v>
      </c>
      <c r="BL570" s="80">
        <f t="shared" si="468"/>
        <v>0</v>
      </c>
      <c r="BM570" s="14" t="s">
        <v>96</v>
      </c>
      <c r="BN570" t="s">
        <v>73</v>
      </c>
      <c r="BO570" t="s">
        <v>134</v>
      </c>
      <c r="BP570">
        <v>2</v>
      </c>
      <c r="BQ570" t="s">
        <v>83</v>
      </c>
      <c r="BR570">
        <v>1</v>
      </c>
      <c r="BS570" s="71">
        <f t="shared" si="469"/>
        <v>3</v>
      </c>
      <c r="BT570" s="80">
        <f t="shared" si="447"/>
        <v>4</v>
      </c>
      <c r="BU570" s="28">
        <f t="shared" si="470"/>
        <v>19</v>
      </c>
      <c r="BV570" s="14" t="str">
        <f t="shared" si="471"/>
        <v>Spanien</v>
      </c>
      <c r="BW570" s="80">
        <f t="shared" si="448"/>
        <v>0</v>
      </c>
      <c r="BX570" s="14" t="str">
        <f t="shared" si="472"/>
        <v>Brasilien</v>
      </c>
      <c r="BY570" s="80">
        <f t="shared" si="473"/>
        <v>7</v>
      </c>
      <c r="BZ570" s="14" t="str">
        <f t="shared" si="474"/>
        <v>Niederlande</v>
      </c>
      <c r="CA570" s="80">
        <f t="shared" si="475"/>
        <v>7</v>
      </c>
      <c r="CB570" s="14" t="str">
        <f t="shared" si="476"/>
        <v>Argentinien</v>
      </c>
      <c r="CC570" s="80">
        <f t="shared" si="477"/>
        <v>7</v>
      </c>
      <c r="CD570" s="14" t="str">
        <f t="shared" si="478"/>
        <v>Deutschland</v>
      </c>
      <c r="CE570" s="80">
        <f t="shared" si="479"/>
        <v>0</v>
      </c>
      <c r="CF570" s="14" t="str">
        <f t="shared" si="480"/>
        <v>Portugal</v>
      </c>
      <c r="CG570" s="80">
        <f t="shared" si="481"/>
        <v>7</v>
      </c>
      <c r="CH570" s="14" t="str">
        <f t="shared" si="482"/>
        <v>England</v>
      </c>
      <c r="CI570" s="80">
        <f t="shared" si="483"/>
        <v>7</v>
      </c>
      <c r="CJ570" s="14" t="str">
        <f t="shared" si="484"/>
        <v>Dänemark</v>
      </c>
      <c r="CK570" s="80">
        <f t="shared" si="485"/>
        <v>0</v>
      </c>
      <c r="CL570" s="27">
        <f t="shared" si="495"/>
        <v>35</v>
      </c>
      <c r="CM570" t="s">
        <v>130</v>
      </c>
      <c r="CN570" t="s">
        <v>73</v>
      </c>
      <c r="CO570" t="s">
        <v>90</v>
      </c>
      <c r="CP570">
        <v>0</v>
      </c>
      <c r="CQ570" t="s">
        <v>83</v>
      </c>
      <c r="CR570">
        <v>2</v>
      </c>
      <c r="CS570" s="71">
        <f t="shared" si="449"/>
        <v>2</v>
      </c>
      <c r="CT570" s="80">
        <f t="shared" si="486"/>
        <v>0</v>
      </c>
      <c r="CU570" t="s">
        <v>84</v>
      </c>
      <c r="CV570" t="s">
        <v>73</v>
      </c>
      <c r="CW570" t="s">
        <v>93</v>
      </c>
      <c r="CX570">
        <v>0</v>
      </c>
      <c r="CY570" t="s">
        <v>83</v>
      </c>
      <c r="CZ570">
        <v>1</v>
      </c>
      <c r="DA570" s="71">
        <f t="shared" si="487"/>
        <v>3</v>
      </c>
      <c r="DB570" s="80">
        <f t="shared" si="488"/>
        <v>6</v>
      </c>
      <c r="DC570" t="s">
        <v>88</v>
      </c>
      <c r="DD570" t="s">
        <v>73</v>
      </c>
      <c r="DE570" t="s">
        <v>96</v>
      </c>
      <c r="DF570">
        <v>2</v>
      </c>
      <c r="DG570" t="s">
        <v>83</v>
      </c>
      <c r="DH570">
        <v>0</v>
      </c>
      <c r="DI570" s="71">
        <f t="shared" si="496"/>
        <v>0</v>
      </c>
      <c r="DJ570" s="80">
        <f t="shared" si="489"/>
        <v>0</v>
      </c>
      <c r="DK570" t="s">
        <v>85</v>
      </c>
      <c r="DL570" t="s">
        <v>73</v>
      </c>
      <c r="DM570" t="s">
        <v>129</v>
      </c>
      <c r="DN570">
        <v>0</v>
      </c>
      <c r="DO570" t="s">
        <v>83</v>
      </c>
      <c r="DP570">
        <v>1</v>
      </c>
      <c r="DQ570" s="71">
        <f t="shared" si="490"/>
        <v>1</v>
      </c>
      <c r="DR570" s="80">
        <f t="shared" si="491"/>
        <v>0</v>
      </c>
      <c r="DS570" s="27">
        <f t="shared" si="450"/>
        <v>6</v>
      </c>
      <c r="DT570" t="str">
        <f t="shared" si="451"/>
        <v>Argentinien</v>
      </c>
      <c r="DU570">
        <f t="shared" si="492"/>
        <v>8</v>
      </c>
      <c r="DV570" t="str">
        <f t="shared" si="452"/>
        <v>Brasilien</v>
      </c>
      <c r="DW570">
        <f t="shared" si="493"/>
        <v>0</v>
      </c>
      <c r="DX570" t="str">
        <f t="shared" si="453"/>
        <v>Dänemark</v>
      </c>
      <c r="DY570">
        <f t="shared" si="494"/>
        <v>0</v>
      </c>
      <c r="DZ570" t="str">
        <f t="shared" si="454"/>
        <v>Deutschland</v>
      </c>
      <c r="EA570">
        <f t="shared" si="455"/>
        <v>0</v>
      </c>
      <c r="EB570" s="27">
        <f t="shared" si="456"/>
        <v>8</v>
      </c>
      <c r="EC570" t="s">
        <v>93</v>
      </c>
      <c r="ED570" t="s">
        <v>73</v>
      </c>
      <c r="EE570" t="s">
        <v>90</v>
      </c>
      <c r="EF570">
        <v>2</v>
      </c>
      <c r="EG570" t="s">
        <v>83</v>
      </c>
      <c r="EH570">
        <v>1</v>
      </c>
      <c r="EK570" t="s">
        <v>129</v>
      </c>
      <c r="EL570" t="s">
        <v>73</v>
      </c>
      <c r="EM570" t="s">
        <v>88</v>
      </c>
      <c r="EN570">
        <v>0</v>
      </c>
      <c r="EO570" t="s">
        <v>83</v>
      </c>
      <c r="EP570">
        <v>2</v>
      </c>
      <c r="EU570" t="s">
        <v>90</v>
      </c>
      <c r="EV570" t="s">
        <v>73</v>
      </c>
      <c r="EW570" t="s">
        <v>129</v>
      </c>
      <c r="EX570">
        <v>3</v>
      </c>
      <c r="EY570" t="s">
        <v>83</v>
      </c>
      <c r="EZ570">
        <v>1</v>
      </c>
      <c r="FC570" t="s">
        <v>93</v>
      </c>
      <c r="FD570" t="s">
        <v>73</v>
      </c>
      <c r="FE570" t="s">
        <v>88</v>
      </c>
      <c r="FF570">
        <v>2</v>
      </c>
      <c r="FG570" t="s">
        <v>83</v>
      </c>
      <c r="FH570">
        <v>1</v>
      </c>
      <c r="FL570" t="s">
        <v>129</v>
      </c>
      <c r="FN570" t="s">
        <v>90</v>
      </c>
      <c r="FP570" t="s">
        <v>88</v>
      </c>
      <c r="FR570" t="s">
        <v>93</v>
      </c>
      <c r="FU570">
        <v>149</v>
      </c>
      <c r="FX570" t="s">
        <v>1151</v>
      </c>
    </row>
    <row r="571" spans="1:180" x14ac:dyDescent="0.45">
      <c r="A571" s="1">
        <v>568</v>
      </c>
      <c r="B571" s="45">
        <f t="shared" si="442"/>
        <v>56</v>
      </c>
      <c r="C571" s="14" t="s">
        <v>990</v>
      </c>
      <c r="D571" t="s">
        <v>975</v>
      </c>
      <c r="E571" s="15">
        <v>13</v>
      </c>
      <c r="F571" s="28">
        <f>VOR!IH571</f>
        <v>181</v>
      </c>
      <c r="G571" s="27">
        <f t="shared" si="457"/>
        <v>84</v>
      </c>
      <c r="H571" s="49">
        <f t="shared" si="458"/>
        <v>265</v>
      </c>
      <c r="I571" s="14" t="s">
        <v>84</v>
      </c>
      <c r="J571" t="s">
        <v>73</v>
      </c>
      <c r="K571" t="s">
        <v>92</v>
      </c>
      <c r="L571">
        <v>1</v>
      </c>
      <c r="M571" t="s">
        <v>83</v>
      </c>
      <c r="N571">
        <v>0</v>
      </c>
      <c r="O571" s="77">
        <f t="shared" si="459"/>
        <v>1</v>
      </c>
      <c r="P571" s="80">
        <f t="shared" si="460"/>
        <v>2</v>
      </c>
      <c r="Q571" t="s">
        <v>93</v>
      </c>
      <c r="R571" t="s">
        <v>73</v>
      </c>
      <c r="S571" t="s">
        <v>129</v>
      </c>
      <c r="T571">
        <v>3</v>
      </c>
      <c r="U571" t="s">
        <v>83</v>
      </c>
      <c r="V571">
        <v>1</v>
      </c>
      <c r="W571" s="71">
        <f t="shared" si="461"/>
        <v>1</v>
      </c>
      <c r="X571" s="80">
        <f t="shared" si="462"/>
        <v>2</v>
      </c>
      <c r="Y571" s="14" t="s">
        <v>94</v>
      </c>
      <c r="Z571" t="s">
        <v>73</v>
      </c>
      <c r="AA571" t="s">
        <v>86</v>
      </c>
      <c r="AB571">
        <v>2</v>
      </c>
      <c r="AC571" t="s">
        <v>83</v>
      </c>
      <c r="AD571">
        <v>1</v>
      </c>
      <c r="AE571" s="71">
        <f t="shared" si="463"/>
        <v>3</v>
      </c>
      <c r="AF571" s="80">
        <f t="shared" si="443"/>
        <v>4</v>
      </c>
      <c r="AG571" s="14" t="s">
        <v>85</v>
      </c>
      <c r="AH571" t="s">
        <v>73</v>
      </c>
      <c r="AI571" t="s">
        <v>136</v>
      </c>
      <c r="AJ571">
        <v>2</v>
      </c>
      <c r="AK571" t="s">
        <v>83</v>
      </c>
      <c r="AL571">
        <v>0</v>
      </c>
      <c r="AM571" s="71">
        <f t="shared" si="464"/>
        <v>1</v>
      </c>
      <c r="AN571" s="80">
        <f t="shared" si="465"/>
        <v>2</v>
      </c>
      <c r="AO571" s="14" t="s">
        <v>130</v>
      </c>
      <c r="AP571" t="s">
        <v>73</v>
      </c>
      <c r="AQ571" t="s">
        <v>95</v>
      </c>
      <c r="AR571">
        <v>1</v>
      </c>
      <c r="AS571" t="s">
        <v>83</v>
      </c>
      <c r="AT571">
        <v>0</v>
      </c>
      <c r="AU571" s="71">
        <f t="shared" si="444"/>
        <v>2</v>
      </c>
      <c r="AV571" s="80">
        <f t="shared" si="466"/>
        <v>0</v>
      </c>
      <c r="AW571" s="14" t="s">
        <v>90</v>
      </c>
      <c r="AX571" t="s">
        <v>73</v>
      </c>
      <c r="AY571" t="s">
        <v>135</v>
      </c>
      <c r="AZ571">
        <v>3</v>
      </c>
      <c r="BA571" t="s">
        <v>83</v>
      </c>
      <c r="BB571">
        <v>2</v>
      </c>
      <c r="BC571" s="71">
        <f t="shared" si="467"/>
        <v>1</v>
      </c>
      <c r="BD571" s="80">
        <f t="shared" si="445"/>
        <v>2</v>
      </c>
      <c r="BE571" s="14" t="s">
        <v>131</v>
      </c>
      <c r="BF571" t="s">
        <v>73</v>
      </c>
      <c r="BG571" t="s">
        <v>88</v>
      </c>
      <c r="BH571">
        <v>0</v>
      </c>
      <c r="BI571" t="s">
        <v>83</v>
      </c>
      <c r="BJ571">
        <v>1</v>
      </c>
      <c r="BK571" s="71">
        <f t="shared" si="446"/>
        <v>0</v>
      </c>
      <c r="BL571" s="80">
        <f t="shared" si="468"/>
        <v>0</v>
      </c>
      <c r="BM571" s="14" t="s">
        <v>96</v>
      </c>
      <c r="BN571" t="s">
        <v>73</v>
      </c>
      <c r="BO571" t="s">
        <v>134</v>
      </c>
      <c r="BP571">
        <v>2</v>
      </c>
      <c r="BQ571" t="s">
        <v>83</v>
      </c>
      <c r="BR571">
        <v>1</v>
      </c>
      <c r="BS571" s="71">
        <f t="shared" si="469"/>
        <v>3</v>
      </c>
      <c r="BT571" s="80">
        <f t="shared" si="447"/>
        <v>4</v>
      </c>
      <c r="BU571" s="28">
        <f t="shared" si="470"/>
        <v>16</v>
      </c>
      <c r="BV571" s="14" t="str">
        <f t="shared" si="471"/>
        <v>Spanien</v>
      </c>
      <c r="BW571" s="80">
        <f t="shared" si="448"/>
        <v>0</v>
      </c>
      <c r="BX571" s="14" t="str">
        <f t="shared" si="472"/>
        <v>Brasilien</v>
      </c>
      <c r="BY571" s="80">
        <f t="shared" si="473"/>
        <v>7</v>
      </c>
      <c r="BZ571" s="14" t="str">
        <f t="shared" si="474"/>
        <v>Niederlande</v>
      </c>
      <c r="CA571" s="80">
        <f t="shared" si="475"/>
        <v>7</v>
      </c>
      <c r="CB571" s="14" t="str">
        <f t="shared" si="476"/>
        <v>Argentinien</v>
      </c>
      <c r="CC571" s="80">
        <f t="shared" si="477"/>
        <v>7</v>
      </c>
      <c r="CD571" s="14" t="str">
        <f t="shared" si="478"/>
        <v>Deutschland</v>
      </c>
      <c r="CE571" s="80">
        <f t="shared" si="479"/>
        <v>0</v>
      </c>
      <c r="CF571" s="14" t="str">
        <f t="shared" si="480"/>
        <v>Portugal</v>
      </c>
      <c r="CG571" s="80">
        <f t="shared" si="481"/>
        <v>7</v>
      </c>
      <c r="CH571" s="14" t="str">
        <f t="shared" si="482"/>
        <v>England</v>
      </c>
      <c r="CI571" s="80">
        <f t="shared" si="483"/>
        <v>7</v>
      </c>
      <c r="CJ571" s="14" t="str">
        <f t="shared" si="484"/>
        <v>Frankreich</v>
      </c>
      <c r="CK571" s="80">
        <f t="shared" si="485"/>
        <v>7</v>
      </c>
      <c r="CL571" s="27">
        <f t="shared" si="495"/>
        <v>42</v>
      </c>
      <c r="CM571" t="s">
        <v>130</v>
      </c>
      <c r="CN571" t="s">
        <v>73</v>
      </c>
      <c r="CO571" t="s">
        <v>90</v>
      </c>
      <c r="CP571">
        <v>1</v>
      </c>
      <c r="CQ571" t="s">
        <v>83</v>
      </c>
      <c r="CR571">
        <v>3</v>
      </c>
      <c r="CS571" s="71">
        <f t="shared" si="449"/>
        <v>2</v>
      </c>
      <c r="CT571" s="80">
        <f t="shared" si="486"/>
        <v>0</v>
      </c>
      <c r="CU571" t="s">
        <v>84</v>
      </c>
      <c r="CV571" t="s">
        <v>73</v>
      </c>
      <c r="CW571" t="s">
        <v>93</v>
      </c>
      <c r="CX571">
        <v>0</v>
      </c>
      <c r="CY571" t="s">
        <v>83</v>
      </c>
      <c r="CZ571">
        <v>2</v>
      </c>
      <c r="DA571" s="71">
        <f t="shared" si="487"/>
        <v>3</v>
      </c>
      <c r="DB571" s="80">
        <f t="shared" si="488"/>
        <v>4</v>
      </c>
      <c r="DC571" t="s">
        <v>88</v>
      </c>
      <c r="DD571" t="s">
        <v>73</v>
      </c>
      <c r="DE571" t="s">
        <v>96</v>
      </c>
      <c r="DF571">
        <v>2</v>
      </c>
      <c r="DG571" t="s">
        <v>83</v>
      </c>
      <c r="DH571">
        <v>1</v>
      </c>
      <c r="DI571" s="71">
        <f t="shared" si="496"/>
        <v>0</v>
      </c>
      <c r="DJ571" s="80">
        <f t="shared" si="489"/>
        <v>0</v>
      </c>
      <c r="DK571" t="s">
        <v>85</v>
      </c>
      <c r="DL571" t="s">
        <v>73</v>
      </c>
      <c r="DM571" t="s">
        <v>94</v>
      </c>
      <c r="DN571">
        <v>3</v>
      </c>
      <c r="DO571" t="s">
        <v>83</v>
      </c>
      <c r="DP571">
        <v>4</v>
      </c>
      <c r="DQ571" s="71">
        <f t="shared" si="490"/>
        <v>3</v>
      </c>
      <c r="DR571" s="80">
        <f t="shared" si="491"/>
        <v>6</v>
      </c>
      <c r="DS571" s="27">
        <f t="shared" si="450"/>
        <v>10</v>
      </c>
      <c r="DT571" t="str">
        <f t="shared" si="451"/>
        <v>Argentinien</v>
      </c>
      <c r="DU571">
        <f t="shared" si="492"/>
        <v>8</v>
      </c>
      <c r="DV571" t="str">
        <f t="shared" si="452"/>
        <v>Brasilien</v>
      </c>
      <c r="DW571">
        <f t="shared" si="493"/>
        <v>0</v>
      </c>
      <c r="DX571" t="str">
        <f t="shared" si="453"/>
        <v>Frankreich</v>
      </c>
      <c r="DY571">
        <f t="shared" si="494"/>
        <v>8</v>
      </c>
      <c r="DZ571" t="str">
        <f t="shared" si="454"/>
        <v>Deutschland</v>
      </c>
      <c r="EA571">
        <f t="shared" si="455"/>
        <v>0</v>
      </c>
      <c r="EB571" s="27">
        <f t="shared" si="456"/>
        <v>16</v>
      </c>
      <c r="EC571" t="s">
        <v>93</v>
      </c>
      <c r="ED571" t="s">
        <v>73</v>
      </c>
      <c r="EE571" t="s">
        <v>90</v>
      </c>
      <c r="EF571">
        <v>1</v>
      </c>
      <c r="EG571" t="s">
        <v>83</v>
      </c>
      <c r="EH571">
        <v>2</v>
      </c>
      <c r="EK571" t="s">
        <v>94</v>
      </c>
      <c r="EL571" t="s">
        <v>73</v>
      </c>
      <c r="EM571" t="s">
        <v>88</v>
      </c>
      <c r="EN571">
        <v>3</v>
      </c>
      <c r="EO571" t="s">
        <v>83</v>
      </c>
      <c r="EP571">
        <v>1</v>
      </c>
      <c r="EU571" t="s">
        <v>93</v>
      </c>
      <c r="EV571" t="s">
        <v>73</v>
      </c>
      <c r="EW571" t="s">
        <v>88</v>
      </c>
      <c r="EX571">
        <v>2</v>
      </c>
      <c r="EY571" t="s">
        <v>83</v>
      </c>
      <c r="EZ571">
        <v>0</v>
      </c>
      <c r="FC571" t="s">
        <v>90</v>
      </c>
      <c r="FD571" t="s">
        <v>73</v>
      </c>
      <c r="FE571" t="s">
        <v>94</v>
      </c>
      <c r="FF571">
        <v>1</v>
      </c>
      <c r="FG571" t="s">
        <v>83</v>
      </c>
      <c r="FH571">
        <v>0</v>
      </c>
      <c r="FL571" t="s">
        <v>88</v>
      </c>
      <c r="FN571" t="s">
        <v>93</v>
      </c>
      <c r="FP571" t="s">
        <v>94</v>
      </c>
      <c r="FR571" t="s">
        <v>90</v>
      </c>
      <c r="FU571">
        <v>153</v>
      </c>
      <c r="FX571" t="s">
        <v>1146</v>
      </c>
    </row>
    <row r="572" spans="1:180" x14ac:dyDescent="0.45">
      <c r="A572" s="1">
        <v>569</v>
      </c>
      <c r="B572" s="45">
        <f t="shared" si="442"/>
        <v>489</v>
      </c>
      <c r="C572" s="14" t="s">
        <v>1286</v>
      </c>
      <c r="D572" t="s">
        <v>1345</v>
      </c>
      <c r="E572" s="15">
        <v>13</v>
      </c>
      <c r="F572" s="28">
        <f>VOR!IH572</f>
        <v>140</v>
      </c>
      <c r="G572" s="27">
        <f t="shared" si="457"/>
        <v>52</v>
      </c>
      <c r="H572" s="49">
        <f t="shared" si="458"/>
        <v>192</v>
      </c>
      <c r="I572" s="14" t="s">
        <v>84</v>
      </c>
      <c r="J572" t="s">
        <v>73</v>
      </c>
      <c r="K572" t="s">
        <v>181</v>
      </c>
      <c r="L572">
        <v>3</v>
      </c>
      <c r="M572" t="s">
        <v>83</v>
      </c>
      <c r="N572">
        <v>1</v>
      </c>
      <c r="O572" s="77">
        <f t="shared" si="459"/>
        <v>1</v>
      </c>
      <c r="P572" s="80">
        <f t="shared" si="460"/>
        <v>4</v>
      </c>
      <c r="Q572" t="s">
        <v>93</v>
      </c>
      <c r="R572" t="s">
        <v>73</v>
      </c>
      <c r="S572" t="s">
        <v>94</v>
      </c>
      <c r="T572">
        <v>2</v>
      </c>
      <c r="U572" t="s">
        <v>83</v>
      </c>
      <c r="V572">
        <v>4</v>
      </c>
      <c r="W572" s="71">
        <f t="shared" si="461"/>
        <v>1</v>
      </c>
      <c r="X572" s="80">
        <f t="shared" si="462"/>
        <v>0</v>
      </c>
      <c r="Y572" s="14" t="s">
        <v>87</v>
      </c>
      <c r="Z572" t="s">
        <v>73</v>
      </c>
      <c r="AA572" t="s">
        <v>133</v>
      </c>
      <c r="AB572">
        <v>4</v>
      </c>
      <c r="AC572" t="s">
        <v>83</v>
      </c>
      <c r="AD572">
        <v>2</v>
      </c>
      <c r="AE572" s="71">
        <f t="shared" si="463"/>
        <v>0</v>
      </c>
      <c r="AF572" s="80">
        <f t="shared" si="443"/>
        <v>0</v>
      </c>
      <c r="AG572" s="14" t="s">
        <v>137</v>
      </c>
      <c r="AH572" t="s">
        <v>73</v>
      </c>
      <c r="AI572" t="s">
        <v>136</v>
      </c>
      <c r="AJ572">
        <v>1</v>
      </c>
      <c r="AK572" t="s">
        <v>83</v>
      </c>
      <c r="AL572">
        <v>2</v>
      </c>
      <c r="AM572" s="71">
        <f t="shared" si="464"/>
        <v>0</v>
      </c>
      <c r="AN572" s="80">
        <f t="shared" si="465"/>
        <v>0</v>
      </c>
      <c r="AO572" s="14" t="s">
        <v>88</v>
      </c>
      <c r="AP572" t="s">
        <v>73</v>
      </c>
      <c r="AQ572" t="s">
        <v>142</v>
      </c>
      <c r="AR572">
        <v>4</v>
      </c>
      <c r="AS572" t="s">
        <v>83</v>
      </c>
      <c r="AT572">
        <v>1</v>
      </c>
      <c r="AU572" s="71">
        <f t="shared" si="444"/>
        <v>0</v>
      </c>
      <c r="AV572" s="80">
        <f t="shared" si="466"/>
        <v>0</v>
      </c>
      <c r="AW572" s="14" t="s">
        <v>90</v>
      </c>
      <c r="AX572" t="s">
        <v>73</v>
      </c>
      <c r="AY572" t="s">
        <v>135</v>
      </c>
      <c r="AZ572">
        <v>2</v>
      </c>
      <c r="BA572" t="s">
        <v>83</v>
      </c>
      <c r="BB572">
        <v>3</v>
      </c>
      <c r="BC572" s="71">
        <f t="shared" si="467"/>
        <v>1</v>
      </c>
      <c r="BD572" s="80">
        <f t="shared" si="445"/>
        <v>0</v>
      </c>
      <c r="BE572" s="14" t="s">
        <v>95</v>
      </c>
      <c r="BF572" t="s">
        <v>73</v>
      </c>
      <c r="BG572" t="s">
        <v>130</v>
      </c>
      <c r="BH572">
        <v>5</v>
      </c>
      <c r="BI572" t="s">
        <v>83</v>
      </c>
      <c r="BJ572">
        <v>2</v>
      </c>
      <c r="BK572" s="71">
        <f t="shared" si="446"/>
        <v>2</v>
      </c>
      <c r="BL572" s="80">
        <f t="shared" si="468"/>
        <v>0</v>
      </c>
      <c r="BM572" s="14" t="s">
        <v>96</v>
      </c>
      <c r="BN572" t="s">
        <v>73</v>
      </c>
      <c r="BO572" t="s">
        <v>134</v>
      </c>
      <c r="BP572">
        <v>4</v>
      </c>
      <c r="BQ572" t="s">
        <v>83</v>
      </c>
      <c r="BR572">
        <v>2</v>
      </c>
      <c r="BS572" s="71">
        <f t="shared" si="469"/>
        <v>3</v>
      </c>
      <c r="BT572" s="80">
        <f t="shared" si="447"/>
        <v>4</v>
      </c>
      <c r="BU572" s="28">
        <f t="shared" si="470"/>
        <v>8</v>
      </c>
      <c r="BV572" s="14" t="str">
        <f t="shared" si="471"/>
        <v>Deutschland</v>
      </c>
      <c r="BW572" s="80">
        <f t="shared" si="448"/>
        <v>0</v>
      </c>
      <c r="BX572" s="14" t="str">
        <f t="shared" si="472"/>
        <v>Uruguay</v>
      </c>
      <c r="BY572" s="80">
        <f t="shared" si="473"/>
        <v>0</v>
      </c>
      <c r="BZ572" s="14" t="str">
        <f t="shared" si="474"/>
        <v>Niederlande</v>
      </c>
      <c r="CA572" s="80">
        <f t="shared" si="475"/>
        <v>7</v>
      </c>
      <c r="CB572" s="14" t="str">
        <f t="shared" si="476"/>
        <v>Frankreich</v>
      </c>
      <c r="CC572" s="80">
        <f t="shared" si="477"/>
        <v>7</v>
      </c>
      <c r="CD572" s="14" t="str">
        <f t="shared" si="478"/>
        <v>Kroatien</v>
      </c>
      <c r="CE572" s="80">
        <f t="shared" si="479"/>
        <v>7</v>
      </c>
      <c r="CF572" s="14" t="str">
        <f t="shared" si="480"/>
        <v>Portugal</v>
      </c>
      <c r="CG572" s="80">
        <f t="shared" si="481"/>
        <v>7</v>
      </c>
      <c r="CH572" s="14" t="str">
        <f t="shared" si="482"/>
        <v>Ecuador</v>
      </c>
      <c r="CI572" s="80">
        <f t="shared" si="483"/>
        <v>0</v>
      </c>
      <c r="CJ572" s="14" t="str">
        <f t="shared" si="484"/>
        <v>Australien</v>
      </c>
      <c r="CK572" s="80">
        <f t="shared" si="485"/>
        <v>0</v>
      </c>
      <c r="CL572" s="27">
        <f t="shared" si="495"/>
        <v>28</v>
      </c>
      <c r="CM572" t="s">
        <v>88</v>
      </c>
      <c r="CN572" t="s">
        <v>73</v>
      </c>
      <c r="CO572" t="s">
        <v>135</v>
      </c>
      <c r="CP572">
        <v>4</v>
      </c>
      <c r="CQ572" t="s">
        <v>83</v>
      </c>
      <c r="CR572">
        <v>3</v>
      </c>
      <c r="CS572" s="71">
        <f t="shared" si="449"/>
        <v>0</v>
      </c>
      <c r="CT572" s="80">
        <f t="shared" si="486"/>
        <v>0</v>
      </c>
      <c r="CU572" t="s">
        <v>84</v>
      </c>
      <c r="CV572" t="s">
        <v>73</v>
      </c>
      <c r="CW572" t="s">
        <v>94</v>
      </c>
      <c r="CX572">
        <v>2</v>
      </c>
      <c r="CY572" t="s">
        <v>83</v>
      </c>
      <c r="CZ572">
        <v>3</v>
      </c>
      <c r="DA572" s="71">
        <f t="shared" si="487"/>
        <v>1</v>
      </c>
      <c r="DB572" s="80">
        <f t="shared" si="488"/>
        <v>0</v>
      </c>
      <c r="DC572" t="s">
        <v>95</v>
      </c>
      <c r="DD572" t="s">
        <v>73</v>
      </c>
      <c r="DE572" t="s">
        <v>96</v>
      </c>
      <c r="DF572">
        <v>5</v>
      </c>
      <c r="DG572" t="s">
        <v>83</v>
      </c>
      <c r="DH572">
        <v>4</v>
      </c>
      <c r="DI572" s="71">
        <f t="shared" si="496"/>
        <v>0</v>
      </c>
      <c r="DJ572" s="80">
        <f t="shared" si="489"/>
        <v>0</v>
      </c>
      <c r="DK572" t="s">
        <v>136</v>
      </c>
      <c r="DL572" t="s">
        <v>73</v>
      </c>
      <c r="DM572" t="s">
        <v>87</v>
      </c>
      <c r="DN572">
        <v>2</v>
      </c>
      <c r="DO572" t="s">
        <v>83</v>
      </c>
      <c r="DP572">
        <v>1</v>
      </c>
      <c r="DQ572" s="71">
        <f t="shared" si="490"/>
        <v>0</v>
      </c>
      <c r="DR572" s="80">
        <f t="shared" si="491"/>
        <v>0</v>
      </c>
      <c r="DS572" s="27">
        <f t="shared" si="450"/>
        <v>0</v>
      </c>
      <c r="DT572" t="str">
        <f t="shared" si="451"/>
        <v>Frankreich</v>
      </c>
      <c r="DU572">
        <f t="shared" si="492"/>
        <v>8</v>
      </c>
      <c r="DV572" t="str">
        <f t="shared" si="452"/>
        <v>Deutschland</v>
      </c>
      <c r="DW572">
        <f t="shared" si="493"/>
        <v>0</v>
      </c>
      <c r="DX572" t="str">
        <f t="shared" si="453"/>
        <v>Ecuador</v>
      </c>
      <c r="DY572">
        <f t="shared" si="494"/>
        <v>0</v>
      </c>
      <c r="DZ572" t="str">
        <f t="shared" si="454"/>
        <v>Kroatien</v>
      </c>
      <c r="EA572">
        <f t="shared" si="455"/>
        <v>8</v>
      </c>
      <c r="EB572" s="27">
        <f t="shared" si="456"/>
        <v>16</v>
      </c>
      <c r="EC572" t="s">
        <v>94</v>
      </c>
      <c r="ED572" t="s">
        <v>73</v>
      </c>
      <c r="EE572" t="s">
        <v>88</v>
      </c>
      <c r="EF572">
        <v>3</v>
      </c>
      <c r="EG572" t="s">
        <v>83</v>
      </c>
      <c r="EH572">
        <v>2</v>
      </c>
      <c r="EK572" t="s">
        <v>136</v>
      </c>
      <c r="EL572" t="s">
        <v>73</v>
      </c>
      <c r="EM572" t="s">
        <v>95</v>
      </c>
      <c r="EN572">
        <v>0</v>
      </c>
      <c r="EO572" t="s">
        <v>83</v>
      </c>
      <c r="EP572">
        <v>4</v>
      </c>
      <c r="EU572" t="s">
        <v>88</v>
      </c>
      <c r="EV572" t="s">
        <v>73</v>
      </c>
      <c r="EW572" t="s">
        <v>136</v>
      </c>
      <c r="EX572">
        <v>3</v>
      </c>
      <c r="EY572" t="s">
        <v>83</v>
      </c>
      <c r="EZ572">
        <v>2</v>
      </c>
      <c r="FC572" t="s">
        <v>94</v>
      </c>
      <c r="FD572" t="s">
        <v>73</v>
      </c>
      <c r="FE572" t="s">
        <v>95</v>
      </c>
      <c r="FF572">
        <v>3</v>
      </c>
      <c r="FG572" t="s">
        <v>83</v>
      </c>
      <c r="FH572">
        <v>4</v>
      </c>
      <c r="FL572" t="s">
        <v>136</v>
      </c>
      <c r="FN572" t="s">
        <v>88</v>
      </c>
      <c r="FP572" t="s">
        <v>94</v>
      </c>
      <c r="FR572" t="s">
        <v>95</v>
      </c>
      <c r="FU572">
        <v>222</v>
      </c>
      <c r="FX572">
        <v>0</v>
      </c>
    </row>
    <row r="573" spans="1:180" x14ac:dyDescent="0.45">
      <c r="A573" s="1">
        <v>570</v>
      </c>
      <c r="B573" s="45">
        <f t="shared" si="442"/>
        <v>15</v>
      </c>
      <c r="C573" s="14" t="s">
        <v>1346</v>
      </c>
      <c r="D573" t="s">
        <v>1347</v>
      </c>
      <c r="E573" s="15">
        <v>13</v>
      </c>
      <c r="F573" s="28">
        <f>VOR!IH573</f>
        <v>191</v>
      </c>
      <c r="G573" s="27">
        <f t="shared" si="457"/>
        <v>89</v>
      </c>
      <c r="H573" s="49">
        <f t="shared" si="458"/>
        <v>280</v>
      </c>
      <c r="I573" s="14" t="s">
        <v>84</v>
      </c>
      <c r="J573" t="s">
        <v>73</v>
      </c>
      <c r="K573" t="s">
        <v>92</v>
      </c>
      <c r="L573">
        <v>2</v>
      </c>
      <c r="M573" t="s">
        <v>83</v>
      </c>
      <c r="N573">
        <v>0</v>
      </c>
      <c r="O573" s="77">
        <f t="shared" si="459"/>
        <v>1</v>
      </c>
      <c r="P573" s="80">
        <f t="shared" si="460"/>
        <v>3</v>
      </c>
      <c r="Q573" t="s">
        <v>93</v>
      </c>
      <c r="R573" t="s">
        <v>73</v>
      </c>
      <c r="S573" t="s">
        <v>129</v>
      </c>
      <c r="T573">
        <v>3</v>
      </c>
      <c r="U573" t="s">
        <v>83</v>
      </c>
      <c r="V573">
        <v>1</v>
      </c>
      <c r="W573" s="71">
        <f t="shared" si="461"/>
        <v>1</v>
      </c>
      <c r="X573" s="80">
        <f t="shared" si="462"/>
        <v>2</v>
      </c>
      <c r="Y573" s="14" t="s">
        <v>94</v>
      </c>
      <c r="Z573" t="s">
        <v>73</v>
      </c>
      <c r="AA573" t="s">
        <v>86</v>
      </c>
      <c r="AB573">
        <v>3</v>
      </c>
      <c r="AC573" t="s">
        <v>83</v>
      </c>
      <c r="AD573">
        <v>0</v>
      </c>
      <c r="AE573" s="71">
        <f t="shared" si="463"/>
        <v>3</v>
      </c>
      <c r="AF573" s="80">
        <f t="shared" si="443"/>
        <v>4</v>
      </c>
      <c r="AG573" s="14" t="s">
        <v>85</v>
      </c>
      <c r="AH573" t="s">
        <v>73</v>
      </c>
      <c r="AI573" t="s">
        <v>132</v>
      </c>
      <c r="AJ573">
        <v>2</v>
      </c>
      <c r="AK573" t="s">
        <v>83</v>
      </c>
      <c r="AL573">
        <v>1</v>
      </c>
      <c r="AM573" s="71">
        <f t="shared" si="464"/>
        <v>3</v>
      </c>
      <c r="AN573" s="80">
        <f t="shared" si="465"/>
        <v>4</v>
      </c>
      <c r="AO573" s="14" t="s">
        <v>88</v>
      </c>
      <c r="AP573" t="s">
        <v>73</v>
      </c>
      <c r="AQ573" t="s">
        <v>95</v>
      </c>
      <c r="AR573">
        <v>1</v>
      </c>
      <c r="AS573" t="s">
        <v>83</v>
      </c>
      <c r="AT573">
        <v>0</v>
      </c>
      <c r="AU573" s="71">
        <f t="shared" si="444"/>
        <v>2</v>
      </c>
      <c r="AV573" s="80">
        <f t="shared" si="466"/>
        <v>0</v>
      </c>
      <c r="AW573" s="14" t="s">
        <v>90</v>
      </c>
      <c r="AX573" t="s">
        <v>73</v>
      </c>
      <c r="AY573" t="s">
        <v>138</v>
      </c>
      <c r="AZ573">
        <v>4</v>
      </c>
      <c r="BA573" t="s">
        <v>83</v>
      </c>
      <c r="BB573">
        <v>1</v>
      </c>
      <c r="BC573" s="71">
        <f t="shared" si="467"/>
        <v>1</v>
      </c>
      <c r="BD573" s="80">
        <f t="shared" si="445"/>
        <v>4</v>
      </c>
      <c r="BE573" s="14" t="s">
        <v>131</v>
      </c>
      <c r="BF573" t="s">
        <v>73</v>
      </c>
      <c r="BG573" t="s">
        <v>130</v>
      </c>
      <c r="BH573">
        <v>1</v>
      </c>
      <c r="BI573" t="s">
        <v>83</v>
      </c>
      <c r="BJ573">
        <v>2</v>
      </c>
      <c r="BK573" s="71">
        <f t="shared" si="446"/>
        <v>2</v>
      </c>
      <c r="BL573" s="80">
        <f t="shared" si="468"/>
        <v>0</v>
      </c>
      <c r="BM573" s="14" t="s">
        <v>96</v>
      </c>
      <c r="BN573" t="s">
        <v>73</v>
      </c>
      <c r="BO573" t="s">
        <v>134</v>
      </c>
      <c r="BP573">
        <v>2</v>
      </c>
      <c r="BQ573" t="s">
        <v>83</v>
      </c>
      <c r="BR573">
        <v>0</v>
      </c>
      <c r="BS573" s="71">
        <f t="shared" si="469"/>
        <v>3</v>
      </c>
      <c r="BT573" s="80">
        <f t="shared" si="447"/>
        <v>4</v>
      </c>
      <c r="BU573" s="28">
        <f t="shared" si="470"/>
        <v>21</v>
      </c>
      <c r="BV573" s="14" t="str">
        <f t="shared" si="471"/>
        <v>Deutschland</v>
      </c>
      <c r="BW573" s="80">
        <f t="shared" si="448"/>
        <v>0</v>
      </c>
      <c r="BX573" s="14" t="str">
        <f t="shared" si="472"/>
        <v>Brasilien</v>
      </c>
      <c r="BY573" s="80">
        <f t="shared" si="473"/>
        <v>7</v>
      </c>
      <c r="BZ573" s="14" t="str">
        <f t="shared" si="474"/>
        <v>Niederlande</v>
      </c>
      <c r="CA573" s="80">
        <f t="shared" si="475"/>
        <v>7</v>
      </c>
      <c r="CB573" s="14" t="str">
        <f t="shared" si="476"/>
        <v>Argentinien</v>
      </c>
      <c r="CC573" s="80">
        <f t="shared" si="477"/>
        <v>7</v>
      </c>
      <c r="CD573" s="14" t="str">
        <f t="shared" si="478"/>
        <v>Spanien</v>
      </c>
      <c r="CE573" s="80">
        <f t="shared" si="479"/>
        <v>0</v>
      </c>
      <c r="CF573" s="14" t="str">
        <f t="shared" si="480"/>
        <v>Portugal</v>
      </c>
      <c r="CG573" s="80">
        <f t="shared" si="481"/>
        <v>7</v>
      </c>
      <c r="CH573" s="14" t="str">
        <f t="shared" si="482"/>
        <v>England</v>
      </c>
      <c r="CI573" s="80">
        <f t="shared" si="483"/>
        <v>7</v>
      </c>
      <c r="CJ573" s="14" t="str">
        <f t="shared" si="484"/>
        <v>Frankreich</v>
      </c>
      <c r="CK573" s="80">
        <f t="shared" si="485"/>
        <v>7</v>
      </c>
      <c r="CL573" s="27">
        <f t="shared" si="495"/>
        <v>42</v>
      </c>
      <c r="CM573" t="s">
        <v>88</v>
      </c>
      <c r="CN573" t="s">
        <v>73</v>
      </c>
      <c r="CO573" t="s">
        <v>90</v>
      </c>
      <c r="CP573">
        <v>0</v>
      </c>
      <c r="CQ573" t="s">
        <v>83</v>
      </c>
      <c r="CR573">
        <v>2</v>
      </c>
      <c r="CS573" s="71">
        <f t="shared" si="449"/>
        <v>2</v>
      </c>
      <c r="CT573" s="80">
        <f t="shared" si="486"/>
        <v>0</v>
      </c>
      <c r="CU573" t="s">
        <v>84</v>
      </c>
      <c r="CV573" t="s">
        <v>73</v>
      </c>
      <c r="CW573" t="s">
        <v>93</v>
      </c>
      <c r="CX573">
        <v>1</v>
      </c>
      <c r="CY573" t="s">
        <v>83</v>
      </c>
      <c r="CZ573">
        <v>2</v>
      </c>
      <c r="DA573" s="71">
        <f t="shared" si="487"/>
        <v>3</v>
      </c>
      <c r="DB573" s="80">
        <f t="shared" si="488"/>
        <v>6</v>
      </c>
      <c r="DC573" t="s">
        <v>130</v>
      </c>
      <c r="DD573" t="s">
        <v>73</v>
      </c>
      <c r="DE573" t="s">
        <v>96</v>
      </c>
      <c r="DF573">
        <v>1</v>
      </c>
      <c r="DG573" t="s">
        <v>83</v>
      </c>
      <c r="DH573">
        <v>3</v>
      </c>
      <c r="DI573" s="71">
        <f t="shared" si="496"/>
        <v>0</v>
      </c>
      <c r="DJ573" s="80">
        <f t="shared" si="489"/>
        <v>0</v>
      </c>
      <c r="DK573" t="s">
        <v>85</v>
      </c>
      <c r="DL573" t="s">
        <v>73</v>
      </c>
      <c r="DM573" t="s">
        <v>94</v>
      </c>
      <c r="DN573">
        <v>1</v>
      </c>
      <c r="DO573" t="s">
        <v>83</v>
      </c>
      <c r="DP573">
        <v>3</v>
      </c>
      <c r="DQ573" s="71">
        <f t="shared" si="490"/>
        <v>3</v>
      </c>
      <c r="DR573" s="80">
        <f t="shared" si="491"/>
        <v>4</v>
      </c>
      <c r="DS573" s="27">
        <f t="shared" si="450"/>
        <v>10</v>
      </c>
      <c r="DT573" t="str">
        <f t="shared" si="451"/>
        <v>Argentinien</v>
      </c>
      <c r="DU573">
        <f t="shared" si="492"/>
        <v>8</v>
      </c>
      <c r="DV573" t="str">
        <f t="shared" si="452"/>
        <v>Brasilien</v>
      </c>
      <c r="DW573">
        <f t="shared" si="493"/>
        <v>0</v>
      </c>
      <c r="DX573" t="str">
        <f t="shared" si="453"/>
        <v>Frankreich</v>
      </c>
      <c r="DY573">
        <f t="shared" si="494"/>
        <v>8</v>
      </c>
      <c r="DZ573" t="str">
        <f t="shared" si="454"/>
        <v>Portugal</v>
      </c>
      <c r="EA573">
        <f t="shared" si="455"/>
        <v>0</v>
      </c>
      <c r="EB573" s="27">
        <f t="shared" si="456"/>
        <v>16</v>
      </c>
      <c r="EC573" t="s">
        <v>93</v>
      </c>
      <c r="ED573" t="s">
        <v>73</v>
      </c>
      <c r="EE573" t="s">
        <v>90</v>
      </c>
      <c r="EF573">
        <v>3</v>
      </c>
      <c r="EG573" t="s">
        <v>83</v>
      </c>
      <c r="EH573">
        <v>2</v>
      </c>
      <c r="EK573" t="s">
        <v>94</v>
      </c>
      <c r="EL573" t="s">
        <v>73</v>
      </c>
      <c r="EM573" t="s">
        <v>96</v>
      </c>
      <c r="EN573">
        <v>2</v>
      </c>
      <c r="EO573" t="s">
        <v>83</v>
      </c>
      <c r="EP573">
        <v>1</v>
      </c>
      <c r="EU573" t="s">
        <v>90</v>
      </c>
      <c r="EV573" t="s">
        <v>73</v>
      </c>
      <c r="EW573" t="s">
        <v>96</v>
      </c>
      <c r="EX573">
        <v>3</v>
      </c>
      <c r="EY573" t="s">
        <v>83</v>
      </c>
      <c r="EZ573">
        <v>1</v>
      </c>
      <c r="FC573" t="s">
        <v>93</v>
      </c>
      <c r="FD573" t="s">
        <v>73</v>
      </c>
      <c r="FE573" t="s">
        <v>94</v>
      </c>
      <c r="FF573">
        <v>1</v>
      </c>
      <c r="FG573" t="s">
        <v>83</v>
      </c>
      <c r="FH573">
        <v>0</v>
      </c>
      <c r="FL573" t="s">
        <v>96</v>
      </c>
      <c r="FN573" t="s">
        <v>90</v>
      </c>
      <c r="FP573" t="s">
        <v>94</v>
      </c>
      <c r="FR573" t="s">
        <v>93</v>
      </c>
      <c r="FU573">
        <v>201</v>
      </c>
      <c r="FX573">
        <v>0</v>
      </c>
    </row>
    <row r="574" spans="1:180" x14ac:dyDescent="0.45">
      <c r="A574" s="1">
        <v>571</v>
      </c>
      <c r="B574" s="45">
        <f t="shared" si="442"/>
        <v>442</v>
      </c>
      <c r="C574" s="14" t="s">
        <v>214</v>
      </c>
      <c r="D574" t="s">
        <v>715</v>
      </c>
      <c r="E574" s="15">
        <v>13</v>
      </c>
      <c r="F574" s="28">
        <f>VOR!IH574</f>
        <v>149</v>
      </c>
      <c r="G574" s="27">
        <f t="shared" si="457"/>
        <v>50</v>
      </c>
      <c r="H574" s="49">
        <f t="shared" si="458"/>
        <v>199</v>
      </c>
      <c r="I574" s="14" t="s">
        <v>84</v>
      </c>
      <c r="J574" t="s">
        <v>73</v>
      </c>
      <c r="K574" t="s">
        <v>92</v>
      </c>
      <c r="L574">
        <v>1</v>
      </c>
      <c r="M574" t="s">
        <v>83</v>
      </c>
      <c r="N574">
        <v>2</v>
      </c>
      <c r="O574" s="77">
        <f t="shared" si="459"/>
        <v>1</v>
      </c>
      <c r="P574" s="80">
        <f t="shared" si="460"/>
        <v>0</v>
      </c>
      <c r="Q574" t="s">
        <v>93</v>
      </c>
      <c r="R574" t="s">
        <v>73</v>
      </c>
      <c r="S574" t="s">
        <v>129</v>
      </c>
      <c r="T574">
        <v>3</v>
      </c>
      <c r="U574" t="s">
        <v>83</v>
      </c>
      <c r="V574">
        <v>2</v>
      </c>
      <c r="W574" s="71">
        <f t="shared" si="461"/>
        <v>1</v>
      </c>
      <c r="X574" s="80">
        <f t="shared" si="462"/>
        <v>3</v>
      </c>
      <c r="Y574" s="14" t="s">
        <v>94</v>
      </c>
      <c r="Z574" t="s">
        <v>73</v>
      </c>
      <c r="AA574" t="s">
        <v>86</v>
      </c>
      <c r="AB574">
        <v>2</v>
      </c>
      <c r="AC574" t="s">
        <v>83</v>
      </c>
      <c r="AD574">
        <v>3</v>
      </c>
      <c r="AE574" s="71">
        <f t="shared" si="463"/>
        <v>3</v>
      </c>
      <c r="AF574" s="80">
        <f t="shared" si="443"/>
        <v>0</v>
      </c>
      <c r="AG574" s="14" t="s">
        <v>85</v>
      </c>
      <c r="AH574" t="s">
        <v>73</v>
      </c>
      <c r="AI574" t="s">
        <v>140</v>
      </c>
      <c r="AJ574">
        <v>3</v>
      </c>
      <c r="AK574" t="s">
        <v>83</v>
      </c>
      <c r="AL574">
        <v>1</v>
      </c>
      <c r="AM574" s="71">
        <f t="shared" si="464"/>
        <v>1</v>
      </c>
      <c r="AN574" s="80">
        <f t="shared" si="465"/>
        <v>2</v>
      </c>
      <c r="AO574" s="14" t="s">
        <v>88</v>
      </c>
      <c r="AP574" t="s">
        <v>73</v>
      </c>
      <c r="AQ574" t="s">
        <v>142</v>
      </c>
      <c r="AR574">
        <v>4</v>
      </c>
      <c r="AS574" t="s">
        <v>83</v>
      </c>
      <c r="AT574">
        <v>1</v>
      </c>
      <c r="AU574" s="71">
        <f t="shared" si="444"/>
        <v>0</v>
      </c>
      <c r="AV574" s="80">
        <f t="shared" si="466"/>
        <v>0</v>
      </c>
      <c r="AW574" s="14" t="s">
        <v>90</v>
      </c>
      <c r="AX574" t="s">
        <v>73</v>
      </c>
      <c r="AY574" t="s">
        <v>135</v>
      </c>
      <c r="AZ574">
        <v>2</v>
      </c>
      <c r="BA574" t="s">
        <v>83</v>
      </c>
      <c r="BB574">
        <v>1</v>
      </c>
      <c r="BC574" s="71">
        <f t="shared" si="467"/>
        <v>1</v>
      </c>
      <c r="BD574" s="80">
        <f t="shared" si="445"/>
        <v>2</v>
      </c>
      <c r="BE574" s="14" t="s">
        <v>131</v>
      </c>
      <c r="BF574" t="s">
        <v>73</v>
      </c>
      <c r="BG574" t="s">
        <v>165</v>
      </c>
      <c r="BH574">
        <v>2</v>
      </c>
      <c r="BI574" t="s">
        <v>83</v>
      </c>
      <c r="BJ574">
        <v>0</v>
      </c>
      <c r="BK574" s="71">
        <f t="shared" si="446"/>
        <v>0</v>
      </c>
      <c r="BL574" s="80">
        <f t="shared" si="468"/>
        <v>0</v>
      </c>
      <c r="BM574" s="14" t="s">
        <v>96</v>
      </c>
      <c r="BN574" t="s">
        <v>73</v>
      </c>
      <c r="BO574" t="s">
        <v>134</v>
      </c>
      <c r="BP574">
        <v>3</v>
      </c>
      <c r="BQ574" t="s">
        <v>83</v>
      </c>
      <c r="BR574">
        <v>1</v>
      </c>
      <c r="BS574" s="71">
        <f t="shared" si="469"/>
        <v>3</v>
      </c>
      <c r="BT574" s="80">
        <f t="shared" si="447"/>
        <v>4</v>
      </c>
      <c r="BU574" s="28">
        <f t="shared" si="470"/>
        <v>11</v>
      </c>
      <c r="BV574" s="14" t="str">
        <f t="shared" si="471"/>
        <v>Deutschland</v>
      </c>
      <c r="BW574" s="80">
        <f t="shared" si="448"/>
        <v>0</v>
      </c>
      <c r="BX574" s="14" t="str">
        <f t="shared" si="472"/>
        <v>Brasilien</v>
      </c>
      <c r="BY574" s="80">
        <f t="shared" si="473"/>
        <v>7</v>
      </c>
      <c r="BZ574" s="14" t="str">
        <f t="shared" si="474"/>
        <v>Wales</v>
      </c>
      <c r="CA574" s="80">
        <f t="shared" si="475"/>
        <v>0</v>
      </c>
      <c r="CB574" s="14" t="str">
        <f t="shared" si="476"/>
        <v>Argentinien</v>
      </c>
      <c r="CC574" s="80">
        <f t="shared" si="477"/>
        <v>7</v>
      </c>
      <c r="CD574" s="14" t="str">
        <f t="shared" si="478"/>
        <v>Belgien</v>
      </c>
      <c r="CE574" s="80">
        <f t="shared" si="479"/>
        <v>0</v>
      </c>
      <c r="CF574" s="14" t="str">
        <f t="shared" si="480"/>
        <v>Portugal</v>
      </c>
      <c r="CG574" s="80">
        <f t="shared" si="481"/>
        <v>7</v>
      </c>
      <c r="CH574" s="14" t="str">
        <f t="shared" si="482"/>
        <v>England</v>
      </c>
      <c r="CI574" s="80">
        <f t="shared" si="483"/>
        <v>7</v>
      </c>
      <c r="CJ574" s="14" t="str">
        <f t="shared" si="484"/>
        <v>Polen</v>
      </c>
      <c r="CK574" s="80">
        <f t="shared" si="485"/>
        <v>0</v>
      </c>
      <c r="CL574" s="27">
        <f t="shared" si="495"/>
        <v>28</v>
      </c>
      <c r="CM574" t="s">
        <v>88</v>
      </c>
      <c r="CN574" t="s">
        <v>73</v>
      </c>
      <c r="CO574" t="s">
        <v>90</v>
      </c>
      <c r="CP574">
        <v>3</v>
      </c>
      <c r="CQ574" t="s">
        <v>83</v>
      </c>
      <c r="CR574">
        <v>2</v>
      </c>
      <c r="CS574" s="71">
        <f t="shared" si="449"/>
        <v>2</v>
      </c>
      <c r="CT574" s="80">
        <f t="shared" si="486"/>
        <v>0</v>
      </c>
      <c r="CU574" t="s">
        <v>92</v>
      </c>
      <c r="CV574" t="s">
        <v>73</v>
      </c>
      <c r="CW574" t="s">
        <v>93</v>
      </c>
      <c r="CX574">
        <v>0</v>
      </c>
      <c r="CY574" t="s">
        <v>83</v>
      </c>
      <c r="CZ574">
        <v>1</v>
      </c>
      <c r="DA574" s="71">
        <f t="shared" si="487"/>
        <v>2</v>
      </c>
      <c r="DB574" s="80">
        <f t="shared" si="488"/>
        <v>3</v>
      </c>
      <c r="DC574" t="s">
        <v>131</v>
      </c>
      <c r="DD574" t="s">
        <v>73</v>
      </c>
      <c r="DE574" t="s">
        <v>96</v>
      </c>
      <c r="DF574">
        <v>0</v>
      </c>
      <c r="DG574" t="s">
        <v>83</v>
      </c>
      <c r="DH574">
        <v>2</v>
      </c>
      <c r="DI574" s="71">
        <f t="shared" si="496"/>
        <v>0</v>
      </c>
      <c r="DJ574" s="80">
        <f t="shared" si="489"/>
        <v>0</v>
      </c>
      <c r="DK574" t="s">
        <v>85</v>
      </c>
      <c r="DL574" t="s">
        <v>73</v>
      </c>
      <c r="DM574" t="s">
        <v>86</v>
      </c>
      <c r="DN574">
        <v>1</v>
      </c>
      <c r="DO574" t="s">
        <v>83</v>
      </c>
      <c r="DP574">
        <v>2</v>
      </c>
      <c r="DQ574" s="71">
        <f t="shared" si="490"/>
        <v>1</v>
      </c>
      <c r="DR574" s="80">
        <f t="shared" si="491"/>
        <v>0</v>
      </c>
      <c r="DS574" s="27">
        <f t="shared" si="450"/>
        <v>3</v>
      </c>
      <c r="DT574" t="str">
        <f t="shared" si="451"/>
        <v>Argentinien</v>
      </c>
      <c r="DU574">
        <f t="shared" si="492"/>
        <v>8</v>
      </c>
      <c r="DV574" t="str">
        <f t="shared" si="452"/>
        <v>Deutschland</v>
      </c>
      <c r="DW574">
        <f t="shared" si="493"/>
        <v>0</v>
      </c>
      <c r="DX574" t="str">
        <f t="shared" si="453"/>
        <v>Polen</v>
      </c>
      <c r="DY574">
        <f t="shared" si="494"/>
        <v>0</v>
      </c>
      <c r="DZ574" t="str">
        <f t="shared" si="454"/>
        <v>Portugal</v>
      </c>
      <c r="EA574">
        <f t="shared" si="455"/>
        <v>0</v>
      </c>
      <c r="EB574" s="27">
        <f t="shared" si="456"/>
        <v>8</v>
      </c>
      <c r="EC574" t="s">
        <v>93</v>
      </c>
      <c r="ED574" t="s">
        <v>73</v>
      </c>
      <c r="EE574" t="s">
        <v>88</v>
      </c>
      <c r="EF574">
        <v>1</v>
      </c>
      <c r="EG574" t="s">
        <v>83</v>
      </c>
      <c r="EH574">
        <v>0</v>
      </c>
      <c r="EK574" t="s">
        <v>86</v>
      </c>
      <c r="EL574" t="s">
        <v>73</v>
      </c>
      <c r="EM574" t="s">
        <v>96</v>
      </c>
      <c r="EN574">
        <v>1</v>
      </c>
      <c r="EO574" t="s">
        <v>83</v>
      </c>
      <c r="EP574">
        <v>2</v>
      </c>
      <c r="EU574" t="s">
        <v>88</v>
      </c>
      <c r="EV574" t="s">
        <v>73</v>
      </c>
      <c r="EW574" t="s">
        <v>86</v>
      </c>
      <c r="EX574">
        <v>2</v>
      </c>
      <c r="EY574" t="s">
        <v>83</v>
      </c>
      <c r="EZ574">
        <v>1</v>
      </c>
      <c r="FC574" t="s">
        <v>93</v>
      </c>
      <c r="FD574" t="s">
        <v>73</v>
      </c>
      <c r="FE574" t="s">
        <v>96</v>
      </c>
      <c r="FF574">
        <v>1</v>
      </c>
      <c r="FG574" t="s">
        <v>83</v>
      </c>
      <c r="FH574">
        <v>2</v>
      </c>
      <c r="FL574" t="s">
        <v>86</v>
      </c>
      <c r="FN574" t="s">
        <v>88</v>
      </c>
      <c r="FP574" t="s">
        <v>93</v>
      </c>
      <c r="FR574" t="s">
        <v>96</v>
      </c>
      <c r="FU574">
        <v>112</v>
      </c>
      <c r="FX574" t="s">
        <v>318</v>
      </c>
    </row>
    <row r="575" spans="1:180" ht="14.65" thickBot="1" x14ac:dyDescent="0.5">
      <c r="A575" s="21">
        <v>572</v>
      </c>
      <c r="B575" s="45">
        <f t="shared" si="442"/>
        <v>608</v>
      </c>
      <c r="C575" s="16" t="s">
        <v>746</v>
      </c>
      <c r="D575" s="17" t="s">
        <v>1350</v>
      </c>
      <c r="E575" s="18">
        <v>13</v>
      </c>
      <c r="F575" s="29">
        <f>VOR!IH575</f>
        <v>135</v>
      </c>
      <c r="G575" s="27">
        <f t="shared" si="457"/>
        <v>36</v>
      </c>
      <c r="H575" s="49">
        <f t="shared" si="458"/>
        <v>171</v>
      </c>
      <c r="I575" s="14" t="s">
        <v>84</v>
      </c>
      <c r="J575" t="s">
        <v>73</v>
      </c>
      <c r="K575" t="s">
        <v>92</v>
      </c>
      <c r="L575">
        <v>2</v>
      </c>
      <c r="M575" t="s">
        <v>83</v>
      </c>
      <c r="N575">
        <v>1</v>
      </c>
      <c r="O575" s="77">
        <f t="shared" si="459"/>
        <v>1</v>
      </c>
      <c r="P575" s="80">
        <f t="shared" si="460"/>
        <v>2</v>
      </c>
      <c r="Q575" t="s">
        <v>93</v>
      </c>
      <c r="R575" t="s">
        <v>73</v>
      </c>
      <c r="S575" t="s">
        <v>94</v>
      </c>
      <c r="T575">
        <v>2</v>
      </c>
      <c r="U575" t="s">
        <v>83</v>
      </c>
      <c r="V575">
        <v>0</v>
      </c>
      <c r="W575" s="71">
        <f t="shared" si="461"/>
        <v>1</v>
      </c>
      <c r="X575" s="80">
        <f t="shared" si="462"/>
        <v>2</v>
      </c>
      <c r="Y575" s="14" t="s">
        <v>129</v>
      </c>
      <c r="Z575" t="s">
        <v>73</v>
      </c>
      <c r="AA575" t="s">
        <v>86</v>
      </c>
      <c r="AB575">
        <v>1</v>
      </c>
      <c r="AC575" t="s">
        <v>83</v>
      </c>
      <c r="AD575">
        <v>2</v>
      </c>
      <c r="AE575" s="71">
        <f t="shared" si="463"/>
        <v>2</v>
      </c>
      <c r="AF575" s="80">
        <f t="shared" si="443"/>
        <v>0</v>
      </c>
      <c r="AG575" s="14" t="s">
        <v>85</v>
      </c>
      <c r="AH575" t="s">
        <v>73</v>
      </c>
      <c r="AI575" t="s">
        <v>136</v>
      </c>
      <c r="AJ575">
        <v>2</v>
      </c>
      <c r="AK575" t="s">
        <v>83</v>
      </c>
      <c r="AL575">
        <v>0</v>
      </c>
      <c r="AM575" s="71">
        <f t="shared" si="464"/>
        <v>1</v>
      </c>
      <c r="AN575" s="80">
        <f t="shared" si="465"/>
        <v>2</v>
      </c>
      <c r="AO575" s="14" t="s">
        <v>130</v>
      </c>
      <c r="AP575" t="s">
        <v>73</v>
      </c>
      <c r="AQ575" t="s">
        <v>95</v>
      </c>
      <c r="AR575">
        <v>2</v>
      </c>
      <c r="AS575" t="s">
        <v>83</v>
      </c>
      <c r="AT575">
        <v>1</v>
      </c>
      <c r="AU575" s="71">
        <f t="shared" si="444"/>
        <v>2</v>
      </c>
      <c r="AV575" s="80">
        <f t="shared" si="466"/>
        <v>0</v>
      </c>
      <c r="AW575" s="14" t="s">
        <v>134</v>
      </c>
      <c r="AX575" t="s">
        <v>73</v>
      </c>
      <c r="AY575" t="s">
        <v>135</v>
      </c>
      <c r="AZ575">
        <v>3</v>
      </c>
      <c r="BA575" t="s">
        <v>83</v>
      </c>
      <c r="BB575">
        <v>1</v>
      </c>
      <c r="BC575" s="71">
        <f t="shared" si="467"/>
        <v>0</v>
      </c>
      <c r="BD575" s="80">
        <f t="shared" si="445"/>
        <v>0</v>
      </c>
      <c r="BE575" s="14" t="s">
        <v>131</v>
      </c>
      <c r="BF575" t="s">
        <v>73</v>
      </c>
      <c r="BG575" t="s">
        <v>88</v>
      </c>
      <c r="BH575">
        <v>2</v>
      </c>
      <c r="BI575" t="s">
        <v>83</v>
      </c>
      <c r="BJ575">
        <v>3</v>
      </c>
      <c r="BK575" s="71">
        <f t="shared" si="446"/>
        <v>0</v>
      </c>
      <c r="BL575" s="80">
        <f t="shared" si="468"/>
        <v>0</v>
      </c>
      <c r="BM575" s="14" t="s">
        <v>96</v>
      </c>
      <c r="BN575" t="s">
        <v>73</v>
      </c>
      <c r="BO575" t="s">
        <v>90</v>
      </c>
      <c r="BP575">
        <v>2</v>
      </c>
      <c r="BQ575" t="s">
        <v>83</v>
      </c>
      <c r="BR575">
        <v>0</v>
      </c>
      <c r="BS575" s="71">
        <f t="shared" si="469"/>
        <v>1</v>
      </c>
      <c r="BT575" s="80">
        <f t="shared" si="447"/>
        <v>2</v>
      </c>
      <c r="BU575" s="29">
        <f t="shared" si="470"/>
        <v>8</v>
      </c>
      <c r="BV575" s="14" t="str">
        <f t="shared" si="471"/>
        <v>Spanien</v>
      </c>
      <c r="BW575" s="80">
        <f t="shared" si="448"/>
        <v>0</v>
      </c>
      <c r="BX575" s="14" t="str">
        <f t="shared" si="472"/>
        <v>Schweiz</v>
      </c>
      <c r="BY575" s="80">
        <f t="shared" si="473"/>
        <v>0</v>
      </c>
      <c r="BZ575" s="14" t="str">
        <f t="shared" si="474"/>
        <v>Niederlande</v>
      </c>
      <c r="CA575" s="80">
        <f t="shared" si="475"/>
        <v>7</v>
      </c>
      <c r="CB575" s="14" t="str">
        <f t="shared" si="476"/>
        <v>Argentinien</v>
      </c>
      <c r="CC575" s="80">
        <f t="shared" si="477"/>
        <v>7</v>
      </c>
      <c r="CD575" s="14" t="str">
        <f t="shared" si="478"/>
        <v>Deutschland</v>
      </c>
      <c r="CE575" s="80">
        <f t="shared" si="479"/>
        <v>0</v>
      </c>
      <c r="CF575" s="14" t="str">
        <f t="shared" si="480"/>
        <v>Portugal</v>
      </c>
      <c r="CG575" s="80">
        <f t="shared" si="481"/>
        <v>7</v>
      </c>
      <c r="CH575" s="14" t="str">
        <f t="shared" si="482"/>
        <v>England</v>
      </c>
      <c r="CI575" s="80">
        <f t="shared" si="483"/>
        <v>7</v>
      </c>
      <c r="CJ575" s="14" t="str">
        <f t="shared" si="484"/>
        <v>Polen</v>
      </c>
      <c r="CK575" s="80">
        <f t="shared" si="485"/>
        <v>0</v>
      </c>
      <c r="CL575" s="27">
        <f t="shared" si="495"/>
        <v>28</v>
      </c>
      <c r="CM575" t="s">
        <v>130</v>
      </c>
      <c r="CN575" t="s">
        <v>73</v>
      </c>
      <c r="CO575" t="s">
        <v>134</v>
      </c>
      <c r="CP575">
        <v>1</v>
      </c>
      <c r="CQ575" t="s">
        <v>83</v>
      </c>
      <c r="CR575">
        <v>0</v>
      </c>
      <c r="CS575" s="71">
        <f t="shared" si="449"/>
        <v>0</v>
      </c>
      <c r="CT575" s="80">
        <f t="shared" si="486"/>
        <v>0</v>
      </c>
      <c r="CU575" t="s">
        <v>84</v>
      </c>
      <c r="CV575" t="s">
        <v>73</v>
      </c>
      <c r="CW575" t="s">
        <v>93</v>
      </c>
      <c r="CX575">
        <v>2</v>
      </c>
      <c r="CY575" t="s">
        <v>83</v>
      </c>
      <c r="CZ575">
        <v>1</v>
      </c>
      <c r="DA575" s="71">
        <f t="shared" si="487"/>
        <v>3</v>
      </c>
      <c r="DB575" s="80">
        <f t="shared" si="488"/>
        <v>0</v>
      </c>
      <c r="DC575" t="s">
        <v>88</v>
      </c>
      <c r="DD575" t="s">
        <v>73</v>
      </c>
      <c r="DE575" t="s">
        <v>96</v>
      </c>
      <c r="DF575">
        <v>1</v>
      </c>
      <c r="DG575" t="s">
        <v>83</v>
      </c>
      <c r="DH575">
        <v>0</v>
      </c>
      <c r="DI575" s="71">
        <f t="shared" si="496"/>
        <v>0</v>
      </c>
      <c r="DJ575" s="80">
        <f t="shared" si="489"/>
        <v>0</v>
      </c>
      <c r="DK575" t="s">
        <v>85</v>
      </c>
      <c r="DL575" t="s">
        <v>73</v>
      </c>
      <c r="DM575" t="s">
        <v>86</v>
      </c>
      <c r="DN575">
        <v>0</v>
      </c>
      <c r="DO575" t="s">
        <v>83</v>
      </c>
      <c r="DP575">
        <v>1</v>
      </c>
      <c r="DQ575" s="71">
        <f t="shared" si="490"/>
        <v>1</v>
      </c>
      <c r="DR575" s="80">
        <f t="shared" si="491"/>
        <v>0</v>
      </c>
      <c r="DS575" s="27">
        <f t="shared" si="450"/>
        <v>0</v>
      </c>
      <c r="DT575" t="str">
        <f t="shared" si="451"/>
        <v>Niederlande</v>
      </c>
      <c r="DU575">
        <f t="shared" si="492"/>
        <v>0</v>
      </c>
      <c r="DV575" t="str">
        <f t="shared" si="452"/>
        <v>Spanien</v>
      </c>
      <c r="DW575">
        <f t="shared" si="493"/>
        <v>0</v>
      </c>
      <c r="DX575" t="str">
        <f t="shared" si="453"/>
        <v>Polen</v>
      </c>
      <c r="DY575">
        <f t="shared" si="494"/>
        <v>0</v>
      </c>
      <c r="DZ575" t="str">
        <f t="shared" si="454"/>
        <v>Deutschland</v>
      </c>
      <c r="EA575">
        <f t="shared" si="455"/>
        <v>0</v>
      </c>
      <c r="EB575" s="27">
        <f t="shared" si="456"/>
        <v>0</v>
      </c>
      <c r="EC575" t="s">
        <v>84</v>
      </c>
      <c r="ED575" t="s">
        <v>73</v>
      </c>
      <c r="EE575" t="s">
        <v>130</v>
      </c>
      <c r="EF575">
        <v>0</v>
      </c>
      <c r="EG575" t="s">
        <v>83</v>
      </c>
      <c r="EH575">
        <v>1</v>
      </c>
      <c r="EK575" t="s">
        <v>86</v>
      </c>
      <c r="EL575" t="s">
        <v>73</v>
      </c>
      <c r="EM575" t="s">
        <v>88</v>
      </c>
      <c r="EN575">
        <v>1</v>
      </c>
      <c r="EO575" t="s">
        <v>83</v>
      </c>
      <c r="EP575">
        <v>2</v>
      </c>
      <c r="EU575" t="s">
        <v>84</v>
      </c>
      <c r="EV575" t="s">
        <v>73</v>
      </c>
      <c r="EW575" t="s">
        <v>86</v>
      </c>
      <c r="EX575">
        <v>2</v>
      </c>
      <c r="EY575" t="s">
        <v>83</v>
      </c>
      <c r="EZ575">
        <v>3</v>
      </c>
      <c r="FC575" t="s">
        <v>130</v>
      </c>
      <c r="FD575" t="s">
        <v>73</v>
      </c>
      <c r="FE575" t="s">
        <v>88</v>
      </c>
      <c r="FF575">
        <v>1</v>
      </c>
      <c r="FG575" t="s">
        <v>83</v>
      </c>
      <c r="FH575">
        <v>0</v>
      </c>
      <c r="FL575" t="s">
        <v>84</v>
      </c>
      <c r="FN575" t="s">
        <v>86</v>
      </c>
      <c r="FP575" t="s">
        <v>88</v>
      </c>
      <c r="FR575" t="s">
        <v>130</v>
      </c>
      <c r="FU575">
        <v>0</v>
      </c>
      <c r="FX575">
        <v>0</v>
      </c>
    </row>
    <row r="576" spans="1:180" x14ac:dyDescent="0.45">
      <c r="A576" s="1">
        <v>573</v>
      </c>
      <c r="B576" s="45">
        <f t="shared" si="442"/>
        <v>551</v>
      </c>
      <c r="C576" s="14" t="s">
        <v>1352</v>
      </c>
      <c r="D576" t="s">
        <v>774</v>
      </c>
      <c r="E576" s="15" t="s">
        <v>1171</v>
      </c>
      <c r="F576" s="28">
        <f>VOR!IH576</f>
        <v>138</v>
      </c>
      <c r="G576" s="27">
        <f t="shared" si="457"/>
        <v>42</v>
      </c>
      <c r="H576" s="49">
        <f t="shared" si="458"/>
        <v>180</v>
      </c>
      <c r="I576" s="14" t="s">
        <v>84</v>
      </c>
      <c r="J576" t="s">
        <v>73</v>
      </c>
      <c r="K576" t="s">
        <v>85</v>
      </c>
      <c r="L576">
        <v>1</v>
      </c>
      <c r="M576" t="s">
        <v>83</v>
      </c>
      <c r="N576">
        <v>2</v>
      </c>
      <c r="O576" s="77">
        <f t="shared" si="459"/>
        <v>1</v>
      </c>
      <c r="P576" s="80">
        <f t="shared" si="460"/>
        <v>0</v>
      </c>
      <c r="Q576" t="s">
        <v>133</v>
      </c>
      <c r="R576" t="s">
        <v>73</v>
      </c>
      <c r="S576" t="s">
        <v>87</v>
      </c>
      <c r="T576">
        <v>2</v>
      </c>
      <c r="U576" t="s">
        <v>83</v>
      </c>
      <c r="V576">
        <v>1</v>
      </c>
      <c r="W576" s="71">
        <f t="shared" si="461"/>
        <v>2</v>
      </c>
      <c r="X576" s="80">
        <f t="shared" si="462"/>
        <v>0</v>
      </c>
      <c r="Y576" s="14" t="s">
        <v>94</v>
      </c>
      <c r="Z576" t="s">
        <v>73</v>
      </c>
      <c r="AA576" t="s">
        <v>93</v>
      </c>
      <c r="AB576">
        <v>2</v>
      </c>
      <c r="AC576" t="s">
        <v>83</v>
      </c>
      <c r="AD576">
        <v>4</v>
      </c>
      <c r="AE576" s="71">
        <f t="shared" si="463"/>
        <v>1</v>
      </c>
      <c r="AF576" s="80">
        <f t="shared" si="443"/>
        <v>0</v>
      </c>
      <c r="AG576" s="14" t="s">
        <v>137</v>
      </c>
      <c r="AH576" t="s">
        <v>73</v>
      </c>
      <c r="AI576" t="s">
        <v>136</v>
      </c>
      <c r="AJ576">
        <v>2</v>
      </c>
      <c r="AK576" t="s">
        <v>83</v>
      </c>
      <c r="AL576">
        <v>1</v>
      </c>
      <c r="AM576" s="71">
        <f t="shared" si="464"/>
        <v>0</v>
      </c>
      <c r="AN576" s="80">
        <f t="shared" si="465"/>
        <v>0</v>
      </c>
      <c r="AO576" s="14" t="s">
        <v>88</v>
      </c>
      <c r="AP576" t="s">
        <v>73</v>
      </c>
      <c r="AQ576" t="s">
        <v>142</v>
      </c>
      <c r="AR576">
        <v>3</v>
      </c>
      <c r="AS576" t="s">
        <v>83</v>
      </c>
      <c r="AT576">
        <v>1</v>
      </c>
      <c r="AU576" s="71">
        <f t="shared" si="444"/>
        <v>0</v>
      </c>
      <c r="AV576" s="80">
        <f t="shared" si="466"/>
        <v>0</v>
      </c>
      <c r="AW576" s="14" t="s">
        <v>90</v>
      </c>
      <c r="AX576" t="s">
        <v>73</v>
      </c>
      <c r="AY576" t="s">
        <v>135</v>
      </c>
      <c r="AZ576">
        <v>2</v>
      </c>
      <c r="BA576" t="s">
        <v>83</v>
      </c>
      <c r="BB576">
        <v>0</v>
      </c>
      <c r="BC576" s="71">
        <f t="shared" si="467"/>
        <v>1</v>
      </c>
      <c r="BD576" s="80">
        <f t="shared" si="445"/>
        <v>2</v>
      </c>
      <c r="BE576" s="14" t="s">
        <v>131</v>
      </c>
      <c r="BF576" t="s">
        <v>73</v>
      </c>
      <c r="BG576" t="s">
        <v>130</v>
      </c>
      <c r="BH576">
        <v>2</v>
      </c>
      <c r="BI576" t="s">
        <v>83</v>
      </c>
      <c r="BJ576">
        <v>3</v>
      </c>
      <c r="BK576" s="71">
        <f t="shared" si="446"/>
        <v>2</v>
      </c>
      <c r="BL576" s="80">
        <f t="shared" si="468"/>
        <v>0</v>
      </c>
      <c r="BM576" s="14" t="s">
        <v>96</v>
      </c>
      <c r="BN576" t="s">
        <v>73</v>
      </c>
      <c r="BO576" t="s">
        <v>134</v>
      </c>
      <c r="BP576">
        <v>3</v>
      </c>
      <c r="BQ576" t="s">
        <v>83</v>
      </c>
      <c r="BR576">
        <v>1</v>
      </c>
      <c r="BS576" s="71">
        <f t="shared" si="469"/>
        <v>3</v>
      </c>
      <c r="BT576" s="80">
        <f t="shared" si="447"/>
        <v>4</v>
      </c>
      <c r="BU576" s="28">
        <f t="shared" si="470"/>
        <v>6</v>
      </c>
      <c r="BV576" s="14" t="str">
        <f t="shared" si="471"/>
        <v>Deutschland</v>
      </c>
      <c r="BW576" s="80">
        <f t="shared" si="448"/>
        <v>0</v>
      </c>
      <c r="BX576" s="14" t="str">
        <f t="shared" si="472"/>
        <v>Brasilien</v>
      </c>
      <c r="BY576" s="80">
        <f t="shared" si="473"/>
        <v>7</v>
      </c>
      <c r="BZ576" s="14" t="str">
        <f t="shared" si="474"/>
        <v>England</v>
      </c>
      <c r="CA576" s="80">
        <f t="shared" si="475"/>
        <v>7</v>
      </c>
      <c r="CB576" s="14" t="str">
        <f t="shared" si="476"/>
        <v>Mexiko</v>
      </c>
      <c r="CC576" s="80">
        <f t="shared" si="477"/>
        <v>0</v>
      </c>
      <c r="CD576" s="14" t="str">
        <f t="shared" si="478"/>
        <v>Spanien</v>
      </c>
      <c r="CE576" s="80">
        <f t="shared" si="479"/>
        <v>0</v>
      </c>
      <c r="CF576" s="14" t="str">
        <f t="shared" si="480"/>
        <v>Portugal</v>
      </c>
      <c r="CG576" s="80">
        <f t="shared" si="481"/>
        <v>7</v>
      </c>
      <c r="CH576" s="14" t="str">
        <f t="shared" si="482"/>
        <v>USA</v>
      </c>
      <c r="CI576" s="80">
        <f t="shared" si="483"/>
        <v>0</v>
      </c>
      <c r="CJ576" s="14" t="str">
        <f t="shared" si="484"/>
        <v>Argentinien</v>
      </c>
      <c r="CK576" s="80">
        <f t="shared" si="485"/>
        <v>7</v>
      </c>
      <c r="CL576" s="27">
        <f t="shared" si="495"/>
        <v>28</v>
      </c>
      <c r="CM576" t="s">
        <v>88</v>
      </c>
      <c r="CN576" t="s">
        <v>73</v>
      </c>
      <c r="CO576" t="s">
        <v>90</v>
      </c>
      <c r="CP576">
        <v>3</v>
      </c>
      <c r="CQ576" t="s">
        <v>83</v>
      </c>
      <c r="CR576">
        <v>2</v>
      </c>
      <c r="CS576" s="71">
        <f t="shared" si="449"/>
        <v>2</v>
      </c>
      <c r="CT576" s="80">
        <f t="shared" si="486"/>
        <v>0</v>
      </c>
      <c r="CU576" t="s">
        <v>85</v>
      </c>
      <c r="CV576" t="s">
        <v>73</v>
      </c>
      <c r="CW576" t="s">
        <v>133</v>
      </c>
      <c r="CX576">
        <v>3</v>
      </c>
      <c r="CY576" t="s">
        <v>83</v>
      </c>
      <c r="CZ576">
        <v>1</v>
      </c>
      <c r="DA576" s="71">
        <f t="shared" si="487"/>
        <v>0</v>
      </c>
      <c r="DB576" s="80">
        <f t="shared" si="488"/>
        <v>0</v>
      </c>
      <c r="DC576" t="s">
        <v>130</v>
      </c>
      <c r="DD576" t="s">
        <v>73</v>
      </c>
      <c r="DE576" t="s">
        <v>96</v>
      </c>
      <c r="DF576">
        <v>2</v>
      </c>
      <c r="DG576" t="s">
        <v>83</v>
      </c>
      <c r="DH576">
        <v>3</v>
      </c>
      <c r="DI576" s="71">
        <f t="shared" si="496"/>
        <v>0</v>
      </c>
      <c r="DJ576" s="80">
        <f t="shared" si="489"/>
        <v>0</v>
      </c>
      <c r="DK576" t="s">
        <v>137</v>
      </c>
      <c r="DL576" t="s">
        <v>73</v>
      </c>
      <c r="DM576" t="s">
        <v>93</v>
      </c>
      <c r="DN576">
        <v>2</v>
      </c>
      <c r="DO576" t="s">
        <v>83</v>
      </c>
      <c r="DP576">
        <v>4</v>
      </c>
      <c r="DQ576" s="71">
        <f t="shared" si="490"/>
        <v>0</v>
      </c>
      <c r="DR576" s="80">
        <f t="shared" si="491"/>
        <v>0</v>
      </c>
      <c r="DS576" s="27">
        <f t="shared" si="450"/>
        <v>0</v>
      </c>
      <c r="DT576" t="str">
        <f t="shared" si="451"/>
        <v>England</v>
      </c>
      <c r="DU576">
        <f t="shared" si="492"/>
        <v>0</v>
      </c>
      <c r="DV576" t="str">
        <f t="shared" si="452"/>
        <v>Deutschland</v>
      </c>
      <c r="DW576">
        <f t="shared" si="493"/>
        <v>0</v>
      </c>
      <c r="DX576" t="str">
        <f t="shared" si="453"/>
        <v>Argentinien</v>
      </c>
      <c r="DY576">
        <f t="shared" si="494"/>
        <v>8</v>
      </c>
      <c r="DZ576" t="str">
        <f t="shared" si="454"/>
        <v>Portugal</v>
      </c>
      <c r="EA576">
        <f t="shared" si="455"/>
        <v>0</v>
      </c>
      <c r="EB576" s="27">
        <f t="shared" si="456"/>
        <v>8</v>
      </c>
      <c r="EC576" t="s">
        <v>85</v>
      </c>
      <c r="ED576" t="s">
        <v>73</v>
      </c>
      <c r="EE576" t="s">
        <v>88</v>
      </c>
      <c r="EF576">
        <v>1</v>
      </c>
      <c r="EG576" t="s">
        <v>83</v>
      </c>
      <c r="EH576">
        <v>2</v>
      </c>
      <c r="EK576" t="s">
        <v>93</v>
      </c>
      <c r="EL576" t="s">
        <v>73</v>
      </c>
      <c r="EM576" t="s">
        <v>96</v>
      </c>
      <c r="EN576">
        <v>3</v>
      </c>
      <c r="EO576" t="s">
        <v>83</v>
      </c>
      <c r="EP576">
        <v>1</v>
      </c>
      <c r="EU576" t="s">
        <v>85</v>
      </c>
      <c r="EV576" t="s">
        <v>73</v>
      </c>
      <c r="EW576" t="s">
        <v>96</v>
      </c>
      <c r="EX576">
        <v>1</v>
      </c>
      <c r="EY576" t="s">
        <v>83</v>
      </c>
      <c r="EZ576">
        <v>4</v>
      </c>
      <c r="FC576" t="s">
        <v>88</v>
      </c>
      <c r="FD576" t="s">
        <v>73</v>
      </c>
      <c r="FE576" t="s">
        <v>93</v>
      </c>
      <c r="FF576">
        <v>3</v>
      </c>
      <c r="FG576" t="s">
        <v>83</v>
      </c>
      <c r="FH576">
        <v>2</v>
      </c>
      <c r="FL576" t="s">
        <v>85</v>
      </c>
      <c r="FN576" t="s">
        <v>96</v>
      </c>
      <c r="FP576" t="s">
        <v>93</v>
      </c>
      <c r="FR576" t="s">
        <v>88</v>
      </c>
      <c r="FU576">
        <v>234</v>
      </c>
      <c r="FX576" t="s">
        <v>88</v>
      </c>
    </row>
    <row r="577" spans="1:180" x14ac:dyDescent="0.45">
      <c r="A577" s="1">
        <v>574</v>
      </c>
      <c r="B577" s="45">
        <f t="shared" si="442"/>
        <v>122</v>
      </c>
      <c r="C577" s="14" t="s">
        <v>837</v>
      </c>
      <c r="D577" t="s">
        <v>1170</v>
      </c>
      <c r="E577" s="15" t="s">
        <v>1171</v>
      </c>
      <c r="F577" s="28">
        <f>VOR!IH577</f>
        <v>177</v>
      </c>
      <c r="G577" s="27">
        <f t="shared" si="457"/>
        <v>75</v>
      </c>
      <c r="H577" s="49">
        <f t="shared" si="458"/>
        <v>252</v>
      </c>
      <c r="I577" s="14" t="s">
        <v>84</v>
      </c>
      <c r="J577" t="s">
        <v>73</v>
      </c>
      <c r="K577" t="s">
        <v>137</v>
      </c>
      <c r="L577">
        <v>2</v>
      </c>
      <c r="M577" t="s">
        <v>83</v>
      </c>
      <c r="N577">
        <v>1</v>
      </c>
      <c r="O577" s="77">
        <f t="shared" si="459"/>
        <v>3</v>
      </c>
      <c r="P577" s="80">
        <f t="shared" si="460"/>
        <v>4</v>
      </c>
      <c r="Q577" t="s">
        <v>93</v>
      </c>
      <c r="R577" t="s">
        <v>73</v>
      </c>
      <c r="S577" t="s">
        <v>87</v>
      </c>
      <c r="T577">
        <v>3</v>
      </c>
      <c r="U577" t="s">
        <v>83</v>
      </c>
      <c r="V577">
        <v>0</v>
      </c>
      <c r="W577" s="71">
        <f t="shared" si="461"/>
        <v>3</v>
      </c>
      <c r="X577" s="80">
        <f t="shared" si="462"/>
        <v>4</v>
      </c>
      <c r="Y577" s="14" t="s">
        <v>94</v>
      </c>
      <c r="Z577" t="s">
        <v>73</v>
      </c>
      <c r="AA577" t="s">
        <v>133</v>
      </c>
      <c r="AB577">
        <v>3</v>
      </c>
      <c r="AC577" t="s">
        <v>83</v>
      </c>
      <c r="AD577">
        <v>2</v>
      </c>
      <c r="AE577" s="71">
        <f t="shared" si="463"/>
        <v>1</v>
      </c>
      <c r="AF577" s="80">
        <f t="shared" si="443"/>
        <v>2</v>
      </c>
      <c r="AG577" s="14" t="s">
        <v>85</v>
      </c>
      <c r="AH577" t="s">
        <v>73</v>
      </c>
      <c r="AI577" t="s">
        <v>136</v>
      </c>
      <c r="AJ577">
        <v>4</v>
      </c>
      <c r="AK577" t="s">
        <v>83</v>
      </c>
      <c r="AL577">
        <v>1</v>
      </c>
      <c r="AM577" s="71">
        <f t="shared" si="464"/>
        <v>1</v>
      </c>
      <c r="AN577" s="80">
        <f t="shared" si="465"/>
        <v>3</v>
      </c>
      <c r="AO577" s="14" t="s">
        <v>130</v>
      </c>
      <c r="AP577" t="s">
        <v>73</v>
      </c>
      <c r="AQ577" t="s">
        <v>95</v>
      </c>
      <c r="AR577">
        <v>1</v>
      </c>
      <c r="AS577" t="s">
        <v>83</v>
      </c>
      <c r="AT577">
        <v>0</v>
      </c>
      <c r="AU577" s="71">
        <f t="shared" si="444"/>
        <v>2</v>
      </c>
      <c r="AV577" s="80">
        <f t="shared" si="466"/>
        <v>0</v>
      </c>
      <c r="AW577" s="14" t="s">
        <v>90</v>
      </c>
      <c r="AX577" t="s">
        <v>73</v>
      </c>
      <c r="AY577" t="s">
        <v>135</v>
      </c>
      <c r="AZ577">
        <v>2</v>
      </c>
      <c r="BA577" t="s">
        <v>83</v>
      </c>
      <c r="BB577">
        <v>1</v>
      </c>
      <c r="BC577" s="71">
        <f t="shared" si="467"/>
        <v>1</v>
      </c>
      <c r="BD577" s="80">
        <f t="shared" si="445"/>
        <v>2</v>
      </c>
      <c r="BE577" s="14" t="s">
        <v>131</v>
      </c>
      <c r="BF577" t="s">
        <v>73</v>
      </c>
      <c r="BG577" t="s">
        <v>88</v>
      </c>
      <c r="BH577">
        <v>1</v>
      </c>
      <c r="BI577" t="s">
        <v>83</v>
      </c>
      <c r="BJ577">
        <v>3</v>
      </c>
      <c r="BK577" s="71">
        <f t="shared" si="446"/>
        <v>0</v>
      </c>
      <c r="BL577" s="80">
        <f t="shared" si="468"/>
        <v>0</v>
      </c>
      <c r="BM577" s="14" t="s">
        <v>96</v>
      </c>
      <c r="BN577" t="s">
        <v>73</v>
      </c>
      <c r="BO577" t="s">
        <v>134</v>
      </c>
      <c r="BP577">
        <v>2</v>
      </c>
      <c r="BQ577" t="s">
        <v>83</v>
      </c>
      <c r="BR577">
        <v>0</v>
      </c>
      <c r="BS577" s="71">
        <f t="shared" si="469"/>
        <v>3</v>
      </c>
      <c r="BT577" s="80">
        <f t="shared" si="447"/>
        <v>4</v>
      </c>
      <c r="BU577" s="28">
        <f t="shared" si="470"/>
        <v>19</v>
      </c>
      <c r="BV577" s="14" t="str">
        <f t="shared" si="471"/>
        <v>Spanien</v>
      </c>
      <c r="BW577" s="80">
        <f t="shared" si="448"/>
        <v>0</v>
      </c>
      <c r="BX577" s="14" t="str">
        <f t="shared" si="472"/>
        <v>Brasilien</v>
      </c>
      <c r="BY577" s="80">
        <f t="shared" si="473"/>
        <v>7</v>
      </c>
      <c r="BZ577" s="14" t="str">
        <f t="shared" si="474"/>
        <v>Niederlande</v>
      </c>
      <c r="CA577" s="80">
        <f t="shared" si="475"/>
        <v>7</v>
      </c>
      <c r="CB577" s="14" t="str">
        <f t="shared" si="476"/>
        <v>Argentinien</v>
      </c>
      <c r="CC577" s="80">
        <f t="shared" si="477"/>
        <v>7</v>
      </c>
      <c r="CD577" s="14" t="str">
        <f t="shared" si="478"/>
        <v>Deutschland</v>
      </c>
      <c r="CE577" s="80">
        <f t="shared" si="479"/>
        <v>0</v>
      </c>
      <c r="CF577" s="14" t="str">
        <f t="shared" si="480"/>
        <v>Portugal</v>
      </c>
      <c r="CG577" s="80">
        <f t="shared" si="481"/>
        <v>7</v>
      </c>
      <c r="CH577" s="14" t="str">
        <f t="shared" si="482"/>
        <v>England</v>
      </c>
      <c r="CI577" s="80">
        <f t="shared" si="483"/>
        <v>7</v>
      </c>
      <c r="CJ577" s="14" t="str">
        <f t="shared" si="484"/>
        <v>Frankreich</v>
      </c>
      <c r="CK577" s="80">
        <f t="shared" si="485"/>
        <v>7</v>
      </c>
      <c r="CL577" s="27">
        <f t="shared" si="495"/>
        <v>42</v>
      </c>
      <c r="CM577" t="s">
        <v>130</v>
      </c>
      <c r="CN577" t="s">
        <v>73</v>
      </c>
      <c r="CO577" t="s">
        <v>90</v>
      </c>
      <c r="CP577">
        <v>2</v>
      </c>
      <c r="CQ577" t="s">
        <v>83</v>
      </c>
      <c r="CR577">
        <v>1</v>
      </c>
      <c r="CS577" s="71">
        <f t="shared" si="449"/>
        <v>2</v>
      </c>
      <c r="CT577" s="80">
        <f t="shared" si="486"/>
        <v>0</v>
      </c>
      <c r="CU577" t="s">
        <v>84</v>
      </c>
      <c r="CV577" t="s">
        <v>73</v>
      </c>
      <c r="CW577" t="s">
        <v>93</v>
      </c>
      <c r="CX577">
        <v>0</v>
      </c>
      <c r="CY577" t="s">
        <v>83</v>
      </c>
      <c r="CZ577">
        <v>1</v>
      </c>
      <c r="DA577" s="71">
        <f t="shared" si="487"/>
        <v>3</v>
      </c>
      <c r="DB577" s="80">
        <f t="shared" si="488"/>
        <v>6</v>
      </c>
      <c r="DC577" t="s">
        <v>88</v>
      </c>
      <c r="DD577" t="s">
        <v>73</v>
      </c>
      <c r="DE577" t="s">
        <v>96</v>
      </c>
      <c r="DF577">
        <v>0</v>
      </c>
      <c r="DG577" t="s">
        <v>83</v>
      </c>
      <c r="DH577">
        <v>2</v>
      </c>
      <c r="DI577" s="71">
        <f t="shared" si="496"/>
        <v>0</v>
      </c>
      <c r="DJ577" s="80">
        <f t="shared" si="489"/>
        <v>0</v>
      </c>
      <c r="DK577" t="s">
        <v>85</v>
      </c>
      <c r="DL577" t="s">
        <v>73</v>
      </c>
      <c r="DM577" t="s">
        <v>94</v>
      </c>
      <c r="DN577">
        <v>1</v>
      </c>
      <c r="DO577" t="s">
        <v>83</v>
      </c>
      <c r="DP577">
        <v>0</v>
      </c>
      <c r="DQ577" s="71">
        <f t="shared" si="490"/>
        <v>3</v>
      </c>
      <c r="DR577" s="80">
        <f t="shared" si="491"/>
        <v>0</v>
      </c>
      <c r="DS577" s="27">
        <f t="shared" si="450"/>
        <v>6</v>
      </c>
      <c r="DT577" t="str">
        <f t="shared" si="451"/>
        <v>Argentinien</v>
      </c>
      <c r="DU577">
        <f t="shared" si="492"/>
        <v>8</v>
      </c>
      <c r="DV577" t="str">
        <f t="shared" si="452"/>
        <v>Spanien</v>
      </c>
      <c r="DW577">
        <f t="shared" si="493"/>
        <v>0</v>
      </c>
      <c r="DX577" t="str">
        <f t="shared" si="453"/>
        <v>England</v>
      </c>
      <c r="DY577">
        <f t="shared" si="494"/>
        <v>0</v>
      </c>
      <c r="DZ577" t="str">
        <f t="shared" si="454"/>
        <v>Portugal</v>
      </c>
      <c r="EA577">
        <f t="shared" si="455"/>
        <v>0</v>
      </c>
      <c r="EB577" s="27">
        <f t="shared" si="456"/>
        <v>8</v>
      </c>
      <c r="EC577" t="s">
        <v>93</v>
      </c>
      <c r="ED577" t="s">
        <v>73</v>
      </c>
      <c r="EE577" t="s">
        <v>130</v>
      </c>
      <c r="EF577">
        <v>2</v>
      </c>
      <c r="EG577" t="s">
        <v>83</v>
      </c>
      <c r="EH577">
        <v>1</v>
      </c>
      <c r="EK577" t="s">
        <v>85</v>
      </c>
      <c r="EL577" t="s">
        <v>73</v>
      </c>
      <c r="EM577" t="s">
        <v>96</v>
      </c>
      <c r="EN577">
        <v>1</v>
      </c>
      <c r="EO577" t="s">
        <v>83</v>
      </c>
      <c r="EP577">
        <v>3</v>
      </c>
      <c r="EU577" t="s">
        <v>130</v>
      </c>
      <c r="EV577" t="s">
        <v>73</v>
      </c>
      <c r="EW577" t="s">
        <v>85</v>
      </c>
      <c r="EX577">
        <v>0</v>
      </c>
      <c r="EY577" t="s">
        <v>83</v>
      </c>
      <c r="EZ577">
        <v>0</v>
      </c>
      <c r="FC577" t="s">
        <v>93</v>
      </c>
      <c r="FD577" t="s">
        <v>73</v>
      </c>
      <c r="FE577" t="s">
        <v>96</v>
      </c>
      <c r="FF577">
        <v>1</v>
      </c>
      <c r="FG577" t="s">
        <v>83</v>
      </c>
      <c r="FH577">
        <v>0</v>
      </c>
      <c r="FL577" t="s">
        <v>130</v>
      </c>
      <c r="FN577" t="s">
        <v>85</v>
      </c>
      <c r="FP577" t="s">
        <v>96</v>
      </c>
      <c r="FR577" t="s">
        <v>93</v>
      </c>
      <c r="FU577">
        <v>256</v>
      </c>
      <c r="FX577">
        <v>0</v>
      </c>
    </row>
    <row r="578" spans="1:180" x14ac:dyDescent="0.45">
      <c r="A578" s="1">
        <v>575</v>
      </c>
      <c r="B578" s="45">
        <f t="shared" si="442"/>
        <v>198</v>
      </c>
      <c r="C578" s="14" t="s">
        <v>1172</v>
      </c>
      <c r="D578" t="s">
        <v>1173</v>
      </c>
      <c r="E578" s="15" t="s">
        <v>1174</v>
      </c>
      <c r="F578" s="28">
        <f>VOR!IH578</f>
        <v>152</v>
      </c>
      <c r="G578" s="27">
        <f t="shared" si="457"/>
        <v>88</v>
      </c>
      <c r="H578" s="49">
        <f t="shared" si="458"/>
        <v>240</v>
      </c>
      <c r="I578" s="14" t="s">
        <v>84</v>
      </c>
      <c r="J578" t="s">
        <v>73</v>
      </c>
      <c r="K578" t="s">
        <v>92</v>
      </c>
      <c r="L578">
        <v>2</v>
      </c>
      <c r="M578" t="s">
        <v>83</v>
      </c>
      <c r="N578">
        <v>1</v>
      </c>
      <c r="O578" s="77">
        <f t="shared" si="459"/>
        <v>1</v>
      </c>
      <c r="P578" s="80">
        <f t="shared" si="460"/>
        <v>2</v>
      </c>
      <c r="Q578" t="s">
        <v>93</v>
      </c>
      <c r="R578" t="s">
        <v>73</v>
      </c>
      <c r="S578" t="s">
        <v>129</v>
      </c>
      <c r="T578">
        <v>2</v>
      </c>
      <c r="U578" t="s">
        <v>83</v>
      </c>
      <c r="V578">
        <v>1</v>
      </c>
      <c r="W578" s="71">
        <f t="shared" si="461"/>
        <v>1</v>
      </c>
      <c r="X578" s="80">
        <f t="shared" si="462"/>
        <v>4</v>
      </c>
      <c r="Y578" s="14" t="s">
        <v>94</v>
      </c>
      <c r="Z578" t="s">
        <v>73</v>
      </c>
      <c r="AA578" t="s">
        <v>133</v>
      </c>
      <c r="AB578">
        <v>2</v>
      </c>
      <c r="AC578" t="s">
        <v>83</v>
      </c>
      <c r="AD578">
        <v>1</v>
      </c>
      <c r="AE578" s="71">
        <f t="shared" si="463"/>
        <v>1</v>
      </c>
      <c r="AF578" s="80">
        <f t="shared" si="443"/>
        <v>2</v>
      </c>
      <c r="AG578" s="14" t="s">
        <v>85</v>
      </c>
      <c r="AH578" t="s">
        <v>73</v>
      </c>
      <c r="AI578" t="s">
        <v>132</v>
      </c>
      <c r="AJ578">
        <v>2</v>
      </c>
      <c r="AK578" t="s">
        <v>83</v>
      </c>
      <c r="AL578">
        <v>1</v>
      </c>
      <c r="AM578" s="71">
        <f t="shared" si="464"/>
        <v>3</v>
      </c>
      <c r="AN578" s="80">
        <f t="shared" si="465"/>
        <v>4</v>
      </c>
      <c r="AO578" s="14" t="s">
        <v>130</v>
      </c>
      <c r="AP578" t="s">
        <v>73</v>
      </c>
      <c r="AQ578" t="s">
        <v>95</v>
      </c>
      <c r="AR578">
        <v>3</v>
      </c>
      <c r="AS578" t="s">
        <v>83</v>
      </c>
      <c r="AT578">
        <v>2</v>
      </c>
      <c r="AU578" s="71">
        <f t="shared" si="444"/>
        <v>2</v>
      </c>
      <c r="AV578" s="80">
        <f t="shared" si="466"/>
        <v>0</v>
      </c>
      <c r="AW578" s="14" t="s">
        <v>90</v>
      </c>
      <c r="AX578" t="s">
        <v>73</v>
      </c>
      <c r="AY578" t="s">
        <v>135</v>
      </c>
      <c r="AZ578">
        <v>3</v>
      </c>
      <c r="BA578" t="s">
        <v>83</v>
      </c>
      <c r="BB578">
        <v>1</v>
      </c>
      <c r="BC578" s="71">
        <f t="shared" si="467"/>
        <v>1</v>
      </c>
      <c r="BD578" s="80">
        <f t="shared" si="445"/>
        <v>2</v>
      </c>
      <c r="BE578" s="14" t="s">
        <v>131</v>
      </c>
      <c r="BF578" t="s">
        <v>73</v>
      </c>
      <c r="BG578" t="s">
        <v>88</v>
      </c>
      <c r="BH578">
        <v>3</v>
      </c>
      <c r="BI578" t="s">
        <v>83</v>
      </c>
      <c r="BJ578">
        <v>1</v>
      </c>
      <c r="BK578" s="71">
        <f t="shared" si="446"/>
        <v>0</v>
      </c>
      <c r="BL578" s="80">
        <f t="shared" si="468"/>
        <v>0</v>
      </c>
      <c r="BM578" s="14" t="s">
        <v>96</v>
      </c>
      <c r="BN578" t="s">
        <v>73</v>
      </c>
      <c r="BO578" t="s">
        <v>166</v>
      </c>
      <c r="BP578">
        <v>2</v>
      </c>
      <c r="BQ578" t="s">
        <v>83</v>
      </c>
      <c r="BR578">
        <v>1</v>
      </c>
      <c r="BS578" s="71">
        <f t="shared" si="469"/>
        <v>1</v>
      </c>
      <c r="BT578" s="80">
        <f t="shared" si="447"/>
        <v>2</v>
      </c>
      <c r="BU578" s="28">
        <f t="shared" si="470"/>
        <v>16</v>
      </c>
      <c r="BV578" s="14" t="str">
        <f t="shared" si="471"/>
        <v>Spanien</v>
      </c>
      <c r="BW578" s="80">
        <f t="shared" si="448"/>
        <v>0</v>
      </c>
      <c r="BX578" s="14" t="str">
        <f t="shared" si="472"/>
        <v>Brasilien</v>
      </c>
      <c r="BY578" s="80">
        <f t="shared" si="473"/>
        <v>7</v>
      </c>
      <c r="BZ578" s="14" t="str">
        <f t="shared" si="474"/>
        <v>Niederlande</v>
      </c>
      <c r="CA578" s="80">
        <f t="shared" si="475"/>
        <v>7</v>
      </c>
      <c r="CB578" s="14" t="str">
        <f t="shared" si="476"/>
        <v>Argentinien</v>
      </c>
      <c r="CC578" s="80">
        <f t="shared" si="477"/>
        <v>7</v>
      </c>
      <c r="CD578" s="14" t="str">
        <f t="shared" si="478"/>
        <v>Belgien</v>
      </c>
      <c r="CE578" s="80">
        <f t="shared" si="479"/>
        <v>0</v>
      </c>
      <c r="CF578" s="14" t="str">
        <f t="shared" si="480"/>
        <v>Portugal</v>
      </c>
      <c r="CG578" s="80">
        <f t="shared" si="481"/>
        <v>7</v>
      </c>
      <c r="CH578" s="14" t="str">
        <f t="shared" si="482"/>
        <v>England</v>
      </c>
      <c r="CI578" s="80">
        <f t="shared" si="483"/>
        <v>7</v>
      </c>
      <c r="CJ578" s="14" t="str">
        <f t="shared" si="484"/>
        <v>Frankreich</v>
      </c>
      <c r="CK578" s="80">
        <f t="shared" si="485"/>
        <v>7</v>
      </c>
      <c r="CL578" s="27">
        <f t="shared" si="495"/>
        <v>42</v>
      </c>
      <c r="CM578" t="s">
        <v>130</v>
      </c>
      <c r="CN578" t="s">
        <v>73</v>
      </c>
      <c r="CO578" t="s">
        <v>90</v>
      </c>
      <c r="CP578">
        <v>3</v>
      </c>
      <c r="CQ578" t="s">
        <v>83</v>
      </c>
      <c r="CR578">
        <v>1</v>
      </c>
      <c r="CS578" s="71">
        <f t="shared" si="449"/>
        <v>2</v>
      </c>
      <c r="CT578" s="80">
        <f t="shared" si="486"/>
        <v>0</v>
      </c>
      <c r="CU578" t="s">
        <v>84</v>
      </c>
      <c r="CV578" t="s">
        <v>73</v>
      </c>
      <c r="CW578" t="s">
        <v>93</v>
      </c>
      <c r="CX578">
        <v>1</v>
      </c>
      <c r="CY578" t="s">
        <v>83</v>
      </c>
      <c r="CZ578">
        <v>2</v>
      </c>
      <c r="DA578" s="71">
        <f t="shared" si="487"/>
        <v>3</v>
      </c>
      <c r="DB578" s="80">
        <f t="shared" si="488"/>
        <v>6</v>
      </c>
      <c r="DC578" t="s">
        <v>131</v>
      </c>
      <c r="DD578" t="s">
        <v>73</v>
      </c>
      <c r="DE578" t="s">
        <v>96</v>
      </c>
      <c r="DF578">
        <v>1</v>
      </c>
      <c r="DG578" t="s">
        <v>83</v>
      </c>
      <c r="DH578">
        <v>3</v>
      </c>
      <c r="DI578" s="71">
        <f t="shared" si="496"/>
        <v>0</v>
      </c>
      <c r="DJ578" s="80">
        <f t="shared" si="489"/>
        <v>0</v>
      </c>
      <c r="DK578" t="s">
        <v>85</v>
      </c>
      <c r="DL578" t="s">
        <v>73</v>
      </c>
      <c r="DM578" t="s">
        <v>94</v>
      </c>
      <c r="DN578">
        <v>1</v>
      </c>
      <c r="DO578" t="s">
        <v>83</v>
      </c>
      <c r="DP578">
        <v>2</v>
      </c>
      <c r="DQ578" s="71">
        <f t="shared" si="490"/>
        <v>3</v>
      </c>
      <c r="DR578" s="80">
        <f t="shared" si="491"/>
        <v>8</v>
      </c>
      <c r="DS578" s="27">
        <f t="shared" si="450"/>
        <v>14</v>
      </c>
      <c r="DT578" t="str">
        <f t="shared" si="451"/>
        <v>Argentinien</v>
      </c>
      <c r="DU578">
        <f t="shared" si="492"/>
        <v>8</v>
      </c>
      <c r="DV578" t="str">
        <f t="shared" si="452"/>
        <v>Spanien</v>
      </c>
      <c r="DW578">
        <f t="shared" si="493"/>
        <v>0</v>
      </c>
      <c r="DX578" t="str">
        <f t="shared" si="453"/>
        <v>Frankreich</v>
      </c>
      <c r="DY578">
        <f t="shared" si="494"/>
        <v>8</v>
      </c>
      <c r="DZ578" t="str">
        <f t="shared" si="454"/>
        <v>Portugal</v>
      </c>
      <c r="EA578">
        <f t="shared" si="455"/>
        <v>0</v>
      </c>
      <c r="EB578" s="27">
        <f t="shared" si="456"/>
        <v>16</v>
      </c>
      <c r="EC578" t="s">
        <v>93</v>
      </c>
      <c r="ED578" t="s">
        <v>73</v>
      </c>
      <c r="EE578" t="s">
        <v>130</v>
      </c>
      <c r="EF578">
        <v>1</v>
      </c>
      <c r="EG578" t="s">
        <v>83</v>
      </c>
      <c r="EH578">
        <v>2</v>
      </c>
      <c r="EK578" t="s">
        <v>94</v>
      </c>
      <c r="EL578" t="s">
        <v>73</v>
      </c>
      <c r="EM578" t="s">
        <v>96</v>
      </c>
      <c r="EN578">
        <v>2</v>
      </c>
      <c r="EO578" t="s">
        <v>83</v>
      </c>
      <c r="EP578">
        <v>1</v>
      </c>
      <c r="EU578" t="s">
        <v>93</v>
      </c>
      <c r="EV578" t="s">
        <v>73</v>
      </c>
      <c r="EW578" t="s">
        <v>96</v>
      </c>
      <c r="EX578">
        <v>2</v>
      </c>
      <c r="EY578" t="s">
        <v>83</v>
      </c>
      <c r="EZ578">
        <v>3</v>
      </c>
      <c r="FC578" t="s">
        <v>130</v>
      </c>
      <c r="FD578" t="s">
        <v>73</v>
      </c>
      <c r="FE578" t="s">
        <v>94</v>
      </c>
      <c r="FF578">
        <v>3</v>
      </c>
      <c r="FG578" t="s">
        <v>83</v>
      </c>
      <c r="FH578">
        <v>2</v>
      </c>
      <c r="FL578" t="s">
        <v>93</v>
      </c>
      <c r="FN578" t="s">
        <v>96</v>
      </c>
      <c r="FP578" t="s">
        <v>94</v>
      </c>
      <c r="FR578" t="s">
        <v>130</v>
      </c>
      <c r="FU578">
        <v>302</v>
      </c>
      <c r="FX578">
        <v>0</v>
      </c>
    </row>
    <row r="579" spans="1:180" x14ac:dyDescent="0.45">
      <c r="A579" s="1">
        <v>576</v>
      </c>
      <c r="B579" s="45">
        <f t="shared" si="442"/>
        <v>551</v>
      </c>
      <c r="C579" s="14" t="s">
        <v>1175</v>
      </c>
      <c r="D579" t="s">
        <v>1176</v>
      </c>
      <c r="E579" s="15" t="s">
        <v>1174</v>
      </c>
      <c r="F579" s="28">
        <f>VOR!IH579</f>
        <v>144</v>
      </c>
      <c r="G579" s="27">
        <f t="shared" si="457"/>
        <v>36</v>
      </c>
      <c r="H579" s="49">
        <f t="shared" si="458"/>
        <v>180</v>
      </c>
      <c r="I579" s="14" t="s">
        <v>132</v>
      </c>
      <c r="J579" t="s">
        <v>73</v>
      </c>
      <c r="K579" t="s">
        <v>137</v>
      </c>
      <c r="L579">
        <v>1</v>
      </c>
      <c r="M579" t="s">
        <v>83</v>
      </c>
      <c r="N579">
        <v>0</v>
      </c>
      <c r="O579" s="77">
        <f t="shared" si="459"/>
        <v>0</v>
      </c>
      <c r="P579" s="80">
        <f t="shared" si="460"/>
        <v>0</v>
      </c>
      <c r="Q579" t="s">
        <v>93</v>
      </c>
      <c r="R579" t="s">
        <v>73</v>
      </c>
      <c r="S579" t="s">
        <v>164</v>
      </c>
      <c r="T579">
        <v>2</v>
      </c>
      <c r="U579" t="s">
        <v>83</v>
      </c>
      <c r="V579">
        <v>1</v>
      </c>
      <c r="W579" s="71">
        <f t="shared" si="461"/>
        <v>1</v>
      </c>
      <c r="X579" s="80">
        <f t="shared" si="462"/>
        <v>4</v>
      </c>
      <c r="Y579" s="14" t="s">
        <v>94</v>
      </c>
      <c r="Z579" t="s">
        <v>73</v>
      </c>
      <c r="AA579" t="s">
        <v>133</v>
      </c>
      <c r="AB579">
        <v>2</v>
      </c>
      <c r="AC579" t="s">
        <v>83</v>
      </c>
      <c r="AD579">
        <v>3</v>
      </c>
      <c r="AE579" s="71">
        <f t="shared" si="463"/>
        <v>1</v>
      </c>
      <c r="AF579" s="80">
        <f t="shared" si="443"/>
        <v>0</v>
      </c>
      <c r="AG579" s="14" t="s">
        <v>85</v>
      </c>
      <c r="AH579" t="s">
        <v>73</v>
      </c>
      <c r="AI579" t="s">
        <v>84</v>
      </c>
      <c r="AJ579">
        <v>0</v>
      </c>
      <c r="AK579" t="s">
        <v>83</v>
      </c>
      <c r="AL579">
        <v>2</v>
      </c>
      <c r="AM579" s="71">
        <f t="shared" si="464"/>
        <v>1</v>
      </c>
      <c r="AN579" s="80">
        <f t="shared" si="465"/>
        <v>0</v>
      </c>
      <c r="AO579" s="14" t="s">
        <v>130</v>
      </c>
      <c r="AP579" t="s">
        <v>73</v>
      </c>
      <c r="AQ579" t="s">
        <v>95</v>
      </c>
      <c r="AR579">
        <v>3</v>
      </c>
      <c r="AS579" t="s">
        <v>83</v>
      </c>
      <c r="AT579">
        <v>2</v>
      </c>
      <c r="AU579" s="71">
        <f t="shared" si="444"/>
        <v>2</v>
      </c>
      <c r="AV579" s="80">
        <f t="shared" si="466"/>
        <v>0</v>
      </c>
      <c r="AW579" s="14" t="s">
        <v>90</v>
      </c>
      <c r="AX579" t="s">
        <v>73</v>
      </c>
      <c r="AY579" t="s">
        <v>135</v>
      </c>
      <c r="AZ579">
        <v>2</v>
      </c>
      <c r="BA579" t="s">
        <v>83</v>
      </c>
      <c r="BB579">
        <v>0</v>
      </c>
      <c r="BC579" s="71">
        <f t="shared" si="467"/>
        <v>1</v>
      </c>
      <c r="BD579" s="80">
        <f t="shared" si="445"/>
        <v>2</v>
      </c>
      <c r="BE579" s="14" t="s">
        <v>131</v>
      </c>
      <c r="BF579" t="s">
        <v>73</v>
      </c>
      <c r="BG579" t="s">
        <v>88</v>
      </c>
      <c r="BH579">
        <v>1</v>
      </c>
      <c r="BI579" t="s">
        <v>83</v>
      </c>
      <c r="BJ579">
        <v>2</v>
      </c>
      <c r="BK579" s="71">
        <f t="shared" si="446"/>
        <v>0</v>
      </c>
      <c r="BL579" s="80">
        <f t="shared" si="468"/>
        <v>0</v>
      </c>
      <c r="BM579" s="14" t="s">
        <v>96</v>
      </c>
      <c r="BN579" t="s">
        <v>73</v>
      </c>
      <c r="BO579" t="s">
        <v>150</v>
      </c>
      <c r="BP579">
        <v>2</v>
      </c>
      <c r="BQ579" t="s">
        <v>83</v>
      </c>
      <c r="BR579">
        <v>0</v>
      </c>
      <c r="BS579" s="71">
        <f t="shared" si="469"/>
        <v>1</v>
      </c>
      <c r="BT579" s="80">
        <f t="shared" si="447"/>
        <v>2</v>
      </c>
      <c r="BU579" s="28">
        <f t="shared" si="470"/>
        <v>8</v>
      </c>
      <c r="BV579" s="14" t="str">
        <f t="shared" si="471"/>
        <v>Spanien</v>
      </c>
      <c r="BW579" s="80">
        <f t="shared" si="448"/>
        <v>0</v>
      </c>
      <c r="BX579" s="14" t="str">
        <f t="shared" si="472"/>
        <v>Brasilien</v>
      </c>
      <c r="BY579" s="80">
        <f t="shared" si="473"/>
        <v>7</v>
      </c>
      <c r="BZ579" s="14" t="str">
        <f t="shared" si="474"/>
        <v>Senegal</v>
      </c>
      <c r="CA579" s="80">
        <f t="shared" si="475"/>
        <v>0</v>
      </c>
      <c r="CB579" s="14" t="str">
        <f t="shared" si="476"/>
        <v>Argentinien</v>
      </c>
      <c r="CC579" s="80">
        <f t="shared" si="477"/>
        <v>7</v>
      </c>
      <c r="CD579" s="14" t="str">
        <f t="shared" si="478"/>
        <v>Deutschland</v>
      </c>
      <c r="CE579" s="80">
        <f t="shared" si="479"/>
        <v>0</v>
      </c>
      <c r="CF579" s="14" t="str">
        <f t="shared" si="480"/>
        <v>Portugal</v>
      </c>
      <c r="CG579" s="80">
        <f t="shared" si="481"/>
        <v>7</v>
      </c>
      <c r="CH579" s="14" t="str">
        <f t="shared" si="482"/>
        <v>Niederlande</v>
      </c>
      <c r="CI579" s="80">
        <f t="shared" si="483"/>
        <v>7</v>
      </c>
      <c r="CJ579" s="14" t="str">
        <f t="shared" si="484"/>
        <v>Mexiko</v>
      </c>
      <c r="CK579" s="80">
        <f t="shared" si="485"/>
        <v>0</v>
      </c>
      <c r="CL579" s="27">
        <f t="shared" si="495"/>
        <v>28</v>
      </c>
      <c r="CM579" t="s">
        <v>130</v>
      </c>
      <c r="CN579" t="s">
        <v>73</v>
      </c>
      <c r="CO579" t="s">
        <v>90</v>
      </c>
      <c r="CP579">
        <v>5</v>
      </c>
      <c r="CQ579" t="s">
        <v>83</v>
      </c>
      <c r="CR579">
        <v>6</v>
      </c>
      <c r="CS579" s="71">
        <f t="shared" si="449"/>
        <v>2</v>
      </c>
      <c r="CT579" s="80">
        <f t="shared" si="486"/>
        <v>0</v>
      </c>
      <c r="CU579" t="s">
        <v>132</v>
      </c>
      <c r="CV579" t="s">
        <v>73</v>
      </c>
      <c r="CW579" t="s">
        <v>93</v>
      </c>
      <c r="CX579">
        <v>2</v>
      </c>
      <c r="CY579" t="s">
        <v>83</v>
      </c>
      <c r="CZ579">
        <v>1</v>
      </c>
      <c r="DA579" s="71">
        <f t="shared" si="487"/>
        <v>2</v>
      </c>
      <c r="DB579" s="80">
        <f t="shared" si="488"/>
        <v>0</v>
      </c>
      <c r="DC579" t="s">
        <v>88</v>
      </c>
      <c r="DD579" t="s">
        <v>73</v>
      </c>
      <c r="DE579" t="s">
        <v>96</v>
      </c>
      <c r="DF579">
        <v>1</v>
      </c>
      <c r="DG579" t="s">
        <v>83</v>
      </c>
      <c r="DH579">
        <v>0</v>
      </c>
      <c r="DI579" s="71">
        <f t="shared" si="496"/>
        <v>0</v>
      </c>
      <c r="DJ579" s="80">
        <f t="shared" si="489"/>
        <v>0</v>
      </c>
      <c r="DK579" t="s">
        <v>84</v>
      </c>
      <c r="DL579" t="s">
        <v>73</v>
      </c>
      <c r="DM579" t="s">
        <v>133</v>
      </c>
      <c r="DN579">
        <v>1</v>
      </c>
      <c r="DO579" t="s">
        <v>83</v>
      </c>
      <c r="DP579">
        <v>0</v>
      </c>
      <c r="DQ579" s="71">
        <f t="shared" si="490"/>
        <v>0</v>
      </c>
      <c r="DR579" s="80">
        <f t="shared" si="491"/>
        <v>0</v>
      </c>
      <c r="DS579" s="27">
        <f t="shared" si="450"/>
        <v>0</v>
      </c>
      <c r="DT579" t="str">
        <f t="shared" si="451"/>
        <v>Senegal</v>
      </c>
      <c r="DU579">
        <f t="shared" si="492"/>
        <v>0</v>
      </c>
      <c r="DV579" t="str">
        <f t="shared" si="452"/>
        <v>Brasilien</v>
      </c>
      <c r="DW579">
        <f t="shared" si="493"/>
        <v>0</v>
      </c>
      <c r="DX579" t="str">
        <f t="shared" si="453"/>
        <v>Niederlande</v>
      </c>
      <c r="DY579">
        <f t="shared" si="494"/>
        <v>0</v>
      </c>
      <c r="DZ579" t="str">
        <f t="shared" si="454"/>
        <v>Deutschland</v>
      </c>
      <c r="EA579">
        <f t="shared" si="455"/>
        <v>0</v>
      </c>
      <c r="EB579" s="27">
        <f t="shared" si="456"/>
        <v>0</v>
      </c>
      <c r="EC579" t="s">
        <v>132</v>
      </c>
      <c r="ED579" t="s">
        <v>73</v>
      </c>
      <c r="EE579" t="s">
        <v>90</v>
      </c>
      <c r="EF579">
        <v>0</v>
      </c>
      <c r="EG579" t="s">
        <v>83</v>
      </c>
      <c r="EH579">
        <v>1</v>
      </c>
      <c r="EK579" t="s">
        <v>84</v>
      </c>
      <c r="EL579" t="s">
        <v>73</v>
      </c>
      <c r="EM579" t="s">
        <v>88</v>
      </c>
      <c r="EN579">
        <v>5</v>
      </c>
      <c r="EO579" t="s">
        <v>83</v>
      </c>
      <c r="EP579">
        <v>6</v>
      </c>
      <c r="EU579" t="s">
        <v>132</v>
      </c>
      <c r="EV579" t="s">
        <v>73</v>
      </c>
      <c r="EW579" t="s">
        <v>84</v>
      </c>
      <c r="EX579">
        <v>1</v>
      </c>
      <c r="EY579" t="s">
        <v>83</v>
      </c>
      <c r="EZ579">
        <v>2</v>
      </c>
      <c r="FC579" t="s">
        <v>90</v>
      </c>
      <c r="FD579" t="s">
        <v>73</v>
      </c>
      <c r="FE579" t="s">
        <v>88</v>
      </c>
      <c r="FF579">
        <v>1</v>
      </c>
      <c r="FG579" t="s">
        <v>83</v>
      </c>
      <c r="FH579">
        <v>2</v>
      </c>
      <c r="FL579" t="s">
        <v>132</v>
      </c>
      <c r="FN579" t="s">
        <v>84</v>
      </c>
      <c r="FP579" t="s">
        <v>90</v>
      </c>
      <c r="FR579" t="s">
        <v>88</v>
      </c>
      <c r="FU579">
        <v>153</v>
      </c>
      <c r="FX579" t="s">
        <v>1177</v>
      </c>
    </row>
    <row r="580" spans="1:180" x14ac:dyDescent="0.45">
      <c r="A580" s="1">
        <v>577</v>
      </c>
      <c r="B580" s="45">
        <f t="shared" ref="B580:B643" si="497">RANK(H580,$H$4:$H$771)</f>
        <v>49</v>
      </c>
      <c r="C580" s="14" t="s">
        <v>172</v>
      </c>
      <c r="D580" t="s">
        <v>1178</v>
      </c>
      <c r="E580" s="15" t="s">
        <v>1174</v>
      </c>
      <c r="F580" s="28">
        <f>VOR!IH580</f>
        <v>182</v>
      </c>
      <c r="G580" s="27">
        <f t="shared" si="457"/>
        <v>84</v>
      </c>
      <c r="H580" s="49">
        <f t="shared" si="458"/>
        <v>266</v>
      </c>
      <c r="I580" s="14" t="s">
        <v>84</v>
      </c>
      <c r="J580" t="s">
        <v>73</v>
      </c>
      <c r="K580" t="s">
        <v>181</v>
      </c>
      <c r="L580">
        <v>2</v>
      </c>
      <c r="M580" t="s">
        <v>83</v>
      </c>
      <c r="N580">
        <v>1</v>
      </c>
      <c r="O580" s="77">
        <f t="shared" si="459"/>
        <v>1</v>
      </c>
      <c r="P580" s="80">
        <f t="shared" si="460"/>
        <v>2</v>
      </c>
      <c r="Q580" t="s">
        <v>93</v>
      </c>
      <c r="R580" t="s">
        <v>73</v>
      </c>
      <c r="S580" t="s">
        <v>129</v>
      </c>
      <c r="T580">
        <v>3</v>
      </c>
      <c r="U580" t="s">
        <v>83</v>
      </c>
      <c r="V580">
        <v>0</v>
      </c>
      <c r="W580" s="71">
        <f t="shared" si="461"/>
        <v>1</v>
      </c>
      <c r="X580" s="80">
        <f t="shared" si="462"/>
        <v>2</v>
      </c>
      <c r="Y580" s="14" t="s">
        <v>94</v>
      </c>
      <c r="Z580" t="s">
        <v>73</v>
      </c>
      <c r="AA580" t="s">
        <v>86</v>
      </c>
      <c r="AB580">
        <v>2</v>
      </c>
      <c r="AC580" t="s">
        <v>83</v>
      </c>
      <c r="AD580">
        <v>1</v>
      </c>
      <c r="AE580" s="71">
        <f t="shared" si="463"/>
        <v>3</v>
      </c>
      <c r="AF580" s="80">
        <f t="shared" ref="AF580:AF643" si="498">IF(AND(AE580=3,AB580=3,AD580=1),8,IF(AND(AE580=3,AB580-AD580=2),6,IF(AND(AE580=3,AB580&gt;AD580),4,IF(AND(AE580=1,AB580=3,AD580=1),4,IF(AND(AE580=1,AB580-AD580=2),3,IF(AND(AE580=1,AB580&gt;AD580),2,0))))))</f>
        <v>4</v>
      </c>
      <c r="AG580" s="14" t="s">
        <v>85</v>
      </c>
      <c r="AH580" t="s">
        <v>73</v>
      </c>
      <c r="AI580" t="s">
        <v>140</v>
      </c>
      <c r="AJ580">
        <v>1</v>
      </c>
      <c r="AK580" t="s">
        <v>83</v>
      </c>
      <c r="AL580">
        <v>0</v>
      </c>
      <c r="AM580" s="71">
        <f t="shared" si="464"/>
        <v>1</v>
      </c>
      <c r="AN580" s="80">
        <f t="shared" si="465"/>
        <v>2</v>
      </c>
      <c r="AO580" s="14" t="s">
        <v>88</v>
      </c>
      <c r="AP580" t="s">
        <v>73</v>
      </c>
      <c r="AQ580" t="s">
        <v>95</v>
      </c>
      <c r="AR580">
        <v>2</v>
      </c>
      <c r="AS580" t="s">
        <v>83</v>
      </c>
      <c r="AT580">
        <v>1</v>
      </c>
      <c r="AU580" s="71">
        <f t="shared" ref="AU580:AU643" si="499">IF(AND(AO580="Japan",AQ580="Kroatien"),3,IF(AO580="Japan",1,IF(AQ580="Kroatien",2,0)))</f>
        <v>2</v>
      </c>
      <c r="AV580" s="80">
        <f t="shared" si="466"/>
        <v>0</v>
      </c>
      <c r="AW580" s="14" t="s">
        <v>90</v>
      </c>
      <c r="AX580" t="s">
        <v>73</v>
      </c>
      <c r="AY580" t="s">
        <v>91</v>
      </c>
      <c r="AZ580">
        <v>2</v>
      </c>
      <c r="BA580" t="s">
        <v>83</v>
      </c>
      <c r="BB580">
        <v>1</v>
      </c>
      <c r="BC580" s="71">
        <f t="shared" si="467"/>
        <v>3</v>
      </c>
      <c r="BD580" s="80">
        <f t="shared" ref="BD580:BD643" si="500">IF(AND(BC580=3,AZ580=4,BB580=1),8,IF(AND(BC580=3,AZ580-BB580=3),6,IF(AND(BC580=3,AZ580&gt;BB580),4,IF(AND(BC580=1,AZ580=4,BB580=1),4,IF(AND(BC580=1,AZ580-BB580=3),3,IF(AND(BC580=1,AZ580&gt;BB580),2,0))))))</f>
        <v>4</v>
      </c>
      <c r="BE580" s="14" t="s">
        <v>131</v>
      </c>
      <c r="BF580" t="s">
        <v>73</v>
      </c>
      <c r="BG580" t="s">
        <v>130</v>
      </c>
      <c r="BH580">
        <v>3</v>
      </c>
      <c r="BI580" t="s">
        <v>83</v>
      </c>
      <c r="BJ580">
        <v>1</v>
      </c>
      <c r="BK580" s="71">
        <f t="shared" ref="BK580:BK643" si="501">IF(AND(BE580="Marokko",BG580="Spanien"),3,IF(BE580="Marokko",1,IF(BG580="Spanien",2,0)))</f>
        <v>2</v>
      </c>
      <c r="BL580" s="80">
        <f t="shared" si="468"/>
        <v>0</v>
      </c>
      <c r="BM580" s="14" t="s">
        <v>96</v>
      </c>
      <c r="BN580" t="s">
        <v>73</v>
      </c>
      <c r="BO580" t="s">
        <v>134</v>
      </c>
      <c r="BP580">
        <v>1</v>
      </c>
      <c r="BQ580" t="s">
        <v>83</v>
      </c>
      <c r="BR580">
        <v>0</v>
      </c>
      <c r="BS580" s="71">
        <f t="shared" si="469"/>
        <v>3</v>
      </c>
      <c r="BT580" s="80">
        <f t="shared" ref="BT580:BT643" si="502">IF(AND(BS580=3,BP580=6,BR580=1),8,IF(AND(BS580=3,BP580-BR580=5),6,IF(AND(BS580=3,BP580&gt;BR580),4,IF(AND(BS580=1,BP580=6,BR580=1),4,IF(AND(BS580=1,BP580-BR580=5),3,IF(AND(BS580=1,BP580&gt;BR580),2,0))))))</f>
        <v>4</v>
      </c>
      <c r="BU580" s="28">
        <f t="shared" si="470"/>
        <v>18</v>
      </c>
      <c r="BV580" s="14" t="str">
        <f t="shared" si="471"/>
        <v>Deutschland</v>
      </c>
      <c r="BW580" s="80">
        <f t="shared" ref="BW580:BW643" si="503">IF(OR(BV580="Niederlande",BV580="Kroatien",BV580="Marokko"),7,0)</f>
        <v>0</v>
      </c>
      <c r="BX580" s="14" t="str">
        <f t="shared" si="472"/>
        <v>Brasilien</v>
      </c>
      <c r="BY580" s="80">
        <f t="shared" si="473"/>
        <v>7</v>
      </c>
      <c r="BZ580" s="14" t="str">
        <f t="shared" si="474"/>
        <v>Niederlande</v>
      </c>
      <c r="CA580" s="80">
        <f t="shared" si="475"/>
        <v>7</v>
      </c>
      <c r="CB580" s="14" t="str">
        <f t="shared" si="476"/>
        <v>Argentinien</v>
      </c>
      <c r="CC580" s="80">
        <f t="shared" si="477"/>
        <v>7</v>
      </c>
      <c r="CD580" s="14" t="str">
        <f t="shared" si="478"/>
        <v>Belgien</v>
      </c>
      <c r="CE580" s="80">
        <f t="shared" si="479"/>
        <v>0</v>
      </c>
      <c r="CF580" s="14" t="str">
        <f t="shared" si="480"/>
        <v>Portugal</v>
      </c>
      <c r="CG580" s="80">
        <f t="shared" si="481"/>
        <v>7</v>
      </c>
      <c r="CH580" s="14" t="str">
        <f t="shared" si="482"/>
        <v>England</v>
      </c>
      <c r="CI580" s="80">
        <f t="shared" si="483"/>
        <v>7</v>
      </c>
      <c r="CJ580" s="14" t="str">
        <f t="shared" si="484"/>
        <v>Frankreich</v>
      </c>
      <c r="CK580" s="80">
        <f t="shared" si="485"/>
        <v>7</v>
      </c>
      <c r="CL580" s="27">
        <f t="shared" si="495"/>
        <v>42</v>
      </c>
      <c r="CM580" t="s">
        <v>88</v>
      </c>
      <c r="CN580" t="s">
        <v>73</v>
      </c>
      <c r="CO580" t="s">
        <v>90</v>
      </c>
      <c r="CP580">
        <v>1</v>
      </c>
      <c r="CQ580" t="s">
        <v>83</v>
      </c>
      <c r="CR580">
        <v>0</v>
      </c>
      <c r="CS580" s="71">
        <f t="shared" ref="CS580:CS643" si="504">IF(AND(CM580="Kroatien",CO580="Brasilien"),3,IF(CM580="kroatien",1,IF(CO580="Brasilien",2,0)))</f>
        <v>2</v>
      </c>
      <c r="CT580" s="80">
        <f t="shared" si="486"/>
        <v>0</v>
      </c>
      <c r="CU580" t="s">
        <v>84</v>
      </c>
      <c r="CV580" t="s">
        <v>73</v>
      </c>
      <c r="CW580" t="s">
        <v>93</v>
      </c>
      <c r="CX580">
        <v>0</v>
      </c>
      <c r="CY580" t="s">
        <v>83</v>
      </c>
      <c r="CZ580">
        <v>2</v>
      </c>
      <c r="DA580" s="71">
        <f t="shared" si="487"/>
        <v>3</v>
      </c>
      <c r="DB580" s="80">
        <f t="shared" si="488"/>
        <v>4</v>
      </c>
      <c r="DC580" t="s">
        <v>131</v>
      </c>
      <c r="DD580" t="s">
        <v>73</v>
      </c>
      <c r="DE580" t="s">
        <v>96</v>
      </c>
      <c r="DF580">
        <v>2</v>
      </c>
      <c r="DG580" t="s">
        <v>83</v>
      </c>
      <c r="DH580">
        <v>1</v>
      </c>
      <c r="DI580" s="71">
        <f t="shared" si="496"/>
        <v>0</v>
      </c>
      <c r="DJ580" s="80">
        <f t="shared" si="489"/>
        <v>0</v>
      </c>
      <c r="DK580" t="s">
        <v>85</v>
      </c>
      <c r="DL580" t="s">
        <v>73</v>
      </c>
      <c r="DM580" t="s">
        <v>94</v>
      </c>
      <c r="DN580">
        <v>1</v>
      </c>
      <c r="DO580" t="s">
        <v>83</v>
      </c>
      <c r="DP580">
        <v>3</v>
      </c>
      <c r="DQ580" s="71">
        <f t="shared" si="490"/>
        <v>3</v>
      </c>
      <c r="DR580" s="80">
        <f t="shared" si="491"/>
        <v>4</v>
      </c>
      <c r="DS580" s="27">
        <f t="shared" ref="DS580:DS643" si="505">CT580+DB580+DJ580+DR580</f>
        <v>8</v>
      </c>
      <c r="DT580" t="str">
        <f t="shared" ref="DT580:DT643" si="506">EC580</f>
        <v>Argentinien</v>
      </c>
      <c r="DU580">
        <f t="shared" si="492"/>
        <v>8</v>
      </c>
      <c r="DV580" t="str">
        <f t="shared" ref="DV580:DV643" si="507">EE580</f>
        <v>Deutschland</v>
      </c>
      <c r="DW580">
        <f t="shared" si="493"/>
        <v>0</v>
      </c>
      <c r="DX580" t="str">
        <f t="shared" ref="DX580:DX643" si="508">EK580</f>
        <v>Frankreich</v>
      </c>
      <c r="DY580">
        <f t="shared" si="494"/>
        <v>8</v>
      </c>
      <c r="DZ580" t="str">
        <f t="shared" ref="DZ580:DZ643" si="509">EM580</f>
        <v>Belgien</v>
      </c>
      <c r="EA580">
        <f t="shared" ref="EA580:EA643" si="510">IF(OR(DZ580="Kroatien",DZ580="Marokko"),8,0)</f>
        <v>0</v>
      </c>
      <c r="EB580" s="27">
        <f t="shared" ref="EB580:EB643" si="511">EA580+DY580+DW580+DU580</f>
        <v>16</v>
      </c>
      <c r="EC580" t="s">
        <v>93</v>
      </c>
      <c r="ED580" t="s">
        <v>73</v>
      </c>
      <c r="EE580" t="s">
        <v>88</v>
      </c>
      <c r="EF580">
        <v>0</v>
      </c>
      <c r="EG580" t="s">
        <v>83</v>
      </c>
      <c r="EH580">
        <v>1</v>
      </c>
      <c r="EK580" t="s">
        <v>94</v>
      </c>
      <c r="EL580" t="s">
        <v>73</v>
      </c>
      <c r="EM580" t="s">
        <v>131</v>
      </c>
      <c r="EN580">
        <v>2</v>
      </c>
      <c r="EO580" t="s">
        <v>83</v>
      </c>
      <c r="EP580">
        <v>0</v>
      </c>
      <c r="EU580" t="s">
        <v>93</v>
      </c>
      <c r="EV580" t="s">
        <v>73</v>
      </c>
      <c r="EW580" t="s">
        <v>131</v>
      </c>
      <c r="EX580">
        <v>1</v>
      </c>
      <c r="EY580" t="s">
        <v>83</v>
      </c>
      <c r="EZ580">
        <v>2</v>
      </c>
      <c r="FC580" t="s">
        <v>88</v>
      </c>
      <c r="FD580" t="s">
        <v>73</v>
      </c>
      <c r="FE580" t="s">
        <v>94</v>
      </c>
      <c r="FF580">
        <v>2</v>
      </c>
      <c r="FG580" t="s">
        <v>83</v>
      </c>
      <c r="FH580">
        <v>1</v>
      </c>
      <c r="FL580" t="s">
        <v>93</v>
      </c>
      <c r="FN580" t="s">
        <v>131</v>
      </c>
      <c r="FP580" t="s">
        <v>94</v>
      </c>
      <c r="FR580" t="s">
        <v>88</v>
      </c>
      <c r="FU580">
        <v>179</v>
      </c>
      <c r="FX580" t="s">
        <v>265</v>
      </c>
    </row>
    <row r="581" spans="1:180" x14ac:dyDescent="0.45">
      <c r="A581" s="1">
        <v>578</v>
      </c>
      <c r="B581" s="45">
        <f t="shared" si="497"/>
        <v>282</v>
      </c>
      <c r="C581" s="14" t="s">
        <v>1179</v>
      </c>
      <c r="D581" t="s">
        <v>1180</v>
      </c>
      <c r="E581" s="15" t="s">
        <v>1174</v>
      </c>
      <c r="F581" s="28">
        <f>VOR!IH581</f>
        <v>162</v>
      </c>
      <c r="G581" s="27">
        <f t="shared" ref="G581:G644" si="512">BU581+CL581+DS581+EB581</f>
        <v>64</v>
      </c>
      <c r="H581" s="49">
        <f t="shared" ref="H581:H644" si="513">F581+G581</f>
        <v>226</v>
      </c>
      <c r="I581" s="14" t="s">
        <v>84</v>
      </c>
      <c r="J581" t="s">
        <v>73</v>
      </c>
      <c r="K581" t="s">
        <v>181</v>
      </c>
      <c r="L581">
        <v>2</v>
      </c>
      <c r="M581" t="s">
        <v>83</v>
      </c>
      <c r="N581">
        <v>0</v>
      </c>
      <c r="O581" s="77">
        <f t="shared" ref="O581:O644" si="514">IF(AND(I581="Niederlande",K581="USA"),3,IF(I581="Niederlande",1,IF(K581="""USA",2,0)))</f>
        <v>1</v>
      </c>
      <c r="P581" s="80">
        <f t="shared" ref="P581:P644" si="515">IF(AND(O581=3,L581=3,N581=1),8,IF(AND(O581=3,L581-N581=2),6,IF(AND(O581=3,L581&gt;N581),4,IF(AND(O581=1,L581=3,N581=1),4,IF(AND(O581=1,L581-N581=2),3,IF(AND(O581=1,L581&gt;N581),2,0))))))</f>
        <v>3</v>
      </c>
      <c r="Q581" t="s">
        <v>93</v>
      </c>
      <c r="R581" t="s">
        <v>73</v>
      </c>
      <c r="S581" t="s">
        <v>129</v>
      </c>
      <c r="T581">
        <v>1</v>
      </c>
      <c r="U581" t="s">
        <v>83</v>
      </c>
      <c r="V581">
        <v>2</v>
      </c>
      <c r="W581" s="71">
        <f t="shared" ref="W581:W644" si="516">IF(AND(Q581="Argentinien",S581="Australien"),3,IF(Q581="Argentinien",1,IF(S581="Australien",2,0)))</f>
        <v>1</v>
      </c>
      <c r="X581" s="80">
        <f t="shared" ref="X581:X644" si="517">IF(AND(W581=3,T581=2,V581=1),8,IF(AND(W581=3,T581-V581=1),6,IF(AND(W581=3,T581&gt;V581),4,IF(AND(W581=1,T581=2,V581=1),4,IF(AND(W581=1,T581-V581=1),3,IF(AND(W581=1,T581&gt;V581),2,0))))))</f>
        <v>0</v>
      </c>
      <c r="Y581" s="14" t="s">
        <v>94</v>
      </c>
      <c r="Z581" t="s">
        <v>73</v>
      </c>
      <c r="AA581" t="s">
        <v>86</v>
      </c>
      <c r="AB581">
        <v>1</v>
      </c>
      <c r="AC581" t="s">
        <v>83</v>
      </c>
      <c r="AD581">
        <v>0</v>
      </c>
      <c r="AE581" s="71">
        <f t="shared" ref="AE581:AE644" si="518">IF(AND(Y581="Frankreich",AA581="Polen"),3,IF(Y581="Frankreich",1,IF(AA581="Polen",2,0)))</f>
        <v>3</v>
      </c>
      <c r="AF581" s="80">
        <f t="shared" si="498"/>
        <v>4</v>
      </c>
      <c r="AG581" s="14" t="s">
        <v>85</v>
      </c>
      <c r="AH581" t="s">
        <v>73</v>
      </c>
      <c r="AI581" t="s">
        <v>136</v>
      </c>
      <c r="AJ581">
        <v>2</v>
      </c>
      <c r="AK581" t="s">
        <v>83</v>
      </c>
      <c r="AL581">
        <v>0</v>
      </c>
      <c r="AM581" s="71">
        <f t="shared" ref="AM581:AM644" si="519">(IF(AND(AG581="England",AI581="Senegal"),3,IF(AG581="England",1,IF(AI581="Senegal",2,0))))</f>
        <v>1</v>
      </c>
      <c r="AN581" s="80">
        <f t="shared" ref="AN581:AN644" si="520">IF(AND(AM581=3,AJ581=3,AL581=0),8,IF(AND(AM581=3,AJ581-AL581=3),6,IF(AND(AM581=3,AJ581&gt;AL581),4,IF(AND(AM581=1,AJ581=3,AL581=0),4,IF(AND(AM581=1,AJ581-AL581=3),3,IF(AND(AM581=1,AJ581&gt;AL581),2,0))))))</f>
        <v>2</v>
      </c>
      <c r="AO581" s="14" t="s">
        <v>130</v>
      </c>
      <c r="AP581" t="s">
        <v>73</v>
      </c>
      <c r="AQ581" t="s">
        <v>95</v>
      </c>
      <c r="AR581">
        <v>3</v>
      </c>
      <c r="AS581" t="s">
        <v>83</v>
      </c>
      <c r="AT581">
        <v>1</v>
      </c>
      <c r="AU581" s="71">
        <f t="shared" si="499"/>
        <v>2</v>
      </c>
      <c r="AV581" s="80">
        <f t="shared" ref="AV581:AV644" si="521">IF(AND(AU581=3,AR581=1,AT581=2),8,IF(AND(AU581=3,AR581-AT581=-1),6,IF(AND(AU581=3,AR581&lt;AT581),4,IF(AND(AU581=2,AR581=1,AT581=2),4,IF(AND(AU581=2,AR581-AT581=-1),3,IF(AND(AU581=2,AR581&lt;AT581),2,0))))))</f>
        <v>0</v>
      </c>
      <c r="AW581" s="14" t="s">
        <v>90</v>
      </c>
      <c r="AX581" t="s">
        <v>73</v>
      </c>
      <c r="AY581" t="s">
        <v>138</v>
      </c>
      <c r="AZ581">
        <v>2</v>
      </c>
      <c r="BA581" t="s">
        <v>83</v>
      </c>
      <c r="BB581">
        <v>0</v>
      </c>
      <c r="BC581" s="71">
        <f t="shared" ref="BC581:BC644" si="522">IF(AND(AW581="Brasilien",AY581="Südkorea"),3,IF(AW581="Brasilien",1,IF(AY581="Südkorea",2,0)))</f>
        <v>1</v>
      </c>
      <c r="BD581" s="80">
        <f t="shared" si="500"/>
        <v>2</v>
      </c>
      <c r="BE581" s="14" t="s">
        <v>131</v>
      </c>
      <c r="BF581" t="s">
        <v>73</v>
      </c>
      <c r="BG581" t="s">
        <v>88</v>
      </c>
      <c r="BH581">
        <v>0</v>
      </c>
      <c r="BI581" t="s">
        <v>83</v>
      </c>
      <c r="BJ581">
        <v>1</v>
      </c>
      <c r="BK581" s="71">
        <f t="shared" si="501"/>
        <v>0</v>
      </c>
      <c r="BL581" s="80">
        <f t="shared" ref="BL581:BL644" si="523">IF(AND(BK581=3,BH581=1,BJ581=0),8,IF(AND(BK581=3,BH581-BJ581=1),6,IF(AND(BK581=3,BH581&gt;BJ581),4,IF(AND(BK581=1,BH581=1,BJ581=0),4,IF(AND(BK581=1,BH581-BJ581=1),3,IF(AND(BK581=1,BH581&gt;BJ581),2,0))))))</f>
        <v>0</v>
      </c>
      <c r="BM581" s="14" t="s">
        <v>96</v>
      </c>
      <c r="BN581" t="s">
        <v>73</v>
      </c>
      <c r="BO581" t="s">
        <v>134</v>
      </c>
      <c r="BP581">
        <v>1</v>
      </c>
      <c r="BQ581" t="s">
        <v>83</v>
      </c>
      <c r="BR581">
        <v>0</v>
      </c>
      <c r="BS581" s="71">
        <f t="shared" ref="BS581:BS644" si="524">IF(AND(BM581="Portugal",BO581="Schweiz"),3,IF(BM581="Portugal",1,IF(BO581="Schweiz",2,0)))</f>
        <v>3</v>
      </c>
      <c r="BT581" s="80">
        <f t="shared" si="502"/>
        <v>4</v>
      </c>
      <c r="BU581" s="28">
        <f t="shared" ref="BU581:BU644" si="525">BT581+BL581+BD581+AV581+AN581+AF581+X581+P581</f>
        <v>15</v>
      </c>
      <c r="BV581" s="14" t="str">
        <f t="shared" ref="BV581:BV644" si="526">CM581</f>
        <v>Spanien</v>
      </c>
      <c r="BW581" s="80">
        <f t="shared" si="503"/>
        <v>0</v>
      </c>
      <c r="BX581" s="14" t="str">
        <f t="shared" ref="BX581:BX644" si="527">CO581</f>
        <v>Brasilien</v>
      </c>
      <c r="BY581" s="80">
        <f t="shared" ref="BY581:BY644" si="528">IF(OR(BX581="Niederlande",BX581="Brasilien",BX581="Portugal"),7,0)</f>
        <v>7</v>
      </c>
      <c r="BZ581" s="14" t="str">
        <f t="shared" ref="BZ581:BZ644" si="529">CU581</f>
        <v>Niederlande</v>
      </c>
      <c r="CA581" s="80">
        <f t="shared" ref="CA581:CA644" si="530">IF(OR(BZ581="Niederlande",BZ581="England"),7,0)</f>
        <v>7</v>
      </c>
      <c r="CB581" s="14" t="str">
        <f t="shared" ref="CB581:CB644" si="531">CW581</f>
        <v>Dänemark</v>
      </c>
      <c r="CC581" s="80">
        <f t="shared" ref="CC581:CC644" si="532">IF(OR(CB581="Argentinien",CB581="Frankreich"),7,0)</f>
        <v>0</v>
      </c>
      <c r="CD581" s="14" t="str">
        <f t="shared" ref="CD581:CD644" si="533">DC581</f>
        <v>Deutschland</v>
      </c>
      <c r="CE581" s="80">
        <f t="shared" ref="CE581:CE644" si="534">IF(OR(CD581="Kroatien",CD581="Marokko"),7,0)</f>
        <v>0</v>
      </c>
      <c r="CF581" s="14" t="str">
        <f t="shared" ref="CF581:CF644" si="535">DE581</f>
        <v>Portugal</v>
      </c>
      <c r="CG581" s="80">
        <f t="shared" ref="CG581:CG644" si="536">IF(OR(CF581="Niederlande",CF581="Brasilien",CF581="Portugal"),7,0)</f>
        <v>7</v>
      </c>
      <c r="CH581" s="14" t="str">
        <f t="shared" ref="CH581:CH644" si="537">DK581</f>
        <v>England</v>
      </c>
      <c r="CI581" s="80">
        <f t="shared" ref="CI581:CI644" si="538">IF(OR(CH581="Niederlande",CH581="England"),7,0)</f>
        <v>7</v>
      </c>
      <c r="CJ581" s="14" t="str">
        <f t="shared" ref="CJ581:CJ644" si="539">DM581</f>
        <v>Frankreich</v>
      </c>
      <c r="CK581" s="80">
        <f t="shared" ref="CK581:CK644" si="540">IF(OR(CJ581="Niederlande",CJ581="Argentinien",CJ581="Frankreich"),7,0)</f>
        <v>7</v>
      </c>
      <c r="CL581" s="27">
        <f t="shared" si="495"/>
        <v>35</v>
      </c>
      <c r="CM581" t="s">
        <v>130</v>
      </c>
      <c r="CN581" t="s">
        <v>73</v>
      </c>
      <c r="CO581" t="s">
        <v>90</v>
      </c>
      <c r="CP581">
        <v>1</v>
      </c>
      <c r="CQ581" t="s">
        <v>83</v>
      </c>
      <c r="CR581">
        <v>2</v>
      </c>
      <c r="CS581" s="71">
        <f t="shared" si="504"/>
        <v>2</v>
      </c>
      <c r="CT581" s="80">
        <f t="shared" ref="CT581:CT644" si="541">IF(AND(CS581=3,CP581=2,CR581=1),8,IF(AND(CS581=3,CP581-CR581=1),6,IF(AND(CS581=3,CP581&gt;CR581),4,IF(AND(CS581=1,CP581=2,CR581=1),4,IF(AND(CS581=1,CP581-CR581=1),3,IF(AND(CS581=1,CP581&gt;CR581),2,0))))))</f>
        <v>0</v>
      </c>
      <c r="CU581" t="s">
        <v>84</v>
      </c>
      <c r="CV581" t="s">
        <v>73</v>
      </c>
      <c r="CW581" t="s">
        <v>129</v>
      </c>
      <c r="CX581">
        <v>2</v>
      </c>
      <c r="CY581" t="s">
        <v>83</v>
      </c>
      <c r="CZ581">
        <v>1</v>
      </c>
      <c r="DA581" s="71">
        <f t="shared" ref="DA581:DA644" si="542">IF(AND(CU581="Niederlande",CW581="Argentinien"),3,IF(CU581="Niederlande",1,IF(CW581="Argentinien",2,0)))</f>
        <v>1</v>
      </c>
      <c r="DB581" s="80">
        <f t="shared" ref="DB581:DB644" si="543">IF(AND(DA581=3,CX581=2,CZ581=3),8,IF(AND(DA581=3,CX581-CZ581=-1),6,IF(AND(DA581=3,CX581&lt;CZ581),4,IF(AND(DA581=2,CX581=2,CZ581=3),4,IF(AND(DA581=2,CX581-CZ581=-1),3,IF(AND(DA581=2,CX581&lt;CZ581),2,0))))))</f>
        <v>0</v>
      </c>
      <c r="DC581" t="s">
        <v>88</v>
      </c>
      <c r="DD581" t="s">
        <v>73</v>
      </c>
      <c r="DE581" t="s">
        <v>96</v>
      </c>
      <c r="DF581">
        <v>2</v>
      </c>
      <c r="DG581" t="s">
        <v>83</v>
      </c>
      <c r="DH581">
        <v>1</v>
      </c>
      <c r="DI581" s="71">
        <f t="shared" si="496"/>
        <v>0</v>
      </c>
      <c r="DJ581" s="80">
        <f t="shared" ref="DJ581:DJ644" si="544">IF(AND(DI581=3,DF581=1,DH581=0),8,IF(AND(DI581=3,DF581-DH581=1),6,IF(AND(DI581=3,DF581&gt;DH581),4,IF(AND(DI581=1,DF581=1,DH581=0),4,IF(AND(DI581=1,DF581-DH581=1),3,IF(AND(DI581=1,DF581&gt;DH581),2,0))))))</f>
        <v>0</v>
      </c>
      <c r="DK581" t="s">
        <v>85</v>
      </c>
      <c r="DL581" t="s">
        <v>73</v>
      </c>
      <c r="DM581" t="s">
        <v>94</v>
      </c>
      <c r="DN581">
        <v>0</v>
      </c>
      <c r="DO581" t="s">
        <v>83</v>
      </c>
      <c r="DP581">
        <v>1</v>
      </c>
      <c r="DQ581" s="71">
        <f t="shared" ref="DQ581:DQ644" si="545">IF(AND(DK581="England",DM581="Frankreich"),3,IF(DK581="England",1,IF(DM581="Frankreich",2,0)))</f>
        <v>3</v>
      </c>
      <c r="DR581" s="80">
        <f t="shared" ref="DR581:DR644" si="546">IF(AND(DQ581=3,DN581=1,DP581=2),8,IF(AND(DQ581=3,DN581-DP581=-1),6,IF(AND(DQ581=3,DN581&lt;DP581),4,IF(AND(DQ581=2,DN581=1,DP581=2),4,IF(AND(DQ581=2,DN581-DP581=-1),3,IF(AND(DQ581=2,DN581&lt;DP581),2,0))))))</f>
        <v>6</v>
      </c>
      <c r="DS581" s="27">
        <f t="shared" si="505"/>
        <v>6</v>
      </c>
      <c r="DT581" t="str">
        <f t="shared" si="506"/>
        <v>Niederlande</v>
      </c>
      <c r="DU581">
        <f t="shared" ref="DU581:DU644" si="547">IF(OR(DT581="Argentinien",DT581="Frankreich"),8,0)</f>
        <v>0</v>
      </c>
      <c r="DV581" t="str">
        <f t="shared" si="507"/>
        <v>Brasilien</v>
      </c>
      <c r="DW581">
        <f t="shared" ref="DW581:DW644" si="548">IF(OR(DV581="Kroatien",DV581="Marokko"),8,0)</f>
        <v>0</v>
      </c>
      <c r="DX581" t="str">
        <f t="shared" si="508"/>
        <v>Frankreich</v>
      </c>
      <c r="DY581">
        <f t="shared" ref="DY581:DY644" si="549">IF(OR(DX581="Argentinien",DX581="Frankreich"),8,0)</f>
        <v>8</v>
      </c>
      <c r="DZ581" t="str">
        <f t="shared" si="509"/>
        <v>Deutschland</v>
      </c>
      <c r="EA581">
        <f t="shared" si="510"/>
        <v>0</v>
      </c>
      <c r="EB581" s="27">
        <f t="shared" si="511"/>
        <v>8</v>
      </c>
      <c r="EC581" t="s">
        <v>84</v>
      </c>
      <c r="ED581" t="s">
        <v>73</v>
      </c>
      <c r="EE581" t="s">
        <v>90</v>
      </c>
      <c r="EF581">
        <v>0</v>
      </c>
      <c r="EG581" t="s">
        <v>83</v>
      </c>
      <c r="EH581">
        <v>1</v>
      </c>
      <c r="EK581" t="s">
        <v>94</v>
      </c>
      <c r="EL581" t="s">
        <v>73</v>
      </c>
      <c r="EM581" t="s">
        <v>88</v>
      </c>
      <c r="EN581">
        <v>2</v>
      </c>
      <c r="EO581" t="s">
        <v>83</v>
      </c>
      <c r="EP581">
        <v>0</v>
      </c>
      <c r="EU581" t="s">
        <v>84</v>
      </c>
      <c r="EV581" t="s">
        <v>73</v>
      </c>
      <c r="EW581" t="s">
        <v>88</v>
      </c>
      <c r="EX581">
        <v>1</v>
      </c>
      <c r="EY581" t="s">
        <v>83</v>
      </c>
      <c r="EZ581">
        <v>2</v>
      </c>
      <c r="FC581" t="s">
        <v>90</v>
      </c>
      <c r="FD581" t="s">
        <v>73</v>
      </c>
      <c r="FE581" t="s">
        <v>94</v>
      </c>
      <c r="FF581">
        <v>2</v>
      </c>
      <c r="FG581" t="s">
        <v>83</v>
      </c>
      <c r="FH581">
        <v>0</v>
      </c>
      <c r="FL581" t="s">
        <v>84</v>
      </c>
      <c r="FN581" t="s">
        <v>88</v>
      </c>
      <c r="FP581" t="s">
        <v>94</v>
      </c>
      <c r="FR581" t="s">
        <v>90</v>
      </c>
      <c r="FU581">
        <v>148</v>
      </c>
      <c r="FX581" t="s">
        <v>1181</v>
      </c>
    </row>
    <row r="582" spans="1:180" x14ac:dyDescent="0.45">
      <c r="A582" s="1">
        <v>579</v>
      </c>
      <c r="B582" s="45">
        <f t="shared" si="497"/>
        <v>389</v>
      </c>
      <c r="C582" s="14" t="s">
        <v>1182</v>
      </c>
      <c r="D582" t="s">
        <v>388</v>
      </c>
      <c r="E582" s="15" t="s">
        <v>1174</v>
      </c>
      <c r="F582" s="28">
        <f>VOR!IH582</f>
        <v>161</v>
      </c>
      <c r="G582" s="27">
        <f t="shared" si="512"/>
        <v>47</v>
      </c>
      <c r="H582" s="49">
        <f t="shared" si="513"/>
        <v>208</v>
      </c>
      <c r="I582" s="14" t="s">
        <v>84</v>
      </c>
      <c r="J582" t="s">
        <v>73</v>
      </c>
      <c r="K582" t="s">
        <v>92</v>
      </c>
      <c r="L582">
        <v>2</v>
      </c>
      <c r="M582" t="s">
        <v>83</v>
      </c>
      <c r="N582">
        <v>1</v>
      </c>
      <c r="O582" s="77">
        <f t="shared" si="514"/>
        <v>1</v>
      </c>
      <c r="P582" s="80">
        <f t="shared" si="515"/>
        <v>2</v>
      </c>
      <c r="Q582" t="s">
        <v>86</v>
      </c>
      <c r="R582" t="s">
        <v>73</v>
      </c>
      <c r="S582" t="s">
        <v>94</v>
      </c>
      <c r="T582">
        <v>1</v>
      </c>
      <c r="U582" t="s">
        <v>83</v>
      </c>
      <c r="V582">
        <v>2</v>
      </c>
      <c r="W582" s="71">
        <f t="shared" si="516"/>
        <v>0</v>
      </c>
      <c r="X582" s="80">
        <f t="shared" si="517"/>
        <v>0</v>
      </c>
      <c r="Y582" s="14" t="s">
        <v>129</v>
      </c>
      <c r="Z582" t="s">
        <v>73</v>
      </c>
      <c r="AA582" t="s">
        <v>93</v>
      </c>
      <c r="AB582">
        <v>2</v>
      </c>
      <c r="AC582" t="s">
        <v>83</v>
      </c>
      <c r="AD582">
        <v>1</v>
      </c>
      <c r="AE582" s="71">
        <f t="shared" si="518"/>
        <v>0</v>
      </c>
      <c r="AF582" s="80">
        <f t="shared" si="498"/>
        <v>0</v>
      </c>
      <c r="AG582" s="14" t="s">
        <v>85</v>
      </c>
      <c r="AH582" t="s">
        <v>73</v>
      </c>
      <c r="AI582" t="s">
        <v>132</v>
      </c>
      <c r="AJ582">
        <v>2</v>
      </c>
      <c r="AK582" t="s">
        <v>83</v>
      </c>
      <c r="AL582">
        <v>1</v>
      </c>
      <c r="AM582" s="71">
        <f t="shared" si="519"/>
        <v>3</v>
      </c>
      <c r="AN582" s="80">
        <f t="shared" si="520"/>
        <v>4</v>
      </c>
      <c r="AO582" s="14" t="s">
        <v>88</v>
      </c>
      <c r="AP582" t="s">
        <v>73</v>
      </c>
      <c r="AQ582" t="s">
        <v>95</v>
      </c>
      <c r="AR582">
        <v>2</v>
      </c>
      <c r="AS582" t="s">
        <v>83</v>
      </c>
      <c r="AT582">
        <v>1</v>
      </c>
      <c r="AU582" s="71">
        <f t="shared" si="499"/>
        <v>2</v>
      </c>
      <c r="AV582" s="80">
        <f t="shared" si="521"/>
        <v>0</v>
      </c>
      <c r="AW582" s="14" t="s">
        <v>90</v>
      </c>
      <c r="AX582" t="s">
        <v>73</v>
      </c>
      <c r="AY582" t="s">
        <v>135</v>
      </c>
      <c r="AZ582">
        <v>2</v>
      </c>
      <c r="BA582" t="s">
        <v>83</v>
      </c>
      <c r="BB582">
        <v>1</v>
      </c>
      <c r="BC582" s="71">
        <f t="shared" si="522"/>
        <v>1</v>
      </c>
      <c r="BD582" s="80">
        <f t="shared" si="500"/>
        <v>2</v>
      </c>
      <c r="BE582" s="14" t="s">
        <v>131</v>
      </c>
      <c r="BF582" t="s">
        <v>73</v>
      </c>
      <c r="BG582" t="s">
        <v>130</v>
      </c>
      <c r="BH582">
        <v>1</v>
      </c>
      <c r="BI582" t="s">
        <v>83</v>
      </c>
      <c r="BJ582">
        <v>2</v>
      </c>
      <c r="BK582" s="71">
        <f t="shared" si="501"/>
        <v>2</v>
      </c>
      <c r="BL582" s="80">
        <f t="shared" si="523"/>
        <v>0</v>
      </c>
      <c r="BM582" s="14" t="s">
        <v>96</v>
      </c>
      <c r="BN582" t="s">
        <v>73</v>
      </c>
      <c r="BO582" t="s">
        <v>134</v>
      </c>
      <c r="BP582">
        <v>2</v>
      </c>
      <c r="BQ582" t="s">
        <v>83</v>
      </c>
      <c r="BR582">
        <v>1</v>
      </c>
      <c r="BS582" s="71">
        <f t="shared" si="524"/>
        <v>3</v>
      </c>
      <c r="BT582" s="80">
        <f t="shared" si="502"/>
        <v>4</v>
      </c>
      <c r="BU582" s="28">
        <f t="shared" si="525"/>
        <v>12</v>
      </c>
      <c r="BV582" s="14" t="str">
        <f t="shared" si="526"/>
        <v>Deutschland</v>
      </c>
      <c r="BW582" s="80">
        <f t="shared" si="503"/>
        <v>0</v>
      </c>
      <c r="BX582" s="14" t="str">
        <f t="shared" si="527"/>
        <v>Brasilien</v>
      </c>
      <c r="BY582" s="80">
        <f t="shared" si="528"/>
        <v>7</v>
      </c>
      <c r="BZ582" s="14" t="str">
        <f t="shared" si="529"/>
        <v>Niederlande</v>
      </c>
      <c r="CA582" s="80">
        <f t="shared" si="530"/>
        <v>7</v>
      </c>
      <c r="CB582" s="14" t="str">
        <f t="shared" si="531"/>
        <v>Frankreich</v>
      </c>
      <c r="CC582" s="80">
        <f t="shared" si="532"/>
        <v>7</v>
      </c>
      <c r="CD582" s="14" t="str">
        <f t="shared" si="533"/>
        <v>Spanien</v>
      </c>
      <c r="CE582" s="80">
        <f t="shared" si="534"/>
        <v>0</v>
      </c>
      <c r="CF582" s="14" t="str">
        <f t="shared" si="535"/>
        <v>Portugal</v>
      </c>
      <c r="CG582" s="80">
        <f t="shared" si="536"/>
        <v>7</v>
      </c>
      <c r="CH582" s="14" t="str">
        <f t="shared" si="537"/>
        <v>England</v>
      </c>
      <c r="CI582" s="80">
        <f t="shared" si="538"/>
        <v>7</v>
      </c>
      <c r="CJ582" s="14" t="str">
        <f t="shared" si="539"/>
        <v>Dänemark</v>
      </c>
      <c r="CK582" s="80">
        <f t="shared" si="540"/>
        <v>0</v>
      </c>
      <c r="CL582" s="27">
        <f t="shared" si="495"/>
        <v>35</v>
      </c>
      <c r="CM582" t="s">
        <v>88</v>
      </c>
      <c r="CN582" t="s">
        <v>73</v>
      </c>
      <c r="CO582" t="s">
        <v>90</v>
      </c>
      <c r="CP582">
        <v>2</v>
      </c>
      <c r="CQ582" t="s">
        <v>83</v>
      </c>
      <c r="CR582">
        <v>1</v>
      </c>
      <c r="CS582" s="71">
        <f t="shared" si="504"/>
        <v>2</v>
      </c>
      <c r="CT582" s="80">
        <f t="shared" si="541"/>
        <v>0</v>
      </c>
      <c r="CU582" t="s">
        <v>84</v>
      </c>
      <c r="CV582" t="s">
        <v>73</v>
      </c>
      <c r="CW582" t="s">
        <v>94</v>
      </c>
      <c r="CX582">
        <v>2</v>
      </c>
      <c r="CY582" t="s">
        <v>83</v>
      </c>
      <c r="CZ582">
        <v>1</v>
      </c>
      <c r="DA582" s="71">
        <f t="shared" si="542"/>
        <v>1</v>
      </c>
      <c r="DB582" s="80">
        <f t="shared" si="543"/>
        <v>0</v>
      </c>
      <c r="DC582" t="s">
        <v>130</v>
      </c>
      <c r="DD582" t="s">
        <v>73</v>
      </c>
      <c r="DE582" t="s">
        <v>96</v>
      </c>
      <c r="DF582">
        <v>2</v>
      </c>
      <c r="DG582" t="s">
        <v>83</v>
      </c>
      <c r="DH582">
        <v>1</v>
      </c>
      <c r="DI582" s="71">
        <f t="shared" si="496"/>
        <v>0</v>
      </c>
      <c r="DJ582" s="80">
        <f t="shared" si="544"/>
        <v>0</v>
      </c>
      <c r="DK582" t="s">
        <v>85</v>
      </c>
      <c r="DL582" t="s">
        <v>73</v>
      </c>
      <c r="DM582" t="s">
        <v>129</v>
      </c>
      <c r="DN582">
        <v>1</v>
      </c>
      <c r="DO582" t="s">
        <v>83</v>
      </c>
      <c r="DP582">
        <v>2</v>
      </c>
      <c r="DQ582" s="71">
        <f t="shared" si="545"/>
        <v>1</v>
      </c>
      <c r="DR582" s="80">
        <f t="shared" si="546"/>
        <v>0</v>
      </c>
      <c r="DS582" s="27">
        <f t="shared" si="505"/>
        <v>0</v>
      </c>
      <c r="DT582" t="str">
        <f t="shared" si="506"/>
        <v>Niederlande</v>
      </c>
      <c r="DU582">
        <f t="shared" si="547"/>
        <v>0</v>
      </c>
      <c r="DV582" t="str">
        <f t="shared" si="507"/>
        <v>Deutschland</v>
      </c>
      <c r="DW582">
        <f t="shared" si="548"/>
        <v>0</v>
      </c>
      <c r="DX582" t="str">
        <f t="shared" si="508"/>
        <v>Dänemark</v>
      </c>
      <c r="DY582">
        <f t="shared" si="549"/>
        <v>0</v>
      </c>
      <c r="DZ582" t="str">
        <f t="shared" si="509"/>
        <v>Spanien</v>
      </c>
      <c r="EA582">
        <f t="shared" si="510"/>
        <v>0</v>
      </c>
      <c r="EB582" s="27">
        <f t="shared" si="511"/>
        <v>0</v>
      </c>
      <c r="EC582" t="s">
        <v>84</v>
      </c>
      <c r="ED582" t="s">
        <v>73</v>
      </c>
      <c r="EE582" t="s">
        <v>88</v>
      </c>
      <c r="EF582">
        <v>1</v>
      </c>
      <c r="EG582" t="s">
        <v>83</v>
      </c>
      <c r="EH582">
        <v>2</v>
      </c>
      <c r="EK582" t="s">
        <v>129</v>
      </c>
      <c r="EL582" t="s">
        <v>73</v>
      </c>
      <c r="EM582" t="s">
        <v>130</v>
      </c>
      <c r="EN582">
        <v>1</v>
      </c>
      <c r="EO582" t="s">
        <v>83</v>
      </c>
      <c r="EP582">
        <v>2</v>
      </c>
      <c r="EU582" t="s">
        <v>84</v>
      </c>
      <c r="EV582" t="s">
        <v>73</v>
      </c>
      <c r="EW582" t="s">
        <v>129</v>
      </c>
      <c r="EX582">
        <v>2</v>
      </c>
      <c r="EY582" t="s">
        <v>83</v>
      </c>
      <c r="EZ582">
        <v>1</v>
      </c>
      <c r="FC582" t="s">
        <v>88</v>
      </c>
      <c r="FD582" t="s">
        <v>73</v>
      </c>
      <c r="FE582" t="s">
        <v>130</v>
      </c>
      <c r="FF582">
        <v>2</v>
      </c>
      <c r="FG582" t="s">
        <v>83</v>
      </c>
      <c r="FH582">
        <v>1</v>
      </c>
      <c r="FL582" t="s">
        <v>129</v>
      </c>
      <c r="FN582" t="s">
        <v>84</v>
      </c>
      <c r="FP582" t="s">
        <v>130</v>
      </c>
      <c r="FR582" t="s">
        <v>88</v>
      </c>
      <c r="FU582">
        <v>140</v>
      </c>
      <c r="FX582" t="s">
        <v>216</v>
      </c>
    </row>
    <row r="583" spans="1:180" x14ac:dyDescent="0.45">
      <c r="A583" s="1">
        <v>580</v>
      </c>
      <c r="B583" s="45">
        <f t="shared" si="497"/>
        <v>248</v>
      </c>
      <c r="C583" s="14" t="s">
        <v>388</v>
      </c>
      <c r="D583" t="s">
        <v>1183</v>
      </c>
      <c r="E583" s="15" t="s">
        <v>1174</v>
      </c>
      <c r="F583" s="28">
        <f>VOR!IH583</f>
        <v>147</v>
      </c>
      <c r="G583" s="27">
        <f t="shared" si="512"/>
        <v>86</v>
      </c>
      <c r="H583" s="49">
        <f t="shared" si="513"/>
        <v>233</v>
      </c>
      <c r="I583" s="14" t="s">
        <v>84</v>
      </c>
      <c r="J583" t="s">
        <v>73</v>
      </c>
      <c r="K583" t="s">
        <v>92</v>
      </c>
      <c r="L583">
        <v>2</v>
      </c>
      <c r="M583" t="s">
        <v>83</v>
      </c>
      <c r="N583">
        <v>1</v>
      </c>
      <c r="O583" s="77">
        <f t="shared" si="514"/>
        <v>1</v>
      </c>
      <c r="P583" s="80">
        <f t="shared" si="515"/>
        <v>2</v>
      </c>
      <c r="Q583" t="s">
        <v>93</v>
      </c>
      <c r="R583" t="s">
        <v>73</v>
      </c>
      <c r="S583" t="s">
        <v>87</v>
      </c>
      <c r="T583">
        <v>4</v>
      </c>
      <c r="U583" t="s">
        <v>83</v>
      </c>
      <c r="V583">
        <v>1</v>
      </c>
      <c r="W583" s="71">
        <f t="shared" si="516"/>
        <v>3</v>
      </c>
      <c r="X583" s="80">
        <f t="shared" si="517"/>
        <v>4</v>
      </c>
      <c r="Y583" s="14" t="s">
        <v>94</v>
      </c>
      <c r="Z583" t="s">
        <v>73</v>
      </c>
      <c r="AA583" t="s">
        <v>86</v>
      </c>
      <c r="AB583">
        <v>4</v>
      </c>
      <c r="AC583" t="s">
        <v>83</v>
      </c>
      <c r="AD583">
        <v>2</v>
      </c>
      <c r="AE583" s="71">
        <f t="shared" si="518"/>
        <v>3</v>
      </c>
      <c r="AF583" s="80">
        <f t="shared" si="498"/>
        <v>6</v>
      </c>
      <c r="AG583" s="14" t="s">
        <v>85</v>
      </c>
      <c r="AH583" t="s">
        <v>73</v>
      </c>
      <c r="AI583" t="s">
        <v>136</v>
      </c>
      <c r="AJ583">
        <v>3</v>
      </c>
      <c r="AK583" t="s">
        <v>83</v>
      </c>
      <c r="AL583">
        <v>1</v>
      </c>
      <c r="AM583" s="71">
        <f t="shared" si="519"/>
        <v>1</v>
      </c>
      <c r="AN583" s="80">
        <f t="shared" si="520"/>
        <v>2</v>
      </c>
      <c r="AO583" s="14" t="s">
        <v>130</v>
      </c>
      <c r="AP583" t="s">
        <v>73</v>
      </c>
      <c r="AQ583" t="s">
        <v>142</v>
      </c>
      <c r="AR583">
        <v>3</v>
      </c>
      <c r="AS583" t="s">
        <v>83</v>
      </c>
      <c r="AT583">
        <v>0</v>
      </c>
      <c r="AU583" s="71">
        <f t="shared" si="499"/>
        <v>0</v>
      </c>
      <c r="AV583" s="80">
        <f t="shared" si="521"/>
        <v>0</v>
      </c>
      <c r="AW583" s="14" t="s">
        <v>90</v>
      </c>
      <c r="AX583" t="s">
        <v>73</v>
      </c>
      <c r="AY583" t="s">
        <v>135</v>
      </c>
      <c r="AZ583">
        <v>5</v>
      </c>
      <c r="BA583" t="s">
        <v>83</v>
      </c>
      <c r="BB583">
        <v>1</v>
      </c>
      <c r="BC583" s="71">
        <f t="shared" si="522"/>
        <v>1</v>
      </c>
      <c r="BD583" s="80">
        <f t="shared" si="500"/>
        <v>2</v>
      </c>
      <c r="BE583" s="14" t="s">
        <v>95</v>
      </c>
      <c r="BF583" t="s">
        <v>73</v>
      </c>
      <c r="BG583" t="s">
        <v>88</v>
      </c>
      <c r="BH583">
        <v>4</v>
      </c>
      <c r="BI583" t="s">
        <v>83</v>
      </c>
      <c r="BJ583">
        <v>5</v>
      </c>
      <c r="BK583" s="71">
        <f t="shared" si="501"/>
        <v>0</v>
      </c>
      <c r="BL583" s="80">
        <f t="shared" si="523"/>
        <v>0</v>
      </c>
      <c r="BM583" s="14" t="s">
        <v>96</v>
      </c>
      <c r="BN583" t="s">
        <v>73</v>
      </c>
      <c r="BO583" t="s">
        <v>150</v>
      </c>
      <c r="BP583">
        <v>2</v>
      </c>
      <c r="BQ583" t="s">
        <v>83</v>
      </c>
      <c r="BR583">
        <v>1</v>
      </c>
      <c r="BS583" s="71">
        <f t="shared" si="524"/>
        <v>1</v>
      </c>
      <c r="BT583" s="80">
        <f t="shared" si="502"/>
        <v>2</v>
      </c>
      <c r="BU583" s="28">
        <f t="shared" si="525"/>
        <v>18</v>
      </c>
      <c r="BV583" s="14" t="str">
        <f t="shared" si="526"/>
        <v>Spanien</v>
      </c>
      <c r="BW583" s="80">
        <f t="shared" si="503"/>
        <v>0</v>
      </c>
      <c r="BX583" s="14" t="str">
        <f t="shared" si="527"/>
        <v>Brasilien</v>
      </c>
      <c r="BY583" s="80">
        <f t="shared" si="528"/>
        <v>7</v>
      </c>
      <c r="BZ583" s="14" t="str">
        <f t="shared" si="529"/>
        <v>Niederlande</v>
      </c>
      <c r="CA583" s="80">
        <f t="shared" si="530"/>
        <v>7</v>
      </c>
      <c r="CB583" s="14" t="str">
        <f t="shared" si="531"/>
        <v>Argentinien</v>
      </c>
      <c r="CC583" s="80">
        <f t="shared" si="532"/>
        <v>7</v>
      </c>
      <c r="CD583" s="14" t="str">
        <f t="shared" si="533"/>
        <v>Deutschland</v>
      </c>
      <c r="CE583" s="80">
        <f t="shared" si="534"/>
        <v>0</v>
      </c>
      <c r="CF583" s="14" t="str">
        <f t="shared" si="535"/>
        <v>Portugal</v>
      </c>
      <c r="CG583" s="80">
        <f t="shared" si="536"/>
        <v>7</v>
      </c>
      <c r="CH583" s="14" t="str">
        <f t="shared" si="537"/>
        <v>England</v>
      </c>
      <c r="CI583" s="80">
        <f t="shared" si="538"/>
        <v>7</v>
      </c>
      <c r="CJ583" s="14" t="str">
        <f t="shared" si="539"/>
        <v>Frankreich</v>
      </c>
      <c r="CK583" s="80">
        <f t="shared" si="540"/>
        <v>7</v>
      </c>
      <c r="CL583" s="27">
        <f t="shared" si="495"/>
        <v>42</v>
      </c>
      <c r="CM583" t="s">
        <v>130</v>
      </c>
      <c r="CN583" t="s">
        <v>73</v>
      </c>
      <c r="CO583" t="s">
        <v>90</v>
      </c>
      <c r="CP583">
        <v>1</v>
      </c>
      <c r="CQ583" t="s">
        <v>83</v>
      </c>
      <c r="CR583">
        <v>4</v>
      </c>
      <c r="CS583" s="71">
        <f t="shared" si="504"/>
        <v>2</v>
      </c>
      <c r="CT583" s="80">
        <f t="shared" si="541"/>
        <v>0</v>
      </c>
      <c r="CU583" t="s">
        <v>84</v>
      </c>
      <c r="CV583" t="s">
        <v>73</v>
      </c>
      <c r="CW583" t="s">
        <v>93</v>
      </c>
      <c r="CX583">
        <v>1</v>
      </c>
      <c r="CY583" t="s">
        <v>83</v>
      </c>
      <c r="CZ583">
        <v>2</v>
      </c>
      <c r="DA583" s="71">
        <f t="shared" si="542"/>
        <v>3</v>
      </c>
      <c r="DB583" s="80">
        <f t="shared" si="543"/>
        <v>6</v>
      </c>
      <c r="DC583" t="s">
        <v>88</v>
      </c>
      <c r="DD583" t="s">
        <v>73</v>
      </c>
      <c r="DE583" t="s">
        <v>96</v>
      </c>
      <c r="DF583">
        <v>3</v>
      </c>
      <c r="DG583" t="s">
        <v>83</v>
      </c>
      <c r="DH583">
        <v>1</v>
      </c>
      <c r="DI583" s="71">
        <f t="shared" si="496"/>
        <v>0</v>
      </c>
      <c r="DJ583" s="80">
        <f t="shared" si="544"/>
        <v>0</v>
      </c>
      <c r="DK583" t="s">
        <v>85</v>
      </c>
      <c r="DL583" t="s">
        <v>73</v>
      </c>
      <c r="DM583" t="s">
        <v>94</v>
      </c>
      <c r="DN583">
        <v>2</v>
      </c>
      <c r="DO583" t="s">
        <v>83</v>
      </c>
      <c r="DP583">
        <v>4</v>
      </c>
      <c r="DQ583" s="71">
        <f t="shared" si="545"/>
        <v>3</v>
      </c>
      <c r="DR583" s="80">
        <f t="shared" si="546"/>
        <v>4</v>
      </c>
      <c r="DS583" s="27">
        <f t="shared" si="505"/>
        <v>10</v>
      </c>
      <c r="DT583" t="str">
        <f t="shared" si="506"/>
        <v>Argentinien</v>
      </c>
      <c r="DU583">
        <f t="shared" si="547"/>
        <v>8</v>
      </c>
      <c r="DV583" t="str">
        <f t="shared" si="507"/>
        <v>Brasilien</v>
      </c>
      <c r="DW583">
        <f t="shared" si="548"/>
        <v>0</v>
      </c>
      <c r="DX583" t="str">
        <f t="shared" si="508"/>
        <v>Frankreich</v>
      </c>
      <c r="DY583">
        <f t="shared" si="549"/>
        <v>8</v>
      </c>
      <c r="DZ583" t="str">
        <f t="shared" si="509"/>
        <v>Deutschland</v>
      </c>
      <c r="EA583">
        <f t="shared" si="510"/>
        <v>0</v>
      </c>
      <c r="EB583" s="27">
        <f t="shared" si="511"/>
        <v>16</v>
      </c>
      <c r="EC583" t="s">
        <v>93</v>
      </c>
      <c r="ED583" t="s">
        <v>73</v>
      </c>
      <c r="EE583" t="s">
        <v>90</v>
      </c>
      <c r="EF583">
        <v>4</v>
      </c>
      <c r="EG583" t="s">
        <v>83</v>
      </c>
      <c r="EH583">
        <v>3</v>
      </c>
      <c r="EK583" t="s">
        <v>94</v>
      </c>
      <c r="EL583" t="s">
        <v>73</v>
      </c>
      <c r="EM583" t="s">
        <v>88</v>
      </c>
      <c r="EN583">
        <v>4</v>
      </c>
      <c r="EO583" t="s">
        <v>83</v>
      </c>
      <c r="EP583">
        <v>3</v>
      </c>
      <c r="EU583" t="s">
        <v>90</v>
      </c>
      <c r="EV583" t="s">
        <v>73</v>
      </c>
      <c r="EW583" t="s">
        <v>88</v>
      </c>
      <c r="EX583">
        <v>4</v>
      </c>
      <c r="EY583" t="s">
        <v>83</v>
      </c>
      <c r="EZ583">
        <v>5</v>
      </c>
      <c r="FC583" t="s">
        <v>93</v>
      </c>
      <c r="FD583" t="s">
        <v>73</v>
      </c>
      <c r="FE583" t="s">
        <v>94</v>
      </c>
      <c r="FF583">
        <v>1</v>
      </c>
      <c r="FG583" t="s">
        <v>83</v>
      </c>
      <c r="FH583">
        <v>2</v>
      </c>
      <c r="FL583" t="s">
        <v>90</v>
      </c>
      <c r="FN583" t="s">
        <v>88</v>
      </c>
      <c r="FP583" t="s">
        <v>93</v>
      </c>
      <c r="FR583" t="s">
        <v>94</v>
      </c>
      <c r="FU583">
        <v>197</v>
      </c>
      <c r="FX583" t="s">
        <v>88</v>
      </c>
    </row>
    <row r="584" spans="1:180" x14ac:dyDescent="0.45">
      <c r="A584" s="1">
        <v>581</v>
      </c>
      <c r="B584" s="45">
        <f t="shared" si="497"/>
        <v>186</v>
      </c>
      <c r="C584" s="14" t="s">
        <v>527</v>
      </c>
      <c r="D584" t="s">
        <v>1184</v>
      </c>
      <c r="E584" s="15" t="s">
        <v>1174</v>
      </c>
      <c r="F584" s="28">
        <f>VOR!IH584</f>
        <v>171</v>
      </c>
      <c r="G584" s="27">
        <f t="shared" si="512"/>
        <v>71</v>
      </c>
      <c r="H584" s="49">
        <f t="shared" si="513"/>
        <v>242</v>
      </c>
      <c r="I584" s="14" t="s">
        <v>84</v>
      </c>
      <c r="J584" t="s">
        <v>73</v>
      </c>
      <c r="K584" t="s">
        <v>137</v>
      </c>
      <c r="L584">
        <v>3</v>
      </c>
      <c r="M584" t="s">
        <v>83</v>
      </c>
      <c r="N584">
        <v>1</v>
      </c>
      <c r="O584" s="77">
        <f t="shared" si="514"/>
        <v>3</v>
      </c>
      <c r="P584" s="80">
        <f t="shared" si="515"/>
        <v>8</v>
      </c>
      <c r="Q584" t="s">
        <v>93</v>
      </c>
      <c r="R584" t="s">
        <v>73</v>
      </c>
      <c r="S584" t="s">
        <v>129</v>
      </c>
      <c r="T584">
        <v>2</v>
      </c>
      <c r="U584" t="s">
        <v>83</v>
      </c>
      <c r="V584">
        <v>1</v>
      </c>
      <c r="W584" s="71">
        <f t="shared" si="516"/>
        <v>1</v>
      </c>
      <c r="X584" s="80">
        <f t="shared" si="517"/>
        <v>4</v>
      </c>
      <c r="Y584" s="14" t="s">
        <v>94</v>
      </c>
      <c r="Z584" t="s">
        <v>73</v>
      </c>
      <c r="AA584" t="s">
        <v>133</v>
      </c>
      <c r="AB584">
        <v>2</v>
      </c>
      <c r="AC584" t="s">
        <v>83</v>
      </c>
      <c r="AD584">
        <v>0</v>
      </c>
      <c r="AE584" s="71">
        <f t="shared" si="518"/>
        <v>1</v>
      </c>
      <c r="AF584" s="80">
        <f t="shared" si="498"/>
        <v>3</v>
      </c>
      <c r="AG584" s="14" t="s">
        <v>85</v>
      </c>
      <c r="AH584" t="s">
        <v>73</v>
      </c>
      <c r="AI584" t="s">
        <v>136</v>
      </c>
      <c r="AJ584">
        <v>1</v>
      </c>
      <c r="AK584" t="s">
        <v>83</v>
      </c>
      <c r="AL584">
        <v>2</v>
      </c>
      <c r="AM584" s="71">
        <f t="shared" si="519"/>
        <v>1</v>
      </c>
      <c r="AN584" s="80">
        <f t="shared" si="520"/>
        <v>0</v>
      </c>
      <c r="AO584" s="14" t="s">
        <v>130</v>
      </c>
      <c r="AP584" t="s">
        <v>73</v>
      </c>
      <c r="AQ584" t="s">
        <v>131</v>
      </c>
      <c r="AR584">
        <v>3</v>
      </c>
      <c r="AS584" t="s">
        <v>83</v>
      </c>
      <c r="AT584">
        <v>2</v>
      </c>
      <c r="AU584" s="71">
        <f t="shared" si="499"/>
        <v>0</v>
      </c>
      <c r="AV584" s="80">
        <f t="shared" si="521"/>
        <v>0</v>
      </c>
      <c r="AW584" s="14" t="s">
        <v>90</v>
      </c>
      <c r="AX584" t="s">
        <v>73</v>
      </c>
      <c r="AY584" t="s">
        <v>135</v>
      </c>
      <c r="AZ584">
        <v>3</v>
      </c>
      <c r="BA584" t="s">
        <v>83</v>
      </c>
      <c r="BB584">
        <v>1</v>
      </c>
      <c r="BC584" s="71">
        <f t="shared" si="522"/>
        <v>1</v>
      </c>
      <c r="BD584" s="80">
        <f t="shared" si="500"/>
        <v>2</v>
      </c>
      <c r="BE584" s="14" t="s">
        <v>95</v>
      </c>
      <c r="BF584" t="s">
        <v>73</v>
      </c>
      <c r="BG584" t="s">
        <v>88</v>
      </c>
      <c r="BH584">
        <v>1</v>
      </c>
      <c r="BI584" t="s">
        <v>83</v>
      </c>
      <c r="BJ584">
        <v>2</v>
      </c>
      <c r="BK584" s="71">
        <f t="shared" si="501"/>
        <v>0</v>
      </c>
      <c r="BL584" s="80">
        <f t="shared" si="523"/>
        <v>0</v>
      </c>
      <c r="BM584" s="14" t="s">
        <v>96</v>
      </c>
      <c r="BN584" t="s">
        <v>73</v>
      </c>
      <c r="BO584" t="s">
        <v>150</v>
      </c>
      <c r="BP584">
        <v>1</v>
      </c>
      <c r="BQ584" t="s">
        <v>83</v>
      </c>
      <c r="BR584">
        <v>2</v>
      </c>
      <c r="BS584" s="71">
        <f t="shared" si="524"/>
        <v>1</v>
      </c>
      <c r="BT584" s="80">
        <f t="shared" si="502"/>
        <v>0</v>
      </c>
      <c r="BU584" s="28">
        <f t="shared" si="525"/>
        <v>17</v>
      </c>
      <c r="BV584" s="14" t="str">
        <f t="shared" si="526"/>
        <v>Spanien</v>
      </c>
      <c r="BW584" s="80">
        <f t="shared" si="503"/>
        <v>0</v>
      </c>
      <c r="BX584" s="14" t="str">
        <f t="shared" si="527"/>
        <v>Brasilien</v>
      </c>
      <c r="BY584" s="80">
        <f t="shared" si="528"/>
        <v>7</v>
      </c>
      <c r="BZ584" s="14" t="str">
        <f t="shared" si="529"/>
        <v>Niederlande</v>
      </c>
      <c r="CA584" s="80">
        <f t="shared" si="530"/>
        <v>7</v>
      </c>
      <c r="CB584" s="14" t="str">
        <f t="shared" si="531"/>
        <v>Argentinien</v>
      </c>
      <c r="CC584" s="80">
        <f t="shared" si="532"/>
        <v>7</v>
      </c>
      <c r="CD584" s="14" t="str">
        <f t="shared" si="533"/>
        <v>Deutschland</v>
      </c>
      <c r="CE584" s="80">
        <f t="shared" si="534"/>
        <v>0</v>
      </c>
      <c r="CF584" s="14" t="str">
        <f t="shared" si="535"/>
        <v>Serbien</v>
      </c>
      <c r="CG584" s="80">
        <f t="shared" si="536"/>
        <v>0</v>
      </c>
      <c r="CH584" s="14" t="str">
        <f t="shared" si="537"/>
        <v>Ecuador</v>
      </c>
      <c r="CI584" s="80">
        <f t="shared" si="538"/>
        <v>0</v>
      </c>
      <c r="CJ584" s="14" t="str">
        <f t="shared" si="539"/>
        <v>Frankreich</v>
      </c>
      <c r="CK584" s="80">
        <f t="shared" si="540"/>
        <v>7</v>
      </c>
      <c r="CL584" s="27">
        <f t="shared" si="495"/>
        <v>28</v>
      </c>
      <c r="CM584" t="s">
        <v>130</v>
      </c>
      <c r="CN584" t="s">
        <v>73</v>
      </c>
      <c r="CO584" t="s">
        <v>90</v>
      </c>
      <c r="CP584">
        <v>1</v>
      </c>
      <c r="CQ584" t="s">
        <v>83</v>
      </c>
      <c r="CR584">
        <v>0</v>
      </c>
      <c r="CS584" s="71">
        <f t="shared" si="504"/>
        <v>2</v>
      </c>
      <c r="CT584" s="80">
        <f t="shared" si="541"/>
        <v>0</v>
      </c>
      <c r="CU584" t="s">
        <v>84</v>
      </c>
      <c r="CV584" t="s">
        <v>73</v>
      </c>
      <c r="CW584" t="s">
        <v>93</v>
      </c>
      <c r="CX584">
        <v>1</v>
      </c>
      <c r="CY584" t="s">
        <v>83</v>
      </c>
      <c r="CZ584">
        <v>2</v>
      </c>
      <c r="DA584" s="71">
        <f t="shared" si="542"/>
        <v>3</v>
      </c>
      <c r="DB584" s="80">
        <f t="shared" si="543"/>
        <v>6</v>
      </c>
      <c r="DC584" t="s">
        <v>88</v>
      </c>
      <c r="DD584" t="s">
        <v>73</v>
      </c>
      <c r="DE584" t="s">
        <v>150</v>
      </c>
      <c r="DF584">
        <v>2</v>
      </c>
      <c r="DG584" t="s">
        <v>83</v>
      </c>
      <c r="DH584">
        <v>0</v>
      </c>
      <c r="DI584" s="71">
        <f t="shared" si="496"/>
        <v>0</v>
      </c>
      <c r="DJ584" s="80">
        <f t="shared" si="544"/>
        <v>0</v>
      </c>
      <c r="DK584" t="s">
        <v>136</v>
      </c>
      <c r="DL584" t="s">
        <v>73</v>
      </c>
      <c r="DM584" t="s">
        <v>94</v>
      </c>
      <c r="DN584">
        <v>1</v>
      </c>
      <c r="DO584" t="s">
        <v>83</v>
      </c>
      <c r="DP584">
        <v>2</v>
      </c>
      <c r="DQ584" s="71">
        <f t="shared" si="545"/>
        <v>2</v>
      </c>
      <c r="DR584" s="80">
        <f t="shared" si="546"/>
        <v>4</v>
      </c>
      <c r="DS584" s="27">
        <f t="shared" si="505"/>
        <v>10</v>
      </c>
      <c r="DT584" t="str">
        <f t="shared" si="506"/>
        <v>Argentinien</v>
      </c>
      <c r="DU584">
        <f t="shared" si="547"/>
        <v>8</v>
      </c>
      <c r="DV584" t="str">
        <f t="shared" si="507"/>
        <v>Spanien</v>
      </c>
      <c r="DW584">
        <f t="shared" si="548"/>
        <v>0</v>
      </c>
      <c r="DX584" t="str">
        <f t="shared" si="508"/>
        <v>Frankreich</v>
      </c>
      <c r="DY584">
        <f t="shared" si="549"/>
        <v>8</v>
      </c>
      <c r="DZ584" t="str">
        <f t="shared" si="509"/>
        <v>Deutschland</v>
      </c>
      <c r="EA584">
        <f t="shared" si="510"/>
        <v>0</v>
      </c>
      <c r="EB584" s="27">
        <f t="shared" si="511"/>
        <v>16</v>
      </c>
      <c r="EC584" t="s">
        <v>93</v>
      </c>
      <c r="ED584" t="s">
        <v>73</v>
      </c>
      <c r="EE584" t="s">
        <v>130</v>
      </c>
      <c r="EF584">
        <v>1</v>
      </c>
      <c r="EG584" t="s">
        <v>83</v>
      </c>
      <c r="EH584">
        <v>0</v>
      </c>
      <c r="EK584" t="s">
        <v>94</v>
      </c>
      <c r="EL584" t="s">
        <v>73</v>
      </c>
      <c r="EM584" t="s">
        <v>88</v>
      </c>
      <c r="EN584">
        <v>2</v>
      </c>
      <c r="EO584" t="s">
        <v>83</v>
      </c>
      <c r="EP584">
        <v>1</v>
      </c>
      <c r="EU584" t="s">
        <v>130</v>
      </c>
      <c r="EV584" t="s">
        <v>73</v>
      </c>
      <c r="EW584" t="s">
        <v>88</v>
      </c>
      <c r="EX584">
        <v>1</v>
      </c>
      <c r="EY584" t="s">
        <v>83</v>
      </c>
      <c r="EZ584">
        <v>2</v>
      </c>
      <c r="FC584" t="s">
        <v>93</v>
      </c>
      <c r="FD584" t="s">
        <v>73</v>
      </c>
      <c r="FE584" t="s">
        <v>94</v>
      </c>
      <c r="FF584">
        <v>3</v>
      </c>
      <c r="FG584" t="s">
        <v>83</v>
      </c>
      <c r="FH584">
        <v>1</v>
      </c>
      <c r="FL584" t="s">
        <v>130</v>
      </c>
      <c r="FN584" t="s">
        <v>88</v>
      </c>
      <c r="FP584" t="s">
        <v>94</v>
      </c>
      <c r="FR584" t="s">
        <v>93</v>
      </c>
      <c r="FU584">
        <v>176</v>
      </c>
      <c r="FX584" t="s">
        <v>216</v>
      </c>
    </row>
    <row r="585" spans="1:180" x14ac:dyDescent="0.45">
      <c r="A585" s="1">
        <v>582</v>
      </c>
      <c r="B585" s="45">
        <f t="shared" si="497"/>
        <v>40</v>
      </c>
      <c r="C585" s="14" t="s">
        <v>1348</v>
      </c>
      <c r="D585" t="s">
        <v>1135</v>
      </c>
      <c r="E585" s="15" t="s">
        <v>1174</v>
      </c>
      <c r="F585" s="28">
        <f>VOR!IH585</f>
        <v>192</v>
      </c>
      <c r="G585" s="27">
        <f t="shared" si="512"/>
        <v>76</v>
      </c>
      <c r="H585" s="49">
        <f t="shared" si="513"/>
        <v>268</v>
      </c>
      <c r="I585" s="14" t="s">
        <v>84</v>
      </c>
      <c r="J585" t="s">
        <v>73</v>
      </c>
      <c r="K585" t="s">
        <v>92</v>
      </c>
      <c r="L585">
        <v>3</v>
      </c>
      <c r="M585" t="s">
        <v>83</v>
      </c>
      <c r="N585">
        <v>1</v>
      </c>
      <c r="O585" s="77">
        <f t="shared" si="514"/>
        <v>1</v>
      </c>
      <c r="P585" s="80">
        <f t="shared" si="515"/>
        <v>4</v>
      </c>
      <c r="Q585" t="s">
        <v>93</v>
      </c>
      <c r="R585" t="s">
        <v>73</v>
      </c>
      <c r="S585" t="s">
        <v>87</v>
      </c>
      <c r="T585">
        <v>3</v>
      </c>
      <c r="U585" t="s">
        <v>83</v>
      </c>
      <c r="V585">
        <v>1</v>
      </c>
      <c r="W585" s="71">
        <f t="shared" si="516"/>
        <v>3</v>
      </c>
      <c r="X585" s="80">
        <f t="shared" si="517"/>
        <v>4</v>
      </c>
      <c r="Y585" s="14" t="s">
        <v>94</v>
      </c>
      <c r="Z585" t="s">
        <v>73</v>
      </c>
      <c r="AA585" t="s">
        <v>133</v>
      </c>
      <c r="AB585">
        <v>3</v>
      </c>
      <c r="AC585" t="s">
        <v>83</v>
      </c>
      <c r="AD585">
        <v>2</v>
      </c>
      <c r="AE585" s="71">
        <f t="shared" si="518"/>
        <v>1</v>
      </c>
      <c r="AF585" s="80">
        <f t="shared" si="498"/>
        <v>2</v>
      </c>
      <c r="AG585" s="14" t="s">
        <v>85</v>
      </c>
      <c r="AH585" t="s">
        <v>73</v>
      </c>
      <c r="AI585" t="s">
        <v>132</v>
      </c>
      <c r="AJ585">
        <v>2</v>
      </c>
      <c r="AK585" t="s">
        <v>83</v>
      </c>
      <c r="AL585">
        <v>1</v>
      </c>
      <c r="AM585" s="71">
        <f t="shared" si="519"/>
        <v>3</v>
      </c>
      <c r="AN585" s="80">
        <f t="shared" si="520"/>
        <v>4</v>
      </c>
      <c r="AO585" s="14" t="s">
        <v>130</v>
      </c>
      <c r="AP585" t="s">
        <v>73</v>
      </c>
      <c r="AQ585" t="s">
        <v>89</v>
      </c>
      <c r="AR585">
        <v>2</v>
      </c>
      <c r="AS585" t="s">
        <v>83</v>
      </c>
      <c r="AT585">
        <v>0</v>
      </c>
      <c r="AU585" s="71">
        <f t="shared" si="499"/>
        <v>0</v>
      </c>
      <c r="AV585" s="80">
        <f t="shared" si="521"/>
        <v>0</v>
      </c>
      <c r="AW585" s="14" t="s">
        <v>90</v>
      </c>
      <c r="AX585" t="s">
        <v>73</v>
      </c>
      <c r="AY585" t="s">
        <v>138</v>
      </c>
      <c r="AZ585">
        <v>3</v>
      </c>
      <c r="BA585" t="s">
        <v>83</v>
      </c>
      <c r="BB585">
        <v>1</v>
      </c>
      <c r="BC585" s="71">
        <f t="shared" si="522"/>
        <v>1</v>
      </c>
      <c r="BD585" s="80">
        <f t="shared" si="500"/>
        <v>2</v>
      </c>
      <c r="BE585" s="14" t="s">
        <v>131</v>
      </c>
      <c r="BF585" t="s">
        <v>73</v>
      </c>
      <c r="BG585" t="s">
        <v>88</v>
      </c>
      <c r="BH585">
        <v>1</v>
      </c>
      <c r="BI585" t="s">
        <v>83</v>
      </c>
      <c r="BJ585">
        <v>2</v>
      </c>
      <c r="BK585" s="71">
        <f t="shared" si="501"/>
        <v>0</v>
      </c>
      <c r="BL585" s="80">
        <f t="shared" si="523"/>
        <v>0</v>
      </c>
      <c r="BM585" s="14" t="s">
        <v>96</v>
      </c>
      <c r="BN585" t="s">
        <v>73</v>
      </c>
      <c r="BO585" t="s">
        <v>134</v>
      </c>
      <c r="BP585">
        <v>2</v>
      </c>
      <c r="BQ585" t="s">
        <v>83</v>
      </c>
      <c r="BR585">
        <v>1</v>
      </c>
      <c r="BS585" s="71">
        <f t="shared" si="524"/>
        <v>3</v>
      </c>
      <c r="BT585" s="80">
        <f t="shared" si="502"/>
        <v>4</v>
      </c>
      <c r="BU585" s="28">
        <f t="shared" si="525"/>
        <v>20</v>
      </c>
      <c r="BV585" s="14" t="str">
        <f t="shared" si="526"/>
        <v>Spanien</v>
      </c>
      <c r="BW585" s="80">
        <f t="shared" si="503"/>
        <v>0</v>
      </c>
      <c r="BX585" s="14" t="str">
        <f t="shared" si="527"/>
        <v>Brasilien</v>
      </c>
      <c r="BY585" s="80">
        <f t="shared" si="528"/>
        <v>7</v>
      </c>
      <c r="BZ585" s="14" t="str">
        <f t="shared" si="529"/>
        <v>Niederlande</v>
      </c>
      <c r="CA585" s="80">
        <f t="shared" si="530"/>
        <v>7</v>
      </c>
      <c r="CB585" s="14" t="str">
        <f t="shared" si="531"/>
        <v>Argentinien</v>
      </c>
      <c r="CC585" s="80">
        <f t="shared" si="532"/>
        <v>7</v>
      </c>
      <c r="CD585" s="14" t="str">
        <f t="shared" si="533"/>
        <v>Deutschland</v>
      </c>
      <c r="CE585" s="80">
        <f t="shared" si="534"/>
        <v>0</v>
      </c>
      <c r="CF585" s="14" t="str">
        <f t="shared" si="535"/>
        <v>Portugal</v>
      </c>
      <c r="CG585" s="80">
        <f t="shared" si="536"/>
        <v>7</v>
      </c>
      <c r="CH585" s="14" t="str">
        <f t="shared" si="537"/>
        <v>England</v>
      </c>
      <c r="CI585" s="80">
        <f t="shared" si="538"/>
        <v>7</v>
      </c>
      <c r="CJ585" s="14" t="str">
        <f t="shared" si="539"/>
        <v>Frankreich</v>
      </c>
      <c r="CK585" s="80">
        <f t="shared" si="540"/>
        <v>7</v>
      </c>
      <c r="CL585" s="27">
        <f t="shared" si="495"/>
        <v>42</v>
      </c>
      <c r="CM585" t="s">
        <v>130</v>
      </c>
      <c r="CN585" t="s">
        <v>73</v>
      </c>
      <c r="CO585" t="s">
        <v>90</v>
      </c>
      <c r="CP585">
        <v>2</v>
      </c>
      <c r="CQ585" t="s">
        <v>83</v>
      </c>
      <c r="CR585">
        <v>3</v>
      </c>
      <c r="CS585" s="71">
        <f t="shared" si="504"/>
        <v>2</v>
      </c>
      <c r="CT585" s="80">
        <f t="shared" si="541"/>
        <v>0</v>
      </c>
      <c r="CU585" t="s">
        <v>84</v>
      </c>
      <c r="CV585" t="s">
        <v>73</v>
      </c>
      <c r="CW585" t="s">
        <v>93</v>
      </c>
      <c r="CX585">
        <v>2</v>
      </c>
      <c r="CY585" t="s">
        <v>83</v>
      </c>
      <c r="CZ585">
        <v>1</v>
      </c>
      <c r="DA585" s="71">
        <f t="shared" si="542"/>
        <v>3</v>
      </c>
      <c r="DB585" s="80">
        <f t="shared" si="543"/>
        <v>0</v>
      </c>
      <c r="DC585" t="s">
        <v>88</v>
      </c>
      <c r="DD585" t="s">
        <v>73</v>
      </c>
      <c r="DE585" t="s">
        <v>96</v>
      </c>
      <c r="DF585">
        <v>2</v>
      </c>
      <c r="DG585" t="s">
        <v>83</v>
      </c>
      <c r="DH585">
        <v>3</v>
      </c>
      <c r="DI585" s="71">
        <f t="shared" si="496"/>
        <v>0</v>
      </c>
      <c r="DJ585" s="80">
        <f t="shared" si="544"/>
        <v>0</v>
      </c>
      <c r="DK585" t="s">
        <v>85</v>
      </c>
      <c r="DL585" t="s">
        <v>73</v>
      </c>
      <c r="DM585" t="s">
        <v>94</v>
      </c>
      <c r="DN585">
        <v>2</v>
      </c>
      <c r="DO585" t="s">
        <v>83</v>
      </c>
      <c r="DP585">
        <v>3</v>
      </c>
      <c r="DQ585" s="71">
        <f t="shared" si="545"/>
        <v>3</v>
      </c>
      <c r="DR585" s="80">
        <f t="shared" si="546"/>
        <v>6</v>
      </c>
      <c r="DS585" s="27">
        <f t="shared" si="505"/>
        <v>6</v>
      </c>
      <c r="DT585" t="str">
        <f t="shared" si="506"/>
        <v>Niederlande</v>
      </c>
      <c r="DU585">
        <f t="shared" si="547"/>
        <v>0</v>
      </c>
      <c r="DV585" t="str">
        <f t="shared" si="507"/>
        <v>Brasilien</v>
      </c>
      <c r="DW585">
        <f t="shared" si="548"/>
        <v>0</v>
      </c>
      <c r="DX585" t="str">
        <f t="shared" si="508"/>
        <v>Frankreich</v>
      </c>
      <c r="DY585">
        <f t="shared" si="549"/>
        <v>8</v>
      </c>
      <c r="DZ585" t="str">
        <f t="shared" si="509"/>
        <v>Portugal</v>
      </c>
      <c r="EA585">
        <f t="shared" si="510"/>
        <v>0</v>
      </c>
      <c r="EB585" s="27">
        <f t="shared" si="511"/>
        <v>8</v>
      </c>
      <c r="EC585" t="s">
        <v>84</v>
      </c>
      <c r="ED585" t="s">
        <v>73</v>
      </c>
      <c r="EE585" t="s">
        <v>90</v>
      </c>
      <c r="EF585">
        <v>2</v>
      </c>
      <c r="EG585" t="s">
        <v>83</v>
      </c>
      <c r="EH585">
        <v>3</v>
      </c>
      <c r="EK585" t="s">
        <v>94</v>
      </c>
      <c r="EL585" t="s">
        <v>73</v>
      </c>
      <c r="EM585" t="s">
        <v>96</v>
      </c>
      <c r="EN585">
        <v>1</v>
      </c>
      <c r="EO585" t="s">
        <v>83</v>
      </c>
      <c r="EP585">
        <v>3</v>
      </c>
      <c r="EU585" t="s">
        <v>84</v>
      </c>
      <c r="EV585" t="s">
        <v>73</v>
      </c>
      <c r="EW585" t="s">
        <v>94</v>
      </c>
      <c r="EX585">
        <v>3</v>
      </c>
      <c r="EY585" t="s">
        <v>83</v>
      </c>
      <c r="EZ585">
        <v>1</v>
      </c>
      <c r="FC585" t="s">
        <v>90</v>
      </c>
      <c r="FD585" t="s">
        <v>73</v>
      </c>
      <c r="FE585" t="s">
        <v>96</v>
      </c>
      <c r="FF585">
        <v>3</v>
      </c>
      <c r="FG585" t="s">
        <v>83</v>
      </c>
      <c r="FH585">
        <v>2</v>
      </c>
      <c r="FL585" t="s">
        <v>94</v>
      </c>
      <c r="FN585" t="s">
        <v>84</v>
      </c>
      <c r="FP585" t="s">
        <v>96</v>
      </c>
      <c r="FR585" t="s">
        <v>90</v>
      </c>
      <c r="FU585">
        <v>176</v>
      </c>
      <c r="FX585">
        <v>0</v>
      </c>
    </row>
    <row r="586" spans="1:180" x14ac:dyDescent="0.45">
      <c r="A586" s="1">
        <v>583</v>
      </c>
      <c r="B586" s="45">
        <f t="shared" si="497"/>
        <v>389</v>
      </c>
      <c r="C586" s="14" t="s">
        <v>388</v>
      </c>
      <c r="D586" t="s">
        <v>1182</v>
      </c>
      <c r="E586" s="15" t="s">
        <v>1174</v>
      </c>
      <c r="F586" s="28">
        <f>VOR!IH586</f>
        <v>161</v>
      </c>
      <c r="G586" s="27">
        <f t="shared" si="512"/>
        <v>47</v>
      </c>
      <c r="H586" s="49">
        <f t="shared" si="513"/>
        <v>208</v>
      </c>
      <c r="I586" s="14" t="s">
        <v>84</v>
      </c>
      <c r="J586" t="s">
        <v>73</v>
      </c>
      <c r="K586" t="s">
        <v>92</v>
      </c>
      <c r="L586">
        <v>2</v>
      </c>
      <c r="M586" t="s">
        <v>83</v>
      </c>
      <c r="N586">
        <v>1</v>
      </c>
      <c r="O586" s="77">
        <f t="shared" si="514"/>
        <v>1</v>
      </c>
      <c r="P586" s="80">
        <f t="shared" si="515"/>
        <v>2</v>
      </c>
      <c r="Q586" t="s">
        <v>86</v>
      </c>
      <c r="R586" t="s">
        <v>73</v>
      </c>
      <c r="S586" t="s">
        <v>94</v>
      </c>
      <c r="T586">
        <v>1</v>
      </c>
      <c r="U586" t="s">
        <v>83</v>
      </c>
      <c r="V586">
        <v>2</v>
      </c>
      <c r="W586" s="71">
        <f t="shared" si="516"/>
        <v>0</v>
      </c>
      <c r="X586" s="80">
        <f t="shared" si="517"/>
        <v>0</v>
      </c>
      <c r="Y586" s="14" t="s">
        <v>129</v>
      </c>
      <c r="Z586" t="s">
        <v>73</v>
      </c>
      <c r="AA586" t="s">
        <v>93</v>
      </c>
      <c r="AB586">
        <v>2</v>
      </c>
      <c r="AC586" t="s">
        <v>83</v>
      </c>
      <c r="AD586">
        <v>1</v>
      </c>
      <c r="AE586" s="71">
        <f t="shared" si="518"/>
        <v>0</v>
      </c>
      <c r="AF586" s="80">
        <f t="shared" si="498"/>
        <v>0</v>
      </c>
      <c r="AG586" s="14" t="s">
        <v>85</v>
      </c>
      <c r="AH586" t="s">
        <v>73</v>
      </c>
      <c r="AI586" t="s">
        <v>132</v>
      </c>
      <c r="AJ586">
        <v>2</v>
      </c>
      <c r="AK586" t="s">
        <v>83</v>
      </c>
      <c r="AL586">
        <v>1</v>
      </c>
      <c r="AM586" s="71">
        <f t="shared" si="519"/>
        <v>3</v>
      </c>
      <c r="AN586" s="80">
        <f t="shared" si="520"/>
        <v>4</v>
      </c>
      <c r="AO586" s="14" t="s">
        <v>88</v>
      </c>
      <c r="AP586" t="s">
        <v>73</v>
      </c>
      <c r="AQ586" t="s">
        <v>95</v>
      </c>
      <c r="AR586">
        <v>2</v>
      </c>
      <c r="AS586" t="s">
        <v>83</v>
      </c>
      <c r="AT586">
        <v>1</v>
      </c>
      <c r="AU586" s="71">
        <f t="shared" si="499"/>
        <v>2</v>
      </c>
      <c r="AV586" s="80">
        <f t="shared" si="521"/>
        <v>0</v>
      </c>
      <c r="AW586" s="14" t="s">
        <v>90</v>
      </c>
      <c r="AX586" t="s">
        <v>73</v>
      </c>
      <c r="AY586" t="s">
        <v>135</v>
      </c>
      <c r="AZ586">
        <v>2</v>
      </c>
      <c r="BA586" t="s">
        <v>83</v>
      </c>
      <c r="BB586">
        <v>1</v>
      </c>
      <c r="BC586" s="71">
        <f t="shared" si="522"/>
        <v>1</v>
      </c>
      <c r="BD586" s="80">
        <f t="shared" si="500"/>
        <v>2</v>
      </c>
      <c r="BE586" s="14" t="s">
        <v>131</v>
      </c>
      <c r="BF586" t="s">
        <v>73</v>
      </c>
      <c r="BG586" t="s">
        <v>130</v>
      </c>
      <c r="BH586">
        <v>1</v>
      </c>
      <c r="BI586" t="s">
        <v>83</v>
      </c>
      <c r="BJ586">
        <v>2</v>
      </c>
      <c r="BK586" s="71">
        <f t="shared" si="501"/>
        <v>2</v>
      </c>
      <c r="BL586" s="80">
        <f t="shared" si="523"/>
        <v>0</v>
      </c>
      <c r="BM586" s="14" t="s">
        <v>96</v>
      </c>
      <c r="BN586" t="s">
        <v>73</v>
      </c>
      <c r="BO586" t="s">
        <v>134</v>
      </c>
      <c r="BP586">
        <v>2</v>
      </c>
      <c r="BQ586" t="s">
        <v>83</v>
      </c>
      <c r="BR586">
        <v>1</v>
      </c>
      <c r="BS586" s="71">
        <f t="shared" si="524"/>
        <v>3</v>
      </c>
      <c r="BT586" s="80">
        <f t="shared" si="502"/>
        <v>4</v>
      </c>
      <c r="BU586" s="28">
        <f t="shared" si="525"/>
        <v>12</v>
      </c>
      <c r="BV586" s="14" t="str">
        <f t="shared" si="526"/>
        <v>Deutschland</v>
      </c>
      <c r="BW586" s="80">
        <f t="shared" si="503"/>
        <v>0</v>
      </c>
      <c r="BX586" s="14" t="str">
        <f t="shared" si="527"/>
        <v>Brasilien</v>
      </c>
      <c r="BY586" s="80">
        <f t="shared" si="528"/>
        <v>7</v>
      </c>
      <c r="BZ586" s="14" t="str">
        <f t="shared" si="529"/>
        <v>Niederlande</v>
      </c>
      <c r="CA586" s="80">
        <f t="shared" si="530"/>
        <v>7</v>
      </c>
      <c r="CB586" s="14" t="str">
        <f t="shared" si="531"/>
        <v>Frankreich</v>
      </c>
      <c r="CC586" s="80">
        <f t="shared" si="532"/>
        <v>7</v>
      </c>
      <c r="CD586" s="14" t="str">
        <f t="shared" si="533"/>
        <v>Spanien</v>
      </c>
      <c r="CE586" s="80">
        <f t="shared" si="534"/>
        <v>0</v>
      </c>
      <c r="CF586" s="14" t="str">
        <f t="shared" si="535"/>
        <v>Portugal</v>
      </c>
      <c r="CG586" s="80">
        <f t="shared" si="536"/>
        <v>7</v>
      </c>
      <c r="CH586" s="14" t="str">
        <f t="shared" si="537"/>
        <v>England</v>
      </c>
      <c r="CI586" s="80">
        <f t="shared" si="538"/>
        <v>7</v>
      </c>
      <c r="CJ586" s="14" t="str">
        <f t="shared" si="539"/>
        <v>Dänemark</v>
      </c>
      <c r="CK586" s="80">
        <f t="shared" si="540"/>
        <v>0</v>
      </c>
      <c r="CL586" s="27">
        <f t="shared" ref="CL586:CL649" si="550">CK586+CI586+CG586+CE586+CC586+CA586+BY586+BW586</f>
        <v>35</v>
      </c>
      <c r="CM586" t="s">
        <v>88</v>
      </c>
      <c r="CN586" t="s">
        <v>73</v>
      </c>
      <c r="CO586" t="s">
        <v>90</v>
      </c>
      <c r="CP586">
        <v>2</v>
      </c>
      <c r="CQ586" t="s">
        <v>83</v>
      </c>
      <c r="CR586">
        <v>1</v>
      </c>
      <c r="CS586" s="71">
        <f t="shared" si="504"/>
        <v>2</v>
      </c>
      <c r="CT586" s="80">
        <f t="shared" si="541"/>
        <v>0</v>
      </c>
      <c r="CU586" t="s">
        <v>84</v>
      </c>
      <c r="CV586" t="s">
        <v>73</v>
      </c>
      <c r="CW586" t="s">
        <v>94</v>
      </c>
      <c r="CX586">
        <v>2</v>
      </c>
      <c r="CY586" t="s">
        <v>83</v>
      </c>
      <c r="CZ586">
        <v>1</v>
      </c>
      <c r="DA586" s="71">
        <f t="shared" si="542"/>
        <v>1</v>
      </c>
      <c r="DB586" s="80">
        <f t="shared" si="543"/>
        <v>0</v>
      </c>
      <c r="DC586" t="s">
        <v>130</v>
      </c>
      <c r="DD586" t="s">
        <v>73</v>
      </c>
      <c r="DE586" t="s">
        <v>96</v>
      </c>
      <c r="DF586">
        <v>2</v>
      </c>
      <c r="DG586" t="s">
        <v>83</v>
      </c>
      <c r="DH586">
        <v>1</v>
      </c>
      <c r="DI586" s="71">
        <f t="shared" si="496"/>
        <v>0</v>
      </c>
      <c r="DJ586" s="80">
        <f t="shared" si="544"/>
        <v>0</v>
      </c>
      <c r="DK586" t="s">
        <v>85</v>
      </c>
      <c r="DL586" t="s">
        <v>73</v>
      </c>
      <c r="DM586" t="s">
        <v>129</v>
      </c>
      <c r="DN586">
        <v>1</v>
      </c>
      <c r="DO586" t="s">
        <v>83</v>
      </c>
      <c r="DP586">
        <v>2</v>
      </c>
      <c r="DQ586" s="71">
        <f t="shared" si="545"/>
        <v>1</v>
      </c>
      <c r="DR586" s="80">
        <f t="shared" si="546"/>
        <v>0</v>
      </c>
      <c r="DS586" s="27">
        <f t="shared" si="505"/>
        <v>0</v>
      </c>
      <c r="DT586" t="str">
        <f t="shared" si="506"/>
        <v>Niederlande</v>
      </c>
      <c r="DU586">
        <f t="shared" si="547"/>
        <v>0</v>
      </c>
      <c r="DV586" t="str">
        <f t="shared" si="507"/>
        <v>Deutschland</v>
      </c>
      <c r="DW586">
        <f t="shared" si="548"/>
        <v>0</v>
      </c>
      <c r="DX586" t="str">
        <f t="shared" si="508"/>
        <v>Dänemark</v>
      </c>
      <c r="DY586">
        <f t="shared" si="549"/>
        <v>0</v>
      </c>
      <c r="DZ586" t="str">
        <f t="shared" si="509"/>
        <v>Spanien</v>
      </c>
      <c r="EA586">
        <f t="shared" si="510"/>
        <v>0</v>
      </c>
      <c r="EB586" s="27">
        <f t="shared" si="511"/>
        <v>0</v>
      </c>
      <c r="EC586" t="s">
        <v>84</v>
      </c>
      <c r="ED586" t="s">
        <v>73</v>
      </c>
      <c r="EE586" t="s">
        <v>88</v>
      </c>
      <c r="EF586">
        <v>1</v>
      </c>
      <c r="EG586" t="s">
        <v>83</v>
      </c>
      <c r="EH586">
        <v>2</v>
      </c>
      <c r="EK586" t="s">
        <v>129</v>
      </c>
      <c r="EL586" t="s">
        <v>73</v>
      </c>
      <c r="EM586" t="s">
        <v>130</v>
      </c>
      <c r="EN586">
        <v>1</v>
      </c>
      <c r="EO586" t="s">
        <v>83</v>
      </c>
      <c r="EP586">
        <v>2</v>
      </c>
      <c r="EU586" t="s">
        <v>84</v>
      </c>
      <c r="EV586" t="s">
        <v>73</v>
      </c>
      <c r="EW586" t="s">
        <v>129</v>
      </c>
      <c r="EX586">
        <v>2</v>
      </c>
      <c r="EY586" t="s">
        <v>83</v>
      </c>
      <c r="EZ586">
        <v>1</v>
      </c>
      <c r="FC586" t="s">
        <v>88</v>
      </c>
      <c r="FD586" t="s">
        <v>73</v>
      </c>
      <c r="FE586" t="s">
        <v>130</v>
      </c>
      <c r="FF586">
        <v>2</v>
      </c>
      <c r="FG586" t="s">
        <v>83</v>
      </c>
      <c r="FH586">
        <v>1</v>
      </c>
      <c r="FL586" t="s">
        <v>129</v>
      </c>
      <c r="FN586" t="s">
        <v>84</v>
      </c>
      <c r="FP586" t="s">
        <v>130</v>
      </c>
      <c r="FR586" t="s">
        <v>88</v>
      </c>
      <c r="FU586">
        <v>140</v>
      </c>
      <c r="FX586" t="s">
        <v>216</v>
      </c>
    </row>
    <row r="587" spans="1:180" x14ac:dyDescent="0.45">
      <c r="A587" s="1">
        <v>584</v>
      </c>
      <c r="B587" s="45">
        <f t="shared" si="497"/>
        <v>18</v>
      </c>
      <c r="C587" s="14" t="s">
        <v>1351</v>
      </c>
      <c r="D587" t="s">
        <v>294</v>
      </c>
      <c r="E587" s="15" t="s">
        <v>1174</v>
      </c>
      <c r="F587" s="28">
        <f>VOR!IH587</f>
        <v>187</v>
      </c>
      <c r="G587" s="27">
        <f t="shared" si="512"/>
        <v>92</v>
      </c>
      <c r="H587" s="49">
        <f t="shared" si="513"/>
        <v>279</v>
      </c>
      <c r="I587" s="14" t="s">
        <v>84</v>
      </c>
      <c r="J587" t="s">
        <v>73</v>
      </c>
      <c r="K587" t="s">
        <v>92</v>
      </c>
      <c r="L587">
        <v>3</v>
      </c>
      <c r="M587" t="s">
        <v>83</v>
      </c>
      <c r="N587">
        <v>1</v>
      </c>
      <c r="O587" s="77">
        <f t="shared" si="514"/>
        <v>1</v>
      </c>
      <c r="P587" s="80">
        <f t="shared" si="515"/>
        <v>4</v>
      </c>
      <c r="Q587" t="s">
        <v>93</v>
      </c>
      <c r="R587" t="s">
        <v>73</v>
      </c>
      <c r="S587" t="s">
        <v>129</v>
      </c>
      <c r="T587">
        <v>3</v>
      </c>
      <c r="U587" t="s">
        <v>83</v>
      </c>
      <c r="V587">
        <v>1</v>
      </c>
      <c r="W587" s="71">
        <f t="shared" si="516"/>
        <v>1</v>
      </c>
      <c r="X587" s="80">
        <f t="shared" si="517"/>
        <v>2</v>
      </c>
      <c r="Y587" s="14" t="s">
        <v>94</v>
      </c>
      <c r="Z587" t="s">
        <v>73</v>
      </c>
      <c r="AA587" t="s">
        <v>86</v>
      </c>
      <c r="AB587">
        <v>2</v>
      </c>
      <c r="AC587" t="s">
        <v>83</v>
      </c>
      <c r="AD587">
        <v>1</v>
      </c>
      <c r="AE587" s="71">
        <f t="shared" si="518"/>
        <v>3</v>
      </c>
      <c r="AF587" s="80">
        <f t="shared" si="498"/>
        <v>4</v>
      </c>
      <c r="AG587" s="14" t="s">
        <v>85</v>
      </c>
      <c r="AH587" t="s">
        <v>73</v>
      </c>
      <c r="AI587" t="s">
        <v>132</v>
      </c>
      <c r="AJ587">
        <v>2</v>
      </c>
      <c r="AK587" t="s">
        <v>83</v>
      </c>
      <c r="AL587">
        <v>1</v>
      </c>
      <c r="AM587" s="71">
        <f t="shared" si="519"/>
        <v>3</v>
      </c>
      <c r="AN587" s="80">
        <f t="shared" si="520"/>
        <v>4</v>
      </c>
      <c r="AO587" s="14" t="s">
        <v>130</v>
      </c>
      <c r="AP587" t="s">
        <v>73</v>
      </c>
      <c r="AQ587" t="s">
        <v>95</v>
      </c>
      <c r="AR587">
        <v>2</v>
      </c>
      <c r="AS587" t="s">
        <v>83</v>
      </c>
      <c r="AT587">
        <v>1</v>
      </c>
      <c r="AU587" s="71">
        <f t="shared" si="499"/>
        <v>2</v>
      </c>
      <c r="AV587" s="80">
        <f t="shared" si="521"/>
        <v>0</v>
      </c>
      <c r="AW587" s="14" t="s">
        <v>90</v>
      </c>
      <c r="AX587" t="s">
        <v>73</v>
      </c>
      <c r="AY587" t="s">
        <v>135</v>
      </c>
      <c r="AZ587">
        <v>2</v>
      </c>
      <c r="BA587" t="s">
        <v>83</v>
      </c>
      <c r="BB587">
        <v>1</v>
      </c>
      <c r="BC587" s="71">
        <f t="shared" si="522"/>
        <v>1</v>
      </c>
      <c r="BD587" s="80">
        <f t="shared" si="500"/>
        <v>2</v>
      </c>
      <c r="BE587" s="14" t="s">
        <v>131</v>
      </c>
      <c r="BF587" t="s">
        <v>73</v>
      </c>
      <c r="BG587" t="s">
        <v>88</v>
      </c>
      <c r="BH587">
        <v>1</v>
      </c>
      <c r="BI587" t="s">
        <v>83</v>
      </c>
      <c r="BJ587">
        <v>2</v>
      </c>
      <c r="BK587" s="71">
        <f t="shared" si="501"/>
        <v>0</v>
      </c>
      <c r="BL587" s="80">
        <f t="shared" si="523"/>
        <v>0</v>
      </c>
      <c r="BM587" s="14" t="s">
        <v>96</v>
      </c>
      <c r="BN587" t="s">
        <v>73</v>
      </c>
      <c r="BO587" t="s">
        <v>134</v>
      </c>
      <c r="BP587">
        <v>2</v>
      </c>
      <c r="BQ587" t="s">
        <v>83</v>
      </c>
      <c r="BR587">
        <v>1</v>
      </c>
      <c r="BS587" s="71">
        <f t="shared" si="524"/>
        <v>3</v>
      </c>
      <c r="BT587" s="80">
        <f t="shared" si="502"/>
        <v>4</v>
      </c>
      <c r="BU587" s="28">
        <f t="shared" si="525"/>
        <v>20</v>
      </c>
      <c r="BV587" s="14" t="str">
        <f t="shared" si="526"/>
        <v>Spanien</v>
      </c>
      <c r="BW587" s="80">
        <f t="shared" si="503"/>
        <v>0</v>
      </c>
      <c r="BX587" s="14" t="str">
        <f t="shared" si="527"/>
        <v>Brasilien</v>
      </c>
      <c r="BY587" s="80">
        <f t="shared" si="528"/>
        <v>7</v>
      </c>
      <c r="BZ587" s="14" t="str">
        <f t="shared" si="529"/>
        <v>Niederlande</v>
      </c>
      <c r="CA587" s="80">
        <f t="shared" si="530"/>
        <v>7</v>
      </c>
      <c r="CB587" s="14" t="str">
        <f t="shared" si="531"/>
        <v>Argentinien</v>
      </c>
      <c r="CC587" s="80">
        <f t="shared" si="532"/>
        <v>7</v>
      </c>
      <c r="CD587" s="14" t="str">
        <f t="shared" si="533"/>
        <v>Deutschland</v>
      </c>
      <c r="CE587" s="80">
        <f t="shared" si="534"/>
        <v>0</v>
      </c>
      <c r="CF587" s="14" t="str">
        <f t="shared" si="535"/>
        <v>Portugal</v>
      </c>
      <c r="CG587" s="80">
        <f t="shared" si="536"/>
        <v>7</v>
      </c>
      <c r="CH587" s="14" t="str">
        <f t="shared" si="537"/>
        <v>England</v>
      </c>
      <c r="CI587" s="80">
        <f t="shared" si="538"/>
        <v>7</v>
      </c>
      <c r="CJ587" s="14" t="str">
        <f t="shared" si="539"/>
        <v>Frankreich</v>
      </c>
      <c r="CK587" s="80">
        <f t="shared" si="540"/>
        <v>7</v>
      </c>
      <c r="CL587" s="27">
        <f t="shared" si="550"/>
        <v>42</v>
      </c>
      <c r="CM587" t="s">
        <v>130</v>
      </c>
      <c r="CN587" t="s">
        <v>73</v>
      </c>
      <c r="CO587" t="s">
        <v>90</v>
      </c>
      <c r="CP587">
        <v>1</v>
      </c>
      <c r="CQ587" t="s">
        <v>83</v>
      </c>
      <c r="CR587">
        <v>2</v>
      </c>
      <c r="CS587" s="71">
        <f t="shared" si="504"/>
        <v>2</v>
      </c>
      <c r="CT587" s="80">
        <f t="shared" si="541"/>
        <v>0</v>
      </c>
      <c r="CU587" t="s">
        <v>84</v>
      </c>
      <c r="CV587" t="s">
        <v>73</v>
      </c>
      <c r="CW587" t="s">
        <v>93</v>
      </c>
      <c r="CX587">
        <v>1</v>
      </c>
      <c r="CY587" t="s">
        <v>83</v>
      </c>
      <c r="CZ587">
        <v>2</v>
      </c>
      <c r="DA587" s="71">
        <f t="shared" si="542"/>
        <v>3</v>
      </c>
      <c r="DB587" s="80">
        <f t="shared" si="543"/>
        <v>6</v>
      </c>
      <c r="DC587" t="s">
        <v>88</v>
      </c>
      <c r="DD587" t="s">
        <v>73</v>
      </c>
      <c r="DE587" t="s">
        <v>96</v>
      </c>
      <c r="DF587">
        <v>2</v>
      </c>
      <c r="DG587" t="s">
        <v>83</v>
      </c>
      <c r="DH587">
        <v>1</v>
      </c>
      <c r="DI587" s="71">
        <f t="shared" ref="DI587:DI650" si="551">IF(AND(DC587="Marokko",DE587="Portugal"),3,IF(DC587="Marokko",1,0))</f>
        <v>0</v>
      </c>
      <c r="DJ587" s="80">
        <f t="shared" si="544"/>
        <v>0</v>
      </c>
      <c r="DK587" t="s">
        <v>85</v>
      </c>
      <c r="DL587" t="s">
        <v>73</v>
      </c>
      <c r="DM587" t="s">
        <v>94</v>
      </c>
      <c r="DN587">
        <v>1</v>
      </c>
      <c r="DO587" t="s">
        <v>83</v>
      </c>
      <c r="DP587">
        <v>2</v>
      </c>
      <c r="DQ587" s="71">
        <f t="shared" si="545"/>
        <v>3</v>
      </c>
      <c r="DR587" s="80">
        <f t="shared" si="546"/>
        <v>8</v>
      </c>
      <c r="DS587" s="27">
        <f t="shared" si="505"/>
        <v>14</v>
      </c>
      <c r="DT587" t="str">
        <f t="shared" si="506"/>
        <v>Argentinien</v>
      </c>
      <c r="DU587">
        <f t="shared" si="547"/>
        <v>8</v>
      </c>
      <c r="DV587" t="str">
        <f t="shared" si="507"/>
        <v>Brasilien</v>
      </c>
      <c r="DW587">
        <f t="shared" si="548"/>
        <v>0</v>
      </c>
      <c r="DX587" t="str">
        <f t="shared" si="508"/>
        <v>Frankreich</v>
      </c>
      <c r="DY587">
        <f t="shared" si="549"/>
        <v>8</v>
      </c>
      <c r="DZ587" t="str">
        <f t="shared" si="509"/>
        <v>Deutschland</v>
      </c>
      <c r="EA587">
        <f t="shared" si="510"/>
        <v>0</v>
      </c>
      <c r="EB587" s="27">
        <f t="shared" si="511"/>
        <v>16</v>
      </c>
      <c r="EC587" t="s">
        <v>93</v>
      </c>
      <c r="ED587" t="s">
        <v>73</v>
      </c>
      <c r="EE587" t="s">
        <v>90</v>
      </c>
      <c r="EF587">
        <v>2</v>
      </c>
      <c r="EG587" t="s">
        <v>83</v>
      </c>
      <c r="EH587">
        <v>1</v>
      </c>
      <c r="EK587" t="s">
        <v>94</v>
      </c>
      <c r="EL587" t="s">
        <v>73</v>
      </c>
      <c r="EM587" t="s">
        <v>88</v>
      </c>
      <c r="EN587">
        <v>2</v>
      </c>
      <c r="EO587" t="s">
        <v>83</v>
      </c>
      <c r="EP587">
        <v>1</v>
      </c>
      <c r="EU587" t="s">
        <v>90</v>
      </c>
      <c r="EV587" t="s">
        <v>73</v>
      </c>
      <c r="EW587" t="s">
        <v>88</v>
      </c>
      <c r="EX587">
        <v>1</v>
      </c>
      <c r="EY587" t="s">
        <v>83</v>
      </c>
      <c r="EZ587">
        <v>2</v>
      </c>
      <c r="FC587" t="s">
        <v>93</v>
      </c>
      <c r="FD587" t="s">
        <v>73</v>
      </c>
      <c r="FE587" t="s">
        <v>94</v>
      </c>
      <c r="FF587">
        <v>1</v>
      </c>
      <c r="FG587" t="s">
        <v>83</v>
      </c>
      <c r="FH587">
        <v>2</v>
      </c>
      <c r="FL587" t="s">
        <v>90</v>
      </c>
      <c r="FN587" t="s">
        <v>88</v>
      </c>
      <c r="FP587" t="s">
        <v>93</v>
      </c>
      <c r="FR587" t="s">
        <v>94</v>
      </c>
      <c r="FU587">
        <v>181</v>
      </c>
      <c r="FX587" t="s">
        <v>1028</v>
      </c>
    </row>
    <row r="588" spans="1:180" x14ac:dyDescent="0.45">
      <c r="A588" s="1">
        <v>585</v>
      </c>
      <c r="B588" s="45">
        <f t="shared" si="497"/>
        <v>254</v>
      </c>
      <c r="C588" s="14" t="s">
        <v>1349</v>
      </c>
      <c r="D588" t="s">
        <v>816</v>
      </c>
      <c r="E588" s="15" t="s">
        <v>1174</v>
      </c>
      <c r="F588" s="28">
        <f>VOR!IH588</f>
        <v>167</v>
      </c>
      <c r="G588" s="27">
        <f t="shared" si="512"/>
        <v>65</v>
      </c>
      <c r="H588" s="49">
        <f t="shared" si="513"/>
        <v>232</v>
      </c>
      <c r="I588" s="14" t="s">
        <v>84</v>
      </c>
      <c r="J588" t="s">
        <v>73</v>
      </c>
      <c r="K588" t="s">
        <v>137</v>
      </c>
      <c r="L588">
        <v>2</v>
      </c>
      <c r="M588" t="s">
        <v>83</v>
      </c>
      <c r="N588">
        <v>1</v>
      </c>
      <c r="O588" s="77">
        <f t="shared" si="514"/>
        <v>3</v>
      </c>
      <c r="P588" s="80">
        <f t="shared" si="515"/>
        <v>4</v>
      </c>
      <c r="Q588" t="s">
        <v>93</v>
      </c>
      <c r="R588" t="s">
        <v>73</v>
      </c>
      <c r="S588" t="s">
        <v>129</v>
      </c>
      <c r="T588">
        <v>3</v>
      </c>
      <c r="U588" t="s">
        <v>83</v>
      </c>
      <c r="V588">
        <v>1</v>
      </c>
      <c r="W588" s="71">
        <f t="shared" si="516"/>
        <v>1</v>
      </c>
      <c r="X588" s="80">
        <f t="shared" si="517"/>
        <v>2</v>
      </c>
      <c r="Y588" s="14" t="s">
        <v>94</v>
      </c>
      <c r="Z588" t="s">
        <v>73</v>
      </c>
      <c r="AA588" t="s">
        <v>86</v>
      </c>
      <c r="AB588">
        <v>3</v>
      </c>
      <c r="AC588" t="s">
        <v>83</v>
      </c>
      <c r="AD588">
        <v>1</v>
      </c>
      <c r="AE588" s="71">
        <f t="shared" si="518"/>
        <v>3</v>
      </c>
      <c r="AF588" s="80">
        <f t="shared" si="498"/>
        <v>8</v>
      </c>
      <c r="AG588" s="14" t="s">
        <v>85</v>
      </c>
      <c r="AH588" t="s">
        <v>73</v>
      </c>
      <c r="AI588" t="s">
        <v>132</v>
      </c>
      <c r="AJ588">
        <v>1</v>
      </c>
      <c r="AK588" t="s">
        <v>83</v>
      </c>
      <c r="AL588">
        <v>3</v>
      </c>
      <c r="AM588" s="71">
        <f t="shared" si="519"/>
        <v>3</v>
      </c>
      <c r="AN588" s="80">
        <f t="shared" si="520"/>
        <v>0</v>
      </c>
      <c r="AO588" s="14" t="s">
        <v>88</v>
      </c>
      <c r="AP588" t="s">
        <v>73</v>
      </c>
      <c r="AQ588" t="s">
        <v>95</v>
      </c>
      <c r="AR588">
        <v>3</v>
      </c>
      <c r="AS588" t="s">
        <v>83</v>
      </c>
      <c r="AT588">
        <v>1</v>
      </c>
      <c r="AU588" s="71">
        <f t="shared" si="499"/>
        <v>2</v>
      </c>
      <c r="AV588" s="80">
        <f t="shared" si="521"/>
        <v>0</v>
      </c>
      <c r="AW588" s="14" t="s">
        <v>90</v>
      </c>
      <c r="AX588" t="s">
        <v>73</v>
      </c>
      <c r="AY588" t="s">
        <v>138</v>
      </c>
      <c r="AZ588">
        <v>2</v>
      </c>
      <c r="BA588" t="s">
        <v>83</v>
      </c>
      <c r="BB588">
        <v>0</v>
      </c>
      <c r="BC588" s="71">
        <f t="shared" si="522"/>
        <v>1</v>
      </c>
      <c r="BD588" s="80">
        <f t="shared" si="500"/>
        <v>2</v>
      </c>
      <c r="BE588" s="14" t="s">
        <v>131</v>
      </c>
      <c r="BF588" t="s">
        <v>73</v>
      </c>
      <c r="BG588" t="s">
        <v>130</v>
      </c>
      <c r="BH588">
        <v>2</v>
      </c>
      <c r="BI588" t="s">
        <v>83</v>
      </c>
      <c r="BJ588">
        <v>1</v>
      </c>
      <c r="BK588" s="71">
        <f t="shared" si="501"/>
        <v>2</v>
      </c>
      <c r="BL588" s="80">
        <f t="shared" si="523"/>
        <v>0</v>
      </c>
      <c r="BM588" s="14" t="s">
        <v>96</v>
      </c>
      <c r="BN588" t="s">
        <v>73</v>
      </c>
      <c r="BO588" t="s">
        <v>166</v>
      </c>
      <c r="BP588">
        <v>3</v>
      </c>
      <c r="BQ588" t="s">
        <v>83</v>
      </c>
      <c r="BR588">
        <v>1</v>
      </c>
      <c r="BS588" s="71">
        <f t="shared" si="524"/>
        <v>1</v>
      </c>
      <c r="BT588" s="80">
        <f t="shared" si="502"/>
        <v>2</v>
      </c>
      <c r="BU588" s="28">
        <f t="shared" si="525"/>
        <v>18</v>
      </c>
      <c r="BV588" s="14" t="str">
        <f t="shared" si="526"/>
        <v>Deutschland</v>
      </c>
      <c r="BW588" s="80">
        <f t="shared" si="503"/>
        <v>0</v>
      </c>
      <c r="BX588" s="14" t="str">
        <f t="shared" si="527"/>
        <v>Brasilien</v>
      </c>
      <c r="BY588" s="80">
        <f t="shared" si="528"/>
        <v>7</v>
      </c>
      <c r="BZ588" s="14" t="str">
        <f t="shared" si="529"/>
        <v>Niederlande</v>
      </c>
      <c r="CA588" s="80">
        <f t="shared" si="530"/>
        <v>7</v>
      </c>
      <c r="CB588" s="14" t="str">
        <f t="shared" si="531"/>
        <v>Argentinien</v>
      </c>
      <c r="CC588" s="80">
        <f t="shared" si="532"/>
        <v>7</v>
      </c>
      <c r="CD588" s="14" t="str">
        <f t="shared" si="533"/>
        <v>Belgien</v>
      </c>
      <c r="CE588" s="80">
        <f t="shared" si="534"/>
        <v>0</v>
      </c>
      <c r="CF588" s="14" t="str">
        <f t="shared" si="535"/>
        <v>Portugal</v>
      </c>
      <c r="CG588" s="80">
        <f t="shared" si="536"/>
        <v>7</v>
      </c>
      <c r="CH588" s="14" t="str">
        <f t="shared" si="537"/>
        <v>Senegal</v>
      </c>
      <c r="CI588" s="80">
        <f t="shared" si="538"/>
        <v>0</v>
      </c>
      <c r="CJ588" s="14" t="str">
        <f t="shared" si="539"/>
        <v>Frankreich</v>
      </c>
      <c r="CK588" s="80">
        <f t="shared" si="540"/>
        <v>7</v>
      </c>
      <c r="CL588" s="27">
        <f t="shared" si="550"/>
        <v>35</v>
      </c>
      <c r="CM588" t="s">
        <v>88</v>
      </c>
      <c r="CN588" t="s">
        <v>73</v>
      </c>
      <c r="CO588" t="s">
        <v>90</v>
      </c>
      <c r="CP588">
        <v>3</v>
      </c>
      <c r="CQ588" t="s">
        <v>83</v>
      </c>
      <c r="CR588">
        <v>2</v>
      </c>
      <c r="CS588" s="71">
        <f t="shared" si="504"/>
        <v>2</v>
      </c>
      <c r="CT588" s="80">
        <f t="shared" si="541"/>
        <v>0</v>
      </c>
      <c r="CU588" t="s">
        <v>84</v>
      </c>
      <c r="CV588" t="s">
        <v>73</v>
      </c>
      <c r="CW588" t="s">
        <v>93</v>
      </c>
      <c r="CX588">
        <v>1</v>
      </c>
      <c r="CY588" t="s">
        <v>83</v>
      </c>
      <c r="CZ588">
        <v>3</v>
      </c>
      <c r="DA588" s="71">
        <f t="shared" si="542"/>
        <v>3</v>
      </c>
      <c r="DB588" s="80">
        <f t="shared" si="543"/>
        <v>4</v>
      </c>
      <c r="DC588" t="s">
        <v>131</v>
      </c>
      <c r="DD588" t="s">
        <v>73</v>
      </c>
      <c r="DE588" t="s">
        <v>96</v>
      </c>
      <c r="DF588">
        <v>1</v>
      </c>
      <c r="DG588" t="s">
        <v>83</v>
      </c>
      <c r="DH588">
        <v>2</v>
      </c>
      <c r="DI588" s="71">
        <f t="shared" si="551"/>
        <v>0</v>
      </c>
      <c r="DJ588" s="80">
        <f t="shared" si="544"/>
        <v>0</v>
      </c>
      <c r="DK588" t="s">
        <v>132</v>
      </c>
      <c r="DL588" t="s">
        <v>73</v>
      </c>
      <c r="DM588" t="s">
        <v>94</v>
      </c>
      <c r="DN588">
        <v>2</v>
      </c>
      <c r="DO588" t="s">
        <v>83</v>
      </c>
      <c r="DP588">
        <v>1</v>
      </c>
      <c r="DQ588" s="71">
        <f t="shared" si="545"/>
        <v>2</v>
      </c>
      <c r="DR588" s="80">
        <f t="shared" si="546"/>
        <v>0</v>
      </c>
      <c r="DS588" s="27">
        <f t="shared" si="505"/>
        <v>4</v>
      </c>
      <c r="DT588" t="str">
        <f t="shared" si="506"/>
        <v>Argentinien</v>
      </c>
      <c r="DU588">
        <f t="shared" si="547"/>
        <v>8</v>
      </c>
      <c r="DV588" t="str">
        <f t="shared" si="507"/>
        <v>Deutschland</v>
      </c>
      <c r="DW588">
        <f t="shared" si="548"/>
        <v>0</v>
      </c>
      <c r="DX588" t="str">
        <f t="shared" si="508"/>
        <v>Senegal</v>
      </c>
      <c r="DY588">
        <f t="shared" si="549"/>
        <v>0</v>
      </c>
      <c r="DZ588" t="str">
        <f t="shared" si="509"/>
        <v>Portugal</v>
      </c>
      <c r="EA588">
        <f t="shared" si="510"/>
        <v>0</v>
      </c>
      <c r="EB588" s="27">
        <f t="shared" si="511"/>
        <v>8</v>
      </c>
      <c r="EC588" t="s">
        <v>93</v>
      </c>
      <c r="ED588" t="s">
        <v>73</v>
      </c>
      <c r="EE588" t="s">
        <v>88</v>
      </c>
      <c r="EF588">
        <v>1</v>
      </c>
      <c r="EG588" t="s">
        <v>83</v>
      </c>
      <c r="EH588">
        <v>3</v>
      </c>
      <c r="EK588" t="s">
        <v>132</v>
      </c>
      <c r="EL588" t="s">
        <v>73</v>
      </c>
      <c r="EM588" t="s">
        <v>96</v>
      </c>
      <c r="EN588">
        <v>2</v>
      </c>
      <c r="EO588" t="s">
        <v>83</v>
      </c>
      <c r="EP588">
        <v>1</v>
      </c>
      <c r="EU588" t="s">
        <v>93</v>
      </c>
      <c r="EV588" t="s">
        <v>73</v>
      </c>
      <c r="EW588" t="s">
        <v>96</v>
      </c>
      <c r="EX588">
        <v>2</v>
      </c>
      <c r="EY588" t="s">
        <v>83</v>
      </c>
      <c r="EZ588">
        <v>1</v>
      </c>
      <c r="FC588" t="s">
        <v>88</v>
      </c>
      <c r="FD588" t="s">
        <v>73</v>
      </c>
      <c r="FE588" t="s">
        <v>132</v>
      </c>
      <c r="FF588">
        <v>3</v>
      </c>
      <c r="FG588" t="s">
        <v>83</v>
      </c>
      <c r="FH588">
        <v>1</v>
      </c>
      <c r="FL588" t="s">
        <v>96</v>
      </c>
      <c r="FN588" t="s">
        <v>93</v>
      </c>
      <c r="FP588" t="s">
        <v>132</v>
      </c>
      <c r="FR588" t="s">
        <v>88</v>
      </c>
      <c r="FU588">
        <v>0</v>
      </c>
      <c r="FX588">
        <v>0</v>
      </c>
    </row>
    <row r="589" spans="1:180" x14ac:dyDescent="0.45">
      <c r="A589" s="1">
        <v>586</v>
      </c>
      <c r="B589" s="45">
        <f t="shared" si="497"/>
        <v>352</v>
      </c>
      <c r="C589" s="14" t="s">
        <v>1357</v>
      </c>
      <c r="D589" t="s">
        <v>1358</v>
      </c>
      <c r="E589" s="15" t="s">
        <v>1174</v>
      </c>
      <c r="F589" s="28">
        <f>VOR!IH589</f>
        <v>151</v>
      </c>
      <c r="G589" s="27">
        <f t="shared" si="512"/>
        <v>63</v>
      </c>
      <c r="H589" s="49">
        <f t="shared" si="513"/>
        <v>214</v>
      </c>
      <c r="I589" s="14" t="s">
        <v>84</v>
      </c>
      <c r="J589" t="s">
        <v>73</v>
      </c>
      <c r="K589" t="s">
        <v>137</v>
      </c>
      <c r="L589">
        <v>1</v>
      </c>
      <c r="M589" t="s">
        <v>83</v>
      </c>
      <c r="N589">
        <v>0</v>
      </c>
      <c r="O589" s="77">
        <f t="shared" si="514"/>
        <v>3</v>
      </c>
      <c r="P589" s="80">
        <f t="shared" si="515"/>
        <v>4</v>
      </c>
      <c r="Q589" t="s">
        <v>133</v>
      </c>
      <c r="R589" t="s">
        <v>73</v>
      </c>
      <c r="S589" t="s">
        <v>129</v>
      </c>
      <c r="T589">
        <v>1</v>
      </c>
      <c r="U589" t="s">
        <v>83</v>
      </c>
      <c r="V589">
        <v>2</v>
      </c>
      <c r="W589" s="71">
        <f t="shared" si="516"/>
        <v>0</v>
      </c>
      <c r="X589" s="80">
        <f t="shared" si="517"/>
        <v>0</v>
      </c>
      <c r="Y589" s="14" t="s">
        <v>94</v>
      </c>
      <c r="Z589" t="s">
        <v>73</v>
      </c>
      <c r="AA589" t="s">
        <v>93</v>
      </c>
      <c r="AB589">
        <v>2</v>
      </c>
      <c r="AC589" t="s">
        <v>83</v>
      </c>
      <c r="AD589">
        <v>1</v>
      </c>
      <c r="AE589" s="71">
        <f t="shared" si="518"/>
        <v>1</v>
      </c>
      <c r="AF589" s="80">
        <f t="shared" si="498"/>
        <v>2</v>
      </c>
      <c r="AG589" s="14" t="s">
        <v>85</v>
      </c>
      <c r="AH589" t="s">
        <v>73</v>
      </c>
      <c r="AI589" t="s">
        <v>136</v>
      </c>
      <c r="AJ589">
        <v>2</v>
      </c>
      <c r="AK589" t="s">
        <v>83</v>
      </c>
      <c r="AL589">
        <v>0</v>
      </c>
      <c r="AM589" s="71">
        <f t="shared" si="519"/>
        <v>1</v>
      </c>
      <c r="AN589" s="80">
        <f t="shared" si="520"/>
        <v>2</v>
      </c>
      <c r="AO589" s="14" t="s">
        <v>130</v>
      </c>
      <c r="AP589" t="s">
        <v>73</v>
      </c>
      <c r="AQ589" t="s">
        <v>95</v>
      </c>
      <c r="AR589">
        <v>3</v>
      </c>
      <c r="AS589" t="s">
        <v>83</v>
      </c>
      <c r="AT589">
        <v>2</v>
      </c>
      <c r="AU589" s="71">
        <f t="shared" si="499"/>
        <v>2</v>
      </c>
      <c r="AV589" s="80">
        <f t="shared" si="521"/>
        <v>0</v>
      </c>
      <c r="AW589" s="14" t="s">
        <v>90</v>
      </c>
      <c r="AX589" t="s">
        <v>73</v>
      </c>
      <c r="AY589" t="s">
        <v>135</v>
      </c>
      <c r="AZ589">
        <v>3</v>
      </c>
      <c r="BA589" t="s">
        <v>83</v>
      </c>
      <c r="BB589">
        <v>1</v>
      </c>
      <c r="BC589" s="71">
        <f t="shared" si="522"/>
        <v>1</v>
      </c>
      <c r="BD589" s="80">
        <f t="shared" si="500"/>
        <v>2</v>
      </c>
      <c r="BE589" s="14" t="s">
        <v>131</v>
      </c>
      <c r="BF589" t="s">
        <v>73</v>
      </c>
      <c r="BG589" t="s">
        <v>88</v>
      </c>
      <c r="BH589">
        <v>2</v>
      </c>
      <c r="BI589" t="s">
        <v>83</v>
      </c>
      <c r="BJ589">
        <v>3</v>
      </c>
      <c r="BK589" s="71">
        <f t="shared" si="501"/>
        <v>0</v>
      </c>
      <c r="BL589" s="80">
        <f t="shared" si="523"/>
        <v>0</v>
      </c>
      <c r="BM589" s="14" t="s">
        <v>96</v>
      </c>
      <c r="BN589" t="s">
        <v>73</v>
      </c>
      <c r="BO589" t="s">
        <v>134</v>
      </c>
      <c r="BP589">
        <v>2</v>
      </c>
      <c r="BQ589" t="s">
        <v>83</v>
      </c>
      <c r="BR589">
        <v>0</v>
      </c>
      <c r="BS589" s="71">
        <f t="shared" si="524"/>
        <v>3</v>
      </c>
      <c r="BT589" s="80">
        <f t="shared" si="502"/>
        <v>4</v>
      </c>
      <c r="BU589" s="28">
        <f t="shared" si="525"/>
        <v>14</v>
      </c>
      <c r="BV589" s="14" t="str">
        <f t="shared" si="526"/>
        <v>Spanien</v>
      </c>
      <c r="BW589" s="80">
        <f t="shared" si="503"/>
        <v>0</v>
      </c>
      <c r="BX589" s="14" t="str">
        <f t="shared" si="527"/>
        <v>Brasilien</v>
      </c>
      <c r="BY589" s="80">
        <f t="shared" si="528"/>
        <v>7</v>
      </c>
      <c r="BZ589" s="14" t="str">
        <f t="shared" si="529"/>
        <v>Niederlande</v>
      </c>
      <c r="CA589" s="80">
        <f t="shared" si="530"/>
        <v>7</v>
      </c>
      <c r="CB589" s="14" t="str">
        <f t="shared" si="531"/>
        <v>Dänemark</v>
      </c>
      <c r="CC589" s="80">
        <f t="shared" si="532"/>
        <v>0</v>
      </c>
      <c r="CD589" s="14" t="str">
        <f t="shared" si="533"/>
        <v>Deutschland</v>
      </c>
      <c r="CE589" s="80">
        <f t="shared" si="534"/>
        <v>0</v>
      </c>
      <c r="CF589" s="14" t="str">
        <f t="shared" si="535"/>
        <v>Portugal</v>
      </c>
      <c r="CG589" s="80">
        <f t="shared" si="536"/>
        <v>7</v>
      </c>
      <c r="CH589" s="14" t="str">
        <f t="shared" si="537"/>
        <v>England</v>
      </c>
      <c r="CI589" s="80">
        <f t="shared" si="538"/>
        <v>7</v>
      </c>
      <c r="CJ589" s="14" t="str">
        <f t="shared" si="539"/>
        <v>Frankreich</v>
      </c>
      <c r="CK589" s="80">
        <f t="shared" si="540"/>
        <v>7</v>
      </c>
      <c r="CL589" s="27">
        <f t="shared" si="550"/>
        <v>35</v>
      </c>
      <c r="CM589" t="s">
        <v>130</v>
      </c>
      <c r="CN589" t="s">
        <v>73</v>
      </c>
      <c r="CO589" t="s">
        <v>90</v>
      </c>
      <c r="CP589">
        <v>1</v>
      </c>
      <c r="CQ589" t="s">
        <v>83</v>
      </c>
      <c r="CR589">
        <v>2</v>
      </c>
      <c r="CS589" s="71">
        <f t="shared" si="504"/>
        <v>2</v>
      </c>
      <c r="CT589" s="80">
        <f t="shared" si="541"/>
        <v>0</v>
      </c>
      <c r="CU589" t="s">
        <v>84</v>
      </c>
      <c r="CV589" t="s">
        <v>73</v>
      </c>
      <c r="CW589" t="s">
        <v>129</v>
      </c>
      <c r="CX589">
        <v>2</v>
      </c>
      <c r="CY589" t="s">
        <v>83</v>
      </c>
      <c r="CZ589">
        <v>1</v>
      </c>
      <c r="DA589" s="71">
        <f t="shared" si="542"/>
        <v>1</v>
      </c>
      <c r="DB589" s="80">
        <f t="shared" si="543"/>
        <v>0</v>
      </c>
      <c r="DC589" t="s">
        <v>88</v>
      </c>
      <c r="DD589" t="s">
        <v>73</v>
      </c>
      <c r="DE589" t="s">
        <v>96</v>
      </c>
      <c r="DF589">
        <v>3</v>
      </c>
      <c r="DG589" t="s">
        <v>83</v>
      </c>
      <c r="DH589">
        <v>2</v>
      </c>
      <c r="DI589" s="71">
        <f t="shared" si="551"/>
        <v>0</v>
      </c>
      <c r="DJ589" s="80">
        <f t="shared" si="544"/>
        <v>0</v>
      </c>
      <c r="DK589" t="s">
        <v>85</v>
      </c>
      <c r="DL589" t="s">
        <v>73</v>
      </c>
      <c r="DM589" t="s">
        <v>94</v>
      </c>
      <c r="DN589">
        <v>2</v>
      </c>
      <c r="DO589" t="s">
        <v>83</v>
      </c>
      <c r="DP589">
        <v>3</v>
      </c>
      <c r="DQ589" s="71">
        <f t="shared" si="545"/>
        <v>3</v>
      </c>
      <c r="DR589" s="80">
        <f t="shared" si="546"/>
        <v>6</v>
      </c>
      <c r="DS589" s="27">
        <f t="shared" si="505"/>
        <v>6</v>
      </c>
      <c r="DT589" t="str">
        <f t="shared" si="506"/>
        <v>Niederlande</v>
      </c>
      <c r="DU589">
        <f t="shared" si="547"/>
        <v>0</v>
      </c>
      <c r="DV589" t="str">
        <f t="shared" si="507"/>
        <v>Brasilien</v>
      </c>
      <c r="DW589">
        <f t="shared" si="548"/>
        <v>0</v>
      </c>
      <c r="DX589" t="str">
        <f t="shared" si="508"/>
        <v>Frankreich</v>
      </c>
      <c r="DY589">
        <f t="shared" si="549"/>
        <v>8</v>
      </c>
      <c r="DZ589" t="str">
        <f t="shared" si="509"/>
        <v>Deutschland</v>
      </c>
      <c r="EA589">
        <f t="shared" si="510"/>
        <v>0</v>
      </c>
      <c r="EB589" s="27">
        <f t="shared" si="511"/>
        <v>8</v>
      </c>
      <c r="EC589" t="s">
        <v>84</v>
      </c>
      <c r="ED589" t="s">
        <v>73</v>
      </c>
      <c r="EE589" t="s">
        <v>90</v>
      </c>
      <c r="EF589">
        <v>2</v>
      </c>
      <c r="EG589" t="s">
        <v>83</v>
      </c>
      <c r="EH589">
        <v>3</v>
      </c>
      <c r="EK589" t="s">
        <v>94</v>
      </c>
      <c r="EL589" t="s">
        <v>73</v>
      </c>
      <c r="EM589" t="s">
        <v>88</v>
      </c>
      <c r="EN589">
        <v>3</v>
      </c>
      <c r="EO589" t="s">
        <v>83</v>
      </c>
      <c r="EP589">
        <v>2</v>
      </c>
      <c r="EU589" t="s">
        <v>84</v>
      </c>
      <c r="EV589" t="s">
        <v>73</v>
      </c>
      <c r="EW589" t="s">
        <v>88</v>
      </c>
      <c r="EX589">
        <v>1</v>
      </c>
      <c r="EY589" t="s">
        <v>83</v>
      </c>
      <c r="EZ589">
        <v>2</v>
      </c>
      <c r="FC589" t="s">
        <v>90</v>
      </c>
      <c r="FD589" t="s">
        <v>73</v>
      </c>
      <c r="FE589" t="s">
        <v>94</v>
      </c>
      <c r="FF589">
        <v>2</v>
      </c>
      <c r="FG589" t="s">
        <v>83</v>
      </c>
      <c r="FH589">
        <v>3</v>
      </c>
      <c r="FL589" t="s">
        <v>84</v>
      </c>
      <c r="FN589" t="s">
        <v>88</v>
      </c>
      <c r="FP589" t="s">
        <v>90</v>
      </c>
      <c r="FR589" t="s">
        <v>94</v>
      </c>
      <c r="FU589">
        <v>123</v>
      </c>
      <c r="FX589">
        <v>0</v>
      </c>
    </row>
    <row r="590" spans="1:180" x14ac:dyDescent="0.45">
      <c r="A590" s="1">
        <v>587</v>
      </c>
      <c r="B590" s="45">
        <f t="shared" si="497"/>
        <v>569</v>
      </c>
      <c r="C590" s="14" t="s">
        <v>1361</v>
      </c>
      <c r="D590" t="s">
        <v>1362</v>
      </c>
      <c r="E590" s="15" t="s">
        <v>1174</v>
      </c>
      <c r="F590" s="28">
        <f>VOR!IH590</f>
        <v>122</v>
      </c>
      <c r="G590" s="27">
        <f t="shared" si="512"/>
        <v>56</v>
      </c>
      <c r="H590" s="49">
        <f t="shared" si="513"/>
        <v>178</v>
      </c>
      <c r="I590" s="14" t="s">
        <v>84</v>
      </c>
      <c r="J590" t="s">
        <v>73</v>
      </c>
      <c r="K590" t="s">
        <v>181</v>
      </c>
      <c r="L590">
        <v>3</v>
      </c>
      <c r="M590" t="s">
        <v>83</v>
      </c>
      <c r="N590">
        <v>1</v>
      </c>
      <c r="O590" s="77">
        <f t="shared" si="514"/>
        <v>1</v>
      </c>
      <c r="P590" s="80">
        <f t="shared" si="515"/>
        <v>4</v>
      </c>
      <c r="Q590" t="s">
        <v>93</v>
      </c>
      <c r="R590" t="s">
        <v>73</v>
      </c>
      <c r="S590" t="s">
        <v>94</v>
      </c>
      <c r="T590">
        <v>4</v>
      </c>
      <c r="U590" t="s">
        <v>83</v>
      </c>
      <c r="V590">
        <v>2</v>
      </c>
      <c r="W590" s="71">
        <f t="shared" si="516"/>
        <v>1</v>
      </c>
      <c r="X590" s="80">
        <f t="shared" si="517"/>
        <v>2</v>
      </c>
      <c r="Y590" s="14" t="s">
        <v>129</v>
      </c>
      <c r="Z590" t="s">
        <v>73</v>
      </c>
      <c r="AA590" t="s">
        <v>133</v>
      </c>
      <c r="AB590">
        <v>2</v>
      </c>
      <c r="AC590" t="s">
        <v>83</v>
      </c>
      <c r="AD590">
        <v>0</v>
      </c>
      <c r="AE590" s="71">
        <f t="shared" si="518"/>
        <v>0</v>
      </c>
      <c r="AF590" s="80">
        <f t="shared" si="498"/>
        <v>0</v>
      </c>
      <c r="AG590" s="14" t="s">
        <v>85</v>
      </c>
      <c r="AH590" t="s">
        <v>73</v>
      </c>
      <c r="AI590" t="s">
        <v>136</v>
      </c>
      <c r="AJ590">
        <v>1</v>
      </c>
      <c r="AK590" t="s">
        <v>83</v>
      </c>
      <c r="AL590">
        <v>2</v>
      </c>
      <c r="AM590" s="71">
        <f t="shared" si="519"/>
        <v>1</v>
      </c>
      <c r="AN590" s="80">
        <f t="shared" si="520"/>
        <v>0</v>
      </c>
      <c r="AO590" s="14" t="s">
        <v>88</v>
      </c>
      <c r="AP590" t="s">
        <v>73</v>
      </c>
      <c r="AQ590" t="s">
        <v>131</v>
      </c>
      <c r="AR590">
        <v>2</v>
      </c>
      <c r="AS590" t="s">
        <v>83</v>
      </c>
      <c r="AT590">
        <v>1</v>
      </c>
      <c r="AU590" s="71">
        <f t="shared" si="499"/>
        <v>0</v>
      </c>
      <c r="AV590" s="80">
        <f t="shared" si="521"/>
        <v>0</v>
      </c>
      <c r="AW590" s="14" t="s">
        <v>90</v>
      </c>
      <c r="AX590" t="s">
        <v>73</v>
      </c>
      <c r="AY590" t="s">
        <v>135</v>
      </c>
      <c r="AZ590">
        <v>3</v>
      </c>
      <c r="BA590" t="s">
        <v>83</v>
      </c>
      <c r="BB590">
        <v>2</v>
      </c>
      <c r="BC590" s="71">
        <f t="shared" si="522"/>
        <v>1</v>
      </c>
      <c r="BD590" s="80">
        <f t="shared" si="500"/>
        <v>2</v>
      </c>
      <c r="BE590" s="14" t="s">
        <v>95</v>
      </c>
      <c r="BF590" t="s">
        <v>73</v>
      </c>
      <c r="BG590" t="s">
        <v>130</v>
      </c>
      <c r="BH590">
        <v>2</v>
      </c>
      <c r="BI590" t="s">
        <v>83</v>
      </c>
      <c r="BJ590">
        <v>1</v>
      </c>
      <c r="BK590" s="71">
        <f t="shared" si="501"/>
        <v>2</v>
      </c>
      <c r="BL590" s="80">
        <f t="shared" si="523"/>
        <v>0</v>
      </c>
      <c r="BM590" s="14" t="s">
        <v>96</v>
      </c>
      <c r="BN590" t="s">
        <v>73</v>
      </c>
      <c r="BO590" t="s">
        <v>150</v>
      </c>
      <c r="BP590">
        <v>1</v>
      </c>
      <c r="BQ590" t="s">
        <v>83</v>
      </c>
      <c r="BR590">
        <v>3</v>
      </c>
      <c r="BS590" s="71">
        <f t="shared" si="524"/>
        <v>1</v>
      </c>
      <c r="BT590" s="80">
        <f t="shared" si="502"/>
        <v>0</v>
      </c>
      <c r="BU590" s="28">
        <f t="shared" si="525"/>
        <v>8</v>
      </c>
      <c r="BV590" s="14" t="str">
        <f t="shared" si="526"/>
        <v>Deutschland</v>
      </c>
      <c r="BW590" s="80">
        <f t="shared" si="503"/>
        <v>0</v>
      </c>
      <c r="BX590" s="14" t="str">
        <f t="shared" si="527"/>
        <v>Brasilien</v>
      </c>
      <c r="BY590" s="80">
        <f t="shared" si="528"/>
        <v>7</v>
      </c>
      <c r="BZ590" s="14" t="str">
        <f t="shared" si="529"/>
        <v>Niederlande</v>
      </c>
      <c r="CA590" s="80">
        <f t="shared" si="530"/>
        <v>7</v>
      </c>
      <c r="CB590" s="14" t="str">
        <f t="shared" si="531"/>
        <v>Argentinien</v>
      </c>
      <c r="CC590" s="80">
        <f t="shared" si="532"/>
        <v>7</v>
      </c>
      <c r="CD590" s="14" t="str">
        <f t="shared" si="533"/>
        <v>Kroatien</v>
      </c>
      <c r="CE590" s="80">
        <f t="shared" si="534"/>
        <v>7</v>
      </c>
      <c r="CF590" s="14" t="str">
        <f t="shared" si="535"/>
        <v>Serbien</v>
      </c>
      <c r="CG590" s="80">
        <f t="shared" si="536"/>
        <v>0</v>
      </c>
      <c r="CH590" s="14" t="str">
        <f t="shared" si="537"/>
        <v>Ecuador</v>
      </c>
      <c r="CI590" s="80">
        <f t="shared" si="538"/>
        <v>0</v>
      </c>
      <c r="CJ590" s="14" t="str">
        <f t="shared" si="539"/>
        <v>Dänemark</v>
      </c>
      <c r="CK590" s="80">
        <f t="shared" si="540"/>
        <v>0</v>
      </c>
      <c r="CL590" s="27">
        <f t="shared" si="550"/>
        <v>28</v>
      </c>
      <c r="CM590" t="s">
        <v>88</v>
      </c>
      <c r="CN590" t="s">
        <v>73</v>
      </c>
      <c r="CO590" t="s">
        <v>90</v>
      </c>
      <c r="CP590">
        <v>1</v>
      </c>
      <c r="CQ590" t="s">
        <v>83</v>
      </c>
      <c r="CR590">
        <v>3</v>
      </c>
      <c r="CS590" s="71">
        <f t="shared" si="504"/>
        <v>2</v>
      </c>
      <c r="CT590" s="80">
        <f t="shared" si="541"/>
        <v>0</v>
      </c>
      <c r="CU590" t="s">
        <v>84</v>
      </c>
      <c r="CV590" t="s">
        <v>73</v>
      </c>
      <c r="CW590" t="s">
        <v>93</v>
      </c>
      <c r="CX590">
        <v>1</v>
      </c>
      <c r="CY590" t="s">
        <v>83</v>
      </c>
      <c r="CZ590">
        <v>3</v>
      </c>
      <c r="DA590" s="71">
        <f t="shared" si="542"/>
        <v>3</v>
      </c>
      <c r="DB590" s="80">
        <f t="shared" si="543"/>
        <v>4</v>
      </c>
      <c r="DC590" t="s">
        <v>95</v>
      </c>
      <c r="DD590" t="s">
        <v>73</v>
      </c>
      <c r="DE590" t="s">
        <v>150</v>
      </c>
      <c r="DF590">
        <v>2</v>
      </c>
      <c r="DG590" t="s">
        <v>83</v>
      </c>
      <c r="DH590">
        <v>0</v>
      </c>
      <c r="DI590" s="71">
        <f t="shared" si="551"/>
        <v>0</v>
      </c>
      <c r="DJ590" s="80">
        <f t="shared" si="544"/>
        <v>0</v>
      </c>
      <c r="DK590" t="s">
        <v>136</v>
      </c>
      <c r="DL590" t="s">
        <v>73</v>
      </c>
      <c r="DM590" t="s">
        <v>129</v>
      </c>
      <c r="DN590">
        <v>2</v>
      </c>
      <c r="DO590" t="s">
        <v>83</v>
      </c>
      <c r="DP590">
        <v>3</v>
      </c>
      <c r="DQ590" s="71">
        <f t="shared" si="545"/>
        <v>0</v>
      </c>
      <c r="DR590" s="80">
        <f t="shared" si="546"/>
        <v>0</v>
      </c>
      <c r="DS590" s="27">
        <f t="shared" si="505"/>
        <v>4</v>
      </c>
      <c r="DT590" t="str">
        <f t="shared" si="506"/>
        <v>Argentinien</v>
      </c>
      <c r="DU590">
        <f t="shared" si="547"/>
        <v>8</v>
      </c>
      <c r="DV590" t="str">
        <f t="shared" si="507"/>
        <v>Brasilien</v>
      </c>
      <c r="DW590">
        <f t="shared" si="548"/>
        <v>0</v>
      </c>
      <c r="DX590" t="str">
        <f t="shared" si="508"/>
        <v>Dänemark</v>
      </c>
      <c r="DY590">
        <f t="shared" si="549"/>
        <v>0</v>
      </c>
      <c r="DZ590" t="str">
        <f t="shared" si="509"/>
        <v>Kroatien</v>
      </c>
      <c r="EA590">
        <f t="shared" si="510"/>
        <v>8</v>
      </c>
      <c r="EB590" s="27">
        <f t="shared" si="511"/>
        <v>16</v>
      </c>
      <c r="EC590" t="s">
        <v>93</v>
      </c>
      <c r="ED590" t="s">
        <v>73</v>
      </c>
      <c r="EE590" t="s">
        <v>90</v>
      </c>
      <c r="EF590">
        <v>2</v>
      </c>
      <c r="EG590" t="s">
        <v>83</v>
      </c>
      <c r="EH590">
        <v>4</v>
      </c>
      <c r="EK590" t="s">
        <v>129</v>
      </c>
      <c r="EL590" t="s">
        <v>73</v>
      </c>
      <c r="EM590" t="s">
        <v>95</v>
      </c>
      <c r="EN590">
        <v>2</v>
      </c>
      <c r="EO590" t="s">
        <v>83</v>
      </c>
      <c r="EP590">
        <v>0</v>
      </c>
      <c r="EU590" t="s">
        <v>93</v>
      </c>
      <c r="EV590" t="s">
        <v>73</v>
      </c>
      <c r="EW590" t="s">
        <v>95</v>
      </c>
      <c r="EX590">
        <v>4</v>
      </c>
      <c r="EY590" t="s">
        <v>83</v>
      </c>
      <c r="EZ590">
        <v>2</v>
      </c>
      <c r="FC590" t="s">
        <v>90</v>
      </c>
      <c r="FD590" t="s">
        <v>73</v>
      </c>
      <c r="FE590" t="s">
        <v>129</v>
      </c>
      <c r="FF590">
        <v>4</v>
      </c>
      <c r="FG590" t="s">
        <v>83</v>
      </c>
      <c r="FH590">
        <v>3</v>
      </c>
      <c r="FL590" t="s">
        <v>95</v>
      </c>
      <c r="FN590" t="s">
        <v>93</v>
      </c>
      <c r="FP590" t="s">
        <v>129</v>
      </c>
      <c r="FR590" t="s">
        <v>90</v>
      </c>
      <c r="FU590">
        <v>222</v>
      </c>
      <c r="FX590">
        <v>0</v>
      </c>
    </row>
    <row r="591" spans="1:180" ht="14.65" thickBot="1" x14ac:dyDescent="0.5">
      <c r="A591" s="21">
        <v>588</v>
      </c>
      <c r="B591" s="45">
        <f t="shared" si="497"/>
        <v>2</v>
      </c>
      <c r="C591" s="16" t="s">
        <v>1574</v>
      </c>
      <c r="D591" s="17" t="s">
        <v>1575</v>
      </c>
      <c r="E591" s="18" t="s">
        <v>1174</v>
      </c>
      <c r="F591" s="29">
        <f>VOR!IH591</f>
        <v>205</v>
      </c>
      <c r="G591" s="27">
        <f t="shared" si="512"/>
        <v>90</v>
      </c>
      <c r="H591" s="49">
        <f t="shared" si="513"/>
        <v>295</v>
      </c>
      <c r="I591" s="14" t="s">
        <v>84</v>
      </c>
      <c r="J591" t="s">
        <v>73</v>
      </c>
      <c r="K591" t="s">
        <v>92</v>
      </c>
      <c r="L591">
        <v>2</v>
      </c>
      <c r="M591" t="s">
        <v>83</v>
      </c>
      <c r="N591">
        <v>1</v>
      </c>
      <c r="O591" s="77">
        <f t="shared" si="514"/>
        <v>1</v>
      </c>
      <c r="P591" s="80">
        <f t="shared" si="515"/>
        <v>2</v>
      </c>
      <c r="Q591" t="s">
        <v>93</v>
      </c>
      <c r="R591" t="s">
        <v>73</v>
      </c>
      <c r="S591" t="s">
        <v>129</v>
      </c>
      <c r="T591">
        <v>2</v>
      </c>
      <c r="U591" t="s">
        <v>83</v>
      </c>
      <c r="V591">
        <v>1</v>
      </c>
      <c r="W591" s="71">
        <f t="shared" si="516"/>
        <v>1</v>
      </c>
      <c r="X591" s="80">
        <f t="shared" si="517"/>
        <v>4</v>
      </c>
      <c r="Y591" s="14" t="s">
        <v>94</v>
      </c>
      <c r="Z591" t="s">
        <v>73</v>
      </c>
      <c r="AA591" t="s">
        <v>86</v>
      </c>
      <c r="AB591">
        <v>2</v>
      </c>
      <c r="AC591" t="s">
        <v>83</v>
      </c>
      <c r="AD591">
        <v>1</v>
      </c>
      <c r="AE591" s="71">
        <f t="shared" si="518"/>
        <v>3</v>
      </c>
      <c r="AF591" s="80">
        <f t="shared" si="498"/>
        <v>4</v>
      </c>
      <c r="AG591" s="14" t="s">
        <v>85</v>
      </c>
      <c r="AH591" t="s">
        <v>73</v>
      </c>
      <c r="AI591" t="s">
        <v>136</v>
      </c>
      <c r="AJ591">
        <v>2</v>
      </c>
      <c r="AK591" t="s">
        <v>83</v>
      </c>
      <c r="AL591">
        <v>0</v>
      </c>
      <c r="AM591" s="71">
        <f t="shared" si="519"/>
        <v>1</v>
      </c>
      <c r="AN591" s="80">
        <f t="shared" si="520"/>
        <v>2</v>
      </c>
      <c r="AO591" s="14" t="s">
        <v>88</v>
      </c>
      <c r="AP591" t="s">
        <v>73</v>
      </c>
      <c r="AQ591" t="s">
        <v>95</v>
      </c>
      <c r="AR591">
        <v>2</v>
      </c>
      <c r="AS591" t="s">
        <v>83</v>
      </c>
      <c r="AT591">
        <v>1</v>
      </c>
      <c r="AU591" s="71">
        <f t="shared" si="499"/>
        <v>2</v>
      </c>
      <c r="AV591" s="80">
        <f t="shared" si="521"/>
        <v>0</v>
      </c>
      <c r="AW591" s="14" t="s">
        <v>90</v>
      </c>
      <c r="AX591" t="s">
        <v>73</v>
      </c>
      <c r="AY591" t="s">
        <v>135</v>
      </c>
      <c r="AZ591">
        <v>3</v>
      </c>
      <c r="BA591" t="s">
        <v>83</v>
      </c>
      <c r="BB591">
        <v>1</v>
      </c>
      <c r="BC591" s="71">
        <f t="shared" si="522"/>
        <v>1</v>
      </c>
      <c r="BD591" s="80">
        <f t="shared" si="500"/>
        <v>2</v>
      </c>
      <c r="BE591" s="14" t="s">
        <v>131</v>
      </c>
      <c r="BF591" t="s">
        <v>73</v>
      </c>
      <c r="BG591" t="s">
        <v>130</v>
      </c>
      <c r="BH591">
        <v>1</v>
      </c>
      <c r="BI591" t="s">
        <v>83</v>
      </c>
      <c r="BJ591">
        <v>2</v>
      </c>
      <c r="BK591" s="71">
        <f t="shared" si="501"/>
        <v>2</v>
      </c>
      <c r="BL591" s="80">
        <f t="shared" si="523"/>
        <v>0</v>
      </c>
      <c r="BM591" s="14" t="s">
        <v>96</v>
      </c>
      <c r="BN591" t="s">
        <v>73</v>
      </c>
      <c r="BO591" t="s">
        <v>134</v>
      </c>
      <c r="BP591">
        <v>2</v>
      </c>
      <c r="BQ591" t="s">
        <v>83</v>
      </c>
      <c r="BR591">
        <v>1</v>
      </c>
      <c r="BS591" s="71">
        <f t="shared" si="524"/>
        <v>3</v>
      </c>
      <c r="BT591" s="80">
        <f t="shared" si="502"/>
        <v>4</v>
      </c>
      <c r="BU591" s="29">
        <f t="shared" si="525"/>
        <v>18</v>
      </c>
      <c r="BV591" s="14" t="str">
        <f t="shared" si="526"/>
        <v>Deutschland</v>
      </c>
      <c r="BW591" s="80">
        <f t="shared" si="503"/>
        <v>0</v>
      </c>
      <c r="BX591" s="14" t="str">
        <f t="shared" si="527"/>
        <v>Brasilien</v>
      </c>
      <c r="BY591" s="80">
        <f t="shared" si="528"/>
        <v>7</v>
      </c>
      <c r="BZ591" s="14" t="str">
        <f t="shared" si="529"/>
        <v>Niederlande</v>
      </c>
      <c r="CA591" s="80">
        <f t="shared" si="530"/>
        <v>7</v>
      </c>
      <c r="CB591" s="14" t="str">
        <f t="shared" si="531"/>
        <v>Argentinien</v>
      </c>
      <c r="CC591" s="80">
        <f t="shared" si="532"/>
        <v>7</v>
      </c>
      <c r="CD591" s="14" t="str">
        <f t="shared" si="533"/>
        <v>Spanien</v>
      </c>
      <c r="CE591" s="80">
        <f t="shared" si="534"/>
        <v>0</v>
      </c>
      <c r="CF591" s="14" t="str">
        <f t="shared" si="535"/>
        <v>Portugal</v>
      </c>
      <c r="CG591" s="80">
        <f t="shared" si="536"/>
        <v>7</v>
      </c>
      <c r="CH591" s="14" t="str">
        <f t="shared" si="537"/>
        <v>England</v>
      </c>
      <c r="CI591" s="80">
        <f t="shared" si="538"/>
        <v>7</v>
      </c>
      <c r="CJ591" s="14" t="str">
        <f t="shared" si="539"/>
        <v>Frankreich</v>
      </c>
      <c r="CK591" s="80">
        <f t="shared" si="540"/>
        <v>7</v>
      </c>
      <c r="CL591" s="27">
        <f t="shared" si="550"/>
        <v>42</v>
      </c>
      <c r="CM591" t="s">
        <v>88</v>
      </c>
      <c r="CN591" t="s">
        <v>73</v>
      </c>
      <c r="CO591" t="s">
        <v>90</v>
      </c>
      <c r="CP591">
        <v>1</v>
      </c>
      <c r="CQ591" t="s">
        <v>83</v>
      </c>
      <c r="CR591">
        <v>2</v>
      </c>
      <c r="CS591" s="71">
        <f t="shared" si="504"/>
        <v>2</v>
      </c>
      <c r="CT591" s="80">
        <f t="shared" si="541"/>
        <v>0</v>
      </c>
      <c r="CU591" t="s">
        <v>84</v>
      </c>
      <c r="CV591" t="s">
        <v>73</v>
      </c>
      <c r="CW591" t="s">
        <v>93</v>
      </c>
      <c r="CX591">
        <v>1</v>
      </c>
      <c r="CY591" t="s">
        <v>83</v>
      </c>
      <c r="CZ591">
        <v>2</v>
      </c>
      <c r="DA591" s="71">
        <f t="shared" si="542"/>
        <v>3</v>
      </c>
      <c r="DB591" s="80">
        <f t="shared" si="543"/>
        <v>6</v>
      </c>
      <c r="DC591" t="s">
        <v>130</v>
      </c>
      <c r="DD591" t="s">
        <v>73</v>
      </c>
      <c r="DE591" t="s">
        <v>96</v>
      </c>
      <c r="DF591">
        <v>2</v>
      </c>
      <c r="DG591" t="s">
        <v>83</v>
      </c>
      <c r="DH591">
        <v>1</v>
      </c>
      <c r="DI591" s="71">
        <f t="shared" si="551"/>
        <v>0</v>
      </c>
      <c r="DJ591" s="80">
        <f t="shared" si="544"/>
        <v>0</v>
      </c>
      <c r="DK591" t="s">
        <v>85</v>
      </c>
      <c r="DL591" t="s">
        <v>73</v>
      </c>
      <c r="DM591" t="s">
        <v>94</v>
      </c>
      <c r="DN591">
        <v>1</v>
      </c>
      <c r="DO591" t="s">
        <v>83</v>
      </c>
      <c r="DP591">
        <v>2</v>
      </c>
      <c r="DQ591" s="71">
        <f t="shared" si="545"/>
        <v>3</v>
      </c>
      <c r="DR591" s="80">
        <f t="shared" si="546"/>
        <v>8</v>
      </c>
      <c r="DS591" s="27">
        <f t="shared" si="505"/>
        <v>14</v>
      </c>
      <c r="DT591" t="str">
        <f t="shared" si="506"/>
        <v>Argentinien</v>
      </c>
      <c r="DU591">
        <f t="shared" si="547"/>
        <v>8</v>
      </c>
      <c r="DV591" t="str">
        <f t="shared" si="507"/>
        <v>Brasilien</v>
      </c>
      <c r="DW591">
        <f t="shared" si="548"/>
        <v>0</v>
      </c>
      <c r="DX591" t="str">
        <f t="shared" si="508"/>
        <v>Frankreich</v>
      </c>
      <c r="DY591">
        <f t="shared" si="549"/>
        <v>8</v>
      </c>
      <c r="DZ591" t="str">
        <f t="shared" si="509"/>
        <v>Spanien</v>
      </c>
      <c r="EA591">
        <f t="shared" si="510"/>
        <v>0</v>
      </c>
      <c r="EB591" s="27">
        <f t="shared" si="511"/>
        <v>16</v>
      </c>
      <c r="EC591" t="s">
        <v>93</v>
      </c>
      <c r="ED591" t="s">
        <v>73</v>
      </c>
      <c r="EE591" t="s">
        <v>90</v>
      </c>
      <c r="EF591">
        <v>1</v>
      </c>
      <c r="EG591" t="s">
        <v>83</v>
      </c>
      <c r="EH591">
        <v>2</v>
      </c>
      <c r="EK591" t="s">
        <v>94</v>
      </c>
      <c r="EL591" t="s">
        <v>73</v>
      </c>
      <c r="EM591" t="s">
        <v>130</v>
      </c>
      <c r="EN591">
        <v>2</v>
      </c>
      <c r="EO591" t="s">
        <v>83</v>
      </c>
      <c r="EP591">
        <v>1</v>
      </c>
      <c r="EU591" t="s">
        <v>93</v>
      </c>
      <c r="EV591" t="s">
        <v>73</v>
      </c>
      <c r="EW591" t="s">
        <v>130</v>
      </c>
      <c r="EX591">
        <v>2</v>
      </c>
      <c r="EY591" t="s">
        <v>83</v>
      </c>
      <c r="EZ591">
        <v>1</v>
      </c>
      <c r="FC591" t="s">
        <v>90</v>
      </c>
      <c r="FD591" t="s">
        <v>73</v>
      </c>
      <c r="FE591" t="s">
        <v>94</v>
      </c>
      <c r="FF591">
        <v>1</v>
      </c>
      <c r="FG591" t="s">
        <v>83</v>
      </c>
      <c r="FH591">
        <v>2</v>
      </c>
      <c r="FL591" t="s">
        <v>130</v>
      </c>
      <c r="FN591" t="s">
        <v>93</v>
      </c>
      <c r="FP591" t="s">
        <v>90</v>
      </c>
      <c r="FR591" t="s">
        <v>94</v>
      </c>
      <c r="FU591">
        <v>169</v>
      </c>
      <c r="FX591">
        <v>0</v>
      </c>
    </row>
    <row r="592" spans="1:180" x14ac:dyDescent="0.45">
      <c r="A592" s="1">
        <v>589</v>
      </c>
      <c r="B592" s="45">
        <f t="shared" si="497"/>
        <v>162</v>
      </c>
      <c r="C592" s="14" t="s">
        <v>1185</v>
      </c>
      <c r="D592" t="s">
        <v>1186</v>
      </c>
      <c r="E592" s="15" t="s">
        <v>1187</v>
      </c>
      <c r="F592" s="28">
        <f>VOR!IH592</f>
        <v>156</v>
      </c>
      <c r="G592" s="27">
        <f t="shared" si="512"/>
        <v>90</v>
      </c>
      <c r="H592" s="49">
        <f t="shared" si="513"/>
        <v>246</v>
      </c>
      <c r="I592" s="14" t="s">
        <v>161</v>
      </c>
      <c r="J592" t="s">
        <v>73</v>
      </c>
      <c r="K592" t="s">
        <v>336</v>
      </c>
      <c r="L592">
        <v>4</v>
      </c>
      <c r="M592" t="s">
        <v>83</v>
      </c>
      <c r="N592">
        <v>2</v>
      </c>
      <c r="O592" s="77">
        <f t="shared" si="514"/>
        <v>3</v>
      </c>
      <c r="P592" s="80">
        <f t="shared" si="515"/>
        <v>6</v>
      </c>
      <c r="Q592" t="s">
        <v>93</v>
      </c>
      <c r="R592" t="s">
        <v>73</v>
      </c>
      <c r="S592" t="s">
        <v>129</v>
      </c>
      <c r="T592">
        <v>4</v>
      </c>
      <c r="U592" t="s">
        <v>83</v>
      </c>
      <c r="V592">
        <v>2</v>
      </c>
      <c r="W592" s="71">
        <f t="shared" si="516"/>
        <v>1</v>
      </c>
      <c r="X592" s="80">
        <f t="shared" si="517"/>
        <v>2</v>
      </c>
      <c r="Y592" s="14" t="s">
        <v>94</v>
      </c>
      <c r="Z592" t="s">
        <v>73</v>
      </c>
      <c r="AA592" t="s">
        <v>86</v>
      </c>
      <c r="AB592">
        <v>4</v>
      </c>
      <c r="AC592" t="s">
        <v>83</v>
      </c>
      <c r="AD592">
        <v>2</v>
      </c>
      <c r="AE592" s="71">
        <f t="shared" si="518"/>
        <v>3</v>
      </c>
      <c r="AF592" s="80">
        <f t="shared" si="498"/>
        <v>6</v>
      </c>
      <c r="AG592" s="14" t="s">
        <v>85</v>
      </c>
      <c r="AH592" t="s">
        <v>73</v>
      </c>
      <c r="AI592" t="s">
        <v>299</v>
      </c>
      <c r="AJ592">
        <v>3</v>
      </c>
      <c r="AK592" t="s">
        <v>83</v>
      </c>
      <c r="AL592">
        <v>2</v>
      </c>
      <c r="AM592" s="71">
        <f t="shared" si="519"/>
        <v>1</v>
      </c>
      <c r="AN592" s="80">
        <f t="shared" si="520"/>
        <v>2</v>
      </c>
      <c r="AO592" s="14" t="s">
        <v>88</v>
      </c>
      <c r="AP592" t="s">
        <v>73</v>
      </c>
      <c r="AQ592" t="s">
        <v>95</v>
      </c>
      <c r="AR592">
        <v>3</v>
      </c>
      <c r="AS592" t="s">
        <v>83</v>
      </c>
      <c r="AT592">
        <v>5</v>
      </c>
      <c r="AU592" s="71">
        <f t="shared" si="499"/>
        <v>2</v>
      </c>
      <c r="AV592" s="80">
        <f t="shared" si="521"/>
        <v>2</v>
      </c>
      <c r="AW592" s="14" t="s">
        <v>90</v>
      </c>
      <c r="AX592" t="s">
        <v>73</v>
      </c>
      <c r="AY592" t="s">
        <v>425</v>
      </c>
      <c r="AZ592">
        <v>4</v>
      </c>
      <c r="BA592" t="s">
        <v>83</v>
      </c>
      <c r="BB592">
        <v>0</v>
      </c>
      <c r="BC592" s="71">
        <f t="shared" si="522"/>
        <v>1</v>
      </c>
      <c r="BD592" s="80">
        <f t="shared" si="500"/>
        <v>2</v>
      </c>
      <c r="BE592" s="14" t="s">
        <v>131</v>
      </c>
      <c r="BF592" t="s">
        <v>73</v>
      </c>
      <c r="BG592" t="s">
        <v>141</v>
      </c>
      <c r="BH592">
        <v>5</v>
      </c>
      <c r="BI592" t="s">
        <v>83</v>
      </c>
      <c r="BJ592">
        <v>2</v>
      </c>
      <c r="BK592" s="71">
        <f t="shared" si="501"/>
        <v>0</v>
      </c>
      <c r="BL592" s="80">
        <f t="shared" si="523"/>
        <v>0</v>
      </c>
      <c r="BM592" s="14" t="s">
        <v>91</v>
      </c>
      <c r="BN592" t="s">
        <v>73</v>
      </c>
      <c r="BO592" t="s">
        <v>150</v>
      </c>
      <c r="BP592">
        <v>3</v>
      </c>
      <c r="BQ592" t="s">
        <v>83</v>
      </c>
      <c r="BR592">
        <v>4</v>
      </c>
      <c r="BS592" s="71">
        <f t="shared" si="524"/>
        <v>0</v>
      </c>
      <c r="BT592" s="80">
        <f t="shared" si="502"/>
        <v>0</v>
      </c>
      <c r="BU592" s="28">
        <f t="shared" si="525"/>
        <v>20</v>
      </c>
      <c r="BV592" s="14" t="str">
        <f t="shared" si="526"/>
        <v>Kroatien</v>
      </c>
      <c r="BW592" s="80">
        <f t="shared" si="503"/>
        <v>7</v>
      </c>
      <c r="BX592" s="14" t="str">
        <f t="shared" si="527"/>
        <v>Brasilien</v>
      </c>
      <c r="BY592" s="80">
        <f t="shared" si="528"/>
        <v>7</v>
      </c>
      <c r="BZ592" s="14" t="str">
        <f t="shared" si="529"/>
        <v>niederlande</v>
      </c>
      <c r="CA592" s="80">
        <f t="shared" si="530"/>
        <v>7</v>
      </c>
      <c r="CB592" s="14" t="str">
        <f t="shared" si="531"/>
        <v>Argentinien</v>
      </c>
      <c r="CC592" s="80">
        <f t="shared" si="532"/>
        <v>7</v>
      </c>
      <c r="CD592" s="14" t="str">
        <f t="shared" si="533"/>
        <v>Belgien</v>
      </c>
      <c r="CE592" s="80">
        <f t="shared" si="534"/>
        <v>0</v>
      </c>
      <c r="CF592" s="14" t="str">
        <f t="shared" si="535"/>
        <v>Serbien</v>
      </c>
      <c r="CG592" s="80">
        <f t="shared" si="536"/>
        <v>0</v>
      </c>
      <c r="CH592" s="14" t="str">
        <f t="shared" si="537"/>
        <v>England</v>
      </c>
      <c r="CI592" s="80">
        <f t="shared" si="538"/>
        <v>7</v>
      </c>
      <c r="CJ592" s="14" t="str">
        <f t="shared" si="539"/>
        <v>Frankreich</v>
      </c>
      <c r="CK592" s="80">
        <f t="shared" si="540"/>
        <v>7</v>
      </c>
      <c r="CL592" s="27">
        <f t="shared" si="550"/>
        <v>42</v>
      </c>
      <c r="CM592" t="s">
        <v>95</v>
      </c>
      <c r="CN592" t="s">
        <v>73</v>
      </c>
      <c r="CO592" t="s">
        <v>90</v>
      </c>
      <c r="CP592">
        <v>5</v>
      </c>
      <c r="CQ592" t="s">
        <v>83</v>
      </c>
      <c r="CR592">
        <v>6</v>
      </c>
      <c r="CS592" s="71">
        <f t="shared" si="504"/>
        <v>3</v>
      </c>
      <c r="CT592" s="80">
        <f t="shared" si="541"/>
        <v>0</v>
      </c>
      <c r="CU592" t="s">
        <v>161</v>
      </c>
      <c r="CV592" t="s">
        <v>73</v>
      </c>
      <c r="CW592" t="s">
        <v>93</v>
      </c>
      <c r="CX592">
        <v>3</v>
      </c>
      <c r="CY592" t="s">
        <v>83</v>
      </c>
      <c r="CZ592">
        <v>4</v>
      </c>
      <c r="DA592" s="71">
        <f t="shared" si="542"/>
        <v>3</v>
      </c>
      <c r="DB592" s="80">
        <f t="shared" si="543"/>
        <v>6</v>
      </c>
      <c r="DC592" t="s">
        <v>131</v>
      </c>
      <c r="DD592" t="s">
        <v>73</v>
      </c>
      <c r="DE592" t="s">
        <v>150</v>
      </c>
      <c r="DF592">
        <v>3</v>
      </c>
      <c r="DG592" t="s">
        <v>83</v>
      </c>
      <c r="DH592">
        <v>2</v>
      </c>
      <c r="DI592" s="71">
        <f t="shared" si="551"/>
        <v>0</v>
      </c>
      <c r="DJ592" s="80">
        <f t="shared" si="544"/>
        <v>0</v>
      </c>
      <c r="DK592" t="s">
        <v>85</v>
      </c>
      <c r="DL592" t="s">
        <v>73</v>
      </c>
      <c r="DM592" t="s">
        <v>94</v>
      </c>
      <c r="DN592">
        <v>2</v>
      </c>
      <c r="DO592" t="s">
        <v>83</v>
      </c>
      <c r="DP592">
        <v>3</v>
      </c>
      <c r="DQ592" s="71">
        <f t="shared" si="545"/>
        <v>3</v>
      </c>
      <c r="DR592" s="80">
        <f t="shared" si="546"/>
        <v>6</v>
      </c>
      <c r="DS592" s="27">
        <f t="shared" si="505"/>
        <v>12</v>
      </c>
      <c r="DT592" t="str">
        <f t="shared" si="506"/>
        <v>Argentinien</v>
      </c>
      <c r="DU592">
        <f t="shared" si="547"/>
        <v>8</v>
      </c>
      <c r="DV592" t="str">
        <f t="shared" si="507"/>
        <v>Brasilien</v>
      </c>
      <c r="DW592">
        <f t="shared" si="548"/>
        <v>0</v>
      </c>
      <c r="DX592" t="str">
        <f t="shared" si="508"/>
        <v>Frankreich</v>
      </c>
      <c r="DY592">
        <f t="shared" si="549"/>
        <v>8</v>
      </c>
      <c r="DZ592" t="str">
        <f t="shared" si="509"/>
        <v>Belgien</v>
      </c>
      <c r="EA592">
        <f t="shared" si="510"/>
        <v>0</v>
      </c>
      <c r="EB592" s="27">
        <f t="shared" si="511"/>
        <v>16</v>
      </c>
      <c r="EC592" t="s">
        <v>93</v>
      </c>
      <c r="ED592" t="s">
        <v>73</v>
      </c>
      <c r="EE592" t="s">
        <v>90</v>
      </c>
      <c r="EF592">
        <v>3</v>
      </c>
      <c r="EG592" t="s">
        <v>83</v>
      </c>
      <c r="EH592">
        <v>4</v>
      </c>
      <c r="EK592" t="s">
        <v>94</v>
      </c>
      <c r="EL592" t="s">
        <v>73</v>
      </c>
      <c r="EM592" t="s">
        <v>131</v>
      </c>
      <c r="EN592">
        <v>3</v>
      </c>
      <c r="EO592" t="s">
        <v>83</v>
      </c>
      <c r="EP592">
        <v>5</v>
      </c>
      <c r="EU592" t="s">
        <v>93</v>
      </c>
      <c r="EV592" t="s">
        <v>73</v>
      </c>
      <c r="EW592" t="s">
        <v>94</v>
      </c>
      <c r="EX592">
        <v>3</v>
      </c>
      <c r="EY592" t="s">
        <v>83</v>
      </c>
      <c r="EZ592">
        <v>4</v>
      </c>
      <c r="FC592" t="s">
        <v>90</v>
      </c>
      <c r="FD592" t="s">
        <v>73</v>
      </c>
      <c r="FE592" t="s">
        <v>131</v>
      </c>
      <c r="FF592">
        <v>3</v>
      </c>
      <c r="FG592" t="s">
        <v>83</v>
      </c>
      <c r="FH592">
        <v>8</v>
      </c>
      <c r="FL592" t="s">
        <v>93</v>
      </c>
      <c r="FN592" t="s">
        <v>94</v>
      </c>
      <c r="FP592" t="s">
        <v>90</v>
      </c>
      <c r="FR592" t="s">
        <v>131</v>
      </c>
      <c r="FU592">
        <v>0</v>
      </c>
      <c r="FX592">
        <v>0</v>
      </c>
    </row>
    <row r="593" spans="1:180" x14ac:dyDescent="0.45">
      <c r="A593" s="1">
        <v>590</v>
      </c>
      <c r="B593" s="45">
        <f t="shared" si="497"/>
        <v>317</v>
      </c>
      <c r="C593" s="14" t="s">
        <v>573</v>
      </c>
      <c r="D593" t="s">
        <v>541</v>
      </c>
      <c r="E593" s="15" t="s">
        <v>1187</v>
      </c>
      <c r="F593" s="28">
        <f>VOR!IH593</f>
        <v>157</v>
      </c>
      <c r="G593" s="27">
        <f t="shared" si="512"/>
        <v>62</v>
      </c>
      <c r="H593" s="49">
        <f t="shared" si="513"/>
        <v>219</v>
      </c>
      <c r="I593" s="14" t="s">
        <v>84</v>
      </c>
      <c r="J593" t="s">
        <v>73</v>
      </c>
      <c r="K593" t="s">
        <v>137</v>
      </c>
      <c r="L593">
        <v>3</v>
      </c>
      <c r="M593" t="s">
        <v>83</v>
      </c>
      <c r="N593">
        <v>3</v>
      </c>
      <c r="O593" s="77">
        <f t="shared" si="514"/>
        <v>3</v>
      </c>
      <c r="P593" s="80">
        <f t="shared" si="515"/>
        <v>0</v>
      </c>
      <c r="Q593" t="s">
        <v>169</v>
      </c>
      <c r="R593" t="s">
        <v>73</v>
      </c>
      <c r="S593" t="s">
        <v>87</v>
      </c>
      <c r="T593">
        <v>2</v>
      </c>
      <c r="U593" t="s">
        <v>83</v>
      </c>
      <c r="V593">
        <v>4</v>
      </c>
      <c r="W593" s="71">
        <f t="shared" si="516"/>
        <v>2</v>
      </c>
      <c r="X593" s="80">
        <f t="shared" si="517"/>
        <v>0</v>
      </c>
      <c r="Y593" s="14" t="s">
        <v>94</v>
      </c>
      <c r="Z593" t="s">
        <v>73</v>
      </c>
      <c r="AA593" t="s">
        <v>93</v>
      </c>
      <c r="AB593">
        <v>5</v>
      </c>
      <c r="AC593" t="s">
        <v>83</v>
      </c>
      <c r="AD593">
        <v>2</v>
      </c>
      <c r="AE593" s="71">
        <f t="shared" si="518"/>
        <v>1</v>
      </c>
      <c r="AF593" s="80">
        <f t="shared" si="498"/>
        <v>2</v>
      </c>
      <c r="AG593" s="14" t="s">
        <v>85</v>
      </c>
      <c r="AH593" t="s">
        <v>73</v>
      </c>
      <c r="AI593" t="s">
        <v>140</v>
      </c>
      <c r="AJ593">
        <v>3</v>
      </c>
      <c r="AK593" t="s">
        <v>83</v>
      </c>
      <c r="AL593">
        <v>2</v>
      </c>
      <c r="AM593" s="71">
        <f t="shared" si="519"/>
        <v>1</v>
      </c>
      <c r="AN593" s="80">
        <f t="shared" si="520"/>
        <v>2</v>
      </c>
      <c r="AO593" s="14" t="s">
        <v>130</v>
      </c>
      <c r="AP593" t="s">
        <v>73</v>
      </c>
      <c r="AQ593" t="s">
        <v>95</v>
      </c>
      <c r="AR593">
        <v>3</v>
      </c>
      <c r="AS593" t="s">
        <v>83</v>
      </c>
      <c r="AT593">
        <v>4</v>
      </c>
      <c r="AU593" s="71">
        <f t="shared" si="499"/>
        <v>2</v>
      </c>
      <c r="AV593" s="80">
        <f t="shared" si="521"/>
        <v>3</v>
      </c>
      <c r="AW593" s="14" t="s">
        <v>90</v>
      </c>
      <c r="AX593" t="s">
        <v>73</v>
      </c>
      <c r="AY593" t="s">
        <v>91</v>
      </c>
      <c r="AZ593">
        <v>4</v>
      </c>
      <c r="BA593" t="s">
        <v>83</v>
      </c>
      <c r="BB593">
        <v>3</v>
      </c>
      <c r="BC593" s="71">
        <f t="shared" si="522"/>
        <v>3</v>
      </c>
      <c r="BD593" s="80">
        <f t="shared" si="500"/>
        <v>4</v>
      </c>
      <c r="BE593" s="14" t="s">
        <v>131</v>
      </c>
      <c r="BF593" t="s">
        <v>73</v>
      </c>
      <c r="BG593" t="s">
        <v>88</v>
      </c>
      <c r="BH593">
        <v>3</v>
      </c>
      <c r="BI593" t="s">
        <v>83</v>
      </c>
      <c r="BJ593">
        <v>4</v>
      </c>
      <c r="BK593" s="71">
        <f t="shared" si="501"/>
        <v>0</v>
      </c>
      <c r="BL593" s="80">
        <f t="shared" si="523"/>
        <v>0</v>
      </c>
      <c r="BM593" s="14" t="s">
        <v>96</v>
      </c>
      <c r="BN593" t="s">
        <v>73</v>
      </c>
      <c r="BO593" t="s">
        <v>134</v>
      </c>
      <c r="BP593">
        <v>5</v>
      </c>
      <c r="BQ593" t="s">
        <v>83</v>
      </c>
      <c r="BR593">
        <v>3</v>
      </c>
      <c r="BS593" s="71">
        <f t="shared" si="524"/>
        <v>3</v>
      </c>
      <c r="BT593" s="80">
        <f t="shared" si="502"/>
        <v>4</v>
      </c>
      <c r="BU593" s="28">
        <f t="shared" si="525"/>
        <v>15</v>
      </c>
      <c r="BV593" s="14" t="str">
        <f t="shared" si="526"/>
        <v>Kroatien</v>
      </c>
      <c r="BW593" s="80">
        <f t="shared" si="503"/>
        <v>7</v>
      </c>
      <c r="BX593" s="14" t="str">
        <f t="shared" si="527"/>
        <v>Brasilien</v>
      </c>
      <c r="BY593" s="80">
        <f t="shared" si="528"/>
        <v>7</v>
      </c>
      <c r="BZ593" s="14" t="str">
        <f t="shared" si="529"/>
        <v>USA</v>
      </c>
      <c r="CA593" s="80">
        <f t="shared" si="530"/>
        <v>0</v>
      </c>
      <c r="CB593" s="14" t="str">
        <f t="shared" si="531"/>
        <v>Australien</v>
      </c>
      <c r="CC593" s="80">
        <f t="shared" si="532"/>
        <v>0</v>
      </c>
      <c r="CD593" s="14" t="str">
        <f t="shared" si="533"/>
        <v>Deutschland</v>
      </c>
      <c r="CE593" s="80">
        <f t="shared" si="534"/>
        <v>0</v>
      </c>
      <c r="CF593" s="14" t="str">
        <f t="shared" si="535"/>
        <v>Portugal</v>
      </c>
      <c r="CG593" s="80">
        <f t="shared" si="536"/>
        <v>7</v>
      </c>
      <c r="CH593" s="14" t="str">
        <f t="shared" si="537"/>
        <v>England</v>
      </c>
      <c r="CI593" s="80">
        <f t="shared" si="538"/>
        <v>7</v>
      </c>
      <c r="CJ593" s="14" t="str">
        <f t="shared" si="539"/>
        <v>Frankreich</v>
      </c>
      <c r="CK593" s="80">
        <f t="shared" si="540"/>
        <v>7</v>
      </c>
      <c r="CL593" s="27">
        <f t="shared" si="550"/>
        <v>35</v>
      </c>
      <c r="CM593" t="s">
        <v>95</v>
      </c>
      <c r="CN593" t="s">
        <v>73</v>
      </c>
      <c r="CO593" t="s">
        <v>90</v>
      </c>
      <c r="CP593">
        <v>2</v>
      </c>
      <c r="CQ593" t="s">
        <v>83</v>
      </c>
      <c r="CR593">
        <v>3</v>
      </c>
      <c r="CS593" s="71">
        <f t="shared" si="504"/>
        <v>3</v>
      </c>
      <c r="CT593" s="80">
        <f t="shared" si="541"/>
        <v>0</v>
      </c>
      <c r="CU593" t="s">
        <v>137</v>
      </c>
      <c r="CV593" t="s">
        <v>73</v>
      </c>
      <c r="CW593" t="s">
        <v>87</v>
      </c>
      <c r="CX593">
        <v>4</v>
      </c>
      <c r="CY593" t="s">
        <v>83</v>
      </c>
      <c r="CZ593">
        <v>4</v>
      </c>
      <c r="DA593" s="71">
        <f t="shared" si="542"/>
        <v>0</v>
      </c>
      <c r="DB593" s="80">
        <f t="shared" si="543"/>
        <v>0</v>
      </c>
      <c r="DC593" t="s">
        <v>88</v>
      </c>
      <c r="DD593" t="s">
        <v>73</v>
      </c>
      <c r="DE593" t="s">
        <v>96</v>
      </c>
      <c r="DF593">
        <v>3</v>
      </c>
      <c r="DG593" t="s">
        <v>83</v>
      </c>
      <c r="DH593">
        <v>4</v>
      </c>
      <c r="DI593" s="71">
        <f t="shared" si="551"/>
        <v>0</v>
      </c>
      <c r="DJ593" s="80">
        <f t="shared" si="544"/>
        <v>0</v>
      </c>
      <c r="DK593" t="s">
        <v>85</v>
      </c>
      <c r="DL593" t="s">
        <v>73</v>
      </c>
      <c r="DM593" t="s">
        <v>94</v>
      </c>
      <c r="DN593">
        <v>3</v>
      </c>
      <c r="DO593" t="s">
        <v>83</v>
      </c>
      <c r="DP593">
        <v>5</v>
      </c>
      <c r="DQ593" s="71">
        <f t="shared" si="545"/>
        <v>3</v>
      </c>
      <c r="DR593" s="80">
        <f t="shared" si="546"/>
        <v>4</v>
      </c>
      <c r="DS593" s="27">
        <f t="shared" si="505"/>
        <v>4</v>
      </c>
      <c r="DT593" t="str">
        <f t="shared" si="506"/>
        <v>Australien</v>
      </c>
      <c r="DU593">
        <f t="shared" si="547"/>
        <v>0</v>
      </c>
      <c r="DV593" t="str">
        <f t="shared" si="507"/>
        <v>Brasilien</v>
      </c>
      <c r="DW593">
        <f t="shared" si="548"/>
        <v>0</v>
      </c>
      <c r="DX593" t="str">
        <f t="shared" si="508"/>
        <v>Frankreich</v>
      </c>
      <c r="DY593">
        <f t="shared" si="549"/>
        <v>8</v>
      </c>
      <c r="DZ593" t="str">
        <f t="shared" si="509"/>
        <v>Portugal</v>
      </c>
      <c r="EA593">
        <f t="shared" si="510"/>
        <v>0</v>
      </c>
      <c r="EB593" s="27">
        <f t="shared" si="511"/>
        <v>8</v>
      </c>
      <c r="EC593" t="s">
        <v>87</v>
      </c>
      <c r="ED593" t="s">
        <v>73</v>
      </c>
      <c r="EE593" t="s">
        <v>90</v>
      </c>
      <c r="EF593">
        <v>3</v>
      </c>
      <c r="EG593" t="s">
        <v>83</v>
      </c>
      <c r="EH593">
        <v>2</v>
      </c>
      <c r="EK593" t="s">
        <v>94</v>
      </c>
      <c r="EL593" t="s">
        <v>73</v>
      </c>
      <c r="EM593" t="s">
        <v>96</v>
      </c>
      <c r="EN593">
        <v>4</v>
      </c>
      <c r="EO593" t="s">
        <v>83</v>
      </c>
      <c r="EP593">
        <v>4</v>
      </c>
      <c r="EU593" t="s">
        <v>90</v>
      </c>
      <c r="EV593" t="s">
        <v>73</v>
      </c>
      <c r="EW593" t="s">
        <v>96</v>
      </c>
      <c r="EX593">
        <v>3</v>
      </c>
      <c r="EY593" t="s">
        <v>83</v>
      </c>
      <c r="EZ593">
        <v>5</v>
      </c>
      <c r="FC593" t="s">
        <v>87</v>
      </c>
      <c r="FD593" t="s">
        <v>73</v>
      </c>
      <c r="FE593" t="s">
        <v>96</v>
      </c>
      <c r="FF593">
        <v>3</v>
      </c>
      <c r="FG593" t="s">
        <v>83</v>
      </c>
      <c r="FH593">
        <v>5</v>
      </c>
      <c r="FL593" t="s">
        <v>90</v>
      </c>
      <c r="FN593" t="s">
        <v>96</v>
      </c>
      <c r="FP593" t="s">
        <v>87</v>
      </c>
      <c r="FR593" t="s">
        <v>96</v>
      </c>
      <c r="FU593">
        <v>239</v>
      </c>
      <c r="FX593">
        <v>0</v>
      </c>
    </row>
    <row r="594" spans="1:180" x14ac:dyDescent="0.45">
      <c r="A594" s="1">
        <v>591</v>
      </c>
      <c r="B594" s="45">
        <f t="shared" si="497"/>
        <v>198</v>
      </c>
      <c r="C594" s="14" t="s">
        <v>1188</v>
      </c>
      <c r="D594" t="s">
        <v>1189</v>
      </c>
      <c r="E594" s="15" t="s">
        <v>1187</v>
      </c>
      <c r="F594" s="28">
        <f>VOR!IH594</f>
        <v>153</v>
      </c>
      <c r="G594" s="27">
        <f t="shared" si="512"/>
        <v>87</v>
      </c>
      <c r="H594" s="49">
        <f t="shared" si="513"/>
        <v>240</v>
      </c>
      <c r="I594" s="14" t="s">
        <v>161</v>
      </c>
      <c r="J594" t="s">
        <v>73</v>
      </c>
      <c r="K594" t="s">
        <v>181</v>
      </c>
      <c r="L594">
        <v>2</v>
      </c>
      <c r="M594" t="s">
        <v>83</v>
      </c>
      <c r="N594">
        <v>0</v>
      </c>
      <c r="O594" s="77">
        <f t="shared" si="514"/>
        <v>1</v>
      </c>
      <c r="P594" s="80">
        <f t="shared" si="515"/>
        <v>3</v>
      </c>
      <c r="Q594" t="s">
        <v>93</v>
      </c>
      <c r="R594" t="s">
        <v>73</v>
      </c>
      <c r="S594" t="s">
        <v>129</v>
      </c>
      <c r="T594">
        <v>3</v>
      </c>
      <c r="U594" t="s">
        <v>83</v>
      </c>
      <c r="V594">
        <v>1</v>
      </c>
      <c r="W594" s="71">
        <f t="shared" si="516"/>
        <v>1</v>
      </c>
      <c r="X594" s="80">
        <f t="shared" si="517"/>
        <v>2</v>
      </c>
      <c r="Y594" s="14" t="s">
        <v>94</v>
      </c>
      <c r="Z594" t="s">
        <v>73</v>
      </c>
      <c r="AA594" t="s">
        <v>86</v>
      </c>
      <c r="AB594">
        <v>3</v>
      </c>
      <c r="AC594" t="s">
        <v>83</v>
      </c>
      <c r="AD594">
        <v>0</v>
      </c>
      <c r="AE594" s="71">
        <f t="shared" si="518"/>
        <v>3</v>
      </c>
      <c r="AF594" s="80">
        <f t="shared" si="498"/>
        <v>4</v>
      </c>
      <c r="AG594" s="14" t="s">
        <v>85</v>
      </c>
      <c r="AH594" t="s">
        <v>73</v>
      </c>
      <c r="AI594" t="s">
        <v>132</v>
      </c>
      <c r="AJ594">
        <v>2</v>
      </c>
      <c r="AK594" t="s">
        <v>83</v>
      </c>
      <c r="AL594">
        <v>0</v>
      </c>
      <c r="AM594" s="71">
        <f t="shared" si="519"/>
        <v>3</v>
      </c>
      <c r="AN594" s="80">
        <f t="shared" si="520"/>
        <v>4</v>
      </c>
      <c r="AO594" s="14" t="s">
        <v>88</v>
      </c>
      <c r="AP594" t="s">
        <v>73</v>
      </c>
      <c r="AQ594" t="s">
        <v>95</v>
      </c>
      <c r="AR594">
        <v>2</v>
      </c>
      <c r="AS594" t="s">
        <v>83</v>
      </c>
      <c r="AT594">
        <v>0</v>
      </c>
      <c r="AU594" s="71">
        <f t="shared" si="499"/>
        <v>2</v>
      </c>
      <c r="AV594" s="80">
        <f t="shared" si="521"/>
        <v>0</v>
      </c>
      <c r="AW594" s="14" t="s">
        <v>90</v>
      </c>
      <c r="AX594" t="s">
        <v>73</v>
      </c>
      <c r="AY594" t="s">
        <v>135</v>
      </c>
      <c r="AZ594">
        <v>3</v>
      </c>
      <c r="BA594" t="s">
        <v>83</v>
      </c>
      <c r="BB594">
        <v>1</v>
      </c>
      <c r="BC594" s="71">
        <f t="shared" si="522"/>
        <v>1</v>
      </c>
      <c r="BD594" s="80">
        <f t="shared" si="500"/>
        <v>2</v>
      </c>
      <c r="BE594" s="14" t="s">
        <v>131</v>
      </c>
      <c r="BF594" t="s">
        <v>73</v>
      </c>
      <c r="BG594" t="s">
        <v>130</v>
      </c>
      <c r="BH594">
        <v>3</v>
      </c>
      <c r="BI594" t="s">
        <v>83</v>
      </c>
      <c r="BJ594">
        <v>2</v>
      </c>
      <c r="BK594" s="71">
        <f t="shared" si="501"/>
        <v>2</v>
      </c>
      <c r="BL594" s="80">
        <f t="shared" si="523"/>
        <v>0</v>
      </c>
      <c r="BM594" s="14" t="s">
        <v>96</v>
      </c>
      <c r="BN594" t="s">
        <v>73</v>
      </c>
      <c r="BO594" t="s">
        <v>150</v>
      </c>
      <c r="BP594">
        <v>2</v>
      </c>
      <c r="BQ594" t="s">
        <v>83</v>
      </c>
      <c r="BR594">
        <v>0</v>
      </c>
      <c r="BS594" s="71">
        <f t="shared" si="524"/>
        <v>1</v>
      </c>
      <c r="BT594" s="80">
        <f t="shared" si="502"/>
        <v>2</v>
      </c>
      <c r="BU594" s="28">
        <f t="shared" si="525"/>
        <v>17</v>
      </c>
      <c r="BV594" s="14" t="str">
        <f t="shared" si="526"/>
        <v>Deutschland</v>
      </c>
      <c r="BW594" s="80">
        <f t="shared" si="503"/>
        <v>0</v>
      </c>
      <c r="BX594" s="14" t="str">
        <f t="shared" si="527"/>
        <v>Brasilien</v>
      </c>
      <c r="BY594" s="80">
        <f t="shared" si="528"/>
        <v>7</v>
      </c>
      <c r="BZ594" s="14" t="str">
        <f t="shared" si="529"/>
        <v>niederlande</v>
      </c>
      <c r="CA594" s="80">
        <f t="shared" si="530"/>
        <v>7</v>
      </c>
      <c r="CB594" s="14" t="str">
        <f t="shared" si="531"/>
        <v>Argentinien</v>
      </c>
      <c r="CC594" s="80">
        <f t="shared" si="532"/>
        <v>7</v>
      </c>
      <c r="CD594" s="14" t="str">
        <f t="shared" si="533"/>
        <v>Belgien</v>
      </c>
      <c r="CE594" s="80">
        <f t="shared" si="534"/>
        <v>0</v>
      </c>
      <c r="CF594" s="14" t="str">
        <f t="shared" si="535"/>
        <v>Portugal</v>
      </c>
      <c r="CG594" s="80">
        <f t="shared" si="536"/>
        <v>7</v>
      </c>
      <c r="CH594" s="14" t="str">
        <f t="shared" si="537"/>
        <v>England</v>
      </c>
      <c r="CI594" s="80">
        <f t="shared" si="538"/>
        <v>7</v>
      </c>
      <c r="CJ594" s="14" t="str">
        <f t="shared" si="539"/>
        <v>Frankreich</v>
      </c>
      <c r="CK594" s="80">
        <f t="shared" si="540"/>
        <v>7</v>
      </c>
      <c r="CL594" s="27">
        <f t="shared" si="550"/>
        <v>42</v>
      </c>
      <c r="CM594" t="s">
        <v>88</v>
      </c>
      <c r="CN594" t="s">
        <v>73</v>
      </c>
      <c r="CO594" t="s">
        <v>90</v>
      </c>
      <c r="CP594">
        <v>1</v>
      </c>
      <c r="CQ594" t="s">
        <v>83</v>
      </c>
      <c r="CR594">
        <v>3</v>
      </c>
      <c r="CS594" s="71">
        <f t="shared" si="504"/>
        <v>2</v>
      </c>
      <c r="CT594" s="80">
        <f t="shared" si="541"/>
        <v>0</v>
      </c>
      <c r="CU594" t="s">
        <v>161</v>
      </c>
      <c r="CV594" t="s">
        <v>73</v>
      </c>
      <c r="CW594" t="s">
        <v>93</v>
      </c>
      <c r="CX594">
        <v>1</v>
      </c>
      <c r="CY594" t="s">
        <v>83</v>
      </c>
      <c r="CZ594">
        <v>2</v>
      </c>
      <c r="DA594" s="71">
        <f t="shared" si="542"/>
        <v>3</v>
      </c>
      <c r="DB594" s="80">
        <f t="shared" si="543"/>
        <v>6</v>
      </c>
      <c r="DC594" t="s">
        <v>131</v>
      </c>
      <c r="DD594" t="s">
        <v>73</v>
      </c>
      <c r="DE594" t="s">
        <v>96</v>
      </c>
      <c r="DF594">
        <v>2</v>
      </c>
      <c r="DG594" t="s">
        <v>83</v>
      </c>
      <c r="DH594">
        <v>0</v>
      </c>
      <c r="DI594" s="71">
        <f t="shared" si="551"/>
        <v>0</v>
      </c>
      <c r="DJ594" s="80">
        <f t="shared" si="544"/>
        <v>0</v>
      </c>
      <c r="DK594" t="s">
        <v>85</v>
      </c>
      <c r="DL594" t="s">
        <v>73</v>
      </c>
      <c r="DM594" t="s">
        <v>94</v>
      </c>
      <c r="DN594">
        <v>2</v>
      </c>
      <c r="DO594" t="s">
        <v>83</v>
      </c>
      <c r="DP594">
        <v>3</v>
      </c>
      <c r="DQ594" s="71">
        <f t="shared" si="545"/>
        <v>3</v>
      </c>
      <c r="DR594" s="80">
        <f t="shared" si="546"/>
        <v>6</v>
      </c>
      <c r="DS594" s="27">
        <f t="shared" si="505"/>
        <v>12</v>
      </c>
      <c r="DT594" t="str">
        <f t="shared" si="506"/>
        <v>Argentinien</v>
      </c>
      <c r="DU594">
        <f t="shared" si="547"/>
        <v>8</v>
      </c>
      <c r="DV594" t="str">
        <f t="shared" si="507"/>
        <v>Brasilien</v>
      </c>
      <c r="DW594">
        <f t="shared" si="548"/>
        <v>0</v>
      </c>
      <c r="DX594" t="str">
        <f t="shared" si="508"/>
        <v>Frankreich</v>
      </c>
      <c r="DY594">
        <f t="shared" si="549"/>
        <v>8</v>
      </c>
      <c r="DZ594" t="str">
        <f t="shared" si="509"/>
        <v>Belgien</v>
      </c>
      <c r="EA594">
        <f t="shared" si="510"/>
        <v>0</v>
      </c>
      <c r="EB594" s="27">
        <f t="shared" si="511"/>
        <v>16</v>
      </c>
      <c r="EC594" t="s">
        <v>93</v>
      </c>
      <c r="ED594" t="s">
        <v>73</v>
      </c>
      <c r="EE594" t="s">
        <v>90</v>
      </c>
      <c r="EF594">
        <v>2</v>
      </c>
      <c r="EG594" t="s">
        <v>83</v>
      </c>
      <c r="EH594">
        <v>3</v>
      </c>
      <c r="EK594" t="s">
        <v>94</v>
      </c>
      <c r="EL594" t="s">
        <v>73</v>
      </c>
      <c r="EM594" t="s">
        <v>131</v>
      </c>
      <c r="EN594">
        <v>1</v>
      </c>
      <c r="EO594" t="s">
        <v>83</v>
      </c>
      <c r="EP594">
        <v>3</v>
      </c>
      <c r="EU594" t="s">
        <v>93</v>
      </c>
      <c r="EV594" t="s">
        <v>73</v>
      </c>
      <c r="EW594" t="s">
        <v>94</v>
      </c>
      <c r="EX594">
        <v>2</v>
      </c>
      <c r="EY594" t="s">
        <v>83</v>
      </c>
      <c r="EZ594">
        <v>3</v>
      </c>
      <c r="FC594" t="s">
        <v>90</v>
      </c>
      <c r="FD594" t="s">
        <v>73</v>
      </c>
      <c r="FE594" t="s">
        <v>131</v>
      </c>
      <c r="FF594">
        <v>3</v>
      </c>
      <c r="FG594" t="s">
        <v>83</v>
      </c>
      <c r="FH594">
        <v>2</v>
      </c>
      <c r="FL594" t="s">
        <v>93</v>
      </c>
      <c r="FN594" t="s">
        <v>94</v>
      </c>
      <c r="FP594" t="s">
        <v>131</v>
      </c>
      <c r="FR594" t="s">
        <v>90</v>
      </c>
      <c r="FU594">
        <v>146</v>
      </c>
      <c r="FX594" t="s">
        <v>1255</v>
      </c>
    </row>
    <row r="595" spans="1:180" x14ac:dyDescent="0.45">
      <c r="A595" s="1">
        <v>592</v>
      </c>
      <c r="B595" s="45">
        <f t="shared" si="497"/>
        <v>414</v>
      </c>
      <c r="C595" s="14" t="s">
        <v>1190</v>
      </c>
      <c r="D595" t="s">
        <v>1191</v>
      </c>
      <c r="E595" s="15" t="s">
        <v>1187</v>
      </c>
      <c r="F595" s="28">
        <f>VOR!IH595</f>
        <v>147</v>
      </c>
      <c r="G595" s="27">
        <f t="shared" si="512"/>
        <v>58</v>
      </c>
      <c r="H595" s="49">
        <f t="shared" si="513"/>
        <v>205</v>
      </c>
      <c r="I595" s="14" t="s">
        <v>84</v>
      </c>
      <c r="J595" t="s">
        <v>73</v>
      </c>
      <c r="K595" t="s">
        <v>181</v>
      </c>
      <c r="L595">
        <v>3</v>
      </c>
      <c r="M595" t="s">
        <v>83</v>
      </c>
      <c r="N595">
        <v>2</v>
      </c>
      <c r="O595" s="77">
        <f t="shared" si="514"/>
        <v>1</v>
      </c>
      <c r="P595" s="80">
        <f t="shared" si="515"/>
        <v>2</v>
      </c>
      <c r="Q595" t="s">
        <v>93</v>
      </c>
      <c r="R595" t="s">
        <v>73</v>
      </c>
      <c r="S595" t="s">
        <v>94</v>
      </c>
      <c r="T595">
        <v>2</v>
      </c>
      <c r="U595" t="s">
        <v>83</v>
      </c>
      <c r="V595">
        <v>3</v>
      </c>
      <c r="W595" s="71">
        <f t="shared" si="516"/>
        <v>1</v>
      </c>
      <c r="X595" s="80">
        <f t="shared" si="517"/>
        <v>0</v>
      </c>
      <c r="Y595" s="14" t="s">
        <v>129</v>
      </c>
      <c r="Z595" t="s">
        <v>73</v>
      </c>
      <c r="AA595" t="s">
        <v>133</v>
      </c>
      <c r="AB595">
        <v>3</v>
      </c>
      <c r="AC595" t="s">
        <v>83</v>
      </c>
      <c r="AD595">
        <v>2</v>
      </c>
      <c r="AE595" s="71">
        <f t="shared" si="518"/>
        <v>0</v>
      </c>
      <c r="AF595" s="80">
        <f t="shared" si="498"/>
        <v>0</v>
      </c>
      <c r="AG595" s="14" t="s">
        <v>85</v>
      </c>
      <c r="AH595" t="s">
        <v>73</v>
      </c>
      <c r="AI595" t="s">
        <v>136</v>
      </c>
      <c r="AJ595">
        <v>3</v>
      </c>
      <c r="AK595" t="s">
        <v>83</v>
      </c>
      <c r="AL595">
        <v>2</v>
      </c>
      <c r="AM595" s="71">
        <f t="shared" si="519"/>
        <v>1</v>
      </c>
      <c r="AN595" s="80">
        <f t="shared" si="520"/>
        <v>2</v>
      </c>
      <c r="AO595" s="14" t="s">
        <v>130</v>
      </c>
      <c r="AP595" t="s">
        <v>73</v>
      </c>
      <c r="AQ595" t="s">
        <v>89</v>
      </c>
      <c r="AR595">
        <v>3</v>
      </c>
      <c r="AS595" t="s">
        <v>83</v>
      </c>
      <c r="AT595">
        <v>2</v>
      </c>
      <c r="AU595" s="71">
        <f t="shared" si="499"/>
        <v>0</v>
      </c>
      <c r="AV595" s="80">
        <f t="shared" si="521"/>
        <v>0</v>
      </c>
      <c r="AW595" s="14" t="s">
        <v>90</v>
      </c>
      <c r="AX595" t="s">
        <v>73</v>
      </c>
      <c r="AY595" t="s">
        <v>135</v>
      </c>
      <c r="AZ595">
        <v>3</v>
      </c>
      <c r="BA595" t="s">
        <v>83</v>
      </c>
      <c r="BB595">
        <v>1</v>
      </c>
      <c r="BC595" s="71">
        <f t="shared" si="522"/>
        <v>1</v>
      </c>
      <c r="BD595" s="80">
        <f t="shared" si="500"/>
        <v>2</v>
      </c>
      <c r="BE595" s="14" t="s">
        <v>95</v>
      </c>
      <c r="BF595" t="s">
        <v>73</v>
      </c>
      <c r="BG595" t="s">
        <v>141</v>
      </c>
      <c r="BH595">
        <v>3</v>
      </c>
      <c r="BI595" t="s">
        <v>83</v>
      </c>
      <c r="BJ595">
        <v>1</v>
      </c>
      <c r="BK595" s="71">
        <f t="shared" si="501"/>
        <v>0</v>
      </c>
      <c r="BL595" s="80">
        <f t="shared" si="523"/>
        <v>0</v>
      </c>
      <c r="BM595" s="14" t="s">
        <v>96</v>
      </c>
      <c r="BN595" t="s">
        <v>73</v>
      </c>
      <c r="BO595" t="s">
        <v>150</v>
      </c>
      <c r="BP595">
        <v>3</v>
      </c>
      <c r="BQ595" t="s">
        <v>83</v>
      </c>
      <c r="BR595">
        <v>2</v>
      </c>
      <c r="BS595" s="71">
        <f t="shared" si="524"/>
        <v>1</v>
      </c>
      <c r="BT595" s="80">
        <f t="shared" si="502"/>
        <v>2</v>
      </c>
      <c r="BU595" s="28">
        <f t="shared" si="525"/>
        <v>8</v>
      </c>
      <c r="BV595" s="14" t="str">
        <f t="shared" si="526"/>
        <v>Spanien</v>
      </c>
      <c r="BW595" s="80">
        <f t="shared" si="503"/>
        <v>0</v>
      </c>
      <c r="BX595" s="14" t="str">
        <f t="shared" si="527"/>
        <v>Brasilien</v>
      </c>
      <c r="BY595" s="80">
        <f t="shared" si="528"/>
        <v>7</v>
      </c>
      <c r="BZ595" s="14" t="str">
        <f t="shared" si="529"/>
        <v>Niederlande</v>
      </c>
      <c r="CA595" s="80">
        <f t="shared" si="530"/>
        <v>7</v>
      </c>
      <c r="CB595" s="14" t="str">
        <f t="shared" si="531"/>
        <v>Frankreich</v>
      </c>
      <c r="CC595" s="80">
        <f t="shared" si="532"/>
        <v>7</v>
      </c>
      <c r="CD595" s="14" t="str">
        <f t="shared" si="533"/>
        <v>Kroatien</v>
      </c>
      <c r="CE595" s="80">
        <f t="shared" si="534"/>
        <v>7</v>
      </c>
      <c r="CF595" s="14" t="str">
        <f t="shared" si="535"/>
        <v>Portugal</v>
      </c>
      <c r="CG595" s="80">
        <f t="shared" si="536"/>
        <v>7</v>
      </c>
      <c r="CH595" s="14" t="str">
        <f t="shared" si="537"/>
        <v>England</v>
      </c>
      <c r="CI595" s="80">
        <f t="shared" si="538"/>
        <v>7</v>
      </c>
      <c r="CJ595" s="14" t="str">
        <f t="shared" si="539"/>
        <v>Dänemark</v>
      </c>
      <c r="CK595" s="80">
        <f t="shared" si="540"/>
        <v>0</v>
      </c>
      <c r="CL595" s="27">
        <f t="shared" si="550"/>
        <v>42</v>
      </c>
      <c r="CM595" t="s">
        <v>130</v>
      </c>
      <c r="CN595" t="s">
        <v>73</v>
      </c>
      <c r="CO595" t="s">
        <v>90</v>
      </c>
      <c r="CP595">
        <v>2</v>
      </c>
      <c r="CQ595" t="s">
        <v>83</v>
      </c>
      <c r="CR595">
        <v>3</v>
      </c>
      <c r="CS595" s="71">
        <f t="shared" si="504"/>
        <v>2</v>
      </c>
      <c r="CT595" s="80">
        <f t="shared" si="541"/>
        <v>0</v>
      </c>
      <c r="CU595" t="s">
        <v>84</v>
      </c>
      <c r="CV595" t="s">
        <v>73</v>
      </c>
      <c r="CW595" t="s">
        <v>94</v>
      </c>
      <c r="CX595">
        <v>2</v>
      </c>
      <c r="CY595" t="s">
        <v>83</v>
      </c>
      <c r="CZ595">
        <v>3</v>
      </c>
      <c r="DA595" s="71">
        <f t="shared" si="542"/>
        <v>1</v>
      </c>
      <c r="DB595" s="80">
        <f t="shared" si="543"/>
        <v>0</v>
      </c>
      <c r="DC595" t="s">
        <v>95</v>
      </c>
      <c r="DD595" t="s">
        <v>73</v>
      </c>
      <c r="DE595" t="s">
        <v>96</v>
      </c>
      <c r="DF595">
        <v>2</v>
      </c>
      <c r="DG595" t="s">
        <v>83</v>
      </c>
      <c r="DH595">
        <v>3</v>
      </c>
      <c r="DI595" s="71">
        <f t="shared" si="551"/>
        <v>0</v>
      </c>
      <c r="DJ595" s="80">
        <f t="shared" si="544"/>
        <v>0</v>
      </c>
      <c r="DK595" t="s">
        <v>85</v>
      </c>
      <c r="DL595" t="s">
        <v>73</v>
      </c>
      <c r="DM595" t="s">
        <v>129</v>
      </c>
      <c r="DN595">
        <v>3</v>
      </c>
      <c r="DO595" t="s">
        <v>83</v>
      </c>
      <c r="DP595">
        <v>3</v>
      </c>
      <c r="DQ595" s="71">
        <f t="shared" si="545"/>
        <v>1</v>
      </c>
      <c r="DR595" s="80">
        <f t="shared" si="546"/>
        <v>0</v>
      </c>
      <c r="DS595" s="27">
        <f t="shared" si="505"/>
        <v>0</v>
      </c>
      <c r="DT595" t="str">
        <f t="shared" si="506"/>
        <v>Frankreich</v>
      </c>
      <c r="DU595">
        <f t="shared" si="547"/>
        <v>8</v>
      </c>
      <c r="DV595" t="str">
        <f t="shared" si="507"/>
        <v>Brasilien</v>
      </c>
      <c r="DW595">
        <f t="shared" si="548"/>
        <v>0</v>
      </c>
      <c r="DX595" t="str">
        <f t="shared" si="508"/>
        <v>Dänemark</v>
      </c>
      <c r="DY595">
        <f t="shared" si="549"/>
        <v>0</v>
      </c>
      <c r="DZ595" t="str">
        <f t="shared" si="509"/>
        <v>Portugal</v>
      </c>
      <c r="EA595">
        <f t="shared" si="510"/>
        <v>0</v>
      </c>
      <c r="EB595" s="27">
        <f t="shared" si="511"/>
        <v>8</v>
      </c>
      <c r="EC595" t="s">
        <v>94</v>
      </c>
      <c r="ED595" t="s">
        <v>73</v>
      </c>
      <c r="EE595" t="s">
        <v>90</v>
      </c>
      <c r="EF595">
        <v>2</v>
      </c>
      <c r="EG595" t="s">
        <v>83</v>
      </c>
      <c r="EH595">
        <v>3</v>
      </c>
      <c r="EK595" t="s">
        <v>129</v>
      </c>
      <c r="EL595" t="s">
        <v>73</v>
      </c>
      <c r="EM595" t="s">
        <v>96</v>
      </c>
      <c r="EN595">
        <v>3</v>
      </c>
      <c r="EO595" t="s">
        <v>83</v>
      </c>
      <c r="EP595">
        <v>4</v>
      </c>
      <c r="EU595" t="s">
        <v>94</v>
      </c>
      <c r="EV595" t="s">
        <v>73</v>
      </c>
      <c r="EW595" t="s">
        <v>129</v>
      </c>
      <c r="EX595">
        <v>3</v>
      </c>
      <c r="EY595" t="s">
        <v>83</v>
      </c>
      <c r="EZ595">
        <v>4</v>
      </c>
      <c r="FC595" t="s">
        <v>90</v>
      </c>
      <c r="FD595" t="s">
        <v>73</v>
      </c>
      <c r="FE595" t="s">
        <v>96</v>
      </c>
      <c r="FF595">
        <v>4</v>
      </c>
      <c r="FG595" t="s">
        <v>83</v>
      </c>
      <c r="FH595">
        <v>3</v>
      </c>
      <c r="FL595" t="s">
        <v>94</v>
      </c>
      <c r="FN595" t="s">
        <v>129</v>
      </c>
      <c r="FP595" t="s">
        <v>96</v>
      </c>
      <c r="FR595" t="s">
        <v>90</v>
      </c>
      <c r="FU595">
        <v>0</v>
      </c>
      <c r="FX595" t="s">
        <v>405</v>
      </c>
    </row>
    <row r="596" spans="1:180" x14ac:dyDescent="0.45">
      <c r="A596" s="1">
        <v>593</v>
      </c>
      <c r="B596" s="45">
        <f t="shared" si="497"/>
        <v>663</v>
      </c>
      <c r="C596" s="14" t="s">
        <v>176</v>
      </c>
      <c r="D596" t="s">
        <v>1192</v>
      </c>
      <c r="E596" s="15" t="s">
        <v>1187</v>
      </c>
      <c r="F596" s="28">
        <f>VOR!IH596</f>
        <v>150</v>
      </c>
      <c r="G596" s="27">
        <f t="shared" si="512"/>
        <v>7</v>
      </c>
      <c r="H596" s="49">
        <f t="shared" si="513"/>
        <v>157</v>
      </c>
      <c r="I596" s="14" t="s">
        <v>84</v>
      </c>
      <c r="J596" t="s">
        <v>73</v>
      </c>
      <c r="K596" t="s">
        <v>85</v>
      </c>
      <c r="L596">
        <v>2</v>
      </c>
      <c r="M596" t="s">
        <v>83</v>
      </c>
      <c r="N596">
        <v>3</v>
      </c>
      <c r="O596" s="77">
        <f t="shared" si="514"/>
        <v>1</v>
      </c>
      <c r="P596" s="80">
        <f t="shared" si="515"/>
        <v>0</v>
      </c>
      <c r="Q596" t="s">
        <v>86</v>
      </c>
      <c r="R596" t="s">
        <v>73</v>
      </c>
      <c r="S596" t="s">
        <v>87</v>
      </c>
      <c r="T596">
        <v>2</v>
      </c>
      <c r="U596" t="s">
        <v>83</v>
      </c>
      <c r="V596">
        <v>3</v>
      </c>
      <c r="W596" s="71">
        <f t="shared" si="516"/>
        <v>2</v>
      </c>
      <c r="X596" s="80">
        <f t="shared" si="517"/>
        <v>0</v>
      </c>
      <c r="Y596" s="14" t="s">
        <v>129</v>
      </c>
      <c r="Z596" t="s">
        <v>73</v>
      </c>
      <c r="AA596" t="s">
        <v>133</v>
      </c>
      <c r="AB596">
        <v>3</v>
      </c>
      <c r="AC596" t="s">
        <v>83</v>
      </c>
      <c r="AD596">
        <v>1</v>
      </c>
      <c r="AE596" s="71">
        <f t="shared" si="518"/>
        <v>0</v>
      </c>
      <c r="AF596" s="80">
        <f t="shared" si="498"/>
        <v>0</v>
      </c>
      <c r="AG596" s="14" t="s">
        <v>137</v>
      </c>
      <c r="AH596" t="s">
        <v>73</v>
      </c>
      <c r="AI596" t="s">
        <v>136</v>
      </c>
      <c r="AJ596">
        <v>2</v>
      </c>
      <c r="AK596" t="s">
        <v>83</v>
      </c>
      <c r="AL596">
        <v>1</v>
      </c>
      <c r="AM596" s="71">
        <f t="shared" si="519"/>
        <v>0</v>
      </c>
      <c r="AN596" s="80">
        <f t="shared" si="520"/>
        <v>0</v>
      </c>
      <c r="AO596" s="14" t="s">
        <v>88</v>
      </c>
      <c r="AP596" t="s">
        <v>73</v>
      </c>
      <c r="AQ596" t="s">
        <v>131</v>
      </c>
      <c r="AR596">
        <v>3</v>
      </c>
      <c r="AS596" t="s">
        <v>83</v>
      </c>
      <c r="AT596">
        <v>2</v>
      </c>
      <c r="AU596" s="71">
        <f t="shared" si="499"/>
        <v>0</v>
      </c>
      <c r="AV596" s="80">
        <f t="shared" si="521"/>
        <v>0</v>
      </c>
      <c r="AW596" s="14" t="s">
        <v>134</v>
      </c>
      <c r="AX596" t="s">
        <v>73</v>
      </c>
      <c r="AY596" t="s">
        <v>96</v>
      </c>
      <c r="AZ596">
        <v>3</v>
      </c>
      <c r="BA596" t="s">
        <v>83</v>
      </c>
      <c r="BB596">
        <v>1</v>
      </c>
      <c r="BC596" s="71">
        <f t="shared" si="522"/>
        <v>0</v>
      </c>
      <c r="BD596" s="80">
        <f t="shared" si="500"/>
        <v>0</v>
      </c>
      <c r="BE596" s="14" t="s">
        <v>142</v>
      </c>
      <c r="BF596" t="s">
        <v>73</v>
      </c>
      <c r="BG596" t="s">
        <v>165</v>
      </c>
      <c r="BH596">
        <v>1</v>
      </c>
      <c r="BI596" t="s">
        <v>83</v>
      </c>
      <c r="BJ596">
        <v>2</v>
      </c>
      <c r="BK596" s="71">
        <f t="shared" si="501"/>
        <v>0</v>
      </c>
      <c r="BL596" s="80">
        <f t="shared" si="523"/>
        <v>0</v>
      </c>
      <c r="BM596" s="14" t="s">
        <v>91</v>
      </c>
      <c r="BN596" t="s">
        <v>73</v>
      </c>
      <c r="BO596" t="s">
        <v>166</v>
      </c>
      <c r="BP596">
        <v>1</v>
      </c>
      <c r="BQ596" t="s">
        <v>83</v>
      </c>
      <c r="BR596">
        <v>2</v>
      </c>
      <c r="BS596" s="71">
        <f t="shared" si="524"/>
        <v>0</v>
      </c>
      <c r="BT596" s="80">
        <f t="shared" si="502"/>
        <v>0</v>
      </c>
      <c r="BU596" s="28">
        <f t="shared" si="525"/>
        <v>0</v>
      </c>
      <c r="BV596" s="14" t="str">
        <f t="shared" si="526"/>
        <v>Deutschland</v>
      </c>
      <c r="BW596" s="80">
        <f t="shared" si="503"/>
        <v>0</v>
      </c>
      <c r="BX596" s="14" t="str">
        <f t="shared" si="527"/>
        <v>Schweiz</v>
      </c>
      <c r="BY596" s="80">
        <f t="shared" si="528"/>
        <v>0</v>
      </c>
      <c r="BZ596" s="14" t="str">
        <f t="shared" si="529"/>
        <v>England</v>
      </c>
      <c r="CA596" s="80">
        <f t="shared" si="530"/>
        <v>7</v>
      </c>
      <c r="CB596" s="14" t="str">
        <f t="shared" si="531"/>
        <v>Australien</v>
      </c>
      <c r="CC596" s="80">
        <f t="shared" si="532"/>
        <v>0</v>
      </c>
      <c r="CD596" s="14" t="str">
        <f t="shared" si="533"/>
        <v>Japan</v>
      </c>
      <c r="CE596" s="80">
        <f t="shared" si="534"/>
        <v>0</v>
      </c>
      <c r="CF596" s="14" t="str">
        <f t="shared" si="535"/>
        <v>Kamerun</v>
      </c>
      <c r="CG596" s="80">
        <f t="shared" si="536"/>
        <v>0</v>
      </c>
      <c r="CH596" s="14" t="str">
        <f t="shared" si="537"/>
        <v>USA</v>
      </c>
      <c r="CI596" s="80">
        <f t="shared" si="538"/>
        <v>0</v>
      </c>
      <c r="CJ596" s="14" t="str">
        <f t="shared" si="539"/>
        <v>Dänemark</v>
      </c>
      <c r="CK596" s="80">
        <f t="shared" si="540"/>
        <v>0</v>
      </c>
      <c r="CL596" s="27">
        <f t="shared" si="550"/>
        <v>7</v>
      </c>
      <c r="CM596" t="s">
        <v>88</v>
      </c>
      <c r="CN596" t="s">
        <v>73</v>
      </c>
      <c r="CO596" t="s">
        <v>134</v>
      </c>
      <c r="CP596">
        <v>2</v>
      </c>
      <c r="CQ596" t="s">
        <v>83</v>
      </c>
      <c r="CR596">
        <v>3</v>
      </c>
      <c r="CS596" s="71">
        <f t="shared" si="504"/>
        <v>0</v>
      </c>
      <c r="CT596" s="80">
        <f t="shared" si="541"/>
        <v>0</v>
      </c>
      <c r="CU596" t="s">
        <v>85</v>
      </c>
      <c r="CV596" t="s">
        <v>73</v>
      </c>
      <c r="CW596" t="s">
        <v>87</v>
      </c>
      <c r="CX596">
        <v>2</v>
      </c>
      <c r="CY596" t="s">
        <v>83</v>
      </c>
      <c r="CZ596">
        <v>3</v>
      </c>
      <c r="DA596" s="71">
        <f t="shared" si="542"/>
        <v>0</v>
      </c>
      <c r="DB596" s="80">
        <f t="shared" si="543"/>
        <v>0</v>
      </c>
      <c r="DC596" t="s">
        <v>165</v>
      </c>
      <c r="DD596" t="s">
        <v>73</v>
      </c>
      <c r="DE596" t="s">
        <v>166</v>
      </c>
      <c r="DF596">
        <v>2</v>
      </c>
      <c r="DG596" t="s">
        <v>83</v>
      </c>
      <c r="DH596">
        <v>1</v>
      </c>
      <c r="DI596" s="71">
        <f t="shared" si="551"/>
        <v>0</v>
      </c>
      <c r="DJ596" s="80">
        <f t="shared" si="544"/>
        <v>0</v>
      </c>
      <c r="DK596" t="s">
        <v>137</v>
      </c>
      <c r="DL596" t="s">
        <v>73</v>
      </c>
      <c r="DM596" t="s">
        <v>129</v>
      </c>
      <c r="DN596">
        <v>1</v>
      </c>
      <c r="DO596" t="s">
        <v>83</v>
      </c>
      <c r="DP596">
        <v>2</v>
      </c>
      <c r="DQ596" s="71">
        <f t="shared" si="545"/>
        <v>0</v>
      </c>
      <c r="DR596" s="80">
        <f t="shared" si="546"/>
        <v>0</v>
      </c>
      <c r="DS596" s="27">
        <f t="shared" si="505"/>
        <v>0</v>
      </c>
      <c r="DT596" t="str">
        <f t="shared" si="506"/>
        <v>Australien</v>
      </c>
      <c r="DU596">
        <f t="shared" si="547"/>
        <v>0</v>
      </c>
      <c r="DV596" t="str">
        <f t="shared" si="507"/>
        <v>Schweiz</v>
      </c>
      <c r="DW596">
        <f t="shared" si="548"/>
        <v>0</v>
      </c>
      <c r="DX596" t="str">
        <f t="shared" si="508"/>
        <v>Dänemark</v>
      </c>
      <c r="DY596">
        <f t="shared" si="549"/>
        <v>0</v>
      </c>
      <c r="DZ596" t="str">
        <f t="shared" si="509"/>
        <v>Japan</v>
      </c>
      <c r="EA596">
        <f t="shared" si="510"/>
        <v>0</v>
      </c>
      <c r="EB596" s="27">
        <f t="shared" si="511"/>
        <v>0</v>
      </c>
      <c r="EC596" t="s">
        <v>87</v>
      </c>
      <c r="ED596" t="s">
        <v>73</v>
      </c>
      <c r="EE596" t="s">
        <v>134</v>
      </c>
      <c r="EF596">
        <v>1</v>
      </c>
      <c r="EG596" t="s">
        <v>83</v>
      </c>
      <c r="EH596">
        <v>3</v>
      </c>
      <c r="EK596" t="s">
        <v>129</v>
      </c>
      <c r="EL596" t="s">
        <v>73</v>
      </c>
      <c r="EM596" t="s">
        <v>165</v>
      </c>
      <c r="EN596">
        <v>2</v>
      </c>
      <c r="EO596" t="s">
        <v>83</v>
      </c>
      <c r="EP596">
        <v>1</v>
      </c>
      <c r="EU596" t="s">
        <v>87</v>
      </c>
      <c r="EV596" t="s">
        <v>73</v>
      </c>
      <c r="EW596" t="s">
        <v>165</v>
      </c>
      <c r="EX596">
        <v>3</v>
      </c>
      <c r="EY596" t="s">
        <v>83</v>
      </c>
      <c r="EZ596">
        <v>2</v>
      </c>
      <c r="FC596" t="s">
        <v>134</v>
      </c>
      <c r="FD596" t="s">
        <v>73</v>
      </c>
      <c r="FE596" t="s">
        <v>129</v>
      </c>
      <c r="FF596">
        <v>3</v>
      </c>
      <c r="FG596" t="s">
        <v>83</v>
      </c>
      <c r="FH596">
        <v>1</v>
      </c>
      <c r="FL596" t="s">
        <v>165</v>
      </c>
      <c r="FN596" t="s">
        <v>87</v>
      </c>
      <c r="FP596" t="s">
        <v>129</v>
      </c>
      <c r="FR596" t="s">
        <v>134</v>
      </c>
      <c r="FU596">
        <v>99</v>
      </c>
      <c r="FX596">
        <v>0</v>
      </c>
    </row>
    <row r="597" spans="1:180" x14ac:dyDescent="0.45">
      <c r="A597" s="1">
        <v>594</v>
      </c>
      <c r="B597" s="45">
        <f t="shared" si="497"/>
        <v>711</v>
      </c>
      <c r="C597" s="14" t="s">
        <v>1193</v>
      </c>
      <c r="D597" t="s">
        <v>1194</v>
      </c>
      <c r="E597" s="15" t="s">
        <v>1187</v>
      </c>
      <c r="F597" s="28">
        <f>VOR!IH597</f>
        <v>118</v>
      </c>
      <c r="G597" s="27">
        <f t="shared" si="512"/>
        <v>18</v>
      </c>
      <c r="H597" s="49">
        <f t="shared" si="513"/>
        <v>136</v>
      </c>
      <c r="I597" s="14" t="s">
        <v>84</v>
      </c>
      <c r="J597" t="s">
        <v>73</v>
      </c>
      <c r="K597" t="s">
        <v>137</v>
      </c>
      <c r="L597">
        <v>2</v>
      </c>
      <c r="M597" t="s">
        <v>83</v>
      </c>
      <c r="N597">
        <v>4</v>
      </c>
      <c r="O597" s="77">
        <f t="shared" si="514"/>
        <v>3</v>
      </c>
      <c r="P597" s="80">
        <f t="shared" si="515"/>
        <v>0</v>
      </c>
      <c r="Q597" t="s">
        <v>86</v>
      </c>
      <c r="R597" t="s">
        <v>73</v>
      </c>
      <c r="S597" t="s">
        <v>164</v>
      </c>
      <c r="T597">
        <v>2</v>
      </c>
      <c r="U597" t="s">
        <v>83</v>
      </c>
      <c r="V597">
        <v>1</v>
      </c>
      <c r="W597" s="71">
        <f t="shared" si="516"/>
        <v>0</v>
      </c>
      <c r="X597" s="80">
        <f t="shared" si="517"/>
        <v>0</v>
      </c>
      <c r="Y597" s="14" t="s">
        <v>129</v>
      </c>
      <c r="Z597" t="s">
        <v>73</v>
      </c>
      <c r="AA597" t="s">
        <v>425</v>
      </c>
      <c r="AB597">
        <v>4</v>
      </c>
      <c r="AC597" t="s">
        <v>83</v>
      </c>
      <c r="AD597">
        <v>2</v>
      </c>
      <c r="AE597" s="71">
        <f t="shared" si="518"/>
        <v>0</v>
      </c>
      <c r="AF597" s="80">
        <f t="shared" si="498"/>
        <v>0</v>
      </c>
      <c r="AG597" s="14" t="s">
        <v>85</v>
      </c>
      <c r="AH597" t="s">
        <v>73</v>
      </c>
      <c r="AI597" t="s">
        <v>136</v>
      </c>
      <c r="AJ597">
        <v>2</v>
      </c>
      <c r="AK597" t="s">
        <v>83</v>
      </c>
      <c r="AL597">
        <v>1</v>
      </c>
      <c r="AM597" s="71">
        <f t="shared" si="519"/>
        <v>1</v>
      </c>
      <c r="AN597" s="80">
        <f t="shared" si="520"/>
        <v>2</v>
      </c>
      <c r="AO597" s="14" t="s">
        <v>88</v>
      </c>
      <c r="AP597" t="s">
        <v>73</v>
      </c>
      <c r="AQ597" t="s">
        <v>131</v>
      </c>
      <c r="AR597">
        <v>4</v>
      </c>
      <c r="AS597" t="s">
        <v>83</v>
      </c>
      <c r="AT597">
        <v>2</v>
      </c>
      <c r="AU597" s="71">
        <f t="shared" si="499"/>
        <v>0</v>
      </c>
      <c r="AV597" s="80">
        <f t="shared" si="521"/>
        <v>0</v>
      </c>
      <c r="AW597" s="14" t="s">
        <v>90</v>
      </c>
      <c r="AX597" t="s">
        <v>73</v>
      </c>
      <c r="AY597" t="s">
        <v>138</v>
      </c>
      <c r="AZ597">
        <v>1</v>
      </c>
      <c r="BA597" t="s">
        <v>83</v>
      </c>
      <c r="BB597">
        <v>3</v>
      </c>
      <c r="BC597" s="71">
        <f t="shared" si="522"/>
        <v>1</v>
      </c>
      <c r="BD597" s="80">
        <f t="shared" si="500"/>
        <v>0</v>
      </c>
      <c r="BE597" s="14" t="s">
        <v>95</v>
      </c>
      <c r="BF597" t="s">
        <v>73</v>
      </c>
      <c r="BG597" t="s">
        <v>141</v>
      </c>
      <c r="BH597">
        <v>2</v>
      </c>
      <c r="BI597" t="s">
        <v>83</v>
      </c>
      <c r="BJ597">
        <v>3</v>
      </c>
      <c r="BK597" s="71">
        <f t="shared" si="501"/>
        <v>0</v>
      </c>
      <c r="BL597" s="80">
        <f t="shared" si="523"/>
        <v>0</v>
      </c>
      <c r="BM597" s="14" t="s">
        <v>96</v>
      </c>
      <c r="BN597" t="s">
        <v>73</v>
      </c>
      <c r="BO597" t="s">
        <v>150</v>
      </c>
      <c r="BP597">
        <v>5</v>
      </c>
      <c r="BQ597" t="s">
        <v>83</v>
      </c>
      <c r="BR597">
        <v>1</v>
      </c>
      <c r="BS597" s="71">
        <f t="shared" si="524"/>
        <v>1</v>
      </c>
      <c r="BT597" s="80">
        <f t="shared" si="502"/>
        <v>2</v>
      </c>
      <c r="BU597" s="28">
        <f t="shared" si="525"/>
        <v>4</v>
      </c>
      <c r="BV597" s="14" t="str">
        <f t="shared" si="526"/>
        <v>Deutschland</v>
      </c>
      <c r="BW597" s="80">
        <f t="shared" si="503"/>
        <v>0</v>
      </c>
      <c r="BX597" s="14" t="str">
        <f t="shared" si="527"/>
        <v>Ghana</v>
      </c>
      <c r="BY597" s="80">
        <f t="shared" si="528"/>
        <v>0</v>
      </c>
      <c r="BZ597" s="14" t="str">
        <f t="shared" si="529"/>
        <v>USA</v>
      </c>
      <c r="CA597" s="80">
        <f t="shared" si="530"/>
        <v>0</v>
      </c>
      <c r="CB597" s="14" t="str">
        <f t="shared" si="531"/>
        <v>Polen</v>
      </c>
      <c r="CC597" s="80">
        <f t="shared" si="532"/>
        <v>0</v>
      </c>
      <c r="CD597" s="14" t="str">
        <f t="shared" si="533"/>
        <v>Costa Rica</v>
      </c>
      <c r="CE597" s="80">
        <f t="shared" si="534"/>
        <v>0</v>
      </c>
      <c r="CF597" s="14" t="str">
        <f t="shared" si="535"/>
        <v>Portugal</v>
      </c>
      <c r="CG597" s="80">
        <f t="shared" si="536"/>
        <v>7</v>
      </c>
      <c r="CH597" s="14" t="str">
        <f t="shared" si="537"/>
        <v>England</v>
      </c>
      <c r="CI597" s="80">
        <f t="shared" si="538"/>
        <v>7</v>
      </c>
      <c r="CJ597" s="14" t="str">
        <f t="shared" si="539"/>
        <v>Dänemark</v>
      </c>
      <c r="CK597" s="80">
        <f t="shared" si="540"/>
        <v>0</v>
      </c>
      <c r="CL597" s="27">
        <f t="shared" si="550"/>
        <v>14</v>
      </c>
      <c r="CM597" t="s">
        <v>88</v>
      </c>
      <c r="CN597" t="s">
        <v>73</v>
      </c>
      <c r="CO597" t="s">
        <v>138</v>
      </c>
      <c r="CP597">
        <v>2</v>
      </c>
      <c r="CQ597" t="s">
        <v>83</v>
      </c>
      <c r="CR597">
        <v>1</v>
      </c>
      <c r="CS597" s="71">
        <f t="shared" si="504"/>
        <v>0</v>
      </c>
      <c r="CT597" s="80">
        <f t="shared" si="541"/>
        <v>0</v>
      </c>
      <c r="CU597" t="s">
        <v>137</v>
      </c>
      <c r="CV597" t="s">
        <v>73</v>
      </c>
      <c r="CW597" t="s">
        <v>86</v>
      </c>
      <c r="CX597">
        <v>3</v>
      </c>
      <c r="CY597" t="s">
        <v>83</v>
      </c>
      <c r="CZ597">
        <v>1</v>
      </c>
      <c r="DA597" s="71">
        <f t="shared" si="542"/>
        <v>0</v>
      </c>
      <c r="DB597" s="80">
        <f t="shared" si="543"/>
        <v>0</v>
      </c>
      <c r="DC597" t="s">
        <v>141</v>
      </c>
      <c r="DD597" t="s">
        <v>73</v>
      </c>
      <c r="DE597" t="s">
        <v>96</v>
      </c>
      <c r="DF597">
        <v>3</v>
      </c>
      <c r="DG597" t="s">
        <v>83</v>
      </c>
      <c r="DH597">
        <v>5</v>
      </c>
      <c r="DI597" s="71">
        <f t="shared" si="551"/>
        <v>0</v>
      </c>
      <c r="DJ597" s="80">
        <f t="shared" si="544"/>
        <v>0</v>
      </c>
      <c r="DK597" t="s">
        <v>85</v>
      </c>
      <c r="DL597" t="s">
        <v>73</v>
      </c>
      <c r="DM597" t="s">
        <v>129</v>
      </c>
      <c r="DN597">
        <v>4</v>
      </c>
      <c r="DO597" t="s">
        <v>83</v>
      </c>
      <c r="DP597">
        <v>2</v>
      </c>
      <c r="DQ597" s="71">
        <f t="shared" si="545"/>
        <v>1</v>
      </c>
      <c r="DR597" s="80">
        <f t="shared" si="546"/>
        <v>0</v>
      </c>
      <c r="DS597" s="27">
        <f t="shared" si="505"/>
        <v>0</v>
      </c>
      <c r="DT597" t="str">
        <f t="shared" si="506"/>
        <v>USA</v>
      </c>
      <c r="DU597">
        <f t="shared" si="547"/>
        <v>0</v>
      </c>
      <c r="DV597" t="str">
        <f t="shared" si="507"/>
        <v>Deutschland</v>
      </c>
      <c r="DW597">
        <f t="shared" si="548"/>
        <v>0</v>
      </c>
      <c r="DX597" t="str">
        <f t="shared" si="508"/>
        <v>England</v>
      </c>
      <c r="DY597">
        <f t="shared" si="549"/>
        <v>0</v>
      </c>
      <c r="DZ597" t="str">
        <f t="shared" si="509"/>
        <v>Portugal</v>
      </c>
      <c r="EA597">
        <f t="shared" si="510"/>
        <v>0</v>
      </c>
      <c r="EB597" s="27">
        <f t="shared" si="511"/>
        <v>0</v>
      </c>
      <c r="EC597" t="s">
        <v>137</v>
      </c>
      <c r="ED597" t="s">
        <v>73</v>
      </c>
      <c r="EE597" t="s">
        <v>88</v>
      </c>
      <c r="EF597">
        <v>4</v>
      </c>
      <c r="EG597" t="s">
        <v>83</v>
      </c>
      <c r="EH597">
        <v>1</v>
      </c>
      <c r="EK597" t="s">
        <v>85</v>
      </c>
      <c r="EL597" t="s">
        <v>73</v>
      </c>
      <c r="EM597" t="s">
        <v>96</v>
      </c>
      <c r="EN597">
        <v>2</v>
      </c>
      <c r="EO597" t="s">
        <v>83</v>
      </c>
      <c r="EP597">
        <v>4</v>
      </c>
      <c r="EU597" t="s">
        <v>88</v>
      </c>
      <c r="EV597" t="s">
        <v>73</v>
      </c>
      <c r="EW597" t="s">
        <v>85</v>
      </c>
      <c r="EX597">
        <v>2</v>
      </c>
      <c r="EY597" t="s">
        <v>83</v>
      </c>
      <c r="EZ597">
        <v>6</v>
      </c>
      <c r="FC597" t="s">
        <v>137</v>
      </c>
      <c r="FD597" t="s">
        <v>73</v>
      </c>
      <c r="FE597" t="s">
        <v>96</v>
      </c>
      <c r="FF597">
        <v>4</v>
      </c>
      <c r="FG597" t="s">
        <v>83</v>
      </c>
      <c r="FH597">
        <v>6</v>
      </c>
      <c r="FL597" t="s">
        <v>88</v>
      </c>
      <c r="FN597" t="s">
        <v>85</v>
      </c>
      <c r="FP597" t="s">
        <v>137</v>
      </c>
      <c r="FR597" t="s">
        <v>96</v>
      </c>
      <c r="FU597">
        <v>0</v>
      </c>
      <c r="FX597">
        <v>0</v>
      </c>
    </row>
    <row r="598" spans="1:180" x14ac:dyDescent="0.45">
      <c r="A598" s="1">
        <v>595</v>
      </c>
      <c r="B598" s="45">
        <f t="shared" si="497"/>
        <v>25</v>
      </c>
      <c r="C598" s="14" t="s">
        <v>1195</v>
      </c>
      <c r="D598" t="s">
        <v>1196</v>
      </c>
      <c r="E598" s="15" t="s">
        <v>1187</v>
      </c>
      <c r="F598" s="28">
        <f>VOR!IH598</f>
        <v>180</v>
      </c>
      <c r="G598" s="27">
        <f t="shared" si="512"/>
        <v>95</v>
      </c>
      <c r="H598" s="49">
        <f t="shared" si="513"/>
        <v>275</v>
      </c>
      <c r="I598" s="14" t="s">
        <v>84</v>
      </c>
      <c r="J598" t="s">
        <v>73</v>
      </c>
      <c r="K598" t="s">
        <v>137</v>
      </c>
      <c r="L598">
        <v>2</v>
      </c>
      <c r="M598" t="s">
        <v>83</v>
      </c>
      <c r="N598">
        <v>1</v>
      </c>
      <c r="O598" s="77">
        <f t="shared" si="514"/>
        <v>3</v>
      </c>
      <c r="P598" s="80">
        <f t="shared" si="515"/>
        <v>4</v>
      </c>
      <c r="Q598" t="s">
        <v>93</v>
      </c>
      <c r="R598" t="s">
        <v>73</v>
      </c>
      <c r="S598" t="s">
        <v>129</v>
      </c>
      <c r="T598">
        <v>2</v>
      </c>
      <c r="U598" t="s">
        <v>83</v>
      </c>
      <c r="V598">
        <v>0</v>
      </c>
      <c r="W598" s="71">
        <f t="shared" si="516"/>
        <v>1</v>
      </c>
      <c r="X598" s="80">
        <f t="shared" si="517"/>
        <v>2</v>
      </c>
      <c r="Y598" s="14" t="s">
        <v>94</v>
      </c>
      <c r="Z598" t="s">
        <v>73</v>
      </c>
      <c r="AA598" t="s">
        <v>86</v>
      </c>
      <c r="AB598">
        <v>2</v>
      </c>
      <c r="AC598" t="s">
        <v>83</v>
      </c>
      <c r="AD598">
        <v>1</v>
      </c>
      <c r="AE598" s="71">
        <f t="shared" si="518"/>
        <v>3</v>
      </c>
      <c r="AF598" s="80">
        <f t="shared" si="498"/>
        <v>4</v>
      </c>
      <c r="AG598" s="14" t="s">
        <v>85</v>
      </c>
      <c r="AH598" t="s">
        <v>73</v>
      </c>
      <c r="AI598" t="s">
        <v>140</v>
      </c>
      <c r="AJ598">
        <v>2</v>
      </c>
      <c r="AK598" t="s">
        <v>83</v>
      </c>
      <c r="AL598">
        <v>0</v>
      </c>
      <c r="AM598" s="71">
        <f t="shared" si="519"/>
        <v>1</v>
      </c>
      <c r="AN598" s="80">
        <f t="shared" si="520"/>
        <v>2</v>
      </c>
      <c r="AO598" s="14" t="s">
        <v>88</v>
      </c>
      <c r="AP598" t="s">
        <v>73</v>
      </c>
      <c r="AQ598" t="s">
        <v>131</v>
      </c>
      <c r="AR598">
        <v>1</v>
      </c>
      <c r="AS598" t="s">
        <v>83</v>
      </c>
      <c r="AT598">
        <v>1</v>
      </c>
      <c r="AU598" s="71">
        <f t="shared" si="499"/>
        <v>0</v>
      </c>
      <c r="AV598" s="80">
        <f t="shared" si="521"/>
        <v>0</v>
      </c>
      <c r="AW598" s="14" t="s">
        <v>90</v>
      </c>
      <c r="AX598" t="s">
        <v>73</v>
      </c>
      <c r="AY598" t="s">
        <v>138</v>
      </c>
      <c r="AZ598">
        <v>3</v>
      </c>
      <c r="BA598" t="s">
        <v>83</v>
      </c>
      <c r="BB598">
        <v>1</v>
      </c>
      <c r="BC598" s="71">
        <f t="shared" si="522"/>
        <v>1</v>
      </c>
      <c r="BD598" s="80">
        <f t="shared" si="500"/>
        <v>2</v>
      </c>
      <c r="BE598" s="14" t="s">
        <v>95</v>
      </c>
      <c r="BF598" t="s">
        <v>73</v>
      </c>
      <c r="BG598" t="s">
        <v>130</v>
      </c>
      <c r="BH598">
        <v>2</v>
      </c>
      <c r="BI598" t="s">
        <v>83</v>
      </c>
      <c r="BJ598">
        <v>1</v>
      </c>
      <c r="BK598" s="71">
        <f t="shared" si="501"/>
        <v>2</v>
      </c>
      <c r="BL598" s="80">
        <f t="shared" si="523"/>
        <v>0</v>
      </c>
      <c r="BM598" s="14" t="s">
        <v>96</v>
      </c>
      <c r="BN598" t="s">
        <v>73</v>
      </c>
      <c r="BO598" t="s">
        <v>134</v>
      </c>
      <c r="BP598">
        <v>3</v>
      </c>
      <c r="BQ598" t="s">
        <v>83</v>
      </c>
      <c r="BR598">
        <v>1</v>
      </c>
      <c r="BS598" s="71">
        <f t="shared" si="524"/>
        <v>3</v>
      </c>
      <c r="BT598" s="80">
        <f t="shared" si="502"/>
        <v>4</v>
      </c>
      <c r="BU598" s="28">
        <f t="shared" si="525"/>
        <v>18</v>
      </c>
      <c r="BV598" s="14" t="str">
        <f t="shared" si="526"/>
        <v>Belgien</v>
      </c>
      <c r="BW598" s="80">
        <f t="shared" si="503"/>
        <v>0</v>
      </c>
      <c r="BX598" s="14" t="str">
        <f t="shared" si="527"/>
        <v>Brasilien</v>
      </c>
      <c r="BY598" s="80">
        <f t="shared" si="528"/>
        <v>7</v>
      </c>
      <c r="BZ598" s="14" t="str">
        <f t="shared" si="529"/>
        <v>Niederlande</v>
      </c>
      <c r="CA598" s="80">
        <f t="shared" si="530"/>
        <v>7</v>
      </c>
      <c r="CB598" s="14" t="str">
        <f t="shared" si="531"/>
        <v>Argentinien</v>
      </c>
      <c r="CC598" s="80">
        <f t="shared" si="532"/>
        <v>7</v>
      </c>
      <c r="CD598" s="14" t="str">
        <f t="shared" si="533"/>
        <v>Kroatien</v>
      </c>
      <c r="CE598" s="80">
        <f t="shared" si="534"/>
        <v>7</v>
      </c>
      <c r="CF598" s="14" t="str">
        <f t="shared" si="535"/>
        <v>Portugal</v>
      </c>
      <c r="CG598" s="80">
        <f t="shared" si="536"/>
        <v>7</v>
      </c>
      <c r="CH598" s="14" t="str">
        <f t="shared" si="537"/>
        <v>England</v>
      </c>
      <c r="CI598" s="80">
        <f t="shared" si="538"/>
        <v>7</v>
      </c>
      <c r="CJ598" s="14" t="str">
        <f t="shared" si="539"/>
        <v>Frankreich</v>
      </c>
      <c r="CK598" s="80">
        <f t="shared" si="540"/>
        <v>7</v>
      </c>
      <c r="CL598" s="27">
        <f t="shared" si="550"/>
        <v>49</v>
      </c>
      <c r="CM598" t="s">
        <v>131</v>
      </c>
      <c r="CN598" t="s">
        <v>73</v>
      </c>
      <c r="CO598" t="s">
        <v>90</v>
      </c>
      <c r="CP598">
        <v>2</v>
      </c>
      <c r="CQ598" t="s">
        <v>83</v>
      </c>
      <c r="CR598">
        <v>3</v>
      </c>
      <c r="CS598" s="71">
        <f t="shared" si="504"/>
        <v>2</v>
      </c>
      <c r="CT598" s="80">
        <f t="shared" si="541"/>
        <v>0</v>
      </c>
      <c r="CU598" t="s">
        <v>84</v>
      </c>
      <c r="CV598" t="s">
        <v>73</v>
      </c>
      <c r="CW598" t="s">
        <v>93</v>
      </c>
      <c r="CX598">
        <v>2</v>
      </c>
      <c r="CY598" t="s">
        <v>83</v>
      </c>
      <c r="CZ598">
        <v>3</v>
      </c>
      <c r="DA598" s="71">
        <f t="shared" si="542"/>
        <v>3</v>
      </c>
      <c r="DB598" s="80">
        <f t="shared" si="543"/>
        <v>8</v>
      </c>
      <c r="DC598" t="s">
        <v>95</v>
      </c>
      <c r="DD598" t="s">
        <v>73</v>
      </c>
      <c r="DE598" t="s">
        <v>96</v>
      </c>
      <c r="DF598">
        <v>1</v>
      </c>
      <c r="DG598" t="s">
        <v>83</v>
      </c>
      <c r="DH598">
        <v>2</v>
      </c>
      <c r="DI598" s="71">
        <f t="shared" si="551"/>
        <v>0</v>
      </c>
      <c r="DJ598" s="80">
        <f t="shared" si="544"/>
        <v>0</v>
      </c>
      <c r="DK598" t="s">
        <v>85</v>
      </c>
      <c r="DL598" t="s">
        <v>73</v>
      </c>
      <c r="DM598" t="s">
        <v>94</v>
      </c>
      <c r="DN598">
        <v>1</v>
      </c>
      <c r="DO598" t="s">
        <v>83</v>
      </c>
      <c r="DP598">
        <v>3</v>
      </c>
      <c r="DQ598" s="71">
        <f t="shared" si="545"/>
        <v>3</v>
      </c>
      <c r="DR598" s="80">
        <f t="shared" si="546"/>
        <v>4</v>
      </c>
      <c r="DS598" s="27">
        <f t="shared" si="505"/>
        <v>12</v>
      </c>
      <c r="DT598" t="str">
        <f t="shared" si="506"/>
        <v>Argentinien</v>
      </c>
      <c r="DU598">
        <f t="shared" si="547"/>
        <v>8</v>
      </c>
      <c r="DV598" t="str">
        <f t="shared" si="507"/>
        <v>Brasilien</v>
      </c>
      <c r="DW598">
        <f t="shared" si="548"/>
        <v>0</v>
      </c>
      <c r="DX598" t="str">
        <f t="shared" si="508"/>
        <v>Frankreich</v>
      </c>
      <c r="DY598">
        <f t="shared" si="549"/>
        <v>8</v>
      </c>
      <c r="DZ598" t="str">
        <f t="shared" si="509"/>
        <v>Portugal</v>
      </c>
      <c r="EA598">
        <f t="shared" si="510"/>
        <v>0</v>
      </c>
      <c r="EB598" s="27">
        <f t="shared" si="511"/>
        <v>16</v>
      </c>
      <c r="EC598" t="s">
        <v>93</v>
      </c>
      <c r="ED598" t="s">
        <v>73</v>
      </c>
      <c r="EE598" t="s">
        <v>90</v>
      </c>
      <c r="EF598">
        <v>1</v>
      </c>
      <c r="EG598" t="s">
        <v>83</v>
      </c>
      <c r="EH598">
        <v>2</v>
      </c>
      <c r="EK598" t="s">
        <v>94</v>
      </c>
      <c r="EL598" t="s">
        <v>73</v>
      </c>
      <c r="EM598" t="s">
        <v>96</v>
      </c>
      <c r="EN598">
        <v>1</v>
      </c>
      <c r="EO598" t="s">
        <v>83</v>
      </c>
      <c r="EP598">
        <v>2</v>
      </c>
      <c r="EU598" t="s">
        <v>93</v>
      </c>
      <c r="EV598" t="s">
        <v>73</v>
      </c>
      <c r="EW598" t="s">
        <v>94</v>
      </c>
      <c r="EX598">
        <v>2</v>
      </c>
      <c r="EY598" t="s">
        <v>83</v>
      </c>
      <c r="EZ598">
        <v>1</v>
      </c>
      <c r="FC598" t="s">
        <v>90</v>
      </c>
      <c r="FD598" t="s">
        <v>73</v>
      </c>
      <c r="FE598" t="s">
        <v>96</v>
      </c>
      <c r="FF598">
        <v>1</v>
      </c>
      <c r="FG598" t="s">
        <v>83</v>
      </c>
      <c r="FH598">
        <v>2</v>
      </c>
      <c r="FL598" t="s">
        <v>94</v>
      </c>
      <c r="FN598" t="s">
        <v>93</v>
      </c>
      <c r="FP598" t="s">
        <v>90</v>
      </c>
      <c r="FR598" t="s">
        <v>96</v>
      </c>
      <c r="FU598">
        <v>112</v>
      </c>
      <c r="FX598" t="s">
        <v>1256</v>
      </c>
    </row>
    <row r="599" spans="1:180" x14ac:dyDescent="0.45">
      <c r="A599" s="1">
        <v>596</v>
      </c>
      <c r="B599" s="45">
        <f t="shared" si="497"/>
        <v>754</v>
      </c>
      <c r="C599" s="14" t="s">
        <v>1197</v>
      </c>
      <c r="D599" t="s">
        <v>1198</v>
      </c>
      <c r="E599" s="15" t="s">
        <v>1187</v>
      </c>
      <c r="F599" s="28">
        <f>VOR!IH599</f>
        <v>105</v>
      </c>
      <c r="G599" s="27">
        <f t="shared" si="512"/>
        <v>0</v>
      </c>
      <c r="H599" s="49">
        <f t="shared" si="513"/>
        <v>105</v>
      </c>
      <c r="I599" s="14" t="s">
        <v>84</v>
      </c>
      <c r="J599" t="s">
        <v>73</v>
      </c>
      <c r="K599" t="s">
        <v>92</v>
      </c>
      <c r="L599">
        <v>1</v>
      </c>
      <c r="M599" t="s">
        <v>83</v>
      </c>
      <c r="N599">
        <v>2</v>
      </c>
      <c r="O599" s="77">
        <f t="shared" si="514"/>
        <v>1</v>
      </c>
      <c r="P599" s="80">
        <f t="shared" si="515"/>
        <v>0</v>
      </c>
      <c r="Q599" t="s">
        <v>169</v>
      </c>
      <c r="R599" t="s">
        <v>73</v>
      </c>
      <c r="S599" t="s">
        <v>129</v>
      </c>
      <c r="T599">
        <v>3</v>
      </c>
      <c r="U599" t="s">
        <v>83</v>
      </c>
      <c r="V599">
        <v>0</v>
      </c>
      <c r="W599" s="71">
        <f t="shared" si="516"/>
        <v>0</v>
      </c>
      <c r="X599" s="80">
        <f t="shared" si="517"/>
        <v>0</v>
      </c>
      <c r="Y599" s="14" t="s">
        <v>94</v>
      </c>
      <c r="Z599" t="s">
        <v>73</v>
      </c>
      <c r="AA599" t="s">
        <v>133</v>
      </c>
      <c r="AB599">
        <v>0</v>
      </c>
      <c r="AC599" t="s">
        <v>83</v>
      </c>
      <c r="AD599">
        <v>1</v>
      </c>
      <c r="AE599" s="71">
        <f t="shared" si="518"/>
        <v>1</v>
      </c>
      <c r="AF599" s="80">
        <f t="shared" si="498"/>
        <v>0</v>
      </c>
      <c r="AG599" s="14" t="s">
        <v>137</v>
      </c>
      <c r="AH599" t="s">
        <v>73</v>
      </c>
      <c r="AI599" t="s">
        <v>140</v>
      </c>
      <c r="AJ599">
        <v>2</v>
      </c>
      <c r="AK599" t="s">
        <v>83</v>
      </c>
      <c r="AL599">
        <v>3</v>
      </c>
      <c r="AM599" s="71">
        <f t="shared" si="519"/>
        <v>0</v>
      </c>
      <c r="AN599" s="80">
        <f t="shared" si="520"/>
        <v>0</v>
      </c>
      <c r="AO599" s="14" t="s">
        <v>88</v>
      </c>
      <c r="AP599" t="s">
        <v>73</v>
      </c>
      <c r="AQ599" t="s">
        <v>89</v>
      </c>
      <c r="AR599">
        <v>4</v>
      </c>
      <c r="AS599" t="s">
        <v>83</v>
      </c>
      <c r="AT599">
        <v>1</v>
      </c>
      <c r="AU599" s="71">
        <f t="shared" si="499"/>
        <v>0</v>
      </c>
      <c r="AV599" s="80">
        <f t="shared" si="521"/>
        <v>0</v>
      </c>
      <c r="AW599" s="14" t="s">
        <v>134</v>
      </c>
      <c r="AX599" t="s">
        <v>73</v>
      </c>
      <c r="AY599" t="s">
        <v>91</v>
      </c>
      <c r="AZ599">
        <v>3</v>
      </c>
      <c r="BA599" t="s">
        <v>83</v>
      </c>
      <c r="BB599">
        <v>1</v>
      </c>
      <c r="BC599" s="71">
        <f t="shared" si="522"/>
        <v>2</v>
      </c>
      <c r="BD599" s="80">
        <f t="shared" si="500"/>
        <v>0</v>
      </c>
      <c r="BE599" s="14" t="s">
        <v>142</v>
      </c>
      <c r="BF599" t="s">
        <v>73</v>
      </c>
      <c r="BG599" t="s">
        <v>141</v>
      </c>
      <c r="BH599">
        <v>2</v>
      </c>
      <c r="BI599" t="s">
        <v>83</v>
      </c>
      <c r="BJ599">
        <v>0</v>
      </c>
      <c r="BK599" s="71">
        <f t="shared" si="501"/>
        <v>0</v>
      </c>
      <c r="BL599" s="80">
        <f t="shared" si="523"/>
        <v>0</v>
      </c>
      <c r="BM599" s="14" t="s">
        <v>96</v>
      </c>
      <c r="BN599" t="s">
        <v>73</v>
      </c>
      <c r="BO599" t="s">
        <v>166</v>
      </c>
      <c r="BP599">
        <v>0</v>
      </c>
      <c r="BQ599" t="s">
        <v>83</v>
      </c>
      <c r="BR599">
        <v>0</v>
      </c>
      <c r="BS599" s="71">
        <f t="shared" si="524"/>
        <v>1</v>
      </c>
      <c r="BT599" s="80">
        <f t="shared" si="502"/>
        <v>0</v>
      </c>
      <c r="BU599" s="28">
        <f t="shared" si="525"/>
        <v>0</v>
      </c>
      <c r="BV599" s="14" t="str">
        <f t="shared" si="526"/>
        <v>Deutschland</v>
      </c>
      <c r="BW599" s="80">
        <f t="shared" si="503"/>
        <v>0</v>
      </c>
      <c r="BX599" s="14" t="str">
        <f t="shared" si="527"/>
        <v>Schweiz</v>
      </c>
      <c r="BY599" s="80">
        <f t="shared" si="528"/>
        <v>0</v>
      </c>
      <c r="BZ599" s="14" t="str">
        <f t="shared" si="529"/>
        <v>Wales</v>
      </c>
      <c r="CA599" s="80">
        <f t="shared" si="530"/>
        <v>0</v>
      </c>
      <c r="CB599" s="14" t="str">
        <f t="shared" si="531"/>
        <v>Saudi-Arabien</v>
      </c>
      <c r="CC599" s="80">
        <f t="shared" si="532"/>
        <v>0</v>
      </c>
      <c r="CD599" s="14" t="str">
        <f t="shared" si="533"/>
        <v>Kanada</v>
      </c>
      <c r="CE599" s="80">
        <f t="shared" si="534"/>
        <v>0</v>
      </c>
      <c r="CF599" s="14" t="str">
        <f t="shared" si="535"/>
        <v/>
      </c>
      <c r="CG599" s="80">
        <f t="shared" si="536"/>
        <v>0</v>
      </c>
      <c r="CH599" s="14" t="str">
        <f t="shared" si="537"/>
        <v>Katar</v>
      </c>
      <c r="CI599" s="80">
        <f t="shared" si="538"/>
        <v>0</v>
      </c>
      <c r="CJ599" s="14" t="str">
        <f t="shared" si="539"/>
        <v>Mexiko</v>
      </c>
      <c r="CK599" s="80">
        <f t="shared" si="540"/>
        <v>0</v>
      </c>
      <c r="CL599" s="27">
        <f t="shared" si="550"/>
        <v>0</v>
      </c>
      <c r="CM599" t="s">
        <v>88</v>
      </c>
      <c r="CN599" t="s">
        <v>73</v>
      </c>
      <c r="CO599" t="s">
        <v>134</v>
      </c>
      <c r="CP599">
        <v>2</v>
      </c>
      <c r="CQ599" t="s">
        <v>83</v>
      </c>
      <c r="CR599">
        <v>0</v>
      </c>
      <c r="CS599" s="71">
        <f t="shared" si="504"/>
        <v>0</v>
      </c>
      <c r="CT599" s="80">
        <f t="shared" si="541"/>
        <v>0</v>
      </c>
      <c r="CU599" t="s">
        <v>92</v>
      </c>
      <c r="CV599" t="s">
        <v>73</v>
      </c>
      <c r="CW599" t="s">
        <v>169</v>
      </c>
      <c r="CX599">
        <v>2</v>
      </c>
      <c r="CY599" t="s">
        <v>83</v>
      </c>
      <c r="CZ599">
        <v>4</v>
      </c>
      <c r="DA599" s="71">
        <f t="shared" si="542"/>
        <v>0</v>
      </c>
      <c r="DB599" s="80">
        <f t="shared" si="543"/>
        <v>0</v>
      </c>
      <c r="DC599" t="s">
        <v>142</v>
      </c>
      <c r="DD599" t="s">
        <v>73</v>
      </c>
      <c r="DE599" t="s">
        <v>469</v>
      </c>
      <c r="DF599">
        <v>0</v>
      </c>
      <c r="DG599" t="s">
        <v>83</v>
      </c>
      <c r="DH599">
        <v>0</v>
      </c>
      <c r="DI599" s="71">
        <f t="shared" si="551"/>
        <v>0</v>
      </c>
      <c r="DJ599" s="80">
        <f t="shared" si="544"/>
        <v>0</v>
      </c>
      <c r="DK599" t="s">
        <v>140</v>
      </c>
      <c r="DL599" t="s">
        <v>73</v>
      </c>
      <c r="DM599" t="s">
        <v>133</v>
      </c>
      <c r="DN599">
        <v>2</v>
      </c>
      <c r="DO599" t="s">
        <v>83</v>
      </c>
      <c r="DP599">
        <v>0</v>
      </c>
      <c r="DQ599" s="71">
        <f t="shared" si="545"/>
        <v>0</v>
      </c>
      <c r="DR599" s="80">
        <f t="shared" si="546"/>
        <v>0</v>
      </c>
      <c r="DS599" s="27">
        <f t="shared" si="505"/>
        <v>0</v>
      </c>
      <c r="DT599" t="str">
        <f t="shared" si="506"/>
        <v>Saudi-Arabien</v>
      </c>
      <c r="DU599">
        <f t="shared" si="547"/>
        <v>0</v>
      </c>
      <c r="DV599" t="str">
        <f t="shared" si="507"/>
        <v>Deutschland</v>
      </c>
      <c r="DW599">
        <f t="shared" si="548"/>
        <v>0</v>
      </c>
      <c r="DX599" t="str">
        <f t="shared" si="508"/>
        <v>Katar</v>
      </c>
      <c r="DY599">
        <f t="shared" si="549"/>
        <v>0</v>
      </c>
      <c r="DZ599" t="str">
        <f t="shared" si="509"/>
        <v/>
      </c>
      <c r="EA599">
        <f t="shared" si="510"/>
        <v>0</v>
      </c>
      <c r="EB599" s="27">
        <f t="shared" si="511"/>
        <v>0</v>
      </c>
      <c r="EC599" t="s">
        <v>169</v>
      </c>
      <c r="ED599" t="s">
        <v>73</v>
      </c>
      <c r="EE599" t="s">
        <v>88</v>
      </c>
      <c r="EF599">
        <v>1</v>
      </c>
      <c r="EG599" t="s">
        <v>83</v>
      </c>
      <c r="EH599">
        <v>4</v>
      </c>
      <c r="EK599" t="s">
        <v>140</v>
      </c>
      <c r="EL599" t="s">
        <v>73</v>
      </c>
      <c r="EM599" t="s">
        <v>469</v>
      </c>
      <c r="EN599">
        <v>0</v>
      </c>
      <c r="EO599" t="s">
        <v>83</v>
      </c>
      <c r="EP599">
        <v>0</v>
      </c>
      <c r="EU599" t="s">
        <v>169</v>
      </c>
      <c r="EV599" t="s">
        <v>73</v>
      </c>
      <c r="EW599" t="s">
        <v>469</v>
      </c>
      <c r="EX599">
        <v>3</v>
      </c>
      <c r="EY599" t="s">
        <v>83</v>
      </c>
      <c r="EZ599">
        <v>0</v>
      </c>
      <c r="FC599" t="s">
        <v>88</v>
      </c>
      <c r="FD599" t="s">
        <v>73</v>
      </c>
      <c r="FE599" t="s">
        <v>469</v>
      </c>
      <c r="FF599">
        <v>2</v>
      </c>
      <c r="FG599" t="s">
        <v>83</v>
      </c>
      <c r="FH599">
        <v>3</v>
      </c>
      <c r="FL599" t="s">
        <v>469</v>
      </c>
      <c r="FN599" t="s">
        <v>169</v>
      </c>
      <c r="FP599" t="s">
        <v>88</v>
      </c>
      <c r="FR599" t="s">
        <v>469</v>
      </c>
      <c r="FU599">
        <v>189</v>
      </c>
      <c r="FX599">
        <v>0</v>
      </c>
    </row>
    <row r="600" spans="1:180" ht="14.65" thickBot="1" x14ac:dyDescent="0.5">
      <c r="A600" s="21">
        <v>597</v>
      </c>
      <c r="B600" s="45">
        <f t="shared" si="497"/>
        <v>624</v>
      </c>
      <c r="C600" s="16" t="s">
        <v>1199</v>
      </c>
      <c r="D600" s="17" t="s">
        <v>1200</v>
      </c>
      <c r="E600" s="18" t="s">
        <v>1187</v>
      </c>
      <c r="F600" s="29">
        <f>VOR!IH600</f>
        <v>151</v>
      </c>
      <c r="G600" s="27">
        <f t="shared" si="512"/>
        <v>16</v>
      </c>
      <c r="H600" s="49">
        <f t="shared" si="513"/>
        <v>167</v>
      </c>
      <c r="I600" s="14" t="s">
        <v>140</v>
      </c>
      <c r="J600" t="s">
        <v>73</v>
      </c>
      <c r="K600" t="s">
        <v>85</v>
      </c>
      <c r="L600">
        <v>2</v>
      </c>
      <c r="M600" t="s">
        <v>83</v>
      </c>
      <c r="N600">
        <v>3</v>
      </c>
      <c r="O600" s="77">
        <f t="shared" si="514"/>
        <v>0</v>
      </c>
      <c r="P600" s="80">
        <f t="shared" si="515"/>
        <v>0</v>
      </c>
      <c r="Q600" t="s">
        <v>133</v>
      </c>
      <c r="R600" t="s">
        <v>73</v>
      </c>
      <c r="S600" t="s">
        <v>164</v>
      </c>
      <c r="T600">
        <v>3</v>
      </c>
      <c r="U600" t="s">
        <v>83</v>
      </c>
      <c r="V600">
        <v>4</v>
      </c>
      <c r="W600" s="71">
        <f t="shared" si="516"/>
        <v>0</v>
      </c>
      <c r="X600" s="80">
        <f t="shared" si="517"/>
        <v>0</v>
      </c>
      <c r="Y600" s="14" t="s">
        <v>94</v>
      </c>
      <c r="Z600" t="s">
        <v>73</v>
      </c>
      <c r="AA600" t="s">
        <v>86</v>
      </c>
      <c r="AB600">
        <v>2</v>
      </c>
      <c r="AC600" t="s">
        <v>83</v>
      </c>
      <c r="AD600">
        <v>3</v>
      </c>
      <c r="AE600" s="71">
        <f t="shared" si="518"/>
        <v>3</v>
      </c>
      <c r="AF600" s="80">
        <f t="shared" si="498"/>
        <v>0</v>
      </c>
      <c r="AG600" s="14" t="s">
        <v>137</v>
      </c>
      <c r="AH600" t="s">
        <v>73</v>
      </c>
      <c r="AI600" t="s">
        <v>132</v>
      </c>
      <c r="AJ600">
        <v>3</v>
      </c>
      <c r="AK600" t="s">
        <v>83</v>
      </c>
      <c r="AL600">
        <v>1</v>
      </c>
      <c r="AM600" s="71">
        <f t="shared" si="519"/>
        <v>2</v>
      </c>
      <c r="AN600" s="80">
        <f t="shared" si="520"/>
        <v>0</v>
      </c>
      <c r="AO600" s="14" t="s">
        <v>88</v>
      </c>
      <c r="AP600" t="s">
        <v>73</v>
      </c>
      <c r="AQ600" t="s">
        <v>142</v>
      </c>
      <c r="AR600">
        <v>5</v>
      </c>
      <c r="AS600" t="s">
        <v>83</v>
      </c>
      <c r="AT600">
        <v>2</v>
      </c>
      <c r="AU600" s="71">
        <f t="shared" si="499"/>
        <v>0</v>
      </c>
      <c r="AV600" s="80">
        <f t="shared" si="521"/>
        <v>0</v>
      </c>
      <c r="AW600" s="14" t="s">
        <v>90</v>
      </c>
      <c r="AX600" t="s">
        <v>73</v>
      </c>
      <c r="AY600" t="s">
        <v>138</v>
      </c>
      <c r="AZ600">
        <v>3</v>
      </c>
      <c r="BA600" t="s">
        <v>83</v>
      </c>
      <c r="BB600">
        <v>2</v>
      </c>
      <c r="BC600" s="71">
        <f t="shared" si="522"/>
        <v>1</v>
      </c>
      <c r="BD600" s="80">
        <f t="shared" si="500"/>
        <v>2</v>
      </c>
      <c r="BE600" s="14" t="s">
        <v>89</v>
      </c>
      <c r="BF600" t="s">
        <v>73</v>
      </c>
      <c r="BG600" t="s">
        <v>165</v>
      </c>
      <c r="BH600">
        <v>2</v>
      </c>
      <c r="BI600" t="s">
        <v>83</v>
      </c>
      <c r="BJ600">
        <v>3</v>
      </c>
      <c r="BK600" s="71">
        <f t="shared" si="501"/>
        <v>1</v>
      </c>
      <c r="BL600" s="80">
        <f t="shared" si="523"/>
        <v>0</v>
      </c>
      <c r="BM600" s="14" t="s">
        <v>91</v>
      </c>
      <c r="BN600" t="s">
        <v>73</v>
      </c>
      <c r="BO600" t="s">
        <v>134</v>
      </c>
      <c r="BP600">
        <v>4</v>
      </c>
      <c r="BQ600" t="s">
        <v>83</v>
      </c>
      <c r="BR600">
        <v>5</v>
      </c>
      <c r="BS600" s="71">
        <f t="shared" si="524"/>
        <v>2</v>
      </c>
      <c r="BT600" s="80">
        <f t="shared" si="502"/>
        <v>0</v>
      </c>
      <c r="BU600" s="29">
        <f t="shared" si="525"/>
        <v>2</v>
      </c>
      <c r="BV600" s="14" t="str">
        <f t="shared" si="526"/>
        <v>Deutschland</v>
      </c>
      <c r="BW600" s="80">
        <f t="shared" si="503"/>
        <v>0</v>
      </c>
      <c r="BX600" s="14" t="str">
        <f t="shared" si="527"/>
        <v>Brasilien</v>
      </c>
      <c r="BY600" s="80">
        <f t="shared" si="528"/>
        <v>7</v>
      </c>
      <c r="BZ600" s="14" t="str">
        <f t="shared" si="529"/>
        <v>England</v>
      </c>
      <c r="CA600" s="80">
        <f t="shared" si="530"/>
        <v>7</v>
      </c>
      <c r="CB600" s="14" t="str">
        <f t="shared" si="531"/>
        <v>Tunesien</v>
      </c>
      <c r="CC600" s="80">
        <f t="shared" si="532"/>
        <v>0</v>
      </c>
      <c r="CD600" s="14" t="str">
        <f t="shared" si="533"/>
        <v>Japan</v>
      </c>
      <c r="CE600" s="80">
        <f t="shared" si="534"/>
        <v>0</v>
      </c>
      <c r="CF600" s="14" t="str">
        <f t="shared" si="535"/>
        <v>Schweiz</v>
      </c>
      <c r="CG600" s="80">
        <f t="shared" si="536"/>
        <v>0</v>
      </c>
      <c r="CH600" s="14" t="str">
        <f t="shared" si="537"/>
        <v>USA</v>
      </c>
      <c r="CI600" s="80">
        <f t="shared" si="538"/>
        <v>0</v>
      </c>
      <c r="CJ600" s="14" t="str">
        <f t="shared" si="539"/>
        <v>Polen</v>
      </c>
      <c r="CK600" s="80">
        <f t="shared" si="540"/>
        <v>0</v>
      </c>
      <c r="CL600" s="27">
        <f t="shared" si="550"/>
        <v>14</v>
      </c>
      <c r="CM600" t="s">
        <v>88</v>
      </c>
      <c r="CN600" t="s">
        <v>73</v>
      </c>
      <c r="CO600" t="s">
        <v>90</v>
      </c>
      <c r="CP600">
        <v>4</v>
      </c>
      <c r="CQ600" t="s">
        <v>83</v>
      </c>
      <c r="CR600">
        <v>2</v>
      </c>
      <c r="CS600" s="71">
        <f t="shared" si="504"/>
        <v>2</v>
      </c>
      <c r="CT600" s="80">
        <f t="shared" si="541"/>
        <v>0</v>
      </c>
      <c r="CU600" t="s">
        <v>85</v>
      </c>
      <c r="CV600" t="s">
        <v>73</v>
      </c>
      <c r="CW600" t="s">
        <v>164</v>
      </c>
      <c r="CX600">
        <v>2</v>
      </c>
      <c r="CY600" t="s">
        <v>83</v>
      </c>
      <c r="CZ600">
        <v>3</v>
      </c>
      <c r="DA600" s="71">
        <f t="shared" si="542"/>
        <v>0</v>
      </c>
      <c r="DB600" s="80">
        <f t="shared" si="543"/>
        <v>0</v>
      </c>
      <c r="DC600" t="s">
        <v>165</v>
      </c>
      <c r="DD600" t="s">
        <v>73</v>
      </c>
      <c r="DE600" t="s">
        <v>134</v>
      </c>
      <c r="DF600">
        <v>2</v>
      </c>
      <c r="DG600" t="s">
        <v>83</v>
      </c>
      <c r="DH600">
        <v>3</v>
      </c>
      <c r="DI600" s="71">
        <f t="shared" si="551"/>
        <v>0</v>
      </c>
      <c r="DJ600" s="80">
        <f t="shared" si="544"/>
        <v>0</v>
      </c>
      <c r="DK600" t="s">
        <v>137</v>
      </c>
      <c r="DL600" t="s">
        <v>73</v>
      </c>
      <c r="DM600" t="s">
        <v>86</v>
      </c>
      <c r="DN600">
        <v>2</v>
      </c>
      <c r="DO600" t="s">
        <v>83</v>
      </c>
      <c r="DP600">
        <v>3</v>
      </c>
      <c r="DQ600" s="71">
        <f t="shared" si="545"/>
        <v>0</v>
      </c>
      <c r="DR600" s="80">
        <f t="shared" si="546"/>
        <v>0</v>
      </c>
      <c r="DS600" s="27">
        <f t="shared" si="505"/>
        <v>0</v>
      </c>
      <c r="DT600" t="str">
        <f t="shared" si="506"/>
        <v>Tunesien</v>
      </c>
      <c r="DU600">
        <f t="shared" si="547"/>
        <v>0</v>
      </c>
      <c r="DV600" t="str">
        <f t="shared" si="507"/>
        <v>Deutschland</v>
      </c>
      <c r="DW600">
        <f t="shared" si="548"/>
        <v>0</v>
      </c>
      <c r="DX600" t="str">
        <f t="shared" si="508"/>
        <v>Polen</v>
      </c>
      <c r="DY600">
        <f t="shared" si="549"/>
        <v>0</v>
      </c>
      <c r="DZ600" t="str">
        <f t="shared" si="509"/>
        <v>Schweiz</v>
      </c>
      <c r="EA600">
        <f t="shared" si="510"/>
        <v>0</v>
      </c>
      <c r="EB600" s="27">
        <f t="shared" si="511"/>
        <v>0</v>
      </c>
      <c r="EC600" t="s">
        <v>164</v>
      </c>
      <c r="ED600" t="s">
        <v>73</v>
      </c>
      <c r="EE600" t="s">
        <v>88</v>
      </c>
      <c r="EF600">
        <v>2</v>
      </c>
      <c r="EG600" t="s">
        <v>83</v>
      </c>
      <c r="EH600">
        <v>4</v>
      </c>
      <c r="EK600" t="s">
        <v>86</v>
      </c>
      <c r="EL600" t="s">
        <v>73</v>
      </c>
      <c r="EM600" t="s">
        <v>134</v>
      </c>
      <c r="EN600">
        <v>3</v>
      </c>
      <c r="EO600" t="s">
        <v>83</v>
      </c>
      <c r="EP600">
        <v>4</v>
      </c>
      <c r="EU600" t="s">
        <v>164</v>
      </c>
      <c r="EV600" t="s">
        <v>73</v>
      </c>
      <c r="EW600" t="s">
        <v>86</v>
      </c>
      <c r="EX600">
        <v>2</v>
      </c>
      <c r="EY600" t="s">
        <v>83</v>
      </c>
      <c r="EZ600">
        <v>3</v>
      </c>
      <c r="FC600" t="s">
        <v>88</v>
      </c>
      <c r="FD600" t="s">
        <v>73</v>
      </c>
      <c r="FE600" t="s">
        <v>134</v>
      </c>
      <c r="FF600">
        <v>4</v>
      </c>
      <c r="FG600" t="s">
        <v>83</v>
      </c>
      <c r="FH600">
        <v>3</v>
      </c>
      <c r="FL600" t="s">
        <v>164</v>
      </c>
      <c r="FN600" t="s">
        <v>86</v>
      </c>
      <c r="FP600" t="s">
        <v>134</v>
      </c>
      <c r="FR600" t="s">
        <v>88</v>
      </c>
      <c r="FU600">
        <v>200</v>
      </c>
      <c r="FX600">
        <v>0</v>
      </c>
    </row>
    <row r="601" spans="1:180" x14ac:dyDescent="0.45">
      <c r="A601" s="1">
        <v>598</v>
      </c>
      <c r="B601" s="45">
        <f t="shared" si="497"/>
        <v>317</v>
      </c>
      <c r="C601" s="14" t="s">
        <v>1201</v>
      </c>
      <c r="D601" t="s">
        <v>1202</v>
      </c>
      <c r="E601" s="15" t="s">
        <v>1203</v>
      </c>
      <c r="F601" s="28">
        <f>VOR!IH601</f>
        <v>167</v>
      </c>
      <c r="G601" s="27">
        <f t="shared" si="512"/>
        <v>52</v>
      </c>
      <c r="H601" s="49">
        <f t="shared" si="513"/>
        <v>219</v>
      </c>
      <c r="I601" s="14" t="s">
        <v>84</v>
      </c>
      <c r="J601" t="s">
        <v>73</v>
      </c>
      <c r="K601" t="s">
        <v>92</v>
      </c>
      <c r="L601">
        <v>3</v>
      </c>
      <c r="M601" t="s">
        <v>83</v>
      </c>
      <c r="N601">
        <v>2</v>
      </c>
      <c r="O601" s="77">
        <f t="shared" si="514"/>
        <v>1</v>
      </c>
      <c r="P601" s="80">
        <f t="shared" si="515"/>
        <v>2</v>
      </c>
      <c r="Q601" t="s">
        <v>133</v>
      </c>
      <c r="R601" t="s">
        <v>73</v>
      </c>
      <c r="S601" t="s">
        <v>87</v>
      </c>
      <c r="T601">
        <v>2</v>
      </c>
      <c r="U601" t="s">
        <v>83</v>
      </c>
      <c r="V601">
        <v>3</v>
      </c>
      <c r="W601" s="71">
        <f t="shared" si="516"/>
        <v>2</v>
      </c>
      <c r="X601" s="80">
        <f t="shared" si="517"/>
        <v>0</v>
      </c>
      <c r="Y601" s="14" t="s">
        <v>94</v>
      </c>
      <c r="Z601" t="s">
        <v>73</v>
      </c>
      <c r="AA601" t="s">
        <v>169</v>
      </c>
      <c r="AB601">
        <v>3</v>
      </c>
      <c r="AC601" t="s">
        <v>83</v>
      </c>
      <c r="AD601">
        <v>2</v>
      </c>
      <c r="AE601" s="71">
        <f t="shared" si="518"/>
        <v>1</v>
      </c>
      <c r="AF601" s="80">
        <f t="shared" si="498"/>
        <v>2</v>
      </c>
      <c r="AG601" s="14" t="s">
        <v>85</v>
      </c>
      <c r="AH601" t="s">
        <v>73</v>
      </c>
      <c r="AI601" t="s">
        <v>136</v>
      </c>
      <c r="AJ601">
        <v>3</v>
      </c>
      <c r="AK601" t="s">
        <v>83</v>
      </c>
      <c r="AL601">
        <v>2</v>
      </c>
      <c r="AM601" s="71">
        <f t="shared" si="519"/>
        <v>1</v>
      </c>
      <c r="AN601" s="80">
        <f t="shared" si="520"/>
        <v>2</v>
      </c>
      <c r="AO601" s="14" t="s">
        <v>88</v>
      </c>
      <c r="AP601" t="s">
        <v>73</v>
      </c>
      <c r="AQ601" t="s">
        <v>95</v>
      </c>
      <c r="AR601">
        <v>3</v>
      </c>
      <c r="AS601" t="s">
        <v>83</v>
      </c>
      <c r="AT601">
        <v>0</v>
      </c>
      <c r="AU601" s="71">
        <f t="shared" si="499"/>
        <v>2</v>
      </c>
      <c r="AV601" s="80">
        <f t="shared" si="521"/>
        <v>0</v>
      </c>
      <c r="AW601" s="14" t="s">
        <v>90</v>
      </c>
      <c r="AX601" t="s">
        <v>73</v>
      </c>
      <c r="AY601" t="s">
        <v>135</v>
      </c>
      <c r="AZ601">
        <v>2</v>
      </c>
      <c r="BA601" t="s">
        <v>83</v>
      </c>
      <c r="BB601">
        <v>3</v>
      </c>
      <c r="BC601" s="71">
        <f t="shared" si="522"/>
        <v>1</v>
      </c>
      <c r="BD601" s="80">
        <f t="shared" si="500"/>
        <v>0</v>
      </c>
      <c r="BE601" s="14" t="s">
        <v>89</v>
      </c>
      <c r="BF601" t="s">
        <v>73</v>
      </c>
      <c r="BG601" t="s">
        <v>130</v>
      </c>
      <c r="BH601">
        <v>3</v>
      </c>
      <c r="BI601" t="s">
        <v>83</v>
      </c>
      <c r="BJ601">
        <v>3</v>
      </c>
      <c r="BK601" s="71">
        <f t="shared" si="501"/>
        <v>3</v>
      </c>
      <c r="BL601" s="80">
        <f t="shared" si="523"/>
        <v>0</v>
      </c>
      <c r="BM601" s="14" t="s">
        <v>96</v>
      </c>
      <c r="BN601" t="s">
        <v>73</v>
      </c>
      <c r="BO601" t="s">
        <v>134</v>
      </c>
      <c r="BP601">
        <v>4</v>
      </c>
      <c r="BQ601" t="s">
        <v>83</v>
      </c>
      <c r="BR601">
        <v>1</v>
      </c>
      <c r="BS601" s="71">
        <f t="shared" si="524"/>
        <v>3</v>
      </c>
      <c r="BT601" s="80">
        <f t="shared" si="502"/>
        <v>4</v>
      </c>
      <c r="BU601" s="28">
        <f t="shared" si="525"/>
        <v>10</v>
      </c>
      <c r="BV601" s="14" t="str">
        <f t="shared" si="526"/>
        <v>Deutschland</v>
      </c>
      <c r="BW601" s="80">
        <f t="shared" si="503"/>
        <v>0</v>
      </c>
      <c r="BX601" s="14" t="str">
        <f t="shared" si="527"/>
        <v>Uruguay</v>
      </c>
      <c r="BY601" s="80">
        <f t="shared" si="528"/>
        <v>0</v>
      </c>
      <c r="BZ601" s="14" t="str">
        <f t="shared" si="529"/>
        <v>Niederlande</v>
      </c>
      <c r="CA601" s="80">
        <f t="shared" si="530"/>
        <v>7</v>
      </c>
      <c r="CB601" s="14" t="str">
        <f t="shared" si="531"/>
        <v>Australien</v>
      </c>
      <c r="CC601" s="80">
        <f t="shared" si="532"/>
        <v>0</v>
      </c>
      <c r="CD601" s="14" t="str">
        <f t="shared" si="533"/>
        <v>Spanien</v>
      </c>
      <c r="CE601" s="80">
        <f t="shared" si="534"/>
        <v>0</v>
      </c>
      <c r="CF601" s="14" t="str">
        <f t="shared" si="535"/>
        <v>Portugal</v>
      </c>
      <c r="CG601" s="80">
        <f t="shared" si="536"/>
        <v>7</v>
      </c>
      <c r="CH601" s="14" t="str">
        <f t="shared" si="537"/>
        <v>England</v>
      </c>
      <c r="CI601" s="80">
        <f t="shared" si="538"/>
        <v>7</v>
      </c>
      <c r="CJ601" s="14" t="str">
        <f t="shared" si="539"/>
        <v>Frankreich</v>
      </c>
      <c r="CK601" s="80">
        <f t="shared" si="540"/>
        <v>7</v>
      </c>
      <c r="CL601" s="27">
        <f t="shared" si="550"/>
        <v>28</v>
      </c>
      <c r="CM601" t="s">
        <v>88</v>
      </c>
      <c r="CN601" t="s">
        <v>73</v>
      </c>
      <c r="CO601" t="s">
        <v>135</v>
      </c>
      <c r="CP601">
        <v>3</v>
      </c>
      <c r="CQ601" t="s">
        <v>83</v>
      </c>
      <c r="CR601">
        <v>2</v>
      </c>
      <c r="CS601" s="71">
        <f t="shared" si="504"/>
        <v>0</v>
      </c>
      <c r="CT601" s="80">
        <f t="shared" si="541"/>
        <v>0</v>
      </c>
      <c r="CU601" t="s">
        <v>84</v>
      </c>
      <c r="CV601" t="s">
        <v>73</v>
      </c>
      <c r="CW601" t="s">
        <v>87</v>
      </c>
      <c r="CX601">
        <v>2</v>
      </c>
      <c r="CY601" t="s">
        <v>83</v>
      </c>
      <c r="CZ601">
        <v>1</v>
      </c>
      <c r="DA601" s="71">
        <f t="shared" si="542"/>
        <v>1</v>
      </c>
      <c r="DB601" s="80">
        <f t="shared" si="543"/>
        <v>0</v>
      </c>
      <c r="DC601" t="s">
        <v>130</v>
      </c>
      <c r="DD601" t="s">
        <v>73</v>
      </c>
      <c r="DE601" t="s">
        <v>96</v>
      </c>
      <c r="DF601">
        <v>3</v>
      </c>
      <c r="DG601" t="s">
        <v>83</v>
      </c>
      <c r="DH601">
        <v>2</v>
      </c>
      <c r="DI601" s="71">
        <f t="shared" si="551"/>
        <v>0</v>
      </c>
      <c r="DJ601" s="80">
        <f t="shared" si="544"/>
        <v>0</v>
      </c>
      <c r="DK601" t="s">
        <v>85</v>
      </c>
      <c r="DL601" t="s">
        <v>73</v>
      </c>
      <c r="DM601" t="s">
        <v>94</v>
      </c>
      <c r="DN601">
        <v>2</v>
      </c>
      <c r="DO601" t="s">
        <v>83</v>
      </c>
      <c r="DP601">
        <v>3</v>
      </c>
      <c r="DQ601" s="71">
        <f t="shared" si="545"/>
        <v>3</v>
      </c>
      <c r="DR601" s="80">
        <f t="shared" si="546"/>
        <v>6</v>
      </c>
      <c r="DS601" s="27">
        <f t="shared" si="505"/>
        <v>6</v>
      </c>
      <c r="DT601" t="str">
        <f t="shared" si="506"/>
        <v>Niederlande</v>
      </c>
      <c r="DU601">
        <f t="shared" si="547"/>
        <v>0</v>
      </c>
      <c r="DV601" t="str">
        <f t="shared" si="507"/>
        <v>Deutschland</v>
      </c>
      <c r="DW601">
        <f t="shared" si="548"/>
        <v>0</v>
      </c>
      <c r="DX601" t="str">
        <f t="shared" si="508"/>
        <v>Frankreich</v>
      </c>
      <c r="DY601">
        <f t="shared" si="549"/>
        <v>8</v>
      </c>
      <c r="DZ601" t="str">
        <f t="shared" si="509"/>
        <v>Spanien</v>
      </c>
      <c r="EA601">
        <f t="shared" si="510"/>
        <v>0</v>
      </c>
      <c r="EB601" s="27">
        <f t="shared" si="511"/>
        <v>8</v>
      </c>
      <c r="EC601" t="s">
        <v>84</v>
      </c>
      <c r="ED601" t="s">
        <v>73</v>
      </c>
      <c r="EE601" t="s">
        <v>88</v>
      </c>
      <c r="EF601">
        <v>2</v>
      </c>
      <c r="EG601" t="s">
        <v>83</v>
      </c>
      <c r="EH601">
        <v>3</v>
      </c>
      <c r="EK601" t="s">
        <v>94</v>
      </c>
      <c r="EL601" t="s">
        <v>73</v>
      </c>
      <c r="EM601" t="s">
        <v>130</v>
      </c>
      <c r="EN601">
        <v>2</v>
      </c>
      <c r="EO601" t="s">
        <v>83</v>
      </c>
      <c r="EP601">
        <v>3</v>
      </c>
      <c r="EU601" t="s">
        <v>84</v>
      </c>
      <c r="EV601" t="s">
        <v>73</v>
      </c>
      <c r="EW601" t="s">
        <v>94</v>
      </c>
      <c r="EX601">
        <v>3</v>
      </c>
      <c r="EY601" t="s">
        <v>83</v>
      </c>
      <c r="EZ601">
        <v>4</v>
      </c>
      <c r="FC601" t="s">
        <v>88</v>
      </c>
      <c r="FD601" t="s">
        <v>73</v>
      </c>
      <c r="FE601" t="s">
        <v>130</v>
      </c>
      <c r="FF601">
        <v>3</v>
      </c>
      <c r="FG601" t="s">
        <v>83</v>
      </c>
      <c r="FH601">
        <v>2</v>
      </c>
      <c r="FL601" t="s">
        <v>84</v>
      </c>
      <c r="FN601" t="s">
        <v>94</v>
      </c>
      <c r="FP601" t="s">
        <v>130</v>
      </c>
      <c r="FR601" t="s">
        <v>88</v>
      </c>
      <c r="FU601">
        <v>250</v>
      </c>
      <c r="FX601">
        <v>0</v>
      </c>
    </row>
    <row r="602" spans="1:180" x14ac:dyDescent="0.45">
      <c r="A602" s="1">
        <v>599</v>
      </c>
      <c r="B602" s="45">
        <f t="shared" si="497"/>
        <v>503</v>
      </c>
      <c r="C602" s="14" t="s">
        <v>1188</v>
      </c>
      <c r="D602" t="s">
        <v>1204</v>
      </c>
      <c r="E602" s="15" t="s">
        <v>1203</v>
      </c>
      <c r="F602" s="28">
        <f>VOR!IH602</f>
        <v>120</v>
      </c>
      <c r="G602" s="27">
        <f t="shared" si="512"/>
        <v>71</v>
      </c>
      <c r="H602" s="49">
        <f t="shared" si="513"/>
        <v>191</v>
      </c>
      <c r="I602" s="14" t="s">
        <v>136</v>
      </c>
      <c r="J602" t="s">
        <v>73</v>
      </c>
      <c r="K602" t="s">
        <v>137</v>
      </c>
      <c r="L602">
        <v>2</v>
      </c>
      <c r="M602" t="s">
        <v>83</v>
      </c>
      <c r="N602">
        <v>3</v>
      </c>
      <c r="O602" s="77">
        <f t="shared" si="514"/>
        <v>0</v>
      </c>
      <c r="P602" s="80">
        <f t="shared" si="515"/>
        <v>0</v>
      </c>
      <c r="Q602" t="s">
        <v>93</v>
      </c>
      <c r="R602" t="s">
        <v>73</v>
      </c>
      <c r="S602" t="s">
        <v>164</v>
      </c>
      <c r="T602">
        <v>2</v>
      </c>
      <c r="U602" t="s">
        <v>83</v>
      </c>
      <c r="V602">
        <v>1</v>
      </c>
      <c r="W602" s="71">
        <f t="shared" si="516"/>
        <v>1</v>
      </c>
      <c r="X602" s="80">
        <f t="shared" si="517"/>
        <v>4</v>
      </c>
      <c r="Y602" s="14" t="s">
        <v>94</v>
      </c>
      <c r="Z602" t="s">
        <v>73</v>
      </c>
      <c r="AA602" t="s">
        <v>169</v>
      </c>
      <c r="AB602">
        <v>2</v>
      </c>
      <c r="AC602" t="s">
        <v>83</v>
      </c>
      <c r="AD602">
        <v>0</v>
      </c>
      <c r="AE602" s="71">
        <f t="shared" si="518"/>
        <v>1</v>
      </c>
      <c r="AF602" s="80">
        <f t="shared" si="498"/>
        <v>3</v>
      </c>
      <c r="AG602" s="14" t="s">
        <v>85</v>
      </c>
      <c r="AH602" t="s">
        <v>73</v>
      </c>
      <c r="AI602" t="s">
        <v>140</v>
      </c>
      <c r="AJ602">
        <v>2</v>
      </c>
      <c r="AK602" t="s">
        <v>83</v>
      </c>
      <c r="AL602">
        <v>0</v>
      </c>
      <c r="AM602" s="71">
        <f t="shared" si="519"/>
        <v>1</v>
      </c>
      <c r="AN602" s="80">
        <f t="shared" si="520"/>
        <v>2</v>
      </c>
      <c r="AO602" s="14" t="s">
        <v>88</v>
      </c>
      <c r="AP602" t="s">
        <v>73</v>
      </c>
      <c r="AQ602" t="s">
        <v>131</v>
      </c>
      <c r="AR602">
        <v>1</v>
      </c>
      <c r="AS602" t="s">
        <v>83</v>
      </c>
      <c r="AT602">
        <v>0</v>
      </c>
      <c r="AU602" s="71">
        <f t="shared" si="499"/>
        <v>0</v>
      </c>
      <c r="AV602" s="80">
        <f t="shared" si="521"/>
        <v>0</v>
      </c>
      <c r="AW602" s="14" t="s">
        <v>90</v>
      </c>
      <c r="AX602" t="s">
        <v>73</v>
      </c>
      <c r="AY602" t="s">
        <v>138</v>
      </c>
      <c r="AZ602">
        <v>2</v>
      </c>
      <c r="BA602" t="s">
        <v>83</v>
      </c>
      <c r="BB602">
        <v>1</v>
      </c>
      <c r="BC602" s="71">
        <f t="shared" si="522"/>
        <v>1</v>
      </c>
      <c r="BD602" s="80">
        <f t="shared" si="500"/>
        <v>2</v>
      </c>
      <c r="BE602" s="14" t="s">
        <v>95</v>
      </c>
      <c r="BF602" t="s">
        <v>73</v>
      </c>
      <c r="BG602" t="s">
        <v>141</v>
      </c>
      <c r="BH602">
        <v>1</v>
      </c>
      <c r="BI602" t="s">
        <v>83</v>
      </c>
      <c r="BJ602">
        <v>0</v>
      </c>
      <c r="BK602" s="71">
        <f t="shared" si="501"/>
        <v>0</v>
      </c>
      <c r="BL602" s="80">
        <f t="shared" si="523"/>
        <v>0</v>
      </c>
      <c r="BM602" s="14" t="s">
        <v>96</v>
      </c>
      <c r="BN602" t="s">
        <v>73</v>
      </c>
      <c r="BO602" t="s">
        <v>134</v>
      </c>
      <c r="BP602">
        <v>2</v>
      </c>
      <c r="BQ602" t="s">
        <v>83</v>
      </c>
      <c r="BR602">
        <v>1</v>
      </c>
      <c r="BS602" s="71">
        <f t="shared" si="524"/>
        <v>3</v>
      </c>
      <c r="BT602" s="80">
        <f t="shared" si="502"/>
        <v>4</v>
      </c>
      <c r="BU602" s="28">
        <f t="shared" si="525"/>
        <v>15</v>
      </c>
      <c r="BV602" s="14" t="str">
        <f t="shared" si="526"/>
        <v>Deutschland</v>
      </c>
      <c r="BW602" s="80">
        <f t="shared" si="503"/>
        <v>0</v>
      </c>
      <c r="BX602" s="14" t="str">
        <f t="shared" si="527"/>
        <v>Brasilien</v>
      </c>
      <c r="BY602" s="80">
        <f t="shared" si="528"/>
        <v>7</v>
      </c>
      <c r="BZ602" s="14" t="str">
        <f t="shared" si="529"/>
        <v>USA</v>
      </c>
      <c r="CA602" s="80">
        <f t="shared" si="530"/>
        <v>0</v>
      </c>
      <c r="CB602" s="14" t="str">
        <f t="shared" si="531"/>
        <v>Argentinien</v>
      </c>
      <c r="CC602" s="80">
        <f t="shared" si="532"/>
        <v>7</v>
      </c>
      <c r="CD602" s="14" t="str">
        <f t="shared" si="533"/>
        <v>Kroatien</v>
      </c>
      <c r="CE602" s="80">
        <f t="shared" si="534"/>
        <v>7</v>
      </c>
      <c r="CF602" s="14" t="str">
        <f t="shared" si="535"/>
        <v>Portugal</v>
      </c>
      <c r="CG602" s="80">
        <f t="shared" si="536"/>
        <v>7</v>
      </c>
      <c r="CH602" s="14" t="str">
        <f t="shared" si="537"/>
        <v>England</v>
      </c>
      <c r="CI602" s="80">
        <f t="shared" si="538"/>
        <v>7</v>
      </c>
      <c r="CJ602" s="14" t="str">
        <f t="shared" si="539"/>
        <v>Frankreich</v>
      </c>
      <c r="CK602" s="80">
        <f t="shared" si="540"/>
        <v>7</v>
      </c>
      <c r="CL602" s="27">
        <f t="shared" si="550"/>
        <v>42</v>
      </c>
      <c r="CM602" t="s">
        <v>88</v>
      </c>
      <c r="CN602" t="s">
        <v>73</v>
      </c>
      <c r="CO602" t="s">
        <v>90</v>
      </c>
      <c r="CP602">
        <v>1</v>
      </c>
      <c r="CQ602" t="s">
        <v>83</v>
      </c>
      <c r="CR602">
        <v>3</v>
      </c>
      <c r="CS602" s="71">
        <f t="shared" si="504"/>
        <v>2</v>
      </c>
      <c r="CT602" s="80">
        <f t="shared" si="541"/>
        <v>0</v>
      </c>
      <c r="CU602" t="s">
        <v>137</v>
      </c>
      <c r="CV602" t="s">
        <v>73</v>
      </c>
      <c r="CW602" t="s">
        <v>93</v>
      </c>
      <c r="CX602">
        <v>2</v>
      </c>
      <c r="CY602" t="s">
        <v>83</v>
      </c>
      <c r="CZ602">
        <v>1</v>
      </c>
      <c r="DA602" s="71">
        <f t="shared" si="542"/>
        <v>2</v>
      </c>
      <c r="DB602" s="80">
        <f t="shared" si="543"/>
        <v>0</v>
      </c>
      <c r="DC602" t="s">
        <v>95</v>
      </c>
      <c r="DD602" t="s">
        <v>73</v>
      </c>
      <c r="DE602" t="s">
        <v>96</v>
      </c>
      <c r="DF602">
        <v>2</v>
      </c>
      <c r="DG602" t="s">
        <v>83</v>
      </c>
      <c r="DH602">
        <v>3</v>
      </c>
      <c r="DI602" s="71">
        <f t="shared" si="551"/>
        <v>0</v>
      </c>
      <c r="DJ602" s="80">
        <f t="shared" si="544"/>
        <v>0</v>
      </c>
      <c r="DK602" t="s">
        <v>85</v>
      </c>
      <c r="DL602" t="s">
        <v>73</v>
      </c>
      <c r="DM602" t="s">
        <v>94</v>
      </c>
      <c r="DN602">
        <v>2</v>
      </c>
      <c r="DO602" t="s">
        <v>83</v>
      </c>
      <c r="DP602">
        <v>3</v>
      </c>
      <c r="DQ602" s="71">
        <f t="shared" si="545"/>
        <v>3</v>
      </c>
      <c r="DR602" s="80">
        <f t="shared" si="546"/>
        <v>6</v>
      </c>
      <c r="DS602" s="27">
        <f t="shared" si="505"/>
        <v>6</v>
      </c>
      <c r="DT602" t="str">
        <f t="shared" si="506"/>
        <v>USA</v>
      </c>
      <c r="DU602">
        <f t="shared" si="547"/>
        <v>0</v>
      </c>
      <c r="DV602" t="str">
        <f t="shared" si="507"/>
        <v>Brasilien</v>
      </c>
      <c r="DW602">
        <f t="shared" si="548"/>
        <v>0</v>
      </c>
      <c r="DX602" t="str">
        <f t="shared" si="508"/>
        <v>Frankreich</v>
      </c>
      <c r="DY602">
        <f t="shared" si="549"/>
        <v>8</v>
      </c>
      <c r="DZ602" t="str">
        <f t="shared" si="509"/>
        <v>Portugal</v>
      </c>
      <c r="EA602">
        <f t="shared" si="510"/>
        <v>0</v>
      </c>
      <c r="EB602" s="27">
        <f t="shared" si="511"/>
        <v>8</v>
      </c>
      <c r="EC602" t="s">
        <v>137</v>
      </c>
      <c r="ED602" t="s">
        <v>73</v>
      </c>
      <c r="EE602" t="s">
        <v>90</v>
      </c>
      <c r="EF602">
        <v>1</v>
      </c>
      <c r="EG602" t="s">
        <v>83</v>
      </c>
      <c r="EH602">
        <v>0</v>
      </c>
      <c r="EK602" t="s">
        <v>94</v>
      </c>
      <c r="EL602" t="s">
        <v>73</v>
      </c>
      <c r="EM602" t="s">
        <v>96</v>
      </c>
      <c r="EN602">
        <v>1</v>
      </c>
      <c r="EO602" t="s">
        <v>83</v>
      </c>
      <c r="EP602">
        <v>2</v>
      </c>
      <c r="EU602" t="s">
        <v>90</v>
      </c>
      <c r="EV602" t="s">
        <v>73</v>
      </c>
      <c r="EW602" t="s">
        <v>94</v>
      </c>
      <c r="EX602">
        <v>1</v>
      </c>
      <c r="EY602" t="s">
        <v>83</v>
      </c>
      <c r="EZ602">
        <v>0</v>
      </c>
      <c r="FC602" t="s">
        <v>137</v>
      </c>
      <c r="FD602" t="s">
        <v>73</v>
      </c>
      <c r="FE602" t="s">
        <v>96</v>
      </c>
      <c r="FF602">
        <v>0</v>
      </c>
      <c r="FG602" t="s">
        <v>83</v>
      </c>
      <c r="FH602">
        <v>1</v>
      </c>
      <c r="FL602" t="s">
        <v>94</v>
      </c>
      <c r="FN602" t="s">
        <v>90</v>
      </c>
      <c r="FP602" t="s">
        <v>137</v>
      </c>
      <c r="FR602" t="s">
        <v>96</v>
      </c>
      <c r="FU602">
        <v>275</v>
      </c>
      <c r="FX602" t="s">
        <v>88</v>
      </c>
    </row>
    <row r="603" spans="1:180" x14ac:dyDescent="0.45">
      <c r="A603" s="1">
        <v>600</v>
      </c>
      <c r="B603" s="45">
        <f t="shared" si="497"/>
        <v>651</v>
      </c>
      <c r="C603" s="14" t="s">
        <v>1205</v>
      </c>
      <c r="D603" t="s">
        <v>677</v>
      </c>
      <c r="E603" s="15" t="s">
        <v>1203</v>
      </c>
      <c r="F603" s="28">
        <f>VOR!IH603</f>
        <v>120</v>
      </c>
      <c r="G603" s="27">
        <f t="shared" si="512"/>
        <v>41</v>
      </c>
      <c r="H603" s="49">
        <f t="shared" si="513"/>
        <v>161</v>
      </c>
      <c r="I603" s="14" t="s">
        <v>84</v>
      </c>
      <c r="J603" t="s">
        <v>73</v>
      </c>
      <c r="K603" t="s">
        <v>137</v>
      </c>
      <c r="L603">
        <v>1</v>
      </c>
      <c r="M603" t="s">
        <v>83</v>
      </c>
      <c r="N603">
        <v>3</v>
      </c>
      <c r="O603" s="77">
        <f t="shared" si="514"/>
        <v>3</v>
      </c>
      <c r="P603" s="80">
        <f t="shared" si="515"/>
        <v>0</v>
      </c>
      <c r="Q603" t="s">
        <v>86</v>
      </c>
      <c r="R603" t="s">
        <v>73</v>
      </c>
      <c r="S603" t="s">
        <v>129</v>
      </c>
      <c r="T603">
        <v>1</v>
      </c>
      <c r="U603" t="s">
        <v>83</v>
      </c>
      <c r="V603">
        <v>2</v>
      </c>
      <c r="W603" s="71">
        <f t="shared" si="516"/>
        <v>0</v>
      </c>
      <c r="X603" s="80">
        <f t="shared" si="517"/>
        <v>0</v>
      </c>
      <c r="Y603" s="14" t="s">
        <v>94</v>
      </c>
      <c r="Z603" t="s">
        <v>73</v>
      </c>
      <c r="AA603" t="s">
        <v>133</v>
      </c>
      <c r="AB603">
        <v>3</v>
      </c>
      <c r="AC603" t="s">
        <v>83</v>
      </c>
      <c r="AD603">
        <v>2</v>
      </c>
      <c r="AE603" s="71">
        <f t="shared" si="518"/>
        <v>1</v>
      </c>
      <c r="AF603" s="80">
        <f t="shared" si="498"/>
        <v>2</v>
      </c>
      <c r="AG603" s="14" t="s">
        <v>85</v>
      </c>
      <c r="AH603" t="s">
        <v>73</v>
      </c>
      <c r="AI603" t="s">
        <v>140</v>
      </c>
      <c r="AJ603">
        <v>3</v>
      </c>
      <c r="AK603" t="s">
        <v>83</v>
      </c>
      <c r="AL603">
        <v>1</v>
      </c>
      <c r="AM603" s="71">
        <f t="shared" si="519"/>
        <v>1</v>
      </c>
      <c r="AN603" s="80">
        <f t="shared" si="520"/>
        <v>2</v>
      </c>
      <c r="AO603" s="14" t="s">
        <v>88</v>
      </c>
      <c r="AP603" t="s">
        <v>73</v>
      </c>
      <c r="AQ603" t="s">
        <v>142</v>
      </c>
      <c r="AR603">
        <v>3</v>
      </c>
      <c r="AS603" t="s">
        <v>83</v>
      </c>
      <c r="AT603">
        <v>0</v>
      </c>
      <c r="AU603" s="71">
        <f t="shared" si="499"/>
        <v>0</v>
      </c>
      <c r="AV603" s="80">
        <f t="shared" si="521"/>
        <v>0</v>
      </c>
      <c r="AW603" s="14" t="s">
        <v>134</v>
      </c>
      <c r="AX603" t="s">
        <v>73</v>
      </c>
      <c r="AY603" t="s">
        <v>135</v>
      </c>
      <c r="AZ603">
        <v>2</v>
      </c>
      <c r="BA603" t="s">
        <v>83</v>
      </c>
      <c r="BB603">
        <v>1</v>
      </c>
      <c r="BC603" s="71">
        <f t="shared" si="522"/>
        <v>0</v>
      </c>
      <c r="BD603" s="80">
        <f t="shared" si="500"/>
        <v>0</v>
      </c>
      <c r="BE603" s="14" t="s">
        <v>95</v>
      </c>
      <c r="BF603" t="s">
        <v>73</v>
      </c>
      <c r="BG603" t="s">
        <v>130</v>
      </c>
      <c r="BH603">
        <v>1</v>
      </c>
      <c r="BI603" t="s">
        <v>83</v>
      </c>
      <c r="BJ603">
        <v>2</v>
      </c>
      <c r="BK603" s="71">
        <f t="shared" si="501"/>
        <v>2</v>
      </c>
      <c r="BL603" s="80">
        <f t="shared" si="523"/>
        <v>0</v>
      </c>
      <c r="BM603" s="14" t="s">
        <v>96</v>
      </c>
      <c r="BN603" t="s">
        <v>73</v>
      </c>
      <c r="BO603" t="s">
        <v>90</v>
      </c>
      <c r="BP603">
        <v>2</v>
      </c>
      <c r="BQ603" t="s">
        <v>83</v>
      </c>
      <c r="BR603">
        <v>1</v>
      </c>
      <c r="BS603" s="71">
        <f t="shared" si="524"/>
        <v>1</v>
      </c>
      <c r="BT603" s="80">
        <f t="shared" si="502"/>
        <v>2</v>
      </c>
      <c r="BU603" s="28">
        <f t="shared" si="525"/>
        <v>6</v>
      </c>
      <c r="BV603" s="14" t="str">
        <f t="shared" si="526"/>
        <v>Deutschland</v>
      </c>
      <c r="BW603" s="80">
        <f t="shared" si="503"/>
        <v>0</v>
      </c>
      <c r="BX603" s="14" t="str">
        <f t="shared" si="527"/>
        <v>Schweiz</v>
      </c>
      <c r="BY603" s="80">
        <f t="shared" si="528"/>
        <v>0</v>
      </c>
      <c r="BZ603" s="14" t="str">
        <f t="shared" si="529"/>
        <v>USA</v>
      </c>
      <c r="CA603" s="80">
        <f t="shared" si="530"/>
        <v>0</v>
      </c>
      <c r="CB603" s="14" t="str">
        <f t="shared" si="531"/>
        <v>Dänemark</v>
      </c>
      <c r="CC603" s="80">
        <f t="shared" si="532"/>
        <v>0</v>
      </c>
      <c r="CD603" s="14" t="str">
        <f t="shared" si="533"/>
        <v>Spanien</v>
      </c>
      <c r="CE603" s="80">
        <f t="shared" si="534"/>
        <v>0</v>
      </c>
      <c r="CF603" s="14" t="str">
        <f t="shared" si="535"/>
        <v>Portugal</v>
      </c>
      <c r="CG603" s="80">
        <f t="shared" si="536"/>
        <v>7</v>
      </c>
      <c r="CH603" s="14" t="str">
        <f t="shared" si="537"/>
        <v>England</v>
      </c>
      <c r="CI603" s="80">
        <f t="shared" si="538"/>
        <v>7</v>
      </c>
      <c r="CJ603" s="14" t="str">
        <f t="shared" si="539"/>
        <v>Frankreich</v>
      </c>
      <c r="CK603" s="80">
        <f t="shared" si="540"/>
        <v>7</v>
      </c>
      <c r="CL603" s="27">
        <f t="shared" si="550"/>
        <v>21</v>
      </c>
      <c r="CM603" t="s">
        <v>88</v>
      </c>
      <c r="CN603" t="s">
        <v>73</v>
      </c>
      <c r="CO603" t="s">
        <v>134</v>
      </c>
      <c r="CP603">
        <v>3</v>
      </c>
      <c r="CQ603" t="s">
        <v>83</v>
      </c>
      <c r="CR603">
        <v>1</v>
      </c>
      <c r="CS603" s="71">
        <f t="shared" si="504"/>
        <v>0</v>
      </c>
      <c r="CT603" s="80">
        <f t="shared" si="541"/>
        <v>0</v>
      </c>
      <c r="CU603" t="s">
        <v>137</v>
      </c>
      <c r="CV603" t="s">
        <v>73</v>
      </c>
      <c r="CW603" t="s">
        <v>129</v>
      </c>
      <c r="CX603">
        <v>3</v>
      </c>
      <c r="CY603" t="s">
        <v>83</v>
      </c>
      <c r="CZ603">
        <v>1</v>
      </c>
      <c r="DA603" s="71">
        <f t="shared" si="542"/>
        <v>0</v>
      </c>
      <c r="DB603" s="80">
        <f t="shared" si="543"/>
        <v>0</v>
      </c>
      <c r="DC603" t="s">
        <v>130</v>
      </c>
      <c r="DD603" t="s">
        <v>73</v>
      </c>
      <c r="DE603" t="s">
        <v>96</v>
      </c>
      <c r="DF603">
        <v>2</v>
      </c>
      <c r="DG603" t="s">
        <v>83</v>
      </c>
      <c r="DH603">
        <v>3</v>
      </c>
      <c r="DI603" s="71">
        <f t="shared" si="551"/>
        <v>0</v>
      </c>
      <c r="DJ603" s="80">
        <f t="shared" si="544"/>
        <v>0</v>
      </c>
      <c r="DK603" t="s">
        <v>85</v>
      </c>
      <c r="DL603" t="s">
        <v>73</v>
      </c>
      <c r="DM603" t="s">
        <v>94</v>
      </c>
      <c r="DN603">
        <v>3</v>
      </c>
      <c r="DO603" t="s">
        <v>83</v>
      </c>
      <c r="DP603">
        <v>4</v>
      </c>
      <c r="DQ603" s="71">
        <f t="shared" si="545"/>
        <v>3</v>
      </c>
      <c r="DR603" s="80">
        <f t="shared" si="546"/>
        <v>6</v>
      </c>
      <c r="DS603" s="27">
        <f t="shared" si="505"/>
        <v>6</v>
      </c>
      <c r="DT603" t="str">
        <f t="shared" si="506"/>
        <v>USA</v>
      </c>
      <c r="DU603">
        <f t="shared" si="547"/>
        <v>0</v>
      </c>
      <c r="DV603" t="str">
        <f t="shared" si="507"/>
        <v>Deutschland</v>
      </c>
      <c r="DW603">
        <f t="shared" si="548"/>
        <v>0</v>
      </c>
      <c r="DX603" t="str">
        <f t="shared" si="508"/>
        <v>Frankreich</v>
      </c>
      <c r="DY603">
        <f t="shared" si="549"/>
        <v>8</v>
      </c>
      <c r="DZ603" t="str">
        <f t="shared" si="509"/>
        <v>Portugal</v>
      </c>
      <c r="EA603">
        <f t="shared" si="510"/>
        <v>0</v>
      </c>
      <c r="EB603" s="27">
        <f t="shared" si="511"/>
        <v>8</v>
      </c>
      <c r="EC603" t="s">
        <v>137</v>
      </c>
      <c r="ED603" t="s">
        <v>73</v>
      </c>
      <c r="EE603" t="s">
        <v>88</v>
      </c>
      <c r="EF603">
        <v>2</v>
      </c>
      <c r="EG603" t="s">
        <v>83</v>
      </c>
      <c r="EH603">
        <v>1</v>
      </c>
      <c r="EK603" t="s">
        <v>94</v>
      </c>
      <c r="EL603" t="s">
        <v>73</v>
      </c>
      <c r="EM603" t="s">
        <v>96</v>
      </c>
      <c r="EN603">
        <v>3</v>
      </c>
      <c r="EO603" t="s">
        <v>83</v>
      </c>
      <c r="EP603">
        <v>1</v>
      </c>
      <c r="EU603" t="s">
        <v>88</v>
      </c>
      <c r="EV603" t="s">
        <v>73</v>
      </c>
      <c r="EW603" t="s">
        <v>96</v>
      </c>
      <c r="EX603">
        <v>3</v>
      </c>
      <c r="EY603" t="s">
        <v>83</v>
      </c>
      <c r="EZ603">
        <v>2</v>
      </c>
      <c r="FC603" t="s">
        <v>137</v>
      </c>
      <c r="FD603" t="s">
        <v>73</v>
      </c>
      <c r="FE603" t="s">
        <v>94</v>
      </c>
      <c r="FF603">
        <v>1</v>
      </c>
      <c r="FG603" t="s">
        <v>83</v>
      </c>
      <c r="FH603">
        <v>3</v>
      </c>
      <c r="FL603" t="s">
        <v>96</v>
      </c>
      <c r="FN603" t="s">
        <v>88</v>
      </c>
      <c r="FP603" t="s">
        <v>137</v>
      </c>
      <c r="FR603" t="s">
        <v>94</v>
      </c>
      <c r="FU603">
        <v>150</v>
      </c>
      <c r="FX603">
        <v>0</v>
      </c>
    </row>
    <row r="604" spans="1:180" x14ac:dyDescent="0.45">
      <c r="A604" s="1">
        <v>601</v>
      </c>
      <c r="B604" s="45">
        <f t="shared" si="497"/>
        <v>744</v>
      </c>
      <c r="C604" s="14" t="s">
        <v>1206</v>
      </c>
      <c r="D604" t="s">
        <v>969</v>
      </c>
      <c r="E604" s="15" t="s">
        <v>1203</v>
      </c>
      <c r="F604" s="28">
        <f>VOR!IH604</f>
        <v>115</v>
      </c>
      <c r="G604" s="27">
        <f t="shared" si="512"/>
        <v>0</v>
      </c>
      <c r="H604" s="49">
        <f t="shared" si="513"/>
        <v>115</v>
      </c>
      <c r="I604" s="14" t="s">
        <v>140</v>
      </c>
      <c r="J604" t="s">
        <v>73</v>
      </c>
      <c r="K604" t="s">
        <v>137</v>
      </c>
      <c r="L604">
        <v>2</v>
      </c>
      <c r="M604" t="s">
        <v>83</v>
      </c>
      <c r="N604">
        <v>3</v>
      </c>
      <c r="O604" s="77">
        <f t="shared" si="514"/>
        <v>0</v>
      </c>
      <c r="P604" s="80">
        <f t="shared" si="515"/>
        <v>0</v>
      </c>
      <c r="Q604" t="s">
        <v>133</v>
      </c>
      <c r="R604" t="s">
        <v>73</v>
      </c>
      <c r="S604" t="s">
        <v>129</v>
      </c>
      <c r="T604">
        <v>2</v>
      </c>
      <c r="U604" t="s">
        <v>83</v>
      </c>
      <c r="V604">
        <v>1</v>
      </c>
      <c r="W604" s="71">
        <f t="shared" si="516"/>
        <v>0</v>
      </c>
      <c r="X604" s="80">
        <f t="shared" si="517"/>
        <v>0</v>
      </c>
      <c r="Y604" s="14" t="s">
        <v>94</v>
      </c>
      <c r="Z604" t="s">
        <v>73</v>
      </c>
      <c r="AA604" t="s">
        <v>169</v>
      </c>
      <c r="AB604">
        <v>2</v>
      </c>
      <c r="AC604" t="s">
        <v>83</v>
      </c>
      <c r="AD604">
        <v>2</v>
      </c>
      <c r="AE604" s="71">
        <f t="shared" si="518"/>
        <v>1</v>
      </c>
      <c r="AF604" s="80">
        <f t="shared" si="498"/>
        <v>0</v>
      </c>
      <c r="AG604" s="14" t="s">
        <v>181</v>
      </c>
      <c r="AH604" t="s">
        <v>73</v>
      </c>
      <c r="AI604" t="s">
        <v>84</v>
      </c>
      <c r="AJ604">
        <v>3</v>
      </c>
      <c r="AK604" t="s">
        <v>83</v>
      </c>
      <c r="AL604">
        <v>2</v>
      </c>
      <c r="AM604" s="71">
        <f t="shared" si="519"/>
        <v>0</v>
      </c>
      <c r="AN604" s="80">
        <f t="shared" si="520"/>
        <v>0</v>
      </c>
      <c r="AO604" s="14" t="s">
        <v>88</v>
      </c>
      <c r="AP604" t="s">
        <v>73</v>
      </c>
      <c r="AQ604" t="s">
        <v>89</v>
      </c>
      <c r="AR604">
        <v>3</v>
      </c>
      <c r="AS604" t="s">
        <v>83</v>
      </c>
      <c r="AT604">
        <v>1</v>
      </c>
      <c r="AU604" s="71">
        <f t="shared" si="499"/>
        <v>0</v>
      </c>
      <c r="AV604" s="80">
        <f t="shared" si="521"/>
        <v>0</v>
      </c>
      <c r="AW604" s="14" t="s">
        <v>150</v>
      </c>
      <c r="AX604" t="s">
        <v>73</v>
      </c>
      <c r="AY604" t="s">
        <v>138</v>
      </c>
      <c r="AZ604">
        <v>2</v>
      </c>
      <c r="BA604" t="s">
        <v>83</v>
      </c>
      <c r="BB604">
        <v>4</v>
      </c>
      <c r="BC604" s="71">
        <f t="shared" si="522"/>
        <v>0</v>
      </c>
      <c r="BD604" s="80">
        <f t="shared" si="500"/>
        <v>0</v>
      </c>
      <c r="BE604" s="14" t="s">
        <v>142</v>
      </c>
      <c r="BF604" t="s">
        <v>73</v>
      </c>
      <c r="BG604" t="s">
        <v>130</v>
      </c>
      <c r="BH604">
        <v>1</v>
      </c>
      <c r="BI604" t="s">
        <v>83</v>
      </c>
      <c r="BJ604">
        <v>2</v>
      </c>
      <c r="BK604" s="71">
        <f t="shared" si="501"/>
        <v>2</v>
      </c>
      <c r="BL604" s="80">
        <f t="shared" si="523"/>
        <v>0</v>
      </c>
      <c r="BM604" s="14" t="s">
        <v>91</v>
      </c>
      <c r="BN604" t="s">
        <v>73</v>
      </c>
      <c r="BO604" t="s">
        <v>134</v>
      </c>
      <c r="BP604">
        <v>2</v>
      </c>
      <c r="BQ604" t="s">
        <v>83</v>
      </c>
      <c r="BR604">
        <v>3</v>
      </c>
      <c r="BS604" s="71">
        <f t="shared" si="524"/>
        <v>2</v>
      </c>
      <c r="BT604" s="80">
        <f t="shared" si="502"/>
        <v>0</v>
      </c>
      <c r="BU604" s="28">
        <f t="shared" si="525"/>
        <v>0</v>
      </c>
      <c r="BV604" s="14" t="str">
        <f t="shared" si="526"/>
        <v>Deutschland</v>
      </c>
      <c r="BW604" s="80">
        <f t="shared" si="503"/>
        <v>0</v>
      </c>
      <c r="BX604" s="14" t="str">
        <f t="shared" si="527"/>
        <v>Ghana</v>
      </c>
      <c r="BY604" s="80">
        <f t="shared" si="528"/>
        <v>0</v>
      </c>
      <c r="BZ604" s="14" t="str">
        <f t="shared" si="529"/>
        <v>USA</v>
      </c>
      <c r="CA604" s="80">
        <f t="shared" si="530"/>
        <v>0</v>
      </c>
      <c r="CB604" s="14" t="str">
        <f t="shared" si="531"/>
        <v>Mexiko</v>
      </c>
      <c r="CC604" s="80">
        <f t="shared" si="532"/>
        <v>0</v>
      </c>
      <c r="CD604" s="14" t="str">
        <f t="shared" si="533"/>
        <v>Spanien</v>
      </c>
      <c r="CE604" s="80">
        <f t="shared" si="534"/>
        <v>0</v>
      </c>
      <c r="CF604" s="14" t="str">
        <f t="shared" si="535"/>
        <v>Schweiz</v>
      </c>
      <c r="CG604" s="80">
        <f t="shared" si="536"/>
        <v>0</v>
      </c>
      <c r="CH604" s="14" t="str">
        <f t="shared" si="537"/>
        <v>Iran</v>
      </c>
      <c r="CI604" s="80">
        <f t="shared" si="538"/>
        <v>0</v>
      </c>
      <c r="CJ604" s="14" t="str">
        <f t="shared" si="539"/>
        <v>Saudi-Arabien</v>
      </c>
      <c r="CK604" s="80">
        <f t="shared" si="540"/>
        <v>0</v>
      </c>
      <c r="CL604" s="27">
        <f t="shared" si="550"/>
        <v>0</v>
      </c>
      <c r="CM604" t="s">
        <v>88</v>
      </c>
      <c r="CN604" t="s">
        <v>73</v>
      </c>
      <c r="CO604" t="s">
        <v>138</v>
      </c>
      <c r="CP604">
        <v>2</v>
      </c>
      <c r="CQ604" t="s">
        <v>83</v>
      </c>
      <c r="CR604">
        <v>2</v>
      </c>
      <c r="CS604" s="71">
        <f t="shared" si="504"/>
        <v>0</v>
      </c>
      <c r="CT604" s="80">
        <f t="shared" si="541"/>
        <v>0</v>
      </c>
      <c r="CU604" t="s">
        <v>137</v>
      </c>
      <c r="CV604" t="s">
        <v>73</v>
      </c>
      <c r="CW604" t="s">
        <v>133</v>
      </c>
      <c r="CX604">
        <v>3</v>
      </c>
      <c r="CY604" t="s">
        <v>83</v>
      </c>
      <c r="CZ604">
        <v>2</v>
      </c>
      <c r="DA604" s="71">
        <f t="shared" si="542"/>
        <v>0</v>
      </c>
      <c r="DB604" s="80">
        <f t="shared" si="543"/>
        <v>0</v>
      </c>
      <c r="DC604" t="s">
        <v>130</v>
      </c>
      <c r="DD604" t="s">
        <v>73</v>
      </c>
      <c r="DE604" t="s">
        <v>134</v>
      </c>
      <c r="DF604">
        <v>1</v>
      </c>
      <c r="DG604" t="s">
        <v>83</v>
      </c>
      <c r="DH604">
        <v>2</v>
      </c>
      <c r="DI604" s="71">
        <f t="shared" si="551"/>
        <v>0</v>
      </c>
      <c r="DJ604" s="80">
        <f t="shared" si="544"/>
        <v>0</v>
      </c>
      <c r="DK604" t="s">
        <v>181</v>
      </c>
      <c r="DL604" t="s">
        <v>73</v>
      </c>
      <c r="DM604" t="s">
        <v>169</v>
      </c>
      <c r="DN604">
        <v>2</v>
      </c>
      <c r="DO604" t="s">
        <v>83</v>
      </c>
      <c r="DP604">
        <v>3</v>
      </c>
      <c r="DQ604" s="71">
        <f t="shared" si="545"/>
        <v>0</v>
      </c>
      <c r="DR604" s="80">
        <f t="shared" si="546"/>
        <v>0</v>
      </c>
      <c r="DS604" s="27">
        <f t="shared" si="505"/>
        <v>0</v>
      </c>
      <c r="DT604" t="str">
        <f t="shared" si="506"/>
        <v>USA</v>
      </c>
      <c r="DU604">
        <f t="shared" si="547"/>
        <v>0</v>
      </c>
      <c r="DV604" t="str">
        <f t="shared" si="507"/>
        <v>Ghana</v>
      </c>
      <c r="DW604">
        <f t="shared" si="548"/>
        <v>0</v>
      </c>
      <c r="DX604" t="str">
        <f t="shared" si="508"/>
        <v>Saudi-Arabien</v>
      </c>
      <c r="DY604">
        <f t="shared" si="549"/>
        <v>0</v>
      </c>
      <c r="DZ604" t="str">
        <f t="shared" si="509"/>
        <v>Schweiz</v>
      </c>
      <c r="EA604">
        <f t="shared" si="510"/>
        <v>0</v>
      </c>
      <c r="EB604" s="27">
        <f t="shared" si="511"/>
        <v>0</v>
      </c>
      <c r="EC604" t="s">
        <v>137</v>
      </c>
      <c r="ED604" t="s">
        <v>73</v>
      </c>
      <c r="EE604" t="s">
        <v>138</v>
      </c>
      <c r="EF604">
        <v>2</v>
      </c>
      <c r="EG604" t="s">
        <v>83</v>
      </c>
      <c r="EH604">
        <v>1</v>
      </c>
      <c r="EK604" t="s">
        <v>169</v>
      </c>
      <c r="EL604" t="s">
        <v>73</v>
      </c>
      <c r="EM604" t="s">
        <v>134</v>
      </c>
      <c r="EN604">
        <v>3</v>
      </c>
      <c r="EO604" t="s">
        <v>83</v>
      </c>
      <c r="EP604">
        <v>1</v>
      </c>
      <c r="EU604" t="s">
        <v>138</v>
      </c>
      <c r="EV604" t="s">
        <v>73</v>
      </c>
      <c r="EW604" t="s">
        <v>134</v>
      </c>
      <c r="EX604">
        <v>3</v>
      </c>
      <c r="EY604" t="s">
        <v>83</v>
      </c>
      <c r="EZ604">
        <v>2</v>
      </c>
      <c r="FC604" t="s">
        <v>137</v>
      </c>
      <c r="FD604" t="s">
        <v>73</v>
      </c>
      <c r="FE604" t="s">
        <v>169</v>
      </c>
      <c r="FF604">
        <v>2</v>
      </c>
      <c r="FG604" t="s">
        <v>83</v>
      </c>
      <c r="FH604">
        <v>3</v>
      </c>
      <c r="FL604" t="s">
        <v>134</v>
      </c>
      <c r="FN604" t="s">
        <v>138</v>
      </c>
      <c r="FP604" t="s">
        <v>137</v>
      </c>
      <c r="FR604" t="s">
        <v>169</v>
      </c>
      <c r="FU604">
        <v>320</v>
      </c>
      <c r="FX604" t="s">
        <v>140</v>
      </c>
    </row>
    <row r="605" spans="1:180" x14ac:dyDescent="0.45">
      <c r="A605" s="1">
        <v>602</v>
      </c>
      <c r="B605" s="45">
        <f t="shared" si="497"/>
        <v>138</v>
      </c>
      <c r="C605" s="14" t="s">
        <v>1207</v>
      </c>
      <c r="D605" t="s">
        <v>1208</v>
      </c>
      <c r="E605" s="15" t="s">
        <v>1203</v>
      </c>
      <c r="F605" s="28">
        <f>VOR!IH605</f>
        <v>162</v>
      </c>
      <c r="G605" s="27">
        <f t="shared" si="512"/>
        <v>88</v>
      </c>
      <c r="H605" s="49">
        <f t="shared" si="513"/>
        <v>250</v>
      </c>
      <c r="I605" s="14" t="s">
        <v>84</v>
      </c>
      <c r="J605" t="s">
        <v>73</v>
      </c>
      <c r="K605" t="s">
        <v>92</v>
      </c>
      <c r="L605">
        <v>2</v>
      </c>
      <c r="M605" t="s">
        <v>83</v>
      </c>
      <c r="N605">
        <v>1</v>
      </c>
      <c r="O605" s="77">
        <f t="shared" si="514"/>
        <v>1</v>
      </c>
      <c r="P605" s="80">
        <f t="shared" si="515"/>
        <v>2</v>
      </c>
      <c r="Q605" t="s">
        <v>93</v>
      </c>
      <c r="R605" t="s">
        <v>73</v>
      </c>
      <c r="S605" t="s">
        <v>129</v>
      </c>
      <c r="T605">
        <v>3</v>
      </c>
      <c r="U605" t="s">
        <v>83</v>
      </c>
      <c r="V605">
        <v>1</v>
      </c>
      <c r="W605" s="71">
        <f t="shared" si="516"/>
        <v>1</v>
      </c>
      <c r="X605" s="80">
        <f t="shared" si="517"/>
        <v>2</v>
      </c>
      <c r="Y605" s="14" t="s">
        <v>94</v>
      </c>
      <c r="Z605" t="s">
        <v>73</v>
      </c>
      <c r="AA605" t="s">
        <v>86</v>
      </c>
      <c r="AB605">
        <v>3</v>
      </c>
      <c r="AC605" t="s">
        <v>83</v>
      </c>
      <c r="AD605">
        <v>2</v>
      </c>
      <c r="AE605" s="71">
        <f t="shared" si="518"/>
        <v>3</v>
      </c>
      <c r="AF605" s="80">
        <f t="shared" si="498"/>
        <v>4</v>
      </c>
      <c r="AG605" s="14" t="s">
        <v>85</v>
      </c>
      <c r="AH605" t="s">
        <v>73</v>
      </c>
      <c r="AI605" t="s">
        <v>140</v>
      </c>
      <c r="AJ605">
        <v>2</v>
      </c>
      <c r="AK605" t="s">
        <v>83</v>
      </c>
      <c r="AL605">
        <v>0</v>
      </c>
      <c r="AM605" s="71">
        <f t="shared" si="519"/>
        <v>1</v>
      </c>
      <c r="AN605" s="80">
        <f t="shared" si="520"/>
        <v>2</v>
      </c>
      <c r="AO605" s="14" t="s">
        <v>130</v>
      </c>
      <c r="AP605" t="s">
        <v>73</v>
      </c>
      <c r="AQ605" t="s">
        <v>95</v>
      </c>
      <c r="AR605">
        <v>2</v>
      </c>
      <c r="AS605" t="s">
        <v>83</v>
      </c>
      <c r="AT605">
        <v>1</v>
      </c>
      <c r="AU605" s="71">
        <f t="shared" si="499"/>
        <v>2</v>
      </c>
      <c r="AV605" s="80">
        <f t="shared" si="521"/>
        <v>0</v>
      </c>
      <c r="AW605" s="14" t="s">
        <v>90</v>
      </c>
      <c r="AX605" t="s">
        <v>73</v>
      </c>
      <c r="AY605" t="s">
        <v>91</v>
      </c>
      <c r="AZ605">
        <v>3</v>
      </c>
      <c r="BA605" t="s">
        <v>83</v>
      </c>
      <c r="BB605">
        <v>1</v>
      </c>
      <c r="BC605" s="71">
        <f t="shared" si="522"/>
        <v>3</v>
      </c>
      <c r="BD605" s="80">
        <f t="shared" si="500"/>
        <v>4</v>
      </c>
      <c r="BE605" s="14" t="s">
        <v>131</v>
      </c>
      <c r="BF605" t="s">
        <v>73</v>
      </c>
      <c r="BG605" t="s">
        <v>88</v>
      </c>
      <c r="BH605">
        <v>2</v>
      </c>
      <c r="BI605" t="s">
        <v>83</v>
      </c>
      <c r="BJ605">
        <v>1</v>
      </c>
      <c r="BK605" s="71">
        <f t="shared" si="501"/>
        <v>0</v>
      </c>
      <c r="BL605" s="80">
        <f t="shared" si="523"/>
        <v>0</v>
      </c>
      <c r="BM605" s="14" t="s">
        <v>96</v>
      </c>
      <c r="BN605" t="s">
        <v>73</v>
      </c>
      <c r="BO605" t="s">
        <v>134</v>
      </c>
      <c r="BP605">
        <v>2</v>
      </c>
      <c r="BQ605" t="s">
        <v>83</v>
      </c>
      <c r="BR605">
        <v>1</v>
      </c>
      <c r="BS605" s="71">
        <f t="shared" si="524"/>
        <v>3</v>
      </c>
      <c r="BT605" s="80">
        <f t="shared" si="502"/>
        <v>4</v>
      </c>
      <c r="BU605" s="28">
        <f t="shared" si="525"/>
        <v>18</v>
      </c>
      <c r="BV605" s="14" t="str">
        <f t="shared" si="526"/>
        <v>Spanien</v>
      </c>
      <c r="BW605" s="80">
        <f t="shared" si="503"/>
        <v>0</v>
      </c>
      <c r="BX605" s="14" t="str">
        <f t="shared" si="527"/>
        <v>Brasilien</v>
      </c>
      <c r="BY605" s="80">
        <f t="shared" si="528"/>
        <v>7</v>
      </c>
      <c r="BZ605" s="14" t="str">
        <f t="shared" si="529"/>
        <v>Niederlande</v>
      </c>
      <c r="CA605" s="80">
        <f t="shared" si="530"/>
        <v>7</v>
      </c>
      <c r="CB605" s="14" t="str">
        <f t="shared" si="531"/>
        <v>Argentinien</v>
      </c>
      <c r="CC605" s="80">
        <f t="shared" si="532"/>
        <v>7</v>
      </c>
      <c r="CD605" s="14" t="str">
        <f t="shared" si="533"/>
        <v>Belgien</v>
      </c>
      <c r="CE605" s="80">
        <f t="shared" si="534"/>
        <v>0</v>
      </c>
      <c r="CF605" s="14" t="str">
        <f t="shared" si="535"/>
        <v>Portugal</v>
      </c>
      <c r="CG605" s="80">
        <f t="shared" si="536"/>
        <v>7</v>
      </c>
      <c r="CH605" s="14" t="str">
        <f t="shared" si="537"/>
        <v>England</v>
      </c>
      <c r="CI605" s="80">
        <f t="shared" si="538"/>
        <v>7</v>
      </c>
      <c r="CJ605" s="14" t="str">
        <f t="shared" si="539"/>
        <v>Frankreich</v>
      </c>
      <c r="CK605" s="80">
        <f t="shared" si="540"/>
        <v>7</v>
      </c>
      <c r="CL605" s="27">
        <f t="shared" si="550"/>
        <v>42</v>
      </c>
      <c r="CM605" t="s">
        <v>130</v>
      </c>
      <c r="CN605" t="s">
        <v>73</v>
      </c>
      <c r="CO605" t="s">
        <v>90</v>
      </c>
      <c r="CP605">
        <v>1</v>
      </c>
      <c r="CQ605" t="s">
        <v>83</v>
      </c>
      <c r="CR605">
        <v>2</v>
      </c>
      <c r="CS605" s="71">
        <f t="shared" si="504"/>
        <v>2</v>
      </c>
      <c r="CT605" s="80">
        <f t="shared" si="541"/>
        <v>0</v>
      </c>
      <c r="CU605" t="s">
        <v>84</v>
      </c>
      <c r="CV605" t="s">
        <v>73</v>
      </c>
      <c r="CW605" t="s">
        <v>93</v>
      </c>
      <c r="CX605">
        <v>0</v>
      </c>
      <c r="CY605" t="s">
        <v>83</v>
      </c>
      <c r="CZ605">
        <v>2</v>
      </c>
      <c r="DA605" s="71">
        <f t="shared" si="542"/>
        <v>3</v>
      </c>
      <c r="DB605" s="80">
        <f t="shared" si="543"/>
        <v>4</v>
      </c>
      <c r="DC605" t="s">
        <v>131</v>
      </c>
      <c r="DD605" t="s">
        <v>73</v>
      </c>
      <c r="DE605" t="s">
        <v>96</v>
      </c>
      <c r="DF605">
        <v>2</v>
      </c>
      <c r="DG605" t="s">
        <v>83</v>
      </c>
      <c r="DH605">
        <v>1</v>
      </c>
      <c r="DI605" s="71">
        <f t="shared" si="551"/>
        <v>0</v>
      </c>
      <c r="DJ605" s="80">
        <f t="shared" si="544"/>
        <v>0</v>
      </c>
      <c r="DK605" t="s">
        <v>85</v>
      </c>
      <c r="DL605" t="s">
        <v>73</v>
      </c>
      <c r="DM605" t="s">
        <v>94</v>
      </c>
      <c r="DN605">
        <v>1</v>
      </c>
      <c r="DO605" t="s">
        <v>83</v>
      </c>
      <c r="DP605">
        <v>2</v>
      </c>
      <c r="DQ605" s="71">
        <f t="shared" si="545"/>
        <v>3</v>
      </c>
      <c r="DR605" s="80">
        <f t="shared" si="546"/>
        <v>8</v>
      </c>
      <c r="DS605" s="27">
        <f t="shared" si="505"/>
        <v>12</v>
      </c>
      <c r="DT605" t="str">
        <f t="shared" si="506"/>
        <v>Argentinien</v>
      </c>
      <c r="DU605">
        <f t="shared" si="547"/>
        <v>8</v>
      </c>
      <c r="DV605" t="str">
        <f t="shared" si="507"/>
        <v>Brasilien</v>
      </c>
      <c r="DW605">
        <f t="shared" si="548"/>
        <v>0</v>
      </c>
      <c r="DX605" t="str">
        <f t="shared" si="508"/>
        <v>Frankreich</v>
      </c>
      <c r="DY605">
        <f t="shared" si="549"/>
        <v>8</v>
      </c>
      <c r="DZ605" t="str">
        <f t="shared" si="509"/>
        <v>Belgien</v>
      </c>
      <c r="EA605">
        <f t="shared" si="510"/>
        <v>0</v>
      </c>
      <c r="EB605" s="27">
        <f t="shared" si="511"/>
        <v>16</v>
      </c>
      <c r="EC605" t="s">
        <v>93</v>
      </c>
      <c r="ED605" t="s">
        <v>73</v>
      </c>
      <c r="EE605" t="s">
        <v>90</v>
      </c>
      <c r="EF605">
        <v>2</v>
      </c>
      <c r="EG605" t="s">
        <v>83</v>
      </c>
      <c r="EH605">
        <v>1</v>
      </c>
      <c r="EK605" t="s">
        <v>94</v>
      </c>
      <c r="EL605" t="s">
        <v>73</v>
      </c>
      <c r="EM605" t="s">
        <v>131</v>
      </c>
      <c r="EN605">
        <v>2</v>
      </c>
      <c r="EO605" t="s">
        <v>83</v>
      </c>
      <c r="EP605">
        <v>1</v>
      </c>
      <c r="EU605" t="s">
        <v>90</v>
      </c>
      <c r="EV605" t="s">
        <v>73</v>
      </c>
      <c r="EW605" t="s">
        <v>131</v>
      </c>
      <c r="EX605">
        <v>2</v>
      </c>
      <c r="EY605" t="s">
        <v>83</v>
      </c>
      <c r="EZ605">
        <v>1</v>
      </c>
      <c r="FC605" t="s">
        <v>93</v>
      </c>
      <c r="FD605" t="s">
        <v>73</v>
      </c>
      <c r="FE605" t="s">
        <v>94</v>
      </c>
      <c r="FF605">
        <v>3</v>
      </c>
      <c r="FG605" t="s">
        <v>83</v>
      </c>
      <c r="FH605">
        <v>1</v>
      </c>
      <c r="FL605" t="s">
        <v>131</v>
      </c>
      <c r="FN605" t="s">
        <v>90</v>
      </c>
      <c r="FP605" t="s">
        <v>94</v>
      </c>
      <c r="FR605" t="s">
        <v>93</v>
      </c>
      <c r="FU605">
        <v>0</v>
      </c>
      <c r="FX605">
        <v>0</v>
      </c>
    </row>
    <row r="606" spans="1:180" x14ac:dyDescent="0.45">
      <c r="A606" s="1">
        <v>603</v>
      </c>
      <c r="B606" s="45">
        <f t="shared" si="497"/>
        <v>755</v>
      </c>
      <c r="C606" s="14" t="s">
        <v>1209</v>
      </c>
      <c r="D606" t="s">
        <v>1210</v>
      </c>
      <c r="E606" s="15" t="s">
        <v>1203</v>
      </c>
      <c r="F606" s="28">
        <f>VOR!IH606</f>
        <v>104</v>
      </c>
      <c r="G606" s="27">
        <f t="shared" si="512"/>
        <v>0</v>
      </c>
      <c r="H606" s="49">
        <f t="shared" si="513"/>
        <v>104</v>
      </c>
      <c r="I606" s="14" t="s">
        <v>140</v>
      </c>
      <c r="J606" t="s">
        <v>73</v>
      </c>
      <c r="K606" t="s">
        <v>92</v>
      </c>
      <c r="L606">
        <v>1</v>
      </c>
      <c r="M606" t="s">
        <v>83</v>
      </c>
      <c r="N606">
        <v>5</v>
      </c>
      <c r="O606" s="77">
        <f t="shared" si="514"/>
        <v>0</v>
      </c>
      <c r="P606" s="80">
        <f t="shared" si="515"/>
        <v>0</v>
      </c>
      <c r="Q606" t="s">
        <v>86</v>
      </c>
      <c r="R606" t="s">
        <v>73</v>
      </c>
      <c r="S606" t="s">
        <v>87</v>
      </c>
      <c r="T606">
        <v>7</v>
      </c>
      <c r="U606" t="s">
        <v>83</v>
      </c>
      <c r="V606">
        <v>1</v>
      </c>
      <c r="W606" s="71">
        <f t="shared" si="516"/>
        <v>2</v>
      </c>
      <c r="X606" s="80">
        <f t="shared" si="517"/>
        <v>0</v>
      </c>
      <c r="Y606" s="14" t="s">
        <v>129</v>
      </c>
      <c r="Z606" t="s">
        <v>73</v>
      </c>
      <c r="AA606" t="s">
        <v>133</v>
      </c>
      <c r="AB606">
        <v>7</v>
      </c>
      <c r="AC606" t="s">
        <v>83</v>
      </c>
      <c r="AD606">
        <v>8</v>
      </c>
      <c r="AE606" s="71">
        <f t="shared" si="518"/>
        <v>0</v>
      </c>
      <c r="AF606" s="80">
        <f t="shared" si="498"/>
        <v>0</v>
      </c>
      <c r="AG606" s="14" t="s">
        <v>137</v>
      </c>
      <c r="AH606" t="s">
        <v>73</v>
      </c>
      <c r="AI606" t="s">
        <v>136</v>
      </c>
      <c r="AJ606">
        <v>4</v>
      </c>
      <c r="AK606" t="s">
        <v>83</v>
      </c>
      <c r="AL606">
        <v>8</v>
      </c>
      <c r="AM606" s="71">
        <f t="shared" si="519"/>
        <v>0</v>
      </c>
      <c r="AN606" s="80">
        <f t="shared" si="520"/>
        <v>0</v>
      </c>
      <c r="AO606" s="14" t="s">
        <v>165</v>
      </c>
      <c r="AP606" t="s">
        <v>73</v>
      </c>
      <c r="AQ606" t="s">
        <v>425</v>
      </c>
      <c r="AR606">
        <v>1</v>
      </c>
      <c r="AS606" t="s">
        <v>83</v>
      </c>
      <c r="AT606">
        <v>5</v>
      </c>
      <c r="AU606" s="71">
        <f t="shared" si="499"/>
        <v>1</v>
      </c>
      <c r="AV606" s="80">
        <f t="shared" si="521"/>
        <v>0</v>
      </c>
      <c r="AW606" s="14" t="s">
        <v>150</v>
      </c>
      <c r="AX606" t="s">
        <v>73</v>
      </c>
      <c r="AY606" t="s">
        <v>138</v>
      </c>
      <c r="AZ606">
        <v>5</v>
      </c>
      <c r="BA606" t="s">
        <v>83</v>
      </c>
      <c r="BB606">
        <v>8</v>
      </c>
      <c r="BC606" s="71">
        <f t="shared" si="522"/>
        <v>0</v>
      </c>
      <c r="BD606" s="80">
        <f t="shared" si="500"/>
        <v>0</v>
      </c>
      <c r="BE606" s="14" t="s">
        <v>95</v>
      </c>
      <c r="BF606" t="s">
        <v>73</v>
      </c>
      <c r="BG606" t="s">
        <v>88</v>
      </c>
      <c r="BH606">
        <v>1</v>
      </c>
      <c r="BI606" t="s">
        <v>83</v>
      </c>
      <c r="BJ606">
        <v>2</v>
      </c>
      <c r="BK606" s="71">
        <f t="shared" si="501"/>
        <v>0</v>
      </c>
      <c r="BL606" s="80">
        <f t="shared" si="523"/>
        <v>0</v>
      </c>
      <c r="BM606" s="14" t="s">
        <v>91</v>
      </c>
      <c r="BN606" t="s">
        <v>73</v>
      </c>
      <c r="BO606" t="s">
        <v>134</v>
      </c>
      <c r="BP606">
        <v>8</v>
      </c>
      <c r="BQ606" t="s">
        <v>83</v>
      </c>
      <c r="BR606">
        <v>1</v>
      </c>
      <c r="BS606" s="71">
        <f t="shared" si="524"/>
        <v>2</v>
      </c>
      <c r="BT606" s="80">
        <f t="shared" si="502"/>
        <v>0</v>
      </c>
      <c r="BU606" s="28">
        <f t="shared" si="525"/>
        <v>0</v>
      </c>
      <c r="BV606" s="14" t="str">
        <f t="shared" si="526"/>
        <v>ANDERES TEAM</v>
      </c>
      <c r="BW606" s="80">
        <f t="shared" si="503"/>
        <v>0</v>
      </c>
      <c r="BX606" s="14" t="str">
        <f t="shared" si="527"/>
        <v>Ghana</v>
      </c>
      <c r="BY606" s="80">
        <f t="shared" si="528"/>
        <v>0</v>
      </c>
      <c r="BZ606" s="14" t="str">
        <f t="shared" si="529"/>
        <v>Wales</v>
      </c>
      <c r="CA606" s="80">
        <f t="shared" si="530"/>
        <v>0</v>
      </c>
      <c r="CB606" s="14" t="str">
        <f t="shared" si="531"/>
        <v>Polen</v>
      </c>
      <c r="CC606" s="80">
        <f t="shared" si="532"/>
        <v>0</v>
      </c>
      <c r="CD606" s="14" t="str">
        <f t="shared" si="533"/>
        <v>Deutschland</v>
      </c>
      <c r="CE606" s="80">
        <f t="shared" si="534"/>
        <v>0</v>
      </c>
      <c r="CF606" s="14" t="str">
        <f t="shared" si="535"/>
        <v>Südkorea</v>
      </c>
      <c r="CG606" s="80">
        <f t="shared" si="536"/>
        <v>0</v>
      </c>
      <c r="CH606" s="14" t="str">
        <f t="shared" si="537"/>
        <v>Ecuador</v>
      </c>
      <c r="CI606" s="80">
        <f t="shared" si="538"/>
        <v>0</v>
      </c>
      <c r="CJ606" s="14" t="str">
        <f t="shared" si="539"/>
        <v>Mexiko</v>
      </c>
      <c r="CK606" s="80">
        <f t="shared" si="540"/>
        <v>0</v>
      </c>
      <c r="CL606" s="27">
        <f t="shared" si="550"/>
        <v>0</v>
      </c>
      <c r="CM606" t="s">
        <v>425</v>
      </c>
      <c r="CN606" t="s">
        <v>73</v>
      </c>
      <c r="CO606" t="s">
        <v>138</v>
      </c>
      <c r="CP606">
        <v>8</v>
      </c>
      <c r="CQ606" t="s">
        <v>83</v>
      </c>
      <c r="CR606">
        <v>6</v>
      </c>
      <c r="CS606" s="71">
        <f t="shared" si="504"/>
        <v>0</v>
      </c>
      <c r="CT606" s="80">
        <f t="shared" si="541"/>
        <v>0</v>
      </c>
      <c r="CU606" t="s">
        <v>92</v>
      </c>
      <c r="CV606" t="s">
        <v>73</v>
      </c>
      <c r="CW606" t="s">
        <v>86</v>
      </c>
      <c r="CX606">
        <v>1</v>
      </c>
      <c r="CY606" t="s">
        <v>83</v>
      </c>
      <c r="CZ606">
        <v>5</v>
      </c>
      <c r="DA606" s="71">
        <f t="shared" si="542"/>
        <v>0</v>
      </c>
      <c r="DB606" s="80">
        <f t="shared" si="543"/>
        <v>0</v>
      </c>
      <c r="DC606" t="s">
        <v>88</v>
      </c>
      <c r="DD606" t="s">
        <v>73</v>
      </c>
      <c r="DE606" t="s">
        <v>91</v>
      </c>
      <c r="DF606">
        <v>3</v>
      </c>
      <c r="DG606" t="s">
        <v>83</v>
      </c>
      <c r="DH606">
        <v>4</v>
      </c>
      <c r="DI606" s="71">
        <f t="shared" si="551"/>
        <v>0</v>
      </c>
      <c r="DJ606" s="80">
        <f t="shared" si="544"/>
        <v>0</v>
      </c>
      <c r="DK606" t="s">
        <v>136</v>
      </c>
      <c r="DL606" t="s">
        <v>73</v>
      </c>
      <c r="DM606" t="s">
        <v>133</v>
      </c>
      <c r="DN606">
        <v>1</v>
      </c>
      <c r="DO606" t="s">
        <v>83</v>
      </c>
      <c r="DP606">
        <v>2</v>
      </c>
      <c r="DQ606" s="71">
        <f t="shared" si="545"/>
        <v>0</v>
      </c>
      <c r="DR606" s="80">
        <f t="shared" si="546"/>
        <v>0</v>
      </c>
      <c r="DS606" s="27">
        <f t="shared" si="505"/>
        <v>0</v>
      </c>
      <c r="DT606" t="str">
        <f t="shared" si="506"/>
        <v>Polen</v>
      </c>
      <c r="DU606">
        <f t="shared" si="547"/>
        <v>0</v>
      </c>
      <c r="DV606" t="str">
        <f t="shared" si="507"/>
        <v>ANDERES TEAM</v>
      </c>
      <c r="DW606">
        <f t="shared" si="548"/>
        <v>0</v>
      </c>
      <c r="DX606" t="str">
        <f t="shared" si="508"/>
        <v>Mexiko</v>
      </c>
      <c r="DY606">
        <f t="shared" si="549"/>
        <v>0</v>
      </c>
      <c r="DZ606" t="str">
        <f t="shared" si="509"/>
        <v>Südkorea</v>
      </c>
      <c r="EA606">
        <f t="shared" si="510"/>
        <v>0</v>
      </c>
      <c r="EB606" s="27">
        <f t="shared" si="511"/>
        <v>0</v>
      </c>
      <c r="EC606" t="s">
        <v>86</v>
      </c>
      <c r="ED606" t="s">
        <v>73</v>
      </c>
      <c r="EE606" t="s">
        <v>425</v>
      </c>
      <c r="EF606">
        <v>1</v>
      </c>
      <c r="EG606" t="s">
        <v>83</v>
      </c>
      <c r="EH606">
        <v>3</v>
      </c>
      <c r="EK606" t="s">
        <v>133</v>
      </c>
      <c r="EL606" t="s">
        <v>73</v>
      </c>
      <c r="EM606" t="s">
        <v>91</v>
      </c>
      <c r="EN606">
        <v>2</v>
      </c>
      <c r="EO606" t="s">
        <v>83</v>
      </c>
      <c r="EP606">
        <v>1</v>
      </c>
      <c r="EU606" t="s">
        <v>86</v>
      </c>
      <c r="EV606" t="s">
        <v>73</v>
      </c>
      <c r="EW606" t="s">
        <v>91</v>
      </c>
      <c r="EX606">
        <v>2</v>
      </c>
      <c r="EY606" t="s">
        <v>83</v>
      </c>
      <c r="EZ606">
        <v>1</v>
      </c>
      <c r="FC606" t="s">
        <v>425</v>
      </c>
      <c r="FD606" t="s">
        <v>73</v>
      </c>
      <c r="FE606" t="s">
        <v>133</v>
      </c>
      <c r="FF606">
        <v>6</v>
      </c>
      <c r="FG606" t="s">
        <v>83</v>
      </c>
      <c r="FH606">
        <v>9</v>
      </c>
      <c r="FL606" t="s">
        <v>91</v>
      </c>
      <c r="FN606" t="s">
        <v>86</v>
      </c>
      <c r="FP606" t="s">
        <v>425</v>
      </c>
      <c r="FR606" t="s">
        <v>133</v>
      </c>
      <c r="FU606">
        <v>155</v>
      </c>
      <c r="FX606" t="s">
        <v>1257</v>
      </c>
    </row>
    <row r="607" spans="1:180" x14ac:dyDescent="0.45">
      <c r="A607" s="1">
        <v>604</v>
      </c>
      <c r="B607" s="45">
        <f t="shared" si="497"/>
        <v>162</v>
      </c>
      <c r="C607" s="14" t="s">
        <v>1211</v>
      </c>
      <c r="D607" t="s">
        <v>1212</v>
      </c>
      <c r="E607" s="15" t="s">
        <v>1203</v>
      </c>
      <c r="F607" s="28">
        <f>VOR!IH607</f>
        <v>168</v>
      </c>
      <c r="G607" s="27">
        <f t="shared" si="512"/>
        <v>78</v>
      </c>
      <c r="H607" s="49">
        <f t="shared" si="513"/>
        <v>246</v>
      </c>
      <c r="I607" s="14" t="s">
        <v>84</v>
      </c>
      <c r="J607" t="s">
        <v>73</v>
      </c>
      <c r="K607" t="s">
        <v>137</v>
      </c>
      <c r="L607">
        <v>2</v>
      </c>
      <c r="M607" t="s">
        <v>83</v>
      </c>
      <c r="N607">
        <v>1</v>
      </c>
      <c r="O607" s="77">
        <f t="shared" si="514"/>
        <v>3</v>
      </c>
      <c r="P607" s="80">
        <f t="shared" si="515"/>
        <v>4</v>
      </c>
      <c r="Q607" t="s">
        <v>93</v>
      </c>
      <c r="R607" t="s">
        <v>73</v>
      </c>
      <c r="S607" t="s">
        <v>129</v>
      </c>
      <c r="T607">
        <v>2</v>
      </c>
      <c r="U607" t="s">
        <v>83</v>
      </c>
      <c r="V607">
        <v>1</v>
      </c>
      <c r="W607" s="71">
        <f t="shared" si="516"/>
        <v>1</v>
      </c>
      <c r="X607" s="80">
        <f t="shared" si="517"/>
        <v>4</v>
      </c>
      <c r="Y607" s="14" t="s">
        <v>94</v>
      </c>
      <c r="Z607" t="s">
        <v>73</v>
      </c>
      <c r="AA607" t="s">
        <v>86</v>
      </c>
      <c r="AB607">
        <v>2</v>
      </c>
      <c r="AC607" t="s">
        <v>83</v>
      </c>
      <c r="AD607">
        <v>1</v>
      </c>
      <c r="AE607" s="71">
        <f t="shared" si="518"/>
        <v>3</v>
      </c>
      <c r="AF607" s="80">
        <f t="shared" si="498"/>
        <v>4</v>
      </c>
      <c r="AG607" s="14" t="s">
        <v>85</v>
      </c>
      <c r="AH607" t="s">
        <v>73</v>
      </c>
      <c r="AI607" t="s">
        <v>140</v>
      </c>
      <c r="AJ607">
        <v>3</v>
      </c>
      <c r="AK607" t="s">
        <v>83</v>
      </c>
      <c r="AL607">
        <v>1</v>
      </c>
      <c r="AM607" s="71">
        <f t="shared" si="519"/>
        <v>1</v>
      </c>
      <c r="AN607" s="80">
        <f t="shared" si="520"/>
        <v>2</v>
      </c>
      <c r="AO607" s="14" t="s">
        <v>130</v>
      </c>
      <c r="AP607" t="s">
        <v>73</v>
      </c>
      <c r="AQ607" t="s">
        <v>95</v>
      </c>
      <c r="AR607">
        <v>2</v>
      </c>
      <c r="AS607" t="s">
        <v>83</v>
      </c>
      <c r="AT607">
        <v>1</v>
      </c>
      <c r="AU607" s="71">
        <f t="shared" si="499"/>
        <v>2</v>
      </c>
      <c r="AV607" s="80">
        <f t="shared" si="521"/>
        <v>0</v>
      </c>
      <c r="AW607" s="14" t="s">
        <v>90</v>
      </c>
      <c r="AX607" t="s">
        <v>73</v>
      </c>
      <c r="AY607" t="s">
        <v>91</v>
      </c>
      <c r="AZ607">
        <v>1</v>
      </c>
      <c r="BA607" t="s">
        <v>83</v>
      </c>
      <c r="BB607">
        <v>0</v>
      </c>
      <c r="BC607" s="71">
        <f t="shared" si="522"/>
        <v>3</v>
      </c>
      <c r="BD607" s="80">
        <f t="shared" si="500"/>
        <v>4</v>
      </c>
      <c r="BE607" s="14" t="s">
        <v>131</v>
      </c>
      <c r="BF607" t="s">
        <v>73</v>
      </c>
      <c r="BG607" t="s">
        <v>88</v>
      </c>
      <c r="BH607">
        <v>1</v>
      </c>
      <c r="BI607" t="s">
        <v>83</v>
      </c>
      <c r="BJ607">
        <v>2</v>
      </c>
      <c r="BK607" s="71">
        <f t="shared" si="501"/>
        <v>0</v>
      </c>
      <c r="BL607" s="80">
        <f t="shared" si="523"/>
        <v>0</v>
      </c>
      <c r="BM607" s="14" t="s">
        <v>96</v>
      </c>
      <c r="BN607" t="s">
        <v>73</v>
      </c>
      <c r="BO607" t="s">
        <v>134</v>
      </c>
      <c r="BP607">
        <v>2</v>
      </c>
      <c r="BQ607" t="s">
        <v>83</v>
      </c>
      <c r="BR607">
        <v>0</v>
      </c>
      <c r="BS607" s="71">
        <f t="shared" si="524"/>
        <v>3</v>
      </c>
      <c r="BT607" s="80">
        <f t="shared" si="502"/>
        <v>4</v>
      </c>
      <c r="BU607" s="28">
        <f t="shared" si="525"/>
        <v>22</v>
      </c>
      <c r="BV607" s="14" t="str">
        <f t="shared" si="526"/>
        <v>Spanien</v>
      </c>
      <c r="BW607" s="80">
        <f t="shared" si="503"/>
        <v>0</v>
      </c>
      <c r="BX607" s="14" t="str">
        <f t="shared" si="527"/>
        <v>Brasilien</v>
      </c>
      <c r="BY607" s="80">
        <f t="shared" si="528"/>
        <v>7</v>
      </c>
      <c r="BZ607" s="14" t="str">
        <f t="shared" si="529"/>
        <v>Niederlande</v>
      </c>
      <c r="CA607" s="80">
        <f t="shared" si="530"/>
        <v>7</v>
      </c>
      <c r="CB607" s="14" t="str">
        <f t="shared" si="531"/>
        <v>Argentinien</v>
      </c>
      <c r="CC607" s="80">
        <f t="shared" si="532"/>
        <v>7</v>
      </c>
      <c r="CD607" s="14" t="str">
        <f t="shared" si="533"/>
        <v>Deutschland</v>
      </c>
      <c r="CE607" s="80">
        <f t="shared" si="534"/>
        <v>0</v>
      </c>
      <c r="CF607" s="14" t="str">
        <f t="shared" si="535"/>
        <v>Portugal</v>
      </c>
      <c r="CG607" s="80">
        <f t="shared" si="536"/>
        <v>7</v>
      </c>
      <c r="CH607" s="14" t="str">
        <f t="shared" si="537"/>
        <v>England</v>
      </c>
      <c r="CI607" s="80">
        <f t="shared" si="538"/>
        <v>7</v>
      </c>
      <c r="CJ607" s="14" t="str">
        <f t="shared" si="539"/>
        <v>Frankreich</v>
      </c>
      <c r="CK607" s="80">
        <f t="shared" si="540"/>
        <v>7</v>
      </c>
      <c r="CL607" s="27">
        <f t="shared" si="550"/>
        <v>42</v>
      </c>
      <c r="CM607" t="s">
        <v>130</v>
      </c>
      <c r="CN607" t="s">
        <v>73</v>
      </c>
      <c r="CO607" t="s">
        <v>90</v>
      </c>
      <c r="CP607">
        <v>2</v>
      </c>
      <c r="CQ607" t="s">
        <v>83</v>
      </c>
      <c r="CR607">
        <v>3</v>
      </c>
      <c r="CS607" s="71">
        <f t="shared" si="504"/>
        <v>2</v>
      </c>
      <c r="CT607" s="80">
        <f t="shared" si="541"/>
        <v>0</v>
      </c>
      <c r="CU607" t="s">
        <v>84</v>
      </c>
      <c r="CV607" t="s">
        <v>73</v>
      </c>
      <c r="CW607" t="s">
        <v>93</v>
      </c>
      <c r="CX607">
        <v>1</v>
      </c>
      <c r="CY607" t="s">
        <v>83</v>
      </c>
      <c r="CZ607">
        <v>2</v>
      </c>
      <c r="DA607" s="71">
        <f t="shared" si="542"/>
        <v>3</v>
      </c>
      <c r="DB607" s="80">
        <f t="shared" si="543"/>
        <v>6</v>
      </c>
      <c r="DC607" t="s">
        <v>88</v>
      </c>
      <c r="DD607" t="s">
        <v>73</v>
      </c>
      <c r="DE607" t="s">
        <v>96</v>
      </c>
      <c r="DF607">
        <v>2</v>
      </c>
      <c r="DG607" t="s">
        <v>83</v>
      </c>
      <c r="DH607">
        <v>1</v>
      </c>
      <c r="DI607" s="71">
        <f t="shared" si="551"/>
        <v>0</v>
      </c>
      <c r="DJ607" s="80">
        <f t="shared" si="544"/>
        <v>0</v>
      </c>
      <c r="DK607" t="s">
        <v>85</v>
      </c>
      <c r="DL607" t="s">
        <v>73</v>
      </c>
      <c r="DM607" t="s">
        <v>94</v>
      </c>
      <c r="DN607">
        <v>2</v>
      </c>
      <c r="DO607" t="s">
        <v>83</v>
      </c>
      <c r="DP607">
        <v>1</v>
      </c>
      <c r="DQ607" s="71">
        <f t="shared" si="545"/>
        <v>3</v>
      </c>
      <c r="DR607" s="80">
        <f t="shared" si="546"/>
        <v>0</v>
      </c>
      <c r="DS607" s="27">
        <f t="shared" si="505"/>
        <v>6</v>
      </c>
      <c r="DT607" t="str">
        <f t="shared" si="506"/>
        <v>Argentinien</v>
      </c>
      <c r="DU607">
        <f t="shared" si="547"/>
        <v>8</v>
      </c>
      <c r="DV607" t="str">
        <f t="shared" si="507"/>
        <v>Brasilien</v>
      </c>
      <c r="DW607">
        <f t="shared" si="548"/>
        <v>0</v>
      </c>
      <c r="DX607" t="str">
        <f t="shared" si="508"/>
        <v>England</v>
      </c>
      <c r="DY607">
        <f t="shared" si="549"/>
        <v>0</v>
      </c>
      <c r="DZ607" t="str">
        <f t="shared" si="509"/>
        <v>Deutschland</v>
      </c>
      <c r="EA607">
        <f t="shared" si="510"/>
        <v>0</v>
      </c>
      <c r="EB607" s="27">
        <f t="shared" si="511"/>
        <v>8</v>
      </c>
      <c r="EC607" t="s">
        <v>93</v>
      </c>
      <c r="ED607" t="s">
        <v>73</v>
      </c>
      <c r="EE607" t="s">
        <v>90</v>
      </c>
      <c r="EF607">
        <v>3</v>
      </c>
      <c r="EG607" t="s">
        <v>83</v>
      </c>
      <c r="EH607">
        <v>1</v>
      </c>
      <c r="EK607" t="s">
        <v>85</v>
      </c>
      <c r="EL607" t="s">
        <v>73</v>
      </c>
      <c r="EM607" t="s">
        <v>88</v>
      </c>
      <c r="EN607">
        <v>1</v>
      </c>
      <c r="EO607" t="s">
        <v>83</v>
      </c>
      <c r="EP607">
        <v>2</v>
      </c>
      <c r="EU607" t="s">
        <v>90</v>
      </c>
      <c r="EV607" t="s">
        <v>73</v>
      </c>
      <c r="EW607" t="s">
        <v>85</v>
      </c>
      <c r="EX607">
        <v>2</v>
      </c>
      <c r="EY607" t="s">
        <v>83</v>
      </c>
      <c r="EZ607">
        <v>1</v>
      </c>
      <c r="FC607" t="s">
        <v>93</v>
      </c>
      <c r="FD607" t="s">
        <v>73</v>
      </c>
      <c r="FE607" t="s">
        <v>88</v>
      </c>
      <c r="FF607">
        <v>2</v>
      </c>
      <c r="FG607" t="s">
        <v>83</v>
      </c>
      <c r="FH607">
        <v>1</v>
      </c>
      <c r="FL607" t="s">
        <v>85</v>
      </c>
      <c r="FN607" t="s">
        <v>90</v>
      </c>
      <c r="FP607" t="s">
        <v>88</v>
      </c>
      <c r="FR607" t="s">
        <v>93</v>
      </c>
      <c r="FU607">
        <v>168</v>
      </c>
      <c r="FX607">
        <v>0</v>
      </c>
    </row>
    <row r="608" spans="1:180" x14ac:dyDescent="0.45">
      <c r="A608" s="1">
        <v>605</v>
      </c>
      <c r="B608" s="45">
        <f t="shared" si="497"/>
        <v>575</v>
      </c>
      <c r="C608" s="14" t="s">
        <v>514</v>
      </c>
      <c r="D608" t="s">
        <v>1213</v>
      </c>
      <c r="E608" s="15" t="s">
        <v>1203</v>
      </c>
      <c r="F608" s="28">
        <f>VOR!IH608</f>
        <v>126</v>
      </c>
      <c r="G608" s="27">
        <f t="shared" si="512"/>
        <v>51</v>
      </c>
      <c r="H608" s="49">
        <f t="shared" si="513"/>
        <v>177</v>
      </c>
      <c r="I608" s="14" t="s">
        <v>705</v>
      </c>
      <c r="J608" t="s">
        <v>73</v>
      </c>
      <c r="K608" t="s">
        <v>137</v>
      </c>
      <c r="L608">
        <v>2</v>
      </c>
      <c r="M608" t="s">
        <v>83</v>
      </c>
      <c r="N608">
        <v>1</v>
      </c>
      <c r="O608" s="77">
        <f t="shared" si="514"/>
        <v>0</v>
      </c>
      <c r="P608" s="80">
        <f t="shared" si="515"/>
        <v>0</v>
      </c>
      <c r="Q608" t="s">
        <v>93</v>
      </c>
      <c r="R608" t="s">
        <v>73</v>
      </c>
      <c r="S608" t="s">
        <v>164</v>
      </c>
      <c r="T608">
        <v>3</v>
      </c>
      <c r="U608" t="s">
        <v>83</v>
      </c>
      <c r="V608">
        <v>2</v>
      </c>
      <c r="W608" s="71">
        <f t="shared" si="516"/>
        <v>1</v>
      </c>
      <c r="X608" s="80">
        <f t="shared" si="517"/>
        <v>3</v>
      </c>
      <c r="Y608" s="14" t="s">
        <v>94</v>
      </c>
      <c r="Z608" t="s">
        <v>73</v>
      </c>
      <c r="AA608" t="s">
        <v>169</v>
      </c>
      <c r="AB608">
        <v>2</v>
      </c>
      <c r="AC608" t="s">
        <v>83</v>
      </c>
      <c r="AD608">
        <v>1</v>
      </c>
      <c r="AE608" s="71">
        <f t="shared" si="518"/>
        <v>1</v>
      </c>
      <c r="AF608" s="80">
        <f t="shared" si="498"/>
        <v>2</v>
      </c>
      <c r="AG608" s="14" t="s">
        <v>92</v>
      </c>
      <c r="AH608" t="s">
        <v>73</v>
      </c>
      <c r="AI608" t="s">
        <v>140</v>
      </c>
      <c r="AJ608">
        <v>2</v>
      </c>
      <c r="AK608" t="s">
        <v>83</v>
      </c>
      <c r="AL608">
        <v>3</v>
      </c>
      <c r="AM608" s="71">
        <f t="shared" si="519"/>
        <v>0</v>
      </c>
      <c r="AN608" s="80">
        <f t="shared" si="520"/>
        <v>0</v>
      </c>
      <c r="AO608" s="14" t="s">
        <v>88</v>
      </c>
      <c r="AP608" t="s">
        <v>73</v>
      </c>
      <c r="AQ608" t="s">
        <v>95</v>
      </c>
      <c r="AR608">
        <v>2</v>
      </c>
      <c r="AS608" t="s">
        <v>83</v>
      </c>
      <c r="AT608">
        <v>1</v>
      </c>
      <c r="AU608" s="71">
        <f t="shared" si="499"/>
        <v>2</v>
      </c>
      <c r="AV608" s="80">
        <f t="shared" si="521"/>
        <v>0</v>
      </c>
      <c r="AW608" s="14" t="s">
        <v>90</v>
      </c>
      <c r="AX608" t="s">
        <v>73</v>
      </c>
      <c r="AY608" t="s">
        <v>96</v>
      </c>
      <c r="AZ608">
        <v>3</v>
      </c>
      <c r="BA608" t="s">
        <v>83</v>
      </c>
      <c r="BB608">
        <v>2</v>
      </c>
      <c r="BC608" s="71">
        <f t="shared" si="522"/>
        <v>1</v>
      </c>
      <c r="BD608" s="80">
        <f t="shared" si="500"/>
        <v>2</v>
      </c>
      <c r="BE608" s="14" t="s">
        <v>131</v>
      </c>
      <c r="BF608" t="s">
        <v>73</v>
      </c>
      <c r="BG608" t="s">
        <v>130</v>
      </c>
      <c r="BH608">
        <v>1</v>
      </c>
      <c r="BI608" t="s">
        <v>83</v>
      </c>
      <c r="BJ608">
        <v>2</v>
      </c>
      <c r="BK608" s="71">
        <f t="shared" si="501"/>
        <v>2</v>
      </c>
      <c r="BL608" s="80">
        <f t="shared" si="523"/>
        <v>0</v>
      </c>
      <c r="BM608" s="14" t="s">
        <v>91</v>
      </c>
      <c r="BN608" t="s">
        <v>73</v>
      </c>
      <c r="BO608" t="s">
        <v>134</v>
      </c>
      <c r="BP608">
        <v>3</v>
      </c>
      <c r="BQ608" t="s">
        <v>83</v>
      </c>
      <c r="BR608">
        <v>2</v>
      </c>
      <c r="BS608" s="71">
        <f t="shared" si="524"/>
        <v>2</v>
      </c>
      <c r="BT608" s="80">
        <f t="shared" si="502"/>
        <v>0</v>
      </c>
      <c r="BU608" s="28">
        <f t="shared" si="525"/>
        <v>7</v>
      </c>
      <c r="BV608" s="14" t="str">
        <f t="shared" si="526"/>
        <v>Deutschland</v>
      </c>
      <c r="BW608" s="80">
        <f t="shared" si="503"/>
        <v>0</v>
      </c>
      <c r="BX608" s="14" t="str">
        <f t="shared" si="527"/>
        <v>Brasilien</v>
      </c>
      <c r="BY608" s="80">
        <f t="shared" si="528"/>
        <v>7</v>
      </c>
      <c r="BZ608" s="14" t="str">
        <f t="shared" si="529"/>
        <v>ecuador</v>
      </c>
      <c r="CA608" s="80">
        <f t="shared" si="530"/>
        <v>0</v>
      </c>
      <c r="CB608" s="14" t="str">
        <f t="shared" si="531"/>
        <v>Argentinien</v>
      </c>
      <c r="CC608" s="80">
        <f t="shared" si="532"/>
        <v>7</v>
      </c>
      <c r="CD608" s="14" t="str">
        <f t="shared" si="533"/>
        <v>Spanien</v>
      </c>
      <c r="CE608" s="80">
        <f t="shared" si="534"/>
        <v>0</v>
      </c>
      <c r="CF608" s="14" t="str">
        <f t="shared" si="535"/>
        <v>Südkorea</v>
      </c>
      <c r="CG608" s="80">
        <f t="shared" si="536"/>
        <v>0</v>
      </c>
      <c r="CH608" s="14" t="str">
        <f t="shared" si="537"/>
        <v>Katar</v>
      </c>
      <c r="CI608" s="80">
        <f t="shared" si="538"/>
        <v>0</v>
      </c>
      <c r="CJ608" s="14" t="str">
        <f t="shared" si="539"/>
        <v>Frankreich</v>
      </c>
      <c r="CK608" s="80">
        <f t="shared" si="540"/>
        <v>7</v>
      </c>
      <c r="CL608" s="27">
        <f t="shared" si="550"/>
        <v>21</v>
      </c>
      <c r="CM608" t="s">
        <v>88</v>
      </c>
      <c r="CN608" t="s">
        <v>73</v>
      </c>
      <c r="CO608" t="s">
        <v>90</v>
      </c>
      <c r="CP608">
        <v>2</v>
      </c>
      <c r="CQ608" t="s">
        <v>83</v>
      </c>
      <c r="CR608">
        <v>3</v>
      </c>
      <c r="CS608" s="71">
        <f t="shared" si="504"/>
        <v>2</v>
      </c>
      <c r="CT608" s="80">
        <f t="shared" si="541"/>
        <v>0</v>
      </c>
      <c r="CU608" t="s">
        <v>705</v>
      </c>
      <c r="CV608" t="s">
        <v>73</v>
      </c>
      <c r="CW608" t="s">
        <v>93</v>
      </c>
      <c r="CX608">
        <v>2</v>
      </c>
      <c r="CY608" t="s">
        <v>83</v>
      </c>
      <c r="CZ608">
        <v>3</v>
      </c>
      <c r="DA608" s="71">
        <f t="shared" si="542"/>
        <v>2</v>
      </c>
      <c r="DB608" s="80">
        <f t="shared" si="543"/>
        <v>4</v>
      </c>
      <c r="DC608" t="s">
        <v>130</v>
      </c>
      <c r="DD608" t="s">
        <v>73</v>
      </c>
      <c r="DE608" t="s">
        <v>91</v>
      </c>
      <c r="DF608">
        <v>2</v>
      </c>
      <c r="DG608" t="s">
        <v>83</v>
      </c>
      <c r="DH608">
        <v>3</v>
      </c>
      <c r="DI608" s="71">
        <f t="shared" si="551"/>
        <v>0</v>
      </c>
      <c r="DJ608" s="80">
        <f t="shared" si="544"/>
        <v>0</v>
      </c>
      <c r="DK608" t="s">
        <v>140</v>
      </c>
      <c r="DL608" t="s">
        <v>73</v>
      </c>
      <c r="DM608" t="s">
        <v>94</v>
      </c>
      <c r="DN608">
        <v>2</v>
      </c>
      <c r="DO608" t="s">
        <v>83</v>
      </c>
      <c r="DP608">
        <v>3</v>
      </c>
      <c r="DQ608" s="71">
        <f t="shared" si="545"/>
        <v>2</v>
      </c>
      <c r="DR608" s="80">
        <f t="shared" si="546"/>
        <v>3</v>
      </c>
      <c r="DS608" s="27">
        <f t="shared" si="505"/>
        <v>7</v>
      </c>
      <c r="DT608" t="str">
        <f t="shared" si="506"/>
        <v>Argentinien</v>
      </c>
      <c r="DU608">
        <f t="shared" si="547"/>
        <v>8</v>
      </c>
      <c r="DV608" t="str">
        <f t="shared" si="507"/>
        <v>Brasilien</v>
      </c>
      <c r="DW608">
        <f t="shared" si="548"/>
        <v>0</v>
      </c>
      <c r="DX608" t="str">
        <f t="shared" si="508"/>
        <v>Frankreich</v>
      </c>
      <c r="DY608">
        <f t="shared" si="549"/>
        <v>8</v>
      </c>
      <c r="DZ608" t="str">
        <f t="shared" si="509"/>
        <v>Südkorea</v>
      </c>
      <c r="EA608">
        <f t="shared" si="510"/>
        <v>0</v>
      </c>
      <c r="EB608" s="27">
        <f t="shared" si="511"/>
        <v>16</v>
      </c>
      <c r="EC608" t="s">
        <v>93</v>
      </c>
      <c r="ED608" t="s">
        <v>73</v>
      </c>
      <c r="EE608" t="s">
        <v>90</v>
      </c>
      <c r="EF608">
        <v>3</v>
      </c>
      <c r="EG608" t="s">
        <v>83</v>
      </c>
      <c r="EH608">
        <v>2</v>
      </c>
      <c r="EK608" t="s">
        <v>94</v>
      </c>
      <c r="EL608" t="s">
        <v>73</v>
      </c>
      <c r="EM608" t="s">
        <v>91</v>
      </c>
      <c r="EN608">
        <v>3</v>
      </c>
      <c r="EO608" t="s">
        <v>83</v>
      </c>
      <c r="EP608">
        <v>4</v>
      </c>
      <c r="EU608" t="s">
        <v>90</v>
      </c>
      <c r="EV608" t="s">
        <v>73</v>
      </c>
      <c r="EW608" t="s">
        <v>94</v>
      </c>
      <c r="EX608">
        <v>2</v>
      </c>
      <c r="EY608" t="s">
        <v>83</v>
      </c>
      <c r="EZ608">
        <v>3</v>
      </c>
      <c r="FC608" t="s">
        <v>93</v>
      </c>
      <c r="FD608" t="s">
        <v>73</v>
      </c>
      <c r="FE608" t="s">
        <v>91</v>
      </c>
      <c r="FF608">
        <v>3</v>
      </c>
      <c r="FG608" t="s">
        <v>83</v>
      </c>
      <c r="FH608">
        <v>2</v>
      </c>
      <c r="FL608" t="s">
        <v>90</v>
      </c>
      <c r="FN608" t="s">
        <v>94</v>
      </c>
      <c r="FP608" t="s">
        <v>91</v>
      </c>
      <c r="FR608" t="s">
        <v>93</v>
      </c>
      <c r="FU608">
        <v>246</v>
      </c>
      <c r="FX608">
        <v>0</v>
      </c>
    </row>
    <row r="609" spans="1:180" x14ac:dyDescent="0.45">
      <c r="A609" s="1">
        <v>606</v>
      </c>
      <c r="B609" s="45">
        <f t="shared" si="497"/>
        <v>683</v>
      </c>
      <c r="C609" s="14" t="s">
        <v>1214</v>
      </c>
      <c r="D609" t="s">
        <v>1186</v>
      </c>
      <c r="E609" s="15" t="s">
        <v>1203</v>
      </c>
      <c r="F609" s="28">
        <f>VOR!IH609</f>
        <v>114</v>
      </c>
      <c r="G609" s="27">
        <f t="shared" si="512"/>
        <v>35</v>
      </c>
      <c r="H609" s="49">
        <f t="shared" si="513"/>
        <v>149</v>
      </c>
      <c r="I609" s="14" t="s">
        <v>84</v>
      </c>
      <c r="J609" t="s">
        <v>73</v>
      </c>
      <c r="K609" t="s">
        <v>1215</v>
      </c>
      <c r="L609">
        <v>6</v>
      </c>
      <c r="M609" t="s">
        <v>83</v>
      </c>
      <c r="N609">
        <v>1</v>
      </c>
      <c r="O609" s="77">
        <f t="shared" si="514"/>
        <v>1</v>
      </c>
      <c r="P609" s="80">
        <f t="shared" si="515"/>
        <v>2</v>
      </c>
      <c r="Q609" t="s">
        <v>133</v>
      </c>
      <c r="R609" t="s">
        <v>73</v>
      </c>
      <c r="S609" t="s">
        <v>87</v>
      </c>
      <c r="T609">
        <v>9</v>
      </c>
      <c r="U609" t="s">
        <v>83</v>
      </c>
      <c r="V609">
        <v>2</v>
      </c>
      <c r="W609" s="71">
        <f t="shared" si="516"/>
        <v>2</v>
      </c>
      <c r="X609" s="80">
        <f t="shared" si="517"/>
        <v>0</v>
      </c>
      <c r="Y609" s="14" t="s">
        <v>164</v>
      </c>
      <c r="Z609" t="s">
        <v>73</v>
      </c>
      <c r="AA609" t="s">
        <v>86</v>
      </c>
      <c r="AB609">
        <v>2</v>
      </c>
      <c r="AC609" t="s">
        <v>83</v>
      </c>
      <c r="AD609">
        <v>9</v>
      </c>
      <c r="AE609" s="71">
        <f t="shared" si="518"/>
        <v>2</v>
      </c>
      <c r="AF609" s="80">
        <f t="shared" si="498"/>
        <v>0</v>
      </c>
      <c r="AG609" s="14" t="s">
        <v>326</v>
      </c>
      <c r="AH609" t="s">
        <v>73</v>
      </c>
      <c r="AI609" t="s">
        <v>140</v>
      </c>
      <c r="AJ609">
        <v>6</v>
      </c>
      <c r="AK609" t="s">
        <v>83</v>
      </c>
      <c r="AL609">
        <v>7</v>
      </c>
      <c r="AM609" s="71">
        <f t="shared" si="519"/>
        <v>0</v>
      </c>
      <c r="AN609" s="80">
        <f t="shared" si="520"/>
        <v>0</v>
      </c>
      <c r="AO609" s="14" t="s">
        <v>300</v>
      </c>
      <c r="AP609" t="s">
        <v>73</v>
      </c>
      <c r="AQ609" t="s">
        <v>95</v>
      </c>
      <c r="AR609">
        <v>3</v>
      </c>
      <c r="AS609" t="s">
        <v>83</v>
      </c>
      <c r="AT609">
        <v>1</v>
      </c>
      <c r="AU609" s="71">
        <f t="shared" si="499"/>
        <v>2</v>
      </c>
      <c r="AV609" s="80">
        <f t="shared" si="521"/>
        <v>0</v>
      </c>
      <c r="AW609" s="14" t="s">
        <v>166</v>
      </c>
      <c r="AX609" t="s">
        <v>73</v>
      </c>
      <c r="AY609" t="s">
        <v>138</v>
      </c>
      <c r="AZ609">
        <v>2</v>
      </c>
      <c r="BA609" t="s">
        <v>83</v>
      </c>
      <c r="BB609">
        <v>3</v>
      </c>
      <c r="BC609" s="71">
        <f t="shared" si="522"/>
        <v>0</v>
      </c>
      <c r="BD609" s="80">
        <f t="shared" si="500"/>
        <v>0</v>
      </c>
      <c r="BE609" s="14" t="s">
        <v>89</v>
      </c>
      <c r="BF609" t="s">
        <v>73</v>
      </c>
      <c r="BG609" t="s">
        <v>341</v>
      </c>
      <c r="BH609">
        <v>8</v>
      </c>
      <c r="BI609" t="s">
        <v>83</v>
      </c>
      <c r="BJ609">
        <v>2</v>
      </c>
      <c r="BK609" s="71">
        <f t="shared" si="501"/>
        <v>1</v>
      </c>
      <c r="BL609" s="80">
        <f t="shared" si="523"/>
        <v>2</v>
      </c>
      <c r="BM609" s="14" t="s">
        <v>91</v>
      </c>
      <c r="BN609" t="s">
        <v>73</v>
      </c>
      <c r="BO609" t="s">
        <v>90</v>
      </c>
      <c r="BP609">
        <v>2</v>
      </c>
      <c r="BQ609" t="s">
        <v>83</v>
      </c>
      <c r="BR609">
        <v>3</v>
      </c>
      <c r="BS609" s="71">
        <f t="shared" si="524"/>
        <v>0</v>
      </c>
      <c r="BT609" s="80">
        <f t="shared" si="502"/>
        <v>0</v>
      </c>
      <c r="BU609" s="28">
        <f t="shared" si="525"/>
        <v>4</v>
      </c>
      <c r="BV609" s="14" t="str">
        <f t="shared" si="526"/>
        <v>spanien</v>
      </c>
      <c r="BW609" s="80">
        <f t="shared" si="503"/>
        <v>0</v>
      </c>
      <c r="BX609" s="14" t="str">
        <f t="shared" si="527"/>
        <v>Ghana</v>
      </c>
      <c r="BY609" s="80">
        <f t="shared" si="528"/>
        <v>0</v>
      </c>
      <c r="BZ609" s="14" t="str">
        <f t="shared" si="529"/>
        <v>Niederlande</v>
      </c>
      <c r="CA609" s="80">
        <f t="shared" si="530"/>
        <v>7</v>
      </c>
      <c r="CB609" s="14" t="str">
        <f t="shared" si="531"/>
        <v>Mexiko</v>
      </c>
      <c r="CC609" s="80">
        <f t="shared" si="532"/>
        <v>0</v>
      </c>
      <c r="CD609" s="14" t="str">
        <f t="shared" si="533"/>
        <v>Marokko</v>
      </c>
      <c r="CE609" s="80">
        <f t="shared" si="534"/>
        <v>7</v>
      </c>
      <c r="CF609" s="14" t="str">
        <f t="shared" si="535"/>
        <v>Brasilien</v>
      </c>
      <c r="CG609" s="80">
        <f t="shared" si="536"/>
        <v>7</v>
      </c>
      <c r="CH609" s="14" t="str">
        <f t="shared" si="537"/>
        <v>Katar</v>
      </c>
      <c r="CI609" s="80">
        <f t="shared" si="538"/>
        <v>0</v>
      </c>
      <c r="CJ609" s="14" t="str">
        <f t="shared" si="539"/>
        <v>Polen</v>
      </c>
      <c r="CK609" s="80">
        <f t="shared" si="540"/>
        <v>0</v>
      </c>
      <c r="CL609" s="27">
        <f t="shared" si="550"/>
        <v>21</v>
      </c>
      <c r="CM609" t="s">
        <v>300</v>
      </c>
      <c r="CN609" t="s">
        <v>73</v>
      </c>
      <c r="CO609" t="s">
        <v>138</v>
      </c>
      <c r="CP609">
        <v>3</v>
      </c>
      <c r="CQ609" t="s">
        <v>83</v>
      </c>
      <c r="CR609">
        <v>7</v>
      </c>
      <c r="CS609" s="71">
        <f t="shared" si="504"/>
        <v>0</v>
      </c>
      <c r="CT609" s="80">
        <f t="shared" si="541"/>
        <v>0</v>
      </c>
      <c r="CU609" t="s">
        <v>84</v>
      </c>
      <c r="CV609" t="s">
        <v>73</v>
      </c>
      <c r="CW609" t="s">
        <v>133</v>
      </c>
      <c r="CX609">
        <v>0</v>
      </c>
      <c r="CY609" t="s">
        <v>83</v>
      </c>
      <c r="CZ609">
        <v>9</v>
      </c>
      <c r="DA609" s="71">
        <f t="shared" si="542"/>
        <v>1</v>
      </c>
      <c r="DB609" s="80">
        <f t="shared" si="543"/>
        <v>0</v>
      </c>
      <c r="DC609" t="s">
        <v>89</v>
      </c>
      <c r="DD609" t="s">
        <v>73</v>
      </c>
      <c r="DE609" t="s">
        <v>90</v>
      </c>
      <c r="DF609">
        <v>3</v>
      </c>
      <c r="DG609" t="s">
        <v>83</v>
      </c>
      <c r="DH609">
        <v>1</v>
      </c>
      <c r="DI609" s="71">
        <f t="shared" si="551"/>
        <v>1</v>
      </c>
      <c r="DJ609" s="80">
        <f t="shared" si="544"/>
        <v>2</v>
      </c>
      <c r="DK609" t="s">
        <v>140</v>
      </c>
      <c r="DL609" t="s">
        <v>73</v>
      </c>
      <c r="DM609" t="s">
        <v>86</v>
      </c>
      <c r="DN609">
        <v>9</v>
      </c>
      <c r="DO609" t="s">
        <v>83</v>
      </c>
      <c r="DP609">
        <v>3</v>
      </c>
      <c r="DQ609" s="71">
        <f t="shared" si="545"/>
        <v>0</v>
      </c>
      <c r="DR609" s="80">
        <f t="shared" si="546"/>
        <v>0</v>
      </c>
      <c r="DS609" s="27">
        <f t="shared" si="505"/>
        <v>2</v>
      </c>
      <c r="DT609" t="str">
        <f t="shared" si="506"/>
        <v>Mexiko</v>
      </c>
      <c r="DU609">
        <f t="shared" si="547"/>
        <v>0</v>
      </c>
      <c r="DV609" t="str">
        <f t="shared" si="507"/>
        <v>Ghana</v>
      </c>
      <c r="DW609">
        <f t="shared" si="548"/>
        <v>0</v>
      </c>
      <c r="DX609" t="str">
        <f t="shared" si="508"/>
        <v>Katar</v>
      </c>
      <c r="DY609">
        <f t="shared" si="549"/>
        <v>0</v>
      </c>
      <c r="DZ609" t="str">
        <f t="shared" si="509"/>
        <v>Marokko</v>
      </c>
      <c r="EA609">
        <f t="shared" si="510"/>
        <v>8</v>
      </c>
      <c r="EB609" s="27">
        <f t="shared" si="511"/>
        <v>8</v>
      </c>
      <c r="EC609" t="s">
        <v>133</v>
      </c>
      <c r="ED609" t="s">
        <v>73</v>
      </c>
      <c r="EE609" t="s">
        <v>138</v>
      </c>
      <c r="EF609">
        <v>4</v>
      </c>
      <c r="EG609" t="s">
        <v>83</v>
      </c>
      <c r="EH609">
        <v>2</v>
      </c>
      <c r="EK609" t="s">
        <v>140</v>
      </c>
      <c r="EL609" t="s">
        <v>73</v>
      </c>
      <c r="EM609" t="s">
        <v>89</v>
      </c>
      <c r="EN609">
        <v>0</v>
      </c>
      <c r="EO609" t="s">
        <v>83</v>
      </c>
      <c r="EP609">
        <v>8</v>
      </c>
      <c r="EU609" t="s">
        <v>138</v>
      </c>
      <c r="EV609" t="s">
        <v>73</v>
      </c>
      <c r="EW609" t="s">
        <v>140</v>
      </c>
      <c r="EX609">
        <v>4</v>
      </c>
      <c r="EY609" t="s">
        <v>83</v>
      </c>
      <c r="EZ609">
        <v>7</v>
      </c>
      <c r="FC609" t="s">
        <v>133</v>
      </c>
      <c r="FD609" t="s">
        <v>73</v>
      </c>
      <c r="FE609" t="s">
        <v>89</v>
      </c>
      <c r="FF609">
        <v>3</v>
      </c>
      <c r="FG609" t="s">
        <v>83</v>
      </c>
      <c r="FH609">
        <v>1</v>
      </c>
      <c r="FL609" t="s">
        <v>138</v>
      </c>
      <c r="FN609" t="s">
        <v>140</v>
      </c>
      <c r="FP609" t="s">
        <v>89</v>
      </c>
      <c r="FR609" t="s">
        <v>133</v>
      </c>
      <c r="FU609">
        <v>251</v>
      </c>
      <c r="FX609" t="s">
        <v>297</v>
      </c>
    </row>
    <row r="610" spans="1:180" x14ac:dyDescent="0.45">
      <c r="A610" s="1">
        <v>607</v>
      </c>
      <c r="B610" s="45">
        <f t="shared" si="497"/>
        <v>76</v>
      </c>
      <c r="C610" s="14" t="s">
        <v>1216</v>
      </c>
      <c r="D610" t="s">
        <v>1217</v>
      </c>
      <c r="E610" s="15" t="s">
        <v>1203</v>
      </c>
      <c r="F610" s="28">
        <f>VOR!IH610</f>
        <v>165</v>
      </c>
      <c r="G610" s="27">
        <f t="shared" si="512"/>
        <v>96</v>
      </c>
      <c r="H610" s="49">
        <f t="shared" si="513"/>
        <v>261</v>
      </c>
      <c r="I610" s="14" t="s">
        <v>84</v>
      </c>
      <c r="J610" t="s">
        <v>73</v>
      </c>
      <c r="K610" t="s">
        <v>92</v>
      </c>
      <c r="L610">
        <v>3</v>
      </c>
      <c r="M610" t="s">
        <v>83</v>
      </c>
      <c r="N610">
        <v>1</v>
      </c>
      <c r="O610" s="77">
        <f t="shared" si="514"/>
        <v>1</v>
      </c>
      <c r="P610" s="80">
        <f t="shared" si="515"/>
        <v>4</v>
      </c>
      <c r="Q610" t="s">
        <v>93</v>
      </c>
      <c r="R610" t="s">
        <v>73</v>
      </c>
      <c r="S610" t="s">
        <v>129</v>
      </c>
      <c r="T610">
        <v>3</v>
      </c>
      <c r="U610" t="s">
        <v>83</v>
      </c>
      <c r="V610">
        <v>1</v>
      </c>
      <c r="W610" s="71">
        <f t="shared" si="516"/>
        <v>1</v>
      </c>
      <c r="X610" s="80">
        <f t="shared" si="517"/>
        <v>2</v>
      </c>
      <c r="Y610" s="14" t="s">
        <v>94</v>
      </c>
      <c r="Z610" t="s">
        <v>73</v>
      </c>
      <c r="AA610" t="s">
        <v>86</v>
      </c>
      <c r="AB610">
        <v>3</v>
      </c>
      <c r="AC610" t="s">
        <v>83</v>
      </c>
      <c r="AD610">
        <v>2</v>
      </c>
      <c r="AE610" s="71">
        <f t="shared" si="518"/>
        <v>3</v>
      </c>
      <c r="AF610" s="80">
        <f t="shared" si="498"/>
        <v>4</v>
      </c>
      <c r="AG610" s="14" t="s">
        <v>85</v>
      </c>
      <c r="AH610" t="s">
        <v>73</v>
      </c>
      <c r="AI610" t="s">
        <v>136</v>
      </c>
      <c r="AJ610">
        <v>2</v>
      </c>
      <c r="AK610" t="s">
        <v>83</v>
      </c>
      <c r="AL610">
        <v>1</v>
      </c>
      <c r="AM610" s="71">
        <f t="shared" si="519"/>
        <v>1</v>
      </c>
      <c r="AN610" s="80">
        <f t="shared" si="520"/>
        <v>2</v>
      </c>
      <c r="AO610" s="14" t="s">
        <v>130</v>
      </c>
      <c r="AP610" t="s">
        <v>73</v>
      </c>
      <c r="AQ610" t="s">
        <v>95</v>
      </c>
      <c r="AR610">
        <v>2</v>
      </c>
      <c r="AS610" t="s">
        <v>83</v>
      </c>
      <c r="AT610">
        <v>3</v>
      </c>
      <c r="AU610" s="71">
        <f t="shared" si="499"/>
        <v>2</v>
      </c>
      <c r="AV610" s="80">
        <f t="shared" si="521"/>
        <v>3</v>
      </c>
      <c r="AW610" s="14" t="s">
        <v>90</v>
      </c>
      <c r="AX610" t="s">
        <v>73</v>
      </c>
      <c r="AY610" t="s">
        <v>135</v>
      </c>
      <c r="AZ610">
        <v>3</v>
      </c>
      <c r="BA610" t="s">
        <v>83</v>
      </c>
      <c r="BB610">
        <v>2</v>
      </c>
      <c r="BC610" s="71">
        <f t="shared" si="522"/>
        <v>1</v>
      </c>
      <c r="BD610" s="80">
        <f t="shared" si="500"/>
        <v>2</v>
      </c>
      <c r="BE610" s="14" t="s">
        <v>131</v>
      </c>
      <c r="BF610" t="s">
        <v>73</v>
      </c>
      <c r="BG610" t="s">
        <v>88</v>
      </c>
      <c r="BH610">
        <v>3</v>
      </c>
      <c r="BI610" t="s">
        <v>83</v>
      </c>
      <c r="BJ610">
        <v>2</v>
      </c>
      <c r="BK610" s="71">
        <f t="shared" si="501"/>
        <v>0</v>
      </c>
      <c r="BL610" s="80">
        <f t="shared" si="523"/>
        <v>0</v>
      </c>
      <c r="BM610" s="14" t="s">
        <v>96</v>
      </c>
      <c r="BN610" t="s">
        <v>73</v>
      </c>
      <c r="BO610" t="s">
        <v>134</v>
      </c>
      <c r="BP610">
        <v>2</v>
      </c>
      <c r="BQ610" t="s">
        <v>83</v>
      </c>
      <c r="BR610">
        <v>1</v>
      </c>
      <c r="BS610" s="71">
        <f t="shared" si="524"/>
        <v>3</v>
      </c>
      <c r="BT610" s="80">
        <f t="shared" si="502"/>
        <v>4</v>
      </c>
      <c r="BU610" s="28">
        <f t="shared" si="525"/>
        <v>21</v>
      </c>
      <c r="BV610" s="14" t="str">
        <f t="shared" si="526"/>
        <v>Kroatien</v>
      </c>
      <c r="BW610" s="80">
        <f t="shared" si="503"/>
        <v>7</v>
      </c>
      <c r="BX610" s="14" t="str">
        <f t="shared" si="527"/>
        <v>Brasilien</v>
      </c>
      <c r="BY610" s="80">
        <f t="shared" si="528"/>
        <v>7</v>
      </c>
      <c r="BZ610" s="14" t="str">
        <f t="shared" si="529"/>
        <v>Niederlande</v>
      </c>
      <c r="CA610" s="80">
        <f t="shared" si="530"/>
        <v>7</v>
      </c>
      <c r="CB610" s="14" t="str">
        <f t="shared" si="531"/>
        <v>Argentinien</v>
      </c>
      <c r="CC610" s="80">
        <f t="shared" si="532"/>
        <v>7</v>
      </c>
      <c r="CD610" s="14" t="str">
        <f t="shared" si="533"/>
        <v>Belgien</v>
      </c>
      <c r="CE610" s="80">
        <f t="shared" si="534"/>
        <v>0</v>
      </c>
      <c r="CF610" s="14" t="str">
        <f t="shared" si="535"/>
        <v>Portugal</v>
      </c>
      <c r="CG610" s="80">
        <f t="shared" si="536"/>
        <v>7</v>
      </c>
      <c r="CH610" s="14" t="str">
        <f t="shared" si="537"/>
        <v>England</v>
      </c>
      <c r="CI610" s="80">
        <f t="shared" si="538"/>
        <v>7</v>
      </c>
      <c r="CJ610" s="14" t="str">
        <f t="shared" si="539"/>
        <v>Frankreich</v>
      </c>
      <c r="CK610" s="80">
        <f t="shared" si="540"/>
        <v>7</v>
      </c>
      <c r="CL610" s="27">
        <f t="shared" si="550"/>
        <v>49</v>
      </c>
      <c r="CM610" t="s">
        <v>95</v>
      </c>
      <c r="CN610" t="s">
        <v>73</v>
      </c>
      <c r="CO610" t="s">
        <v>90</v>
      </c>
      <c r="CP610">
        <v>2</v>
      </c>
      <c r="CQ610" t="s">
        <v>83</v>
      </c>
      <c r="CR610">
        <v>3</v>
      </c>
      <c r="CS610" s="71">
        <f t="shared" si="504"/>
        <v>3</v>
      </c>
      <c r="CT610" s="80">
        <f t="shared" si="541"/>
        <v>0</v>
      </c>
      <c r="CU610" t="s">
        <v>84</v>
      </c>
      <c r="CV610" t="s">
        <v>73</v>
      </c>
      <c r="CW610" t="s">
        <v>93</v>
      </c>
      <c r="CX610">
        <v>1</v>
      </c>
      <c r="CY610" t="s">
        <v>83</v>
      </c>
      <c r="CZ610">
        <v>3</v>
      </c>
      <c r="DA610" s="71">
        <f t="shared" si="542"/>
        <v>3</v>
      </c>
      <c r="DB610" s="80">
        <f t="shared" si="543"/>
        <v>4</v>
      </c>
      <c r="DC610" t="s">
        <v>131</v>
      </c>
      <c r="DD610" t="s">
        <v>73</v>
      </c>
      <c r="DE610" t="s">
        <v>96</v>
      </c>
      <c r="DF610">
        <v>3</v>
      </c>
      <c r="DG610" t="s">
        <v>83</v>
      </c>
      <c r="DH610">
        <v>2</v>
      </c>
      <c r="DI610" s="71">
        <f t="shared" si="551"/>
        <v>0</v>
      </c>
      <c r="DJ610" s="80">
        <f t="shared" si="544"/>
        <v>0</v>
      </c>
      <c r="DK610" t="s">
        <v>85</v>
      </c>
      <c r="DL610" t="s">
        <v>73</v>
      </c>
      <c r="DM610" t="s">
        <v>94</v>
      </c>
      <c r="DN610">
        <v>2</v>
      </c>
      <c r="DO610" t="s">
        <v>83</v>
      </c>
      <c r="DP610">
        <v>3</v>
      </c>
      <c r="DQ610" s="71">
        <f t="shared" si="545"/>
        <v>3</v>
      </c>
      <c r="DR610" s="80">
        <f t="shared" si="546"/>
        <v>6</v>
      </c>
      <c r="DS610" s="27">
        <f t="shared" si="505"/>
        <v>10</v>
      </c>
      <c r="DT610" t="str">
        <f t="shared" si="506"/>
        <v>Argentinien</v>
      </c>
      <c r="DU610">
        <f t="shared" si="547"/>
        <v>8</v>
      </c>
      <c r="DV610" t="str">
        <f t="shared" si="507"/>
        <v>Brasilien</v>
      </c>
      <c r="DW610">
        <f t="shared" si="548"/>
        <v>0</v>
      </c>
      <c r="DX610" t="str">
        <f t="shared" si="508"/>
        <v>Frankreich</v>
      </c>
      <c r="DY610">
        <f t="shared" si="549"/>
        <v>8</v>
      </c>
      <c r="DZ610" t="str">
        <f t="shared" si="509"/>
        <v>Belgien</v>
      </c>
      <c r="EA610">
        <f t="shared" si="510"/>
        <v>0</v>
      </c>
      <c r="EB610" s="27">
        <f t="shared" si="511"/>
        <v>16</v>
      </c>
      <c r="EC610" t="s">
        <v>93</v>
      </c>
      <c r="ED610" t="s">
        <v>73</v>
      </c>
      <c r="EE610" t="s">
        <v>90</v>
      </c>
      <c r="EF610">
        <v>3</v>
      </c>
      <c r="EG610" t="s">
        <v>83</v>
      </c>
      <c r="EH610">
        <v>2</v>
      </c>
      <c r="EK610" t="s">
        <v>94</v>
      </c>
      <c r="EL610" t="s">
        <v>73</v>
      </c>
      <c r="EM610" t="s">
        <v>131</v>
      </c>
      <c r="EN610">
        <v>3</v>
      </c>
      <c r="EO610" t="s">
        <v>83</v>
      </c>
      <c r="EP610">
        <v>2</v>
      </c>
      <c r="EU610" t="s">
        <v>90</v>
      </c>
      <c r="EV610" t="s">
        <v>73</v>
      </c>
      <c r="EW610" t="s">
        <v>131</v>
      </c>
      <c r="EX610">
        <v>3</v>
      </c>
      <c r="EY610" t="s">
        <v>83</v>
      </c>
      <c r="EZ610">
        <v>2</v>
      </c>
      <c r="FC610" t="s">
        <v>93</v>
      </c>
      <c r="FD610" t="s">
        <v>73</v>
      </c>
      <c r="FE610" t="s">
        <v>94</v>
      </c>
      <c r="FF610">
        <v>2</v>
      </c>
      <c r="FG610" t="s">
        <v>83</v>
      </c>
      <c r="FH610">
        <v>3</v>
      </c>
      <c r="FL610" t="s">
        <v>131</v>
      </c>
      <c r="FN610" t="s">
        <v>90</v>
      </c>
      <c r="FP610" t="s">
        <v>93</v>
      </c>
      <c r="FR610" t="s">
        <v>94</v>
      </c>
      <c r="FU610">
        <v>250</v>
      </c>
      <c r="FX610">
        <v>0</v>
      </c>
    </row>
    <row r="611" spans="1:180" ht="14.65" thickBot="1" x14ac:dyDescent="0.5">
      <c r="A611" s="21">
        <v>608</v>
      </c>
      <c r="B611" s="45">
        <f t="shared" si="497"/>
        <v>442</v>
      </c>
      <c r="C611" s="16" t="s">
        <v>437</v>
      </c>
      <c r="D611" s="17" t="s">
        <v>1218</v>
      </c>
      <c r="E611" s="18" t="s">
        <v>1203</v>
      </c>
      <c r="F611" s="29">
        <f>VOR!IH611</f>
        <v>156</v>
      </c>
      <c r="G611" s="27">
        <f t="shared" si="512"/>
        <v>43</v>
      </c>
      <c r="H611" s="49">
        <f t="shared" si="513"/>
        <v>199</v>
      </c>
      <c r="I611" s="14" t="s">
        <v>140</v>
      </c>
      <c r="J611" t="s">
        <v>73</v>
      </c>
      <c r="K611" t="s">
        <v>137</v>
      </c>
      <c r="L611">
        <v>0</v>
      </c>
      <c r="M611" t="s">
        <v>83</v>
      </c>
      <c r="N611">
        <v>2</v>
      </c>
      <c r="O611" s="77">
        <f t="shared" si="514"/>
        <v>0</v>
      </c>
      <c r="P611" s="80">
        <f t="shared" si="515"/>
        <v>0</v>
      </c>
      <c r="Q611" t="s">
        <v>133</v>
      </c>
      <c r="R611" t="s">
        <v>73</v>
      </c>
      <c r="S611" t="s">
        <v>87</v>
      </c>
      <c r="T611">
        <v>2</v>
      </c>
      <c r="U611" t="s">
        <v>83</v>
      </c>
      <c r="V611">
        <v>1</v>
      </c>
      <c r="W611" s="71">
        <f t="shared" si="516"/>
        <v>2</v>
      </c>
      <c r="X611" s="80">
        <f t="shared" si="517"/>
        <v>0</v>
      </c>
      <c r="Y611" s="14" t="s">
        <v>94</v>
      </c>
      <c r="Z611" t="s">
        <v>73</v>
      </c>
      <c r="AA611" t="s">
        <v>86</v>
      </c>
      <c r="AB611">
        <v>2</v>
      </c>
      <c r="AC611" t="s">
        <v>83</v>
      </c>
      <c r="AD611">
        <v>1</v>
      </c>
      <c r="AE611" s="71">
        <f t="shared" si="518"/>
        <v>3</v>
      </c>
      <c r="AF611" s="80">
        <f t="shared" si="498"/>
        <v>4</v>
      </c>
      <c r="AG611" s="14" t="s">
        <v>85</v>
      </c>
      <c r="AH611" t="s">
        <v>73</v>
      </c>
      <c r="AI611" t="s">
        <v>84</v>
      </c>
      <c r="AJ611">
        <v>1</v>
      </c>
      <c r="AK611" t="s">
        <v>83</v>
      </c>
      <c r="AL611">
        <v>0</v>
      </c>
      <c r="AM611" s="71">
        <f t="shared" si="519"/>
        <v>1</v>
      </c>
      <c r="AN611" s="80">
        <f t="shared" si="520"/>
        <v>2</v>
      </c>
      <c r="AO611" s="14" t="s">
        <v>88</v>
      </c>
      <c r="AP611" t="s">
        <v>73</v>
      </c>
      <c r="AQ611" t="s">
        <v>95</v>
      </c>
      <c r="AR611">
        <v>1</v>
      </c>
      <c r="AS611" t="s">
        <v>83</v>
      </c>
      <c r="AT611">
        <v>0</v>
      </c>
      <c r="AU611" s="71">
        <f t="shared" si="499"/>
        <v>2</v>
      </c>
      <c r="AV611" s="80">
        <f t="shared" si="521"/>
        <v>0</v>
      </c>
      <c r="AW611" s="14" t="s">
        <v>134</v>
      </c>
      <c r="AX611" t="s">
        <v>73</v>
      </c>
      <c r="AY611" t="s">
        <v>135</v>
      </c>
      <c r="AZ611">
        <v>1</v>
      </c>
      <c r="BA611" t="s">
        <v>83</v>
      </c>
      <c r="BB611">
        <v>2</v>
      </c>
      <c r="BC611" s="71">
        <f t="shared" si="522"/>
        <v>0</v>
      </c>
      <c r="BD611" s="80">
        <f t="shared" si="500"/>
        <v>0</v>
      </c>
      <c r="BE611" s="14" t="s">
        <v>89</v>
      </c>
      <c r="BF611" t="s">
        <v>73</v>
      </c>
      <c r="BG611" t="s">
        <v>141</v>
      </c>
      <c r="BH611">
        <v>1</v>
      </c>
      <c r="BI611" t="s">
        <v>83</v>
      </c>
      <c r="BJ611">
        <v>2</v>
      </c>
      <c r="BK611" s="71">
        <f t="shared" si="501"/>
        <v>1</v>
      </c>
      <c r="BL611" s="80">
        <f t="shared" si="523"/>
        <v>0</v>
      </c>
      <c r="BM611" s="14" t="s">
        <v>96</v>
      </c>
      <c r="BN611" t="s">
        <v>73</v>
      </c>
      <c r="BO611" t="s">
        <v>90</v>
      </c>
      <c r="BP611">
        <v>0</v>
      </c>
      <c r="BQ611" t="s">
        <v>83</v>
      </c>
      <c r="BR611">
        <v>1</v>
      </c>
      <c r="BS611" s="71">
        <f t="shared" si="524"/>
        <v>1</v>
      </c>
      <c r="BT611" s="80">
        <f t="shared" si="502"/>
        <v>0</v>
      </c>
      <c r="BU611" s="29">
        <f t="shared" si="525"/>
        <v>6</v>
      </c>
      <c r="BV611" s="14" t="str">
        <f t="shared" si="526"/>
        <v>Deutschland</v>
      </c>
      <c r="BW611" s="80">
        <f t="shared" si="503"/>
        <v>0</v>
      </c>
      <c r="BX611" s="14" t="str">
        <f t="shared" si="527"/>
        <v>Uruguay</v>
      </c>
      <c r="BY611" s="80">
        <f t="shared" si="528"/>
        <v>0</v>
      </c>
      <c r="BZ611" s="14" t="str">
        <f t="shared" si="529"/>
        <v>USA</v>
      </c>
      <c r="CA611" s="80">
        <f t="shared" si="530"/>
        <v>0</v>
      </c>
      <c r="CB611" s="14" t="str">
        <f t="shared" si="531"/>
        <v>Mexiko</v>
      </c>
      <c r="CC611" s="80">
        <f t="shared" si="532"/>
        <v>0</v>
      </c>
      <c r="CD611" s="14" t="str">
        <f t="shared" si="533"/>
        <v>Costa Rica</v>
      </c>
      <c r="CE611" s="80">
        <f t="shared" si="534"/>
        <v>0</v>
      </c>
      <c r="CF611" s="14" t="str">
        <f t="shared" si="535"/>
        <v>Brasilien</v>
      </c>
      <c r="CG611" s="80">
        <f t="shared" si="536"/>
        <v>7</v>
      </c>
      <c r="CH611" s="14" t="str">
        <f t="shared" si="537"/>
        <v>England</v>
      </c>
      <c r="CI611" s="80">
        <f t="shared" si="538"/>
        <v>7</v>
      </c>
      <c r="CJ611" s="14" t="str">
        <f t="shared" si="539"/>
        <v>Frankreich</v>
      </c>
      <c r="CK611" s="80">
        <f t="shared" si="540"/>
        <v>7</v>
      </c>
      <c r="CL611" s="27">
        <f t="shared" si="550"/>
        <v>21</v>
      </c>
      <c r="CM611" t="s">
        <v>88</v>
      </c>
      <c r="CN611" t="s">
        <v>73</v>
      </c>
      <c r="CO611" t="s">
        <v>135</v>
      </c>
      <c r="CP611">
        <v>1</v>
      </c>
      <c r="CQ611" t="s">
        <v>83</v>
      </c>
      <c r="CR611">
        <v>0</v>
      </c>
      <c r="CS611" s="71">
        <f t="shared" si="504"/>
        <v>0</v>
      </c>
      <c r="CT611" s="80">
        <f t="shared" si="541"/>
        <v>0</v>
      </c>
      <c r="CU611" t="s">
        <v>137</v>
      </c>
      <c r="CV611" t="s">
        <v>73</v>
      </c>
      <c r="CW611" t="s">
        <v>133</v>
      </c>
      <c r="CX611">
        <v>1</v>
      </c>
      <c r="CY611" t="s">
        <v>83</v>
      </c>
      <c r="CZ611">
        <v>2</v>
      </c>
      <c r="DA611" s="71">
        <f t="shared" si="542"/>
        <v>0</v>
      </c>
      <c r="DB611" s="80">
        <f t="shared" si="543"/>
        <v>0</v>
      </c>
      <c r="DC611" t="s">
        <v>141</v>
      </c>
      <c r="DD611" t="s">
        <v>73</v>
      </c>
      <c r="DE611" t="s">
        <v>90</v>
      </c>
      <c r="DF611">
        <v>1</v>
      </c>
      <c r="DG611" t="s">
        <v>83</v>
      </c>
      <c r="DH611">
        <v>0</v>
      </c>
      <c r="DI611" s="71">
        <f t="shared" si="551"/>
        <v>0</v>
      </c>
      <c r="DJ611" s="80">
        <f t="shared" si="544"/>
        <v>0</v>
      </c>
      <c r="DK611" t="s">
        <v>85</v>
      </c>
      <c r="DL611" t="s">
        <v>73</v>
      </c>
      <c r="DM611" t="s">
        <v>94</v>
      </c>
      <c r="DN611">
        <v>1</v>
      </c>
      <c r="DO611" t="s">
        <v>83</v>
      </c>
      <c r="DP611">
        <v>2</v>
      </c>
      <c r="DQ611" s="71">
        <f t="shared" si="545"/>
        <v>3</v>
      </c>
      <c r="DR611" s="80">
        <f t="shared" si="546"/>
        <v>8</v>
      </c>
      <c r="DS611" s="27">
        <f t="shared" si="505"/>
        <v>8</v>
      </c>
      <c r="DT611" t="str">
        <f t="shared" si="506"/>
        <v>Mexiko</v>
      </c>
      <c r="DU611">
        <f t="shared" si="547"/>
        <v>0</v>
      </c>
      <c r="DV611" t="str">
        <f t="shared" si="507"/>
        <v>Deutschland</v>
      </c>
      <c r="DW611">
        <f t="shared" si="548"/>
        <v>0</v>
      </c>
      <c r="DX611" t="str">
        <f t="shared" si="508"/>
        <v>Frankreich</v>
      </c>
      <c r="DY611">
        <f t="shared" si="549"/>
        <v>8</v>
      </c>
      <c r="DZ611" t="str">
        <f t="shared" si="509"/>
        <v>Costa Rica</v>
      </c>
      <c r="EA611">
        <f t="shared" si="510"/>
        <v>0</v>
      </c>
      <c r="EB611" s="27">
        <f t="shared" si="511"/>
        <v>8</v>
      </c>
      <c r="EC611" t="s">
        <v>133</v>
      </c>
      <c r="ED611" t="s">
        <v>73</v>
      </c>
      <c r="EE611" t="s">
        <v>88</v>
      </c>
      <c r="EF611">
        <v>2</v>
      </c>
      <c r="EG611" t="s">
        <v>83</v>
      </c>
      <c r="EH611">
        <v>1</v>
      </c>
      <c r="EK611" t="s">
        <v>94</v>
      </c>
      <c r="EL611" t="s">
        <v>73</v>
      </c>
      <c r="EM611" t="s">
        <v>141</v>
      </c>
      <c r="EN611">
        <v>1</v>
      </c>
      <c r="EO611" t="s">
        <v>83</v>
      </c>
      <c r="EP611">
        <v>2</v>
      </c>
      <c r="EU611" t="s">
        <v>88</v>
      </c>
      <c r="EV611" t="s">
        <v>73</v>
      </c>
      <c r="EW611" t="s">
        <v>94</v>
      </c>
      <c r="EX611">
        <v>2</v>
      </c>
      <c r="EY611" t="s">
        <v>83</v>
      </c>
      <c r="EZ611">
        <v>1</v>
      </c>
      <c r="FC611" t="s">
        <v>133</v>
      </c>
      <c r="FD611" t="s">
        <v>73</v>
      </c>
      <c r="FE611" t="s">
        <v>141</v>
      </c>
      <c r="FF611">
        <v>1</v>
      </c>
      <c r="FG611" t="s">
        <v>83</v>
      </c>
      <c r="FH611">
        <v>2</v>
      </c>
      <c r="FL611" t="s">
        <v>94</v>
      </c>
      <c r="FN611" t="s">
        <v>88</v>
      </c>
      <c r="FP611" t="s">
        <v>133</v>
      </c>
      <c r="FR611" t="s">
        <v>141</v>
      </c>
      <c r="FU611">
        <v>155</v>
      </c>
      <c r="FX611" t="s">
        <v>88</v>
      </c>
    </row>
    <row r="612" spans="1:180" x14ac:dyDescent="0.45">
      <c r="A612" s="1">
        <v>609</v>
      </c>
      <c r="B612" s="45">
        <f t="shared" si="497"/>
        <v>178</v>
      </c>
      <c r="C612" s="14" t="s">
        <v>1219</v>
      </c>
      <c r="D612" t="s">
        <v>1220</v>
      </c>
      <c r="E612" s="15" t="s">
        <v>1221</v>
      </c>
      <c r="F612" s="28">
        <f>VOR!IH612</f>
        <v>162</v>
      </c>
      <c r="G612" s="27">
        <f t="shared" si="512"/>
        <v>82</v>
      </c>
      <c r="H612" s="49">
        <f t="shared" si="513"/>
        <v>244</v>
      </c>
      <c r="I612" s="14" t="s">
        <v>84</v>
      </c>
      <c r="J612" t="s">
        <v>73</v>
      </c>
      <c r="K612" t="s">
        <v>326</v>
      </c>
      <c r="L612">
        <v>0</v>
      </c>
      <c r="M612" t="s">
        <v>83</v>
      </c>
      <c r="N612">
        <v>0</v>
      </c>
      <c r="O612" s="77">
        <f t="shared" si="514"/>
        <v>1</v>
      </c>
      <c r="P612" s="80">
        <f t="shared" si="515"/>
        <v>0</v>
      </c>
      <c r="Q612" t="s">
        <v>93</v>
      </c>
      <c r="R612" t="s">
        <v>73</v>
      </c>
      <c r="S612" t="s">
        <v>129</v>
      </c>
      <c r="T612">
        <v>3</v>
      </c>
      <c r="U612" t="s">
        <v>83</v>
      </c>
      <c r="V612">
        <v>1</v>
      </c>
      <c r="W612" s="71">
        <f t="shared" si="516"/>
        <v>1</v>
      </c>
      <c r="X612" s="80">
        <f t="shared" si="517"/>
        <v>2</v>
      </c>
      <c r="Y612" s="14" t="s">
        <v>334</v>
      </c>
      <c r="Z612" t="s">
        <v>73</v>
      </c>
      <c r="AA612" t="s">
        <v>133</v>
      </c>
      <c r="AB612">
        <v>3</v>
      </c>
      <c r="AC612" t="s">
        <v>83</v>
      </c>
      <c r="AD612">
        <v>1</v>
      </c>
      <c r="AE612" s="71">
        <f t="shared" si="518"/>
        <v>1</v>
      </c>
      <c r="AF612" s="80">
        <f t="shared" si="498"/>
        <v>4</v>
      </c>
      <c r="AG612" s="14" t="s">
        <v>333</v>
      </c>
      <c r="AH612" t="s">
        <v>73</v>
      </c>
      <c r="AI612" t="s">
        <v>425</v>
      </c>
      <c r="AJ612">
        <v>2</v>
      </c>
      <c r="AK612" t="s">
        <v>83</v>
      </c>
      <c r="AL612">
        <v>1</v>
      </c>
      <c r="AM612" s="71">
        <f t="shared" si="519"/>
        <v>1</v>
      </c>
      <c r="AN612" s="80">
        <f t="shared" si="520"/>
        <v>2</v>
      </c>
      <c r="AO612" s="14" t="s">
        <v>88</v>
      </c>
      <c r="AP612" t="s">
        <v>73</v>
      </c>
      <c r="AQ612" t="s">
        <v>95</v>
      </c>
      <c r="AR612">
        <v>2</v>
      </c>
      <c r="AS612" t="s">
        <v>83</v>
      </c>
      <c r="AT612">
        <v>1</v>
      </c>
      <c r="AU612" s="71">
        <f t="shared" si="499"/>
        <v>2</v>
      </c>
      <c r="AV612" s="80">
        <f t="shared" si="521"/>
        <v>0</v>
      </c>
      <c r="AW612" s="14" t="s">
        <v>90</v>
      </c>
      <c r="AX612" t="s">
        <v>73</v>
      </c>
      <c r="AY612" t="s">
        <v>138</v>
      </c>
      <c r="AZ612">
        <v>3</v>
      </c>
      <c r="BA612" t="s">
        <v>83</v>
      </c>
      <c r="BB612">
        <v>1</v>
      </c>
      <c r="BC612" s="71">
        <f t="shared" si="522"/>
        <v>1</v>
      </c>
      <c r="BD612" s="80">
        <f t="shared" si="500"/>
        <v>2</v>
      </c>
      <c r="BE612" s="14" t="s">
        <v>131</v>
      </c>
      <c r="BF612" t="s">
        <v>73</v>
      </c>
      <c r="BG612" t="s">
        <v>130</v>
      </c>
      <c r="BH612">
        <v>2</v>
      </c>
      <c r="BI612" t="s">
        <v>83</v>
      </c>
      <c r="BJ612">
        <v>4</v>
      </c>
      <c r="BK612" s="71">
        <f t="shared" si="501"/>
        <v>2</v>
      </c>
      <c r="BL612" s="80">
        <f t="shared" si="523"/>
        <v>0</v>
      </c>
      <c r="BM612" s="14" t="s">
        <v>96</v>
      </c>
      <c r="BN612" t="s">
        <v>73</v>
      </c>
      <c r="BO612" t="s">
        <v>134</v>
      </c>
      <c r="BP612">
        <v>3</v>
      </c>
      <c r="BQ612" t="s">
        <v>83</v>
      </c>
      <c r="BR612">
        <v>2</v>
      </c>
      <c r="BS612" s="71">
        <f t="shared" si="524"/>
        <v>3</v>
      </c>
      <c r="BT612" s="80">
        <f t="shared" si="502"/>
        <v>4</v>
      </c>
      <c r="BU612" s="28">
        <f t="shared" si="525"/>
        <v>14</v>
      </c>
      <c r="BV612" s="14" t="str">
        <f t="shared" si="526"/>
        <v>Deutschland</v>
      </c>
      <c r="BW612" s="80">
        <f t="shared" si="503"/>
        <v>0</v>
      </c>
      <c r="BX612" s="14" t="str">
        <f t="shared" si="527"/>
        <v>Brasilien</v>
      </c>
      <c r="BY612" s="80">
        <f t="shared" si="528"/>
        <v>7</v>
      </c>
      <c r="BZ612" s="14" t="str">
        <f t="shared" si="529"/>
        <v>Niederlande</v>
      </c>
      <c r="CA612" s="80">
        <f t="shared" si="530"/>
        <v>7</v>
      </c>
      <c r="CB612" s="14" t="str">
        <f t="shared" si="531"/>
        <v>Argentinien</v>
      </c>
      <c r="CC612" s="80">
        <f t="shared" si="532"/>
        <v>7</v>
      </c>
      <c r="CD612" s="14" t="str">
        <f t="shared" si="533"/>
        <v>Spanien</v>
      </c>
      <c r="CE612" s="80">
        <f t="shared" si="534"/>
        <v>0</v>
      </c>
      <c r="CF612" s="14" t="str">
        <f t="shared" si="535"/>
        <v>Portugal</v>
      </c>
      <c r="CG612" s="80">
        <f t="shared" si="536"/>
        <v>7</v>
      </c>
      <c r="CH612" s="14" t="str">
        <f t="shared" si="537"/>
        <v>england</v>
      </c>
      <c r="CI612" s="80">
        <f t="shared" si="538"/>
        <v>7</v>
      </c>
      <c r="CJ612" s="14" t="str">
        <f t="shared" si="539"/>
        <v>frankreich</v>
      </c>
      <c r="CK612" s="80">
        <f t="shared" si="540"/>
        <v>7</v>
      </c>
      <c r="CL612" s="27">
        <f t="shared" si="550"/>
        <v>42</v>
      </c>
      <c r="CM612" t="s">
        <v>88</v>
      </c>
      <c r="CN612" t="s">
        <v>73</v>
      </c>
      <c r="CO612" t="s">
        <v>90</v>
      </c>
      <c r="CP612">
        <v>2</v>
      </c>
      <c r="CQ612" t="s">
        <v>83</v>
      </c>
      <c r="CR612">
        <v>4</v>
      </c>
      <c r="CS612" s="71">
        <f t="shared" si="504"/>
        <v>2</v>
      </c>
      <c r="CT612" s="80">
        <f t="shared" si="541"/>
        <v>0</v>
      </c>
      <c r="CU612" t="s">
        <v>84</v>
      </c>
      <c r="CV612" t="s">
        <v>73</v>
      </c>
      <c r="CW612" t="s">
        <v>93</v>
      </c>
      <c r="CX612">
        <v>2</v>
      </c>
      <c r="CY612" t="s">
        <v>83</v>
      </c>
      <c r="CZ612">
        <v>4</v>
      </c>
      <c r="DA612" s="71">
        <f t="shared" si="542"/>
        <v>3</v>
      </c>
      <c r="DB612" s="80">
        <f t="shared" si="543"/>
        <v>4</v>
      </c>
      <c r="DC612" t="s">
        <v>130</v>
      </c>
      <c r="DD612" t="s">
        <v>73</v>
      </c>
      <c r="DE612" t="s">
        <v>96</v>
      </c>
      <c r="DF612">
        <v>2</v>
      </c>
      <c r="DG612" t="s">
        <v>83</v>
      </c>
      <c r="DH612">
        <v>1</v>
      </c>
      <c r="DI612" s="71">
        <f t="shared" si="551"/>
        <v>0</v>
      </c>
      <c r="DJ612" s="80">
        <f t="shared" si="544"/>
        <v>0</v>
      </c>
      <c r="DK612" t="s">
        <v>333</v>
      </c>
      <c r="DL612" t="s">
        <v>73</v>
      </c>
      <c r="DM612" t="s">
        <v>334</v>
      </c>
      <c r="DN612">
        <v>2</v>
      </c>
      <c r="DO612" t="s">
        <v>83</v>
      </c>
      <c r="DP612">
        <v>3</v>
      </c>
      <c r="DQ612" s="71">
        <f t="shared" si="545"/>
        <v>3</v>
      </c>
      <c r="DR612" s="80">
        <f t="shared" si="546"/>
        <v>6</v>
      </c>
      <c r="DS612" s="27">
        <f t="shared" si="505"/>
        <v>10</v>
      </c>
      <c r="DT612" t="str">
        <f t="shared" si="506"/>
        <v>Argentinien</v>
      </c>
      <c r="DU612">
        <f t="shared" si="547"/>
        <v>8</v>
      </c>
      <c r="DV612" t="str">
        <f t="shared" si="507"/>
        <v>Brasilien</v>
      </c>
      <c r="DW612">
        <f t="shared" si="548"/>
        <v>0</v>
      </c>
      <c r="DX612" t="str">
        <f t="shared" si="508"/>
        <v>frankreich</v>
      </c>
      <c r="DY612">
        <f t="shared" si="549"/>
        <v>8</v>
      </c>
      <c r="DZ612" t="str">
        <f t="shared" si="509"/>
        <v>Spanien</v>
      </c>
      <c r="EA612">
        <f t="shared" si="510"/>
        <v>0</v>
      </c>
      <c r="EB612" s="27">
        <f t="shared" si="511"/>
        <v>16</v>
      </c>
      <c r="EC612" t="s">
        <v>93</v>
      </c>
      <c r="ED612" t="s">
        <v>73</v>
      </c>
      <c r="EE612" t="s">
        <v>90</v>
      </c>
      <c r="EF612">
        <v>2</v>
      </c>
      <c r="EG612" t="s">
        <v>83</v>
      </c>
      <c r="EH612">
        <v>4</v>
      </c>
      <c r="EK612" t="s">
        <v>334</v>
      </c>
      <c r="EL612" t="s">
        <v>73</v>
      </c>
      <c r="EM612" t="s">
        <v>130</v>
      </c>
      <c r="EN612">
        <v>3</v>
      </c>
      <c r="EO612" t="s">
        <v>83</v>
      </c>
      <c r="EP612">
        <v>2</v>
      </c>
      <c r="EU612" t="s">
        <v>93</v>
      </c>
      <c r="EV612" t="s">
        <v>73</v>
      </c>
      <c r="EW612" t="s">
        <v>130</v>
      </c>
      <c r="EX612">
        <v>2</v>
      </c>
      <c r="EY612" t="s">
        <v>83</v>
      </c>
      <c r="EZ612">
        <v>3</v>
      </c>
      <c r="FC612" t="s">
        <v>90</v>
      </c>
      <c r="FD612" t="s">
        <v>73</v>
      </c>
      <c r="FE612" t="s">
        <v>334</v>
      </c>
      <c r="FF612">
        <v>4</v>
      </c>
      <c r="FG612" t="s">
        <v>83</v>
      </c>
      <c r="FH612">
        <v>3</v>
      </c>
      <c r="FL612" t="s">
        <v>93</v>
      </c>
      <c r="FN612" t="s">
        <v>130</v>
      </c>
      <c r="FP612" t="s">
        <v>334</v>
      </c>
      <c r="FR612" t="s">
        <v>90</v>
      </c>
      <c r="FU612">
        <v>150</v>
      </c>
      <c r="FX612">
        <v>0</v>
      </c>
    </row>
    <row r="613" spans="1:180" x14ac:dyDescent="0.45">
      <c r="A613" s="1">
        <v>610</v>
      </c>
      <c r="B613" s="45">
        <f t="shared" si="497"/>
        <v>242</v>
      </c>
      <c r="C613" s="14" t="s">
        <v>1222</v>
      </c>
      <c r="D613" t="s">
        <v>1223</v>
      </c>
      <c r="E613" s="15" t="s">
        <v>1221</v>
      </c>
      <c r="F613" s="28">
        <f>VOR!IH613</f>
        <v>173</v>
      </c>
      <c r="G613" s="27">
        <f t="shared" si="512"/>
        <v>61</v>
      </c>
      <c r="H613" s="49">
        <f t="shared" si="513"/>
        <v>234</v>
      </c>
      <c r="I613" s="14" t="s">
        <v>84</v>
      </c>
      <c r="J613" t="s">
        <v>73</v>
      </c>
      <c r="K613" t="s">
        <v>137</v>
      </c>
      <c r="L613">
        <v>3</v>
      </c>
      <c r="M613" t="s">
        <v>83</v>
      </c>
      <c r="N613">
        <v>0</v>
      </c>
      <c r="O613" s="77">
        <f t="shared" si="514"/>
        <v>3</v>
      </c>
      <c r="P613" s="80">
        <f t="shared" si="515"/>
        <v>4</v>
      </c>
      <c r="Q613" t="s">
        <v>93</v>
      </c>
      <c r="R613" t="s">
        <v>73</v>
      </c>
      <c r="S613" t="s">
        <v>129</v>
      </c>
      <c r="T613">
        <v>3</v>
      </c>
      <c r="U613" t="s">
        <v>83</v>
      </c>
      <c r="V613">
        <v>1</v>
      </c>
      <c r="W613" s="71">
        <f t="shared" si="516"/>
        <v>1</v>
      </c>
      <c r="X613" s="80">
        <f t="shared" si="517"/>
        <v>2</v>
      </c>
      <c r="Y613" s="14" t="s">
        <v>94</v>
      </c>
      <c r="Z613" t="s">
        <v>73</v>
      </c>
      <c r="AA613" t="s">
        <v>133</v>
      </c>
      <c r="AB613">
        <v>3</v>
      </c>
      <c r="AC613" t="s">
        <v>83</v>
      </c>
      <c r="AD613">
        <v>0</v>
      </c>
      <c r="AE613" s="71">
        <f t="shared" si="518"/>
        <v>1</v>
      </c>
      <c r="AF613" s="80">
        <f t="shared" si="498"/>
        <v>2</v>
      </c>
      <c r="AG613" s="14" t="s">
        <v>85</v>
      </c>
      <c r="AH613" t="s">
        <v>73</v>
      </c>
      <c r="AI613" t="s">
        <v>132</v>
      </c>
      <c r="AJ613">
        <v>2</v>
      </c>
      <c r="AK613" t="s">
        <v>83</v>
      </c>
      <c r="AL613">
        <v>3</v>
      </c>
      <c r="AM613" s="71">
        <f t="shared" si="519"/>
        <v>3</v>
      </c>
      <c r="AN613" s="80">
        <f t="shared" si="520"/>
        <v>0</v>
      </c>
      <c r="AO613" s="14" t="s">
        <v>88</v>
      </c>
      <c r="AP613" t="s">
        <v>73</v>
      </c>
      <c r="AQ613" t="s">
        <v>95</v>
      </c>
      <c r="AR613">
        <v>3</v>
      </c>
      <c r="AS613" t="s">
        <v>83</v>
      </c>
      <c r="AT613">
        <v>2</v>
      </c>
      <c r="AU613" s="71">
        <f t="shared" si="499"/>
        <v>2</v>
      </c>
      <c r="AV613" s="80">
        <f t="shared" si="521"/>
        <v>0</v>
      </c>
      <c r="AW613" s="14" t="s">
        <v>90</v>
      </c>
      <c r="AX613" t="s">
        <v>73</v>
      </c>
      <c r="AY613" t="s">
        <v>135</v>
      </c>
      <c r="AZ613">
        <v>4</v>
      </c>
      <c r="BA613" t="s">
        <v>83</v>
      </c>
      <c r="BB613">
        <v>2</v>
      </c>
      <c r="BC613" s="71">
        <f t="shared" si="522"/>
        <v>1</v>
      </c>
      <c r="BD613" s="80">
        <f t="shared" si="500"/>
        <v>2</v>
      </c>
      <c r="BE613" s="14" t="s">
        <v>131</v>
      </c>
      <c r="BF613" t="s">
        <v>73</v>
      </c>
      <c r="BG613" t="s">
        <v>130</v>
      </c>
      <c r="BH613">
        <v>2</v>
      </c>
      <c r="BI613" t="s">
        <v>83</v>
      </c>
      <c r="BJ613">
        <v>1</v>
      </c>
      <c r="BK613" s="71">
        <f t="shared" si="501"/>
        <v>2</v>
      </c>
      <c r="BL613" s="80">
        <f t="shared" si="523"/>
        <v>0</v>
      </c>
      <c r="BM613" s="14" t="s">
        <v>96</v>
      </c>
      <c r="BN613" t="s">
        <v>73</v>
      </c>
      <c r="BO613" t="s">
        <v>134</v>
      </c>
      <c r="BP613">
        <v>3</v>
      </c>
      <c r="BQ613" t="s">
        <v>83</v>
      </c>
      <c r="BR613">
        <v>1</v>
      </c>
      <c r="BS613" s="71">
        <f t="shared" si="524"/>
        <v>3</v>
      </c>
      <c r="BT613" s="80">
        <f t="shared" si="502"/>
        <v>4</v>
      </c>
      <c r="BU613" s="28">
        <f t="shared" si="525"/>
        <v>14</v>
      </c>
      <c r="BV613" s="14" t="str">
        <f t="shared" si="526"/>
        <v>Deutschland</v>
      </c>
      <c r="BW613" s="80">
        <f t="shared" si="503"/>
        <v>0</v>
      </c>
      <c r="BX613" s="14" t="str">
        <f t="shared" si="527"/>
        <v>Brasilien</v>
      </c>
      <c r="BY613" s="80">
        <f t="shared" si="528"/>
        <v>7</v>
      </c>
      <c r="BZ613" s="14" t="str">
        <f t="shared" si="529"/>
        <v>Niederlande</v>
      </c>
      <c r="CA613" s="80">
        <f t="shared" si="530"/>
        <v>7</v>
      </c>
      <c r="CB613" s="14" t="str">
        <f t="shared" si="531"/>
        <v>Argentinien</v>
      </c>
      <c r="CC613" s="80">
        <f t="shared" si="532"/>
        <v>7</v>
      </c>
      <c r="CD613" s="14" t="str">
        <f t="shared" si="533"/>
        <v>Belgien</v>
      </c>
      <c r="CE613" s="80">
        <f t="shared" si="534"/>
        <v>0</v>
      </c>
      <c r="CF613" s="14" t="str">
        <f t="shared" si="535"/>
        <v>Portugal</v>
      </c>
      <c r="CG613" s="80">
        <f t="shared" si="536"/>
        <v>7</v>
      </c>
      <c r="CH613" s="14" t="str">
        <f t="shared" si="537"/>
        <v>Senegal</v>
      </c>
      <c r="CI613" s="80">
        <f t="shared" si="538"/>
        <v>0</v>
      </c>
      <c r="CJ613" s="14" t="str">
        <f t="shared" si="539"/>
        <v>Frankreich</v>
      </c>
      <c r="CK613" s="80">
        <f t="shared" si="540"/>
        <v>7</v>
      </c>
      <c r="CL613" s="27">
        <f t="shared" si="550"/>
        <v>35</v>
      </c>
      <c r="CM613" t="s">
        <v>88</v>
      </c>
      <c r="CN613" t="s">
        <v>73</v>
      </c>
      <c r="CO613" t="s">
        <v>90</v>
      </c>
      <c r="CP613">
        <v>3</v>
      </c>
      <c r="CQ613" t="s">
        <v>83</v>
      </c>
      <c r="CR613">
        <v>1</v>
      </c>
      <c r="CS613" s="71">
        <f t="shared" si="504"/>
        <v>2</v>
      </c>
      <c r="CT613" s="80">
        <f t="shared" si="541"/>
        <v>0</v>
      </c>
      <c r="CU613" t="s">
        <v>84</v>
      </c>
      <c r="CV613" t="s">
        <v>73</v>
      </c>
      <c r="CW613" t="s">
        <v>93</v>
      </c>
      <c r="CX613">
        <v>1</v>
      </c>
      <c r="CY613" t="s">
        <v>83</v>
      </c>
      <c r="CZ613">
        <v>3</v>
      </c>
      <c r="DA613" s="71">
        <f t="shared" si="542"/>
        <v>3</v>
      </c>
      <c r="DB613" s="80">
        <f t="shared" si="543"/>
        <v>4</v>
      </c>
      <c r="DC613" t="s">
        <v>131</v>
      </c>
      <c r="DD613" t="s">
        <v>73</v>
      </c>
      <c r="DE613" t="s">
        <v>96</v>
      </c>
      <c r="DF613">
        <v>3</v>
      </c>
      <c r="DG613" t="s">
        <v>83</v>
      </c>
      <c r="DH613">
        <v>1</v>
      </c>
      <c r="DI613" s="71">
        <f t="shared" si="551"/>
        <v>0</v>
      </c>
      <c r="DJ613" s="80">
        <f t="shared" si="544"/>
        <v>0</v>
      </c>
      <c r="DK613" t="s">
        <v>132</v>
      </c>
      <c r="DL613" t="s">
        <v>73</v>
      </c>
      <c r="DM613" t="s">
        <v>94</v>
      </c>
      <c r="DN613">
        <v>2</v>
      </c>
      <c r="DO613" t="s">
        <v>83</v>
      </c>
      <c r="DP613">
        <v>1</v>
      </c>
      <c r="DQ613" s="71">
        <f t="shared" si="545"/>
        <v>2</v>
      </c>
      <c r="DR613" s="80">
        <f t="shared" si="546"/>
        <v>0</v>
      </c>
      <c r="DS613" s="27">
        <f t="shared" si="505"/>
        <v>4</v>
      </c>
      <c r="DT613" t="str">
        <f t="shared" si="506"/>
        <v>Argentinien</v>
      </c>
      <c r="DU613">
        <f t="shared" si="547"/>
        <v>8</v>
      </c>
      <c r="DV613" t="str">
        <f t="shared" si="507"/>
        <v>Deutschland</v>
      </c>
      <c r="DW613">
        <f t="shared" si="548"/>
        <v>0</v>
      </c>
      <c r="DX613" t="str">
        <f t="shared" si="508"/>
        <v>Senegal</v>
      </c>
      <c r="DY613">
        <f t="shared" si="549"/>
        <v>0</v>
      </c>
      <c r="DZ613" t="str">
        <f t="shared" si="509"/>
        <v>Belgien</v>
      </c>
      <c r="EA613">
        <f t="shared" si="510"/>
        <v>0</v>
      </c>
      <c r="EB613" s="27">
        <f t="shared" si="511"/>
        <v>8</v>
      </c>
      <c r="EC613" t="s">
        <v>93</v>
      </c>
      <c r="ED613" t="s">
        <v>73</v>
      </c>
      <c r="EE613" t="s">
        <v>88</v>
      </c>
      <c r="EF613">
        <v>0</v>
      </c>
      <c r="EG613" t="s">
        <v>83</v>
      </c>
      <c r="EH613">
        <v>1</v>
      </c>
      <c r="EK613" t="s">
        <v>132</v>
      </c>
      <c r="EL613" t="s">
        <v>73</v>
      </c>
      <c r="EM613" t="s">
        <v>131</v>
      </c>
      <c r="EN613">
        <v>0</v>
      </c>
      <c r="EO613" t="s">
        <v>83</v>
      </c>
      <c r="EP613">
        <v>2</v>
      </c>
      <c r="EU613" t="s">
        <v>93</v>
      </c>
      <c r="EV613" t="s">
        <v>73</v>
      </c>
      <c r="EW613" t="s">
        <v>132</v>
      </c>
      <c r="EX613">
        <v>1</v>
      </c>
      <c r="EY613" t="s">
        <v>83</v>
      </c>
      <c r="EZ613">
        <v>2</v>
      </c>
      <c r="FC613" t="s">
        <v>88</v>
      </c>
      <c r="FD613" t="s">
        <v>73</v>
      </c>
      <c r="FE613" t="s">
        <v>131</v>
      </c>
      <c r="FF613">
        <v>2</v>
      </c>
      <c r="FG613" t="s">
        <v>83</v>
      </c>
      <c r="FH613">
        <v>1</v>
      </c>
      <c r="FL613" t="s">
        <v>93</v>
      </c>
      <c r="FN613" t="s">
        <v>132</v>
      </c>
      <c r="FP613" t="s">
        <v>131</v>
      </c>
      <c r="FR613" t="s">
        <v>88</v>
      </c>
      <c r="FU613">
        <v>73</v>
      </c>
      <c r="FX613" t="s">
        <v>1258</v>
      </c>
    </row>
    <row r="614" spans="1:180" x14ac:dyDescent="0.45">
      <c r="A614" s="1">
        <v>611</v>
      </c>
      <c r="B614" s="45">
        <f t="shared" si="497"/>
        <v>636</v>
      </c>
      <c r="C614" s="14" t="s">
        <v>1224</v>
      </c>
      <c r="D614" t="s">
        <v>865</v>
      </c>
      <c r="E614" s="15" t="s">
        <v>1221</v>
      </c>
      <c r="F614" s="28">
        <f>VOR!IH614</f>
        <v>127</v>
      </c>
      <c r="G614" s="27">
        <f t="shared" si="512"/>
        <v>38</v>
      </c>
      <c r="H614" s="49">
        <f t="shared" si="513"/>
        <v>165</v>
      </c>
      <c r="I614" s="14" t="s">
        <v>140</v>
      </c>
      <c r="J614" t="s">
        <v>73</v>
      </c>
      <c r="K614" t="s">
        <v>137</v>
      </c>
      <c r="L614">
        <v>2</v>
      </c>
      <c r="M614" t="s">
        <v>83</v>
      </c>
      <c r="N614">
        <v>1</v>
      </c>
      <c r="O614" s="77">
        <f t="shared" si="514"/>
        <v>0</v>
      </c>
      <c r="P614" s="80">
        <f t="shared" si="515"/>
        <v>0</v>
      </c>
      <c r="Q614" t="s">
        <v>93</v>
      </c>
      <c r="R614" t="s">
        <v>73</v>
      </c>
      <c r="S614" t="s">
        <v>164</v>
      </c>
      <c r="T614">
        <v>2</v>
      </c>
      <c r="U614" t="s">
        <v>83</v>
      </c>
      <c r="V614">
        <v>1</v>
      </c>
      <c r="W614" s="71">
        <f t="shared" si="516"/>
        <v>1</v>
      </c>
      <c r="X614" s="80">
        <f t="shared" si="517"/>
        <v>4</v>
      </c>
      <c r="Y614" s="14" t="s">
        <v>94</v>
      </c>
      <c r="Z614" t="s">
        <v>73</v>
      </c>
      <c r="AA614" t="s">
        <v>133</v>
      </c>
      <c r="AB614">
        <v>2</v>
      </c>
      <c r="AC614" t="s">
        <v>83</v>
      </c>
      <c r="AD614">
        <v>1</v>
      </c>
      <c r="AE614" s="71">
        <f t="shared" si="518"/>
        <v>1</v>
      </c>
      <c r="AF614" s="80">
        <f t="shared" si="498"/>
        <v>2</v>
      </c>
      <c r="AG614" s="14" t="s">
        <v>85</v>
      </c>
      <c r="AH614" t="s">
        <v>73</v>
      </c>
      <c r="AI614" t="s">
        <v>136</v>
      </c>
      <c r="AJ614">
        <v>2</v>
      </c>
      <c r="AK614" t="s">
        <v>83</v>
      </c>
      <c r="AL614">
        <v>1</v>
      </c>
      <c r="AM614" s="71">
        <f t="shared" si="519"/>
        <v>1</v>
      </c>
      <c r="AN614" s="80">
        <f t="shared" si="520"/>
        <v>2</v>
      </c>
      <c r="AO614" s="14" t="s">
        <v>88</v>
      </c>
      <c r="AP614" t="s">
        <v>73</v>
      </c>
      <c r="AQ614" t="s">
        <v>95</v>
      </c>
      <c r="AR614">
        <v>1</v>
      </c>
      <c r="AS614" t="s">
        <v>83</v>
      </c>
      <c r="AT614">
        <v>0</v>
      </c>
      <c r="AU614" s="71">
        <f t="shared" si="499"/>
        <v>2</v>
      </c>
      <c r="AV614" s="80">
        <f t="shared" si="521"/>
        <v>0</v>
      </c>
      <c r="AW614" s="14" t="s">
        <v>90</v>
      </c>
      <c r="AX614" t="s">
        <v>73</v>
      </c>
      <c r="AY614" t="s">
        <v>96</v>
      </c>
      <c r="AZ614">
        <v>1</v>
      </c>
      <c r="BA614" t="s">
        <v>83</v>
      </c>
      <c r="BB614">
        <v>0</v>
      </c>
      <c r="BC614" s="71">
        <f t="shared" si="522"/>
        <v>1</v>
      </c>
      <c r="BD614" s="80">
        <f t="shared" si="500"/>
        <v>2</v>
      </c>
      <c r="BE614" s="14" t="s">
        <v>131</v>
      </c>
      <c r="BF614" t="s">
        <v>73</v>
      </c>
      <c r="BG614" t="s">
        <v>130</v>
      </c>
      <c r="BH614">
        <v>2</v>
      </c>
      <c r="BI614" t="s">
        <v>83</v>
      </c>
      <c r="BJ614">
        <v>1</v>
      </c>
      <c r="BK614" s="71">
        <f t="shared" si="501"/>
        <v>2</v>
      </c>
      <c r="BL614" s="80">
        <f t="shared" si="523"/>
        <v>0</v>
      </c>
      <c r="BM614" s="14" t="s">
        <v>138</v>
      </c>
      <c r="BN614" t="s">
        <v>73</v>
      </c>
      <c r="BO614" t="s">
        <v>166</v>
      </c>
      <c r="BP614">
        <v>2</v>
      </c>
      <c r="BQ614" t="s">
        <v>83</v>
      </c>
      <c r="BR614">
        <v>1</v>
      </c>
      <c r="BS614" s="71">
        <f t="shared" si="524"/>
        <v>0</v>
      </c>
      <c r="BT614" s="80">
        <f t="shared" si="502"/>
        <v>0</v>
      </c>
      <c r="BU614" s="28">
        <f t="shared" si="525"/>
        <v>10</v>
      </c>
      <c r="BV614" s="14" t="str">
        <f t="shared" si="526"/>
        <v>Deutschland</v>
      </c>
      <c r="BW614" s="80">
        <f t="shared" si="503"/>
        <v>0</v>
      </c>
      <c r="BX614" s="14" t="str">
        <f t="shared" si="527"/>
        <v>Brasilien</v>
      </c>
      <c r="BY614" s="80">
        <f t="shared" si="528"/>
        <v>7</v>
      </c>
      <c r="BZ614" s="14" t="str">
        <f t="shared" si="529"/>
        <v>Katar</v>
      </c>
      <c r="CA614" s="80">
        <f t="shared" si="530"/>
        <v>0</v>
      </c>
      <c r="CB614" s="14" t="str">
        <f t="shared" si="531"/>
        <v>Argentinien</v>
      </c>
      <c r="CC614" s="80">
        <f t="shared" si="532"/>
        <v>7</v>
      </c>
      <c r="CD614" s="14" t="str">
        <f t="shared" si="533"/>
        <v>Belgien</v>
      </c>
      <c r="CE614" s="80">
        <f t="shared" si="534"/>
        <v>0</v>
      </c>
      <c r="CF614" s="14" t="str">
        <f t="shared" si="535"/>
        <v>Ghana</v>
      </c>
      <c r="CG614" s="80">
        <f t="shared" si="536"/>
        <v>0</v>
      </c>
      <c r="CH614" s="14" t="str">
        <f t="shared" si="537"/>
        <v>England</v>
      </c>
      <c r="CI614" s="80">
        <f t="shared" si="538"/>
        <v>7</v>
      </c>
      <c r="CJ614" s="14" t="str">
        <f t="shared" si="539"/>
        <v>Frankreich</v>
      </c>
      <c r="CK614" s="80">
        <f t="shared" si="540"/>
        <v>7</v>
      </c>
      <c r="CL614" s="27">
        <f t="shared" si="550"/>
        <v>28</v>
      </c>
      <c r="CM614" t="s">
        <v>88</v>
      </c>
      <c r="CN614" t="s">
        <v>73</v>
      </c>
      <c r="CO614" t="s">
        <v>90</v>
      </c>
      <c r="CP614">
        <v>1</v>
      </c>
      <c r="CQ614" t="s">
        <v>83</v>
      </c>
      <c r="CR614">
        <v>2</v>
      </c>
      <c r="CS614" s="71">
        <f t="shared" si="504"/>
        <v>2</v>
      </c>
      <c r="CT614" s="80">
        <f t="shared" si="541"/>
        <v>0</v>
      </c>
      <c r="CU614" t="s">
        <v>140</v>
      </c>
      <c r="CV614" t="s">
        <v>73</v>
      </c>
      <c r="CW614" t="s">
        <v>93</v>
      </c>
      <c r="CX614">
        <v>2</v>
      </c>
      <c r="CY614" t="s">
        <v>83</v>
      </c>
      <c r="CZ614">
        <v>1</v>
      </c>
      <c r="DA614" s="71">
        <f t="shared" si="542"/>
        <v>2</v>
      </c>
      <c r="DB614" s="80">
        <f t="shared" si="543"/>
        <v>0</v>
      </c>
      <c r="DC614" t="s">
        <v>131</v>
      </c>
      <c r="DD614" t="s">
        <v>73</v>
      </c>
      <c r="DE614" t="s">
        <v>138</v>
      </c>
      <c r="DF614">
        <v>2</v>
      </c>
      <c r="DG614" t="s">
        <v>83</v>
      </c>
      <c r="DH614">
        <v>1</v>
      </c>
      <c r="DI614" s="71">
        <f t="shared" si="551"/>
        <v>0</v>
      </c>
      <c r="DJ614" s="80">
        <f t="shared" si="544"/>
        <v>0</v>
      </c>
      <c r="DK614" t="s">
        <v>85</v>
      </c>
      <c r="DL614" t="s">
        <v>73</v>
      </c>
      <c r="DM614" t="s">
        <v>94</v>
      </c>
      <c r="DN614">
        <v>2</v>
      </c>
      <c r="DO614" t="s">
        <v>83</v>
      </c>
      <c r="DP614">
        <v>1</v>
      </c>
      <c r="DQ614" s="71">
        <f t="shared" si="545"/>
        <v>3</v>
      </c>
      <c r="DR614" s="80">
        <f t="shared" si="546"/>
        <v>0</v>
      </c>
      <c r="DS614" s="27">
        <f t="shared" si="505"/>
        <v>0</v>
      </c>
      <c r="DT614" t="str">
        <f t="shared" si="506"/>
        <v>Katar</v>
      </c>
      <c r="DU614">
        <f t="shared" si="547"/>
        <v>0</v>
      </c>
      <c r="DV614" t="str">
        <f t="shared" si="507"/>
        <v>Brasilien</v>
      </c>
      <c r="DW614">
        <f t="shared" si="548"/>
        <v>0</v>
      </c>
      <c r="DX614" t="str">
        <f t="shared" si="508"/>
        <v>England</v>
      </c>
      <c r="DY614">
        <f t="shared" si="549"/>
        <v>0</v>
      </c>
      <c r="DZ614" t="str">
        <f t="shared" si="509"/>
        <v>Belgien</v>
      </c>
      <c r="EA614">
        <f t="shared" si="510"/>
        <v>0</v>
      </c>
      <c r="EB614" s="27">
        <f t="shared" si="511"/>
        <v>0</v>
      </c>
      <c r="EC614" t="s">
        <v>140</v>
      </c>
      <c r="ED614" t="s">
        <v>73</v>
      </c>
      <c r="EE614" t="s">
        <v>90</v>
      </c>
      <c r="EF614">
        <v>2</v>
      </c>
      <c r="EG614" t="s">
        <v>83</v>
      </c>
      <c r="EH614">
        <v>3</v>
      </c>
      <c r="EK614" t="s">
        <v>85</v>
      </c>
      <c r="EL614" t="s">
        <v>73</v>
      </c>
      <c r="EM614" t="s">
        <v>131</v>
      </c>
      <c r="EN614">
        <v>2</v>
      </c>
      <c r="EO614" t="s">
        <v>83</v>
      </c>
      <c r="EP614">
        <v>1</v>
      </c>
      <c r="EU614" t="s">
        <v>140</v>
      </c>
      <c r="EV614" t="s">
        <v>73</v>
      </c>
      <c r="EW614" t="s">
        <v>131</v>
      </c>
      <c r="EX614">
        <v>1</v>
      </c>
      <c r="EY614" t="s">
        <v>83</v>
      </c>
      <c r="EZ614">
        <v>2</v>
      </c>
      <c r="FC614" t="s">
        <v>90</v>
      </c>
      <c r="FD614" t="s">
        <v>73</v>
      </c>
      <c r="FE614" t="s">
        <v>85</v>
      </c>
      <c r="FF614">
        <v>2</v>
      </c>
      <c r="FG614" t="s">
        <v>83</v>
      </c>
      <c r="FH614">
        <v>1</v>
      </c>
      <c r="FL614" t="s">
        <v>140</v>
      </c>
      <c r="FN614" t="s">
        <v>131</v>
      </c>
      <c r="FP614" t="s">
        <v>85</v>
      </c>
      <c r="FR614" t="s">
        <v>90</v>
      </c>
      <c r="FU614">
        <v>155</v>
      </c>
      <c r="FX614">
        <v>0</v>
      </c>
    </row>
    <row r="615" spans="1:180" x14ac:dyDescent="0.45">
      <c r="A615" s="1">
        <v>612</v>
      </c>
      <c r="B615" s="45">
        <f t="shared" si="497"/>
        <v>269</v>
      </c>
      <c r="C615" s="14" t="s">
        <v>1225</v>
      </c>
      <c r="D615" t="s">
        <v>1226</v>
      </c>
      <c r="E615" s="15" t="s">
        <v>1221</v>
      </c>
      <c r="F615" s="28">
        <f>VOR!IH615</f>
        <v>168</v>
      </c>
      <c r="G615" s="27">
        <f t="shared" si="512"/>
        <v>61</v>
      </c>
      <c r="H615" s="49">
        <f t="shared" si="513"/>
        <v>229</v>
      </c>
      <c r="I615" s="14" t="s">
        <v>84</v>
      </c>
      <c r="J615" t="s">
        <v>73</v>
      </c>
      <c r="K615" t="s">
        <v>137</v>
      </c>
      <c r="L615">
        <v>3</v>
      </c>
      <c r="M615" t="s">
        <v>83</v>
      </c>
      <c r="N615">
        <v>0</v>
      </c>
      <c r="O615" s="77">
        <f t="shared" si="514"/>
        <v>3</v>
      </c>
      <c r="P615" s="80">
        <f t="shared" si="515"/>
        <v>4</v>
      </c>
      <c r="Q615" t="s">
        <v>93</v>
      </c>
      <c r="R615" t="s">
        <v>73</v>
      </c>
      <c r="S615" t="s">
        <v>129</v>
      </c>
      <c r="T615">
        <v>3</v>
      </c>
      <c r="U615" t="s">
        <v>83</v>
      </c>
      <c r="V615">
        <v>1</v>
      </c>
      <c r="W615" s="71">
        <f t="shared" si="516"/>
        <v>1</v>
      </c>
      <c r="X615" s="80">
        <f t="shared" si="517"/>
        <v>2</v>
      </c>
      <c r="Y615" s="14" t="s">
        <v>94</v>
      </c>
      <c r="Z615" t="s">
        <v>73</v>
      </c>
      <c r="AA615" t="s">
        <v>133</v>
      </c>
      <c r="AB615">
        <v>3</v>
      </c>
      <c r="AC615" t="s">
        <v>83</v>
      </c>
      <c r="AD615">
        <v>0</v>
      </c>
      <c r="AE615" s="71">
        <f t="shared" si="518"/>
        <v>1</v>
      </c>
      <c r="AF615" s="80">
        <f t="shared" si="498"/>
        <v>2</v>
      </c>
      <c r="AG615" s="14" t="s">
        <v>85</v>
      </c>
      <c r="AH615" t="s">
        <v>73</v>
      </c>
      <c r="AI615" t="s">
        <v>132</v>
      </c>
      <c r="AJ615">
        <v>2</v>
      </c>
      <c r="AK615" t="s">
        <v>83</v>
      </c>
      <c r="AL615">
        <v>3</v>
      </c>
      <c r="AM615" s="71">
        <f t="shared" si="519"/>
        <v>3</v>
      </c>
      <c r="AN615" s="80">
        <f t="shared" si="520"/>
        <v>0</v>
      </c>
      <c r="AO615" s="14" t="s">
        <v>88</v>
      </c>
      <c r="AP615" t="s">
        <v>73</v>
      </c>
      <c r="AQ615" t="s">
        <v>95</v>
      </c>
      <c r="AR615">
        <v>3</v>
      </c>
      <c r="AS615" t="s">
        <v>83</v>
      </c>
      <c r="AT615">
        <v>2</v>
      </c>
      <c r="AU615" s="71">
        <f t="shared" si="499"/>
        <v>2</v>
      </c>
      <c r="AV615" s="80">
        <f t="shared" si="521"/>
        <v>0</v>
      </c>
      <c r="AW615" s="14" t="s">
        <v>90</v>
      </c>
      <c r="AX615" t="s">
        <v>73</v>
      </c>
      <c r="AY615" t="s">
        <v>135</v>
      </c>
      <c r="AZ615">
        <v>4</v>
      </c>
      <c r="BA615" t="s">
        <v>83</v>
      </c>
      <c r="BB615">
        <v>2</v>
      </c>
      <c r="BC615" s="71">
        <f t="shared" si="522"/>
        <v>1</v>
      </c>
      <c r="BD615" s="80">
        <f t="shared" si="500"/>
        <v>2</v>
      </c>
      <c r="BE615" s="14" t="s">
        <v>131</v>
      </c>
      <c r="BF615" t="s">
        <v>73</v>
      </c>
      <c r="BG615" t="s">
        <v>130</v>
      </c>
      <c r="BH615">
        <v>3</v>
      </c>
      <c r="BI615" t="s">
        <v>83</v>
      </c>
      <c r="BJ615">
        <v>1</v>
      </c>
      <c r="BK615" s="71">
        <f t="shared" si="501"/>
        <v>2</v>
      </c>
      <c r="BL615" s="80">
        <f t="shared" si="523"/>
        <v>0</v>
      </c>
      <c r="BM615" s="14" t="s">
        <v>96</v>
      </c>
      <c r="BN615" t="s">
        <v>73</v>
      </c>
      <c r="BO615" t="s">
        <v>134</v>
      </c>
      <c r="BP615">
        <v>3</v>
      </c>
      <c r="BQ615" t="s">
        <v>83</v>
      </c>
      <c r="BR615">
        <v>1</v>
      </c>
      <c r="BS615" s="71">
        <f t="shared" si="524"/>
        <v>3</v>
      </c>
      <c r="BT615" s="80">
        <f t="shared" si="502"/>
        <v>4</v>
      </c>
      <c r="BU615" s="28">
        <f t="shared" si="525"/>
        <v>14</v>
      </c>
      <c r="BV615" s="14" t="str">
        <f t="shared" si="526"/>
        <v>Deutschland</v>
      </c>
      <c r="BW615" s="80">
        <f t="shared" si="503"/>
        <v>0</v>
      </c>
      <c r="BX615" s="14" t="str">
        <f t="shared" si="527"/>
        <v>Brasilien</v>
      </c>
      <c r="BY615" s="80">
        <f t="shared" si="528"/>
        <v>7</v>
      </c>
      <c r="BZ615" s="14" t="str">
        <f t="shared" si="529"/>
        <v>Niederlande</v>
      </c>
      <c r="CA615" s="80">
        <f t="shared" si="530"/>
        <v>7</v>
      </c>
      <c r="CB615" s="14" t="str">
        <f t="shared" si="531"/>
        <v>Argentinien</v>
      </c>
      <c r="CC615" s="80">
        <f t="shared" si="532"/>
        <v>7</v>
      </c>
      <c r="CD615" s="14" t="str">
        <f t="shared" si="533"/>
        <v>Belgien</v>
      </c>
      <c r="CE615" s="80">
        <f t="shared" si="534"/>
        <v>0</v>
      </c>
      <c r="CF615" s="14" t="str">
        <f t="shared" si="535"/>
        <v>Portugal</v>
      </c>
      <c r="CG615" s="80">
        <f t="shared" si="536"/>
        <v>7</v>
      </c>
      <c r="CH615" s="14" t="str">
        <f t="shared" si="537"/>
        <v>Senegal</v>
      </c>
      <c r="CI615" s="80">
        <f t="shared" si="538"/>
        <v>0</v>
      </c>
      <c r="CJ615" s="14" t="str">
        <f t="shared" si="539"/>
        <v>Frankreich</v>
      </c>
      <c r="CK615" s="80">
        <f t="shared" si="540"/>
        <v>7</v>
      </c>
      <c r="CL615" s="27">
        <f t="shared" si="550"/>
        <v>35</v>
      </c>
      <c r="CM615" t="s">
        <v>88</v>
      </c>
      <c r="CN615" t="s">
        <v>73</v>
      </c>
      <c r="CO615" t="s">
        <v>90</v>
      </c>
      <c r="CP615">
        <v>3</v>
      </c>
      <c r="CQ615" t="s">
        <v>83</v>
      </c>
      <c r="CR615">
        <v>1</v>
      </c>
      <c r="CS615" s="71">
        <f t="shared" si="504"/>
        <v>2</v>
      </c>
      <c r="CT615" s="80">
        <f t="shared" si="541"/>
        <v>0</v>
      </c>
      <c r="CU615" t="s">
        <v>84</v>
      </c>
      <c r="CV615" t="s">
        <v>73</v>
      </c>
      <c r="CW615" t="s">
        <v>93</v>
      </c>
      <c r="CX615">
        <v>1</v>
      </c>
      <c r="CY615" t="s">
        <v>83</v>
      </c>
      <c r="CZ615">
        <v>3</v>
      </c>
      <c r="DA615" s="71">
        <f t="shared" si="542"/>
        <v>3</v>
      </c>
      <c r="DB615" s="80">
        <f t="shared" si="543"/>
        <v>4</v>
      </c>
      <c r="DC615" t="s">
        <v>131</v>
      </c>
      <c r="DD615" t="s">
        <v>73</v>
      </c>
      <c r="DE615" t="s">
        <v>96</v>
      </c>
      <c r="DF615">
        <v>3</v>
      </c>
      <c r="DG615" t="s">
        <v>83</v>
      </c>
      <c r="DH615">
        <v>1</v>
      </c>
      <c r="DI615" s="71">
        <f t="shared" si="551"/>
        <v>0</v>
      </c>
      <c r="DJ615" s="80">
        <f t="shared" si="544"/>
        <v>0</v>
      </c>
      <c r="DK615" t="s">
        <v>132</v>
      </c>
      <c r="DL615" t="s">
        <v>73</v>
      </c>
      <c r="DM615" t="s">
        <v>94</v>
      </c>
      <c r="DN615">
        <v>2</v>
      </c>
      <c r="DO615" t="s">
        <v>83</v>
      </c>
      <c r="DP615">
        <v>1</v>
      </c>
      <c r="DQ615" s="71">
        <f t="shared" si="545"/>
        <v>2</v>
      </c>
      <c r="DR615" s="80">
        <f t="shared" si="546"/>
        <v>0</v>
      </c>
      <c r="DS615" s="27">
        <f t="shared" si="505"/>
        <v>4</v>
      </c>
      <c r="DT615" t="str">
        <f t="shared" si="506"/>
        <v>Argentinien</v>
      </c>
      <c r="DU615">
        <f t="shared" si="547"/>
        <v>8</v>
      </c>
      <c r="DV615" t="str">
        <f t="shared" si="507"/>
        <v>Deutschland</v>
      </c>
      <c r="DW615">
        <f t="shared" si="548"/>
        <v>0</v>
      </c>
      <c r="DX615" t="str">
        <f t="shared" si="508"/>
        <v>Senegal</v>
      </c>
      <c r="DY615">
        <f t="shared" si="549"/>
        <v>0</v>
      </c>
      <c r="DZ615" t="str">
        <f t="shared" si="509"/>
        <v>Belgien</v>
      </c>
      <c r="EA615">
        <f t="shared" si="510"/>
        <v>0</v>
      </c>
      <c r="EB615" s="27">
        <f t="shared" si="511"/>
        <v>8</v>
      </c>
      <c r="EC615" t="s">
        <v>93</v>
      </c>
      <c r="ED615" t="s">
        <v>73</v>
      </c>
      <c r="EE615" t="s">
        <v>88</v>
      </c>
      <c r="EF615">
        <v>0</v>
      </c>
      <c r="EG615" t="s">
        <v>83</v>
      </c>
      <c r="EH615">
        <v>1</v>
      </c>
      <c r="EK615" t="s">
        <v>132</v>
      </c>
      <c r="EL615" t="s">
        <v>73</v>
      </c>
      <c r="EM615" t="s">
        <v>131</v>
      </c>
      <c r="EN615">
        <v>0</v>
      </c>
      <c r="EO615" t="s">
        <v>83</v>
      </c>
      <c r="EP615">
        <v>2</v>
      </c>
      <c r="EU615" t="s">
        <v>93</v>
      </c>
      <c r="EV615" t="s">
        <v>73</v>
      </c>
      <c r="EW615" t="s">
        <v>132</v>
      </c>
      <c r="EX615">
        <v>1</v>
      </c>
      <c r="EY615" t="s">
        <v>83</v>
      </c>
      <c r="EZ615">
        <v>2</v>
      </c>
      <c r="FC615" t="s">
        <v>88</v>
      </c>
      <c r="FD615" t="s">
        <v>73</v>
      </c>
      <c r="FE615" t="s">
        <v>131</v>
      </c>
      <c r="FF615">
        <v>2</v>
      </c>
      <c r="FG615" t="s">
        <v>83</v>
      </c>
      <c r="FH615">
        <v>1</v>
      </c>
      <c r="FL615" t="s">
        <v>93</v>
      </c>
      <c r="FN615" t="s">
        <v>132</v>
      </c>
      <c r="FP615" t="s">
        <v>131</v>
      </c>
      <c r="FR615" t="s">
        <v>88</v>
      </c>
      <c r="FU615">
        <v>74</v>
      </c>
      <c r="FX615" t="s">
        <v>242</v>
      </c>
    </row>
    <row r="616" spans="1:180" x14ac:dyDescent="0.45">
      <c r="A616" s="1">
        <v>613</v>
      </c>
      <c r="B616" s="45">
        <f t="shared" si="497"/>
        <v>523</v>
      </c>
      <c r="C616" s="14" t="s">
        <v>573</v>
      </c>
      <c r="D616" t="s">
        <v>1227</v>
      </c>
      <c r="E616" s="15" t="s">
        <v>1228</v>
      </c>
      <c r="F616" s="28">
        <f>VOR!IH616</f>
        <v>146</v>
      </c>
      <c r="G616" s="27">
        <f t="shared" si="512"/>
        <v>40</v>
      </c>
      <c r="H616" s="49">
        <f t="shared" si="513"/>
        <v>186</v>
      </c>
      <c r="I616" s="14" t="s">
        <v>84</v>
      </c>
      <c r="J616" t="s">
        <v>73</v>
      </c>
      <c r="K616" t="s">
        <v>92</v>
      </c>
      <c r="L616">
        <v>2</v>
      </c>
      <c r="M616" t="s">
        <v>83</v>
      </c>
      <c r="N616">
        <v>1</v>
      </c>
      <c r="O616" s="77">
        <f t="shared" si="514"/>
        <v>1</v>
      </c>
      <c r="P616" s="80">
        <f t="shared" si="515"/>
        <v>2</v>
      </c>
      <c r="Q616" t="s">
        <v>93</v>
      </c>
      <c r="R616" t="s">
        <v>73</v>
      </c>
      <c r="S616" t="s">
        <v>129</v>
      </c>
      <c r="T616">
        <v>1</v>
      </c>
      <c r="U616" t="s">
        <v>83</v>
      </c>
      <c r="V616">
        <v>1</v>
      </c>
      <c r="W616" s="71">
        <f t="shared" si="516"/>
        <v>1</v>
      </c>
      <c r="X616" s="80">
        <f t="shared" si="517"/>
        <v>0</v>
      </c>
      <c r="Y616" s="14" t="s">
        <v>94</v>
      </c>
      <c r="Z616" t="s">
        <v>73</v>
      </c>
      <c r="AA616" t="s">
        <v>86</v>
      </c>
      <c r="AB616">
        <v>3</v>
      </c>
      <c r="AC616" t="s">
        <v>83</v>
      </c>
      <c r="AD616">
        <v>0</v>
      </c>
      <c r="AE616" s="71">
        <f t="shared" si="518"/>
        <v>3</v>
      </c>
      <c r="AF616" s="80">
        <f t="shared" si="498"/>
        <v>4</v>
      </c>
      <c r="AG616" s="14" t="s">
        <v>85</v>
      </c>
      <c r="AH616" t="s">
        <v>73</v>
      </c>
      <c r="AI616" t="s">
        <v>140</v>
      </c>
      <c r="AJ616">
        <v>3</v>
      </c>
      <c r="AK616" t="s">
        <v>83</v>
      </c>
      <c r="AL616">
        <v>0</v>
      </c>
      <c r="AM616" s="71">
        <f t="shared" si="519"/>
        <v>1</v>
      </c>
      <c r="AN616" s="80">
        <f t="shared" si="520"/>
        <v>4</v>
      </c>
      <c r="AO616" s="14" t="s">
        <v>88</v>
      </c>
      <c r="AP616" t="s">
        <v>73</v>
      </c>
      <c r="AQ616" t="s">
        <v>142</v>
      </c>
      <c r="AR616">
        <v>3</v>
      </c>
      <c r="AS616" t="s">
        <v>83</v>
      </c>
      <c r="AT616">
        <v>1</v>
      </c>
      <c r="AU616" s="71">
        <f t="shared" si="499"/>
        <v>0</v>
      </c>
      <c r="AV616" s="80">
        <f t="shared" si="521"/>
        <v>0</v>
      </c>
      <c r="AW616" s="14" t="s">
        <v>90</v>
      </c>
      <c r="AX616" t="s">
        <v>73</v>
      </c>
      <c r="AY616" t="s">
        <v>135</v>
      </c>
      <c r="AZ616">
        <v>2</v>
      </c>
      <c r="BA616" t="s">
        <v>83</v>
      </c>
      <c r="BB616">
        <v>1</v>
      </c>
      <c r="BC616" s="71">
        <f t="shared" si="522"/>
        <v>1</v>
      </c>
      <c r="BD616" s="80">
        <f t="shared" si="500"/>
        <v>2</v>
      </c>
      <c r="BE616" s="14" t="s">
        <v>131</v>
      </c>
      <c r="BF616" t="s">
        <v>73</v>
      </c>
      <c r="BG616" t="s">
        <v>130</v>
      </c>
      <c r="BH616">
        <v>3</v>
      </c>
      <c r="BI616" t="s">
        <v>83</v>
      </c>
      <c r="BJ616">
        <v>1</v>
      </c>
      <c r="BK616" s="71">
        <f t="shared" si="501"/>
        <v>2</v>
      </c>
      <c r="BL616" s="80">
        <f t="shared" si="523"/>
        <v>0</v>
      </c>
      <c r="BM616" s="14" t="s">
        <v>96</v>
      </c>
      <c r="BN616" t="s">
        <v>73</v>
      </c>
      <c r="BO616" t="s">
        <v>134</v>
      </c>
      <c r="BP616">
        <v>1</v>
      </c>
      <c r="BQ616" t="s">
        <v>83</v>
      </c>
      <c r="BR616">
        <v>2</v>
      </c>
      <c r="BS616" s="71">
        <f t="shared" si="524"/>
        <v>3</v>
      </c>
      <c r="BT616" s="80">
        <f t="shared" si="502"/>
        <v>0</v>
      </c>
      <c r="BU616" s="28">
        <f t="shared" si="525"/>
        <v>12</v>
      </c>
      <c r="BV616" s="14" t="str">
        <f t="shared" si="526"/>
        <v>Deutschland</v>
      </c>
      <c r="BW616" s="80">
        <f t="shared" si="503"/>
        <v>0</v>
      </c>
      <c r="BX616" s="14" t="str">
        <f t="shared" si="527"/>
        <v>Brasilien</v>
      </c>
      <c r="BY616" s="80">
        <f t="shared" si="528"/>
        <v>7</v>
      </c>
      <c r="BZ616" s="14" t="str">
        <f t="shared" si="529"/>
        <v>Niederlande</v>
      </c>
      <c r="CA616" s="80">
        <f t="shared" si="530"/>
        <v>7</v>
      </c>
      <c r="CB616" s="14" t="str">
        <f t="shared" si="531"/>
        <v>Dänemark</v>
      </c>
      <c r="CC616" s="80">
        <f t="shared" si="532"/>
        <v>0</v>
      </c>
      <c r="CD616" s="14" t="str">
        <f t="shared" si="533"/>
        <v>Belgien</v>
      </c>
      <c r="CE616" s="80">
        <f t="shared" si="534"/>
        <v>0</v>
      </c>
      <c r="CF616" s="14" t="str">
        <f t="shared" si="535"/>
        <v>Schweiz</v>
      </c>
      <c r="CG616" s="80">
        <f t="shared" si="536"/>
        <v>0</v>
      </c>
      <c r="CH616" s="14" t="str">
        <f t="shared" si="537"/>
        <v>England</v>
      </c>
      <c r="CI616" s="80">
        <f t="shared" si="538"/>
        <v>7</v>
      </c>
      <c r="CJ616" s="14" t="str">
        <f t="shared" si="539"/>
        <v>Frankreich</v>
      </c>
      <c r="CK616" s="80">
        <f t="shared" si="540"/>
        <v>7</v>
      </c>
      <c r="CL616" s="27">
        <f t="shared" si="550"/>
        <v>28</v>
      </c>
      <c r="CM616" t="s">
        <v>88</v>
      </c>
      <c r="CN616" t="s">
        <v>73</v>
      </c>
      <c r="CO616" t="s">
        <v>90</v>
      </c>
      <c r="CP616">
        <v>2</v>
      </c>
      <c r="CQ616" t="s">
        <v>83</v>
      </c>
      <c r="CR616">
        <v>1</v>
      </c>
      <c r="CS616" s="71">
        <f t="shared" si="504"/>
        <v>2</v>
      </c>
      <c r="CT616" s="80">
        <f t="shared" si="541"/>
        <v>0</v>
      </c>
      <c r="CU616" t="s">
        <v>84</v>
      </c>
      <c r="CV616" t="s">
        <v>73</v>
      </c>
      <c r="CW616" t="s">
        <v>129</v>
      </c>
      <c r="CX616">
        <v>2</v>
      </c>
      <c r="CY616" t="s">
        <v>83</v>
      </c>
      <c r="CZ616">
        <v>1</v>
      </c>
      <c r="DA616" s="71">
        <f t="shared" si="542"/>
        <v>1</v>
      </c>
      <c r="DB616" s="80">
        <f t="shared" si="543"/>
        <v>0</v>
      </c>
      <c r="DC616" t="s">
        <v>131</v>
      </c>
      <c r="DD616" t="s">
        <v>73</v>
      </c>
      <c r="DE616" t="s">
        <v>134</v>
      </c>
      <c r="DF616">
        <v>3</v>
      </c>
      <c r="DG616" t="s">
        <v>83</v>
      </c>
      <c r="DH616">
        <v>1</v>
      </c>
      <c r="DI616" s="71">
        <f t="shared" si="551"/>
        <v>0</v>
      </c>
      <c r="DJ616" s="80">
        <f t="shared" si="544"/>
        <v>0</v>
      </c>
      <c r="DK616" t="s">
        <v>85</v>
      </c>
      <c r="DL616" t="s">
        <v>73</v>
      </c>
      <c r="DM616" t="s">
        <v>94</v>
      </c>
      <c r="DN616">
        <v>2</v>
      </c>
      <c r="DO616" t="s">
        <v>83</v>
      </c>
      <c r="DP616">
        <v>1</v>
      </c>
      <c r="DQ616" s="71">
        <f t="shared" si="545"/>
        <v>3</v>
      </c>
      <c r="DR616" s="80">
        <f t="shared" si="546"/>
        <v>0</v>
      </c>
      <c r="DS616" s="27">
        <f t="shared" si="505"/>
        <v>0</v>
      </c>
      <c r="DT616" t="str">
        <f t="shared" si="506"/>
        <v>Niederlande</v>
      </c>
      <c r="DU616">
        <f t="shared" si="547"/>
        <v>0</v>
      </c>
      <c r="DV616" t="str">
        <f t="shared" si="507"/>
        <v>Deutschland</v>
      </c>
      <c r="DW616">
        <f t="shared" si="548"/>
        <v>0</v>
      </c>
      <c r="DX616" t="str">
        <f t="shared" si="508"/>
        <v>England</v>
      </c>
      <c r="DY616">
        <f t="shared" si="549"/>
        <v>0</v>
      </c>
      <c r="DZ616" t="str">
        <f t="shared" si="509"/>
        <v>Belgien</v>
      </c>
      <c r="EA616">
        <f t="shared" si="510"/>
        <v>0</v>
      </c>
      <c r="EB616" s="27">
        <f t="shared" si="511"/>
        <v>0</v>
      </c>
      <c r="EC616" t="s">
        <v>84</v>
      </c>
      <c r="ED616" t="s">
        <v>73</v>
      </c>
      <c r="EE616" t="s">
        <v>88</v>
      </c>
      <c r="EF616">
        <v>1</v>
      </c>
      <c r="EG616" t="s">
        <v>83</v>
      </c>
      <c r="EH616">
        <v>3</v>
      </c>
      <c r="EK616" t="s">
        <v>85</v>
      </c>
      <c r="EL616" t="s">
        <v>73</v>
      </c>
      <c r="EM616" t="s">
        <v>131</v>
      </c>
      <c r="EN616">
        <v>2</v>
      </c>
      <c r="EO616" t="s">
        <v>83</v>
      </c>
      <c r="EP616">
        <v>1</v>
      </c>
      <c r="EU616" t="s">
        <v>84</v>
      </c>
      <c r="EV616" t="s">
        <v>73</v>
      </c>
      <c r="EW616" t="s">
        <v>131</v>
      </c>
      <c r="EX616">
        <v>1</v>
      </c>
      <c r="EY616" t="s">
        <v>83</v>
      </c>
      <c r="EZ616">
        <v>3</v>
      </c>
      <c r="FC616" t="s">
        <v>88</v>
      </c>
      <c r="FD616" t="s">
        <v>73</v>
      </c>
      <c r="FE616" t="s">
        <v>85</v>
      </c>
      <c r="FF616">
        <v>1</v>
      </c>
      <c r="FG616" t="s">
        <v>83</v>
      </c>
      <c r="FH616">
        <v>2</v>
      </c>
      <c r="FL616" t="s">
        <v>84</v>
      </c>
      <c r="FN616" t="s">
        <v>131</v>
      </c>
      <c r="FP616" t="s">
        <v>88</v>
      </c>
      <c r="FR616" t="s">
        <v>85</v>
      </c>
      <c r="FU616">
        <v>0</v>
      </c>
      <c r="FX616" t="s">
        <v>1259</v>
      </c>
    </row>
    <row r="617" spans="1:180" x14ac:dyDescent="0.45">
      <c r="A617" s="1">
        <v>614</v>
      </c>
      <c r="B617" s="45">
        <f t="shared" si="497"/>
        <v>147</v>
      </c>
      <c r="C617" s="14" t="s">
        <v>489</v>
      </c>
      <c r="D617" t="s">
        <v>1229</v>
      </c>
      <c r="E617" s="15" t="s">
        <v>1228</v>
      </c>
      <c r="F617" s="28">
        <f>VOR!IH617</f>
        <v>158</v>
      </c>
      <c r="G617" s="27">
        <f t="shared" si="512"/>
        <v>90</v>
      </c>
      <c r="H617" s="49">
        <f t="shared" si="513"/>
        <v>248</v>
      </c>
      <c r="I617" s="14" t="s">
        <v>84</v>
      </c>
      <c r="J617" t="s">
        <v>73</v>
      </c>
      <c r="K617" t="s">
        <v>92</v>
      </c>
      <c r="L617">
        <v>2</v>
      </c>
      <c r="M617" t="s">
        <v>83</v>
      </c>
      <c r="N617">
        <v>1</v>
      </c>
      <c r="O617" s="77">
        <f t="shared" si="514"/>
        <v>1</v>
      </c>
      <c r="P617" s="80">
        <f t="shared" si="515"/>
        <v>2</v>
      </c>
      <c r="Q617" t="s">
        <v>93</v>
      </c>
      <c r="R617" t="s">
        <v>73</v>
      </c>
      <c r="S617" t="s">
        <v>129</v>
      </c>
      <c r="T617">
        <v>3</v>
      </c>
      <c r="U617" t="s">
        <v>83</v>
      </c>
      <c r="V617">
        <v>0</v>
      </c>
      <c r="W617" s="71">
        <f t="shared" si="516"/>
        <v>1</v>
      </c>
      <c r="X617" s="80">
        <f t="shared" si="517"/>
        <v>2</v>
      </c>
      <c r="Y617" s="14" t="s">
        <v>94</v>
      </c>
      <c r="Z617" t="s">
        <v>73</v>
      </c>
      <c r="AA617" t="s">
        <v>86</v>
      </c>
      <c r="AB617">
        <v>3</v>
      </c>
      <c r="AC617" t="s">
        <v>83</v>
      </c>
      <c r="AD617">
        <v>0</v>
      </c>
      <c r="AE617" s="71">
        <f t="shared" si="518"/>
        <v>3</v>
      </c>
      <c r="AF617" s="80">
        <f t="shared" si="498"/>
        <v>4</v>
      </c>
      <c r="AG617" s="14" t="s">
        <v>85</v>
      </c>
      <c r="AH617" t="s">
        <v>73</v>
      </c>
      <c r="AI617" t="s">
        <v>132</v>
      </c>
      <c r="AJ617">
        <v>3</v>
      </c>
      <c r="AK617" t="s">
        <v>83</v>
      </c>
      <c r="AL617">
        <v>0</v>
      </c>
      <c r="AM617" s="71">
        <f t="shared" si="519"/>
        <v>3</v>
      </c>
      <c r="AN617" s="80">
        <f t="shared" si="520"/>
        <v>8</v>
      </c>
      <c r="AO617" s="14" t="s">
        <v>88</v>
      </c>
      <c r="AP617" t="s">
        <v>73</v>
      </c>
      <c r="AQ617" t="s">
        <v>95</v>
      </c>
      <c r="AR617">
        <v>3</v>
      </c>
      <c r="AS617" t="s">
        <v>83</v>
      </c>
      <c r="AT617">
        <v>1</v>
      </c>
      <c r="AU617" s="71">
        <f t="shared" si="499"/>
        <v>2</v>
      </c>
      <c r="AV617" s="80">
        <f t="shared" si="521"/>
        <v>0</v>
      </c>
      <c r="AW617" s="14" t="s">
        <v>90</v>
      </c>
      <c r="AX617" t="s">
        <v>73</v>
      </c>
      <c r="AY617" t="s">
        <v>135</v>
      </c>
      <c r="AZ617">
        <v>3</v>
      </c>
      <c r="BA617" t="s">
        <v>83</v>
      </c>
      <c r="BB617">
        <v>2</v>
      </c>
      <c r="BC617" s="71">
        <f t="shared" si="522"/>
        <v>1</v>
      </c>
      <c r="BD617" s="80">
        <f t="shared" si="500"/>
        <v>2</v>
      </c>
      <c r="BE617" s="14" t="s">
        <v>131</v>
      </c>
      <c r="BF617" t="s">
        <v>73</v>
      </c>
      <c r="BG617" t="s">
        <v>130</v>
      </c>
      <c r="BH617">
        <v>3</v>
      </c>
      <c r="BI617" t="s">
        <v>83</v>
      </c>
      <c r="BJ617">
        <v>1</v>
      </c>
      <c r="BK617" s="71">
        <f t="shared" si="501"/>
        <v>2</v>
      </c>
      <c r="BL617" s="80">
        <f t="shared" si="523"/>
        <v>0</v>
      </c>
      <c r="BM617" s="14" t="s">
        <v>96</v>
      </c>
      <c r="BN617" t="s">
        <v>73</v>
      </c>
      <c r="BO617" t="s">
        <v>134</v>
      </c>
      <c r="BP617">
        <v>3</v>
      </c>
      <c r="BQ617" t="s">
        <v>83</v>
      </c>
      <c r="BR617">
        <v>1</v>
      </c>
      <c r="BS617" s="71">
        <f t="shared" si="524"/>
        <v>3</v>
      </c>
      <c r="BT617" s="80">
        <f t="shared" si="502"/>
        <v>4</v>
      </c>
      <c r="BU617" s="28">
        <f t="shared" si="525"/>
        <v>22</v>
      </c>
      <c r="BV617" s="14" t="str">
        <f t="shared" si="526"/>
        <v>Deutschland</v>
      </c>
      <c r="BW617" s="80">
        <f t="shared" si="503"/>
        <v>0</v>
      </c>
      <c r="BX617" s="14" t="str">
        <f t="shared" si="527"/>
        <v>Brasilien</v>
      </c>
      <c r="BY617" s="80">
        <f t="shared" si="528"/>
        <v>7</v>
      </c>
      <c r="BZ617" s="14" t="str">
        <f t="shared" si="529"/>
        <v>Niederlande</v>
      </c>
      <c r="CA617" s="80">
        <f t="shared" si="530"/>
        <v>7</v>
      </c>
      <c r="CB617" s="14" t="str">
        <f t="shared" si="531"/>
        <v>Argentinien</v>
      </c>
      <c r="CC617" s="80">
        <f t="shared" si="532"/>
        <v>7</v>
      </c>
      <c r="CD617" s="14" t="str">
        <f t="shared" si="533"/>
        <v>Belgien</v>
      </c>
      <c r="CE617" s="80">
        <f t="shared" si="534"/>
        <v>0</v>
      </c>
      <c r="CF617" s="14" t="str">
        <f t="shared" si="535"/>
        <v>Portugal</v>
      </c>
      <c r="CG617" s="80">
        <f t="shared" si="536"/>
        <v>7</v>
      </c>
      <c r="CH617" s="14" t="str">
        <f t="shared" si="537"/>
        <v>England</v>
      </c>
      <c r="CI617" s="80">
        <f t="shared" si="538"/>
        <v>7</v>
      </c>
      <c r="CJ617" s="14" t="str">
        <f t="shared" si="539"/>
        <v>Frankreich</v>
      </c>
      <c r="CK617" s="80">
        <f t="shared" si="540"/>
        <v>7</v>
      </c>
      <c r="CL617" s="27">
        <f t="shared" si="550"/>
        <v>42</v>
      </c>
      <c r="CM617" t="s">
        <v>88</v>
      </c>
      <c r="CN617" t="s">
        <v>73</v>
      </c>
      <c r="CO617" t="s">
        <v>90</v>
      </c>
      <c r="CP617">
        <v>7</v>
      </c>
      <c r="CQ617" t="s">
        <v>83</v>
      </c>
      <c r="CR617">
        <v>1</v>
      </c>
      <c r="CS617" s="71">
        <f t="shared" si="504"/>
        <v>2</v>
      </c>
      <c r="CT617" s="80">
        <f t="shared" si="541"/>
        <v>0</v>
      </c>
      <c r="CU617" t="s">
        <v>84</v>
      </c>
      <c r="CV617" t="s">
        <v>73</v>
      </c>
      <c r="CW617" t="s">
        <v>93</v>
      </c>
      <c r="CX617">
        <v>1</v>
      </c>
      <c r="CY617" t="s">
        <v>83</v>
      </c>
      <c r="CZ617">
        <v>3</v>
      </c>
      <c r="DA617" s="71">
        <f t="shared" si="542"/>
        <v>3</v>
      </c>
      <c r="DB617" s="80">
        <f t="shared" si="543"/>
        <v>4</v>
      </c>
      <c r="DC617" t="s">
        <v>131</v>
      </c>
      <c r="DD617" t="s">
        <v>73</v>
      </c>
      <c r="DE617" t="s">
        <v>96</v>
      </c>
      <c r="DF617">
        <v>2</v>
      </c>
      <c r="DG617" t="s">
        <v>83</v>
      </c>
      <c r="DH617">
        <v>3</v>
      </c>
      <c r="DI617" s="71">
        <f t="shared" si="551"/>
        <v>0</v>
      </c>
      <c r="DJ617" s="80">
        <f t="shared" si="544"/>
        <v>0</v>
      </c>
      <c r="DK617" t="s">
        <v>85</v>
      </c>
      <c r="DL617" t="s">
        <v>73</v>
      </c>
      <c r="DM617" t="s">
        <v>94</v>
      </c>
      <c r="DN617">
        <v>2</v>
      </c>
      <c r="DO617" t="s">
        <v>83</v>
      </c>
      <c r="DP617">
        <v>3</v>
      </c>
      <c r="DQ617" s="71">
        <f t="shared" si="545"/>
        <v>3</v>
      </c>
      <c r="DR617" s="80">
        <f t="shared" si="546"/>
        <v>6</v>
      </c>
      <c r="DS617" s="27">
        <f t="shared" si="505"/>
        <v>10</v>
      </c>
      <c r="DT617" t="str">
        <f t="shared" si="506"/>
        <v>Argentinien</v>
      </c>
      <c r="DU617">
        <f t="shared" si="547"/>
        <v>8</v>
      </c>
      <c r="DV617" t="str">
        <f t="shared" si="507"/>
        <v>Deutschland</v>
      </c>
      <c r="DW617">
        <f t="shared" si="548"/>
        <v>0</v>
      </c>
      <c r="DX617" t="str">
        <f t="shared" si="508"/>
        <v>Frankreich</v>
      </c>
      <c r="DY617">
        <f t="shared" si="549"/>
        <v>8</v>
      </c>
      <c r="DZ617" t="str">
        <f t="shared" si="509"/>
        <v>Portugal</v>
      </c>
      <c r="EA617">
        <f t="shared" si="510"/>
        <v>0</v>
      </c>
      <c r="EB617" s="27">
        <f t="shared" si="511"/>
        <v>16</v>
      </c>
      <c r="EC617" t="s">
        <v>93</v>
      </c>
      <c r="ED617" t="s">
        <v>73</v>
      </c>
      <c r="EE617" t="s">
        <v>88</v>
      </c>
      <c r="EF617">
        <v>2</v>
      </c>
      <c r="EG617" t="s">
        <v>83</v>
      </c>
      <c r="EH617">
        <v>1</v>
      </c>
      <c r="EK617" t="s">
        <v>94</v>
      </c>
      <c r="EL617" t="s">
        <v>73</v>
      </c>
      <c r="EM617" t="s">
        <v>96</v>
      </c>
      <c r="EN617">
        <v>2</v>
      </c>
      <c r="EO617" t="s">
        <v>83</v>
      </c>
      <c r="EP617">
        <v>3</v>
      </c>
      <c r="EU617" t="s">
        <v>88</v>
      </c>
      <c r="EV617" t="s">
        <v>73</v>
      </c>
      <c r="EW617" t="s">
        <v>94</v>
      </c>
      <c r="EX617">
        <v>2</v>
      </c>
      <c r="EY617" t="s">
        <v>83</v>
      </c>
      <c r="EZ617">
        <v>1</v>
      </c>
      <c r="FC617" t="s">
        <v>93</v>
      </c>
      <c r="FD617" t="s">
        <v>73</v>
      </c>
      <c r="FE617" t="s">
        <v>96</v>
      </c>
      <c r="FF617">
        <v>1</v>
      </c>
      <c r="FG617" t="s">
        <v>83</v>
      </c>
      <c r="FH617">
        <v>0</v>
      </c>
      <c r="FL617" t="s">
        <v>94</v>
      </c>
      <c r="FN617" t="s">
        <v>88</v>
      </c>
      <c r="FP617" t="s">
        <v>96</v>
      </c>
      <c r="FR617" t="s">
        <v>93</v>
      </c>
      <c r="FU617">
        <v>150</v>
      </c>
      <c r="FX617" t="s">
        <v>752</v>
      </c>
    </row>
    <row r="618" spans="1:180" x14ac:dyDescent="0.45">
      <c r="A618" s="1">
        <v>615</v>
      </c>
      <c r="B618" s="45">
        <f t="shared" si="497"/>
        <v>118</v>
      </c>
      <c r="C618" s="14" t="s">
        <v>1152</v>
      </c>
      <c r="D618" t="s">
        <v>1230</v>
      </c>
      <c r="E618" s="15" t="s">
        <v>1228</v>
      </c>
      <c r="F618" s="28">
        <f>VOR!IH618</f>
        <v>165</v>
      </c>
      <c r="G618" s="27">
        <f t="shared" si="512"/>
        <v>88</v>
      </c>
      <c r="H618" s="49">
        <f t="shared" si="513"/>
        <v>253</v>
      </c>
      <c r="I618" s="14" t="s">
        <v>84</v>
      </c>
      <c r="J618" t="s">
        <v>73</v>
      </c>
      <c r="K618" t="s">
        <v>92</v>
      </c>
      <c r="L618">
        <v>3</v>
      </c>
      <c r="M618" t="s">
        <v>83</v>
      </c>
      <c r="N618">
        <v>1</v>
      </c>
      <c r="O618" s="77">
        <f t="shared" si="514"/>
        <v>1</v>
      </c>
      <c r="P618" s="80">
        <f t="shared" si="515"/>
        <v>4</v>
      </c>
      <c r="Q618" t="s">
        <v>93</v>
      </c>
      <c r="R618" t="s">
        <v>73</v>
      </c>
      <c r="S618" t="s">
        <v>129</v>
      </c>
      <c r="T618">
        <v>5</v>
      </c>
      <c r="U618" t="s">
        <v>83</v>
      </c>
      <c r="V618">
        <v>2</v>
      </c>
      <c r="W618" s="71">
        <f t="shared" si="516"/>
        <v>1</v>
      </c>
      <c r="X618" s="80">
        <f t="shared" si="517"/>
        <v>2</v>
      </c>
      <c r="Y618" s="14" t="s">
        <v>94</v>
      </c>
      <c r="Z618" t="s">
        <v>73</v>
      </c>
      <c r="AA618" t="s">
        <v>86</v>
      </c>
      <c r="AB618">
        <v>4</v>
      </c>
      <c r="AC618" t="s">
        <v>83</v>
      </c>
      <c r="AD618">
        <v>1</v>
      </c>
      <c r="AE618" s="71">
        <f t="shared" si="518"/>
        <v>3</v>
      </c>
      <c r="AF618" s="80">
        <f t="shared" si="498"/>
        <v>4</v>
      </c>
      <c r="AG618" s="14" t="s">
        <v>85</v>
      </c>
      <c r="AH618" t="s">
        <v>73</v>
      </c>
      <c r="AI618" t="s">
        <v>140</v>
      </c>
      <c r="AJ618">
        <v>2</v>
      </c>
      <c r="AK618" t="s">
        <v>83</v>
      </c>
      <c r="AL618">
        <v>1</v>
      </c>
      <c r="AM618" s="71">
        <f t="shared" si="519"/>
        <v>1</v>
      </c>
      <c r="AN618" s="80">
        <f t="shared" si="520"/>
        <v>2</v>
      </c>
      <c r="AO618" s="14" t="s">
        <v>88</v>
      </c>
      <c r="AP618" t="s">
        <v>73</v>
      </c>
      <c r="AQ618" t="s">
        <v>95</v>
      </c>
      <c r="AR618">
        <v>3</v>
      </c>
      <c r="AS618" t="s">
        <v>83</v>
      </c>
      <c r="AT618">
        <v>1</v>
      </c>
      <c r="AU618" s="71">
        <f t="shared" si="499"/>
        <v>2</v>
      </c>
      <c r="AV618" s="80">
        <f t="shared" si="521"/>
        <v>0</v>
      </c>
      <c r="AW618" s="14" t="s">
        <v>90</v>
      </c>
      <c r="AX618" t="s">
        <v>73</v>
      </c>
      <c r="AY618" t="s">
        <v>138</v>
      </c>
      <c r="AZ618">
        <v>4</v>
      </c>
      <c r="BA618" t="s">
        <v>83</v>
      </c>
      <c r="BB618">
        <v>2</v>
      </c>
      <c r="BC618" s="71">
        <f t="shared" si="522"/>
        <v>1</v>
      </c>
      <c r="BD618" s="80">
        <f t="shared" si="500"/>
        <v>2</v>
      </c>
      <c r="BE618" s="14" t="s">
        <v>131</v>
      </c>
      <c r="BF618" t="s">
        <v>73</v>
      </c>
      <c r="BG618" t="s">
        <v>130</v>
      </c>
      <c r="BH618">
        <v>3</v>
      </c>
      <c r="BI618" t="s">
        <v>83</v>
      </c>
      <c r="BJ618">
        <v>2</v>
      </c>
      <c r="BK618" s="71">
        <f t="shared" si="501"/>
        <v>2</v>
      </c>
      <c r="BL618" s="80">
        <f t="shared" si="523"/>
        <v>0</v>
      </c>
      <c r="BM618" s="14" t="s">
        <v>96</v>
      </c>
      <c r="BN618" t="s">
        <v>73</v>
      </c>
      <c r="BO618" t="s">
        <v>134</v>
      </c>
      <c r="BP618">
        <v>4</v>
      </c>
      <c r="BQ618" t="s">
        <v>83</v>
      </c>
      <c r="BR618">
        <v>2</v>
      </c>
      <c r="BS618" s="71">
        <f t="shared" si="524"/>
        <v>3</v>
      </c>
      <c r="BT618" s="80">
        <f t="shared" si="502"/>
        <v>4</v>
      </c>
      <c r="BU618" s="28">
        <f t="shared" si="525"/>
        <v>18</v>
      </c>
      <c r="BV618" s="14" t="str">
        <f t="shared" si="526"/>
        <v>Deutschland</v>
      </c>
      <c r="BW618" s="80">
        <f t="shared" si="503"/>
        <v>0</v>
      </c>
      <c r="BX618" s="14" t="str">
        <f t="shared" si="527"/>
        <v>Brasilien</v>
      </c>
      <c r="BY618" s="80">
        <f t="shared" si="528"/>
        <v>7</v>
      </c>
      <c r="BZ618" s="14" t="str">
        <f t="shared" si="529"/>
        <v>Niederlande</v>
      </c>
      <c r="CA618" s="80">
        <f t="shared" si="530"/>
        <v>7</v>
      </c>
      <c r="CB618" s="14" t="str">
        <f t="shared" si="531"/>
        <v>Argentinien</v>
      </c>
      <c r="CC618" s="80">
        <f t="shared" si="532"/>
        <v>7</v>
      </c>
      <c r="CD618" s="14" t="str">
        <f t="shared" si="533"/>
        <v>Belgien</v>
      </c>
      <c r="CE618" s="80">
        <f t="shared" si="534"/>
        <v>0</v>
      </c>
      <c r="CF618" s="14" t="str">
        <f t="shared" si="535"/>
        <v>Portugal</v>
      </c>
      <c r="CG618" s="80">
        <f t="shared" si="536"/>
        <v>7</v>
      </c>
      <c r="CH618" s="14" t="str">
        <f t="shared" si="537"/>
        <v>England</v>
      </c>
      <c r="CI618" s="80">
        <f t="shared" si="538"/>
        <v>7</v>
      </c>
      <c r="CJ618" s="14" t="str">
        <f t="shared" si="539"/>
        <v>Frankreich</v>
      </c>
      <c r="CK618" s="80">
        <f t="shared" si="540"/>
        <v>7</v>
      </c>
      <c r="CL618" s="27">
        <f t="shared" si="550"/>
        <v>42</v>
      </c>
      <c r="CM618" t="s">
        <v>88</v>
      </c>
      <c r="CN618" t="s">
        <v>73</v>
      </c>
      <c r="CO618" t="s">
        <v>90</v>
      </c>
      <c r="CP618">
        <v>5</v>
      </c>
      <c r="CQ618" t="s">
        <v>83</v>
      </c>
      <c r="CR618">
        <v>2</v>
      </c>
      <c r="CS618" s="71">
        <f t="shared" si="504"/>
        <v>2</v>
      </c>
      <c r="CT618" s="80">
        <f t="shared" si="541"/>
        <v>0</v>
      </c>
      <c r="CU618" t="s">
        <v>84</v>
      </c>
      <c r="CV618" t="s">
        <v>73</v>
      </c>
      <c r="CW618" t="s">
        <v>93</v>
      </c>
      <c r="CX618">
        <v>3</v>
      </c>
      <c r="CY618" t="s">
        <v>83</v>
      </c>
      <c r="CZ618">
        <v>4</v>
      </c>
      <c r="DA618" s="71">
        <f t="shared" si="542"/>
        <v>3</v>
      </c>
      <c r="DB618" s="80">
        <f t="shared" si="543"/>
        <v>6</v>
      </c>
      <c r="DC618" t="s">
        <v>131</v>
      </c>
      <c r="DD618" t="s">
        <v>73</v>
      </c>
      <c r="DE618" t="s">
        <v>96</v>
      </c>
      <c r="DF618">
        <v>4</v>
      </c>
      <c r="DG618" t="s">
        <v>83</v>
      </c>
      <c r="DH618">
        <v>2</v>
      </c>
      <c r="DI618" s="71">
        <f t="shared" si="551"/>
        <v>0</v>
      </c>
      <c r="DJ618" s="80">
        <f t="shared" si="544"/>
        <v>0</v>
      </c>
      <c r="DK618" t="s">
        <v>85</v>
      </c>
      <c r="DL618" t="s">
        <v>73</v>
      </c>
      <c r="DM618" t="s">
        <v>94</v>
      </c>
      <c r="DN618">
        <v>3</v>
      </c>
      <c r="DO618" t="s">
        <v>83</v>
      </c>
      <c r="DP618">
        <v>4</v>
      </c>
      <c r="DQ618" s="71">
        <f t="shared" si="545"/>
        <v>3</v>
      </c>
      <c r="DR618" s="80">
        <f t="shared" si="546"/>
        <v>6</v>
      </c>
      <c r="DS618" s="27">
        <f t="shared" si="505"/>
        <v>12</v>
      </c>
      <c r="DT618" t="str">
        <f t="shared" si="506"/>
        <v>Argentinien</v>
      </c>
      <c r="DU618">
        <f t="shared" si="547"/>
        <v>8</v>
      </c>
      <c r="DV618" t="str">
        <f t="shared" si="507"/>
        <v>Deutschland</v>
      </c>
      <c r="DW618">
        <f t="shared" si="548"/>
        <v>0</v>
      </c>
      <c r="DX618" t="str">
        <f t="shared" si="508"/>
        <v>Frankreich</v>
      </c>
      <c r="DY618">
        <f t="shared" si="549"/>
        <v>8</v>
      </c>
      <c r="DZ618" t="str">
        <f t="shared" si="509"/>
        <v>Belgien</v>
      </c>
      <c r="EA618">
        <f t="shared" si="510"/>
        <v>0</v>
      </c>
      <c r="EB618" s="27">
        <f t="shared" si="511"/>
        <v>16</v>
      </c>
      <c r="EC618" t="s">
        <v>93</v>
      </c>
      <c r="ED618" t="s">
        <v>73</v>
      </c>
      <c r="EE618" t="s">
        <v>88</v>
      </c>
      <c r="EF618">
        <v>2</v>
      </c>
      <c r="EG618" t="s">
        <v>83</v>
      </c>
      <c r="EH618">
        <v>3</v>
      </c>
      <c r="EK618" t="s">
        <v>94</v>
      </c>
      <c r="EL618" t="s">
        <v>73</v>
      </c>
      <c r="EM618" t="s">
        <v>131</v>
      </c>
      <c r="EN618">
        <v>3</v>
      </c>
      <c r="EO618" t="s">
        <v>83</v>
      </c>
      <c r="EP618">
        <v>4</v>
      </c>
      <c r="EU618" t="s">
        <v>93</v>
      </c>
      <c r="EV618" t="s">
        <v>73</v>
      </c>
      <c r="EW618" t="s">
        <v>94</v>
      </c>
      <c r="EX618">
        <v>3</v>
      </c>
      <c r="EY618" t="s">
        <v>83</v>
      </c>
      <c r="EZ618">
        <v>2</v>
      </c>
      <c r="FC618" t="s">
        <v>88</v>
      </c>
      <c r="FD618" t="s">
        <v>73</v>
      </c>
      <c r="FE618" t="s">
        <v>131</v>
      </c>
      <c r="FF618">
        <v>5</v>
      </c>
      <c r="FG618" t="s">
        <v>83</v>
      </c>
      <c r="FH618">
        <v>3</v>
      </c>
      <c r="FL618" t="s">
        <v>94</v>
      </c>
      <c r="FN618" t="s">
        <v>93</v>
      </c>
      <c r="FP618" t="s">
        <v>131</v>
      </c>
      <c r="FR618" t="s">
        <v>88</v>
      </c>
      <c r="FU618">
        <v>0</v>
      </c>
      <c r="FX618" t="s">
        <v>749</v>
      </c>
    </row>
    <row r="619" spans="1:180" x14ac:dyDescent="0.45">
      <c r="A619" s="1">
        <v>616</v>
      </c>
      <c r="B619" s="45">
        <f t="shared" si="497"/>
        <v>364</v>
      </c>
      <c r="C619" s="14" t="s">
        <v>961</v>
      </c>
      <c r="D619" t="s">
        <v>1138</v>
      </c>
      <c r="E619" s="15" t="s">
        <v>1228</v>
      </c>
      <c r="F619" s="28">
        <f>VOR!IH619</f>
        <v>161</v>
      </c>
      <c r="G619" s="27">
        <f t="shared" si="512"/>
        <v>51</v>
      </c>
      <c r="H619" s="49">
        <f t="shared" si="513"/>
        <v>212</v>
      </c>
      <c r="I619" s="14" t="s">
        <v>84</v>
      </c>
      <c r="J619" t="s">
        <v>73</v>
      </c>
      <c r="K619" t="s">
        <v>92</v>
      </c>
      <c r="L619">
        <v>2</v>
      </c>
      <c r="M619" t="s">
        <v>83</v>
      </c>
      <c r="N619">
        <v>0</v>
      </c>
      <c r="O619" s="77">
        <f t="shared" si="514"/>
        <v>1</v>
      </c>
      <c r="P619" s="80">
        <f t="shared" si="515"/>
        <v>3</v>
      </c>
      <c r="Q619" t="s">
        <v>86</v>
      </c>
      <c r="R619" t="s">
        <v>73</v>
      </c>
      <c r="S619" t="s">
        <v>129</v>
      </c>
      <c r="T619">
        <v>2</v>
      </c>
      <c r="U619" t="s">
        <v>83</v>
      </c>
      <c r="V619">
        <v>1</v>
      </c>
      <c r="W619" s="71">
        <f t="shared" si="516"/>
        <v>0</v>
      </c>
      <c r="X619" s="80">
        <f t="shared" si="517"/>
        <v>0</v>
      </c>
      <c r="Y619" s="14" t="s">
        <v>94</v>
      </c>
      <c r="Z619" t="s">
        <v>73</v>
      </c>
      <c r="AA619" t="s">
        <v>93</v>
      </c>
      <c r="AB619">
        <v>1</v>
      </c>
      <c r="AC619" t="s">
        <v>83</v>
      </c>
      <c r="AD619">
        <v>0</v>
      </c>
      <c r="AE619" s="71">
        <f t="shared" si="518"/>
        <v>1</v>
      </c>
      <c r="AF619" s="80">
        <f t="shared" si="498"/>
        <v>2</v>
      </c>
      <c r="AG619" s="14" t="s">
        <v>85</v>
      </c>
      <c r="AH619" t="s">
        <v>73</v>
      </c>
      <c r="AI619" t="s">
        <v>132</v>
      </c>
      <c r="AJ619">
        <v>2</v>
      </c>
      <c r="AK619" t="s">
        <v>83</v>
      </c>
      <c r="AL619">
        <v>0</v>
      </c>
      <c r="AM619" s="71">
        <f t="shared" si="519"/>
        <v>3</v>
      </c>
      <c r="AN619" s="80">
        <f t="shared" si="520"/>
        <v>4</v>
      </c>
      <c r="AO619" s="14" t="s">
        <v>88</v>
      </c>
      <c r="AP619" t="s">
        <v>73</v>
      </c>
      <c r="AQ619" t="s">
        <v>95</v>
      </c>
      <c r="AR619">
        <v>2</v>
      </c>
      <c r="AS619" t="s">
        <v>83</v>
      </c>
      <c r="AT619">
        <v>0</v>
      </c>
      <c r="AU619" s="71">
        <f t="shared" si="499"/>
        <v>2</v>
      </c>
      <c r="AV619" s="80">
        <f t="shared" si="521"/>
        <v>0</v>
      </c>
      <c r="AW619" s="14" t="s">
        <v>134</v>
      </c>
      <c r="AX619" t="s">
        <v>73</v>
      </c>
      <c r="AY619" t="s">
        <v>138</v>
      </c>
      <c r="AZ619">
        <v>2</v>
      </c>
      <c r="BA619" t="s">
        <v>83</v>
      </c>
      <c r="BB619">
        <v>1</v>
      </c>
      <c r="BC619" s="71">
        <f t="shared" si="522"/>
        <v>0</v>
      </c>
      <c r="BD619" s="80">
        <f t="shared" si="500"/>
        <v>0</v>
      </c>
      <c r="BE619" s="14" t="s">
        <v>131</v>
      </c>
      <c r="BF619" t="s">
        <v>73</v>
      </c>
      <c r="BG619" t="s">
        <v>130</v>
      </c>
      <c r="BH619">
        <v>2</v>
      </c>
      <c r="BI619" t="s">
        <v>83</v>
      </c>
      <c r="BJ619">
        <v>1</v>
      </c>
      <c r="BK619" s="71">
        <f t="shared" si="501"/>
        <v>2</v>
      </c>
      <c r="BL619" s="80">
        <f t="shared" si="523"/>
        <v>0</v>
      </c>
      <c r="BM619" s="14" t="s">
        <v>96</v>
      </c>
      <c r="BN619" t="s">
        <v>73</v>
      </c>
      <c r="BO619" t="s">
        <v>90</v>
      </c>
      <c r="BP619">
        <v>3</v>
      </c>
      <c r="BQ619" t="s">
        <v>83</v>
      </c>
      <c r="BR619">
        <v>1</v>
      </c>
      <c r="BS619" s="71">
        <f t="shared" si="524"/>
        <v>1</v>
      </c>
      <c r="BT619" s="80">
        <f t="shared" si="502"/>
        <v>2</v>
      </c>
      <c r="BU619" s="28">
        <f t="shared" si="525"/>
        <v>11</v>
      </c>
      <c r="BV619" s="14" t="str">
        <f t="shared" si="526"/>
        <v>Deutschland</v>
      </c>
      <c r="BW619" s="80">
        <f t="shared" si="503"/>
        <v>0</v>
      </c>
      <c r="BX619" s="14" t="str">
        <f t="shared" si="527"/>
        <v>Schweiz</v>
      </c>
      <c r="BY619" s="80">
        <f t="shared" si="528"/>
        <v>0</v>
      </c>
      <c r="BZ619" s="14" t="str">
        <f t="shared" si="529"/>
        <v>Niederlande</v>
      </c>
      <c r="CA619" s="80">
        <f t="shared" si="530"/>
        <v>7</v>
      </c>
      <c r="CB619" s="14" t="str">
        <f t="shared" si="531"/>
        <v>Polen</v>
      </c>
      <c r="CC619" s="80">
        <f t="shared" si="532"/>
        <v>0</v>
      </c>
      <c r="CD619" s="14" t="str">
        <f t="shared" si="533"/>
        <v>Belgien</v>
      </c>
      <c r="CE619" s="80">
        <f t="shared" si="534"/>
        <v>0</v>
      </c>
      <c r="CF619" s="14" t="str">
        <f t="shared" si="535"/>
        <v>Portugal</v>
      </c>
      <c r="CG619" s="80">
        <f t="shared" si="536"/>
        <v>7</v>
      </c>
      <c r="CH619" s="14" t="str">
        <f t="shared" si="537"/>
        <v>England</v>
      </c>
      <c r="CI619" s="80">
        <f t="shared" si="538"/>
        <v>7</v>
      </c>
      <c r="CJ619" s="14" t="str">
        <f t="shared" si="539"/>
        <v>Frankreich</v>
      </c>
      <c r="CK619" s="80">
        <f t="shared" si="540"/>
        <v>7</v>
      </c>
      <c r="CL619" s="27">
        <f t="shared" si="550"/>
        <v>28</v>
      </c>
      <c r="CM619" t="s">
        <v>88</v>
      </c>
      <c r="CN619" t="s">
        <v>73</v>
      </c>
      <c r="CO619" t="s">
        <v>134</v>
      </c>
      <c r="CP619">
        <v>3</v>
      </c>
      <c r="CQ619" t="s">
        <v>83</v>
      </c>
      <c r="CR619">
        <v>1</v>
      </c>
      <c r="CS619" s="71">
        <f t="shared" si="504"/>
        <v>0</v>
      </c>
      <c r="CT619" s="80">
        <f t="shared" si="541"/>
        <v>0</v>
      </c>
      <c r="CU619" t="s">
        <v>84</v>
      </c>
      <c r="CV619" t="s">
        <v>73</v>
      </c>
      <c r="CW619" t="s">
        <v>86</v>
      </c>
      <c r="CX619">
        <v>1</v>
      </c>
      <c r="CY619" t="s">
        <v>83</v>
      </c>
      <c r="CZ619">
        <v>2</v>
      </c>
      <c r="DA619" s="71">
        <f t="shared" si="542"/>
        <v>1</v>
      </c>
      <c r="DB619" s="80">
        <f t="shared" si="543"/>
        <v>0</v>
      </c>
      <c r="DC619" t="s">
        <v>131</v>
      </c>
      <c r="DD619" t="s">
        <v>73</v>
      </c>
      <c r="DE619" t="s">
        <v>96</v>
      </c>
      <c r="DF619">
        <v>2</v>
      </c>
      <c r="DG619" t="s">
        <v>83</v>
      </c>
      <c r="DH619">
        <v>1</v>
      </c>
      <c r="DI619" s="71">
        <f t="shared" si="551"/>
        <v>0</v>
      </c>
      <c r="DJ619" s="80">
        <f t="shared" si="544"/>
        <v>0</v>
      </c>
      <c r="DK619" t="s">
        <v>85</v>
      </c>
      <c r="DL619" t="s">
        <v>73</v>
      </c>
      <c r="DM619" t="s">
        <v>94</v>
      </c>
      <c r="DN619">
        <v>1</v>
      </c>
      <c r="DO619" t="s">
        <v>83</v>
      </c>
      <c r="DP619">
        <v>3</v>
      </c>
      <c r="DQ619" s="71">
        <f t="shared" si="545"/>
        <v>3</v>
      </c>
      <c r="DR619" s="80">
        <f t="shared" si="546"/>
        <v>4</v>
      </c>
      <c r="DS619" s="27">
        <f t="shared" si="505"/>
        <v>4</v>
      </c>
      <c r="DT619" t="str">
        <f t="shared" si="506"/>
        <v>Polen</v>
      </c>
      <c r="DU619">
        <f t="shared" si="547"/>
        <v>0</v>
      </c>
      <c r="DV619" t="str">
        <f t="shared" si="507"/>
        <v>Deutschland</v>
      </c>
      <c r="DW619">
        <f t="shared" si="548"/>
        <v>0</v>
      </c>
      <c r="DX619" t="str">
        <f t="shared" si="508"/>
        <v>Frankreich</v>
      </c>
      <c r="DY619">
        <f t="shared" si="549"/>
        <v>8</v>
      </c>
      <c r="DZ619" t="str">
        <f t="shared" si="509"/>
        <v>Belgien</v>
      </c>
      <c r="EA619">
        <f t="shared" si="510"/>
        <v>0</v>
      </c>
      <c r="EB619" s="27">
        <f t="shared" si="511"/>
        <v>8</v>
      </c>
      <c r="EC619" t="s">
        <v>86</v>
      </c>
      <c r="ED619" t="s">
        <v>73</v>
      </c>
      <c r="EE619" t="s">
        <v>88</v>
      </c>
      <c r="EF619">
        <v>1</v>
      </c>
      <c r="EG619" t="s">
        <v>83</v>
      </c>
      <c r="EH619">
        <v>3</v>
      </c>
      <c r="EK619" t="s">
        <v>94</v>
      </c>
      <c r="EL619" t="s">
        <v>73</v>
      </c>
      <c r="EM619" t="s">
        <v>131</v>
      </c>
      <c r="EN619">
        <v>3</v>
      </c>
      <c r="EO619" t="s">
        <v>83</v>
      </c>
      <c r="EP619">
        <v>1</v>
      </c>
      <c r="EU619" t="s">
        <v>86</v>
      </c>
      <c r="EV619" t="s">
        <v>73</v>
      </c>
      <c r="EW619" t="s">
        <v>131</v>
      </c>
      <c r="EX619">
        <v>2</v>
      </c>
      <c r="EY619" t="s">
        <v>83</v>
      </c>
      <c r="EZ619">
        <v>1</v>
      </c>
      <c r="FC619" t="s">
        <v>88</v>
      </c>
      <c r="FD619" t="s">
        <v>73</v>
      </c>
      <c r="FE619" t="s">
        <v>94</v>
      </c>
      <c r="FF619">
        <v>3</v>
      </c>
      <c r="FG619" t="s">
        <v>83</v>
      </c>
      <c r="FH619">
        <v>2</v>
      </c>
      <c r="FL619" t="s">
        <v>131</v>
      </c>
      <c r="FN619" t="s">
        <v>86</v>
      </c>
      <c r="FP619" t="s">
        <v>94</v>
      </c>
      <c r="FR619" t="s">
        <v>88</v>
      </c>
      <c r="FU619">
        <v>0</v>
      </c>
      <c r="FX619">
        <v>0</v>
      </c>
    </row>
    <row r="620" spans="1:180" x14ac:dyDescent="0.45">
      <c r="A620" s="1">
        <v>617</v>
      </c>
      <c r="B620" s="45">
        <f t="shared" si="497"/>
        <v>171</v>
      </c>
      <c r="C620" s="14" t="s">
        <v>1231</v>
      </c>
      <c r="D620" t="s">
        <v>1232</v>
      </c>
      <c r="E620" s="15" t="s">
        <v>1228</v>
      </c>
      <c r="F620" s="28">
        <f>VOR!IH620</f>
        <v>160</v>
      </c>
      <c r="G620" s="27">
        <f t="shared" si="512"/>
        <v>85</v>
      </c>
      <c r="H620" s="49">
        <f t="shared" si="513"/>
        <v>245</v>
      </c>
      <c r="I620" s="14" t="s">
        <v>84</v>
      </c>
      <c r="J620" t="s">
        <v>73</v>
      </c>
      <c r="K620" t="s">
        <v>92</v>
      </c>
      <c r="L620">
        <v>3</v>
      </c>
      <c r="M620" t="s">
        <v>83</v>
      </c>
      <c r="N620">
        <v>1</v>
      </c>
      <c r="O620" s="77">
        <f t="shared" si="514"/>
        <v>1</v>
      </c>
      <c r="P620" s="80">
        <f t="shared" si="515"/>
        <v>4</v>
      </c>
      <c r="Q620" t="s">
        <v>93</v>
      </c>
      <c r="R620" t="s">
        <v>73</v>
      </c>
      <c r="S620" t="s">
        <v>129</v>
      </c>
      <c r="T620">
        <v>2</v>
      </c>
      <c r="U620" t="s">
        <v>83</v>
      </c>
      <c r="V620">
        <v>1</v>
      </c>
      <c r="W620" s="71">
        <f t="shared" si="516"/>
        <v>1</v>
      </c>
      <c r="X620" s="80">
        <f t="shared" si="517"/>
        <v>4</v>
      </c>
      <c r="Y620" s="14" t="s">
        <v>94</v>
      </c>
      <c r="Z620" t="s">
        <v>73</v>
      </c>
      <c r="AA620" t="s">
        <v>86</v>
      </c>
      <c r="AB620">
        <v>4</v>
      </c>
      <c r="AC620" t="s">
        <v>83</v>
      </c>
      <c r="AD620">
        <v>2</v>
      </c>
      <c r="AE620" s="71">
        <f t="shared" si="518"/>
        <v>3</v>
      </c>
      <c r="AF620" s="80">
        <f t="shared" si="498"/>
        <v>6</v>
      </c>
      <c r="AG620" s="14" t="s">
        <v>85</v>
      </c>
      <c r="AH620" t="s">
        <v>73</v>
      </c>
      <c r="AI620" t="s">
        <v>132</v>
      </c>
      <c r="AJ620">
        <v>3</v>
      </c>
      <c r="AK620" t="s">
        <v>83</v>
      </c>
      <c r="AL620">
        <v>0</v>
      </c>
      <c r="AM620" s="71">
        <f t="shared" si="519"/>
        <v>3</v>
      </c>
      <c r="AN620" s="80">
        <f t="shared" si="520"/>
        <v>8</v>
      </c>
      <c r="AO620" s="14" t="s">
        <v>88</v>
      </c>
      <c r="AP620" t="s">
        <v>73</v>
      </c>
      <c r="AQ620" t="s">
        <v>95</v>
      </c>
      <c r="AR620">
        <v>2</v>
      </c>
      <c r="AS620" t="s">
        <v>83</v>
      </c>
      <c r="AT620">
        <v>1</v>
      </c>
      <c r="AU620" s="71">
        <f t="shared" si="499"/>
        <v>2</v>
      </c>
      <c r="AV620" s="80">
        <f t="shared" si="521"/>
        <v>0</v>
      </c>
      <c r="AW620" s="14" t="s">
        <v>90</v>
      </c>
      <c r="AX620" t="s">
        <v>73</v>
      </c>
      <c r="AY620" t="s">
        <v>138</v>
      </c>
      <c r="AZ620">
        <v>3</v>
      </c>
      <c r="BA620" t="s">
        <v>83</v>
      </c>
      <c r="BB620">
        <v>1</v>
      </c>
      <c r="BC620" s="71">
        <f t="shared" si="522"/>
        <v>1</v>
      </c>
      <c r="BD620" s="80">
        <f t="shared" si="500"/>
        <v>2</v>
      </c>
      <c r="BE620" s="14" t="s">
        <v>131</v>
      </c>
      <c r="BF620" t="s">
        <v>73</v>
      </c>
      <c r="BG620" t="s">
        <v>130</v>
      </c>
      <c r="BH620">
        <v>3</v>
      </c>
      <c r="BI620" t="s">
        <v>83</v>
      </c>
      <c r="BJ620">
        <v>2</v>
      </c>
      <c r="BK620" s="71">
        <f t="shared" si="501"/>
        <v>2</v>
      </c>
      <c r="BL620" s="80">
        <f t="shared" si="523"/>
        <v>0</v>
      </c>
      <c r="BM620" s="14" t="s">
        <v>96</v>
      </c>
      <c r="BN620" t="s">
        <v>73</v>
      </c>
      <c r="BO620" t="s">
        <v>339</v>
      </c>
      <c r="BP620">
        <v>1</v>
      </c>
      <c r="BQ620" t="s">
        <v>83</v>
      </c>
      <c r="BR620">
        <v>2</v>
      </c>
      <c r="BS620" s="71">
        <f t="shared" si="524"/>
        <v>3</v>
      </c>
      <c r="BT620" s="80">
        <f t="shared" si="502"/>
        <v>0</v>
      </c>
      <c r="BU620" s="28">
        <f t="shared" si="525"/>
        <v>24</v>
      </c>
      <c r="BV620" s="14" t="str">
        <f t="shared" si="526"/>
        <v>Deutschland</v>
      </c>
      <c r="BW620" s="80">
        <f t="shared" si="503"/>
        <v>0</v>
      </c>
      <c r="BX620" s="14" t="str">
        <f t="shared" si="527"/>
        <v>Brasilien</v>
      </c>
      <c r="BY620" s="80">
        <f t="shared" si="528"/>
        <v>7</v>
      </c>
      <c r="BZ620" s="14" t="str">
        <f t="shared" si="529"/>
        <v>Niederlande</v>
      </c>
      <c r="CA620" s="80">
        <f t="shared" si="530"/>
        <v>7</v>
      </c>
      <c r="CB620" s="14" t="str">
        <f t="shared" si="531"/>
        <v>Argentinien</v>
      </c>
      <c r="CC620" s="80">
        <f t="shared" si="532"/>
        <v>7</v>
      </c>
      <c r="CD620" s="14" t="str">
        <f t="shared" si="533"/>
        <v>Belgien</v>
      </c>
      <c r="CE620" s="80">
        <f t="shared" si="534"/>
        <v>0</v>
      </c>
      <c r="CF620" s="14" t="str">
        <f t="shared" si="535"/>
        <v>schweiz</v>
      </c>
      <c r="CG620" s="80">
        <f t="shared" si="536"/>
        <v>0</v>
      </c>
      <c r="CH620" s="14" t="str">
        <f t="shared" si="537"/>
        <v>England</v>
      </c>
      <c r="CI620" s="80">
        <f t="shared" si="538"/>
        <v>7</v>
      </c>
      <c r="CJ620" s="14" t="str">
        <f t="shared" si="539"/>
        <v>Frankreich</v>
      </c>
      <c r="CK620" s="80">
        <f t="shared" si="540"/>
        <v>7</v>
      </c>
      <c r="CL620" s="27">
        <f t="shared" si="550"/>
        <v>35</v>
      </c>
      <c r="CM620" t="s">
        <v>88</v>
      </c>
      <c r="CN620" t="s">
        <v>73</v>
      </c>
      <c r="CO620" t="s">
        <v>90</v>
      </c>
      <c r="CP620">
        <v>1</v>
      </c>
      <c r="CQ620" t="s">
        <v>83</v>
      </c>
      <c r="CR620">
        <v>2</v>
      </c>
      <c r="CS620" s="71">
        <f t="shared" si="504"/>
        <v>2</v>
      </c>
      <c r="CT620" s="80">
        <f t="shared" si="541"/>
        <v>0</v>
      </c>
      <c r="CU620" t="s">
        <v>84</v>
      </c>
      <c r="CV620" t="s">
        <v>73</v>
      </c>
      <c r="CW620" t="s">
        <v>93</v>
      </c>
      <c r="CX620">
        <v>1</v>
      </c>
      <c r="CY620" t="s">
        <v>83</v>
      </c>
      <c r="CZ620">
        <v>3</v>
      </c>
      <c r="DA620" s="71">
        <f t="shared" si="542"/>
        <v>3</v>
      </c>
      <c r="DB620" s="80">
        <f t="shared" si="543"/>
        <v>4</v>
      </c>
      <c r="DC620" t="s">
        <v>131</v>
      </c>
      <c r="DD620" t="s">
        <v>73</v>
      </c>
      <c r="DE620" t="s">
        <v>339</v>
      </c>
      <c r="DF620">
        <v>2</v>
      </c>
      <c r="DG620" t="s">
        <v>83</v>
      </c>
      <c r="DH620">
        <v>3</v>
      </c>
      <c r="DI620" s="71">
        <f t="shared" si="551"/>
        <v>0</v>
      </c>
      <c r="DJ620" s="80">
        <f t="shared" si="544"/>
        <v>0</v>
      </c>
      <c r="DK620" t="s">
        <v>85</v>
      </c>
      <c r="DL620" t="s">
        <v>73</v>
      </c>
      <c r="DM620" t="s">
        <v>94</v>
      </c>
      <c r="DN620">
        <v>0</v>
      </c>
      <c r="DO620" t="s">
        <v>83</v>
      </c>
      <c r="DP620">
        <v>1</v>
      </c>
      <c r="DQ620" s="71">
        <f t="shared" si="545"/>
        <v>3</v>
      </c>
      <c r="DR620" s="80">
        <f t="shared" si="546"/>
        <v>6</v>
      </c>
      <c r="DS620" s="27">
        <f t="shared" si="505"/>
        <v>10</v>
      </c>
      <c r="DT620" t="str">
        <f t="shared" si="506"/>
        <v>Argentinien</v>
      </c>
      <c r="DU620">
        <f t="shared" si="547"/>
        <v>8</v>
      </c>
      <c r="DV620" t="str">
        <f t="shared" si="507"/>
        <v>Brasilien</v>
      </c>
      <c r="DW620">
        <f t="shared" si="548"/>
        <v>0</v>
      </c>
      <c r="DX620" t="str">
        <f t="shared" si="508"/>
        <v>Frankreich</v>
      </c>
      <c r="DY620">
        <f t="shared" si="549"/>
        <v>8</v>
      </c>
      <c r="DZ620" t="str">
        <f t="shared" si="509"/>
        <v>schweiz</v>
      </c>
      <c r="EA620">
        <f t="shared" si="510"/>
        <v>0</v>
      </c>
      <c r="EB620" s="27">
        <f t="shared" si="511"/>
        <v>16</v>
      </c>
      <c r="EC620" t="s">
        <v>93</v>
      </c>
      <c r="ED620" t="s">
        <v>73</v>
      </c>
      <c r="EE620" t="s">
        <v>90</v>
      </c>
      <c r="EF620">
        <v>1</v>
      </c>
      <c r="EG620" t="s">
        <v>83</v>
      </c>
      <c r="EH620">
        <v>3</v>
      </c>
      <c r="EK620" t="s">
        <v>94</v>
      </c>
      <c r="EL620" t="s">
        <v>73</v>
      </c>
      <c r="EM620" t="s">
        <v>339</v>
      </c>
      <c r="EN620">
        <v>2</v>
      </c>
      <c r="EO620" t="s">
        <v>83</v>
      </c>
      <c r="EP620">
        <v>1</v>
      </c>
      <c r="EU620" t="s">
        <v>93</v>
      </c>
      <c r="EV620" t="s">
        <v>73</v>
      </c>
      <c r="EW620" t="s">
        <v>339</v>
      </c>
      <c r="EX620">
        <v>3</v>
      </c>
      <c r="EY620" t="s">
        <v>83</v>
      </c>
      <c r="EZ620">
        <v>1</v>
      </c>
      <c r="FC620" t="s">
        <v>90</v>
      </c>
      <c r="FD620" t="s">
        <v>73</v>
      </c>
      <c r="FE620" t="s">
        <v>94</v>
      </c>
      <c r="FF620">
        <v>1</v>
      </c>
      <c r="FG620" t="s">
        <v>83</v>
      </c>
      <c r="FH620">
        <v>2</v>
      </c>
      <c r="FL620" t="s">
        <v>339</v>
      </c>
      <c r="FN620" t="s">
        <v>93</v>
      </c>
      <c r="FP620" t="s">
        <v>90</v>
      </c>
      <c r="FR620" t="s">
        <v>94</v>
      </c>
      <c r="FU620">
        <v>137</v>
      </c>
      <c r="FX620" t="s">
        <v>216</v>
      </c>
    </row>
    <row r="621" spans="1:180" x14ac:dyDescent="0.45">
      <c r="A621" s="1">
        <v>618</v>
      </c>
      <c r="B621" s="45">
        <f t="shared" si="497"/>
        <v>178</v>
      </c>
      <c r="C621" s="14" t="s">
        <v>1233</v>
      </c>
      <c r="D621" t="s">
        <v>1234</v>
      </c>
      <c r="E621" s="15" t="s">
        <v>1228</v>
      </c>
      <c r="F621" s="28">
        <f>VOR!IH621</f>
        <v>167</v>
      </c>
      <c r="G621" s="27">
        <f t="shared" si="512"/>
        <v>77</v>
      </c>
      <c r="H621" s="49">
        <f t="shared" si="513"/>
        <v>244</v>
      </c>
      <c r="I621" s="14" t="s">
        <v>84</v>
      </c>
      <c r="J621" t="s">
        <v>73</v>
      </c>
      <c r="K621" t="s">
        <v>92</v>
      </c>
      <c r="L621">
        <v>1</v>
      </c>
      <c r="M621" t="s">
        <v>83</v>
      </c>
      <c r="N621">
        <v>2</v>
      </c>
      <c r="O621" s="77">
        <f t="shared" si="514"/>
        <v>1</v>
      </c>
      <c r="P621" s="80">
        <f t="shared" si="515"/>
        <v>0</v>
      </c>
      <c r="Q621" t="s">
        <v>93</v>
      </c>
      <c r="R621" t="s">
        <v>73</v>
      </c>
      <c r="S621" t="s">
        <v>129</v>
      </c>
      <c r="T621">
        <v>2</v>
      </c>
      <c r="U621" t="s">
        <v>83</v>
      </c>
      <c r="V621">
        <v>1</v>
      </c>
      <c r="W621" s="71">
        <f t="shared" si="516"/>
        <v>1</v>
      </c>
      <c r="X621" s="80">
        <f t="shared" si="517"/>
        <v>4</v>
      </c>
      <c r="Y621" s="14" t="s">
        <v>94</v>
      </c>
      <c r="Z621" t="s">
        <v>73</v>
      </c>
      <c r="AA621" t="s">
        <v>86</v>
      </c>
      <c r="AB621">
        <v>2</v>
      </c>
      <c r="AC621" t="s">
        <v>83</v>
      </c>
      <c r="AD621">
        <v>1</v>
      </c>
      <c r="AE621" s="71">
        <f t="shared" si="518"/>
        <v>3</v>
      </c>
      <c r="AF621" s="80">
        <f t="shared" si="498"/>
        <v>4</v>
      </c>
      <c r="AG621" s="14" t="s">
        <v>85</v>
      </c>
      <c r="AH621" t="s">
        <v>73</v>
      </c>
      <c r="AI621" t="s">
        <v>140</v>
      </c>
      <c r="AJ621">
        <v>2</v>
      </c>
      <c r="AK621" t="s">
        <v>83</v>
      </c>
      <c r="AL621">
        <v>0</v>
      </c>
      <c r="AM621" s="71">
        <f t="shared" si="519"/>
        <v>1</v>
      </c>
      <c r="AN621" s="80">
        <f t="shared" si="520"/>
        <v>2</v>
      </c>
      <c r="AO621" s="14" t="s">
        <v>88</v>
      </c>
      <c r="AP621" t="s">
        <v>73</v>
      </c>
      <c r="AQ621" t="s">
        <v>95</v>
      </c>
      <c r="AR621">
        <v>2</v>
      </c>
      <c r="AS621" t="s">
        <v>83</v>
      </c>
      <c r="AT621">
        <v>1</v>
      </c>
      <c r="AU621" s="71">
        <f t="shared" si="499"/>
        <v>2</v>
      </c>
      <c r="AV621" s="80">
        <f t="shared" si="521"/>
        <v>0</v>
      </c>
      <c r="AW621" s="14" t="s">
        <v>90</v>
      </c>
      <c r="AX621" t="s">
        <v>73</v>
      </c>
      <c r="AY621" t="s">
        <v>135</v>
      </c>
      <c r="AZ621">
        <v>7</v>
      </c>
      <c r="BA621" t="s">
        <v>83</v>
      </c>
      <c r="BB621">
        <v>1</v>
      </c>
      <c r="BC621" s="71">
        <f t="shared" si="522"/>
        <v>1</v>
      </c>
      <c r="BD621" s="80">
        <f t="shared" si="500"/>
        <v>2</v>
      </c>
      <c r="BE621" s="14" t="s">
        <v>131</v>
      </c>
      <c r="BF621" t="s">
        <v>73</v>
      </c>
      <c r="BG621" t="s">
        <v>130</v>
      </c>
      <c r="BH621">
        <v>3</v>
      </c>
      <c r="BI621" t="s">
        <v>83</v>
      </c>
      <c r="BJ621">
        <v>2</v>
      </c>
      <c r="BK621" s="71">
        <f t="shared" si="501"/>
        <v>2</v>
      </c>
      <c r="BL621" s="80">
        <f t="shared" si="523"/>
        <v>0</v>
      </c>
      <c r="BM621" s="14" t="s">
        <v>96</v>
      </c>
      <c r="BN621" t="s">
        <v>73</v>
      </c>
      <c r="BO621" t="s">
        <v>134</v>
      </c>
      <c r="BP621">
        <v>2</v>
      </c>
      <c r="BQ621" t="s">
        <v>83</v>
      </c>
      <c r="BR621">
        <v>1</v>
      </c>
      <c r="BS621" s="71">
        <f t="shared" si="524"/>
        <v>3</v>
      </c>
      <c r="BT621" s="80">
        <f t="shared" si="502"/>
        <v>4</v>
      </c>
      <c r="BU621" s="28">
        <f t="shared" si="525"/>
        <v>16</v>
      </c>
      <c r="BV621" s="14" t="str">
        <f t="shared" si="526"/>
        <v>Deutschland</v>
      </c>
      <c r="BW621" s="80">
        <f t="shared" si="503"/>
        <v>0</v>
      </c>
      <c r="BX621" s="14" t="str">
        <f t="shared" si="527"/>
        <v>Brasilien</v>
      </c>
      <c r="BY621" s="80">
        <f t="shared" si="528"/>
        <v>7</v>
      </c>
      <c r="BZ621" s="14" t="str">
        <f t="shared" si="529"/>
        <v>Wales</v>
      </c>
      <c r="CA621" s="80">
        <f t="shared" si="530"/>
        <v>0</v>
      </c>
      <c r="CB621" s="14" t="str">
        <f t="shared" si="531"/>
        <v>Argentinien</v>
      </c>
      <c r="CC621" s="80">
        <f t="shared" si="532"/>
        <v>7</v>
      </c>
      <c r="CD621" s="14" t="str">
        <f t="shared" si="533"/>
        <v>Belgien</v>
      </c>
      <c r="CE621" s="80">
        <f t="shared" si="534"/>
        <v>0</v>
      </c>
      <c r="CF621" s="14" t="str">
        <f t="shared" si="535"/>
        <v>Portugal</v>
      </c>
      <c r="CG621" s="80">
        <f t="shared" si="536"/>
        <v>7</v>
      </c>
      <c r="CH621" s="14" t="str">
        <f t="shared" si="537"/>
        <v>England</v>
      </c>
      <c r="CI621" s="80">
        <f t="shared" si="538"/>
        <v>7</v>
      </c>
      <c r="CJ621" s="14" t="str">
        <f t="shared" si="539"/>
        <v>Frankreich</v>
      </c>
      <c r="CK621" s="80">
        <f t="shared" si="540"/>
        <v>7</v>
      </c>
      <c r="CL621" s="27">
        <f t="shared" si="550"/>
        <v>35</v>
      </c>
      <c r="CM621" t="s">
        <v>88</v>
      </c>
      <c r="CN621" t="s">
        <v>73</v>
      </c>
      <c r="CO621" t="s">
        <v>90</v>
      </c>
      <c r="CP621">
        <v>7</v>
      </c>
      <c r="CQ621" t="s">
        <v>83</v>
      </c>
      <c r="CR621">
        <v>1</v>
      </c>
      <c r="CS621" s="71">
        <f t="shared" si="504"/>
        <v>2</v>
      </c>
      <c r="CT621" s="80">
        <f t="shared" si="541"/>
        <v>0</v>
      </c>
      <c r="CU621" t="s">
        <v>92</v>
      </c>
      <c r="CV621" t="s">
        <v>73</v>
      </c>
      <c r="CW621" t="s">
        <v>93</v>
      </c>
      <c r="CX621">
        <v>0</v>
      </c>
      <c r="CY621" t="s">
        <v>83</v>
      </c>
      <c r="CZ621">
        <v>2</v>
      </c>
      <c r="DA621" s="71">
        <f t="shared" si="542"/>
        <v>2</v>
      </c>
      <c r="DB621" s="80">
        <f t="shared" si="543"/>
        <v>2</v>
      </c>
      <c r="DC621" t="s">
        <v>131</v>
      </c>
      <c r="DD621" t="s">
        <v>73</v>
      </c>
      <c r="DE621" t="s">
        <v>96</v>
      </c>
      <c r="DF621">
        <v>2</v>
      </c>
      <c r="DG621" t="s">
        <v>83</v>
      </c>
      <c r="DH621">
        <v>1</v>
      </c>
      <c r="DI621" s="71">
        <f t="shared" si="551"/>
        <v>0</v>
      </c>
      <c r="DJ621" s="80">
        <f t="shared" si="544"/>
        <v>0</v>
      </c>
      <c r="DK621" t="s">
        <v>85</v>
      </c>
      <c r="DL621" t="s">
        <v>73</v>
      </c>
      <c r="DM621" t="s">
        <v>94</v>
      </c>
      <c r="DN621">
        <v>1</v>
      </c>
      <c r="DO621" t="s">
        <v>83</v>
      </c>
      <c r="DP621">
        <v>2</v>
      </c>
      <c r="DQ621" s="71">
        <f t="shared" si="545"/>
        <v>3</v>
      </c>
      <c r="DR621" s="80">
        <f t="shared" si="546"/>
        <v>8</v>
      </c>
      <c r="DS621" s="27">
        <f t="shared" si="505"/>
        <v>10</v>
      </c>
      <c r="DT621" t="str">
        <f t="shared" si="506"/>
        <v>Argentinien</v>
      </c>
      <c r="DU621">
        <f t="shared" si="547"/>
        <v>8</v>
      </c>
      <c r="DV621" t="str">
        <f t="shared" si="507"/>
        <v>Deutschland</v>
      </c>
      <c r="DW621">
        <f t="shared" si="548"/>
        <v>0</v>
      </c>
      <c r="DX621" t="str">
        <f t="shared" si="508"/>
        <v>Frankreich</v>
      </c>
      <c r="DY621">
        <f t="shared" si="549"/>
        <v>8</v>
      </c>
      <c r="DZ621" t="str">
        <f t="shared" si="509"/>
        <v>Belgien</v>
      </c>
      <c r="EA621">
        <f t="shared" si="510"/>
        <v>0</v>
      </c>
      <c r="EB621" s="27">
        <f t="shared" si="511"/>
        <v>16</v>
      </c>
      <c r="EC621" t="s">
        <v>93</v>
      </c>
      <c r="ED621" t="s">
        <v>73</v>
      </c>
      <c r="EE621" t="s">
        <v>88</v>
      </c>
      <c r="EF621">
        <v>1</v>
      </c>
      <c r="EG621" t="s">
        <v>83</v>
      </c>
      <c r="EH621">
        <v>2</v>
      </c>
      <c r="EK621" t="s">
        <v>94</v>
      </c>
      <c r="EL621" t="s">
        <v>73</v>
      </c>
      <c r="EM621" t="s">
        <v>131</v>
      </c>
      <c r="EN621">
        <v>2</v>
      </c>
      <c r="EO621" t="s">
        <v>83</v>
      </c>
      <c r="EP621">
        <v>1</v>
      </c>
      <c r="EU621" t="s">
        <v>93</v>
      </c>
      <c r="EV621" t="s">
        <v>73</v>
      </c>
      <c r="EW621" t="s">
        <v>131</v>
      </c>
      <c r="EX621">
        <v>2</v>
      </c>
      <c r="EY621" t="s">
        <v>83</v>
      </c>
      <c r="EZ621">
        <v>0</v>
      </c>
      <c r="FC621" t="s">
        <v>88</v>
      </c>
      <c r="FD621" t="s">
        <v>73</v>
      </c>
      <c r="FE621" t="s">
        <v>94</v>
      </c>
      <c r="FF621">
        <v>1</v>
      </c>
      <c r="FG621" t="s">
        <v>83</v>
      </c>
      <c r="FH621">
        <v>0</v>
      </c>
      <c r="FL621" t="s">
        <v>131</v>
      </c>
      <c r="FN621" t="s">
        <v>93</v>
      </c>
      <c r="FP621" t="s">
        <v>94</v>
      </c>
      <c r="FR621" t="s">
        <v>88</v>
      </c>
      <c r="FU621">
        <v>0</v>
      </c>
      <c r="FX621">
        <v>0</v>
      </c>
    </row>
    <row r="622" spans="1:180" x14ac:dyDescent="0.45">
      <c r="A622" s="1">
        <v>619</v>
      </c>
      <c r="B622" s="45">
        <f t="shared" si="497"/>
        <v>608</v>
      </c>
      <c r="C622" s="14" t="s">
        <v>721</v>
      </c>
      <c r="D622" t="s">
        <v>1235</v>
      </c>
      <c r="E622" s="15" t="s">
        <v>1228</v>
      </c>
      <c r="F622" s="28">
        <f>VOR!IH622</f>
        <v>138</v>
      </c>
      <c r="G622" s="27">
        <f t="shared" si="512"/>
        <v>33</v>
      </c>
      <c r="H622" s="49">
        <f t="shared" si="513"/>
        <v>171</v>
      </c>
      <c r="I622" s="14" t="s">
        <v>136</v>
      </c>
      <c r="J622" t="s">
        <v>73</v>
      </c>
      <c r="K622" t="s">
        <v>137</v>
      </c>
      <c r="L622">
        <v>2</v>
      </c>
      <c r="M622" t="s">
        <v>83</v>
      </c>
      <c r="N622">
        <v>1</v>
      </c>
      <c r="O622" s="77">
        <f t="shared" si="514"/>
        <v>0</v>
      </c>
      <c r="P622" s="80">
        <f t="shared" si="515"/>
        <v>0</v>
      </c>
      <c r="Q622" t="s">
        <v>86</v>
      </c>
      <c r="R622" t="s">
        <v>73</v>
      </c>
      <c r="S622" t="s">
        <v>94</v>
      </c>
      <c r="T622">
        <v>1</v>
      </c>
      <c r="U622" t="s">
        <v>83</v>
      </c>
      <c r="V622">
        <v>2</v>
      </c>
      <c r="W622" s="71">
        <f t="shared" si="516"/>
        <v>0</v>
      </c>
      <c r="X622" s="80">
        <f t="shared" si="517"/>
        <v>0</v>
      </c>
      <c r="Y622" s="14" t="s">
        <v>129</v>
      </c>
      <c r="Z622" t="s">
        <v>73</v>
      </c>
      <c r="AA622" t="s">
        <v>133</v>
      </c>
      <c r="AB622">
        <v>1</v>
      </c>
      <c r="AC622" t="s">
        <v>83</v>
      </c>
      <c r="AD622">
        <v>2</v>
      </c>
      <c r="AE622" s="71">
        <f t="shared" si="518"/>
        <v>0</v>
      </c>
      <c r="AF622" s="80">
        <f t="shared" si="498"/>
        <v>0</v>
      </c>
      <c r="AG622" s="14" t="s">
        <v>85</v>
      </c>
      <c r="AH622" t="s">
        <v>73</v>
      </c>
      <c r="AI622" t="s">
        <v>84</v>
      </c>
      <c r="AJ622">
        <v>2</v>
      </c>
      <c r="AK622" t="s">
        <v>83</v>
      </c>
      <c r="AL622">
        <v>0</v>
      </c>
      <c r="AM622" s="71">
        <f t="shared" si="519"/>
        <v>1</v>
      </c>
      <c r="AN622" s="80">
        <f t="shared" si="520"/>
        <v>2</v>
      </c>
      <c r="AO622" s="14" t="s">
        <v>88</v>
      </c>
      <c r="AP622" t="s">
        <v>73</v>
      </c>
      <c r="AQ622" t="s">
        <v>95</v>
      </c>
      <c r="AR622">
        <v>2</v>
      </c>
      <c r="AS622" t="s">
        <v>83</v>
      </c>
      <c r="AT622">
        <v>0</v>
      </c>
      <c r="AU622" s="71">
        <f t="shared" si="499"/>
        <v>2</v>
      </c>
      <c r="AV622" s="80">
        <f t="shared" si="521"/>
        <v>0</v>
      </c>
      <c r="AW622" s="14" t="s">
        <v>134</v>
      </c>
      <c r="AX622" t="s">
        <v>73</v>
      </c>
      <c r="AY622" t="s">
        <v>138</v>
      </c>
      <c r="AZ622">
        <v>1</v>
      </c>
      <c r="BA622" t="s">
        <v>83</v>
      </c>
      <c r="BB622">
        <v>2</v>
      </c>
      <c r="BC622" s="71">
        <f t="shared" si="522"/>
        <v>0</v>
      </c>
      <c r="BD622" s="80">
        <f t="shared" si="500"/>
        <v>0</v>
      </c>
      <c r="BE622" s="14" t="s">
        <v>142</v>
      </c>
      <c r="BF622" t="s">
        <v>73</v>
      </c>
      <c r="BG622" t="s">
        <v>165</v>
      </c>
      <c r="BH622">
        <v>1</v>
      </c>
      <c r="BI622" t="s">
        <v>83</v>
      </c>
      <c r="BJ622">
        <v>0</v>
      </c>
      <c r="BK622" s="71">
        <f t="shared" si="501"/>
        <v>0</v>
      </c>
      <c r="BL622" s="80">
        <f t="shared" si="523"/>
        <v>0</v>
      </c>
      <c r="BM622" s="14" t="s">
        <v>96</v>
      </c>
      <c r="BN622" t="s">
        <v>73</v>
      </c>
      <c r="BO622" t="s">
        <v>166</v>
      </c>
      <c r="BP622">
        <v>2</v>
      </c>
      <c r="BQ622" t="s">
        <v>83</v>
      </c>
      <c r="BR622">
        <v>0</v>
      </c>
      <c r="BS622" s="71">
        <f t="shared" si="524"/>
        <v>1</v>
      </c>
      <c r="BT622" s="80">
        <f t="shared" si="502"/>
        <v>2</v>
      </c>
      <c r="BU622" s="28">
        <f t="shared" si="525"/>
        <v>4</v>
      </c>
      <c r="BV622" s="14" t="str">
        <f t="shared" si="526"/>
        <v>Deutschland</v>
      </c>
      <c r="BW622" s="80">
        <f t="shared" si="503"/>
        <v>0</v>
      </c>
      <c r="BX622" s="14" t="str">
        <f t="shared" si="527"/>
        <v>Ghana</v>
      </c>
      <c r="BY622" s="80">
        <f t="shared" si="528"/>
        <v>0</v>
      </c>
      <c r="BZ622" s="14" t="str">
        <f t="shared" si="529"/>
        <v>Ecuador</v>
      </c>
      <c r="CA622" s="80">
        <f t="shared" si="530"/>
        <v>0</v>
      </c>
      <c r="CB622" s="14" t="str">
        <f t="shared" si="531"/>
        <v>Frankreich</v>
      </c>
      <c r="CC622" s="80">
        <f t="shared" si="532"/>
        <v>7</v>
      </c>
      <c r="CD622" s="14" t="str">
        <f t="shared" si="533"/>
        <v>Kanada</v>
      </c>
      <c r="CE622" s="80">
        <f t="shared" si="534"/>
        <v>0</v>
      </c>
      <c r="CF622" s="14" t="str">
        <f t="shared" si="535"/>
        <v>Portugal</v>
      </c>
      <c r="CG622" s="80">
        <f t="shared" si="536"/>
        <v>7</v>
      </c>
      <c r="CH622" s="14" t="str">
        <f t="shared" si="537"/>
        <v>England</v>
      </c>
      <c r="CI622" s="80">
        <f t="shared" si="538"/>
        <v>7</v>
      </c>
      <c r="CJ622" s="14" t="str">
        <f t="shared" si="539"/>
        <v>Mexiko</v>
      </c>
      <c r="CK622" s="80">
        <f t="shared" si="540"/>
        <v>0</v>
      </c>
      <c r="CL622" s="27">
        <f t="shared" si="550"/>
        <v>21</v>
      </c>
      <c r="CM622" t="s">
        <v>88</v>
      </c>
      <c r="CN622" t="s">
        <v>73</v>
      </c>
      <c r="CO622" t="s">
        <v>138</v>
      </c>
      <c r="CP622">
        <v>2</v>
      </c>
      <c r="CQ622" t="s">
        <v>83</v>
      </c>
      <c r="CR622">
        <v>0</v>
      </c>
      <c r="CS622" s="71">
        <f t="shared" si="504"/>
        <v>0</v>
      </c>
      <c r="CT622" s="80">
        <f t="shared" si="541"/>
        <v>0</v>
      </c>
      <c r="CU622" t="s">
        <v>136</v>
      </c>
      <c r="CV622" t="s">
        <v>73</v>
      </c>
      <c r="CW622" t="s">
        <v>94</v>
      </c>
      <c r="CX622">
        <v>1</v>
      </c>
      <c r="CY622" t="s">
        <v>83</v>
      </c>
      <c r="CZ622">
        <v>2</v>
      </c>
      <c r="DA622" s="71">
        <f t="shared" si="542"/>
        <v>0</v>
      </c>
      <c r="DB622" s="80">
        <f t="shared" si="543"/>
        <v>0</v>
      </c>
      <c r="DC622" t="s">
        <v>142</v>
      </c>
      <c r="DD622" t="s">
        <v>73</v>
      </c>
      <c r="DE622" t="s">
        <v>96</v>
      </c>
      <c r="DF622">
        <v>1</v>
      </c>
      <c r="DG622" t="s">
        <v>83</v>
      </c>
      <c r="DH622">
        <v>2</v>
      </c>
      <c r="DI622" s="71">
        <f t="shared" si="551"/>
        <v>0</v>
      </c>
      <c r="DJ622" s="80">
        <f t="shared" si="544"/>
        <v>0</v>
      </c>
      <c r="DK622" t="s">
        <v>85</v>
      </c>
      <c r="DL622" t="s">
        <v>73</v>
      </c>
      <c r="DM622" t="s">
        <v>133</v>
      </c>
      <c r="DN622">
        <v>2</v>
      </c>
      <c r="DO622" t="s">
        <v>83</v>
      </c>
      <c r="DP622">
        <v>1</v>
      </c>
      <c r="DQ622" s="71">
        <f t="shared" si="545"/>
        <v>1</v>
      </c>
      <c r="DR622" s="80">
        <f t="shared" si="546"/>
        <v>0</v>
      </c>
      <c r="DS622" s="27">
        <f t="shared" si="505"/>
        <v>0</v>
      </c>
      <c r="DT622" t="str">
        <f t="shared" si="506"/>
        <v>Frankreich</v>
      </c>
      <c r="DU622">
        <f t="shared" si="547"/>
        <v>8</v>
      </c>
      <c r="DV622" t="str">
        <f t="shared" si="507"/>
        <v>Deutschland</v>
      </c>
      <c r="DW622">
        <f t="shared" si="548"/>
        <v>0</v>
      </c>
      <c r="DX622" t="str">
        <f t="shared" si="508"/>
        <v>England</v>
      </c>
      <c r="DY622">
        <f t="shared" si="549"/>
        <v>0</v>
      </c>
      <c r="DZ622" t="str">
        <f t="shared" si="509"/>
        <v>Portugal</v>
      </c>
      <c r="EA622">
        <f t="shared" si="510"/>
        <v>0</v>
      </c>
      <c r="EB622" s="27">
        <f t="shared" si="511"/>
        <v>8</v>
      </c>
      <c r="EC622" t="s">
        <v>94</v>
      </c>
      <c r="ED622" t="s">
        <v>73</v>
      </c>
      <c r="EE622" t="s">
        <v>88</v>
      </c>
      <c r="EF622">
        <v>1</v>
      </c>
      <c r="EG622" t="s">
        <v>83</v>
      </c>
      <c r="EH622">
        <v>2</v>
      </c>
      <c r="EK622" t="s">
        <v>85</v>
      </c>
      <c r="EL622" t="s">
        <v>73</v>
      </c>
      <c r="EM622" t="s">
        <v>96</v>
      </c>
      <c r="EN622">
        <v>2</v>
      </c>
      <c r="EO622" t="s">
        <v>83</v>
      </c>
      <c r="EP622">
        <v>0</v>
      </c>
      <c r="EU622" t="s">
        <v>94</v>
      </c>
      <c r="EV622" t="s">
        <v>73</v>
      </c>
      <c r="EW622" t="s">
        <v>96</v>
      </c>
      <c r="EX622">
        <v>1</v>
      </c>
      <c r="EY622" t="s">
        <v>83</v>
      </c>
      <c r="EZ622">
        <v>2</v>
      </c>
      <c r="FC622" t="s">
        <v>88</v>
      </c>
      <c r="FD622" t="s">
        <v>73</v>
      </c>
      <c r="FE622" t="s">
        <v>85</v>
      </c>
      <c r="FF622">
        <v>2</v>
      </c>
      <c r="FG622" t="s">
        <v>83</v>
      </c>
      <c r="FH622">
        <v>1</v>
      </c>
      <c r="FL622" t="s">
        <v>94</v>
      </c>
      <c r="FN622" t="s">
        <v>96</v>
      </c>
      <c r="FP622" t="s">
        <v>85</v>
      </c>
      <c r="FR622" t="s">
        <v>88</v>
      </c>
      <c r="FU622">
        <v>165</v>
      </c>
      <c r="FX622">
        <v>0</v>
      </c>
    </row>
    <row r="623" spans="1:180" x14ac:dyDescent="0.45">
      <c r="A623" s="1">
        <v>620</v>
      </c>
      <c r="B623" s="45">
        <f t="shared" si="497"/>
        <v>267</v>
      </c>
      <c r="C623" s="14" t="s">
        <v>1236</v>
      </c>
      <c r="D623" t="s">
        <v>1237</v>
      </c>
      <c r="E623" s="15" t="s">
        <v>1228</v>
      </c>
      <c r="F623" s="28">
        <f>VOR!IH623</f>
        <v>177</v>
      </c>
      <c r="G623" s="27">
        <f t="shared" si="512"/>
        <v>53</v>
      </c>
      <c r="H623" s="49">
        <f t="shared" si="513"/>
        <v>230</v>
      </c>
      <c r="I623" s="14" t="s">
        <v>84</v>
      </c>
      <c r="J623" t="s">
        <v>73</v>
      </c>
      <c r="K623" t="s">
        <v>137</v>
      </c>
      <c r="L623">
        <v>2</v>
      </c>
      <c r="M623" t="s">
        <v>83</v>
      </c>
      <c r="N623">
        <v>1</v>
      </c>
      <c r="O623" s="77">
        <f t="shared" si="514"/>
        <v>3</v>
      </c>
      <c r="P623" s="80">
        <f t="shared" si="515"/>
        <v>4</v>
      </c>
      <c r="Q623" t="s">
        <v>86</v>
      </c>
      <c r="R623" t="s">
        <v>73</v>
      </c>
      <c r="S623" t="s">
        <v>129</v>
      </c>
      <c r="T623">
        <v>2</v>
      </c>
      <c r="U623" t="s">
        <v>83</v>
      </c>
      <c r="V623">
        <v>0</v>
      </c>
      <c r="W623" s="71">
        <f t="shared" si="516"/>
        <v>0</v>
      </c>
      <c r="X623" s="80">
        <f t="shared" si="517"/>
        <v>0</v>
      </c>
      <c r="Y623" s="14" t="s">
        <v>94</v>
      </c>
      <c r="Z623" t="s">
        <v>73</v>
      </c>
      <c r="AA623" t="s">
        <v>93</v>
      </c>
      <c r="AB623">
        <v>2</v>
      </c>
      <c r="AC623" t="s">
        <v>83</v>
      </c>
      <c r="AD623">
        <v>0</v>
      </c>
      <c r="AE623" s="71">
        <f t="shared" si="518"/>
        <v>1</v>
      </c>
      <c r="AF623" s="80">
        <f t="shared" si="498"/>
        <v>3</v>
      </c>
      <c r="AG623" s="14" t="s">
        <v>85</v>
      </c>
      <c r="AH623" t="s">
        <v>73</v>
      </c>
      <c r="AI623" t="s">
        <v>132</v>
      </c>
      <c r="AJ623">
        <v>3</v>
      </c>
      <c r="AK623" t="s">
        <v>83</v>
      </c>
      <c r="AL623">
        <v>1</v>
      </c>
      <c r="AM623" s="71">
        <f t="shared" si="519"/>
        <v>3</v>
      </c>
      <c r="AN623" s="80">
        <f t="shared" si="520"/>
        <v>4</v>
      </c>
      <c r="AO623" s="14" t="s">
        <v>88</v>
      </c>
      <c r="AP623" t="s">
        <v>73</v>
      </c>
      <c r="AQ623" t="s">
        <v>131</v>
      </c>
      <c r="AR623">
        <v>3</v>
      </c>
      <c r="AS623" t="s">
        <v>83</v>
      </c>
      <c r="AT623">
        <v>0</v>
      </c>
      <c r="AU623" s="71">
        <f t="shared" si="499"/>
        <v>0</v>
      </c>
      <c r="AV623" s="80">
        <f t="shared" si="521"/>
        <v>0</v>
      </c>
      <c r="AW623" s="14" t="s">
        <v>90</v>
      </c>
      <c r="AX623" t="s">
        <v>73</v>
      </c>
      <c r="AY623" t="s">
        <v>96</v>
      </c>
      <c r="AZ623">
        <v>2</v>
      </c>
      <c r="BA623" t="s">
        <v>83</v>
      </c>
      <c r="BB623">
        <v>1</v>
      </c>
      <c r="BC623" s="71">
        <f t="shared" si="522"/>
        <v>1</v>
      </c>
      <c r="BD623" s="80">
        <f t="shared" si="500"/>
        <v>2</v>
      </c>
      <c r="BE623" s="14" t="s">
        <v>95</v>
      </c>
      <c r="BF623" t="s">
        <v>73</v>
      </c>
      <c r="BG623" t="s">
        <v>130</v>
      </c>
      <c r="BH623">
        <v>1</v>
      </c>
      <c r="BI623" t="s">
        <v>83</v>
      </c>
      <c r="BJ623">
        <v>2</v>
      </c>
      <c r="BK623" s="71">
        <f t="shared" si="501"/>
        <v>2</v>
      </c>
      <c r="BL623" s="80">
        <f t="shared" si="523"/>
        <v>0</v>
      </c>
      <c r="BM623" s="14" t="s">
        <v>135</v>
      </c>
      <c r="BN623" t="s">
        <v>73</v>
      </c>
      <c r="BO623" t="s">
        <v>134</v>
      </c>
      <c r="BP623">
        <v>1</v>
      </c>
      <c r="BQ623" t="s">
        <v>83</v>
      </c>
      <c r="BR623">
        <v>2</v>
      </c>
      <c r="BS623" s="71">
        <f t="shared" si="524"/>
        <v>2</v>
      </c>
      <c r="BT623" s="80">
        <f t="shared" si="502"/>
        <v>0</v>
      </c>
      <c r="BU623" s="28">
        <f t="shared" si="525"/>
        <v>13</v>
      </c>
      <c r="BV623" s="14" t="str">
        <f t="shared" si="526"/>
        <v>Deutschland</v>
      </c>
      <c r="BW623" s="80">
        <f t="shared" si="503"/>
        <v>0</v>
      </c>
      <c r="BX623" s="14" t="str">
        <f t="shared" si="527"/>
        <v>Brasilien</v>
      </c>
      <c r="BY623" s="80">
        <f t="shared" si="528"/>
        <v>7</v>
      </c>
      <c r="BZ623" s="14" t="str">
        <f t="shared" si="529"/>
        <v>Niederlande</v>
      </c>
      <c r="CA623" s="80">
        <f t="shared" si="530"/>
        <v>7</v>
      </c>
      <c r="CB623" s="14" t="str">
        <f t="shared" si="531"/>
        <v>Polen</v>
      </c>
      <c r="CC623" s="80">
        <f t="shared" si="532"/>
        <v>0</v>
      </c>
      <c r="CD623" s="14" t="str">
        <f t="shared" si="533"/>
        <v>Spanien</v>
      </c>
      <c r="CE623" s="80">
        <f t="shared" si="534"/>
        <v>0</v>
      </c>
      <c r="CF623" s="14" t="str">
        <f t="shared" si="535"/>
        <v>Schweiz</v>
      </c>
      <c r="CG623" s="80">
        <f t="shared" si="536"/>
        <v>0</v>
      </c>
      <c r="CH623" s="14" t="str">
        <f t="shared" si="537"/>
        <v>England</v>
      </c>
      <c r="CI623" s="80">
        <f t="shared" si="538"/>
        <v>7</v>
      </c>
      <c r="CJ623" s="14" t="str">
        <f t="shared" si="539"/>
        <v>Frankreich</v>
      </c>
      <c r="CK623" s="80">
        <f t="shared" si="540"/>
        <v>7</v>
      </c>
      <c r="CL623" s="27">
        <f t="shared" si="550"/>
        <v>28</v>
      </c>
      <c r="CM623" t="s">
        <v>88</v>
      </c>
      <c r="CN623" t="s">
        <v>73</v>
      </c>
      <c r="CO623" t="s">
        <v>90</v>
      </c>
      <c r="CP623">
        <v>7</v>
      </c>
      <c r="CQ623" t="s">
        <v>83</v>
      </c>
      <c r="CR623">
        <v>1</v>
      </c>
      <c r="CS623" s="71">
        <f t="shared" si="504"/>
        <v>2</v>
      </c>
      <c r="CT623" s="80">
        <f t="shared" si="541"/>
        <v>0</v>
      </c>
      <c r="CU623" t="s">
        <v>84</v>
      </c>
      <c r="CV623" t="s">
        <v>73</v>
      </c>
      <c r="CW623" t="s">
        <v>86</v>
      </c>
      <c r="CX623">
        <v>1</v>
      </c>
      <c r="CY623" t="s">
        <v>83</v>
      </c>
      <c r="CZ623">
        <v>2</v>
      </c>
      <c r="DA623" s="71">
        <f t="shared" si="542"/>
        <v>1</v>
      </c>
      <c r="DB623" s="80">
        <f t="shared" si="543"/>
        <v>0</v>
      </c>
      <c r="DC623" t="s">
        <v>130</v>
      </c>
      <c r="DD623" t="s">
        <v>73</v>
      </c>
      <c r="DE623" t="s">
        <v>134</v>
      </c>
      <c r="DF623">
        <v>1</v>
      </c>
      <c r="DG623" t="s">
        <v>83</v>
      </c>
      <c r="DH623">
        <v>2</v>
      </c>
      <c r="DI623" s="71">
        <f t="shared" si="551"/>
        <v>0</v>
      </c>
      <c r="DJ623" s="80">
        <f t="shared" si="544"/>
        <v>0</v>
      </c>
      <c r="DK623" t="s">
        <v>85</v>
      </c>
      <c r="DL623" t="s">
        <v>73</v>
      </c>
      <c r="DM623" t="s">
        <v>94</v>
      </c>
      <c r="DN623">
        <v>1</v>
      </c>
      <c r="DO623" t="s">
        <v>83</v>
      </c>
      <c r="DP623">
        <v>3</v>
      </c>
      <c r="DQ623" s="71">
        <f t="shared" si="545"/>
        <v>3</v>
      </c>
      <c r="DR623" s="80">
        <f t="shared" si="546"/>
        <v>4</v>
      </c>
      <c r="DS623" s="27">
        <f t="shared" si="505"/>
        <v>4</v>
      </c>
      <c r="DT623" t="str">
        <f t="shared" si="506"/>
        <v>Polen</v>
      </c>
      <c r="DU623">
        <f t="shared" si="547"/>
        <v>0</v>
      </c>
      <c r="DV623" t="str">
        <f t="shared" si="507"/>
        <v>Deutschland</v>
      </c>
      <c r="DW623">
        <f t="shared" si="548"/>
        <v>0</v>
      </c>
      <c r="DX623" t="str">
        <f t="shared" si="508"/>
        <v>Frankreich</v>
      </c>
      <c r="DY623">
        <f t="shared" si="549"/>
        <v>8</v>
      </c>
      <c r="DZ623" t="str">
        <f t="shared" si="509"/>
        <v>Schweiz</v>
      </c>
      <c r="EA623">
        <f t="shared" si="510"/>
        <v>0</v>
      </c>
      <c r="EB623" s="27">
        <f t="shared" si="511"/>
        <v>8</v>
      </c>
      <c r="EC623" t="s">
        <v>86</v>
      </c>
      <c r="ED623" t="s">
        <v>73</v>
      </c>
      <c r="EE623" t="s">
        <v>88</v>
      </c>
      <c r="EF623">
        <v>1</v>
      </c>
      <c r="EG623" t="s">
        <v>83</v>
      </c>
      <c r="EH623">
        <v>2</v>
      </c>
      <c r="EK623" t="s">
        <v>94</v>
      </c>
      <c r="EL623" t="s">
        <v>73</v>
      </c>
      <c r="EM623" t="s">
        <v>134</v>
      </c>
      <c r="EN623">
        <v>3</v>
      </c>
      <c r="EO623" t="s">
        <v>83</v>
      </c>
      <c r="EP623">
        <v>1</v>
      </c>
      <c r="EU623" t="s">
        <v>86</v>
      </c>
      <c r="EV623" t="s">
        <v>73</v>
      </c>
      <c r="EW623" t="s">
        <v>134</v>
      </c>
      <c r="EX623">
        <v>2</v>
      </c>
      <c r="EY623" t="s">
        <v>83</v>
      </c>
      <c r="EZ623">
        <v>1</v>
      </c>
      <c r="FC623" t="s">
        <v>88</v>
      </c>
      <c r="FD623" t="s">
        <v>73</v>
      </c>
      <c r="FE623" t="s">
        <v>94</v>
      </c>
      <c r="FF623">
        <v>4</v>
      </c>
      <c r="FG623" t="s">
        <v>83</v>
      </c>
      <c r="FH623">
        <v>2</v>
      </c>
      <c r="FL623" t="s">
        <v>134</v>
      </c>
      <c r="FN623" t="s">
        <v>86</v>
      </c>
      <c r="FP623" t="s">
        <v>94</v>
      </c>
      <c r="FR623" t="s">
        <v>88</v>
      </c>
      <c r="FU623">
        <v>0</v>
      </c>
      <c r="FX623">
        <v>0</v>
      </c>
    </row>
    <row r="624" spans="1:180" x14ac:dyDescent="0.45">
      <c r="A624" s="1">
        <v>621</v>
      </c>
      <c r="B624" s="45">
        <f t="shared" si="497"/>
        <v>131</v>
      </c>
      <c r="C624" s="14" t="s">
        <v>1238</v>
      </c>
      <c r="D624" t="s">
        <v>1239</v>
      </c>
      <c r="E624" s="15" t="s">
        <v>1228</v>
      </c>
      <c r="F624" s="28">
        <f>VOR!IH624</f>
        <v>176</v>
      </c>
      <c r="G624" s="27">
        <f t="shared" si="512"/>
        <v>75</v>
      </c>
      <c r="H624" s="49">
        <f t="shared" si="513"/>
        <v>251</v>
      </c>
      <c r="I624" s="14" t="s">
        <v>84</v>
      </c>
      <c r="J624" t="s">
        <v>73</v>
      </c>
      <c r="K624" t="s">
        <v>85</v>
      </c>
      <c r="L624">
        <v>2</v>
      </c>
      <c r="M624" t="s">
        <v>83</v>
      </c>
      <c r="N624">
        <v>2</v>
      </c>
      <c r="O624" s="77">
        <f t="shared" si="514"/>
        <v>1</v>
      </c>
      <c r="P624" s="80">
        <f t="shared" si="515"/>
        <v>0</v>
      </c>
      <c r="Q624" t="s">
        <v>93</v>
      </c>
      <c r="R624" t="s">
        <v>73</v>
      </c>
      <c r="S624" t="s">
        <v>129</v>
      </c>
      <c r="T624">
        <v>2</v>
      </c>
      <c r="U624" t="s">
        <v>83</v>
      </c>
      <c r="V624">
        <v>1</v>
      </c>
      <c r="W624" s="71">
        <f t="shared" si="516"/>
        <v>1</v>
      </c>
      <c r="X624" s="80">
        <f t="shared" si="517"/>
        <v>4</v>
      </c>
      <c r="Y624" s="14" t="s">
        <v>94</v>
      </c>
      <c r="Z624" t="s">
        <v>73</v>
      </c>
      <c r="AA624" t="s">
        <v>86</v>
      </c>
      <c r="AB624">
        <v>2</v>
      </c>
      <c r="AC624" t="s">
        <v>83</v>
      </c>
      <c r="AD624">
        <v>0</v>
      </c>
      <c r="AE624" s="71">
        <f t="shared" si="518"/>
        <v>3</v>
      </c>
      <c r="AF624" s="80">
        <f t="shared" si="498"/>
        <v>6</v>
      </c>
      <c r="AG624" s="14" t="s">
        <v>92</v>
      </c>
      <c r="AH624" t="s">
        <v>73</v>
      </c>
      <c r="AI624" t="s">
        <v>132</v>
      </c>
      <c r="AJ624">
        <v>1</v>
      </c>
      <c r="AK624" t="s">
        <v>83</v>
      </c>
      <c r="AL624">
        <v>0</v>
      </c>
      <c r="AM624" s="71">
        <f t="shared" si="519"/>
        <v>2</v>
      </c>
      <c r="AN624" s="80">
        <f t="shared" si="520"/>
        <v>0</v>
      </c>
      <c r="AO624" s="14" t="s">
        <v>88</v>
      </c>
      <c r="AP624" t="s">
        <v>73</v>
      </c>
      <c r="AQ624" t="s">
        <v>131</v>
      </c>
      <c r="AR624">
        <v>2</v>
      </c>
      <c r="AS624" t="s">
        <v>83</v>
      </c>
      <c r="AT624">
        <v>1</v>
      </c>
      <c r="AU624" s="71">
        <f t="shared" si="499"/>
        <v>0</v>
      </c>
      <c r="AV624" s="80">
        <f t="shared" si="521"/>
        <v>0</v>
      </c>
      <c r="AW624" s="14" t="s">
        <v>90</v>
      </c>
      <c r="AX624" t="s">
        <v>73</v>
      </c>
      <c r="AY624" t="s">
        <v>91</v>
      </c>
      <c r="AZ624">
        <v>1</v>
      </c>
      <c r="BA624" t="s">
        <v>83</v>
      </c>
      <c r="BB624">
        <v>0</v>
      </c>
      <c r="BC624" s="71">
        <f t="shared" si="522"/>
        <v>3</v>
      </c>
      <c r="BD624" s="80">
        <f t="shared" si="500"/>
        <v>4</v>
      </c>
      <c r="BE624" s="14" t="s">
        <v>95</v>
      </c>
      <c r="BF624" t="s">
        <v>73</v>
      </c>
      <c r="BG624" t="s">
        <v>130</v>
      </c>
      <c r="BH624">
        <v>1</v>
      </c>
      <c r="BI624" t="s">
        <v>83</v>
      </c>
      <c r="BJ624">
        <v>2</v>
      </c>
      <c r="BK624" s="71">
        <f t="shared" si="501"/>
        <v>2</v>
      </c>
      <c r="BL624" s="80">
        <f t="shared" si="523"/>
        <v>0</v>
      </c>
      <c r="BM624" s="14" t="s">
        <v>96</v>
      </c>
      <c r="BN624" t="s">
        <v>73</v>
      </c>
      <c r="BO624" t="s">
        <v>134</v>
      </c>
      <c r="BP624">
        <v>1</v>
      </c>
      <c r="BQ624" t="s">
        <v>83</v>
      </c>
      <c r="BR624">
        <v>0</v>
      </c>
      <c r="BS624" s="71">
        <f t="shared" si="524"/>
        <v>3</v>
      </c>
      <c r="BT624" s="80">
        <f t="shared" si="502"/>
        <v>4</v>
      </c>
      <c r="BU624" s="28">
        <f t="shared" si="525"/>
        <v>18</v>
      </c>
      <c r="BV624" s="14" t="str">
        <f t="shared" si="526"/>
        <v>Deutschland</v>
      </c>
      <c r="BW624" s="80">
        <f t="shared" si="503"/>
        <v>0</v>
      </c>
      <c r="BX624" s="14" t="str">
        <f t="shared" si="527"/>
        <v>Brasilien</v>
      </c>
      <c r="BY624" s="80">
        <f t="shared" si="528"/>
        <v>7</v>
      </c>
      <c r="BZ624" s="14" t="str">
        <f t="shared" si="529"/>
        <v>England</v>
      </c>
      <c r="CA624" s="80">
        <f t="shared" si="530"/>
        <v>7</v>
      </c>
      <c r="CB624" s="14" t="str">
        <f t="shared" si="531"/>
        <v>Argentinien</v>
      </c>
      <c r="CC624" s="80">
        <f t="shared" si="532"/>
        <v>7</v>
      </c>
      <c r="CD624" s="14" t="str">
        <f t="shared" si="533"/>
        <v>Spanien</v>
      </c>
      <c r="CE624" s="80">
        <f t="shared" si="534"/>
        <v>0</v>
      </c>
      <c r="CF624" s="14" t="str">
        <f t="shared" si="535"/>
        <v>Portugal</v>
      </c>
      <c r="CG624" s="80">
        <f t="shared" si="536"/>
        <v>7</v>
      </c>
      <c r="CH624" s="14" t="str">
        <f t="shared" si="537"/>
        <v>Wales</v>
      </c>
      <c r="CI624" s="80">
        <f t="shared" si="538"/>
        <v>0</v>
      </c>
      <c r="CJ624" s="14" t="str">
        <f t="shared" si="539"/>
        <v>Frankreich</v>
      </c>
      <c r="CK624" s="80">
        <f t="shared" si="540"/>
        <v>7</v>
      </c>
      <c r="CL624" s="27">
        <f t="shared" si="550"/>
        <v>35</v>
      </c>
      <c r="CM624" t="s">
        <v>88</v>
      </c>
      <c r="CN624" t="s">
        <v>73</v>
      </c>
      <c r="CO624" t="s">
        <v>90</v>
      </c>
      <c r="CP624">
        <v>2</v>
      </c>
      <c r="CQ624" t="s">
        <v>83</v>
      </c>
      <c r="CR624">
        <v>1</v>
      </c>
      <c r="CS624" s="71">
        <f t="shared" si="504"/>
        <v>2</v>
      </c>
      <c r="CT624" s="80">
        <f t="shared" si="541"/>
        <v>0</v>
      </c>
      <c r="CU624" t="s">
        <v>85</v>
      </c>
      <c r="CV624" t="s">
        <v>73</v>
      </c>
      <c r="CW624" t="s">
        <v>93</v>
      </c>
      <c r="CX624">
        <v>0</v>
      </c>
      <c r="CY624" t="s">
        <v>83</v>
      </c>
      <c r="CZ624">
        <v>2</v>
      </c>
      <c r="DA624" s="71">
        <f t="shared" si="542"/>
        <v>2</v>
      </c>
      <c r="DB624" s="80">
        <f t="shared" si="543"/>
        <v>2</v>
      </c>
      <c r="DC624" t="s">
        <v>130</v>
      </c>
      <c r="DD624" t="s">
        <v>73</v>
      </c>
      <c r="DE624" t="s">
        <v>96</v>
      </c>
      <c r="DF624">
        <v>0</v>
      </c>
      <c r="DG624" t="s">
        <v>83</v>
      </c>
      <c r="DH624">
        <v>2</v>
      </c>
      <c r="DI624" s="71">
        <f t="shared" si="551"/>
        <v>0</v>
      </c>
      <c r="DJ624" s="80">
        <f t="shared" si="544"/>
        <v>0</v>
      </c>
      <c r="DK624" t="s">
        <v>92</v>
      </c>
      <c r="DL624" t="s">
        <v>73</v>
      </c>
      <c r="DM624" t="s">
        <v>94</v>
      </c>
      <c r="DN624">
        <v>1</v>
      </c>
      <c r="DO624" t="s">
        <v>83</v>
      </c>
      <c r="DP624">
        <v>2</v>
      </c>
      <c r="DQ624" s="71">
        <f t="shared" si="545"/>
        <v>2</v>
      </c>
      <c r="DR624" s="80">
        <f t="shared" si="546"/>
        <v>4</v>
      </c>
      <c r="DS624" s="27">
        <f t="shared" si="505"/>
        <v>6</v>
      </c>
      <c r="DT624" t="str">
        <f t="shared" si="506"/>
        <v>Argentinien</v>
      </c>
      <c r="DU624">
        <f t="shared" si="547"/>
        <v>8</v>
      </c>
      <c r="DV624" t="str">
        <f t="shared" si="507"/>
        <v>Deutschland</v>
      </c>
      <c r="DW624">
        <f t="shared" si="548"/>
        <v>0</v>
      </c>
      <c r="DX624" t="str">
        <f t="shared" si="508"/>
        <v>Frankreich</v>
      </c>
      <c r="DY624">
        <f t="shared" si="549"/>
        <v>8</v>
      </c>
      <c r="DZ624" t="str">
        <f t="shared" si="509"/>
        <v>Portugal</v>
      </c>
      <c r="EA624">
        <f t="shared" si="510"/>
        <v>0</v>
      </c>
      <c r="EB624" s="27">
        <f t="shared" si="511"/>
        <v>16</v>
      </c>
      <c r="EC624" t="s">
        <v>93</v>
      </c>
      <c r="ED624" t="s">
        <v>73</v>
      </c>
      <c r="EE624" t="s">
        <v>88</v>
      </c>
      <c r="EF624">
        <v>2</v>
      </c>
      <c r="EG624" t="s">
        <v>83</v>
      </c>
      <c r="EH624">
        <v>1</v>
      </c>
      <c r="EK624" t="s">
        <v>94</v>
      </c>
      <c r="EL624" t="s">
        <v>73</v>
      </c>
      <c r="EM624" t="s">
        <v>96</v>
      </c>
      <c r="EN624">
        <v>2</v>
      </c>
      <c r="EO624" t="s">
        <v>83</v>
      </c>
      <c r="EP624">
        <v>1</v>
      </c>
      <c r="EU624" t="s">
        <v>88</v>
      </c>
      <c r="EV624" t="s">
        <v>73</v>
      </c>
      <c r="EW624" t="s">
        <v>96</v>
      </c>
      <c r="EX624">
        <v>2</v>
      </c>
      <c r="EY624" t="s">
        <v>83</v>
      </c>
      <c r="EZ624">
        <v>0</v>
      </c>
      <c r="FC624" t="s">
        <v>93</v>
      </c>
      <c r="FD624" t="s">
        <v>73</v>
      </c>
      <c r="FE624" t="s">
        <v>94</v>
      </c>
      <c r="FF624">
        <v>1</v>
      </c>
      <c r="FG624" t="s">
        <v>83</v>
      </c>
      <c r="FH624">
        <v>2</v>
      </c>
      <c r="FL624" t="s">
        <v>96</v>
      </c>
      <c r="FN624" t="s">
        <v>88</v>
      </c>
      <c r="FP624" t="s">
        <v>93</v>
      </c>
      <c r="FR624" t="s">
        <v>94</v>
      </c>
      <c r="FU624">
        <v>134</v>
      </c>
      <c r="FX624" t="s">
        <v>1260</v>
      </c>
    </row>
    <row r="625" spans="1:180" x14ac:dyDescent="0.45">
      <c r="A625" s="1">
        <v>622</v>
      </c>
      <c r="B625" s="45">
        <f t="shared" si="497"/>
        <v>364</v>
      </c>
      <c r="C625" s="14" t="s">
        <v>1240</v>
      </c>
      <c r="D625" t="s">
        <v>1241</v>
      </c>
      <c r="E625" s="15" t="s">
        <v>1228</v>
      </c>
      <c r="F625" s="28">
        <f>VOR!IH625</f>
        <v>165</v>
      </c>
      <c r="G625" s="27">
        <f t="shared" si="512"/>
        <v>47</v>
      </c>
      <c r="H625" s="49">
        <f t="shared" si="513"/>
        <v>212</v>
      </c>
      <c r="I625" s="14" t="s">
        <v>140</v>
      </c>
      <c r="J625" t="s">
        <v>73</v>
      </c>
      <c r="K625" t="s">
        <v>137</v>
      </c>
      <c r="L625">
        <v>3</v>
      </c>
      <c r="M625" t="s">
        <v>83</v>
      </c>
      <c r="N625">
        <v>2</v>
      </c>
      <c r="O625" s="77">
        <f t="shared" si="514"/>
        <v>0</v>
      </c>
      <c r="P625" s="80">
        <f t="shared" si="515"/>
        <v>0</v>
      </c>
      <c r="Q625" t="s">
        <v>93</v>
      </c>
      <c r="R625" t="s">
        <v>73</v>
      </c>
      <c r="S625" t="s">
        <v>94</v>
      </c>
      <c r="T625">
        <v>1</v>
      </c>
      <c r="U625" t="s">
        <v>83</v>
      </c>
      <c r="V625">
        <v>2</v>
      </c>
      <c r="W625" s="71">
        <f t="shared" si="516"/>
        <v>1</v>
      </c>
      <c r="X625" s="80">
        <f t="shared" si="517"/>
        <v>0</v>
      </c>
      <c r="Y625" s="14" t="s">
        <v>129</v>
      </c>
      <c r="Z625" t="s">
        <v>73</v>
      </c>
      <c r="AA625" t="s">
        <v>133</v>
      </c>
      <c r="AB625">
        <v>2</v>
      </c>
      <c r="AC625" t="s">
        <v>83</v>
      </c>
      <c r="AD625">
        <v>0</v>
      </c>
      <c r="AE625" s="71">
        <f t="shared" si="518"/>
        <v>0</v>
      </c>
      <c r="AF625" s="80">
        <f t="shared" si="498"/>
        <v>0</v>
      </c>
      <c r="AG625" s="14" t="s">
        <v>85</v>
      </c>
      <c r="AH625" t="s">
        <v>73</v>
      </c>
      <c r="AI625" t="s">
        <v>84</v>
      </c>
      <c r="AJ625">
        <v>2</v>
      </c>
      <c r="AK625" t="s">
        <v>83</v>
      </c>
      <c r="AL625">
        <v>1</v>
      </c>
      <c r="AM625" s="71">
        <f t="shared" si="519"/>
        <v>1</v>
      </c>
      <c r="AN625" s="80">
        <f t="shared" si="520"/>
        <v>2</v>
      </c>
      <c r="AO625" s="14" t="s">
        <v>337</v>
      </c>
      <c r="AP625" t="s">
        <v>73</v>
      </c>
      <c r="AQ625" t="s">
        <v>89</v>
      </c>
      <c r="AR625">
        <v>3</v>
      </c>
      <c r="AS625" t="s">
        <v>83</v>
      </c>
      <c r="AT625">
        <v>1</v>
      </c>
      <c r="AU625" s="71">
        <f t="shared" si="499"/>
        <v>0</v>
      </c>
      <c r="AV625" s="80">
        <f t="shared" si="521"/>
        <v>0</v>
      </c>
      <c r="AW625" s="14" t="s">
        <v>90</v>
      </c>
      <c r="AX625" t="s">
        <v>73</v>
      </c>
      <c r="AY625" t="s">
        <v>91</v>
      </c>
      <c r="AZ625">
        <v>3</v>
      </c>
      <c r="BA625" t="s">
        <v>83</v>
      </c>
      <c r="BB625">
        <v>0</v>
      </c>
      <c r="BC625" s="71">
        <f t="shared" si="522"/>
        <v>3</v>
      </c>
      <c r="BD625" s="80">
        <f t="shared" si="500"/>
        <v>6</v>
      </c>
      <c r="BE625" s="14" t="s">
        <v>95</v>
      </c>
      <c r="BF625" t="s">
        <v>73</v>
      </c>
      <c r="BG625" t="s">
        <v>130</v>
      </c>
      <c r="BH625">
        <v>2</v>
      </c>
      <c r="BI625" t="s">
        <v>83</v>
      </c>
      <c r="BJ625">
        <v>1</v>
      </c>
      <c r="BK625" s="71">
        <f t="shared" si="501"/>
        <v>2</v>
      </c>
      <c r="BL625" s="80">
        <f t="shared" si="523"/>
        <v>0</v>
      </c>
      <c r="BM625" s="14" t="s">
        <v>96</v>
      </c>
      <c r="BN625" t="s">
        <v>73</v>
      </c>
      <c r="BO625" t="s">
        <v>134</v>
      </c>
      <c r="BP625">
        <v>3</v>
      </c>
      <c r="BQ625" t="s">
        <v>83</v>
      </c>
      <c r="BR625">
        <v>1</v>
      </c>
      <c r="BS625" s="71">
        <f t="shared" si="524"/>
        <v>3</v>
      </c>
      <c r="BT625" s="80">
        <f t="shared" si="502"/>
        <v>4</v>
      </c>
      <c r="BU625" s="28">
        <f t="shared" si="525"/>
        <v>12</v>
      </c>
      <c r="BV625" s="14" t="str">
        <f t="shared" si="526"/>
        <v>deutschland</v>
      </c>
      <c r="BW625" s="80">
        <f t="shared" si="503"/>
        <v>0</v>
      </c>
      <c r="BX625" s="14" t="str">
        <f t="shared" si="527"/>
        <v>Brasilien</v>
      </c>
      <c r="BY625" s="80">
        <f t="shared" si="528"/>
        <v>7</v>
      </c>
      <c r="BZ625" s="14" t="str">
        <f t="shared" si="529"/>
        <v>Katar</v>
      </c>
      <c r="CA625" s="80">
        <f t="shared" si="530"/>
        <v>0</v>
      </c>
      <c r="CB625" s="14" t="str">
        <f t="shared" si="531"/>
        <v>Frankreich</v>
      </c>
      <c r="CC625" s="80">
        <f t="shared" si="532"/>
        <v>7</v>
      </c>
      <c r="CD625" s="14" t="str">
        <f t="shared" si="533"/>
        <v>Kroatien</v>
      </c>
      <c r="CE625" s="80">
        <f t="shared" si="534"/>
        <v>7</v>
      </c>
      <c r="CF625" s="14" t="str">
        <f t="shared" si="535"/>
        <v>Portugal</v>
      </c>
      <c r="CG625" s="80">
        <f t="shared" si="536"/>
        <v>7</v>
      </c>
      <c r="CH625" s="14" t="str">
        <f t="shared" si="537"/>
        <v>England</v>
      </c>
      <c r="CI625" s="80">
        <f t="shared" si="538"/>
        <v>7</v>
      </c>
      <c r="CJ625" s="14" t="str">
        <f t="shared" si="539"/>
        <v>Dänemark</v>
      </c>
      <c r="CK625" s="80">
        <f t="shared" si="540"/>
        <v>0</v>
      </c>
      <c r="CL625" s="27">
        <f t="shared" si="550"/>
        <v>35</v>
      </c>
      <c r="CM625" t="s">
        <v>337</v>
      </c>
      <c r="CN625" t="s">
        <v>73</v>
      </c>
      <c r="CO625" t="s">
        <v>90</v>
      </c>
      <c r="CP625">
        <v>4</v>
      </c>
      <c r="CQ625" t="s">
        <v>83</v>
      </c>
      <c r="CR625">
        <v>1</v>
      </c>
      <c r="CS625" s="71">
        <f t="shared" si="504"/>
        <v>2</v>
      </c>
      <c r="CT625" s="80">
        <f t="shared" si="541"/>
        <v>0</v>
      </c>
      <c r="CU625" t="s">
        <v>140</v>
      </c>
      <c r="CV625" t="s">
        <v>73</v>
      </c>
      <c r="CW625" t="s">
        <v>94</v>
      </c>
      <c r="CX625">
        <v>4</v>
      </c>
      <c r="CY625" t="s">
        <v>83</v>
      </c>
      <c r="CZ625">
        <v>3</v>
      </c>
      <c r="DA625" s="71">
        <f t="shared" si="542"/>
        <v>0</v>
      </c>
      <c r="DB625" s="80">
        <f t="shared" si="543"/>
        <v>0</v>
      </c>
      <c r="DC625" t="s">
        <v>95</v>
      </c>
      <c r="DD625" t="s">
        <v>73</v>
      </c>
      <c r="DE625" t="s">
        <v>96</v>
      </c>
      <c r="DF625">
        <v>1</v>
      </c>
      <c r="DG625" t="s">
        <v>83</v>
      </c>
      <c r="DH625">
        <v>3</v>
      </c>
      <c r="DI625" s="71">
        <f t="shared" si="551"/>
        <v>0</v>
      </c>
      <c r="DJ625" s="80">
        <f t="shared" si="544"/>
        <v>0</v>
      </c>
      <c r="DK625" t="s">
        <v>85</v>
      </c>
      <c r="DL625" t="s">
        <v>73</v>
      </c>
      <c r="DM625" t="s">
        <v>129</v>
      </c>
      <c r="DN625">
        <v>3</v>
      </c>
      <c r="DO625" t="s">
        <v>83</v>
      </c>
      <c r="DP625">
        <v>2</v>
      </c>
      <c r="DQ625" s="71">
        <f t="shared" si="545"/>
        <v>1</v>
      </c>
      <c r="DR625" s="80">
        <f t="shared" si="546"/>
        <v>0</v>
      </c>
      <c r="DS625" s="27">
        <f t="shared" si="505"/>
        <v>0</v>
      </c>
      <c r="DT625" t="str">
        <f t="shared" si="506"/>
        <v>Katar</v>
      </c>
      <c r="DU625">
        <f t="shared" si="547"/>
        <v>0</v>
      </c>
      <c r="DV625" t="str">
        <f t="shared" si="507"/>
        <v>deutschland</v>
      </c>
      <c r="DW625">
        <f t="shared" si="548"/>
        <v>0</v>
      </c>
      <c r="DX625" t="str">
        <f t="shared" si="508"/>
        <v>England</v>
      </c>
      <c r="DY625">
        <f t="shared" si="549"/>
        <v>0</v>
      </c>
      <c r="DZ625" t="str">
        <f t="shared" si="509"/>
        <v>Portugal</v>
      </c>
      <c r="EA625">
        <f t="shared" si="510"/>
        <v>0</v>
      </c>
      <c r="EB625" s="27">
        <f t="shared" si="511"/>
        <v>0</v>
      </c>
      <c r="EC625" t="s">
        <v>140</v>
      </c>
      <c r="ED625" t="s">
        <v>73</v>
      </c>
      <c r="EE625" t="s">
        <v>337</v>
      </c>
      <c r="EF625">
        <v>2</v>
      </c>
      <c r="EG625" t="s">
        <v>83</v>
      </c>
      <c r="EH625">
        <v>4</v>
      </c>
      <c r="EK625" t="s">
        <v>85</v>
      </c>
      <c r="EL625" t="s">
        <v>73</v>
      </c>
      <c r="EM625" t="s">
        <v>96</v>
      </c>
      <c r="EN625">
        <v>2</v>
      </c>
      <c r="EO625" t="s">
        <v>83</v>
      </c>
      <c r="EP625">
        <v>3</v>
      </c>
      <c r="EU625" t="s">
        <v>140</v>
      </c>
      <c r="EV625" t="s">
        <v>73</v>
      </c>
      <c r="EW625" t="s">
        <v>85</v>
      </c>
      <c r="EX625">
        <v>2</v>
      </c>
      <c r="EY625" t="s">
        <v>83</v>
      </c>
      <c r="EZ625">
        <v>4</v>
      </c>
      <c r="FC625" t="s">
        <v>337</v>
      </c>
      <c r="FD625" t="s">
        <v>73</v>
      </c>
      <c r="FE625" t="s">
        <v>96</v>
      </c>
      <c r="FF625">
        <v>4</v>
      </c>
      <c r="FG625" t="s">
        <v>83</v>
      </c>
      <c r="FH625">
        <v>2</v>
      </c>
      <c r="FL625" t="s">
        <v>140</v>
      </c>
      <c r="FN625" t="s">
        <v>85</v>
      </c>
      <c r="FP625" t="s">
        <v>96</v>
      </c>
      <c r="FR625" t="s">
        <v>337</v>
      </c>
      <c r="FU625">
        <v>0</v>
      </c>
      <c r="FX625" t="s">
        <v>88</v>
      </c>
    </row>
    <row r="626" spans="1:180" x14ac:dyDescent="0.45">
      <c r="A626" s="1">
        <v>623</v>
      </c>
      <c r="B626" s="45">
        <f t="shared" si="497"/>
        <v>454</v>
      </c>
      <c r="C626" s="14" t="s">
        <v>1242</v>
      </c>
      <c r="D626" t="s">
        <v>1243</v>
      </c>
      <c r="E626" s="15" t="s">
        <v>1228</v>
      </c>
      <c r="F626" s="28">
        <f>VOR!IH626</f>
        <v>161</v>
      </c>
      <c r="G626" s="27">
        <f t="shared" si="512"/>
        <v>37</v>
      </c>
      <c r="H626" s="49">
        <f t="shared" si="513"/>
        <v>198</v>
      </c>
      <c r="I626" s="14" t="s">
        <v>132</v>
      </c>
      <c r="J626" t="s">
        <v>73</v>
      </c>
      <c r="K626" t="s">
        <v>92</v>
      </c>
      <c r="L626">
        <v>2</v>
      </c>
      <c r="M626" t="s">
        <v>83</v>
      </c>
      <c r="N626">
        <v>0</v>
      </c>
      <c r="O626" s="77">
        <f t="shared" si="514"/>
        <v>0</v>
      </c>
      <c r="P626" s="80">
        <f t="shared" si="515"/>
        <v>0</v>
      </c>
      <c r="Q626" t="s">
        <v>93</v>
      </c>
      <c r="R626" t="s">
        <v>73</v>
      </c>
      <c r="S626" t="s">
        <v>129</v>
      </c>
      <c r="T626">
        <v>2</v>
      </c>
      <c r="U626" t="s">
        <v>83</v>
      </c>
      <c r="V626">
        <v>0</v>
      </c>
      <c r="W626" s="71">
        <f t="shared" si="516"/>
        <v>1</v>
      </c>
      <c r="X626" s="80">
        <f t="shared" si="517"/>
        <v>2</v>
      </c>
      <c r="Y626" s="14" t="s">
        <v>94</v>
      </c>
      <c r="Z626" t="s">
        <v>73</v>
      </c>
      <c r="AA626" t="s">
        <v>86</v>
      </c>
      <c r="AB626">
        <v>1</v>
      </c>
      <c r="AC626" t="s">
        <v>83</v>
      </c>
      <c r="AD626">
        <v>2</v>
      </c>
      <c r="AE626" s="71">
        <f t="shared" si="518"/>
        <v>3</v>
      </c>
      <c r="AF626" s="80">
        <f t="shared" si="498"/>
        <v>0</v>
      </c>
      <c r="AG626" s="14" t="s">
        <v>85</v>
      </c>
      <c r="AH626" t="s">
        <v>73</v>
      </c>
      <c r="AI626" t="s">
        <v>84</v>
      </c>
      <c r="AJ626">
        <v>2</v>
      </c>
      <c r="AK626" t="s">
        <v>83</v>
      </c>
      <c r="AL626">
        <v>1</v>
      </c>
      <c r="AM626" s="71">
        <f t="shared" si="519"/>
        <v>1</v>
      </c>
      <c r="AN626" s="80">
        <f t="shared" si="520"/>
        <v>2</v>
      </c>
      <c r="AO626" s="14" t="s">
        <v>88</v>
      </c>
      <c r="AP626" t="s">
        <v>73</v>
      </c>
      <c r="AQ626" t="s">
        <v>95</v>
      </c>
      <c r="AR626">
        <v>2</v>
      </c>
      <c r="AS626" t="s">
        <v>83</v>
      </c>
      <c r="AT626">
        <v>1</v>
      </c>
      <c r="AU626" s="71">
        <f t="shared" si="499"/>
        <v>2</v>
      </c>
      <c r="AV626" s="80">
        <f t="shared" si="521"/>
        <v>0</v>
      </c>
      <c r="AW626" s="14" t="s">
        <v>134</v>
      </c>
      <c r="AX626" t="s">
        <v>73</v>
      </c>
      <c r="AY626" t="s">
        <v>91</v>
      </c>
      <c r="AZ626">
        <v>2</v>
      </c>
      <c r="BA626" t="s">
        <v>83</v>
      </c>
      <c r="BB626">
        <v>0</v>
      </c>
      <c r="BC626" s="71">
        <f t="shared" si="522"/>
        <v>2</v>
      </c>
      <c r="BD626" s="80">
        <f t="shared" si="500"/>
        <v>0</v>
      </c>
      <c r="BE626" s="14" t="s">
        <v>131</v>
      </c>
      <c r="BF626" t="s">
        <v>73</v>
      </c>
      <c r="BG626" t="s">
        <v>130</v>
      </c>
      <c r="BH626">
        <v>2</v>
      </c>
      <c r="BI626" t="s">
        <v>83</v>
      </c>
      <c r="BJ626">
        <v>0</v>
      </c>
      <c r="BK626" s="71">
        <f t="shared" si="501"/>
        <v>2</v>
      </c>
      <c r="BL626" s="80">
        <f t="shared" si="523"/>
        <v>0</v>
      </c>
      <c r="BM626" s="14" t="s">
        <v>96</v>
      </c>
      <c r="BN626" t="s">
        <v>73</v>
      </c>
      <c r="BO626" t="s">
        <v>90</v>
      </c>
      <c r="BP626">
        <v>3</v>
      </c>
      <c r="BQ626" t="s">
        <v>83</v>
      </c>
      <c r="BR626">
        <v>2</v>
      </c>
      <c r="BS626" s="71">
        <f t="shared" si="524"/>
        <v>1</v>
      </c>
      <c r="BT626" s="80">
        <f t="shared" si="502"/>
        <v>2</v>
      </c>
      <c r="BU626" s="28">
        <f t="shared" si="525"/>
        <v>6</v>
      </c>
      <c r="BV626" s="14" t="str">
        <f t="shared" si="526"/>
        <v>Deutschland</v>
      </c>
      <c r="BW626" s="80">
        <f t="shared" si="503"/>
        <v>0</v>
      </c>
      <c r="BX626" s="14" t="str">
        <f t="shared" si="527"/>
        <v>Schweiz</v>
      </c>
      <c r="BY626" s="80">
        <f t="shared" si="528"/>
        <v>0</v>
      </c>
      <c r="BZ626" s="14" t="str">
        <f t="shared" si="529"/>
        <v>Senegal</v>
      </c>
      <c r="CA626" s="80">
        <f t="shared" si="530"/>
        <v>0</v>
      </c>
      <c r="CB626" s="14" t="str">
        <f t="shared" si="531"/>
        <v>Argentinien</v>
      </c>
      <c r="CC626" s="80">
        <f t="shared" si="532"/>
        <v>7</v>
      </c>
      <c r="CD626" s="14" t="str">
        <f t="shared" si="533"/>
        <v>Belgien</v>
      </c>
      <c r="CE626" s="80">
        <f t="shared" si="534"/>
        <v>0</v>
      </c>
      <c r="CF626" s="14" t="str">
        <f t="shared" si="535"/>
        <v>Portugal</v>
      </c>
      <c r="CG626" s="80">
        <f t="shared" si="536"/>
        <v>7</v>
      </c>
      <c r="CH626" s="14" t="str">
        <f t="shared" si="537"/>
        <v>England</v>
      </c>
      <c r="CI626" s="80">
        <f t="shared" si="538"/>
        <v>7</v>
      </c>
      <c r="CJ626" s="14" t="str">
        <f t="shared" si="539"/>
        <v>Polen</v>
      </c>
      <c r="CK626" s="80">
        <f t="shared" si="540"/>
        <v>0</v>
      </c>
      <c r="CL626" s="27">
        <f t="shared" si="550"/>
        <v>21</v>
      </c>
      <c r="CM626" t="s">
        <v>88</v>
      </c>
      <c r="CN626" t="s">
        <v>73</v>
      </c>
      <c r="CO626" t="s">
        <v>134</v>
      </c>
      <c r="CP626">
        <v>2</v>
      </c>
      <c r="CQ626" t="s">
        <v>83</v>
      </c>
      <c r="CR626">
        <v>1</v>
      </c>
      <c r="CS626" s="71">
        <f t="shared" si="504"/>
        <v>0</v>
      </c>
      <c r="CT626" s="80">
        <f t="shared" si="541"/>
        <v>0</v>
      </c>
      <c r="CU626" t="s">
        <v>132</v>
      </c>
      <c r="CV626" t="s">
        <v>73</v>
      </c>
      <c r="CW626" t="s">
        <v>93</v>
      </c>
      <c r="CX626">
        <v>0</v>
      </c>
      <c r="CY626" t="s">
        <v>83</v>
      </c>
      <c r="CZ626">
        <v>2</v>
      </c>
      <c r="DA626" s="71">
        <f t="shared" si="542"/>
        <v>2</v>
      </c>
      <c r="DB626" s="80">
        <f t="shared" si="543"/>
        <v>2</v>
      </c>
      <c r="DC626" t="s">
        <v>131</v>
      </c>
      <c r="DD626" t="s">
        <v>73</v>
      </c>
      <c r="DE626" t="s">
        <v>96</v>
      </c>
      <c r="DF626">
        <v>1</v>
      </c>
      <c r="DG626" t="s">
        <v>83</v>
      </c>
      <c r="DH626">
        <v>3</v>
      </c>
      <c r="DI626" s="71">
        <f t="shared" si="551"/>
        <v>0</v>
      </c>
      <c r="DJ626" s="80">
        <f t="shared" si="544"/>
        <v>0</v>
      </c>
      <c r="DK626" t="s">
        <v>85</v>
      </c>
      <c r="DL626" t="s">
        <v>73</v>
      </c>
      <c r="DM626" t="s">
        <v>86</v>
      </c>
      <c r="DN626">
        <v>3</v>
      </c>
      <c r="DO626" t="s">
        <v>83</v>
      </c>
      <c r="DP626">
        <v>2</v>
      </c>
      <c r="DQ626" s="71">
        <f t="shared" si="545"/>
        <v>1</v>
      </c>
      <c r="DR626" s="80">
        <f t="shared" si="546"/>
        <v>0</v>
      </c>
      <c r="DS626" s="27">
        <f t="shared" si="505"/>
        <v>2</v>
      </c>
      <c r="DT626" t="str">
        <f t="shared" si="506"/>
        <v>Argentinien</v>
      </c>
      <c r="DU626">
        <f t="shared" si="547"/>
        <v>8</v>
      </c>
      <c r="DV626" t="str">
        <f t="shared" si="507"/>
        <v>Deutschland</v>
      </c>
      <c r="DW626">
        <f t="shared" si="548"/>
        <v>0</v>
      </c>
      <c r="DX626" t="str">
        <f t="shared" si="508"/>
        <v>England</v>
      </c>
      <c r="DY626">
        <f t="shared" si="549"/>
        <v>0</v>
      </c>
      <c r="DZ626" t="str">
        <f t="shared" si="509"/>
        <v>Portugal</v>
      </c>
      <c r="EA626">
        <f t="shared" si="510"/>
        <v>0</v>
      </c>
      <c r="EB626" s="27">
        <f t="shared" si="511"/>
        <v>8</v>
      </c>
      <c r="EC626" t="s">
        <v>93</v>
      </c>
      <c r="ED626" t="s">
        <v>73</v>
      </c>
      <c r="EE626" t="s">
        <v>88</v>
      </c>
      <c r="EF626">
        <v>1</v>
      </c>
      <c r="EG626" t="s">
        <v>83</v>
      </c>
      <c r="EH626">
        <v>3</v>
      </c>
      <c r="EK626" t="s">
        <v>85</v>
      </c>
      <c r="EL626" t="s">
        <v>73</v>
      </c>
      <c r="EM626" t="s">
        <v>96</v>
      </c>
      <c r="EN626">
        <v>1</v>
      </c>
      <c r="EO626" t="s">
        <v>83</v>
      </c>
      <c r="EP626">
        <v>2</v>
      </c>
      <c r="EU626" t="s">
        <v>93</v>
      </c>
      <c r="EV626" t="s">
        <v>73</v>
      </c>
      <c r="EW626" t="s">
        <v>85</v>
      </c>
      <c r="EX626">
        <v>2</v>
      </c>
      <c r="EY626" t="s">
        <v>83</v>
      </c>
      <c r="EZ626">
        <v>1</v>
      </c>
      <c r="FC626" t="s">
        <v>88</v>
      </c>
      <c r="FD626" t="s">
        <v>73</v>
      </c>
      <c r="FE626" t="s">
        <v>96</v>
      </c>
      <c r="FF626">
        <v>4</v>
      </c>
      <c r="FG626" t="s">
        <v>83</v>
      </c>
      <c r="FH626">
        <v>1</v>
      </c>
      <c r="FL626" t="s">
        <v>85</v>
      </c>
      <c r="FN626" t="s">
        <v>93</v>
      </c>
      <c r="FP626" t="s">
        <v>96</v>
      </c>
      <c r="FR626" t="s">
        <v>88</v>
      </c>
      <c r="FU626">
        <v>0</v>
      </c>
      <c r="FX626" t="s">
        <v>630</v>
      </c>
    </row>
    <row r="627" spans="1:180" x14ac:dyDescent="0.45">
      <c r="A627" s="1">
        <v>624</v>
      </c>
      <c r="B627" s="45">
        <f t="shared" si="497"/>
        <v>454</v>
      </c>
      <c r="C627" s="14" t="s">
        <v>179</v>
      </c>
      <c r="D627" t="s">
        <v>1337</v>
      </c>
      <c r="E627" s="15" t="s">
        <v>1244</v>
      </c>
      <c r="F627" s="28">
        <f>VOR!IH627</f>
        <v>157</v>
      </c>
      <c r="G627" s="27">
        <f t="shared" si="512"/>
        <v>41</v>
      </c>
      <c r="H627" s="49">
        <f t="shared" si="513"/>
        <v>198</v>
      </c>
      <c r="I627" s="14" t="s">
        <v>84</v>
      </c>
      <c r="J627" t="s">
        <v>73</v>
      </c>
      <c r="K627" t="s">
        <v>181</v>
      </c>
      <c r="L627">
        <v>3</v>
      </c>
      <c r="M627" t="s">
        <v>83</v>
      </c>
      <c r="N627">
        <v>0</v>
      </c>
      <c r="O627" s="77">
        <f t="shared" si="514"/>
        <v>1</v>
      </c>
      <c r="P627" s="80">
        <f t="shared" si="515"/>
        <v>2</v>
      </c>
      <c r="Q627" t="s">
        <v>86</v>
      </c>
      <c r="R627" t="s">
        <v>73</v>
      </c>
      <c r="S627" t="s">
        <v>129</v>
      </c>
      <c r="T627">
        <v>1</v>
      </c>
      <c r="U627" t="s">
        <v>83</v>
      </c>
      <c r="V627">
        <v>1</v>
      </c>
      <c r="W627" s="71">
        <f t="shared" si="516"/>
        <v>0</v>
      </c>
      <c r="X627" s="80">
        <f t="shared" si="517"/>
        <v>0</v>
      </c>
      <c r="Y627" s="14" t="s">
        <v>94</v>
      </c>
      <c r="Z627" t="s">
        <v>73</v>
      </c>
      <c r="AA627" t="s">
        <v>93</v>
      </c>
      <c r="AB627">
        <v>2</v>
      </c>
      <c r="AC627" t="s">
        <v>83</v>
      </c>
      <c r="AD627">
        <v>1</v>
      </c>
      <c r="AE627" s="71">
        <f t="shared" si="518"/>
        <v>1</v>
      </c>
      <c r="AF627" s="80">
        <f t="shared" si="498"/>
        <v>2</v>
      </c>
      <c r="AG627" s="14" t="s">
        <v>85</v>
      </c>
      <c r="AH627" t="s">
        <v>73</v>
      </c>
      <c r="AI627" t="s">
        <v>140</v>
      </c>
      <c r="AJ627">
        <v>2</v>
      </c>
      <c r="AK627" t="s">
        <v>83</v>
      </c>
      <c r="AL627">
        <v>0</v>
      </c>
      <c r="AM627" s="71">
        <f t="shared" si="519"/>
        <v>1</v>
      </c>
      <c r="AN627" s="80">
        <f t="shared" si="520"/>
        <v>2</v>
      </c>
      <c r="AO627" s="14" t="s">
        <v>88</v>
      </c>
      <c r="AP627" t="s">
        <v>73</v>
      </c>
      <c r="AQ627" t="s">
        <v>131</v>
      </c>
      <c r="AR627">
        <v>3</v>
      </c>
      <c r="AS627" t="s">
        <v>83</v>
      </c>
      <c r="AT627">
        <v>1</v>
      </c>
      <c r="AU627" s="71">
        <f t="shared" si="499"/>
        <v>0</v>
      </c>
      <c r="AV627" s="80">
        <f t="shared" si="521"/>
        <v>0</v>
      </c>
      <c r="AW627" s="14" t="s">
        <v>150</v>
      </c>
      <c r="AX627" t="s">
        <v>73</v>
      </c>
      <c r="AY627" t="s">
        <v>138</v>
      </c>
      <c r="AZ627">
        <v>2</v>
      </c>
      <c r="BA627" t="s">
        <v>83</v>
      </c>
      <c r="BB627">
        <v>1</v>
      </c>
      <c r="BC627" s="71">
        <f t="shared" si="522"/>
        <v>0</v>
      </c>
      <c r="BD627" s="80">
        <f t="shared" si="500"/>
        <v>0</v>
      </c>
      <c r="BE627" s="14" t="s">
        <v>95</v>
      </c>
      <c r="BF627" t="s">
        <v>73</v>
      </c>
      <c r="BG627" t="s">
        <v>130</v>
      </c>
      <c r="BH627">
        <v>1</v>
      </c>
      <c r="BI627" t="s">
        <v>83</v>
      </c>
      <c r="BJ627">
        <v>0</v>
      </c>
      <c r="BK627" s="71">
        <f t="shared" si="501"/>
        <v>2</v>
      </c>
      <c r="BL627" s="80">
        <f t="shared" si="523"/>
        <v>0</v>
      </c>
      <c r="BM627" s="14" t="s">
        <v>96</v>
      </c>
      <c r="BN627" t="s">
        <v>73</v>
      </c>
      <c r="BO627" t="s">
        <v>90</v>
      </c>
      <c r="BP627">
        <v>2</v>
      </c>
      <c r="BQ627" t="s">
        <v>83</v>
      </c>
      <c r="BR627">
        <v>3</v>
      </c>
      <c r="BS627" s="71">
        <f t="shared" si="524"/>
        <v>1</v>
      </c>
      <c r="BT627" s="80">
        <f t="shared" si="502"/>
        <v>0</v>
      </c>
      <c r="BU627" s="28">
        <f t="shared" si="525"/>
        <v>6</v>
      </c>
      <c r="BV627" s="14" t="str">
        <f t="shared" si="526"/>
        <v>Deutschland</v>
      </c>
      <c r="BW627" s="80">
        <f t="shared" si="503"/>
        <v>0</v>
      </c>
      <c r="BX627" s="14" t="str">
        <f t="shared" si="527"/>
        <v>Serbien</v>
      </c>
      <c r="BY627" s="80">
        <f t="shared" si="528"/>
        <v>0</v>
      </c>
      <c r="BZ627" s="14" t="str">
        <f t="shared" si="529"/>
        <v>Niederlande</v>
      </c>
      <c r="CA627" s="80">
        <f t="shared" si="530"/>
        <v>7</v>
      </c>
      <c r="CB627" s="14" t="str">
        <f t="shared" si="531"/>
        <v>Dänemark</v>
      </c>
      <c r="CC627" s="80">
        <f t="shared" si="532"/>
        <v>0</v>
      </c>
      <c r="CD627" s="14" t="str">
        <f t="shared" si="533"/>
        <v>Kroatien</v>
      </c>
      <c r="CE627" s="80">
        <f t="shared" si="534"/>
        <v>7</v>
      </c>
      <c r="CF627" s="14" t="str">
        <f t="shared" si="535"/>
        <v>Brasilien</v>
      </c>
      <c r="CG627" s="80">
        <f t="shared" si="536"/>
        <v>7</v>
      </c>
      <c r="CH627" s="14" t="str">
        <f t="shared" si="537"/>
        <v>England</v>
      </c>
      <c r="CI627" s="80">
        <f t="shared" si="538"/>
        <v>7</v>
      </c>
      <c r="CJ627" s="14" t="str">
        <f t="shared" si="539"/>
        <v>Frankreich</v>
      </c>
      <c r="CK627" s="80">
        <f t="shared" si="540"/>
        <v>7</v>
      </c>
      <c r="CL627" s="27">
        <f t="shared" si="550"/>
        <v>35</v>
      </c>
      <c r="CM627" t="s">
        <v>88</v>
      </c>
      <c r="CN627" t="s">
        <v>73</v>
      </c>
      <c r="CO627" t="s">
        <v>150</v>
      </c>
      <c r="CP627">
        <v>2</v>
      </c>
      <c r="CQ627" t="s">
        <v>83</v>
      </c>
      <c r="CR627">
        <v>1</v>
      </c>
      <c r="CS627" s="71">
        <f t="shared" si="504"/>
        <v>0</v>
      </c>
      <c r="CT627" s="80">
        <f t="shared" si="541"/>
        <v>0</v>
      </c>
      <c r="CU627" t="s">
        <v>84</v>
      </c>
      <c r="CV627" t="s">
        <v>73</v>
      </c>
      <c r="CW627" t="s">
        <v>129</v>
      </c>
      <c r="CX627">
        <v>2</v>
      </c>
      <c r="CY627" t="s">
        <v>83</v>
      </c>
      <c r="CZ627">
        <v>1</v>
      </c>
      <c r="DA627" s="71">
        <f t="shared" si="542"/>
        <v>1</v>
      </c>
      <c r="DB627" s="80">
        <f t="shared" si="543"/>
        <v>0</v>
      </c>
      <c r="DC627" t="s">
        <v>95</v>
      </c>
      <c r="DD627" t="s">
        <v>73</v>
      </c>
      <c r="DE627" t="s">
        <v>90</v>
      </c>
      <c r="DF627">
        <v>1</v>
      </c>
      <c r="DG627" t="s">
        <v>83</v>
      </c>
      <c r="DH627">
        <v>2</v>
      </c>
      <c r="DI627" s="71">
        <f t="shared" si="551"/>
        <v>0</v>
      </c>
      <c r="DJ627" s="80">
        <f t="shared" si="544"/>
        <v>0</v>
      </c>
      <c r="DK627" t="s">
        <v>85</v>
      </c>
      <c r="DL627" t="s">
        <v>73</v>
      </c>
      <c r="DM627" t="s">
        <v>94</v>
      </c>
      <c r="DN627">
        <v>2</v>
      </c>
      <c r="DO627" t="s">
        <v>83</v>
      </c>
      <c r="DP627">
        <v>0</v>
      </c>
      <c r="DQ627" s="71">
        <f t="shared" si="545"/>
        <v>3</v>
      </c>
      <c r="DR627" s="80">
        <f t="shared" si="546"/>
        <v>0</v>
      </c>
      <c r="DS627" s="27">
        <f t="shared" si="505"/>
        <v>0</v>
      </c>
      <c r="DT627" t="str">
        <f t="shared" si="506"/>
        <v>Niederlande</v>
      </c>
      <c r="DU627">
        <f t="shared" si="547"/>
        <v>0</v>
      </c>
      <c r="DV627" t="str">
        <f t="shared" si="507"/>
        <v>Deutschland</v>
      </c>
      <c r="DW627">
        <f t="shared" si="548"/>
        <v>0</v>
      </c>
      <c r="DX627" t="str">
        <f t="shared" si="508"/>
        <v>England</v>
      </c>
      <c r="DY627">
        <f t="shared" si="549"/>
        <v>0</v>
      </c>
      <c r="DZ627" t="str">
        <f t="shared" si="509"/>
        <v>Brasilien</v>
      </c>
      <c r="EA627">
        <f t="shared" si="510"/>
        <v>0</v>
      </c>
      <c r="EB627" s="27">
        <f t="shared" si="511"/>
        <v>0</v>
      </c>
      <c r="EC627" t="s">
        <v>84</v>
      </c>
      <c r="ED627" t="s">
        <v>73</v>
      </c>
      <c r="EE627" t="s">
        <v>88</v>
      </c>
      <c r="EF627">
        <v>1</v>
      </c>
      <c r="EG627" t="s">
        <v>83</v>
      </c>
      <c r="EH627">
        <v>2</v>
      </c>
      <c r="EK627" t="s">
        <v>85</v>
      </c>
      <c r="EL627" t="s">
        <v>73</v>
      </c>
      <c r="EM627" t="s">
        <v>90</v>
      </c>
      <c r="EN627">
        <v>1</v>
      </c>
      <c r="EO627" t="s">
        <v>83</v>
      </c>
      <c r="EP627">
        <v>0</v>
      </c>
      <c r="EU627" t="s">
        <v>84</v>
      </c>
      <c r="EV627" t="s">
        <v>73</v>
      </c>
      <c r="EW627" t="s">
        <v>90</v>
      </c>
      <c r="EX627">
        <v>2</v>
      </c>
      <c r="EY627" t="s">
        <v>83</v>
      </c>
      <c r="EZ627">
        <v>1</v>
      </c>
      <c r="FC627" t="s">
        <v>88</v>
      </c>
      <c r="FD627" t="s">
        <v>73</v>
      </c>
      <c r="FE627" t="s">
        <v>85</v>
      </c>
      <c r="FF627">
        <v>1</v>
      </c>
      <c r="FG627" t="s">
        <v>83</v>
      </c>
      <c r="FH627">
        <v>0</v>
      </c>
      <c r="FL627" t="s">
        <v>90</v>
      </c>
      <c r="FN627" t="s">
        <v>84</v>
      </c>
      <c r="FP627" t="s">
        <v>85</v>
      </c>
      <c r="FR627" t="s">
        <v>88</v>
      </c>
      <c r="FU627">
        <v>0</v>
      </c>
      <c r="FX627">
        <v>0</v>
      </c>
    </row>
    <row r="628" spans="1:180" x14ac:dyDescent="0.45">
      <c r="A628" s="1">
        <v>625</v>
      </c>
      <c r="B628" s="45">
        <f t="shared" si="497"/>
        <v>235</v>
      </c>
      <c r="C628" s="14" t="s">
        <v>911</v>
      </c>
      <c r="D628" t="s">
        <v>1245</v>
      </c>
      <c r="E628" s="15" t="s">
        <v>1244</v>
      </c>
      <c r="F628" s="28">
        <f>VOR!IH628</f>
        <v>160</v>
      </c>
      <c r="G628" s="27">
        <f t="shared" si="512"/>
        <v>75</v>
      </c>
      <c r="H628" s="49">
        <f t="shared" si="513"/>
        <v>235</v>
      </c>
      <c r="I628" s="14" t="s">
        <v>84</v>
      </c>
      <c r="J628" t="s">
        <v>73</v>
      </c>
      <c r="K628" t="s">
        <v>92</v>
      </c>
      <c r="L628">
        <v>1</v>
      </c>
      <c r="M628" t="s">
        <v>83</v>
      </c>
      <c r="N628">
        <v>0</v>
      </c>
      <c r="O628" s="77">
        <f t="shared" si="514"/>
        <v>1</v>
      </c>
      <c r="P628" s="80">
        <f t="shared" si="515"/>
        <v>2</v>
      </c>
      <c r="Q628" t="s">
        <v>93</v>
      </c>
      <c r="R628" t="s">
        <v>73</v>
      </c>
      <c r="S628" t="s">
        <v>129</v>
      </c>
      <c r="T628">
        <v>2</v>
      </c>
      <c r="U628" t="s">
        <v>83</v>
      </c>
      <c r="V628">
        <v>1</v>
      </c>
      <c r="W628" s="71">
        <f t="shared" si="516"/>
        <v>1</v>
      </c>
      <c r="X628" s="80">
        <f t="shared" si="517"/>
        <v>4</v>
      </c>
      <c r="Y628" s="14" t="s">
        <v>94</v>
      </c>
      <c r="Z628" t="s">
        <v>73</v>
      </c>
      <c r="AA628" t="s">
        <v>86</v>
      </c>
      <c r="AB628">
        <v>2</v>
      </c>
      <c r="AC628" t="s">
        <v>83</v>
      </c>
      <c r="AD628">
        <v>1</v>
      </c>
      <c r="AE628" s="71">
        <f t="shared" si="518"/>
        <v>3</v>
      </c>
      <c r="AF628" s="80">
        <f t="shared" si="498"/>
        <v>4</v>
      </c>
      <c r="AG628" s="14" t="s">
        <v>85</v>
      </c>
      <c r="AH628" t="s">
        <v>73</v>
      </c>
      <c r="AI628" t="s">
        <v>136</v>
      </c>
      <c r="AJ628">
        <v>2</v>
      </c>
      <c r="AK628" t="s">
        <v>83</v>
      </c>
      <c r="AL628">
        <v>1</v>
      </c>
      <c r="AM628" s="71">
        <f t="shared" si="519"/>
        <v>1</v>
      </c>
      <c r="AN628" s="80">
        <f t="shared" si="520"/>
        <v>2</v>
      </c>
      <c r="AO628" s="14" t="s">
        <v>130</v>
      </c>
      <c r="AP628" t="s">
        <v>73</v>
      </c>
      <c r="AQ628" t="s">
        <v>95</v>
      </c>
      <c r="AR628">
        <v>2</v>
      </c>
      <c r="AS628" t="s">
        <v>83</v>
      </c>
      <c r="AT628">
        <v>0</v>
      </c>
      <c r="AU628" s="71">
        <f t="shared" si="499"/>
        <v>2</v>
      </c>
      <c r="AV628" s="80">
        <f t="shared" si="521"/>
        <v>0</v>
      </c>
      <c r="AW628" s="14" t="s">
        <v>90</v>
      </c>
      <c r="AX628" t="s">
        <v>73</v>
      </c>
      <c r="AY628" t="s">
        <v>135</v>
      </c>
      <c r="AZ628">
        <v>2</v>
      </c>
      <c r="BA628" t="s">
        <v>83</v>
      </c>
      <c r="BB628">
        <v>0</v>
      </c>
      <c r="BC628" s="71">
        <f t="shared" si="522"/>
        <v>1</v>
      </c>
      <c r="BD628" s="80">
        <f t="shared" si="500"/>
        <v>2</v>
      </c>
      <c r="BE628" s="14" t="s">
        <v>131</v>
      </c>
      <c r="BF628" t="s">
        <v>73</v>
      </c>
      <c r="BG628" t="s">
        <v>88</v>
      </c>
      <c r="BH628">
        <v>0</v>
      </c>
      <c r="BI628" t="s">
        <v>83</v>
      </c>
      <c r="BJ628">
        <v>1</v>
      </c>
      <c r="BK628" s="71">
        <f t="shared" si="501"/>
        <v>0</v>
      </c>
      <c r="BL628" s="80">
        <f t="shared" si="523"/>
        <v>0</v>
      </c>
      <c r="BM628" s="14" t="s">
        <v>96</v>
      </c>
      <c r="BN628" t="s">
        <v>73</v>
      </c>
      <c r="BO628" t="s">
        <v>134</v>
      </c>
      <c r="BP628">
        <v>1</v>
      </c>
      <c r="BQ628" t="s">
        <v>83</v>
      </c>
      <c r="BR628">
        <v>2</v>
      </c>
      <c r="BS628" s="71">
        <f t="shared" si="524"/>
        <v>3</v>
      </c>
      <c r="BT628" s="80">
        <f t="shared" si="502"/>
        <v>0</v>
      </c>
      <c r="BU628" s="28">
        <f t="shared" si="525"/>
        <v>14</v>
      </c>
      <c r="BV628" s="14" t="str">
        <f t="shared" si="526"/>
        <v>Spanien</v>
      </c>
      <c r="BW628" s="80">
        <f t="shared" si="503"/>
        <v>0</v>
      </c>
      <c r="BX628" s="14" t="str">
        <f t="shared" si="527"/>
        <v>Brasilien</v>
      </c>
      <c r="BY628" s="80">
        <f t="shared" si="528"/>
        <v>7</v>
      </c>
      <c r="BZ628" s="14" t="str">
        <f t="shared" si="529"/>
        <v>Niederlande</v>
      </c>
      <c r="CA628" s="80">
        <f t="shared" si="530"/>
        <v>7</v>
      </c>
      <c r="CB628" s="14" t="str">
        <f t="shared" si="531"/>
        <v>Argentinien</v>
      </c>
      <c r="CC628" s="80">
        <f t="shared" si="532"/>
        <v>7</v>
      </c>
      <c r="CD628" s="14" t="str">
        <f t="shared" si="533"/>
        <v>Deutschland</v>
      </c>
      <c r="CE628" s="80">
        <f t="shared" si="534"/>
        <v>0</v>
      </c>
      <c r="CF628" s="14" t="str">
        <f t="shared" si="535"/>
        <v>Schweiz</v>
      </c>
      <c r="CG628" s="80">
        <f t="shared" si="536"/>
        <v>0</v>
      </c>
      <c r="CH628" s="14" t="str">
        <f t="shared" si="537"/>
        <v>England</v>
      </c>
      <c r="CI628" s="80">
        <f t="shared" si="538"/>
        <v>7</v>
      </c>
      <c r="CJ628" s="14" t="str">
        <f t="shared" si="539"/>
        <v>Frankreich</v>
      </c>
      <c r="CK628" s="80">
        <f t="shared" si="540"/>
        <v>7</v>
      </c>
      <c r="CL628" s="27">
        <f t="shared" si="550"/>
        <v>35</v>
      </c>
      <c r="CM628" t="s">
        <v>130</v>
      </c>
      <c r="CN628" t="s">
        <v>73</v>
      </c>
      <c r="CO628" t="s">
        <v>90</v>
      </c>
      <c r="CP628">
        <v>0</v>
      </c>
      <c r="CQ628" t="s">
        <v>83</v>
      </c>
      <c r="CR628">
        <v>1</v>
      </c>
      <c r="CS628" s="71">
        <f t="shared" si="504"/>
        <v>2</v>
      </c>
      <c r="CT628" s="80">
        <f t="shared" si="541"/>
        <v>0</v>
      </c>
      <c r="CU628" t="s">
        <v>84</v>
      </c>
      <c r="CV628" t="s">
        <v>73</v>
      </c>
      <c r="CW628" t="s">
        <v>93</v>
      </c>
      <c r="CX628">
        <v>1</v>
      </c>
      <c r="CY628" t="s">
        <v>83</v>
      </c>
      <c r="CZ628">
        <v>2</v>
      </c>
      <c r="DA628" s="71">
        <f t="shared" si="542"/>
        <v>3</v>
      </c>
      <c r="DB628" s="80">
        <f t="shared" si="543"/>
        <v>6</v>
      </c>
      <c r="DC628" t="s">
        <v>88</v>
      </c>
      <c r="DD628" t="s">
        <v>73</v>
      </c>
      <c r="DE628" t="s">
        <v>134</v>
      </c>
      <c r="DF628">
        <v>1</v>
      </c>
      <c r="DG628" t="s">
        <v>83</v>
      </c>
      <c r="DH628">
        <v>0</v>
      </c>
      <c r="DI628" s="71">
        <f t="shared" si="551"/>
        <v>0</v>
      </c>
      <c r="DJ628" s="80">
        <f t="shared" si="544"/>
        <v>0</v>
      </c>
      <c r="DK628" t="s">
        <v>85</v>
      </c>
      <c r="DL628" t="s">
        <v>73</v>
      </c>
      <c r="DM628" t="s">
        <v>94</v>
      </c>
      <c r="DN628">
        <v>1</v>
      </c>
      <c r="DO628" t="s">
        <v>83</v>
      </c>
      <c r="DP628">
        <v>3</v>
      </c>
      <c r="DQ628" s="71">
        <f t="shared" si="545"/>
        <v>3</v>
      </c>
      <c r="DR628" s="80">
        <f t="shared" si="546"/>
        <v>4</v>
      </c>
      <c r="DS628" s="27">
        <f t="shared" si="505"/>
        <v>10</v>
      </c>
      <c r="DT628" t="str">
        <f t="shared" si="506"/>
        <v>Argentinien</v>
      </c>
      <c r="DU628">
        <f t="shared" si="547"/>
        <v>8</v>
      </c>
      <c r="DV628" t="str">
        <f t="shared" si="507"/>
        <v>Brasilien</v>
      </c>
      <c r="DW628">
        <f t="shared" si="548"/>
        <v>0</v>
      </c>
      <c r="DX628" t="str">
        <f t="shared" si="508"/>
        <v>Frankreich</v>
      </c>
      <c r="DY628">
        <f t="shared" si="549"/>
        <v>8</v>
      </c>
      <c r="DZ628" t="str">
        <f t="shared" si="509"/>
        <v>Deutschland</v>
      </c>
      <c r="EA628">
        <f t="shared" si="510"/>
        <v>0</v>
      </c>
      <c r="EB628" s="27">
        <f t="shared" si="511"/>
        <v>16</v>
      </c>
      <c r="EC628" t="s">
        <v>93</v>
      </c>
      <c r="ED628" t="s">
        <v>73</v>
      </c>
      <c r="EE628" t="s">
        <v>90</v>
      </c>
      <c r="EF628">
        <v>2</v>
      </c>
      <c r="EG628" t="s">
        <v>83</v>
      </c>
      <c r="EH628">
        <v>3</v>
      </c>
      <c r="EK628" t="s">
        <v>94</v>
      </c>
      <c r="EL628" t="s">
        <v>73</v>
      </c>
      <c r="EM628" t="s">
        <v>88</v>
      </c>
      <c r="EN628">
        <v>2</v>
      </c>
      <c r="EO628" t="s">
        <v>83</v>
      </c>
      <c r="EP628">
        <v>1</v>
      </c>
      <c r="EU628" t="s">
        <v>93</v>
      </c>
      <c r="EV628" t="s">
        <v>73</v>
      </c>
      <c r="EW628" t="s">
        <v>88</v>
      </c>
      <c r="EX628">
        <v>2</v>
      </c>
      <c r="EY628" t="s">
        <v>83</v>
      </c>
      <c r="EZ628">
        <v>0</v>
      </c>
      <c r="FC628" t="s">
        <v>90</v>
      </c>
      <c r="FD628" t="s">
        <v>73</v>
      </c>
      <c r="FE628" t="s">
        <v>94</v>
      </c>
      <c r="FF628">
        <v>1</v>
      </c>
      <c r="FG628" t="s">
        <v>83</v>
      </c>
      <c r="FH628">
        <v>2</v>
      </c>
      <c r="FL628" t="s">
        <v>88</v>
      </c>
      <c r="FN628" t="s">
        <v>93</v>
      </c>
      <c r="FP628" t="s">
        <v>90</v>
      </c>
      <c r="FR628" t="s">
        <v>94</v>
      </c>
      <c r="FU628">
        <v>162</v>
      </c>
      <c r="FX628" t="s">
        <v>1261</v>
      </c>
    </row>
    <row r="629" spans="1:180" x14ac:dyDescent="0.45">
      <c r="A629" s="1">
        <v>626</v>
      </c>
      <c r="B629" s="45">
        <f t="shared" si="497"/>
        <v>217</v>
      </c>
      <c r="C629" s="14" t="s">
        <v>491</v>
      </c>
      <c r="D629" t="s">
        <v>1218</v>
      </c>
      <c r="E629" s="15" t="s">
        <v>1246</v>
      </c>
      <c r="F629" s="28">
        <f>VOR!IH629</f>
        <v>172</v>
      </c>
      <c r="G629" s="27">
        <f t="shared" si="512"/>
        <v>66</v>
      </c>
      <c r="H629" s="49">
        <f t="shared" si="513"/>
        <v>238</v>
      </c>
      <c r="I629" s="14" t="s">
        <v>84</v>
      </c>
      <c r="J629" t="s">
        <v>73</v>
      </c>
      <c r="K629" t="s">
        <v>137</v>
      </c>
      <c r="L629">
        <v>1</v>
      </c>
      <c r="M629" t="s">
        <v>83</v>
      </c>
      <c r="N629">
        <v>2</v>
      </c>
      <c r="O629" s="77">
        <f t="shared" si="514"/>
        <v>3</v>
      </c>
      <c r="P629" s="80">
        <f t="shared" si="515"/>
        <v>0</v>
      </c>
      <c r="Q629" t="s">
        <v>93</v>
      </c>
      <c r="R629" t="s">
        <v>73</v>
      </c>
      <c r="S629" t="s">
        <v>129</v>
      </c>
      <c r="T629">
        <v>2</v>
      </c>
      <c r="U629" t="s">
        <v>83</v>
      </c>
      <c r="V629">
        <v>1</v>
      </c>
      <c r="W629" s="71">
        <f t="shared" si="516"/>
        <v>1</v>
      </c>
      <c r="X629" s="80">
        <f t="shared" si="517"/>
        <v>4</v>
      </c>
      <c r="Y629" s="14" t="s">
        <v>94</v>
      </c>
      <c r="Z629" t="s">
        <v>73</v>
      </c>
      <c r="AA629" t="s">
        <v>86</v>
      </c>
      <c r="AB629">
        <v>3</v>
      </c>
      <c r="AC629" t="s">
        <v>83</v>
      </c>
      <c r="AD629">
        <v>1</v>
      </c>
      <c r="AE629" s="71">
        <f t="shared" si="518"/>
        <v>3</v>
      </c>
      <c r="AF629" s="80">
        <f t="shared" si="498"/>
        <v>8</v>
      </c>
      <c r="AG629" s="14" t="s">
        <v>85</v>
      </c>
      <c r="AH629" t="s">
        <v>73</v>
      </c>
      <c r="AI629" t="s">
        <v>136</v>
      </c>
      <c r="AJ629">
        <v>2</v>
      </c>
      <c r="AK629" t="s">
        <v>83</v>
      </c>
      <c r="AL629">
        <v>1</v>
      </c>
      <c r="AM629" s="71">
        <f t="shared" si="519"/>
        <v>1</v>
      </c>
      <c r="AN629" s="80">
        <f t="shared" si="520"/>
        <v>2</v>
      </c>
      <c r="AO629" s="14" t="s">
        <v>88</v>
      </c>
      <c r="AP629" t="s">
        <v>73</v>
      </c>
      <c r="AQ629" t="s">
        <v>131</v>
      </c>
      <c r="AR629">
        <v>2</v>
      </c>
      <c r="AS629" t="s">
        <v>83</v>
      </c>
      <c r="AT629">
        <v>1</v>
      </c>
      <c r="AU629" s="71">
        <f t="shared" si="499"/>
        <v>0</v>
      </c>
      <c r="AV629" s="80">
        <f t="shared" si="521"/>
        <v>0</v>
      </c>
      <c r="AW629" s="14" t="s">
        <v>90</v>
      </c>
      <c r="AX629" t="s">
        <v>73</v>
      </c>
      <c r="AY629" t="s">
        <v>91</v>
      </c>
      <c r="AZ629">
        <v>1</v>
      </c>
      <c r="BA629" t="s">
        <v>83</v>
      </c>
      <c r="BB629">
        <v>0</v>
      </c>
      <c r="BC629" s="71">
        <f t="shared" si="522"/>
        <v>3</v>
      </c>
      <c r="BD629" s="80">
        <f t="shared" si="500"/>
        <v>4</v>
      </c>
      <c r="BE629" s="14" t="s">
        <v>142</v>
      </c>
      <c r="BF629" t="s">
        <v>73</v>
      </c>
      <c r="BG629" t="s">
        <v>130</v>
      </c>
      <c r="BH629">
        <v>1</v>
      </c>
      <c r="BI629" t="s">
        <v>83</v>
      </c>
      <c r="BJ629">
        <v>2</v>
      </c>
      <c r="BK629" s="71">
        <f t="shared" si="501"/>
        <v>2</v>
      </c>
      <c r="BL629" s="80">
        <f t="shared" si="523"/>
        <v>0</v>
      </c>
      <c r="BM629" s="14" t="s">
        <v>96</v>
      </c>
      <c r="BN629" t="s">
        <v>73</v>
      </c>
      <c r="BO629" t="s">
        <v>150</v>
      </c>
      <c r="BP629">
        <v>1</v>
      </c>
      <c r="BQ629" t="s">
        <v>83</v>
      </c>
      <c r="BR629">
        <v>0</v>
      </c>
      <c r="BS629" s="71">
        <f t="shared" si="524"/>
        <v>1</v>
      </c>
      <c r="BT629" s="80">
        <f t="shared" si="502"/>
        <v>2</v>
      </c>
      <c r="BU629" s="28">
        <f t="shared" si="525"/>
        <v>20</v>
      </c>
      <c r="BV629" s="14" t="str">
        <f t="shared" si="526"/>
        <v>Deutschland</v>
      </c>
      <c r="BW629" s="80">
        <f t="shared" si="503"/>
        <v>0</v>
      </c>
      <c r="BX629" s="14" t="str">
        <f t="shared" si="527"/>
        <v>Brasilien</v>
      </c>
      <c r="BY629" s="80">
        <f t="shared" si="528"/>
        <v>7</v>
      </c>
      <c r="BZ629" s="14" t="str">
        <f t="shared" si="529"/>
        <v>USA</v>
      </c>
      <c r="CA629" s="80">
        <f t="shared" si="530"/>
        <v>0</v>
      </c>
      <c r="CB629" s="14" t="str">
        <f t="shared" si="531"/>
        <v>Argentinien</v>
      </c>
      <c r="CC629" s="80">
        <f t="shared" si="532"/>
        <v>7</v>
      </c>
      <c r="CD629" s="14" t="str">
        <f t="shared" si="533"/>
        <v>Spanien</v>
      </c>
      <c r="CE629" s="80">
        <f t="shared" si="534"/>
        <v>0</v>
      </c>
      <c r="CF629" s="14" t="str">
        <f t="shared" si="535"/>
        <v>Portugal</v>
      </c>
      <c r="CG629" s="80">
        <f t="shared" si="536"/>
        <v>7</v>
      </c>
      <c r="CH629" s="14" t="str">
        <f t="shared" si="537"/>
        <v>England</v>
      </c>
      <c r="CI629" s="80">
        <f t="shared" si="538"/>
        <v>7</v>
      </c>
      <c r="CJ629" s="14" t="str">
        <f t="shared" si="539"/>
        <v>Frankreich</v>
      </c>
      <c r="CK629" s="80">
        <f t="shared" si="540"/>
        <v>7</v>
      </c>
      <c r="CL629" s="27">
        <f t="shared" si="550"/>
        <v>35</v>
      </c>
      <c r="CM629" t="s">
        <v>88</v>
      </c>
      <c r="CN629" t="s">
        <v>73</v>
      </c>
      <c r="CO629" t="s">
        <v>90</v>
      </c>
      <c r="CP629">
        <v>3</v>
      </c>
      <c r="CQ629" t="s">
        <v>83</v>
      </c>
      <c r="CR629">
        <v>1</v>
      </c>
      <c r="CS629" s="71">
        <f t="shared" si="504"/>
        <v>2</v>
      </c>
      <c r="CT629" s="80">
        <f t="shared" si="541"/>
        <v>0</v>
      </c>
      <c r="CU629" t="s">
        <v>137</v>
      </c>
      <c r="CV629" t="s">
        <v>73</v>
      </c>
      <c r="CW629" t="s">
        <v>93</v>
      </c>
      <c r="CX629">
        <v>1</v>
      </c>
      <c r="CY629" t="s">
        <v>83</v>
      </c>
      <c r="CZ629">
        <v>2</v>
      </c>
      <c r="DA629" s="71">
        <f t="shared" si="542"/>
        <v>2</v>
      </c>
      <c r="DB629" s="80">
        <f t="shared" si="543"/>
        <v>3</v>
      </c>
      <c r="DC629" t="s">
        <v>130</v>
      </c>
      <c r="DD629" t="s">
        <v>73</v>
      </c>
      <c r="DE629" t="s">
        <v>96</v>
      </c>
      <c r="DF629">
        <v>1</v>
      </c>
      <c r="DG629" t="s">
        <v>83</v>
      </c>
      <c r="DH629">
        <v>2</v>
      </c>
      <c r="DI629" s="71">
        <f t="shared" si="551"/>
        <v>0</v>
      </c>
      <c r="DJ629" s="80">
        <f t="shared" si="544"/>
        <v>0</v>
      </c>
      <c r="DK629" t="s">
        <v>85</v>
      </c>
      <c r="DL629" t="s">
        <v>73</v>
      </c>
      <c r="DM629" t="s">
        <v>94</v>
      </c>
      <c r="DN629">
        <v>2</v>
      </c>
      <c r="DO629" t="s">
        <v>83</v>
      </c>
      <c r="DP629">
        <v>1</v>
      </c>
      <c r="DQ629" s="71">
        <f t="shared" si="545"/>
        <v>3</v>
      </c>
      <c r="DR629" s="80">
        <f t="shared" si="546"/>
        <v>0</v>
      </c>
      <c r="DS629" s="27">
        <f t="shared" si="505"/>
        <v>3</v>
      </c>
      <c r="DT629" t="str">
        <f t="shared" si="506"/>
        <v>Argentinien</v>
      </c>
      <c r="DU629">
        <f t="shared" si="547"/>
        <v>8</v>
      </c>
      <c r="DV629" t="str">
        <f t="shared" si="507"/>
        <v>Deutschland</v>
      </c>
      <c r="DW629">
        <f t="shared" si="548"/>
        <v>0</v>
      </c>
      <c r="DX629" t="str">
        <f t="shared" si="508"/>
        <v>England</v>
      </c>
      <c r="DY629">
        <f t="shared" si="549"/>
        <v>0</v>
      </c>
      <c r="DZ629" t="str">
        <f t="shared" si="509"/>
        <v>Portugal</v>
      </c>
      <c r="EA629">
        <f t="shared" si="510"/>
        <v>0</v>
      </c>
      <c r="EB629" s="27">
        <f t="shared" si="511"/>
        <v>8</v>
      </c>
      <c r="EC629" t="s">
        <v>93</v>
      </c>
      <c r="ED629" t="s">
        <v>73</v>
      </c>
      <c r="EE629" t="s">
        <v>88</v>
      </c>
      <c r="EF629">
        <v>1</v>
      </c>
      <c r="EG629" t="s">
        <v>83</v>
      </c>
      <c r="EH629">
        <v>2</v>
      </c>
      <c r="EK629" t="s">
        <v>85</v>
      </c>
      <c r="EL629" t="s">
        <v>73</v>
      </c>
      <c r="EM629" t="s">
        <v>96</v>
      </c>
      <c r="EN629">
        <v>3</v>
      </c>
      <c r="EO629" t="s">
        <v>83</v>
      </c>
      <c r="EP629">
        <v>2</v>
      </c>
      <c r="EU629" t="s">
        <v>93</v>
      </c>
      <c r="EV629" t="s">
        <v>73</v>
      </c>
      <c r="EW629" t="s">
        <v>96</v>
      </c>
      <c r="EX629">
        <v>1</v>
      </c>
      <c r="EY629" t="s">
        <v>83</v>
      </c>
      <c r="EZ629">
        <v>2</v>
      </c>
      <c r="FC629" t="s">
        <v>88</v>
      </c>
      <c r="FD629" t="s">
        <v>73</v>
      </c>
      <c r="FE629" t="s">
        <v>85</v>
      </c>
      <c r="FF629">
        <v>3</v>
      </c>
      <c r="FG629" t="s">
        <v>83</v>
      </c>
      <c r="FH629">
        <v>2</v>
      </c>
      <c r="FL629" t="s">
        <v>93</v>
      </c>
      <c r="FN629" t="s">
        <v>96</v>
      </c>
      <c r="FP629" t="s">
        <v>85</v>
      </c>
      <c r="FR629" t="s">
        <v>88</v>
      </c>
      <c r="FU629">
        <v>200</v>
      </c>
      <c r="FX629" t="s">
        <v>614</v>
      </c>
    </row>
    <row r="630" spans="1:180" x14ac:dyDescent="0.45">
      <c r="A630" s="1">
        <v>627</v>
      </c>
      <c r="B630" s="45">
        <f t="shared" si="497"/>
        <v>171</v>
      </c>
      <c r="C630" s="14" t="s">
        <v>1247</v>
      </c>
      <c r="D630" t="s">
        <v>1337</v>
      </c>
      <c r="E630" s="15" t="s">
        <v>1246</v>
      </c>
      <c r="F630" s="28">
        <f>VOR!IH630</f>
        <v>160</v>
      </c>
      <c r="G630" s="27">
        <f t="shared" si="512"/>
        <v>85</v>
      </c>
      <c r="H630" s="49">
        <f t="shared" si="513"/>
        <v>245</v>
      </c>
      <c r="I630" s="14" t="s">
        <v>84</v>
      </c>
      <c r="J630" t="s">
        <v>73</v>
      </c>
      <c r="K630" t="s">
        <v>92</v>
      </c>
      <c r="L630">
        <v>2</v>
      </c>
      <c r="M630" t="s">
        <v>83</v>
      </c>
      <c r="N630">
        <v>0</v>
      </c>
      <c r="O630" s="77">
        <f t="shared" si="514"/>
        <v>1</v>
      </c>
      <c r="P630" s="80">
        <f t="shared" si="515"/>
        <v>3</v>
      </c>
      <c r="Q630" t="s">
        <v>93</v>
      </c>
      <c r="R630" t="s">
        <v>73</v>
      </c>
      <c r="S630" t="s">
        <v>87</v>
      </c>
      <c r="T630">
        <v>3</v>
      </c>
      <c r="U630" t="s">
        <v>83</v>
      </c>
      <c r="V630">
        <v>1</v>
      </c>
      <c r="W630" s="71">
        <f t="shared" si="516"/>
        <v>3</v>
      </c>
      <c r="X630" s="80">
        <f t="shared" si="517"/>
        <v>4</v>
      </c>
      <c r="Y630" s="14" t="s">
        <v>94</v>
      </c>
      <c r="Z630" t="s">
        <v>73</v>
      </c>
      <c r="AA630" t="s">
        <v>133</v>
      </c>
      <c r="AB630">
        <v>3</v>
      </c>
      <c r="AC630" t="s">
        <v>83</v>
      </c>
      <c r="AD630">
        <v>0</v>
      </c>
      <c r="AE630" s="71">
        <f t="shared" si="518"/>
        <v>1</v>
      </c>
      <c r="AF630" s="80">
        <f t="shared" si="498"/>
        <v>2</v>
      </c>
      <c r="AG630" s="14" t="s">
        <v>85</v>
      </c>
      <c r="AH630" t="s">
        <v>73</v>
      </c>
      <c r="AI630" t="s">
        <v>136</v>
      </c>
      <c r="AJ630">
        <v>3</v>
      </c>
      <c r="AK630" t="s">
        <v>83</v>
      </c>
      <c r="AL630">
        <v>1</v>
      </c>
      <c r="AM630" s="71">
        <f t="shared" si="519"/>
        <v>1</v>
      </c>
      <c r="AN630" s="80">
        <f t="shared" si="520"/>
        <v>2</v>
      </c>
      <c r="AO630" s="14" t="s">
        <v>130</v>
      </c>
      <c r="AP630" t="s">
        <v>73</v>
      </c>
      <c r="AQ630" t="s">
        <v>131</v>
      </c>
      <c r="AR630">
        <v>3</v>
      </c>
      <c r="AS630" t="s">
        <v>83</v>
      </c>
      <c r="AT630">
        <v>0</v>
      </c>
      <c r="AU630" s="71">
        <f t="shared" si="499"/>
        <v>0</v>
      </c>
      <c r="AV630" s="80">
        <f t="shared" si="521"/>
        <v>0</v>
      </c>
      <c r="AW630" s="14" t="s">
        <v>90</v>
      </c>
      <c r="AX630" t="s">
        <v>73</v>
      </c>
      <c r="AY630" t="s">
        <v>135</v>
      </c>
      <c r="AZ630">
        <v>2</v>
      </c>
      <c r="BA630" t="s">
        <v>83</v>
      </c>
      <c r="BB630">
        <v>1</v>
      </c>
      <c r="BC630" s="71">
        <f t="shared" si="522"/>
        <v>1</v>
      </c>
      <c r="BD630" s="80">
        <f t="shared" si="500"/>
        <v>2</v>
      </c>
      <c r="BE630" s="14" t="s">
        <v>142</v>
      </c>
      <c r="BF630" t="s">
        <v>73</v>
      </c>
      <c r="BG630" t="s">
        <v>88</v>
      </c>
      <c r="BH630">
        <v>1</v>
      </c>
      <c r="BI630" t="s">
        <v>83</v>
      </c>
      <c r="BJ630">
        <v>2</v>
      </c>
      <c r="BK630" s="71">
        <f t="shared" si="501"/>
        <v>0</v>
      </c>
      <c r="BL630" s="80">
        <f t="shared" si="523"/>
        <v>0</v>
      </c>
      <c r="BM630" s="14" t="s">
        <v>96</v>
      </c>
      <c r="BN630" t="s">
        <v>73</v>
      </c>
      <c r="BO630" t="s">
        <v>150</v>
      </c>
      <c r="BP630">
        <v>3</v>
      </c>
      <c r="BQ630" t="s">
        <v>83</v>
      </c>
      <c r="BR630">
        <v>1</v>
      </c>
      <c r="BS630" s="71">
        <f t="shared" si="524"/>
        <v>1</v>
      </c>
      <c r="BT630" s="80">
        <f t="shared" si="502"/>
        <v>2</v>
      </c>
      <c r="BU630" s="28">
        <f t="shared" si="525"/>
        <v>15</v>
      </c>
      <c r="BV630" s="14" t="str">
        <f t="shared" si="526"/>
        <v>Spanien</v>
      </c>
      <c r="BW630" s="80">
        <f t="shared" si="503"/>
        <v>0</v>
      </c>
      <c r="BX630" s="14" t="str">
        <f t="shared" si="527"/>
        <v>Brasilien</v>
      </c>
      <c r="BY630" s="80">
        <f t="shared" si="528"/>
        <v>7</v>
      </c>
      <c r="BZ630" s="14" t="str">
        <f t="shared" si="529"/>
        <v>Niederlande</v>
      </c>
      <c r="CA630" s="80">
        <f t="shared" si="530"/>
        <v>7</v>
      </c>
      <c r="CB630" s="14" t="str">
        <f t="shared" si="531"/>
        <v>Argentinien</v>
      </c>
      <c r="CC630" s="80">
        <f t="shared" si="532"/>
        <v>7</v>
      </c>
      <c r="CD630" s="14" t="str">
        <f t="shared" si="533"/>
        <v>Deutschland</v>
      </c>
      <c r="CE630" s="80">
        <f t="shared" si="534"/>
        <v>0</v>
      </c>
      <c r="CF630" s="14" t="str">
        <f t="shared" si="535"/>
        <v>Portugal</v>
      </c>
      <c r="CG630" s="80">
        <f t="shared" si="536"/>
        <v>7</v>
      </c>
      <c r="CH630" s="14" t="str">
        <f t="shared" si="537"/>
        <v>England</v>
      </c>
      <c r="CI630" s="80">
        <f t="shared" si="538"/>
        <v>7</v>
      </c>
      <c r="CJ630" s="14" t="str">
        <f t="shared" si="539"/>
        <v>Frankreich</v>
      </c>
      <c r="CK630" s="80">
        <f t="shared" si="540"/>
        <v>7</v>
      </c>
      <c r="CL630" s="27">
        <f t="shared" si="550"/>
        <v>42</v>
      </c>
      <c r="CM630" t="s">
        <v>130</v>
      </c>
      <c r="CN630" t="s">
        <v>73</v>
      </c>
      <c r="CO630" t="s">
        <v>90</v>
      </c>
      <c r="CP630">
        <v>1</v>
      </c>
      <c r="CQ630" t="s">
        <v>83</v>
      </c>
      <c r="CR630">
        <v>3</v>
      </c>
      <c r="CS630" s="71">
        <f t="shared" si="504"/>
        <v>2</v>
      </c>
      <c r="CT630" s="80">
        <f t="shared" si="541"/>
        <v>0</v>
      </c>
      <c r="CU630" t="s">
        <v>84</v>
      </c>
      <c r="CV630" t="s">
        <v>73</v>
      </c>
      <c r="CW630" t="s">
        <v>93</v>
      </c>
      <c r="CX630">
        <v>1</v>
      </c>
      <c r="CY630" t="s">
        <v>83</v>
      </c>
      <c r="CZ630">
        <v>2</v>
      </c>
      <c r="DA630" s="71">
        <f t="shared" si="542"/>
        <v>3</v>
      </c>
      <c r="DB630" s="80">
        <f t="shared" si="543"/>
        <v>6</v>
      </c>
      <c r="DC630" t="s">
        <v>88</v>
      </c>
      <c r="DD630" t="s">
        <v>73</v>
      </c>
      <c r="DE630" t="s">
        <v>96</v>
      </c>
      <c r="DF630">
        <v>1</v>
      </c>
      <c r="DG630" t="s">
        <v>83</v>
      </c>
      <c r="DH630">
        <v>2</v>
      </c>
      <c r="DI630" s="71">
        <f t="shared" si="551"/>
        <v>0</v>
      </c>
      <c r="DJ630" s="80">
        <f t="shared" si="544"/>
        <v>0</v>
      </c>
      <c r="DK630" t="s">
        <v>85</v>
      </c>
      <c r="DL630" t="s">
        <v>73</v>
      </c>
      <c r="DM630" t="s">
        <v>94</v>
      </c>
      <c r="DN630">
        <v>2</v>
      </c>
      <c r="DO630" t="s">
        <v>83</v>
      </c>
      <c r="DP630">
        <v>3</v>
      </c>
      <c r="DQ630" s="71">
        <f t="shared" si="545"/>
        <v>3</v>
      </c>
      <c r="DR630" s="80">
        <f t="shared" si="546"/>
        <v>6</v>
      </c>
      <c r="DS630" s="27">
        <f t="shared" si="505"/>
        <v>12</v>
      </c>
      <c r="DT630" t="str">
        <f t="shared" si="506"/>
        <v>Argentinien</v>
      </c>
      <c r="DU630">
        <f t="shared" si="547"/>
        <v>8</v>
      </c>
      <c r="DV630" t="str">
        <f t="shared" si="507"/>
        <v>Brasilien</v>
      </c>
      <c r="DW630">
        <f t="shared" si="548"/>
        <v>0</v>
      </c>
      <c r="DX630" t="str">
        <f t="shared" si="508"/>
        <v>Frankreich</v>
      </c>
      <c r="DY630">
        <f t="shared" si="549"/>
        <v>8</v>
      </c>
      <c r="DZ630" t="str">
        <f t="shared" si="509"/>
        <v>Portugal</v>
      </c>
      <c r="EA630">
        <f t="shared" si="510"/>
        <v>0</v>
      </c>
      <c r="EB630" s="27">
        <f t="shared" si="511"/>
        <v>16</v>
      </c>
      <c r="EC630" t="s">
        <v>93</v>
      </c>
      <c r="ED630" t="s">
        <v>73</v>
      </c>
      <c r="EE630" t="s">
        <v>90</v>
      </c>
      <c r="EF630">
        <v>1</v>
      </c>
      <c r="EG630" t="s">
        <v>83</v>
      </c>
      <c r="EH630">
        <v>3</v>
      </c>
      <c r="EK630" t="s">
        <v>94</v>
      </c>
      <c r="EL630" t="s">
        <v>73</v>
      </c>
      <c r="EM630" t="s">
        <v>96</v>
      </c>
      <c r="EN630">
        <v>2</v>
      </c>
      <c r="EO630" t="s">
        <v>83</v>
      </c>
      <c r="EP630">
        <v>3</v>
      </c>
      <c r="EU630" t="s">
        <v>93</v>
      </c>
      <c r="EV630" t="s">
        <v>73</v>
      </c>
      <c r="EW630" t="s">
        <v>94</v>
      </c>
      <c r="EX630">
        <v>0</v>
      </c>
      <c r="EY630" t="s">
        <v>83</v>
      </c>
      <c r="EZ630">
        <v>5</v>
      </c>
      <c r="FC630" t="s">
        <v>90</v>
      </c>
      <c r="FD630" t="s">
        <v>73</v>
      </c>
      <c r="FE630" t="s">
        <v>96</v>
      </c>
      <c r="FF630">
        <v>1</v>
      </c>
      <c r="FG630" t="s">
        <v>83</v>
      </c>
      <c r="FH630">
        <v>2</v>
      </c>
      <c r="FL630" t="s">
        <v>93</v>
      </c>
      <c r="FN630" t="s">
        <v>94</v>
      </c>
      <c r="FP630" t="s">
        <v>90</v>
      </c>
      <c r="FR630" t="s">
        <v>96</v>
      </c>
      <c r="FU630">
        <v>0</v>
      </c>
      <c r="FX630">
        <v>0</v>
      </c>
    </row>
    <row r="631" spans="1:180" x14ac:dyDescent="0.45">
      <c r="A631" s="1">
        <v>628</v>
      </c>
      <c r="B631" s="45">
        <f t="shared" si="497"/>
        <v>300</v>
      </c>
      <c r="C631" s="14" t="s">
        <v>759</v>
      </c>
      <c r="D631" t="s">
        <v>1248</v>
      </c>
      <c r="E631" s="15" t="s">
        <v>1246</v>
      </c>
      <c r="F631" s="28">
        <f>VOR!IH631</f>
        <v>160</v>
      </c>
      <c r="G631" s="27">
        <f t="shared" si="512"/>
        <v>63</v>
      </c>
      <c r="H631" s="49">
        <f t="shared" si="513"/>
        <v>223</v>
      </c>
      <c r="I631" s="14" t="s">
        <v>84</v>
      </c>
      <c r="J631" t="s">
        <v>73</v>
      </c>
      <c r="K631" t="s">
        <v>137</v>
      </c>
      <c r="L631">
        <v>2</v>
      </c>
      <c r="M631" t="s">
        <v>83</v>
      </c>
      <c r="N631">
        <v>1</v>
      </c>
      <c r="O631" s="77">
        <f t="shared" si="514"/>
        <v>3</v>
      </c>
      <c r="P631" s="80">
        <f t="shared" si="515"/>
        <v>4</v>
      </c>
      <c r="Q631" t="s">
        <v>93</v>
      </c>
      <c r="R631" t="s">
        <v>73</v>
      </c>
      <c r="S631" t="s">
        <v>129</v>
      </c>
      <c r="T631">
        <v>3</v>
      </c>
      <c r="U631" t="s">
        <v>83</v>
      </c>
      <c r="V631">
        <v>1</v>
      </c>
      <c r="W631" s="71">
        <f t="shared" si="516"/>
        <v>1</v>
      </c>
      <c r="X631" s="80">
        <f t="shared" si="517"/>
        <v>2</v>
      </c>
      <c r="Y631" s="14" t="s">
        <v>94</v>
      </c>
      <c r="Z631" t="s">
        <v>73</v>
      </c>
      <c r="AA631" t="s">
        <v>86</v>
      </c>
      <c r="AB631">
        <v>2</v>
      </c>
      <c r="AC631" t="s">
        <v>83</v>
      </c>
      <c r="AD631">
        <v>3</v>
      </c>
      <c r="AE631" s="71">
        <f t="shared" si="518"/>
        <v>3</v>
      </c>
      <c r="AF631" s="80">
        <f t="shared" si="498"/>
        <v>0</v>
      </c>
      <c r="AG631" s="14" t="s">
        <v>85</v>
      </c>
      <c r="AH631" t="s">
        <v>73</v>
      </c>
      <c r="AI631" t="s">
        <v>140</v>
      </c>
      <c r="AJ631">
        <v>3</v>
      </c>
      <c r="AK631" t="s">
        <v>83</v>
      </c>
      <c r="AL631">
        <v>1</v>
      </c>
      <c r="AM631" s="71">
        <f t="shared" si="519"/>
        <v>1</v>
      </c>
      <c r="AN631" s="80">
        <f t="shared" si="520"/>
        <v>2</v>
      </c>
      <c r="AO631" s="14" t="s">
        <v>88</v>
      </c>
      <c r="AP631" t="s">
        <v>73</v>
      </c>
      <c r="AQ631" t="s">
        <v>131</v>
      </c>
      <c r="AR631">
        <v>2</v>
      </c>
      <c r="AS631" t="s">
        <v>83</v>
      </c>
      <c r="AT631">
        <v>0</v>
      </c>
      <c r="AU631" s="71">
        <f t="shared" si="499"/>
        <v>0</v>
      </c>
      <c r="AV631" s="80">
        <f t="shared" si="521"/>
        <v>0</v>
      </c>
      <c r="AW631" s="14" t="s">
        <v>90</v>
      </c>
      <c r="AX631" t="s">
        <v>73</v>
      </c>
      <c r="AY631" t="s">
        <v>91</v>
      </c>
      <c r="AZ631">
        <v>4</v>
      </c>
      <c r="BA631" t="s">
        <v>83</v>
      </c>
      <c r="BB631">
        <v>0</v>
      </c>
      <c r="BC631" s="71">
        <f t="shared" si="522"/>
        <v>3</v>
      </c>
      <c r="BD631" s="80">
        <f t="shared" si="500"/>
        <v>4</v>
      </c>
      <c r="BE631" s="14" t="s">
        <v>142</v>
      </c>
      <c r="BF631" t="s">
        <v>73</v>
      </c>
      <c r="BG631" t="s">
        <v>130</v>
      </c>
      <c r="BH631">
        <v>1</v>
      </c>
      <c r="BI631" t="s">
        <v>83</v>
      </c>
      <c r="BJ631">
        <v>2</v>
      </c>
      <c r="BK631" s="71">
        <f t="shared" si="501"/>
        <v>2</v>
      </c>
      <c r="BL631" s="80">
        <f t="shared" si="523"/>
        <v>0</v>
      </c>
      <c r="BM631" s="14" t="s">
        <v>96</v>
      </c>
      <c r="BN631" t="s">
        <v>73</v>
      </c>
      <c r="BO631" t="s">
        <v>134</v>
      </c>
      <c r="BP631">
        <v>3</v>
      </c>
      <c r="BQ631" t="s">
        <v>83</v>
      </c>
      <c r="BR631">
        <v>1</v>
      </c>
      <c r="BS631" s="71">
        <f t="shared" si="524"/>
        <v>3</v>
      </c>
      <c r="BT631" s="80">
        <f t="shared" si="502"/>
        <v>4</v>
      </c>
      <c r="BU631" s="28">
        <f t="shared" si="525"/>
        <v>16</v>
      </c>
      <c r="BV631" s="14" t="str">
        <f t="shared" si="526"/>
        <v>Deutschland</v>
      </c>
      <c r="BW631" s="80">
        <f t="shared" si="503"/>
        <v>0</v>
      </c>
      <c r="BX631" s="14" t="str">
        <f t="shared" si="527"/>
        <v>Brasilien</v>
      </c>
      <c r="BY631" s="80">
        <f t="shared" si="528"/>
        <v>7</v>
      </c>
      <c r="BZ631" s="14" t="str">
        <f t="shared" si="529"/>
        <v>Niederlande</v>
      </c>
      <c r="CA631" s="80">
        <f t="shared" si="530"/>
        <v>7</v>
      </c>
      <c r="CB631" s="14" t="str">
        <f t="shared" si="531"/>
        <v>Argentinien</v>
      </c>
      <c r="CC631" s="80">
        <f t="shared" si="532"/>
        <v>7</v>
      </c>
      <c r="CD631" s="14" t="str">
        <f t="shared" si="533"/>
        <v>Spanien</v>
      </c>
      <c r="CE631" s="80">
        <f t="shared" si="534"/>
        <v>0</v>
      </c>
      <c r="CF631" s="14" t="str">
        <f t="shared" si="535"/>
        <v>Portugal</v>
      </c>
      <c r="CG631" s="80">
        <f t="shared" si="536"/>
        <v>7</v>
      </c>
      <c r="CH631" s="14" t="str">
        <f t="shared" si="537"/>
        <v>England</v>
      </c>
      <c r="CI631" s="80">
        <f t="shared" si="538"/>
        <v>7</v>
      </c>
      <c r="CJ631" s="14" t="str">
        <f t="shared" si="539"/>
        <v>Polen</v>
      </c>
      <c r="CK631" s="80">
        <f t="shared" si="540"/>
        <v>0</v>
      </c>
      <c r="CL631" s="27">
        <f t="shared" si="550"/>
        <v>35</v>
      </c>
      <c r="CM631" t="s">
        <v>88</v>
      </c>
      <c r="CN631" t="s">
        <v>73</v>
      </c>
      <c r="CO631" t="s">
        <v>90</v>
      </c>
      <c r="CP631">
        <v>2</v>
      </c>
      <c r="CQ631" t="s">
        <v>83</v>
      </c>
      <c r="CR631">
        <v>1</v>
      </c>
      <c r="CS631" s="71">
        <f t="shared" si="504"/>
        <v>2</v>
      </c>
      <c r="CT631" s="80">
        <f t="shared" si="541"/>
        <v>0</v>
      </c>
      <c r="CU631" t="s">
        <v>84</v>
      </c>
      <c r="CV631" t="s">
        <v>73</v>
      </c>
      <c r="CW631" t="s">
        <v>93</v>
      </c>
      <c r="CX631">
        <v>1</v>
      </c>
      <c r="CY631" t="s">
        <v>83</v>
      </c>
      <c r="CZ631">
        <v>3</v>
      </c>
      <c r="DA631" s="71">
        <f t="shared" si="542"/>
        <v>3</v>
      </c>
      <c r="DB631" s="80">
        <f t="shared" si="543"/>
        <v>4</v>
      </c>
      <c r="DC631" t="s">
        <v>130</v>
      </c>
      <c r="DD631" t="s">
        <v>73</v>
      </c>
      <c r="DE631" t="s">
        <v>96</v>
      </c>
      <c r="DF631">
        <v>1</v>
      </c>
      <c r="DG631" t="s">
        <v>83</v>
      </c>
      <c r="DH631">
        <v>2</v>
      </c>
      <c r="DI631" s="71">
        <f t="shared" si="551"/>
        <v>0</v>
      </c>
      <c r="DJ631" s="80">
        <f t="shared" si="544"/>
        <v>0</v>
      </c>
      <c r="DK631" t="s">
        <v>85</v>
      </c>
      <c r="DL631" t="s">
        <v>73</v>
      </c>
      <c r="DM631" t="s">
        <v>86</v>
      </c>
      <c r="DN631">
        <v>2</v>
      </c>
      <c r="DO631" t="s">
        <v>83</v>
      </c>
      <c r="DP631">
        <v>0</v>
      </c>
      <c r="DQ631" s="71">
        <f t="shared" si="545"/>
        <v>1</v>
      </c>
      <c r="DR631" s="80">
        <f t="shared" si="546"/>
        <v>0</v>
      </c>
      <c r="DS631" s="27">
        <f t="shared" si="505"/>
        <v>4</v>
      </c>
      <c r="DT631" t="str">
        <f t="shared" si="506"/>
        <v>Argentinien</v>
      </c>
      <c r="DU631">
        <f t="shared" si="547"/>
        <v>8</v>
      </c>
      <c r="DV631" t="str">
        <f t="shared" si="507"/>
        <v>Deutschland</v>
      </c>
      <c r="DW631">
        <f t="shared" si="548"/>
        <v>0</v>
      </c>
      <c r="DX631" t="str">
        <f t="shared" si="508"/>
        <v>England</v>
      </c>
      <c r="DY631">
        <f t="shared" si="549"/>
        <v>0</v>
      </c>
      <c r="DZ631" t="str">
        <f t="shared" si="509"/>
        <v>Portugal</v>
      </c>
      <c r="EA631">
        <f t="shared" si="510"/>
        <v>0</v>
      </c>
      <c r="EB631" s="27">
        <f t="shared" si="511"/>
        <v>8</v>
      </c>
      <c r="EC631" t="s">
        <v>93</v>
      </c>
      <c r="ED631" t="s">
        <v>73</v>
      </c>
      <c r="EE631" t="s">
        <v>88</v>
      </c>
      <c r="EF631">
        <v>2</v>
      </c>
      <c r="EG631" t="s">
        <v>83</v>
      </c>
      <c r="EH631">
        <v>3</v>
      </c>
      <c r="EK631" t="s">
        <v>85</v>
      </c>
      <c r="EL631" t="s">
        <v>73</v>
      </c>
      <c r="EM631" t="s">
        <v>96</v>
      </c>
      <c r="EN631">
        <v>2</v>
      </c>
      <c r="EO631" t="s">
        <v>83</v>
      </c>
      <c r="EP631">
        <v>1</v>
      </c>
      <c r="EU631" t="s">
        <v>93</v>
      </c>
      <c r="EV631" t="s">
        <v>73</v>
      </c>
      <c r="EW631" t="s">
        <v>96</v>
      </c>
      <c r="EX631">
        <v>3</v>
      </c>
      <c r="EY631" t="s">
        <v>83</v>
      </c>
      <c r="EZ631">
        <v>1</v>
      </c>
      <c r="FC631" t="s">
        <v>88</v>
      </c>
      <c r="FD631" t="s">
        <v>73</v>
      </c>
      <c r="FE631" t="s">
        <v>85</v>
      </c>
      <c r="FF631">
        <v>2</v>
      </c>
      <c r="FG631" t="s">
        <v>83</v>
      </c>
      <c r="FH631">
        <v>1</v>
      </c>
      <c r="FL631" t="s">
        <v>96</v>
      </c>
      <c r="FN631" t="s">
        <v>93</v>
      </c>
      <c r="FP631" t="s">
        <v>85</v>
      </c>
      <c r="FR631" t="s">
        <v>88</v>
      </c>
      <c r="FU631">
        <v>0</v>
      </c>
      <c r="FX631">
        <v>0</v>
      </c>
    </row>
    <row r="632" spans="1:180" x14ac:dyDescent="0.45">
      <c r="A632" s="1">
        <v>629</v>
      </c>
      <c r="B632" s="45">
        <f t="shared" si="497"/>
        <v>707</v>
      </c>
      <c r="C632" s="14" t="s">
        <v>1249</v>
      </c>
      <c r="D632" t="s">
        <v>1250</v>
      </c>
      <c r="E632" s="15" t="s">
        <v>1246</v>
      </c>
      <c r="F632" s="28">
        <f>VOR!IH632</f>
        <v>107</v>
      </c>
      <c r="G632" s="27">
        <f t="shared" si="512"/>
        <v>31</v>
      </c>
      <c r="H632" s="49">
        <f t="shared" si="513"/>
        <v>138</v>
      </c>
      <c r="I632" s="14" t="s">
        <v>140</v>
      </c>
      <c r="J632" t="s">
        <v>73</v>
      </c>
      <c r="K632" t="s">
        <v>137</v>
      </c>
      <c r="L632">
        <v>9</v>
      </c>
      <c r="M632" t="s">
        <v>83</v>
      </c>
      <c r="N632">
        <v>0</v>
      </c>
      <c r="O632" s="77">
        <f t="shared" si="514"/>
        <v>0</v>
      </c>
      <c r="P632" s="80">
        <f t="shared" si="515"/>
        <v>0</v>
      </c>
      <c r="Q632" t="s">
        <v>133</v>
      </c>
      <c r="R632" t="s">
        <v>73</v>
      </c>
      <c r="S632" t="s">
        <v>94</v>
      </c>
      <c r="T632">
        <v>3</v>
      </c>
      <c r="U632" t="s">
        <v>83</v>
      </c>
      <c r="V632">
        <v>4</v>
      </c>
      <c r="W632" s="71">
        <f t="shared" si="516"/>
        <v>0</v>
      </c>
      <c r="X632" s="80">
        <f t="shared" si="517"/>
        <v>0</v>
      </c>
      <c r="Y632" s="14" t="s">
        <v>129</v>
      </c>
      <c r="Z632" t="s">
        <v>73</v>
      </c>
      <c r="AA632" t="s">
        <v>169</v>
      </c>
      <c r="AB632">
        <v>1</v>
      </c>
      <c r="AC632" t="s">
        <v>83</v>
      </c>
      <c r="AD632">
        <v>2</v>
      </c>
      <c r="AE632" s="71">
        <f t="shared" si="518"/>
        <v>0</v>
      </c>
      <c r="AF632" s="80">
        <f t="shared" si="498"/>
        <v>0</v>
      </c>
      <c r="AG632" s="14" t="s">
        <v>181</v>
      </c>
      <c r="AH632" t="s">
        <v>73</v>
      </c>
      <c r="AI632" t="s">
        <v>136</v>
      </c>
      <c r="AJ632">
        <v>1</v>
      </c>
      <c r="AK632" t="s">
        <v>83</v>
      </c>
      <c r="AL632">
        <v>2</v>
      </c>
      <c r="AM632" s="71">
        <f t="shared" si="519"/>
        <v>0</v>
      </c>
      <c r="AN632" s="80">
        <f t="shared" si="520"/>
        <v>0</v>
      </c>
      <c r="AO632" s="14" t="s">
        <v>141</v>
      </c>
      <c r="AP632" t="s">
        <v>73</v>
      </c>
      <c r="AQ632" t="s">
        <v>131</v>
      </c>
      <c r="AR632">
        <v>2</v>
      </c>
      <c r="AS632" t="s">
        <v>83</v>
      </c>
      <c r="AT632">
        <v>1</v>
      </c>
      <c r="AU632" s="71">
        <f t="shared" si="499"/>
        <v>0</v>
      </c>
      <c r="AV632" s="80">
        <f t="shared" si="521"/>
        <v>0</v>
      </c>
      <c r="AW632" s="14" t="s">
        <v>90</v>
      </c>
      <c r="AX632" t="s">
        <v>73</v>
      </c>
      <c r="AY632" t="s">
        <v>91</v>
      </c>
      <c r="AZ632">
        <v>1</v>
      </c>
      <c r="BA632" t="s">
        <v>83</v>
      </c>
      <c r="BB632">
        <v>2</v>
      </c>
      <c r="BC632" s="71">
        <f t="shared" si="522"/>
        <v>3</v>
      </c>
      <c r="BD632" s="80">
        <f t="shared" si="500"/>
        <v>0</v>
      </c>
      <c r="BE632" s="14" t="s">
        <v>95</v>
      </c>
      <c r="BF632" t="s">
        <v>73</v>
      </c>
      <c r="BG632" t="s">
        <v>165</v>
      </c>
      <c r="BH632">
        <v>3</v>
      </c>
      <c r="BI632" t="s">
        <v>83</v>
      </c>
      <c r="BJ632">
        <v>1</v>
      </c>
      <c r="BK632" s="71">
        <f t="shared" si="501"/>
        <v>0</v>
      </c>
      <c r="BL632" s="80">
        <f t="shared" si="523"/>
        <v>0</v>
      </c>
      <c r="BM632" s="14" t="s">
        <v>96</v>
      </c>
      <c r="BN632" t="s">
        <v>73</v>
      </c>
      <c r="BO632" t="s">
        <v>150</v>
      </c>
      <c r="BP632">
        <v>2</v>
      </c>
      <c r="BQ632" t="s">
        <v>83</v>
      </c>
      <c r="BR632">
        <v>1</v>
      </c>
      <c r="BS632" s="71">
        <f t="shared" si="524"/>
        <v>1</v>
      </c>
      <c r="BT632" s="80">
        <f t="shared" si="502"/>
        <v>2</v>
      </c>
      <c r="BU632" s="28">
        <f t="shared" si="525"/>
        <v>2</v>
      </c>
      <c r="BV632" s="14" t="str">
        <f t="shared" si="526"/>
        <v>Costa Rica</v>
      </c>
      <c r="BW632" s="80">
        <f t="shared" si="503"/>
        <v>0</v>
      </c>
      <c r="BX632" s="14" t="str">
        <f t="shared" si="527"/>
        <v>Südkorea</v>
      </c>
      <c r="BY632" s="80">
        <f t="shared" si="528"/>
        <v>0</v>
      </c>
      <c r="BZ632" s="14" t="str">
        <f t="shared" si="529"/>
        <v>Katar</v>
      </c>
      <c r="CA632" s="80">
        <f t="shared" si="530"/>
        <v>0</v>
      </c>
      <c r="CB632" s="14" t="str">
        <f t="shared" si="531"/>
        <v>Frankreich</v>
      </c>
      <c r="CC632" s="80">
        <f t="shared" si="532"/>
        <v>7</v>
      </c>
      <c r="CD632" s="14" t="str">
        <f t="shared" si="533"/>
        <v>Kroatien</v>
      </c>
      <c r="CE632" s="80">
        <f t="shared" si="534"/>
        <v>7</v>
      </c>
      <c r="CF632" s="14" t="str">
        <f t="shared" si="535"/>
        <v>Portugal</v>
      </c>
      <c r="CG632" s="80">
        <f t="shared" si="536"/>
        <v>7</v>
      </c>
      <c r="CH632" s="14" t="str">
        <f t="shared" si="537"/>
        <v>Ecuador</v>
      </c>
      <c r="CI632" s="80">
        <f t="shared" si="538"/>
        <v>0</v>
      </c>
      <c r="CJ632" s="14" t="str">
        <f t="shared" si="539"/>
        <v>Saudi-Arabien</v>
      </c>
      <c r="CK632" s="80">
        <f t="shared" si="540"/>
        <v>0</v>
      </c>
      <c r="CL632" s="27">
        <f t="shared" si="550"/>
        <v>21</v>
      </c>
      <c r="CM632" t="s">
        <v>141</v>
      </c>
      <c r="CN632" t="s">
        <v>73</v>
      </c>
      <c r="CO632" t="s">
        <v>91</v>
      </c>
      <c r="CP632">
        <v>2</v>
      </c>
      <c r="CQ632" t="s">
        <v>83</v>
      </c>
      <c r="CR632">
        <v>3</v>
      </c>
      <c r="CS632" s="71">
        <f t="shared" si="504"/>
        <v>0</v>
      </c>
      <c r="CT632" s="80">
        <f t="shared" si="541"/>
        <v>0</v>
      </c>
      <c r="CU632" t="s">
        <v>140</v>
      </c>
      <c r="CV632" t="s">
        <v>73</v>
      </c>
      <c r="CW632" t="s">
        <v>94</v>
      </c>
      <c r="CX632">
        <v>4</v>
      </c>
      <c r="CY632" t="s">
        <v>83</v>
      </c>
      <c r="CZ632">
        <v>2</v>
      </c>
      <c r="DA632" s="71">
        <f t="shared" si="542"/>
        <v>0</v>
      </c>
      <c r="DB632" s="80">
        <f t="shared" si="543"/>
        <v>0</v>
      </c>
      <c r="DC632" t="s">
        <v>95</v>
      </c>
      <c r="DD632" t="s">
        <v>73</v>
      </c>
      <c r="DE632" t="s">
        <v>96</v>
      </c>
      <c r="DF632">
        <v>4</v>
      </c>
      <c r="DG632" t="s">
        <v>83</v>
      </c>
      <c r="DH632">
        <v>1</v>
      </c>
      <c r="DI632" s="71">
        <f t="shared" si="551"/>
        <v>0</v>
      </c>
      <c r="DJ632" s="80">
        <f t="shared" si="544"/>
        <v>0</v>
      </c>
      <c r="DK632" t="s">
        <v>136</v>
      </c>
      <c r="DL632" t="s">
        <v>73</v>
      </c>
      <c r="DM632" t="s">
        <v>169</v>
      </c>
      <c r="DN632">
        <v>3</v>
      </c>
      <c r="DO632" t="s">
        <v>83</v>
      </c>
      <c r="DP632">
        <v>2</v>
      </c>
      <c r="DQ632" s="71">
        <f t="shared" si="545"/>
        <v>0</v>
      </c>
      <c r="DR632" s="80">
        <f t="shared" si="546"/>
        <v>0</v>
      </c>
      <c r="DS632" s="27">
        <f t="shared" si="505"/>
        <v>0</v>
      </c>
      <c r="DT632" t="str">
        <f t="shared" si="506"/>
        <v>Katar</v>
      </c>
      <c r="DU632">
        <f t="shared" si="547"/>
        <v>0</v>
      </c>
      <c r="DV632" t="str">
        <f t="shared" si="507"/>
        <v>Südkorea</v>
      </c>
      <c r="DW632">
        <f t="shared" si="548"/>
        <v>0</v>
      </c>
      <c r="DX632" t="str">
        <f t="shared" si="508"/>
        <v>Ecuador</v>
      </c>
      <c r="DY632">
        <f t="shared" si="549"/>
        <v>0</v>
      </c>
      <c r="DZ632" t="str">
        <f t="shared" si="509"/>
        <v>Kroatien</v>
      </c>
      <c r="EA632">
        <f t="shared" si="510"/>
        <v>8</v>
      </c>
      <c r="EB632" s="27">
        <f t="shared" si="511"/>
        <v>8</v>
      </c>
      <c r="EC632" t="s">
        <v>140</v>
      </c>
      <c r="ED632" t="s">
        <v>73</v>
      </c>
      <c r="EE632" t="s">
        <v>91</v>
      </c>
      <c r="EF632">
        <v>2</v>
      </c>
      <c r="EG632" t="s">
        <v>83</v>
      </c>
      <c r="EH632">
        <v>1</v>
      </c>
      <c r="EK632" t="s">
        <v>136</v>
      </c>
      <c r="EL632" t="s">
        <v>73</v>
      </c>
      <c r="EM632" t="s">
        <v>95</v>
      </c>
      <c r="EN632">
        <v>1</v>
      </c>
      <c r="EO632" t="s">
        <v>83</v>
      </c>
      <c r="EP632">
        <v>4</v>
      </c>
      <c r="EU632" t="s">
        <v>91</v>
      </c>
      <c r="EV632" t="s">
        <v>73</v>
      </c>
      <c r="EW632" t="s">
        <v>136</v>
      </c>
      <c r="EX632">
        <v>2</v>
      </c>
      <c r="EY632" t="s">
        <v>83</v>
      </c>
      <c r="EZ632">
        <v>3</v>
      </c>
      <c r="FC632" t="s">
        <v>140</v>
      </c>
      <c r="FD632" t="s">
        <v>73</v>
      </c>
      <c r="FE632" t="s">
        <v>95</v>
      </c>
      <c r="FF632">
        <v>4</v>
      </c>
      <c r="FG632" t="s">
        <v>83</v>
      </c>
      <c r="FH632">
        <v>2</v>
      </c>
      <c r="FL632" t="s">
        <v>91</v>
      </c>
      <c r="FN632" t="s">
        <v>136</v>
      </c>
      <c r="FP632" t="s">
        <v>95</v>
      </c>
      <c r="FR632" t="s">
        <v>140</v>
      </c>
      <c r="FU632">
        <v>0</v>
      </c>
      <c r="FX632">
        <v>0</v>
      </c>
    </row>
    <row r="633" spans="1:180" x14ac:dyDescent="0.45">
      <c r="A633" s="1">
        <v>630</v>
      </c>
      <c r="B633" s="45">
        <f t="shared" si="497"/>
        <v>209</v>
      </c>
      <c r="C633" s="14" t="s">
        <v>146</v>
      </c>
      <c r="D633" t="s">
        <v>998</v>
      </c>
      <c r="E633" s="15" t="s">
        <v>1246</v>
      </c>
      <c r="F633" s="28">
        <f>VOR!IH633</f>
        <v>168</v>
      </c>
      <c r="G633" s="27">
        <f t="shared" si="512"/>
        <v>71</v>
      </c>
      <c r="H633" s="49">
        <f t="shared" si="513"/>
        <v>239</v>
      </c>
      <c r="I633" s="14" t="s">
        <v>132</v>
      </c>
      <c r="J633" t="s">
        <v>73</v>
      </c>
      <c r="K633" t="s">
        <v>92</v>
      </c>
      <c r="L633">
        <v>0</v>
      </c>
      <c r="M633" t="s">
        <v>83</v>
      </c>
      <c r="N633">
        <v>2</v>
      </c>
      <c r="O633" s="77">
        <f t="shared" si="514"/>
        <v>0</v>
      </c>
      <c r="P633" s="80">
        <f t="shared" si="515"/>
        <v>0</v>
      </c>
      <c r="Q633" t="s">
        <v>93</v>
      </c>
      <c r="R633" t="s">
        <v>73</v>
      </c>
      <c r="S633" t="s">
        <v>129</v>
      </c>
      <c r="T633">
        <v>3</v>
      </c>
      <c r="U633" t="s">
        <v>83</v>
      </c>
      <c r="V633">
        <v>0</v>
      </c>
      <c r="W633" s="71">
        <f t="shared" si="516"/>
        <v>1</v>
      </c>
      <c r="X633" s="80">
        <f t="shared" si="517"/>
        <v>2</v>
      </c>
      <c r="Y633" s="14" t="s">
        <v>94</v>
      </c>
      <c r="Z633" t="s">
        <v>73</v>
      </c>
      <c r="AA633" t="s">
        <v>133</v>
      </c>
      <c r="AB633">
        <v>3</v>
      </c>
      <c r="AC633" t="s">
        <v>83</v>
      </c>
      <c r="AD633">
        <v>0</v>
      </c>
      <c r="AE633" s="71">
        <f t="shared" si="518"/>
        <v>1</v>
      </c>
      <c r="AF633" s="80">
        <f t="shared" si="498"/>
        <v>2</v>
      </c>
      <c r="AG633" s="14" t="s">
        <v>85</v>
      </c>
      <c r="AH633" t="s">
        <v>73</v>
      </c>
      <c r="AI633">
        <v>0</v>
      </c>
      <c r="AJ633">
        <v>4</v>
      </c>
      <c r="AK633" t="s">
        <v>83</v>
      </c>
      <c r="AL633">
        <v>0</v>
      </c>
      <c r="AM633" s="71">
        <f t="shared" si="519"/>
        <v>1</v>
      </c>
      <c r="AN633" s="80">
        <f t="shared" si="520"/>
        <v>2</v>
      </c>
      <c r="AO633" s="14" t="s">
        <v>88</v>
      </c>
      <c r="AP633" t="s">
        <v>73</v>
      </c>
      <c r="AQ633" t="s">
        <v>95</v>
      </c>
      <c r="AR633">
        <v>3</v>
      </c>
      <c r="AS633" t="s">
        <v>83</v>
      </c>
      <c r="AT633">
        <v>1</v>
      </c>
      <c r="AU633" s="71">
        <f t="shared" si="499"/>
        <v>2</v>
      </c>
      <c r="AV633" s="80">
        <f t="shared" si="521"/>
        <v>0</v>
      </c>
      <c r="AW633" s="14" t="s">
        <v>90</v>
      </c>
      <c r="AX633" t="s">
        <v>73</v>
      </c>
      <c r="AY633" t="s">
        <v>138</v>
      </c>
      <c r="AZ633">
        <v>4</v>
      </c>
      <c r="BA633" t="s">
        <v>83</v>
      </c>
      <c r="BB633">
        <v>0</v>
      </c>
      <c r="BC633" s="71">
        <f t="shared" si="522"/>
        <v>1</v>
      </c>
      <c r="BD633" s="80">
        <f t="shared" si="500"/>
        <v>2</v>
      </c>
      <c r="BE633" s="14" t="s">
        <v>131</v>
      </c>
      <c r="BF633" t="s">
        <v>73</v>
      </c>
      <c r="BG633" t="s">
        <v>130</v>
      </c>
      <c r="BH633">
        <v>2</v>
      </c>
      <c r="BI633" t="s">
        <v>83</v>
      </c>
      <c r="BJ633">
        <v>1</v>
      </c>
      <c r="BK633" s="71">
        <f t="shared" si="501"/>
        <v>2</v>
      </c>
      <c r="BL633" s="80">
        <f t="shared" si="523"/>
        <v>0</v>
      </c>
      <c r="BM633" s="14" t="s">
        <v>96</v>
      </c>
      <c r="BN633" t="s">
        <v>73</v>
      </c>
      <c r="BO633" t="s">
        <v>134</v>
      </c>
      <c r="BP633">
        <v>2</v>
      </c>
      <c r="BQ633" t="s">
        <v>83</v>
      </c>
      <c r="BR633">
        <v>0</v>
      </c>
      <c r="BS633" s="71">
        <f t="shared" si="524"/>
        <v>3</v>
      </c>
      <c r="BT633" s="80">
        <f t="shared" si="502"/>
        <v>4</v>
      </c>
      <c r="BU633" s="28">
        <f t="shared" si="525"/>
        <v>12</v>
      </c>
      <c r="BV633" s="14" t="str">
        <f t="shared" si="526"/>
        <v>Deutschland</v>
      </c>
      <c r="BW633" s="80">
        <f t="shared" si="503"/>
        <v>0</v>
      </c>
      <c r="BX633" s="14" t="str">
        <f t="shared" si="527"/>
        <v>Brasilien</v>
      </c>
      <c r="BY633" s="80">
        <f t="shared" si="528"/>
        <v>7</v>
      </c>
      <c r="BZ633" s="14" t="str">
        <f t="shared" si="529"/>
        <v>Wales</v>
      </c>
      <c r="CA633" s="80">
        <f t="shared" si="530"/>
        <v>0</v>
      </c>
      <c r="CB633" s="14" t="str">
        <f t="shared" si="531"/>
        <v>Argentinien</v>
      </c>
      <c r="CC633" s="80">
        <f t="shared" si="532"/>
        <v>7</v>
      </c>
      <c r="CD633" s="14" t="str">
        <f t="shared" si="533"/>
        <v>Belgien</v>
      </c>
      <c r="CE633" s="80">
        <f t="shared" si="534"/>
        <v>0</v>
      </c>
      <c r="CF633" s="14" t="str">
        <f t="shared" si="535"/>
        <v>Portugal</v>
      </c>
      <c r="CG633" s="80">
        <f t="shared" si="536"/>
        <v>7</v>
      </c>
      <c r="CH633" s="14" t="str">
        <f t="shared" si="537"/>
        <v>England</v>
      </c>
      <c r="CI633" s="80">
        <f t="shared" si="538"/>
        <v>7</v>
      </c>
      <c r="CJ633" s="14" t="str">
        <f t="shared" si="539"/>
        <v>Frankreich</v>
      </c>
      <c r="CK633" s="80">
        <f t="shared" si="540"/>
        <v>7</v>
      </c>
      <c r="CL633" s="27">
        <f t="shared" si="550"/>
        <v>35</v>
      </c>
      <c r="CM633" t="s">
        <v>88</v>
      </c>
      <c r="CN633" t="s">
        <v>73</v>
      </c>
      <c r="CO633" t="s">
        <v>90</v>
      </c>
      <c r="CP633">
        <v>2</v>
      </c>
      <c r="CQ633" t="s">
        <v>83</v>
      </c>
      <c r="CR633">
        <v>1</v>
      </c>
      <c r="CS633" s="71">
        <f t="shared" si="504"/>
        <v>2</v>
      </c>
      <c r="CT633" s="80">
        <f t="shared" si="541"/>
        <v>0</v>
      </c>
      <c r="CU633" t="s">
        <v>92</v>
      </c>
      <c r="CV633" t="s">
        <v>73</v>
      </c>
      <c r="CW633" t="s">
        <v>93</v>
      </c>
      <c r="CX633">
        <v>0</v>
      </c>
      <c r="CY633" t="s">
        <v>83</v>
      </c>
      <c r="CZ633">
        <v>2</v>
      </c>
      <c r="DA633" s="71">
        <f t="shared" si="542"/>
        <v>2</v>
      </c>
      <c r="DB633" s="80">
        <f t="shared" si="543"/>
        <v>2</v>
      </c>
      <c r="DC633" t="s">
        <v>131</v>
      </c>
      <c r="DD633" t="s">
        <v>73</v>
      </c>
      <c r="DE633" t="s">
        <v>96</v>
      </c>
      <c r="DF633">
        <v>1</v>
      </c>
      <c r="DG633" t="s">
        <v>83</v>
      </c>
      <c r="DH633">
        <v>3</v>
      </c>
      <c r="DI633" s="71">
        <f t="shared" si="551"/>
        <v>0</v>
      </c>
      <c r="DJ633" s="80">
        <f t="shared" si="544"/>
        <v>0</v>
      </c>
      <c r="DK633" t="s">
        <v>85</v>
      </c>
      <c r="DL633" t="s">
        <v>73</v>
      </c>
      <c r="DM633" t="s">
        <v>94</v>
      </c>
      <c r="DN633">
        <v>2</v>
      </c>
      <c r="DO633" t="s">
        <v>83</v>
      </c>
      <c r="DP633">
        <v>3</v>
      </c>
      <c r="DQ633" s="71">
        <f t="shared" si="545"/>
        <v>3</v>
      </c>
      <c r="DR633" s="80">
        <f t="shared" si="546"/>
        <v>6</v>
      </c>
      <c r="DS633" s="27">
        <f t="shared" si="505"/>
        <v>8</v>
      </c>
      <c r="DT633" t="str">
        <f t="shared" si="506"/>
        <v>Argentinien</v>
      </c>
      <c r="DU633">
        <f t="shared" si="547"/>
        <v>8</v>
      </c>
      <c r="DV633" t="str">
        <f t="shared" si="507"/>
        <v>Deutschland</v>
      </c>
      <c r="DW633">
        <f t="shared" si="548"/>
        <v>0</v>
      </c>
      <c r="DX633" t="str">
        <f t="shared" si="508"/>
        <v>Frankreich</v>
      </c>
      <c r="DY633">
        <f t="shared" si="549"/>
        <v>8</v>
      </c>
      <c r="DZ633" t="str">
        <f t="shared" si="509"/>
        <v>Portugal</v>
      </c>
      <c r="EA633">
        <f t="shared" si="510"/>
        <v>0</v>
      </c>
      <c r="EB633" s="27">
        <f t="shared" si="511"/>
        <v>16</v>
      </c>
      <c r="EC633" t="s">
        <v>93</v>
      </c>
      <c r="ED633" t="s">
        <v>73</v>
      </c>
      <c r="EE633" t="s">
        <v>88</v>
      </c>
      <c r="EF633">
        <v>1</v>
      </c>
      <c r="EG633" t="s">
        <v>83</v>
      </c>
      <c r="EH633">
        <v>3</v>
      </c>
      <c r="EK633" t="s">
        <v>94</v>
      </c>
      <c r="EL633" t="s">
        <v>73</v>
      </c>
      <c r="EM633" t="s">
        <v>96</v>
      </c>
      <c r="EN633">
        <v>2</v>
      </c>
      <c r="EO633" t="s">
        <v>83</v>
      </c>
      <c r="EP633">
        <v>3</v>
      </c>
      <c r="EU633" t="s">
        <v>93</v>
      </c>
      <c r="EV633" t="s">
        <v>73</v>
      </c>
      <c r="EW633" t="s">
        <v>94</v>
      </c>
      <c r="EX633">
        <v>2</v>
      </c>
      <c r="EY633" t="s">
        <v>83</v>
      </c>
      <c r="EZ633">
        <v>1</v>
      </c>
      <c r="FC633" t="s">
        <v>88</v>
      </c>
      <c r="FD633" t="s">
        <v>73</v>
      </c>
      <c r="FE633" t="s">
        <v>96</v>
      </c>
      <c r="FF633">
        <v>2</v>
      </c>
      <c r="FG633" t="s">
        <v>83</v>
      </c>
      <c r="FH633">
        <v>0</v>
      </c>
      <c r="FL633" t="s">
        <v>94</v>
      </c>
      <c r="FN633" t="s">
        <v>93</v>
      </c>
      <c r="FP633" t="s">
        <v>96</v>
      </c>
      <c r="FR633" t="s">
        <v>88</v>
      </c>
      <c r="FU633">
        <v>0</v>
      </c>
      <c r="FX633" t="s">
        <v>191</v>
      </c>
    </row>
    <row r="634" spans="1:180" x14ac:dyDescent="0.45">
      <c r="A634" s="1">
        <v>631</v>
      </c>
      <c r="B634" s="45">
        <f t="shared" si="497"/>
        <v>92</v>
      </c>
      <c r="C634" s="14" t="s">
        <v>1251</v>
      </c>
      <c r="D634" t="s">
        <v>1223</v>
      </c>
      <c r="E634" s="15" t="s">
        <v>1246</v>
      </c>
      <c r="F634" s="28">
        <f>VOR!IH634</f>
        <v>191</v>
      </c>
      <c r="G634" s="27">
        <f t="shared" si="512"/>
        <v>67</v>
      </c>
      <c r="H634" s="49">
        <f t="shared" si="513"/>
        <v>258</v>
      </c>
      <c r="I634" s="14" t="s">
        <v>84</v>
      </c>
      <c r="J634" t="s">
        <v>73</v>
      </c>
      <c r="K634" t="s">
        <v>137</v>
      </c>
      <c r="L634">
        <v>2</v>
      </c>
      <c r="M634" t="s">
        <v>83</v>
      </c>
      <c r="N634">
        <v>1</v>
      </c>
      <c r="O634" s="77">
        <f t="shared" si="514"/>
        <v>3</v>
      </c>
      <c r="P634" s="80">
        <f t="shared" si="515"/>
        <v>4</v>
      </c>
      <c r="Q634" t="s">
        <v>93</v>
      </c>
      <c r="R634" t="s">
        <v>73</v>
      </c>
      <c r="S634" t="s">
        <v>129</v>
      </c>
      <c r="T634">
        <v>0</v>
      </c>
      <c r="U634" t="s">
        <v>83</v>
      </c>
      <c r="V634">
        <v>1</v>
      </c>
      <c r="W634" s="71">
        <f t="shared" si="516"/>
        <v>1</v>
      </c>
      <c r="X634" s="80">
        <f t="shared" si="517"/>
        <v>0</v>
      </c>
      <c r="Y634" s="14" t="s">
        <v>94</v>
      </c>
      <c r="Z634" t="s">
        <v>73</v>
      </c>
      <c r="AA634" t="s">
        <v>133</v>
      </c>
      <c r="AB634">
        <v>2</v>
      </c>
      <c r="AC634" t="s">
        <v>83</v>
      </c>
      <c r="AD634">
        <v>1</v>
      </c>
      <c r="AE634" s="71">
        <f t="shared" si="518"/>
        <v>1</v>
      </c>
      <c r="AF634" s="80">
        <f t="shared" si="498"/>
        <v>2</v>
      </c>
      <c r="AG634" s="14" t="s">
        <v>85</v>
      </c>
      <c r="AH634" t="s">
        <v>73</v>
      </c>
      <c r="AI634" t="s">
        <v>132</v>
      </c>
      <c r="AJ634">
        <v>2</v>
      </c>
      <c r="AK634" t="s">
        <v>83</v>
      </c>
      <c r="AL634">
        <v>0</v>
      </c>
      <c r="AM634" s="71">
        <f t="shared" si="519"/>
        <v>3</v>
      </c>
      <c r="AN634" s="80">
        <f t="shared" si="520"/>
        <v>4</v>
      </c>
      <c r="AO634" s="14" t="s">
        <v>88</v>
      </c>
      <c r="AP634" t="s">
        <v>73</v>
      </c>
      <c r="AQ634" t="s">
        <v>95</v>
      </c>
      <c r="AR634">
        <v>2</v>
      </c>
      <c r="AS634" t="s">
        <v>83</v>
      </c>
      <c r="AT634">
        <v>1</v>
      </c>
      <c r="AU634" s="71">
        <f t="shared" si="499"/>
        <v>2</v>
      </c>
      <c r="AV634" s="80">
        <f t="shared" si="521"/>
        <v>0</v>
      </c>
      <c r="AW634" s="14" t="s">
        <v>90</v>
      </c>
      <c r="AX634" t="s">
        <v>73</v>
      </c>
      <c r="AY634" t="s">
        <v>91</v>
      </c>
      <c r="AZ634">
        <v>2</v>
      </c>
      <c r="BA634" t="s">
        <v>83</v>
      </c>
      <c r="BB634">
        <v>1</v>
      </c>
      <c r="BC634" s="71">
        <f t="shared" si="522"/>
        <v>3</v>
      </c>
      <c r="BD634" s="80">
        <f t="shared" si="500"/>
        <v>4</v>
      </c>
      <c r="BE634" s="14" t="s">
        <v>131</v>
      </c>
      <c r="BF634" t="s">
        <v>73</v>
      </c>
      <c r="BG634" t="s">
        <v>130</v>
      </c>
      <c r="BH634">
        <v>1</v>
      </c>
      <c r="BI634" t="s">
        <v>83</v>
      </c>
      <c r="BJ634">
        <v>0</v>
      </c>
      <c r="BK634" s="71">
        <f t="shared" si="501"/>
        <v>2</v>
      </c>
      <c r="BL634" s="80">
        <f t="shared" si="523"/>
        <v>0</v>
      </c>
      <c r="BM634" s="14" t="s">
        <v>96</v>
      </c>
      <c r="BN634" t="s">
        <v>73</v>
      </c>
      <c r="BO634" t="s">
        <v>134</v>
      </c>
      <c r="BP634">
        <v>2</v>
      </c>
      <c r="BQ634" t="s">
        <v>83</v>
      </c>
      <c r="BR634">
        <v>0</v>
      </c>
      <c r="BS634" s="71">
        <f t="shared" si="524"/>
        <v>3</v>
      </c>
      <c r="BT634" s="80">
        <f t="shared" si="502"/>
        <v>4</v>
      </c>
      <c r="BU634" s="28">
        <f t="shared" si="525"/>
        <v>18</v>
      </c>
      <c r="BV634" s="14" t="str">
        <f t="shared" si="526"/>
        <v>Deutschland</v>
      </c>
      <c r="BW634" s="80">
        <f t="shared" si="503"/>
        <v>0</v>
      </c>
      <c r="BX634" s="14" t="str">
        <f t="shared" si="527"/>
        <v>Brasilien</v>
      </c>
      <c r="BY634" s="80">
        <f t="shared" si="528"/>
        <v>7</v>
      </c>
      <c r="BZ634" s="14" t="str">
        <f t="shared" si="529"/>
        <v>Niederlande</v>
      </c>
      <c r="CA634" s="80">
        <f t="shared" si="530"/>
        <v>7</v>
      </c>
      <c r="CB634" s="14" t="str">
        <f t="shared" si="531"/>
        <v>Dänemark</v>
      </c>
      <c r="CC634" s="80">
        <f t="shared" si="532"/>
        <v>0</v>
      </c>
      <c r="CD634" s="14" t="str">
        <f t="shared" si="533"/>
        <v>Belgien</v>
      </c>
      <c r="CE634" s="80">
        <f t="shared" si="534"/>
        <v>0</v>
      </c>
      <c r="CF634" s="14" t="str">
        <f t="shared" si="535"/>
        <v>Portugal</v>
      </c>
      <c r="CG634" s="80">
        <f t="shared" si="536"/>
        <v>7</v>
      </c>
      <c r="CH634" s="14" t="str">
        <f t="shared" si="537"/>
        <v>England</v>
      </c>
      <c r="CI634" s="80">
        <f t="shared" si="538"/>
        <v>7</v>
      </c>
      <c r="CJ634" s="14" t="str">
        <f t="shared" si="539"/>
        <v>Frankreich</v>
      </c>
      <c r="CK634" s="80">
        <f t="shared" si="540"/>
        <v>7</v>
      </c>
      <c r="CL634" s="27">
        <f t="shared" si="550"/>
        <v>35</v>
      </c>
      <c r="CM634" t="s">
        <v>88</v>
      </c>
      <c r="CN634" t="s">
        <v>73</v>
      </c>
      <c r="CO634" t="s">
        <v>90</v>
      </c>
      <c r="CP634">
        <v>2</v>
      </c>
      <c r="CQ634" t="s">
        <v>83</v>
      </c>
      <c r="CR634">
        <v>1</v>
      </c>
      <c r="CS634" s="71">
        <f t="shared" si="504"/>
        <v>2</v>
      </c>
      <c r="CT634" s="80">
        <f t="shared" si="541"/>
        <v>0</v>
      </c>
      <c r="CU634" t="s">
        <v>84</v>
      </c>
      <c r="CV634" t="s">
        <v>73</v>
      </c>
      <c r="CW634" t="s">
        <v>129</v>
      </c>
      <c r="CX634">
        <v>2</v>
      </c>
      <c r="CY634" t="s">
        <v>83</v>
      </c>
      <c r="CZ634">
        <v>1</v>
      </c>
      <c r="DA634" s="71">
        <f t="shared" si="542"/>
        <v>1</v>
      </c>
      <c r="DB634" s="80">
        <f t="shared" si="543"/>
        <v>0</v>
      </c>
      <c r="DC634" t="s">
        <v>131</v>
      </c>
      <c r="DD634" t="s">
        <v>73</v>
      </c>
      <c r="DE634" t="s">
        <v>96</v>
      </c>
      <c r="DF634">
        <v>0</v>
      </c>
      <c r="DG634" t="s">
        <v>83</v>
      </c>
      <c r="DH634">
        <v>2</v>
      </c>
      <c r="DI634" s="71">
        <f t="shared" si="551"/>
        <v>0</v>
      </c>
      <c r="DJ634" s="80">
        <f t="shared" si="544"/>
        <v>0</v>
      </c>
      <c r="DK634" t="s">
        <v>85</v>
      </c>
      <c r="DL634" t="s">
        <v>73</v>
      </c>
      <c r="DM634" t="s">
        <v>94</v>
      </c>
      <c r="DN634">
        <v>0</v>
      </c>
      <c r="DO634" t="s">
        <v>83</v>
      </c>
      <c r="DP634">
        <v>1</v>
      </c>
      <c r="DQ634" s="71">
        <f t="shared" si="545"/>
        <v>3</v>
      </c>
      <c r="DR634" s="80">
        <f t="shared" si="546"/>
        <v>6</v>
      </c>
      <c r="DS634" s="27">
        <f t="shared" si="505"/>
        <v>6</v>
      </c>
      <c r="DT634" t="str">
        <f t="shared" si="506"/>
        <v>Niederlande</v>
      </c>
      <c r="DU634">
        <f t="shared" si="547"/>
        <v>0</v>
      </c>
      <c r="DV634" t="str">
        <f t="shared" si="507"/>
        <v>Deutschland</v>
      </c>
      <c r="DW634">
        <f t="shared" si="548"/>
        <v>0</v>
      </c>
      <c r="DX634" t="str">
        <f t="shared" si="508"/>
        <v>Frankreich</v>
      </c>
      <c r="DY634">
        <f t="shared" si="549"/>
        <v>8</v>
      </c>
      <c r="DZ634" t="str">
        <f t="shared" si="509"/>
        <v>Portugal</v>
      </c>
      <c r="EA634">
        <f t="shared" si="510"/>
        <v>0</v>
      </c>
      <c r="EB634" s="27">
        <f t="shared" si="511"/>
        <v>8</v>
      </c>
      <c r="EC634" t="s">
        <v>84</v>
      </c>
      <c r="ED634" t="s">
        <v>73</v>
      </c>
      <c r="EE634" t="s">
        <v>88</v>
      </c>
      <c r="EF634">
        <v>0</v>
      </c>
      <c r="EG634" t="s">
        <v>83</v>
      </c>
      <c r="EH634">
        <v>2</v>
      </c>
      <c r="EK634" t="s">
        <v>94</v>
      </c>
      <c r="EL634" t="s">
        <v>73</v>
      </c>
      <c r="EM634" t="s">
        <v>96</v>
      </c>
      <c r="EN634">
        <v>2</v>
      </c>
      <c r="EO634" t="s">
        <v>83</v>
      </c>
      <c r="EP634">
        <v>1</v>
      </c>
      <c r="EU634" t="s">
        <v>84</v>
      </c>
      <c r="EV634" t="s">
        <v>73</v>
      </c>
      <c r="EW634" t="s">
        <v>96</v>
      </c>
      <c r="EX634">
        <v>1</v>
      </c>
      <c r="EY634" t="s">
        <v>83</v>
      </c>
      <c r="EZ634">
        <v>2</v>
      </c>
      <c r="FC634" t="s">
        <v>88</v>
      </c>
      <c r="FD634" t="s">
        <v>73</v>
      </c>
      <c r="FE634" t="s">
        <v>94</v>
      </c>
      <c r="FF634">
        <v>2</v>
      </c>
      <c r="FG634" t="s">
        <v>83</v>
      </c>
      <c r="FH634">
        <v>0</v>
      </c>
      <c r="FL634" t="s">
        <v>84</v>
      </c>
      <c r="FN634" t="s">
        <v>96</v>
      </c>
      <c r="FP634" t="s">
        <v>94</v>
      </c>
      <c r="FR634" t="s">
        <v>88</v>
      </c>
      <c r="FU634">
        <v>0</v>
      </c>
      <c r="FX634">
        <v>0</v>
      </c>
    </row>
    <row r="635" spans="1:180" x14ac:dyDescent="0.45">
      <c r="A635" s="1">
        <v>632</v>
      </c>
      <c r="B635" s="45">
        <f t="shared" si="497"/>
        <v>49</v>
      </c>
      <c r="C635" s="14" t="s">
        <v>1252</v>
      </c>
      <c r="D635" t="s">
        <v>1253</v>
      </c>
      <c r="E635" s="15" t="s">
        <v>1246</v>
      </c>
      <c r="F635" s="28">
        <f>VOR!IH635</f>
        <v>195</v>
      </c>
      <c r="G635" s="27">
        <f t="shared" si="512"/>
        <v>71</v>
      </c>
      <c r="H635" s="49">
        <f t="shared" si="513"/>
        <v>266</v>
      </c>
      <c r="I635" s="14" t="s">
        <v>132</v>
      </c>
      <c r="J635" t="s">
        <v>73</v>
      </c>
      <c r="K635" t="s">
        <v>137</v>
      </c>
      <c r="L635">
        <v>2</v>
      </c>
      <c r="M635" t="s">
        <v>83</v>
      </c>
      <c r="N635">
        <v>1</v>
      </c>
      <c r="O635" s="77">
        <f t="shared" si="514"/>
        <v>0</v>
      </c>
      <c r="P635" s="80">
        <f t="shared" si="515"/>
        <v>0</v>
      </c>
      <c r="Q635" t="s">
        <v>93</v>
      </c>
      <c r="R635" t="s">
        <v>73</v>
      </c>
      <c r="S635" t="s">
        <v>129</v>
      </c>
      <c r="T635">
        <v>3</v>
      </c>
      <c r="U635" t="s">
        <v>83</v>
      </c>
      <c r="V635">
        <v>1</v>
      </c>
      <c r="W635" s="71">
        <f t="shared" si="516"/>
        <v>1</v>
      </c>
      <c r="X635" s="80">
        <f t="shared" si="517"/>
        <v>2</v>
      </c>
      <c r="Y635" s="14" t="s">
        <v>94</v>
      </c>
      <c r="Z635" t="s">
        <v>73</v>
      </c>
      <c r="AA635" t="s">
        <v>86</v>
      </c>
      <c r="AB635">
        <v>3</v>
      </c>
      <c r="AC635" t="s">
        <v>83</v>
      </c>
      <c r="AD635">
        <v>1</v>
      </c>
      <c r="AE635" s="71">
        <f t="shared" si="518"/>
        <v>3</v>
      </c>
      <c r="AF635" s="80">
        <f t="shared" si="498"/>
        <v>8</v>
      </c>
      <c r="AG635" s="14" t="s">
        <v>85</v>
      </c>
      <c r="AH635" t="s">
        <v>73</v>
      </c>
      <c r="AI635">
        <v>0</v>
      </c>
      <c r="AJ635">
        <v>3</v>
      </c>
      <c r="AK635" t="s">
        <v>83</v>
      </c>
      <c r="AL635">
        <v>2</v>
      </c>
      <c r="AM635" s="71">
        <f t="shared" si="519"/>
        <v>1</v>
      </c>
      <c r="AN635" s="80">
        <f t="shared" si="520"/>
        <v>2</v>
      </c>
      <c r="AO635" s="14" t="s">
        <v>130</v>
      </c>
      <c r="AP635" t="s">
        <v>73</v>
      </c>
      <c r="AQ635" t="s">
        <v>95</v>
      </c>
      <c r="AR635">
        <v>3</v>
      </c>
      <c r="AS635" t="s">
        <v>83</v>
      </c>
      <c r="AT635">
        <v>1</v>
      </c>
      <c r="AU635" s="71">
        <f t="shared" si="499"/>
        <v>2</v>
      </c>
      <c r="AV635" s="80">
        <f t="shared" si="521"/>
        <v>0</v>
      </c>
      <c r="AW635" s="14" t="s">
        <v>90</v>
      </c>
      <c r="AX635" t="s">
        <v>73</v>
      </c>
      <c r="AY635" t="s">
        <v>135</v>
      </c>
      <c r="AZ635">
        <v>4</v>
      </c>
      <c r="BA635" t="s">
        <v>83</v>
      </c>
      <c r="BB635">
        <v>1</v>
      </c>
      <c r="BC635" s="71">
        <f t="shared" si="522"/>
        <v>1</v>
      </c>
      <c r="BD635" s="80">
        <f t="shared" si="500"/>
        <v>4</v>
      </c>
      <c r="BE635" s="14" t="s">
        <v>131</v>
      </c>
      <c r="BF635" t="s">
        <v>73</v>
      </c>
      <c r="BG635" t="s">
        <v>88</v>
      </c>
      <c r="BH635">
        <v>0</v>
      </c>
      <c r="BI635" t="s">
        <v>83</v>
      </c>
      <c r="BJ635">
        <v>1</v>
      </c>
      <c r="BK635" s="71">
        <f t="shared" si="501"/>
        <v>0</v>
      </c>
      <c r="BL635" s="80">
        <f t="shared" si="523"/>
        <v>0</v>
      </c>
      <c r="BM635" s="14" t="s">
        <v>96</v>
      </c>
      <c r="BN635" t="s">
        <v>73</v>
      </c>
      <c r="BO635" t="s">
        <v>134</v>
      </c>
      <c r="BP635">
        <v>2</v>
      </c>
      <c r="BQ635" t="s">
        <v>83</v>
      </c>
      <c r="BR635">
        <v>1</v>
      </c>
      <c r="BS635" s="71">
        <f t="shared" si="524"/>
        <v>3</v>
      </c>
      <c r="BT635" s="80">
        <f t="shared" si="502"/>
        <v>4</v>
      </c>
      <c r="BU635" s="28">
        <f t="shared" si="525"/>
        <v>20</v>
      </c>
      <c r="BV635" s="14" t="str">
        <f t="shared" si="526"/>
        <v>Spanien</v>
      </c>
      <c r="BW635" s="80">
        <f t="shared" si="503"/>
        <v>0</v>
      </c>
      <c r="BX635" s="14" t="str">
        <f t="shared" si="527"/>
        <v>Brasilien</v>
      </c>
      <c r="BY635" s="80">
        <f t="shared" si="528"/>
        <v>7</v>
      </c>
      <c r="BZ635" s="14" t="str">
        <f t="shared" si="529"/>
        <v>Senegal</v>
      </c>
      <c r="CA635" s="80">
        <f t="shared" si="530"/>
        <v>0</v>
      </c>
      <c r="CB635" s="14" t="str">
        <f t="shared" si="531"/>
        <v>Argentinien</v>
      </c>
      <c r="CC635" s="80">
        <f t="shared" si="532"/>
        <v>7</v>
      </c>
      <c r="CD635" s="14" t="str">
        <f t="shared" si="533"/>
        <v>Deutschland</v>
      </c>
      <c r="CE635" s="80">
        <f t="shared" si="534"/>
        <v>0</v>
      </c>
      <c r="CF635" s="14" t="str">
        <f t="shared" si="535"/>
        <v>Portugal</v>
      </c>
      <c r="CG635" s="80">
        <f t="shared" si="536"/>
        <v>7</v>
      </c>
      <c r="CH635" s="14" t="str">
        <f t="shared" si="537"/>
        <v>England</v>
      </c>
      <c r="CI635" s="80">
        <f t="shared" si="538"/>
        <v>7</v>
      </c>
      <c r="CJ635" s="14" t="str">
        <f t="shared" si="539"/>
        <v>Frankreich</v>
      </c>
      <c r="CK635" s="80">
        <f t="shared" si="540"/>
        <v>7</v>
      </c>
      <c r="CL635" s="27">
        <f t="shared" si="550"/>
        <v>35</v>
      </c>
      <c r="CM635" t="s">
        <v>130</v>
      </c>
      <c r="CN635" t="s">
        <v>73</v>
      </c>
      <c r="CO635" t="s">
        <v>90</v>
      </c>
      <c r="CP635">
        <v>2</v>
      </c>
      <c r="CQ635" t="s">
        <v>83</v>
      </c>
      <c r="CR635">
        <v>4</v>
      </c>
      <c r="CS635" s="71">
        <f t="shared" si="504"/>
        <v>2</v>
      </c>
      <c r="CT635" s="80">
        <f t="shared" si="541"/>
        <v>0</v>
      </c>
      <c r="CU635" t="s">
        <v>132</v>
      </c>
      <c r="CV635" t="s">
        <v>73</v>
      </c>
      <c r="CW635" t="s">
        <v>93</v>
      </c>
      <c r="CX635">
        <v>2</v>
      </c>
      <c r="CY635" t="s">
        <v>83</v>
      </c>
      <c r="CZ635">
        <v>1</v>
      </c>
      <c r="DA635" s="71">
        <f t="shared" si="542"/>
        <v>2</v>
      </c>
      <c r="DB635" s="80">
        <f t="shared" si="543"/>
        <v>0</v>
      </c>
      <c r="DC635" t="s">
        <v>88</v>
      </c>
      <c r="DD635" t="s">
        <v>73</v>
      </c>
      <c r="DE635" t="s">
        <v>96</v>
      </c>
      <c r="DF635">
        <v>3</v>
      </c>
      <c r="DG635" t="s">
        <v>83</v>
      </c>
      <c r="DH635">
        <v>2</v>
      </c>
      <c r="DI635" s="71">
        <f t="shared" si="551"/>
        <v>0</v>
      </c>
      <c r="DJ635" s="80">
        <f t="shared" si="544"/>
        <v>0</v>
      </c>
      <c r="DK635" t="s">
        <v>85</v>
      </c>
      <c r="DL635" t="s">
        <v>73</v>
      </c>
      <c r="DM635" t="s">
        <v>94</v>
      </c>
      <c r="DN635">
        <v>1</v>
      </c>
      <c r="DO635" t="s">
        <v>83</v>
      </c>
      <c r="DP635">
        <v>2</v>
      </c>
      <c r="DQ635" s="71">
        <f t="shared" si="545"/>
        <v>3</v>
      </c>
      <c r="DR635" s="80">
        <f t="shared" si="546"/>
        <v>8</v>
      </c>
      <c r="DS635" s="27">
        <f t="shared" si="505"/>
        <v>8</v>
      </c>
      <c r="DT635" t="str">
        <f t="shared" si="506"/>
        <v>Senegal</v>
      </c>
      <c r="DU635">
        <f t="shared" si="547"/>
        <v>0</v>
      </c>
      <c r="DV635" t="str">
        <f t="shared" si="507"/>
        <v>Brasilien</v>
      </c>
      <c r="DW635">
        <f t="shared" si="548"/>
        <v>0</v>
      </c>
      <c r="DX635" t="str">
        <f t="shared" si="508"/>
        <v>Frankreich</v>
      </c>
      <c r="DY635">
        <f t="shared" si="549"/>
        <v>8</v>
      </c>
      <c r="DZ635" t="str">
        <f t="shared" si="509"/>
        <v>Deutschland</v>
      </c>
      <c r="EA635">
        <f t="shared" si="510"/>
        <v>0</v>
      </c>
      <c r="EB635" s="27">
        <f t="shared" si="511"/>
        <v>8</v>
      </c>
      <c r="EC635" t="s">
        <v>132</v>
      </c>
      <c r="ED635" t="s">
        <v>73</v>
      </c>
      <c r="EE635" t="s">
        <v>90</v>
      </c>
      <c r="EF635">
        <v>0</v>
      </c>
      <c r="EG635" t="s">
        <v>83</v>
      </c>
      <c r="EH635">
        <v>1</v>
      </c>
      <c r="EK635" t="s">
        <v>94</v>
      </c>
      <c r="EL635" t="s">
        <v>73</v>
      </c>
      <c r="EM635" t="s">
        <v>88</v>
      </c>
      <c r="EN635">
        <v>0</v>
      </c>
      <c r="EO635" t="s">
        <v>83</v>
      </c>
      <c r="EP635">
        <v>1</v>
      </c>
      <c r="EU635" t="s">
        <v>132</v>
      </c>
      <c r="EV635" t="s">
        <v>73</v>
      </c>
      <c r="EW635" t="s">
        <v>94</v>
      </c>
      <c r="EX635">
        <v>1</v>
      </c>
      <c r="EY635" t="s">
        <v>83</v>
      </c>
      <c r="EZ635">
        <v>3</v>
      </c>
      <c r="FC635" t="s">
        <v>90</v>
      </c>
      <c r="FD635" t="s">
        <v>73</v>
      </c>
      <c r="FE635" t="s">
        <v>88</v>
      </c>
      <c r="FF635">
        <v>1</v>
      </c>
      <c r="FG635" t="s">
        <v>83</v>
      </c>
      <c r="FH635">
        <v>7</v>
      </c>
      <c r="FL635" t="s">
        <v>132</v>
      </c>
      <c r="FN635" t="s">
        <v>94</v>
      </c>
      <c r="FP635" t="s">
        <v>90</v>
      </c>
      <c r="FR635" t="s">
        <v>88</v>
      </c>
      <c r="FU635">
        <v>0</v>
      </c>
      <c r="FX635" t="s">
        <v>630</v>
      </c>
    </row>
    <row r="636" spans="1:180" ht="14.65" thickBot="1" x14ac:dyDescent="0.5">
      <c r="A636" s="21">
        <v>633</v>
      </c>
      <c r="B636" s="45">
        <f t="shared" si="497"/>
        <v>42</v>
      </c>
      <c r="C636" s="16" t="s">
        <v>1254</v>
      </c>
      <c r="D636" s="17" t="s">
        <v>199</v>
      </c>
      <c r="E636" s="18" t="s">
        <v>1246</v>
      </c>
      <c r="F636" s="29">
        <f>VOR!IH636</f>
        <v>186</v>
      </c>
      <c r="G636" s="27">
        <f t="shared" si="512"/>
        <v>81</v>
      </c>
      <c r="H636" s="49">
        <f t="shared" si="513"/>
        <v>267</v>
      </c>
      <c r="I636" s="14" t="s">
        <v>84</v>
      </c>
      <c r="J636" t="s">
        <v>73</v>
      </c>
      <c r="K636" t="s">
        <v>92</v>
      </c>
      <c r="L636">
        <v>2</v>
      </c>
      <c r="M636" t="s">
        <v>83</v>
      </c>
      <c r="N636">
        <v>1</v>
      </c>
      <c r="O636" s="77">
        <f t="shared" si="514"/>
        <v>1</v>
      </c>
      <c r="P636" s="80">
        <f t="shared" si="515"/>
        <v>2</v>
      </c>
      <c r="Q636" t="s">
        <v>93</v>
      </c>
      <c r="R636" t="s">
        <v>73</v>
      </c>
      <c r="S636" t="s">
        <v>129</v>
      </c>
      <c r="T636">
        <v>2</v>
      </c>
      <c r="U636" t="s">
        <v>83</v>
      </c>
      <c r="V636">
        <v>1</v>
      </c>
      <c r="W636" s="71">
        <f t="shared" si="516"/>
        <v>1</v>
      </c>
      <c r="X636" s="80">
        <f t="shared" si="517"/>
        <v>4</v>
      </c>
      <c r="Y636" s="14" t="s">
        <v>94</v>
      </c>
      <c r="Z636" t="s">
        <v>73</v>
      </c>
      <c r="AA636" t="s">
        <v>86</v>
      </c>
      <c r="AB636">
        <v>4</v>
      </c>
      <c r="AC636" t="s">
        <v>83</v>
      </c>
      <c r="AD636">
        <v>2</v>
      </c>
      <c r="AE636" s="71">
        <f t="shared" si="518"/>
        <v>3</v>
      </c>
      <c r="AF636" s="80">
        <f t="shared" si="498"/>
        <v>6</v>
      </c>
      <c r="AG636" s="14" t="s">
        <v>85</v>
      </c>
      <c r="AH636" t="s">
        <v>73</v>
      </c>
      <c r="AI636" t="s">
        <v>140</v>
      </c>
      <c r="AJ636">
        <v>0</v>
      </c>
      <c r="AK636" t="s">
        <v>83</v>
      </c>
      <c r="AL636">
        <v>1</v>
      </c>
      <c r="AM636" s="71">
        <f t="shared" si="519"/>
        <v>1</v>
      </c>
      <c r="AN636" s="80">
        <f t="shared" si="520"/>
        <v>0</v>
      </c>
      <c r="AO636" s="14" t="s">
        <v>88</v>
      </c>
      <c r="AP636" t="s">
        <v>73</v>
      </c>
      <c r="AQ636" t="s">
        <v>131</v>
      </c>
      <c r="AR636">
        <v>5</v>
      </c>
      <c r="AS636" t="s">
        <v>83</v>
      </c>
      <c r="AT636">
        <v>2</v>
      </c>
      <c r="AU636" s="71">
        <f t="shared" si="499"/>
        <v>0</v>
      </c>
      <c r="AV636" s="80">
        <f t="shared" si="521"/>
        <v>0</v>
      </c>
      <c r="AW636" s="14" t="s">
        <v>90</v>
      </c>
      <c r="AX636" t="s">
        <v>73</v>
      </c>
      <c r="AY636" t="s">
        <v>91</v>
      </c>
      <c r="AZ636">
        <v>2</v>
      </c>
      <c r="BA636" t="s">
        <v>83</v>
      </c>
      <c r="BB636">
        <v>0</v>
      </c>
      <c r="BC636" s="71">
        <f t="shared" si="522"/>
        <v>3</v>
      </c>
      <c r="BD636" s="80">
        <f t="shared" si="500"/>
        <v>4</v>
      </c>
      <c r="BE636" s="14" t="s">
        <v>95</v>
      </c>
      <c r="BF636" t="s">
        <v>73</v>
      </c>
      <c r="BG636" t="s">
        <v>130</v>
      </c>
      <c r="BH636">
        <v>1</v>
      </c>
      <c r="BI636" t="s">
        <v>83</v>
      </c>
      <c r="BJ636">
        <v>2</v>
      </c>
      <c r="BK636" s="71">
        <f t="shared" si="501"/>
        <v>2</v>
      </c>
      <c r="BL636" s="80">
        <f t="shared" si="523"/>
        <v>0</v>
      </c>
      <c r="BM636" s="14" t="s">
        <v>96</v>
      </c>
      <c r="BN636" t="s">
        <v>73</v>
      </c>
      <c r="BO636" t="s">
        <v>134</v>
      </c>
      <c r="BP636">
        <v>3</v>
      </c>
      <c r="BQ636" t="s">
        <v>83</v>
      </c>
      <c r="BR636">
        <v>1</v>
      </c>
      <c r="BS636" s="71">
        <f t="shared" si="524"/>
        <v>3</v>
      </c>
      <c r="BT636" s="80">
        <f t="shared" si="502"/>
        <v>4</v>
      </c>
      <c r="BU636" s="29">
        <f t="shared" si="525"/>
        <v>20</v>
      </c>
      <c r="BV636" s="14" t="str">
        <f t="shared" si="526"/>
        <v>Deutschland</v>
      </c>
      <c r="BW636" s="80">
        <f t="shared" si="503"/>
        <v>0</v>
      </c>
      <c r="BX636" s="14" t="str">
        <f t="shared" si="527"/>
        <v>Brasilien</v>
      </c>
      <c r="BY636" s="80">
        <f t="shared" si="528"/>
        <v>7</v>
      </c>
      <c r="BZ636" s="14" t="str">
        <f t="shared" si="529"/>
        <v>Niederlande</v>
      </c>
      <c r="CA636" s="80">
        <f t="shared" si="530"/>
        <v>7</v>
      </c>
      <c r="CB636" s="14" t="str">
        <f t="shared" si="531"/>
        <v>Argentinien</v>
      </c>
      <c r="CC636" s="80">
        <f t="shared" si="532"/>
        <v>7</v>
      </c>
      <c r="CD636" s="14" t="str">
        <f t="shared" si="533"/>
        <v>Spanien</v>
      </c>
      <c r="CE636" s="80">
        <f t="shared" si="534"/>
        <v>0</v>
      </c>
      <c r="CF636" s="14" t="str">
        <f t="shared" si="535"/>
        <v>Portugal</v>
      </c>
      <c r="CG636" s="80">
        <f t="shared" si="536"/>
        <v>7</v>
      </c>
      <c r="CH636" s="14" t="str">
        <f t="shared" si="537"/>
        <v>Katar</v>
      </c>
      <c r="CI636" s="80">
        <f t="shared" si="538"/>
        <v>0</v>
      </c>
      <c r="CJ636" s="14" t="str">
        <f t="shared" si="539"/>
        <v>Frankreich</v>
      </c>
      <c r="CK636" s="80">
        <f t="shared" si="540"/>
        <v>7</v>
      </c>
      <c r="CL636" s="27">
        <f t="shared" si="550"/>
        <v>35</v>
      </c>
      <c r="CM636" t="s">
        <v>88</v>
      </c>
      <c r="CN636" t="s">
        <v>73</v>
      </c>
      <c r="CO636" t="s">
        <v>90</v>
      </c>
      <c r="CP636">
        <v>6</v>
      </c>
      <c r="CQ636" t="s">
        <v>83</v>
      </c>
      <c r="CR636">
        <v>1</v>
      </c>
      <c r="CS636" s="71">
        <f t="shared" si="504"/>
        <v>2</v>
      </c>
      <c r="CT636" s="80">
        <f t="shared" si="541"/>
        <v>0</v>
      </c>
      <c r="CU636" t="s">
        <v>84</v>
      </c>
      <c r="CV636" t="s">
        <v>73</v>
      </c>
      <c r="CW636" t="s">
        <v>93</v>
      </c>
      <c r="CX636">
        <v>2</v>
      </c>
      <c r="CY636" t="s">
        <v>83</v>
      </c>
      <c r="CZ636">
        <v>3</v>
      </c>
      <c r="DA636" s="71">
        <f t="shared" si="542"/>
        <v>3</v>
      </c>
      <c r="DB636" s="80">
        <f t="shared" si="543"/>
        <v>8</v>
      </c>
      <c r="DC636" t="s">
        <v>130</v>
      </c>
      <c r="DD636" t="s">
        <v>73</v>
      </c>
      <c r="DE636" t="s">
        <v>96</v>
      </c>
      <c r="DF636">
        <v>1</v>
      </c>
      <c r="DG636" t="s">
        <v>83</v>
      </c>
      <c r="DH636">
        <v>3</v>
      </c>
      <c r="DI636" s="71">
        <f t="shared" si="551"/>
        <v>0</v>
      </c>
      <c r="DJ636" s="80">
        <f t="shared" si="544"/>
        <v>0</v>
      </c>
      <c r="DK636" t="s">
        <v>140</v>
      </c>
      <c r="DL636" t="s">
        <v>73</v>
      </c>
      <c r="DM636" t="s">
        <v>94</v>
      </c>
      <c r="DN636">
        <v>0</v>
      </c>
      <c r="DO636" t="s">
        <v>83</v>
      </c>
      <c r="DP636">
        <v>4</v>
      </c>
      <c r="DQ636" s="71">
        <f t="shared" si="545"/>
        <v>2</v>
      </c>
      <c r="DR636" s="80">
        <f t="shared" si="546"/>
        <v>2</v>
      </c>
      <c r="DS636" s="27">
        <f t="shared" si="505"/>
        <v>10</v>
      </c>
      <c r="DT636" t="str">
        <f t="shared" si="506"/>
        <v>Argentinien</v>
      </c>
      <c r="DU636">
        <f t="shared" si="547"/>
        <v>8</v>
      </c>
      <c r="DV636" t="str">
        <f t="shared" si="507"/>
        <v>Deutschland</v>
      </c>
      <c r="DW636">
        <f t="shared" si="548"/>
        <v>0</v>
      </c>
      <c r="DX636" t="str">
        <f t="shared" si="508"/>
        <v>Frankreich</v>
      </c>
      <c r="DY636">
        <f t="shared" si="549"/>
        <v>8</v>
      </c>
      <c r="DZ636" t="str">
        <f t="shared" si="509"/>
        <v>Portugal</v>
      </c>
      <c r="EA636">
        <f t="shared" si="510"/>
        <v>0</v>
      </c>
      <c r="EB636" s="27">
        <f t="shared" si="511"/>
        <v>16</v>
      </c>
      <c r="EC636" t="s">
        <v>93</v>
      </c>
      <c r="ED636" t="s">
        <v>73</v>
      </c>
      <c r="EE636" t="s">
        <v>88</v>
      </c>
      <c r="EF636">
        <v>2</v>
      </c>
      <c r="EG636" t="s">
        <v>83</v>
      </c>
      <c r="EH636">
        <v>3</v>
      </c>
      <c r="EK636" t="s">
        <v>94</v>
      </c>
      <c r="EL636" t="s">
        <v>73</v>
      </c>
      <c r="EM636" t="s">
        <v>96</v>
      </c>
      <c r="EN636">
        <v>3</v>
      </c>
      <c r="EO636" t="s">
        <v>83</v>
      </c>
      <c r="EP636">
        <v>2</v>
      </c>
      <c r="EU636" t="s">
        <v>93</v>
      </c>
      <c r="EV636" t="s">
        <v>73</v>
      </c>
      <c r="EW636" t="s">
        <v>96</v>
      </c>
      <c r="EX636">
        <v>2</v>
      </c>
      <c r="EY636" t="s">
        <v>83</v>
      </c>
      <c r="EZ636">
        <v>3</v>
      </c>
      <c r="FC636" t="s">
        <v>88</v>
      </c>
      <c r="FD636" t="s">
        <v>73</v>
      </c>
      <c r="FE636" t="s">
        <v>94</v>
      </c>
      <c r="FF636">
        <v>2</v>
      </c>
      <c r="FG636" t="s">
        <v>83</v>
      </c>
      <c r="FH636">
        <v>1</v>
      </c>
      <c r="FL636" t="s">
        <v>93</v>
      </c>
      <c r="FN636" t="s">
        <v>96</v>
      </c>
      <c r="FP636" t="s">
        <v>94</v>
      </c>
      <c r="FR636" t="s">
        <v>88</v>
      </c>
      <c r="FU636">
        <v>0</v>
      </c>
      <c r="FX636">
        <v>0</v>
      </c>
    </row>
    <row r="637" spans="1:180" x14ac:dyDescent="0.45">
      <c r="A637" s="1">
        <v>634</v>
      </c>
      <c r="B637" s="45">
        <f t="shared" si="497"/>
        <v>254</v>
      </c>
      <c r="C637" s="14" t="s">
        <v>1364</v>
      </c>
      <c r="D637" t="s">
        <v>1365</v>
      </c>
      <c r="E637" s="15" t="s">
        <v>1366</v>
      </c>
      <c r="F637" s="28">
        <f>VOR!IH637</f>
        <v>150</v>
      </c>
      <c r="G637" s="27">
        <f t="shared" si="512"/>
        <v>82</v>
      </c>
      <c r="H637" s="49">
        <f t="shared" si="513"/>
        <v>232</v>
      </c>
      <c r="I637" s="14" t="s">
        <v>84</v>
      </c>
      <c r="J637" t="s">
        <v>73</v>
      </c>
      <c r="K637" t="s">
        <v>92</v>
      </c>
      <c r="L637">
        <v>2</v>
      </c>
      <c r="M637" t="s">
        <v>83</v>
      </c>
      <c r="N637">
        <v>1</v>
      </c>
      <c r="O637" s="77">
        <f t="shared" si="514"/>
        <v>1</v>
      </c>
      <c r="P637" s="80">
        <f t="shared" si="515"/>
        <v>2</v>
      </c>
      <c r="Q637" t="s">
        <v>93</v>
      </c>
      <c r="R637" t="s">
        <v>73</v>
      </c>
      <c r="S637" t="s">
        <v>129</v>
      </c>
      <c r="T637">
        <v>4</v>
      </c>
      <c r="U637" t="s">
        <v>83</v>
      </c>
      <c r="V637">
        <v>1</v>
      </c>
      <c r="W637" s="71">
        <f t="shared" si="516"/>
        <v>1</v>
      </c>
      <c r="X637" s="80">
        <f t="shared" si="517"/>
        <v>2</v>
      </c>
      <c r="Y637" s="14" t="s">
        <v>94</v>
      </c>
      <c r="Z637" t="s">
        <v>73</v>
      </c>
      <c r="AA637" t="s">
        <v>133</v>
      </c>
      <c r="AB637">
        <v>3</v>
      </c>
      <c r="AC637" t="s">
        <v>83</v>
      </c>
      <c r="AD637">
        <v>1</v>
      </c>
      <c r="AE637" s="71">
        <f t="shared" si="518"/>
        <v>1</v>
      </c>
      <c r="AF637" s="80">
        <f t="shared" si="498"/>
        <v>4</v>
      </c>
      <c r="AG637" s="14" t="s">
        <v>85</v>
      </c>
      <c r="AH637" t="s">
        <v>73</v>
      </c>
      <c r="AI637" t="s">
        <v>136</v>
      </c>
      <c r="AJ637">
        <v>2</v>
      </c>
      <c r="AK637" t="s">
        <v>83</v>
      </c>
      <c r="AL637">
        <v>0</v>
      </c>
      <c r="AM637" s="71">
        <f t="shared" si="519"/>
        <v>1</v>
      </c>
      <c r="AN637" s="80">
        <f t="shared" si="520"/>
        <v>2</v>
      </c>
      <c r="AO637" s="14" t="s">
        <v>88</v>
      </c>
      <c r="AP637" t="s">
        <v>73</v>
      </c>
      <c r="AQ637" t="s">
        <v>131</v>
      </c>
      <c r="AR637">
        <v>2</v>
      </c>
      <c r="AS637" t="s">
        <v>83</v>
      </c>
      <c r="AT637">
        <v>0</v>
      </c>
      <c r="AU637" s="71">
        <f t="shared" si="499"/>
        <v>0</v>
      </c>
      <c r="AV637" s="80">
        <f t="shared" si="521"/>
        <v>0</v>
      </c>
      <c r="AW637" s="14" t="s">
        <v>90</v>
      </c>
      <c r="AX637" t="s">
        <v>73</v>
      </c>
      <c r="AY637" t="s">
        <v>138</v>
      </c>
      <c r="AZ637">
        <v>3</v>
      </c>
      <c r="BA637" t="s">
        <v>83</v>
      </c>
      <c r="BB637">
        <v>1</v>
      </c>
      <c r="BC637" s="71">
        <f t="shared" si="522"/>
        <v>1</v>
      </c>
      <c r="BD637" s="80">
        <f t="shared" si="500"/>
        <v>2</v>
      </c>
      <c r="BE637" s="14" t="s">
        <v>95</v>
      </c>
      <c r="BF637" t="s">
        <v>73</v>
      </c>
      <c r="BG637" t="s">
        <v>130</v>
      </c>
      <c r="BH637">
        <v>1</v>
      </c>
      <c r="BI637" t="s">
        <v>83</v>
      </c>
      <c r="BJ637">
        <v>2</v>
      </c>
      <c r="BK637" s="71">
        <f t="shared" si="501"/>
        <v>2</v>
      </c>
      <c r="BL637" s="80">
        <f t="shared" si="523"/>
        <v>0</v>
      </c>
      <c r="BM637" s="14" t="s">
        <v>96</v>
      </c>
      <c r="BN637" t="s">
        <v>73</v>
      </c>
      <c r="BO637" t="s">
        <v>166</v>
      </c>
      <c r="BP637">
        <v>2</v>
      </c>
      <c r="BQ637" t="s">
        <v>83</v>
      </c>
      <c r="BR637">
        <v>1</v>
      </c>
      <c r="BS637" s="71">
        <f t="shared" si="524"/>
        <v>1</v>
      </c>
      <c r="BT637" s="80">
        <f t="shared" si="502"/>
        <v>2</v>
      </c>
      <c r="BU637" s="28">
        <f t="shared" si="525"/>
        <v>14</v>
      </c>
      <c r="BV637" s="14" t="str">
        <f t="shared" si="526"/>
        <v>Deutschland</v>
      </c>
      <c r="BW637" s="80">
        <f t="shared" si="503"/>
        <v>0</v>
      </c>
      <c r="BX637" s="14" t="str">
        <f t="shared" si="527"/>
        <v>Brasilien</v>
      </c>
      <c r="BY637" s="80">
        <f t="shared" si="528"/>
        <v>7</v>
      </c>
      <c r="BZ637" s="14" t="str">
        <f t="shared" si="529"/>
        <v>Niederlande</v>
      </c>
      <c r="CA637" s="80">
        <f t="shared" si="530"/>
        <v>7</v>
      </c>
      <c r="CB637" s="14" t="str">
        <f t="shared" si="531"/>
        <v>Argentinien</v>
      </c>
      <c r="CC637" s="80">
        <f t="shared" si="532"/>
        <v>7</v>
      </c>
      <c r="CD637" s="14" t="str">
        <f t="shared" si="533"/>
        <v>Spanien</v>
      </c>
      <c r="CE637" s="80">
        <f t="shared" si="534"/>
        <v>0</v>
      </c>
      <c r="CF637" s="14" t="str">
        <f t="shared" si="535"/>
        <v>Portugal</v>
      </c>
      <c r="CG637" s="80">
        <f t="shared" si="536"/>
        <v>7</v>
      </c>
      <c r="CH637" s="14" t="str">
        <f t="shared" si="537"/>
        <v>England</v>
      </c>
      <c r="CI637" s="80">
        <f t="shared" si="538"/>
        <v>7</v>
      </c>
      <c r="CJ637" s="14" t="str">
        <f t="shared" si="539"/>
        <v>Frankreich</v>
      </c>
      <c r="CK637" s="80">
        <f t="shared" si="540"/>
        <v>7</v>
      </c>
      <c r="CL637" s="27">
        <f t="shared" si="550"/>
        <v>42</v>
      </c>
      <c r="CM637" t="s">
        <v>88</v>
      </c>
      <c r="CN637" t="s">
        <v>73</v>
      </c>
      <c r="CO637" t="s">
        <v>90</v>
      </c>
      <c r="CP637">
        <v>3</v>
      </c>
      <c r="CQ637" t="s">
        <v>83</v>
      </c>
      <c r="CR637">
        <v>1</v>
      </c>
      <c r="CS637" s="71">
        <f t="shared" si="504"/>
        <v>2</v>
      </c>
      <c r="CT637" s="80">
        <f t="shared" si="541"/>
        <v>0</v>
      </c>
      <c r="CU637" t="s">
        <v>84</v>
      </c>
      <c r="CV637" t="s">
        <v>73</v>
      </c>
      <c r="CW637" t="s">
        <v>93</v>
      </c>
      <c r="CX637">
        <v>1</v>
      </c>
      <c r="CY637" t="s">
        <v>83</v>
      </c>
      <c r="CZ637">
        <v>3</v>
      </c>
      <c r="DA637" s="71">
        <f t="shared" si="542"/>
        <v>3</v>
      </c>
      <c r="DB637" s="80">
        <f t="shared" si="543"/>
        <v>4</v>
      </c>
      <c r="DC637" t="s">
        <v>130</v>
      </c>
      <c r="DD637" t="s">
        <v>73</v>
      </c>
      <c r="DE637" t="s">
        <v>96</v>
      </c>
      <c r="DF637">
        <v>1</v>
      </c>
      <c r="DG637" t="s">
        <v>83</v>
      </c>
      <c r="DH637">
        <v>2</v>
      </c>
      <c r="DI637" s="71">
        <f t="shared" si="551"/>
        <v>0</v>
      </c>
      <c r="DJ637" s="80">
        <f t="shared" si="544"/>
        <v>0</v>
      </c>
      <c r="DK637" t="s">
        <v>85</v>
      </c>
      <c r="DL637" t="s">
        <v>73</v>
      </c>
      <c r="DM637" t="s">
        <v>94</v>
      </c>
      <c r="DN637">
        <v>2</v>
      </c>
      <c r="DO637" t="s">
        <v>83</v>
      </c>
      <c r="DP637">
        <v>3</v>
      </c>
      <c r="DQ637" s="71">
        <f t="shared" si="545"/>
        <v>3</v>
      </c>
      <c r="DR637" s="80">
        <f t="shared" si="546"/>
        <v>6</v>
      </c>
      <c r="DS637" s="27">
        <f t="shared" si="505"/>
        <v>10</v>
      </c>
      <c r="DT637" t="str">
        <f t="shared" si="506"/>
        <v>Argentinien</v>
      </c>
      <c r="DU637">
        <f t="shared" si="547"/>
        <v>8</v>
      </c>
      <c r="DV637" t="str">
        <f t="shared" si="507"/>
        <v>Deutschland</v>
      </c>
      <c r="DW637">
        <f t="shared" si="548"/>
        <v>0</v>
      </c>
      <c r="DX637" t="str">
        <f t="shared" si="508"/>
        <v>Frankreich</v>
      </c>
      <c r="DY637">
        <f t="shared" si="549"/>
        <v>8</v>
      </c>
      <c r="DZ637" t="str">
        <f t="shared" si="509"/>
        <v>Portugal</v>
      </c>
      <c r="EA637">
        <f t="shared" si="510"/>
        <v>0</v>
      </c>
      <c r="EB637" s="27">
        <f t="shared" si="511"/>
        <v>16</v>
      </c>
      <c r="EC637" t="s">
        <v>93</v>
      </c>
      <c r="ED637" t="s">
        <v>73</v>
      </c>
      <c r="EE637" t="s">
        <v>88</v>
      </c>
      <c r="EF637">
        <v>2</v>
      </c>
      <c r="EG637" t="s">
        <v>83</v>
      </c>
      <c r="EH637">
        <v>1</v>
      </c>
      <c r="EK637" t="s">
        <v>94</v>
      </c>
      <c r="EL637" t="s">
        <v>73</v>
      </c>
      <c r="EM637" t="s">
        <v>96</v>
      </c>
      <c r="EN637">
        <v>3</v>
      </c>
      <c r="EO637" t="s">
        <v>83</v>
      </c>
      <c r="EP637">
        <v>2</v>
      </c>
      <c r="EU637" t="s">
        <v>88</v>
      </c>
      <c r="EV637" t="s">
        <v>73</v>
      </c>
      <c r="EW637" t="s">
        <v>96</v>
      </c>
      <c r="EX637">
        <v>3</v>
      </c>
      <c r="EY637" t="s">
        <v>83</v>
      </c>
      <c r="EZ637">
        <v>2</v>
      </c>
      <c r="FC637" t="s">
        <v>93</v>
      </c>
      <c r="FD637" t="s">
        <v>73</v>
      </c>
      <c r="FE637" t="s">
        <v>94</v>
      </c>
      <c r="FF637">
        <v>8</v>
      </c>
      <c r="FG637" t="s">
        <v>83</v>
      </c>
      <c r="FH637">
        <v>7</v>
      </c>
      <c r="FL637" t="s">
        <v>96</v>
      </c>
      <c r="FN637" t="s">
        <v>88</v>
      </c>
      <c r="FP637" t="s">
        <v>94</v>
      </c>
      <c r="FR637" t="s">
        <v>93</v>
      </c>
      <c r="FU637">
        <v>287</v>
      </c>
      <c r="FX637">
        <v>0</v>
      </c>
    </row>
    <row r="638" spans="1:180" x14ac:dyDescent="0.45">
      <c r="A638" s="1">
        <v>635</v>
      </c>
      <c r="B638" s="45">
        <f t="shared" si="497"/>
        <v>489</v>
      </c>
      <c r="C638" s="14" t="s">
        <v>151</v>
      </c>
      <c r="D638" t="s">
        <v>1367</v>
      </c>
      <c r="E638" s="15" t="s">
        <v>1366</v>
      </c>
      <c r="F638" s="28">
        <f>VOR!IH638</f>
        <v>155</v>
      </c>
      <c r="G638" s="27">
        <f t="shared" si="512"/>
        <v>37</v>
      </c>
      <c r="H638" s="49">
        <f t="shared" si="513"/>
        <v>192</v>
      </c>
      <c r="I638" s="14" t="s">
        <v>84</v>
      </c>
      <c r="J638" t="s">
        <v>73</v>
      </c>
      <c r="K638" t="s">
        <v>92</v>
      </c>
      <c r="L638">
        <v>2</v>
      </c>
      <c r="M638" t="s">
        <v>83</v>
      </c>
      <c r="N638">
        <v>1</v>
      </c>
      <c r="O638" s="77">
        <f t="shared" si="514"/>
        <v>1</v>
      </c>
      <c r="P638" s="80">
        <f t="shared" si="515"/>
        <v>2</v>
      </c>
      <c r="Q638" t="s">
        <v>133</v>
      </c>
      <c r="R638" t="s">
        <v>73</v>
      </c>
      <c r="S638" t="s">
        <v>129</v>
      </c>
      <c r="T638">
        <v>2</v>
      </c>
      <c r="U638" t="s">
        <v>83</v>
      </c>
      <c r="V638">
        <v>1</v>
      </c>
      <c r="W638" s="71">
        <f t="shared" si="516"/>
        <v>0</v>
      </c>
      <c r="X638" s="80">
        <f t="shared" si="517"/>
        <v>0</v>
      </c>
      <c r="Y638" s="14" t="s">
        <v>94</v>
      </c>
      <c r="Z638" t="s">
        <v>73</v>
      </c>
      <c r="AA638" t="s">
        <v>93</v>
      </c>
      <c r="AB638">
        <v>2</v>
      </c>
      <c r="AC638" t="s">
        <v>83</v>
      </c>
      <c r="AD638">
        <v>0</v>
      </c>
      <c r="AE638" s="71">
        <f t="shared" si="518"/>
        <v>1</v>
      </c>
      <c r="AF638" s="80">
        <f t="shared" si="498"/>
        <v>3</v>
      </c>
      <c r="AG638" s="14" t="s">
        <v>85</v>
      </c>
      <c r="AH638" t="s">
        <v>73</v>
      </c>
      <c r="AI638" t="s">
        <v>136</v>
      </c>
      <c r="AJ638">
        <v>2</v>
      </c>
      <c r="AK638" t="s">
        <v>83</v>
      </c>
      <c r="AL638">
        <v>1</v>
      </c>
      <c r="AM638" s="71">
        <f t="shared" si="519"/>
        <v>1</v>
      </c>
      <c r="AN638" s="80">
        <f t="shared" si="520"/>
        <v>2</v>
      </c>
      <c r="AO638" s="14" t="s">
        <v>88</v>
      </c>
      <c r="AP638" t="s">
        <v>73</v>
      </c>
      <c r="AQ638" t="s">
        <v>95</v>
      </c>
      <c r="AR638">
        <v>3</v>
      </c>
      <c r="AS638" t="s">
        <v>83</v>
      </c>
      <c r="AT638">
        <v>1</v>
      </c>
      <c r="AU638" s="71">
        <f t="shared" si="499"/>
        <v>2</v>
      </c>
      <c r="AV638" s="80">
        <f t="shared" si="521"/>
        <v>0</v>
      </c>
      <c r="AW638" s="14" t="s">
        <v>134</v>
      </c>
      <c r="AX638" t="s">
        <v>73</v>
      </c>
      <c r="AY638" t="s">
        <v>135</v>
      </c>
      <c r="AZ638">
        <v>1</v>
      </c>
      <c r="BA638" t="s">
        <v>83</v>
      </c>
      <c r="BB638">
        <v>0</v>
      </c>
      <c r="BC638" s="71">
        <f t="shared" si="522"/>
        <v>0</v>
      </c>
      <c r="BD638" s="80">
        <f t="shared" si="500"/>
        <v>0</v>
      </c>
      <c r="BE638" s="14" t="s">
        <v>131</v>
      </c>
      <c r="BF638" t="s">
        <v>73</v>
      </c>
      <c r="BG638" t="s">
        <v>130</v>
      </c>
      <c r="BH638">
        <v>1</v>
      </c>
      <c r="BI638" t="s">
        <v>83</v>
      </c>
      <c r="BJ638">
        <v>3</v>
      </c>
      <c r="BK638" s="71">
        <f t="shared" si="501"/>
        <v>2</v>
      </c>
      <c r="BL638" s="80">
        <f t="shared" si="523"/>
        <v>0</v>
      </c>
      <c r="BM638" s="14" t="s">
        <v>96</v>
      </c>
      <c r="BN638" t="s">
        <v>73</v>
      </c>
      <c r="BO638" t="s">
        <v>150</v>
      </c>
      <c r="BP638">
        <v>2</v>
      </c>
      <c r="BQ638" t="s">
        <v>83</v>
      </c>
      <c r="BR638">
        <v>1</v>
      </c>
      <c r="BS638" s="71">
        <f t="shared" si="524"/>
        <v>1</v>
      </c>
      <c r="BT638" s="80">
        <f t="shared" si="502"/>
        <v>2</v>
      </c>
      <c r="BU638" s="28">
        <f t="shared" si="525"/>
        <v>9</v>
      </c>
      <c r="BV638" s="14" t="str">
        <f t="shared" si="526"/>
        <v>Deutschland</v>
      </c>
      <c r="BW638" s="80">
        <f t="shared" si="503"/>
        <v>0</v>
      </c>
      <c r="BX638" s="14" t="str">
        <f t="shared" si="527"/>
        <v>Schweiz</v>
      </c>
      <c r="BY638" s="80">
        <f t="shared" si="528"/>
        <v>0</v>
      </c>
      <c r="BZ638" s="14" t="str">
        <f t="shared" si="529"/>
        <v>Niederlande</v>
      </c>
      <c r="CA638" s="80">
        <f t="shared" si="530"/>
        <v>7</v>
      </c>
      <c r="CB638" s="14" t="str">
        <f t="shared" si="531"/>
        <v>Mexiko</v>
      </c>
      <c r="CC638" s="80">
        <f t="shared" si="532"/>
        <v>0</v>
      </c>
      <c r="CD638" s="14" t="str">
        <f t="shared" si="533"/>
        <v>Spanien</v>
      </c>
      <c r="CE638" s="80">
        <f t="shared" si="534"/>
        <v>0</v>
      </c>
      <c r="CF638" s="14" t="str">
        <f t="shared" si="535"/>
        <v>Portugal</v>
      </c>
      <c r="CG638" s="80">
        <f t="shared" si="536"/>
        <v>7</v>
      </c>
      <c r="CH638" s="14" t="str">
        <f t="shared" si="537"/>
        <v>England</v>
      </c>
      <c r="CI638" s="80">
        <f t="shared" si="538"/>
        <v>7</v>
      </c>
      <c r="CJ638" s="14" t="str">
        <f t="shared" si="539"/>
        <v>Frankreich</v>
      </c>
      <c r="CK638" s="80">
        <f t="shared" si="540"/>
        <v>7</v>
      </c>
      <c r="CL638" s="27">
        <f t="shared" si="550"/>
        <v>28</v>
      </c>
      <c r="CM638" t="s">
        <v>88</v>
      </c>
      <c r="CN638" t="s">
        <v>73</v>
      </c>
      <c r="CO638" t="s">
        <v>134</v>
      </c>
      <c r="CP638">
        <v>2</v>
      </c>
      <c r="CQ638" t="s">
        <v>83</v>
      </c>
      <c r="CR638">
        <v>1</v>
      </c>
      <c r="CS638" s="71">
        <f t="shared" si="504"/>
        <v>0</v>
      </c>
      <c r="CT638" s="80">
        <f t="shared" si="541"/>
        <v>0</v>
      </c>
      <c r="CU638" t="s">
        <v>84</v>
      </c>
      <c r="CV638" t="s">
        <v>73</v>
      </c>
      <c r="CW638" t="s">
        <v>133</v>
      </c>
      <c r="CX638">
        <v>1</v>
      </c>
      <c r="CY638" t="s">
        <v>83</v>
      </c>
      <c r="CZ638">
        <v>3</v>
      </c>
      <c r="DA638" s="71">
        <f t="shared" si="542"/>
        <v>1</v>
      </c>
      <c r="DB638" s="80">
        <f t="shared" si="543"/>
        <v>0</v>
      </c>
      <c r="DC638" t="s">
        <v>130</v>
      </c>
      <c r="DD638" t="s">
        <v>73</v>
      </c>
      <c r="DE638" t="s">
        <v>96</v>
      </c>
      <c r="DF638">
        <v>0</v>
      </c>
      <c r="DG638" t="s">
        <v>83</v>
      </c>
      <c r="DH638">
        <v>1</v>
      </c>
      <c r="DI638" s="71">
        <f t="shared" si="551"/>
        <v>0</v>
      </c>
      <c r="DJ638" s="80">
        <f t="shared" si="544"/>
        <v>0</v>
      </c>
      <c r="DK638" t="s">
        <v>85</v>
      </c>
      <c r="DL638" t="s">
        <v>73</v>
      </c>
      <c r="DM638" t="s">
        <v>94</v>
      </c>
      <c r="DN638">
        <v>3</v>
      </c>
      <c r="DO638" t="s">
        <v>83</v>
      </c>
      <c r="DP638">
        <v>2</v>
      </c>
      <c r="DQ638" s="71">
        <f t="shared" si="545"/>
        <v>3</v>
      </c>
      <c r="DR638" s="80">
        <f t="shared" si="546"/>
        <v>0</v>
      </c>
      <c r="DS638" s="27">
        <f t="shared" si="505"/>
        <v>0</v>
      </c>
      <c r="DT638" t="str">
        <f t="shared" si="506"/>
        <v>Mexiko</v>
      </c>
      <c r="DU638">
        <f t="shared" si="547"/>
        <v>0</v>
      </c>
      <c r="DV638" t="str">
        <f t="shared" si="507"/>
        <v>Deutschland</v>
      </c>
      <c r="DW638">
        <f t="shared" si="548"/>
        <v>0</v>
      </c>
      <c r="DX638" t="str">
        <f t="shared" si="508"/>
        <v>England</v>
      </c>
      <c r="DY638">
        <f t="shared" si="549"/>
        <v>0</v>
      </c>
      <c r="DZ638" t="str">
        <f t="shared" si="509"/>
        <v>Portugal</v>
      </c>
      <c r="EA638">
        <f t="shared" si="510"/>
        <v>0</v>
      </c>
      <c r="EB638" s="27">
        <f t="shared" si="511"/>
        <v>0</v>
      </c>
      <c r="EC638" t="s">
        <v>133</v>
      </c>
      <c r="ED638" t="s">
        <v>73</v>
      </c>
      <c r="EE638" t="s">
        <v>88</v>
      </c>
      <c r="EF638">
        <v>2</v>
      </c>
      <c r="EG638" t="s">
        <v>83</v>
      </c>
      <c r="EH638">
        <v>1</v>
      </c>
      <c r="EK638" t="s">
        <v>85</v>
      </c>
      <c r="EL638" t="s">
        <v>73</v>
      </c>
      <c r="EM638" t="s">
        <v>96</v>
      </c>
      <c r="EN638">
        <v>3</v>
      </c>
      <c r="EO638" t="s">
        <v>83</v>
      </c>
      <c r="EP638">
        <v>1</v>
      </c>
      <c r="EU638" t="s">
        <v>88</v>
      </c>
      <c r="EV638" t="s">
        <v>73</v>
      </c>
      <c r="EW638" t="s">
        <v>96</v>
      </c>
      <c r="EX638">
        <v>3</v>
      </c>
      <c r="EY638" t="s">
        <v>83</v>
      </c>
      <c r="EZ638">
        <v>1</v>
      </c>
      <c r="FC638" t="s">
        <v>133</v>
      </c>
      <c r="FD638" t="s">
        <v>73</v>
      </c>
      <c r="FE638" t="s">
        <v>85</v>
      </c>
      <c r="FF638">
        <v>2</v>
      </c>
      <c r="FG638" t="s">
        <v>83</v>
      </c>
      <c r="FH638">
        <v>3</v>
      </c>
      <c r="FL638" t="s">
        <v>96</v>
      </c>
      <c r="FN638" t="s">
        <v>88</v>
      </c>
      <c r="FP638" t="s">
        <v>133</v>
      </c>
      <c r="FR638" t="s">
        <v>85</v>
      </c>
      <c r="FU638">
        <v>222</v>
      </c>
      <c r="FX638">
        <v>0</v>
      </c>
    </row>
    <row r="639" spans="1:180" x14ac:dyDescent="0.45">
      <c r="A639" s="1">
        <v>636</v>
      </c>
      <c r="B639" s="45">
        <f t="shared" si="497"/>
        <v>375</v>
      </c>
      <c r="C639" s="14" t="s">
        <v>870</v>
      </c>
      <c r="D639" t="s">
        <v>965</v>
      </c>
      <c r="E639" s="15" t="s">
        <v>1368</v>
      </c>
      <c r="F639" s="28">
        <f>VOR!IH639</f>
        <v>162</v>
      </c>
      <c r="G639" s="27">
        <f t="shared" si="512"/>
        <v>48</v>
      </c>
      <c r="H639" s="49">
        <f t="shared" si="513"/>
        <v>210</v>
      </c>
      <c r="I639" s="14" t="s">
        <v>84</v>
      </c>
      <c r="J639" t="s">
        <v>73</v>
      </c>
      <c r="K639" t="s">
        <v>92</v>
      </c>
      <c r="L639">
        <v>2</v>
      </c>
      <c r="M639" t="s">
        <v>83</v>
      </c>
      <c r="N639">
        <v>1</v>
      </c>
      <c r="O639" s="77">
        <f t="shared" si="514"/>
        <v>1</v>
      </c>
      <c r="P639" s="80">
        <f t="shared" si="515"/>
        <v>2</v>
      </c>
      <c r="Q639" t="s">
        <v>93</v>
      </c>
      <c r="R639" t="s">
        <v>73</v>
      </c>
      <c r="S639" t="s">
        <v>129</v>
      </c>
      <c r="T639">
        <v>3</v>
      </c>
      <c r="U639" t="s">
        <v>83</v>
      </c>
      <c r="V639">
        <v>1</v>
      </c>
      <c r="W639" s="71">
        <f t="shared" si="516"/>
        <v>1</v>
      </c>
      <c r="X639" s="80">
        <f t="shared" si="517"/>
        <v>2</v>
      </c>
      <c r="Y639" s="14" t="s">
        <v>94</v>
      </c>
      <c r="Z639" t="s">
        <v>73</v>
      </c>
      <c r="AA639" t="s">
        <v>86</v>
      </c>
      <c r="AB639">
        <v>1</v>
      </c>
      <c r="AC639" t="s">
        <v>83</v>
      </c>
      <c r="AD639">
        <v>2</v>
      </c>
      <c r="AE639" s="71">
        <f t="shared" si="518"/>
        <v>3</v>
      </c>
      <c r="AF639" s="80">
        <f t="shared" si="498"/>
        <v>0</v>
      </c>
      <c r="AG639" s="14" t="s">
        <v>85</v>
      </c>
      <c r="AH639" t="s">
        <v>73</v>
      </c>
      <c r="AI639" t="s">
        <v>132</v>
      </c>
      <c r="AJ639">
        <v>3</v>
      </c>
      <c r="AK639" t="s">
        <v>83</v>
      </c>
      <c r="AL639">
        <v>1</v>
      </c>
      <c r="AM639" s="71">
        <f t="shared" si="519"/>
        <v>3</v>
      </c>
      <c r="AN639" s="80">
        <f t="shared" si="520"/>
        <v>4</v>
      </c>
      <c r="AO639" s="14" t="s">
        <v>88</v>
      </c>
      <c r="AP639" t="s">
        <v>73</v>
      </c>
      <c r="AQ639" t="s">
        <v>95</v>
      </c>
      <c r="AR639">
        <v>4</v>
      </c>
      <c r="AS639" t="s">
        <v>83</v>
      </c>
      <c r="AT639">
        <v>2</v>
      </c>
      <c r="AU639" s="71">
        <f t="shared" si="499"/>
        <v>2</v>
      </c>
      <c r="AV639" s="80">
        <f t="shared" si="521"/>
        <v>0</v>
      </c>
      <c r="AW639" s="14" t="s">
        <v>134</v>
      </c>
      <c r="AX639" t="s">
        <v>73</v>
      </c>
      <c r="AY639" t="s">
        <v>91</v>
      </c>
      <c r="AZ639">
        <v>1</v>
      </c>
      <c r="BA639" t="s">
        <v>83</v>
      </c>
      <c r="BB639">
        <v>0</v>
      </c>
      <c r="BC639" s="71">
        <f t="shared" si="522"/>
        <v>2</v>
      </c>
      <c r="BD639" s="80">
        <f t="shared" si="500"/>
        <v>0</v>
      </c>
      <c r="BE639" s="14" t="s">
        <v>131</v>
      </c>
      <c r="BF639" t="s">
        <v>73</v>
      </c>
      <c r="BG639" t="s">
        <v>130</v>
      </c>
      <c r="BH639">
        <v>1</v>
      </c>
      <c r="BI639" t="s">
        <v>83</v>
      </c>
      <c r="BJ639">
        <v>3</v>
      </c>
      <c r="BK639" s="71">
        <f t="shared" si="501"/>
        <v>2</v>
      </c>
      <c r="BL639" s="80">
        <f t="shared" si="523"/>
        <v>0</v>
      </c>
      <c r="BM639" s="14" t="s">
        <v>96</v>
      </c>
      <c r="BN639" t="s">
        <v>73</v>
      </c>
      <c r="BO639" t="s">
        <v>90</v>
      </c>
      <c r="BP639">
        <v>1</v>
      </c>
      <c r="BQ639" t="s">
        <v>83</v>
      </c>
      <c r="BR639">
        <v>2</v>
      </c>
      <c r="BS639" s="71">
        <f t="shared" si="524"/>
        <v>1</v>
      </c>
      <c r="BT639" s="80">
        <f t="shared" si="502"/>
        <v>0</v>
      </c>
      <c r="BU639" s="28">
        <f t="shared" si="525"/>
        <v>8</v>
      </c>
      <c r="BV639" s="14" t="str">
        <f t="shared" si="526"/>
        <v>Deutschland</v>
      </c>
      <c r="BW639" s="80">
        <f t="shared" si="503"/>
        <v>0</v>
      </c>
      <c r="BX639" s="14" t="str">
        <f t="shared" si="527"/>
        <v>Schweiz</v>
      </c>
      <c r="BY639" s="80">
        <f t="shared" si="528"/>
        <v>0</v>
      </c>
      <c r="BZ639" s="14" t="str">
        <f t="shared" si="529"/>
        <v>Niederlande</v>
      </c>
      <c r="CA639" s="80">
        <f t="shared" si="530"/>
        <v>7</v>
      </c>
      <c r="CB639" s="14" t="str">
        <f t="shared" si="531"/>
        <v>Argentinien</v>
      </c>
      <c r="CC639" s="80">
        <f t="shared" si="532"/>
        <v>7</v>
      </c>
      <c r="CD639" s="14" t="str">
        <f t="shared" si="533"/>
        <v>Spanien</v>
      </c>
      <c r="CE639" s="80">
        <f t="shared" si="534"/>
        <v>0</v>
      </c>
      <c r="CF639" s="14" t="str">
        <f t="shared" si="535"/>
        <v>Brasilien</v>
      </c>
      <c r="CG639" s="80">
        <f t="shared" si="536"/>
        <v>7</v>
      </c>
      <c r="CH639" s="14" t="str">
        <f t="shared" si="537"/>
        <v>England</v>
      </c>
      <c r="CI639" s="80">
        <f t="shared" si="538"/>
        <v>7</v>
      </c>
      <c r="CJ639" s="14" t="str">
        <f t="shared" si="539"/>
        <v>Polen</v>
      </c>
      <c r="CK639" s="80">
        <f t="shared" si="540"/>
        <v>0</v>
      </c>
      <c r="CL639" s="27">
        <f t="shared" si="550"/>
        <v>28</v>
      </c>
      <c r="CM639" t="s">
        <v>88</v>
      </c>
      <c r="CN639" t="s">
        <v>73</v>
      </c>
      <c r="CO639" t="s">
        <v>134</v>
      </c>
      <c r="CP639">
        <v>4</v>
      </c>
      <c r="CQ639" t="s">
        <v>83</v>
      </c>
      <c r="CR639">
        <v>1</v>
      </c>
      <c r="CS639" s="71">
        <f t="shared" si="504"/>
        <v>0</v>
      </c>
      <c r="CT639" s="80">
        <f t="shared" si="541"/>
        <v>0</v>
      </c>
      <c r="CU639" t="s">
        <v>84</v>
      </c>
      <c r="CV639" t="s">
        <v>73</v>
      </c>
      <c r="CW639" t="s">
        <v>93</v>
      </c>
      <c r="CX639">
        <v>1</v>
      </c>
      <c r="CY639" t="s">
        <v>83</v>
      </c>
      <c r="CZ639">
        <v>3</v>
      </c>
      <c r="DA639" s="71">
        <f t="shared" si="542"/>
        <v>3</v>
      </c>
      <c r="DB639" s="80">
        <f t="shared" si="543"/>
        <v>4</v>
      </c>
      <c r="DC639" t="s">
        <v>130</v>
      </c>
      <c r="DD639" t="s">
        <v>73</v>
      </c>
      <c r="DE639" t="s">
        <v>90</v>
      </c>
      <c r="DF639">
        <v>1</v>
      </c>
      <c r="DG639" t="s">
        <v>83</v>
      </c>
      <c r="DH639">
        <v>2</v>
      </c>
      <c r="DI639" s="71">
        <f t="shared" si="551"/>
        <v>0</v>
      </c>
      <c r="DJ639" s="80">
        <f t="shared" si="544"/>
        <v>0</v>
      </c>
      <c r="DK639" t="s">
        <v>85</v>
      </c>
      <c r="DL639" t="s">
        <v>73</v>
      </c>
      <c r="DM639" t="s">
        <v>86</v>
      </c>
      <c r="DN639">
        <v>3</v>
      </c>
      <c r="DO639" t="s">
        <v>83</v>
      </c>
      <c r="DP639">
        <v>1</v>
      </c>
      <c r="DQ639" s="71">
        <f t="shared" si="545"/>
        <v>1</v>
      </c>
      <c r="DR639" s="80">
        <f t="shared" si="546"/>
        <v>0</v>
      </c>
      <c r="DS639" s="27">
        <f t="shared" si="505"/>
        <v>4</v>
      </c>
      <c r="DT639" t="str">
        <f t="shared" si="506"/>
        <v>Argentinien</v>
      </c>
      <c r="DU639">
        <f t="shared" si="547"/>
        <v>8</v>
      </c>
      <c r="DV639" t="str">
        <f t="shared" si="507"/>
        <v>Deutschland</v>
      </c>
      <c r="DW639">
        <f t="shared" si="548"/>
        <v>0</v>
      </c>
      <c r="DX639" t="str">
        <f t="shared" si="508"/>
        <v>England</v>
      </c>
      <c r="DY639">
        <f t="shared" si="549"/>
        <v>0</v>
      </c>
      <c r="DZ639" t="str">
        <f t="shared" si="509"/>
        <v>Brasilien</v>
      </c>
      <c r="EA639">
        <f t="shared" si="510"/>
        <v>0</v>
      </c>
      <c r="EB639" s="27">
        <f t="shared" si="511"/>
        <v>8</v>
      </c>
      <c r="EC639" t="s">
        <v>93</v>
      </c>
      <c r="ED639" t="s">
        <v>73</v>
      </c>
      <c r="EE639" t="s">
        <v>88</v>
      </c>
      <c r="EF639">
        <v>2</v>
      </c>
      <c r="EG639" t="s">
        <v>83</v>
      </c>
      <c r="EH639">
        <v>1</v>
      </c>
      <c r="EK639" t="s">
        <v>85</v>
      </c>
      <c r="EL639" t="s">
        <v>73</v>
      </c>
      <c r="EM639" t="s">
        <v>90</v>
      </c>
      <c r="EN639">
        <v>2</v>
      </c>
      <c r="EO639" t="s">
        <v>83</v>
      </c>
      <c r="EP639">
        <v>1</v>
      </c>
      <c r="EU639" t="s">
        <v>88</v>
      </c>
      <c r="EV639" t="s">
        <v>73</v>
      </c>
      <c r="EW639" t="s">
        <v>90</v>
      </c>
      <c r="EX639">
        <v>3</v>
      </c>
      <c r="EY639" t="s">
        <v>83</v>
      </c>
      <c r="EZ639">
        <v>1</v>
      </c>
      <c r="FC639" t="s">
        <v>93</v>
      </c>
      <c r="FD639" t="s">
        <v>73</v>
      </c>
      <c r="FE639" t="s">
        <v>85</v>
      </c>
      <c r="FF639">
        <v>2</v>
      </c>
      <c r="FG639" t="s">
        <v>83</v>
      </c>
      <c r="FH639">
        <v>1</v>
      </c>
      <c r="FL639" t="s">
        <v>90</v>
      </c>
      <c r="FN639" t="s">
        <v>88</v>
      </c>
      <c r="FP639" t="s">
        <v>85</v>
      </c>
      <c r="FR639" t="s">
        <v>93</v>
      </c>
      <c r="FU639">
        <v>217</v>
      </c>
      <c r="FX639">
        <v>0</v>
      </c>
    </row>
    <row r="640" spans="1:180" ht="14.65" thickBot="1" x14ac:dyDescent="0.5">
      <c r="A640" s="21">
        <v>637</v>
      </c>
      <c r="B640" s="45">
        <f t="shared" si="497"/>
        <v>389</v>
      </c>
      <c r="C640" s="16" t="s">
        <v>1096</v>
      </c>
      <c r="D640" s="17" t="s">
        <v>1369</v>
      </c>
      <c r="E640" s="18" t="s">
        <v>1368</v>
      </c>
      <c r="F640" s="29">
        <f>VOR!IH640</f>
        <v>164</v>
      </c>
      <c r="G640" s="27">
        <f t="shared" si="512"/>
        <v>44</v>
      </c>
      <c r="H640" s="49">
        <f t="shared" si="513"/>
        <v>208</v>
      </c>
      <c r="I640" s="14" t="s">
        <v>84</v>
      </c>
      <c r="J640" t="s">
        <v>73</v>
      </c>
      <c r="K640" t="s">
        <v>92</v>
      </c>
      <c r="L640">
        <v>3</v>
      </c>
      <c r="M640" t="s">
        <v>83</v>
      </c>
      <c r="N640">
        <v>2</v>
      </c>
      <c r="O640" s="77">
        <f t="shared" si="514"/>
        <v>1</v>
      </c>
      <c r="P640" s="80">
        <f t="shared" si="515"/>
        <v>2</v>
      </c>
      <c r="Q640" t="s">
        <v>133</v>
      </c>
      <c r="R640" t="s">
        <v>73</v>
      </c>
      <c r="S640" t="s">
        <v>129</v>
      </c>
      <c r="T640">
        <v>3</v>
      </c>
      <c r="U640" t="s">
        <v>83</v>
      </c>
      <c r="V640">
        <v>2</v>
      </c>
      <c r="W640" s="71">
        <f t="shared" si="516"/>
        <v>0</v>
      </c>
      <c r="X640" s="80">
        <f t="shared" si="517"/>
        <v>0</v>
      </c>
      <c r="Y640" s="14" t="s">
        <v>94</v>
      </c>
      <c r="Z640" t="s">
        <v>73</v>
      </c>
      <c r="AA640" t="s">
        <v>93</v>
      </c>
      <c r="AB640">
        <v>2</v>
      </c>
      <c r="AC640" t="s">
        <v>83</v>
      </c>
      <c r="AD640">
        <v>3</v>
      </c>
      <c r="AE640" s="71">
        <f t="shared" si="518"/>
        <v>1</v>
      </c>
      <c r="AF640" s="80">
        <f t="shared" si="498"/>
        <v>0</v>
      </c>
      <c r="AG640" s="14" t="s">
        <v>85</v>
      </c>
      <c r="AH640" t="s">
        <v>73</v>
      </c>
      <c r="AI640" t="s">
        <v>136</v>
      </c>
      <c r="AJ640">
        <v>1</v>
      </c>
      <c r="AK640" t="s">
        <v>83</v>
      </c>
      <c r="AL640">
        <v>2</v>
      </c>
      <c r="AM640" s="71">
        <f t="shared" si="519"/>
        <v>1</v>
      </c>
      <c r="AN640" s="80">
        <f t="shared" si="520"/>
        <v>0</v>
      </c>
      <c r="AO640" s="14" t="s">
        <v>88</v>
      </c>
      <c r="AP640" t="s">
        <v>73</v>
      </c>
      <c r="AQ640" t="s">
        <v>89</v>
      </c>
      <c r="AR640">
        <v>3</v>
      </c>
      <c r="AS640" t="s">
        <v>83</v>
      </c>
      <c r="AT640">
        <v>1</v>
      </c>
      <c r="AU640" s="71">
        <f t="shared" si="499"/>
        <v>0</v>
      </c>
      <c r="AV640" s="80">
        <f t="shared" si="521"/>
        <v>0</v>
      </c>
      <c r="AW640" s="14" t="s">
        <v>90</v>
      </c>
      <c r="AX640" t="s">
        <v>73</v>
      </c>
      <c r="AY640" t="s">
        <v>138</v>
      </c>
      <c r="AZ640">
        <v>5</v>
      </c>
      <c r="BA640" t="s">
        <v>83</v>
      </c>
      <c r="BB640">
        <v>3</v>
      </c>
      <c r="BC640" s="71">
        <f t="shared" si="522"/>
        <v>1</v>
      </c>
      <c r="BD640" s="80">
        <f t="shared" si="500"/>
        <v>2</v>
      </c>
      <c r="BE640" s="14" t="s">
        <v>131</v>
      </c>
      <c r="BF640" t="s">
        <v>73</v>
      </c>
      <c r="BG640" t="s">
        <v>130</v>
      </c>
      <c r="BH640">
        <v>1</v>
      </c>
      <c r="BI640" t="s">
        <v>83</v>
      </c>
      <c r="BJ640">
        <v>2</v>
      </c>
      <c r="BK640" s="71">
        <f t="shared" si="501"/>
        <v>2</v>
      </c>
      <c r="BL640" s="80">
        <f t="shared" si="523"/>
        <v>0</v>
      </c>
      <c r="BM640" s="14" t="s">
        <v>96</v>
      </c>
      <c r="BN640" t="s">
        <v>73</v>
      </c>
      <c r="BO640" t="s">
        <v>134</v>
      </c>
      <c r="BP640">
        <v>2</v>
      </c>
      <c r="BQ640" t="s">
        <v>83</v>
      </c>
      <c r="BR640">
        <v>1</v>
      </c>
      <c r="BS640" s="71">
        <f t="shared" si="524"/>
        <v>3</v>
      </c>
      <c r="BT640" s="80">
        <f t="shared" si="502"/>
        <v>4</v>
      </c>
      <c r="BU640" s="29">
        <f t="shared" si="525"/>
        <v>8</v>
      </c>
      <c r="BV640" s="14" t="str">
        <f t="shared" si="526"/>
        <v>Deutschland</v>
      </c>
      <c r="BW640" s="80">
        <f t="shared" si="503"/>
        <v>0</v>
      </c>
      <c r="BX640" s="14" t="str">
        <f t="shared" si="527"/>
        <v>Brasilien</v>
      </c>
      <c r="BY640" s="80">
        <f t="shared" si="528"/>
        <v>7</v>
      </c>
      <c r="BZ640" s="14" t="str">
        <f t="shared" si="529"/>
        <v>Niederlande</v>
      </c>
      <c r="CA640" s="80">
        <f t="shared" si="530"/>
        <v>7</v>
      </c>
      <c r="CB640" s="14" t="str">
        <f t="shared" si="531"/>
        <v>Mexiko</v>
      </c>
      <c r="CC640" s="80">
        <f t="shared" si="532"/>
        <v>0</v>
      </c>
      <c r="CD640" s="14" t="str">
        <f t="shared" si="533"/>
        <v>Spanien</v>
      </c>
      <c r="CE640" s="80">
        <f t="shared" si="534"/>
        <v>0</v>
      </c>
      <c r="CF640" s="14" t="str">
        <f t="shared" si="535"/>
        <v>Portugal</v>
      </c>
      <c r="CG640" s="80">
        <f t="shared" si="536"/>
        <v>7</v>
      </c>
      <c r="CH640" s="14" t="str">
        <f t="shared" si="537"/>
        <v>Ecuador</v>
      </c>
      <c r="CI640" s="80">
        <f t="shared" si="538"/>
        <v>0</v>
      </c>
      <c r="CJ640" s="14" t="str">
        <f t="shared" si="539"/>
        <v>Argentinien</v>
      </c>
      <c r="CK640" s="80">
        <f t="shared" si="540"/>
        <v>7</v>
      </c>
      <c r="CL640" s="27">
        <f t="shared" si="550"/>
        <v>28</v>
      </c>
      <c r="CM640" t="s">
        <v>88</v>
      </c>
      <c r="CN640" t="s">
        <v>73</v>
      </c>
      <c r="CO640" t="s">
        <v>90</v>
      </c>
      <c r="CP640">
        <v>3</v>
      </c>
      <c r="CQ640" t="s">
        <v>83</v>
      </c>
      <c r="CR640">
        <v>2</v>
      </c>
      <c r="CS640" s="71">
        <f t="shared" si="504"/>
        <v>2</v>
      </c>
      <c r="CT640" s="80">
        <f t="shared" si="541"/>
        <v>0</v>
      </c>
      <c r="CU640" t="s">
        <v>84</v>
      </c>
      <c r="CV640" t="s">
        <v>73</v>
      </c>
      <c r="CW640" t="s">
        <v>133</v>
      </c>
      <c r="CX640">
        <v>1</v>
      </c>
      <c r="CY640" t="s">
        <v>83</v>
      </c>
      <c r="CZ640">
        <v>2</v>
      </c>
      <c r="DA640" s="71">
        <f t="shared" si="542"/>
        <v>1</v>
      </c>
      <c r="DB640" s="80">
        <f t="shared" si="543"/>
        <v>0</v>
      </c>
      <c r="DC640" t="s">
        <v>130</v>
      </c>
      <c r="DD640" t="s">
        <v>73</v>
      </c>
      <c r="DE640" t="s">
        <v>96</v>
      </c>
      <c r="DF640">
        <v>1</v>
      </c>
      <c r="DG640" t="s">
        <v>83</v>
      </c>
      <c r="DH640">
        <v>2</v>
      </c>
      <c r="DI640" s="71">
        <f t="shared" si="551"/>
        <v>0</v>
      </c>
      <c r="DJ640" s="80">
        <f t="shared" si="544"/>
        <v>0</v>
      </c>
      <c r="DK640" t="s">
        <v>136</v>
      </c>
      <c r="DL640" t="s">
        <v>73</v>
      </c>
      <c r="DM640" t="s">
        <v>93</v>
      </c>
      <c r="DN640">
        <v>2</v>
      </c>
      <c r="DO640" t="s">
        <v>83</v>
      </c>
      <c r="DP640">
        <v>3</v>
      </c>
      <c r="DQ640" s="71">
        <f t="shared" si="545"/>
        <v>0</v>
      </c>
      <c r="DR640" s="80">
        <f t="shared" si="546"/>
        <v>0</v>
      </c>
      <c r="DS640" s="27">
        <f t="shared" si="505"/>
        <v>0</v>
      </c>
      <c r="DT640" t="str">
        <f t="shared" si="506"/>
        <v>Mexiko</v>
      </c>
      <c r="DU640">
        <f t="shared" si="547"/>
        <v>0</v>
      </c>
      <c r="DV640" t="str">
        <f t="shared" si="507"/>
        <v>Deutschland</v>
      </c>
      <c r="DW640">
        <f t="shared" si="548"/>
        <v>0</v>
      </c>
      <c r="DX640" t="str">
        <f t="shared" si="508"/>
        <v>Argentinien</v>
      </c>
      <c r="DY640">
        <f t="shared" si="549"/>
        <v>8</v>
      </c>
      <c r="DZ640" t="str">
        <f t="shared" si="509"/>
        <v>Portugal</v>
      </c>
      <c r="EA640">
        <f t="shared" si="510"/>
        <v>0</v>
      </c>
      <c r="EB640" s="27">
        <f t="shared" si="511"/>
        <v>8</v>
      </c>
      <c r="EC640" t="s">
        <v>133</v>
      </c>
      <c r="ED640" t="s">
        <v>73</v>
      </c>
      <c r="EE640" t="s">
        <v>88</v>
      </c>
      <c r="EF640">
        <v>1</v>
      </c>
      <c r="EG640" t="s">
        <v>83</v>
      </c>
      <c r="EH640">
        <v>2</v>
      </c>
      <c r="EK640" t="s">
        <v>93</v>
      </c>
      <c r="EL640" t="s">
        <v>73</v>
      </c>
      <c r="EM640" t="s">
        <v>96</v>
      </c>
      <c r="EN640">
        <v>2</v>
      </c>
      <c r="EO640" t="s">
        <v>83</v>
      </c>
      <c r="EP640">
        <v>1</v>
      </c>
      <c r="EU640" t="s">
        <v>133</v>
      </c>
      <c r="EV640" t="s">
        <v>73</v>
      </c>
      <c r="EW640" t="s">
        <v>96</v>
      </c>
      <c r="EX640">
        <v>2</v>
      </c>
      <c r="EY640" t="s">
        <v>83</v>
      </c>
      <c r="EZ640">
        <v>3</v>
      </c>
      <c r="FC640" t="s">
        <v>88</v>
      </c>
      <c r="FD640" t="s">
        <v>73</v>
      </c>
      <c r="FE640" t="s">
        <v>93</v>
      </c>
      <c r="FF640">
        <v>1</v>
      </c>
      <c r="FG640" t="s">
        <v>83</v>
      </c>
      <c r="FH640">
        <v>3</v>
      </c>
      <c r="FL640" t="s">
        <v>133</v>
      </c>
      <c r="FN640" t="s">
        <v>96</v>
      </c>
      <c r="FP640" t="s">
        <v>88</v>
      </c>
      <c r="FR640" t="s">
        <v>93</v>
      </c>
      <c r="FU640">
        <v>266</v>
      </c>
      <c r="FX640">
        <v>0</v>
      </c>
    </row>
    <row r="641" spans="1:180" x14ac:dyDescent="0.45">
      <c r="A641" s="1">
        <v>638</v>
      </c>
      <c r="B641" s="45">
        <f t="shared" si="497"/>
        <v>375</v>
      </c>
      <c r="C641" s="14" t="s">
        <v>1370</v>
      </c>
      <c r="D641" t="s">
        <v>866</v>
      </c>
      <c r="E641" s="15" t="s">
        <v>1371</v>
      </c>
      <c r="F641" s="28">
        <f>VOR!IH641</f>
        <v>145</v>
      </c>
      <c r="G641" s="27">
        <f t="shared" si="512"/>
        <v>65</v>
      </c>
      <c r="H641" s="49">
        <f t="shared" si="513"/>
        <v>210</v>
      </c>
      <c r="I641" s="14" t="s">
        <v>84</v>
      </c>
      <c r="J641" t="s">
        <v>73</v>
      </c>
      <c r="K641" t="s">
        <v>137</v>
      </c>
      <c r="L641">
        <v>2</v>
      </c>
      <c r="M641" t="s">
        <v>83</v>
      </c>
      <c r="N641">
        <v>1</v>
      </c>
      <c r="O641" s="77">
        <f t="shared" si="514"/>
        <v>3</v>
      </c>
      <c r="P641" s="80">
        <f t="shared" si="515"/>
        <v>4</v>
      </c>
      <c r="Q641" t="s">
        <v>93</v>
      </c>
      <c r="R641" t="s">
        <v>73</v>
      </c>
      <c r="S641" t="s">
        <v>129</v>
      </c>
      <c r="T641">
        <v>2</v>
      </c>
      <c r="U641" t="s">
        <v>83</v>
      </c>
      <c r="V641">
        <v>1</v>
      </c>
      <c r="W641" s="71">
        <f t="shared" si="516"/>
        <v>1</v>
      </c>
      <c r="X641" s="80">
        <f t="shared" si="517"/>
        <v>4</v>
      </c>
      <c r="Y641" s="14" t="s">
        <v>94</v>
      </c>
      <c r="Z641" t="s">
        <v>73</v>
      </c>
      <c r="AA641" t="s">
        <v>133</v>
      </c>
      <c r="AB641">
        <v>2</v>
      </c>
      <c r="AC641" t="s">
        <v>83</v>
      </c>
      <c r="AD641">
        <v>1</v>
      </c>
      <c r="AE641" s="71">
        <f t="shared" si="518"/>
        <v>1</v>
      </c>
      <c r="AF641" s="80">
        <f t="shared" si="498"/>
        <v>2</v>
      </c>
      <c r="AG641" s="14" t="s">
        <v>85</v>
      </c>
      <c r="AH641" t="s">
        <v>73</v>
      </c>
      <c r="AI641" t="s">
        <v>132</v>
      </c>
      <c r="AJ641">
        <v>2</v>
      </c>
      <c r="AK641" t="s">
        <v>83</v>
      </c>
      <c r="AL641">
        <v>1</v>
      </c>
      <c r="AM641" s="71">
        <f t="shared" si="519"/>
        <v>3</v>
      </c>
      <c r="AN641" s="80">
        <f t="shared" si="520"/>
        <v>4</v>
      </c>
      <c r="AO641" s="14" t="s">
        <v>88</v>
      </c>
      <c r="AP641" t="s">
        <v>73</v>
      </c>
      <c r="AQ641" t="s">
        <v>95</v>
      </c>
      <c r="AR641">
        <v>2</v>
      </c>
      <c r="AS641" t="s">
        <v>83</v>
      </c>
      <c r="AT641">
        <v>1</v>
      </c>
      <c r="AU641" s="71">
        <f t="shared" si="499"/>
        <v>2</v>
      </c>
      <c r="AV641" s="80">
        <f t="shared" si="521"/>
        <v>0</v>
      </c>
      <c r="AW641" s="14" t="s">
        <v>90</v>
      </c>
      <c r="AX641" t="s">
        <v>73</v>
      </c>
      <c r="AY641" t="s">
        <v>135</v>
      </c>
      <c r="AZ641">
        <v>2</v>
      </c>
      <c r="BA641" t="s">
        <v>83</v>
      </c>
      <c r="BB641">
        <v>1</v>
      </c>
      <c r="BC641" s="71">
        <f t="shared" si="522"/>
        <v>1</v>
      </c>
      <c r="BD641" s="80">
        <f t="shared" si="500"/>
        <v>2</v>
      </c>
      <c r="BE641" s="14" t="s">
        <v>131</v>
      </c>
      <c r="BF641" t="s">
        <v>73</v>
      </c>
      <c r="BG641" t="s">
        <v>165</v>
      </c>
      <c r="BH641">
        <v>2</v>
      </c>
      <c r="BI641" t="s">
        <v>83</v>
      </c>
      <c r="BJ641">
        <v>1</v>
      </c>
      <c r="BK641" s="71">
        <f t="shared" si="501"/>
        <v>0</v>
      </c>
      <c r="BL641" s="80">
        <f t="shared" si="523"/>
        <v>0</v>
      </c>
      <c r="BM641" s="14" t="s">
        <v>138</v>
      </c>
      <c r="BN641" t="s">
        <v>73</v>
      </c>
      <c r="BO641" t="s">
        <v>166</v>
      </c>
      <c r="BP641">
        <v>1</v>
      </c>
      <c r="BQ641" t="s">
        <v>83</v>
      </c>
      <c r="BR641">
        <v>2</v>
      </c>
      <c r="BS641" s="71">
        <f t="shared" si="524"/>
        <v>0</v>
      </c>
      <c r="BT641" s="80">
        <f t="shared" si="502"/>
        <v>0</v>
      </c>
      <c r="BU641" s="28">
        <f t="shared" si="525"/>
        <v>16</v>
      </c>
      <c r="BV641" s="14" t="str">
        <f t="shared" si="526"/>
        <v>Deutschland</v>
      </c>
      <c r="BW641" s="80">
        <f t="shared" si="503"/>
        <v>0</v>
      </c>
      <c r="BX641" s="14" t="str">
        <f t="shared" si="527"/>
        <v>Brasilien</v>
      </c>
      <c r="BY641" s="80">
        <f t="shared" si="528"/>
        <v>7</v>
      </c>
      <c r="BZ641" s="14" t="str">
        <f t="shared" si="529"/>
        <v>Niederlande</v>
      </c>
      <c r="CA641" s="80">
        <f t="shared" si="530"/>
        <v>7</v>
      </c>
      <c r="CB641" s="14" t="str">
        <f t="shared" si="531"/>
        <v>Argentinien</v>
      </c>
      <c r="CC641" s="80">
        <f t="shared" si="532"/>
        <v>7</v>
      </c>
      <c r="CD641" s="14" t="str">
        <f t="shared" si="533"/>
        <v>Belgien</v>
      </c>
      <c r="CE641" s="80">
        <f t="shared" si="534"/>
        <v>0</v>
      </c>
      <c r="CF641" s="14" t="str">
        <f t="shared" si="535"/>
        <v>Kamerun</v>
      </c>
      <c r="CG641" s="80">
        <f t="shared" si="536"/>
        <v>0</v>
      </c>
      <c r="CH641" s="14" t="str">
        <f t="shared" si="537"/>
        <v>England</v>
      </c>
      <c r="CI641" s="80">
        <f t="shared" si="538"/>
        <v>7</v>
      </c>
      <c r="CJ641" s="14" t="str">
        <f t="shared" si="539"/>
        <v>Frankreich</v>
      </c>
      <c r="CK641" s="80">
        <f t="shared" si="540"/>
        <v>7</v>
      </c>
      <c r="CL641" s="27">
        <f t="shared" si="550"/>
        <v>35</v>
      </c>
      <c r="CM641" t="s">
        <v>88</v>
      </c>
      <c r="CN641" t="s">
        <v>73</v>
      </c>
      <c r="CO641" t="s">
        <v>90</v>
      </c>
      <c r="CP641">
        <v>2</v>
      </c>
      <c r="CQ641" t="s">
        <v>83</v>
      </c>
      <c r="CR641">
        <v>1</v>
      </c>
      <c r="CS641" s="71">
        <f t="shared" si="504"/>
        <v>2</v>
      </c>
      <c r="CT641" s="80">
        <f t="shared" si="541"/>
        <v>0</v>
      </c>
      <c r="CU641" t="s">
        <v>84</v>
      </c>
      <c r="CV641" t="s">
        <v>73</v>
      </c>
      <c r="CW641" t="s">
        <v>93</v>
      </c>
      <c r="CX641">
        <v>1</v>
      </c>
      <c r="CY641" t="s">
        <v>83</v>
      </c>
      <c r="CZ641">
        <v>2</v>
      </c>
      <c r="DA641" s="71">
        <f t="shared" si="542"/>
        <v>3</v>
      </c>
      <c r="DB641" s="80">
        <f t="shared" si="543"/>
        <v>6</v>
      </c>
      <c r="DC641" t="s">
        <v>131</v>
      </c>
      <c r="DD641" t="s">
        <v>73</v>
      </c>
      <c r="DE641" t="s">
        <v>166</v>
      </c>
      <c r="DF641">
        <v>3</v>
      </c>
      <c r="DG641" t="s">
        <v>83</v>
      </c>
      <c r="DH641">
        <v>1</v>
      </c>
      <c r="DI641" s="71">
        <f t="shared" si="551"/>
        <v>0</v>
      </c>
      <c r="DJ641" s="80">
        <f t="shared" si="544"/>
        <v>0</v>
      </c>
      <c r="DK641" t="s">
        <v>85</v>
      </c>
      <c r="DL641" t="s">
        <v>73</v>
      </c>
      <c r="DM641" t="s">
        <v>94</v>
      </c>
      <c r="DN641">
        <v>2</v>
      </c>
      <c r="DO641" t="s">
        <v>83</v>
      </c>
      <c r="DP641">
        <v>1</v>
      </c>
      <c r="DQ641" s="71">
        <f t="shared" si="545"/>
        <v>3</v>
      </c>
      <c r="DR641" s="80">
        <f t="shared" si="546"/>
        <v>0</v>
      </c>
      <c r="DS641" s="27">
        <f t="shared" si="505"/>
        <v>6</v>
      </c>
      <c r="DT641" t="str">
        <f t="shared" si="506"/>
        <v>Argentinien</v>
      </c>
      <c r="DU641">
        <f t="shared" si="547"/>
        <v>8</v>
      </c>
      <c r="DV641" t="str">
        <f t="shared" si="507"/>
        <v>Deutschland</v>
      </c>
      <c r="DW641">
        <f t="shared" si="548"/>
        <v>0</v>
      </c>
      <c r="DX641" t="str">
        <f t="shared" si="508"/>
        <v>England</v>
      </c>
      <c r="DY641">
        <f t="shared" si="549"/>
        <v>0</v>
      </c>
      <c r="DZ641" t="str">
        <f t="shared" si="509"/>
        <v>Belgien</v>
      </c>
      <c r="EA641">
        <f t="shared" si="510"/>
        <v>0</v>
      </c>
      <c r="EB641" s="27">
        <f t="shared" si="511"/>
        <v>8</v>
      </c>
      <c r="EC641" t="s">
        <v>93</v>
      </c>
      <c r="ED641" t="s">
        <v>73</v>
      </c>
      <c r="EE641" t="s">
        <v>88</v>
      </c>
      <c r="EF641">
        <v>2</v>
      </c>
      <c r="EG641" t="s">
        <v>83</v>
      </c>
      <c r="EH641">
        <v>1</v>
      </c>
      <c r="EK641" t="s">
        <v>85</v>
      </c>
      <c r="EL641" t="s">
        <v>73</v>
      </c>
      <c r="EM641" t="s">
        <v>131</v>
      </c>
      <c r="EN641">
        <v>2</v>
      </c>
      <c r="EO641" t="s">
        <v>83</v>
      </c>
      <c r="EP641">
        <v>1</v>
      </c>
      <c r="EU641" t="s">
        <v>88</v>
      </c>
      <c r="EV641" t="s">
        <v>73</v>
      </c>
      <c r="EW641" t="s">
        <v>131</v>
      </c>
      <c r="EX641">
        <v>2</v>
      </c>
      <c r="EY641" t="s">
        <v>83</v>
      </c>
      <c r="EZ641">
        <v>1</v>
      </c>
      <c r="FC641" t="s">
        <v>93</v>
      </c>
      <c r="FD641" t="s">
        <v>73</v>
      </c>
      <c r="FE641" t="s">
        <v>85</v>
      </c>
      <c r="FF641">
        <v>2</v>
      </c>
      <c r="FG641" t="s">
        <v>83</v>
      </c>
      <c r="FH641">
        <v>1</v>
      </c>
      <c r="FL641" t="s">
        <v>131</v>
      </c>
      <c r="FN641" t="s">
        <v>88</v>
      </c>
      <c r="FP641" t="s">
        <v>85</v>
      </c>
      <c r="FR641" t="s">
        <v>93</v>
      </c>
      <c r="FU641">
        <v>151</v>
      </c>
      <c r="FX641" t="s">
        <v>216</v>
      </c>
    </row>
    <row r="642" spans="1:180" x14ac:dyDescent="0.45">
      <c r="A642" s="1">
        <v>639</v>
      </c>
      <c r="B642" s="45">
        <f t="shared" si="497"/>
        <v>471</v>
      </c>
      <c r="C642" s="14" t="s">
        <v>489</v>
      </c>
      <c r="D642" t="s">
        <v>1372</v>
      </c>
      <c r="E642" s="15" t="s">
        <v>1373</v>
      </c>
      <c r="F642" s="28">
        <f>VOR!IH642</f>
        <v>163</v>
      </c>
      <c r="G642" s="27">
        <f t="shared" si="512"/>
        <v>33</v>
      </c>
      <c r="H642" s="49">
        <f t="shared" si="513"/>
        <v>196</v>
      </c>
      <c r="I642" s="14" t="s">
        <v>84</v>
      </c>
      <c r="J642" t="s">
        <v>73</v>
      </c>
      <c r="K642" t="s">
        <v>92</v>
      </c>
      <c r="L642">
        <v>1</v>
      </c>
      <c r="M642" t="s">
        <v>83</v>
      </c>
      <c r="N642">
        <v>0</v>
      </c>
      <c r="O642" s="77">
        <f t="shared" si="514"/>
        <v>1</v>
      </c>
      <c r="P642" s="80">
        <f t="shared" si="515"/>
        <v>2</v>
      </c>
      <c r="Q642" t="s">
        <v>93</v>
      </c>
      <c r="R642" t="s">
        <v>73</v>
      </c>
      <c r="S642" t="s">
        <v>94</v>
      </c>
      <c r="T642">
        <v>1</v>
      </c>
      <c r="U642" t="s">
        <v>83</v>
      </c>
      <c r="V642">
        <v>2</v>
      </c>
      <c r="W642" s="71">
        <f t="shared" si="516"/>
        <v>1</v>
      </c>
      <c r="X642" s="80">
        <f t="shared" si="517"/>
        <v>0</v>
      </c>
      <c r="Y642" s="14" t="s">
        <v>129</v>
      </c>
      <c r="Z642" t="s">
        <v>73</v>
      </c>
      <c r="AA642" t="s">
        <v>133</v>
      </c>
      <c r="AB642">
        <v>2</v>
      </c>
      <c r="AC642" t="s">
        <v>83</v>
      </c>
      <c r="AD642">
        <v>0</v>
      </c>
      <c r="AE642" s="71">
        <f t="shared" si="518"/>
        <v>0</v>
      </c>
      <c r="AF642" s="80">
        <f t="shared" si="498"/>
        <v>0</v>
      </c>
      <c r="AG642" s="14" t="s">
        <v>85</v>
      </c>
      <c r="AH642" t="s">
        <v>73</v>
      </c>
      <c r="AI642" t="s">
        <v>132</v>
      </c>
      <c r="AJ642">
        <v>1</v>
      </c>
      <c r="AK642" t="s">
        <v>83</v>
      </c>
      <c r="AL642">
        <v>2</v>
      </c>
      <c r="AM642" s="71">
        <f t="shared" si="519"/>
        <v>3</v>
      </c>
      <c r="AN642" s="80">
        <f t="shared" si="520"/>
        <v>0</v>
      </c>
      <c r="AO642" s="14" t="s">
        <v>130</v>
      </c>
      <c r="AP642" t="s">
        <v>73</v>
      </c>
      <c r="AQ642" t="s">
        <v>95</v>
      </c>
      <c r="AR642">
        <v>2</v>
      </c>
      <c r="AS642" t="s">
        <v>83</v>
      </c>
      <c r="AT642">
        <v>0</v>
      </c>
      <c r="AU642" s="71">
        <f t="shared" si="499"/>
        <v>2</v>
      </c>
      <c r="AV642" s="80">
        <f t="shared" si="521"/>
        <v>0</v>
      </c>
      <c r="AW642" s="14" t="s">
        <v>90</v>
      </c>
      <c r="AX642" t="s">
        <v>73</v>
      </c>
      <c r="AY642" t="s">
        <v>135</v>
      </c>
      <c r="AZ642">
        <v>1</v>
      </c>
      <c r="BA642" t="s">
        <v>83</v>
      </c>
      <c r="BB642">
        <v>0</v>
      </c>
      <c r="BC642" s="71">
        <f t="shared" si="522"/>
        <v>1</v>
      </c>
      <c r="BD642" s="80">
        <f t="shared" si="500"/>
        <v>2</v>
      </c>
      <c r="BE642" s="14" t="s">
        <v>131</v>
      </c>
      <c r="BF642" t="s">
        <v>73</v>
      </c>
      <c r="BG642" t="s">
        <v>88</v>
      </c>
      <c r="BH642">
        <v>1</v>
      </c>
      <c r="BI642" t="s">
        <v>83</v>
      </c>
      <c r="BJ642">
        <v>2</v>
      </c>
      <c r="BK642" s="71">
        <f t="shared" si="501"/>
        <v>0</v>
      </c>
      <c r="BL642" s="80">
        <f t="shared" si="523"/>
        <v>0</v>
      </c>
      <c r="BM642" s="14" t="s">
        <v>96</v>
      </c>
      <c r="BN642" t="s">
        <v>73</v>
      </c>
      <c r="BO642" t="s">
        <v>134</v>
      </c>
      <c r="BP642">
        <v>1</v>
      </c>
      <c r="BQ642" t="s">
        <v>83</v>
      </c>
      <c r="BR642">
        <v>2</v>
      </c>
      <c r="BS642" s="71">
        <f t="shared" si="524"/>
        <v>3</v>
      </c>
      <c r="BT642" s="80">
        <f t="shared" si="502"/>
        <v>0</v>
      </c>
      <c r="BU642" s="28">
        <f t="shared" si="525"/>
        <v>4</v>
      </c>
      <c r="BV642" s="14" t="str">
        <f t="shared" si="526"/>
        <v>Spanien</v>
      </c>
      <c r="BW642" s="80">
        <f t="shared" si="503"/>
        <v>0</v>
      </c>
      <c r="BX642" s="14" t="str">
        <f t="shared" si="527"/>
        <v>Brasilien</v>
      </c>
      <c r="BY642" s="80">
        <f t="shared" si="528"/>
        <v>7</v>
      </c>
      <c r="BZ642" s="14" t="str">
        <f t="shared" si="529"/>
        <v>Niederlande</v>
      </c>
      <c r="CA642" s="80">
        <f t="shared" si="530"/>
        <v>7</v>
      </c>
      <c r="CB642" s="14" t="str">
        <f t="shared" si="531"/>
        <v>Frankreich</v>
      </c>
      <c r="CC642" s="80">
        <f t="shared" si="532"/>
        <v>7</v>
      </c>
      <c r="CD642" s="14" t="str">
        <f t="shared" si="533"/>
        <v>Deutschland</v>
      </c>
      <c r="CE642" s="80">
        <f t="shared" si="534"/>
        <v>0</v>
      </c>
      <c r="CF642" s="14" t="str">
        <f t="shared" si="535"/>
        <v>Schweiz</v>
      </c>
      <c r="CG642" s="80">
        <f t="shared" si="536"/>
        <v>0</v>
      </c>
      <c r="CH642" s="14" t="str">
        <f t="shared" si="537"/>
        <v>Senegal</v>
      </c>
      <c r="CI642" s="80">
        <f t="shared" si="538"/>
        <v>0</v>
      </c>
      <c r="CJ642" s="14" t="str">
        <f t="shared" si="539"/>
        <v>Dänemark</v>
      </c>
      <c r="CK642" s="80">
        <f t="shared" si="540"/>
        <v>0</v>
      </c>
      <c r="CL642" s="27">
        <f t="shared" si="550"/>
        <v>21</v>
      </c>
      <c r="CM642" t="s">
        <v>130</v>
      </c>
      <c r="CN642" t="s">
        <v>73</v>
      </c>
      <c r="CO642" t="s">
        <v>90</v>
      </c>
      <c r="CP642">
        <v>1</v>
      </c>
      <c r="CQ642" t="s">
        <v>83</v>
      </c>
      <c r="CR642">
        <v>0</v>
      </c>
      <c r="CS642" s="71">
        <f t="shared" si="504"/>
        <v>2</v>
      </c>
      <c r="CT642" s="80">
        <f t="shared" si="541"/>
        <v>0</v>
      </c>
      <c r="CU642" t="s">
        <v>84</v>
      </c>
      <c r="CV642" t="s">
        <v>73</v>
      </c>
      <c r="CW642" t="s">
        <v>94</v>
      </c>
      <c r="CX642">
        <v>1</v>
      </c>
      <c r="CY642" t="s">
        <v>83</v>
      </c>
      <c r="CZ642">
        <v>2</v>
      </c>
      <c r="DA642" s="71">
        <f t="shared" si="542"/>
        <v>1</v>
      </c>
      <c r="DB642" s="80">
        <f t="shared" si="543"/>
        <v>0</v>
      </c>
      <c r="DC642" t="s">
        <v>88</v>
      </c>
      <c r="DD642" t="s">
        <v>73</v>
      </c>
      <c r="DE642" t="s">
        <v>134</v>
      </c>
      <c r="DF642">
        <v>2</v>
      </c>
      <c r="DG642" t="s">
        <v>83</v>
      </c>
      <c r="DH642">
        <v>1</v>
      </c>
      <c r="DI642" s="71">
        <f t="shared" si="551"/>
        <v>0</v>
      </c>
      <c r="DJ642" s="80">
        <f t="shared" si="544"/>
        <v>0</v>
      </c>
      <c r="DK642" t="s">
        <v>132</v>
      </c>
      <c r="DL642" t="s">
        <v>73</v>
      </c>
      <c r="DM642" t="s">
        <v>129</v>
      </c>
      <c r="DN642">
        <v>0</v>
      </c>
      <c r="DO642" t="s">
        <v>83</v>
      </c>
      <c r="DP642">
        <v>1</v>
      </c>
      <c r="DQ642" s="71">
        <f t="shared" si="545"/>
        <v>0</v>
      </c>
      <c r="DR642" s="80">
        <f t="shared" si="546"/>
        <v>0</v>
      </c>
      <c r="DS642" s="27">
        <f t="shared" si="505"/>
        <v>0</v>
      </c>
      <c r="DT642" t="str">
        <f t="shared" si="506"/>
        <v>Frankreich</v>
      </c>
      <c r="DU642">
        <f t="shared" si="547"/>
        <v>8</v>
      </c>
      <c r="DV642" t="str">
        <f t="shared" si="507"/>
        <v>Spanien</v>
      </c>
      <c r="DW642">
        <f t="shared" si="548"/>
        <v>0</v>
      </c>
      <c r="DX642" t="str">
        <f t="shared" si="508"/>
        <v>Dänemark</v>
      </c>
      <c r="DY642">
        <f t="shared" si="549"/>
        <v>0</v>
      </c>
      <c r="DZ642" t="str">
        <f t="shared" si="509"/>
        <v>Deutschland</v>
      </c>
      <c r="EA642">
        <f t="shared" si="510"/>
        <v>0</v>
      </c>
      <c r="EB642" s="27">
        <f t="shared" si="511"/>
        <v>8</v>
      </c>
      <c r="EC642" t="s">
        <v>94</v>
      </c>
      <c r="ED642" t="s">
        <v>73</v>
      </c>
      <c r="EE642" t="s">
        <v>130</v>
      </c>
      <c r="EF642">
        <v>1</v>
      </c>
      <c r="EG642" t="s">
        <v>83</v>
      </c>
      <c r="EH642">
        <v>2</v>
      </c>
      <c r="EK642" t="s">
        <v>129</v>
      </c>
      <c r="EL642" t="s">
        <v>73</v>
      </c>
      <c r="EM642" t="s">
        <v>88</v>
      </c>
      <c r="EN642">
        <v>2</v>
      </c>
      <c r="EO642" t="s">
        <v>83</v>
      </c>
      <c r="EP642">
        <v>0</v>
      </c>
      <c r="EU642" t="s">
        <v>94</v>
      </c>
      <c r="EV642" t="s">
        <v>73</v>
      </c>
      <c r="EW642" t="s">
        <v>88</v>
      </c>
      <c r="EX642">
        <v>2</v>
      </c>
      <c r="EY642" t="s">
        <v>83</v>
      </c>
      <c r="EZ642">
        <v>0</v>
      </c>
      <c r="FC642" t="s">
        <v>130</v>
      </c>
      <c r="FD642" t="s">
        <v>73</v>
      </c>
      <c r="FE642" t="s">
        <v>129</v>
      </c>
      <c r="FF642">
        <v>2</v>
      </c>
      <c r="FG642" t="s">
        <v>83</v>
      </c>
      <c r="FH642">
        <v>0</v>
      </c>
      <c r="FL642" t="s">
        <v>88</v>
      </c>
      <c r="FN642" t="s">
        <v>94</v>
      </c>
      <c r="FP642" t="s">
        <v>129</v>
      </c>
      <c r="FR642" t="s">
        <v>130</v>
      </c>
      <c r="FU642">
        <v>150</v>
      </c>
      <c r="FX642" t="s">
        <v>942</v>
      </c>
    </row>
    <row r="643" spans="1:180" x14ac:dyDescent="0.45">
      <c r="A643" s="1">
        <v>640</v>
      </c>
      <c r="B643" s="45">
        <f t="shared" si="497"/>
        <v>100</v>
      </c>
      <c r="C643" s="14" t="s">
        <v>1374</v>
      </c>
      <c r="D643" t="s">
        <v>593</v>
      </c>
      <c r="E643" s="15" t="s">
        <v>1375</v>
      </c>
      <c r="F643" s="28">
        <f>VOR!IH643</f>
        <v>185</v>
      </c>
      <c r="G643" s="27">
        <f t="shared" si="512"/>
        <v>72</v>
      </c>
      <c r="H643" s="49">
        <f t="shared" si="513"/>
        <v>257</v>
      </c>
      <c r="I643" s="14" t="s">
        <v>84</v>
      </c>
      <c r="J643" t="s">
        <v>73</v>
      </c>
      <c r="K643" t="s">
        <v>92</v>
      </c>
      <c r="L643">
        <v>2</v>
      </c>
      <c r="M643" t="s">
        <v>83</v>
      </c>
      <c r="N643">
        <v>0</v>
      </c>
      <c r="O643" s="77">
        <f t="shared" si="514"/>
        <v>1</v>
      </c>
      <c r="P643" s="80">
        <f t="shared" si="515"/>
        <v>3</v>
      </c>
      <c r="Q643" t="s">
        <v>93</v>
      </c>
      <c r="R643" t="s">
        <v>73</v>
      </c>
      <c r="S643" t="s">
        <v>129</v>
      </c>
      <c r="T643">
        <v>2</v>
      </c>
      <c r="U643" t="s">
        <v>83</v>
      </c>
      <c r="V643">
        <v>0</v>
      </c>
      <c r="W643" s="71">
        <f t="shared" si="516"/>
        <v>1</v>
      </c>
      <c r="X643" s="80">
        <f t="shared" si="517"/>
        <v>2</v>
      </c>
      <c r="Y643" s="14" t="s">
        <v>94</v>
      </c>
      <c r="Z643" t="s">
        <v>73</v>
      </c>
      <c r="AA643" t="s">
        <v>133</v>
      </c>
      <c r="AB643">
        <v>5</v>
      </c>
      <c r="AC643" t="s">
        <v>83</v>
      </c>
      <c r="AD643">
        <v>0</v>
      </c>
      <c r="AE643" s="71">
        <f t="shared" si="518"/>
        <v>1</v>
      </c>
      <c r="AF643" s="80">
        <f t="shared" si="498"/>
        <v>2</v>
      </c>
      <c r="AG643" s="14" t="s">
        <v>85</v>
      </c>
      <c r="AH643" t="s">
        <v>73</v>
      </c>
      <c r="AI643" t="s">
        <v>132</v>
      </c>
      <c r="AJ643">
        <v>4</v>
      </c>
      <c r="AK643" t="s">
        <v>83</v>
      </c>
      <c r="AL643">
        <v>1</v>
      </c>
      <c r="AM643" s="71">
        <f t="shared" si="519"/>
        <v>3</v>
      </c>
      <c r="AN643" s="80">
        <f t="shared" si="520"/>
        <v>6</v>
      </c>
      <c r="AO643" s="14" t="s">
        <v>130</v>
      </c>
      <c r="AP643" t="s">
        <v>73</v>
      </c>
      <c r="AQ643" t="s">
        <v>131</v>
      </c>
      <c r="AR643">
        <v>2</v>
      </c>
      <c r="AS643" t="s">
        <v>83</v>
      </c>
      <c r="AT643">
        <v>1</v>
      </c>
      <c r="AU643" s="71">
        <f t="shared" si="499"/>
        <v>0</v>
      </c>
      <c r="AV643" s="80">
        <f t="shared" si="521"/>
        <v>0</v>
      </c>
      <c r="AW643" s="14" t="s">
        <v>90</v>
      </c>
      <c r="AX643" t="s">
        <v>73</v>
      </c>
      <c r="AY643" t="s">
        <v>135</v>
      </c>
      <c r="AZ643">
        <v>3</v>
      </c>
      <c r="BA643" t="s">
        <v>83</v>
      </c>
      <c r="BB643">
        <v>0</v>
      </c>
      <c r="BC643" s="71">
        <f t="shared" si="522"/>
        <v>1</v>
      </c>
      <c r="BD643" s="80">
        <f t="shared" si="500"/>
        <v>3</v>
      </c>
      <c r="BE643" s="14" t="s">
        <v>95</v>
      </c>
      <c r="BF643" t="s">
        <v>73</v>
      </c>
      <c r="BG643" t="s">
        <v>88</v>
      </c>
      <c r="BH643">
        <v>1</v>
      </c>
      <c r="BI643" t="s">
        <v>83</v>
      </c>
      <c r="BJ643">
        <v>2</v>
      </c>
      <c r="BK643" s="71">
        <f t="shared" si="501"/>
        <v>0</v>
      </c>
      <c r="BL643" s="80">
        <f t="shared" si="523"/>
        <v>0</v>
      </c>
      <c r="BM643" s="14" t="s">
        <v>96</v>
      </c>
      <c r="BN643" t="s">
        <v>73</v>
      </c>
      <c r="BO643" t="s">
        <v>150</v>
      </c>
      <c r="BP643">
        <v>3</v>
      </c>
      <c r="BQ643" t="s">
        <v>83</v>
      </c>
      <c r="BR643">
        <v>1</v>
      </c>
      <c r="BS643" s="71">
        <f t="shared" si="524"/>
        <v>1</v>
      </c>
      <c r="BT643" s="80">
        <f t="shared" si="502"/>
        <v>2</v>
      </c>
      <c r="BU643" s="28">
        <f t="shared" si="525"/>
        <v>18</v>
      </c>
      <c r="BV643" s="14" t="str">
        <f t="shared" si="526"/>
        <v>Spanien</v>
      </c>
      <c r="BW643" s="80">
        <f t="shared" si="503"/>
        <v>0</v>
      </c>
      <c r="BX643" s="14" t="str">
        <f t="shared" si="527"/>
        <v>Brasilien</v>
      </c>
      <c r="BY643" s="80">
        <f t="shared" si="528"/>
        <v>7</v>
      </c>
      <c r="BZ643" s="14" t="str">
        <f t="shared" si="529"/>
        <v>Niederlande</v>
      </c>
      <c r="CA643" s="80">
        <f t="shared" si="530"/>
        <v>7</v>
      </c>
      <c r="CB643" s="14" t="str">
        <f t="shared" si="531"/>
        <v>Argentinien</v>
      </c>
      <c r="CC643" s="80">
        <f t="shared" si="532"/>
        <v>7</v>
      </c>
      <c r="CD643" s="14" t="str">
        <f t="shared" si="533"/>
        <v>Deutschland</v>
      </c>
      <c r="CE643" s="80">
        <f t="shared" si="534"/>
        <v>0</v>
      </c>
      <c r="CF643" s="14" t="str">
        <f t="shared" si="535"/>
        <v>Portugal</v>
      </c>
      <c r="CG643" s="80">
        <f t="shared" si="536"/>
        <v>7</v>
      </c>
      <c r="CH643" s="14" t="str">
        <f t="shared" si="537"/>
        <v>England</v>
      </c>
      <c r="CI643" s="80">
        <f t="shared" si="538"/>
        <v>7</v>
      </c>
      <c r="CJ643" s="14" t="str">
        <f t="shared" si="539"/>
        <v>Frankreich</v>
      </c>
      <c r="CK643" s="80">
        <f t="shared" si="540"/>
        <v>7</v>
      </c>
      <c r="CL643" s="27">
        <f t="shared" si="550"/>
        <v>42</v>
      </c>
      <c r="CM643" t="s">
        <v>130</v>
      </c>
      <c r="CN643" t="s">
        <v>73</v>
      </c>
      <c r="CO643" t="s">
        <v>90</v>
      </c>
      <c r="CP643">
        <v>0</v>
      </c>
      <c r="CQ643" t="s">
        <v>83</v>
      </c>
      <c r="CR643">
        <v>1</v>
      </c>
      <c r="CS643" s="71">
        <f t="shared" si="504"/>
        <v>2</v>
      </c>
      <c r="CT643" s="80">
        <f t="shared" si="541"/>
        <v>0</v>
      </c>
      <c r="CU643" t="s">
        <v>84</v>
      </c>
      <c r="CV643" t="s">
        <v>73</v>
      </c>
      <c r="CW643" t="s">
        <v>93</v>
      </c>
      <c r="CX643">
        <v>0</v>
      </c>
      <c r="CY643" t="s">
        <v>83</v>
      </c>
      <c r="CZ643">
        <v>2</v>
      </c>
      <c r="DA643" s="71">
        <f t="shared" si="542"/>
        <v>3</v>
      </c>
      <c r="DB643" s="80">
        <f t="shared" si="543"/>
        <v>4</v>
      </c>
      <c r="DC643" t="s">
        <v>88</v>
      </c>
      <c r="DD643" t="s">
        <v>73</v>
      </c>
      <c r="DE643" t="s">
        <v>96</v>
      </c>
      <c r="DF643">
        <v>2</v>
      </c>
      <c r="DG643" t="s">
        <v>83</v>
      </c>
      <c r="DH643">
        <v>1</v>
      </c>
      <c r="DI643" s="71">
        <f t="shared" si="551"/>
        <v>0</v>
      </c>
      <c r="DJ643" s="80">
        <f t="shared" si="544"/>
        <v>0</v>
      </c>
      <c r="DK643" t="s">
        <v>85</v>
      </c>
      <c r="DL643" t="s">
        <v>73</v>
      </c>
      <c r="DM643" t="s">
        <v>94</v>
      </c>
      <c r="DN643">
        <v>2</v>
      </c>
      <c r="DO643" t="s">
        <v>83</v>
      </c>
      <c r="DP643">
        <v>1</v>
      </c>
      <c r="DQ643" s="71">
        <f t="shared" si="545"/>
        <v>3</v>
      </c>
      <c r="DR643" s="80">
        <f t="shared" si="546"/>
        <v>0</v>
      </c>
      <c r="DS643" s="27">
        <f t="shared" si="505"/>
        <v>4</v>
      </c>
      <c r="DT643" t="str">
        <f t="shared" si="506"/>
        <v>Argentinien</v>
      </c>
      <c r="DU643">
        <f t="shared" si="547"/>
        <v>8</v>
      </c>
      <c r="DV643" t="str">
        <f t="shared" si="507"/>
        <v>Brasilien</v>
      </c>
      <c r="DW643">
        <f t="shared" si="548"/>
        <v>0</v>
      </c>
      <c r="DX643" t="str">
        <f t="shared" si="508"/>
        <v>England</v>
      </c>
      <c r="DY643">
        <f t="shared" si="549"/>
        <v>0</v>
      </c>
      <c r="DZ643" t="str">
        <f t="shared" si="509"/>
        <v>Deutschland</v>
      </c>
      <c r="EA643">
        <f t="shared" si="510"/>
        <v>0</v>
      </c>
      <c r="EB643" s="27">
        <f t="shared" si="511"/>
        <v>8</v>
      </c>
      <c r="EC643" t="s">
        <v>93</v>
      </c>
      <c r="ED643" t="s">
        <v>73</v>
      </c>
      <c r="EE643" t="s">
        <v>90</v>
      </c>
      <c r="EF643">
        <v>1</v>
      </c>
      <c r="EG643" t="s">
        <v>83</v>
      </c>
      <c r="EH643">
        <v>0</v>
      </c>
      <c r="EK643" t="s">
        <v>85</v>
      </c>
      <c r="EL643" t="s">
        <v>73</v>
      </c>
      <c r="EM643" t="s">
        <v>88</v>
      </c>
      <c r="EN643">
        <v>0</v>
      </c>
      <c r="EO643" t="s">
        <v>83</v>
      </c>
      <c r="EP643">
        <v>1</v>
      </c>
      <c r="EU643" t="s">
        <v>90</v>
      </c>
      <c r="EV643" t="s">
        <v>73</v>
      </c>
      <c r="EW643" t="s">
        <v>85</v>
      </c>
      <c r="EX643">
        <v>2</v>
      </c>
      <c r="EY643" t="s">
        <v>83</v>
      </c>
      <c r="EZ643">
        <v>1</v>
      </c>
      <c r="FC643" t="s">
        <v>93</v>
      </c>
      <c r="FD643" t="s">
        <v>73</v>
      </c>
      <c r="FE643" t="s">
        <v>88</v>
      </c>
      <c r="FF643">
        <v>0</v>
      </c>
      <c r="FG643" t="s">
        <v>83</v>
      </c>
      <c r="FH643">
        <v>1</v>
      </c>
      <c r="FL643" t="s">
        <v>85</v>
      </c>
      <c r="FN643" t="s">
        <v>90</v>
      </c>
      <c r="FP643" t="s">
        <v>93</v>
      </c>
      <c r="FR643" t="s">
        <v>88</v>
      </c>
      <c r="FU643">
        <v>204</v>
      </c>
      <c r="FX643" t="s">
        <v>1425</v>
      </c>
    </row>
    <row r="644" spans="1:180" x14ac:dyDescent="0.45">
      <c r="A644" s="1">
        <v>641</v>
      </c>
      <c r="B644" s="45">
        <f t="shared" ref="B644:B707" si="552">RANK(H644,$H$4:$H$771)</f>
        <v>293</v>
      </c>
      <c r="C644" s="14" t="s">
        <v>1376</v>
      </c>
      <c r="D644" t="s">
        <v>822</v>
      </c>
      <c r="E644" s="15" t="s">
        <v>1377</v>
      </c>
      <c r="F644" s="28">
        <f>VOR!IH644</f>
        <v>171</v>
      </c>
      <c r="G644" s="27">
        <f t="shared" si="512"/>
        <v>53</v>
      </c>
      <c r="H644" s="49">
        <f t="shared" si="513"/>
        <v>224</v>
      </c>
      <c r="I644" s="14" t="s">
        <v>84</v>
      </c>
      <c r="J644" t="s">
        <v>73</v>
      </c>
      <c r="K644" t="s">
        <v>92</v>
      </c>
      <c r="L644">
        <v>3</v>
      </c>
      <c r="M644" t="s">
        <v>83</v>
      </c>
      <c r="N644">
        <v>1</v>
      </c>
      <c r="O644" s="77">
        <f t="shared" si="514"/>
        <v>1</v>
      </c>
      <c r="P644" s="80">
        <f t="shared" si="515"/>
        <v>4</v>
      </c>
      <c r="Q644" t="s">
        <v>93</v>
      </c>
      <c r="R644" t="s">
        <v>73</v>
      </c>
      <c r="S644" t="s">
        <v>129</v>
      </c>
      <c r="T644">
        <v>0</v>
      </c>
      <c r="U644" t="s">
        <v>83</v>
      </c>
      <c r="V644">
        <v>1</v>
      </c>
      <c r="W644" s="71">
        <f t="shared" si="516"/>
        <v>1</v>
      </c>
      <c r="X644" s="80">
        <f t="shared" si="517"/>
        <v>0</v>
      </c>
      <c r="Y644" s="14" t="s">
        <v>94</v>
      </c>
      <c r="Z644" t="s">
        <v>73</v>
      </c>
      <c r="AA644" t="s">
        <v>133</v>
      </c>
      <c r="AB644">
        <v>2</v>
      </c>
      <c r="AC644" t="s">
        <v>83</v>
      </c>
      <c r="AD644">
        <v>0</v>
      </c>
      <c r="AE644" s="71">
        <f t="shared" si="518"/>
        <v>1</v>
      </c>
      <c r="AF644" s="80">
        <f t="shared" ref="AF644:AF708" si="553">IF(AND(AE644=3,AB644=3,AD644=1),8,IF(AND(AE644=3,AB644-AD644=2),6,IF(AND(AE644=3,AB644&gt;AD644),4,IF(AND(AE644=1,AB644=3,AD644=1),4,IF(AND(AE644=1,AB644-AD644=2),3,IF(AND(AE644=1,AB644&gt;AD644),2,0))))))</f>
        <v>3</v>
      </c>
      <c r="AG644" s="14" t="s">
        <v>85</v>
      </c>
      <c r="AH644" t="s">
        <v>73</v>
      </c>
      <c r="AI644" t="s">
        <v>132</v>
      </c>
      <c r="AJ644">
        <v>3</v>
      </c>
      <c r="AK644" t="s">
        <v>83</v>
      </c>
      <c r="AL644">
        <v>1</v>
      </c>
      <c r="AM644" s="71">
        <f t="shared" si="519"/>
        <v>3</v>
      </c>
      <c r="AN644" s="80">
        <f t="shared" si="520"/>
        <v>4</v>
      </c>
      <c r="AO644" s="14" t="s">
        <v>88</v>
      </c>
      <c r="AP644" t="s">
        <v>73</v>
      </c>
      <c r="AQ644" t="s">
        <v>95</v>
      </c>
      <c r="AR644">
        <v>2</v>
      </c>
      <c r="AS644" t="s">
        <v>83</v>
      </c>
      <c r="AT644">
        <v>1</v>
      </c>
      <c r="AU644" s="71">
        <f t="shared" ref="AU644:AU708" si="554">IF(AND(AO644="Japan",AQ644="Kroatien"),3,IF(AO644="Japan",1,IF(AQ644="Kroatien",2,0)))</f>
        <v>2</v>
      </c>
      <c r="AV644" s="80">
        <f t="shared" si="521"/>
        <v>0</v>
      </c>
      <c r="AW644" s="14" t="s">
        <v>90</v>
      </c>
      <c r="AX644" t="s">
        <v>73</v>
      </c>
      <c r="AY644" t="s">
        <v>138</v>
      </c>
      <c r="AZ644">
        <v>3</v>
      </c>
      <c r="BA644" t="s">
        <v>83</v>
      </c>
      <c r="BB644">
        <v>0</v>
      </c>
      <c r="BC644" s="71">
        <f t="shared" si="522"/>
        <v>1</v>
      </c>
      <c r="BD644" s="80">
        <f t="shared" ref="BD644:BD708" si="555">IF(AND(BC644=3,AZ644=4,BB644=1),8,IF(AND(BC644=3,AZ644-BB644=3),6,IF(AND(BC644=3,AZ644&gt;BB644),4,IF(AND(BC644=1,AZ644=4,BB644=1),4,IF(AND(BC644=1,AZ644-BB644=3),3,IF(AND(BC644=1,AZ644&gt;BB644),2,0))))))</f>
        <v>3</v>
      </c>
      <c r="BE644" s="14" t="s">
        <v>131</v>
      </c>
      <c r="BF644" t="s">
        <v>73</v>
      </c>
      <c r="BG644" t="s">
        <v>130</v>
      </c>
      <c r="BH644">
        <v>2</v>
      </c>
      <c r="BI644" t="s">
        <v>83</v>
      </c>
      <c r="BJ644">
        <v>1</v>
      </c>
      <c r="BK644" s="71">
        <f t="shared" ref="BK644:BK708" si="556">IF(AND(BE644="Marokko",BG644="Spanien"),3,IF(BE644="Marokko",1,IF(BG644="Spanien",2,0)))</f>
        <v>2</v>
      </c>
      <c r="BL644" s="80">
        <f t="shared" si="523"/>
        <v>0</v>
      </c>
      <c r="BM644" s="14" t="s">
        <v>96</v>
      </c>
      <c r="BN644" t="s">
        <v>73</v>
      </c>
      <c r="BO644" t="s">
        <v>134</v>
      </c>
      <c r="BP644">
        <v>1</v>
      </c>
      <c r="BQ644" t="s">
        <v>83</v>
      </c>
      <c r="BR644">
        <v>0</v>
      </c>
      <c r="BS644" s="71">
        <f t="shared" si="524"/>
        <v>3</v>
      </c>
      <c r="BT644" s="80">
        <f t="shared" ref="BT644:BT708" si="557">IF(AND(BS644=3,BP644=6,BR644=1),8,IF(AND(BS644=3,BP644-BR644=5),6,IF(AND(BS644=3,BP644&gt;BR644),4,IF(AND(BS644=1,BP644=6,BR644=1),4,IF(AND(BS644=1,BP644-BR644=5),3,IF(AND(BS644=1,BP644&gt;BR644),2,0))))))</f>
        <v>4</v>
      </c>
      <c r="BU644" s="28">
        <f t="shared" si="525"/>
        <v>18</v>
      </c>
      <c r="BV644" s="14" t="str">
        <f t="shared" si="526"/>
        <v>Deutschland</v>
      </c>
      <c r="BW644" s="80">
        <f t="shared" ref="BW644:BW708" si="558">IF(OR(BV644="Niederlande",BV644="Kroatien",BV644="Marokko"),7,0)</f>
        <v>0</v>
      </c>
      <c r="BX644" s="14" t="str">
        <f t="shared" si="527"/>
        <v>Brasilien</v>
      </c>
      <c r="BY644" s="80">
        <f t="shared" si="528"/>
        <v>7</v>
      </c>
      <c r="BZ644" s="14" t="str">
        <f t="shared" si="529"/>
        <v>Niederlande</v>
      </c>
      <c r="CA644" s="80">
        <f t="shared" si="530"/>
        <v>7</v>
      </c>
      <c r="CB644" s="14" t="str">
        <f t="shared" si="531"/>
        <v>Dänemark</v>
      </c>
      <c r="CC644" s="80">
        <f t="shared" si="532"/>
        <v>0</v>
      </c>
      <c r="CD644" s="14" t="str">
        <f t="shared" si="533"/>
        <v>Belgien</v>
      </c>
      <c r="CE644" s="80">
        <f t="shared" si="534"/>
        <v>0</v>
      </c>
      <c r="CF644" s="14" t="str">
        <f t="shared" si="535"/>
        <v>Portugal</v>
      </c>
      <c r="CG644" s="80">
        <f t="shared" si="536"/>
        <v>7</v>
      </c>
      <c r="CH644" s="14" t="str">
        <f t="shared" si="537"/>
        <v>England</v>
      </c>
      <c r="CI644" s="80">
        <f t="shared" si="538"/>
        <v>7</v>
      </c>
      <c r="CJ644" s="14" t="str">
        <f t="shared" si="539"/>
        <v>Frankreich</v>
      </c>
      <c r="CK644" s="80">
        <f t="shared" si="540"/>
        <v>7</v>
      </c>
      <c r="CL644" s="27">
        <f t="shared" si="550"/>
        <v>35</v>
      </c>
      <c r="CM644" t="s">
        <v>88</v>
      </c>
      <c r="CN644" t="s">
        <v>73</v>
      </c>
      <c r="CO644" t="s">
        <v>90</v>
      </c>
      <c r="CP644">
        <v>1</v>
      </c>
      <c r="CQ644" t="s">
        <v>83</v>
      </c>
      <c r="CR644">
        <v>2</v>
      </c>
      <c r="CS644" s="71">
        <f t="shared" ref="CS644:CS707" si="559">IF(AND(CM644="Kroatien",CO644="Brasilien"),3,IF(CM644="kroatien",1,IF(CO644="Brasilien",2,0)))</f>
        <v>2</v>
      </c>
      <c r="CT644" s="80">
        <f t="shared" si="541"/>
        <v>0</v>
      </c>
      <c r="CU644" t="s">
        <v>84</v>
      </c>
      <c r="CV644" t="s">
        <v>73</v>
      </c>
      <c r="CW644" t="s">
        <v>129</v>
      </c>
      <c r="CX644">
        <v>2</v>
      </c>
      <c r="CY644" t="s">
        <v>83</v>
      </c>
      <c r="CZ644">
        <v>1</v>
      </c>
      <c r="DA644" s="71">
        <f t="shared" si="542"/>
        <v>1</v>
      </c>
      <c r="DB644" s="80">
        <f t="shared" si="543"/>
        <v>0</v>
      </c>
      <c r="DC644" t="s">
        <v>131</v>
      </c>
      <c r="DD644" t="s">
        <v>73</v>
      </c>
      <c r="DE644" t="s">
        <v>96</v>
      </c>
      <c r="DF644">
        <v>3</v>
      </c>
      <c r="DG644" t="s">
        <v>83</v>
      </c>
      <c r="DH644">
        <v>1</v>
      </c>
      <c r="DI644" s="71">
        <f t="shared" si="551"/>
        <v>0</v>
      </c>
      <c r="DJ644" s="80">
        <f t="shared" si="544"/>
        <v>0</v>
      </c>
      <c r="DK644" t="s">
        <v>85</v>
      </c>
      <c r="DL644" t="s">
        <v>73</v>
      </c>
      <c r="DM644" t="s">
        <v>94</v>
      </c>
      <c r="DN644">
        <v>1</v>
      </c>
      <c r="DO644" t="s">
        <v>83</v>
      </c>
      <c r="DP644">
        <v>0</v>
      </c>
      <c r="DQ644" s="71">
        <f t="shared" si="545"/>
        <v>3</v>
      </c>
      <c r="DR644" s="80">
        <f t="shared" si="546"/>
        <v>0</v>
      </c>
      <c r="DS644" s="27">
        <f t="shared" ref="DS644:DS707" si="560">CT644+DB644+DJ644+DR644</f>
        <v>0</v>
      </c>
      <c r="DT644" t="str">
        <f t="shared" ref="DT644:DT707" si="561">EC644</f>
        <v>Niederlande</v>
      </c>
      <c r="DU644">
        <f t="shared" si="547"/>
        <v>0</v>
      </c>
      <c r="DV644" t="str">
        <f t="shared" ref="DV644:DV707" si="562">EE644</f>
        <v>Brasilien</v>
      </c>
      <c r="DW644">
        <f t="shared" si="548"/>
        <v>0</v>
      </c>
      <c r="DX644" t="str">
        <f t="shared" ref="DX644:DX707" si="563">EK644</f>
        <v>England</v>
      </c>
      <c r="DY644">
        <f t="shared" si="549"/>
        <v>0</v>
      </c>
      <c r="DZ644" t="str">
        <f t="shared" ref="DZ644:DZ707" si="564">EM644</f>
        <v>Belgien</v>
      </c>
      <c r="EA644">
        <f t="shared" ref="EA644:EA707" si="565">IF(OR(DZ644="Kroatien",DZ644="Marokko"),8,0)</f>
        <v>0</v>
      </c>
      <c r="EB644" s="27">
        <f t="shared" ref="EB644:EB707" si="566">EA644+DY644+DW644+DU644</f>
        <v>0</v>
      </c>
      <c r="EC644" t="s">
        <v>84</v>
      </c>
      <c r="ED644" t="s">
        <v>73</v>
      </c>
      <c r="EE644" t="s">
        <v>90</v>
      </c>
      <c r="EF644">
        <v>1</v>
      </c>
      <c r="EG644" t="s">
        <v>83</v>
      </c>
      <c r="EH644">
        <v>2</v>
      </c>
      <c r="EK644" t="s">
        <v>85</v>
      </c>
      <c r="EL644" t="s">
        <v>73</v>
      </c>
      <c r="EM644" t="s">
        <v>131</v>
      </c>
      <c r="EN644">
        <v>1</v>
      </c>
      <c r="EO644" t="s">
        <v>83</v>
      </c>
      <c r="EP644">
        <v>0</v>
      </c>
      <c r="EU644" t="s">
        <v>84</v>
      </c>
      <c r="EV644" t="s">
        <v>73</v>
      </c>
      <c r="EW644" t="s">
        <v>131</v>
      </c>
      <c r="EX644">
        <v>2</v>
      </c>
      <c r="EY644" t="s">
        <v>83</v>
      </c>
      <c r="EZ644">
        <v>1</v>
      </c>
      <c r="FC644" t="s">
        <v>90</v>
      </c>
      <c r="FD644" t="s">
        <v>73</v>
      </c>
      <c r="FE644" t="s">
        <v>85</v>
      </c>
      <c r="FF644">
        <v>2</v>
      </c>
      <c r="FG644" t="s">
        <v>83</v>
      </c>
      <c r="FH644">
        <v>3</v>
      </c>
      <c r="FL644" t="s">
        <v>131</v>
      </c>
      <c r="FN644" t="s">
        <v>84</v>
      </c>
      <c r="FP644" t="s">
        <v>90</v>
      </c>
      <c r="FR644" t="s">
        <v>85</v>
      </c>
      <c r="FU644">
        <v>185</v>
      </c>
      <c r="FX644" t="s">
        <v>216</v>
      </c>
    </row>
    <row r="645" spans="1:180" x14ac:dyDescent="0.45">
      <c r="A645" s="1">
        <v>642</v>
      </c>
      <c r="B645" s="45">
        <f t="shared" si="552"/>
        <v>753</v>
      </c>
      <c r="C645" s="14" t="s">
        <v>1378</v>
      </c>
      <c r="D645" t="s">
        <v>1129</v>
      </c>
      <c r="E645" s="15" t="s">
        <v>1379</v>
      </c>
      <c r="F645" s="28">
        <f>VOR!IH645</f>
        <v>91</v>
      </c>
      <c r="G645" s="27">
        <f t="shared" ref="G645:G708" si="567">BU645+CL645+DS645+EB645</f>
        <v>15</v>
      </c>
      <c r="H645" s="49">
        <f t="shared" ref="H645:H709" si="568">F645+G645</f>
        <v>106</v>
      </c>
      <c r="I645" s="14" t="s">
        <v>136</v>
      </c>
      <c r="J645" t="s">
        <v>73</v>
      </c>
      <c r="K645" t="s">
        <v>92</v>
      </c>
      <c r="L645">
        <v>2</v>
      </c>
      <c r="M645" t="s">
        <v>83</v>
      </c>
      <c r="N645">
        <v>3</v>
      </c>
      <c r="O645" s="77">
        <f t="shared" ref="O645:O709" si="569">IF(AND(I645="Niederlande",K645="USA"),3,IF(I645="Niederlande",1,IF(K645="""USA",2,0)))</f>
        <v>0</v>
      </c>
      <c r="P645" s="80">
        <f t="shared" ref="P645:P709" si="570">IF(AND(O645=3,L645=3,N645=1),8,IF(AND(O645=3,L645-N645=2),6,IF(AND(O645=3,L645&gt;N645),4,IF(AND(O645=1,L645=3,N645=1),4,IF(AND(O645=1,L645-N645=2),3,IF(AND(O645=1,L645&gt;N645),2,0))))))</f>
        <v>0</v>
      </c>
      <c r="Q645" t="s">
        <v>133</v>
      </c>
      <c r="R645" t="s">
        <v>73</v>
      </c>
      <c r="S645" t="s">
        <v>164</v>
      </c>
      <c r="T645">
        <v>1</v>
      </c>
      <c r="U645" t="s">
        <v>83</v>
      </c>
      <c r="V645">
        <v>2</v>
      </c>
      <c r="W645" s="71">
        <f t="shared" ref="W645:W709" si="571">IF(AND(Q645="Argentinien",S645="Australien"),3,IF(Q645="Argentinien",1,IF(S645="Australien",2,0)))</f>
        <v>0</v>
      </c>
      <c r="X645" s="80">
        <f t="shared" ref="X645:X709" si="572">IF(AND(W645=3,T645=2,V645=1),8,IF(AND(W645=3,T645-V645=1),6,IF(AND(W645=3,T645&gt;V645),4,IF(AND(W645=1,T645=2,V645=1),4,IF(AND(W645=1,T645-V645=1),3,IF(AND(W645=1,T645&gt;V645),2,0))))))</f>
        <v>0</v>
      </c>
      <c r="Y645" s="14" t="s">
        <v>129</v>
      </c>
      <c r="Z645" t="s">
        <v>73</v>
      </c>
      <c r="AA645" t="s">
        <v>93</v>
      </c>
      <c r="AB645">
        <v>1</v>
      </c>
      <c r="AC645" t="s">
        <v>83</v>
      </c>
      <c r="AD645">
        <v>5</v>
      </c>
      <c r="AE645" s="71">
        <f t="shared" ref="AE645:AE709" si="573">IF(AND(Y645="Frankreich",AA645="Polen"),3,IF(Y645="Frankreich",1,IF(AA645="Polen",2,0)))</f>
        <v>0</v>
      </c>
      <c r="AF645" s="80">
        <f t="shared" si="553"/>
        <v>0</v>
      </c>
      <c r="AG645" s="14" t="s">
        <v>181</v>
      </c>
      <c r="AH645" t="s">
        <v>73</v>
      </c>
      <c r="AI645" t="s">
        <v>132</v>
      </c>
      <c r="AJ645">
        <v>3</v>
      </c>
      <c r="AK645" t="s">
        <v>83</v>
      </c>
      <c r="AL645">
        <v>2</v>
      </c>
      <c r="AM645" s="71">
        <f t="shared" ref="AM645:AM709" si="574">(IF(AND(AG645="England",AI645="Senegal"),3,IF(AG645="England",1,IF(AI645="Senegal",2,0))))</f>
        <v>2</v>
      </c>
      <c r="AN645" s="80">
        <f t="shared" ref="AN645:AN709" si="575">IF(AND(AM645=3,AJ645=3,AL645=0),8,IF(AND(AM645=3,AJ645-AL645=3),6,IF(AND(AM645=3,AJ645&gt;AL645),4,IF(AND(AM645=1,AJ645=3,AL645=0),4,IF(AND(AM645=1,AJ645-AL645=3),3,IF(AND(AM645=1,AJ645&gt;AL645),2,0))))))</f>
        <v>0</v>
      </c>
      <c r="AO645" s="14" t="s">
        <v>88</v>
      </c>
      <c r="AP645" t="s">
        <v>73</v>
      </c>
      <c r="AQ645" t="s">
        <v>131</v>
      </c>
      <c r="AR645">
        <v>3</v>
      </c>
      <c r="AS645" t="s">
        <v>83</v>
      </c>
      <c r="AT645">
        <v>1</v>
      </c>
      <c r="AU645" s="71">
        <f t="shared" si="554"/>
        <v>0</v>
      </c>
      <c r="AV645" s="80">
        <f t="shared" ref="AV645:AV709" si="576">IF(AND(AU645=3,AR645=1,AT645=2),8,IF(AND(AU645=3,AR645-AT645=-1),6,IF(AND(AU645=3,AR645&lt;AT645),4,IF(AND(AU645=2,AR645=1,AT645=2),4,IF(AND(AU645=2,AR645-AT645=-1),3,IF(AND(AU645=2,AR645&lt;AT645),2,0))))))</f>
        <v>0</v>
      </c>
      <c r="AW645" s="14" t="s">
        <v>166</v>
      </c>
      <c r="AX645" t="s">
        <v>73</v>
      </c>
      <c r="AY645" t="s">
        <v>135</v>
      </c>
      <c r="AZ645">
        <v>5</v>
      </c>
      <c r="BA645" t="s">
        <v>83</v>
      </c>
      <c r="BB645">
        <v>4</v>
      </c>
      <c r="BC645" s="71">
        <f t="shared" ref="BC645:BC709" si="577">IF(AND(AW645="Brasilien",AY645="Südkorea"),3,IF(AW645="Brasilien",1,IF(AY645="Südkorea",2,0)))</f>
        <v>0</v>
      </c>
      <c r="BD645" s="80">
        <f t="shared" si="555"/>
        <v>0</v>
      </c>
      <c r="BE645" s="14" t="s">
        <v>142</v>
      </c>
      <c r="BF645" t="s">
        <v>73</v>
      </c>
      <c r="BG645" t="s">
        <v>141</v>
      </c>
      <c r="BH645">
        <v>3</v>
      </c>
      <c r="BI645" t="s">
        <v>83</v>
      </c>
      <c r="BJ645">
        <v>0</v>
      </c>
      <c r="BK645" s="71">
        <f t="shared" si="556"/>
        <v>0</v>
      </c>
      <c r="BL645" s="80">
        <f t="shared" ref="BL645:BL709" si="578">IF(AND(BK645=3,BH645=1,BJ645=0),8,IF(AND(BK645=3,BH645-BJ645=1),6,IF(AND(BK645=3,BH645&gt;BJ645),4,IF(AND(BK645=1,BH645=1,BJ645=0),4,IF(AND(BK645=1,BH645-BJ645=1),3,IF(AND(BK645=1,BH645&gt;BJ645),2,0))))))</f>
        <v>0</v>
      </c>
      <c r="BM645" s="14" t="s">
        <v>138</v>
      </c>
      <c r="BN645" t="s">
        <v>73</v>
      </c>
      <c r="BO645" t="s">
        <v>134</v>
      </c>
      <c r="BP645">
        <v>3</v>
      </c>
      <c r="BQ645" t="s">
        <v>83</v>
      </c>
      <c r="BR645">
        <v>4</v>
      </c>
      <c r="BS645" s="71">
        <f t="shared" ref="BS645:BS709" si="579">IF(AND(BM645="Portugal",BO645="Schweiz"),3,IF(BM645="Portugal",1,IF(BO645="Schweiz",2,0)))</f>
        <v>2</v>
      </c>
      <c r="BT645" s="80">
        <f t="shared" si="557"/>
        <v>0</v>
      </c>
      <c r="BU645" s="28">
        <f t="shared" ref="BU645:BU709" si="580">BT645+BL645+BD645+AV645+AN645+AF645+X645+P645</f>
        <v>0</v>
      </c>
      <c r="BV645" s="14" t="str">
        <f t="shared" ref="BV645:BV709" si="581">CM645</f>
        <v>Deutschland</v>
      </c>
      <c r="BW645" s="80">
        <f t="shared" si="558"/>
        <v>0</v>
      </c>
      <c r="BX645" s="14" t="str">
        <f t="shared" ref="BX645:BX709" si="582">CO645</f>
        <v>Kamerun</v>
      </c>
      <c r="BY645" s="80">
        <f t="shared" ref="BY645:BY709" si="583">IF(OR(BX645="Niederlande",BX645="Brasilien",BX645="Portugal"),7,0)</f>
        <v>0</v>
      </c>
      <c r="BZ645" s="14" t="str">
        <f t="shared" ref="BZ645:BZ709" si="584">CU645</f>
        <v>Wales</v>
      </c>
      <c r="CA645" s="80">
        <f t="shared" ref="CA645:CA709" si="585">IF(OR(BZ645="Niederlande",BZ645="England"),7,0)</f>
        <v>0</v>
      </c>
      <c r="CB645" s="14" t="str">
        <f t="shared" ref="CB645:CB709" si="586">CW645</f>
        <v>Tunesien</v>
      </c>
      <c r="CC645" s="80">
        <f t="shared" ref="CC645:CC709" si="587">IF(OR(CB645="Argentinien",CB645="Frankreich"),7,0)</f>
        <v>0</v>
      </c>
      <c r="CD645" s="14" t="str">
        <f t="shared" ref="CD645:CD709" si="588">DC645</f>
        <v>Kanada</v>
      </c>
      <c r="CE645" s="80">
        <f t="shared" ref="CE645:CE709" si="589">IF(OR(CD645="Kroatien",CD645="Marokko"),7,0)</f>
        <v>0</v>
      </c>
      <c r="CF645" s="14" t="str">
        <f t="shared" ref="CF645:CF709" si="590">DE645</f>
        <v>Schweiz</v>
      </c>
      <c r="CG645" s="80">
        <f t="shared" ref="CG645:CG709" si="591">IF(OR(CF645="Niederlande",CF645="Brasilien",CF645="Portugal"),7,0)</f>
        <v>0</v>
      </c>
      <c r="CH645" s="14" t="str">
        <f t="shared" ref="CH645:CH709" si="592">DK645</f>
        <v>Iran</v>
      </c>
      <c r="CI645" s="80">
        <f t="shared" ref="CI645:CI709" si="593">IF(OR(CH645="Niederlande",CH645="England"),7,0)</f>
        <v>0</v>
      </c>
      <c r="CJ645" s="14" t="str">
        <f t="shared" ref="CJ645:CJ709" si="594">DM645</f>
        <v>Argentinien</v>
      </c>
      <c r="CK645" s="80">
        <f t="shared" ref="CK645:CK709" si="595">IF(OR(CJ645="Niederlande",CJ645="Argentinien",CJ645="Frankreich"),7,0)</f>
        <v>7</v>
      </c>
      <c r="CL645" s="27">
        <f t="shared" si="550"/>
        <v>7</v>
      </c>
      <c r="CM645" t="s">
        <v>88</v>
      </c>
      <c r="CN645" t="s">
        <v>73</v>
      </c>
      <c r="CO645" t="s">
        <v>166</v>
      </c>
      <c r="CP645">
        <v>3</v>
      </c>
      <c r="CQ645" t="s">
        <v>83</v>
      </c>
      <c r="CR645">
        <v>1</v>
      </c>
      <c r="CS645" s="71">
        <f t="shared" si="559"/>
        <v>0</v>
      </c>
      <c r="CT645" s="80">
        <f t="shared" ref="CT645:CT708" si="596">IF(AND(CS645=3,CP645=2,CR645=1),8,IF(AND(CS645=3,CP645-CR645=1),6,IF(AND(CS645=3,CP645&gt;CR645),4,IF(AND(CS645=1,CP645=2,CR645=1),4,IF(AND(CS645=1,CP645-CR645=1),3,IF(AND(CS645=1,CP645&gt;CR645),2,0))))))</f>
        <v>0</v>
      </c>
      <c r="CU645" t="s">
        <v>92</v>
      </c>
      <c r="CV645" t="s">
        <v>73</v>
      </c>
      <c r="CW645" t="s">
        <v>164</v>
      </c>
      <c r="CX645">
        <v>1</v>
      </c>
      <c r="CY645" t="s">
        <v>83</v>
      </c>
      <c r="CZ645">
        <v>2</v>
      </c>
      <c r="DA645" s="71">
        <f t="shared" ref="DA645:DA708" si="597">IF(AND(CU645="Niederlande",CW645="Argentinien"),3,IF(CU645="Niederlande",1,IF(CW645="Argentinien",2,0)))</f>
        <v>0</v>
      </c>
      <c r="DB645" s="80">
        <f t="shared" ref="DB645:DB708" si="598">IF(AND(DA645=3,CX645=2,CZ645=3),8,IF(AND(DA645=3,CX645-CZ645=-1),6,IF(AND(DA645=3,CX645&lt;CZ645),4,IF(AND(DA645=2,CX645=2,CZ645=3),4,IF(AND(DA645=2,CX645-CZ645=-1),3,IF(AND(DA645=2,CX645&lt;CZ645),2,0))))))</f>
        <v>0</v>
      </c>
      <c r="DC645" t="s">
        <v>142</v>
      </c>
      <c r="DD645" t="s">
        <v>73</v>
      </c>
      <c r="DE645" t="s">
        <v>134</v>
      </c>
      <c r="DF645">
        <v>4</v>
      </c>
      <c r="DG645" t="s">
        <v>83</v>
      </c>
      <c r="DH645">
        <v>2</v>
      </c>
      <c r="DI645" s="71">
        <f t="shared" si="551"/>
        <v>0</v>
      </c>
      <c r="DJ645" s="80">
        <f t="shared" ref="DJ645:DJ708" si="599">IF(AND(DI645=3,DF645=1,DH645=0),8,IF(AND(DI645=3,DF645-DH645=1),6,IF(AND(DI645=3,DF645&gt;DH645),4,IF(AND(DI645=1,DF645=1,DH645=0),4,IF(AND(DI645=1,DF645-DH645=1),3,IF(AND(DI645=1,DF645&gt;DH645),2,0))))))</f>
        <v>0</v>
      </c>
      <c r="DK645" t="s">
        <v>181</v>
      </c>
      <c r="DL645" t="s">
        <v>73</v>
      </c>
      <c r="DM645" t="s">
        <v>93</v>
      </c>
      <c r="DN645">
        <v>3</v>
      </c>
      <c r="DO645" t="s">
        <v>83</v>
      </c>
      <c r="DP645">
        <v>6</v>
      </c>
      <c r="DQ645" s="71">
        <f t="shared" ref="DQ645:DQ708" si="600">IF(AND(DK645="England",DM645="Frankreich"),3,IF(DK645="England",1,IF(DM645="Frankreich",2,0)))</f>
        <v>0</v>
      </c>
      <c r="DR645" s="80">
        <f t="shared" ref="DR645:DR708" si="601">IF(AND(DQ645=3,DN645=1,DP645=2),8,IF(AND(DQ645=3,DN645-DP645=-1),6,IF(AND(DQ645=3,DN645&lt;DP645),4,IF(AND(DQ645=2,DN645=1,DP645=2),4,IF(AND(DQ645=2,DN645-DP645=-1),3,IF(AND(DQ645=2,DN645&lt;DP645),2,0))))))</f>
        <v>0</v>
      </c>
      <c r="DS645" s="27">
        <f t="shared" si="560"/>
        <v>0</v>
      </c>
      <c r="DT645" t="str">
        <f t="shared" si="561"/>
        <v>Tunesien</v>
      </c>
      <c r="DU645">
        <f t="shared" ref="DU645:DU708" si="602">IF(OR(DT645="Argentinien",DT645="Frankreich"),8,0)</f>
        <v>0</v>
      </c>
      <c r="DV645" t="str">
        <f t="shared" si="562"/>
        <v>Deutschland</v>
      </c>
      <c r="DW645">
        <f t="shared" ref="DW645:DW708" si="603">IF(OR(DV645="Kroatien",DV645="Marokko"),8,0)</f>
        <v>0</v>
      </c>
      <c r="DX645" t="str">
        <f t="shared" si="563"/>
        <v>Argentinien</v>
      </c>
      <c r="DY645">
        <f t="shared" ref="DY645:DY708" si="604">IF(OR(DX645="Argentinien",DX645="Frankreich"),8,0)</f>
        <v>8</v>
      </c>
      <c r="DZ645" t="str">
        <f t="shared" si="564"/>
        <v>Kanada</v>
      </c>
      <c r="EA645">
        <f t="shared" si="565"/>
        <v>0</v>
      </c>
      <c r="EB645" s="27">
        <f t="shared" si="566"/>
        <v>8</v>
      </c>
      <c r="EC645" t="s">
        <v>164</v>
      </c>
      <c r="ED645" t="s">
        <v>73</v>
      </c>
      <c r="EE645" t="s">
        <v>88</v>
      </c>
      <c r="EF645">
        <v>3</v>
      </c>
      <c r="EG645" t="s">
        <v>83</v>
      </c>
      <c r="EH645">
        <v>1</v>
      </c>
      <c r="EK645" t="s">
        <v>93</v>
      </c>
      <c r="EL645" t="s">
        <v>73</v>
      </c>
      <c r="EM645" t="s">
        <v>142</v>
      </c>
      <c r="EN645">
        <v>4</v>
      </c>
      <c r="EO645" t="s">
        <v>83</v>
      </c>
      <c r="EP645">
        <v>3</v>
      </c>
      <c r="EU645" t="s">
        <v>88</v>
      </c>
      <c r="EV645" t="s">
        <v>73</v>
      </c>
      <c r="EW645" t="s">
        <v>142</v>
      </c>
      <c r="EX645">
        <v>2</v>
      </c>
      <c r="EY645" t="s">
        <v>83</v>
      </c>
      <c r="EZ645">
        <v>3</v>
      </c>
      <c r="FC645" t="s">
        <v>164</v>
      </c>
      <c r="FD645" t="s">
        <v>73</v>
      </c>
      <c r="FE645" t="s">
        <v>93</v>
      </c>
      <c r="FF645">
        <v>2</v>
      </c>
      <c r="FG645" t="s">
        <v>83</v>
      </c>
      <c r="FH645">
        <v>4</v>
      </c>
      <c r="FL645" t="s">
        <v>88</v>
      </c>
      <c r="FN645" t="s">
        <v>142</v>
      </c>
      <c r="FP645" t="s">
        <v>164</v>
      </c>
      <c r="FR645" t="s">
        <v>93</v>
      </c>
      <c r="FU645">
        <v>18</v>
      </c>
      <c r="FX645">
        <v>1</v>
      </c>
    </row>
    <row r="646" spans="1:180" x14ac:dyDescent="0.45">
      <c r="A646" s="1">
        <v>643</v>
      </c>
      <c r="B646" s="45">
        <f t="shared" si="552"/>
        <v>224</v>
      </c>
      <c r="C646" s="14" t="s">
        <v>1380</v>
      </c>
      <c r="D646" t="s">
        <v>741</v>
      </c>
      <c r="E646" s="15" t="s">
        <v>1381</v>
      </c>
      <c r="F646" s="28">
        <f>VOR!IH646</f>
        <v>171</v>
      </c>
      <c r="G646" s="27">
        <f t="shared" si="567"/>
        <v>66</v>
      </c>
      <c r="H646" s="49">
        <f t="shared" si="568"/>
        <v>237</v>
      </c>
      <c r="I646" s="14" t="s">
        <v>84</v>
      </c>
      <c r="J646" t="s">
        <v>73</v>
      </c>
      <c r="K646" t="s">
        <v>137</v>
      </c>
      <c r="L646">
        <v>1</v>
      </c>
      <c r="M646" t="s">
        <v>83</v>
      </c>
      <c r="N646">
        <v>3</v>
      </c>
      <c r="O646" s="77">
        <f t="shared" si="569"/>
        <v>3</v>
      </c>
      <c r="P646" s="80">
        <f t="shared" si="570"/>
        <v>0</v>
      </c>
      <c r="Q646" t="s">
        <v>93</v>
      </c>
      <c r="R646" t="s">
        <v>73</v>
      </c>
      <c r="S646" t="s">
        <v>87</v>
      </c>
      <c r="T646">
        <v>4</v>
      </c>
      <c r="U646" t="s">
        <v>83</v>
      </c>
      <c r="V646">
        <v>2</v>
      </c>
      <c r="W646" s="71">
        <f t="shared" si="571"/>
        <v>3</v>
      </c>
      <c r="X646" s="80">
        <f t="shared" si="572"/>
        <v>4</v>
      </c>
      <c r="Y646" s="14" t="s">
        <v>94</v>
      </c>
      <c r="Z646" t="s">
        <v>73</v>
      </c>
      <c r="AA646" t="s">
        <v>86</v>
      </c>
      <c r="AB646">
        <v>1</v>
      </c>
      <c r="AC646" t="s">
        <v>83</v>
      </c>
      <c r="AD646">
        <v>3</v>
      </c>
      <c r="AE646" s="71">
        <f t="shared" si="573"/>
        <v>3</v>
      </c>
      <c r="AF646" s="80">
        <f t="shared" si="553"/>
        <v>0</v>
      </c>
      <c r="AG646" s="14" t="s">
        <v>85</v>
      </c>
      <c r="AH646" t="s">
        <v>73</v>
      </c>
      <c r="AI646" t="s">
        <v>136</v>
      </c>
      <c r="AJ646">
        <v>3</v>
      </c>
      <c r="AK646" t="s">
        <v>83</v>
      </c>
      <c r="AL646">
        <v>1</v>
      </c>
      <c r="AM646" s="71">
        <f t="shared" si="574"/>
        <v>1</v>
      </c>
      <c r="AN646" s="80">
        <f t="shared" si="575"/>
        <v>2</v>
      </c>
      <c r="AO646" s="14" t="s">
        <v>88</v>
      </c>
      <c r="AP646" t="s">
        <v>73</v>
      </c>
      <c r="AQ646" t="s">
        <v>142</v>
      </c>
      <c r="AR646">
        <v>3</v>
      </c>
      <c r="AS646" t="s">
        <v>83</v>
      </c>
      <c r="AT646">
        <v>2</v>
      </c>
      <c r="AU646" s="71">
        <f t="shared" si="554"/>
        <v>0</v>
      </c>
      <c r="AV646" s="80">
        <f t="shared" si="576"/>
        <v>0</v>
      </c>
      <c r="AW646" s="14" t="s">
        <v>90</v>
      </c>
      <c r="AX646" t="s">
        <v>73</v>
      </c>
      <c r="AY646" t="s">
        <v>91</v>
      </c>
      <c r="AZ646">
        <v>4</v>
      </c>
      <c r="BA646" t="s">
        <v>83</v>
      </c>
      <c r="BB646">
        <v>0</v>
      </c>
      <c r="BC646" s="71">
        <f t="shared" si="577"/>
        <v>3</v>
      </c>
      <c r="BD646" s="80">
        <f t="shared" si="555"/>
        <v>4</v>
      </c>
      <c r="BE646" s="14" t="s">
        <v>95</v>
      </c>
      <c r="BF646" t="s">
        <v>73</v>
      </c>
      <c r="BG646" t="s">
        <v>130</v>
      </c>
      <c r="BH646">
        <v>2</v>
      </c>
      <c r="BI646" t="s">
        <v>83</v>
      </c>
      <c r="BJ646">
        <v>1</v>
      </c>
      <c r="BK646" s="71">
        <f t="shared" si="556"/>
        <v>2</v>
      </c>
      <c r="BL646" s="80">
        <f t="shared" si="578"/>
        <v>0</v>
      </c>
      <c r="BM646" s="14" t="s">
        <v>96</v>
      </c>
      <c r="BN646" t="s">
        <v>73</v>
      </c>
      <c r="BO646" t="s">
        <v>150</v>
      </c>
      <c r="BP646">
        <v>2</v>
      </c>
      <c r="BQ646" t="s">
        <v>83</v>
      </c>
      <c r="BR646">
        <v>1</v>
      </c>
      <c r="BS646" s="71">
        <f t="shared" si="579"/>
        <v>1</v>
      </c>
      <c r="BT646" s="80">
        <f t="shared" si="557"/>
        <v>2</v>
      </c>
      <c r="BU646" s="28">
        <f t="shared" si="580"/>
        <v>12</v>
      </c>
      <c r="BV646" s="14" t="str">
        <f t="shared" si="581"/>
        <v>Deutschland</v>
      </c>
      <c r="BW646" s="80">
        <f t="shared" si="558"/>
        <v>0</v>
      </c>
      <c r="BX646" s="14" t="str">
        <f t="shared" si="582"/>
        <v>Brasilien</v>
      </c>
      <c r="BY646" s="80">
        <f t="shared" si="583"/>
        <v>7</v>
      </c>
      <c r="BZ646" s="14" t="str">
        <f t="shared" si="584"/>
        <v>USA</v>
      </c>
      <c r="CA646" s="80">
        <f t="shared" si="585"/>
        <v>0</v>
      </c>
      <c r="CB646" s="14" t="str">
        <f t="shared" si="586"/>
        <v>Argentinien</v>
      </c>
      <c r="CC646" s="80">
        <f t="shared" si="587"/>
        <v>7</v>
      </c>
      <c r="CD646" s="14" t="str">
        <f t="shared" si="588"/>
        <v>Kroatien</v>
      </c>
      <c r="CE646" s="80">
        <f t="shared" si="589"/>
        <v>7</v>
      </c>
      <c r="CF646" s="14" t="str">
        <f t="shared" si="590"/>
        <v>Portugal</v>
      </c>
      <c r="CG646" s="80">
        <f t="shared" si="591"/>
        <v>7</v>
      </c>
      <c r="CH646" s="14" t="str">
        <f t="shared" si="592"/>
        <v>England</v>
      </c>
      <c r="CI646" s="80">
        <f t="shared" si="593"/>
        <v>7</v>
      </c>
      <c r="CJ646" s="14" t="str">
        <f t="shared" si="594"/>
        <v>Polen</v>
      </c>
      <c r="CK646" s="80">
        <f t="shared" si="595"/>
        <v>0</v>
      </c>
      <c r="CL646" s="27">
        <f t="shared" si="550"/>
        <v>35</v>
      </c>
      <c r="CM646" t="s">
        <v>88</v>
      </c>
      <c r="CN646" t="s">
        <v>73</v>
      </c>
      <c r="CO646" t="s">
        <v>90</v>
      </c>
      <c r="CP646">
        <v>2</v>
      </c>
      <c r="CQ646" t="s">
        <v>83</v>
      </c>
      <c r="CR646">
        <v>3</v>
      </c>
      <c r="CS646" s="71">
        <f t="shared" si="559"/>
        <v>2</v>
      </c>
      <c r="CT646" s="80">
        <f t="shared" si="596"/>
        <v>0</v>
      </c>
      <c r="CU646" t="s">
        <v>137</v>
      </c>
      <c r="CV646" t="s">
        <v>73</v>
      </c>
      <c r="CW646" t="s">
        <v>93</v>
      </c>
      <c r="CX646">
        <v>0</v>
      </c>
      <c r="CY646" t="s">
        <v>83</v>
      </c>
      <c r="CZ646">
        <v>1</v>
      </c>
      <c r="DA646" s="71">
        <f t="shared" si="597"/>
        <v>2</v>
      </c>
      <c r="DB646" s="80">
        <f t="shared" si="598"/>
        <v>3</v>
      </c>
      <c r="DC646" t="s">
        <v>95</v>
      </c>
      <c r="DD646" t="s">
        <v>73</v>
      </c>
      <c r="DE646" t="s">
        <v>96</v>
      </c>
      <c r="DF646">
        <v>2</v>
      </c>
      <c r="DG646" t="s">
        <v>83</v>
      </c>
      <c r="DH646">
        <v>0</v>
      </c>
      <c r="DI646" s="71">
        <f t="shared" si="551"/>
        <v>0</v>
      </c>
      <c r="DJ646" s="80">
        <f t="shared" si="599"/>
        <v>0</v>
      </c>
      <c r="DK646" t="s">
        <v>85</v>
      </c>
      <c r="DL646" t="s">
        <v>73</v>
      </c>
      <c r="DM646" t="s">
        <v>86</v>
      </c>
      <c r="DN646">
        <v>2</v>
      </c>
      <c r="DO646" t="s">
        <v>83</v>
      </c>
      <c r="DP646">
        <v>3</v>
      </c>
      <c r="DQ646" s="71">
        <f t="shared" si="600"/>
        <v>1</v>
      </c>
      <c r="DR646" s="80">
        <f t="shared" si="601"/>
        <v>0</v>
      </c>
      <c r="DS646" s="27">
        <f t="shared" si="560"/>
        <v>3</v>
      </c>
      <c r="DT646" t="str">
        <f t="shared" si="561"/>
        <v>Argentinien</v>
      </c>
      <c r="DU646">
        <f t="shared" si="602"/>
        <v>8</v>
      </c>
      <c r="DV646" t="str">
        <f t="shared" si="562"/>
        <v>Brasilien</v>
      </c>
      <c r="DW646">
        <f t="shared" si="603"/>
        <v>0</v>
      </c>
      <c r="DX646" t="str">
        <f t="shared" si="563"/>
        <v>Polen</v>
      </c>
      <c r="DY646">
        <f t="shared" si="604"/>
        <v>0</v>
      </c>
      <c r="DZ646" t="str">
        <f t="shared" si="564"/>
        <v>Kroatien</v>
      </c>
      <c r="EA646">
        <f t="shared" si="565"/>
        <v>8</v>
      </c>
      <c r="EB646" s="27">
        <f t="shared" si="566"/>
        <v>16</v>
      </c>
      <c r="EC646" t="s">
        <v>93</v>
      </c>
      <c r="ED646" t="s">
        <v>73</v>
      </c>
      <c r="EE646" t="s">
        <v>90</v>
      </c>
      <c r="EF646">
        <v>2</v>
      </c>
      <c r="EG646" t="s">
        <v>83</v>
      </c>
      <c r="EH646">
        <v>3</v>
      </c>
      <c r="EK646" t="s">
        <v>86</v>
      </c>
      <c r="EL646" t="s">
        <v>73</v>
      </c>
      <c r="EM646" t="s">
        <v>95</v>
      </c>
      <c r="EN646">
        <v>3</v>
      </c>
      <c r="EO646" t="s">
        <v>83</v>
      </c>
      <c r="EP646">
        <v>0</v>
      </c>
      <c r="EU646" t="s">
        <v>93</v>
      </c>
      <c r="EV646" t="s">
        <v>73</v>
      </c>
      <c r="EW646" t="s">
        <v>95</v>
      </c>
      <c r="EX646">
        <v>3</v>
      </c>
      <c r="EY646" t="s">
        <v>83</v>
      </c>
      <c r="EZ646">
        <v>1</v>
      </c>
      <c r="FC646" t="s">
        <v>90</v>
      </c>
      <c r="FD646" t="s">
        <v>73</v>
      </c>
      <c r="FE646" t="s">
        <v>86</v>
      </c>
      <c r="FF646">
        <v>2</v>
      </c>
      <c r="FG646" t="s">
        <v>83</v>
      </c>
      <c r="FH646">
        <v>0</v>
      </c>
      <c r="FL646" t="s">
        <v>95</v>
      </c>
      <c r="FN646" t="s">
        <v>93</v>
      </c>
      <c r="FP646" t="s">
        <v>86</v>
      </c>
      <c r="FR646" t="s">
        <v>90</v>
      </c>
      <c r="FU646">
        <v>192</v>
      </c>
      <c r="FX646">
        <v>0</v>
      </c>
    </row>
    <row r="647" spans="1:180" x14ac:dyDescent="0.45">
      <c r="A647" s="1">
        <v>644</v>
      </c>
      <c r="B647" s="45">
        <f t="shared" si="552"/>
        <v>442</v>
      </c>
      <c r="C647" s="14" t="s">
        <v>1382</v>
      </c>
      <c r="D647" t="s">
        <v>1383</v>
      </c>
      <c r="E647" s="15" t="s">
        <v>1384</v>
      </c>
      <c r="F647" s="28">
        <f>VOR!IH647</f>
        <v>147</v>
      </c>
      <c r="G647" s="27">
        <f t="shared" si="567"/>
        <v>52</v>
      </c>
      <c r="H647" s="49">
        <f t="shared" si="568"/>
        <v>199</v>
      </c>
      <c r="I647" s="14" t="s">
        <v>84</v>
      </c>
      <c r="J647" t="s">
        <v>73</v>
      </c>
      <c r="K647" t="s">
        <v>92</v>
      </c>
      <c r="L647">
        <v>2</v>
      </c>
      <c r="M647" t="s">
        <v>83</v>
      </c>
      <c r="N647">
        <v>3</v>
      </c>
      <c r="O647" s="77">
        <f t="shared" si="569"/>
        <v>1</v>
      </c>
      <c r="P647" s="80">
        <f t="shared" si="570"/>
        <v>0</v>
      </c>
      <c r="Q647" t="s">
        <v>93</v>
      </c>
      <c r="R647" t="s">
        <v>73</v>
      </c>
      <c r="S647" t="s">
        <v>94</v>
      </c>
      <c r="T647">
        <v>1</v>
      </c>
      <c r="U647" t="s">
        <v>83</v>
      </c>
      <c r="V647">
        <v>0</v>
      </c>
      <c r="W647" s="71">
        <f t="shared" si="571"/>
        <v>1</v>
      </c>
      <c r="X647" s="80">
        <f t="shared" si="572"/>
        <v>3</v>
      </c>
      <c r="Y647" s="14" t="s">
        <v>129</v>
      </c>
      <c r="Z647" t="s">
        <v>73</v>
      </c>
      <c r="AA647" t="s">
        <v>169</v>
      </c>
      <c r="AB647">
        <v>2</v>
      </c>
      <c r="AC647" t="s">
        <v>83</v>
      </c>
      <c r="AD647">
        <v>1</v>
      </c>
      <c r="AE647" s="71">
        <f t="shared" si="573"/>
        <v>0</v>
      </c>
      <c r="AF647" s="80">
        <f t="shared" si="553"/>
        <v>0</v>
      </c>
      <c r="AG647" s="14" t="s">
        <v>85</v>
      </c>
      <c r="AH647" t="s">
        <v>73</v>
      </c>
      <c r="AI647" t="s">
        <v>132</v>
      </c>
      <c r="AJ647">
        <v>2</v>
      </c>
      <c r="AK647" t="s">
        <v>83</v>
      </c>
      <c r="AL647">
        <v>0</v>
      </c>
      <c r="AM647" s="71">
        <f t="shared" si="574"/>
        <v>3</v>
      </c>
      <c r="AN647" s="80">
        <f t="shared" si="575"/>
        <v>4</v>
      </c>
      <c r="AO647" s="14" t="s">
        <v>88</v>
      </c>
      <c r="AP647" t="s">
        <v>73</v>
      </c>
      <c r="AQ647" t="s">
        <v>131</v>
      </c>
      <c r="AR647">
        <v>0</v>
      </c>
      <c r="AS647" t="s">
        <v>83</v>
      </c>
      <c r="AT647">
        <v>1</v>
      </c>
      <c r="AU647" s="71">
        <f t="shared" si="554"/>
        <v>0</v>
      </c>
      <c r="AV647" s="80">
        <f t="shared" si="576"/>
        <v>0</v>
      </c>
      <c r="AW647" s="14" t="s">
        <v>90</v>
      </c>
      <c r="AX647" t="s">
        <v>73</v>
      </c>
      <c r="AY647" t="s">
        <v>135</v>
      </c>
      <c r="AZ647">
        <v>3</v>
      </c>
      <c r="BA647" t="s">
        <v>83</v>
      </c>
      <c r="BB647">
        <v>1</v>
      </c>
      <c r="BC647" s="71">
        <f t="shared" si="577"/>
        <v>1</v>
      </c>
      <c r="BD647" s="80">
        <f t="shared" si="555"/>
        <v>2</v>
      </c>
      <c r="BE647" s="14" t="s">
        <v>89</v>
      </c>
      <c r="BF647" t="s">
        <v>73</v>
      </c>
      <c r="BG647" t="s">
        <v>130</v>
      </c>
      <c r="BH647">
        <v>0</v>
      </c>
      <c r="BI647" t="s">
        <v>83</v>
      </c>
      <c r="BJ647">
        <v>3</v>
      </c>
      <c r="BK647" s="71">
        <f t="shared" si="556"/>
        <v>3</v>
      </c>
      <c r="BL647" s="80">
        <f t="shared" si="578"/>
        <v>0</v>
      </c>
      <c r="BM647" s="14" t="s">
        <v>96</v>
      </c>
      <c r="BN647" t="s">
        <v>73</v>
      </c>
      <c r="BO647" t="s">
        <v>134</v>
      </c>
      <c r="BP647">
        <v>4</v>
      </c>
      <c r="BQ647" t="s">
        <v>83</v>
      </c>
      <c r="BR647">
        <v>2</v>
      </c>
      <c r="BS647" s="71">
        <f t="shared" si="579"/>
        <v>3</v>
      </c>
      <c r="BT647" s="80">
        <f t="shared" si="557"/>
        <v>4</v>
      </c>
      <c r="BU647" s="28">
        <f t="shared" si="580"/>
        <v>13</v>
      </c>
      <c r="BV647" s="14" t="str">
        <f t="shared" si="581"/>
        <v>Belgien</v>
      </c>
      <c r="BW647" s="80">
        <f t="shared" si="558"/>
        <v>0</v>
      </c>
      <c r="BX647" s="14" t="str">
        <f t="shared" si="582"/>
        <v>Brasilien</v>
      </c>
      <c r="BY647" s="80">
        <f t="shared" si="583"/>
        <v>7</v>
      </c>
      <c r="BZ647" s="14" t="str">
        <f t="shared" si="584"/>
        <v>Wales</v>
      </c>
      <c r="CA647" s="80">
        <f t="shared" si="585"/>
        <v>0</v>
      </c>
      <c r="CB647" s="14" t="str">
        <f t="shared" si="586"/>
        <v>Argentinien</v>
      </c>
      <c r="CC647" s="80">
        <f t="shared" si="587"/>
        <v>7</v>
      </c>
      <c r="CD647" s="14" t="str">
        <f t="shared" si="588"/>
        <v>Spanien</v>
      </c>
      <c r="CE647" s="80">
        <f t="shared" si="589"/>
        <v>0</v>
      </c>
      <c r="CF647" s="14" t="str">
        <f t="shared" si="590"/>
        <v>Portugal</v>
      </c>
      <c r="CG647" s="80">
        <f t="shared" si="591"/>
        <v>7</v>
      </c>
      <c r="CH647" s="14" t="str">
        <f t="shared" si="592"/>
        <v>England</v>
      </c>
      <c r="CI647" s="80">
        <f t="shared" si="593"/>
        <v>7</v>
      </c>
      <c r="CJ647" s="14" t="str">
        <f t="shared" si="594"/>
        <v>Dänemark</v>
      </c>
      <c r="CK647" s="80">
        <f t="shared" si="595"/>
        <v>0</v>
      </c>
      <c r="CL647" s="27">
        <f t="shared" si="550"/>
        <v>28</v>
      </c>
      <c r="CM647" t="s">
        <v>131</v>
      </c>
      <c r="CN647" t="s">
        <v>73</v>
      </c>
      <c r="CO647" t="s">
        <v>90</v>
      </c>
      <c r="CP647">
        <v>2</v>
      </c>
      <c r="CQ647" t="s">
        <v>83</v>
      </c>
      <c r="CR647">
        <v>1</v>
      </c>
      <c r="CS647" s="71">
        <f t="shared" si="559"/>
        <v>2</v>
      </c>
      <c r="CT647" s="80">
        <f t="shared" si="596"/>
        <v>0</v>
      </c>
      <c r="CU647" t="s">
        <v>92</v>
      </c>
      <c r="CV647" t="s">
        <v>73</v>
      </c>
      <c r="CW647" t="s">
        <v>93</v>
      </c>
      <c r="CX647">
        <v>0</v>
      </c>
      <c r="CY647" t="s">
        <v>83</v>
      </c>
      <c r="CZ647">
        <v>1</v>
      </c>
      <c r="DA647" s="71">
        <f t="shared" si="597"/>
        <v>2</v>
      </c>
      <c r="DB647" s="80">
        <f t="shared" si="598"/>
        <v>3</v>
      </c>
      <c r="DC647" t="s">
        <v>130</v>
      </c>
      <c r="DD647" t="s">
        <v>73</v>
      </c>
      <c r="DE647" t="s">
        <v>96</v>
      </c>
      <c r="DF647">
        <v>0</v>
      </c>
      <c r="DG647" t="s">
        <v>83</v>
      </c>
      <c r="DH647">
        <v>1</v>
      </c>
      <c r="DI647" s="71">
        <f t="shared" si="551"/>
        <v>0</v>
      </c>
      <c r="DJ647" s="80">
        <f t="shared" si="599"/>
        <v>0</v>
      </c>
      <c r="DK647" t="s">
        <v>85</v>
      </c>
      <c r="DL647" t="s">
        <v>73</v>
      </c>
      <c r="DM647" t="s">
        <v>129</v>
      </c>
      <c r="DN647">
        <v>0</v>
      </c>
      <c r="DO647" t="s">
        <v>83</v>
      </c>
      <c r="DP647">
        <v>2</v>
      </c>
      <c r="DQ647" s="71">
        <f t="shared" si="600"/>
        <v>1</v>
      </c>
      <c r="DR647" s="80">
        <f t="shared" si="601"/>
        <v>0</v>
      </c>
      <c r="DS647" s="27">
        <f t="shared" si="560"/>
        <v>3</v>
      </c>
      <c r="DT647" t="str">
        <f t="shared" si="561"/>
        <v>Argentinien</v>
      </c>
      <c r="DU647">
        <f t="shared" si="602"/>
        <v>8</v>
      </c>
      <c r="DV647" t="str">
        <f t="shared" si="562"/>
        <v>Belgien</v>
      </c>
      <c r="DW647">
        <f t="shared" si="603"/>
        <v>0</v>
      </c>
      <c r="DX647" t="str">
        <f t="shared" si="563"/>
        <v>Dänemark</v>
      </c>
      <c r="DY647">
        <f t="shared" si="604"/>
        <v>0</v>
      </c>
      <c r="DZ647" t="str">
        <f t="shared" si="564"/>
        <v>Portugal</v>
      </c>
      <c r="EA647">
        <f t="shared" si="565"/>
        <v>0</v>
      </c>
      <c r="EB647" s="27">
        <f t="shared" si="566"/>
        <v>8</v>
      </c>
      <c r="EC647" t="s">
        <v>93</v>
      </c>
      <c r="ED647" t="s">
        <v>73</v>
      </c>
      <c r="EE647" t="s">
        <v>131</v>
      </c>
      <c r="EF647">
        <v>2</v>
      </c>
      <c r="EG647" t="s">
        <v>83</v>
      </c>
      <c r="EH647">
        <v>3</v>
      </c>
      <c r="EK647" t="s">
        <v>129</v>
      </c>
      <c r="EL647" t="s">
        <v>73</v>
      </c>
      <c r="EM647" t="s">
        <v>96</v>
      </c>
      <c r="EN647">
        <v>2</v>
      </c>
      <c r="EO647" t="s">
        <v>83</v>
      </c>
      <c r="EP647">
        <v>3</v>
      </c>
      <c r="EU647" t="s">
        <v>93</v>
      </c>
      <c r="EV647" t="s">
        <v>73</v>
      </c>
      <c r="EW647" t="s">
        <v>129</v>
      </c>
      <c r="EX647">
        <v>4</v>
      </c>
      <c r="EY647" t="s">
        <v>83</v>
      </c>
      <c r="EZ647">
        <v>0</v>
      </c>
      <c r="FC647" t="s">
        <v>131</v>
      </c>
      <c r="FD647" t="s">
        <v>73</v>
      </c>
      <c r="FE647" t="s">
        <v>96</v>
      </c>
      <c r="FF647">
        <v>1</v>
      </c>
      <c r="FG647" t="s">
        <v>83</v>
      </c>
      <c r="FH647">
        <v>0</v>
      </c>
      <c r="FL647" t="s">
        <v>129</v>
      </c>
      <c r="FN647" t="s">
        <v>93</v>
      </c>
      <c r="FP647" t="s">
        <v>96</v>
      </c>
      <c r="FR647" t="s">
        <v>131</v>
      </c>
      <c r="FU647">
        <v>161</v>
      </c>
      <c r="FX647" t="s">
        <v>1426</v>
      </c>
    </row>
    <row r="648" spans="1:180" x14ac:dyDescent="0.45">
      <c r="A648" s="1">
        <v>645</v>
      </c>
      <c r="B648" s="45">
        <f t="shared" si="552"/>
        <v>6</v>
      </c>
      <c r="C648" s="14" t="s">
        <v>1385</v>
      </c>
      <c r="D648" t="s">
        <v>1178</v>
      </c>
      <c r="E648" s="15" t="s">
        <v>1386</v>
      </c>
      <c r="F648" s="28">
        <f>VOR!IH648</f>
        <v>195</v>
      </c>
      <c r="G648" s="27">
        <f t="shared" si="567"/>
        <v>94</v>
      </c>
      <c r="H648" s="49">
        <f t="shared" si="568"/>
        <v>289</v>
      </c>
      <c r="I648" s="14" t="s">
        <v>84</v>
      </c>
      <c r="J648" t="s">
        <v>73</v>
      </c>
      <c r="K648" t="s">
        <v>137</v>
      </c>
      <c r="L648">
        <v>2</v>
      </c>
      <c r="M648" t="s">
        <v>83</v>
      </c>
      <c r="N648">
        <v>1</v>
      </c>
      <c r="O648" s="77">
        <f t="shared" si="569"/>
        <v>3</v>
      </c>
      <c r="P648" s="80">
        <f t="shared" si="570"/>
        <v>4</v>
      </c>
      <c r="Q648" t="s">
        <v>93</v>
      </c>
      <c r="R648" t="s">
        <v>73</v>
      </c>
      <c r="S648" t="s">
        <v>129</v>
      </c>
      <c r="T648">
        <v>2</v>
      </c>
      <c r="U648" t="s">
        <v>83</v>
      </c>
      <c r="V648">
        <v>1</v>
      </c>
      <c r="W648" s="71">
        <f t="shared" si="571"/>
        <v>1</v>
      </c>
      <c r="X648" s="80">
        <f t="shared" si="572"/>
        <v>4</v>
      </c>
      <c r="Y648" s="14" t="s">
        <v>94</v>
      </c>
      <c r="Z648" t="s">
        <v>73</v>
      </c>
      <c r="AA648" t="s">
        <v>86</v>
      </c>
      <c r="AB648">
        <v>2</v>
      </c>
      <c r="AC648" t="s">
        <v>83</v>
      </c>
      <c r="AD648">
        <v>1</v>
      </c>
      <c r="AE648" s="71">
        <f t="shared" si="573"/>
        <v>3</v>
      </c>
      <c r="AF648" s="80">
        <f t="shared" si="553"/>
        <v>4</v>
      </c>
      <c r="AG648" s="14" t="s">
        <v>85</v>
      </c>
      <c r="AH648" t="s">
        <v>73</v>
      </c>
      <c r="AI648" t="s">
        <v>132</v>
      </c>
      <c r="AJ648">
        <v>2</v>
      </c>
      <c r="AK648" t="s">
        <v>83</v>
      </c>
      <c r="AL648">
        <v>1</v>
      </c>
      <c r="AM648" s="71">
        <f t="shared" si="574"/>
        <v>3</v>
      </c>
      <c r="AN648" s="80">
        <f t="shared" si="575"/>
        <v>4</v>
      </c>
      <c r="AO648" s="14" t="s">
        <v>130</v>
      </c>
      <c r="AP648" t="s">
        <v>73</v>
      </c>
      <c r="AQ648" t="s">
        <v>95</v>
      </c>
      <c r="AR648">
        <v>2</v>
      </c>
      <c r="AS648" t="s">
        <v>83</v>
      </c>
      <c r="AT648">
        <v>1</v>
      </c>
      <c r="AU648" s="71">
        <f t="shared" si="554"/>
        <v>2</v>
      </c>
      <c r="AV648" s="80">
        <f t="shared" si="576"/>
        <v>0</v>
      </c>
      <c r="AW648" s="14" t="s">
        <v>90</v>
      </c>
      <c r="AX648" t="s">
        <v>73</v>
      </c>
      <c r="AY648" t="s">
        <v>135</v>
      </c>
      <c r="AZ648">
        <v>2</v>
      </c>
      <c r="BA648" t="s">
        <v>83</v>
      </c>
      <c r="BB648">
        <v>1</v>
      </c>
      <c r="BC648" s="71">
        <f t="shared" si="577"/>
        <v>1</v>
      </c>
      <c r="BD648" s="80">
        <f t="shared" si="555"/>
        <v>2</v>
      </c>
      <c r="BE648" s="14" t="s">
        <v>131</v>
      </c>
      <c r="BF648" t="s">
        <v>73</v>
      </c>
      <c r="BG648" t="s">
        <v>88</v>
      </c>
      <c r="BH648">
        <v>1</v>
      </c>
      <c r="BI648" t="s">
        <v>83</v>
      </c>
      <c r="BJ648">
        <v>2</v>
      </c>
      <c r="BK648" s="71">
        <f t="shared" si="556"/>
        <v>0</v>
      </c>
      <c r="BL648" s="80">
        <f t="shared" si="578"/>
        <v>0</v>
      </c>
      <c r="BM648" s="14" t="s">
        <v>96</v>
      </c>
      <c r="BN648" t="s">
        <v>73</v>
      </c>
      <c r="BO648" t="s">
        <v>134</v>
      </c>
      <c r="BP648">
        <v>2</v>
      </c>
      <c r="BQ648" t="s">
        <v>83</v>
      </c>
      <c r="BR648">
        <v>1</v>
      </c>
      <c r="BS648" s="71">
        <f t="shared" si="579"/>
        <v>3</v>
      </c>
      <c r="BT648" s="80">
        <f t="shared" si="557"/>
        <v>4</v>
      </c>
      <c r="BU648" s="28">
        <f t="shared" si="580"/>
        <v>22</v>
      </c>
      <c r="BV648" s="14" t="str">
        <f t="shared" si="581"/>
        <v>Spanien</v>
      </c>
      <c r="BW648" s="80">
        <f t="shared" si="558"/>
        <v>0</v>
      </c>
      <c r="BX648" s="14" t="str">
        <f t="shared" si="582"/>
        <v>Brasilien</v>
      </c>
      <c r="BY648" s="80">
        <f t="shared" si="583"/>
        <v>7</v>
      </c>
      <c r="BZ648" s="14" t="str">
        <f t="shared" si="584"/>
        <v>Niederlande</v>
      </c>
      <c r="CA648" s="80">
        <f t="shared" si="585"/>
        <v>7</v>
      </c>
      <c r="CB648" s="14" t="str">
        <f t="shared" si="586"/>
        <v>Argentinien</v>
      </c>
      <c r="CC648" s="80">
        <f t="shared" si="587"/>
        <v>7</v>
      </c>
      <c r="CD648" s="14" t="str">
        <f t="shared" si="588"/>
        <v>Deutschland</v>
      </c>
      <c r="CE648" s="80">
        <f t="shared" si="589"/>
        <v>0</v>
      </c>
      <c r="CF648" s="14" t="str">
        <f t="shared" si="590"/>
        <v>Portugal</v>
      </c>
      <c r="CG648" s="80">
        <f t="shared" si="591"/>
        <v>7</v>
      </c>
      <c r="CH648" s="14" t="str">
        <f t="shared" si="592"/>
        <v>England</v>
      </c>
      <c r="CI648" s="80">
        <f t="shared" si="593"/>
        <v>7</v>
      </c>
      <c r="CJ648" s="14" t="str">
        <f t="shared" si="594"/>
        <v>Frankreich</v>
      </c>
      <c r="CK648" s="80">
        <f t="shared" si="595"/>
        <v>7</v>
      </c>
      <c r="CL648" s="27">
        <f t="shared" si="550"/>
        <v>42</v>
      </c>
      <c r="CM648" t="s">
        <v>130</v>
      </c>
      <c r="CN648" t="s">
        <v>73</v>
      </c>
      <c r="CO648" t="s">
        <v>90</v>
      </c>
      <c r="CP648">
        <v>1</v>
      </c>
      <c r="CQ648" t="s">
        <v>83</v>
      </c>
      <c r="CR648">
        <v>2</v>
      </c>
      <c r="CS648" s="71">
        <f t="shared" si="559"/>
        <v>2</v>
      </c>
      <c r="CT648" s="80">
        <f t="shared" si="596"/>
        <v>0</v>
      </c>
      <c r="CU648" t="s">
        <v>84</v>
      </c>
      <c r="CV648" t="s">
        <v>73</v>
      </c>
      <c r="CW648" t="s">
        <v>93</v>
      </c>
      <c r="CX648">
        <v>1</v>
      </c>
      <c r="CY648" t="s">
        <v>83</v>
      </c>
      <c r="CZ648">
        <v>2</v>
      </c>
      <c r="DA648" s="71">
        <f t="shared" si="597"/>
        <v>3</v>
      </c>
      <c r="DB648" s="80">
        <f t="shared" si="598"/>
        <v>6</v>
      </c>
      <c r="DC648" t="s">
        <v>88</v>
      </c>
      <c r="DD648" t="s">
        <v>73</v>
      </c>
      <c r="DE648" t="s">
        <v>96</v>
      </c>
      <c r="DF648">
        <v>2</v>
      </c>
      <c r="DG648" t="s">
        <v>83</v>
      </c>
      <c r="DH648">
        <v>1</v>
      </c>
      <c r="DI648" s="71">
        <f t="shared" si="551"/>
        <v>0</v>
      </c>
      <c r="DJ648" s="80">
        <f t="shared" si="599"/>
        <v>0</v>
      </c>
      <c r="DK648" t="s">
        <v>85</v>
      </c>
      <c r="DL648" t="s">
        <v>73</v>
      </c>
      <c r="DM648" t="s">
        <v>94</v>
      </c>
      <c r="DN648">
        <v>1</v>
      </c>
      <c r="DO648" t="s">
        <v>83</v>
      </c>
      <c r="DP648">
        <v>2</v>
      </c>
      <c r="DQ648" s="71">
        <f t="shared" si="600"/>
        <v>3</v>
      </c>
      <c r="DR648" s="80">
        <f t="shared" si="601"/>
        <v>8</v>
      </c>
      <c r="DS648" s="27">
        <f t="shared" si="560"/>
        <v>14</v>
      </c>
      <c r="DT648" t="str">
        <f t="shared" si="561"/>
        <v>Argentinien</v>
      </c>
      <c r="DU648">
        <f t="shared" si="602"/>
        <v>8</v>
      </c>
      <c r="DV648" t="str">
        <f t="shared" si="562"/>
        <v>Brasilien</v>
      </c>
      <c r="DW648">
        <f t="shared" si="603"/>
        <v>0</v>
      </c>
      <c r="DX648" t="str">
        <f t="shared" si="563"/>
        <v>Frankreich</v>
      </c>
      <c r="DY648">
        <f t="shared" si="604"/>
        <v>8</v>
      </c>
      <c r="DZ648" t="str">
        <f t="shared" si="564"/>
        <v>Deutschland</v>
      </c>
      <c r="EA648">
        <f t="shared" si="565"/>
        <v>0</v>
      </c>
      <c r="EB648" s="27">
        <f t="shared" si="566"/>
        <v>16</v>
      </c>
      <c r="EC648" t="s">
        <v>93</v>
      </c>
      <c r="ED648" t="s">
        <v>73</v>
      </c>
      <c r="EE648" t="s">
        <v>90</v>
      </c>
      <c r="EF648">
        <v>1</v>
      </c>
      <c r="EG648" t="s">
        <v>83</v>
      </c>
      <c r="EH648">
        <v>2</v>
      </c>
      <c r="EK648" t="s">
        <v>94</v>
      </c>
      <c r="EL648" t="s">
        <v>73</v>
      </c>
      <c r="EM648" t="s">
        <v>88</v>
      </c>
      <c r="EN648">
        <v>2</v>
      </c>
      <c r="EO648" t="s">
        <v>83</v>
      </c>
      <c r="EP648">
        <v>1</v>
      </c>
      <c r="EU648" t="s">
        <v>93</v>
      </c>
      <c r="EV648" t="s">
        <v>73</v>
      </c>
      <c r="EW648" t="s">
        <v>88</v>
      </c>
      <c r="EX648">
        <v>2</v>
      </c>
      <c r="EY648" t="s">
        <v>83</v>
      </c>
      <c r="EZ648">
        <v>1</v>
      </c>
      <c r="FC648" t="s">
        <v>90</v>
      </c>
      <c r="FD648" t="s">
        <v>73</v>
      </c>
      <c r="FE648" t="s">
        <v>94</v>
      </c>
      <c r="FF648">
        <v>2</v>
      </c>
      <c r="FG648" t="s">
        <v>83</v>
      </c>
      <c r="FH648">
        <v>1</v>
      </c>
      <c r="FL648" t="s">
        <v>88</v>
      </c>
      <c r="FN648" t="s">
        <v>93</v>
      </c>
      <c r="FP648" t="s">
        <v>94</v>
      </c>
      <c r="FR648" t="s">
        <v>90</v>
      </c>
      <c r="FU648">
        <v>170</v>
      </c>
      <c r="FX648" t="s">
        <v>1427</v>
      </c>
    </row>
    <row r="649" spans="1:180" x14ac:dyDescent="0.45">
      <c r="A649" s="1">
        <v>646</v>
      </c>
      <c r="B649" s="45">
        <f t="shared" si="552"/>
        <v>102</v>
      </c>
      <c r="C649" s="14" t="s">
        <v>388</v>
      </c>
      <c r="D649" t="s">
        <v>1387</v>
      </c>
      <c r="E649" s="15" t="s">
        <v>1388</v>
      </c>
      <c r="F649" s="28">
        <f>VOR!IH649</f>
        <v>167</v>
      </c>
      <c r="G649" s="27">
        <f t="shared" si="567"/>
        <v>89</v>
      </c>
      <c r="H649" s="49">
        <f t="shared" si="568"/>
        <v>256</v>
      </c>
      <c r="I649" s="14" t="s">
        <v>84</v>
      </c>
      <c r="J649" t="s">
        <v>73</v>
      </c>
      <c r="K649" t="s">
        <v>137</v>
      </c>
      <c r="L649">
        <v>3</v>
      </c>
      <c r="M649" t="s">
        <v>83</v>
      </c>
      <c r="N649">
        <v>1</v>
      </c>
      <c r="O649" s="77">
        <f t="shared" si="569"/>
        <v>3</v>
      </c>
      <c r="P649" s="80">
        <f t="shared" si="570"/>
        <v>8</v>
      </c>
      <c r="Q649" t="s">
        <v>93</v>
      </c>
      <c r="R649" t="s">
        <v>73</v>
      </c>
      <c r="S649" t="s">
        <v>129</v>
      </c>
      <c r="T649">
        <v>2</v>
      </c>
      <c r="U649" t="s">
        <v>83</v>
      </c>
      <c r="V649">
        <v>1</v>
      </c>
      <c r="W649" s="71">
        <f t="shared" si="571"/>
        <v>1</v>
      </c>
      <c r="X649" s="80">
        <f t="shared" si="572"/>
        <v>4</v>
      </c>
      <c r="Y649" s="14" t="s">
        <v>94</v>
      </c>
      <c r="Z649" t="s">
        <v>73</v>
      </c>
      <c r="AA649" t="s">
        <v>86</v>
      </c>
      <c r="AB649">
        <v>3</v>
      </c>
      <c r="AC649" t="s">
        <v>83</v>
      </c>
      <c r="AD649">
        <v>1</v>
      </c>
      <c r="AE649" s="71">
        <f t="shared" si="573"/>
        <v>3</v>
      </c>
      <c r="AF649" s="80">
        <f t="shared" si="553"/>
        <v>8</v>
      </c>
      <c r="AG649" s="14" t="s">
        <v>85</v>
      </c>
      <c r="AH649" t="s">
        <v>73</v>
      </c>
      <c r="AI649" t="s">
        <v>136</v>
      </c>
      <c r="AJ649">
        <v>2</v>
      </c>
      <c r="AK649" t="s">
        <v>83</v>
      </c>
      <c r="AL649">
        <v>0</v>
      </c>
      <c r="AM649" s="71">
        <f t="shared" si="574"/>
        <v>1</v>
      </c>
      <c r="AN649" s="80">
        <f t="shared" si="575"/>
        <v>2</v>
      </c>
      <c r="AO649" s="14" t="s">
        <v>130</v>
      </c>
      <c r="AP649" t="s">
        <v>73</v>
      </c>
      <c r="AQ649" t="s">
        <v>95</v>
      </c>
      <c r="AR649">
        <v>2</v>
      </c>
      <c r="AS649" t="s">
        <v>83</v>
      </c>
      <c r="AT649">
        <v>1</v>
      </c>
      <c r="AU649" s="71">
        <f t="shared" si="554"/>
        <v>2</v>
      </c>
      <c r="AV649" s="80">
        <f t="shared" si="576"/>
        <v>0</v>
      </c>
      <c r="AW649" s="14" t="s">
        <v>90</v>
      </c>
      <c r="AX649" t="s">
        <v>73</v>
      </c>
      <c r="AY649" t="s">
        <v>96</v>
      </c>
      <c r="AZ649">
        <v>2</v>
      </c>
      <c r="BA649" t="s">
        <v>83</v>
      </c>
      <c r="BB649">
        <v>0</v>
      </c>
      <c r="BC649" s="71">
        <f t="shared" si="577"/>
        <v>1</v>
      </c>
      <c r="BD649" s="80">
        <f t="shared" si="555"/>
        <v>2</v>
      </c>
      <c r="BE649" s="14" t="s">
        <v>131</v>
      </c>
      <c r="BF649" t="s">
        <v>73</v>
      </c>
      <c r="BG649" t="s">
        <v>88</v>
      </c>
      <c r="BH649">
        <v>2</v>
      </c>
      <c r="BI649" t="s">
        <v>83</v>
      </c>
      <c r="BJ649">
        <v>1</v>
      </c>
      <c r="BK649" s="71">
        <f t="shared" si="556"/>
        <v>0</v>
      </c>
      <c r="BL649" s="80">
        <f t="shared" si="578"/>
        <v>0</v>
      </c>
      <c r="BM649" s="14" t="s">
        <v>135</v>
      </c>
      <c r="BN649" t="s">
        <v>73</v>
      </c>
      <c r="BO649" t="s">
        <v>150</v>
      </c>
      <c r="BP649">
        <v>2</v>
      </c>
      <c r="BQ649" t="s">
        <v>83</v>
      </c>
      <c r="BR649">
        <v>1</v>
      </c>
      <c r="BS649" s="71">
        <f t="shared" si="579"/>
        <v>0</v>
      </c>
      <c r="BT649" s="80">
        <f t="shared" si="557"/>
        <v>0</v>
      </c>
      <c r="BU649" s="28">
        <f t="shared" si="580"/>
        <v>24</v>
      </c>
      <c r="BV649" s="14" t="str">
        <f t="shared" si="581"/>
        <v>Spanien</v>
      </c>
      <c r="BW649" s="80">
        <f t="shared" si="558"/>
        <v>0</v>
      </c>
      <c r="BX649" s="14" t="str">
        <f t="shared" si="582"/>
        <v>Brasilien</v>
      </c>
      <c r="BY649" s="80">
        <f t="shared" si="583"/>
        <v>7</v>
      </c>
      <c r="BZ649" s="14" t="str">
        <f t="shared" si="584"/>
        <v>Niederlande</v>
      </c>
      <c r="CA649" s="80">
        <f t="shared" si="585"/>
        <v>7</v>
      </c>
      <c r="CB649" s="14" t="str">
        <f t="shared" si="586"/>
        <v>Argentinien</v>
      </c>
      <c r="CC649" s="80">
        <f t="shared" si="587"/>
        <v>7</v>
      </c>
      <c r="CD649" s="14" t="str">
        <f t="shared" si="588"/>
        <v>Belgien</v>
      </c>
      <c r="CE649" s="80">
        <f t="shared" si="589"/>
        <v>0</v>
      </c>
      <c r="CF649" s="14" t="str">
        <f t="shared" si="590"/>
        <v>Uruguay</v>
      </c>
      <c r="CG649" s="80">
        <f t="shared" si="591"/>
        <v>0</v>
      </c>
      <c r="CH649" s="14" t="str">
        <f t="shared" si="592"/>
        <v>England</v>
      </c>
      <c r="CI649" s="80">
        <f t="shared" si="593"/>
        <v>7</v>
      </c>
      <c r="CJ649" s="14" t="str">
        <f t="shared" si="594"/>
        <v>Frankreich</v>
      </c>
      <c r="CK649" s="80">
        <f t="shared" si="595"/>
        <v>7</v>
      </c>
      <c r="CL649" s="27">
        <f t="shared" si="550"/>
        <v>35</v>
      </c>
      <c r="CM649" t="s">
        <v>130</v>
      </c>
      <c r="CN649" t="s">
        <v>73</v>
      </c>
      <c r="CO649" t="s">
        <v>90</v>
      </c>
      <c r="CP649">
        <v>1</v>
      </c>
      <c r="CQ649" t="s">
        <v>83</v>
      </c>
      <c r="CR649">
        <v>2</v>
      </c>
      <c r="CS649" s="71">
        <f t="shared" si="559"/>
        <v>2</v>
      </c>
      <c r="CT649" s="80">
        <f t="shared" si="596"/>
        <v>0</v>
      </c>
      <c r="CU649" t="s">
        <v>84</v>
      </c>
      <c r="CV649" t="s">
        <v>73</v>
      </c>
      <c r="CW649" t="s">
        <v>93</v>
      </c>
      <c r="CX649">
        <v>1</v>
      </c>
      <c r="CY649" t="s">
        <v>83</v>
      </c>
      <c r="CZ649">
        <v>2</v>
      </c>
      <c r="DA649" s="71">
        <f t="shared" si="597"/>
        <v>3</v>
      </c>
      <c r="DB649" s="80">
        <f t="shared" si="598"/>
        <v>6</v>
      </c>
      <c r="DC649" t="s">
        <v>131</v>
      </c>
      <c r="DD649" t="s">
        <v>73</v>
      </c>
      <c r="DE649" t="s">
        <v>135</v>
      </c>
      <c r="DF649">
        <v>2</v>
      </c>
      <c r="DG649" t="s">
        <v>83</v>
      </c>
      <c r="DH649">
        <v>1</v>
      </c>
      <c r="DI649" s="71">
        <f t="shared" si="551"/>
        <v>0</v>
      </c>
      <c r="DJ649" s="80">
        <f t="shared" si="599"/>
        <v>0</v>
      </c>
      <c r="DK649" t="s">
        <v>85</v>
      </c>
      <c r="DL649" t="s">
        <v>73</v>
      </c>
      <c r="DM649" t="s">
        <v>94</v>
      </c>
      <c r="DN649">
        <v>1</v>
      </c>
      <c r="DO649" t="s">
        <v>83</v>
      </c>
      <c r="DP649">
        <v>2</v>
      </c>
      <c r="DQ649" s="71">
        <f t="shared" si="600"/>
        <v>3</v>
      </c>
      <c r="DR649" s="80">
        <f t="shared" si="601"/>
        <v>8</v>
      </c>
      <c r="DS649" s="27">
        <f t="shared" si="560"/>
        <v>14</v>
      </c>
      <c r="DT649" t="str">
        <f t="shared" si="561"/>
        <v>Argentinien</v>
      </c>
      <c r="DU649">
        <f t="shared" si="602"/>
        <v>8</v>
      </c>
      <c r="DV649" t="str">
        <f t="shared" si="562"/>
        <v>Brasilien</v>
      </c>
      <c r="DW649">
        <f t="shared" si="603"/>
        <v>0</v>
      </c>
      <c r="DX649" t="str">
        <f t="shared" si="563"/>
        <v>Frankreich</v>
      </c>
      <c r="DY649">
        <f t="shared" si="604"/>
        <v>8</v>
      </c>
      <c r="DZ649" t="str">
        <f t="shared" si="564"/>
        <v>Belgien</v>
      </c>
      <c r="EA649">
        <f t="shared" si="565"/>
        <v>0</v>
      </c>
      <c r="EB649" s="27">
        <f t="shared" si="566"/>
        <v>16</v>
      </c>
      <c r="EC649" t="s">
        <v>93</v>
      </c>
      <c r="ED649" t="s">
        <v>73</v>
      </c>
      <c r="EE649" t="s">
        <v>90</v>
      </c>
      <c r="EF649">
        <v>2</v>
      </c>
      <c r="EG649" t="s">
        <v>83</v>
      </c>
      <c r="EH649">
        <v>3</v>
      </c>
      <c r="EK649" t="s">
        <v>94</v>
      </c>
      <c r="EL649" t="s">
        <v>73</v>
      </c>
      <c r="EM649" t="s">
        <v>131</v>
      </c>
      <c r="EN649">
        <v>2</v>
      </c>
      <c r="EO649" t="s">
        <v>83</v>
      </c>
      <c r="EP649">
        <v>1</v>
      </c>
      <c r="EU649" t="s">
        <v>93</v>
      </c>
      <c r="EV649" t="s">
        <v>73</v>
      </c>
      <c r="EW649" t="s">
        <v>131</v>
      </c>
      <c r="EX649">
        <v>1</v>
      </c>
      <c r="EY649" t="s">
        <v>83</v>
      </c>
      <c r="EZ649">
        <v>2</v>
      </c>
      <c r="FC649" t="s">
        <v>90</v>
      </c>
      <c r="FD649" t="s">
        <v>73</v>
      </c>
      <c r="FE649" t="s">
        <v>94</v>
      </c>
      <c r="FF649">
        <v>2</v>
      </c>
      <c r="FG649" t="s">
        <v>83</v>
      </c>
      <c r="FH649">
        <v>1</v>
      </c>
      <c r="FL649" t="s">
        <v>93</v>
      </c>
      <c r="FN649" t="s">
        <v>131</v>
      </c>
      <c r="FP649" t="s">
        <v>94</v>
      </c>
      <c r="FR649" t="s">
        <v>90</v>
      </c>
      <c r="FU649">
        <v>143</v>
      </c>
      <c r="FX649" t="s">
        <v>1428</v>
      </c>
    </row>
    <row r="650" spans="1:180" ht="14.65" thickBot="1" x14ac:dyDescent="0.5">
      <c r="A650" s="21">
        <v>647</v>
      </c>
      <c r="B650" s="45">
        <f t="shared" si="552"/>
        <v>11</v>
      </c>
      <c r="C650" s="16" t="s">
        <v>1389</v>
      </c>
      <c r="D650" s="17" t="s">
        <v>1390</v>
      </c>
      <c r="E650" s="18" t="s">
        <v>1391</v>
      </c>
      <c r="F650" s="29">
        <f>VOR!IH650</f>
        <v>188</v>
      </c>
      <c r="G650" s="27">
        <f t="shared" si="567"/>
        <v>94</v>
      </c>
      <c r="H650" s="49">
        <f t="shared" si="568"/>
        <v>282</v>
      </c>
      <c r="I650" s="14" t="s">
        <v>84</v>
      </c>
      <c r="J650" t="s">
        <v>73</v>
      </c>
      <c r="K650" t="s">
        <v>137</v>
      </c>
      <c r="L650">
        <v>3</v>
      </c>
      <c r="M650" t="s">
        <v>83</v>
      </c>
      <c r="N650">
        <v>1</v>
      </c>
      <c r="O650" s="77">
        <f t="shared" si="569"/>
        <v>3</v>
      </c>
      <c r="P650" s="80">
        <f t="shared" si="570"/>
        <v>8</v>
      </c>
      <c r="Q650" t="s">
        <v>93</v>
      </c>
      <c r="R650" t="s">
        <v>73</v>
      </c>
      <c r="S650" t="s">
        <v>129</v>
      </c>
      <c r="T650">
        <v>2</v>
      </c>
      <c r="U650" t="s">
        <v>83</v>
      </c>
      <c r="V650">
        <v>0</v>
      </c>
      <c r="W650" s="71">
        <f t="shared" si="571"/>
        <v>1</v>
      </c>
      <c r="X650" s="80">
        <f t="shared" si="572"/>
        <v>2</v>
      </c>
      <c r="Y650" s="14" t="s">
        <v>94</v>
      </c>
      <c r="Z650" t="s">
        <v>73</v>
      </c>
      <c r="AA650" t="s">
        <v>133</v>
      </c>
      <c r="AB650">
        <v>2</v>
      </c>
      <c r="AC650" t="s">
        <v>83</v>
      </c>
      <c r="AD650">
        <v>1</v>
      </c>
      <c r="AE650" s="71">
        <f t="shared" si="573"/>
        <v>1</v>
      </c>
      <c r="AF650" s="80">
        <f t="shared" si="553"/>
        <v>2</v>
      </c>
      <c r="AG650" s="14" t="s">
        <v>85</v>
      </c>
      <c r="AH650" t="s">
        <v>73</v>
      </c>
      <c r="AI650" t="s">
        <v>136</v>
      </c>
      <c r="AJ650">
        <v>2</v>
      </c>
      <c r="AK650" t="s">
        <v>83</v>
      </c>
      <c r="AL650">
        <v>0</v>
      </c>
      <c r="AM650" s="71">
        <f t="shared" si="574"/>
        <v>1</v>
      </c>
      <c r="AN650" s="80">
        <f t="shared" si="575"/>
        <v>2</v>
      </c>
      <c r="AO650" s="14" t="s">
        <v>130</v>
      </c>
      <c r="AP650" t="s">
        <v>73</v>
      </c>
      <c r="AQ650" t="s">
        <v>95</v>
      </c>
      <c r="AR650">
        <v>2</v>
      </c>
      <c r="AS650" t="s">
        <v>83</v>
      </c>
      <c r="AT650">
        <v>1</v>
      </c>
      <c r="AU650" s="71">
        <f t="shared" si="554"/>
        <v>2</v>
      </c>
      <c r="AV650" s="80">
        <f t="shared" si="576"/>
        <v>0</v>
      </c>
      <c r="AW650" s="14" t="s">
        <v>90</v>
      </c>
      <c r="AX650" t="s">
        <v>73</v>
      </c>
      <c r="AY650" t="s">
        <v>135</v>
      </c>
      <c r="AZ650">
        <v>4</v>
      </c>
      <c r="BA650" t="s">
        <v>83</v>
      </c>
      <c r="BB650">
        <v>1</v>
      </c>
      <c r="BC650" s="71">
        <f t="shared" si="577"/>
        <v>1</v>
      </c>
      <c r="BD650" s="80">
        <f t="shared" si="555"/>
        <v>4</v>
      </c>
      <c r="BE650" s="14" t="s">
        <v>131</v>
      </c>
      <c r="BF650" t="s">
        <v>73</v>
      </c>
      <c r="BG650" t="s">
        <v>88</v>
      </c>
      <c r="BH650">
        <v>3</v>
      </c>
      <c r="BI650" t="s">
        <v>83</v>
      </c>
      <c r="BJ650">
        <v>1</v>
      </c>
      <c r="BK650" s="71">
        <f t="shared" si="556"/>
        <v>0</v>
      </c>
      <c r="BL650" s="80">
        <f t="shared" si="578"/>
        <v>0</v>
      </c>
      <c r="BM650" s="14" t="s">
        <v>96</v>
      </c>
      <c r="BN650" t="s">
        <v>73</v>
      </c>
      <c r="BO650" t="s">
        <v>134</v>
      </c>
      <c r="BP650">
        <v>1</v>
      </c>
      <c r="BQ650" t="s">
        <v>83</v>
      </c>
      <c r="BR650">
        <v>0</v>
      </c>
      <c r="BS650" s="71">
        <f t="shared" si="579"/>
        <v>3</v>
      </c>
      <c r="BT650" s="80">
        <f t="shared" si="557"/>
        <v>4</v>
      </c>
      <c r="BU650" s="29">
        <f t="shared" si="580"/>
        <v>22</v>
      </c>
      <c r="BV650" s="14" t="str">
        <f t="shared" si="581"/>
        <v>Spanien</v>
      </c>
      <c r="BW650" s="80">
        <f t="shared" si="558"/>
        <v>0</v>
      </c>
      <c r="BX650" s="14" t="str">
        <f t="shared" si="582"/>
        <v>Brasilien</v>
      </c>
      <c r="BY650" s="80">
        <f t="shared" si="583"/>
        <v>7</v>
      </c>
      <c r="BZ650" s="14" t="str">
        <f t="shared" si="584"/>
        <v>Niederlande</v>
      </c>
      <c r="CA650" s="80">
        <f t="shared" si="585"/>
        <v>7</v>
      </c>
      <c r="CB650" s="14" t="str">
        <f t="shared" si="586"/>
        <v>Argentinien</v>
      </c>
      <c r="CC650" s="80">
        <f t="shared" si="587"/>
        <v>7</v>
      </c>
      <c r="CD650" s="14" t="str">
        <f t="shared" si="588"/>
        <v>Belgien</v>
      </c>
      <c r="CE650" s="80">
        <f t="shared" si="589"/>
        <v>0</v>
      </c>
      <c r="CF650" s="14" t="str">
        <f t="shared" si="590"/>
        <v>Portugal</v>
      </c>
      <c r="CG650" s="80">
        <f t="shared" si="591"/>
        <v>7</v>
      </c>
      <c r="CH650" s="14" t="str">
        <f t="shared" si="592"/>
        <v>England</v>
      </c>
      <c r="CI650" s="80">
        <f t="shared" si="593"/>
        <v>7</v>
      </c>
      <c r="CJ650" s="14" t="str">
        <f t="shared" si="594"/>
        <v>Frankreich</v>
      </c>
      <c r="CK650" s="80">
        <f t="shared" si="595"/>
        <v>7</v>
      </c>
      <c r="CL650" s="27">
        <f t="shared" ref="CL650:CL714" si="605">CK650+CI650+CG650+CE650+CC650+CA650+BY650+BW650</f>
        <v>42</v>
      </c>
      <c r="CM650" t="s">
        <v>130</v>
      </c>
      <c r="CN650" t="s">
        <v>73</v>
      </c>
      <c r="CO650" t="s">
        <v>90</v>
      </c>
      <c r="CP650">
        <v>2</v>
      </c>
      <c r="CQ650" t="s">
        <v>83</v>
      </c>
      <c r="CR650">
        <v>3</v>
      </c>
      <c r="CS650" s="71">
        <f t="shared" si="559"/>
        <v>2</v>
      </c>
      <c r="CT650" s="80">
        <f t="shared" si="596"/>
        <v>0</v>
      </c>
      <c r="CU650" t="s">
        <v>84</v>
      </c>
      <c r="CV650" t="s">
        <v>73</v>
      </c>
      <c r="CW650" t="s">
        <v>93</v>
      </c>
      <c r="CX650">
        <v>1</v>
      </c>
      <c r="CY650" t="s">
        <v>83</v>
      </c>
      <c r="CZ650">
        <v>2</v>
      </c>
      <c r="DA650" s="71">
        <f t="shared" si="597"/>
        <v>3</v>
      </c>
      <c r="DB650" s="80">
        <f t="shared" si="598"/>
        <v>6</v>
      </c>
      <c r="DC650" t="s">
        <v>131</v>
      </c>
      <c r="DD650" t="s">
        <v>73</v>
      </c>
      <c r="DE650" t="s">
        <v>96</v>
      </c>
      <c r="DF650">
        <v>3</v>
      </c>
      <c r="DG650" t="s">
        <v>83</v>
      </c>
      <c r="DH650">
        <v>1</v>
      </c>
      <c r="DI650" s="71">
        <f t="shared" si="551"/>
        <v>0</v>
      </c>
      <c r="DJ650" s="80">
        <f t="shared" si="599"/>
        <v>0</v>
      </c>
      <c r="DK650" t="s">
        <v>85</v>
      </c>
      <c r="DL650" t="s">
        <v>73</v>
      </c>
      <c r="DM650" t="s">
        <v>94</v>
      </c>
      <c r="DN650">
        <v>1</v>
      </c>
      <c r="DO650" t="s">
        <v>83</v>
      </c>
      <c r="DP650">
        <v>2</v>
      </c>
      <c r="DQ650" s="71">
        <f t="shared" si="600"/>
        <v>3</v>
      </c>
      <c r="DR650" s="80">
        <f t="shared" si="601"/>
        <v>8</v>
      </c>
      <c r="DS650" s="27">
        <f t="shared" si="560"/>
        <v>14</v>
      </c>
      <c r="DT650" t="str">
        <f t="shared" si="561"/>
        <v>Argentinien</v>
      </c>
      <c r="DU650">
        <f t="shared" si="602"/>
        <v>8</v>
      </c>
      <c r="DV650" t="str">
        <f t="shared" si="562"/>
        <v>Brasilien</v>
      </c>
      <c r="DW650">
        <f t="shared" si="603"/>
        <v>0</v>
      </c>
      <c r="DX650" t="str">
        <f t="shared" si="563"/>
        <v>Frankreich</v>
      </c>
      <c r="DY650">
        <f t="shared" si="604"/>
        <v>8</v>
      </c>
      <c r="DZ650" t="str">
        <f t="shared" si="564"/>
        <v>Belgien</v>
      </c>
      <c r="EA650">
        <f t="shared" si="565"/>
        <v>0</v>
      </c>
      <c r="EB650" s="27">
        <f t="shared" si="566"/>
        <v>16</v>
      </c>
      <c r="EC650" t="s">
        <v>93</v>
      </c>
      <c r="ED650" t="s">
        <v>73</v>
      </c>
      <c r="EE650" t="s">
        <v>90</v>
      </c>
      <c r="EF650">
        <v>0</v>
      </c>
      <c r="EG650" t="s">
        <v>83</v>
      </c>
      <c r="EH650">
        <v>1</v>
      </c>
      <c r="EK650" t="s">
        <v>94</v>
      </c>
      <c r="EL650" t="s">
        <v>73</v>
      </c>
      <c r="EM650" t="s">
        <v>131</v>
      </c>
      <c r="EN650">
        <v>2</v>
      </c>
      <c r="EO650" t="s">
        <v>83</v>
      </c>
      <c r="EP650">
        <v>1</v>
      </c>
      <c r="EU650" t="s">
        <v>93</v>
      </c>
      <c r="EV650" t="s">
        <v>73</v>
      </c>
      <c r="EW650" t="s">
        <v>131</v>
      </c>
      <c r="EX650">
        <v>2</v>
      </c>
      <c r="EY650" t="s">
        <v>83</v>
      </c>
      <c r="EZ650">
        <v>1</v>
      </c>
      <c r="FC650" t="s">
        <v>90</v>
      </c>
      <c r="FD650" t="s">
        <v>73</v>
      </c>
      <c r="FE650" t="s">
        <v>94</v>
      </c>
      <c r="FF650">
        <v>3</v>
      </c>
      <c r="FG650" t="s">
        <v>83</v>
      </c>
      <c r="FH650">
        <v>1</v>
      </c>
      <c r="FL650" t="s">
        <v>131</v>
      </c>
      <c r="FN650" t="s">
        <v>93</v>
      </c>
      <c r="FP650" t="s">
        <v>94</v>
      </c>
      <c r="FR650" t="s">
        <v>90</v>
      </c>
      <c r="FU650">
        <v>200</v>
      </c>
      <c r="FX650" t="s">
        <v>484</v>
      </c>
    </row>
    <row r="651" spans="1:180" x14ac:dyDescent="0.45">
      <c r="A651" s="1">
        <v>648</v>
      </c>
      <c r="B651" s="45">
        <f t="shared" si="552"/>
        <v>765</v>
      </c>
      <c r="C651" s="14" t="s">
        <v>1392</v>
      </c>
      <c r="D651" t="s">
        <v>1393</v>
      </c>
      <c r="E651" s="15" t="s">
        <v>1394</v>
      </c>
      <c r="F651" s="28">
        <f>VOR!IH651</f>
        <v>69</v>
      </c>
      <c r="G651" s="27">
        <f t="shared" si="567"/>
        <v>0</v>
      </c>
      <c r="H651" s="49">
        <f t="shared" si="568"/>
        <v>69</v>
      </c>
      <c r="I651" s="14" t="s">
        <v>136</v>
      </c>
      <c r="J651" t="s">
        <v>73</v>
      </c>
      <c r="K651" t="s">
        <v>92</v>
      </c>
      <c r="L651">
        <v>0</v>
      </c>
      <c r="M651" t="s">
        <v>83</v>
      </c>
      <c r="N651">
        <v>1</v>
      </c>
      <c r="O651" s="77">
        <f t="shared" si="569"/>
        <v>0</v>
      </c>
      <c r="P651" s="80">
        <f t="shared" si="570"/>
        <v>0</v>
      </c>
      <c r="Q651" t="s">
        <v>133</v>
      </c>
      <c r="R651" t="s">
        <v>73</v>
      </c>
      <c r="S651" t="s">
        <v>164</v>
      </c>
      <c r="T651">
        <v>1</v>
      </c>
      <c r="U651" t="s">
        <v>83</v>
      </c>
      <c r="V651">
        <v>0</v>
      </c>
      <c r="W651" s="71">
        <f t="shared" si="571"/>
        <v>0</v>
      </c>
      <c r="X651" s="80">
        <f t="shared" si="572"/>
        <v>0</v>
      </c>
      <c r="Y651" s="14" t="s">
        <v>129</v>
      </c>
      <c r="Z651" t="s">
        <v>73</v>
      </c>
      <c r="AA651" t="s">
        <v>86</v>
      </c>
      <c r="AB651">
        <v>2</v>
      </c>
      <c r="AC651" t="s">
        <v>83</v>
      </c>
      <c r="AD651">
        <v>1</v>
      </c>
      <c r="AE651" s="71">
        <f t="shared" si="573"/>
        <v>2</v>
      </c>
      <c r="AF651" s="80">
        <f t="shared" si="553"/>
        <v>0</v>
      </c>
      <c r="AG651" s="14" t="s">
        <v>181</v>
      </c>
      <c r="AH651" t="s">
        <v>73</v>
      </c>
      <c r="AI651" t="s">
        <v>140</v>
      </c>
      <c r="AJ651">
        <v>3</v>
      </c>
      <c r="AK651" t="s">
        <v>83</v>
      </c>
      <c r="AL651">
        <v>2</v>
      </c>
      <c r="AM651" s="71">
        <f t="shared" si="574"/>
        <v>0</v>
      </c>
      <c r="AN651" s="80">
        <f t="shared" si="575"/>
        <v>0</v>
      </c>
      <c r="AO651" s="14" t="s">
        <v>88</v>
      </c>
      <c r="AP651" t="s">
        <v>73</v>
      </c>
      <c r="AQ651" t="s">
        <v>142</v>
      </c>
      <c r="AR651">
        <v>0</v>
      </c>
      <c r="AS651" t="s">
        <v>83</v>
      </c>
      <c r="AT651">
        <v>1</v>
      </c>
      <c r="AU651" s="71">
        <f t="shared" si="554"/>
        <v>0</v>
      </c>
      <c r="AV651" s="80">
        <f t="shared" si="576"/>
        <v>0</v>
      </c>
      <c r="AW651" s="14" t="s">
        <v>166</v>
      </c>
      <c r="AX651" t="s">
        <v>73</v>
      </c>
      <c r="AY651" t="s">
        <v>91</v>
      </c>
      <c r="AZ651">
        <v>2</v>
      </c>
      <c r="BA651" t="s">
        <v>83</v>
      </c>
      <c r="BB651">
        <v>3</v>
      </c>
      <c r="BC651" s="71">
        <f t="shared" si="577"/>
        <v>2</v>
      </c>
      <c r="BD651" s="80">
        <f t="shared" si="555"/>
        <v>0</v>
      </c>
      <c r="BE651" s="14" t="s">
        <v>95</v>
      </c>
      <c r="BF651" t="s">
        <v>73</v>
      </c>
      <c r="BG651" t="s">
        <v>141</v>
      </c>
      <c r="BH651">
        <v>0</v>
      </c>
      <c r="BI651" t="s">
        <v>83</v>
      </c>
      <c r="BJ651">
        <v>3</v>
      </c>
      <c r="BK651" s="71">
        <f t="shared" si="556"/>
        <v>0</v>
      </c>
      <c r="BL651" s="80">
        <f t="shared" si="578"/>
        <v>0</v>
      </c>
      <c r="BM651" s="14" t="s">
        <v>135</v>
      </c>
      <c r="BN651" t="s">
        <v>73</v>
      </c>
      <c r="BO651" t="s">
        <v>150</v>
      </c>
      <c r="BP651">
        <v>3</v>
      </c>
      <c r="BQ651" t="s">
        <v>83</v>
      </c>
      <c r="BR651">
        <v>1</v>
      </c>
      <c r="BS651" s="71">
        <f t="shared" si="579"/>
        <v>0</v>
      </c>
      <c r="BT651" s="80">
        <f t="shared" si="557"/>
        <v>0</v>
      </c>
      <c r="BU651" s="28">
        <f t="shared" si="580"/>
        <v>0</v>
      </c>
      <c r="BV651" s="14" t="str">
        <f t="shared" si="581"/>
        <v>Kanada</v>
      </c>
      <c r="BW651" s="80">
        <f t="shared" si="558"/>
        <v>0</v>
      </c>
      <c r="BX651" s="14" t="str">
        <f t="shared" si="582"/>
        <v>Südkorea</v>
      </c>
      <c r="BY651" s="80">
        <f t="shared" si="583"/>
        <v>0</v>
      </c>
      <c r="BZ651" s="14" t="str">
        <f t="shared" si="584"/>
        <v>Wales</v>
      </c>
      <c r="CA651" s="80">
        <f t="shared" si="585"/>
        <v>0</v>
      </c>
      <c r="CB651" s="14" t="str">
        <f t="shared" si="586"/>
        <v>Mexiko</v>
      </c>
      <c r="CC651" s="80">
        <f t="shared" si="587"/>
        <v>0</v>
      </c>
      <c r="CD651" s="14" t="str">
        <f t="shared" si="588"/>
        <v>Costa Rica</v>
      </c>
      <c r="CE651" s="80">
        <f t="shared" si="589"/>
        <v>0</v>
      </c>
      <c r="CF651" s="14" t="str">
        <f t="shared" si="590"/>
        <v>Uruguay</v>
      </c>
      <c r="CG651" s="80">
        <f t="shared" si="591"/>
        <v>0</v>
      </c>
      <c r="CH651" s="14" t="str">
        <f t="shared" si="592"/>
        <v>Iran</v>
      </c>
      <c r="CI651" s="80">
        <f t="shared" si="593"/>
        <v>0</v>
      </c>
      <c r="CJ651" s="14" t="str">
        <f t="shared" si="594"/>
        <v>Dänemark</v>
      </c>
      <c r="CK651" s="80">
        <f t="shared" si="595"/>
        <v>0</v>
      </c>
      <c r="CL651" s="27">
        <f t="shared" si="605"/>
        <v>0</v>
      </c>
      <c r="CM651" t="s">
        <v>142</v>
      </c>
      <c r="CN651" t="s">
        <v>73</v>
      </c>
      <c r="CO651" t="s">
        <v>91</v>
      </c>
      <c r="CP651">
        <v>1</v>
      </c>
      <c r="CQ651" t="s">
        <v>83</v>
      </c>
      <c r="CR651">
        <v>6</v>
      </c>
      <c r="CS651" s="71">
        <f t="shared" si="559"/>
        <v>0</v>
      </c>
      <c r="CT651" s="80">
        <f t="shared" si="596"/>
        <v>0</v>
      </c>
      <c r="CU651" t="s">
        <v>92</v>
      </c>
      <c r="CV651" t="s">
        <v>73</v>
      </c>
      <c r="CW651" t="s">
        <v>133</v>
      </c>
      <c r="CX651">
        <v>5</v>
      </c>
      <c r="CY651" t="s">
        <v>83</v>
      </c>
      <c r="CZ651">
        <v>2</v>
      </c>
      <c r="DA651" s="71">
        <f t="shared" si="597"/>
        <v>0</v>
      </c>
      <c r="DB651" s="80">
        <f t="shared" si="598"/>
        <v>0</v>
      </c>
      <c r="DC651" t="s">
        <v>141</v>
      </c>
      <c r="DD651" t="s">
        <v>73</v>
      </c>
      <c r="DE651" t="s">
        <v>135</v>
      </c>
      <c r="DF651">
        <v>4</v>
      </c>
      <c r="DG651" t="s">
        <v>83</v>
      </c>
      <c r="DH651">
        <v>1</v>
      </c>
      <c r="DI651" s="71">
        <f t="shared" ref="DI651:DI714" si="606">IF(AND(DC651="Marokko",DE651="Portugal"),3,IF(DC651="Marokko",1,0))</f>
        <v>0</v>
      </c>
      <c r="DJ651" s="80">
        <f t="shared" si="599"/>
        <v>0</v>
      </c>
      <c r="DK651" t="s">
        <v>181</v>
      </c>
      <c r="DL651" t="s">
        <v>73</v>
      </c>
      <c r="DM651" t="s">
        <v>129</v>
      </c>
      <c r="DN651">
        <v>6</v>
      </c>
      <c r="DO651" t="s">
        <v>83</v>
      </c>
      <c r="DP651">
        <v>1</v>
      </c>
      <c r="DQ651" s="71">
        <f t="shared" si="600"/>
        <v>0</v>
      </c>
      <c r="DR651" s="80">
        <f t="shared" si="601"/>
        <v>0</v>
      </c>
      <c r="DS651" s="27">
        <f t="shared" si="560"/>
        <v>0</v>
      </c>
      <c r="DT651" t="str">
        <f t="shared" si="561"/>
        <v>Wales</v>
      </c>
      <c r="DU651">
        <f t="shared" si="602"/>
        <v>0</v>
      </c>
      <c r="DV651" t="str">
        <f t="shared" si="562"/>
        <v>Südkorea</v>
      </c>
      <c r="DW651">
        <f t="shared" si="603"/>
        <v>0</v>
      </c>
      <c r="DX651" t="str">
        <f t="shared" si="563"/>
        <v>Iran</v>
      </c>
      <c r="DY651">
        <f t="shared" si="604"/>
        <v>0</v>
      </c>
      <c r="DZ651" t="str">
        <f t="shared" si="564"/>
        <v>Costa Rica</v>
      </c>
      <c r="EA651">
        <f t="shared" si="565"/>
        <v>0</v>
      </c>
      <c r="EB651" s="27">
        <f t="shared" si="566"/>
        <v>0</v>
      </c>
      <c r="EC651" t="s">
        <v>92</v>
      </c>
      <c r="ED651" t="s">
        <v>73</v>
      </c>
      <c r="EE651" t="s">
        <v>91</v>
      </c>
      <c r="EF651">
        <v>2</v>
      </c>
      <c r="EG651" t="s">
        <v>83</v>
      </c>
      <c r="EH651">
        <v>4</v>
      </c>
      <c r="EK651" t="s">
        <v>181</v>
      </c>
      <c r="EL651" t="s">
        <v>73</v>
      </c>
      <c r="EM651" t="s">
        <v>141</v>
      </c>
      <c r="EN651">
        <v>4</v>
      </c>
      <c r="EO651" t="s">
        <v>83</v>
      </c>
      <c r="EP651">
        <v>1</v>
      </c>
      <c r="EU651" t="s">
        <v>92</v>
      </c>
      <c r="EV651" t="s">
        <v>73</v>
      </c>
      <c r="EW651" t="s">
        <v>141</v>
      </c>
      <c r="EX651">
        <v>1</v>
      </c>
      <c r="EY651" t="s">
        <v>83</v>
      </c>
      <c r="EZ651">
        <v>0</v>
      </c>
      <c r="FC651" t="s">
        <v>91</v>
      </c>
      <c r="FD651" t="s">
        <v>73</v>
      </c>
      <c r="FE651" t="s">
        <v>181</v>
      </c>
      <c r="FF651">
        <v>0</v>
      </c>
      <c r="FG651" t="s">
        <v>83</v>
      </c>
      <c r="FH651">
        <v>4</v>
      </c>
      <c r="FL651" t="s">
        <v>141</v>
      </c>
      <c r="FN651" t="s">
        <v>92</v>
      </c>
      <c r="FP651" t="s">
        <v>91</v>
      </c>
      <c r="FR651" t="s">
        <v>181</v>
      </c>
      <c r="FU651">
        <v>260</v>
      </c>
      <c r="FX651">
        <v>0</v>
      </c>
    </row>
    <row r="652" spans="1:180" x14ac:dyDescent="0.45">
      <c r="A652" s="1">
        <v>649</v>
      </c>
      <c r="B652" s="45">
        <f t="shared" si="552"/>
        <v>740</v>
      </c>
      <c r="C652" s="14" t="s">
        <v>1395</v>
      </c>
      <c r="D652" t="s">
        <v>1393</v>
      </c>
      <c r="E652" s="15" t="s">
        <v>1394</v>
      </c>
      <c r="F652" s="28">
        <f>VOR!IH652</f>
        <v>95</v>
      </c>
      <c r="G652" s="27">
        <f t="shared" si="567"/>
        <v>26</v>
      </c>
      <c r="H652" s="49">
        <f t="shared" si="568"/>
        <v>121</v>
      </c>
      <c r="I652" s="14" t="s">
        <v>136</v>
      </c>
      <c r="J652" t="s">
        <v>73</v>
      </c>
      <c r="K652" t="s">
        <v>85</v>
      </c>
      <c r="L652">
        <v>3</v>
      </c>
      <c r="M652" t="s">
        <v>83</v>
      </c>
      <c r="N652">
        <v>1</v>
      </c>
      <c r="O652" s="77">
        <f t="shared" si="569"/>
        <v>0</v>
      </c>
      <c r="P652" s="80">
        <f t="shared" si="570"/>
        <v>0</v>
      </c>
      <c r="Q652" t="s">
        <v>169</v>
      </c>
      <c r="R652" t="s">
        <v>73</v>
      </c>
      <c r="S652" t="s">
        <v>129</v>
      </c>
      <c r="T652">
        <v>1</v>
      </c>
      <c r="U652" t="s">
        <v>83</v>
      </c>
      <c r="V652">
        <v>4</v>
      </c>
      <c r="W652" s="71">
        <f t="shared" si="571"/>
        <v>0</v>
      </c>
      <c r="X652" s="80">
        <f t="shared" si="572"/>
        <v>0</v>
      </c>
      <c r="Y652" s="14" t="s">
        <v>94</v>
      </c>
      <c r="Z652" t="s">
        <v>73</v>
      </c>
      <c r="AA652" t="s">
        <v>86</v>
      </c>
      <c r="AB652">
        <v>2</v>
      </c>
      <c r="AC652" t="s">
        <v>83</v>
      </c>
      <c r="AD652">
        <v>1</v>
      </c>
      <c r="AE652" s="71">
        <f t="shared" si="573"/>
        <v>3</v>
      </c>
      <c r="AF652" s="80">
        <f t="shared" si="553"/>
        <v>4</v>
      </c>
      <c r="AG652" s="14" t="s">
        <v>181</v>
      </c>
      <c r="AH652" t="s">
        <v>73</v>
      </c>
      <c r="AI652" t="s">
        <v>140</v>
      </c>
      <c r="AJ652">
        <v>2</v>
      </c>
      <c r="AK652" t="s">
        <v>83</v>
      </c>
      <c r="AL652">
        <v>3</v>
      </c>
      <c r="AM652" s="71">
        <f t="shared" si="574"/>
        <v>0</v>
      </c>
      <c r="AN652" s="80">
        <f t="shared" si="575"/>
        <v>0</v>
      </c>
      <c r="AO652" s="14" t="s">
        <v>88</v>
      </c>
      <c r="AP652" t="s">
        <v>73</v>
      </c>
      <c r="AQ652" t="s">
        <v>131</v>
      </c>
      <c r="AR652">
        <v>5</v>
      </c>
      <c r="AS652" t="s">
        <v>83</v>
      </c>
      <c r="AT652">
        <v>1</v>
      </c>
      <c r="AU652" s="71">
        <f t="shared" si="554"/>
        <v>0</v>
      </c>
      <c r="AV652" s="80">
        <f t="shared" si="576"/>
        <v>0</v>
      </c>
      <c r="AW652" s="14" t="s">
        <v>166</v>
      </c>
      <c r="AX652" t="s">
        <v>73</v>
      </c>
      <c r="AY652" t="s">
        <v>91</v>
      </c>
      <c r="AZ652">
        <v>2</v>
      </c>
      <c r="BA652" t="s">
        <v>83</v>
      </c>
      <c r="BB652">
        <v>3</v>
      </c>
      <c r="BC652" s="71">
        <f t="shared" si="577"/>
        <v>2</v>
      </c>
      <c r="BD652" s="80">
        <f t="shared" si="555"/>
        <v>0</v>
      </c>
      <c r="BE652" s="14" t="s">
        <v>95</v>
      </c>
      <c r="BF652" t="s">
        <v>73</v>
      </c>
      <c r="BG652" t="s">
        <v>130</v>
      </c>
      <c r="BH652">
        <v>4</v>
      </c>
      <c r="BI652" t="s">
        <v>83</v>
      </c>
      <c r="BJ652">
        <v>3</v>
      </c>
      <c r="BK652" s="71">
        <f t="shared" si="556"/>
        <v>2</v>
      </c>
      <c r="BL652" s="80">
        <f t="shared" si="578"/>
        <v>0</v>
      </c>
      <c r="BM652" s="14" t="s">
        <v>96</v>
      </c>
      <c r="BN652" t="s">
        <v>73</v>
      </c>
      <c r="BO652" t="s">
        <v>134</v>
      </c>
      <c r="BP652">
        <v>3</v>
      </c>
      <c r="BQ652" t="s">
        <v>83</v>
      </c>
      <c r="BR652">
        <v>6</v>
      </c>
      <c r="BS652" s="71">
        <f t="shared" si="579"/>
        <v>3</v>
      </c>
      <c r="BT652" s="80">
        <f t="shared" si="557"/>
        <v>0</v>
      </c>
      <c r="BU652" s="28">
        <f t="shared" si="580"/>
        <v>4</v>
      </c>
      <c r="BV652" s="14" t="str">
        <f t="shared" si="581"/>
        <v>Deutschland</v>
      </c>
      <c r="BW652" s="80">
        <f t="shared" si="558"/>
        <v>0</v>
      </c>
      <c r="BX652" s="14" t="str">
        <f t="shared" si="582"/>
        <v>Südkorea</v>
      </c>
      <c r="BY652" s="80">
        <f t="shared" si="583"/>
        <v>0</v>
      </c>
      <c r="BZ652" s="14" t="str">
        <f t="shared" si="584"/>
        <v>Ecuador</v>
      </c>
      <c r="CA652" s="80">
        <f t="shared" si="585"/>
        <v>0</v>
      </c>
      <c r="CB652" s="14" t="str">
        <f t="shared" si="586"/>
        <v>Dänemark</v>
      </c>
      <c r="CC652" s="80">
        <f t="shared" si="587"/>
        <v>0</v>
      </c>
      <c r="CD652" s="14" t="str">
        <f t="shared" si="588"/>
        <v>Kroatien</v>
      </c>
      <c r="CE652" s="80">
        <f t="shared" si="589"/>
        <v>7</v>
      </c>
      <c r="CF652" s="14" t="str">
        <f t="shared" si="590"/>
        <v>Schweiz</v>
      </c>
      <c r="CG652" s="80">
        <f t="shared" si="591"/>
        <v>0</v>
      </c>
      <c r="CH652" s="14" t="str">
        <f t="shared" si="592"/>
        <v>Katar</v>
      </c>
      <c r="CI652" s="80">
        <f t="shared" si="593"/>
        <v>0</v>
      </c>
      <c r="CJ652" s="14" t="str">
        <f t="shared" si="594"/>
        <v>Frankreich</v>
      </c>
      <c r="CK652" s="80">
        <f t="shared" si="595"/>
        <v>7</v>
      </c>
      <c r="CL652" s="27">
        <f t="shared" si="605"/>
        <v>14</v>
      </c>
      <c r="CM652" t="s">
        <v>88</v>
      </c>
      <c r="CN652" t="s">
        <v>73</v>
      </c>
      <c r="CO652" t="s">
        <v>91</v>
      </c>
      <c r="CP652">
        <v>1</v>
      </c>
      <c r="CQ652" t="s">
        <v>83</v>
      </c>
      <c r="CR652">
        <v>6</v>
      </c>
      <c r="CS652" s="71">
        <f t="shared" si="559"/>
        <v>0</v>
      </c>
      <c r="CT652" s="80">
        <f t="shared" si="596"/>
        <v>0</v>
      </c>
      <c r="CU652" t="s">
        <v>136</v>
      </c>
      <c r="CV652" t="s">
        <v>73</v>
      </c>
      <c r="CW652" t="s">
        <v>129</v>
      </c>
      <c r="CX652">
        <v>5</v>
      </c>
      <c r="CY652" t="s">
        <v>83</v>
      </c>
      <c r="CZ652">
        <v>2</v>
      </c>
      <c r="DA652" s="71">
        <f t="shared" si="597"/>
        <v>0</v>
      </c>
      <c r="DB652" s="80">
        <f t="shared" si="598"/>
        <v>0</v>
      </c>
      <c r="DC652" t="s">
        <v>95</v>
      </c>
      <c r="DD652" t="s">
        <v>73</v>
      </c>
      <c r="DE652" t="s">
        <v>134</v>
      </c>
      <c r="DF652">
        <v>4</v>
      </c>
      <c r="DG652" t="s">
        <v>83</v>
      </c>
      <c r="DH652">
        <v>3</v>
      </c>
      <c r="DI652" s="71">
        <f t="shared" si="606"/>
        <v>0</v>
      </c>
      <c r="DJ652" s="80">
        <f t="shared" si="599"/>
        <v>0</v>
      </c>
      <c r="DK652" t="s">
        <v>140</v>
      </c>
      <c r="DL652" t="s">
        <v>73</v>
      </c>
      <c r="DM652" t="s">
        <v>94</v>
      </c>
      <c r="DN652">
        <v>4</v>
      </c>
      <c r="DO652" t="s">
        <v>83</v>
      </c>
      <c r="DP652">
        <v>1</v>
      </c>
      <c r="DQ652" s="71">
        <f t="shared" si="600"/>
        <v>2</v>
      </c>
      <c r="DR652" s="80">
        <f t="shared" si="601"/>
        <v>0</v>
      </c>
      <c r="DS652" s="27">
        <f t="shared" si="560"/>
        <v>0</v>
      </c>
      <c r="DT652" t="str">
        <f t="shared" si="561"/>
        <v>Ecuador</v>
      </c>
      <c r="DU652">
        <f t="shared" si="602"/>
        <v>0</v>
      </c>
      <c r="DV652" t="str">
        <f t="shared" si="562"/>
        <v>Südkorea</v>
      </c>
      <c r="DW652">
        <f t="shared" si="603"/>
        <v>0</v>
      </c>
      <c r="DX652" t="str">
        <f t="shared" si="563"/>
        <v>Katar</v>
      </c>
      <c r="DY652">
        <f t="shared" si="604"/>
        <v>0</v>
      </c>
      <c r="DZ652" t="str">
        <f t="shared" si="564"/>
        <v>Kroatien</v>
      </c>
      <c r="EA652">
        <f t="shared" si="565"/>
        <v>8</v>
      </c>
      <c r="EB652" s="27">
        <f t="shared" si="566"/>
        <v>8</v>
      </c>
      <c r="EC652" t="s">
        <v>136</v>
      </c>
      <c r="ED652" t="s">
        <v>73</v>
      </c>
      <c r="EE652" t="s">
        <v>91</v>
      </c>
      <c r="EF652">
        <v>2</v>
      </c>
      <c r="EG652" t="s">
        <v>83</v>
      </c>
      <c r="EH652">
        <v>3</v>
      </c>
      <c r="EK652" t="s">
        <v>140</v>
      </c>
      <c r="EL652" t="s">
        <v>73</v>
      </c>
      <c r="EM652" t="s">
        <v>95</v>
      </c>
      <c r="EN652">
        <v>4</v>
      </c>
      <c r="EO652" t="s">
        <v>83</v>
      </c>
      <c r="EP652">
        <v>1</v>
      </c>
      <c r="EU652" t="s">
        <v>136</v>
      </c>
      <c r="EV652" t="s">
        <v>73</v>
      </c>
      <c r="EW652" t="s">
        <v>95</v>
      </c>
      <c r="EX652">
        <v>3</v>
      </c>
      <c r="EY652" t="s">
        <v>83</v>
      </c>
      <c r="EZ652">
        <v>0</v>
      </c>
      <c r="FC652" t="s">
        <v>91</v>
      </c>
      <c r="FD652" t="s">
        <v>73</v>
      </c>
      <c r="FE652" t="s">
        <v>140</v>
      </c>
      <c r="FF652">
        <v>0</v>
      </c>
      <c r="FG652" t="s">
        <v>83</v>
      </c>
      <c r="FH652">
        <v>1</v>
      </c>
      <c r="FL652" t="s">
        <v>95</v>
      </c>
      <c r="FN652" t="s">
        <v>136</v>
      </c>
      <c r="FP652" t="s">
        <v>91</v>
      </c>
      <c r="FR652" t="s">
        <v>140</v>
      </c>
      <c r="FU652">
        <v>260</v>
      </c>
      <c r="FX652">
        <v>0</v>
      </c>
    </row>
    <row r="653" spans="1:180" x14ac:dyDescent="0.45">
      <c r="A653" s="1">
        <v>650</v>
      </c>
      <c r="B653" s="45">
        <f t="shared" si="552"/>
        <v>715</v>
      </c>
      <c r="C653" s="14" t="s">
        <v>1396</v>
      </c>
      <c r="D653" t="s">
        <v>1393</v>
      </c>
      <c r="E653" s="15" t="s">
        <v>1394</v>
      </c>
      <c r="F653" s="28">
        <f>VOR!IH653</f>
        <v>114</v>
      </c>
      <c r="G653" s="27">
        <f t="shared" si="567"/>
        <v>20</v>
      </c>
      <c r="H653" s="49">
        <f t="shared" si="568"/>
        <v>134</v>
      </c>
      <c r="I653" s="14" t="s">
        <v>136</v>
      </c>
      <c r="J653" t="s">
        <v>73</v>
      </c>
      <c r="K653" t="s">
        <v>92</v>
      </c>
      <c r="L653">
        <v>6</v>
      </c>
      <c r="M653" t="s">
        <v>83</v>
      </c>
      <c r="N653">
        <v>1</v>
      </c>
      <c r="O653" s="77">
        <f t="shared" si="569"/>
        <v>0</v>
      </c>
      <c r="P653" s="80">
        <f t="shared" si="570"/>
        <v>0</v>
      </c>
      <c r="Q653" t="s">
        <v>133</v>
      </c>
      <c r="R653" t="s">
        <v>73</v>
      </c>
      <c r="S653" t="s">
        <v>164</v>
      </c>
      <c r="T653">
        <v>1</v>
      </c>
      <c r="U653" t="s">
        <v>83</v>
      </c>
      <c r="V653">
        <v>4</v>
      </c>
      <c r="W653" s="71">
        <f t="shared" si="571"/>
        <v>0</v>
      </c>
      <c r="X653" s="80">
        <f t="shared" si="572"/>
        <v>0</v>
      </c>
      <c r="Y653" s="14" t="s">
        <v>129</v>
      </c>
      <c r="Z653" t="s">
        <v>73</v>
      </c>
      <c r="AA653" t="s">
        <v>169</v>
      </c>
      <c r="AB653">
        <v>2</v>
      </c>
      <c r="AC653" t="s">
        <v>83</v>
      </c>
      <c r="AD653">
        <v>3</v>
      </c>
      <c r="AE653" s="71">
        <f t="shared" si="573"/>
        <v>0</v>
      </c>
      <c r="AF653" s="80">
        <f t="shared" si="553"/>
        <v>0</v>
      </c>
      <c r="AG653" s="14" t="s">
        <v>85</v>
      </c>
      <c r="AH653" t="s">
        <v>73</v>
      </c>
      <c r="AI653" t="s">
        <v>132</v>
      </c>
      <c r="AJ653">
        <v>4</v>
      </c>
      <c r="AK653" t="s">
        <v>83</v>
      </c>
      <c r="AL653">
        <v>2</v>
      </c>
      <c r="AM653" s="71">
        <f t="shared" si="574"/>
        <v>3</v>
      </c>
      <c r="AN653" s="80">
        <f t="shared" si="575"/>
        <v>4</v>
      </c>
      <c r="AO653" s="14" t="s">
        <v>130</v>
      </c>
      <c r="AP653" t="s">
        <v>73</v>
      </c>
      <c r="AQ653" t="s">
        <v>142</v>
      </c>
      <c r="AR653">
        <v>2</v>
      </c>
      <c r="AS653" t="s">
        <v>83</v>
      </c>
      <c r="AT653">
        <v>1</v>
      </c>
      <c r="AU653" s="71">
        <f t="shared" si="554"/>
        <v>0</v>
      </c>
      <c r="AV653" s="80">
        <f t="shared" si="576"/>
        <v>0</v>
      </c>
      <c r="AW653" s="14" t="s">
        <v>166</v>
      </c>
      <c r="AX653" t="s">
        <v>73</v>
      </c>
      <c r="AY653" t="s">
        <v>91</v>
      </c>
      <c r="AZ653">
        <v>2</v>
      </c>
      <c r="BA653" t="s">
        <v>83</v>
      </c>
      <c r="BB653">
        <v>5</v>
      </c>
      <c r="BC653" s="71">
        <f t="shared" si="577"/>
        <v>2</v>
      </c>
      <c r="BD653" s="80">
        <f t="shared" si="555"/>
        <v>0</v>
      </c>
      <c r="BE653" s="14" t="s">
        <v>131</v>
      </c>
      <c r="BF653" t="s">
        <v>73</v>
      </c>
      <c r="BG653" t="s">
        <v>141</v>
      </c>
      <c r="BH653">
        <v>1</v>
      </c>
      <c r="BI653" t="s">
        <v>83</v>
      </c>
      <c r="BJ653">
        <v>3</v>
      </c>
      <c r="BK653" s="71">
        <f t="shared" si="556"/>
        <v>0</v>
      </c>
      <c r="BL653" s="80">
        <f t="shared" si="578"/>
        <v>0</v>
      </c>
      <c r="BM653" s="14" t="s">
        <v>96</v>
      </c>
      <c r="BN653" t="s">
        <v>73</v>
      </c>
      <c r="BO653" t="s">
        <v>90</v>
      </c>
      <c r="BP653">
        <v>3</v>
      </c>
      <c r="BQ653" t="s">
        <v>83</v>
      </c>
      <c r="BR653">
        <v>2</v>
      </c>
      <c r="BS653" s="71">
        <f t="shared" si="579"/>
        <v>1</v>
      </c>
      <c r="BT653" s="80">
        <f t="shared" si="557"/>
        <v>2</v>
      </c>
      <c r="BU653" s="28">
        <f t="shared" si="580"/>
        <v>6</v>
      </c>
      <c r="BV653" s="14" t="str">
        <f t="shared" si="581"/>
        <v>Spanien</v>
      </c>
      <c r="BW653" s="80">
        <f t="shared" si="558"/>
        <v>0</v>
      </c>
      <c r="BX653" s="14" t="str">
        <f t="shared" si="582"/>
        <v>Südkorea</v>
      </c>
      <c r="BY653" s="80">
        <f t="shared" si="583"/>
        <v>0</v>
      </c>
      <c r="BZ653" s="14" t="str">
        <f t="shared" si="584"/>
        <v>Ecuador</v>
      </c>
      <c r="CA653" s="80">
        <f t="shared" si="585"/>
        <v>0</v>
      </c>
      <c r="CB653" s="14" t="str">
        <f t="shared" si="586"/>
        <v>Tunesien</v>
      </c>
      <c r="CC653" s="80">
        <f t="shared" si="587"/>
        <v>0</v>
      </c>
      <c r="CD653" s="14" t="str">
        <f t="shared" si="588"/>
        <v>Costa Rica</v>
      </c>
      <c r="CE653" s="80">
        <f t="shared" si="589"/>
        <v>0</v>
      </c>
      <c r="CF653" s="14" t="str">
        <f t="shared" si="590"/>
        <v>Portugal</v>
      </c>
      <c r="CG653" s="80">
        <f t="shared" si="591"/>
        <v>7</v>
      </c>
      <c r="CH653" s="14" t="str">
        <f t="shared" si="592"/>
        <v>England</v>
      </c>
      <c r="CI653" s="80">
        <f t="shared" si="593"/>
        <v>7</v>
      </c>
      <c r="CJ653" s="14" t="str">
        <f t="shared" si="594"/>
        <v>Saudi-Arabien</v>
      </c>
      <c r="CK653" s="80">
        <f t="shared" si="595"/>
        <v>0</v>
      </c>
      <c r="CL653" s="27">
        <f t="shared" si="605"/>
        <v>14</v>
      </c>
      <c r="CM653" t="s">
        <v>130</v>
      </c>
      <c r="CN653" t="s">
        <v>73</v>
      </c>
      <c r="CO653" t="s">
        <v>91</v>
      </c>
      <c r="CP653">
        <v>1</v>
      </c>
      <c r="CQ653" t="s">
        <v>83</v>
      </c>
      <c r="CR653">
        <v>3</v>
      </c>
      <c r="CS653" s="71">
        <f t="shared" si="559"/>
        <v>0</v>
      </c>
      <c r="CT653" s="80">
        <f t="shared" si="596"/>
        <v>0</v>
      </c>
      <c r="CU653" t="s">
        <v>136</v>
      </c>
      <c r="CV653" t="s">
        <v>73</v>
      </c>
      <c r="CW653" t="s">
        <v>164</v>
      </c>
      <c r="CX653">
        <v>1</v>
      </c>
      <c r="CY653" t="s">
        <v>83</v>
      </c>
      <c r="CZ653">
        <v>2</v>
      </c>
      <c r="DA653" s="71">
        <f t="shared" si="597"/>
        <v>0</v>
      </c>
      <c r="DB653" s="80">
        <f t="shared" si="598"/>
        <v>0</v>
      </c>
      <c r="DC653" t="s">
        <v>141</v>
      </c>
      <c r="DD653" t="s">
        <v>73</v>
      </c>
      <c r="DE653" t="s">
        <v>96</v>
      </c>
      <c r="DF653">
        <v>3</v>
      </c>
      <c r="DG653" t="s">
        <v>83</v>
      </c>
      <c r="DH653">
        <v>1</v>
      </c>
      <c r="DI653" s="71">
        <f t="shared" si="606"/>
        <v>0</v>
      </c>
      <c r="DJ653" s="80">
        <f t="shared" si="599"/>
        <v>0</v>
      </c>
      <c r="DK653" t="s">
        <v>85</v>
      </c>
      <c r="DL653" t="s">
        <v>73</v>
      </c>
      <c r="DM653" t="s">
        <v>169</v>
      </c>
      <c r="DN653">
        <v>2</v>
      </c>
      <c r="DO653" t="s">
        <v>83</v>
      </c>
      <c r="DP653">
        <v>1</v>
      </c>
      <c r="DQ653" s="71">
        <f t="shared" si="600"/>
        <v>1</v>
      </c>
      <c r="DR653" s="80">
        <f t="shared" si="601"/>
        <v>0</v>
      </c>
      <c r="DS653" s="27">
        <f t="shared" si="560"/>
        <v>0</v>
      </c>
      <c r="DT653" t="str">
        <f t="shared" si="561"/>
        <v>Tunesien</v>
      </c>
      <c r="DU653">
        <f t="shared" si="602"/>
        <v>0</v>
      </c>
      <c r="DV653" t="str">
        <f t="shared" si="562"/>
        <v>Südkorea</v>
      </c>
      <c r="DW653">
        <f t="shared" si="603"/>
        <v>0</v>
      </c>
      <c r="DX653" t="str">
        <f t="shared" si="563"/>
        <v>England</v>
      </c>
      <c r="DY653">
        <f t="shared" si="604"/>
        <v>0</v>
      </c>
      <c r="DZ653" t="str">
        <f t="shared" si="564"/>
        <v>Costa Rica</v>
      </c>
      <c r="EA653">
        <f t="shared" si="565"/>
        <v>0</v>
      </c>
      <c r="EB653" s="27">
        <f t="shared" si="566"/>
        <v>0</v>
      </c>
      <c r="EC653" t="s">
        <v>164</v>
      </c>
      <c r="ED653" t="s">
        <v>73</v>
      </c>
      <c r="EE653" t="s">
        <v>91</v>
      </c>
      <c r="EF653">
        <v>1</v>
      </c>
      <c r="EG653" t="s">
        <v>83</v>
      </c>
      <c r="EH653">
        <v>4</v>
      </c>
      <c r="EK653" t="s">
        <v>85</v>
      </c>
      <c r="EL653" t="s">
        <v>73</v>
      </c>
      <c r="EM653" t="s">
        <v>141</v>
      </c>
      <c r="EN653">
        <v>3</v>
      </c>
      <c r="EO653" t="s">
        <v>83</v>
      </c>
      <c r="EP653">
        <v>1</v>
      </c>
      <c r="EU653" t="s">
        <v>164</v>
      </c>
      <c r="EV653" t="s">
        <v>73</v>
      </c>
      <c r="EW653" t="s">
        <v>141</v>
      </c>
      <c r="EX653">
        <v>5</v>
      </c>
      <c r="EY653" t="s">
        <v>83</v>
      </c>
      <c r="EZ653">
        <v>0</v>
      </c>
      <c r="FC653" t="s">
        <v>91</v>
      </c>
      <c r="FD653" t="s">
        <v>73</v>
      </c>
      <c r="FE653" t="s">
        <v>85</v>
      </c>
      <c r="FF653">
        <v>3</v>
      </c>
      <c r="FG653" t="s">
        <v>83</v>
      </c>
      <c r="FH653">
        <v>4</v>
      </c>
      <c r="FL653" t="s">
        <v>141</v>
      </c>
      <c r="FN653" t="s">
        <v>164</v>
      </c>
      <c r="FP653" t="s">
        <v>91</v>
      </c>
      <c r="FR653" t="s">
        <v>85</v>
      </c>
      <c r="FU653">
        <v>140</v>
      </c>
      <c r="FX653">
        <v>0</v>
      </c>
    </row>
    <row r="654" spans="1:180" x14ac:dyDescent="0.45">
      <c r="A654" s="1">
        <v>651</v>
      </c>
      <c r="B654" s="45">
        <f t="shared" si="552"/>
        <v>730</v>
      </c>
      <c r="C654" s="14" t="s">
        <v>1397</v>
      </c>
      <c r="D654" t="s">
        <v>1393</v>
      </c>
      <c r="E654" s="15" t="s">
        <v>1394</v>
      </c>
      <c r="F654" s="28">
        <f>VOR!IH654</f>
        <v>106</v>
      </c>
      <c r="G654" s="27">
        <f t="shared" si="567"/>
        <v>21</v>
      </c>
      <c r="H654" s="49">
        <f t="shared" si="568"/>
        <v>127</v>
      </c>
      <c r="I654" s="14" t="s">
        <v>132</v>
      </c>
      <c r="J654" t="s">
        <v>73</v>
      </c>
      <c r="K654" t="s">
        <v>137</v>
      </c>
      <c r="L654">
        <v>3</v>
      </c>
      <c r="M654" t="s">
        <v>83</v>
      </c>
      <c r="N654">
        <v>7</v>
      </c>
      <c r="O654" s="77">
        <f t="shared" si="569"/>
        <v>0</v>
      </c>
      <c r="P654" s="80">
        <f t="shared" si="570"/>
        <v>0</v>
      </c>
      <c r="Q654" t="s">
        <v>93</v>
      </c>
      <c r="R654" t="s">
        <v>73</v>
      </c>
      <c r="S654" t="s">
        <v>129</v>
      </c>
      <c r="T654">
        <v>1</v>
      </c>
      <c r="U654" t="s">
        <v>83</v>
      </c>
      <c r="V654">
        <v>0</v>
      </c>
      <c r="W654" s="71">
        <f t="shared" si="571"/>
        <v>1</v>
      </c>
      <c r="X654" s="80">
        <f t="shared" si="572"/>
        <v>3</v>
      </c>
      <c r="Y654" s="14" t="s">
        <v>164</v>
      </c>
      <c r="Z654" t="s">
        <v>73</v>
      </c>
      <c r="AA654" t="s">
        <v>86</v>
      </c>
      <c r="AB654">
        <v>2</v>
      </c>
      <c r="AC654" t="s">
        <v>83</v>
      </c>
      <c r="AD654">
        <v>8</v>
      </c>
      <c r="AE654" s="71">
        <f t="shared" si="573"/>
        <v>2</v>
      </c>
      <c r="AF654" s="80">
        <f t="shared" si="553"/>
        <v>0</v>
      </c>
      <c r="AG654" s="14" t="s">
        <v>181</v>
      </c>
      <c r="AH654" t="s">
        <v>73</v>
      </c>
      <c r="AI654" t="s">
        <v>140</v>
      </c>
      <c r="AJ654">
        <v>4</v>
      </c>
      <c r="AK654" t="s">
        <v>83</v>
      </c>
      <c r="AL654">
        <v>3</v>
      </c>
      <c r="AM654" s="71">
        <f t="shared" si="574"/>
        <v>0</v>
      </c>
      <c r="AN654" s="80">
        <f t="shared" si="575"/>
        <v>0</v>
      </c>
      <c r="AO654" s="14" t="s">
        <v>88</v>
      </c>
      <c r="AP654" t="s">
        <v>73</v>
      </c>
      <c r="AQ654" t="s">
        <v>131</v>
      </c>
      <c r="AR654">
        <v>5</v>
      </c>
      <c r="AS654" t="s">
        <v>83</v>
      </c>
      <c r="AT654">
        <v>8</v>
      </c>
      <c r="AU654" s="71">
        <f t="shared" si="554"/>
        <v>0</v>
      </c>
      <c r="AV654" s="80">
        <f t="shared" si="576"/>
        <v>0</v>
      </c>
      <c r="AW654" s="14" t="s">
        <v>90</v>
      </c>
      <c r="AX654" t="s">
        <v>73</v>
      </c>
      <c r="AY654" t="s">
        <v>135</v>
      </c>
      <c r="AZ654">
        <v>2</v>
      </c>
      <c r="BA654" t="s">
        <v>83</v>
      </c>
      <c r="BB654">
        <v>5</v>
      </c>
      <c r="BC654" s="71">
        <f t="shared" si="577"/>
        <v>1</v>
      </c>
      <c r="BD654" s="80">
        <f t="shared" si="555"/>
        <v>0</v>
      </c>
      <c r="BE654" s="14" t="s">
        <v>89</v>
      </c>
      <c r="BF654" t="s">
        <v>73</v>
      </c>
      <c r="BG654" t="s">
        <v>141</v>
      </c>
      <c r="BH654">
        <v>1</v>
      </c>
      <c r="BI654" t="s">
        <v>83</v>
      </c>
      <c r="BJ654">
        <v>3</v>
      </c>
      <c r="BK654" s="71">
        <f t="shared" si="556"/>
        <v>1</v>
      </c>
      <c r="BL654" s="80">
        <f t="shared" si="578"/>
        <v>0</v>
      </c>
      <c r="BM654" s="14" t="s">
        <v>96</v>
      </c>
      <c r="BN654" t="s">
        <v>73</v>
      </c>
      <c r="BO654" t="s">
        <v>134</v>
      </c>
      <c r="BP654">
        <v>7</v>
      </c>
      <c r="BQ654" t="s">
        <v>83</v>
      </c>
      <c r="BR654">
        <v>6</v>
      </c>
      <c r="BS654" s="71">
        <f t="shared" si="579"/>
        <v>3</v>
      </c>
      <c r="BT654" s="80">
        <f t="shared" si="557"/>
        <v>4</v>
      </c>
      <c r="BU654" s="28">
        <f t="shared" si="580"/>
        <v>7</v>
      </c>
      <c r="BV654" s="14" t="str">
        <f t="shared" si="581"/>
        <v>Belgien</v>
      </c>
      <c r="BW654" s="80">
        <f t="shared" si="558"/>
        <v>0</v>
      </c>
      <c r="BX654" s="14" t="str">
        <f t="shared" si="582"/>
        <v>Uruguay</v>
      </c>
      <c r="BY654" s="80">
        <f t="shared" si="583"/>
        <v>0</v>
      </c>
      <c r="BZ654" s="14" t="str">
        <f t="shared" si="584"/>
        <v>USA</v>
      </c>
      <c r="CA654" s="80">
        <f t="shared" si="585"/>
        <v>0</v>
      </c>
      <c r="CB654" s="14" t="str">
        <f t="shared" si="586"/>
        <v>Argentinien</v>
      </c>
      <c r="CC654" s="80">
        <f t="shared" si="587"/>
        <v>7</v>
      </c>
      <c r="CD654" s="14" t="str">
        <f t="shared" si="588"/>
        <v>Costa Rica</v>
      </c>
      <c r="CE654" s="80">
        <f t="shared" si="589"/>
        <v>0</v>
      </c>
      <c r="CF654" s="14" t="str">
        <f t="shared" si="590"/>
        <v>Portugal</v>
      </c>
      <c r="CG654" s="80">
        <f t="shared" si="591"/>
        <v>7</v>
      </c>
      <c r="CH654" s="14" t="str">
        <f t="shared" si="592"/>
        <v>Iran</v>
      </c>
      <c r="CI654" s="80">
        <f t="shared" si="593"/>
        <v>0</v>
      </c>
      <c r="CJ654" s="14" t="str">
        <f t="shared" si="594"/>
        <v>Polen</v>
      </c>
      <c r="CK654" s="80">
        <f t="shared" si="595"/>
        <v>0</v>
      </c>
      <c r="CL654" s="27">
        <f t="shared" si="605"/>
        <v>14</v>
      </c>
      <c r="CM654" t="s">
        <v>131</v>
      </c>
      <c r="CN654" t="s">
        <v>73</v>
      </c>
      <c r="CO654" t="s">
        <v>135</v>
      </c>
      <c r="CP654">
        <v>4</v>
      </c>
      <c r="CQ654" t="s">
        <v>83</v>
      </c>
      <c r="CR654">
        <v>6</v>
      </c>
      <c r="CS654" s="71">
        <f t="shared" si="559"/>
        <v>0</v>
      </c>
      <c r="CT654" s="80">
        <f t="shared" si="596"/>
        <v>0</v>
      </c>
      <c r="CU654" t="s">
        <v>137</v>
      </c>
      <c r="CV654" t="s">
        <v>73</v>
      </c>
      <c r="CW654" t="s">
        <v>93</v>
      </c>
      <c r="CX654">
        <v>4</v>
      </c>
      <c r="CY654" t="s">
        <v>83</v>
      </c>
      <c r="CZ654">
        <v>2</v>
      </c>
      <c r="DA654" s="71">
        <f t="shared" si="597"/>
        <v>2</v>
      </c>
      <c r="DB654" s="80">
        <f t="shared" si="598"/>
        <v>0</v>
      </c>
      <c r="DC654" t="s">
        <v>141</v>
      </c>
      <c r="DD654" t="s">
        <v>73</v>
      </c>
      <c r="DE654" t="s">
        <v>96</v>
      </c>
      <c r="DF654">
        <v>5</v>
      </c>
      <c r="DG654" t="s">
        <v>83</v>
      </c>
      <c r="DH654">
        <v>3</v>
      </c>
      <c r="DI654" s="71">
        <f t="shared" si="606"/>
        <v>0</v>
      </c>
      <c r="DJ654" s="80">
        <f t="shared" si="599"/>
        <v>0</v>
      </c>
      <c r="DK654" t="s">
        <v>181</v>
      </c>
      <c r="DL654" t="s">
        <v>73</v>
      </c>
      <c r="DM654" t="s">
        <v>86</v>
      </c>
      <c r="DN654">
        <v>4</v>
      </c>
      <c r="DO654" t="s">
        <v>83</v>
      </c>
      <c r="DP654">
        <v>7</v>
      </c>
      <c r="DQ654" s="71">
        <f t="shared" si="600"/>
        <v>0</v>
      </c>
      <c r="DR654" s="80">
        <f t="shared" si="601"/>
        <v>0</v>
      </c>
      <c r="DS654" s="27">
        <f t="shared" si="560"/>
        <v>0</v>
      </c>
      <c r="DT654" t="str">
        <f t="shared" si="561"/>
        <v>USA</v>
      </c>
      <c r="DU654">
        <f t="shared" si="602"/>
        <v>0</v>
      </c>
      <c r="DV654" t="str">
        <f t="shared" si="562"/>
        <v>Uruguay</v>
      </c>
      <c r="DW654">
        <f t="shared" si="603"/>
        <v>0</v>
      </c>
      <c r="DX654" t="str">
        <f t="shared" si="563"/>
        <v>Polen</v>
      </c>
      <c r="DY654">
        <f t="shared" si="604"/>
        <v>0</v>
      </c>
      <c r="DZ654" t="str">
        <f t="shared" si="564"/>
        <v>Costa Rica</v>
      </c>
      <c r="EA654">
        <f t="shared" si="565"/>
        <v>0</v>
      </c>
      <c r="EB654" s="27">
        <f t="shared" si="566"/>
        <v>0</v>
      </c>
      <c r="EC654" t="s">
        <v>137</v>
      </c>
      <c r="ED654" t="s">
        <v>73</v>
      </c>
      <c r="EE654" t="s">
        <v>135</v>
      </c>
      <c r="EF654">
        <v>5</v>
      </c>
      <c r="EG654" t="s">
        <v>83</v>
      </c>
      <c r="EH654">
        <v>3</v>
      </c>
      <c r="EK654" t="s">
        <v>86</v>
      </c>
      <c r="EL654" t="s">
        <v>73</v>
      </c>
      <c r="EM654" t="s">
        <v>141</v>
      </c>
      <c r="EN654">
        <v>4</v>
      </c>
      <c r="EO654" t="s">
        <v>83</v>
      </c>
      <c r="EP654">
        <v>6</v>
      </c>
      <c r="EU654" t="s">
        <v>135</v>
      </c>
      <c r="EV654" t="s">
        <v>73</v>
      </c>
      <c r="EW654" t="s">
        <v>86</v>
      </c>
      <c r="EX654">
        <v>3</v>
      </c>
      <c r="EY654" t="s">
        <v>83</v>
      </c>
      <c r="EZ654">
        <v>7</v>
      </c>
      <c r="FC654" t="s">
        <v>137</v>
      </c>
      <c r="FD654" t="s">
        <v>73</v>
      </c>
      <c r="FE654" t="s">
        <v>141</v>
      </c>
      <c r="FF654">
        <v>2</v>
      </c>
      <c r="FG654" t="s">
        <v>83</v>
      </c>
      <c r="FH654">
        <v>1</v>
      </c>
      <c r="FL654" t="s">
        <v>135</v>
      </c>
      <c r="FN654" t="s">
        <v>86</v>
      </c>
      <c r="FP654" t="s">
        <v>141</v>
      </c>
      <c r="FR654" t="s">
        <v>137</v>
      </c>
      <c r="FU654">
        <v>190</v>
      </c>
      <c r="FX654">
        <v>0</v>
      </c>
    </row>
    <row r="655" spans="1:180" x14ac:dyDescent="0.45">
      <c r="A655" s="1">
        <v>652</v>
      </c>
      <c r="B655" s="45">
        <f t="shared" si="552"/>
        <v>703</v>
      </c>
      <c r="C655" s="14" t="s">
        <v>1398</v>
      </c>
      <c r="D655" t="s">
        <v>1393</v>
      </c>
      <c r="E655" s="15" t="s">
        <v>1394</v>
      </c>
      <c r="F655" s="28">
        <f>VOR!IH655</f>
        <v>110</v>
      </c>
      <c r="G655" s="27">
        <f t="shared" si="567"/>
        <v>31</v>
      </c>
      <c r="H655" s="49">
        <f t="shared" si="568"/>
        <v>141</v>
      </c>
      <c r="I655" s="14" t="s">
        <v>84</v>
      </c>
      <c r="J655" t="s">
        <v>73</v>
      </c>
      <c r="K655" t="s">
        <v>92</v>
      </c>
      <c r="L655">
        <v>2</v>
      </c>
      <c r="M655" t="s">
        <v>83</v>
      </c>
      <c r="N655">
        <v>1</v>
      </c>
      <c r="O655" s="77">
        <f t="shared" si="569"/>
        <v>1</v>
      </c>
      <c r="P655" s="80">
        <f t="shared" si="570"/>
        <v>2</v>
      </c>
      <c r="Q655" t="s">
        <v>133</v>
      </c>
      <c r="R655" t="s">
        <v>73</v>
      </c>
      <c r="S655" t="s">
        <v>164</v>
      </c>
      <c r="T655">
        <v>4</v>
      </c>
      <c r="U655" t="s">
        <v>83</v>
      </c>
      <c r="V655">
        <v>3</v>
      </c>
      <c r="W655" s="71">
        <f t="shared" si="571"/>
        <v>0</v>
      </c>
      <c r="X655" s="80">
        <f t="shared" si="572"/>
        <v>0</v>
      </c>
      <c r="Y655" s="14" t="s">
        <v>87</v>
      </c>
      <c r="Z655" t="s">
        <v>73</v>
      </c>
      <c r="AA655" t="s">
        <v>93</v>
      </c>
      <c r="AB655">
        <v>2</v>
      </c>
      <c r="AC655" t="s">
        <v>83</v>
      </c>
      <c r="AD655">
        <v>4</v>
      </c>
      <c r="AE655" s="71">
        <f t="shared" si="573"/>
        <v>0</v>
      </c>
      <c r="AF655" s="80">
        <f t="shared" si="553"/>
        <v>0</v>
      </c>
      <c r="AG655" s="14" t="s">
        <v>181</v>
      </c>
      <c r="AH655" t="s">
        <v>73</v>
      </c>
      <c r="AI655" t="s">
        <v>132</v>
      </c>
      <c r="AJ655">
        <v>1</v>
      </c>
      <c r="AK655" t="s">
        <v>83</v>
      </c>
      <c r="AL655">
        <v>2</v>
      </c>
      <c r="AM655" s="71">
        <f t="shared" si="574"/>
        <v>2</v>
      </c>
      <c r="AN655" s="80">
        <f t="shared" si="575"/>
        <v>0</v>
      </c>
      <c r="AO655" s="14" t="s">
        <v>130</v>
      </c>
      <c r="AP655" t="s">
        <v>73</v>
      </c>
      <c r="AQ655" t="s">
        <v>142</v>
      </c>
      <c r="AR655">
        <v>2</v>
      </c>
      <c r="AS655" t="s">
        <v>83</v>
      </c>
      <c r="AT655">
        <v>1</v>
      </c>
      <c r="AU655" s="71">
        <f t="shared" si="554"/>
        <v>0</v>
      </c>
      <c r="AV655" s="80">
        <f t="shared" si="576"/>
        <v>0</v>
      </c>
      <c r="AW655" s="14" t="s">
        <v>134</v>
      </c>
      <c r="AX655" t="s">
        <v>73</v>
      </c>
      <c r="AY655" t="s">
        <v>96</v>
      </c>
      <c r="AZ655">
        <v>2</v>
      </c>
      <c r="BA655" t="s">
        <v>83</v>
      </c>
      <c r="BB655">
        <v>1</v>
      </c>
      <c r="BC655" s="71">
        <f t="shared" si="577"/>
        <v>0</v>
      </c>
      <c r="BD655" s="80">
        <f t="shared" si="555"/>
        <v>0</v>
      </c>
      <c r="BE655" s="14" t="s">
        <v>89</v>
      </c>
      <c r="BF655" t="s">
        <v>73</v>
      </c>
      <c r="BG655" t="s">
        <v>88</v>
      </c>
      <c r="BH655">
        <v>2</v>
      </c>
      <c r="BI655" t="s">
        <v>83</v>
      </c>
      <c r="BJ655">
        <v>3</v>
      </c>
      <c r="BK655" s="71">
        <f t="shared" si="556"/>
        <v>1</v>
      </c>
      <c r="BL655" s="80">
        <f t="shared" si="578"/>
        <v>0</v>
      </c>
      <c r="BM655" s="14" t="s">
        <v>135</v>
      </c>
      <c r="BN655" t="s">
        <v>73</v>
      </c>
      <c r="BO655" t="s">
        <v>90</v>
      </c>
      <c r="BP655">
        <v>1</v>
      </c>
      <c r="BQ655" t="s">
        <v>83</v>
      </c>
      <c r="BR655">
        <v>2</v>
      </c>
      <c r="BS655" s="71">
        <f t="shared" si="579"/>
        <v>0</v>
      </c>
      <c r="BT655" s="80">
        <f t="shared" si="557"/>
        <v>0</v>
      </c>
      <c r="BU655" s="28">
        <f t="shared" si="580"/>
        <v>2</v>
      </c>
      <c r="BV655" s="14" t="str">
        <f t="shared" si="581"/>
        <v>Spanien</v>
      </c>
      <c r="BW655" s="80">
        <f t="shared" si="558"/>
        <v>0</v>
      </c>
      <c r="BX655" s="14" t="str">
        <f t="shared" si="582"/>
        <v>Schweiz</v>
      </c>
      <c r="BY655" s="80">
        <f t="shared" si="583"/>
        <v>0</v>
      </c>
      <c r="BZ655" s="14" t="str">
        <f t="shared" si="584"/>
        <v>Niederlande</v>
      </c>
      <c r="CA655" s="80">
        <f t="shared" si="585"/>
        <v>7</v>
      </c>
      <c r="CB655" s="14" t="str">
        <f t="shared" si="586"/>
        <v>Mexiko</v>
      </c>
      <c r="CC655" s="80">
        <f t="shared" si="587"/>
        <v>0</v>
      </c>
      <c r="CD655" s="14" t="str">
        <f t="shared" si="588"/>
        <v>Deutschland</v>
      </c>
      <c r="CE655" s="80">
        <f t="shared" si="589"/>
        <v>0</v>
      </c>
      <c r="CF655" s="14" t="str">
        <f t="shared" si="590"/>
        <v>Brasilien</v>
      </c>
      <c r="CG655" s="80">
        <f t="shared" si="591"/>
        <v>7</v>
      </c>
      <c r="CH655" s="14" t="str">
        <f t="shared" si="592"/>
        <v>Senegal</v>
      </c>
      <c r="CI655" s="80">
        <f t="shared" si="593"/>
        <v>0</v>
      </c>
      <c r="CJ655" s="14" t="str">
        <f t="shared" si="594"/>
        <v>Argentinien</v>
      </c>
      <c r="CK655" s="80">
        <f t="shared" si="595"/>
        <v>7</v>
      </c>
      <c r="CL655" s="27">
        <f t="shared" si="605"/>
        <v>21</v>
      </c>
      <c r="CM655" t="s">
        <v>130</v>
      </c>
      <c r="CN655" t="s">
        <v>73</v>
      </c>
      <c r="CO655" t="s">
        <v>134</v>
      </c>
      <c r="CP655">
        <v>1</v>
      </c>
      <c r="CQ655" t="s">
        <v>83</v>
      </c>
      <c r="CR655">
        <v>3</v>
      </c>
      <c r="CS655" s="71">
        <f t="shared" si="559"/>
        <v>0</v>
      </c>
      <c r="CT655" s="80">
        <f t="shared" si="596"/>
        <v>0</v>
      </c>
      <c r="CU655" t="s">
        <v>84</v>
      </c>
      <c r="CV655" t="s">
        <v>73</v>
      </c>
      <c r="CW655" t="s">
        <v>133</v>
      </c>
      <c r="CX655">
        <v>1</v>
      </c>
      <c r="CY655" t="s">
        <v>83</v>
      </c>
      <c r="CZ655">
        <v>2</v>
      </c>
      <c r="DA655" s="71">
        <f t="shared" si="597"/>
        <v>1</v>
      </c>
      <c r="DB655" s="80">
        <f t="shared" si="598"/>
        <v>0</v>
      </c>
      <c r="DC655" t="s">
        <v>88</v>
      </c>
      <c r="DD655" t="s">
        <v>73</v>
      </c>
      <c r="DE655" t="s">
        <v>90</v>
      </c>
      <c r="DF655">
        <v>3</v>
      </c>
      <c r="DG655" t="s">
        <v>83</v>
      </c>
      <c r="DH655">
        <v>1</v>
      </c>
      <c r="DI655" s="71">
        <f t="shared" si="606"/>
        <v>0</v>
      </c>
      <c r="DJ655" s="80">
        <f t="shared" si="599"/>
        <v>0</v>
      </c>
      <c r="DK655" t="s">
        <v>132</v>
      </c>
      <c r="DL655" t="s">
        <v>73</v>
      </c>
      <c r="DM655" t="s">
        <v>93</v>
      </c>
      <c r="DN655">
        <v>2</v>
      </c>
      <c r="DO655" t="s">
        <v>83</v>
      </c>
      <c r="DP655">
        <v>3</v>
      </c>
      <c r="DQ655" s="71">
        <f t="shared" si="600"/>
        <v>0</v>
      </c>
      <c r="DR655" s="80">
        <f t="shared" si="601"/>
        <v>0</v>
      </c>
      <c r="DS655" s="27">
        <f t="shared" si="560"/>
        <v>0</v>
      </c>
      <c r="DT655" t="str">
        <f t="shared" si="561"/>
        <v>Mexiko</v>
      </c>
      <c r="DU655">
        <f t="shared" si="602"/>
        <v>0</v>
      </c>
      <c r="DV655" t="str">
        <f t="shared" si="562"/>
        <v>Schweiz</v>
      </c>
      <c r="DW655">
        <f t="shared" si="603"/>
        <v>0</v>
      </c>
      <c r="DX655" t="str">
        <f t="shared" si="563"/>
        <v>Argentinien</v>
      </c>
      <c r="DY655">
        <f t="shared" si="604"/>
        <v>8</v>
      </c>
      <c r="DZ655" t="str">
        <f t="shared" si="564"/>
        <v>Deutschland</v>
      </c>
      <c r="EA655">
        <f t="shared" si="565"/>
        <v>0</v>
      </c>
      <c r="EB655" s="27">
        <f t="shared" si="566"/>
        <v>8</v>
      </c>
      <c r="EC655" t="s">
        <v>133</v>
      </c>
      <c r="ED655" t="s">
        <v>73</v>
      </c>
      <c r="EE655" t="s">
        <v>134</v>
      </c>
      <c r="EF655">
        <v>1</v>
      </c>
      <c r="EG655" t="s">
        <v>83</v>
      </c>
      <c r="EH655">
        <v>4</v>
      </c>
      <c r="EK655" t="s">
        <v>93</v>
      </c>
      <c r="EL655" t="s">
        <v>73</v>
      </c>
      <c r="EM655" t="s">
        <v>88</v>
      </c>
      <c r="EN655">
        <v>3</v>
      </c>
      <c r="EO655" t="s">
        <v>83</v>
      </c>
      <c r="EP655">
        <v>1</v>
      </c>
      <c r="EU655" t="s">
        <v>133</v>
      </c>
      <c r="EV655" t="s">
        <v>73</v>
      </c>
      <c r="EW655" t="s">
        <v>88</v>
      </c>
      <c r="EX655">
        <v>1</v>
      </c>
      <c r="EY655" t="s">
        <v>83</v>
      </c>
      <c r="EZ655">
        <v>7</v>
      </c>
      <c r="FC655" t="s">
        <v>134</v>
      </c>
      <c r="FD655" t="s">
        <v>73</v>
      </c>
      <c r="FE655" t="s">
        <v>93</v>
      </c>
      <c r="FF655">
        <v>3</v>
      </c>
      <c r="FG655" t="s">
        <v>83</v>
      </c>
      <c r="FH655">
        <v>1</v>
      </c>
      <c r="FL655" t="s">
        <v>133</v>
      </c>
      <c r="FN655" t="s">
        <v>88</v>
      </c>
      <c r="FP655" t="s">
        <v>93</v>
      </c>
      <c r="FR655" t="s">
        <v>134</v>
      </c>
      <c r="FU655">
        <v>121</v>
      </c>
      <c r="FX655">
        <v>0</v>
      </c>
    </row>
    <row r="656" spans="1:180" x14ac:dyDescent="0.45">
      <c r="A656" s="1">
        <v>653</v>
      </c>
      <c r="B656" s="45">
        <f t="shared" si="552"/>
        <v>763</v>
      </c>
      <c r="C656" s="14" t="s">
        <v>1399</v>
      </c>
      <c r="D656" t="s">
        <v>1393</v>
      </c>
      <c r="E656" s="15" t="s">
        <v>1394</v>
      </c>
      <c r="F656" s="28">
        <f>VOR!IH656</f>
        <v>78</v>
      </c>
      <c r="G656" s="27">
        <f t="shared" si="567"/>
        <v>7</v>
      </c>
      <c r="H656" s="49">
        <f t="shared" si="568"/>
        <v>85</v>
      </c>
      <c r="I656" s="14" t="s">
        <v>132</v>
      </c>
      <c r="J656" t="s">
        <v>73</v>
      </c>
      <c r="K656" t="s">
        <v>137</v>
      </c>
      <c r="L656">
        <v>3</v>
      </c>
      <c r="M656" t="s">
        <v>83</v>
      </c>
      <c r="N656">
        <v>1</v>
      </c>
      <c r="O656" s="77">
        <f t="shared" si="569"/>
        <v>0</v>
      </c>
      <c r="P656" s="80">
        <f t="shared" si="570"/>
        <v>0</v>
      </c>
      <c r="Q656" t="s">
        <v>133</v>
      </c>
      <c r="R656" t="s">
        <v>73</v>
      </c>
      <c r="S656" t="s">
        <v>129</v>
      </c>
      <c r="T656">
        <v>3</v>
      </c>
      <c r="U656" t="s">
        <v>83</v>
      </c>
      <c r="V656">
        <v>0</v>
      </c>
      <c r="W656" s="71">
        <f t="shared" si="571"/>
        <v>0</v>
      </c>
      <c r="X656" s="80">
        <f t="shared" si="572"/>
        <v>0</v>
      </c>
      <c r="Y656" s="14" t="s">
        <v>164</v>
      </c>
      <c r="Z656" t="s">
        <v>73</v>
      </c>
      <c r="AA656" t="s">
        <v>86</v>
      </c>
      <c r="AB656">
        <v>2</v>
      </c>
      <c r="AC656" t="s">
        <v>83</v>
      </c>
      <c r="AD656">
        <v>5</v>
      </c>
      <c r="AE656" s="71">
        <f t="shared" si="573"/>
        <v>2</v>
      </c>
      <c r="AF656" s="80">
        <f t="shared" si="553"/>
        <v>0</v>
      </c>
      <c r="AG656" s="14" t="s">
        <v>92</v>
      </c>
      <c r="AH656" t="s">
        <v>73</v>
      </c>
      <c r="AI656" t="s">
        <v>84</v>
      </c>
      <c r="AJ656">
        <v>4</v>
      </c>
      <c r="AK656" t="s">
        <v>83</v>
      </c>
      <c r="AL656">
        <v>7</v>
      </c>
      <c r="AM656" s="71">
        <f t="shared" si="574"/>
        <v>0</v>
      </c>
      <c r="AN656" s="80">
        <f t="shared" si="575"/>
        <v>0</v>
      </c>
      <c r="AO656" s="14" t="s">
        <v>88</v>
      </c>
      <c r="AP656" t="s">
        <v>73</v>
      </c>
      <c r="AQ656" t="s">
        <v>131</v>
      </c>
      <c r="AR656">
        <v>3</v>
      </c>
      <c r="AS656" t="s">
        <v>83</v>
      </c>
      <c r="AT656">
        <v>8</v>
      </c>
      <c r="AU656" s="71">
        <f t="shared" si="554"/>
        <v>0</v>
      </c>
      <c r="AV656" s="80">
        <f t="shared" si="576"/>
        <v>0</v>
      </c>
      <c r="AW656" s="14" t="s">
        <v>166</v>
      </c>
      <c r="AX656" t="s">
        <v>73</v>
      </c>
      <c r="AY656" t="s">
        <v>135</v>
      </c>
      <c r="AZ656">
        <v>3</v>
      </c>
      <c r="BA656" t="s">
        <v>83</v>
      </c>
      <c r="BB656">
        <v>5</v>
      </c>
      <c r="BC656" s="71">
        <f t="shared" si="577"/>
        <v>0</v>
      </c>
      <c r="BD656" s="80">
        <f t="shared" si="555"/>
        <v>0</v>
      </c>
      <c r="BE656" s="14" t="s">
        <v>142</v>
      </c>
      <c r="BF656" t="s">
        <v>73</v>
      </c>
      <c r="BG656" t="s">
        <v>165</v>
      </c>
      <c r="BH656">
        <v>1</v>
      </c>
      <c r="BI656" t="s">
        <v>83</v>
      </c>
      <c r="BJ656">
        <v>3</v>
      </c>
      <c r="BK656" s="71">
        <f t="shared" si="556"/>
        <v>0</v>
      </c>
      <c r="BL656" s="80">
        <f t="shared" si="578"/>
        <v>0</v>
      </c>
      <c r="BM656" s="14" t="s">
        <v>91</v>
      </c>
      <c r="BN656" t="s">
        <v>73</v>
      </c>
      <c r="BO656" t="s">
        <v>134</v>
      </c>
      <c r="BP656">
        <v>4</v>
      </c>
      <c r="BQ656" t="s">
        <v>83</v>
      </c>
      <c r="BR656">
        <v>6</v>
      </c>
      <c r="BS656" s="71">
        <f t="shared" si="579"/>
        <v>2</v>
      </c>
      <c r="BT656" s="80">
        <f t="shared" si="557"/>
        <v>0</v>
      </c>
      <c r="BU656" s="28">
        <f t="shared" si="580"/>
        <v>0</v>
      </c>
      <c r="BV656" s="14" t="str">
        <f t="shared" si="581"/>
        <v>Belgien</v>
      </c>
      <c r="BW656" s="80">
        <f t="shared" si="558"/>
        <v>0</v>
      </c>
      <c r="BX656" s="14" t="str">
        <f t="shared" si="582"/>
        <v>Uruguay</v>
      </c>
      <c r="BY656" s="80">
        <f t="shared" si="583"/>
        <v>0</v>
      </c>
      <c r="BZ656" s="14" t="str">
        <f t="shared" si="584"/>
        <v>Senegal</v>
      </c>
      <c r="CA656" s="80">
        <f t="shared" si="585"/>
        <v>0</v>
      </c>
      <c r="CB656" s="14" t="str">
        <f t="shared" si="586"/>
        <v>Mexiko</v>
      </c>
      <c r="CC656" s="80">
        <f t="shared" si="587"/>
        <v>0</v>
      </c>
      <c r="CD656" s="14" t="str">
        <f t="shared" si="588"/>
        <v>Japan</v>
      </c>
      <c r="CE656" s="80">
        <f t="shared" si="589"/>
        <v>0</v>
      </c>
      <c r="CF656" s="14" t="str">
        <f t="shared" si="590"/>
        <v>Schweiz</v>
      </c>
      <c r="CG656" s="80">
        <f t="shared" si="591"/>
        <v>0</v>
      </c>
      <c r="CH656" s="14" t="str">
        <f t="shared" si="592"/>
        <v>Niederlande</v>
      </c>
      <c r="CI656" s="80">
        <f t="shared" si="593"/>
        <v>7</v>
      </c>
      <c r="CJ656" s="14" t="str">
        <f t="shared" si="594"/>
        <v>Polen</v>
      </c>
      <c r="CK656" s="80">
        <f t="shared" si="595"/>
        <v>0</v>
      </c>
      <c r="CL656" s="27">
        <f t="shared" si="605"/>
        <v>7</v>
      </c>
      <c r="CM656" t="s">
        <v>131</v>
      </c>
      <c r="CN656" t="s">
        <v>73</v>
      </c>
      <c r="CO656" t="s">
        <v>135</v>
      </c>
      <c r="CP656">
        <v>4</v>
      </c>
      <c r="CQ656" t="s">
        <v>83</v>
      </c>
      <c r="CR656">
        <v>6</v>
      </c>
      <c r="CS656" s="71">
        <f t="shared" si="559"/>
        <v>0</v>
      </c>
      <c r="CT656" s="80">
        <f t="shared" si="596"/>
        <v>0</v>
      </c>
      <c r="CU656" t="s">
        <v>132</v>
      </c>
      <c r="CV656" t="s">
        <v>73</v>
      </c>
      <c r="CW656" t="s">
        <v>133</v>
      </c>
      <c r="CX656">
        <v>4</v>
      </c>
      <c r="CY656" t="s">
        <v>83</v>
      </c>
      <c r="CZ656">
        <v>2</v>
      </c>
      <c r="DA656" s="71">
        <f t="shared" si="597"/>
        <v>0</v>
      </c>
      <c r="DB656" s="80">
        <f t="shared" si="598"/>
        <v>0</v>
      </c>
      <c r="DC656" t="s">
        <v>165</v>
      </c>
      <c r="DD656" t="s">
        <v>73</v>
      </c>
      <c r="DE656" t="s">
        <v>134</v>
      </c>
      <c r="DF656">
        <v>5</v>
      </c>
      <c r="DG656" t="s">
        <v>83</v>
      </c>
      <c r="DH656">
        <v>3</v>
      </c>
      <c r="DI656" s="71">
        <f t="shared" si="606"/>
        <v>0</v>
      </c>
      <c r="DJ656" s="80">
        <f t="shared" si="599"/>
        <v>0</v>
      </c>
      <c r="DK656" t="s">
        <v>84</v>
      </c>
      <c r="DL656" t="s">
        <v>73</v>
      </c>
      <c r="DM656" t="s">
        <v>86</v>
      </c>
      <c r="DN656">
        <v>4</v>
      </c>
      <c r="DO656" t="s">
        <v>83</v>
      </c>
      <c r="DP656">
        <v>7</v>
      </c>
      <c r="DQ656" s="71">
        <f t="shared" si="600"/>
        <v>0</v>
      </c>
      <c r="DR656" s="80">
        <f t="shared" si="601"/>
        <v>0</v>
      </c>
      <c r="DS656" s="27">
        <f t="shared" si="560"/>
        <v>0</v>
      </c>
      <c r="DT656" t="str">
        <f t="shared" si="561"/>
        <v>Senegal</v>
      </c>
      <c r="DU656">
        <f t="shared" si="602"/>
        <v>0</v>
      </c>
      <c r="DV656" t="str">
        <f t="shared" si="562"/>
        <v>Uruguay</v>
      </c>
      <c r="DW656">
        <f t="shared" si="603"/>
        <v>0</v>
      </c>
      <c r="DX656" t="str">
        <f t="shared" si="563"/>
        <v>Polen</v>
      </c>
      <c r="DY656">
        <f t="shared" si="604"/>
        <v>0</v>
      </c>
      <c r="DZ656" t="str">
        <f t="shared" si="564"/>
        <v>Japan</v>
      </c>
      <c r="EA656">
        <f t="shared" si="565"/>
        <v>0</v>
      </c>
      <c r="EB656" s="27">
        <f t="shared" si="566"/>
        <v>0</v>
      </c>
      <c r="EC656" t="s">
        <v>132</v>
      </c>
      <c r="ED656" t="s">
        <v>73</v>
      </c>
      <c r="EE656" t="s">
        <v>135</v>
      </c>
      <c r="EF656">
        <v>5</v>
      </c>
      <c r="EG656" t="s">
        <v>83</v>
      </c>
      <c r="EH656">
        <v>3</v>
      </c>
      <c r="EK656" t="s">
        <v>86</v>
      </c>
      <c r="EL656" t="s">
        <v>73</v>
      </c>
      <c r="EM656" t="s">
        <v>165</v>
      </c>
      <c r="EN656">
        <v>4</v>
      </c>
      <c r="EO656" t="s">
        <v>83</v>
      </c>
      <c r="EP656">
        <v>6</v>
      </c>
      <c r="EU656" t="s">
        <v>135</v>
      </c>
      <c r="EV656" t="s">
        <v>73</v>
      </c>
      <c r="EW656" t="s">
        <v>86</v>
      </c>
      <c r="EX656">
        <v>3</v>
      </c>
      <c r="EY656" t="s">
        <v>83</v>
      </c>
      <c r="EZ656">
        <v>7</v>
      </c>
      <c r="FC656" t="s">
        <v>132</v>
      </c>
      <c r="FD656" t="s">
        <v>73</v>
      </c>
      <c r="FE656" t="s">
        <v>165</v>
      </c>
      <c r="FF656">
        <v>2</v>
      </c>
      <c r="FG656" t="s">
        <v>83</v>
      </c>
      <c r="FH656">
        <v>1</v>
      </c>
      <c r="FL656" t="s">
        <v>135</v>
      </c>
      <c r="FN656" t="s">
        <v>86</v>
      </c>
      <c r="FP656" t="s">
        <v>165</v>
      </c>
      <c r="FR656" t="s">
        <v>132</v>
      </c>
      <c r="FU656">
        <v>212</v>
      </c>
      <c r="FX656">
        <v>0</v>
      </c>
    </row>
    <row r="657" spans="1:263" x14ac:dyDescent="0.45">
      <c r="A657" s="1">
        <v>654</v>
      </c>
      <c r="B657" s="45">
        <f t="shared" si="552"/>
        <v>358</v>
      </c>
      <c r="C657" s="14" t="s">
        <v>1400</v>
      </c>
      <c r="D657" t="s">
        <v>1401</v>
      </c>
      <c r="E657" s="15" t="s">
        <v>1394</v>
      </c>
      <c r="F657" s="28">
        <f>VOR!IH657</f>
        <v>169</v>
      </c>
      <c r="G657" s="27">
        <f t="shared" si="567"/>
        <v>44</v>
      </c>
      <c r="H657" s="49">
        <f t="shared" si="568"/>
        <v>213</v>
      </c>
      <c r="I657" s="14" t="s">
        <v>84</v>
      </c>
      <c r="J657" t="s">
        <v>73</v>
      </c>
      <c r="K657" t="s">
        <v>92</v>
      </c>
      <c r="L657">
        <v>2</v>
      </c>
      <c r="M657" t="s">
        <v>83</v>
      </c>
      <c r="N657">
        <v>3</v>
      </c>
      <c r="O657" s="77">
        <f t="shared" si="569"/>
        <v>1</v>
      </c>
      <c r="P657" s="80">
        <f t="shared" si="570"/>
        <v>0</v>
      </c>
      <c r="Q657" t="s">
        <v>93</v>
      </c>
      <c r="R657" t="s">
        <v>73</v>
      </c>
      <c r="S657" t="s">
        <v>129</v>
      </c>
      <c r="T657">
        <v>2</v>
      </c>
      <c r="U657" t="s">
        <v>83</v>
      </c>
      <c r="V657">
        <v>3</v>
      </c>
      <c r="W657" s="71">
        <f t="shared" si="571"/>
        <v>1</v>
      </c>
      <c r="X657" s="80">
        <f t="shared" si="572"/>
        <v>0</v>
      </c>
      <c r="Y657" s="14" t="s">
        <v>94</v>
      </c>
      <c r="Z657" t="s">
        <v>73</v>
      </c>
      <c r="AA657" t="s">
        <v>86</v>
      </c>
      <c r="AB657">
        <v>1</v>
      </c>
      <c r="AC657" t="s">
        <v>83</v>
      </c>
      <c r="AD657">
        <v>2</v>
      </c>
      <c r="AE657" s="71">
        <f t="shared" si="573"/>
        <v>3</v>
      </c>
      <c r="AF657" s="80">
        <f t="shared" si="553"/>
        <v>0</v>
      </c>
      <c r="AG657" s="14" t="s">
        <v>85</v>
      </c>
      <c r="AH657" t="s">
        <v>73</v>
      </c>
      <c r="AI657" t="s">
        <v>132</v>
      </c>
      <c r="AJ657">
        <v>2</v>
      </c>
      <c r="AK657" t="s">
        <v>83</v>
      </c>
      <c r="AL657">
        <v>0</v>
      </c>
      <c r="AM657" s="71">
        <f t="shared" si="574"/>
        <v>3</v>
      </c>
      <c r="AN657" s="80">
        <f t="shared" si="575"/>
        <v>4</v>
      </c>
      <c r="AO657" s="14" t="s">
        <v>130</v>
      </c>
      <c r="AP657" t="s">
        <v>73</v>
      </c>
      <c r="AQ657" t="s">
        <v>95</v>
      </c>
      <c r="AR657">
        <v>1</v>
      </c>
      <c r="AS657" t="s">
        <v>83</v>
      </c>
      <c r="AT657">
        <v>2</v>
      </c>
      <c r="AU657" s="71">
        <f t="shared" si="554"/>
        <v>2</v>
      </c>
      <c r="AV657" s="80">
        <f t="shared" si="576"/>
        <v>4</v>
      </c>
      <c r="AW657" s="14" t="s">
        <v>90</v>
      </c>
      <c r="AX657" t="s">
        <v>73</v>
      </c>
      <c r="AY657" t="s">
        <v>91</v>
      </c>
      <c r="AZ657">
        <v>3</v>
      </c>
      <c r="BA657" t="s">
        <v>83</v>
      </c>
      <c r="BB657">
        <v>2</v>
      </c>
      <c r="BC657" s="71">
        <f t="shared" si="577"/>
        <v>3</v>
      </c>
      <c r="BD657" s="80">
        <f t="shared" si="555"/>
        <v>4</v>
      </c>
      <c r="BE657" s="14" t="s">
        <v>131</v>
      </c>
      <c r="BF657" t="s">
        <v>73</v>
      </c>
      <c r="BG657" t="s">
        <v>88</v>
      </c>
      <c r="BH657">
        <v>2</v>
      </c>
      <c r="BI657" t="s">
        <v>83</v>
      </c>
      <c r="BJ657">
        <v>1</v>
      </c>
      <c r="BK657" s="71">
        <f t="shared" si="556"/>
        <v>0</v>
      </c>
      <c r="BL657" s="80">
        <f t="shared" si="578"/>
        <v>0</v>
      </c>
      <c r="BM657" s="14" t="s">
        <v>96</v>
      </c>
      <c r="BN657" t="s">
        <v>73</v>
      </c>
      <c r="BO657" t="s">
        <v>134</v>
      </c>
      <c r="BP657">
        <v>3</v>
      </c>
      <c r="BQ657" t="s">
        <v>83</v>
      </c>
      <c r="BR657">
        <v>2</v>
      </c>
      <c r="BS657" s="71">
        <f t="shared" si="579"/>
        <v>3</v>
      </c>
      <c r="BT657" s="80">
        <f t="shared" si="557"/>
        <v>4</v>
      </c>
      <c r="BU657" s="28">
        <f t="shared" si="580"/>
        <v>16</v>
      </c>
      <c r="BV657" s="14" t="str">
        <f t="shared" si="581"/>
        <v>Kroatien</v>
      </c>
      <c r="BW657" s="80">
        <f t="shared" si="558"/>
        <v>7</v>
      </c>
      <c r="BX657" s="14" t="str">
        <f t="shared" si="582"/>
        <v>Brasilien</v>
      </c>
      <c r="BY657" s="80">
        <f t="shared" si="583"/>
        <v>7</v>
      </c>
      <c r="BZ657" s="14" t="str">
        <f t="shared" si="584"/>
        <v>Wales</v>
      </c>
      <c r="CA657" s="80">
        <f t="shared" si="585"/>
        <v>0</v>
      </c>
      <c r="CB657" s="14" t="str">
        <f t="shared" si="586"/>
        <v>Dänemark</v>
      </c>
      <c r="CC657" s="80">
        <f t="shared" si="587"/>
        <v>0</v>
      </c>
      <c r="CD657" s="14" t="str">
        <f t="shared" si="588"/>
        <v>Belgien</v>
      </c>
      <c r="CE657" s="80">
        <f t="shared" si="589"/>
        <v>0</v>
      </c>
      <c r="CF657" s="14" t="str">
        <f t="shared" si="590"/>
        <v>Portugal</v>
      </c>
      <c r="CG657" s="80">
        <f t="shared" si="591"/>
        <v>7</v>
      </c>
      <c r="CH657" s="14" t="str">
        <f t="shared" si="592"/>
        <v>England</v>
      </c>
      <c r="CI657" s="80">
        <f t="shared" si="593"/>
        <v>7</v>
      </c>
      <c r="CJ657" s="14" t="str">
        <f t="shared" si="594"/>
        <v>Polen</v>
      </c>
      <c r="CK657" s="80">
        <f t="shared" si="595"/>
        <v>0</v>
      </c>
      <c r="CL657" s="27">
        <f t="shared" si="605"/>
        <v>28</v>
      </c>
      <c r="CM657" t="s">
        <v>95</v>
      </c>
      <c r="CN657" t="s">
        <v>73</v>
      </c>
      <c r="CO657" t="s">
        <v>90</v>
      </c>
      <c r="CP657">
        <v>2</v>
      </c>
      <c r="CQ657" t="s">
        <v>83</v>
      </c>
      <c r="CR657">
        <v>4</v>
      </c>
      <c r="CS657" s="71">
        <f t="shared" si="559"/>
        <v>3</v>
      </c>
      <c r="CT657" s="80">
        <f t="shared" si="596"/>
        <v>0</v>
      </c>
      <c r="CU657" t="s">
        <v>92</v>
      </c>
      <c r="CV657" t="s">
        <v>73</v>
      </c>
      <c r="CW657" t="s">
        <v>129</v>
      </c>
      <c r="CX657">
        <v>2</v>
      </c>
      <c r="CY657" t="s">
        <v>83</v>
      </c>
      <c r="CZ657">
        <v>3</v>
      </c>
      <c r="DA657" s="71">
        <f t="shared" si="597"/>
        <v>0</v>
      </c>
      <c r="DB657" s="80">
        <f t="shared" si="598"/>
        <v>0</v>
      </c>
      <c r="DC657" t="s">
        <v>131</v>
      </c>
      <c r="DD657" t="s">
        <v>73</v>
      </c>
      <c r="DE657" t="s">
        <v>96</v>
      </c>
      <c r="DF657">
        <v>2</v>
      </c>
      <c r="DG657" t="s">
        <v>83</v>
      </c>
      <c r="DH657">
        <v>1</v>
      </c>
      <c r="DI657" s="71">
        <f t="shared" si="606"/>
        <v>0</v>
      </c>
      <c r="DJ657" s="80">
        <f t="shared" si="599"/>
        <v>0</v>
      </c>
      <c r="DK657" t="s">
        <v>85</v>
      </c>
      <c r="DL657" t="s">
        <v>73</v>
      </c>
      <c r="DM657" t="s">
        <v>86</v>
      </c>
      <c r="DN657">
        <v>5</v>
      </c>
      <c r="DO657" t="s">
        <v>83</v>
      </c>
      <c r="DP657">
        <v>2</v>
      </c>
      <c r="DQ657" s="71">
        <f t="shared" si="600"/>
        <v>1</v>
      </c>
      <c r="DR657" s="80">
        <f t="shared" si="601"/>
        <v>0</v>
      </c>
      <c r="DS657" s="27">
        <f t="shared" si="560"/>
        <v>0</v>
      </c>
      <c r="DT657" t="str">
        <f t="shared" si="561"/>
        <v>Dänemark</v>
      </c>
      <c r="DU657">
        <f t="shared" si="602"/>
        <v>0</v>
      </c>
      <c r="DV657" t="str">
        <f t="shared" si="562"/>
        <v>Brasilien</v>
      </c>
      <c r="DW657">
        <f t="shared" si="603"/>
        <v>0</v>
      </c>
      <c r="DX657" t="str">
        <f t="shared" si="563"/>
        <v>England</v>
      </c>
      <c r="DY657">
        <f t="shared" si="604"/>
        <v>0</v>
      </c>
      <c r="DZ657" t="str">
        <f t="shared" si="564"/>
        <v>Belgien</v>
      </c>
      <c r="EA657">
        <f t="shared" si="565"/>
        <v>0</v>
      </c>
      <c r="EB657" s="27">
        <f t="shared" si="566"/>
        <v>0</v>
      </c>
      <c r="EC657" t="s">
        <v>129</v>
      </c>
      <c r="ED657" t="s">
        <v>73</v>
      </c>
      <c r="EE657" t="s">
        <v>90</v>
      </c>
      <c r="EF657">
        <v>1</v>
      </c>
      <c r="EG657" t="s">
        <v>83</v>
      </c>
      <c r="EH657">
        <v>2</v>
      </c>
      <c r="EK657" t="s">
        <v>85</v>
      </c>
      <c r="EL657" t="s">
        <v>73</v>
      </c>
      <c r="EM657" t="s">
        <v>131</v>
      </c>
      <c r="EN657">
        <v>3</v>
      </c>
      <c r="EO657" t="s">
        <v>83</v>
      </c>
      <c r="EP657">
        <v>2</v>
      </c>
      <c r="EU657" t="s">
        <v>129</v>
      </c>
      <c r="EV657" t="s">
        <v>73</v>
      </c>
      <c r="EW657" t="s">
        <v>131</v>
      </c>
      <c r="EX657">
        <v>2</v>
      </c>
      <c r="EY657" t="s">
        <v>83</v>
      </c>
      <c r="EZ657">
        <v>1</v>
      </c>
      <c r="FC657" t="s">
        <v>90</v>
      </c>
      <c r="FD657" t="s">
        <v>73</v>
      </c>
      <c r="FE657" t="s">
        <v>85</v>
      </c>
      <c r="FF657">
        <v>1</v>
      </c>
      <c r="FG657" t="s">
        <v>83</v>
      </c>
      <c r="FH657">
        <v>2</v>
      </c>
      <c r="FL657" t="s">
        <v>131</v>
      </c>
      <c r="FN657" t="s">
        <v>129</v>
      </c>
      <c r="FP657" t="s">
        <v>90</v>
      </c>
      <c r="FR657" t="s">
        <v>85</v>
      </c>
      <c r="FU657">
        <v>177</v>
      </c>
      <c r="FX657" t="s">
        <v>992</v>
      </c>
    </row>
    <row r="658" spans="1:263" x14ac:dyDescent="0.45">
      <c r="A658" s="1">
        <v>655</v>
      </c>
      <c r="B658" s="45">
        <f t="shared" si="552"/>
        <v>147</v>
      </c>
      <c r="C658" s="14" t="s">
        <v>1402</v>
      </c>
      <c r="D658" t="s">
        <v>1403</v>
      </c>
      <c r="E658" s="15" t="s">
        <v>1394</v>
      </c>
      <c r="F658" s="28">
        <f>VOR!IH658</f>
        <v>167</v>
      </c>
      <c r="G658" s="27">
        <f t="shared" si="567"/>
        <v>81</v>
      </c>
      <c r="H658" s="49">
        <f t="shared" si="568"/>
        <v>248</v>
      </c>
      <c r="I658" s="14" t="s">
        <v>84</v>
      </c>
      <c r="J658" t="s">
        <v>73</v>
      </c>
      <c r="K658" t="s">
        <v>92</v>
      </c>
      <c r="L658">
        <v>3</v>
      </c>
      <c r="M658" t="s">
        <v>83</v>
      </c>
      <c r="N658">
        <v>1</v>
      </c>
      <c r="O658" s="77">
        <f t="shared" si="569"/>
        <v>1</v>
      </c>
      <c r="P658" s="80">
        <f t="shared" si="570"/>
        <v>4</v>
      </c>
      <c r="Q658" t="s">
        <v>93</v>
      </c>
      <c r="R658" t="s">
        <v>73</v>
      </c>
      <c r="S658" t="s">
        <v>164</v>
      </c>
      <c r="T658">
        <v>3</v>
      </c>
      <c r="U658" t="s">
        <v>83</v>
      </c>
      <c r="V658">
        <v>1</v>
      </c>
      <c r="W658" s="71">
        <f t="shared" si="571"/>
        <v>1</v>
      </c>
      <c r="X658" s="80">
        <f t="shared" si="572"/>
        <v>2</v>
      </c>
      <c r="Y658" s="14" t="s">
        <v>94</v>
      </c>
      <c r="Z658" t="s">
        <v>73</v>
      </c>
      <c r="AA658" t="s">
        <v>86</v>
      </c>
      <c r="AB658">
        <v>2</v>
      </c>
      <c r="AC658" t="s">
        <v>83</v>
      </c>
      <c r="AD658">
        <v>1</v>
      </c>
      <c r="AE658" s="71">
        <f t="shared" si="573"/>
        <v>3</v>
      </c>
      <c r="AF658" s="80">
        <f t="shared" si="553"/>
        <v>4</v>
      </c>
      <c r="AG658" s="14" t="s">
        <v>85</v>
      </c>
      <c r="AH658" t="s">
        <v>73</v>
      </c>
      <c r="AI658" t="s">
        <v>132</v>
      </c>
      <c r="AJ658">
        <v>2</v>
      </c>
      <c r="AK658" t="s">
        <v>83</v>
      </c>
      <c r="AL658">
        <v>1</v>
      </c>
      <c r="AM658" s="71">
        <f t="shared" si="574"/>
        <v>3</v>
      </c>
      <c r="AN658" s="80">
        <f t="shared" si="575"/>
        <v>4</v>
      </c>
      <c r="AO658" s="14" t="s">
        <v>88</v>
      </c>
      <c r="AP658" t="s">
        <v>73</v>
      </c>
      <c r="AQ658" t="s">
        <v>131</v>
      </c>
      <c r="AR658">
        <v>2</v>
      </c>
      <c r="AS658" t="s">
        <v>83</v>
      </c>
      <c r="AT658">
        <v>1</v>
      </c>
      <c r="AU658" s="71">
        <f t="shared" si="554"/>
        <v>0</v>
      </c>
      <c r="AV658" s="80">
        <f t="shared" si="576"/>
        <v>0</v>
      </c>
      <c r="AW658" s="14" t="s">
        <v>90</v>
      </c>
      <c r="AX658" t="s">
        <v>73</v>
      </c>
      <c r="AY658" t="s">
        <v>96</v>
      </c>
      <c r="AZ658">
        <v>2</v>
      </c>
      <c r="BA658" t="s">
        <v>83</v>
      </c>
      <c r="BB658">
        <v>1</v>
      </c>
      <c r="BC658" s="71">
        <f t="shared" si="577"/>
        <v>1</v>
      </c>
      <c r="BD658" s="80">
        <f t="shared" si="555"/>
        <v>2</v>
      </c>
      <c r="BE658" s="14" t="s">
        <v>95</v>
      </c>
      <c r="BF658" t="s">
        <v>73</v>
      </c>
      <c r="BG658" t="s">
        <v>130</v>
      </c>
      <c r="BH658">
        <v>1</v>
      </c>
      <c r="BI658" t="s">
        <v>83</v>
      </c>
      <c r="BJ658">
        <v>3</v>
      </c>
      <c r="BK658" s="71">
        <f t="shared" si="556"/>
        <v>2</v>
      </c>
      <c r="BL658" s="80">
        <f t="shared" si="578"/>
        <v>0</v>
      </c>
      <c r="BM658" s="14" t="s">
        <v>135</v>
      </c>
      <c r="BN658" t="s">
        <v>73</v>
      </c>
      <c r="BO658" t="s">
        <v>166</v>
      </c>
      <c r="BP658">
        <v>2</v>
      </c>
      <c r="BQ658" t="s">
        <v>83</v>
      </c>
      <c r="BR658">
        <v>1</v>
      </c>
      <c r="BS658" s="71">
        <f t="shared" si="579"/>
        <v>0</v>
      </c>
      <c r="BT658" s="80">
        <f t="shared" si="557"/>
        <v>0</v>
      </c>
      <c r="BU658" s="28">
        <f t="shared" si="580"/>
        <v>16</v>
      </c>
      <c r="BV658" s="14" t="str">
        <f t="shared" si="581"/>
        <v>Deutschland</v>
      </c>
      <c r="BW658" s="80">
        <f t="shared" si="558"/>
        <v>0</v>
      </c>
      <c r="BX658" s="14" t="str">
        <f t="shared" si="582"/>
        <v>Brasilien</v>
      </c>
      <c r="BY658" s="80">
        <f t="shared" si="583"/>
        <v>7</v>
      </c>
      <c r="BZ658" s="14" t="str">
        <f t="shared" si="584"/>
        <v>Niederlande</v>
      </c>
      <c r="CA658" s="80">
        <f t="shared" si="585"/>
        <v>7</v>
      </c>
      <c r="CB658" s="14" t="str">
        <f t="shared" si="586"/>
        <v>Argentinien</v>
      </c>
      <c r="CC658" s="80">
        <f t="shared" si="587"/>
        <v>7</v>
      </c>
      <c r="CD658" s="14" t="str">
        <f t="shared" si="588"/>
        <v>Spanien</v>
      </c>
      <c r="CE658" s="80">
        <f t="shared" si="589"/>
        <v>0</v>
      </c>
      <c r="CF658" s="14" t="str">
        <f t="shared" si="590"/>
        <v>Uruguay</v>
      </c>
      <c r="CG658" s="80">
        <f t="shared" si="591"/>
        <v>0</v>
      </c>
      <c r="CH658" s="14" t="str">
        <f t="shared" si="592"/>
        <v>England</v>
      </c>
      <c r="CI658" s="80">
        <f t="shared" si="593"/>
        <v>7</v>
      </c>
      <c r="CJ658" s="14" t="str">
        <f t="shared" si="594"/>
        <v>Frankreich</v>
      </c>
      <c r="CK658" s="80">
        <f t="shared" si="595"/>
        <v>7</v>
      </c>
      <c r="CL658" s="27">
        <f t="shared" si="605"/>
        <v>35</v>
      </c>
      <c r="CM658" t="s">
        <v>88</v>
      </c>
      <c r="CN658" t="s">
        <v>73</v>
      </c>
      <c r="CO658" t="s">
        <v>90</v>
      </c>
      <c r="CP658">
        <v>1</v>
      </c>
      <c r="CQ658" t="s">
        <v>83</v>
      </c>
      <c r="CR658">
        <v>2</v>
      </c>
      <c r="CS658" s="71">
        <f t="shared" si="559"/>
        <v>2</v>
      </c>
      <c r="CT658" s="80">
        <f t="shared" si="596"/>
        <v>0</v>
      </c>
      <c r="CU658" t="s">
        <v>84</v>
      </c>
      <c r="CV658" t="s">
        <v>73</v>
      </c>
      <c r="CW658" t="s">
        <v>93</v>
      </c>
      <c r="CX658">
        <v>1</v>
      </c>
      <c r="CY658" t="s">
        <v>83</v>
      </c>
      <c r="CZ658">
        <v>2</v>
      </c>
      <c r="DA658" s="71">
        <f t="shared" si="597"/>
        <v>3</v>
      </c>
      <c r="DB658" s="80">
        <f t="shared" si="598"/>
        <v>6</v>
      </c>
      <c r="DC658" t="s">
        <v>130</v>
      </c>
      <c r="DD658" t="s">
        <v>73</v>
      </c>
      <c r="DE658" t="s">
        <v>135</v>
      </c>
      <c r="DF658">
        <v>2</v>
      </c>
      <c r="DG658" t="s">
        <v>83</v>
      </c>
      <c r="DH658">
        <v>1</v>
      </c>
      <c r="DI658" s="71">
        <f t="shared" si="606"/>
        <v>0</v>
      </c>
      <c r="DJ658" s="80">
        <f t="shared" si="599"/>
        <v>0</v>
      </c>
      <c r="DK658" t="s">
        <v>85</v>
      </c>
      <c r="DL658" t="s">
        <v>73</v>
      </c>
      <c r="DM658" t="s">
        <v>94</v>
      </c>
      <c r="DN658">
        <v>1</v>
      </c>
      <c r="DO658" t="s">
        <v>83</v>
      </c>
      <c r="DP658">
        <v>2</v>
      </c>
      <c r="DQ658" s="71">
        <f t="shared" si="600"/>
        <v>3</v>
      </c>
      <c r="DR658" s="80">
        <f t="shared" si="601"/>
        <v>8</v>
      </c>
      <c r="DS658" s="27">
        <f t="shared" si="560"/>
        <v>14</v>
      </c>
      <c r="DT658" t="str">
        <f t="shared" si="561"/>
        <v>Argentinien</v>
      </c>
      <c r="DU658">
        <f t="shared" si="602"/>
        <v>8</v>
      </c>
      <c r="DV658" t="str">
        <f t="shared" si="562"/>
        <v>Brasilien</v>
      </c>
      <c r="DW658">
        <f t="shared" si="603"/>
        <v>0</v>
      </c>
      <c r="DX658" t="str">
        <f t="shared" si="563"/>
        <v>Frankreich</v>
      </c>
      <c r="DY658">
        <f t="shared" si="604"/>
        <v>8</v>
      </c>
      <c r="DZ658" t="str">
        <f t="shared" si="564"/>
        <v>Spanien</v>
      </c>
      <c r="EA658">
        <f t="shared" si="565"/>
        <v>0</v>
      </c>
      <c r="EB658" s="27">
        <f t="shared" si="566"/>
        <v>16</v>
      </c>
      <c r="EC658" t="s">
        <v>93</v>
      </c>
      <c r="ED658" t="s">
        <v>73</v>
      </c>
      <c r="EE658" t="s">
        <v>90</v>
      </c>
      <c r="EF658">
        <v>1</v>
      </c>
      <c r="EG658" t="s">
        <v>83</v>
      </c>
      <c r="EH658">
        <v>2</v>
      </c>
      <c r="EK658" t="s">
        <v>94</v>
      </c>
      <c r="EL658" t="s">
        <v>73</v>
      </c>
      <c r="EM658" t="s">
        <v>130</v>
      </c>
      <c r="EN658">
        <v>1</v>
      </c>
      <c r="EO658" t="s">
        <v>83</v>
      </c>
      <c r="EP658">
        <v>2</v>
      </c>
      <c r="EU658" t="s">
        <v>93</v>
      </c>
      <c r="EV658" t="s">
        <v>73</v>
      </c>
      <c r="EW658" t="s">
        <v>94</v>
      </c>
      <c r="EX658">
        <v>1</v>
      </c>
      <c r="EY658" t="s">
        <v>83</v>
      </c>
      <c r="EZ658">
        <v>2</v>
      </c>
      <c r="FC658" t="s">
        <v>90</v>
      </c>
      <c r="FD658" t="s">
        <v>73</v>
      </c>
      <c r="FE658" t="s">
        <v>130</v>
      </c>
      <c r="FF658">
        <v>2</v>
      </c>
      <c r="FG658" t="s">
        <v>83</v>
      </c>
      <c r="FH658">
        <v>1</v>
      </c>
      <c r="FL658" t="s">
        <v>93</v>
      </c>
      <c r="FN658" t="s">
        <v>94</v>
      </c>
      <c r="FP658" t="s">
        <v>130</v>
      </c>
      <c r="FR658" t="s">
        <v>90</v>
      </c>
      <c r="FU658">
        <v>190</v>
      </c>
      <c r="FX658" t="s">
        <v>1028</v>
      </c>
    </row>
    <row r="659" spans="1:263" x14ac:dyDescent="0.45">
      <c r="A659" s="1">
        <v>656</v>
      </c>
      <c r="B659" s="45">
        <f t="shared" si="552"/>
        <v>193</v>
      </c>
      <c r="C659" s="14" t="s">
        <v>1404</v>
      </c>
      <c r="D659" t="s">
        <v>1403</v>
      </c>
      <c r="E659" s="15" t="s">
        <v>1394</v>
      </c>
      <c r="F659" s="28">
        <f>VOR!IH659</f>
        <v>162</v>
      </c>
      <c r="G659" s="27">
        <f t="shared" si="567"/>
        <v>79</v>
      </c>
      <c r="H659" s="49">
        <f t="shared" si="568"/>
        <v>241</v>
      </c>
      <c r="I659" s="14" t="s">
        <v>84</v>
      </c>
      <c r="J659" t="s">
        <v>73</v>
      </c>
      <c r="K659" t="s">
        <v>92</v>
      </c>
      <c r="L659">
        <v>2</v>
      </c>
      <c r="M659" t="s">
        <v>83</v>
      </c>
      <c r="N659">
        <v>1</v>
      </c>
      <c r="O659" s="77">
        <f t="shared" si="569"/>
        <v>1</v>
      </c>
      <c r="P659" s="80">
        <f t="shared" si="570"/>
        <v>2</v>
      </c>
      <c r="Q659" t="s">
        <v>93</v>
      </c>
      <c r="R659" t="s">
        <v>73</v>
      </c>
      <c r="S659" t="s">
        <v>129</v>
      </c>
      <c r="T659">
        <v>3</v>
      </c>
      <c r="U659" t="s">
        <v>83</v>
      </c>
      <c r="V659">
        <v>1</v>
      </c>
      <c r="W659" s="71">
        <f t="shared" si="571"/>
        <v>1</v>
      </c>
      <c r="X659" s="80">
        <f t="shared" si="572"/>
        <v>2</v>
      </c>
      <c r="Y659" s="14" t="s">
        <v>94</v>
      </c>
      <c r="Z659" t="s">
        <v>73</v>
      </c>
      <c r="AA659" t="s">
        <v>86</v>
      </c>
      <c r="AB659">
        <v>2</v>
      </c>
      <c r="AC659" t="s">
        <v>83</v>
      </c>
      <c r="AD659">
        <v>1</v>
      </c>
      <c r="AE659" s="71">
        <f t="shared" si="573"/>
        <v>3</v>
      </c>
      <c r="AF659" s="80">
        <f t="shared" si="553"/>
        <v>4</v>
      </c>
      <c r="AG659" s="14" t="s">
        <v>85</v>
      </c>
      <c r="AH659" t="s">
        <v>73</v>
      </c>
      <c r="AI659" t="s">
        <v>132</v>
      </c>
      <c r="AJ659">
        <v>2</v>
      </c>
      <c r="AK659" t="s">
        <v>83</v>
      </c>
      <c r="AL659">
        <v>1</v>
      </c>
      <c r="AM659" s="71">
        <f t="shared" si="574"/>
        <v>3</v>
      </c>
      <c r="AN659" s="80">
        <f t="shared" si="575"/>
        <v>4</v>
      </c>
      <c r="AO659" s="14" t="s">
        <v>130</v>
      </c>
      <c r="AP659" t="s">
        <v>73</v>
      </c>
      <c r="AQ659" t="s">
        <v>95</v>
      </c>
      <c r="AR659">
        <v>2</v>
      </c>
      <c r="AS659" t="s">
        <v>83</v>
      </c>
      <c r="AT659">
        <v>1</v>
      </c>
      <c r="AU659" s="71">
        <f t="shared" si="554"/>
        <v>2</v>
      </c>
      <c r="AV659" s="80">
        <f t="shared" si="576"/>
        <v>0</v>
      </c>
      <c r="AW659" s="14" t="s">
        <v>90</v>
      </c>
      <c r="AX659" t="s">
        <v>73</v>
      </c>
      <c r="AY659" t="s">
        <v>96</v>
      </c>
      <c r="AZ659">
        <v>2</v>
      </c>
      <c r="BA659" t="s">
        <v>83</v>
      </c>
      <c r="BB659">
        <v>1</v>
      </c>
      <c r="BC659" s="71">
        <f t="shared" si="577"/>
        <v>1</v>
      </c>
      <c r="BD659" s="80">
        <f t="shared" si="555"/>
        <v>2</v>
      </c>
      <c r="BE659" s="14" t="s">
        <v>131</v>
      </c>
      <c r="BF659" t="s">
        <v>73</v>
      </c>
      <c r="BG659" t="s">
        <v>88</v>
      </c>
      <c r="BH659">
        <v>1</v>
      </c>
      <c r="BI659" t="s">
        <v>83</v>
      </c>
      <c r="BJ659">
        <v>3</v>
      </c>
      <c r="BK659" s="71">
        <f t="shared" si="556"/>
        <v>0</v>
      </c>
      <c r="BL659" s="80">
        <f t="shared" si="578"/>
        <v>0</v>
      </c>
      <c r="BM659" s="14" t="s">
        <v>135</v>
      </c>
      <c r="BN659" t="s">
        <v>73</v>
      </c>
      <c r="BO659" t="s">
        <v>166</v>
      </c>
      <c r="BP659">
        <v>2</v>
      </c>
      <c r="BQ659" t="s">
        <v>83</v>
      </c>
      <c r="BR659">
        <v>1</v>
      </c>
      <c r="BS659" s="71">
        <f t="shared" si="579"/>
        <v>0</v>
      </c>
      <c r="BT659" s="80">
        <f t="shared" si="557"/>
        <v>0</v>
      </c>
      <c r="BU659" s="28">
        <f t="shared" si="580"/>
        <v>14</v>
      </c>
      <c r="BV659" s="14" t="str">
        <f t="shared" si="581"/>
        <v>Spanien</v>
      </c>
      <c r="BW659" s="80">
        <f t="shared" si="558"/>
        <v>0</v>
      </c>
      <c r="BX659" s="14" t="str">
        <f t="shared" si="582"/>
        <v>Brasilien</v>
      </c>
      <c r="BY659" s="80">
        <f t="shared" si="583"/>
        <v>7</v>
      </c>
      <c r="BZ659" s="14" t="str">
        <f t="shared" si="584"/>
        <v>Niederlande</v>
      </c>
      <c r="CA659" s="80">
        <f t="shared" si="585"/>
        <v>7</v>
      </c>
      <c r="CB659" s="14" t="str">
        <f t="shared" si="586"/>
        <v>Argentinien</v>
      </c>
      <c r="CC659" s="80">
        <f t="shared" si="587"/>
        <v>7</v>
      </c>
      <c r="CD659" s="14" t="str">
        <f t="shared" si="588"/>
        <v>Deutschland</v>
      </c>
      <c r="CE659" s="80">
        <f t="shared" si="589"/>
        <v>0</v>
      </c>
      <c r="CF659" s="14" t="str">
        <f t="shared" si="590"/>
        <v>Uruguay</v>
      </c>
      <c r="CG659" s="80">
        <f t="shared" si="591"/>
        <v>0</v>
      </c>
      <c r="CH659" s="14" t="str">
        <f t="shared" si="592"/>
        <v>England</v>
      </c>
      <c r="CI659" s="80">
        <f t="shared" si="593"/>
        <v>7</v>
      </c>
      <c r="CJ659" s="14" t="str">
        <f t="shared" si="594"/>
        <v>Frankreich</v>
      </c>
      <c r="CK659" s="80">
        <f t="shared" si="595"/>
        <v>7</v>
      </c>
      <c r="CL659" s="27">
        <f t="shared" si="605"/>
        <v>35</v>
      </c>
      <c r="CM659" t="s">
        <v>130</v>
      </c>
      <c r="CN659" t="s">
        <v>73</v>
      </c>
      <c r="CO659" t="s">
        <v>90</v>
      </c>
      <c r="CP659">
        <v>2</v>
      </c>
      <c r="CQ659" t="s">
        <v>83</v>
      </c>
      <c r="CR659">
        <v>1</v>
      </c>
      <c r="CS659" s="71">
        <f t="shared" si="559"/>
        <v>2</v>
      </c>
      <c r="CT659" s="80">
        <f t="shared" si="596"/>
        <v>0</v>
      </c>
      <c r="CU659" t="s">
        <v>84</v>
      </c>
      <c r="CV659" t="s">
        <v>73</v>
      </c>
      <c r="CW659" t="s">
        <v>93</v>
      </c>
      <c r="CX659">
        <v>1</v>
      </c>
      <c r="CY659" t="s">
        <v>83</v>
      </c>
      <c r="CZ659">
        <v>2</v>
      </c>
      <c r="DA659" s="71">
        <f t="shared" si="597"/>
        <v>3</v>
      </c>
      <c r="DB659" s="80">
        <f t="shared" si="598"/>
        <v>6</v>
      </c>
      <c r="DC659" t="s">
        <v>88</v>
      </c>
      <c r="DD659" t="s">
        <v>73</v>
      </c>
      <c r="DE659" t="s">
        <v>135</v>
      </c>
      <c r="DF659">
        <v>2</v>
      </c>
      <c r="DG659" t="s">
        <v>83</v>
      </c>
      <c r="DH659">
        <v>1</v>
      </c>
      <c r="DI659" s="71">
        <f t="shared" si="606"/>
        <v>0</v>
      </c>
      <c r="DJ659" s="80">
        <f t="shared" si="599"/>
        <v>0</v>
      </c>
      <c r="DK659" t="s">
        <v>85</v>
      </c>
      <c r="DL659" t="s">
        <v>73</v>
      </c>
      <c r="DM659" t="s">
        <v>94</v>
      </c>
      <c r="DN659">
        <v>1</v>
      </c>
      <c r="DO659" t="s">
        <v>83</v>
      </c>
      <c r="DP659">
        <v>2</v>
      </c>
      <c r="DQ659" s="71">
        <f t="shared" si="600"/>
        <v>3</v>
      </c>
      <c r="DR659" s="80">
        <f t="shared" si="601"/>
        <v>8</v>
      </c>
      <c r="DS659" s="27">
        <f t="shared" si="560"/>
        <v>14</v>
      </c>
      <c r="DT659" t="str">
        <f t="shared" si="561"/>
        <v>Argentinien</v>
      </c>
      <c r="DU659">
        <f t="shared" si="602"/>
        <v>8</v>
      </c>
      <c r="DV659" t="str">
        <f t="shared" si="562"/>
        <v>Spanien</v>
      </c>
      <c r="DW659">
        <f t="shared" si="603"/>
        <v>0</v>
      </c>
      <c r="DX659" t="str">
        <f t="shared" si="563"/>
        <v>Frankreich</v>
      </c>
      <c r="DY659">
        <f t="shared" si="604"/>
        <v>8</v>
      </c>
      <c r="DZ659" t="str">
        <f t="shared" si="564"/>
        <v>Deutschland</v>
      </c>
      <c r="EA659">
        <f t="shared" si="565"/>
        <v>0</v>
      </c>
      <c r="EB659" s="27">
        <f t="shared" si="566"/>
        <v>16</v>
      </c>
      <c r="EC659" t="s">
        <v>93</v>
      </c>
      <c r="ED659" t="s">
        <v>73</v>
      </c>
      <c r="EE659" t="s">
        <v>130</v>
      </c>
      <c r="EF659">
        <v>3</v>
      </c>
      <c r="EG659" t="s">
        <v>83</v>
      </c>
      <c r="EH659">
        <v>2</v>
      </c>
      <c r="EK659" t="s">
        <v>94</v>
      </c>
      <c r="EL659" t="s">
        <v>73</v>
      </c>
      <c r="EM659" t="s">
        <v>88</v>
      </c>
      <c r="EN659">
        <v>2</v>
      </c>
      <c r="EO659" t="s">
        <v>83</v>
      </c>
      <c r="EP659">
        <v>1</v>
      </c>
      <c r="EU659" t="s">
        <v>130</v>
      </c>
      <c r="EV659" t="s">
        <v>73</v>
      </c>
      <c r="EW659" t="s">
        <v>88</v>
      </c>
      <c r="EX659">
        <v>1</v>
      </c>
      <c r="EY659" t="s">
        <v>83</v>
      </c>
      <c r="EZ659">
        <v>2</v>
      </c>
      <c r="FC659" t="s">
        <v>93</v>
      </c>
      <c r="FD659" t="s">
        <v>73</v>
      </c>
      <c r="FE659" t="s">
        <v>94</v>
      </c>
      <c r="FF659">
        <v>2</v>
      </c>
      <c r="FG659" t="s">
        <v>83</v>
      </c>
      <c r="FH659">
        <v>1</v>
      </c>
      <c r="FL659" t="s">
        <v>130</v>
      </c>
      <c r="FN659" t="s">
        <v>88</v>
      </c>
      <c r="FP659" t="s">
        <v>94</v>
      </c>
      <c r="FR659" t="s">
        <v>93</v>
      </c>
      <c r="FU659">
        <v>181</v>
      </c>
      <c r="FX659" t="s">
        <v>1028</v>
      </c>
    </row>
    <row r="660" spans="1:263" x14ac:dyDescent="0.45">
      <c r="A660" s="1">
        <v>657</v>
      </c>
      <c r="B660" s="45">
        <f t="shared" si="552"/>
        <v>304</v>
      </c>
      <c r="C660" s="14" t="s">
        <v>857</v>
      </c>
      <c r="D660" t="s">
        <v>1403</v>
      </c>
      <c r="E660" s="15" t="s">
        <v>1394</v>
      </c>
      <c r="F660" s="28">
        <f>VOR!IH660</f>
        <v>165</v>
      </c>
      <c r="G660" s="27">
        <f t="shared" si="567"/>
        <v>57</v>
      </c>
      <c r="H660" s="49">
        <f t="shared" si="568"/>
        <v>222</v>
      </c>
      <c r="I660" s="14" t="s">
        <v>84</v>
      </c>
      <c r="J660" t="s">
        <v>73</v>
      </c>
      <c r="K660" t="s">
        <v>137</v>
      </c>
      <c r="L660">
        <v>3</v>
      </c>
      <c r="M660" t="s">
        <v>83</v>
      </c>
      <c r="N660">
        <v>1</v>
      </c>
      <c r="O660" s="77">
        <f t="shared" si="569"/>
        <v>3</v>
      </c>
      <c r="P660" s="80">
        <f t="shared" si="570"/>
        <v>8</v>
      </c>
      <c r="Q660" t="s">
        <v>86</v>
      </c>
      <c r="R660" t="s">
        <v>73</v>
      </c>
      <c r="S660" t="s">
        <v>129</v>
      </c>
      <c r="T660">
        <v>2</v>
      </c>
      <c r="U660" t="s">
        <v>83</v>
      </c>
      <c r="V660">
        <v>1</v>
      </c>
      <c r="W660" s="71">
        <f t="shared" si="571"/>
        <v>0</v>
      </c>
      <c r="X660" s="80">
        <f t="shared" si="572"/>
        <v>0</v>
      </c>
      <c r="Y660" s="14" t="s">
        <v>94</v>
      </c>
      <c r="Z660" t="s">
        <v>73</v>
      </c>
      <c r="AA660" t="s">
        <v>93</v>
      </c>
      <c r="AB660">
        <v>1</v>
      </c>
      <c r="AC660" t="s">
        <v>83</v>
      </c>
      <c r="AD660">
        <v>2</v>
      </c>
      <c r="AE660" s="71">
        <f t="shared" si="573"/>
        <v>1</v>
      </c>
      <c r="AF660" s="80">
        <f t="shared" si="553"/>
        <v>0</v>
      </c>
      <c r="AG660" s="14" t="s">
        <v>85</v>
      </c>
      <c r="AH660" t="s">
        <v>73</v>
      </c>
      <c r="AI660" t="s">
        <v>136</v>
      </c>
      <c r="AJ660">
        <v>2</v>
      </c>
      <c r="AK660" t="s">
        <v>83</v>
      </c>
      <c r="AL660">
        <v>1</v>
      </c>
      <c r="AM660" s="71">
        <f t="shared" si="574"/>
        <v>1</v>
      </c>
      <c r="AN660" s="80">
        <f t="shared" si="575"/>
        <v>2</v>
      </c>
      <c r="AO660" s="14" t="s">
        <v>130</v>
      </c>
      <c r="AP660" t="s">
        <v>73</v>
      </c>
      <c r="AQ660" t="s">
        <v>89</v>
      </c>
      <c r="AR660">
        <v>2</v>
      </c>
      <c r="AS660" t="s">
        <v>83</v>
      </c>
      <c r="AT660">
        <v>1</v>
      </c>
      <c r="AU660" s="71">
        <f t="shared" si="554"/>
        <v>0</v>
      </c>
      <c r="AV660" s="80">
        <f t="shared" si="576"/>
        <v>0</v>
      </c>
      <c r="AW660" s="14" t="s">
        <v>90</v>
      </c>
      <c r="AX660" t="s">
        <v>73</v>
      </c>
      <c r="AY660" t="s">
        <v>138</v>
      </c>
      <c r="AZ660">
        <v>2</v>
      </c>
      <c r="BA660" t="s">
        <v>83</v>
      </c>
      <c r="BB660">
        <v>1</v>
      </c>
      <c r="BC660" s="71">
        <f t="shared" si="577"/>
        <v>1</v>
      </c>
      <c r="BD660" s="80">
        <f t="shared" si="555"/>
        <v>2</v>
      </c>
      <c r="BE660" s="14" t="s">
        <v>131</v>
      </c>
      <c r="BF660" t="s">
        <v>73</v>
      </c>
      <c r="BG660" t="s">
        <v>88</v>
      </c>
      <c r="BH660">
        <v>2</v>
      </c>
      <c r="BI660" t="s">
        <v>83</v>
      </c>
      <c r="BJ660">
        <v>1</v>
      </c>
      <c r="BK660" s="71">
        <f t="shared" si="556"/>
        <v>0</v>
      </c>
      <c r="BL660" s="80">
        <f t="shared" si="578"/>
        <v>0</v>
      </c>
      <c r="BM660" s="14" t="s">
        <v>96</v>
      </c>
      <c r="BN660" t="s">
        <v>73</v>
      </c>
      <c r="BO660" t="s">
        <v>166</v>
      </c>
      <c r="BP660">
        <v>3</v>
      </c>
      <c r="BQ660" t="s">
        <v>83</v>
      </c>
      <c r="BR660">
        <v>1</v>
      </c>
      <c r="BS660" s="71">
        <f t="shared" si="579"/>
        <v>1</v>
      </c>
      <c r="BT660" s="80">
        <f t="shared" si="557"/>
        <v>2</v>
      </c>
      <c r="BU660" s="28">
        <f t="shared" si="580"/>
        <v>14</v>
      </c>
      <c r="BV660" s="14" t="str">
        <f t="shared" si="581"/>
        <v>Spanien</v>
      </c>
      <c r="BW660" s="80">
        <f t="shared" si="558"/>
        <v>0</v>
      </c>
      <c r="BX660" s="14" t="str">
        <f t="shared" si="582"/>
        <v>Brasilien</v>
      </c>
      <c r="BY660" s="80">
        <f t="shared" si="583"/>
        <v>7</v>
      </c>
      <c r="BZ660" s="14" t="str">
        <f t="shared" si="584"/>
        <v>Niederlande</v>
      </c>
      <c r="CA660" s="80">
        <f t="shared" si="585"/>
        <v>7</v>
      </c>
      <c r="CB660" s="14" t="str">
        <f t="shared" si="586"/>
        <v>Polen</v>
      </c>
      <c r="CC660" s="80">
        <f t="shared" si="587"/>
        <v>0</v>
      </c>
      <c r="CD660" s="14" t="str">
        <f t="shared" si="588"/>
        <v>Belgien</v>
      </c>
      <c r="CE660" s="80">
        <f t="shared" si="589"/>
        <v>0</v>
      </c>
      <c r="CF660" s="14" t="str">
        <f t="shared" si="590"/>
        <v>Portugal</v>
      </c>
      <c r="CG660" s="80">
        <f t="shared" si="591"/>
        <v>7</v>
      </c>
      <c r="CH660" s="14" t="str">
        <f t="shared" si="592"/>
        <v>England</v>
      </c>
      <c r="CI660" s="80">
        <f t="shared" si="593"/>
        <v>7</v>
      </c>
      <c r="CJ660" s="14" t="str">
        <f t="shared" si="594"/>
        <v>Argentinien</v>
      </c>
      <c r="CK660" s="80">
        <f t="shared" si="595"/>
        <v>7</v>
      </c>
      <c r="CL660" s="27">
        <f t="shared" si="605"/>
        <v>35</v>
      </c>
      <c r="CM660" t="s">
        <v>130</v>
      </c>
      <c r="CN660" t="s">
        <v>73</v>
      </c>
      <c r="CO660" t="s">
        <v>90</v>
      </c>
      <c r="CP660">
        <v>2</v>
      </c>
      <c r="CQ660" t="s">
        <v>83</v>
      </c>
      <c r="CR660">
        <v>1</v>
      </c>
      <c r="CS660" s="71">
        <f t="shared" si="559"/>
        <v>2</v>
      </c>
      <c r="CT660" s="80">
        <f t="shared" si="596"/>
        <v>0</v>
      </c>
      <c r="CU660" t="s">
        <v>84</v>
      </c>
      <c r="CV660" t="s">
        <v>73</v>
      </c>
      <c r="CW660" t="s">
        <v>86</v>
      </c>
      <c r="CX660">
        <v>2</v>
      </c>
      <c r="CY660" t="s">
        <v>83</v>
      </c>
      <c r="CZ660">
        <v>1</v>
      </c>
      <c r="DA660" s="71">
        <f t="shared" si="597"/>
        <v>1</v>
      </c>
      <c r="DB660" s="80">
        <f t="shared" si="598"/>
        <v>0</v>
      </c>
      <c r="DC660" t="s">
        <v>131</v>
      </c>
      <c r="DD660" t="s">
        <v>73</v>
      </c>
      <c r="DE660" t="s">
        <v>96</v>
      </c>
      <c r="DF660">
        <v>2</v>
      </c>
      <c r="DG660" t="s">
        <v>83</v>
      </c>
      <c r="DH660">
        <v>1</v>
      </c>
      <c r="DI660" s="71">
        <f t="shared" si="606"/>
        <v>0</v>
      </c>
      <c r="DJ660" s="80">
        <f t="shared" si="599"/>
        <v>0</v>
      </c>
      <c r="DK660" t="s">
        <v>85</v>
      </c>
      <c r="DL660" t="s">
        <v>73</v>
      </c>
      <c r="DM660" t="s">
        <v>93</v>
      </c>
      <c r="DN660">
        <v>1</v>
      </c>
      <c r="DO660" t="s">
        <v>83</v>
      </c>
      <c r="DP660">
        <v>2</v>
      </c>
      <c r="DQ660" s="71">
        <f t="shared" si="600"/>
        <v>1</v>
      </c>
      <c r="DR660" s="80">
        <f t="shared" si="601"/>
        <v>0</v>
      </c>
      <c r="DS660" s="27">
        <f t="shared" si="560"/>
        <v>0</v>
      </c>
      <c r="DT660" t="str">
        <f t="shared" si="561"/>
        <v>Niederlande</v>
      </c>
      <c r="DU660">
        <f t="shared" si="602"/>
        <v>0</v>
      </c>
      <c r="DV660" t="str">
        <f t="shared" si="562"/>
        <v>Spanien</v>
      </c>
      <c r="DW660">
        <f t="shared" si="603"/>
        <v>0</v>
      </c>
      <c r="DX660" t="str">
        <f t="shared" si="563"/>
        <v>Argentinien</v>
      </c>
      <c r="DY660">
        <f t="shared" si="604"/>
        <v>8</v>
      </c>
      <c r="DZ660" t="str">
        <f t="shared" si="564"/>
        <v>Belgien</v>
      </c>
      <c r="EA660">
        <f t="shared" si="565"/>
        <v>0</v>
      </c>
      <c r="EB660" s="27">
        <f t="shared" si="566"/>
        <v>8</v>
      </c>
      <c r="EC660" t="s">
        <v>84</v>
      </c>
      <c r="ED660" t="s">
        <v>73</v>
      </c>
      <c r="EE660" t="s">
        <v>130</v>
      </c>
      <c r="EF660">
        <v>1</v>
      </c>
      <c r="EG660" t="s">
        <v>83</v>
      </c>
      <c r="EH660">
        <v>2</v>
      </c>
      <c r="EK660" t="s">
        <v>93</v>
      </c>
      <c r="EL660" t="s">
        <v>73</v>
      </c>
      <c r="EM660" t="s">
        <v>131</v>
      </c>
      <c r="EN660">
        <v>2</v>
      </c>
      <c r="EO660" t="s">
        <v>83</v>
      </c>
      <c r="EP660">
        <v>1</v>
      </c>
      <c r="EU660" t="s">
        <v>84</v>
      </c>
      <c r="EV660" t="s">
        <v>73</v>
      </c>
      <c r="EW660" t="s">
        <v>131</v>
      </c>
      <c r="EX660">
        <v>1</v>
      </c>
      <c r="EY660" t="s">
        <v>83</v>
      </c>
      <c r="EZ660">
        <v>2</v>
      </c>
      <c r="FC660" t="s">
        <v>130</v>
      </c>
      <c r="FD660" t="s">
        <v>73</v>
      </c>
      <c r="FE660" t="s">
        <v>93</v>
      </c>
      <c r="FF660">
        <v>1</v>
      </c>
      <c r="FG660" t="s">
        <v>83</v>
      </c>
      <c r="FH660">
        <v>2</v>
      </c>
      <c r="FL660" t="s">
        <v>84</v>
      </c>
      <c r="FN660" t="s">
        <v>131</v>
      </c>
      <c r="FP660" t="s">
        <v>130</v>
      </c>
      <c r="FR660" t="s">
        <v>93</v>
      </c>
      <c r="FU660">
        <v>175</v>
      </c>
      <c r="FX660" t="s">
        <v>1028</v>
      </c>
    </row>
    <row r="661" spans="1:263" x14ac:dyDescent="0.45">
      <c r="A661" s="1">
        <v>658</v>
      </c>
      <c r="B661" s="45">
        <f t="shared" si="552"/>
        <v>64</v>
      </c>
      <c r="C661" s="14" t="s">
        <v>1405</v>
      </c>
      <c r="D661" t="s">
        <v>1403</v>
      </c>
      <c r="E661" s="15" t="s">
        <v>1394</v>
      </c>
      <c r="F661" s="28">
        <f>VOR!IH661</f>
        <v>193</v>
      </c>
      <c r="G661" s="27">
        <f t="shared" si="567"/>
        <v>71</v>
      </c>
      <c r="H661" s="49">
        <f t="shared" si="568"/>
        <v>264</v>
      </c>
      <c r="I661" s="14" t="s">
        <v>84</v>
      </c>
      <c r="J661" t="s">
        <v>73</v>
      </c>
      <c r="K661" t="s">
        <v>137</v>
      </c>
      <c r="L661">
        <v>3</v>
      </c>
      <c r="M661" t="s">
        <v>83</v>
      </c>
      <c r="N661">
        <v>1</v>
      </c>
      <c r="O661" s="77">
        <f t="shared" si="569"/>
        <v>3</v>
      </c>
      <c r="P661" s="80">
        <f t="shared" si="570"/>
        <v>8</v>
      </c>
      <c r="Q661" t="s">
        <v>93</v>
      </c>
      <c r="R661" t="s">
        <v>73</v>
      </c>
      <c r="S661" t="s">
        <v>129</v>
      </c>
      <c r="T661">
        <v>2</v>
      </c>
      <c r="U661" t="s">
        <v>83</v>
      </c>
      <c r="V661">
        <v>1</v>
      </c>
      <c r="W661" s="71">
        <f t="shared" si="571"/>
        <v>1</v>
      </c>
      <c r="X661" s="80">
        <f t="shared" si="572"/>
        <v>4</v>
      </c>
      <c r="Y661" s="14" t="s">
        <v>94</v>
      </c>
      <c r="Z661" t="s">
        <v>73</v>
      </c>
      <c r="AA661" t="s">
        <v>86</v>
      </c>
      <c r="AB661">
        <v>1</v>
      </c>
      <c r="AC661" t="s">
        <v>83</v>
      </c>
      <c r="AD661">
        <v>2</v>
      </c>
      <c r="AE661" s="71">
        <f t="shared" si="573"/>
        <v>3</v>
      </c>
      <c r="AF661" s="80">
        <f t="shared" si="553"/>
        <v>0</v>
      </c>
      <c r="AG661" s="14" t="s">
        <v>85</v>
      </c>
      <c r="AH661" t="s">
        <v>73</v>
      </c>
      <c r="AI661" t="s">
        <v>132</v>
      </c>
      <c r="AJ661">
        <v>2</v>
      </c>
      <c r="AK661" t="s">
        <v>83</v>
      </c>
      <c r="AL661">
        <v>1</v>
      </c>
      <c r="AM661" s="71">
        <f t="shared" si="574"/>
        <v>3</v>
      </c>
      <c r="AN661" s="80">
        <f t="shared" si="575"/>
        <v>4</v>
      </c>
      <c r="AO661" s="14" t="s">
        <v>130</v>
      </c>
      <c r="AP661" t="s">
        <v>73</v>
      </c>
      <c r="AQ661" t="s">
        <v>95</v>
      </c>
      <c r="AR661">
        <v>2</v>
      </c>
      <c r="AS661" t="s">
        <v>83</v>
      </c>
      <c r="AT661">
        <v>1</v>
      </c>
      <c r="AU661" s="71">
        <f t="shared" si="554"/>
        <v>2</v>
      </c>
      <c r="AV661" s="80">
        <f t="shared" si="576"/>
        <v>0</v>
      </c>
      <c r="AW661" s="14" t="s">
        <v>90</v>
      </c>
      <c r="AX661" t="s">
        <v>73</v>
      </c>
      <c r="AY661" t="s">
        <v>135</v>
      </c>
      <c r="AZ661">
        <v>2</v>
      </c>
      <c r="BA661" t="s">
        <v>83</v>
      </c>
      <c r="BB661">
        <v>1</v>
      </c>
      <c r="BC661" s="71">
        <f t="shared" si="577"/>
        <v>1</v>
      </c>
      <c r="BD661" s="80">
        <f t="shared" si="555"/>
        <v>2</v>
      </c>
      <c r="BE661" s="14" t="s">
        <v>131</v>
      </c>
      <c r="BF661" t="s">
        <v>73</v>
      </c>
      <c r="BG661" t="s">
        <v>88</v>
      </c>
      <c r="BH661">
        <v>2</v>
      </c>
      <c r="BI661" t="s">
        <v>83</v>
      </c>
      <c r="BJ661">
        <v>1</v>
      </c>
      <c r="BK661" s="71">
        <f t="shared" si="556"/>
        <v>0</v>
      </c>
      <c r="BL661" s="80">
        <f t="shared" si="578"/>
        <v>0</v>
      </c>
      <c r="BM661" s="14" t="s">
        <v>96</v>
      </c>
      <c r="BN661" t="s">
        <v>73</v>
      </c>
      <c r="BO661" t="s">
        <v>134</v>
      </c>
      <c r="BP661">
        <v>3</v>
      </c>
      <c r="BQ661" t="s">
        <v>83</v>
      </c>
      <c r="BR661">
        <v>1</v>
      </c>
      <c r="BS661" s="71">
        <f t="shared" si="579"/>
        <v>3</v>
      </c>
      <c r="BT661" s="80">
        <f t="shared" si="557"/>
        <v>4</v>
      </c>
      <c r="BU661" s="28">
        <f t="shared" si="580"/>
        <v>22</v>
      </c>
      <c r="BV661" s="14" t="str">
        <f t="shared" si="581"/>
        <v>Spanien</v>
      </c>
      <c r="BW661" s="80">
        <f t="shared" si="558"/>
        <v>0</v>
      </c>
      <c r="BX661" s="14" t="str">
        <f t="shared" si="582"/>
        <v>Brasilien</v>
      </c>
      <c r="BY661" s="80">
        <f t="shared" si="583"/>
        <v>7</v>
      </c>
      <c r="BZ661" s="14" t="str">
        <f t="shared" si="584"/>
        <v>Niederlande</v>
      </c>
      <c r="CA661" s="80">
        <f t="shared" si="585"/>
        <v>7</v>
      </c>
      <c r="CB661" s="14" t="str">
        <f t="shared" si="586"/>
        <v>Argentinien</v>
      </c>
      <c r="CC661" s="80">
        <f t="shared" si="587"/>
        <v>7</v>
      </c>
      <c r="CD661" s="14" t="str">
        <f t="shared" si="588"/>
        <v>Belgien</v>
      </c>
      <c r="CE661" s="80">
        <f t="shared" si="589"/>
        <v>0</v>
      </c>
      <c r="CF661" s="14" t="str">
        <f t="shared" si="590"/>
        <v>Portugal</v>
      </c>
      <c r="CG661" s="80">
        <f t="shared" si="591"/>
        <v>7</v>
      </c>
      <c r="CH661" s="14" t="str">
        <f t="shared" si="592"/>
        <v>England</v>
      </c>
      <c r="CI661" s="80">
        <f t="shared" si="593"/>
        <v>7</v>
      </c>
      <c r="CJ661" s="14" t="str">
        <f t="shared" si="594"/>
        <v>Polen</v>
      </c>
      <c r="CK661" s="80">
        <f t="shared" si="595"/>
        <v>0</v>
      </c>
      <c r="CL661" s="27">
        <f t="shared" si="605"/>
        <v>35</v>
      </c>
      <c r="CM661" t="s">
        <v>130</v>
      </c>
      <c r="CN661" t="s">
        <v>73</v>
      </c>
      <c r="CO661" t="s">
        <v>90</v>
      </c>
      <c r="CP661">
        <v>1</v>
      </c>
      <c r="CQ661" t="s">
        <v>83</v>
      </c>
      <c r="CR661">
        <v>2</v>
      </c>
      <c r="CS661" s="71">
        <f t="shared" si="559"/>
        <v>2</v>
      </c>
      <c r="CT661" s="80">
        <f t="shared" si="596"/>
        <v>0</v>
      </c>
      <c r="CU661" t="s">
        <v>84</v>
      </c>
      <c r="CV661" t="s">
        <v>73</v>
      </c>
      <c r="CW661" t="s">
        <v>93</v>
      </c>
      <c r="CX661">
        <v>0</v>
      </c>
      <c r="CY661" t="s">
        <v>83</v>
      </c>
      <c r="CZ661">
        <v>1</v>
      </c>
      <c r="DA661" s="71">
        <f t="shared" si="597"/>
        <v>3</v>
      </c>
      <c r="DB661" s="80">
        <f t="shared" si="598"/>
        <v>6</v>
      </c>
      <c r="DC661" t="s">
        <v>131</v>
      </c>
      <c r="DD661" t="s">
        <v>73</v>
      </c>
      <c r="DE661" t="s">
        <v>96</v>
      </c>
      <c r="DF661">
        <v>1</v>
      </c>
      <c r="DG661" t="s">
        <v>83</v>
      </c>
      <c r="DH661">
        <v>2</v>
      </c>
      <c r="DI661" s="71">
        <f t="shared" si="606"/>
        <v>0</v>
      </c>
      <c r="DJ661" s="80">
        <f t="shared" si="599"/>
        <v>0</v>
      </c>
      <c r="DK661" t="s">
        <v>85</v>
      </c>
      <c r="DL661" t="s">
        <v>73</v>
      </c>
      <c r="DM661" t="s">
        <v>86</v>
      </c>
      <c r="DN661">
        <v>2</v>
      </c>
      <c r="DO661" t="s">
        <v>83</v>
      </c>
      <c r="DP661">
        <v>1</v>
      </c>
      <c r="DQ661" s="71">
        <f t="shared" si="600"/>
        <v>1</v>
      </c>
      <c r="DR661" s="80">
        <f t="shared" si="601"/>
        <v>0</v>
      </c>
      <c r="DS661" s="27">
        <f t="shared" si="560"/>
        <v>6</v>
      </c>
      <c r="DT661" t="str">
        <f t="shared" si="561"/>
        <v>Argentinien</v>
      </c>
      <c r="DU661">
        <f t="shared" si="602"/>
        <v>8</v>
      </c>
      <c r="DV661" t="str">
        <f t="shared" si="562"/>
        <v>Brasilien</v>
      </c>
      <c r="DW661">
        <f t="shared" si="603"/>
        <v>0</v>
      </c>
      <c r="DX661" t="str">
        <f t="shared" si="563"/>
        <v>England</v>
      </c>
      <c r="DY661">
        <f t="shared" si="604"/>
        <v>0</v>
      </c>
      <c r="DZ661" t="str">
        <f t="shared" si="564"/>
        <v>Portugal</v>
      </c>
      <c r="EA661">
        <f t="shared" si="565"/>
        <v>0</v>
      </c>
      <c r="EB661" s="27">
        <f t="shared" si="566"/>
        <v>8</v>
      </c>
      <c r="EC661" t="s">
        <v>93</v>
      </c>
      <c r="ED661" t="s">
        <v>73</v>
      </c>
      <c r="EE661" t="s">
        <v>90</v>
      </c>
      <c r="EF661">
        <v>1</v>
      </c>
      <c r="EG661" t="s">
        <v>83</v>
      </c>
      <c r="EH661">
        <v>2</v>
      </c>
      <c r="EK661" t="s">
        <v>85</v>
      </c>
      <c r="EL661" t="s">
        <v>73</v>
      </c>
      <c r="EM661" t="s">
        <v>96</v>
      </c>
      <c r="EN661">
        <v>2</v>
      </c>
      <c r="EO661" t="s">
        <v>83</v>
      </c>
      <c r="EP661">
        <v>1</v>
      </c>
      <c r="EU661" t="s">
        <v>93</v>
      </c>
      <c r="EV661" t="s">
        <v>73</v>
      </c>
      <c r="EW661" t="s">
        <v>96</v>
      </c>
      <c r="EX661">
        <v>2</v>
      </c>
      <c r="EY661" t="s">
        <v>83</v>
      </c>
      <c r="EZ661">
        <v>1</v>
      </c>
      <c r="FC661" t="s">
        <v>90</v>
      </c>
      <c r="FD661" t="s">
        <v>73</v>
      </c>
      <c r="FE661" t="s">
        <v>85</v>
      </c>
      <c r="FF661">
        <v>1</v>
      </c>
      <c r="FG661" t="s">
        <v>83</v>
      </c>
      <c r="FH661">
        <v>2</v>
      </c>
      <c r="FL661" t="s">
        <v>96</v>
      </c>
      <c r="FN661" t="s">
        <v>93</v>
      </c>
      <c r="FP661" t="s">
        <v>90</v>
      </c>
      <c r="FR661" t="s">
        <v>85</v>
      </c>
      <c r="FU661">
        <v>173</v>
      </c>
      <c r="FX661" t="s">
        <v>1028</v>
      </c>
    </row>
    <row r="662" spans="1:263" x14ac:dyDescent="0.45">
      <c r="A662" s="1">
        <v>659</v>
      </c>
      <c r="B662" s="45">
        <f t="shared" si="552"/>
        <v>56</v>
      </c>
      <c r="C662" s="14" t="s">
        <v>1406</v>
      </c>
      <c r="D662" t="s">
        <v>1407</v>
      </c>
      <c r="E662" s="15" t="s">
        <v>1394</v>
      </c>
      <c r="F662" s="28">
        <f>VOR!IH662</f>
        <v>177</v>
      </c>
      <c r="G662" s="27">
        <f t="shared" si="567"/>
        <v>88</v>
      </c>
      <c r="H662" s="49">
        <f t="shared" si="568"/>
        <v>265</v>
      </c>
      <c r="I662" s="14" t="s">
        <v>84</v>
      </c>
      <c r="J662" t="s">
        <v>73</v>
      </c>
      <c r="K662" t="s">
        <v>137</v>
      </c>
      <c r="L662">
        <v>3</v>
      </c>
      <c r="M662" t="s">
        <v>83</v>
      </c>
      <c r="N662">
        <v>1</v>
      </c>
      <c r="O662" s="77">
        <f t="shared" si="569"/>
        <v>3</v>
      </c>
      <c r="P662" s="80">
        <f t="shared" si="570"/>
        <v>8</v>
      </c>
      <c r="Q662" t="s">
        <v>93</v>
      </c>
      <c r="R662" t="s">
        <v>73</v>
      </c>
      <c r="S662" t="s">
        <v>129</v>
      </c>
      <c r="T662">
        <v>2</v>
      </c>
      <c r="U662" t="s">
        <v>83</v>
      </c>
      <c r="V662">
        <v>1</v>
      </c>
      <c r="W662" s="71">
        <f t="shared" si="571"/>
        <v>1</v>
      </c>
      <c r="X662" s="80">
        <f t="shared" si="572"/>
        <v>4</v>
      </c>
      <c r="Y662" s="14" t="s">
        <v>94</v>
      </c>
      <c r="Z662" t="s">
        <v>73</v>
      </c>
      <c r="AA662" t="s">
        <v>86</v>
      </c>
      <c r="AB662">
        <v>3</v>
      </c>
      <c r="AC662" t="s">
        <v>83</v>
      </c>
      <c r="AD662">
        <v>2</v>
      </c>
      <c r="AE662" s="71">
        <f t="shared" si="573"/>
        <v>3</v>
      </c>
      <c r="AF662" s="80">
        <f t="shared" si="553"/>
        <v>4</v>
      </c>
      <c r="AG662" s="14" t="s">
        <v>85</v>
      </c>
      <c r="AH662" t="s">
        <v>73</v>
      </c>
      <c r="AI662" t="s">
        <v>132</v>
      </c>
      <c r="AJ662">
        <v>3</v>
      </c>
      <c r="AK662" t="s">
        <v>83</v>
      </c>
      <c r="AL662">
        <v>1</v>
      </c>
      <c r="AM662" s="71">
        <f t="shared" si="574"/>
        <v>3</v>
      </c>
      <c r="AN662" s="80">
        <f t="shared" si="575"/>
        <v>4</v>
      </c>
      <c r="AO662" s="14" t="s">
        <v>88</v>
      </c>
      <c r="AP662" t="s">
        <v>73</v>
      </c>
      <c r="AQ662" t="s">
        <v>95</v>
      </c>
      <c r="AR662">
        <v>2</v>
      </c>
      <c r="AS662" t="s">
        <v>83</v>
      </c>
      <c r="AT662">
        <v>1</v>
      </c>
      <c r="AU662" s="71">
        <f t="shared" si="554"/>
        <v>2</v>
      </c>
      <c r="AV662" s="80">
        <f t="shared" si="576"/>
        <v>0</v>
      </c>
      <c r="AW662" s="14" t="s">
        <v>90</v>
      </c>
      <c r="AX662" t="s">
        <v>73</v>
      </c>
      <c r="AY662" t="s">
        <v>91</v>
      </c>
      <c r="AZ662">
        <v>4</v>
      </c>
      <c r="BA662" t="s">
        <v>83</v>
      </c>
      <c r="BB662">
        <v>1</v>
      </c>
      <c r="BC662" s="71">
        <f t="shared" si="577"/>
        <v>3</v>
      </c>
      <c r="BD662" s="80">
        <f t="shared" si="555"/>
        <v>8</v>
      </c>
      <c r="BE662" s="14" t="s">
        <v>131</v>
      </c>
      <c r="BF662" t="s">
        <v>73</v>
      </c>
      <c r="BG662" t="s">
        <v>130</v>
      </c>
      <c r="BH662">
        <v>2</v>
      </c>
      <c r="BI662" t="s">
        <v>83</v>
      </c>
      <c r="BJ662">
        <v>4</v>
      </c>
      <c r="BK662" s="71">
        <f t="shared" si="556"/>
        <v>2</v>
      </c>
      <c r="BL662" s="80">
        <f t="shared" si="578"/>
        <v>0</v>
      </c>
      <c r="BM662" s="14" t="s">
        <v>96</v>
      </c>
      <c r="BN662" t="s">
        <v>73</v>
      </c>
      <c r="BO662" t="s">
        <v>134</v>
      </c>
      <c r="BP662">
        <v>2</v>
      </c>
      <c r="BQ662" t="s">
        <v>83</v>
      </c>
      <c r="BR662">
        <v>1</v>
      </c>
      <c r="BS662" s="71">
        <f t="shared" si="579"/>
        <v>3</v>
      </c>
      <c r="BT662" s="80">
        <f t="shared" si="557"/>
        <v>4</v>
      </c>
      <c r="BU662" s="28">
        <f t="shared" si="580"/>
        <v>32</v>
      </c>
      <c r="BV662" s="14" t="str">
        <f t="shared" si="581"/>
        <v>Deutschland</v>
      </c>
      <c r="BW662" s="80">
        <f t="shared" si="558"/>
        <v>0</v>
      </c>
      <c r="BX662" s="14" t="str">
        <f t="shared" si="582"/>
        <v>Brasilien</v>
      </c>
      <c r="BY662" s="80">
        <f t="shared" si="583"/>
        <v>7</v>
      </c>
      <c r="BZ662" s="14" t="str">
        <f t="shared" si="584"/>
        <v>Niederlande</v>
      </c>
      <c r="CA662" s="80">
        <f t="shared" si="585"/>
        <v>7</v>
      </c>
      <c r="CB662" s="14" t="str">
        <f t="shared" si="586"/>
        <v>Argentinien</v>
      </c>
      <c r="CC662" s="80">
        <f t="shared" si="587"/>
        <v>7</v>
      </c>
      <c r="CD662" s="14" t="str">
        <f t="shared" si="588"/>
        <v>Spanien</v>
      </c>
      <c r="CE662" s="80">
        <f t="shared" si="589"/>
        <v>0</v>
      </c>
      <c r="CF662" s="14" t="str">
        <f t="shared" si="590"/>
        <v>Portugal</v>
      </c>
      <c r="CG662" s="80">
        <f t="shared" si="591"/>
        <v>7</v>
      </c>
      <c r="CH662" s="14" t="str">
        <f t="shared" si="592"/>
        <v>England</v>
      </c>
      <c r="CI662" s="80">
        <f t="shared" si="593"/>
        <v>7</v>
      </c>
      <c r="CJ662" s="14" t="str">
        <f t="shared" si="594"/>
        <v>Frankreich</v>
      </c>
      <c r="CK662" s="80">
        <f t="shared" si="595"/>
        <v>7</v>
      </c>
      <c r="CL662" s="27">
        <f t="shared" si="605"/>
        <v>42</v>
      </c>
      <c r="CM662" t="s">
        <v>88</v>
      </c>
      <c r="CN662" t="s">
        <v>73</v>
      </c>
      <c r="CO662" t="s">
        <v>90</v>
      </c>
      <c r="CP662">
        <v>3</v>
      </c>
      <c r="CQ662" t="s">
        <v>83</v>
      </c>
      <c r="CR662">
        <v>2</v>
      </c>
      <c r="CS662" s="71">
        <f t="shared" si="559"/>
        <v>2</v>
      </c>
      <c r="CT662" s="80">
        <f t="shared" si="596"/>
        <v>0</v>
      </c>
      <c r="CU662" t="s">
        <v>84</v>
      </c>
      <c r="CV662" t="s">
        <v>73</v>
      </c>
      <c r="CW662" t="s">
        <v>93</v>
      </c>
      <c r="CX662">
        <v>1</v>
      </c>
      <c r="CY662" t="s">
        <v>83</v>
      </c>
      <c r="CZ662">
        <v>2</v>
      </c>
      <c r="DA662" s="71">
        <f t="shared" si="597"/>
        <v>3</v>
      </c>
      <c r="DB662" s="80">
        <f t="shared" si="598"/>
        <v>6</v>
      </c>
      <c r="DC662" t="s">
        <v>130</v>
      </c>
      <c r="DD662" t="s">
        <v>73</v>
      </c>
      <c r="DE662" t="s">
        <v>96</v>
      </c>
      <c r="DF662">
        <v>1</v>
      </c>
      <c r="DG662" t="s">
        <v>83</v>
      </c>
      <c r="DH662">
        <v>2</v>
      </c>
      <c r="DI662" s="71">
        <f t="shared" si="606"/>
        <v>0</v>
      </c>
      <c r="DJ662" s="80">
        <f t="shared" si="599"/>
        <v>0</v>
      </c>
      <c r="DK662" t="s">
        <v>85</v>
      </c>
      <c r="DL662" t="s">
        <v>73</v>
      </c>
      <c r="DM662" t="s">
        <v>94</v>
      </c>
      <c r="DN662">
        <v>2</v>
      </c>
      <c r="DO662" t="s">
        <v>83</v>
      </c>
      <c r="DP662">
        <v>1</v>
      </c>
      <c r="DQ662" s="71">
        <f t="shared" si="600"/>
        <v>3</v>
      </c>
      <c r="DR662" s="80">
        <f t="shared" si="601"/>
        <v>0</v>
      </c>
      <c r="DS662" s="27">
        <f t="shared" si="560"/>
        <v>6</v>
      </c>
      <c r="DT662" t="str">
        <f t="shared" si="561"/>
        <v>Argentinien</v>
      </c>
      <c r="DU662">
        <f t="shared" si="602"/>
        <v>8</v>
      </c>
      <c r="DV662" t="str">
        <f t="shared" si="562"/>
        <v>Deutschland</v>
      </c>
      <c r="DW662">
        <f t="shared" si="603"/>
        <v>0</v>
      </c>
      <c r="DX662" t="str">
        <f t="shared" si="563"/>
        <v>England</v>
      </c>
      <c r="DY662">
        <f t="shared" si="604"/>
        <v>0</v>
      </c>
      <c r="DZ662" t="str">
        <f t="shared" si="564"/>
        <v>Portugal</v>
      </c>
      <c r="EA662">
        <f t="shared" si="565"/>
        <v>0</v>
      </c>
      <c r="EB662" s="27">
        <f t="shared" si="566"/>
        <v>8</v>
      </c>
      <c r="EC662" t="s">
        <v>93</v>
      </c>
      <c r="ED662" t="s">
        <v>73</v>
      </c>
      <c r="EE662" t="s">
        <v>88</v>
      </c>
      <c r="EF662">
        <v>2</v>
      </c>
      <c r="EG662" t="s">
        <v>83</v>
      </c>
      <c r="EH662">
        <v>3</v>
      </c>
      <c r="EK662" t="s">
        <v>85</v>
      </c>
      <c r="EL662" t="s">
        <v>73</v>
      </c>
      <c r="EM662" t="s">
        <v>96</v>
      </c>
      <c r="EN662">
        <v>1</v>
      </c>
      <c r="EO662" t="s">
        <v>83</v>
      </c>
      <c r="EP662">
        <v>2</v>
      </c>
      <c r="EU662" t="s">
        <v>93</v>
      </c>
      <c r="EV662" t="s">
        <v>73</v>
      </c>
      <c r="EW662" t="s">
        <v>85</v>
      </c>
      <c r="EX662">
        <v>3</v>
      </c>
      <c r="EY662" t="s">
        <v>83</v>
      </c>
      <c r="EZ662">
        <v>1</v>
      </c>
      <c r="FC662" t="s">
        <v>88</v>
      </c>
      <c r="FD662" t="s">
        <v>73</v>
      </c>
      <c r="FE662" t="s">
        <v>96</v>
      </c>
      <c r="FF662">
        <v>1</v>
      </c>
      <c r="FG662" t="s">
        <v>83</v>
      </c>
      <c r="FH662">
        <v>0</v>
      </c>
      <c r="FL662" t="s">
        <v>85</v>
      </c>
      <c r="FN662" t="s">
        <v>93</v>
      </c>
      <c r="FP662" t="s">
        <v>96</v>
      </c>
      <c r="FR662" t="s">
        <v>88</v>
      </c>
      <c r="FU662">
        <v>195</v>
      </c>
      <c r="FX662" t="s">
        <v>1429</v>
      </c>
    </row>
    <row r="663" spans="1:263" x14ac:dyDescent="0.45">
      <c r="A663" s="1">
        <v>660</v>
      </c>
      <c r="B663" s="45">
        <f t="shared" si="552"/>
        <v>722</v>
      </c>
      <c r="C663" s="14" t="s">
        <v>1252</v>
      </c>
      <c r="D663" t="s">
        <v>1408</v>
      </c>
      <c r="E663" s="15" t="s">
        <v>1394</v>
      </c>
      <c r="F663" s="28">
        <f>VOR!IH663</f>
        <v>106</v>
      </c>
      <c r="G663" s="27">
        <f t="shared" si="567"/>
        <v>26</v>
      </c>
      <c r="H663" s="49">
        <f t="shared" si="568"/>
        <v>132</v>
      </c>
      <c r="I663" s="14" t="s">
        <v>136</v>
      </c>
      <c r="J663" t="s">
        <v>73</v>
      </c>
      <c r="K663" t="s">
        <v>92</v>
      </c>
      <c r="L663">
        <v>4</v>
      </c>
      <c r="M663" t="s">
        <v>83</v>
      </c>
      <c r="N663">
        <v>1</v>
      </c>
      <c r="O663" s="77">
        <f t="shared" si="569"/>
        <v>0</v>
      </c>
      <c r="P663" s="80">
        <f t="shared" si="570"/>
        <v>0</v>
      </c>
      <c r="Q663" t="s">
        <v>169</v>
      </c>
      <c r="R663" t="s">
        <v>73</v>
      </c>
      <c r="S663" t="s">
        <v>164</v>
      </c>
      <c r="T663">
        <v>1</v>
      </c>
      <c r="U663" t="s">
        <v>83</v>
      </c>
      <c r="V663">
        <v>3</v>
      </c>
      <c r="W663" s="71">
        <f t="shared" si="571"/>
        <v>0</v>
      </c>
      <c r="X663" s="80">
        <f t="shared" si="572"/>
        <v>0</v>
      </c>
      <c r="Y663" s="14" t="s">
        <v>94</v>
      </c>
      <c r="Z663" t="s">
        <v>73</v>
      </c>
      <c r="AA663" t="s">
        <v>93</v>
      </c>
      <c r="AB663">
        <v>2</v>
      </c>
      <c r="AC663" t="s">
        <v>83</v>
      </c>
      <c r="AD663">
        <v>1</v>
      </c>
      <c r="AE663" s="71">
        <f t="shared" si="573"/>
        <v>1</v>
      </c>
      <c r="AF663" s="80">
        <f t="shared" si="553"/>
        <v>2</v>
      </c>
      <c r="AG663" s="14" t="s">
        <v>137</v>
      </c>
      <c r="AH663" t="s">
        <v>73</v>
      </c>
      <c r="AI663" t="s">
        <v>132</v>
      </c>
      <c r="AJ663">
        <v>3</v>
      </c>
      <c r="AK663" t="s">
        <v>83</v>
      </c>
      <c r="AL663">
        <v>2</v>
      </c>
      <c r="AM663" s="71">
        <f t="shared" si="574"/>
        <v>2</v>
      </c>
      <c r="AN663" s="80">
        <f t="shared" si="575"/>
        <v>0</v>
      </c>
      <c r="AO663" s="14" t="s">
        <v>141</v>
      </c>
      <c r="AP663" t="s">
        <v>73</v>
      </c>
      <c r="AQ663" t="s">
        <v>142</v>
      </c>
      <c r="AR663">
        <v>2</v>
      </c>
      <c r="AS663" t="s">
        <v>83</v>
      </c>
      <c r="AT663">
        <v>1</v>
      </c>
      <c r="AU663" s="71">
        <f t="shared" si="554"/>
        <v>0</v>
      </c>
      <c r="AV663" s="80">
        <f t="shared" si="576"/>
        <v>0</v>
      </c>
      <c r="AW663" s="14" t="s">
        <v>134</v>
      </c>
      <c r="AX663" t="s">
        <v>73</v>
      </c>
      <c r="AY663" t="s">
        <v>96</v>
      </c>
      <c r="AZ663">
        <v>4</v>
      </c>
      <c r="BA663" t="s">
        <v>83</v>
      </c>
      <c r="BB663">
        <v>1</v>
      </c>
      <c r="BC663" s="71">
        <f t="shared" si="577"/>
        <v>0</v>
      </c>
      <c r="BD663" s="80">
        <f t="shared" si="555"/>
        <v>0</v>
      </c>
      <c r="BE663" s="14" t="s">
        <v>95</v>
      </c>
      <c r="BF663" t="s">
        <v>73</v>
      </c>
      <c r="BG663" t="s">
        <v>88</v>
      </c>
      <c r="BH663">
        <v>2</v>
      </c>
      <c r="BI663" t="s">
        <v>83</v>
      </c>
      <c r="BJ663">
        <v>3</v>
      </c>
      <c r="BK663" s="71">
        <f t="shared" si="556"/>
        <v>0</v>
      </c>
      <c r="BL663" s="80">
        <f t="shared" si="578"/>
        <v>0</v>
      </c>
      <c r="BM663" s="14" t="s">
        <v>135</v>
      </c>
      <c r="BN663" t="s">
        <v>73</v>
      </c>
      <c r="BO663" t="s">
        <v>90</v>
      </c>
      <c r="BP663">
        <v>1</v>
      </c>
      <c r="BQ663" t="s">
        <v>83</v>
      </c>
      <c r="BR663">
        <v>2</v>
      </c>
      <c r="BS663" s="71">
        <f t="shared" si="579"/>
        <v>0</v>
      </c>
      <c r="BT663" s="80">
        <f t="shared" si="557"/>
        <v>0</v>
      </c>
      <c r="BU663" s="28">
        <f t="shared" si="580"/>
        <v>2</v>
      </c>
      <c r="BV663" s="14" t="str">
        <f t="shared" si="581"/>
        <v>Costa Rica</v>
      </c>
      <c r="BW663" s="80">
        <f t="shared" si="558"/>
        <v>0</v>
      </c>
      <c r="BX663" s="14" t="str">
        <f t="shared" si="582"/>
        <v>Schweiz</v>
      </c>
      <c r="BY663" s="80">
        <f t="shared" si="583"/>
        <v>0</v>
      </c>
      <c r="BZ663" s="14" t="str">
        <f t="shared" si="584"/>
        <v>Ecuador</v>
      </c>
      <c r="CA663" s="80">
        <f t="shared" si="585"/>
        <v>0</v>
      </c>
      <c r="CB663" s="14" t="str">
        <f t="shared" si="586"/>
        <v>Tunesien</v>
      </c>
      <c r="CC663" s="80">
        <f t="shared" si="587"/>
        <v>0</v>
      </c>
      <c r="CD663" s="14" t="str">
        <f t="shared" si="588"/>
        <v>Deutschland</v>
      </c>
      <c r="CE663" s="80">
        <f t="shared" si="589"/>
        <v>0</v>
      </c>
      <c r="CF663" s="14" t="str">
        <f t="shared" si="590"/>
        <v>Brasilien</v>
      </c>
      <c r="CG663" s="80">
        <f t="shared" si="591"/>
        <v>7</v>
      </c>
      <c r="CH663" s="14" t="str">
        <f t="shared" si="592"/>
        <v>USA</v>
      </c>
      <c r="CI663" s="80">
        <f t="shared" si="593"/>
        <v>0</v>
      </c>
      <c r="CJ663" s="14" t="str">
        <f t="shared" si="594"/>
        <v>Frankreich</v>
      </c>
      <c r="CK663" s="80">
        <f t="shared" si="595"/>
        <v>7</v>
      </c>
      <c r="CL663" s="27">
        <f t="shared" si="605"/>
        <v>14</v>
      </c>
      <c r="CM663" t="s">
        <v>141</v>
      </c>
      <c r="CN663" t="s">
        <v>73</v>
      </c>
      <c r="CO663" t="s">
        <v>134</v>
      </c>
      <c r="CP663">
        <v>1</v>
      </c>
      <c r="CQ663" t="s">
        <v>83</v>
      </c>
      <c r="CR663">
        <v>3</v>
      </c>
      <c r="CS663" s="71">
        <f t="shared" si="559"/>
        <v>0</v>
      </c>
      <c r="CT663" s="80">
        <f t="shared" si="596"/>
        <v>0</v>
      </c>
      <c r="CU663" t="s">
        <v>136</v>
      </c>
      <c r="CV663" t="s">
        <v>73</v>
      </c>
      <c r="CW663" t="s">
        <v>164</v>
      </c>
      <c r="CX663">
        <v>1</v>
      </c>
      <c r="CY663" t="s">
        <v>83</v>
      </c>
      <c r="CZ663">
        <v>2</v>
      </c>
      <c r="DA663" s="71">
        <f t="shared" si="597"/>
        <v>0</v>
      </c>
      <c r="DB663" s="80">
        <f t="shared" si="598"/>
        <v>0</v>
      </c>
      <c r="DC663" t="s">
        <v>88</v>
      </c>
      <c r="DD663" t="s">
        <v>73</v>
      </c>
      <c r="DE663" t="s">
        <v>90</v>
      </c>
      <c r="DF663">
        <v>5</v>
      </c>
      <c r="DG663" t="s">
        <v>83</v>
      </c>
      <c r="DH663">
        <v>1</v>
      </c>
      <c r="DI663" s="71">
        <f t="shared" si="606"/>
        <v>0</v>
      </c>
      <c r="DJ663" s="80">
        <f t="shared" si="599"/>
        <v>0</v>
      </c>
      <c r="DK663" t="s">
        <v>137</v>
      </c>
      <c r="DL663" t="s">
        <v>73</v>
      </c>
      <c r="DM663" t="s">
        <v>94</v>
      </c>
      <c r="DN663">
        <v>1</v>
      </c>
      <c r="DO663" t="s">
        <v>83</v>
      </c>
      <c r="DP663">
        <v>3</v>
      </c>
      <c r="DQ663" s="71">
        <f t="shared" si="600"/>
        <v>2</v>
      </c>
      <c r="DR663" s="80">
        <f t="shared" si="601"/>
        <v>2</v>
      </c>
      <c r="DS663" s="27">
        <f t="shared" si="560"/>
        <v>2</v>
      </c>
      <c r="DT663" t="str">
        <f t="shared" si="561"/>
        <v>Tunesien</v>
      </c>
      <c r="DU663">
        <f t="shared" si="602"/>
        <v>0</v>
      </c>
      <c r="DV663" t="str">
        <f t="shared" si="562"/>
        <v>Schweiz</v>
      </c>
      <c r="DW663">
        <f t="shared" si="603"/>
        <v>0</v>
      </c>
      <c r="DX663" t="str">
        <f t="shared" si="563"/>
        <v>Frankreich</v>
      </c>
      <c r="DY663">
        <f t="shared" si="604"/>
        <v>8</v>
      </c>
      <c r="DZ663" t="str">
        <f t="shared" si="564"/>
        <v>Deutschland</v>
      </c>
      <c r="EA663">
        <f t="shared" si="565"/>
        <v>0</v>
      </c>
      <c r="EB663" s="27">
        <f t="shared" si="566"/>
        <v>8</v>
      </c>
      <c r="EC663" t="s">
        <v>164</v>
      </c>
      <c r="ED663" t="s">
        <v>73</v>
      </c>
      <c r="EE663" t="s">
        <v>134</v>
      </c>
      <c r="EF663">
        <v>1</v>
      </c>
      <c r="EG663" t="s">
        <v>83</v>
      </c>
      <c r="EH663">
        <v>4</v>
      </c>
      <c r="EK663" t="s">
        <v>94</v>
      </c>
      <c r="EL663" t="s">
        <v>73</v>
      </c>
      <c r="EM663" t="s">
        <v>88</v>
      </c>
      <c r="EN663">
        <v>2</v>
      </c>
      <c r="EO663" t="s">
        <v>83</v>
      </c>
      <c r="EP663">
        <v>1</v>
      </c>
      <c r="EU663" t="s">
        <v>164</v>
      </c>
      <c r="EV663" t="s">
        <v>73</v>
      </c>
      <c r="EW663" t="s">
        <v>88</v>
      </c>
      <c r="EX663">
        <v>4</v>
      </c>
      <c r="EY663" t="s">
        <v>83</v>
      </c>
      <c r="EZ663">
        <v>1</v>
      </c>
      <c r="FC663" t="s">
        <v>134</v>
      </c>
      <c r="FD663" t="s">
        <v>73</v>
      </c>
      <c r="FE663" t="s">
        <v>94</v>
      </c>
      <c r="FF663">
        <v>3</v>
      </c>
      <c r="FG663" t="s">
        <v>83</v>
      </c>
      <c r="FH663">
        <v>1</v>
      </c>
      <c r="FL663" t="s">
        <v>88</v>
      </c>
      <c r="FN663" t="s">
        <v>164</v>
      </c>
      <c r="FP663" t="s">
        <v>94</v>
      </c>
      <c r="FR663" t="s">
        <v>134</v>
      </c>
      <c r="FU663">
        <v>230</v>
      </c>
      <c r="FX663">
        <v>0</v>
      </c>
    </row>
    <row r="664" spans="1:263" x14ac:dyDescent="0.45">
      <c r="A664" s="1">
        <v>661</v>
      </c>
      <c r="B664" s="45">
        <f t="shared" si="552"/>
        <v>734</v>
      </c>
      <c r="C664" s="14" t="s">
        <v>553</v>
      </c>
      <c r="D664" t="s">
        <v>1408</v>
      </c>
      <c r="E664" s="15" t="s">
        <v>1394</v>
      </c>
      <c r="F664" s="28">
        <f>VOR!IH664</f>
        <v>104</v>
      </c>
      <c r="G664" s="27">
        <f t="shared" si="567"/>
        <v>20</v>
      </c>
      <c r="H664" s="49">
        <f t="shared" si="568"/>
        <v>124</v>
      </c>
      <c r="I664" s="14" t="s">
        <v>136</v>
      </c>
      <c r="J664" t="s">
        <v>73</v>
      </c>
      <c r="K664" t="s">
        <v>137</v>
      </c>
      <c r="L664">
        <v>2</v>
      </c>
      <c r="M664" t="s">
        <v>83</v>
      </c>
      <c r="N664">
        <v>3</v>
      </c>
      <c r="O664" s="77">
        <f t="shared" si="569"/>
        <v>0</v>
      </c>
      <c r="P664" s="80">
        <f t="shared" si="570"/>
        <v>0</v>
      </c>
      <c r="Q664" t="s">
        <v>169</v>
      </c>
      <c r="R664" t="s">
        <v>73</v>
      </c>
      <c r="S664" t="s">
        <v>129</v>
      </c>
      <c r="T664">
        <v>1</v>
      </c>
      <c r="U664" t="s">
        <v>83</v>
      </c>
      <c r="V664">
        <v>3</v>
      </c>
      <c r="W664" s="71">
        <f t="shared" si="571"/>
        <v>0</v>
      </c>
      <c r="X664" s="80">
        <f t="shared" si="572"/>
        <v>0</v>
      </c>
      <c r="Y664" s="14" t="s">
        <v>87</v>
      </c>
      <c r="Z664" t="s">
        <v>73</v>
      </c>
      <c r="AA664" t="s">
        <v>93</v>
      </c>
      <c r="AB664">
        <v>2</v>
      </c>
      <c r="AC664" t="s">
        <v>83</v>
      </c>
      <c r="AD664">
        <v>1</v>
      </c>
      <c r="AE664" s="71">
        <f t="shared" si="573"/>
        <v>0</v>
      </c>
      <c r="AF664" s="80">
        <f t="shared" si="553"/>
        <v>0</v>
      </c>
      <c r="AG664" s="14" t="s">
        <v>85</v>
      </c>
      <c r="AH664" t="s">
        <v>73</v>
      </c>
      <c r="AI664" t="s">
        <v>132</v>
      </c>
      <c r="AJ664">
        <v>5</v>
      </c>
      <c r="AK664" t="s">
        <v>83</v>
      </c>
      <c r="AL664">
        <v>2</v>
      </c>
      <c r="AM664" s="71">
        <f t="shared" si="574"/>
        <v>3</v>
      </c>
      <c r="AN664" s="80">
        <f t="shared" si="575"/>
        <v>6</v>
      </c>
      <c r="AO664" s="14" t="s">
        <v>130</v>
      </c>
      <c r="AP664" t="s">
        <v>73</v>
      </c>
      <c r="AQ664" t="s">
        <v>142</v>
      </c>
      <c r="AR664">
        <v>7</v>
      </c>
      <c r="AS664" t="s">
        <v>83</v>
      </c>
      <c r="AT664">
        <v>1</v>
      </c>
      <c r="AU664" s="71">
        <f t="shared" si="554"/>
        <v>0</v>
      </c>
      <c r="AV664" s="80">
        <f t="shared" si="576"/>
        <v>0</v>
      </c>
      <c r="AW664" s="14" t="s">
        <v>134</v>
      </c>
      <c r="AX664" t="s">
        <v>73</v>
      </c>
      <c r="AY664" t="s">
        <v>96</v>
      </c>
      <c r="AZ664">
        <v>1</v>
      </c>
      <c r="BA664" t="s">
        <v>83</v>
      </c>
      <c r="BB664">
        <v>3</v>
      </c>
      <c r="BC664" s="71">
        <f t="shared" si="577"/>
        <v>0</v>
      </c>
      <c r="BD664" s="80">
        <f t="shared" si="555"/>
        <v>0</v>
      </c>
      <c r="BE664" s="14" t="s">
        <v>89</v>
      </c>
      <c r="BF664" t="s">
        <v>73</v>
      </c>
      <c r="BG664" t="s">
        <v>141</v>
      </c>
      <c r="BH664">
        <v>2</v>
      </c>
      <c r="BI664" t="s">
        <v>83</v>
      </c>
      <c r="BJ664">
        <v>3</v>
      </c>
      <c r="BK664" s="71">
        <f t="shared" si="556"/>
        <v>1</v>
      </c>
      <c r="BL664" s="80">
        <f t="shared" si="578"/>
        <v>0</v>
      </c>
      <c r="BM664" s="14" t="s">
        <v>135</v>
      </c>
      <c r="BN664" t="s">
        <v>73</v>
      </c>
      <c r="BO664" t="s">
        <v>166</v>
      </c>
      <c r="BP664">
        <v>6</v>
      </c>
      <c r="BQ664" t="s">
        <v>83</v>
      </c>
      <c r="BR664">
        <v>2</v>
      </c>
      <c r="BS664" s="71">
        <f t="shared" si="579"/>
        <v>0</v>
      </c>
      <c r="BT664" s="80">
        <f t="shared" si="557"/>
        <v>0</v>
      </c>
      <c r="BU664" s="28">
        <f t="shared" si="580"/>
        <v>6</v>
      </c>
      <c r="BV664" s="14" t="str">
        <f t="shared" si="581"/>
        <v>Spanien</v>
      </c>
      <c r="BW664" s="80">
        <f t="shared" si="558"/>
        <v>0</v>
      </c>
      <c r="BX664" s="14" t="str">
        <f t="shared" si="582"/>
        <v>Portugal</v>
      </c>
      <c r="BY664" s="80">
        <f t="shared" si="583"/>
        <v>7</v>
      </c>
      <c r="BZ664" s="14" t="str">
        <f t="shared" si="584"/>
        <v>USA</v>
      </c>
      <c r="CA664" s="80">
        <f t="shared" si="585"/>
        <v>0</v>
      </c>
      <c r="CB664" s="14" t="str">
        <f t="shared" si="586"/>
        <v>Dänemark</v>
      </c>
      <c r="CC664" s="80">
        <f t="shared" si="587"/>
        <v>0</v>
      </c>
      <c r="CD664" s="14" t="str">
        <f t="shared" si="588"/>
        <v>Costa Rica</v>
      </c>
      <c r="CE664" s="80">
        <f t="shared" si="589"/>
        <v>0</v>
      </c>
      <c r="CF664" s="14" t="str">
        <f t="shared" si="590"/>
        <v>Uruguay</v>
      </c>
      <c r="CG664" s="80">
        <f t="shared" si="591"/>
        <v>0</v>
      </c>
      <c r="CH664" s="14" t="str">
        <f t="shared" si="592"/>
        <v>England</v>
      </c>
      <c r="CI664" s="80">
        <f t="shared" si="593"/>
        <v>7</v>
      </c>
      <c r="CJ664" s="14" t="str">
        <f t="shared" si="594"/>
        <v>Australien</v>
      </c>
      <c r="CK664" s="80">
        <f t="shared" si="595"/>
        <v>0</v>
      </c>
      <c r="CL664" s="27">
        <f t="shared" si="605"/>
        <v>14</v>
      </c>
      <c r="CM664" t="s">
        <v>130</v>
      </c>
      <c r="CN664" t="s">
        <v>73</v>
      </c>
      <c r="CO664" t="s">
        <v>96</v>
      </c>
      <c r="CP664">
        <v>2</v>
      </c>
      <c r="CQ664" t="s">
        <v>83</v>
      </c>
      <c r="CR664">
        <v>5</v>
      </c>
      <c r="CS664" s="71">
        <f t="shared" si="559"/>
        <v>0</v>
      </c>
      <c r="CT664" s="80">
        <f t="shared" si="596"/>
        <v>0</v>
      </c>
      <c r="CU664" t="s">
        <v>137</v>
      </c>
      <c r="CV664" t="s">
        <v>73</v>
      </c>
      <c r="CW664" t="s">
        <v>129</v>
      </c>
      <c r="CX664">
        <v>3</v>
      </c>
      <c r="CY664" t="s">
        <v>83</v>
      </c>
      <c r="CZ664">
        <v>2</v>
      </c>
      <c r="DA664" s="71">
        <f t="shared" si="597"/>
        <v>0</v>
      </c>
      <c r="DB664" s="80">
        <f t="shared" si="598"/>
        <v>0</v>
      </c>
      <c r="DC664" t="s">
        <v>141</v>
      </c>
      <c r="DD664" t="s">
        <v>73</v>
      </c>
      <c r="DE664" t="s">
        <v>135</v>
      </c>
      <c r="DF664">
        <v>4</v>
      </c>
      <c r="DG664" t="s">
        <v>83</v>
      </c>
      <c r="DH664">
        <v>1</v>
      </c>
      <c r="DI664" s="71">
        <f t="shared" si="606"/>
        <v>0</v>
      </c>
      <c r="DJ664" s="80">
        <f t="shared" si="599"/>
        <v>0</v>
      </c>
      <c r="DK664" t="s">
        <v>85</v>
      </c>
      <c r="DL664" t="s">
        <v>73</v>
      </c>
      <c r="DM664" t="s">
        <v>87</v>
      </c>
      <c r="DN664">
        <v>2</v>
      </c>
      <c r="DO664" t="s">
        <v>83</v>
      </c>
      <c r="DP664">
        <v>2</v>
      </c>
      <c r="DQ664" s="71">
        <f t="shared" si="600"/>
        <v>1</v>
      </c>
      <c r="DR664" s="80">
        <f t="shared" si="601"/>
        <v>0</v>
      </c>
      <c r="DS664" s="27">
        <f t="shared" si="560"/>
        <v>0</v>
      </c>
      <c r="DT664" t="str">
        <f t="shared" si="561"/>
        <v>USA</v>
      </c>
      <c r="DU664">
        <f t="shared" si="602"/>
        <v>0</v>
      </c>
      <c r="DV664" t="str">
        <f t="shared" si="562"/>
        <v>Portugal</v>
      </c>
      <c r="DW664">
        <f t="shared" si="603"/>
        <v>0</v>
      </c>
      <c r="DX664" t="str">
        <f t="shared" si="563"/>
        <v>Australien</v>
      </c>
      <c r="DY664">
        <f t="shared" si="604"/>
        <v>0</v>
      </c>
      <c r="DZ664" t="str">
        <f t="shared" si="564"/>
        <v>Costa Rica</v>
      </c>
      <c r="EA664">
        <f t="shared" si="565"/>
        <v>0</v>
      </c>
      <c r="EB664" s="27">
        <f t="shared" si="566"/>
        <v>0</v>
      </c>
      <c r="EC664" t="s">
        <v>137</v>
      </c>
      <c r="ED664" t="s">
        <v>73</v>
      </c>
      <c r="EE664" t="s">
        <v>96</v>
      </c>
      <c r="EF664">
        <v>3</v>
      </c>
      <c r="EG664" t="s">
        <v>83</v>
      </c>
      <c r="EH664">
        <v>4</v>
      </c>
      <c r="EK664" t="s">
        <v>87</v>
      </c>
      <c r="EL664" t="s">
        <v>73</v>
      </c>
      <c r="EM664" t="s">
        <v>141</v>
      </c>
      <c r="EN664">
        <v>2</v>
      </c>
      <c r="EO664" t="s">
        <v>83</v>
      </c>
      <c r="EP664">
        <v>1</v>
      </c>
      <c r="EU664" t="s">
        <v>137</v>
      </c>
      <c r="EV664" t="s">
        <v>73</v>
      </c>
      <c r="EW664" t="s">
        <v>141</v>
      </c>
      <c r="EX664">
        <v>8</v>
      </c>
      <c r="EY664" t="s">
        <v>83</v>
      </c>
      <c r="EZ664">
        <v>1</v>
      </c>
      <c r="FC664" t="s">
        <v>96</v>
      </c>
      <c r="FD664" t="s">
        <v>73</v>
      </c>
      <c r="FE664" t="s">
        <v>87</v>
      </c>
      <c r="FF664">
        <v>2</v>
      </c>
      <c r="FG664" t="s">
        <v>83</v>
      </c>
      <c r="FH664">
        <v>1</v>
      </c>
      <c r="FL664" t="s">
        <v>141</v>
      </c>
      <c r="FN664" t="s">
        <v>137</v>
      </c>
      <c r="FP664" t="s">
        <v>87</v>
      </c>
      <c r="FR664" t="s">
        <v>96</v>
      </c>
      <c r="FU664">
        <v>253</v>
      </c>
      <c r="FX664">
        <v>0</v>
      </c>
    </row>
    <row r="665" spans="1:263" x14ac:dyDescent="0.45">
      <c r="A665" s="1">
        <v>662</v>
      </c>
      <c r="B665" s="45">
        <f t="shared" si="552"/>
        <v>718</v>
      </c>
      <c r="C665" s="14" t="s">
        <v>1409</v>
      </c>
      <c r="D665" t="s">
        <v>1408</v>
      </c>
      <c r="E665" s="15" t="s">
        <v>1394</v>
      </c>
      <c r="F665" s="28">
        <f>VOR!IH665</f>
        <v>111</v>
      </c>
      <c r="G665" s="27">
        <f t="shared" si="567"/>
        <v>22</v>
      </c>
      <c r="H665" s="49">
        <f t="shared" si="568"/>
        <v>133</v>
      </c>
      <c r="I665" s="14" t="s">
        <v>136</v>
      </c>
      <c r="J665" t="s">
        <v>73</v>
      </c>
      <c r="K665" t="s">
        <v>137</v>
      </c>
      <c r="L665">
        <v>1</v>
      </c>
      <c r="M665" t="s">
        <v>83</v>
      </c>
      <c r="N665">
        <v>3</v>
      </c>
      <c r="O665" s="77">
        <f t="shared" si="569"/>
        <v>0</v>
      </c>
      <c r="P665" s="80">
        <f t="shared" si="570"/>
        <v>0</v>
      </c>
      <c r="Q665" t="s">
        <v>133</v>
      </c>
      <c r="R665" t="s">
        <v>73</v>
      </c>
      <c r="S665" t="s">
        <v>164</v>
      </c>
      <c r="T665">
        <v>4</v>
      </c>
      <c r="U665" t="s">
        <v>83</v>
      </c>
      <c r="V665">
        <v>3</v>
      </c>
      <c r="W665" s="71">
        <f t="shared" si="571"/>
        <v>0</v>
      </c>
      <c r="X665" s="80">
        <f t="shared" si="572"/>
        <v>0</v>
      </c>
      <c r="Y665" s="14" t="s">
        <v>87</v>
      </c>
      <c r="Z665" t="s">
        <v>73</v>
      </c>
      <c r="AA665" t="s">
        <v>93</v>
      </c>
      <c r="AB665">
        <v>6</v>
      </c>
      <c r="AC665" t="s">
        <v>83</v>
      </c>
      <c r="AD665">
        <v>1</v>
      </c>
      <c r="AE665" s="71">
        <f t="shared" si="573"/>
        <v>0</v>
      </c>
      <c r="AF665" s="80">
        <f t="shared" si="553"/>
        <v>0</v>
      </c>
      <c r="AG665" s="14" t="s">
        <v>181</v>
      </c>
      <c r="AH665" t="s">
        <v>73</v>
      </c>
      <c r="AI665" t="s">
        <v>140</v>
      </c>
      <c r="AJ665">
        <v>1</v>
      </c>
      <c r="AK665" t="s">
        <v>83</v>
      </c>
      <c r="AL665">
        <v>2</v>
      </c>
      <c r="AM665" s="71">
        <f t="shared" si="574"/>
        <v>0</v>
      </c>
      <c r="AN665" s="80">
        <f t="shared" si="575"/>
        <v>0</v>
      </c>
      <c r="AO665" s="14" t="s">
        <v>165</v>
      </c>
      <c r="AP665" t="s">
        <v>73</v>
      </c>
      <c r="AQ665" t="s">
        <v>89</v>
      </c>
      <c r="AR665">
        <v>1</v>
      </c>
      <c r="AS665" t="s">
        <v>83</v>
      </c>
      <c r="AT665">
        <v>3</v>
      </c>
      <c r="AU665" s="71">
        <f t="shared" si="554"/>
        <v>1</v>
      </c>
      <c r="AV665" s="80">
        <f t="shared" si="576"/>
        <v>0</v>
      </c>
      <c r="AW665" s="14" t="s">
        <v>150</v>
      </c>
      <c r="AX665" t="s">
        <v>73</v>
      </c>
      <c r="AY665" t="s">
        <v>96</v>
      </c>
      <c r="AZ665">
        <v>1</v>
      </c>
      <c r="BA665" t="s">
        <v>83</v>
      </c>
      <c r="BB665">
        <v>2</v>
      </c>
      <c r="BC665" s="71">
        <f t="shared" si="577"/>
        <v>0</v>
      </c>
      <c r="BD665" s="80">
        <f t="shared" si="555"/>
        <v>0</v>
      </c>
      <c r="BE665" s="14" t="s">
        <v>131</v>
      </c>
      <c r="BF665" t="s">
        <v>73</v>
      </c>
      <c r="BG665" t="s">
        <v>88</v>
      </c>
      <c r="BH665">
        <v>2</v>
      </c>
      <c r="BI665" t="s">
        <v>83</v>
      </c>
      <c r="BJ665">
        <v>3</v>
      </c>
      <c r="BK665" s="71">
        <f t="shared" si="556"/>
        <v>0</v>
      </c>
      <c r="BL665" s="80">
        <f t="shared" si="578"/>
        <v>0</v>
      </c>
      <c r="BM665" s="14" t="s">
        <v>91</v>
      </c>
      <c r="BN665" t="s">
        <v>73</v>
      </c>
      <c r="BO665" t="s">
        <v>166</v>
      </c>
      <c r="BP665">
        <v>1</v>
      </c>
      <c r="BQ665" t="s">
        <v>83</v>
      </c>
      <c r="BR665">
        <v>2</v>
      </c>
      <c r="BS665" s="71">
        <f t="shared" si="579"/>
        <v>0</v>
      </c>
      <c r="BT665" s="80">
        <f t="shared" si="557"/>
        <v>0</v>
      </c>
      <c r="BU665" s="28">
        <f t="shared" si="580"/>
        <v>0</v>
      </c>
      <c r="BV665" s="14" t="str">
        <f t="shared" si="581"/>
        <v>Marokko</v>
      </c>
      <c r="BW665" s="80">
        <f t="shared" si="558"/>
        <v>7</v>
      </c>
      <c r="BX665" s="14" t="str">
        <f t="shared" si="582"/>
        <v>Portugal</v>
      </c>
      <c r="BY665" s="80">
        <f t="shared" si="583"/>
        <v>7</v>
      </c>
      <c r="BZ665" s="14" t="str">
        <f t="shared" si="584"/>
        <v>USA</v>
      </c>
      <c r="CA665" s="80">
        <f t="shared" si="585"/>
        <v>0</v>
      </c>
      <c r="CB665" s="14" t="str">
        <f t="shared" si="586"/>
        <v>Mexiko</v>
      </c>
      <c r="CC665" s="80">
        <f t="shared" si="587"/>
        <v>0</v>
      </c>
      <c r="CD665" s="14" t="str">
        <f t="shared" si="588"/>
        <v>Deutschland</v>
      </c>
      <c r="CE665" s="80">
        <f t="shared" si="589"/>
        <v>0</v>
      </c>
      <c r="CF665" s="14" t="str">
        <f t="shared" si="590"/>
        <v>Kamerun</v>
      </c>
      <c r="CG665" s="80">
        <f t="shared" si="591"/>
        <v>0</v>
      </c>
      <c r="CH665" s="14" t="str">
        <f t="shared" si="592"/>
        <v>Katar</v>
      </c>
      <c r="CI665" s="80">
        <f t="shared" si="593"/>
        <v>0</v>
      </c>
      <c r="CJ665" s="14" t="str">
        <f t="shared" si="594"/>
        <v>Australien</v>
      </c>
      <c r="CK665" s="80">
        <f t="shared" si="595"/>
        <v>0</v>
      </c>
      <c r="CL665" s="27">
        <f t="shared" si="605"/>
        <v>14</v>
      </c>
      <c r="CM665" t="s">
        <v>89</v>
      </c>
      <c r="CN665" t="s">
        <v>73</v>
      </c>
      <c r="CO665" t="s">
        <v>96</v>
      </c>
      <c r="CP665">
        <v>2</v>
      </c>
      <c r="CQ665" t="s">
        <v>83</v>
      </c>
      <c r="CR665">
        <v>1</v>
      </c>
      <c r="CS665" s="71">
        <f t="shared" si="559"/>
        <v>0</v>
      </c>
      <c r="CT665" s="80">
        <f t="shared" si="596"/>
        <v>0</v>
      </c>
      <c r="CU665" t="s">
        <v>137</v>
      </c>
      <c r="CV665" t="s">
        <v>73</v>
      </c>
      <c r="CW665" t="s">
        <v>133</v>
      </c>
      <c r="CX665">
        <v>4</v>
      </c>
      <c r="CY665" t="s">
        <v>83</v>
      </c>
      <c r="CZ665">
        <v>2</v>
      </c>
      <c r="DA665" s="71">
        <f t="shared" si="597"/>
        <v>0</v>
      </c>
      <c r="DB665" s="80">
        <f t="shared" si="598"/>
        <v>0</v>
      </c>
      <c r="DC665" t="s">
        <v>88</v>
      </c>
      <c r="DD665" t="s">
        <v>73</v>
      </c>
      <c r="DE665" t="s">
        <v>166</v>
      </c>
      <c r="DF665">
        <v>4</v>
      </c>
      <c r="DG665" t="s">
        <v>83</v>
      </c>
      <c r="DH665">
        <v>1</v>
      </c>
      <c r="DI665" s="71">
        <f t="shared" si="606"/>
        <v>0</v>
      </c>
      <c r="DJ665" s="80">
        <f t="shared" si="599"/>
        <v>0</v>
      </c>
      <c r="DK665" t="s">
        <v>140</v>
      </c>
      <c r="DL665" t="s">
        <v>73</v>
      </c>
      <c r="DM665" t="s">
        <v>87</v>
      </c>
      <c r="DN665">
        <v>2</v>
      </c>
      <c r="DO665" t="s">
        <v>83</v>
      </c>
      <c r="DP665">
        <v>4</v>
      </c>
      <c r="DQ665" s="71">
        <f t="shared" si="600"/>
        <v>0</v>
      </c>
      <c r="DR665" s="80">
        <f t="shared" si="601"/>
        <v>0</v>
      </c>
      <c r="DS665" s="27">
        <f t="shared" si="560"/>
        <v>0</v>
      </c>
      <c r="DT665" t="str">
        <f t="shared" si="561"/>
        <v>USA</v>
      </c>
      <c r="DU665">
        <f t="shared" si="602"/>
        <v>0</v>
      </c>
      <c r="DV665" t="str">
        <f t="shared" si="562"/>
        <v>Marokko</v>
      </c>
      <c r="DW665">
        <f t="shared" si="603"/>
        <v>8</v>
      </c>
      <c r="DX665" t="str">
        <f t="shared" si="563"/>
        <v>Australien</v>
      </c>
      <c r="DY665">
        <f t="shared" si="604"/>
        <v>0</v>
      </c>
      <c r="DZ665" t="str">
        <f t="shared" si="564"/>
        <v>Deutschland</v>
      </c>
      <c r="EA665">
        <f t="shared" si="565"/>
        <v>0</v>
      </c>
      <c r="EB665" s="27">
        <f t="shared" si="566"/>
        <v>8</v>
      </c>
      <c r="EC665" t="s">
        <v>137</v>
      </c>
      <c r="ED665" t="s">
        <v>73</v>
      </c>
      <c r="EE665" t="s">
        <v>89</v>
      </c>
      <c r="EF665">
        <v>3</v>
      </c>
      <c r="EG665" t="s">
        <v>83</v>
      </c>
      <c r="EH665">
        <v>1</v>
      </c>
      <c r="EK665" t="s">
        <v>87</v>
      </c>
      <c r="EL665" t="s">
        <v>73</v>
      </c>
      <c r="EM665" t="s">
        <v>88</v>
      </c>
      <c r="EN665">
        <v>2</v>
      </c>
      <c r="EO665" t="s">
        <v>83</v>
      </c>
      <c r="EP665">
        <v>4</v>
      </c>
      <c r="EU665" t="s">
        <v>89</v>
      </c>
      <c r="EV665" t="s">
        <v>73</v>
      </c>
      <c r="EW665" t="s">
        <v>87</v>
      </c>
      <c r="EX665">
        <v>4</v>
      </c>
      <c r="EY665" t="s">
        <v>83</v>
      </c>
      <c r="EZ665">
        <v>6</v>
      </c>
      <c r="FC665" t="s">
        <v>137</v>
      </c>
      <c r="FD665" t="s">
        <v>73</v>
      </c>
      <c r="FE665" t="s">
        <v>88</v>
      </c>
      <c r="FF665">
        <v>2</v>
      </c>
      <c r="FG665" t="s">
        <v>83</v>
      </c>
      <c r="FH665">
        <v>4</v>
      </c>
      <c r="FL665" t="s">
        <v>89</v>
      </c>
      <c r="FN665" t="s">
        <v>87</v>
      </c>
      <c r="FP665" t="s">
        <v>137</v>
      </c>
      <c r="FR665" t="s">
        <v>88</v>
      </c>
      <c r="FU665">
        <v>214</v>
      </c>
      <c r="FX665">
        <v>0</v>
      </c>
    </row>
    <row r="666" spans="1:263" x14ac:dyDescent="0.45">
      <c r="A666" s="1">
        <v>663</v>
      </c>
      <c r="B666" s="45">
        <f t="shared" si="552"/>
        <v>734</v>
      </c>
      <c r="C666" s="14" t="s">
        <v>1410</v>
      </c>
      <c r="D666" t="s">
        <v>1408</v>
      </c>
      <c r="E666" s="15" t="s">
        <v>1394</v>
      </c>
      <c r="F666" s="28">
        <f>VOR!IH666</f>
        <v>103</v>
      </c>
      <c r="G666" s="27">
        <f t="shared" si="567"/>
        <v>21</v>
      </c>
      <c r="H666" s="49">
        <f t="shared" si="568"/>
        <v>124</v>
      </c>
      <c r="I666" s="14" t="s">
        <v>136</v>
      </c>
      <c r="J666" t="s">
        <v>73</v>
      </c>
      <c r="K666" t="s">
        <v>92</v>
      </c>
      <c r="L666">
        <v>4</v>
      </c>
      <c r="M666" t="s">
        <v>83</v>
      </c>
      <c r="N666">
        <v>3</v>
      </c>
      <c r="O666" s="77">
        <f t="shared" si="569"/>
        <v>0</v>
      </c>
      <c r="P666" s="80">
        <f t="shared" si="570"/>
        <v>0</v>
      </c>
      <c r="Q666" t="s">
        <v>133</v>
      </c>
      <c r="R666" t="s">
        <v>73</v>
      </c>
      <c r="S666" t="s">
        <v>129</v>
      </c>
      <c r="T666">
        <v>6</v>
      </c>
      <c r="U666" t="s">
        <v>83</v>
      </c>
      <c r="V666">
        <v>3</v>
      </c>
      <c r="W666" s="71">
        <f t="shared" si="571"/>
        <v>0</v>
      </c>
      <c r="X666" s="80">
        <f t="shared" si="572"/>
        <v>0</v>
      </c>
      <c r="Y666" s="14" t="s">
        <v>94</v>
      </c>
      <c r="Z666" t="s">
        <v>73</v>
      </c>
      <c r="AA666" t="s">
        <v>93</v>
      </c>
      <c r="AB666">
        <v>6</v>
      </c>
      <c r="AC666" t="s">
        <v>83</v>
      </c>
      <c r="AD666">
        <v>1</v>
      </c>
      <c r="AE666" s="71">
        <f t="shared" si="573"/>
        <v>1</v>
      </c>
      <c r="AF666" s="80">
        <f t="shared" si="553"/>
        <v>2</v>
      </c>
      <c r="AG666" s="14" t="s">
        <v>85</v>
      </c>
      <c r="AH666" t="s">
        <v>73</v>
      </c>
      <c r="AI666" t="s">
        <v>140</v>
      </c>
      <c r="AJ666">
        <v>1</v>
      </c>
      <c r="AK666" t="s">
        <v>83</v>
      </c>
      <c r="AL666">
        <v>2</v>
      </c>
      <c r="AM666" s="71">
        <f t="shared" si="574"/>
        <v>1</v>
      </c>
      <c r="AN666" s="80">
        <f t="shared" si="575"/>
        <v>0</v>
      </c>
      <c r="AO666" s="14" t="s">
        <v>130</v>
      </c>
      <c r="AP666" t="s">
        <v>73</v>
      </c>
      <c r="AQ666" t="s">
        <v>142</v>
      </c>
      <c r="AR666">
        <v>4</v>
      </c>
      <c r="AS666" t="s">
        <v>83</v>
      </c>
      <c r="AT666">
        <v>1</v>
      </c>
      <c r="AU666" s="71">
        <f t="shared" si="554"/>
        <v>0</v>
      </c>
      <c r="AV666" s="80">
        <f t="shared" si="576"/>
        <v>0</v>
      </c>
      <c r="AW666" s="14" t="s">
        <v>134</v>
      </c>
      <c r="AX666" t="s">
        <v>73</v>
      </c>
      <c r="AY666" t="s">
        <v>91</v>
      </c>
      <c r="AZ666">
        <v>5</v>
      </c>
      <c r="BA666" t="s">
        <v>83</v>
      </c>
      <c r="BB666">
        <v>3</v>
      </c>
      <c r="BC666" s="71">
        <f t="shared" si="577"/>
        <v>2</v>
      </c>
      <c r="BD666" s="80">
        <f t="shared" si="555"/>
        <v>0</v>
      </c>
      <c r="BE666" s="14" t="s">
        <v>131</v>
      </c>
      <c r="BF666" t="s">
        <v>73</v>
      </c>
      <c r="BG666" t="s">
        <v>88</v>
      </c>
      <c r="BH666">
        <v>2</v>
      </c>
      <c r="BI666" t="s">
        <v>83</v>
      </c>
      <c r="BJ666">
        <v>3</v>
      </c>
      <c r="BK666" s="71">
        <f t="shared" si="556"/>
        <v>0</v>
      </c>
      <c r="BL666" s="80">
        <f t="shared" si="578"/>
        <v>0</v>
      </c>
      <c r="BM666" s="14" t="s">
        <v>135</v>
      </c>
      <c r="BN666" t="s">
        <v>73</v>
      </c>
      <c r="BO666" t="s">
        <v>150</v>
      </c>
      <c r="BP666">
        <v>6</v>
      </c>
      <c r="BQ666" t="s">
        <v>83</v>
      </c>
      <c r="BR666">
        <v>2</v>
      </c>
      <c r="BS666" s="71">
        <f t="shared" si="579"/>
        <v>0</v>
      </c>
      <c r="BT666" s="80">
        <f t="shared" si="557"/>
        <v>0</v>
      </c>
      <c r="BU666" s="28">
        <f t="shared" si="580"/>
        <v>2</v>
      </c>
      <c r="BV666" s="14" t="str">
        <f t="shared" si="581"/>
        <v>Spanien</v>
      </c>
      <c r="BW666" s="80">
        <f t="shared" si="558"/>
        <v>0</v>
      </c>
      <c r="BX666" s="14" t="str">
        <f t="shared" si="582"/>
        <v>Schweiz</v>
      </c>
      <c r="BY666" s="80">
        <f t="shared" si="583"/>
        <v>0</v>
      </c>
      <c r="BZ666" s="14" t="str">
        <f t="shared" si="584"/>
        <v>Ecuador</v>
      </c>
      <c r="CA666" s="80">
        <f t="shared" si="585"/>
        <v>0</v>
      </c>
      <c r="CB666" s="14" t="str">
        <f t="shared" si="586"/>
        <v>Mexiko</v>
      </c>
      <c r="CC666" s="80">
        <f t="shared" si="587"/>
        <v>0</v>
      </c>
      <c r="CD666" s="14" t="str">
        <f t="shared" si="588"/>
        <v>Deutschland</v>
      </c>
      <c r="CE666" s="80">
        <f t="shared" si="589"/>
        <v>0</v>
      </c>
      <c r="CF666" s="14" t="str">
        <f t="shared" si="590"/>
        <v>Uruguay</v>
      </c>
      <c r="CG666" s="80">
        <f t="shared" si="591"/>
        <v>0</v>
      </c>
      <c r="CH666" s="14" t="str">
        <f t="shared" si="592"/>
        <v>Katar</v>
      </c>
      <c r="CI666" s="80">
        <f t="shared" si="593"/>
        <v>0</v>
      </c>
      <c r="CJ666" s="14" t="str">
        <f t="shared" si="594"/>
        <v>Frankreich</v>
      </c>
      <c r="CK666" s="80">
        <f t="shared" si="595"/>
        <v>7</v>
      </c>
      <c r="CL666" s="27">
        <f t="shared" si="605"/>
        <v>7</v>
      </c>
      <c r="CM666" t="s">
        <v>130</v>
      </c>
      <c r="CN666" t="s">
        <v>73</v>
      </c>
      <c r="CO666" t="s">
        <v>134</v>
      </c>
      <c r="CP666">
        <v>1</v>
      </c>
      <c r="CQ666" t="s">
        <v>83</v>
      </c>
      <c r="CR666">
        <v>5</v>
      </c>
      <c r="CS666" s="71">
        <f t="shared" si="559"/>
        <v>0</v>
      </c>
      <c r="CT666" s="80">
        <f t="shared" si="596"/>
        <v>0</v>
      </c>
      <c r="CU666" t="s">
        <v>136</v>
      </c>
      <c r="CV666" t="s">
        <v>73</v>
      </c>
      <c r="CW666" t="s">
        <v>133</v>
      </c>
      <c r="CX666">
        <v>3</v>
      </c>
      <c r="CY666" t="s">
        <v>83</v>
      </c>
      <c r="CZ666">
        <v>2</v>
      </c>
      <c r="DA666" s="71">
        <f t="shared" si="597"/>
        <v>0</v>
      </c>
      <c r="DB666" s="80">
        <f t="shared" si="598"/>
        <v>0</v>
      </c>
      <c r="DC666" t="s">
        <v>88</v>
      </c>
      <c r="DD666" t="s">
        <v>73</v>
      </c>
      <c r="DE666" t="s">
        <v>135</v>
      </c>
      <c r="DF666">
        <v>2</v>
      </c>
      <c r="DG666" t="s">
        <v>83</v>
      </c>
      <c r="DH666">
        <v>1</v>
      </c>
      <c r="DI666" s="71">
        <f t="shared" si="606"/>
        <v>0</v>
      </c>
      <c r="DJ666" s="80">
        <f t="shared" si="599"/>
        <v>0</v>
      </c>
      <c r="DK666" t="s">
        <v>140</v>
      </c>
      <c r="DL666" t="s">
        <v>73</v>
      </c>
      <c r="DM666" t="s">
        <v>94</v>
      </c>
      <c r="DN666">
        <v>1</v>
      </c>
      <c r="DO666" t="s">
        <v>83</v>
      </c>
      <c r="DP666">
        <v>2</v>
      </c>
      <c r="DQ666" s="71">
        <f t="shared" si="600"/>
        <v>2</v>
      </c>
      <c r="DR666" s="80">
        <f t="shared" si="601"/>
        <v>4</v>
      </c>
      <c r="DS666" s="27">
        <f t="shared" si="560"/>
        <v>4</v>
      </c>
      <c r="DT666" t="str">
        <f t="shared" si="561"/>
        <v>Ecuador</v>
      </c>
      <c r="DU666">
        <f t="shared" si="602"/>
        <v>0</v>
      </c>
      <c r="DV666" t="str">
        <f t="shared" si="562"/>
        <v>Schweiz</v>
      </c>
      <c r="DW666">
        <f t="shared" si="603"/>
        <v>0</v>
      </c>
      <c r="DX666" t="str">
        <f t="shared" si="563"/>
        <v>Frankreich</v>
      </c>
      <c r="DY666">
        <f t="shared" si="604"/>
        <v>8</v>
      </c>
      <c r="DZ666" t="str">
        <f t="shared" si="564"/>
        <v>Deutschland</v>
      </c>
      <c r="EA666">
        <f t="shared" si="565"/>
        <v>0</v>
      </c>
      <c r="EB666" s="27">
        <f t="shared" si="566"/>
        <v>8</v>
      </c>
      <c r="EC666" t="s">
        <v>136</v>
      </c>
      <c r="ED666" t="s">
        <v>73</v>
      </c>
      <c r="EE666" t="s">
        <v>134</v>
      </c>
      <c r="EF666">
        <v>3</v>
      </c>
      <c r="EG666" t="s">
        <v>83</v>
      </c>
      <c r="EH666">
        <v>4</v>
      </c>
      <c r="EK666" t="s">
        <v>94</v>
      </c>
      <c r="EL666" t="s">
        <v>73</v>
      </c>
      <c r="EM666" t="s">
        <v>88</v>
      </c>
      <c r="EN666">
        <v>5</v>
      </c>
      <c r="EO666" t="s">
        <v>83</v>
      </c>
      <c r="EP666">
        <v>1</v>
      </c>
      <c r="EU666" t="s">
        <v>136</v>
      </c>
      <c r="EV666" t="s">
        <v>73</v>
      </c>
      <c r="EW666" t="s">
        <v>88</v>
      </c>
      <c r="EX666">
        <v>2</v>
      </c>
      <c r="EY666" t="s">
        <v>83</v>
      </c>
      <c r="EZ666">
        <v>1</v>
      </c>
      <c r="FC666" t="s">
        <v>134</v>
      </c>
      <c r="FD666" t="s">
        <v>73</v>
      </c>
      <c r="FE666" t="s">
        <v>94</v>
      </c>
      <c r="FF666">
        <v>4</v>
      </c>
      <c r="FG666" t="s">
        <v>83</v>
      </c>
      <c r="FH666">
        <v>1</v>
      </c>
      <c r="FL666" t="s">
        <v>88</v>
      </c>
      <c r="FN666" t="s">
        <v>136</v>
      </c>
      <c r="FP666" t="s">
        <v>94</v>
      </c>
      <c r="FR666" t="s">
        <v>134</v>
      </c>
      <c r="FU666">
        <v>253</v>
      </c>
      <c r="FX666">
        <v>0</v>
      </c>
      <c r="FZ666">
        <v>4</v>
      </c>
      <c r="GA666" t="s">
        <v>83</v>
      </c>
      <c r="GB666">
        <v>1</v>
      </c>
      <c r="GD666">
        <v>4</v>
      </c>
      <c r="GE666" t="s">
        <v>83</v>
      </c>
      <c r="GF666">
        <v>1</v>
      </c>
      <c r="GH666">
        <v>2</v>
      </c>
      <c r="GI666" t="s">
        <v>83</v>
      </c>
      <c r="GJ666">
        <v>6</v>
      </c>
      <c r="GL666">
        <v>5</v>
      </c>
      <c r="GM666" t="s">
        <v>83</v>
      </c>
      <c r="GN666">
        <v>1</v>
      </c>
      <c r="GP666">
        <v>2</v>
      </c>
      <c r="GQ666" t="s">
        <v>83</v>
      </c>
      <c r="GR666">
        <v>2</v>
      </c>
      <c r="GT666">
        <v>1</v>
      </c>
      <c r="GU666" t="s">
        <v>83</v>
      </c>
      <c r="GV666">
        <v>2</v>
      </c>
      <c r="GY666">
        <v>4</v>
      </c>
      <c r="GZ666" t="s">
        <v>83</v>
      </c>
      <c r="HA666">
        <v>1</v>
      </c>
      <c r="HC666">
        <v>2</v>
      </c>
      <c r="HD666" t="s">
        <v>83</v>
      </c>
      <c r="HE666">
        <v>5</v>
      </c>
      <c r="HG666">
        <v>1</v>
      </c>
      <c r="HH666" t="s">
        <v>83</v>
      </c>
      <c r="HI666">
        <v>2</v>
      </c>
      <c r="HK666">
        <v>4</v>
      </c>
      <c r="HL666" t="s">
        <v>83</v>
      </c>
      <c r="HM666">
        <v>2</v>
      </c>
      <c r="HO666">
        <v>3</v>
      </c>
      <c r="HP666" t="s">
        <v>83</v>
      </c>
      <c r="HQ666">
        <v>6</v>
      </c>
      <c r="HS666">
        <v>3</v>
      </c>
      <c r="HT666" t="s">
        <v>83</v>
      </c>
      <c r="HU666">
        <v>4</v>
      </c>
      <c r="HY666" t="s">
        <v>136</v>
      </c>
      <c r="IA666" t="s">
        <v>85</v>
      </c>
      <c r="IC666" t="s">
        <v>133</v>
      </c>
      <c r="IE666" t="s">
        <v>94</v>
      </c>
      <c r="IG666" t="s">
        <v>130</v>
      </c>
      <c r="II666" t="s">
        <v>131</v>
      </c>
      <c r="IK666" t="s">
        <v>134</v>
      </c>
      <c r="IM666" t="s">
        <v>135</v>
      </c>
      <c r="IO666" t="s">
        <v>140</v>
      </c>
      <c r="IQ666" t="s">
        <v>92</v>
      </c>
      <c r="IS666" t="s">
        <v>93</v>
      </c>
      <c r="IU666" t="s">
        <v>129</v>
      </c>
      <c r="IW666" t="s">
        <v>88</v>
      </c>
      <c r="IY666" t="s">
        <v>142</v>
      </c>
      <c r="JA666" t="s">
        <v>150</v>
      </c>
      <c r="JC666" t="s">
        <v>91</v>
      </c>
    </row>
    <row r="667" spans="1:263" x14ac:dyDescent="0.45">
      <c r="A667" s="1">
        <v>664</v>
      </c>
      <c r="B667" s="45">
        <f t="shared" si="552"/>
        <v>217</v>
      </c>
      <c r="C667" s="14" t="s">
        <v>1411</v>
      </c>
      <c r="D667" t="s">
        <v>1412</v>
      </c>
      <c r="E667" s="15" t="s">
        <v>1394</v>
      </c>
      <c r="F667" s="28">
        <f>VOR!IH667</f>
        <v>162</v>
      </c>
      <c r="G667" s="27">
        <f t="shared" si="567"/>
        <v>76</v>
      </c>
      <c r="H667" s="49">
        <f t="shared" si="568"/>
        <v>238</v>
      </c>
      <c r="I667" s="14" t="s">
        <v>84</v>
      </c>
      <c r="J667" t="s">
        <v>73</v>
      </c>
      <c r="K667" t="s">
        <v>92</v>
      </c>
      <c r="L667">
        <v>2</v>
      </c>
      <c r="M667" t="s">
        <v>83</v>
      </c>
      <c r="N667">
        <v>1</v>
      </c>
      <c r="O667" s="77">
        <f t="shared" si="569"/>
        <v>1</v>
      </c>
      <c r="P667" s="80">
        <f t="shared" si="570"/>
        <v>2</v>
      </c>
      <c r="Q667" t="s">
        <v>93</v>
      </c>
      <c r="R667" t="s">
        <v>73</v>
      </c>
      <c r="S667" t="s">
        <v>129</v>
      </c>
      <c r="T667">
        <v>2</v>
      </c>
      <c r="U667" t="s">
        <v>83</v>
      </c>
      <c r="V667">
        <v>1</v>
      </c>
      <c r="W667" s="71">
        <f t="shared" si="571"/>
        <v>1</v>
      </c>
      <c r="X667" s="80">
        <f t="shared" si="572"/>
        <v>4</v>
      </c>
      <c r="Y667" s="14" t="s">
        <v>94</v>
      </c>
      <c r="Z667" t="s">
        <v>73</v>
      </c>
      <c r="AA667" t="s">
        <v>86</v>
      </c>
      <c r="AB667">
        <v>2</v>
      </c>
      <c r="AC667" t="s">
        <v>83</v>
      </c>
      <c r="AD667">
        <v>1</v>
      </c>
      <c r="AE667" s="71">
        <f t="shared" si="573"/>
        <v>3</v>
      </c>
      <c r="AF667" s="80">
        <f t="shared" si="553"/>
        <v>4</v>
      </c>
      <c r="AG667" s="14" t="s">
        <v>85</v>
      </c>
      <c r="AH667" t="s">
        <v>73</v>
      </c>
      <c r="AI667" t="s">
        <v>132</v>
      </c>
      <c r="AJ667">
        <v>3</v>
      </c>
      <c r="AK667" t="s">
        <v>83</v>
      </c>
      <c r="AL667">
        <v>1</v>
      </c>
      <c r="AM667" s="71">
        <f t="shared" si="574"/>
        <v>3</v>
      </c>
      <c r="AN667" s="80">
        <f t="shared" si="575"/>
        <v>4</v>
      </c>
      <c r="AO667" s="14" t="s">
        <v>130</v>
      </c>
      <c r="AP667" t="s">
        <v>73</v>
      </c>
      <c r="AQ667" t="s">
        <v>95</v>
      </c>
      <c r="AR667">
        <v>2</v>
      </c>
      <c r="AS667" t="s">
        <v>83</v>
      </c>
      <c r="AT667">
        <v>1</v>
      </c>
      <c r="AU667" s="71">
        <f t="shared" si="554"/>
        <v>2</v>
      </c>
      <c r="AV667" s="80">
        <f t="shared" si="576"/>
        <v>0</v>
      </c>
      <c r="AW667" s="14" t="s">
        <v>90</v>
      </c>
      <c r="AX667" t="s">
        <v>73</v>
      </c>
      <c r="AY667" t="s">
        <v>135</v>
      </c>
      <c r="AZ667">
        <v>2</v>
      </c>
      <c r="BA667" t="s">
        <v>83</v>
      </c>
      <c r="BB667">
        <v>1</v>
      </c>
      <c r="BC667" s="71">
        <f t="shared" si="577"/>
        <v>1</v>
      </c>
      <c r="BD667" s="80">
        <f t="shared" si="555"/>
        <v>2</v>
      </c>
      <c r="BE667" s="14" t="s">
        <v>131</v>
      </c>
      <c r="BF667" t="s">
        <v>73</v>
      </c>
      <c r="BG667" t="s">
        <v>88</v>
      </c>
      <c r="BH667">
        <v>2</v>
      </c>
      <c r="BI667" t="s">
        <v>83</v>
      </c>
      <c r="BJ667">
        <v>1</v>
      </c>
      <c r="BK667" s="71">
        <f t="shared" si="556"/>
        <v>0</v>
      </c>
      <c r="BL667" s="80">
        <f t="shared" si="578"/>
        <v>0</v>
      </c>
      <c r="BM667" s="14" t="s">
        <v>96</v>
      </c>
      <c r="BN667" t="s">
        <v>73</v>
      </c>
      <c r="BO667" t="s">
        <v>134</v>
      </c>
      <c r="BP667">
        <v>2</v>
      </c>
      <c r="BQ667" t="s">
        <v>83</v>
      </c>
      <c r="BR667">
        <v>1</v>
      </c>
      <c r="BS667" s="71">
        <f t="shared" si="579"/>
        <v>3</v>
      </c>
      <c r="BT667" s="80">
        <f t="shared" si="557"/>
        <v>4</v>
      </c>
      <c r="BU667" s="28">
        <f t="shared" si="580"/>
        <v>20</v>
      </c>
      <c r="BV667" s="14" t="str">
        <f t="shared" si="581"/>
        <v>Spanien</v>
      </c>
      <c r="BW667" s="80">
        <f t="shared" si="558"/>
        <v>0</v>
      </c>
      <c r="BX667" s="14" t="str">
        <f t="shared" si="582"/>
        <v>Brasilien</v>
      </c>
      <c r="BY667" s="80">
        <f t="shared" si="583"/>
        <v>7</v>
      </c>
      <c r="BZ667" s="14" t="str">
        <f t="shared" si="584"/>
        <v>Niederlande</v>
      </c>
      <c r="CA667" s="80">
        <f t="shared" si="585"/>
        <v>7</v>
      </c>
      <c r="CB667" s="14" t="str">
        <f t="shared" si="586"/>
        <v>Argentinien</v>
      </c>
      <c r="CC667" s="80">
        <f t="shared" si="587"/>
        <v>7</v>
      </c>
      <c r="CD667" s="14" t="str">
        <f t="shared" si="588"/>
        <v>Belgien</v>
      </c>
      <c r="CE667" s="80">
        <f t="shared" si="589"/>
        <v>0</v>
      </c>
      <c r="CF667" s="14" t="str">
        <f t="shared" si="590"/>
        <v>Portugal</v>
      </c>
      <c r="CG667" s="80">
        <f t="shared" si="591"/>
        <v>7</v>
      </c>
      <c r="CH667" s="14" t="str">
        <f t="shared" si="592"/>
        <v>England</v>
      </c>
      <c r="CI667" s="80">
        <f t="shared" si="593"/>
        <v>7</v>
      </c>
      <c r="CJ667" s="14" t="str">
        <f t="shared" si="594"/>
        <v>Frankreich</v>
      </c>
      <c r="CK667" s="80">
        <f t="shared" si="595"/>
        <v>7</v>
      </c>
      <c r="CL667" s="27">
        <f t="shared" si="605"/>
        <v>42</v>
      </c>
      <c r="CM667" t="s">
        <v>130</v>
      </c>
      <c r="CN667" t="s">
        <v>73</v>
      </c>
      <c r="CO667" t="s">
        <v>90</v>
      </c>
      <c r="CP667">
        <v>2</v>
      </c>
      <c r="CQ667" t="s">
        <v>83</v>
      </c>
      <c r="CR667">
        <v>1</v>
      </c>
      <c r="CS667" s="71">
        <f t="shared" si="559"/>
        <v>2</v>
      </c>
      <c r="CT667" s="80">
        <f t="shared" si="596"/>
        <v>0</v>
      </c>
      <c r="CU667" t="s">
        <v>84</v>
      </c>
      <c r="CV667" t="s">
        <v>73</v>
      </c>
      <c r="CW667" t="s">
        <v>93</v>
      </c>
      <c r="CX667">
        <v>3</v>
      </c>
      <c r="CY667" t="s">
        <v>83</v>
      </c>
      <c r="CZ667">
        <v>1</v>
      </c>
      <c r="DA667" s="71">
        <f t="shared" si="597"/>
        <v>3</v>
      </c>
      <c r="DB667" s="80">
        <f t="shared" si="598"/>
        <v>0</v>
      </c>
      <c r="DC667" t="s">
        <v>131</v>
      </c>
      <c r="DD667" t="s">
        <v>73</v>
      </c>
      <c r="DE667" t="s">
        <v>96</v>
      </c>
      <c r="DF667">
        <v>2</v>
      </c>
      <c r="DG667" t="s">
        <v>83</v>
      </c>
      <c r="DH667">
        <v>1</v>
      </c>
      <c r="DI667" s="71">
        <f t="shared" si="606"/>
        <v>0</v>
      </c>
      <c r="DJ667" s="80">
        <f t="shared" si="599"/>
        <v>0</v>
      </c>
      <c r="DK667" t="s">
        <v>85</v>
      </c>
      <c r="DL667" t="s">
        <v>73</v>
      </c>
      <c r="DM667" t="s">
        <v>94</v>
      </c>
      <c r="DN667">
        <v>2</v>
      </c>
      <c r="DO667" t="s">
        <v>83</v>
      </c>
      <c r="DP667">
        <v>3</v>
      </c>
      <c r="DQ667" s="71">
        <f t="shared" si="600"/>
        <v>3</v>
      </c>
      <c r="DR667" s="80">
        <f t="shared" si="601"/>
        <v>6</v>
      </c>
      <c r="DS667" s="27">
        <f t="shared" si="560"/>
        <v>6</v>
      </c>
      <c r="DT667" t="str">
        <f t="shared" si="561"/>
        <v>Niederlande</v>
      </c>
      <c r="DU667">
        <f t="shared" si="602"/>
        <v>0</v>
      </c>
      <c r="DV667" t="str">
        <f t="shared" si="562"/>
        <v>Spanien</v>
      </c>
      <c r="DW667">
        <f t="shared" si="603"/>
        <v>0</v>
      </c>
      <c r="DX667" t="str">
        <f t="shared" si="563"/>
        <v>Frankreich</v>
      </c>
      <c r="DY667">
        <f t="shared" si="604"/>
        <v>8</v>
      </c>
      <c r="DZ667" t="str">
        <f t="shared" si="564"/>
        <v>Belgien</v>
      </c>
      <c r="EA667">
        <f t="shared" si="565"/>
        <v>0</v>
      </c>
      <c r="EB667" s="27">
        <f t="shared" si="566"/>
        <v>8</v>
      </c>
      <c r="EC667" t="s">
        <v>84</v>
      </c>
      <c r="ED667" t="s">
        <v>73</v>
      </c>
      <c r="EE667" t="s">
        <v>130</v>
      </c>
      <c r="EF667">
        <v>2</v>
      </c>
      <c r="EG667" t="s">
        <v>83</v>
      </c>
      <c r="EH667">
        <v>1</v>
      </c>
      <c r="EK667" t="s">
        <v>94</v>
      </c>
      <c r="EL667" t="s">
        <v>73</v>
      </c>
      <c r="EM667" t="s">
        <v>131</v>
      </c>
      <c r="EN667">
        <v>2</v>
      </c>
      <c r="EO667" t="s">
        <v>83</v>
      </c>
      <c r="EP667">
        <v>1</v>
      </c>
      <c r="EU667" t="s">
        <v>130</v>
      </c>
      <c r="EV667" t="s">
        <v>73</v>
      </c>
      <c r="EW667" t="s">
        <v>131</v>
      </c>
      <c r="EX667">
        <v>2</v>
      </c>
      <c r="EY667" t="s">
        <v>83</v>
      </c>
      <c r="EZ667">
        <v>1</v>
      </c>
      <c r="FC667" t="s">
        <v>84</v>
      </c>
      <c r="FD667" t="s">
        <v>73</v>
      </c>
      <c r="FE667" t="s">
        <v>94</v>
      </c>
      <c r="FF667">
        <v>1</v>
      </c>
      <c r="FG667" t="s">
        <v>83</v>
      </c>
      <c r="FH667">
        <v>2</v>
      </c>
      <c r="FL667" t="s">
        <v>131</v>
      </c>
      <c r="FN667" t="s">
        <v>130</v>
      </c>
      <c r="FP667" t="s">
        <v>84</v>
      </c>
      <c r="FR667" t="s">
        <v>94</v>
      </c>
      <c r="FU667">
        <v>181</v>
      </c>
      <c r="FX667" t="s">
        <v>644</v>
      </c>
    </row>
    <row r="668" spans="1:263" x14ac:dyDescent="0.45">
      <c r="A668" s="1">
        <v>665</v>
      </c>
      <c r="B668" s="45">
        <f t="shared" si="552"/>
        <v>254</v>
      </c>
      <c r="C668" s="14" t="s">
        <v>1413</v>
      </c>
      <c r="D668" t="s">
        <v>1412</v>
      </c>
      <c r="E668" s="15" t="s">
        <v>1394</v>
      </c>
      <c r="F668" s="28">
        <f>VOR!IH668</f>
        <v>153</v>
      </c>
      <c r="G668" s="27">
        <f t="shared" si="567"/>
        <v>79</v>
      </c>
      <c r="H668" s="49">
        <f t="shared" si="568"/>
        <v>232</v>
      </c>
      <c r="I668" s="14" t="s">
        <v>84</v>
      </c>
      <c r="J668" t="s">
        <v>73</v>
      </c>
      <c r="K668" t="s">
        <v>92</v>
      </c>
      <c r="L668">
        <v>2</v>
      </c>
      <c r="M668" t="s">
        <v>83</v>
      </c>
      <c r="N668">
        <v>1</v>
      </c>
      <c r="O668" s="77">
        <f t="shared" si="569"/>
        <v>1</v>
      </c>
      <c r="P668" s="80">
        <f t="shared" si="570"/>
        <v>2</v>
      </c>
      <c r="Q668" t="s">
        <v>93</v>
      </c>
      <c r="R668" t="s">
        <v>73</v>
      </c>
      <c r="S668" t="s">
        <v>164</v>
      </c>
      <c r="T668">
        <v>2</v>
      </c>
      <c r="U668" t="s">
        <v>83</v>
      </c>
      <c r="V668">
        <v>1</v>
      </c>
      <c r="W668" s="71">
        <f t="shared" si="571"/>
        <v>1</v>
      </c>
      <c r="X668" s="80">
        <f t="shared" si="572"/>
        <v>4</v>
      </c>
      <c r="Y668" s="14" t="s">
        <v>94</v>
      </c>
      <c r="Z668" t="s">
        <v>73</v>
      </c>
      <c r="AA668" t="s">
        <v>86</v>
      </c>
      <c r="AB668">
        <v>2</v>
      </c>
      <c r="AC668" t="s">
        <v>83</v>
      </c>
      <c r="AD668">
        <v>1</v>
      </c>
      <c r="AE668" s="71">
        <f t="shared" si="573"/>
        <v>3</v>
      </c>
      <c r="AF668" s="80">
        <f t="shared" si="553"/>
        <v>4</v>
      </c>
      <c r="AG668" s="14" t="s">
        <v>85</v>
      </c>
      <c r="AH668" t="s">
        <v>73</v>
      </c>
      <c r="AI668" t="s">
        <v>136</v>
      </c>
      <c r="AJ668">
        <v>2</v>
      </c>
      <c r="AK668" t="s">
        <v>83</v>
      </c>
      <c r="AL668">
        <v>1</v>
      </c>
      <c r="AM668" s="71">
        <f t="shared" si="574"/>
        <v>1</v>
      </c>
      <c r="AN668" s="80">
        <f t="shared" si="575"/>
        <v>2</v>
      </c>
      <c r="AO668" s="14" t="s">
        <v>130</v>
      </c>
      <c r="AP668" t="s">
        <v>73</v>
      </c>
      <c r="AQ668" t="s">
        <v>95</v>
      </c>
      <c r="AR668">
        <v>3</v>
      </c>
      <c r="AS668" t="s">
        <v>83</v>
      </c>
      <c r="AT668">
        <v>1</v>
      </c>
      <c r="AU668" s="71">
        <f t="shared" si="554"/>
        <v>2</v>
      </c>
      <c r="AV668" s="80">
        <f t="shared" si="576"/>
        <v>0</v>
      </c>
      <c r="AW668" s="14" t="s">
        <v>90</v>
      </c>
      <c r="AX668" t="s">
        <v>73</v>
      </c>
      <c r="AY668" t="s">
        <v>135</v>
      </c>
      <c r="AZ668">
        <v>3</v>
      </c>
      <c r="BA668" t="s">
        <v>83</v>
      </c>
      <c r="BB668">
        <v>1</v>
      </c>
      <c r="BC668" s="71">
        <f t="shared" si="577"/>
        <v>1</v>
      </c>
      <c r="BD668" s="80">
        <f t="shared" si="555"/>
        <v>2</v>
      </c>
      <c r="BE668" s="14" t="s">
        <v>131</v>
      </c>
      <c r="BF668" t="s">
        <v>73</v>
      </c>
      <c r="BG668" t="s">
        <v>88</v>
      </c>
      <c r="BH668">
        <v>1</v>
      </c>
      <c r="BI668" t="s">
        <v>83</v>
      </c>
      <c r="BJ668">
        <v>2</v>
      </c>
      <c r="BK668" s="71">
        <f t="shared" si="556"/>
        <v>0</v>
      </c>
      <c r="BL668" s="80">
        <f t="shared" si="578"/>
        <v>0</v>
      </c>
      <c r="BM668" s="14" t="s">
        <v>96</v>
      </c>
      <c r="BN668" t="s">
        <v>73</v>
      </c>
      <c r="BO668" t="s">
        <v>134</v>
      </c>
      <c r="BP668">
        <v>1</v>
      </c>
      <c r="BQ668" t="s">
        <v>83</v>
      </c>
      <c r="BR668">
        <v>2</v>
      </c>
      <c r="BS668" s="71">
        <f t="shared" si="579"/>
        <v>3</v>
      </c>
      <c r="BT668" s="80">
        <f t="shared" si="557"/>
        <v>0</v>
      </c>
      <c r="BU668" s="28">
        <f t="shared" si="580"/>
        <v>14</v>
      </c>
      <c r="BV668" s="14" t="str">
        <f t="shared" si="581"/>
        <v>Spanien</v>
      </c>
      <c r="BW668" s="80">
        <f t="shared" si="558"/>
        <v>0</v>
      </c>
      <c r="BX668" s="14" t="str">
        <f t="shared" si="582"/>
        <v>Brasilien</v>
      </c>
      <c r="BY668" s="80">
        <f t="shared" si="583"/>
        <v>7</v>
      </c>
      <c r="BZ668" s="14" t="str">
        <f t="shared" si="584"/>
        <v>Niederlande</v>
      </c>
      <c r="CA668" s="80">
        <f t="shared" si="585"/>
        <v>7</v>
      </c>
      <c r="CB668" s="14" t="str">
        <f t="shared" si="586"/>
        <v>Argentinien</v>
      </c>
      <c r="CC668" s="80">
        <f t="shared" si="587"/>
        <v>7</v>
      </c>
      <c r="CD668" s="14" t="str">
        <f t="shared" si="588"/>
        <v>Deutschland</v>
      </c>
      <c r="CE668" s="80">
        <f t="shared" si="589"/>
        <v>0</v>
      </c>
      <c r="CF668" s="14" t="str">
        <f t="shared" si="590"/>
        <v>Schweiz</v>
      </c>
      <c r="CG668" s="80">
        <f t="shared" si="591"/>
        <v>0</v>
      </c>
      <c r="CH668" s="14" t="str">
        <f t="shared" si="592"/>
        <v>England</v>
      </c>
      <c r="CI668" s="80">
        <f t="shared" si="593"/>
        <v>7</v>
      </c>
      <c r="CJ668" s="14" t="str">
        <f t="shared" si="594"/>
        <v>Frankreich</v>
      </c>
      <c r="CK668" s="80">
        <f t="shared" si="595"/>
        <v>7</v>
      </c>
      <c r="CL668" s="27">
        <f t="shared" si="605"/>
        <v>35</v>
      </c>
      <c r="CM668" t="s">
        <v>130</v>
      </c>
      <c r="CN668" t="s">
        <v>73</v>
      </c>
      <c r="CO668" t="s">
        <v>90</v>
      </c>
      <c r="CP668">
        <v>2</v>
      </c>
      <c r="CQ668" t="s">
        <v>83</v>
      </c>
      <c r="CR668">
        <v>1</v>
      </c>
      <c r="CS668" s="71">
        <f t="shared" si="559"/>
        <v>2</v>
      </c>
      <c r="CT668" s="80">
        <f t="shared" si="596"/>
        <v>0</v>
      </c>
      <c r="CU668" t="s">
        <v>84</v>
      </c>
      <c r="CV668" t="s">
        <v>73</v>
      </c>
      <c r="CW668" t="s">
        <v>93</v>
      </c>
      <c r="CX668">
        <v>1</v>
      </c>
      <c r="CY668" t="s">
        <v>83</v>
      </c>
      <c r="CZ668">
        <v>2</v>
      </c>
      <c r="DA668" s="71">
        <f t="shared" si="597"/>
        <v>3</v>
      </c>
      <c r="DB668" s="80">
        <f t="shared" si="598"/>
        <v>6</v>
      </c>
      <c r="DC668" t="s">
        <v>88</v>
      </c>
      <c r="DD668" t="s">
        <v>73</v>
      </c>
      <c r="DE668" t="s">
        <v>134</v>
      </c>
      <c r="DF668">
        <v>2</v>
      </c>
      <c r="DG668" t="s">
        <v>83</v>
      </c>
      <c r="DH668">
        <v>1</v>
      </c>
      <c r="DI668" s="71">
        <f t="shared" si="606"/>
        <v>0</v>
      </c>
      <c r="DJ668" s="80">
        <f t="shared" si="599"/>
        <v>0</v>
      </c>
      <c r="DK668" t="s">
        <v>85</v>
      </c>
      <c r="DL668" t="s">
        <v>73</v>
      </c>
      <c r="DM668" t="s">
        <v>94</v>
      </c>
      <c r="DN668">
        <v>1</v>
      </c>
      <c r="DO668" t="s">
        <v>83</v>
      </c>
      <c r="DP668">
        <v>2</v>
      </c>
      <c r="DQ668" s="71">
        <f t="shared" si="600"/>
        <v>3</v>
      </c>
      <c r="DR668" s="80">
        <f t="shared" si="601"/>
        <v>8</v>
      </c>
      <c r="DS668" s="27">
        <f t="shared" si="560"/>
        <v>14</v>
      </c>
      <c r="DT668" t="str">
        <f t="shared" si="561"/>
        <v>Argentinien</v>
      </c>
      <c r="DU668">
        <f t="shared" si="602"/>
        <v>8</v>
      </c>
      <c r="DV668" t="str">
        <f t="shared" si="562"/>
        <v>Spanien</v>
      </c>
      <c r="DW668">
        <f t="shared" si="603"/>
        <v>0</v>
      </c>
      <c r="DX668" t="str">
        <f t="shared" si="563"/>
        <v>Frankreich</v>
      </c>
      <c r="DY668">
        <f t="shared" si="604"/>
        <v>8</v>
      </c>
      <c r="DZ668" t="str">
        <f t="shared" si="564"/>
        <v>Deutschland</v>
      </c>
      <c r="EA668">
        <f t="shared" si="565"/>
        <v>0</v>
      </c>
      <c r="EB668" s="27">
        <f t="shared" si="566"/>
        <v>16</v>
      </c>
      <c r="EC668" t="s">
        <v>93</v>
      </c>
      <c r="ED668" t="s">
        <v>73</v>
      </c>
      <c r="EE668" t="s">
        <v>130</v>
      </c>
      <c r="EF668">
        <v>2</v>
      </c>
      <c r="EG668" t="s">
        <v>83</v>
      </c>
      <c r="EH668">
        <v>1</v>
      </c>
      <c r="EK668" t="s">
        <v>94</v>
      </c>
      <c r="EL668" t="s">
        <v>73</v>
      </c>
      <c r="EM668" t="s">
        <v>88</v>
      </c>
      <c r="EN668">
        <v>2</v>
      </c>
      <c r="EO668" t="s">
        <v>83</v>
      </c>
      <c r="EP668">
        <v>1</v>
      </c>
      <c r="EU668" t="s">
        <v>130</v>
      </c>
      <c r="EV668" t="s">
        <v>73</v>
      </c>
      <c r="EW668" t="s">
        <v>88</v>
      </c>
      <c r="EX668">
        <v>2</v>
      </c>
      <c r="EY668" t="s">
        <v>83</v>
      </c>
      <c r="EZ668">
        <v>1</v>
      </c>
      <c r="FC668" t="s">
        <v>93</v>
      </c>
      <c r="FD668" t="s">
        <v>73</v>
      </c>
      <c r="FE668" t="s">
        <v>94</v>
      </c>
      <c r="FF668">
        <v>2</v>
      </c>
      <c r="FG668" t="s">
        <v>83</v>
      </c>
      <c r="FH668">
        <v>1</v>
      </c>
      <c r="FL668" t="s">
        <v>88</v>
      </c>
      <c r="FN668" t="s">
        <v>130</v>
      </c>
      <c r="FP668" t="s">
        <v>94</v>
      </c>
      <c r="FR668" t="s">
        <v>93</v>
      </c>
      <c r="FU668">
        <v>177</v>
      </c>
      <c r="FX668" t="s">
        <v>644</v>
      </c>
    </row>
    <row r="669" spans="1:263" x14ac:dyDescent="0.45">
      <c r="A669" s="1">
        <v>666</v>
      </c>
      <c r="B669" s="45">
        <f t="shared" si="552"/>
        <v>242</v>
      </c>
      <c r="C669" s="14" t="s">
        <v>480</v>
      </c>
      <c r="D669" t="s">
        <v>1412</v>
      </c>
      <c r="E669" s="15" t="s">
        <v>1394</v>
      </c>
      <c r="F669" s="28">
        <f>VOR!IH669</f>
        <v>150</v>
      </c>
      <c r="G669" s="27">
        <f t="shared" si="567"/>
        <v>84</v>
      </c>
      <c r="H669" s="49">
        <f t="shared" si="568"/>
        <v>234</v>
      </c>
      <c r="I669" s="14" t="s">
        <v>84</v>
      </c>
      <c r="J669" t="s">
        <v>73</v>
      </c>
      <c r="K669" t="s">
        <v>92</v>
      </c>
      <c r="L669">
        <v>2</v>
      </c>
      <c r="M669" t="s">
        <v>83</v>
      </c>
      <c r="N669">
        <v>1</v>
      </c>
      <c r="O669" s="77">
        <f t="shared" si="569"/>
        <v>1</v>
      </c>
      <c r="P669" s="80">
        <f t="shared" si="570"/>
        <v>2</v>
      </c>
      <c r="Q669" t="s">
        <v>93</v>
      </c>
      <c r="R669" t="s">
        <v>73</v>
      </c>
      <c r="S669" t="s">
        <v>129</v>
      </c>
      <c r="T669">
        <v>3</v>
      </c>
      <c r="U669" t="s">
        <v>83</v>
      </c>
      <c r="V669">
        <v>1</v>
      </c>
      <c r="W669" s="71">
        <f t="shared" si="571"/>
        <v>1</v>
      </c>
      <c r="X669" s="80">
        <f t="shared" si="572"/>
        <v>2</v>
      </c>
      <c r="Y669" s="14" t="s">
        <v>94</v>
      </c>
      <c r="Z669" t="s">
        <v>73</v>
      </c>
      <c r="AA669" t="s">
        <v>133</v>
      </c>
      <c r="AB669">
        <v>2</v>
      </c>
      <c r="AC669" t="s">
        <v>83</v>
      </c>
      <c r="AD669">
        <v>1</v>
      </c>
      <c r="AE669" s="71">
        <f t="shared" si="573"/>
        <v>1</v>
      </c>
      <c r="AF669" s="80">
        <f t="shared" si="553"/>
        <v>2</v>
      </c>
      <c r="AG669" s="14" t="s">
        <v>85</v>
      </c>
      <c r="AH669" t="s">
        <v>73</v>
      </c>
      <c r="AI669" t="s">
        <v>136</v>
      </c>
      <c r="AJ669">
        <v>3</v>
      </c>
      <c r="AK669" t="s">
        <v>83</v>
      </c>
      <c r="AL669">
        <v>1</v>
      </c>
      <c r="AM669" s="71">
        <f t="shared" si="574"/>
        <v>1</v>
      </c>
      <c r="AN669" s="80">
        <f t="shared" si="575"/>
        <v>2</v>
      </c>
      <c r="AO669" s="14" t="s">
        <v>130</v>
      </c>
      <c r="AP669" t="s">
        <v>73</v>
      </c>
      <c r="AQ669" t="s">
        <v>95</v>
      </c>
      <c r="AR669">
        <v>3</v>
      </c>
      <c r="AS669" t="s">
        <v>83</v>
      </c>
      <c r="AT669">
        <v>1</v>
      </c>
      <c r="AU669" s="71">
        <f t="shared" si="554"/>
        <v>2</v>
      </c>
      <c r="AV669" s="80">
        <f t="shared" si="576"/>
        <v>0</v>
      </c>
      <c r="AW669" s="14" t="s">
        <v>90</v>
      </c>
      <c r="AX669" t="s">
        <v>73</v>
      </c>
      <c r="AY669" t="s">
        <v>138</v>
      </c>
      <c r="AZ669">
        <v>3</v>
      </c>
      <c r="BA669" t="s">
        <v>83</v>
      </c>
      <c r="BB669">
        <v>1</v>
      </c>
      <c r="BC669" s="71">
        <f t="shared" si="577"/>
        <v>1</v>
      </c>
      <c r="BD669" s="80">
        <f t="shared" si="555"/>
        <v>2</v>
      </c>
      <c r="BE669" s="14" t="s">
        <v>131</v>
      </c>
      <c r="BF669" t="s">
        <v>73</v>
      </c>
      <c r="BG669" t="s">
        <v>88</v>
      </c>
      <c r="BH669">
        <v>3</v>
      </c>
      <c r="BI669" t="s">
        <v>83</v>
      </c>
      <c r="BJ669">
        <v>2</v>
      </c>
      <c r="BK669" s="71">
        <f t="shared" si="556"/>
        <v>0</v>
      </c>
      <c r="BL669" s="80">
        <f t="shared" si="578"/>
        <v>0</v>
      </c>
      <c r="BM669" s="14" t="s">
        <v>96</v>
      </c>
      <c r="BN669" t="s">
        <v>73</v>
      </c>
      <c r="BO669" t="s">
        <v>166</v>
      </c>
      <c r="BP669">
        <v>3</v>
      </c>
      <c r="BQ669" t="s">
        <v>83</v>
      </c>
      <c r="BR669">
        <v>2</v>
      </c>
      <c r="BS669" s="71">
        <f t="shared" si="579"/>
        <v>1</v>
      </c>
      <c r="BT669" s="80">
        <f t="shared" si="557"/>
        <v>2</v>
      </c>
      <c r="BU669" s="28">
        <f t="shared" si="580"/>
        <v>12</v>
      </c>
      <c r="BV669" s="14" t="str">
        <f t="shared" si="581"/>
        <v>Spanien</v>
      </c>
      <c r="BW669" s="80">
        <f t="shared" si="558"/>
        <v>0</v>
      </c>
      <c r="BX669" s="14" t="str">
        <f t="shared" si="582"/>
        <v>Brasilien</v>
      </c>
      <c r="BY669" s="80">
        <f t="shared" si="583"/>
        <v>7</v>
      </c>
      <c r="BZ669" s="14" t="str">
        <f t="shared" si="584"/>
        <v>Niederlande</v>
      </c>
      <c r="CA669" s="80">
        <f t="shared" si="585"/>
        <v>7</v>
      </c>
      <c r="CB669" s="14" t="str">
        <f t="shared" si="586"/>
        <v>Argentinien</v>
      </c>
      <c r="CC669" s="80">
        <f t="shared" si="587"/>
        <v>7</v>
      </c>
      <c r="CD669" s="14" t="str">
        <f t="shared" si="588"/>
        <v>Belgien</v>
      </c>
      <c r="CE669" s="80">
        <f t="shared" si="589"/>
        <v>0</v>
      </c>
      <c r="CF669" s="14" t="str">
        <f t="shared" si="590"/>
        <v>Portugal</v>
      </c>
      <c r="CG669" s="80">
        <f t="shared" si="591"/>
        <v>7</v>
      </c>
      <c r="CH669" s="14" t="str">
        <f t="shared" si="592"/>
        <v>England</v>
      </c>
      <c r="CI669" s="80">
        <f t="shared" si="593"/>
        <v>7</v>
      </c>
      <c r="CJ669" s="14" t="str">
        <f t="shared" si="594"/>
        <v>Frankreich</v>
      </c>
      <c r="CK669" s="80">
        <f t="shared" si="595"/>
        <v>7</v>
      </c>
      <c r="CL669" s="27">
        <f t="shared" si="605"/>
        <v>42</v>
      </c>
      <c r="CM669" t="s">
        <v>130</v>
      </c>
      <c r="CN669" t="s">
        <v>73</v>
      </c>
      <c r="CO669" t="s">
        <v>90</v>
      </c>
      <c r="CP669">
        <v>2</v>
      </c>
      <c r="CQ669" t="s">
        <v>83</v>
      </c>
      <c r="CR669">
        <v>1</v>
      </c>
      <c r="CS669" s="71">
        <f t="shared" si="559"/>
        <v>2</v>
      </c>
      <c r="CT669" s="80">
        <f t="shared" si="596"/>
        <v>0</v>
      </c>
      <c r="CU669" t="s">
        <v>84</v>
      </c>
      <c r="CV669" t="s">
        <v>73</v>
      </c>
      <c r="CW669" t="s">
        <v>93</v>
      </c>
      <c r="CX669">
        <v>1</v>
      </c>
      <c r="CY669" t="s">
        <v>83</v>
      </c>
      <c r="CZ669">
        <v>2</v>
      </c>
      <c r="DA669" s="71">
        <f t="shared" si="597"/>
        <v>3</v>
      </c>
      <c r="DB669" s="80">
        <f t="shared" si="598"/>
        <v>6</v>
      </c>
      <c r="DC669" t="s">
        <v>131</v>
      </c>
      <c r="DD669" t="s">
        <v>73</v>
      </c>
      <c r="DE669" t="s">
        <v>96</v>
      </c>
      <c r="DF669">
        <v>2</v>
      </c>
      <c r="DG669" t="s">
        <v>83</v>
      </c>
      <c r="DH669">
        <v>1</v>
      </c>
      <c r="DI669" s="71">
        <f t="shared" si="606"/>
        <v>0</v>
      </c>
      <c r="DJ669" s="80">
        <f t="shared" si="599"/>
        <v>0</v>
      </c>
      <c r="DK669" t="s">
        <v>85</v>
      </c>
      <c r="DL669" t="s">
        <v>73</v>
      </c>
      <c r="DM669" t="s">
        <v>94</v>
      </c>
      <c r="DN669">
        <v>1</v>
      </c>
      <c r="DO669" t="s">
        <v>83</v>
      </c>
      <c r="DP669">
        <v>2</v>
      </c>
      <c r="DQ669" s="71">
        <f t="shared" si="600"/>
        <v>3</v>
      </c>
      <c r="DR669" s="80">
        <f t="shared" si="601"/>
        <v>8</v>
      </c>
      <c r="DS669" s="27">
        <f t="shared" si="560"/>
        <v>14</v>
      </c>
      <c r="DT669" t="str">
        <f t="shared" si="561"/>
        <v>Argentinien</v>
      </c>
      <c r="DU669">
        <f t="shared" si="602"/>
        <v>8</v>
      </c>
      <c r="DV669" t="str">
        <f t="shared" si="562"/>
        <v>Spanien</v>
      </c>
      <c r="DW669">
        <f t="shared" si="603"/>
        <v>0</v>
      </c>
      <c r="DX669" t="str">
        <f t="shared" si="563"/>
        <v>Frankreich</v>
      </c>
      <c r="DY669">
        <f t="shared" si="604"/>
        <v>8</v>
      </c>
      <c r="DZ669" t="str">
        <f t="shared" si="564"/>
        <v>Belgien</v>
      </c>
      <c r="EA669">
        <f t="shared" si="565"/>
        <v>0</v>
      </c>
      <c r="EB669" s="27">
        <f t="shared" si="566"/>
        <v>16</v>
      </c>
      <c r="EC669" t="s">
        <v>93</v>
      </c>
      <c r="ED669" t="s">
        <v>73</v>
      </c>
      <c r="EE669" t="s">
        <v>130</v>
      </c>
      <c r="EF669">
        <v>2</v>
      </c>
      <c r="EG669" t="s">
        <v>83</v>
      </c>
      <c r="EH669">
        <v>1</v>
      </c>
      <c r="EK669" t="s">
        <v>94</v>
      </c>
      <c r="EL669" t="s">
        <v>73</v>
      </c>
      <c r="EM669" t="s">
        <v>131</v>
      </c>
      <c r="EN669">
        <v>2</v>
      </c>
      <c r="EO669" t="s">
        <v>83</v>
      </c>
      <c r="EP669">
        <v>1</v>
      </c>
      <c r="EU669" t="s">
        <v>130</v>
      </c>
      <c r="EV669" t="s">
        <v>73</v>
      </c>
      <c r="EW669" t="s">
        <v>131</v>
      </c>
      <c r="EX669">
        <v>2</v>
      </c>
      <c r="EY669" t="s">
        <v>83</v>
      </c>
      <c r="EZ669">
        <v>3</v>
      </c>
      <c r="FC669" t="s">
        <v>93</v>
      </c>
      <c r="FD669" t="s">
        <v>73</v>
      </c>
      <c r="FE669" t="s">
        <v>94</v>
      </c>
      <c r="FF669">
        <v>3</v>
      </c>
      <c r="FG669" t="s">
        <v>83</v>
      </c>
      <c r="FH669">
        <v>1</v>
      </c>
      <c r="FL669" t="s">
        <v>130</v>
      </c>
      <c r="FN669" t="s">
        <v>131</v>
      </c>
      <c r="FP669" t="s">
        <v>94</v>
      </c>
      <c r="FR669" t="s">
        <v>93</v>
      </c>
      <c r="FU669">
        <v>199</v>
      </c>
      <c r="FX669" t="s">
        <v>644</v>
      </c>
    </row>
    <row r="670" spans="1:263" x14ac:dyDescent="0.45">
      <c r="A670" s="1">
        <v>667</v>
      </c>
      <c r="B670" s="45">
        <f t="shared" si="552"/>
        <v>114</v>
      </c>
      <c r="C670" s="14" t="s">
        <v>1153</v>
      </c>
      <c r="D670" t="s">
        <v>1412</v>
      </c>
      <c r="E670" s="15" t="s">
        <v>1394</v>
      </c>
      <c r="F670" s="28">
        <f>VOR!IH670</f>
        <v>166</v>
      </c>
      <c r="G670" s="27">
        <f t="shared" si="567"/>
        <v>88</v>
      </c>
      <c r="H670" s="49">
        <f t="shared" si="568"/>
        <v>254</v>
      </c>
      <c r="I670" s="14" t="s">
        <v>84</v>
      </c>
      <c r="J670" t="s">
        <v>73</v>
      </c>
      <c r="K670" t="s">
        <v>92</v>
      </c>
      <c r="L670">
        <v>2</v>
      </c>
      <c r="M670" t="s">
        <v>83</v>
      </c>
      <c r="N670">
        <v>1</v>
      </c>
      <c r="O670" s="77">
        <f t="shared" si="569"/>
        <v>1</v>
      </c>
      <c r="P670" s="80">
        <f t="shared" si="570"/>
        <v>2</v>
      </c>
      <c r="Q670" t="s">
        <v>93</v>
      </c>
      <c r="R670" t="s">
        <v>73</v>
      </c>
      <c r="S670" t="s">
        <v>164</v>
      </c>
      <c r="T670">
        <v>3</v>
      </c>
      <c r="U670" t="s">
        <v>83</v>
      </c>
      <c r="V670">
        <v>1</v>
      </c>
      <c r="W670" s="71">
        <f t="shared" si="571"/>
        <v>1</v>
      </c>
      <c r="X670" s="80">
        <f t="shared" si="572"/>
        <v>2</v>
      </c>
      <c r="Y670" s="14" t="s">
        <v>94</v>
      </c>
      <c r="Z670" t="s">
        <v>73</v>
      </c>
      <c r="AA670" t="s">
        <v>86</v>
      </c>
      <c r="AB670">
        <v>2</v>
      </c>
      <c r="AC670" t="s">
        <v>83</v>
      </c>
      <c r="AD670">
        <v>1</v>
      </c>
      <c r="AE670" s="71">
        <f t="shared" si="573"/>
        <v>3</v>
      </c>
      <c r="AF670" s="80">
        <f t="shared" si="553"/>
        <v>4</v>
      </c>
      <c r="AG670" s="14" t="s">
        <v>85</v>
      </c>
      <c r="AH670" t="s">
        <v>73</v>
      </c>
      <c r="AI670" t="s">
        <v>132</v>
      </c>
      <c r="AJ670">
        <v>3</v>
      </c>
      <c r="AK670" t="s">
        <v>83</v>
      </c>
      <c r="AL670">
        <v>1</v>
      </c>
      <c r="AM670" s="71">
        <f t="shared" si="574"/>
        <v>3</v>
      </c>
      <c r="AN670" s="80">
        <f t="shared" si="575"/>
        <v>4</v>
      </c>
      <c r="AO670" s="14" t="s">
        <v>88</v>
      </c>
      <c r="AP670" t="s">
        <v>73</v>
      </c>
      <c r="AQ670" t="s">
        <v>131</v>
      </c>
      <c r="AR670">
        <v>3</v>
      </c>
      <c r="AS670" t="s">
        <v>83</v>
      </c>
      <c r="AT670">
        <v>1</v>
      </c>
      <c r="AU670" s="71">
        <f t="shared" si="554"/>
        <v>0</v>
      </c>
      <c r="AV670" s="80">
        <f t="shared" si="576"/>
        <v>0</v>
      </c>
      <c r="AW670" s="14" t="s">
        <v>90</v>
      </c>
      <c r="AX670" t="s">
        <v>73</v>
      </c>
      <c r="AY670" t="s">
        <v>135</v>
      </c>
      <c r="AZ670">
        <v>3</v>
      </c>
      <c r="BA670" t="s">
        <v>83</v>
      </c>
      <c r="BB670">
        <v>1</v>
      </c>
      <c r="BC670" s="71">
        <f t="shared" si="577"/>
        <v>1</v>
      </c>
      <c r="BD670" s="80">
        <f t="shared" si="555"/>
        <v>2</v>
      </c>
      <c r="BE670" s="14" t="s">
        <v>95</v>
      </c>
      <c r="BF670" t="s">
        <v>73</v>
      </c>
      <c r="BG670" t="s">
        <v>130</v>
      </c>
      <c r="BH670">
        <v>1</v>
      </c>
      <c r="BI670" t="s">
        <v>83</v>
      </c>
      <c r="BJ670">
        <v>2</v>
      </c>
      <c r="BK670" s="71">
        <f t="shared" si="556"/>
        <v>2</v>
      </c>
      <c r="BL670" s="80">
        <f t="shared" si="578"/>
        <v>0</v>
      </c>
      <c r="BM670" s="14" t="s">
        <v>96</v>
      </c>
      <c r="BN670" t="s">
        <v>73</v>
      </c>
      <c r="BO670" t="s">
        <v>150</v>
      </c>
      <c r="BP670">
        <v>3</v>
      </c>
      <c r="BQ670" t="s">
        <v>83</v>
      </c>
      <c r="BR670">
        <v>2</v>
      </c>
      <c r="BS670" s="71">
        <f t="shared" si="579"/>
        <v>1</v>
      </c>
      <c r="BT670" s="80">
        <f t="shared" si="557"/>
        <v>2</v>
      </c>
      <c r="BU670" s="28">
        <f t="shared" si="580"/>
        <v>16</v>
      </c>
      <c r="BV670" s="14" t="str">
        <f t="shared" si="581"/>
        <v>Deutschland</v>
      </c>
      <c r="BW670" s="80">
        <f t="shared" si="558"/>
        <v>0</v>
      </c>
      <c r="BX670" s="14" t="str">
        <f t="shared" si="582"/>
        <v>Brasilien</v>
      </c>
      <c r="BY670" s="80">
        <f t="shared" si="583"/>
        <v>7</v>
      </c>
      <c r="BZ670" s="14" t="str">
        <f t="shared" si="584"/>
        <v>Niederlande</v>
      </c>
      <c r="CA670" s="80">
        <f t="shared" si="585"/>
        <v>7</v>
      </c>
      <c r="CB670" s="14" t="str">
        <f t="shared" si="586"/>
        <v>Argentinien</v>
      </c>
      <c r="CC670" s="80">
        <f t="shared" si="587"/>
        <v>7</v>
      </c>
      <c r="CD670" s="14" t="str">
        <f t="shared" si="588"/>
        <v>Spanien</v>
      </c>
      <c r="CE670" s="80">
        <f t="shared" si="589"/>
        <v>0</v>
      </c>
      <c r="CF670" s="14" t="str">
        <f t="shared" si="590"/>
        <v>Portugal</v>
      </c>
      <c r="CG670" s="80">
        <f t="shared" si="591"/>
        <v>7</v>
      </c>
      <c r="CH670" s="14" t="str">
        <f t="shared" si="592"/>
        <v>England</v>
      </c>
      <c r="CI670" s="80">
        <f t="shared" si="593"/>
        <v>7</v>
      </c>
      <c r="CJ670" s="14" t="str">
        <f t="shared" si="594"/>
        <v>Frankreich</v>
      </c>
      <c r="CK670" s="80">
        <f t="shared" si="595"/>
        <v>7</v>
      </c>
      <c r="CL670" s="27">
        <f t="shared" si="605"/>
        <v>42</v>
      </c>
      <c r="CM670" t="s">
        <v>88</v>
      </c>
      <c r="CN670" t="s">
        <v>73</v>
      </c>
      <c r="CO670" t="s">
        <v>90</v>
      </c>
      <c r="CP670">
        <v>2</v>
      </c>
      <c r="CQ670" t="s">
        <v>83</v>
      </c>
      <c r="CR670">
        <v>1</v>
      </c>
      <c r="CS670" s="71">
        <f t="shared" si="559"/>
        <v>2</v>
      </c>
      <c r="CT670" s="80">
        <f t="shared" si="596"/>
        <v>0</v>
      </c>
      <c r="CU670" t="s">
        <v>84</v>
      </c>
      <c r="CV670" t="s">
        <v>73</v>
      </c>
      <c r="CW670" t="s">
        <v>93</v>
      </c>
      <c r="CX670">
        <v>1</v>
      </c>
      <c r="CY670" t="s">
        <v>83</v>
      </c>
      <c r="CZ670">
        <v>2</v>
      </c>
      <c r="DA670" s="71">
        <f t="shared" si="597"/>
        <v>3</v>
      </c>
      <c r="DB670" s="80">
        <f t="shared" si="598"/>
        <v>6</v>
      </c>
      <c r="DC670" t="s">
        <v>130</v>
      </c>
      <c r="DD670" t="s">
        <v>73</v>
      </c>
      <c r="DE670" t="s">
        <v>96</v>
      </c>
      <c r="DF670">
        <v>2</v>
      </c>
      <c r="DG670" t="s">
        <v>83</v>
      </c>
      <c r="DH670">
        <v>1</v>
      </c>
      <c r="DI670" s="71">
        <f t="shared" si="606"/>
        <v>0</v>
      </c>
      <c r="DJ670" s="80">
        <f t="shared" si="599"/>
        <v>0</v>
      </c>
      <c r="DK670" t="s">
        <v>85</v>
      </c>
      <c r="DL670" t="s">
        <v>73</v>
      </c>
      <c r="DM670" t="s">
        <v>94</v>
      </c>
      <c r="DN670">
        <v>1</v>
      </c>
      <c r="DO670" t="s">
        <v>83</v>
      </c>
      <c r="DP670">
        <v>2</v>
      </c>
      <c r="DQ670" s="71">
        <f t="shared" si="600"/>
        <v>3</v>
      </c>
      <c r="DR670" s="80">
        <f t="shared" si="601"/>
        <v>8</v>
      </c>
      <c r="DS670" s="27">
        <f t="shared" si="560"/>
        <v>14</v>
      </c>
      <c r="DT670" t="str">
        <f t="shared" si="561"/>
        <v>Argentinien</v>
      </c>
      <c r="DU670">
        <f t="shared" si="602"/>
        <v>8</v>
      </c>
      <c r="DV670" t="str">
        <f t="shared" si="562"/>
        <v>Deutschland</v>
      </c>
      <c r="DW670">
        <f t="shared" si="603"/>
        <v>0</v>
      </c>
      <c r="DX670" t="str">
        <f t="shared" si="563"/>
        <v>Frankreich</v>
      </c>
      <c r="DY670">
        <f t="shared" si="604"/>
        <v>8</v>
      </c>
      <c r="DZ670" t="str">
        <f t="shared" si="564"/>
        <v>Spanien</v>
      </c>
      <c r="EA670">
        <f t="shared" si="565"/>
        <v>0</v>
      </c>
      <c r="EB670" s="27">
        <f t="shared" si="566"/>
        <v>16</v>
      </c>
      <c r="EC670" t="s">
        <v>93</v>
      </c>
      <c r="ED670" t="s">
        <v>73</v>
      </c>
      <c r="EE670" t="s">
        <v>88</v>
      </c>
      <c r="EF670">
        <v>2</v>
      </c>
      <c r="EG670" t="s">
        <v>83</v>
      </c>
      <c r="EH670">
        <v>3</v>
      </c>
      <c r="EK670" t="s">
        <v>94</v>
      </c>
      <c r="EL670" t="s">
        <v>73</v>
      </c>
      <c r="EM670" t="s">
        <v>130</v>
      </c>
      <c r="EN670">
        <v>2</v>
      </c>
      <c r="EO670" t="s">
        <v>83</v>
      </c>
      <c r="EP670">
        <v>1</v>
      </c>
      <c r="EU670" t="s">
        <v>93</v>
      </c>
      <c r="EV670" t="s">
        <v>73</v>
      </c>
      <c r="EW670" t="s">
        <v>130</v>
      </c>
      <c r="EX670">
        <v>2</v>
      </c>
      <c r="EY670" t="s">
        <v>83</v>
      </c>
      <c r="EZ670">
        <v>3</v>
      </c>
      <c r="FC670" t="s">
        <v>88</v>
      </c>
      <c r="FD670" t="s">
        <v>73</v>
      </c>
      <c r="FE670" t="s">
        <v>94</v>
      </c>
      <c r="FF670">
        <v>3</v>
      </c>
      <c r="FG670" t="s">
        <v>83</v>
      </c>
      <c r="FH670">
        <v>1</v>
      </c>
      <c r="FL670" t="s">
        <v>93</v>
      </c>
      <c r="FN670" t="s">
        <v>130</v>
      </c>
      <c r="FP670" t="s">
        <v>94</v>
      </c>
      <c r="FR670" t="s">
        <v>88</v>
      </c>
      <c r="FU670">
        <v>199</v>
      </c>
      <c r="FX670" t="s">
        <v>644</v>
      </c>
    </row>
    <row r="671" spans="1:263" x14ac:dyDescent="0.45">
      <c r="A671" s="1">
        <v>668</v>
      </c>
      <c r="B671" s="45">
        <f t="shared" si="552"/>
        <v>228</v>
      </c>
      <c r="C671" s="14" t="s">
        <v>1414</v>
      </c>
      <c r="D671" t="s">
        <v>294</v>
      </c>
      <c r="E671" s="15" t="s">
        <v>1394</v>
      </c>
      <c r="F671" s="28">
        <f>VOR!IH671</f>
        <v>157</v>
      </c>
      <c r="G671" s="27">
        <f t="shared" si="567"/>
        <v>79</v>
      </c>
      <c r="H671" s="49">
        <f t="shared" si="568"/>
        <v>236</v>
      </c>
      <c r="I671" s="14" t="s">
        <v>84</v>
      </c>
      <c r="J671" t="s">
        <v>73</v>
      </c>
      <c r="K671" t="s">
        <v>92</v>
      </c>
      <c r="L671">
        <v>2</v>
      </c>
      <c r="M671" t="s">
        <v>83</v>
      </c>
      <c r="N671">
        <v>1</v>
      </c>
      <c r="O671" s="77">
        <f t="shared" si="569"/>
        <v>1</v>
      </c>
      <c r="P671" s="80">
        <f t="shared" si="570"/>
        <v>2</v>
      </c>
      <c r="Q671" t="s">
        <v>93</v>
      </c>
      <c r="R671" t="s">
        <v>73</v>
      </c>
      <c r="S671" t="s">
        <v>129</v>
      </c>
      <c r="T671">
        <v>2</v>
      </c>
      <c r="U671" t="s">
        <v>83</v>
      </c>
      <c r="V671">
        <v>1</v>
      </c>
      <c r="W671" s="71">
        <f t="shared" si="571"/>
        <v>1</v>
      </c>
      <c r="X671" s="80">
        <f t="shared" si="572"/>
        <v>4</v>
      </c>
      <c r="Y671" s="14" t="s">
        <v>94</v>
      </c>
      <c r="Z671" t="s">
        <v>73</v>
      </c>
      <c r="AA671" t="s">
        <v>133</v>
      </c>
      <c r="AB671">
        <v>2</v>
      </c>
      <c r="AC671" t="s">
        <v>83</v>
      </c>
      <c r="AD671">
        <v>1</v>
      </c>
      <c r="AE671" s="71">
        <f t="shared" si="573"/>
        <v>1</v>
      </c>
      <c r="AF671" s="80">
        <f t="shared" si="553"/>
        <v>2</v>
      </c>
      <c r="AG671" s="14" t="s">
        <v>85</v>
      </c>
      <c r="AH671" t="s">
        <v>73</v>
      </c>
      <c r="AI671" t="s">
        <v>132</v>
      </c>
      <c r="AJ671">
        <v>2</v>
      </c>
      <c r="AK671" t="s">
        <v>83</v>
      </c>
      <c r="AL671">
        <v>1</v>
      </c>
      <c r="AM671" s="71">
        <f t="shared" si="574"/>
        <v>3</v>
      </c>
      <c r="AN671" s="80">
        <f t="shared" si="575"/>
        <v>4</v>
      </c>
      <c r="AO671" s="14" t="s">
        <v>88</v>
      </c>
      <c r="AP671" t="s">
        <v>73</v>
      </c>
      <c r="AQ671" t="s">
        <v>95</v>
      </c>
      <c r="AR671">
        <v>3</v>
      </c>
      <c r="AS671" t="s">
        <v>83</v>
      </c>
      <c r="AT671">
        <v>1</v>
      </c>
      <c r="AU671" s="71">
        <f t="shared" si="554"/>
        <v>2</v>
      </c>
      <c r="AV671" s="80">
        <f t="shared" si="576"/>
        <v>0</v>
      </c>
      <c r="AW671" s="14" t="s">
        <v>90</v>
      </c>
      <c r="AX671" t="s">
        <v>73</v>
      </c>
      <c r="AY671" t="s">
        <v>96</v>
      </c>
      <c r="AZ671">
        <v>3</v>
      </c>
      <c r="BA671" t="s">
        <v>83</v>
      </c>
      <c r="BB671">
        <v>1</v>
      </c>
      <c r="BC671" s="71">
        <f t="shared" si="577"/>
        <v>1</v>
      </c>
      <c r="BD671" s="80">
        <f t="shared" si="555"/>
        <v>2</v>
      </c>
      <c r="BE671" s="14" t="s">
        <v>131</v>
      </c>
      <c r="BF671" t="s">
        <v>73</v>
      </c>
      <c r="BG671" t="s">
        <v>130</v>
      </c>
      <c r="BH671">
        <v>1</v>
      </c>
      <c r="BI671" t="s">
        <v>83</v>
      </c>
      <c r="BJ671">
        <v>2</v>
      </c>
      <c r="BK671" s="71">
        <f t="shared" si="556"/>
        <v>2</v>
      </c>
      <c r="BL671" s="80">
        <f t="shared" si="578"/>
        <v>0</v>
      </c>
      <c r="BM671" s="14" t="s">
        <v>135</v>
      </c>
      <c r="BN671" t="s">
        <v>73</v>
      </c>
      <c r="BO671" t="s">
        <v>150</v>
      </c>
      <c r="BP671">
        <v>1</v>
      </c>
      <c r="BQ671" t="s">
        <v>83</v>
      </c>
      <c r="BR671">
        <v>2</v>
      </c>
      <c r="BS671" s="71">
        <f t="shared" si="579"/>
        <v>0</v>
      </c>
      <c r="BT671" s="80">
        <f t="shared" si="557"/>
        <v>0</v>
      </c>
      <c r="BU671" s="28">
        <f t="shared" si="580"/>
        <v>14</v>
      </c>
      <c r="BV671" s="14" t="str">
        <f t="shared" si="581"/>
        <v>Deutschland</v>
      </c>
      <c r="BW671" s="80">
        <f t="shared" si="558"/>
        <v>0</v>
      </c>
      <c r="BX671" s="14" t="str">
        <f t="shared" si="582"/>
        <v>Brasilien</v>
      </c>
      <c r="BY671" s="80">
        <f t="shared" si="583"/>
        <v>7</v>
      </c>
      <c r="BZ671" s="14" t="str">
        <f t="shared" si="584"/>
        <v>Niederlande</v>
      </c>
      <c r="CA671" s="80">
        <f t="shared" si="585"/>
        <v>7</v>
      </c>
      <c r="CB671" s="14" t="str">
        <f t="shared" si="586"/>
        <v>Argentinien</v>
      </c>
      <c r="CC671" s="80">
        <f t="shared" si="587"/>
        <v>7</v>
      </c>
      <c r="CD671" s="14" t="str">
        <f t="shared" si="588"/>
        <v>Spanien</v>
      </c>
      <c r="CE671" s="80">
        <f t="shared" si="589"/>
        <v>0</v>
      </c>
      <c r="CF671" s="14" t="str">
        <f t="shared" si="590"/>
        <v>Serbien</v>
      </c>
      <c r="CG671" s="80">
        <f t="shared" si="591"/>
        <v>0</v>
      </c>
      <c r="CH671" s="14" t="str">
        <f t="shared" si="592"/>
        <v>England</v>
      </c>
      <c r="CI671" s="80">
        <f t="shared" si="593"/>
        <v>7</v>
      </c>
      <c r="CJ671" s="14" t="str">
        <f t="shared" si="594"/>
        <v>Frankreich</v>
      </c>
      <c r="CK671" s="80">
        <f t="shared" si="595"/>
        <v>7</v>
      </c>
      <c r="CL671" s="27">
        <f t="shared" si="605"/>
        <v>35</v>
      </c>
      <c r="CM671" t="s">
        <v>88</v>
      </c>
      <c r="CN671" t="s">
        <v>73</v>
      </c>
      <c r="CO671" t="s">
        <v>90</v>
      </c>
      <c r="CP671">
        <v>2</v>
      </c>
      <c r="CQ671" t="s">
        <v>83</v>
      </c>
      <c r="CR671">
        <v>1</v>
      </c>
      <c r="CS671" s="71">
        <f t="shared" si="559"/>
        <v>2</v>
      </c>
      <c r="CT671" s="80">
        <f t="shared" si="596"/>
        <v>0</v>
      </c>
      <c r="CU671" t="s">
        <v>84</v>
      </c>
      <c r="CV671" t="s">
        <v>73</v>
      </c>
      <c r="CW671" t="s">
        <v>93</v>
      </c>
      <c r="CX671">
        <v>1</v>
      </c>
      <c r="CY671" t="s">
        <v>83</v>
      </c>
      <c r="CZ671">
        <v>2</v>
      </c>
      <c r="DA671" s="71">
        <f t="shared" si="597"/>
        <v>3</v>
      </c>
      <c r="DB671" s="80">
        <f t="shared" si="598"/>
        <v>6</v>
      </c>
      <c r="DC671" t="s">
        <v>130</v>
      </c>
      <c r="DD671" t="s">
        <v>73</v>
      </c>
      <c r="DE671" t="s">
        <v>150</v>
      </c>
      <c r="DF671">
        <v>2</v>
      </c>
      <c r="DG671" t="s">
        <v>83</v>
      </c>
      <c r="DH671">
        <v>1</v>
      </c>
      <c r="DI671" s="71">
        <f t="shared" si="606"/>
        <v>0</v>
      </c>
      <c r="DJ671" s="80">
        <f t="shared" si="599"/>
        <v>0</v>
      </c>
      <c r="DK671" t="s">
        <v>85</v>
      </c>
      <c r="DL671" t="s">
        <v>73</v>
      </c>
      <c r="DM671" t="s">
        <v>94</v>
      </c>
      <c r="DN671">
        <v>1</v>
      </c>
      <c r="DO671" t="s">
        <v>83</v>
      </c>
      <c r="DP671">
        <v>2</v>
      </c>
      <c r="DQ671" s="71">
        <f t="shared" si="600"/>
        <v>3</v>
      </c>
      <c r="DR671" s="80">
        <f t="shared" si="601"/>
        <v>8</v>
      </c>
      <c r="DS671" s="27">
        <f t="shared" si="560"/>
        <v>14</v>
      </c>
      <c r="DT671" t="str">
        <f t="shared" si="561"/>
        <v>Argentinien</v>
      </c>
      <c r="DU671">
        <f t="shared" si="602"/>
        <v>8</v>
      </c>
      <c r="DV671" t="str">
        <f t="shared" si="562"/>
        <v>Deutschland</v>
      </c>
      <c r="DW671">
        <f t="shared" si="603"/>
        <v>0</v>
      </c>
      <c r="DX671" t="str">
        <f t="shared" si="563"/>
        <v>Frankreich</v>
      </c>
      <c r="DY671">
        <f t="shared" si="604"/>
        <v>8</v>
      </c>
      <c r="DZ671" t="str">
        <f t="shared" si="564"/>
        <v>Spanien</v>
      </c>
      <c r="EA671">
        <f t="shared" si="565"/>
        <v>0</v>
      </c>
      <c r="EB671" s="27">
        <f t="shared" si="566"/>
        <v>16</v>
      </c>
      <c r="EC671" t="s">
        <v>93</v>
      </c>
      <c r="ED671" t="s">
        <v>73</v>
      </c>
      <c r="EE671" t="s">
        <v>88</v>
      </c>
      <c r="EF671">
        <v>2</v>
      </c>
      <c r="EG671" t="s">
        <v>83</v>
      </c>
      <c r="EH671">
        <v>3</v>
      </c>
      <c r="EK671" t="s">
        <v>94</v>
      </c>
      <c r="EL671" t="s">
        <v>73</v>
      </c>
      <c r="EM671" t="s">
        <v>130</v>
      </c>
      <c r="EN671">
        <v>2</v>
      </c>
      <c r="EO671" t="s">
        <v>83</v>
      </c>
      <c r="EP671">
        <v>1</v>
      </c>
      <c r="EU671" t="s">
        <v>93</v>
      </c>
      <c r="EV671" t="s">
        <v>73</v>
      </c>
      <c r="EW671" t="s">
        <v>130</v>
      </c>
      <c r="EX671">
        <v>1</v>
      </c>
      <c r="EY671" t="s">
        <v>83</v>
      </c>
      <c r="EZ671">
        <v>3</v>
      </c>
      <c r="FC671" t="s">
        <v>88</v>
      </c>
      <c r="FD671" t="s">
        <v>73</v>
      </c>
      <c r="FE671" t="s">
        <v>94</v>
      </c>
      <c r="FF671">
        <v>3</v>
      </c>
      <c r="FG671" t="s">
        <v>83</v>
      </c>
      <c r="FH671">
        <v>2</v>
      </c>
      <c r="FL671" t="s">
        <v>93</v>
      </c>
      <c r="FN671" t="s">
        <v>130</v>
      </c>
      <c r="FP671" t="s">
        <v>94</v>
      </c>
      <c r="FR671" t="s">
        <v>88</v>
      </c>
      <c r="FU671">
        <v>189</v>
      </c>
      <c r="FX671">
        <v>0</v>
      </c>
    </row>
    <row r="672" spans="1:263" x14ac:dyDescent="0.45">
      <c r="A672" s="1">
        <v>669</v>
      </c>
      <c r="B672" s="45">
        <f t="shared" si="552"/>
        <v>22</v>
      </c>
      <c r="C672" s="14" t="s">
        <v>1415</v>
      </c>
      <c r="D672" t="s">
        <v>294</v>
      </c>
      <c r="E672" s="15" t="s">
        <v>1394</v>
      </c>
      <c r="F672" s="28">
        <f>VOR!IH672</f>
        <v>183</v>
      </c>
      <c r="G672" s="27">
        <f t="shared" si="567"/>
        <v>93</v>
      </c>
      <c r="H672" s="49">
        <f t="shared" si="568"/>
        <v>276</v>
      </c>
      <c r="I672" s="14" t="s">
        <v>84</v>
      </c>
      <c r="J672" t="s">
        <v>73</v>
      </c>
      <c r="K672" t="s">
        <v>137</v>
      </c>
      <c r="L672">
        <v>2</v>
      </c>
      <c r="M672" t="s">
        <v>83</v>
      </c>
      <c r="N672">
        <v>1</v>
      </c>
      <c r="O672" s="77">
        <f t="shared" si="569"/>
        <v>3</v>
      </c>
      <c r="P672" s="80">
        <f t="shared" si="570"/>
        <v>4</v>
      </c>
      <c r="Q672" t="s">
        <v>93</v>
      </c>
      <c r="R672" t="s">
        <v>73</v>
      </c>
      <c r="S672" t="s">
        <v>129</v>
      </c>
      <c r="T672">
        <v>2</v>
      </c>
      <c r="U672" t="s">
        <v>83</v>
      </c>
      <c r="V672">
        <v>1</v>
      </c>
      <c r="W672" s="71">
        <f t="shared" si="571"/>
        <v>1</v>
      </c>
      <c r="X672" s="80">
        <f t="shared" si="572"/>
        <v>4</v>
      </c>
      <c r="Y672" s="14" t="s">
        <v>94</v>
      </c>
      <c r="Z672" t="s">
        <v>73</v>
      </c>
      <c r="AA672" t="s">
        <v>133</v>
      </c>
      <c r="AB672">
        <v>2</v>
      </c>
      <c r="AC672" t="s">
        <v>83</v>
      </c>
      <c r="AD672">
        <v>0</v>
      </c>
      <c r="AE672" s="71">
        <f t="shared" si="573"/>
        <v>1</v>
      </c>
      <c r="AF672" s="80">
        <f t="shared" si="553"/>
        <v>3</v>
      </c>
      <c r="AG672" s="14" t="s">
        <v>85</v>
      </c>
      <c r="AH672" t="s">
        <v>73</v>
      </c>
      <c r="AI672" t="s">
        <v>132</v>
      </c>
      <c r="AJ672">
        <v>2</v>
      </c>
      <c r="AK672" t="s">
        <v>83</v>
      </c>
      <c r="AL672">
        <v>0</v>
      </c>
      <c r="AM672" s="71">
        <f t="shared" si="574"/>
        <v>3</v>
      </c>
      <c r="AN672" s="80">
        <f t="shared" si="575"/>
        <v>4</v>
      </c>
      <c r="AO672" s="14" t="s">
        <v>130</v>
      </c>
      <c r="AP672" t="s">
        <v>73</v>
      </c>
      <c r="AQ672" t="s">
        <v>131</v>
      </c>
      <c r="AR672">
        <v>2</v>
      </c>
      <c r="AS672" t="s">
        <v>83</v>
      </c>
      <c r="AT672">
        <v>1</v>
      </c>
      <c r="AU672" s="71">
        <f t="shared" si="554"/>
        <v>0</v>
      </c>
      <c r="AV672" s="80">
        <f t="shared" si="576"/>
        <v>0</v>
      </c>
      <c r="AW672" s="14" t="s">
        <v>90</v>
      </c>
      <c r="AX672" t="s">
        <v>73</v>
      </c>
      <c r="AY672" t="s">
        <v>135</v>
      </c>
      <c r="AZ672">
        <v>2</v>
      </c>
      <c r="BA672" t="s">
        <v>83</v>
      </c>
      <c r="BB672">
        <v>1</v>
      </c>
      <c r="BC672" s="71">
        <f t="shared" si="577"/>
        <v>1</v>
      </c>
      <c r="BD672" s="80">
        <f t="shared" si="555"/>
        <v>2</v>
      </c>
      <c r="BE672" s="14" t="s">
        <v>95</v>
      </c>
      <c r="BF672" t="s">
        <v>73</v>
      </c>
      <c r="BG672" t="s">
        <v>88</v>
      </c>
      <c r="BH672">
        <v>1</v>
      </c>
      <c r="BI672" t="s">
        <v>83</v>
      </c>
      <c r="BJ672">
        <v>2</v>
      </c>
      <c r="BK672" s="71">
        <f t="shared" si="556"/>
        <v>0</v>
      </c>
      <c r="BL672" s="80">
        <f t="shared" si="578"/>
        <v>0</v>
      </c>
      <c r="BM672" s="14" t="s">
        <v>96</v>
      </c>
      <c r="BN672" t="s">
        <v>73</v>
      </c>
      <c r="BO672" t="s">
        <v>134</v>
      </c>
      <c r="BP672">
        <v>2</v>
      </c>
      <c r="BQ672" t="s">
        <v>83</v>
      </c>
      <c r="BR672">
        <v>0</v>
      </c>
      <c r="BS672" s="71">
        <f t="shared" si="579"/>
        <v>3</v>
      </c>
      <c r="BT672" s="80">
        <f t="shared" si="557"/>
        <v>4</v>
      </c>
      <c r="BU672" s="28">
        <f t="shared" si="580"/>
        <v>21</v>
      </c>
      <c r="BV672" s="14" t="str">
        <f t="shared" si="581"/>
        <v>Spanien</v>
      </c>
      <c r="BW672" s="80">
        <f t="shared" si="558"/>
        <v>0</v>
      </c>
      <c r="BX672" s="14" t="str">
        <f t="shared" si="582"/>
        <v>Brasilien</v>
      </c>
      <c r="BY672" s="80">
        <f t="shared" si="583"/>
        <v>7</v>
      </c>
      <c r="BZ672" s="14" t="str">
        <f t="shared" si="584"/>
        <v>Niederlande</v>
      </c>
      <c r="CA672" s="80">
        <f t="shared" si="585"/>
        <v>7</v>
      </c>
      <c r="CB672" s="14" t="str">
        <f t="shared" si="586"/>
        <v>Argentinien</v>
      </c>
      <c r="CC672" s="80">
        <f t="shared" si="587"/>
        <v>7</v>
      </c>
      <c r="CD672" s="14" t="str">
        <f t="shared" si="588"/>
        <v>Deutschland</v>
      </c>
      <c r="CE672" s="80">
        <f t="shared" si="589"/>
        <v>0</v>
      </c>
      <c r="CF672" s="14" t="str">
        <f t="shared" si="590"/>
        <v>Portugal</v>
      </c>
      <c r="CG672" s="80">
        <f t="shared" si="591"/>
        <v>7</v>
      </c>
      <c r="CH672" s="14" t="str">
        <f t="shared" si="592"/>
        <v>England</v>
      </c>
      <c r="CI672" s="80">
        <f t="shared" si="593"/>
        <v>7</v>
      </c>
      <c r="CJ672" s="14" t="str">
        <f t="shared" si="594"/>
        <v>Frankreich</v>
      </c>
      <c r="CK672" s="80">
        <f t="shared" si="595"/>
        <v>7</v>
      </c>
      <c r="CL672" s="27">
        <f t="shared" si="605"/>
        <v>42</v>
      </c>
      <c r="CM672" t="s">
        <v>130</v>
      </c>
      <c r="CN672" t="s">
        <v>73</v>
      </c>
      <c r="CO672" t="s">
        <v>90</v>
      </c>
      <c r="CP672">
        <v>2</v>
      </c>
      <c r="CQ672" t="s">
        <v>83</v>
      </c>
      <c r="CR672">
        <v>1</v>
      </c>
      <c r="CS672" s="71">
        <f t="shared" si="559"/>
        <v>2</v>
      </c>
      <c r="CT672" s="80">
        <f t="shared" si="596"/>
        <v>0</v>
      </c>
      <c r="CU672" t="s">
        <v>84</v>
      </c>
      <c r="CV672" t="s">
        <v>73</v>
      </c>
      <c r="CW672" t="s">
        <v>93</v>
      </c>
      <c r="CX672">
        <v>1</v>
      </c>
      <c r="CY672" t="s">
        <v>83</v>
      </c>
      <c r="CZ672">
        <v>2</v>
      </c>
      <c r="DA672" s="71">
        <f t="shared" si="597"/>
        <v>3</v>
      </c>
      <c r="DB672" s="80">
        <f t="shared" si="598"/>
        <v>6</v>
      </c>
      <c r="DC672" t="s">
        <v>88</v>
      </c>
      <c r="DD672" t="s">
        <v>73</v>
      </c>
      <c r="DE672" t="s">
        <v>96</v>
      </c>
      <c r="DF672">
        <v>1</v>
      </c>
      <c r="DG672" t="s">
        <v>83</v>
      </c>
      <c r="DH672">
        <v>0</v>
      </c>
      <c r="DI672" s="71">
        <f t="shared" si="606"/>
        <v>0</v>
      </c>
      <c r="DJ672" s="80">
        <f t="shared" si="599"/>
        <v>0</v>
      </c>
      <c r="DK672" t="s">
        <v>85</v>
      </c>
      <c r="DL672" t="s">
        <v>73</v>
      </c>
      <c r="DM672" t="s">
        <v>94</v>
      </c>
      <c r="DN672">
        <v>1</v>
      </c>
      <c r="DO672" t="s">
        <v>83</v>
      </c>
      <c r="DP672">
        <v>2</v>
      </c>
      <c r="DQ672" s="71">
        <f t="shared" si="600"/>
        <v>3</v>
      </c>
      <c r="DR672" s="80">
        <f t="shared" si="601"/>
        <v>8</v>
      </c>
      <c r="DS672" s="27">
        <f t="shared" si="560"/>
        <v>14</v>
      </c>
      <c r="DT672" t="str">
        <f t="shared" si="561"/>
        <v>Argentinien</v>
      </c>
      <c r="DU672">
        <f t="shared" si="602"/>
        <v>8</v>
      </c>
      <c r="DV672" t="str">
        <f t="shared" si="562"/>
        <v>Spanien</v>
      </c>
      <c r="DW672">
        <f t="shared" si="603"/>
        <v>0</v>
      </c>
      <c r="DX672" t="str">
        <f t="shared" si="563"/>
        <v>Frankreich</v>
      </c>
      <c r="DY672">
        <f t="shared" si="604"/>
        <v>8</v>
      </c>
      <c r="DZ672" t="str">
        <f t="shared" si="564"/>
        <v>Deutschland</v>
      </c>
      <c r="EA672">
        <f t="shared" si="565"/>
        <v>0</v>
      </c>
      <c r="EB672" s="27">
        <f t="shared" si="566"/>
        <v>16</v>
      </c>
      <c r="EC672" t="s">
        <v>93</v>
      </c>
      <c r="ED672" t="s">
        <v>73</v>
      </c>
      <c r="EE672" t="s">
        <v>130</v>
      </c>
      <c r="EF672">
        <v>2</v>
      </c>
      <c r="EG672" t="s">
        <v>83</v>
      </c>
      <c r="EH672">
        <v>1</v>
      </c>
      <c r="EK672" t="s">
        <v>94</v>
      </c>
      <c r="EL672" t="s">
        <v>73</v>
      </c>
      <c r="EM672" t="s">
        <v>88</v>
      </c>
      <c r="EN672">
        <v>2</v>
      </c>
      <c r="EO672" t="s">
        <v>83</v>
      </c>
      <c r="EP672">
        <v>1</v>
      </c>
      <c r="EU672" t="s">
        <v>130</v>
      </c>
      <c r="EV672" t="s">
        <v>73</v>
      </c>
      <c r="EW672" t="s">
        <v>88</v>
      </c>
      <c r="EX672">
        <v>2</v>
      </c>
      <c r="EY672" t="s">
        <v>83</v>
      </c>
      <c r="EZ672">
        <v>1</v>
      </c>
      <c r="FC672" t="s">
        <v>93</v>
      </c>
      <c r="FD672" t="s">
        <v>73</v>
      </c>
      <c r="FE672" t="s">
        <v>94</v>
      </c>
      <c r="FF672">
        <v>2</v>
      </c>
      <c r="FG672" t="s">
        <v>83</v>
      </c>
      <c r="FH672">
        <v>1</v>
      </c>
      <c r="FL672" t="s">
        <v>88</v>
      </c>
      <c r="FN672" t="s">
        <v>130</v>
      </c>
      <c r="FP672" t="s">
        <v>94</v>
      </c>
      <c r="FR672" t="s">
        <v>93</v>
      </c>
      <c r="FU672">
        <v>201</v>
      </c>
      <c r="FX672">
        <v>0</v>
      </c>
    </row>
    <row r="673" spans="1:263" x14ac:dyDescent="0.45">
      <c r="A673" s="1">
        <v>670</v>
      </c>
      <c r="B673" s="45">
        <f t="shared" si="552"/>
        <v>505</v>
      </c>
      <c r="C673" s="14" t="s">
        <v>1416</v>
      </c>
      <c r="D673" t="s">
        <v>1417</v>
      </c>
      <c r="E673" s="15" t="s">
        <v>1394</v>
      </c>
      <c r="F673" s="28">
        <f>VOR!IH673</f>
        <v>120</v>
      </c>
      <c r="G673" s="27">
        <f t="shared" si="567"/>
        <v>70</v>
      </c>
      <c r="H673" s="49">
        <f t="shared" si="568"/>
        <v>190</v>
      </c>
      <c r="I673" s="14" t="s">
        <v>84</v>
      </c>
      <c r="J673" t="s">
        <v>73</v>
      </c>
      <c r="K673" t="s">
        <v>92</v>
      </c>
      <c r="L673">
        <v>1</v>
      </c>
      <c r="M673" t="s">
        <v>83</v>
      </c>
      <c r="N673">
        <v>2</v>
      </c>
      <c r="O673" s="77">
        <f t="shared" si="569"/>
        <v>1</v>
      </c>
      <c r="P673" s="80">
        <f t="shared" si="570"/>
        <v>0</v>
      </c>
      <c r="Q673" t="s">
        <v>93</v>
      </c>
      <c r="R673" t="s">
        <v>73</v>
      </c>
      <c r="S673" t="s">
        <v>129</v>
      </c>
      <c r="T673">
        <v>3</v>
      </c>
      <c r="U673" t="s">
        <v>83</v>
      </c>
      <c r="V673">
        <v>0</v>
      </c>
      <c r="W673" s="71">
        <f t="shared" si="571"/>
        <v>1</v>
      </c>
      <c r="X673" s="80">
        <f t="shared" si="572"/>
        <v>2</v>
      </c>
      <c r="Y673" s="14" t="s">
        <v>94</v>
      </c>
      <c r="Z673" t="s">
        <v>73</v>
      </c>
      <c r="AA673" t="s">
        <v>133</v>
      </c>
      <c r="AB673">
        <v>3</v>
      </c>
      <c r="AC673" t="s">
        <v>83</v>
      </c>
      <c r="AD673">
        <v>0</v>
      </c>
      <c r="AE673" s="71">
        <f t="shared" si="573"/>
        <v>1</v>
      </c>
      <c r="AF673" s="80">
        <f t="shared" si="553"/>
        <v>2</v>
      </c>
      <c r="AG673" s="14" t="s">
        <v>85</v>
      </c>
      <c r="AH673" t="s">
        <v>73</v>
      </c>
      <c r="AI673" t="s">
        <v>132</v>
      </c>
      <c r="AJ673">
        <v>2</v>
      </c>
      <c r="AK673" t="s">
        <v>83</v>
      </c>
      <c r="AL673">
        <v>1</v>
      </c>
      <c r="AM673" s="71">
        <f t="shared" si="574"/>
        <v>3</v>
      </c>
      <c r="AN673" s="80">
        <f t="shared" si="575"/>
        <v>4</v>
      </c>
      <c r="AO673" s="14" t="s">
        <v>130</v>
      </c>
      <c r="AP673" t="s">
        <v>73</v>
      </c>
      <c r="AQ673" t="s">
        <v>95</v>
      </c>
      <c r="AR673">
        <v>2</v>
      </c>
      <c r="AS673" t="s">
        <v>83</v>
      </c>
      <c r="AT673">
        <v>3</v>
      </c>
      <c r="AU673" s="71">
        <f t="shared" si="554"/>
        <v>2</v>
      </c>
      <c r="AV673" s="80">
        <f t="shared" si="576"/>
        <v>3</v>
      </c>
      <c r="AW673" s="14" t="s">
        <v>90</v>
      </c>
      <c r="AX673" t="s">
        <v>73</v>
      </c>
      <c r="AY673" t="s">
        <v>135</v>
      </c>
      <c r="AZ673">
        <v>3</v>
      </c>
      <c r="BA673" t="s">
        <v>83</v>
      </c>
      <c r="BB673">
        <v>1</v>
      </c>
      <c r="BC673" s="71">
        <f t="shared" si="577"/>
        <v>1</v>
      </c>
      <c r="BD673" s="80">
        <f t="shared" si="555"/>
        <v>2</v>
      </c>
      <c r="BE673" s="14" t="s">
        <v>131</v>
      </c>
      <c r="BF673" t="s">
        <v>73</v>
      </c>
      <c r="BG673" t="s">
        <v>88</v>
      </c>
      <c r="BH673">
        <v>1</v>
      </c>
      <c r="BI673" t="s">
        <v>83</v>
      </c>
      <c r="BJ673">
        <v>2</v>
      </c>
      <c r="BK673" s="71">
        <f t="shared" si="556"/>
        <v>0</v>
      </c>
      <c r="BL673" s="80">
        <f t="shared" si="578"/>
        <v>0</v>
      </c>
      <c r="BM673" s="14" t="s">
        <v>138</v>
      </c>
      <c r="BN673" t="s">
        <v>73</v>
      </c>
      <c r="BO673" t="s">
        <v>166</v>
      </c>
      <c r="BP673">
        <v>2</v>
      </c>
      <c r="BQ673" t="s">
        <v>83</v>
      </c>
      <c r="BR673">
        <v>0</v>
      </c>
      <c r="BS673" s="71">
        <f t="shared" si="579"/>
        <v>0</v>
      </c>
      <c r="BT673" s="80">
        <f t="shared" si="557"/>
        <v>0</v>
      </c>
      <c r="BU673" s="28">
        <f t="shared" si="580"/>
        <v>13</v>
      </c>
      <c r="BV673" s="14" t="str">
        <f t="shared" si="581"/>
        <v>Kroatien</v>
      </c>
      <c r="BW673" s="80">
        <f t="shared" si="558"/>
        <v>7</v>
      </c>
      <c r="BX673" s="14" t="str">
        <f t="shared" si="582"/>
        <v>Brasilien</v>
      </c>
      <c r="BY673" s="80">
        <f t="shared" si="583"/>
        <v>7</v>
      </c>
      <c r="BZ673" s="14" t="str">
        <f t="shared" si="584"/>
        <v>Wales</v>
      </c>
      <c r="CA673" s="80">
        <f t="shared" si="585"/>
        <v>0</v>
      </c>
      <c r="CB673" s="14" t="str">
        <f t="shared" si="586"/>
        <v>Argentinien</v>
      </c>
      <c r="CC673" s="80">
        <f t="shared" si="587"/>
        <v>7</v>
      </c>
      <c r="CD673" s="14" t="str">
        <f t="shared" si="588"/>
        <v>Deutschland</v>
      </c>
      <c r="CE673" s="80">
        <f t="shared" si="589"/>
        <v>0</v>
      </c>
      <c r="CF673" s="14" t="str">
        <f t="shared" si="590"/>
        <v>Ghana</v>
      </c>
      <c r="CG673" s="80">
        <f t="shared" si="591"/>
        <v>0</v>
      </c>
      <c r="CH673" s="14" t="str">
        <f t="shared" si="592"/>
        <v>England</v>
      </c>
      <c r="CI673" s="80">
        <f t="shared" si="593"/>
        <v>7</v>
      </c>
      <c r="CJ673" s="14" t="str">
        <f t="shared" si="594"/>
        <v>Frankreich</v>
      </c>
      <c r="CK673" s="80">
        <f t="shared" si="595"/>
        <v>7</v>
      </c>
      <c r="CL673" s="27">
        <f t="shared" si="605"/>
        <v>35</v>
      </c>
      <c r="CM673" t="s">
        <v>95</v>
      </c>
      <c r="CN673" t="s">
        <v>73</v>
      </c>
      <c r="CO673" t="s">
        <v>90</v>
      </c>
      <c r="CP673">
        <v>1</v>
      </c>
      <c r="CQ673" t="s">
        <v>83</v>
      </c>
      <c r="CR673">
        <v>4</v>
      </c>
      <c r="CS673" s="71">
        <f t="shared" si="559"/>
        <v>3</v>
      </c>
      <c r="CT673" s="80">
        <f t="shared" si="596"/>
        <v>0</v>
      </c>
      <c r="CU673" t="s">
        <v>92</v>
      </c>
      <c r="CV673" t="s">
        <v>73</v>
      </c>
      <c r="CW673" t="s">
        <v>93</v>
      </c>
      <c r="CX673">
        <v>1</v>
      </c>
      <c r="CY673" t="s">
        <v>83</v>
      </c>
      <c r="CZ673">
        <v>3</v>
      </c>
      <c r="DA673" s="71">
        <f t="shared" si="597"/>
        <v>2</v>
      </c>
      <c r="DB673" s="80">
        <f t="shared" si="598"/>
        <v>2</v>
      </c>
      <c r="DC673" t="s">
        <v>88</v>
      </c>
      <c r="DD673" t="s">
        <v>73</v>
      </c>
      <c r="DE673" t="s">
        <v>138</v>
      </c>
      <c r="DF673">
        <v>5</v>
      </c>
      <c r="DG673" t="s">
        <v>83</v>
      </c>
      <c r="DH673">
        <v>6</v>
      </c>
      <c r="DI673" s="71">
        <f t="shared" si="606"/>
        <v>0</v>
      </c>
      <c r="DJ673" s="80">
        <f t="shared" si="599"/>
        <v>0</v>
      </c>
      <c r="DK673" t="s">
        <v>85</v>
      </c>
      <c r="DL673" t="s">
        <v>73</v>
      </c>
      <c r="DM673" t="s">
        <v>94</v>
      </c>
      <c r="DN673">
        <v>0</v>
      </c>
      <c r="DO673" t="s">
        <v>83</v>
      </c>
      <c r="DP673">
        <v>2</v>
      </c>
      <c r="DQ673" s="71">
        <f t="shared" si="600"/>
        <v>3</v>
      </c>
      <c r="DR673" s="80">
        <f t="shared" si="601"/>
        <v>4</v>
      </c>
      <c r="DS673" s="27">
        <f t="shared" si="560"/>
        <v>6</v>
      </c>
      <c r="DT673" t="str">
        <f t="shared" si="561"/>
        <v>Argentinien</v>
      </c>
      <c r="DU673">
        <f t="shared" si="602"/>
        <v>8</v>
      </c>
      <c r="DV673" t="str">
        <f t="shared" si="562"/>
        <v>Brasilien</v>
      </c>
      <c r="DW673">
        <f t="shared" si="603"/>
        <v>0</v>
      </c>
      <c r="DX673" t="str">
        <f t="shared" si="563"/>
        <v>Frankreich</v>
      </c>
      <c r="DY673">
        <f t="shared" si="604"/>
        <v>8</v>
      </c>
      <c r="DZ673" t="str">
        <f t="shared" si="564"/>
        <v>Ghana</v>
      </c>
      <c r="EA673">
        <f t="shared" si="565"/>
        <v>0</v>
      </c>
      <c r="EB673" s="27">
        <f t="shared" si="566"/>
        <v>16</v>
      </c>
      <c r="EC673" t="s">
        <v>93</v>
      </c>
      <c r="ED673" t="s">
        <v>73</v>
      </c>
      <c r="EE673" t="s">
        <v>90</v>
      </c>
      <c r="EF673">
        <v>0</v>
      </c>
      <c r="EG673" t="s">
        <v>83</v>
      </c>
      <c r="EH673">
        <v>2</v>
      </c>
      <c r="EK673" t="s">
        <v>94</v>
      </c>
      <c r="EL673" t="s">
        <v>73</v>
      </c>
      <c r="EM673" t="s">
        <v>138</v>
      </c>
      <c r="EN673">
        <v>2</v>
      </c>
      <c r="EO673" t="s">
        <v>83</v>
      </c>
      <c r="EP673">
        <v>0</v>
      </c>
      <c r="EU673" t="s">
        <v>93</v>
      </c>
      <c r="EV673" t="s">
        <v>73</v>
      </c>
      <c r="EW673" t="s">
        <v>138</v>
      </c>
      <c r="EX673">
        <v>4</v>
      </c>
      <c r="EY673" t="s">
        <v>83</v>
      </c>
      <c r="EZ673">
        <v>1</v>
      </c>
      <c r="FC673" t="s">
        <v>90</v>
      </c>
      <c r="FD673" t="s">
        <v>73</v>
      </c>
      <c r="FE673" t="s">
        <v>94</v>
      </c>
      <c r="FF673">
        <v>2</v>
      </c>
      <c r="FG673" t="s">
        <v>83</v>
      </c>
      <c r="FH673">
        <v>0</v>
      </c>
      <c r="FL673" t="s">
        <v>138</v>
      </c>
      <c r="FN673" t="s">
        <v>93</v>
      </c>
      <c r="FP673" t="s">
        <v>94</v>
      </c>
      <c r="FR673" t="s">
        <v>90</v>
      </c>
      <c r="FU673">
        <v>201</v>
      </c>
      <c r="FX673" t="s">
        <v>1430</v>
      </c>
    </row>
    <row r="674" spans="1:263" x14ac:dyDescent="0.45">
      <c r="A674" s="1">
        <v>671</v>
      </c>
      <c r="B674" s="45">
        <f t="shared" si="552"/>
        <v>102</v>
      </c>
      <c r="C674" s="14" t="s">
        <v>1594</v>
      </c>
      <c r="D674" t="s">
        <v>1593</v>
      </c>
      <c r="E674" s="15" t="s">
        <v>1394</v>
      </c>
      <c r="F674" s="28">
        <f>VOR!IH674</f>
        <v>180</v>
      </c>
      <c r="G674" s="27">
        <f t="shared" si="567"/>
        <v>76</v>
      </c>
      <c r="H674" s="49">
        <f t="shared" ref="H674" si="607">F674+G674</f>
        <v>256</v>
      </c>
      <c r="I674" s="14" t="s">
        <v>84</v>
      </c>
      <c r="J674" t="s">
        <v>73</v>
      </c>
      <c r="K674" t="s">
        <v>92</v>
      </c>
      <c r="L674">
        <v>2</v>
      </c>
      <c r="M674" t="s">
        <v>83</v>
      </c>
      <c r="N674">
        <v>0</v>
      </c>
      <c r="O674" s="77">
        <f t="shared" ref="O674" si="608">IF(AND(I674="Niederlande",K674="USA"),3,IF(I674="Niederlande",1,IF(K674="""USA",2,0)))</f>
        <v>1</v>
      </c>
      <c r="P674" s="80">
        <f t="shared" ref="P674" si="609">IF(AND(O674=3,L674=3,N674=1),8,IF(AND(O674=3,L674-N674=2),6,IF(AND(O674=3,L674&gt;N674),4,IF(AND(O674=1,L674=3,N674=1),4,IF(AND(O674=1,L674-N674=2),3,IF(AND(O674=1,L674&gt;N674),2,0))))))</f>
        <v>3</v>
      </c>
      <c r="Q674" t="s">
        <v>93</v>
      </c>
      <c r="R674" t="s">
        <v>73</v>
      </c>
      <c r="S674" t="s">
        <v>129</v>
      </c>
      <c r="T674">
        <v>2</v>
      </c>
      <c r="U674" t="s">
        <v>83</v>
      </c>
      <c r="V674">
        <v>1</v>
      </c>
      <c r="W674" s="71">
        <f t="shared" ref="W674" si="610">IF(AND(Q674="Argentinien",S674="Australien"),3,IF(Q674="Argentinien",1,IF(S674="Australien",2,0)))</f>
        <v>1</v>
      </c>
      <c r="X674" s="80">
        <f t="shared" ref="X674" si="611">IF(AND(W674=3,T674=2,V674=1),8,IF(AND(W674=3,T674-V674=1),6,IF(AND(W674=3,T674&gt;V674),4,IF(AND(W674=1,T674=2,V674=1),4,IF(AND(W674=1,T674-V674=1),3,IF(AND(W674=1,T674&gt;V674),2,0))))))</f>
        <v>4</v>
      </c>
      <c r="Y674" s="14" t="s">
        <v>94</v>
      </c>
      <c r="Z674" t="s">
        <v>73</v>
      </c>
      <c r="AA674" t="s">
        <v>133</v>
      </c>
      <c r="AB674">
        <v>2</v>
      </c>
      <c r="AC674" t="s">
        <v>83</v>
      </c>
      <c r="AD674">
        <v>0</v>
      </c>
      <c r="AE674" s="71">
        <f t="shared" ref="AE674" si="612">IF(AND(Y674="Frankreich",AA674="Polen"),3,IF(Y674="Frankreich",1,IF(AA674="Polen",2,0)))</f>
        <v>1</v>
      </c>
      <c r="AF674" s="80">
        <f t="shared" ref="AF674" si="613">IF(AND(AE674=3,AB674=3,AD674=1),8,IF(AND(AE674=3,AB674-AD674=2),6,IF(AND(AE674=3,AB674&gt;AD674),4,IF(AND(AE674=1,AB674=3,AD674=1),4,IF(AND(AE674=1,AB674-AD674=2),3,IF(AND(AE674=1,AB674&gt;AD674),2,0))))))</f>
        <v>3</v>
      </c>
      <c r="AG674" s="14" t="s">
        <v>85</v>
      </c>
      <c r="AH674" t="s">
        <v>73</v>
      </c>
      <c r="AI674" t="s">
        <v>132</v>
      </c>
      <c r="AJ674">
        <v>2</v>
      </c>
      <c r="AK674" t="s">
        <v>83</v>
      </c>
      <c r="AL674">
        <v>0</v>
      </c>
      <c r="AM674" s="71">
        <f t="shared" ref="AM674" si="614">(IF(AND(AG674="England",AI674="Senegal"),3,IF(AG674="England",1,IF(AI674="Senegal",2,0))))</f>
        <v>3</v>
      </c>
      <c r="AN674" s="80">
        <f t="shared" ref="AN674" si="615">IF(AND(AM674=3,AJ674=3,AL674=0),8,IF(AND(AM674=3,AJ674-AL674=3),6,IF(AND(AM674=3,AJ674&gt;AL674),4,IF(AND(AM674=1,AJ674=3,AL674=0),4,IF(AND(AM674=1,AJ674-AL674=3),3,IF(AND(AM674=1,AJ674&gt;AL674),2,0))))))</f>
        <v>4</v>
      </c>
      <c r="AO674" s="14" t="s">
        <v>130</v>
      </c>
      <c r="AP674" t="s">
        <v>73</v>
      </c>
      <c r="AQ674" t="s">
        <v>95</v>
      </c>
      <c r="AR674">
        <v>2</v>
      </c>
      <c r="AS674" t="s">
        <v>83</v>
      </c>
      <c r="AT674">
        <v>1</v>
      </c>
      <c r="AU674" s="71">
        <f t="shared" ref="AU674" si="616">IF(AND(AO674="Japan",AQ674="Kroatien"),3,IF(AO674="Japan",1,IF(AQ674="Kroatien",2,0)))</f>
        <v>2</v>
      </c>
      <c r="AV674" s="80">
        <f t="shared" ref="AV674" si="617">IF(AND(AU674=3,AR674=1,AT674=2),8,IF(AND(AU674=3,AR674-AT674=-1),6,IF(AND(AU674=3,AR674&lt;AT674),4,IF(AND(AU674=2,AR674=1,AT674=2),4,IF(AND(AU674=2,AR674-AT674=-1),3,IF(AND(AU674=2,AR674&lt;AT674),2,0))))))</f>
        <v>0</v>
      </c>
      <c r="AW674" s="14" t="s">
        <v>90</v>
      </c>
      <c r="AX674" t="s">
        <v>73</v>
      </c>
      <c r="AY674" t="s">
        <v>135</v>
      </c>
      <c r="AZ674">
        <v>2</v>
      </c>
      <c r="BA674" t="s">
        <v>83</v>
      </c>
      <c r="BB674">
        <v>0</v>
      </c>
      <c r="BC674" s="71">
        <f t="shared" ref="BC674" si="618">IF(AND(AW674="Brasilien",AY674="Südkorea"),3,IF(AW674="Brasilien",1,IF(AY674="Südkorea",2,0)))</f>
        <v>1</v>
      </c>
      <c r="BD674" s="80">
        <f t="shared" ref="BD674" si="619">IF(AND(BC674=3,AZ674=4,BB674=1),8,IF(AND(BC674=3,AZ674-BB674=3),6,IF(AND(BC674=3,AZ674&gt;BB674),4,IF(AND(BC674=1,AZ674=4,BB674=1),4,IF(AND(BC674=1,AZ674-BB674=3),3,IF(AND(BC674=1,AZ674&gt;BB674),2,0))))))</f>
        <v>2</v>
      </c>
      <c r="BE674" s="14" t="s">
        <v>131</v>
      </c>
      <c r="BF674" t="s">
        <v>73</v>
      </c>
      <c r="BG674" t="s">
        <v>88</v>
      </c>
      <c r="BH674">
        <v>1</v>
      </c>
      <c r="BI674" t="s">
        <v>83</v>
      </c>
      <c r="BJ674">
        <v>2</v>
      </c>
      <c r="BK674" s="71">
        <f t="shared" ref="BK674" si="620">IF(AND(BE674="Marokko",BG674="Spanien"),3,IF(BE674="Marokko",1,IF(BG674="Spanien",2,0)))</f>
        <v>0</v>
      </c>
      <c r="BL674" s="80">
        <f t="shared" ref="BL674" si="621">IF(AND(BK674=3,BH674=1,BJ674=0),8,IF(AND(BK674=3,BH674-BJ674=1),6,IF(AND(BK674=3,BH674&gt;BJ674),4,IF(AND(BK674=1,BH674=1,BJ674=0),4,IF(AND(BK674=1,BH674-BJ674=1),3,IF(AND(BK674=1,BH674&gt;BJ674),2,0))))))</f>
        <v>0</v>
      </c>
      <c r="BM674" s="14" t="s">
        <v>96</v>
      </c>
      <c r="BN674" t="s">
        <v>73</v>
      </c>
      <c r="BO674" t="s">
        <v>134</v>
      </c>
      <c r="BP674">
        <v>2</v>
      </c>
      <c r="BQ674" t="s">
        <v>83</v>
      </c>
      <c r="BR674">
        <v>1</v>
      </c>
      <c r="BS674" s="71">
        <f t="shared" ref="BS674" si="622">IF(AND(BM674="Portugal",BO674="Schweiz"),3,IF(BM674="Portugal",1,IF(BO674="Schweiz",2,0)))</f>
        <v>3</v>
      </c>
      <c r="BT674" s="80">
        <f t="shared" ref="BT674" si="623">IF(AND(BS674=3,BP674=6,BR674=1),8,IF(AND(BS674=3,BP674-BR674=5),6,IF(AND(BS674=3,BP674&gt;BR674),4,IF(AND(BS674=1,BP674=6,BR674=1),4,IF(AND(BS674=1,BP674-BR674=5),3,IF(AND(BS674=1,BP674&gt;BR674),2,0))))))</f>
        <v>4</v>
      </c>
      <c r="BU674" s="28">
        <f t="shared" ref="BU674" si="624">BT674+BL674+BD674+AV674+AN674+AF674+X674+P674</f>
        <v>20</v>
      </c>
      <c r="BV674" s="14" t="str">
        <f t="shared" ref="BV674" si="625">CM674</f>
        <v>Spanien</v>
      </c>
      <c r="BW674" s="80">
        <f t="shared" ref="BW674" si="626">IF(OR(BV674="Niederlande",BV674="Kroatien",BV674="Marokko"),7,0)</f>
        <v>0</v>
      </c>
      <c r="BX674" s="14" t="str">
        <f t="shared" ref="BX674" si="627">CO674</f>
        <v>Brasilien</v>
      </c>
      <c r="BY674" s="80">
        <f t="shared" ref="BY674" si="628">IF(OR(BX674="Niederlande",BX674="Brasilien",BX674="Portugal"),7,0)</f>
        <v>7</v>
      </c>
      <c r="BZ674" s="14" t="str">
        <f t="shared" ref="BZ674" si="629">CU674</f>
        <v>Niederlande</v>
      </c>
      <c r="CA674" s="80">
        <f t="shared" ref="CA674" si="630">IF(OR(BZ674="Niederlande",BZ674="England"),7,0)</f>
        <v>7</v>
      </c>
      <c r="CB674" s="14" t="str">
        <f t="shared" ref="CB674" si="631">CW674</f>
        <v>Argentinien</v>
      </c>
      <c r="CC674" s="80">
        <f t="shared" ref="CC674" si="632">IF(OR(CB674="Argentinien",CB674="Frankreich"),7,0)</f>
        <v>7</v>
      </c>
      <c r="CD674" s="14" t="str">
        <f t="shared" ref="CD674" si="633">DC674</f>
        <v>Deutschland</v>
      </c>
      <c r="CE674" s="80">
        <f t="shared" ref="CE674" si="634">IF(OR(CD674="Kroatien",CD674="Marokko"),7,0)</f>
        <v>0</v>
      </c>
      <c r="CF674" s="14" t="str">
        <f t="shared" ref="CF674" si="635">DE674</f>
        <v>Portugal</v>
      </c>
      <c r="CG674" s="80">
        <f t="shared" ref="CG674" si="636">IF(OR(CF674="Niederlande",CF674="Brasilien",CF674="Portugal"),7,0)</f>
        <v>7</v>
      </c>
      <c r="CH674" s="14" t="str">
        <f t="shared" ref="CH674" si="637">DK674</f>
        <v>England</v>
      </c>
      <c r="CI674" s="80">
        <f t="shared" ref="CI674" si="638">IF(OR(CH674="Niederlande",CH674="England"),7,0)</f>
        <v>7</v>
      </c>
      <c r="CJ674" s="14" t="str">
        <f t="shared" ref="CJ674" si="639">DM674</f>
        <v>Frankreich</v>
      </c>
      <c r="CK674" s="80">
        <f t="shared" ref="CK674" si="640">IF(OR(CJ674="Niederlande",CJ674="Argentinien",CJ674="Frankreich"),7,0)</f>
        <v>7</v>
      </c>
      <c r="CL674" s="27">
        <f t="shared" ref="CL674" si="641">CK674+CI674+CG674+CE674+CC674+CA674+BY674+BW674</f>
        <v>42</v>
      </c>
      <c r="CM674" t="s">
        <v>130</v>
      </c>
      <c r="CN674" t="s">
        <v>73</v>
      </c>
      <c r="CO674" t="s">
        <v>90</v>
      </c>
      <c r="CP674">
        <v>1</v>
      </c>
      <c r="CQ674" t="s">
        <v>83</v>
      </c>
      <c r="CR674">
        <v>3</v>
      </c>
      <c r="CS674" s="71">
        <f t="shared" si="559"/>
        <v>2</v>
      </c>
      <c r="CT674" s="80">
        <f t="shared" si="596"/>
        <v>0</v>
      </c>
      <c r="CU674" t="s">
        <v>84</v>
      </c>
      <c r="CV674" t="s">
        <v>73</v>
      </c>
      <c r="CW674" t="s">
        <v>93</v>
      </c>
      <c r="CX674">
        <v>1</v>
      </c>
      <c r="CY674" t="s">
        <v>83</v>
      </c>
      <c r="CZ674">
        <v>2</v>
      </c>
      <c r="DA674" s="71">
        <f t="shared" si="597"/>
        <v>3</v>
      </c>
      <c r="DB674" s="80">
        <f t="shared" si="598"/>
        <v>6</v>
      </c>
      <c r="DC674" t="s">
        <v>88</v>
      </c>
      <c r="DD674" t="s">
        <v>73</v>
      </c>
      <c r="DE674" t="s">
        <v>96</v>
      </c>
      <c r="DF674">
        <v>2</v>
      </c>
      <c r="DG674" t="s">
        <v>83</v>
      </c>
      <c r="DH674">
        <v>1</v>
      </c>
      <c r="DI674" s="71">
        <f t="shared" si="606"/>
        <v>0</v>
      </c>
      <c r="DJ674" s="80">
        <f t="shared" si="599"/>
        <v>0</v>
      </c>
      <c r="DK674" t="s">
        <v>85</v>
      </c>
      <c r="DL674" t="s">
        <v>73</v>
      </c>
      <c r="DM674" t="s">
        <v>94</v>
      </c>
      <c r="DN674">
        <v>2</v>
      </c>
      <c r="DO674" t="s">
        <v>83</v>
      </c>
      <c r="DP674">
        <v>1</v>
      </c>
      <c r="DQ674" s="71">
        <f t="shared" si="600"/>
        <v>3</v>
      </c>
      <c r="DR674" s="80">
        <f t="shared" si="601"/>
        <v>0</v>
      </c>
      <c r="DS674" s="27">
        <f t="shared" si="560"/>
        <v>6</v>
      </c>
      <c r="DT674" t="str">
        <f t="shared" si="561"/>
        <v>Argentinien</v>
      </c>
      <c r="DU674">
        <f t="shared" si="602"/>
        <v>8</v>
      </c>
      <c r="DV674" t="str">
        <f t="shared" si="562"/>
        <v>Brasilien</v>
      </c>
      <c r="DW674">
        <f t="shared" si="603"/>
        <v>0</v>
      </c>
      <c r="DX674" t="str">
        <f t="shared" si="563"/>
        <v>England</v>
      </c>
      <c r="DY674">
        <f t="shared" si="604"/>
        <v>0</v>
      </c>
      <c r="DZ674" t="str">
        <f t="shared" si="564"/>
        <v>Deutschland</v>
      </c>
      <c r="EA674">
        <f t="shared" si="565"/>
        <v>0</v>
      </c>
      <c r="EB674" s="27">
        <f t="shared" si="566"/>
        <v>8</v>
      </c>
      <c r="EC674" t="s">
        <v>93</v>
      </c>
      <c r="ED674" t="s">
        <v>73</v>
      </c>
      <c r="EE674" t="s">
        <v>90</v>
      </c>
      <c r="EF674">
        <v>1</v>
      </c>
      <c r="EG674" t="s">
        <v>83</v>
      </c>
      <c r="EH674">
        <v>2</v>
      </c>
      <c r="EK674" t="s">
        <v>85</v>
      </c>
      <c r="EL674" t="s">
        <v>73</v>
      </c>
      <c r="EM674" t="s">
        <v>88</v>
      </c>
      <c r="EN674">
        <v>1</v>
      </c>
      <c r="EO674" t="s">
        <v>83</v>
      </c>
      <c r="EP674">
        <v>2</v>
      </c>
      <c r="EU674" t="s">
        <v>93</v>
      </c>
      <c r="EV674" t="s">
        <v>73</v>
      </c>
      <c r="EW674" t="s">
        <v>85</v>
      </c>
      <c r="EX674">
        <v>1</v>
      </c>
      <c r="EY674" t="s">
        <v>83</v>
      </c>
      <c r="EZ674">
        <v>2</v>
      </c>
      <c r="FC674" t="s">
        <v>90</v>
      </c>
      <c r="FD674" t="s">
        <v>73</v>
      </c>
      <c r="FE674" t="s">
        <v>88</v>
      </c>
      <c r="FF674">
        <v>3</v>
      </c>
      <c r="FG674" t="s">
        <v>83</v>
      </c>
      <c r="FH674">
        <v>1</v>
      </c>
      <c r="FL674" t="s">
        <v>93</v>
      </c>
      <c r="FN674" t="s">
        <v>85</v>
      </c>
      <c r="FP674" t="s">
        <v>88</v>
      </c>
      <c r="FR674" t="s">
        <v>90</v>
      </c>
      <c r="FU674">
        <v>153</v>
      </c>
      <c r="FX674" t="s">
        <v>88</v>
      </c>
    </row>
    <row r="675" spans="1:263" x14ac:dyDescent="0.45">
      <c r="A675" s="1">
        <v>672</v>
      </c>
      <c r="B675" s="45">
        <f t="shared" si="552"/>
        <v>489</v>
      </c>
      <c r="C675" s="14" t="s">
        <v>1328</v>
      </c>
      <c r="D675" t="s">
        <v>1135</v>
      </c>
      <c r="E675" s="15" t="s">
        <v>1394</v>
      </c>
      <c r="F675" s="28">
        <f>VOR!IH675</f>
        <v>150</v>
      </c>
      <c r="G675" s="27">
        <f t="shared" si="567"/>
        <v>42</v>
      </c>
      <c r="H675" s="49">
        <f t="shared" si="568"/>
        <v>192</v>
      </c>
      <c r="I675" s="14" t="s">
        <v>132</v>
      </c>
      <c r="J675" t="s">
        <v>73</v>
      </c>
      <c r="K675" t="s">
        <v>137</v>
      </c>
      <c r="L675">
        <v>1</v>
      </c>
      <c r="M675" t="s">
        <v>83</v>
      </c>
      <c r="N675">
        <v>2</v>
      </c>
      <c r="O675" s="77">
        <f t="shared" si="569"/>
        <v>0</v>
      </c>
      <c r="P675" s="80">
        <f t="shared" si="570"/>
        <v>0</v>
      </c>
      <c r="Q675" t="s">
        <v>93</v>
      </c>
      <c r="R675" t="s">
        <v>73</v>
      </c>
      <c r="S675" t="s">
        <v>94</v>
      </c>
      <c r="T675">
        <v>2</v>
      </c>
      <c r="U675" t="s">
        <v>83</v>
      </c>
      <c r="V675">
        <v>1</v>
      </c>
      <c r="W675" s="71">
        <f t="shared" si="571"/>
        <v>1</v>
      </c>
      <c r="X675" s="80">
        <f t="shared" si="572"/>
        <v>4</v>
      </c>
      <c r="Y675" s="14" t="s">
        <v>129</v>
      </c>
      <c r="Z675" t="s">
        <v>73</v>
      </c>
      <c r="AA675" t="s">
        <v>133</v>
      </c>
      <c r="AB675">
        <v>0</v>
      </c>
      <c r="AC675" t="s">
        <v>83</v>
      </c>
      <c r="AD675">
        <v>1</v>
      </c>
      <c r="AE675" s="71">
        <f t="shared" si="573"/>
        <v>0</v>
      </c>
      <c r="AF675" s="80">
        <f t="shared" si="553"/>
        <v>0</v>
      </c>
      <c r="AG675" s="14" t="s">
        <v>85</v>
      </c>
      <c r="AH675" t="s">
        <v>73</v>
      </c>
      <c r="AI675" t="s">
        <v>84</v>
      </c>
      <c r="AJ675">
        <v>0</v>
      </c>
      <c r="AK675" t="s">
        <v>83</v>
      </c>
      <c r="AL675">
        <v>2</v>
      </c>
      <c r="AM675" s="71">
        <f t="shared" si="574"/>
        <v>1</v>
      </c>
      <c r="AN675" s="80">
        <f t="shared" si="575"/>
        <v>0</v>
      </c>
      <c r="AO675" s="14" t="s">
        <v>130</v>
      </c>
      <c r="AP675" t="s">
        <v>73</v>
      </c>
      <c r="AQ675" t="s">
        <v>89</v>
      </c>
      <c r="AR675">
        <v>6</v>
      </c>
      <c r="AS675" t="s">
        <v>83</v>
      </c>
      <c r="AT675">
        <v>1</v>
      </c>
      <c r="AU675" s="71">
        <f t="shared" si="554"/>
        <v>0</v>
      </c>
      <c r="AV675" s="80">
        <f t="shared" si="576"/>
        <v>0</v>
      </c>
      <c r="AW675" s="14" t="s">
        <v>166</v>
      </c>
      <c r="AX675" t="s">
        <v>73</v>
      </c>
      <c r="AY675" t="s">
        <v>96</v>
      </c>
      <c r="AZ675">
        <v>0</v>
      </c>
      <c r="BA675" t="s">
        <v>83</v>
      </c>
      <c r="BB675">
        <v>1</v>
      </c>
      <c r="BC675" s="71">
        <f t="shared" si="577"/>
        <v>0</v>
      </c>
      <c r="BD675" s="80">
        <f t="shared" si="555"/>
        <v>0</v>
      </c>
      <c r="BE675" s="14" t="s">
        <v>142</v>
      </c>
      <c r="BF675" t="s">
        <v>73</v>
      </c>
      <c r="BG675" t="s">
        <v>88</v>
      </c>
      <c r="BH675">
        <v>2</v>
      </c>
      <c r="BI675" t="s">
        <v>83</v>
      </c>
      <c r="BJ675">
        <v>3</v>
      </c>
      <c r="BK675" s="71">
        <f t="shared" si="556"/>
        <v>0</v>
      </c>
      <c r="BL675" s="80">
        <f t="shared" si="578"/>
        <v>0</v>
      </c>
      <c r="BM675" s="14" t="s">
        <v>91</v>
      </c>
      <c r="BN675" t="s">
        <v>73</v>
      </c>
      <c r="BO675" t="s">
        <v>90</v>
      </c>
      <c r="BP675">
        <v>0</v>
      </c>
      <c r="BQ675" t="s">
        <v>83</v>
      </c>
      <c r="BR675">
        <v>2</v>
      </c>
      <c r="BS675" s="71">
        <f t="shared" si="579"/>
        <v>0</v>
      </c>
      <c r="BT675" s="80">
        <f t="shared" si="557"/>
        <v>0</v>
      </c>
      <c r="BU675" s="28">
        <f t="shared" si="580"/>
        <v>4</v>
      </c>
      <c r="BV675" s="14" t="str">
        <f t="shared" si="581"/>
        <v>Spanien</v>
      </c>
      <c r="BW675" s="80">
        <f t="shared" si="558"/>
        <v>0</v>
      </c>
      <c r="BX675" s="14" t="str">
        <f t="shared" si="582"/>
        <v>Portugal</v>
      </c>
      <c r="BY675" s="80">
        <f t="shared" si="583"/>
        <v>7</v>
      </c>
      <c r="BZ675" s="14" t="str">
        <f t="shared" si="584"/>
        <v>USA</v>
      </c>
      <c r="CA675" s="80">
        <f t="shared" si="585"/>
        <v>0</v>
      </c>
      <c r="CB675" s="14" t="str">
        <f t="shared" si="586"/>
        <v>Argentinien</v>
      </c>
      <c r="CC675" s="80">
        <f t="shared" si="587"/>
        <v>7</v>
      </c>
      <c r="CD675" s="14" t="str">
        <f t="shared" si="588"/>
        <v>Deutschland</v>
      </c>
      <c r="CE675" s="80">
        <f t="shared" si="589"/>
        <v>0</v>
      </c>
      <c r="CF675" s="14" t="str">
        <f t="shared" si="590"/>
        <v>Brasilien</v>
      </c>
      <c r="CG675" s="80">
        <f t="shared" si="591"/>
        <v>7</v>
      </c>
      <c r="CH675" s="14" t="str">
        <f t="shared" si="592"/>
        <v>Niederlande</v>
      </c>
      <c r="CI675" s="80">
        <f t="shared" si="593"/>
        <v>7</v>
      </c>
      <c r="CJ675" s="14" t="str">
        <f t="shared" si="594"/>
        <v>Mexiko</v>
      </c>
      <c r="CK675" s="80">
        <f t="shared" si="595"/>
        <v>0</v>
      </c>
      <c r="CL675" s="27">
        <f t="shared" si="605"/>
        <v>28</v>
      </c>
      <c r="CM675" t="s">
        <v>130</v>
      </c>
      <c r="CN675" t="s">
        <v>73</v>
      </c>
      <c r="CO675" t="s">
        <v>96</v>
      </c>
      <c r="CP675">
        <v>3</v>
      </c>
      <c r="CQ675" t="s">
        <v>83</v>
      </c>
      <c r="CR675">
        <v>0</v>
      </c>
      <c r="CS675" s="71">
        <f t="shared" si="559"/>
        <v>0</v>
      </c>
      <c r="CT675" s="80">
        <f t="shared" si="596"/>
        <v>0</v>
      </c>
      <c r="CU675" t="s">
        <v>137</v>
      </c>
      <c r="CV675" t="s">
        <v>73</v>
      </c>
      <c r="CW675" t="s">
        <v>93</v>
      </c>
      <c r="CX675">
        <v>0</v>
      </c>
      <c r="CY675" t="s">
        <v>83</v>
      </c>
      <c r="CZ675">
        <v>4</v>
      </c>
      <c r="DA675" s="71">
        <f t="shared" si="597"/>
        <v>2</v>
      </c>
      <c r="DB675" s="80">
        <f t="shared" si="598"/>
        <v>2</v>
      </c>
      <c r="DC675" t="s">
        <v>88</v>
      </c>
      <c r="DD675" t="s">
        <v>73</v>
      </c>
      <c r="DE675" t="s">
        <v>90</v>
      </c>
      <c r="DF675">
        <v>2</v>
      </c>
      <c r="DG675" t="s">
        <v>83</v>
      </c>
      <c r="DH675">
        <v>1</v>
      </c>
      <c r="DI675" s="71">
        <f t="shared" si="606"/>
        <v>0</v>
      </c>
      <c r="DJ675" s="80">
        <f t="shared" si="599"/>
        <v>0</v>
      </c>
      <c r="DK675" t="s">
        <v>84</v>
      </c>
      <c r="DL675" t="s">
        <v>73</v>
      </c>
      <c r="DM675" t="s">
        <v>133</v>
      </c>
      <c r="DN675">
        <v>0</v>
      </c>
      <c r="DO675" t="s">
        <v>83</v>
      </c>
      <c r="DP675">
        <v>2</v>
      </c>
      <c r="DQ675" s="71">
        <f t="shared" si="600"/>
        <v>0</v>
      </c>
      <c r="DR675" s="80">
        <f t="shared" si="601"/>
        <v>0</v>
      </c>
      <c r="DS675" s="27">
        <f t="shared" si="560"/>
        <v>2</v>
      </c>
      <c r="DT675" t="str">
        <f t="shared" si="561"/>
        <v>argentinien</v>
      </c>
      <c r="DU675">
        <f t="shared" si="602"/>
        <v>8</v>
      </c>
      <c r="DV675" t="str">
        <f t="shared" si="562"/>
        <v>Spanien</v>
      </c>
      <c r="DW675">
        <f t="shared" si="603"/>
        <v>0</v>
      </c>
      <c r="DX675" t="str">
        <f t="shared" si="563"/>
        <v>Mexiko</v>
      </c>
      <c r="DY675">
        <f t="shared" si="604"/>
        <v>0</v>
      </c>
      <c r="DZ675" t="str">
        <f t="shared" si="564"/>
        <v>Deutschland</v>
      </c>
      <c r="EA675">
        <f t="shared" si="565"/>
        <v>0</v>
      </c>
      <c r="EB675" s="27">
        <f t="shared" si="566"/>
        <v>8</v>
      </c>
      <c r="EC675" t="s">
        <v>436</v>
      </c>
      <c r="ED675" t="s">
        <v>73</v>
      </c>
      <c r="EE675" t="s">
        <v>130</v>
      </c>
      <c r="EF675">
        <v>0</v>
      </c>
      <c r="EG675" t="s">
        <v>83</v>
      </c>
      <c r="EH675">
        <v>1</v>
      </c>
      <c r="EK675" t="s">
        <v>133</v>
      </c>
      <c r="EL675" t="s">
        <v>73</v>
      </c>
      <c r="EM675" t="s">
        <v>88</v>
      </c>
      <c r="EN675">
        <v>1</v>
      </c>
      <c r="EO675" t="s">
        <v>83</v>
      </c>
      <c r="EP675">
        <v>0</v>
      </c>
      <c r="EU675" t="s">
        <v>93</v>
      </c>
      <c r="EV675" t="s">
        <v>73</v>
      </c>
      <c r="EW675" t="s">
        <v>88</v>
      </c>
      <c r="EX675">
        <v>0</v>
      </c>
      <c r="EY675" t="s">
        <v>83</v>
      </c>
      <c r="EZ675">
        <v>1</v>
      </c>
      <c r="FC675" t="s">
        <v>130</v>
      </c>
      <c r="FD675" t="s">
        <v>73</v>
      </c>
      <c r="FE675" t="s">
        <v>133</v>
      </c>
      <c r="FF675">
        <v>1</v>
      </c>
      <c r="FG675" t="s">
        <v>83</v>
      </c>
      <c r="FH675">
        <v>0</v>
      </c>
      <c r="FL675" t="s">
        <v>93</v>
      </c>
      <c r="FN675" t="s">
        <v>88</v>
      </c>
      <c r="FP675" t="s">
        <v>133</v>
      </c>
      <c r="FR675" t="s">
        <v>130</v>
      </c>
      <c r="FU675">
        <v>160</v>
      </c>
      <c r="FX675" t="s">
        <v>644</v>
      </c>
    </row>
    <row r="676" spans="1:263" x14ac:dyDescent="0.45">
      <c r="A676" s="1">
        <v>673</v>
      </c>
      <c r="B676" s="45">
        <f t="shared" si="552"/>
        <v>523</v>
      </c>
      <c r="C676" s="14" t="s">
        <v>990</v>
      </c>
      <c r="D676" t="s">
        <v>1135</v>
      </c>
      <c r="E676" s="15" t="s">
        <v>1394</v>
      </c>
      <c r="F676" s="28">
        <f>VOR!IH676</f>
        <v>150</v>
      </c>
      <c r="G676" s="27">
        <f t="shared" si="567"/>
        <v>36</v>
      </c>
      <c r="H676" s="49">
        <f t="shared" si="568"/>
        <v>186</v>
      </c>
      <c r="I676" s="14" t="s">
        <v>132</v>
      </c>
      <c r="J676" t="s">
        <v>73</v>
      </c>
      <c r="K676" t="s">
        <v>137</v>
      </c>
      <c r="L676">
        <v>1</v>
      </c>
      <c r="M676" t="s">
        <v>83</v>
      </c>
      <c r="N676">
        <v>0</v>
      </c>
      <c r="O676" s="77">
        <f t="shared" si="569"/>
        <v>0</v>
      </c>
      <c r="P676" s="80">
        <f t="shared" si="570"/>
        <v>0</v>
      </c>
      <c r="Q676" t="s">
        <v>93</v>
      </c>
      <c r="R676" t="s">
        <v>73</v>
      </c>
      <c r="S676" t="s">
        <v>94</v>
      </c>
      <c r="T676">
        <v>0</v>
      </c>
      <c r="U676" t="s">
        <v>83</v>
      </c>
      <c r="V676">
        <v>3</v>
      </c>
      <c r="W676" s="71">
        <f t="shared" si="571"/>
        <v>1</v>
      </c>
      <c r="X676" s="80">
        <f t="shared" si="572"/>
        <v>0</v>
      </c>
      <c r="Y676" s="14" t="s">
        <v>129</v>
      </c>
      <c r="Z676" t="s">
        <v>73</v>
      </c>
      <c r="AA676" t="s">
        <v>133</v>
      </c>
      <c r="AB676">
        <v>0</v>
      </c>
      <c r="AC676" t="s">
        <v>83</v>
      </c>
      <c r="AD676">
        <v>2</v>
      </c>
      <c r="AE676" s="71">
        <f t="shared" si="573"/>
        <v>0</v>
      </c>
      <c r="AF676" s="80">
        <f t="shared" si="553"/>
        <v>0</v>
      </c>
      <c r="AG676" s="14" t="s">
        <v>85</v>
      </c>
      <c r="AH676" t="s">
        <v>73</v>
      </c>
      <c r="AI676" t="s">
        <v>84</v>
      </c>
      <c r="AJ676">
        <v>0</v>
      </c>
      <c r="AK676" t="s">
        <v>83</v>
      </c>
      <c r="AL676">
        <v>2</v>
      </c>
      <c r="AM676" s="71">
        <f t="shared" si="574"/>
        <v>1</v>
      </c>
      <c r="AN676" s="80">
        <f t="shared" si="575"/>
        <v>0</v>
      </c>
      <c r="AO676" s="14" t="s">
        <v>130</v>
      </c>
      <c r="AP676" t="s">
        <v>73</v>
      </c>
      <c r="AQ676" t="s">
        <v>89</v>
      </c>
      <c r="AR676">
        <v>3</v>
      </c>
      <c r="AS676" t="s">
        <v>83</v>
      </c>
      <c r="AT676">
        <v>0</v>
      </c>
      <c r="AU676" s="71">
        <f t="shared" si="554"/>
        <v>0</v>
      </c>
      <c r="AV676" s="80">
        <f t="shared" si="576"/>
        <v>0</v>
      </c>
      <c r="AW676" s="14" t="s">
        <v>166</v>
      </c>
      <c r="AX676" t="s">
        <v>73</v>
      </c>
      <c r="AY676" t="s">
        <v>96</v>
      </c>
      <c r="AZ676">
        <v>0</v>
      </c>
      <c r="BA676" t="s">
        <v>83</v>
      </c>
      <c r="BB676">
        <v>1</v>
      </c>
      <c r="BC676" s="71">
        <f t="shared" si="577"/>
        <v>0</v>
      </c>
      <c r="BD676" s="80">
        <f t="shared" si="555"/>
        <v>0</v>
      </c>
      <c r="BE676" s="14" t="s">
        <v>142</v>
      </c>
      <c r="BF676" t="s">
        <v>73</v>
      </c>
      <c r="BG676" t="s">
        <v>88</v>
      </c>
      <c r="BH676">
        <v>0</v>
      </c>
      <c r="BI676" t="s">
        <v>83</v>
      </c>
      <c r="BJ676">
        <v>1</v>
      </c>
      <c r="BK676" s="71">
        <f t="shared" si="556"/>
        <v>0</v>
      </c>
      <c r="BL676" s="80">
        <f t="shared" si="578"/>
        <v>0</v>
      </c>
      <c r="BM676" s="14" t="s">
        <v>91</v>
      </c>
      <c r="BN676" t="s">
        <v>73</v>
      </c>
      <c r="BO676" t="s">
        <v>90</v>
      </c>
      <c r="BP676">
        <v>1</v>
      </c>
      <c r="BQ676" t="s">
        <v>83</v>
      </c>
      <c r="BR676">
        <v>3</v>
      </c>
      <c r="BS676" s="71">
        <f t="shared" si="579"/>
        <v>0</v>
      </c>
      <c r="BT676" s="80">
        <f t="shared" si="557"/>
        <v>0</v>
      </c>
      <c r="BU676" s="28">
        <f t="shared" si="580"/>
        <v>0</v>
      </c>
      <c r="BV676" s="14" t="str">
        <f t="shared" si="581"/>
        <v>Spanien</v>
      </c>
      <c r="BW676" s="80">
        <f t="shared" si="558"/>
        <v>0</v>
      </c>
      <c r="BX676" s="14" t="str">
        <f t="shared" si="582"/>
        <v>Portugal</v>
      </c>
      <c r="BY676" s="80">
        <f t="shared" si="583"/>
        <v>7</v>
      </c>
      <c r="BZ676" s="14" t="str">
        <f t="shared" si="584"/>
        <v>Senegal</v>
      </c>
      <c r="CA676" s="80">
        <f t="shared" si="585"/>
        <v>0</v>
      </c>
      <c r="CB676" s="14" t="str">
        <f t="shared" si="586"/>
        <v>Frankreich</v>
      </c>
      <c r="CC676" s="80">
        <f t="shared" si="587"/>
        <v>7</v>
      </c>
      <c r="CD676" s="14" t="str">
        <f t="shared" si="588"/>
        <v>Deutschland</v>
      </c>
      <c r="CE676" s="80">
        <f t="shared" si="589"/>
        <v>0</v>
      </c>
      <c r="CF676" s="14" t="str">
        <f t="shared" si="590"/>
        <v>Brasilien</v>
      </c>
      <c r="CG676" s="80">
        <f t="shared" si="591"/>
        <v>7</v>
      </c>
      <c r="CH676" s="14" t="str">
        <f t="shared" si="592"/>
        <v>Niederlande</v>
      </c>
      <c r="CI676" s="80">
        <f t="shared" si="593"/>
        <v>7</v>
      </c>
      <c r="CJ676" s="14" t="str">
        <f t="shared" si="594"/>
        <v>Mexiko</v>
      </c>
      <c r="CK676" s="80">
        <f t="shared" si="595"/>
        <v>0</v>
      </c>
      <c r="CL676" s="27">
        <f t="shared" si="605"/>
        <v>28</v>
      </c>
      <c r="CM676" t="s">
        <v>130</v>
      </c>
      <c r="CN676" t="s">
        <v>73</v>
      </c>
      <c r="CO676" t="s">
        <v>96</v>
      </c>
      <c r="CP676">
        <v>0</v>
      </c>
      <c r="CQ676" t="s">
        <v>83</v>
      </c>
      <c r="CR676">
        <v>1</v>
      </c>
      <c r="CS676" s="71">
        <f t="shared" si="559"/>
        <v>0</v>
      </c>
      <c r="CT676" s="80">
        <f t="shared" si="596"/>
        <v>0</v>
      </c>
      <c r="CU676" t="s">
        <v>132</v>
      </c>
      <c r="CV676" t="s">
        <v>73</v>
      </c>
      <c r="CW676" t="s">
        <v>94</v>
      </c>
      <c r="CX676">
        <v>0</v>
      </c>
      <c r="CY676" t="s">
        <v>83</v>
      </c>
      <c r="CZ676">
        <v>5</v>
      </c>
      <c r="DA676" s="71">
        <f t="shared" si="597"/>
        <v>0</v>
      </c>
      <c r="DB676" s="80">
        <f t="shared" si="598"/>
        <v>0</v>
      </c>
      <c r="DC676" t="s">
        <v>88</v>
      </c>
      <c r="DD676" t="s">
        <v>73</v>
      </c>
      <c r="DE676" t="s">
        <v>90</v>
      </c>
      <c r="DF676">
        <v>0</v>
      </c>
      <c r="DG676" t="s">
        <v>83</v>
      </c>
      <c r="DH676">
        <v>4</v>
      </c>
      <c r="DI676" s="71">
        <f t="shared" si="606"/>
        <v>0</v>
      </c>
      <c r="DJ676" s="80">
        <f t="shared" si="599"/>
        <v>0</v>
      </c>
      <c r="DK676" t="s">
        <v>84</v>
      </c>
      <c r="DL676" t="s">
        <v>73</v>
      </c>
      <c r="DM676" t="s">
        <v>133</v>
      </c>
      <c r="DN676">
        <v>1</v>
      </c>
      <c r="DO676" t="s">
        <v>83</v>
      </c>
      <c r="DP676">
        <v>0</v>
      </c>
      <c r="DQ676" s="71">
        <f t="shared" si="600"/>
        <v>0</v>
      </c>
      <c r="DR676" s="80">
        <f t="shared" si="601"/>
        <v>0</v>
      </c>
      <c r="DS676" s="27">
        <f t="shared" si="560"/>
        <v>0</v>
      </c>
      <c r="DT676" t="str">
        <f t="shared" si="561"/>
        <v>Frankreich</v>
      </c>
      <c r="DU676">
        <f t="shared" si="602"/>
        <v>8</v>
      </c>
      <c r="DV676" t="str">
        <f t="shared" si="562"/>
        <v>Portugal</v>
      </c>
      <c r="DW676">
        <f t="shared" si="603"/>
        <v>0</v>
      </c>
      <c r="DX676" t="str">
        <f t="shared" si="563"/>
        <v>NIEDERLANDE</v>
      </c>
      <c r="DY676">
        <f t="shared" si="604"/>
        <v>0</v>
      </c>
      <c r="DZ676" t="str">
        <f t="shared" si="564"/>
        <v>Brasilien</v>
      </c>
      <c r="EA676">
        <f t="shared" si="565"/>
        <v>0</v>
      </c>
      <c r="EB676" s="27">
        <f t="shared" si="566"/>
        <v>8</v>
      </c>
      <c r="EC676" t="s">
        <v>94</v>
      </c>
      <c r="ED676" t="s">
        <v>73</v>
      </c>
      <c r="EE676" t="s">
        <v>96</v>
      </c>
      <c r="EF676">
        <v>0</v>
      </c>
      <c r="EG676" t="s">
        <v>83</v>
      </c>
      <c r="EH676">
        <v>1</v>
      </c>
      <c r="EK676" t="s">
        <v>1334</v>
      </c>
      <c r="EL676" t="s">
        <v>73</v>
      </c>
      <c r="EM676" t="s">
        <v>90</v>
      </c>
      <c r="EN676">
        <v>0</v>
      </c>
      <c r="EO676" t="s">
        <v>83</v>
      </c>
      <c r="EP676">
        <v>2</v>
      </c>
      <c r="EU676" t="s">
        <v>94</v>
      </c>
      <c r="EV676" t="s">
        <v>73</v>
      </c>
      <c r="EW676" t="s">
        <v>1334</v>
      </c>
      <c r="EX676">
        <v>2</v>
      </c>
      <c r="EY676" t="s">
        <v>83</v>
      </c>
      <c r="EZ676">
        <v>1</v>
      </c>
      <c r="FC676" t="s">
        <v>96</v>
      </c>
      <c r="FD676" t="s">
        <v>73</v>
      </c>
      <c r="FE676" t="s">
        <v>90</v>
      </c>
      <c r="FF676">
        <v>1</v>
      </c>
      <c r="FG676" t="s">
        <v>83</v>
      </c>
      <c r="FH676">
        <v>0</v>
      </c>
      <c r="FL676" t="s">
        <v>84</v>
      </c>
      <c r="FN676" t="s">
        <v>94</v>
      </c>
      <c r="FP676" t="s">
        <v>90</v>
      </c>
      <c r="FR676" t="s">
        <v>96</v>
      </c>
      <c r="FU676">
        <v>156</v>
      </c>
      <c r="FX676" t="s">
        <v>644</v>
      </c>
    </row>
    <row r="677" spans="1:263" x14ac:dyDescent="0.45">
      <c r="A677" s="1">
        <v>674</v>
      </c>
      <c r="B677" s="45">
        <f t="shared" si="552"/>
        <v>608</v>
      </c>
      <c r="C677" s="14" t="s">
        <v>1419</v>
      </c>
      <c r="D677" t="s">
        <v>1135</v>
      </c>
      <c r="E677" s="15" t="s">
        <v>1394</v>
      </c>
      <c r="F677" s="28">
        <f>VOR!IH677</f>
        <v>133</v>
      </c>
      <c r="G677" s="27">
        <f t="shared" si="567"/>
        <v>38</v>
      </c>
      <c r="H677" s="49">
        <f t="shared" si="568"/>
        <v>171</v>
      </c>
      <c r="I677" s="14" t="s">
        <v>136</v>
      </c>
      <c r="J677" t="s">
        <v>73</v>
      </c>
      <c r="K677" t="s">
        <v>137</v>
      </c>
      <c r="L677">
        <v>1</v>
      </c>
      <c r="M677" t="s">
        <v>83</v>
      </c>
      <c r="N677">
        <v>0</v>
      </c>
      <c r="O677" s="77">
        <f t="shared" si="569"/>
        <v>0</v>
      </c>
      <c r="P677" s="80">
        <f t="shared" si="570"/>
        <v>0</v>
      </c>
      <c r="Q677" t="s">
        <v>93</v>
      </c>
      <c r="R677" t="s">
        <v>73</v>
      </c>
      <c r="S677" t="s">
        <v>94</v>
      </c>
      <c r="T677">
        <v>0</v>
      </c>
      <c r="U677" t="s">
        <v>83</v>
      </c>
      <c r="V677">
        <v>2</v>
      </c>
      <c r="W677" s="71">
        <f t="shared" si="571"/>
        <v>1</v>
      </c>
      <c r="X677" s="80">
        <f t="shared" si="572"/>
        <v>0</v>
      </c>
      <c r="Y677" s="14" t="s">
        <v>129</v>
      </c>
      <c r="Z677" t="s">
        <v>73</v>
      </c>
      <c r="AA677" t="s">
        <v>133</v>
      </c>
      <c r="AB677">
        <v>1</v>
      </c>
      <c r="AC677" t="s">
        <v>83</v>
      </c>
      <c r="AD677">
        <v>0</v>
      </c>
      <c r="AE677" s="71">
        <f t="shared" si="573"/>
        <v>0</v>
      </c>
      <c r="AF677" s="80">
        <f t="shared" si="553"/>
        <v>0</v>
      </c>
      <c r="AG677" s="14" t="s">
        <v>85</v>
      </c>
      <c r="AH677" t="s">
        <v>73</v>
      </c>
      <c r="AI677" t="s">
        <v>84</v>
      </c>
      <c r="AJ677">
        <v>2</v>
      </c>
      <c r="AK677" t="s">
        <v>83</v>
      </c>
      <c r="AL677">
        <v>0</v>
      </c>
      <c r="AM677" s="71">
        <f t="shared" si="574"/>
        <v>1</v>
      </c>
      <c r="AN677" s="80">
        <f t="shared" si="575"/>
        <v>2</v>
      </c>
      <c r="AO677" s="14" t="s">
        <v>141</v>
      </c>
      <c r="AP677" t="s">
        <v>73</v>
      </c>
      <c r="AQ677" t="s">
        <v>89</v>
      </c>
      <c r="AR677">
        <v>0</v>
      </c>
      <c r="AS677" t="s">
        <v>83</v>
      </c>
      <c r="AT677">
        <v>1</v>
      </c>
      <c r="AU677" s="71">
        <f t="shared" si="554"/>
        <v>0</v>
      </c>
      <c r="AV677" s="80">
        <f t="shared" si="576"/>
        <v>0</v>
      </c>
      <c r="AW677" s="14" t="s">
        <v>166</v>
      </c>
      <c r="AX677" t="s">
        <v>73</v>
      </c>
      <c r="AY677" t="s">
        <v>96</v>
      </c>
      <c r="AZ677">
        <v>2</v>
      </c>
      <c r="BA677" t="s">
        <v>83</v>
      </c>
      <c r="BB677">
        <v>1</v>
      </c>
      <c r="BC677" s="71">
        <f t="shared" si="577"/>
        <v>0</v>
      </c>
      <c r="BD677" s="80">
        <f t="shared" si="555"/>
        <v>0</v>
      </c>
      <c r="BE677" s="14" t="s">
        <v>142</v>
      </c>
      <c r="BF677" t="s">
        <v>73</v>
      </c>
      <c r="BG677" t="s">
        <v>88</v>
      </c>
      <c r="BH677">
        <v>0</v>
      </c>
      <c r="BI677" t="s">
        <v>83</v>
      </c>
      <c r="BJ677">
        <v>6</v>
      </c>
      <c r="BK677" s="71">
        <f t="shared" si="556"/>
        <v>0</v>
      </c>
      <c r="BL677" s="80">
        <f t="shared" si="578"/>
        <v>0</v>
      </c>
      <c r="BM677" s="14" t="s">
        <v>91</v>
      </c>
      <c r="BN677" t="s">
        <v>73</v>
      </c>
      <c r="BO677" t="s">
        <v>90</v>
      </c>
      <c r="BP677">
        <v>0</v>
      </c>
      <c r="BQ677" t="s">
        <v>83</v>
      </c>
      <c r="BR677">
        <v>2</v>
      </c>
      <c r="BS677" s="71">
        <f t="shared" si="579"/>
        <v>0</v>
      </c>
      <c r="BT677" s="80">
        <f t="shared" si="557"/>
        <v>0</v>
      </c>
      <c r="BU677" s="28">
        <f t="shared" si="580"/>
        <v>2</v>
      </c>
      <c r="BV677" s="14" t="str">
        <f t="shared" si="581"/>
        <v>Marokko</v>
      </c>
      <c r="BW677" s="80">
        <f t="shared" si="558"/>
        <v>7</v>
      </c>
      <c r="BX677" s="14" t="str">
        <f t="shared" si="582"/>
        <v>Kamerun</v>
      </c>
      <c r="BY677" s="80">
        <f t="shared" si="583"/>
        <v>0</v>
      </c>
      <c r="BZ677" s="14" t="str">
        <f t="shared" si="584"/>
        <v>Ecuador</v>
      </c>
      <c r="CA677" s="80">
        <f t="shared" si="585"/>
        <v>0</v>
      </c>
      <c r="CB677" s="14" t="str">
        <f t="shared" si="586"/>
        <v>Frankreich</v>
      </c>
      <c r="CC677" s="80">
        <f t="shared" si="587"/>
        <v>7</v>
      </c>
      <c r="CD677" s="14" t="str">
        <f t="shared" si="588"/>
        <v>Deutschland</v>
      </c>
      <c r="CE677" s="80">
        <f t="shared" si="589"/>
        <v>0</v>
      </c>
      <c r="CF677" s="14" t="str">
        <f t="shared" si="590"/>
        <v>Brasilien</v>
      </c>
      <c r="CG677" s="80">
        <f t="shared" si="591"/>
        <v>7</v>
      </c>
      <c r="CH677" s="14" t="str">
        <f t="shared" si="592"/>
        <v>England</v>
      </c>
      <c r="CI677" s="80">
        <f t="shared" si="593"/>
        <v>7</v>
      </c>
      <c r="CJ677" s="14" t="str">
        <f t="shared" si="594"/>
        <v>Dänemark</v>
      </c>
      <c r="CK677" s="80">
        <f t="shared" si="595"/>
        <v>0</v>
      </c>
      <c r="CL677" s="27">
        <f t="shared" si="605"/>
        <v>28</v>
      </c>
      <c r="CM677" t="s">
        <v>89</v>
      </c>
      <c r="CN677" t="s">
        <v>73</v>
      </c>
      <c r="CO677" t="s">
        <v>166</v>
      </c>
      <c r="CP677">
        <v>0</v>
      </c>
      <c r="CQ677" t="s">
        <v>83</v>
      </c>
      <c r="CR677">
        <v>1</v>
      </c>
      <c r="CS677" s="71">
        <f t="shared" si="559"/>
        <v>0</v>
      </c>
      <c r="CT677" s="80">
        <f t="shared" si="596"/>
        <v>0</v>
      </c>
      <c r="CU677" t="s">
        <v>136</v>
      </c>
      <c r="CV677" t="s">
        <v>73</v>
      </c>
      <c r="CW677" t="s">
        <v>94</v>
      </c>
      <c r="CX677">
        <v>0</v>
      </c>
      <c r="CY677" t="s">
        <v>83</v>
      </c>
      <c r="CZ677">
        <v>4</v>
      </c>
      <c r="DA677" s="71">
        <f t="shared" si="597"/>
        <v>0</v>
      </c>
      <c r="DB677" s="80">
        <f t="shared" si="598"/>
        <v>0</v>
      </c>
      <c r="DC677" t="s">
        <v>88</v>
      </c>
      <c r="DD677" t="s">
        <v>73</v>
      </c>
      <c r="DE677" t="s">
        <v>90</v>
      </c>
      <c r="DF677">
        <v>1</v>
      </c>
      <c r="DG677" t="s">
        <v>83</v>
      </c>
      <c r="DH677">
        <v>0</v>
      </c>
      <c r="DI677" s="71">
        <f t="shared" si="606"/>
        <v>0</v>
      </c>
      <c r="DJ677" s="80">
        <f t="shared" si="599"/>
        <v>0</v>
      </c>
      <c r="DK677" t="s">
        <v>85</v>
      </c>
      <c r="DL677" t="s">
        <v>73</v>
      </c>
      <c r="DM677" t="s">
        <v>129</v>
      </c>
      <c r="DN677">
        <v>2</v>
      </c>
      <c r="DO677" t="s">
        <v>83</v>
      </c>
      <c r="DP677">
        <v>0</v>
      </c>
      <c r="DQ677" s="71">
        <f t="shared" si="600"/>
        <v>1</v>
      </c>
      <c r="DR677" s="80">
        <f t="shared" si="601"/>
        <v>0</v>
      </c>
      <c r="DS677" s="27">
        <f t="shared" si="560"/>
        <v>0</v>
      </c>
      <c r="DT677" t="str">
        <f t="shared" si="561"/>
        <v>Frankreich</v>
      </c>
      <c r="DU677">
        <f t="shared" si="602"/>
        <v>8</v>
      </c>
      <c r="DV677" t="str">
        <f t="shared" si="562"/>
        <v>Kamerun</v>
      </c>
      <c r="DW677">
        <f t="shared" si="603"/>
        <v>0</v>
      </c>
      <c r="DX677" t="str">
        <f t="shared" si="563"/>
        <v>ENGLAND</v>
      </c>
      <c r="DY677">
        <f t="shared" si="604"/>
        <v>0</v>
      </c>
      <c r="DZ677" t="str">
        <f t="shared" si="564"/>
        <v>Deutschland</v>
      </c>
      <c r="EA677">
        <f t="shared" si="565"/>
        <v>0</v>
      </c>
      <c r="EB677" s="27">
        <f t="shared" si="566"/>
        <v>8</v>
      </c>
      <c r="EC677" t="s">
        <v>94</v>
      </c>
      <c r="ED677" t="s">
        <v>73</v>
      </c>
      <c r="EE677" t="s">
        <v>166</v>
      </c>
      <c r="EF677">
        <v>2</v>
      </c>
      <c r="EG677" t="s">
        <v>83</v>
      </c>
      <c r="EH677">
        <v>0</v>
      </c>
      <c r="EK677" t="s">
        <v>1418</v>
      </c>
      <c r="EL677" t="s">
        <v>73</v>
      </c>
      <c r="EM677" t="s">
        <v>88</v>
      </c>
      <c r="EN677">
        <v>0</v>
      </c>
      <c r="EO677" t="s">
        <v>83</v>
      </c>
      <c r="EP677">
        <v>1</v>
      </c>
      <c r="EU677" t="s">
        <v>166</v>
      </c>
      <c r="EV677" t="s">
        <v>73</v>
      </c>
      <c r="EW677" t="s">
        <v>1418</v>
      </c>
      <c r="EX677">
        <v>2</v>
      </c>
      <c r="EY677" t="s">
        <v>83</v>
      </c>
      <c r="EZ677">
        <v>0</v>
      </c>
      <c r="FC677" t="s">
        <v>94</v>
      </c>
      <c r="FD677" t="s">
        <v>73</v>
      </c>
      <c r="FE677" t="s">
        <v>88</v>
      </c>
      <c r="FF677">
        <v>1</v>
      </c>
      <c r="FG677" t="s">
        <v>83</v>
      </c>
      <c r="FH677">
        <v>0</v>
      </c>
      <c r="FL677" t="s">
        <v>85</v>
      </c>
      <c r="FN677" t="s">
        <v>166</v>
      </c>
      <c r="FP677" t="s">
        <v>88</v>
      </c>
      <c r="FR677" t="s">
        <v>94</v>
      </c>
      <c r="FU677">
        <v>150</v>
      </c>
      <c r="FX677" t="s">
        <v>644</v>
      </c>
      <c r="FZ677">
        <v>2</v>
      </c>
      <c r="GA677" t="s">
        <v>83</v>
      </c>
      <c r="GB677">
        <v>0</v>
      </c>
      <c r="GD677">
        <v>7</v>
      </c>
      <c r="GE677" t="s">
        <v>83</v>
      </c>
      <c r="GF677">
        <v>1</v>
      </c>
      <c r="GH677">
        <v>1</v>
      </c>
      <c r="GI677" t="s">
        <v>83</v>
      </c>
      <c r="GJ677">
        <v>0</v>
      </c>
      <c r="GL677">
        <v>3</v>
      </c>
      <c r="GM677" t="s">
        <v>83</v>
      </c>
      <c r="GN677">
        <v>1</v>
      </c>
      <c r="GP677">
        <v>4</v>
      </c>
      <c r="GQ677" t="s">
        <v>83</v>
      </c>
      <c r="GR677">
        <v>1</v>
      </c>
      <c r="GT677">
        <v>0</v>
      </c>
      <c r="GU677" t="s">
        <v>83</v>
      </c>
      <c r="GV677">
        <v>0</v>
      </c>
      <c r="GY677">
        <v>2</v>
      </c>
      <c r="GZ677" t="s">
        <v>83</v>
      </c>
      <c r="HA677">
        <v>0</v>
      </c>
      <c r="HC677">
        <v>3</v>
      </c>
      <c r="HD677" t="s">
        <v>83</v>
      </c>
      <c r="HE677">
        <v>1</v>
      </c>
      <c r="HG677">
        <v>1</v>
      </c>
      <c r="HH677" t="s">
        <v>83</v>
      </c>
      <c r="HI677">
        <v>0</v>
      </c>
      <c r="HK677">
        <v>5</v>
      </c>
      <c r="HL677" t="s">
        <v>83</v>
      </c>
      <c r="HM677">
        <v>1</v>
      </c>
      <c r="HO677">
        <v>3</v>
      </c>
      <c r="HP677" t="s">
        <v>83</v>
      </c>
      <c r="HQ677">
        <v>1</v>
      </c>
      <c r="HS677">
        <v>0</v>
      </c>
      <c r="HT677" t="s">
        <v>83</v>
      </c>
      <c r="HU677">
        <v>0</v>
      </c>
      <c r="HY677" t="s">
        <v>136</v>
      </c>
      <c r="IA677" t="s">
        <v>1418</v>
      </c>
      <c r="IC677" t="s">
        <v>436</v>
      </c>
      <c r="IE677" t="s">
        <v>129</v>
      </c>
      <c r="IG677" t="s">
        <v>141</v>
      </c>
      <c r="II677" t="s">
        <v>142</v>
      </c>
      <c r="IK677" t="s">
        <v>166</v>
      </c>
      <c r="IM677" t="s">
        <v>91</v>
      </c>
      <c r="IO677" t="s">
        <v>1334</v>
      </c>
      <c r="IQ677" t="s">
        <v>137</v>
      </c>
      <c r="IS677" t="s">
        <v>133</v>
      </c>
      <c r="IU677" t="s">
        <v>94</v>
      </c>
      <c r="IW677" t="s">
        <v>88</v>
      </c>
      <c r="IY677" t="s">
        <v>89</v>
      </c>
      <c r="JA677" t="s">
        <v>90</v>
      </c>
      <c r="JC677" t="s">
        <v>96</v>
      </c>
    </row>
    <row r="678" spans="1:263" x14ac:dyDescent="0.45">
      <c r="A678" s="1">
        <v>675</v>
      </c>
      <c r="B678" s="45">
        <f t="shared" si="552"/>
        <v>644</v>
      </c>
      <c r="C678" s="14" t="s">
        <v>1420</v>
      </c>
      <c r="D678" t="s">
        <v>1135</v>
      </c>
      <c r="E678" s="15" t="s">
        <v>1394</v>
      </c>
      <c r="F678" s="28">
        <f>VOR!IH678</f>
        <v>133</v>
      </c>
      <c r="G678" s="27">
        <f t="shared" si="567"/>
        <v>31</v>
      </c>
      <c r="H678" s="49">
        <f t="shared" si="568"/>
        <v>164</v>
      </c>
      <c r="I678" s="14" t="s">
        <v>140</v>
      </c>
      <c r="J678" t="s">
        <v>73</v>
      </c>
      <c r="K678" t="s">
        <v>181</v>
      </c>
      <c r="L678">
        <v>0</v>
      </c>
      <c r="M678" t="s">
        <v>83</v>
      </c>
      <c r="N678">
        <v>1</v>
      </c>
      <c r="O678" s="77">
        <f t="shared" si="569"/>
        <v>0</v>
      </c>
      <c r="P678" s="80">
        <f t="shared" si="570"/>
        <v>0</v>
      </c>
      <c r="Q678" t="s">
        <v>93</v>
      </c>
      <c r="R678" t="s">
        <v>73</v>
      </c>
      <c r="S678" t="s">
        <v>94</v>
      </c>
      <c r="T678">
        <v>0</v>
      </c>
      <c r="U678" t="s">
        <v>83</v>
      </c>
      <c r="V678">
        <v>1</v>
      </c>
      <c r="W678" s="71">
        <f t="shared" si="571"/>
        <v>1</v>
      </c>
      <c r="X678" s="80">
        <f t="shared" si="572"/>
        <v>0</v>
      </c>
      <c r="Y678" s="14" t="s">
        <v>164</v>
      </c>
      <c r="Z678" t="s">
        <v>73</v>
      </c>
      <c r="AA678" t="s">
        <v>86</v>
      </c>
      <c r="AB678">
        <v>3</v>
      </c>
      <c r="AC678" t="s">
        <v>83</v>
      </c>
      <c r="AD678">
        <v>1</v>
      </c>
      <c r="AE678" s="71">
        <f t="shared" si="573"/>
        <v>2</v>
      </c>
      <c r="AF678" s="80">
        <f t="shared" si="553"/>
        <v>0</v>
      </c>
      <c r="AG678" s="14" t="s">
        <v>85</v>
      </c>
      <c r="AH678" t="s">
        <v>73</v>
      </c>
      <c r="AI678" t="s">
        <v>84</v>
      </c>
      <c r="AJ678">
        <v>5</v>
      </c>
      <c r="AK678" t="s">
        <v>83</v>
      </c>
      <c r="AL678">
        <v>1</v>
      </c>
      <c r="AM678" s="71">
        <f t="shared" si="574"/>
        <v>1</v>
      </c>
      <c r="AN678" s="80">
        <f t="shared" si="575"/>
        <v>2</v>
      </c>
      <c r="AO678" s="14" t="s">
        <v>141</v>
      </c>
      <c r="AP678" t="s">
        <v>73</v>
      </c>
      <c r="AQ678" t="s">
        <v>89</v>
      </c>
      <c r="AR678">
        <v>0</v>
      </c>
      <c r="AS678" t="s">
        <v>83</v>
      </c>
      <c r="AT678">
        <v>1</v>
      </c>
      <c r="AU678" s="71">
        <f t="shared" si="554"/>
        <v>0</v>
      </c>
      <c r="AV678" s="80">
        <f t="shared" si="576"/>
        <v>0</v>
      </c>
      <c r="AW678" s="14" t="s">
        <v>166</v>
      </c>
      <c r="AX678" t="s">
        <v>73</v>
      </c>
      <c r="AY678" t="s">
        <v>96</v>
      </c>
      <c r="AZ678">
        <v>8</v>
      </c>
      <c r="BA678" t="s">
        <v>83</v>
      </c>
      <c r="BB678">
        <v>1</v>
      </c>
      <c r="BC678" s="71">
        <f t="shared" si="577"/>
        <v>0</v>
      </c>
      <c r="BD678" s="80">
        <f t="shared" si="555"/>
        <v>0</v>
      </c>
      <c r="BE678" s="14" t="s">
        <v>142</v>
      </c>
      <c r="BF678" t="s">
        <v>73</v>
      </c>
      <c r="BG678" t="s">
        <v>88</v>
      </c>
      <c r="BH678">
        <v>6</v>
      </c>
      <c r="BI678" t="s">
        <v>83</v>
      </c>
      <c r="BJ678">
        <v>1</v>
      </c>
      <c r="BK678" s="71">
        <f t="shared" si="556"/>
        <v>0</v>
      </c>
      <c r="BL678" s="80">
        <f t="shared" si="578"/>
        <v>0</v>
      </c>
      <c r="BM678" s="14" t="s">
        <v>91</v>
      </c>
      <c r="BN678" t="s">
        <v>73</v>
      </c>
      <c r="BO678" t="s">
        <v>90</v>
      </c>
      <c r="BP678">
        <v>2</v>
      </c>
      <c r="BQ678" t="s">
        <v>83</v>
      </c>
      <c r="BR678">
        <v>0</v>
      </c>
      <c r="BS678" s="71">
        <f t="shared" si="579"/>
        <v>0</v>
      </c>
      <c r="BT678" s="80">
        <f t="shared" si="557"/>
        <v>0</v>
      </c>
      <c r="BU678" s="28">
        <f t="shared" si="580"/>
        <v>2</v>
      </c>
      <c r="BV678" s="14" t="str">
        <f t="shared" si="581"/>
        <v>Marokko</v>
      </c>
      <c r="BW678" s="80">
        <f t="shared" si="558"/>
        <v>7</v>
      </c>
      <c r="BX678" s="14" t="str">
        <f t="shared" si="582"/>
        <v>Kamerun</v>
      </c>
      <c r="BY678" s="80">
        <f t="shared" si="583"/>
        <v>0</v>
      </c>
      <c r="BZ678" s="14" t="str">
        <f t="shared" si="584"/>
        <v>Iran</v>
      </c>
      <c r="CA678" s="80">
        <f t="shared" si="585"/>
        <v>0</v>
      </c>
      <c r="CB678" s="14" t="str">
        <f t="shared" si="586"/>
        <v>Frankreich</v>
      </c>
      <c r="CC678" s="80">
        <f t="shared" si="587"/>
        <v>7</v>
      </c>
      <c r="CD678" s="14" t="str">
        <f t="shared" si="588"/>
        <v>Kanada</v>
      </c>
      <c r="CE678" s="80">
        <f t="shared" si="589"/>
        <v>0</v>
      </c>
      <c r="CF678" s="14" t="str">
        <f t="shared" si="590"/>
        <v>Südkorea</v>
      </c>
      <c r="CG678" s="80">
        <f t="shared" si="591"/>
        <v>0</v>
      </c>
      <c r="CH678" s="14" t="str">
        <f t="shared" si="592"/>
        <v>England</v>
      </c>
      <c r="CI678" s="80">
        <f t="shared" si="593"/>
        <v>7</v>
      </c>
      <c r="CJ678" s="14" t="str">
        <f t="shared" si="594"/>
        <v>Tunesien</v>
      </c>
      <c r="CK678" s="80">
        <f t="shared" si="595"/>
        <v>0</v>
      </c>
      <c r="CL678" s="27">
        <f t="shared" si="605"/>
        <v>21</v>
      </c>
      <c r="CM678" t="s">
        <v>89</v>
      </c>
      <c r="CN678" t="s">
        <v>73</v>
      </c>
      <c r="CO678" t="s">
        <v>166</v>
      </c>
      <c r="CP678">
        <v>0</v>
      </c>
      <c r="CQ678" t="s">
        <v>83</v>
      </c>
      <c r="CR678">
        <v>1</v>
      </c>
      <c r="CS678" s="71">
        <f t="shared" si="559"/>
        <v>0</v>
      </c>
      <c r="CT678" s="80">
        <f t="shared" si="596"/>
        <v>0</v>
      </c>
      <c r="CU678" t="s">
        <v>181</v>
      </c>
      <c r="CV678" t="s">
        <v>73</v>
      </c>
      <c r="CW678" t="s">
        <v>94</v>
      </c>
      <c r="CX678">
        <v>3</v>
      </c>
      <c r="CY678" t="s">
        <v>83</v>
      </c>
      <c r="CZ678">
        <v>4</v>
      </c>
      <c r="DA678" s="71">
        <f t="shared" si="597"/>
        <v>0</v>
      </c>
      <c r="DB678" s="80">
        <f t="shared" si="598"/>
        <v>0</v>
      </c>
      <c r="DC678" t="s">
        <v>142</v>
      </c>
      <c r="DD678" t="s">
        <v>73</v>
      </c>
      <c r="DE678" t="s">
        <v>91</v>
      </c>
      <c r="DF678">
        <v>1</v>
      </c>
      <c r="DG678" t="s">
        <v>83</v>
      </c>
      <c r="DH678">
        <v>0</v>
      </c>
      <c r="DI678" s="71">
        <f t="shared" si="606"/>
        <v>0</v>
      </c>
      <c r="DJ678" s="80">
        <f t="shared" si="599"/>
        <v>0</v>
      </c>
      <c r="DK678" t="s">
        <v>85</v>
      </c>
      <c r="DL678" t="s">
        <v>73</v>
      </c>
      <c r="DM678" t="s">
        <v>164</v>
      </c>
      <c r="DN678">
        <v>2</v>
      </c>
      <c r="DO678" t="s">
        <v>83</v>
      </c>
      <c r="DP678">
        <v>0</v>
      </c>
      <c r="DQ678" s="71">
        <f t="shared" si="600"/>
        <v>1</v>
      </c>
      <c r="DR678" s="80">
        <f t="shared" si="601"/>
        <v>0</v>
      </c>
      <c r="DS678" s="27">
        <f t="shared" si="560"/>
        <v>0</v>
      </c>
      <c r="DT678" t="str">
        <f t="shared" si="561"/>
        <v>Frankreich</v>
      </c>
      <c r="DU678">
        <f t="shared" si="602"/>
        <v>8</v>
      </c>
      <c r="DV678" t="str">
        <f t="shared" si="562"/>
        <v>Kamerun</v>
      </c>
      <c r="DW678">
        <f t="shared" si="603"/>
        <v>0</v>
      </c>
      <c r="DX678" t="str">
        <f t="shared" si="563"/>
        <v>ENGLAND</v>
      </c>
      <c r="DY678">
        <f t="shared" si="604"/>
        <v>0</v>
      </c>
      <c r="DZ678" t="str">
        <f t="shared" si="564"/>
        <v>Kanada</v>
      </c>
      <c r="EA678">
        <f t="shared" si="565"/>
        <v>0</v>
      </c>
      <c r="EB678" s="27">
        <f t="shared" si="566"/>
        <v>8</v>
      </c>
      <c r="EC678" t="s">
        <v>94</v>
      </c>
      <c r="ED678" t="s">
        <v>73</v>
      </c>
      <c r="EE678" t="s">
        <v>166</v>
      </c>
      <c r="EF678">
        <v>2</v>
      </c>
      <c r="EG678" t="s">
        <v>83</v>
      </c>
      <c r="EH678">
        <v>0</v>
      </c>
      <c r="EK678" t="s">
        <v>1418</v>
      </c>
      <c r="EL678" t="s">
        <v>73</v>
      </c>
      <c r="EM678" t="s">
        <v>142</v>
      </c>
      <c r="EN678">
        <v>0</v>
      </c>
      <c r="EO678" t="s">
        <v>83</v>
      </c>
      <c r="EP678">
        <v>8</v>
      </c>
      <c r="EU678" t="s">
        <v>166</v>
      </c>
      <c r="EV678" t="s">
        <v>73</v>
      </c>
      <c r="EW678" t="s">
        <v>1418</v>
      </c>
      <c r="EX678">
        <v>5</v>
      </c>
      <c r="EY678" t="s">
        <v>83</v>
      </c>
      <c r="EZ678">
        <v>6</v>
      </c>
      <c r="FC678" t="s">
        <v>94</v>
      </c>
      <c r="FD678" t="s">
        <v>73</v>
      </c>
      <c r="FE678" t="s">
        <v>142</v>
      </c>
      <c r="FF678">
        <v>0</v>
      </c>
      <c r="FG678" t="s">
        <v>83</v>
      </c>
      <c r="FH678">
        <v>7</v>
      </c>
      <c r="FL678" t="s">
        <v>166</v>
      </c>
      <c r="FN678" t="s">
        <v>85</v>
      </c>
      <c r="FP678" t="s">
        <v>94</v>
      </c>
      <c r="FR678" t="s">
        <v>142</v>
      </c>
      <c r="FU678">
        <v>100</v>
      </c>
      <c r="FX678" t="s">
        <v>1431</v>
      </c>
    </row>
    <row r="679" spans="1:263" x14ac:dyDescent="0.45">
      <c r="A679" s="1">
        <v>676</v>
      </c>
      <c r="B679" s="45">
        <f t="shared" si="552"/>
        <v>585</v>
      </c>
      <c r="C679" s="14" t="s">
        <v>1152</v>
      </c>
      <c r="D679" t="s">
        <v>1135</v>
      </c>
      <c r="E679" s="15" t="s">
        <v>1394</v>
      </c>
      <c r="F679" s="28">
        <f>VOR!IH679</f>
        <v>133</v>
      </c>
      <c r="G679" s="27">
        <f t="shared" si="567"/>
        <v>42</v>
      </c>
      <c r="H679" s="49">
        <f t="shared" si="568"/>
        <v>175</v>
      </c>
      <c r="I679" s="14" t="s">
        <v>136</v>
      </c>
      <c r="J679" t="s">
        <v>73</v>
      </c>
      <c r="K679" t="s">
        <v>137</v>
      </c>
      <c r="L679">
        <v>0</v>
      </c>
      <c r="M679" t="s">
        <v>83</v>
      </c>
      <c r="N679">
        <v>1</v>
      </c>
      <c r="O679" s="77">
        <f t="shared" si="569"/>
        <v>0</v>
      </c>
      <c r="P679" s="80">
        <f t="shared" si="570"/>
        <v>0</v>
      </c>
      <c r="Q679" t="s">
        <v>93</v>
      </c>
      <c r="R679" t="s">
        <v>73</v>
      </c>
      <c r="S679" t="s">
        <v>94</v>
      </c>
      <c r="T679">
        <v>3</v>
      </c>
      <c r="U679" t="s">
        <v>83</v>
      </c>
      <c r="V679">
        <v>0</v>
      </c>
      <c r="W679" s="71">
        <f t="shared" si="571"/>
        <v>1</v>
      </c>
      <c r="X679" s="80">
        <f t="shared" si="572"/>
        <v>2</v>
      </c>
      <c r="Y679" s="14" t="s">
        <v>129</v>
      </c>
      <c r="Z679" t="s">
        <v>73</v>
      </c>
      <c r="AA679" t="s">
        <v>133</v>
      </c>
      <c r="AB679">
        <v>1</v>
      </c>
      <c r="AC679" t="s">
        <v>83</v>
      </c>
      <c r="AD679">
        <v>0</v>
      </c>
      <c r="AE679" s="71">
        <f t="shared" si="573"/>
        <v>0</v>
      </c>
      <c r="AF679" s="80">
        <f t="shared" si="553"/>
        <v>0</v>
      </c>
      <c r="AG679" s="14" t="s">
        <v>85</v>
      </c>
      <c r="AH679" t="s">
        <v>73</v>
      </c>
      <c r="AI679" t="s">
        <v>84</v>
      </c>
      <c r="AJ679">
        <v>2</v>
      </c>
      <c r="AK679" t="s">
        <v>83</v>
      </c>
      <c r="AL679">
        <v>0</v>
      </c>
      <c r="AM679" s="71">
        <f t="shared" si="574"/>
        <v>1</v>
      </c>
      <c r="AN679" s="80">
        <f t="shared" si="575"/>
        <v>2</v>
      </c>
      <c r="AO679" s="14" t="s">
        <v>141</v>
      </c>
      <c r="AP679" t="s">
        <v>73</v>
      </c>
      <c r="AQ679" t="s">
        <v>89</v>
      </c>
      <c r="AR679">
        <v>0</v>
      </c>
      <c r="AS679" t="s">
        <v>83</v>
      </c>
      <c r="AT679">
        <v>1</v>
      </c>
      <c r="AU679" s="71">
        <f t="shared" si="554"/>
        <v>0</v>
      </c>
      <c r="AV679" s="80">
        <f t="shared" si="576"/>
        <v>0</v>
      </c>
      <c r="AW679" s="14" t="s">
        <v>166</v>
      </c>
      <c r="AX679" t="s">
        <v>73</v>
      </c>
      <c r="AY679" t="s">
        <v>96</v>
      </c>
      <c r="AZ679">
        <v>2</v>
      </c>
      <c r="BA679" t="s">
        <v>83</v>
      </c>
      <c r="BB679">
        <v>1</v>
      </c>
      <c r="BC679" s="71">
        <f t="shared" si="577"/>
        <v>0</v>
      </c>
      <c r="BD679" s="80">
        <f t="shared" si="555"/>
        <v>0</v>
      </c>
      <c r="BE679" s="14" t="s">
        <v>142</v>
      </c>
      <c r="BF679" t="s">
        <v>73</v>
      </c>
      <c r="BG679" t="s">
        <v>88</v>
      </c>
      <c r="BH679">
        <v>0</v>
      </c>
      <c r="BI679" t="s">
        <v>83</v>
      </c>
      <c r="BJ679">
        <v>6</v>
      </c>
      <c r="BK679" s="71">
        <f t="shared" si="556"/>
        <v>0</v>
      </c>
      <c r="BL679" s="80">
        <f t="shared" si="578"/>
        <v>0</v>
      </c>
      <c r="BM679" s="14" t="s">
        <v>91</v>
      </c>
      <c r="BN679" t="s">
        <v>73</v>
      </c>
      <c r="BO679" t="s">
        <v>90</v>
      </c>
      <c r="BP679">
        <v>0</v>
      </c>
      <c r="BQ679" t="s">
        <v>83</v>
      </c>
      <c r="BR679">
        <v>5</v>
      </c>
      <c r="BS679" s="71">
        <f t="shared" si="579"/>
        <v>0</v>
      </c>
      <c r="BT679" s="80">
        <f t="shared" si="557"/>
        <v>0</v>
      </c>
      <c r="BU679" s="28">
        <f t="shared" si="580"/>
        <v>4</v>
      </c>
      <c r="BV679" s="14" t="str">
        <f t="shared" si="581"/>
        <v>Marokko</v>
      </c>
      <c r="BW679" s="80">
        <f t="shared" si="558"/>
        <v>7</v>
      </c>
      <c r="BX679" s="14" t="str">
        <f t="shared" si="582"/>
        <v>Kamerun</v>
      </c>
      <c r="BY679" s="80">
        <f t="shared" si="583"/>
        <v>0</v>
      </c>
      <c r="BZ679" s="14" t="str">
        <f t="shared" si="584"/>
        <v>USA</v>
      </c>
      <c r="CA679" s="80">
        <f t="shared" si="585"/>
        <v>0</v>
      </c>
      <c r="CB679" s="14" t="str">
        <f t="shared" si="586"/>
        <v>Argentinien</v>
      </c>
      <c r="CC679" s="80">
        <f t="shared" si="587"/>
        <v>7</v>
      </c>
      <c r="CD679" s="14" t="str">
        <f t="shared" si="588"/>
        <v>Deutschland</v>
      </c>
      <c r="CE679" s="80">
        <f t="shared" si="589"/>
        <v>0</v>
      </c>
      <c r="CF679" s="14" t="str">
        <f t="shared" si="590"/>
        <v>Brasilien</v>
      </c>
      <c r="CG679" s="80">
        <f t="shared" si="591"/>
        <v>7</v>
      </c>
      <c r="CH679" s="14" t="str">
        <f t="shared" si="592"/>
        <v>England</v>
      </c>
      <c r="CI679" s="80">
        <f t="shared" si="593"/>
        <v>7</v>
      </c>
      <c r="CJ679" s="14" t="str">
        <f t="shared" si="594"/>
        <v>Dänemark</v>
      </c>
      <c r="CK679" s="80">
        <f t="shared" si="595"/>
        <v>0</v>
      </c>
      <c r="CL679" s="27">
        <f t="shared" si="605"/>
        <v>28</v>
      </c>
      <c r="CM679" t="s">
        <v>89</v>
      </c>
      <c r="CN679" t="s">
        <v>73</v>
      </c>
      <c r="CO679" t="s">
        <v>166</v>
      </c>
      <c r="CP679">
        <v>0</v>
      </c>
      <c r="CQ679" t="s">
        <v>83</v>
      </c>
      <c r="CR679">
        <v>1</v>
      </c>
      <c r="CS679" s="71">
        <f t="shared" si="559"/>
        <v>0</v>
      </c>
      <c r="CT679" s="80">
        <f t="shared" si="596"/>
        <v>0</v>
      </c>
      <c r="CU679" t="s">
        <v>137</v>
      </c>
      <c r="CV679" t="s">
        <v>73</v>
      </c>
      <c r="CW679" t="s">
        <v>93</v>
      </c>
      <c r="CX679">
        <v>0</v>
      </c>
      <c r="CY679" t="s">
        <v>83</v>
      </c>
      <c r="CZ679">
        <v>4</v>
      </c>
      <c r="DA679" s="71">
        <f t="shared" si="597"/>
        <v>2</v>
      </c>
      <c r="DB679" s="80">
        <f t="shared" si="598"/>
        <v>2</v>
      </c>
      <c r="DC679" t="s">
        <v>88</v>
      </c>
      <c r="DD679" t="s">
        <v>73</v>
      </c>
      <c r="DE679" t="s">
        <v>90</v>
      </c>
      <c r="DF679">
        <v>0</v>
      </c>
      <c r="DG679" t="s">
        <v>83</v>
      </c>
      <c r="DH679">
        <v>2</v>
      </c>
      <c r="DI679" s="71">
        <f t="shared" si="606"/>
        <v>0</v>
      </c>
      <c r="DJ679" s="80">
        <f t="shared" si="599"/>
        <v>0</v>
      </c>
      <c r="DK679" t="s">
        <v>85</v>
      </c>
      <c r="DL679" t="s">
        <v>73</v>
      </c>
      <c r="DM679" t="s">
        <v>129</v>
      </c>
      <c r="DN679">
        <v>1</v>
      </c>
      <c r="DO679" t="s">
        <v>83</v>
      </c>
      <c r="DP679">
        <v>3</v>
      </c>
      <c r="DQ679" s="71">
        <f t="shared" si="600"/>
        <v>1</v>
      </c>
      <c r="DR679" s="80">
        <f t="shared" si="601"/>
        <v>0</v>
      </c>
      <c r="DS679" s="27">
        <f t="shared" si="560"/>
        <v>2</v>
      </c>
      <c r="DT679" t="str">
        <f t="shared" si="561"/>
        <v>argentinien</v>
      </c>
      <c r="DU679">
        <f t="shared" si="602"/>
        <v>8</v>
      </c>
      <c r="DV679" t="str">
        <f t="shared" si="562"/>
        <v>Kamerun</v>
      </c>
      <c r="DW679">
        <f t="shared" si="603"/>
        <v>0</v>
      </c>
      <c r="DX679" t="str">
        <f t="shared" si="563"/>
        <v>Dänemark</v>
      </c>
      <c r="DY679">
        <f t="shared" si="604"/>
        <v>0</v>
      </c>
      <c r="DZ679" t="str">
        <f t="shared" si="564"/>
        <v>Brasilien</v>
      </c>
      <c r="EA679">
        <f t="shared" si="565"/>
        <v>0</v>
      </c>
      <c r="EB679" s="27">
        <f t="shared" si="566"/>
        <v>8</v>
      </c>
      <c r="EC679" t="s">
        <v>436</v>
      </c>
      <c r="ED679" t="s">
        <v>73</v>
      </c>
      <c r="EE679" t="s">
        <v>166</v>
      </c>
      <c r="EF679">
        <v>2</v>
      </c>
      <c r="EG679" t="s">
        <v>83</v>
      </c>
      <c r="EH679">
        <v>0</v>
      </c>
      <c r="EK679" t="s">
        <v>129</v>
      </c>
      <c r="EL679" t="s">
        <v>73</v>
      </c>
      <c r="EM679" t="s">
        <v>90</v>
      </c>
      <c r="EN679">
        <v>0</v>
      </c>
      <c r="EO679" t="s">
        <v>83</v>
      </c>
      <c r="EP679">
        <v>1</v>
      </c>
      <c r="EU679" t="s">
        <v>166</v>
      </c>
      <c r="EV679" t="s">
        <v>73</v>
      </c>
      <c r="EW679" t="s">
        <v>129</v>
      </c>
      <c r="EX679">
        <v>2</v>
      </c>
      <c r="EY679" t="s">
        <v>83</v>
      </c>
      <c r="EZ679">
        <v>0</v>
      </c>
      <c r="FC679" t="s">
        <v>93</v>
      </c>
      <c r="FD679" t="s">
        <v>73</v>
      </c>
      <c r="FE679" t="s">
        <v>90</v>
      </c>
      <c r="FF679">
        <v>0</v>
      </c>
      <c r="FG679" t="s">
        <v>83</v>
      </c>
      <c r="FH679">
        <v>2</v>
      </c>
      <c r="FL679" t="s">
        <v>129</v>
      </c>
      <c r="FN679" t="s">
        <v>166</v>
      </c>
      <c r="FP679" t="s">
        <v>93</v>
      </c>
      <c r="FR679" t="s">
        <v>90</v>
      </c>
      <c r="FU679">
        <v>361</v>
      </c>
      <c r="FX679" t="s">
        <v>644</v>
      </c>
    </row>
    <row r="680" spans="1:263" x14ac:dyDescent="0.45">
      <c r="A680" s="1">
        <v>677</v>
      </c>
      <c r="B680" s="45">
        <f t="shared" si="552"/>
        <v>591</v>
      </c>
      <c r="C680" s="14" t="s">
        <v>388</v>
      </c>
      <c r="D680" t="s">
        <v>1135</v>
      </c>
      <c r="E680" s="15" t="s">
        <v>1394</v>
      </c>
      <c r="F680" s="28">
        <f>VOR!IH680</f>
        <v>133</v>
      </c>
      <c r="G680" s="27">
        <f t="shared" si="567"/>
        <v>41</v>
      </c>
      <c r="H680" s="49">
        <f t="shared" si="568"/>
        <v>174</v>
      </c>
      <c r="I680" s="14" t="s">
        <v>140</v>
      </c>
      <c r="J680" t="s">
        <v>73</v>
      </c>
      <c r="K680" t="s">
        <v>181</v>
      </c>
      <c r="L680">
        <v>2</v>
      </c>
      <c r="M680" t="s">
        <v>83</v>
      </c>
      <c r="N680">
        <v>0</v>
      </c>
      <c r="O680" s="77">
        <f t="shared" si="569"/>
        <v>0</v>
      </c>
      <c r="P680" s="80">
        <f t="shared" si="570"/>
        <v>0</v>
      </c>
      <c r="Q680" t="s">
        <v>93</v>
      </c>
      <c r="R680" t="s">
        <v>73</v>
      </c>
      <c r="S680" t="s">
        <v>94</v>
      </c>
      <c r="T680">
        <v>1</v>
      </c>
      <c r="U680" t="s">
        <v>83</v>
      </c>
      <c r="V680">
        <v>0</v>
      </c>
      <c r="W680" s="71">
        <f t="shared" si="571"/>
        <v>1</v>
      </c>
      <c r="X680" s="80">
        <f t="shared" si="572"/>
        <v>3</v>
      </c>
      <c r="Y680" s="14" t="s">
        <v>164</v>
      </c>
      <c r="Z680" t="s">
        <v>73</v>
      </c>
      <c r="AA680" t="s">
        <v>86</v>
      </c>
      <c r="AB680">
        <v>1</v>
      </c>
      <c r="AC680" t="s">
        <v>83</v>
      </c>
      <c r="AD680">
        <v>0</v>
      </c>
      <c r="AE680" s="71">
        <f t="shared" si="573"/>
        <v>2</v>
      </c>
      <c r="AF680" s="80">
        <f t="shared" si="553"/>
        <v>0</v>
      </c>
      <c r="AG680" s="14" t="s">
        <v>85</v>
      </c>
      <c r="AH680" t="s">
        <v>73</v>
      </c>
      <c r="AI680" t="s">
        <v>84</v>
      </c>
      <c r="AJ680">
        <v>0</v>
      </c>
      <c r="AK680" t="s">
        <v>83</v>
      </c>
      <c r="AL680">
        <v>1</v>
      </c>
      <c r="AM680" s="71">
        <f t="shared" si="574"/>
        <v>1</v>
      </c>
      <c r="AN680" s="80">
        <f t="shared" si="575"/>
        <v>0</v>
      </c>
      <c r="AO680" s="14" t="s">
        <v>141</v>
      </c>
      <c r="AP680" t="s">
        <v>73</v>
      </c>
      <c r="AQ680" t="s">
        <v>89</v>
      </c>
      <c r="AR680">
        <v>2</v>
      </c>
      <c r="AS680" t="s">
        <v>83</v>
      </c>
      <c r="AT680">
        <v>0</v>
      </c>
      <c r="AU680" s="71">
        <f t="shared" si="554"/>
        <v>0</v>
      </c>
      <c r="AV680" s="80">
        <f t="shared" si="576"/>
        <v>0</v>
      </c>
      <c r="AW680" s="14" t="s">
        <v>166</v>
      </c>
      <c r="AX680" t="s">
        <v>73</v>
      </c>
      <c r="AY680" t="s">
        <v>96</v>
      </c>
      <c r="AZ680">
        <v>0</v>
      </c>
      <c r="BA680" t="s">
        <v>83</v>
      </c>
      <c r="BB680">
        <v>2</v>
      </c>
      <c r="BC680" s="71">
        <f t="shared" si="577"/>
        <v>0</v>
      </c>
      <c r="BD680" s="80">
        <f t="shared" si="555"/>
        <v>0</v>
      </c>
      <c r="BE680" s="14" t="s">
        <v>142</v>
      </c>
      <c r="BF680" t="s">
        <v>73</v>
      </c>
      <c r="BG680" t="s">
        <v>88</v>
      </c>
      <c r="BH680">
        <v>0</v>
      </c>
      <c r="BI680" t="s">
        <v>83</v>
      </c>
      <c r="BJ680">
        <v>6</v>
      </c>
      <c r="BK680" s="71">
        <f t="shared" si="556"/>
        <v>0</v>
      </c>
      <c r="BL680" s="80">
        <f t="shared" si="578"/>
        <v>0</v>
      </c>
      <c r="BM680" s="14" t="s">
        <v>91</v>
      </c>
      <c r="BN680" t="s">
        <v>73</v>
      </c>
      <c r="BO680" t="s">
        <v>90</v>
      </c>
      <c r="BP680">
        <v>0</v>
      </c>
      <c r="BQ680" t="s">
        <v>83</v>
      </c>
      <c r="BR680">
        <v>3</v>
      </c>
      <c r="BS680" s="71">
        <f t="shared" si="579"/>
        <v>0</v>
      </c>
      <c r="BT680" s="80">
        <f t="shared" si="557"/>
        <v>0</v>
      </c>
      <c r="BU680" s="28">
        <f t="shared" si="580"/>
        <v>3</v>
      </c>
      <c r="BV680" s="14" t="str">
        <f t="shared" si="581"/>
        <v>Costa Rica</v>
      </c>
      <c r="BW680" s="80">
        <f t="shared" si="558"/>
        <v>0</v>
      </c>
      <c r="BX680" s="14" t="str">
        <f t="shared" si="582"/>
        <v>Portugal</v>
      </c>
      <c r="BY680" s="80">
        <f t="shared" si="583"/>
        <v>7</v>
      </c>
      <c r="BZ680" s="14" t="str">
        <f t="shared" si="584"/>
        <v>Katar</v>
      </c>
      <c r="CA680" s="80">
        <f t="shared" si="585"/>
        <v>0</v>
      </c>
      <c r="CB680" s="14" t="str">
        <f t="shared" si="586"/>
        <v>Argentinien</v>
      </c>
      <c r="CC680" s="80">
        <f t="shared" si="587"/>
        <v>7</v>
      </c>
      <c r="CD680" s="14" t="str">
        <f t="shared" si="588"/>
        <v>Deutschland</v>
      </c>
      <c r="CE680" s="80">
        <f t="shared" si="589"/>
        <v>0</v>
      </c>
      <c r="CF680" s="14" t="str">
        <f t="shared" si="590"/>
        <v>Brasilien</v>
      </c>
      <c r="CG680" s="80">
        <f t="shared" si="591"/>
        <v>7</v>
      </c>
      <c r="CH680" s="14" t="str">
        <f t="shared" si="592"/>
        <v>Niederlande</v>
      </c>
      <c r="CI680" s="80">
        <f t="shared" si="593"/>
        <v>7</v>
      </c>
      <c r="CJ680" s="14" t="str">
        <f t="shared" si="594"/>
        <v>Tunesien</v>
      </c>
      <c r="CK680" s="80">
        <f t="shared" si="595"/>
        <v>0</v>
      </c>
      <c r="CL680" s="27">
        <f t="shared" si="605"/>
        <v>28</v>
      </c>
      <c r="CM680" t="s">
        <v>141</v>
      </c>
      <c r="CN680" t="s">
        <v>73</v>
      </c>
      <c r="CO680" t="s">
        <v>96</v>
      </c>
      <c r="CP680">
        <v>0</v>
      </c>
      <c r="CQ680" t="s">
        <v>83</v>
      </c>
      <c r="CR680">
        <v>1</v>
      </c>
      <c r="CS680" s="71">
        <f t="shared" si="559"/>
        <v>0</v>
      </c>
      <c r="CT680" s="80">
        <f t="shared" si="596"/>
        <v>0</v>
      </c>
      <c r="CU680" t="s">
        <v>140</v>
      </c>
      <c r="CV680" t="s">
        <v>73</v>
      </c>
      <c r="CW680" t="s">
        <v>93</v>
      </c>
      <c r="CX680">
        <v>0</v>
      </c>
      <c r="CY680" t="s">
        <v>83</v>
      </c>
      <c r="CZ680">
        <v>4</v>
      </c>
      <c r="DA680" s="71">
        <f t="shared" si="597"/>
        <v>2</v>
      </c>
      <c r="DB680" s="80">
        <f t="shared" si="598"/>
        <v>2</v>
      </c>
      <c r="DC680" t="s">
        <v>88</v>
      </c>
      <c r="DD680" t="s">
        <v>73</v>
      </c>
      <c r="DE680" t="s">
        <v>90</v>
      </c>
      <c r="DF680">
        <v>1</v>
      </c>
      <c r="DG680" t="s">
        <v>83</v>
      </c>
      <c r="DH680">
        <v>0</v>
      </c>
      <c r="DI680" s="71">
        <f t="shared" si="606"/>
        <v>0</v>
      </c>
      <c r="DJ680" s="80">
        <f t="shared" si="599"/>
        <v>0</v>
      </c>
      <c r="DK680" t="s">
        <v>84</v>
      </c>
      <c r="DL680" t="s">
        <v>73</v>
      </c>
      <c r="DM680" t="s">
        <v>164</v>
      </c>
      <c r="DN680">
        <v>2</v>
      </c>
      <c r="DO680" t="s">
        <v>83</v>
      </c>
      <c r="DP680">
        <v>0</v>
      </c>
      <c r="DQ680" s="71">
        <f t="shared" si="600"/>
        <v>0</v>
      </c>
      <c r="DR680" s="80">
        <f t="shared" si="601"/>
        <v>0</v>
      </c>
      <c r="DS680" s="27">
        <f t="shared" si="560"/>
        <v>2</v>
      </c>
      <c r="DT680" t="str">
        <f t="shared" si="561"/>
        <v>argentinien</v>
      </c>
      <c r="DU680">
        <f t="shared" si="602"/>
        <v>8</v>
      </c>
      <c r="DV680" t="str">
        <f t="shared" si="562"/>
        <v>Portugal</v>
      </c>
      <c r="DW680">
        <f t="shared" si="603"/>
        <v>0</v>
      </c>
      <c r="DX680" t="str">
        <f t="shared" si="563"/>
        <v>NIEDERLANDE</v>
      </c>
      <c r="DY680">
        <f t="shared" si="604"/>
        <v>0</v>
      </c>
      <c r="DZ680" t="str">
        <f t="shared" si="564"/>
        <v>Deutschland</v>
      </c>
      <c r="EA680">
        <f t="shared" si="565"/>
        <v>0</v>
      </c>
      <c r="EB680" s="27">
        <f t="shared" si="566"/>
        <v>8</v>
      </c>
      <c r="EC680" t="s">
        <v>436</v>
      </c>
      <c r="ED680" t="s">
        <v>73</v>
      </c>
      <c r="EE680" t="s">
        <v>96</v>
      </c>
      <c r="EF680">
        <v>2</v>
      </c>
      <c r="EG680" t="s">
        <v>83</v>
      </c>
      <c r="EH680">
        <v>0</v>
      </c>
      <c r="EK680" t="s">
        <v>1334</v>
      </c>
      <c r="EL680" t="s">
        <v>73</v>
      </c>
      <c r="EM680" t="s">
        <v>88</v>
      </c>
      <c r="EN680">
        <v>0</v>
      </c>
      <c r="EO680" t="s">
        <v>83</v>
      </c>
      <c r="EP680">
        <v>1</v>
      </c>
      <c r="EU680" t="s">
        <v>96</v>
      </c>
      <c r="EV680" t="s">
        <v>73</v>
      </c>
      <c r="EW680" t="s">
        <v>1334</v>
      </c>
      <c r="EX680">
        <v>2</v>
      </c>
      <c r="EY680" t="s">
        <v>83</v>
      </c>
      <c r="EZ680">
        <v>3</v>
      </c>
      <c r="FC680" t="s">
        <v>93</v>
      </c>
      <c r="FD680" t="s">
        <v>73</v>
      </c>
      <c r="FE680" t="s">
        <v>88</v>
      </c>
      <c r="FF680">
        <v>0</v>
      </c>
      <c r="FG680" t="s">
        <v>83</v>
      </c>
      <c r="FH680">
        <v>2</v>
      </c>
      <c r="FL680" t="s">
        <v>96</v>
      </c>
      <c r="FN680" t="s">
        <v>84</v>
      </c>
      <c r="FP680" t="s">
        <v>93</v>
      </c>
      <c r="FR680" t="s">
        <v>88</v>
      </c>
      <c r="FU680">
        <v>187</v>
      </c>
      <c r="FX680" t="s">
        <v>644</v>
      </c>
    </row>
    <row r="681" spans="1:263" x14ac:dyDescent="0.45">
      <c r="A681" s="1">
        <v>678</v>
      </c>
      <c r="B681" s="45">
        <f t="shared" si="552"/>
        <v>235</v>
      </c>
      <c r="C681" s="14" t="s">
        <v>1351</v>
      </c>
      <c r="D681" t="s">
        <v>1422</v>
      </c>
      <c r="E681" s="15" t="s">
        <v>1394</v>
      </c>
      <c r="F681" s="28">
        <f>VOR!IH681</f>
        <v>159</v>
      </c>
      <c r="G681" s="27">
        <f t="shared" si="567"/>
        <v>76</v>
      </c>
      <c r="H681" s="49">
        <f t="shared" si="568"/>
        <v>235</v>
      </c>
      <c r="I681" s="14" t="s">
        <v>84</v>
      </c>
      <c r="J681" t="s">
        <v>73</v>
      </c>
      <c r="K681" t="s">
        <v>137</v>
      </c>
      <c r="L681">
        <v>3</v>
      </c>
      <c r="M681" t="s">
        <v>83</v>
      </c>
      <c r="N681">
        <v>1</v>
      </c>
      <c r="O681" s="77">
        <f t="shared" si="569"/>
        <v>3</v>
      </c>
      <c r="P681" s="80">
        <f t="shared" si="570"/>
        <v>8</v>
      </c>
      <c r="Q681" t="s">
        <v>93</v>
      </c>
      <c r="R681" t="s">
        <v>73</v>
      </c>
      <c r="S681" t="s">
        <v>129</v>
      </c>
      <c r="T681">
        <v>2</v>
      </c>
      <c r="U681" t="s">
        <v>83</v>
      </c>
      <c r="V681">
        <v>0</v>
      </c>
      <c r="W681" s="71">
        <f t="shared" si="571"/>
        <v>1</v>
      </c>
      <c r="X681" s="80">
        <f t="shared" si="572"/>
        <v>2</v>
      </c>
      <c r="Y681" s="14" t="s">
        <v>94</v>
      </c>
      <c r="Z681" t="s">
        <v>73</v>
      </c>
      <c r="AA681" t="s">
        <v>133</v>
      </c>
      <c r="AB681">
        <v>3</v>
      </c>
      <c r="AC681" t="s">
        <v>83</v>
      </c>
      <c r="AD681">
        <v>2</v>
      </c>
      <c r="AE681" s="71">
        <f t="shared" si="573"/>
        <v>1</v>
      </c>
      <c r="AF681" s="80">
        <f t="shared" si="553"/>
        <v>2</v>
      </c>
      <c r="AG681" s="14" t="s">
        <v>85</v>
      </c>
      <c r="AH681" t="s">
        <v>73</v>
      </c>
      <c r="AI681" t="s">
        <v>136</v>
      </c>
      <c r="AJ681">
        <v>2</v>
      </c>
      <c r="AK681" t="s">
        <v>83</v>
      </c>
      <c r="AL681">
        <v>0</v>
      </c>
      <c r="AM681" s="71">
        <f t="shared" si="574"/>
        <v>1</v>
      </c>
      <c r="AN681" s="80">
        <f t="shared" si="575"/>
        <v>2</v>
      </c>
      <c r="AO681" s="14" t="s">
        <v>88</v>
      </c>
      <c r="AP681" t="s">
        <v>73</v>
      </c>
      <c r="AQ681" t="s">
        <v>95</v>
      </c>
      <c r="AR681">
        <v>2</v>
      </c>
      <c r="AS681" t="s">
        <v>83</v>
      </c>
      <c r="AT681">
        <v>1</v>
      </c>
      <c r="AU681" s="71">
        <f t="shared" si="554"/>
        <v>2</v>
      </c>
      <c r="AV681" s="80">
        <f t="shared" si="576"/>
        <v>0</v>
      </c>
      <c r="AW681" s="14" t="s">
        <v>90</v>
      </c>
      <c r="AX681" t="s">
        <v>73</v>
      </c>
      <c r="AY681" t="s">
        <v>135</v>
      </c>
      <c r="AZ681">
        <v>3</v>
      </c>
      <c r="BA681" t="s">
        <v>83</v>
      </c>
      <c r="BB681">
        <v>1</v>
      </c>
      <c r="BC681" s="71">
        <f t="shared" si="577"/>
        <v>1</v>
      </c>
      <c r="BD681" s="80">
        <f t="shared" si="555"/>
        <v>2</v>
      </c>
      <c r="BE681" s="14" t="s">
        <v>131</v>
      </c>
      <c r="BF681" t="s">
        <v>73</v>
      </c>
      <c r="BG681" t="s">
        <v>130</v>
      </c>
      <c r="BH681">
        <v>2</v>
      </c>
      <c r="BI681" t="s">
        <v>83</v>
      </c>
      <c r="BJ681">
        <v>1</v>
      </c>
      <c r="BK681" s="71">
        <f t="shared" si="556"/>
        <v>2</v>
      </c>
      <c r="BL681" s="80">
        <f t="shared" si="578"/>
        <v>0</v>
      </c>
      <c r="BM681" s="14" t="s">
        <v>96</v>
      </c>
      <c r="BN681" t="s">
        <v>73</v>
      </c>
      <c r="BO681" t="s">
        <v>166</v>
      </c>
      <c r="BP681">
        <v>2</v>
      </c>
      <c r="BQ681" t="s">
        <v>83</v>
      </c>
      <c r="BR681">
        <v>1</v>
      </c>
      <c r="BS681" s="71">
        <f t="shared" si="579"/>
        <v>1</v>
      </c>
      <c r="BT681" s="80">
        <f t="shared" si="557"/>
        <v>2</v>
      </c>
      <c r="BU681" s="28">
        <f t="shared" si="580"/>
        <v>18</v>
      </c>
      <c r="BV681" s="14" t="str">
        <f t="shared" si="581"/>
        <v>Deutschland</v>
      </c>
      <c r="BW681" s="80">
        <f t="shared" si="558"/>
        <v>0</v>
      </c>
      <c r="BX681" s="14" t="str">
        <f t="shared" si="582"/>
        <v>Brasilien</v>
      </c>
      <c r="BY681" s="80">
        <f t="shared" si="583"/>
        <v>7</v>
      </c>
      <c r="BZ681" s="14" t="str">
        <f t="shared" si="584"/>
        <v>Niederlande</v>
      </c>
      <c r="CA681" s="80">
        <f t="shared" si="585"/>
        <v>7</v>
      </c>
      <c r="CB681" s="14" t="str">
        <f t="shared" si="586"/>
        <v>Argentinien</v>
      </c>
      <c r="CC681" s="80">
        <f t="shared" si="587"/>
        <v>7</v>
      </c>
      <c r="CD681" s="14" t="str">
        <f t="shared" si="588"/>
        <v>Belgien</v>
      </c>
      <c r="CE681" s="80">
        <f t="shared" si="589"/>
        <v>0</v>
      </c>
      <c r="CF681" s="14" t="str">
        <f t="shared" si="590"/>
        <v>Portugal</v>
      </c>
      <c r="CG681" s="80">
        <f t="shared" si="591"/>
        <v>7</v>
      </c>
      <c r="CH681" s="14" t="str">
        <f t="shared" si="592"/>
        <v>England</v>
      </c>
      <c r="CI681" s="80">
        <f t="shared" si="593"/>
        <v>7</v>
      </c>
      <c r="CJ681" s="14" t="str">
        <f t="shared" si="594"/>
        <v>Frankreich</v>
      </c>
      <c r="CK681" s="80">
        <f t="shared" si="595"/>
        <v>7</v>
      </c>
      <c r="CL681" s="27">
        <f t="shared" si="605"/>
        <v>42</v>
      </c>
      <c r="CM681" t="s">
        <v>88</v>
      </c>
      <c r="CN681" t="s">
        <v>73</v>
      </c>
      <c r="CO681" t="s">
        <v>90</v>
      </c>
      <c r="CP681">
        <v>2</v>
      </c>
      <c r="CQ681" t="s">
        <v>83</v>
      </c>
      <c r="CR681">
        <v>1</v>
      </c>
      <c r="CS681" s="71">
        <f t="shared" si="559"/>
        <v>2</v>
      </c>
      <c r="CT681" s="80">
        <f t="shared" si="596"/>
        <v>0</v>
      </c>
      <c r="CU681" t="s">
        <v>84</v>
      </c>
      <c r="CV681" t="s">
        <v>73</v>
      </c>
      <c r="CW681" t="s">
        <v>93</v>
      </c>
      <c r="CX681">
        <v>2</v>
      </c>
      <c r="CY681" t="s">
        <v>83</v>
      </c>
      <c r="CZ681">
        <v>1</v>
      </c>
      <c r="DA681" s="71">
        <f t="shared" si="597"/>
        <v>3</v>
      </c>
      <c r="DB681" s="80">
        <f t="shared" si="598"/>
        <v>0</v>
      </c>
      <c r="DC681" t="s">
        <v>131</v>
      </c>
      <c r="DD681" t="s">
        <v>73</v>
      </c>
      <c r="DE681" t="s">
        <v>96</v>
      </c>
      <c r="DF681">
        <v>2</v>
      </c>
      <c r="DG681" t="s">
        <v>83</v>
      </c>
      <c r="DH681">
        <v>1</v>
      </c>
      <c r="DI681" s="71">
        <f t="shared" si="606"/>
        <v>0</v>
      </c>
      <c r="DJ681" s="80">
        <f t="shared" si="599"/>
        <v>0</v>
      </c>
      <c r="DK681" t="s">
        <v>85</v>
      </c>
      <c r="DL681" t="s">
        <v>73</v>
      </c>
      <c r="DM681" t="s">
        <v>94</v>
      </c>
      <c r="DN681">
        <v>1</v>
      </c>
      <c r="DO681" t="s">
        <v>83</v>
      </c>
      <c r="DP681">
        <v>2</v>
      </c>
      <c r="DQ681" s="71">
        <f t="shared" si="600"/>
        <v>3</v>
      </c>
      <c r="DR681" s="80">
        <f t="shared" si="601"/>
        <v>8</v>
      </c>
      <c r="DS681" s="27">
        <f t="shared" si="560"/>
        <v>8</v>
      </c>
      <c r="DT681" t="str">
        <f t="shared" si="561"/>
        <v>Niederlande</v>
      </c>
      <c r="DU681">
        <f t="shared" si="602"/>
        <v>0</v>
      </c>
      <c r="DV681" t="str">
        <f t="shared" si="562"/>
        <v>Deutschland</v>
      </c>
      <c r="DW681">
        <f t="shared" si="603"/>
        <v>0</v>
      </c>
      <c r="DX681" t="str">
        <f t="shared" si="563"/>
        <v>Frankreich</v>
      </c>
      <c r="DY681">
        <f t="shared" si="604"/>
        <v>8</v>
      </c>
      <c r="DZ681" t="str">
        <f t="shared" si="564"/>
        <v>Belgien</v>
      </c>
      <c r="EA681">
        <f t="shared" si="565"/>
        <v>0</v>
      </c>
      <c r="EB681" s="27">
        <f t="shared" si="566"/>
        <v>8</v>
      </c>
      <c r="EC681" t="s">
        <v>84</v>
      </c>
      <c r="ED681" t="s">
        <v>73</v>
      </c>
      <c r="EE681" t="s">
        <v>88</v>
      </c>
      <c r="EF681">
        <v>2</v>
      </c>
      <c r="EG681" t="s">
        <v>83</v>
      </c>
      <c r="EH681">
        <v>3</v>
      </c>
      <c r="EK681" t="s">
        <v>94</v>
      </c>
      <c r="EL681" t="s">
        <v>73</v>
      </c>
      <c r="EM681" t="s">
        <v>131</v>
      </c>
      <c r="EN681">
        <v>2</v>
      </c>
      <c r="EO681" t="s">
        <v>83</v>
      </c>
      <c r="EP681">
        <v>1</v>
      </c>
      <c r="EU681" t="s">
        <v>84</v>
      </c>
      <c r="EV681" t="s">
        <v>73</v>
      </c>
      <c r="EW681" t="s">
        <v>131</v>
      </c>
      <c r="EX681">
        <v>2</v>
      </c>
      <c r="EY681" t="s">
        <v>83</v>
      </c>
      <c r="EZ681">
        <v>1</v>
      </c>
      <c r="FC681" t="s">
        <v>88</v>
      </c>
      <c r="FD681" t="s">
        <v>73</v>
      </c>
      <c r="FE681" t="s">
        <v>94</v>
      </c>
      <c r="FF681">
        <v>1</v>
      </c>
      <c r="FG681" t="s">
        <v>83</v>
      </c>
      <c r="FH681">
        <v>2</v>
      </c>
      <c r="FL681" t="s">
        <v>131</v>
      </c>
      <c r="FN681" t="s">
        <v>84</v>
      </c>
      <c r="FP681" t="s">
        <v>88</v>
      </c>
      <c r="FR681" t="s">
        <v>94</v>
      </c>
      <c r="FU681">
        <v>212</v>
      </c>
      <c r="FX681" t="s">
        <v>907</v>
      </c>
    </row>
    <row r="682" spans="1:263" x14ac:dyDescent="0.45">
      <c r="A682" s="1">
        <v>679</v>
      </c>
      <c r="B682" s="45">
        <f t="shared" si="552"/>
        <v>389</v>
      </c>
      <c r="C682" s="14" t="s">
        <v>1423</v>
      </c>
      <c r="D682" t="s">
        <v>1424</v>
      </c>
      <c r="E682" s="15" t="s">
        <v>1394</v>
      </c>
      <c r="F682" s="28">
        <f>VOR!IH682</f>
        <v>146</v>
      </c>
      <c r="G682" s="27">
        <f t="shared" si="567"/>
        <v>62</v>
      </c>
      <c r="H682" s="49">
        <f t="shared" si="568"/>
        <v>208</v>
      </c>
      <c r="I682" s="14" t="s">
        <v>84</v>
      </c>
      <c r="J682" t="s">
        <v>73</v>
      </c>
      <c r="K682" t="s">
        <v>85</v>
      </c>
      <c r="L682">
        <v>1</v>
      </c>
      <c r="M682" t="s">
        <v>83</v>
      </c>
      <c r="N682">
        <v>3</v>
      </c>
      <c r="O682" s="77">
        <f t="shared" si="569"/>
        <v>1</v>
      </c>
      <c r="P682" s="80">
        <f t="shared" si="570"/>
        <v>0</v>
      </c>
      <c r="Q682" t="s">
        <v>93</v>
      </c>
      <c r="R682" t="s">
        <v>73</v>
      </c>
      <c r="S682" t="s">
        <v>129</v>
      </c>
      <c r="T682">
        <v>3</v>
      </c>
      <c r="U682" t="s">
        <v>83</v>
      </c>
      <c r="V682">
        <v>1</v>
      </c>
      <c r="W682" s="71">
        <f t="shared" si="571"/>
        <v>1</v>
      </c>
      <c r="X682" s="80">
        <f t="shared" si="572"/>
        <v>2</v>
      </c>
      <c r="Y682" s="14" t="s">
        <v>94</v>
      </c>
      <c r="Z682" t="s">
        <v>73</v>
      </c>
      <c r="AA682" t="s">
        <v>86</v>
      </c>
      <c r="AB682">
        <v>3</v>
      </c>
      <c r="AC682" t="s">
        <v>83</v>
      </c>
      <c r="AD682">
        <v>1</v>
      </c>
      <c r="AE682" s="71">
        <f t="shared" si="573"/>
        <v>3</v>
      </c>
      <c r="AF682" s="80">
        <f t="shared" si="553"/>
        <v>8</v>
      </c>
      <c r="AG682" s="14" t="s">
        <v>92</v>
      </c>
      <c r="AH682" t="s">
        <v>73</v>
      </c>
      <c r="AI682" t="s">
        <v>132</v>
      </c>
      <c r="AJ682">
        <v>4</v>
      </c>
      <c r="AK682" t="s">
        <v>83</v>
      </c>
      <c r="AL682">
        <v>0</v>
      </c>
      <c r="AM682" s="71">
        <f t="shared" si="574"/>
        <v>2</v>
      </c>
      <c r="AN682" s="80">
        <f t="shared" si="575"/>
        <v>0</v>
      </c>
      <c r="AO682" s="14" t="s">
        <v>130</v>
      </c>
      <c r="AP682" t="s">
        <v>73</v>
      </c>
      <c r="AQ682" t="s">
        <v>95</v>
      </c>
      <c r="AR682">
        <v>2</v>
      </c>
      <c r="AS682" t="s">
        <v>83</v>
      </c>
      <c r="AT682">
        <v>3</v>
      </c>
      <c r="AU682" s="71">
        <f t="shared" si="554"/>
        <v>2</v>
      </c>
      <c r="AV682" s="80">
        <f t="shared" si="576"/>
        <v>3</v>
      </c>
      <c r="AW682" s="14" t="s">
        <v>134</v>
      </c>
      <c r="AX682" t="s">
        <v>73</v>
      </c>
      <c r="AY682" t="s">
        <v>91</v>
      </c>
      <c r="AZ682">
        <v>5</v>
      </c>
      <c r="BA682" t="s">
        <v>83</v>
      </c>
      <c r="BB682">
        <v>1</v>
      </c>
      <c r="BC682" s="71">
        <f t="shared" si="577"/>
        <v>2</v>
      </c>
      <c r="BD682" s="80">
        <f t="shared" si="555"/>
        <v>0</v>
      </c>
      <c r="BE682" s="14" t="s">
        <v>142</v>
      </c>
      <c r="BF682" t="s">
        <v>73</v>
      </c>
      <c r="BG682" t="s">
        <v>88</v>
      </c>
      <c r="BH682">
        <v>3</v>
      </c>
      <c r="BI682" t="s">
        <v>83</v>
      </c>
      <c r="BJ682">
        <v>1</v>
      </c>
      <c r="BK682" s="71">
        <f t="shared" si="556"/>
        <v>0</v>
      </c>
      <c r="BL682" s="80">
        <f t="shared" si="578"/>
        <v>0</v>
      </c>
      <c r="BM682" s="14" t="s">
        <v>96</v>
      </c>
      <c r="BN682" t="s">
        <v>73</v>
      </c>
      <c r="BO682" t="s">
        <v>90</v>
      </c>
      <c r="BP682">
        <v>7</v>
      </c>
      <c r="BQ682" t="s">
        <v>83</v>
      </c>
      <c r="BR682">
        <v>2</v>
      </c>
      <c r="BS682" s="71">
        <f t="shared" si="579"/>
        <v>1</v>
      </c>
      <c r="BT682" s="80">
        <f t="shared" si="557"/>
        <v>3</v>
      </c>
      <c r="BU682" s="28">
        <f t="shared" si="580"/>
        <v>16</v>
      </c>
      <c r="BV682" s="14" t="str">
        <f t="shared" si="581"/>
        <v>Kroatien</v>
      </c>
      <c r="BW682" s="80">
        <f t="shared" si="558"/>
        <v>7</v>
      </c>
      <c r="BX682" s="14" t="str">
        <f t="shared" si="582"/>
        <v>Schweiz</v>
      </c>
      <c r="BY682" s="80">
        <f t="shared" si="583"/>
        <v>0</v>
      </c>
      <c r="BZ682" s="14" t="str">
        <f t="shared" si="584"/>
        <v>England</v>
      </c>
      <c r="CA682" s="80">
        <f t="shared" si="585"/>
        <v>7</v>
      </c>
      <c r="CB682" s="14" t="str">
        <f t="shared" si="586"/>
        <v>Argentinien</v>
      </c>
      <c r="CC682" s="80">
        <f t="shared" si="587"/>
        <v>7</v>
      </c>
      <c r="CD682" s="14" t="str">
        <f t="shared" si="588"/>
        <v>Kanada</v>
      </c>
      <c r="CE682" s="80">
        <f t="shared" si="589"/>
        <v>0</v>
      </c>
      <c r="CF682" s="14" t="str">
        <f t="shared" si="590"/>
        <v>Portugal</v>
      </c>
      <c r="CG682" s="80">
        <f t="shared" si="591"/>
        <v>7</v>
      </c>
      <c r="CH682" s="14" t="str">
        <f t="shared" si="592"/>
        <v>Wales</v>
      </c>
      <c r="CI682" s="80">
        <f t="shared" si="593"/>
        <v>0</v>
      </c>
      <c r="CJ682" s="14" t="str">
        <f t="shared" si="594"/>
        <v>Frankreich</v>
      </c>
      <c r="CK682" s="80">
        <f t="shared" si="595"/>
        <v>7</v>
      </c>
      <c r="CL682" s="27">
        <f t="shared" si="605"/>
        <v>35</v>
      </c>
      <c r="CM682" t="s">
        <v>95</v>
      </c>
      <c r="CN682" t="s">
        <v>73</v>
      </c>
      <c r="CO682" t="s">
        <v>134</v>
      </c>
      <c r="CP682">
        <v>1</v>
      </c>
      <c r="CQ682" t="s">
        <v>83</v>
      </c>
      <c r="CR682">
        <v>2</v>
      </c>
      <c r="CS682" s="71">
        <f t="shared" si="559"/>
        <v>1</v>
      </c>
      <c r="CT682" s="80">
        <f t="shared" si="596"/>
        <v>0</v>
      </c>
      <c r="CU682" t="s">
        <v>85</v>
      </c>
      <c r="CV682" t="s">
        <v>73</v>
      </c>
      <c r="CW682" t="s">
        <v>93</v>
      </c>
      <c r="CX682">
        <v>2</v>
      </c>
      <c r="CY682" t="s">
        <v>83</v>
      </c>
      <c r="CZ682">
        <v>1</v>
      </c>
      <c r="DA682" s="71">
        <f t="shared" si="597"/>
        <v>2</v>
      </c>
      <c r="DB682" s="80">
        <f t="shared" si="598"/>
        <v>0</v>
      </c>
      <c r="DC682" t="s">
        <v>142</v>
      </c>
      <c r="DD682" t="s">
        <v>73</v>
      </c>
      <c r="DE682" t="s">
        <v>96</v>
      </c>
      <c r="DF682">
        <v>2</v>
      </c>
      <c r="DG682" t="s">
        <v>83</v>
      </c>
      <c r="DH682">
        <v>3</v>
      </c>
      <c r="DI682" s="71">
        <f t="shared" si="606"/>
        <v>0</v>
      </c>
      <c r="DJ682" s="80">
        <f t="shared" si="599"/>
        <v>0</v>
      </c>
      <c r="DK682" t="s">
        <v>92</v>
      </c>
      <c r="DL682" t="s">
        <v>73</v>
      </c>
      <c r="DM682" t="s">
        <v>94</v>
      </c>
      <c r="DN682">
        <v>3</v>
      </c>
      <c r="DO682" t="s">
        <v>83</v>
      </c>
      <c r="DP682">
        <v>4</v>
      </c>
      <c r="DQ682" s="71">
        <f t="shared" si="600"/>
        <v>2</v>
      </c>
      <c r="DR682" s="80">
        <f t="shared" si="601"/>
        <v>3</v>
      </c>
      <c r="DS682" s="27">
        <f t="shared" si="560"/>
        <v>3</v>
      </c>
      <c r="DT682" t="str">
        <f t="shared" si="561"/>
        <v>England</v>
      </c>
      <c r="DU682">
        <f t="shared" si="602"/>
        <v>0</v>
      </c>
      <c r="DV682" t="str">
        <f t="shared" si="562"/>
        <v>Schweiz</v>
      </c>
      <c r="DW682">
        <f t="shared" si="603"/>
        <v>0</v>
      </c>
      <c r="DX682" t="str">
        <f t="shared" si="563"/>
        <v>Frankreich</v>
      </c>
      <c r="DY682">
        <f t="shared" si="604"/>
        <v>8</v>
      </c>
      <c r="DZ682" t="str">
        <f t="shared" si="564"/>
        <v>Portugal</v>
      </c>
      <c r="EA682">
        <f t="shared" si="565"/>
        <v>0</v>
      </c>
      <c r="EB682" s="27">
        <f t="shared" si="566"/>
        <v>8</v>
      </c>
      <c r="EC682" t="s">
        <v>85</v>
      </c>
      <c r="ED682" t="s">
        <v>73</v>
      </c>
      <c r="EE682" t="s">
        <v>134</v>
      </c>
      <c r="EF682">
        <v>3</v>
      </c>
      <c r="EG682" t="s">
        <v>83</v>
      </c>
      <c r="EH682">
        <v>1</v>
      </c>
      <c r="EK682" t="s">
        <v>94</v>
      </c>
      <c r="EL682" t="s">
        <v>73</v>
      </c>
      <c r="EM682" t="s">
        <v>96</v>
      </c>
      <c r="EN682">
        <v>3</v>
      </c>
      <c r="EO682" t="s">
        <v>83</v>
      </c>
      <c r="EP682">
        <v>0</v>
      </c>
      <c r="EU682" t="s">
        <v>134</v>
      </c>
      <c r="EV682" t="s">
        <v>73</v>
      </c>
      <c r="EW682" t="s">
        <v>96</v>
      </c>
      <c r="EX682">
        <v>3</v>
      </c>
      <c r="EY682" t="s">
        <v>83</v>
      </c>
      <c r="EZ682">
        <v>1</v>
      </c>
      <c r="FC682" t="s">
        <v>85</v>
      </c>
      <c r="FD682" t="s">
        <v>73</v>
      </c>
      <c r="FE682" t="s">
        <v>94</v>
      </c>
      <c r="FF682">
        <v>1</v>
      </c>
      <c r="FG682" t="s">
        <v>83</v>
      </c>
      <c r="FH682">
        <v>4</v>
      </c>
      <c r="FL682" t="s">
        <v>96</v>
      </c>
      <c r="FN682" t="s">
        <v>134</v>
      </c>
      <c r="FP682" t="s">
        <v>85</v>
      </c>
      <c r="FR682" t="s">
        <v>94</v>
      </c>
      <c r="FU682">
        <v>0</v>
      </c>
      <c r="FX682">
        <v>0</v>
      </c>
    </row>
    <row r="683" spans="1:263" x14ac:dyDescent="0.45">
      <c r="A683" s="1">
        <v>680</v>
      </c>
      <c r="B683" s="45">
        <f t="shared" si="552"/>
        <v>31</v>
      </c>
      <c r="C683" s="14" t="s">
        <v>489</v>
      </c>
      <c r="D683" t="s">
        <v>1432</v>
      </c>
      <c r="E683" s="15" t="s">
        <v>1394</v>
      </c>
      <c r="F683" s="28">
        <f>VOR!IH683</f>
        <v>192</v>
      </c>
      <c r="G683" s="27">
        <f t="shared" si="567"/>
        <v>80</v>
      </c>
      <c r="H683" s="49">
        <f t="shared" si="568"/>
        <v>272</v>
      </c>
      <c r="I683" s="14" t="s">
        <v>84</v>
      </c>
      <c r="J683" t="s">
        <v>73</v>
      </c>
      <c r="K683" t="s">
        <v>92</v>
      </c>
      <c r="L683">
        <v>3</v>
      </c>
      <c r="M683" t="s">
        <v>83</v>
      </c>
      <c r="N683">
        <v>1</v>
      </c>
      <c r="O683" s="77">
        <f t="shared" si="569"/>
        <v>1</v>
      </c>
      <c r="P683" s="80">
        <f t="shared" si="570"/>
        <v>4</v>
      </c>
      <c r="Q683" t="s">
        <v>93</v>
      </c>
      <c r="R683" t="s">
        <v>73</v>
      </c>
      <c r="S683" t="s">
        <v>129</v>
      </c>
      <c r="T683">
        <v>2</v>
      </c>
      <c r="U683" t="s">
        <v>83</v>
      </c>
      <c r="V683">
        <v>0</v>
      </c>
      <c r="W683" s="71">
        <f t="shared" si="571"/>
        <v>1</v>
      </c>
      <c r="X683" s="80">
        <f t="shared" si="572"/>
        <v>2</v>
      </c>
      <c r="Y683" s="14" t="s">
        <v>94</v>
      </c>
      <c r="Z683" t="s">
        <v>73</v>
      </c>
      <c r="AA683" t="s">
        <v>133</v>
      </c>
      <c r="AB683">
        <v>2</v>
      </c>
      <c r="AC683" t="s">
        <v>83</v>
      </c>
      <c r="AD683">
        <v>0</v>
      </c>
      <c r="AE683" s="71">
        <f t="shared" si="573"/>
        <v>1</v>
      </c>
      <c r="AF683" s="80">
        <f t="shared" si="553"/>
        <v>3</v>
      </c>
      <c r="AG683" s="14" t="s">
        <v>85</v>
      </c>
      <c r="AH683" t="s">
        <v>73</v>
      </c>
      <c r="AI683" t="s">
        <v>132</v>
      </c>
      <c r="AJ683">
        <v>3</v>
      </c>
      <c r="AK683" t="s">
        <v>83</v>
      </c>
      <c r="AL683">
        <v>1</v>
      </c>
      <c r="AM683" s="71">
        <f t="shared" si="574"/>
        <v>3</v>
      </c>
      <c r="AN683" s="80">
        <f t="shared" si="575"/>
        <v>4</v>
      </c>
      <c r="AO683" s="14" t="s">
        <v>130</v>
      </c>
      <c r="AP683" t="s">
        <v>73</v>
      </c>
      <c r="AQ683" t="s">
        <v>131</v>
      </c>
      <c r="AR683">
        <v>2</v>
      </c>
      <c r="AS683" t="s">
        <v>83</v>
      </c>
      <c r="AT683">
        <v>1</v>
      </c>
      <c r="AU683" s="71">
        <f t="shared" si="554"/>
        <v>0</v>
      </c>
      <c r="AV683" s="80">
        <f t="shared" si="576"/>
        <v>0</v>
      </c>
      <c r="AW683" s="14" t="s">
        <v>90</v>
      </c>
      <c r="AX683" t="s">
        <v>73</v>
      </c>
      <c r="AY683" t="s">
        <v>96</v>
      </c>
      <c r="AZ683">
        <v>3</v>
      </c>
      <c r="BA683" t="s">
        <v>83</v>
      </c>
      <c r="BB683">
        <v>1</v>
      </c>
      <c r="BC683" s="71">
        <f t="shared" si="577"/>
        <v>1</v>
      </c>
      <c r="BD683" s="80">
        <f t="shared" si="555"/>
        <v>2</v>
      </c>
      <c r="BE683" s="14" t="s">
        <v>95</v>
      </c>
      <c r="BF683" t="s">
        <v>73</v>
      </c>
      <c r="BG683" t="s">
        <v>88</v>
      </c>
      <c r="BH683">
        <v>1</v>
      </c>
      <c r="BI683" t="s">
        <v>83</v>
      </c>
      <c r="BJ683">
        <v>3</v>
      </c>
      <c r="BK683" s="71">
        <f t="shared" si="556"/>
        <v>0</v>
      </c>
      <c r="BL683" s="80">
        <f t="shared" si="578"/>
        <v>0</v>
      </c>
      <c r="BM683" s="14" t="s">
        <v>91</v>
      </c>
      <c r="BN683" t="s">
        <v>73</v>
      </c>
      <c r="BO683" t="s">
        <v>134</v>
      </c>
      <c r="BP683">
        <v>2</v>
      </c>
      <c r="BQ683" t="s">
        <v>83</v>
      </c>
      <c r="BR683">
        <v>3</v>
      </c>
      <c r="BS683" s="71">
        <f t="shared" si="579"/>
        <v>2</v>
      </c>
      <c r="BT683" s="80">
        <f t="shared" si="557"/>
        <v>0</v>
      </c>
      <c r="BU683" s="28">
        <f t="shared" si="580"/>
        <v>15</v>
      </c>
      <c r="BV683" s="14" t="str">
        <f t="shared" si="581"/>
        <v>Spanien</v>
      </c>
      <c r="BW683" s="80">
        <f t="shared" si="558"/>
        <v>0</v>
      </c>
      <c r="BX683" s="14" t="str">
        <f t="shared" si="582"/>
        <v>Brasilien</v>
      </c>
      <c r="BY683" s="80">
        <f t="shared" si="583"/>
        <v>7</v>
      </c>
      <c r="BZ683" s="14" t="str">
        <f t="shared" si="584"/>
        <v>Niederlande</v>
      </c>
      <c r="CA683" s="80">
        <f t="shared" si="585"/>
        <v>7</v>
      </c>
      <c r="CB683" s="14" t="str">
        <f t="shared" si="586"/>
        <v>Argentinien</v>
      </c>
      <c r="CC683" s="80">
        <f t="shared" si="587"/>
        <v>7</v>
      </c>
      <c r="CD683" s="14" t="str">
        <f t="shared" si="588"/>
        <v>Deutschland</v>
      </c>
      <c r="CE683" s="80">
        <f t="shared" si="589"/>
        <v>0</v>
      </c>
      <c r="CF683" s="14" t="str">
        <f t="shared" si="590"/>
        <v>Schweiz</v>
      </c>
      <c r="CG683" s="80">
        <f t="shared" si="591"/>
        <v>0</v>
      </c>
      <c r="CH683" s="14" t="str">
        <f t="shared" si="592"/>
        <v>England</v>
      </c>
      <c r="CI683" s="80">
        <f t="shared" si="593"/>
        <v>7</v>
      </c>
      <c r="CJ683" s="14" t="str">
        <f t="shared" si="594"/>
        <v>Frankreich</v>
      </c>
      <c r="CK683" s="80">
        <f t="shared" si="595"/>
        <v>7</v>
      </c>
      <c r="CL683" s="27">
        <f t="shared" si="605"/>
        <v>35</v>
      </c>
      <c r="CM683" t="s">
        <v>130</v>
      </c>
      <c r="CN683" t="s">
        <v>73</v>
      </c>
      <c r="CO683" t="s">
        <v>90</v>
      </c>
      <c r="CP683">
        <v>2</v>
      </c>
      <c r="CQ683" t="s">
        <v>83</v>
      </c>
      <c r="CR683">
        <v>1</v>
      </c>
      <c r="CS683" s="71">
        <f t="shared" si="559"/>
        <v>2</v>
      </c>
      <c r="CT683" s="80">
        <f t="shared" si="596"/>
        <v>0</v>
      </c>
      <c r="CU683" t="s">
        <v>84</v>
      </c>
      <c r="CV683" t="s">
        <v>73</v>
      </c>
      <c r="CW683" t="s">
        <v>93</v>
      </c>
      <c r="CX683">
        <v>1</v>
      </c>
      <c r="CY683" t="s">
        <v>83</v>
      </c>
      <c r="CZ683">
        <v>2</v>
      </c>
      <c r="DA683" s="71">
        <f t="shared" si="597"/>
        <v>3</v>
      </c>
      <c r="DB683" s="80">
        <f t="shared" si="598"/>
        <v>6</v>
      </c>
      <c r="DC683" t="s">
        <v>88</v>
      </c>
      <c r="DD683" t="s">
        <v>73</v>
      </c>
      <c r="DE683" t="s">
        <v>134</v>
      </c>
      <c r="DF683">
        <v>3</v>
      </c>
      <c r="DG683" t="s">
        <v>83</v>
      </c>
      <c r="DH683">
        <v>0</v>
      </c>
      <c r="DI683" s="71">
        <f t="shared" si="606"/>
        <v>0</v>
      </c>
      <c r="DJ683" s="80">
        <f t="shared" si="599"/>
        <v>0</v>
      </c>
      <c r="DK683" t="s">
        <v>85</v>
      </c>
      <c r="DL683" t="s">
        <v>73</v>
      </c>
      <c r="DM683" t="s">
        <v>94</v>
      </c>
      <c r="DN683">
        <v>1</v>
      </c>
      <c r="DO683" t="s">
        <v>83</v>
      </c>
      <c r="DP683">
        <v>2</v>
      </c>
      <c r="DQ683" s="71">
        <f t="shared" si="600"/>
        <v>3</v>
      </c>
      <c r="DR683" s="80">
        <f t="shared" si="601"/>
        <v>8</v>
      </c>
      <c r="DS683" s="27">
        <f t="shared" si="560"/>
        <v>14</v>
      </c>
      <c r="DT683" t="str">
        <f t="shared" si="561"/>
        <v>Argentinien</v>
      </c>
      <c r="DU683">
        <f t="shared" si="602"/>
        <v>8</v>
      </c>
      <c r="DV683" t="str">
        <f t="shared" si="562"/>
        <v>Spanien</v>
      </c>
      <c r="DW683">
        <f t="shared" si="603"/>
        <v>0</v>
      </c>
      <c r="DX683" t="str">
        <f t="shared" si="563"/>
        <v>Frankreich</v>
      </c>
      <c r="DY683">
        <f t="shared" si="604"/>
        <v>8</v>
      </c>
      <c r="DZ683" t="str">
        <f t="shared" si="564"/>
        <v>Deutschland</v>
      </c>
      <c r="EA683">
        <f t="shared" si="565"/>
        <v>0</v>
      </c>
      <c r="EB683" s="27">
        <f t="shared" si="566"/>
        <v>16</v>
      </c>
      <c r="EC683" t="s">
        <v>93</v>
      </c>
      <c r="ED683" t="s">
        <v>73</v>
      </c>
      <c r="EE683" t="s">
        <v>130</v>
      </c>
      <c r="EF683">
        <v>3</v>
      </c>
      <c r="EG683" t="s">
        <v>83</v>
      </c>
      <c r="EH683">
        <v>2</v>
      </c>
      <c r="EK683" t="s">
        <v>94</v>
      </c>
      <c r="EL683" t="s">
        <v>73</v>
      </c>
      <c r="EM683" t="s">
        <v>88</v>
      </c>
      <c r="EN683">
        <v>1</v>
      </c>
      <c r="EO683" t="s">
        <v>83</v>
      </c>
      <c r="EP683">
        <v>3</v>
      </c>
      <c r="EU683" t="s">
        <v>130</v>
      </c>
      <c r="EV683" t="s">
        <v>73</v>
      </c>
      <c r="EW683" t="s">
        <v>94</v>
      </c>
      <c r="EX683">
        <v>2</v>
      </c>
      <c r="EY683" t="s">
        <v>83</v>
      </c>
      <c r="EZ683">
        <v>1</v>
      </c>
      <c r="FC683" t="s">
        <v>93</v>
      </c>
      <c r="FD683" t="s">
        <v>73</v>
      </c>
      <c r="FE683" t="s">
        <v>88</v>
      </c>
      <c r="FF683">
        <v>0</v>
      </c>
      <c r="FG683" t="s">
        <v>83</v>
      </c>
      <c r="FH683">
        <v>1</v>
      </c>
      <c r="FL683" t="s">
        <v>94</v>
      </c>
      <c r="FN683" t="s">
        <v>130</v>
      </c>
      <c r="FP683" t="s">
        <v>93</v>
      </c>
      <c r="FR683" t="s">
        <v>88</v>
      </c>
      <c r="FU683">
        <v>0</v>
      </c>
      <c r="FX683" t="s">
        <v>644</v>
      </c>
    </row>
    <row r="684" spans="1:263" x14ac:dyDescent="0.45">
      <c r="A684" s="1">
        <v>681</v>
      </c>
      <c r="B684" s="45">
        <f t="shared" si="552"/>
        <v>2</v>
      </c>
      <c r="C684" s="14" t="s">
        <v>1433</v>
      </c>
      <c r="D684" t="s">
        <v>1434</v>
      </c>
      <c r="E684" s="15" t="s">
        <v>1394</v>
      </c>
      <c r="F684" s="28">
        <f>VOR!IH684</f>
        <v>197</v>
      </c>
      <c r="G684" s="27">
        <f t="shared" si="567"/>
        <v>98</v>
      </c>
      <c r="H684" s="49">
        <f t="shared" si="568"/>
        <v>295</v>
      </c>
      <c r="I684" s="14" t="s">
        <v>84</v>
      </c>
      <c r="J684" t="s">
        <v>73</v>
      </c>
      <c r="K684" t="s">
        <v>137</v>
      </c>
      <c r="L684">
        <v>3</v>
      </c>
      <c r="M684" t="s">
        <v>83</v>
      </c>
      <c r="N684">
        <v>1</v>
      </c>
      <c r="O684" s="77">
        <f t="shared" si="569"/>
        <v>3</v>
      </c>
      <c r="P684" s="80">
        <f t="shared" si="570"/>
        <v>8</v>
      </c>
      <c r="Q684" t="s">
        <v>93</v>
      </c>
      <c r="R684" t="s">
        <v>73</v>
      </c>
      <c r="S684" t="s">
        <v>129</v>
      </c>
      <c r="T684">
        <v>2</v>
      </c>
      <c r="U684" t="s">
        <v>83</v>
      </c>
      <c r="V684">
        <v>1</v>
      </c>
      <c r="W684" s="71">
        <f t="shared" si="571"/>
        <v>1</v>
      </c>
      <c r="X684" s="80">
        <f t="shared" si="572"/>
        <v>4</v>
      </c>
      <c r="Y684" s="14" t="s">
        <v>94</v>
      </c>
      <c r="Z684" t="s">
        <v>73</v>
      </c>
      <c r="AA684" t="s">
        <v>86</v>
      </c>
      <c r="AB684">
        <v>2</v>
      </c>
      <c r="AC684" t="s">
        <v>83</v>
      </c>
      <c r="AD684">
        <v>1</v>
      </c>
      <c r="AE684" s="71">
        <f t="shared" si="573"/>
        <v>3</v>
      </c>
      <c r="AF684" s="80">
        <f t="shared" si="553"/>
        <v>4</v>
      </c>
      <c r="AG684" s="14" t="s">
        <v>85</v>
      </c>
      <c r="AH684" t="s">
        <v>73</v>
      </c>
      <c r="AI684" t="s">
        <v>132</v>
      </c>
      <c r="AJ684">
        <v>2</v>
      </c>
      <c r="AK684" t="s">
        <v>83</v>
      </c>
      <c r="AL684">
        <v>1</v>
      </c>
      <c r="AM684" s="71">
        <f t="shared" si="574"/>
        <v>3</v>
      </c>
      <c r="AN684" s="80">
        <f t="shared" si="575"/>
        <v>4</v>
      </c>
      <c r="AO684" s="14" t="s">
        <v>130</v>
      </c>
      <c r="AP684" t="s">
        <v>73</v>
      </c>
      <c r="AQ684" t="s">
        <v>95</v>
      </c>
      <c r="AR684">
        <v>2</v>
      </c>
      <c r="AS684" t="s">
        <v>83</v>
      </c>
      <c r="AT684">
        <v>1</v>
      </c>
      <c r="AU684" s="71">
        <f t="shared" si="554"/>
        <v>2</v>
      </c>
      <c r="AV684" s="80">
        <f t="shared" si="576"/>
        <v>0</v>
      </c>
      <c r="AW684" s="14" t="s">
        <v>90</v>
      </c>
      <c r="AX684" t="s">
        <v>73</v>
      </c>
      <c r="AY684" t="s">
        <v>135</v>
      </c>
      <c r="AZ684">
        <v>3</v>
      </c>
      <c r="BA684" t="s">
        <v>83</v>
      </c>
      <c r="BB684">
        <v>1</v>
      </c>
      <c r="BC684" s="71">
        <f t="shared" si="577"/>
        <v>1</v>
      </c>
      <c r="BD684" s="80">
        <f t="shared" si="555"/>
        <v>2</v>
      </c>
      <c r="BE684" s="14" t="s">
        <v>131</v>
      </c>
      <c r="BF684" t="s">
        <v>73</v>
      </c>
      <c r="BG684" t="s">
        <v>88</v>
      </c>
      <c r="BH684">
        <v>2</v>
      </c>
      <c r="BI684" t="s">
        <v>83</v>
      </c>
      <c r="BJ684">
        <v>3</v>
      </c>
      <c r="BK684" s="71">
        <f t="shared" si="556"/>
        <v>0</v>
      </c>
      <c r="BL684" s="80">
        <f t="shared" si="578"/>
        <v>0</v>
      </c>
      <c r="BM684" s="14" t="s">
        <v>96</v>
      </c>
      <c r="BN684" t="s">
        <v>73</v>
      </c>
      <c r="BO684" t="s">
        <v>134</v>
      </c>
      <c r="BP684">
        <v>3</v>
      </c>
      <c r="BQ684" t="s">
        <v>83</v>
      </c>
      <c r="BR684">
        <v>2</v>
      </c>
      <c r="BS684" s="71">
        <f t="shared" si="579"/>
        <v>3</v>
      </c>
      <c r="BT684" s="80">
        <f t="shared" si="557"/>
        <v>4</v>
      </c>
      <c r="BU684" s="28">
        <f t="shared" si="580"/>
        <v>26</v>
      </c>
      <c r="BV684" s="14" t="str">
        <f t="shared" si="581"/>
        <v>Spanien</v>
      </c>
      <c r="BW684" s="80">
        <f t="shared" si="558"/>
        <v>0</v>
      </c>
      <c r="BX684" s="14" t="str">
        <f t="shared" si="582"/>
        <v>Brasilien</v>
      </c>
      <c r="BY684" s="80">
        <f t="shared" si="583"/>
        <v>7</v>
      </c>
      <c r="BZ684" s="14" t="str">
        <f t="shared" si="584"/>
        <v>Niederlande</v>
      </c>
      <c r="CA684" s="80">
        <f t="shared" si="585"/>
        <v>7</v>
      </c>
      <c r="CB684" s="14" t="str">
        <f t="shared" si="586"/>
        <v>Argentinien</v>
      </c>
      <c r="CC684" s="80">
        <f t="shared" si="587"/>
        <v>7</v>
      </c>
      <c r="CD684" s="14" t="str">
        <f t="shared" si="588"/>
        <v>Deutschland</v>
      </c>
      <c r="CE684" s="80">
        <f t="shared" si="589"/>
        <v>0</v>
      </c>
      <c r="CF684" s="14" t="str">
        <f t="shared" si="590"/>
        <v>Portugal</v>
      </c>
      <c r="CG684" s="80">
        <f t="shared" si="591"/>
        <v>7</v>
      </c>
      <c r="CH684" s="14" t="str">
        <f t="shared" si="592"/>
        <v>England</v>
      </c>
      <c r="CI684" s="80">
        <f t="shared" si="593"/>
        <v>7</v>
      </c>
      <c r="CJ684" s="14" t="str">
        <f t="shared" si="594"/>
        <v>Frankreich</v>
      </c>
      <c r="CK684" s="80">
        <f t="shared" si="595"/>
        <v>7</v>
      </c>
      <c r="CL684" s="27">
        <f t="shared" si="605"/>
        <v>42</v>
      </c>
      <c r="CM684" t="s">
        <v>130</v>
      </c>
      <c r="CN684" t="s">
        <v>73</v>
      </c>
      <c r="CO684" t="s">
        <v>90</v>
      </c>
      <c r="CP684">
        <v>1</v>
      </c>
      <c r="CQ684" t="s">
        <v>83</v>
      </c>
      <c r="CR684">
        <v>2</v>
      </c>
      <c r="CS684" s="71">
        <f t="shared" si="559"/>
        <v>2</v>
      </c>
      <c r="CT684" s="80">
        <f t="shared" si="596"/>
        <v>0</v>
      </c>
      <c r="CU684" t="s">
        <v>84</v>
      </c>
      <c r="CV684" t="s">
        <v>73</v>
      </c>
      <c r="CW684" t="s">
        <v>93</v>
      </c>
      <c r="CX684">
        <v>0</v>
      </c>
      <c r="CY684" t="s">
        <v>83</v>
      </c>
      <c r="CZ684">
        <v>1</v>
      </c>
      <c r="DA684" s="71">
        <f t="shared" si="597"/>
        <v>3</v>
      </c>
      <c r="DB684" s="80">
        <f t="shared" si="598"/>
        <v>6</v>
      </c>
      <c r="DC684" t="s">
        <v>88</v>
      </c>
      <c r="DD684" t="s">
        <v>73</v>
      </c>
      <c r="DE684" t="s">
        <v>96</v>
      </c>
      <c r="DF684">
        <v>3</v>
      </c>
      <c r="DG684" t="s">
        <v>83</v>
      </c>
      <c r="DH684">
        <v>2</v>
      </c>
      <c r="DI684" s="71">
        <f t="shared" si="606"/>
        <v>0</v>
      </c>
      <c r="DJ684" s="80">
        <f t="shared" si="599"/>
        <v>0</v>
      </c>
      <c r="DK684" t="s">
        <v>85</v>
      </c>
      <c r="DL684" t="s">
        <v>73</v>
      </c>
      <c r="DM684" t="s">
        <v>94</v>
      </c>
      <c r="DN684">
        <v>1</v>
      </c>
      <c r="DO684" t="s">
        <v>83</v>
      </c>
      <c r="DP684">
        <v>2</v>
      </c>
      <c r="DQ684" s="71">
        <f t="shared" si="600"/>
        <v>3</v>
      </c>
      <c r="DR684" s="80">
        <f t="shared" si="601"/>
        <v>8</v>
      </c>
      <c r="DS684" s="27">
        <f t="shared" si="560"/>
        <v>14</v>
      </c>
      <c r="DT684" t="str">
        <f t="shared" si="561"/>
        <v>Argentinien</v>
      </c>
      <c r="DU684">
        <f t="shared" si="602"/>
        <v>8</v>
      </c>
      <c r="DV684" t="str">
        <f t="shared" si="562"/>
        <v>Brasilien</v>
      </c>
      <c r="DW684">
        <f t="shared" si="603"/>
        <v>0</v>
      </c>
      <c r="DX684" t="str">
        <f t="shared" si="563"/>
        <v>Frankreich</v>
      </c>
      <c r="DY684">
        <f t="shared" si="604"/>
        <v>8</v>
      </c>
      <c r="DZ684" t="str">
        <f t="shared" si="564"/>
        <v>Deutschland</v>
      </c>
      <c r="EA684">
        <f t="shared" si="565"/>
        <v>0</v>
      </c>
      <c r="EB684" s="27">
        <f t="shared" si="566"/>
        <v>16</v>
      </c>
      <c r="EC684" t="s">
        <v>93</v>
      </c>
      <c r="ED684" t="s">
        <v>73</v>
      </c>
      <c r="EE684" t="s">
        <v>90</v>
      </c>
      <c r="EF684">
        <v>2</v>
      </c>
      <c r="EG684" t="s">
        <v>83</v>
      </c>
      <c r="EH684">
        <v>1</v>
      </c>
      <c r="EK684" t="s">
        <v>94</v>
      </c>
      <c r="EL684" t="s">
        <v>73</v>
      </c>
      <c r="EM684" t="s">
        <v>88</v>
      </c>
      <c r="EN684">
        <v>2</v>
      </c>
      <c r="EO684" t="s">
        <v>83</v>
      </c>
      <c r="EP684">
        <v>1</v>
      </c>
      <c r="EU684" t="s">
        <v>90</v>
      </c>
      <c r="EV684" t="s">
        <v>73</v>
      </c>
      <c r="EW684" t="s">
        <v>88</v>
      </c>
      <c r="EX684">
        <v>1</v>
      </c>
      <c r="EY684" t="s">
        <v>83</v>
      </c>
      <c r="EZ684">
        <v>2</v>
      </c>
      <c r="FC684" t="s">
        <v>93</v>
      </c>
      <c r="FD684" t="s">
        <v>73</v>
      </c>
      <c r="FE684" t="s">
        <v>94</v>
      </c>
      <c r="FF684">
        <v>1</v>
      </c>
      <c r="FG684" t="s">
        <v>83</v>
      </c>
      <c r="FH684">
        <v>2</v>
      </c>
      <c r="FL684" t="s">
        <v>90</v>
      </c>
      <c r="FN684" t="s">
        <v>88</v>
      </c>
      <c r="FP684" t="s">
        <v>93</v>
      </c>
      <c r="FR684" t="s">
        <v>94</v>
      </c>
      <c r="FU684">
        <v>173</v>
      </c>
      <c r="FX684" t="s">
        <v>1028</v>
      </c>
    </row>
    <row r="685" spans="1:263" x14ac:dyDescent="0.45">
      <c r="A685" s="1">
        <v>682</v>
      </c>
      <c r="B685" s="45">
        <f t="shared" si="552"/>
        <v>475</v>
      </c>
      <c r="C685" s="14" t="s">
        <v>1160</v>
      </c>
      <c r="D685" t="s">
        <v>1435</v>
      </c>
      <c r="E685" s="15" t="s">
        <v>1394</v>
      </c>
      <c r="F685" s="28">
        <f>VOR!IH685</f>
        <v>159</v>
      </c>
      <c r="G685" s="27">
        <f t="shared" si="567"/>
        <v>36</v>
      </c>
      <c r="H685" s="49">
        <f t="shared" si="568"/>
        <v>195</v>
      </c>
      <c r="I685" s="14" t="s">
        <v>136</v>
      </c>
      <c r="J685" t="s">
        <v>73</v>
      </c>
      <c r="K685" t="s">
        <v>137</v>
      </c>
      <c r="L685">
        <v>1</v>
      </c>
      <c r="M685" t="s">
        <v>83</v>
      </c>
      <c r="N685">
        <v>2</v>
      </c>
      <c r="O685" s="77">
        <f t="shared" si="569"/>
        <v>0</v>
      </c>
      <c r="P685" s="80">
        <f t="shared" si="570"/>
        <v>0</v>
      </c>
      <c r="Q685" t="s">
        <v>133</v>
      </c>
      <c r="R685" t="s">
        <v>73</v>
      </c>
      <c r="S685" t="s">
        <v>87</v>
      </c>
      <c r="T685">
        <v>0</v>
      </c>
      <c r="U685" t="s">
        <v>83</v>
      </c>
      <c r="V685">
        <v>1</v>
      </c>
      <c r="W685" s="71">
        <f t="shared" si="571"/>
        <v>2</v>
      </c>
      <c r="X685" s="80">
        <f t="shared" si="572"/>
        <v>0</v>
      </c>
      <c r="Y685" s="14" t="s">
        <v>94</v>
      </c>
      <c r="Z685" t="s">
        <v>73</v>
      </c>
      <c r="AA685" t="s">
        <v>86</v>
      </c>
      <c r="AB685">
        <v>2</v>
      </c>
      <c r="AC685" t="s">
        <v>83</v>
      </c>
      <c r="AD685">
        <v>0</v>
      </c>
      <c r="AE685" s="71">
        <f t="shared" si="573"/>
        <v>3</v>
      </c>
      <c r="AF685" s="80">
        <f t="shared" si="553"/>
        <v>6</v>
      </c>
      <c r="AG685" s="14" t="s">
        <v>85</v>
      </c>
      <c r="AH685" t="s">
        <v>73</v>
      </c>
      <c r="AI685" t="s">
        <v>84</v>
      </c>
      <c r="AJ685">
        <v>2</v>
      </c>
      <c r="AK685" t="s">
        <v>83</v>
      </c>
      <c r="AL685">
        <v>1</v>
      </c>
      <c r="AM685" s="71">
        <f t="shared" si="574"/>
        <v>1</v>
      </c>
      <c r="AN685" s="80">
        <f t="shared" si="575"/>
        <v>2</v>
      </c>
      <c r="AO685" s="14" t="s">
        <v>88</v>
      </c>
      <c r="AP685" t="s">
        <v>73</v>
      </c>
      <c r="AQ685" t="s">
        <v>89</v>
      </c>
      <c r="AR685">
        <v>3</v>
      </c>
      <c r="AS685" t="s">
        <v>83</v>
      </c>
      <c r="AT685">
        <v>1</v>
      </c>
      <c r="AU685" s="71">
        <f t="shared" si="554"/>
        <v>0</v>
      </c>
      <c r="AV685" s="80">
        <f t="shared" si="576"/>
        <v>0</v>
      </c>
      <c r="AW685" s="14" t="s">
        <v>166</v>
      </c>
      <c r="AX685" t="s">
        <v>73</v>
      </c>
      <c r="AY685" t="s">
        <v>135</v>
      </c>
      <c r="AZ685">
        <v>0</v>
      </c>
      <c r="BA685" t="s">
        <v>83</v>
      </c>
      <c r="BB685">
        <v>1</v>
      </c>
      <c r="BC685" s="71">
        <f t="shared" si="577"/>
        <v>0</v>
      </c>
      <c r="BD685" s="80">
        <f t="shared" si="555"/>
        <v>0</v>
      </c>
      <c r="BE685" s="14" t="s">
        <v>142</v>
      </c>
      <c r="BF685" t="s">
        <v>73</v>
      </c>
      <c r="BG685" t="s">
        <v>165</v>
      </c>
      <c r="BH685">
        <v>1</v>
      </c>
      <c r="BI685" t="s">
        <v>83</v>
      </c>
      <c r="BJ685">
        <v>2</v>
      </c>
      <c r="BK685" s="71">
        <f t="shared" si="556"/>
        <v>0</v>
      </c>
      <c r="BL685" s="80">
        <f t="shared" si="578"/>
        <v>0</v>
      </c>
      <c r="BM685" s="14" t="s">
        <v>91</v>
      </c>
      <c r="BN685" t="s">
        <v>73</v>
      </c>
      <c r="BO685" t="s">
        <v>90</v>
      </c>
      <c r="BP685">
        <v>1</v>
      </c>
      <c r="BQ685" t="s">
        <v>83</v>
      </c>
      <c r="BR685">
        <v>0</v>
      </c>
      <c r="BS685" s="71">
        <f t="shared" si="579"/>
        <v>0</v>
      </c>
      <c r="BT685" s="80">
        <f t="shared" si="557"/>
        <v>0</v>
      </c>
      <c r="BU685" s="28">
        <f t="shared" si="580"/>
        <v>8</v>
      </c>
      <c r="BV685" s="14" t="str">
        <f t="shared" si="581"/>
        <v>Deutschland</v>
      </c>
      <c r="BW685" s="80">
        <f t="shared" si="558"/>
        <v>0</v>
      </c>
      <c r="BX685" s="14" t="str">
        <f t="shared" si="582"/>
        <v>Uruguay</v>
      </c>
      <c r="BY685" s="80">
        <f t="shared" si="583"/>
        <v>0</v>
      </c>
      <c r="BZ685" s="14" t="str">
        <f t="shared" si="584"/>
        <v>USA</v>
      </c>
      <c r="CA685" s="80">
        <f t="shared" si="585"/>
        <v>0</v>
      </c>
      <c r="CB685" s="14" t="str">
        <f t="shared" si="586"/>
        <v>Australien</v>
      </c>
      <c r="CC685" s="80">
        <f t="shared" si="587"/>
        <v>0</v>
      </c>
      <c r="CD685" s="14" t="str">
        <f t="shared" si="588"/>
        <v>Japan</v>
      </c>
      <c r="CE685" s="80">
        <f t="shared" si="589"/>
        <v>0</v>
      </c>
      <c r="CF685" s="14" t="str">
        <f t="shared" si="590"/>
        <v>Südkorea</v>
      </c>
      <c r="CG685" s="80">
        <f t="shared" si="591"/>
        <v>0</v>
      </c>
      <c r="CH685" s="14" t="str">
        <f t="shared" si="592"/>
        <v>England</v>
      </c>
      <c r="CI685" s="80">
        <f t="shared" si="593"/>
        <v>7</v>
      </c>
      <c r="CJ685" s="14" t="str">
        <f t="shared" si="594"/>
        <v>Frankreich</v>
      </c>
      <c r="CK685" s="80">
        <f t="shared" si="595"/>
        <v>7</v>
      </c>
      <c r="CL685" s="27">
        <f t="shared" si="605"/>
        <v>14</v>
      </c>
      <c r="CM685" t="s">
        <v>88</v>
      </c>
      <c r="CN685" t="s">
        <v>73</v>
      </c>
      <c r="CO685" t="s">
        <v>135</v>
      </c>
      <c r="CP685">
        <v>3</v>
      </c>
      <c r="CQ685" t="s">
        <v>83</v>
      </c>
      <c r="CR685">
        <v>1</v>
      </c>
      <c r="CS685" s="71">
        <f t="shared" si="559"/>
        <v>0</v>
      </c>
      <c r="CT685" s="80">
        <f t="shared" si="596"/>
        <v>0</v>
      </c>
      <c r="CU685" t="s">
        <v>137</v>
      </c>
      <c r="CV685" t="s">
        <v>73</v>
      </c>
      <c r="CW685" t="s">
        <v>87</v>
      </c>
      <c r="CX685">
        <v>2</v>
      </c>
      <c r="CY685" t="s">
        <v>83</v>
      </c>
      <c r="CZ685">
        <v>1</v>
      </c>
      <c r="DA685" s="71">
        <f t="shared" si="597"/>
        <v>0</v>
      </c>
      <c r="DB685" s="80">
        <f t="shared" si="598"/>
        <v>0</v>
      </c>
      <c r="DC685" t="s">
        <v>165</v>
      </c>
      <c r="DD685" t="s">
        <v>73</v>
      </c>
      <c r="DE685" t="s">
        <v>91</v>
      </c>
      <c r="DF685">
        <v>2</v>
      </c>
      <c r="DG685" t="s">
        <v>83</v>
      </c>
      <c r="DH685">
        <v>1</v>
      </c>
      <c r="DI685" s="71">
        <f t="shared" si="606"/>
        <v>0</v>
      </c>
      <c r="DJ685" s="80">
        <f t="shared" si="599"/>
        <v>0</v>
      </c>
      <c r="DK685" t="s">
        <v>85</v>
      </c>
      <c r="DL685" t="s">
        <v>73</v>
      </c>
      <c r="DM685" t="s">
        <v>94</v>
      </c>
      <c r="DN685">
        <v>2</v>
      </c>
      <c r="DO685" t="s">
        <v>83</v>
      </c>
      <c r="DP685">
        <v>3</v>
      </c>
      <c r="DQ685" s="71">
        <f t="shared" si="600"/>
        <v>3</v>
      </c>
      <c r="DR685" s="80">
        <f t="shared" si="601"/>
        <v>6</v>
      </c>
      <c r="DS685" s="27">
        <f t="shared" si="560"/>
        <v>6</v>
      </c>
      <c r="DT685" t="str">
        <f t="shared" si="561"/>
        <v>USA</v>
      </c>
      <c r="DU685">
        <f t="shared" si="602"/>
        <v>0</v>
      </c>
      <c r="DV685" t="str">
        <f t="shared" si="562"/>
        <v>Deutschland</v>
      </c>
      <c r="DW685">
        <f t="shared" si="603"/>
        <v>0</v>
      </c>
      <c r="DX685" t="str">
        <f t="shared" si="563"/>
        <v>Frankreich</v>
      </c>
      <c r="DY685">
        <f t="shared" si="604"/>
        <v>8</v>
      </c>
      <c r="DZ685" t="str">
        <f t="shared" si="564"/>
        <v>Japan</v>
      </c>
      <c r="EA685">
        <f t="shared" si="565"/>
        <v>0</v>
      </c>
      <c r="EB685" s="27">
        <f t="shared" si="566"/>
        <v>8</v>
      </c>
      <c r="EC685" t="s">
        <v>137</v>
      </c>
      <c r="ED685" t="s">
        <v>73</v>
      </c>
      <c r="EE685" t="s">
        <v>88</v>
      </c>
      <c r="EF685">
        <v>0</v>
      </c>
      <c r="EG685" t="s">
        <v>83</v>
      </c>
      <c r="EH685">
        <v>2</v>
      </c>
      <c r="EK685" t="s">
        <v>94</v>
      </c>
      <c r="EL685" t="s">
        <v>73</v>
      </c>
      <c r="EM685" t="s">
        <v>165</v>
      </c>
      <c r="EN685">
        <v>1</v>
      </c>
      <c r="EO685" t="s">
        <v>83</v>
      </c>
      <c r="EP685">
        <v>2</v>
      </c>
      <c r="EU685" t="s">
        <v>137</v>
      </c>
      <c r="EV685" t="s">
        <v>73</v>
      </c>
      <c r="EW685" t="s">
        <v>94</v>
      </c>
      <c r="EX685">
        <v>3</v>
      </c>
      <c r="EY685" t="s">
        <v>83</v>
      </c>
      <c r="EZ685">
        <v>2</v>
      </c>
      <c r="FC685" t="s">
        <v>88</v>
      </c>
      <c r="FD685" t="s">
        <v>73</v>
      </c>
      <c r="FE685" t="s">
        <v>165</v>
      </c>
      <c r="FF685">
        <v>1</v>
      </c>
      <c r="FG685" t="s">
        <v>83</v>
      </c>
      <c r="FH685">
        <v>2</v>
      </c>
      <c r="FL685" t="s">
        <v>94</v>
      </c>
      <c r="FN685" t="s">
        <v>137</v>
      </c>
      <c r="FP685" t="s">
        <v>88</v>
      </c>
      <c r="FR685" t="s">
        <v>165</v>
      </c>
      <c r="FU685">
        <v>0</v>
      </c>
      <c r="FX685">
        <v>0</v>
      </c>
    </row>
    <row r="686" spans="1:263" x14ac:dyDescent="0.45">
      <c r="A686" s="1">
        <v>683</v>
      </c>
      <c r="B686" s="45">
        <f t="shared" si="552"/>
        <v>143</v>
      </c>
      <c r="C686" s="14" t="s">
        <v>1436</v>
      </c>
      <c r="D686" t="s">
        <v>1437</v>
      </c>
      <c r="E686" s="15" t="s">
        <v>1394</v>
      </c>
      <c r="F686" s="28">
        <f>VOR!IH686</f>
        <v>173</v>
      </c>
      <c r="G686" s="27">
        <f t="shared" si="567"/>
        <v>76</v>
      </c>
      <c r="H686" s="49">
        <f t="shared" si="568"/>
        <v>249</v>
      </c>
      <c r="I686" s="14" t="s">
        <v>84</v>
      </c>
      <c r="J686" t="s">
        <v>73</v>
      </c>
      <c r="K686" t="s">
        <v>92</v>
      </c>
      <c r="L686">
        <v>3</v>
      </c>
      <c r="M686" t="s">
        <v>83</v>
      </c>
      <c r="N686">
        <v>1</v>
      </c>
      <c r="O686" s="77">
        <f t="shared" si="569"/>
        <v>1</v>
      </c>
      <c r="P686" s="80">
        <f t="shared" si="570"/>
        <v>4</v>
      </c>
      <c r="Q686" t="s">
        <v>93</v>
      </c>
      <c r="R686" t="s">
        <v>73</v>
      </c>
      <c r="S686" t="s">
        <v>129</v>
      </c>
      <c r="T686">
        <v>2</v>
      </c>
      <c r="U686" t="s">
        <v>83</v>
      </c>
      <c r="V686">
        <v>1</v>
      </c>
      <c r="W686" s="71">
        <f t="shared" si="571"/>
        <v>1</v>
      </c>
      <c r="X686" s="80">
        <f t="shared" si="572"/>
        <v>4</v>
      </c>
      <c r="Y686" s="14" t="s">
        <v>94</v>
      </c>
      <c r="Z686" t="s">
        <v>73</v>
      </c>
      <c r="AA686" t="s">
        <v>86</v>
      </c>
      <c r="AB686">
        <v>3</v>
      </c>
      <c r="AC686" t="s">
        <v>83</v>
      </c>
      <c r="AD686">
        <v>2</v>
      </c>
      <c r="AE686" s="71">
        <f t="shared" si="573"/>
        <v>3</v>
      </c>
      <c r="AF686" s="80">
        <f t="shared" si="553"/>
        <v>4</v>
      </c>
      <c r="AG686" s="14" t="s">
        <v>85</v>
      </c>
      <c r="AH686" t="s">
        <v>73</v>
      </c>
      <c r="AI686" t="s">
        <v>132</v>
      </c>
      <c r="AJ686">
        <v>3</v>
      </c>
      <c r="AK686" t="s">
        <v>83</v>
      </c>
      <c r="AL686">
        <v>1</v>
      </c>
      <c r="AM686" s="71">
        <f t="shared" si="574"/>
        <v>3</v>
      </c>
      <c r="AN686" s="80">
        <f t="shared" si="575"/>
        <v>4</v>
      </c>
      <c r="AO686" s="14" t="s">
        <v>88</v>
      </c>
      <c r="AP686" t="s">
        <v>73</v>
      </c>
      <c r="AQ686" t="s">
        <v>95</v>
      </c>
      <c r="AR686">
        <v>2</v>
      </c>
      <c r="AS686" t="s">
        <v>83</v>
      </c>
      <c r="AT686">
        <v>1</v>
      </c>
      <c r="AU686" s="71">
        <f t="shared" si="554"/>
        <v>2</v>
      </c>
      <c r="AV686" s="80">
        <f t="shared" si="576"/>
        <v>0</v>
      </c>
      <c r="AW686" s="14" t="s">
        <v>90</v>
      </c>
      <c r="AX686" t="s">
        <v>73</v>
      </c>
      <c r="AY686" t="s">
        <v>135</v>
      </c>
      <c r="AZ686">
        <v>2</v>
      </c>
      <c r="BA686" t="s">
        <v>83</v>
      </c>
      <c r="BB686">
        <v>1</v>
      </c>
      <c r="BC686" s="71">
        <f t="shared" si="577"/>
        <v>1</v>
      </c>
      <c r="BD686" s="80">
        <f t="shared" si="555"/>
        <v>2</v>
      </c>
      <c r="BE686" s="14" t="s">
        <v>131</v>
      </c>
      <c r="BF686" t="s">
        <v>73</v>
      </c>
      <c r="BG686" t="s">
        <v>130</v>
      </c>
      <c r="BH686">
        <v>1</v>
      </c>
      <c r="BI686" t="s">
        <v>83</v>
      </c>
      <c r="BJ686">
        <v>2</v>
      </c>
      <c r="BK686" s="71">
        <f t="shared" si="556"/>
        <v>2</v>
      </c>
      <c r="BL686" s="80">
        <f t="shared" si="578"/>
        <v>0</v>
      </c>
      <c r="BM686" s="14" t="s">
        <v>96</v>
      </c>
      <c r="BN686" t="s">
        <v>73</v>
      </c>
      <c r="BO686" t="s">
        <v>166</v>
      </c>
      <c r="BP686">
        <v>3</v>
      </c>
      <c r="BQ686" t="s">
        <v>83</v>
      </c>
      <c r="BR686">
        <v>1</v>
      </c>
      <c r="BS686" s="71">
        <f t="shared" si="579"/>
        <v>1</v>
      </c>
      <c r="BT686" s="80">
        <f t="shared" si="557"/>
        <v>2</v>
      </c>
      <c r="BU686" s="28">
        <f t="shared" si="580"/>
        <v>20</v>
      </c>
      <c r="BV686" s="14" t="str">
        <f t="shared" si="581"/>
        <v>Deutschland</v>
      </c>
      <c r="BW686" s="80">
        <f t="shared" si="558"/>
        <v>0</v>
      </c>
      <c r="BX686" s="14" t="str">
        <f t="shared" si="582"/>
        <v>Brasilien</v>
      </c>
      <c r="BY686" s="80">
        <f t="shared" si="583"/>
        <v>7</v>
      </c>
      <c r="BZ686" s="14" t="str">
        <f t="shared" si="584"/>
        <v>Niederlande</v>
      </c>
      <c r="CA686" s="80">
        <f t="shared" si="585"/>
        <v>7</v>
      </c>
      <c r="CB686" s="14" t="str">
        <f t="shared" si="586"/>
        <v>Argentinien</v>
      </c>
      <c r="CC686" s="80">
        <f t="shared" si="587"/>
        <v>7</v>
      </c>
      <c r="CD686" s="14" t="str">
        <f t="shared" si="588"/>
        <v>Spanien</v>
      </c>
      <c r="CE686" s="80">
        <f t="shared" si="589"/>
        <v>0</v>
      </c>
      <c r="CF686" s="14" t="str">
        <f t="shared" si="590"/>
        <v>Portugal</v>
      </c>
      <c r="CG686" s="80">
        <f t="shared" si="591"/>
        <v>7</v>
      </c>
      <c r="CH686" s="14" t="str">
        <f t="shared" si="592"/>
        <v>England</v>
      </c>
      <c r="CI686" s="80">
        <f t="shared" si="593"/>
        <v>7</v>
      </c>
      <c r="CJ686" s="14" t="str">
        <f t="shared" si="594"/>
        <v>Frankreich</v>
      </c>
      <c r="CK686" s="80">
        <f t="shared" si="595"/>
        <v>7</v>
      </c>
      <c r="CL686" s="27">
        <f t="shared" si="605"/>
        <v>42</v>
      </c>
      <c r="CM686" t="s">
        <v>88</v>
      </c>
      <c r="CN686" t="s">
        <v>73</v>
      </c>
      <c r="CO686" t="s">
        <v>90</v>
      </c>
      <c r="CP686">
        <v>1</v>
      </c>
      <c r="CQ686" t="s">
        <v>83</v>
      </c>
      <c r="CR686">
        <v>2</v>
      </c>
      <c r="CS686" s="71">
        <f t="shared" si="559"/>
        <v>2</v>
      </c>
      <c r="CT686" s="80">
        <f t="shared" si="596"/>
        <v>0</v>
      </c>
      <c r="CU686" t="s">
        <v>84</v>
      </c>
      <c r="CV686" t="s">
        <v>73</v>
      </c>
      <c r="CW686" t="s">
        <v>93</v>
      </c>
      <c r="CX686">
        <v>0</v>
      </c>
      <c r="CY686" t="s">
        <v>83</v>
      </c>
      <c r="CZ686">
        <v>1</v>
      </c>
      <c r="DA686" s="71">
        <f t="shared" si="597"/>
        <v>3</v>
      </c>
      <c r="DB686" s="80">
        <f t="shared" si="598"/>
        <v>6</v>
      </c>
      <c r="DC686" t="s">
        <v>130</v>
      </c>
      <c r="DD686" t="s">
        <v>73</v>
      </c>
      <c r="DE686" t="s">
        <v>96</v>
      </c>
      <c r="DF686">
        <v>1</v>
      </c>
      <c r="DG686" t="s">
        <v>83</v>
      </c>
      <c r="DH686">
        <v>2</v>
      </c>
      <c r="DI686" s="71">
        <f t="shared" si="606"/>
        <v>0</v>
      </c>
      <c r="DJ686" s="80">
        <f t="shared" si="599"/>
        <v>0</v>
      </c>
      <c r="DK686" t="s">
        <v>85</v>
      </c>
      <c r="DL686" t="s">
        <v>73</v>
      </c>
      <c r="DM686" t="s">
        <v>94</v>
      </c>
      <c r="DN686">
        <v>2</v>
      </c>
      <c r="DO686" t="s">
        <v>83</v>
      </c>
      <c r="DP686">
        <v>1</v>
      </c>
      <c r="DQ686" s="71">
        <f t="shared" si="600"/>
        <v>3</v>
      </c>
      <c r="DR686" s="80">
        <f t="shared" si="601"/>
        <v>0</v>
      </c>
      <c r="DS686" s="27">
        <f t="shared" si="560"/>
        <v>6</v>
      </c>
      <c r="DT686" t="str">
        <f t="shared" si="561"/>
        <v>Argentinien</v>
      </c>
      <c r="DU686">
        <f t="shared" si="602"/>
        <v>8</v>
      </c>
      <c r="DV686" t="str">
        <f t="shared" si="562"/>
        <v>Brasilien</v>
      </c>
      <c r="DW686">
        <f t="shared" si="603"/>
        <v>0</v>
      </c>
      <c r="DX686" t="str">
        <f t="shared" si="563"/>
        <v>England</v>
      </c>
      <c r="DY686">
        <f t="shared" si="604"/>
        <v>0</v>
      </c>
      <c r="DZ686" t="str">
        <f t="shared" si="564"/>
        <v>Portugal</v>
      </c>
      <c r="EA686">
        <f t="shared" si="565"/>
        <v>0</v>
      </c>
      <c r="EB686" s="27">
        <f t="shared" si="566"/>
        <v>8</v>
      </c>
      <c r="EC686" t="s">
        <v>93</v>
      </c>
      <c r="ED686" t="s">
        <v>73</v>
      </c>
      <c r="EE686" t="s">
        <v>90</v>
      </c>
      <c r="EF686">
        <v>1</v>
      </c>
      <c r="EG686" t="s">
        <v>83</v>
      </c>
      <c r="EH686">
        <v>2</v>
      </c>
      <c r="EK686" t="s">
        <v>85</v>
      </c>
      <c r="EL686" t="s">
        <v>73</v>
      </c>
      <c r="EM686" t="s">
        <v>96</v>
      </c>
      <c r="EN686">
        <v>2</v>
      </c>
      <c r="EO686" t="s">
        <v>83</v>
      </c>
      <c r="EP686">
        <v>1</v>
      </c>
      <c r="EU686" t="s">
        <v>93</v>
      </c>
      <c r="EV686" t="s">
        <v>73</v>
      </c>
      <c r="EW686" t="s">
        <v>96</v>
      </c>
      <c r="EX686">
        <v>2</v>
      </c>
      <c r="EY686" t="s">
        <v>83</v>
      </c>
      <c r="EZ686">
        <v>1</v>
      </c>
      <c r="FC686" t="s">
        <v>90</v>
      </c>
      <c r="FD686" t="s">
        <v>73</v>
      </c>
      <c r="FE686" t="s">
        <v>85</v>
      </c>
      <c r="FF686">
        <v>3</v>
      </c>
      <c r="FG686" t="s">
        <v>83</v>
      </c>
      <c r="FH686">
        <v>2</v>
      </c>
      <c r="FL686" t="s">
        <v>96</v>
      </c>
      <c r="FN686" t="s">
        <v>93</v>
      </c>
      <c r="FP686" t="s">
        <v>85</v>
      </c>
      <c r="FR686" t="s">
        <v>90</v>
      </c>
      <c r="FU686">
        <v>170</v>
      </c>
      <c r="FX686">
        <v>0</v>
      </c>
    </row>
    <row r="687" spans="1:263" x14ac:dyDescent="0.45">
      <c r="A687" s="1">
        <v>684</v>
      </c>
      <c r="B687" s="45">
        <f t="shared" si="552"/>
        <v>28</v>
      </c>
      <c r="C687" s="14" t="s">
        <v>681</v>
      </c>
      <c r="D687" t="s">
        <v>1437</v>
      </c>
      <c r="E687" s="15" t="s">
        <v>1394</v>
      </c>
      <c r="F687" s="28">
        <f>VOR!IH687</f>
        <v>180</v>
      </c>
      <c r="G687" s="27">
        <f t="shared" si="567"/>
        <v>94</v>
      </c>
      <c r="H687" s="49">
        <f t="shared" si="568"/>
        <v>274</v>
      </c>
      <c r="I687" s="14" t="s">
        <v>84</v>
      </c>
      <c r="J687" t="s">
        <v>73</v>
      </c>
      <c r="K687" t="s">
        <v>92</v>
      </c>
      <c r="L687">
        <v>3</v>
      </c>
      <c r="M687" t="s">
        <v>83</v>
      </c>
      <c r="N687">
        <v>1</v>
      </c>
      <c r="O687" s="77">
        <f t="shared" si="569"/>
        <v>1</v>
      </c>
      <c r="P687" s="80">
        <f t="shared" si="570"/>
        <v>4</v>
      </c>
      <c r="Q687" t="s">
        <v>93</v>
      </c>
      <c r="R687" t="s">
        <v>73</v>
      </c>
      <c r="S687" t="s">
        <v>129</v>
      </c>
      <c r="T687">
        <v>2</v>
      </c>
      <c r="U687" t="s">
        <v>83</v>
      </c>
      <c r="V687">
        <v>1</v>
      </c>
      <c r="W687" s="71">
        <f t="shared" si="571"/>
        <v>1</v>
      </c>
      <c r="X687" s="80">
        <f t="shared" si="572"/>
        <v>4</v>
      </c>
      <c r="Y687" s="14" t="s">
        <v>94</v>
      </c>
      <c r="Z687" t="s">
        <v>73</v>
      </c>
      <c r="AA687" t="s">
        <v>86</v>
      </c>
      <c r="AB687">
        <v>2</v>
      </c>
      <c r="AC687" t="s">
        <v>83</v>
      </c>
      <c r="AD687">
        <v>1</v>
      </c>
      <c r="AE687" s="71">
        <f t="shared" si="573"/>
        <v>3</v>
      </c>
      <c r="AF687" s="80">
        <f t="shared" si="553"/>
        <v>4</v>
      </c>
      <c r="AG687" s="14" t="s">
        <v>85</v>
      </c>
      <c r="AH687" t="s">
        <v>73</v>
      </c>
      <c r="AI687" t="s">
        <v>132</v>
      </c>
      <c r="AJ687">
        <v>3</v>
      </c>
      <c r="AK687" t="s">
        <v>83</v>
      </c>
      <c r="AL687">
        <v>1</v>
      </c>
      <c r="AM687" s="71">
        <f t="shared" si="574"/>
        <v>3</v>
      </c>
      <c r="AN687" s="80">
        <f t="shared" si="575"/>
        <v>4</v>
      </c>
      <c r="AO687" s="14" t="s">
        <v>88</v>
      </c>
      <c r="AP687" t="s">
        <v>73</v>
      </c>
      <c r="AQ687" t="s">
        <v>95</v>
      </c>
      <c r="AR687">
        <v>2</v>
      </c>
      <c r="AS687" t="s">
        <v>83</v>
      </c>
      <c r="AT687">
        <v>1</v>
      </c>
      <c r="AU687" s="71">
        <f t="shared" si="554"/>
        <v>2</v>
      </c>
      <c r="AV687" s="80">
        <f t="shared" si="576"/>
        <v>0</v>
      </c>
      <c r="AW687" s="14" t="s">
        <v>90</v>
      </c>
      <c r="AX687" t="s">
        <v>73</v>
      </c>
      <c r="AY687" t="s">
        <v>135</v>
      </c>
      <c r="AZ687">
        <v>2</v>
      </c>
      <c r="BA687" t="s">
        <v>83</v>
      </c>
      <c r="BB687">
        <v>1</v>
      </c>
      <c r="BC687" s="71">
        <f t="shared" si="577"/>
        <v>1</v>
      </c>
      <c r="BD687" s="80">
        <f t="shared" si="555"/>
        <v>2</v>
      </c>
      <c r="BE687" s="14" t="s">
        <v>131</v>
      </c>
      <c r="BF687" t="s">
        <v>73</v>
      </c>
      <c r="BG687" t="s">
        <v>130</v>
      </c>
      <c r="BH687">
        <v>1</v>
      </c>
      <c r="BI687" t="s">
        <v>83</v>
      </c>
      <c r="BJ687">
        <v>2</v>
      </c>
      <c r="BK687" s="71">
        <f t="shared" si="556"/>
        <v>2</v>
      </c>
      <c r="BL687" s="80">
        <f t="shared" si="578"/>
        <v>0</v>
      </c>
      <c r="BM687" s="14" t="s">
        <v>96</v>
      </c>
      <c r="BN687" t="s">
        <v>73</v>
      </c>
      <c r="BO687" t="s">
        <v>134</v>
      </c>
      <c r="BP687">
        <v>2</v>
      </c>
      <c r="BQ687" t="s">
        <v>83</v>
      </c>
      <c r="BR687">
        <v>1</v>
      </c>
      <c r="BS687" s="71">
        <f t="shared" si="579"/>
        <v>3</v>
      </c>
      <c r="BT687" s="80">
        <f t="shared" si="557"/>
        <v>4</v>
      </c>
      <c r="BU687" s="28">
        <f t="shared" si="580"/>
        <v>22</v>
      </c>
      <c r="BV687" s="14" t="str">
        <f t="shared" si="581"/>
        <v>Deutschland</v>
      </c>
      <c r="BW687" s="80">
        <f t="shared" si="558"/>
        <v>0</v>
      </c>
      <c r="BX687" s="14" t="str">
        <f t="shared" si="582"/>
        <v>Brasilien</v>
      </c>
      <c r="BY687" s="80">
        <f t="shared" si="583"/>
        <v>7</v>
      </c>
      <c r="BZ687" s="14" t="str">
        <f t="shared" si="584"/>
        <v>Niederlande</v>
      </c>
      <c r="CA687" s="80">
        <f t="shared" si="585"/>
        <v>7</v>
      </c>
      <c r="CB687" s="14" t="str">
        <f t="shared" si="586"/>
        <v>Argentinien</v>
      </c>
      <c r="CC687" s="80">
        <f t="shared" si="587"/>
        <v>7</v>
      </c>
      <c r="CD687" s="14" t="str">
        <f t="shared" si="588"/>
        <v>Spanien</v>
      </c>
      <c r="CE687" s="80">
        <f t="shared" si="589"/>
        <v>0</v>
      </c>
      <c r="CF687" s="14" t="str">
        <f t="shared" si="590"/>
        <v>Portugal</v>
      </c>
      <c r="CG687" s="80">
        <f t="shared" si="591"/>
        <v>7</v>
      </c>
      <c r="CH687" s="14" t="str">
        <f t="shared" si="592"/>
        <v>England</v>
      </c>
      <c r="CI687" s="80">
        <f t="shared" si="593"/>
        <v>7</v>
      </c>
      <c r="CJ687" s="14" t="str">
        <f t="shared" si="594"/>
        <v>Frankreich</v>
      </c>
      <c r="CK687" s="80">
        <f t="shared" si="595"/>
        <v>7</v>
      </c>
      <c r="CL687" s="27">
        <f t="shared" si="605"/>
        <v>42</v>
      </c>
      <c r="CM687" t="s">
        <v>88</v>
      </c>
      <c r="CN687" t="s">
        <v>73</v>
      </c>
      <c r="CO687" t="s">
        <v>90</v>
      </c>
      <c r="CP687">
        <v>1</v>
      </c>
      <c r="CQ687" t="s">
        <v>83</v>
      </c>
      <c r="CR687">
        <v>2</v>
      </c>
      <c r="CS687" s="71">
        <f t="shared" si="559"/>
        <v>2</v>
      </c>
      <c r="CT687" s="80">
        <f t="shared" si="596"/>
        <v>0</v>
      </c>
      <c r="CU687" t="s">
        <v>84</v>
      </c>
      <c r="CV687" t="s">
        <v>73</v>
      </c>
      <c r="CW687" t="s">
        <v>93</v>
      </c>
      <c r="CX687">
        <v>0</v>
      </c>
      <c r="CY687" t="s">
        <v>83</v>
      </c>
      <c r="CZ687">
        <v>1</v>
      </c>
      <c r="DA687" s="71">
        <f t="shared" si="597"/>
        <v>3</v>
      </c>
      <c r="DB687" s="80">
        <f t="shared" si="598"/>
        <v>6</v>
      </c>
      <c r="DC687" t="s">
        <v>130</v>
      </c>
      <c r="DD687" t="s">
        <v>73</v>
      </c>
      <c r="DE687" t="s">
        <v>96</v>
      </c>
      <c r="DF687">
        <v>3</v>
      </c>
      <c r="DG687" t="s">
        <v>83</v>
      </c>
      <c r="DH687">
        <v>2</v>
      </c>
      <c r="DI687" s="71">
        <f t="shared" si="606"/>
        <v>0</v>
      </c>
      <c r="DJ687" s="80">
        <f t="shared" si="599"/>
        <v>0</v>
      </c>
      <c r="DK687" t="s">
        <v>85</v>
      </c>
      <c r="DL687" t="s">
        <v>73</v>
      </c>
      <c r="DM687" t="s">
        <v>94</v>
      </c>
      <c r="DN687">
        <v>1</v>
      </c>
      <c r="DO687" t="s">
        <v>83</v>
      </c>
      <c r="DP687">
        <v>2</v>
      </c>
      <c r="DQ687" s="71">
        <f t="shared" si="600"/>
        <v>3</v>
      </c>
      <c r="DR687" s="80">
        <f t="shared" si="601"/>
        <v>8</v>
      </c>
      <c r="DS687" s="27">
        <f t="shared" si="560"/>
        <v>14</v>
      </c>
      <c r="DT687" t="str">
        <f t="shared" si="561"/>
        <v>Argentinien</v>
      </c>
      <c r="DU687">
        <f t="shared" si="602"/>
        <v>8</v>
      </c>
      <c r="DV687" t="str">
        <f t="shared" si="562"/>
        <v>Brasilien</v>
      </c>
      <c r="DW687">
        <f t="shared" si="603"/>
        <v>0</v>
      </c>
      <c r="DX687" t="str">
        <f t="shared" si="563"/>
        <v>Frankreich</v>
      </c>
      <c r="DY687">
        <f t="shared" si="604"/>
        <v>8</v>
      </c>
      <c r="DZ687" t="str">
        <f t="shared" si="564"/>
        <v>Spanien</v>
      </c>
      <c r="EA687">
        <f t="shared" si="565"/>
        <v>0</v>
      </c>
      <c r="EB687" s="27">
        <f t="shared" si="566"/>
        <v>16</v>
      </c>
      <c r="EC687" t="s">
        <v>93</v>
      </c>
      <c r="ED687" t="s">
        <v>73</v>
      </c>
      <c r="EE687" t="s">
        <v>90</v>
      </c>
      <c r="EF687">
        <v>3</v>
      </c>
      <c r="EG687" t="s">
        <v>83</v>
      </c>
      <c r="EH687">
        <v>2</v>
      </c>
      <c r="EK687" t="s">
        <v>94</v>
      </c>
      <c r="EL687" t="s">
        <v>73</v>
      </c>
      <c r="EM687" t="s">
        <v>130</v>
      </c>
      <c r="EN687">
        <v>2</v>
      </c>
      <c r="EO687" t="s">
        <v>83</v>
      </c>
      <c r="EP687">
        <v>1</v>
      </c>
      <c r="EU687" t="s">
        <v>90</v>
      </c>
      <c r="EV687" t="s">
        <v>73</v>
      </c>
      <c r="EW687" t="s">
        <v>130</v>
      </c>
      <c r="EX687">
        <v>2</v>
      </c>
      <c r="EY687" t="s">
        <v>83</v>
      </c>
      <c r="EZ687">
        <v>1</v>
      </c>
      <c r="FC687" t="s">
        <v>93</v>
      </c>
      <c r="FD687" t="s">
        <v>73</v>
      </c>
      <c r="FE687" t="s">
        <v>94</v>
      </c>
      <c r="FF687">
        <v>3</v>
      </c>
      <c r="FG687" t="s">
        <v>83</v>
      </c>
      <c r="FH687">
        <v>2</v>
      </c>
      <c r="FL687" t="s">
        <v>130</v>
      </c>
      <c r="FN687" t="s">
        <v>90</v>
      </c>
      <c r="FP687" t="s">
        <v>94</v>
      </c>
      <c r="FR687" t="s">
        <v>93</v>
      </c>
      <c r="FU687">
        <v>191</v>
      </c>
      <c r="FX687">
        <v>0</v>
      </c>
    </row>
    <row r="688" spans="1:263" x14ac:dyDescent="0.45">
      <c r="A688" s="1">
        <v>685</v>
      </c>
      <c r="B688" s="45">
        <f t="shared" si="552"/>
        <v>118</v>
      </c>
      <c r="C688" s="14" t="s">
        <v>1077</v>
      </c>
      <c r="D688" t="s">
        <v>1437</v>
      </c>
      <c r="E688" s="15" t="s">
        <v>1394</v>
      </c>
      <c r="F688" s="28">
        <f>VOR!IH688</f>
        <v>174</v>
      </c>
      <c r="G688" s="27">
        <f t="shared" si="567"/>
        <v>79</v>
      </c>
      <c r="H688" s="49">
        <f t="shared" si="568"/>
        <v>253</v>
      </c>
      <c r="I688" s="14" t="s">
        <v>84</v>
      </c>
      <c r="J688" t="s">
        <v>73</v>
      </c>
      <c r="K688" t="s">
        <v>92</v>
      </c>
      <c r="L688">
        <v>3</v>
      </c>
      <c r="M688" t="s">
        <v>83</v>
      </c>
      <c r="N688">
        <v>1</v>
      </c>
      <c r="O688" s="77">
        <f t="shared" si="569"/>
        <v>1</v>
      </c>
      <c r="P688" s="80">
        <f t="shared" si="570"/>
        <v>4</v>
      </c>
      <c r="Q688" t="s">
        <v>93</v>
      </c>
      <c r="R688" t="s">
        <v>73</v>
      </c>
      <c r="S688" t="s">
        <v>129</v>
      </c>
      <c r="T688">
        <v>2</v>
      </c>
      <c r="U688" t="s">
        <v>83</v>
      </c>
      <c r="V688">
        <v>1</v>
      </c>
      <c r="W688" s="71">
        <f t="shared" si="571"/>
        <v>1</v>
      </c>
      <c r="X688" s="80">
        <f t="shared" si="572"/>
        <v>4</v>
      </c>
      <c r="Y688" s="14" t="s">
        <v>94</v>
      </c>
      <c r="Z688" t="s">
        <v>73</v>
      </c>
      <c r="AA688" t="s">
        <v>133</v>
      </c>
      <c r="AB688">
        <v>2</v>
      </c>
      <c r="AC688" t="s">
        <v>83</v>
      </c>
      <c r="AD688">
        <v>1</v>
      </c>
      <c r="AE688" s="71">
        <f t="shared" si="573"/>
        <v>1</v>
      </c>
      <c r="AF688" s="80">
        <f t="shared" si="553"/>
        <v>2</v>
      </c>
      <c r="AG688" s="14" t="s">
        <v>85</v>
      </c>
      <c r="AH688" t="s">
        <v>73</v>
      </c>
      <c r="AI688" t="s">
        <v>136</v>
      </c>
      <c r="AJ688">
        <v>3</v>
      </c>
      <c r="AK688" t="s">
        <v>83</v>
      </c>
      <c r="AL688">
        <v>1</v>
      </c>
      <c r="AM688" s="71">
        <f t="shared" si="574"/>
        <v>1</v>
      </c>
      <c r="AN688" s="80">
        <f t="shared" si="575"/>
        <v>2</v>
      </c>
      <c r="AO688" s="14" t="s">
        <v>88</v>
      </c>
      <c r="AP688" t="s">
        <v>73</v>
      </c>
      <c r="AQ688" t="s">
        <v>95</v>
      </c>
      <c r="AR688">
        <v>2</v>
      </c>
      <c r="AS688" t="s">
        <v>83</v>
      </c>
      <c r="AT688">
        <v>1</v>
      </c>
      <c r="AU688" s="71">
        <f t="shared" si="554"/>
        <v>2</v>
      </c>
      <c r="AV688" s="80">
        <f t="shared" si="576"/>
        <v>0</v>
      </c>
      <c r="AW688" s="14" t="s">
        <v>90</v>
      </c>
      <c r="AX688" t="s">
        <v>73</v>
      </c>
      <c r="AY688" t="s">
        <v>135</v>
      </c>
      <c r="AZ688">
        <v>2</v>
      </c>
      <c r="BA688" t="s">
        <v>83</v>
      </c>
      <c r="BB688">
        <v>1</v>
      </c>
      <c r="BC688" s="71">
        <f t="shared" si="577"/>
        <v>1</v>
      </c>
      <c r="BD688" s="80">
        <f t="shared" si="555"/>
        <v>2</v>
      </c>
      <c r="BE688" s="14" t="s">
        <v>131</v>
      </c>
      <c r="BF688" t="s">
        <v>73</v>
      </c>
      <c r="BG688" t="s">
        <v>130</v>
      </c>
      <c r="BH688">
        <v>2</v>
      </c>
      <c r="BI688" t="s">
        <v>83</v>
      </c>
      <c r="BJ688">
        <v>1</v>
      </c>
      <c r="BK688" s="71">
        <f t="shared" si="556"/>
        <v>2</v>
      </c>
      <c r="BL688" s="80">
        <f t="shared" si="578"/>
        <v>0</v>
      </c>
      <c r="BM688" s="14" t="s">
        <v>96</v>
      </c>
      <c r="BN688" t="s">
        <v>73</v>
      </c>
      <c r="BO688" t="s">
        <v>134</v>
      </c>
      <c r="BP688">
        <v>1</v>
      </c>
      <c r="BQ688" t="s">
        <v>83</v>
      </c>
      <c r="BR688">
        <v>2</v>
      </c>
      <c r="BS688" s="71">
        <f t="shared" si="579"/>
        <v>3</v>
      </c>
      <c r="BT688" s="80">
        <f t="shared" si="557"/>
        <v>0</v>
      </c>
      <c r="BU688" s="28">
        <f t="shared" si="580"/>
        <v>14</v>
      </c>
      <c r="BV688" s="14" t="str">
        <f t="shared" si="581"/>
        <v>Deutschland</v>
      </c>
      <c r="BW688" s="80">
        <f t="shared" si="558"/>
        <v>0</v>
      </c>
      <c r="BX688" s="14" t="str">
        <f t="shared" si="582"/>
        <v>Brasilien</v>
      </c>
      <c r="BY688" s="80">
        <f t="shared" si="583"/>
        <v>7</v>
      </c>
      <c r="BZ688" s="14" t="str">
        <f t="shared" si="584"/>
        <v>Niederlande</v>
      </c>
      <c r="CA688" s="80">
        <f t="shared" si="585"/>
        <v>7</v>
      </c>
      <c r="CB688" s="14" t="str">
        <f t="shared" si="586"/>
        <v>Argentinien</v>
      </c>
      <c r="CC688" s="80">
        <f t="shared" si="587"/>
        <v>7</v>
      </c>
      <c r="CD688" s="14" t="str">
        <f t="shared" si="588"/>
        <v>Belgien</v>
      </c>
      <c r="CE688" s="80">
        <f t="shared" si="589"/>
        <v>0</v>
      </c>
      <c r="CF688" s="14" t="str">
        <f t="shared" si="590"/>
        <v>Schweiz</v>
      </c>
      <c r="CG688" s="80">
        <f t="shared" si="591"/>
        <v>0</v>
      </c>
      <c r="CH688" s="14" t="str">
        <f t="shared" si="592"/>
        <v>England</v>
      </c>
      <c r="CI688" s="80">
        <f t="shared" si="593"/>
        <v>7</v>
      </c>
      <c r="CJ688" s="14" t="str">
        <f t="shared" si="594"/>
        <v>Frankreich</v>
      </c>
      <c r="CK688" s="80">
        <f t="shared" si="595"/>
        <v>7</v>
      </c>
      <c r="CL688" s="27">
        <f t="shared" si="605"/>
        <v>35</v>
      </c>
      <c r="CM688" t="s">
        <v>88</v>
      </c>
      <c r="CN688" t="s">
        <v>73</v>
      </c>
      <c r="CO688" t="s">
        <v>90</v>
      </c>
      <c r="CP688">
        <v>1</v>
      </c>
      <c r="CQ688" t="s">
        <v>83</v>
      </c>
      <c r="CR688">
        <v>2</v>
      </c>
      <c r="CS688" s="71">
        <f t="shared" si="559"/>
        <v>2</v>
      </c>
      <c r="CT688" s="80">
        <f t="shared" si="596"/>
        <v>0</v>
      </c>
      <c r="CU688" t="s">
        <v>84</v>
      </c>
      <c r="CV688" t="s">
        <v>73</v>
      </c>
      <c r="CW688" t="s">
        <v>93</v>
      </c>
      <c r="CX688">
        <v>0</v>
      </c>
      <c r="CY688" t="s">
        <v>83</v>
      </c>
      <c r="CZ688">
        <v>1</v>
      </c>
      <c r="DA688" s="71">
        <f t="shared" si="597"/>
        <v>3</v>
      </c>
      <c r="DB688" s="80">
        <f t="shared" si="598"/>
        <v>6</v>
      </c>
      <c r="DC688" t="s">
        <v>131</v>
      </c>
      <c r="DD688" t="s">
        <v>73</v>
      </c>
      <c r="DE688" t="s">
        <v>134</v>
      </c>
      <c r="DF688">
        <v>3</v>
      </c>
      <c r="DG688" t="s">
        <v>83</v>
      </c>
      <c r="DH688">
        <v>2</v>
      </c>
      <c r="DI688" s="71">
        <f t="shared" si="606"/>
        <v>0</v>
      </c>
      <c r="DJ688" s="80">
        <f t="shared" si="599"/>
        <v>0</v>
      </c>
      <c r="DK688" t="s">
        <v>85</v>
      </c>
      <c r="DL688" t="s">
        <v>73</v>
      </c>
      <c r="DM688" t="s">
        <v>94</v>
      </c>
      <c r="DN688">
        <v>1</v>
      </c>
      <c r="DO688" t="s">
        <v>83</v>
      </c>
      <c r="DP688">
        <v>2</v>
      </c>
      <c r="DQ688" s="71">
        <f t="shared" si="600"/>
        <v>3</v>
      </c>
      <c r="DR688" s="80">
        <f t="shared" si="601"/>
        <v>8</v>
      </c>
      <c r="DS688" s="27">
        <f t="shared" si="560"/>
        <v>14</v>
      </c>
      <c r="DT688" t="str">
        <f t="shared" si="561"/>
        <v>Argentinien</v>
      </c>
      <c r="DU688">
        <f t="shared" si="602"/>
        <v>8</v>
      </c>
      <c r="DV688" t="str">
        <f t="shared" si="562"/>
        <v>Brasilien</v>
      </c>
      <c r="DW688">
        <f t="shared" si="603"/>
        <v>0</v>
      </c>
      <c r="DX688" t="str">
        <f t="shared" si="563"/>
        <v>Frankreich</v>
      </c>
      <c r="DY688">
        <f t="shared" si="604"/>
        <v>8</v>
      </c>
      <c r="DZ688" t="str">
        <f t="shared" si="564"/>
        <v>Belgien</v>
      </c>
      <c r="EA688">
        <f t="shared" si="565"/>
        <v>0</v>
      </c>
      <c r="EB688" s="27">
        <f t="shared" si="566"/>
        <v>16</v>
      </c>
      <c r="EC688" t="s">
        <v>93</v>
      </c>
      <c r="ED688" t="s">
        <v>73</v>
      </c>
      <c r="EE688" t="s">
        <v>90</v>
      </c>
      <c r="EF688">
        <v>3</v>
      </c>
      <c r="EG688" t="s">
        <v>83</v>
      </c>
      <c r="EH688">
        <v>2</v>
      </c>
      <c r="EK688" t="s">
        <v>94</v>
      </c>
      <c r="EL688" t="s">
        <v>73</v>
      </c>
      <c r="EM688" t="s">
        <v>131</v>
      </c>
      <c r="EN688">
        <v>2</v>
      </c>
      <c r="EO688" t="s">
        <v>83</v>
      </c>
      <c r="EP688">
        <v>1</v>
      </c>
      <c r="EU688" t="s">
        <v>90</v>
      </c>
      <c r="EV688" t="s">
        <v>73</v>
      </c>
      <c r="EW688" t="s">
        <v>131</v>
      </c>
      <c r="EX688">
        <v>2</v>
      </c>
      <c r="EY688" t="s">
        <v>83</v>
      </c>
      <c r="EZ688">
        <v>1</v>
      </c>
      <c r="FC688" t="s">
        <v>93</v>
      </c>
      <c r="FD688" t="s">
        <v>73</v>
      </c>
      <c r="FE688" t="s">
        <v>94</v>
      </c>
      <c r="FF688">
        <v>3</v>
      </c>
      <c r="FG688" t="s">
        <v>83</v>
      </c>
      <c r="FH688">
        <v>2</v>
      </c>
      <c r="FL688" t="s">
        <v>131</v>
      </c>
      <c r="FN688" t="s">
        <v>90</v>
      </c>
      <c r="FP688" t="s">
        <v>94</v>
      </c>
      <c r="FR688" t="s">
        <v>93</v>
      </c>
      <c r="FU688">
        <v>173</v>
      </c>
      <c r="FX688">
        <v>0</v>
      </c>
    </row>
    <row r="689" spans="1:180" x14ac:dyDescent="0.45">
      <c r="A689" s="1">
        <v>686</v>
      </c>
      <c r="B689" s="45">
        <f t="shared" si="552"/>
        <v>49</v>
      </c>
      <c r="C689" s="14" t="s">
        <v>975</v>
      </c>
      <c r="D689" t="s">
        <v>1438</v>
      </c>
      <c r="E689" s="15" t="s">
        <v>1394</v>
      </c>
      <c r="F689" s="28">
        <f>VOR!IH689</f>
        <v>181</v>
      </c>
      <c r="G689" s="27">
        <f t="shared" si="567"/>
        <v>85</v>
      </c>
      <c r="H689" s="49">
        <f t="shared" si="568"/>
        <v>266</v>
      </c>
      <c r="I689" s="14" t="s">
        <v>84</v>
      </c>
      <c r="J689" t="s">
        <v>73</v>
      </c>
      <c r="K689" t="s">
        <v>137</v>
      </c>
      <c r="L689">
        <v>3</v>
      </c>
      <c r="M689" t="s">
        <v>83</v>
      </c>
      <c r="N689">
        <v>1</v>
      </c>
      <c r="O689" s="77">
        <f t="shared" si="569"/>
        <v>3</v>
      </c>
      <c r="P689" s="80">
        <f t="shared" si="570"/>
        <v>8</v>
      </c>
      <c r="Q689" t="s">
        <v>93</v>
      </c>
      <c r="R689" t="s">
        <v>73</v>
      </c>
      <c r="S689" t="s">
        <v>129</v>
      </c>
      <c r="T689">
        <v>2</v>
      </c>
      <c r="U689" t="s">
        <v>83</v>
      </c>
      <c r="V689">
        <v>1</v>
      </c>
      <c r="W689" s="71">
        <f t="shared" si="571"/>
        <v>1</v>
      </c>
      <c r="X689" s="80">
        <f t="shared" si="572"/>
        <v>4</v>
      </c>
      <c r="Y689" s="14" t="s">
        <v>94</v>
      </c>
      <c r="Z689" t="s">
        <v>73</v>
      </c>
      <c r="AA689" t="s">
        <v>86</v>
      </c>
      <c r="AB689">
        <v>2</v>
      </c>
      <c r="AC689" t="s">
        <v>83</v>
      </c>
      <c r="AD689">
        <v>1</v>
      </c>
      <c r="AE689" s="71">
        <f t="shared" si="573"/>
        <v>3</v>
      </c>
      <c r="AF689" s="80">
        <f t="shared" si="553"/>
        <v>4</v>
      </c>
      <c r="AG689" s="14" t="s">
        <v>85</v>
      </c>
      <c r="AH689" t="s">
        <v>73</v>
      </c>
      <c r="AI689" t="s">
        <v>140</v>
      </c>
      <c r="AJ689">
        <v>2</v>
      </c>
      <c r="AK689" t="s">
        <v>83</v>
      </c>
      <c r="AL689">
        <v>1</v>
      </c>
      <c r="AM689" s="71">
        <f t="shared" si="574"/>
        <v>1</v>
      </c>
      <c r="AN689" s="80">
        <f t="shared" si="575"/>
        <v>2</v>
      </c>
      <c r="AO689" s="14" t="s">
        <v>88</v>
      </c>
      <c r="AP689" t="s">
        <v>73</v>
      </c>
      <c r="AQ689" t="s">
        <v>131</v>
      </c>
      <c r="AR689">
        <v>2</v>
      </c>
      <c r="AS689" t="s">
        <v>83</v>
      </c>
      <c r="AT689">
        <v>1</v>
      </c>
      <c r="AU689" s="71">
        <f t="shared" si="554"/>
        <v>0</v>
      </c>
      <c r="AV689" s="80">
        <f t="shared" si="576"/>
        <v>0</v>
      </c>
      <c r="AW689" s="14" t="s">
        <v>90</v>
      </c>
      <c r="AX689" t="s">
        <v>73</v>
      </c>
      <c r="AY689" t="s">
        <v>135</v>
      </c>
      <c r="AZ689">
        <v>3</v>
      </c>
      <c r="BA689" t="s">
        <v>83</v>
      </c>
      <c r="BB689">
        <v>1</v>
      </c>
      <c r="BC689" s="71">
        <f t="shared" si="577"/>
        <v>1</v>
      </c>
      <c r="BD689" s="80">
        <f t="shared" si="555"/>
        <v>2</v>
      </c>
      <c r="BE689" s="14" t="s">
        <v>95</v>
      </c>
      <c r="BF689" t="s">
        <v>73</v>
      </c>
      <c r="BG689" t="s">
        <v>130</v>
      </c>
      <c r="BH689">
        <v>1</v>
      </c>
      <c r="BI689" t="s">
        <v>83</v>
      </c>
      <c r="BJ689">
        <v>3</v>
      </c>
      <c r="BK689" s="71">
        <f t="shared" si="556"/>
        <v>2</v>
      </c>
      <c r="BL689" s="80">
        <f t="shared" si="578"/>
        <v>0</v>
      </c>
      <c r="BM689" s="14" t="s">
        <v>96</v>
      </c>
      <c r="BN689" t="s">
        <v>73</v>
      </c>
      <c r="BO689" t="s">
        <v>134</v>
      </c>
      <c r="BP689">
        <v>1</v>
      </c>
      <c r="BQ689" t="s">
        <v>83</v>
      </c>
      <c r="BR689">
        <v>2</v>
      </c>
      <c r="BS689" s="71">
        <f t="shared" si="579"/>
        <v>3</v>
      </c>
      <c r="BT689" s="80">
        <f t="shared" si="557"/>
        <v>0</v>
      </c>
      <c r="BU689" s="28">
        <f t="shared" si="580"/>
        <v>20</v>
      </c>
      <c r="BV689" s="14" t="str">
        <f t="shared" si="581"/>
        <v>Deutschland</v>
      </c>
      <c r="BW689" s="80">
        <f t="shared" si="558"/>
        <v>0</v>
      </c>
      <c r="BX689" s="14" t="str">
        <f t="shared" si="582"/>
        <v>Brasilien</v>
      </c>
      <c r="BY689" s="80">
        <f t="shared" si="583"/>
        <v>7</v>
      </c>
      <c r="BZ689" s="14" t="str">
        <f t="shared" si="584"/>
        <v>Niederlande</v>
      </c>
      <c r="CA689" s="80">
        <f t="shared" si="585"/>
        <v>7</v>
      </c>
      <c r="CB689" s="14" t="str">
        <f t="shared" si="586"/>
        <v>Argentinien</v>
      </c>
      <c r="CC689" s="80">
        <f t="shared" si="587"/>
        <v>7</v>
      </c>
      <c r="CD689" s="14" t="str">
        <f t="shared" si="588"/>
        <v>Spanien</v>
      </c>
      <c r="CE689" s="80">
        <f t="shared" si="589"/>
        <v>0</v>
      </c>
      <c r="CF689" s="14" t="str">
        <f t="shared" si="590"/>
        <v>Schweiz</v>
      </c>
      <c r="CG689" s="80">
        <f t="shared" si="591"/>
        <v>0</v>
      </c>
      <c r="CH689" s="14" t="str">
        <f t="shared" si="592"/>
        <v>England</v>
      </c>
      <c r="CI689" s="80">
        <f t="shared" si="593"/>
        <v>7</v>
      </c>
      <c r="CJ689" s="14" t="str">
        <f t="shared" si="594"/>
        <v>Frankreich</v>
      </c>
      <c r="CK689" s="80">
        <f t="shared" si="595"/>
        <v>7</v>
      </c>
      <c r="CL689" s="27">
        <f t="shared" si="605"/>
        <v>35</v>
      </c>
      <c r="CM689" t="s">
        <v>88</v>
      </c>
      <c r="CN689" t="s">
        <v>73</v>
      </c>
      <c r="CO689" t="s">
        <v>90</v>
      </c>
      <c r="CP689">
        <v>3</v>
      </c>
      <c r="CQ689" t="s">
        <v>83</v>
      </c>
      <c r="CR689">
        <v>2</v>
      </c>
      <c r="CS689" s="71">
        <f t="shared" si="559"/>
        <v>2</v>
      </c>
      <c r="CT689" s="80">
        <f t="shared" si="596"/>
        <v>0</v>
      </c>
      <c r="CU689" t="s">
        <v>84</v>
      </c>
      <c r="CV689" t="s">
        <v>73</v>
      </c>
      <c r="CW689" t="s">
        <v>93</v>
      </c>
      <c r="CX689">
        <v>0</v>
      </c>
      <c r="CY689" t="s">
        <v>83</v>
      </c>
      <c r="CZ689">
        <v>1</v>
      </c>
      <c r="DA689" s="71">
        <f t="shared" si="597"/>
        <v>3</v>
      </c>
      <c r="DB689" s="80">
        <f t="shared" si="598"/>
        <v>6</v>
      </c>
      <c r="DC689" t="s">
        <v>130</v>
      </c>
      <c r="DD689" t="s">
        <v>73</v>
      </c>
      <c r="DE689" t="s">
        <v>134</v>
      </c>
      <c r="DF689">
        <v>3</v>
      </c>
      <c r="DG689" t="s">
        <v>83</v>
      </c>
      <c r="DH689">
        <v>1</v>
      </c>
      <c r="DI689" s="71">
        <f t="shared" si="606"/>
        <v>0</v>
      </c>
      <c r="DJ689" s="80">
        <f t="shared" si="599"/>
        <v>0</v>
      </c>
      <c r="DK689" t="s">
        <v>85</v>
      </c>
      <c r="DL689" t="s">
        <v>73</v>
      </c>
      <c r="DM689" t="s">
        <v>94</v>
      </c>
      <c r="DN689">
        <v>1</v>
      </c>
      <c r="DO689" t="s">
        <v>83</v>
      </c>
      <c r="DP689">
        <v>2</v>
      </c>
      <c r="DQ689" s="71">
        <f t="shared" si="600"/>
        <v>3</v>
      </c>
      <c r="DR689" s="80">
        <f t="shared" si="601"/>
        <v>8</v>
      </c>
      <c r="DS689" s="27">
        <f t="shared" si="560"/>
        <v>14</v>
      </c>
      <c r="DT689" t="str">
        <f t="shared" si="561"/>
        <v>Argentinien</v>
      </c>
      <c r="DU689">
        <f t="shared" si="602"/>
        <v>8</v>
      </c>
      <c r="DV689" t="str">
        <f t="shared" si="562"/>
        <v>Deutschland</v>
      </c>
      <c r="DW689">
        <f t="shared" si="603"/>
        <v>0</v>
      </c>
      <c r="DX689" t="str">
        <f t="shared" si="563"/>
        <v>Frankreich</v>
      </c>
      <c r="DY689">
        <f t="shared" si="604"/>
        <v>8</v>
      </c>
      <c r="DZ689" t="str">
        <f t="shared" si="564"/>
        <v>Spanien</v>
      </c>
      <c r="EA689">
        <f t="shared" si="565"/>
        <v>0</v>
      </c>
      <c r="EB689" s="27">
        <f t="shared" si="566"/>
        <v>16</v>
      </c>
      <c r="EC689" t="s">
        <v>93</v>
      </c>
      <c r="ED689" t="s">
        <v>73</v>
      </c>
      <c r="EE689" t="s">
        <v>88</v>
      </c>
      <c r="EF689">
        <v>2</v>
      </c>
      <c r="EG689" t="s">
        <v>83</v>
      </c>
      <c r="EH689">
        <v>1</v>
      </c>
      <c r="EK689" t="s">
        <v>94</v>
      </c>
      <c r="EL689" t="s">
        <v>73</v>
      </c>
      <c r="EM689" t="s">
        <v>130</v>
      </c>
      <c r="EN689">
        <v>2</v>
      </c>
      <c r="EO689" t="s">
        <v>83</v>
      </c>
      <c r="EP689">
        <v>1</v>
      </c>
      <c r="EU689" t="s">
        <v>88</v>
      </c>
      <c r="EV689" t="s">
        <v>73</v>
      </c>
      <c r="EW689" t="s">
        <v>130</v>
      </c>
      <c r="EX689">
        <v>1</v>
      </c>
      <c r="EY689" t="s">
        <v>83</v>
      </c>
      <c r="EZ689">
        <v>2</v>
      </c>
      <c r="FC689" t="s">
        <v>93</v>
      </c>
      <c r="FD689" t="s">
        <v>73</v>
      </c>
      <c r="FE689" t="s">
        <v>94</v>
      </c>
      <c r="FF689">
        <v>1</v>
      </c>
      <c r="FG689" t="s">
        <v>83</v>
      </c>
      <c r="FH689">
        <v>2</v>
      </c>
      <c r="FL689" t="s">
        <v>88</v>
      </c>
      <c r="FN689" t="s">
        <v>130</v>
      </c>
      <c r="FP689" t="s">
        <v>93</v>
      </c>
      <c r="FR689" t="s">
        <v>94</v>
      </c>
      <c r="FU689">
        <v>169</v>
      </c>
      <c r="FX689" t="s">
        <v>1028</v>
      </c>
    </row>
    <row r="690" spans="1:180" x14ac:dyDescent="0.45">
      <c r="A690" s="1">
        <v>687</v>
      </c>
      <c r="B690" s="45">
        <f t="shared" si="552"/>
        <v>489</v>
      </c>
      <c r="C690" s="14" t="s">
        <v>1439</v>
      </c>
      <c r="D690" t="s">
        <v>1438</v>
      </c>
      <c r="E690" s="15" t="s">
        <v>1394</v>
      </c>
      <c r="F690" s="28">
        <f>VOR!IH690</f>
        <v>137</v>
      </c>
      <c r="G690" s="27">
        <f t="shared" si="567"/>
        <v>55</v>
      </c>
      <c r="H690" s="49">
        <f t="shared" si="568"/>
        <v>192</v>
      </c>
      <c r="I690" s="14" t="s">
        <v>84</v>
      </c>
      <c r="J690" t="s">
        <v>73</v>
      </c>
      <c r="K690" t="s">
        <v>92</v>
      </c>
      <c r="L690">
        <v>3</v>
      </c>
      <c r="M690" t="s">
        <v>83</v>
      </c>
      <c r="N690">
        <v>1</v>
      </c>
      <c r="O690" s="77">
        <f t="shared" si="569"/>
        <v>1</v>
      </c>
      <c r="P690" s="80">
        <f t="shared" si="570"/>
        <v>4</v>
      </c>
      <c r="Q690" t="s">
        <v>86</v>
      </c>
      <c r="R690" t="s">
        <v>73</v>
      </c>
      <c r="S690" t="s">
        <v>129</v>
      </c>
      <c r="T690">
        <v>2</v>
      </c>
      <c r="U690" t="s">
        <v>83</v>
      </c>
      <c r="V690">
        <v>3</v>
      </c>
      <c r="W690" s="71">
        <f t="shared" si="571"/>
        <v>0</v>
      </c>
      <c r="X690" s="80">
        <f t="shared" si="572"/>
        <v>0</v>
      </c>
      <c r="Y690" s="14" t="s">
        <v>94</v>
      </c>
      <c r="Z690" t="s">
        <v>73</v>
      </c>
      <c r="AA690" t="s">
        <v>93</v>
      </c>
      <c r="AB690">
        <v>1</v>
      </c>
      <c r="AC690" t="s">
        <v>83</v>
      </c>
      <c r="AD690">
        <v>2</v>
      </c>
      <c r="AE690" s="71">
        <f t="shared" si="573"/>
        <v>1</v>
      </c>
      <c r="AF690" s="80">
        <f t="shared" si="553"/>
        <v>0</v>
      </c>
      <c r="AG690" s="14" t="s">
        <v>85</v>
      </c>
      <c r="AH690" t="s">
        <v>73</v>
      </c>
      <c r="AI690" t="s">
        <v>132</v>
      </c>
      <c r="AJ690">
        <v>2</v>
      </c>
      <c r="AK690" t="s">
        <v>83</v>
      </c>
      <c r="AL690">
        <v>1</v>
      </c>
      <c r="AM690" s="71">
        <f t="shared" si="574"/>
        <v>3</v>
      </c>
      <c r="AN690" s="80">
        <f t="shared" si="575"/>
        <v>4</v>
      </c>
      <c r="AO690" s="14" t="s">
        <v>88</v>
      </c>
      <c r="AP690" t="s">
        <v>73</v>
      </c>
      <c r="AQ690" t="s">
        <v>89</v>
      </c>
      <c r="AR690">
        <v>2</v>
      </c>
      <c r="AS690" t="s">
        <v>83</v>
      </c>
      <c r="AT690">
        <v>1</v>
      </c>
      <c r="AU690" s="71">
        <f t="shared" si="554"/>
        <v>0</v>
      </c>
      <c r="AV690" s="80">
        <f t="shared" si="576"/>
        <v>0</v>
      </c>
      <c r="AW690" s="14" t="s">
        <v>90</v>
      </c>
      <c r="AX690" t="s">
        <v>73</v>
      </c>
      <c r="AY690" t="s">
        <v>135</v>
      </c>
      <c r="AZ690">
        <v>3</v>
      </c>
      <c r="BA690" t="s">
        <v>83</v>
      </c>
      <c r="BB690">
        <v>1</v>
      </c>
      <c r="BC690" s="71">
        <f t="shared" si="577"/>
        <v>1</v>
      </c>
      <c r="BD690" s="80">
        <f t="shared" si="555"/>
        <v>2</v>
      </c>
      <c r="BE690" s="14" t="s">
        <v>131</v>
      </c>
      <c r="BF690" t="s">
        <v>73</v>
      </c>
      <c r="BG690" t="s">
        <v>130</v>
      </c>
      <c r="BH690">
        <v>2</v>
      </c>
      <c r="BI690" t="s">
        <v>83</v>
      </c>
      <c r="BJ690">
        <v>1</v>
      </c>
      <c r="BK690" s="71">
        <f t="shared" si="556"/>
        <v>2</v>
      </c>
      <c r="BL690" s="80">
        <f t="shared" si="578"/>
        <v>0</v>
      </c>
      <c r="BM690" s="14" t="s">
        <v>96</v>
      </c>
      <c r="BN690" t="s">
        <v>73</v>
      </c>
      <c r="BO690" t="s">
        <v>166</v>
      </c>
      <c r="BP690">
        <v>3</v>
      </c>
      <c r="BQ690" t="s">
        <v>83</v>
      </c>
      <c r="BR690">
        <v>2</v>
      </c>
      <c r="BS690" s="71">
        <f t="shared" si="579"/>
        <v>1</v>
      </c>
      <c r="BT690" s="80">
        <f t="shared" si="557"/>
        <v>2</v>
      </c>
      <c r="BU690" s="28">
        <f t="shared" si="580"/>
        <v>12</v>
      </c>
      <c r="BV690" s="14" t="str">
        <f t="shared" si="581"/>
        <v>Deutschland</v>
      </c>
      <c r="BW690" s="80">
        <f t="shared" si="558"/>
        <v>0</v>
      </c>
      <c r="BX690" s="14" t="str">
        <f t="shared" si="582"/>
        <v>Brasilien</v>
      </c>
      <c r="BY690" s="80">
        <f t="shared" si="583"/>
        <v>7</v>
      </c>
      <c r="BZ690" s="14" t="str">
        <f t="shared" si="584"/>
        <v>Niederlande</v>
      </c>
      <c r="CA690" s="80">
        <f t="shared" si="585"/>
        <v>7</v>
      </c>
      <c r="CB690" s="14" t="str">
        <f t="shared" si="586"/>
        <v>Dänemark</v>
      </c>
      <c r="CC690" s="80">
        <f t="shared" si="587"/>
        <v>0</v>
      </c>
      <c r="CD690" s="14" t="str">
        <f t="shared" si="588"/>
        <v>Belgien</v>
      </c>
      <c r="CE690" s="80">
        <f t="shared" si="589"/>
        <v>0</v>
      </c>
      <c r="CF690" s="14" t="str">
        <f t="shared" si="590"/>
        <v>Portugal</v>
      </c>
      <c r="CG690" s="80">
        <f t="shared" si="591"/>
        <v>7</v>
      </c>
      <c r="CH690" s="14" t="str">
        <f t="shared" si="592"/>
        <v>England</v>
      </c>
      <c r="CI690" s="80">
        <f t="shared" si="593"/>
        <v>7</v>
      </c>
      <c r="CJ690" s="14" t="str">
        <f t="shared" si="594"/>
        <v>Argentinien</v>
      </c>
      <c r="CK690" s="80">
        <f t="shared" si="595"/>
        <v>7</v>
      </c>
      <c r="CL690" s="27">
        <f t="shared" si="605"/>
        <v>35</v>
      </c>
      <c r="CM690" t="s">
        <v>88</v>
      </c>
      <c r="CN690" t="s">
        <v>73</v>
      </c>
      <c r="CO690" t="s">
        <v>90</v>
      </c>
      <c r="CP690">
        <v>1</v>
      </c>
      <c r="CQ690" t="s">
        <v>83</v>
      </c>
      <c r="CR690">
        <v>2</v>
      </c>
      <c r="CS690" s="71">
        <f t="shared" si="559"/>
        <v>2</v>
      </c>
      <c r="CT690" s="80">
        <f t="shared" si="596"/>
        <v>0</v>
      </c>
      <c r="CU690" t="s">
        <v>84</v>
      </c>
      <c r="CV690" t="s">
        <v>73</v>
      </c>
      <c r="CW690" t="s">
        <v>129</v>
      </c>
      <c r="CX690">
        <v>2</v>
      </c>
      <c r="CY690" t="s">
        <v>83</v>
      </c>
      <c r="CZ690">
        <v>1</v>
      </c>
      <c r="DA690" s="71">
        <f t="shared" si="597"/>
        <v>1</v>
      </c>
      <c r="DB690" s="80">
        <f t="shared" si="598"/>
        <v>0</v>
      </c>
      <c r="DC690" t="s">
        <v>131</v>
      </c>
      <c r="DD690" t="s">
        <v>73</v>
      </c>
      <c r="DE690" t="s">
        <v>96</v>
      </c>
      <c r="DF690">
        <v>3</v>
      </c>
      <c r="DG690" t="s">
        <v>83</v>
      </c>
      <c r="DH690">
        <v>1</v>
      </c>
      <c r="DI690" s="71">
        <f t="shared" si="606"/>
        <v>0</v>
      </c>
      <c r="DJ690" s="80">
        <f t="shared" si="599"/>
        <v>0</v>
      </c>
      <c r="DK690" t="s">
        <v>85</v>
      </c>
      <c r="DL690" t="s">
        <v>73</v>
      </c>
      <c r="DM690" t="s">
        <v>93</v>
      </c>
      <c r="DN690">
        <v>1</v>
      </c>
      <c r="DO690" t="s">
        <v>83</v>
      </c>
      <c r="DP690">
        <v>2</v>
      </c>
      <c r="DQ690" s="71">
        <f t="shared" si="600"/>
        <v>1</v>
      </c>
      <c r="DR690" s="80">
        <f t="shared" si="601"/>
        <v>0</v>
      </c>
      <c r="DS690" s="27">
        <f t="shared" si="560"/>
        <v>0</v>
      </c>
      <c r="DT690" t="str">
        <f t="shared" si="561"/>
        <v>Niederlande</v>
      </c>
      <c r="DU690">
        <f t="shared" si="602"/>
        <v>0</v>
      </c>
      <c r="DV690" t="str">
        <f t="shared" si="562"/>
        <v>Brasilien</v>
      </c>
      <c r="DW690">
        <f t="shared" si="603"/>
        <v>0</v>
      </c>
      <c r="DX690" t="str">
        <f t="shared" si="563"/>
        <v>Argentinien</v>
      </c>
      <c r="DY690">
        <f t="shared" si="604"/>
        <v>8</v>
      </c>
      <c r="DZ690" t="str">
        <f t="shared" si="564"/>
        <v>Belgien</v>
      </c>
      <c r="EA690">
        <f t="shared" si="565"/>
        <v>0</v>
      </c>
      <c r="EB690" s="27">
        <f t="shared" si="566"/>
        <v>8</v>
      </c>
      <c r="EC690" t="s">
        <v>84</v>
      </c>
      <c r="ED690" t="s">
        <v>73</v>
      </c>
      <c r="EE690" t="s">
        <v>90</v>
      </c>
      <c r="EF690">
        <v>2</v>
      </c>
      <c r="EG690" t="s">
        <v>83</v>
      </c>
      <c r="EH690">
        <v>1</v>
      </c>
      <c r="EK690" t="s">
        <v>93</v>
      </c>
      <c r="EL690" t="s">
        <v>73</v>
      </c>
      <c r="EM690" t="s">
        <v>131</v>
      </c>
      <c r="EN690">
        <v>2</v>
      </c>
      <c r="EO690" t="s">
        <v>83</v>
      </c>
      <c r="EP690">
        <v>1</v>
      </c>
      <c r="EU690" t="s">
        <v>90</v>
      </c>
      <c r="EV690" t="s">
        <v>73</v>
      </c>
      <c r="EW690" t="s">
        <v>131</v>
      </c>
      <c r="EX690">
        <v>1</v>
      </c>
      <c r="EY690" t="s">
        <v>83</v>
      </c>
      <c r="EZ690">
        <v>2</v>
      </c>
      <c r="FC690" t="s">
        <v>84</v>
      </c>
      <c r="FD690" t="s">
        <v>73</v>
      </c>
      <c r="FE690" t="s">
        <v>93</v>
      </c>
      <c r="FF690">
        <v>1</v>
      </c>
      <c r="FG690" t="s">
        <v>83</v>
      </c>
      <c r="FH690">
        <v>2</v>
      </c>
      <c r="FL690" t="s">
        <v>90</v>
      </c>
      <c r="FN690" t="s">
        <v>131</v>
      </c>
      <c r="FP690" t="s">
        <v>84</v>
      </c>
      <c r="FR690" t="s">
        <v>93</v>
      </c>
      <c r="FU690">
        <v>169</v>
      </c>
      <c r="FX690">
        <v>0</v>
      </c>
    </row>
    <row r="691" spans="1:180" x14ac:dyDescent="0.45">
      <c r="A691" s="1">
        <v>688</v>
      </c>
      <c r="B691" s="45">
        <f t="shared" si="552"/>
        <v>56</v>
      </c>
      <c r="C691" s="14" t="s">
        <v>1440</v>
      </c>
      <c r="D691" t="s">
        <v>1441</v>
      </c>
      <c r="E691" s="15" t="s">
        <v>1394</v>
      </c>
      <c r="F691" s="28">
        <f>VOR!IH691</f>
        <v>187</v>
      </c>
      <c r="G691" s="27">
        <f t="shared" si="567"/>
        <v>78</v>
      </c>
      <c r="H691" s="49">
        <f t="shared" si="568"/>
        <v>265</v>
      </c>
      <c r="I691" s="14" t="s">
        <v>84</v>
      </c>
      <c r="J691" t="s">
        <v>73</v>
      </c>
      <c r="K691" t="s">
        <v>137</v>
      </c>
      <c r="L691">
        <v>2</v>
      </c>
      <c r="M691" t="s">
        <v>83</v>
      </c>
      <c r="N691">
        <v>1</v>
      </c>
      <c r="O691" s="77">
        <f t="shared" si="569"/>
        <v>3</v>
      </c>
      <c r="P691" s="80">
        <f t="shared" si="570"/>
        <v>4</v>
      </c>
      <c r="Q691" t="s">
        <v>93</v>
      </c>
      <c r="R691" t="s">
        <v>73</v>
      </c>
      <c r="S691" t="s">
        <v>87</v>
      </c>
      <c r="T691">
        <v>3</v>
      </c>
      <c r="U691" t="s">
        <v>83</v>
      </c>
      <c r="V691">
        <v>0</v>
      </c>
      <c r="W691" s="71">
        <f t="shared" si="571"/>
        <v>3</v>
      </c>
      <c r="X691" s="80">
        <f t="shared" si="572"/>
        <v>4</v>
      </c>
      <c r="Y691" s="14" t="s">
        <v>94</v>
      </c>
      <c r="Z691" t="s">
        <v>73</v>
      </c>
      <c r="AA691" t="s">
        <v>86</v>
      </c>
      <c r="AB691">
        <v>3</v>
      </c>
      <c r="AC691" t="s">
        <v>83</v>
      </c>
      <c r="AD691">
        <v>2</v>
      </c>
      <c r="AE691" s="71">
        <f t="shared" si="573"/>
        <v>3</v>
      </c>
      <c r="AF691" s="80">
        <f t="shared" si="553"/>
        <v>4</v>
      </c>
      <c r="AG691" s="14" t="s">
        <v>85</v>
      </c>
      <c r="AH691" t="s">
        <v>73</v>
      </c>
      <c r="AI691" t="s">
        <v>132</v>
      </c>
      <c r="AJ691">
        <v>2</v>
      </c>
      <c r="AK691" t="s">
        <v>83</v>
      </c>
      <c r="AL691">
        <v>0</v>
      </c>
      <c r="AM691" s="71">
        <f t="shared" si="574"/>
        <v>3</v>
      </c>
      <c r="AN691" s="80">
        <f t="shared" si="575"/>
        <v>4</v>
      </c>
      <c r="AO691" s="14" t="s">
        <v>88</v>
      </c>
      <c r="AP691" t="s">
        <v>73</v>
      </c>
      <c r="AQ691" t="s">
        <v>95</v>
      </c>
      <c r="AR691">
        <v>1</v>
      </c>
      <c r="AS691" t="s">
        <v>83</v>
      </c>
      <c r="AT691">
        <v>0</v>
      </c>
      <c r="AU691" s="71">
        <f t="shared" si="554"/>
        <v>2</v>
      </c>
      <c r="AV691" s="80">
        <f t="shared" si="576"/>
        <v>0</v>
      </c>
      <c r="AW691" s="14" t="s">
        <v>90</v>
      </c>
      <c r="AX691" t="s">
        <v>73</v>
      </c>
      <c r="AY691" t="s">
        <v>91</v>
      </c>
      <c r="AZ691">
        <v>2</v>
      </c>
      <c r="BA691" t="s">
        <v>83</v>
      </c>
      <c r="BB691">
        <v>1</v>
      </c>
      <c r="BC691" s="71">
        <f t="shared" si="577"/>
        <v>3</v>
      </c>
      <c r="BD691" s="80">
        <f t="shared" si="555"/>
        <v>4</v>
      </c>
      <c r="BE691" s="14" t="s">
        <v>131</v>
      </c>
      <c r="BF691" t="s">
        <v>73</v>
      </c>
      <c r="BG691" t="s">
        <v>165</v>
      </c>
      <c r="BH691">
        <v>0</v>
      </c>
      <c r="BI691" t="s">
        <v>83</v>
      </c>
      <c r="BJ691">
        <v>1</v>
      </c>
      <c r="BK691" s="71">
        <f t="shared" si="556"/>
        <v>0</v>
      </c>
      <c r="BL691" s="80">
        <f t="shared" si="578"/>
        <v>0</v>
      </c>
      <c r="BM691" s="14" t="s">
        <v>96</v>
      </c>
      <c r="BN691" t="s">
        <v>73</v>
      </c>
      <c r="BO691" t="s">
        <v>166</v>
      </c>
      <c r="BP691">
        <v>2</v>
      </c>
      <c r="BQ691" t="s">
        <v>83</v>
      </c>
      <c r="BR691">
        <v>1</v>
      </c>
      <c r="BS691" s="71">
        <f t="shared" si="579"/>
        <v>1</v>
      </c>
      <c r="BT691" s="80">
        <f t="shared" si="557"/>
        <v>2</v>
      </c>
      <c r="BU691" s="28">
        <f t="shared" si="580"/>
        <v>22</v>
      </c>
      <c r="BV691" s="14" t="str">
        <f t="shared" si="581"/>
        <v>Deutschland</v>
      </c>
      <c r="BW691" s="80">
        <f t="shared" si="558"/>
        <v>0</v>
      </c>
      <c r="BX691" s="14" t="str">
        <f t="shared" si="582"/>
        <v>Brasilien</v>
      </c>
      <c r="BY691" s="80">
        <f t="shared" si="583"/>
        <v>7</v>
      </c>
      <c r="BZ691" s="14" t="str">
        <f t="shared" si="584"/>
        <v>Niederlande</v>
      </c>
      <c r="CA691" s="80">
        <f t="shared" si="585"/>
        <v>7</v>
      </c>
      <c r="CB691" s="14" t="str">
        <f t="shared" si="586"/>
        <v>Argentinien</v>
      </c>
      <c r="CC691" s="80">
        <f t="shared" si="587"/>
        <v>7</v>
      </c>
      <c r="CD691" s="14" t="str">
        <f t="shared" si="588"/>
        <v>Japan</v>
      </c>
      <c r="CE691" s="80">
        <f t="shared" si="589"/>
        <v>0</v>
      </c>
      <c r="CF691" s="14" t="str">
        <f t="shared" si="590"/>
        <v>Portugal</v>
      </c>
      <c r="CG691" s="80">
        <f t="shared" si="591"/>
        <v>7</v>
      </c>
      <c r="CH691" s="14" t="str">
        <f t="shared" si="592"/>
        <v>England</v>
      </c>
      <c r="CI691" s="80">
        <f t="shared" si="593"/>
        <v>7</v>
      </c>
      <c r="CJ691" s="14" t="str">
        <f t="shared" si="594"/>
        <v>Frankreich</v>
      </c>
      <c r="CK691" s="80">
        <f t="shared" si="595"/>
        <v>7</v>
      </c>
      <c r="CL691" s="27">
        <f t="shared" si="605"/>
        <v>42</v>
      </c>
      <c r="CM691" t="s">
        <v>88</v>
      </c>
      <c r="CN691" t="s">
        <v>73</v>
      </c>
      <c r="CO691" t="s">
        <v>90</v>
      </c>
      <c r="CP691">
        <v>7</v>
      </c>
      <c r="CQ691" t="s">
        <v>83</v>
      </c>
      <c r="CR691">
        <v>1</v>
      </c>
      <c r="CS691" s="71">
        <f t="shared" si="559"/>
        <v>2</v>
      </c>
      <c r="CT691" s="80">
        <f t="shared" si="596"/>
        <v>0</v>
      </c>
      <c r="CU691" t="s">
        <v>84</v>
      </c>
      <c r="CV691" t="s">
        <v>73</v>
      </c>
      <c r="CW691" t="s">
        <v>93</v>
      </c>
      <c r="CX691">
        <v>1</v>
      </c>
      <c r="CY691" t="s">
        <v>83</v>
      </c>
      <c r="CZ691">
        <v>2</v>
      </c>
      <c r="DA691" s="71">
        <f t="shared" si="597"/>
        <v>3</v>
      </c>
      <c r="DB691" s="80">
        <f t="shared" si="598"/>
        <v>6</v>
      </c>
      <c r="DC691" t="s">
        <v>165</v>
      </c>
      <c r="DD691" t="s">
        <v>73</v>
      </c>
      <c r="DE691" t="s">
        <v>96</v>
      </c>
      <c r="DF691">
        <v>1</v>
      </c>
      <c r="DG691" t="s">
        <v>83</v>
      </c>
      <c r="DH691">
        <v>0</v>
      </c>
      <c r="DI691" s="71">
        <f t="shared" si="606"/>
        <v>0</v>
      </c>
      <c r="DJ691" s="80">
        <f t="shared" si="599"/>
        <v>0</v>
      </c>
      <c r="DK691" t="s">
        <v>85</v>
      </c>
      <c r="DL691" t="s">
        <v>73</v>
      </c>
      <c r="DM691" t="s">
        <v>94</v>
      </c>
      <c r="DN691">
        <v>2</v>
      </c>
      <c r="DO691" t="s">
        <v>83</v>
      </c>
      <c r="DP691">
        <v>0</v>
      </c>
      <c r="DQ691" s="71">
        <f t="shared" si="600"/>
        <v>3</v>
      </c>
      <c r="DR691" s="80">
        <f t="shared" si="601"/>
        <v>0</v>
      </c>
      <c r="DS691" s="27">
        <f t="shared" si="560"/>
        <v>6</v>
      </c>
      <c r="DT691" t="str">
        <f t="shared" si="561"/>
        <v>Argentinien</v>
      </c>
      <c r="DU691">
        <f t="shared" si="602"/>
        <v>8</v>
      </c>
      <c r="DV691" t="str">
        <f t="shared" si="562"/>
        <v>Deutschland</v>
      </c>
      <c r="DW691">
        <f t="shared" si="603"/>
        <v>0</v>
      </c>
      <c r="DX691" t="str">
        <f t="shared" si="563"/>
        <v>England</v>
      </c>
      <c r="DY691">
        <f t="shared" si="604"/>
        <v>0</v>
      </c>
      <c r="DZ691" t="str">
        <f t="shared" si="564"/>
        <v>Japan</v>
      </c>
      <c r="EA691">
        <f t="shared" si="565"/>
        <v>0</v>
      </c>
      <c r="EB691" s="27">
        <f t="shared" si="566"/>
        <v>8</v>
      </c>
      <c r="EC691" t="s">
        <v>93</v>
      </c>
      <c r="ED691" t="s">
        <v>73</v>
      </c>
      <c r="EE691" t="s">
        <v>88</v>
      </c>
      <c r="EF691">
        <v>1</v>
      </c>
      <c r="EG691" t="s">
        <v>83</v>
      </c>
      <c r="EH691">
        <v>0</v>
      </c>
      <c r="EK691" t="s">
        <v>85</v>
      </c>
      <c r="EL691" t="s">
        <v>73</v>
      </c>
      <c r="EM691" t="s">
        <v>165</v>
      </c>
      <c r="EN691">
        <v>1</v>
      </c>
      <c r="EO691" t="s">
        <v>83</v>
      </c>
      <c r="EP691">
        <v>2</v>
      </c>
      <c r="EU691" t="s">
        <v>88</v>
      </c>
      <c r="EV691" t="s">
        <v>73</v>
      </c>
      <c r="EW691" t="s">
        <v>85</v>
      </c>
      <c r="EX691">
        <v>1</v>
      </c>
      <c r="EY691" t="s">
        <v>83</v>
      </c>
      <c r="EZ691">
        <v>0</v>
      </c>
      <c r="FC691" t="s">
        <v>93</v>
      </c>
      <c r="FD691" t="s">
        <v>73</v>
      </c>
      <c r="FE691" t="s">
        <v>165</v>
      </c>
      <c r="FF691">
        <v>2</v>
      </c>
      <c r="FG691" t="s">
        <v>83</v>
      </c>
      <c r="FH691">
        <v>3</v>
      </c>
      <c r="FL691" t="s">
        <v>85</v>
      </c>
      <c r="FN691" t="s">
        <v>88</v>
      </c>
      <c r="FP691" t="s">
        <v>93</v>
      </c>
      <c r="FR691" t="s">
        <v>165</v>
      </c>
      <c r="FU691">
        <v>86</v>
      </c>
      <c r="FX691" t="s">
        <v>1516</v>
      </c>
    </row>
    <row r="692" spans="1:180" x14ac:dyDescent="0.45">
      <c r="A692" s="1">
        <v>689</v>
      </c>
      <c r="B692" s="45">
        <f t="shared" si="552"/>
        <v>317</v>
      </c>
      <c r="C692" s="14" t="s">
        <v>1442</v>
      </c>
      <c r="D692" t="s">
        <v>1443</v>
      </c>
      <c r="E692" s="15" t="s">
        <v>1394</v>
      </c>
      <c r="F692" s="28">
        <f>VOR!IH692</f>
        <v>181</v>
      </c>
      <c r="G692" s="27">
        <f t="shared" si="567"/>
        <v>38</v>
      </c>
      <c r="H692" s="49">
        <f t="shared" si="568"/>
        <v>219</v>
      </c>
      <c r="I692" s="14" t="s">
        <v>84</v>
      </c>
      <c r="J692" t="s">
        <v>73</v>
      </c>
      <c r="K692" t="s">
        <v>92</v>
      </c>
      <c r="L692">
        <v>2</v>
      </c>
      <c r="M692" t="s">
        <v>83</v>
      </c>
      <c r="N692">
        <v>1</v>
      </c>
      <c r="O692" s="77">
        <f t="shared" si="569"/>
        <v>1</v>
      </c>
      <c r="P692" s="80">
        <f t="shared" si="570"/>
        <v>2</v>
      </c>
      <c r="Q692" t="s">
        <v>86</v>
      </c>
      <c r="R692" t="s">
        <v>73</v>
      </c>
      <c r="S692" t="s">
        <v>94</v>
      </c>
      <c r="T692">
        <v>1</v>
      </c>
      <c r="U692" t="s">
        <v>83</v>
      </c>
      <c r="V692">
        <v>0</v>
      </c>
      <c r="W692" s="71">
        <f t="shared" si="571"/>
        <v>0</v>
      </c>
      <c r="X692" s="80">
        <f t="shared" si="572"/>
        <v>0</v>
      </c>
      <c r="Y692" s="14" t="s">
        <v>129</v>
      </c>
      <c r="Z692" t="s">
        <v>73</v>
      </c>
      <c r="AA692" t="s">
        <v>93</v>
      </c>
      <c r="AB692">
        <v>0</v>
      </c>
      <c r="AC692" t="s">
        <v>83</v>
      </c>
      <c r="AD692">
        <v>1</v>
      </c>
      <c r="AE692" s="71">
        <f t="shared" si="573"/>
        <v>0</v>
      </c>
      <c r="AF692" s="80">
        <f t="shared" si="553"/>
        <v>0</v>
      </c>
      <c r="AG692" s="14" t="s">
        <v>85</v>
      </c>
      <c r="AH692" t="s">
        <v>73</v>
      </c>
      <c r="AI692" t="s">
        <v>132</v>
      </c>
      <c r="AJ692">
        <v>4</v>
      </c>
      <c r="AK692" t="s">
        <v>83</v>
      </c>
      <c r="AL692">
        <v>1</v>
      </c>
      <c r="AM692" s="71">
        <f t="shared" si="574"/>
        <v>3</v>
      </c>
      <c r="AN692" s="80">
        <f t="shared" si="575"/>
        <v>6</v>
      </c>
      <c r="AO692" s="14" t="s">
        <v>130</v>
      </c>
      <c r="AP692" t="s">
        <v>73</v>
      </c>
      <c r="AQ692" t="s">
        <v>95</v>
      </c>
      <c r="AR692">
        <v>2</v>
      </c>
      <c r="AS692" t="s">
        <v>83</v>
      </c>
      <c r="AT692">
        <v>1</v>
      </c>
      <c r="AU692" s="71">
        <f t="shared" si="554"/>
        <v>2</v>
      </c>
      <c r="AV692" s="80">
        <f t="shared" si="576"/>
        <v>0</v>
      </c>
      <c r="AW692" s="14" t="s">
        <v>134</v>
      </c>
      <c r="AX692" t="s">
        <v>73</v>
      </c>
      <c r="AY692" t="s">
        <v>135</v>
      </c>
      <c r="AZ692">
        <v>3</v>
      </c>
      <c r="BA692" t="s">
        <v>83</v>
      </c>
      <c r="BB692">
        <v>2</v>
      </c>
      <c r="BC692" s="71">
        <f t="shared" si="577"/>
        <v>0</v>
      </c>
      <c r="BD692" s="80">
        <f t="shared" si="555"/>
        <v>0</v>
      </c>
      <c r="BE692" s="14" t="s">
        <v>131</v>
      </c>
      <c r="BF692" t="s">
        <v>73</v>
      </c>
      <c r="BG692" t="s">
        <v>88</v>
      </c>
      <c r="BH692">
        <v>1</v>
      </c>
      <c r="BI692" t="s">
        <v>83</v>
      </c>
      <c r="BJ692">
        <v>2</v>
      </c>
      <c r="BK692" s="71">
        <f t="shared" si="556"/>
        <v>0</v>
      </c>
      <c r="BL692" s="80">
        <f t="shared" si="578"/>
        <v>0</v>
      </c>
      <c r="BM692" s="14" t="s">
        <v>96</v>
      </c>
      <c r="BN692" t="s">
        <v>73</v>
      </c>
      <c r="BO692" t="s">
        <v>90</v>
      </c>
      <c r="BP692">
        <v>2</v>
      </c>
      <c r="BQ692" t="s">
        <v>83</v>
      </c>
      <c r="BR692">
        <v>1</v>
      </c>
      <c r="BS692" s="71">
        <f t="shared" si="579"/>
        <v>1</v>
      </c>
      <c r="BT692" s="80">
        <f t="shared" si="557"/>
        <v>2</v>
      </c>
      <c r="BU692" s="28">
        <f t="shared" si="580"/>
        <v>10</v>
      </c>
      <c r="BV692" s="14" t="str">
        <f t="shared" si="581"/>
        <v>Spanien</v>
      </c>
      <c r="BW692" s="80">
        <f t="shared" si="558"/>
        <v>0</v>
      </c>
      <c r="BX692" s="14" t="str">
        <f t="shared" si="582"/>
        <v>Schweiz</v>
      </c>
      <c r="BY692" s="80">
        <f t="shared" si="583"/>
        <v>0</v>
      </c>
      <c r="BZ692" s="14" t="str">
        <f t="shared" si="584"/>
        <v>Niederlande</v>
      </c>
      <c r="CA692" s="80">
        <f t="shared" si="585"/>
        <v>7</v>
      </c>
      <c r="CB692" s="14" t="str">
        <f t="shared" si="586"/>
        <v>Polen</v>
      </c>
      <c r="CC692" s="80">
        <f t="shared" si="587"/>
        <v>0</v>
      </c>
      <c r="CD692" s="14" t="str">
        <f t="shared" si="588"/>
        <v>Deutschland</v>
      </c>
      <c r="CE692" s="80">
        <f t="shared" si="589"/>
        <v>0</v>
      </c>
      <c r="CF692" s="14" t="str">
        <f t="shared" si="590"/>
        <v>Portugal</v>
      </c>
      <c r="CG692" s="80">
        <f t="shared" si="591"/>
        <v>7</v>
      </c>
      <c r="CH692" s="14" t="str">
        <f t="shared" si="592"/>
        <v>England</v>
      </c>
      <c r="CI692" s="80">
        <f t="shared" si="593"/>
        <v>7</v>
      </c>
      <c r="CJ692" s="14" t="str">
        <f t="shared" si="594"/>
        <v>Argentinien</v>
      </c>
      <c r="CK692" s="80">
        <f t="shared" si="595"/>
        <v>7</v>
      </c>
      <c r="CL692" s="27">
        <f t="shared" si="605"/>
        <v>28</v>
      </c>
      <c r="CM692" t="s">
        <v>130</v>
      </c>
      <c r="CN692" t="s">
        <v>73</v>
      </c>
      <c r="CO692" t="s">
        <v>134</v>
      </c>
      <c r="CP692">
        <v>2</v>
      </c>
      <c r="CQ692" t="s">
        <v>83</v>
      </c>
      <c r="CR692">
        <v>0</v>
      </c>
      <c r="CS692" s="71">
        <f t="shared" si="559"/>
        <v>0</v>
      </c>
      <c r="CT692" s="80">
        <f t="shared" si="596"/>
        <v>0</v>
      </c>
      <c r="CU692" t="s">
        <v>84</v>
      </c>
      <c r="CV692" t="s">
        <v>73</v>
      </c>
      <c r="CW692" t="s">
        <v>86</v>
      </c>
      <c r="CX692">
        <v>3</v>
      </c>
      <c r="CY692" t="s">
        <v>83</v>
      </c>
      <c r="CZ692">
        <v>1</v>
      </c>
      <c r="DA692" s="71">
        <f t="shared" si="597"/>
        <v>1</v>
      </c>
      <c r="DB692" s="80">
        <f t="shared" si="598"/>
        <v>0</v>
      </c>
      <c r="DC692" t="s">
        <v>88</v>
      </c>
      <c r="DD692" t="s">
        <v>73</v>
      </c>
      <c r="DE692" t="s">
        <v>96</v>
      </c>
      <c r="DF692">
        <v>1</v>
      </c>
      <c r="DG692" t="s">
        <v>83</v>
      </c>
      <c r="DH692">
        <v>0</v>
      </c>
      <c r="DI692" s="71">
        <f t="shared" si="606"/>
        <v>0</v>
      </c>
      <c r="DJ692" s="80">
        <f t="shared" si="599"/>
        <v>0</v>
      </c>
      <c r="DK692" t="s">
        <v>85</v>
      </c>
      <c r="DL692" t="s">
        <v>73</v>
      </c>
      <c r="DM692" t="s">
        <v>93</v>
      </c>
      <c r="DN692">
        <v>3</v>
      </c>
      <c r="DO692" t="s">
        <v>83</v>
      </c>
      <c r="DP692">
        <v>2</v>
      </c>
      <c r="DQ692" s="71">
        <f t="shared" si="600"/>
        <v>1</v>
      </c>
      <c r="DR692" s="80">
        <f t="shared" si="601"/>
        <v>0</v>
      </c>
      <c r="DS692" s="27">
        <f t="shared" si="560"/>
        <v>0</v>
      </c>
      <c r="DT692" t="str">
        <f t="shared" si="561"/>
        <v>Niederlande</v>
      </c>
      <c r="DU692">
        <f t="shared" si="602"/>
        <v>0</v>
      </c>
      <c r="DV692" t="str">
        <f t="shared" si="562"/>
        <v>Spanien</v>
      </c>
      <c r="DW692">
        <f t="shared" si="603"/>
        <v>0</v>
      </c>
      <c r="DX692" t="str">
        <f t="shared" si="563"/>
        <v>England</v>
      </c>
      <c r="DY692">
        <f t="shared" si="604"/>
        <v>0</v>
      </c>
      <c r="DZ692" t="str">
        <f t="shared" si="564"/>
        <v>Deutschland</v>
      </c>
      <c r="EA692">
        <f t="shared" si="565"/>
        <v>0</v>
      </c>
      <c r="EB692" s="27">
        <f t="shared" si="566"/>
        <v>0</v>
      </c>
      <c r="EC692" t="s">
        <v>84</v>
      </c>
      <c r="ED692" t="s">
        <v>73</v>
      </c>
      <c r="EE692" t="s">
        <v>130</v>
      </c>
      <c r="EF692">
        <v>0</v>
      </c>
      <c r="EG692" t="s">
        <v>83</v>
      </c>
      <c r="EH692">
        <v>1</v>
      </c>
      <c r="EK692" t="s">
        <v>85</v>
      </c>
      <c r="EL692" t="s">
        <v>73</v>
      </c>
      <c r="EM692" t="s">
        <v>88</v>
      </c>
      <c r="EN692">
        <v>1</v>
      </c>
      <c r="EO692" t="s">
        <v>83</v>
      </c>
      <c r="EP692">
        <v>0</v>
      </c>
      <c r="EU692" t="s">
        <v>84</v>
      </c>
      <c r="EV692" t="s">
        <v>73</v>
      </c>
      <c r="EW692" t="s">
        <v>88</v>
      </c>
      <c r="EX692">
        <v>1</v>
      </c>
      <c r="EY692" t="s">
        <v>83</v>
      </c>
      <c r="EZ692">
        <v>2</v>
      </c>
      <c r="FC692" t="s">
        <v>130</v>
      </c>
      <c r="FD692" t="s">
        <v>73</v>
      </c>
      <c r="FE692" t="s">
        <v>85</v>
      </c>
      <c r="FF692">
        <v>2</v>
      </c>
      <c r="FG692" t="s">
        <v>83</v>
      </c>
      <c r="FH692">
        <v>0</v>
      </c>
      <c r="FL692" t="s">
        <v>84</v>
      </c>
      <c r="FN692" t="s">
        <v>88</v>
      </c>
      <c r="FP692" t="s">
        <v>85</v>
      </c>
      <c r="FR692" t="s">
        <v>130</v>
      </c>
      <c r="FU692">
        <v>0</v>
      </c>
      <c r="FX692">
        <v>0</v>
      </c>
    </row>
    <row r="693" spans="1:180" x14ac:dyDescent="0.45">
      <c r="A693" s="1">
        <v>690</v>
      </c>
      <c r="B693" s="45">
        <f t="shared" si="552"/>
        <v>389</v>
      </c>
      <c r="C693" s="14" t="s">
        <v>1352</v>
      </c>
      <c r="D693" t="s">
        <v>1165</v>
      </c>
      <c r="E693" s="15" t="s">
        <v>1394</v>
      </c>
      <c r="F693" s="28">
        <f>VOR!IH693</f>
        <v>139</v>
      </c>
      <c r="G693" s="27">
        <f t="shared" si="567"/>
        <v>69</v>
      </c>
      <c r="H693" s="49">
        <f t="shared" si="568"/>
        <v>208</v>
      </c>
      <c r="I693" s="14" t="s">
        <v>84</v>
      </c>
      <c r="J693" t="s">
        <v>73</v>
      </c>
      <c r="K693" t="s">
        <v>85</v>
      </c>
      <c r="L693">
        <v>2</v>
      </c>
      <c r="M693" t="s">
        <v>83</v>
      </c>
      <c r="N693">
        <v>1</v>
      </c>
      <c r="O693" s="77">
        <f t="shared" si="569"/>
        <v>1</v>
      </c>
      <c r="P693" s="80">
        <f t="shared" si="570"/>
        <v>2</v>
      </c>
      <c r="Q693" t="s">
        <v>93</v>
      </c>
      <c r="R693" t="s">
        <v>73</v>
      </c>
      <c r="S693" t="s">
        <v>129</v>
      </c>
      <c r="T693">
        <v>4</v>
      </c>
      <c r="U693" t="s">
        <v>83</v>
      </c>
      <c r="V693">
        <v>1</v>
      </c>
      <c r="W693" s="71">
        <f t="shared" si="571"/>
        <v>1</v>
      </c>
      <c r="X693" s="80">
        <f t="shared" si="572"/>
        <v>2</v>
      </c>
      <c r="Y693" s="14" t="s">
        <v>94</v>
      </c>
      <c r="Z693" t="s">
        <v>73</v>
      </c>
      <c r="AA693" t="s">
        <v>133</v>
      </c>
      <c r="AB693">
        <v>2</v>
      </c>
      <c r="AC693" t="s">
        <v>83</v>
      </c>
      <c r="AD693">
        <v>1</v>
      </c>
      <c r="AE693" s="71">
        <f t="shared" si="573"/>
        <v>1</v>
      </c>
      <c r="AF693" s="80">
        <f t="shared" si="553"/>
        <v>2</v>
      </c>
      <c r="AG693" s="14" t="s">
        <v>92</v>
      </c>
      <c r="AH693" t="s">
        <v>73</v>
      </c>
      <c r="AI693" t="s">
        <v>136</v>
      </c>
      <c r="AJ693">
        <v>3</v>
      </c>
      <c r="AK693" t="s">
        <v>83</v>
      </c>
      <c r="AL693">
        <v>0</v>
      </c>
      <c r="AM693" s="71">
        <f t="shared" si="574"/>
        <v>0</v>
      </c>
      <c r="AN693" s="80">
        <f t="shared" si="575"/>
        <v>0</v>
      </c>
      <c r="AO693" s="14" t="s">
        <v>130</v>
      </c>
      <c r="AP693" t="s">
        <v>73</v>
      </c>
      <c r="AQ693" t="s">
        <v>95</v>
      </c>
      <c r="AR693">
        <v>2</v>
      </c>
      <c r="AS693" t="s">
        <v>83</v>
      </c>
      <c r="AT693">
        <v>0</v>
      </c>
      <c r="AU693" s="71">
        <f t="shared" si="554"/>
        <v>2</v>
      </c>
      <c r="AV693" s="80">
        <f t="shared" si="576"/>
        <v>0</v>
      </c>
      <c r="AW693" s="14" t="s">
        <v>90</v>
      </c>
      <c r="AX693" t="s">
        <v>73</v>
      </c>
      <c r="AY693" t="s">
        <v>135</v>
      </c>
      <c r="AZ693">
        <v>4</v>
      </c>
      <c r="BA693" t="s">
        <v>83</v>
      </c>
      <c r="BB693">
        <v>2</v>
      </c>
      <c r="BC693" s="71">
        <f t="shared" si="577"/>
        <v>1</v>
      </c>
      <c r="BD693" s="80">
        <f t="shared" si="555"/>
        <v>2</v>
      </c>
      <c r="BE693" s="14" t="s">
        <v>131</v>
      </c>
      <c r="BF693" t="s">
        <v>73</v>
      </c>
      <c r="BG693" t="s">
        <v>88</v>
      </c>
      <c r="BH693">
        <v>0</v>
      </c>
      <c r="BI693" t="s">
        <v>83</v>
      </c>
      <c r="BJ693">
        <v>2</v>
      </c>
      <c r="BK693" s="71">
        <f t="shared" si="556"/>
        <v>0</v>
      </c>
      <c r="BL693" s="80">
        <f t="shared" si="578"/>
        <v>0</v>
      </c>
      <c r="BM693" s="14" t="s">
        <v>96</v>
      </c>
      <c r="BN693" t="s">
        <v>73</v>
      </c>
      <c r="BO693" t="s">
        <v>166</v>
      </c>
      <c r="BP693">
        <v>3</v>
      </c>
      <c r="BQ693" t="s">
        <v>83</v>
      </c>
      <c r="BR693">
        <v>1</v>
      </c>
      <c r="BS693" s="71">
        <f t="shared" si="579"/>
        <v>1</v>
      </c>
      <c r="BT693" s="80">
        <f t="shared" si="557"/>
        <v>2</v>
      </c>
      <c r="BU693" s="28">
        <f t="shared" si="580"/>
        <v>10</v>
      </c>
      <c r="BV693" s="14" t="str">
        <f t="shared" si="581"/>
        <v>Spanien</v>
      </c>
      <c r="BW693" s="80">
        <f t="shared" si="558"/>
        <v>0</v>
      </c>
      <c r="BX693" s="14" t="str">
        <f t="shared" si="582"/>
        <v>Brasilien</v>
      </c>
      <c r="BY693" s="80">
        <f t="shared" si="583"/>
        <v>7</v>
      </c>
      <c r="BZ693" s="14" t="str">
        <f t="shared" si="584"/>
        <v>Niederlande</v>
      </c>
      <c r="CA693" s="80">
        <f t="shared" si="585"/>
        <v>7</v>
      </c>
      <c r="CB693" s="14" t="str">
        <f t="shared" si="586"/>
        <v>Argentinien</v>
      </c>
      <c r="CC693" s="80">
        <f t="shared" si="587"/>
        <v>7</v>
      </c>
      <c r="CD693" s="14" t="str">
        <f t="shared" si="588"/>
        <v>Deutschland</v>
      </c>
      <c r="CE693" s="80">
        <f t="shared" si="589"/>
        <v>0</v>
      </c>
      <c r="CF693" s="14" t="str">
        <f t="shared" si="590"/>
        <v>Portugal</v>
      </c>
      <c r="CG693" s="80">
        <f t="shared" si="591"/>
        <v>7</v>
      </c>
      <c r="CH693" s="14" t="str">
        <f t="shared" si="592"/>
        <v>Wales</v>
      </c>
      <c r="CI693" s="80">
        <f t="shared" si="593"/>
        <v>0</v>
      </c>
      <c r="CJ693" s="14" t="str">
        <f t="shared" si="594"/>
        <v>Frankreich</v>
      </c>
      <c r="CK693" s="80">
        <f t="shared" si="595"/>
        <v>7</v>
      </c>
      <c r="CL693" s="27">
        <f t="shared" si="605"/>
        <v>35</v>
      </c>
      <c r="CM693" t="s">
        <v>130</v>
      </c>
      <c r="CN693" t="s">
        <v>73</v>
      </c>
      <c r="CO693" t="s">
        <v>90</v>
      </c>
      <c r="CP693">
        <v>2</v>
      </c>
      <c r="CQ693" t="s">
        <v>83</v>
      </c>
      <c r="CR693">
        <v>4</v>
      </c>
      <c r="CS693" s="71">
        <f t="shared" si="559"/>
        <v>2</v>
      </c>
      <c r="CT693" s="80">
        <f t="shared" si="596"/>
        <v>0</v>
      </c>
      <c r="CU693" t="s">
        <v>84</v>
      </c>
      <c r="CV693" t="s">
        <v>73</v>
      </c>
      <c r="CW693" t="s">
        <v>93</v>
      </c>
      <c r="CX693">
        <v>1</v>
      </c>
      <c r="CY693" t="s">
        <v>83</v>
      </c>
      <c r="CZ693">
        <v>3</v>
      </c>
      <c r="DA693" s="71">
        <f t="shared" si="597"/>
        <v>3</v>
      </c>
      <c r="DB693" s="80">
        <f t="shared" si="598"/>
        <v>4</v>
      </c>
      <c r="DC693" t="s">
        <v>88</v>
      </c>
      <c r="DD693" t="s">
        <v>73</v>
      </c>
      <c r="DE693" t="s">
        <v>96</v>
      </c>
      <c r="DF693">
        <v>2</v>
      </c>
      <c r="DG693" t="s">
        <v>83</v>
      </c>
      <c r="DH693">
        <v>1</v>
      </c>
      <c r="DI693" s="71">
        <f t="shared" si="606"/>
        <v>0</v>
      </c>
      <c r="DJ693" s="80">
        <f t="shared" si="599"/>
        <v>0</v>
      </c>
      <c r="DK693" t="s">
        <v>92</v>
      </c>
      <c r="DL693" t="s">
        <v>73</v>
      </c>
      <c r="DM693" t="s">
        <v>94</v>
      </c>
      <c r="DN693">
        <v>1</v>
      </c>
      <c r="DO693" t="s">
        <v>83</v>
      </c>
      <c r="DP693">
        <v>2</v>
      </c>
      <c r="DQ693" s="71">
        <f t="shared" si="600"/>
        <v>2</v>
      </c>
      <c r="DR693" s="80">
        <f t="shared" si="601"/>
        <v>4</v>
      </c>
      <c r="DS693" s="27">
        <f t="shared" si="560"/>
        <v>8</v>
      </c>
      <c r="DT693" t="str">
        <f t="shared" si="561"/>
        <v>Argentinien</v>
      </c>
      <c r="DU693">
        <f t="shared" si="602"/>
        <v>8</v>
      </c>
      <c r="DV693" t="str">
        <f t="shared" si="562"/>
        <v>Brasilien</v>
      </c>
      <c r="DW693">
        <f t="shared" si="603"/>
        <v>0</v>
      </c>
      <c r="DX693" t="str">
        <f t="shared" si="563"/>
        <v>Frankreich</v>
      </c>
      <c r="DY693">
        <f t="shared" si="604"/>
        <v>8</v>
      </c>
      <c r="DZ693" t="str">
        <f t="shared" si="564"/>
        <v>Deutschland</v>
      </c>
      <c r="EA693">
        <f t="shared" si="565"/>
        <v>0</v>
      </c>
      <c r="EB693" s="27">
        <f t="shared" si="566"/>
        <v>16</v>
      </c>
      <c r="EC693" t="s">
        <v>93</v>
      </c>
      <c r="ED693" t="s">
        <v>73</v>
      </c>
      <c r="EE693" t="s">
        <v>90</v>
      </c>
      <c r="EF693">
        <v>3</v>
      </c>
      <c r="EG693" t="s">
        <v>83</v>
      </c>
      <c r="EH693">
        <v>2</v>
      </c>
      <c r="EK693" t="s">
        <v>94</v>
      </c>
      <c r="EL693" t="s">
        <v>73</v>
      </c>
      <c r="EM693" t="s">
        <v>88</v>
      </c>
      <c r="EN693">
        <v>2</v>
      </c>
      <c r="EO693" t="s">
        <v>83</v>
      </c>
      <c r="EP693">
        <v>0</v>
      </c>
      <c r="EU693" t="s">
        <v>90</v>
      </c>
      <c r="EV693" t="s">
        <v>73</v>
      </c>
      <c r="EW693" t="s">
        <v>88</v>
      </c>
      <c r="EX693">
        <v>3</v>
      </c>
      <c r="EY693" t="s">
        <v>83</v>
      </c>
      <c r="EZ693">
        <v>0</v>
      </c>
      <c r="FC693" t="s">
        <v>93</v>
      </c>
      <c r="FD693" t="s">
        <v>73</v>
      </c>
      <c r="FE693" t="s">
        <v>94</v>
      </c>
      <c r="FF693">
        <v>3</v>
      </c>
      <c r="FG693" t="s">
        <v>83</v>
      </c>
      <c r="FH693">
        <v>1</v>
      </c>
      <c r="FL693" t="s">
        <v>88</v>
      </c>
      <c r="FN693" t="s">
        <v>90</v>
      </c>
      <c r="FP693" t="s">
        <v>94</v>
      </c>
      <c r="FR693" t="s">
        <v>93</v>
      </c>
      <c r="FU693">
        <v>0</v>
      </c>
      <c r="FX693" t="s">
        <v>88</v>
      </c>
    </row>
    <row r="694" spans="1:180" x14ac:dyDescent="0.45">
      <c r="A694" s="1">
        <v>691</v>
      </c>
      <c r="B694" s="45">
        <f t="shared" si="552"/>
        <v>271</v>
      </c>
      <c r="C694" s="14" t="s">
        <v>287</v>
      </c>
      <c r="D694" t="s">
        <v>1165</v>
      </c>
      <c r="E694" s="15" t="s">
        <v>1394</v>
      </c>
      <c r="F694" s="28">
        <f>VOR!IH694</f>
        <v>175</v>
      </c>
      <c r="G694" s="27">
        <f t="shared" si="567"/>
        <v>53</v>
      </c>
      <c r="H694" s="49">
        <f t="shared" si="568"/>
        <v>228</v>
      </c>
      <c r="I694" s="14" t="s">
        <v>84</v>
      </c>
      <c r="J694" t="s">
        <v>73</v>
      </c>
      <c r="K694" t="s">
        <v>137</v>
      </c>
      <c r="L694">
        <v>2</v>
      </c>
      <c r="M694" t="s">
        <v>83</v>
      </c>
      <c r="N694">
        <v>1</v>
      </c>
      <c r="O694" s="77">
        <f t="shared" si="569"/>
        <v>3</v>
      </c>
      <c r="P694" s="80">
        <f t="shared" si="570"/>
        <v>4</v>
      </c>
      <c r="Q694" t="s">
        <v>93</v>
      </c>
      <c r="R694" t="s">
        <v>73</v>
      </c>
      <c r="S694" t="s">
        <v>129</v>
      </c>
      <c r="T694">
        <v>3</v>
      </c>
      <c r="U694" t="s">
        <v>83</v>
      </c>
      <c r="V694">
        <v>2</v>
      </c>
      <c r="W694" s="71">
        <f t="shared" si="571"/>
        <v>1</v>
      </c>
      <c r="X694" s="80">
        <f t="shared" si="572"/>
        <v>3</v>
      </c>
      <c r="Y694" s="14" t="s">
        <v>94</v>
      </c>
      <c r="Z694" t="s">
        <v>73</v>
      </c>
      <c r="AA694" t="s">
        <v>133</v>
      </c>
      <c r="AB694">
        <v>6</v>
      </c>
      <c r="AC694" t="s">
        <v>83</v>
      </c>
      <c r="AD694">
        <v>3</v>
      </c>
      <c r="AE694" s="71">
        <f t="shared" si="573"/>
        <v>1</v>
      </c>
      <c r="AF694" s="80">
        <f t="shared" si="553"/>
        <v>2</v>
      </c>
      <c r="AG694" s="14" t="s">
        <v>85</v>
      </c>
      <c r="AH694" t="s">
        <v>73</v>
      </c>
      <c r="AI694" t="s">
        <v>132</v>
      </c>
      <c r="AJ694">
        <v>4</v>
      </c>
      <c r="AK694" t="s">
        <v>83</v>
      </c>
      <c r="AL694">
        <v>2</v>
      </c>
      <c r="AM694" s="71">
        <f t="shared" si="574"/>
        <v>3</v>
      </c>
      <c r="AN694" s="80">
        <f t="shared" si="575"/>
        <v>4</v>
      </c>
      <c r="AO694" s="14" t="s">
        <v>130</v>
      </c>
      <c r="AP694" t="s">
        <v>73</v>
      </c>
      <c r="AQ694" t="s">
        <v>131</v>
      </c>
      <c r="AR694">
        <v>4</v>
      </c>
      <c r="AS694" t="s">
        <v>83</v>
      </c>
      <c r="AT694">
        <v>2</v>
      </c>
      <c r="AU694" s="71">
        <f t="shared" si="554"/>
        <v>0</v>
      </c>
      <c r="AV694" s="80">
        <f t="shared" si="576"/>
        <v>0</v>
      </c>
      <c r="AW694" s="14" t="s">
        <v>134</v>
      </c>
      <c r="AX694" t="s">
        <v>73</v>
      </c>
      <c r="AY694" t="s">
        <v>135</v>
      </c>
      <c r="AZ694">
        <v>5</v>
      </c>
      <c r="BA694" t="s">
        <v>83</v>
      </c>
      <c r="BB694">
        <v>2</v>
      </c>
      <c r="BC694" s="71">
        <f t="shared" si="577"/>
        <v>0</v>
      </c>
      <c r="BD694" s="80">
        <f t="shared" si="555"/>
        <v>0</v>
      </c>
      <c r="BE694" s="14" t="s">
        <v>95</v>
      </c>
      <c r="BF694" t="s">
        <v>73</v>
      </c>
      <c r="BG694" t="s">
        <v>88</v>
      </c>
      <c r="BH694">
        <v>2</v>
      </c>
      <c r="BI694" t="s">
        <v>83</v>
      </c>
      <c r="BJ694">
        <v>4</v>
      </c>
      <c r="BK694" s="71">
        <f t="shared" si="556"/>
        <v>0</v>
      </c>
      <c r="BL694" s="80">
        <f t="shared" si="578"/>
        <v>0</v>
      </c>
      <c r="BM694" s="14" t="s">
        <v>96</v>
      </c>
      <c r="BN694" t="s">
        <v>73</v>
      </c>
      <c r="BO694" t="s">
        <v>166</v>
      </c>
      <c r="BP694">
        <v>3</v>
      </c>
      <c r="BQ694" t="s">
        <v>83</v>
      </c>
      <c r="BR694">
        <v>5</v>
      </c>
      <c r="BS694" s="71">
        <f t="shared" si="579"/>
        <v>1</v>
      </c>
      <c r="BT694" s="80">
        <f t="shared" si="557"/>
        <v>0</v>
      </c>
      <c r="BU694" s="28">
        <f t="shared" si="580"/>
        <v>13</v>
      </c>
      <c r="BV694" s="14" t="str">
        <f t="shared" si="581"/>
        <v>Spanien</v>
      </c>
      <c r="BW694" s="80">
        <f t="shared" si="558"/>
        <v>0</v>
      </c>
      <c r="BX694" s="14" t="str">
        <f t="shared" si="582"/>
        <v>Schweiz</v>
      </c>
      <c r="BY694" s="80">
        <f t="shared" si="583"/>
        <v>0</v>
      </c>
      <c r="BZ694" s="14" t="str">
        <f t="shared" si="584"/>
        <v>Niederlande</v>
      </c>
      <c r="CA694" s="80">
        <f t="shared" si="585"/>
        <v>7</v>
      </c>
      <c r="CB694" s="14" t="str">
        <f t="shared" si="586"/>
        <v>Argentinien</v>
      </c>
      <c r="CC694" s="80">
        <f t="shared" si="587"/>
        <v>7</v>
      </c>
      <c r="CD694" s="14" t="str">
        <f t="shared" si="588"/>
        <v>Deutschland</v>
      </c>
      <c r="CE694" s="80">
        <f t="shared" si="589"/>
        <v>0</v>
      </c>
      <c r="CF694" s="14" t="str">
        <f t="shared" si="590"/>
        <v>Kamerun</v>
      </c>
      <c r="CG694" s="80">
        <f t="shared" si="591"/>
        <v>0</v>
      </c>
      <c r="CH694" s="14" t="str">
        <f t="shared" si="592"/>
        <v>England</v>
      </c>
      <c r="CI694" s="80">
        <f t="shared" si="593"/>
        <v>7</v>
      </c>
      <c r="CJ694" s="14" t="str">
        <f t="shared" si="594"/>
        <v>Frankreich</v>
      </c>
      <c r="CK694" s="80">
        <f t="shared" si="595"/>
        <v>7</v>
      </c>
      <c r="CL694" s="27">
        <f t="shared" si="605"/>
        <v>28</v>
      </c>
      <c r="CM694" t="s">
        <v>130</v>
      </c>
      <c r="CN694" t="s">
        <v>73</v>
      </c>
      <c r="CO694" t="s">
        <v>134</v>
      </c>
      <c r="CP694">
        <v>4</v>
      </c>
      <c r="CQ694" t="s">
        <v>83</v>
      </c>
      <c r="CR694">
        <v>5</v>
      </c>
      <c r="CS694" s="71">
        <f t="shared" si="559"/>
        <v>0</v>
      </c>
      <c r="CT694" s="80">
        <f t="shared" si="596"/>
        <v>0</v>
      </c>
      <c r="CU694" t="s">
        <v>84</v>
      </c>
      <c r="CV694" t="s">
        <v>73</v>
      </c>
      <c r="CW694" t="s">
        <v>93</v>
      </c>
      <c r="CX694">
        <v>3</v>
      </c>
      <c r="CY694" t="s">
        <v>83</v>
      </c>
      <c r="CZ694">
        <v>5</v>
      </c>
      <c r="DA694" s="71">
        <f t="shared" si="597"/>
        <v>3</v>
      </c>
      <c r="DB694" s="80">
        <f t="shared" si="598"/>
        <v>4</v>
      </c>
      <c r="DC694" t="s">
        <v>88</v>
      </c>
      <c r="DD694" t="s">
        <v>73</v>
      </c>
      <c r="DE694" t="s">
        <v>166</v>
      </c>
      <c r="DF694">
        <v>3</v>
      </c>
      <c r="DG694" t="s">
        <v>83</v>
      </c>
      <c r="DH694">
        <v>1</v>
      </c>
      <c r="DI694" s="71">
        <f t="shared" si="606"/>
        <v>0</v>
      </c>
      <c r="DJ694" s="80">
        <f t="shared" si="599"/>
        <v>0</v>
      </c>
      <c r="DK694" t="s">
        <v>85</v>
      </c>
      <c r="DL694" t="s">
        <v>73</v>
      </c>
      <c r="DM694" t="s">
        <v>94</v>
      </c>
      <c r="DN694">
        <v>3</v>
      </c>
      <c r="DO694" t="s">
        <v>83</v>
      </c>
      <c r="DP694">
        <v>2</v>
      </c>
      <c r="DQ694" s="71">
        <f t="shared" si="600"/>
        <v>3</v>
      </c>
      <c r="DR694" s="80">
        <f t="shared" si="601"/>
        <v>0</v>
      </c>
      <c r="DS694" s="27">
        <f t="shared" si="560"/>
        <v>4</v>
      </c>
      <c r="DT694" t="str">
        <f t="shared" si="561"/>
        <v>Argentinien</v>
      </c>
      <c r="DU694">
        <f t="shared" si="602"/>
        <v>8</v>
      </c>
      <c r="DV694" t="str">
        <f t="shared" si="562"/>
        <v>Schweiz</v>
      </c>
      <c r="DW694">
        <f t="shared" si="603"/>
        <v>0</v>
      </c>
      <c r="DX694" t="str">
        <f t="shared" si="563"/>
        <v>England</v>
      </c>
      <c r="DY694">
        <f t="shared" si="604"/>
        <v>0</v>
      </c>
      <c r="DZ694" t="str">
        <f t="shared" si="564"/>
        <v>Deutschland</v>
      </c>
      <c r="EA694">
        <f t="shared" si="565"/>
        <v>0</v>
      </c>
      <c r="EB694" s="27">
        <f t="shared" si="566"/>
        <v>8</v>
      </c>
      <c r="EC694" t="s">
        <v>93</v>
      </c>
      <c r="ED694" t="s">
        <v>73</v>
      </c>
      <c r="EE694" t="s">
        <v>134</v>
      </c>
      <c r="EF694">
        <v>2</v>
      </c>
      <c r="EG694" t="s">
        <v>83</v>
      </c>
      <c r="EH694">
        <v>1</v>
      </c>
      <c r="EK694" t="s">
        <v>85</v>
      </c>
      <c r="EL694" t="s">
        <v>73</v>
      </c>
      <c r="EM694" t="s">
        <v>88</v>
      </c>
      <c r="EN694">
        <v>2</v>
      </c>
      <c r="EO694" t="s">
        <v>83</v>
      </c>
      <c r="EP694">
        <v>1</v>
      </c>
      <c r="EU694" t="s">
        <v>134</v>
      </c>
      <c r="EV694" t="s">
        <v>73</v>
      </c>
      <c r="EW694" t="s">
        <v>88</v>
      </c>
      <c r="EX694">
        <v>1</v>
      </c>
      <c r="EY694" t="s">
        <v>83</v>
      </c>
      <c r="EZ694">
        <v>3</v>
      </c>
      <c r="FC694" t="s">
        <v>93</v>
      </c>
      <c r="FD694" t="s">
        <v>73</v>
      </c>
      <c r="FE694" t="s">
        <v>85</v>
      </c>
      <c r="FF694">
        <v>2</v>
      </c>
      <c r="FG694" t="s">
        <v>83</v>
      </c>
      <c r="FH694">
        <v>4</v>
      </c>
      <c r="FL694" t="s">
        <v>134</v>
      </c>
      <c r="FN694" t="s">
        <v>88</v>
      </c>
      <c r="FP694" t="s">
        <v>93</v>
      </c>
      <c r="FR694" t="s">
        <v>85</v>
      </c>
      <c r="FU694">
        <v>258</v>
      </c>
      <c r="FX694" t="s">
        <v>1517</v>
      </c>
    </row>
    <row r="695" spans="1:180" x14ac:dyDescent="0.45">
      <c r="A695" s="1">
        <v>692</v>
      </c>
      <c r="B695" s="45">
        <f t="shared" si="552"/>
        <v>171</v>
      </c>
      <c r="C695" s="14" t="s">
        <v>1444</v>
      </c>
      <c r="D695" t="s">
        <v>1165</v>
      </c>
      <c r="E695" s="15" t="s">
        <v>1394</v>
      </c>
      <c r="F695" s="28">
        <f>VOR!IH695</f>
        <v>155</v>
      </c>
      <c r="G695" s="27">
        <f t="shared" si="567"/>
        <v>90</v>
      </c>
      <c r="H695" s="49">
        <f t="shared" si="568"/>
        <v>245</v>
      </c>
      <c r="I695" s="14" t="s">
        <v>84</v>
      </c>
      <c r="J695" t="s">
        <v>73</v>
      </c>
      <c r="K695" t="s">
        <v>137</v>
      </c>
      <c r="L695">
        <v>2</v>
      </c>
      <c r="M695" t="s">
        <v>83</v>
      </c>
      <c r="N695">
        <v>0</v>
      </c>
      <c r="O695" s="77">
        <f t="shared" si="569"/>
        <v>3</v>
      </c>
      <c r="P695" s="80">
        <f t="shared" si="570"/>
        <v>6</v>
      </c>
      <c r="Q695" t="s">
        <v>93</v>
      </c>
      <c r="R695" t="s">
        <v>73</v>
      </c>
      <c r="S695" t="s">
        <v>129</v>
      </c>
      <c r="T695">
        <v>4</v>
      </c>
      <c r="U695" t="s">
        <v>83</v>
      </c>
      <c r="V695">
        <v>2</v>
      </c>
      <c r="W695" s="71">
        <f t="shared" si="571"/>
        <v>1</v>
      </c>
      <c r="X695" s="80">
        <f t="shared" si="572"/>
        <v>2</v>
      </c>
      <c r="Y695" s="14" t="s">
        <v>94</v>
      </c>
      <c r="Z695" t="s">
        <v>73</v>
      </c>
      <c r="AA695" t="s">
        <v>86</v>
      </c>
      <c r="AB695">
        <v>2</v>
      </c>
      <c r="AC695" t="s">
        <v>83</v>
      </c>
      <c r="AD695">
        <v>0</v>
      </c>
      <c r="AE695" s="71">
        <f t="shared" si="573"/>
        <v>3</v>
      </c>
      <c r="AF695" s="80">
        <f t="shared" si="553"/>
        <v>6</v>
      </c>
      <c r="AG695" s="14" t="s">
        <v>85</v>
      </c>
      <c r="AH695" t="s">
        <v>73</v>
      </c>
      <c r="AI695" t="s">
        <v>140</v>
      </c>
      <c r="AJ695">
        <v>3</v>
      </c>
      <c r="AK695" t="s">
        <v>83</v>
      </c>
      <c r="AL695">
        <v>1</v>
      </c>
      <c r="AM695" s="71">
        <f t="shared" si="574"/>
        <v>1</v>
      </c>
      <c r="AN695" s="80">
        <f t="shared" si="575"/>
        <v>2</v>
      </c>
      <c r="AO695" s="14" t="s">
        <v>88</v>
      </c>
      <c r="AP695" t="s">
        <v>73</v>
      </c>
      <c r="AQ695" t="s">
        <v>89</v>
      </c>
      <c r="AR695">
        <v>3</v>
      </c>
      <c r="AS695" t="s">
        <v>83</v>
      </c>
      <c r="AT695">
        <v>2</v>
      </c>
      <c r="AU695" s="71">
        <f t="shared" si="554"/>
        <v>0</v>
      </c>
      <c r="AV695" s="80">
        <f t="shared" si="576"/>
        <v>0</v>
      </c>
      <c r="AW695" s="14" t="s">
        <v>90</v>
      </c>
      <c r="AX695" t="s">
        <v>73</v>
      </c>
      <c r="AY695" t="s">
        <v>135</v>
      </c>
      <c r="AZ695">
        <v>3</v>
      </c>
      <c r="BA695" t="s">
        <v>83</v>
      </c>
      <c r="BB695">
        <v>2</v>
      </c>
      <c r="BC695" s="71">
        <f t="shared" si="577"/>
        <v>1</v>
      </c>
      <c r="BD695" s="80">
        <f t="shared" si="555"/>
        <v>2</v>
      </c>
      <c r="BE695" s="14" t="s">
        <v>131</v>
      </c>
      <c r="BF695" t="s">
        <v>73</v>
      </c>
      <c r="BG695" t="s">
        <v>130</v>
      </c>
      <c r="BH695">
        <v>1</v>
      </c>
      <c r="BI695" t="s">
        <v>83</v>
      </c>
      <c r="BJ695">
        <v>2</v>
      </c>
      <c r="BK695" s="71">
        <f t="shared" si="556"/>
        <v>2</v>
      </c>
      <c r="BL695" s="80">
        <f t="shared" si="578"/>
        <v>0</v>
      </c>
      <c r="BM695" s="14" t="s">
        <v>96</v>
      </c>
      <c r="BN695" t="s">
        <v>73</v>
      </c>
      <c r="BO695" t="s">
        <v>134</v>
      </c>
      <c r="BP695">
        <v>2</v>
      </c>
      <c r="BQ695" t="s">
        <v>83</v>
      </c>
      <c r="BR695">
        <v>0</v>
      </c>
      <c r="BS695" s="71">
        <f t="shared" si="579"/>
        <v>3</v>
      </c>
      <c r="BT695" s="80">
        <f t="shared" si="557"/>
        <v>4</v>
      </c>
      <c r="BU695" s="28">
        <f t="shared" si="580"/>
        <v>22</v>
      </c>
      <c r="BV695" s="14" t="str">
        <f t="shared" si="581"/>
        <v>Deutschland</v>
      </c>
      <c r="BW695" s="80">
        <f t="shared" si="558"/>
        <v>0</v>
      </c>
      <c r="BX695" s="14" t="str">
        <f t="shared" si="582"/>
        <v>Brasilien</v>
      </c>
      <c r="BY695" s="80">
        <f t="shared" si="583"/>
        <v>7</v>
      </c>
      <c r="BZ695" s="14" t="str">
        <f t="shared" si="584"/>
        <v>Niederlande</v>
      </c>
      <c r="CA695" s="80">
        <f t="shared" si="585"/>
        <v>7</v>
      </c>
      <c r="CB695" s="14" t="str">
        <f t="shared" si="586"/>
        <v>Argentinien</v>
      </c>
      <c r="CC695" s="80">
        <f t="shared" si="587"/>
        <v>7</v>
      </c>
      <c r="CD695" s="14" t="str">
        <f t="shared" si="588"/>
        <v>Spanien</v>
      </c>
      <c r="CE695" s="80">
        <f t="shared" si="589"/>
        <v>0</v>
      </c>
      <c r="CF695" s="14" t="str">
        <f t="shared" si="590"/>
        <v>Portugal</v>
      </c>
      <c r="CG695" s="80">
        <f t="shared" si="591"/>
        <v>7</v>
      </c>
      <c r="CH695" s="14" t="str">
        <f t="shared" si="592"/>
        <v>England</v>
      </c>
      <c r="CI695" s="80">
        <f t="shared" si="593"/>
        <v>7</v>
      </c>
      <c r="CJ695" s="14" t="str">
        <f t="shared" si="594"/>
        <v>Frankreich</v>
      </c>
      <c r="CK695" s="80">
        <f t="shared" si="595"/>
        <v>7</v>
      </c>
      <c r="CL695" s="27">
        <f t="shared" si="605"/>
        <v>42</v>
      </c>
      <c r="CM695" t="s">
        <v>88</v>
      </c>
      <c r="CN695" t="s">
        <v>73</v>
      </c>
      <c r="CO695" t="s">
        <v>90</v>
      </c>
      <c r="CP695">
        <v>2</v>
      </c>
      <c r="CQ695" t="s">
        <v>83</v>
      </c>
      <c r="CR695">
        <v>1</v>
      </c>
      <c r="CS695" s="71">
        <f t="shared" si="559"/>
        <v>2</v>
      </c>
      <c r="CT695" s="80">
        <f t="shared" si="596"/>
        <v>0</v>
      </c>
      <c r="CU695" t="s">
        <v>84</v>
      </c>
      <c r="CV695" t="s">
        <v>73</v>
      </c>
      <c r="CW695" t="s">
        <v>93</v>
      </c>
      <c r="CX695">
        <v>2</v>
      </c>
      <c r="CY695" t="s">
        <v>83</v>
      </c>
      <c r="CZ695">
        <v>4</v>
      </c>
      <c r="DA695" s="71">
        <f t="shared" si="597"/>
        <v>3</v>
      </c>
      <c r="DB695" s="80">
        <f t="shared" si="598"/>
        <v>4</v>
      </c>
      <c r="DC695" t="s">
        <v>130</v>
      </c>
      <c r="DD695" t="s">
        <v>73</v>
      </c>
      <c r="DE695" t="s">
        <v>96</v>
      </c>
      <c r="DF695">
        <v>2</v>
      </c>
      <c r="DG695" t="s">
        <v>83</v>
      </c>
      <c r="DH695">
        <v>1</v>
      </c>
      <c r="DI695" s="71">
        <f t="shared" si="606"/>
        <v>0</v>
      </c>
      <c r="DJ695" s="80">
        <f t="shared" si="599"/>
        <v>0</v>
      </c>
      <c r="DK695" t="s">
        <v>85</v>
      </c>
      <c r="DL695" t="s">
        <v>73</v>
      </c>
      <c r="DM695" t="s">
        <v>94</v>
      </c>
      <c r="DN695">
        <v>2</v>
      </c>
      <c r="DO695" t="s">
        <v>83</v>
      </c>
      <c r="DP695">
        <v>3</v>
      </c>
      <c r="DQ695" s="71">
        <f t="shared" si="600"/>
        <v>3</v>
      </c>
      <c r="DR695" s="80">
        <f t="shared" si="601"/>
        <v>6</v>
      </c>
      <c r="DS695" s="27">
        <f t="shared" si="560"/>
        <v>10</v>
      </c>
      <c r="DT695" t="str">
        <f t="shared" si="561"/>
        <v>Argentinien</v>
      </c>
      <c r="DU695">
        <f t="shared" si="602"/>
        <v>8</v>
      </c>
      <c r="DV695" t="str">
        <f t="shared" si="562"/>
        <v>Deutschland</v>
      </c>
      <c r="DW695">
        <f t="shared" si="603"/>
        <v>0</v>
      </c>
      <c r="DX695" t="str">
        <f t="shared" si="563"/>
        <v>Frankreich</v>
      </c>
      <c r="DY695">
        <f t="shared" si="604"/>
        <v>8</v>
      </c>
      <c r="DZ695" t="str">
        <f t="shared" si="564"/>
        <v>Spanien</v>
      </c>
      <c r="EA695">
        <f t="shared" si="565"/>
        <v>0</v>
      </c>
      <c r="EB695" s="27">
        <f t="shared" si="566"/>
        <v>16</v>
      </c>
      <c r="EC695" t="s">
        <v>93</v>
      </c>
      <c r="ED695" t="s">
        <v>73</v>
      </c>
      <c r="EE695" t="s">
        <v>88</v>
      </c>
      <c r="EF695">
        <v>2</v>
      </c>
      <c r="EG695" t="s">
        <v>83</v>
      </c>
      <c r="EH695">
        <v>1</v>
      </c>
      <c r="EK695" t="s">
        <v>94</v>
      </c>
      <c r="EL695" t="s">
        <v>73</v>
      </c>
      <c r="EM695" t="s">
        <v>130</v>
      </c>
      <c r="EN695">
        <v>2</v>
      </c>
      <c r="EO695" t="s">
        <v>83</v>
      </c>
      <c r="EP695">
        <v>3</v>
      </c>
      <c r="EU695" t="s">
        <v>88</v>
      </c>
      <c r="EV695" t="s">
        <v>73</v>
      </c>
      <c r="EW695" t="s">
        <v>94</v>
      </c>
      <c r="EX695">
        <v>3</v>
      </c>
      <c r="EY695" t="s">
        <v>83</v>
      </c>
      <c r="EZ695">
        <v>2</v>
      </c>
      <c r="FC695" t="s">
        <v>93</v>
      </c>
      <c r="FD695" t="s">
        <v>73</v>
      </c>
      <c r="FE695" t="s">
        <v>130</v>
      </c>
      <c r="FF695">
        <v>1</v>
      </c>
      <c r="FG695" t="s">
        <v>83</v>
      </c>
      <c r="FH695">
        <v>2</v>
      </c>
      <c r="FL695" t="s">
        <v>94</v>
      </c>
      <c r="FN695" t="s">
        <v>88</v>
      </c>
      <c r="FP695" t="s">
        <v>93</v>
      </c>
      <c r="FR695" t="s">
        <v>130</v>
      </c>
      <c r="FU695">
        <v>196</v>
      </c>
      <c r="FX695" t="s">
        <v>1518</v>
      </c>
    </row>
    <row r="696" spans="1:180" x14ac:dyDescent="0.45">
      <c r="A696" s="1">
        <v>693</v>
      </c>
      <c r="B696" s="45">
        <f t="shared" si="552"/>
        <v>76</v>
      </c>
      <c r="C696" s="14" t="s">
        <v>1445</v>
      </c>
      <c r="D696" t="s">
        <v>1446</v>
      </c>
      <c r="E696" s="15" t="s">
        <v>1394</v>
      </c>
      <c r="F696" s="28">
        <f>VOR!IH696</f>
        <v>182</v>
      </c>
      <c r="G696" s="27">
        <f t="shared" si="567"/>
        <v>79</v>
      </c>
      <c r="H696" s="49">
        <f t="shared" si="568"/>
        <v>261</v>
      </c>
      <c r="I696" s="14" t="s">
        <v>84</v>
      </c>
      <c r="J696" t="s">
        <v>73</v>
      </c>
      <c r="K696" t="s">
        <v>92</v>
      </c>
      <c r="L696">
        <v>2</v>
      </c>
      <c r="M696" t="s">
        <v>83</v>
      </c>
      <c r="N696">
        <v>1</v>
      </c>
      <c r="O696" s="77">
        <f t="shared" si="569"/>
        <v>1</v>
      </c>
      <c r="P696" s="80">
        <f t="shared" si="570"/>
        <v>2</v>
      </c>
      <c r="Q696" t="s">
        <v>93</v>
      </c>
      <c r="R696" t="s">
        <v>73</v>
      </c>
      <c r="S696" t="s">
        <v>94</v>
      </c>
      <c r="T696">
        <v>1</v>
      </c>
      <c r="U696" t="s">
        <v>83</v>
      </c>
      <c r="V696">
        <v>0</v>
      </c>
      <c r="W696" s="71">
        <f t="shared" si="571"/>
        <v>1</v>
      </c>
      <c r="X696" s="80">
        <f t="shared" si="572"/>
        <v>3</v>
      </c>
      <c r="Y696" s="14" t="s">
        <v>129</v>
      </c>
      <c r="Z696" t="s">
        <v>73</v>
      </c>
      <c r="AA696" t="s">
        <v>86</v>
      </c>
      <c r="AB696">
        <v>2</v>
      </c>
      <c r="AC696" t="s">
        <v>83</v>
      </c>
      <c r="AD696">
        <v>1</v>
      </c>
      <c r="AE696" s="71">
        <f t="shared" si="573"/>
        <v>2</v>
      </c>
      <c r="AF696" s="80">
        <f t="shared" si="553"/>
        <v>0</v>
      </c>
      <c r="AG696" s="14" t="s">
        <v>85</v>
      </c>
      <c r="AH696" t="s">
        <v>73</v>
      </c>
      <c r="AI696" t="s">
        <v>132</v>
      </c>
      <c r="AJ696">
        <v>3</v>
      </c>
      <c r="AK696" t="s">
        <v>83</v>
      </c>
      <c r="AL696">
        <v>1</v>
      </c>
      <c r="AM696" s="71">
        <f t="shared" si="574"/>
        <v>3</v>
      </c>
      <c r="AN696" s="80">
        <f t="shared" si="575"/>
        <v>4</v>
      </c>
      <c r="AO696" s="14" t="s">
        <v>88</v>
      </c>
      <c r="AP696" t="s">
        <v>73</v>
      </c>
      <c r="AQ696" t="s">
        <v>131</v>
      </c>
      <c r="AR696">
        <v>2</v>
      </c>
      <c r="AS696" t="s">
        <v>83</v>
      </c>
      <c r="AT696">
        <v>1</v>
      </c>
      <c r="AU696" s="71">
        <f t="shared" si="554"/>
        <v>0</v>
      </c>
      <c r="AV696" s="80">
        <f t="shared" si="576"/>
        <v>0</v>
      </c>
      <c r="AW696" s="14" t="s">
        <v>90</v>
      </c>
      <c r="AX696" t="s">
        <v>73</v>
      </c>
      <c r="AY696" t="s">
        <v>135</v>
      </c>
      <c r="AZ696">
        <v>4</v>
      </c>
      <c r="BA696" t="s">
        <v>83</v>
      </c>
      <c r="BB696">
        <v>2</v>
      </c>
      <c r="BC696" s="71">
        <f t="shared" si="577"/>
        <v>1</v>
      </c>
      <c r="BD696" s="80">
        <f t="shared" si="555"/>
        <v>2</v>
      </c>
      <c r="BE696" s="14" t="s">
        <v>95</v>
      </c>
      <c r="BF696" t="s">
        <v>73</v>
      </c>
      <c r="BG696" t="s">
        <v>130</v>
      </c>
      <c r="BH696">
        <v>3</v>
      </c>
      <c r="BI696" t="s">
        <v>83</v>
      </c>
      <c r="BJ696">
        <v>2</v>
      </c>
      <c r="BK696" s="71">
        <f t="shared" si="556"/>
        <v>2</v>
      </c>
      <c r="BL696" s="80">
        <f t="shared" si="578"/>
        <v>0</v>
      </c>
      <c r="BM696" s="14" t="s">
        <v>96</v>
      </c>
      <c r="BN696" t="s">
        <v>73</v>
      </c>
      <c r="BO696" t="s">
        <v>134</v>
      </c>
      <c r="BP696">
        <v>2</v>
      </c>
      <c r="BQ696" t="s">
        <v>83</v>
      </c>
      <c r="BR696">
        <v>0</v>
      </c>
      <c r="BS696" s="71">
        <f t="shared" si="579"/>
        <v>3</v>
      </c>
      <c r="BT696" s="80">
        <f t="shared" si="557"/>
        <v>4</v>
      </c>
      <c r="BU696" s="28">
        <f t="shared" si="580"/>
        <v>15</v>
      </c>
      <c r="BV696" s="14" t="str">
        <f t="shared" si="581"/>
        <v>Deutschland</v>
      </c>
      <c r="BW696" s="80">
        <f t="shared" si="558"/>
        <v>0</v>
      </c>
      <c r="BX696" s="14" t="str">
        <f t="shared" si="582"/>
        <v>Brasilien</v>
      </c>
      <c r="BY696" s="80">
        <f t="shared" si="583"/>
        <v>7</v>
      </c>
      <c r="BZ696" s="14" t="str">
        <f t="shared" si="584"/>
        <v>Niederlande</v>
      </c>
      <c r="CA696" s="80">
        <f t="shared" si="585"/>
        <v>7</v>
      </c>
      <c r="CB696" s="14" t="str">
        <f t="shared" si="586"/>
        <v>Argentinien</v>
      </c>
      <c r="CC696" s="80">
        <f t="shared" si="587"/>
        <v>7</v>
      </c>
      <c r="CD696" s="14" t="str">
        <f t="shared" si="588"/>
        <v>Kroatien</v>
      </c>
      <c r="CE696" s="80">
        <f t="shared" si="589"/>
        <v>7</v>
      </c>
      <c r="CF696" s="14" t="str">
        <f t="shared" si="590"/>
        <v>Portugal</v>
      </c>
      <c r="CG696" s="80">
        <f t="shared" si="591"/>
        <v>7</v>
      </c>
      <c r="CH696" s="14" t="str">
        <f t="shared" si="592"/>
        <v>England</v>
      </c>
      <c r="CI696" s="80">
        <f t="shared" si="593"/>
        <v>7</v>
      </c>
      <c r="CJ696" s="14" t="str">
        <f t="shared" si="594"/>
        <v>Dänemark</v>
      </c>
      <c r="CK696" s="80">
        <f t="shared" si="595"/>
        <v>0</v>
      </c>
      <c r="CL696" s="27">
        <f t="shared" si="605"/>
        <v>42</v>
      </c>
      <c r="CM696" t="s">
        <v>88</v>
      </c>
      <c r="CN696" t="s">
        <v>73</v>
      </c>
      <c r="CO696" t="s">
        <v>90</v>
      </c>
      <c r="CP696">
        <v>0</v>
      </c>
      <c r="CQ696" t="s">
        <v>83</v>
      </c>
      <c r="CR696">
        <v>2</v>
      </c>
      <c r="CS696" s="71">
        <f t="shared" si="559"/>
        <v>2</v>
      </c>
      <c r="CT696" s="80">
        <f t="shared" si="596"/>
        <v>0</v>
      </c>
      <c r="CU696" t="s">
        <v>84</v>
      </c>
      <c r="CV696" t="s">
        <v>73</v>
      </c>
      <c r="CW696" t="s">
        <v>93</v>
      </c>
      <c r="CX696">
        <v>1</v>
      </c>
      <c r="CY696" t="s">
        <v>83</v>
      </c>
      <c r="CZ696">
        <v>2</v>
      </c>
      <c r="DA696" s="71">
        <f t="shared" si="597"/>
        <v>3</v>
      </c>
      <c r="DB696" s="80">
        <f t="shared" si="598"/>
        <v>6</v>
      </c>
      <c r="DC696" t="s">
        <v>95</v>
      </c>
      <c r="DD696" t="s">
        <v>73</v>
      </c>
      <c r="DE696" t="s">
        <v>96</v>
      </c>
      <c r="DF696">
        <v>3</v>
      </c>
      <c r="DG696" t="s">
        <v>83</v>
      </c>
      <c r="DH696">
        <v>2</v>
      </c>
      <c r="DI696" s="71">
        <f t="shared" si="606"/>
        <v>0</v>
      </c>
      <c r="DJ696" s="80">
        <f t="shared" si="599"/>
        <v>0</v>
      </c>
      <c r="DK696" t="s">
        <v>85</v>
      </c>
      <c r="DL696" t="s">
        <v>73</v>
      </c>
      <c r="DM696" t="s">
        <v>129</v>
      </c>
      <c r="DN696">
        <v>1</v>
      </c>
      <c r="DO696" t="s">
        <v>83</v>
      </c>
      <c r="DP696">
        <v>0</v>
      </c>
      <c r="DQ696" s="71">
        <f t="shared" si="600"/>
        <v>1</v>
      </c>
      <c r="DR696" s="80">
        <f t="shared" si="601"/>
        <v>0</v>
      </c>
      <c r="DS696" s="27">
        <f t="shared" si="560"/>
        <v>6</v>
      </c>
      <c r="DT696" t="str">
        <f t="shared" si="561"/>
        <v>Argentinien</v>
      </c>
      <c r="DU696">
        <f t="shared" si="602"/>
        <v>8</v>
      </c>
      <c r="DV696" t="str">
        <f t="shared" si="562"/>
        <v>Brasilien</v>
      </c>
      <c r="DW696">
        <f t="shared" si="603"/>
        <v>0</v>
      </c>
      <c r="DX696" t="str">
        <f t="shared" si="563"/>
        <v>England</v>
      </c>
      <c r="DY696">
        <f t="shared" si="604"/>
        <v>0</v>
      </c>
      <c r="DZ696" t="str">
        <f t="shared" si="564"/>
        <v>Kroatien</v>
      </c>
      <c r="EA696">
        <f t="shared" si="565"/>
        <v>8</v>
      </c>
      <c r="EB696" s="27">
        <f t="shared" si="566"/>
        <v>16</v>
      </c>
      <c r="EC696" t="s">
        <v>93</v>
      </c>
      <c r="ED696" t="s">
        <v>73</v>
      </c>
      <c r="EE696" t="s">
        <v>90</v>
      </c>
      <c r="EF696">
        <v>3</v>
      </c>
      <c r="EG696" t="s">
        <v>83</v>
      </c>
      <c r="EH696">
        <v>2</v>
      </c>
      <c r="EK696" t="s">
        <v>85</v>
      </c>
      <c r="EL696" t="s">
        <v>73</v>
      </c>
      <c r="EM696" t="s">
        <v>95</v>
      </c>
      <c r="EN696">
        <v>0</v>
      </c>
      <c r="EO696" t="s">
        <v>83</v>
      </c>
      <c r="EP696">
        <v>3</v>
      </c>
      <c r="EU696" t="s">
        <v>90</v>
      </c>
      <c r="EV696" t="s">
        <v>73</v>
      </c>
      <c r="EW696" t="s">
        <v>85</v>
      </c>
      <c r="EX696">
        <v>4</v>
      </c>
      <c r="EY696" t="s">
        <v>83</v>
      </c>
      <c r="EZ696">
        <v>1</v>
      </c>
      <c r="FC696" t="s">
        <v>93</v>
      </c>
      <c r="FD696" t="s">
        <v>73</v>
      </c>
      <c r="FE696" t="s">
        <v>95</v>
      </c>
      <c r="FF696">
        <v>2</v>
      </c>
      <c r="FG696" t="s">
        <v>83</v>
      </c>
      <c r="FH696">
        <v>1</v>
      </c>
      <c r="FL696" t="s">
        <v>85</v>
      </c>
      <c r="FN696" t="s">
        <v>90</v>
      </c>
      <c r="FP696" t="s">
        <v>95</v>
      </c>
      <c r="FR696" t="s">
        <v>93</v>
      </c>
      <c r="FU696">
        <v>215</v>
      </c>
      <c r="FX696" t="s">
        <v>1519</v>
      </c>
    </row>
    <row r="697" spans="1:180" x14ac:dyDescent="0.45">
      <c r="A697" s="1">
        <v>694</v>
      </c>
      <c r="B697" s="45">
        <f t="shared" si="552"/>
        <v>217</v>
      </c>
      <c r="C697" s="14" t="s">
        <v>1447</v>
      </c>
      <c r="D697" t="s">
        <v>1448</v>
      </c>
      <c r="E697" s="15" t="s">
        <v>1394</v>
      </c>
      <c r="F697" s="28">
        <f>VOR!IH697</f>
        <v>185</v>
      </c>
      <c r="G697" s="27">
        <f t="shared" si="567"/>
        <v>53</v>
      </c>
      <c r="H697" s="49">
        <f t="shared" si="568"/>
        <v>238</v>
      </c>
      <c r="I697" s="14" t="s">
        <v>84</v>
      </c>
      <c r="J697" t="s">
        <v>73</v>
      </c>
      <c r="K697" t="s">
        <v>137</v>
      </c>
      <c r="L697">
        <v>3</v>
      </c>
      <c r="M697" t="s">
        <v>83</v>
      </c>
      <c r="N697">
        <v>0</v>
      </c>
      <c r="O697" s="77">
        <f t="shared" si="569"/>
        <v>3</v>
      </c>
      <c r="P697" s="80">
        <f t="shared" si="570"/>
        <v>4</v>
      </c>
      <c r="Q697" t="s">
        <v>93</v>
      </c>
      <c r="R697" t="s">
        <v>73</v>
      </c>
      <c r="S697" t="s">
        <v>129</v>
      </c>
      <c r="T697">
        <v>2</v>
      </c>
      <c r="U697" t="s">
        <v>83</v>
      </c>
      <c r="V697">
        <v>1</v>
      </c>
      <c r="W697" s="71">
        <f t="shared" si="571"/>
        <v>1</v>
      </c>
      <c r="X697" s="80">
        <f t="shared" si="572"/>
        <v>4</v>
      </c>
      <c r="Y697" s="14" t="s">
        <v>94</v>
      </c>
      <c r="Z697" t="s">
        <v>73</v>
      </c>
      <c r="AA697" t="s">
        <v>133</v>
      </c>
      <c r="AB697">
        <v>2</v>
      </c>
      <c r="AC697" t="s">
        <v>83</v>
      </c>
      <c r="AD697">
        <v>0</v>
      </c>
      <c r="AE697" s="71">
        <f t="shared" si="573"/>
        <v>1</v>
      </c>
      <c r="AF697" s="80">
        <f t="shared" si="553"/>
        <v>3</v>
      </c>
      <c r="AG697" s="14" t="s">
        <v>85</v>
      </c>
      <c r="AH697" t="s">
        <v>73</v>
      </c>
      <c r="AI697" t="s">
        <v>132</v>
      </c>
      <c r="AJ697">
        <v>0</v>
      </c>
      <c r="AK697" t="s">
        <v>83</v>
      </c>
      <c r="AL697">
        <v>1</v>
      </c>
      <c r="AM697" s="71">
        <f t="shared" si="574"/>
        <v>3</v>
      </c>
      <c r="AN697" s="80">
        <f t="shared" si="575"/>
        <v>0</v>
      </c>
      <c r="AO697" s="14" t="s">
        <v>88</v>
      </c>
      <c r="AP697" t="s">
        <v>73</v>
      </c>
      <c r="AQ697" t="s">
        <v>95</v>
      </c>
      <c r="AR697">
        <v>2</v>
      </c>
      <c r="AS697" t="s">
        <v>83</v>
      </c>
      <c r="AT697">
        <v>1</v>
      </c>
      <c r="AU697" s="71">
        <f t="shared" si="554"/>
        <v>2</v>
      </c>
      <c r="AV697" s="80">
        <f t="shared" si="576"/>
        <v>0</v>
      </c>
      <c r="AW697" s="14" t="s">
        <v>90</v>
      </c>
      <c r="AX697" t="s">
        <v>73</v>
      </c>
      <c r="AY697" t="s">
        <v>138</v>
      </c>
      <c r="AZ697">
        <v>2</v>
      </c>
      <c r="BA697" t="s">
        <v>83</v>
      </c>
      <c r="BB697">
        <v>1</v>
      </c>
      <c r="BC697" s="71">
        <f t="shared" si="577"/>
        <v>1</v>
      </c>
      <c r="BD697" s="80">
        <f t="shared" si="555"/>
        <v>2</v>
      </c>
      <c r="BE697" s="14" t="s">
        <v>131</v>
      </c>
      <c r="BF697" t="s">
        <v>73</v>
      </c>
      <c r="BG697" t="s">
        <v>130</v>
      </c>
      <c r="BH697">
        <v>1</v>
      </c>
      <c r="BI697" t="s">
        <v>83</v>
      </c>
      <c r="BJ697">
        <v>0</v>
      </c>
      <c r="BK697" s="71">
        <f t="shared" si="556"/>
        <v>2</v>
      </c>
      <c r="BL697" s="80">
        <f t="shared" si="578"/>
        <v>0</v>
      </c>
      <c r="BM697" s="14" t="s">
        <v>96</v>
      </c>
      <c r="BN697" t="s">
        <v>73</v>
      </c>
      <c r="BO697" t="s">
        <v>134</v>
      </c>
      <c r="BP697">
        <v>0</v>
      </c>
      <c r="BQ697" t="s">
        <v>83</v>
      </c>
      <c r="BR697">
        <v>1</v>
      </c>
      <c r="BS697" s="71">
        <f t="shared" si="579"/>
        <v>3</v>
      </c>
      <c r="BT697" s="80">
        <f t="shared" si="557"/>
        <v>0</v>
      </c>
      <c r="BU697" s="28">
        <f t="shared" si="580"/>
        <v>13</v>
      </c>
      <c r="BV697" s="14" t="str">
        <f t="shared" si="581"/>
        <v>Deutschland</v>
      </c>
      <c r="BW697" s="80">
        <f t="shared" si="558"/>
        <v>0</v>
      </c>
      <c r="BX697" s="14" t="str">
        <f t="shared" si="582"/>
        <v>Brasilien</v>
      </c>
      <c r="BY697" s="80">
        <f t="shared" si="583"/>
        <v>7</v>
      </c>
      <c r="BZ697" s="14" t="str">
        <f t="shared" si="584"/>
        <v>Niederlande</v>
      </c>
      <c r="CA697" s="80">
        <f t="shared" si="585"/>
        <v>7</v>
      </c>
      <c r="CB697" s="14" t="str">
        <f t="shared" si="586"/>
        <v>Argentinien</v>
      </c>
      <c r="CC697" s="80">
        <f t="shared" si="587"/>
        <v>7</v>
      </c>
      <c r="CD697" s="14" t="str">
        <f t="shared" si="588"/>
        <v>Belgien</v>
      </c>
      <c r="CE697" s="80">
        <f t="shared" si="589"/>
        <v>0</v>
      </c>
      <c r="CF697" s="14" t="str">
        <f t="shared" si="590"/>
        <v>Schweiz</v>
      </c>
      <c r="CG697" s="80">
        <f t="shared" si="591"/>
        <v>0</v>
      </c>
      <c r="CH697" s="14" t="str">
        <f t="shared" si="592"/>
        <v>Senegal</v>
      </c>
      <c r="CI697" s="80">
        <f t="shared" si="593"/>
        <v>0</v>
      </c>
      <c r="CJ697" s="14" t="str">
        <f t="shared" si="594"/>
        <v>Frankreich</v>
      </c>
      <c r="CK697" s="80">
        <f t="shared" si="595"/>
        <v>7</v>
      </c>
      <c r="CL697" s="27">
        <f t="shared" si="605"/>
        <v>28</v>
      </c>
      <c r="CM697" t="s">
        <v>88</v>
      </c>
      <c r="CN697" t="s">
        <v>73</v>
      </c>
      <c r="CO697" t="s">
        <v>90</v>
      </c>
      <c r="CP697">
        <v>4</v>
      </c>
      <c r="CQ697" t="s">
        <v>83</v>
      </c>
      <c r="CR697">
        <v>3</v>
      </c>
      <c r="CS697" s="71">
        <f t="shared" si="559"/>
        <v>2</v>
      </c>
      <c r="CT697" s="80">
        <f t="shared" si="596"/>
        <v>0</v>
      </c>
      <c r="CU697" t="s">
        <v>84</v>
      </c>
      <c r="CV697" t="s">
        <v>73</v>
      </c>
      <c r="CW697" t="s">
        <v>93</v>
      </c>
      <c r="CX697">
        <v>0</v>
      </c>
      <c r="CY697" t="s">
        <v>83</v>
      </c>
      <c r="CZ697">
        <v>3</v>
      </c>
      <c r="DA697" s="71">
        <f t="shared" si="597"/>
        <v>3</v>
      </c>
      <c r="DB697" s="80">
        <f t="shared" si="598"/>
        <v>4</v>
      </c>
      <c r="DC697" t="s">
        <v>131</v>
      </c>
      <c r="DD697" t="s">
        <v>73</v>
      </c>
      <c r="DE697" t="s">
        <v>134</v>
      </c>
      <c r="DF697">
        <v>2</v>
      </c>
      <c r="DG697" t="s">
        <v>83</v>
      </c>
      <c r="DH697">
        <v>1</v>
      </c>
      <c r="DI697" s="71">
        <f t="shared" si="606"/>
        <v>0</v>
      </c>
      <c r="DJ697" s="80">
        <f t="shared" si="599"/>
        <v>0</v>
      </c>
      <c r="DK697" t="s">
        <v>132</v>
      </c>
      <c r="DL697" t="s">
        <v>73</v>
      </c>
      <c r="DM697" t="s">
        <v>94</v>
      </c>
      <c r="DN697">
        <v>2</v>
      </c>
      <c r="DO697" t="s">
        <v>83</v>
      </c>
      <c r="DP697">
        <v>1</v>
      </c>
      <c r="DQ697" s="71">
        <f t="shared" si="600"/>
        <v>2</v>
      </c>
      <c r="DR697" s="80">
        <f t="shared" si="601"/>
        <v>0</v>
      </c>
      <c r="DS697" s="27">
        <f t="shared" si="560"/>
        <v>4</v>
      </c>
      <c r="DT697" t="str">
        <f t="shared" si="561"/>
        <v>Argentinien</v>
      </c>
      <c r="DU697">
        <f t="shared" si="602"/>
        <v>8</v>
      </c>
      <c r="DV697" t="str">
        <f t="shared" si="562"/>
        <v>Deutschland</v>
      </c>
      <c r="DW697">
        <f t="shared" si="603"/>
        <v>0</v>
      </c>
      <c r="DX697" t="str">
        <f t="shared" si="563"/>
        <v>Senegal</v>
      </c>
      <c r="DY697">
        <f t="shared" si="604"/>
        <v>0</v>
      </c>
      <c r="DZ697" t="str">
        <f t="shared" si="564"/>
        <v>Belgien</v>
      </c>
      <c r="EA697">
        <f t="shared" si="565"/>
        <v>0</v>
      </c>
      <c r="EB697" s="27">
        <f t="shared" si="566"/>
        <v>8</v>
      </c>
      <c r="EC697" t="s">
        <v>93</v>
      </c>
      <c r="ED697" t="s">
        <v>73</v>
      </c>
      <c r="EE697" t="s">
        <v>88</v>
      </c>
      <c r="EF697">
        <v>1</v>
      </c>
      <c r="EG697" t="s">
        <v>83</v>
      </c>
      <c r="EH697">
        <v>0</v>
      </c>
      <c r="EK697" t="s">
        <v>132</v>
      </c>
      <c r="EL697" t="s">
        <v>73</v>
      </c>
      <c r="EM697" t="s">
        <v>131</v>
      </c>
      <c r="EN697">
        <v>7</v>
      </c>
      <c r="EO697" t="s">
        <v>83</v>
      </c>
      <c r="EP697">
        <v>6</v>
      </c>
      <c r="EU697" t="s">
        <v>88</v>
      </c>
      <c r="EV697" t="s">
        <v>73</v>
      </c>
      <c r="EW697" t="s">
        <v>131</v>
      </c>
      <c r="EX697">
        <v>1</v>
      </c>
      <c r="EY697" t="s">
        <v>83</v>
      </c>
      <c r="EZ697">
        <v>0</v>
      </c>
      <c r="FC697" t="s">
        <v>93</v>
      </c>
      <c r="FD697" t="s">
        <v>73</v>
      </c>
      <c r="FE697" t="s">
        <v>132</v>
      </c>
      <c r="FF697">
        <v>2</v>
      </c>
      <c r="FG697" t="s">
        <v>83</v>
      </c>
      <c r="FH697">
        <v>0</v>
      </c>
      <c r="FL697" t="s">
        <v>131</v>
      </c>
      <c r="FN697" t="s">
        <v>88</v>
      </c>
      <c r="FP697" t="s">
        <v>132</v>
      </c>
      <c r="FR697" t="s">
        <v>93</v>
      </c>
      <c r="FU697">
        <v>190</v>
      </c>
      <c r="FX697" t="s">
        <v>1520</v>
      </c>
    </row>
    <row r="698" spans="1:180" ht="14.65" thickBot="1" x14ac:dyDescent="0.5">
      <c r="A698" s="1">
        <v>695</v>
      </c>
      <c r="B698" s="45">
        <f t="shared" si="552"/>
        <v>547</v>
      </c>
      <c r="C698" s="16" t="s">
        <v>1449</v>
      </c>
      <c r="D698" s="17" t="s">
        <v>1450</v>
      </c>
      <c r="E698" s="18" t="s">
        <v>1394</v>
      </c>
      <c r="F698" s="29">
        <f>VOR!IH698</f>
        <v>139</v>
      </c>
      <c r="G698" s="27">
        <f t="shared" si="567"/>
        <v>42</v>
      </c>
      <c r="H698" s="49">
        <f t="shared" si="568"/>
        <v>181</v>
      </c>
      <c r="I698" s="14" t="s">
        <v>84</v>
      </c>
      <c r="J698" t="s">
        <v>73</v>
      </c>
      <c r="K698" t="s">
        <v>92</v>
      </c>
      <c r="L698">
        <v>3</v>
      </c>
      <c r="M698" t="s">
        <v>83</v>
      </c>
      <c r="N698">
        <v>2</v>
      </c>
      <c r="O698" s="77">
        <f t="shared" si="569"/>
        <v>1</v>
      </c>
      <c r="P698" s="80">
        <f t="shared" si="570"/>
        <v>2</v>
      </c>
      <c r="Q698" t="s">
        <v>86</v>
      </c>
      <c r="R698" t="s">
        <v>73</v>
      </c>
      <c r="S698" t="s">
        <v>94</v>
      </c>
      <c r="T698">
        <v>3</v>
      </c>
      <c r="U698" t="s">
        <v>83</v>
      </c>
      <c r="V698">
        <v>2</v>
      </c>
      <c r="W698" s="71">
        <f t="shared" si="571"/>
        <v>0</v>
      </c>
      <c r="X698" s="80">
        <f t="shared" si="572"/>
        <v>0</v>
      </c>
      <c r="Y698" s="14" t="s">
        <v>129</v>
      </c>
      <c r="Z698" t="s">
        <v>73</v>
      </c>
      <c r="AA698" t="s">
        <v>93</v>
      </c>
      <c r="AB698">
        <v>1</v>
      </c>
      <c r="AC698" t="s">
        <v>83</v>
      </c>
      <c r="AD698">
        <v>2</v>
      </c>
      <c r="AE698" s="71">
        <f t="shared" si="573"/>
        <v>0</v>
      </c>
      <c r="AF698" s="80">
        <f t="shared" si="553"/>
        <v>0</v>
      </c>
      <c r="AG698" s="14" t="s">
        <v>85</v>
      </c>
      <c r="AH698" t="s">
        <v>73</v>
      </c>
      <c r="AI698" t="s">
        <v>132</v>
      </c>
      <c r="AJ698">
        <v>1</v>
      </c>
      <c r="AK698" t="s">
        <v>83</v>
      </c>
      <c r="AL698">
        <v>0</v>
      </c>
      <c r="AM698" s="71">
        <f t="shared" si="574"/>
        <v>3</v>
      </c>
      <c r="AN698" s="80">
        <f t="shared" si="575"/>
        <v>4</v>
      </c>
      <c r="AO698" s="14" t="s">
        <v>88</v>
      </c>
      <c r="AP698" t="s">
        <v>73</v>
      </c>
      <c r="AQ698" t="s">
        <v>95</v>
      </c>
      <c r="AR698">
        <v>3</v>
      </c>
      <c r="AS698" t="s">
        <v>83</v>
      </c>
      <c r="AT698">
        <v>1</v>
      </c>
      <c r="AU698" s="71">
        <f t="shared" si="554"/>
        <v>2</v>
      </c>
      <c r="AV698" s="80">
        <f t="shared" si="576"/>
        <v>0</v>
      </c>
      <c r="AW698" s="14" t="s">
        <v>166</v>
      </c>
      <c r="AX698" t="s">
        <v>73</v>
      </c>
      <c r="AY698" t="s">
        <v>135</v>
      </c>
      <c r="AZ698">
        <v>3</v>
      </c>
      <c r="BA698" t="s">
        <v>83</v>
      </c>
      <c r="BB698">
        <v>2</v>
      </c>
      <c r="BC698" s="71">
        <f t="shared" si="577"/>
        <v>0</v>
      </c>
      <c r="BD698" s="80">
        <f t="shared" si="555"/>
        <v>0</v>
      </c>
      <c r="BE698" s="14" t="s">
        <v>131</v>
      </c>
      <c r="BF698" t="s">
        <v>73</v>
      </c>
      <c r="BG698" t="s">
        <v>130</v>
      </c>
      <c r="BH698">
        <v>3</v>
      </c>
      <c r="BI698" t="s">
        <v>83</v>
      </c>
      <c r="BJ698">
        <v>2</v>
      </c>
      <c r="BK698" s="71">
        <f t="shared" si="556"/>
        <v>2</v>
      </c>
      <c r="BL698" s="80">
        <f t="shared" si="578"/>
        <v>0</v>
      </c>
      <c r="BM698" s="14" t="s">
        <v>96</v>
      </c>
      <c r="BN698" t="s">
        <v>73</v>
      </c>
      <c r="BO698" t="s">
        <v>90</v>
      </c>
      <c r="BP698">
        <v>2</v>
      </c>
      <c r="BQ698" t="s">
        <v>83</v>
      </c>
      <c r="BR698">
        <v>4</v>
      </c>
      <c r="BS698" s="71">
        <f t="shared" si="579"/>
        <v>1</v>
      </c>
      <c r="BT698" s="80">
        <f t="shared" si="557"/>
        <v>0</v>
      </c>
      <c r="BU698" s="29">
        <f t="shared" si="580"/>
        <v>6</v>
      </c>
      <c r="BV698" s="14" t="str">
        <f t="shared" si="581"/>
        <v>Deutschland</v>
      </c>
      <c r="BW698" s="80">
        <f t="shared" si="558"/>
        <v>0</v>
      </c>
      <c r="BX698" s="14" t="str">
        <f t="shared" si="582"/>
        <v>Kamerun</v>
      </c>
      <c r="BY698" s="80">
        <f t="shared" si="583"/>
        <v>0</v>
      </c>
      <c r="BZ698" s="14" t="str">
        <f t="shared" si="584"/>
        <v>Niederlande</v>
      </c>
      <c r="CA698" s="80">
        <f t="shared" si="585"/>
        <v>7</v>
      </c>
      <c r="CB698" s="14" t="str">
        <f t="shared" si="586"/>
        <v>Polen</v>
      </c>
      <c r="CC698" s="80">
        <f t="shared" si="587"/>
        <v>0</v>
      </c>
      <c r="CD698" s="14" t="str">
        <f t="shared" si="588"/>
        <v>Belgien</v>
      </c>
      <c r="CE698" s="80">
        <f t="shared" si="589"/>
        <v>0</v>
      </c>
      <c r="CF698" s="14" t="str">
        <f t="shared" si="590"/>
        <v>Brasilien</v>
      </c>
      <c r="CG698" s="80">
        <f t="shared" si="591"/>
        <v>7</v>
      </c>
      <c r="CH698" s="14" t="str">
        <f t="shared" si="592"/>
        <v>England</v>
      </c>
      <c r="CI698" s="80">
        <f t="shared" si="593"/>
        <v>7</v>
      </c>
      <c r="CJ698" s="14" t="str">
        <f t="shared" si="594"/>
        <v>Argentinien</v>
      </c>
      <c r="CK698" s="80">
        <f t="shared" si="595"/>
        <v>7</v>
      </c>
      <c r="CL698" s="27">
        <f t="shared" si="605"/>
        <v>28</v>
      </c>
      <c r="CM698" t="s">
        <v>88</v>
      </c>
      <c r="CN698" t="s">
        <v>73</v>
      </c>
      <c r="CO698" t="s">
        <v>166</v>
      </c>
      <c r="CP698">
        <v>4</v>
      </c>
      <c r="CQ698" t="s">
        <v>83</v>
      </c>
      <c r="CR698">
        <v>3</v>
      </c>
      <c r="CS698" s="71">
        <f t="shared" si="559"/>
        <v>0</v>
      </c>
      <c r="CT698" s="80">
        <f t="shared" si="596"/>
        <v>0</v>
      </c>
      <c r="CU698" t="s">
        <v>84</v>
      </c>
      <c r="CV698" t="s">
        <v>73</v>
      </c>
      <c r="CW698" t="s">
        <v>86</v>
      </c>
      <c r="CX698">
        <v>1</v>
      </c>
      <c r="CY698" t="s">
        <v>83</v>
      </c>
      <c r="CZ698">
        <v>2</v>
      </c>
      <c r="DA698" s="71">
        <f t="shared" si="597"/>
        <v>1</v>
      </c>
      <c r="DB698" s="80">
        <f t="shared" si="598"/>
        <v>0</v>
      </c>
      <c r="DC698" t="s">
        <v>131</v>
      </c>
      <c r="DD698" t="s">
        <v>73</v>
      </c>
      <c r="DE698" t="s">
        <v>90</v>
      </c>
      <c r="DF698">
        <v>5</v>
      </c>
      <c r="DG698" t="s">
        <v>83</v>
      </c>
      <c r="DH698">
        <v>4</v>
      </c>
      <c r="DI698" s="71">
        <f t="shared" si="606"/>
        <v>0</v>
      </c>
      <c r="DJ698" s="80">
        <f t="shared" si="599"/>
        <v>0</v>
      </c>
      <c r="DK698" t="s">
        <v>85</v>
      </c>
      <c r="DL698" t="s">
        <v>73</v>
      </c>
      <c r="DM698" t="s">
        <v>93</v>
      </c>
      <c r="DN698">
        <v>3</v>
      </c>
      <c r="DO698" t="s">
        <v>83</v>
      </c>
      <c r="DP698">
        <v>5</v>
      </c>
      <c r="DQ698" s="71">
        <f t="shared" si="600"/>
        <v>1</v>
      </c>
      <c r="DR698" s="80">
        <f t="shared" si="601"/>
        <v>0</v>
      </c>
      <c r="DS698" s="27">
        <f t="shared" si="560"/>
        <v>0</v>
      </c>
      <c r="DT698" t="str">
        <f t="shared" si="561"/>
        <v>Polen</v>
      </c>
      <c r="DU698">
        <f t="shared" si="602"/>
        <v>0</v>
      </c>
      <c r="DV698" t="str">
        <f t="shared" si="562"/>
        <v>Deutschland</v>
      </c>
      <c r="DW698">
        <f t="shared" si="603"/>
        <v>0</v>
      </c>
      <c r="DX698" t="str">
        <f t="shared" si="563"/>
        <v>Argentinien</v>
      </c>
      <c r="DY698">
        <f t="shared" si="604"/>
        <v>8</v>
      </c>
      <c r="DZ698" t="str">
        <f t="shared" si="564"/>
        <v>Belgien</v>
      </c>
      <c r="EA698">
        <f t="shared" si="565"/>
        <v>0</v>
      </c>
      <c r="EB698" s="27">
        <f t="shared" si="566"/>
        <v>8</v>
      </c>
      <c r="EC698" t="s">
        <v>86</v>
      </c>
      <c r="ED698" t="s">
        <v>73</v>
      </c>
      <c r="EE698" t="s">
        <v>88</v>
      </c>
      <c r="EF698">
        <v>2</v>
      </c>
      <c r="EG698" t="s">
        <v>83</v>
      </c>
      <c r="EH698">
        <v>3</v>
      </c>
      <c r="EK698" t="s">
        <v>93</v>
      </c>
      <c r="EL698" t="s">
        <v>73</v>
      </c>
      <c r="EM698" t="s">
        <v>131</v>
      </c>
      <c r="EN698">
        <v>2</v>
      </c>
      <c r="EO698" t="s">
        <v>83</v>
      </c>
      <c r="EP698">
        <v>3</v>
      </c>
      <c r="EU698" t="s">
        <v>86</v>
      </c>
      <c r="EV698" t="s">
        <v>73</v>
      </c>
      <c r="EW698" t="s">
        <v>93</v>
      </c>
      <c r="EX698">
        <v>1</v>
      </c>
      <c r="EY698" t="s">
        <v>83</v>
      </c>
      <c r="EZ698">
        <v>2</v>
      </c>
      <c r="FC698" t="s">
        <v>88</v>
      </c>
      <c r="FD698" t="s">
        <v>73</v>
      </c>
      <c r="FE698" t="s">
        <v>131</v>
      </c>
      <c r="FF698">
        <v>3</v>
      </c>
      <c r="FG698" t="s">
        <v>83</v>
      </c>
      <c r="FH698">
        <v>2</v>
      </c>
      <c r="FL698" t="s">
        <v>86</v>
      </c>
      <c r="FN698" t="s">
        <v>93</v>
      </c>
      <c r="FP698" t="s">
        <v>131</v>
      </c>
      <c r="FR698" t="s">
        <v>88</v>
      </c>
      <c r="FU698">
        <v>243</v>
      </c>
      <c r="FX698" t="s">
        <v>1521</v>
      </c>
    </row>
    <row r="699" spans="1:180" x14ac:dyDescent="0.45">
      <c r="A699" s="1">
        <v>696</v>
      </c>
      <c r="B699" s="45">
        <f t="shared" si="552"/>
        <v>122</v>
      </c>
      <c r="C699" s="14" t="s">
        <v>1451</v>
      </c>
      <c r="D699" t="s">
        <v>1452</v>
      </c>
      <c r="E699" s="15" t="s">
        <v>1453</v>
      </c>
      <c r="F699" s="28">
        <f>VOR!IH699</f>
        <v>171</v>
      </c>
      <c r="G699" s="27">
        <f t="shared" si="567"/>
        <v>81</v>
      </c>
      <c r="H699" s="49">
        <f t="shared" si="568"/>
        <v>252</v>
      </c>
      <c r="I699" s="14" t="s">
        <v>84</v>
      </c>
      <c r="J699" t="s">
        <v>73</v>
      </c>
      <c r="K699" t="s">
        <v>92</v>
      </c>
      <c r="L699">
        <v>2</v>
      </c>
      <c r="M699" t="s">
        <v>83</v>
      </c>
      <c r="N699">
        <v>1</v>
      </c>
      <c r="O699" s="77">
        <f t="shared" si="569"/>
        <v>1</v>
      </c>
      <c r="P699" s="80">
        <f t="shared" si="570"/>
        <v>2</v>
      </c>
      <c r="Q699" t="s">
        <v>93</v>
      </c>
      <c r="R699" t="s">
        <v>73</v>
      </c>
      <c r="S699" t="s">
        <v>129</v>
      </c>
      <c r="T699">
        <v>3</v>
      </c>
      <c r="U699" t="s">
        <v>83</v>
      </c>
      <c r="V699">
        <v>2</v>
      </c>
      <c r="W699" s="71">
        <f t="shared" si="571"/>
        <v>1</v>
      </c>
      <c r="X699" s="80">
        <f t="shared" si="572"/>
        <v>3</v>
      </c>
      <c r="Y699" s="14" t="s">
        <v>94</v>
      </c>
      <c r="Z699" t="s">
        <v>73</v>
      </c>
      <c r="AA699" t="s">
        <v>86</v>
      </c>
      <c r="AB699">
        <v>2</v>
      </c>
      <c r="AC699" t="s">
        <v>83</v>
      </c>
      <c r="AD699">
        <v>1</v>
      </c>
      <c r="AE699" s="71">
        <f t="shared" si="573"/>
        <v>3</v>
      </c>
      <c r="AF699" s="80">
        <f t="shared" si="553"/>
        <v>4</v>
      </c>
      <c r="AG699" s="14" t="s">
        <v>85</v>
      </c>
      <c r="AH699" t="s">
        <v>73</v>
      </c>
      <c r="AI699" t="s">
        <v>132</v>
      </c>
      <c r="AJ699">
        <v>3</v>
      </c>
      <c r="AK699" t="s">
        <v>83</v>
      </c>
      <c r="AL699">
        <v>1</v>
      </c>
      <c r="AM699" s="71">
        <f t="shared" si="574"/>
        <v>3</v>
      </c>
      <c r="AN699" s="80">
        <f t="shared" si="575"/>
        <v>4</v>
      </c>
      <c r="AO699" s="14" t="s">
        <v>130</v>
      </c>
      <c r="AP699" t="s">
        <v>73</v>
      </c>
      <c r="AQ699" t="s">
        <v>131</v>
      </c>
      <c r="AR699">
        <v>0</v>
      </c>
      <c r="AS699" t="s">
        <v>83</v>
      </c>
      <c r="AT699">
        <v>1</v>
      </c>
      <c r="AU699" s="71">
        <f t="shared" si="554"/>
        <v>0</v>
      </c>
      <c r="AV699" s="80">
        <f t="shared" si="576"/>
        <v>0</v>
      </c>
      <c r="AW699" s="14" t="s">
        <v>90</v>
      </c>
      <c r="AX699" t="s">
        <v>73</v>
      </c>
      <c r="AY699" t="s">
        <v>138</v>
      </c>
      <c r="AZ699">
        <v>3</v>
      </c>
      <c r="BA699" t="s">
        <v>83</v>
      </c>
      <c r="BB699">
        <v>0</v>
      </c>
      <c r="BC699" s="71">
        <f t="shared" si="577"/>
        <v>1</v>
      </c>
      <c r="BD699" s="80">
        <f t="shared" si="555"/>
        <v>3</v>
      </c>
      <c r="BE699" s="14" t="s">
        <v>95</v>
      </c>
      <c r="BF699" t="s">
        <v>73</v>
      </c>
      <c r="BG699" t="s">
        <v>88</v>
      </c>
      <c r="BH699">
        <v>1</v>
      </c>
      <c r="BI699" t="s">
        <v>83</v>
      </c>
      <c r="BJ699">
        <v>2</v>
      </c>
      <c r="BK699" s="71">
        <f t="shared" si="556"/>
        <v>0</v>
      </c>
      <c r="BL699" s="80">
        <f t="shared" si="578"/>
        <v>0</v>
      </c>
      <c r="BM699" s="14" t="s">
        <v>96</v>
      </c>
      <c r="BN699" t="s">
        <v>73</v>
      </c>
      <c r="BO699" t="s">
        <v>134</v>
      </c>
      <c r="BP699">
        <v>0</v>
      </c>
      <c r="BQ699" t="s">
        <v>83</v>
      </c>
      <c r="BR699">
        <v>2</v>
      </c>
      <c r="BS699" s="71">
        <f t="shared" si="579"/>
        <v>3</v>
      </c>
      <c r="BT699" s="80">
        <f t="shared" si="557"/>
        <v>0</v>
      </c>
      <c r="BU699" s="28">
        <f t="shared" si="580"/>
        <v>16</v>
      </c>
      <c r="BV699" s="14" t="str">
        <f t="shared" si="581"/>
        <v>Belgien</v>
      </c>
      <c r="BW699" s="80">
        <f t="shared" si="558"/>
        <v>0</v>
      </c>
      <c r="BX699" s="14" t="str">
        <f t="shared" si="582"/>
        <v>Brasilien</v>
      </c>
      <c r="BY699" s="80">
        <f t="shared" si="583"/>
        <v>7</v>
      </c>
      <c r="BZ699" s="14" t="str">
        <f t="shared" si="584"/>
        <v>Niederlande</v>
      </c>
      <c r="CA699" s="80">
        <f t="shared" si="585"/>
        <v>7</v>
      </c>
      <c r="CB699" s="14" t="str">
        <f t="shared" si="586"/>
        <v>Argentinien</v>
      </c>
      <c r="CC699" s="80">
        <f t="shared" si="587"/>
        <v>7</v>
      </c>
      <c r="CD699" s="14" t="str">
        <f t="shared" si="588"/>
        <v>Deutschland</v>
      </c>
      <c r="CE699" s="80">
        <f t="shared" si="589"/>
        <v>0</v>
      </c>
      <c r="CF699" s="14" t="str">
        <f t="shared" si="590"/>
        <v>Schweiz</v>
      </c>
      <c r="CG699" s="80">
        <f t="shared" si="591"/>
        <v>0</v>
      </c>
      <c r="CH699" s="14" t="str">
        <f t="shared" si="592"/>
        <v>England</v>
      </c>
      <c r="CI699" s="80">
        <f t="shared" si="593"/>
        <v>7</v>
      </c>
      <c r="CJ699" s="14" t="str">
        <f t="shared" si="594"/>
        <v>Frankreich</v>
      </c>
      <c r="CK699" s="80">
        <f t="shared" si="595"/>
        <v>7</v>
      </c>
      <c r="CL699" s="27">
        <f t="shared" si="605"/>
        <v>35</v>
      </c>
      <c r="CM699" t="s">
        <v>131</v>
      </c>
      <c r="CN699" t="s">
        <v>73</v>
      </c>
      <c r="CO699" t="s">
        <v>90</v>
      </c>
      <c r="CP699">
        <v>2</v>
      </c>
      <c r="CQ699" t="s">
        <v>83</v>
      </c>
      <c r="CR699">
        <v>1</v>
      </c>
      <c r="CS699" s="71">
        <f t="shared" si="559"/>
        <v>2</v>
      </c>
      <c r="CT699" s="80">
        <f t="shared" si="596"/>
        <v>0</v>
      </c>
      <c r="CU699" t="s">
        <v>84</v>
      </c>
      <c r="CV699" t="s">
        <v>73</v>
      </c>
      <c r="CW699" t="s">
        <v>93</v>
      </c>
      <c r="CX699">
        <v>1</v>
      </c>
      <c r="CY699" t="s">
        <v>83</v>
      </c>
      <c r="CZ699">
        <v>2</v>
      </c>
      <c r="DA699" s="71">
        <f t="shared" si="597"/>
        <v>3</v>
      </c>
      <c r="DB699" s="80">
        <f t="shared" si="598"/>
        <v>6</v>
      </c>
      <c r="DC699" t="s">
        <v>88</v>
      </c>
      <c r="DD699" t="s">
        <v>73</v>
      </c>
      <c r="DE699" t="s">
        <v>134</v>
      </c>
      <c r="DF699">
        <v>3</v>
      </c>
      <c r="DG699" t="s">
        <v>83</v>
      </c>
      <c r="DH699">
        <v>2</v>
      </c>
      <c r="DI699" s="71">
        <f t="shared" si="606"/>
        <v>0</v>
      </c>
      <c r="DJ699" s="80">
        <f t="shared" si="599"/>
        <v>0</v>
      </c>
      <c r="DK699" t="s">
        <v>85</v>
      </c>
      <c r="DL699" t="s">
        <v>73</v>
      </c>
      <c r="DM699" t="s">
        <v>94</v>
      </c>
      <c r="DN699">
        <v>1</v>
      </c>
      <c r="DO699" t="s">
        <v>83</v>
      </c>
      <c r="DP699">
        <v>2</v>
      </c>
      <c r="DQ699" s="71">
        <f t="shared" si="600"/>
        <v>3</v>
      </c>
      <c r="DR699" s="80">
        <f t="shared" si="601"/>
        <v>8</v>
      </c>
      <c r="DS699" s="27">
        <f t="shared" si="560"/>
        <v>14</v>
      </c>
      <c r="DT699" t="str">
        <f t="shared" si="561"/>
        <v>Argentinien</v>
      </c>
      <c r="DU699">
        <f t="shared" si="602"/>
        <v>8</v>
      </c>
      <c r="DV699" t="str">
        <f t="shared" si="562"/>
        <v>Belgien</v>
      </c>
      <c r="DW699">
        <f t="shared" si="603"/>
        <v>0</v>
      </c>
      <c r="DX699" t="str">
        <f t="shared" si="563"/>
        <v>Frankreich</v>
      </c>
      <c r="DY699">
        <f t="shared" si="604"/>
        <v>8</v>
      </c>
      <c r="DZ699" t="str">
        <f t="shared" si="564"/>
        <v>Deutschland</v>
      </c>
      <c r="EA699">
        <f t="shared" si="565"/>
        <v>0</v>
      </c>
      <c r="EB699" s="27">
        <f t="shared" si="566"/>
        <v>16</v>
      </c>
      <c r="EC699" t="s">
        <v>93</v>
      </c>
      <c r="ED699" t="s">
        <v>73</v>
      </c>
      <c r="EE699" t="s">
        <v>131</v>
      </c>
      <c r="EF699">
        <v>1</v>
      </c>
      <c r="EG699" t="s">
        <v>83</v>
      </c>
      <c r="EH699">
        <v>2</v>
      </c>
      <c r="EK699" t="s">
        <v>94</v>
      </c>
      <c r="EL699" t="s">
        <v>73</v>
      </c>
      <c r="EM699" t="s">
        <v>88</v>
      </c>
      <c r="EN699">
        <v>2</v>
      </c>
      <c r="EO699" t="s">
        <v>83</v>
      </c>
      <c r="EP699">
        <v>0</v>
      </c>
      <c r="EU699" t="s">
        <v>93</v>
      </c>
      <c r="EV699" t="s">
        <v>73</v>
      </c>
      <c r="EW699" t="s">
        <v>88</v>
      </c>
      <c r="EX699">
        <v>2</v>
      </c>
      <c r="EY699" t="s">
        <v>83</v>
      </c>
      <c r="EZ699">
        <v>0</v>
      </c>
      <c r="FC699" t="s">
        <v>131</v>
      </c>
      <c r="FD699" t="s">
        <v>73</v>
      </c>
      <c r="FE699" t="s">
        <v>94</v>
      </c>
      <c r="FF699">
        <v>1</v>
      </c>
      <c r="FG699" t="s">
        <v>83</v>
      </c>
      <c r="FH699">
        <v>4</v>
      </c>
      <c r="FL699" t="s">
        <v>88</v>
      </c>
      <c r="FN699" t="s">
        <v>93</v>
      </c>
      <c r="FP699" t="s">
        <v>131</v>
      </c>
      <c r="FR699" t="s">
        <v>94</v>
      </c>
      <c r="FU699">
        <v>142</v>
      </c>
      <c r="FX699" t="s">
        <v>216</v>
      </c>
    </row>
    <row r="700" spans="1:180" x14ac:dyDescent="0.45">
      <c r="A700" s="1">
        <v>697</v>
      </c>
      <c r="B700" s="45">
        <f t="shared" si="552"/>
        <v>534</v>
      </c>
      <c r="C700" s="14" t="s">
        <v>1454</v>
      </c>
      <c r="D700" t="s">
        <v>1455</v>
      </c>
      <c r="E700" s="15" t="s">
        <v>1453</v>
      </c>
      <c r="F700" s="28">
        <f>VOR!IH700</f>
        <v>148</v>
      </c>
      <c r="G700" s="27">
        <f t="shared" si="567"/>
        <v>36</v>
      </c>
      <c r="H700" s="49">
        <f t="shared" si="568"/>
        <v>184</v>
      </c>
      <c r="I700" s="14" t="s">
        <v>140</v>
      </c>
      <c r="J700" t="s">
        <v>73</v>
      </c>
      <c r="K700" t="s">
        <v>92</v>
      </c>
      <c r="L700">
        <v>3</v>
      </c>
      <c r="M700" t="s">
        <v>83</v>
      </c>
      <c r="N700">
        <v>1</v>
      </c>
      <c r="O700" s="77">
        <f t="shared" si="569"/>
        <v>0</v>
      </c>
      <c r="P700" s="80">
        <f t="shared" si="570"/>
        <v>0</v>
      </c>
      <c r="Q700" t="s">
        <v>133</v>
      </c>
      <c r="R700" t="s">
        <v>73</v>
      </c>
      <c r="S700" t="s">
        <v>87</v>
      </c>
      <c r="T700">
        <v>0</v>
      </c>
      <c r="U700" t="s">
        <v>83</v>
      </c>
      <c r="V700">
        <v>1</v>
      </c>
      <c r="W700" s="71">
        <f t="shared" si="571"/>
        <v>2</v>
      </c>
      <c r="X700" s="80">
        <f t="shared" si="572"/>
        <v>0</v>
      </c>
      <c r="Y700" s="14" t="s">
        <v>129</v>
      </c>
      <c r="Z700" t="s">
        <v>73</v>
      </c>
      <c r="AA700" t="s">
        <v>93</v>
      </c>
      <c r="AB700">
        <v>1</v>
      </c>
      <c r="AC700" t="s">
        <v>83</v>
      </c>
      <c r="AD700">
        <v>2</v>
      </c>
      <c r="AE700" s="71">
        <f t="shared" si="573"/>
        <v>0</v>
      </c>
      <c r="AF700" s="80">
        <f t="shared" si="553"/>
        <v>0</v>
      </c>
      <c r="AG700" s="14" t="s">
        <v>85</v>
      </c>
      <c r="AH700" t="s">
        <v>73</v>
      </c>
      <c r="AI700" t="s">
        <v>84</v>
      </c>
      <c r="AJ700">
        <v>2</v>
      </c>
      <c r="AK700" t="s">
        <v>83</v>
      </c>
      <c r="AL700">
        <v>1</v>
      </c>
      <c r="AM700" s="71">
        <f t="shared" si="574"/>
        <v>1</v>
      </c>
      <c r="AN700" s="80">
        <f t="shared" si="575"/>
        <v>2</v>
      </c>
      <c r="AO700" s="14" t="s">
        <v>130</v>
      </c>
      <c r="AP700" t="s">
        <v>73</v>
      </c>
      <c r="AQ700" t="s">
        <v>142</v>
      </c>
      <c r="AR700">
        <v>2</v>
      </c>
      <c r="AS700" t="s">
        <v>83</v>
      </c>
      <c r="AT700">
        <v>1</v>
      </c>
      <c r="AU700" s="71">
        <f t="shared" si="554"/>
        <v>0</v>
      </c>
      <c r="AV700" s="80">
        <f t="shared" si="576"/>
        <v>0</v>
      </c>
      <c r="AW700" s="14" t="s">
        <v>90</v>
      </c>
      <c r="AX700" t="s">
        <v>73</v>
      </c>
      <c r="AY700" t="s">
        <v>135</v>
      </c>
      <c r="AZ700">
        <v>2</v>
      </c>
      <c r="BA700" t="s">
        <v>83</v>
      </c>
      <c r="BB700">
        <v>0</v>
      </c>
      <c r="BC700" s="71">
        <f t="shared" si="577"/>
        <v>1</v>
      </c>
      <c r="BD700" s="80">
        <f t="shared" si="555"/>
        <v>2</v>
      </c>
      <c r="BE700" s="14" t="s">
        <v>131</v>
      </c>
      <c r="BF700" t="s">
        <v>73</v>
      </c>
      <c r="BG700" t="s">
        <v>165</v>
      </c>
      <c r="BH700">
        <v>2</v>
      </c>
      <c r="BI700" t="s">
        <v>83</v>
      </c>
      <c r="BJ700">
        <v>0</v>
      </c>
      <c r="BK700" s="71">
        <f t="shared" si="556"/>
        <v>0</v>
      </c>
      <c r="BL700" s="80">
        <f t="shared" si="578"/>
        <v>0</v>
      </c>
      <c r="BM700" s="14" t="s">
        <v>96</v>
      </c>
      <c r="BN700" t="s">
        <v>73</v>
      </c>
      <c r="BO700" t="s">
        <v>134</v>
      </c>
      <c r="BP700">
        <v>2</v>
      </c>
      <c r="BQ700" t="s">
        <v>83</v>
      </c>
      <c r="BR700">
        <v>1</v>
      </c>
      <c r="BS700" s="71">
        <f t="shared" si="579"/>
        <v>3</v>
      </c>
      <c r="BT700" s="80">
        <f t="shared" si="557"/>
        <v>4</v>
      </c>
      <c r="BU700" s="28">
        <f t="shared" si="580"/>
        <v>8</v>
      </c>
      <c r="BV700" s="14" t="str">
        <f t="shared" si="581"/>
        <v>Spanien</v>
      </c>
      <c r="BW700" s="80">
        <f t="shared" si="558"/>
        <v>0</v>
      </c>
      <c r="BX700" s="14" t="str">
        <f t="shared" si="582"/>
        <v>Brasilien</v>
      </c>
      <c r="BY700" s="80">
        <f t="shared" si="583"/>
        <v>7</v>
      </c>
      <c r="BZ700" s="14" t="str">
        <f t="shared" si="584"/>
        <v>Katar</v>
      </c>
      <c r="CA700" s="80">
        <f t="shared" si="585"/>
        <v>0</v>
      </c>
      <c r="CB700" s="14" t="str">
        <f t="shared" si="586"/>
        <v>Australien</v>
      </c>
      <c r="CC700" s="80">
        <f t="shared" si="587"/>
        <v>0</v>
      </c>
      <c r="CD700" s="14" t="str">
        <f t="shared" si="588"/>
        <v>Belgien</v>
      </c>
      <c r="CE700" s="80">
        <f t="shared" si="589"/>
        <v>0</v>
      </c>
      <c r="CF700" s="14" t="str">
        <f t="shared" si="590"/>
        <v>Portugal</v>
      </c>
      <c r="CG700" s="80">
        <f t="shared" si="591"/>
        <v>7</v>
      </c>
      <c r="CH700" s="14" t="str">
        <f t="shared" si="592"/>
        <v>England</v>
      </c>
      <c r="CI700" s="80">
        <f t="shared" si="593"/>
        <v>7</v>
      </c>
      <c r="CJ700" s="14" t="str">
        <f t="shared" si="594"/>
        <v>Argentinien</v>
      </c>
      <c r="CK700" s="80">
        <f t="shared" si="595"/>
        <v>7</v>
      </c>
      <c r="CL700" s="27">
        <f t="shared" si="605"/>
        <v>28</v>
      </c>
      <c r="CM700" t="s">
        <v>130</v>
      </c>
      <c r="CN700" t="s">
        <v>73</v>
      </c>
      <c r="CO700" t="s">
        <v>90</v>
      </c>
      <c r="CP700">
        <v>2</v>
      </c>
      <c r="CQ700" t="s">
        <v>83</v>
      </c>
      <c r="CR700">
        <v>1</v>
      </c>
      <c r="CS700" s="71">
        <f t="shared" si="559"/>
        <v>2</v>
      </c>
      <c r="CT700" s="80">
        <f t="shared" si="596"/>
        <v>0</v>
      </c>
      <c r="CU700" t="s">
        <v>140</v>
      </c>
      <c r="CV700" t="s">
        <v>73</v>
      </c>
      <c r="CW700" t="s">
        <v>87</v>
      </c>
      <c r="CX700">
        <v>3</v>
      </c>
      <c r="CY700" t="s">
        <v>83</v>
      </c>
      <c r="CZ700">
        <v>1</v>
      </c>
      <c r="DA700" s="71">
        <f t="shared" si="597"/>
        <v>0</v>
      </c>
      <c r="DB700" s="80">
        <f t="shared" si="598"/>
        <v>0</v>
      </c>
      <c r="DC700" t="s">
        <v>131</v>
      </c>
      <c r="DD700" t="s">
        <v>73</v>
      </c>
      <c r="DE700" t="s">
        <v>96</v>
      </c>
      <c r="DF700">
        <v>1</v>
      </c>
      <c r="DG700" t="s">
        <v>83</v>
      </c>
      <c r="DH700">
        <v>2</v>
      </c>
      <c r="DI700" s="71">
        <f t="shared" si="606"/>
        <v>0</v>
      </c>
      <c r="DJ700" s="80">
        <f t="shared" si="599"/>
        <v>0</v>
      </c>
      <c r="DK700" t="s">
        <v>85</v>
      </c>
      <c r="DL700" t="s">
        <v>73</v>
      </c>
      <c r="DM700" t="s">
        <v>93</v>
      </c>
      <c r="DN700">
        <v>2</v>
      </c>
      <c r="DO700" t="s">
        <v>83</v>
      </c>
      <c r="DP700">
        <v>1</v>
      </c>
      <c r="DQ700" s="71">
        <f t="shared" si="600"/>
        <v>1</v>
      </c>
      <c r="DR700" s="80">
        <f t="shared" si="601"/>
        <v>0</v>
      </c>
      <c r="DS700" s="27">
        <f t="shared" si="560"/>
        <v>0</v>
      </c>
      <c r="DT700" t="str">
        <f t="shared" si="561"/>
        <v>Katar</v>
      </c>
      <c r="DU700">
        <f t="shared" si="602"/>
        <v>0</v>
      </c>
      <c r="DV700" t="str">
        <f t="shared" si="562"/>
        <v>Spanien</v>
      </c>
      <c r="DW700">
        <f t="shared" si="603"/>
        <v>0</v>
      </c>
      <c r="DX700" t="str">
        <f t="shared" si="563"/>
        <v>England</v>
      </c>
      <c r="DY700">
        <f t="shared" si="604"/>
        <v>0</v>
      </c>
      <c r="DZ700" t="str">
        <f t="shared" si="564"/>
        <v>Portugal</v>
      </c>
      <c r="EA700">
        <f t="shared" si="565"/>
        <v>0</v>
      </c>
      <c r="EB700" s="27">
        <f t="shared" si="566"/>
        <v>0</v>
      </c>
      <c r="EC700" t="s">
        <v>140</v>
      </c>
      <c r="ED700" t="s">
        <v>73</v>
      </c>
      <c r="EE700" t="s">
        <v>130</v>
      </c>
      <c r="EF700">
        <v>3</v>
      </c>
      <c r="EG700" t="s">
        <v>83</v>
      </c>
      <c r="EH700">
        <v>1</v>
      </c>
      <c r="EK700" t="s">
        <v>85</v>
      </c>
      <c r="EL700" t="s">
        <v>73</v>
      </c>
      <c r="EM700" t="s">
        <v>96</v>
      </c>
      <c r="EN700">
        <v>1</v>
      </c>
      <c r="EO700" t="s">
        <v>83</v>
      </c>
      <c r="EP700">
        <v>2</v>
      </c>
      <c r="EU700" t="s">
        <v>130</v>
      </c>
      <c r="EV700" t="s">
        <v>73</v>
      </c>
      <c r="EW700" t="s">
        <v>85</v>
      </c>
      <c r="EX700">
        <v>2</v>
      </c>
      <c r="EY700" t="s">
        <v>83</v>
      </c>
      <c r="EZ700">
        <v>1</v>
      </c>
      <c r="FC700" t="s">
        <v>140</v>
      </c>
      <c r="FD700" t="s">
        <v>73</v>
      </c>
      <c r="FE700" t="s">
        <v>96</v>
      </c>
      <c r="FF700">
        <v>3</v>
      </c>
      <c r="FG700" t="s">
        <v>83</v>
      </c>
      <c r="FH700">
        <v>1</v>
      </c>
      <c r="FL700" t="s">
        <v>85</v>
      </c>
      <c r="FN700" t="s">
        <v>130</v>
      </c>
      <c r="FP700" t="s">
        <v>96</v>
      </c>
      <c r="FR700" t="s">
        <v>140</v>
      </c>
      <c r="FU700">
        <v>156</v>
      </c>
      <c r="FX700" t="s">
        <v>1522</v>
      </c>
    </row>
    <row r="701" spans="1:180" x14ac:dyDescent="0.45">
      <c r="A701" s="1">
        <v>698</v>
      </c>
      <c r="B701" s="45">
        <f t="shared" si="552"/>
        <v>85</v>
      </c>
      <c r="C701" s="14" t="s">
        <v>763</v>
      </c>
      <c r="D701" t="s">
        <v>620</v>
      </c>
      <c r="E701" s="15" t="s">
        <v>1453</v>
      </c>
      <c r="F701" s="28">
        <f>VOR!IH701</f>
        <v>184</v>
      </c>
      <c r="G701" s="27">
        <f t="shared" si="567"/>
        <v>76</v>
      </c>
      <c r="H701" s="49">
        <f t="shared" si="568"/>
        <v>260</v>
      </c>
      <c r="I701" s="14" t="s">
        <v>84</v>
      </c>
      <c r="J701" t="s">
        <v>73</v>
      </c>
      <c r="K701" t="s">
        <v>137</v>
      </c>
      <c r="L701">
        <v>2</v>
      </c>
      <c r="M701" t="s">
        <v>83</v>
      </c>
      <c r="N701">
        <v>1</v>
      </c>
      <c r="O701" s="77">
        <f t="shared" si="569"/>
        <v>3</v>
      </c>
      <c r="P701" s="80">
        <f t="shared" si="570"/>
        <v>4</v>
      </c>
      <c r="Q701" t="s">
        <v>93</v>
      </c>
      <c r="R701" t="s">
        <v>73</v>
      </c>
      <c r="S701" t="s">
        <v>129</v>
      </c>
      <c r="T701">
        <v>2</v>
      </c>
      <c r="U701" t="s">
        <v>83</v>
      </c>
      <c r="V701">
        <v>1</v>
      </c>
      <c r="W701" s="71">
        <f t="shared" si="571"/>
        <v>1</v>
      </c>
      <c r="X701" s="80">
        <f t="shared" si="572"/>
        <v>4</v>
      </c>
      <c r="Y701" s="14" t="s">
        <v>94</v>
      </c>
      <c r="Z701" t="s">
        <v>73</v>
      </c>
      <c r="AA701" t="s">
        <v>86</v>
      </c>
      <c r="AB701">
        <v>2</v>
      </c>
      <c r="AC701" t="s">
        <v>83</v>
      </c>
      <c r="AD701">
        <v>1</v>
      </c>
      <c r="AE701" s="71">
        <f t="shared" si="573"/>
        <v>3</v>
      </c>
      <c r="AF701" s="80">
        <f t="shared" si="553"/>
        <v>4</v>
      </c>
      <c r="AG701" s="14" t="s">
        <v>85</v>
      </c>
      <c r="AH701" t="s">
        <v>73</v>
      </c>
      <c r="AI701" t="s">
        <v>140</v>
      </c>
      <c r="AJ701">
        <v>2</v>
      </c>
      <c r="AK701" t="s">
        <v>83</v>
      </c>
      <c r="AL701">
        <v>0</v>
      </c>
      <c r="AM701" s="71">
        <f t="shared" si="574"/>
        <v>1</v>
      </c>
      <c r="AN701" s="80">
        <f t="shared" si="575"/>
        <v>2</v>
      </c>
      <c r="AO701" s="14" t="s">
        <v>130</v>
      </c>
      <c r="AP701" t="s">
        <v>73</v>
      </c>
      <c r="AQ701" t="s">
        <v>131</v>
      </c>
      <c r="AR701">
        <v>2</v>
      </c>
      <c r="AS701" t="s">
        <v>83</v>
      </c>
      <c r="AT701">
        <v>0</v>
      </c>
      <c r="AU701" s="71">
        <f t="shared" si="554"/>
        <v>0</v>
      </c>
      <c r="AV701" s="80">
        <f t="shared" si="576"/>
        <v>0</v>
      </c>
      <c r="AW701" s="14" t="s">
        <v>90</v>
      </c>
      <c r="AX701" t="s">
        <v>73</v>
      </c>
      <c r="AY701" t="s">
        <v>135</v>
      </c>
      <c r="AZ701">
        <v>2</v>
      </c>
      <c r="BA701" t="s">
        <v>83</v>
      </c>
      <c r="BB701">
        <v>1</v>
      </c>
      <c r="BC701" s="71">
        <f t="shared" si="577"/>
        <v>1</v>
      </c>
      <c r="BD701" s="80">
        <f t="shared" si="555"/>
        <v>2</v>
      </c>
      <c r="BE701" s="14" t="s">
        <v>95</v>
      </c>
      <c r="BF701" t="s">
        <v>73</v>
      </c>
      <c r="BG701" t="s">
        <v>88</v>
      </c>
      <c r="BH701">
        <v>1</v>
      </c>
      <c r="BI701" t="s">
        <v>83</v>
      </c>
      <c r="BJ701">
        <v>2</v>
      </c>
      <c r="BK701" s="71">
        <f t="shared" si="556"/>
        <v>0</v>
      </c>
      <c r="BL701" s="80">
        <f t="shared" si="578"/>
        <v>0</v>
      </c>
      <c r="BM701" s="14" t="s">
        <v>96</v>
      </c>
      <c r="BN701" t="s">
        <v>73</v>
      </c>
      <c r="BO701" t="s">
        <v>134</v>
      </c>
      <c r="BP701">
        <v>2</v>
      </c>
      <c r="BQ701" t="s">
        <v>83</v>
      </c>
      <c r="BR701">
        <v>1</v>
      </c>
      <c r="BS701" s="71">
        <f t="shared" si="579"/>
        <v>3</v>
      </c>
      <c r="BT701" s="80">
        <f t="shared" si="557"/>
        <v>4</v>
      </c>
      <c r="BU701" s="28">
        <f t="shared" si="580"/>
        <v>20</v>
      </c>
      <c r="BV701" s="14" t="str">
        <f t="shared" si="581"/>
        <v>Spanien</v>
      </c>
      <c r="BW701" s="80">
        <f t="shared" si="558"/>
        <v>0</v>
      </c>
      <c r="BX701" s="14" t="str">
        <f t="shared" si="582"/>
        <v>Brasilien</v>
      </c>
      <c r="BY701" s="80">
        <f t="shared" si="583"/>
        <v>7</v>
      </c>
      <c r="BZ701" s="14" t="str">
        <f t="shared" si="584"/>
        <v>Niederlande</v>
      </c>
      <c r="CA701" s="80">
        <f t="shared" si="585"/>
        <v>7</v>
      </c>
      <c r="CB701" s="14" t="str">
        <f t="shared" si="586"/>
        <v>Argentinien</v>
      </c>
      <c r="CC701" s="80">
        <f t="shared" si="587"/>
        <v>7</v>
      </c>
      <c r="CD701" s="14" t="str">
        <f t="shared" si="588"/>
        <v>Deutschland</v>
      </c>
      <c r="CE701" s="80">
        <f t="shared" si="589"/>
        <v>0</v>
      </c>
      <c r="CF701" s="14" t="str">
        <f t="shared" si="590"/>
        <v>Portugal</v>
      </c>
      <c r="CG701" s="80">
        <f t="shared" si="591"/>
        <v>7</v>
      </c>
      <c r="CH701" s="14" t="str">
        <f t="shared" si="592"/>
        <v>England</v>
      </c>
      <c r="CI701" s="80">
        <f t="shared" si="593"/>
        <v>7</v>
      </c>
      <c r="CJ701" s="14" t="str">
        <f t="shared" si="594"/>
        <v>Frankreich</v>
      </c>
      <c r="CK701" s="80">
        <f t="shared" si="595"/>
        <v>7</v>
      </c>
      <c r="CL701" s="27">
        <f t="shared" si="605"/>
        <v>42</v>
      </c>
      <c r="CM701" t="s">
        <v>130</v>
      </c>
      <c r="CN701" t="s">
        <v>73</v>
      </c>
      <c r="CO701" t="s">
        <v>90</v>
      </c>
      <c r="CP701">
        <v>1</v>
      </c>
      <c r="CQ701" t="s">
        <v>83</v>
      </c>
      <c r="CR701">
        <v>2</v>
      </c>
      <c r="CS701" s="71">
        <f t="shared" si="559"/>
        <v>2</v>
      </c>
      <c r="CT701" s="80">
        <f t="shared" si="596"/>
        <v>0</v>
      </c>
      <c r="CU701" t="s">
        <v>84</v>
      </c>
      <c r="CV701" t="s">
        <v>73</v>
      </c>
      <c r="CW701" t="s">
        <v>93</v>
      </c>
      <c r="CX701">
        <v>2</v>
      </c>
      <c r="CY701" t="s">
        <v>83</v>
      </c>
      <c r="CZ701">
        <v>1</v>
      </c>
      <c r="DA701" s="71">
        <f t="shared" si="597"/>
        <v>3</v>
      </c>
      <c r="DB701" s="80">
        <f t="shared" si="598"/>
        <v>0</v>
      </c>
      <c r="DC701" t="s">
        <v>88</v>
      </c>
      <c r="DD701" t="s">
        <v>73</v>
      </c>
      <c r="DE701" t="s">
        <v>96</v>
      </c>
      <c r="DF701">
        <v>2</v>
      </c>
      <c r="DG701" t="s">
        <v>83</v>
      </c>
      <c r="DH701">
        <v>0</v>
      </c>
      <c r="DI701" s="71">
        <f t="shared" si="606"/>
        <v>0</v>
      </c>
      <c r="DJ701" s="80">
        <f t="shared" si="599"/>
        <v>0</v>
      </c>
      <c r="DK701" t="s">
        <v>85</v>
      </c>
      <c r="DL701" t="s">
        <v>73</v>
      </c>
      <c r="DM701" t="s">
        <v>94</v>
      </c>
      <c r="DN701">
        <v>4</v>
      </c>
      <c r="DO701" t="s">
        <v>83</v>
      </c>
      <c r="DP701">
        <v>5</v>
      </c>
      <c r="DQ701" s="71">
        <f t="shared" si="600"/>
        <v>3</v>
      </c>
      <c r="DR701" s="80">
        <f t="shared" si="601"/>
        <v>6</v>
      </c>
      <c r="DS701" s="27">
        <f t="shared" si="560"/>
        <v>6</v>
      </c>
      <c r="DT701" t="str">
        <f t="shared" si="561"/>
        <v>Niederlande</v>
      </c>
      <c r="DU701">
        <f t="shared" si="602"/>
        <v>0</v>
      </c>
      <c r="DV701" t="str">
        <f t="shared" si="562"/>
        <v>Brasilien</v>
      </c>
      <c r="DW701">
        <f t="shared" si="603"/>
        <v>0</v>
      </c>
      <c r="DX701" t="str">
        <f t="shared" si="563"/>
        <v>Frankreich</v>
      </c>
      <c r="DY701">
        <f t="shared" si="604"/>
        <v>8</v>
      </c>
      <c r="DZ701" t="str">
        <f t="shared" si="564"/>
        <v>Deutschland</v>
      </c>
      <c r="EA701">
        <f t="shared" si="565"/>
        <v>0</v>
      </c>
      <c r="EB701" s="27">
        <f t="shared" si="566"/>
        <v>8</v>
      </c>
      <c r="EC701" t="s">
        <v>84</v>
      </c>
      <c r="ED701" t="s">
        <v>73</v>
      </c>
      <c r="EE701" t="s">
        <v>90</v>
      </c>
      <c r="EF701">
        <v>1</v>
      </c>
      <c r="EG701" t="s">
        <v>83</v>
      </c>
      <c r="EH701">
        <v>2</v>
      </c>
      <c r="EK701" t="s">
        <v>94</v>
      </c>
      <c r="EL701" t="s">
        <v>73</v>
      </c>
      <c r="EM701" t="s">
        <v>88</v>
      </c>
      <c r="EN701">
        <v>3</v>
      </c>
      <c r="EO701" t="s">
        <v>83</v>
      </c>
      <c r="EP701">
        <v>1</v>
      </c>
      <c r="EU701" t="s">
        <v>84</v>
      </c>
      <c r="EV701" t="s">
        <v>73</v>
      </c>
      <c r="EW701" t="s">
        <v>88</v>
      </c>
      <c r="EX701">
        <v>1</v>
      </c>
      <c r="EY701" t="s">
        <v>83</v>
      </c>
      <c r="EZ701">
        <v>2</v>
      </c>
      <c r="FC701" t="s">
        <v>90</v>
      </c>
      <c r="FD701" t="s">
        <v>73</v>
      </c>
      <c r="FE701" t="s">
        <v>94</v>
      </c>
      <c r="FF701">
        <v>1</v>
      </c>
      <c r="FG701" t="s">
        <v>83</v>
      </c>
      <c r="FH701">
        <v>2</v>
      </c>
      <c r="FL701" t="s">
        <v>84</v>
      </c>
      <c r="FN701" t="s">
        <v>88</v>
      </c>
      <c r="FP701" t="s">
        <v>90</v>
      </c>
      <c r="FR701" t="s">
        <v>94</v>
      </c>
      <c r="FU701">
        <v>169</v>
      </c>
      <c r="FX701" t="s">
        <v>216</v>
      </c>
    </row>
    <row r="702" spans="1:180" x14ac:dyDescent="0.45">
      <c r="A702" s="1">
        <v>699</v>
      </c>
      <c r="B702" s="45">
        <f t="shared" si="552"/>
        <v>293</v>
      </c>
      <c r="C702" s="14" t="s">
        <v>579</v>
      </c>
      <c r="D702" t="s">
        <v>1178</v>
      </c>
      <c r="E702" s="15" t="s">
        <v>1453</v>
      </c>
      <c r="F702" s="28">
        <f>VOR!IH702</f>
        <v>160</v>
      </c>
      <c r="G702" s="27">
        <f t="shared" si="567"/>
        <v>64</v>
      </c>
      <c r="H702" s="49">
        <f t="shared" si="568"/>
        <v>224</v>
      </c>
      <c r="I702" s="14" t="s">
        <v>84</v>
      </c>
      <c r="J702" t="s">
        <v>73</v>
      </c>
      <c r="K702" t="s">
        <v>92</v>
      </c>
      <c r="L702">
        <v>3</v>
      </c>
      <c r="M702" t="s">
        <v>83</v>
      </c>
      <c r="N702">
        <v>2</v>
      </c>
      <c r="O702" s="77">
        <f t="shared" si="569"/>
        <v>1</v>
      </c>
      <c r="P702" s="80">
        <f t="shared" si="570"/>
        <v>2</v>
      </c>
      <c r="Q702" t="s">
        <v>93</v>
      </c>
      <c r="R702" t="s">
        <v>73</v>
      </c>
      <c r="S702" t="s">
        <v>129</v>
      </c>
      <c r="T702">
        <v>2</v>
      </c>
      <c r="U702" t="s">
        <v>83</v>
      </c>
      <c r="V702">
        <v>1</v>
      </c>
      <c r="W702" s="71">
        <f t="shared" si="571"/>
        <v>1</v>
      </c>
      <c r="X702" s="80">
        <f t="shared" si="572"/>
        <v>4</v>
      </c>
      <c r="Y702" s="14" t="s">
        <v>94</v>
      </c>
      <c r="Z702" t="s">
        <v>73</v>
      </c>
      <c r="AA702" t="s">
        <v>133</v>
      </c>
      <c r="AB702">
        <v>2</v>
      </c>
      <c r="AC702" t="s">
        <v>83</v>
      </c>
      <c r="AD702">
        <v>0</v>
      </c>
      <c r="AE702" s="71">
        <f t="shared" si="573"/>
        <v>1</v>
      </c>
      <c r="AF702" s="80">
        <f t="shared" si="553"/>
        <v>3</v>
      </c>
      <c r="AG702" s="14" t="s">
        <v>85</v>
      </c>
      <c r="AH702" t="s">
        <v>73</v>
      </c>
      <c r="AI702" t="s">
        <v>132</v>
      </c>
      <c r="AJ702">
        <v>2</v>
      </c>
      <c r="AK702" t="s">
        <v>83</v>
      </c>
      <c r="AL702">
        <v>1</v>
      </c>
      <c r="AM702" s="71">
        <f t="shared" si="574"/>
        <v>3</v>
      </c>
      <c r="AN702" s="80">
        <f t="shared" si="575"/>
        <v>4</v>
      </c>
      <c r="AO702" s="14" t="s">
        <v>88</v>
      </c>
      <c r="AP702" t="s">
        <v>73</v>
      </c>
      <c r="AQ702" t="s">
        <v>95</v>
      </c>
      <c r="AR702">
        <v>3</v>
      </c>
      <c r="AS702" t="s">
        <v>83</v>
      </c>
      <c r="AT702">
        <v>1</v>
      </c>
      <c r="AU702" s="71">
        <f t="shared" si="554"/>
        <v>2</v>
      </c>
      <c r="AV702" s="80">
        <f t="shared" si="576"/>
        <v>0</v>
      </c>
      <c r="AW702" s="14" t="s">
        <v>134</v>
      </c>
      <c r="AX702" t="s">
        <v>73</v>
      </c>
      <c r="AY702" t="s">
        <v>135</v>
      </c>
      <c r="AZ702">
        <v>2</v>
      </c>
      <c r="BA702" t="s">
        <v>83</v>
      </c>
      <c r="BB702">
        <v>1</v>
      </c>
      <c r="BC702" s="71">
        <f t="shared" si="577"/>
        <v>0</v>
      </c>
      <c r="BD702" s="80">
        <f t="shared" si="555"/>
        <v>0</v>
      </c>
      <c r="BE702" s="14" t="s">
        <v>131</v>
      </c>
      <c r="BF702" t="s">
        <v>73</v>
      </c>
      <c r="BG702" t="s">
        <v>130</v>
      </c>
      <c r="BH702">
        <v>1</v>
      </c>
      <c r="BI702" t="s">
        <v>83</v>
      </c>
      <c r="BJ702">
        <v>2</v>
      </c>
      <c r="BK702" s="71">
        <f t="shared" si="556"/>
        <v>2</v>
      </c>
      <c r="BL702" s="80">
        <f t="shared" si="578"/>
        <v>0</v>
      </c>
      <c r="BM702" s="14" t="s">
        <v>96</v>
      </c>
      <c r="BN702" t="s">
        <v>73</v>
      </c>
      <c r="BO702" t="s">
        <v>90</v>
      </c>
      <c r="BP702">
        <v>2</v>
      </c>
      <c r="BQ702" t="s">
        <v>83</v>
      </c>
      <c r="BR702">
        <v>3</v>
      </c>
      <c r="BS702" s="71">
        <f t="shared" si="579"/>
        <v>1</v>
      </c>
      <c r="BT702" s="80">
        <f t="shared" si="557"/>
        <v>0</v>
      </c>
      <c r="BU702" s="28">
        <f t="shared" si="580"/>
        <v>13</v>
      </c>
      <c r="BV702" s="14" t="str">
        <f t="shared" si="581"/>
        <v>Deutschland</v>
      </c>
      <c r="BW702" s="80">
        <f t="shared" si="558"/>
        <v>0</v>
      </c>
      <c r="BX702" s="14" t="str">
        <f t="shared" si="582"/>
        <v>Schweiz</v>
      </c>
      <c r="BY702" s="80">
        <f t="shared" si="583"/>
        <v>0</v>
      </c>
      <c r="BZ702" s="14" t="str">
        <f t="shared" si="584"/>
        <v>Niederlande</v>
      </c>
      <c r="CA702" s="80">
        <f t="shared" si="585"/>
        <v>7</v>
      </c>
      <c r="CB702" s="14" t="str">
        <f t="shared" si="586"/>
        <v>Argentinien</v>
      </c>
      <c r="CC702" s="80">
        <f t="shared" si="587"/>
        <v>7</v>
      </c>
      <c r="CD702" s="14" t="str">
        <f t="shared" si="588"/>
        <v>Spanien</v>
      </c>
      <c r="CE702" s="80">
        <f t="shared" si="589"/>
        <v>0</v>
      </c>
      <c r="CF702" s="14" t="str">
        <f t="shared" si="590"/>
        <v>Brasilien</v>
      </c>
      <c r="CG702" s="80">
        <f t="shared" si="591"/>
        <v>7</v>
      </c>
      <c r="CH702" s="14" t="str">
        <f t="shared" si="592"/>
        <v>England</v>
      </c>
      <c r="CI702" s="80">
        <f t="shared" si="593"/>
        <v>7</v>
      </c>
      <c r="CJ702" s="14" t="str">
        <f t="shared" si="594"/>
        <v>Frankreich</v>
      </c>
      <c r="CK702" s="80">
        <f t="shared" si="595"/>
        <v>7</v>
      </c>
      <c r="CL702" s="27">
        <f t="shared" si="605"/>
        <v>35</v>
      </c>
      <c r="CM702" t="s">
        <v>88</v>
      </c>
      <c r="CN702" t="s">
        <v>73</v>
      </c>
      <c r="CO702" t="s">
        <v>134</v>
      </c>
      <c r="CP702">
        <v>3</v>
      </c>
      <c r="CQ702" t="s">
        <v>83</v>
      </c>
      <c r="CR702">
        <v>1</v>
      </c>
      <c r="CS702" s="71">
        <f t="shared" si="559"/>
        <v>0</v>
      </c>
      <c r="CT702" s="80">
        <f t="shared" si="596"/>
        <v>0</v>
      </c>
      <c r="CU702" t="s">
        <v>84</v>
      </c>
      <c r="CV702" t="s">
        <v>73</v>
      </c>
      <c r="CW702" t="s">
        <v>93</v>
      </c>
      <c r="CX702">
        <v>2</v>
      </c>
      <c r="CY702" t="s">
        <v>83</v>
      </c>
      <c r="CZ702">
        <v>1</v>
      </c>
      <c r="DA702" s="71">
        <f t="shared" si="597"/>
        <v>3</v>
      </c>
      <c r="DB702" s="80">
        <f t="shared" si="598"/>
        <v>0</v>
      </c>
      <c r="DC702" t="s">
        <v>130</v>
      </c>
      <c r="DD702" t="s">
        <v>73</v>
      </c>
      <c r="DE702" t="s">
        <v>90</v>
      </c>
      <c r="DF702">
        <v>2</v>
      </c>
      <c r="DG702" t="s">
        <v>83</v>
      </c>
      <c r="DH702">
        <v>3</v>
      </c>
      <c r="DI702" s="71">
        <f t="shared" si="606"/>
        <v>0</v>
      </c>
      <c r="DJ702" s="80">
        <f t="shared" si="599"/>
        <v>0</v>
      </c>
      <c r="DK702" t="s">
        <v>85</v>
      </c>
      <c r="DL702" t="s">
        <v>73</v>
      </c>
      <c r="DM702" t="s">
        <v>94</v>
      </c>
      <c r="DN702">
        <v>1</v>
      </c>
      <c r="DO702" t="s">
        <v>83</v>
      </c>
      <c r="DP702">
        <v>2</v>
      </c>
      <c r="DQ702" s="71">
        <f t="shared" si="600"/>
        <v>3</v>
      </c>
      <c r="DR702" s="80">
        <f t="shared" si="601"/>
        <v>8</v>
      </c>
      <c r="DS702" s="27">
        <f t="shared" si="560"/>
        <v>8</v>
      </c>
      <c r="DT702" t="str">
        <f t="shared" si="561"/>
        <v>Niederlande</v>
      </c>
      <c r="DU702">
        <f t="shared" si="602"/>
        <v>0</v>
      </c>
      <c r="DV702" t="str">
        <f t="shared" si="562"/>
        <v>Deutschland</v>
      </c>
      <c r="DW702">
        <f t="shared" si="603"/>
        <v>0</v>
      </c>
      <c r="DX702" t="str">
        <f t="shared" si="563"/>
        <v>Frankreich</v>
      </c>
      <c r="DY702">
        <f t="shared" si="604"/>
        <v>8</v>
      </c>
      <c r="DZ702" t="str">
        <f t="shared" si="564"/>
        <v>Brasilien</v>
      </c>
      <c r="EA702">
        <f t="shared" si="565"/>
        <v>0</v>
      </c>
      <c r="EB702" s="27">
        <f t="shared" si="566"/>
        <v>8</v>
      </c>
      <c r="EC702" t="s">
        <v>84</v>
      </c>
      <c r="ED702" t="s">
        <v>73</v>
      </c>
      <c r="EE702" t="s">
        <v>88</v>
      </c>
      <c r="EF702">
        <v>2</v>
      </c>
      <c r="EG702" t="s">
        <v>83</v>
      </c>
      <c r="EH702">
        <v>3</v>
      </c>
      <c r="EK702" t="s">
        <v>94</v>
      </c>
      <c r="EL702" t="s">
        <v>73</v>
      </c>
      <c r="EM702" t="s">
        <v>90</v>
      </c>
      <c r="EN702">
        <v>3</v>
      </c>
      <c r="EO702" t="s">
        <v>83</v>
      </c>
      <c r="EP702">
        <v>2</v>
      </c>
      <c r="EU702" t="s">
        <v>84</v>
      </c>
      <c r="EV702" t="s">
        <v>73</v>
      </c>
      <c r="EW702" t="s">
        <v>90</v>
      </c>
      <c r="EX702">
        <v>3</v>
      </c>
      <c r="EY702" t="s">
        <v>83</v>
      </c>
      <c r="EZ702">
        <v>1</v>
      </c>
      <c r="FC702" t="s">
        <v>88</v>
      </c>
      <c r="FD702" t="s">
        <v>73</v>
      </c>
      <c r="FE702" t="s">
        <v>94</v>
      </c>
      <c r="FF702">
        <v>3</v>
      </c>
      <c r="FG702" t="s">
        <v>83</v>
      </c>
      <c r="FH702">
        <v>2</v>
      </c>
      <c r="FL702" t="s">
        <v>90</v>
      </c>
      <c r="FN702" t="s">
        <v>84</v>
      </c>
      <c r="FP702" t="s">
        <v>94</v>
      </c>
      <c r="FR702" t="s">
        <v>88</v>
      </c>
      <c r="FU702">
        <v>240</v>
      </c>
      <c r="FX702" t="s">
        <v>1078</v>
      </c>
    </row>
    <row r="703" spans="1:180" x14ac:dyDescent="0.45">
      <c r="A703" s="1">
        <v>700</v>
      </c>
      <c r="B703" s="45">
        <f t="shared" si="552"/>
        <v>224</v>
      </c>
      <c r="C703" s="14" t="s">
        <v>1456</v>
      </c>
      <c r="D703" t="s">
        <v>1178</v>
      </c>
      <c r="E703" s="15" t="s">
        <v>1453</v>
      </c>
      <c r="F703" s="28">
        <f>VOR!IH703</f>
        <v>164</v>
      </c>
      <c r="G703" s="27">
        <f t="shared" si="567"/>
        <v>73</v>
      </c>
      <c r="H703" s="49">
        <f t="shared" si="568"/>
        <v>237</v>
      </c>
      <c r="I703" s="14" t="s">
        <v>84</v>
      </c>
      <c r="J703" t="s">
        <v>73</v>
      </c>
      <c r="K703" t="s">
        <v>137</v>
      </c>
      <c r="L703">
        <v>3</v>
      </c>
      <c r="M703" t="s">
        <v>83</v>
      </c>
      <c r="N703">
        <v>1</v>
      </c>
      <c r="O703" s="77">
        <f t="shared" si="569"/>
        <v>3</v>
      </c>
      <c r="P703" s="80">
        <f t="shared" si="570"/>
        <v>8</v>
      </c>
      <c r="Q703" t="s">
        <v>93</v>
      </c>
      <c r="R703" t="s">
        <v>73</v>
      </c>
      <c r="S703" t="s">
        <v>87</v>
      </c>
      <c r="T703">
        <v>2</v>
      </c>
      <c r="U703" t="s">
        <v>83</v>
      </c>
      <c r="V703">
        <v>1</v>
      </c>
      <c r="W703" s="71">
        <f t="shared" si="571"/>
        <v>3</v>
      </c>
      <c r="X703" s="80">
        <f t="shared" si="572"/>
        <v>8</v>
      </c>
      <c r="Y703" s="14" t="s">
        <v>94</v>
      </c>
      <c r="Z703" t="s">
        <v>73</v>
      </c>
      <c r="AA703" t="s">
        <v>86</v>
      </c>
      <c r="AB703">
        <v>4</v>
      </c>
      <c r="AC703" t="s">
        <v>83</v>
      </c>
      <c r="AD703">
        <v>1</v>
      </c>
      <c r="AE703" s="71">
        <f t="shared" si="573"/>
        <v>3</v>
      </c>
      <c r="AF703" s="80">
        <f t="shared" si="553"/>
        <v>4</v>
      </c>
      <c r="AG703" s="14" t="s">
        <v>85</v>
      </c>
      <c r="AH703" t="s">
        <v>73</v>
      </c>
      <c r="AI703" t="s">
        <v>132</v>
      </c>
      <c r="AJ703">
        <v>2</v>
      </c>
      <c r="AK703" t="s">
        <v>83</v>
      </c>
      <c r="AL703">
        <v>1</v>
      </c>
      <c r="AM703" s="71">
        <f t="shared" si="574"/>
        <v>3</v>
      </c>
      <c r="AN703" s="80">
        <f t="shared" si="575"/>
        <v>4</v>
      </c>
      <c r="AO703" s="14" t="s">
        <v>130</v>
      </c>
      <c r="AP703" t="s">
        <v>73</v>
      </c>
      <c r="AQ703" t="s">
        <v>95</v>
      </c>
      <c r="AR703">
        <v>3</v>
      </c>
      <c r="AS703" t="s">
        <v>83</v>
      </c>
      <c r="AT703">
        <v>1</v>
      </c>
      <c r="AU703" s="71">
        <f t="shared" si="554"/>
        <v>2</v>
      </c>
      <c r="AV703" s="80">
        <f t="shared" si="576"/>
        <v>0</v>
      </c>
      <c r="AW703" s="14" t="s">
        <v>134</v>
      </c>
      <c r="AX703" t="s">
        <v>73</v>
      </c>
      <c r="AY703" t="s">
        <v>135</v>
      </c>
      <c r="AZ703">
        <v>3</v>
      </c>
      <c r="BA703" t="s">
        <v>83</v>
      </c>
      <c r="BB703">
        <v>0</v>
      </c>
      <c r="BC703" s="71">
        <f t="shared" si="577"/>
        <v>0</v>
      </c>
      <c r="BD703" s="80">
        <f t="shared" si="555"/>
        <v>0</v>
      </c>
      <c r="BE703" s="14" t="s">
        <v>131</v>
      </c>
      <c r="BF703" t="s">
        <v>73</v>
      </c>
      <c r="BG703" t="s">
        <v>88</v>
      </c>
      <c r="BH703">
        <v>1</v>
      </c>
      <c r="BI703" t="s">
        <v>83</v>
      </c>
      <c r="BJ703">
        <v>2</v>
      </c>
      <c r="BK703" s="71">
        <f t="shared" si="556"/>
        <v>0</v>
      </c>
      <c r="BL703" s="80">
        <f t="shared" si="578"/>
        <v>0</v>
      </c>
      <c r="BM703" s="14" t="s">
        <v>96</v>
      </c>
      <c r="BN703" t="s">
        <v>73</v>
      </c>
      <c r="BO703" t="s">
        <v>150</v>
      </c>
      <c r="BP703">
        <v>4</v>
      </c>
      <c r="BQ703" t="s">
        <v>83</v>
      </c>
      <c r="BR703">
        <v>0</v>
      </c>
      <c r="BS703" s="71">
        <f t="shared" si="579"/>
        <v>1</v>
      </c>
      <c r="BT703" s="80">
        <f t="shared" si="557"/>
        <v>2</v>
      </c>
      <c r="BU703" s="28">
        <f t="shared" si="580"/>
        <v>26</v>
      </c>
      <c r="BV703" s="14" t="str">
        <f t="shared" si="581"/>
        <v>Spanien</v>
      </c>
      <c r="BW703" s="80">
        <f t="shared" si="558"/>
        <v>0</v>
      </c>
      <c r="BX703" s="14" t="str">
        <f t="shared" si="582"/>
        <v>Schweiz</v>
      </c>
      <c r="BY703" s="80">
        <f t="shared" si="583"/>
        <v>0</v>
      </c>
      <c r="BZ703" s="14" t="str">
        <f t="shared" si="584"/>
        <v>Niederlande</v>
      </c>
      <c r="CA703" s="80">
        <f t="shared" si="585"/>
        <v>7</v>
      </c>
      <c r="CB703" s="14" t="str">
        <f t="shared" si="586"/>
        <v>Argentinien</v>
      </c>
      <c r="CC703" s="80">
        <f t="shared" si="587"/>
        <v>7</v>
      </c>
      <c r="CD703" s="14" t="str">
        <f t="shared" si="588"/>
        <v>Deutschland</v>
      </c>
      <c r="CE703" s="80">
        <f t="shared" si="589"/>
        <v>0</v>
      </c>
      <c r="CF703" s="14" t="str">
        <f t="shared" si="590"/>
        <v>Portugal</v>
      </c>
      <c r="CG703" s="80">
        <f t="shared" si="591"/>
        <v>7</v>
      </c>
      <c r="CH703" s="14" t="str">
        <f t="shared" si="592"/>
        <v>England</v>
      </c>
      <c r="CI703" s="80">
        <f t="shared" si="593"/>
        <v>7</v>
      </c>
      <c r="CJ703" s="14" t="str">
        <f t="shared" si="594"/>
        <v>Frankreich</v>
      </c>
      <c r="CK703" s="80">
        <f t="shared" si="595"/>
        <v>7</v>
      </c>
      <c r="CL703" s="27">
        <f t="shared" si="605"/>
        <v>35</v>
      </c>
      <c r="CM703" t="s">
        <v>130</v>
      </c>
      <c r="CN703" t="s">
        <v>73</v>
      </c>
      <c r="CO703" t="s">
        <v>134</v>
      </c>
      <c r="CP703">
        <v>1</v>
      </c>
      <c r="CQ703" t="s">
        <v>83</v>
      </c>
      <c r="CR703">
        <v>3</v>
      </c>
      <c r="CS703" s="71">
        <f t="shared" si="559"/>
        <v>0</v>
      </c>
      <c r="CT703" s="80">
        <f t="shared" si="596"/>
        <v>0</v>
      </c>
      <c r="CU703" t="s">
        <v>84</v>
      </c>
      <c r="CV703" t="s">
        <v>73</v>
      </c>
      <c r="CW703" t="s">
        <v>93</v>
      </c>
      <c r="CX703">
        <v>2</v>
      </c>
      <c r="CY703" t="s">
        <v>83</v>
      </c>
      <c r="CZ703">
        <v>1</v>
      </c>
      <c r="DA703" s="71">
        <f t="shared" si="597"/>
        <v>3</v>
      </c>
      <c r="DB703" s="80">
        <f t="shared" si="598"/>
        <v>0</v>
      </c>
      <c r="DC703" t="s">
        <v>88</v>
      </c>
      <c r="DD703" t="s">
        <v>73</v>
      </c>
      <c r="DE703" t="s">
        <v>96</v>
      </c>
      <c r="DF703">
        <v>0</v>
      </c>
      <c r="DG703" t="s">
        <v>83</v>
      </c>
      <c r="DH703">
        <v>2</v>
      </c>
      <c r="DI703" s="71">
        <f t="shared" si="606"/>
        <v>0</v>
      </c>
      <c r="DJ703" s="80">
        <f t="shared" si="599"/>
        <v>0</v>
      </c>
      <c r="DK703" t="s">
        <v>85</v>
      </c>
      <c r="DL703" t="s">
        <v>73</v>
      </c>
      <c r="DM703" t="s">
        <v>94</v>
      </c>
      <c r="DN703">
        <v>1</v>
      </c>
      <c r="DO703" t="s">
        <v>83</v>
      </c>
      <c r="DP703">
        <v>3</v>
      </c>
      <c r="DQ703" s="71">
        <f t="shared" si="600"/>
        <v>3</v>
      </c>
      <c r="DR703" s="80">
        <f t="shared" si="601"/>
        <v>4</v>
      </c>
      <c r="DS703" s="27">
        <f t="shared" si="560"/>
        <v>4</v>
      </c>
      <c r="DT703" t="str">
        <f t="shared" si="561"/>
        <v>Niederlande</v>
      </c>
      <c r="DU703">
        <f t="shared" si="602"/>
        <v>0</v>
      </c>
      <c r="DV703" t="str">
        <f t="shared" si="562"/>
        <v>Schweiz</v>
      </c>
      <c r="DW703">
        <f t="shared" si="603"/>
        <v>0</v>
      </c>
      <c r="DX703" t="str">
        <f t="shared" si="563"/>
        <v>Frankreich</v>
      </c>
      <c r="DY703">
        <f t="shared" si="604"/>
        <v>8</v>
      </c>
      <c r="DZ703" t="str">
        <f t="shared" si="564"/>
        <v>Portugal</v>
      </c>
      <c r="EA703">
        <f t="shared" si="565"/>
        <v>0</v>
      </c>
      <c r="EB703" s="27">
        <f t="shared" si="566"/>
        <v>8</v>
      </c>
      <c r="EC703" t="s">
        <v>84</v>
      </c>
      <c r="ED703" t="s">
        <v>73</v>
      </c>
      <c r="EE703" t="s">
        <v>134</v>
      </c>
      <c r="EF703">
        <v>2</v>
      </c>
      <c r="EG703" t="s">
        <v>83</v>
      </c>
      <c r="EH703">
        <v>3</v>
      </c>
      <c r="EK703" t="s">
        <v>94</v>
      </c>
      <c r="EL703" t="s">
        <v>73</v>
      </c>
      <c r="EM703" t="s">
        <v>96</v>
      </c>
      <c r="EN703">
        <v>1</v>
      </c>
      <c r="EO703" t="s">
        <v>83</v>
      </c>
      <c r="EP703">
        <v>2</v>
      </c>
      <c r="EU703" t="s">
        <v>84</v>
      </c>
      <c r="EV703" t="s">
        <v>73</v>
      </c>
      <c r="EW703" t="s">
        <v>94</v>
      </c>
      <c r="EX703">
        <v>3</v>
      </c>
      <c r="EY703" t="s">
        <v>83</v>
      </c>
      <c r="EZ703">
        <v>1</v>
      </c>
      <c r="FC703" t="s">
        <v>134</v>
      </c>
      <c r="FD703" t="s">
        <v>73</v>
      </c>
      <c r="FE703" t="s">
        <v>96</v>
      </c>
      <c r="FF703">
        <v>0</v>
      </c>
      <c r="FG703" t="s">
        <v>83</v>
      </c>
      <c r="FH703">
        <v>2</v>
      </c>
      <c r="FL703" t="s">
        <v>94</v>
      </c>
      <c r="FN703" t="s">
        <v>84</v>
      </c>
      <c r="FP703" t="s">
        <v>134</v>
      </c>
      <c r="FR703" t="s">
        <v>96</v>
      </c>
      <c r="FU703">
        <v>154</v>
      </c>
      <c r="FX703" t="s">
        <v>265</v>
      </c>
    </row>
    <row r="704" spans="1:180" x14ac:dyDescent="0.45">
      <c r="A704" s="1">
        <v>701</v>
      </c>
      <c r="B704" s="45">
        <f t="shared" si="552"/>
        <v>92</v>
      </c>
      <c r="C704" s="14" t="s">
        <v>1349</v>
      </c>
      <c r="D704" t="s">
        <v>294</v>
      </c>
      <c r="E704" s="15" t="s">
        <v>1457</v>
      </c>
      <c r="F704" s="28">
        <f>VOR!IH704</f>
        <v>166</v>
      </c>
      <c r="G704" s="27">
        <f t="shared" si="567"/>
        <v>92</v>
      </c>
      <c r="H704" s="49">
        <f t="shared" si="568"/>
        <v>258</v>
      </c>
      <c r="I704" s="14" t="s">
        <v>84</v>
      </c>
      <c r="J704" t="s">
        <v>73</v>
      </c>
      <c r="K704" t="s">
        <v>92</v>
      </c>
      <c r="L704">
        <v>3</v>
      </c>
      <c r="M704" t="s">
        <v>83</v>
      </c>
      <c r="N704">
        <v>1</v>
      </c>
      <c r="O704" s="77">
        <f t="shared" si="569"/>
        <v>1</v>
      </c>
      <c r="P704" s="80">
        <f t="shared" si="570"/>
        <v>4</v>
      </c>
      <c r="Q704" t="s">
        <v>93</v>
      </c>
      <c r="R704" t="s">
        <v>73</v>
      </c>
      <c r="S704" t="s">
        <v>129</v>
      </c>
      <c r="T704">
        <v>3</v>
      </c>
      <c r="U704" t="s">
        <v>83</v>
      </c>
      <c r="V704">
        <v>1</v>
      </c>
      <c r="W704" s="71">
        <f t="shared" si="571"/>
        <v>1</v>
      </c>
      <c r="X704" s="80">
        <f t="shared" si="572"/>
        <v>2</v>
      </c>
      <c r="Y704" s="14" t="s">
        <v>94</v>
      </c>
      <c r="Z704" t="s">
        <v>73</v>
      </c>
      <c r="AA704" t="s">
        <v>133</v>
      </c>
      <c r="AB704">
        <v>3</v>
      </c>
      <c r="AC704" t="s">
        <v>83</v>
      </c>
      <c r="AD704">
        <v>1</v>
      </c>
      <c r="AE704" s="71">
        <f t="shared" si="573"/>
        <v>1</v>
      </c>
      <c r="AF704" s="80">
        <f t="shared" si="553"/>
        <v>4</v>
      </c>
      <c r="AG704" s="14" t="s">
        <v>85</v>
      </c>
      <c r="AH704" t="s">
        <v>73</v>
      </c>
      <c r="AI704" t="s">
        <v>132</v>
      </c>
      <c r="AJ704">
        <v>2</v>
      </c>
      <c r="AK704" t="s">
        <v>83</v>
      </c>
      <c r="AL704">
        <v>1</v>
      </c>
      <c r="AM704" s="71">
        <f t="shared" si="574"/>
        <v>3</v>
      </c>
      <c r="AN704" s="80">
        <f t="shared" si="575"/>
        <v>4</v>
      </c>
      <c r="AO704" s="14" t="s">
        <v>88</v>
      </c>
      <c r="AP704" t="s">
        <v>73</v>
      </c>
      <c r="AQ704" t="s">
        <v>95</v>
      </c>
      <c r="AR704">
        <v>2</v>
      </c>
      <c r="AS704" t="s">
        <v>83</v>
      </c>
      <c r="AT704">
        <v>1</v>
      </c>
      <c r="AU704" s="71">
        <f t="shared" si="554"/>
        <v>2</v>
      </c>
      <c r="AV704" s="80">
        <f t="shared" si="576"/>
        <v>0</v>
      </c>
      <c r="AW704" s="14" t="s">
        <v>90</v>
      </c>
      <c r="AX704" t="s">
        <v>73</v>
      </c>
      <c r="AY704" t="s">
        <v>135</v>
      </c>
      <c r="AZ704">
        <v>3</v>
      </c>
      <c r="BA704" t="s">
        <v>83</v>
      </c>
      <c r="BB704">
        <v>1</v>
      </c>
      <c r="BC704" s="71">
        <f t="shared" si="577"/>
        <v>1</v>
      </c>
      <c r="BD704" s="80">
        <f t="shared" si="555"/>
        <v>2</v>
      </c>
      <c r="BE704" s="14" t="s">
        <v>131</v>
      </c>
      <c r="BF704" t="s">
        <v>73</v>
      </c>
      <c r="BG704" t="s">
        <v>130</v>
      </c>
      <c r="BH704">
        <v>3</v>
      </c>
      <c r="BI704" t="s">
        <v>83</v>
      </c>
      <c r="BJ704">
        <v>2</v>
      </c>
      <c r="BK704" s="71">
        <f t="shared" si="556"/>
        <v>2</v>
      </c>
      <c r="BL704" s="80">
        <f t="shared" si="578"/>
        <v>0</v>
      </c>
      <c r="BM704" s="14" t="s">
        <v>96</v>
      </c>
      <c r="BN704" t="s">
        <v>73</v>
      </c>
      <c r="BO704" t="s">
        <v>134</v>
      </c>
      <c r="BP704">
        <v>2</v>
      </c>
      <c r="BQ704" t="s">
        <v>83</v>
      </c>
      <c r="BR704">
        <v>1</v>
      </c>
      <c r="BS704" s="71">
        <f t="shared" si="579"/>
        <v>3</v>
      </c>
      <c r="BT704" s="80">
        <f t="shared" si="557"/>
        <v>4</v>
      </c>
      <c r="BU704" s="28">
        <f t="shared" si="580"/>
        <v>20</v>
      </c>
      <c r="BV704" s="14" t="str">
        <f t="shared" si="581"/>
        <v>Deutschland</v>
      </c>
      <c r="BW704" s="80">
        <f t="shared" si="558"/>
        <v>0</v>
      </c>
      <c r="BX704" s="14" t="str">
        <f t="shared" si="582"/>
        <v>Brasilien</v>
      </c>
      <c r="BY704" s="80">
        <f t="shared" si="583"/>
        <v>7</v>
      </c>
      <c r="BZ704" s="14" t="str">
        <f t="shared" si="584"/>
        <v>Niederlande</v>
      </c>
      <c r="CA704" s="80">
        <f t="shared" si="585"/>
        <v>7</v>
      </c>
      <c r="CB704" s="14" t="str">
        <f t="shared" si="586"/>
        <v>Argentinien</v>
      </c>
      <c r="CC704" s="80">
        <f t="shared" si="587"/>
        <v>7</v>
      </c>
      <c r="CD704" s="14" t="str">
        <f t="shared" si="588"/>
        <v>Belgien</v>
      </c>
      <c r="CE704" s="80">
        <f t="shared" si="589"/>
        <v>0</v>
      </c>
      <c r="CF704" s="14" t="str">
        <f t="shared" si="590"/>
        <v>Portugal</v>
      </c>
      <c r="CG704" s="80">
        <f t="shared" si="591"/>
        <v>7</v>
      </c>
      <c r="CH704" s="14" t="str">
        <f t="shared" si="592"/>
        <v>England</v>
      </c>
      <c r="CI704" s="80">
        <f t="shared" si="593"/>
        <v>7</v>
      </c>
      <c r="CJ704" s="14" t="str">
        <f t="shared" si="594"/>
        <v>Frankreich</v>
      </c>
      <c r="CK704" s="80">
        <f t="shared" si="595"/>
        <v>7</v>
      </c>
      <c r="CL704" s="27">
        <f t="shared" si="605"/>
        <v>42</v>
      </c>
      <c r="CM704" t="s">
        <v>88</v>
      </c>
      <c r="CN704" t="s">
        <v>73</v>
      </c>
      <c r="CO704" t="s">
        <v>90</v>
      </c>
      <c r="CP704">
        <v>1</v>
      </c>
      <c r="CQ704" t="s">
        <v>83</v>
      </c>
      <c r="CR704">
        <v>2</v>
      </c>
      <c r="CS704" s="71">
        <f t="shared" si="559"/>
        <v>2</v>
      </c>
      <c r="CT704" s="80">
        <f t="shared" si="596"/>
        <v>0</v>
      </c>
      <c r="CU704" t="s">
        <v>84</v>
      </c>
      <c r="CV704" t="s">
        <v>73</v>
      </c>
      <c r="CW704" t="s">
        <v>93</v>
      </c>
      <c r="CX704">
        <v>1</v>
      </c>
      <c r="CY704" t="s">
        <v>83</v>
      </c>
      <c r="CZ704">
        <v>2</v>
      </c>
      <c r="DA704" s="71">
        <f t="shared" si="597"/>
        <v>3</v>
      </c>
      <c r="DB704" s="80">
        <f t="shared" si="598"/>
        <v>6</v>
      </c>
      <c r="DC704" t="s">
        <v>131</v>
      </c>
      <c r="DD704" t="s">
        <v>73</v>
      </c>
      <c r="DE704" t="s">
        <v>96</v>
      </c>
      <c r="DF704">
        <v>3</v>
      </c>
      <c r="DG704" t="s">
        <v>83</v>
      </c>
      <c r="DH704">
        <v>1</v>
      </c>
      <c r="DI704" s="71">
        <f t="shared" si="606"/>
        <v>0</v>
      </c>
      <c r="DJ704" s="80">
        <f t="shared" si="599"/>
        <v>0</v>
      </c>
      <c r="DK704" t="s">
        <v>85</v>
      </c>
      <c r="DL704" t="s">
        <v>73</v>
      </c>
      <c r="DM704" t="s">
        <v>94</v>
      </c>
      <c r="DN704">
        <v>1</v>
      </c>
      <c r="DO704" t="s">
        <v>83</v>
      </c>
      <c r="DP704">
        <v>2</v>
      </c>
      <c r="DQ704" s="71">
        <f t="shared" si="600"/>
        <v>3</v>
      </c>
      <c r="DR704" s="80">
        <f t="shared" si="601"/>
        <v>8</v>
      </c>
      <c r="DS704" s="27">
        <f t="shared" si="560"/>
        <v>14</v>
      </c>
      <c r="DT704" t="str">
        <f t="shared" si="561"/>
        <v>Argentinien</v>
      </c>
      <c r="DU704">
        <f t="shared" si="602"/>
        <v>8</v>
      </c>
      <c r="DV704" t="str">
        <f t="shared" si="562"/>
        <v>Brasilien</v>
      </c>
      <c r="DW704">
        <f t="shared" si="603"/>
        <v>0</v>
      </c>
      <c r="DX704" t="str">
        <f t="shared" si="563"/>
        <v>Frankreich</v>
      </c>
      <c r="DY704">
        <f t="shared" si="604"/>
        <v>8</v>
      </c>
      <c r="DZ704" t="str">
        <f t="shared" si="564"/>
        <v>Belgien</v>
      </c>
      <c r="EA704">
        <f t="shared" si="565"/>
        <v>0</v>
      </c>
      <c r="EB704" s="27">
        <f t="shared" si="566"/>
        <v>16</v>
      </c>
      <c r="EC704" t="s">
        <v>93</v>
      </c>
      <c r="ED704" t="s">
        <v>73</v>
      </c>
      <c r="EE704" t="s">
        <v>90</v>
      </c>
      <c r="EF704">
        <v>1</v>
      </c>
      <c r="EG704" t="s">
        <v>83</v>
      </c>
      <c r="EH704">
        <v>2</v>
      </c>
      <c r="EK704" t="s">
        <v>94</v>
      </c>
      <c r="EL704" t="s">
        <v>73</v>
      </c>
      <c r="EM704" t="s">
        <v>131</v>
      </c>
      <c r="EN704">
        <v>2</v>
      </c>
      <c r="EO704" t="s">
        <v>83</v>
      </c>
      <c r="EP704">
        <v>1</v>
      </c>
      <c r="EU704" t="s">
        <v>93</v>
      </c>
      <c r="EV704" t="s">
        <v>73</v>
      </c>
      <c r="EW704" t="s">
        <v>131</v>
      </c>
      <c r="EX704">
        <v>1</v>
      </c>
      <c r="EY704" t="s">
        <v>83</v>
      </c>
      <c r="EZ704">
        <v>2</v>
      </c>
      <c r="FC704" t="s">
        <v>90</v>
      </c>
      <c r="FD704" t="s">
        <v>73</v>
      </c>
      <c r="FE704" t="s">
        <v>94</v>
      </c>
      <c r="FF704">
        <v>3</v>
      </c>
      <c r="FG704" t="s">
        <v>83</v>
      </c>
      <c r="FH704">
        <v>2</v>
      </c>
      <c r="FL704" t="s">
        <v>93</v>
      </c>
      <c r="FN704" t="s">
        <v>131</v>
      </c>
      <c r="FP704" t="s">
        <v>94</v>
      </c>
      <c r="FR704" t="s">
        <v>90</v>
      </c>
      <c r="FU704">
        <v>181</v>
      </c>
      <c r="FX704" t="s">
        <v>1028</v>
      </c>
    </row>
    <row r="705" spans="1:263" x14ac:dyDescent="0.45">
      <c r="A705" s="1">
        <v>702</v>
      </c>
      <c r="B705" s="45">
        <f t="shared" si="552"/>
        <v>42</v>
      </c>
      <c r="C705" s="14" t="s">
        <v>1458</v>
      </c>
      <c r="D705" t="s">
        <v>294</v>
      </c>
      <c r="E705" s="15" t="s">
        <v>1457</v>
      </c>
      <c r="F705" s="28">
        <f>VOR!IH705</f>
        <v>173</v>
      </c>
      <c r="G705" s="27">
        <f t="shared" si="567"/>
        <v>94</v>
      </c>
      <c r="H705" s="49">
        <f t="shared" si="568"/>
        <v>267</v>
      </c>
      <c r="I705" s="14" t="s">
        <v>84</v>
      </c>
      <c r="J705" t="s">
        <v>73</v>
      </c>
      <c r="K705" t="s">
        <v>137</v>
      </c>
      <c r="L705">
        <v>2</v>
      </c>
      <c r="M705" t="s">
        <v>83</v>
      </c>
      <c r="N705">
        <v>1</v>
      </c>
      <c r="O705" s="77">
        <f t="shared" si="569"/>
        <v>3</v>
      </c>
      <c r="P705" s="80">
        <f t="shared" si="570"/>
        <v>4</v>
      </c>
      <c r="Q705" t="s">
        <v>93</v>
      </c>
      <c r="R705" t="s">
        <v>73</v>
      </c>
      <c r="S705" t="s">
        <v>129</v>
      </c>
      <c r="T705">
        <v>3</v>
      </c>
      <c r="U705" t="s">
        <v>83</v>
      </c>
      <c r="V705">
        <v>1</v>
      </c>
      <c r="W705" s="71">
        <f t="shared" si="571"/>
        <v>1</v>
      </c>
      <c r="X705" s="80">
        <f t="shared" si="572"/>
        <v>2</v>
      </c>
      <c r="Y705" s="14" t="s">
        <v>94</v>
      </c>
      <c r="Z705" t="s">
        <v>73</v>
      </c>
      <c r="AA705" t="s">
        <v>86</v>
      </c>
      <c r="AB705">
        <v>3</v>
      </c>
      <c r="AC705" t="s">
        <v>83</v>
      </c>
      <c r="AD705">
        <v>1</v>
      </c>
      <c r="AE705" s="71">
        <f t="shared" si="573"/>
        <v>3</v>
      </c>
      <c r="AF705" s="80">
        <f t="shared" si="553"/>
        <v>8</v>
      </c>
      <c r="AG705" s="14" t="s">
        <v>85</v>
      </c>
      <c r="AH705" t="s">
        <v>73</v>
      </c>
      <c r="AI705" t="s">
        <v>132</v>
      </c>
      <c r="AJ705">
        <v>2</v>
      </c>
      <c r="AK705" t="s">
        <v>83</v>
      </c>
      <c r="AL705">
        <v>1</v>
      </c>
      <c r="AM705" s="71">
        <f t="shared" si="574"/>
        <v>3</v>
      </c>
      <c r="AN705" s="80">
        <f t="shared" si="575"/>
        <v>4</v>
      </c>
      <c r="AO705" s="14" t="s">
        <v>88</v>
      </c>
      <c r="AP705" t="s">
        <v>73</v>
      </c>
      <c r="AQ705" t="s">
        <v>89</v>
      </c>
      <c r="AR705">
        <v>3</v>
      </c>
      <c r="AS705" t="s">
        <v>83</v>
      </c>
      <c r="AT705">
        <v>1</v>
      </c>
      <c r="AU705" s="71">
        <f t="shared" si="554"/>
        <v>0</v>
      </c>
      <c r="AV705" s="80">
        <f t="shared" si="576"/>
        <v>0</v>
      </c>
      <c r="AW705" s="14" t="s">
        <v>90</v>
      </c>
      <c r="AX705" t="s">
        <v>73</v>
      </c>
      <c r="AY705" t="s">
        <v>138</v>
      </c>
      <c r="AZ705">
        <v>3</v>
      </c>
      <c r="BA705" t="s">
        <v>83</v>
      </c>
      <c r="BB705">
        <v>1</v>
      </c>
      <c r="BC705" s="71">
        <f t="shared" si="577"/>
        <v>1</v>
      </c>
      <c r="BD705" s="80">
        <f t="shared" si="555"/>
        <v>2</v>
      </c>
      <c r="BE705" s="14" t="s">
        <v>131</v>
      </c>
      <c r="BF705" t="s">
        <v>73</v>
      </c>
      <c r="BG705" t="s">
        <v>130</v>
      </c>
      <c r="BH705">
        <v>3</v>
      </c>
      <c r="BI705" t="s">
        <v>83</v>
      </c>
      <c r="BJ705">
        <v>2</v>
      </c>
      <c r="BK705" s="71">
        <f t="shared" si="556"/>
        <v>2</v>
      </c>
      <c r="BL705" s="80">
        <f t="shared" si="578"/>
        <v>0</v>
      </c>
      <c r="BM705" s="14" t="s">
        <v>96</v>
      </c>
      <c r="BN705" t="s">
        <v>73</v>
      </c>
      <c r="BO705" t="s">
        <v>166</v>
      </c>
      <c r="BP705">
        <v>2</v>
      </c>
      <c r="BQ705" t="s">
        <v>83</v>
      </c>
      <c r="BR705">
        <v>1</v>
      </c>
      <c r="BS705" s="71">
        <f t="shared" si="579"/>
        <v>1</v>
      </c>
      <c r="BT705" s="80">
        <f t="shared" si="557"/>
        <v>2</v>
      </c>
      <c r="BU705" s="28">
        <f t="shared" si="580"/>
        <v>22</v>
      </c>
      <c r="BV705" s="14" t="str">
        <f t="shared" si="581"/>
        <v>Deutschland</v>
      </c>
      <c r="BW705" s="80">
        <f t="shared" si="558"/>
        <v>0</v>
      </c>
      <c r="BX705" s="14" t="str">
        <f t="shared" si="582"/>
        <v>Brasilien</v>
      </c>
      <c r="BY705" s="80">
        <f t="shared" si="583"/>
        <v>7</v>
      </c>
      <c r="BZ705" s="14" t="str">
        <f t="shared" si="584"/>
        <v>Niederlande</v>
      </c>
      <c r="CA705" s="80">
        <f t="shared" si="585"/>
        <v>7</v>
      </c>
      <c r="CB705" s="14" t="str">
        <f t="shared" si="586"/>
        <v>Argentinien</v>
      </c>
      <c r="CC705" s="80">
        <f t="shared" si="587"/>
        <v>7</v>
      </c>
      <c r="CD705" s="14" t="str">
        <f t="shared" si="588"/>
        <v>Belgien</v>
      </c>
      <c r="CE705" s="80">
        <f t="shared" si="589"/>
        <v>0</v>
      </c>
      <c r="CF705" s="14" t="str">
        <f t="shared" si="590"/>
        <v>Portugal</v>
      </c>
      <c r="CG705" s="80">
        <f t="shared" si="591"/>
        <v>7</v>
      </c>
      <c r="CH705" s="14" t="str">
        <f t="shared" si="592"/>
        <v>England</v>
      </c>
      <c r="CI705" s="80">
        <f t="shared" si="593"/>
        <v>7</v>
      </c>
      <c r="CJ705" s="14" t="str">
        <f t="shared" si="594"/>
        <v>Frankreich</v>
      </c>
      <c r="CK705" s="80">
        <f t="shared" si="595"/>
        <v>7</v>
      </c>
      <c r="CL705" s="27">
        <f t="shared" si="605"/>
        <v>42</v>
      </c>
      <c r="CM705" t="s">
        <v>88</v>
      </c>
      <c r="CN705" t="s">
        <v>73</v>
      </c>
      <c r="CO705" t="s">
        <v>90</v>
      </c>
      <c r="CP705">
        <v>1</v>
      </c>
      <c r="CQ705" t="s">
        <v>83</v>
      </c>
      <c r="CR705">
        <v>0</v>
      </c>
      <c r="CS705" s="71">
        <f t="shared" si="559"/>
        <v>2</v>
      </c>
      <c r="CT705" s="80">
        <f t="shared" si="596"/>
        <v>0</v>
      </c>
      <c r="CU705" t="s">
        <v>84</v>
      </c>
      <c r="CV705" t="s">
        <v>73</v>
      </c>
      <c r="CW705" t="s">
        <v>93</v>
      </c>
      <c r="CX705">
        <v>1</v>
      </c>
      <c r="CY705" t="s">
        <v>83</v>
      </c>
      <c r="CZ705">
        <v>2</v>
      </c>
      <c r="DA705" s="71">
        <f t="shared" si="597"/>
        <v>3</v>
      </c>
      <c r="DB705" s="80">
        <f t="shared" si="598"/>
        <v>6</v>
      </c>
      <c r="DC705" t="s">
        <v>131</v>
      </c>
      <c r="DD705" t="s">
        <v>73</v>
      </c>
      <c r="DE705" t="s">
        <v>96</v>
      </c>
      <c r="DF705">
        <v>1</v>
      </c>
      <c r="DG705" t="s">
        <v>83</v>
      </c>
      <c r="DH705">
        <v>2</v>
      </c>
      <c r="DI705" s="71">
        <f t="shared" si="606"/>
        <v>0</v>
      </c>
      <c r="DJ705" s="80">
        <f t="shared" si="599"/>
        <v>0</v>
      </c>
      <c r="DK705" t="s">
        <v>85</v>
      </c>
      <c r="DL705" t="s">
        <v>73</v>
      </c>
      <c r="DM705" t="s">
        <v>94</v>
      </c>
      <c r="DN705">
        <v>1</v>
      </c>
      <c r="DO705" t="s">
        <v>83</v>
      </c>
      <c r="DP705">
        <v>2</v>
      </c>
      <c r="DQ705" s="71">
        <f t="shared" si="600"/>
        <v>3</v>
      </c>
      <c r="DR705" s="80">
        <f t="shared" si="601"/>
        <v>8</v>
      </c>
      <c r="DS705" s="27">
        <f t="shared" si="560"/>
        <v>14</v>
      </c>
      <c r="DT705" t="str">
        <f t="shared" si="561"/>
        <v>Argentinien</v>
      </c>
      <c r="DU705">
        <f t="shared" si="602"/>
        <v>8</v>
      </c>
      <c r="DV705" t="str">
        <f t="shared" si="562"/>
        <v>Deutschland</v>
      </c>
      <c r="DW705">
        <f t="shared" si="603"/>
        <v>0</v>
      </c>
      <c r="DX705" t="str">
        <f t="shared" si="563"/>
        <v>Frankreich</v>
      </c>
      <c r="DY705">
        <f t="shared" si="604"/>
        <v>8</v>
      </c>
      <c r="DZ705" t="str">
        <f t="shared" si="564"/>
        <v>Portugal</v>
      </c>
      <c r="EA705">
        <f t="shared" si="565"/>
        <v>0</v>
      </c>
      <c r="EB705" s="27">
        <f t="shared" si="566"/>
        <v>16</v>
      </c>
      <c r="EC705" t="s">
        <v>93</v>
      </c>
      <c r="ED705" t="s">
        <v>73</v>
      </c>
      <c r="EE705" t="s">
        <v>88</v>
      </c>
      <c r="EF705">
        <v>1</v>
      </c>
      <c r="EG705" t="s">
        <v>83</v>
      </c>
      <c r="EH705">
        <v>2</v>
      </c>
      <c r="EK705" t="s">
        <v>94</v>
      </c>
      <c r="EL705" t="s">
        <v>73</v>
      </c>
      <c r="EM705" t="s">
        <v>96</v>
      </c>
      <c r="EN705">
        <v>2</v>
      </c>
      <c r="EO705" t="s">
        <v>83</v>
      </c>
      <c r="EP705">
        <v>1</v>
      </c>
      <c r="EU705" t="s">
        <v>93</v>
      </c>
      <c r="EV705" t="s">
        <v>73</v>
      </c>
      <c r="EW705" t="s">
        <v>96</v>
      </c>
      <c r="EX705">
        <v>2</v>
      </c>
      <c r="EY705" t="s">
        <v>83</v>
      </c>
      <c r="EZ705">
        <v>1</v>
      </c>
      <c r="FC705" t="s">
        <v>88</v>
      </c>
      <c r="FD705" t="s">
        <v>73</v>
      </c>
      <c r="FE705" t="s">
        <v>94</v>
      </c>
      <c r="FF705">
        <v>1</v>
      </c>
      <c r="FG705" t="s">
        <v>83</v>
      </c>
      <c r="FH705">
        <v>2</v>
      </c>
      <c r="FL705" t="s">
        <v>96</v>
      </c>
      <c r="FN705" t="s">
        <v>93</v>
      </c>
      <c r="FP705" t="s">
        <v>88</v>
      </c>
      <c r="FR705" t="s">
        <v>94</v>
      </c>
      <c r="FU705">
        <v>205</v>
      </c>
      <c r="FX705">
        <v>0</v>
      </c>
    </row>
    <row r="706" spans="1:263" x14ac:dyDescent="0.45">
      <c r="A706" s="1">
        <v>703</v>
      </c>
      <c r="B706" s="45">
        <f t="shared" si="552"/>
        <v>76</v>
      </c>
      <c r="C706" s="14" t="s">
        <v>1328</v>
      </c>
      <c r="D706" t="s">
        <v>294</v>
      </c>
      <c r="E706" s="15" t="s">
        <v>1457</v>
      </c>
      <c r="F706" s="28">
        <f>VOR!IH706</f>
        <v>169</v>
      </c>
      <c r="G706" s="27">
        <f t="shared" si="567"/>
        <v>92</v>
      </c>
      <c r="H706" s="49">
        <f t="shared" si="568"/>
        <v>261</v>
      </c>
      <c r="I706" s="14" t="s">
        <v>84</v>
      </c>
      <c r="J706" t="s">
        <v>73</v>
      </c>
      <c r="K706" t="s">
        <v>92</v>
      </c>
      <c r="L706">
        <v>3</v>
      </c>
      <c r="M706" t="s">
        <v>83</v>
      </c>
      <c r="N706">
        <v>1</v>
      </c>
      <c r="O706" s="77">
        <f t="shared" si="569"/>
        <v>1</v>
      </c>
      <c r="P706" s="80">
        <f t="shared" si="570"/>
        <v>4</v>
      </c>
      <c r="Q706" t="s">
        <v>93</v>
      </c>
      <c r="R706" t="s">
        <v>73</v>
      </c>
      <c r="S706" t="s">
        <v>129</v>
      </c>
      <c r="T706">
        <v>2</v>
      </c>
      <c r="U706" t="s">
        <v>83</v>
      </c>
      <c r="V706">
        <v>0</v>
      </c>
      <c r="W706" s="71">
        <f t="shared" si="571"/>
        <v>1</v>
      </c>
      <c r="X706" s="80">
        <f t="shared" si="572"/>
        <v>2</v>
      </c>
      <c r="Y706" s="14" t="s">
        <v>94</v>
      </c>
      <c r="Z706" t="s">
        <v>73</v>
      </c>
      <c r="AA706" t="s">
        <v>86</v>
      </c>
      <c r="AB706">
        <v>3</v>
      </c>
      <c r="AC706" t="s">
        <v>83</v>
      </c>
      <c r="AD706">
        <v>1</v>
      </c>
      <c r="AE706" s="71">
        <f t="shared" si="573"/>
        <v>3</v>
      </c>
      <c r="AF706" s="80">
        <f t="shared" si="553"/>
        <v>8</v>
      </c>
      <c r="AG706" s="14" t="s">
        <v>85</v>
      </c>
      <c r="AH706" t="s">
        <v>73</v>
      </c>
      <c r="AI706" t="s">
        <v>136</v>
      </c>
      <c r="AJ706">
        <v>2</v>
      </c>
      <c r="AK706" t="s">
        <v>83</v>
      </c>
      <c r="AL706">
        <v>1</v>
      </c>
      <c r="AM706" s="71">
        <f t="shared" si="574"/>
        <v>1</v>
      </c>
      <c r="AN706" s="80">
        <f t="shared" si="575"/>
        <v>2</v>
      </c>
      <c r="AO706" s="14" t="s">
        <v>130</v>
      </c>
      <c r="AP706" t="s">
        <v>73</v>
      </c>
      <c r="AQ706" t="s">
        <v>95</v>
      </c>
      <c r="AR706">
        <v>2</v>
      </c>
      <c r="AS706" t="s">
        <v>83</v>
      </c>
      <c r="AT706">
        <v>1</v>
      </c>
      <c r="AU706" s="71">
        <f t="shared" si="554"/>
        <v>2</v>
      </c>
      <c r="AV706" s="80">
        <f t="shared" si="576"/>
        <v>0</v>
      </c>
      <c r="AW706" s="14" t="s">
        <v>90</v>
      </c>
      <c r="AX706" t="s">
        <v>73</v>
      </c>
      <c r="AY706" t="s">
        <v>135</v>
      </c>
      <c r="AZ706">
        <v>3</v>
      </c>
      <c r="BA706" t="s">
        <v>83</v>
      </c>
      <c r="BB706">
        <v>2</v>
      </c>
      <c r="BC706" s="71">
        <f t="shared" si="577"/>
        <v>1</v>
      </c>
      <c r="BD706" s="80">
        <f t="shared" si="555"/>
        <v>2</v>
      </c>
      <c r="BE706" s="14" t="s">
        <v>131</v>
      </c>
      <c r="BF706" t="s">
        <v>73</v>
      </c>
      <c r="BG706" t="s">
        <v>88</v>
      </c>
      <c r="BH706">
        <v>1</v>
      </c>
      <c r="BI706" t="s">
        <v>83</v>
      </c>
      <c r="BJ706">
        <v>2</v>
      </c>
      <c r="BK706" s="71">
        <f t="shared" si="556"/>
        <v>0</v>
      </c>
      <c r="BL706" s="80">
        <f t="shared" si="578"/>
        <v>0</v>
      </c>
      <c r="BM706" s="14" t="s">
        <v>96</v>
      </c>
      <c r="BN706" t="s">
        <v>73</v>
      </c>
      <c r="BO706" t="s">
        <v>150</v>
      </c>
      <c r="BP706">
        <v>2</v>
      </c>
      <c r="BQ706" t="s">
        <v>83</v>
      </c>
      <c r="BR706">
        <v>1</v>
      </c>
      <c r="BS706" s="71">
        <f t="shared" si="579"/>
        <v>1</v>
      </c>
      <c r="BT706" s="80">
        <f t="shared" si="557"/>
        <v>2</v>
      </c>
      <c r="BU706" s="28">
        <f t="shared" si="580"/>
        <v>20</v>
      </c>
      <c r="BV706" s="14" t="str">
        <f t="shared" si="581"/>
        <v>Spanien</v>
      </c>
      <c r="BW706" s="80">
        <f t="shared" si="558"/>
        <v>0</v>
      </c>
      <c r="BX706" s="14" t="str">
        <f t="shared" si="582"/>
        <v>Brasilien</v>
      </c>
      <c r="BY706" s="80">
        <f t="shared" si="583"/>
        <v>7</v>
      </c>
      <c r="BZ706" s="14" t="str">
        <f t="shared" si="584"/>
        <v>Niederlande</v>
      </c>
      <c r="CA706" s="80">
        <f t="shared" si="585"/>
        <v>7</v>
      </c>
      <c r="CB706" s="14" t="str">
        <f t="shared" si="586"/>
        <v>Argentinien</v>
      </c>
      <c r="CC706" s="80">
        <f t="shared" si="587"/>
        <v>7</v>
      </c>
      <c r="CD706" s="14" t="str">
        <f t="shared" si="588"/>
        <v>Deutschland</v>
      </c>
      <c r="CE706" s="80">
        <f t="shared" si="589"/>
        <v>0</v>
      </c>
      <c r="CF706" s="14" t="str">
        <f t="shared" si="590"/>
        <v>Portugal</v>
      </c>
      <c r="CG706" s="80">
        <f t="shared" si="591"/>
        <v>7</v>
      </c>
      <c r="CH706" s="14" t="str">
        <f t="shared" si="592"/>
        <v>England</v>
      </c>
      <c r="CI706" s="80">
        <f t="shared" si="593"/>
        <v>7</v>
      </c>
      <c r="CJ706" s="14" t="str">
        <f t="shared" si="594"/>
        <v>Frankreich</v>
      </c>
      <c r="CK706" s="80">
        <f t="shared" si="595"/>
        <v>7</v>
      </c>
      <c r="CL706" s="27">
        <f t="shared" si="605"/>
        <v>42</v>
      </c>
      <c r="CM706" t="s">
        <v>130</v>
      </c>
      <c r="CN706" t="s">
        <v>73</v>
      </c>
      <c r="CO706" t="s">
        <v>90</v>
      </c>
      <c r="CP706">
        <v>1</v>
      </c>
      <c r="CQ706" t="s">
        <v>83</v>
      </c>
      <c r="CR706">
        <v>2</v>
      </c>
      <c r="CS706" s="71">
        <f t="shared" si="559"/>
        <v>2</v>
      </c>
      <c r="CT706" s="80">
        <f t="shared" si="596"/>
        <v>0</v>
      </c>
      <c r="CU706" t="s">
        <v>84</v>
      </c>
      <c r="CV706" t="s">
        <v>73</v>
      </c>
      <c r="CW706" t="s">
        <v>93</v>
      </c>
      <c r="CX706">
        <v>2</v>
      </c>
      <c r="CY706" t="s">
        <v>83</v>
      </c>
      <c r="CZ706">
        <v>3</v>
      </c>
      <c r="DA706" s="71">
        <f t="shared" si="597"/>
        <v>3</v>
      </c>
      <c r="DB706" s="80">
        <f t="shared" si="598"/>
        <v>8</v>
      </c>
      <c r="DC706" t="s">
        <v>88</v>
      </c>
      <c r="DD706" t="s">
        <v>73</v>
      </c>
      <c r="DE706" t="s">
        <v>96</v>
      </c>
      <c r="DF706">
        <v>3</v>
      </c>
      <c r="DG706" t="s">
        <v>83</v>
      </c>
      <c r="DH706">
        <v>1</v>
      </c>
      <c r="DI706" s="71">
        <f t="shared" si="606"/>
        <v>0</v>
      </c>
      <c r="DJ706" s="80">
        <f t="shared" si="599"/>
        <v>0</v>
      </c>
      <c r="DK706" t="s">
        <v>85</v>
      </c>
      <c r="DL706" t="s">
        <v>73</v>
      </c>
      <c r="DM706" t="s">
        <v>94</v>
      </c>
      <c r="DN706">
        <v>0</v>
      </c>
      <c r="DO706" t="s">
        <v>83</v>
      </c>
      <c r="DP706">
        <v>1</v>
      </c>
      <c r="DQ706" s="71">
        <f t="shared" si="600"/>
        <v>3</v>
      </c>
      <c r="DR706" s="80">
        <f t="shared" si="601"/>
        <v>6</v>
      </c>
      <c r="DS706" s="27">
        <f t="shared" si="560"/>
        <v>14</v>
      </c>
      <c r="DT706" t="str">
        <f t="shared" si="561"/>
        <v>Argentinien</v>
      </c>
      <c r="DU706">
        <f t="shared" si="602"/>
        <v>8</v>
      </c>
      <c r="DV706" t="str">
        <f t="shared" si="562"/>
        <v>Brasilien</v>
      </c>
      <c r="DW706">
        <f t="shared" si="603"/>
        <v>0</v>
      </c>
      <c r="DX706" t="str">
        <f t="shared" si="563"/>
        <v>Frankreich</v>
      </c>
      <c r="DY706">
        <f t="shared" si="604"/>
        <v>8</v>
      </c>
      <c r="DZ706" t="str">
        <f t="shared" si="564"/>
        <v>Deutschland</v>
      </c>
      <c r="EA706">
        <f t="shared" si="565"/>
        <v>0</v>
      </c>
      <c r="EB706" s="27">
        <f t="shared" si="566"/>
        <v>16</v>
      </c>
      <c r="EC706" t="s">
        <v>93</v>
      </c>
      <c r="ED706" t="s">
        <v>73</v>
      </c>
      <c r="EE706" t="s">
        <v>90</v>
      </c>
      <c r="EF706">
        <v>1</v>
      </c>
      <c r="EG706" t="s">
        <v>83</v>
      </c>
      <c r="EH706">
        <v>2</v>
      </c>
      <c r="EK706" t="s">
        <v>94</v>
      </c>
      <c r="EL706" t="s">
        <v>73</v>
      </c>
      <c r="EM706" t="s">
        <v>88</v>
      </c>
      <c r="EN706">
        <v>1</v>
      </c>
      <c r="EO706" t="s">
        <v>83</v>
      </c>
      <c r="EP706">
        <v>2</v>
      </c>
      <c r="EU706" t="s">
        <v>93</v>
      </c>
      <c r="EV706" t="s">
        <v>73</v>
      </c>
      <c r="EW706" t="s">
        <v>94</v>
      </c>
      <c r="EX706">
        <v>2</v>
      </c>
      <c r="EY706" t="s">
        <v>83</v>
      </c>
      <c r="EZ706">
        <v>3</v>
      </c>
      <c r="FC706" t="s">
        <v>90</v>
      </c>
      <c r="FD706" t="s">
        <v>73</v>
      </c>
      <c r="FE706" t="s">
        <v>88</v>
      </c>
      <c r="FF706">
        <v>1</v>
      </c>
      <c r="FG706" t="s">
        <v>83</v>
      </c>
      <c r="FH706">
        <v>2</v>
      </c>
      <c r="FL706" t="s">
        <v>93</v>
      </c>
      <c r="FN706" t="s">
        <v>94</v>
      </c>
      <c r="FP706" t="s">
        <v>90</v>
      </c>
      <c r="FR706" t="s">
        <v>88</v>
      </c>
      <c r="FU706">
        <v>197</v>
      </c>
      <c r="FX706" t="s">
        <v>216</v>
      </c>
    </row>
    <row r="707" spans="1:263" x14ac:dyDescent="0.45">
      <c r="A707" s="1">
        <v>704</v>
      </c>
      <c r="B707" s="45">
        <f t="shared" si="552"/>
        <v>92</v>
      </c>
      <c r="C707" s="14" t="s">
        <v>1459</v>
      </c>
      <c r="D707" t="s">
        <v>294</v>
      </c>
      <c r="E707" s="15" t="s">
        <v>1453</v>
      </c>
      <c r="F707" s="28">
        <f>VOR!IH707</f>
        <v>169</v>
      </c>
      <c r="G707" s="27">
        <f t="shared" si="567"/>
        <v>89</v>
      </c>
      <c r="H707" s="49">
        <f t="shared" si="568"/>
        <v>258</v>
      </c>
      <c r="I707" s="14" t="s">
        <v>84</v>
      </c>
      <c r="J707" t="s">
        <v>73</v>
      </c>
      <c r="K707" t="s">
        <v>92</v>
      </c>
      <c r="L707">
        <v>2</v>
      </c>
      <c r="M707" t="s">
        <v>83</v>
      </c>
      <c r="N707">
        <v>0</v>
      </c>
      <c r="O707" s="77">
        <f t="shared" si="569"/>
        <v>1</v>
      </c>
      <c r="P707" s="80">
        <f t="shared" si="570"/>
        <v>3</v>
      </c>
      <c r="Q707" t="s">
        <v>93</v>
      </c>
      <c r="R707" t="s">
        <v>73</v>
      </c>
      <c r="S707" t="s">
        <v>129</v>
      </c>
      <c r="T707">
        <v>3</v>
      </c>
      <c r="U707" t="s">
        <v>83</v>
      </c>
      <c r="V707">
        <v>1</v>
      </c>
      <c r="W707" s="71">
        <f t="shared" si="571"/>
        <v>1</v>
      </c>
      <c r="X707" s="80">
        <f t="shared" si="572"/>
        <v>2</v>
      </c>
      <c r="Y707" s="14" t="s">
        <v>94</v>
      </c>
      <c r="Z707" t="s">
        <v>73</v>
      </c>
      <c r="AA707" t="s">
        <v>86</v>
      </c>
      <c r="AB707">
        <v>3</v>
      </c>
      <c r="AC707" t="s">
        <v>83</v>
      </c>
      <c r="AD707">
        <v>1</v>
      </c>
      <c r="AE707" s="71">
        <f t="shared" si="573"/>
        <v>3</v>
      </c>
      <c r="AF707" s="80">
        <f t="shared" si="553"/>
        <v>8</v>
      </c>
      <c r="AG707" s="14" t="s">
        <v>85</v>
      </c>
      <c r="AH707" t="s">
        <v>73</v>
      </c>
      <c r="AI707" t="s">
        <v>132</v>
      </c>
      <c r="AJ707">
        <v>2</v>
      </c>
      <c r="AK707" t="s">
        <v>83</v>
      </c>
      <c r="AL707">
        <v>1</v>
      </c>
      <c r="AM707" s="71">
        <f t="shared" si="574"/>
        <v>3</v>
      </c>
      <c r="AN707" s="80">
        <f t="shared" si="575"/>
        <v>4</v>
      </c>
      <c r="AO707" s="14" t="s">
        <v>130</v>
      </c>
      <c r="AP707" t="s">
        <v>73</v>
      </c>
      <c r="AQ707" t="s">
        <v>95</v>
      </c>
      <c r="AR707">
        <v>3</v>
      </c>
      <c r="AS707" t="s">
        <v>83</v>
      </c>
      <c r="AT707">
        <v>2</v>
      </c>
      <c r="AU707" s="71">
        <f t="shared" si="554"/>
        <v>2</v>
      </c>
      <c r="AV707" s="80">
        <f t="shared" si="576"/>
        <v>0</v>
      </c>
      <c r="AW707" s="14" t="s">
        <v>90</v>
      </c>
      <c r="AX707" t="s">
        <v>73</v>
      </c>
      <c r="AY707" t="s">
        <v>91</v>
      </c>
      <c r="AZ707">
        <v>2</v>
      </c>
      <c r="BA707" t="s">
        <v>83</v>
      </c>
      <c r="BB707">
        <v>0</v>
      </c>
      <c r="BC707" s="71">
        <f t="shared" si="577"/>
        <v>3</v>
      </c>
      <c r="BD707" s="80">
        <f t="shared" si="555"/>
        <v>4</v>
      </c>
      <c r="BE707" s="14" t="s">
        <v>131</v>
      </c>
      <c r="BF707" t="s">
        <v>73</v>
      </c>
      <c r="BG707" t="s">
        <v>88</v>
      </c>
      <c r="BH707">
        <v>1</v>
      </c>
      <c r="BI707" t="s">
        <v>83</v>
      </c>
      <c r="BJ707">
        <v>2</v>
      </c>
      <c r="BK707" s="71">
        <f t="shared" si="556"/>
        <v>0</v>
      </c>
      <c r="BL707" s="80">
        <f t="shared" si="578"/>
        <v>0</v>
      </c>
      <c r="BM707" s="14" t="s">
        <v>96</v>
      </c>
      <c r="BN707" t="s">
        <v>73</v>
      </c>
      <c r="BO707" t="s">
        <v>166</v>
      </c>
      <c r="BP707">
        <v>1</v>
      </c>
      <c r="BQ707" t="s">
        <v>83</v>
      </c>
      <c r="BR707">
        <v>0</v>
      </c>
      <c r="BS707" s="71">
        <f t="shared" si="579"/>
        <v>1</v>
      </c>
      <c r="BT707" s="80">
        <f t="shared" si="557"/>
        <v>2</v>
      </c>
      <c r="BU707" s="28">
        <f t="shared" si="580"/>
        <v>23</v>
      </c>
      <c r="BV707" s="14" t="str">
        <f t="shared" si="581"/>
        <v>Spanien</v>
      </c>
      <c r="BW707" s="80">
        <f t="shared" si="558"/>
        <v>0</v>
      </c>
      <c r="BX707" s="14" t="str">
        <f t="shared" si="582"/>
        <v>Brasilien</v>
      </c>
      <c r="BY707" s="80">
        <f t="shared" si="583"/>
        <v>7</v>
      </c>
      <c r="BZ707" s="14" t="str">
        <f t="shared" si="584"/>
        <v>Niederlande</v>
      </c>
      <c r="CA707" s="80">
        <f t="shared" si="585"/>
        <v>7</v>
      </c>
      <c r="CB707" s="14" t="str">
        <f t="shared" si="586"/>
        <v>Argentinien</v>
      </c>
      <c r="CC707" s="80">
        <f t="shared" si="587"/>
        <v>7</v>
      </c>
      <c r="CD707" s="14" t="str">
        <f t="shared" si="588"/>
        <v>Deutschland</v>
      </c>
      <c r="CE707" s="80">
        <f t="shared" si="589"/>
        <v>0</v>
      </c>
      <c r="CF707" s="14" t="str">
        <f t="shared" si="590"/>
        <v>Portugal</v>
      </c>
      <c r="CG707" s="80">
        <f t="shared" si="591"/>
        <v>7</v>
      </c>
      <c r="CH707" s="14" t="str">
        <f t="shared" si="592"/>
        <v>England</v>
      </c>
      <c r="CI707" s="80">
        <f t="shared" si="593"/>
        <v>7</v>
      </c>
      <c r="CJ707" s="14" t="str">
        <f t="shared" si="594"/>
        <v>Frankreich</v>
      </c>
      <c r="CK707" s="80">
        <f t="shared" si="595"/>
        <v>7</v>
      </c>
      <c r="CL707" s="27">
        <f t="shared" si="605"/>
        <v>42</v>
      </c>
      <c r="CM707" t="s">
        <v>130</v>
      </c>
      <c r="CN707" t="s">
        <v>73</v>
      </c>
      <c r="CO707" t="s">
        <v>90</v>
      </c>
      <c r="CP707">
        <v>2</v>
      </c>
      <c r="CQ707" t="s">
        <v>83</v>
      </c>
      <c r="CR707">
        <v>1</v>
      </c>
      <c r="CS707" s="71">
        <f t="shared" si="559"/>
        <v>2</v>
      </c>
      <c r="CT707" s="80">
        <f t="shared" si="596"/>
        <v>0</v>
      </c>
      <c r="CU707" t="s">
        <v>84</v>
      </c>
      <c r="CV707" t="s">
        <v>73</v>
      </c>
      <c r="CW707" t="s">
        <v>93</v>
      </c>
      <c r="CX707">
        <v>0</v>
      </c>
      <c r="CY707" t="s">
        <v>83</v>
      </c>
      <c r="CZ707">
        <v>2</v>
      </c>
      <c r="DA707" s="71">
        <f t="shared" si="597"/>
        <v>3</v>
      </c>
      <c r="DB707" s="80">
        <f t="shared" si="598"/>
        <v>4</v>
      </c>
      <c r="DC707" t="s">
        <v>88</v>
      </c>
      <c r="DD707" t="s">
        <v>73</v>
      </c>
      <c r="DE707" t="s">
        <v>96</v>
      </c>
      <c r="DF707">
        <v>3</v>
      </c>
      <c r="DG707" t="s">
        <v>83</v>
      </c>
      <c r="DH707">
        <v>0</v>
      </c>
      <c r="DI707" s="71">
        <f t="shared" si="606"/>
        <v>0</v>
      </c>
      <c r="DJ707" s="80">
        <f t="shared" si="599"/>
        <v>0</v>
      </c>
      <c r="DK707" t="s">
        <v>85</v>
      </c>
      <c r="DL707" t="s">
        <v>73</v>
      </c>
      <c r="DM707" t="s">
        <v>94</v>
      </c>
      <c r="DN707">
        <v>0</v>
      </c>
      <c r="DO707" t="s">
        <v>83</v>
      </c>
      <c r="DP707">
        <v>2</v>
      </c>
      <c r="DQ707" s="71">
        <f t="shared" si="600"/>
        <v>3</v>
      </c>
      <c r="DR707" s="80">
        <f t="shared" si="601"/>
        <v>4</v>
      </c>
      <c r="DS707" s="27">
        <f t="shared" si="560"/>
        <v>8</v>
      </c>
      <c r="DT707" t="str">
        <f t="shared" si="561"/>
        <v>Argentinien</v>
      </c>
      <c r="DU707">
        <f t="shared" si="602"/>
        <v>8</v>
      </c>
      <c r="DV707" t="str">
        <f t="shared" si="562"/>
        <v>Spanien</v>
      </c>
      <c r="DW707">
        <f t="shared" si="603"/>
        <v>0</v>
      </c>
      <c r="DX707" t="str">
        <f t="shared" si="563"/>
        <v>Frankreich</v>
      </c>
      <c r="DY707">
        <f t="shared" si="604"/>
        <v>8</v>
      </c>
      <c r="DZ707" t="str">
        <f t="shared" si="564"/>
        <v>Deutschland</v>
      </c>
      <c r="EA707">
        <f t="shared" si="565"/>
        <v>0</v>
      </c>
      <c r="EB707" s="27">
        <f t="shared" si="566"/>
        <v>16</v>
      </c>
      <c r="EC707" t="s">
        <v>93</v>
      </c>
      <c r="ED707" t="s">
        <v>73</v>
      </c>
      <c r="EE707" t="s">
        <v>130</v>
      </c>
      <c r="EF707">
        <v>2</v>
      </c>
      <c r="EG707" t="s">
        <v>83</v>
      </c>
      <c r="EH707">
        <v>1</v>
      </c>
      <c r="EK707" t="s">
        <v>94</v>
      </c>
      <c r="EL707" t="s">
        <v>73</v>
      </c>
      <c r="EM707" t="s">
        <v>88</v>
      </c>
      <c r="EN707">
        <v>0</v>
      </c>
      <c r="EO707" t="s">
        <v>83</v>
      </c>
      <c r="EP707">
        <v>1</v>
      </c>
      <c r="EU707" t="s">
        <v>130</v>
      </c>
      <c r="EV707" t="s">
        <v>73</v>
      </c>
      <c r="EW707" t="s">
        <v>94</v>
      </c>
      <c r="EX707">
        <v>1</v>
      </c>
      <c r="EY707" t="s">
        <v>83</v>
      </c>
      <c r="EZ707">
        <v>0</v>
      </c>
      <c r="FC707" t="s">
        <v>93</v>
      </c>
      <c r="FD707" t="s">
        <v>73</v>
      </c>
      <c r="FE707" t="s">
        <v>88</v>
      </c>
      <c r="FF707">
        <v>1</v>
      </c>
      <c r="FG707" t="s">
        <v>83</v>
      </c>
      <c r="FH707">
        <v>3</v>
      </c>
      <c r="FL707" t="s">
        <v>94</v>
      </c>
      <c r="FN707" t="s">
        <v>130</v>
      </c>
      <c r="FP707" t="s">
        <v>93</v>
      </c>
      <c r="FR707" t="s">
        <v>88</v>
      </c>
      <c r="FU707">
        <v>185</v>
      </c>
      <c r="FX707" t="s">
        <v>216</v>
      </c>
    </row>
    <row r="708" spans="1:263" x14ac:dyDescent="0.45">
      <c r="A708" s="1">
        <v>705</v>
      </c>
      <c r="B708" s="45">
        <f t="shared" ref="B708:B771" si="642">RANK(H708,$H$4:$H$771)</f>
        <v>314</v>
      </c>
      <c r="C708" s="14" t="s">
        <v>1460</v>
      </c>
      <c r="D708" t="s">
        <v>1383</v>
      </c>
      <c r="E708" s="15" t="s">
        <v>1453</v>
      </c>
      <c r="F708" s="28">
        <f>VOR!IH708</f>
        <v>142</v>
      </c>
      <c r="G708" s="27">
        <f t="shared" si="567"/>
        <v>78</v>
      </c>
      <c r="H708" s="49">
        <f t="shared" si="568"/>
        <v>220</v>
      </c>
      <c r="I708" s="14" t="s">
        <v>84</v>
      </c>
      <c r="J708" t="s">
        <v>73</v>
      </c>
      <c r="K708" t="s">
        <v>181</v>
      </c>
      <c r="L708">
        <v>1</v>
      </c>
      <c r="M708" t="s">
        <v>83</v>
      </c>
      <c r="N708">
        <v>0</v>
      </c>
      <c r="O708" s="77">
        <f t="shared" si="569"/>
        <v>1</v>
      </c>
      <c r="P708" s="80">
        <f t="shared" si="570"/>
        <v>2</v>
      </c>
      <c r="Q708" t="s">
        <v>93</v>
      </c>
      <c r="R708" t="s">
        <v>73</v>
      </c>
      <c r="S708" t="s">
        <v>129</v>
      </c>
      <c r="T708">
        <v>2</v>
      </c>
      <c r="U708" t="s">
        <v>83</v>
      </c>
      <c r="V708">
        <v>0</v>
      </c>
      <c r="W708" s="71">
        <f t="shared" si="571"/>
        <v>1</v>
      </c>
      <c r="X708" s="80">
        <f t="shared" si="572"/>
        <v>2</v>
      </c>
      <c r="Y708" s="14" t="s">
        <v>94</v>
      </c>
      <c r="Z708" t="s">
        <v>73</v>
      </c>
      <c r="AA708" t="s">
        <v>133</v>
      </c>
      <c r="AB708">
        <v>5</v>
      </c>
      <c r="AC708" t="s">
        <v>83</v>
      </c>
      <c r="AD708">
        <v>2</v>
      </c>
      <c r="AE708" s="71">
        <f t="shared" si="573"/>
        <v>1</v>
      </c>
      <c r="AF708" s="80">
        <f t="shared" si="553"/>
        <v>2</v>
      </c>
      <c r="AG708" s="14" t="s">
        <v>85</v>
      </c>
      <c r="AH708" t="s">
        <v>73</v>
      </c>
      <c r="AI708" t="s">
        <v>140</v>
      </c>
      <c r="AJ708">
        <v>3</v>
      </c>
      <c r="AK708" t="s">
        <v>83</v>
      </c>
      <c r="AL708">
        <v>1</v>
      </c>
      <c r="AM708" s="71">
        <f t="shared" si="574"/>
        <v>1</v>
      </c>
      <c r="AN708" s="80">
        <f t="shared" si="575"/>
        <v>2</v>
      </c>
      <c r="AO708" s="14" t="s">
        <v>130</v>
      </c>
      <c r="AP708" t="s">
        <v>73</v>
      </c>
      <c r="AQ708" t="s">
        <v>131</v>
      </c>
      <c r="AR708">
        <v>2</v>
      </c>
      <c r="AS708" t="s">
        <v>83</v>
      </c>
      <c r="AT708">
        <v>3</v>
      </c>
      <c r="AU708" s="71">
        <f t="shared" si="554"/>
        <v>0</v>
      </c>
      <c r="AV708" s="80">
        <f t="shared" si="576"/>
        <v>0</v>
      </c>
      <c r="AW708" s="14" t="s">
        <v>90</v>
      </c>
      <c r="AX708" t="s">
        <v>73</v>
      </c>
      <c r="AY708" t="s">
        <v>138</v>
      </c>
      <c r="AZ708">
        <v>1</v>
      </c>
      <c r="BA708" t="s">
        <v>83</v>
      </c>
      <c r="BB708">
        <v>0</v>
      </c>
      <c r="BC708" s="71">
        <f t="shared" si="577"/>
        <v>1</v>
      </c>
      <c r="BD708" s="80">
        <f t="shared" si="555"/>
        <v>2</v>
      </c>
      <c r="BE708" s="14" t="s">
        <v>95</v>
      </c>
      <c r="BF708" t="s">
        <v>73</v>
      </c>
      <c r="BG708" t="s">
        <v>88</v>
      </c>
      <c r="BH708">
        <v>1</v>
      </c>
      <c r="BI708" t="s">
        <v>83</v>
      </c>
      <c r="BJ708">
        <v>3</v>
      </c>
      <c r="BK708" s="71">
        <f t="shared" si="556"/>
        <v>0</v>
      </c>
      <c r="BL708" s="80">
        <f t="shared" si="578"/>
        <v>0</v>
      </c>
      <c r="BM708" s="14" t="s">
        <v>96</v>
      </c>
      <c r="BN708" t="s">
        <v>73</v>
      </c>
      <c r="BO708" t="s">
        <v>150</v>
      </c>
      <c r="BP708">
        <v>3</v>
      </c>
      <c r="BQ708" t="s">
        <v>83</v>
      </c>
      <c r="BR708">
        <v>2</v>
      </c>
      <c r="BS708" s="71">
        <f t="shared" si="579"/>
        <v>1</v>
      </c>
      <c r="BT708" s="80">
        <f t="shared" si="557"/>
        <v>2</v>
      </c>
      <c r="BU708" s="28">
        <f t="shared" si="580"/>
        <v>12</v>
      </c>
      <c r="BV708" s="14" t="str">
        <f t="shared" si="581"/>
        <v>Belgien</v>
      </c>
      <c r="BW708" s="80">
        <f t="shared" si="558"/>
        <v>0</v>
      </c>
      <c r="BX708" s="14" t="str">
        <f t="shared" si="582"/>
        <v>Brasilien</v>
      </c>
      <c r="BY708" s="80">
        <f t="shared" si="583"/>
        <v>7</v>
      </c>
      <c r="BZ708" s="14" t="str">
        <f t="shared" si="584"/>
        <v>Niederlande</v>
      </c>
      <c r="CA708" s="80">
        <f t="shared" si="585"/>
        <v>7</v>
      </c>
      <c r="CB708" s="14" t="str">
        <f t="shared" si="586"/>
        <v>Argentinien</v>
      </c>
      <c r="CC708" s="80">
        <f t="shared" si="587"/>
        <v>7</v>
      </c>
      <c r="CD708" s="14" t="str">
        <f t="shared" si="588"/>
        <v>Deutschland</v>
      </c>
      <c r="CE708" s="80">
        <f t="shared" si="589"/>
        <v>0</v>
      </c>
      <c r="CF708" s="14" t="str">
        <f t="shared" si="590"/>
        <v>Portugal</v>
      </c>
      <c r="CG708" s="80">
        <f t="shared" si="591"/>
        <v>7</v>
      </c>
      <c r="CH708" s="14" t="str">
        <f t="shared" si="592"/>
        <v>England</v>
      </c>
      <c r="CI708" s="80">
        <f t="shared" si="593"/>
        <v>7</v>
      </c>
      <c r="CJ708" s="14" t="str">
        <f t="shared" si="594"/>
        <v>Frankreich</v>
      </c>
      <c r="CK708" s="80">
        <f t="shared" si="595"/>
        <v>7</v>
      </c>
      <c r="CL708" s="27">
        <f t="shared" si="605"/>
        <v>42</v>
      </c>
      <c r="CM708" t="s">
        <v>131</v>
      </c>
      <c r="CN708" t="s">
        <v>73</v>
      </c>
      <c r="CO708" t="s">
        <v>90</v>
      </c>
      <c r="CP708">
        <v>2</v>
      </c>
      <c r="CQ708" t="s">
        <v>83</v>
      </c>
      <c r="CR708">
        <v>1</v>
      </c>
      <c r="CS708" s="71">
        <f t="shared" ref="CS708:CS770" si="643">IF(AND(CM708="Kroatien",CO708="Brasilien"),3,IF(CM708="kroatien",1,IF(CO708="Brasilien",2,0)))</f>
        <v>2</v>
      </c>
      <c r="CT708" s="80">
        <f t="shared" si="596"/>
        <v>0</v>
      </c>
      <c r="CU708" t="s">
        <v>84</v>
      </c>
      <c r="CV708" t="s">
        <v>73</v>
      </c>
      <c r="CW708" t="s">
        <v>93</v>
      </c>
      <c r="CX708">
        <v>0</v>
      </c>
      <c r="CY708" t="s">
        <v>83</v>
      </c>
      <c r="CZ708">
        <v>2</v>
      </c>
      <c r="DA708" s="71">
        <f t="shared" si="597"/>
        <v>3</v>
      </c>
      <c r="DB708" s="80">
        <f t="shared" si="598"/>
        <v>4</v>
      </c>
      <c r="DC708" t="s">
        <v>88</v>
      </c>
      <c r="DD708" t="s">
        <v>73</v>
      </c>
      <c r="DE708" t="s">
        <v>96</v>
      </c>
      <c r="DF708">
        <v>1</v>
      </c>
      <c r="DG708" t="s">
        <v>83</v>
      </c>
      <c r="DH708">
        <v>0</v>
      </c>
      <c r="DI708" s="71">
        <f t="shared" si="606"/>
        <v>0</v>
      </c>
      <c r="DJ708" s="80">
        <f t="shared" si="599"/>
        <v>0</v>
      </c>
      <c r="DK708" t="s">
        <v>85</v>
      </c>
      <c r="DL708" t="s">
        <v>73</v>
      </c>
      <c r="DM708" t="s">
        <v>94</v>
      </c>
      <c r="DN708">
        <v>0</v>
      </c>
      <c r="DO708" t="s">
        <v>83</v>
      </c>
      <c r="DP708">
        <v>4</v>
      </c>
      <c r="DQ708" s="71">
        <f t="shared" si="600"/>
        <v>3</v>
      </c>
      <c r="DR708" s="80">
        <f t="shared" si="601"/>
        <v>4</v>
      </c>
      <c r="DS708" s="27">
        <f t="shared" ref="DS708:DS770" si="644">CT708+DB708+DJ708+DR708</f>
        <v>8</v>
      </c>
      <c r="DT708" t="str">
        <f t="shared" ref="DT708:DT770" si="645">EC708</f>
        <v>Argentinien</v>
      </c>
      <c r="DU708">
        <f t="shared" si="602"/>
        <v>8</v>
      </c>
      <c r="DV708" t="str">
        <f t="shared" ref="DV708:DV770" si="646">EE708</f>
        <v>Belgien</v>
      </c>
      <c r="DW708">
        <f t="shared" si="603"/>
        <v>0</v>
      </c>
      <c r="DX708" t="str">
        <f t="shared" ref="DX708:DX770" si="647">EK708</f>
        <v>Frankreich</v>
      </c>
      <c r="DY708">
        <f t="shared" si="604"/>
        <v>8</v>
      </c>
      <c r="DZ708" t="str">
        <f t="shared" ref="DZ708:DZ770" si="648">EM708</f>
        <v>Deutschland</v>
      </c>
      <c r="EA708">
        <f t="shared" ref="EA708:EA770" si="649">IF(OR(DZ708="Kroatien",DZ708="Marokko"),8,0)</f>
        <v>0</v>
      </c>
      <c r="EB708" s="27">
        <f t="shared" ref="EB708:EB770" si="650">EA708+DY708+DW708+DU708</f>
        <v>16</v>
      </c>
      <c r="EC708" t="s">
        <v>93</v>
      </c>
      <c r="ED708" t="s">
        <v>73</v>
      </c>
      <c r="EE708" t="s">
        <v>131</v>
      </c>
      <c r="EF708">
        <v>1</v>
      </c>
      <c r="EG708" t="s">
        <v>83</v>
      </c>
      <c r="EH708">
        <v>2</v>
      </c>
      <c r="EK708" t="s">
        <v>94</v>
      </c>
      <c r="EL708" t="s">
        <v>73</v>
      </c>
      <c r="EM708" t="s">
        <v>88</v>
      </c>
      <c r="EN708">
        <v>0</v>
      </c>
      <c r="EO708" t="s">
        <v>83</v>
      </c>
      <c r="EP708">
        <v>1</v>
      </c>
      <c r="EU708" t="s">
        <v>93</v>
      </c>
      <c r="EV708" t="s">
        <v>73</v>
      </c>
      <c r="EW708" t="s">
        <v>94</v>
      </c>
      <c r="EX708">
        <v>2</v>
      </c>
      <c r="EY708" t="s">
        <v>83</v>
      </c>
      <c r="EZ708">
        <v>3</v>
      </c>
      <c r="FC708" t="s">
        <v>131</v>
      </c>
      <c r="FD708" t="s">
        <v>73</v>
      </c>
      <c r="FE708" t="s">
        <v>88</v>
      </c>
      <c r="FF708">
        <v>1</v>
      </c>
      <c r="FG708" t="s">
        <v>83</v>
      </c>
      <c r="FH708">
        <v>2</v>
      </c>
      <c r="FL708" t="s">
        <v>93</v>
      </c>
      <c r="FN708" t="s">
        <v>94</v>
      </c>
      <c r="FP708" t="s">
        <v>131</v>
      </c>
      <c r="FR708" t="s">
        <v>88</v>
      </c>
      <c r="FU708">
        <v>174</v>
      </c>
      <c r="FX708" t="s">
        <v>88</v>
      </c>
      <c r="FZ708">
        <v>1</v>
      </c>
      <c r="GA708" t="s">
        <v>83</v>
      </c>
      <c r="GB708">
        <v>2</v>
      </c>
      <c r="GD708">
        <v>1</v>
      </c>
      <c r="GE708" t="s">
        <v>83</v>
      </c>
      <c r="GF708">
        <v>1</v>
      </c>
      <c r="GH708">
        <v>0</v>
      </c>
      <c r="GI708" t="s">
        <v>83</v>
      </c>
      <c r="GJ708">
        <v>2</v>
      </c>
      <c r="GL708">
        <v>2</v>
      </c>
      <c r="GM708" t="s">
        <v>83</v>
      </c>
      <c r="GN708">
        <v>2</v>
      </c>
      <c r="GP708">
        <v>0</v>
      </c>
      <c r="GQ708" t="s">
        <v>83</v>
      </c>
      <c r="GR708">
        <v>1</v>
      </c>
      <c r="GT708">
        <v>0</v>
      </c>
      <c r="GU708" t="s">
        <v>83</v>
      </c>
      <c r="GV708">
        <v>1</v>
      </c>
      <c r="GY708">
        <v>2</v>
      </c>
      <c r="GZ708" t="s">
        <v>83</v>
      </c>
      <c r="HA708">
        <v>2</v>
      </c>
      <c r="HC708">
        <v>3</v>
      </c>
      <c r="HD708" t="s">
        <v>83</v>
      </c>
      <c r="HE708">
        <v>2</v>
      </c>
      <c r="HG708">
        <v>0</v>
      </c>
      <c r="HH708" t="s">
        <v>83</v>
      </c>
      <c r="HI708">
        <v>0</v>
      </c>
      <c r="HK708">
        <v>1</v>
      </c>
      <c r="HL708" t="s">
        <v>83</v>
      </c>
      <c r="HM708">
        <v>1</v>
      </c>
      <c r="HO708">
        <v>2</v>
      </c>
      <c r="HP708" t="s">
        <v>83</v>
      </c>
      <c r="HQ708">
        <v>1</v>
      </c>
      <c r="HS708">
        <v>0</v>
      </c>
      <c r="HT708" t="s">
        <v>83</v>
      </c>
      <c r="HU708">
        <v>3</v>
      </c>
      <c r="HY708" t="s">
        <v>84</v>
      </c>
      <c r="IA708" t="s">
        <v>85</v>
      </c>
      <c r="IC708" t="s">
        <v>93</v>
      </c>
      <c r="IE708" t="s">
        <v>94</v>
      </c>
      <c r="IG708" t="s">
        <v>130</v>
      </c>
      <c r="II708" t="s">
        <v>95</v>
      </c>
      <c r="IK708" t="s">
        <v>90</v>
      </c>
      <c r="IM708" t="s">
        <v>96</v>
      </c>
      <c r="IO708" t="s">
        <v>140</v>
      </c>
      <c r="IQ708" t="s">
        <v>181</v>
      </c>
      <c r="IS708" t="s">
        <v>133</v>
      </c>
      <c r="IU708" t="s">
        <v>129</v>
      </c>
      <c r="IW708" t="s">
        <v>88</v>
      </c>
      <c r="IY708" t="s">
        <v>131</v>
      </c>
      <c r="JA708" t="s">
        <v>150</v>
      </c>
      <c r="JC708" t="s">
        <v>138</v>
      </c>
    </row>
    <row r="709" spans="1:263" x14ac:dyDescent="0.45">
      <c r="A709" s="1">
        <v>706</v>
      </c>
      <c r="B709" s="45">
        <f t="shared" si="642"/>
        <v>482</v>
      </c>
      <c r="C709" s="14" t="s">
        <v>1461</v>
      </c>
      <c r="D709" t="s">
        <v>741</v>
      </c>
      <c r="E709" s="15" t="s">
        <v>1453</v>
      </c>
      <c r="F709" s="28">
        <f>VOR!IH709</f>
        <v>142</v>
      </c>
      <c r="G709" s="27">
        <f t="shared" ref="G709:G771" si="651">BU709+CL709+DS709+EB709</f>
        <v>52</v>
      </c>
      <c r="H709" s="49">
        <f t="shared" si="568"/>
        <v>194</v>
      </c>
      <c r="I709" s="14" t="s">
        <v>84</v>
      </c>
      <c r="J709" t="s">
        <v>73</v>
      </c>
      <c r="K709" t="s">
        <v>137</v>
      </c>
      <c r="L709">
        <v>2</v>
      </c>
      <c r="M709" t="s">
        <v>83</v>
      </c>
      <c r="N709">
        <v>0</v>
      </c>
      <c r="O709" s="77">
        <f t="shared" si="569"/>
        <v>3</v>
      </c>
      <c r="P709" s="80">
        <f t="shared" si="570"/>
        <v>6</v>
      </c>
      <c r="Q709" t="s">
        <v>93</v>
      </c>
      <c r="R709" t="s">
        <v>73</v>
      </c>
      <c r="S709" t="s">
        <v>164</v>
      </c>
      <c r="T709">
        <v>1</v>
      </c>
      <c r="U709" t="s">
        <v>83</v>
      </c>
      <c r="V709">
        <v>0</v>
      </c>
      <c r="W709" s="71">
        <f t="shared" si="571"/>
        <v>1</v>
      </c>
      <c r="X709" s="80">
        <f t="shared" si="572"/>
        <v>3</v>
      </c>
      <c r="Y709" s="14" t="s">
        <v>94</v>
      </c>
      <c r="Z709" t="s">
        <v>73</v>
      </c>
      <c r="AA709" t="s">
        <v>169</v>
      </c>
      <c r="AB709">
        <v>2</v>
      </c>
      <c r="AC709" t="s">
        <v>83</v>
      </c>
      <c r="AD709">
        <v>1</v>
      </c>
      <c r="AE709" s="71">
        <f t="shared" si="573"/>
        <v>1</v>
      </c>
      <c r="AF709" s="80">
        <f t="shared" ref="AF709:AF770" si="652">IF(AND(AE709=3,AB709=3,AD709=1),8,IF(AND(AE709=3,AB709-AD709=2),6,IF(AND(AE709=3,AB709&gt;AD709),4,IF(AND(AE709=1,AB709=3,AD709=1),4,IF(AND(AE709=1,AB709-AD709=2),3,IF(AND(AE709=1,AB709&gt;AD709),2,0))))))</f>
        <v>2</v>
      </c>
      <c r="AG709" s="14" t="s">
        <v>85</v>
      </c>
      <c r="AH709" t="s">
        <v>73</v>
      </c>
      <c r="AI709" t="s">
        <v>140</v>
      </c>
      <c r="AJ709">
        <v>2</v>
      </c>
      <c r="AK709" t="s">
        <v>83</v>
      </c>
      <c r="AL709">
        <v>0</v>
      </c>
      <c r="AM709" s="71">
        <f t="shared" si="574"/>
        <v>1</v>
      </c>
      <c r="AN709" s="80">
        <f t="shared" si="575"/>
        <v>2</v>
      </c>
      <c r="AO709" s="14" t="s">
        <v>130</v>
      </c>
      <c r="AP709" t="s">
        <v>73</v>
      </c>
      <c r="AQ709" t="s">
        <v>95</v>
      </c>
      <c r="AR709">
        <v>2</v>
      </c>
      <c r="AS709" t="s">
        <v>83</v>
      </c>
      <c r="AT709">
        <v>1</v>
      </c>
      <c r="AU709" s="71">
        <f t="shared" ref="AU709:AU770" si="653">IF(AND(AO709="Japan",AQ709="Kroatien"),3,IF(AO709="Japan",1,IF(AQ709="Kroatien",2,0)))</f>
        <v>2</v>
      </c>
      <c r="AV709" s="80">
        <f t="shared" si="576"/>
        <v>0</v>
      </c>
      <c r="AW709" s="14" t="s">
        <v>90</v>
      </c>
      <c r="AX709" t="s">
        <v>73</v>
      </c>
      <c r="AY709" t="s">
        <v>91</v>
      </c>
      <c r="AZ709">
        <v>2</v>
      </c>
      <c r="BA709" t="s">
        <v>83</v>
      </c>
      <c r="BB709">
        <v>0</v>
      </c>
      <c r="BC709" s="71">
        <f t="shared" si="577"/>
        <v>3</v>
      </c>
      <c r="BD709" s="80">
        <f t="shared" ref="BD709:BD770" si="654">IF(AND(BC709=3,AZ709=4,BB709=1),8,IF(AND(BC709=3,AZ709-BB709=3),6,IF(AND(BC709=3,AZ709&gt;BB709),4,IF(AND(BC709=1,AZ709=4,BB709=1),4,IF(AND(BC709=1,AZ709-BB709=3),3,IF(AND(BC709=1,AZ709&gt;BB709),2,0))))))</f>
        <v>4</v>
      </c>
      <c r="BE709" s="14" t="s">
        <v>131</v>
      </c>
      <c r="BF709" t="s">
        <v>73</v>
      </c>
      <c r="BG709" t="s">
        <v>88</v>
      </c>
      <c r="BH709">
        <v>3</v>
      </c>
      <c r="BI709" t="s">
        <v>83</v>
      </c>
      <c r="BJ709">
        <v>1</v>
      </c>
      <c r="BK709" s="71">
        <f t="shared" ref="BK709:BK770" si="655">IF(AND(BE709="Marokko",BG709="Spanien"),3,IF(BE709="Marokko",1,IF(BG709="Spanien",2,0)))</f>
        <v>0</v>
      </c>
      <c r="BL709" s="80">
        <f t="shared" si="578"/>
        <v>0</v>
      </c>
      <c r="BM709" s="14" t="s">
        <v>135</v>
      </c>
      <c r="BN709" t="s">
        <v>73</v>
      </c>
      <c r="BO709" t="s">
        <v>150</v>
      </c>
      <c r="BP709">
        <v>2</v>
      </c>
      <c r="BQ709" t="s">
        <v>83</v>
      </c>
      <c r="BR709">
        <v>1</v>
      </c>
      <c r="BS709" s="71">
        <f t="shared" si="579"/>
        <v>0</v>
      </c>
      <c r="BT709" s="80">
        <f t="shared" ref="BT709:BT770" si="656">IF(AND(BS709=3,BP709=6,BR709=1),8,IF(AND(BS709=3,BP709-BR709=5),6,IF(AND(BS709=3,BP709&gt;BR709),4,IF(AND(BS709=1,BP709=6,BR709=1),4,IF(AND(BS709=1,BP709-BR709=5),3,IF(AND(BS709=1,BP709&gt;BR709),2,0))))))</f>
        <v>0</v>
      </c>
      <c r="BU709" s="28">
        <f t="shared" si="580"/>
        <v>17</v>
      </c>
      <c r="BV709" s="14" t="str">
        <f t="shared" si="581"/>
        <v>Spanien</v>
      </c>
      <c r="BW709" s="80">
        <f t="shared" ref="BW709:BW770" si="657">IF(OR(BV709="Niederlande",BV709="Kroatien",BV709="Marokko"),7,0)</f>
        <v>0</v>
      </c>
      <c r="BX709" s="14" t="str">
        <f t="shared" si="582"/>
        <v>Brasilien</v>
      </c>
      <c r="BY709" s="80">
        <f t="shared" si="583"/>
        <v>7</v>
      </c>
      <c r="BZ709" s="14" t="str">
        <f t="shared" si="584"/>
        <v>Niederlande</v>
      </c>
      <c r="CA709" s="80">
        <f t="shared" si="585"/>
        <v>7</v>
      </c>
      <c r="CB709" s="14" t="str">
        <f t="shared" si="586"/>
        <v>Argentinien</v>
      </c>
      <c r="CC709" s="80">
        <f t="shared" si="587"/>
        <v>7</v>
      </c>
      <c r="CD709" s="14" t="str">
        <f t="shared" si="588"/>
        <v>Belgien</v>
      </c>
      <c r="CE709" s="80">
        <f t="shared" si="589"/>
        <v>0</v>
      </c>
      <c r="CF709" s="14" t="str">
        <f t="shared" si="590"/>
        <v>Uruguay</v>
      </c>
      <c r="CG709" s="80">
        <f t="shared" si="591"/>
        <v>0</v>
      </c>
      <c r="CH709" s="14" t="str">
        <f t="shared" si="592"/>
        <v>England</v>
      </c>
      <c r="CI709" s="80">
        <f t="shared" si="593"/>
        <v>7</v>
      </c>
      <c r="CJ709" s="14" t="str">
        <f t="shared" si="594"/>
        <v>Frankreich</v>
      </c>
      <c r="CK709" s="80">
        <f t="shared" si="595"/>
        <v>7</v>
      </c>
      <c r="CL709" s="27">
        <f t="shared" si="605"/>
        <v>35</v>
      </c>
      <c r="CM709" t="s">
        <v>130</v>
      </c>
      <c r="CN709" t="s">
        <v>73</v>
      </c>
      <c r="CO709" t="s">
        <v>90</v>
      </c>
      <c r="CP709">
        <v>2</v>
      </c>
      <c r="CQ709" t="s">
        <v>83</v>
      </c>
      <c r="CR709">
        <v>1</v>
      </c>
      <c r="CS709" s="71">
        <f t="shared" si="643"/>
        <v>2</v>
      </c>
      <c r="CT709" s="80">
        <f t="shared" ref="CT709:CT771" si="658">IF(AND(CS709=3,CP709=2,CR709=1),8,IF(AND(CS709=3,CP709-CR709=1),6,IF(AND(CS709=3,CP709&gt;CR709),4,IF(AND(CS709=1,CP709=2,CR709=1),4,IF(AND(CS709=1,CP709-CR709=1),3,IF(AND(CS709=1,CP709&gt;CR709),2,0))))))</f>
        <v>0</v>
      </c>
      <c r="CU709" t="s">
        <v>84</v>
      </c>
      <c r="CV709" t="s">
        <v>73</v>
      </c>
      <c r="CW709" t="s">
        <v>93</v>
      </c>
      <c r="CX709">
        <v>1</v>
      </c>
      <c r="CY709" t="s">
        <v>83</v>
      </c>
      <c r="CZ709">
        <v>0</v>
      </c>
      <c r="DA709" s="71">
        <f t="shared" ref="DA709:DA771" si="659">IF(AND(CU709="Niederlande",CW709="Argentinien"),3,IF(CU709="Niederlande",1,IF(CW709="Argentinien",2,0)))</f>
        <v>3</v>
      </c>
      <c r="DB709" s="80">
        <f t="shared" ref="DB709:DB771" si="660">IF(AND(DA709=3,CX709=2,CZ709=3),8,IF(AND(DA709=3,CX709-CZ709=-1),6,IF(AND(DA709=3,CX709&lt;CZ709),4,IF(AND(DA709=2,CX709=2,CZ709=3),4,IF(AND(DA709=2,CX709-CZ709=-1),3,IF(AND(DA709=2,CX709&lt;CZ709),2,0))))))</f>
        <v>0</v>
      </c>
      <c r="DC709" t="s">
        <v>131</v>
      </c>
      <c r="DD709" t="s">
        <v>73</v>
      </c>
      <c r="DE709" t="s">
        <v>135</v>
      </c>
      <c r="DF709">
        <v>0</v>
      </c>
      <c r="DG709" t="s">
        <v>83</v>
      </c>
      <c r="DH709">
        <v>2</v>
      </c>
      <c r="DI709" s="71">
        <f t="shared" si="606"/>
        <v>0</v>
      </c>
      <c r="DJ709" s="80">
        <f t="shared" ref="DJ709:DJ771" si="661">IF(AND(DI709=3,DF709=1,DH709=0),8,IF(AND(DI709=3,DF709-DH709=1),6,IF(AND(DI709=3,DF709&gt;DH709),4,IF(AND(DI709=1,DF709=1,DH709=0),4,IF(AND(DI709=1,DF709-DH709=1),3,IF(AND(DI709=1,DF709&gt;DH709),2,0))))))</f>
        <v>0</v>
      </c>
      <c r="DK709" t="s">
        <v>85</v>
      </c>
      <c r="DL709" t="s">
        <v>73</v>
      </c>
      <c r="DM709" t="s">
        <v>94</v>
      </c>
      <c r="DN709">
        <v>1</v>
      </c>
      <c r="DO709" t="s">
        <v>83</v>
      </c>
      <c r="DP709">
        <v>0</v>
      </c>
      <c r="DQ709" s="71">
        <f t="shared" ref="DQ709:DQ771" si="662">IF(AND(DK709="England",DM709="Frankreich"),3,IF(DK709="England",1,IF(DM709="Frankreich",2,0)))</f>
        <v>3</v>
      </c>
      <c r="DR709" s="80">
        <f t="shared" ref="DR709:DR771" si="663">IF(AND(DQ709=3,DN709=1,DP709=2),8,IF(AND(DQ709=3,DN709-DP709=-1),6,IF(AND(DQ709=3,DN709&lt;DP709),4,IF(AND(DQ709=2,DN709=1,DP709=2),4,IF(AND(DQ709=2,DN709-DP709=-1),3,IF(AND(DQ709=2,DN709&lt;DP709),2,0))))))</f>
        <v>0</v>
      </c>
      <c r="DS709" s="27">
        <f t="shared" si="644"/>
        <v>0</v>
      </c>
      <c r="DT709" t="str">
        <f t="shared" si="645"/>
        <v>Niederlande</v>
      </c>
      <c r="DU709">
        <f t="shared" ref="DU709:DU770" si="664">IF(OR(DT709="Argentinien",DT709="Frankreich"),8,0)</f>
        <v>0</v>
      </c>
      <c r="DV709" t="str">
        <f t="shared" si="646"/>
        <v>Spanien</v>
      </c>
      <c r="DW709">
        <f t="shared" ref="DW709:DW771" si="665">IF(OR(DV709="Kroatien",DV709="Marokko"),8,0)</f>
        <v>0</v>
      </c>
      <c r="DX709" t="str">
        <f t="shared" si="647"/>
        <v>England</v>
      </c>
      <c r="DY709">
        <f t="shared" ref="DY709:DY771" si="666">IF(OR(DX709="Argentinien",DX709="Frankreich"),8,0)</f>
        <v>0</v>
      </c>
      <c r="DZ709" t="str">
        <f t="shared" si="648"/>
        <v>Uruguay</v>
      </c>
      <c r="EA709">
        <f t="shared" si="649"/>
        <v>0</v>
      </c>
      <c r="EB709" s="27">
        <f t="shared" si="650"/>
        <v>0</v>
      </c>
      <c r="EC709" t="s">
        <v>84</v>
      </c>
      <c r="ED709" t="s">
        <v>73</v>
      </c>
      <c r="EE709" t="s">
        <v>130</v>
      </c>
      <c r="EF709">
        <v>1</v>
      </c>
      <c r="EG709" t="s">
        <v>83</v>
      </c>
      <c r="EH709">
        <v>2</v>
      </c>
      <c r="EK709" t="s">
        <v>85</v>
      </c>
      <c r="EL709" t="s">
        <v>73</v>
      </c>
      <c r="EM709" t="s">
        <v>135</v>
      </c>
      <c r="EN709">
        <v>2</v>
      </c>
      <c r="EO709" t="s">
        <v>83</v>
      </c>
      <c r="EP709">
        <v>0</v>
      </c>
      <c r="EU709" t="s">
        <v>84</v>
      </c>
      <c r="EV709" t="s">
        <v>73</v>
      </c>
      <c r="EW709" t="s">
        <v>135</v>
      </c>
      <c r="EX709">
        <v>0</v>
      </c>
      <c r="EY709" t="s">
        <v>83</v>
      </c>
      <c r="EZ709">
        <v>1</v>
      </c>
      <c r="FC709" t="s">
        <v>130</v>
      </c>
      <c r="FD709" t="s">
        <v>73</v>
      </c>
      <c r="FE709" t="s">
        <v>85</v>
      </c>
      <c r="FF709">
        <v>0</v>
      </c>
      <c r="FG709" t="s">
        <v>83</v>
      </c>
      <c r="FH709">
        <v>1</v>
      </c>
      <c r="FL709" t="s">
        <v>84</v>
      </c>
      <c r="FN709" t="s">
        <v>135</v>
      </c>
      <c r="FP709" t="s">
        <v>130</v>
      </c>
      <c r="FR709" t="s">
        <v>85</v>
      </c>
      <c r="FU709">
        <v>193</v>
      </c>
      <c r="FX709" t="s">
        <v>1523</v>
      </c>
    </row>
    <row r="710" spans="1:263" x14ac:dyDescent="0.45">
      <c r="A710" s="1">
        <v>707</v>
      </c>
      <c r="B710" s="45">
        <f t="shared" si="642"/>
        <v>14</v>
      </c>
      <c r="C710" s="14" t="s">
        <v>1351</v>
      </c>
      <c r="D710" t="s">
        <v>143</v>
      </c>
      <c r="E710" s="15" t="s">
        <v>1453</v>
      </c>
      <c r="F710" s="28">
        <f>VOR!IH710</f>
        <v>189</v>
      </c>
      <c r="G710" s="27">
        <f t="shared" si="651"/>
        <v>92</v>
      </c>
      <c r="H710" s="49">
        <f t="shared" ref="H710:H771" si="667">F710+G710</f>
        <v>281</v>
      </c>
      <c r="I710" s="14" t="s">
        <v>84</v>
      </c>
      <c r="J710" t="s">
        <v>73</v>
      </c>
      <c r="K710" t="s">
        <v>92</v>
      </c>
      <c r="L710">
        <v>2</v>
      </c>
      <c r="M710" t="s">
        <v>83</v>
      </c>
      <c r="N710">
        <v>1</v>
      </c>
      <c r="O710" s="77">
        <f t="shared" ref="O710:O771" si="668">IF(AND(I710="Niederlande",K710="USA"),3,IF(I710="Niederlande",1,IF(K710="""USA",2,0)))</f>
        <v>1</v>
      </c>
      <c r="P710" s="80">
        <f t="shared" ref="P710:P771" si="669">IF(AND(O710=3,L710=3,N710=1),8,IF(AND(O710=3,L710-N710=2),6,IF(AND(O710=3,L710&gt;N710),4,IF(AND(O710=1,L710=3,N710=1),4,IF(AND(O710=1,L710-N710=2),3,IF(AND(O710=1,L710&gt;N710),2,0))))))</f>
        <v>2</v>
      </c>
      <c r="Q710" t="s">
        <v>93</v>
      </c>
      <c r="R710" t="s">
        <v>73</v>
      </c>
      <c r="S710" t="s">
        <v>129</v>
      </c>
      <c r="T710">
        <v>3</v>
      </c>
      <c r="U710" t="s">
        <v>83</v>
      </c>
      <c r="V710">
        <v>1</v>
      </c>
      <c r="W710" s="71">
        <f t="shared" ref="W710:W771" si="670">IF(AND(Q710="Argentinien",S710="Australien"),3,IF(Q710="Argentinien",1,IF(S710="Australien",2,0)))</f>
        <v>1</v>
      </c>
      <c r="X710" s="80">
        <f t="shared" ref="X710:X771" si="671">IF(AND(W710=3,T710=2,V710=1),8,IF(AND(W710=3,T710-V710=1),6,IF(AND(W710=3,T710&gt;V710),4,IF(AND(W710=1,T710=2,V710=1),4,IF(AND(W710=1,T710-V710=1),3,IF(AND(W710=1,T710&gt;V710),2,0))))))</f>
        <v>2</v>
      </c>
      <c r="Y710" s="14" t="s">
        <v>94</v>
      </c>
      <c r="Z710" t="s">
        <v>73</v>
      </c>
      <c r="AA710" t="s">
        <v>86</v>
      </c>
      <c r="AB710">
        <v>3</v>
      </c>
      <c r="AC710" t="s">
        <v>83</v>
      </c>
      <c r="AD710">
        <v>2</v>
      </c>
      <c r="AE710" s="71">
        <f t="shared" ref="AE710:AE771" si="672">IF(AND(Y710="Frankreich",AA710="Polen"),3,IF(Y710="Frankreich",1,IF(AA710="Polen",2,0)))</f>
        <v>3</v>
      </c>
      <c r="AF710" s="80">
        <f t="shared" si="652"/>
        <v>4</v>
      </c>
      <c r="AG710" s="14" t="s">
        <v>85</v>
      </c>
      <c r="AH710" t="s">
        <v>73</v>
      </c>
      <c r="AI710" t="s">
        <v>132</v>
      </c>
      <c r="AJ710">
        <v>3</v>
      </c>
      <c r="AK710" t="s">
        <v>83</v>
      </c>
      <c r="AL710">
        <v>1</v>
      </c>
      <c r="AM710" s="71">
        <f t="shared" ref="AM710:AM771" si="673">(IF(AND(AG710="England",AI710="Senegal"),3,IF(AG710="England",1,IF(AI710="Senegal",2,0))))</f>
        <v>3</v>
      </c>
      <c r="AN710" s="80">
        <f t="shared" ref="AN710:AN771" si="674">IF(AND(AM710=3,AJ710=3,AL710=0),8,IF(AND(AM710=3,AJ710-AL710=3),6,IF(AND(AM710=3,AJ710&gt;AL710),4,IF(AND(AM710=1,AJ710=3,AL710=0),4,IF(AND(AM710=1,AJ710-AL710=3),3,IF(AND(AM710=1,AJ710&gt;AL710),2,0))))))</f>
        <v>4</v>
      </c>
      <c r="AO710" s="14" t="s">
        <v>130</v>
      </c>
      <c r="AP710" t="s">
        <v>73</v>
      </c>
      <c r="AQ710" t="s">
        <v>95</v>
      </c>
      <c r="AR710">
        <v>2</v>
      </c>
      <c r="AS710" t="s">
        <v>83</v>
      </c>
      <c r="AT710">
        <v>1</v>
      </c>
      <c r="AU710" s="71">
        <f t="shared" si="653"/>
        <v>2</v>
      </c>
      <c r="AV710" s="80">
        <f t="shared" ref="AV710:AV771" si="675">IF(AND(AU710=3,AR710=1,AT710=2),8,IF(AND(AU710=3,AR710-AT710=-1),6,IF(AND(AU710=3,AR710&lt;AT710),4,IF(AND(AU710=2,AR710=1,AT710=2),4,IF(AND(AU710=2,AR710-AT710=-1),3,IF(AND(AU710=2,AR710&lt;AT710),2,0))))))</f>
        <v>0</v>
      </c>
      <c r="AW710" s="14" t="s">
        <v>90</v>
      </c>
      <c r="AX710" t="s">
        <v>73</v>
      </c>
      <c r="AY710" t="s">
        <v>135</v>
      </c>
      <c r="AZ710">
        <v>3</v>
      </c>
      <c r="BA710" t="s">
        <v>83</v>
      </c>
      <c r="BB710">
        <v>1</v>
      </c>
      <c r="BC710" s="71">
        <f t="shared" ref="BC710:BC771" si="676">IF(AND(AW710="Brasilien",AY710="Südkorea"),3,IF(AW710="Brasilien",1,IF(AY710="Südkorea",2,0)))</f>
        <v>1</v>
      </c>
      <c r="BD710" s="80">
        <f t="shared" si="654"/>
        <v>2</v>
      </c>
      <c r="BE710" s="14" t="s">
        <v>131</v>
      </c>
      <c r="BF710" t="s">
        <v>73</v>
      </c>
      <c r="BG710" t="s">
        <v>88</v>
      </c>
      <c r="BH710">
        <v>1</v>
      </c>
      <c r="BI710" t="s">
        <v>83</v>
      </c>
      <c r="BJ710">
        <v>2</v>
      </c>
      <c r="BK710" s="71">
        <f t="shared" si="655"/>
        <v>0</v>
      </c>
      <c r="BL710" s="80">
        <f t="shared" ref="BL710:BL771" si="677">IF(AND(BK710=3,BH710=1,BJ710=0),8,IF(AND(BK710=3,BH710-BJ710=1),6,IF(AND(BK710=3,BH710&gt;BJ710),4,IF(AND(BK710=1,BH710=1,BJ710=0),4,IF(AND(BK710=1,BH710-BJ710=1),3,IF(AND(BK710=1,BH710&gt;BJ710),2,0))))))</f>
        <v>0</v>
      </c>
      <c r="BM710" s="14" t="s">
        <v>96</v>
      </c>
      <c r="BN710" t="s">
        <v>73</v>
      </c>
      <c r="BO710" t="s">
        <v>134</v>
      </c>
      <c r="BP710">
        <v>3</v>
      </c>
      <c r="BQ710" t="s">
        <v>83</v>
      </c>
      <c r="BR710">
        <v>1</v>
      </c>
      <c r="BS710" s="71">
        <f t="shared" ref="BS710:BS771" si="678">IF(AND(BM710="Portugal",BO710="Schweiz"),3,IF(BM710="Portugal",1,IF(BO710="Schweiz",2,0)))</f>
        <v>3</v>
      </c>
      <c r="BT710" s="80">
        <f t="shared" si="656"/>
        <v>4</v>
      </c>
      <c r="BU710" s="28">
        <f t="shared" ref="BU710:BU771" si="679">BT710+BL710+BD710+AV710+AN710+AF710+X710+P710</f>
        <v>18</v>
      </c>
      <c r="BV710" s="14" t="str">
        <f t="shared" ref="BV710:BV771" si="680">CM710</f>
        <v>Spanien</v>
      </c>
      <c r="BW710" s="80">
        <f t="shared" si="657"/>
        <v>0</v>
      </c>
      <c r="BX710" s="14" t="str">
        <f t="shared" ref="BX710:BX771" si="681">CO710</f>
        <v>Brasilien</v>
      </c>
      <c r="BY710" s="80">
        <f t="shared" ref="BY710:BY771" si="682">IF(OR(BX710="Niederlande",BX710="Brasilien",BX710="Portugal"),7,0)</f>
        <v>7</v>
      </c>
      <c r="BZ710" s="14" t="str">
        <f t="shared" ref="BZ710:BZ771" si="683">CU710</f>
        <v>Niederlande</v>
      </c>
      <c r="CA710" s="80">
        <f t="shared" ref="CA710:CA771" si="684">IF(OR(BZ710="Niederlande",BZ710="England"),7,0)</f>
        <v>7</v>
      </c>
      <c r="CB710" s="14" t="str">
        <f t="shared" ref="CB710:CB771" si="685">CW710</f>
        <v>Argentinien</v>
      </c>
      <c r="CC710" s="80">
        <f t="shared" ref="CC710:CC771" si="686">IF(OR(CB710="Argentinien",CB710="Frankreich"),7,0)</f>
        <v>7</v>
      </c>
      <c r="CD710" s="14" t="str">
        <f t="shared" ref="CD710:CD771" si="687">DC710</f>
        <v>Deutschland</v>
      </c>
      <c r="CE710" s="80">
        <f t="shared" ref="CE710:CE771" si="688">IF(OR(CD710="Kroatien",CD710="Marokko"),7,0)</f>
        <v>0</v>
      </c>
      <c r="CF710" s="14" t="str">
        <f t="shared" ref="CF710:CF771" si="689">DE710</f>
        <v>Portugal</v>
      </c>
      <c r="CG710" s="80">
        <f t="shared" ref="CG710:CG771" si="690">IF(OR(CF710="Niederlande",CF710="Brasilien",CF710="Portugal"),7,0)</f>
        <v>7</v>
      </c>
      <c r="CH710" s="14" t="str">
        <f t="shared" ref="CH710:CH771" si="691">DK710</f>
        <v>England</v>
      </c>
      <c r="CI710" s="80">
        <f t="shared" ref="CI710:CI771" si="692">IF(OR(CH710="Niederlande",CH710="England"),7,0)</f>
        <v>7</v>
      </c>
      <c r="CJ710" s="14" t="str">
        <f t="shared" ref="CJ710:CJ771" si="693">DM710</f>
        <v>Frankreich</v>
      </c>
      <c r="CK710" s="80">
        <f t="shared" ref="CK710:CK771" si="694">IF(OR(CJ710="Niederlande",CJ710="Argentinien",CJ710="Frankreich"),7,0)</f>
        <v>7</v>
      </c>
      <c r="CL710" s="27">
        <f t="shared" si="605"/>
        <v>42</v>
      </c>
      <c r="CM710" t="s">
        <v>130</v>
      </c>
      <c r="CN710" t="s">
        <v>73</v>
      </c>
      <c r="CO710" t="s">
        <v>90</v>
      </c>
      <c r="CP710">
        <v>1</v>
      </c>
      <c r="CQ710" t="s">
        <v>83</v>
      </c>
      <c r="CR710">
        <v>3</v>
      </c>
      <c r="CS710" s="71">
        <f t="shared" si="643"/>
        <v>2</v>
      </c>
      <c r="CT710" s="80">
        <f t="shared" si="658"/>
        <v>0</v>
      </c>
      <c r="CU710" t="s">
        <v>84</v>
      </c>
      <c r="CV710" t="s">
        <v>73</v>
      </c>
      <c r="CW710" t="s">
        <v>93</v>
      </c>
      <c r="CX710">
        <v>2</v>
      </c>
      <c r="CY710" t="s">
        <v>83</v>
      </c>
      <c r="CZ710">
        <v>3</v>
      </c>
      <c r="DA710" s="71">
        <f t="shared" si="659"/>
        <v>3</v>
      </c>
      <c r="DB710" s="80">
        <f t="shared" si="660"/>
        <v>8</v>
      </c>
      <c r="DC710" t="s">
        <v>88</v>
      </c>
      <c r="DD710" t="s">
        <v>73</v>
      </c>
      <c r="DE710" t="s">
        <v>96</v>
      </c>
      <c r="DF710">
        <v>1</v>
      </c>
      <c r="DG710" t="s">
        <v>83</v>
      </c>
      <c r="DH710">
        <v>2</v>
      </c>
      <c r="DI710" s="71">
        <f t="shared" si="606"/>
        <v>0</v>
      </c>
      <c r="DJ710" s="80">
        <f t="shared" si="661"/>
        <v>0</v>
      </c>
      <c r="DK710" t="s">
        <v>85</v>
      </c>
      <c r="DL710" t="s">
        <v>73</v>
      </c>
      <c r="DM710" t="s">
        <v>94</v>
      </c>
      <c r="DN710">
        <v>1</v>
      </c>
      <c r="DO710" t="s">
        <v>83</v>
      </c>
      <c r="DP710">
        <v>2</v>
      </c>
      <c r="DQ710" s="71">
        <f t="shared" si="662"/>
        <v>3</v>
      </c>
      <c r="DR710" s="80">
        <f t="shared" si="663"/>
        <v>8</v>
      </c>
      <c r="DS710" s="27">
        <f t="shared" si="644"/>
        <v>16</v>
      </c>
      <c r="DT710" t="str">
        <f t="shared" si="645"/>
        <v>Argentinien</v>
      </c>
      <c r="DU710">
        <f t="shared" si="664"/>
        <v>8</v>
      </c>
      <c r="DV710" t="str">
        <f t="shared" si="646"/>
        <v>Brasilien</v>
      </c>
      <c r="DW710">
        <f t="shared" si="665"/>
        <v>0</v>
      </c>
      <c r="DX710" t="str">
        <f t="shared" si="647"/>
        <v>Frankreich</v>
      </c>
      <c r="DY710">
        <f t="shared" si="666"/>
        <v>8</v>
      </c>
      <c r="DZ710" t="str">
        <f t="shared" si="648"/>
        <v>Portugal</v>
      </c>
      <c r="EA710">
        <f t="shared" si="649"/>
        <v>0</v>
      </c>
      <c r="EB710" s="27">
        <f t="shared" si="650"/>
        <v>16</v>
      </c>
      <c r="EC710" t="s">
        <v>93</v>
      </c>
      <c r="ED710" t="s">
        <v>73</v>
      </c>
      <c r="EE710" t="s">
        <v>90</v>
      </c>
      <c r="EF710">
        <v>3</v>
      </c>
      <c r="EG710" t="s">
        <v>83</v>
      </c>
      <c r="EH710">
        <v>2</v>
      </c>
      <c r="EK710" t="s">
        <v>94</v>
      </c>
      <c r="EL710" t="s">
        <v>73</v>
      </c>
      <c r="EM710" t="s">
        <v>96</v>
      </c>
      <c r="EN710">
        <v>1</v>
      </c>
      <c r="EO710" t="s">
        <v>83</v>
      </c>
      <c r="EP710">
        <v>2</v>
      </c>
      <c r="EU710" t="s">
        <v>90</v>
      </c>
      <c r="EV710" t="s">
        <v>73</v>
      </c>
      <c r="EW710" t="s">
        <v>94</v>
      </c>
      <c r="EX710">
        <v>3</v>
      </c>
      <c r="EY710" t="s">
        <v>83</v>
      </c>
      <c r="EZ710">
        <v>2</v>
      </c>
      <c r="FC710" t="s">
        <v>93</v>
      </c>
      <c r="FD710" t="s">
        <v>73</v>
      </c>
      <c r="FE710" t="s">
        <v>96</v>
      </c>
      <c r="FF710">
        <v>1</v>
      </c>
      <c r="FG710" t="s">
        <v>83</v>
      </c>
      <c r="FH710">
        <v>2</v>
      </c>
      <c r="FL710" t="s">
        <v>94</v>
      </c>
      <c r="FN710" t="s">
        <v>90</v>
      </c>
      <c r="FP710" t="s">
        <v>93</v>
      </c>
      <c r="FR710" t="s">
        <v>96</v>
      </c>
      <c r="FU710">
        <v>174</v>
      </c>
      <c r="FX710" t="s">
        <v>1078</v>
      </c>
    </row>
    <row r="711" spans="1:263" x14ac:dyDescent="0.45">
      <c r="A711" s="1">
        <v>708</v>
      </c>
      <c r="B711" s="45">
        <f t="shared" si="642"/>
        <v>228</v>
      </c>
      <c r="C711" s="14" t="s">
        <v>766</v>
      </c>
      <c r="D711" t="s">
        <v>143</v>
      </c>
      <c r="E711" s="15" t="s">
        <v>1453</v>
      </c>
      <c r="F711" s="28">
        <f>VOR!IH711</f>
        <v>156</v>
      </c>
      <c r="G711" s="27">
        <f t="shared" si="651"/>
        <v>80</v>
      </c>
      <c r="H711" s="49">
        <f t="shared" si="667"/>
        <v>236</v>
      </c>
      <c r="I711" s="14" t="s">
        <v>84</v>
      </c>
      <c r="J711" t="s">
        <v>73</v>
      </c>
      <c r="K711" t="s">
        <v>92</v>
      </c>
      <c r="L711">
        <v>3</v>
      </c>
      <c r="M711" t="s">
        <v>83</v>
      </c>
      <c r="N711">
        <v>1</v>
      </c>
      <c r="O711" s="77">
        <f t="shared" si="668"/>
        <v>1</v>
      </c>
      <c r="P711" s="80">
        <f t="shared" si="669"/>
        <v>4</v>
      </c>
      <c r="Q711" t="s">
        <v>93</v>
      </c>
      <c r="R711" t="s">
        <v>73</v>
      </c>
      <c r="S711" t="s">
        <v>129</v>
      </c>
      <c r="T711">
        <v>2</v>
      </c>
      <c r="U711" t="s">
        <v>83</v>
      </c>
      <c r="V711">
        <v>1</v>
      </c>
      <c r="W711" s="71">
        <f t="shared" si="670"/>
        <v>1</v>
      </c>
      <c r="X711" s="80">
        <f t="shared" si="671"/>
        <v>4</v>
      </c>
      <c r="Y711" s="14" t="s">
        <v>94</v>
      </c>
      <c r="Z711" t="s">
        <v>73</v>
      </c>
      <c r="AA711" t="s">
        <v>86</v>
      </c>
      <c r="AB711">
        <v>4</v>
      </c>
      <c r="AC711" t="s">
        <v>83</v>
      </c>
      <c r="AD711">
        <v>3</v>
      </c>
      <c r="AE711" s="71">
        <f t="shared" si="672"/>
        <v>3</v>
      </c>
      <c r="AF711" s="80">
        <f t="shared" si="652"/>
        <v>4</v>
      </c>
      <c r="AG711" s="14" t="s">
        <v>85</v>
      </c>
      <c r="AH711" t="s">
        <v>73</v>
      </c>
      <c r="AI711" t="s">
        <v>132</v>
      </c>
      <c r="AJ711">
        <v>3</v>
      </c>
      <c r="AK711" t="s">
        <v>83</v>
      </c>
      <c r="AL711">
        <v>0</v>
      </c>
      <c r="AM711" s="71">
        <f t="shared" si="673"/>
        <v>3</v>
      </c>
      <c r="AN711" s="80">
        <f t="shared" si="674"/>
        <v>8</v>
      </c>
      <c r="AO711" s="14" t="s">
        <v>130</v>
      </c>
      <c r="AP711" t="s">
        <v>73</v>
      </c>
      <c r="AQ711" t="s">
        <v>95</v>
      </c>
      <c r="AR711">
        <v>2</v>
      </c>
      <c r="AS711" t="s">
        <v>83</v>
      </c>
      <c r="AT711">
        <v>1</v>
      </c>
      <c r="AU711" s="71">
        <f t="shared" si="653"/>
        <v>2</v>
      </c>
      <c r="AV711" s="80">
        <f t="shared" si="675"/>
        <v>0</v>
      </c>
      <c r="AW711" s="14" t="s">
        <v>90</v>
      </c>
      <c r="AX711" t="s">
        <v>73</v>
      </c>
      <c r="AY711" t="s">
        <v>135</v>
      </c>
      <c r="AZ711">
        <v>4</v>
      </c>
      <c r="BA711" t="s">
        <v>83</v>
      </c>
      <c r="BB711">
        <v>0</v>
      </c>
      <c r="BC711" s="71">
        <f t="shared" si="676"/>
        <v>1</v>
      </c>
      <c r="BD711" s="80">
        <f t="shared" si="654"/>
        <v>2</v>
      </c>
      <c r="BE711" s="14" t="s">
        <v>131</v>
      </c>
      <c r="BF711" t="s">
        <v>73</v>
      </c>
      <c r="BG711" t="s">
        <v>88</v>
      </c>
      <c r="BH711">
        <v>3</v>
      </c>
      <c r="BI711" t="s">
        <v>83</v>
      </c>
      <c r="BJ711">
        <v>2</v>
      </c>
      <c r="BK711" s="71">
        <f t="shared" si="655"/>
        <v>0</v>
      </c>
      <c r="BL711" s="80">
        <f t="shared" si="677"/>
        <v>0</v>
      </c>
      <c r="BM711" s="14" t="s">
        <v>96</v>
      </c>
      <c r="BN711" t="s">
        <v>73</v>
      </c>
      <c r="BO711" t="s">
        <v>134</v>
      </c>
      <c r="BP711">
        <v>3</v>
      </c>
      <c r="BQ711" t="s">
        <v>83</v>
      </c>
      <c r="BR711">
        <v>2</v>
      </c>
      <c r="BS711" s="71">
        <f t="shared" si="678"/>
        <v>3</v>
      </c>
      <c r="BT711" s="80">
        <f t="shared" si="656"/>
        <v>4</v>
      </c>
      <c r="BU711" s="28">
        <f t="shared" si="679"/>
        <v>26</v>
      </c>
      <c r="BV711" s="14" t="str">
        <f t="shared" si="680"/>
        <v>Spanien</v>
      </c>
      <c r="BW711" s="80">
        <f t="shared" si="657"/>
        <v>0</v>
      </c>
      <c r="BX711" s="14" t="str">
        <f t="shared" si="681"/>
        <v>Brasilien</v>
      </c>
      <c r="BY711" s="80">
        <f t="shared" si="682"/>
        <v>7</v>
      </c>
      <c r="BZ711" s="14" t="str">
        <f t="shared" si="683"/>
        <v>Niederlande</v>
      </c>
      <c r="CA711" s="80">
        <f t="shared" si="684"/>
        <v>7</v>
      </c>
      <c r="CB711" s="14" t="str">
        <f t="shared" si="685"/>
        <v>Argentinien</v>
      </c>
      <c r="CC711" s="80">
        <f t="shared" si="686"/>
        <v>7</v>
      </c>
      <c r="CD711" s="14" t="str">
        <f t="shared" si="687"/>
        <v>Belgien</v>
      </c>
      <c r="CE711" s="80">
        <f t="shared" si="688"/>
        <v>0</v>
      </c>
      <c r="CF711" s="14" t="str">
        <f t="shared" si="689"/>
        <v>Portugal</v>
      </c>
      <c r="CG711" s="80">
        <f t="shared" si="690"/>
        <v>7</v>
      </c>
      <c r="CH711" s="14" t="str">
        <f t="shared" si="691"/>
        <v>England</v>
      </c>
      <c r="CI711" s="80">
        <f t="shared" si="692"/>
        <v>7</v>
      </c>
      <c r="CJ711" s="14" t="str">
        <f t="shared" si="693"/>
        <v>Frankreich</v>
      </c>
      <c r="CK711" s="80">
        <f t="shared" si="694"/>
        <v>7</v>
      </c>
      <c r="CL711" s="27">
        <f t="shared" si="605"/>
        <v>42</v>
      </c>
      <c r="CM711" t="s">
        <v>130</v>
      </c>
      <c r="CN711" t="s">
        <v>73</v>
      </c>
      <c r="CO711" t="s">
        <v>90</v>
      </c>
      <c r="CP711">
        <v>1</v>
      </c>
      <c r="CQ711" t="s">
        <v>83</v>
      </c>
      <c r="CR711">
        <v>3</v>
      </c>
      <c r="CS711" s="71">
        <f t="shared" si="643"/>
        <v>2</v>
      </c>
      <c r="CT711" s="80">
        <f t="shared" si="658"/>
        <v>0</v>
      </c>
      <c r="CU711" t="s">
        <v>84</v>
      </c>
      <c r="CV711" t="s">
        <v>73</v>
      </c>
      <c r="CW711" t="s">
        <v>93</v>
      </c>
      <c r="CX711">
        <v>1</v>
      </c>
      <c r="CY711" t="s">
        <v>83</v>
      </c>
      <c r="CZ711">
        <v>3</v>
      </c>
      <c r="DA711" s="71">
        <f t="shared" si="659"/>
        <v>3</v>
      </c>
      <c r="DB711" s="80">
        <f t="shared" si="660"/>
        <v>4</v>
      </c>
      <c r="DC711" t="s">
        <v>131</v>
      </c>
      <c r="DD711" t="s">
        <v>73</v>
      </c>
      <c r="DE711" t="s">
        <v>96</v>
      </c>
      <c r="DF711">
        <v>1</v>
      </c>
      <c r="DG711" t="s">
        <v>83</v>
      </c>
      <c r="DH711">
        <v>2</v>
      </c>
      <c r="DI711" s="71">
        <f t="shared" si="606"/>
        <v>0</v>
      </c>
      <c r="DJ711" s="80">
        <f t="shared" si="661"/>
        <v>0</v>
      </c>
      <c r="DK711" t="s">
        <v>85</v>
      </c>
      <c r="DL711" t="s">
        <v>73</v>
      </c>
      <c r="DM711" t="s">
        <v>94</v>
      </c>
      <c r="DN711">
        <v>4</v>
      </c>
      <c r="DO711" t="s">
        <v>83</v>
      </c>
      <c r="DP711">
        <v>2</v>
      </c>
      <c r="DQ711" s="71">
        <f t="shared" si="662"/>
        <v>3</v>
      </c>
      <c r="DR711" s="80">
        <f t="shared" si="663"/>
        <v>0</v>
      </c>
      <c r="DS711" s="27">
        <f t="shared" si="644"/>
        <v>4</v>
      </c>
      <c r="DT711" t="str">
        <f t="shared" si="645"/>
        <v>Argentinien</v>
      </c>
      <c r="DU711">
        <f t="shared" si="664"/>
        <v>8</v>
      </c>
      <c r="DV711" t="str">
        <f t="shared" si="646"/>
        <v>Brasilien</v>
      </c>
      <c r="DW711">
        <f t="shared" si="665"/>
        <v>0</v>
      </c>
      <c r="DX711" t="str">
        <f t="shared" si="647"/>
        <v>England</v>
      </c>
      <c r="DY711">
        <f t="shared" si="666"/>
        <v>0</v>
      </c>
      <c r="DZ711" t="str">
        <f t="shared" si="648"/>
        <v>Portugal</v>
      </c>
      <c r="EA711">
        <f t="shared" si="649"/>
        <v>0</v>
      </c>
      <c r="EB711" s="27">
        <f t="shared" si="650"/>
        <v>8</v>
      </c>
      <c r="EC711" t="s">
        <v>93</v>
      </c>
      <c r="ED711" t="s">
        <v>73</v>
      </c>
      <c r="EE711" t="s">
        <v>90</v>
      </c>
      <c r="EF711">
        <v>1</v>
      </c>
      <c r="EG711" t="s">
        <v>83</v>
      </c>
      <c r="EH711">
        <v>2</v>
      </c>
      <c r="EK711" t="s">
        <v>85</v>
      </c>
      <c r="EL711" t="s">
        <v>73</v>
      </c>
      <c r="EM711" t="s">
        <v>96</v>
      </c>
      <c r="EN711">
        <v>3</v>
      </c>
      <c r="EO711" t="s">
        <v>83</v>
      </c>
      <c r="EP711">
        <v>2</v>
      </c>
      <c r="EU711" t="s">
        <v>93</v>
      </c>
      <c r="EV711" t="s">
        <v>73</v>
      </c>
      <c r="EW711" t="s">
        <v>96</v>
      </c>
      <c r="EX711">
        <v>2</v>
      </c>
      <c r="EY711" t="s">
        <v>83</v>
      </c>
      <c r="EZ711">
        <v>1</v>
      </c>
      <c r="FC711" t="s">
        <v>90</v>
      </c>
      <c r="FD711" t="s">
        <v>73</v>
      </c>
      <c r="FE711" t="s">
        <v>85</v>
      </c>
      <c r="FF711">
        <v>4</v>
      </c>
      <c r="FG711" t="s">
        <v>83</v>
      </c>
      <c r="FH711">
        <v>2</v>
      </c>
      <c r="FL711" t="s">
        <v>96</v>
      </c>
      <c r="FN711" t="s">
        <v>93</v>
      </c>
      <c r="FP711" t="s">
        <v>85</v>
      </c>
      <c r="FR711" t="s">
        <v>90</v>
      </c>
      <c r="FU711">
        <v>156</v>
      </c>
      <c r="FX711" t="s">
        <v>1524</v>
      </c>
    </row>
    <row r="712" spans="1:263" x14ac:dyDescent="0.45">
      <c r="A712" s="1">
        <v>709</v>
      </c>
      <c r="B712" s="45">
        <f t="shared" si="642"/>
        <v>235</v>
      </c>
      <c r="C712" s="14" t="s">
        <v>1462</v>
      </c>
      <c r="D712" t="s">
        <v>1463</v>
      </c>
      <c r="E712" s="15" t="s">
        <v>1453</v>
      </c>
      <c r="F712" s="28">
        <f>VOR!IH712</f>
        <v>161</v>
      </c>
      <c r="G712" s="27">
        <f t="shared" si="651"/>
        <v>74</v>
      </c>
      <c r="H712" s="49">
        <f t="shared" si="667"/>
        <v>235</v>
      </c>
      <c r="I712" s="14" t="s">
        <v>136</v>
      </c>
      <c r="J712" t="s">
        <v>73</v>
      </c>
      <c r="K712" t="s">
        <v>92</v>
      </c>
      <c r="L712">
        <v>0</v>
      </c>
      <c r="M712" t="s">
        <v>83</v>
      </c>
      <c r="N712">
        <v>2</v>
      </c>
      <c r="O712" s="77">
        <f t="shared" si="668"/>
        <v>0</v>
      </c>
      <c r="P712" s="80">
        <f t="shared" si="669"/>
        <v>0</v>
      </c>
      <c r="Q712" t="s">
        <v>93</v>
      </c>
      <c r="R712" t="s">
        <v>73</v>
      </c>
      <c r="S712" t="s">
        <v>129</v>
      </c>
      <c r="T712">
        <v>3</v>
      </c>
      <c r="U712" t="s">
        <v>83</v>
      </c>
      <c r="V712">
        <v>1</v>
      </c>
      <c r="W712" s="71">
        <f t="shared" si="670"/>
        <v>1</v>
      </c>
      <c r="X712" s="80">
        <f t="shared" si="671"/>
        <v>2</v>
      </c>
      <c r="Y712" s="14" t="s">
        <v>94</v>
      </c>
      <c r="Z712" t="s">
        <v>73</v>
      </c>
      <c r="AA712" t="s">
        <v>86</v>
      </c>
      <c r="AB712">
        <v>3</v>
      </c>
      <c r="AC712" t="s">
        <v>83</v>
      </c>
      <c r="AD712">
        <v>1</v>
      </c>
      <c r="AE712" s="71">
        <f t="shared" si="672"/>
        <v>3</v>
      </c>
      <c r="AF712" s="80">
        <f t="shared" si="652"/>
        <v>8</v>
      </c>
      <c r="AG712" s="14" t="s">
        <v>85</v>
      </c>
      <c r="AH712" t="s">
        <v>73</v>
      </c>
      <c r="AI712" t="s">
        <v>84</v>
      </c>
      <c r="AJ712">
        <v>2</v>
      </c>
      <c r="AK712" t="s">
        <v>83</v>
      </c>
      <c r="AL712">
        <v>3</v>
      </c>
      <c r="AM712" s="71">
        <f t="shared" si="673"/>
        <v>1</v>
      </c>
      <c r="AN712" s="80">
        <f t="shared" si="674"/>
        <v>0</v>
      </c>
      <c r="AO712" s="14" t="s">
        <v>130</v>
      </c>
      <c r="AP712" t="s">
        <v>73</v>
      </c>
      <c r="AQ712" t="s">
        <v>95</v>
      </c>
      <c r="AR712">
        <v>2</v>
      </c>
      <c r="AS712" t="s">
        <v>83</v>
      </c>
      <c r="AT712">
        <v>1</v>
      </c>
      <c r="AU712" s="71">
        <f t="shared" si="653"/>
        <v>2</v>
      </c>
      <c r="AV712" s="80">
        <f t="shared" si="675"/>
        <v>0</v>
      </c>
      <c r="AW712" s="14" t="s">
        <v>90</v>
      </c>
      <c r="AX712" t="s">
        <v>73</v>
      </c>
      <c r="AY712" t="s">
        <v>135</v>
      </c>
      <c r="AZ712">
        <v>3</v>
      </c>
      <c r="BA712" t="s">
        <v>83</v>
      </c>
      <c r="BB712">
        <v>0</v>
      </c>
      <c r="BC712" s="71">
        <f t="shared" si="676"/>
        <v>1</v>
      </c>
      <c r="BD712" s="80">
        <f t="shared" si="654"/>
        <v>3</v>
      </c>
      <c r="BE712" s="14" t="s">
        <v>131</v>
      </c>
      <c r="BF712" t="s">
        <v>73</v>
      </c>
      <c r="BG712" t="s">
        <v>88</v>
      </c>
      <c r="BH712">
        <v>1</v>
      </c>
      <c r="BI712" t="s">
        <v>83</v>
      </c>
      <c r="BJ712">
        <v>2</v>
      </c>
      <c r="BK712" s="71">
        <f t="shared" si="655"/>
        <v>0</v>
      </c>
      <c r="BL712" s="80">
        <f t="shared" si="677"/>
        <v>0</v>
      </c>
      <c r="BM712" s="14" t="s">
        <v>96</v>
      </c>
      <c r="BN712" t="s">
        <v>73</v>
      </c>
      <c r="BO712" t="s">
        <v>134</v>
      </c>
      <c r="BP712">
        <v>3</v>
      </c>
      <c r="BQ712" t="s">
        <v>83</v>
      </c>
      <c r="BR712">
        <v>2</v>
      </c>
      <c r="BS712" s="71">
        <f t="shared" si="678"/>
        <v>3</v>
      </c>
      <c r="BT712" s="80">
        <f t="shared" si="656"/>
        <v>4</v>
      </c>
      <c r="BU712" s="28">
        <f t="shared" si="679"/>
        <v>17</v>
      </c>
      <c r="BV712" s="14" t="str">
        <f t="shared" si="680"/>
        <v>Spanien</v>
      </c>
      <c r="BW712" s="80">
        <f t="shared" si="657"/>
        <v>0</v>
      </c>
      <c r="BX712" s="14" t="str">
        <f t="shared" si="681"/>
        <v>Brasilien</v>
      </c>
      <c r="BY712" s="80">
        <f t="shared" si="682"/>
        <v>7</v>
      </c>
      <c r="BZ712" s="14" t="str">
        <f t="shared" si="683"/>
        <v>Wales</v>
      </c>
      <c r="CA712" s="80">
        <f t="shared" si="684"/>
        <v>0</v>
      </c>
      <c r="CB712" s="14" t="str">
        <f t="shared" si="685"/>
        <v>Argentinien</v>
      </c>
      <c r="CC712" s="80">
        <f t="shared" si="686"/>
        <v>7</v>
      </c>
      <c r="CD712" s="14" t="str">
        <f t="shared" si="687"/>
        <v>Deutschland</v>
      </c>
      <c r="CE712" s="80">
        <f t="shared" si="688"/>
        <v>0</v>
      </c>
      <c r="CF712" s="14" t="str">
        <f t="shared" si="689"/>
        <v>Portugal</v>
      </c>
      <c r="CG712" s="80">
        <f t="shared" si="690"/>
        <v>7</v>
      </c>
      <c r="CH712" s="14" t="str">
        <f t="shared" si="691"/>
        <v>Niederlande</v>
      </c>
      <c r="CI712" s="80">
        <f t="shared" si="692"/>
        <v>7</v>
      </c>
      <c r="CJ712" s="14" t="str">
        <f t="shared" si="693"/>
        <v>Frankreich</v>
      </c>
      <c r="CK712" s="80">
        <f t="shared" si="694"/>
        <v>7</v>
      </c>
      <c r="CL712" s="27">
        <f t="shared" si="605"/>
        <v>35</v>
      </c>
      <c r="CM712" t="s">
        <v>130</v>
      </c>
      <c r="CN712" t="s">
        <v>73</v>
      </c>
      <c r="CO712" t="s">
        <v>90</v>
      </c>
      <c r="CP712">
        <v>2</v>
      </c>
      <c r="CQ712" t="s">
        <v>83</v>
      </c>
      <c r="CR712">
        <v>1</v>
      </c>
      <c r="CS712" s="71">
        <f t="shared" si="643"/>
        <v>2</v>
      </c>
      <c r="CT712" s="80">
        <f t="shared" si="658"/>
        <v>0</v>
      </c>
      <c r="CU712" t="s">
        <v>92</v>
      </c>
      <c r="CV712" t="s">
        <v>73</v>
      </c>
      <c r="CW712" t="s">
        <v>93</v>
      </c>
      <c r="CX712">
        <v>1</v>
      </c>
      <c r="CY712" t="s">
        <v>83</v>
      </c>
      <c r="CZ712">
        <v>2</v>
      </c>
      <c r="DA712" s="71">
        <f t="shared" si="659"/>
        <v>2</v>
      </c>
      <c r="DB712" s="80">
        <f t="shared" si="660"/>
        <v>3</v>
      </c>
      <c r="DC712" t="s">
        <v>88</v>
      </c>
      <c r="DD712" t="s">
        <v>73</v>
      </c>
      <c r="DE712" t="s">
        <v>96</v>
      </c>
      <c r="DF712">
        <v>3</v>
      </c>
      <c r="DG712" t="s">
        <v>83</v>
      </c>
      <c r="DH712">
        <v>4</v>
      </c>
      <c r="DI712" s="71">
        <f t="shared" si="606"/>
        <v>0</v>
      </c>
      <c r="DJ712" s="80">
        <f t="shared" si="661"/>
        <v>0</v>
      </c>
      <c r="DK712" t="s">
        <v>84</v>
      </c>
      <c r="DL712" t="s">
        <v>73</v>
      </c>
      <c r="DM712" t="s">
        <v>94</v>
      </c>
      <c r="DN712">
        <v>2</v>
      </c>
      <c r="DO712" t="s">
        <v>83</v>
      </c>
      <c r="DP712">
        <v>3</v>
      </c>
      <c r="DQ712" s="71">
        <f t="shared" si="662"/>
        <v>2</v>
      </c>
      <c r="DR712" s="80">
        <f t="shared" si="663"/>
        <v>3</v>
      </c>
      <c r="DS712" s="27">
        <f t="shared" si="644"/>
        <v>6</v>
      </c>
      <c r="DT712" t="str">
        <f t="shared" si="645"/>
        <v>Argentinien</v>
      </c>
      <c r="DU712">
        <f t="shared" si="664"/>
        <v>8</v>
      </c>
      <c r="DV712" t="str">
        <f t="shared" si="646"/>
        <v>Spanien</v>
      </c>
      <c r="DW712">
        <f t="shared" si="665"/>
        <v>0</v>
      </c>
      <c r="DX712" t="str">
        <f t="shared" si="647"/>
        <v>Frankreich</v>
      </c>
      <c r="DY712">
        <f t="shared" si="666"/>
        <v>8</v>
      </c>
      <c r="DZ712" t="str">
        <f t="shared" si="648"/>
        <v>Portugal</v>
      </c>
      <c r="EA712">
        <f t="shared" si="649"/>
        <v>0</v>
      </c>
      <c r="EB712" s="27">
        <f t="shared" si="650"/>
        <v>16</v>
      </c>
      <c r="EC712" t="s">
        <v>93</v>
      </c>
      <c r="ED712" t="s">
        <v>73</v>
      </c>
      <c r="EE712" t="s">
        <v>130</v>
      </c>
      <c r="EF712">
        <v>1</v>
      </c>
      <c r="EG712" t="s">
        <v>83</v>
      </c>
      <c r="EH712">
        <v>2</v>
      </c>
      <c r="EK712" t="s">
        <v>94</v>
      </c>
      <c r="EL712" t="s">
        <v>73</v>
      </c>
      <c r="EM712" t="s">
        <v>96</v>
      </c>
      <c r="EN712">
        <v>2</v>
      </c>
      <c r="EO712" t="s">
        <v>83</v>
      </c>
      <c r="EP712">
        <v>1</v>
      </c>
      <c r="EU712" t="s">
        <v>93</v>
      </c>
      <c r="EV712" t="s">
        <v>73</v>
      </c>
      <c r="EW712" t="s">
        <v>96</v>
      </c>
      <c r="EX712">
        <v>1</v>
      </c>
      <c r="EY712" t="s">
        <v>83</v>
      </c>
      <c r="EZ712">
        <v>2</v>
      </c>
      <c r="FC712" t="s">
        <v>130</v>
      </c>
      <c r="FD712" t="s">
        <v>73</v>
      </c>
      <c r="FE712" t="s">
        <v>94</v>
      </c>
      <c r="FF712">
        <v>3</v>
      </c>
      <c r="FG712" t="s">
        <v>83</v>
      </c>
      <c r="FH712">
        <v>2</v>
      </c>
      <c r="FL712" t="s">
        <v>93</v>
      </c>
      <c r="FN712" t="s">
        <v>96</v>
      </c>
      <c r="FP712" t="s">
        <v>94</v>
      </c>
      <c r="FR712" t="s">
        <v>130</v>
      </c>
      <c r="FU712">
        <v>163</v>
      </c>
      <c r="FX712" t="s">
        <v>216</v>
      </c>
    </row>
    <row r="713" spans="1:263" x14ac:dyDescent="0.45">
      <c r="A713" s="1">
        <v>710</v>
      </c>
      <c r="B713" s="45">
        <f t="shared" si="642"/>
        <v>402</v>
      </c>
      <c r="C713" s="14" t="s">
        <v>139</v>
      </c>
      <c r="D713" t="s">
        <v>1464</v>
      </c>
      <c r="E713" s="15" t="s">
        <v>1453</v>
      </c>
      <c r="F713" s="28">
        <f>VOR!IH713</f>
        <v>156</v>
      </c>
      <c r="G713" s="27">
        <f t="shared" si="651"/>
        <v>51</v>
      </c>
      <c r="H713" s="49">
        <f t="shared" si="667"/>
        <v>207</v>
      </c>
      <c r="I713" s="14" t="s">
        <v>84</v>
      </c>
      <c r="J713" t="s">
        <v>73</v>
      </c>
      <c r="K713" t="s">
        <v>181</v>
      </c>
      <c r="L713">
        <v>2</v>
      </c>
      <c r="M713" t="s">
        <v>83</v>
      </c>
      <c r="N713">
        <v>0</v>
      </c>
      <c r="O713" s="77">
        <f t="shared" si="668"/>
        <v>1</v>
      </c>
      <c r="P713" s="80">
        <f t="shared" si="669"/>
        <v>3</v>
      </c>
      <c r="Q713" t="s">
        <v>93</v>
      </c>
      <c r="R713" t="s">
        <v>73</v>
      </c>
      <c r="S713" t="s">
        <v>94</v>
      </c>
      <c r="T713">
        <v>3</v>
      </c>
      <c r="U713" t="s">
        <v>83</v>
      </c>
      <c r="V713">
        <v>0</v>
      </c>
      <c r="W713" s="71">
        <f t="shared" si="670"/>
        <v>1</v>
      </c>
      <c r="X713" s="80">
        <f t="shared" si="671"/>
        <v>2</v>
      </c>
      <c r="Y713" s="14" t="s">
        <v>129</v>
      </c>
      <c r="Z713" t="s">
        <v>73</v>
      </c>
      <c r="AA713" t="s">
        <v>133</v>
      </c>
      <c r="AB713">
        <v>2</v>
      </c>
      <c r="AC713" t="s">
        <v>83</v>
      </c>
      <c r="AD713">
        <v>0</v>
      </c>
      <c r="AE713" s="71">
        <f t="shared" si="672"/>
        <v>0</v>
      </c>
      <c r="AF713" s="80">
        <f t="shared" si="652"/>
        <v>0</v>
      </c>
      <c r="AG713" s="14" t="s">
        <v>85</v>
      </c>
      <c r="AH713" t="s">
        <v>73</v>
      </c>
      <c r="AI713" t="s">
        <v>132</v>
      </c>
      <c r="AJ713">
        <v>4</v>
      </c>
      <c r="AK713" t="s">
        <v>83</v>
      </c>
      <c r="AL713">
        <v>2</v>
      </c>
      <c r="AM713" s="71">
        <f t="shared" si="673"/>
        <v>3</v>
      </c>
      <c r="AN713" s="80">
        <f t="shared" si="674"/>
        <v>4</v>
      </c>
      <c r="AO713" s="14" t="s">
        <v>130</v>
      </c>
      <c r="AP713" t="s">
        <v>73</v>
      </c>
      <c r="AQ713" t="s">
        <v>95</v>
      </c>
      <c r="AR713">
        <v>2</v>
      </c>
      <c r="AS713" t="s">
        <v>83</v>
      </c>
      <c r="AT713">
        <v>1</v>
      </c>
      <c r="AU713" s="71">
        <f t="shared" si="653"/>
        <v>2</v>
      </c>
      <c r="AV713" s="80">
        <f t="shared" si="675"/>
        <v>0</v>
      </c>
      <c r="AW713" s="14" t="s">
        <v>90</v>
      </c>
      <c r="AX713" t="s">
        <v>73</v>
      </c>
      <c r="AY713" t="s">
        <v>135</v>
      </c>
      <c r="AZ713">
        <v>1</v>
      </c>
      <c r="BA713" t="s">
        <v>83</v>
      </c>
      <c r="BB713">
        <v>3</v>
      </c>
      <c r="BC713" s="71">
        <f t="shared" si="676"/>
        <v>1</v>
      </c>
      <c r="BD713" s="80">
        <f t="shared" si="654"/>
        <v>0</v>
      </c>
      <c r="BE713" s="14" t="s">
        <v>131</v>
      </c>
      <c r="BF713" t="s">
        <v>73</v>
      </c>
      <c r="BG713" t="s">
        <v>88</v>
      </c>
      <c r="BH713">
        <v>2</v>
      </c>
      <c r="BI713" t="s">
        <v>83</v>
      </c>
      <c r="BJ713">
        <v>3</v>
      </c>
      <c r="BK713" s="71">
        <f t="shared" si="655"/>
        <v>0</v>
      </c>
      <c r="BL713" s="80">
        <f t="shared" si="677"/>
        <v>0</v>
      </c>
      <c r="BM713" s="14" t="s">
        <v>96</v>
      </c>
      <c r="BN713" t="s">
        <v>73</v>
      </c>
      <c r="BO713" t="s">
        <v>150</v>
      </c>
      <c r="BP713">
        <v>2</v>
      </c>
      <c r="BQ713" t="s">
        <v>83</v>
      </c>
      <c r="BR713">
        <v>1</v>
      </c>
      <c r="BS713" s="71">
        <f t="shared" si="678"/>
        <v>1</v>
      </c>
      <c r="BT713" s="80">
        <f t="shared" si="656"/>
        <v>2</v>
      </c>
      <c r="BU713" s="28">
        <f t="shared" si="679"/>
        <v>11</v>
      </c>
      <c r="BV713" s="14" t="str">
        <f t="shared" si="680"/>
        <v>Spanien</v>
      </c>
      <c r="BW713" s="80">
        <f t="shared" si="657"/>
        <v>0</v>
      </c>
      <c r="BX713" s="14" t="str">
        <f t="shared" si="681"/>
        <v>Uruguay</v>
      </c>
      <c r="BY713" s="80">
        <f t="shared" si="682"/>
        <v>0</v>
      </c>
      <c r="BZ713" s="14" t="str">
        <f t="shared" si="683"/>
        <v>Niederlande</v>
      </c>
      <c r="CA713" s="80">
        <f t="shared" si="684"/>
        <v>7</v>
      </c>
      <c r="CB713" s="14" t="str">
        <f t="shared" si="685"/>
        <v>Argentinien</v>
      </c>
      <c r="CC713" s="80">
        <f t="shared" si="686"/>
        <v>7</v>
      </c>
      <c r="CD713" s="14" t="str">
        <f t="shared" si="687"/>
        <v>Deutschland</v>
      </c>
      <c r="CE713" s="80">
        <f t="shared" si="688"/>
        <v>0</v>
      </c>
      <c r="CF713" s="14" t="str">
        <f t="shared" si="689"/>
        <v>Portugal</v>
      </c>
      <c r="CG713" s="80">
        <f t="shared" si="690"/>
        <v>7</v>
      </c>
      <c r="CH713" s="14" t="str">
        <f t="shared" si="691"/>
        <v>England</v>
      </c>
      <c r="CI713" s="80">
        <f t="shared" si="692"/>
        <v>7</v>
      </c>
      <c r="CJ713" s="14" t="str">
        <f t="shared" si="693"/>
        <v>Dänemark</v>
      </c>
      <c r="CK713" s="80">
        <f t="shared" si="694"/>
        <v>0</v>
      </c>
      <c r="CL713" s="27">
        <f t="shared" si="605"/>
        <v>28</v>
      </c>
      <c r="CM713" t="s">
        <v>130</v>
      </c>
      <c r="CN713" t="s">
        <v>73</v>
      </c>
      <c r="CO713" t="s">
        <v>135</v>
      </c>
      <c r="CP713">
        <v>1</v>
      </c>
      <c r="CQ713" t="s">
        <v>83</v>
      </c>
      <c r="CR713">
        <v>3</v>
      </c>
      <c r="CS713" s="71">
        <f t="shared" si="643"/>
        <v>0</v>
      </c>
      <c r="CT713" s="80">
        <f t="shared" si="658"/>
        <v>0</v>
      </c>
      <c r="CU713" t="s">
        <v>84</v>
      </c>
      <c r="CV713" t="s">
        <v>73</v>
      </c>
      <c r="CW713" t="s">
        <v>93</v>
      </c>
      <c r="CX713">
        <v>1</v>
      </c>
      <c r="CY713" t="s">
        <v>83</v>
      </c>
      <c r="CZ713">
        <v>4</v>
      </c>
      <c r="DA713" s="71">
        <f t="shared" si="659"/>
        <v>3</v>
      </c>
      <c r="DB713" s="80">
        <f t="shared" si="660"/>
        <v>4</v>
      </c>
      <c r="DC713" t="s">
        <v>88</v>
      </c>
      <c r="DD713" t="s">
        <v>73</v>
      </c>
      <c r="DE713" t="s">
        <v>96</v>
      </c>
      <c r="DF713">
        <v>4</v>
      </c>
      <c r="DG713" t="s">
        <v>83</v>
      </c>
      <c r="DH713">
        <v>3</v>
      </c>
      <c r="DI713" s="71">
        <f t="shared" si="606"/>
        <v>0</v>
      </c>
      <c r="DJ713" s="80">
        <f t="shared" si="661"/>
        <v>0</v>
      </c>
      <c r="DK713" t="s">
        <v>85</v>
      </c>
      <c r="DL713" t="s">
        <v>73</v>
      </c>
      <c r="DM713" t="s">
        <v>129</v>
      </c>
      <c r="DN713">
        <v>1</v>
      </c>
      <c r="DO713" t="s">
        <v>83</v>
      </c>
      <c r="DP713">
        <v>2</v>
      </c>
      <c r="DQ713" s="71">
        <f t="shared" si="662"/>
        <v>1</v>
      </c>
      <c r="DR713" s="80">
        <f t="shared" si="663"/>
        <v>0</v>
      </c>
      <c r="DS713" s="27">
        <f t="shared" si="644"/>
        <v>4</v>
      </c>
      <c r="DT713" t="str">
        <f t="shared" si="645"/>
        <v>Argentinien</v>
      </c>
      <c r="DU713">
        <f t="shared" si="664"/>
        <v>8</v>
      </c>
      <c r="DV713" t="str">
        <f t="shared" si="646"/>
        <v>Uruguay</v>
      </c>
      <c r="DW713">
        <f t="shared" si="665"/>
        <v>0</v>
      </c>
      <c r="DX713" t="str">
        <f t="shared" si="647"/>
        <v>Dänemark</v>
      </c>
      <c r="DY713">
        <f t="shared" si="666"/>
        <v>0</v>
      </c>
      <c r="DZ713" t="str">
        <f t="shared" si="648"/>
        <v>Deutschland</v>
      </c>
      <c r="EA713">
        <f t="shared" si="649"/>
        <v>0</v>
      </c>
      <c r="EB713" s="27">
        <f t="shared" si="650"/>
        <v>8</v>
      </c>
      <c r="EC713" t="s">
        <v>93</v>
      </c>
      <c r="ED713" t="s">
        <v>73</v>
      </c>
      <c r="EE713" t="s">
        <v>135</v>
      </c>
      <c r="EF713">
        <v>2</v>
      </c>
      <c r="EG713" t="s">
        <v>83</v>
      </c>
      <c r="EH713">
        <v>1</v>
      </c>
      <c r="EK713" t="s">
        <v>129</v>
      </c>
      <c r="EL713" t="s">
        <v>73</v>
      </c>
      <c r="EM713" t="s">
        <v>88</v>
      </c>
      <c r="EN713">
        <v>3</v>
      </c>
      <c r="EO713" t="s">
        <v>83</v>
      </c>
      <c r="EP713">
        <v>4</v>
      </c>
      <c r="EU713" t="s">
        <v>135</v>
      </c>
      <c r="EV713" t="s">
        <v>73</v>
      </c>
      <c r="EW713" t="s">
        <v>129</v>
      </c>
      <c r="EX713">
        <v>3</v>
      </c>
      <c r="EY713" t="s">
        <v>83</v>
      </c>
      <c r="EZ713">
        <v>2</v>
      </c>
      <c r="FC713" t="s">
        <v>93</v>
      </c>
      <c r="FD713" t="s">
        <v>73</v>
      </c>
      <c r="FE713" t="s">
        <v>88</v>
      </c>
      <c r="FF713">
        <v>3</v>
      </c>
      <c r="FG713" t="s">
        <v>83</v>
      </c>
      <c r="FH713">
        <v>2</v>
      </c>
      <c r="FL713" t="s">
        <v>129</v>
      </c>
      <c r="FN713" t="s">
        <v>135</v>
      </c>
      <c r="FP713" t="s">
        <v>88</v>
      </c>
      <c r="FR713" t="s">
        <v>93</v>
      </c>
      <c r="FU713">
        <v>161</v>
      </c>
      <c r="FX713">
        <v>0</v>
      </c>
    </row>
    <row r="714" spans="1:263" x14ac:dyDescent="0.45">
      <c r="A714" s="1">
        <v>711</v>
      </c>
      <c r="B714" s="45">
        <f t="shared" si="642"/>
        <v>334</v>
      </c>
      <c r="C714" s="14" t="s">
        <v>1465</v>
      </c>
      <c r="D714" t="s">
        <v>1184</v>
      </c>
      <c r="E714" s="15" t="s">
        <v>1453</v>
      </c>
      <c r="F714" s="28">
        <f>VOR!IH714</f>
        <v>156</v>
      </c>
      <c r="G714" s="27">
        <f t="shared" si="651"/>
        <v>60</v>
      </c>
      <c r="H714" s="49">
        <f t="shared" si="667"/>
        <v>216</v>
      </c>
      <c r="I714" s="14" t="s">
        <v>84</v>
      </c>
      <c r="J714" t="s">
        <v>73</v>
      </c>
      <c r="K714" t="s">
        <v>137</v>
      </c>
      <c r="L714">
        <v>3</v>
      </c>
      <c r="M714" t="s">
        <v>83</v>
      </c>
      <c r="N714">
        <v>1</v>
      </c>
      <c r="O714" s="77">
        <f t="shared" si="668"/>
        <v>3</v>
      </c>
      <c r="P714" s="80">
        <f t="shared" si="669"/>
        <v>8</v>
      </c>
      <c r="Q714" t="s">
        <v>93</v>
      </c>
      <c r="R714" t="s">
        <v>73</v>
      </c>
      <c r="S714" t="s">
        <v>94</v>
      </c>
      <c r="T714">
        <v>4</v>
      </c>
      <c r="U714" t="s">
        <v>83</v>
      </c>
      <c r="V714">
        <v>1</v>
      </c>
      <c r="W714" s="71">
        <f t="shared" si="670"/>
        <v>1</v>
      </c>
      <c r="X714" s="80">
        <f t="shared" si="671"/>
        <v>2</v>
      </c>
      <c r="Y714" s="14" t="s">
        <v>129</v>
      </c>
      <c r="Z714" t="s">
        <v>73</v>
      </c>
      <c r="AA714" t="s">
        <v>86</v>
      </c>
      <c r="AB714">
        <v>3</v>
      </c>
      <c r="AC714" t="s">
        <v>83</v>
      </c>
      <c r="AD714">
        <v>2</v>
      </c>
      <c r="AE714" s="71">
        <f t="shared" si="672"/>
        <v>2</v>
      </c>
      <c r="AF714" s="80">
        <f t="shared" si="652"/>
        <v>0</v>
      </c>
      <c r="AG714" s="14" t="s">
        <v>85</v>
      </c>
      <c r="AH714" t="s">
        <v>73</v>
      </c>
      <c r="AI714" t="s">
        <v>136</v>
      </c>
      <c r="AJ714">
        <v>0</v>
      </c>
      <c r="AK714" t="s">
        <v>83</v>
      </c>
      <c r="AL714">
        <v>1</v>
      </c>
      <c r="AM714" s="71">
        <f t="shared" si="673"/>
        <v>1</v>
      </c>
      <c r="AN714" s="80">
        <f t="shared" si="674"/>
        <v>0</v>
      </c>
      <c r="AO714" s="14" t="s">
        <v>88</v>
      </c>
      <c r="AP714" t="s">
        <v>73</v>
      </c>
      <c r="AQ714" t="s">
        <v>95</v>
      </c>
      <c r="AR714">
        <v>3</v>
      </c>
      <c r="AS714" t="s">
        <v>83</v>
      </c>
      <c r="AT714">
        <v>1</v>
      </c>
      <c r="AU714" s="71">
        <f t="shared" si="653"/>
        <v>2</v>
      </c>
      <c r="AV714" s="80">
        <f t="shared" si="675"/>
        <v>0</v>
      </c>
      <c r="AW714" s="14" t="s">
        <v>90</v>
      </c>
      <c r="AX714" t="s">
        <v>73</v>
      </c>
      <c r="AY714" t="s">
        <v>135</v>
      </c>
      <c r="AZ714">
        <v>4</v>
      </c>
      <c r="BA714" t="s">
        <v>83</v>
      </c>
      <c r="BB714">
        <v>2</v>
      </c>
      <c r="BC714" s="71">
        <f t="shared" si="676"/>
        <v>1</v>
      </c>
      <c r="BD714" s="80">
        <f t="shared" si="654"/>
        <v>2</v>
      </c>
      <c r="BE714" s="14" t="s">
        <v>131</v>
      </c>
      <c r="BF714" t="s">
        <v>73</v>
      </c>
      <c r="BG714" t="s">
        <v>130</v>
      </c>
      <c r="BH714">
        <v>3</v>
      </c>
      <c r="BI714" t="s">
        <v>83</v>
      </c>
      <c r="BJ714">
        <v>2</v>
      </c>
      <c r="BK714" s="71">
        <f t="shared" si="655"/>
        <v>2</v>
      </c>
      <c r="BL714" s="80">
        <f t="shared" si="677"/>
        <v>0</v>
      </c>
      <c r="BM714" s="14" t="s">
        <v>96</v>
      </c>
      <c r="BN714" t="s">
        <v>73</v>
      </c>
      <c r="BO714" t="s">
        <v>134</v>
      </c>
      <c r="BP714">
        <v>3</v>
      </c>
      <c r="BQ714" t="s">
        <v>83</v>
      </c>
      <c r="BR714">
        <v>2</v>
      </c>
      <c r="BS714" s="71">
        <f t="shared" si="678"/>
        <v>3</v>
      </c>
      <c r="BT714" s="80">
        <f t="shared" si="656"/>
        <v>4</v>
      </c>
      <c r="BU714" s="28">
        <f t="shared" si="679"/>
        <v>16</v>
      </c>
      <c r="BV714" s="14" t="str">
        <f t="shared" si="680"/>
        <v>Deutschland</v>
      </c>
      <c r="BW714" s="80">
        <f t="shared" si="657"/>
        <v>0</v>
      </c>
      <c r="BX714" s="14" t="str">
        <f t="shared" si="681"/>
        <v>Brasilien</v>
      </c>
      <c r="BY714" s="80">
        <f t="shared" si="682"/>
        <v>7</v>
      </c>
      <c r="BZ714" s="14" t="str">
        <f t="shared" si="683"/>
        <v>Niederlande</v>
      </c>
      <c r="CA714" s="80">
        <f t="shared" si="684"/>
        <v>7</v>
      </c>
      <c r="CB714" s="14" t="str">
        <f t="shared" si="685"/>
        <v>Argentinien</v>
      </c>
      <c r="CC714" s="80">
        <f t="shared" si="686"/>
        <v>7</v>
      </c>
      <c r="CD714" s="14" t="str">
        <f t="shared" si="687"/>
        <v>Belgien</v>
      </c>
      <c r="CE714" s="80">
        <f t="shared" si="688"/>
        <v>0</v>
      </c>
      <c r="CF714" s="14" t="str">
        <f t="shared" si="689"/>
        <v>Portugal</v>
      </c>
      <c r="CG714" s="80">
        <f t="shared" si="690"/>
        <v>7</v>
      </c>
      <c r="CH714" s="14" t="str">
        <f t="shared" si="691"/>
        <v>Ecuador</v>
      </c>
      <c r="CI714" s="80">
        <f t="shared" si="692"/>
        <v>0</v>
      </c>
      <c r="CJ714" s="14" t="str">
        <f t="shared" si="693"/>
        <v>Dänemark</v>
      </c>
      <c r="CK714" s="80">
        <f t="shared" si="694"/>
        <v>0</v>
      </c>
      <c r="CL714" s="27">
        <f t="shared" si="605"/>
        <v>28</v>
      </c>
      <c r="CM714" t="s">
        <v>88</v>
      </c>
      <c r="CN714" t="s">
        <v>73</v>
      </c>
      <c r="CO714" t="s">
        <v>90</v>
      </c>
      <c r="CP714">
        <v>1</v>
      </c>
      <c r="CQ714" t="s">
        <v>83</v>
      </c>
      <c r="CR714">
        <v>2</v>
      </c>
      <c r="CS714" s="71">
        <f t="shared" si="643"/>
        <v>2</v>
      </c>
      <c r="CT714" s="80">
        <f t="shared" si="658"/>
        <v>0</v>
      </c>
      <c r="CU714" t="s">
        <v>84</v>
      </c>
      <c r="CV714" t="s">
        <v>73</v>
      </c>
      <c r="CW714" t="s">
        <v>93</v>
      </c>
      <c r="CX714">
        <v>2</v>
      </c>
      <c r="CY714" t="s">
        <v>83</v>
      </c>
      <c r="CZ714">
        <v>3</v>
      </c>
      <c r="DA714" s="71">
        <f t="shared" si="659"/>
        <v>3</v>
      </c>
      <c r="DB714" s="80">
        <f t="shared" si="660"/>
        <v>8</v>
      </c>
      <c r="DC714" t="s">
        <v>131</v>
      </c>
      <c r="DD714" t="s">
        <v>73</v>
      </c>
      <c r="DE714" t="s">
        <v>96</v>
      </c>
      <c r="DF714">
        <v>2</v>
      </c>
      <c r="DG714" t="s">
        <v>83</v>
      </c>
      <c r="DH714">
        <v>3</v>
      </c>
      <c r="DI714" s="71">
        <f t="shared" si="606"/>
        <v>0</v>
      </c>
      <c r="DJ714" s="80">
        <f t="shared" si="661"/>
        <v>0</v>
      </c>
      <c r="DK714" t="s">
        <v>136</v>
      </c>
      <c r="DL714" t="s">
        <v>73</v>
      </c>
      <c r="DM714" t="s">
        <v>129</v>
      </c>
      <c r="DN714">
        <v>1</v>
      </c>
      <c r="DO714" t="s">
        <v>83</v>
      </c>
      <c r="DP714">
        <v>2</v>
      </c>
      <c r="DQ714" s="71">
        <f t="shared" si="662"/>
        <v>0</v>
      </c>
      <c r="DR714" s="80">
        <f t="shared" si="663"/>
        <v>0</v>
      </c>
      <c r="DS714" s="27">
        <f t="shared" si="644"/>
        <v>8</v>
      </c>
      <c r="DT714" t="str">
        <f t="shared" si="645"/>
        <v>Argentinien</v>
      </c>
      <c r="DU714">
        <f t="shared" si="664"/>
        <v>8</v>
      </c>
      <c r="DV714" t="str">
        <f t="shared" si="646"/>
        <v>Brasilien</v>
      </c>
      <c r="DW714">
        <f t="shared" si="665"/>
        <v>0</v>
      </c>
      <c r="DX714" t="str">
        <f t="shared" si="647"/>
        <v>Dänemark</v>
      </c>
      <c r="DY714">
        <f t="shared" si="666"/>
        <v>0</v>
      </c>
      <c r="DZ714" t="str">
        <f t="shared" si="648"/>
        <v>Portugal</v>
      </c>
      <c r="EA714">
        <f t="shared" si="649"/>
        <v>0</v>
      </c>
      <c r="EB714" s="27">
        <f t="shared" si="650"/>
        <v>8</v>
      </c>
      <c r="EC714" t="s">
        <v>93</v>
      </c>
      <c r="ED714" t="s">
        <v>73</v>
      </c>
      <c r="EE714" t="s">
        <v>90</v>
      </c>
      <c r="EF714">
        <v>1</v>
      </c>
      <c r="EG714" t="s">
        <v>83</v>
      </c>
      <c r="EH714">
        <v>0</v>
      </c>
      <c r="EK714" t="s">
        <v>129</v>
      </c>
      <c r="EL714" t="s">
        <v>73</v>
      </c>
      <c r="EM714" t="s">
        <v>96</v>
      </c>
      <c r="EN714">
        <v>2</v>
      </c>
      <c r="EO714" t="s">
        <v>83</v>
      </c>
      <c r="EP714">
        <v>3</v>
      </c>
      <c r="EU714" t="s">
        <v>90</v>
      </c>
      <c r="EV714" t="s">
        <v>73</v>
      </c>
      <c r="EW714" t="s">
        <v>129</v>
      </c>
      <c r="EX714">
        <v>0</v>
      </c>
      <c r="EY714" t="s">
        <v>83</v>
      </c>
      <c r="EZ714">
        <v>0</v>
      </c>
      <c r="FC714" t="s">
        <v>93</v>
      </c>
      <c r="FD714" t="s">
        <v>73</v>
      </c>
      <c r="FE714" t="s">
        <v>96</v>
      </c>
      <c r="FF714">
        <v>3</v>
      </c>
      <c r="FG714" t="s">
        <v>83</v>
      </c>
      <c r="FH714">
        <v>0</v>
      </c>
      <c r="FL714" t="s">
        <v>90</v>
      </c>
      <c r="FN714" t="s">
        <v>129</v>
      </c>
      <c r="FP714" t="s">
        <v>96</v>
      </c>
      <c r="FR714" t="s">
        <v>93</v>
      </c>
      <c r="FU714">
        <v>170</v>
      </c>
      <c r="FX714" t="s">
        <v>216</v>
      </c>
    </row>
    <row r="715" spans="1:263" x14ac:dyDescent="0.45">
      <c r="A715" s="1">
        <v>712</v>
      </c>
      <c r="B715" s="45">
        <f t="shared" si="642"/>
        <v>85</v>
      </c>
      <c r="C715" s="14" t="s">
        <v>1589</v>
      </c>
      <c r="D715" t="s">
        <v>1588</v>
      </c>
      <c r="E715" s="15" t="s">
        <v>1453</v>
      </c>
      <c r="F715" s="28">
        <f>VOR!IH715</f>
        <v>184</v>
      </c>
      <c r="G715" s="27">
        <f t="shared" si="651"/>
        <v>76</v>
      </c>
      <c r="H715" s="49">
        <f t="shared" si="667"/>
        <v>260</v>
      </c>
      <c r="I715" s="14" t="s">
        <v>84</v>
      </c>
      <c r="J715" t="s">
        <v>73</v>
      </c>
      <c r="K715" t="s">
        <v>137</v>
      </c>
      <c r="L715">
        <v>2</v>
      </c>
      <c r="M715" t="s">
        <v>83</v>
      </c>
      <c r="N715">
        <v>1</v>
      </c>
      <c r="O715" s="77">
        <f t="shared" si="668"/>
        <v>3</v>
      </c>
      <c r="P715" s="80">
        <f t="shared" si="669"/>
        <v>4</v>
      </c>
      <c r="Q715" t="s">
        <v>93</v>
      </c>
      <c r="R715" t="s">
        <v>73</v>
      </c>
      <c r="S715" t="s">
        <v>129</v>
      </c>
      <c r="T715">
        <v>2</v>
      </c>
      <c r="U715" t="s">
        <v>83</v>
      </c>
      <c r="V715">
        <v>1</v>
      </c>
      <c r="W715" s="71">
        <f t="shared" si="670"/>
        <v>1</v>
      </c>
      <c r="X715" s="80">
        <f t="shared" si="671"/>
        <v>4</v>
      </c>
      <c r="Y715" s="14" t="s">
        <v>94</v>
      </c>
      <c r="Z715" t="s">
        <v>73</v>
      </c>
      <c r="AA715" t="s">
        <v>133</v>
      </c>
      <c r="AB715">
        <v>2</v>
      </c>
      <c r="AC715" t="s">
        <v>83</v>
      </c>
      <c r="AD715">
        <v>1</v>
      </c>
      <c r="AE715" s="71">
        <f t="shared" si="672"/>
        <v>1</v>
      </c>
      <c r="AF715" s="80">
        <f t="shared" si="652"/>
        <v>2</v>
      </c>
      <c r="AG715" s="14" t="s">
        <v>85</v>
      </c>
      <c r="AH715" t="s">
        <v>73</v>
      </c>
      <c r="AI715" t="s">
        <v>132</v>
      </c>
      <c r="AJ715">
        <v>3</v>
      </c>
      <c r="AK715" t="s">
        <v>83</v>
      </c>
      <c r="AL715">
        <v>1</v>
      </c>
      <c r="AM715" s="71">
        <f t="shared" si="673"/>
        <v>3</v>
      </c>
      <c r="AN715" s="80">
        <f t="shared" si="674"/>
        <v>4</v>
      </c>
      <c r="AO715" s="14" t="s">
        <v>88</v>
      </c>
      <c r="AP715" t="s">
        <v>73</v>
      </c>
      <c r="AQ715" t="s">
        <v>95</v>
      </c>
      <c r="AR715">
        <v>2</v>
      </c>
      <c r="AS715" t="s">
        <v>83</v>
      </c>
      <c r="AT715">
        <v>1</v>
      </c>
      <c r="AU715" s="71">
        <f t="shared" si="653"/>
        <v>2</v>
      </c>
      <c r="AV715" s="80">
        <f t="shared" si="675"/>
        <v>0</v>
      </c>
      <c r="AW715" s="14" t="s">
        <v>90</v>
      </c>
      <c r="AX715" t="s">
        <v>73</v>
      </c>
      <c r="AY715" t="s">
        <v>135</v>
      </c>
      <c r="AZ715">
        <v>2</v>
      </c>
      <c r="BA715" t="s">
        <v>83</v>
      </c>
      <c r="BB715">
        <v>1</v>
      </c>
      <c r="BC715" s="71">
        <f t="shared" si="676"/>
        <v>1</v>
      </c>
      <c r="BD715" s="80">
        <f t="shared" si="654"/>
        <v>2</v>
      </c>
      <c r="BE715" s="14" t="s">
        <v>131</v>
      </c>
      <c r="BF715" t="s">
        <v>73</v>
      </c>
      <c r="BG715" t="s">
        <v>130</v>
      </c>
      <c r="BH715">
        <v>2</v>
      </c>
      <c r="BI715" t="s">
        <v>83</v>
      </c>
      <c r="BJ715">
        <v>3</v>
      </c>
      <c r="BK715" s="71">
        <f t="shared" si="655"/>
        <v>2</v>
      </c>
      <c r="BL715" s="80">
        <f t="shared" si="677"/>
        <v>0</v>
      </c>
      <c r="BM715" s="14" t="s">
        <v>96</v>
      </c>
      <c r="BN715" t="s">
        <v>73</v>
      </c>
      <c r="BO715" t="s">
        <v>134</v>
      </c>
      <c r="BP715">
        <v>2</v>
      </c>
      <c r="BQ715" t="s">
        <v>83</v>
      </c>
      <c r="BR715">
        <v>1</v>
      </c>
      <c r="BS715" s="71">
        <f t="shared" si="678"/>
        <v>3</v>
      </c>
      <c r="BT715" s="80">
        <f t="shared" si="656"/>
        <v>4</v>
      </c>
      <c r="BU715" s="28">
        <f t="shared" si="679"/>
        <v>20</v>
      </c>
      <c r="BV715" s="14" t="str">
        <f t="shared" si="680"/>
        <v>Deutschland</v>
      </c>
      <c r="BW715" s="80">
        <f t="shared" si="657"/>
        <v>0</v>
      </c>
      <c r="BX715" s="14" t="str">
        <f t="shared" si="681"/>
        <v>Brasilien</v>
      </c>
      <c r="BY715" s="80">
        <f t="shared" si="682"/>
        <v>7</v>
      </c>
      <c r="BZ715" s="14" t="str">
        <f t="shared" si="683"/>
        <v>Niederlande</v>
      </c>
      <c r="CA715" s="80">
        <f t="shared" si="684"/>
        <v>7</v>
      </c>
      <c r="CB715" s="14" t="str">
        <f t="shared" si="685"/>
        <v>Argentinien</v>
      </c>
      <c r="CC715" s="80">
        <f t="shared" si="686"/>
        <v>7</v>
      </c>
      <c r="CD715" s="14" t="str">
        <f t="shared" si="687"/>
        <v>Spanien</v>
      </c>
      <c r="CE715" s="80">
        <f t="shared" si="688"/>
        <v>0</v>
      </c>
      <c r="CF715" s="14" t="str">
        <f t="shared" si="689"/>
        <v>Portugal</v>
      </c>
      <c r="CG715" s="80">
        <f t="shared" si="690"/>
        <v>7</v>
      </c>
      <c r="CH715" s="14" t="str">
        <f t="shared" si="691"/>
        <v>England</v>
      </c>
      <c r="CI715" s="80">
        <f t="shared" si="692"/>
        <v>7</v>
      </c>
      <c r="CJ715" s="14" t="str">
        <f t="shared" si="693"/>
        <v>Frankreich</v>
      </c>
      <c r="CK715" s="80">
        <f t="shared" si="694"/>
        <v>7</v>
      </c>
      <c r="CL715" s="27">
        <f t="shared" ref="CL715:CL771" si="695">CK715+CI715+CG715+CE715+CC715+CA715+BY715+BW715</f>
        <v>42</v>
      </c>
      <c r="CM715" t="s">
        <v>88</v>
      </c>
      <c r="CN715" t="s">
        <v>73</v>
      </c>
      <c r="CO715" t="s">
        <v>90</v>
      </c>
      <c r="CP715">
        <v>3</v>
      </c>
      <c r="CQ715" t="s">
        <v>83</v>
      </c>
      <c r="CR715">
        <v>2</v>
      </c>
      <c r="CS715" s="71">
        <f t="shared" si="643"/>
        <v>2</v>
      </c>
      <c r="CT715" s="80">
        <f t="shared" si="658"/>
        <v>0</v>
      </c>
      <c r="CU715" t="s">
        <v>84</v>
      </c>
      <c r="CV715" t="s">
        <v>73</v>
      </c>
      <c r="CW715" t="s">
        <v>93</v>
      </c>
      <c r="CX715">
        <v>1</v>
      </c>
      <c r="CY715" t="s">
        <v>83</v>
      </c>
      <c r="CZ715">
        <v>2</v>
      </c>
      <c r="DA715" s="71">
        <f t="shared" si="659"/>
        <v>3</v>
      </c>
      <c r="DB715" s="80">
        <f t="shared" si="660"/>
        <v>6</v>
      </c>
      <c r="DC715" t="s">
        <v>130</v>
      </c>
      <c r="DD715" t="s">
        <v>73</v>
      </c>
      <c r="DE715" t="s">
        <v>96</v>
      </c>
      <c r="DF715">
        <v>3</v>
      </c>
      <c r="DG715" t="s">
        <v>83</v>
      </c>
      <c r="DH715">
        <v>2</v>
      </c>
      <c r="DI715" s="71">
        <f t="shared" ref="DI715:DI770" si="696">IF(AND(DC715="Marokko",DE715="Portugal"),3,IF(DC715="Marokko",1,0))</f>
        <v>0</v>
      </c>
      <c r="DJ715" s="80">
        <f t="shared" si="661"/>
        <v>0</v>
      </c>
      <c r="DK715" t="s">
        <v>85</v>
      </c>
      <c r="DL715" t="s">
        <v>73</v>
      </c>
      <c r="DM715" t="s">
        <v>94</v>
      </c>
      <c r="DN715">
        <v>1</v>
      </c>
      <c r="DO715" t="s">
        <v>83</v>
      </c>
      <c r="DP715">
        <v>0</v>
      </c>
      <c r="DQ715" s="71">
        <f t="shared" si="662"/>
        <v>3</v>
      </c>
      <c r="DR715" s="80">
        <f t="shared" si="663"/>
        <v>0</v>
      </c>
      <c r="DS715" s="27">
        <f t="shared" si="644"/>
        <v>6</v>
      </c>
      <c r="DT715" t="str">
        <f t="shared" si="645"/>
        <v>Argentinien</v>
      </c>
      <c r="DU715">
        <f t="shared" si="664"/>
        <v>8</v>
      </c>
      <c r="DV715" t="str">
        <f t="shared" si="646"/>
        <v>Deutschland</v>
      </c>
      <c r="DW715">
        <f t="shared" si="665"/>
        <v>0</v>
      </c>
      <c r="DX715" t="str">
        <f t="shared" si="647"/>
        <v>England</v>
      </c>
      <c r="DY715">
        <f t="shared" si="666"/>
        <v>0</v>
      </c>
      <c r="DZ715" t="str">
        <f t="shared" si="648"/>
        <v>Spanien</v>
      </c>
      <c r="EA715">
        <f t="shared" si="649"/>
        <v>0</v>
      </c>
      <c r="EB715" s="27">
        <f t="shared" si="650"/>
        <v>8</v>
      </c>
      <c r="EC715" t="s">
        <v>93</v>
      </c>
      <c r="ED715" t="s">
        <v>73</v>
      </c>
      <c r="EE715" t="s">
        <v>88</v>
      </c>
      <c r="EF715">
        <v>2</v>
      </c>
      <c r="EG715" t="s">
        <v>83</v>
      </c>
      <c r="EH715">
        <v>1</v>
      </c>
      <c r="EK715" t="s">
        <v>85</v>
      </c>
      <c r="EL715" t="s">
        <v>73</v>
      </c>
      <c r="EM715" t="s">
        <v>130</v>
      </c>
      <c r="EN715">
        <v>2</v>
      </c>
      <c r="EO715" t="s">
        <v>83</v>
      </c>
      <c r="EP715">
        <v>1</v>
      </c>
      <c r="EU715" t="s">
        <v>88</v>
      </c>
      <c r="EV715" t="s">
        <v>73</v>
      </c>
      <c r="EW715" t="s">
        <v>130</v>
      </c>
      <c r="EX715">
        <v>3</v>
      </c>
      <c r="EY715" t="s">
        <v>83</v>
      </c>
      <c r="EZ715">
        <v>2</v>
      </c>
      <c r="FC715" t="s">
        <v>93</v>
      </c>
      <c r="FD715" t="s">
        <v>73</v>
      </c>
      <c r="FE715" t="s">
        <v>85</v>
      </c>
      <c r="FF715">
        <v>1</v>
      </c>
      <c r="FG715" t="s">
        <v>83</v>
      </c>
      <c r="FH715">
        <v>2</v>
      </c>
      <c r="FL715" t="s">
        <v>130</v>
      </c>
      <c r="FN715" t="s">
        <v>88</v>
      </c>
      <c r="FP715" t="s">
        <v>93</v>
      </c>
      <c r="FR715" t="s">
        <v>85</v>
      </c>
      <c r="FU715">
        <v>201</v>
      </c>
      <c r="FX715" t="s">
        <v>184</v>
      </c>
    </row>
    <row r="716" spans="1:263" x14ac:dyDescent="0.45">
      <c r="A716" s="1">
        <v>713</v>
      </c>
      <c r="B716" s="45">
        <f t="shared" si="642"/>
        <v>49</v>
      </c>
      <c r="C716" s="14" t="s">
        <v>1587</v>
      </c>
      <c r="D716" t="s">
        <v>1586</v>
      </c>
      <c r="E716" s="15" t="s">
        <v>1453</v>
      </c>
      <c r="F716" s="28">
        <f>VOR!IH716</f>
        <v>182</v>
      </c>
      <c r="G716" s="27">
        <f t="shared" si="651"/>
        <v>84</v>
      </c>
      <c r="H716" s="49">
        <f t="shared" si="667"/>
        <v>266</v>
      </c>
      <c r="I716" s="14" t="s">
        <v>84</v>
      </c>
      <c r="J716" t="s">
        <v>73</v>
      </c>
      <c r="K716" t="s">
        <v>92</v>
      </c>
      <c r="L716">
        <v>2</v>
      </c>
      <c r="M716" t="s">
        <v>83</v>
      </c>
      <c r="N716">
        <v>1</v>
      </c>
      <c r="O716" s="77">
        <f t="shared" si="668"/>
        <v>1</v>
      </c>
      <c r="P716" s="80">
        <f t="shared" si="669"/>
        <v>2</v>
      </c>
      <c r="Q716" t="s">
        <v>93</v>
      </c>
      <c r="R716" t="s">
        <v>73</v>
      </c>
      <c r="S716" t="s">
        <v>129</v>
      </c>
      <c r="T716">
        <v>3</v>
      </c>
      <c r="U716" t="s">
        <v>83</v>
      </c>
      <c r="V716">
        <v>1</v>
      </c>
      <c r="W716" s="71">
        <f t="shared" si="670"/>
        <v>1</v>
      </c>
      <c r="X716" s="80">
        <f t="shared" si="671"/>
        <v>2</v>
      </c>
      <c r="Y716" s="14" t="s">
        <v>94</v>
      </c>
      <c r="Z716" t="s">
        <v>73</v>
      </c>
      <c r="AA716" t="s">
        <v>86</v>
      </c>
      <c r="AB716">
        <v>2</v>
      </c>
      <c r="AC716" t="s">
        <v>83</v>
      </c>
      <c r="AD716">
        <v>1</v>
      </c>
      <c r="AE716" s="71">
        <f t="shared" si="672"/>
        <v>3</v>
      </c>
      <c r="AF716" s="80">
        <f t="shared" si="652"/>
        <v>4</v>
      </c>
      <c r="AG716" s="14" t="s">
        <v>85</v>
      </c>
      <c r="AH716" t="s">
        <v>73</v>
      </c>
      <c r="AI716" t="s">
        <v>132</v>
      </c>
      <c r="AJ716">
        <v>2</v>
      </c>
      <c r="AK716" t="s">
        <v>83</v>
      </c>
      <c r="AL716">
        <v>0</v>
      </c>
      <c r="AM716" s="71">
        <f t="shared" si="673"/>
        <v>3</v>
      </c>
      <c r="AN716" s="80">
        <f t="shared" si="674"/>
        <v>4</v>
      </c>
      <c r="AO716" s="14" t="s">
        <v>130</v>
      </c>
      <c r="AP716" t="s">
        <v>73</v>
      </c>
      <c r="AQ716" t="s">
        <v>131</v>
      </c>
      <c r="AR716">
        <v>3</v>
      </c>
      <c r="AS716" t="s">
        <v>83</v>
      </c>
      <c r="AT716">
        <v>1</v>
      </c>
      <c r="AU716" s="71">
        <f t="shared" si="653"/>
        <v>0</v>
      </c>
      <c r="AV716" s="80">
        <f t="shared" si="675"/>
        <v>0</v>
      </c>
      <c r="AW716" s="14" t="s">
        <v>90</v>
      </c>
      <c r="AX716" t="s">
        <v>73</v>
      </c>
      <c r="AY716" t="s">
        <v>135</v>
      </c>
      <c r="AZ716">
        <v>4</v>
      </c>
      <c r="BA716" t="s">
        <v>83</v>
      </c>
      <c r="BB716">
        <v>1</v>
      </c>
      <c r="BC716" s="71">
        <f t="shared" si="676"/>
        <v>1</v>
      </c>
      <c r="BD716" s="80">
        <f t="shared" si="654"/>
        <v>4</v>
      </c>
      <c r="BE716" s="14" t="s">
        <v>95</v>
      </c>
      <c r="BF716" t="s">
        <v>73</v>
      </c>
      <c r="BG716" t="s">
        <v>88</v>
      </c>
      <c r="BH716">
        <v>1</v>
      </c>
      <c r="BI716" t="s">
        <v>83</v>
      </c>
      <c r="BJ716">
        <v>3</v>
      </c>
      <c r="BK716" s="71">
        <f t="shared" si="655"/>
        <v>0</v>
      </c>
      <c r="BL716" s="80">
        <f t="shared" si="677"/>
        <v>0</v>
      </c>
      <c r="BM716" s="14" t="s">
        <v>96</v>
      </c>
      <c r="BN716" t="s">
        <v>73</v>
      </c>
      <c r="BO716" t="s">
        <v>166</v>
      </c>
      <c r="BP716">
        <v>2</v>
      </c>
      <c r="BQ716" t="s">
        <v>83</v>
      </c>
      <c r="BR716">
        <v>1</v>
      </c>
      <c r="BS716" s="71">
        <f t="shared" si="678"/>
        <v>1</v>
      </c>
      <c r="BT716" s="80">
        <f t="shared" si="656"/>
        <v>2</v>
      </c>
      <c r="BU716" s="28">
        <f t="shared" si="679"/>
        <v>18</v>
      </c>
      <c r="BV716" s="14" t="str">
        <f t="shared" si="680"/>
        <v>Spanien</v>
      </c>
      <c r="BW716" s="80">
        <f t="shared" si="657"/>
        <v>0</v>
      </c>
      <c r="BX716" s="14" t="str">
        <f t="shared" si="681"/>
        <v>Brasilien</v>
      </c>
      <c r="BY716" s="80">
        <f t="shared" si="682"/>
        <v>7</v>
      </c>
      <c r="BZ716" s="14" t="str">
        <f t="shared" si="683"/>
        <v>Niederlande</v>
      </c>
      <c r="CA716" s="80">
        <f t="shared" si="684"/>
        <v>7</v>
      </c>
      <c r="CB716" s="14" t="str">
        <f t="shared" si="685"/>
        <v>Argentinien</v>
      </c>
      <c r="CC716" s="80">
        <f t="shared" si="686"/>
        <v>7</v>
      </c>
      <c r="CD716" s="14" t="str">
        <f t="shared" si="687"/>
        <v>Deutschland</v>
      </c>
      <c r="CE716" s="80">
        <f t="shared" si="688"/>
        <v>0</v>
      </c>
      <c r="CF716" s="14" t="str">
        <f t="shared" si="689"/>
        <v>Portugal</v>
      </c>
      <c r="CG716" s="80">
        <f t="shared" si="690"/>
        <v>7</v>
      </c>
      <c r="CH716" s="14" t="str">
        <f t="shared" si="691"/>
        <v>England</v>
      </c>
      <c r="CI716" s="80">
        <f t="shared" si="692"/>
        <v>7</v>
      </c>
      <c r="CJ716" s="14" t="str">
        <f t="shared" si="693"/>
        <v>Frankreich</v>
      </c>
      <c r="CK716" s="80">
        <f t="shared" si="694"/>
        <v>7</v>
      </c>
      <c r="CL716" s="27">
        <f t="shared" si="695"/>
        <v>42</v>
      </c>
      <c r="CM716" t="s">
        <v>130</v>
      </c>
      <c r="CN716" t="s">
        <v>73</v>
      </c>
      <c r="CO716" t="s">
        <v>90</v>
      </c>
      <c r="CP716">
        <v>2</v>
      </c>
      <c r="CQ716" t="s">
        <v>83</v>
      </c>
      <c r="CR716">
        <v>4</v>
      </c>
      <c r="CS716" s="71">
        <f t="shared" si="643"/>
        <v>2</v>
      </c>
      <c r="CT716" s="80">
        <f t="shared" si="658"/>
        <v>0</v>
      </c>
      <c r="CU716" t="s">
        <v>84</v>
      </c>
      <c r="CV716" t="s">
        <v>73</v>
      </c>
      <c r="CW716" t="s">
        <v>93</v>
      </c>
      <c r="CX716">
        <v>1</v>
      </c>
      <c r="CY716" t="s">
        <v>83</v>
      </c>
      <c r="CZ716">
        <v>3</v>
      </c>
      <c r="DA716" s="71">
        <f t="shared" si="659"/>
        <v>3</v>
      </c>
      <c r="DB716" s="80">
        <f t="shared" si="660"/>
        <v>4</v>
      </c>
      <c r="DC716" t="s">
        <v>88</v>
      </c>
      <c r="DD716" t="s">
        <v>73</v>
      </c>
      <c r="DE716" t="s">
        <v>96</v>
      </c>
      <c r="DF716">
        <v>2</v>
      </c>
      <c r="DG716" t="s">
        <v>83</v>
      </c>
      <c r="DH716">
        <v>2</v>
      </c>
      <c r="DI716" s="71">
        <f t="shared" si="696"/>
        <v>0</v>
      </c>
      <c r="DJ716" s="80">
        <f t="shared" si="661"/>
        <v>0</v>
      </c>
      <c r="DK716" t="s">
        <v>85</v>
      </c>
      <c r="DL716" t="s">
        <v>73</v>
      </c>
      <c r="DM716" t="s">
        <v>94</v>
      </c>
      <c r="DN716">
        <v>1</v>
      </c>
      <c r="DO716" t="s">
        <v>83</v>
      </c>
      <c r="DP716">
        <v>3</v>
      </c>
      <c r="DQ716" s="71">
        <f t="shared" si="662"/>
        <v>3</v>
      </c>
      <c r="DR716" s="80">
        <f t="shared" si="663"/>
        <v>4</v>
      </c>
      <c r="DS716" s="27">
        <f t="shared" si="644"/>
        <v>8</v>
      </c>
      <c r="DT716" t="str">
        <f t="shared" si="645"/>
        <v>Argentinien</v>
      </c>
      <c r="DU716">
        <f t="shared" si="664"/>
        <v>8</v>
      </c>
      <c r="DV716" t="str">
        <f t="shared" si="646"/>
        <v>Brasilien</v>
      </c>
      <c r="DW716">
        <f t="shared" si="665"/>
        <v>0</v>
      </c>
      <c r="DX716" t="str">
        <f t="shared" si="647"/>
        <v>Frankreich</v>
      </c>
      <c r="DY716">
        <f t="shared" si="666"/>
        <v>8</v>
      </c>
      <c r="DZ716" t="str">
        <f t="shared" si="648"/>
        <v>Portugal</v>
      </c>
      <c r="EA716">
        <f t="shared" si="649"/>
        <v>0</v>
      </c>
      <c r="EB716" s="27">
        <f t="shared" si="650"/>
        <v>16</v>
      </c>
      <c r="EC716" t="s">
        <v>93</v>
      </c>
      <c r="ED716" t="s">
        <v>73</v>
      </c>
      <c r="EE716" t="s">
        <v>90</v>
      </c>
      <c r="EF716">
        <v>2</v>
      </c>
      <c r="EG716" t="s">
        <v>83</v>
      </c>
      <c r="EH716">
        <v>3</v>
      </c>
      <c r="EK716" t="s">
        <v>94</v>
      </c>
      <c r="EL716" t="s">
        <v>73</v>
      </c>
      <c r="EM716" t="s">
        <v>96</v>
      </c>
      <c r="EN716">
        <v>2</v>
      </c>
      <c r="EO716" t="s">
        <v>83</v>
      </c>
      <c r="EP716">
        <v>1</v>
      </c>
      <c r="EU716" t="s">
        <v>93</v>
      </c>
      <c r="EV716" t="s">
        <v>73</v>
      </c>
      <c r="EW716" t="s">
        <v>96</v>
      </c>
      <c r="EX716">
        <v>1</v>
      </c>
      <c r="EY716" t="s">
        <v>83</v>
      </c>
      <c r="EZ716">
        <v>3</v>
      </c>
      <c r="FC716" t="s">
        <v>90</v>
      </c>
      <c r="FD716" t="s">
        <v>73</v>
      </c>
      <c r="FE716" t="s">
        <v>94</v>
      </c>
      <c r="FF716">
        <v>3</v>
      </c>
      <c r="FG716" t="s">
        <v>83</v>
      </c>
      <c r="FH716">
        <v>1</v>
      </c>
      <c r="FL716" t="s">
        <v>93</v>
      </c>
      <c r="FN716" t="s">
        <v>96</v>
      </c>
      <c r="FP716" t="s">
        <v>94</v>
      </c>
      <c r="FR716" t="s">
        <v>90</v>
      </c>
      <c r="FU716">
        <v>222</v>
      </c>
      <c r="FX716" t="s">
        <v>184</v>
      </c>
    </row>
    <row r="717" spans="1:263" x14ac:dyDescent="0.45">
      <c r="A717" s="1">
        <v>714</v>
      </c>
      <c r="B717" s="45">
        <f t="shared" si="642"/>
        <v>344</v>
      </c>
      <c r="C717" s="14" t="s">
        <v>489</v>
      </c>
      <c r="D717" t="s">
        <v>1586</v>
      </c>
      <c r="E717" s="15" t="s">
        <v>1453</v>
      </c>
      <c r="F717" s="28">
        <f>VOR!IH717</f>
        <v>153</v>
      </c>
      <c r="G717" s="27">
        <f t="shared" si="651"/>
        <v>62</v>
      </c>
      <c r="H717" s="49">
        <f t="shared" si="667"/>
        <v>215</v>
      </c>
      <c r="I717" s="14" t="s">
        <v>84</v>
      </c>
      <c r="J717" t="s">
        <v>73</v>
      </c>
      <c r="K717" t="s">
        <v>92</v>
      </c>
      <c r="L717">
        <v>3</v>
      </c>
      <c r="M717" t="s">
        <v>83</v>
      </c>
      <c r="N717">
        <v>1</v>
      </c>
      <c r="O717" s="77">
        <f t="shared" si="668"/>
        <v>1</v>
      </c>
      <c r="P717" s="80">
        <f t="shared" si="669"/>
        <v>4</v>
      </c>
      <c r="Q717" t="s">
        <v>93</v>
      </c>
      <c r="R717" t="s">
        <v>73</v>
      </c>
      <c r="S717" t="s">
        <v>129</v>
      </c>
      <c r="T717">
        <v>3</v>
      </c>
      <c r="U717" t="s">
        <v>83</v>
      </c>
      <c r="V717">
        <v>1</v>
      </c>
      <c r="W717" s="71">
        <f t="shared" si="670"/>
        <v>1</v>
      </c>
      <c r="X717" s="80">
        <f t="shared" si="671"/>
        <v>2</v>
      </c>
      <c r="Y717" s="14" t="s">
        <v>94</v>
      </c>
      <c r="Z717" t="s">
        <v>73</v>
      </c>
      <c r="AA717" t="s">
        <v>86</v>
      </c>
      <c r="AB717">
        <v>2</v>
      </c>
      <c r="AC717" t="s">
        <v>83</v>
      </c>
      <c r="AD717">
        <v>1</v>
      </c>
      <c r="AE717" s="71">
        <f t="shared" si="672"/>
        <v>3</v>
      </c>
      <c r="AF717" s="80">
        <f t="shared" si="652"/>
        <v>4</v>
      </c>
      <c r="AG717" s="14" t="s">
        <v>85</v>
      </c>
      <c r="AH717" t="s">
        <v>73</v>
      </c>
      <c r="AI717" t="s">
        <v>132</v>
      </c>
      <c r="AJ717">
        <v>1</v>
      </c>
      <c r="AK717" t="s">
        <v>83</v>
      </c>
      <c r="AL717">
        <v>2</v>
      </c>
      <c r="AM717" s="71">
        <f t="shared" si="673"/>
        <v>3</v>
      </c>
      <c r="AN717" s="80">
        <f t="shared" si="674"/>
        <v>0</v>
      </c>
      <c r="AO717" s="14" t="s">
        <v>130</v>
      </c>
      <c r="AP717" t="s">
        <v>73</v>
      </c>
      <c r="AQ717" t="s">
        <v>95</v>
      </c>
      <c r="AR717">
        <v>2</v>
      </c>
      <c r="AS717" t="s">
        <v>83</v>
      </c>
      <c r="AT717">
        <v>1</v>
      </c>
      <c r="AU717" s="71">
        <f t="shared" si="653"/>
        <v>2</v>
      </c>
      <c r="AV717" s="80">
        <f t="shared" si="675"/>
        <v>0</v>
      </c>
      <c r="AW717" s="14" t="s">
        <v>90</v>
      </c>
      <c r="AX717" t="s">
        <v>73</v>
      </c>
      <c r="AY717" t="s">
        <v>96</v>
      </c>
      <c r="AZ717">
        <v>3</v>
      </c>
      <c r="BA717" t="s">
        <v>83</v>
      </c>
      <c r="BB717">
        <v>1</v>
      </c>
      <c r="BC717" s="71">
        <f t="shared" si="676"/>
        <v>1</v>
      </c>
      <c r="BD717" s="80">
        <f t="shared" si="654"/>
        <v>2</v>
      </c>
      <c r="BE717" s="14" t="s">
        <v>131</v>
      </c>
      <c r="BF717" t="s">
        <v>73</v>
      </c>
      <c r="BG717" t="s">
        <v>88</v>
      </c>
      <c r="BH717">
        <v>1</v>
      </c>
      <c r="BI717" t="s">
        <v>83</v>
      </c>
      <c r="BJ717">
        <v>3</v>
      </c>
      <c r="BK717" s="71">
        <f t="shared" si="655"/>
        <v>0</v>
      </c>
      <c r="BL717" s="80">
        <f t="shared" si="677"/>
        <v>0</v>
      </c>
      <c r="BM717" s="14" t="s">
        <v>135</v>
      </c>
      <c r="BN717" t="s">
        <v>73</v>
      </c>
      <c r="BO717" t="s">
        <v>150</v>
      </c>
      <c r="BP717">
        <v>2</v>
      </c>
      <c r="BQ717" t="s">
        <v>83</v>
      </c>
      <c r="BR717">
        <v>1</v>
      </c>
      <c r="BS717" s="71">
        <f t="shared" si="678"/>
        <v>0</v>
      </c>
      <c r="BT717" s="80">
        <f t="shared" si="656"/>
        <v>0</v>
      </c>
      <c r="BU717" s="28">
        <f t="shared" si="679"/>
        <v>12</v>
      </c>
      <c r="BV717" s="14" t="str">
        <f t="shared" si="680"/>
        <v>Spanien</v>
      </c>
      <c r="BW717" s="80">
        <f t="shared" si="657"/>
        <v>0</v>
      </c>
      <c r="BX717" s="14" t="str">
        <f t="shared" si="681"/>
        <v>Brasilien</v>
      </c>
      <c r="BY717" s="80">
        <f t="shared" si="682"/>
        <v>7</v>
      </c>
      <c r="BZ717" s="14" t="str">
        <f t="shared" si="683"/>
        <v>Niederlande</v>
      </c>
      <c r="CA717" s="80">
        <f t="shared" si="684"/>
        <v>7</v>
      </c>
      <c r="CB717" s="14" t="str">
        <f t="shared" si="685"/>
        <v>Argentinien</v>
      </c>
      <c r="CC717" s="80">
        <f t="shared" si="686"/>
        <v>7</v>
      </c>
      <c r="CD717" s="14" t="str">
        <f t="shared" si="687"/>
        <v>Deutschland</v>
      </c>
      <c r="CE717" s="80">
        <f t="shared" si="688"/>
        <v>0</v>
      </c>
      <c r="CF717" s="14" t="str">
        <f t="shared" si="689"/>
        <v>Uruguay</v>
      </c>
      <c r="CG717" s="80">
        <f t="shared" si="690"/>
        <v>0</v>
      </c>
      <c r="CH717" s="14" t="str">
        <f t="shared" si="691"/>
        <v>Senegal</v>
      </c>
      <c r="CI717" s="80">
        <f t="shared" si="692"/>
        <v>0</v>
      </c>
      <c r="CJ717" s="14" t="str">
        <f t="shared" si="693"/>
        <v>Frankreich</v>
      </c>
      <c r="CK717" s="80">
        <f t="shared" si="694"/>
        <v>7</v>
      </c>
      <c r="CL717" s="27">
        <f t="shared" si="695"/>
        <v>28</v>
      </c>
      <c r="CM717" t="s">
        <v>130</v>
      </c>
      <c r="CN717" t="s">
        <v>73</v>
      </c>
      <c r="CO717" t="s">
        <v>90</v>
      </c>
      <c r="CP717">
        <v>2</v>
      </c>
      <c r="CQ717" t="s">
        <v>83</v>
      </c>
      <c r="CR717">
        <v>4</v>
      </c>
      <c r="CS717" s="71">
        <f t="shared" si="643"/>
        <v>2</v>
      </c>
      <c r="CT717" s="80">
        <f t="shared" si="658"/>
        <v>0</v>
      </c>
      <c r="CU717" t="s">
        <v>84</v>
      </c>
      <c r="CV717" t="s">
        <v>73</v>
      </c>
      <c r="CW717" t="s">
        <v>93</v>
      </c>
      <c r="CX717">
        <v>2</v>
      </c>
      <c r="CY717" t="s">
        <v>83</v>
      </c>
      <c r="CZ717">
        <v>4</v>
      </c>
      <c r="DA717" s="71">
        <f t="shared" si="659"/>
        <v>3</v>
      </c>
      <c r="DB717" s="80">
        <f t="shared" si="660"/>
        <v>4</v>
      </c>
      <c r="DC717" t="s">
        <v>88</v>
      </c>
      <c r="DD717" t="s">
        <v>73</v>
      </c>
      <c r="DE717" t="s">
        <v>135</v>
      </c>
      <c r="DF717">
        <v>2</v>
      </c>
      <c r="DG717" t="s">
        <v>83</v>
      </c>
      <c r="DH717">
        <v>1</v>
      </c>
      <c r="DI717" s="71">
        <f t="shared" si="696"/>
        <v>0</v>
      </c>
      <c r="DJ717" s="80">
        <f t="shared" si="661"/>
        <v>0</v>
      </c>
      <c r="DK717" t="s">
        <v>132</v>
      </c>
      <c r="DL717" t="s">
        <v>73</v>
      </c>
      <c r="DM717" t="s">
        <v>94</v>
      </c>
      <c r="DN717">
        <v>1</v>
      </c>
      <c r="DO717" t="s">
        <v>83</v>
      </c>
      <c r="DP717">
        <v>3</v>
      </c>
      <c r="DQ717" s="71">
        <f t="shared" si="662"/>
        <v>2</v>
      </c>
      <c r="DR717" s="80">
        <f t="shared" si="663"/>
        <v>2</v>
      </c>
      <c r="DS717" s="27">
        <f t="shared" si="644"/>
        <v>6</v>
      </c>
      <c r="DT717" t="str">
        <f t="shared" si="645"/>
        <v>Argentinien</v>
      </c>
      <c r="DU717">
        <f t="shared" si="664"/>
        <v>8</v>
      </c>
      <c r="DV717" t="str">
        <f t="shared" si="646"/>
        <v>Brasilien</v>
      </c>
      <c r="DW717">
        <f t="shared" si="665"/>
        <v>0</v>
      </c>
      <c r="DX717" t="str">
        <f t="shared" si="647"/>
        <v>Frankreich</v>
      </c>
      <c r="DY717">
        <f t="shared" si="666"/>
        <v>8</v>
      </c>
      <c r="DZ717" t="str">
        <f t="shared" si="648"/>
        <v>Deutschland</v>
      </c>
      <c r="EA717">
        <f t="shared" si="649"/>
        <v>0</v>
      </c>
      <c r="EB717" s="27">
        <f t="shared" si="650"/>
        <v>16</v>
      </c>
      <c r="EC717" t="s">
        <v>93</v>
      </c>
      <c r="ED717" t="s">
        <v>73</v>
      </c>
      <c r="EE717" t="s">
        <v>90</v>
      </c>
      <c r="EF717">
        <v>1</v>
      </c>
      <c r="EG717" t="s">
        <v>83</v>
      </c>
      <c r="EH717">
        <v>3</v>
      </c>
      <c r="EK717" t="s">
        <v>94</v>
      </c>
      <c r="EL717" t="s">
        <v>73</v>
      </c>
      <c r="EM717" t="s">
        <v>88</v>
      </c>
      <c r="EN717">
        <v>2</v>
      </c>
      <c r="EO717" t="s">
        <v>83</v>
      </c>
      <c r="EP717">
        <v>1</v>
      </c>
      <c r="EU717" t="s">
        <v>93</v>
      </c>
      <c r="EV717" t="s">
        <v>73</v>
      </c>
      <c r="EW717" t="s">
        <v>88</v>
      </c>
      <c r="EX717">
        <v>2</v>
      </c>
      <c r="EY717" t="s">
        <v>83</v>
      </c>
      <c r="EZ717">
        <v>1</v>
      </c>
      <c r="FC717" t="s">
        <v>90</v>
      </c>
      <c r="FD717" t="s">
        <v>73</v>
      </c>
      <c r="FE717" t="s">
        <v>94</v>
      </c>
      <c r="FF717">
        <v>3</v>
      </c>
      <c r="FG717" t="s">
        <v>83</v>
      </c>
      <c r="FH717">
        <v>1</v>
      </c>
      <c r="FL717" t="s">
        <v>88</v>
      </c>
      <c r="FN717" t="s">
        <v>93</v>
      </c>
      <c r="FP717" t="s">
        <v>94</v>
      </c>
      <c r="FR717" t="s">
        <v>90</v>
      </c>
      <c r="FU717">
        <v>209</v>
      </c>
      <c r="FX717" t="s">
        <v>1590</v>
      </c>
    </row>
    <row r="718" spans="1:263" x14ac:dyDescent="0.45">
      <c r="A718" s="1">
        <v>715</v>
      </c>
      <c r="B718" s="45">
        <f t="shared" si="642"/>
        <v>442</v>
      </c>
      <c r="C718" s="14" t="s">
        <v>277</v>
      </c>
      <c r="D718" t="s">
        <v>680</v>
      </c>
      <c r="E718" s="15" t="s">
        <v>1453</v>
      </c>
      <c r="F718" s="28">
        <f>VOR!IH718</f>
        <v>148</v>
      </c>
      <c r="G718" s="27">
        <f t="shared" si="651"/>
        <v>51</v>
      </c>
      <c r="H718" s="49">
        <f t="shared" si="667"/>
        <v>199</v>
      </c>
      <c r="I718" s="14" t="s">
        <v>84</v>
      </c>
      <c r="J718" t="s">
        <v>73</v>
      </c>
      <c r="K718" t="s">
        <v>92</v>
      </c>
      <c r="L718">
        <v>2</v>
      </c>
      <c r="M718" t="s">
        <v>83</v>
      </c>
      <c r="N718">
        <v>3</v>
      </c>
      <c r="O718" s="77">
        <f t="shared" si="668"/>
        <v>1</v>
      </c>
      <c r="P718" s="80">
        <f t="shared" si="669"/>
        <v>0</v>
      </c>
      <c r="Q718" t="s">
        <v>86</v>
      </c>
      <c r="R718" t="s">
        <v>73</v>
      </c>
      <c r="S718" t="s">
        <v>164</v>
      </c>
      <c r="T718">
        <v>3</v>
      </c>
      <c r="U718" t="s">
        <v>83</v>
      </c>
      <c r="V718">
        <v>2</v>
      </c>
      <c r="W718" s="71">
        <f t="shared" si="670"/>
        <v>0</v>
      </c>
      <c r="X718" s="80">
        <f t="shared" si="671"/>
        <v>0</v>
      </c>
      <c r="Y718" s="14" t="s">
        <v>94</v>
      </c>
      <c r="Z718" t="s">
        <v>73</v>
      </c>
      <c r="AA718" t="s">
        <v>93</v>
      </c>
      <c r="AB718">
        <v>2</v>
      </c>
      <c r="AC718" t="s">
        <v>83</v>
      </c>
      <c r="AD718">
        <v>0</v>
      </c>
      <c r="AE718" s="71">
        <f t="shared" si="672"/>
        <v>1</v>
      </c>
      <c r="AF718" s="80">
        <f t="shared" si="652"/>
        <v>3</v>
      </c>
      <c r="AG718" s="14" t="s">
        <v>85</v>
      </c>
      <c r="AH718" t="s">
        <v>73</v>
      </c>
      <c r="AI718" t="s">
        <v>136</v>
      </c>
      <c r="AJ718">
        <v>3</v>
      </c>
      <c r="AK718" t="s">
        <v>83</v>
      </c>
      <c r="AL718">
        <v>1</v>
      </c>
      <c r="AM718" s="71">
        <f t="shared" si="673"/>
        <v>1</v>
      </c>
      <c r="AN718" s="80">
        <f t="shared" si="674"/>
        <v>2</v>
      </c>
      <c r="AO718" s="14" t="s">
        <v>88</v>
      </c>
      <c r="AP718" t="s">
        <v>73</v>
      </c>
      <c r="AQ718" t="s">
        <v>95</v>
      </c>
      <c r="AR718">
        <v>2</v>
      </c>
      <c r="AS718" t="s">
        <v>83</v>
      </c>
      <c r="AT718">
        <v>0</v>
      </c>
      <c r="AU718" s="71">
        <f t="shared" si="653"/>
        <v>2</v>
      </c>
      <c r="AV718" s="80">
        <f t="shared" si="675"/>
        <v>0</v>
      </c>
      <c r="AW718" s="14" t="s">
        <v>90</v>
      </c>
      <c r="AX718" t="s">
        <v>73</v>
      </c>
      <c r="AY718" t="s">
        <v>135</v>
      </c>
      <c r="AZ718">
        <v>1</v>
      </c>
      <c r="BA718" t="s">
        <v>83</v>
      </c>
      <c r="BB718">
        <v>0</v>
      </c>
      <c r="BC718" s="71">
        <f t="shared" si="676"/>
        <v>1</v>
      </c>
      <c r="BD718" s="80">
        <f t="shared" si="654"/>
        <v>2</v>
      </c>
      <c r="BE718" s="14" t="s">
        <v>131</v>
      </c>
      <c r="BF718" t="s">
        <v>73</v>
      </c>
      <c r="BG718" t="s">
        <v>130</v>
      </c>
      <c r="BH718">
        <v>1</v>
      </c>
      <c r="BI718" t="s">
        <v>83</v>
      </c>
      <c r="BJ718">
        <v>2</v>
      </c>
      <c r="BK718" s="71">
        <f t="shared" si="655"/>
        <v>2</v>
      </c>
      <c r="BL718" s="80">
        <f t="shared" si="677"/>
        <v>0</v>
      </c>
      <c r="BM718" s="14" t="s">
        <v>96</v>
      </c>
      <c r="BN718" t="s">
        <v>73</v>
      </c>
      <c r="BO718" t="s">
        <v>150</v>
      </c>
      <c r="BP718">
        <v>3</v>
      </c>
      <c r="BQ718" t="s">
        <v>83</v>
      </c>
      <c r="BR718">
        <v>1</v>
      </c>
      <c r="BS718" s="71">
        <f t="shared" si="678"/>
        <v>1</v>
      </c>
      <c r="BT718" s="80">
        <f t="shared" si="656"/>
        <v>2</v>
      </c>
      <c r="BU718" s="28">
        <f t="shared" si="679"/>
        <v>9</v>
      </c>
      <c r="BV718" s="14" t="str">
        <f t="shared" si="680"/>
        <v>Deutschland</v>
      </c>
      <c r="BW718" s="80">
        <f t="shared" si="657"/>
        <v>0</v>
      </c>
      <c r="BX718" s="14" t="str">
        <f t="shared" si="681"/>
        <v>Brasilien</v>
      </c>
      <c r="BY718" s="80">
        <f t="shared" si="682"/>
        <v>7</v>
      </c>
      <c r="BZ718" s="14" t="str">
        <f t="shared" si="683"/>
        <v>Wales</v>
      </c>
      <c r="CA718" s="80">
        <f t="shared" si="684"/>
        <v>0</v>
      </c>
      <c r="CB718" s="14" t="str">
        <f t="shared" si="685"/>
        <v>Polen</v>
      </c>
      <c r="CC718" s="80">
        <f t="shared" si="686"/>
        <v>0</v>
      </c>
      <c r="CD718" s="14" t="str">
        <f t="shared" si="687"/>
        <v>Spanien</v>
      </c>
      <c r="CE718" s="80">
        <f t="shared" si="688"/>
        <v>0</v>
      </c>
      <c r="CF718" s="14" t="str">
        <f t="shared" si="689"/>
        <v>Portugal</v>
      </c>
      <c r="CG718" s="80">
        <f t="shared" si="690"/>
        <v>7</v>
      </c>
      <c r="CH718" s="14" t="str">
        <f t="shared" si="691"/>
        <v>England</v>
      </c>
      <c r="CI718" s="80">
        <f t="shared" si="692"/>
        <v>7</v>
      </c>
      <c r="CJ718" s="14" t="str">
        <f t="shared" si="693"/>
        <v>Frankreich</v>
      </c>
      <c r="CK718" s="80">
        <f t="shared" si="694"/>
        <v>7</v>
      </c>
      <c r="CL718" s="27">
        <f t="shared" si="695"/>
        <v>28</v>
      </c>
      <c r="CM718" t="s">
        <v>88</v>
      </c>
      <c r="CN718" t="s">
        <v>73</v>
      </c>
      <c r="CO718" t="s">
        <v>90</v>
      </c>
      <c r="CP718">
        <v>3</v>
      </c>
      <c r="CQ718" t="s">
        <v>83</v>
      </c>
      <c r="CR718">
        <v>1</v>
      </c>
      <c r="CS718" s="71">
        <f t="shared" si="643"/>
        <v>2</v>
      </c>
      <c r="CT718" s="80">
        <f t="shared" si="658"/>
        <v>0</v>
      </c>
      <c r="CU718" t="s">
        <v>92</v>
      </c>
      <c r="CV718" t="s">
        <v>73</v>
      </c>
      <c r="CW718" t="s">
        <v>86</v>
      </c>
      <c r="CX718">
        <v>2</v>
      </c>
      <c r="CY718" t="s">
        <v>83</v>
      </c>
      <c r="CZ718">
        <v>1</v>
      </c>
      <c r="DA718" s="71">
        <f t="shared" si="659"/>
        <v>0</v>
      </c>
      <c r="DB718" s="80">
        <f t="shared" si="660"/>
        <v>0</v>
      </c>
      <c r="DC718" t="s">
        <v>130</v>
      </c>
      <c r="DD718" t="s">
        <v>73</v>
      </c>
      <c r="DE718" t="s">
        <v>96</v>
      </c>
      <c r="DF718">
        <v>2</v>
      </c>
      <c r="DG718" t="s">
        <v>83</v>
      </c>
      <c r="DH718">
        <v>3</v>
      </c>
      <c r="DI718" s="71">
        <f t="shared" si="696"/>
        <v>0</v>
      </c>
      <c r="DJ718" s="80">
        <f t="shared" si="661"/>
        <v>0</v>
      </c>
      <c r="DK718" t="s">
        <v>85</v>
      </c>
      <c r="DL718" t="s">
        <v>73</v>
      </c>
      <c r="DM718" t="s">
        <v>94</v>
      </c>
      <c r="DN718">
        <v>2</v>
      </c>
      <c r="DO718" t="s">
        <v>83</v>
      </c>
      <c r="DP718">
        <v>3</v>
      </c>
      <c r="DQ718" s="71">
        <f t="shared" si="662"/>
        <v>3</v>
      </c>
      <c r="DR718" s="80">
        <f t="shared" si="663"/>
        <v>6</v>
      </c>
      <c r="DS718" s="27">
        <f t="shared" si="644"/>
        <v>6</v>
      </c>
      <c r="DT718" t="str">
        <f t="shared" si="645"/>
        <v>Wales</v>
      </c>
      <c r="DU718">
        <f t="shared" si="664"/>
        <v>0</v>
      </c>
      <c r="DV718" t="str">
        <f t="shared" si="646"/>
        <v>Deutschland</v>
      </c>
      <c r="DW718">
        <f t="shared" si="665"/>
        <v>0</v>
      </c>
      <c r="DX718" t="str">
        <f t="shared" si="647"/>
        <v>Frankreich</v>
      </c>
      <c r="DY718">
        <f t="shared" si="666"/>
        <v>8</v>
      </c>
      <c r="DZ718" t="str">
        <f t="shared" si="648"/>
        <v>Portugal</v>
      </c>
      <c r="EA718">
        <f t="shared" si="649"/>
        <v>0</v>
      </c>
      <c r="EB718" s="27">
        <f t="shared" si="650"/>
        <v>8</v>
      </c>
      <c r="EC718" t="s">
        <v>92</v>
      </c>
      <c r="ED718" t="s">
        <v>73</v>
      </c>
      <c r="EE718" t="s">
        <v>88</v>
      </c>
      <c r="EF718">
        <v>1</v>
      </c>
      <c r="EG718" t="s">
        <v>83</v>
      </c>
      <c r="EH718">
        <v>2</v>
      </c>
      <c r="EK718" t="s">
        <v>94</v>
      </c>
      <c r="EL718" t="s">
        <v>73</v>
      </c>
      <c r="EM718" t="s">
        <v>96</v>
      </c>
      <c r="EN718">
        <v>3</v>
      </c>
      <c r="EO718" t="s">
        <v>83</v>
      </c>
      <c r="EP718">
        <v>2</v>
      </c>
      <c r="EU718" t="s">
        <v>92</v>
      </c>
      <c r="EV718" t="s">
        <v>73</v>
      </c>
      <c r="EW718" t="s">
        <v>96</v>
      </c>
      <c r="EX718">
        <v>2</v>
      </c>
      <c r="EY718" t="s">
        <v>83</v>
      </c>
      <c r="EZ718">
        <v>1</v>
      </c>
      <c r="FC718" t="s">
        <v>88</v>
      </c>
      <c r="FD718" t="s">
        <v>73</v>
      </c>
      <c r="FE718" t="s">
        <v>94</v>
      </c>
      <c r="FF718">
        <v>2</v>
      </c>
      <c r="FG718" t="s">
        <v>83</v>
      </c>
      <c r="FH718">
        <v>3</v>
      </c>
      <c r="FL718" t="s">
        <v>96</v>
      </c>
      <c r="FN718" t="s">
        <v>92</v>
      </c>
      <c r="FP718" t="s">
        <v>88</v>
      </c>
      <c r="FR718" t="s">
        <v>94</v>
      </c>
      <c r="FU718">
        <v>111</v>
      </c>
      <c r="FX718" t="s">
        <v>644</v>
      </c>
    </row>
    <row r="719" spans="1:263" x14ac:dyDescent="0.45">
      <c r="A719" s="1">
        <v>716</v>
      </c>
      <c r="B719" s="45">
        <f t="shared" si="642"/>
        <v>389</v>
      </c>
      <c r="C719" s="14" t="s">
        <v>1466</v>
      </c>
      <c r="D719" t="s">
        <v>680</v>
      </c>
      <c r="E719" s="15" t="s">
        <v>1453</v>
      </c>
      <c r="F719" s="28">
        <f>VOR!IH719</f>
        <v>148</v>
      </c>
      <c r="G719" s="27">
        <f t="shared" si="651"/>
        <v>60</v>
      </c>
      <c r="H719" s="49">
        <f t="shared" si="667"/>
        <v>208</v>
      </c>
      <c r="I719" s="14" t="s">
        <v>84</v>
      </c>
      <c r="J719" t="s">
        <v>73</v>
      </c>
      <c r="K719" t="s">
        <v>92</v>
      </c>
      <c r="L719">
        <v>2</v>
      </c>
      <c r="M719" t="s">
        <v>83</v>
      </c>
      <c r="N719">
        <v>1</v>
      </c>
      <c r="O719" s="77">
        <f t="shared" si="668"/>
        <v>1</v>
      </c>
      <c r="P719" s="80">
        <f t="shared" si="669"/>
        <v>2</v>
      </c>
      <c r="Q719" t="s">
        <v>86</v>
      </c>
      <c r="R719" t="s">
        <v>73</v>
      </c>
      <c r="S719" t="s">
        <v>164</v>
      </c>
      <c r="T719">
        <v>3</v>
      </c>
      <c r="U719" t="s">
        <v>83</v>
      </c>
      <c r="V719">
        <v>2</v>
      </c>
      <c r="W719" s="71">
        <f t="shared" si="670"/>
        <v>0</v>
      </c>
      <c r="X719" s="80">
        <f t="shared" si="671"/>
        <v>0</v>
      </c>
      <c r="Y719" s="14" t="s">
        <v>94</v>
      </c>
      <c r="Z719" t="s">
        <v>73</v>
      </c>
      <c r="AA719" t="s">
        <v>93</v>
      </c>
      <c r="AB719">
        <v>2</v>
      </c>
      <c r="AC719" t="s">
        <v>83</v>
      </c>
      <c r="AD719">
        <v>0</v>
      </c>
      <c r="AE719" s="71">
        <f t="shared" si="672"/>
        <v>1</v>
      </c>
      <c r="AF719" s="80">
        <f t="shared" si="652"/>
        <v>3</v>
      </c>
      <c r="AG719" s="14" t="s">
        <v>85</v>
      </c>
      <c r="AH719" t="s">
        <v>73</v>
      </c>
      <c r="AI719" t="s">
        <v>136</v>
      </c>
      <c r="AJ719">
        <v>3</v>
      </c>
      <c r="AK719" t="s">
        <v>83</v>
      </c>
      <c r="AL719">
        <v>1</v>
      </c>
      <c r="AM719" s="71">
        <f t="shared" si="673"/>
        <v>1</v>
      </c>
      <c r="AN719" s="80">
        <f t="shared" si="674"/>
        <v>2</v>
      </c>
      <c r="AO719" s="14" t="s">
        <v>88</v>
      </c>
      <c r="AP719" t="s">
        <v>73</v>
      </c>
      <c r="AQ719" t="s">
        <v>95</v>
      </c>
      <c r="AR719">
        <v>2</v>
      </c>
      <c r="AS719" t="s">
        <v>83</v>
      </c>
      <c r="AT719">
        <v>0</v>
      </c>
      <c r="AU719" s="71">
        <f t="shared" si="653"/>
        <v>2</v>
      </c>
      <c r="AV719" s="80">
        <f t="shared" si="675"/>
        <v>0</v>
      </c>
      <c r="AW719" s="14" t="s">
        <v>90</v>
      </c>
      <c r="AX719" t="s">
        <v>73</v>
      </c>
      <c r="AY719" t="s">
        <v>135</v>
      </c>
      <c r="AZ719">
        <v>1</v>
      </c>
      <c r="BA719" t="s">
        <v>83</v>
      </c>
      <c r="BB719">
        <v>0</v>
      </c>
      <c r="BC719" s="71">
        <f t="shared" si="676"/>
        <v>1</v>
      </c>
      <c r="BD719" s="80">
        <f t="shared" si="654"/>
        <v>2</v>
      </c>
      <c r="BE719" s="14" t="s">
        <v>131</v>
      </c>
      <c r="BF719" t="s">
        <v>73</v>
      </c>
      <c r="BG719" t="s">
        <v>130</v>
      </c>
      <c r="BH719">
        <v>1</v>
      </c>
      <c r="BI719" t="s">
        <v>83</v>
      </c>
      <c r="BJ719">
        <v>0</v>
      </c>
      <c r="BK719" s="71">
        <f t="shared" si="655"/>
        <v>2</v>
      </c>
      <c r="BL719" s="80">
        <f t="shared" si="677"/>
        <v>0</v>
      </c>
      <c r="BM719" s="14" t="s">
        <v>96</v>
      </c>
      <c r="BN719" t="s">
        <v>73</v>
      </c>
      <c r="BO719" t="s">
        <v>150</v>
      </c>
      <c r="BP719">
        <v>3</v>
      </c>
      <c r="BQ719" t="s">
        <v>83</v>
      </c>
      <c r="BR719">
        <v>1</v>
      </c>
      <c r="BS719" s="71">
        <f t="shared" si="678"/>
        <v>1</v>
      </c>
      <c r="BT719" s="80">
        <f t="shared" si="656"/>
        <v>2</v>
      </c>
      <c r="BU719" s="28">
        <f t="shared" si="679"/>
        <v>11</v>
      </c>
      <c r="BV719" s="14" t="str">
        <f t="shared" si="680"/>
        <v>Deutschland</v>
      </c>
      <c r="BW719" s="80">
        <f t="shared" si="657"/>
        <v>0</v>
      </c>
      <c r="BX719" s="14" t="str">
        <f t="shared" si="681"/>
        <v>Brasilien</v>
      </c>
      <c r="BY719" s="80">
        <f t="shared" si="682"/>
        <v>7</v>
      </c>
      <c r="BZ719" s="14" t="str">
        <f t="shared" si="683"/>
        <v>Niederlande</v>
      </c>
      <c r="CA719" s="80">
        <f t="shared" si="684"/>
        <v>7</v>
      </c>
      <c r="CB719" s="14" t="str">
        <f t="shared" si="685"/>
        <v>Polen</v>
      </c>
      <c r="CC719" s="80">
        <f t="shared" si="686"/>
        <v>0</v>
      </c>
      <c r="CD719" s="14" t="str">
        <f t="shared" si="687"/>
        <v>Belgien</v>
      </c>
      <c r="CE719" s="80">
        <f t="shared" si="688"/>
        <v>0</v>
      </c>
      <c r="CF719" s="14" t="str">
        <f t="shared" si="689"/>
        <v>Portugal</v>
      </c>
      <c r="CG719" s="80">
        <f t="shared" si="690"/>
        <v>7</v>
      </c>
      <c r="CH719" s="14" t="str">
        <f t="shared" si="691"/>
        <v>England</v>
      </c>
      <c r="CI719" s="80">
        <f t="shared" si="692"/>
        <v>7</v>
      </c>
      <c r="CJ719" s="14" t="str">
        <f t="shared" si="693"/>
        <v>Frankreich</v>
      </c>
      <c r="CK719" s="80">
        <f t="shared" si="694"/>
        <v>7</v>
      </c>
      <c r="CL719" s="27">
        <f t="shared" si="695"/>
        <v>35</v>
      </c>
      <c r="CM719" t="s">
        <v>88</v>
      </c>
      <c r="CN719" t="s">
        <v>73</v>
      </c>
      <c r="CO719" t="s">
        <v>90</v>
      </c>
      <c r="CP719">
        <v>3</v>
      </c>
      <c r="CQ719" t="s">
        <v>83</v>
      </c>
      <c r="CR719">
        <v>1</v>
      </c>
      <c r="CS719" s="71">
        <f t="shared" si="643"/>
        <v>2</v>
      </c>
      <c r="CT719" s="80">
        <f t="shared" si="658"/>
        <v>0</v>
      </c>
      <c r="CU719" t="s">
        <v>84</v>
      </c>
      <c r="CV719" t="s">
        <v>73</v>
      </c>
      <c r="CW719" t="s">
        <v>86</v>
      </c>
      <c r="CX719">
        <v>2</v>
      </c>
      <c r="CY719" t="s">
        <v>83</v>
      </c>
      <c r="CZ719">
        <v>1</v>
      </c>
      <c r="DA719" s="71">
        <f t="shared" si="659"/>
        <v>1</v>
      </c>
      <c r="DB719" s="80">
        <f t="shared" si="660"/>
        <v>0</v>
      </c>
      <c r="DC719" t="s">
        <v>131</v>
      </c>
      <c r="DD719" t="s">
        <v>73</v>
      </c>
      <c r="DE719" t="s">
        <v>96</v>
      </c>
      <c r="DF719">
        <v>2</v>
      </c>
      <c r="DG719" t="s">
        <v>83</v>
      </c>
      <c r="DH719">
        <v>3</v>
      </c>
      <c r="DI719" s="71">
        <f t="shared" si="696"/>
        <v>0</v>
      </c>
      <c r="DJ719" s="80">
        <f t="shared" si="661"/>
        <v>0</v>
      </c>
      <c r="DK719" t="s">
        <v>85</v>
      </c>
      <c r="DL719" t="s">
        <v>73</v>
      </c>
      <c r="DM719" t="s">
        <v>94</v>
      </c>
      <c r="DN719">
        <v>2</v>
      </c>
      <c r="DO719" t="s">
        <v>83</v>
      </c>
      <c r="DP719">
        <v>3</v>
      </c>
      <c r="DQ719" s="71">
        <f t="shared" si="662"/>
        <v>3</v>
      </c>
      <c r="DR719" s="80">
        <f t="shared" si="663"/>
        <v>6</v>
      </c>
      <c r="DS719" s="27">
        <f t="shared" si="644"/>
        <v>6</v>
      </c>
      <c r="DT719" t="str">
        <f t="shared" si="645"/>
        <v>Niederlande</v>
      </c>
      <c r="DU719">
        <f t="shared" si="664"/>
        <v>0</v>
      </c>
      <c r="DV719" t="str">
        <f t="shared" si="646"/>
        <v>Deutschland</v>
      </c>
      <c r="DW719">
        <f t="shared" si="665"/>
        <v>0</v>
      </c>
      <c r="DX719" t="str">
        <f t="shared" si="647"/>
        <v>Frankreich</v>
      </c>
      <c r="DY719">
        <f t="shared" si="666"/>
        <v>8</v>
      </c>
      <c r="DZ719" t="str">
        <f t="shared" si="648"/>
        <v>Portugal</v>
      </c>
      <c r="EA719">
        <f t="shared" si="649"/>
        <v>0</v>
      </c>
      <c r="EB719" s="27">
        <f t="shared" si="650"/>
        <v>8</v>
      </c>
      <c r="EC719" t="s">
        <v>84</v>
      </c>
      <c r="ED719" t="s">
        <v>73</v>
      </c>
      <c r="EE719" t="s">
        <v>88</v>
      </c>
      <c r="EF719">
        <v>1</v>
      </c>
      <c r="EG719" t="s">
        <v>83</v>
      </c>
      <c r="EH719">
        <v>2</v>
      </c>
      <c r="EK719" t="s">
        <v>94</v>
      </c>
      <c r="EL719" t="s">
        <v>73</v>
      </c>
      <c r="EM719" t="s">
        <v>96</v>
      </c>
      <c r="EN719">
        <v>3</v>
      </c>
      <c r="EO719" t="s">
        <v>83</v>
      </c>
      <c r="EP719">
        <v>2</v>
      </c>
      <c r="EU719" t="s">
        <v>84</v>
      </c>
      <c r="EV719" t="s">
        <v>73</v>
      </c>
      <c r="EW719" t="s">
        <v>96</v>
      </c>
      <c r="EX719">
        <v>2</v>
      </c>
      <c r="EY719" t="s">
        <v>83</v>
      </c>
      <c r="EZ719">
        <v>3</v>
      </c>
      <c r="FC719" t="s">
        <v>88</v>
      </c>
      <c r="FD719" t="s">
        <v>73</v>
      </c>
      <c r="FE719" t="s">
        <v>94</v>
      </c>
      <c r="FF719">
        <v>2</v>
      </c>
      <c r="FG719" t="s">
        <v>83</v>
      </c>
      <c r="FH719">
        <v>1</v>
      </c>
      <c r="FL719" t="s">
        <v>84</v>
      </c>
      <c r="FN719" t="s">
        <v>96</v>
      </c>
      <c r="FP719" t="s">
        <v>94</v>
      </c>
      <c r="FR719" t="s">
        <v>88</v>
      </c>
      <c r="FU719">
        <v>107</v>
      </c>
      <c r="FX719" t="s">
        <v>644</v>
      </c>
    </row>
    <row r="720" spans="1:263" x14ac:dyDescent="0.45">
      <c r="A720" s="1">
        <v>717</v>
      </c>
      <c r="B720" s="45">
        <f t="shared" si="642"/>
        <v>352</v>
      </c>
      <c r="C720" s="14" t="s">
        <v>842</v>
      </c>
      <c r="D720" t="s">
        <v>1127</v>
      </c>
      <c r="E720" s="15" t="s">
        <v>1453</v>
      </c>
      <c r="F720" s="28">
        <f>VOR!IH720</f>
        <v>154</v>
      </c>
      <c r="G720" s="27">
        <f t="shared" si="651"/>
        <v>60</v>
      </c>
      <c r="H720" s="49">
        <f t="shared" si="667"/>
        <v>214</v>
      </c>
      <c r="I720" s="14" t="s">
        <v>84</v>
      </c>
      <c r="J720" t="s">
        <v>73</v>
      </c>
      <c r="K720" t="s">
        <v>92</v>
      </c>
      <c r="L720">
        <v>3</v>
      </c>
      <c r="M720" t="s">
        <v>83</v>
      </c>
      <c r="N720">
        <v>1</v>
      </c>
      <c r="O720" s="77">
        <f t="shared" si="668"/>
        <v>1</v>
      </c>
      <c r="P720" s="80">
        <f t="shared" si="669"/>
        <v>4</v>
      </c>
      <c r="Q720" t="s">
        <v>93</v>
      </c>
      <c r="R720" t="s">
        <v>73</v>
      </c>
      <c r="S720" t="s">
        <v>87</v>
      </c>
      <c r="T720">
        <v>2</v>
      </c>
      <c r="U720" t="s">
        <v>83</v>
      </c>
      <c r="V720">
        <v>1</v>
      </c>
      <c r="W720" s="71">
        <f t="shared" si="670"/>
        <v>3</v>
      </c>
      <c r="X720" s="80">
        <f t="shared" si="671"/>
        <v>8</v>
      </c>
      <c r="Y720" s="14" t="s">
        <v>129</v>
      </c>
      <c r="Z720" t="s">
        <v>73</v>
      </c>
      <c r="AA720" t="s">
        <v>86</v>
      </c>
      <c r="AB720">
        <v>4</v>
      </c>
      <c r="AC720" t="s">
        <v>83</v>
      </c>
      <c r="AD720">
        <v>3</v>
      </c>
      <c r="AE720" s="71">
        <f t="shared" si="672"/>
        <v>2</v>
      </c>
      <c r="AF720" s="80">
        <f t="shared" si="652"/>
        <v>0</v>
      </c>
      <c r="AG720" s="14" t="s">
        <v>85</v>
      </c>
      <c r="AH720" t="s">
        <v>73</v>
      </c>
      <c r="AI720" t="s">
        <v>136</v>
      </c>
      <c r="AJ720">
        <v>5</v>
      </c>
      <c r="AK720" t="s">
        <v>83</v>
      </c>
      <c r="AL720">
        <v>1</v>
      </c>
      <c r="AM720" s="71">
        <f t="shared" si="673"/>
        <v>1</v>
      </c>
      <c r="AN720" s="80">
        <f t="shared" si="674"/>
        <v>2</v>
      </c>
      <c r="AO720" s="14" t="s">
        <v>130</v>
      </c>
      <c r="AP720" t="s">
        <v>73</v>
      </c>
      <c r="AQ720" t="s">
        <v>131</v>
      </c>
      <c r="AR720">
        <v>1</v>
      </c>
      <c r="AS720" t="s">
        <v>83</v>
      </c>
      <c r="AT720">
        <v>3</v>
      </c>
      <c r="AU720" s="71">
        <f t="shared" si="653"/>
        <v>0</v>
      </c>
      <c r="AV720" s="80">
        <f t="shared" si="675"/>
        <v>0</v>
      </c>
      <c r="AW720" s="14" t="s">
        <v>90</v>
      </c>
      <c r="AX720" t="s">
        <v>73</v>
      </c>
      <c r="AY720" t="s">
        <v>135</v>
      </c>
      <c r="AZ720">
        <v>1</v>
      </c>
      <c r="BA720" t="s">
        <v>83</v>
      </c>
      <c r="BB720">
        <v>4</v>
      </c>
      <c r="BC720" s="71">
        <f t="shared" si="676"/>
        <v>1</v>
      </c>
      <c r="BD720" s="80">
        <f t="shared" si="654"/>
        <v>0</v>
      </c>
      <c r="BE720" s="14" t="s">
        <v>95</v>
      </c>
      <c r="BF720" t="s">
        <v>73</v>
      </c>
      <c r="BG720" t="s">
        <v>88</v>
      </c>
      <c r="BH720">
        <v>2</v>
      </c>
      <c r="BI720" t="s">
        <v>83</v>
      </c>
      <c r="BJ720">
        <v>3</v>
      </c>
      <c r="BK720" s="71">
        <f t="shared" si="655"/>
        <v>0</v>
      </c>
      <c r="BL720" s="80">
        <f t="shared" si="677"/>
        <v>0</v>
      </c>
      <c r="BM720" s="14" t="s">
        <v>96</v>
      </c>
      <c r="BN720" t="s">
        <v>73</v>
      </c>
      <c r="BO720" t="s">
        <v>134</v>
      </c>
      <c r="BP720">
        <v>3</v>
      </c>
      <c r="BQ720" t="s">
        <v>83</v>
      </c>
      <c r="BR720">
        <v>2</v>
      </c>
      <c r="BS720" s="71">
        <f t="shared" si="678"/>
        <v>3</v>
      </c>
      <c r="BT720" s="80">
        <f t="shared" si="656"/>
        <v>4</v>
      </c>
      <c r="BU720" s="28">
        <f t="shared" si="679"/>
        <v>18</v>
      </c>
      <c r="BV720" s="14" t="str">
        <f t="shared" si="680"/>
        <v>Belgien</v>
      </c>
      <c r="BW720" s="80">
        <f t="shared" si="657"/>
        <v>0</v>
      </c>
      <c r="BX720" s="14" t="str">
        <f t="shared" si="681"/>
        <v>Uruguay</v>
      </c>
      <c r="BY720" s="80">
        <f t="shared" si="682"/>
        <v>0</v>
      </c>
      <c r="BZ720" s="14" t="str">
        <f t="shared" si="683"/>
        <v>Niederlande</v>
      </c>
      <c r="CA720" s="80">
        <f t="shared" si="684"/>
        <v>7</v>
      </c>
      <c r="CB720" s="14" t="str">
        <f t="shared" si="685"/>
        <v>Argentinien</v>
      </c>
      <c r="CC720" s="80">
        <f t="shared" si="686"/>
        <v>7</v>
      </c>
      <c r="CD720" s="14" t="str">
        <f t="shared" si="687"/>
        <v>Deutschland</v>
      </c>
      <c r="CE720" s="80">
        <f t="shared" si="688"/>
        <v>0</v>
      </c>
      <c r="CF720" s="14" t="str">
        <f t="shared" si="689"/>
        <v>Portugal</v>
      </c>
      <c r="CG720" s="80">
        <f t="shared" si="690"/>
        <v>7</v>
      </c>
      <c r="CH720" s="14" t="str">
        <f t="shared" si="691"/>
        <v>England</v>
      </c>
      <c r="CI720" s="80">
        <f t="shared" si="692"/>
        <v>7</v>
      </c>
      <c r="CJ720" s="14" t="str">
        <f t="shared" si="693"/>
        <v>Dänemark</v>
      </c>
      <c r="CK720" s="80">
        <f t="shared" si="694"/>
        <v>0</v>
      </c>
      <c r="CL720" s="27">
        <f t="shared" si="695"/>
        <v>28</v>
      </c>
      <c r="CM720" t="s">
        <v>131</v>
      </c>
      <c r="CN720" t="s">
        <v>73</v>
      </c>
      <c r="CO720" t="s">
        <v>135</v>
      </c>
      <c r="CP720">
        <v>2</v>
      </c>
      <c r="CQ720" t="s">
        <v>83</v>
      </c>
      <c r="CR720">
        <v>1</v>
      </c>
      <c r="CS720" s="71">
        <f t="shared" si="643"/>
        <v>0</v>
      </c>
      <c r="CT720" s="80">
        <f t="shared" si="658"/>
        <v>0</v>
      </c>
      <c r="CU720" t="s">
        <v>84</v>
      </c>
      <c r="CV720" t="s">
        <v>73</v>
      </c>
      <c r="CW720" t="s">
        <v>93</v>
      </c>
      <c r="CX720">
        <v>1</v>
      </c>
      <c r="CY720" t="s">
        <v>83</v>
      </c>
      <c r="CZ720">
        <v>2</v>
      </c>
      <c r="DA720" s="71">
        <f t="shared" si="659"/>
        <v>3</v>
      </c>
      <c r="DB720" s="80">
        <f t="shared" si="660"/>
        <v>6</v>
      </c>
      <c r="DC720" t="s">
        <v>88</v>
      </c>
      <c r="DD720" t="s">
        <v>73</v>
      </c>
      <c r="DE720" t="s">
        <v>96</v>
      </c>
      <c r="DF720">
        <v>3</v>
      </c>
      <c r="DG720" t="s">
        <v>83</v>
      </c>
      <c r="DH720">
        <v>4</v>
      </c>
      <c r="DI720" s="71">
        <f t="shared" si="696"/>
        <v>0</v>
      </c>
      <c r="DJ720" s="80">
        <f t="shared" si="661"/>
        <v>0</v>
      </c>
      <c r="DK720" t="s">
        <v>85</v>
      </c>
      <c r="DL720" t="s">
        <v>73</v>
      </c>
      <c r="DM720" t="s">
        <v>129</v>
      </c>
      <c r="DN720">
        <v>1</v>
      </c>
      <c r="DO720" t="s">
        <v>83</v>
      </c>
      <c r="DP720">
        <v>4</v>
      </c>
      <c r="DQ720" s="71">
        <f t="shared" si="662"/>
        <v>1</v>
      </c>
      <c r="DR720" s="80">
        <f t="shared" si="663"/>
        <v>0</v>
      </c>
      <c r="DS720" s="27">
        <f t="shared" si="644"/>
        <v>6</v>
      </c>
      <c r="DT720" t="str">
        <f t="shared" si="645"/>
        <v>Argentinien</v>
      </c>
      <c r="DU720">
        <f t="shared" si="664"/>
        <v>8</v>
      </c>
      <c r="DV720" t="str">
        <f t="shared" si="646"/>
        <v>Belgien</v>
      </c>
      <c r="DW720">
        <f t="shared" si="665"/>
        <v>0</v>
      </c>
      <c r="DX720" t="str">
        <f t="shared" si="647"/>
        <v>Dänemark</v>
      </c>
      <c r="DY720">
        <f t="shared" si="666"/>
        <v>0</v>
      </c>
      <c r="DZ720" t="str">
        <f t="shared" si="648"/>
        <v>Portugal</v>
      </c>
      <c r="EA720">
        <f t="shared" si="649"/>
        <v>0</v>
      </c>
      <c r="EB720" s="27">
        <f t="shared" si="650"/>
        <v>8</v>
      </c>
      <c r="EC720" t="s">
        <v>93</v>
      </c>
      <c r="ED720" t="s">
        <v>73</v>
      </c>
      <c r="EE720" t="s">
        <v>131</v>
      </c>
      <c r="EF720">
        <v>3</v>
      </c>
      <c r="EG720" t="s">
        <v>83</v>
      </c>
      <c r="EH720">
        <v>2</v>
      </c>
      <c r="EK720" t="s">
        <v>129</v>
      </c>
      <c r="EL720" t="s">
        <v>73</v>
      </c>
      <c r="EM720" t="s">
        <v>96</v>
      </c>
      <c r="EN720">
        <v>2</v>
      </c>
      <c r="EO720" t="s">
        <v>83</v>
      </c>
      <c r="EP720">
        <v>1</v>
      </c>
      <c r="EU720" t="s">
        <v>131</v>
      </c>
      <c r="EV720" t="s">
        <v>73</v>
      </c>
      <c r="EW720" t="s">
        <v>96</v>
      </c>
      <c r="EX720">
        <v>1</v>
      </c>
      <c r="EY720" t="s">
        <v>83</v>
      </c>
      <c r="EZ720">
        <v>2</v>
      </c>
      <c r="FC720" t="s">
        <v>93</v>
      </c>
      <c r="FD720" t="s">
        <v>73</v>
      </c>
      <c r="FE720" t="s">
        <v>129</v>
      </c>
      <c r="FF720">
        <v>1</v>
      </c>
      <c r="FG720" t="s">
        <v>83</v>
      </c>
      <c r="FH720">
        <v>2</v>
      </c>
      <c r="FL720" t="s">
        <v>131</v>
      </c>
      <c r="FN720" t="s">
        <v>96</v>
      </c>
      <c r="FP720" t="s">
        <v>93</v>
      </c>
      <c r="FR720" t="s">
        <v>129</v>
      </c>
      <c r="FU720">
        <v>84</v>
      </c>
      <c r="FX720">
        <v>0</v>
      </c>
    </row>
    <row r="721" spans="1:180" x14ac:dyDescent="0.45">
      <c r="A721" s="1">
        <v>718</v>
      </c>
      <c r="B721" s="45">
        <f t="shared" si="642"/>
        <v>722</v>
      </c>
      <c r="C721" s="14" t="s">
        <v>1467</v>
      </c>
      <c r="D721" t="s">
        <v>1468</v>
      </c>
      <c r="E721" s="15" t="s">
        <v>1453</v>
      </c>
      <c r="F721" s="28">
        <f>VOR!IH721</f>
        <v>100</v>
      </c>
      <c r="G721" s="27">
        <f t="shared" si="651"/>
        <v>32</v>
      </c>
      <c r="H721" s="49">
        <f t="shared" si="667"/>
        <v>132</v>
      </c>
      <c r="I721" s="14" t="s">
        <v>84</v>
      </c>
      <c r="J721" t="s">
        <v>73</v>
      </c>
      <c r="K721" t="s">
        <v>181</v>
      </c>
      <c r="L721">
        <v>2</v>
      </c>
      <c r="M721" t="s">
        <v>83</v>
      </c>
      <c r="N721">
        <v>1</v>
      </c>
      <c r="O721" s="77">
        <f t="shared" si="668"/>
        <v>1</v>
      </c>
      <c r="P721" s="80">
        <f t="shared" si="669"/>
        <v>2</v>
      </c>
      <c r="Q721" t="s">
        <v>86</v>
      </c>
      <c r="R721" t="s">
        <v>73</v>
      </c>
      <c r="S721" t="s">
        <v>87</v>
      </c>
      <c r="T721">
        <v>0</v>
      </c>
      <c r="U721" t="s">
        <v>83</v>
      </c>
      <c r="V721">
        <v>1</v>
      </c>
      <c r="W721" s="71">
        <f t="shared" si="670"/>
        <v>2</v>
      </c>
      <c r="X721" s="80">
        <f t="shared" si="671"/>
        <v>0</v>
      </c>
      <c r="Y721" s="14" t="s">
        <v>94</v>
      </c>
      <c r="Z721" t="s">
        <v>73</v>
      </c>
      <c r="AA721" t="s">
        <v>133</v>
      </c>
      <c r="AB721">
        <v>1</v>
      </c>
      <c r="AC721" t="s">
        <v>83</v>
      </c>
      <c r="AD721">
        <v>2</v>
      </c>
      <c r="AE721" s="71">
        <f t="shared" si="672"/>
        <v>1</v>
      </c>
      <c r="AF721" s="80">
        <f t="shared" si="652"/>
        <v>0</v>
      </c>
      <c r="AG721" s="14" t="s">
        <v>85</v>
      </c>
      <c r="AH721" t="s">
        <v>73</v>
      </c>
      <c r="AI721" t="s">
        <v>140</v>
      </c>
      <c r="AJ721">
        <v>2</v>
      </c>
      <c r="AK721" t="s">
        <v>83</v>
      </c>
      <c r="AL721">
        <v>1</v>
      </c>
      <c r="AM721" s="71">
        <f t="shared" si="673"/>
        <v>1</v>
      </c>
      <c r="AN721" s="80">
        <f t="shared" si="674"/>
        <v>2</v>
      </c>
      <c r="AO721" s="14" t="s">
        <v>141</v>
      </c>
      <c r="AP721" t="s">
        <v>73</v>
      </c>
      <c r="AQ721" t="s">
        <v>89</v>
      </c>
      <c r="AR721">
        <v>3</v>
      </c>
      <c r="AS721" t="s">
        <v>83</v>
      </c>
      <c r="AT721">
        <v>0</v>
      </c>
      <c r="AU721" s="71">
        <f t="shared" si="653"/>
        <v>0</v>
      </c>
      <c r="AV721" s="80">
        <f t="shared" si="675"/>
        <v>0</v>
      </c>
      <c r="AW721" s="14" t="s">
        <v>166</v>
      </c>
      <c r="AX721" t="s">
        <v>73</v>
      </c>
      <c r="AY721" t="s">
        <v>96</v>
      </c>
      <c r="AZ721">
        <v>0</v>
      </c>
      <c r="BA721" t="s">
        <v>83</v>
      </c>
      <c r="BB721">
        <v>1</v>
      </c>
      <c r="BC721" s="71">
        <f t="shared" si="676"/>
        <v>0</v>
      </c>
      <c r="BD721" s="80">
        <f t="shared" si="654"/>
        <v>0</v>
      </c>
      <c r="BE721" s="14" t="s">
        <v>142</v>
      </c>
      <c r="BF721" t="s">
        <v>73</v>
      </c>
      <c r="BG721" t="s">
        <v>88</v>
      </c>
      <c r="BH721">
        <v>1</v>
      </c>
      <c r="BI721" t="s">
        <v>83</v>
      </c>
      <c r="BJ721">
        <v>0</v>
      </c>
      <c r="BK721" s="71">
        <f t="shared" si="655"/>
        <v>0</v>
      </c>
      <c r="BL721" s="80">
        <f t="shared" si="677"/>
        <v>0</v>
      </c>
      <c r="BM721" s="14" t="s">
        <v>135</v>
      </c>
      <c r="BN721" t="s">
        <v>73</v>
      </c>
      <c r="BO721" t="s">
        <v>90</v>
      </c>
      <c r="BP721">
        <v>0</v>
      </c>
      <c r="BQ721" t="s">
        <v>83</v>
      </c>
      <c r="BR721">
        <v>1</v>
      </c>
      <c r="BS721" s="71">
        <f t="shared" si="678"/>
        <v>0</v>
      </c>
      <c r="BT721" s="80">
        <f t="shared" si="656"/>
        <v>0</v>
      </c>
      <c r="BU721" s="28">
        <f t="shared" si="679"/>
        <v>4</v>
      </c>
      <c r="BV721" s="14" t="str">
        <f t="shared" si="680"/>
        <v>Costa Rica</v>
      </c>
      <c r="BW721" s="80">
        <f t="shared" si="657"/>
        <v>0</v>
      </c>
      <c r="BX721" s="14" t="str">
        <f t="shared" si="681"/>
        <v>Portugal</v>
      </c>
      <c r="BY721" s="80">
        <f t="shared" si="682"/>
        <v>7</v>
      </c>
      <c r="BZ721" s="14" t="str">
        <f t="shared" si="683"/>
        <v>Niederlande</v>
      </c>
      <c r="CA721" s="80">
        <f t="shared" si="684"/>
        <v>7</v>
      </c>
      <c r="CB721" s="14" t="str">
        <f t="shared" si="685"/>
        <v>Australien</v>
      </c>
      <c r="CC721" s="80">
        <f t="shared" si="686"/>
        <v>0</v>
      </c>
      <c r="CD721" s="14" t="str">
        <f t="shared" si="687"/>
        <v>Kanada</v>
      </c>
      <c r="CE721" s="80">
        <f t="shared" si="688"/>
        <v>0</v>
      </c>
      <c r="CF721" s="14" t="str">
        <f t="shared" si="689"/>
        <v>Brasilien</v>
      </c>
      <c r="CG721" s="80">
        <f t="shared" si="690"/>
        <v>7</v>
      </c>
      <c r="CH721" s="14" t="str">
        <f t="shared" si="691"/>
        <v>England</v>
      </c>
      <c r="CI721" s="80">
        <f t="shared" si="692"/>
        <v>7</v>
      </c>
      <c r="CJ721" s="14" t="str">
        <f t="shared" si="693"/>
        <v>Mexiko</v>
      </c>
      <c r="CK721" s="80">
        <f t="shared" si="694"/>
        <v>0</v>
      </c>
      <c r="CL721" s="27">
        <f t="shared" si="695"/>
        <v>28</v>
      </c>
      <c r="CM721" t="s">
        <v>141</v>
      </c>
      <c r="CN721" t="s">
        <v>73</v>
      </c>
      <c r="CO721" t="s">
        <v>96</v>
      </c>
      <c r="CP721">
        <v>2</v>
      </c>
      <c r="CQ721" t="s">
        <v>83</v>
      </c>
      <c r="CR721">
        <v>0</v>
      </c>
      <c r="CS721" s="71">
        <f t="shared" si="643"/>
        <v>0</v>
      </c>
      <c r="CT721" s="80">
        <f t="shared" si="658"/>
        <v>0</v>
      </c>
      <c r="CU721" t="s">
        <v>84</v>
      </c>
      <c r="CV721" t="s">
        <v>73</v>
      </c>
      <c r="CW721" t="s">
        <v>87</v>
      </c>
      <c r="CX721">
        <v>0</v>
      </c>
      <c r="CY721" t="s">
        <v>83</v>
      </c>
      <c r="CZ721">
        <v>2</v>
      </c>
      <c r="DA721" s="71">
        <f t="shared" si="659"/>
        <v>1</v>
      </c>
      <c r="DB721" s="80">
        <f t="shared" si="660"/>
        <v>0</v>
      </c>
      <c r="DC721" t="s">
        <v>142</v>
      </c>
      <c r="DD721" t="s">
        <v>73</v>
      </c>
      <c r="DE721" t="s">
        <v>90</v>
      </c>
      <c r="DF721">
        <v>1</v>
      </c>
      <c r="DG721" t="s">
        <v>83</v>
      </c>
      <c r="DH721">
        <v>0</v>
      </c>
      <c r="DI721" s="71">
        <f t="shared" si="696"/>
        <v>0</v>
      </c>
      <c r="DJ721" s="80">
        <f t="shared" si="661"/>
        <v>0</v>
      </c>
      <c r="DK721" t="s">
        <v>85</v>
      </c>
      <c r="DL721" t="s">
        <v>73</v>
      </c>
      <c r="DM721" t="s">
        <v>133</v>
      </c>
      <c r="DN721">
        <v>0</v>
      </c>
      <c r="DO721" t="s">
        <v>83</v>
      </c>
      <c r="DP721">
        <v>1</v>
      </c>
      <c r="DQ721" s="71">
        <f t="shared" si="662"/>
        <v>1</v>
      </c>
      <c r="DR721" s="80">
        <f t="shared" si="663"/>
        <v>0</v>
      </c>
      <c r="DS721" s="27">
        <f t="shared" si="644"/>
        <v>0</v>
      </c>
      <c r="DT721" t="str">
        <f t="shared" si="645"/>
        <v>Australien</v>
      </c>
      <c r="DU721">
        <f t="shared" si="664"/>
        <v>0</v>
      </c>
      <c r="DV721" t="str">
        <f t="shared" si="646"/>
        <v>Costa Rica</v>
      </c>
      <c r="DW721">
        <f t="shared" si="665"/>
        <v>0</v>
      </c>
      <c r="DX721" t="str">
        <f t="shared" si="647"/>
        <v>Mexiko</v>
      </c>
      <c r="DY721">
        <f t="shared" si="666"/>
        <v>0</v>
      </c>
      <c r="DZ721" t="str">
        <f t="shared" si="648"/>
        <v>Kanada</v>
      </c>
      <c r="EA721">
        <f t="shared" si="649"/>
        <v>0</v>
      </c>
      <c r="EB721" s="27">
        <f t="shared" si="650"/>
        <v>0</v>
      </c>
      <c r="EC721" t="s">
        <v>87</v>
      </c>
      <c r="ED721" t="s">
        <v>73</v>
      </c>
      <c r="EE721" t="s">
        <v>141</v>
      </c>
      <c r="EF721">
        <v>1</v>
      </c>
      <c r="EG721" t="s">
        <v>83</v>
      </c>
      <c r="EH721">
        <v>0</v>
      </c>
      <c r="EK721" t="s">
        <v>133</v>
      </c>
      <c r="EL721" t="s">
        <v>73</v>
      </c>
      <c r="EM721" t="s">
        <v>142</v>
      </c>
      <c r="EN721">
        <v>2</v>
      </c>
      <c r="EO721" t="s">
        <v>83</v>
      </c>
      <c r="EP721">
        <v>1</v>
      </c>
      <c r="EU721" t="s">
        <v>141</v>
      </c>
      <c r="EV721" t="s">
        <v>73</v>
      </c>
      <c r="EW721" t="s">
        <v>142</v>
      </c>
      <c r="EX721">
        <v>2</v>
      </c>
      <c r="EY721" t="s">
        <v>83</v>
      </c>
      <c r="EZ721">
        <v>3</v>
      </c>
      <c r="FC721" t="s">
        <v>87</v>
      </c>
      <c r="FD721" t="s">
        <v>73</v>
      </c>
      <c r="FE721" t="s">
        <v>133</v>
      </c>
      <c r="FF721">
        <v>1</v>
      </c>
      <c r="FG721" t="s">
        <v>83</v>
      </c>
      <c r="FH721">
        <v>3</v>
      </c>
      <c r="FL721" t="s">
        <v>141</v>
      </c>
      <c r="FN721" t="s">
        <v>142</v>
      </c>
      <c r="FP721" t="s">
        <v>87</v>
      </c>
      <c r="FR721" t="s">
        <v>133</v>
      </c>
      <c r="FU721">
        <v>162</v>
      </c>
      <c r="FX721">
        <v>0</v>
      </c>
    </row>
    <row r="722" spans="1:180" x14ac:dyDescent="0.45">
      <c r="A722" s="1">
        <v>719</v>
      </c>
      <c r="B722" s="45">
        <f t="shared" si="642"/>
        <v>759</v>
      </c>
      <c r="C722" s="14" t="s">
        <v>388</v>
      </c>
      <c r="D722" t="s">
        <v>1468</v>
      </c>
      <c r="E722" s="15" t="s">
        <v>1453</v>
      </c>
      <c r="F722" s="28">
        <f>VOR!IH722</f>
        <v>80</v>
      </c>
      <c r="G722" s="27">
        <f t="shared" si="651"/>
        <v>16</v>
      </c>
      <c r="H722" s="49">
        <f t="shared" si="667"/>
        <v>96</v>
      </c>
      <c r="I722" s="14" t="s">
        <v>136</v>
      </c>
      <c r="J722" t="s">
        <v>73</v>
      </c>
      <c r="K722" t="s">
        <v>181</v>
      </c>
      <c r="L722">
        <v>2</v>
      </c>
      <c r="M722" t="s">
        <v>83</v>
      </c>
      <c r="N722">
        <v>1</v>
      </c>
      <c r="O722" s="77">
        <f t="shared" si="668"/>
        <v>0</v>
      </c>
      <c r="P722" s="80">
        <f t="shared" si="669"/>
        <v>0</v>
      </c>
      <c r="Q722" t="s">
        <v>169</v>
      </c>
      <c r="R722" t="s">
        <v>73</v>
      </c>
      <c r="S722" t="s">
        <v>164</v>
      </c>
      <c r="T722">
        <v>0</v>
      </c>
      <c r="U722" t="s">
        <v>83</v>
      </c>
      <c r="V722">
        <v>1</v>
      </c>
      <c r="W722" s="71">
        <f t="shared" si="670"/>
        <v>0</v>
      </c>
      <c r="X722" s="80">
        <f t="shared" si="671"/>
        <v>0</v>
      </c>
      <c r="Y722" s="14" t="s">
        <v>94</v>
      </c>
      <c r="Z722" t="s">
        <v>73</v>
      </c>
      <c r="AA722" t="s">
        <v>133</v>
      </c>
      <c r="AB722">
        <v>1</v>
      </c>
      <c r="AC722" t="s">
        <v>83</v>
      </c>
      <c r="AD722">
        <v>0</v>
      </c>
      <c r="AE722" s="71">
        <f t="shared" si="672"/>
        <v>1</v>
      </c>
      <c r="AF722" s="80">
        <f t="shared" si="652"/>
        <v>2</v>
      </c>
      <c r="AG722" s="14" t="s">
        <v>137</v>
      </c>
      <c r="AH722" t="s">
        <v>73</v>
      </c>
      <c r="AI722" t="s">
        <v>84</v>
      </c>
      <c r="AJ722">
        <v>2</v>
      </c>
      <c r="AK722" t="s">
        <v>83</v>
      </c>
      <c r="AL722">
        <v>1</v>
      </c>
      <c r="AM722" s="71">
        <f t="shared" si="673"/>
        <v>0</v>
      </c>
      <c r="AN722" s="80">
        <f t="shared" si="674"/>
        <v>0</v>
      </c>
      <c r="AO722" s="14" t="s">
        <v>141</v>
      </c>
      <c r="AP722" t="s">
        <v>73</v>
      </c>
      <c r="AQ722" t="s">
        <v>142</v>
      </c>
      <c r="AR722">
        <v>1</v>
      </c>
      <c r="AS722" t="s">
        <v>83</v>
      </c>
      <c r="AT722">
        <v>0</v>
      </c>
      <c r="AU722" s="71">
        <f t="shared" si="653"/>
        <v>0</v>
      </c>
      <c r="AV722" s="80">
        <f t="shared" si="675"/>
        <v>0</v>
      </c>
      <c r="AW722" s="14" t="s">
        <v>134</v>
      </c>
      <c r="AX722" t="s">
        <v>73</v>
      </c>
      <c r="AY722" t="s">
        <v>96</v>
      </c>
      <c r="AZ722">
        <v>1</v>
      </c>
      <c r="BA722" t="s">
        <v>83</v>
      </c>
      <c r="BB722">
        <v>2</v>
      </c>
      <c r="BC722" s="71">
        <f t="shared" si="676"/>
        <v>0</v>
      </c>
      <c r="BD722" s="80">
        <f t="shared" si="654"/>
        <v>0</v>
      </c>
      <c r="BE722" s="14" t="s">
        <v>131</v>
      </c>
      <c r="BF722" t="s">
        <v>73</v>
      </c>
      <c r="BG722" t="s">
        <v>88</v>
      </c>
      <c r="BH722">
        <v>1</v>
      </c>
      <c r="BI722" t="s">
        <v>83</v>
      </c>
      <c r="BJ722">
        <v>3</v>
      </c>
      <c r="BK722" s="71">
        <f t="shared" si="655"/>
        <v>0</v>
      </c>
      <c r="BL722" s="80">
        <f t="shared" si="677"/>
        <v>0</v>
      </c>
      <c r="BM722" s="14" t="s">
        <v>138</v>
      </c>
      <c r="BN722" t="s">
        <v>73</v>
      </c>
      <c r="BO722" t="s">
        <v>90</v>
      </c>
      <c r="BP722">
        <v>2</v>
      </c>
      <c r="BQ722" t="s">
        <v>83</v>
      </c>
      <c r="BR722">
        <v>1</v>
      </c>
      <c r="BS722" s="71">
        <f t="shared" si="678"/>
        <v>0</v>
      </c>
      <c r="BT722" s="80">
        <f t="shared" si="656"/>
        <v>0</v>
      </c>
      <c r="BU722" s="28">
        <f t="shared" si="679"/>
        <v>2</v>
      </c>
      <c r="BV722" s="14" t="str">
        <f t="shared" si="680"/>
        <v>Costa Rica</v>
      </c>
      <c r="BW722" s="80">
        <f t="shared" si="657"/>
        <v>0</v>
      </c>
      <c r="BX722" s="14" t="str">
        <f t="shared" si="681"/>
        <v>Portugal</v>
      </c>
      <c r="BY722" s="80">
        <f t="shared" si="682"/>
        <v>7</v>
      </c>
      <c r="BZ722" s="14" t="str">
        <f t="shared" si="683"/>
        <v>Ecuador</v>
      </c>
      <c r="CA722" s="80">
        <f t="shared" si="684"/>
        <v>0</v>
      </c>
      <c r="CB722" s="14" t="str">
        <f t="shared" si="685"/>
        <v>Tunesien</v>
      </c>
      <c r="CC722" s="80">
        <f t="shared" si="686"/>
        <v>0</v>
      </c>
      <c r="CD722" s="14" t="str">
        <f t="shared" si="687"/>
        <v>Deutschland</v>
      </c>
      <c r="CE722" s="80">
        <f t="shared" si="688"/>
        <v>0</v>
      </c>
      <c r="CF722" s="14" t="str">
        <f t="shared" si="689"/>
        <v>Ghana</v>
      </c>
      <c r="CG722" s="80">
        <f t="shared" si="690"/>
        <v>0</v>
      </c>
      <c r="CH722" s="14" t="str">
        <f t="shared" si="691"/>
        <v>USA</v>
      </c>
      <c r="CI722" s="80">
        <f t="shared" si="692"/>
        <v>0</v>
      </c>
      <c r="CJ722" s="14" t="str">
        <f t="shared" si="693"/>
        <v>Frankreich</v>
      </c>
      <c r="CK722" s="80">
        <f t="shared" si="694"/>
        <v>7</v>
      </c>
      <c r="CL722" s="27">
        <f t="shared" si="695"/>
        <v>14</v>
      </c>
      <c r="CM722" t="s">
        <v>141</v>
      </c>
      <c r="CN722" t="s">
        <v>73</v>
      </c>
      <c r="CO722" t="s">
        <v>96</v>
      </c>
      <c r="CP722">
        <v>1</v>
      </c>
      <c r="CQ722" t="s">
        <v>83</v>
      </c>
      <c r="CR722">
        <v>0</v>
      </c>
      <c r="CS722" s="71">
        <f t="shared" si="643"/>
        <v>0</v>
      </c>
      <c r="CT722" s="80">
        <f t="shared" si="658"/>
        <v>0</v>
      </c>
      <c r="CU722" t="s">
        <v>136</v>
      </c>
      <c r="CV722" t="s">
        <v>73</v>
      </c>
      <c r="CW722" t="s">
        <v>164</v>
      </c>
      <c r="CX722">
        <v>2</v>
      </c>
      <c r="CY722" t="s">
        <v>83</v>
      </c>
      <c r="CZ722">
        <v>1</v>
      </c>
      <c r="DA722" s="71">
        <f t="shared" si="659"/>
        <v>0</v>
      </c>
      <c r="DB722" s="80">
        <f t="shared" si="660"/>
        <v>0</v>
      </c>
      <c r="DC722" t="s">
        <v>88</v>
      </c>
      <c r="DD722" t="s">
        <v>73</v>
      </c>
      <c r="DE722" t="s">
        <v>138</v>
      </c>
      <c r="DF722">
        <v>0</v>
      </c>
      <c r="DG722" t="s">
        <v>83</v>
      </c>
      <c r="DH722">
        <v>1</v>
      </c>
      <c r="DI722" s="71">
        <f t="shared" si="696"/>
        <v>0</v>
      </c>
      <c r="DJ722" s="80">
        <f t="shared" si="661"/>
        <v>0</v>
      </c>
      <c r="DK722" t="s">
        <v>137</v>
      </c>
      <c r="DL722" t="s">
        <v>73</v>
      </c>
      <c r="DM722" t="s">
        <v>94</v>
      </c>
      <c r="DN722">
        <v>1</v>
      </c>
      <c r="DO722" t="s">
        <v>83</v>
      </c>
      <c r="DP722">
        <v>0</v>
      </c>
      <c r="DQ722" s="71">
        <f t="shared" si="662"/>
        <v>2</v>
      </c>
      <c r="DR722" s="80">
        <f t="shared" si="663"/>
        <v>0</v>
      </c>
      <c r="DS722" s="27">
        <f t="shared" si="644"/>
        <v>0</v>
      </c>
      <c r="DT722" t="str">
        <f t="shared" si="645"/>
        <v>Ecuador</v>
      </c>
      <c r="DU722">
        <f t="shared" si="664"/>
        <v>0</v>
      </c>
      <c r="DV722" t="str">
        <f t="shared" si="646"/>
        <v>Costa Rica</v>
      </c>
      <c r="DW722">
        <f t="shared" si="665"/>
        <v>0</v>
      </c>
      <c r="DX722" t="str">
        <f t="shared" si="647"/>
        <v>USA</v>
      </c>
      <c r="DY722">
        <f t="shared" si="666"/>
        <v>0</v>
      </c>
      <c r="DZ722" t="str">
        <f t="shared" si="648"/>
        <v>Ghana</v>
      </c>
      <c r="EA722">
        <f t="shared" si="649"/>
        <v>0</v>
      </c>
      <c r="EB722" s="27">
        <f t="shared" si="650"/>
        <v>0</v>
      </c>
      <c r="EC722" t="s">
        <v>136</v>
      </c>
      <c r="ED722" t="s">
        <v>73</v>
      </c>
      <c r="EE722" t="s">
        <v>141</v>
      </c>
      <c r="EF722">
        <v>1</v>
      </c>
      <c r="EG722" t="s">
        <v>83</v>
      </c>
      <c r="EH722">
        <v>0</v>
      </c>
      <c r="EK722" t="s">
        <v>137</v>
      </c>
      <c r="EL722" t="s">
        <v>73</v>
      </c>
      <c r="EM722" t="s">
        <v>138</v>
      </c>
      <c r="EN722">
        <v>0</v>
      </c>
      <c r="EO722" t="s">
        <v>83</v>
      </c>
      <c r="EP722">
        <v>1</v>
      </c>
      <c r="EU722" t="s">
        <v>141</v>
      </c>
      <c r="EV722" t="s">
        <v>73</v>
      </c>
      <c r="EW722" t="s">
        <v>137</v>
      </c>
      <c r="EX722">
        <v>1</v>
      </c>
      <c r="EY722" t="s">
        <v>83</v>
      </c>
      <c r="EZ722">
        <v>2</v>
      </c>
      <c r="FC722" t="s">
        <v>136</v>
      </c>
      <c r="FD722" t="s">
        <v>73</v>
      </c>
      <c r="FE722" t="s">
        <v>138</v>
      </c>
      <c r="FF722">
        <v>1</v>
      </c>
      <c r="FG722" t="s">
        <v>83</v>
      </c>
      <c r="FH722">
        <v>0</v>
      </c>
      <c r="FL722" t="s">
        <v>141</v>
      </c>
      <c r="FN722" t="s">
        <v>137</v>
      </c>
      <c r="FP722" t="s">
        <v>138</v>
      </c>
      <c r="FR722" t="s">
        <v>136</v>
      </c>
      <c r="FU722">
        <v>171</v>
      </c>
      <c r="FX722" t="s">
        <v>216</v>
      </c>
    </row>
    <row r="723" spans="1:180" x14ac:dyDescent="0.45">
      <c r="A723" s="1">
        <v>720</v>
      </c>
      <c r="B723" s="45">
        <f t="shared" si="642"/>
        <v>151</v>
      </c>
      <c r="C723" s="14" t="s">
        <v>1469</v>
      </c>
      <c r="D723" t="s">
        <v>1470</v>
      </c>
      <c r="E723" s="15" t="s">
        <v>1453</v>
      </c>
      <c r="F723" s="28">
        <f>VOR!IH723</f>
        <v>169</v>
      </c>
      <c r="G723" s="27">
        <f t="shared" si="651"/>
        <v>78</v>
      </c>
      <c r="H723" s="49">
        <f t="shared" si="667"/>
        <v>247</v>
      </c>
      <c r="I723" s="14" t="s">
        <v>84</v>
      </c>
      <c r="J723" t="s">
        <v>73</v>
      </c>
      <c r="K723" t="s">
        <v>92</v>
      </c>
      <c r="L723">
        <v>3</v>
      </c>
      <c r="M723" t="s">
        <v>83</v>
      </c>
      <c r="N723">
        <v>1</v>
      </c>
      <c r="O723" s="77">
        <f t="shared" si="668"/>
        <v>1</v>
      </c>
      <c r="P723" s="80">
        <f t="shared" si="669"/>
        <v>4</v>
      </c>
      <c r="Q723" t="s">
        <v>93</v>
      </c>
      <c r="R723" t="s">
        <v>73</v>
      </c>
      <c r="S723" t="s">
        <v>129</v>
      </c>
      <c r="T723">
        <v>3</v>
      </c>
      <c r="U723" t="s">
        <v>83</v>
      </c>
      <c r="V723">
        <v>1</v>
      </c>
      <c r="W723" s="71">
        <f t="shared" si="670"/>
        <v>1</v>
      </c>
      <c r="X723" s="80">
        <f t="shared" si="671"/>
        <v>2</v>
      </c>
      <c r="Y723" s="14" t="s">
        <v>94</v>
      </c>
      <c r="Z723" t="s">
        <v>73</v>
      </c>
      <c r="AA723" t="s">
        <v>86</v>
      </c>
      <c r="AB723">
        <v>3</v>
      </c>
      <c r="AC723" t="s">
        <v>83</v>
      </c>
      <c r="AD723">
        <v>2</v>
      </c>
      <c r="AE723" s="71">
        <f t="shared" si="672"/>
        <v>3</v>
      </c>
      <c r="AF723" s="80">
        <f t="shared" si="652"/>
        <v>4</v>
      </c>
      <c r="AG723" s="14" t="s">
        <v>85</v>
      </c>
      <c r="AH723" t="s">
        <v>73</v>
      </c>
      <c r="AI723" t="s">
        <v>136</v>
      </c>
      <c r="AJ723">
        <v>3</v>
      </c>
      <c r="AK723" t="s">
        <v>83</v>
      </c>
      <c r="AL723">
        <v>0</v>
      </c>
      <c r="AM723" s="71">
        <f t="shared" si="673"/>
        <v>1</v>
      </c>
      <c r="AN723" s="80">
        <f t="shared" si="674"/>
        <v>4</v>
      </c>
      <c r="AO723" s="14" t="s">
        <v>130</v>
      </c>
      <c r="AP723" t="s">
        <v>73</v>
      </c>
      <c r="AQ723" t="s">
        <v>95</v>
      </c>
      <c r="AR723">
        <v>3</v>
      </c>
      <c r="AS723" t="s">
        <v>83</v>
      </c>
      <c r="AT723">
        <v>2</v>
      </c>
      <c r="AU723" s="71">
        <f t="shared" si="653"/>
        <v>2</v>
      </c>
      <c r="AV723" s="80">
        <f t="shared" si="675"/>
        <v>0</v>
      </c>
      <c r="AW723" s="14" t="s">
        <v>90</v>
      </c>
      <c r="AX723" t="s">
        <v>73</v>
      </c>
      <c r="AY723" t="s">
        <v>135</v>
      </c>
      <c r="AZ723">
        <v>4</v>
      </c>
      <c r="BA723" t="s">
        <v>83</v>
      </c>
      <c r="BB723">
        <v>2</v>
      </c>
      <c r="BC723" s="71">
        <f t="shared" si="676"/>
        <v>1</v>
      </c>
      <c r="BD723" s="80">
        <f t="shared" si="654"/>
        <v>2</v>
      </c>
      <c r="BE723" s="14" t="s">
        <v>131</v>
      </c>
      <c r="BF723" t="s">
        <v>73</v>
      </c>
      <c r="BG723" t="s">
        <v>88</v>
      </c>
      <c r="BH723">
        <v>1</v>
      </c>
      <c r="BI723" t="s">
        <v>83</v>
      </c>
      <c r="BJ723">
        <v>2</v>
      </c>
      <c r="BK723" s="71">
        <f t="shared" si="655"/>
        <v>0</v>
      </c>
      <c r="BL723" s="80">
        <f t="shared" si="677"/>
        <v>0</v>
      </c>
      <c r="BM723" s="14" t="s">
        <v>96</v>
      </c>
      <c r="BN723" t="s">
        <v>73</v>
      </c>
      <c r="BO723" t="s">
        <v>134</v>
      </c>
      <c r="BP723">
        <v>3</v>
      </c>
      <c r="BQ723" t="s">
        <v>83</v>
      </c>
      <c r="BR723">
        <v>1</v>
      </c>
      <c r="BS723" s="71">
        <f t="shared" si="678"/>
        <v>3</v>
      </c>
      <c r="BT723" s="80">
        <f t="shared" si="656"/>
        <v>4</v>
      </c>
      <c r="BU723" s="28">
        <f t="shared" si="679"/>
        <v>20</v>
      </c>
      <c r="BV723" s="14" t="str">
        <f t="shared" si="680"/>
        <v>Spanien</v>
      </c>
      <c r="BW723" s="80">
        <f t="shared" si="657"/>
        <v>0</v>
      </c>
      <c r="BX723" s="14" t="str">
        <f t="shared" si="681"/>
        <v>Brasilien</v>
      </c>
      <c r="BY723" s="80">
        <f t="shared" si="682"/>
        <v>7</v>
      </c>
      <c r="BZ723" s="14" t="str">
        <f t="shared" si="683"/>
        <v>Niederlande</v>
      </c>
      <c r="CA723" s="80">
        <f t="shared" si="684"/>
        <v>7</v>
      </c>
      <c r="CB723" s="14" t="str">
        <f t="shared" si="685"/>
        <v>Argentinien</v>
      </c>
      <c r="CC723" s="80">
        <f t="shared" si="686"/>
        <v>7</v>
      </c>
      <c r="CD723" s="14" t="str">
        <f t="shared" si="687"/>
        <v>Deutschland</v>
      </c>
      <c r="CE723" s="80">
        <f t="shared" si="688"/>
        <v>0</v>
      </c>
      <c r="CF723" s="14" t="str">
        <f t="shared" si="689"/>
        <v>Portugal</v>
      </c>
      <c r="CG723" s="80">
        <f t="shared" si="690"/>
        <v>7</v>
      </c>
      <c r="CH723" s="14" t="str">
        <f t="shared" si="691"/>
        <v>England</v>
      </c>
      <c r="CI723" s="80">
        <f t="shared" si="692"/>
        <v>7</v>
      </c>
      <c r="CJ723" s="14" t="str">
        <f t="shared" si="693"/>
        <v>Frankreich</v>
      </c>
      <c r="CK723" s="80">
        <f t="shared" si="694"/>
        <v>7</v>
      </c>
      <c r="CL723" s="27">
        <f t="shared" si="695"/>
        <v>42</v>
      </c>
      <c r="CM723" t="s">
        <v>130</v>
      </c>
      <c r="CN723" t="s">
        <v>73</v>
      </c>
      <c r="CO723" t="s">
        <v>90</v>
      </c>
      <c r="CP723">
        <v>1</v>
      </c>
      <c r="CQ723" t="s">
        <v>83</v>
      </c>
      <c r="CR723">
        <v>2</v>
      </c>
      <c r="CS723" s="71">
        <f t="shared" si="643"/>
        <v>2</v>
      </c>
      <c r="CT723" s="80">
        <f t="shared" si="658"/>
        <v>0</v>
      </c>
      <c r="CU723" t="s">
        <v>84</v>
      </c>
      <c r="CV723" t="s">
        <v>73</v>
      </c>
      <c r="CW723" t="s">
        <v>93</v>
      </c>
      <c r="CX723">
        <v>2</v>
      </c>
      <c r="CY723" t="s">
        <v>83</v>
      </c>
      <c r="CZ723">
        <v>3</v>
      </c>
      <c r="DA723" s="71">
        <f t="shared" si="659"/>
        <v>3</v>
      </c>
      <c r="DB723" s="80">
        <f t="shared" si="660"/>
        <v>8</v>
      </c>
      <c r="DC723" t="s">
        <v>88</v>
      </c>
      <c r="DD723" t="s">
        <v>73</v>
      </c>
      <c r="DE723" t="s">
        <v>96</v>
      </c>
      <c r="DF723">
        <v>1</v>
      </c>
      <c r="DG723" t="s">
        <v>83</v>
      </c>
      <c r="DH723">
        <v>2</v>
      </c>
      <c r="DI723" s="71">
        <f t="shared" si="696"/>
        <v>0</v>
      </c>
      <c r="DJ723" s="80">
        <f t="shared" si="661"/>
        <v>0</v>
      </c>
      <c r="DK723" t="s">
        <v>85</v>
      </c>
      <c r="DL723" t="s">
        <v>73</v>
      </c>
      <c r="DM723" t="s">
        <v>94</v>
      </c>
      <c r="DN723">
        <v>4</v>
      </c>
      <c r="DO723" t="s">
        <v>83</v>
      </c>
      <c r="DP723">
        <v>3</v>
      </c>
      <c r="DQ723" s="71">
        <f t="shared" si="662"/>
        <v>3</v>
      </c>
      <c r="DR723" s="80">
        <f t="shared" si="663"/>
        <v>0</v>
      </c>
      <c r="DS723" s="27">
        <f t="shared" si="644"/>
        <v>8</v>
      </c>
      <c r="DT723" t="str">
        <f t="shared" si="645"/>
        <v>Argentinien</v>
      </c>
      <c r="DU723">
        <f t="shared" si="664"/>
        <v>8</v>
      </c>
      <c r="DV723" t="str">
        <f t="shared" si="646"/>
        <v>Brasilien</v>
      </c>
      <c r="DW723">
        <f t="shared" si="665"/>
        <v>0</v>
      </c>
      <c r="DX723" t="str">
        <f t="shared" si="647"/>
        <v>England</v>
      </c>
      <c r="DY723">
        <f t="shared" si="666"/>
        <v>0</v>
      </c>
      <c r="DZ723" t="str">
        <f t="shared" si="648"/>
        <v>Portugal</v>
      </c>
      <c r="EA723">
        <f t="shared" si="649"/>
        <v>0</v>
      </c>
      <c r="EB723" s="27">
        <f t="shared" si="650"/>
        <v>8</v>
      </c>
      <c r="EC723" t="s">
        <v>93</v>
      </c>
      <c r="ED723" t="s">
        <v>73</v>
      </c>
      <c r="EE723" t="s">
        <v>90</v>
      </c>
      <c r="EF723">
        <v>3</v>
      </c>
      <c r="EG723" t="s">
        <v>83</v>
      </c>
      <c r="EH723">
        <v>2</v>
      </c>
      <c r="EK723" t="s">
        <v>85</v>
      </c>
      <c r="EL723" t="s">
        <v>73</v>
      </c>
      <c r="EM723" t="s">
        <v>96</v>
      </c>
      <c r="EN723">
        <v>2</v>
      </c>
      <c r="EO723" t="s">
        <v>83</v>
      </c>
      <c r="EP723">
        <v>3</v>
      </c>
      <c r="EU723" t="s">
        <v>90</v>
      </c>
      <c r="EV723" t="s">
        <v>73</v>
      </c>
      <c r="EW723" t="s">
        <v>85</v>
      </c>
      <c r="EX723">
        <v>3</v>
      </c>
      <c r="EY723" t="s">
        <v>83</v>
      </c>
      <c r="EZ723">
        <v>1</v>
      </c>
      <c r="FC723" t="s">
        <v>93</v>
      </c>
      <c r="FD723" t="s">
        <v>73</v>
      </c>
      <c r="FE723" t="s">
        <v>96</v>
      </c>
      <c r="FF723">
        <v>3</v>
      </c>
      <c r="FG723" t="s">
        <v>83</v>
      </c>
      <c r="FH723">
        <v>2</v>
      </c>
      <c r="FL723" t="s">
        <v>85</v>
      </c>
      <c r="FN723" t="s">
        <v>90</v>
      </c>
      <c r="FP723" t="s">
        <v>96</v>
      </c>
      <c r="FR723" t="s">
        <v>93</v>
      </c>
      <c r="FU723">
        <v>186</v>
      </c>
      <c r="FX723" t="s">
        <v>1078</v>
      </c>
    </row>
    <row r="724" spans="1:180" x14ac:dyDescent="0.45">
      <c r="A724" s="1">
        <v>721</v>
      </c>
      <c r="B724" s="45">
        <f t="shared" si="642"/>
        <v>254</v>
      </c>
      <c r="C724" s="14" t="s">
        <v>1471</v>
      </c>
      <c r="D724" t="s">
        <v>1470</v>
      </c>
      <c r="E724" s="15" t="s">
        <v>1453</v>
      </c>
      <c r="F724" s="28">
        <f>VOR!IH724</f>
        <v>155</v>
      </c>
      <c r="G724" s="27">
        <f t="shared" si="651"/>
        <v>77</v>
      </c>
      <c r="H724" s="49">
        <f t="shared" si="667"/>
        <v>232</v>
      </c>
      <c r="I724" s="14" t="s">
        <v>84</v>
      </c>
      <c r="J724" t="s">
        <v>73</v>
      </c>
      <c r="K724" t="s">
        <v>92</v>
      </c>
      <c r="L724">
        <v>1</v>
      </c>
      <c r="M724" t="s">
        <v>83</v>
      </c>
      <c r="N724">
        <v>2</v>
      </c>
      <c r="O724" s="77">
        <f t="shared" si="668"/>
        <v>1</v>
      </c>
      <c r="P724" s="80">
        <f t="shared" si="669"/>
        <v>0</v>
      </c>
      <c r="Q724" t="s">
        <v>93</v>
      </c>
      <c r="R724" t="s">
        <v>73</v>
      </c>
      <c r="S724" t="s">
        <v>129</v>
      </c>
      <c r="T724">
        <v>2</v>
      </c>
      <c r="U724" t="s">
        <v>83</v>
      </c>
      <c r="V724">
        <v>1</v>
      </c>
      <c r="W724" s="71">
        <f t="shared" si="670"/>
        <v>1</v>
      </c>
      <c r="X724" s="80">
        <f t="shared" si="671"/>
        <v>4</v>
      </c>
      <c r="Y724" s="14" t="s">
        <v>94</v>
      </c>
      <c r="Z724" t="s">
        <v>73</v>
      </c>
      <c r="AA724" t="s">
        <v>86</v>
      </c>
      <c r="AB724">
        <v>3</v>
      </c>
      <c r="AC724" t="s">
        <v>83</v>
      </c>
      <c r="AD724">
        <v>2</v>
      </c>
      <c r="AE724" s="71">
        <f t="shared" si="672"/>
        <v>3</v>
      </c>
      <c r="AF724" s="80">
        <f t="shared" si="652"/>
        <v>4</v>
      </c>
      <c r="AG724" s="14" t="s">
        <v>85</v>
      </c>
      <c r="AH724" t="s">
        <v>73</v>
      </c>
      <c r="AI724" t="s">
        <v>140</v>
      </c>
      <c r="AJ724">
        <v>4</v>
      </c>
      <c r="AK724" t="s">
        <v>83</v>
      </c>
      <c r="AL724">
        <v>0</v>
      </c>
      <c r="AM724" s="71">
        <f t="shared" si="673"/>
        <v>1</v>
      </c>
      <c r="AN724" s="80">
        <f t="shared" si="674"/>
        <v>2</v>
      </c>
      <c r="AO724" s="14" t="s">
        <v>130</v>
      </c>
      <c r="AP724" t="s">
        <v>73</v>
      </c>
      <c r="AQ724" t="s">
        <v>95</v>
      </c>
      <c r="AR724">
        <v>3</v>
      </c>
      <c r="AS724" t="s">
        <v>83</v>
      </c>
      <c r="AT724">
        <v>2</v>
      </c>
      <c r="AU724" s="71">
        <f t="shared" si="653"/>
        <v>2</v>
      </c>
      <c r="AV724" s="80">
        <f t="shared" si="675"/>
        <v>0</v>
      </c>
      <c r="AW724" s="14" t="s">
        <v>90</v>
      </c>
      <c r="AX724" t="s">
        <v>73</v>
      </c>
      <c r="AY724" t="s">
        <v>135</v>
      </c>
      <c r="AZ724">
        <v>2</v>
      </c>
      <c r="BA724" t="s">
        <v>83</v>
      </c>
      <c r="BB724">
        <v>1</v>
      </c>
      <c r="BC724" s="71">
        <f t="shared" si="676"/>
        <v>1</v>
      </c>
      <c r="BD724" s="80">
        <f t="shared" si="654"/>
        <v>2</v>
      </c>
      <c r="BE724" s="14" t="s">
        <v>131</v>
      </c>
      <c r="BF724" t="s">
        <v>73</v>
      </c>
      <c r="BG724" t="s">
        <v>88</v>
      </c>
      <c r="BH724">
        <v>1</v>
      </c>
      <c r="BI724" t="s">
        <v>83</v>
      </c>
      <c r="BJ724">
        <v>3</v>
      </c>
      <c r="BK724" s="71">
        <f t="shared" si="655"/>
        <v>0</v>
      </c>
      <c r="BL724" s="80">
        <f t="shared" si="677"/>
        <v>0</v>
      </c>
      <c r="BM724" s="14" t="s">
        <v>96</v>
      </c>
      <c r="BN724" t="s">
        <v>73</v>
      </c>
      <c r="BO724" t="s">
        <v>134</v>
      </c>
      <c r="BP724">
        <v>2</v>
      </c>
      <c r="BQ724" t="s">
        <v>83</v>
      </c>
      <c r="BR724">
        <v>1</v>
      </c>
      <c r="BS724" s="71">
        <f t="shared" si="678"/>
        <v>3</v>
      </c>
      <c r="BT724" s="80">
        <f t="shared" si="656"/>
        <v>4</v>
      </c>
      <c r="BU724" s="28">
        <f t="shared" si="679"/>
        <v>16</v>
      </c>
      <c r="BV724" s="14" t="str">
        <f t="shared" si="680"/>
        <v>Spanien</v>
      </c>
      <c r="BW724" s="80">
        <f t="shared" si="657"/>
        <v>0</v>
      </c>
      <c r="BX724" s="14" t="str">
        <f t="shared" si="681"/>
        <v>Brasilien</v>
      </c>
      <c r="BY724" s="80">
        <f t="shared" si="682"/>
        <v>7</v>
      </c>
      <c r="BZ724" s="14" t="str">
        <f t="shared" si="683"/>
        <v>Wales</v>
      </c>
      <c r="CA724" s="80">
        <f t="shared" si="684"/>
        <v>0</v>
      </c>
      <c r="CB724" s="14" t="str">
        <f t="shared" si="685"/>
        <v>Argentinien</v>
      </c>
      <c r="CC724" s="80">
        <f t="shared" si="686"/>
        <v>7</v>
      </c>
      <c r="CD724" s="14" t="str">
        <f t="shared" si="687"/>
        <v>Deutschland</v>
      </c>
      <c r="CE724" s="80">
        <f t="shared" si="688"/>
        <v>0</v>
      </c>
      <c r="CF724" s="14" t="str">
        <f t="shared" si="689"/>
        <v>Portugal</v>
      </c>
      <c r="CG724" s="80">
        <f t="shared" si="690"/>
        <v>7</v>
      </c>
      <c r="CH724" s="14" t="str">
        <f t="shared" si="691"/>
        <v>England</v>
      </c>
      <c r="CI724" s="80">
        <f t="shared" si="692"/>
        <v>7</v>
      </c>
      <c r="CJ724" s="14" t="str">
        <f t="shared" si="693"/>
        <v>Frankreich</v>
      </c>
      <c r="CK724" s="80">
        <f t="shared" si="694"/>
        <v>7</v>
      </c>
      <c r="CL724" s="27">
        <f t="shared" si="695"/>
        <v>35</v>
      </c>
      <c r="CM724" t="s">
        <v>130</v>
      </c>
      <c r="CN724" t="s">
        <v>73</v>
      </c>
      <c r="CO724" t="s">
        <v>90</v>
      </c>
      <c r="CP724">
        <v>2</v>
      </c>
      <c r="CQ724" t="s">
        <v>83</v>
      </c>
      <c r="CR724">
        <v>3</v>
      </c>
      <c r="CS724" s="71">
        <f t="shared" si="643"/>
        <v>2</v>
      </c>
      <c r="CT724" s="80">
        <f t="shared" si="658"/>
        <v>0</v>
      </c>
      <c r="CU724" t="s">
        <v>92</v>
      </c>
      <c r="CV724" t="s">
        <v>73</v>
      </c>
      <c r="CW724" t="s">
        <v>93</v>
      </c>
      <c r="CX724">
        <v>1</v>
      </c>
      <c r="CY724" t="s">
        <v>83</v>
      </c>
      <c r="CZ724">
        <v>3</v>
      </c>
      <c r="DA724" s="71">
        <f t="shared" si="659"/>
        <v>2</v>
      </c>
      <c r="DB724" s="80">
        <f t="shared" si="660"/>
        <v>2</v>
      </c>
      <c r="DC724" t="s">
        <v>88</v>
      </c>
      <c r="DD724" t="s">
        <v>73</v>
      </c>
      <c r="DE724" t="s">
        <v>96</v>
      </c>
      <c r="DF724">
        <v>3</v>
      </c>
      <c r="DG724" t="s">
        <v>83</v>
      </c>
      <c r="DH724">
        <v>2</v>
      </c>
      <c r="DI724" s="71">
        <f t="shared" si="696"/>
        <v>0</v>
      </c>
      <c r="DJ724" s="80">
        <f t="shared" si="661"/>
        <v>0</v>
      </c>
      <c r="DK724" t="s">
        <v>85</v>
      </c>
      <c r="DL724" t="s">
        <v>73</v>
      </c>
      <c r="DM724" t="s">
        <v>94</v>
      </c>
      <c r="DN724">
        <v>1</v>
      </c>
      <c r="DO724" t="s">
        <v>83</v>
      </c>
      <c r="DP724">
        <v>2</v>
      </c>
      <c r="DQ724" s="71">
        <f t="shared" si="662"/>
        <v>3</v>
      </c>
      <c r="DR724" s="80">
        <f t="shared" si="663"/>
        <v>8</v>
      </c>
      <c r="DS724" s="27">
        <f t="shared" si="644"/>
        <v>10</v>
      </c>
      <c r="DT724" t="str">
        <f t="shared" si="645"/>
        <v>Argentinien</v>
      </c>
      <c r="DU724">
        <f t="shared" si="664"/>
        <v>8</v>
      </c>
      <c r="DV724" t="str">
        <f t="shared" si="646"/>
        <v>Brasilien</v>
      </c>
      <c r="DW724">
        <f t="shared" si="665"/>
        <v>0</v>
      </c>
      <c r="DX724" t="str">
        <f t="shared" si="647"/>
        <v>Frankreich</v>
      </c>
      <c r="DY724">
        <f t="shared" si="666"/>
        <v>8</v>
      </c>
      <c r="DZ724" t="str">
        <f t="shared" si="648"/>
        <v>Deutschland</v>
      </c>
      <c r="EA724">
        <f t="shared" si="649"/>
        <v>0</v>
      </c>
      <c r="EB724" s="27">
        <f t="shared" si="650"/>
        <v>16</v>
      </c>
      <c r="EC724" t="s">
        <v>93</v>
      </c>
      <c r="ED724" t="s">
        <v>73</v>
      </c>
      <c r="EE724" t="s">
        <v>90</v>
      </c>
      <c r="EF724">
        <v>3</v>
      </c>
      <c r="EG724" t="s">
        <v>83</v>
      </c>
      <c r="EH724">
        <v>2</v>
      </c>
      <c r="EK724" t="s">
        <v>94</v>
      </c>
      <c r="EL724" t="s">
        <v>73</v>
      </c>
      <c r="EM724" t="s">
        <v>88</v>
      </c>
      <c r="EN724">
        <v>2</v>
      </c>
      <c r="EO724" t="s">
        <v>83</v>
      </c>
      <c r="EP724">
        <v>1</v>
      </c>
      <c r="EU724" t="s">
        <v>90</v>
      </c>
      <c r="EV724" t="s">
        <v>73</v>
      </c>
      <c r="EW724" t="s">
        <v>88</v>
      </c>
      <c r="EX724">
        <v>3</v>
      </c>
      <c r="EY724" t="s">
        <v>83</v>
      </c>
      <c r="EZ724">
        <v>4</v>
      </c>
      <c r="FC724" t="s">
        <v>93</v>
      </c>
      <c r="FD724" t="s">
        <v>73</v>
      </c>
      <c r="FE724" t="s">
        <v>94</v>
      </c>
      <c r="FF724">
        <v>3</v>
      </c>
      <c r="FG724" t="s">
        <v>83</v>
      </c>
      <c r="FH724">
        <v>1</v>
      </c>
      <c r="FL724" t="s">
        <v>90</v>
      </c>
      <c r="FN724" t="s">
        <v>88</v>
      </c>
      <c r="FP724" t="s">
        <v>94</v>
      </c>
      <c r="FR724" t="s">
        <v>93</v>
      </c>
      <c r="FU724">
        <v>168</v>
      </c>
      <c r="FX724" t="s">
        <v>1078</v>
      </c>
    </row>
    <row r="725" spans="1:180" x14ac:dyDescent="0.45">
      <c r="A725" s="1">
        <v>722</v>
      </c>
      <c r="B725" s="45">
        <f t="shared" si="642"/>
        <v>271</v>
      </c>
      <c r="C725" s="14" t="s">
        <v>1179</v>
      </c>
      <c r="D725" t="s">
        <v>1472</v>
      </c>
      <c r="E725" s="15" t="s">
        <v>1453</v>
      </c>
      <c r="F725" s="28">
        <f>VOR!IH725</f>
        <v>165</v>
      </c>
      <c r="G725" s="27">
        <f t="shared" si="651"/>
        <v>63</v>
      </c>
      <c r="H725" s="49">
        <f t="shared" si="667"/>
        <v>228</v>
      </c>
      <c r="I725" s="14" t="s">
        <v>84</v>
      </c>
      <c r="J725" t="s">
        <v>73</v>
      </c>
      <c r="K725" t="s">
        <v>92</v>
      </c>
      <c r="L725">
        <v>2</v>
      </c>
      <c r="M725" t="s">
        <v>83</v>
      </c>
      <c r="N725">
        <v>1</v>
      </c>
      <c r="O725" s="77">
        <f t="shared" si="668"/>
        <v>1</v>
      </c>
      <c r="P725" s="80">
        <f t="shared" si="669"/>
        <v>2</v>
      </c>
      <c r="Q725" t="s">
        <v>93</v>
      </c>
      <c r="R725" t="s">
        <v>73</v>
      </c>
      <c r="S725" t="s">
        <v>129</v>
      </c>
      <c r="T725">
        <v>2</v>
      </c>
      <c r="U725" t="s">
        <v>83</v>
      </c>
      <c r="V725">
        <v>3</v>
      </c>
      <c r="W725" s="71">
        <f t="shared" si="670"/>
        <v>1</v>
      </c>
      <c r="X725" s="80">
        <f t="shared" si="671"/>
        <v>0</v>
      </c>
      <c r="Y725" s="14" t="s">
        <v>94</v>
      </c>
      <c r="Z725" t="s">
        <v>73</v>
      </c>
      <c r="AA725" t="s">
        <v>133</v>
      </c>
      <c r="AB725">
        <v>3</v>
      </c>
      <c r="AC725" t="s">
        <v>83</v>
      </c>
      <c r="AD725">
        <v>2</v>
      </c>
      <c r="AE725" s="71">
        <f t="shared" si="672"/>
        <v>1</v>
      </c>
      <c r="AF725" s="80">
        <f t="shared" si="652"/>
        <v>2</v>
      </c>
      <c r="AG725" s="14" t="s">
        <v>85</v>
      </c>
      <c r="AH725" t="s">
        <v>73</v>
      </c>
      <c r="AI725" t="s">
        <v>132</v>
      </c>
      <c r="AJ725">
        <v>3</v>
      </c>
      <c r="AK725" t="s">
        <v>83</v>
      </c>
      <c r="AL725">
        <v>2</v>
      </c>
      <c r="AM725" s="71">
        <f t="shared" si="673"/>
        <v>3</v>
      </c>
      <c r="AN725" s="80">
        <f t="shared" si="674"/>
        <v>4</v>
      </c>
      <c r="AO725" s="14" t="s">
        <v>130</v>
      </c>
      <c r="AP725" t="s">
        <v>73</v>
      </c>
      <c r="AQ725" t="s">
        <v>95</v>
      </c>
      <c r="AR725">
        <v>3</v>
      </c>
      <c r="AS725" t="s">
        <v>83</v>
      </c>
      <c r="AT725">
        <v>1</v>
      </c>
      <c r="AU725" s="71">
        <f t="shared" si="653"/>
        <v>2</v>
      </c>
      <c r="AV725" s="80">
        <f t="shared" si="675"/>
        <v>0</v>
      </c>
      <c r="AW725" s="14" t="s">
        <v>90</v>
      </c>
      <c r="AX725" t="s">
        <v>73</v>
      </c>
      <c r="AY725" t="s">
        <v>138</v>
      </c>
      <c r="AZ725">
        <v>3</v>
      </c>
      <c r="BA725" t="s">
        <v>83</v>
      </c>
      <c r="BB725">
        <v>1</v>
      </c>
      <c r="BC725" s="71">
        <f t="shared" si="676"/>
        <v>1</v>
      </c>
      <c r="BD725" s="80">
        <f t="shared" si="654"/>
        <v>2</v>
      </c>
      <c r="BE725" s="14" t="s">
        <v>131</v>
      </c>
      <c r="BF725" t="s">
        <v>73</v>
      </c>
      <c r="BG725" t="s">
        <v>88</v>
      </c>
      <c r="BH725">
        <v>0</v>
      </c>
      <c r="BI725" t="s">
        <v>83</v>
      </c>
      <c r="BJ725">
        <v>1</v>
      </c>
      <c r="BK725" s="71">
        <f t="shared" si="655"/>
        <v>0</v>
      </c>
      <c r="BL725" s="80">
        <f t="shared" si="677"/>
        <v>0</v>
      </c>
      <c r="BM725" s="14" t="s">
        <v>96</v>
      </c>
      <c r="BN725" t="s">
        <v>73</v>
      </c>
      <c r="BO725" t="s">
        <v>134</v>
      </c>
      <c r="BP725">
        <v>2</v>
      </c>
      <c r="BQ725" t="s">
        <v>83</v>
      </c>
      <c r="BR725">
        <v>1</v>
      </c>
      <c r="BS725" s="71">
        <f t="shared" si="678"/>
        <v>3</v>
      </c>
      <c r="BT725" s="80">
        <f t="shared" si="656"/>
        <v>4</v>
      </c>
      <c r="BU725" s="28">
        <f t="shared" si="679"/>
        <v>14</v>
      </c>
      <c r="BV725" s="14" t="str">
        <f t="shared" si="680"/>
        <v>Spanien</v>
      </c>
      <c r="BW725" s="80">
        <f t="shared" si="657"/>
        <v>0</v>
      </c>
      <c r="BX725" s="14" t="str">
        <f t="shared" si="681"/>
        <v>Brasilien</v>
      </c>
      <c r="BY725" s="80">
        <f t="shared" si="682"/>
        <v>7</v>
      </c>
      <c r="BZ725" s="14" t="str">
        <f t="shared" si="683"/>
        <v>Niederlande</v>
      </c>
      <c r="CA725" s="80">
        <f t="shared" si="684"/>
        <v>7</v>
      </c>
      <c r="CB725" s="14" t="str">
        <f t="shared" si="685"/>
        <v>Dänemark</v>
      </c>
      <c r="CC725" s="80">
        <f t="shared" si="686"/>
        <v>0</v>
      </c>
      <c r="CD725" s="14" t="str">
        <f t="shared" si="687"/>
        <v>Deutschland</v>
      </c>
      <c r="CE725" s="80">
        <f t="shared" si="688"/>
        <v>0</v>
      </c>
      <c r="CF725" s="14" t="str">
        <f t="shared" si="689"/>
        <v>Portugal</v>
      </c>
      <c r="CG725" s="80">
        <f t="shared" si="690"/>
        <v>7</v>
      </c>
      <c r="CH725" s="14" t="str">
        <f t="shared" si="691"/>
        <v>England</v>
      </c>
      <c r="CI725" s="80">
        <f t="shared" si="692"/>
        <v>7</v>
      </c>
      <c r="CJ725" s="14" t="str">
        <f t="shared" si="693"/>
        <v>Frankreich</v>
      </c>
      <c r="CK725" s="80">
        <f t="shared" si="694"/>
        <v>7</v>
      </c>
      <c r="CL725" s="27">
        <f t="shared" si="695"/>
        <v>35</v>
      </c>
      <c r="CM725" t="s">
        <v>130</v>
      </c>
      <c r="CN725" t="s">
        <v>73</v>
      </c>
      <c r="CO725" t="s">
        <v>90</v>
      </c>
      <c r="CP725">
        <v>2</v>
      </c>
      <c r="CQ725" t="s">
        <v>83</v>
      </c>
      <c r="CR725">
        <v>1</v>
      </c>
      <c r="CS725" s="71">
        <f t="shared" si="643"/>
        <v>2</v>
      </c>
      <c r="CT725" s="80">
        <f t="shared" si="658"/>
        <v>0</v>
      </c>
      <c r="CU725" t="s">
        <v>84</v>
      </c>
      <c r="CV725" t="s">
        <v>73</v>
      </c>
      <c r="CW725" t="s">
        <v>129</v>
      </c>
      <c r="CX725">
        <v>3</v>
      </c>
      <c r="CY725" t="s">
        <v>83</v>
      </c>
      <c r="CZ725">
        <v>2</v>
      </c>
      <c r="DA725" s="71">
        <f t="shared" si="659"/>
        <v>1</v>
      </c>
      <c r="DB725" s="80">
        <f t="shared" si="660"/>
        <v>0</v>
      </c>
      <c r="DC725" t="s">
        <v>88</v>
      </c>
      <c r="DD725" t="s">
        <v>73</v>
      </c>
      <c r="DE725" t="s">
        <v>96</v>
      </c>
      <c r="DF725">
        <v>3</v>
      </c>
      <c r="DG725" t="s">
        <v>83</v>
      </c>
      <c r="DH725">
        <v>1</v>
      </c>
      <c r="DI725" s="71">
        <f t="shared" si="696"/>
        <v>0</v>
      </c>
      <c r="DJ725" s="80">
        <f t="shared" si="661"/>
        <v>0</v>
      </c>
      <c r="DK725" t="s">
        <v>85</v>
      </c>
      <c r="DL725" t="s">
        <v>73</v>
      </c>
      <c r="DM725" t="s">
        <v>94</v>
      </c>
      <c r="DN725">
        <v>2</v>
      </c>
      <c r="DO725" t="s">
        <v>83</v>
      </c>
      <c r="DP725">
        <v>3</v>
      </c>
      <c r="DQ725" s="71">
        <f t="shared" si="662"/>
        <v>3</v>
      </c>
      <c r="DR725" s="80">
        <f t="shared" si="663"/>
        <v>6</v>
      </c>
      <c r="DS725" s="27">
        <f t="shared" si="644"/>
        <v>6</v>
      </c>
      <c r="DT725" t="str">
        <f t="shared" si="645"/>
        <v>Niederlande</v>
      </c>
      <c r="DU725">
        <f t="shared" si="664"/>
        <v>0</v>
      </c>
      <c r="DV725" t="str">
        <f t="shared" si="646"/>
        <v>Spanien</v>
      </c>
      <c r="DW725">
        <f t="shared" si="665"/>
        <v>0</v>
      </c>
      <c r="DX725" t="str">
        <f t="shared" si="647"/>
        <v>Frankreich</v>
      </c>
      <c r="DY725">
        <f t="shared" si="666"/>
        <v>8</v>
      </c>
      <c r="DZ725" t="str">
        <f t="shared" si="648"/>
        <v>Deutschland</v>
      </c>
      <c r="EA725">
        <f t="shared" si="649"/>
        <v>0</v>
      </c>
      <c r="EB725" s="27">
        <f t="shared" si="650"/>
        <v>8</v>
      </c>
      <c r="EC725" t="s">
        <v>84</v>
      </c>
      <c r="ED725" t="s">
        <v>73</v>
      </c>
      <c r="EE725" t="s">
        <v>130</v>
      </c>
      <c r="EF725">
        <v>3</v>
      </c>
      <c r="EG725" t="s">
        <v>83</v>
      </c>
      <c r="EH725">
        <v>1</v>
      </c>
      <c r="EK725" t="s">
        <v>94</v>
      </c>
      <c r="EL725" t="s">
        <v>73</v>
      </c>
      <c r="EM725" t="s">
        <v>88</v>
      </c>
      <c r="EN725">
        <v>1</v>
      </c>
      <c r="EO725" t="s">
        <v>83</v>
      </c>
      <c r="EP725">
        <v>2</v>
      </c>
      <c r="EU725" t="s">
        <v>130</v>
      </c>
      <c r="EV725" t="s">
        <v>73</v>
      </c>
      <c r="EW725" t="s">
        <v>94</v>
      </c>
      <c r="EX725">
        <v>2</v>
      </c>
      <c r="EY725" t="s">
        <v>83</v>
      </c>
      <c r="EZ725">
        <v>1</v>
      </c>
      <c r="FC725" t="s">
        <v>84</v>
      </c>
      <c r="FD725" t="s">
        <v>73</v>
      </c>
      <c r="FE725" t="s">
        <v>88</v>
      </c>
      <c r="FF725">
        <v>2</v>
      </c>
      <c r="FG725" t="s">
        <v>83</v>
      </c>
      <c r="FH725">
        <v>4</v>
      </c>
      <c r="FL725" t="s">
        <v>94</v>
      </c>
      <c r="FN725" t="s">
        <v>130</v>
      </c>
      <c r="FP725" t="s">
        <v>84</v>
      </c>
      <c r="FR725" t="s">
        <v>88</v>
      </c>
      <c r="FU725">
        <v>212</v>
      </c>
      <c r="FX725" t="s">
        <v>337</v>
      </c>
    </row>
    <row r="726" spans="1:180" x14ac:dyDescent="0.45">
      <c r="A726" s="1">
        <v>723</v>
      </c>
      <c r="B726" s="45">
        <f t="shared" si="642"/>
        <v>151</v>
      </c>
      <c r="C726" s="14" t="s">
        <v>1099</v>
      </c>
      <c r="D726" t="s">
        <v>1135</v>
      </c>
      <c r="E726" s="15" t="s">
        <v>1453</v>
      </c>
      <c r="F726" s="28">
        <f>VOR!IH726</f>
        <v>155</v>
      </c>
      <c r="G726" s="27">
        <f t="shared" si="651"/>
        <v>92</v>
      </c>
      <c r="H726" s="49">
        <f t="shared" si="667"/>
        <v>247</v>
      </c>
      <c r="I726" s="14" t="s">
        <v>84</v>
      </c>
      <c r="J726" t="s">
        <v>73</v>
      </c>
      <c r="K726" t="s">
        <v>92</v>
      </c>
      <c r="L726">
        <v>2</v>
      </c>
      <c r="M726" t="s">
        <v>83</v>
      </c>
      <c r="N726">
        <v>1</v>
      </c>
      <c r="O726" s="77">
        <f t="shared" si="668"/>
        <v>1</v>
      </c>
      <c r="P726" s="80">
        <f t="shared" si="669"/>
        <v>2</v>
      </c>
      <c r="Q726" t="s">
        <v>93</v>
      </c>
      <c r="R726" t="s">
        <v>73</v>
      </c>
      <c r="S726" t="s">
        <v>129</v>
      </c>
      <c r="T726">
        <v>2</v>
      </c>
      <c r="U726" t="s">
        <v>83</v>
      </c>
      <c r="V726">
        <v>1</v>
      </c>
      <c r="W726" s="71">
        <f t="shared" si="670"/>
        <v>1</v>
      </c>
      <c r="X726" s="80">
        <f t="shared" si="671"/>
        <v>4</v>
      </c>
      <c r="Y726" s="14" t="s">
        <v>94</v>
      </c>
      <c r="Z726" t="s">
        <v>73</v>
      </c>
      <c r="AA726" t="s">
        <v>86</v>
      </c>
      <c r="AB726">
        <v>2</v>
      </c>
      <c r="AC726" t="s">
        <v>83</v>
      </c>
      <c r="AD726">
        <v>1</v>
      </c>
      <c r="AE726" s="71">
        <f t="shared" si="672"/>
        <v>3</v>
      </c>
      <c r="AF726" s="80">
        <f t="shared" si="652"/>
        <v>4</v>
      </c>
      <c r="AG726" s="14" t="s">
        <v>85</v>
      </c>
      <c r="AH726" t="s">
        <v>73</v>
      </c>
      <c r="AI726" t="s">
        <v>136</v>
      </c>
      <c r="AJ726">
        <v>2</v>
      </c>
      <c r="AK726" t="s">
        <v>83</v>
      </c>
      <c r="AL726">
        <v>1</v>
      </c>
      <c r="AM726" s="71">
        <f t="shared" si="673"/>
        <v>1</v>
      </c>
      <c r="AN726" s="80">
        <f t="shared" si="674"/>
        <v>2</v>
      </c>
      <c r="AO726" s="14" t="s">
        <v>130</v>
      </c>
      <c r="AP726" t="s">
        <v>73</v>
      </c>
      <c r="AQ726" t="s">
        <v>142</v>
      </c>
      <c r="AR726">
        <v>2</v>
      </c>
      <c r="AS726" t="s">
        <v>83</v>
      </c>
      <c r="AT726">
        <v>1</v>
      </c>
      <c r="AU726" s="71">
        <f t="shared" si="653"/>
        <v>0</v>
      </c>
      <c r="AV726" s="80">
        <f t="shared" si="675"/>
        <v>0</v>
      </c>
      <c r="AW726" s="14" t="s">
        <v>90</v>
      </c>
      <c r="AX726" t="s">
        <v>73</v>
      </c>
      <c r="AY726" t="s">
        <v>91</v>
      </c>
      <c r="AZ726">
        <v>2</v>
      </c>
      <c r="BA726" t="s">
        <v>83</v>
      </c>
      <c r="BB726">
        <v>1</v>
      </c>
      <c r="BC726" s="71">
        <f t="shared" si="676"/>
        <v>3</v>
      </c>
      <c r="BD726" s="80">
        <f t="shared" si="654"/>
        <v>4</v>
      </c>
      <c r="BE726" s="14" t="s">
        <v>131</v>
      </c>
      <c r="BF726" t="s">
        <v>73</v>
      </c>
      <c r="BG726" t="s">
        <v>88</v>
      </c>
      <c r="BH726">
        <v>2</v>
      </c>
      <c r="BI726" t="s">
        <v>83</v>
      </c>
      <c r="BJ726">
        <v>1</v>
      </c>
      <c r="BK726" s="71">
        <f t="shared" si="655"/>
        <v>0</v>
      </c>
      <c r="BL726" s="80">
        <f t="shared" si="677"/>
        <v>0</v>
      </c>
      <c r="BM726" s="14" t="s">
        <v>96</v>
      </c>
      <c r="BN726" t="s">
        <v>73</v>
      </c>
      <c r="BO726" t="s">
        <v>134</v>
      </c>
      <c r="BP726">
        <v>2</v>
      </c>
      <c r="BQ726" t="s">
        <v>83</v>
      </c>
      <c r="BR726">
        <v>1</v>
      </c>
      <c r="BS726" s="71">
        <f t="shared" si="678"/>
        <v>3</v>
      </c>
      <c r="BT726" s="80">
        <f t="shared" si="656"/>
        <v>4</v>
      </c>
      <c r="BU726" s="28">
        <f t="shared" si="679"/>
        <v>20</v>
      </c>
      <c r="BV726" s="14" t="str">
        <f t="shared" si="680"/>
        <v>Spanien</v>
      </c>
      <c r="BW726" s="80">
        <f t="shared" si="657"/>
        <v>0</v>
      </c>
      <c r="BX726" s="14" t="str">
        <f t="shared" si="681"/>
        <v>Brasilien</v>
      </c>
      <c r="BY726" s="80">
        <f t="shared" si="682"/>
        <v>7</v>
      </c>
      <c r="BZ726" s="14" t="str">
        <f t="shared" si="683"/>
        <v>Niederlande</v>
      </c>
      <c r="CA726" s="80">
        <f t="shared" si="684"/>
        <v>7</v>
      </c>
      <c r="CB726" s="14" t="str">
        <f t="shared" si="685"/>
        <v>Argentinien</v>
      </c>
      <c r="CC726" s="80">
        <f t="shared" si="686"/>
        <v>7</v>
      </c>
      <c r="CD726" s="14" t="str">
        <f t="shared" si="687"/>
        <v>Belgien</v>
      </c>
      <c r="CE726" s="80">
        <f t="shared" si="688"/>
        <v>0</v>
      </c>
      <c r="CF726" s="14" t="str">
        <f t="shared" si="689"/>
        <v>Portugal</v>
      </c>
      <c r="CG726" s="80">
        <f t="shared" si="690"/>
        <v>7</v>
      </c>
      <c r="CH726" s="14" t="str">
        <f t="shared" si="691"/>
        <v>England</v>
      </c>
      <c r="CI726" s="80">
        <f t="shared" si="692"/>
        <v>7</v>
      </c>
      <c r="CJ726" s="14" t="str">
        <f t="shared" si="693"/>
        <v>Frankreich</v>
      </c>
      <c r="CK726" s="80">
        <f t="shared" si="694"/>
        <v>7</v>
      </c>
      <c r="CL726" s="27">
        <f t="shared" si="695"/>
        <v>42</v>
      </c>
      <c r="CM726" t="s">
        <v>130</v>
      </c>
      <c r="CN726" t="s">
        <v>73</v>
      </c>
      <c r="CO726" t="s">
        <v>90</v>
      </c>
      <c r="CP726">
        <v>1</v>
      </c>
      <c r="CQ726" t="s">
        <v>83</v>
      </c>
      <c r="CR726">
        <v>3</v>
      </c>
      <c r="CS726" s="71">
        <f t="shared" si="643"/>
        <v>2</v>
      </c>
      <c r="CT726" s="80">
        <f t="shared" si="658"/>
        <v>0</v>
      </c>
      <c r="CU726" t="s">
        <v>84</v>
      </c>
      <c r="CV726" t="s">
        <v>73</v>
      </c>
      <c r="CW726" t="s">
        <v>93</v>
      </c>
      <c r="CX726">
        <v>1</v>
      </c>
      <c r="CY726" t="s">
        <v>83</v>
      </c>
      <c r="CZ726">
        <v>2</v>
      </c>
      <c r="DA726" s="71">
        <f t="shared" si="659"/>
        <v>3</v>
      </c>
      <c r="DB726" s="80">
        <f t="shared" si="660"/>
        <v>6</v>
      </c>
      <c r="DC726" t="s">
        <v>131</v>
      </c>
      <c r="DD726" t="s">
        <v>73</v>
      </c>
      <c r="DE726" t="s">
        <v>96</v>
      </c>
      <c r="DF726">
        <v>1</v>
      </c>
      <c r="DG726" t="s">
        <v>83</v>
      </c>
      <c r="DH726">
        <v>3</v>
      </c>
      <c r="DI726" s="71">
        <f t="shared" si="696"/>
        <v>0</v>
      </c>
      <c r="DJ726" s="80">
        <f t="shared" si="661"/>
        <v>0</v>
      </c>
      <c r="DK726" t="s">
        <v>85</v>
      </c>
      <c r="DL726" t="s">
        <v>73</v>
      </c>
      <c r="DM726" t="s">
        <v>94</v>
      </c>
      <c r="DN726">
        <v>1</v>
      </c>
      <c r="DO726" t="s">
        <v>83</v>
      </c>
      <c r="DP726">
        <v>2</v>
      </c>
      <c r="DQ726" s="71">
        <f t="shared" si="662"/>
        <v>3</v>
      </c>
      <c r="DR726" s="80">
        <f t="shared" si="663"/>
        <v>8</v>
      </c>
      <c r="DS726" s="27">
        <f t="shared" si="644"/>
        <v>14</v>
      </c>
      <c r="DT726" t="str">
        <f t="shared" si="645"/>
        <v>Argentinien</v>
      </c>
      <c r="DU726">
        <f t="shared" si="664"/>
        <v>8</v>
      </c>
      <c r="DV726" t="str">
        <f t="shared" si="646"/>
        <v>Brasilien</v>
      </c>
      <c r="DW726">
        <f t="shared" si="665"/>
        <v>0</v>
      </c>
      <c r="DX726" t="str">
        <f t="shared" si="647"/>
        <v>Frankreich</v>
      </c>
      <c r="DY726">
        <f t="shared" si="666"/>
        <v>8</v>
      </c>
      <c r="DZ726" t="str">
        <f t="shared" si="648"/>
        <v>Portugal</v>
      </c>
      <c r="EA726">
        <f t="shared" si="649"/>
        <v>0</v>
      </c>
      <c r="EB726" s="27">
        <f t="shared" si="650"/>
        <v>16</v>
      </c>
      <c r="EC726" t="s">
        <v>93</v>
      </c>
      <c r="ED726" t="s">
        <v>73</v>
      </c>
      <c r="EE726" t="s">
        <v>90</v>
      </c>
      <c r="EF726">
        <v>2</v>
      </c>
      <c r="EG726" t="s">
        <v>83</v>
      </c>
      <c r="EH726">
        <v>1</v>
      </c>
      <c r="EK726" t="s">
        <v>94</v>
      </c>
      <c r="EL726" t="s">
        <v>73</v>
      </c>
      <c r="EM726" t="s">
        <v>96</v>
      </c>
      <c r="EN726">
        <v>1</v>
      </c>
      <c r="EO726" t="s">
        <v>83</v>
      </c>
      <c r="EP726">
        <v>2</v>
      </c>
      <c r="EU726" t="s">
        <v>90</v>
      </c>
      <c r="EV726" t="s">
        <v>73</v>
      </c>
      <c r="EW726" t="s">
        <v>94</v>
      </c>
      <c r="EX726">
        <v>2</v>
      </c>
      <c r="EY726" t="s">
        <v>83</v>
      </c>
      <c r="EZ726">
        <v>1</v>
      </c>
      <c r="FC726" t="s">
        <v>93</v>
      </c>
      <c r="FD726" t="s">
        <v>73</v>
      </c>
      <c r="FE726" t="s">
        <v>96</v>
      </c>
      <c r="FF726">
        <v>1</v>
      </c>
      <c r="FG726" t="s">
        <v>83</v>
      </c>
      <c r="FH726">
        <v>2</v>
      </c>
      <c r="FL726" t="s">
        <v>94</v>
      </c>
      <c r="FN726" t="s">
        <v>90</v>
      </c>
      <c r="FP726" t="s">
        <v>93</v>
      </c>
      <c r="FR726" t="s">
        <v>96</v>
      </c>
      <c r="FU726">
        <v>192</v>
      </c>
      <c r="FX726">
        <v>0</v>
      </c>
    </row>
    <row r="727" spans="1:180" x14ac:dyDescent="0.45">
      <c r="A727" s="1">
        <v>724</v>
      </c>
      <c r="B727" s="45">
        <f t="shared" si="642"/>
        <v>254</v>
      </c>
      <c r="C727" s="14" t="s">
        <v>1473</v>
      </c>
      <c r="D727" t="s">
        <v>1135</v>
      </c>
      <c r="E727" s="15" t="s">
        <v>1453</v>
      </c>
      <c r="F727" s="28">
        <f>VOR!IH727</f>
        <v>156</v>
      </c>
      <c r="G727" s="27">
        <f t="shared" si="651"/>
        <v>76</v>
      </c>
      <c r="H727" s="49">
        <f t="shared" si="667"/>
        <v>232</v>
      </c>
      <c r="I727" s="14" t="s">
        <v>84</v>
      </c>
      <c r="J727" t="s">
        <v>73</v>
      </c>
      <c r="K727" t="s">
        <v>137</v>
      </c>
      <c r="L727">
        <v>2</v>
      </c>
      <c r="M727" t="s">
        <v>83</v>
      </c>
      <c r="N727">
        <v>1</v>
      </c>
      <c r="O727" s="77">
        <f t="shared" si="668"/>
        <v>3</v>
      </c>
      <c r="P727" s="80">
        <f t="shared" si="669"/>
        <v>4</v>
      </c>
      <c r="Q727" t="s">
        <v>93</v>
      </c>
      <c r="R727" t="s">
        <v>73</v>
      </c>
      <c r="S727" t="s">
        <v>129</v>
      </c>
      <c r="T727">
        <v>2</v>
      </c>
      <c r="U727" t="s">
        <v>83</v>
      </c>
      <c r="V727">
        <v>1</v>
      </c>
      <c r="W727" s="71">
        <f t="shared" si="670"/>
        <v>1</v>
      </c>
      <c r="X727" s="80">
        <f t="shared" si="671"/>
        <v>4</v>
      </c>
      <c r="Y727" s="14" t="s">
        <v>94</v>
      </c>
      <c r="Z727" t="s">
        <v>73</v>
      </c>
      <c r="AA727" t="s">
        <v>86</v>
      </c>
      <c r="AB727">
        <v>2</v>
      </c>
      <c r="AC727" t="s">
        <v>83</v>
      </c>
      <c r="AD727">
        <v>1</v>
      </c>
      <c r="AE727" s="71">
        <f t="shared" si="672"/>
        <v>3</v>
      </c>
      <c r="AF727" s="80">
        <f t="shared" si="652"/>
        <v>4</v>
      </c>
      <c r="AG727" s="14" t="s">
        <v>85</v>
      </c>
      <c r="AH727" t="s">
        <v>73</v>
      </c>
      <c r="AI727" t="s">
        <v>136</v>
      </c>
      <c r="AJ727">
        <v>2</v>
      </c>
      <c r="AK727" t="s">
        <v>83</v>
      </c>
      <c r="AL727">
        <v>1</v>
      </c>
      <c r="AM727" s="71">
        <f t="shared" si="673"/>
        <v>1</v>
      </c>
      <c r="AN727" s="80">
        <f t="shared" si="674"/>
        <v>2</v>
      </c>
      <c r="AO727" s="14" t="s">
        <v>88</v>
      </c>
      <c r="AP727" t="s">
        <v>73</v>
      </c>
      <c r="AQ727" t="s">
        <v>142</v>
      </c>
      <c r="AR727">
        <v>2</v>
      </c>
      <c r="AS727" t="s">
        <v>83</v>
      </c>
      <c r="AT727">
        <v>1</v>
      </c>
      <c r="AU727" s="71">
        <f t="shared" si="653"/>
        <v>0</v>
      </c>
      <c r="AV727" s="80">
        <f t="shared" si="675"/>
        <v>0</v>
      </c>
      <c r="AW727" s="14" t="s">
        <v>90</v>
      </c>
      <c r="AX727" t="s">
        <v>73</v>
      </c>
      <c r="AY727" t="s">
        <v>135</v>
      </c>
      <c r="AZ727">
        <v>2</v>
      </c>
      <c r="BA727" t="s">
        <v>83</v>
      </c>
      <c r="BB727">
        <v>1</v>
      </c>
      <c r="BC727" s="71">
        <f t="shared" si="676"/>
        <v>1</v>
      </c>
      <c r="BD727" s="80">
        <f t="shared" si="654"/>
        <v>2</v>
      </c>
      <c r="BE727" s="14" t="s">
        <v>131</v>
      </c>
      <c r="BF727" t="s">
        <v>73</v>
      </c>
      <c r="BG727" t="s">
        <v>130</v>
      </c>
      <c r="BH727">
        <v>2</v>
      </c>
      <c r="BI727" t="s">
        <v>83</v>
      </c>
      <c r="BJ727">
        <v>1</v>
      </c>
      <c r="BK727" s="71">
        <f t="shared" si="655"/>
        <v>2</v>
      </c>
      <c r="BL727" s="80">
        <f t="shared" si="677"/>
        <v>0</v>
      </c>
      <c r="BM727" s="14" t="s">
        <v>96</v>
      </c>
      <c r="BN727" t="s">
        <v>73</v>
      </c>
      <c r="BO727" t="s">
        <v>134</v>
      </c>
      <c r="BP727">
        <v>2</v>
      </c>
      <c r="BQ727" t="s">
        <v>83</v>
      </c>
      <c r="BR727">
        <v>1</v>
      </c>
      <c r="BS727" s="71">
        <f t="shared" si="678"/>
        <v>3</v>
      </c>
      <c r="BT727" s="80">
        <f t="shared" si="656"/>
        <v>4</v>
      </c>
      <c r="BU727" s="28">
        <f t="shared" si="679"/>
        <v>20</v>
      </c>
      <c r="BV727" s="14" t="str">
        <f t="shared" si="680"/>
        <v>Deutschland</v>
      </c>
      <c r="BW727" s="80">
        <f t="shared" si="657"/>
        <v>0</v>
      </c>
      <c r="BX727" s="14" t="str">
        <f t="shared" si="681"/>
        <v>Brasilien</v>
      </c>
      <c r="BY727" s="80">
        <f t="shared" si="682"/>
        <v>7</v>
      </c>
      <c r="BZ727" s="14" t="str">
        <f t="shared" si="683"/>
        <v>Niederlande</v>
      </c>
      <c r="CA727" s="80">
        <f t="shared" si="684"/>
        <v>7</v>
      </c>
      <c r="CB727" s="14" t="str">
        <f t="shared" si="685"/>
        <v>Argentinien</v>
      </c>
      <c r="CC727" s="80">
        <f t="shared" si="686"/>
        <v>7</v>
      </c>
      <c r="CD727" s="14" t="str">
        <f t="shared" si="687"/>
        <v>Belgien</v>
      </c>
      <c r="CE727" s="80">
        <f t="shared" si="688"/>
        <v>0</v>
      </c>
      <c r="CF727" s="14" t="str">
        <f t="shared" si="689"/>
        <v>Portugal</v>
      </c>
      <c r="CG727" s="80">
        <f t="shared" si="690"/>
        <v>7</v>
      </c>
      <c r="CH727" s="14" t="str">
        <f t="shared" si="691"/>
        <v>England</v>
      </c>
      <c r="CI727" s="80">
        <f t="shared" si="692"/>
        <v>7</v>
      </c>
      <c r="CJ727" s="14" t="str">
        <f t="shared" si="693"/>
        <v>Frankreich</v>
      </c>
      <c r="CK727" s="80">
        <f t="shared" si="694"/>
        <v>7</v>
      </c>
      <c r="CL727" s="27">
        <f t="shared" si="695"/>
        <v>42</v>
      </c>
      <c r="CM727" t="s">
        <v>88</v>
      </c>
      <c r="CN727" t="s">
        <v>73</v>
      </c>
      <c r="CO727" t="s">
        <v>90</v>
      </c>
      <c r="CP727">
        <v>2</v>
      </c>
      <c r="CQ727" t="s">
        <v>83</v>
      </c>
      <c r="CR727">
        <v>0</v>
      </c>
      <c r="CS727" s="71">
        <f t="shared" si="643"/>
        <v>2</v>
      </c>
      <c r="CT727" s="80">
        <f t="shared" si="658"/>
        <v>0</v>
      </c>
      <c r="CU727" t="s">
        <v>84</v>
      </c>
      <c r="CV727" t="s">
        <v>73</v>
      </c>
      <c r="CW727" t="s">
        <v>93</v>
      </c>
      <c r="CX727">
        <v>1</v>
      </c>
      <c r="CY727" t="s">
        <v>83</v>
      </c>
      <c r="CZ727">
        <v>2</v>
      </c>
      <c r="DA727" s="71">
        <f t="shared" si="659"/>
        <v>3</v>
      </c>
      <c r="DB727" s="80">
        <f t="shared" si="660"/>
        <v>6</v>
      </c>
      <c r="DC727" t="s">
        <v>131</v>
      </c>
      <c r="DD727" t="s">
        <v>73</v>
      </c>
      <c r="DE727" t="s">
        <v>96</v>
      </c>
      <c r="DF727">
        <v>6</v>
      </c>
      <c r="DG727" t="s">
        <v>83</v>
      </c>
      <c r="DH727">
        <v>5</v>
      </c>
      <c r="DI727" s="71">
        <f t="shared" si="696"/>
        <v>0</v>
      </c>
      <c r="DJ727" s="80">
        <f t="shared" si="661"/>
        <v>0</v>
      </c>
      <c r="DK727" t="s">
        <v>85</v>
      </c>
      <c r="DL727" t="s">
        <v>73</v>
      </c>
      <c r="DM727" t="s">
        <v>94</v>
      </c>
      <c r="DN727">
        <v>2</v>
      </c>
      <c r="DO727" t="s">
        <v>83</v>
      </c>
      <c r="DP727">
        <v>1</v>
      </c>
      <c r="DQ727" s="71">
        <f t="shared" si="662"/>
        <v>3</v>
      </c>
      <c r="DR727" s="80">
        <f t="shared" si="663"/>
        <v>0</v>
      </c>
      <c r="DS727" s="27">
        <f t="shared" si="644"/>
        <v>6</v>
      </c>
      <c r="DT727" t="str">
        <f t="shared" si="645"/>
        <v>Argentinien</v>
      </c>
      <c r="DU727">
        <f t="shared" si="664"/>
        <v>8</v>
      </c>
      <c r="DV727" t="str">
        <f t="shared" si="646"/>
        <v>Deutschland</v>
      </c>
      <c r="DW727">
        <f t="shared" si="665"/>
        <v>0</v>
      </c>
      <c r="DX727" t="str">
        <f t="shared" si="647"/>
        <v>England</v>
      </c>
      <c r="DY727">
        <f t="shared" si="666"/>
        <v>0</v>
      </c>
      <c r="DZ727" t="str">
        <f t="shared" si="648"/>
        <v>Belgien</v>
      </c>
      <c r="EA727">
        <f t="shared" si="649"/>
        <v>0</v>
      </c>
      <c r="EB727" s="27">
        <f t="shared" si="650"/>
        <v>8</v>
      </c>
      <c r="EC727" t="s">
        <v>93</v>
      </c>
      <c r="ED727" t="s">
        <v>73</v>
      </c>
      <c r="EE727" t="s">
        <v>88</v>
      </c>
      <c r="EF727">
        <v>2</v>
      </c>
      <c r="EG727" t="s">
        <v>83</v>
      </c>
      <c r="EH727">
        <v>1</v>
      </c>
      <c r="EK727" t="s">
        <v>85</v>
      </c>
      <c r="EL727" t="s">
        <v>73</v>
      </c>
      <c r="EM727" t="s">
        <v>131</v>
      </c>
      <c r="EN727">
        <v>2</v>
      </c>
      <c r="EO727" t="s">
        <v>83</v>
      </c>
      <c r="EP727">
        <v>0</v>
      </c>
      <c r="EU727" t="s">
        <v>88</v>
      </c>
      <c r="EV727" t="s">
        <v>73</v>
      </c>
      <c r="EW727" t="s">
        <v>131</v>
      </c>
      <c r="EX727">
        <v>2</v>
      </c>
      <c r="EY727" t="s">
        <v>83</v>
      </c>
      <c r="EZ727">
        <v>1</v>
      </c>
      <c r="FC727" t="s">
        <v>93</v>
      </c>
      <c r="FD727" t="s">
        <v>73</v>
      </c>
      <c r="FE727" t="s">
        <v>85</v>
      </c>
      <c r="FF727">
        <v>1</v>
      </c>
      <c r="FG727" t="s">
        <v>83</v>
      </c>
      <c r="FH727">
        <v>2</v>
      </c>
      <c r="FL727" t="s">
        <v>131</v>
      </c>
      <c r="FN727" t="s">
        <v>88</v>
      </c>
      <c r="FP727" t="s">
        <v>93</v>
      </c>
      <c r="FR727" t="s">
        <v>85</v>
      </c>
      <c r="FU727">
        <v>192</v>
      </c>
      <c r="FX727">
        <v>0</v>
      </c>
    </row>
    <row r="728" spans="1:180" x14ac:dyDescent="0.45">
      <c r="A728" s="1">
        <v>725</v>
      </c>
      <c r="B728" s="45">
        <f t="shared" si="642"/>
        <v>330</v>
      </c>
      <c r="C728" s="14" t="s">
        <v>1474</v>
      </c>
      <c r="D728" t="s">
        <v>1135</v>
      </c>
      <c r="E728" s="15" t="s">
        <v>1453</v>
      </c>
      <c r="F728" s="28">
        <f>VOR!IH728</f>
        <v>155</v>
      </c>
      <c r="G728" s="27">
        <f t="shared" si="651"/>
        <v>62</v>
      </c>
      <c r="H728" s="49">
        <f t="shared" si="667"/>
        <v>217</v>
      </c>
      <c r="I728" s="14" t="s">
        <v>84</v>
      </c>
      <c r="J728" t="s">
        <v>73</v>
      </c>
      <c r="K728" t="s">
        <v>92</v>
      </c>
      <c r="L728">
        <v>2</v>
      </c>
      <c r="M728" t="s">
        <v>83</v>
      </c>
      <c r="N728">
        <v>1</v>
      </c>
      <c r="O728" s="77">
        <f t="shared" si="668"/>
        <v>1</v>
      </c>
      <c r="P728" s="80">
        <f t="shared" si="669"/>
        <v>2</v>
      </c>
      <c r="Q728" t="s">
        <v>93</v>
      </c>
      <c r="R728" t="s">
        <v>73</v>
      </c>
      <c r="S728" t="s">
        <v>129</v>
      </c>
      <c r="T728">
        <v>2</v>
      </c>
      <c r="U728" t="s">
        <v>83</v>
      </c>
      <c r="V728">
        <v>1</v>
      </c>
      <c r="W728" s="71">
        <f t="shared" si="670"/>
        <v>1</v>
      </c>
      <c r="X728" s="80">
        <f t="shared" si="671"/>
        <v>4</v>
      </c>
      <c r="Y728" s="14" t="s">
        <v>94</v>
      </c>
      <c r="Z728" t="s">
        <v>73</v>
      </c>
      <c r="AA728" t="s">
        <v>86</v>
      </c>
      <c r="AB728">
        <v>2</v>
      </c>
      <c r="AC728" t="s">
        <v>83</v>
      </c>
      <c r="AD728">
        <v>1</v>
      </c>
      <c r="AE728" s="71">
        <f t="shared" si="672"/>
        <v>3</v>
      </c>
      <c r="AF728" s="80">
        <f t="shared" si="652"/>
        <v>4</v>
      </c>
      <c r="AG728" s="14" t="s">
        <v>85</v>
      </c>
      <c r="AH728" t="s">
        <v>73</v>
      </c>
      <c r="AI728" t="s">
        <v>136</v>
      </c>
      <c r="AJ728">
        <v>2</v>
      </c>
      <c r="AK728" t="s">
        <v>83</v>
      </c>
      <c r="AL728">
        <v>1</v>
      </c>
      <c r="AM728" s="71">
        <f t="shared" si="673"/>
        <v>1</v>
      </c>
      <c r="AN728" s="80">
        <f t="shared" si="674"/>
        <v>2</v>
      </c>
      <c r="AO728" s="14" t="s">
        <v>130</v>
      </c>
      <c r="AP728" t="s">
        <v>73</v>
      </c>
      <c r="AQ728" t="s">
        <v>142</v>
      </c>
      <c r="AR728">
        <v>2</v>
      </c>
      <c r="AS728" t="s">
        <v>83</v>
      </c>
      <c r="AT728">
        <v>1</v>
      </c>
      <c r="AU728" s="71">
        <f t="shared" si="653"/>
        <v>0</v>
      </c>
      <c r="AV728" s="80">
        <f t="shared" si="675"/>
        <v>0</v>
      </c>
      <c r="AW728" s="14" t="s">
        <v>90</v>
      </c>
      <c r="AX728" t="s">
        <v>73</v>
      </c>
      <c r="AY728" t="s">
        <v>91</v>
      </c>
      <c r="AZ728">
        <v>2</v>
      </c>
      <c r="BA728" t="s">
        <v>83</v>
      </c>
      <c r="BB728">
        <v>1</v>
      </c>
      <c r="BC728" s="71">
        <f t="shared" si="676"/>
        <v>3</v>
      </c>
      <c r="BD728" s="80">
        <f t="shared" si="654"/>
        <v>4</v>
      </c>
      <c r="BE728" s="14" t="s">
        <v>131</v>
      </c>
      <c r="BF728" t="s">
        <v>73</v>
      </c>
      <c r="BG728" t="s">
        <v>88</v>
      </c>
      <c r="BH728">
        <v>2</v>
      </c>
      <c r="BI728" t="s">
        <v>83</v>
      </c>
      <c r="BJ728">
        <v>1</v>
      </c>
      <c r="BK728" s="71">
        <f t="shared" si="655"/>
        <v>0</v>
      </c>
      <c r="BL728" s="80">
        <f t="shared" si="677"/>
        <v>0</v>
      </c>
      <c r="BM728" s="14" t="s">
        <v>96</v>
      </c>
      <c r="BN728" t="s">
        <v>73</v>
      </c>
      <c r="BO728" t="s">
        <v>134</v>
      </c>
      <c r="BP728">
        <v>2</v>
      </c>
      <c r="BQ728" t="s">
        <v>83</v>
      </c>
      <c r="BR728">
        <v>1</v>
      </c>
      <c r="BS728" s="71">
        <f t="shared" si="678"/>
        <v>3</v>
      </c>
      <c r="BT728" s="80">
        <f t="shared" si="656"/>
        <v>4</v>
      </c>
      <c r="BU728" s="28">
        <f t="shared" si="679"/>
        <v>20</v>
      </c>
      <c r="BV728" s="14" t="str">
        <f t="shared" si="680"/>
        <v>Spanien</v>
      </c>
      <c r="BW728" s="80">
        <f t="shared" si="657"/>
        <v>0</v>
      </c>
      <c r="BX728" s="14" t="str">
        <f t="shared" si="681"/>
        <v>Brasilien</v>
      </c>
      <c r="BY728" s="80">
        <f t="shared" si="682"/>
        <v>7</v>
      </c>
      <c r="BZ728" s="14" t="str">
        <f t="shared" si="683"/>
        <v>Niederlande</v>
      </c>
      <c r="CA728" s="80">
        <f t="shared" si="684"/>
        <v>7</v>
      </c>
      <c r="CB728" s="14" t="str">
        <f t="shared" si="685"/>
        <v>Argentinien</v>
      </c>
      <c r="CC728" s="80">
        <f t="shared" si="686"/>
        <v>7</v>
      </c>
      <c r="CD728" s="14" t="str">
        <f t="shared" si="687"/>
        <v>Belgien</v>
      </c>
      <c r="CE728" s="80">
        <f t="shared" si="688"/>
        <v>0</v>
      </c>
      <c r="CF728" s="14" t="str">
        <f t="shared" si="689"/>
        <v>Portugal</v>
      </c>
      <c r="CG728" s="80">
        <f t="shared" si="690"/>
        <v>7</v>
      </c>
      <c r="CH728" s="14" t="str">
        <f t="shared" si="691"/>
        <v>England</v>
      </c>
      <c r="CI728" s="80">
        <f t="shared" si="692"/>
        <v>7</v>
      </c>
      <c r="CJ728" s="14" t="str">
        <f t="shared" si="693"/>
        <v>Frankreich</v>
      </c>
      <c r="CK728" s="80">
        <f t="shared" si="694"/>
        <v>7</v>
      </c>
      <c r="CL728" s="27">
        <f t="shared" si="695"/>
        <v>42</v>
      </c>
      <c r="CM728" t="s">
        <v>130</v>
      </c>
      <c r="CN728" t="s">
        <v>73</v>
      </c>
      <c r="CO728" t="s">
        <v>90</v>
      </c>
      <c r="CP728">
        <v>7</v>
      </c>
      <c r="CQ728" t="s">
        <v>83</v>
      </c>
      <c r="CR728">
        <v>6</v>
      </c>
      <c r="CS728" s="71">
        <f t="shared" si="643"/>
        <v>2</v>
      </c>
      <c r="CT728" s="80">
        <f t="shared" si="658"/>
        <v>0</v>
      </c>
      <c r="CU728" t="s">
        <v>84</v>
      </c>
      <c r="CV728" t="s">
        <v>73</v>
      </c>
      <c r="CW728" t="s">
        <v>93</v>
      </c>
      <c r="CX728">
        <v>2</v>
      </c>
      <c r="CY728" t="s">
        <v>83</v>
      </c>
      <c r="CZ728">
        <v>1</v>
      </c>
      <c r="DA728" s="71">
        <f t="shared" si="659"/>
        <v>3</v>
      </c>
      <c r="DB728" s="80">
        <f t="shared" si="660"/>
        <v>0</v>
      </c>
      <c r="DC728" t="s">
        <v>131</v>
      </c>
      <c r="DD728" t="s">
        <v>73</v>
      </c>
      <c r="DE728" t="s">
        <v>96</v>
      </c>
      <c r="DF728">
        <v>6</v>
      </c>
      <c r="DG728" t="s">
        <v>83</v>
      </c>
      <c r="DH728">
        <v>7</v>
      </c>
      <c r="DI728" s="71">
        <f t="shared" si="696"/>
        <v>0</v>
      </c>
      <c r="DJ728" s="80">
        <f t="shared" si="661"/>
        <v>0</v>
      </c>
      <c r="DK728" t="s">
        <v>85</v>
      </c>
      <c r="DL728" t="s">
        <v>73</v>
      </c>
      <c r="DM728" t="s">
        <v>94</v>
      </c>
      <c r="DN728">
        <v>1</v>
      </c>
      <c r="DO728" t="s">
        <v>83</v>
      </c>
      <c r="DP728">
        <v>0</v>
      </c>
      <c r="DQ728" s="71">
        <f t="shared" si="662"/>
        <v>3</v>
      </c>
      <c r="DR728" s="80">
        <f t="shared" si="663"/>
        <v>0</v>
      </c>
      <c r="DS728" s="27">
        <f t="shared" si="644"/>
        <v>0</v>
      </c>
      <c r="DT728" t="str">
        <f t="shared" si="645"/>
        <v>Niederlande</v>
      </c>
      <c r="DU728">
        <f t="shared" si="664"/>
        <v>0</v>
      </c>
      <c r="DV728" t="str">
        <f t="shared" si="646"/>
        <v>Spanien</v>
      </c>
      <c r="DW728">
        <f t="shared" si="665"/>
        <v>0</v>
      </c>
      <c r="DX728" t="str">
        <f t="shared" si="647"/>
        <v>England</v>
      </c>
      <c r="DY728">
        <f t="shared" si="666"/>
        <v>0</v>
      </c>
      <c r="DZ728" t="str">
        <f t="shared" si="648"/>
        <v>Portugal</v>
      </c>
      <c r="EA728">
        <f t="shared" si="649"/>
        <v>0</v>
      </c>
      <c r="EB728" s="27">
        <f t="shared" si="650"/>
        <v>0</v>
      </c>
      <c r="EC728" t="s">
        <v>84</v>
      </c>
      <c r="ED728" t="s">
        <v>73</v>
      </c>
      <c r="EE728" t="s">
        <v>130</v>
      </c>
      <c r="EF728">
        <v>2</v>
      </c>
      <c r="EG728" t="s">
        <v>83</v>
      </c>
      <c r="EH728">
        <v>1</v>
      </c>
      <c r="EK728" t="s">
        <v>85</v>
      </c>
      <c r="EL728" t="s">
        <v>73</v>
      </c>
      <c r="EM728" t="s">
        <v>96</v>
      </c>
      <c r="EN728">
        <v>1</v>
      </c>
      <c r="EO728" t="s">
        <v>83</v>
      </c>
      <c r="EP728">
        <v>2</v>
      </c>
      <c r="EU728" t="s">
        <v>130</v>
      </c>
      <c r="EV728" t="s">
        <v>73</v>
      </c>
      <c r="EW728" t="s">
        <v>85</v>
      </c>
      <c r="EX728">
        <v>2</v>
      </c>
      <c r="EY728" t="s">
        <v>83</v>
      </c>
      <c r="EZ728">
        <v>1</v>
      </c>
      <c r="FC728" t="s">
        <v>84</v>
      </c>
      <c r="FD728" t="s">
        <v>73</v>
      </c>
      <c r="FE728" t="s">
        <v>96</v>
      </c>
      <c r="FF728">
        <v>1</v>
      </c>
      <c r="FG728" t="s">
        <v>83</v>
      </c>
      <c r="FH728">
        <v>2</v>
      </c>
      <c r="FL728" t="s">
        <v>85</v>
      </c>
      <c r="FN728" t="s">
        <v>130</v>
      </c>
      <c r="FP728" t="s">
        <v>84</v>
      </c>
      <c r="FR728" t="s">
        <v>96</v>
      </c>
      <c r="FU728">
        <v>192</v>
      </c>
      <c r="FX728">
        <v>0</v>
      </c>
    </row>
    <row r="729" spans="1:180" x14ac:dyDescent="0.45">
      <c r="A729" s="1">
        <v>726</v>
      </c>
      <c r="B729" s="45">
        <f t="shared" si="642"/>
        <v>271</v>
      </c>
      <c r="C729" s="14" t="s">
        <v>1473</v>
      </c>
      <c r="D729" t="s">
        <v>1135</v>
      </c>
      <c r="E729" s="15" t="s">
        <v>1453</v>
      </c>
      <c r="F729" s="28">
        <f>VOR!IH729</f>
        <v>166</v>
      </c>
      <c r="G729" s="27">
        <f t="shared" si="651"/>
        <v>62</v>
      </c>
      <c r="H729" s="49">
        <f t="shared" si="667"/>
        <v>228</v>
      </c>
      <c r="I729" s="14" t="s">
        <v>84</v>
      </c>
      <c r="J729" t="s">
        <v>73</v>
      </c>
      <c r="K729" t="s">
        <v>92</v>
      </c>
      <c r="L729">
        <v>2</v>
      </c>
      <c r="M729" t="s">
        <v>83</v>
      </c>
      <c r="N729">
        <v>1</v>
      </c>
      <c r="O729" s="77">
        <f t="shared" si="668"/>
        <v>1</v>
      </c>
      <c r="P729" s="80">
        <f t="shared" si="669"/>
        <v>2</v>
      </c>
      <c r="Q729" t="s">
        <v>93</v>
      </c>
      <c r="R729" t="s">
        <v>73</v>
      </c>
      <c r="S729" t="s">
        <v>129</v>
      </c>
      <c r="T729">
        <v>2</v>
      </c>
      <c r="U729" t="s">
        <v>83</v>
      </c>
      <c r="V729">
        <v>1</v>
      </c>
      <c r="W729" s="71">
        <f t="shared" si="670"/>
        <v>1</v>
      </c>
      <c r="X729" s="80">
        <f t="shared" si="671"/>
        <v>4</v>
      </c>
      <c r="Y729" s="14" t="s">
        <v>94</v>
      </c>
      <c r="Z729" t="s">
        <v>73</v>
      </c>
      <c r="AA729" t="s">
        <v>86</v>
      </c>
      <c r="AB729">
        <v>2</v>
      </c>
      <c r="AC729" t="s">
        <v>83</v>
      </c>
      <c r="AD729">
        <v>1</v>
      </c>
      <c r="AE729" s="71">
        <f t="shared" si="672"/>
        <v>3</v>
      </c>
      <c r="AF729" s="80">
        <f t="shared" si="652"/>
        <v>4</v>
      </c>
      <c r="AG729" s="14" t="s">
        <v>85</v>
      </c>
      <c r="AH729" t="s">
        <v>73</v>
      </c>
      <c r="AI729" t="s">
        <v>136</v>
      </c>
      <c r="AJ729">
        <v>2</v>
      </c>
      <c r="AK729" t="s">
        <v>83</v>
      </c>
      <c r="AL729">
        <v>1</v>
      </c>
      <c r="AM729" s="71">
        <f t="shared" si="673"/>
        <v>1</v>
      </c>
      <c r="AN729" s="80">
        <f t="shared" si="674"/>
        <v>2</v>
      </c>
      <c r="AO729" s="14" t="s">
        <v>130</v>
      </c>
      <c r="AP729" t="s">
        <v>73</v>
      </c>
      <c r="AQ729" t="s">
        <v>142</v>
      </c>
      <c r="AR729">
        <v>2</v>
      </c>
      <c r="AS729" t="s">
        <v>83</v>
      </c>
      <c r="AT729">
        <v>1</v>
      </c>
      <c r="AU729" s="71">
        <f t="shared" si="653"/>
        <v>0</v>
      </c>
      <c r="AV729" s="80">
        <f t="shared" si="675"/>
        <v>0</v>
      </c>
      <c r="AW729" s="14" t="s">
        <v>90</v>
      </c>
      <c r="AX729" t="s">
        <v>73</v>
      </c>
      <c r="AY729" t="s">
        <v>91</v>
      </c>
      <c r="AZ729">
        <v>2</v>
      </c>
      <c r="BA729" t="s">
        <v>83</v>
      </c>
      <c r="BB729">
        <v>1</v>
      </c>
      <c r="BC729" s="71">
        <f t="shared" si="676"/>
        <v>3</v>
      </c>
      <c r="BD729" s="80">
        <f t="shared" si="654"/>
        <v>4</v>
      </c>
      <c r="BE729" s="14" t="s">
        <v>131</v>
      </c>
      <c r="BF729" t="s">
        <v>73</v>
      </c>
      <c r="BG729" t="s">
        <v>88</v>
      </c>
      <c r="BH729">
        <v>2</v>
      </c>
      <c r="BI729" t="s">
        <v>83</v>
      </c>
      <c r="BJ729">
        <v>1</v>
      </c>
      <c r="BK729" s="71">
        <f t="shared" si="655"/>
        <v>0</v>
      </c>
      <c r="BL729" s="80">
        <f t="shared" si="677"/>
        <v>0</v>
      </c>
      <c r="BM729" s="14" t="s">
        <v>96</v>
      </c>
      <c r="BN729" t="s">
        <v>73</v>
      </c>
      <c r="BO729" t="s">
        <v>134</v>
      </c>
      <c r="BP729">
        <v>2</v>
      </c>
      <c r="BQ729" t="s">
        <v>83</v>
      </c>
      <c r="BR729">
        <v>1</v>
      </c>
      <c r="BS729" s="71">
        <f t="shared" si="678"/>
        <v>3</v>
      </c>
      <c r="BT729" s="80">
        <f t="shared" si="656"/>
        <v>4</v>
      </c>
      <c r="BU729" s="28">
        <f t="shared" si="679"/>
        <v>20</v>
      </c>
      <c r="BV729" s="14" t="str">
        <f t="shared" si="680"/>
        <v>Spanien</v>
      </c>
      <c r="BW729" s="80">
        <f t="shared" si="657"/>
        <v>0</v>
      </c>
      <c r="BX729" s="14" t="str">
        <f t="shared" si="681"/>
        <v>Brasilien</v>
      </c>
      <c r="BY729" s="80">
        <f t="shared" si="682"/>
        <v>7</v>
      </c>
      <c r="BZ729" s="14" t="str">
        <f t="shared" si="683"/>
        <v>Niederlande</v>
      </c>
      <c r="CA729" s="80">
        <f t="shared" si="684"/>
        <v>7</v>
      </c>
      <c r="CB729" s="14" t="str">
        <f t="shared" si="685"/>
        <v>Argentinien</v>
      </c>
      <c r="CC729" s="80">
        <f t="shared" si="686"/>
        <v>7</v>
      </c>
      <c r="CD729" s="14" t="str">
        <f t="shared" si="687"/>
        <v>Belgien</v>
      </c>
      <c r="CE729" s="80">
        <f t="shared" si="688"/>
        <v>0</v>
      </c>
      <c r="CF729" s="14" t="str">
        <f t="shared" si="689"/>
        <v>Portugal</v>
      </c>
      <c r="CG729" s="80">
        <f t="shared" si="690"/>
        <v>7</v>
      </c>
      <c r="CH729" s="14" t="str">
        <f t="shared" si="691"/>
        <v>England</v>
      </c>
      <c r="CI729" s="80">
        <f t="shared" si="692"/>
        <v>7</v>
      </c>
      <c r="CJ729" s="14" t="str">
        <f t="shared" si="693"/>
        <v>Frankreich</v>
      </c>
      <c r="CK729" s="80">
        <f t="shared" si="694"/>
        <v>7</v>
      </c>
      <c r="CL729" s="27">
        <f t="shared" si="695"/>
        <v>42</v>
      </c>
      <c r="CM729" t="s">
        <v>130</v>
      </c>
      <c r="CN729" t="s">
        <v>73</v>
      </c>
      <c r="CO729" t="s">
        <v>90</v>
      </c>
      <c r="CP729">
        <v>1</v>
      </c>
      <c r="CQ729" t="s">
        <v>83</v>
      </c>
      <c r="CR729">
        <v>2</v>
      </c>
      <c r="CS729" s="71">
        <f t="shared" si="643"/>
        <v>2</v>
      </c>
      <c r="CT729" s="80">
        <f t="shared" si="658"/>
        <v>0</v>
      </c>
      <c r="CU729" t="s">
        <v>84</v>
      </c>
      <c r="CV729" t="s">
        <v>73</v>
      </c>
      <c r="CW729" t="s">
        <v>93</v>
      </c>
      <c r="CX729">
        <v>2</v>
      </c>
      <c r="CY729" t="s">
        <v>83</v>
      </c>
      <c r="CZ729">
        <v>1</v>
      </c>
      <c r="DA729" s="71">
        <f t="shared" si="659"/>
        <v>3</v>
      </c>
      <c r="DB729" s="80">
        <f t="shared" si="660"/>
        <v>0</v>
      </c>
      <c r="DC729" t="s">
        <v>131</v>
      </c>
      <c r="DD729" t="s">
        <v>73</v>
      </c>
      <c r="DE729" t="s">
        <v>96</v>
      </c>
      <c r="DF729">
        <v>2</v>
      </c>
      <c r="DG729" t="s">
        <v>83</v>
      </c>
      <c r="DH729">
        <v>1</v>
      </c>
      <c r="DI729" s="71">
        <f t="shared" si="696"/>
        <v>0</v>
      </c>
      <c r="DJ729" s="80">
        <f t="shared" si="661"/>
        <v>0</v>
      </c>
      <c r="DK729" t="s">
        <v>85</v>
      </c>
      <c r="DL729" t="s">
        <v>73</v>
      </c>
      <c r="DM729" t="s">
        <v>94</v>
      </c>
      <c r="DN729">
        <v>2</v>
      </c>
      <c r="DO729" t="s">
        <v>83</v>
      </c>
      <c r="DP729">
        <v>1</v>
      </c>
      <c r="DQ729" s="71">
        <f t="shared" si="662"/>
        <v>3</v>
      </c>
      <c r="DR729" s="80">
        <f t="shared" si="663"/>
        <v>0</v>
      </c>
      <c r="DS729" s="27">
        <f t="shared" si="644"/>
        <v>0</v>
      </c>
      <c r="DT729" t="str">
        <f t="shared" si="645"/>
        <v>Niederlande</v>
      </c>
      <c r="DU729">
        <f t="shared" si="664"/>
        <v>0</v>
      </c>
      <c r="DV729" t="str">
        <f t="shared" si="646"/>
        <v>Brasilien</v>
      </c>
      <c r="DW729">
        <f t="shared" si="665"/>
        <v>0</v>
      </c>
      <c r="DX729" t="str">
        <f t="shared" si="647"/>
        <v>England</v>
      </c>
      <c r="DY729">
        <f t="shared" si="666"/>
        <v>0</v>
      </c>
      <c r="DZ729" t="str">
        <f t="shared" si="648"/>
        <v>Belgien</v>
      </c>
      <c r="EA729">
        <f t="shared" si="649"/>
        <v>0</v>
      </c>
      <c r="EB729" s="27">
        <f t="shared" si="650"/>
        <v>0</v>
      </c>
      <c r="EC729" t="s">
        <v>84</v>
      </c>
      <c r="ED729" t="s">
        <v>73</v>
      </c>
      <c r="EE729" t="s">
        <v>90</v>
      </c>
      <c r="EF729">
        <v>2</v>
      </c>
      <c r="EG729" t="s">
        <v>83</v>
      </c>
      <c r="EH729">
        <v>1</v>
      </c>
      <c r="EK729" t="s">
        <v>85</v>
      </c>
      <c r="EL729" t="s">
        <v>73</v>
      </c>
      <c r="EM729" t="s">
        <v>131</v>
      </c>
      <c r="EN729">
        <v>1</v>
      </c>
      <c r="EO729" t="s">
        <v>83</v>
      </c>
      <c r="EP729">
        <v>2</v>
      </c>
      <c r="EU729" t="s">
        <v>90</v>
      </c>
      <c r="EV729" t="s">
        <v>73</v>
      </c>
      <c r="EW729" t="s">
        <v>85</v>
      </c>
      <c r="EX729">
        <v>2</v>
      </c>
      <c r="EY729" t="s">
        <v>83</v>
      </c>
      <c r="EZ729">
        <v>1</v>
      </c>
      <c r="FC729" t="s">
        <v>84</v>
      </c>
      <c r="FD729" t="s">
        <v>73</v>
      </c>
      <c r="FE729" t="s">
        <v>131</v>
      </c>
      <c r="FF729">
        <v>1</v>
      </c>
      <c r="FG729" t="s">
        <v>83</v>
      </c>
      <c r="FH729">
        <v>2</v>
      </c>
      <c r="FL729" t="s">
        <v>85</v>
      </c>
      <c r="FN729" t="s">
        <v>90</v>
      </c>
      <c r="FP729" t="s">
        <v>84</v>
      </c>
      <c r="FR729" t="s">
        <v>131</v>
      </c>
      <c r="FU729">
        <v>192</v>
      </c>
      <c r="FX729">
        <v>0</v>
      </c>
    </row>
    <row r="730" spans="1:180" x14ac:dyDescent="0.45">
      <c r="A730" s="1">
        <v>727</v>
      </c>
      <c r="B730" s="45">
        <f t="shared" si="642"/>
        <v>489</v>
      </c>
      <c r="C730" s="14" t="s">
        <v>579</v>
      </c>
      <c r="D730" t="s">
        <v>593</v>
      </c>
      <c r="E730" s="15" t="s">
        <v>1453</v>
      </c>
      <c r="F730" s="28">
        <f>VOR!IH730</f>
        <v>152</v>
      </c>
      <c r="G730" s="27">
        <f t="shared" si="651"/>
        <v>40</v>
      </c>
      <c r="H730" s="49">
        <f t="shared" si="667"/>
        <v>192</v>
      </c>
      <c r="I730" s="14" t="s">
        <v>84</v>
      </c>
      <c r="J730" t="s">
        <v>73</v>
      </c>
      <c r="K730" t="s">
        <v>85</v>
      </c>
      <c r="L730">
        <v>2</v>
      </c>
      <c r="M730" t="s">
        <v>83</v>
      </c>
      <c r="N730">
        <v>1</v>
      </c>
      <c r="O730" s="77">
        <f t="shared" si="668"/>
        <v>1</v>
      </c>
      <c r="P730" s="80">
        <f t="shared" si="669"/>
        <v>2</v>
      </c>
      <c r="Q730" t="s">
        <v>93</v>
      </c>
      <c r="R730" t="s">
        <v>73</v>
      </c>
      <c r="S730" t="s">
        <v>94</v>
      </c>
      <c r="T730">
        <v>1</v>
      </c>
      <c r="U730" t="s">
        <v>83</v>
      </c>
      <c r="V730">
        <v>0</v>
      </c>
      <c r="W730" s="71">
        <f t="shared" si="670"/>
        <v>1</v>
      </c>
      <c r="X730" s="80">
        <f t="shared" si="671"/>
        <v>3</v>
      </c>
      <c r="Y730" s="14" t="s">
        <v>87</v>
      </c>
      <c r="Z730" t="s">
        <v>73</v>
      </c>
      <c r="AA730" t="s">
        <v>86</v>
      </c>
      <c r="AB730">
        <v>2</v>
      </c>
      <c r="AC730" t="s">
        <v>83</v>
      </c>
      <c r="AD730">
        <v>1</v>
      </c>
      <c r="AE730" s="71">
        <f t="shared" si="672"/>
        <v>2</v>
      </c>
      <c r="AF730" s="80">
        <f t="shared" si="652"/>
        <v>0</v>
      </c>
      <c r="AG730" s="14" t="s">
        <v>92</v>
      </c>
      <c r="AH730" t="s">
        <v>73</v>
      </c>
      <c r="AI730" t="s">
        <v>136</v>
      </c>
      <c r="AJ730">
        <v>1</v>
      </c>
      <c r="AK730" t="s">
        <v>83</v>
      </c>
      <c r="AL730">
        <v>0</v>
      </c>
      <c r="AM730" s="71">
        <f t="shared" si="673"/>
        <v>0</v>
      </c>
      <c r="AN730" s="80">
        <f t="shared" si="674"/>
        <v>0</v>
      </c>
      <c r="AO730" s="14" t="s">
        <v>88</v>
      </c>
      <c r="AP730" t="s">
        <v>73</v>
      </c>
      <c r="AQ730" t="s">
        <v>142</v>
      </c>
      <c r="AR730">
        <v>4</v>
      </c>
      <c r="AS730" t="s">
        <v>83</v>
      </c>
      <c r="AT730">
        <v>1</v>
      </c>
      <c r="AU730" s="71">
        <f t="shared" si="653"/>
        <v>0</v>
      </c>
      <c r="AV730" s="80">
        <f t="shared" si="675"/>
        <v>0</v>
      </c>
      <c r="AW730" s="14" t="s">
        <v>90</v>
      </c>
      <c r="AX730" t="s">
        <v>73</v>
      </c>
      <c r="AY730" t="s">
        <v>96</v>
      </c>
      <c r="AZ730">
        <v>3</v>
      </c>
      <c r="BA730" t="s">
        <v>83</v>
      </c>
      <c r="BB730">
        <v>1</v>
      </c>
      <c r="BC730" s="71">
        <f t="shared" si="676"/>
        <v>1</v>
      </c>
      <c r="BD730" s="80">
        <f t="shared" si="654"/>
        <v>2</v>
      </c>
      <c r="BE730" s="14" t="s">
        <v>131</v>
      </c>
      <c r="BF730" t="s">
        <v>73</v>
      </c>
      <c r="BG730" t="s">
        <v>130</v>
      </c>
      <c r="BH730">
        <v>1</v>
      </c>
      <c r="BI730" t="s">
        <v>83</v>
      </c>
      <c r="BJ730">
        <v>2</v>
      </c>
      <c r="BK730" s="71">
        <f t="shared" si="655"/>
        <v>2</v>
      </c>
      <c r="BL730" s="80">
        <f t="shared" si="677"/>
        <v>0</v>
      </c>
      <c r="BM730" s="14" t="s">
        <v>135</v>
      </c>
      <c r="BN730" t="s">
        <v>73</v>
      </c>
      <c r="BO730" t="s">
        <v>134</v>
      </c>
      <c r="BP730">
        <v>1</v>
      </c>
      <c r="BQ730" t="s">
        <v>83</v>
      </c>
      <c r="BR730">
        <v>2</v>
      </c>
      <c r="BS730" s="71">
        <f t="shared" si="678"/>
        <v>2</v>
      </c>
      <c r="BT730" s="80">
        <f t="shared" si="656"/>
        <v>0</v>
      </c>
      <c r="BU730" s="28">
        <f t="shared" si="679"/>
        <v>7</v>
      </c>
      <c r="BV730" s="14" t="str">
        <f t="shared" si="680"/>
        <v>Deutschland</v>
      </c>
      <c r="BW730" s="80">
        <f t="shared" si="657"/>
        <v>0</v>
      </c>
      <c r="BX730" s="14" t="str">
        <f t="shared" si="681"/>
        <v>Brasilien</v>
      </c>
      <c r="BY730" s="80">
        <f t="shared" si="682"/>
        <v>7</v>
      </c>
      <c r="BZ730" s="14" t="str">
        <f t="shared" si="683"/>
        <v>Niederlande</v>
      </c>
      <c r="CA730" s="80">
        <f t="shared" si="684"/>
        <v>7</v>
      </c>
      <c r="CB730" s="14" t="str">
        <f t="shared" si="685"/>
        <v>Argentinien</v>
      </c>
      <c r="CC730" s="80">
        <f t="shared" si="686"/>
        <v>7</v>
      </c>
      <c r="CD730" s="14" t="str">
        <f t="shared" si="687"/>
        <v>Spanien</v>
      </c>
      <c r="CE730" s="80">
        <f t="shared" si="688"/>
        <v>0</v>
      </c>
      <c r="CF730" s="14" t="str">
        <f t="shared" si="689"/>
        <v>Schweiz</v>
      </c>
      <c r="CG730" s="80">
        <f t="shared" si="690"/>
        <v>0</v>
      </c>
      <c r="CH730" s="14" t="str">
        <f t="shared" si="691"/>
        <v>Wales</v>
      </c>
      <c r="CI730" s="80">
        <f t="shared" si="692"/>
        <v>0</v>
      </c>
      <c r="CJ730" s="14" t="str">
        <f t="shared" si="693"/>
        <v>Australien</v>
      </c>
      <c r="CK730" s="80">
        <f t="shared" si="694"/>
        <v>0</v>
      </c>
      <c r="CL730" s="27">
        <f t="shared" si="695"/>
        <v>21</v>
      </c>
      <c r="CM730" t="s">
        <v>88</v>
      </c>
      <c r="CN730" t="s">
        <v>73</v>
      </c>
      <c r="CO730" t="s">
        <v>90</v>
      </c>
      <c r="CP730">
        <v>3</v>
      </c>
      <c r="CQ730" t="s">
        <v>83</v>
      </c>
      <c r="CR730">
        <v>1</v>
      </c>
      <c r="CS730" s="71">
        <f t="shared" si="643"/>
        <v>2</v>
      </c>
      <c r="CT730" s="80">
        <f t="shared" si="658"/>
        <v>0</v>
      </c>
      <c r="CU730" t="s">
        <v>84</v>
      </c>
      <c r="CV730" t="s">
        <v>73</v>
      </c>
      <c r="CW730" t="s">
        <v>93</v>
      </c>
      <c r="CX730">
        <v>0</v>
      </c>
      <c r="CY730" t="s">
        <v>83</v>
      </c>
      <c r="CZ730">
        <v>3</v>
      </c>
      <c r="DA730" s="71">
        <f t="shared" si="659"/>
        <v>3</v>
      </c>
      <c r="DB730" s="80">
        <f t="shared" si="660"/>
        <v>4</v>
      </c>
      <c r="DC730" t="s">
        <v>130</v>
      </c>
      <c r="DD730" t="s">
        <v>73</v>
      </c>
      <c r="DE730" t="s">
        <v>134</v>
      </c>
      <c r="DF730">
        <v>1</v>
      </c>
      <c r="DG730" t="s">
        <v>83</v>
      </c>
      <c r="DH730">
        <v>2</v>
      </c>
      <c r="DI730" s="71">
        <f t="shared" si="696"/>
        <v>0</v>
      </c>
      <c r="DJ730" s="80">
        <f t="shared" si="661"/>
        <v>0</v>
      </c>
      <c r="DK730" t="s">
        <v>92</v>
      </c>
      <c r="DL730" t="s">
        <v>73</v>
      </c>
      <c r="DM730" t="s">
        <v>87</v>
      </c>
      <c r="DN730">
        <v>0</v>
      </c>
      <c r="DO730" t="s">
        <v>83</v>
      </c>
      <c r="DP730">
        <v>2</v>
      </c>
      <c r="DQ730" s="71">
        <f t="shared" si="662"/>
        <v>0</v>
      </c>
      <c r="DR730" s="80">
        <f t="shared" si="663"/>
        <v>0</v>
      </c>
      <c r="DS730" s="27">
        <f t="shared" si="644"/>
        <v>4</v>
      </c>
      <c r="DT730" t="str">
        <f t="shared" si="645"/>
        <v>Argentinien</v>
      </c>
      <c r="DU730">
        <f t="shared" si="664"/>
        <v>8</v>
      </c>
      <c r="DV730" t="str">
        <f t="shared" si="646"/>
        <v>Deutschland</v>
      </c>
      <c r="DW730">
        <f t="shared" si="665"/>
        <v>0</v>
      </c>
      <c r="DX730" t="str">
        <f t="shared" si="647"/>
        <v>Australien</v>
      </c>
      <c r="DY730">
        <f t="shared" si="666"/>
        <v>0</v>
      </c>
      <c r="DZ730" t="str">
        <f t="shared" si="648"/>
        <v>Schweiz</v>
      </c>
      <c r="EA730">
        <f t="shared" si="649"/>
        <v>0</v>
      </c>
      <c r="EB730" s="27">
        <f t="shared" si="650"/>
        <v>8</v>
      </c>
      <c r="EC730" t="s">
        <v>93</v>
      </c>
      <c r="ED730" t="s">
        <v>73</v>
      </c>
      <c r="EE730" t="s">
        <v>88</v>
      </c>
      <c r="EF730">
        <v>0</v>
      </c>
      <c r="EG730" t="s">
        <v>83</v>
      </c>
      <c r="EH730">
        <v>2</v>
      </c>
      <c r="EK730" t="s">
        <v>87</v>
      </c>
      <c r="EL730" t="s">
        <v>73</v>
      </c>
      <c r="EM730" t="s">
        <v>134</v>
      </c>
      <c r="EN730">
        <v>2</v>
      </c>
      <c r="EO730" t="s">
        <v>83</v>
      </c>
      <c r="EP730">
        <v>1</v>
      </c>
      <c r="EU730" t="s">
        <v>93</v>
      </c>
      <c r="EV730" t="s">
        <v>73</v>
      </c>
      <c r="EW730" t="s">
        <v>134</v>
      </c>
      <c r="EX730">
        <v>1</v>
      </c>
      <c r="EY730" t="s">
        <v>83</v>
      </c>
      <c r="EZ730">
        <v>2</v>
      </c>
      <c r="FC730" t="s">
        <v>88</v>
      </c>
      <c r="FD730" t="s">
        <v>73</v>
      </c>
      <c r="FE730" t="s">
        <v>87</v>
      </c>
      <c r="FF730">
        <v>3</v>
      </c>
      <c r="FG730" t="s">
        <v>83</v>
      </c>
      <c r="FH730">
        <v>1</v>
      </c>
      <c r="FL730" t="s">
        <v>93</v>
      </c>
      <c r="FN730" t="s">
        <v>134</v>
      </c>
      <c r="FP730" t="s">
        <v>87</v>
      </c>
      <c r="FR730" t="s">
        <v>88</v>
      </c>
      <c r="FU730">
        <v>0</v>
      </c>
      <c r="FX730" t="s">
        <v>1525</v>
      </c>
    </row>
    <row r="731" spans="1:180" x14ac:dyDescent="0.45">
      <c r="A731" s="1">
        <v>728</v>
      </c>
      <c r="B731" s="45">
        <f t="shared" si="642"/>
        <v>489</v>
      </c>
      <c r="C731" s="14" t="s">
        <v>1475</v>
      </c>
      <c r="D731" t="s">
        <v>1476</v>
      </c>
      <c r="E731" s="15" t="s">
        <v>1453</v>
      </c>
      <c r="F731" s="28">
        <f>VOR!IH731</f>
        <v>147</v>
      </c>
      <c r="G731" s="27">
        <f t="shared" si="651"/>
        <v>45</v>
      </c>
      <c r="H731" s="49">
        <f t="shared" si="667"/>
        <v>192</v>
      </c>
      <c r="I731" s="14" t="s">
        <v>84</v>
      </c>
      <c r="J731" t="s">
        <v>73</v>
      </c>
      <c r="K731" t="s">
        <v>92</v>
      </c>
      <c r="L731">
        <v>0</v>
      </c>
      <c r="M731" t="s">
        <v>83</v>
      </c>
      <c r="N731">
        <v>3</v>
      </c>
      <c r="O731" s="77">
        <f t="shared" si="668"/>
        <v>1</v>
      </c>
      <c r="P731" s="80">
        <f t="shared" si="669"/>
        <v>0</v>
      </c>
      <c r="Q731" t="s">
        <v>93</v>
      </c>
      <c r="R731" t="s">
        <v>73</v>
      </c>
      <c r="S731" t="s">
        <v>94</v>
      </c>
      <c r="T731">
        <v>3</v>
      </c>
      <c r="U731" t="s">
        <v>83</v>
      </c>
      <c r="V731">
        <v>1</v>
      </c>
      <c r="W731" s="71">
        <f t="shared" si="670"/>
        <v>1</v>
      </c>
      <c r="X731" s="80">
        <f t="shared" si="671"/>
        <v>2</v>
      </c>
      <c r="Y731" s="14" t="s">
        <v>129</v>
      </c>
      <c r="Z731" t="s">
        <v>73</v>
      </c>
      <c r="AA731" t="s">
        <v>86</v>
      </c>
      <c r="AB731">
        <v>2</v>
      </c>
      <c r="AC731" t="s">
        <v>83</v>
      </c>
      <c r="AD731">
        <v>1</v>
      </c>
      <c r="AE731" s="71">
        <f t="shared" si="672"/>
        <v>2</v>
      </c>
      <c r="AF731" s="80">
        <f t="shared" si="652"/>
        <v>0</v>
      </c>
      <c r="AG731" s="14" t="s">
        <v>85</v>
      </c>
      <c r="AH731" t="s">
        <v>73</v>
      </c>
      <c r="AI731" t="s">
        <v>136</v>
      </c>
      <c r="AJ731">
        <v>4</v>
      </c>
      <c r="AK731" t="s">
        <v>83</v>
      </c>
      <c r="AL731">
        <v>3</v>
      </c>
      <c r="AM731" s="71">
        <f t="shared" si="673"/>
        <v>1</v>
      </c>
      <c r="AN731" s="80">
        <f t="shared" si="674"/>
        <v>2</v>
      </c>
      <c r="AO731" s="14" t="s">
        <v>130</v>
      </c>
      <c r="AP731" t="s">
        <v>73</v>
      </c>
      <c r="AQ731" t="s">
        <v>131</v>
      </c>
      <c r="AR731">
        <v>2</v>
      </c>
      <c r="AS731" t="s">
        <v>83</v>
      </c>
      <c r="AT731">
        <v>3</v>
      </c>
      <c r="AU731" s="71">
        <f t="shared" si="653"/>
        <v>0</v>
      </c>
      <c r="AV731" s="80">
        <f t="shared" si="675"/>
        <v>0</v>
      </c>
      <c r="AW731" s="14" t="s">
        <v>90</v>
      </c>
      <c r="AX731" t="s">
        <v>73</v>
      </c>
      <c r="AY731" t="s">
        <v>135</v>
      </c>
      <c r="AZ731">
        <v>2</v>
      </c>
      <c r="BA731" t="s">
        <v>83</v>
      </c>
      <c r="BB731">
        <v>1</v>
      </c>
      <c r="BC731" s="71">
        <f t="shared" si="676"/>
        <v>1</v>
      </c>
      <c r="BD731" s="80">
        <f t="shared" si="654"/>
        <v>2</v>
      </c>
      <c r="BE731" s="14" t="s">
        <v>89</v>
      </c>
      <c r="BF731" t="s">
        <v>73</v>
      </c>
      <c r="BG731" t="s">
        <v>88</v>
      </c>
      <c r="BH731">
        <v>3</v>
      </c>
      <c r="BI731" t="s">
        <v>83</v>
      </c>
      <c r="BJ731">
        <v>0</v>
      </c>
      <c r="BK731" s="71">
        <f t="shared" si="655"/>
        <v>1</v>
      </c>
      <c r="BL731" s="80">
        <f t="shared" si="677"/>
        <v>2</v>
      </c>
      <c r="BM731" s="14" t="s">
        <v>96</v>
      </c>
      <c r="BN731" t="s">
        <v>73</v>
      </c>
      <c r="BO731" t="s">
        <v>166</v>
      </c>
      <c r="BP731">
        <v>4</v>
      </c>
      <c r="BQ731" t="s">
        <v>83</v>
      </c>
      <c r="BR731">
        <v>0</v>
      </c>
      <c r="BS731" s="71">
        <f t="shared" si="678"/>
        <v>1</v>
      </c>
      <c r="BT731" s="80">
        <f t="shared" si="656"/>
        <v>2</v>
      </c>
      <c r="BU731" s="28">
        <f t="shared" si="679"/>
        <v>10</v>
      </c>
      <c r="BV731" s="14" t="str">
        <f t="shared" si="680"/>
        <v>Belgien</v>
      </c>
      <c r="BW731" s="80">
        <f t="shared" si="657"/>
        <v>0</v>
      </c>
      <c r="BX731" s="14" t="str">
        <f t="shared" si="681"/>
        <v>Brasilien</v>
      </c>
      <c r="BY731" s="80">
        <f t="shared" si="682"/>
        <v>7</v>
      </c>
      <c r="BZ731" s="14" t="str">
        <f t="shared" si="683"/>
        <v>Wales</v>
      </c>
      <c r="CA731" s="80">
        <f t="shared" si="684"/>
        <v>0</v>
      </c>
      <c r="CB731" s="14" t="str">
        <f t="shared" si="685"/>
        <v>Argentinien</v>
      </c>
      <c r="CC731" s="80">
        <f t="shared" si="686"/>
        <v>7</v>
      </c>
      <c r="CD731" s="14" t="str">
        <f t="shared" si="687"/>
        <v>Marokko</v>
      </c>
      <c r="CE731" s="80">
        <f t="shared" si="688"/>
        <v>7</v>
      </c>
      <c r="CF731" s="14" t="str">
        <f t="shared" si="689"/>
        <v>Portugal</v>
      </c>
      <c r="CG731" s="80">
        <f t="shared" si="690"/>
        <v>7</v>
      </c>
      <c r="CH731" s="14" t="str">
        <f t="shared" si="691"/>
        <v>England</v>
      </c>
      <c r="CI731" s="80">
        <f t="shared" si="692"/>
        <v>7</v>
      </c>
      <c r="CJ731" s="14" t="str">
        <f t="shared" si="693"/>
        <v>Dänemark</v>
      </c>
      <c r="CK731" s="80">
        <f t="shared" si="694"/>
        <v>0</v>
      </c>
      <c r="CL731" s="27">
        <f t="shared" si="695"/>
        <v>35</v>
      </c>
      <c r="CM731" t="s">
        <v>131</v>
      </c>
      <c r="CN731" t="s">
        <v>73</v>
      </c>
      <c r="CO731" t="s">
        <v>90</v>
      </c>
      <c r="CP731">
        <v>2</v>
      </c>
      <c r="CQ731" t="s">
        <v>83</v>
      </c>
      <c r="CR731">
        <v>4</v>
      </c>
      <c r="CS731" s="71">
        <f t="shared" si="643"/>
        <v>2</v>
      </c>
      <c r="CT731" s="80">
        <f t="shared" si="658"/>
        <v>0</v>
      </c>
      <c r="CU731" t="s">
        <v>92</v>
      </c>
      <c r="CV731" t="s">
        <v>73</v>
      </c>
      <c r="CW731" t="s">
        <v>93</v>
      </c>
      <c r="CX731">
        <v>2</v>
      </c>
      <c r="CY731" t="s">
        <v>83</v>
      </c>
      <c r="CZ731">
        <v>0</v>
      </c>
      <c r="DA731" s="71">
        <f t="shared" si="659"/>
        <v>2</v>
      </c>
      <c r="DB731" s="80">
        <f t="shared" si="660"/>
        <v>0</v>
      </c>
      <c r="DC731" t="s">
        <v>89</v>
      </c>
      <c r="DD731" t="s">
        <v>73</v>
      </c>
      <c r="DE731" t="s">
        <v>96</v>
      </c>
      <c r="DF731">
        <v>2</v>
      </c>
      <c r="DG731" t="s">
        <v>83</v>
      </c>
      <c r="DH731">
        <v>3</v>
      </c>
      <c r="DI731" s="71">
        <f t="shared" si="696"/>
        <v>3</v>
      </c>
      <c r="DJ731" s="80">
        <f t="shared" si="661"/>
        <v>0</v>
      </c>
      <c r="DK731" t="s">
        <v>85</v>
      </c>
      <c r="DL731" t="s">
        <v>73</v>
      </c>
      <c r="DM731" t="s">
        <v>129</v>
      </c>
      <c r="DN731">
        <v>3</v>
      </c>
      <c r="DO731" t="s">
        <v>83</v>
      </c>
      <c r="DP731">
        <v>0</v>
      </c>
      <c r="DQ731" s="71">
        <f t="shared" si="662"/>
        <v>1</v>
      </c>
      <c r="DR731" s="80">
        <f t="shared" si="663"/>
        <v>0</v>
      </c>
      <c r="DS731" s="27">
        <f t="shared" si="644"/>
        <v>0</v>
      </c>
      <c r="DT731" t="str">
        <f t="shared" si="645"/>
        <v>Wales</v>
      </c>
      <c r="DU731">
        <f t="shared" si="664"/>
        <v>0</v>
      </c>
      <c r="DV731" t="str">
        <f t="shared" si="646"/>
        <v>Brasilien</v>
      </c>
      <c r="DW731">
        <f t="shared" si="665"/>
        <v>0</v>
      </c>
      <c r="DX731" t="str">
        <f t="shared" si="647"/>
        <v>England</v>
      </c>
      <c r="DY731">
        <f t="shared" si="666"/>
        <v>0</v>
      </c>
      <c r="DZ731" t="str">
        <f t="shared" si="648"/>
        <v>Portugal</v>
      </c>
      <c r="EA731">
        <f t="shared" si="649"/>
        <v>0</v>
      </c>
      <c r="EB731" s="27">
        <f t="shared" si="650"/>
        <v>0</v>
      </c>
      <c r="EC731" t="s">
        <v>92</v>
      </c>
      <c r="ED731" t="s">
        <v>73</v>
      </c>
      <c r="EE731" t="s">
        <v>90</v>
      </c>
      <c r="EF731">
        <v>3</v>
      </c>
      <c r="EG731" t="s">
        <v>83</v>
      </c>
      <c r="EH731">
        <v>2</v>
      </c>
      <c r="EK731" t="s">
        <v>85</v>
      </c>
      <c r="EL731" t="s">
        <v>73</v>
      </c>
      <c r="EM731" t="s">
        <v>96</v>
      </c>
      <c r="EN731">
        <v>4</v>
      </c>
      <c r="EO731" t="s">
        <v>83</v>
      </c>
      <c r="EP731">
        <v>3</v>
      </c>
      <c r="EU731" t="s">
        <v>90</v>
      </c>
      <c r="EV731" t="s">
        <v>73</v>
      </c>
      <c r="EW731" t="s">
        <v>96</v>
      </c>
      <c r="EX731">
        <v>3</v>
      </c>
      <c r="EY731" t="s">
        <v>83</v>
      </c>
      <c r="EZ731">
        <v>2</v>
      </c>
      <c r="FC731" t="s">
        <v>92</v>
      </c>
      <c r="FD731" t="s">
        <v>73</v>
      </c>
      <c r="FE731" t="s">
        <v>85</v>
      </c>
      <c r="FF731">
        <v>4</v>
      </c>
      <c r="FG731" t="s">
        <v>83</v>
      </c>
      <c r="FH731">
        <v>2</v>
      </c>
      <c r="FL731" t="s">
        <v>96</v>
      </c>
      <c r="FN731" t="s">
        <v>90</v>
      </c>
      <c r="FP731" t="s">
        <v>85</v>
      </c>
      <c r="FR731" t="s">
        <v>92</v>
      </c>
      <c r="FU731">
        <v>0</v>
      </c>
      <c r="FX731" t="s">
        <v>565</v>
      </c>
    </row>
    <row r="732" spans="1:180" x14ac:dyDescent="0.45">
      <c r="A732" s="1">
        <v>729</v>
      </c>
      <c r="B732" s="45">
        <f t="shared" si="642"/>
        <v>596</v>
      </c>
      <c r="C732" s="14" t="s">
        <v>1477</v>
      </c>
      <c r="D732" t="s">
        <v>1478</v>
      </c>
      <c r="E732" s="15" t="s">
        <v>1457</v>
      </c>
      <c r="F732" s="28">
        <f>VOR!IH732</f>
        <v>121</v>
      </c>
      <c r="G732" s="27">
        <f t="shared" si="651"/>
        <v>52</v>
      </c>
      <c r="H732" s="49">
        <f t="shared" si="667"/>
        <v>173</v>
      </c>
      <c r="I732" s="14" t="s">
        <v>84</v>
      </c>
      <c r="J732" t="s">
        <v>73</v>
      </c>
      <c r="K732" t="s">
        <v>92</v>
      </c>
      <c r="L732">
        <v>3</v>
      </c>
      <c r="M732" t="s">
        <v>83</v>
      </c>
      <c r="N732">
        <v>2</v>
      </c>
      <c r="O732" s="77">
        <f t="shared" si="668"/>
        <v>1</v>
      </c>
      <c r="P732" s="80">
        <f t="shared" si="669"/>
        <v>2</v>
      </c>
      <c r="Q732" t="s">
        <v>86</v>
      </c>
      <c r="R732" t="s">
        <v>73</v>
      </c>
      <c r="S732" t="s">
        <v>129</v>
      </c>
      <c r="T732">
        <v>2</v>
      </c>
      <c r="U732" t="s">
        <v>83</v>
      </c>
      <c r="V732">
        <v>1</v>
      </c>
      <c r="W732" s="71">
        <f t="shared" si="670"/>
        <v>0</v>
      </c>
      <c r="X732" s="80">
        <f t="shared" si="671"/>
        <v>0</v>
      </c>
      <c r="Y732" s="14" t="s">
        <v>94</v>
      </c>
      <c r="Z732" t="s">
        <v>73</v>
      </c>
      <c r="AA732" t="s">
        <v>93</v>
      </c>
      <c r="AB732">
        <v>2</v>
      </c>
      <c r="AC732" t="s">
        <v>83</v>
      </c>
      <c r="AD732">
        <v>1</v>
      </c>
      <c r="AE732" s="71">
        <f t="shared" si="672"/>
        <v>1</v>
      </c>
      <c r="AF732" s="80">
        <f t="shared" si="652"/>
        <v>2</v>
      </c>
      <c r="AG732" s="14" t="s">
        <v>85</v>
      </c>
      <c r="AH732" t="s">
        <v>73</v>
      </c>
      <c r="AI732" t="s">
        <v>132</v>
      </c>
      <c r="AJ732">
        <v>3</v>
      </c>
      <c r="AK732" t="s">
        <v>83</v>
      </c>
      <c r="AL732">
        <v>0</v>
      </c>
      <c r="AM732" s="71">
        <f t="shared" si="673"/>
        <v>3</v>
      </c>
      <c r="AN732" s="80">
        <f t="shared" si="674"/>
        <v>8</v>
      </c>
      <c r="AO732" s="14" t="s">
        <v>88</v>
      </c>
      <c r="AP732" t="s">
        <v>73</v>
      </c>
      <c r="AQ732" t="s">
        <v>131</v>
      </c>
      <c r="AR732">
        <v>2</v>
      </c>
      <c r="AS732" t="s">
        <v>83</v>
      </c>
      <c r="AT732">
        <v>0</v>
      </c>
      <c r="AU732" s="71">
        <f t="shared" si="653"/>
        <v>0</v>
      </c>
      <c r="AV732" s="80">
        <f t="shared" si="675"/>
        <v>0</v>
      </c>
      <c r="AW732" s="14" t="s">
        <v>150</v>
      </c>
      <c r="AX732" t="s">
        <v>73</v>
      </c>
      <c r="AY732" t="s">
        <v>135</v>
      </c>
      <c r="AZ732">
        <v>3</v>
      </c>
      <c r="BA732" t="s">
        <v>83</v>
      </c>
      <c r="BB732">
        <v>2</v>
      </c>
      <c r="BC732" s="71">
        <f t="shared" si="676"/>
        <v>0</v>
      </c>
      <c r="BD732" s="80">
        <f t="shared" si="654"/>
        <v>0</v>
      </c>
      <c r="BE732" s="14" t="s">
        <v>95</v>
      </c>
      <c r="BF732" t="s">
        <v>73</v>
      </c>
      <c r="BG732" t="s">
        <v>130</v>
      </c>
      <c r="BH732">
        <v>2</v>
      </c>
      <c r="BI732" t="s">
        <v>83</v>
      </c>
      <c r="BJ732">
        <v>3</v>
      </c>
      <c r="BK732" s="71">
        <f t="shared" si="655"/>
        <v>2</v>
      </c>
      <c r="BL732" s="80">
        <f t="shared" si="677"/>
        <v>0</v>
      </c>
      <c r="BM732" s="14" t="s">
        <v>96</v>
      </c>
      <c r="BN732" t="s">
        <v>73</v>
      </c>
      <c r="BO732" t="s">
        <v>90</v>
      </c>
      <c r="BP732">
        <v>2</v>
      </c>
      <c r="BQ732" t="s">
        <v>83</v>
      </c>
      <c r="BR732">
        <v>3</v>
      </c>
      <c r="BS732" s="71">
        <f t="shared" si="678"/>
        <v>1</v>
      </c>
      <c r="BT732" s="80">
        <f t="shared" si="656"/>
        <v>0</v>
      </c>
      <c r="BU732" s="28">
        <f t="shared" si="679"/>
        <v>12</v>
      </c>
      <c r="BV732" s="14" t="str">
        <f t="shared" si="680"/>
        <v>Deutschland</v>
      </c>
      <c r="BW732" s="80">
        <f t="shared" si="657"/>
        <v>0</v>
      </c>
      <c r="BX732" s="14" t="str">
        <f t="shared" si="681"/>
        <v>Serbien</v>
      </c>
      <c r="BY732" s="80">
        <f t="shared" si="682"/>
        <v>0</v>
      </c>
      <c r="BZ732" s="14" t="str">
        <f t="shared" si="683"/>
        <v>Niederlande</v>
      </c>
      <c r="CA732" s="80">
        <f t="shared" si="684"/>
        <v>7</v>
      </c>
      <c r="CB732" s="14" t="str">
        <f t="shared" si="685"/>
        <v>Polen</v>
      </c>
      <c r="CC732" s="80">
        <f t="shared" si="686"/>
        <v>0</v>
      </c>
      <c r="CD732" s="14" t="str">
        <f t="shared" si="687"/>
        <v>Spanien</v>
      </c>
      <c r="CE732" s="80">
        <f t="shared" si="688"/>
        <v>0</v>
      </c>
      <c r="CF732" s="14" t="str">
        <f t="shared" si="689"/>
        <v>Brasilien</v>
      </c>
      <c r="CG732" s="80">
        <f t="shared" si="690"/>
        <v>7</v>
      </c>
      <c r="CH732" s="14" t="str">
        <f t="shared" si="691"/>
        <v>England</v>
      </c>
      <c r="CI732" s="80">
        <f t="shared" si="692"/>
        <v>7</v>
      </c>
      <c r="CJ732" s="14" t="str">
        <f t="shared" si="693"/>
        <v>Frankreich</v>
      </c>
      <c r="CK732" s="80">
        <f t="shared" si="694"/>
        <v>7</v>
      </c>
      <c r="CL732" s="27">
        <f t="shared" si="695"/>
        <v>28</v>
      </c>
      <c r="CM732" t="s">
        <v>88</v>
      </c>
      <c r="CN732" t="s">
        <v>73</v>
      </c>
      <c r="CO732" t="s">
        <v>150</v>
      </c>
      <c r="CP732">
        <v>2</v>
      </c>
      <c r="CQ732" t="s">
        <v>83</v>
      </c>
      <c r="CR732">
        <v>1</v>
      </c>
      <c r="CS732" s="71">
        <f t="shared" si="643"/>
        <v>0</v>
      </c>
      <c r="CT732" s="80">
        <f t="shared" si="658"/>
        <v>0</v>
      </c>
      <c r="CU732" t="s">
        <v>84</v>
      </c>
      <c r="CV732" t="s">
        <v>73</v>
      </c>
      <c r="CW732" t="s">
        <v>86</v>
      </c>
      <c r="CX732">
        <v>2</v>
      </c>
      <c r="CY732" t="s">
        <v>83</v>
      </c>
      <c r="CZ732">
        <v>1</v>
      </c>
      <c r="DA732" s="71">
        <f t="shared" si="659"/>
        <v>1</v>
      </c>
      <c r="DB732" s="80">
        <f t="shared" si="660"/>
        <v>0</v>
      </c>
      <c r="DC732" t="s">
        <v>130</v>
      </c>
      <c r="DD732" t="s">
        <v>73</v>
      </c>
      <c r="DE732" t="s">
        <v>90</v>
      </c>
      <c r="DF732">
        <v>2</v>
      </c>
      <c r="DG732" t="s">
        <v>83</v>
      </c>
      <c r="DH732">
        <v>1</v>
      </c>
      <c r="DI732" s="71">
        <f t="shared" si="696"/>
        <v>0</v>
      </c>
      <c r="DJ732" s="80">
        <f t="shared" si="661"/>
        <v>0</v>
      </c>
      <c r="DK732" t="s">
        <v>85</v>
      </c>
      <c r="DL732" t="s">
        <v>73</v>
      </c>
      <c r="DM732" t="s">
        <v>94</v>
      </c>
      <c r="DN732">
        <v>0</v>
      </c>
      <c r="DO732" t="s">
        <v>83</v>
      </c>
      <c r="DP732">
        <v>2</v>
      </c>
      <c r="DQ732" s="71">
        <f t="shared" si="662"/>
        <v>3</v>
      </c>
      <c r="DR732" s="80">
        <f t="shared" si="663"/>
        <v>4</v>
      </c>
      <c r="DS732" s="27">
        <f t="shared" si="644"/>
        <v>4</v>
      </c>
      <c r="DT732" t="str">
        <f t="shared" si="645"/>
        <v>Niederlande</v>
      </c>
      <c r="DU732">
        <f t="shared" si="664"/>
        <v>0</v>
      </c>
      <c r="DV732" t="str">
        <f t="shared" si="646"/>
        <v>Deutschland</v>
      </c>
      <c r="DW732">
        <f t="shared" si="665"/>
        <v>0</v>
      </c>
      <c r="DX732" t="str">
        <f t="shared" si="647"/>
        <v>Frankreich</v>
      </c>
      <c r="DY732">
        <f t="shared" si="666"/>
        <v>8</v>
      </c>
      <c r="DZ732" t="str">
        <f t="shared" si="648"/>
        <v>Spanien</v>
      </c>
      <c r="EA732">
        <f t="shared" si="649"/>
        <v>0</v>
      </c>
      <c r="EB732" s="27">
        <f t="shared" si="650"/>
        <v>8</v>
      </c>
      <c r="EC732" t="s">
        <v>84</v>
      </c>
      <c r="ED732" t="s">
        <v>73</v>
      </c>
      <c r="EE732" t="s">
        <v>88</v>
      </c>
      <c r="EF732">
        <v>1</v>
      </c>
      <c r="EG732" t="s">
        <v>83</v>
      </c>
      <c r="EH732">
        <v>2</v>
      </c>
      <c r="EK732" t="s">
        <v>94</v>
      </c>
      <c r="EL732" t="s">
        <v>73</v>
      </c>
      <c r="EM732" t="s">
        <v>130</v>
      </c>
      <c r="EN732">
        <v>1</v>
      </c>
      <c r="EO732" t="s">
        <v>83</v>
      </c>
      <c r="EP732">
        <v>2</v>
      </c>
      <c r="EU732" t="s">
        <v>84</v>
      </c>
      <c r="EV732" t="s">
        <v>73</v>
      </c>
      <c r="EW732" t="s">
        <v>94</v>
      </c>
      <c r="EX732">
        <v>1</v>
      </c>
      <c r="EY732" t="s">
        <v>83</v>
      </c>
      <c r="EZ732">
        <v>2</v>
      </c>
      <c r="FC732" t="s">
        <v>88</v>
      </c>
      <c r="FD732" t="s">
        <v>73</v>
      </c>
      <c r="FE732" t="s">
        <v>130</v>
      </c>
      <c r="FF732">
        <v>3</v>
      </c>
      <c r="FG732" t="s">
        <v>83</v>
      </c>
      <c r="FH732">
        <v>2</v>
      </c>
      <c r="FL732" t="s">
        <v>84</v>
      </c>
      <c r="FN732" t="s">
        <v>94</v>
      </c>
      <c r="FP732" t="s">
        <v>130</v>
      </c>
      <c r="FR732" t="s">
        <v>88</v>
      </c>
      <c r="FU732">
        <v>180</v>
      </c>
      <c r="FX732">
        <v>0</v>
      </c>
    </row>
    <row r="733" spans="1:180" x14ac:dyDescent="0.45">
      <c r="A733" s="1">
        <v>730</v>
      </c>
      <c r="B733" s="45">
        <f t="shared" si="642"/>
        <v>375</v>
      </c>
      <c r="C733" s="14" t="s">
        <v>1479</v>
      </c>
      <c r="D733" t="s">
        <v>1480</v>
      </c>
      <c r="E733" s="15" t="s">
        <v>1453</v>
      </c>
      <c r="F733" s="28">
        <f>VOR!IH733</f>
        <v>153</v>
      </c>
      <c r="G733" s="27">
        <f t="shared" si="651"/>
        <v>57</v>
      </c>
      <c r="H733" s="49">
        <f t="shared" si="667"/>
        <v>210</v>
      </c>
      <c r="I733" s="14" t="s">
        <v>84</v>
      </c>
      <c r="J733" t="s">
        <v>73</v>
      </c>
      <c r="K733" t="s">
        <v>92</v>
      </c>
      <c r="L733">
        <v>2</v>
      </c>
      <c r="M733" t="s">
        <v>83</v>
      </c>
      <c r="N733">
        <v>0</v>
      </c>
      <c r="O733" s="77">
        <f t="shared" si="668"/>
        <v>1</v>
      </c>
      <c r="P733" s="80">
        <f t="shared" si="669"/>
        <v>3</v>
      </c>
      <c r="Q733" t="s">
        <v>93</v>
      </c>
      <c r="R733" t="s">
        <v>73</v>
      </c>
      <c r="S733" t="s">
        <v>129</v>
      </c>
      <c r="T733">
        <v>2</v>
      </c>
      <c r="U733" t="s">
        <v>83</v>
      </c>
      <c r="V733">
        <v>3</v>
      </c>
      <c r="W733" s="71">
        <f t="shared" si="670"/>
        <v>1</v>
      </c>
      <c r="X733" s="80">
        <f t="shared" si="671"/>
        <v>0</v>
      </c>
      <c r="Y733" s="14" t="s">
        <v>94</v>
      </c>
      <c r="Z733" t="s">
        <v>73</v>
      </c>
      <c r="AA733" t="s">
        <v>133</v>
      </c>
      <c r="AB733">
        <v>1</v>
      </c>
      <c r="AC733" t="s">
        <v>83</v>
      </c>
      <c r="AD733">
        <v>0</v>
      </c>
      <c r="AE733" s="71">
        <f t="shared" si="672"/>
        <v>1</v>
      </c>
      <c r="AF733" s="80">
        <f t="shared" si="652"/>
        <v>2</v>
      </c>
      <c r="AG733" s="14" t="s">
        <v>85</v>
      </c>
      <c r="AH733" t="s">
        <v>73</v>
      </c>
      <c r="AI733" t="s">
        <v>132</v>
      </c>
      <c r="AJ733">
        <v>3</v>
      </c>
      <c r="AK733" t="s">
        <v>83</v>
      </c>
      <c r="AL733">
        <v>0</v>
      </c>
      <c r="AM733" s="71">
        <f t="shared" si="673"/>
        <v>3</v>
      </c>
      <c r="AN733" s="80">
        <f t="shared" si="674"/>
        <v>8</v>
      </c>
      <c r="AO733" s="14" t="s">
        <v>88</v>
      </c>
      <c r="AP733" t="s">
        <v>73</v>
      </c>
      <c r="AQ733" t="s">
        <v>95</v>
      </c>
      <c r="AR733">
        <v>2</v>
      </c>
      <c r="AS733" t="s">
        <v>83</v>
      </c>
      <c r="AT733">
        <v>1</v>
      </c>
      <c r="AU733" s="71">
        <f t="shared" si="653"/>
        <v>2</v>
      </c>
      <c r="AV733" s="80">
        <f t="shared" si="675"/>
        <v>0</v>
      </c>
      <c r="AW733" s="14" t="s">
        <v>90</v>
      </c>
      <c r="AX733" t="s">
        <v>73</v>
      </c>
      <c r="AY733" t="s">
        <v>138</v>
      </c>
      <c r="AZ733">
        <v>3</v>
      </c>
      <c r="BA733" t="s">
        <v>83</v>
      </c>
      <c r="BB733">
        <v>2</v>
      </c>
      <c r="BC733" s="71">
        <f t="shared" si="676"/>
        <v>1</v>
      </c>
      <c r="BD733" s="80">
        <f t="shared" si="654"/>
        <v>2</v>
      </c>
      <c r="BE733" s="14" t="s">
        <v>131</v>
      </c>
      <c r="BF733" t="s">
        <v>73</v>
      </c>
      <c r="BG733" t="s">
        <v>130</v>
      </c>
      <c r="BH733">
        <v>5</v>
      </c>
      <c r="BI733" t="s">
        <v>83</v>
      </c>
      <c r="BJ733">
        <v>4</v>
      </c>
      <c r="BK733" s="71">
        <f t="shared" si="655"/>
        <v>2</v>
      </c>
      <c r="BL733" s="80">
        <f t="shared" si="677"/>
        <v>0</v>
      </c>
      <c r="BM733" s="14" t="s">
        <v>96</v>
      </c>
      <c r="BN733" t="s">
        <v>73</v>
      </c>
      <c r="BO733" t="s">
        <v>150</v>
      </c>
      <c r="BP733">
        <v>1</v>
      </c>
      <c r="BQ733" t="s">
        <v>83</v>
      </c>
      <c r="BR733">
        <v>2</v>
      </c>
      <c r="BS733" s="71">
        <f t="shared" si="678"/>
        <v>1</v>
      </c>
      <c r="BT733" s="80">
        <f t="shared" si="656"/>
        <v>0</v>
      </c>
      <c r="BU733" s="28">
        <f t="shared" si="679"/>
        <v>15</v>
      </c>
      <c r="BV733" s="14" t="str">
        <f t="shared" si="680"/>
        <v>Deutschland</v>
      </c>
      <c r="BW733" s="80">
        <f t="shared" si="657"/>
        <v>0</v>
      </c>
      <c r="BX733" s="14" t="str">
        <f t="shared" si="681"/>
        <v>Brasilien</v>
      </c>
      <c r="BY733" s="80">
        <f t="shared" si="682"/>
        <v>7</v>
      </c>
      <c r="BZ733" s="14" t="str">
        <f t="shared" si="683"/>
        <v>Niederlande</v>
      </c>
      <c r="CA733" s="80">
        <f t="shared" si="684"/>
        <v>7</v>
      </c>
      <c r="CB733" s="14" t="str">
        <f t="shared" si="685"/>
        <v>Dänemark</v>
      </c>
      <c r="CC733" s="80">
        <f t="shared" si="686"/>
        <v>0</v>
      </c>
      <c r="CD733" s="14" t="str">
        <f t="shared" si="687"/>
        <v>Belgien</v>
      </c>
      <c r="CE733" s="80">
        <f t="shared" si="688"/>
        <v>0</v>
      </c>
      <c r="CF733" s="14" t="str">
        <f t="shared" si="689"/>
        <v>Serbien</v>
      </c>
      <c r="CG733" s="80">
        <f t="shared" si="690"/>
        <v>0</v>
      </c>
      <c r="CH733" s="14" t="str">
        <f t="shared" si="691"/>
        <v>England</v>
      </c>
      <c r="CI733" s="80">
        <f t="shared" si="692"/>
        <v>7</v>
      </c>
      <c r="CJ733" s="14" t="str">
        <f t="shared" si="693"/>
        <v>Frankreich</v>
      </c>
      <c r="CK733" s="80">
        <f t="shared" si="694"/>
        <v>7</v>
      </c>
      <c r="CL733" s="27">
        <f t="shared" si="695"/>
        <v>28</v>
      </c>
      <c r="CM733" t="s">
        <v>88</v>
      </c>
      <c r="CN733" t="s">
        <v>73</v>
      </c>
      <c r="CO733" t="s">
        <v>90</v>
      </c>
      <c r="CP733">
        <v>1</v>
      </c>
      <c r="CQ733" t="s">
        <v>83</v>
      </c>
      <c r="CR733">
        <v>3</v>
      </c>
      <c r="CS733" s="71">
        <f t="shared" si="643"/>
        <v>2</v>
      </c>
      <c r="CT733" s="80">
        <f t="shared" si="658"/>
        <v>0</v>
      </c>
      <c r="CU733" t="s">
        <v>84</v>
      </c>
      <c r="CV733" t="s">
        <v>73</v>
      </c>
      <c r="CW733" t="s">
        <v>129</v>
      </c>
      <c r="CX733">
        <v>1</v>
      </c>
      <c r="CY733" t="s">
        <v>83</v>
      </c>
      <c r="CZ733">
        <v>2</v>
      </c>
      <c r="DA733" s="71">
        <f t="shared" si="659"/>
        <v>1</v>
      </c>
      <c r="DB733" s="80">
        <f t="shared" si="660"/>
        <v>0</v>
      </c>
      <c r="DC733" t="s">
        <v>131</v>
      </c>
      <c r="DD733" t="s">
        <v>73</v>
      </c>
      <c r="DE733" t="s">
        <v>150</v>
      </c>
      <c r="DF733">
        <v>2</v>
      </c>
      <c r="DG733" t="s">
        <v>83</v>
      </c>
      <c r="DH733">
        <v>1</v>
      </c>
      <c r="DI733" s="71">
        <f t="shared" si="696"/>
        <v>0</v>
      </c>
      <c r="DJ733" s="80">
        <f t="shared" si="661"/>
        <v>0</v>
      </c>
      <c r="DK733" t="s">
        <v>85</v>
      </c>
      <c r="DL733" t="s">
        <v>73</v>
      </c>
      <c r="DM733" t="s">
        <v>94</v>
      </c>
      <c r="DN733">
        <v>3</v>
      </c>
      <c r="DO733" t="s">
        <v>83</v>
      </c>
      <c r="DP733">
        <v>4</v>
      </c>
      <c r="DQ733" s="71">
        <f t="shared" si="662"/>
        <v>3</v>
      </c>
      <c r="DR733" s="80">
        <f t="shared" si="663"/>
        <v>6</v>
      </c>
      <c r="DS733" s="27">
        <f t="shared" si="644"/>
        <v>6</v>
      </c>
      <c r="DT733" t="str">
        <f t="shared" si="645"/>
        <v>Dänemark</v>
      </c>
      <c r="DU733">
        <f t="shared" si="664"/>
        <v>0</v>
      </c>
      <c r="DV733" t="str">
        <f t="shared" si="646"/>
        <v>Brasilien</v>
      </c>
      <c r="DW733">
        <f t="shared" si="665"/>
        <v>0</v>
      </c>
      <c r="DX733" t="str">
        <f t="shared" si="647"/>
        <v>Frankreich</v>
      </c>
      <c r="DY733">
        <f t="shared" si="666"/>
        <v>8</v>
      </c>
      <c r="DZ733" t="str">
        <f t="shared" si="648"/>
        <v>Belgien</v>
      </c>
      <c r="EA733">
        <f t="shared" si="649"/>
        <v>0</v>
      </c>
      <c r="EB733" s="27">
        <f t="shared" si="650"/>
        <v>8</v>
      </c>
      <c r="EC733" t="s">
        <v>129</v>
      </c>
      <c r="ED733" t="s">
        <v>73</v>
      </c>
      <c r="EE733" t="s">
        <v>90</v>
      </c>
      <c r="EF733">
        <v>1</v>
      </c>
      <c r="EG733" t="s">
        <v>83</v>
      </c>
      <c r="EH733">
        <v>2</v>
      </c>
      <c r="EK733" t="s">
        <v>94</v>
      </c>
      <c r="EL733" t="s">
        <v>73</v>
      </c>
      <c r="EM733" t="s">
        <v>131</v>
      </c>
      <c r="EN733">
        <v>4</v>
      </c>
      <c r="EO733" t="s">
        <v>83</v>
      </c>
      <c r="EP733">
        <v>2</v>
      </c>
      <c r="EU733" t="s">
        <v>129</v>
      </c>
      <c r="EV733" t="s">
        <v>73</v>
      </c>
      <c r="EW733" t="s">
        <v>131</v>
      </c>
      <c r="EX733">
        <v>1</v>
      </c>
      <c r="EY733" t="s">
        <v>83</v>
      </c>
      <c r="EZ733">
        <v>0</v>
      </c>
      <c r="FC733" t="s">
        <v>90</v>
      </c>
      <c r="FD733" t="s">
        <v>73</v>
      </c>
      <c r="FE733" t="s">
        <v>94</v>
      </c>
      <c r="FF733">
        <v>2</v>
      </c>
      <c r="FG733" t="s">
        <v>83</v>
      </c>
      <c r="FH733">
        <v>1</v>
      </c>
      <c r="FL733" t="s">
        <v>131</v>
      </c>
      <c r="FN733" t="s">
        <v>129</v>
      </c>
      <c r="FP733" t="s">
        <v>94</v>
      </c>
      <c r="FR733" t="s">
        <v>90</v>
      </c>
      <c r="FU733">
        <v>136</v>
      </c>
      <c r="FX733" t="s">
        <v>1526</v>
      </c>
    </row>
    <row r="734" spans="1:180" x14ac:dyDescent="0.45">
      <c r="A734" s="1">
        <v>731</v>
      </c>
      <c r="B734" s="45">
        <f t="shared" si="642"/>
        <v>463</v>
      </c>
      <c r="C734" s="14" t="s">
        <v>1153</v>
      </c>
      <c r="D734" t="s">
        <v>1057</v>
      </c>
      <c r="E734" s="15" t="s">
        <v>1453</v>
      </c>
      <c r="F734" s="28">
        <f>VOR!IH734</f>
        <v>156</v>
      </c>
      <c r="G734" s="27">
        <f t="shared" si="651"/>
        <v>41</v>
      </c>
      <c r="H734" s="49">
        <f t="shared" si="667"/>
        <v>197</v>
      </c>
      <c r="I734" s="14" t="s">
        <v>84</v>
      </c>
      <c r="J734" t="s">
        <v>73</v>
      </c>
      <c r="K734" t="s">
        <v>137</v>
      </c>
      <c r="L734">
        <v>2</v>
      </c>
      <c r="M734" t="s">
        <v>83</v>
      </c>
      <c r="N734">
        <v>1</v>
      </c>
      <c r="O734" s="77">
        <f t="shared" si="668"/>
        <v>3</v>
      </c>
      <c r="P734" s="80">
        <f t="shared" si="669"/>
        <v>4</v>
      </c>
      <c r="Q734" t="s">
        <v>93</v>
      </c>
      <c r="R734" t="s">
        <v>73</v>
      </c>
      <c r="S734" t="s">
        <v>129</v>
      </c>
      <c r="T734">
        <v>1</v>
      </c>
      <c r="U734" t="s">
        <v>83</v>
      </c>
      <c r="V734">
        <v>0</v>
      </c>
      <c r="W734" s="71">
        <f t="shared" si="670"/>
        <v>1</v>
      </c>
      <c r="X734" s="80">
        <f t="shared" si="671"/>
        <v>3</v>
      </c>
      <c r="Y734" s="14" t="s">
        <v>94</v>
      </c>
      <c r="Z734" t="s">
        <v>73</v>
      </c>
      <c r="AA734" t="s">
        <v>86</v>
      </c>
      <c r="AB734">
        <v>2</v>
      </c>
      <c r="AC734" t="s">
        <v>83</v>
      </c>
      <c r="AD734">
        <v>3</v>
      </c>
      <c r="AE734" s="71">
        <f t="shared" si="672"/>
        <v>3</v>
      </c>
      <c r="AF734" s="80">
        <f t="shared" si="652"/>
        <v>0</v>
      </c>
      <c r="AG734" s="14" t="s">
        <v>85</v>
      </c>
      <c r="AH734" t="s">
        <v>73</v>
      </c>
      <c r="AI734" t="s">
        <v>136</v>
      </c>
      <c r="AJ734">
        <v>2</v>
      </c>
      <c r="AK734" t="s">
        <v>83</v>
      </c>
      <c r="AL734">
        <v>1</v>
      </c>
      <c r="AM734" s="71">
        <f t="shared" si="673"/>
        <v>1</v>
      </c>
      <c r="AN734" s="80">
        <f t="shared" si="674"/>
        <v>2</v>
      </c>
      <c r="AO734" s="14" t="s">
        <v>130</v>
      </c>
      <c r="AP734" t="s">
        <v>73</v>
      </c>
      <c r="AQ734" t="s">
        <v>131</v>
      </c>
      <c r="AR734">
        <v>2</v>
      </c>
      <c r="AS734" t="s">
        <v>83</v>
      </c>
      <c r="AT734">
        <v>3</v>
      </c>
      <c r="AU734" s="71">
        <f t="shared" si="653"/>
        <v>0</v>
      </c>
      <c r="AV734" s="80">
        <f t="shared" si="675"/>
        <v>0</v>
      </c>
      <c r="AW734" s="14" t="s">
        <v>166</v>
      </c>
      <c r="AX734" t="s">
        <v>73</v>
      </c>
      <c r="AY734" t="s">
        <v>135</v>
      </c>
      <c r="AZ734">
        <v>2</v>
      </c>
      <c r="BA734" t="s">
        <v>83</v>
      </c>
      <c r="BB734">
        <v>3</v>
      </c>
      <c r="BC734" s="71">
        <f t="shared" si="676"/>
        <v>0</v>
      </c>
      <c r="BD734" s="80">
        <f t="shared" si="654"/>
        <v>0</v>
      </c>
      <c r="BE734" s="14" t="s">
        <v>95</v>
      </c>
      <c r="BF734" t="s">
        <v>73</v>
      </c>
      <c r="BG734" t="s">
        <v>88</v>
      </c>
      <c r="BH734">
        <v>2</v>
      </c>
      <c r="BI734" t="s">
        <v>83</v>
      </c>
      <c r="BJ734">
        <v>4</v>
      </c>
      <c r="BK734" s="71">
        <f t="shared" si="655"/>
        <v>0</v>
      </c>
      <c r="BL734" s="80">
        <f t="shared" si="677"/>
        <v>0</v>
      </c>
      <c r="BM734" s="14" t="s">
        <v>96</v>
      </c>
      <c r="BN734" t="s">
        <v>73</v>
      </c>
      <c r="BO734" t="s">
        <v>134</v>
      </c>
      <c r="BP734">
        <v>2</v>
      </c>
      <c r="BQ734" t="s">
        <v>83</v>
      </c>
      <c r="BR734">
        <v>1</v>
      </c>
      <c r="BS734" s="71">
        <f t="shared" si="678"/>
        <v>3</v>
      </c>
      <c r="BT734" s="80">
        <f t="shared" si="656"/>
        <v>4</v>
      </c>
      <c r="BU734" s="28">
        <f t="shared" si="679"/>
        <v>13</v>
      </c>
      <c r="BV734" s="14" t="str">
        <f t="shared" si="680"/>
        <v>Belgien</v>
      </c>
      <c r="BW734" s="80">
        <f t="shared" si="657"/>
        <v>0</v>
      </c>
      <c r="BX734" s="14" t="str">
        <f t="shared" si="681"/>
        <v>Uruguay</v>
      </c>
      <c r="BY734" s="80">
        <f t="shared" si="682"/>
        <v>0</v>
      </c>
      <c r="BZ734" s="14" t="str">
        <f t="shared" si="683"/>
        <v>Niederlande</v>
      </c>
      <c r="CA734" s="80">
        <f t="shared" si="684"/>
        <v>7</v>
      </c>
      <c r="CB734" s="14" t="str">
        <f t="shared" si="685"/>
        <v>Argentinien</v>
      </c>
      <c r="CC734" s="80">
        <f t="shared" si="686"/>
        <v>7</v>
      </c>
      <c r="CD734" s="14" t="str">
        <f t="shared" si="687"/>
        <v>Deutschland</v>
      </c>
      <c r="CE734" s="80">
        <f t="shared" si="688"/>
        <v>0</v>
      </c>
      <c r="CF734" s="14" t="str">
        <f t="shared" si="689"/>
        <v>Portugal</v>
      </c>
      <c r="CG734" s="80">
        <f t="shared" si="690"/>
        <v>7</v>
      </c>
      <c r="CH734" s="14" t="str">
        <f t="shared" si="691"/>
        <v>England</v>
      </c>
      <c r="CI734" s="80">
        <f t="shared" si="692"/>
        <v>7</v>
      </c>
      <c r="CJ734" s="14" t="str">
        <f t="shared" si="693"/>
        <v>Polen</v>
      </c>
      <c r="CK734" s="80">
        <f t="shared" si="694"/>
        <v>0</v>
      </c>
      <c r="CL734" s="27">
        <f t="shared" si="695"/>
        <v>28</v>
      </c>
      <c r="CM734" t="s">
        <v>131</v>
      </c>
      <c r="CN734" t="s">
        <v>73</v>
      </c>
      <c r="CO734" t="s">
        <v>135</v>
      </c>
      <c r="CP734">
        <v>1</v>
      </c>
      <c r="CQ734" t="s">
        <v>83</v>
      </c>
      <c r="CR734">
        <v>2</v>
      </c>
      <c r="CS734" s="71">
        <f t="shared" si="643"/>
        <v>0</v>
      </c>
      <c r="CT734" s="80">
        <f t="shared" si="658"/>
        <v>0</v>
      </c>
      <c r="CU734" t="s">
        <v>84</v>
      </c>
      <c r="CV734" t="s">
        <v>73</v>
      </c>
      <c r="CW734" t="s">
        <v>93</v>
      </c>
      <c r="CX734">
        <v>2</v>
      </c>
      <c r="CY734" t="s">
        <v>83</v>
      </c>
      <c r="CZ734">
        <v>1</v>
      </c>
      <c r="DA734" s="71">
        <f t="shared" si="659"/>
        <v>3</v>
      </c>
      <c r="DB734" s="80">
        <f t="shared" si="660"/>
        <v>0</v>
      </c>
      <c r="DC734" t="s">
        <v>88</v>
      </c>
      <c r="DD734" t="s">
        <v>73</v>
      </c>
      <c r="DE734" t="s">
        <v>96</v>
      </c>
      <c r="DF734">
        <v>2</v>
      </c>
      <c r="DG734" t="s">
        <v>83</v>
      </c>
      <c r="DH734">
        <v>3</v>
      </c>
      <c r="DI734" s="71">
        <f t="shared" si="696"/>
        <v>0</v>
      </c>
      <c r="DJ734" s="80">
        <f t="shared" si="661"/>
        <v>0</v>
      </c>
      <c r="DK734" t="s">
        <v>85</v>
      </c>
      <c r="DL734" t="s">
        <v>73</v>
      </c>
      <c r="DM734" t="s">
        <v>86</v>
      </c>
      <c r="DN734">
        <v>3</v>
      </c>
      <c r="DO734" t="s">
        <v>83</v>
      </c>
      <c r="DP734">
        <v>2</v>
      </c>
      <c r="DQ734" s="71">
        <f t="shared" si="662"/>
        <v>1</v>
      </c>
      <c r="DR734" s="80">
        <f t="shared" si="663"/>
        <v>0</v>
      </c>
      <c r="DS734" s="27">
        <f t="shared" si="644"/>
        <v>0</v>
      </c>
      <c r="DT734" t="str">
        <f t="shared" si="645"/>
        <v>Niederlande</v>
      </c>
      <c r="DU734">
        <f t="shared" si="664"/>
        <v>0</v>
      </c>
      <c r="DV734" t="str">
        <f t="shared" si="646"/>
        <v>Uruguay</v>
      </c>
      <c r="DW734">
        <f t="shared" si="665"/>
        <v>0</v>
      </c>
      <c r="DX734" t="str">
        <f t="shared" si="647"/>
        <v>England</v>
      </c>
      <c r="DY734">
        <f t="shared" si="666"/>
        <v>0</v>
      </c>
      <c r="DZ734" t="str">
        <f t="shared" si="648"/>
        <v>Portugal</v>
      </c>
      <c r="EA734">
        <f t="shared" si="649"/>
        <v>0</v>
      </c>
      <c r="EB734" s="27">
        <f t="shared" si="650"/>
        <v>0</v>
      </c>
      <c r="EC734" t="s">
        <v>84</v>
      </c>
      <c r="ED734" t="s">
        <v>73</v>
      </c>
      <c r="EE734" t="s">
        <v>135</v>
      </c>
      <c r="EF734">
        <v>2</v>
      </c>
      <c r="EG734" t="s">
        <v>83</v>
      </c>
      <c r="EH734">
        <v>1</v>
      </c>
      <c r="EK734" t="s">
        <v>85</v>
      </c>
      <c r="EL734" t="s">
        <v>73</v>
      </c>
      <c r="EM734" t="s">
        <v>96</v>
      </c>
      <c r="EN734">
        <v>2</v>
      </c>
      <c r="EO734" t="s">
        <v>83</v>
      </c>
      <c r="EP734">
        <v>4</v>
      </c>
      <c r="EU734" t="s">
        <v>135</v>
      </c>
      <c r="EV734" t="s">
        <v>73</v>
      </c>
      <c r="EW734" t="s">
        <v>85</v>
      </c>
      <c r="EX734">
        <v>3</v>
      </c>
      <c r="EY734" t="s">
        <v>83</v>
      </c>
      <c r="EZ734">
        <v>2</v>
      </c>
      <c r="FC734" t="s">
        <v>84</v>
      </c>
      <c r="FD734" t="s">
        <v>73</v>
      </c>
      <c r="FE734" t="s">
        <v>96</v>
      </c>
      <c r="FF734">
        <v>2</v>
      </c>
      <c r="FG734" t="s">
        <v>83</v>
      </c>
      <c r="FH734">
        <v>4</v>
      </c>
      <c r="FL734" t="s">
        <v>85</v>
      </c>
      <c r="FN734" t="s">
        <v>135</v>
      </c>
      <c r="FP734" t="s">
        <v>84</v>
      </c>
      <c r="FR734" t="s">
        <v>96</v>
      </c>
      <c r="FU734">
        <v>154</v>
      </c>
      <c r="FX734" t="s">
        <v>618</v>
      </c>
    </row>
    <row r="735" spans="1:180" x14ac:dyDescent="0.45">
      <c r="A735" s="1">
        <v>732</v>
      </c>
      <c r="B735" s="45">
        <f t="shared" si="642"/>
        <v>435</v>
      </c>
      <c r="C735" s="14" t="s">
        <v>1481</v>
      </c>
      <c r="D735" t="s">
        <v>1057</v>
      </c>
      <c r="E735" s="15" t="s">
        <v>1457</v>
      </c>
      <c r="F735" s="28">
        <f>VOR!IH735</f>
        <v>152</v>
      </c>
      <c r="G735" s="27">
        <f t="shared" si="651"/>
        <v>49</v>
      </c>
      <c r="H735" s="49">
        <f t="shared" si="667"/>
        <v>201</v>
      </c>
      <c r="I735" s="14" t="s">
        <v>84</v>
      </c>
      <c r="J735" t="s">
        <v>73</v>
      </c>
      <c r="K735" t="s">
        <v>92</v>
      </c>
      <c r="L735">
        <v>3</v>
      </c>
      <c r="M735" t="s">
        <v>83</v>
      </c>
      <c r="N735">
        <v>2</v>
      </c>
      <c r="O735" s="77">
        <f t="shared" si="668"/>
        <v>1</v>
      </c>
      <c r="P735" s="80">
        <f t="shared" si="669"/>
        <v>2</v>
      </c>
      <c r="Q735" t="s">
        <v>86</v>
      </c>
      <c r="R735" t="s">
        <v>73</v>
      </c>
      <c r="S735" t="s">
        <v>129</v>
      </c>
      <c r="T735">
        <v>1</v>
      </c>
      <c r="U735" t="s">
        <v>83</v>
      </c>
      <c r="V735">
        <v>2</v>
      </c>
      <c r="W735" s="71">
        <f t="shared" si="670"/>
        <v>0</v>
      </c>
      <c r="X735" s="80">
        <f t="shared" si="671"/>
        <v>0</v>
      </c>
      <c r="Y735" s="14" t="s">
        <v>94</v>
      </c>
      <c r="Z735" t="s">
        <v>73</v>
      </c>
      <c r="AA735" t="s">
        <v>93</v>
      </c>
      <c r="AB735">
        <v>3</v>
      </c>
      <c r="AC735" t="s">
        <v>83</v>
      </c>
      <c r="AD735">
        <v>2</v>
      </c>
      <c r="AE735" s="71">
        <f t="shared" si="672"/>
        <v>1</v>
      </c>
      <c r="AF735" s="80">
        <f t="shared" si="652"/>
        <v>2</v>
      </c>
      <c r="AG735" s="14" t="s">
        <v>85</v>
      </c>
      <c r="AH735" t="s">
        <v>73</v>
      </c>
      <c r="AI735" t="s">
        <v>136</v>
      </c>
      <c r="AJ735">
        <v>2</v>
      </c>
      <c r="AK735" t="s">
        <v>83</v>
      </c>
      <c r="AL735">
        <v>1</v>
      </c>
      <c r="AM735" s="71">
        <f t="shared" si="673"/>
        <v>1</v>
      </c>
      <c r="AN735" s="80">
        <f t="shared" si="674"/>
        <v>2</v>
      </c>
      <c r="AO735" s="14" t="s">
        <v>88</v>
      </c>
      <c r="AP735" t="s">
        <v>73</v>
      </c>
      <c r="AQ735" t="s">
        <v>95</v>
      </c>
      <c r="AR735">
        <v>2</v>
      </c>
      <c r="AS735" t="s">
        <v>83</v>
      </c>
      <c r="AT735">
        <v>1</v>
      </c>
      <c r="AU735" s="71">
        <f t="shared" si="653"/>
        <v>2</v>
      </c>
      <c r="AV735" s="80">
        <f t="shared" si="675"/>
        <v>0</v>
      </c>
      <c r="AW735" s="14" t="s">
        <v>90</v>
      </c>
      <c r="AX735" t="s">
        <v>73</v>
      </c>
      <c r="AY735" t="s">
        <v>91</v>
      </c>
      <c r="AZ735">
        <v>3</v>
      </c>
      <c r="BA735" t="s">
        <v>83</v>
      </c>
      <c r="BB735">
        <v>1</v>
      </c>
      <c r="BC735" s="71">
        <f t="shared" si="676"/>
        <v>3</v>
      </c>
      <c r="BD735" s="80">
        <f t="shared" si="654"/>
        <v>4</v>
      </c>
      <c r="BE735" s="14" t="s">
        <v>131</v>
      </c>
      <c r="BF735" t="s">
        <v>73</v>
      </c>
      <c r="BG735" t="s">
        <v>130</v>
      </c>
      <c r="BH735">
        <v>1</v>
      </c>
      <c r="BI735" t="s">
        <v>83</v>
      </c>
      <c r="BJ735">
        <v>2</v>
      </c>
      <c r="BK735" s="71">
        <f t="shared" si="655"/>
        <v>2</v>
      </c>
      <c r="BL735" s="80">
        <f t="shared" si="677"/>
        <v>0</v>
      </c>
      <c r="BM735" s="14" t="s">
        <v>96</v>
      </c>
      <c r="BN735" t="s">
        <v>73</v>
      </c>
      <c r="BO735" t="s">
        <v>134</v>
      </c>
      <c r="BP735">
        <v>2</v>
      </c>
      <c r="BQ735" t="s">
        <v>83</v>
      </c>
      <c r="BR735">
        <v>1</v>
      </c>
      <c r="BS735" s="71">
        <f t="shared" si="678"/>
        <v>3</v>
      </c>
      <c r="BT735" s="80">
        <f t="shared" si="656"/>
        <v>4</v>
      </c>
      <c r="BU735" s="28">
        <f t="shared" si="679"/>
        <v>14</v>
      </c>
      <c r="BV735" s="14" t="str">
        <f t="shared" si="680"/>
        <v>Deutschland</v>
      </c>
      <c r="BW735" s="80">
        <f t="shared" si="657"/>
        <v>0</v>
      </c>
      <c r="BX735" s="14" t="str">
        <f t="shared" si="681"/>
        <v>Brasilien</v>
      </c>
      <c r="BY735" s="80">
        <f t="shared" si="682"/>
        <v>7</v>
      </c>
      <c r="BZ735" s="14" t="str">
        <f t="shared" si="683"/>
        <v>Niederlande</v>
      </c>
      <c r="CA735" s="80">
        <f t="shared" si="684"/>
        <v>7</v>
      </c>
      <c r="CB735" s="14" t="str">
        <f t="shared" si="685"/>
        <v>Dänemark</v>
      </c>
      <c r="CC735" s="80">
        <f t="shared" si="686"/>
        <v>0</v>
      </c>
      <c r="CD735" s="14" t="str">
        <f t="shared" si="687"/>
        <v>Spanien</v>
      </c>
      <c r="CE735" s="80">
        <f t="shared" si="688"/>
        <v>0</v>
      </c>
      <c r="CF735" s="14" t="str">
        <f t="shared" si="689"/>
        <v>Portugal</v>
      </c>
      <c r="CG735" s="80">
        <f t="shared" si="690"/>
        <v>7</v>
      </c>
      <c r="CH735" s="14" t="str">
        <f t="shared" si="691"/>
        <v>England</v>
      </c>
      <c r="CI735" s="80">
        <f t="shared" si="692"/>
        <v>7</v>
      </c>
      <c r="CJ735" s="14" t="str">
        <f t="shared" si="693"/>
        <v>Frankreich</v>
      </c>
      <c r="CK735" s="80">
        <f t="shared" si="694"/>
        <v>7</v>
      </c>
      <c r="CL735" s="27">
        <f t="shared" si="695"/>
        <v>35</v>
      </c>
      <c r="CM735" t="s">
        <v>88</v>
      </c>
      <c r="CN735" t="s">
        <v>73</v>
      </c>
      <c r="CO735" t="s">
        <v>90</v>
      </c>
      <c r="CP735">
        <v>2</v>
      </c>
      <c r="CQ735" t="s">
        <v>83</v>
      </c>
      <c r="CR735">
        <v>3</v>
      </c>
      <c r="CS735" s="71">
        <f t="shared" si="643"/>
        <v>2</v>
      </c>
      <c r="CT735" s="80">
        <f t="shared" si="658"/>
        <v>0</v>
      </c>
      <c r="CU735" t="s">
        <v>84</v>
      </c>
      <c r="CV735" t="s">
        <v>73</v>
      </c>
      <c r="CW735" t="s">
        <v>129</v>
      </c>
      <c r="CX735">
        <v>1</v>
      </c>
      <c r="CY735" t="s">
        <v>83</v>
      </c>
      <c r="CZ735">
        <v>2</v>
      </c>
      <c r="DA735" s="71">
        <f t="shared" si="659"/>
        <v>1</v>
      </c>
      <c r="DB735" s="80">
        <f t="shared" si="660"/>
        <v>0</v>
      </c>
      <c r="DC735" t="s">
        <v>130</v>
      </c>
      <c r="DD735" t="s">
        <v>73</v>
      </c>
      <c r="DE735" t="s">
        <v>96</v>
      </c>
      <c r="DF735">
        <v>2</v>
      </c>
      <c r="DG735" t="s">
        <v>83</v>
      </c>
      <c r="DH735">
        <v>3</v>
      </c>
      <c r="DI735" s="71">
        <f t="shared" si="696"/>
        <v>0</v>
      </c>
      <c r="DJ735" s="80">
        <f t="shared" si="661"/>
        <v>0</v>
      </c>
      <c r="DK735" t="s">
        <v>85</v>
      </c>
      <c r="DL735" t="s">
        <v>73</v>
      </c>
      <c r="DM735" t="s">
        <v>94</v>
      </c>
      <c r="DN735">
        <v>3</v>
      </c>
      <c r="DO735" t="s">
        <v>83</v>
      </c>
      <c r="DP735">
        <v>2</v>
      </c>
      <c r="DQ735" s="71">
        <f t="shared" si="662"/>
        <v>3</v>
      </c>
      <c r="DR735" s="80">
        <f t="shared" si="663"/>
        <v>0</v>
      </c>
      <c r="DS735" s="27">
        <f t="shared" si="644"/>
        <v>0</v>
      </c>
      <c r="DT735" t="str">
        <f t="shared" si="645"/>
        <v>Dänemark</v>
      </c>
      <c r="DU735">
        <f t="shared" si="664"/>
        <v>0</v>
      </c>
      <c r="DV735" t="str">
        <f t="shared" si="646"/>
        <v>Brasilien</v>
      </c>
      <c r="DW735">
        <f t="shared" si="665"/>
        <v>0</v>
      </c>
      <c r="DX735" t="str">
        <f t="shared" si="647"/>
        <v>England</v>
      </c>
      <c r="DY735">
        <f t="shared" si="666"/>
        <v>0</v>
      </c>
      <c r="DZ735" t="str">
        <f t="shared" si="648"/>
        <v>Portugal</v>
      </c>
      <c r="EA735">
        <f t="shared" si="649"/>
        <v>0</v>
      </c>
      <c r="EB735" s="27">
        <f t="shared" si="650"/>
        <v>0</v>
      </c>
      <c r="EC735" t="s">
        <v>129</v>
      </c>
      <c r="ED735" t="s">
        <v>73</v>
      </c>
      <c r="EE735" t="s">
        <v>90</v>
      </c>
      <c r="EF735">
        <v>1</v>
      </c>
      <c r="EG735" t="s">
        <v>83</v>
      </c>
      <c r="EH735">
        <v>2</v>
      </c>
      <c r="EK735" t="s">
        <v>85</v>
      </c>
      <c r="EL735" t="s">
        <v>73</v>
      </c>
      <c r="EM735" t="s">
        <v>96</v>
      </c>
      <c r="EN735">
        <v>2</v>
      </c>
      <c r="EO735" t="s">
        <v>83</v>
      </c>
      <c r="EP735">
        <v>3</v>
      </c>
      <c r="EU735" t="s">
        <v>129</v>
      </c>
      <c r="EV735" t="s">
        <v>73</v>
      </c>
      <c r="EW735" t="s">
        <v>85</v>
      </c>
      <c r="EX735">
        <v>1</v>
      </c>
      <c r="EY735" t="s">
        <v>83</v>
      </c>
      <c r="EZ735">
        <v>2</v>
      </c>
      <c r="FC735" t="s">
        <v>90</v>
      </c>
      <c r="FD735" t="s">
        <v>73</v>
      </c>
      <c r="FE735" t="s">
        <v>96</v>
      </c>
      <c r="FF735">
        <v>1</v>
      </c>
      <c r="FG735" t="s">
        <v>83</v>
      </c>
      <c r="FH735">
        <v>2</v>
      </c>
      <c r="FL735" t="s">
        <v>129</v>
      </c>
      <c r="FN735" t="s">
        <v>85</v>
      </c>
      <c r="FP735" t="s">
        <v>90</v>
      </c>
      <c r="FR735" t="s">
        <v>96</v>
      </c>
      <c r="FU735">
        <v>200</v>
      </c>
      <c r="FX735">
        <v>0</v>
      </c>
    </row>
    <row r="736" spans="1:180" x14ac:dyDescent="0.45">
      <c r="A736" s="1">
        <v>733</v>
      </c>
      <c r="B736" s="45">
        <f t="shared" si="642"/>
        <v>514</v>
      </c>
      <c r="C736" s="14" t="s">
        <v>844</v>
      </c>
      <c r="D736" t="s">
        <v>774</v>
      </c>
      <c r="E736" s="15" t="s">
        <v>1453</v>
      </c>
      <c r="F736" s="28">
        <f>VOR!IH736</f>
        <v>148</v>
      </c>
      <c r="G736" s="27">
        <f t="shared" si="651"/>
        <v>40</v>
      </c>
      <c r="H736" s="49">
        <f t="shared" si="667"/>
        <v>188</v>
      </c>
      <c r="I736" s="14" t="s">
        <v>84</v>
      </c>
      <c r="J736" t="s">
        <v>73</v>
      </c>
      <c r="K736" t="s">
        <v>181</v>
      </c>
      <c r="L736">
        <v>4</v>
      </c>
      <c r="M736" t="s">
        <v>83</v>
      </c>
      <c r="N736">
        <v>0</v>
      </c>
      <c r="O736" s="77">
        <f t="shared" si="668"/>
        <v>1</v>
      </c>
      <c r="P736" s="80">
        <f t="shared" si="669"/>
        <v>2</v>
      </c>
      <c r="Q736" t="s">
        <v>93</v>
      </c>
      <c r="R736" t="s">
        <v>73</v>
      </c>
      <c r="S736" t="s">
        <v>94</v>
      </c>
      <c r="T736">
        <v>3</v>
      </c>
      <c r="U736" t="s">
        <v>83</v>
      </c>
      <c r="V736">
        <v>4</v>
      </c>
      <c r="W736" s="71">
        <f t="shared" si="670"/>
        <v>1</v>
      </c>
      <c r="X736" s="80">
        <f t="shared" si="671"/>
        <v>0</v>
      </c>
      <c r="Y736" s="14" t="s">
        <v>129</v>
      </c>
      <c r="Z736" t="s">
        <v>73</v>
      </c>
      <c r="AA736" t="s">
        <v>133</v>
      </c>
      <c r="AB736">
        <v>2</v>
      </c>
      <c r="AC736" t="s">
        <v>83</v>
      </c>
      <c r="AD736">
        <v>0</v>
      </c>
      <c r="AE736" s="71">
        <f t="shared" si="672"/>
        <v>0</v>
      </c>
      <c r="AF736" s="80">
        <f t="shared" si="652"/>
        <v>0</v>
      </c>
      <c r="AG736" s="14" t="s">
        <v>85</v>
      </c>
      <c r="AH736" t="s">
        <v>73</v>
      </c>
      <c r="AI736" t="s">
        <v>136</v>
      </c>
      <c r="AJ736">
        <v>2</v>
      </c>
      <c r="AK736" t="s">
        <v>83</v>
      </c>
      <c r="AL736">
        <v>0</v>
      </c>
      <c r="AM736" s="71">
        <f t="shared" si="673"/>
        <v>1</v>
      </c>
      <c r="AN736" s="80">
        <f t="shared" si="674"/>
        <v>2</v>
      </c>
      <c r="AO736" s="14" t="s">
        <v>130</v>
      </c>
      <c r="AP736" t="s">
        <v>73</v>
      </c>
      <c r="AQ736" t="s">
        <v>131</v>
      </c>
      <c r="AR736">
        <v>3</v>
      </c>
      <c r="AS736" t="s">
        <v>83</v>
      </c>
      <c r="AT736">
        <v>2</v>
      </c>
      <c r="AU736" s="71">
        <f t="shared" si="653"/>
        <v>0</v>
      </c>
      <c r="AV736" s="80">
        <f t="shared" si="675"/>
        <v>0</v>
      </c>
      <c r="AW736" s="14" t="s">
        <v>134</v>
      </c>
      <c r="AX736" t="s">
        <v>73</v>
      </c>
      <c r="AY736" t="s">
        <v>91</v>
      </c>
      <c r="AZ736">
        <v>1</v>
      </c>
      <c r="BA736" t="s">
        <v>83</v>
      </c>
      <c r="BB736">
        <v>2</v>
      </c>
      <c r="BC736" s="71">
        <f t="shared" si="676"/>
        <v>2</v>
      </c>
      <c r="BD736" s="80">
        <f t="shared" si="654"/>
        <v>0</v>
      </c>
      <c r="BE736" s="14" t="s">
        <v>95</v>
      </c>
      <c r="BF736" t="s">
        <v>73</v>
      </c>
      <c r="BG736" t="s">
        <v>165</v>
      </c>
      <c r="BH736">
        <v>1</v>
      </c>
      <c r="BI736" t="s">
        <v>83</v>
      </c>
      <c r="BJ736">
        <v>2</v>
      </c>
      <c r="BK736" s="71">
        <f t="shared" si="655"/>
        <v>0</v>
      </c>
      <c r="BL736" s="80">
        <f t="shared" si="677"/>
        <v>0</v>
      </c>
      <c r="BM736" s="14" t="s">
        <v>96</v>
      </c>
      <c r="BN736" t="s">
        <v>73</v>
      </c>
      <c r="BO736" t="s">
        <v>90</v>
      </c>
      <c r="BP736">
        <v>2</v>
      </c>
      <c r="BQ736" t="s">
        <v>83</v>
      </c>
      <c r="BR736">
        <v>3</v>
      </c>
      <c r="BS736" s="71">
        <f t="shared" si="678"/>
        <v>1</v>
      </c>
      <c r="BT736" s="80">
        <f t="shared" si="656"/>
        <v>0</v>
      </c>
      <c r="BU736" s="28">
        <f t="shared" si="679"/>
        <v>4</v>
      </c>
      <c r="BV736" s="14" t="str">
        <f t="shared" si="680"/>
        <v>Spanien</v>
      </c>
      <c r="BW736" s="80">
        <f t="shared" si="657"/>
        <v>0</v>
      </c>
      <c r="BX736" s="14" t="str">
        <f t="shared" si="681"/>
        <v>Südkorea</v>
      </c>
      <c r="BY736" s="80">
        <f t="shared" si="682"/>
        <v>0</v>
      </c>
      <c r="BZ736" s="14" t="str">
        <f t="shared" si="683"/>
        <v>Niederlande</v>
      </c>
      <c r="CA736" s="80">
        <f t="shared" si="684"/>
        <v>7</v>
      </c>
      <c r="CB736" s="14" t="str">
        <f t="shared" si="685"/>
        <v>Frankreich</v>
      </c>
      <c r="CC736" s="80">
        <f t="shared" si="686"/>
        <v>7</v>
      </c>
      <c r="CD736" s="14" t="str">
        <f t="shared" si="687"/>
        <v>Japan</v>
      </c>
      <c r="CE736" s="80">
        <f t="shared" si="688"/>
        <v>0</v>
      </c>
      <c r="CF736" s="14" t="str">
        <f t="shared" si="689"/>
        <v>Brasilien</v>
      </c>
      <c r="CG736" s="80">
        <f t="shared" si="690"/>
        <v>7</v>
      </c>
      <c r="CH736" s="14" t="str">
        <f t="shared" si="691"/>
        <v>England</v>
      </c>
      <c r="CI736" s="80">
        <f t="shared" si="692"/>
        <v>7</v>
      </c>
      <c r="CJ736" s="14" t="str">
        <f t="shared" si="693"/>
        <v>Dänemark</v>
      </c>
      <c r="CK736" s="80">
        <f t="shared" si="694"/>
        <v>0</v>
      </c>
      <c r="CL736" s="27">
        <f t="shared" si="695"/>
        <v>28</v>
      </c>
      <c r="CM736" t="s">
        <v>130</v>
      </c>
      <c r="CN736" t="s">
        <v>73</v>
      </c>
      <c r="CO736" t="s">
        <v>91</v>
      </c>
      <c r="CP736">
        <v>2</v>
      </c>
      <c r="CQ736" t="s">
        <v>83</v>
      </c>
      <c r="CR736">
        <v>1</v>
      </c>
      <c r="CS736" s="71">
        <f t="shared" si="643"/>
        <v>0</v>
      </c>
      <c r="CT736" s="80">
        <f t="shared" si="658"/>
        <v>0</v>
      </c>
      <c r="CU736" t="s">
        <v>84</v>
      </c>
      <c r="CV736" t="s">
        <v>73</v>
      </c>
      <c r="CW736" t="s">
        <v>94</v>
      </c>
      <c r="CX736">
        <v>2</v>
      </c>
      <c r="CY736" t="s">
        <v>83</v>
      </c>
      <c r="CZ736">
        <v>3</v>
      </c>
      <c r="DA736" s="71">
        <f t="shared" si="659"/>
        <v>1</v>
      </c>
      <c r="DB736" s="80">
        <f t="shared" si="660"/>
        <v>0</v>
      </c>
      <c r="DC736" t="s">
        <v>165</v>
      </c>
      <c r="DD736" t="s">
        <v>73</v>
      </c>
      <c r="DE736" t="s">
        <v>90</v>
      </c>
      <c r="DF736">
        <v>1</v>
      </c>
      <c r="DG736" t="s">
        <v>83</v>
      </c>
      <c r="DH736">
        <v>2</v>
      </c>
      <c r="DI736" s="71">
        <f t="shared" si="696"/>
        <v>0</v>
      </c>
      <c r="DJ736" s="80">
        <f t="shared" si="661"/>
        <v>0</v>
      </c>
      <c r="DK736" t="s">
        <v>85</v>
      </c>
      <c r="DL736" t="s">
        <v>73</v>
      </c>
      <c r="DM736" t="s">
        <v>129</v>
      </c>
      <c r="DN736">
        <v>1</v>
      </c>
      <c r="DO736" t="s">
        <v>83</v>
      </c>
      <c r="DP736">
        <v>2</v>
      </c>
      <c r="DQ736" s="71">
        <f t="shared" si="662"/>
        <v>1</v>
      </c>
      <c r="DR736" s="80">
        <f t="shared" si="663"/>
        <v>0</v>
      </c>
      <c r="DS736" s="27">
        <f t="shared" si="644"/>
        <v>0</v>
      </c>
      <c r="DT736" t="str">
        <f t="shared" si="645"/>
        <v>Frankreich</v>
      </c>
      <c r="DU736">
        <f t="shared" si="664"/>
        <v>8</v>
      </c>
      <c r="DV736" t="str">
        <f t="shared" si="646"/>
        <v>Spanien</v>
      </c>
      <c r="DW736">
        <f t="shared" si="665"/>
        <v>0</v>
      </c>
      <c r="DX736" t="str">
        <f t="shared" si="647"/>
        <v>Dänemark</v>
      </c>
      <c r="DY736">
        <f t="shared" si="666"/>
        <v>0</v>
      </c>
      <c r="DZ736" t="str">
        <f t="shared" si="648"/>
        <v>Brasilien</v>
      </c>
      <c r="EA736">
        <f t="shared" si="649"/>
        <v>0</v>
      </c>
      <c r="EB736" s="27">
        <f t="shared" si="650"/>
        <v>8</v>
      </c>
      <c r="EC736" t="s">
        <v>94</v>
      </c>
      <c r="ED736" t="s">
        <v>73</v>
      </c>
      <c r="EE736" t="s">
        <v>130</v>
      </c>
      <c r="EF736">
        <v>1</v>
      </c>
      <c r="EG736" t="s">
        <v>83</v>
      </c>
      <c r="EH736">
        <v>2</v>
      </c>
      <c r="EK736" t="s">
        <v>129</v>
      </c>
      <c r="EL736" t="s">
        <v>73</v>
      </c>
      <c r="EM736" t="s">
        <v>90</v>
      </c>
      <c r="EN736">
        <v>1</v>
      </c>
      <c r="EO736" t="s">
        <v>83</v>
      </c>
      <c r="EP736">
        <v>3</v>
      </c>
      <c r="EU736" t="s">
        <v>94</v>
      </c>
      <c r="EV736" t="s">
        <v>73</v>
      </c>
      <c r="EW736" t="s">
        <v>129</v>
      </c>
      <c r="EX736">
        <v>2</v>
      </c>
      <c r="EY736" t="s">
        <v>83</v>
      </c>
      <c r="EZ736">
        <v>3</v>
      </c>
      <c r="FC736" t="s">
        <v>130</v>
      </c>
      <c r="FD736" t="s">
        <v>73</v>
      </c>
      <c r="FE736" t="s">
        <v>90</v>
      </c>
      <c r="FF736">
        <v>2</v>
      </c>
      <c r="FG736" t="s">
        <v>83</v>
      </c>
      <c r="FH736">
        <v>3</v>
      </c>
      <c r="FL736" t="s">
        <v>94</v>
      </c>
      <c r="FN736" t="s">
        <v>129</v>
      </c>
      <c r="FP736" t="s">
        <v>130</v>
      </c>
      <c r="FR736" t="s">
        <v>90</v>
      </c>
      <c r="FU736">
        <v>190</v>
      </c>
      <c r="FX736" t="s">
        <v>565</v>
      </c>
    </row>
    <row r="737" spans="1:180" x14ac:dyDescent="0.45">
      <c r="A737" s="1">
        <v>734</v>
      </c>
      <c r="B737" s="45">
        <f t="shared" si="642"/>
        <v>755</v>
      </c>
      <c r="C737" s="14" t="s">
        <v>974</v>
      </c>
      <c r="D737" t="s">
        <v>774</v>
      </c>
      <c r="E737" s="15" t="s">
        <v>1453</v>
      </c>
      <c r="F737" s="28">
        <f>VOR!IH737</f>
        <v>88</v>
      </c>
      <c r="G737" s="27">
        <f t="shared" si="651"/>
        <v>16</v>
      </c>
      <c r="H737" s="49">
        <f t="shared" si="667"/>
        <v>104</v>
      </c>
      <c r="I737" s="14" t="s">
        <v>136</v>
      </c>
      <c r="J737" t="s">
        <v>73</v>
      </c>
      <c r="K737" t="s">
        <v>85</v>
      </c>
      <c r="L737">
        <v>1</v>
      </c>
      <c r="M737" t="s">
        <v>83</v>
      </c>
      <c r="N737">
        <v>2</v>
      </c>
      <c r="O737" s="77">
        <f t="shared" si="668"/>
        <v>0</v>
      </c>
      <c r="P737" s="80">
        <f t="shared" si="669"/>
        <v>0</v>
      </c>
      <c r="Q737" t="s">
        <v>86</v>
      </c>
      <c r="R737" t="s">
        <v>73</v>
      </c>
      <c r="S737" t="s">
        <v>129</v>
      </c>
      <c r="T737">
        <v>2</v>
      </c>
      <c r="U737" t="s">
        <v>83</v>
      </c>
      <c r="V737">
        <v>1</v>
      </c>
      <c r="W737" s="71">
        <f t="shared" si="670"/>
        <v>0</v>
      </c>
      <c r="X737" s="80">
        <f t="shared" si="671"/>
        <v>0</v>
      </c>
      <c r="Y737" s="14" t="s">
        <v>87</v>
      </c>
      <c r="Z737" t="s">
        <v>73</v>
      </c>
      <c r="AA737" t="s">
        <v>133</v>
      </c>
      <c r="AB737">
        <v>1</v>
      </c>
      <c r="AC737" t="s">
        <v>83</v>
      </c>
      <c r="AD737">
        <v>2</v>
      </c>
      <c r="AE737" s="71">
        <f t="shared" si="672"/>
        <v>0</v>
      </c>
      <c r="AF737" s="80">
        <f t="shared" si="652"/>
        <v>0</v>
      </c>
      <c r="AG737" s="14" t="s">
        <v>92</v>
      </c>
      <c r="AH737" t="s">
        <v>73</v>
      </c>
      <c r="AI737" t="s">
        <v>84</v>
      </c>
      <c r="AJ737">
        <v>2</v>
      </c>
      <c r="AK737" t="s">
        <v>83</v>
      </c>
      <c r="AL737">
        <v>1</v>
      </c>
      <c r="AM737" s="71">
        <f t="shared" si="673"/>
        <v>0</v>
      </c>
      <c r="AN737" s="80">
        <f t="shared" si="674"/>
        <v>0</v>
      </c>
      <c r="AO737" s="14" t="s">
        <v>88</v>
      </c>
      <c r="AP737" t="s">
        <v>73</v>
      </c>
      <c r="AQ737" t="s">
        <v>95</v>
      </c>
      <c r="AR737">
        <v>4</v>
      </c>
      <c r="AS737" t="s">
        <v>83</v>
      </c>
      <c r="AT737">
        <v>0</v>
      </c>
      <c r="AU737" s="71">
        <f t="shared" si="653"/>
        <v>2</v>
      </c>
      <c r="AV737" s="80">
        <f t="shared" si="675"/>
        <v>0</v>
      </c>
      <c r="AW737" s="14" t="s">
        <v>134</v>
      </c>
      <c r="AX737" t="s">
        <v>73</v>
      </c>
      <c r="AY737" t="s">
        <v>135</v>
      </c>
      <c r="AZ737">
        <v>1</v>
      </c>
      <c r="BA737" t="s">
        <v>83</v>
      </c>
      <c r="BB737">
        <v>2</v>
      </c>
      <c r="BC737" s="71">
        <f t="shared" si="676"/>
        <v>0</v>
      </c>
      <c r="BD737" s="80">
        <f t="shared" si="654"/>
        <v>0</v>
      </c>
      <c r="BE737" s="14" t="s">
        <v>142</v>
      </c>
      <c r="BF737" t="s">
        <v>73</v>
      </c>
      <c r="BG737" t="s">
        <v>141</v>
      </c>
      <c r="BH737">
        <v>2</v>
      </c>
      <c r="BI737" t="s">
        <v>83</v>
      </c>
      <c r="BJ737">
        <v>1</v>
      </c>
      <c r="BK737" s="71">
        <f t="shared" si="655"/>
        <v>0</v>
      </c>
      <c r="BL737" s="80">
        <f t="shared" si="677"/>
        <v>0</v>
      </c>
      <c r="BM737" s="14" t="s">
        <v>96</v>
      </c>
      <c r="BN737" t="s">
        <v>73</v>
      </c>
      <c r="BO737" t="s">
        <v>150</v>
      </c>
      <c r="BP737">
        <v>3</v>
      </c>
      <c r="BQ737" t="s">
        <v>83</v>
      </c>
      <c r="BR737">
        <v>0</v>
      </c>
      <c r="BS737" s="71">
        <f t="shared" si="678"/>
        <v>1</v>
      </c>
      <c r="BT737" s="80">
        <f t="shared" si="656"/>
        <v>2</v>
      </c>
      <c r="BU737" s="28">
        <f t="shared" si="679"/>
        <v>2</v>
      </c>
      <c r="BV737" s="14" t="str">
        <f t="shared" si="680"/>
        <v>Deutschland</v>
      </c>
      <c r="BW737" s="80">
        <f t="shared" si="657"/>
        <v>0</v>
      </c>
      <c r="BX737" s="14" t="str">
        <f t="shared" si="681"/>
        <v>Uruguay</v>
      </c>
      <c r="BY737" s="80">
        <f t="shared" si="682"/>
        <v>0</v>
      </c>
      <c r="BZ737" s="14" t="str">
        <f t="shared" si="683"/>
        <v>England</v>
      </c>
      <c r="CA737" s="80">
        <f t="shared" si="684"/>
        <v>7</v>
      </c>
      <c r="CB737" s="14" t="str">
        <f t="shared" si="685"/>
        <v>Polen</v>
      </c>
      <c r="CC737" s="80">
        <f t="shared" si="686"/>
        <v>0</v>
      </c>
      <c r="CD737" s="14" t="str">
        <f t="shared" si="687"/>
        <v>Kanada</v>
      </c>
      <c r="CE737" s="80">
        <f t="shared" si="688"/>
        <v>0</v>
      </c>
      <c r="CF737" s="14" t="str">
        <f t="shared" si="689"/>
        <v>Portugal</v>
      </c>
      <c r="CG737" s="80">
        <f t="shared" si="690"/>
        <v>7</v>
      </c>
      <c r="CH737" s="14" t="str">
        <f t="shared" si="691"/>
        <v>Wales</v>
      </c>
      <c r="CI737" s="80">
        <f t="shared" si="692"/>
        <v>0</v>
      </c>
      <c r="CJ737" s="14" t="str">
        <f t="shared" si="693"/>
        <v>Mexiko</v>
      </c>
      <c r="CK737" s="80">
        <f t="shared" si="694"/>
        <v>0</v>
      </c>
      <c r="CL737" s="27">
        <f t="shared" si="695"/>
        <v>14</v>
      </c>
      <c r="CM737" t="s">
        <v>88</v>
      </c>
      <c r="CN737" t="s">
        <v>73</v>
      </c>
      <c r="CO737" t="s">
        <v>135</v>
      </c>
      <c r="CP737">
        <v>2</v>
      </c>
      <c r="CQ737" t="s">
        <v>83</v>
      </c>
      <c r="CR737">
        <v>0</v>
      </c>
      <c r="CS737" s="71">
        <f t="shared" si="643"/>
        <v>0</v>
      </c>
      <c r="CT737" s="80">
        <f t="shared" si="658"/>
        <v>0</v>
      </c>
      <c r="CU737" t="s">
        <v>85</v>
      </c>
      <c r="CV737" t="s">
        <v>73</v>
      </c>
      <c r="CW737" t="s">
        <v>86</v>
      </c>
      <c r="CX737">
        <v>2</v>
      </c>
      <c r="CY737" t="s">
        <v>83</v>
      </c>
      <c r="CZ737">
        <v>0</v>
      </c>
      <c r="DA737" s="71">
        <f t="shared" si="659"/>
        <v>0</v>
      </c>
      <c r="DB737" s="80">
        <f t="shared" si="660"/>
        <v>0</v>
      </c>
      <c r="DC737" t="s">
        <v>142</v>
      </c>
      <c r="DD737" t="s">
        <v>73</v>
      </c>
      <c r="DE737" t="s">
        <v>96</v>
      </c>
      <c r="DF737">
        <v>1</v>
      </c>
      <c r="DG737" t="s">
        <v>83</v>
      </c>
      <c r="DH737">
        <v>2</v>
      </c>
      <c r="DI737" s="71">
        <f t="shared" si="696"/>
        <v>0</v>
      </c>
      <c r="DJ737" s="80">
        <f t="shared" si="661"/>
        <v>0</v>
      </c>
      <c r="DK737" t="s">
        <v>92</v>
      </c>
      <c r="DL737" t="s">
        <v>73</v>
      </c>
      <c r="DM737" t="s">
        <v>133</v>
      </c>
      <c r="DN737">
        <v>2</v>
      </c>
      <c r="DO737" t="s">
        <v>83</v>
      </c>
      <c r="DP737">
        <v>1</v>
      </c>
      <c r="DQ737" s="71">
        <f t="shared" si="662"/>
        <v>0</v>
      </c>
      <c r="DR737" s="80">
        <f t="shared" si="663"/>
        <v>0</v>
      </c>
      <c r="DS737" s="27">
        <f t="shared" si="644"/>
        <v>0</v>
      </c>
      <c r="DT737" t="str">
        <f t="shared" si="645"/>
        <v>England</v>
      </c>
      <c r="DU737">
        <f t="shared" si="664"/>
        <v>0</v>
      </c>
      <c r="DV737" t="str">
        <f t="shared" si="646"/>
        <v>Deutschland</v>
      </c>
      <c r="DW737">
        <f t="shared" si="665"/>
        <v>0</v>
      </c>
      <c r="DX737" t="str">
        <f t="shared" si="647"/>
        <v>Wales</v>
      </c>
      <c r="DY737">
        <f t="shared" si="666"/>
        <v>0</v>
      </c>
      <c r="DZ737" t="str">
        <f t="shared" si="648"/>
        <v>Portugal</v>
      </c>
      <c r="EA737">
        <f t="shared" si="649"/>
        <v>0</v>
      </c>
      <c r="EB737" s="27">
        <f t="shared" si="650"/>
        <v>0</v>
      </c>
      <c r="EC737" t="s">
        <v>85</v>
      </c>
      <c r="ED737" t="s">
        <v>73</v>
      </c>
      <c r="EE737" t="s">
        <v>88</v>
      </c>
      <c r="EF737">
        <v>1</v>
      </c>
      <c r="EG737" t="s">
        <v>83</v>
      </c>
      <c r="EH737">
        <v>2</v>
      </c>
      <c r="EK737" t="s">
        <v>92</v>
      </c>
      <c r="EL737" t="s">
        <v>73</v>
      </c>
      <c r="EM737" t="s">
        <v>96</v>
      </c>
      <c r="EN737">
        <v>1</v>
      </c>
      <c r="EO737" t="s">
        <v>83</v>
      </c>
      <c r="EP737">
        <v>3</v>
      </c>
      <c r="EU737" t="s">
        <v>85</v>
      </c>
      <c r="EV737" t="s">
        <v>73</v>
      </c>
      <c r="EW737" t="s">
        <v>92</v>
      </c>
      <c r="EX737">
        <v>2</v>
      </c>
      <c r="EY737" t="s">
        <v>83</v>
      </c>
      <c r="EZ737">
        <v>1</v>
      </c>
      <c r="FC737" t="s">
        <v>88</v>
      </c>
      <c r="FD737" t="s">
        <v>73</v>
      </c>
      <c r="FE737" t="s">
        <v>96</v>
      </c>
      <c r="FF737">
        <v>3</v>
      </c>
      <c r="FG737" t="s">
        <v>83</v>
      </c>
      <c r="FH737">
        <v>0</v>
      </c>
      <c r="FL737" t="s">
        <v>92</v>
      </c>
      <c r="FN737" t="s">
        <v>85</v>
      </c>
      <c r="FP737" t="s">
        <v>96</v>
      </c>
      <c r="FR737" t="s">
        <v>88</v>
      </c>
      <c r="FU737">
        <v>210</v>
      </c>
      <c r="FX737">
        <v>0</v>
      </c>
    </row>
    <row r="738" spans="1:180" x14ac:dyDescent="0.45">
      <c r="A738" s="1">
        <v>735</v>
      </c>
      <c r="B738" s="45">
        <f t="shared" si="642"/>
        <v>25</v>
      </c>
      <c r="C738" s="14" t="s">
        <v>1001</v>
      </c>
      <c r="D738" t="s">
        <v>774</v>
      </c>
      <c r="E738" s="15" t="s">
        <v>1453</v>
      </c>
      <c r="F738" s="28">
        <f>VOR!IH738</f>
        <v>175</v>
      </c>
      <c r="G738" s="27">
        <f t="shared" si="651"/>
        <v>100</v>
      </c>
      <c r="H738" s="49">
        <f t="shared" si="667"/>
        <v>275</v>
      </c>
      <c r="I738" s="14" t="s">
        <v>84</v>
      </c>
      <c r="J738" t="s">
        <v>73</v>
      </c>
      <c r="K738" t="s">
        <v>92</v>
      </c>
      <c r="L738">
        <v>2</v>
      </c>
      <c r="M738" t="s">
        <v>83</v>
      </c>
      <c r="N738">
        <v>1</v>
      </c>
      <c r="O738" s="77">
        <f t="shared" si="668"/>
        <v>1</v>
      </c>
      <c r="P738" s="80">
        <f t="shared" si="669"/>
        <v>2</v>
      </c>
      <c r="Q738" t="s">
        <v>93</v>
      </c>
      <c r="R738" t="s">
        <v>73</v>
      </c>
      <c r="S738" t="s">
        <v>87</v>
      </c>
      <c r="T738">
        <v>2</v>
      </c>
      <c r="U738" t="s">
        <v>83</v>
      </c>
      <c r="V738">
        <v>1</v>
      </c>
      <c r="W738" s="71">
        <f t="shared" si="670"/>
        <v>3</v>
      </c>
      <c r="X738" s="80">
        <f t="shared" si="671"/>
        <v>8</v>
      </c>
      <c r="Y738" s="14" t="s">
        <v>94</v>
      </c>
      <c r="Z738" t="s">
        <v>73</v>
      </c>
      <c r="AA738" t="s">
        <v>86</v>
      </c>
      <c r="AB738">
        <v>3</v>
      </c>
      <c r="AC738" t="s">
        <v>83</v>
      </c>
      <c r="AD738">
        <v>1</v>
      </c>
      <c r="AE738" s="71">
        <f t="shared" si="672"/>
        <v>3</v>
      </c>
      <c r="AF738" s="80">
        <f t="shared" si="652"/>
        <v>8</v>
      </c>
      <c r="AG738" s="14" t="s">
        <v>85</v>
      </c>
      <c r="AH738" t="s">
        <v>73</v>
      </c>
      <c r="AI738" t="s">
        <v>140</v>
      </c>
      <c r="AJ738">
        <v>3</v>
      </c>
      <c r="AK738" t="s">
        <v>83</v>
      </c>
      <c r="AL738">
        <v>1</v>
      </c>
      <c r="AM738" s="71">
        <f t="shared" si="673"/>
        <v>1</v>
      </c>
      <c r="AN738" s="80">
        <f t="shared" si="674"/>
        <v>2</v>
      </c>
      <c r="AO738" s="14" t="s">
        <v>88</v>
      </c>
      <c r="AP738" t="s">
        <v>73</v>
      </c>
      <c r="AQ738" t="s">
        <v>131</v>
      </c>
      <c r="AR738">
        <v>3</v>
      </c>
      <c r="AS738" t="s">
        <v>83</v>
      </c>
      <c r="AT738">
        <v>2</v>
      </c>
      <c r="AU738" s="71">
        <f t="shared" si="653"/>
        <v>0</v>
      </c>
      <c r="AV738" s="80">
        <f t="shared" si="675"/>
        <v>0</v>
      </c>
      <c r="AW738" s="14" t="s">
        <v>90</v>
      </c>
      <c r="AX738" t="s">
        <v>73</v>
      </c>
      <c r="AY738" t="s">
        <v>91</v>
      </c>
      <c r="AZ738">
        <v>3</v>
      </c>
      <c r="BA738" t="s">
        <v>83</v>
      </c>
      <c r="BB738">
        <v>2</v>
      </c>
      <c r="BC738" s="71">
        <f t="shared" si="676"/>
        <v>3</v>
      </c>
      <c r="BD738" s="80">
        <f t="shared" si="654"/>
        <v>4</v>
      </c>
      <c r="BE738" s="14" t="s">
        <v>95</v>
      </c>
      <c r="BF738" t="s">
        <v>73</v>
      </c>
      <c r="BG738" t="s">
        <v>130</v>
      </c>
      <c r="BH738">
        <v>1</v>
      </c>
      <c r="BI738" t="s">
        <v>83</v>
      </c>
      <c r="BJ738">
        <v>2</v>
      </c>
      <c r="BK738" s="71">
        <f t="shared" si="655"/>
        <v>2</v>
      </c>
      <c r="BL738" s="80">
        <f t="shared" si="677"/>
        <v>0</v>
      </c>
      <c r="BM738" s="14" t="s">
        <v>96</v>
      </c>
      <c r="BN738" t="s">
        <v>73</v>
      </c>
      <c r="BO738" t="s">
        <v>134</v>
      </c>
      <c r="BP738">
        <v>3</v>
      </c>
      <c r="BQ738" t="s">
        <v>83</v>
      </c>
      <c r="BR738">
        <v>1</v>
      </c>
      <c r="BS738" s="71">
        <f t="shared" si="678"/>
        <v>3</v>
      </c>
      <c r="BT738" s="80">
        <f t="shared" si="656"/>
        <v>4</v>
      </c>
      <c r="BU738" s="28">
        <f t="shared" si="679"/>
        <v>28</v>
      </c>
      <c r="BV738" s="14" t="str">
        <f t="shared" si="680"/>
        <v>Deutschland</v>
      </c>
      <c r="BW738" s="80">
        <f t="shared" si="657"/>
        <v>0</v>
      </c>
      <c r="BX738" s="14" t="str">
        <f t="shared" si="681"/>
        <v>Brasilien</v>
      </c>
      <c r="BY738" s="80">
        <f t="shared" si="682"/>
        <v>7</v>
      </c>
      <c r="BZ738" s="14" t="str">
        <f t="shared" si="683"/>
        <v>Niederlande</v>
      </c>
      <c r="CA738" s="80">
        <f t="shared" si="684"/>
        <v>7</v>
      </c>
      <c r="CB738" s="14" t="str">
        <f t="shared" si="685"/>
        <v>Argentinien</v>
      </c>
      <c r="CC738" s="80">
        <f t="shared" si="686"/>
        <v>7</v>
      </c>
      <c r="CD738" s="14" t="str">
        <f t="shared" si="687"/>
        <v>Spanien</v>
      </c>
      <c r="CE738" s="80">
        <f t="shared" si="688"/>
        <v>0</v>
      </c>
      <c r="CF738" s="14" t="str">
        <f t="shared" si="689"/>
        <v>Portugal</v>
      </c>
      <c r="CG738" s="80">
        <f t="shared" si="690"/>
        <v>7</v>
      </c>
      <c r="CH738" s="14" t="str">
        <f t="shared" si="691"/>
        <v>England</v>
      </c>
      <c r="CI738" s="80">
        <f t="shared" si="692"/>
        <v>7</v>
      </c>
      <c r="CJ738" s="14" t="str">
        <f t="shared" si="693"/>
        <v>Frankreich</v>
      </c>
      <c r="CK738" s="80">
        <f t="shared" si="694"/>
        <v>7</v>
      </c>
      <c r="CL738" s="27">
        <f t="shared" si="695"/>
        <v>42</v>
      </c>
      <c r="CM738" t="s">
        <v>88</v>
      </c>
      <c r="CN738" t="s">
        <v>73</v>
      </c>
      <c r="CO738" t="s">
        <v>90</v>
      </c>
      <c r="CP738">
        <v>3</v>
      </c>
      <c r="CQ738" t="s">
        <v>83</v>
      </c>
      <c r="CR738">
        <v>2</v>
      </c>
      <c r="CS738" s="71">
        <f t="shared" si="643"/>
        <v>2</v>
      </c>
      <c r="CT738" s="80">
        <f t="shared" si="658"/>
        <v>0</v>
      </c>
      <c r="CU738" t="s">
        <v>84</v>
      </c>
      <c r="CV738" t="s">
        <v>73</v>
      </c>
      <c r="CW738" t="s">
        <v>93</v>
      </c>
      <c r="CX738">
        <v>1</v>
      </c>
      <c r="CY738" t="s">
        <v>83</v>
      </c>
      <c r="CZ738">
        <v>2</v>
      </c>
      <c r="DA738" s="71">
        <f t="shared" si="659"/>
        <v>3</v>
      </c>
      <c r="DB738" s="80">
        <f t="shared" si="660"/>
        <v>6</v>
      </c>
      <c r="DC738" t="s">
        <v>130</v>
      </c>
      <c r="DD738" t="s">
        <v>73</v>
      </c>
      <c r="DE738" t="s">
        <v>96</v>
      </c>
      <c r="DF738">
        <v>2</v>
      </c>
      <c r="DG738" t="s">
        <v>83</v>
      </c>
      <c r="DH738">
        <v>3</v>
      </c>
      <c r="DI738" s="71">
        <f t="shared" si="696"/>
        <v>0</v>
      </c>
      <c r="DJ738" s="80">
        <f t="shared" si="661"/>
        <v>0</v>
      </c>
      <c r="DK738" t="s">
        <v>85</v>
      </c>
      <c r="DL738" t="s">
        <v>73</v>
      </c>
      <c r="DM738" t="s">
        <v>94</v>
      </c>
      <c r="DN738">
        <v>1</v>
      </c>
      <c r="DO738" t="s">
        <v>83</v>
      </c>
      <c r="DP738">
        <v>2</v>
      </c>
      <c r="DQ738" s="71">
        <f t="shared" si="662"/>
        <v>3</v>
      </c>
      <c r="DR738" s="80">
        <f t="shared" si="663"/>
        <v>8</v>
      </c>
      <c r="DS738" s="27">
        <f t="shared" si="644"/>
        <v>14</v>
      </c>
      <c r="DT738" t="str">
        <f t="shared" si="645"/>
        <v>Argentinien</v>
      </c>
      <c r="DU738">
        <f t="shared" si="664"/>
        <v>8</v>
      </c>
      <c r="DV738" t="str">
        <f t="shared" si="646"/>
        <v>Deutschland</v>
      </c>
      <c r="DW738">
        <f t="shared" si="665"/>
        <v>0</v>
      </c>
      <c r="DX738" t="str">
        <f t="shared" si="647"/>
        <v>Frankreich</v>
      </c>
      <c r="DY738">
        <f t="shared" si="666"/>
        <v>8</v>
      </c>
      <c r="DZ738" t="str">
        <f t="shared" si="648"/>
        <v>Portugal</v>
      </c>
      <c r="EA738">
        <f t="shared" si="649"/>
        <v>0</v>
      </c>
      <c r="EB738" s="27">
        <f t="shared" si="650"/>
        <v>16</v>
      </c>
      <c r="EC738" t="s">
        <v>93</v>
      </c>
      <c r="ED738" t="s">
        <v>73</v>
      </c>
      <c r="EE738" t="s">
        <v>88</v>
      </c>
      <c r="EF738">
        <v>2</v>
      </c>
      <c r="EG738" t="s">
        <v>83</v>
      </c>
      <c r="EH738">
        <v>3</v>
      </c>
      <c r="EK738" t="s">
        <v>94</v>
      </c>
      <c r="EL738" t="s">
        <v>73</v>
      </c>
      <c r="EM738" t="s">
        <v>96</v>
      </c>
      <c r="EN738">
        <v>3</v>
      </c>
      <c r="EO738" t="s">
        <v>83</v>
      </c>
      <c r="EP738">
        <v>2</v>
      </c>
      <c r="EU738" t="s">
        <v>93</v>
      </c>
      <c r="EV738" t="s">
        <v>73</v>
      </c>
      <c r="EW738" t="s">
        <v>96</v>
      </c>
      <c r="EX738">
        <v>1</v>
      </c>
      <c r="EY738" t="s">
        <v>83</v>
      </c>
      <c r="EZ738">
        <v>2</v>
      </c>
      <c r="FC738" t="s">
        <v>88</v>
      </c>
      <c r="FD738" t="s">
        <v>73</v>
      </c>
      <c r="FE738" t="s">
        <v>94</v>
      </c>
      <c r="FF738">
        <v>3</v>
      </c>
      <c r="FG738" t="s">
        <v>83</v>
      </c>
      <c r="FH738">
        <v>2</v>
      </c>
      <c r="FL738" t="s">
        <v>93</v>
      </c>
      <c r="FN738" t="s">
        <v>96</v>
      </c>
      <c r="FP738" t="s">
        <v>94</v>
      </c>
      <c r="FR738" t="s">
        <v>88</v>
      </c>
      <c r="FU738">
        <v>265</v>
      </c>
      <c r="FX738">
        <v>0</v>
      </c>
    </row>
    <row r="739" spans="1:180" x14ac:dyDescent="0.45">
      <c r="A739" s="1">
        <v>736</v>
      </c>
      <c r="B739" s="45">
        <f t="shared" si="642"/>
        <v>110</v>
      </c>
      <c r="C739" s="14" t="s">
        <v>1482</v>
      </c>
      <c r="D739" t="s">
        <v>1483</v>
      </c>
      <c r="E739" s="15" t="s">
        <v>1453</v>
      </c>
      <c r="F739" s="28">
        <f>VOR!IH739</f>
        <v>178</v>
      </c>
      <c r="G739" s="27">
        <f t="shared" si="651"/>
        <v>77</v>
      </c>
      <c r="H739" s="49">
        <f t="shared" si="667"/>
        <v>255</v>
      </c>
      <c r="I739" s="14" t="s">
        <v>84</v>
      </c>
      <c r="J739" t="s">
        <v>73</v>
      </c>
      <c r="K739" t="s">
        <v>137</v>
      </c>
      <c r="L739">
        <v>2</v>
      </c>
      <c r="M739" t="s">
        <v>83</v>
      </c>
      <c r="N739">
        <v>1</v>
      </c>
      <c r="O739" s="77">
        <f t="shared" si="668"/>
        <v>3</v>
      </c>
      <c r="P739" s="80">
        <f t="shared" si="669"/>
        <v>4</v>
      </c>
      <c r="Q739" t="s">
        <v>93</v>
      </c>
      <c r="R739" t="s">
        <v>73</v>
      </c>
      <c r="S739" t="s">
        <v>129</v>
      </c>
      <c r="T739">
        <v>3</v>
      </c>
      <c r="U739" t="s">
        <v>83</v>
      </c>
      <c r="V739">
        <v>2</v>
      </c>
      <c r="W739" s="71">
        <f t="shared" si="670"/>
        <v>1</v>
      </c>
      <c r="X739" s="80">
        <f t="shared" si="671"/>
        <v>3</v>
      </c>
      <c r="Y739" s="14" t="s">
        <v>94</v>
      </c>
      <c r="Z739" t="s">
        <v>73</v>
      </c>
      <c r="AA739" t="s">
        <v>86</v>
      </c>
      <c r="AB739">
        <v>1</v>
      </c>
      <c r="AC739" t="s">
        <v>83</v>
      </c>
      <c r="AD739">
        <v>0</v>
      </c>
      <c r="AE739" s="71">
        <f t="shared" si="672"/>
        <v>3</v>
      </c>
      <c r="AF739" s="80">
        <f t="shared" si="652"/>
        <v>4</v>
      </c>
      <c r="AG739" s="14" t="s">
        <v>85</v>
      </c>
      <c r="AH739" t="s">
        <v>73</v>
      </c>
      <c r="AI739" t="s">
        <v>136</v>
      </c>
      <c r="AJ739">
        <v>1</v>
      </c>
      <c r="AK739" t="s">
        <v>83</v>
      </c>
      <c r="AL739">
        <v>0</v>
      </c>
      <c r="AM739" s="71">
        <f t="shared" si="673"/>
        <v>1</v>
      </c>
      <c r="AN739" s="80">
        <f t="shared" si="674"/>
        <v>2</v>
      </c>
      <c r="AO739" s="14" t="s">
        <v>130</v>
      </c>
      <c r="AP739" t="s">
        <v>73</v>
      </c>
      <c r="AQ739" t="s">
        <v>95</v>
      </c>
      <c r="AR739">
        <v>2</v>
      </c>
      <c r="AS739" t="s">
        <v>83</v>
      </c>
      <c r="AT739">
        <v>1</v>
      </c>
      <c r="AU739" s="71">
        <f t="shared" si="653"/>
        <v>2</v>
      </c>
      <c r="AV739" s="80">
        <f t="shared" si="675"/>
        <v>0</v>
      </c>
      <c r="AW739" s="14" t="s">
        <v>90</v>
      </c>
      <c r="AX739" t="s">
        <v>73</v>
      </c>
      <c r="AY739" t="s">
        <v>91</v>
      </c>
      <c r="AZ739">
        <v>2</v>
      </c>
      <c r="BA739" t="s">
        <v>83</v>
      </c>
      <c r="BB739">
        <v>0</v>
      </c>
      <c r="BC739" s="71">
        <f t="shared" si="676"/>
        <v>3</v>
      </c>
      <c r="BD739" s="80">
        <f t="shared" si="654"/>
        <v>4</v>
      </c>
      <c r="BE739" s="14" t="s">
        <v>131</v>
      </c>
      <c r="BF739" t="s">
        <v>73</v>
      </c>
      <c r="BG739" t="s">
        <v>88</v>
      </c>
      <c r="BH739">
        <v>0</v>
      </c>
      <c r="BI739" t="s">
        <v>83</v>
      </c>
      <c r="BJ739">
        <v>1</v>
      </c>
      <c r="BK739" s="71">
        <f t="shared" si="655"/>
        <v>0</v>
      </c>
      <c r="BL739" s="80">
        <f t="shared" si="677"/>
        <v>0</v>
      </c>
      <c r="BM739" s="14" t="s">
        <v>96</v>
      </c>
      <c r="BN739" t="s">
        <v>73</v>
      </c>
      <c r="BO739" t="s">
        <v>134</v>
      </c>
      <c r="BP739">
        <v>3</v>
      </c>
      <c r="BQ739" t="s">
        <v>83</v>
      </c>
      <c r="BR739">
        <v>1</v>
      </c>
      <c r="BS739" s="71">
        <f t="shared" si="678"/>
        <v>3</v>
      </c>
      <c r="BT739" s="80">
        <f t="shared" si="656"/>
        <v>4</v>
      </c>
      <c r="BU739" s="28">
        <f t="shared" si="679"/>
        <v>21</v>
      </c>
      <c r="BV739" s="14" t="str">
        <f t="shared" si="680"/>
        <v>Spanien</v>
      </c>
      <c r="BW739" s="80">
        <f t="shared" si="657"/>
        <v>0</v>
      </c>
      <c r="BX739" s="14" t="str">
        <f t="shared" si="681"/>
        <v>Brasilien</v>
      </c>
      <c r="BY739" s="80">
        <f t="shared" si="682"/>
        <v>7</v>
      </c>
      <c r="BZ739" s="14" t="str">
        <f t="shared" si="683"/>
        <v>Niederlande</v>
      </c>
      <c r="CA739" s="80">
        <f t="shared" si="684"/>
        <v>7</v>
      </c>
      <c r="CB739" s="14" t="str">
        <f t="shared" si="685"/>
        <v>Argentinien</v>
      </c>
      <c r="CC739" s="80">
        <f t="shared" si="686"/>
        <v>7</v>
      </c>
      <c r="CD739" s="14" t="str">
        <f t="shared" si="687"/>
        <v>Deutschland</v>
      </c>
      <c r="CE739" s="80">
        <f t="shared" si="688"/>
        <v>0</v>
      </c>
      <c r="CF739" s="14" t="str">
        <f t="shared" si="689"/>
        <v>Portugal</v>
      </c>
      <c r="CG739" s="80">
        <f t="shared" si="690"/>
        <v>7</v>
      </c>
      <c r="CH739" s="14" t="str">
        <f t="shared" si="691"/>
        <v>England</v>
      </c>
      <c r="CI739" s="80">
        <f t="shared" si="692"/>
        <v>7</v>
      </c>
      <c r="CJ739" s="14" t="str">
        <f t="shared" si="693"/>
        <v>Frankreich</v>
      </c>
      <c r="CK739" s="80">
        <f t="shared" si="694"/>
        <v>7</v>
      </c>
      <c r="CL739" s="27">
        <f t="shared" si="695"/>
        <v>42</v>
      </c>
      <c r="CM739" t="s">
        <v>130</v>
      </c>
      <c r="CN739" t="s">
        <v>73</v>
      </c>
      <c r="CO739" t="s">
        <v>90</v>
      </c>
      <c r="CP739">
        <v>2</v>
      </c>
      <c r="CQ739" t="s">
        <v>83</v>
      </c>
      <c r="CR739">
        <v>1</v>
      </c>
      <c r="CS739" s="71">
        <f t="shared" si="643"/>
        <v>2</v>
      </c>
      <c r="CT739" s="80">
        <f t="shared" si="658"/>
        <v>0</v>
      </c>
      <c r="CU739" t="s">
        <v>84</v>
      </c>
      <c r="CV739" t="s">
        <v>73</v>
      </c>
      <c r="CW739" t="s">
        <v>93</v>
      </c>
      <c r="CX739">
        <v>1</v>
      </c>
      <c r="CY739" t="s">
        <v>83</v>
      </c>
      <c r="CZ739">
        <v>2</v>
      </c>
      <c r="DA739" s="71">
        <f t="shared" si="659"/>
        <v>3</v>
      </c>
      <c r="DB739" s="80">
        <f t="shared" si="660"/>
        <v>6</v>
      </c>
      <c r="DC739" t="s">
        <v>88</v>
      </c>
      <c r="DD739" t="s">
        <v>73</v>
      </c>
      <c r="DE739" t="s">
        <v>96</v>
      </c>
      <c r="DF739">
        <v>1</v>
      </c>
      <c r="DG739" t="s">
        <v>83</v>
      </c>
      <c r="DH739">
        <v>2</v>
      </c>
      <c r="DI739" s="71">
        <f t="shared" si="696"/>
        <v>0</v>
      </c>
      <c r="DJ739" s="80">
        <f t="shared" si="661"/>
        <v>0</v>
      </c>
      <c r="DK739" t="s">
        <v>85</v>
      </c>
      <c r="DL739" t="s">
        <v>73</v>
      </c>
      <c r="DM739" t="s">
        <v>94</v>
      </c>
      <c r="DN739">
        <v>3</v>
      </c>
      <c r="DO739" t="s">
        <v>83</v>
      </c>
      <c r="DP739">
        <v>2</v>
      </c>
      <c r="DQ739" s="71">
        <f t="shared" si="662"/>
        <v>3</v>
      </c>
      <c r="DR739" s="80">
        <f t="shared" si="663"/>
        <v>0</v>
      </c>
      <c r="DS739" s="27">
        <f t="shared" si="644"/>
        <v>6</v>
      </c>
      <c r="DT739" t="str">
        <f t="shared" si="645"/>
        <v>Argentinien</v>
      </c>
      <c r="DU739">
        <f t="shared" si="664"/>
        <v>8</v>
      </c>
      <c r="DV739" t="str">
        <f t="shared" si="646"/>
        <v>Spanien</v>
      </c>
      <c r="DW739">
        <f t="shared" si="665"/>
        <v>0</v>
      </c>
      <c r="DX739" t="str">
        <f t="shared" si="647"/>
        <v>England</v>
      </c>
      <c r="DY739">
        <f t="shared" si="666"/>
        <v>0</v>
      </c>
      <c r="DZ739" t="str">
        <f t="shared" si="648"/>
        <v>Portugal</v>
      </c>
      <c r="EA739">
        <f t="shared" si="649"/>
        <v>0</v>
      </c>
      <c r="EB739" s="27">
        <f t="shared" si="650"/>
        <v>8</v>
      </c>
      <c r="EC739" t="s">
        <v>93</v>
      </c>
      <c r="ED739" t="s">
        <v>73</v>
      </c>
      <c r="EE739" t="s">
        <v>130</v>
      </c>
      <c r="EF739">
        <v>2</v>
      </c>
      <c r="EG739" t="s">
        <v>83</v>
      </c>
      <c r="EH739">
        <v>3</v>
      </c>
      <c r="EK739" t="s">
        <v>85</v>
      </c>
      <c r="EL739" t="s">
        <v>73</v>
      </c>
      <c r="EM739" t="s">
        <v>96</v>
      </c>
      <c r="EN739">
        <v>1</v>
      </c>
      <c r="EO739" t="s">
        <v>83</v>
      </c>
      <c r="EP739">
        <v>2</v>
      </c>
      <c r="EU739" t="s">
        <v>93</v>
      </c>
      <c r="EV739" t="s">
        <v>73</v>
      </c>
      <c r="EW739" t="s">
        <v>85</v>
      </c>
      <c r="EX739">
        <v>0</v>
      </c>
      <c r="EY739" t="s">
        <v>83</v>
      </c>
      <c r="EZ739">
        <v>1</v>
      </c>
      <c r="FC739" t="s">
        <v>130</v>
      </c>
      <c r="FD739" t="s">
        <v>73</v>
      </c>
      <c r="FE739" t="s">
        <v>96</v>
      </c>
      <c r="FF739">
        <v>2</v>
      </c>
      <c r="FG739" t="s">
        <v>83</v>
      </c>
      <c r="FH739">
        <v>1</v>
      </c>
      <c r="FL739" t="s">
        <v>93</v>
      </c>
      <c r="FN739" t="s">
        <v>85</v>
      </c>
      <c r="FP739" t="s">
        <v>96</v>
      </c>
      <c r="FR739" t="s">
        <v>130</v>
      </c>
      <c r="FU739">
        <v>0</v>
      </c>
      <c r="FX739">
        <v>0</v>
      </c>
    </row>
    <row r="740" spans="1:180" x14ac:dyDescent="0.45">
      <c r="A740" s="1">
        <v>737</v>
      </c>
      <c r="B740" s="45">
        <f t="shared" si="642"/>
        <v>131</v>
      </c>
      <c r="C740" s="14" t="s">
        <v>1484</v>
      </c>
      <c r="D740" t="s">
        <v>607</v>
      </c>
      <c r="E740" s="15" t="s">
        <v>1453</v>
      </c>
      <c r="F740" s="28">
        <f>VOR!IH740</f>
        <v>171</v>
      </c>
      <c r="G740" s="27">
        <f t="shared" si="651"/>
        <v>80</v>
      </c>
      <c r="H740" s="49">
        <f t="shared" si="667"/>
        <v>251</v>
      </c>
      <c r="I740" s="14" t="s">
        <v>84</v>
      </c>
      <c r="J740" t="s">
        <v>73</v>
      </c>
      <c r="K740" t="s">
        <v>137</v>
      </c>
      <c r="L740">
        <v>3</v>
      </c>
      <c r="M740" t="s">
        <v>83</v>
      </c>
      <c r="N740">
        <v>1</v>
      </c>
      <c r="O740" s="77">
        <f t="shared" si="668"/>
        <v>3</v>
      </c>
      <c r="P740" s="80">
        <f t="shared" si="669"/>
        <v>8</v>
      </c>
      <c r="Q740" t="s">
        <v>93</v>
      </c>
      <c r="R740" t="s">
        <v>73</v>
      </c>
      <c r="S740" t="s">
        <v>129</v>
      </c>
      <c r="T740">
        <v>2</v>
      </c>
      <c r="U740" t="s">
        <v>83</v>
      </c>
      <c r="V740">
        <v>0</v>
      </c>
      <c r="W740" s="71">
        <f t="shared" si="670"/>
        <v>1</v>
      </c>
      <c r="X740" s="80">
        <f t="shared" si="671"/>
        <v>2</v>
      </c>
      <c r="Y740" s="14" t="s">
        <v>94</v>
      </c>
      <c r="Z740" t="s">
        <v>73</v>
      </c>
      <c r="AA740" t="s">
        <v>86</v>
      </c>
      <c r="AB740">
        <v>2</v>
      </c>
      <c r="AC740" t="s">
        <v>83</v>
      </c>
      <c r="AD740">
        <v>0</v>
      </c>
      <c r="AE740" s="71">
        <f t="shared" si="672"/>
        <v>3</v>
      </c>
      <c r="AF740" s="80">
        <f t="shared" si="652"/>
        <v>6</v>
      </c>
      <c r="AG740" s="14" t="s">
        <v>85</v>
      </c>
      <c r="AH740" t="s">
        <v>73</v>
      </c>
      <c r="AI740" t="s">
        <v>136</v>
      </c>
      <c r="AJ740">
        <v>2</v>
      </c>
      <c r="AK740" t="s">
        <v>83</v>
      </c>
      <c r="AL740">
        <v>0</v>
      </c>
      <c r="AM740" s="71">
        <f t="shared" si="673"/>
        <v>1</v>
      </c>
      <c r="AN740" s="80">
        <f t="shared" si="674"/>
        <v>2</v>
      </c>
      <c r="AO740" s="14" t="s">
        <v>88</v>
      </c>
      <c r="AP740" t="s">
        <v>73</v>
      </c>
      <c r="AQ740" t="s">
        <v>131</v>
      </c>
      <c r="AR740">
        <v>3</v>
      </c>
      <c r="AS740" t="s">
        <v>83</v>
      </c>
      <c r="AT740">
        <v>2</v>
      </c>
      <c r="AU740" s="71">
        <f t="shared" si="653"/>
        <v>0</v>
      </c>
      <c r="AV740" s="80">
        <f t="shared" si="675"/>
        <v>0</v>
      </c>
      <c r="AW740" s="14" t="s">
        <v>90</v>
      </c>
      <c r="AX740" t="s">
        <v>73</v>
      </c>
      <c r="AY740" t="s">
        <v>135</v>
      </c>
      <c r="AZ740">
        <v>2</v>
      </c>
      <c r="BA740" t="s">
        <v>83</v>
      </c>
      <c r="BB740">
        <v>1</v>
      </c>
      <c r="BC740" s="71">
        <f t="shared" si="676"/>
        <v>1</v>
      </c>
      <c r="BD740" s="80">
        <f t="shared" si="654"/>
        <v>2</v>
      </c>
      <c r="BE740" s="14" t="s">
        <v>95</v>
      </c>
      <c r="BF740" t="s">
        <v>73</v>
      </c>
      <c r="BG740" t="s">
        <v>130</v>
      </c>
      <c r="BH740">
        <v>1</v>
      </c>
      <c r="BI740" t="s">
        <v>83</v>
      </c>
      <c r="BJ740">
        <v>2</v>
      </c>
      <c r="BK740" s="71">
        <f t="shared" si="655"/>
        <v>2</v>
      </c>
      <c r="BL740" s="80">
        <f t="shared" si="677"/>
        <v>0</v>
      </c>
      <c r="BM740" s="14" t="s">
        <v>96</v>
      </c>
      <c r="BN740" t="s">
        <v>73</v>
      </c>
      <c r="BO740" t="s">
        <v>166</v>
      </c>
      <c r="BP740">
        <v>2</v>
      </c>
      <c r="BQ740" t="s">
        <v>83</v>
      </c>
      <c r="BR740">
        <v>0</v>
      </c>
      <c r="BS740" s="71">
        <f t="shared" si="678"/>
        <v>1</v>
      </c>
      <c r="BT740" s="80">
        <f t="shared" si="656"/>
        <v>2</v>
      </c>
      <c r="BU740" s="28">
        <f t="shared" si="679"/>
        <v>22</v>
      </c>
      <c r="BV740" s="14" t="str">
        <f t="shared" si="680"/>
        <v>Deutschland</v>
      </c>
      <c r="BW740" s="80">
        <f t="shared" si="657"/>
        <v>0</v>
      </c>
      <c r="BX740" s="14" t="str">
        <f t="shared" si="681"/>
        <v>Brasilien</v>
      </c>
      <c r="BY740" s="80">
        <f t="shared" si="682"/>
        <v>7</v>
      </c>
      <c r="BZ740" s="14" t="str">
        <f t="shared" si="683"/>
        <v>Niederlande</v>
      </c>
      <c r="CA740" s="80">
        <f t="shared" si="684"/>
        <v>7</v>
      </c>
      <c r="CB740" s="14" t="str">
        <f t="shared" si="685"/>
        <v>Argentinien</v>
      </c>
      <c r="CC740" s="80">
        <f t="shared" si="686"/>
        <v>7</v>
      </c>
      <c r="CD740" s="14" t="str">
        <f t="shared" si="687"/>
        <v>Spanien</v>
      </c>
      <c r="CE740" s="80">
        <f t="shared" si="688"/>
        <v>0</v>
      </c>
      <c r="CF740" s="14" t="str">
        <f t="shared" si="689"/>
        <v>Portugal</v>
      </c>
      <c r="CG740" s="80">
        <f t="shared" si="690"/>
        <v>7</v>
      </c>
      <c r="CH740" s="14" t="str">
        <f t="shared" si="691"/>
        <v>England</v>
      </c>
      <c r="CI740" s="80">
        <f t="shared" si="692"/>
        <v>7</v>
      </c>
      <c r="CJ740" s="14" t="str">
        <f t="shared" si="693"/>
        <v>Frankreich</v>
      </c>
      <c r="CK740" s="80">
        <f t="shared" si="694"/>
        <v>7</v>
      </c>
      <c r="CL740" s="27">
        <f t="shared" si="695"/>
        <v>42</v>
      </c>
      <c r="CM740" t="s">
        <v>88</v>
      </c>
      <c r="CN740" t="s">
        <v>73</v>
      </c>
      <c r="CO740" t="s">
        <v>90</v>
      </c>
      <c r="CP740">
        <v>2</v>
      </c>
      <c r="CQ740" t="s">
        <v>83</v>
      </c>
      <c r="CR740">
        <v>3</v>
      </c>
      <c r="CS740" s="71">
        <f t="shared" si="643"/>
        <v>2</v>
      </c>
      <c r="CT740" s="80">
        <f t="shared" si="658"/>
        <v>0</v>
      </c>
      <c r="CU740" t="s">
        <v>84</v>
      </c>
      <c r="CV740" t="s">
        <v>73</v>
      </c>
      <c r="CW740" t="s">
        <v>93</v>
      </c>
      <c r="CX740">
        <v>2</v>
      </c>
      <c r="CY740" t="s">
        <v>83</v>
      </c>
      <c r="CZ740">
        <v>3</v>
      </c>
      <c r="DA740" s="71">
        <f t="shared" si="659"/>
        <v>3</v>
      </c>
      <c r="DB740" s="80">
        <f t="shared" si="660"/>
        <v>8</v>
      </c>
      <c r="DC740" t="s">
        <v>130</v>
      </c>
      <c r="DD740" t="s">
        <v>73</v>
      </c>
      <c r="DE740" t="s">
        <v>96</v>
      </c>
      <c r="DF740">
        <v>2</v>
      </c>
      <c r="DG740" t="s">
        <v>83</v>
      </c>
      <c r="DH740">
        <v>1</v>
      </c>
      <c r="DI740" s="71">
        <f t="shared" si="696"/>
        <v>0</v>
      </c>
      <c r="DJ740" s="80">
        <f t="shared" si="661"/>
        <v>0</v>
      </c>
      <c r="DK740" t="s">
        <v>85</v>
      </c>
      <c r="DL740" t="s">
        <v>73</v>
      </c>
      <c r="DM740" t="s">
        <v>94</v>
      </c>
      <c r="DN740">
        <v>2</v>
      </c>
      <c r="DO740" t="s">
        <v>83</v>
      </c>
      <c r="DP740">
        <v>1</v>
      </c>
      <c r="DQ740" s="71">
        <f t="shared" si="662"/>
        <v>3</v>
      </c>
      <c r="DR740" s="80">
        <f t="shared" si="663"/>
        <v>0</v>
      </c>
      <c r="DS740" s="27">
        <f t="shared" si="644"/>
        <v>8</v>
      </c>
      <c r="DT740" t="str">
        <f t="shared" si="645"/>
        <v>Argentinien</v>
      </c>
      <c r="DU740">
        <f t="shared" si="664"/>
        <v>8</v>
      </c>
      <c r="DV740" t="str">
        <f t="shared" si="646"/>
        <v>Brasilien</v>
      </c>
      <c r="DW740">
        <f t="shared" si="665"/>
        <v>0</v>
      </c>
      <c r="DX740" t="str">
        <f t="shared" si="647"/>
        <v>England</v>
      </c>
      <c r="DY740">
        <f t="shared" si="666"/>
        <v>0</v>
      </c>
      <c r="DZ740" t="str">
        <f t="shared" si="648"/>
        <v>Spanien</v>
      </c>
      <c r="EA740">
        <f t="shared" si="649"/>
        <v>0</v>
      </c>
      <c r="EB740" s="27">
        <f t="shared" si="650"/>
        <v>8</v>
      </c>
      <c r="EC740" t="s">
        <v>93</v>
      </c>
      <c r="ED740" t="s">
        <v>73</v>
      </c>
      <c r="EE740" t="s">
        <v>90</v>
      </c>
      <c r="EF740">
        <v>2</v>
      </c>
      <c r="EG740" t="s">
        <v>83</v>
      </c>
      <c r="EH740">
        <v>3</v>
      </c>
      <c r="EK740" t="s">
        <v>85</v>
      </c>
      <c r="EL740" t="s">
        <v>73</v>
      </c>
      <c r="EM740" t="s">
        <v>130</v>
      </c>
      <c r="EN740">
        <v>3</v>
      </c>
      <c r="EO740" t="s">
        <v>83</v>
      </c>
      <c r="EP740">
        <v>1</v>
      </c>
      <c r="EU740" t="s">
        <v>93</v>
      </c>
      <c r="EV740" t="s">
        <v>73</v>
      </c>
      <c r="EW740" t="s">
        <v>130</v>
      </c>
      <c r="EX740">
        <v>3</v>
      </c>
      <c r="EY740" t="s">
        <v>83</v>
      </c>
      <c r="EZ740">
        <v>1</v>
      </c>
      <c r="FC740" t="s">
        <v>90</v>
      </c>
      <c r="FD740" t="s">
        <v>73</v>
      </c>
      <c r="FE740" t="s">
        <v>85</v>
      </c>
      <c r="FF740">
        <v>3</v>
      </c>
      <c r="FG740" t="s">
        <v>83</v>
      </c>
      <c r="FH740">
        <v>1</v>
      </c>
      <c r="FL740" t="s">
        <v>130</v>
      </c>
      <c r="FN740" t="s">
        <v>93</v>
      </c>
      <c r="FP740" t="s">
        <v>85</v>
      </c>
      <c r="FR740" t="s">
        <v>90</v>
      </c>
      <c r="FU740">
        <v>154</v>
      </c>
      <c r="FX740" t="s">
        <v>88</v>
      </c>
    </row>
    <row r="741" spans="1:180" x14ac:dyDescent="0.45">
      <c r="A741" s="1">
        <v>738</v>
      </c>
      <c r="B741" s="45">
        <f t="shared" si="642"/>
        <v>761</v>
      </c>
      <c r="C741" s="14" t="s">
        <v>1485</v>
      </c>
      <c r="D741" t="s">
        <v>1486</v>
      </c>
      <c r="E741" s="15" t="s">
        <v>1453</v>
      </c>
      <c r="F741" s="28">
        <f>VOR!IH741</f>
        <v>87</v>
      </c>
      <c r="G741" s="27">
        <f t="shared" si="651"/>
        <v>0</v>
      </c>
      <c r="H741" s="49">
        <f t="shared" si="667"/>
        <v>87</v>
      </c>
      <c r="I741" s="14" t="s">
        <v>84</v>
      </c>
      <c r="J741" t="s">
        <v>73</v>
      </c>
      <c r="K741" t="s">
        <v>425</v>
      </c>
      <c r="L741">
        <v>0</v>
      </c>
      <c r="M741" t="s">
        <v>83</v>
      </c>
      <c r="N741">
        <v>0</v>
      </c>
      <c r="O741" s="77">
        <f t="shared" si="668"/>
        <v>1</v>
      </c>
      <c r="P741" s="80">
        <f t="shared" si="669"/>
        <v>0</v>
      </c>
      <c r="Q741" t="s">
        <v>469</v>
      </c>
      <c r="R741" t="s">
        <v>73</v>
      </c>
      <c r="S741" t="s">
        <v>425</v>
      </c>
      <c r="T741">
        <v>0</v>
      </c>
      <c r="U741" t="s">
        <v>83</v>
      </c>
      <c r="V741">
        <v>0</v>
      </c>
      <c r="W741" s="71">
        <f t="shared" si="670"/>
        <v>0</v>
      </c>
      <c r="X741" s="80">
        <f t="shared" si="671"/>
        <v>0</v>
      </c>
      <c r="Y741" s="14" t="s">
        <v>469</v>
      </c>
      <c r="Z741" t="s">
        <v>73</v>
      </c>
      <c r="AA741" t="s">
        <v>425</v>
      </c>
      <c r="AB741">
        <v>0</v>
      </c>
      <c r="AC741" t="s">
        <v>83</v>
      </c>
      <c r="AD741">
        <v>0</v>
      </c>
      <c r="AE741" s="71">
        <f t="shared" si="672"/>
        <v>0</v>
      </c>
      <c r="AF741" s="80">
        <f t="shared" si="652"/>
        <v>0</v>
      </c>
      <c r="AG741" s="14" t="s">
        <v>469</v>
      </c>
      <c r="AH741" t="s">
        <v>73</v>
      </c>
      <c r="AI741">
        <v>0</v>
      </c>
      <c r="AJ741">
        <v>0</v>
      </c>
      <c r="AK741" t="s">
        <v>83</v>
      </c>
      <c r="AL741">
        <v>0</v>
      </c>
      <c r="AM741" s="71">
        <f t="shared" si="673"/>
        <v>0</v>
      </c>
      <c r="AN741" s="80">
        <f t="shared" si="674"/>
        <v>0</v>
      </c>
      <c r="AO741" s="14" t="s">
        <v>469</v>
      </c>
      <c r="AP741" t="s">
        <v>73</v>
      </c>
      <c r="AQ741" t="s">
        <v>425</v>
      </c>
      <c r="AR741">
        <v>0</v>
      </c>
      <c r="AS741" t="s">
        <v>83</v>
      </c>
      <c r="AT741">
        <v>0</v>
      </c>
      <c r="AU741" s="71">
        <f t="shared" si="653"/>
        <v>0</v>
      </c>
      <c r="AV741" s="80">
        <f t="shared" si="675"/>
        <v>0</v>
      </c>
      <c r="AW741" s="14" t="s">
        <v>469</v>
      </c>
      <c r="AX741" t="s">
        <v>73</v>
      </c>
      <c r="AY741" t="s">
        <v>425</v>
      </c>
      <c r="AZ741">
        <v>0</v>
      </c>
      <c r="BA741" t="s">
        <v>83</v>
      </c>
      <c r="BB741">
        <v>0</v>
      </c>
      <c r="BC741" s="71">
        <f t="shared" si="676"/>
        <v>0</v>
      </c>
      <c r="BD741" s="80">
        <f t="shared" si="654"/>
        <v>0</v>
      </c>
      <c r="BE741" s="14" t="s">
        <v>469</v>
      </c>
      <c r="BF741" t="s">
        <v>73</v>
      </c>
      <c r="BG741" t="s">
        <v>425</v>
      </c>
      <c r="BH741">
        <v>0</v>
      </c>
      <c r="BI741" t="s">
        <v>83</v>
      </c>
      <c r="BJ741">
        <v>0</v>
      </c>
      <c r="BK741" s="71">
        <f t="shared" si="655"/>
        <v>0</v>
      </c>
      <c r="BL741" s="80">
        <f t="shared" si="677"/>
        <v>0</v>
      </c>
      <c r="BM741" s="14" t="s">
        <v>469</v>
      </c>
      <c r="BN741" t="s">
        <v>73</v>
      </c>
      <c r="BO741" t="s">
        <v>425</v>
      </c>
      <c r="BP741">
        <v>0</v>
      </c>
      <c r="BQ741" t="s">
        <v>83</v>
      </c>
      <c r="BR741">
        <v>0</v>
      </c>
      <c r="BS741" s="71">
        <f t="shared" si="678"/>
        <v>0</v>
      </c>
      <c r="BT741" s="80">
        <f t="shared" si="656"/>
        <v>0</v>
      </c>
      <c r="BU741" s="28">
        <f t="shared" si="679"/>
        <v>0</v>
      </c>
      <c r="BV741" s="14" t="str">
        <f t="shared" si="680"/>
        <v/>
      </c>
      <c r="BW741" s="80">
        <f t="shared" si="657"/>
        <v>0</v>
      </c>
      <c r="BX741" s="14" t="str">
        <f t="shared" si="681"/>
        <v/>
      </c>
      <c r="BY741" s="80">
        <f t="shared" si="682"/>
        <v>0</v>
      </c>
      <c r="BZ741" s="14" t="str">
        <f t="shared" si="683"/>
        <v/>
      </c>
      <c r="CA741" s="80">
        <f t="shared" si="684"/>
        <v>0</v>
      </c>
      <c r="CB741" s="14" t="str">
        <f t="shared" si="685"/>
        <v/>
      </c>
      <c r="CC741" s="80">
        <f t="shared" si="686"/>
        <v>0</v>
      </c>
      <c r="CD741" s="14" t="str">
        <f t="shared" si="687"/>
        <v/>
      </c>
      <c r="CE741" s="80">
        <f t="shared" si="688"/>
        <v>0</v>
      </c>
      <c r="CF741" s="14" t="str">
        <f t="shared" si="689"/>
        <v/>
      </c>
      <c r="CG741" s="80">
        <f t="shared" si="690"/>
        <v>0</v>
      </c>
      <c r="CH741" s="14" t="str">
        <f t="shared" si="691"/>
        <v/>
      </c>
      <c r="CI741" s="80">
        <f t="shared" si="692"/>
        <v>0</v>
      </c>
      <c r="CJ741" s="14" t="str">
        <f t="shared" si="693"/>
        <v/>
      </c>
      <c r="CK741" s="80">
        <f t="shared" si="694"/>
        <v>0</v>
      </c>
      <c r="CL741" s="27">
        <f t="shared" si="695"/>
        <v>0</v>
      </c>
      <c r="CM741" t="s">
        <v>469</v>
      </c>
      <c r="CN741" t="s">
        <v>73</v>
      </c>
      <c r="CO741" t="s">
        <v>469</v>
      </c>
      <c r="CP741">
        <v>0</v>
      </c>
      <c r="CQ741" t="s">
        <v>83</v>
      </c>
      <c r="CR741">
        <v>0</v>
      </c>
      <c r="CS741" s="71">
        <f t="shared" si="643"/>
        <v>0</v>
      </c>
      <c r="CT741" s="80">
        <f t="shared" si="658"/>
        <v>0</v>
      </c>
      <c r="CU741" t="s">
        <v>469</v>
      </c>
      <c r="CV741" t="s">
        <v>73</v>
      </c>
      <c r="CW741" t="s">
        <v>469</v>
      </c>
      <c r="CX741">
        <v>0</v>
      </c>
      <c r="CY741" t="s">
        <v>83</v>
      </c>
      <c r="CZ741">
        <v>0</v>
      </c>
      <c r="DA741" s="71">
        <f t="shared" si="659"/>
        <v>0</v>
      </c>
      <c r="DB741" s="80">
        <f t="shared" si="660"/>
        <v>0</v>
      </c>
      <c r="DC741" t="s">
        <v>469</v>
      </c>
      <c r="DD741" t="s">
        <v>73</v>
      </c>
      <c r="DE741" t="s">
        <v>469</v>
      </c>
      <c r="DF741">
        <v>0</v>
      </c>
      <c r="DG741" t="s">
        <v>83</v>
      </c>
      <c r="DH741">
        <v>0</v>
      </c>
      <c r="DI741" s="71">
        <f t="shared" si="696"/>
        <v>0</v>
      </c>
      <c r="DJ741" s="80">
        <f t="shared" si="661"/>
        <v>0</v>
      </c>
      <c r="DK741" t="s">
        <v>469</v>
      </c>
      <c r="DL741" t="s">
        <v>73</v>
      </c>
      <c r="DM741" t="s">
        <v>469</v>
      </c>
      <c r="DN741">
        <v>0</v>
      </c>
      <c r="DO741" t="s">
        <v>83</v>
      </c>
      <c r="DP741">
        <v>0</v>
      </c>
      <c r="DQ741" s="71">
        <f t="shared" si="662"/>
        <v>0</v>
      </c>
      <c r="DR741" s="80">
        <f t="shared" si="663"/>
        <v>0</v>
      </c>
      <c r="DS741" s="27">
        <f t="shared" si="644"/>
        <v>0</v>
      </c>
      <c r="DT741" t="str">
        <f t="shared" si="645"/>
        <v/>
      </c>
      <c r="DU741">
        <f t="shared" si="664"/>
        <v>0</v>
      </c>
      <c r="DV741" t="str">
        <f t="shared" si="646"/>
        <v/>
      </c>
      <c r="DW741">
        <f t="shared" si="665"/>
        <v>0</v>
      </c>
      <c r="DX741" t="str">
        <f t="shared" si="647"/>
        <v/>
      </c>
      <c r="DY741">
        <f t="shared" si="666"/>
        <v>0</v>
      </c>
      <c r="DZ741" t="str">
        <f t="shared" si="648"/>
        <v/>
      </c>
      <c r="EA741">
        <f t="shared" si="649"/>
        <v>0</v>
      </c>
      <c r="EB741" s="27">
        <f t="shared" si="650"/>
        <v>0</v>
      </c>
      <c r="EC741" t="s">
        <v>469</v>
      </c>
      <c r="ED741" t="s">
        <v>73</v>
      </c>
      <c r="EE741" t="s">
        <v>469</v>
      </c>
      <c r="EF741">
        <v>0</v>
      </c>
      <c r="EG741" t="s">
        <v>83</v>
      </c>
      <c r="EH741">
        <v>0</v>
      </c>
      <c r="EK741" t="s">
        <v>469</v>
      </c>
      <c r="EL741" t="s">
        <v>73</v>
      </c>
      <c r="EM741" t="s">
        <v>469</v>
      </c>
      <c r="EN741">
        <v>0</v>
      </c>
      <c r="EO741" t="s">
        <v>83</v>
      </c>
      <c r="EP741">
        <v>0</v>
      </c>
      <c r="EU741" t="s">
        <v>469</v>
      </c>
      <c r="EV741" t="s">
        <v>73</v>
      </c>
      <c r="EW741" t="s">
        <v>469</v>
      </c>
      <c r="EX741">
        <v>0</v>
      </c>
      <c r="EY741" t="s">
        <v>83</v>
      </c>
      <c r="EZ741">
        <v>0</v>
      </c>
      <c r="FC741" t="s">
        <v>469</v>
      </c>
      <c r="FD741" t="s">
        <v>73</v>
      </c>
      <c r="FE741" t="s">
        <v>469</v>
      </c>
      <c r="FF741">
        <v>0</v>
      </c>
      <c r="FG741" t="s">
        <v>83</v>
      </c>
      <c r="FH741">
        <v>0</v>
      </c>
      <c r="FL741" t="s">
        <v>469</v>
      </c>
      <c r="FN741" t="s">
        <v>469</v>
      </c>
      <c r="FP741" t="s">
        <v>469</v>
      </c>
      <c r="FR741" t="s">
        <v>469</v>
      </c>
      <c r="FU741">
        <v>151</v>
      </c>
      <c r="FX741" t="s">
        <v>1527</v>
      </c>
    </row>
    <row r="742" spans="1:180" x14ac:dyDescent="0.45">
      <c r="A742" s="1">
        <v>739</v>
      </c>
      <c r="B742" s="45">
        <f t="shared" si="642"/>
        <v>293</v>
      </c>
      <c r="C742" s="14" t="s">
        <v>579</v>
      </c>
      <c r="D742" t="s">
        <v>1487</v>
      </c>
      <c r="E742" s="15" t="s">
        <v>1453</v>
      </c>
      <c r="F742" s="28">
        <f>VOR!IH742</f>
        <v>150</v>
      </c>
      <c r="G742" s="27">
        <f t="shared" si="651"/>
        <v>74</v>
      </c>
      <c r="H742" s="49">
        <f t="shared" si="667"/>
        <v>224</v>
      </c>
      <c r="I742" s="14" t="s">
        <v>84</v>
      </c>
      <c r="J742" t="s">
        <v>73</v>
      </c>
      <c r="K742" t="s">
        <v>92</v>
      </c>
      <c r="L742">
        <v>3</v>
      </c>
      <c r="M742" t="s">
        <v>83</v>
      </c>
      <c r="N742">
        <v>1</v>
      </c>
      <c r="O742" s="77">
        <f t="shared" si="668"/>
        <v>1</v>
      </c>
      <c r="P742" s="80">
        <f t="shared" si="669"/>
        <v>4</v>
      </c>
      <c r="Q742" t="s">
        <v>93</v>
      </c>
      <c r="R742" t="s">
        <v>73</v>
      </c>
      <c r="S742" t="s">
        <v>129</v>
      </c>
      <c r="T742">
        <v>2</v>
      </c>
      <c r="U742" t="s">
        <v>83</v>
      </c>
      <c r="V742">
        <v>1</v>
      </c>
      <c r="W742" s="71">
        <f t="shared" si="670"/>
        <v>1</v>
      </c>
      <c r="X742" s="80">
        <f t="shared" si="671"/>
        <v>4</v>
      </c>
      <c r="Y742" s="14" t="s">
        <v>94</v>
      </c>
      <c r="Z742" t="s">
        <v>73</v>
      </c>
      <c r="AA742" t="s">
        <v>133</v>
      </c>
      <c r="AB742">
        <v>2</v>
      </c>
      <c r="AC742" t="s">
        <v>83</v>
      </c>
      <c r="AD742">
        <v>1</v>
      </c>
      <c r="AE742" s="71">
        <f t="shared" si="672"/>
        <v>1</v>
      </c>
      <c r="AF742" s="80">
        <f t="shared" si="652"/>
        <v>2</v>
      </c>
      <c r="AG742" s="14" t="s">
        <v>85</v>
      </c>
      <c r="AH742" t="s">
        <v>73</v>
      </c>
      <c r="AI742" t="s">
        <v>132</v>
      </c>
      <c r="AJ742">
        <v>3</v>
      </c>
      <c r="AK742" t="s">
        <v>83</v>
      </c>
      <c r="AL742">
        <v>1</v>
      </c>
      <c r="AM742" s="71">
        <f t="shared" si="673"/>
        <v>3</v>
      </c>
      <c r="AN742" s="80">
        <f t="shared" si="674"/>
        <v>4</v>
      </c>
      <c r="AO742" s="14" t="s">
        <v>88</v>
      </c>
      <c r="AP742" t="s">
        <v>73</v>
      </c>
      <c r="AQ742" t="s">
        <v>131</v>
      </c>
      <c r="AR742">
        <v>3</v>
      </c>
      <c r="AS742" t="s">
        <v>83</v>
      </c>
      <c r="AT742">
        <v>1</v>
      </c>
      <c r="AU742" s="71">
        <f t="shared" si="653"/>
        <v>0</v>
      </c>
      <c r="AV742" s="80">
        <f t="shared" si="675"/>
        <v>0</v>
      </c>
      <c r="AW742" s="14" t="s">
        <v>90</v>
      </c>
      <c r="AX742" t="s">
        <v>73</v>
      </c>
      <c r="AY742" t="s">
        <v>135</v>
      </c>
      <c r="AZ742">
        <v>2</v>
      </c>
      <c r="BA742" t="s">
        <v>83</v>
      </c>
      <c r="BB742">
        <v>1</v>
      </c>
      <c r="BC742" s="71">
        <f t="shared" si="676"/>
        <v>1</v>
      </c>
      <c r="BD742" s="80">
        <f t="shared" si="654"/>
        <v>2</v>
      </c>
      <c r="BE742" s="14" t="s">
        <v>95</v>
      </c>
      <c r="BF742" t="s">
        <v>73</v>
      </c>
      <c r="BG742" t="s">
        <v>130</v>
      </c>
      <c r="BH742">
        <v>1</v>
      </c>
      <c r="BI742" t="s">
        <v>83</v>
      </c>
      <c r="BJ742">
        <v>3</v>
      </c>
      <c r="BK742" s="71">
        <f t="shared" si="655"/>
        <v>2</v>
      </c>
      <c r="BL742" s="80">
        <f t="shared" si="677"/>
        <v>0</v>
      </c>
      <c r="BM742" s="14" t="s">
        <v>96</v>
      </c>
      <c r="BN742" t="s">
        <v>73</v>
      </c>
      <c r="BO742" t="s">
        <v>166</v>
      </c>
      <c r="BP742">
        <v>4</v>
      </c>
      <c r="BQ742" t="s">
        <v>83</v>
      </c>
      <c r="BR742">
        <v>2</v>
      </c>
      <c r="BS742" s="71">
        <f t="shared" si="678"/>
        <v>1</v>
      </c>
      <c r="BT742" s="80">
        <f t="shared" si="656"/>
        <v>2</v>
      </c>
      <c r="BU742" s="28">
        <f t="shared" si="679"/>
        <v>18</v>
      </c>
      <c r="BV742" s="14" t="str">
        <f t="shared" si="680"/>
        <v>Deutschland</v>
      </c>
      <c r="BW742" s="80">
        <f t="shared" si="657"/>
        <v>0</v>
      </c>
      <c r="BX742" s="14" t="str">
        <f t="shared" si="681"/>
        <v>Brasilien</v>
      </c>
      <c r="BY742" s="80">
        <f t="shared" si="682"/>
        <v>7</v>
      </c>
      <c r="BZ742" s="14" t="str">
        <f t="shared" si="683"/>
        <v>Niederlande</v>
      </c>
      <c r="CA742" s="80">
        <f t="shared" si="684"/>
        <v>7</v>
      </c>
      <c r="CB742" s="14" t="str">
        <f t="shared" si="685"/>
        <v>Argentinien</v>
      </c>
      <c r="CC742" s="80">
        <f t="shared" si="686"/>
        <v>7</v>
      </c>
      <c r="CD742" s="14" t="str">
        <f t="shared" si="687"/>
        <v>Spanien</v>
      </c>
      <c r="CE742" s="80">
        <f t="shared" si="688"/>
        <v>0</v>
      </c>
      <c r="CF742" s="14" t="str">
        <f t="shared" si="689"/>
        <v>Portugal</v>
      </c>
      <c r="CG742" s="80">
        <f t="shared" si="690"/>
        <v>7</v>
      </c>
      <c r="CH742" s="14" t="str">
        <f t="shared" si="691"/>
        <v>England</v>
      </c>
      <c r="CI742" s="80">
        <f t="shared" si="692"/>
        <v>7</v>
      </c>
      <c r="CJ742" s="14" t="str">
        <f t="shared" si="693"/>
        <v>Frankreich</v>
      </c>
      <c r="CK742" s="80">
        <f t="shared" si="694"/>
        <v>7</v>
      </c>
      <c r="CL742" s="27">
        <f t="shared" si="695"/>
        <v>42</v>
      </c>
      <c r="CM742" t="s">
        <v>88</v>
      </c>
      <c r="CN742" t="s">
        <v>73</v>
      </c>
      <c r="CO742" t="s">
        <v>90</v>
      </c>
      <c r="CP742">
        <v>3</v>
      </c>
      <c r="CQ742" t="s">
        <v>83</v>
      </c>
      <c r="CR742">
        <v>2</v>
      </c>
      <c r="CS742" s="71">
        <f t="shared" si="643"/>
        <v>2</v>
      </c>
      <c r="CT742" s="80">
        <f t="shared" si="658"/>
        <v>0</v>
      </c>
      <c r="CU742" t="s">
        <v>84</v>
      </c>
      <c r="CV742" t="s">
        <v>73</v>
      </c>
      <c r="CW742" t="s">
        <v>93</v>
      </c>
      <c r="CX742">
        <v>1</v>
      </c>
      <c r="CY742" t="s">
        <v>83</v>
      </c>
      <c r="CZ742">
        <v>2</v>
      </c>
      <c r="DA742" s="71">
        <f t="shared" si="659"/>
        <v>3</v>
      </c>
      <c r="DB742" s="80">
        <f t="shared" si="660"/>
        <v>6</v>
      </c>
      <c r="DC742" t="s">
        <v>130</v>
      </c>
      <c r="DD742" t="s">
        <v>73</v>
      </c>
      <c r="DE742" t="s">
        <v>96</v>
      </c>
      <c r="DF742">
        <v>3</v>
      </c>
      <c r="DG742" t="s">
        <v>83</v>
      </c>
      <c r="DH742">
        <v>2</v>
      </c>
      <c r="DI742" s="71">
        <f t="shared" si="696"/>
        <v>0</v>
      </c>
      <c r="DJ742" s="80">
        <f t="shared" si="661"/>
        <v>0</v>
      </c>
      <c r="DK742" t="s">
        <v>85</v>
      </c>
      <c r="DL742" t="s">
        <v>73</v>
      </c>
      <c r="DM742" t="s">
        <v>94</v>
      </c>
      <c r="DN742">
        <v>3</v>
      </c>
      <c r="DO742" t="s">
        <v>83</v>
      </c>
      <c r="DP742">
        <v>2</v>
      </c>
      <c r="DQ742" s="71">
        <f t="shared" si="662"/>
        <v>3</v>
      </c>
      <c r="DR742" s="80">
        <f t="shared" si="663"/>
        <v>0</v>
      </c>
      <c r="DS742" s="27">
        <f t="shared" si="644"/>
        <v>6</v>
      </c>
      <c r="DT742" t="str">
        <f t="shared" si="645"/>
        <v>Argentinien</v>
      </c>
      <c r="DU742">
        <f t="shared" si="664"/>
        <v>8</v>
      </c>
      <c r="DV742" t="str">
        <f t="shared" si="646"/>
        <v>Deutschland</v>
      </c>
      <c r="DW742">
        <f t="shared" si="665"/>
        <v>0</v>
      </c>
      <c r="DX742" t="str">
        <f t="shared" si="647"/>
        <v>England</v>
      </c>
      <c r="DY742">
        <f t="shared" si="666"/>
        <v>0</v>
      </c>
      <c r="DZ742" t="str">
        <f t="shared" si="648"/>
        <v>Spanien</v>
      </c>
      <c r="EA742">
        <f t="shared" si="649"/>
        <v>0</v>
      </c>
      <c r="EB742" s="27">
        <f t="shared" si="650"/>
        <v>8</v>
      </c>
      <c r="EC742" t="s">
        <v>93</v>
      </c>
      <c r="ED742" t="s">
        <v>73</v>
      </c>
      <c r="EE742" t="s">
        <v>88</v>
      </c>
      <c r="EF742">
        <v>2</v>
      </c>
      <c r="EG742" t="s">
        <v>83</v>
      </c>
      <c r="EH742">
        <v>4</v>
      </c>
      <c r="EK742" t="s">
        <v>85</v>
      </c>
      <c r="EL742" t="s">
        <v>73</v>
      </c>
      <c r="EM742" t="s">
        <v>130</v>
      </c>
      <c r="EN742">
        <v>1</v>
      </c>
      <c r="EO742" t="s">
        <v>83</v>
      </c>
      <c r="EP742">
        <v>3</v>
      </c>
      <c r="EU742" t="s">
        <v>93</v>
      </c>
      <c r="EV742" t="s">
        <v>73</v>
      </c>
      <c r="EW742" t="s">
        <v>85</v>
      </c>
      <c r="EX742">
        <v>3</v>
      </c>
      <c r="EY742" t="s">
        <v>83</v>
      </c>
      <c r="EZ742">
        <v>2</v>
      </c>
      <c r="FC742" t="s">
        <v>88</v>
      </c>
      <c r="FD742" t="s">
        <v>73</v>
      </c>
      <c r="FE742" t="s">
        <v>130</v>
      </c>
      <c r="FF742">
        <v>2</v>
      </c>
      <c r="FG742" t="s">
        <v>83</v>
      </c>
      <c r="FH742">
        <v>3</v>
      </c>
      <c r="FL742" t="s">
        <v>85</v>
      </c>
      <c r="FN742" t="s">
        <v>93</v>
      </c>
      <c r="FP742" t="s">
        <v>88</v>
      </c>
      <c r="FR742" t="s">
        <v>130</v>
      </c>
      <c r="FU742">
        <v>248</v>
      </c>
      <c r="FX742" t="s">
        <v>1528</v>
      </c>
    </row>
    <row r="743" spans="1:180" x14ac:dyDescent="0.45">
      <c r="A743" s="1">
        <v>740</v>
      </c>
      <c r="B743" s="45">
        <f t="shared" si="642"/>
        <v>414</v>
      </c>
      <c r="C743" s="14" t="s">
        <v>1488</v>
      </c>
      <c r="D743" t="s">
        <v>1053</v>
      </c>
      <c r="E743" s="15" t="s">
        <v>1453</v>
      </c>
      <c r="F743" s="28">
        <f>VOR!IH743</f>
        <v>154</v>
      </c>
      <c r="G743" s="27">
        <f t="shared" si="651"/>
        <v>51</v>
      </c>
      <c r="H743" s="49">
        <f t="shared" si="667"/>
        <v>205</v>
      </c>
      <c r="I743" s="14" t="s">
        <v>84</v>
      </c>
      <c r="J743" t="s">
        <v>73</v>
      </c>
      <c r="K743" t="s">
        <v>92</v>
      </c>
      <c r="L743">
        <v>2</v>
      </c>
      <c r="M743" t="s">
        <v>83</v>
      </c>
      <c r="N743">
        <v>2</v>
      </c>
      <c r="O743" s="77">
        <f t="shared" si="668"/>
        <v>1</v>
      </c>
      <c r="P743" s="80">
        <f t="shared" si="669"/>
        <v>0</v>
      </c>
      <c r="Q743" t="s">
        <v>93</v>
      </c>
      <c r="R743" t="s">
        <v>73</v>
      </c>
      <c r="S743" t="s">
        <v>129</v>
      </c>
      <c r="T743">
        <v>2</v>
      </c>
      <c r="U743" t="s">
        <v>83</v>
      </c>
      <c r="V743">
        <v>1</v>
      </c>
      <c r="W743" s="71">
        <f t="shared" si="670"/>
        <v>1</v>
      </c>
      <c r="X743" s="80">
        <f t="shared" si="671"/>
        <v>4</v>
      </c>
      <c r="Y743" s="14" t="s">
        <v>94</v>
      </c>
      <c r="Z743" t="s">
        <v>73</v>
      </c>
      <c r="AA743" t="s">
        <v>86</v>
      </c>
      <c r="AB743">
        <v>2</v>
      </c>
      <c r="AC743" t="s">
        <v>83</v>
      </c>
      <c r="AD743">
        <v>3</v>
      </c>
      <c r="AE743" s="71">
        <f t="shared" si="672"/>
        <v>3</v>
      </c>
      <c r="AF743" s="80">
        <f t="shared" si="652"/>
        <v>0</v>
      </c>
      <c r="AG743" s="14" t="s">
        <v>85</v>
      </c>
      <c r="AH743" t="s">
        <v>73</v>
      </c>
      <c r="AI743" t="s">
        <v>136</v>
      </c>
      <c r="AJ743">
        <v>2</v>
      </c>
      <c r="AK743" t="s">
        <v>83</v>
      </c>
      <c r="AL743">
        <v>1</v>
      </c>
      <c r="AM743" s="71">
        <f t="shared" si="673"/>
        <v>1</v>
      </c>
      <c r="AN743" s="80">
        <f t="shared" si="674"/>
        <v>2</v>
      </c>
      <c r="AO743" s="14" t="s">
        <v>88</v>
      </c>
      <c r="AP743" t="s">
        <v>73</v>
      </c>
      <c r="AQ743" t="s">
        <v>142</v>
      </c>
      <c r="AR743">
        <v>2</v>
      </c>
      <c r="AS743" t="s">
        <v>83</v>
      </c>
      <c r="AT743">
        <v>1</v>
      </c>
      <c r="AU743" s="71">
        <f t="shared" si="653"/>
        <v>0</v>
      </c>
      <c r="AV743" s="80">
        <f t="shared" si="675"/>
        <v>0</v>
      </c>
      <c r="AW743" s="14" t="s">
        <v>90</v>
      </c>
      <c r="AX743" t="s">
        <v>73</v>
      </c>
      <c r="AY743" t="s">
        <v>135</v>
      </c>
      <c r="AZ743">
        <v>3</v>
      </c>
      <c r="BA743" t="s">
        <v>83</v>
      </c>
      <c r="BB743">
        <v>1</v>
      </c>
      <c r="BC743" s="71">
        <f t="shared" si="676"/>
        <v>1</v>
      </c>
      <c r="BD743" s="80">
        <f t="shared" si="654"/>
        <v>2</v>
      </c>
      <c r="BE743" s="14" t="s">
        <v>131</v>
      </c>
      <c r="BF743" t="s">
        <v>73</v>
      </c>
      <c r="BG743" t="s">
        <v>130</v>
      </c>
      <c r="BH743">
        <v>1</v>
      </c>
      <c r="BI743" t="s">
        <v>83</v>
      </c>
      <c r="BJ743">
        <v>2</v>
      </c>
      <c r="BK743" s="71">
        <f t="shared" si="655"/>
        <v>2</v>
      </c>
      <c r="BL743" s="80">
        <f t="shared" si="677"/>
        <v>0</v>
      </c>
      <c r="BM743" s="14" t="s">
        <v>96</v>
      </c>
      <c r="BN743" t="s">
        <v>73</v>
      </c>
      <c r="BO743" t="s">
        <v>134</v>
      </c>
      <c r="BP743">
        <v>2</v>
      </c>
      <c r="BQ743" t="s">
        <v>83</v>
      </c>
      <c r="BR743">
        <v>1</v>
      </c>
      <c r="BS743" s="71">
        <f t="shared" si="678"/>
        <v>3</v>
      </c>
      <c r="BT743" s="80">
        <f t="shared" si="656"/>
        <v>4</v>
      </c>
      <c r="BU743" s="28">
        <f t="shared" si="679"/>
        <v>12</v>
      </c>
      <c r="BV743" s="14" t="str">
        <f t="shared" si="680"/>
        <v>Deutschland</v>
      </c>
      <c r="BW743" s="80">
        <f t="shared" si="657"/>
        <v>0</v>
      </c>
      <c r="BX743" s="14" t="str">
        <f t="shared" si="681"/>
        <v>Brasilien</v>
      </c>
      <c r="BY743" s="80">
        <f t="shared" si="682"/>
        <v>7</v>
      </c>
      <c r="BZ743" s="14" t="str">
        <f t="shared" si="683"/>
        <v>Wales</v>
      </c>
      <c r="CA743" s="80">
        <f t="shared" si="684"/>
        <v>0</v>
      </c>
      <c r="CB743" s="14" t="str">
        <f t="shared" si="685"/>
        <v>Argentinien</v>
      </c>
      <c r="CC743" s="80">
        <f t="shared" si="686"/>
        <v>7</v>
      </c>
      <c r="CD743" s="14" t="str">
        <f t="shared" si="687"/>
        <v>Spanien</v>
      </c>
      <c r="CE743" s="80">
        <f t="shared" si="688"/>
        <v>0</v>
      </c>
      <c r="CF743" s="14" t="str">
        <f t="shared" si="689"/>
        <v>Portugal</v>
      </c>
      <c r="CG743" s="80">
        <f t="shared" si="690"/>
        <v>7</v>
      </c>
      <c r="CH743" s="14" t="str">
        <f t="shared" si="691"/>
        <v>England</v>
      </c>
      <c r="CI743" s="80">
        <f t="shared" si="692"/>
        <v>7</v>
      </c>
      <c r="CJ743" s="14" t="str">
        <f t="shared" si="693"/>
        <v>Polen</v>
      </c>
      <c r="CK743" s="80">
        <f t="shared" si="694"/>
        <v>0</v>
      </c>
      <c r="CL743" s="27">
        <f t="shared" si="695"/>
        <v>28</v>
      </c>
      <c r="CM743" t="s">
        <v>88</v>
      </c>
      <c r="CN743" t="s">
        <v>73</v>
      </c>
      <c r="CO743" t="s">
        <v>90</v>
      </c>
      <c r="CP743">
        <v>1</v>
      </c>
      <c r="CQ743" t="s">
        <v>83</v>
      </c>
      <c r="CR743">
        <v>0</v>
      </c>
      <c r="CS743" s="71">
        <f t="shared" si="643"/>
        <v>2</v>
      </c>
      <c r="CT743" s="80">
        <f t="shared" si="658"/>
        <v>0</v>
      </c>
      <c r="CU743" t="s">
        <v>92</v>
      </c>
      <c r="CV743" t="s">
        <v>73</v>
      </c>
      <c r="CW743" t="s">
        <v>93</v>
      </c>
      <c r="CX743">
        <v>1</v>
      </c>
      <c r="CY743" t="s">
        <v>83</v>
      </c>
      <c r="CZ743">
        <v>2</v>
      </c>
      <c r="DA743" s="71">
        <f t="shared" si="659"/>
        <v>2</v>
      </c>
      <c r="DB743" s="80">
        <f t="shared" si="660"/>
        <v>3</v>
      </c>
      <c r="DC743" t="s">
        <v>130</v>
      </c>
      <c r="DD743" t="s">
        <v>73</v>
      </c>
      <c r="DE743" t="s">
        <v>96</v>
      </c>
      <c r="DF743">
        <v>2</v>
      </c>
      <c r="DG743" t="s">
        <v>83</v>
      </c>
      <c r="DH743">
        <v>1</v>
      </c>
      <c r="DI743" s="71">
        <f t="shared" si="696"/>
        <v>0</v>
      </c>
      <c r="DJ743" s="80">
        <f t="shared" si="661"/>
        <v>0</v>
      </c>
      <c r="DK743" t="s">
        <v>85</v>
      </c>
      <c r="DL743" t="s">
        <v>73</v>
      </c>
      <c r="DM743" t="s">
        <v>86</v>
      </c>
      <c r="DN743">
        <v>2</v>
      </c>
      <c r="DO743" t="s">
        <v>83</v>
      </c>
      <c r="DP743">
        <v>1</v>
      </c>
      <c r="DQ743" s="71">
        <f t="shared" si="662"/>
        <v>1</v>
      </c>
      <c r="DR743" s="80">
        <f t="shared" si="663"/>
        <v>0</v>
      </c>
      <c r="DS743" s="27">
        <f t="shared" si="644"/>
        <v>3</v>
      </c>
      <c r="DT743" t="str">
        <f t="shared" si="645"/>
        <v>Argentinien</v>
      </c>
      <c r="DU743">
        <f t="shared" si="664"/>
        <v>8</v>
      </c>
      <c r="DV743" t="str">
        <f t="shared" si="646"/>
        <v>Deutschland</v>
      </c>
      <c r="DW743">
        <f t="shared" si="665"/>
        <v>0</v>
      </c>
      <c r="DX743" t="str">
        <f t="shared" si="647"/>
        <v>England</v>
      </c>
      <c r="DY743">
        <f t="shared" si="666"/>
        <v>0</v>
      </c>
      <c r="DZ743" t="str">
        <f t="shared" si="648"/>
        <v>Spanien</v>
      </c>
      <c r="EA743">
        <f t="shared" si="649"/>
        <v>0</v>
      </c>
      <c r="EB743" s="27">
        <f t="shared" si="650"/>
        <v>8</v>
      </c>
      <c r="EC743" t="s">
        <v>93</v>
      </c>
      <c r="ED743" t="s">
        <v>73</v>
      </c>
      <c r="EE743" t="s">
        <v>88</v>
      </c>
      <c r="EF743">
        <v>0</v>
      </c>
      <c r="EG743" t="s">
        <v>83</v>
      </c>
      <c r="EH743">
        <v>1</v>
      </c>
      <c r="EK743" t="s">
        <v>85</v>
      </c>
      <c r="EL743" t="s">
        <v>73</v>
      </c>
      <c r="EM743" t="s">
        <v>130</v>
      </c>
      <c r="EN743">
        <v>1</v>
      </c>
      <c r="EO743" t="s">
        <v>83</v>
      </c>
      <c r="EP743">
        <v>2</v>
      </c>
      <c r="EU743" t="s">
        <v>93</v>
      </c>
      <c r="EV743" t="s">
        <v>73</v>
      </c>
      <c r="EW743" t="s">
        <v>85</v>
      </c>
      <c r="EX743">
        <v>1</v>
      </c>
      <c r="EY743" t="s">
        <v>83</v>
      </c>
      <c r="EZ743">
        <v>2</v>
      </c>
      <c r="FC743" t="s">
        <v>88</v>
      </c>
      <c r="FD743" t="s">
        <v>73</v>
      </c>
      <c r="FE743" t="s">
        <v>130</v>
      </c>
      <c r="FF743">
        <v>1</v>
      </c>
      <c r="FG743" t="s">
        <v>83</v>
      </c>
      <c r="FH743">
        <v>0</v>
      </c>
      <c r="FL743" t="s">
        <v>93</v>
      </c>
      <c r="FN743" t="s">
        <v>85</v>
      </c>
      <c r="FP743" t="s">
        <v>130</v>
      </c>
      <c r="FR743" t="s">
        <v>88</v>
      </c>
      <c r="FU743">
        <v>0</v>
      </c>
      <c r="FX743" t="s">
        <v>88</v>
      </c>
    </row>
    <row r="744" spans="1:180" x14ac:dyDescent="0.45">
      <c r="A744" s="1">
        <v>741</v>
      </c>
      <c r="B744" s="45">
        <f t="shared" si="642"/>
        <v>228</v>
      </c>
      <c r="C744" s="14" t="s">
        <v>1489</v>
      </c>
      <c r="D744" t="s">
        <v>1053</v>
      </c>
      <c r="E744" s="15" t="s">
        <v>1453</v>
      </c>
      <c r="F744" s="28">
        <f>VOR!IH744</f>
        <v>159</v>
      </c>
      <c r="G744" s="27">
        <f t="shared" si="651"/>
        <v>77</v>
      </c>
      <c r="H744" s="49">
        <f t="shared" si="667"/>
        <v>236</v>
      </c>
      <c r="I744" s="14" t="s">
        <v>84</v>
      </c>
      <c r="J744" t="s">
        <v>73</v>
      </c>
      <c r="K744" t="s">
        <v>92</v>
      </c>
      <c r="L744">
        <v>3</v>
      </c>
      <c r="M744" t="s">
        <v>83</v>
      </c>
      <c r="N744">
        <v>1</v>
      </c>
      <c r="O744" s="77">
        <f t="shared" si="668"/>
        <v>1</v>
      </c>
      <c r="P744" s="80">
        <f t="shared" si="669"/>
        <v>4</v>
      </c>
      <c r="Q744" t="s">
        <v>93</v>
      </c>
      <c r="R744" t="s">
        <v>73</v>
      </c>
      <c r="S744" t="s">
        <v>129</v>
      </c>
      <c r="T744">
        <v>4</v>
      </c>
      <c r="U744" t="s">
        <v>83</v>
      </c>
      <c r="V744">
        <v>2</v>
      </c>
      <c r="W744" s="71">
        <f t="shared" si="670"/>
        <v>1</v>
      </c>
      <c r="X744" s="80">
        <f t="shared" si="671"/>
        <v>2</v>
      </c>
      <c r="Y744" s="14" t="s">
        <v>94</v>
      </c>
      <c r="Z744" t="s">
        <v>73</v>
      </c>
      <c r="AA744" t="s">
        <v>86</v>
      </c>
      <c r="AB744">
        <v>4</v>
      </c>
      <c r="AC744" t="s">
        <v>83</v>
      </c>
      <c r="AD744">
        <v>2</v>
      </c>
      <c r="AE744" s="71">
        <f t="shared" si="672"/>
        <v>3</v>
      </c>
      <c r="AF744" s="80">
        <f t="shared" si="652"/>
        <v>6</v>
      </c>
      <c r="AG744" s="14" t="s">
        <v>85</v>
      </c>
      <c r="AH744" t="s">
        <v>73</v>
      </c>
      <c r="AI744" t="s">
        <v>136</v>
      </c>
      <c r="AJ744">
        <v>4</v>
      </c>
      <c r="AK744" t="s">
        <v>83</v>
      </c>
      <c r="AL744">
        <v>1</v>
      </c>
      <c r="AM744" s="71">
        <f t="shared" si="673"/>
        <v>1</v>
      </c>
      <c r="AN744" s="80">
        <f t="shared" si="674"/>
        <v>3</v>
      </c>
      <c r="AO744" s="14" t="s">
        <v>88</v>
      </c>
      <c r="AP744" t="s">
        <v>73</v>
      </c>
      <c r="AQ744" t="s">
        <v>131</v>
      </c>
      <c r="AR744">
        <v>4</v>
      </c>
      <c r="AS744" t="s">
        <v>83</v>
      </c>
      <c r="AT744">
        <v>2</v>
      </c>
      <c r="AU744" s="71">
        <f t="shared" si="653"/>
        <v>0</v>
      </c>
      <c r="AV744" s="80">
        <f t="shared" si="675"/>
        <v>0</v>
      </c>
      <c r="AW744" s="14" t="s">
        <v>90</v>
      </c>
      <c r="AX744" t="s">
        <v>73</v>
      </c>
      <c r="AY744" t="s">
        <v>135</v>
      </c>
      <c r="AZ744">
        <v>3</v>
      </c>
      <c r="BA744" t="s">
        <v>83</v>
      </c>
      <c r="BB744">
        <v>1</v>
      </c>
      <c r="BC744" s="71">
        <f t="shared" si="676"/>
        <v>1</v>
      </c>
      <c r="BD744" s="80">
        <f t="shared" si="654"/>
        <v>2</v>
      </c>
      <c r="BE744" s="14" t="s">
        <v>95</v>
      </c>
      <c r="BF744" t="s">
        <v>73</v>
      </c>
      <c r="BG744" t="s">
        <v>130</v>
      </c>
      <c r="BH744">
        <v>2</v>
      </c>
      <c r="BI744" t="s">
        <v>83</v>
      </c>
      <c r="BJ744">
        <v>3</v>
      </c>
      <c r="BK744" s="71">
        <f t="shared" si="655"/>
        <v>2</v>
      </c>
      <c r="BL744" s="80">
        <f t="shared" si="677"/>
        <v>0</v>
      </c>
      <c r="BM744" s="14" t="s">
        <v>96</v>
      </c>
      <c r="BN744" t="s">
        <v>73</v>
      </c>
      <c r="BO744" t="s">
        <v>150</v>
      </c>
      <c r="BP744">
        <v>2</v>
      </c>
      <c r="BQ744" t="s">
        <v>83</v>
      </c>
      <c r="BR744">
        <v>0</v>
      </c>
      <c r="BS744" s="71">
        <f t="shared" si="678"/>
        <v>1</v>
      </c>
      <c r="BT744" s="80">
        <f t="shared" si="656"/>
        <v>2</v>
      </c>
      <c r="BU744" s="28">
        <f t="shared" si="679"/>
        <v>19</v>
      </c>
      <c r="BV744" s="14" t="str">
        <f t="shared" si="680"/>
        <v>Deutschland</v>
      </c>
      <c r="BW744" s="80">
        <f t="shared" si="657"/>
        <v>0</v>
      </c>
      <c r="BX744" s="14" t="str">
        <f t="shared" si="681"/>
        <v>Brasilien</v>
      </c>
      <c r="BY744" s="80">
        <f t="shared" si="682"/>
        <v>7</v>
      </c>
      <c r="BZ744" s="14" t="str">
        <f t="shared" si="683"/>
        <v>Niederlande</v>
      </c>
      <c r="CA744" s="80">
        <f t="shared" si="684"/>
        <v>7</v>
      </c>
      <c r="CB744" s="14" t="str">
        <f t="shared" si="685"/>
        <v>Argentinien</v>
      </c>
      <c r="CC744" s="80">
        <f t="shared" si="686"/>
        <v>7</v>
      </c>
      <c r="CD744" s="14" t="str">
        <f t="shared" si="687"/>
        <v>Spanien</v>
      </c>
      <c r="CE744" s="80">
        <f t="shared" si="688"/>
        <v>0</v>
      </c>
      <c r="CF744" s="14" t="str">
        <f t="shared" si="689"/>
        <v>Portugal</v>
      </c>
      <c r="CG744" s="80">
        <f t="shared" si="690"/>
        <v>7</v>
      </c>
      <c r="CH744" s="14" t="str">
        <f t="shared" si="691"/>
        <v>England</v>
      </c>
      <c r="CI744" s="80">
        <f t="shared" si="692"/>
        <v>7</v>
      </c>
      <c r="CJ744" s="14" t="str">
        <f t="shared" si="693"/>
        <v>Frankreich</v>
      </c>
      <c r="CK744" s="80">
        <f t="shared" si="694"/>
        <v>7</v>
      </c>
      <c r="CL744" s="27">
        <f t="shared" si="695"/>
        <v>42</v>
      </c>
      <c r="CM744" t="s">
        <v>88</v>
      </c>
      <c r="CN744" t="s">
        <v>73</v>
      </c>
      <c r="CO744" t="s">
        <v>90</v>
      </c>
      <c r="CP744">
        <v>2</v>
      </c>
      <c r="CQ744" t="s">
        <v>83</v>
      </c>
      <c r="CR744">
        <v>1</v>
      </c>
      <c r="CS744" s="71">
        <f t="shared" si="643"/>
        <v>2</v>
      </c>
      <c r="CT744" s="80">
        <f t="shared" si="658"/>
        <v>0</v>
      </c>
      <c r="CU744" t="s">
        <v>84</v>
      </c>
      <c r="CV744" t="s">
        <v>73</v>
      </c>
      <c r="CW744" t="s">
        <v>93</v>
      </c>
      <c r="CX744">
        <v>4</v>
      </c>
      <c r="CY744" t="s">
        <v>83</v>
      </c>
      <c r="CZ744">
        <v>3</v>
      </c>
      <c r="DA744" s="71">
        <f t="shared" si="659"/>
        <v>3</v>
      </c>
      <c r="DB744" s="80">
        <f t="shared" si="660"/>
        <v>0</v>
      </c>
      <c r="DC744" t="s">
        <v>130</v>
      </c>
      <c r="DD744" t="s">
        <v>73</v>
      </c>
      <c r="DE744" t="s">
        <v>96</v>
      </c>
      <c r="DF744">
        <v>1</v>
      </c>
      <c r="DG744" t="s">
        <v>83</v>
      </c>
      <c r="DH744">
        <v>0</v>
      </c>
      <c r="DI744" s="71">
        <f t="shared" si="696"/>
        <v>0</v>
      </c>
      <c r="DJ744" s="80">
        <f t="shared" si="661"/>
        <v>0</v>
      </c>
      <c r="DK744" t="s">
        <v>85</v>
      </c>
      <c r="DL744" t="s">
        <v>73</v>
      </c>
      <c r="DM744" t="s">
        <v>94</v>
      </c>
      <c r="DN744">
        <v>1</v>
      </c>
      <c r="DO744" t="s">
        <v>83</v>
      </c>
      <c r="DP744">
        <v>2</v>
      </c>
      <c r="DQ744" s="71">
        <f t="shared" si="662"/>
        <v>3</v>
      </c>
      <c r="DR744" s="80">
        <f t="shared" si="663"/>
        <v>8</v>
      </c>
      <c r="DS744" s="27">
        <f t="shared" si="644"/>
        <v>8</v>
      </c>
      <c r="DT744" t="str">
        <f t="shared" si="645"/>
        <v>Niederlande</v>
      </c>
      <c r="DU744">
        <f t="shared" si="664"/>
        <v>0</v>
      </c>
      <c r="DV744" t="str">
        <f t="shared" si="646"/>
        <v>Deutschland</v>
      </c>
      <c r="DW744">
        <f t="shared" si="665"/>
        <v>0</v>
      </c>
      <c r="DX744" t="str">
        <f t="shared" si="647"/>
        <v>Frankreich</v>
      </c>
      <c r="DY744">
        <f t="shared" si="666"/>
        <v>8</v>
      </c>
      <c r="DZ744" t="str">
        <f t="shared" si="648"/>
        <v>Spanien</v>
      </c>
      <c r="EA744">
        <f t="shared" si="649"/>
        <v>0</v>
      </c>
      <c r="EB744" s="27">
        <f t="shared" si="650"/>
        <v>8</v>
      </c>
      <c r="EC744" t="s">
        <v>84</v>
      </c>
      <c r="ED744" t="s">
        <v>73</v>
      </c>
      <c r="EE744" t="s">
        <v>88</v>
      </c>
      <c r="EF744">
        <v>1</v>
      </c>
      <c r="EG744" t="s">
        <v>83</v>
      </c>
      <c r="EH744">
        <v>3</v>
      </c>
      <c r="EK744" t="s">
        <v>94</v>
      </c>
      <c r="EL744" t="s">
        <v>73</v>
      </c>
      <c r="EM744" t="s">
        <v>130</v>
      </c>
      <c r="EN744">
        <v>2</v>
      </c>
      <c r="EO744" t="s">
        <v>83</v>
      </c>
      <c r="EP744">
        <v>1</v>
      </c>
      <c r="EU744" t="s">
        <v>84</v>
      </c>
      <c r="EV744" t="s">
        <v>73</v>
      </c>
      <c r="EW744" t="s">
        <v>130</v>
      </c>
      <c r="EX744">
        <v>3</v>
      </c>
      <c r="EY744" t="s">
        <v>83</v>
      </c>
      <c r="EZ744">
        <v>2</v>
      </c>
      <c r="FC744" t="s">
        <v>88</v>
      </c>
      <c r="FD744" t="s">
        <v>73</v>
      </c>
      <c r="FE744" t="s">
        <v>94</v>
      </c>
      <c r="FF744">
        <v>4</v>
      </c>
      <c r="FG744" t="s">
        <v>83</v>
      </c>
      <c r="FH744">
        <v>2</v>
      </c>
      <c r="FL744" t="s">
        <v>130</v>
      </c>
      <c r="FN744" t="s">
        <v>84</v>
      </c>
      <c r="FP744" t="s">
        <v>94</v>
      </c>
      <c r="FR744" t="s">
        <v>88</v>
      </c>
      <c r="FU744">
        <v>207</v>
      </c>
      <c r="FX744" t="s">
        <v>88</v>
      </c>
    </row>
    <row r="745" spans="1:180" x14ac:dyDescent="0.45">
      <c r="A745" s="1">
        <v>742</v>
      </c>
      <c r="B745" s="45">
        <f t="shared" si="642"/>
        <v>414</v>
      </c>
      <c r="C745" s="14" t="s">
        <v>1490</v>
      </c>
      <c r="D745" t="s">
        <v>984</v>
      </c>
      <c r="E745" s="15" t="s">
        <v>1453</v>
      </c>
      <c r="F745" s="28">
        <f>VOR!IH745</f>
        <v>154</v>
      </c>
      <c r="G745" s="27">
        <f t="shared" si="651"/>
        <v>51</v>
      </c>
      <c r="H745" s="49">
        <f t="shared" si="667"/>
        <v>205</v>
      </c>
      <c r="I745" s="14" t="s">
        <v>84</v>
      </c>
      <c r="J745" t="s">
        <v>73</v>
      </c>
      <c r="K745" t="s">
        <v>137</v>
      </c>
      <c r="L745">
        <v>4</v>
      </c>
      <c r="M745" t="s">
        <v>83</v>
      </c>
      <c r="N745">
        <v>2</v>
      </c>
      <c r="O745" s="77">
        <f t="shared" si="668"/>
        <v>3</v>
      </c>
      <c r="P745" s="80">
        <f t="shared" si="669"/>
        <v>6</v>
      </c>
      <c r="Q745" t="s">
        <v>93</v>
      </c>
      <c r="R745" t="s">
        <v>73</v>
      </c>
      <c r="S745" t="s">
        <v>94</v>
      </c>
      <c r="T745">
        <v>3</v>
      </c>
      <c r="U745" t="s">
        <v>83</v>
      </c>
      <c r="V745">
        <v>1</v>
      </c>
      <c r="W745" s="71">
        <f t="shared" si="670"/>
        <v>1</v>
      </c>
      <c r="X745" s="80">
        <f t="shared" si="671"/>
        <v>2</v>
      </c>
      <c r="Y745" s="14" t="s">
        <v>129</v>
      </c>
      <c r="Z745" t="s">
        <v>73</v>
      </c>
      <c r="AA745" t="s">
        <v>133</v>
      </c>
      <c r="AB745">
        <v>1</v>
      </c>
      <c r="AC745" t="s">
        <v>83</v>
      </c>
      <c r="AD745">
        <v>3</v>
      </c>
      <c r="AE745" s="71">
        <f t="shared" si="672"/>
        <v>0</v>
      </c>
      <c r="AF745" s="80">
        <f t="shared" si="652"/>
        <v>0</v>
      </c>
      <c r="AG745" s="14" t="s">
        <v>85</v>
      </c>
      <c r="AH745" t="s">
        <v>73</v>
      </c>
      <c r="AI745" t="s">
        <v>136</v>
      </c>
      <c r="AJ745">
        <v>2</v>
      </c>
      <c r="AK745" t="s">
        <v>83</v>
      </c>
      <c r="AL745">
        <v>1</v>
      </c>
      <c r="AM745" s="71">
        <f t="shared" si="673"/>
        <v>1</v>
      </c>
      <c r="AN745" s="80">
        <f t="shared" si="674"/>
        <v>2</v>
      </c>
      <c r="AO745" s="14" t="s">
        <v>130</v>
      </c>
      <c r="AP745" t="s">
        <v>73</v>
      </c>
      <c r="AQ745" t="s">
        <v>95</v>
      </c>
      <c r="AR745">
        <v>3</v>
      </c>
      <c r="AS745" t="s">
        <v>83</v>
      </c>
      <c r="AT745">
        <v>2</v>
      </c>
      <c r="AU745" s="71">
        <f t="shared" si="653"/>
        <v>2</v>
      </c>
      <c r="AV745" s="80">
        <f t="shared" si="675"/>
        <v>0</v>
      </c>
      <c r="AW745" s="14" t="s">
        <v>90</v>
      </c>
      <c r="AX745" t="s">
        <v>73</v>
      </c>
      <c r="AY745" t="s">
        <v>135</v>
      </c>
      <c r="AZ745">
        <v>4</v>
      </c>
      <c r="BA745" t="s">
        <v>83</v>
      </c>
      <c r="BB745">
        <v>0</v>
      </c>
      <c r="BC745" s="71">
        <f t="shared" si="676"/>
        <v>1</v>
      </c>
      <c r="BD745" s="80">
        <f t="shared" si="654"/>
        <v>2</v>
      </c>
      <c r="BE745" s="14" t="s">
        <v>142</v>
      </c>
      <c r="BF745" t="s">
        <v>73</v>
      </c>
      <c r="BG745" t="s">
        <v>88</v>
      </c>
      <c r="BH745">
        <v>1</v>
      </c>
      <c r="BI745" t="s">
        <v>83</v>
      </c>
      <c r="BJ745">
        <v>2</v>
      </c>
      <c r="BK745" s="71">
        <f t="shared" si="655"/>
        <v>0</v>
      </c>
      <c r="BL745" s="80">
        <f t="shared" si="677"/>
        <v>0</v>
      </c>
      <c r="BM745" s="14" t="s">
        <v>96</v>
      </c>
      <c r="BN745" t="s">
        <v>73</v>
      </c>
      <c r="BO745" t="s">
        <v>134</v>
      </c>
      <c r="BP745">
        <v>5</v>
      </c>
      <c r="BQ745" t="s">
        <v>83</v>
      </c>
      <c r="BR745">
        <v>1</v>
      </c>
      <c r="BS745" s="71">
        <f t="shared" si="678"/>
        <v>3</v>
      </c>
      <c r="BT745" s="80">
        <f t="shared" si="656"/>
        <v>4</v>
      </c>
      <c r="BU745" s="28">
        <f t="shared" si="679"/>
        <v>16</v>
      </c>
      <c r="BV745" s="14" t="str">
        <f t="shared" si="680"/>
        <v>Spanien</v>
      </c>
      <c r="BW745" s="80">
        <f t="shared" si="657"/>
        <v>0</v>
      </c>
      <c r="BX745" s="14" t="str">
        <f t="shared" si="681"/>
        <v>Brasilien</v>
      </c>
      <c r="BY745" s="80">
        <f t="shared" si="682"/>
        <v>7</v>
      </c>
      <c r="BZ745" s="14" t="str">
        <f t="shared" si="683"/>
        <v>Niederlande</v>
      </c>
      <c r="CA745" s="80">
        <f t="shared" si="684"/>
        <v>7</v>
      </c>
      <c r="CB745" s="14" t="str">
        <f t="shared" si="685"/>
        <v>Argentinien</v>
      </c>
      <c r="CC745" s="80">
        <f t="shared" si="686"/>
        <v>7</v>
      </c>
      <c r="CD745" s="14" t="str">
        <f t="shared" si="687"/>
        <v>Deutschland</v>
      </c>
      <c r="CE745" s="80">
        <f t="shared" si="688"/>
        <v>0</v>
      </c>
      <c r="CF745" s="14" t="str">
        <f t="shared" si="689"/>
        <v>Portugal</v>
      </c>
      <c r="CG745" s="80">
        <f t="shared" si="690"/>
        <v>7</v>
      </c>
      <c r="CH745" s="14" t="str">
        <f t="shared" si="691"/>
        <v>England</v>
      </c>
      <c r="CI745" s="80">
        <f t="shared" si="692"/>
        <v>7</v>
      </c>
      <c r="CJ745" s="14" t="str">
        <f t="shared" si="693"/>
        <v>Mexiko</v>
      </c>
      <c r="CK745" s="80">
        <f t="shared" si="694"/>
        <v>0</v>
      </c>
      <c r="CL745" s="27">
        <f t="shared" si="695"/>
        <v>35</v>
      </c>
      <c r="CM745" t="s">
        <v>130</v>
      </c>
      <c r="CN745" t="s">
        <v>73</v>
      </c>
      <c r="CO745" t="s">
        <v>90</v>
      </c>
      <c r="CP745">
        <v>2</v>
      </c>
      <c r="CQ745" t="s">
        <v>83</v>
      </c>
      <c r="CR745">
        <v>3</v>
      </c>
      <c r="CS745" s="71">
        <f t="shared" si="643"/>
        <v>2</v>
      </c>
      <c r="CT745" s="80">
        <f t="shared" si="658"/>
        <v>0</v>
      </c>
      <c r="CU745" t="s">
        <v>84</v>
      </c>
      <c r="CV745" t="s">
        <v>73</v>
      </c>
      <c r="CW745" t="s">
        <v>93</v>
      </c>
      <c r="CX745">
        <v>3</v>
      </c>
      <c r="CY745" t="s">
        <v>83</v>
      </c>
      <c r="CZ745">
        <v>2</v>
      </c>
      <c r="DA745" s="71">
        <f t="shared" si="659"/>
        <v>3</v>
      </c>
      <c r="DB745" s="80">
        <f t="shared" si="660"/>
        <v>0</v>
      </c>
      <c r="DC745" t="s">
        <v>88</v>
      </c>
      <c r="DD745" t="s">
        <v>73</v>
      </c>
      <c r="DE745" t="s">
        <v>96</v>
      </c>
      <c r="DF745">
        <v>1</v>
      </c>
      <c r="DG745" t="s">
        <v>83</v>
      </c>
      <c r="DH745">
        <v>3</v>
      </c>
      <c r="DI745" s="71">
        <f t="shared" si="696"/>
        <v>0</v>
      </c>
      <c r="DJ745" s="80">
        <f t="shared" si="661"/>
        <v>0</v>
      </c>
      <c r="DK745" t="s">
        <v>85</v>
      </c>
      <c r="DL745" t="s">
        <v>73</v>
      </c>
      <c r="DM745" t="s">
        <v>133</v>
      </c>
      <c r="DN745">
        <v>2</v>
      </c>
      <c r="DO745" t="s">
        <v>83</v>
      </c>
      <c r="DP745">
        <v>1</v>
      </c>
      <c r="DQ745" s="71">
        <f t="shared" si="662"/>
        <v>1</v>
      </c>
      <c r="DR745" s="80">
        <f t="shared" si="663"/>
        <v>0</v>
      </c>
      <c r="DS745" s="27">
        <f t="shared" si="644"/>
        <v>0</v>
      </c>
      <c r="DT745" t="str">
        <f t="shared" si="645"/>
        <v>Niederlande</v>
      </c>
      <c r="DU745">
        <f t="shared" si="664"/>
        <v>0</v>
      </c>
      <c r="DV745" t="str">
        <f t="shared" si="646"/>
        <v>Brasilien</v>
      </c>
      <c r="DW745">
        <f t="shared" si="665"/>
        <v>0</v>
      </c>
      <c r="DX745" t="str">
        <f t="shared" si="647"/>
        <v>England</v>
      </c>
      <c r="DY745">
        <f t="shared" si="666"/>
        <v>0</v>
      </c>
      <c r="DZ745" t="str">
        <f t="shared" si="648"/>
        <v>Portugal</v>
      </c>
      <c r="EA745">
        <f t="shared" si="649"/>
        <v>0</v>
      </c>
      <c r="EB745" s="27">
        <f t="shared" si="650"/>
        <v>0</v>
      </c>
      <c r="EC745" t="s">
        <v>84</v>
      </c>
      <c r="ED745" t="s">
        <v>73</v>
      </c>
      <c r="EE745" t="s">
        <v>90</v>
      </c>
      <c r="EF745">
        <v>3</v>
      </c>
      <c r="EG745" t="s">
        <v>83</v>
      </c>
      <c r="EH745">
        <v>1</v>
      </c>
      <c r="EK745" t="s">
        <v>85</v>
      </c>
      <c r="EL745" t="s">
        <v>73</v>
      </c>
      <c r="EM745" t="s">
        <v>96</v>
      </c>
      <c r="EN745">
        <v>2</v>
      </c>
      <c r="EO745" t="s">
        <v>83</v>
      </c>
      <c r="EP745">
        <v>3</v>
      </c>
      <c r="EU745" t="s">
        <v>90</v>
      </c>
      <c r="EV745" t="s">
        <v>73</v>
      </c>
      <c r="EW745" t="s">
        <v>85</v>
      </c>
      <c r="EX745">
        <v>3</v>
      </c>
      <c r="EY745" t="s">
        <v>83</v>
      </c>
      <c r="EZ745">
        <v>2</v>
      </c>
      <c r="FC745" t="s">
        <v>84</v>
      </c>
      <c r="FD745" t="s">
        <v>73</v>
      </c>
      <c r="FE745" t="s">
        <v>96</v>
      </c>
      <c r="FF745">
        <v>2</v>
      </c>
      <c r="FG745" t="s">
        <v>83</v>
      </c>
      <c r="FH745">
        <v>4</v>
      </c>
      <c r="FL745" t="s">
        <v>85</v>
      </c>
      <c r="FN745" t="s">
        <v>90</v>
      </c>
      <c r="FP745" t="s">
        <v>84</v>
      </c>
      <c r="FR745" t="s">
        <v>96</v>
      </c>
      <c r="FU745">
        <v>178</v>
      </c>
      <c r="FX745" t="s">
        <v>484</v>
      </c>
    </row>
    <row r="746" spans="1:180" x14ac:dyDescent="0.45">
      <c r="A746" s="1">
        <v>743</v>
      </c>
      <c r="B746" s="45">
        <f t="shared" si="642"/>
        <v>42</v>
      </c>
      <c r="C746" s="14" t="s">
        <v>799</v>
      </c>
      <c r="D746" t="s">
        <v>984</v>
      </c>
      <c r="E746" s="15" t="s">
        <v>1453</v>
      </c>
      <c r="F746" s="28">
        <f>VOR!IH746</f>
        <v>171</v>
      </c>
      <c r="G746" s="27">
        <f t="shared" si="651"/>
        <v>96</v>
      </c>
      <c r="H746" s="49">
        <f t="shared" si="667"/>
        <v>267</v>
      </c>
      <c r="I746" s="14" t="s">
        <v>84</v>
      </c>
      <c r="J746" t="s">
        <v>73</v>
      </c>
      <c r="K746" t="s">
        <v>92</v>
      </c>
      <c r="L746">
        <v>3</v>
      </c>
      <c r="M746" t="s">
        <v>83</v>
      </c>
      <c r="N746">
        <v>1</v>
      </c>
      <c r="O746" s="77">
        <f t="shared" si="668"/>
        <v>1</v>
      </c>
      <c r="P746" s="80">
        <f t="shared" si="669"/>
        <v>4</v>
      </c>
      <c r="Q746" t="s">
        <v>93</v>
      </c>
      <c r="R746" t="s">
        <v>73</v>
      </c>
      <c r="S746" t="s">
        <v>129</v>
      </c>
      <c r="T746">
        <v>2</v>
      </c>
      <c r="U746" t="s">
        <v>83</v>
      </c>
      <c r="V746">
        <v>1</v>
      </c>
      <c r="W746" s="71">
        <f t="shared" si="670"/>
        <v>1</v>
      </c>
      <c r="X746" s="80">
        <f t="shared" si="671"/>
        <v>4</v>
      </c>
      <c r="Y746" s="14" t="s">
        <v>94</v>
      </c>
      <c r="Z746" t="s">
        <v>73</v>
      </c>
      <c r="AA746" t="s">
        <v>86</v>
      </c>
      <c r="AB746">
        <v>3</v>
      </c>
      <c r="AC746" t="s">
        <v>83</v>
      </c>
      <c r="AD746">
        <v>1</v>
      </c>
      <c r="AE746" s="71">
        <f t="shared" si="672"/>
        <v>3</v>
      </c>
      <c r="AF746" s="80">
        <f t="shared" si="652"/>
        <v>8</v>
      </c>
      <c r="AG746" s="14" t="s">
        <v>85</v>
      </c>
      <c r="AH746" t="s">
        <v>73</v>
      </c>
      <c r="AI746" t="s">
        <v>132</v>
      </c>
      <c r="AJ746">
        <v>2</v>
      </c>
      <c r="AK746" t="s">
        <v>83</v>
      </c>
      <c r="AL746">
        <v>1</v>
      </c>
      <c r="AM746" s="71">
        <f t="shared" si="673"/>
        <v>3</v>
      </c>
      <c r="AN746" s="80">
        <f t="shared" si="674"/>
        <v>4</v>
      </c>
      <c r="AO746" s="14" t="s">
        <v>130</v>
      </c>
      <c r="AP746" t="s">
        <v>73</v>
      </c>
      <c r="AQ746" t="s">
        <v>95</v>
      </c>
      <c r="AR746">
        <v>2</v>
      </c>
      <c r="AS746" t="s">
        <v>83</v>
      </c>
      <c r="AT746">
        <v>1</v>
      </c>
      <c r="AU746" s="71">
        <f t="shared" si="653"/>
        <v>2</v>
      </c>
      <c r="AV746" s="80">
        <f t="shared" si="675"/>
        <v>0</v>
      </c>
      <c r="AW746" s="14" t="s">
        <v>90</v>
      </c>
      <c r="AX746" t="s">
        <v>73</v>
      </c>
      <c r="AY746" t="s">
        <v>135</v>
      </c>
      <c r="AZ746">
        <v>3</v>
      </c>
      <c r="BA746" t="s">
        <v>83</v>
      </c>
      <c r="BB746">
        <v>1</v>
      </c>
      <c r="BC746" s="71">
        <f t="shared" si="676"/>
        <v>1</v>
      </c>
      <c r="BD746" s="80">
        <f t="shared" si="654"/>
        <v>2</v>
      </c>
      <c r="BE746" s="14" t="s">
        <v>131</v>
      </c>
      <c r="BF746" t="s">
        <v>73</v>
      </c>
      <c r="BG746" t="s">
        <v>88</v>
      </c>
      <c r="BH746">
        <v>2</v>
      </c>
      <c r="BI746" t="s">
        <v>83</v>
      </c>
      <c r="BJ746">
        <v>1</v>
      </c>
      <c r="BK746" s="71">
        <f t="shared" si="655"/>
        <v>0</v>
      </c>
      <c r="BL746" s="80">
        <f t="shared" si="677"/>
        <v>0</v>
      </c>
      <c r="BM746" s="14" t="s">
        <v>96</v>
      </c>
      <c r="BN746" t="s">
        <v>73</v>
      </c>
      <c r="BO746" t="s">
        <v>150</v>
      </c>
      <c r="BP746">
        <v>3</v>
      </c>
      <c r="BQ746" t="s">
        <v>83</v>
      </c>
      <c r="BR746">
        <v>1</v>
      </c>
      <c r="BS746" s="71">
        <f t="shared" si="678"/>
        <v>1</v>
      </c>
      <c r="BT746" s="80">
        <f t="shared" si="656"/>
        <v>2</v>
      </c>
      <c r="BU746" s="28">
        <f t="shared" si="679"/>
        <v>24</v>
      </c>
      <c r="BV746" s="14" t="str">
        <f t="shared" si="680"/>
        <v>Spanien</v>
      </c>
      <c r="BW746" s="80">
        <f t="shared" si="657"/>
        <v>0</v>
      </c>
      <c r="BX746" s="14" t="str">
        <f t="shared" si="681"/>
        <v>Brasilien</v>
      </c>
      <c r="BY746" s="80">
        <f t="shared" si="682"/>
        <v>7</v>
      </c>
      <c r="BZ746" s="14" t="str">
        <f t="shared" si="683"/>
        <v>Niederlande</v>
      </c>
      <c r="CA746" s="80">
        <f t="shared" si="684"/>
        <v>7</v>
      </c>
      <c r="CB746" s="14" t="str">
        <f t="shared" si="685"/>
        <v>Argentinien</v>
      </c>
      <c r="CC746" s="80">
        <f t="shared" si="686"/>
        <v>7</v>
      </c>
      <c r="CD746" s="14" t="str">
        <f t="shared" si="687"/>
        <v>Belgien</v>
      </c>
      <c r="CE746" s="80">
        <f t="shared" si="688"/>
        <v>0</v>
      </c>
      <c r="CF746" s="14" t="str">
        <f t="shared" si="689"/>
        <v>Portugal</v>
      </c>
      <c r="CG746" s="80">
        <f t="shared" si="690"/>
        <v>7</v>
      </c>
      <c r="CH746" s="14" t="str">
        <f t="shared" si="691"/>
        <v>England</v>
      </c>
      <c r="CI746" s="80">
        <f t="shared" si="692"/>
        <v>7</v>
      </c>
      <c r="CJ746" s="14" t="str">
        <f t="shared" si="693"/>
        <v>Frankreich</v>
      </c>
      <c r="CK746" s="80">
        <f t="shared" si="694"/>
        <v>7</v>
      </c>
      <c r="CL746" s="27">
        <f t="shared" si="695"/>
        <v>42</v>
      </c>
      <c r="CM746" t="s">
        <v>130</v>
      </c>
      <c r="CN746" t="s">
        <v>73</v>
      </c>
      <c r="CO746" t="s">
        <v>90</v>
      </c>
      <c r="CP746">
        <v>2</v>
      </c>
      <c r="CQ746" t="s">
        <v>83</v>
      </c>
      <c r="CR746">
        <v>3</v>
      </c>
      <c r="CS746" s="71">
        <f t="shared" si="643"/>
        <v>2</v>
      </c>
      <c r="CT746" s="80">
        <f t="shared" si="658"/>
        <v>0</v>
      </c>
      <c r="CU746" t="s">
        <v>84</v>
      </c>
      <c r="CV746" t="s">
        <v>73</v>
      </c>
      <c r="CW746" t="s">
        <v>93</v>
      </c>
      <c r="CX746">
        <v>1</v>
      </c>
      <c r="CY746" t="s">
        <v>83</v>
      </c>
      <c r="CZ746">
        <v>2</v>
      </c>
      <c r="DA746" s="71">
        <f t="shared" si="659"/>
        <v>3</v>
      </c>
      <c r="DB746" s="80">
        <f t="shared" si="660"/>
        <v>6</v>
      </c>
      <c r="DC746" t="s">
        <v>131</v>
      </c>
      <c r="DD746" t="s">
        <v>73</v>
      </c>
      <c r="DE746" t="s">
        <v>96</v>
      </c>
      <c r="DF746">
        <v>1</v>
      </c>
      <c r="DG746" t="s">
        <v>83</v>
      </c>
      <c r="DH746">
        <v>3</v>
      </c>
      <c r="DI746" s="71">
        <f t="shared" si="696"/>
        <v>0</v>
      </c>
      <c r="DJ746" s="80">
        <f t="shared" si="661"/>
        <v>0</v>
      </c>
      <c r="DK746" t="s">
        <v>85</v>
      </c>
      <c r="DL746" t="s">
        <v>73</v>
      </c>
      <c r="DM746" t="s">
        <v>94</v>
      </c>
      <c r="DN746">
        <v>1</v>
      </c>
      <c r="DO746" t="s">
        <v>83</v>
      </c>
      <c r="DP746">
        <v>2</v>
      </c>
      <c r="DQ746" s="71">
        <f t="shared" si="662"/>
        <v>3</v>
      </c>
      <c r="DR746" s="80">
        <f t="shared" si="663"/>
        <v>8</v>
      </c>
      <c r="DS746" s="27">
        <f t="shared" si="644"/>
        <v>14</v>
      </c>
      <c r="DT746" t="str">
        <f t="shared" si="645"/>
        <v>Argentinien</v>
      </c>
      <c r="DU746">
        <f t="shared" si="664"/>
        <v>8</v>
      </c>
      <c r="DV746" t="str">
        <f t="shared" si="646"/>
        <v>Brasilien</v>
      </c>
      <c r="DW746">
        <f t="shared" si="665"/>
        <v>0</v>
      </c>
      <c r="DX746" t="str">
        <f t="shared" si="647"/>
        <v>Frankreich</v>
      </c>
      <c r="DY746">
        <f t="shared" si="666"/>
        <v>8</v>
      </c>
      <c r="DZ746" t="str">
        <f t="shared" si="648"/>
        <v>Portugal</v>
      </c>
      <c r="EA746">
        <f t="shared" si="649"/>
        <v>0</v>
      </c>
      <c r="EB746" s="27">
        <f t="shared" si="650"/>
        <v>16</v>
      </c>
      <c r="EC746" t="s">
        <v>93</v>
      </c>
      <c r="ED746" t="s">
        <v>73</v>
      </c>
      <c r="EE746" t="s">
        <v>90</v>
      </c>
      <c r="EF746">
        <v>2</v>
      </c>
      <c r="EG746" t="s">
        <v>83</v>
      </c>
      <c r="EH746">
        <v>1</v>
      </c>
      <c r="EK746" t="s">
        <v>94</v>
      </c>
      <c r="EL746" t="s">
        <v>73</v>
      </c>
      <c r="EM746" t="s">
        <v>96</v>
      </c>
      <c r="EN746">
        <v>2</v>
      </c>
      <c r="EO746" t="s">
        <v>83</v>
      </c>
      <c r="EP746">
        <v>1</v>
      </c>
      <c r="EU746" t="s">
        <v>90</v>
      </c>
      <c r="EV746" t="s">
        <v>73</v>
      </c>
      <c r="EW746" t="s">
        <v>96</v>
      </c>
      <c r="EX746">
        <v>3</v>
      </c>
      <c r="EY746" t="s">
        <v>83</v>
      </c>
      <c r="EZ746">
        <v>1</v>
      </c>
      <c r="FC746" t="s">
        <v>93</v>
      </c>
      <c r="FD746" t="s">
        <v>73</v>
      </c>
      <c r="FE746" t="s">
        <v>94</v>
      </c>
      <c r="FF746">
        <v>1</v>
      </c>
      <c r="FG746" t="s">
        <v>83</v>
      </c>
      <c r="FH746">
        <v>2</v>
      </c>
      <c r="FL746" t="s">
        <v>96</v>
      </c>
      <c r="FN746" t="s">
        <v>90</v>
      </c>
      <c r="FP746" t="s">
        <v>93</v>
      </c>
      <c r="FR746" t="s">
        <v>94</v>
      </c>
      <c r="FU746">
        <v>172</v>
      </c>
      <c r="FX746" t="s">
        <v>1078</v>
      </c>
    </row>
    <row r="747" spans="1:180" x14ac:dyDescent="0.45">
      <c r="A747" s="1">
        <v>744</v>
      </c>
      <c r="B747" s="45">
        <f t="shared" si="642"/>
        <v>288</v>
      </c>
      <c r="C747" s="14" t="s">
        <v>1491</v>
      </c>
      <c r="D747" t="s">
        <v>1492</v>
      </c>
      <c r="E747" s="15" t="s">
        <v>1453</v>
      </c>
      <c r="F747" s="28">
        <f>VOR!IH747</f>
        <v>142</v>
      </c>
      <c r="G747" s="27">
        <f t="shared" si="651"/>
        <v>83</v>
      </c>
      <c r="H747" s="49">
        <f t="shared" si="667"/>
        <v>225</v>
      </c>
      <c r="I747" s="14" t="s">
        <v>84</v>
      </c>
      <c r="J747" t="s">
        <v>73</v>
      </c>
      <c r="K747" t="s">
        <v>92</v>
      </c>
      <c r="L747">
        <v>2</v>
      </c>
      <c r="M747" t="s">
        <v>83</v>
      </c>
      <c r="N747">
        <v>1</v>
      </c>
      <c r="O747" s="77">
        <f t="shared" si="668"/>
        <v>1</v>
      </c>
      <c r="P747" s="80">
        <f t="shared" si="669"/>
        <v>2</v>
      </c>
      <c r="Q747" t="s">
        <v>93</v>
      </c>
      <c r="R747" t="s">
        <v>73</v>
      </c>
      <c r="S747" t="s">
        <v>129</v>
      </c>
      <c r="T747">
        <v>2</v>
      </c>
      <c r="U747" t="s">
        <v>83</v>
      </c>
      <c r="V747">
        <v>1</v>
      </c>
      <c r="W747" s="71">
        <f t="shared" si="670"/>
        <v>1</v>
      </c>
      <c r="X747" s="80">
        <f t="shared" si="671"/>
        <v>4</v>
      </c>
      <c r="Y747" s="14" t="s">
        <v>94</v>
      </c>
      <c r="Z747" t="s">
        <v>73</v>
      </c>
      <c r="AA747" t="s">
        <v>133</v>
      </c>
      <c r="AB747">
        <v>3</v>
      </c>
      <c r="AC747" t="s">
        <v>83</v>
      </c>
      <c r="AD747">
        <v>2</v>
      </c>
      <c r="AE747" s="71">
        <f t="shared" si="672"/>
        <v>1</v>
      </c>
      <c r="AF747" s="80">
        <f t="shared" si="652"/>
        <v>2</v>
      </c>
      <c r="AG747" s="14" t="s">
        <v>85</v>
      </c>
      <c r="AH747" t="s">
        <v>73</v>
      </c>
      <c r="AI747" t="s">
        <v>136</v>
      </c>
      <c r="AJ747">
        <v>3</v>
      </c>
      <c r="AK747" t="s">
        <v>83</v>
      </c>
      <c r="AL747">
        <v>1</v>
      </c>
      <c r="AM747" s="71">
        <f t="shared" si="673"/>
        <v>1</v>
      </c>
      <c r="AN747" s="80">
        <f t="shared" si="674"/>
        <v>2</v>
      </c>
      <c r="AO747" s="14" t="s">
        <v>88</v>
      </c>
      <c r="AP747" t="s">
        <v>73</v>
      </c>
      <c r="AQ747" t="s">
        <v>142</v>
      </c>
      <c r="AR747">
        <v>2</v>
      </c>
      <c r="AS747" t="s">
        <v>83</v>
      </c>
      <c r="AT747">
        <v>1</v>
      </c>
      <c r="AU747" s="71">
        <f t="shared" si="653"/>
        <v>0</v>
      </c>
      <c r="AV747" s="80">
        <f t="shared" si="675"/>
        <v>0</v>
      </c>
      <c r="AW747" s="14" t="s">
        <v>90</v>
      </c>
      <c r="AX747" t="s">
        <v>73</v>
      </c>
      <c r="AY747" t="s">
        <v>138</v>
      </c>
      <c r="AZ747">
        <v>3</v>
      </c>
      <c r="BA747" t="s">
        <v>83</v>
      </c>
      <c r="BB747">
        <v>0</v>
      </c>
      <c r="BC747" s="71">
        <f t="shared" si="676"/>
        <v>1</v>
      </c>
      <c r="BD747" s="80">
        <f t="shared" si="654"/>
        <v>3</v>
      </c>
      <c r="BE747" s="14" t="s">
        <v>131</v>
      </c>
      <c r="BF747" t="s">
        <v>73</v>
      </c>
      <c r="BG747" t="s">
        <v>130</v>
      </c>
      <c r="BH747">
        <v>0</v>
      </c>
      <c r="BI747" t="s">
        <v>83</v>
      </c>
      <c r="BJ747">
        <v>2</v>
      </c>
      <c r="BK747" s="71">
        <f t="shared" si="655"/>
        <v>2</v>
      </c>
      <c r="BL747" s="80">
        <f t="shared" si="677"/>
        <v>0</v>
      </c>
      <c r="BM747" s="14" t="s">
        <v>96</v>
      </c>
      <c r="BN747" t="s">
        <v>73</v>
      </c>
      <c r="BO747" t="s">
        <v>150</v>
      </c>
      <c r="BP747">
        <v>2</v>
      </c>
      <c r="BQ747" t="s">
        <v>83</v>
      </c>
      <c r="BR747">
        <v>1</v>
      </c>
      <c r="BS747" s="71">
        <f t="shared" si="678"/>
        <v>1</v>
      </c>
      <c r="BT747" s="80">
        <f t="shared" si="656"/>
        <v>2</v>
      </c>
      <c r="BU747" s="28">
        <f t="shared" si="679"/>
        <v>15</v>
      </c>
      <c r="BV747" s="14" t="str">
        <f t="shared" si="680"/>
        <v>Deutschland</v>
      </c>
      <c r="BW747" s="80">
        <f t="shared" si="657"/>
        <v>0</v>
      </c>
      <c r="BX747" s="14" t="str">
        <f t="shared" si="681"/>
        <v>Brasilien</v>
      </c>
      <c r="BY747" s="80">
        <f t="shared" si="682"/>
        <v>7</v>
      </c>
      <c r="BZ747" s="14" t="str">
        <f t="shared" si="683"/>
        <v>Niederlande</v>
      </c>
      <c r="CA747" s="80">
        <f t="shared" si="684"/>
        <v>7</v>
      </c>
      <c r="CB747" s="14" t="str">
        <f t="shared" si="685"/>
        <v>Argentinien</v>
      </c>
      <c r="CC747" s="80">
        <f t="shared" si="686"/>
        <v>7</v>
      </c>
      <c r="CD747" s="14" t="str">
        <f t="shared" si="687"/>
        <v>Spanien</v>
      </c>
      <c r="CE747" s="80">
        <f t="shared" si="688"/>
        <v>0</v>
      </c>
      <c r="CF747" s="14" t="str">
        <f t="shared" si="689"/>
        <v>Portugal</v>
      </c>
      <c r="CG747" s="80">
        <f t="shared" si="690"/>
        <v>7</v>
      </c>
      <c r="CH747" s="14" t="str">
        <f t="shared" si="691"/>
        <v>England</v>
      </c>
      <c r="CI747" s="80">
        <f t="shared" si="692"/>
        <v>7</v>
      </c>
      <c r="CJ747" s="14" t="str">
        <f t="shared" si="693"/>
        <v>Frankreich</v>
      </c>
      <c r="CK747" s="80">
        <f t="shared" si="694"/>
        <v>7</v>
      </c>
      <c r="CL747" s="27">
        <f t="shared" si="695"/>
        <v>42</v>
      </c>
      <c r="CM747" t="s">
        <v>88</v>
      </c>
      <c r="CN747" t="s">
        <v>73</v>
      </c>
      <c r="CO747" t="s">
        <v>90</v>
      </c>
      <c r="CP747">
        <v>3</v>
      </c>
      <c r="CQ747" t="s">
        <v>83</v>
      </c>
      <c r="CR747">
        <v>4</v>
      </c>
      <c r="CS747" s="71">
        <f t="shared" si="643"/>
        <v>2</v>
      </c>
      <c r="CT747" s="80">
        <f t="shared" si="658"/>
        <v>0</v>
      </c>
      <c r="CU747" t="s">
        <v>84</v>
      </c>
      <c r="CV747" t="s">
        <v>73</v>
      </c>
      <c r="CW747" t="s">
        <v>93</v>
      </c>
      <c r="CX747">
        <v>1</v>
      </c>
      <c r="CY747" t="s">
        <v>83</v>
      </c>
      <c r="CZ747">
        <v>3</v>
      </c>
      <c r="DA747" s="71">
        <f t="shared" si="659"/>
        <v>3</v>
      </c>
      <c r="DB747" s="80">
        <f t="shared" si="660"/>
        <v>4</v>
      </c>
      <c r="DC747" t="s">
        <v>130</v>
      </c>
      <c r="DD747" t="s">
        <v>73</v>
      </c>
      <c r="DE747" t="s">
        <v>96</v>
      </c>
      <c r="DF747">
        <v>0</v>
      </c>
      <c r="DG747" t="s">
        <v>83</v>
      </c>
      <c r="DH747">
        <v>2</v>
      </c>
      <c r="DI747" s="71">
        <f t="shared" si="696"/>
        <v>0</v>
      </c>
      <c r="DJ747" s="80">
        <f t="shared" si="661"/>
        <v>0</v>
      </c>
      <c r="DK747" t="s">
        <v>85</v>
      </c>
      <c r="DL747" t="s">
        <v>73</v>
      </c>
      <c r="DM747" t="s">
        <v>94</v>
      </c>
      <c r="DN747">
        <v>2</v>
      </c>
      <c r="DO747" t="s">
        <v>83</v>
      </c>
      <c r="DP747">
        <v>3</v>
      </c>
      <c r="DQ747" s="71">
        <f t="shared" si="662"/>
        <v>3</v>
      </c>
      <c r="DR747" s="80">
        <f t="shared" si="663"/>
        <v>6</v>
      </c>
      <c r="DS747" s="27">
        <f t="shared" si="644"/>
        <v>10</v>
      </c>
      <c r="DT747" t="str">
        <f t="shared" si="645"/>
        <v>Argentinien</v>
      </c>
      <c r="DU747">
        <f t="shared" si="664"/>
        <v>8</v>
      </c>
      <c r="DV747" t="str">
        <f t="shared" si="646"/>
        <v>Brasilien</v>
      </c>
      <c r="DW747">
        <f t="shared" si="665"/>
        <v>0</v>
      </c>
      <c r="DX747" t="str">
        <f t="shared" si="647"/>
        <v>Frankreich</v>
      </c>
      <c r="DY747">
        <f t="shared" si="666"/>
        <v>8</v>
      </c>
      <c r="DZ747" t="str">
        <f t="shared" si="648"/>
        <v>Portugal</v>
      </c>
      <c r="EA747">
        <f t="shared" si="649"/>
        <v>0</v>
      </c>
      <c r="EB747" s="27">
        <f t="shared" si="650"/>
        <v>16</v>
      </c>
      <c r="EC747" t="s">
        <v>93</v>
      </c>
      <c r="ED747" t="s">
        <v>73</v>
      </c>
      <c r="EE747" t="s">
        <v>90</v>
      </c>
      <c r="EF747">
        <v>2</v>
      </c>
      <c r="EG747" t="s">
        <v>83</v>
      </c>
      <c r="EH747">
        <v>3</v>
      </c>
      <c r="EK747" t="s">
        <v>94</v>
      </c>
      <c r="EL747" t="s">
        <v>73</v>
      </c>
      <c r="EM747" t="s">
        <v>96</v>
      </c>
      <c r="EN747">
        <v>3</v>
      </c>
      <c r="EO747" t="s">
        <v>83</v>
      </c>
      <c r="EP747">
        <v>1</v>
      </c>
      <c r="EU747" t="s">
        <v>93</v>
      </c>
      <c r="EV747" t="s">
        <v>73</v>
      </c>
      <c r="EW747" t="s">
        <v>96</v>
      </c>
      <c r="EX747">
        <v>4</v>
      </c>
      <c r="EY747" t="s">
        <v>83</v>
      </c>
      <c r="EZ747">
        <v>2</v>
      </c>
      <c r="FC747" t="s">
        <v>90</v>
      </c>
      <c r="FD747" t="s">
        <v>73</v>
      </c>
      <c r="FE747" t="s">
        <v>94</v>
      </c>
      <c r="FF747">
        <v>1</v>
      </c>
      <c r="FG747" t="s">
        <v>83</v>
      </c>
      <c r="FH747">
        <v>2</v>
      </c>
      <c r="FL747" t="s">
        <v>96</v>
      </c>
      <c r="FN747" t="s">
        <v>93</v>
      </c>
      <c r="FP747" t="s">
        <v>90</v>
      </c>
      <c r="FR747" t="s">
        <v>94</v>
      </c>
      <c r="FU747">
        <v>160</v>
      </c>
      <c r="FX747" t="s">
        <v>88</v>
      </c>
    </row>
    <row r="748" spans="1:180" x14ac:dyDescent="0.45">
      <c r="A748" s="1">
        <v>745</v>
      </c>
      <c r="B748" s="45">
        <f t="shared" si="642"/>
        <v>514</v>
      </c>
      <c r="C748" s="14" t="s">
        <v>1494</v>
      </c>
      <c r="D748" t="s">
        <v>1495</v>
      </c>
      <c r="E748" s="15" t="s">
        <v>1453</v>
      </c>
      <c r="F748" s="28">
        <f>VOR!IH748</f>
        <v>151</v>
      </c>
      <c r="G748" s="27">
        <f t="shared" si="651"/>
        <v>37</v>
      </c>
      <c r="H748" s="49">
        <f t="shared" si="667"/>
        <v>188</v>
      </c>
      <c r="I748" s="14" t="s">
        <v>84</v>
      </c>
      <c r="J748" t="s">
        <v>73</v>
      </c>
      <c r="K748" t="s">
        <v>92</v>
      </c>
      <c r="L748">
        <v>2</v>
      </c>
      <c r="M748" t="s">
        <v>83</v>
      </c>
      <c r="N748">
        <v>3</v>
      </c>
      <c r="O748" s="77">
        <f t="shared" si="668"/>
        <v>1</v>
      </c>
      <c r="P748" s="80">
        <f t="shared" si="669"/>
        <v>0</v>
      </c>
      <c r="Q748" t="s">
        <v>86</v>
      </c>
      <c r="R748" t="s">
        <v>73</v>
      </c>
      <c r="S748" t="s">
        <v>164</v>
      </c>
      <c r="T748">
        <v>0</v>
      </c>
      <c r="U748" t="s">
        <v>83</v>
      </c>
      <c r="V748">
        <v>2</v>
      </c>
      <c r="W748" s="71">
        <f t="shared" si="670"/>
        <v>0</v>
      </c>
      <c r="X748" s="80">
        <f t="shared" si="671"/>
        <v>0</v>
      </c>
      <c r="Y748" s="14" t="s">
        <v>94</v>
      </c>
      <c r="Z748" t="s">
        <v>73</v>
      </c>
      <c r="AA748" t="s">
        <v>93</v>
      </c>
      <c r="AB748">
        <v>2</v>
      </c>
      <c r="AC748" t="s">
        <v>83</v>
      </c>
      <c r="AD748">
        <v>0</v>
      </c>
      <c r="AE748" s="71">
        <f t="shared" si="672"/>
        <v>1</v>
      </c>
      <c r="AF748" s="80">
        <f t="shared" si="652"/>
        <v>3</v>
      </c>
      <c r="AG748" s="14" t="s">
        <v>85</v>
      </c>
      <c r="AH748" t="s">
        <v>73</v>
      </c>
      <c r="AI748" t="s">
        <v>136</v>
      </c>
      <c r="AJ748">
        <v>3</v>
      </c>
      <c r="AK748" t="s">
        <v>83</v>
      </c>
      <c r="AL748">
        <v>1</v>
      </c>
      <c r="AM748" s="71">
        <f t="shared" si="673"/>
        <v>1</v>
      </c>
      <c r="AN748" s="80">
        <f t="shared" si="674"/>
        <v>2</v>
      </c>
      <c r="AO748" s="14" t="s">
        <v>88</v>
      </c>
      <c r="AP748" t="s">
        <v>73</v>
      </c>
      <c r="AQ748" t="s">
        <v>95</v>
      </c>
      <c r="AR748">
        <v>2</v>
      </c>
      <c r="AS748" t="s">
        <v>83</v>
      </c>
      <c r="AT748">
        <v>0</v>
      </c>
      <c r="AU748" s="71">
        <f t="shared" si="653"/>
        <v>2</v>
      </c>
      <c r="AV748" s="80">
        <f t="shared" si="675"/>
        <v>0</v>
      </c>
      <c r="AW748" s="14" t="s">
        <v>90</v>
      </c>
      <c r="AX748" t="s">
        <v>73</v>
      </c>
      <c r="AY748" t="s">
        <v>135</v>
      </c>
      <c r="AZ748">
        <v>1</v>
      </c>
      <c r="BA748" t="s">
        <v>83</v>
      </c>
      <c r="BB748">
        <v>0</v>
      </c>
      <c r="BC748" s="71">
        <f t="shared" si="676"/>
        <v>1</v>
      </c>
      <c r="BD748" s="80">
        <f t="shared" si="654"/>
        <v>2</v>
      </c>
      <c r="BE748" s="14" t="s">
        <v>131</v>
      </c>
      <c r="BF748" t="s">
        <v>73</v>
      </c>
      <c r="BG748" t="s">
        <v>130</v>
      </c>
      <c r="BH748">
        <v>1</v>
      </c>
      <c r="BI748" t="s">
        <v>83</v>
      </c>
      <c r="BJ748">
        <v>2</v>
      </c>
      <c r="BK748" s="71">
        <f t="shared" si="655"/>
        <v>2</v>
      </c>
      <c r="BL748" s="80">
        <f t="shared" si="677"/>
        <v>0</v>
      </c>
      <c r="BM748" s="14" t="s">
        <v>96</v>
      </c>
      <c r="BN748" t="s">
        <v>73</v>
      </c>
      <c r="BO748" t="s">
        <v>150</v>
      </c>
      <c r="BP748">
        <v>3</v>
      </c>
      <c r="BQ748" t="s">
        <v>83</v>
      </c>
      <c r="BR748">
        <v>1</v>
      </c>
      <c r="BS748" s="71">
        <f t="shared" si="678"/>
        <v>1</v>
      </c>
      <c r="BT748" s="80">
        <f t="shared" si="656"/>
        <v>2</v>
      </c>
      <c r="BU748" s="28">
        <f t="shared" si="679"/>
        <v>9</v>
      </c>
      <c r="BV748" s="14" t="str">
        <f t="shared" si="680"/>
        <v>Deutschland</v>
      </c>
      <c r="BW748" s="80">
        <f t="shared" si="657"/>
        <v>0</v>
      </c>
      <c r="BX748" s="14" t="str">
        <f t="shared" si="681"/>
        <v>Brasilien</v>
      </c>
      <c r="BY748" s="80">
        <f t="shared" si="682"/>
        <v>7</v>
      </c>
      <c r="BZ748" s="14" t="str">
        <f t="shared" si="683"/>
        <v>Wales</v>
      </c>
      <c r="CA748" s="80">
        <f t="shared" si="684"/>
        <v>0</v>
      </c>
      <c r="CB748" s="14" t="str">
        <f t="shared" si="685"/>
        <v>Tunesien</v>
      </c>
      <c r="CC748" s="80">
        <f t="shared" si="686"/>
        <v>0</v>
      </c>
      <c r="CD748" s="14" t="str">
        <f t="shared" si="687"/>
        <v>Spanien</v>
      </c>
      <c r="CE748" s="80">
        <f t="shared" si="688"/>
        <v>0</v>
      </c>
      <c r="CF748" s="14" t="str">
        <f t="shared" si="689"/>
        <v>Portugal</v>
      </c>
      <c r="CG748" s="80">
        <f t="shared" si="690"/>
        <v>7</v>
      </c>
      <c r="CH748" s="14" t="str">
        <f t="shared" si="691"/>
        <v>England</v>
      </c>
      <c r="CI748" s="80">
        <f t="shared" si="692"/>
        <v>7</v>
      </c>
      <c r="CJ748" s="14" t="str">
        <f t="shared" si="693"/>
        <v>Frankreich</v>
      </c>
      <c r="CK748" s="80">
        <f t="shared" si="694"/>
        <v>7</v>
      </c>
      <c r="CL748" s="27">
        <f t="shared" si="695"/>
        <v>28</v>
      </c>
      <c r="CM748" t="s">
        <v>88</v>
      </c>
      <c r="CN748" t="s">
        <v>73</v>
      </c>
      <c r="CO748" t="s">
        <v>90</v>
      </c>
      <c r="CP748">
        <v>3</v>
      </c>
      <c r="CQ748" t="s">
        <v>83</v>
      </c>
      <c r="CR748">
        <v>1</v>
      </c>
      <c r="CS748" s="71">
        <f t="shared" si="643"/>
        <v>2</v>
      </c>
      <c r="CT748" s="80">
        <f t="shared" si="658"/>
        <v>0</v>
      </c>
      <c r="CU748" t="s">
        <v>92</v>
      </c>
      <c r="CV748" t="s">
        <v>73</v>
      </c>
      <c r="CW748" t="s">
        <v>164</v>
      </c>
      <c r="CX748">
        <v>2</v>
      </c>
      <c r="CY748" t="s">
        <v>83</v>
      </c>
      <c r="CZ748">
        <v>1</v>
      </c>
      <c r="DA748" s="71">
        <f t="shared" si="659"/>
        <v>0</v>
      </c>
      <c r="DB748" s="80">
        <f t="shared" si="660"/>
        <v>0</v>
      </c>
      <c r="DC748" t="s">
        <v>130</v>
      </c>
      <c r="DD748" t="s">
        <v>73</v>
      </c>
      <c r="DE748" t="s">
        <v>96</v>
      </c>
      <c r="DF748">
        <v>2</v>
      </c>
      <c r="DG748" t="s">
        <v>83</v>
      </c>
      <c r="DH748">
        <v>1</v>
      </c>
      <c r="DI748" s="71">
        <f t="shared" si="696"/>
        <v>0</v>
      </c>
      <c r="DJ748" s="80">
        <f t="shared" si="661"/>
        <v>0</v>
      </c>
      <c r="DK748" t="s">
        <v>85</v>
      </c>
      <c r="DL748" t="s">
        <v>73</v>
      </c>
      <c r="DM748" t="s">
        <v>94</v>
      </c>
      <c r="DN748">
        <v>2</v>
      </c>
      <c r="DO748" t="s">
        <v>83</v>
      </c>
      <c r="DP748">
        <v>1</v>
      </c>
      <c r="DQ748" s="71">
        <f t="shared" si="662"/>
        <v>3</v>
      </c>
      <c r="DR748" s="80">
        <f t="shared" si="663"/>
        <v>0</v>
      </c>
      <c r="DS748" s="27">
        <f t="shared" si="644"/>
        <v>0</v>
      </c>
      <c r="DT748" t="str">
        <f t="shared" si="645"/>
        <v>Wales</v>
      </c>
      <c r="DU748">
        <f t="shared" si="664"/>
        <v>0</v>
      </c>
      <c r="DV748" t="str">
        <f t="shared" si="646"/>
        <v>Deutschland</v>
      </c>
      <c r="DW748">
        <f t="shared" si="665"/>
        <v>0</v>
      </c>
      <c r="DX748" t="str">
        <f t="shared" si="647"/>
        <v>England</v>
      </c>
      <c r="DY748">
        <f t="shared" si="666"/>
        <v>0</v>
      </c>
      <c r="DZ748" t="str">
        <f t="shared" si="648"/>
        <v>Spanien</v>
      </c>
      <c r="EA748">
        <f t="shared" si="649"/>
        <v>0</v>
      </c>
      <c r="EB748" s="27">
        <f t="shared" si="650"/>
        <v>0</v>
      </c>
      <c r="EC748" t="s">
        <v>92</v>
      </c>
      <c r="ED748" t="s">
        <v>73</v>
      </c>
      <c r="EE748" t="s">
        <v>88</v>
      </c>
      <c r="EF748">
        <v>1</v>
      </c>
      <c r="EG748" t="s">
        <v>83</v>
      </c>
      <c r="EH748">
        <v>2</v>
      </c>
      <c r="EK748" t="s">
        <v>85</v>
      </c>
      <c r="EL748" t="s">
        <v>73</v>
      </c>
      <c r="EM748" t="s">
        <v>130</v>
      </c>
      <c r="EN748">
        <v>3</v>
      </c>
      <c r="EO748" t="s">
        <v>83</v>
      </c>
      <c r="EP748">
        <v>2</v>
      </c>
      <c r="EU748" t="s">
        <v>92</v>
      </c>
      <c r="EV748" t="s">
        <v>73</v>
      </c>
      <c r="EW748" t="s">
        <v>130</v>
      </c>
      <c r="EX748">
        <v>2</v>
      </c>
      <c r="EY748" t="s">
        <v>83</v>
      </c>
      <c r="EZ748">
        <v>1</v>
      </c>
      <c r="FC748" t="s">
        <v>88</v>
      </c>
      <c r="FD748" t="s">
        <v>73</v>
      </c>
      <c r="FE748" t="s">
        <v>85</v>
      </c>
      <c r="FF748">
        <v>2</v>
      </c>
      <c r="FG748" t="s">
        <v>83</v>
      </c>
      <c r="FH748">
        <v>3</v>
      </c>
      <c r="FL748" t="s">
        <v>130</v>
      </c>
      <c r="FN748" t="s">
        <v>92</v>
      </c>
      <c r="FP748" t="s">
        <v>88</v>
      </c>
      <c r="FR748" t="s">
        <v>85</v>
      </c>
      <c r="FU748">
        <v>133</v>
      </c>
      <c r="FX748" t="s">
        <v>644</v>
      </c>
    </row>
    <row r="749" spans="1:180" x14ac:dyDescent="0.45">
      <c r="A749" s="1">
        <v>746</v>
      </c>
      <c r="B749" s="45">
        <f t="shared" si="642"/>
        <v>35</v>
      </c>
      <c r="C749" s="14" t="s">
        <v>1496</v>
      </c>
      <c r="D749" t="s">
        <v>317</v>
      </c>
      <c r="E749" s="15" t="s">
        <v>1453</v>
      </c>
      <c r="F749" s="28">
        <f>VOR!IH749</f>
        <v>180</v>
      </c>
      <c r="G749" s="27">
        <f t="shared" si="651"/>
        <v>91</v>
      </c>
      <c r="H749" s="49">
        <f t="shared" si="667"/>
        <v>271</v>
      </c>
      <c r="I749" s="14" t="s">
        <v>84</v>
      </c>
      <c r="J749" t="s">
        <v>73</v>
      </c>
      <c r="K749" t="s">
        <v>137</v>
      </c>
      <c r="L749">
        <v>3</v>
      </c>
      <c r="M749" t="s">
        <v>83</v>
      </c>
      <c r="N749">
        <v>2</v>
      </c>
      <c r="O749" s="77">
        <f t="shared" si="668"/>
        <v>3</v>
      </c>
      <c r="P749" s="80">
        <f t="shared" si="669"/>
        <v>4</v>
      </c>
      <c r="Q749" t="s">
        <v>93</v>
      </c>
      <c r="R749" t="s">
        <v>73</v>
      </c>
      <c r="S749" t="s">
        <v>129</v>
      </c>
      <c r="T749">
        <v>2</v>
      </c>
      <c r="U749" t="s">
        <v>83</v>
      </c>
      <c r="V749">
        <v>1</v>
      </c>
      <c r="W749" s="71">
        <f t="shared" si="670"/>
        <v>1</v>
      </c>
      <c r="X749" s="80">
        <f t="shared" si="671"/>
        <v>4</v>
      </c>
      <c r="Y749" s="14" t="s">
        <v>94</v>
      </c>
      <c r="Z749" t="s">
        <v>73</v>
      </c>
      <c r="AA749" t="s">
        <v>133</v>
      </c>
      <c r="AB749">
        <v>3</v>
      </c>
      <c r="AC749" t="s">
        <v>83</v>
      </c>
      <c r="AD749">
        <v>1</v>
      </c>
      <c r="AE749" s="71">
        <f t="shared" si="672"/>
        <v>1</v>
      </c>
      <c r="AF749" s="80">
        <f t="shared" si="652"/>
        <v>4</v>
      </c>
      <c r="AG749" s="14" t="s">
        <v>85</v>
      </c>
      <c r="AH749" t="s">
        <v>73</v>
      </c>
      <c r="AI749" t="s">
        <v>132</v>
      </c>
      <c r="AJ749">
        <v>1</v>
      </c>
      <c r="AK749" t="s">
        <v>83</v>
      </c>
      <c r="AL749">
        <v>0</v>
      </c>
      <c r="AM749" s="71">
        <f t="shared" si="673"/>
        <v>3</v>
      </c>
      <c r="AN749" s="80">
        <f t="shared" si="674"/>
        <v>4</v>
      </c>
      <c r="AO749" s="14" t="s">
        <v>130</v>
      </c>
      <c r="AP749" t="s">
        <v>73</v>
      </c>
      <c r="AQ749" t="s">
        <v>95</v>
      </c>
      <c r="AR749">
        <v>2</v>
      </c>
      <c r="AS749" t="s">
        <v>83</v>
      </c>
      <c r="AT749">
        <v>3</v>
      </c>
      <c r="AU749" s="71">
        <f t="shared" si="653"/>
        <v>2</v>
      </c>
      <c r="AV749" s="80">
        <f t="shared" si="675"/>
        <v>3</v>
      </c>
      <c r="AW749" s="14" t="s">
        <v>90</v>
      </c>
      <c r="AX749" t="s">
        <v>73</v>
      </c>
      <c r="AY749" t="s">
        <v>96</v>
      </c>
      <c r="AZ749">
        <v>2</v>
      </c>
      <c r="BA749" t="s">
        <v>83</v>
      </c>
      <c r="BB749">
        <v>1</v>
      </c>
      <c r="BC749" s="71">
        <f t="shared" si="676"/>
        <v>1</v>
      </c>
      <c r="BD749" s="80">
        <f t="shared" si="654"/>
        <v>2</v>
      </c>
      <c r="BE749" s="14" t="s">
        <v>131</v>
      </c>
      <c r="BF749" t="s">
        <v>73</v>
      </c>
      <c r="BG749" t="s">
        <v>88</v>
      </c>
      <c r="BH749">
        <v>1</v>
      </c>
      <c r="BI749" t="s">
        <v>83</v>
      </c>
      <c r="BJ749">
        <v>2</v>
      </c>
      <c r="BK749" s="71">
        <f t="shared" si="655"/>
        <v>0</v>
      </c>
      <c r="BL749" s="80">
        <f t="shared" si="677"/>
        <v>0</v>
      </c>
      <c r="BM749" s="14" t="s">
        <v>135</v>
      </c>
      <c r="BN749" t="s">
        <v>73</v>
      </c>
      <c r="BO749" t="s">
        <v>134</v>
      </c>
      <c r="BP749">
        <v>1</v>
      </c>
      <c r="BQ749" t="s">
        <v>83</v>
      </c>
      <c r="BR749">
        <v>2</v>
      </c>
      <c r="BS749" s="71">
        <f t="shared" si="678"/>
        <v>2</v>
      </c>
      <c r="BT749" s="80">
        <f t="shared" si="656"/>
        <v>0</v>
      </c>
      <c r="BU749" s="28">
        <f t="shared" si="679"/>
        <v>21</v>
      </c>
      <c r="BV749" s="14" t="str">
        <f t="shared" si="680"/>
        <v>Kroatien</v>
      </c>
      <c r="BW749" s="80">
        <f t="shared" si="657"/>
        <v>7</v>
      </c>
      <c r="BX749" s="14" t="str">
        <f t="shared" si="681"/>
        <v>Brasilien</v>
      </c>
      <c r="BY749" s="80">
        <f t="shared" si="682"/>
        <v>7</v>
      </c>
      <c r="BZ749" s="14" t="str">
        <f t="shared" si="683"/>
        <v>Niederlande</v>
      </c>
      <c r="CA749" s="80">
        <f t="shared" si="684"/>
        <v>7</v>
      </c>
      <c r="CB749" s="14" t="str">
        <f t="shared" si="685"/>
        <v>Argentinien</v>
      </c>
      <c r="CC749" s="80">
        <f t="shared" si="686"/>
        <v>7</v>
      </c>
      <c r="CD749" s="14" t="str">
        <f t="shared" si="687"/>
        <v>Deutschland</v>
      </c>
      <c r="CE749" s="80">
        <f t="shared" si="688"/>
        <v>0</v>
      </c>
      <c r="CF749" s="14" t="str">
        <f t="shared" si="689"/>
        <v>Schweiz</v>
      </c>
      <c r="CG749" s="80">
        <f t="shared" si="690"/>
        <v>0</v>
      </c>
      <c r="CH749" s="14" t="str">
        <f t="shared" si="691"/>
        <v>England</v>
      </c>
      <c r="CI749" s="80">
        <f t="shared" si="692"/>
        <v>7</v>
      </c>
      <c r="CJ749" s="14" t="str">
        <f t="shared" si="693"/>
        <v>Frankreich</v>
      </c>
      <c r="CK749" s="80">
        <f t="shared" si="694"/>
        <v>7</v>
      </c>
      <c r="CL749" s="27">
        <f t="shared" si="695"/>
        <v>42</v>
      </c>
      <c r="CM749" t="s">
        <v>95</v>
      </c>
      <c r="CN749" t="s">
        <v>73</v>
      </c>
      <c r="CO749" t="s">
        <v>90</v>
      </c>
      <c r="CP749">
        <v>1</v>
      </c>
      <c r="CQ749" t="s">
        <v>83</v>
      </c>
      <c r="CR749">
        <v>2</v>
      </c>
      <c r="CS749" s="71">
        <f t="shared" si="643"/>
        <v>3</v>
      </c>
      <c r="CT749" s="80">
        <f t="shared" si="658"/>
        <v>0</v>
      </c>
      <c r="CU749" t="s">
        <v>84</v>
      </c>
      <c r="CV749" t="s">
        <v>73</v>
      </c>
      <c r="CW749" t="s">
        <v>93</v>
      </c>
      <c r="CX749">
        <v>2</v>
      </c>
      <c r="CY749" t="s">
        <v>83</v>
      </c>
      <c r="CZ749">
        <v>3</v>
      </c>
      <c r="DA749" s="71">
        <f t="shared" si="659"/>
        <v>3</v>
      </c>
      <c r="DB749" s="80">
        <f t="shared" si="660"/>
        <v>8</v>
      </c>
      <c r="DC749" t="s">
        <v>88</v>
      </c>
      <c r="DD749" t="s">
        <v>73</v>
      </c>
      <c r="DE749" t="s">
        <v>134</v>
      </c>
      <c r="DF749">
        <v>1</v>
      </c>
      <c r="DG749" t="s">
        <v>83</v>
      </c>
      <c r="DH749">
        <v>0</v>
      </c>
      <c r="DI749" s="71">
        <f t="shared" si="696"/>
        <v>0</v>
      </c>
      <c r="DJ749" s="80">
        <f t="shared" si="661"/>
        <v>0</v>
      </c>
      <c r="DK749" t="s">
        <v>85</v>
      </c>
      <c r="DL749" t="s">
        <v>73</v>
      </c>
      <c r="DM749" t="s">
        <v>94</v>
      </c>
      <c r="DN749">
        <v>1</v>
      </c>
      <c r="DO749" t="s">
        <v>83</v>
      </c>
      <c r="DP749">
        <v>3</v>
      </c>
      <c r="DQ749" s="71">
        <f t="shared" si="662"/>
        <v>3</v>
      </c>
      <c r="DR749" s="80">
        <f t="shared" si="663"/>
        <v>4</v>
      </c>
      <c r="DS749" s="27">
        <f t="shared" si="644"/>
        <v>12</v>
      </c>
      <c r="DT749" t="str">
        <f t="shared" si="645"/>
        <v>Argentinien</v>
      </c>
      <c r="DU749">
        <f t="shared" si="664"/>
        <v>8</v>
      </c>
      <c r="DV749" t="str">
        <f t="shared" si="646"/>
        <v>Brasilien</v>
      </c>
      <c r="DW749">
        <f t="shared" si="665"/>
        <v>0</v>
      </c>
      <c r="DX749" t="str">
        <f t="shared" si="647"/>
        <v>Frankreich</v>
      </c>
      <c r="DY749">
        <f t="shared" si="666"/>
        <v>8</v>
      </c>
      <c r="DZ749" t="str">
        <f t="shared" si="648"/>
        <v>Deutschland</v>
      </c>
      <c r="EA749">
        <f t="shared" si="649"/>
        <v>0</v>
      </c>
      <c r="EB749" s="27">
        <f t="shared" si="650"/>
        <v>16</v>
      </c>
      <c r="EC749" t="s">
        <v>93</v>
      </c>
      <c r="ED749" t="s">
        <v>73</v>
      </c>
      <c r="EE749" t="s">
        <v>90</v>
      </c>
      <c r="EF749">
        <v>1</v>
      </c>
      <c r="EG749" t="s">
        <v>83</v>
      </c>
      <c r="EH749">
        <v>2</v>
      </c>
      <c r="EK749" t="s">
        <v>94</v>
      </c>
      <c r="EL749" t="s">
        <v>73</v>
      </c>
      <c r="EM749" t="s">
        <v>88</v>
      </c>
      <c r="EN749">
        <v>2</v>
      </c>
      <c r="EO749" t="s">
        <v>83</v>
      </c>
      <c r="EP749">
        <v>1</v>
      </c>
      <c r="EU749" t="s">
        <v>93</v>
      </c>
      <c r="EV749" t="s">
        <v>73</v>
      </c>
      <c r="EW749" t="s">
        <v>88</v>
      </c>
      <c r="EX749">
        <v>3</v>
      </c>
      <c r="EY749" t="s">
        <v>83</v>
      </c>
      <c r="EZ749">
        <v>1</v>
      </c>
      <c r="FC749" t="s">
        <v>90</v>
      </c>
      <c r="FD749" t="s">
        <v>73</v>
      </c>
      <c r="FE749" t="s">
        <v>94</v>
      </c>
      <c r="FF749">
        <v>1</v>
      </c>
      <c r="FG749" t="s">
        <v>83</v>
      </c>
      <c r="FH749">
        <v>0</v>
      </c>
      <c r="FL749" t="s">
        <v>88</v>
      </c>
      <c r="FN749" t="s">
        <v>93</v>
      </c>
      <c r="FP749" t="s">
        <v>94</v>
      </c>
      <c r="FR749" t="s">
        <v>90</v>
      </c>
      <c r="FU749">
        <v>0</v>
      </c>
      <c r="FX749" t="s">
        <v>318</v>
      </c>
    </row>
    <row r="750" spans="1:180" x14ac:dyDescent="0.45">
      <c r="A750" s="1">
        <v>747</v>
      </c>
      <c r="B750" s="45">
        <f t="shared" si="642"/>
        <v>344</v>
      </c>
      <c r="C750" s="14" t="s">
        <v>1497</v>
      </c>
      <c r="D750" t="s">
        <v>317</v>
      </c>
      <c r="E750" s="15" t="s">
        <v>1453</v>
      </c>
      <c r="F750" s="28">
        <f>VOR!IH750</f>
        <v>166</v>
      </c>
      <c r="G750" s="27">
        <f t="shared" si="651"/>
        <v>49</v>
      </c>
      <c r="H750" s="49">
        <f t="shared" si="667"/>
        <v>215</v>
      </c>
      <c r="I750" s="14" t="s">
        <v>84</v>
      </c>
      <c r="J750" t="s">
        <v>73</v>
      </c>
      <c r="K750" t="s">
        <v>137</v>
      </c>
      <c r="L750">
        <v>2</v>
      </c>
      <c r="M750" t="s">
        <v>83</v>
      </c>
      <c r="N750">
        <v>1</v>
      </c>
      <c r="O750" s="77">
        <f t="shared" si="668"/>
        <v>3</v>
      </c>
      <c r="P750" s="80">
        <f t="shared" si="669"/>
        <v>4</v>
      </c>
      <c r="Q750" t="s">
        <v>169</v>
      </c>
      <c r="R750" t="s">
        <v>73</v>
      </c>
      <c r="S750" t="s">
        <v>87</v>
      </c>
      <c r="T750">
        <v>1</v>
      </c>
      <c r="U750" t="s">
        <v>83</v>
      </c>
      <c r="V750">
        <v>0</v>
      </c>
      <c r="W750" s="71">
        <f t="shared" si="670"/>
        <v>2</v>
      </c>
      <c r="X750" s="80">
        <f t="shared" si="671"/>
        <v>0</v>
      </c>
      <c r="Y750" s="14" t="s">
        <v>129</v>
      </c>
      <c r="Z750" t="s">
        <v>73</v>
      </c>
      <c r="AA750" t="s">
        <v>93</v>
      </c>
      <c r="AB750">
        <v>1</v>
      </c>
      <c r="AC750" t="s">
        <v>83</v>
      </c>
      <c r="AD750">
        <v>0</v>
      </c>
      <c r="AE750" s="71">
        <f t="shared" si="672"/>
        <v>0</v>
      </c>
      <c r="AF750" s="80">
        <f t="shared" si="652"/>
        <v>0</v>
      </c>
      <c r="AG750" s="14" t="s">
        <v>85</v>
      </c>
      <c r="AH750" t="s">
        <v>73</v>
      </c>
      <c r="AI750" t="s">
        <v>136</v>
      </c>
      <c r="AJ750">
        <v>2</v>
      </c>
      <c r="AK750" t="s">
        <v>83</v>
      </c>
      <c r="AL750">
        <v>1</v>
      </c>
      <c r="AM750" s="71">
        <f t="shared" si="673"/>
        <v>1</v>
      </c>
      <c r="AN750" s="80">
        <f t="shared" si="674"/>
        <v>2</v>
      </c>
      <c r="AO750" s="14" t="s">
        <v>88</v>
      </c>
      <c r="AP750" t="s">
        <v>73</v>
      </c>
      <c r="AQ750" t="s">
        <v>142</v>
      </c>
      <c r="AR750">
        <v>2</v>
      </c>
      <c r="AS750" t="s">
        <v>83</v>
      </c>
      <c r="AT750">
        <v>0</v>
      </c>
      <c r="AU750" s="71">
        <f t="shared" si="653"/>
        <v>0</v>
      </c>
      <c r="AV750" s="80">
        <f t="shared" si="675"/>
        <v>0</v>
      </c>
      <c r="AW750" s="14" t="s">
        <v>90</v>
      </c>
      <c r="AX750" t="s">
        <v>73</v>
      </c>
      <c r="AY750" t="s">
        <v>91</v>
      </c>
      <c r="AZ750">
        <v>3</v>
      </c>
      <c r="BA750" t="s">
        <v>83</v>
      </c>
      <c r="BB750">
        <v>1</v>
      </c>
      <c r="BC750" s="71">
        <f t="shared" si="676"/>
        <v>3</v>
      </c>
      <c r="BD750" s="80">
        <f t="shared" si="654"/>
        <v>4</v>
      </c>
      <c r="BE750" s="14" t="s">
        <v>95</v>
      </c>
      <c r="BF750" t="s">
        <v>73</v>
      </c>
      <c r="BG750" t="s">
        <v>130</v>
      </c>
      <c r="BH750">
        <v>2</v>
      </c>
      <c r="BI750" t="s">
        <v>83</v>
      </c>
      <c r="BJ750">
        <v>1</v>
      </c>
      <c r="BK750" s="71">
        <f t="shared" si="655"/>
        <v>2</v>
      </c>
      <c r="BL750" s="80">
        <f t="shared" si="677"/>
        <v>0</v>
      </c>
      <c r="BM750" s="14" t="s">
        <v>96</v>
      </c>
      <c r="BN750" t="s">
        <v>73</v>
      </c>
      <c r="BO750" t="s">
        <v>134</v>
      </c>
      <c r="BP750">
        <v>2</v>
      </c>
      <c r="BQ750" t="s">
        <v>83</v>
      </c>
      <c r="BR750">
        <v>1</v>
      </c>
      <c r="BS750" s="71">
        <f t="shared" si="678"/>
        <v>3</v>
      </c>
      <c r="BT750" s="80">
        <f t="shared" si="656"/>
        <v>4</v>
      </c>
      <c r="BU750" s="28">
        <f t="shared" si="679"/>
        <v>14</v>
      </c>
      <c r="BV750" s="14" t="str">
        <f t="shared" si="680"/>
        <v>Deutschland</v>
      </c>
      <c r="BW750" s="80">
        <f t="shared" si="657"/>
        <v>0</v>
      </c>
      <c r="BX750" s="14" t="str">
        <f t="shared" si="681"/>
        <v>Brasilien</v>
      </c>
      <c r="BY750" s="80">
        <f t="shared" si="682"/>
        <v>7</v>
      </c>
      <c r="BZ750" s="14" t="str">
        <f t="shared" si="683"/>
        <v>Niederlande</v>
      </c>
      <c r="CA750" s="80">
        <f t="shared" si="684"/>
        <v>7</v>
      </c>
      <c r="CB750" s="14" t="str">
        <f t="shared" si="685"/>
        <v>Saudi-Arabien</v>
      </c>
      <c r="CC750" s="80">
        <f t="shared" si="686"/>
        <v>0</v>
      </c>
      <c r="CD750" s="14" t="str">
        <f t="shared" si="687"/>
        <v>Kroatien</v>
      </c>
      <c r="CE750" s="80">
        <f t="shared" si="688"/>
        <v>7</v>
      </c>
      <c r="CF750" s="14" t="str">
        <f t="shared" si="689"/>
        <v>Portugal</v>
      </c>
      <c r="CG750" s="80">
        <f t="shared" si="690"/>
        <v>7</v>
      </c>
      <c r="CH750" s="14" t="str">
        <f t="shared" si="691"/>
        <v>England</v>
      </c>
      <c r="CI750" s="80">
        <f t="shared" si="692"/>
        <v>7</v>
      </c>
      <c r="CJ750" s="14" t="str">
        <f t="shared" si="693"/>
        <v>Dänemark</v>
      </c>
      <c r="CK750" s="80">
        <f t="shared" si="694"/>
        <v>0</v>
      </c>
      <c r="CL750" s="27">
        <f t="shared" si="695"/>
        <v>35</v>
      </c>
      <c r="CM750" t="s">
        <v>88</v>
      </c>
      <c r="CN750" t="s">
        <v>73</v>
      </c>
      <c r="CO750" t="s">
        <v>90</v>
      </c>
      <c r="CP750">
        <v>2</v>
      </c>
      <c r="CQ750" t="s">
        <v>83</v>
      </c>
      <c r="CR750">
        <v>1</v>
      </c>
      <c r="CS750" s="71">
        <f t="shared" si="643"/>
        <v>2</v>
      </c>
      <c r="CT750" s="80">
        <f t="shared" si="658"/>
        <v>0</v>
      </c>
      <c r="CU750" t="s">
        <v>84</v>
      </c>
      <c r="CV750" t="s">
        <v>73</v>
      </c>
      <c r="CW750" t="s">
        <v>169</v>
      </c>
      <c r="CX750">
        <v>0</v>
      </c>
      <c r="CY750" t="s">
        <v>83</v>
      </c>
      <c r="CZ750">
        <v>1</v>
      </c>
      <c r="DA750" s="71">
        <f t="shared" si="659"/>
        <v>1</v>
      </c>
      <c r="DB750" s="80">
        <f t="shared" si="660"/>
        <v>0</v>
      </c>
      <c r="DC750" t="s">
        <v>95</v>
      </c>
      <c r="DD750" t="s">
        <v>73</v>
      </c>
      <c r="DE750" t="s">
        <v>96</v>
      </c>
      <c r="DF750">
        <v>0</v>
      </c>
      <c r="DG750" t="s">
        <v>83</v>
      </c>
      <c r="DH750">
        <v>1</v>
      </c>
      <c r="DI750" s="71">
        <f t="shared" si="696"/>
        <v>0</v>
      </c>
      <c r="DJ750" s="80">
        <f t="shared" si="661"/>
        <v>0</v>
      </c>
      <c r="DK750" t="s">
        <v>85</v>
      </c>
      <c r="DL750" t="s">
        <v>73</v>
      </c>
      <c r="DM750" t="s">
        <v>129</v>
      </c>
      <c r="DN750">
        <v>2</v>
      </c>
      <c r="DO750" t="s">
        <v>83</v>
      </c>
      <c r="DP750">
        <v>1</v>
      </c>
      <c r="DQ750" s="71">
        <f t="shared" si="662"/>
        <v>1</v>
      </c>
      <c r="DR750" s="80">
        <f t="shared" si="663"/>
        <v>0</v>
      </c>
      <c r="DS750" s="27">
        <f t="shared" si="644"/>
        <v>0</v>
      </c>
      <c r="DT750" t="str">
        <f t="shared" si="645"/>
        <v>Saudi-Arabien</v>
      </c>
      <c r="DU750">
        <f t="shared" si="664"/>
        <v>0</v>
      </c>
      <c r="DV750" t="str">
        <f t="shared" si="646"/>
        <v>Deutschland</v>
      </c>
      <c r="DW750">
        <f t="shared" si="665"/>
        <v>0</v>
      </c>
      <c r="DX750" t="str">
        <f t="shared" si="647"/>
        <v>England</v>
      </c>
      <c r="DY750">
        <f t="shared" si="666"/>
        <v>0</v>
      </c>
      <c r="DZ750" t="str">
        <f t="shared" si="648"/>
        <v>Portugal</v>
      </c>
      <c r="EA750">
        <f t="shared" si="649"/>
        <v>0</v>
      </c>
      <c r="EB750" s="27">
        <f t="shared" si="650"/>
        <v>0</v>
      </c>
      <c r="EC750" t="s">
        <v>169</v>
      </c>
      <c r="ED750" t="s">
        <v>73</v>
      </c>
      <c r="EE750" t="s">
        <v>88</v>
      </c>
      <c r="EF750">
        <v>1</v>
      </c>
      <c r="EG750" t="s">
        <v>83</v>
      </c>
      <c r="EH750">
        <v>2</v>
      </c>
      <c r="EK750" t="s">
        <v>85</v>
      </c>
      <c r="EL750" t="s">
        <v>73</v>
      </c>
      <c r="EM750" t="s">
        <v>96</v>
      </c>
      <c r="EN750">
        <v>2</v>
      </c>
      <c r="EO750" t="s">
        <v>83</v>
      </c>
      <c r="EP750">
        <v>1</v>
      </c>
      <c r="EU750" t="s">
        <v>169</v>
      </c>
      <c r="EV750" t="s">
        <v>73</v>
      </c>
      <c r="EW750" t="s">
        <v>96</v>
      </c>
      <c r="EX750">
        <v>2</v>
      </c>
      <c r="EY750" t="s">
        <v>83</v>
      </c>
      <c r="EZ750">
        <v>1</v>
      </c>
      <c r="FC750" t="s">
        <v>88</v>
      </c>
      <c r="FD750" t="s">
        <v>73</v>
      </c>
      <c r="FE750" t="s">
        <v>85</v>
      </c>
      <c r="FF750">
        <v>3</v>
      </c>
      <c r="FG750" t="s">
        <v>83</v>
      </c>
      <c r="FH750">
        <v>2</v>
      </c>
      <c r="FL750" t="s">
        <v>96</v>
      </c>
      <c r="FN750" t="s">
        <v>169</v>
      </c>
      <c r="FP750" t="s">
        <v>85</v>
      </c>
      <c r="FR750" t="s">
        <v>88</v>
      </c>
      <c r="FU750">
        <v>152</v>
      </c>
      <c r="FX750" t="s">
        <v>1529</v>
      </c>
    </row>
    <row r="751" spans="1:180" x14ac:dyDescent="0.45">
      <c r="A751" s="1">
        <v>748</v>
      </c>
      <c r="B751" s="45">
        <f t="shared" si="642"/>
        <v>317</v>
      </c>
      <c r="C751" s="14" t="s">
        <v>1498</v>
      </c>
      <c r="D751" t="s">
        <v>1499</v>
      </c>
      <c r="E751" s="15" t="s">
        <v>1453</v>
      </c>
      <c r="F751" s="28">
        <f>VOR!IH751</f>
        <v>151</v>
      </c>
      <c r="G751" s="27">
        <f t="shared" si="651"/>
        <v>68</v>
      </c>
      <c r="H751" s="49">
        <f t="shared" si="667"/>
        <v>219</v>
      </c>
      <c r="I751" s="14" t="s">
        <v>84</v>
      </c>
      <c r="J751" t="s">
        <v>73</v>
      </c>
      <c r="K751" t="s">
        <v>92</v>
      </c>
      <c r="L751">
        <v>3</v>
      </c>
      <c r="M751" t="s">
        <v>83</v>
      </c>
      <c r="N751">
        <v>1</v>
      </c>
      <c r="O751" s="77">
        <f t="shared" si="668"/>
        <v>1</v>
      </c>
      <c r="P751" s="80">
        <f t="shared" si="669"/>
        <v>4</v>
      </c>
      <c r="Q751" t="s">
        <v>93</v>
      </c>
      <c r="R751" t="s">
        <v>73</v>
      </c>
      <c r="S751" t="s">
        <v>129</v>
      </c>
      <c r="T751">
        <v>2</v>
      </c>
      <c r="U751" t="s">
        <v>83</v>
      </c>
      <c r="V751">
        <v>1</v>
      </c>
      <c r="W751" s="71">
        <f t="shared" si="670"/>
        <v>1</v>
      </c>
      <c r="X751" s="80">
        <f t="shared" si="671"/>
        <v>4</v>
      </c>
      <c r="Y751" s="14" t="s">
        <v>94</v>
      </c>
      <c r="Z751" t="s">
        <v>73</v>
      </c>
      <c r="AA751" t="s">
        <v>133</v>
      </c>
      <c r="AB751">
        <v>4</v>
      </c>
      <c r="AC751" t="s">
        <v>83</v>
      </c>
      <c r="AD751">
        <v>2</v>
      </c>
      <c r="AE751" s="71">
        <f t="shared" si="672"/>
        <v>1</v>
      </c>
      <c r="AF751" s="80">
        <f t="shared" si="652"/>
        <v>3</v>
      </c>
      <c r="AG751" s="14" t="s">
        <v>85</v>
      </c>
      <c r="AH751" t="s">
        <v>73</v>
      </c>
      <c r="AI751" t="s">
        <v>132</v>
      </c>
      <c r="AJ751">
        <v>3</v>
      </c>
      <c r="AK751" t="s">
        <v>83</v>
      </c>
      <c r="AL751">
        <v>0</v>
      </c>
      <c r="AM751" s="71">
        <f t="shared" si="673"/>
        <v>3</v>
      </c>
      <c r="AN751" s="80">
        <f t="shared" si="674"/>
        <v>8</v>
      </c>
      <c r="AO751" s="14" t="s">
        <v>88</v>
      </c>
      <c r="AP751" t="s">
        <v>73</v>
      </c>
      <c r="AQ751" t="s">
        <v>142</v>
      </c>
      <c r="AR751">
        <v>3</v>
      </c>
      <c r="AS751" t="s">
        <v>83</v>
      </c>
      <c r="AT751">
        <v>1</v>
      </c>
      <c r="AU751" s="71">
        <f t="shared" si="653"/>
        <v>0</v>
      </c>
      <c r="AV751" s="80">
        <f t="shared" si="675"/>
        <v>0</v>
      </c>
      <c r="AW751" s="14" t="s">
        <v>134</v>
      </c>
      <c r="AX751" t="s">
        <v>73</v>
      </c>
      <c r="AY751" t="s">
        <v>91</v>
      </c>
      <c r="AZ751">
        <v>4</v>
      </c>
      <c r="BA751" t="s">
        <v>83</v>
      </c>
      <c r="BB751">
        <v>2</v>
      </c>
      <c r="BC751" s="71">
        <f t="shared" si="676"/>
        <v>2</v>
      </c>
      <c r="BD751" s="80">
        <f t="shared" si="654"/>
        <v>0</v>
      </c>
      <c r="BE751" s="14" t="s">
        <v>131</v>
      </c>
      <c r="BF751" t="s">
        <v>73</v>
      </c>
      <c r="BG751" t="s">
        <v>130</v>
      </c>
      <c r="BH751">
        <v>1</v>
      </c>
      <c r="BI751" t="s">
        <v>83</v>
      </c>
      <c r="BJ751">
        <v>2</v>
      </c>
      <c r="BK751" s="71">
        <f t="shared" si="655"/>
        <v>2</v>
      </c>
      <c r="BL751" s="80">
        <f t="shared" si="677"/>
        <v>0</v>
      </c>
      <c r="BM751" s="14" t="s">
        <v>96</v>
      </c>
      <c r="BN751" t="s">
        <v>73</v>
      </c>
      <c r="BO751" t="s">
        <v>90</v>
      </c>
      <c r="BP751">
        <v>1</v>
      </c>
      <c r="BQ751" t="s">
        <v>83</v>
      </c>
      <c r="BR751">
        <v>2</v>
      </c>
      <c r="BS751" s="71">
        <f t="shared" si="678"/>
        <v>1</v>
      </c>
      <c r="BT751" s="80">
        <f t="shared" si="656"/>
        <v>0</v>
      </c>
      <c r="BU751" s="28">
        <f t="shared" si="679"/>
        <v>19</v>
      </c>
      <c r="BV751" s="14" t="str">
        <f t="shared" si="680"/>
        <v>Deutschland</v>
      </c>
      <c r="BW751" s="80">
        <f t="shared" si="657"/>
        <v>0</v>
      </c>
      <c r="BX751" s="14" t="str">
        <f t="shared" si="681"/>
        <v>Schweiz</v>
      </c>
      <c r="BY751" s="80">
        <f t="shared" si="682"/>
        <v>0</v>
      </c>
      <c r="BZ751" s="14" t="str">
        <f t="shared" si="683"/>
        <v>Niederlande</v>
      </c>
      <c r="CA751" s="80">
        <f t="shared" si="684"/>
        <v>7</v>
      </c>
      <c r="CB751" s="14" t="str">
        <f t="shared" si="685"/>
        <v>Argentinien</v>
      </c>
      <c r="CC751" s="80">
        <f t="shared" si="686"/>
        <v>7</v>
      </c>
      <c r="CD751" s="14" t="str">
        <f t="shared" si="687"/>
        <v>Spanien</v>
      </c>
      <c r="CE751" s="80">
        <f t="shared" si="688"/>
        <v>0</v>
      </c>
      <c r="CF751" s="14" t="str">
        <f t="shared" si="689"/>
        <v>Brasilien</v>
      </c>
      <c r="CG751" s="80">
        <f t="shared" si="690"/>
        <v>7</v>
      </c>
      <c r="CH751" s="14" t="str">
        <f t="shared" si="691"/>
        <v>England</v>
      </c>
      <c r="CI751" s="80">
        <f t="shared" si="692"/>
        <v>7</v>
      </c>
      <c r="CJ751" s="14" t="str">
        <f t="shared" si="693"/>
        <v>Frankreich</v>
      </c>
      <c r="CK751" s="80">
        <f t="shared" si="694"/>
        <v>7</v>
      </c>
      <c r="CL751" s="27">
        <f t="shared" si="695"/>
        <v>35</v>
      </c>
      <c r="CM751" t="s">
        <v>88</v>
      </c>
      <c r="CN751" t="s">
        <v>73</v>
      </c>
      <c r="CO751" t="s">
        <v>134</v>
      </c>
      <c r="CP751">
        <v>3</v>
      </c>
      <c r="CQ751" t="s">
        <v>83</v>
      </c>
      <c r="CR751">
        <v>1</v>
      </c>
      <c r="CS751" s="71">
        <f t="shared" si="643"/>
        <v>0</v>
      </c>
      <c r="CT751" s="80">
        <f t="shared" si="658"/>
        <v>0</v>
      </c>
      <c r="CU751" t="s">
        <v>84</v>
      </c>
      <c r="CV751" t="s">
        <v>73</v>
      </c>
      <c r="CW751" t="s">
        <v>93</v>
      </c>
      <c r="CX751">
        <v>1</v>
      </c>
      <c r="CY751" t="s">
        <v>83</v>
      </c>
      <c r="CZ751">
        <v>2</v>
      </c>
      <c r="DA751" s="71">
        <f t="shared" si="659"/>
        <v>3</v>
      </c>
      <c r="DB751" s="80">
        <f t="shared" si="660"/>
        <v>6</v>
      </c>
      <c r="DC751" t="s">
        <v>130</v>
      </c>
      <c r="DD751" t="s">
        <v>73</v>
      </c>
      <c r="DE751" t="s">
        <v>90</v>
      </c>
      <c r="DF751">
        <v>1</v>
      </c>
      <c r="DG751" t="s">
        <v>83</v>
      </c>
      <c r="DH751">
        <v>3</v>
      </c>
      <c r="DI751" s="71">
        <f t="shared" si="696"/>
        <v>0</v>
      </c>
      <c r="DJ751" s="80">
        <f t="shared" si="661"/>
        <v>0</v>
      </c>
      <c r="DK751" t="s">
        <v>85</v>
      </c>
      <c r="DL751" t="s">
        <v>73</v>
      </c>
      <c r="DM751" t="s">
        <v>94</v>
      </c>
      <c r="DN751">
        <v>4</v>
      </c>
      <c r="DO751" t="s">
        <v>83</v>
      </c>
      <c r="DP751">
        <v>3</v>
      </c>
      <c r="DQ751" s="71">
        <f t="shared" si="662"/>
        <v>3</v>
      </c>
      <c r="DR751" s="80">
        <f t="shared" si="663"/>
        <v>0</v>
      </c>
      <c r="DS751" s="27">
        <f t="shared" si="644"/>
        <v>6</v>
      </c>
      <c r="DT751" t="str">
        <f t="shared" si="645"/>
        <v>Argentinien</v>
      </c>
      <c r="DU751">
        <f t="shared" si="664"/>
        <v>8</v>
      </c>
      <c r="DV751" t="str">
        <f t="shared" si="646"/>
        <v>Deutschland</v>
      </c>
      <c r="DW751">
        <f t="shared" si="665"/>
        <v>0</v>
      </c>
      <c r="DX751" t="str">
        <f t="shared" si="647"/>
        <v>England</v>
      </c>
      <c r="DY751">
        <f t="shared" si="666"/>
        <v>0</v>
      </c>
      <c r="DZ751" t="str">
        <f t="shared" si="648"/>
        <v>Brasilien</v>
      </c>
      <c r="EA751">
        <f t="shared" si="649"/>
        <v>0</v>
      </c>
      <c r="EB751" s="27">
        <f t="shared" si="650"/>
        <v>8</v>
      </c>
      <c r="EC751" t="s">
        <v>93</v>
      </c>
      <c r="ED751" t="s">
        <v>73</v>
      </c>
      <c r="EE751" t="s">
        <v>88</v>
      </c>
      <c r="EF751">
        <v>2</v>
      </c>
      <c r="EG751" t="s">
        <v>83</v>
      </c>
      <c r="EH751">
        <v>1</v>
      </c>
      <c r="EK751" t="s">
        <v>85</v>
      </c>
      <c r="EL751" t="s">
        <v>73</v>
      </c>
      <c r="EM751" t="s">
        <v>90</v>
      </c>
      <c r="EN751">
        <v>2</v>
      </c>
      <c r="EO751" t="s">
        <v>83</v>
      </c>
      <c r="EP751">
        <v>3</v>
      </c>
      <c r="EU751" t="s">
        <v>88</v>
      </c>
      <c r="EV751" t="s">
        <v>73</v>
      </c>
      <c r="EW751" t="s">
        <v>85</v>
      </c>
      <c r="EX751">
        <v>2</v>
      </c>
      <c r="EY751" t="s">
        <v>83</v>
      </c>
      <c r="EZ751">
        <v>1</v>
      </c>
      <c r="FC751" t="s">
        <v>93</v>
      </c>
      <c r="FD751" t="s">
        <v>73</v>
      </c>
      <c r="FE751" t="s">
        <v>90</v>
      </c>
      <c r="FF751">
        <v>2</v>
      </c>
      <c r="FG751" t="s">
        <v>83</v>
      </c>
      <c r="FH751">
        <v>3</v>
      </c>
      <c r="FL751" t="s">
        <v>85</v>
      </c>
      <c r="FN751" t="s">
        <v>88</v>
      </c>
      <c r="FP751" t="s">
        <v>93</v>
      </c>
      <c r="FR751" t="s">
        <v>90</v>
      </c>
      <c r="FU751">
        <v>183</v>
      </c>
      <c r="FX751" t="s">
        <v>1430</v>
      </c>
    </row>
    <row r="752" spans="1:180" x14ac:dyDescent="0.45">
      <c r="A752" s="1">
        <v>749</v>
      </c>
      <c r="B752" s="45">
        <f t="shared" si="642"/>
        <v>414</v>
      </c>
      <c r="C752" s="14" t="s">
        <v>1500</v>
      </c>
      <c r="D752" t="s">
        <v>1130</v>
      </c>
      <c r="E752" s="15" t="s">
        <v>1453</v>
      </c>
      <c r="F752" s="28">
        <f>VOR!IH752</f>
        <v>150</v>
      </c>
      <c r="G752" s="27">
        <f t="shared" si="651"/>
        <v>55</v>
      </c>
      <c r="H752" s="49">
        <f t="shared" si="667"/>
        <v>205</v>
      </c>
      <c r="I752" s="14" t="s">
        <v>140</v>
      </c>
      <c r="J752" t="s">
        <v>73</v>
      </c>
      <c r="K752" t="s">
        <v>181</v>
      </c>
      <c r="L752">
        <v>1</v>
      </c>
      <c r="M752" t="s">
        <v>83</v>
      </c>
      <c r="N752">
        <v>2</v>
      </c>
      <c r="O752" s="77">
        <f t="shared" si="668"/>
        <v>0</v>
      </c>
      <c r="P752" s="80">
        <f t="shared" si="669"/>
        <v>0</v>
      </c>
      <c r="Q752" t="s">
        <v>93</v>
      </c>
      <c r="R752" t="s">
        <v>73</v>
      </c>
      <c r="S752" t="s">
        <v>87</v>
      </c>
      <c r="T752">
        <v>2</v>
      </c>
      <c r="U752" t="s">
        <v>83</v>
      </c>
      <c r="V752">
        <v>1</v>
      </c>
      <c r="W752" s="71">
        <f t="shared" si="670"/>
        <v>3</v>
      </c>
      <c r="X752" s="80">
        <f t="shared" si="671"/>
        <v>8</v>
      </c>
      <c r="Y752" s="14" t="s">
        <v>94</v>
      </c>
      <c r="Z752" t="s">
        <v>73</v>
      </c>
      <c r="AA752" t="s">
        <v>133</v>
      </c>
      <c r="AB752">
        <v>2</v>
      </c>
      <c r="AC752" t="s">
        <v>83</v>
      </c>
      <c r="AD752">
        <v>1</v>
      </c>
      <c r="AE752" s="71">
        <f t="shared" si="672"/>
        <v>1</v>
      </c>
      <c r="AF752" s="80">
        <f t="shared" si="652"/>
        <v>2</v>
      </c>
      <c r="AG752" s="14" t="s">
        <v>137</v>
      </c>
      <c r="AH752" t="s">
        <v>73</v>
      </c>
      <c r="AI752" t="s">
        <v>136</v>
      </c>
      <c r="AJ752">
        <v>1</v>
      </c>
      <c r="AK752" t="s">
        <v>83</v>
      </c>
      <c r="AL752">
        <v>0</v>
      </c>
      <c r="AM752" s="71">
        <f t="shared" si="673"/>
        <v>0</v>
      </c>
      <c r="AN752" s="80">
        <f t="shared" si="674"/>
        <v>0</v>
      </c>
      <c r="AO752" s="14" t="s">
        <v>141</v>
      </c>
      <c r="AP752" t="s">
        <v>73</v>
      </c>
      <c r="AQ752" t="s">
        <v>95</v>
      </c>
      <c r="AR752">
        <v>0</v>
      </c>
      <c r="AS752" t="s">
        <v>83</v>
      </c>
      <c r="AT752">
        <v>1</v>
      </c>
      <c r="AU752" s="71">
        <f t="shared" si="653"/>
        <v>2</v>
      </c>
      <c r="AV752" s="80">
        <f t="shared" si="675"/>
        <v>3</v>
      </c>
      <c r="AW752" s="14" t="s">
        <v>134</v>
      </c>
      <c r="AX752" t="s">
        <v>73</v>
      </c>
      <c r="AY752" t="s">
        <v>91</v>
      </c>
      <c r="AZ752">
        <v>1</v>
      </c>
      <c r="BA752" t="s">
        <v>83</v>
      </c>
      <c r="BB752">
        <v>0</v>
      </c>
      <c r="BC752" s="71">
        <f t="shared" si="676"/>
        <v>2</v>
      </c>
      <c r="BD752" s="80">
        <f t="shared" si="654"/>
        <v>0</v>
      </c>
      <c r="BE752" s="14" t="s">
        <v>131</v>
      </c>
      <c r="BF752" t="s">
        <v>73</v>
      </c>
      <c r="BG752" t="s">
        <v>165</v>
      </c>
      <c r="BH752">
        <v>1</v>
      </c>
      <c r="BI752" t="s">
        <v>83</v>
      </c>
      <c r="BJ752">
        <v>0</v>
      </c>
      <c r="BK752" s="71">
        <f t="shared" si="655"/>
        <v>0</v>
      </c>
      <c r="BL752" s="80">
        <f t="shared" si="677"/>
        <v>0</v>
      </c>
      <c r="BM752" s="14" t="s">
        <v>96</v>
      </c>
      <c r="BN752" t="s">
        <v>73</v>
      </c>
      <c r="BO752" t="s">
        <v>166</v>
      </c>
      <c r="BP752">
        <v>0</v>
      </c>
      <c r="BQ752" t="s">
        <v>83</v>
      </c>
      <c r="BR752">
        <v>1</v>
      </c>
      <c r="BS752" s="71">
        <f t="shared" si="678"/>
        <v>1</v>
      </c>
      <c r="BT752" s="80">
        <f t="shared" si="656"/>
        <v>0</v>
      </c>
      <c r="BU752" s="28">
        <f t="shared" si="679"/>
        <v>13</v>
      </c>
      <c r="BV752" s="14" t="str">
        <f t="shared" si="680"/>
        <v>Kroatien</v>
      </c>
      <c r="BW752" s="80">
        <f t="shared" si="657"/>
        <v>7</v>
      </c>
      <c r="BX752" s="14" t="str">
        <f t="shared" si="681"/>
        <v>Schweiz</v>
      </c>
      <c r="BY752" s="80">
        <f t="shared" si="682"/>
        <v>0</v>
      </c>
      <c r="BZ752" s="14" t="str">
        <f t="shared" si="683"/>
        <v>Iran</v>
      </c>
      <c r="CA752" s="80">
        <f t="shared" si="684"/>
        <v>0</v>
      </c>
      <c r="CB752" s="14" t="str">
        <f t="shared" si="685"/>
        <v>Argentinien</v>
      </c>
      <c r="CC752" s="80">
        <f t="shared" si="686"/>
        <v>7</v>
      </c>
      <c r="CD752" s="14" t="str">
        <f t="shared" si="687"/>
        <v>Belgien</v>
      </c>
      <c r="CE752" s="80">
        <f t="shared" si="688"/>
        <v>0</v>
      </c>
      <c r="CF752" s="14" t="str">
        <f t="shared" si="689"/>
        <v>Kamerun</v>
      </c>
      <c r="CG752" s="80">
        <f t="shared" si="690"/>
        <v>0</v>
      </c>
      <c r="CH752" s="14" t="str">
        <f t="shared" si="691"/>
        <v>USA</v>
      </c>
      <c r="CI752" s="80">
        <f t="shared" si="692"/>
        <v>0</v>
      </c>
      <c r="CJ752" s="14" t="str">
        <f t="shared" si="693"/>
        <v>Frankreich</v>
      </c>
      <c r="CK752" s="80">
        <f t="shared" si="694"/>
        <v>7</v>
      </c>
      <c r="CL752" s="27">
        <f t="shared" si="695"/>
        <v>21</v>
      </c>
      <c r="CM752" t="s">
        <v>95</v>
      </c>
      <c r="CN752" t="s">
        <v>73</v>
      </c>
      <c r="CO752" t="s">
        <v>134</v>
      </c>
      <c r="CP752">
        <v>0</v>
      </c>
      <c r="CQ752" t="s">
        <v>83</v>
      </c>
      <c r="CR752">
        <v>1</v>
      </c>
      <c r="CS752" s="71">
        <f t="shared" si="643"/>
        <v>1</v>
      </c>
      <c r="CT752" s="80">
        <f t="shared" si="658"/>
        <v>0</v>
      </c>
      <c r="CU752" t="s">
        <v>181</v>
      </c>
      <c r="CV752" t="s">
        <v>73</v>
      </c>
      <c r="CW752" t="s">
        <v>93</v>
      </c>
      <c r="CX752">
        <v>1</v>
      </c>
      <c r="CY752" t="s">
        <v>83</v>
      </c>
      <c r="CZ752">
        <v>2</v>
      </c>
      <c r="DA752" s="71">
        <f t="shared" si="659"/>
        <v>2</v>
      </c>
      <c r="DB752" s="80">
        <f t="shared" si="660"/>
        <v>3</v>
      </c>
      <c r="DC752" t="s">
        <v>131</v>
      </c>
      <c r="DD752" t="s">
        <v>73</v>
      </c>
      <c r="DE752" t="s">
        <v>166</v>
      </c>
      <c r="DF752">
        <v>2</v>
      </c>
      <c r="DG752" t="s">
        <v>83</v>
      </c>
      <c r="DH752">
        <v>1</v>
      </c>
      <c r="DI752" s="71">
        <f t="shared" si="696"/>
        <v>0</v>
      </c>
      <c r="DJ752" s="80">
        <f t="shared" si="661"/>
        <v>0</v>
      </c>
      <c r="DK752" t="s">
        <v>137</v>
      </c>
      <c r="DL752" t="s">
        <v>73</v>
      </c>
      <c r="DM752" t="s">
        <v>94</v>
      </c>
      <c r="DN752">
        <v>1</v>
      </c>
      <c r="DO752" t="s">
        <v>83</v>
      </c>
      <c r="DP752">
        <v>3</v>
      </c>
      <c r="DQ752" s="71">
        <f t="shared" si="662"/>
        <v>2</v>
      </c>
      <c r="DR752" s="80">
        <f t="shared" si="663"/>
        <v>2</v>
      </c>
      <c r="DS752" s="27">
        <f t="shared" si="644"/>
        <v>5</v>
      </c>
      <c r="DT752" t="str">
        <f t="shared" si="645"/>
        <v>Argentinien</v>
      </c>
      <c r="DU752">
        <f t="shared" si="664"/>
        <v>8</v>
      </c>
      <c r="DV752" t="str">
        <f t="shared" si="646"/>
        <v>Schweiz</v>
      </c>
      <c r="DW752">
        <f t="shared" si="665"/>
        <v>0</v>
      </c>
      <c r="DX752" t="str">
        <f t="shared" si="647"/>
        <v>Frankreich</v>
      </c>
      <c r="DY752">
        <f t="shared" si="666"/>
        <v>8</v>
      </c>
      <c r="DZ752" t="str">
        <f t="shared" si="648"/>
        <v>Belgien</v>
      </c>
      <c r="EA752">
        <f t="shared" si="649"/>
        <v>0</v>
      </c>
      <c r="EB752" s="27">
        <f t="shared" si="650"/>
        <v>16</v>
      </c>
      <c r="EC752" t="s">
        <v>93</v>
      </c>
      <c r="ED752" t="s">
        <v>73</v>
      </c>
      <c r="EE752" t="s">
        <v>134</v>
      </c>
      <c r="EF752">
        <v>2</v>
      </c>
      <c r="EG752" t="s">
        <v>83</v>
      </c>
      <c r="EH752">
        <v>1</v>
      </c>
      <c r="EK752" t="s">
        <v>94</v>
      </c>
      <c r="EL752" t="s">
        <v>73</v>
      </c>
      <c r="EM752" t="s">
        <v>131</v>
      </c>
      <c r="EN752">
        <v>1</v>
      </c>
      <c r="EO752" t="s">
        <v>83</v>
      </c>
      <c r="EP752">
        <v>2</v>
      </c>
      <c r="EU752" t="s">
        <v>134</v>
      </c>
      <c r="EV752" t="s">
        <v>73</v>
      </c>
      <c r="EW752" t="s">
        <v>94</v>
      </c>
      <c r="EX752">
        <v>1</v>
      </c>
      <c r="EY752" t="s">
        <v>83</v>
      </c>
      <c r="EZ752">
        <v>0</v>
      </c>
      <c r="FC752" t="s">
        <v>93</v>
      </c>
      <c r="FD752" t="s">
        <v>73</v>
      </c>
      <c r="FE752" t="s">
        <v>131</v>
      </c>
      <c r="FF752">
        <v>2</v>
      </c>
      <c r="FG752" t="s">
        <v>83</v>
      </c>
      <c r="FH752">
        <v>0</v>
      </c>
      <c r="FL752" t="s">
        <v>94</v>
      </c>
      <c r="FN752" t="s">
        <v>134</v>
      </c>
      <c r="FP752" t="s">
        <v>131</v>
      </c>
      <c r="FR752" t="s">
        <v>93</v>
      </c>
      <c r="FU752">
        <v>161</v>
      </c>
      <c r="FX752" t="s">
        <v>1131</v>
      </c>
    </row>
    <row r="753" spans="1:263" x14ac:dyDescent="0.45">
      <c r="A753" s="1">
        <v>750</v>
      </c>
      <c r="B753" s="45">
        <f t="shared" si="642"/>
        <v>651</v>
      </c>
      <c r="C753" s="14" t="s">
        <v>1501</v>
      </c>
      <c r="D753" t="s">
        <v>1130</v>
      </c>
      <c r="E753" s="15" t="s">
        <v>1453</v>
      </c>
      <c r="F753" s="28">
        <f>VOR!IH753</f>
        <v>154</v>
      </c>
      <c r="G753" s="27">
        <f t="shared" si="651"/>
        <v>7</v>
      </c>
      <c r="H753" s="49">
        <f t="shared" si="667"/>
        <v>161</v>
      </c>
      <c r="I753" s="14" t="s">
        <v>84</v>
      </c>
      <c r="J753" t="s">
        <v>73</v>
      </c>
      <c r="K753" t="s">
        <v>181</v>
      </c>
      <c r="L753">
        <v>0</v>
      </c>
      <c r="M753" t="s">
        <v>83</v>
      </c>
      <c r="N753">
        <v>1</v>
      </c>
      <c r="O753" s="77">
        <f t="shared" si="668"/>
        <v>1</v>
      </c>
      <c r="P753" s="80">
        <f t="shared" si="669"/>
        <v>0</v>
      </c>
      <c r="Q753" t="s">
        <v>86</v>
      </c>
      <c r="R753" t="s">
        <v>73</v>
      </c>
      <c r="S753" t="s">
        <v>87</v>
      </c>
      <c r="T753">
        <v>2</v>
      </c>
      <c r="U753" t="s">
        <v>83</v>
      </c>
      <c r="V753">
        <v>1</v>
      </c>
      <c r="W753" s="71">
        <f t="shared" si="670"/>
        <v>2</v>
      </c>
      <c r="X753" s="80">
        <f t="shared" si="671"/>
        <v>0</v>
      </c>
      <c r="Y753" s="14" t="s">
        <v>94</v>
      </c>
      <c r="Z753" t="s">
        <v>73</v>
      </c>
      <c r="AA753" t="s">
        <v>93</v>
      </c>
      <c r="AB753">
        <v>0</v>
      </c>
      <c r="AC753" t="s">
        <v>83</v>
      </c>
      <c r="AD753">
        <v>2</v>
      </c>
      <c r="AE753" s="71">
        <f t="shared" si="672"/>
        <v>1</v>
      </c>
      <c r="AF753" s="80">
        <f t="shared" si="652"/>
        <v>0</v>
      </c>
      <c r="AG753" s="14" t="s">
        <v>85</v>
      </c>
      <c r="AH753" t="s">
        <v>73</v>
      </c>
      <c r="AI753" t="s">
        <v>140</v>
      </c>
      <c r="AJ753">
        <v>1</v>
      </c>
      <c r="AK753" t="s">
        <v>83</v>
      </c>
      <c r="AL753">
        <v>3</v>
      </c>
      <c r="AM753" s="71">
        <f t="shared" si="673"/>
        <v>1</v>
      </c>
      <c r="AN753" s="80">
        <f t="shared" si="674"/>
        <v>0</v>
      </c>
      <c r="AO753" s="14" t="s">
        <v>165</v>
      </c>
      <c r="AP753" t="s">
        <v>73</v>
      </c>
      <c r="AQ753" t="s">
        <v>131</v>
      </c>
      <c r="AR753">
        <v>0</v>
      </c>
      <c r="AS753" t="s">
        <v>83</v>
      </c>
      <c r="AT753">
        <v>1</v>
      </c>
      <c r="AU753" s="71">
        <f t="shared" si="653"/>
        <v>1</v>
      </c>
      <c r="AV753" s="80">
        <f t="shared" si="675"/>
        <v>0</v>
      </c>
      <c r="AW753" s="14" t="s">
        <v>134</v>
      </c>
      <c r="AX753" t="s">
        <v>73</v>
      </c>
      <c r="AY753" t="s">
        <v>91</v>
      </c>
      <c r="AZ753">
        <v>1</v>
      </c>
      <c r="BA753" t="s">
        <v>83</v>
      </c>
      <c r="BB753">
        <v>2</v>
      </c>
      <c r="BC753" s="71">
        <f t="shared" si="676"/>
        <v>2</v>
      </c>
      <c r="BD753" s="80">
        <f t="shared" si="654"/>
        <v>0</v>
      </c>
      <c r="BE753" s="14" t="s">
        <v>95</v>
      </c>
      <c r="BF753" t="s">
        <v>73</v>
      </c>
      <c r="BG753" t="s">
        <v>141</v>
      </c>
      <c r="BH753">
        <v>1</v>
      </c>
      <c r="BI753" t="s">
        <v>83</v>
      </c>
      <c r="BJ753">
        <v>4</v>
      </c>
      <c r="BK753" s="71">
        <f t="shared" si="655"/>
        <v>0</v>
      </c>
      <c r="BL753" s="80">
        <f t="shared" si="677"/>
        <v>0</v>
      </c>
      <c r="BM753" s="14" t="s">
        <v>138</v>
      </c>
      <c r="BN753" t="s">
        <v>73</v>
      </c>
      <c r="BO753" t="s">
        <v>166</v>
      </c>
      <c r="BP753">
        <v>2</v>
      </c>
      <c r="BQ753" t="s">
        <v>83</v>
      </c>
      <c r="BR753">
        <v>1</v>
      </c>
      <c r="BS753" s="71">
        <f t="shared" si="678"/>
        <v>0</v>
      </c>
      <c r="BT753" s="80">
        <f t="shared" si="656"/>
        <v>0</v>
      </c>
      <c r="BU753" s="28">
        <f t="shared" si="679"/>
        <v>0</v>
      </c>
      <c r="BV753" s="14" t="str">
        <f t="shared" si="680"/>
        <v>Belgien</v>
      </c>
      <c r="BW753" s="80">
        <f t="shared" si="657"/>
        <v>0</v>
      </c>
      <c r="BX753" s="14" t="str">
        <f t="shared" si="681"/>
        <v>Südkorea</v>
      </c>
      <c r="BY753" s="80">
        <f t="shared" si="682"/>
        <v>0</v>
      </c>
      <c r="BZ753" s="14" t="str">
        <f t="shared" si="683"/>
        <v>Iran</v>
      </c>
      <c r="CA753" s="80">
        <f t="shared" si="684"/>
        <v>0</v>
      </c>
      <c r="CB753" s="14" t="str">
        <f t="shared" si="685"/>
        <v>Polen</v>
      </c>
      <c r="CC753" s="80">
        <f t="shared" si="686"/>
        <v>0</v>
      </c>
      <c r="CD753" s="14" t="str">
        <f t="shared" si="687"/>
        <v>Costa Rica</v>
      </c>
      <c r="CE753" s="80">
        <f t="shared" si="688"/>
        <v>0</v>
      </c>
      <c r="CF753" s="14" t="str">
        <f t="shared" si="689"/>
        <v>Ghana</v>
      </c>
      <c r="CG753" s="80">
        <f t="shared" si="690"/>
        <v>0</v>
      </c>
      <c r="CH753" s="14" t="str">
        <f t="shared" si="691"/>
        <v>Katar</v>
      </c>
      <c r="CI753" s="80">
        <f t="shared" si="692"/>
        <v>0</v>
      </c>
      <c r="CJ753" s="14" t="str">
        <f t="shared" si="693"/>
        <v>Argentinien</v>
      </c>
      <c r="CK753" s="80">
        <f t="shared" si="694"/>
        <v>7</v>
      </c>
      <c r="CL753" s="27">
        <f t="shared" si="695"/>
        <v>7</v>
      </c>
      <c r="CM753" t="s">
        <v>131</v>
      </c>
      <c r="CN753" t="s">
        <v>73</v>
      </c>
      <c r="CO753" t="s">
        <v>91</v>
      </c>
      <c r="CP753">
        <v>4</v>
      </c>
      <c r="CQ753" t="s">
        <v>83</v>
      </c>
      <c r="CR753">
        <v>2</v>
      </c>
      <c r="CS753" s="71">
        <f t="shared" si="643"/>
        <v>0</v>
      </c>
      <c r="CT753" s="80">
        <f t="shared" si="658"/>
        <v>0</v>
      </c>
      <c r="CU753" t="s">
        <v>181</v>
      </c>
      <c r="CV753" t="s">
        <v>73</v>
      </c>
      <c r="CW753" t="s">
        <v>86</v>
      </c>
      <c r="CX753">
        <v>1</v>
      </c>
      <c r="CY753" t="s">
        <v>83</v>
      </c>
      <c r="CZ753">
        <v>2</v>
      </c>
      <c r="DA753" s="71">
        <f t="shared" si="659"/>
        <v>0</v>
      </c>
      <c r="DB753" s="80">
        <f t="shared" si="660"/>
        <v>0</v>
      </c>
      <c r="DC753" t="s">
        <v>141</v>
      </c>
      <c r="DD753" t="s">
        <v>73</v>
      </c>
      <c r="DE753" t="s">
        <v>138</v>
      </c>
      <c r="DF753">
        <v>1</v>
      </c>
      <c r="DG753" t="s">
        <v>83</v>
      </c>
      <c r="DH753">
        <v>2</v>
      </c>
      <c r="DI753" s="71">
        <f t="shared" si="696"/>
        <v>0</v>
      </c>
      <c r="DJ753" s="80">
        <f t="shared" si="661"/>
        <v>0</v>
      </c>
      <c r="DK753" t="s">
        <v>140</v>
      </c>
      <c r="DL753" t="s">
        <v>73</v>
      </c>
      <c r="DM753" t="s">
        <v>93</v>
      </c>
      <c r="DN753">
        <v>3</v>
      </c>
      <c r="DO753" t="s">
        <v>83</v>
      </c>
      <c r="DP753">
        <v>2</v>
      </c>
      <c r="DQ753" s="71">
        <f t="shared" si="662"/>
        <v>0</v>
      </c>
      <c r="DR753" s="80">
        <f t="shared" si="663"/>
        <v>0</v>
      </c>
      <c r="DS753" s="27">
        <f t="shared" si="644"/>
        <v>0</v>
      </c>
      <c r="DT753" t="str">
        <f t="shared" si="645"/>
        <v>Polen</v>
      </c>
      <c r="DU753">
        <f t="shared" si="664"/>
        <v>0</v>
      </c>
      <c r="DV753" t="str">
        <f t="shared" si="646"/>
        <v>Belgien</v>
      </c>
      <c r="DW753">
        <f t="shared" si="665"/>
        <v>0</v>
      </c>
      <c r="DX753" t="str">
        <f t="shared" si="647"/>
        <v>Katar</v>
      </c>
      <c r="DY753">
        <f t="shared" si="666"/>
        <v>0</v>
      </c>
      <c r="DZ753" t="str">
        <f t="shared" si="648"/>
        <v>Ghana</v>
      </c>
      <c r="EA753">
        <f t="shared" si="649"/>
        <v>0</v>
      </c>
      <c r="EB753" s="27">
        <f t="shared" si="650"/>
        <v>0</v>
      </c>
      <c r="EC753" t="s">
        <v>86</v>
      </c>
      <c r="ED753" t="s">
        <v>73</v>
      </c>
      <c r="EE753" t="s">
        <v>131</v>
      </c>
      <c r="EF753">
        <v>1</v>
      </c>
      <c r="EG753" t="s">
        <v>83</v>
      </c>
      <c r="EH753">
        <v>0</v>
      </c>
      <c r="EK753" t="s">
        <v>140</v>
      </c>
      <c r="EL753" t="s">
        <v>73</v>
      </c>
      <c r="EM753" t="s">
        <v>138</v>
      </c>
      <c r="EN753">
        <v>1</v>
      </c>
      <c r="EO753" t="s">
        <v>83</v>
      </c>
      <c r="EP753">
        <v>2</v>
      </c>
      <c r="EU753" t="s">
        <v>131</v>
      </c>
      <c r="EV753" t="s">
        <v>73</v>
      </c>
      <c r="EW753" t="s">
        <v>140</v>
      </c>
      <c r="EX753">
        <v>0</v>
      </c>
      <c r="EY753" t="s">
        <v>83</v>
      </c>
      <c r="EZ753">
        <v>1</v>
      </c>
      <c r="FC753" t="s">
        <v>86</v>
      </c>
      <c r="FD753" t="s">
        <v>73</v>
      </c>
      <c r="FE753" t="s">
        <v>138</v>
      </c>
      <c r="FF753">
        <v>0</v>
      </c>
      <c r="FG753" t="s">
        <v>83</v>
      </c>
      <c r="FH753">
        <v>1</v>
      </c>
      <c r="FL753" t="s">
        <v>131</v>
      </c>
      <c r="FN753" t="s">
        <v>140</v>
      </c>
      <c r="FP753" t="s">
        <v>86</v>
      </c>
      <c r="FR753" t="s">
        <v>138</v>
      </c>
      <c r="FU753">
        <v>153</v>
      </c>
      <c r="FX753" t="s">
        <v>1131</v>
      </c>
    </row>
    <row r="754" spans="1:263" x14ac:dyDescent="0.45">
      <c r="A754" s="1">
        <v>751</v>
      </c>
      <c r="B754" s="45">
        <f t="shared" si="642"/>
        <v>601</v>
      </c>
      <c r="C754" s="14" t="s">
        <v>1502</v>
      </c>
      <c r="D754" t="s">
        <v>1130</v>
      </c>
      <c r="E754" s="15" t="s">
        <v>1453</v>
      </c>
      <c r="F754" s="28">
        <f>VOR!IH754</f>
        <v>153</v>
      </c>
      <c r="G754" s="27">
        <f t="shared" si="651"/>
        <v>19</v>
      </c>
      <c r="H754" s="49">
        <f t="shared" si="667"/>
        <v>172</v>
      </c>
      <c r="I754" s="14" t="s">
        <v>136</v>
      </c>
      <c r="J754" t="s">
        <v>73</v>
      </c>
      <c r="K754" t="s">
        <v>137</v>
      </c>
      <c r="L754">
        <v>0</v>
      </c>
      <c r="M754" t="s">
        <v>83</v>
      </c>
      <c r="N754">
        <v>2</v>
      </c>
      <c r="O754" s="77">
        <f t="shared" si="668"/>
        <v>0</v>
      </c>
      <c r="P754" s="80">
        <f t="shared" si="669"/>
        <v>0</v>
      </c>
      <c r="Q754" t="s">
        <v>86</v>
      </c>
      <c r="R754" t="s">
        <v>73</v>
      </c>
      <c r="S754" t="s">
        <v>164</v>
      </c>
      <c r="T754">
        <v>0</v>
      </c>
      <c r="U754" t="s">
        <v>83</v>
      </c>
      <c r="V754">
        <v>1</v>
      </c>
      <c r="W754" s="71">
        <f t="shared" si="670"/>
        <v>0</v>
      </c>
      <c r="X754" s="80">
        <f t="shared" si="671"/>
        <v>0</v>
      </c>
      <c r="Y754" s="14" t="s">
        <v>94</v>
      </c>
      <c r="Z754" t="s">
        <v>73</v>
      </c>
      <c r="AA754" t="s">
        <v>133</v>
      </c>
      <c r="AB754">
        <v>1</v>
      </c>
      <c r="AC754" t="s">
        <v>83</v>
      </c>
      <c r="AD754">
        <v>0</v>
      </c>
      <c r="AE754" s="71">
        <f t="shared" si="672"/>
        <v>1</v>
      </c>
      <c r="AF754" s="80">
        <f t="shared" si="652"/>
        <v>2</v>
      </c>
      <c r="AG754" s="14" t="s">
        <v>92</v>
      </c>
      <c r="AH754" t="s">
        <v>73</v>
      </c>
      <c r="AI754" t="s">
        <v>132</v>
      </c>
      <c r="AJ754">
        <v>0</v>
      </c>
      <c r="AK754" t="s">
        <v>83</v>
      </c>
      <c r="AL754">
        <v>1</v>
      </c>
      <c r="AM754" s="71">
        <f t="shared" si="673"/>
        <v>2</v>
      </c>
      <c r="AN754" s="80">
        <f t="shared" si="674"/>
        <v>0</v>
      </c>
      <c r="AO754" s="14" t="s">
        <v>130</v>
      </c>
      <c r="AP754" t="s">
        <v>73</v>
      </c>
      <c r="AQ754" t="s">
        <v>89</v>
      </c>
      <c r="AR754">
        <v>2</v>
      </c>
      <c r="AS754" t="s">
        <v>83</v>
      </c>
      <c r="AT754">
        <v>1</v>
      </c>
      <c r="AU754" s="71">
        <f t="shared" si="653"/>
        <v>0</v>
      </c>
      <c r="AV754" s="80">
        <f t="shared" si="675"/>
        <v>0</v>
      </c>
      <c r="AW754" s="14" t="s">
        <v>134</v>
      </c>
      <c r="AX754" t="s">
        <v>73</v>
      </c>
      <c r="AY754" t="s">
        <v>96</v>
      </c>
      <c r="AZ754">
        <v>2</v>
      </c>
      <c r="BA754" t="s">
        <v>83</v>
      </c>
      <c r="BB754">
        <v>0</v>
      </c>
      <c r="BC754" s="71">
        <f t="shared" si="676"/>
        <v>0</v>
      </c>
      <c r="BD754" s="80">
        <f t="shared" si="654"/>
        <v>0</v>
      </c>
      <c r="BE754" s="14" t="s">
        <v>95</v>
      </c>
      <c r="BF754" t="s">
        <v>73</v>
      </c>
      <c r="BG754" t="s">
        <v>88</v>
      </c>
      <c r="BH754">
        <v>1</v>
      </c>
      <c r="BI754" t="s">
        <v>83</v>
      </c>
      <c r="BJ754">
        <v>2</v>
      </c>
      <c r="BK754" s="71">
        <f t="shared" si="655"/>
        <v>0</v>
      </c>
      <c r="BL754" s="80">
        <f t="shared" si="677"/>
        <v>0</v>
      </c>
      <c r="BM754" s="14" t="s">
        <v>91</v>
      </c>
      <c r="BN754" t="s">
        <v>73</v>
      </c>
      <c r="BO754" t="s">
        <v>90</v>
      </c>
      <c r="BP754">
        <v>3</v>
      </c>
      <c r="BQ754" t="s">
        <v>83</v>
      </c>
      <c r="BR754">
        <v>1</v>
      </c>
      <c r="BS754" s="71">
        <f t="shared" si="678"/>
        <v>0</v>
      </c>
      <c r="BT754" s="80">
        <f t="shared" si="656"/>
        <v>0</v>
      </c>
      <c r="BU754" s="28">
        <f t="shared" si="679"/>
        <v>2</v>
      </c>
      <c r="BV754" s="14" t="str">
        <f t="shared" si="680"/>
        <v>Spanien</v>
      </c>
      <c r="BW754" s="80">
        <f t="shared" si="657"/>
        <v>0</v>
      </c>
      <c r="BX754" s="14" t="str">
        <f t="shared" si="681"/>
        <v>Schweiz</v>
      </c>
      <c r="BY754" s="80">
        <f t="shared" si="682"/>
        <v>0</v>
      </c>
      <c r="BZ754" s="14" t="str">
        <f t="shared" si="683"/>
        <v>USA</v>
      </c>
      <c r="CA754" s="80">
        <f t="shared" si="684"/>
        <v>0</v>
      </c>
      <c r="CB754" s="14" t="str">
        <f t="shared" si="685"/>
        <v>Tunesien</v>
      </c>
      <c r="CC754" s="80">
        <f t="shared" si="686"/>
        <v>0</v>
      </c>
      <c r="CD754" s="14" t="str">
        <f t="shared" si="687"/>
        <v>Deutschland</v>
      </c>
      <c r="CE754" s="80">
        <f t="shared" si="688"/>
        <v>0</v>
      </c>
      <c r="CF754" s="14" t="str">
        <f t="shared" si="689"/>
        <v>Südkorea</v>
      </c>
      <c r="CG754" s="80">
        <f t="shared" si="690"/>
        <v>0</v>
      </c>
      <c r="CH754" s="14" t="str">
        <f t="shared" si="691"/>
        <v>Senegal</v>
      </c>
      <c r="CI754" s="80">
        <f t="shared" si="692"/>
        <v>0</v>
      </c>
      <c r="CJ754" s="14" t="str">
        <f t="shared" si="693"/>
        <v>Frankreich</v>
      </c>
      <c r="CK754" s="80">
        <f t="shared" si="694"/>
        <v>7</v>
      </c>
      <c r="CL754" s="27">
        <f t="shared" si="695"/>
        <v>7</v>
      </c>
      <c r="CM754" t="s">
        <v>130</v>
      </c>
      <c r="CN754" t="s">
        <v>73</v>
      </c>
      <c r="CO754" t="s">
        <v>134</v>
      </c>
      <c r="CP754">
        <v>4</v>
      </c>
      <c r="CQ754" t="s">
        <v>83</v>
      </c>
      <c r="CR754">
        <v>0</v>
      </c>
      <c r="CS754" s="71">
        <f t="shared" si="643"/>
        <v>0</v>
      </c>
      <c r="CT754" s="80">
        <f t="shared" si="658"/>
        <v>0</v>
      </c>
      <c r="CU754" t="s">
        <v>137</v>
      </c>
      <c r="CV754" t="s">
        <v>73</v>
      </c>
      <c r="CW754" t="s">
        <v>164</v>
      </c>
      <c r="CX754">
        <v>0</v>
      </c>
      <c r="CY754" t="s">
        <v>83</v>
      </c>
      <c r="CZ754">
        <v>1</v>
      </c>
      <c r="DA754" s="71">
        <f t="shared" si="659"/>
        <v>0</v>
      </c>
      <c r="DB754" s="80">
        <f t="shared" si="660"/>
        <v>0</v>
      </c>
      <c r="DC754" t="s">
        <v>88</v>
      </c>
      <c r="DD754" t="s">
        <v>73</v>
      </c>
      <c r="DE754" t="s">
        <v>91</v>
      </c>
      <c r="DF754">
        <v>3</v>
      </c>
      <c r="DG754" t="s">
        <v>83</v>
      </c>
      <c r="DH754">
        <v>1</v>
      </c>
      <c r="DI754" s="71">
        <f t="shared" si="696"/>
        <v>0</v>
      </c>
      <c r="DJ754" s="80">
        <f t="shared" si="661"/>
        <v>0</v>
      </c>
      <c r="DK754" t="s">
        <v>132</v>
      </c>
      <c r="DL754" t="s">
        <v>73</v>
      </c>
      <c r="DM754" t="s">
        <v>94</v>
      </c>
      <c r="DN754">
        <v>0</v>
      </c>
      <c r="DO754" t="s">
        <v>83</v>
      </c>
      <c r="DP754">
        <v>2</v>
      </c>
      <c r="DQ754" s="71">
        <f t="shared" si="662"/>
        <v>2</v>
      </c>
      <c r="DR754" s="80">
        <f t="shared" si="663"/>
        <v>2</v>
      </c>
      <c r="DS754" s="27">
        <f t="shared" si="644"/>
        <v>2</v>
      </c>
      <c r="DT754" t="str">
        <f t="shared" si="645"/>
        <v>Tunesien</v>
      </c>
      <c r="DU754">
        <f t="shared" si="664"/>
        <v>0</v>
      </c>
      <c r="DV754" t="str">
        <f t="shared" si="646"/>
        <v>Spanien</v>
      </c>
      <c r="DW754">
        <f t="shared" si="665"/>
        <v>0</v>
      </c>
      <c r="DX754" t="str">
        <f t="shared" si="647"/>
        <v>Frankreich</v>
      </c>
      <c r="DY754">
        <f t="shared" si="666"/>
        <v>8</v>
      </c>
      <c r="DZ754" t="str">
        <f t="shared" si="648"/>
        <v>Deutschland</v>
      </c>
      <c r="EA754">
        <f t="shared" si="649"/>
        <v>0</v>
      </c>
      <c r="EB754" s="27">
        <f t="shared" si="650"/>
        <v>8</v>
      </c>
      <c r="EC754" t="s">
        <v>164</v>
      </c>
      <c r="ED754" t="s">
        <v>73</v>
      </c>
      <c r="EE754" t="s">
        <v>130</v>
      </c>
      <c r="EF754">
        <v>1</v>
      </c>
      <c r="EG754" t="s">
        <v>83</v>
      </c>
      <c r="EH754">
        <v>0</v>
      </c>
      <c r="EK754" t="s">
        <v>94</v>
      </c>
      <c r="EL754" t="s">
        <v>73</v>
      </c>
      <c r="EM754" t="s">
        <v>88</v>
      </c>
      <c r="EN754">
        <v>1</v>
      </c>
      <c r="EO754" t="s">
        <v>83</v>
      </c>
      <c r="EP754">
        <v>2</v>
      </c>
      <c r="EU754" t="s">
        <v>130</v>
      </c>
      <c r="EV754" t="s">
        <v>73</v>
      </c>
      <c r="EW754" t="s">
        <v>94</v>
      </c>
      <c r="EX754">
        <v>2</v>
      </c>
      <c r="EY754" t="s">
        <v>83</v>
      </c>
      <c r="EZ754">
        <v>1</v>
      </c>
      <c r="FC754" t="s">
        <v>164</v>
      </c>
      <c r="FD754" t="s">
        <v>73</v>
      </c>
      <c r="FE754" t="s">
        <v>88</v>
      </c>
      <c r="FF754">
        <v>1</v>
      </c>
      <c r="FG754" t="s">
        <v>83</v>
      </c>
      <c r="FH754">
        <v>4</v>
      </c>
      <c r="FL754" t="s">
        <v>94</v>
      </c>
      <c r="FN754" t="s">
        <v>130</v>
      </c>
      <c r="FP754" t="s">
        <v>164</v>
      </c>
      <c r="FR754" t="s">
        <v>88</v>
      </c>
      <c r="FU754">
        <v>112</v>
      </c>
      <c r="FX754" t="s">
        <v>1131</v>
      </c>
    </row>
    <row r="755" spans="1:263" x14ac:dyDescent="0.45">
      <c r="A755" s="1">
        <v>752</v>
      </c>
      <c r="B755" s="45">
        <f t="shared" si="642"/>
        <v>750</v>
      </c>
      <c r="C755" s="14" t="s">
        <v>1447</v>
      </c>
      <c r="D755" t="s">
        <v>1130</v>
      </c>
      <c r="E755" s="15" t="s">
        <v>1453</v>
      </c>
      <c r="F755" s="28">
        <f>VOR!IH755</f>
        <v>89</v>
      </c>
      <c r="G755" s="27">
        <f t="shared" si="651"/>
        <v>18</v>
      </c>
      <c r="H755" s="49">
        <f t="shared" si="667"/>
        <v>107</v>
      </c>
      <c r="I755" s="14" t="s">
        <v>136</v>
      </c>
      <c r="J755" t="s">
        <v>73</v>
      </c>
      <c r="K755" t="s">
        <v>181</v>
      </c>
      <c r="L755">
        <v>1</v>
      </c>
      <c r="M755" t="s">
        <v>83</v>
      </c>
      <c r="N755">
        <v>0</v>
      </c>
      <c r="O755" s="77">
        <f t="shared" si="668"/>
        <v>0</v>
      </c>
      <c r="P755" s="80">
        <f t="shared" si="669"/>
        <v>0</v>
      </c>
      <c r="Q755" t="s">
        <v>86</v>
      </c>
      <c r="R755" t="s">
        <v>73</v>
      </c>
      <c r="S755" t="s">
        <v>87</v>
      </c>
      <c r="T755">
        <v>2</v>
      </c>
      <c r="U755" t="s">
        <v>83</v>
      </c>
      <c r="V755">
        <v>1</v>
      </c>
      <c r="W755" s="71">
        <f t="shared" si="670"/>
        <v>2</v>
      </c>
      <c r="X755" s="80">
        <f t="shared" si="671"/>
        <v>0</v>
      </c>
      <c r="Y755" s="14" t="s">
        <v>164</v>
      </c>
      <c r="Z755" t="s">
        <v>73</v>
      </c>
      <c r="AA755" t="s">
        <v>169</v>
      </c>
      <c r="AB755">
        <v>0</v>
      </c>
      <c r="AC755" t="s">
        <v>83</v>
      </c>
      <c r="AD755">
        <v>2</v>
      </c>
      <c r="AE755" s="71">
        <f t="shared" si="672"/>
        <v>0</v>
      </c>
      <c r="AF755" s="80">
        <f t="shared" si="652"/>
        <v>0</v>
      </c>
      <c r="AG755" s="14" t="s">
        <v>92</v>
      </c>
      <c r="AH755" t="s">
        <v>73</v>
      </c>
      <c r="AI755" t="s">
        <v>140</v>
      </c>
      <c r="AJ755">
        <v>1</v>
      </c>
      <c r="AK755" t="s">
        <v>83</v>
      </c>
      <c r="AL755">
        <v>0</v>
      </c>
      <c r="AM755" s="71">
        <f t="shared" si="673"/>
        <v>0</v>
      </c>
      <c r="AN755" s="80">
        <f t="shared" si="674"/>
        <v>0</v>
      </c>
      <c r="AO755" s="14" t="s">
        <v>141</v>
      </c>
      <c r="AP755" t="s">
        <v>73</v>
      </c>
      <c r="AQ755" t="s">
        <v>131</v>
      </c>
      <c r="AR755">
        <v>1</v>
      </c>
      <c r="AS755" t="s">
        <v>83</v>
      </c>
      <c r="AT755">
        <v>0</v>
      </c>
      <c r="AU755" s="71">
        <f t="shared" si="653"/>
        <v>0</v>
      </c>
      <c r="AV755" s="80">
        <f t="shared" si="675"/>
        <v>0</v>
      </c>
      <c r="AW755" s="14" t="s">
        <v>166</v>
      </c>
      <c r="AX755" t="s">
        <v>73</v>
      </c>
      <c r="AY755" t="s">
        <v>96</v>
      </c>
      <c r="AZ755">
        <v>2</v>
      </c>
      <c r="BA755" t="s">
        <v>83</v>
      </c>
      <c r="BB755">
        <v>1</v>
      </c>
      <c r="BC755" s="71">
        <f t="shared" si="676"/>
        <v>0</v>
      </c>
      <c r="BD755" s="80">
        <f t="shared" si="654"/>
        <v>0</v>
      </c>
      <c r="BE755" s="14" t="s">
        <v>89</v>
      </c>
      <c r="BF755" t="s">
        <v>73</v>
      </c>
      <c r="BG755" t="s">
        <v>88</v>
      </c>
      <c r="BH755">
        <v>1</v>
      </c>
      <c r="BI755" t="s">
        <v>83</v>
      </c>
      <c r="BJ755">
        <v>0</v>
      </c>
      <c r="BK755" s="71">
        <f t="shared" si="655"/>
        <v>1</v>
      </c>
      <c r="BL755" s="80">
        <f t="shared" si="677"/>
        <v>4</v>
      </c>
      <c r="BM755" s="14" t="s">
        <v>135</v>
      </c>
      <c r="BN755" t="s">
        <v>73</v>
      </c>
      <c r="BO755" t="s">
        <v>90</v>
      </c>
      <c r="BP755">
        <v>0</v>
      </c>
      <c r="BQ755" t="s">
        <v>83</v>
      </c>
      <c r="BR755">
        <v>1</v>
      </c>
      <c r="BS755" s="71">
        <f t="shared" si="678"/>
        <v>0</v>
      </c>
      <c r="BT755" s="80">
        <f t="shared" si="656"/>
        <v>0</v>
      </c>
      <c r="BU755" s="28">
        <f t="shared" si="679"/>
        <v>4</v>
      </c>
      <c r="BV755" s="14" t="str">
        <f t="shared" si="680"/>
        <v>Costa Rica</v>
      </c>
      <c r="BW755" s="80">
        <f t="shared" si="657"/>
        <v>0</v>
      </c>
      <c r="BX755" s="14" t="str">
        <f t="shared" si="681"/>
        <v>Kamerun</v>
      </c>
      <c r="BY755" s="80">
        <f t="shared" si="682"/>
        <v>0</v>
      </c>
      <c r="BZ755" s="14" t="str">
        <f t="shared" si="683"/>
        <v>Ecuador</v>
      </c>
      <c r="CA755" s="80">
        <f t="shared" si="684"/>
        <v>0</v>
      </c>
      <c r="CB755" s="14" t="str">
        <f t="shared" si="685"/>
        <v>Polen</v>
      </c>
      <c r="CC755" s="80">
        <f t="shared" si="686"/>
        <v>0</v>
      </c>
      <c r="CD755" s="14" t="str">
        <f t="shared" si="687"/>
        <v>Marokko</v>
      </c>
      <c r="CE755" s="80">
        <f t="shared" si="688"/>
        <v>7</v>
      </c>
      <c r="CF755" s="14" t="str">
        <f t="shared" si="689"/>
        <v>Brasilien</v>
      </c>
      <c r="CG755" s="80">
        <f t="shared" si="690"/>
        <v>7</v>
      </c>
      <c r="CH755" s="14" t="str">
        <f t="shared" si="691"/>
        <v>Wales</v>
      </c>
      <c r="CI755" s="80">
        <f t="shared" si="692"/>
        <v>0</v>
      </c>
      <c r="CJ755" s="14" t="str">
        <f t="shared" si="693"/>
        <v>Saudi-Arabien</v>
      </c>
      <c r="CK755" s="80">
        <f t="shared" si="694"/>
        <v>0</v>
      </c>
      <c r="CL755" s="27">
        <f t="shared" si="695"/>
        <v>14</v>
      </c>
      <c r="CM755" t="s">
        <v>141</v>
      </c>
      <c r="CN755" t="s">
        <v>73</v>
      </c>
      <c r="CO755" t="s">
        <v>166</v>
      </c>
      <c r="CP755">
        <v>2</v>
      </c>
      <c r="CQ755" t="s">
        <v>83</v>
      </c>
      <c r="CR755">
        <v>0</v>
      </c>
      <c r="CS755" s="71">
        <f t="shared" si="643"/>
        <v>0</v>
      </c>
      <c r="CT755" s="80">
        <f t="shared" si="658"/>
        <v>0</v>
      </c>
      <c r="CU755" t="s">
        <v>136</v>
      </c>
      <c r="CV755" t="s">
        <v>73</v>
      </c>
      <c r="CW755" t="s">
        <v>86</v>
      </c>
      <c r="CX755">
        <v>1</v>
      </c>
      <c r="CY755" t="s">
        <v>83</v>
      </c>
      <c r="CZ755">
        <v>2</v>
      </c>
      <c r="DA755" s="71">
        <f t="shared" si="659"/>
        <v>0</v>
      </c>
      <c r="DB755" s="80">
        <f t="shared" si="660"/>
        <v>0</v>
      </c>
      <c r="DC755" t="s">
        <v>89</v>
      </c>
      <c r="DD755" t="s">
        <v>73</v>
      </c>
      <c r="DE755" t="s">
        <v>90</v>
      </c>
      <c r="DF755">
        <v>0</v>
      </c>
      <c r="DG755" t="s">
        <v>83</v>
      </c>
      <c r="DH755">
        <v>2</v>
      </c>
      <c r="DI755" s="71">
        <f t="shared" si="696"/>
        <v>1</v>
      </c>
      <c r="DJ755" s="80">
        <f t="shared" si="661"/>
        <v>0</v>
      </c>
      <c r="DK755" t="s">
        <v>92</v>
      </c>
      <c r="DL755" t="s">
        <v>73</v>
      </c>
      <c r="DM755" t="s">
        <v>169</v>
      </c>
      <c r="DN755">
        <v>2</v>
      </c>
      <c r="DO755" t="s">
        <v>83</v>
      </c>
      <c r="DP755">
        <v>1</v>
      </c>
      <c r="DQ755" s="71">
        <f t="shared" si="662"/>
        <v>0</v>
      </c>
      <c r="DR755" s="80">
        <f t="shared" si="663"/>
        <v>0</v>
      </c>
      <c r="DS755" s="27">
        <f t="shared" si="644"/>
        <v>0</v>
      </c>
      <c r="DT755" t="str">
        <f t="shared" si="645"/>
        <v>Polen</v>
      </c>
      <c r="DU755">
        <f t="shared" si="664"/>
        <v>0</v>
      </c>
      <c r="DV755" t="str">
        <f t="shared" si="646"/>
        <v>Costa Rica</v>
      </c>
      <c r="DW755">
        <f t="shared" si="665"/>
        <v>0</v>
      </c>
      <c r="DX755" t="str">
        <f t="shared" si="647"/>
        <v>Wales</v>
      </c>
      <c r="DY755">
        <f t="shared" si="666"/>
        <v>0</v>
      </c>
      <c r="DZ755" t="str">
        <f t="shared" si="648"/>
        <v>Brasilien</v>
      </c>
      <c r="EA755">
        <f t="shared" si="649"/>
        <v>0</v>
      </c>
      <c r="EB755" s="27">
        <f t="shared" si="650"/>
        <v>0</v>
      </c>
      <c r="EC755" t="s">
        <v>86</v>
      </c>
      <c r="ED755" t="s">
        <v>73</v>
      </c>
      <c r="EE755" t="s">
        <v>141</v>
      </c>
      <c r="EF755">
        <v>1</v>
      </c>
      <c r="EG755" t="s">
        <v>83</v>
      </c>
      <c r="EH755">
        <v>3</v>
      </c>
      <c r="EK755" t="s">
        <v>92</v>
      </c>
      <c r="EL755" t="s">
        <v>73</v>
      </c>
      <c r="EM755" t="s">
        <v>90</v>
      </c>
      <c r="EN755">
        <v>2</v>
      </c>
      <c r="EO755" t="s">
        <v>83</v>
      </c>
      <c r="EP755">
        <v>3</v>
      </c>
      <c r="EU755" t="s">
        <v>86</v>
      </c>
      <c r="EV755" t="s">
        <v>73</v>
      </c>
      <c r="EW755" t="s">
        <v>92</v>
      </c>
      <c r="EX755">
        <v>0</v>
      </c>
      <c r="EY755" t="s">
        <v>83</v>
      </c>
      <c r="EZ755">
        <v>1</v>
      </c>
      <c r="FC755" t="s">
        <v>141</v>
      </c>
      <c r="FD755" t="s">
        <v>73</v>
      </c>
      <c r="FE755" t="s">
        <v>90</v>
      </c>
      <c r="FF755">
        <v>1</v>
      </c>
      <c r="FG755" t="s">
        <v>83</v>
      </c>
      <c r="FH755">
        <v>2</v>
      </c>
      <c r="FL755" t="s">
        <v>86</v>
      </c>
      <c r="FN755" t="s">
        <v>92</v>
      </c>
      <c r="FP755" t="s">
        <v>141</v>
      </c>
      <c r="FR755" t="s">
        <v>90</v>
      </c>
      <c r="FU755">
        <v>139</v>
      </c>
      <c r="FX755" t="s">
        <v>565</v>
      </c>
      <c r="FZ755">
        <v>1</v>
      </c>
      <c r="GA755" t="s">
        <v>83</v>
      </c>
      <c r="GB755">
        <v>0</v>
      </c>
      <c r="GD755">
        <v>0</v>
      </c>
      <c r="GE755" t="s">
        <v>83</v>
      </c>
      <c r="GF755">
        <v>0</v>
      </c>
      <c r="GH755">
        <v>1</v>
      </c>
      <c r="GI755" t="s">
        <v>83</v>
      </c>
      <c r="GJ755">
        <v>2</v>
      </c>
      <c r="GL755">
        <v>2</v>
      </c>
      <c r="GM755" t="s">
        <v>83</v>
      </c>
      <c r="GN755">
        <v>2</v>
      </c>
      <c r="GP755">
        <v>1</v>
      </c>
      <c r="GQ755" t="s">
        <v>83</v>
      </c>
      <c r="GR755">
        <v>2</v>
      </c>
      <c r="GT755">
        <v>2</v>
      </c>
      <c r="GU755" t="s">
        <v>83</v>
      </c>
      <c r="GV755">
        <v>2</v>
      </c>
      <c r="GY755">
        <v>1</v>
      </c>
      <c r="GZ755" t="s">
        <v>83</v>
      </c>
      <c r="HA755">
        <v>1</v>
      </c>
      <c r="HC755">
        <v>3</v>
      </c>
      <c r="HD755" t="s">
        <v>83</v>
      </c>
      <c r="HE755">
        <v>2</v>
      </c>
      <c r="HG755">
        <v>0</v>
      </c>
      <c r="HH755" t="s">
        <v>83</v>
      </c>
      <c r="HI755">
        <v>0</v>
      </c>
      <c r="HK755">
        <v>1</v>
      </c>
      <c r="HL755" t="s">
        <v>83</v>
      </c>
      <c r="HM755">
        <v>1</v>
      </c>
      <c r="HO755">
        <v>1</v>
      </c>
      <c r="HP755" t="s">
        <v>83</v>
      </c>
      <c r="HQ755">
        <v>1</v>
      </c>
      <c r="HS755">
        <v>3</v>
      </c>
      <c r="HT755" t="s">
        <v>83</v>
      </c>
      <c r="HU755">
        <v>0</v>
      </c>
      <c r="HY755" t="s">
        <v>136</v>
      </c>
      <c r="IA755" t="s">
        <v>92</v>
      </c>
      <c r="IC755" t="s">
        <v>86</v>
      </c>
      <c r="IE755" t="s">
        <v>164</v>
      </c>
      <c r="IG755" t="s">
        <v>141</v>
      </c>
      <c r="II755" t="s">
        <v>89</v>
      </c>
      <c r="IK755" t="s">
        <v>166</v>
      </c>
      <c r="IM755" t="s">
        <v>135</v>
      </c>
      <c r="IO755" t="s">
        <v>140</v>
      </c>
      <c r="IQ755" t="s">
        <v>181</v>
      </c>
      <c r="IS755" t="s">
        <v>169</v>
      </c>
      <c r="IU755" t="s">
        <v>87</v>
      </c>
      <c r="IW755" t="s">
        <v>88</v>
      </c>
      <c r="IY755" t="s">
        <v>131</v>
      </c>
      <c r="JA755" t="s">
        <v>90</v>
      </c>
      <c r="JC755" t="s">
        <v>96</v>
      </c>
    </row>
    <row r="756" spans="1:263" x14ac:dyDescent="0.45">
      <c r="A756" s="1">
        <v>753</v>
      </c>
      <c r="B756" s="45">
        <f t="shared" si="642"/>
        <v>748</v>
      </c>
      <c r="C756" s="14" t="s">
        <v>1017</v>
      </c>
      <c r="D756" t="s">
        <v>1130</v>
      </c>
      <c r="E756" s="15" t="s">
        <v>1453</v>
      </c>
      <c r="F756" s="28">
        <f>VOR!IH756</f>
        <v>93</v>
      </c>
      <c r="G756" s="27">
        <f t="shared" si="651"/>
        <v>16</v>
      </c>
      <c r="H756" s="49">
        <f t="shared" si="667"/>
        <v>109</v>
      </c>
      <c r="I756" s="14" t="s">
        <v>84</v>
      </c>
      <c r="J756" t="s">
        <v>73</v>
      </c>
      <c r="K756" t="s">
        <v>181</v>
      </c>
      <c r="L756">
        <v>2</v>
      </c>
      <c r="M756" t="s">
        <v>83</v>
      </c>
      <c r="N756">
        <v>3</v>
      </c>
      <c r="O756" s="77">
        <f t="shared" si="668"/>
        <v>1</v>
      </c>
      <c r="P756" s="80">
        <f t="shared" si="669"/>
        <v>0</v>
      </c>
      <c r="Q756" t="s">
        <v>133</v>
      </c>
      <c r="R756" t="s">
        <v>73</v>
      </c>
      <c r="S756" t="s">
        <v>164</v>
      </c>
      <c r="T756">
        <v>2</v>
      </c>
      <c r="U756" t="s">
        <v>83</v>
      </c>
      <c r="V756">
        <v>3</v>
      </c>
      <c r="W756" s="71">
        <f t="shared" si="670"/>
        <v>0</v>
      </c>
      <c r="X756" s="80">
        <f t="shared" si="671"/>
        <v>0</v>
      </c>
      <c r="Y756" s="14" t="s">
        <v>129</v>
      </c>
      <c r="Z756" t="s">
        <v>73</v>
      </c>
      <c r="AA756" t="s">
        <v>93</v>
      </c>
      <c r="AB756">
        <v>1</v>
      </c>
      <c r="AC756" t="s">
        <v>83</v>
      </c>
      <c r="AD756">
        <v>2</v>
      </c>
      <c r="AE756" s="71">
        <f t="shared" si="672"/>
        <v>0</v>
      </c>
      <c r="AF756" s="80">
        <f t="shared" si="652"/>
        <v>0</v>
      </c>
      <c r="AG756" s="14" t="s">
        <v>85</v>
      </c>
      <c r="AH756" t="s">
        <v>73</v>
      </c>
      <c r="AI756" t="s">
        <v>136</v>
      </c>
      <c r="AJ756">
        <v>2</v>
      </c>
      <c r="AK756" t="s">
        <v>83</v>
      </c>
      <c r="AL756">
        <v>1</v>
      </c>
      <c r="AM756" s="71">
        <f t="shared" si="673"/>
        <v>1</v>
      </c>
      <c r="AN756" s="80">
        <f t="shared" si="674"/>
        <v>2</v>
      </c>
      <c r="AO756" s="14" t="s">
        <v>165</v>
      </c>
      <c r="AP756" t="s">
        <v>73</v>
      </c>
      <c r="AQ756" t="s">
        <v>142</v>
      </c>
      <c r="AR756">
        <v>0</v>
      </c>
      <c r="AS756" t="s">
        <v>83</v>
      </c>
      <c r="AT756">
        <v>1</v>
      </c>
      <c r="AU756" s="71">
        <f t="shared" si="653"/>
        <v>1</v>
      </c>
      <c r="AV756" s="80">
        <f t="shared" si="675"/>
        <v>0</v>
      </c>
      <c r="AW756" s="14" t="s">
        <v>90</v>
      </c>
      <c r="AX756" t="s">
        <v>73</v>
      </c>
      <c r="AY756" t="s">
        <v>135</v>
      </c>
      <c r="AZ756">
        <v>1</v>
      </c>
      <c r="BA756" t="s">
        <v>83</v>
      </c>
      <c r="BB756">
        <v>2</v>
      </c>
      <c r="BC756" s="71">
        <f t="shared" si="676"/>
        <v>1</v>
      </c>
      <c r="BD756" s="80">
        <f t="shared" si="654"/>
        <v>0</v>
      </c>
      <c r="BE756" s="14" t="s">
        <v>95</v>
      </c>
      <c r="BF756" t="s">
        <v>73</v>
      </c>
      <c r="BG756" t="s">
        <v>88</v>
      </c>
      <c r="BH756">
        <v>1</v>
      </c>
      <c r="BI756" t="s">
        <v>83</v>
      </c>
      <c r="BJ756">
        <v>3</v>
      </c>
      <c r="BK756" s="71">
        <f t="shared" si="655"/>
        <v>0</v>
      </c>
      <c r="BL756" s="80">
        <f t="shared" si="677"/>
        <v>0</v>
      </c>
      <c r="BM756" s="14" t="s">
        <v>138</v>
      </c>
      <c r="BN756" t="s">
        <v>73</v>
      </c>
      <c r="BO756" t="s">
        <v>166</v>
      </c>
      <c r="BP756">
        <v>2</v>
      </c>
      <c r="BQ756" t="s">
        <v>83</v>
      </c>
      <c r="BR756">
        <v>0</v>
      </c>
      <c r="BS756" s="71">
        <f t="shared" si="678"/>
        <v>0</v>
      </c>
      <c r="BT756" s="80">
        <f t="shared" si="656"/>
        <v>0</v>
      </c>
      <c r="BU756" s="28">
        <f t="shared" si="679"/>
        <v>2</v>
      </c>
      <c r="BV756" s="14" t="str">
        <f t="shared" si="680"/>
        <v>Kanada</v>
      </c>
      <c r="BW756" s="80">
        <f t="shared" si="657"/>
        <v>0</v>
      </c>
      <c r="BX756" s="14" t="str">
        <f t="shared" si="681"/>
        <v>Uruguay</v>
      </c>
      <c r="BY756" s="80">
        <f t="shared" si="682"/>
        <v>0</v>
      </c>
      <c r="BZ756" s="14" t="str">
        <f t="shared" si="683"/>
        <v>Iran</v>
      </c>
      <c r="CA756" s="80">
        <f t="shared" si="684"/>
        <v>0</v>
      </c>
      <c r="CB756" s="14" t="str">
        <f t="shared" si="685"/>
        <v>Tunesien</v>
      </c>
      <c r="CC756" s="80">
        <f t="shared" si="686"/>
        <v>0</v>
      </c>
      <c r="CD756" s="14" t="str">
        <f t="shared" si="687"/>
        <v>Deutschland</v>
      </c>
      <c r="CE756" s="80">
        <f t="shared" si="688"/>
        <v>0</v>
      </c>
      <c r="CF756" s="14" t="str">
        <f t="shared" si="689"/>
        <v>Ghana</v>
      </c>
      <c r="CG756" s="80">
        <f t="shared" si="690"/>
        <v>0</v>
      </c>
      <c r="CH756" s="14" t="str">
        <f t="shared" si="691"/>
        <v>England</v>
      </c>
      <c r="CI756" s="80">
        <f t="shared" si="692"/>
        <v>7</v>
      </c>
      <c r="CJ756" s="14" t="str">
        <f t="shared" si="693"/>
        <v>Argentinien</v>
      </c>
      <c r="CK756" s="80">
        <f t="shared" si="694"/>
        <v>7</v>
      </c>
      <c r="CL756" s="27">
        <f t="shared" si="695"/>
        <v>14</v>
      </c>
      <c r="CM756" t="s">
        <v>142</v>
      </c>
      <c r="CN756" t="s">
        <v>73</v>
      </c>
      <c r="CO756" t="s">
        <v>135</v>
      </c>
      <c r="CP756">
        <v>1</v>
      </c>
      <c r="CQ756" t="s">
        <v>83</v>
      </c>
      <c r="CR756">
        <v>4</v>
      </c>
      <c r="CS756" s="71">
        <f t="shared" si="643"/>
        <v>0</v>
      </c>
      <c r="CT756" s="80">
        <f t="shared" si="658"/>
        <v>0</v>
      </c>
      <c r="CU756" t="s">
        <v>181</v>
      </c>
      <c r="CV756" t="s">
        <v>73</v>
      </c>
      <c r="CW756" t="s">
        <v>164</v>
      </c>
      <c r="CX756">
        <v>2</v>
      </c>
      <c r="CY756" t="s">
        <v>83</v>
      </c>
      <c r="CZ756">
        <v>3</v>
      </c>
      <c r="DA756" s="71">
        <f t="shared" si="659"/>
        <v>0</v>
      </c>
      <c r="DB756" s="80">
        <f t="shared" si="660"/>
        <v>0</v>
      </c>
      <c r="DC756" t="s">
        <v>88</v>
      </c>
      <c r="DD756" t="s">
        <v>73</v>
      </c>
      <c r="DE756" t="s">
        <v>138</v>
      </c>
      <c r="DF756">
        <v>0</v>
      </c>
      <c r="DG756" t="s">
        <v>83</v>
      </c>
      <c r="DH756">
        <v>1</v>
      </c>
      <c r="DI756" s="71">
        <f t="shared" si="696"/>
        <v>0</v>
      </c>
      <c r="DJ756" s="80">
        <f t="shared" si="661"/>
        <v>0</v>
      </c>
      <c r="DK756" t="s">
        <v>85</v>
      </c>
      <c r="DL756" t="s">
        <v>73</v>
      </c>
      <c r="DM756" t="s">
        <v>93</v>
      </c>
      <c r="DN756">
        <v>1</v>
      </c>
      <c r="DO756" t="s">
        <v>83</v>
      </c>
      <c r="DP756">
        <v>0</v>
      </c>
      <c r="DQ756" s="71">
        <f t="shared" si="662"/>
        <v>1</v>
      </c>
      <c r="DR756" s="80">
        <f t="shared" si="663"/>
        <v>0</v>
      </c>
      <c r="DS756" s="27">
        <f t="shared" si="644"/>
        <v>0</v>
      </c>
      <c r="DT756" t="str">
        <f t="shared" si="645"/>
        <v>Tunesien</v>
      </c>
      <c r="DU756">
        <f t="shared" si="664"/>
        <v>0</v>
      </c>
      <c r="DV756" t="str">
        <f t="shared" si="646"/>
        <v>Uruguay</v>
      </c>
      <c r="DW756">
        <f t="shared" si="665"/>
        <v>0</v>
      </c>
      <c r="DX756" t="str">
        <f t="shared" si="647"/>
        <v>England</v>
      </c>
      <c r="DY756">
        <f t="shared" si="666"/>
        <v>0</v>
      </c>
      <c r="DZ756" t="str">
        <f t="shared" si="648"/>
        <v>Ghana</v>
      </c>
      <c r="EA756">
        <f t="shared" si="649"/>
        <v>0</v>
      </c>
      <c r="EB756" s="27">
        <f t="shared" si="650"/>
        <v>0</v>
      </c>
      <c r="EC756" t="s">
        <v>164</v>
      </c>
      <c r="ED756" t="s">
        <v>73</v>
      </c>
      <c r="EE756" t="s">
        <v>135</v>
      </c>
      <c r="EF756">
        <v>0</v>
      </c>
      <c r="EG756" t="s">
        <v>83</v>
      </c>
      <c r="EH756">
        <v>1</v>
      </c>
      <c r="EK756" t="s">
        <v>85</v>
      </c>
      <c r="EL756" t="s">
        <v>73</v>
      </c>
      <c r="EM756" t="s">
        <v>138</v>
      </c>
      <c r="EN756">
        <v>2</v>
      </c>
      <c r="EO756" t="s">
        <v>83</v>
      </c>
      <c r="EP756">
        <v>3</v>
      </c>
      <c r="EU756" t="s">
        <v>164</v>
      </c>
      <c r="EV756" t="s">
        <v>73</v>
      </c>
      <c r="EW756" t="s">
        <v>85</v>
      </c>
      <c r="EX756">
        <v>3</v>
      </c>
      <c r="EY756" t="s">
        <v>83</v>
      </c>
      <c r="EZ756">
        <v>2</v>
      </c>
      <c r="FC756" t="s">
        <v>135</v>
      </c>
      <c r="FD756" t="s">
        <v>73</v>
      </c>
      <c r="FE756" t="s">
        <v>138</v>
      </c>
      <c r="FF756">
        <v>3</v>
      </c>
      <c r="FG756" t="s">
        <v>83</v>
      </c>
      <c r="FH756">
        <v>2</v>
      </c>
      <c r="FL756" t="s">
        <v>85</v>
      </c>
      <c r="FN756" t="s">
        <v>164</v>
      </c>
      <c r="FP756" t="s">
        <v>138</v>
      </c>
      <c r="FR756" t="s">
        <v>135</v>
      </c>
      <c r="FU756">
        <v>162</v>
      </c>
      <c r="FX756" t="s">
        <v>992</v>
      </c>
      <c r="FZ756">
        <v>0</v>
      </c>
      <c r="GA756" t="s">
        <v>83</v>
      </c>
      <c r="GB756">
        <v>0</v>
      </c>
      <c r="GD756">
        <v>0</v>
      </c>
      <c r="GE756" t="s">
        <v>83</v>
      </c>
      <c r="GF756">
        <v>0</v>
      </c>
      <c r="GH756">
        <v>1</v>
      </c>
      <c r="GI756" t="s">
        <v>83</v>
      </c>
      <c r="GJ756">
        <v>2</v>
      </c>
      <c r="GL756">
        <v>1</v>
      </c>
      <c r="GM756" t="s">
        <v>83</v>
      </c>
      <c r="GN756">
        <v>3</v>
      </c>
      <c r="GP756">
        <v>1</v>
      </c>
      <c r="GQ756" t="s">
        <v>83</v>
      </c>
      <c r="GR756">
        <v>2</v>
      </c>
      <c r="GT756">
        <v>0</v>
      </c>
      <c r="GU756" t="s">
        <v>83</v>
      </c>
      <c r="GV756">
        <v>2</v>
      </c>
      <c r="GY756">
        <v>0</v>
      </c>
      <c r="GZ756" t="s">
        <v>83</v>
      </c>
      <c r="HA756">
        <v>0</v>
      </c>
      <c r="HC756">
        <v>0</v>
      </c>
      <c r="HD756" t="s">
        <v>83</v>
      </c>
      <c r="HE756">
        <v>2</v>
      </c>
      <c r="HG756">
        <v>1</v>
      </c>
      <c r="HH756" t="s">
        <v>83</v>
      </c>
      <c r="HI756">
        <v>0</v>
      </c>
      <c r="HK756">
        <v>1</v>
      </c>
      <c r="HL756" t="s">
        <v>83</v>
      </c>
      <c r="HM756">
        <v>1</v>
      </c>
      <c r="HO756">
        <v>1</v>
      </c>
      <c r="HP756" t="s">
        <v>83</v>
      </c>
      <c r="HQ756">
        <v>1</v>
      </c>
      <c r="HS756">
        <v>0</v>
      </c>
      <c r="HT756" t="s">
        <v>83</v>
      </c>
      <c r="HU756">
        <v>0</v>
      </c>
      <c r="HY756" t="s">
        <v>84</v>
      </c>
      <c r="IA756" t="s">
        <v>85</v>
      </c>
      <c r="IC756" t="s">
        <v>133</v>
      </c>
      <c r="IE756" t="s">
        <v>129</v>
      </c>
      <c r="IG756" t="s">
        <v>165</v>
      </c>
      <c r="II756" t="s">
        <v>95</v>
      </c>
      <c r="IK756" t="s">
        <v>90</v>
      </c>
      <c r="IM756" t="s">
        <v>138</v>
      </c>
      <c r="IO756" t="s">
        <v>136</v>
      </c>
      <c r="IQ756" t="s">
        <v>181</v>
      </c>
      <c r="IS756" t="s">
        <v>93</v>
      </c>
      <c r="IU756" t="s">
        <v>164</v>
      </c>
      <c r="IW756" t="s">
        <v>88</v>
      </c>
      <c r="IY756" t="s">
        <v>142</v>
      </c>
      <c r="JA756" t="s">
        <v>166</v>
      </c>
      <c r="JC756" t="s">
        <v>135</v>
      </c>
    </row>
    <row r="757" spans="1:263" x14ac:dyDescent="0.45">
      <c r="A757" s="1">
        <v>754</v>
      </c>
      <c r="B757" s="45">
        <f t="shared" si="642"/>
        <v>727</v>
      </c>
      <c r="C757" s="14" t="s">
        <v>1503</v>
      </c>
      <c r="D757" t="s">
        <v>1130</v>
      </c>
      <c r="E757" s="15" t="s">
        <v>1453</v>
      </c>
      <c r="F757" s="28">
        <f>VOR!IH757</f>
        <v>109</v>
      </c>
      <c r="G757" s="27">
        <f t="shared" si="651"/>
        <v>21</v>
      </c>
      <c r="H757" s="49">
        <f t="shared" si="667"/>
        <v>130</v>
      </c>
      <c r="I757" s="14" t="s">
        <v>84</v>
      </c>
      <c r="J757" t="s">
        <v>73</v>
      </c>
      <c r="K757" t="s">
        <v>181</v>
      </c>
      <c r="L757">
        <v>0</v>
      </c>
      <c r="M757" t="s">
        <v>83</v>
      </c>
      <c r="N757">
        <v>1</v>
      </c>
      <c r="O757" s="77">
        <f t="shared" si="668"/>
        <v>1</v>
      </c>
      <c r="P757" s="80">
        <f t="shared" si="669"/>
        <v>0</v>
      </c>
      <c r="Q757" t="s">
        <v>133</v>
      </c>
      <c r="R757" t="s">
        <v>73</v>
      </c>
      <c r="S757" t="s">
        <v>129</v>
      </c>
      <c r="T757">
        <v>0</v>
      </c>
      <c r="U757" t="s">
        <v>83</v>
      </c>
      <c r="V757">
        <v>1</v>
      </c>
      <c r="W757" s="71">
        <f t="shared" si="670"/>
        <v>0</v>
      </c>
      <c r="X757" s="80">
        <f t="shared" si="671"/>
        <v>0</v>
      </c>
      <c r="Y757" s="14" t="s">
        <v>87</v>
      </c>
      <c r="Z757" t="s">
        <v>73</v>
      </c>
      <c r="AA757" t="s">
        <v>169</v>
      </c>
      <c r="AB757">
        <v>2</v>
      </c>
      <c r="AC757" t="s">
        <v>83</v>
      </c>
      <c r="AD757">
        <v>0</v>
      </c>
      <c r="AE757" s="71">
        <f t="shared" si="672"/>
        <v>0</v>
      </c>
      <c r="AF757" s="80">
        <f t="shared" si="652"/>
        <v>0</v>
      </c>
      <c r="AG757" s="14" t="s">
        <v>92</v>
      </c>
      <c r="AH757" t="s">
        <v>73</v>
      </c>
      <c r="AI757" t="s">
        <v>132</v>
      </c>
      <c r="AJ757">
        <v>0</v>
      </c>
      <c r="AK757" t="s">
        <v>83</v>
      </c>
      <c r="AL757">
        <v>1</v>
      </c>
      <c r="AM757" s="71">
        <f t="shared" si="673"/>
        <v>2</v>
      </c>
      <c r="AN757" s="80">
        <f t="shared" si="674"/>
        <v>0</v>
      </c>
      <c r="AO757" s="14" t="s">
        <v>130</v>
      </c>
      <c r="AP757" t="s">
        <v>73</v>
      </c>
      <c r="AQ757" t="s">
        <v>131</v>
      </c>
      <c r="AR757">
        <v>1</v>
      </c>
      <c r="AS757" t="s">
        <v>83</v>
      </c>
      <c r="AT757">
        <v>0</v>
      </c>
      <c r="AU757" s="71">
        <f t="shared" si="653"/>
        <v>0</v>
      </c>
      <c r="AV757" s="80">
        <f t="shared" si="675"/>
        <v>0</v>
      </c>
      <c r="AW757" s="14" t="s">
        <v>150</v>
      </c>
      <c r="AX757" t="s">
        <v>73</v>
      </c>
      <c r="AY757" t="s">
        <v>96</v>
      </c>
      <c r="AZ757">
        <v>0</v>
      </c>
      <c r="BA757" t="s">
        <v>83</v>
      </c>
      <c r="BB757">
        <v>2</v>
      </c>
      <c r="BC757" s="71">
        <f t="shared" si="676"/>
        <v>0</v>
      </c>
      <c r="BD757" s="80">
        <f t="shared" si="654"/>
        <v>0</v>
      </c>
      <c r="BE757" s="14" t="s">
        <v>95</v>
      </c>
      <c r="BF757" t="s">
        <v>73</v>
      </c>
      <c r="BG757" t="s">
        <v>141</v>
      </c>
      <c r="BH757">
        <v>1</v>
      </c>
      <c r="BI757" t="s">
        <v>83</v>
      </c>
      <c r="BJ757">
        <v>0</v>
      </c>
      <c r="BK757" s="71">
        <f t="shared" si="655"/>
        <v>0</v>
      </c>
      <c r="BL757" s="80">
        <f t="shared" si="677"/>
        <v>0</v>
      </c>
      <c r="BM757" s="14" t="s">
        <v>138</v>
      </c>
      <c r="BN757" t="s">
        <v>73</v>
      </c>
      <c r="BO757" t="s">
        <v>90</v>
      </c>
      <c r="BP757">
        <v>0</v>
      </c>
      <c r="BQ757" t="s">
        <v>83</v>
      </c>
      <c r="BR757">
        <v>1</v>
      </c>
      <c r="BS757" s="71">
        <f t="shared" si="678"/>
        <v>0</v>
      </c>
      <c r="BT757" s="80">
        <f t="shared" si="656"/>
        <v>0</v>
      </c>
      <c r="BU757" s="28">
        <f t="shared" si="679"/>
        <v>0</v>
      </c>
      <c r="BV757" s="14" t="str">
        <f t="shared" si="680"/>
        <v>Spanien</v>
      </c>
      <c r="BW757" s="80">
        <f t="shared" si="657"/>
        <v>0</v>
      </c>
      <c r="BX757" s="14" t="str">
        <f t="shared" si="681"/>
        <v>Portugal</v>
      </c>
      <c r="BY757" s="80">
        <f t="shared" si="682"/>
        <v>7</v>
      </c>
      <c r="BZ757" s="14" t="str">
        <f t="shared" si="683"/>
        <v>Iran</v>
      </c>
      <c r="CA757" s="80">
        <f t="shared" si="684"/>
        <v>0</v>
      </c>
      <c r="CB757" s="14" t="str">
        <f t="shared" si="685"/>
        <v>Dänemark</v>
      </c>
      <c r="CC757" s="80">
        <f t="shared" si="686"/>
        <v>0</v>
      </c>
      <c r="CD757" s="14" t="str">
        <f t="shared" si="687"/>
        <v>Kroatien</v>
      </c>
      <c r="CE757" s="80">
        <f t="shared" si="688"/>
        <v>7</v>
      </c>
      <c r="CF757" s="14" t="str">
        <f t="shared" si="689"/>
        <v>Brasilien</v>
      </c>
      <c r="CG757" s="80">
        <f t="shared" si="690"/>
        <v>7</v>
      </c>
      <c r="CH757" s="14" t="str">
        <f t="shared" si="691"/>
        <v>Senegal</v>
      </c>
      <c r="CI757" s="80">
        <f t="shared" si="692"/>
        <v>0</v>
      </c>
      <c r="CJ757" s="14" t="str">
        <f t="shared" si="693"/>
        <v>Australien</v>
      </c>
      <c r="CK757" s="80">
        <f t="shared" si="694"/>
        <v>0</v>
      </c>
      <c r="CL757" s="27">
        <f t="shared" si="695"/>
        <v>21</v>
      </c>
      <c r="CM757" t="s">
        <v>130</v>
      </c>
      <c r="CN757" t="s">
        <v>73</v>
      </c>
      <c r="CO757" t="s">
        <v>96</v>
      </c>
      <c r="CP757">
        <v>1</v>
      </c>
      <c r="CQ757" t="s">
        <v>83</v>
      </c>
      <c r="CR757">
        <v>0</v>
      </c>
      <c r="CS757" s="71">
        <f t="shared" si="643"/>
        <v>0</v>
      </c>
      <c r="CT757" s="80">
        <f t="shared" si="658"/>
        <v>0</v>
      </c>
      <c r="CU757" t="s">
        <v>181</v>
      </c>
      <c r="CV757" t="s">
        <v>73</v>
      </c>
      <c r="CW757" t="s">
        <v>129</v>
      </c>
      <c r="CX757">
        <v>2</v>
      </c>
      <c r="CY757" t="s">
        <v>83</v>
      </c>
      <c r="CZ757">
        <v>1</v>
      </c>
      <c r="DA757" s="71">
        <f t="shared" si="659"/>
        <v>0</v>
      </c>
      <c r="DB757" s="80">
        <f t="shared" si="660"/>
        <v>0</v>
      </c>
      <c r="DC757" t="s">
        <v>95</v>
      </c>
      <c r="DD757" t="s">
        <v>73</v>
      </c>
      <c r="DE757" t="s">
        <v>90</v>
      </c>
      <c r="DF757">
        <v>0</v>
      </c>
      <c r="DG757" t="s">
        <v>83</v>
      </c>
      <c r="DH757">
        <v>1</v>
      </c>
      <c r="DI757" s="71">
        <f t="shared" si="696"/>
        <v>0</v>
      </c>
      <c r="DJ757" s="80">
        <f t="shared" si="661"/>
        <v>0</v>
      </c>
      <c r="DK757" t="s">
        <v>132</v>
      </c>
      <c r="DL757" t="s">
        <v>73</v>
      </c>
      <c r="DM757" t="s">
        <v>87</v>
      </c>
      <c r="DN757">
        <v>1</v>
      </c>
      <c r="DO757" t="s">
        <v>83</v>
      </c>
      <c r="DP757">
        <v>0</v>
      </c>
      <c r="DQ757" s="71">
        <f t="shared" si="662"/>
        <v>0</v>
      </c>
      <c r="DR757" s="80">
        <f t="shared" si="663"/>
        <v>0</v>
      </c>
      <c r="DS757" s="27">
        <f t="shared" si="644"/>
        <v>0</v>
      </c>
      <c r="DT757" t="str">
        <f t="shared" si="645"/>
        <v>Iran</v>
      </c>
      <c r="DU757">
        <f t="shared" si="664"/>
        <v>0</v>
      </c>
      <c r="DV757" t="str">
        <f t="shared" si="646"/>
        <v>Spanien</v>
      </c>
      <c r="DW757">
        <f t="shared" si="665"/>
        <v>0</v>
      </c>
      <c r="DX757" t="str">
        <f t="shared" si="647"/>
        <v>Senegal</v>
      </c>
      <c r="DY757">
        <f t="shared" si="666"/>
        <v>0</v>
      </c>
      <c r="DZ757" t="str">
        <f t="shared" si="648"/>
        <v>Brasilien</v>
      </c>
      <c r="EA757">
        <f t="shared" si="649"/>
        <v>0</v>
      </c>
      <c r="EB757" s="27">
        <f t="shared" si="650"/>
        <v>0</v>
      </c>
      <c r="EC757" t="s">
        <v>181</v>
      </c>
      <c r="ED757" t="s">
        <v>73</v>
      </c>
      <c r="EE757" t="s">
        <v>130</v>
      </c>
      <c r="EF757">
        <v>1</v>
      </c>
      <c r="EG757" t="s">
        <v>83</v>
      </c>
      <c r="EH757">
        <v>0</v>
      </c>
      <c r="EK757" t="s">
        <v>132</v>
      </c>
      <c r="EL757" t="s">
        <v>73</v>
      </c>
      <c r="EM757" t="s">
        <v>90</v>
      </c>
      <c r="EN757">
        <v>0</v>
      </c>
      <c r="EO757" t="s">
        <v>83</v>
      </c>
      <c r="EP757">
        <v>1</v>
      </c>
      <c r="EU757" t="s">
        <v>130</v>
      </c>
      <c r="EV757" t="s">
        <v>73</v>
      </c>
      <c r="EW757" t="s">
        <v>132</v>
      </c>
      <c r="EX757">
        <v>3</v>
      </c>
      <c r="EY757" t="s">
        <v>83</v>
      </c>
      <c r="EZ757">
        <v>2</v>
      </c>
      <c r="FC757" t="s">
        <v>181</v>
      </c>
      <c r="FD757" t="s">
        <v>73</v>
      </c>
      <c r="FE757" t="s">
        <v>90</v>
      </c>
      <c r="FF757">
        <v>0</v>
      </c>
      <c r="FG757" t="s">
        <v>83</v>
      </c>
      <c r="FH757">
        <v>6</v>
      </c>
      <c r="FL757" t="s">
        <v>132</v>
      </c>
      <c r="FN757" t="s">
        <v>130</v>
      </c>
      <c r="FP757" t="s">
        <v>181</v>
      </c>
      <c r="FR757" t="s">
        <v>90</v>
      </c>
      <c r="FU757">
        <v>139</v>
      </c>
      <c r="FX757">
        <v>0</v>
      </c>
    </row>
    <row r="758" spans="1:263" x14ac:dyDescent="0.45">
      <c r="A758" s="1">
        <v>755</v>
      </c>
      <c r="B758" s="45">
        <f t="shared" si="642"/>
        <v>674</v>
      </c>
      <c r="C758" s="14" t="s">
        <v>1504</v>
      </c>
      <c r="D758" t="s">
        <v>1130</v>
      </c>
      <c r="E758" s="15" t="s">
        <v>1453</v>
      </c>
      <c r="F758" s="28">
        <f>VOR!IH758</f>
        <v>153</v>
      </c>
      <c r="G758" s="27">
        <f t="shared" si="651"/>
        <v>0</v>
      </c>
      <c r="H758" s="49">
        <f t="shared" si="667"/>
        <v>153</v>
      </c>
      <c r="I758" s="14" t="s">
        <v>136</v>
      </c>
      <c r="J758" t="s">
        <v>73</v>
      </c>
      <c r="K758" t="s">
        <v>137</v>
      </c>
      <c r="L758">
        <v>0</v>
      </c>
      <c r="M758" t="s">
        <v>83</v>
      </c>
      <c r="N758">
        <v>2</v>
      </c>
      <c r="O758" s="77">
        <f t="shared" si="668"/>
        <v>0</v>
      </c>
      <c r="P758" s="80">
        <f t="shared" si="669"/>
        <v>0</v>
      </c>
      <c r="Q758" t="s">
        <v>86</v>
      </c>
      <c r="R758" t="s">
        <v>73</v>
      </c>
      <c r="S758" t="s">
        <v>164</v>
      </c>
      <c r="T758">
        <v>0</v>
      </c>
      <c r="U758" t="s">
        <v>83</v>
      </c>
      <c r="V758">
        <v>1</v>
      </c>
      <c r="W758" s="71">
        <f t="shared" si="670"/>
        <v>0</v>
      </c>
      <c r="X758" s="80">
        <f t="shared" si="671"/>
        <v>0</v>
      </c>
      <c r="Y758" s="14" t="s">
        <v>94</v>
      </c>
      <c r="Z758" t="s">
        <v>73</v>
      </c>
      <c r="AA758" t="s">
        <v>133</v>
      </c>
      <c r="AB758">
        <v>1</v>
      </c>
      <c r="AC758" t="s">
        <v>83</v>
      </c>
      <c r="AD758">
        <v>2</v>
      </c>
      <c r="AE758" s="71">
        <f t="shared" si="672"/>
        <v>1</v>
      </c>
      <c r="AF758" s="80">
        <f t="shared" si="652"/>
        <v>0</v>
      </c>
      <c r="AG758" s="14" t="s">
        <v>92</v>
      </c>
      <c r="AH758" t="s">
        <v>73</v>
      </c>
      <c r="AI758" t="s">
        <v>132</v>
      </c>
      <c r="AJ758">
        <v>0</v>
      </c>
      <c r="AK758" t="s">
        <v>83</v>
      </c>
      <c r="AL758">
        <v>1</v>
      </c>
      <c r="AM758" s="71">
        <f t="shared" si="673"/>
        <v>2</v>
      </c>
      <c r="AN758" s="80">
        <f t="shared" si="674"/>
        <v>0</v>
      </c>
      <c r="AO758" s="14" t="s">
        <v>130</v>
      </c>
      <c r="AP758" t="s">
        <v>73</v>
      </c>
      <c r="AQ758" t="s">
        <v>89</v>
      </c>
      <c r="AR758">
        <v>2</v>
      </c>
      <c r="AS758" t="s">
        <v>83</v>
      </c>
      <c r="AT758">
        <v>1</v>
      </c>
      <c r="AU758" s="71">
        <f t="shared" si="653"/>
        <v>0</v>
      </c>
      <c r="AV758" s="80">
        <f t="shared" si="675"/>
        <v>0</v>
      </c>
      <c r="AW758" s="14" t="s">
        <v>134</v>
      </c>
      <c r="AX758" t="s">
        <v>73</v>
      </c>
      <c r="AY758" t="s">
        <v>96</v>
      </c>
      <c r="AZ758">
        <v>2</v>
      </c>
      <c r="BA758" t="s">
        <v>83</v>
      </c>
      <c r="BB758">
        <v>0</v>
      </c>
      <c r="BC758" s="71">
        <f t="shared" si="676"/>
        <v>0</v>
      </c>
      <c r="BD758" s="80">
        <f t="shared" si="654"/>
        <v>0</v>
      </c>
      <c r="BE758" s="14" t="s">
        <v>95</v>
      </c>
      <c r="BF758" t="s">
        <v>73</v>
      </c>
      <c r="BG758" t="s">
        <v>88</v>
      </c>
      <c r="BH758">
        <v>1</v>
      </c>
      <c r="BI758" t="s">
        <v>83</v>
      </c>
      <c r="BJ758">
        <v>2</v>
      </c>
      <c r="BK758" s="71">
        <f t="shared" si="655"/>
        <v>0</v>
      </c>
      <c r="BL758" s="80">
        <f t="shared" si="677"/>
        <v>0</v>
      </c>
      <c r="BM758" s="14" t="s">
        <v>91</v>
      </c>
      <c r="BN758" t="s">
        <v>73</v>
      </c>
      <c r="BO758" t="s">
        <v>90</v>
      </c>
      <c r="BP758">
        <v>3</v>
      </c>
      <c r="BQ758" t="s">
        <v>83</v>
      </c>
      <c r="BR758">
        <v>1</v>
      </c>
      <c r="BS758" s="71">
        <f t="shared" si="678"/>
        <v>0</v>
      </c>
      <c r="BT758" s="80">
        <f t="shared" si="656"/>
        <v>0</v>
      </c>
      <c r="BU758" s="28">
        <f t="shared" si="679"/>
        <v>0</v>
      </c>
      <c r="BV758" s="14" t="str">
        <f t="shared" si="680"/>
        <v>Spanien</v>
      </c>
      <c r="BW758" s="80">
        <f t="shared" si="657"/>
        <v>0</v>
      </c>
      <c r="BX758" s="14" t="str">
        <f t="shared" si="681"/>
        <v>Schweiz</v>
      </c>
      <c r="BY758" s="80">
        <f t="shared" si="682"/>
        <v>0</v>
      </c>
      <c r="BZ758" s="14" t="str">
        <f t="shared" si="683"/>
        <v>USA</v>
      </c>
      <c r="CA758" s="80">
        <f t="shared" si="684"/>
        <v>0</v>
      </c>
      <c r="CB758" s="14" t="str">
        <f t="shared" si="685"/>
        <v>Tunesien</v>
      </c>
      <c r="CC758" s="80">
        <f t="shared" si="686"/>
        <v>0</v>
      </c>
      <c r="CD758" s="14" t="str">
        <f t="shared" si="687"/>
        <v>Deutschland</v>
      </c>
      <c r="CE758" s="80">
        <f t="shared" si="688"/>
        <v>0</v>
      </c>
      <c r="CF758" s="14" t="str">
        <f t="shared" si="689"/>
        <v>Südkorea</v>
      </c>
      <c r="CG758" s="80">
        <f t="shared" si="690"/>
        <v>0</v>
      </c>
      <c r="CH758" s="14" t="str">
        <f t="shared" si="691"/>
        <v>Senegal</v>
      </c>
      <c r="CI758" s="80">
        <f t="shared" si="692"/>
        <v>0</v>
      </c>
      <c r="CJ758" s="14" t="str">
        <f t="shared" si="693"/>
        <v>Mexiko</v>
      </c>
      <c r="CK758" s="80">
        <f t="shared" si="694"/>
        <v>0</v>
      </c>
      <c r="CL758" s="27">
        <f t="shared" si="695"/>
        <v>0</v>
      </c>
      <c r="CM758" t="s">
        <v>130</v>
      </c>
      <c r="CN758" t="s">
        <v>73</v>
      </c>
      <c r="CO758" t="s">
        <v>134</v>
      </c>
      <c r="CP758">
        <v>4</v>
      </c>
      <c r="CQ758" t="s">
        <v>83</v>
      </c>
      <c r="CR758">
        <v>0</v>
      </c>
      <c r="CS758" s="71">
        <f t="shared" si="643"/>
        <v>0</v>
      </c>
      <c r="CT758" s="80">
        <f t="shared" si="658"/>
        <v>0</v>
      </c>
      <c r="CU758" t="s">
        <v>137</v>
      </c>
      <c r="CV758" t="s">
        <v>73</v>
      </c>
      <c r="CW758" t="s">
        <v>164</v>
      </c>
      <c r="CX758">
        <v>0</v>
      </c>
      <c r="CY758" t="s">
        <v>83</v>
      </c>
      <c r="CZ758">
        <v>1</v>
      </c>
      <c r="DA758" s="71">
        <f t="shared" si="659"/>
        <v>0</v>
      </c>
      <c r="DB758" s="80">
        <f t="shared" si="660"/>
        <v>0</v>
      </c>
      <c r="DC758" t="s">
        <v>88</v>
      </c>
      <c r="DD758" t="s">
        <v>73</v>
      </c>
      <c r="DE758" t="s">
        <v>91</v>
      </c>
      <c r="DF758">
        <v>3</v>
      </c>
      <c r="DG758" t="s">
        <v>83</v>
      </c>
      <c r="DH758">
        <v>1</v>
      </c>
      <c r="DI758" s="71">
        <f t="shared" si="696"/>
        <v>0</v>
      </c>
      <c r="DJ758" s="80">
        <f t="shared" si="661"/>
        <v>0</v>
      </c>
      <c r="DK758" t="s">
        <v>132</v>
      </c>
      <c r="DL758" t="s">
        <v>73</v>
      </c>
      <c r="DM758" t="s">
        <v>133</v>
      </c>
      <c r="DN758">
        <v>1</v>
      </c>
      <c r="DO758" t="s">
        <v>83</v>
      </c>
      <c r="DP758">
        <v>2</v>
      </c>
      <c r="DQ758" s="71">
        <f t="shared" si="662"/>
        <v>0</v>
      </c>
      <c r="DR758" s="80">
        <f t="shared" si="663"/>
        <v>0</v>
      </c>
      <c r="DS758" s="27">
        <f t="shared" si="644"/>
        <v>0</v>
      </c>
      <c r="DT758" t="str">
        <f t="shared" si="645"/>
        <v>Tunesien</v>
      </c>
      <c r="DU758">
        <f t="shared" si="664"/>
        <v>0</v>
      </c>
      <c r="DV758" t="str">
        <f t="shared" si="646"/>
        <v>Spanien</v>
      </c>
      <c r="DW758">
        <f t="shared" si="665"/>
        <v>0</v>
      </c>
      <c r="DX758" t="str">
        <f t="shared" si="647"/>
        <v>Mexiko</v>
      </c>
      <c r="DY758">
        <f t="shared" si="666"/>
        <v>0</v>
      </c>
      <c r="DZ758" t="str">
        <f t="shared" si="648"/>
        <v>Deutschland</v>
      </c>
      <c r="EA758">
        <f t="shared" si="649"/>
        <v>0</v>
      </c>
      <c r="EB758" s="27">
        <f t="shared" si="650"/>
        <v>0</v>
      </c>
      <c r="EC758" t="s">
        <v>164</v>
      </c>
      <c r="ED758" t="s">
        <v>73</v>
      </c>
      <c r="EE758" t="s">
        <v>130</v>
      </c>
      <c r="EF758">
        <v>1</v>
      </c>
      <c r="EG758" t="s">
        <v>83</v>
      </c>
      <c r="EH758">
        <v>2</v>
      </c>
      <c r="EK758" t="s">
        <v>133</v>
      </c>
      <c r="EL758" t="s">
        <v>73</v>
      </c>
      <c r="EM758" t="s">
        <v>88</v>
      </c>
      <c r="EN758">
        <v>1</v>
      </c>
      <c r="EO758" t="s">
        <v>83</v>
      </c>
      <c r="EP758">
        <v>2</v>
      </c>
      <c r="EU758" t="s">
        <v>164</v>
      </c>
      <c r="EV758" t="s">
        <v>73</v>
      </c>
      <c r="EW758" t="s">
        <v>133</v>
      </c>
      <c r="EX758">
        <v>2</v>
      </c>
      <c r="EY758" t="s">
        <v>83</v>
      </c>
      <c r="EZ758">
        <v>1</v>
      </c>
      <c r="FC758" t="s">
        <v>130</v>
      </c>
      <c r="FD758" t="s">
        <v>73</v>
      </c>
      <c r="FE758" t="s">
        <v>88</v>
      </c>
      <c r="FF758">
        <v>1</v>
      </c>
      <c r="FG758" t="s">
        <v>83</v>
      </c>
      <c r="FH758">
        <v>3</v>
      </c>
      <c r="FL758" t="s">
        <v>133</v>
      </c>
      <c r="FN758" t="s">
        <v>164</v>
      </c>
      <c r="FP758" t="s">
        <v>130</v>
      </c>
      <c r="FR758" t="s">
        <v>88</v>
      </c>
      <c r="FU758">
        <v>150</v>
      </c>
      <c r="FX758">
        <v>0</v>
      </c>
    </row>
    <row r="759" spans="1:263" x14ac:dyDescent="0.45">
      <c r="A759" s="1">
        <v>756</v>
      </c>
      <c r="B759" s="45">
        <f t="shared" si="642"/>
        <v>744</v>
      </c>
      <c r="C759" s="14" t="s">
        <v>1505</v>
      </c>
      <c r="D759" t="s">
        <v>1130</v>
      </c>
      <c r="E759" s="15" t="s">
        <v>1453</v>
      </c>
      <c r="F759" s="28">
        <f>VOR!IH759</f>
        <v>90</v>
      </c>
      <c r="G759" s="27">
        <f t="shared" si="651"/>
        <v>25</v>
      </c>
      <c r="H759" s="49">
        <f t="shared" si="667"/>
        <v>115</v>
      </c>
      <c r="I759" s="14" t="s">
        <v>84</v>
      </c>
      <c r="J759" t="s">
        <v>73</v>
      </c>
      <c r="K759" t="s">
        <v>181</v>
      </c>
      <c r="L759">
        <v>2</v>
      </c>
      <c r="M759" t="s">
        <v>83</v>
      </c>
      <c r="N759">
        <v>1</v>
      </c>
      <c r="O759" s="77">
        <f t="shared" si="668"/>
        <v>1</v>
      </c>
      <c r="P759" s="80">
        <f t="shared" si="669"/>
        <v>2</v>
      </c>
      <c r="Q759" t="s">
        <v>133</v>
      </c>
      <c r="R759" t="s">
        <v>73</v>
      </c>
      <c r="S759" t="s">
        <v>164</v>
      </c>
      <c r="T759">
        <v>2</v>
      </c>
      <c r="U759" t="s">
        <v>83</v>
      </c>
      <c r="V759">
        <v>1</v>
      </c>
      <c r="W759" s="71">
        <f t="shared" si="670"/>
        <v>0</v>
      </c>
      <c r="X759" s="80">
        <f t="shared" si="671"/>
        <v>0</v>
      </c>
      <c r="Y759" s="14" t="s">
        <v>129</v>
      </c>
      <c r="Z759" t="s">
        <v>73</v>
      </c>
      <c r="AA759" t="s">
        <v>93</v>
      </c>
      <c r="AB759">
        <v>1</v>
      </c>
      <c r="AC759" t="s">
        <v>83</v>
      </c>
      <c r="AD759">
        <v>0</v>
      </c>
      <c r="AE759" s="71">
        <f t="shared" si="672"/>
        <v>0</v>
      </c>
      <c r="AF759" s="80">
        <f t="shared" si="652"/>
        <v>0</v>
      </c>
      <c r="AG759" s="14" t="s">
        <v>85</v>
      </c>
      <c r="AH759" t="s">
        <v>73</v>
      </c>
      <c r="AI759" t="s">
        <v>136</v>
      </c>
      <c r="AJ759">
        <v>0</v>
      </c>
      <c r="AK759" t="s">
        <v>83</v>
      </c>
      <c r="AL759">
        <v>1</v>
      </c>
      <c r="AM759" s="71">
        <f t="shared" si="673"/>
        <v>1</v>
      </c>
      <c r="AN759" s="80">
        <f t="shared" si="674"/>
        <v>0</v>
      </c>
      <c r="AO759" s="14" t="s">
        <v>165</v>
      </c>
      <c r="AP759" t="s">
        <v>73</v>
      </c>
      <c r="AQ759" t="s">
        <v>142</v>
      </c>
      <c r="AR759">
        <v>2</v>
      </c>
      <c r="AS759" t="s">
        <v>83</v>
      </c>
      <c r="AT759">
        <v>0</v>
      </c>
      <c r="AU759" s="71">
        <f t="shared" si="653"/>
        <v>1</v>
      </c>
      <c r="AV759" s="80">
        <f t="shared" si="675"/>
        <v>0</v>
      </c>
      <c r="AW759" s="14" t="s">
        <v>90</v>
      </c>
      <c r="AX759" t="s">
        <v>73</v>
      </c>
      <c r="AY759" t="s">
        <v>135</v>
      </c>
      <c r="AZ759">
        <v>1</v>
      </c>
      <c r="BA759" t="s">
        <v>83</v>
      </c>
      <c r="BB759">
        <v>0</v>
      </c>
      <c r="BC759" s="71">
        <f t="shared" si="676"/>
        <v>1</v>
      </c>
      <c r="BD759" s="80">
        <f t="shared" si="654"/>
        <v>2</v>
      </c>
      <c r="BE759" s="14" t="s">
        <v>95</v>
      </c>
      <c r="BF759" t="s">
        <v>73</v>
      </c>
      <c r="BG759" t="s">
        <v>88</v>
      </c>
      <c r="BH759">
        <v>1</v>
      </c>
      <c r="BI759" t="s">
        <v>83</v>
      </c>
      <c r="BJ759">
        <v>0</v>
      </c>
      <c r="BK759" s="71">
        <f t="shared" si="655"/>
        <v>0</v>
      </c>
      <c r="BL759" s="80">
        <f t="shared" si="677"/>
        <v>0</v>
      </c>
      <c r="BM759" s="14" t="s">
        <v>138</v>
      </c>
      <c r="BN759" t="s">
        <v>73</v>
      </c>
      <c r="BO759" t="s">
        <v>166</v>
      </c>
      <c r="BP759">
        <v>2</v>
      </c>
      <c r="BQ759" t="s">
        <v>83</v>
      </c>
      <c r="BR759">
        <v>0</v>
      </c>
      <c r="BS759" s="71">
        <f t="shared" si="678"/>
        <v>0</v>
      </c>
      <c r="BT759" s="80">
        <f t="shared" si="656"/>
        <v>0</v>
      </c>
      <c r="BU759" s="28">
        <f t="shared" si="679"/>
        <v>4</v>
      </c>
      <c r="BV759" s="14" t="str">
        <f t="shared" si="680"/>
        <v>Japan</v>
      </c>
      <c r="BW759" s="80">
        <f t="shared" si="657"/>
        <v>0</v>
      </c>
      <c r="BX759" s="14" t="str">
        <f t="shared" si="681"/>
        <v>Brasilien</v>
      </c>
      <c r="BY759" s="80">
        <f t="shared" si="682"/>
        <v>7</v>
      </c>
      <c r="BZ759" s="14" t="str">
        <f t="shared" si="683"/>
        <v>Niederlande</v>
      </c>
      <c r="CA759" s="80">
        <f t="shared" si="684"/>
        <v>7</v>
      </c>
      <c r="CB759" s="14" t="str">
        <f t="shared" si="685"/>
        <v>Mexiko</v>
      </c>
      <c r="CC759" s="80">
        <f t="shared" si="686"/>
        <v>0</v>
      </c>
      <c r="CD759" s="14" t="str">
        <f t="shared" si="687"/>
        <v>Kroatien</v>
      </c>
      <c r="CE759" s="80">
        <f t="shared" si="688"/>
        <v>7</v>
      </c>
      <c r="CF759" s="14" t="str">
        <f t="shared" si="689"/>
        <v>Ghana</v>
      </c>
      <c r="CG759" s="80">
        <f t="shared" si="690"/>
        <v>0</v>
      </c>
      <c r="CH759" s="14" t="str">
        <f t="shared" si="691"/>
        <v>Ecuador</v>
      </c>
      <c r="CI759" s="80">
        <f t="shared" si="692"/>
        <v>0</v>
      </c>
      <c r="CJ759" s="14" t="str">
        <f t="shared" si="693"/>
        <v>Dänemark</v>
      </c>
      <c r="CK759" s="80">
        <f t="shared" si="694"/>
        <v>0</v>
      </c>
      <c r="CL759" s="27">
        <f t="shared" si="695"/>
        <v>21</v>
      </c>
      <c r="CM759" t="s">
        <v>165</v>
      </c>
      <c r="CN759" t="s">
        <v>73</v>
      </c>
      <c r="CO759" t="s">
        <v>90</v>
      </c>
      <c r="CP759">
        <v>1</v>
      </c>
      <c r="CQ759" t="s">
        <v>83</v>
      </c>
      <c r="CR759">
        <v>4</v>
      </c>
      <c r="CS759" s="71">
        <f t="shared" si="643"/>
        <v>2</v>
      </c>
      <c r="CT759" s="80">
        <f t="shared" si="658"/>
        <v>0</v>
      </c>
      <c r="CU759" t="s">
        <v>84</v>
      </c>
      <c r="CV759" t="s">
        <v>73</v>
      </c>
      <c r="CW759" t="s">
        <v>133</v>
      </c>
      <c r="CX759">
        <v>2</v>
      </c>
      <c r="CY759" t="s">
        <v>83</v>
      </c>
      <c r="CZ759">
        <v>3</v>
      </c>
      <c r="DA759" s="71">
        <f t="shared" si="659"/>
        <v>1</v>
      </c>
      <c r="DB759" s="80">
        <f t="shared" si="660"/>
        <v>0</v>
      </c>
      <c r="DC759" t="s">
        <v>95</v>
      </c>
      <c r="DD759" t="s">
        <v>73</v>
      </c>
      <c r="DE759" t="s">
        <v>138</v>
      </c>
      <c r="DF759">
        <v>0</v>
      </c>
      <c r="DG759" t="s">
        <v>83</v>
      </c>
      <c r="DH759">
        <v>1</v>
      </c>
      <c r="DI759" s="71">
        <f t="shared" si="696"/>
        <v>0</v>
      </c>
      <c r="DJ759" s="80">
        <f t="shared" si="661"/>
        <v>0</v>
      </c>
      <c r="DK759" t="s">
        <v>136</v>
      </c>
      <c r="DL759" t="s">
        <v>73</v>
      </c>
      <c r="DM759" t="s">
        <v>129</v>
      </c>
      <c r="DN759">
        <v>1</v>
      </c>
      <c r="DO759" t="s">
        <v>83</v>
      </c>
      <c r="DP759">
        <v>0</v>
      </c>
      <c r="DQ759" s="71">
        <f t="shared" si="662"/>
        <v>0</v>
      </c>
      <c r="DR759" s="80">
        <f t="shared" si="663"/>
        <v>0</v>
      </c>
      <c r="DS759" s="27">
        <f t="shared" si="644"/>
        <v>0</v>
      </c>
      <c r="DT759" t="str">
        <f t="shared" si="645"/>
        <v>Mexiko</v>
      </c>
      <c r="DU759">
        <f t="shared" si="664"/>
        <v>0</v>
      </c>
      <c r="DV759" t="str">
        <f t="shared" si="646"/>
        <v>Brasilien</v>
      </c>
      <c r="DW759">
        <f t="shared" si="665"/>
        <v>0</v>
      </c>
      <c r="DX759" t="str">
        <f t="shared" si="647"/>
        <v>Ecuador</v>
      </c>
      <c r="DY759">
        <f t="shared" si="666"/>
        <v>0</v>
      </c>
      <c r="DZ759" t="str">
        <f t="shared" si="648"/>
        <v>Ghana</v>
      </c>
      <c r="EA759">
        <f t="shared" si="649"/>
        <v>0</v>
      </c>
      <c r="EB759" s="27">
        <f t="shared" si="650"/>
        <v>0</v>
      </c>
      <c r="EC759" t="s">
        <v>133</v>
      </c>
      <c r="ED759" t="s">
        <v>73</v>
      </c>
      <c r="EE759" t="s">
        <v>90</v>
      </c>
      <c r="EF759">
        <v>1</v>
      </c>
      <c r="EG759" t="s">
        <v>83</v>
      </c>
      <c r="EH759">
        <v>2</v>
      </c>
      <c r="EK759" t="s">
        <v>136</v>
      </c>
      <c r="EL759" t="s">
        <v>73</v>
      </c>
      <c r="EM759" t="s">
        <v>138</v>
      </c>
      <c r="EN759">
        <v>2</v>
      </c>
      <c r="EO759" t="s">
        <v>83</v>
      </c>
      <c r="EP759">
        <v>3</v>
      </c>
      <c r="EU759" t="s">
        <v>133</v>
      </c>
      <c r="EV759" t="s">
        <v>73</v>
      </c>
      <c r="EW759" t="s">
        <v>136</v>
      </c>
      <c r="EX759">
        <v>1</v>
      </c>
      <c r="EY759" t="s">
        <v>83</v>
      </c>
      <c r="EZ759">
        <v>3</v>
      </c>
      <c r="FC759" t="s">
        <v>90</v>
      </c>
      <c r="FD759" t="s">
        <v>73</v>
      </c>
      <c r="FE759" t="s">
        <v>138</v>
      </c>
      <c r="FF759">
        <v>3</v>
      </c>
      <c r="FG759" t="s">
        <v>83</v>
      </c>
      <c r="FH759">
        <v>1</v>
      </c>
      <c r="FL759" t="s">
        <v>133</v>
      </c>
      <c r="FN759" t="s">
        <v>136</v>
      </c>
      <c r="FP759" t="s">
        <v>138</v>
      </c>
      <c r="FR759" t="s">
        <v>90</v>
      </c>
      <c r="FU759">
        <v>153</v>
      </c>
      <c r="FX759" t="s">
        <v>992</v>
      </c>
    </row>
    <row r="760" spans="1:263" x14ac:dyDescent="0.45">
      <c r="A760" s="1">
        <v>757</v>
      </c>
      <c r="B760" s="45">
        <f t="shared" si="642"/>
        <v>585</v>
      </c>
      <c r="C760" s="14" t="s">
        <v>1502</v>
      </c>
      <c r="D760" t="s">
        <v>1130</v>
      </c>
      <c r="E760" s="15" t="s">
        <v>1453</v>
      </c>
      <c r="F760" s="28">
        <f>VOR!IH760</f>
        <v>156</v>
      </c>
      <c r="G760" s="27">
        <f t="shared" si="651"/>
        <v>19</v>
      </c>
      <c r="H760" s="49">
        <f t="shared" si="667"/>
        <v>175</v>
      </c>
      <c r="I760" s="14" t="s">
        <v>136</v>
      </c>
      <c r="J760" t="s">
        <v>73</v>
      </c>
      <c r="K760" t="s">
        <v>137</v>
      </c>
      <c r="L760">
        <v>0</v>
      </c>
      <c r="M760" t="s">
        <v>83</v>
      </c>
      <c r="N760">
        <v>2</v>
      </c>
      <c r="O760" s="77">
        <f t="shared" si="668"/>
        <v>0</v>
      </c>
      <c r="P760" s="80">
        <f t="shared" si="669"/>
        <v>0</v>
      </c>
      <c r="Q760" t="s">
        <v>86</v>
      </c>
      <c r="R760" t="s">
        <v>73</v>
      </c>
      <c r="S760" t="s">
        <v>164</v>
      </c>
      <c r="T760">
        <v>0</v>
      </c>
      <c r="U760" t="s">
        <v>83</v>
      </c>
      <c r="V760">
        <v>1</v>
      </c>
      <c r="W760" s="71">
        <f t="shared" si="670"/>
        <v>0</v>
      </c>
      <c r="X760" s="80">
        <f t="shared" si="671"/>
        <v>0</v>
      </c>
      <c r="Y760" s="14" t="s">
        <v>94</v>
      </c>
      <c r="Z760" t="s">
        <v>73</v>
      </c>
      <c r="AA760" t="s">
        <v>133</v>
      </c>
      <c r="AB760">
        <v>1</v>
      </c>
      <c r="AC760" t="s">
        <v>83</v>
      </c>
      <c r="AD760">
        <v>0</v>
      </c>
      <c r="AE760" s="71">
        <f t="shared" si="672"/>
        <v>1</v>
      </c>
      <c r="AF760" s="80">
        <f t="shared" si="652"/>
        <v>2</v>
      </c>
      <c r="AG760" s="14" t="s">
        <v>92</v>
      </c>
      <c r="AH760" t="s">
        <v>73</v>
      </c>
      <c r="AI760" t="s">
        <v>132</v>
      </c>
      <c r="AJ760">
        <v>0</v>
      </c>
      <c r="AK760" t="s">
        <v>83</v>
      </c>
      <c r="AL760">
        <v>1</v>
      </c>
      <c r="AM760" s="71">
        <f t="shared" si="673"/>
        <v>2</v>
      </c>
      <c r="AN760" s="80">
        <f t="shared" si="674"/>
        <v>0</v>
      </c>
      <c r="AO760" s="14" t="s">
        <v>130</v>
      </c>
      <c r="AP760" t="s">
        <v>73</v>
      </c>
      <c r="AQ760" t="s">
        <v>89</v>
      </c>
      <c r="AR760">
        <v>2</v>
      </c>
      <c r="AS760" t="s">
        <v>83</v>
      </c>
      <c r="AT760">
        <v>1</v>
      </c>
      <c r="AU760" s="71">
        <f t="shared" si="653"/>
        <v>0</v>
      </c>
      <c r="AV760" s="80">
        <f t="shared" si="675"/>
        <v>0</v>
      </c>
      <c r="AW760" s="14" t="s">
        <v>134</v>
      </c>
      <c r="AX760" t="s">
        <v>73</v>
      </c>
      <c r="AY760" t="s">
        <v>96</v>
      </c>
      <c r="AZ760">
        <v>2</v>
      </c>
      <c r="BA760" t="s">
        <v>83</v>
      </c>
      <c r="BB760">
        <v>0</v>
      </c>
      <c r="BC760" s="71">
        <f t="shared" si="676"/>
        <v>0</v>
      </c>
      <c r="BD760" s="80">
        <f t="shared" si="654"/>
        <v>0</v>
      </c>
      <c r="BE760" s="14" t="s">
        <v>95</v>
      </c>
      <c r="BF760" t="s">
        <v>73</v>
      </c>
      <c r="BG760" t="s">
        <v>88</v>
      </c>
      <c r="BH760">
        <v>1</v>
      </c>
      <c r="BI760" t="s">
        <v>83</v>
      </c>
      <c r="BJ760">
        <v>2</v>
      </c>
      <c r="BK760" s="71">
        <f t="shared" si="655"/>
        <v>0</v>
      </c>
      <c r="BL760" s="80">
        <f t="shared" si="677"/>
        <v>0</v>
      </c>
      <c r="BM760" s="14" t="s">
        <v>91</v>
      </c>
      <c r="BN760" t="s">
        <v>73</v>
      </c>
      <c r="BO760" t="s">
        <v>90</v>
      </c>
      <c r="BP760">
        <v>3</v>
      </c>
      <c r="BQ760" t="s">
        <v>83</v>
      </c>
      <c r="BR760">
        <v>1</v>
      </c>
      <c r="BS760" s="71">
        <f t="shared" si="678"/>
        <v>0</v>
      </c>
      <c r="BT760" s="80">
        <f t="shared" si="656"/>
        <v>0</v>
      </c>
      <c r="BU760" s="28">
        <f t="shared" si="679"/>
        <v>2</v>
      </c>
      <c r="BV760" s="14" t="str">
        <f t="shared" si="680"/>
        <v>Spanien</v>
      </c>
      <c r="BW760" s="80">
        <f t="shared" si="657"/>
        <v>0</v>
      </c>
      <c r="BX760" s="14" t="str">
        <f t="shared" si="681"/>
        <v>Schweiz</v>
      </c>
      <c r="BY760" s="80">
        <f t="shared" si="682"/>
        <v>0</v>
      </c>
      <c r="BZ760" s="14" t="str">
        <f t="shared" si="683"/>
        <v>USA</v>
      </c>
      <c r="CA760" s="80">
        <f t="shared" si="684"/>
        <v>0</v>
      </c>
      <c r="CB760" s="14" t="str">
        <f t="shared" si="685"/>
        <v>Tunesien</v>
      </c>
      <c r="CC760" s="80">
        <f t="shared" si="686"/>
        <v>0</v>
      </c>
      <c r="CD760" s="14" t="str">
        <f t="shared" si="687"/>
        <v>Deutschland</v>
      </c>
      <c r="CE760" s="80">
        <f t="shared" si="688"/>
        <v>0</v>
      </c>
      <c r="CF760" s="14" t="str">
        <f t="shared" si="689"/>
        <v>Südkorea</v>
      </c>
      <c r="CG760" s="80">
        <f t="shared" si="690"/>
        <v>0</v>
      </c>
      <c r="CH760" s="14" t="str">
        <f t="shared" si="691"/>
        <v>Senegal</v>
      </c>
      <c r="CI760" s="80">
        <f t="shared" si="692"/>
        <v>0</v>
      </c>
      <c r="CJ760" s="14" t="str">
        <f t="shared" si="693"/>
        <v>Frankreich</v>
      </c>
      <c r="CK760" s="80">
        <f t="shared" si="694"/>
        <v>7</v>
      </c>
      <c r="CL760" s="27">
        <f t="shared" si="695"/>
        <v>7</v>
      </c>
      <c r="CM760" t="s">
        <v>130</v>
      </c>
      <c r="CN760" t="s">
        <v>73</v>
      </c>
      <c r="CO760" t="s">
        <v>134</v>
      </c>
      <c r="CP760">
        <v>4</v>
      </c>
      <c r="CQ760" t="s">
        <v>83</v>
      </c>
      <c r="CR760">
        <v>0</v>
      </c>
      <c r="CS760" s="71">
        <f t="shared" si="643"/>
        <v>0</v>
      </c>
      <c r="CT760" s="80">
        <f t="shared" si="658"/>
        <v>0</v>
      </c>
      <c r="CU760" t="s">
        <v>137</v>
      </c>
      <c r="CV760" t="s">
        <v>73</v>
      </c>
      <c r="CW760" t="s">
        <v>164</v>
      </c>
      <c r="CX760">
        <v>0</v>
      </c>
      <c r="CY760" t="s">
        <v>83</v>
      </c>
      <c r="CZ760">
        <v>1</v>
      </c>
      <c r="DA760" s="71">
        <f t="shared" si="659"/>
        <v>0</v>
      </c>
      <c r="DB760" s="80">
        <f t="shared" si="660"/>
        <v>0</v>
      </c>
      <c r="DC760" t="s">
        <v>88</v>
      </c>
      <c r="DD760" t="s">
        <v>73</v>
      </c>
      <c r="DE760" t="s">
        <v>91</v>
      </c>
      <c r="DF760">
        <v>3</v>
      </c>
      <c r="DG760" t="s">
        <v>83</v>
      </c>
      <c r="DH760">
        <v>1</v>
      </c>
      <c r="DI760" s="71">
        <f t="shared" si="696"/>
        <v>0</v>
      </c>
      <c r="DJ760" s="80">
        <f t="shared" si="661"/>
        <v>0</v>
      </c>
      <c r="DK760" t="s">
        <v>132</v>
      </c>
      <c r="DL760" t="s">
        <v>73</v>
      </c>
      <c r="DM760" t="s">
        <v>94</v>
      </c>
      <c r="DN760">
        <v>0</v>
      </c>
      <c r="DO760" t="s">
        <v>83</v>
      </c>
      <c r="DP760">
        <v>2</v>
      </c>
      <c r="DQ760" s="71">
        <f t="shared" si="662"/>
        <v>2</v>
      </c>
      <c r="DR760" s="80">
        <f t="shared" si="663"/>
        <v>2</v>
      </c>
      <c r="DS760" s="27">
        <f t="shared" si="644"/>
        <v>2</v>
      </c>
      <c r="DT760" t="str">
        <f t="shared" si="645"/>
        <v>Tunesien</v>
      </c>
      <c r="DU760">
        <f t="shared" si="664"/>
        <v>0</v>
      </c>
      <c r="DV760" t="str">
        <f t="shared" si="646"/>
        <v>Spanien</v>
      </c>
      <c r="DW760">
        <f t="shared" si="665"/>
        <v>0</v>
      </c>
      <c r="DX760" t="str">
        <f t="shared" si="647"/>
        <v>Frankreich</v>
      </c>
      <c r="DY760">
        <f t="shared" si="666"/>
        <v>8</v>
      </c>
      <c r="DZ760" t="str">
        <f t="shared" si="648"/>
        <v>Deutschland</v>
      </c>
      <c r="EA760">
        <f t="shared" si="649"/>
        <v>0</v>
      </c>
      <c r="EB760" s="27">
        <f t="shared" si="650"/>
        <v>8</v>
      </c>
      <c r="EC760" t="s">
        <v>164</v>
      </c>
      <c r="ED760" t="s">
        <v>73</v>
      </c>
      <c r="EE760" t="s">
        <v>130</v>
      </c>
      <c r="EF760">
        <v>1</v>
      </c>
      <c r="EG760" t="s">
        <v>83</v>
      </c>
      <c r="EH760">
        <v>0</v>
      </c>
      <c r="EK760" t="s">
        <v>94</v>
      </c>
      <c r="EL760" t="s">
        <v>73</v>
      </c>
      <c r="EM760" t="s">
        <v>88</v>
      </c>
      <c r="EN760">
        <v>1</v>
      </c>
      <c r="EO760" t="s">
        <v>83</v>
      </c>
      <c r="EP760">
        <v>2</v>
      </c>
      <c r="EU760" t="s">
        <v>130</v>
      </c>
      <c r="EV760" t="s">
        <v>73</v>
      </c>
      <c r="EW760" t="s">
        <v>94</v>
      </c>
      <c r="EX760">
        <v>2</v>
      </c>
      <c r="EY760" t="s">
        <v>83</v>
      </c>
      <c r="EZ760">
        <v>1</v>
      </c>
      <c r="FC760" t="s">
        <v>164</v>
      </c>
      <c r="FD760" t="s">
        <v>73</v>
      </c>
      <c r="FE760" t="s">
        <v>88</v>
      </c>
      <c r="FF760">
        <v>1</v>
      </c>
      <c r="FG760" t="s">
        <v>83</v>
      </c>
      <c r="FH760">
        <v>4</v>
      </c>
      <c r="FL760" t="s">
        <v>94</v>
      </c>
      <c r="FN760" t="s">
        <v>130</v>
      </c>
      <c r="FP760" t="s">
        <v>164</v>
      </c>
      <c r="FR760" t="s">
        <v>88</v>
      </c>
      <c r="FU760">
        <v>112</v>
      </c>
      <c r="FX760" t="s">
        <v>1131</v>
      </c>
    </row>
    <row r="761" spans="1:263" x14ac:dyDescent="0.45">
      <c r="A761" s="1">
        <v>758</v>
      </c>
      <c r="B761" s="45">
        <f t="shared" si="642"/>
        <v>551</v>
      </c>
      <c r="C761" s="14" t="s">
        <v>1506</v>
      </c>
      <c r="D761" t="s">
        <v>1129</v>
      </c>
      <c r="E761" s="15" t="s">
        <v>1453</v>
      </c>
      <c r="F761" s="28">
        <f>VOR!IH761</f>
        <v>148</v>
      </c>
      <c r="G761" s="27">
        <f t="shared" si="651"/>
        <v>32</v>
      </c>
      <c r="H761" s="49">
        <f t="shared" si="667"/>
        <v>180</v>
      </c>
      <c r="I761" s="14" t="s">
        <v>84</v>
      </c>
      <c r="J761" t="s">
        <v>73</v>
      </c>
      <c r="K761" t="s">
        <v>137</v>
      </c>
      <c r="L761">
        <v>2</v>
      </c>
      <c r="M761" t="s">
        <v>83</v>
      </c>
      <c r="N761">
        <v>1</v>
      </c>
      <c r="O761" s="77">
        <f t="shared" si="668"/>
        <v>3</v>
      </c>
      <c r="P761" s="80">
        <f t="shared" si="669"/>
        <v>4</v>
      </c>
      <c r="Q761" t="s">
        <v>93</v>
      </c>
      <c r="R761" t="s">
        <v>73</v>
      </c>
      <c r="S761" t="s">
        <v>94</v>
      </c>
      <c r="T761">
        <v>1</v>
      </c>
      <c r="U761" t="s">
        <v>83</v>
      </c>
      <c r="V761">
        <v>0</v>
      </c>
      <c r="W761" s="71">
        <f t="shared" si="670"/>
        <v>1</v>
      </c>
      <c r="X761" s="80">
        <f t="shared" si="671"/>
        <v>3</v>
      </c>
      <c r="Y761" s="14" t="s">
        <v>87</v>
      </c>
      <c r="Z761" t="s">
        <v>73</v>
      </c>
      <c r="AA761" t="s">
        <v>86</v>
      </c>
      <c r="AB761">
        <v>1</v>
      </c>
      <c r="AC761" t="s">
        <v>83</v>
      </c>
      <c r="AD761">
        <v>3</v>
      </c>
      <c r="AE761" s="71">
        <f t="shared" si="672"/>
        <v>2</v>
      </c>
      <c r="AF761" s="80">
        <f t="shared" si="652"/>
        <v>0</v>
      </c>
      <c r="AG761" s="14" t="s">
        <v>92</v>
      </c>
      <c r="AH761" t="s">
        <v>73</v>
      </c>
      <c r="AI761" t="s">
        <v>136</v>
      </c>
      <c r="AJ761">
        <v>6</v>
      </c>
      <c r="AK761" t="s">
        <v>83</v>
      </c>
      <c r="AL761">
        <v>4</v>
      </c>
      <c r="AM761" s="71">
        <f t="shared" si="673"/>
        <v>0</v>
      </c>
      <c r="AN761" s="80">
        <f t="shared" si="674"/>
        <v>0</v>
      </c>
      <c r="AO761" s="14" t="s">
        <v>130</v>
      </c>
      <c r="AP761" t="s">
        <v>73</v>
      </c>
      <c r="AQ761" t="s">
        <v>131</v>
      </c>
      <c r="AR761">
        <v>2</v>
      </c>
      <c r="AS761" t="s">
        <v>83</v>
      </c>
      <c r="AT761">
        <v>3</v>
      </c>
      <c r="AU761" s="71">
        <f t="shared" si="653"/>
        <v>0</v>
      </c>
      <c r="AV761" s="80">
        <f t="shared" si="675"/>
        <v>0</v>
      </c>
      <c r="AW761" s="14" t="s">
        <v>90</v>
      </c>
      <c r="AX761" t="s">
        <v>73</v>
      </c>
      <c r="AY761" t="s">
        <v>135</v>
      </c>
      <c r="AZ761">
        <v>0</v>
      </c>
      <c r="BA761" t="s">
        <v>83</v>
      </c>
      <c r="BB761">
        <v>1</v>
      </c>
      <c r="BC761" s="71">
        <f t="shared" si="676"/>
        <v>1</v>
      </c>
      <c r="BD761" s="80">
        <f t="shared" si="654"/>
        <v>0</v>
      </c>
      <c r="BE761" s="14" t="s">
        <v>142</v>
      </c>
      <c r="BF761" t="s">
        <v>73</v>
      </c>
      <c r="BG761" t="s">
        <v>88</v>
      </c>
      <c r="BH761">
        <v>3</v>
      </c>
      <c r="BI761" t="s">
        <v>83</v>
      </c>
      <c r="BJ761">
        <v>0</v>
      </c>
      <c r="BK761" s="71">
        <f t="shared" si="655"/>
        <v>0</v>
      </c>
      <c r="BL761" s="80">
        <f t="shared" si="677"/>
        <v>0</v>
      </c>
      <c r="BM761" s="14" t="s">
        <v>96</v>
      </c>
      <c r="BN761" t="s">
        <v>73</v>
      </c>
      <c r="BO761" t="s">
        <v>134</v>
      </c>
      <c r="BP761">
        <v>4</v>
      </c>
      <c r="BQ761" t="s">
        <v>83</v>
      </c>
      <c r="BR761">
        <v>0</v>
      </c>
      <c r="BS761" s="71">
        <f t="shared" si="678"/>
        <v>3</v>
      </c>
      <c r="BT761" s="80">
        <f t="shared" si="656"/>
        <v>4</v>
      </c>
      <c r="BU761" s="28">
        <f t="shared" si="679"/>
        <v>11</v>
      </c>
      <c r="BV761" s="14" t="str">
        <f t="shared" si="680"/>
        <v>Belgien</v>
      </c>
      <c r="BW761" s="80">
        <f t="shared" si="657"/>
        <v>0</v>
      </c>
      <c r="BX761" s="14" t="str">
        <f t="shared" si="681"/>
        <v>Uruguay</v>
      </c>
      <c r="BY761" s="80">
        <f t="shared" si="682"/>
        <v>0</v>
      </c>
      <c r="BZ761" s="14" t="str">
        <f t="shared" si="683"/>
        <v>Niederlande</v>
      </c>
      <c r="CA761" s="80">
        <f t="shared" si="684"/>
        <v>7</v>
      </c>
      <c r="CB761" s="14" t="str">
        <f t="shared" si="685"/>
        <v>Argentinien</v>
      </c>
      <c r="CC761" s="80">
        <f t="shared" si="686"/>
        <v>7</v>
      </c>
      <c r="CD761" s="14" t="str">
        <f t="shared" si="687"/>
        <v>Kanada</v>
      </c>
      <c r="CE761" s="80">
        <f t="shared" si="688"/>
        <v>0</v>
      </c>
      <c r="CF761" s="14" t="str">
        <f t="shared" si="689"/>
        <v>Portugal</v>
      </c>
      <c r="CG761" s="80">
        <f t="shared" si="690"/>
        <v>7</v>
      </c>
      <c r="CH761" s="14" t="str">
        <f t="shared" si="691"/>
        <v>Wales</v>
      </c>
      <c r="CI761" s="80">
        <f t="shared" si="692"/>
        <v>0</v>
      </c>
      <c r="CJ761" s="14" t="str">
        <f t="shared" si="693"/>
        <v>Polen</v>
      </c>
      <c r="CK761" s="80">
        <f t="shared" si="694"/>
        <v>0</v>
      </c>
      <c r="CL761" s="27">
        <f t="shared" si="695"/>
        <v>21</v>
      </c>
      <c r="CM761" t="s">
        <v>131</v>
      </c>
      <c r="CN761" t="s">
        <v>73</v>
      </c>
      <c r="CO761" t="s">
        <v>135</v>
      </c>
      <c r="CP761">
        <v>3</v>
      </c>
      <c r="CQ761" t="s">
        <v>83</v>
      </c>
      <c r="CR761">
        <v>1</v>
      </c>
      <c r="CS761" s="71">
        <f t="shared" si="643"/>
        <v>0</v>
      </c>
      <c r="CT761" s="80">
        <f t="shared" si="658"/>
        <v>0</v>
      </c>
      <c r="CU761" t="s">
        <v>84</v>
      </c>
      <c r="CV761" t="s">
        <v>73</v>
      </c>
      <c r="CW761" t="s">
        <v>93</v>
      </c>
      <c r="CX761">
        <v>2</v>
      </c>
      <c r="CY761" t="s">
        <v>83</v>
      </c>
      <c r="CZ761">
        <v>0</v>
      </c>
      <c r="DA761" s="71">
        <f t="shared" si="659"/>
        <v>3</v>
      </c>
      <c r="DB761" s="80">
        <f t="shared" si="660"/>
        <v>0</v>
      </c>
      <c r="DC761" t="s">
        <v>142</v>
      </c>
      <c r="DD761" t="s">
        <v>73</v>
      </c>
      <c r="DE761" t="s">
        <v>96</v>
      </c>
      <c r="DF761">
        <v>1</v>
      </c>
      <c r="DG761" t="s">
        <v>83</v>
      </c>
      <c r="DH761">
        <v>2</v>
      </c>
      <c r="DI761" s="71">
        <f t="shared" si="696"/>
        <v>0</v>
      </c>
      <c r="DJ761" s="80">
        <f t="shared" si="661"/>
        <v>0</v>
      </c>
      <c r="DK761" t="s">
        <v>92</v>
      </c>
      <c r="DL761" t="s">
        <v>73</v>
      </c>
      <c r="DM761" t="s">
        <v>86</v>
      </c>
      <c r="DN761">
        <v>1</v>
      </c>
      <c r="DO761" t="s">
        <v>83</v>
      </c>
      <c r="DP761">
        <v>0</v>
      </c>
      <c r="DQ761" s="71">
        <f t="shared" si="662"/>
        <v>0</v>
      </c>
      <c r="DR761" s="80">
        <f t="shared" si="663"/>
        <v>0</v>
      </c>
      <c r="DS761" s="27">
        <f t="shared" si="644"/>
        <v>0</v>
      </c>
      <c r="DT761" t="str">
        <f t="shared" si="645"/>
        <v>Niederlande</v>
      </c>
      <c r="DU761">
        <f t="shared" si="664"/>
        <v>0</v>
      </c>
      <c r="DV761" t="str">
        <f t="shared" si="646"/>
        <v>Belgien</v>
      </c>
      <c r="DW761">
        <f t="shared" si="665"/>
        <v>0</v>
      </c>
      <c r="DX761" t="str">
        <f t="shared" si="647"/>
        <v>Wales</v>
      </c>
      <c r="DY761">
        <f t="shared" si="666"/>
        <v>0</v>
      </c>
      <c r="DZ761" t="str">
        <f t="shared" si="648"/>
        <v>Portugal</v>
      </c>
      <c r="EA761">
        <f t="shared" si="649"/>
        <v>0</v>
      </c>
      <c r="EB761" s="27">
        <f t="shared" si="650"/>
        <v>0</v>
      </c>
      <c r="EC761" t="s">
        <v>84</v>
      </c>
      <c r="ED761" t="s">
        <v>73</v>
      </c>
      <c r="EE761" t="s">
        <v>131</v>
      </c>
      <c r="EF761">
        <v>0</v>
      </c>
      <c r="EG761" t="s">
        <v>83</v>
      </c>
      <c r="EH761">
        <v>2</v>
      </c>
      <c r="EK761" t="s">
        <v>92</v>
      </c>
      <c r="EL761" t="s">
        <v>73</v>
      </c>
      <c r="EM761" t="s">
        <v>96</v>
      </c>
      <c r="EN761">
        <v>1</v>
      </c>
      <c r="EO761" t="s">
        <v>83</v>
      </c>
      <c r="EP761">
        <v>3</v>
      </c>
      <c r="EU761" t="s">
        <v>84</v>
      </c>
      <c r="EV761" t="s">
        <v>73</v>
      </c>
      <c r="EW761" t="s">
        <v>92</v>
      </c>
      <c r="EX761">
        <v>0</v>
      </c>
      <c r="EY761" t="s">
        <v>83</v>
      </c>
      <c r="EZ761">
        <v>2</v>
      </c>
      <c r="FC761" t="s">
        <v>131</v>
      </c>
      <c r="FD761" t="s">
        <v>73</v>
      </c>
      <c r="FE761" t="s">
        <v>96</v>
      </c>
      <c r="FF761">
        <v>1</v>
      </c>
      <c r="FG761" t="s">
        <v>83</v>
      </c>
      <c r="FH761">
        <v>2</v>
      </c>
      <c r="FL761" t="s">
        <v>84</v>
      </c>
      <c r="FN761" t="s">
        <v>92</v>
      </c>
      <c r="FP761" t="s">
        <v>131</v>
      </c>
      <c r="FR761" t="s">
        <v>96</v>
      </c>
      <c r="FU761">
        <v>183</v>
      </c>
      <c r="FX761" t="s">
        <v>216</v>
      </c>
    </row>
    <row r="762" spans="1:263" x14ac:dyDescent="0.45">
      <c r="A762" s="1">
        <v>759</v>
      </c>
      <c r="B762" s="45">
        <f t="shared" si="642"/>
        <v>35</v>
      </c>
      <c r="C762" s="14" t="s">
        <v>1507</v>
      </c>
      <c r="D762" t="s">
        <v>1508</v>
      </c>
      <c r="E762" s="15" t="s">
        <v>1453</v>
      </c>
      <c r="F762" s="28">
        <f>VOR!IH762</f>
        <v>185</v>
      </c>
      <c r="G762" s="27">
        <f t="shared" si="651"/>
        <v>86</v>
      </c>
      <c r="H762" s="49">
        <f t="shared" si="667"/>
        <v>271</v>
      </c>
      <c r="I762" s="14" t="s">
        <v>84</v>
      </c>
      <c r="J762" t="s">
        <v>73</v>
      </c>
      <c r="K762" t="s">
        <v>137</v>
      </c>
      <c r="L762">
        <v>2</v>
      </c>
      <c r="M762" t="s">
        <v>83</v>
      </c>
      <c r="N762">
        <v>1</v>
      </c>
      <c r="O762" s="77">
        <f t="shared" si="668"/>
        <v>3</v>
      </c>
      <c r="P762" s="80">
        <f t="shared" si="669"/>
        <v>4</v>
      </c>
      <c r="Q762" t="s">
        <v>93</v>
      </c>
      <c r="R762" t="s">
        <v>73</v>
      </c>
      <c r="S762" t="s">
        <v>129</v>
      </c>
      <c r="T762">
        <v>3</v>
      </c>
      <c r="U762" t="s">
        <v>83</v>
      </c>
      <c r="V762">
        <v>2</v>
      </c>
      <c r="W762" s="71">
        <f t="shared" si="670"/>
        <v>1</v>
      </c>
      <c r="X762" s="80">
        <f t="shared" si="671"/>
        <v>3</v>
      </c>
      <c r="Y762" s="14" t="s">
        <v>94</v>
      </c>
      <c r="Z762" t="s">
        <v>73</v>
      </c>
      <c r="AA762" t="s">
        <v>86</v>
      </c>
      <c r="AB762">
        <v>6</v>
      </c>
      <c r="AC762" t="s">
        <v>83</v>
      </c>
      <c r="AD762">
        <v>5</v>
      </c>
      <c r="AE762" s="71">
        <f t="shared" si="672"/>
        <v>3</v>
      </c>
      <c r="AF762" s="80">
        <f t="shared" si="652"/>
        <v>4</v>
      </c>
      <c r="AG762" s="14" t="s">
        <v>85</v>
      </c>
      <c r="AH762" t="s">
        <v>73</v>
      </c>
      <c r="AI762" t="s">
        <v>132</v>
      </c>
      <c r="AJ762">
        <v>2</v>
      </c>
      <c r="AK762" t="s">
        <v>83</v>
      </c>
      <c r="AL762">
        <v>1</v>
      </c>
      <c r="AM762" s="71">
        <f t="shared" si="673"/>
        <v>3</v>
      </c>
      <c r="AN762" s="80">
        <f t="shared" si="674"/>
        <v>4</v>
      </c>
      <c r="AO762" s="14" t="s">
        <v>130</v>
      </c>
      <c r="AP762" t="s">
        <v>73</v>
      </c>
      <c r="AQ762" t="s">
        <v>89</v>
      </c>
      <c r="AR762">
        <v>2</v>
      </c>
      <c r="AS762" t="s">
        <v>83</v>
      </c>
      <c r="AT762">
        <v>0</v>
      </c>
      <c r="AU762" s="71">
        <f t="shared" si="653"/>
        <v>0</v>
      </c>
      <c r="AV762" s="80">
        <f t="shared" si="675"/>
        <v>0</v>
      </c>
      <c r="AW762" s="14" t="s">
        <v>90</v>
      </c>
      <c r="AX762" t="s">
        <v>73</v>
      </c>
      <c r="AY762" t="s">
        <v>91</v>
      </c>
      <c r="AZ762">
        <v>5</v>
      </c>
      <c r="BA762" t="s">
        <v>83</v>
      </c>
      <c r="BB762">
        <v>2</v>
      </c>
      <c r="BC762" s="71">
        <f t="shared" si="676"/>
        <v>3</v>
      </c>
      <c r="BD762" s="80">
        <f t="shared" si="654"/>
        <v>6</v>
      </c>
      <c r="BE762" s="14" t="s">
        <v>95</v>
      </c>
      <c r="BF762" t="s">
        <v>73</v>
      </c>
      <c r="BG762" t="s">
        <v>88</v>
      </c>
      <c r="BH762">
        <v>1</v>
      </c>
      <c r="BI762" t="s">
        <v>83</v>
      </c>
      <c r="BJ762">
        <v>0</v>
      </c>
      <c r="BK762" s="71">
        <f t="shared" si="655"/>
        <v>0</v>
      </c>
      <c r="BL762" s="80">
        <f t="shared" si="677"/>
        <v>0</v>
      </c>
      <c r="BM762" s="14" t="s">
        <v>96</v>
      </c>
      <c r="BN762" t="s">
        <v>73</v>
      </c>
      <c r="BO762" t="s">
        <v>150</v>
      </c>
      <c r="BP762">
        <v>5</v>
      </c>
      <c r="BQ762" t="s">
        <v>83</v>
      </c>
      <c r="BR762">
        <v>4</v>
      </c>
      <c r="BS762" s="71">
        <f t="shared" si="678"/>
        <v>1</v>
      </c>
      <c r="BT762" s="80">
        <f t="shared" si="656"/>
        <v>2</v>
      </c>
      <c r="BU762" s="28">
        <f t="shared" si="679"/>
        <v>23</v>
      </c>
      <c r="BV762" s="14" t="str">
        <f t="shared" si="680"/>
        <v>Spanien</v>
      </c>
      <c r="BW762" s="80">
        <f t="shared" si="657"/>
        <v>0</v>
      </c>
      <c r="BX762" s="14" t="str">
        <f t="shared" si="681"/>
        <v>Brasilien</v>
      </c>
      <c r="BY762" s="80">
        <f t="shared" si="682"/>
        <v>7</v>
      </c>
      <c r="BZ762" s="14" t="str">
        <f t="shared" si="683"/>
        <v>Niederlande</v>
      </c>
      <c r="CA762" s="80">
        <f t="shared" si="684"/>
        <v>7</v>
      </c>
      <c r="CB762" s="14" t="str">
        <f t="shared" si="685"/>
        <v>Argentinien</v>
      </c>
      <c r="CC762" s="80">
        <f t="shared" si="686"/>
        <v>7</v>
      </c>
      <c r="CD762" s="14" t="str">
        <f t="shared" si="687"/>
        <v>Kroatien</v>
      </c>
      <c r="CE762" s="80">
        <f t="shared" si="688"/>
        <v>7</v>
      </c>
      <c r="CF762" s="14" t="str">
        <f t="shared" si="689"/>
        <v>Portugal</v>
      </c>
      <c r="CG762" s="80">
        <f t="shared" si="690"/>
        <v>7</v>
      </c>
      <c r="CH762" s="14" t="str">
        <f t="shared" si="691"/>
        <v>England</v>
      </c>
      <c r="CI762" s="80">
        <f t="shared" si="692"/>
        <v>7</v>
      </c>
      <c r="CJ762" s="14" t="str">
        <f t="shared" si="693"/>
        <v>Frankreich</v>
      </c>
      <c r="CK762" s="80">
        <f t="shared" si="694"/>
        <v>7</v>
      </c>
      <c r="CL762" s="27">
        <f t="shared" si="695"/>
        <v>49</v>
      </c>
      <c r="CM762" t="s">
        <v>130</v>
      </c>
      <c r="CN762" t="s">
        <v>73</v>
      </c>
      <c r="CO762" t="s">
        <v>90</v>
      </c>
      <c r="CP762">
        <v>1</v>
      </c>
      <c r="CQ762" t="s">
        <v>83</v>
      </c>
      <c r="CR762">
        <v>3</v>
      </c>
      <c r="CS762" s="71">
        <f t="shared" si="643"/>
        <v>2</v>
      </c>
      <c r="CT762" s="80">
        <f t="shared" si="658"/>
        <v>0</v>
      </c>
      <c r="CU762" t="s">
        <v>84</v>
      </c>
      <c r="CV762" t="s">
        <v>73</v>
      </c>
      <c r="CW762" t="s">
        <v>93</v>
      </c>
      <c r="CX762">
        <v>2</v>
      </c>
      <c r="CY762" t="s">
        <v>83</v>
      </c>
      <c r="CZ762">
        <v>0</v>
      </c>
      <c r="DA762" s="71">
        <f t="shared" si="659"/>
        <v>3</v>
      </c>
      <c r="DB762" s="80">
        <f t="shared" si="660"/>
        <v>0</v>
      </c>
      <c r="DC762" t="s">
        <v>95</v>
      </c>
      <c r="DD762" t="s">
        <v>73</v>
      </c>
      <c r="DE762" t="s">
        <v>96</v>
      </c>
      <c r="DF762">
        <v>1</v>
      </c>
      <c r="DG762" t="s">
        <v>83</v>
      </c>
      <c r="DH762">
        <v>2</v>
      </c>
      <c r="DI762" s="71">
        <f t="shared" si="696"/>
        <v>0</v>
      </c>
      <c r="DJ762" s="80">
        <f t="shared" si="661"/>
        <v>0</v>
      </c>
      <c r="DK762" t="s">
        <v>85</v>
      </c>
      <c r="DL762" t="s">
        <v>73</v>
      </c>
      <c r="DM762" t="s">
        <v>94</v>
      </c>
      <c r="DN762">
        <v>5</v>
      </c>
      <c r="DO762" t="s">
        <v>83</v>
      </c>
      <c r="DP762">
        <v>6</v>
      </c>
      <c r="DQ762" s="71">
        <f t="shared" si="662"/>
        <v>3</v>
      </c>
      <c r="DR762" s="80">
        <f t="shared" si="663"/>
        <v>6</v>
      </c>
      <c r="DS762" s="27">
        <f t="shared" si="644"/>
        <v>6</v>
      </c>
      <c r="DT762" t="str">
        <f t="shared" si="645"/>
        <v>Niederlande</v>
      </c>
      <c r="DU762">
        <f t="shared" si="664"/>
        <v>0</v>
      </c>
      <c r="DV762" t="str">
        <f t="shared" si="646"/>
        <v>Brasilien</v>
      </c>
      <c r="DW762">
        <f t="shared" si="665"/>
        <v>0</v>
      </c>
      <c r="DX762" t="str">
        <f t="shared" si="647"/>
        <v>Frankreich</v>
      </c>
      <c r="DY762">
        <f t="shared" si="666"/>
        <v>8</v>
      </c>
      <c r="DZ762" t="str">
        <f t="shared" si="648"/>
        <v>Portugal</v>
      </c>
      <c r="EA762">
        <f t="shared" si="649"/>
        <v>0</v>
      </c>
      <c r="EB762" s="27">
        <f t="shared" si="650"/>
        <v>8</v>
      </c>
      <c r="EC762" t="s">
        <v>84</v>
      </c>
      <c r="ED762" t="s">
        <v>73</v>
      </c>
      <c r="EE762" t="s">
        <v>90</v>
      </c>
      <c r="EF762">
        <v>2</v>
      </c>
      <c r="EG762" t="s">
        <v>83</v>
      </c>
      <c r="EH762">
        <v>3</v>
      </c>
      <c r="EK762" t="s">
        <v>94</v>
      </c>
      <c r="EL762" t="s">
        <v>73</v>
      </c>
      <c r="EM762" t="s">
        <v>96</v>
      </c>
      <c r="EN762">
        <v>2</v>
      </c>
      <c r="EO762" t="s">
        <v>83</v>
      </c>
      <c r="EP762">
        <v>1</v>
      </c>
      <c r="EU762" t="s">
        <v>84</v>
      </c>
      <c r="EV762" t="s">
        <v>73</v>
      </c>
      <c r="EW762" t="s">
        <v>96</v>
      </c>
      <c r="EX762">
        <v>1</v>
      </c>
      <c r="EY762" t="s">
        <v>83</v>
      </c>
      <c r="EZ762">
        <v>2</v>
      </c>
      <c r="FC762" t="s">
        <v>90</v>
      </c>
      <c r="FD762" t="s">
        <v>73</v>
      </c>
      <c r="FE762" t="s">
        <v>94</v>
      </c>
      <c r="FF762">
        <v>2</v>
      </c>
      <c r="FG762" t="s">
        <v>83</v>
      </c>
      <c r="FH762">
        <v>1</v>
      </c>
      <c r="FL762" t="s">
        <v>84</v>
      </c>
      <c r="FN762" t="s">
        <v>96</v>
      </c>
      <c r="FP762" t="s">
        <v>94</v>
      </c>
      <c r="FR762" t="s">
        <v>90</v>
      </c>
      <c r="FU762">
        <v>144</v>
      </c>
      <c r="FX762" t="s">
        <v>1530</v>
      </c>
    </row>
    <row r="763" spans="1:263" x14ac:dyDescent="0.45">
      <c r="A763" s="1">
        <v>760</v>
      </c>
      <c r="B763" s="45">
        <f t="shared" si="642"/>
        <v>186</v>
      </c>
      <c r="C763" s="14" t="s">
        <v>1351</v>
      </c>
      <c r="D763" t="s">
        <v>1103</v>
      </c>
      <c r="E763" s="15" t="s">
        <v>1453</v>
      </c>
      <c r="F763" s="28">
        <f>VOR!IH763</f>
        <v>168</v>
      </c>
      <c r="G763" s="27">
        <f t="shared" si="651"/>
        <v>74</v>
      </c>
      <c r="H763" s="49">
        <f t="shared" si="667"/>
        <v>242</v>
      </c>
      <c r="I763" s="14" t="s">
        <v>84</v>
      </c>
      <c r="J763" t="s">
        <v>73</v>
      </c>
      <c r="K763" t="s">
        <v>137</v>
      </c>
      <c r="L763">
        <v>2</v>
      </c>
      <c r="M763" t="s">
        <v>83</v>
      </c>
      <c r="N763">
        <v>1</v>
      </c>
      <c r="O763" s="77">
        <f t="shared" si="668"/>
        <v>3</v>
      </c>
      <c r="P763" s="80">
        <f t="shared" si="669"/>
        <v>4</v>
      </c>
      <c r="Q763" t="s">
        <v>93</v>
      </c>
      <c r="R763" t="s">
        <v>73</v>
      </c>
      <c r="S763" t="s">
        <v>129</v>
      </c>
      <c r="T763">
        <v>2</v>
      </c>
      <c r="U763" t="s">
        <v>83</v>
      </c>
      <c r="V763">
        <v>0</v>
      </c>
      <c r="W763" s="71">
        <f t="shared" si="670"/>
        <v>1</v>
      </c>
      <c r="X763" s="80">
        <f t="shared" si="671"/>
        <v>2</v>
      </c>
      <c r="Y763" s="14" t="s">
        <v>94</v>
      </c>
      <c r="Z763" t="s">
        <v>73</v>
      </c>
      <c r="AA763" t="s">
        <v>133</v>
      </c>
      <c r="AB763">
        <v>2</v>
      </c>
      <c r="AC763" t="s">
        <v>83</v>
      </c>
      <c r="AD763">
        <v>0</v>
      </c>
      <c r="AE763" s="71">
        <f t="shared" si="672"/>
        <v>1</v>
      </c>
      <c r="AF763" s="80">
        <f t="shared" si="652"/>
        <v>3</v>
      </c>
      <c r="AG763" s="14" t="s">
        <v>85</v>
      </c>
      <c r="AH763" t="s">
        <v>73</v>
      </c>
      <c r="AI763" t="s">
        <v>136</v>
      </c>
      <c r="AJ763">
        <v>1</v>
      </c>
      <c r="AK763" t="s">
        <v>83</v>
      </c>
      <c r="AL763">
        <v>0</v>
      </c>
      <c r="AM763" s="71">
        <f t="shared" si="673"/>
        <v>1</v>
      </c>
      <c r="AN763" s="80">
        <f t="shared" si="674"/>
        <v>2</v>
      </c>
      <c r="AO763" s="14" t="s">
        <v>130</v>
      </c>
      <c r="AP763" t="s">
        <v>73</v>
      </c>
      <c r="AQ763" t="s">
        <v>131</v>
      </c>
      <c r="AR763">
        <v>2</v>
      </c>
      <c r="AS763" t="s">
        <v>83</v>
      </c>
      <c r="AT763">
        <v>0</v>
      </c>
      <c r="AU763" s="71">
        <f t="shared" si="653"/>
        <v>0</v>
      </c>
      <c r="AV763" s="80">
        <f t="shared" si="675"/>
        <v>0</v>
      </c>
      <c r="AW763" s="14" t="s">
        <v>90</v>
      </c>
      <c r="AX763" t="s">
        <v>73</v>
      </c>
      <c r="AY763" t="s">
        <v>96</v>
      </c>
      <c r="AZ763">
        <v>2</v>
      </c>
      <c r="BA763" t="s">
        <v>83</v>
      </c>
      <c r="BB763">
        <v>0</v>
      </c>
      <c r="BC763" s="71">
        <f t="shared" si="676"/>
        <v>1</v>
      </c>
      <c r="BD763" s="80">
        <f t="shared" si="654"/>
        <v>2</v>
      </c>
      <c r="BE763" s="14" t="s">
        <v>95</v>
      </c>
      <c r="BF763" t="s">
        <v>73</v>
      </c>
      <c r="BG763" t="s">
        <v>88</v>
      </c>
      <c r="BH763">
        <v>1</v>
      </c>
      <c r="BI763" t="s">
        <v>83</v>
      </c>
      <c r="BJ763">
        <v>2</v>
      </c>
      <c r="BK763" s="71">
        <f t="shared" si="655"/>
        <v>0</v>
      </c>
      <c r="BL763" s="80">
        <f t="shared" si="677"/>
        <v>0</v>
      </c>
      <c r="BM763" s="14" t="s">
        <v>135</v>
      </c>
      <c r="BN763" t="s">
        <v>73</v>
      </c>
      <c r="BO763" t="s">
        <v>150</v>
      </c>
      <c r="BP763">
        <v>1</v>
      </c>
      <c r="BQ763" t="s">
        <v>83</v>
      </c>
      <c r="BR763">
        <v>0</v>
      </c>
      <c r="BS763" s="71">
        <f t="shared" si="678"/>
        <v>0</v>
      </c>
      <c r="BT763" s="80">
        <f t="shared" si="656"/>
        <v>0</v>
      </c>
      <c r="BU763" s="28">
        <f t="shared" si="679"/>
        <v>13</v>
      </c>
      <c r="BV763" s="14" t="str">
        <f t="shared" si="680"/>
        <v>Spanien</v>
      </c>
      <c r="BW763" s="80">
        <f t="shared" si="657"/>
        <v>0</v>
      </c>
      <c r="BX763" s="14" t="str">
        <f t="shared" si="681"/>
        <v>Brasilien</v>
      </c>
      <c r="BY763" s="80">
        <f t="shared" si="682"/>
        <v>7</v>
      </c>
      <c r="BZ763" s="14" t="str">
        <f t="shared" si="683"/>
        <v>Niederlande</v>
      </c>
      <c r="CA763" s="80">
        <f t="shared" si="684"/>
        <v>7</v>
      </c>
      <c r="CB763" s="14" t="str">
        <f t="shared" si="685"/>
        <v>Argentinien</v>
      </c>
      <c r="CC763" s="80">
        <f t="shared" si="686"/>
        <v>7</v>
      </c>
      <c r="CD763" s="14" t="str">
        <f t="shared" si="687"/>
        <v>Deutschland</v>
      </c>
      <c r="CE763" s="80">
        <f t="shared" si="688"/>
        <v>0</v>
      </c>
      <c r="CF763" s="14" t="str">
        <f t="shared" si="689"/>
        <v>Uruguay</v>
      </c>
      <c r="CG763" s="80">
        <f t="shared" si="690"/>
        <v>0</v>
      </c>
      <c r="CH763" s="14" t="str">
        <f t="shared" si="691"/>
        <v>England</v>
      </c>
      <c r="CI763" s="80">
        <f t="shared" si="692"/>
        <v>7</v>
      </c>
      <c r="CJ763" s="14" t="str">
        <f t="shared" si="693"/>
        <v>Frankreich</v>
      </c>
      <c r="CK763" s="80">
        <f t="shared" si="694"/>
        <v>7</v>
      </c>
      <c r="CL763" s="27">
        <f t="shared" si="695"/>
        <v>35</v>
      </c>
      <c r="CM763" t="s">
        <v>130</v>
      </c>
      <c r="CN763" t="s">
        <v>73</v>
      </c>
      <c r="CO763" t="s">
        <v>90</v>
      </c>
      <c r="CP763">
        <v>1</v>
      </c>
      <c r="CQ763" t="s">
        <v>83</v>
      </c>
      <c r="CR763">
        <v>3</v>
      </c>
      <c r="CS763" s="71">
        <f t="shared" si="643"/>
        <v>2</v>
      </c>
      <c r="CT763" s="80">
        <f t="shared" si="658"/>
        <v>0</v>
      </c>
      <c r="CU763" t="s">
        <v>84</v>
      </c>
      <c r="CV763" t="s">
        <v>73</v>
      </c>
      <c r="CW763" t="s">
        <v>93</v>
      </c>
      <c r="CX763">
        <v>0</v>
      </c>
      <c r="CY763" t="s">
        <v>83</v>
      </c>
      <c r="CZ763">
        <v>2</v>
      </c>
      <c r="DA763" s="71">
        <f t="shared" si="659"/>
        <v>3</v>
      </c>
      <c r="DB763" s="80">
        <f t="shared" si="660"/>
        <v>4</v>
      </c>
      <c r="DC763" t="s">
        <v>88</v>
      </c>
      <c r="DD763" t="s">
        <v>73</v>
      </c>
      <c r="DE763" t="s">
        <v>135</v>
      </c>
      <c r="DF763">
        <v>1</v>
      </c>
      <c r="DG763" t="s">
        <v>83</v>
      </c>
      <c r="DH763">
        <v>0</v>
      </c>
      <c r="DI763" s="71">
        <f t="shared" si="696"/>
        <v>0</v>
      </c>
      <c r="DJ763" s="80">
        <f t="shared" si="661"/>
        <v>0</v>
      </c>
      <c r="DK763" t="s">
        <v>85</v>
      </c>
      <c r="DL763" t="s">
        <v>73</v>
      </c>
      <c r="DM763" t="s">
        <v>94</v>
      </c>
      <c r="DN763">
        <v>0</v>
      </c>
      <c r="DO763" t="s">
        <v>83</v>
      </c>
      <c r="DP763">
        <v>1</v>
      </c>
      <c r="DQ763" s="71">
        <f t="shared" si="662"/>
        <v>3</v>
      </c>
      <c r="DR763" s="80">
        <f t="shared" si="663"/>
        <v>6</v>
      </c>
      <c r="DS763" s="27">
        <f t="shared" si="644"/>
        <v>10</v>
      </c>
      <c r="DT763" t="str">
        <f t="shared" si="645"/>
        <v>Argentinien</v>
      </c>
      <c r="DU763">
        <f t="shared" si="664"/>
        <v>8</v>
      </c>
      <c r="DV763" t="str">
        <f t="shared" si="646"/>
        <v>Brasilien</v>
      </c>
      <c r="DW763">
        <f t="shared" si="665"/>
        <v>0</v>
      </c>
      <c r="DX763" t="str">
        <f t="shared" si="647"/>
        <v>Frankreich</v>
      </c>
      <c r="DY763">
        <f t="shared" si="666"/>
        <v>8</v>
      </c>
      <c r="DZ763" t="str">
        <f t="shared" si="648"/>
        <v>Deutschland</v>
      </c>
      <c r="EA763">
        <f t="shared" si="649"/>
        <v>0</v>
      </c>
      <c r="EB763" s="27">
        <f t="shared" si="650"/>
        <v>16</v>
      </c>
      <c r="EC763" t="s">
        <v>93</v>
      </c>
      <c r="ED763" t="s">
        <v>73</v>
      </c>
      <c r="EE763" t="s">
        <v>90</v>
      </c>
      <c r="EF763">
        <v>0</v>
      </c>
      <c r="EG763" t="s">
        <v>83</v>
      </c>
      <c r="EH763">
        <v>1</v>
      </c>
      <c r="EK763" t="s">
        <v>94</v>
      </c>
      <c r="EL763" t="s">
        <v>73</v>
      </c>
      <c r="EM763" t="s">
        <v>88</v>
      </c>
      <c r="EN763">
        <v>1</v>
      </c>
      <c r="EO763" t="s">
        <v>83</v>
      </c>
      <c r="EP763">
        <v>0</v>
      </c>
      <c r="EU763" t="s">
        <v>93</v>
      </c>
      <c r="EV763" t="s">
        <v>73</v>
      </c>
      <c r="EW763" t="s">
        <v>88</v>
      </c>
      <c r="EX763">
        <v>2</v>
      </c>
      <c r="EY763" t="s">
        <v>83</v>
      </c>
      <c r="EZ763">
        <v>1</v>
      </c>
      <c r="FC763" t="s">
        <v>90</v>
      </c>
      <c r="FD763" t="s">
        <v>73</v>
      </c>
      <c r="FE763" t="s">
        <v>94</v>
      </c>
      <c r="FF763">
        <v>1</v>
      </c>
      <c r="FG763" t="s">
        <v>83</v>
      </c>
      <c r="FH763">
        <v>2</v>
      </c>
      <c r="FL763" t="s">
        <v>88</v>
      </c>
      <c r="FN763" t="s">
        <v>93</v>
      </c>
      <c r="FP763" t="s">
        <v>90</v>
      </c>
      <c r="FR763" t="s">
        <v>94</v>
      </c>
      <c r="FU763">
        <v>142</v>
      </c>
      <c r="FX763" t="s">
        <v>254</v>
      </c>
    </row>
    <row r="764" spans="1:263" x14ac:dyDescent="0.45">
      <c r="A764" s="1">
        <v>761</v>
      </c>
      <c r="B764" s="45">
        <f t="shared" si="642"/>
        <v>369</v>
      </c>
      <c r="C764" s="14" t="s">
        <v>1509</v>
      </c>
      <c r="D764" t="s">
        <v>1142</v>
      </c>
      <c r="E764" s="15" t="s">
        <v>1453</v>
      </c>
      <c r="F764" s="28">
        <f>VOR!IH764</f>
        <v>148</v>
      </c>
      <c r="G764" s="27">
        <f t="shared" si="651"/>
        <v>63</v>
      </c>
      <c r="H764" s="49">
        <f t="shared" si="667"/>
        <v>211</v>
      </c>
      <c r="I764" s="14" t="s">
        <v>84</v>
      </c>
      <c r="J764" t="s">
        <v>73</v>
      </c>
      <c r="K764" t="s">
        <v>92</v>
      </c>
      <c r="L764">
        <v>1</v>
      </c>
      <c r="M764" t="s">
        <v>83</v>
      </c>
      <c r="N764">
        <v>0</v>
      </c>
      <c r="O764" s="77">
        <f t="shared" si="668"/>
        <v>1</v>
      </c>
      <c r="P764" s="80">
        <f t="shared" si="669"/>
        <v>2</v>
      </c>
      <c r="Q764" t="s">
        <v>93</v>
      </c>
      <c r="R764" t="s">
        <v>73</v>
      </c>
      <c r="S764" t="s">
        <v>129</v>
      </c>
      <c r="T764">
        <v>2</v>
      </c>
      <c r="U764" t="s">
        <v>83</v>
      </c>
      <c r="V764">
        <v>1</v>
      </c>
      <c r="W764" s="71">
        <f t="shared" si="670"/>
        <v>1</v>
      </c>
      <c r="X764" s="80">
        <f t="shared" si="671"/>
        <v>4</v>
      </c>
      <c r="Y764" s="14" t="s">
        <v>94</v>
      </c>
      <c r="Z764" t="s">
        <v>73</v>
      </c>
      <c r="AA764" t="s">
        <v>86</v>
      </c>
      <c r="AB764">
        <v>1</v>
      </c>
      <c r="AC764" t="s">
        <v>83</v>
      </c>
      <c r="AD764">
        <v>0</v>
      </c>
      <c r="AE764" s="71">
        <f t="shared" si="672"/>
        <v>3</v>
      </c>
      <c r="AF764" s="80">
        <f t="shared" si="652"/>
        <v>4</v>
      </c>
      <c r="AG764" s="14" t="s">
        <v>85</v>
      </c>
      <c r="AH764" t="s">
        <v>73</v>
      </c>
      <c r="AI764" t="s">
        <v>136</v>
      </c>
      <c r="AJ764">
        <v>2</v>
      </c>
      <c r="AK764" t="s">
        <v>83</v>
      </c>
      <c r="AL764">
        <v>1</v>
      </c>
      <c r="AM764" s="71">
        <f t="shared" si="673"/>
        <v>1</v>
      </c>
      <c r="AN764" s="80">
        <f t="shared" si="674"/>
        <v>2</v>
      </c>
      <c r="AO764" s="14" t="s">
        <v>88</v>
      </c>
      <c r="AP764" t="s">
        <v>73</v>
      </c>
      <c r="AQ764" t="s">
        <v>131</v>
      </c>
      <c r="AR764">
        <v>2</v>
      </c>
      <c r="AS764" t="s">
        <v>83</v>
      </c>
      <c r="AT764">
        <v>0</v>
      </c>
      <c r="AU764" s="71">
        <f t="shared" si="653"/>
        <v>0</v>
      </c>
      <c r="AV764" s="80">
        <f t="shared" si="675"/>
        <v>0</v>
      </c>
      <c r="AW764" s="14" t="s">
        <v>134</v>
      </c>
      <c r="AX764" t="s">
        <v>73</v>
      </c>
      <c r="AY764" t="s">
        <v>135</v>
      </c>
      <c r="AZ764">
        <v>1</v>
      </c>
      <c r="BA764" t="s">
        <v>83</v>
      </c>
      <c r="BB764">
        <v>2</v>
      </c>
      <c r="BC764" s="71">
        <f t="shared" si="676"/>
        <v>0</v>
      </c>
      <c r="BD764" s="80">
        <f t="shared" si="654"/>
        <v>0</v>
      </c>
      <c r="BE764" s="14" t="s">
        <v>95</v>
      </c>
      <c r="BF764" t="s">
        <v>73</v>
      </c>
      <c r="BG764" t="s">
        <v>130</v>
      </c>
      <c r="BH764">
        <v>0</v>
      </c>
      <c r="BI764" t="s">
        <v>83</v>
      </c>
      <c r="BJ764">
        <v>1</v>
      </c>
      <c r="BK764" s="71">
        <f t="shared" si="655"/>
        <v>2</v>
      </c>
      <c r="BL764" s="80">
        <f t="shared" si="677"/>
        <v>0</v>
      </c>
      <c r="BM764" s="14" t="s">
        <v>96</v>
      </c>
      <c r="BN764" t="s">
        <v>73</v>
      </c>
      <c r="BO764" t="s">
        <v>90</v>
      </c>
      <c r="BP764">
        <v>2</v>
      </c>
      <c r="BQ764" t="s">
        <v>83</v>
      </c>
      <c r="BR764">
        <v>3</v>
      </c>
      <c r="BS764" s="71">
        <f t="shared" si="678"/>
        <v>1</v>
      </c>
      <c r="BT764" s="80">
        <f t="shared" si="656"/>
        <v>0</v>
      </c>
      <c r="BU764" s="28">
        <f t="shared" si="679"/>
        <v>12</v>
      </c>
      <c r="BV764" s="14" t="str">
        <f t="shared" si="680"/>
        <v>Deutschland</v>
      </c>
      <c r="BW764" s="80">
        <f t="shared" si="657"/>
        <v>0</v>
      </c>
      <c r="BX764" s="14" t="str">
        <f t="shared" si="681"/>
        <v>Uruguay</v>
      </c>
      <c r="BY764" s="80">
        <f t="shared" si="682"/>
        <v>0</v>
      </c>
      <c r="BZ764" s="14" t="str">
        <f t="shared" si="683"/>
        <v>Niederlande</v>
      </c>
      <c r="CA764" s="80">
        <f t="shared" si="684"/>
        <v>7</v>
      </c>
      <c r="CB764" s="14" t="str">
        <f t="shared" si="685"/>
        <v>Argentinien</v>
      </c>
      <c r="CC764" s="80">
        <f t="shared" si="686"/>
        <v>7</v>
      </c>
      <c r="CD764" s="14" t="str">
        <f t="shared" si="687"/>
        <v>Spanien</v>
      </c>
      <c r="CE764" s="80">
        <f t="shared" si="688"/>
        <v>0</v>
      </c>
      <c r="CF764" s="14" t="str">
        <f t="shared" si="689"/>
        <v>Brasilien</v>
      </c>
      <c r="CG764" s="80">
        <f t="shared" si="690"/>
        <v>7</v>
      </c>
      <c r="CH764" s="14" t="str">
        <f t="shared" si="691"/>
        <v>England</v>
      </c>
      <c r="CI764" s="80">
        <f t="shared" si="692"/>
        <v>7</v>
      </c>
      <c r="CJ764" s="14" t="str">
        <f t="shared" si="693"/>
        <v>Frankreich</v>
      </c>
      <c r="CK764" s="80">
        <f t="shared" si="694"/>
        <v>7</v>
      </c>
      <c r="CL764" s="27">
        <f t="shared" si="695"/>
        <v>35</v>
      </c>
      <c r="CM764" t="s">
        <v>88</v>
      </c>
      <c r="CN764" t="s">
        <v>73</v>
      </c>
      <c r="CO764" t="s">
        <v>135</v>
      </c>
      <c r="CP764">
        <v>1</v>
      </c>
      <c r="CQ764" t="s">
        <v>83</v>
      </c>
      <c r="CR764">
        <v>0</v>
      </c>
      <c r="CS764" s="71">
        <f t="shared" si="643"/>
        <v>0</v>
      </c>
      <c r="CT764" s="80">
        <f t="shared" si="658"/>
        <v>0</v>
      </c>
      <c r="CU764" t="s">
        <v>84</v>
      </c>
      <c r="CV764" t="s">
        <v>73</v>
      </c>
      <c r="CW764" t="s">
        <v>93</v>
      </c>
      <c r="CX764">
        <v>2</v>
      </c>
      <c r="CY764" t="s">
        <v>83</v>
      </c>
      <c r="CZ764">
        <v>3</v>
      </c>
      <c r="DA764" s="71">
        <f t="shared" si="659"/>
        <v>3</v>
      </c>
      <c r="DB764" s="80">
        <f t="shared" si="660"/>
        <v>8</v>
      </c>
      <c r="DC764" t="s">
        <v>130</v>
      </c>
      <c r="DD764" t="s">
        <v>73</v>
      </c>
      <c r="DE764" t="s">
        <v>90</v>
      </c>
      <c r="DF764">
        <v>2</v>
      </c>
      <c r="DG764" t="s">
        <v>83</v>
      </c>
      <c r="DH764">
        <v>3</v>
      </c>
      <c r="DI764" s="71">
        <f t="shared" si="696"/>
        <v>0</v>
      </c>
      <c r="DJ764" s="80">
        <f t="shared" si="661"/>
        <v>0</v>
      </c>
      <c r="DK764" t="s">
        <v>85</v>
      </c>
      <c r="DL764" t="s">
        <v>73</v>
      </c>
      <c r="DM764" t="s">
        <v>94</v>
      </c>
      <c r="DN764">
        <v>2</v>
      </c>
      <c r="DO764" t="s">
        <v>83</v>
      </c>
      <c r="DP764">
        <v>1</v>
      </c>
      <c r="DQ764" s="71">
        <f t="shared" si="662"/>
        <v>3</v>
      </c>
      <c r="DR764" s="80">
        <f t="shared" si="663"/>
        <v>0</v>
      </c>
      <c r="DS764" s="27">
        <f t="shared" si="644"/>
        <v>8</v>
      </c>
      <c r="DT764" t="str">
        <f t="shared" si="645"/>
        <v>Argentinien</v>
      </c>
      <c r="DU764">
        <f t="shared" si="664"/>
        <v>8</v>
      </c>
      <c r="DV764" t="str">
        <f t="shared" si="646"/>
        <v>Deutschland</v>
      </c>
      <c r="DW764">
        <f t="shared" si="665"/>
        <v>0</v>
      </c>
      <c r="DX764" t="str">
        <f t="shared" si="647"/>
        <v>England</v>
      </c>
      <c r="DY764">
        <f t="shared" si="666"/>
        <v>0</v>
      </c>
      <c r="DZ764" t="str">
        <f t="shared" si="648"/>
        <v>Brasilien</v>
      </c>
      <c r="EA764">
        <f t="shared" si="649"/>
        <v>0</v>
      </c>
      <c r="EB764" s="27">
        <f t="shared" si="650"/>
        <v>8</v>
      </c>
      <c r="EC764" t="s">
        <v>93</v>
      </c>
      <c r="ED764" t="s">
        <v>73</v>
      </c>
      <c r="EE764" t="s">
        <v>88</v>
      </c>
      <c r="EF764">
        <v>1</v>
      </c>
      <c r="EG764" t="s">
        <v>83</v>
      </c>
      <c r="EH764">
        <v>2</v>
      </c>
      <c r="EK764" t="s">
        <v>85</v>
      </c>
      <c r="EL764" t="s">
        <v>73</v>
      </c>
      <c r="EM764" t="s">
        <v>90</v>
      </c>
      <c r="EN764">
        <v>0</v>
      </c>
      <c r="EO764" t="s">
        <v>83</v>
      </c>
      <c r="EP764">
        <v>2</v>
      </c>
      <c r="EU764" t="s">
        <v>93</v>
      </c>
      <c r="EV764" t="s">
        <v>73</v>
      </c>
      <c r="EW764" t="s">
        <v>85</v>
      </c>
      <c r="EX764">
        <v>1</v>
      </c>
      <c r="EY764" t="s">
        <v>83</v>
      </c>
      <c r="EZ764">
        <v>0</v>
      </c>
      <c r="FC764" t="s">
        <v>88</v>
      </c>
      <c r="FD764" t="s">
        <v>73</v>
      </c>
      <c r="FE764" t="s">
        <v>90</v>
      </c>
      <c r="FF764">
        <v>2</v>
      </c>
      <c r="FG764" t="s">
        <v>83</v>
      </c>
      <c r="FH764">
        <v>0</v>
      </c>
      <c r="FL764" t="s">
        <v>85</v>
      </c>
      <c r="FN764" t="s">
        <v>93</v>
      </c>
      <c r="FP764" t="s">
        <v>90</v>
      </c>
      <c r="FR764" t="s">
        <v>88</v>
      </c>
      <c r="FU764">
        <v>164</v>
      </c>
      <c r="FX764" t="s">
        <v>1143</v>
      </c>
    </row>
    <row r="765" spans="1:263" x14ac:dyDescent="0.45">
      <c r="A765" s="1">
        <v>762</v>
      </c>
      <c r="B765" s="45">
        <f t="shared" si="642"/>
        <v>482</v>
      </c>
      <c r="C765" s="14" t="s">
        <v>1510</v>
      </c>
      <c r="D765" t="s">
        <v>1142</v>
      </c>
      <c r="E765" s="15" t="s">
        <v>1453</v>
      </c>
      <c r="F765" s="28">
        <f>VOR!IH765</f>
        <v>129</v>
      </c>
      <c r="G765" s="27">
        <f t="shared" si="651"/>
        <v>65</v>
      </c>
      <c r="H765" s="49">
        <f t="shared" si="667"/>
        <v>194</v>
      </c>
      <c r="I765" s="14" t="s">
        <v>84</v>
      </c>
      <c r="J765" t="s">
        <v>73</v>
      </c>
      <c r="K765" t="s">
        <v>92</v>
      </c>
      <c r="L765">
        <v>1</v>
      </c>
      <c r="M765" t="s">
        <v>83</v>
      </c>
      <c r="N765">
        <v>0</v>
      </c>
      <c r="O765" s="77">
        <f t="shared" si="668"/>
        <v>1</v>
      </c>
      <c r="P765" s="80">
        <f t="shared" si="669"/>
        <v>2</v>
      </c>
      <c r="Q765" t="s">
        <v>93</v>
      </c>
      <c r="R765" t="s">
        <v>73</v>
      </c>
      <c r="S765" t="s">
        <v>129</v>
      </c>
      <c r="T765">
        <v>2</v>
      </c>
      <c r="U765" t="s">
        <v>83</v>
      </c>
      <c r="V765">
        <v>1</v>
      </c>
      <c r="W765" s="71">
        <f t="shared" si="670"/>
        <v>1</v>
      </c>
      <c r="X765" s="80">
        <f t="shared" si="671"/>
        <v>4</v>
      </c>
      <c r="Y765" s="14" t="s">
        <v>94</v>
      </c>
      <c r="Z765" t="s">
        <v>73</v>
      </c>
      <c r="AA765" t="s">
        <v>86</v>
      </c>
      <c r="AB765">
        <v>2</v>
      </c>
      <c r="AC765" t="s">
        <v>83</v>
      </c>
      <c r="AD765">
        <v>0</v>
      </c>
      <c r="AE765" s="71">
        <f t="shared" si="672"/>
        <v>3</v>
      </c>
      <c r="AF765" s="80">
        <f t="shared" si="652"/>
        <v>6</v>
      </c>
      <c r="AG765" s="14" t="s">
        <v>85</v>
      </c>
      <c r="AH765" t="s">
        <v>73</v>
      </c>
      <c r="AI765" t="s">
        <v>140</v>
      </c>
      <c r="AJ765">
        <v>2</v>
      </c>
      <c r="AK765" t="s">
        <v>83</v>
      </c>
      <c r="AL765">
        <v>1</v>
      </c>
      <c r="AM765" s="71">
        <f t="shared" si="673"/>
        <v>1</v>
      </c>
      <c r="AN765" s="80">
        <f t="shared" si="674"/>
        <v>2</v>
      </c>
      <c r="AO765" s="14" t="s">
        <v>88</v>
      </c>
      <c r="AP765" t="s">
        <v>73</v>
      </c>
      <c r="AQ765" t="s">
        <v>142</v>
      </c>
      <c r="AR765">
        <v>2</v>
      </c>
      <c r="AS765" t="s">
        <v>83</v>
      </c>
      <c r="AT765">
        <v>0</v>
      </c>
      <c r="AU765" s="71">
        <f t="shared" si="653"/>
        <v>0</v>
      </c>
      <c r="AV765" s="80">
        <f t="shared" si="675"/>
        <v>0</v>
      </c>
      <c r="AW765" s="14" t="s">
        <v>134</v>
      </c>
      <c r="AX765" t="s">
        <v>73</v>
      </c>
      <c r="AY765" t="s">
        <v>138</v>
      </c>
      <c r="AZ765">
        <v>1</v>
      </c>
      <c r="BA765" t="s">
        <v>83</v>
      </c>
      <c r="BB765">
        <v>0</v>
      </c>
      <c r="BC765" s="71">
        <f t="shared" si="676"/>
        <v>0</v>
      </c>
      <c r="BD765" s="80">
        <f t="shared" si="654"/>
        <v>0</v>
      </c>
      <c r="BE765" s="14" t="s">
        <v>131</v>
      </c>
      <c r="BF765" t="s">
        <v>73</v>
      </c>
      <c r="BG765" t="s">
        <v>130</v>
      </c>
      <c r="BH765">
        <v>3</v>
      </c>
      <c r="BI765" t="s">
        <v>83</v>
      </c>
      <c r="BJ765">
        <v>2</v>
      </c>
      <c r="BK765" s="71">
        <f t="shared" si="655"/>
        <v>2</v>
      </c>
      <c r="BL765" s="80">
        <f t="shared" si="677"/>
        <v>0</v>
      </c>
      <c r="BM765" s="14" t="s">
        <v>96</v>
      </c>
      <c r="BN765" t="s">
        <v>73</v>
      </c>
      <c r="BO765" t="s">
        <v>150</v>
      </c>
      <c r="BP765">
        <v>1</v>
      </c>
      <c r="BQ765" t="s">
        <v>83</v>
      </c>
      <c r="BR765">
        <v>0</v>
      </c>
      <c r="BS765" s="71">
        <f t="shared" si="678"/>
        <v>1</v>
      </c>
      <c r="BT765" s="80">
        <f t="shared" si="656"/>
        <v>2</v>
      </c>
      <c r="BU765" s="28">
        <f t="shared" si="679"/>
        <v>16</v>
      </c>
      <c r="BV765" s="14" t="str">
        <f t="shared" si="680"/>
        <v>Deutschland</v>
      </c>
      <c r="BW765" s="80">
        <f t="shared" si="657"/>
        <v>0</v>
      </c>
      <c r="BX765" s="14" t="str">
        <f t="shared" si="681"/>
        <v>Schweiz</v>
      </c>
      <c r="BY765" s="80">
        <f t="shared" si="682"/>
        <v>0</v>
      </c>
      <c r="BZ765" s="14" t="str">
        <f t="shared" si="683"/>
        <v>Niederlande</v>
      </c>
      <c r="CA765" s="80">
        <f t="shared" si="684"/>
        <v>7</v>
      </c>
      <c r="CB765" s="14" t="str">
        <f t="shared" si="685"/>
        <v>Argentinien</v>
      </c>
      <c r="CC765" s="80">
        <f t="shared" si="686"/>
        <v>7</v>
      </c>
      <c r="CD765" s="14" t="str">
        <f t="shared" si="687"/>
        <v>Belgien</v>
      </c>
      <c r="CE765" s="80">
        <f t="shared" si="688"/>
        <v>0</v>
      </c>
      <c r="CF765" s="14" t="str">
        <f t="shared" si="689"/>
        <v>Portugal</v>
      </c>
      <c r="CG765" s="80">
        <f t="shared" si="690"/>
        <v>7</v>
      </c>
      <c r="CH765" s="14" t="str">
        <f t="shared" si="691"/>
        <v>England</v>
      </c>
      <c r="CI765" s="80">
        <f t="shared" si="692"/>
        <v>7</v>
      </c>
      <c r="CJ765" s="14" t="str">
        <f t="shared" si="693"/>
        <v>Frankreich</v>
      </c>
      <c r="CK765" s="80">
        <f t="shared" si="694"/>
        <v>7</v>
      </c>
      <c r="CL765" s="27">
        <f t="shared" si="695"/>
        <v>35</v>
      </c>
      <c r="CM765" t="s">
        <v>88</v>
      </c>
      <c r="CN765" t="s">
        <v>73</v>
      </c>
      <c r="CO765" t="s">
        <v>134</v>
      </c>
      <c r="CP765">
        <v>2</v>
      </c>
      <c r="CQ765" t="s">
        <v>83</v>
      </c>
      <c r="CR765">
        <v>1</v>
      </c>
      <c r="CS765" s="71">
        <f t="shared" si="643"/>
        <v>0</v>
      </c>
      <c r="CT765" s="80">
        <f t="shared" si="658"/>
        <v>0</v>
      </c>
      <c r="CU765" t="s">
        <v>84</v>
      </c>
      <c r="CV765" t="s">
        <v>73</v>
      </c>
      <c r="CW765" t="s">
        <v>93</v>
      </c>
      <c r="CX765">
        <v>1</v>
      </c>
      <c r="CY765" t="s">
        <v>83</v>
      </c>
      <c r="CZ765">
        <v>2</v>
      </c>
      <c r="DA765" s="71">
        <f t="shared" si="659"/>
        <v>3</v>
      </c>
      <c r="DB765" s="80">
        <f t="shared" si="660"/>
        <v>6</v>
      </c>
      <c r="DC765" t="s">
        <v>131</v>
      </c>
      <c r="DD765" t="s">
        <v>73</v>
      </c>
      <c r="DE765" t="s">
        <v>96</v>
      </c>
      <c r="DF765">
        <v>0</v>
      </c>
      <c r="DG765" t="s">
        <v>83</v>
      </c>
      <c r="DH765">
        <v>1</v>
      </c>
      <c r="DI765" s="71">
        <f t="shared" si="696"/>
        <v>0</v>
      </c>
      <c r="DJ765" s="80">
        <f t="shared" si="661"/>
        <v>0</v>
      </c>
      <c r="DK765" t="s">
        <v>85</v>
      </c>
      <c r="DL765" t="s">
        <v>73</v>
      </c>
      <c r="DM765" t="s">
        <v>94</v>
      </c>
      <c r="DN765">
        <v>2</v>
      </c>
      <c r="DO765" t="s">
        <v>83</v>
      </c>
      <c r="DP765">
        <v>1</v>
      </c>
      <c r="DQ765" s="71">
        <f t="shared" si="662"/>
        <v>3</v>
      </c>
      <c r="DR765" s="80">
        <f t="shared" si="663"/>
        <v>0</v>
      </c>
      <c r="DS765" s="27">
        <f t="shared" si="644"/>
        <v>6</v>
      </c>
      <c r="DT765" t="str">
        <f t="shared" si="645"/>
        <v>Argentinien</v>
      </c>
      <c r="DU765">
        <f t="shared" si="664"/>
        <v>8</v>
      </c>
      <c r="DV765" t="str">
        <f t="shared" si="646"/>
        <v>Deutschland</v>
      </c>
      <c r="DW765">
        <f t="shared" si="665"/>
        <v>0</v>
      </c>
      <c r="DX765" t="str">
        <f t="shared" si="647"/>
        <v>England</v>
      </c>
      <c r="DY765">
        <f t="shared" si="666"/>
        <v>0</v>
      </c>
      <c r="DZ765" t="str">
        <f t="shared" si="648"/>
        <v>Portugal</v>
      </c>
      <c r="EA765">
        <f t="shared" si="649"/>
        <v>0</v>
      </c>
      <c r="EB765" s="27">
        <f t="shared" si="650"/>
        <v>8</v>
      </c>
      <c r="EC765" t="s">
        <v>93</v>
      </c>
      <c r="ED765" t="s">
        <v>73</v>
      </c>
      <c r="EE765" t="s">
        <v>88</v>
      </c>
      <c r="EF765">
        <v>0</v>
      </c>
      <c r="EG765" t="s">
        <v>83</v>
      </c>
      <c r="EH765">
        <v>1</v>
      </c>
      <c r="EK765" t="s">
        <v>85</v>
      </c>
      <c r="EL765" t="s">
        <v>73</v>
      </c>
      <c r="EM765" t="s">
        <v>96</v>
      </c>
      <c r="EN765">
        <v>3</v>
      </c>
      <c r="EO765" t="s">
        <v>83</v>
      </c>
      <c r="EP765">
        <v>1</v>
      </c>
      <c r="EU765" t="s">
        <v>93</v>
      </c>
      <c r="EV765" t="s">
        <v>73</v>
      </c>
      <c r="EW765" t="s">
        <v>96</v>
      </c>
      <c r="EX765">
        <v>2</v>
      </c>
      <c r="EY765" t="s">
        <v>83</v>
      </c>
      <c r="EZ765">
        <v>1</v>
      </c>
      <c r="FC765" t="s">
        <v>88</v>
      </c>
      <c r="FD765" t="s">
        <v>73</v>
      </c>
      <c r="FE765" t="s">
        <v>85</v>
      </c>
      <c r="FF765">
        <v>1</v>
      </c>
      <c r="FG765" t="s">
        <v>83</v>
      </c>
      <c r="FH765">
        <v>0</v>
      </c>
      <c r="FL765" t="s">
        <v>96</v>
      </c>
      <c r="FN765" t="s">
        <v>93</v>
      </c>
      <c r="FP765" t="s">
        <v>85</v>
      </c>
      <c r="FR765" t="s">
        <v>88</v>
      </c>
      <c r="FU765">
        <v>128</v>
      </c>
      <c r="FX765" t="s">
        <v>191</v>
      </c>
    </row>
    <row r="766" spans="1:263" x14ac:dyDescent="0.45">
      <c r="A766" s="1">
        <v>763</v>
      </c>
      <c r="B766" s="45">
        <f t="shared" si="642"/>
        <v>523</v>
      </c>
      <c r="C766" s="14" t="s">
        <v>1511</v>
      </c>
      <c r="D766" t="s">
        <v>833</v>
      </c>
      <c r="E766" s="15" t="s">
        <v>1453</v>
      </c>
      <c r="F766" s="28">
        <f>VOR!IH766</f>
        <v>146</v>
      </c>
      <c r="G766" s="27">
        <f t="shared" si="651"/>
        <v>40</v>
      </c>
      <c r="H766" s="49">
        <f t="shared" si="667"/>
        <v>186</v>
      </c>
      <c r="I766" s="14" t="s">
        <v>84</v>
      </c>
      <c r="J766" t="s">
        <v>73</v>
      </c>
      <c r="K766" t="s">
        <v>92</v>
      </c>
      <c r="L766">
        <v>4</v>
      </c>
      <c r="M766" t="s">
        <v>83</v>
      </c>
      <c r="N766">
        <v>0</v>
      </c>
      <c r="O766" s="77">
        <f t="shared" si="668"/>
        <v>1</v>
      </c>
      <c r="P766" s="80">
        <f t="shared" si="669"/>
        <v>2</v>
      </c>
      <c r="Q766" t="s">
        <v>93</v>
      </c>
      <c r="R766" t="s">
        <v>73</v>
      </c>
      <c r="S766" t="s">
        <v>129</v>
      </c>
      <c r="T766">
        <v>4</v>
      </c>
      <c r="U766" t="s">
        <v>83</v>
      </c>
      <c r="V766">
        <v>3</v>
      </c>
      <c r="W766" s="71">
        <f t="shared" si="670"/>
        <v>1</v>
      </c>
      <c r="X766" s="80">
        <f t="shared" si="671"/>
        <v>3</v>
      </c>
      <c r="Y766" s="14" t="s">
        <v>87</v>
      </c>
      <c r="Z766" t="s">
        <v>73</v>
      </c>
      <c r="AA766" t="s">
        <v>133</v>
      </c>
      <c r="AB766">
        <v>1</v>
      </c>
      <c r="AC766" t="s">
        <v>83</v>
      </c>
      <c r="AD766">
        <v>3</v>
      </c>
      <c r="AE766" s="71">
        <f t="shared" si="672"/>
        <v>0</v>
      </c>
      <c r="AF766" s="80">
        <f t="shared" si="652"/>
        <v>0</v>
      </c>
      <c r="AG766" s="14" t="s">
        <v>137</v>
      </c>
      <c r="AH766" t="s">
        <v>73</v>
      </c>
      <c r="AI766" t="s">
        <v>136</v>
      </c>
      <c r="AJ766">
        <v>3</v>
      </c>
      <c r="AK766" t="s">
        <v>83</v>
      </c>
      <c r="AL766">
        <v>0</v>
      </c>
      <c r="AM766" s="71">
        <f t="shared" si="673"/>
        <v>0</v>
      </c>
      <c r="AN766" s="80">
        <f t="shared" si="674"/>
        <v>0</v>
      </c>
      <c r="AO766" s="14" t="s">
        <v>88</v>
      </c>
      <c r="AP766" t="s">
        <v>73</v>
      </c>
      <c r="AQ766" t="s">
        <v>95</v>
      </c>
      <c r="AR766">
        <v>2</v>
      </c>
      <c r="AS766" t="s">
        <v>83</v>
      </c>
      <c r="AT766">
        <v>1</v>
      </c>
      <c r="AU766" s="71">
        <f t="shared" si="653"/>
        <v>2</v>
      </c>
      <c r="AV766" s="80">
        <f t="shared" si="675"/>
        <v>0</v>
      </c>
      <c r="AW766" s="14" t="s">
        <v>90</v>
      </c>
      <c r="AX766" t="s">
        <v>73</v>
      </c>
      <c r="AY766" t="s">
        <v>96</v>
      </c>
      <c r="AZ766">
        <v>2</v>
      </c>
      <c r="BA766" t="s">
        <v>83</v>
      </c>
      <c r="BB766">
        <v>0</v>
      </c>
      <c r="BC766" s="71">
        <f t="shared" si="676"/>
        <v>1</v>
      </c>
      <c r="BD766" s="80">
        <f t="shared" si="654"/>
        <v>2</v>
      </c>
      <c r="BE766" s="14" t="s">
        <v>131</v>
      </c>
      <c r="BF766" t="s">
        <v>73</v>
      </c>
      <c r="BG766" t="s">
        <v>130</v>
      </c>
      <c r="BH766">
        <v>1</v>
      </c>
      <c r="BI766" t="s">
        <v>83</v>
      </c>
      <c r="BJ766">
        <v>5</v>
      </c>
      <c r="BK766" s="71">
        <f t="shared" si="655"/>
        <v>2</v>
      </c>
      <c r="BL766" s="80">
        <f t="shared" si="677"/>
        <v>0</v>
      </c>
      <c r="BM766" s="14" t="s">
        <v>91</v>
      </c>
      <c r="BN766" t="s">
        <v>73</v>
      </c>
      <c r="BO766" t="s">
        <v>134</v>
      </c>
      <c r="BP766">
        <v>1</v>
      </c>
      <c r="BQ766" t="s">
        <v>83</v>
      </c>
      <c r="BR766">
        <v>2</v>
      </c>
      <c r="BS766" s="71">
        <f t="shared" si="678"/>
        <v>2</v>
      </c>
      <c r="BT766" s="80">
        <f t="shared" si="656"/>
        <v>0</v>
      </c>
      <c r="BU766" s="28">
        <f t="shared" si="679"/>
        <v>7</v>
      </c>
      <c r="BV766" s="14" t="str">
        <f t="shared" si="680"/>
        <v>Deutschland</v>
      </c>
      <c r="BW766" s="80">
        <f t="shared" si="657"/>
        <v>0</v>
      </c>
      <c r="BX766" s="14" t="str">
        <f t="shared" si="681"/>
        <v>Brasilien</v>
      </c>
      <c r="BY766" s="80">
        <f t="shared" si="682"/>
        <v>7</v>
      </c>
      <c r="BZ766" s="14" t="str">
        <f t="shared" si="683"/>
        <v>Niederlande</v>
      </c>
      <c r="CA766" s="80">
        <f t="shared" si="684"/>
        <v>7</v>
      </c>
      <c r="CB766" s="14" t="str">
        <f t="shared" si="685"/>
        <v>Argentinien</v>
      </c>
      <c r="CC766" s="80">
        <f t="shared" si="686"/>
        <v>7</v>
      </c>
      <c r="CD766" s="14" t="str">
        <f t="shared" si="687"/>
        <v>Spanien</v>
      </c>
      <c r="CE766" s="80">
        <f t="shared" si="688"/>
        <v>0</v>
      </c>
      <c r="CF766" s="14" t="str">
        <f t="shared" si="689"/>
        <v>Schweiz</v>
      </c>
      <c r="CG766" s="80">
        <f t="shared" si="690"/>
        <v>0</v>
      </c>
      <c r="CH766" s="14" t="str">
        <f t="shared" si="691"/>
        <v>USA</v>
      </c>
      <c r="CI766" s="80">
        <f t="shared" si="692"/>
        <v>0</v>
      </c>
      <c r="CJ766" s="14" t="str">
        <f t="shared" si="693"/>
        <v>Mexiko</v>
      </c>
      <c r="CK766" s="80">
        <f t="shared" si="694"/>
        <v>0</v>
      </c>
      <c r="CL766" s="27">
        <f t="shared" si="695"/>
        <v>21</v>
      </c>
      <c r="CM766" t="s">
        <v>88</v>
      </c>
      <c r="CN766" t="s">
        <v>73</v>
      </c>
      <c r="CO766" t="s">
        <v>90</v>
      </c>
      <c r="CP766">
        <v>3</v>
      </c>
      <c r="CQ766" t="s">
        <v>83</v>
      </c>
      <c r="CR766">
        <v>5</v>
      </c>
      <c r="CS766" s="71">
        <f t="shared" si="643"/>
        <v>2</v>
      </c>
      <c r="CT766" s="80">
        <f t="shared" si="658"/>
        <v>0</v>
      </c>
      <c r="CU766" t="s">
        <v>84</v>
      </c>
      <c r="CV766" t="s">
        <v>73</v>
      </c>
      <c r="CW766" t="s">
        <v>93</v>
      </c>
      <c r="CX766">
        <v>0</v>
      </c>
      <c r="CY766" t="s">
        <v>83</v>
      </c>
      <c r="CZ766">
        <v>4</v>
      </c>
      <c r="DA766" s="71">
        <f t="shared" si="659"/>
        <v>3</v>
      </c>
      <c r="DB766" s="80">
        <f t="shared" si="660"/>
        <v>4</v>
      </c>
      <c r="DC766" t="s">
        <v>130</v>
      </c>
      <c r="DD766" t="s">
        <v>73</v>
      </c>
      <c r="DE766" t="s">
        <v>134</v>
      </c>
      <c r="DF766">
        <v>5</v>
      </c>
      <c r="DG766" t="s">
        <v>83</v>
      </c>
      <c r="DH766">
        <v>3</v>
      </c>
      <c r="DI766" s="71">
        <f t="shared" si="696"/>
        <v>0</v>
      </c>
      <c r="DJ766" s="80">
        <f t="shared" si="661"/>
        <v>0</v>
      </c>
      <c r="DK766" t="s">
        <v>137</v>
      </c>
      <c r="DL766" t="s">
        <v>73</v>
      </c>
      <c r="DM766" t="s">
        <v>133</v>
      </c>
      <c r="DN766">
        <v>4</v>
      </c>
      <c r="DO766" t="s">
        <v>83</v>
      </c>
      <c r="DP766">
        <v>0</v>
      </c>
      <c r="DQ766" s="71">
        <f t="shared" si="662"/>
        <v>0</v>
      </c>
      <c r="DR766" s="80">
        <f t="shared" si="663"/>
        <v>0</v>
      </c>
      <c r="DS766" s="27">
        <f t="shared" si="644"/>
        <v>4</v>
      </c>
      <c r="DT766" t="str">
        <f t="shared" si="645"/>
        <v>Argentinien</v>
      </c>
      <c r="DU766">
        <f t="shared" si="664"/>
        <v>8</v>
      </c>
      <c r="DV766" t="str">
        <f t="shared" si="646"/>
        <v>Brasilien</v>
      </c>
      <c r="DW766">
        <f t="shared" si="665"/>
        <v>0</v>
      </c>
      <c r="DX766" t="str">
        <f t="shared" si="647"/>
        <v>USA</v>
      </c>
      <c r="DY766">
        <f t="shared" si="666"/>
        <v>0</v>
      </c>
      <c r="DZ766" t="str">
        <f t="shared" si="648"/>
        <v>Spanien</v>
      </c>
      <c r="EA766">
        <f t="shared" si="649"/>
        <v>0</v>
      </c>
      <c r="EB766" s="27">
        <f t="shared" si="650"/>
        <v>8</v>
      </c>
      <c r="EC766" t="s">
        <v>93</v>
      </c>
      <c r="ED766" t="s">
        <v>73</v>
      </c>
      <c r="EE766" t="s">
        <v>90</v>
      </c>
      <c r="EF766">
        <v>2</v>
      </c>
      <c r="EG766" t="s">
        <v>83</v>
      </c>
      <c r="EH766">
        <v>3</v>
      </c>
      <c r="EK766" t="s">
        <v>137</v>
      </c>
      <c r="EL766" t="s">
        <v>73</v>
      </c>
      <c r="EM766" t="s">
        <v>130</v>
      </c>
      <c r="EN766">
        <v>0</v>
      </c>
      <c r="EO766" t="s">
        <v>83</v>
      </c>
      <c r="EP766">
        <v>4</v>
      </c>
      <c r="EU766" t="s">
        <v>93</v>
      </c>
      <c r="EV766" t="s">
        <v>73</v>
      </c>
      <c r="EW766" t="s">
        <v>137</v>
      </c>
      <c r="EX766">
        <v>4</v>
      </c>
      <c r="EY766" t="s">
        <v>83</v>
      </c>
      <c r="EZ766">
        <v>3</v>
      </c>
      <c r="FC766" t="s">
        <v>90</v>
      </c>
      <c r="FD766" t="s">
        <v>73</v>
      </c>
      <c r="FE766" t="s">
        <v>130</v>
      </c>
      <c r="FF766">
        <v>4</v>
      </c>
      <c r="FG766" t="s">
        <v>83</v>
      </c>
      <c r="FH766">
        <v>1</v>
      </c>
      <c r="FL766" t="s">
        <v>137</v>
      </c>
      <c r="FN766" t="s">
        <v>93</v>
      </c>
      <c r="FP766" t="s">
        <v>130</v>
      </c>
      <c r="FR766" t="s">
        <v>90</v>
      </c>
      <c r="FU766">
        <v>0</v>
      </c>
      <c r="FX766" t="s">
        <v>1531</v>
      </c>
    </row>
    <row r="767" spans="1:263" x14ac:dyDescent="0.45">
      <c r="A767" s="1">
        <v>764</v>
      </c>
      <c r="B767" s="45">
        <f t="shared" si="642"/>
        <v>326</v>
      </c>
      <c r="C767" s="14" t="s">
        <v>1512</v>
      </c>
      <c r="D767" t="s">
        <v>833</v>
      </c>
      <c r="E767" s="15" t="s">
        <v>1453</v>
      </c>
      <c r="F767" s="28">
        <f>VOR!IH767</f>
        <v>138</v>
      </c>
      <c r="G767" s="27">
        <f t="shared" si="651"/>
        <v>80</v>
      </c>
      <c r="H767" s="49">
        <f t="shared" si="667"/>
        <v>218</v>
      </c>
      <c r="I767" s="14" t="s">
        <v>132</v>
      </c>
      <c r="J767" t="s">
        <v>73</v>
      </c>
      <c r="K767" t="s">
        <v>137</v>
      </c>
      <c r="L767">
        <v>2</v>
      </c>
      <c r="M767" t="s">
        <v>83</v>
      </c>
      <c r="N767">
        <v>1</v>
      </c>
      <c r="O767" s="77">
        <f t="shared" si="668"/>
        <v>0</v>
      </c>
      <c r="P767" s="80">
        <f t="shared" si="669"/>
        <v>0</v>
      </c>
      <c r="Q767" t="s">
        <v>93</v>
      </c>
      <c r="R767" t="s">
        <v>73</v>
      </c>
      <c r="S767" t="s">
        <v>129</v>
      </c>
      <c r="T767">
        <v>2</v>
      </c>
      <c r="U767" t="s">
        <v>83</v>
      </c>
      <c r="V767">
        <v>1</v>
      </c>
      <c r="W767" s="71">
        <f t="shared" si="670"/>
        <v>1</v>
      </c>
      <c r="X767" s="80">
        <f t="shared" si="671"/>
        <v>4</v>
      </c>
      <c r="Y767" s="14" t="s">
        <v>94</v>
      </c>
      <c r="Z767" t="s">
        <v>73</v>
      </c>
      <c r="AA767" t="s">
        <v>133</v>
      </c>
      <c r="AB767">
        <v>3</v>
      </c>
      <c r="AC767" t="s">
        <v>83</v>
      </c>
      <c r="AD767">
        <v>1</v>
      </c>
      <c r="AE767" s="71">
        <f t="shared" si="672"/>
        <v>1</v>
      </c>
      <c r="AF767" s="80">
        <f t="shared" si="652"/>
        <v>4</v>
      </c>
      <c r="AG767" s="14" t="s">
        <v>85</v>
      </c>
      <c r="AH767" t="s">
        <v>73</v>
      </c>
      <c r="AI767" t="s">
        <v>84</v>
      </c>
      <c r="AJ767">
        <v>2</v>
      </c>
      <c r="AK767" t="s">
        <v>83</v>
      </c>
      <c r="AL767">
        <v>1</v>
      </c>
      <c r="AM767" s="71">
        <f t="shared" si="673"/>
        <v>1</v>
      </c>
      <c r="AN767" s="80">
        <f t="shared" si="674"/>
        <v>2</v>
      </c>
      <c r="AO767" s="14" t="s">
        <v>130</v>
      </c>
      <c r="AP767" t="s">
        <v>73</v>
      </c>
      <c r="AQ767" t="s">
        <v>142</v>
      </c>
      <c r="AR767">
        <v>2</v>
      </c>
      <c r="AS767" t="s">
        <v>83</v>
      </c>
      <c r="AT767">
        <v>1</v>
      </c>
      <c r="AU767" s="71">
        <f t="shared" si="653"/>
        <v>0</v>
      </c>
      <c r="AV767" s="80">
        <f t="shared" si="675"/>
        <v>0</v>
      </c>
      <c r="AW767" s="14" t="s">
        <v>90</v>
      </c>
      <c r="AX767" t="s">
        <v>73</v>
      </c>
      <c r="AY767" t="s">
        <v>91</v>
      </c>
      <c r="AZ767">
        <v>3</v>
      </c>
      <c r="BA767" t="s">
        <v>83</v>
      </c>
      <c r="BB767">
        <v>0</v>
      </c>
      <c r="BC767" s="71">
        <f t="shared" si="676"/>
        <v>3</v>
      </c>
      <c r="BD767" s="80">
        <f t="shared" si="654"/>
        <v>6</v>
      </c>
      <c r="BE767" s="14" t="s">
        <v>131</v>
      </c>
      <c r="BF767" t="s">
        <v>73</v>
      </c>
      <c r="BG767" t="s">
        <v>88</v>
      </c>
      <c r="BH767">
        <v>1</v>
      </c>
      <c r="BI767" t="s">
        <v>83</v>
      </c>
      <c r="BJ767">
        <v>2</v>
      </c>
      <c r="BK767" s="71">
        <f t="shared" si="655"/>
        <v>0</v>
      </c>
      <c r="BL767" s="80">
        <f t="shared" si="677"/>
        <v>0</v>
      </c>
      <c r="BM767" s="14" t="s">
        <v>96</v>
      </c>
      <c r="BN767" t="s">
        <v>73</v>
      </c>
      <c r="BO767" t="s">
        <v>166</v>
      </c>
      <c r="BP767">
        <v>2</v>
      </c>
      <c r="BQ767" t="s">
        <v>83</v>
      </c>
      <c r="BR767">
        <v>0</v>
      </c>
      <c r="BS767" s="71">
        <f t="shared" si="678"/>
        <v>1</v>
      </c>
      <c r="BT767" s="80">
        <f t="shared" si="656"/>
        <v>2</v>
      </c>
      <c r="BU767" s="28">
        <f t="shared" si="679"/>
        <v>18</v>
      </c>
      <c r="BV767" s="14" t="str">
        <f t="shared" si="680"/>
        <v>Spanien</v>
      </c>
      <c r="BW767" s="80">
        <f t="shared" si="657"/>
        <v>0</v>
      </c>
      <c r="BX767" s="14" t="str">
        <f t="shared" si="681"/>
        <v>Brasilien</v>
      </c>
      <c r="BY767" s="80">
        <f t="shared" si="682"/>
        <v>7</v>
      </c>
      <c r="BZ767" s="14" t="str">
        <f t="shared" si="683"/>
        <v>Senegal</v>
      </c>
      <c r="CA767" s="80">
        <f t="shared" si="684"/>
        <v>0</v>
      </c>
      <c r="CB767" s="14" t="str">
        <f t="shared" si="685"/>
        <v>Argentinien</v>
      </c>
      <c r="CC767" s="80">
        <f t="shared" si="686"/>
        <v>7</v>
      </c>
      <c r="CD767" s="14" t="str">
        <f t="shared" si="687"/>
        <v>Deutschland</v>
      </c>
      <c r="CE767" s="80">
        <f t="shared" si="688"/>
        <v>0</v>
      </c>
      <c r="CF767" s="14" t="str">
        <f t="shared" si="689"/>
        <v>Portugal</v>
      </c>
      <c r="CG767" s="80">
        <f t="shared" si="690"/>
        <v>7</v>
      </c>
      <c r="CH767" s="14" t="str">
        <f t="shared" si="691"/>
        <v>England</v>
      </c>
      <c r="CI767" s="80">
        <f t="shared" si="692"/>
        <v>7</v>
      </c>
      <c r="CJ767" s="14" t="str">
        <f t="shared" si="693"/>
        <v>Frankreich</v>
      </c>
      <c r="CK767" s="80">
        <f t="shared" si="694"/>
        <v>7</v>
      </c>
      <c r="CL767" s="27">
        <f t="shared" si="695"/>
        <v>35</v>
      </c>
      <c r="CM767" t="s">
        <v>130</v>
      </c>
      <c r="CN767" t="s">
        <v>73</v>
      </c>
      <c r="CO767" t="s">
        <v>90</v>
      </c>
      <c r="CP767">
        <v>0</v>
      </c>
      <c r="CQ767" t="s">
        <v>83</v>
      </c>
      <c r="CR767">
        <v>2</v>
      </c>
      <c r="CS767" s="71">
        <f t="shared" si="643"/>
        <v>2</v>
      </c>
      <c r="CT767" s="80">
        <f t="shared" si="658"/>
        <v>0</v>
      </c>
      <c r="CU767" t="s">
        <v>132</v>
      </c>
      <c r="CV767" t="s">
        <v>73</v>
      </c>
      <c r="CW767" t="s">
        <v>93</v>
      </c>
      <c r="CX767">
        <v>1</v>
      </c>
      <c r="CY767" t="s">
        <v>83</v>
      </c>
      <c r="CZ767">
        <v>2</v>
      </c>
      <c r="DA767" s="71">
        <f t="shared" si="659"/>
        <v>2</v>
      </c>
      <c r="DB767" s="80">
        <f t="shared" si="660"/>
        <v>3</v>
      </c>
      <c r="DC767" t="s">
        <v>88</v>
      </c>
      <c r="DD767" t="s">
        <v>73</v>
      </c>
      <c r="DE767" t="s">
        <v>96</v>
      </c>
      <c r="DF767">
        <v>4</v>
      </c>
      <c r="DG767" t="s">
        <v>83</v>
      </c>
      <c r="DH767">
        <v>0</v>
      </c>
      <c r="DI767" s="71">
        <f t="shared" si="696"/>
        <v>0</v>
      </c>
      <c r="DJ767" s="80">
        <f t="shared" si="661"/>
        <v>0</v>
      </c>
      <c r="DK767" t="s">
        <v>85</v>
      </c>
      <c r="DL767" t="s">
        <v>73</v>
      </c>
      <c r="DM767" t="s">
        <v>94</v>
      </c>
      <c r="DN767">
        <v>1</v>
      </c>
      <c r="DO767" t="s">
        <v>83</v>
      </c>
      <c r="DP767">
        <v>2</v>
      </c>
      <c r="DQ767" s="71">
        <f t="shared" si="662"/>
        <v>3</v>
      </c>
      <c r="DR767" s="80">
        <f t="shared" si="663"/>
        <v>8</v>
      </c>
      <c r="DS767" s="27">
        <f t="shared" si="644"/>
        <v>11</v>
      </c>
      <c r="DT767" t="str">
        <f t="shared" si="645"/>
        <v>Argentinien</v>
      </c>
      <c r="DU767">
        <f t="shared" si="664"/>
        <v>8</v>
      </c>
      <c r="DV767" t="str">
        <f t="shared" si="646"/>
        <v>Brasilien</v>
      </c>
      <c r="DW767">
        <f t="shared" si="665"/>
        <v>0</v>
      </c>
      <c r="DX767" t="str">
        <f t="shared" si="647"/>
        <v>Frankreich</v>
      </c>
      <c r="DY767">
        <f t="shared" si="666"/>
        <v>8</v>
      </c>
      <c r="DZ767" t="str">
        <f t="shared" si="648"/>
        <v>Deutschland</v>
      </c>
      <c r="EA767">
        <f t="shared" si="649"/>
        <v>0</v>
      </c>
      <c r="EB767" s="27">
        <f t="shared" si="650"/>
        <v>16</v>
      </c>
      <c r="EC767" t="s">
        <v>93</v>
      </c>
      <c r="ED767" t="s">
        <v>73</v>
      </c>
      <c r="EE767" t="s">
        <v>90</v>
      </c>
      <c r="EF767">
        <v>0</v>
      </c>
      <c r="EG767" t="s">
        <v>83</v>
      </c>
      <c r="EH767">
        <v>1</v>
      </c>
      <c r="EK767" t="s">
        <v>94</v>
      </c>
      <c r="EL767" t="s">
        <v>73</v>
      </c>
      <c r="EM767" t="s">
        <v>88</v>
      </c>
      <c r="EN767">
        <v>2</v>
      </c>
      <c r="EO767" t="s">
        <v>83</v>
      </c>
      <c r="EP767">
        <v>0</v>
      </c>
      <c r="EU767" t="s">
        <v>93</v>
      </c>
      <c r="EV767" t="s">
        <v>73</v>
      </c>
      <c r="EW767" t="s">
        <v>88</v>
      </c>
      <c r="EX767">
        <v>0</v>
      </c>
      <c r="EY767" t="s">
        <v>83</v>
      </c>
      <c r="EZ767">
        <v>1</v>
      </c>
      <c r="FC767" t="s">
        <v>90</v>
      </c>
      <c r="FD767" t="s">
        <v>73</v>
      </c>
      <c r="FE767" t="s">
        <v>94</v>
      </c>
      <c r="FF767">
        <v>1</v>
      </c>
      <c r="FG767" t="s">
        <v>83</v>
      </c>
      <c r="FH767">
        <v>2</v>
      </c>
      <c r="FL767" t="s">
        <v>93</v>
      </c>
      <c r="FN767" t="s">
        <v>88</v>
      </c>
      <c r="FP767" t="s">
        <v>90</v>
      </c>
      <c r="FR767" t="s">
        <v>94</v>
      </c>
      <c r="FU767">
        <v>190</v>
      </c>
      <c r="FX767">
        <v>0</v>
      </c>
    </row>
    <row r="768" spans="1:263" x14ac:dyDescent="0.45">
      <c r="A768" s="1">
        <v>765</v>
      </c>
      <c r="B768" s="45">
        <f t="shared" si="642"/>
        <v>254</v>
      </c>
      <c r="C768" s="14" t="s">
        <v>1440</v>
      </c>
      <c r="D768" t="s">
        <v>833</v>
      </c>
      <c r="E768" s="15" t="s">
        <v>1453</v>
      </c>
      <c r="F768" s="28">
        <f>VOR!IH768</f>
        <v>155</v>
      </c>
      <c r="G768" s="27">
        <f t="shared" si="651"/>
        <v>77</v>
      </c>
      <c r="H768" s="49">
        <f t="shared" si="667"/>
        <v>232</v>
      </c>
      <c r="I768" s="14" t="s">
        <v>84</v>
      </c>
      <c r="J768" t="s">
        <v>73</v>
      </c>
      <c r="K768" t="s">
        <v>137</v>
      </c>
      <c r="L768">
        <v>2</v>
      </c>
      <c r="M768" t="s">
        <v>83</v>
      </c>
      <c r="N768">
        <v>1</v>
      </c>
      <c r="O768" s="77">
        <f t="shared" si="668"/>
        <v>3</v>
      </c>
      <c r="P768" s="80">
        <f t="shared" si="669"/>
        <v>4</v>
      </c>
      <c r="Q768" t="s">
        <v>93</v>
      </c>
      <c r="R768" t="s">
        <v>73</v>
      </c>
      <c r="S768" t="s">
        <v>129</v>
      </c>
      <c r="T768">
        <v>2</v>
      </c>
      <c r="U768" t="s">
        <v>83</v>
      </c>
      <c r="V768">
        <v>0</v>
      </c>
      <c r="W768" s="71">
        <f t="shared" si="670"/>
        <v>1</v>
      </c>
      <c r="X768" s="80">
        <f t="shared" si="671"/>
        <v>2</v>
      </c>
      <c r="Y768" s="14" t="s">
        <v>94</v>
      </c>
      <c r="Z768" t="s">
        <v>73</v>
      </c>
      <c r="AA768" t="s">
        <v>133</v>
      </c>
      <c r="AB768">
        <v>3</v>
      </c>
      <c r="AC768" t="s">
        <v>83</v>
      </c>
      <c r="AD768">
        <v>1</v>
      </c>
      <c r="AE768" s="71">
        <f t="shared" si="672"/>
        <v>1</v>
      </c>
      <c r="AF768" s="80">
        <f t="shared" si="652"/>
        <v>4</v>
      </c>
      <c r="AG768" s="14" t="s">
        <v>85</v>
      </c>
      <c r="AH768" t="s">
        <v>73</v>
      </c>
      <c r="AI768" t="s">
        <v>132</v>
      </c>
      <c r="AJ768">
        <v>2</v>
      </c>
      <c r="AK768" t="s">
        <v>83</v>
      </c>
      <c r="AL768">
        <v>0</v>
      </c>
      <c r="AM768" s="71">
        <f t="shared" si="673"/>
        <v>3</v>
      </c>
      <c r="AN768" s="80">
        <f t="shared" si="674"/>
        <v>4</v>
      </c>
      <c r="AO768" s="14" t="s">
        <v>88</v>
      </c>
      <c r="AP768" t="s">
        <v>73</v>
      </c>
      <c r="AQ768" t="s">
        <v>142</v>
      </c>
      <c r="AR768">
        <v>2</v>
      </c>
      <c r="AS768" t="s">
        <v>83</v>
      </c>
      <c r="AT768">
        <v>0</v>
      </c>
      <c r="AU768" s="71">
        <f t="shared" si="653"/>
        <v>0</v>
      </c>
      <c r="AV768" s="80">
        <f t="shared" si="675"/>
        <v>0</v>
      </c>
      <c r="AW768" s="14" t="s">
        <v>166</v>
      </c>
      <c r="AX768" t="s">
        <v>73</v>
      </c>
      <c r="AY768" t="s">
        <v>138</v>
      </c>
      <c r="AZ768">
        <v>1</v>
      </c>
      <c r="BA768" t="s">
        <v>83</v>
      </c>
      <c r="BB768">
        <v>2</v>
      </c>
      <c r="BC768" s="71">
        <f t="shared" si="676"/>
        <v>0</v>
      </c>
      <c r="BD768" s="80">
        <f t="shared" si="654"/>
        <v>0</v>
      </c>
      <c r="BE768" s="14" t="s">
        <v>131</v>
      </c>
      <c r="BF768" t="s">
        <v>73</v>
      </c>
      <c r="BG768" t="s">
        <v>130</v>
      </c>
      <c r="BH768">
        <v>2</v>
      </c>
      <c r="BI768" t="s">
        <v>83</v>
      </c>
      <c r="BJ768">
        <v>1</v>
      </c>
      <c r="BK768" s="71">
        <f t="shared" si="655"/>
        <v>2</v>
      </c>
      <c r="BL768" s="80">
        <f t="shared" si="677"/>
        <v>0</v>
      </c>
      <c r="BM768" s="14" t="s">
        <v>96</v>
      </c>
      <c r="BN768" t="s">
        <v>73</v>
      </c>
      <c r="BO768" t="s">
        <v>90</v>
      </c>
      <c r="BP768">
        <v>0</v>
      </c>
      <c r="BQ768" t="s">
        <v>83</v>
      </c>
      <c r="BR768">
        <v>2</v>
      </c>
      <c r="BS768" s="71">
        <f t="shared" si="678"/>
        <v>1</v>
      </c>
      <c r="BT768" s="80">
        <f t="shared" si="656"/>
        <v>0</v>
      </c>
      <c r="BU768" s="28">
        <f t="shared" si="679"/>
        <v>14</v>
      </c>
      <c r="BV768" s="14" t="str">
        <f t="shared" si="680"/>
        <v>Deutschland</v>
      </c>
      <c r="BW768" s="80">
        <f t="shared" si="657"/>
        <v>0</v>
      </c>
      <c r="BX768" s="14" t="str">
        <f t="shared" si="681"/>
        <v>Ghana</v>
      </c>
      <c r="BY768" s="80">
        <f t="shared" si="682"/>
        <v>0</v>
      </c>
      <c r="BZ768" s="14" t="str">
        <f t="shared" si="683"/>
        <v>Niederlande</v>
      </c>
      <c r="CA768" s="80">
        <f t="shared" si="684"/>
        <v>7</v>
      </c>
      <c r="CB768" s="14" t="str">
        <f t="shared" si="685"/>
        <v>Argentinien</v>
      </c>
      <c r="CC768" s="80">
        <f t="shared" si="686"/>
        <v>7</v>
      </c>
      <c r="CD768" s="14" t="str">
        <f t="shared" si="687"/>
        <v>Belgien</v>
      </c>
      <c r="CE768" s="80">
        <f t="shared" si="688"/>
        <v>0</v>
      </c>
      <c r="CF768" s="14" t="str">
        <f t="shared" si="689"/>
        <v>Brasilien</v>
      </c>
      <c r="CG768" s="80">
        <f t="shared" si="690"/>
        <v>7</v>
      </c>
      <c r="CH768" s="14" t="str">
        <f t="shared" si="691"/>
        <v>England</v>
      </c>
      <c r="CI768" s="80">
        <f t="shared" si="692"/>
        <v>7</v>
      </c>
      <c r="CJ768" s="14" t="str">
        <f t="shared" si="693"/>
        <v>Frankreich</v>
      </c>
      <c r="CK768" s="80">
        <f t="shared" si="694"/>
        <v>7</v>
      </c>
      <c r="CL768" s="27">
        <f t="shared" si="695"/>
        <v>35</v>
      </c>
      <c r="CM768" t="s">
        <v>88</v>
      </c>
      <c r="CN768" t="s">
        <v>73</v>
      </c>
      <c r="CO768" t="s">
        <v>138</v>
      </c>
      <c r="CP768">
        <v>2</v>
      </c>
      <c r="CQ768" t="s">
        <v>83</v>
      </c>
      <c r="CR768">
        <v>1</v>
      </c>
      <c r="CS768" s="71">
        <f t="shared" si="643"/>
        <v>0</v>
      </c>
      <c r="CT768" s="80">
        <f t="shared" si="658"/>
        <v>0</v>
      </c>
      <c r="CU768" t="s">
        <v>84</v>
      </c>
      <c r="CV768" t="s">
        <v>73</v>
      </c>
      <c r="CW768" t="s">
        <v>93</v>
      </c>
      <c r="CX768">
        <v>2</v>
      </c>
      <c r="CY768" t="s">
        <v>83</v>
      </c>
      <c r="CZ768">
        <v>4</v>
      </c>
      <c r="DA768" s="71">
        <f t="shared" si="659"/>
        <v>3</v>
      </c>
      <c r="DB768" s="80">
        <f t="shared" si="660"/>
        <v>4</v>
      </c>
      <c r="DC768" t="s">
        <v>131</v>
      </c>
      <c r="DD768" t="s">
        <v>73</v>
      </c>
      <c r="DE768" t="s">
        <v>90</v>
      </c>
      <c r="DF768">
        <v>1</v>
      </c>
      <c r="DG768" t="s">
        <v>83</v>
      </c>
      <c r="DH768">
        <v>2</v>
      </c>
      <c r="DI768" s="71">
        <f t="shared" si="696"/>
        <v>0</v>
      </c>
      <c r="DJ768" s="80">
        <f t="shared" si="661"/>
        <v>0</v>
      </c>
      <c r="DK768" t="s">
        <v>85</v>
      </c>
      <c r="DL768" t="s">
        <v>73</v>
      </c>
      <c r="DM768" t="s">
        <v>94</v>
      </c>
      <c r="DN768">
        <v>1</v>
      </c>
      <c r="DO768" t="s">
        <v>83</v>
      </c>
      <c r="DP768">
        <v>2</v>
      </c>
      <c r="DQ768" s="71">
        <f t="shared" si="662"/>
        <v>3</v>
      </c>
      <c r="DR768" s="80">
        <f t="shared" si="663"/>
        <v>8</v>
      </c>
      <c r="DS768" s="27">
        <f t="shared" si="644"/>
        <v>12</v>
      </c>
      <c r="DT768" t="str">
        <f t="shared" si="645"/>
        <v>Argentinien</v>
      </c>
      <c r="DU768">
        <f t="shared" si="664"/>
        <v>8</v>
      </c>
      <c r="DV768" t="str">
        <f t="shared" si="646"/>
        <v>Deutschland</v>
      </c>
      <c r="DW768">
        <f t="shared" si="665"/>
        <v>0</v>
      </c>
      <c r="DX768" t="str">
        <f t="shared" si="647"/>
        <v>Frankreich</v>
      </c>
      <c r="DY768">
        <f t="shared" si="666"/>
        <v>8</v>
      </c>
      <c r="DZ768" t="str">
        <f t="shared" si="648"/>
        <v>Brasilien</v>
      </c>
      <c r="EA768">
        <f t="shared" si="649"/>
        <v>0</v>
      </c>
      <c r="EB768" s="27">
        <f t="shared" si="650"/>
        <v>16</v>
      </c>
      <c r="EC768" t="s">
        <v>93</v>
      </c>
      <c r="ED768" t="s">
        <v>73</v>
      </c>
      <c r="EE768" t="s">
        <v>88</v>
      </c>
      <c r="EF768">
        <v>0</v>
      </c>
      <c r="EG768" t="s">
        <v>83</v>
      </c>
      <c r="EH768">
        <v>1</v>
      </c>
      <c r="EK768" t="s">
        <v>94</v>
      </c>
      <c r="EL768" t="s">
        <v>73</v>
      </c>
      <c r="EM768" t="s">
        <v>90</v>
      </c>
      <c r="EN768">
        <v>2</v>
      </c>
      <c r="EO768" t="s">
        <v>83</v>
      </c>
      <c r="EP768">
        <v>1</v>
      </c>
      <c r="EU768" t="s">
        <v>93</v>
      </c>
      <c r="EV768" t="s">
        <v>73</v>
      </c>
      <c r="EW768" t="s">
        <v>90</v>
      </c>
      <c r="EX768">
        <v>0</v>
      </c>
      <c r="EY768" t="s">
        <v>83</v>
      </c>
      <c r="EZ768">
        <v>1</v>
      </c>
      <c r="FC768" t="s">
        <v>88</v>
      </c>
      <c r="FD768" t="s">
        <v>73</v>
      </c>
      <c r="FE768" t="s">
        <v>94</v>
      </c>
      <c r="FF768">
        <v>0</v>
      </c>
      <c r="FG768" t="s">
        <v>83</v>
      </c>
      <c r="FH768">
        <v>2</v>
      </c>
      <c r="FL768" t="s">
        <v>93</v>
      </c>
      <c r="FN768" t="s">
        <v>90</v>
      </c>
      <c r="FP768" t="s">
        <v>88</v>
      </c>
      <c r="FR768" t="s">
        <v>94</v>
      </c>
      <c r="FU768">
        <v>190</v>
      </c>
      <c r="FX768">
        <v>0</v>
      </c>
    </row>
    <row r="769" spans="1:180" x14ac:dyDescent="0.45">
      <c r="A769" s="1">
        <v>766</v>
      </c>
      <c r="B769" s="45">
        <f t="shared" si="642"/>
        <v>326</v>
      </c>
      <c r="C769" s="14" t="s">
        <v>1513</v>
      </c>
      <c r="D769" t="s">
        <v>715</v>
      </c>
      <c r="E769" s="15" t="s">
        <v>1453</v>
      </c>
      <c r="F769" s="28">
        <f>VOR!IH769</f>
        <v>151</v>
      </c>
      <c r="G769" s="27">
        <f t="shared" si="651"/>
        <v>67</v>
      </c>
      <c r="H769" s="49">
        <f t="shared" si="667"/>
        <v>218</v>
      </c>
      <c r="I769" s="14" t="s">
        <v>84</v>
      </c>
      <c r="J769" t="s">
        <v>73</v>
      </c>
      <c r="K769" t="s">
        <v>137</v>
      </c>
      <c r="L769">
        <v>3</v>
      </c>
      <c r="M769" t="s">
        <v>83</v>
      </c>
      <c r="N769">
        <v>1</v>
      </c>
      <c r="O769" s="77">
        <f t="shared" si="668"/>
        <v>3</v>
      </c>
      <c r="P769" s="80">
        <f t="shared" si="669"/>
        <v>8</v>
      </c>
      <c r="Q769" t="s">
        <v>93</v>
      </c>
      <c r="R769" t="s">
        <v>73</v>
      </c>
      <c r="S769" t="s">
        <v>94</v>
      </c>
      <c r="T769">
        <v>2</v>
      </c>
      <c r="U769" t="s">
        <v>83</v>
      </c>
      <c r="V769">
        <v>1</v>
      </c>
      <c r="W769" s="71">
        <f t="shared" si="670"/>
        <v>1</v>
      </c>
      <c r="X769" s="80">
        <f t="shared" si="671"/>
        <v>4</v>
      </c>
      <c r="Y769" s="14" t="s">
        <v>129</v>
      </c>
      <c r="Z769" t="s">
        <v>73</v>
      </c>
      <c r="AA769" t="s">
        <v>86</v>
      </c>
      <c r="AB769">
        <v>2</v>
      </c>
      <c r="AC769" t="s">
        <v>83</v>
      </c>
      <c r="AD769">
        <v>1</v>
      </c>
      <c r="AE769" s="71">
        <f t="shared" si="672"/>
        <v>2</v>
      </c>
      <c r="AF769" s="80">
        <f t="shared" si="652"/>
        <v>0</v>
      </c>
      <c r="AG769" s="14" t="s">
        <v>85</v>
      </c>
      <c r="AH769" t="s">
        <v>73</v>
      </c>
      <c r="AI769" t="s">
        <v>132</v>
      </c>
      <c r="AJ769">
        <v>2</v>
      </c>
      <c r="AK769" t="s">
        <v>83</v>
      </c>
      <c r="AL769">
        <v>0</v>
      </c>
      <c r="AM769" s="71">
        <f t="shared" si="673"/>
        <v>3</v>
      </c>
      <c r="AN769" s="80">
        <f t="shared" si="674"/>
        <v>4</v>
      </c>
      <c r="AO769" s="14" t="s">
        <v>130</v>
      </c>
      <c r="AP769" t="s">
        <v>73</v>
      </c>
      <c r="AQ769" t="s">
        <v>95</v>
      </c>
      <c r="AR769">
        <v>2</v>
      </c>
      <c r="AS769" t="s">
        <v>83</v>
      </c>
      <c r="AT769">
        <v>0</v>
      </c>
      <c r="AU769" s="71">
        <f t="shared" si="653"/>
        <v>2</v>
      </c>
      <c r="AV769" s="80">
        <f t="shared" si="675"/>
        <v>0</v>
      </c>
      <c r="AW769" s="14" t="s">
        <v>90</v>
      </c>
      <c r="AX769" t="s">
        <v>73</v>
      </c>
      <c r="AY769" t="s">
        <v>138</v>
      </c>
      <c r="AZ769">
        <v>3</v>
      </c>
      <c r="BA769" t="s">
        <v>83</v>
      </c>
      <c r="BB769">
        <v>2</v>
      </c>
      <c r="BC769" s="71">
        <f t="shared" si="676"/>
        <v>1</v>
      </c>
      <c r="BD769" s="80">
        <f t="shared" si="654"/>
        <v>2</v>
      </c>
      <c r="BE769" s="14" t="s">
        <v>131</v>
      </c>
      <c r="BF769" t="s">
        <v>73</v>
      </c>
      <c r="BG769" t="s">
        <v>88</v>
      </c>
      <c r="BH769">
        <v>1</v>
      </c>
      <c r="BI769" t="s">
        <v>83</v>
      </c>
      <c r="BJ769">
        <v>2</v>
      </c>
      <c r="BK769" s="71">
        <f t="shared" si="655"/>
        <v>0</v>
      </c>
      <c r="BL769" s="80">
        <f t="shared" si="677"/>
        <v>0</v>
      </c>
      <c r="BM769" s="14" t="s">
        <v>96</v>
      </c>
      <c r="BN769" t="s">
        <v>73</v>
      </c>
      <c r="BO769" t="s">
        <v>150</v>
      </c>
      <c r="BP769">
        <v>2</v>
      </c>
      <c r="BQ769" t="s">
        <v>83</v>
      </c>
      <c r="BR769">
        <v>1</v>
      </c>
      <c r="BS769" s="71">
        <f t="shared" si="678"/>
        <v>1</v>
      </c>
      <c r="BT769" s="80">
        <f t="shared" si="656"/>
        <v>2</v>
      </c>
      <c r="BU769" s="28">
        <f t="shared" si="679"/>
        <v>20</v>
      </c>
      <c r="BV769" s="14" t="str">
        <f t="shared" si="680"/>
        <v>Spanien</v>
      </c>
      <c r="BW769" s="80">
        <f t="shared" si="657"/>
        <v>0</v>
      </c>
      <c r="BX769" s="14" t="str">
        <f t="shared" si="681"/>
        <v>Brasilien</v>
      </c>
      <c r="BY769" s="80">
        <f t="shared" si="682"/>
        <v>7</v>
      </c>
      <c r="BZ769" s="14" t="str">
        <f t="shared" si="683"/>
        <v>Niederlande</v>
      </c>
      <c r="CA769" s="80">
        <f t="shared" si="684"/>
        <v>7</v>
      </c>
      <c r="CB769" s="14" t="str">
        <f t="shared" si="685"/>
        <v>Argentinien</v>
      </c>
      <c r="CC769" s="80">
        <f t="shared" si="686"/>
        <v>7</v>
      </c>
      <c r="CD769" s="14" t="str">
        <f t="shared" si="687"/>
        <v>Deutschland</v>
      </c>
      <c r="CE769" s="80">
        <f t="shared" si="688"/>
        <v>0</v>
      </c>
      <c r="CF769" s="14" t="str">
        <f t="shared" si="689"/>
        <v>Portugal</v>
      </c>
      <c r="CG769" s="80">
        <f t="shared" si="690"/>
        <v>7</v>
      </c>
      <c r="CH769" s="14" t="str">
        <f t="shared" si="691"/>
        <v>England</v>
      </c>
      <c r="CI769" s="80">
        <f t="shared" si="692"/>
        <v>7</v>
      </c>
      <c r="CJ769" s="14" t="str">
        <f t="shared" si="693"/>
        <v>Dänemark</v>
      </c>
      <c r="CK769" s="80">
        <f t="shared" si="694"/>
        <v>0</v>
      </c>
      <c r="CL769" s="27">
        <f t="shared" si="695"/>
        <v>35</v>
      </c>
      <c r="CM769" t="s">
        <v>130</v>
      </c>
      <c r="CN769" t="s">
        <v>73</v>
      </c>
      <c r="CO769" t="s">
        <v>90</v>
      </c>
      <c r="CP769">
        <v>4</v>
      </c>
      <c r="CQ769" t="s">
        <v>83</v>
      </c>
      <c r="CR769">
        <v>5</v>
      </c>
      <c r="CS769" s="71">
        <f t="shared" si="643"/>
        <v>2</v>
      </c>
      <c r="CT769" s="80">
        <f t="shared" si="658"/>
        <v>0</v>
      </c>
      <c r="CU769" t="s">
        <v>84</v>
      </c>
      <c r="CV769" t="s">
        <v>73</v>
      </c>
      <c r="CW769" t="s">
        <v>93</v>
      </c>
      <c r="CX769">
        <v>3</v>
      </c>
      <c r="CY769" t="s">
        <v>83</v>
      </c>
      <c r="CZ769">
        <v>5</v>
      </c>
      <c r="DA769" s="71">
        <f t="shared" si="659"/>
        <v>3</v>
      </c>
      <c r="DB769" s="80">
        <f t="shared" si="660"/>
        <v>4</v>
      </c>
      <c r="DC769" t="s">
        <v>88</v>
      </c>
      <c r="DD769" t="s">
        <v>73</v>
      </c>
      <c r="DE769" t="s">
        <v>96</v>
      </c>
      <c r="DF769">
        <v>3</v>
      </c>
      <c r="DG769" t="s">
        <v>83</v>
      </c>
      <c r="DH769">
        <v>4</v>
      </c>
      <c r="DI769" s="71">
        <f t="shared" si="696"/>
        <v>0</v>
      </c>
      <c r="DJ769" s="80">
        <f t="shared" si="661"/>
        <v>0</v>
      </c>
      <c r="DK769" t="s">
        <v>85</v>
      </c>
      <c r="DL769" t="s">
        <v>73</v>
      </c>
      <c r="DM769" t="s">
        <v>129</v>
      </c>
      <c r="DN769">
        <v>1</v>
      </c>
      <c r="DO769" t="s">
        <v>83</v>
      </c>
      <c r="DP769">
        <v>2</v>
      </c>
      <c r="DQ769" s="71">
        <f t="shared" si="662"/>
        <v>1</v>
      </c>
      <c r="DR769" s="80">
        <f t="shared" si="663"/>
        <v>0</v>
      </c>
      <c r="DS769" s="27">
        <f t="shared" si="644"/>
        <v>4</v>
      </c>
      <c r="DT769" t="str">
        <f t="shared" si="645"/>
        <v>Argentinien</v>
      </c>
      <c r="DU769">
        <f t="shared" si="664"/>
        <v>8</v>
      </c>
      <c r="DV769" t="str">
        <f t="shared" si="646"/>
        <v>Brasilien</v>
      </c>
      <c r="DW769">
        <f t="shared" si="665"/>
        <v>0</v>
      </c>
      <c r="DX769" t="str">
        <f t="shared" si="647"/>
        <v>Dänemark</v>
      </c>
      <c r="DY769">
        <f t="shared" si="666"/>
        <v>0</v>
      </c>
      <c r="DZ769" t="str">
        <f t="shared" si="648"/>
        <v>Portugal</v>
      </c>
      <c r="EA769">
        <f t="shared" si="649"/>
        <v>0</v>
      </c>
      <c r="EB769" s="27">
        <f t="shared" si="650"/>
        <v>8</v>
      </c>
      <c r="EC769" t="s">
        <v>93</v>
      </c>
      <c r="ED769" t="s">
        <v>73</v>
      </c>
      <c r="EE769" t="s">
        <v>90</v>
      </c>
      <c r="EF769">
        <v>1</v>
      </c>
      <c r="EG769" t="s">
        <v>83</v>
      </c>
      <c r="EH769">
        <v>0</v>
      </c>
      <c r="EK769" t="s">
        <v>129</v>
      </c>
      <c r="EL769" t="s">
        <v>73</v>
      </c>
      <c r="EM769" t="s">
        <v>96</v>
      </c>
      <c r="EN769">
        <v>2</v>
      </c>
      <c r="EO769" t="s">
        <v>83</v>
      </c>
      <c r="EP769">
        <v>1</v>
      </c>
      <c r="EU769" t="s">
        <v>90</v>
      </c>
      <c r="EV769" t="s">
        <v>73</v>
      </c>
      <c r="EW769" t="s">
        <v>96</v>
      </c>
      <c r="EX769">
        <v>2</v>
      </c>
      <c r="EY769" t="s">
        <v>83</v>
      </c>
      <c r="EZ769">
        <v>3</v>
      </c>
      <c r="FC769" t="s">
        <v>93</v>
      </c>
      <c r="FD769" t="s">
        <v>73</v>
      </c>
      <c r="FE769" t="s">
        <v>129</v>
      </c>
      <c r="FF769">
        <v>4</v>
      </c>
      <c r="FG769" t="s">
        <v>83</v>
      </c>
      <c r="FH769">
        <v>3</v>
      </c>
      <c r="FL769" t="s">
        <v>90</v>
      </c>
      <c r="FN769" t="s">
        <v>96</v>
      </c>
      <c r="FP769" t="s">
        <v>129</v>
      </c>
      <c r="FR769" t="s">
        <v>93</v>
      </c>
      <c r="FU769">
        <v>148</v>
      </c>
      <c r="FX769" t="s">
        <v>1177</v>
      </c>
    </row>
    <row r="770" spans="1:180" x14ac:dyDescent="0.45">
      <c r="A770" s="1">
        <v>767</v>
      </c>
      <c r="B770" s="45">
        <f t="shared" si="642"/>
        <v>193</v>
      </c>
      <c r="C770" s="14" t="s">
        <v>1514</v>
      </c>
      <c r="D770" t="s">
        <v>1515</v>
      </c>
      <c r="E770" s="15" t="s">
        <v>1453</v>
      </c>
      <c r="F770" s="28">
        <f>VOR!IH770</f>
        <v>168</v>
      </c>
      <c r="G770" s="27">
        <f t="shared" si="651"/>
        <v>73</v>
      </c>
      <c r="H770" s="49">
        <f t="shared" si="667"/>
        <v>241</v>
      </c>
      <c r="I770" s="14" t="s">
        <v>84</v>
      </c>
      <c r="J770" t="s">
        <v>73</v>
      </c>
      <c r="K770" t="s">
        <v>137</v>
      </c>
      <c r="L770">
        <v>3</v>
      </c>
      <c r="M770" t="s">
        <v>83</v>
      </c>
      <c r="N770">
        <v>2</v>
      </c>
      <c r="O770" s="77">
        <f t="shared" si="668"/>
        <v>3</v>
      </c>
      <c r="P770" s="80">
        <f t="shared" si="669"/>
        <v>4</v>
      </c>
      <c r="Q770" t="s">
        <v>93</v>
      </c>
      <c r="R770" t="s">
        <v>73</v>
      </c>
      <c r="S770" t="s">
        <v>129</v>
      </c>
      <c r="T770">
        <v>2</v>
      </c>
      <c r="U770" t="s">
        <v>83</v>
      </c>
      <c r="V770">
        <v>1</v>
      </c>
      <c r="W770" s="71">
        <f t="shared" si="670"/>
        <v>1</v>
      </c>
      <c r="X770" s="80">
        <f t="shared" si="671"/>
        <v>4</v>
      </c>
      <c r="Y770" s="14" t="s">
        <v>94</v>
      </c>
      <c r="Z770" t="s">
        <v>73</v>
      </c>
      <c r="AA770" t="s">
        <v>86</v>
      </c>
      <c r="AB770">
        <v>3</v>
      </c>
      <c r="AC770" t="s">
        <v>83</v>
      </c>
      <c r="AD770">
        <v>1</v>
      </c>
      <c r="AE770" s="71">
        <f t="shared" si="672"/>
        <v>3</v>
      </c>
      <c r="AF770" s="80">
        <f t="shared" si="652"/>
        <v>8</v>
      </c>
      <c r="AG770" s="14" t="s">
        <v>85</v>
      </c>
      <c r="AH770" t="s">
        <v>73</v>
      </c>
      <c r="AI770" t="s">
        <v>132</v>
      </c>
      <c r="AJ770">
        <v>2</v>
      </c>
      <c r="AK770" t="s">
        <v>83</v>
      </c>
      <c r="AL770">
        <v>1</v>
      </c>
      <c r="AM770" s="71">
        <f t="shared" si="673"/>
        <v>3</v>
      </c>
      <c r="AN770" s="80">
        <f t="shared" si="674"/>
        <v>4</v>
      </c>
      <c r="AO770" s="14" t="s">
        <v>130</v>
      </c>
      <c r="AP770" t="s">
        <v>73</v>
      </c>
      <c r="AQ770" t="s">
        <v>95</v>
      </c>
      <c r="AR770">
        <v>3</v>
      </c>
      <c r="AS770" t="s">
        <v>83</v>
      </c>
      <c r="AT770">
        <v>1</v>
      </c>
      <c r="AU770" s="71">
        <f t="shared" si="653"/>
        <v>2</v>
      </c>
      <c r="AV770" s="80">
        <f t="shared" si="675"/>
        <v>0</v>
      </c>
      <c r="AW770" s="14" t="s">
        <v>90</v>
      </c>
      <c r="AX770" t="s">
        <v>73</v>
      </c>
      <c r="AY770" t="s">
        <v>96</v>
      </c>
      <c r="AZ770">
        <v>2</v>
      </c>
      <c r="BA770" t="s">
        <v>83</v>
      </c>
      <c r="BB770">
        <v>1</v>
      </c>
      <c r="BC770" s="71">
        <f t="shared" si="676"/>
        <v>1</v>
      </c>
      <c r="BD770" s="80">
        <f t="shared" si="654"/>
        <v>2</v>
      </c>
      <c r="BE770" s="14" t="s">
        <v>131</v>
      </c>
      <c r="BF770" t="s">
        <v>73</v>
      </c>
      <c r="BG770" t="s">
        <v>88</v>
      </c>
      <c r="BH770">
        <v>1</v>
      </c>
      <c r="BI770" t="s">
        <v>83</v>
      </c>
      <c r="BJ770">
        <v>2</v>
      </c>
      <c r="BK770" s="71">
        <f t="shared" si="655"/>
        <v>0</v>
      </c>
      <c r="BL770" s="80">
        <f t="shared" si="677"/>
        <v>0</v>
      </c>
      <c r="BM770" s="14" t="s">
        <v>135</v>
      </c>
      <c r="BN770" t="s">
        <v>73</v>
      </c>
      <c r="BO770" t="s">
        <v>134</v>
      </c>
      <c r="BP770">
        <v>2</v>
      </c>
      <c r="BQ770" t="s">
        <v>83</v>
      </c>
      <c r="BR770">
        <v>1</v>
      </c>
      <c r="BS770" s="71">
        <f t="shared" si="678"/>
        <v>2</v>
      </c>
      <c r="BT770" s="80">
        <f t="shared" si="656"/>
        <v>0</v>
      </c>
      <c r="BU770" s="28">
        <f t="shared" si="679"/>
        <v>22</v>
      </c>
      <c r="BV770" s="14" t="str">
        <f t="shared" si="680"/>
        <v>Spanien</v>
      </c>
      <c r="BW770" s="80">
        <f t="shared" si="657"/>
        <v>0</v>
      </c>
      <c r="BX770" s="14" t="str">
        <f t="shared" si="681"/>
        <v>Brasilien</v>
      </c>
      <c r="BY770" s="80">
        <f t="shared" si="682"/>
        <v>7</v>
      </c>
      <c r="BZ770" s="14" t="str">
        <f t="shared" si="683"/>
        <v>Niederlande</v>
      </c>
      <c r="CA770" s="80">
        <f t="shared" si="684"/>
        <v>7</v>
      </c>
      <c r="CB770" s="14" t="str">
        <f t="shared" si="685"/>
        <v>Argentinien</v>
      </c>
      <c r="CC770" s="80">
        <f t="shared" si="686"/>
        <v>7</v>
      </c>
      <c r="CD770" s="14" t="str">
        <f t="shared" si="687"/>
        <v>Deutschland</v>
      </c>
      <c r="CE770" s="80">
        <f t="shared" si="688"/>
        <v>0</v>
      </c>
      <c r="CF770" s="14" t="str">
        <f t="shared" si="689"/>
        <v>Uruguay</v>
      </c>
      <c r="CG770" s="80">
        <f t="shared" si="690"/>
        <v>0</v>
      </c>
      <c r="CH770" s="14" t="str">
        <f t="shared" si="691"/>
        <v>England</v>
      </c>
      <c r="CI770" s="80">
        <f t="shared" si="692"/>
        <v>7</v>
      </c>
      <c r="CJ770" s="14" t="str">
        <f t="shared" si="693"/>
        <v>Frankreich</v>
      </c>
      <c r="CK770" s="80">
        <f t="shared" si="694"/>
        <v>7</v>
      </c>
      <c r="CL770" s="27">
        <f t="shared" si="695"/>
        <v>35</v>
      </c>
      <c r="CM770" t="s">
        <v>130</v>
      </c>
      <c r="CN770" t="s">
        <v>73</v>
      </c>
      <c r="CO770" t="s">
        <v>90</v>
      </c>
      <c r="CP770">
        <v>1</v>
      </c>
      <c r="CQ770" t="s">
        <v>83</v>
      </c>
      <c r="CR770">
        <v>2</v>
      </c>
      <c r="CS770" s="71">
        <f t="shared" si="643"/>
        <v>2</v>
      </c>
      <c r="CT770" s="80">
        <f t="shared" si="658"/>
        <v>0</v>
      </c>
      <c r="CU770" t="s">
        <v>84</v>
      </c>
      <c r="CV770" t="s">
        <v>73</v>
      </c>
      <c r="CW770" t="s">
        <v>93</v>
      </c>
      <c r="CX770">
        <v>2</v>
      </c>
      <c r="CY770" t="s">
        <v>83</v>
      </c>
      <c r="CZ770">
        <v>3</v>
      </c>
      <c r="DA770" s="71">
        <f t="shared" si="659"/>
        <v>3</v>
      </c>
      <c r="DB770" s="80">
        <f t="shared" si="660"/>
        <v>8</v>
      </c>
      <c r="DC770" t="s">
        <v>88</v>
      </c>
      <c r="DD770" t="s">
        <v>73</v>
      </c>
      <c r="DE770" t="s">
        <v>135</v>
      </c>
      <c r="DF770">
        <v>2</v>
      </c>
      <c r="DG770" t="s">
        <v>83</v>
      </c>
      <c r="DH770">
        <v>1</v>
      </c>
      <c r="DI770" s="71">
        <f t="shared" si="696"/>
        <v>0</v>
      </c>
      <c r="DJ770" s="80">
        <f t="shared" si="661"/>
        <v>0</v>
      </c>
      <c r="DK770" t="s">
        <v>85</v>
      </c>
      <c r="DL770" t="s">
        <v>73</v>
      </c>
      <c r="DM770" t="s">
        <v>94</v>
      </c>
      <c r="DN770">
        <v>2</v>
      </c>
      <c r="DO770" t="s">
        <v>83</v>
      </c>
      <c r="DP770">
        <v>1</v>
      </c>
      <c r="DQ770" s="71">
        <f t="shared" si="662"/>
        <v>3</v>
      </c>
      <c r="DR770" s="80">
        <f t="shared" si="663"/>
        <v>0</v>
      </c>
      <c r="DS770" s="27">
        <f t="shared" si="644"/>
        <v>8</v>
      </c>
      <c r="DT770" t="str">
        <f t="shared" si="645"/>
        <v>Argentinien</v>
      </c>
      <c r="DU770">
        <f t="shared" si="664"/>
        <v>8</v>
      </c>
      <c r="DV770" t="str">
        <f t="shared" si="646"/>
        <v>Brasilien</v>
      </c>
      <c r="DW770">
        <f t="shared" si="665"/>
        <v>0</v>
      </c>
      <c r="DX770" t="str">
        <f t="shared" si="647"/>
        <v>England</v>
      </c>
      <c r="DY770">
        <f t="shared" si="666"/>
        <v>0</v>
      </c>
      <c r="DZ770" t="str">
        <f t="shared" si="648"/>
        <v>Deutschland</v>
      </c>
      <c r="EA770">
        <f t="shared" si="649"/>
        <v>0</v>
      </c>
      <c r="EB770" s="27">
        <f t="shared" si="650"/>
        <v>8</v>
      </c>
      <c r="EC770" t="s">
        <v>93</v>
      </c>
      <c r="ED770" t="s">
        <v>73</v>
      </c>
      <c r="EE770" t="s">
        <v>90</v>
      </c>
      <c r="EF770">
        <v>2</v>
      </c>
      <c r="EG770" t="s">
        <v>83</v>
      </c>
      <c r="EH770">
        <v>3</v>
      </c>
      <c r="EK770" t="s">
        <v>85</v>
      </c>
      <c r="EL770" t="s">
        <v>73</v>
      </c>
      <c r="EM770" t="s">
        <v>88</v>
      </c>
      <c r="EN770">
        <v>2</v>
      </c>
      <c r="EO770" t="s">
        <v>83</v>
      </c>
      <c r="EP770">
        <v>1</v>
      </c>
      <c r="EU770" t="s">
        <v>93</v>
      </c>
      <c r="EV770" t="s">
        <v>73</v>
      </c>
      <c r="EW770" t="s">
        <v>88</v>
      </c>
      <c r="EX770">
        <v>2</v>
      </c>
      <c r="EY770" t="s">
        <v>83</v>
      </c>
      <c r="EZ770">
        <v>3</v>
      </c>
      <c r="FC770" t="s">
        <v>90</v>
      </c>
      <c r="FD770" t="s">
        <v>73</v>
      </c>
      <c r="FE770" t="s">
        <v>85</v>
      </c>
      <c r="FF770">
        <v>2</v>
      </c>
      <c r="FG770" t="s">
        <v>83</v>
      </c>
      <c r="FH770">
        <v>1</v>
      </c>
      <c r="FL770" t="s">
        <v>93</v>
      </c>
      <c r="FN770" t="s">
        <v>88</v>
      </c>
      <c r="FP770" t="s">
        <v>85</v>
      </c>
      <c r="FR770" t="s">
        <v>90</v>
      </c>
      <c r="FU770">
        <v>194</v>
      </c>
      <c r="FX770" t="s">
        <v>462</v>
      </c>
    </row>
    <row r="771" spans="1:180" ht="14.65" thickBot="1" x14ac:dyDescent="0.5">
      <c r="A771" s="1">
        <v>768</v>
      </c>
      <c r="B771" s="45">
        <f t="shared" si="642"/>
        <v>242</v>
      </c>
      <c r="C771" s="16" t="s">
        <v>466</v>
      </c>
      <c r="D771" s="17" t="s">
        <v>861</v>
      </c>
      <c r="E771" s="18" t="s">
        <v>1453</v>
      </c>
      <c r="F771" s="29">
        <f>VOR!IH771</f>
        <v>172</v>
      </c>
      <c r="G771" s="27">
        <f t="shared" si="651"/>
        <v>62</v>
      </c>
      <c r="H771" s="50">
        <f t="shared" si="667"/>
        <v>234</v>
      </c>
      <c r="I771" s="16" t="s">
        <v>84</v>
      </c>
      <c r="J771" s="17" t="s">
        <v>73</v>
      </c>
      <c r="K771" s="17" t="s">
        <v>181</v>
      </c>
      <c r="L771" s="17">
        <v>2</v>
      </c>
      <c r="M771" s="17" t="s">
        <v>83</v>
      </c>
      <c r="N771" s="17">
        <v>0</v>
      </c>
      <c r="O771" s="78">
        <f t="shared" si="668"/>
        <v>1</v>
      </c>
      <c r="P771" s="81">
        <f t="shared" si="669"/>
        <v>3</v>
      </c>
      <c r="Q771" s="17" t="s">
        <v>93</v>
      </c>
      <c r="R771" s="17" t="s">
        <v>73</v>
      </c>
      <c r="S771" s="17" t="s">
        <v>129</v>
      </c>
      <c r="T771" s="17">
        <v>2</v>
      </c>
      <c r="U771" s="17" t="s">
        <v>83</v>
      </c>
      <c r="V771" s="17">
        <v>0</v>
      </c>
      <c r="W771" s="72">
        <f t="shared" si="670"/>
        <v>1</v>
      </c>
      <c r="X771" s="81">
        <f t="shared" si="671"/>
        <v>2</v>
      </c>
      <c r="Y771" s="16" t="s">
        <v>94</v>
      </c>
      <c r="Z771" s="17" t="s">
        <v>73</v>
      </c>
      <c r="AA771" s="17" t="s">
        <v>86</v>
      </c>
      <c r="AB771" s="17">
        <v>3</v>
      </c>
      <c r="AC771" s="17" t="s">
        <v>83</v>
      </c>
      <c r="AD771" s="17">
        <v>0</v>
      </c>
      <c r="AE771" s="72">
        <f t="shared" si="672"/>
        <v>3</v>
      </c>
      <c r="AF771" s="81">
        <f>IF(AND(AE771=3,AB771=3,AD771=1),8,IF(AND(AE771=3,AB771-AD771=2),6,IF(AND(AE771=3,AB771&gt;AD771),4,IF(AND(AE771=1,AB771=3,AD771=1),4,IF(AND(AE771=1,AB771-AD771=2),3,IF(AND(AE771=1,AB771&gt;AD771),2,0))))))</f>
        <v>4</v>
      </c>
      <c r="AG771" s="16" t="s">
        <v>85</v>
      </c>
      <c r="AH771" s="17" t="s">
        <v>73</v>
      </c>
      <c r="AI771" s="17" t="s">
        <v>132</v>
      </c>
      <c r="AJ771" s="17">
        <v>1</v>
      </c>
      <c r="AK771" s="17" t="s">
        <v>83</v>
      </c>
      <c r="AL771" s="17">
        <v>0</v>
      </c>
      <c r="AM771" s="72">
        <f t="shared" si="673"/>
        <v>3</v>
      </c>
      <c r="AN771" s="81">
        <f t="shared" si="674"/>
        <v>4</v>
      </c>
      <c r="AO771" s="16" t="s">
        <v>130</v>
      </c>
      <c r="AP771" s="17" t="s">
        <v>73</v>
      </c>
      <c r="AQ771" s="17" t="s">
        <v>131</v>
      </c>
      <c r="AR771" s="17">
        <v>1</v>
      </c>
      <c r="AS771" s="17" t="s">
        <v>83</v>
      </c>
      <c r="AT771" s="17">
        <v>0</v>
      </c>
      <c r="AU771" s="72">
        <f>IF(AND(AO771="Japan",AQ771="Kroatien"),3,IF(AO771="Japan",1,IF(AQ771="Kroatien",2,0)))</f>
        <v>0</v>
      </c>
      <c r="AV771" s="81">
        <f t="shared" si="675"/>
        <v>0</v>
      </c>
      <c r="AW771" s="16" t="s">
        <v>90</v>
      </c>
      <c r="AX771" s="17" t="s">
        <v>73</v>
      </c>
      <c r="AY771" s="17" t="s">
        <v>96</v>
      </c>
      <c r="AZ771" s="17">
        <v>3</v>
      </c>
      <c r="BA771" s="17" t="s">
        <v>83</v>
      </c>
      <c r="BB771" s="17">
        <v>2</v>
      </c>
      <c r="BC771" s="72">
        <f t="shared" si="676"/>
        <v>1</v>
      </c>
      <c r="BD771" s="81">
        <f>IF(AND(BC771=3,AZ771=4,BB771=1),8,IF(AND(BC771=3,AZ771-BB771=3),6,IF(AND(BC771=3,AZ771&gt;BB771),4,IF(AND(BC771=1,AZ771=4,BB771=1),4,IF(AND(BC771=1,AZ771-BB771=3),3,IF(AND(BC771=1,AZ771&gt;BB771),2,0))))))</f>
        <v>2</v>
      </c>
      <c r="BE771" s="16" t="s">
        <v>95</v>
      </c>
      <c r="BF771" s="17" t="s">
        <v>73</v>
      </c>
      <c r="BG771" s="17" t="s">
        <v>88</v>
      </c>
      <c r="BH771" s="17">
        <v>1</v>
      </c>
      <c r="BI771" s="17" t="s">
        <v>83</v>
      </c>
      <c r="BJ771" s="17">
        <v>2</v>
      </c>
      <c r="BK771" s="72">
        <f>IF(AND(BE771="Marokko",BG771="Spanien"),3,IF(BE771="Marokko",1,IF(BG771="Spanien",2,0)))</f>
        <v>0</v>
      </c>
      <c r="BL771" s="81">
        <f t="shared" si="677"/>
        <v>0</v>
      </c>
      <c r="BM771" s="16" t="s">
        <v>135</v>
      </c>
      <c r="BN771" s="17" t="s">
        <v>73</v>
      </c>
      <c r="BO771" s="17" t="s">
        <v>150</v>
      </c>
      <c r="BP771" s="17">
        <v>2</v>
      </c>
      <c r="BQ771" s="17" t="s">
        <v>83</v>
      </c>
      <c r="BR771" s="17">
        <v>0</v>
      </c>
      <c r="BS771" s="72">
        <f t="shared" si="678"/>
        <v>0</v>
      </c>
      <c r="BT771" s="81">
        <f>IF(AND(BS771=3,BP771=6,BR771=1),8,IF(AND(BS771=3,BP771-BR771=5),6,IF(AND(BS771=3,BP771&gt;BR771),4,IF(AND(BS771=1,BP771=6,BR771=1),4,IF(AND(BS771=1,BP771-BR771=5),3,IF(AND(BS771=1,BP771&gt;BR771),2,0))))))</f>
        <v>0</v>
      </c>
      <c r="BU771" s="29">
        <f t="shared" si="679"/>
        <v>15</v>
      </c>
      <c r="BV771" s="16" t="str">
        <f t="shared" si="680"/>
        <v>Spanien</v>
      </c>
      <c r="BW771" s="81">
        <f>IF(OR(BV771="Niederlande",BV771="Kroatien",BV771="Marokko"),7,0)</f>
        <v>0</v>
      </c>
      <c r="BX771" s="16" t="str">
        <f t="shared" si="681"/>
        <v>Brasilien</v>
      </c>
      <c r="BY771" s="81">
        <f t="shared" si="682"/>
        <v>7</v>
      </c>
      <c r="BZ771" s="16" t="str">
        <f t="shared" si="683"/>
        <v>Niederlande</v>
      </c>
      <c r="CA771" s="81">
        <f t="shared" si="684"/>
        <v>7</v>
      </c>
      <c r="CB771" s="16" t="str">
        <f t="shared" si="685"/>
        <v>Argentinien</v>
      </c>
      <c r="CC771" s="81">
        <f t="shared" si="686"/>
        <v>7</v>
      </c>
      <c r="CD771" s="16" t="str">
        <f t="shared" si="687"/>
        <v>Deutschland</v>
      </c>
      <c r="CE771" s="81">
        <f t="shared" si="688"/>
        <v>0</v>
      </c>
      <c r="CF771" s="16" t="str">
        <f t="shared" si="689"/>
        <v>Uruguay</v>
      </c>
      <c r="CG771" s="81">
        <f t="shared" si="690"/>
        <v>0</v>
      </c>
      <c r="CH771" s="16" t="str">
        <f t="shared" si="691"/>
        <v>England</v>
      </c>
      <c r="CI771" s="81">
        <f t="shared" si="692"/>
        <v>7</v>
      </c>
      <c r="CJ771" s="16" t="str">
        <f t="shared" si="693"/>
        <v>Frankreich</v>
      </c>
      <c r="CK771" s="81">
        <f t="shared" si="694"/>
        <v>7</v>
      </c>
      <c r="CL771" s="27">
        <f t="shared" si="695"/>
        <v>35</v>
      </c>
      <c r="CM771" t="s">
        <v>130</v>
      </c>
      <c r="CN771" t="s">
        <v>73</v>
      </c>
      <c r="CO771" t="s">
        <v>90</v>
      </c>
      <c r="CP771">
        <v>1</v>
      </c>
      <c r="CQ771" t="s">
        <v>83</v>
      </c>
      <c r="CR771">
        <v>2</v>
      </c>
      <c r="CS771" s="72">
        <f>IF(AND(CM771="Kroatien",CO771="Brasilien"),3,IF(CM771="kroatien",1,IF(CO771="Brasilien",2,0)))</f>
        <v>2</v>
      </c>
      <c r="CT771" s="81">
        <f t="shared" si="658"/>
        <v>0</v>
      </c>
      <c r="CU771" t="s">
        <v>84</v>
      </c>
      <c r="CV771" t="s">
        <v>73</v>
      </c>
      <c r="CW771" t="s">
        <v>93</v>
      </c>
      <c r="CX771">
        <v>1</v>
      </c>
      <c r="CY771" t="s">
        <v>83</v>
      </c>
      <c r="CZ771">
        <v>0</v>
      </c>
      <c r="DA771" s="72">
        <f t="shared" si="659"/>
        <v>3</v>
      </c>
      <c r="DB771" s="81">
        <f t="shared" si="660"/>
        <v>0</v>
      </c>
      <c r="DC771" t="s">
        <v>88</v>
      </c>
      <c r="DD771" t="s">
        <v>73</v>
      </c>
      <c r="DE771" t="s">
        <v>135</v>
      </c>
      <c r="DF771">
        <v>2</v>
      </c>
      <c r="DG771" t="s">
        <v>83</v>
      </c>
      <c r="DH771">
        <v>1</v>
      </c>
      <c r="DI771" s="72">
        <f>IF(AND(DC771="Marokko",DE771="Portugal"),3,IF(DC771="Marokko",1,0))</f>
        <v>0</v>
      </c>
      <c r="DJ771" s="81">
        <f t="shared" si="661"/>
        <v>0</v>
      </c>
      <c r="DK771" t="s">
        <v>85</v>
      </c>
      <c r="DL771" t="s">
        <v>73</v>
      </c>
      <c r="DM771" t="s">
        <v>94</v>
      </c>
      <c r="DN771">
        <v>1</v>
      </c>
      <c r="DO771" t="s">
        <v>83</v>
      </c>
      <c r="DP771">
        <v>3</v>
      </c>
      <c r="DQ771" s="72">
        <f t="shared" si="662"/>
        <v>3</v>
      </c>
      <c r="DR771" s="81">
        <f t="shared" si="663"/>
        <v>4</v>
      </c>
      <c r="DS771" s="27">
        <f>CT771+DB771+DJ771+DR771</f>
        <v>4</v>
      </c>
      <c r="DT771" t="str">
        <f>EC771</f>
        <v>Niederlande</v>
      </c>
      <c r="DU771">
        <f>IF(OR(DT771="Argentinien",DT771="Frankreich"),8,0)</f>
        <v>0</v>
      </c>
      <c r="DV771" t="str">
        <f>EE771</f>
        <v>Brasilien</v>
      </c>
      <c r="DW771">
        <f t="shared" si="665"/>
        <v>0</v>
      </c>
      <c r="DX771" t="str">
        <f>EK771</f>
        <v>Frankreich</v>
      </c>
      <c r="DY771">
        <f t="shared" si="666"/>
        <v>8</v>
      </c>
      <c r="DZ771" t="str">
        <f>EM771</f>
        <v>Deutschland</v>
      </c>
      <c r="EA771">
        <f>IF(OR(DZ771="Kroatien",DZ771="Marokko"),8,0)</f>
        <v>0</v>
      </c>
      <c r="EB771" s="27">
        <f>EA771+DY771+DW771+DU771</f>
        <v>8</v>
      </c>
      <c r="EC771" t="s">
        <v>84</v>
      </c>
      <c r="ED771" t="s">
        <v>73</v>
      </c>
      <c r="EE771" t="s">
        <v>90</v>
      </c>
      <c r="EF771">
        <v>1</v>
      </c>
      <c r="EG771" t="s">
        <v>83</v>
      </c>
      <c r="EH771">
        <v>3</v>
      </c>
      <c r="EK771" t="s">
        <v>94</v>
      </c>
      <c r="EL771" t="s">
        <v>73</v>
      </c>
      <c r="EM771" t="s">
        <v>88</v>
      </c>
      <c r="EN771">
        <v>2</v>
      </c>
      <c r="EO771" t="s">
        <v>83</v>
      </c>
      <c r="EP771">
        <v>0</v>
      </c>
      <c r="EU771" t="s">
        <v>84</v>
      </c>
      <c r="EV771" t="s">
        <v>73</v>
      </c>
      <c r="EW771" t="s">
        <v>88</v>
      </c>
      <c r="EX771">
        <v>1</v>
      </c>
      <c r="EY771" t="s">
        <v>83</v>
      </c>
      <c r="EZ771">
        <v>3</v>
      </c>
      <c r="FC771" t="s">
        <v>90</v>
      </c>
      <c r="FD771" t="s">
        <v>73</v>
      </c>
      <c r="FE771" t="s">
        <v>94</v>
      </c>
      <c r="FF771">
        <v>1</v>
      </c>
      <c r="FG771" t="s">
        <v>83</v>
      </c>
      <c r="FH771">
        <v>2</v>
      </c>
      <c r="FL771" t="s">
        <v>84</v>
      </c>
      <c r="FN771" t="s">
        <v>88</v>
      </c>
      <c r="FP771" t="s">
        <v>90</v>
      </c>
      <c r="FR771" t="s">
        <v>94</v>
      </c>
      <c r="FU771">
        <v>203</v>
      </c>
      <c r="FX771" t="s">
        <v>1532</v>
      </c>
    </row>
    <row r="772" spans="1:180" x14ac:dyDescent="0.45">
      <c r="G772" s="28">
        <f>BU772+CL772</f>
        <v>82</v>
      </c>
      <c r="BU772" s="28">
        <f>MAX(BU4:BU771)</f>
        <v>33</v>
      </c>
      <c r="CL772" s="27">
        <f>MAX(CL4:CL771)</f>
        <v>49</v>
      </c>
      <c r="DS772" s="27"/>
      <c r="EB772" s="27"/>
    </row>
    <row r="773" spans="1:180" x14ac:dyDescent="0.45">
      <c r="P773" s="42">
        <f>COUNTIF(P4:P771,8)</f>
        <v>33</v>
      </c>
      <c r="Q773" s="42"/>
      <c r="R773" s="42"/>
      <c r="S773" s="42"/>
      <c r="T773" s="42"/>
      <c r="U773" s="42"/>
      <c r="V773" s="42"/>
      <c r="W773" s="42"/>
      <c r="X773" s="42">
        <f t="shared" ref="X773:BT773" si="697">COUNTIF(X4:X771,8)</f>
        <v>14</v>
      </c>
      <c r="Y773" s="42"/>
      <c r="Z773" s="42"/>
      <c r="AA773" s="42"/>
      <c r="AB773" s="42"/>
      <c r="AC773" s="42"/>
      <c r="AD773" s="42"/>
      <c r="AE773" s="42"/>
      <c r="AF773" s="42">
        <f t="shared" si="697"/>
        <v>65</v>
      </c>
      <c r="AG773" s="42"/>
      <c r="AH773" s="42"/>
      <c r="AI773" s="42"/>
      <c r="AJ773" s="42"/>
      <c r="AK773" s="42"/>
      <c r="AL773" s="42"/>
      <c r="AM773" s="42"/>
      <c r="AN773" s="42">
        <f t="shared" si="697"/>
        <v>19</v>
      </c>
      <c r="AO773" s="42"/>
      <c r="AP773" s="42"/>
      <c r="AQ773" s="42"/>
      <c r="AR773" s="42"/>
      <c r="AS773" s="42"/>
      <c r="AT773" s="42"/>
      <c r="AU773" s="84">
        <f>COUNTIF(AU4:AU771,3)</f>
        <v>13</v>
      </c>
      <c r="AV773" s="42">
        <f>COUNTIF(AV4:AV771,8)</f>
        <v>0</v>
      </c>
      <c r="AW773" s="42"/>
      <c r="AX773" s="42"/>
      <c r="AY773" s="42"/>
      <c r="AZ773" s="42"/>
      <c r="BA773" s="42"/>
      <c r="BB773" s="42"/>
      <c r="BC773" s="42"/>
      <c r="BD773" s="42">
        <f t="shared" si="697"/>
        <v>11</v>
      </c>
      <c r="BE773" s="42"/>
      <c r="BF773" s="42"/>
      <c r="BG773" s="42"/>
      <c r="BH773" s="42"/>
      <c r="BI773" s="42"/>
      <c r="BJ773" s="42"/>
      <c r="BK773" s="42"/>
      <c r="BL773" s="42">
        <f t="shared" si="697"/>
        <v>0</v>
      </c>
      <c r="BM773" s="42"/>
      <c r="BN773" s="42"/>
      <c r="BO773" s="42"/>
      <c r="BP773" s="42"/>
      <c r="BQ773" s="42"/>
      <c r="BR773" s="42"/>
      <c r="BS773" s="42"/>
      <c r="BT773" s="42">
        <f t="shared" si="697"/>
        <v>0</v>
      </c>
      <c r="CS773" s="42"/>
      <c r="CT773" s="42">
        <f>COUNTIF(CT4:CT771,8)</f>
        <v>2</v>
      </c>
      <c r="CU773" s="42"/>
      <c r="CV773" s="42"/>
      <c r="CW773" s="42"/>
      <c r="CX773" s="42"/>
      <c r="CY773" s="42"/>
      <c r="CZ773" s="42"/>
      <c r="DA773" s="42"/>
      <c r="DB773" s="42">
        <f t="shared" ref="CU773:DR773" si="698">COUNTIF(DB4:DB771,8)</f>
        <v>34</v>
      </c>
      <c r="DC773" s="42"/>
      <c r="DD773" s="42"/>
      <c r="DE773" s="42"/>
      <c r="DF773" s="42"/>
      <c r="DG773" s="42"/>
      <c r="DH773" s="42"/>
      <c r="DI773" s="42"/>
      <c r="DJ773" s="42">
        <f t="shared" si="698"/>
        <v>0</v>
      </c>
      <c r="DK773" s="42"/>
      <c r="DL773" s="42"/>
      <c r="DM773" s="42"/>
      <c r="DN773" s="42"/>
      <c r="DO773" s="42"/>
      <c r="DP773" s="42"/>
      <c r="DQ773" s="42"/>
      <c r="DR773" s="42">
        <f t="shared" si="698"/>
        <v>95</v>
      </c>
      <c r="EB773" s="27">
        <f>MAX(EB4:EB771)</f>
        <v>24</v>
      </c>
    </row>
  </sheetData>
  <conditionalFormatting sqref="B1:B1048576">
    <cfRule type="cellIs" dxfId="172" priority="172" operator="between">
      <formula>11</formula>
      <formula>50</formula>
    </cfRule>
    <cfRule type="cellIs" dxfId="171" priority="173" operator="between">
      <formula>2</formula>
      <formula>10</formula>
    </cfRule>
    <cfRule type="cellIs" dxfId="170" priority="174" operator="equal">
      <formula>1</formula>
    </cfRule>
  </conditionalFormatting>
  <conditionalFormatting sqref="O1:O1048576">
    <cfRule type="cellIs" dxfId="169" priority="171" operator="equal">
      <formula>3</formula>
    </cfRule>
  </conditionalFormatting>
  <conditionalFormatting sqref="W774:W1048576 W4:W772">
    <cfRule type="cellIs" dxfId="168" priority="170" operator="equal">
      <formula>3</formula>
    </cfRule>
  </conditionalFormatting>
  <conditionalFormatting sqref="AE774:AE1048576 AE4:AE772">
    <cfRule type="cellIs" dxfId="167" priority="169" operator="equal">
      <formula>3</formula>
    </cfRule>
  </conditionalFormatting>
  <conditionalFormatting sqref="AM774:AM1048576 AM4:AM772">
    <cfRule type="cellIs" dxfId="166" priority="168" operator="equal">
      <formula>3</formula>
    </cfRule>
  </conditionalFormatting>
  <conditionalFormatting sqref="AU774:AU1048576 AU4:AU772">
    <cfRule type="cellIs" dxfId="165" priority="167" operator="equal">
      <formula>3</formula>
    </cfRule>
  </conditionalFormatting>
  <conditionalFormatting sqref="BC774:BC1048576 BC4:BC772">
    <cfRule type="cellIs" dxfId="164" priority="166" operator="equal">
      <formula>3</formula>
    </cfRule>
  </conditionalFormatting>
  <conditionalFormatting sqref="BK774:BK1048576 BK4:BK772">
    <cfRule type="cellIs" dxfId="163" priority="165" operator="equal">
      <formula>3</formula>
    </cfRule>
  </conditionalFormatting>
  <conditionalFormatting sqref="BS774:BS1048576 BS4:BS772">
    <cfRule type="cellIs" dxfId="162" priority="164" operator="equal">
      <formula>3</formula>
    </cfRule>
  </conditionalFormatting>
  <conditionalFormatting sqref="Q773:BT773 P1:P1048576">
    <cfRule type="cellIs" dxfId="161" priority="160" operator="equal">
      <formula>2</formula>
    </cfRule>
    <cfRule type="cellIs" dxfId="160" priority="161" operator="equal">
      <formula>6</formula>
    </cfRule>
    <cfRule type="cellIs" dxfId="159" priority="162" operator="equal">
      <formula>4</formula>
    </cfRule>
    <cfRule type="cellIs" dxfId="158" priority="163" operator="equal">
      <formula>8</formula>
    </cfRule>
  </conditionalFormatting>
  <conditionalFormatting sqref="X774:X1048576 X4:X772">
    <cfRule type="cellIs" dxfId="157" priority="153" operator="equal">
      <formula>2</formula>
    </cfRule>
    <cfRule type="cellIs" dxfId="156" priority="154" operator="equal">
      <formula>6</formula>
    </cfRule>
    <cfRule type="cellIs" dxfId="155" priority="155" operator="equal">
      <formula>4</formula>
    </cfRule>
    <cfRule type="cellIs" dxfId="154" priority="156" operator="equal">
      <formula>8</formula>
    </cfRule>
  </conditionalFormatting>
  <conditionalFormatting sqref="CC4:CC771 CK4:CK771 CA4:CA771 CI4:CI771 CE4:CE771 CG4:CG771 BY4:BY771 BW4:BW771">
    <cfRule type="cellIs" dxfId="153" priority="142" operator="equal">
      <formula>7</formula>
    </cfRule>
  </conditionalFormatting>
  <conditionalFormatting sqref="AF774:AF1048576 AF1:AF772">
    <cfRule type="cellIs" dxfId="152" priority="137" operator="equal">
      <formula>2</formula>
    </cfRule>
    <cfRule type="cellIs" dxfId="151" priority="138" operator="equal">
      <formula>6</formula>
    </cfRule>
    <cfRule type="cellIs" dxfId="150" priority="139" operator="equal">
      <formula>4</formula>
    </cfRule>
    <cfRule type="cellIs" dxfId="149" priority="140" operator="equal">
      <formula>8</formula>
    </cfRule>
  </conditionalFormatting>
  <conditionalFormatting sqref="AN774:AN1048576 AN4:AN772">
    <cfRule type="cellIs" dxfId="148" priority="129" operator="equal">
      <formula>2</formula>
    </cfRule>
    <cfRule type="cellIs" dxfId="147" priority="130" operator="equal">
      <formula>6</formula>
    </cfRule>
    <cfRule type="cellIs" dxfId="146" priority="131" operator="equal">
      <formula>4</formula>
    </cfRule>
    <cfRule type="cellIs" dxfId="145" priority="132" operator="equal">
      <formula>8</formula>
    </cfRule>
  </conditionalFormatting>
  <conditionalFormatting sqref="AV774:AV1048576 AV1:AV772">
    <cfRule type="cellIs" dxfId="144" priority="111" operator="equal">
      <formula>2</formula>
    </cfRule>
    <cfRule type="cellIs" dxfId="143" priority="112" operator="equal">
      <formula>6</formula>
    </cfRule>
    <cfRule type="cellIs" dxfId="142" priority="113" operator="equal">
      <formula>4</formula>
    </cfRule>
    <cfRule type="cellIs" dxfId="141" priority="114" operator="equal">
      <formula>8</formula>
    </cfRule>
  </conditionalFormatting>
  <conditionalFormatting sqref="BD774:BD1048576 BD4:BD772">
    <cfRule type="cellIs" dxfId="140" priority="99" operator="equal">
      <formula>2</formula>
    </cfRule>
    <cfRule type="cellIs" dxfId="139" priority="100" operator="equal">
      <formula>6</formula>
    </cfRule>
    <cfRule type="cellIs" dxfId="138" priority="101" operator="equal">
      <formula>4</formula>
    </cfRule>
    <cfRule type="cellIs" dxfId="137" priority="102" operator="equal">
      <formula>8</formula>
    </cfRule>
  </conditionalFormatting>
  <conditionalFormatting sqref="BL774:BL1048576 BL4:BL772">
    <cfRule type="cellIs" dxfId="136" priority="90" operator="equal">
      <formula>2</formula>
    </cfRule>
    <cfRule type="cellIs" dxfId="135" priority="91" operator="equal">
      <formula>6</formula>
    </cfRule>
    <cfRule type="cellIs" dxfId="134" priority="92" operator="equal">
      <formula>4</formula>
    </cfRule>
    <cfRule type="cellIs" dxfId="133" priority="93" operator="equal">
      <formula>8</formula>
    </cfRule>
  </conditionalFormatting>
  <conditionalFormatting sqref="BT774:BT1048576 BT4:BT772">
    <cfRule type="cellIs" dxfId="132" priority="74" operator="equal">
      <formula>2</formula>
    </cfRule>
    <cfRule type="cellIs" dxfId="131" priority="75" operator="equal">
      <formula>6</formula>
    </cfRule>
    <cfRule type="cellIs" dxfId="130" priority="76" operator="equal">
      <formula>4</formula>
    </cfRule>
    <cfRule type="cellIs" dxfId="129" priority="77" operator="equal">
      <formula>8</formula>
    </cfRule>
  </conditionalFormatting>
  <conditionalFormatting sqref="CS774:CS1048576 CS4:CS772">
    <cfRule type="cellIs" dxfId="128" priority="65" operator="equal">
      <formula>3</formula>
    </cfRule>
  </conditionalFormatting>
  <conditionalFormatting sqref="CS773">
    <cfRule type="cellIs" dxfId="127" priority="61" operator="equal">
      <formula>2</formula>
    </cfRule>
    <cfRule type="cellIs" dxfId="126" priority="62" operator="equal">
      <formula>6</formula>
    </cfRule>
    <cfRule type="cellIs" dxfId="125" priority="63" operator="equal">
      <formula>4</formula>
    </cfRule>
    <cfRule type="cellIs" dxfId="124" priority="64" operator="equal">
      <formula>8</formula>
    </cfRule>
  </conditionalFormatting>
  <conditionalFormatting sqref="CT773:DR773">
    <cfRule type="cellIs" dxfId="123" priority="49" operator="equal">
      <formula>2</formula>
    </cfRule>
    <cfRule type="cellIs" dxfId="122" priority="50" operator="equal">
      <formula>6</formula>
    </cfRule>
    <cfRule type="cellIs" dxfId="121" priority="51" operator="equal">
      <formula>4</formula>
    </cfRule>
    <cfRule type="cellIs" dxfId="120" priority="52" operator="equal">
      <formula>8</formula>
    </cfRule>
  </conditionalFormatting>
  <conditionalFormatting sqref="CT774:CT1048576 CT4:CT772">
    <cfRule type="cellIs" dxfId="119" priority="45" operator="equal">
      <formula>2</formula>
    </cfRule>
    <cfRule type="cellIs" dxfId="118" priority="46" operator="equal">
      <formula>6</formula>
    </cfRule>
    <cfRule type="cellIs" dxfId="117" priority="47" operator="equal">
      <formula>4</formula>
    </cfRule>
    <cfRule type="cellIs" dxfId="116" priority="48" operator="equal">
      <formula>8</formula>
    </cfRule>
  </conditionalFormatting>
  <conditionalFormatting sqref="DA774:DA1048576 DA4:DA772">
    <cfRule type="cellIs" dxfId="115" priority="44" operator="equal">
      <formula>3</formula>
    </cfRule>
  </conditionalFormatting>
  <conditionalFormatting sqref="DI774:DI1048576 DI4:DI772">
    <cfRule type="cellIs" dxfId="114" priority="31" operator="equal">
      <formula>3</formula>
    </cfRule>
  </conditionalFormatting>
  <conditionalFormatting sqref="DB774:DB1048576 DB4:DB772">
    <cfRule type="cellIs" dxfId="113" priority="19" operator="equal">
      <formula>2</formula>
    </cfRule>
    <cfRule type="cellIs" dxfId="112" priority="20" operator="equal">
      <formula>6</formula>
    </cfRule>
    <cfRule type="cellIs" dxfId="111" priority="21" operator="equal">
      <formula>4</formula>
    </cfRule>
    <cfRule type="cellIs" dxfId="110" priority="22" operator="equal">
      <formula>8</formula>
    </cfRule>
  </conditionalFormatting>
  <conditionalFormatting sqref="DJ774:DJ1048576 DJ4:DJ772">
    <cfRule type="cellIs" dxfId="109" priority="11" operator="equal">
      <formula>2</formula>
    </cfRule>
    <cfRule type="cellIs" dxfId="108" priority="12" operator="equal">
      <formula>6</formula>
    </cfRule>
    <cfRule type="cellIs" dxfId="107" priority="13" operator="equal">
      <formula>4</formula>
    </cfRule>
    <cfRule type="cellIs" dxfId="106" priority="14" operator="equal">
      <formula>8</formula>
    </cfRule>
  </conditionalFormatting>
  <conditionalFormatting sqref="DQ774:DQ1048576 DQ4:DQ772">
    <cfRule type="cellIs" dxfId="105" priority="10" operator="equal">
      <formula>3</formula>
    </cfRule>
  </conditionalFormatting>
  <conditionalFormatting sqref="DR774:DR1048576 DR4:DR772">
    <cfRule type="cellIs" dxfId="104" priority="2" operator="equal">
      <formula>2</formula>
    </cfRule>
    <cfRule type="cellIs" dxfId="103" priority="3" operator="equal">
      <formula>6</formula>
    </cfRule>
    <cfRule type="cellIs" dxfId="102" priority="4" operator="equal">
      <formula>4</formula>
    </cfRule>
    <cfRule type="cellIs" dxfId="101" priority="5" operator="equal">
      <formula>8</formula>
    </cfRule>
  </conditionalFormatting>
  <conditionalFormatting sqref="EB4:EB771">
    <cfRule type="cellIs" dxfId="0" priority="1" operator="equal">
      <formula>24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8A5BD-3401-40E8-9561-7425943ED554}">
  <sheetPr>
    <tabColor rgb="FFFF0000"/>
  </sheetPr>
  <dimension ref="A1:G772"/>
  <sheetViews>
    <sheetView tabSelected="1" workbookViewId="0">
      <selection activeCell="I12" sqref="I12"/>
    </sheetView>
  </sheetViews>
  <sheetFormatPr baseColWidth="10" defaultRowHeight="15.75" x14ac:dyDescent="0.5"/>
  <cols>
    <col min="1" max="1" width="10.6640625" style="61"/>
    <col min="2" max="2" width="16.06640625" style="61" customWidth="1"/>
    <col min="3" max="3" width="16.6640625" style="61" customWidth="1"/>
    <col min="4" max="4" width="10.6640625" style="62"/>
    <col min="5" max="5" width="9.9296875" style="61" customWidth="1"/>
    <col min="6" max="6" width="4.3984375" customWidth="1"/>
  </cols>
  <sheetData>
    <row r="1" spans="1:7" x14ac:dyDescent="0.5">
      <c r="A1" s="61">
        <v>1</v>
      </c>
      <c r="B1" s="61" t="s">
        <v>866</v>
      </c>
      <c r="C1" s="61" t="s">
        <v>867</v>
      </c>
      <c r="D1" s="62" t="s">
        <v>862</v>
      </c>
      <c r="E1" s="61">
        <v>205</v>
      </c>
      <c r="F1">
        <v>94</v>
      </c>
      <c r="G1">
        <v>299</v>
      </c>
    </row>
    <row r="2" spans="1:7" x14ac:dyDescent="0.5">
      <c r="A2" s="61">
        <v>2</v>
      </c>
      <c r="B2" s="61" t="s">
        <v>1574</v>
      </c>
      <c r="C2" s="61" t="s">
        <v>1575</v>
      </c>
      <c r="D2" s="62" t="s">
        <v>1174</v>
      </c>
      <c r="E2" s="61">
        <v>205</v>
      </c>
      <c r="F2">
        <v>90</v>
      </c>
      <c r="G2">
        <v>295</v>
      </c>
    </row>
    <row r="3" spans="1:7" x14ac:dyDescent="0.5">
      <c r="A3" s="61">
        <v>2</v>
      </c>
      <c r="B3" s="61" t="s">
        <v>1433</v>
      </c>
      <c r="C3" s="61" t="s">
        <v>1434</v>
      </c>
      <c r="D3" s="62" t="s">
        <v>1394</v>
      </c>
      <c r="E3" s="61">
        <v>197</v>
      </c>
      <c r="F3">
        <v>98</v>
      </c>
      <c r="G3">
        <v>295</v>
      </c>
    </row>
    <row r="4" spans="1:7" x14ac:dyDescent="0.5">
      <c r="A4" s="61">
        <v>4</v>
      </c>
      <c r="B4" s="61" t="s">
        <v>1252</v>
      </c>
      <c r="C4" s="61" t="s">
        <v>1546</v>
      </c>
      <c r="D4" s="62" t="s">
        <v>1535</v>
      </c>
      <c r="E4" s="61">
        <v>184</v>
      </c>
      <c r="F4">
        <v>110</v>
      </c>
      <c r="G4">
        <v>294</v>
      </c>
    </row>
    <row r="5" spans="1:7" x14ac:dyDescent="0.5">
      <c r="A5" s="61">
        <v>5</v>
      </c>
      <c r="B5" s="61" t="s">
        <v>835</v>
      </c>
      <c r="C5" s="61" t="s">
        <v>836</v>
      </c>
      <c r="D5" s="62" t="s">
        <v>817</v>
      </c>
      <c r="E5" s="61">
        <v>186</v>
      </c>
      <c r="F5">
        <v>105</v>
      </c>
      <c r="G5">
        <v>291</v>
      </c>
    </row>
    <row r="6" spans="1:7" x14ac:dyDescent="0.5">
      <c r="A6" s="61">
        <v>6</v>
      </c>
      <c r="B6" s="61" t="s">
        <v>1385</v>
      </c>
      <c r="C6" s="61" t="s">
        <v>1178</v>
      </c>
      <c r="D6" s="62" t="s">
        <v>1386</v>
      </c>
      <c r="E6" s="61">
        <v>195</v>
      </c>
      <c r="F6">
        <v>94</v>
      </c>
      <c r="G6">
        <v>289</v>
      </c>
    </row>
    <row r="7" spans="1:7" x14ac:dyDescent="0.5">
      <c r="A7" s="61">
        <v>7</v>
      </c>
      <c r="B7" s="61" t="s">
        <v>891</v>
      </c>
      <c r="C7" s="61" t="s">
        <v>892</v>
      </c>
      <c r="D7" s="62" t="s">
        <v>862</v>
      </c>
      <c r="E7" s="61">
        <v>198</v>
      </c>
      <c r="F7">
        <v>89</v>
      </c>
      <c r="G7">
        <v>287</v>
      </c>
    </row>
    <row r="8" spans="1:7" x14ac:dyDescent="0.5">
      <c r="A8" s="61">
        <v>8</v>
      </c>
      <c r="B8" s="61" t="s">
        <v>146</v>
      </c>
      <c r="C8" s="61" t="s">
        <v>415</v>
      </c>
      <c r="D8" s="62" t="s">
        <v>413</v>
      </c>
      <c r="E8" s="61">
        <v>187</v>
      </c>
      <c r="F8">
        <v>98</v>
      </c>
      <c r="G8">
        <v>285</v>
      </c>
    </row>
    <row r="9" spans="1:7" x14ac:dyDescent="0.5">
      <c r="A9" s="61">
        <v>9</v>
      </c>
      <c r="B9" s="61" t="s">
        <v>153</v>
      </c>
      <c r="C9" s="61" t="s">
        <v>154</v>
      </c>
      <c r="D9" s="62" t="s">
        <v>155</v>
      </c>
      <c r="E9" s="61">
        <v>188</v>
      </c>
      <c r="F9">
        <v>95</v>
      </c>
      <c r="G9">
        <v>283</v>
      </c>
    </row>
    <row r="10" spans="1:7" x14ac:dyDescent="0.5">
      <c r="A10" s="61">
        <v>9</v>
      </c>
      <c r="B10" s="61" t="s">
        <v>514</v>
      </c>
      <c r="C10" s="61" t="s">
        <v>515</v>
      </c>
      <c r="D10" s="62" t="s">
        <v>472</v>
      </c>
      <c r="E10" s="61">
        <v>173</v>
      </c>
      <c r="F10">
        <v>110</v>
      </c>
      <c r="G10">
        <v>283</v>
      </c>
    </row>
    <row r="11" spans="1:7" x14ac:dyDescent="0.5">
      <c r="A11" s="61">
        <v>11</v>
      </c>
      <c r="B11" s="61" t="s">
        <v>457</v>
      </c>
      <c r="C11" s="61" t="s">
        <v>458</v>
      </c>
      <c r="D11" s="62" t="s">
        <v>413</v>
      </c>
      <c r="E11" s="61">
        <v>178</v>
      </c>
      <c r="F11">
        <v>104</v>
      </c>
      <c r="G11">
        <v>282</v>
      </c>
    </row>
    <row r="12" spans="1:7" x14ac:dyDescent="0.5">
      <c r="A12" s="61">
        <v>11</v>
      </c>
      <c r="B12" s="61" t="s">
        <v>669</v>
      </c>
      <c r="C12" s="61" t="s">
        <v>325</v>
      </c>
      <c r="D12" s="62" t="s">
        <v>642</v>
      </c>
      <c r="E12" s="61">
        <v>190</v>
      </c>
      <c r="F12">
        <v>92</v>
      </c>
      <c r="G12">
        <v>282</v>
      </c>
    </row>
    <row r="13" spans="1:7" x14ac:dyDescent="0.5">
      <c r="A13" s="61">
        <v>11</v>
      </c>
      <c r="B13" s="61" t="s">
        <v>1389</v>
      </c>
      <c r="C13" s="61" t="s">
        <v>1390</v>
      </c>
      <c r="D13" s="62" t="s">
        <v>1391</v>
      </c>
      <c r="E13" s="61">
        <v>188</v>
      </c>
      <c r="F13">
        <v>94</v>
      </c>
      <c r="G13">
        <v>282</v>
      </c>
    </row>
    <row r="14" spans="1:7" x14ac:dyDescent="0.5">
      <c r="A14" s="61">
        <v>14</v>
      </c>
      <c r="B14" s="61" t="s">
        <v>1351</v>
      </c>
      <c r="C14" s="61" t="s">
        <v>143</v>
      </c>
      <c r="D14" s="62" t="s">
        <v>1453</v>
      </c>
      <c r="E14" s="61">
        <v>189</v>
      </c>
      <c r="F14">
        <v>92</v>
      </c>
      <c r="G14">
        <v>281</v>
      </c>
    </row>
    <row r="15" spans="1:7" x14ac:dyDescent="0.5">
      <c r="A15" s="61">
        <v>15</v>
      </c>
      <c r="B15" s="61" t="s">
        <v>1533</v>
      </c>
      <c r="C15" s="61" t="s">
        <v>1534</v>
      </c>
      <c r="D15" s="62" t="s">
        <v>1535</v>
      </c>
      <c r="E15" s="61">
        <v>195</v>
      </c>
      <c r="F15">
        <v>85</v>
      </c>
      <c r="G15">
        <v>280</v>
      </c>
    </row>
    <row r="16" spans="1:7" x14ac:dyDescent="0.5">
      <c r="A16" s="61">
        <v>15</v>
      </c>
      <c r="B16" s="61" t="s">
        <v>1353</v>
      </c>
      <c r="C16" s="61" t="s">
        <v>607</v>
      </c>
      <c r="D16" s="62">
        <v>12</v>
      </c>
      <c r="E16" s="61">
        <v>188</v>
      </c>
      <c r="F16">
        <v>92</v>
      </c>
      <c r="G16">
        <v>280</v>
      </c>
    </row>
    <row r="17" spans="1:7" x14ac:dyDescent="0.5">
      <c r="A17" s="61">
        <v>15</v>
      </c>
      <c r="B17" s="61" t="s">
        <v>1346</v>
      </c>
      <c r="C17" s="61" t="s">
        <v>1347</v>
      </c>
      <c r="D17" s="62">
        <v>13</v>
      </c>
      <c r="E17" s="61">
        <v>191</v>
      </c>
      <c r="F17">
        <v>89</v>
      </c>
      <c r="G17">
        <v>280</v>
      </c>
    </row>
    <row r="18" spans="1:7" x14ac:dyDescent="0.5">
      <c r="A18" s="61">
        <v>18</v>
      </c>
      <c r="B18" s="61" t="s">
        <v>1058</v>
      </c>
      <c r="C18" s="61" t="s">
        <v>522</v>
      </c>
      <c r="D18" s="62">
        <v>12</v>
      </c>
      <c r="E18" s="61">
        <v>184</v>
      </c>
      <c r="F18">
        <v>95</v>
      </c>
      <c r="G18">
        <v>279</v>
      </c>
    </row>
    <row r="19" spans="1:7" x14ac:dyDescent="0.5">
      <c r="A19" s="61">
        <v>18</v>
      </c>
      <c r="B19" s="61" t="s">
        <v>1092</v>
      </c>
      <c r="C19" s="61" t="s">
        <v>552</v>
      </c>
      <c r="D19" s="62">
        <v>12</v>
      </c>
      <c r="E19" s="61">
        <v>192</v>
      </c>
      <c r="F19">
        <v>87</v>
      </c>
      <c r="G19">
        <v>279</v>
      </c>
    </row>
    <row r="20" spans="1:7" x14ac:dyDescent="0.5">
      <c r="A20" s="61">
        <v>18</v>
      </c>
      <c r="B20" s="61" t="s">
        <v>1351</v>
      </c>
      <c r="C20" s="61" t="s">
        <v>294</v>
      </c>
      <c r="D20" s="62" t="s">
        <v>1174</v>
      </c>
      <c r="E20" s="61">
        <v>187</v>
      </c>
      <c r="F20">
        <v>92</v>
      </c>
      <c r="G20">
        <v>279</v>
      </c>
    </row>
    <row r="21" spans="1:7" x14ac:dyDescent="0.5">
      <c r="A21" s="61">
        <v>21</v>
      </c>
      <c r="B21" s="61" t="s">
        <v>231</v>
      </c>
      <c r="C21" s="61" t="s">
        <v>1006</v>
      </c>
      <c r="D21" s="62" t="s">
        <v>987</v>
      </c>
      <c r="E21" s="61">
        <v>197</v>
      </c>
      <c r="F21">
        <v>80</v>
      </c>
      <c r="G21">
        <v>277</v>
      </c>
    </row>
    <row r="22" spans="1:7" x14ac:dyDescent="0.5">
      <c r="A22" s="61">
        <v>22</v>
      </c>
      <c r="B22" s="61" t="s">
        <v>1359</v>
      </c>
      <c r="C22" s="61" t="s">
        <v>1057</v>
      </c>
      <c r="D22" s="62" t="s">
        <v>1360</v>
      </c>
      <c r="E22" s="61">
        <v>201</v>
      </c>
      <c r="F22">
        <v>75</v>
      </c>
      <c r="G22">
        <v>276</v>
      </c>
    </row>
    <row r="23" spans="1:7" x14ac:dyDescent="0.5">
      <c r="A23" s="61">
        <v>22</v>
      </c>
      <c r="B23" s="61" t="s">
        <v>921</v>
      </c>
      <c r="C23" s="61" t="s">
        <v>922</v>
      </c>
      <c r="D23" s="62" t="s">
        <v>905</v>
      </c>
      <c r="E23" s="61">
        <v>181</v>
      </c>
      <c r="F23">
        <v>95</v>
      </c>
      <c r="G23">
        <v>276</v>
      </c>
    </row>
    <row r="24" spans="1:7" x14ac:dyDescent="0.5">
      <c r="A24" s="61">
        <v>22</v>
      </c>
      <c r="B24" s="61" t="s">
        <v>1415</v>
      </c>
      <c r="C24" s="61" t="s">
        <v>294</v>
      </c>
      <c r="D24" s="62" t="s">
        <v>1394</v>
      </c>
      <c r="E24" s="61">
        <v>183</v>
      </c>
      <c r="F24">
        <v>93</v>
      </c>
      <c r="G24">
        <v>276</v>
      </c>
    </row>
    <row r="25" spans="1:7" x14ac:dyDescent="0.5">
      <c r="A25" s="61">
        <v>25</v>
      </c>
      <c r="B25" s="61" t="s">
        <v>1123</v>
      </c>
      <c r="C25" s="61" t="s">
        <v>1106</v>
      </c>
      <c r="D25" s="62">
        <v>13</v>
      </c>
      <c r="E25" s="61">
        <v>179</v>
      </c>
      <c r="F25">
        <v>96</v>
      </c>
      <c r="G25">
        <v>275</v>
      </c>
    </row>
    <row r="26" spans="1:7" x14ac:dyDescent="0.5">
      <c r="A26" s="61">
        <v>25</v>
      </c>
      <c r="B26" s="61" t="s">
        <v>1195</v>
      </c>
      <c r="C26" s="61" t="s">
        <v>1196</v>
      </c>
      <c r="D26" s="62" t="s">
        <v>1187</v>
      </c>
      <c r="E26" s="61">
        <v>180</v>
      </c>
      <c r="F26">
        <v>95</v>
      </c>
      <c r="G26">
        <v>275</v>
      </c>
    </row>
    <row r="27" spans="1:7" x14ac:dyDescent="0.5">
      <c r="A27" s="61">
        <v>25</v>
      </c>
      <c r="B27" s="61" t="s">
        <v>1001</v>
      </c>
      <c r="C27" s="61" t="s">
        <v>774</v>
      </c>
      <c r="D27" s="62" t="s">
        <v>1453</v>
      </c>
      <c r="E27" s="61">
        <v>175</v>
      </c>
      <c r="F27">
        <v>100</v>
      </c>
      <c r="G27">
        <v>275</v>
      </c>
    </row>
    <row r="28" spans="1:7" x14ac:dyDescent="0.5">
      <c r="A28" s="61">
        <v>28</v>
      </c>
      <c r="B28" s="61" t="s">
        <v>646</v>
      </c>
      <c r="C28" s="61" t="s">
        <v>647</v>
      </c>
      <c r="D28" s="62" t="s">
        <v>642</v>
      </c>
      <c r="E28" s="61">
        <v>181</v>
      </c>
      <c r="F28">
        <v>93</v>
      </c>
      <c r="G28">
        <v>274</v>
      </c>
    </row>
    <row r="29" spans="1:7" x14ac:dyDescent="0.5">
      <c r="A29" s="61">
        <v>28</v>
      </c>
      <c r="B29" s="61" t="s">
        <v>850</v>
      </c>
      <c r="C29" s="61" t="s">
        <v>541</v>
      </c>
      <c r="D29" s="62" t="s">
        <v>817</v>
      </c>
      <c r="E29" s="61">
        <v>172</v>
      </c>
      <c r="F29">
        <v>102</v>
      </c>
      <c r="G29">
        <v>274</v>
      </c>
    </row>
    <row r="30" spans="1:7" x14ac:dyDescent="0.5">
      <c r="A30" s="61">
        <v>28</v>
      </c>
      <c r="B30" s="61" t="s">
        <v>681</v>
      </c>
      <c r="C30" s="61" t="s">
        <v>1437</v>
      </c>
      <c r="D30" s="62" t="s">
        <v>1394</v>
      </c>
      <c r="E30" s="61">
        <v>180</v>
      </c>
      <c r="F30">
        <v>94</v>
      </c>
      <c r="G30">
        <v>274</v>
      </c>
    </row>
    <row r="31" spans="1:7" x14ac:dyDescent="0.5">
      <c r="A31" s="61">
        <v>31</v>
      </c>
      <c r="B31" s="61" t="s">
        <v>799</v>
      </c>
      <c r="C31" s="61" t="s">
        <v>800</v>
      </c>
      <c r="D31" s="62" t="s">
        <v>777</v>
      </c>
      <c r="E31" s="61">
        <v>183</v>
      </c>
      <c r="F31">
        <v>89</v>
      </c>
      <c r="G31">
        <v>272</v>
      </c>
    </row>
    <row r="32" spans="1:7" x14ac:dyDescent="0.5">
      <c r="A32" s="61">
        <v>31</v>
      </c>
      <c r="B32" s="61" t="s">
        <v>851</v>
      </c>
      <c r="C32" s="61" t="s">
        <v>852</v>
      </c>
      <c r="D32" s="62" t="s">
        <v>817</v>
      </c>
      <c r="E32" s="61">
        <v>171</v>
      </c>
      <c r="F32">
        <v>101</v>
      </c>
      <c r="G32">
        <v>272</v>
      </c>
    </row>
    <row r="33" spans="1:7" x14ac:dyDescent="0.5">
      <c r="A33" s="61">
        <v>31</v>
      </c>
      <c r="B33" s="61" t="s">
        <v>936</v>
      </c>
      <c r="C33" s="61" t="s">
        <v>937</v>
      </c>
      <c r="D33" s="62" t="s">
        <v>905</v>
      </c>
      <c r="E33" s="61">
        <v>179</v>
      </c>
      <c r="F33">
        <v>93</v>
      </c>
      <c r="G33">
        <v>272</v>
      </c>
    </row>
    <row r="34" spans="1:7" x14ac:dyDescent="0.5">
      <c r="A34" s="61">
        <v>31</v>
      </c>
      <c r="B34" s="61" t="s">
        <v>489</v>
      </c>
      <c r="C34" s="61" t="s">
        <v>1432</v>
      </c>
      <c r="D34" s="62" t="s">
        <v>1394</v>
      </c>
      <c r="E34" s="61">
        <v>192</v>
      </c>
      <c r="F34">
        <v>80</v>
      </c>
      <c r="G34">
        <v>272</v>
      </c>
    </row>
    <row r="35" spans="1:7" x14ac:dyDescent="0.5">
      <c r="A35" s="61">
        <v>35</v>
      </c>
      <c r="B35" s="61" t="s">
        <v>572</v>
      </c>
      <c r="C35" s="61">
        <v>0</v>
      </c>
      <c r="D35" s="62" t="s">
        <v>570</v>
      </c>
      <c r="E35" s="61">
        <v>176</v>
      </c>
      <c r="F35" s="60">
        <v>95</v>
      </c>
      <c r="G35">
        <v>271</v>
      </c>
    </row>
    <row r="36" spans="1:7" x14ac:dyDescent="0.5">
      <c r="A36" s="61">
        <v>35</v>
      </c>
      <c r="B36" s="61" t="s">
        <v>729</v>
      </c>
      <c r="C36" s="61" t="s">
        <v>730</v>
      </c>
      <c r="D36" s="62" t="s">
        <v>745</v>
      </c>
      <c r="E36" s="61">
        <v>178</v>
      </c>
      <c r="F36">
        <v>93</v>
      </c>
      <c r="G36">
        <v>271</v>
      </c>
    </row>
    <row r="37" spans="1:7" x14ac:dyDescent="0.5">
      <c r="A37" s="61">
        <v>35</v>
      </c>
      <c r="B37" s="61" t="s">
        <v>1496</v>
      </c>
      <c r="C37" s="61" t="s">
        <v>317</v>
      </c>
      <c r="D37" s="62" t="s">
        <v>1453</v>
      </c>
      <c r="E37" s="61">
        <v>180</v>
      </c>
      <c r="F37">
        <v>91</v>
      </c>
      <c r="G37">
        <v>271</v>
      </c>
    </row>
    <row r="38" spans="1:7" x14ac:dyDescent="0.5">
      <c r="A38" s="61">
        <v>35</v>
      </c>
      <c r="B38" s="61" t="s">
        <v>1507</v>
      </c>
      <c r="C38" s="61" t="s">
        <v>1508</v>
      </c>
      <c r="D38" s="62" t="s">
        <v>1453</v>
      </c>
      <c r="E38" s="61">
        <v>185</v>
      </c>
      <c r="F38">
        <v>86</v>
      </c>
      <c r="G38">
        <v>271</v>
      </c>
    </row>
    <row r="39" spans="1:7" x14ac:dyDescent="0.5">
      <c r="A39" s="61">
        <v>39</v>
      </c>
      <c r="B39" s="61" t="s">
        <v>670</v>
      </c>
      <c r="C39" s="61" t="s">
        <v>1115</v>
      </c>
      <c r="D39" s="62">
        <v>12</v>
      </c>
      <c r="E39" s="61">
        <v>177</v>
      </c>
      <c r="F39">
        <v>92</v>
      </c>
      <c r="G39">
        <v>269</v>
      </c>
    </row>
    <row r="40" spans="1:7" x14ac:dyDescent="0.5">
      <c r="A40" s="61">
        <v>40</v>
      </c>
      <c r="B40" s="61" t="s">
        <v>229</v>
      </c>
      <c r="C40" s="61" t="s">
        <v>310</v>
      </c>
      <c r="D40" s="62" t="s">
        <v>279</v>
      </c>
      <c r="E40" s="61">
        <v>185</v>
      </c>
      <c r="F40">
        <v>83</v>
      </c>
      <c r="G40">
        <v>268</v>
      </c>
    </row>
    <row r="41" spans="1:7" x14ac:dyDescent="0.5">
      <c r="A41" s="61">
        <v>40</v>
      </c>
      <c r="B41" s="61" t="s">
        <v>1348</v>
      </c>
      <c r="C41" s="61" t="s">
        <v>1135</v>
      </c>
      <c r="D41" s="62" t="s">
        <v>1174</v>
      </c>
      <c r="E41" s="61">
        <v>192</v>
      </c>
      <c r="F41">
        <v>76</v>
      </c>
      <c r="G41">
        <v>268</v>
      </c>
    </row>
    <row r="42" spans="1:7" x14ac:dyDescent="0.5">
      <c r="A42" s="61">
        <v>42</v>
      </c>
      <c r="B42" s="61" t="s">
        <v>533</v>
      </c>
      <c r="C42" s="61" t="s">
        <v>534</v>
      </c>
      <c r="D42" s="62" t="s">
        <v>520</v>
      </c>
      <c r="E42" s="61">
        <v>188</v>
      </c>
      <c r="F42">
        <v>79</v>
      </c>
      <c r="G42">
        <v>267</v>
      </c>
    </row>
    <row r="43" spans="1:7" x14ac:dyDescent="0.5">
      <c r="A43" s="61">
        <v>42</v>
      </c>
      <c r="B43" s="61" t="s">
        <v>916</v>
      </c>
      <c r="C43" s="61" t="s">
        <v>917</v>
      </c>
      <c r="D43" s="62" t="s">
        <v>905</v>
      </c>
      <c r="E43" s="61">
        <v>180</v>
      </c>
      <c r="F43">
        <v>87</v>
      </c>
      <c r="G43">
        <v>267</v>
      </c>
    </row>
    <row r="44" spans="1:7" x14ac:dyDescent="0.5">
      <c r="A44" s="61">
        <v>42</v>
      </c>
      <c r="B44" s="61" t="s">
        <v>709</v>
      </c>
      <c r="C44" s="61" t="s">
        <v>1070</v>
      </c>
      <c r="D44" s="62">
        <v>12</v>
      </c>
      <c r="E44" s="61">
        <v>184</v>
      </c>
      <c r="F44">
        <v>83</v>
      </c>
      <c r="G44">
        <v>267</v>
      </c>
    </row>
    <row r="45" spans="1:7" x14ac:dyDescent="0.5">
      <c r="A45" s="61">
        <v>42</v>
      </c>
      <c r="B45" s="61" t="s">
        <v>1124</v>
      </c>
      <c r="C45" s="61" t="s">
        <v>1125</v>
      </c>
      <c r="D45" s="62">
        <v>13</v>
      </c>
      <c r="E45" s="61">
        <v>187</v>
      </c>
      <c r="F45">
        <v>80</v>
      </c>
      <c r="G45">
        <v>267</v>
      </c>
    </row>
    <row r="46" spans="1:7" x14ac:dyDescent="0.5">
      <c r="A46" s="61">
        <v>42</v>
      </c>
      <c r="B46" s="61" t="s">
        <v>1254</v>
      </c>
      <c r="C46" s="61" t="s">
        <v>199</v>
      </c>
      <c r="D46" s="62" t="s">
        <v>1246</v>
      </c>
      <c r="E46" s="61">
        <v>186</v>
      </c>
      <c r="F46">
        <v>81</v>
      </c>
      <c r="G46">
        <v>267</v>
      </c>
    </row>
    <row r="47" spans="1:7" x14ac:dyDescent="0.5">
      <c r="A47" s="61">
        <v>42</v>
      </c>
      <c r="B47" s="61" t="s">
        <v>1458</v>
      </c>
      <c r="C47" s="61" t="s">
        <v>294</v>
      </c>
      <c r="D47" s="62" t="s">
        <v>1457</v>
      </c>
      <c r="E47" s="61">
        <v>173</v>
      </c>
      <c r="F47">
        <v>94</v>
      </c>
      <c r="G47">
        <v>267</v>
      </c>
    </row>
    <row r="48" spans="1:7" x14ac:dyDescent="0.5">
      <c r="A48" s="61">
        <v>42</v>
      </c>
      <c r="B48" s="61" t="s">
        <v>799</v>
      </c>
      <c r="C48" s="61" t="s">
        <v>984</v>
      </c>
      <c r="D48" s="62" t="s">
        <v>1453</v>
      </c>
      <c r="E48" s="61">
        <v>171</v>
      </c>
      <c r="F48">
        <v>96</v>
      </c>
      <c r="G48">
        <v>267</v>
      </c>
    </row>
    <row r="49" spans="1:7" x14ac:dyDescent="0.5">
      <c r="A49" s="61">
        <v>49</v>
      </c>
      <c r="B49" s="61" t="s">
        <v>231</v>
      </c>
      <c r="C49" s="61" t="s">
        <v>1004</v>
      </c>
      <c r="D49" s="62" t="s">
        <v>987</v>
      </c>
      <c r="E49" s="61">
        <v>182</v>
      </c>
      <c r="F49">
        <v>84</v>
      </c>
      <c r="G49">
        <v>266</v>
      </c>
    </row>
    <row r="50" spans="1:7" x14ac:dyDescent="0.5">
      <c r="A50" s="61">
        <v>49</v>
      </c>
      <c r="B50" s="61" t="s">
        <v>231</v>
      </c>
      <c r="C50" s="61" t="s">
        <v>1275</v>
      </c>
      <c r="D50" s="62">
        <v>12</v>
      </c>
      <c r="E50" s="61">
        <v>189</v>
      </c>
      <c r="F50">
        <v>77</v>
      </c>
      <c r="G50">
        <v>266</v>
      </c>
    </row>
    <row r="51" spans="1:7" x14ac:dyDescent="0.5">
      <c r="A51" s="61">
        <v>49</v>
      </c>
      <c r="B51" s="61" t="s">
        <v>808</v>
      </c>
      <c r="C51" s="61" t="s">
        <v>1283</v>
      </c>
      <c r="D51" s="62">
        <v>12</v>
      </c>
      <c r="E51" s="61">
        <v>175</v>
      </c>
      <c r="F51">
        <v>91</v>
      </c>
      <c r="G51">
        <v>266</v>
      </c>
    </row>
    <row r="52" spans="1:7" x14ac:dyDescent="0.5">
      <c r="A52" s="61">
        <v>49</v>
      </c>
      <c r="B52" s="61" t="s">
        <v>172</v>
      </c>
      <c r="C52" s="61" t="s">
        <v>1178</v>
      </c>
      <c r="D52" s="62" t="s">
        <v>1174</v>
      </c>
      <c r="E52" s="61">
        <v>182</v>
      </c>
      <c r="F52">
        <v>84</v>
      </c>
      <c r="G52">
        <v>266</v>
      </c>
    </row>
    <row r="53" spans="1:7" x14ac:dyDescent="0.5">
      <c r="A53" s="61">
        <v>49</v>
      </c>
      <c r="B53" s="61" t="s">
        <v>1252</v>
      </c>
      <c r="C53" s="61" t="s">
        <v>1253</v>
      </c>
      <c r="D53" s="62" t="s">
        <v>1246</v>
      </c>
      <c r="E53" s="61">
        <v>195</v>
      </c>
      <c r="F53">
        <v>71</v>
      </c>
      <c r="G53">
        <v>266</v>
      </c>
    </row>
    <row r="54" spans="1:7" x14ac:dyDescent="0.5">
      <c r="A54" s="61">
        <v>49</v>
      </c>
      <c r="B54" s="61" t="s">
        <v>975</v>
      </c>
      <c r="C54" s="61" t="s">
        <v>1438</v>
      </c>
      <c r="D54" s="62" t="s">
        <v>1394</v>
      </c>
      <c r="E54" s="61">
        <v>181</v>
      </c>
      <c r="F54">
        <v>85</v>
      </c>
      <c r="G54">
        <v>266</v>
      </c>
    </row>
    <row r="55" spans="1:7" x14ac:dyDescent="0.5">
      <c r="A55" s="61">
        <v>49</v>
      </c>
      <c r="B55" s="61" t="s">
        <v>1587</v>
      </c>
      <c r="C55" s="61" t="s">
        <v>1586</v>
      </c>
      <c r="D55" s="62" t="s">
        <v>1453</v>
      </c>
      <c r="E55" s="61">
        <v>182</v>
      </c>
      <c r="F55">
        <v>84</v>
      </c>
      <c r="G55">
        <v>266</v>
      </c>
    </row>
    <row r="56" spans="1:7" x14ac:dyDescent="0.5">
      <c r="A56" s="61">
        <v>56</v>
      </c>
      <c r="B56" s="61" t="s">
        <v>631</v>
      </c>
      <c r="C56" s="61" t="s">
        <v>633</v>
      </c>
      <c r="D56" s="62" t="s">
        <v>642</v>
      </c>
      <c r="E56" s="61">
        <v>171</v>
      </c>
      <c r="F56">
        <v>94</v>
      </c>
      <c r="G56">
        <v>265</v>
      </c>
    </row>
    <row r="57" spans="1:7" x14ac:dyDescent="0.5">
      <c r="A57" s="61">
        <v>56</v>
      </c>
      <c r="B57" s="61" t="s">
        <v>881</v>
      </c>
      <c r="C57" s="61" t="s">
        <v>367</v>
      </c>
      <c r="D57" s="62" t="s">
        <v>862</v>
      </c>
      <c r="E57" s="61">
        <v>189</v>
      </c>
      <c r="F57">
        <v>76</v>
      </c>
      <c r="G57">
        <v>265</v>
      </c>
    </row>
    <row r="58" spans="1:7" x14ac:dyDescent="0.5">
      <c r="A58" s="61">
        <v>56</v>
      </c>
      <c r="B58" s="61" t="s">
        <v>466</v>
      </c>
      <c r="C58" s="61" t="s">
        <v>939</v>
      </c>
      <c r="D58" s="62" t="s">
        <v>905</v>
      </c>
      <c r="E58" s="61">
        <v>183</v>
      </c>
      <c r="F58">
        <v>82</v>
      </c>
      <c r="G58">
        <v>265</v>
      </c>
    </row>
    <row r="59" spans="1:7" x14ac:dyDescent="0.5">
      <c r="A59" s="61">
        <v>56</v>
      </c>
      <c r="B59" s="61" t="s">
        <v>1059</v>
      </c>
      <c r="C59" s="61" t="s">
        <v>1060</v>
      </c>
      <c r="D59" s="62">
        <v>12</v>
      </c>
      <c r="E59" s="61">
        <v>179</v>
      </c>
      <c r="F59">
        <v>86</v>
      </c>
      <c r="G59">
        <v>265</v>
      </c>
    </row>
    <row r="60" spans="1:7" x14ac:dyDescent="0.5">
      <c r="A60" s="61">
        <v>56</v>
      </c>
      <c r="B60" s="61" t="s">
        <v>990</v>
      </c>
      <c r="C60" s="61" t="s">
        <v>975</v>
      </c>
      <c r="D60" s="62">
        <v>13</v>
      </c>
      <c r="E60" s="61">
        <v>181</v>
      </c>
      <c r="F60">
        <v>84</v>
      </c>
      <c r="G60">
        <v>265</v>
      </c>
    </row>
    <row r="61" spans="1:7" x14ac:dyDescent="0.5">
      <c r="A61" s="61">
        <v>56</v>
      </c>
      <c r="B61" s="61" t="s">
        <v>990</v>
      </c>
      <c r="C61" s="61" t="s">
        <v>975</v>
      </c>
      <c r="D61" s="62">
        <v>13</v>
      </c>
      <c r="E61" s="61">
        <v>181</v>
      </c>
      <c r="F61">
        <v>84</v>
      </c>
      <c r="G61">
        <v>265</v>
      </c>
    </row>
    <row r="62" spans="1:7" x14ac:dyDescent="0.5">
      <c r="A62" s="61">
        <v>56</v>
      </c>
      <c r="B62" s="61" t="s">
        <v>1406</v>
      </c>
      <c r="C62" s="61" t="s">
        <v>1407</v>
      </c>
      <c r="D62" s="62" t="s">
        <v>1394</v>
      </c>
      <c r="E62" s="61">
        <v>177</v>
      </c>
      <c r="F62">
        <v>88</v>
      </c>
      <c r="G62">
        <v>265</v>
      </c>
    </row>
    <row r="63" spans="1:7" x14ac:dyDescent="0.5">
      <c r="A63" s="61">
        <v>56</v>
      </c>
      <c r="B63" s="61" t="s">
        <v>1440</v>
      </c>
      <c r="C63" s="61" t="s">
        <v>1441</v>
      </c>
      <c r="D63" s="62" t="s">
        <v>1394</v>
      </c>
      <c r="E63" s="61">
        <v>187</v>
      </c>
      <c r="F63">
        <v>78</v>
      </c>
      <c r="G63">
        <v>265</v>
      </c>
    </row>
    <row r="64" spans="1:7" x14ac:dyDescent="0.5">
      <c r="A64" s="61">
        <v>64</v>
      </c>
      <c r="B64" s="61" t="s">
        <v>466</v>
      </c>
      <c r="C64" s="61" t="s">
        <v>467</v>
      </c>
      <c r="D64" s="62" t="s">
        <v>413</v>
      </c>
      <c r="E64" s="61">
        <v>172</v>
      </c>
      <c r="F64">
        <v>92</v>
      </c>
      <c r="G64">
        <v>264</v>
      </c>
    </row>
    <row r="65" spans="1:7" x14ac:dyDescent="0.5">
      <c r="A65" s="61">
        <v>64</v>
      </c>
      <c r="B65" s="61" t="s">
        <v>726</v>
      </c>
      <c r="C65" s="61" t="s">
        <v>727</v>
      </c>
      <c r="D65" s="62" t="s">
        <v>745</v>
      </c>
      <c r="E65" s="61">
        <v>177</v>
      </c>
      <c r="F65">
        <v>87</v>
      </c>
      <c r="G65">
        <v>264</v>
      </c>
    </row>
    <row r="66" spans="1:7" x14ac:dyDescent="0.5">
      <c r="A66" s="61">
        <v>64</v>
      </c>
      <c r="B66" s="61" t="s">
        <v>891</v>
      </c>
      <c r="C66" s="61" t="s">
        <v>893</v>
      </c>
      <c r="D66" s="62" t="s">
        <v>862</v>
      </c>
      <c r="E66" s="61">
        <v>175</v>
      </c>
      <c r="F66">
        <v>89</v>
      </c>
      <c r="G66">
        <v>264</v>
      </c>
    </row>
    <row r="67" spans="1:7" x14ac:dyDescent="0.5">
      <c r="A67" s="61">
        <v>64</v>
      </c>
      <c r="B67" s="61" t="s">
        <v>1405</v>
      </c>
      <c r="C67" s="61" t="s">
        <v>1403</v>
      </c>
      <c r="D67" s="62" t="s">
        <v>1394</v>
      </c>
      <c r="E67" s="61">
        <v>193</v>
      </c>
      <c r="F67">
        <v>71</v>
      </c>
      <c r="G67">
        <v>264</v>
      </c>
    </row>
    <row r="68" spans="1:7" x14ac:dyDescent="0.5">
      <c r="A68" s="61">
        <v>68</v>
      </c>
      <c r="B68" s="61" t="s">
        <v>665</v>
      </c>
      <c r="C68" s="61" t="s">
        <v>666</v>
      </c>
      <c r="D68" s="62" t="s">
        <v>642</v>
      </c>
      <c r="E68" s="61">
        <v>183</v>
      </c>
      <c r="F68">
        <v>80</v>
      </c>
      <c r="G68">
        <v>263</v>
      </c>
    </row>
    <row r="69" spans="1:7" x14ac:dyDescent="0.5">
      <c r="A69" s="61">
        <v>68</v>
      </c>
      <c r="B69" s="61" t="s">
        <v>821</v>
      </c>
      <c r="C69" s="61" t="s">
        <v>822</v>
      </c>
      <c r="D69" s="62" t="s">
        <v>817</v>
      </c>
      <c r="E69" s="61">
        <v>172</v>
      </c>
      <c r="F69">
        <v>91</v>
      </c>
      <c r="G69">
        <v>263</v>
      </c>
    </row>
    <row r="70" spans="1:7" x14ac:dyDescent="0.5">
      <c r="A70" s="61">
        <v>68</v>
      </c>
      <c r="B70" s="61" t="s">
        <v>918</v>
      </c>
      <c r="C70" s="61" t="s">
        <v>919</v>
      </c>
      <c r="D70" s="62" t="s">
        <v>905</v>
      </c>
      <c r="E70" s="61">
        <v>181</v>
      </c>
      <c r="F70">
        <v>82</v>
      </c>
      <c r="G70">
        <v>263</v>
      </c>
    </row>
    <row r="71" spans="1:7" x14ac:dyDescent="0.5">
      <c r="A71" s="61">
        <v>68</v>
      </c>
      <c r="B71" s="61" t="s">
        <v>457</v>
      </c>
      <c r="C71" s="61" t="s">
        <v>554</v>
      </c>
      <c r="D71" s="62" t="s">
        <v>1535</v>
      </c>
      <c r="E71" s="61">
        <v>169</v>
      </c>
      <c r="F71">
        <v>94</v>
      </c>
      <c r="G71">
        <v>263</v>
      </c>
    </row>
    <row r="72" spans="1:7" x14ac:dyDescent="0.5">
      <c r="A72" s="61">
        <v>68</v>
      </c>
      <c r="B72" s="61" t="s">
        <v>1061</v>
      </c>
      <c r="C72" s="61" t="s">
        <v>1062</v>
      </c>
      <c r="D72" s="62">
        <v>12</v>
      </c>
      <c r="E72" s="61">
        <v>183</v>
      </c>
      <c r="F72">
        <v>80</v>
      </c>
      <c r="G72">
        <v>263</v>
      </c>
    </row>
    <row r="73" spans="1:7" x14ac:dyDescent="0.5">
      <c r="A73" s="61">
        <v>73</v>
      </c>
      <c r="B73" s="61" t="s">
        <v>1343</v>
      </c>
      <c r="C73" s="61" t="s">
        <v>1344</v>
      </c>
      <c r="D73" s="62" t="s">
        <v>748</v>
      </c>
      <c r="E73" s="61">
        <v>162</v>
      </c>
      <c r="F73">
        <v>100</v>
      </c>
      <c r="G73">
        <v>262</v>
      </c>
    </row>
    <row r="74" spans="1:7" x14ac:dyDescent="0.5">
      <c r="A74" s="61">
        <v>73</v>
      </c>
      <c r="B74" s="61" t="s">
        <v>853</v>
      </c>
      <c r="C74" s="61" t="s">
        <v>854</v>
      </c>
      <c r="D74" s="62" t="s">
        <v>817</v>
      </c>
      <c r="E74" s="61">
        <v>182</v>
      </c>
      <c r="F74">
        <v>80</v>
      </c>
      <c r="G74">
        <v>262</v>
      </c>
    </row>
    <row r="75" spans="1:7" x14ac:dyDescent="0.5">
      <c r="A75" s="61">
        <v>73</v>
      </c>
      <c r="B75" s="61" t="s">
        <v>959</v>
      </c>
      <c r="C75" s="61" t="s">
        <v>960</v>
      </c>
      <c r="D75" s="62" t="s">
        <v>948</v>
      </c>
      <c r="E75" s="61">
        <v>196</v>
      </c>
      <c r="F75">
        <v>66</v>
      </c>
      <c r="G75">
        <v>262</v>
      </c>
    </row>
    <row r="76" spans="1:7" x14ac:dyDescent="0.5">
      <c r="A76" s="61">
        <v>76</v>
      </c>
      <c r="B76" s="61" t="s">
        <v>211</v>
      </c>
      <c r="C76" s="61" t="s">
        <v>212</v>
      </c>
      <c r="D76" s="62" t="s">
        <v>248</v>
      </c>
      <c r="E76" s="61">
        <v>171</v>
      </c>
      <c r="F76">
        <v>90</v>
      </c>
      <c r="G76">
        <v>261</v>
      </c>
    </row>
    <row r="77" spans="1:7" x14ac:dyDescent="0.5">
      <c r="A77" s="61">
        <v>76</v>
      </c>
      <c r="B77" s="61" t="s">
        <v>374</v>
      </c>
      <c r="C77" s="61" t="s">
        <v>375</v>
      </c>
      <c r="D77" s="62" t="s">
        <v>355</v>
      </c>
      <c r="E77" s="61">
        <v>180</v>
      </c>
      <c r="F77">
        <v>81</v>
      </c>
      <c r="G77">
        <v>261</v>
      </c>
    </row>
    <row r="78" spans="1:7" x14ac:dyDescent="0.5">
      <c r="A78" s="61">
        <v>76</v>
      </c>
      <c r="B78" s="61" t="s">
        <v>480</v>
      </c>
      <c r="C78" s="61" t="s">
        <v>481</v>
      </c>
      <c r="D78" s="62" t="s">
        <v>472</v>
      </c>
      <c r="E78" s="61">
        <v>163</v>
      </c>
      <c r="F78">
        <v>98</v>
      </c>
      <c r="G78">
        <v>261</v>
      </c>
    </row>
    <row r="79" spans="1:7" x14ac:dyDescent="0.5">
      <c r="A79" s="61">
        <v>76</v>
      </c>
      <c r="B79" s="61" t="s">
        <v>516</v>
      </c>
      <c r="C79" s="61" t="s">
        <v>517</v>
      </c>
      <c r="D79" s="62" t="s">
        <v>472</v>
      </c>
      <c r="E79" s="61">
        <v>179</v>
      </c>
      <c r="F79" s="60">
        <v>82</v>
      </c>
      <c r="G79">
        <v>261</v>
      </c>
    </row>
    <row r="80" spans="1:7" x14ac:dyDescent="0.5">
      <c r="A80" s="61">
        <v>76</v>
      </c>
      <c r="B80" s="61" t="s">
        <v>759</v>
      </c>
      <c r="C80" s="61" t="s">
        <v>760</v>
      </c>
      <c r="D80" s="62" t="s">
        <v>748</v>
      </c>
      <c r="E80" s="61">
        <v>171</v>
      </c>
      <c r="F80">
        <v>90</v>
      </c>
      <c r="G80">
        <v>261</v>
      </c>
    </row>
    <row r="81" spans="1:7" x14ac:dyDescent="0.5">
      <c r="A81" s="61">
        <v>76</v>
      </c>
      <c r="B81" s="61" t="s">
        <v>1139</v>
      </c>
      <c r="C81" s="61" t="s">
        <v>1140</v>
      </c>
      <c r="D81" s="62">
        <v>13</v>
      </c>
      <c r="E81" s="61">
        <v>195</v>
      </c>
      <c r="F81">
        <v>66</v>
      </c>
      <c r="G81">
        <v>261</v>
      </c>
    </row>
    <row r="82" spans="1:7" x14ac:dyDescent="0.5">
      <c r="A82" s="61">
        <v>76</v>
      </c>
      <c r="B82" s="61" t="s">
        <v>1216</v>
      </c>
      <c r="C82" s="61" t="s">
        <v>1217</v>
      </c>
      <c r="D82" s="62" t="s">
        <v>1203</v>
      </c>
      <c r="E82" s="61">
        <v>165</v>
      </c>
      <c r="F82">
        <v>96</v>
      </c>
      <c r="G82">
        <v>261</v>
      </c>
    </row>
    <row r="83" spans="1:7" x14ac:dyDescent="0.5">
      <c r="A83" s="61">
        <v>76</v>
      </c>
      <c r="B83" s="61" t="s">
        <v>1445</v>
      </c>
      <c r="C83" s="61" t="s">
        <v>1446</v>
      </c>
      <c r="D83" s="62" t="s">
        <v>1394</v>
      </c>
      <c r="E83" s="61">
        <v>182</v>
      </c>
      <c r="F83">
        <v>79</v>
      </c>
      <c r="G83">
        <v>261</v>
      </c>
    </row>
    <row r="84" spans="1:7" x14ac:dyDescent="0.5">
      <c r="A84" s="61">
        <v>76</v>
      </c>
      <c r="B84" s="61" t="s">
        <v>1328</v>
      </c>
      <c r="C84" s="61" t="s">
        <v>294</v>
      </c>
      <c r="D84" s="62" t="s">
        <v>1457</v>
      </c>
      <c r="E84" s="61">
        <v>169</v>
      </c>
      <c r="F84">
        <v>92</v>
      </c>
      <c r="G84">
        <v>261</v>
      </c>
    </row>
    <row r="85" spans="1:7" x14ac:dyDescent="0.5">
      <c r="A85" s="61">
        <v>85</v>
      </c>
      <c r="B85" s="61" t="s">
        <v>636</v>
      </c>
      <c r="C85" s="61" t="s">
        <v>823</v>
      </c>
      <c r="D85" s="62" t="s">
        <v>817</v>
      </c>
      <c r="E85" s="61">
        <v>177</v>
      </c>
      <c r="F85">
        <v>83</v>
      </c>
      <c r="G85">
        <v>260</v>
      </c>
    </row>
    <row r="86" spans="1:7" x14ac:dyDescent="0.5">
      <c r="A86" s="61">
        <v>85</v>
      </c>
      <c r="B86" s="61" t="s">
        <v>466</v>
      </c>
      <c r="C86" s="61" t="s">
        <v>1107</v>
      </c>
      <c r="D86" s="62">
        <v>12</v>
      </c>
      <c r="E86" s="61">
        <v>174</v>
      </c>
      <c r="F86">
        <v>86</v>
      </c>
      <c r="G86">
        <v>260</v>
      </c>
    </row>
    <row r="87" spans="1:7" x14ac:dyDescent="0.5">
      <c r="A87" s="61">
        <v>85</v>
      </c>
      <c r="B87" s="61" t="s">
        <v>766</v>
      </c>
      <c r="C87" s="61" t="s">
        <v>774</v>
      </c>
      <c r="D87" s="62">
        <v>13</v>
      </c>
      <c r="E87" s="61">
        <v>176</v>
      </c>
      <c r="F87">
        <v>84</v>
      </c>
      <c r="G87">
        <v>260</v>
      </c>
    </row>
    <row r="88" spans="1:7" x14ac:dyDescent="0.5">
      <c r="A88" s="61">
        <v>85</v>
      </c>
      <c r="B88" s="61" t="s">
        <v>763</v>
      </c>
      <c r="C88" s="61" t="s">
        <v>620</v>
      </c>
      <c r="D88" s="62" t="s">
        <v>1453</v>
      </c>
      <c r="E88" s="61">
        <v>184</v>
      </c>
      <c r="F88">
        <v>76</v>
      </c>
      <c r="G88">
        <v>260</v>
      </c>
    </row>
    <row r="89" spans="1:7" x14ac:dyDescent="0.5">
      <c r="A89" s="61">
        <v>85</v>
      </c>
      <c r="B89" s="61" t="s">
        <v>1589</v>
      </c>
      <c r="C89" s="61" t="s">
        <v>1588</v>
      </c>
      <c r="D89" s="62" t="s">
        <v>1453</v>
      </c>
      <c r="E89" s="61">
        <v>184</v>
      </c>
      <c r="F89">
        <v>76</v>
      </c>
      <c r="G89">
        <v>260</v>
      </c>
    </row>
    <row r="90" spans="1:7" x14ac:dyDescent="0.5">
      <c r="A90" s="61">
        <v>90</v>
      </c>
      <c r="B90" s="61" t="s">
        <v>362</v>
      </c>
      <c r="C90" s="61" t="s">
        <v>363</v>
      </c>
      <c r="D90" s="62" t="s">
        <v>355</v>
      </c>
      <c r="E90" s="61">
        <v>187</v>
      </c>
      <c r="F90">
        <v>72</v>
      </c>
      <c r="G90">
        <v>259</v>
      </c>
    </row>
    <row r="91" spans="1:7" x14ac:dyDescent="0.5">
      <c r="A91" s="61">
        <v>90</v>
      </c>
      <c r="B91" s="61" t="s">
        <v>1137</v>
      </c>
      <c r="C91" s="61" t="s">
        <v>1138</v>
      </c>
      <c r="D91" s="62">
        <v>13</v>
      </c>
      <c r="E91" s="61">
        <v>174</v>
      </c>
      <c r="F91">
        <v>85</v>
      </c>
      <c r="G91">
        <v>259</v>
      </c>
    </row>
    <row r="92" spans="1:7" x14ac:dyDescent="0.5">
      <c r="A92" s="61">
        <v>92</v>
      </c>
      <c r="B92" s="61" t="s">
        <v>217</v>
      </c>
      <c r="C92" s="61" t="s">
        <v>218</v>
      </c>
      <c r="D92" s="62" t="s">
        <v>248</v>
      </c>
      <c r="E92" s="61">
        <v>167</v>
      </c>
      <c r="F92">
        <v>91</v>
      </c>
      <c r="G92">
        <v>258</v>
      </c>
    </row>
    <row r="93" spans="1:7" x14ac:dyDescent="0.5">
      <c r="A93" s="61">
        <v>92</v>
      </c>
      <c r="B93" s="61" t="s">
        <v>244</v>
      </c>
      <c r="C93" s="61" t="s">
        <v>160</v>
      </c>
      <c r="D93" s="62" t="s">
        <v>248</v>
      </c>
      <c r="E93" s="61">
        <v>167</v>
      </c>
      <c r="F93">
        <v>91</v>
      </c>
      <c r="G93">
        <v>258</v>
      </c>
    </row>
    <row r="94" spans="1:7" x14ac:dyDescent="0.5">
      <c r="A94" s="61">
        <v>92</v>
      </c>
      <c r="B94" s="61" t="s">
        <v>573</v>
      </c>
      <c r="C94" s="61" t="s">
        <v>608</v>
      </c>
      <c r="D94" s="62" t="s">
        <v>611</v>
      </c>
      <c r="E94" s="61">
        <v>165</v>
      </c>
      <c r="F94">
        <v>93</v>
      </c>
      <c r="G94">
        <v>258</v>
      </c>
    </row>
    <row r="95" spans="1:7" x14ac:dyDescent="0.5">
      <c r="A95" s="61">
        <v>92</v>
      </c>
      <c r="B95" s="61" t="s">
        <v>651</v>
      </c>
      <c r="C95" s="61" t="s">
        <v>652</v>
      </c>
      <c r="D95" s="62" t="s">
        <v>642</v>
      </c>
      <c r="E95" s="61">
        <v>167</v>
      </c>
      <c r="F95">
        <v>91</v>
      </c>
      <c r="G95">
        <v>258</v>
      </c>
    </row>
    <row r="96" spans="1:7" x14ac:dyDescent="0.5">
      <c r="A96" s="61">
        <v>92</v>
      </c>
      <c r="B96" s="61" t="s">
        <v>1536</v>
      </c>
      <c r="C96" s="61" t="s">
        <v>1537</v>
      </c>
      <c r="D96" s="62" t="s">
        <v>1535</v>
      </c>
      <c r="E96" s="61">
        <v>171</v>
      </c>
      <c r="F96">
        <v>87</v>
      </c>
      <c r="G96">
        <v>258</v>
      </c>
    </row>
    <row r="97" spans="1:7" x14ac:dyDescent="0.5">
      <c r="A97" s="61">
        <v>92</v>
      </c>
      <c r="B97" s="61" t="s">
        <v>1251</v>
      </c>
      <c r="C97" s="61" t="s">
        <v>1223</v>
      </c>
      <c r="D97" s="62" t="s">
        <v>1246</v>
      </c>
      <c r="E97" s="61">
        <v>191</v>
      </c>
      <c r="F97">
        <v>67</v>
      </c>
      <c r="G97">
        <v>258</v>
      </c>
    </row>
    <row r="98" spans="1:7" x14ac:dyDescent="0.5">
      <c r="A98" s="61">
        <v>92</v>
      </c>
      <c r="B98" s="61" t="s">
        <v>1349</v>
      </c>
      <c r="C98" s="61" t="s">
        <v>294</v>
      </c>
      <c r="D98" s="62" t="s">
        <v>1457</v>
      </c>
      <c r="E98" s="61">
        <v>166</v>
      </c>
      <c r="F98" s="60">
        <v>92</v>
      </c>
      <c r="G98">
        <v>258</v>
      </c>
    </row>
    <row r="99" spans="1:7" x14ac:dyDescent="0.5">
      <c r="A99" s="61">
        <v>92</v>
      </c>
      <c r="B99" s="61" t="s">
        <v>1459</v>
      </c>
      <c r="C99" s="61" t="s">
        <v>294</v>
      </c>
      <c r="D99" s="62" t="s">
        <v>1453</v>
      </c>
      <c r="E99" s="61">
        <v>169</v>
      </c>
      <c r="F99">
        <v>89</v>
      </c>
      <c r="G99">
        <v>258</v>
      </c>
    </row>
    <row r="100" spans="1:7" x14ac:dyDescent="0.5">
      <c r="A100" s="61">
        <v>100</v>
      </c>
      <c r="B100" s="61" t="s">
        <v>499</v>
      </c>
      <c r="C100" s="61" t="s">
        <v>809</v>
      </c>
      <c r="D100" s="62">
        <v>12</v>
      </c>
      <c r="E100" s="61">
        <v>178</v>
      </c>
      <c r="F100">
        <v>79</v>
      </c>
      <c r="G100">
        <v>257</v>
      </c>
    </row>
    <row r="101" spans="1:7" x14ac:dyDescent="0.5">
      <c r="A101" s="61">
        <v>100</v>
      </c>
      <c r="B101" s="61" t="s">
        <v>1374</v>
      </c>
      <c r="C101" s="61" t="s">
        <v>593</v>
      </c>
      <c r="D101" s="62" t="s">
        <v>1375</v>
      </c>
      <c r="E101" s="61">
        <v>185</v>
      </c>
      <c r="F101">
        <v>72</v>
      </c>
      <c r="G101">
        <v>257</v>
      </c>
    </row>
    <row r="102" spans="1:7" x14ac:dyDescent="0.5">
      <c r="A102" s="61">
        <v>102</v>
      </c>
      <c r="B102" s="61" t="s">
        <v>159</v>
      </c>
      <c r="C102" s="61" t="s">
        <v>160</v>
      </c>
      <c r="D102" s="62" t="s">
        <v>155</v>
      </c>
      <c r="E102" s="61">
        <v>186</v>
      </c>
      <c r="F102">
        <v>70</v>
      </c>
      <c r="G102">
        <v>256</v>
      </c>
    </row>
    <row r="103" spans="1:7" x14ac:dyDescent="0.5">
      <c r="A103" s="61">
        <v>102</v>
      </c>
      <c r="B103" s="61" t="s">
        <v>885</v>
      </c>
      <c r="C103" s="61" t="s">
        <v>1317</v>
      </c>
      <c r="D103" s="62" t="s">
        <v>1288</v>
      </c>
      <c r="E103" s="61">
        <v>180</v>
      </c>
      <c r="F103">
        <v>76</v>
      </c>
      <c r="G103">
        <v>256</v>
      </c>
    </row>
    <row r="104" spans="1:7" x14ac:dyDescent="0.5">
      <c r="A104" s="61">
        <v>102</v>
      </c>
      <c r="B104" s="61" t="s">
        <v>834</v>
      </c>
      <c r="C104" s="61" t="s">
        <v>534</v>
      </c>
      <c r="D104" s="62" t="s">
        <v>817</v>
      </c>
      <c r="E104" s="61">
        <v>168</v>
      </c>
      <c r="F104">
        <v>88</v>
      </c>
      <c r="G104">
        <v>256</v>
      </c>
    </row>
    <row r="105" spans="1:7" x14ac:dyDescent="0.5">
      <c r="A105" s="61">
        <v>102</v>
      </c>
      <c r="B105" s="61" t="s">
        <v>1068</v>
      </c>
      <c r="C105" s="61" t="s">
        <v>1069</v>
      </c>
      <c r="D105" s="62">
        <v>12</v>
      </c>
      <c r="E105" s="61">
        <v>165</v>
      </c>
      <c r="F105">
        <v>91</v>
      </c>
      <c r="G105">
        <v>256</v>
      </c>
    </row>
    <row r="106" spans="1:7" x14ac:dyDescent="0.5">
      <c r="A106" s="61">
        <v>102</v>
      </c>
      <c r="B106" s="61" t="s">
        <v>1268</v>
      </c>
      <c r="C106" s="61" t="s">
        <v>1269</v>
      </c>
      <c r="D106" s="62">
        <v>12</v>
      </c>
      <c r="E106" s="61">
        <v>176</v>
      </c>
      <c r="F106">
        <v>80</v>
      </c>
      <c r="G106">
        <v>256</v>
      </c>
    </row>
    <row r="107" spans="1:7" x14ac:dyDescent="0.5">
      <c r="A107" s="61">
        <v>102</v>
      </c>
      <c r="B107" s="61" t="s">
        <v>1045</v>
      </c>
      <c r="C107" s="61" t="s">
        <v>984</v>
      </c>
      <c r="D107" s="62">
        <v>13</v>
      </c>
      <c r="E107" s="61">
        <v>178</v>
      </c>
      <c r="F107" s="60">
        <v>78</v>
      </c>
      <c r="G107">
        <v>256</v>
      </c>
    </row>
    <row r="108" spans="1:7" x14ac:dyDescent="0.5">
      <c r="A108" s="61">
        <v>102</v>
      </c>
      <c r="B108" s="61" t="s">
        <v>388</v>
      </c>
      <c r="C108" s="61" t="s">
        <v>1387</v>
      </c>
      <c r="D108" s="62" t="s">
        <v>1388</v>
      </c>
      <c r="E108" s="61">
        <v>167</v>
      </c>
      <c r="F108">
        <v>89</v>
      </c>
      <c r="G108">
        <v>256</v>
      </c>
    </row>
    <row r="109" spans="1:7" x14ac:dyDescent="0.5">
      <c r="A109" s="61">
        <v>102</v>
      </c>
      <c r="B109" s="61" t="s">
        <v>1594</v>
      </c>
      <c r="C109" s="61" t="s">
        <v>1593</v>
      </c>
      <c r="D109" s="62" t="s">
        <v>1394</v>
      </c>
      <c r="E109" s="61">
        <v>180</v>
      </c>
      <c r="F109">
        <v>76</v>
      </c>
      <c r="G109">
        <v>256</v>
      </c>
    </row>
    <row r="110" spans="1:7" x14ac:dyDescent="0.5">
      <c r="A110" s="61">
        <v>110</v>
      </c>
      <c r="B110" s="61" t="s">
        <v>214</v>
      </c>
      <c r="C110" s="61" t="s">
        <v>575</v>
      </c>
      <c r="D110" s="62" t="s">
        <v>611</v>
      </c>
      <c r="E110" s="61">
        <v>187</v>
      </c>
      <c r="F110">
        <v>68</v>
      </c>
      <c r="G110">
        <v>255</v>
      </c>
    </row>
    <row r="111" spans="1:7" x14ac:dyDescent="0.5">
      <c r="A111" s="61">
        <v>110</v>
      </c>
      <c r="B111" s="61" t="s">
        <v>1056</v>
      </c>
      <c r="C111" s="61" t="s">
        <v>1057</v>
      </c>
      <c r="D111" s="62">
        <v>12</v>
      </c>
      <c r="E111" s="61">
        <v>184</v>
      </c>
      <c r="F111">
        <v>71</v>
      </c>
      <c r="G111">
        <v>255</v>
      </c>
    </row>
    <row r="112" spans="1:7" x14ac:dyDescent="0.5">
      <c r="A112" s="61">
        <v>110</v>
      </c>
      <c r="B112" s="61" t="s">
        <v>1105</v>
      </c>
      <c r="C112" s="61" t="s">
        <v>1106</v>
      </c>
      <c r="D112" s="62">
        <v>12</v>
      </c>
      <c r="E112" s="61">
        <v>172</v>
      </c>
      <c r="F112" s="60">
        <v>83</v>
      </c>
      <c r="G112">
        <v>255</v>
      </c>
    </row>
    <row r="113" spans="1:7" x14ac:dyDescent="0.5">
      <c r="A113" s="61">
        <v>110</v>
      </c>
      <c r="B113" s="61" t="s">
        <v>1482</v>
      </c>
      <c r="C113" s="61" t="s">
        <v>1483</v>
      </c>
      <c r="D113" s="62" t="s">
        <v>1453</v>
      </c>
      <c r="E113" s="61">
        <v>178</v>
      </c>
      <c r="F113">
        <v>77</v>
      </c>
      <c r="G113">
        <v>255</v>
      </c>
    </row>
    <row r="114" spans="1:7" x14ac:dyDescent="0.5">
      <c r="A114" s="61">
        <v>114</v>
      </c>
      <c r="B114" s="61" t="s">
        <v>139</v>
      </c>
      <c r="C114" s="61" t="s">
        <v>816</v>
      </c>
      <c r="D114" s="62" t="s">
        <v>817</v>
      </c>
      <c r="E114" s="61">
        <v>175</v>
      </c>
      <c r="F114">
        <v>79</v>
      </c>
      <c r="G114">
        <v>254</v>
      </c>
    </row>
    <row r="115" spans="1:7" x14ac:dyDescent="0.5">
      <c r="A115" s="61">
        <v>114</v>
      </c>
      <c r="B115" s="61" t="s">
        <v>1563</v>
      </c>
      <c r="C115" s="61" t="s">
        <v>257</v>
      </c>
      <c r="D115" s="62" t="s">
        <v>1360</v>
      </c>
      <c r="E115" s="61">
        <v>168</v>
      </c>
      <c r="F115">
        <v>86</v>
      </c>
      <c r="G115">
        <v>254</v>
      </c>
    </row>
    <row r="116" spans="1:7" x14ac:dyDescent="0.5">
      <c r="A116" s="61">
        <v>114</v>
      </c>
      <c r="B116" s="61" t="s">
        <v>1093</v>
      </c>
      <c r="C116" s="61" t="s">
        <v>1094</v>
      </c>
      <c r="D116" s="62">
        <v>12</v>
      </c>
      <c r="E116" s="61">
        <v>176</v>
      </c>
      <c r="F116">
        <v>78</v>
      </c>
      <c r="G116">
        <v>254</v>
      </c>
    </row>
    <row r="117" spans="1:7" x14ac:dyDescent="0.5">
      <c r="A117" s="61">
        <v>114</v>
      </c>
      <c r="B117" s="61" t="s">
        <v>1153</v>
      </c>
      <c r="C117" s="61" t="s">
        <v>1412</v>
      </c>
      <c r="D117" s="62" t="s">
        <v>1394</v>
      </c>
      <c r="E117" s="61">
        <v>166</v>
      </c>
      <c r="F117">
        <v>88</v>
      </c>
      <c r="G117">
        <v>254</v>
      </c>
    </row>
    <row r="118" spans="1:7" x14ac:dyDescent="0.5">
      <c r="A118" s="61">
        <v>118</v>
      </c>
      <c r="B118" s="61" t="s">
        <v>740</v>
      </c>
      <c r="C118" s="61" t="s">
        <v>741</v>
      </c>
      <c r="D118" s="62" t="s">
        <v>745</v>
      </c>
      <c r="E118" s="61">
        <v>172</v>
      </c>
      <c r="F118" s="60">
        <v>81</v>
      </c>
      <c r="G118">
        <v>253</v>
      </c>
    </row>
    <row r="119" spans="1:7" x14ac:dyDescent="0.5">
      <c r="A119" s="61">
        <v>118</v>
      </c>
      <c r="B119" s="61" t="s">
        <v>1096</v>
      </c>
      <c r="C119" s="61" t="s">
        <v>1097</v>
      </c>
      <c r="D119" s="62">
        <v>12</v>
      </c>
      <c r="E119" s="61">
        <v>182</v>
      </c>
      <c r="F119">
        <v>71</v>
      </c>
      <c r="G119">
        <v>253</v>
      </c>
    </row>
    <row r="120" spans="1:7" x14ac:dyDescent="0.5">
      <c r="A120" s="61">
        <v>118</v>
      </c>
      <c r="B120" s="61" t="s">
        <v>1152</v>
      </c>
      <c r="C120" s="61" t="s">
        <v>1230</v>
      </c>
      <c r="D120" s="62" t="s">
        <v>1228</v>
      </c>
      <c r="E120" s="61">
        <v>165</v>
      </c>
      <c r="F120" s="60">
        <v>88</v>
      </c>
      <c r="G120">
        <v>253</v>
      </c>
    </row>
    <row r="121" spans="1:7" x14ac:dyDescent="0.5">
      <c r="A121" s="61">
        <v>118</v>
      </c>
      <c r="B121" s="61" t="s">
        <v>1077</v>
      </c>
      <c r="C121" s="61" t="s">
        <v>1437</v>
      </c>
      <c r="D121" s="62" t="s">
        <v>1394</v>
      </c>
      <c r="E121" s="61">
        <v>174</v>
      </c>
      <c r="F121">
        <v>79</v>
      </c>
      <c r="G121">
        <v>253</v>
      </c>
    </row>
    <row r="122" spans="1:7" x14ac:dyDescent="0.5">
      <c r="A122" s="61">
        <v>122</v>
      </c>
      <c r="B122" s="61" t="s">
        <v>378</v>
      </c>
      <c r="C122" s="61" t="s">
        <v>379</v>
      </c>
      <c r="D122" s="62" t="s">
        <v>355</v>
      </c>
      <c r="E122" s="61">
        <v>165</v>
      </c>
      <c r="F122">
        <v>87</v>
      </c>
      <c r="G122">
        <v>252</v>
      </c>
    </row>
    <row r="123" spans="1:7" x14ac:dyDescent="0.5">
      <c r="A123" s="61">
        <v>122</v>
      </c>
      <c r="B123" s="61" t="s">
        <v>440</v>
      </c>
      <c r="C123" s="61" t="s">
        <v>441</v>
      </c>
      <c r="D123" s="62" t="s">
        <v>413</v>
      </c>
      <c r="E123" s="61">
        <v>200</v>
      </c>
      <c r="F123">
        <v>52</v>
      </c>
      <c r="G123">
        <v>252</v>
      </c>
    </row>
    <row r="124" spans="1:7" x14ac:dyDescent="0.5">
      <c r="A124" s="61">
        <v>122</v>
      </c>
      <c r="B124" s="61" t="s">
        <v>659</v>
      </c>
      <c r="C124" s="61" t="s">
        <v>660</v>
      </c>
      <c r="D124" s="62" t="s">
        <v>642</v>
      </c>
      <c r="E124" s="61">
        <v>168</v>
      </c>
      <c r="F124">
        <v>84</v>
      </c>
      <c r="G124">
        <v>252</v>
      </c>
    </row>
    <row r="125" spans="1:7" x14ac:dyDescent="0.5">
      <c r="A125" s="61">
        <v>122</v>
      </c>
      <c r="B125" s="61" t="s">
        <v>667</v>
      </c>
      <c r="C125" s="61" t="s">
        <v>668</v>
      </c>
      <c r="D125" s="62" t="s">
        <v>642</v>
      </c>
      <c r="E125" s="61">
        <v>161</v>
      </c>
      <c r="F125">
        <v>91</v>
      </c>
      <c r="G125">
        <v>252</v>
      </c>
    </row>
    <row r="126" spans="1:7" x14ac:dyDescent="0.5">
      <c r="A126" s="61">
        <v>122</v>
      </c>
      <c r="B126" s="61" t="s">
        <v>766</v>
      </c>
      <c r="C126" s="61" t="s">
        <v>767</v>
      </c>
      <c r="D126" s="62" t="s">
        <v>748</v>
      </c>
      <c r="E126" s="61">
        <v>170</v>
      </c>
      <c r="F126">
        <v>82</v>
      </c>
      <c r="G126">
        <v>252</v>
      </c>
    </row>
    <row r="127" spans="1:7" x14ac:dyDescent="0.5">
      <c r="A127" s="61">
        <v>122</v>
      </c>
      <c r="B127" s="61" t="s">
        <v>857</v>
      </c>
      <c r="C127" s="61" t="s">
        <v>858</v>
      </c>
      <c r="D127" s="62" t="s">
        <v>817</v>
      </c>
      <c r="E127" s="61">
        <v>156</v>
      </c>
      <c r="F127">
        <v>96</v>
      </c>
      <c r="G127">
        <v>252</v>
      </c>
    </row>
    <row r="128" spans="1:7" x14ac:dyDescent="0.5">
      <c r="A128" s="61">
        <v>122</v>
      </c>
      <c r="B128" s="61" t="s">
        <v>885</v>
      </c>
      <c r="C128" s="61" t="s">
        <v>886</v>
      </c>
      <c r="D128" s="62" t="s">
        <v>862</v>
      </c>
      <c r="E128" s="61">
        <v>159</v>
      </c>
      <c r="F128">
        <v>93</v>
      </c>
      <c r="G128">
        <v>252</v>
      </c>
    </row>
    <row r="129" spans="1:7" x14ac:dyDescent="0.5">
      <c r="A129" s="61">
        <v>122</v>
      </c>
      <c r="B129" s="61" t="s">
        <v>837</v>
      </c>
      <c r="C129" s="61" t="s">
        <v>1170</v>
      </c>
      <c r="D129" s="62" t="s">
        <v>1171</v>
      </c>
      <c r="E129" s="61">
        <v>177</v>
      </c>
      <c r="F129">
        <v>75</v>
      </c>
      <c r="G129">
        <v>252</v>
      </c>
    </row>
    <row r="130" spans="1:7" x14ac:dyDescent="0.5">
      <c r="A130" s="61">
        <v>122</v>
      </c>
      <c r="B130" s="61" t="s">
        <v>1451</v>
      </c>
      <c r="C130" s="61" t="s">
        <v>1452</v>
      </c>
      <c r="D130" s="62" t="s">
        <v>1453</v>
      </c>
      <c r="E130" s="61">
        <v>171</v>
      </c>
      <c r="F130">
        <v>81</v>
      </c>
      <c r="G130">
        <v>252</v>
      </c>
    </row>
    <row r="131" spans="1:7" x14ac:dyDescent="0.5">
      <c r="A131" s="61">
        <v>131</v>
      </c>
      <c r="B131" s="61" t="s">
        <v>473</v>
      </c>
      <c r="C131" s="61" t="s">
        <v>474</v>
      </c>
      <c r="D131" s="62" t="s">
        <v>472</v>
      </c>
      <c r="E131" s="61">
        <v>181</v>
      </c>
      <c r="F131" s="60">
        <v>70</v>
      </c>
      <c r="G131">
        <v>251</v>
      </c>
    </row>
    <row r="132" spans="1:7" x14ac:dyDescent="0.5">
      <c r="A132" s="61">
        <v>131</v>
      </c>
      <c r="B132" s="61" t="s">
        <v>489</v>
      </c>
      <c r="C132" s="61" t="s">
        <v>490</v>
      </c>
      <c r="D132" s="62" t="s">
        <v>472</v>
      </c>
      <c r="E132" s="61">
        <v>187</v>
      </c>
      <c r="F132">
        <v>64</v>
      </c>
      <c r="G132">
        <v>251</v>
      </c>
    </row>
    <row r="133" spans="1:7" x14ac:dyDescent="0.5">
      <c r="A133" s="61">
        <v>131</v>
      </c>
      <c r="B133" s="61" t="s">
        <v>731</v>
      </c>
      <c r="C133" s="61" t="s">
        <v>732</v>
      </c>
      <c r="D133" s="62" t="s">
        <v>745</v>
      </c>
      <c r="E133" s="61">
        <v>159</v>
      </c>
      <c r="F133">
        <v>92</v>
      </c>
      <c r="G133">
        <v>251</v>
      </c>
    </row>
    <row r="134" spans="1:7" x14ac:dyDescent="0.5">
      <c r="A134" s="61">
        <v>131</v>
      </c>
      <c r="B134" s="61" t="s">
        <v>1553</v>
      </c>
      <c r="C134" s="61" t="s">
        <v>845</v>
      </c>
      <c r="D134" s="62" t="s">
        <v>1535</v>
      </c>
      <c r="E134" s="61">
        <v>163</v>
      </c>
      <c r="F134">
        <v>88</v>
      </c>
      <c r="G134">
        <v>251</v>
      </c>
    </row>
    <row r="135" spans="1:7" x14ac:dyDescent="0.5">
      <c r="A135" s="61">
        <v>131</v>
      </c>
      <c r="B135" s="61" t="s">
        <v>240</v>
      </c>
      <c r="C135" s="61" t="s">
        <v>1038</v>
      </c>
      <c r="D135" s="62">
        <v>12</v>
      </c>
      <c r="E135" s="61">
        <v>171</v>
      </c>
      <c r="F135">
        <v>80</v>
      </c>
      <c r="G135">
        <v>251</v>
      </c>
    </row>
    <row r="136" spans="1:7" x14ac:dyDescent="0.5">
      <c r="A136" s="61">
        <v>131</v>
      </c>
      <c r="B136" s="61" t="s">
        <v>1238</v>
      </c>
      <c r="C136" s="61" t="s">
        <v>1239</v>
      </c>
      <c r="D136" s="62" t="s">
        <v>1228</v>
      </c>
      <c r="E136" s="61">
        <v>176</v>
      </c>
      <c r="F136">
        <v>75</v>
      </c>
      <c r="G136">
        <v>251</v>
      </c>
    </row>
    <row r="137" spans="1:7" x14ac:dyDescent="0.5">
      <c r="A137" s="61">
        <v>131</v>
      </c>
      <c r="B137" s="61" t="s">
        <v>1484</v>
      </c>
      <c r="C137" s="61" t="s">
        <v>607</v>
      </c>
      <c r="D137" s="62" t="s">
        <v>1453</v>
      </c>
      <c r="E137" s="61">
        <v>171</v>
      </c>
      <c r="F137">
        <v>80</v>
      </c>
      <c r="G137">
        <v>251</v>
      </c>
    </row>
    <row r="138" spans="1:7" x14ac:dyDescent="0.5">
      <c r="A138" s="61">
        <v>138</v>
      </c>
      <c r="B138" s="61" t="s">
        <v>304</v>
      </c>
      <c r="C138" s="61" t="s">
        <v>305</v>
      </c>
      <c r="D138" s="62" t="s">
        <v>279</v>
      </c>
      <c r="E138" s="61">
        <v>181</v>
      </c>
      <c r="F138">
        <v>69</v>
      </c>
      <c r="G138">
        <v>250</v>
      </c>
    </row>
    <row r="139" spans="1:7" x14ac:dyDescent="0.5">
      <c r="A139" s="61">
        <v>138</v>
      </c>
      <c r="B139" s="61" t="s">
        <v>329</v>
      </c>
      <c r="C139" s="61" t="s">
        <v>715</v>
      </c>
      <c r="D139" s="62" t="s">
        <v>745</v>
      </c>
      <c r="E139" s="61">
        <v>169</v>
      </c>
      <c r="F139">
        <v>81</v>
      </c>
      <c r="G139">
        <v>250</v>
      </c>
    </row>
    <row r="140" spans="1:7" x14ac:dyDescent="0.5">
      <c r="A140" s="61">
        <v>138</v>
      </c>
      <c r="B140" s="61" t="s">
        <v>277</v>
      </c>
      <c r="C140" s="61" t="s">
        <v>906</v>
      </c>
      <c r="D140" s="62" t="s">
        <v>905</v>
      </c>
      <c r="E140" s="61">
        <v>167</v>
      </c>
      <c r="F140">
        <v>83</v>
      </c>
      <c r="G140">
        <v>250</v>
      </c>
    </row>
    <row r="141" spans="1:7" x14ac:dyDescent="0.5">
      <c r="A141" s="61">
        <v>138</v>
      </c>
      <c r="B141" s="61" t="s">
        <v>1031</v>
      </c>
      <c r="C141" s="61" t="s">
        <v>1032</v>
      </c>
      <c r="D141" s="62">
        <v>12</v>
      </c>
      <c r="E141" s="61">
        <v>157</v>
      </c>
      <c r="F141">
        <v>93</v>
      </c>
      <c r="G141">
        <v>250</v>
      </c>
    </row>
    <row r="142" spans="1:7" x14ac:dyDescent="0.5">
      <c r="A142" s="61">
        <v>138</v>
      </c>
      <c r="B142" s="61" t="s">
        <v>1207</v>
      </c>
      <c r="C142" s="61" t="s">
        <v>1208</v>
      </c>
      <c r="D142" s="62" t="s">
        <v>1203</v>
      </c>
      <c r="E142" s="61">
        <v>162</v>
      </c>
      <c r="F142">
        <v>88</v>
      </c>
      <c r="G142">
        <v>250</v>
      </c>
    </row>
    <row r="143" spans="1:7" x14ac:dyDescent="0.5">
      <c r="A143" s="61">
        <v>143</v>
      </c>
      <c r="B143" s="61" t="s">
        <v>411</v>
      </c>
      <c r="C143" s="61" t="s">
        <v>412</v>
      </c>
      <c r="D143" s="62" t="s">
        <v>413</v>
      </c>
      <c r="E143" s="61">
        <v>155</v>
      </c>
      <c r="F143">
        <v>94</v>
      </c>
      <c r="G143">
        <v>249</v>
      </c>
    </row>
    <row r="144" spans="1:7" x14ac:dyDescent="0.5">
      <c r="A144" s="61">
        <v>143</v>
      </c>
      <c r="B144" s="61" t="s">
        <v>475</v>
      </c>
      <c r="C144" s="61" t="s">
        <v>476</v>
      </c>
      <c r="D144" s="62" t="s">
        <v>472</v>
      </c>
      <c r="E144" s="61">
        <v>167</v>
      </c>
      <c r="F144">
        <v>82</v>
      </c>
      <c r="G144">
        <v>249</v>
      </c>
    </row>
    <row r="145" spans="1:7" x14ac:dyDescent="0.5">
      <c r="A145" s="61">
        <v>143</v>
      </c>
      <c r="B145" s="61" t="s">
        <v>527</v>
      </c>
      <c r="C145" s="61" t="s">
        <v>528</v>
      </c>
      <c r="D145" s="62" t="s">
        <v>520</v>
      </c>
      <c r="E145" s="61">
        <v>173</v>
      </c>
      <c r="F145">
        <v>76</v>
      </c>
      <c r="G145">
        <v>249</v>
      </c>
    </row>
    <row r="146" spans="1:7" x14ac:dyDescent="0.5">
      <c r="A146" s="61">
        <v>143</v>
      </c>
      <c r="B146" s="61" t="s">
        <v>1436</v>
      </c>
      <c r="C146" s="61" t="s">
        <v>1437</v>
      </c>
      <c r="D146" s="62" t="s">
        <v>1394</v>
      </c>
      <c r="E146" s="61">
        <v>173</v>
      </c>
      <c r="F146">
        <v>76</v>
      </c>
      <c r="G146">
        <v>249</v>
      </c>
    </row>
    <row r="147" spans="1:7" x14ac:dyDescent="0.5">
      <c r="A147" s="61">
        <v>147</v>
      </c>
      <c r="B147" s="61" t="s">
        <v>1552</v>
      </c>
      <c r="C147" s="61" t="s">
        <v>528</v>
      </c>
      <c r="D147" s="62" t="s">
        <v>1535</v>
      </c>
      <c r="E147" s="61">
        <v>172</v>
      </c>
      <c r="F147">
        <v>76</v>
      </c>
      <c r="G147">
        <v>248</v>
      </c>
    </row>
    <row r="148" spans="1:7" x14ac:dyDescent="0.5">
      <c r="A148" s="61">
        <v>147</v>
      </c>
      <c r="B148" s="61" t="s">
        <v>966</v>
      </c>
      <c r="C148" s="61" t="s">
        <v>701</v>
      </c>
      <c r="D148" s="62" t="s">
        <v>948</v>
      </c>
      <c r="E148" s="61">
        <v>169</v>
      </c>
      <c r="F148">
        <v>79</v>
      </c>
      <c r="G148">
        <v>248</v>
      </c>
    </row>
    <row r="149" spans="1:7" x14ac:dyDescent="0.5">
      <c r="A149" s="61">
        <v>147</v>
      </c>
      <c r="B149" s="61" t="s">
        <v>489</v>
      </c>
      <c r="C149" s="61" t="s">
        <v>1229</v>
      </c>
      <c r="D149" s="62" t="s">
        <v>1228</v>
      </c>
      <c r="E149" s="61">
        <v>158</v>
      </c>
      <c r="F149">
        <v>90</v>
      </c>
      <c r="G149">
        <v>248</v>
      </c>
    </row>
    <row r="150" spans="1:7" x14ac:dyDescent="0.5">
      <c r="A150" s="61">
        <v>147</v>
      </c>
      <c r="B150" s="61" t="s">
        <v>1402</v>
      </c>
      <c r="C150" s="61" t="s">
        <v>1403</v>
      </c>
      <c r="D150" s="62" t="s">
        <v>1394</v>
      </c>
      <c r="E150" s="61">
        <v>167</v>
      </c>
      <c r="F150">
        <v>81</v>
      </c>
      <c r="G150">
        <v>248</v>
      </c>
    </row>
    <row r="151" spans="1:7" x14ac:dyDescent="0.5">
      <c r="A151" s="61">
        <v>151</v>
      </c>
      <c r="B151" s="61" t="s">
        <v>208</v>
      </c>
      <c r="C151" s="61" t="s">
        <v>209</v>
      </c>
      <c r="D151" s="62" t="s">
        <v>248</v>
      </c>
      <c r="E151" s="61">
        <v>166</v>
      </c>
      <c r="F151">
        <v>81</v>
      </c>
      <c r="G151">
        <v>247</v>
      </c>
    </row>
    <row r="152" spans="1:7" x14ac:dyDescent="0.5">
      <c r="A152" s="61">
        <v>151</v>
      </c>
      <c r="B152" s="61" t="s">
        <v>280</v>
      </c>
      <c r="C152" s="61" t="s">
        <v>281</v>
      </c>
      <c r="D152" s="62" t="s">
        <v>279</v>
      </c>
      <c r="E152" s="61">
        <v>183</v>
      </c>
      <c r="F152">
        <v>64</v>
      </c>
      <c r="G152">
        <v>247</v>
      </c>
    </row>
    <row r="153" spans="1:7" x14ac:dyDescent="0.5">
      <c r="A153" s="61">
        <v>151</v>
      </c>
      <c r="B153" s="61" t="s">
        <v>433</v>
      </c>
      <c r="C153" s="61" t="s">
        <v>434</v>
      </c>
      <c r="D153" s="62" t="s">
        <v>413</v>
      </c>
      <c r="E153" s="61">
        <v>174</v>
      </c>
      <c r="F153">
        <v>73</v>
      </c>
      <c r="G153">
        <v>247</v>
      </c>
    </row>
    <row r="154" spans="1:7" x14ac:dyDescent="0.5">
      <c r="A154" s="61">
        <v>151</v>
      </c>
      <c r="B154" s="61" t="s">
        <v>503</v>
      </c>
      <c r="C154" s="61" t="s">
        <v>504</v>
      </c>
      <c r="D154" s="62" t="s">
        <v>472</v>
      </c>
      <c r="E154" s="61">
        <v>161</v>
      </c>
      <c r="F154">
        <v>86</v>
      </c>
      <c r="G154">
        <v>247</v>
      </c>
    </row>
    <row r="155" spans="1:7" x14ac:dyDescent="0.5">
      <c r="A155" s="61">
        <v>151</v>
      </c>
      <c r="B155" s="61" t="s">
        <v>1066</v>
      </c>
      <c r="C155" s="61" t="s">
        <v>1039</v>
      </c>
      <c r="D155" s="62">
        <v>12</v>
      </c>
      <c r="E155" s="61">
        <v>159</v>
      </c>
      <c r="F155">
        <v>88</v>
      </c>
      <c r="G155">
        <v>247</v>
      </c>
    </row>
    <row r="156" spans="1:7" x14ac:dyDescent="0.5">
      <c r="A156" s="61">
        <v>151</v>
      </c>
      <c r="B156" s="61" t="s">
        <v>1099</v>
      </c>
      <c r="C156" s="61" t="s">
        <v>1100</v>
      </c>
      <c r="D156" s="62">
        <v>12</v>
      </c>
      <c r="E156" s="61">
        <v>159</v>
      </c>
      <c r="F156">
        <v>88</v>
      </c>
      <c r="G156">
        <v>247</v>
      </c>
    </row>
    <row r="157" spans="1:7" x14ac:dyDescent="0.5">
      <c r="A157" s="61">
        <v>151</v>
      </c>
      <c r="B157" s="61" t="s">
        <v>1276</v>
      </c>
      <c r="C157" s="61" t="s">
        <v>1277</v>
      </c>
      <c r="D157" s="62">
        <v>12</v>
      </c>
      <c r="E157" s="61">
        <v>169</v>
      </c>
      <c r="F157">
        <v>78</v>
      </c>
      <c r="G157">
        <v>247</v>
      </c>
    </row>
    <row r="158" spans="1:7" x14ac:dyDescent="0.5">
      <c r="A158" s="61">
        <v>151</v>
      </c>
      <c r="B158" s="61" t="s">
        <v>1155</v>
      </c>
      <c r="C158" s="61" t="s">
        <v>1156</v>
      </c>
      <c r="D158" s="62">
        <v>13</v>
      </c>
      <c r="E158" s="61">
        <v>171</v>
      </c>
      <c r="F158">
        <v>76</v>
      </c>
      <c r="G158">
        <v>247</v>
      </c>
    </row>
    <row r="159" spans="1:7" x14ac:dyDescent="0.5">
      <c r="A159" s="61">
        <v>151</v>
      </c>
      <c r="B159" s="61" t="s">
        <v>1155</v>
      </c>
      <c r="C159" s="61" t="s">
        <v>1262</v>
      </c>
      <c r="D159" s="62">
        <v>13</v>
      </c>
      <c r="E159" s="61">
        <v>171</v>
      </c>
      <c r="F159">
        <v>76</v>
      </c>
      <c r="G159">
        <v>247</v>
      </c>
    </row>
    <row r="160" spans="1:7" x14ac:dyDescent="0.5">
      <c r="A160" s="61">
        <v>151</v>
      </c>
      <c r="B160" s="61" t="s">
        <v>1469</v>
      </c>
      <c r="C160" s="61" t="s">
        <v>1470</v>
      </c>
      <c r="D160" s="62" t="s">
        <v>1453</v>
      </c>
      <c r="E160" s="61">
        <v>169</v>
      </c>
      <c r="F160">
        <v>78</v>
      </c>
      <c r="G160">
        <v>247</v>
      </c>
    </row>
    <row r="161" spans="1:7" x14ac:dyDescent="0.5">
      <c r="A161" s="61">
        <v>151</v>
      </c>
      <c r="B161" s="61" t="s">
        <v>1099</v>
      </c>
      <c r="C161" s="61" t="s">
        <v>1135</v>
      </c>
      <c r="D161" s="62" t="s">
        <v>1453</v>
      </c>
      <c r="E161" s="61">
        <v>155</v>
      </c>
      <c r="F161">
        <v>92</v>
      </c>
      <c r="G161">
        <v>247</v>
      </c>
    </row>
    <row r="162" spans="1:7" x14ac:dyDescent="0.5">
      <c r="A162" s="61">
        <v>162</v>
      </c>
      <c r="B162" s="61" t="s">
        <v>351</v>
      </c>
      <c r="C162" s="61" t="s">
        <v>352</v>
      </c>
      <c r="D162" s="62" t="s">
        <v>279</v>
      </c>
      <c r="E162" s="61">
        <v>152</v>
      </c>
      <c r="F162">
        <v>94</v>
      </c>
      <c r="G162">
        <v>246</v>
      </c>
    </row>
    <row r="163" spans="1:7" x14ac:dyDescent="0.5">
      <c r="A163" s="61">
        <v>162</v>
      </c>
      <c r="B163" s="61" t="s">
        <v>411</v>
      </c>
      <c r="C163" s="61" t="s">
        <v>412</v>
      </c>
      <c r="D163" s="62" t="s">
        <v>413</v>
      </c>
      <c r="E163" s="61">
        <v>152</v>
      </c>
      <c r="F163">
        <v>94</v>
      </c>
      <c r="G163">
        <v>246</v>
      </c>
    </row>
    <row r="164" spans="1:7" x14ac:dyDescent="0.5">
      <c r="A164" s="61">
        <v>162</v>
      </c>
      <c r="B164" s="61" t="s">
        <v>501</v>
      </c>
      <c r="C164" s="61" t="s">
        <v>502</v>
      </c>
      <c r="D164" s="62" t="s">
        <v>472</v>
      </c>
      <c r="E164" s="61">
        <v>166</v>
      </c>
      <c r="F164">
        <v>80</v>
      </c>
      <c r="G164">
        <v>246</v>
      </c>
    </row>
    <row r="165" spans="1:7" x14ac:dyDescent="0.5">
      <c r="A165" s="61">
        <v>162</v>
      </c>
      <c r="B165" s="61" t="s">
        <v>778</v>
      </c>
      <c r="C165" s="61" t="s">
        <v>779</v>
      </c>
      <c r="D165" s="62" t="s">
        <v>777</v>
      </c>
      <c r="E165" s="61">
        <v>189</v>
      </c>
      <c r="F165">
        <v>57</v>
      </c>
      <c r="G165">
        <v>246</v>
      </c>
    </row>
    <row r="166" spans="1:7" x14ac:dyDescent="0.5">
      <c r="A166" s="61">
        <v>162</v>
      </c>
      <c r="B166" s="61" t="s">
        <v>837</v>
      </c>
      <c r="C166" s="61" t="s">
        <v>838</v>
      </c>
      <c r="D166" s="62" t="s">
        <v>817</v>
      </c>
      <c r="E166" s="61">
        <v>169</v>
      </c>
      <c r="F166">
        <v>77</v>
      </c>
      <c r="G166">
        <v>246</v>
      </c>
    </row>
    <row r="167" spans="1:7" x14ac:dyDescent="0.5">
      <c r="A167" s="61">
        <v>162</v>
      </c>
      <c r="B167" s="61" t="s">
        <v>1493</v>
      </c>
      <c r="C167" s="61" t="s">
        <v>1168</v>
      </c>
      <c r="D167" s="62" t="s">
        <v>1360</v>
      </c>
      <c r="E167" s="61">
        <v>179</v>
      </c>
      <c r="F167">
        <v>67</v>
      </c>
      <c r="G167">
        <v>246</v>
      </c>
    </row>
    <row r="168" spans="1:7" x14ac:dyDescent="0.5">
      <c r="A168" s="61">
        <v>162</v>
      </c>
      <c r="B168" s="61" t="s">
        <v>911</v>
      </c>
      <c r="C168" s="61" t="s">
        <v>550</v>
      </c>
      <c r="D168" s="62" t="s">
        <v>905</v>
      </c>
      <c r="E168" s="61">
        <v>169</v>
      </c>
      <c r="F168">
        <v>77</v>
      </c>
      <c r="G168">
        <v>246</v>
      </c>
    </row>
    <row r="169" spans="1:7" x14ac:dyDescent="0.5">
      <c r="A169" s="61">
        <v>162</v>
      </c>
      <c r="B169" s="61" t="s">
        <v>1185</v>
      </c>
      <c r="C169" s="61" t="s">
        <v>1186</v>
      </c>
      <c r="D169" s="62" t="s">
        <v>1187</v>
      </c>
      <c r="E169" s="61">
        <v>156</v>
      </c>
      <c r="F169">
        <v>90</v>
      </c>
      <c r="G169">
        <v>246</v>
      </c>
    </row>
    <row r="170" spans="1:7" x14ac:dyDescent="0.5">
      <c r="A170" s="61">
        <v>162</v>
      </c>
      <c r="B170" s="61" t="s">
        <v>1211</v>
      </c>
      <c r="C170" s="61" t="s">
        <v>1212</v>
      </c>
      <c r="D170" s="62" t="s">
        <v>1203</v>
      </c>
      <c r="E170" s="61">
        <v>168</v>
      </c>
      <c r="F170">
        <v>78</v>
      </c>
      <c r="G170">
        <v>246</v>
      </c>
    </row>
    <row r="171" spans="1:7" x14ac:dyDescent="0.5">
      <c r="A171" s="61">
        <v>171</v>
      </c>
      <c r="B171" s="61" t="s">
        <v>220</v>
      </c>
      <c r="C171" s="61" t="s">
        <v>221</v>
      </c>
      <c r="D171" s="62" t="s">
        <v>248</v>
      </c>
      <c r="E171" s="61">
        <v>176</v>
      </c>
      <c r="F171">
        <v>69</v>
      </c>
      <c r="G171">
        <v>245</v>
      </c>
    </row>
    <row r="172" spans="1:7" x14ac:dyDescent="0.5">
      <c r="A172" s="61">
        <v>171</v>
      </c>
      <c r="B172" s="61" t="s">
        <v>555</v>
      </c>
      <c r="C172" s="61" t="s">
        <v>557</v>
      </c>
      <c r="D172" s="62" t="s">
        <v>520</v>
      </c>
      <c r="E172" s="61">
        <v>182</v>
      </c>
      <c r="F172">
        <v>63</v>
      </c>
      <c r="G172">
        <v>245</v>
      </c>
    </row>
    <row r="173" spans="1:7" x14ac:dyDescent="0.5">
      <c r="A173" s="61">
        <v>171</v>
      </c>
      <c r="B173" s="61" t="s">
        <v>801</v>
      </c>
      <c r="C173" s="61" t="s">
        <v>802</v>
      </c>
      <c r="D173" s="62" t="s">
        <v>777</v>
      </c>
      <c r="E173" s="61">
        <v>171</v>
      </c>
      <c r="F173">
        <v>74</v>
      </c>
      <c r="G173">
        <v>245</v>
      </c>
    </row>
    <row r="174" spans="1:7" x14ac:dyDescent="0.5">
      <c r="A174" s="61">
        <v>171</v>
      </c>
      <c r="B174" s="61" t="s">
        <v>814</v>
      </c>
      <c r="C174" s="61" t="s">
        <v>815</v>
      </c>
      <c r="D174" s="62" t="s">
        <v>905</v>
      </c>
      <c r="E174" s="61">
        <v>169</v>
      </c>
      <c r="F174">
        <v>76</v>
      </c>
      <c r="G174">
        <v>245</v>
      </c>
    </row>
    <row r="175" spans="1:7" x14ac:dyDescent="0.5">
      <c r="A175" s="61">
        <v>171</v>
      </c>
      <c r="B175" s="61" t="s">
        <v>1231</v>
      </c>
      <c r="C175" s="61" t="s">
        <v>1232</v>
      </c>
      <c r="D175" s="62" t="s">
        <v>1228</v>
      </c>
      <c r="E175" s="61">
        <v>160</v>
      </c>
      <c r="F175">
        <v>85</v>
      </c>
      <c r="G175">
        <v>245</v>
      </c>
    </row>
    <row r="176" spans="1:7" x14ac:dyDescent="0.5">
      <c r="A176" s="61">
        <v>171</v>
      </c>
      <c r="B176" s="61" t="s">
        <v>1247</v>
      </c>
      <c r="C176" s="61" t="s">
        <v>1337</v>
      </c>
      <c r="D176" s="62" t="s">
        <v>1246</v>
      </c>
      <c r="E176" s="61">
        <v>160</v>
      </c>
      <c r="F176">
        <v>85</v>
      </c>
      <c r="G176">
        <v>245</v>
      </c>
    </row>
    <row r="177" spans="1:7" x14ac:dyDescent="0.5">
      <c r="A177" s="61">
        <v>171</v>
      </c>
      <c r="B177" s="61" t="s">
        <v>1444</v>
      </c>
      <c r="C177" s="61" t="s">
        <v>1165</v>
      </c>
      <c r="D177" s="62" t="s">
        <v>1394</v>
      </c>
      <c r="E177" s="61">
        <v>155</v>
      </c>
      <c r="F177">
        <v>90</v>
      </c>
      <c r="G177">
        <v>245</v>
      </c>
    </row>
    <row r="178" spans="1:7" x14ac:dyDescent="0.5">
      <c r="A178" s="61">
        <v>178</v>
      </c>
      <c r="B178" s="61" t="s">
        <v>619</v>
      </c>
      <c r="C178" s="61" t="s">
        <v>620</v>
      </c>
      <c r="D178" s="62" t="s">
        <v>642</v>
      </c>
      <c r="E178" s="61">
        <v>168</v>
      </c>
      <c r="F178">
        <v>76</v>
      </c>
      <c r="G178">
        <v>244</v>
      </c>
    </row>
    <row r="179" spans="1:7" x14ac:dyDescent="0.5">
      <c r="A179" s="61">
        <v>178</v>
      </c>
      <c r="B179" s="61" t="s">
        <v>771</v>
      </c>
      <c r="C179" s="61" t="s">
        <v>772</v>
      </c>
      <c r="D179" s="62" t="s">
        <v>748</v>
      </c>
      <c r="E179" s="61">
        <v>156</v>
      </c>
      <c r="F179">
        <v>88</v>
      </c>
      <c r="G179">
        <v>244</v>
      </c>
    </row>
    <row r="180" spans="1:7" x14ac:dyDescent="0.5">
      <c r="A180" s="61">
        <v>178</v>
      </c>
      <c r="B180" s="61" t="s">
        <v>231</v>
      </c>
      <c r="C180" s="61" t="s">
        <v>1272</v>
      </c>
      <c r="D180" s="62">
        <v>12</v>
      </c>
      <c r="E180" s="61">
        <v>171</v>
      </c>
      <c r="F180">
        <v>73</v>
      </c>
      <c r="G180">
        <v>244</v>
      </c>
    </row>
    <row r="181" spans="1:7" x14ac:dyDescent="0.5">
      <c r="A181" s="61">
        <v>178</v>
      </c>
      <c r="B181" s="61" t="s">
        <v>1219</v>
      </c>
      <c r="C181" s="61" t="s">
        <v>1220</v>
      </c>
      <c r="D181" s="62" t="s">
        <v>1221</v>
      </c>
      <c r="E181" s="61">
        <v>162</v>
      </c>
      <c r="F181">
        <v>82</v>
      </c>
      <c r="G181">
        <v>244</v>
      </c>
    </row>
    <row r="182" spans="1:7" x14ac:dyDescent="0.5">
      <c r="A182" s="61">
        <v>178</v>
      </c>
      <c r="B182" s="61" t="s">
        <v>1233</v>
      </c>
      <c r="C182" s="61" t="s">
        <v>1234</v>
      </c>
      <c r="D182" s="62" t="s">
        <v>1228</v>
      </c>
      <c r="E182" s="61">
        <v>167</v>
      </c>
      <c r="F182">
        <v>77</v>
      </c>
      <c r="G182">
        <v>244</v>
      </c>
    </row>
    <row r="183" spans="1:7" x14ac:dyDescent="0.5">
      <c r="A183" s="61">
        <v>183</v>
      </c>
      <c r="B183" s="61" t="s">
        <v>448</v>
      </c>
      <c r="C183" s="61" t="s">
        <v>449</v>
      </c>
      <c r="D183" s="62" t="s">
        <v>413</v>
      </c>
      <c r="E183" s="61">
        <v>159</v>
      </c>
      <c r="F183">
        <v>84</v>
      </c>
      <c r="G183">
        <v>243</v>
      </c>
    </row>
    <row r="184" spans="1:7" x14ac:dyDescent="0.5">
      <c r="A184" s="61">
        <v>183</v>
      </c>
      <c r="B184" s="61" t="s">
        <v>482</v>
      </c>
      <c r="C184" s="61" t="s">
        <v>483</v>
      </c>
      <c r="D184" s="62" t="s">
        <v>472</v>
      </c>
      <c r="E184" s="61">
        <v>161</v>
      </c>
      <c r="F184">
        <v>82</v>
      </c>
      <c r="G184">
        <v>243</v>
      </c>
    </row>
    <row r="185" spans="1:7" x14ac:dyDescent="0.5">
      <c r="A185" s="61">
        <v>183</v>
      </c>
      <c r="B185" s="61" t="s">
        <v>508</v>
      </c>
      <c r="C185" s="61" t="s">
        <v>434</v>
      </c>
      <c r="D185" s="62" t="s">
        <v>748</v>
      </c>
      <c r="E185" s="61">
        <v>186</v>
      </c>
      <c r="F185">
        <v>57</v>
      </c>
      <c r="G185">
        <v>243</v>
      </c>
    </row>
    <row r="186" spans="1:7" x14ac:dyDescent="0.5">
      <c r="A186" s="61">
        <v>186</v>
      </c>
      <c r="B186" s="61" t="s">
        <v>358</v>
      </c>
      <c r="C186" s="61" t="s">
        <v>359</v>
      </c>
      <c r="D186" s="62" t="s">
        <v>355</v>
      </c>
      <c r="E186" s="61">
        <v>189</v>
      </c>
      <c r="F186">
        <v>53</v>
      </c>
      <c r="G186">
        <v>242</v>
      </c>
    </row>
    <row r="187" spans="1:7" x14ac:dyDescent="0.5">
      <c r="A187" s="61">
        <v>186</v>
      </c>
      <c r="B187" s="61" t="s">
        <v>429</v>
      </c>
      <c r="C187" s="61" t="s">
        <v>430</v>
      </c>
      <c r="D187" s="62" t="s">
        <v>413</v>
      </c>
      <c r="E187" s="61">
        <v>181</v>
      </c>
      <c r="F187">
        <v>61</v>
      </c>
      <c r="G187">
        <v>242</v>
      </c>
    </row>
    <row r="188" spans="1:7" x14ac:dyDescent="0.5">
      <c r="A188" s="61">
        <v>186</v>
      </c>
      <c r="B188" s="61" t="s">
        <v>814</v>
      </c>
      <c r="C188" s="61" t="s">
        <v>815</v>
      </c>
      <c r="D188" s="62" t="s">
        <v>777</v>
      </c>
      <c r="E188" s="61">
        <v>166</v>
      </c>
      <c r="F188">
        <v>76</v>
      </c>
      <c r="G188">
        <v>242</v>
      </c>
    </row>
    <row r="189" spans="1:7" x14ac:dyDescent="0.5">
      <c r="A189" s="61">
        <v>186</v>
      </c>
      <c r="B189" s="61" t="s">
        <v>1045</v>
      </c>
      <c r="C189" s="61" t="s">
        <v>454</v>
      </c>
      <c r="D189" s="62">
        <v>12</v>
      </c>
      <c r="E189" s="61">
        <v>181</v>
      </c>
      <c r="F189">
        <v>61</v>
      </c>
      <c r="G189">
        <v>242</v>
      </c>
    </row>
    <row r="190" spans="1:7" x14ac:dyDescent="0.5">
      <c r="A190" s="61">
        <v>186</v>
      </c>
      <c r="B190" s="61" t="s">
        <v>1132</v>
      </c>
      <c r="C190" s="61" t="s">
        <v>1133</v>
      </c>
      <c r="D190" s="62">
        <v>13</v>
      </c>
      <c r="E190" s="61">
        <v>160</v>
      </c>
      <c r="F190">
        <v>82</v>
      </c>
      <c r="G190">
        <v>242</v>
      </c>
    </row>
    <row r="191" spans="1:7" x14ac:dyDescent="0.5">
      <c r="A191" s="61">
        <v>186</v>
      </c>
      <c r="B191" s="61" t="s">
        <v>527</v>
      </c>
      <c r="C191" s="61" t="s">
        <v>1184</v>
      </c>
      <c r="D191" s="62" t="s">
        <v>1174</v>
      </c>
      <c r="E191" s="61">
        <v>171</v>
      </c>
      <c r="F191">
        <v>71</v>
      </c>
      <c r="G191">
        <v>242</v>
      </c>
    </row>
    <row r="192" spans="1:7" x14ac:dyDescent="0.5">
      <c r="A192" s="61">
        <v>186</v>
      </c>
      <c r="B192" s="61" t="s">
        <v>1351</v>
      </c>
      <c r="C192" s="61" t="s">
        <v>1103</v>
      </c>
      <c r="D192" s="62" t="s">
        <v>1453</v>
      </c>
      <c r="E192" s="61">
        <v>168</v>
      </c>
      <c r="F192">
        <v>74</v>
      </c>
      <c r="G192">
        <v>242</v>
      </c>
    </row>
    <row r="193" spans="1:7" x14ac:dyDescent="0.5">
      <c r="A193" s="61">
        <v>193</v>
      </c>
      <c r="B193" s="61" t="s">
        <v>602</v>
      </c>
      <c r="C193" s="61" t="s">
        <v>603</v>
      </c>
      <c r="D193" s="62" t="s">
        <v>611</v>
      </c>
      <c r="E193" s="61">
        <v>164</v>
      </c>
      <c r="F193">
        <v>77</v>
      </c>
      <c r="G193">
        <v>241</v>
      </c>
    </row>
    <row r="194" spans="1:7" x14ac:dyDescent="0.5">
      <c r="A194" s="61">
        <v>193</v>
      </c>
      <c r="B194" s="61" t="s">
        <v>743</v>
      </c>
      <c r="C194" s="61" t="s">
        <v>744</v>
      </c>
      <c r="D194" s="62" t="s">
        <v>745</v>
      </c>
      <c r="E194" s="61">
        <v>172</v>
      </c>
      <c r="F194">
        <v>69</v>
      </c>
      <c r="G194">
        <v>241</v>
      </c>
    </row>
    <row r="195" spans="1:7" x14ac:dyDescent="0.5">
      <c r="A195" s="61">
        <v>193</v>
      </c>
      <c r="B195" s="61" t="s">
        <v>170</v>
      </c>
      <c r="C195" s="61" t="s">
        <v>1542</v>
      </c>
      <c r="D195" s="62" t="s">
        <v>1535</v>
      </c>
      <c r="E195" s="61">
        <v>169</v>
      </c>
      <c r="F195">
        <v>72</v>
      </c>
      <c r="G195">
        <v>241</v>
      </c>
    </row>
    <row r="196" spans="1:7" x14ac:dyDescent="0.5">
      <c r="A196" s="61">
        <v>193</v>
      </c>
      <c r="B196" s="61" t="s">
        <v>1404</v>
      </c>
      <c r="C196" s="61" t="s">
        <v>1403</v>
      </c>
      <c r="D196" s="62" t="s">
        <v>1394</v>
      </c>
      <c r="E196" s="61">
        <v>162</v>
      </c>
      <c r="F196">
        <v>79</v>
      </c>
      <c r="G196">
        <v>241</v>
      </c>
    </row>
    <row r="197" spans="1:7" x14ac:dyDescent="0.5">
      <c r="A197" s="61">
        <v>193</v>
      </c>
      <c r="B197" s="61" t="s">
        <v>1514</v>
      </c>
      <c r="C197" s="61" t="s">
        <v>1515</v>
      </c>
      <c r="D197" s="62" t="s">
        <v>1453</v>
      </c>
      <c r="E197" s="61">
        <v>168</v>
      </c>
      <c r="F197">
        <v>73</v>
      </c>
      <c r="G197">
        <v>241</v>
      </c>
    </row>
    <row r="198" spans="1:7" x14ac:dyDescent="0.5">
      <c r="A198" s="61">
        <v>198</v>
      </c>
      <c r="B198" s="61" t="s">
        <v>144</v>
      </c>
      <c r="C198" s="61" t="s">
        <v>145</v>
      </c>
      <c r="D198" s="62" t="s">
        <v>155</v>
      </c>
      <c r="E198" s="61">
        <v>159</v>
      </c>
      <c r="F198">
        <v>81</v>
      </c>
      <c r="G198">
        <v>240</v>
      </c>
    </row>
    <row r="199" spans="1:7" x14ac:dyDescent="0.5">
      <c r="A199" s="61">
        <v>198</v>
      </c>
      <c r="B199" s="61" t="s">
        <v>959</v>
      </c>
      <c r="C199" s="61" t="s">
        <v>582</v>
      </c>
      <c r="D199" s="62" t="s">
        <v>1288</v>
      </c>
      <c r="E199" s="61">
        <v>164</v>
      </c>
      <c r="F199" s="60">
        <v>76</v>
      </c>
      <c r="G199">
        <v>240</v>
      </c>
    </row>
    <row r="200" spans="1:7" x14ac:dyDescent="0.5">
      <c r="A200" s="61">
        <v>198</v>
      </c>
      <c r="B200" s="61" t="s">
        <v>388</v>
      </c>
      <c r="C200" s="61" t="s">
        <v>389</v>
      </c>
      <c r="D200" s="62" t="s">
        <v>355</v>
      </c>
      <c r="E200" s="61">
        <v>161</v>
      </c>
      <c r="F200">
        <v>79</v>
      </c>
      <c r="G200">
        <v>240</v>
      </c>
    </row>
    <row r="201" spans="1:7" x14ac:dyDescent="0.5">
      <c r="A201" s="61">
        <v>198</v>
      </c>
      <c r="B201" s="61" t="s">
        <v>410</v>
      </c>
      <c r="C201" s="61" t="s">
        <v>393</v>
      </c>
      <c r="D201" s="62" t="s">
        <v>355</v>
      </c>
      <c r="E201" s="61">
        <v>154</v>
      </c>
      <c r="F201">
        <v>86</v>
      </c>
      <c r="G201">
        <v>240</v>
      </c>
    </row>
    <row r="202" spans="1:7" x14ac:dyDescent="0.5">
      <c r="A202" s="61">
        <v>198</v>
      </c>
      <c r="B202" s="61" t="s">
        <v>399</v>
      </c>
      <c r="C202" s="61" t="s">
        <v>400</v>
      </c>
      <c r="D202" s="62" t="s">
        <v>355</v>
      </c>
      <c r="E202" s="61">
        <v>162</v>
      </c>
      <c r="F202">
        <v>78</v>
      </c>
      <c r="G202">
        <v>240</v>
      </c>
    </row>
    <row r="203" spans="1:7" x14ac:dyDescent="0.5">
      <c r="A203" s="61">
        <v>198</v>
      </c>
      <c r="B203" s="61" t="s">
        <v>535</v>
      </c>
      <c r="C203" s="61" t="s">
        <v>536</v>
      </c>
      <c r="D203" s="62" t="s">
        <v>520</v>
      </c>
      <c r="E203" s="61">
        <v>157</v>
      </c>
      <c r="F203">
        <v>83</v>
      </c>
      <c r="G203">
        <v>240</v>
      </c>
    </row>
    <row r="204" spans="1:7" x14ac:dyDescent="0.5">
      <c r="A204" s="61">
        <v>198</v>
      </c>
      <c r="B204" s="61" t="s">
        <v>598</v>
      </c>
      <c r="C204" s="61" t="s">
        <v>599</v>
      </c>
      <c r="D204" s="62" t="s">
        <v>611</v>
      </c>
      <c r="E204" s="61">
        <v>164</v>
      </c>
      <c r="F204">
        <v>76</v>
      </c>
      <c r="G204">
        <v>240</v>
      </c>
    </row>
    <row r="205" spans="1:7" x14ac:dyDescent="0.5">
      <c r="A205" s="61">
        <v>198</v>
      </c>
      <c r="B205" s="61" t="s">
        <v>1034</v>
      </c>
      <c r="C205" s="61" t="s">
        <v>1035</v>
      </c>
      <c r="D205" s="62">
        <v>12</v>
      </c>
      <c r="E205" s="61">
        <v>152</v>
      </c>
      <c r="F205">
        <v>88</v>
      </c>
      <c r="G205">
        <v>240</v>
      </c>
    </row>
    <row r="206" spans="1:7" x14ac:dyDescent="0.5">
      <c r="A206" s="61">
        <v>198</v>
      </c>
      <c r="B206" s="61" t="s">
        <v>1090</v>
      </c>
      <c r="C206" s="61" t="s">
        <v>1091</v>
      </c>
      <c r="D206" s="62">
        <v>12</v>
      </c>
      <c r="E206" s="61">
        <v>165</v>
      </c>
      <c r="F206">
        <v>75</v>
      </c>
      <c r="G206">
        <v>240</v>
      </c>
    </row>
    <row r="207" spans="1:7" x14ac:dyDescent="0.5">
      <c r="A207" s="61">
        <v>198</v>
      </c>
      <c r="B207" s="61" t="s">
        <v>1172</v>
      </c>
      <c r="C207" s="61" t="s">
        <v>1173</v>
      </c>
      <c r="D207" s="62" t="s">
        <v>1174</v>
      </c>
      <c r="E207" s="61">
        <v>152</v>
      </c>
      <c r="F207">
        <v>88</v>
      </c>
      <c r="G207">
        <v>240</v>
      </c>
    </row>
    <row r="208" spans="1:7" x14ac:dyDescent="0.5">
      <c r="A208" s="61">
        <v>198</v>
      </c>
      <c r="B208" s="61" t="s">
        <v>1188</v>
      </c>
      <c r="C208" s="61" t="s">
        <v>1189</v>
      </c>
      <c r="D208" s="62" t="s">
        <v>1187</v>
      </c>
      <c r="E208" s="61">
        <v>153</v>
      </c>
      <c r="F208" s="60">
        <v>87</v>
      </c>
      <c r="G208">
        <v>240</v>
      </c>
    </row>
    <row r="209" spans="1:7" x14ac:dyDescent="0.5">
      <c r="A209" s="61">
        <v>209</v>
      </c>
      <c r="B209" s="61" t="s">
        <v>170</v>
      </c>
      <c r="C209" s="61" t="s">
        <v>171</v>
      </c>
      <c r="D209" s="62" t="s">
        <v>155</v>
      </c>
      <c r="E209" s="61">
        <v>161</v>
      </c>
      <c r="F209">
        <v>78</v>
      </c>
      <c r="G209">
        <v>239</v>
      </c>
    </row>
    <row r="210" spans="1:7" x14ac:dyDescent="0.5">
      <c r="A210" s="61">
        <v>209</v>
      </c>
      <c r="B210" s="61" t="s">
        <v>390</v>
      </c>
      <c r="C210" s="61" t="s">
        <v>391</v>
      </c>
      <c r="D210" s="62" t="s">
        <v>355</v>
      </c>
      <c r="E210" s="61">
        <v>155</v>
      </c>
      <c r="F210">
        <v>84</v>
      </c>
      <c r="G210">
        <v>239</v>
      </c>
    </row>
    <row r="211" spans="1:7" x14ac:dyDescent="0.5">
      <c r="A211" s="61">
        <v>209</v>
      </c>
      <c r="B211" s="61" t="s">
        <v>832</v>
      </c>
      <c r="C211" s="61" t="s">
        <v>833</v>
      </c>
      <c r="D211" s="62" t="s">
        <v>817</v>
      </c>
      <c r="E211" s="61">
        <v>155</v>
      </c>
      <c r="F211">
        <v>84</v>
      </c>
      <c r="G211">
        <v>239</v>
      </c>
    </row>
    <row r="212" spans="1:7" x14ac:dyDescent="0.5">
      <c r="A212" s="61">
        <v>209</v>
      </c>
      <c r="B212" s="61" t="s">
        <v>990</v>
      </c>
      <c r="C212" s="61" t="s">
        <v>1040</v>
      </c>
      <c r="D212" s="62">
        <v>12</v>
      </c>
      <c r="E212" s="61">
        <v>155</v>
      </c>
      <c r="F212">
        <v>84</v>
      </c>
      <c r="G212">
        <v>239</v>
      </c>
    </row>
    <row r="213" spans="1:7" x14ac:dyDescent="0.5">
      <c r="A213" s="61">
        <v>209</v>
      </c>
      <c r="B213" s="61" t="s">
        <v>1052</v>
      </c>
      <c r="C213" s="61" t="s">
        <v>1053</v>
      </c>
      <c r="D213" s="62">
        <v>12</v>
      </c>
      <c r="E213" s="61">
        <v>161</v>
      </c>
      <c r="F213" s="60">
        <v>78</v>
      </c>
      <c r="G213">
        <v>239</v>
      </c>
    </row>
    <row r="214" spans="1:7" x14ac:dyDescent="0.5">
      <c r="A214" s="61">
        <v>209</v>
      </c>
      <c r="B214" s="61" t="s">
        <v>1134</v>
      </c>
      <c r="C214" s="61" t="s">
        <v>1135</v>
      </c>
      <c r="D214" s="62">
        <v>13</v>
      </c>
      <c r="E214" s="61">
        <v>173</v>
      </c>
      <c r="F214">
        <v>66</v>
      </c>
      <c r="G214">
        <v>239</v>
      </c>
    </row>
    <row r="215" spans="1:7" x14ac:dyDescent="0.5">
      <c r="A215" s="61">
        <v>209</v>
      </c>
      <c r="B215" s="61" t="s">
        <v>1150</v>
      </c>
      <c r="C215" s="61" t="s">
        <v>774</v>
      </c>
      <c r="D215" s="62">
        <v>13</v>
      </c>
      <c r="E215" s="61">
        <v>171</v>
      </c>
      <c r="F215">
        <v>68</v>
      </c>
      <c r="G215">
        <v>239</v>
      </c>
    </row>
    <row r="216" spans="1:7" x14ac:dyDescent="0.5">
      <c r="A216" s="61">
        <v>209</v>
      </c>
      <c r="B216" s="61" t="s">
        <v>146</v>
      </c>
      <c r="C216" s="61" t="s">
        <v>998</v>
      </c>
      <c r="D216" s="62" t="s">
        <v>1246</v>
      </c>
      <c r="E216" s="61">
        <v>168</v>
      </c>
      <c r="F216">
        <v>71</v>
      </c>
      <c r="G216">
        <v>239</v>
      </c>
    </row>
    <row r="217" spans="1:7" x14ac:dyDescent="0.5">
      <c r="A217" s="61">
        <v>217</v>
      </c>
      <c r="B217" s="61" t="s">
        <v>525</v>
      </c>
      <c r="C217" s="61" t="s">
        <v>526</v>
      </c>
      <c r="D217" s="62" t="s">
        <v>520</v>
      </c>
      <c r="E217" s="61">
        <v>159</v>
      </c>
      <c r="F217">
        <v>79</v>
      </c>
      <c r="G217">
        <v>238</v>
      </c>
    </row>
    <row r="218" spans="1:7" x14ac:dyDescent="0.5">
      <c r="A218" s="61">
        <v>217</v>
      </c>
      <c r="B218" s="61" t="s">
        <v>648</v>
      </c>
      <c r="C218" s="61" t="s">
        <v>449</v>
      </c>
      <c r="D218" s="62" t="s">
        <v>642</v>
      </c>
      <c r="E218" s="61">
        <v>179</v>
      </c>
      <c r="F218">
        <v>59</v>
      </c>
      <c r="G218">
        <v>238</v>
      </c>
    </row>
    <row r="219" spans="1:7" x14ac:dyDescent="0.5">
      <c r="A219" s="61">
        <v>217</v>
      </c>
      <c r="B219" s="61" t="s">
        <v>746</v>
      </c>
      <c r="C219" s="61" t="s">
        <v>747</v>
      </c>
      <c r="D219" s="62" t="s">
        <v>748</v>
      </c>
      <c r="E219" s="61">
        <v>171</v>
      </c>
      <c r="F219">
        <v>67</v>
      </c>
      <c r="G219">
        <v>238</v>
      </c>
    </row>
    <row r="220" spans="1:7" x14ac:dyDescent="0.5">
      <c r="A220" s="61">
        <v>217</v>
      </c>
      <c r="B220" s="61" t="s">
        <v>1029</v>
      </c>
      <c r="C220" s="61" t="s">
        <v>1030</v>
      </c>
      <c r="D220" s="62">
        <v>12</v>
      </c>
      <c r="E220" s="61">
        <v>149</v>
      </c>
      <c r="F220">
        <v>89</v>
      </c>
      <c r="G220">
        <v>238</v>
      </c>
    </row>
    <row r="221" spans="1:7" x14ac:dyDescent="0.5">
      <c r="A221" s="61">
        <v>217</v>
      </c>
      <c r="B221" s="61" t="s">
        <v>491</v>
      </c>
      <c r="C221" s="61" t="s">
        <v>1218</v>
      </c>
      <c r="D221" s="62" t="s">
        <v>1246</v>
      </c>
      <c r="E221" s="61">
        <v>172</v>
      </c>
      <c r="F221">
        <v>66</v>
      </c>
      <c r="G221">
        <v>238</v>
      </c>
    </row>
    <row r="222" spans="1:7" x14ac:dyDescent="0.5">
      <c r="A222" s="61">
        <v>217</v>
      </c>
      <c r="B222" s="61" t="s">
        <v>1411</v>
      </c>
      <c r="C222" s="61" t="s">
        <v>1412</v>
      </c>
      <c r="D222" s="62" t="s">
        <v>1394</v>
      </c>
      <c r="E222" s="61">
        <v>162</v>
      </c>
      <c r="F222">
        <v>76</v>
      </c>
      <c r="G222">
        <v>238</v>
      </c>
    </row>
    <row r="223" spans="1:7" x14ac:dyDescent="0.5">
      <c r="A223" s="61">
        <v>217</v>
      </c>
      <c r="B223" s="61" t="s">
        <v>1447</v>
      </c>
      <c r="C223" s="61" t="s">
        <v>1448</v>
      </c>
      <c r="D223" s="62" t="s">
        <v>1394</v>
      </c>
      <c r="E223" s="61">
        <v>185</v>
      </c>
      <c r="F223">
        <v>53</v>
      </c>
      <c r="G223">
        <v>238</v>
      </c>
    </row>
    <row r="224" spans="1:7" x14ac:dyDescent="0.5">
      <c r="A224" s="61">
        <v>224</v>
      </c>
      <c r="B224" s="61" t="s">
        <v>139</v>
      </c>
      <c r="C224" s="61" t="s">
        <v>354</v>
      </c>
      <c r="D224" s="62" t="s">
        <v>355</v>
      </c>
      <c r="E224" s="61">
        <v>163</v>
      </c>
      <c r="F224">
        <v>74</v>
      </c>
      <c r="G224">
        <v>237</v>
      </c>
    </row>
    <row r="225" spans="1:7" x14ac:dyDescent="0.5">
      <c r="A225" s="61">
        <v>224</v>
      </c>
      <c r="B225" s="61" t="s">
        <v>887</v>
      </c>
      <c r="C225" s="61" t="s">
        <v>888</v>
      </c>
      <c r="D225" s="62" t="s">
        <v>862</v>
      </c>
      <c r="E225" s="61">
        <v>162</v>
      </c>
      <c r="F225">
        <v>75</v>
      </c>
      <c r="G225">
        <v>237</v>
      </c>
    </row>
    <row r="226" spans="1:7" x14ac:dyDescent="0.5">
      <c r="A226" s="61">
        <v>224</v>
      </c>
      <c r="B226" s="61" t="s">
        <v>1380</v>
      </c>
      <c r="C226" s="61" t="s">
        <v>741</v>
      </c>
      <c r="D226" s="62" t="s">
        <v>1381</v>
      </c>
      <c r="E226" s="61">
        <v>171</v>
      </c>
      <c r="F226">
        <v>66</v>
      </c>
      <c r="G226">
        <v>237</v>
      </c>
    </row>
    <row r="227" spans="1:7" x14ac:dyDescent="0.5">
      <c r="A227" s="61">
        <v>224</v>
      </c>
      <c r="B227" s="61" t="s">
        <v>1456</v>
      </c>
      <c r="C227" s="61" t="s">
        <v>1178</v>
      </c>
      <c r="D227" s="62" t="s">
        <v>1453</v>
      </c>
      <c r="E227" s="61">
        <v>164</v>
      </c>
      <c r="F227">
        <v>73</v>
      </c>
      <c r="G227">
        <v>237</v>
      </c>
    </row>
    <row r="228" spans="1:7" x14ac:dyDescent="0.5">
      <c r="A228" s="61">
        <v>228</v>
      </c>
      <c r="B228" s="61" t="s">
        <v>655</v>
      </c>
      <c r="C228" s="61" t="s">
        <v>656</v>
      </c>
      <c r="D228" s="62" t="s">
        <v>642</v>
      </c>
      <c r="E228" s="61">
        <v>165</v>
      </c>
      <c r="F228">
        <v>71</v>
      </c>
      <c r="G228">
        <v>236</v>
      </c>
    </row>
    <row r="229" spans="1:7" x14ac:dyDescent="0.5">
      <c r="A229" s="61">
        <v>228</v>
      </c>
      <c r="B229" s="61" t="s">
        <v>914</v>
      </c>
      <c r="C229" s="61" t="s">
        <v>915</v>
      </c>
      <c r="D229" s="62" t="s">
        <v>905</v>
      </c>
      <c r="E229" s="61">
        <v>156</v>
      </c>
      <c r="F229">
        <v>80</v>
      </c>
      <c r="G229">
        <v>236</v>
      </c>
    </row>
    <row r="230" spans="1:7" x14ac:dyDescent="0.5">
      <c r="A230" s="61">
        <v>228</v>
      </c>
      <c r="B230" s="61" t="s">
        <v>1025</v>
      </c>
      <c r="C230" s="61" t="s">
        <v>664</v>
      </c>
      <c r="D230" s="62" t="s">
        <v>987</v>
      </c>
      <c r="E230" s="61">
        <v>173</v>
      </c>
      <c r="F230">
        <v>63</v>
      </c>
      <c r="G230">
        <v>236</v>
      </c>
    </row>
    <row r="231" spans="1:7" x14ac:dyDescent="0.5">
      <c r="A231" s="61">
        <v>228</v>
      </c>
      <c r="B231" s="61" t="s">
        <v>1150</v>
      </c>
      <c r="C231" s="61" t="s">
        <v>774</v>
      </c>
      <c r="D231" s="62">
        <v>13</v>
      </c>
      <c r="E231" s="61">
        <v>168</v>
      </c>
      <c r="F231">
        <v>68</v>
      </c>
      <c r="G231">
        <v>236</v>
      </c>
    </row>
    <row r="232" spans="1:7" x14ac:dyDescent="0.5">
      <c r="A232" s="61">
        <v>228</v>
      </c>
      <c r="B232" s="61" t="s">
        <v>1414</v>
      </c>
      <c r="C232" s="61" t="s">
        <v>294</v>
      </c>
      <c r="D232" s="62" t="s">
        <v>1394</v>
      </c>
      <c r="E232" s="61">
        <v>157</v>
      </c>
      <c r="F232">
        <v>79</v>
      </c>
      <c r="G232">
        <v>236</v>
      </c>
    </row>
    <row r="233" spans="1:7" x14ac:dyDescent="0.5">
      <c r="A233" s="61">
        <v>228</v>
      </c>
      <c r="B233" s="61" t="s">
        <v>766</v>
      </c>
      <c r="C233" s="61" t="s">
        <v>143</v>
      </c>
      <c r="D233" s="62" t="s">
        <v>1453</v>
      </c>
      <c r="E233" s="61">
        <v>156</v>
      </c>
      <c r="F233" s="60">
        <v>80</v>
      </c>
      <c r="G233">
        <v>236</v>
      </c>
    </row>
    <row r="234" spans="1:7" x14ac:dyDescent="0.5">
      <c r="A234" s="61">
        <v>228</v>
      </c>
      <c r="B234" s="61" t="s">
        <v>1489</v>
      </c>
      <c r="C234" s="61" t="s">
        <v>1053</v>
      </c>
      <c r="D234" s="62" t="s">
        <v>1453</v>
      </c>
      <c r="E234" s="61">
        <v>159</v>
      </c>
      <c r="F234">
        <v>77</v>
      </c>
      <c r="G234">
        <v>236</v>
      </c>
    </row>
    <row r="235" spans="1:7" x14ac:dyDescent="0.5">
      <c r="A235" s="61">
        <v>235</v>
      </c>
      <c r="B235" s="61" t="s">
        <v>846</v>
      </c>
      <c r="C235" s="61" t="s">
        <v>847</v>
      </c>
      <c r="D235" s="62" t="s">
        <v>817</v>
      </c>
      <c r="E235" s="61">
        <v>172</v>
      </c>
      <c r="F235">
        <v>63</v>
      </c>
      <c r="G235">
        <v>235</v>
      </c>
    </row>
    <row r="236" spans="1:7" x14ac:dyDescent="0.5">
      <c r="A236" s="61">
        <v>235</v>
      </c>
      <c r="B236" s="61" t="s">
        <v>549</v>
      </c>
      <c r="C236" s="61" t="s">
        <v>1551</v>
      </c>
      <c r="D236" s="62" t="s">
        <v>1535</v>
      </c>
      <c r="E236" s="61">
        <v>170</v>
      </c>
      <c r="F236">
        <v>65</v>
      </c>
      <c r="G236">
        <v>235</v>
      </c>
    </row>
    <row r="237" spans="1:7" x14ac:dyDescent="0.5">
      <c r="A237" s="61">
        <v>235</v>
      </c>
      <c r="B237" s="61" t="s">
        <v>1240</v>
      </c>
      <c r="C237" s="61" t="s">
        <v>682</v>
      </c>
      <c r="D237" s="62" t="s">
        <v>1535</v>
      </c>
      <c r="E237" s="61">
        <v>170</v>
      </c>
      <c r="F237">
        <v>65</v>
      </c>
      <c r="G237">
        <v>235</v>
      </c>
    </row>
    <row r="238" spans="1:7" x14ac:dyDescent="0.5">
      <c r="A238" s="61">
        <v>235</v>
      </c>
      <c r="B238" s="61" t="s">
        <v>1152</v>
      </c>
      <c r="C238" s="61" t="s">
        <v>1153</v>
      </c>
      <c r="D238" s="62">
        <v>13</v>
      </c>
      <c r="E238" s="61">
        <v>160</v>
      </c>
      <c r="F238">
        <v>75</v>
      </c>
      <c r="G238">
        <v>235</v>
      </c>
    </row>
    <row r="239" spans="1:7" x14ac:dyDescent="0.5">
      <c r="A239" s="61">
        <v>235</v>
      </c>
      <c r="B239" s="61" t="s">
        <v>911</v>
      </c>
      <c r="C239" s="61" t="s">
        <v>1245</v>
      </c>
      <c r="D239" s="62" t="s">
        <v>1244</v>
      </c>
      <c r="E239" s="61">
        <v>160</v>
      </c>
      <c r="F239">
        <v>75</v>
      </c>
      <c r="G239">
        <v>235</v>
      </c>
    </row>
    <row r="240" spans="1:7" x14ac:dyDescent="0.5">
      <c r="A240" s="61">
        <v>235</v>
      </c>
      <c r="B240" s="61" t="s">
        <v>1351</v>
      </c>
      <c r="C240" s="61" t="s">
        <v>1422</v>
      </c>
      <c r="D240" s="62" t="s">
        <v>1394</v>
      </c>
      <c r="E240" s="61">
        <v>159</v>
      </c>
      <c r="F240">
        <v>76</v>
      </c>
      <c r="G240">
        <v>235</v>
      </c>
    </row>
    <row r="241" spans="1:7" x14ac:dyDescent="0.5">
      <c r="A241" s="61">
        <v>235</v>
      </c>
      <c r="B241" s="61" t="s">
        <v>1462</v>
      </c>
      <c r="C241" s="61" t="s">
        <v>1463</v>
      </c>
      <c r="D241" s="62" t="s">
        <v>1453</v>
      </c>
      <c r="E241" s="61">
        <v>161</v>
      </c>
      <c r="F241">
        <v>74</v>
      </c>
      <c r="G241">
        <v>235</v>
      </c>
    </row>
    <row r="242" spans="1:7" x14ac:dyDescent="0.5">
      <c r="A242" s="61">
        <v>242</v>
      </c>
      <c r="B242" s="61" t="s">
        <v>855</v>
      </c>
      <c r="C242" s="61" t="s">
        <v>856</v>
      </c>
      <c r="D242" s="62" t="s">
        <v>817</v>
      </c>
      <c r="E242" s="61">
        <v>172</v>
      </c>
      <c r="F242">
        <v>62</v>
      </c>
      <c r="G242">
        <v>234</v>
      </c>
    </row>
    <row r="243" spans="1:7" x14ac:dyDescent="0.5">
      <c r="A243" s="61">
        <v>242</v>
      </c>
      <c r="B243" s="61" t="s">
        <v>990</v>
      </c>
      <c r="C243" s="61" t="s">
        <v>991</v>
      </c>
      <c r="D243" s="62" t="s">
        <v>987</v>
      </c>
      <c r="E243" s="61">
        <v>180</v>
      </c>
      <c r="F243">
        <v>54</v>
      </c>
      <c r="G243">
        <v>234</v>
      </c>
    </row>
    <row r="244" spans="1:7" x14ac:dyDescent="0.5">
      <c r="A244" s="61">
        <v>242</v>
      </c>
      <c r="B244" s="61" t="s">
        <v>1274</v>
      </c>
      <c r="C244" s="61" t="s">
        <v>231</v>
      </c>
      <c r="D244" s="62">
        <v>12</v>
      </c>
      <c r="E244" s="61">
        <v>162</v>
      </c>
      <c r="F244">
        <v>72</v>
      </c>
      <c r="G244">
        <v>234</v>
      </c>
    </row>
    <row r="245" spans="1:7" x14ac:dyDescent="0.5">
      <c r="A245" s="61">
        <v>242</v>
      </c>
      <c r="B245" s="61" t="s">
        <v>1222</v>
      </c>
      <c r="C245" s="61" t="s">
        <v>1223</v>
      </c>
      <c r="D245" s="62" t="s">
        <v>1221</v>
      </c>
      <c r="E245" s="61">
        <v>173</v>
      </c>
      <c r="F245">
        <v>61</v>
      </c>
      <c r="G245">
        <v>234</v>
      </c>
    </row>
    <row r="246" spans="1:7" x14ac:dyDescent="0.5">
      <c r="A246" s="61">
        <v>242</v>
      </c>
      <c r="B246" s="61" t="s">
        <v>480</v>
      </c>
      <c r="C246" s="61" t="s">
        <v>1412</v>
      </c>
      <c r="D246" s="62" t="s">
        <v>1394</v>
      </c>
      <c r="E246" s="61">
        <v>150</v>
      </c>
      <c r="F246">
        <v>84</v>
      </c>
      <c r="G246">
        <v>234</v>
      </c>
    </row>
    <row r="247" spans="1:7" x14ac:dyDescent="0.5">
      <c r="A247" s="61">
        <v>242</v>
      </c>
      <c r="B247" s="61" t="s">
        <v>466</v>
      </c>
      <c r="C247" s="61" t="s">
        <v>861</v>
      </c>
      <c r="D247" s="62" t="s">
        <v>1453</v>
      </c>
      <c r="E247" s="61">
        <v>172</v>
      </c>
      <c r="F247">
        <v>62</v>
      </c>
      <c r="G247">
        <v>234</v>
      </c>
    </row>
    <row r="248" spans="1:7" x14ac:dyDescent="0.5">
      <c r="A248" s="61">
        <v>248</v>
      </c>
      <c r="B248" s="61" t="s">
        <v>1307</v>
      </c>
      <c r="C248" s="61" t="s">
        <v>1308</v>
      </c>
      <c r="D248" s="62" t="s">
        <v>1288</v>
      </c>
      <c r="E248" s="61">
        <v>166</v>
      </c>
      <c r="F248">
        <v>67</v>
      </c>
      <c r="G248">
        <v>233</v>
      </c>
    </row>
    <row r="249" spans="1:7" x14ac:dyDescent="0.5">
      <c r="A249" s="61">
        <v>248</v>
      </c>
      <c r="B249" s="61" t="s">
        <v>859</v>
      </c>
      <c r="C249" s="61" t="s">
        <v>860</v>
      </c>
      <c r="D249" s="62" t="s">
        <v>817</v>
      </c>
      <c r="E249" s="61">
        <v>147</v>
      </c>
      <c r="F249">
        <v>86</v>
      </c>
      <c r="G249">
        <v>233</v>
      </c>
    </row>
    <row r="250" spans="1:7" x14ac:dyDescent="0.5">
      <c r="A250" s="61">
        <v>248</v>
      </c>
      <c r="B250" s="61" t="s">
        <v>139</v>
      </c>
      <c r="C250" s="61" t="s">
        <v>863</v>
      </c>
      <c r="D250" s="62" t="s">
        <v>862</v>
      </c>
      <c r="E250" s="61">
        <v>149</v>
      </c>
      <c r="F250">
        <v>84</v>
      </c>
      <c r="G250">
        <v>233</v>
      </c>
    </row>
    <row r="251" spans="1:7" x14ac:dyDescent="0.5">
      <c r="A251" s="61">
        <v>248</v>
      </c>
      <c r="B251" s="61" t="s">
        <v>315</v>
      </c>
      <c r="C251" s="61" t="s">
        <v>816</v>
      </c>
      <c r="D251" s="62" t="s">
        <v>948</v>
      </c>
      <c r="E251" s="61">
        <v>158</v>
      </c>
      <c r="F251">
        <v>75</v>
      </c>
      <c r="G251">
        <v>233</v>
      </c>
    </row>
    <row r="252" spans="1:7" x14ac:dyDescent="0.5">
      <c r="A252" s="61">
        <v>248</v>
      </c>
      <c r="B252" s="61" t="s">
        <v>981</v>
      </c>
      <c r="C252" s="61" t="s">
        <v>982</v>
      </c>
      <c r="D252" s="62" t="s">
        <v>948</v>
      </c>
      <c r="E252" s="61">
        <v>168</v>
      </c>
      <c r="F252">
        <v>65</v>
      </c>
      <c r="G252">
        <v>233</v>
      </c>
    </row>
    <row r="253" spans="1:7" x14ac:dyDescent="0.5">
      <c r="A253" s="61">
        <v>248</v>
      </c>
      <c r="B253" s="61" t="s">
        <v>388</v>
      </c>
      <c r="C253" s="61" t="s">
        <v>1183</v>
      </c>
      <c r="D253" s="62" t="s">
        <v>1174</v>
      </c>
      <c r="E253" s="61">
        <v>147</v>
      </c>
      <c r="F253">
        <v>86</v>
      </c>
      <c r="G253">
        <v>233</v>
      </c>
    </row>
    <row r="254" spans="1:7" x14ac:dyDescent="0.5">
      <c r="A254" s="61">
        <v>254</v>
      </c>
      <c r="B254" s="61" t="s">
        <v>1326</v>
      </c>
      <c r="C254" s="61">
        <v>0</v>
      </c>
      <c r="D254" s="62" t="s">
        <v>1288</v>
      </c>
      <c r="E254" s="61">
        <v>165</v>
      </c>
      <c r="F254">
        <v>67</v>
      </c>
      <c r="G254">
        <v>232</v>
      </c>
    </row>
    <row r="255" spans="1:7" x14ac:dyDescent="0.5">
      <c r="A255" s="61">
        <v>254</v>
      </c>
      <c r="B255" s="61" t="s">
        <v>1047</v>
      </c>
      <c r="C255" s="61" t="s">
        <v>1560</v>
      </c>
      <c r="D255" s="62" t="s">
        <v>1360</v>
      </c>
      <c r="E255" s="61">
        <v>165</v>
      </c>
      <c r="F255">
        <v>67</v>
      </c>
      <c r="G255">
        <v>232</v>
      </c>
    </row>
    <row r="256" spans="1:7" x14ac:dyDescent="0.5">
      <c r="A256" s="61">
        <v>254</v>
      </c>
      <c r="B256" s="61" t="s">
        <v>1549</v>
      </c>
      <c r="C256" s="61" t="s">
        <v>1550</v>
      </c>
      <c r="D256" s="62" t="s">
        <v>1535</v>
      </c>
      <c r="E256" s="61">
        <v>169</v>
      </c>
      <c r="F256">
        <v>63</v>
      </c>
      <c r="G256">
        <v>232</v>
      </c>
    </row>
    <row r="257" spans="1:7" x14ac:dyDescent="0.5">
      <c r="A257" s="61">
        <v>254</v>
      </c>
      <c r="B257" s="61" t="s">
        <v>1152</v>
      </c>
      <c r="C257" s="61" t="s">
        <v>1153</v>
      </c>
      <c r="D257" s="62">
        <v>13</v>
      </c>
      <c r="E257" s="61">
        <v>157</v>
      </c>
      <c r="F257" s="60">
        <v>75</v>
      </c>
      <c r="G257">
        <v>232</v>
      </c>
    </row>
    <row r="258" spans="1:7" x14ac:dyDescent="0.5">
      <c r="A258" s="61">
        <v>254</v>
      </c>
      <c r="B258" s="61" t="s">
        <v>1349</v>
      </c>
      <c r="C258" s="61" t="s">
        <v>816</v>
      </c>
      <c r="D258" s="62" t="s">
        <v>1174</v>
      </c>
      <c r="E258" s="61">
        <v>167</v>
      </c>
      <c r="F258">
        <v>65</v>
      </c>
      <c r="G258">
        <v>232</v>
      </c>
    </row>
    <row r="259" spans="1:7" x14ac:dyDescent="0.5">
      <c r="A259" s="61">
        <v>254</v>
      </c>
      <c r="B259" s="61" t="s">
        <v>1364</v>
      </c>
      <c r="C259" s="61" t="s">
        <v>1365</v>
      </c>
      <c r="D259" s="62" t="s">
        <v>1366</v>
      </c>
      <c r="E259" s="61">
        <v>150</v>
      </c>
      <c r="F259">
        <v>82</v>
      </c>
      <c r="G259">
        <v>232</v>
      </c>
    </row>
    <row r="260" spans="1:7" x14ac:dyDescent="0.5">
      <c r="A260" s="61">
        <v>254</v>
      </c>
      <c r="B260" s="61" t="s">
        <v>1413</v>
      </c>
      <c r="C260" s="61" t="s">
        <v>1412</v>
      </c>
      <c r="D260" s="62" t="s">
        <v>1394</v>
      </c>
      <c r="E260" s="61">
        <v>153</v>
      </c>
      <c r="F260">
        <v>79</v>
      </c>
      <c r="G260">
        <v>232</v>
      </c>
    </row>
    <row r="261" spans="1:7" x14ac:dyDescent="0.5">
      <c r="A261" s="61">
        <v>254</v>
      </c>
      <c r="B261" s="61" t="s">
        <v>1471</v>
      </c>
      <c r="C261" s="61" t="s">
        <v>1470</v>
      </c>
      <c r="D261" s="62" t="s">
        <v>1453</v>
      </c>
      <c r="E261" s="61">
        <v>155</v>
      </c>
      <c r="F261">
        <v>77</v>
      </c>
      <c r="G261">
        <v>232</v>
      </c>
    </row>
    <row r="262" spans="1:7" x14ac:dyDescent="0.5">
      <c r="A262" s="61">
        <v>254</v>
      </c>
      <c r="B262" s="61" t="s">
        <v>1473</v>
      </c>
      <c r="C262" s="61" t="s">
        <v>1135</v>
      </c>
      <c r="D262" s="62" t="s">
        <v>1453</v>
      </c>
      <c r="E262" s="61">
        <v>156</v>
      </c>
      <c r="F262">
        <v>76</v>
      </c>
      <c r="G262">
        <v>232</v>
      </c>
    </row>
    <row r="263" spans="1:7" x14ac:dyDescent="0.5">
      <c r="A263" s="61">
        <v>254</v>
      </c>
      <c r="B263" s="61" t="s">
        <v>1440</v>
      </c>
      <c r="C263" s="61" t="s">
        <v>833</v>
      </c>
      <c r="D263" s="62" t="s">
        <v>1453</v>
      </c>
      <c r="E263" s="61">
        <v>155</v>
      </c>
      <c r="F263">
        <v>77</v>
      </c>
      <c r="G263">
        <v>232</v>
      </c>
    </row>
    <row r="264" spans="1:7" x14ac:dyDescent="0.5">
      <c r="A264" s="61">
        <v>264</v>
      </c>
      <c r="B264" s="61" t="s">
        <v>477</v>
      </c>
      <c r="C264" s="61" t="s">
        <v>478</v>
      </c>
      <c r="D264" s="62" t="s">
        <v>472</v>
      </c>
      <c r="E264" s="61">
        <v>170</v>
      </c>
      <c r="F264">
        <v>61</v>
      </c>
      <c r="G264">
        <v>231</v>
      </c>
    </row>
    <row r="265" spans="1:7" x14ac:dyDescent="0.5">
      <c r="A265" s="61">
        <v>264</v>
      </c>
      <c r="B265" s="61" t="s">
        <v>571</v>
      </c>
      <c r="C265" s="61" t="s">
        <v>536</v>
      </c>
      <c r="D265" s="62" t="s">
        <v>611</v>
      </c>
      <c r="E265" s="61">
        <v>157</v>
      </c>
      <c r="F265">
        <v>74</v>
      </c>
      <c r="G265">
        <v>231</v>
      </c>
    </row>
    <row r="266" spans="1:7" x14ac:dyDescent="0.5">
      <c r="A266" s="61">
        <v>264</v>
      </c>
      <c r="B266" s="61" t="s">
        <v>148</v>
      </c>
      <c r="C266" s="61" t="s">
        <v>1042</v>
      </c>
      <c r="D266" s="62">
        <v>12</v>
      </c>
      <c r="E266" s="61">
        <v>159</v>
      </c>
      <c r="F266">
        <v>72</v>
      </c>
      <c r="G266">
        <v>231</v>
      </c>
    </row>
    <row r="267" spans="1:7" x14ac:dyDescent="0.5">
      <c r="A267" s="61">
        <v>267</v>
      </c>
      <c r="B267" s="61" t="s">
        <v>499</v>
      </c>
      <c r="C267" s="61" t="s">
        <v>317</v>
      </c>
      <c r="D267" s="62" t="s">
        <v>745</v>
      </c>
      <c r="E267" s="61">
        <v>156</v>
      </c>
      <c r="F267">
        <v>74</v>
      </c>
      <c r="G267">
        <v>230</v>
      </c>
    </row>
    <row r="268" spans="1:7" x14ac:dyDescent="0.5">
      <c r="A268" s="61">
        <v>267</v>
      </c>
      <c r="B268" s="61" t="s">
        <v>1236</v>
      </c>
      <c r="C268" s="61" t="s">
        <v>1237</v>
      </c>
      <c r="D268" s="62" t="s">
        <v>1228</v>
      </c>
      <c r="E268" s="61">
        <v>177</v>
      </c>
      <c r="F268">
        <v>53</v>
      </c>
      <c r="G268">
        <v>230</v>
      </c>
    </row>
    <row r="269" spans="1:7" x14ac:dyDescent="0.5">
      <c r="A269" s="61">
        <v>269</v>
      </c>
      <c r="B269" s="61" t="s">
        <v>372</v>
      </c>
      <c r="C269" s="61" t="s">
        <v>373</v>
      </c>
      <c r="D269" s="62" t="s">
        <v>355</v>
      </c>
      <c r="E269" s="61">
        <v>168</v>
      </c>
      <c r="F269">
        <v>61</v>
      </c>
      <c r="G269">
        <v>229</v>
      </c>
    </row>
    <row r="270" spans="1:7" x14ac:dyDescent="0.5">
      <c r="A270" s="61">
        <v>269</v>
      </c>
      <c r="B270" s="61" t="s">
        <v>1225</v>
      </c>
      <c r="C270" s="61" t="s">
        <v>1226</v>
      </c>
      <c r="D270" s="62" t="s">
        <v>1221</v>
      </c>
      <c r="E270" s="61">
        <v>168</v>
      </c>
      <c r="F270">
        <v>61</v>
      </c>
      <c r="G270">
        <v>229</v>
      </c>
    </row>
    <row r="271" spans="1:7" x14ac:dyDescent="0.5">
      <c r="A271" s="61">
        <v>271</v>
      </c>
      <c r="B271" s="61" t="s">
        <v>370</v>
      </c>
      <c r="C271" s="61" t="s">
        <v>371</v>
      </c>
      <c r="D271" s="62" t="s">
        <v>355</v>
      </c>
      <c r="E271" s="61">
        <v>169</v>
      </c>
      <c r="F271">
        <v>59</v>
      </c>
      <c r="G271">
        <v>228</v>
      </c>
    </row>
    <row r="272" spans="1:7" x14ac:dyDescent="0.5">
      <c r="A272" s="61">
        <v>271</v>
      </c>
      <c r="B272" s="61" t="s">
        <v>470</v>
      </c>
      <c r="C272" s="61" t="s">
        <v>471</v>
      </c>
      <c r="D272" s="62" t="s">
        <v>472</v>
      </c>
      <c r="E272" s="61">
        <v>167</v>
      </c>
      <c r="F272">
        <v>61</v>
      </c>
      <c r="G272">
        <v>228</v>
      </c>
    </row>
    <row r="273" spans="1:7" x14ac:dyDescent="0.5">
      <c r="A273" s="61">
        <v>271</v>
      </c>
      <c r="B273" s="61" t="s">
        <v>510</v>
      </c>
      <c r="C273" s="61" t="s">
        <v>511</v>
      </c>
      <c r="D273" s="62" t="s">
        <v>472</v>
      </c>
      <c r="E273" s="61">
        <v>167</v>
      </c>
      <c r="F273">
        <v>61</v>
      </c>
      <c r="G273">
        <v>228</v>
      </c>
    </row>
    <row r="274" spans="1:7" x14ac:dyDescent="0.5">
      <c r="A274" s="61">
        <v>271</v>
      </c>
      <c r="B274" s="61" t="s">
        <v>930</v>
      </c>
      <c r="C274" s="61" t="s">
        <v>931</v>
      </c>
      <c r="D274" s="62" t="s">
        <v>905</v>
      </c>
      <c r="E274" s="61">
        <v>147</v>
      </c>
      <c r="F274">
        <v>81</v>
      </c>
      <c r="G274">
        <v>228</v>
      </c>
    </row>
    <row r="275" spans="1:7" x14ac:dyDescent="0.5">
      <c r="A275" s="61">
        <v>271</v>
      </c>
      <c r="B275" s="61" t="s">
        <v>287</v>
      </c>
      <c r="C275" s="61" t="s">
        <v>1165</v>
      </c>
      <c r="D275" s="62" t="s">
        <v>1394</v>
      </c>
      <c r="E275" s="61">
        <v>175</v>
      </c>
      <c r="F275">
        <v>53</v>
      </c>
      <c r="G275">
        <v>228</v>
      </c>
    </row>
    <row r="276" spans="1:7" x14ac:dyDescent="0.5">
      <c r="A276" s="61">
        <v>271</v>
      </c>
      <c r="B276" s="61" t="s">
        <v>1179</v>
      </c>
      <c r="C276" s="61" t="s">
        <v>1472</v>
      </c>
      <c r="D276" s="62" t="s">
        <v>1453</v>
      </c>
      <c r="E276" s="61">
        <v>165</v>
      </c>
      <c r="F276">
        <v>63</v>
      </c>
      <c r="G276">
        <v>228</v>
      </c>
    </row>
    <row r="277" spans="1:7" x14ac:dyDescent="0.5">
      <c r="A277" s="61">
        <v>271</v>
      </c>
      <c r="B277" s="61" t="s">
        <v>1473</v>
      </c>
      <c r="C277" s="61" t="s">
        <v>1135</v>
      </c>
      <c r="D277" s="62" t="s">
        <v>1453</v>
      </c>
      <c r="E277" s="61">
        <v>166</v>
      </c>
      <c r="F277">
        <v>62</v>
      </c>
      <c r="G277">
        <v>228</v>
      </c>
    </row>
    <row r="278" spans="1:7" x14ac:dyDescent="0.5">
      <c r="A278" s="61">
        <v>278</v>
      </c>
      <c r="B278" s="61" t="s">
        <v>229</v>
      </c>
      <c r="C278" s="61" t="s">
        <v>230</v>
      </c>
      <c r="D278" s="62" t="s">
        <v>248</v>
      </c>
      <c r="E278" s="61">
        <v>161</v>
      </c>
      <c r="F278">
        <v>66</v>
      </c>
      <c r="G278">
        <v>227</v>
      </c>
    </row>
    <row r="279" spans="1:7" x14ac:dyDescent="0.5">
      <c r="A279" s="61">
        <v>278</v>
      </c>
      <c r="B279" s="61" t="s">
        <v>695</v>
      </c>
      <c r="C279" s="61" t="s">
        <v>696</v>
      </c>
      <c r="D279" s="62" t="s">
        <v>745</v>
      </c>
      <c r="E279" s="61">
        <v>150</v>
      </c>
      <c r="F279">
        <v>77</v>
      </c>
      <c r="G279">
        <v>227</v>
      </c>
    </row>
    <row r="280" spans="1:7" x14ac:dyDescent="0.5">
      <c r="A280" s="61">
        <v>278</v>
      </c>
      <c r="B280" s="61" t="s">
        <v>1359</v>
      </c>
      <c r="C280" s="61" t="s">
        <v>1363</v>
      </c>
      <c r="D280" s="62" t="s">
        <v>1360</v>
      </c>
      <c r="E280" s="61">
        <v>168</v>
      </c>
      <c r="F280">
        <v>59</v>
      </c>
      <c r="G280">
        <v>227</v>
      </c>
    </row>
    <row r="281" spans="1:7" x14ac:dyDescent="0.5">
      <c r="A281" s="61">
        <v>278</v>
      </c>
      <c r="B281" s="61" t="s">
        <v>1540</v>
      </c>
      <c r="C281" s="61" t="s">
        <v>1541</v>
      </c>
      <c r="D281" s="62" t="s">
        <v>1535</v>
      </c>
      <c r="E281" s="61">
        <v>136</v>
      </c>
      <c r="F281">
        <v>91</v>
      </c>
      <c r="G281">
        <v>227</v>
      </c>
    </row>
    <row r="282" spans="1:7" x14ac:dyDescent="0.5">
      <c r="A282" s="61">
        <v>282</v>
      </c>
      <c r="B282" s="61" t="s">
        <v>544</v>
      </c>
      <c r="C282" s="61" t="s">
        <v>474</v>
      </c>
      <c r="D282" s="62" t="s">
        <v>520</v>
      </c>
      <c r="E282" s="61">
        <v>171</v>
      </c>
      <c r="F282">
        <v>55</v>
      </c>
      <c r="G282">
        <v>226</v>
      </c>
    </row>
    <row r="283" spans="1:7" x14ac:dyDescent="0.5">
      <c r="A283" s="61">
        <v>282</v>
      </c>
      <c r="B283" s="61" t="s">
        <v>553</v>
      </c>
      <c r="C283" s="61" t="s">
        <v>554</v>
      </c>
      <c r="D283" s="62" t="s">
        <v>520</v>
      </c>
      <c r="E283" s="61">
        <v>185</v>
      </c>
      <c r="F283" s="60">
        <v>41</v>
      </c>
      <c r="G283">
        <v>226</v>
      </c>
    </row>
    <row r="284" spans="1:7" x14ac:dyDescent="0.5">
      <c r="A284" s="61">
        <v>282</v>
      </c>
      <c r="B284" s="61" t="s">
        <v>640</v>
      </c>
      <c r="C284" s="61" t="s">
        <v>641</v>
      </c>
      <c r="D284" s="62" t="s">
        <v>642</v>
      </c>
      <c r="E284" s="61">
        <v>159</v>
      </c>
      <c r="F284">
        <v>67</v>
      </c>
      <c r="G284">
        <v>226</v>
      </c>
    </row>
    <row r="285" spans="1:7" x14ac:dyDescent="0.5">
      <c r="A285" s="61">
        <v>282</v>
      </c>
      <c r="B285" s="61" t="s">
        <v>1116</v>
      </c>
      <c r="C285" s="61" t="s">
        <v>145</v>
      </c>
      <c r="D285" s="62">
        <v>12</v>
      </c>
      <c r="E285" s="61">
        <v>163</v>
      </c>
      <c r="F285">
        <v>63</v>
      </c>
      <c r="G285">
        <v>226</v>
      </c>
    </row>
    <row r="286" spans="1:7" x14ac:dyDescent="0.5">
      <c r="A286" s="61">
        <v>282</v>
      </c>
      <c r="B286" s="61" t="s">
        <v>1128</v>
      </c>
      <c r="C286" s="61" t="s">
        <v>1129</v>
      </c>
      <c r="D286" s="62">
        <v>13</v>
      </c>
      <c r="E286" s="61">
        <v>178</v>
      </c>
      <c r="F286">
        <v>48</v>
      </c>
      <c r="G286">
        <v>226</v>
      </c>
    </row>
    <row r="287" spans="1:7" x14ac:dyDescent="0.5">
      <c r="A287" s="61">
        <v>282</v>
      </c>
      <c r="B287" s="61" t="s">
        <v>1179</v>
      </c>
      <c r="C287" s="61" t="s">
        <v>1180</v>
      </c>
      <c r="D287" s="62" t="s">
        <v>1174</v>
      </c>
      <c r="E287" s="61">
        <v>162</v>
      </c>
      <c r="F287">
        <v>64</v>
      </c>
      <c r="G287">
        <v>226</v>
      </c>
    </row>
    <row r="288" spans="1:7" x14ac:dyDescent="0.5">
      <c r="A288" s="61">
        <v>288</v>
      </c>
      <c r="B288" s="61" t="s">
        <v>240</v>
      </c>
      <c r="C288" s="61" t="s">
        <v>241</v>
      </c>
      <c r="D288" s="62" t="s">
        <v>248</v>
      </c>
      <c r="E288" s="61">
        <v>138</v>
      </c>
      <c r="F288">
        <v>87</v>
      </c>
      <c r="G288">
        <v>225</v>
      </c>
    </row>
    <row r="289" spans="1:7" x14ac:dyDescent="0.5">
      <c r="A289" s="61">
        <v>288</v>
      </c>
      <c r="B289" s="61" t="s">
        <v>583</v>
      </c>
      <c r="C289" s="61" t="s">
        <v>584</v>
      </c>
      <c r="D289" s="62" t="s">
        <v>611</v>
      </c>
      <c r="E289" s="61">
        <v>150</v>
      </c>
      <c r="F289">
        <v>75</v>
      </c>
      <c r="G289">
        <v>225</v>
      </c>
    </row>
    <row r="290" spans="1:7" x14ac:dyDescent="0.5">
      <c r="A290" s="61">
        <v>288</v>
      </c>
      <c r="B290" s="61" t="s">
        <v>596</v>
      </c>
      <c r="C290" s="61" t="s">
        <v>177</v>
      </c>
      <c r="D290" s="62" t="s">
        <v>862</v>
      </c>
      <c r="E290" s="61">
        <v>157</v>
      </c>
      <c r="F290">
        <v>68</v>
      </c>
      <c r="G290">
        <v>225</v>
      </c>
    </row>
    <row r="291" spans="1:7" x14ac:dyDescent="0.5">
      <c r="A291" s="61">
        <v>288</v>
      </c>
      <c r="B291" s="61" t="s">
        <v>457</v>
      </c>
      <c r="C291" s="61" t="s">
        <v>972</v>
      </c>
      <c r="D291" s="62" t="s">
        <v>948</v>
      </c>
      <c r="E291" s="61">
        <v>152</v>
      </c>
      <c r="F291">
        <v>73</v>
      </c>
      <c r="G291">
        <v>225</v>
      </c>
    </row>
    <row r="292" spans="1:7" x14ac:dyDescent="0.5">
      <c r="A292" s="61">
        <v>288</v>
      </c>
      <c r="B292" s="61" t="s">
        <v>1491</v>
      </c>
      <c r="C292" s="61" t="s">
        <v>1492</v>
      </c>
      <c r="D292" s="62" t="s">
        <v>1453</v>
      </c>
      <c r="E292" s="61">
        <v>142</v>
      </c>
      <c r="F292">
        <v>83</v>
      </c>
      <c r="G292">
        <v>225</v>
      </c>
    </row>
    <row r="293" spans="1:7" x14ac:dyDescent="0.5">
      <c r="A293" s="61">
        <v>293</v>
      </c>
      <c r="B293" s="61" t="s">
        <v>192</v>
      </c>
      <c r="C293" s="61" t="s">
        <v>193</v>
      </c>
      <c r="D293" s="62" t="s">
        <v>155</v>
      </c>
      <c r="E293" s="61">
        <v>163</v>
      </c>
      <c r="F293">
        <v>61</v>
      </c>
      <c r="G293">
        <v>224</v>
      </c>
    </row>
    <row r="294" spans="1:7" x14ac:dyDescent="0.5">
      <c r="A294" s="61">
        <v>293</v>
      </c>
      <c r="B294" s="61" t="s">
        <v>672</v>
      </c>
      <c r="C294" s="61" t="s">
        <v>673</v>
      </c>
      <c r="D294" s="62" t="s">
        <v>642</v>
      </c>
      <c r="E294" s="61">
        <v>150</v>
      </c>
      <c r="F294">
        <v>74</v>
      </c>
      <c r="G294">
        <v>224</v>
      </c>
    </row>
    <row r="295" spans="1:7" x14ac:dyDescent="0.5">
      <c r="A295" s="61">
        <v>293</v>
      </c>
      <c r="B295" s="61" t="s">
        <v>808</v>
      </c>
      <c r="C295" s="61" t="s">
        <v>809</v>
      </c>
      <c r="D295" s="62" t="s">
        <v>777</v>
      </c>
      <c r="E295" s="61">
        <v>186</v>
      </c>
      <c r="F295">
        <v>38</v>
      </c>
      <c r="G295">
        <v>224</v>
      </c>
    </row>
    <row r="296" spans="1:7" x14ac:dyDescent="0.5">
      <c r="A296" s="61">
        <v>293</v>
      </c>
      <c r="B296" s="61" t="s">
        <v>1002</v>
      </c>
      <c r="C296" s="61" t="s">
        <v>1003</v>
      </c>
      <c r="D296" s="62" t="s">
        <v>987</v>
      </c>
      <c r="E296" s="61">
        <v>154</v>
      </c>
      <c r="F296">
        <v>70</v>
      </c>
      <c r="G296">
        <v>224</v>
      </c>
    </row>
    <row r="297" spans="1:7" x14ac:dyDescent="0.5">
      <c r="A297" s="61">
        <v>293</v>
      </c>
      <c r="B297" s="61" t="s">
        <v>1376</v>
      </c>
      <c r="C297" s="61" t="s">
        <v>822</v>
      </c>
      <c r="D297" s="62" t="s">
        <v>1377</v>
      </c>
      <c r="E297" s="61">
        <v>171</v>
      </c>
      <c r="F297">
        <v>53</v>
      </c>
      <c r="G297">
        <v>224</v>
      </c>
    </row>
    <row r="298" spans="1:7" x14ac:dyDescent="0.5">
      <c r="A298" s="61">
        <v>293</v>
      </c>
      <c r="B298" s="61" t="s">
        <v>579</v>
      </c>
      <c r="C298" s="61" t="s">
        <v>1178</v>
      </c>
      <c r="D298" s="62" t="s">
        <v>1453</v>
      </c>
      <c r="E298" s="61">
        <v>160</v>
      </c>
      <c r="F298">
        <v>64</v>
      </c>
      <c r="G298">
        <v>224</v>
      </c>
    </row>
    <row r="299" spans="1:7" x14ac:dyDescent="0.5">
      <c r="A299" s="61">
        <v>293</v>
      </c>
      <c r="B299" s="61" t="s">
        <v>579</v>
      </c>
      <c r="C299" s="61" t="s">
        <v>1487</v>
      </c>
      <c r="D299" s="62" t="s">
        <v>1453</v>
      </c>
      <c r="E299" s="61">
        <v>150</v>
      </c>
      <c r="F299">
        <v>74</v>
      </c>
      <c r="G299">
        <v>224</v>
      </c>
    </row>
    <row r="300" spans="1:7" x14ac:dyDescent="0.5">
      <c r="A300" s="61">
        <v>300</v>
      </c>
      <c r="B300" s="61" t="s">
        <v>626</v>
      </c>
      <c r="C300" s="61" t="s">
        <v>627</v>
      </c>
      <c r="D300" s="62" t="s">
        <v>642</v>
      </c>
      <c r="E300" s="61">
        <v>177</v>
      </c>
      <c r="F300">
        <v>46</v>
      </c>
      <c r="G300">
        <v>223</v>
      </c>
    </row>
    <row r="301" spans="1:7" x14ac:dyDescent="0.5">
      <c r="A301" s="61">
        <v>300</v>
      </c>
      <c r="B301" s="61" t="s">
        <v>750</v>
      </c>
      <c r="C301" s="61" t="s">
        <v>751</v>
      </c>
      <c r="D301" s="62" t="s">
        <v>748</v>
      </c>
      <c r="E301" s="61">
        <v>160</v>
      </c>
      <c r="F301">
        <v>63</v>
      </c>
      <c r="G301">
        <v>223</v>
      </c>
    </row>
    <row r="302" spans="1:7" x14ac:dyDescent="0.5">
      <c r="A302" s="61">
        <v>300</v>
      </c>
      <c r="B302" s="61" t="s">
        <v>868</v>
      </c>
      <c r="C302" s="61" t="s">
        <v>869</v>
      </c>
      <c r="D302" s="62" t="s">
        <v>862</v>
      </c>
      <c r="E302" s="61">
        <v>145</v>
      </c>
      <c r="F302">
        <v>78</v>
      </c>
      <c r="G302">
        <v>223</v>
      </c>
    </row>
    <row r="303" spans="1:7" x14ac:dyDescent="0.5">
      <c r="A303" s="61">
        <v>300</v>
      </c>
      <c r="B303" s="61" t="s">
        <v>759</v>
      </c>
      <c r="C303" s="61" t="s">
        <v>1248</v>
      </c>
      <c r="D303" s="62" t="s">
        <v>1246</v>
      </c>
      <c r="E303" s="61">
        <v>160</v>
      </c>
      <c r="F303">
        <v>63</v>
      </c>
      <c r="G303">
        <v>223</v>
      </c>
    </row>
    <row r="304" spans="1:7" x14ac:dyDescent="0.5">
      <c r="A304" s="61">
        <v>304</v>
      </c>
      <c r="B304" s="61" t="s">
        <v>139</v>
      </c>
      <c r="C304" s="61" t="s">
        <v>143</v>
      </c>
      <c r="D304" s="62" t="s">
        <v>155</v>
      </c>
      <c r="E304" s="61">
        <v>160</v>
      </c>
      <c r="F304">
        <v>62</v>
      </c>
      <c r="G304">
        <v>222</v>
      </c>
    </row>
    <row r="305" spans="1:7" x14ac:dyDescent="0.5">
      <c r="A305" s="61">
        <v>304</v>
      </c>
      <c r="B305" s="61" t="s">
        <v>457</v>
      </c>
      <c r="C305" s="61" t="s">
        <v>714</v>
      </c>
      <c r="D305" s="62" t="s">
        <v>745</v>
      </c>
      <c r="E305" s="61">
        <v>162</v>
      </c>
      <c r="F305">
        <v>60</v>
      </c>
      <c r="G305">
        <v>222</v>
      </c>
    </row>
    <row r="306" spans="1:7" x14ac:dyDescent="0.5">
      <c r="A306" s="61">
        <v>304</v>
      </c>
      <c r="B306" s="61" t="s">
        <v>734</v>
      </c>
      <c r="C306" s="61" t="s">
        <v>402</v>
      </c>
      <c r="D306" s="62" t="s">
        <v>745</v>
      </c>
      <c r="E306" s="61">
        <v>168</v>
      </c>
      <c r="F306">
        <v>54</v>
      </c>
      <c r="G306">
        <v>222</v>
      </c>
    </row>
    <row r="307" spans="1:7" x14ac:dyDescent="0.5">
      <c r="A307" s="61">
        <v>304</v>
      </c>
      <c r="B307" s="61" t="s">
        <v>819</v>
      </c>
      <c r="C307" s="61" t="s">
        <v>820</v>
      </c>
      <c r="D307" s="62" t="s">
        <v>817</v>
      </c>
      <c r="E307" s="61">
        <v>169</v>
      </c>
      <c r="F307">
        <v>53</v>
      </c>
      <c r="G307">
        <v>222</v>
      </c>
    </row>
    <row r="308" spans="1:7" x14ac:dyDescent="0.5">
      <c r="A308" s="61">
        <v>304</v>
      </c>
      <c r="B308" s="61" t="s">
        <v>894</v>
      </c>
      <c r="C308" s="61" t="s">
        <v>895</v>
      </c>
      <c r="D308" s="62" t="s">
        <v>862</v>
      </c>
      <c r="E308" s="61">
        <v>148</v>
      </c>
      <c r="F308">
        <v>74</v>
      </c>
      <c r="G308">
        <v>222</v>
      </c>
    </row>
    <row r="309" spans="1:7" x14ac:dyDescent="0.5">
      <c r="A309" s="61">
        <v>304</v>
      </c>
      <c r="B309" s="61" t="s">
        <v>950</v>
      </c>
      <c r="C309" s="61" t="s">
        <v>478</v>
      </c>
      <c r="D309" s="62" t="s">
        <v>948</v>
      </c>
      <c r="E309" s="61">
        <v>153</v>
      </c>
      <c r="F309" s="60">
        <v>69</v>
      </c>
      <c r="G309">
        <v>222</v>
      </c>
    </row>
    <row r="310" spans="1:7" x14ac:dyDescent="0.5">
      <c r="A310" s="61">
        <v>304</v>
      </c>
      <c r="B310" s="61" t="s">
        <v>857</v>
      </c>
      <c r="C310" s="61" t="s">
        <v>1403</v>
      </c>
      <c r="D310" s="62" t="s">
        <v>1394</v>
      </c>
      <c r="E310" s="61">
        <v>165</v>
      </c>
      <c r="F310">
        <v>57</v>
      </c>
      <c r="G310">
        <v>222</v>
      </c>
    </row>
    <row r="311" spans="1:7" x14ac:dyDescent="0.5">
      <c r="A311" s="61">
        <v>311</v>
      </c>
      <c r="B311" s="61" t="s">
        <v>645</v>
      </c>
      <c r="C311" s="61" t="s">
        <v>160</v>
      </c>
      <c r="D311" s="62" t="s">
        <v>642</v>
      </c>
      <c r="E311" s="61">
        <v>154</v>
      </c>
      <c r="F311">
        <v>67</v>
      </c>
      <c r="G311">
        <v>221</v>
      </c>
    </row>
    <row r="312" spans="1:7" x14ac:dyDescent="0.5">
      <c r="A312" s="61">
        <v>311</v>
      </c>
      <c r="B312" s="61" t="s">
        <v>796</v>
      </c>
      <c r="C312" s="61" t="s">
        <v>797</v>
      </c>
      <c r="D312" s="62" t="s">
        <v>777</v>
      </c>
      <c r="E312" s="61">
        <v>163</v>
      </c>
      <c r="F312">
        <v>58</v>
      </c>
      <c r="G312">
        <v>221</v>
      </c>
    </row>
    <row r="313" spans="1:7" x14ac:dyDescent="0.5">
      <c r="A313" s="61">
        <v>311</v>
      </c>
      <c r="B313" s="61" t="s">
        <v>1043</v>
      </c>
      <c r="C313" s="61" t="s">
        <v>1044</v>
      </c>
      <c r="D313" s="62">
        <v>12</v>
      </c>
      <c r="E313" s="61">
        <v>156</v>
      </c>
      <c r="F313">
        <v>65</v>
      </c>
      <c r="G313">
        <v>221</v>
      </c>
    </row>
    <row r="314" spans="1:7" x14ac:dyDescent="0.5">
      <c r="A314" s="61">
        <v>314</v>
      </c>
      <c r="B314" s="61" t="s">
        <v>698</v>
      </c>
      <c r="C314" s="61" t="s">
        <v>699</v>
      </c>
      <c r="D314" s="62" t="s">
        <v>745</v>
      </c>
      <c r="E314" s="61">
        <v>167</v>
      </c>
      <c r="F314">
        <v>53</v>
      </c>
      <c r="G314">
        <v>220</v>
      </c>
    </row>
    <row r="315" spans="1:7" x14ac:dyDescent="0.5">
      <c r="A315" s="61">
        <v>314</v>
      </c>
      <c r="B315" s="61" t="s">
        <v>1157</v>
      </c>
      <c r="C315" s="61" t="s">
        <v>1158</v>
      </c>
      <c r="D315" s="62">
        <v>13</v>
      </c>
      <c r="E315" s="61">
        <v>153</v>
      </c>
      <c r="F315">
        <v>67</v>
      </c>
      <c r="G315">
        <v>220</v>
      </c>
    </row>
    <row r="316" spans="1:7" x14ac:dyDescent="0.5">
      <c r="A316" s="61">
        <v>314</v>
      </c>
      <c r="B316" s="61" t="s">
        <v>1460</v>
      </c>
      <c r="C316" s="61" t="s">
        <v>1383</v>
      </c>
      <c r="D316" s="62" t="s">
        <v>1453</v>
      </c>
      <c r="E316" s="61">
        <v>142</v>
      </c>
      <c r="F316">
        <v>78</v>
      </c>
      <c r="G316">
        <v>220</v>
      </c>
    </row>
    <row r="317" spans="1:7" x14ac:dyDescent="0.5">
      <c r="A317" s="61">
        <v>317</v>
      </c>
      <c r="B317" s="61" t="s">
        <v>146</v>
      </c>
      <c r="C317" s="61" t="s">
        <v>147</v>
      </c>
      <c r="D317" s="62" t="s">
        <v>155</v>
      </c>
      <c r="E317" s="61">
        <v>154</v>
      </c>
      <c r="F317">
        <v>65</v>
      </c>
      <c r="G317">
        <v>219</v>
      </c>
    </row>
    <row r="318" spans="1:7" x14ac:dyDescent="0.5">
      <c r="A318" s="61">
        <v>317</v>
      </c>
      <c r="B318" s="61" t="s">
        <v>549</v>
      </c>
      <c r="C318" s="61" t="s">
        <v>550</v>
      </c>
      <c r="D318" s="62" t="s">
        <v>520</v>
      </c>
      <c r="E318" s="61">
        <v>162</v>
      </c>
      <c r="F318">
        <v>57</v>
      </c>
      <c r="G318">
        <v>219</v>
      </c>
    </row>
    <row r="319" spans="1:7" x14ac:dyDescent="0.5">
      <c r="A319" s="61">
        <v>317</v>
      </c>
      <c r="B319" s="61" t="s">
        <v>634</v>
      </c>
      <c r="C319" s="61" t="s">
        <v>635</v>
      </c>
      <c r="D319" s="62" t="s">
        <v>642</v>
      </c>
      <c r="E319" s="61">
        <v>169</v>
      </c>
      <c r="F319">
        <v>50</v>
      </c>
      <c r="G319">
        <v>219</v>
      </c>
    </row>
    <row r="320" spans="1:7" x14ac:dyDescent="0.5">
      <c r="A320" s="61">
        <v>317</v>
      </c>
      <c r="B320" s="61" t="s">
        <v>661</v>
      </c>
      <c r="C320" s="61" t="s">
        <v>662</v>
      </c>
      <c r="D320" s="62" t="s">
        <v>642</v>
      </c>
      <c r="E320" s="61">
        <v>161</v>
      </c>
      <c r="F320" s="60">
        <v>58</v>
      </c>
      <c r="G320">
        <v>219</v>
      </c>
    </row>
    <row r="321" spans="1:7" x14ac:dyDescent="0.5">
      <c r="A321" s="61">
        <v>317</v>
      </c>
      <c r="B321" s="61" t="s">
        <v>951</v>
      </c>
      <c r="C321" s="61" t="s">
        <v>952</v>
      </c>
      <c r="D321" s="62" t="s">
        <v>948</v>
      </c>
      <c r="E321" s="61">
        <v>157</v>
      </c>
      <c r="F321">
        <v>62</v>
      </c>
      <c r="G321">
        <v>219</v>
      </c>
    </row>
    <row r="322" spans="1:7" x14ac:dyDescent="0.5">
      <c r="A322" s="61">
        <v>317</v>
      </c>
      <c r="B322" s="61" t="s">
        <v>573</v>
      </c>
      <c r="C322" s="61" t="s">
        <v>541</v>
      </c>
      <c r="D322" s="62" t="s">
        <v>1187</v>
      </c>
      <c r="E322" s="61">
        <v>157</v>
      </c>
      <c r="F322">
        <v>62</v>
      </c>
      <c r="G322">
        <v>219</v>
      </c>
    </row>
    <row r="323" spans="1:7" x14ac:dyDescent="0.5">
      <c r="A323" s="61">
        <v>317</v>
      </c>
      <c r="B323" s="61" t="s">
        <v>1201</v>
      </c>
      <c r="C323" s="61" t="s">
        <v>1202</v>
      </c>
      <c r="D323" s="62" t="s">
        <v>1203</v>
      </c>
      <c r="E323" s="61">
        <v>167</v>
      </c>
      <c r="F323">
        <v>52</v>
      </c>
      <c r="G323">
        <v>219</v>
      </c>
    </row>
    <row r="324" spans="1:7" x14ac:dyDescent="0.5">
      <c r="A324" s="61">
        <v>317</v>
      </c>
      <c r="B324" s="61" t="s">
        <v>1442</v>
      </c>
      <c r="C324" s="61" t="s">
        <v>1443</v>
      </c>
      <c r="D324" s="62" t="s">
        <v>1394</v>
      </c>
      <c r="E324" s="61">
        <v>181</v>
      </c>
      <c r="F324">
        <v>38</v>
      </c>
      <c r="G324">
        <v>219</v>
      </c>
    </row>
    <row r="325" spans="1:7" x14ac:dyDescent="0.5">
      <c r="A325" s="61">
        <v>317</v>
      </c>
      <c r="B325" s="61" t="s">
        <v>1498</v>
      </c>
      <c r="C325" s="61" t="s">
        <v>1499</v>
      </c>
      <c r="D325" s="62" t="s">
        <v>1453</v>
      </c>
      <c r="E325" s="61">
        <v>151</v>
      </c>
      <c r="F325">
        <v>68</v>
      </c>
      <c r="G325">
        <v>219</v>
      </c>
    </row>
    <row r="326" spans="1:7" x14ac:dyDescent="0.5">
      <c r="A326" s="61">
        <v>326</v>
      </c>
      <c r="B326" s="61" t="s">
        <v>1571</v>
      </c>
      <c r="C326" s="61" t="s">
        <v>1345</v>
      </c>
      <c r="D326" s="62" t="s">
        <v>1360</v>
      </c>
      <c r="E326" s="61">
        <v>143</v>
      </c>
      <c r="F326">
        <v>75</v>
      </c>
      <c r="G326">
        <v>218</v>
      </c>
    </row>
    <row r="327" spans="1:7" x14ac:dyDescent="0.5">
      <c r="A327" s="61">
        <v>326</v>
      </c>
      <c r="B327" s="61" t="s">
        <v>780</v>
      </c>
      <c r="C327" s="61" t="s">
        <v>993</v>
      </c>
      <c r="D327" s="62" t="s">
        <v>987</v>
      </c>
      <c r="E327" s="61">
        <v>160</v>
      </c>
      <c r="F327">
        <v>58</v>
      </c>
      <c r="G327">
        <v>218</v>
      </c>
    </row>
    <row r="328" spans="1:7" x14ac:dyDescent="0.5">
      <c r="A328" s="61">
        <v>326</v>
      </c>
      <c r="B328" s="61" t="s">
        <v>1512</v>
      </c>
      <c r="C328" s="61" t="s">
        <v>833</v>
      </c>
      <c r="D328" s="62" t="s">
        <v>1453</v>
      </c>
      <c r="E328" s="61">
        <v>138</v>
      </c>
      <c r="F328">
        <v>80</v>
      </c>
      <c r="G328">
        <v>218</v>
      </c>
    </row>
    <row r="329" spans="1:7" x14ac:dyDescent="0.5">
      <c r="A329" s="61">
        <v>326</v>
      </c>
      <c r="B329" s="61" t="s">
        <v>1513</v>
      </c>
      <c r="C329" s="61" t="s">
        <v>715</v>
      </c>
      <c r="D329" s="62" t="s">
        <v>1453</v>
      </c>
      <c r="E329" s="61">
        <v>151</v>
      </c>
      <c r="F329">
        <v>67</v>
      </c>
      <c r="G329">
        <v>218</v>
      </c>
    </row>
    <row r="330" spans="1:7" x14ac:dyDescent="0.5">
      <c r="A330" s="61">
        <v>330</v>
      </c>
      <c r="B330" s="61" t="s">
        <v>538</v>
      </c>
      <c r="C330" s="61" t="s">
        <v>539</v>
      </c>
      <c r="D330" s="62" t="s">
        <v>520</v>
      </c>
      <c r="E330" s="61">
        <v>159</v>
      </c>
      <c r="F330">
        <v>58</v>
      </c>
      <c r="G330">
        <v>217</v>
      </c>
    </row>
    <row r="331" spans="1:7" x14ac:dyDescent="0.5">
      <c r="A331" s="61">
        <v>330</v>
      </c>
      <c r="B331" s="61" t="s">
        <v>842</v>
      </c>
      <c r="C331" s="61" t="s">
        <v>843</v>
      </c>
      <c r="D331" s="62" t="s">
        <v>817</v>
      </c>
      <c r="E331" s="61">
        <v>144</v>
      </c>
      <c r="F331">
        <v>73</v>
      </c>
      <c r="G331">
        <v>217</v>
      </c>
    </row>
    <row r="332" spans="1:7" x14ac:dyDescent="0.5">
      <c r="A332" s="61">
        <v>330</v>
      </c>
      <c r="B332" s="61" t="s">
        <v>1161</v>
      </c>
      <c r="C332" s="61" t="s">
        <v>1162</v>
      </c>
      <c r="D332" s="62" t="s">
        <v>1360</v>
      </c>
      <c r="E332" s="61">
        <v>172</v>
      </c>
      <c r="F332" s="60">
        <v>45</v>
      </c>
      <c r="G332">
        <v>217</v>
      </c>
    </row>
    <row r="333" spans="1:7" x14ac:dyDescent="0.5">
      <c r="A333" s="61">
        <v>330</v>
      </c>
      <c r="B333" s="61" t="s">
        <v>1474</v>
      </c>
      <c r="C333" s="61" t="s">
        <v>1135</v>
      </c>
      <c r="D333" s="62" t="s">
        <v>1453</v>
      </c>
      <c r="E333" s="61">
        <v>155</v>
      </c>
      <c r="F333">
        <v>62</v>
      </c>
      <c r="G333">
        <v>217</v>
      </c>
    </row>
    <row r="334" spans="1:7" x14ac:dyDescent="0.5">
      <c r="A334" s="61">
        <v>334</v>
      </c>
      <c r="B334" s="61" t="s">
        <v>1320</v>
      </c>
      <c r="C334" s="61" t="s">
        <v>1321</v>
      </c>
      <c r="D334" s="62" t="s">
        <v>1288</v>
      </c>
      <c r="E334" s="61">
        <v>146</v>
      </c>
      <c r="F334">
        <v>70</v>
      </c>
      <c r="G334">
        <v>216</v>
      </c>
    </row>
    <row r="335" spans="1:7" x14ac:dyDescent="0.5">
      <c r="A335" s="61">
        <v>334</v>
      </c>
      <c r="B335" s="61" t="s">
        <v>380</v>
      </c>
      <c r="C335" s="61" t="s">
        <v>381</v>
      </c>
      <c r="D335" s="62" t="s">
        <v>355</v>
      </c>
      <c r="E335" s="61">
        <v>165</v>
      </c>
      <c r="F335">
        <v>51</v>
      </c>
      <c r="G335">
        <v>216</v>
      </c>
    </row>
    <row r="336" spans="1:7" x14ac:dyDescent="0.5">
      <c r="A336" s="61">
        <v>334</v>
      </c>
      <c r="B336" s="61" t="s">
        <v>403</v>
      </c>
      <c r="C336" s="61" t="s">
        <v>404</v>
      </c>
      <c r="D336" s="62" t="s">
        <v>355</v>
      </c>
      <c r="E336" s="61">
        <v>159</v>
      </c>
      <c r="F336">
        <v>57</v>
      </c>
      <c r="G336">
        <v>216</v>
      </c>
    </row>
    <row r="337" spans="1:7" x14ac:dyDescent="0.5">
      <c r="A337" s="61">
        <v>334</v>
      </c>
      <c r="B337" s="61" t="s">
        <v>631</v>
      </c>
      <c r="C337" s="61" t="s">
        <v>632</v>
      </c>
      <c r="D337" s="62" t="s">
        <v>642</v>
      </c>
      <c r="E337" s="61">
        <v>161</v>
      </c>
      <c r="F337">
        <v>55</v>
      </c>
      <c r="G337">
        <v>216</v>
      </c>
    </row>
    <row r="338" spans="1:7" x14ac:dyDescent="0.5">
      <c r="A338" s="61">
        <v>334</v>
      </c>
      <c r="B338" s="61" t="s">
        <v>763</v>
      </c>
      <c r="C338" s="61" t="s">
        <v>764</v>
      </c>
      <c r="D338" s="62" t="s">
        <v>748</v>
      </c>
      <c r="E338" s="61">
        <v>141</v>
      </c>
      <c r="F338">
        <v>75</v>
      </c>
      <c r="G338">
        <v>216</v>
      </c>
    </row>
    <row r="339" spans="1:7" x14ac:dyDescent="0.5">
      <c r="A339" s="61">
        <v>334</v>
      </c>
      <c r="B339" s="61" t="s">
        <v>773</v>
      </c>
      <c r="C339" s="61" t="s">
        <v>774</v>
      </c>
      <c r="D339" s="62" t="s">
        <v>748</v>
      </c>
      <c r="E339" s="61">
        <v>165</v>
      </c>
      <c r="F339">
        <v>51</v>
      </c>
      <c r="G339">
        <v>216</v>
      </c>
    </row>
    <row r="340" spans="1:7" x14ac:dyDescent="0.5">
      <c r="A340" s="61">
        <v>334</v>
      </c>
      <c r="B340" s="61" t="s">
        <v>932</v>
      </c>
      <c r="C340" s="61" t="s">
        <v>933</v>
      </c>
      <c r="D340" s="62" t="s">
        <v>905</v>
      </c>
      <c r="E340" s="61">
        <v>165</v>
      </c>
      <c r="F340">
        <v>51</v>
      </c>
      <c r="G340">
        <v>216</v>
      </c>
    </row>
    <row r="341" spans="1:7" x14ac:dyDescent="0.5">
      <c r="A341" s="61">
        <v>334</v>
      </c>
      <c r="B341" s="61" t="s">
        <v>911</v>
      </c>
      <c r="C341" s="61" t="s">
        <v>1039</v>
      </c>
      <c r="D341" s="62">
        <v>12</v>
      </c>
      <c r="E341" s="61">
        <v>135</v>
      </c>
      <c r="F341">
        <v>81</v>
      </c>
      <c r="G341">
        <v>216</v>
      </c>
    </row>
    <row r="342" spans="1:7" x14ac:dyDescent="0.5">
      <c r="A342" s="61">
        <v>334</v>
      </c>
      <c r="B342" s="61" t="s">
        <v>1049</v>
      </c>
      <c r="C342" s="61" t="s">
        <v>1050</v>
      </c>
      <c r="D342" s="62">
        <v>12</v>
      </c>
      <c r="E342" s="61">
        <v>157</v>
      </c>
      <c r="F342">
        <v>59</v>
      </c>
      <c r="G342">
        <v>216</v>
      </c>
    </row>
    <row r="343" spans="1:7" x14ac:dyDescent="0.5">
      <c r="A343" s="61">
        <v>334</v>
      </c>
      <c r="B343" s="61" t="s">
        <v>1465</v>
      </c>
      <c r="C343" s="61" t="s">
        <v>1184</v>
      </c>
      <c r="D343" s="62" t="s">
        <v>1453</v>
      </c>
      <c r="E343" s="61">
        <v>156</v>
      </c>
      <c r="F343">
        <v>60</v>
      </c>
      <c r="G343">
        <v>216</v>
      </c>
    </row>
    <row r="344" spans="1:7" x14ac:dyDescent="0.5">
      <c r="A344" s="61">
        <v>344</v>
      </c>
      <c r="B344" s="61" t="s">
        <v>148</v>
      </c>
      <c r="C344" s="61" t="s">
        <v>149</v>
      </c>
      <c r="D344" s="62" t="s">
        <v>155</v>
      </c>
      <c r="E344" s="61">
        <v>161</v>
      </c>
      <c r="F344">
        <v>54</v>
      </c>
      <c r="G344">
        <v>215</v>
      </c>
    </row>
    <row r="345" spans="1:7" x14ac:dyDescent="0.5">
      <c r="A345" s="61">
        <v>344</v>
      </c>
      <c r="B345" s="61" t="s">
        <v>1284</v>
      </c>
      <c r="C345" s="61" t="s">
        <v>1285</v>
      </c>
      <c r="D345" s="62" t="s">
        <v>355</v>
      </c>
      <c r="E345" s="61">
        <v>147</v>
      </c>
      <c r="F345">
        <v>68</v>
      </c>
      <c r="G345">
        <v>215</v>
      </c>
    </row>
    <row r="346" spans="1:7" x14ac:dyDescent="0.5">
      <c r="A346" s="61">
        <v>344</v>
      </c>
      <c r="B346" s="61" t="s">
        <v>521</v>
      </c>
      <c r="C346" s="61" t="s">
        <v>522</v>
      </c>
      <c r="D346" s="62" t="s">
        <v>520</v>
      </c>
      <c r="E346" s="61">
        <v>188</v>
      </c>
      <c r="F346">
        <v>27</v>
      </c>
      <c r="G346">
        <v>215</v>
      </c>
    </row>
    <row r="347" spans="1:7" x14ac:dyDescent="0.5">
      <c r="A347" s="61">
        <v>344</v>
      </c>
      <c r="B347" s="61" t="s">
        <v>761</v>
      </c>
      <c r="C347" s="61" t="s">
        <v>762</v>
      </c>
      <c r="D347" s="62" t="s">
        <v>748</v>
      </c>
      <c r="E347" s="61">
        <v>152</v>
      </c>
      <c r="F347">
        <v>63</v>
      </c>
      <c r="G347">
        <v>215</v>
      </c>
    </row>
    <row r="348" spans="1:7" x14ac:dyDescent="0.5">
      <c r="A348" s="61">
        <v>344</v>
      </c>
      <c r="B348" s="61" t="s">
        <v>437</v>
      </c>
      <c r="C348" s="61" t="s">
        <v>1543</v>
      </c>
      <c r="D348" s="62" t="s">
        <v>1535</v>
      </c>
      <c r="E348" s="61">
        <v>149</v>
      </c>
      <c r="F348">
        <v>66</v>
      </c>
      <c r="G348">
        <v>215</v>
      </c>
    </row>
    <row r="349" spans="1:7" x14ac:dyDescent="0.5">
      <c r="A349" s="61">
        <v>344</v>
      </c>
      <c r="B349" s="61" t="s">
        <v>1102</v>
      </c>
      <c r="C349" s="61" t="s">
        <v>1103</v>
      </c>
      <c r="D349" s="62">
        <v>12</v>
      </c>
      <c r="E349" s="61">
        <v>138</v>
      </c>
      <c r="F349">
        <v>77</v>
      </c>
      <c r="G349">
        <v>215</v>
      </c>
    </row>
    <row r="350" spans="1:7" x14ac:dyDescent="0.5">
      <c r="A350" s="61">
        <v>344</v>
      </c>
      <c r="B350" s="61" t="s">
        <v>489</v>
      </c>
      <c r="C350" s="61" t="s">
        <v>1586</v>
      </c>
      <c r="D350" s="62" t="s">
        <v>1453</v>
      </c>
      <c r="E350" s="61">
        <v>153</v>
      </c>
      <c r="F350">
        <v>62</v>
      </c>
      <c r="G350">
        <v>215</v>
      </c>
    </row>
    <row r="351" spans="1:7" x14ac:dyDescent="0.5">
      <c r="A351" s="61">
        <v>344</v>
      </c>
      <c r="B351" s="61" t="s">
        <v>1497</v>
      </c>
      <c r="C351" s="61" t="s">
        <v>317</v>
      </c>
      <c r="D351" s="62" t="s">
        <v>1453</v>
      </c>
      <c r="E351" s="61">
        <v>166</v>
      </c>
      <c r="F351">
        <v>49</v>
      </c>
      <c r="G351">
        <v>215</v>
      </c>
    </row>
    <row r="352" spans="1:7" x14ac:dyDescent="0.5">
      <c r="A352" s="61">
        <v>352</v>
      </c>
      <c r="B352" s="61" t="s">
        <v>252</v>
      </c>
      <c r="C352" s="61" t="s">
        <v>253</v>
      </c>
      <c r="D352" s="62" t="s">
        <v>248</v>
      </c>
      <c r="E352" s="61">
        <v>168</v>
      </c>
      <c r="F352">
        <v>46</v>
      </c>
      <c r="G352">
        <v>214</v>
      </c>
    </row>
    <row r="353" spans="1:7" x14ac:dyDescent="0.5">
      <c r="A353" s="61">
        <v>352</v>
      </c>
      <c r="B353" s="61" t="s">
        <v>453</v>
      </c>
      <c r="C353" s="61" t="s">
        <v>454</v>
      </c>
      <c r="D353" s="62" t="s">
        <v>413</v>
      </c>
      <c r="E353" s="61">
        <v>153</v>
      </c>
      <c r="F353">
        <v>61</v>
      </c>
      <c r="G353">
        <v>214</v>
      </c>
    </row>
    <row r="354" spans="1:7" x14ac:dyDescent="0.5">
      <c r="A354" s="61">
        <v>352</v>
      </c>
      <c r="B354" s="61" t="s">
        <v>519</v>
      </c>
      <c r="C354" s="61" t="s">
        <v>149</v>
      </c>
      <c r="D354" s="62" t="s">
        <v>520</v>
      </c>
      <c r="E354" s="61">
        <v>170</v>
      </c>
      <c r="F354">
        <v>44</v>
      </c>
      <c r="G354">
        <v>214</v>
      </c>
    </row>
    <row r="355" spans="1:7" x14ac:dyDescent="0.5">
      <c r="A355" s="61">
        <v>352</v>
      </c>
      <c r="B355" s="61" t="s">
        <v>1077</v>
      </c>
      <c r="C355" s="61" t="s">
        <v>809</v>
      </c>
      <c r="D355" s="62">
        <v>12</v>
      </c>
      <c r="E355" s="61">
        <v>168</v>
      </c>
      <c r="F355">
        <v>46</v>
      </c>
      <c r="G355">
        <v>214</v>
      </c>
    </row>
    <row r="356" spans="1:7" x14ac:dyDescent="0.5">
      <c r="A356" s="61">
        <v>352</v>
      </c>
      <c r="B356" s="61" t="s">
        <v>1357</v>
      </c>
      <c r="C356" s="61" t="s">
        <v>1358</v>
      </c>
      <c r="D356" s="62" t="s">
        <v>1174</v>
      </c>
      <c r="E356" s="61">
        <v>151</v>
      </c>
      <c r="F356">
        <v>63</v>
      </c>
      <c r="G356">
        <v>214</v>
      </c>
    </row>
    <row r="357" spans="1:7" x14ac:dyDescent="0.5">
      <c r="A357" s="61">
        <v>352</v>
      </c>
      <c r="B357" s="61" t="s">
        <v>842</v>
      </c>
      <c r="C357" s="61" t="s">
        <v>1127</v>
      </c>
      <c r="D357" s="62" t="s">
        <v>1453</v>
      </c>
      <c r="E357" s="61">
        <v>154</v>
      </c>
      <c r="F357">
        <v>60</v>
      </c>
      <c r="G357">
        <v>214</v>
      </c>
    </row>
    <row r="358" spans="1:7" x14ac:dyDescent="0.5">
      <c r="A358" s="61">
        <v>358</v>
      </c>
      <c r="B358" s="61" t="s">
        <v>1286</v>
      </c>
      <c r="C358" s="61" t="s">
        <v>1287</v>
      </c>
      <c r="D358" s="62" t="s">
        <v>1288</v>
      </c>
      <c r="E358" s="61">
        <v>159</v>
      </c>
      <c r="F358">
        <v>54</v>
      </c>
      <c r="G358">
        <v>213</v>
      </c>
    </row>
    <row r="359" spans="1:7" x14ac:dyDescent="0.5">
      <c r="A359" s="61">
        <v>358</v>
      </c>
      <c r="B359" s="61" t="s">
        <v>438</v>
      </c>
      <c r="C359" s="61" t="s">
        <v>439</v>
      </c>
      <c r="D359" s="62" t="s">
        <v>413</v>
      </c>
      <c r="E359" s="61">
        <v>160</v>
      </c>
      <c r="F359">
        <v>53</v>
      </c>
      <c r="G359">
        <v>213</v>
      </c>
    </row>
    <row r="360" spans="1:7" x14ac:dyDescent="0.5">
      <c r="A360" s="61">
        <v>358</v>
      </c>
      <c r="B360" s="61" t="s">
        <v>676</v>
      </c>
      <c r="C360" s="61" t="s">
        <v>677</v>
      </c>
      <c r="D360" s="62" t="s">
        <v>745</v>
      </c>
      <c r="E360" s="61">
        <v>157</v>
      </c>
      <c r="F360">
        <v>56</v>
      </c>
      <c r="G360">
        <v>213</v>
      </c>
    </row>
    <row r="361" spans="1:7" x14ac:dyDescent="0.5">
      <c r="A361" s="61">
        <v>358</v>
      </c>
      <c r="B361" s="61" t="s">
        <v>787</v>
      </c>
      <c r="C361" s="61" t="s">
        <v>454</v>
      </c>
      <c r="D361" s="62" t="s">
        <v>777</v>
      </c>
      <c r="E361" s="61">
        <v>156</v>
      </c>
      <c r="F361">
        <v>57</v>
      </c>
      <c r="G361">
        <v>213</v>
      </c>
    </row>
    <row r="362" spans="1:7" x14ac:dyDescent="0.5">
      <c r="A362" s="61">
        <v>358</v>
      </c>
      <c r="B362" s="61" t="s">
        <v>1075</v>
      </c>
      <c r="C362" s="61" t="s">
        <v>1076</v>
      </c>
      <c r="D362" s="62">
        <v>12</v>
      </c>
      <c r="E362" s="61">
        <v>145</v>
      </c>
      <c r="F362">
        <v>68</v>
      </c>
      <c r="G362">
        <v>213</v>
      </c>
    </row>
    <row r="363" spans="1:7" x14ac:dyDescent="0.5">
      <c r="A363" s="61">
        <v>358</v>
      </c>
      <c r="B363" s="61" t="s">
        <v>1400</v>
      </c>
      <c r="C363" s="61" t="s">
        <v>1401</v>
      </c>
      <c r="D363" s="62" t="s">
        <v>1394</v>
      </c>
      <c r="E363" s="61">
        <v>169</v>
      </c>
      <c r="F363">
        <v>44</v>
      </c>
      <c r="G363">
        <v>213</v>
      </c>
    </row>
    <row r="364" spans="1:7" x14ac:dyDescent="0.5">
      <c r="A364" s="61">
        <v>364</v>
      </c>
      <c r="B364" s="61" t="s">
        <v>419</v>
      </c>
      <c r="C364" s="61" t="s">
        <v>420</v>
      </c>
      <c r="D364" s="62" t="s">
        <v>413</v>
      </c>
      <c r="E364" s="61">
        <v>159</v>
      </c>
      <c r="F364">
        <v>53</v>
      </c>
      <c r="G364">
        <v>212</v>
      </c>
    </row>
    <row r="365" spans="1:7" x14ac:dyDescent="0.5">
      <c r="A365" s="61">
        <v>364</v>
      </c>
      <c r="B365" s="61" t="s">
        <v>491</v>
      </c>
      <c r="C365" s="61" t="s">
        <v>145</v>
      </c>
      <c r="D365" s="62" t="s">
        <v>472</v>
      </c>
      <c r="E365" s="61">
        <v>149</v>
      </c>
      <c r="F365">
        <v>63</v>
      </c>
      <c r="G365">
        <v>212</v>
      </c>
    </row>
    <row r="366" spans="1:7" x14ac:dyDescent="0.5">
      <c r="A366" s="61">
        <v>364</v>
      </c>
      <c r="B366" s="61" t="s">
        <v>731</v>
      </c>
      <c r="C366" s="61" t="s">
        <v>528</v>
      </c>
      <c r="D366" s="62">
        <v>12</v>
      </c>
      <c r="E366" s="61">
        <v>158</v>
      </c>
      <c r="F366">
        <v>54</v>
      </c>
      <c r="G366">
        <v>212</v>
      </c>
    </row>
    <row r="367" spans="1:7" x14ac:dyDescent="0.5">
      <c r="A367" s="61">
        <v>364</v>
      </c>
      <c r="B367" s="61" t="s">
        <v>961</v>
      </c>
      <c r="C367" s="61" t="s">
        <v>1138</v>
      </c>
      <c r="D367" s="62" t="s">
        <v>1228</v>
      </c>
      <c r="E367" s="61">
        <v>161</v>
      </c>
      <c r="F367">
        <v>51</v>
      </c>
      <c r="G367">
        <v>212</v>
      </c>
    </row>
    <row r="368" spans="1:7" x14ac:dyDescent="0.5">
      <c r="A368" s="61">
        <v>364</v>
      </c>
      <c r="B368" s="61" t="s">
        <v>1240</v>
      </c>
      <c r="C368" s="61" t="s">
        <v>1241</v>
      </c>
      <c r="D368" s="62" t="s">
        <v>1228</v>
      </c>
      <c r="E368" s="61">
        <v>165</v>
      </c>
      <c r="F368">
        <v>47</v>
      </c>
      <c r="G368">
        <v>212</v>
      </c>
    </row>
    <row r="369" spans="1:7" x14ac:dyDescent="0.5">
      <c r="A369" s="61">
        <v>369</v>
      </c>
      <c r="B369" s="61" t="s">
        <v>1310</v>
      </c>
      <c r="C369" s="61" t="s">
        <v>1311</v>
      </c>
      <c r="D369" s="62" t="s">
        <v>1288</v>
      </c>
      <c r="E369" s="61">
        <v>171</v>
      </c>
      <c r="F369">
        <v>40</v>
      </c>
      <c r="G369">
        <v>211</v>
      </c>
    </row>
    <row r="370" spans="1:7" x14ac:dyDescent="0.5">
      <c r="A370" s="61">
        <v>369</v>
      </c>
      <c r="B370" s="61" t="s">
        <v>506</v>
      </c>
      <c r="C370" s="61" t="s">
        <v>507</v>
      </c>
      <c r="D370" s="62" t="s">
        <v>472</v>
      </c>
      <c r="E370" s="61">
        <v>164</v>
      </c>
      <c r="F370">
        <v>47</v>
      </c>
      <c r="G370">
        <v>211</v>
      </c>
    </row>
    <row r="371" spans="1:7" x14ac:dyDescent="0.5">
      <c r="A371" s="61">
        <v>369</v>
      </c>
      <c r="B371" s="61" t="s">
        <v>437</v>
      </c>
      <c r="C371" s="61" t="s">
        <v>770</v>
      </c>
      <c r="D371" s="62" t="s">
        <v>748</v>
      </c>
      <c r="E371" s="61">
        <v>155</v>
      </c>
      <c r="F371">
        <v>56</v>
      </c>
      <c r="G371">
        <v>211</v>
      </c>
    </row>
    <row r="372" spans="1:7" x14ac:dyDescent="0.5">
      <c r="A372" s="61">
        <v>369</v>
      </c>
      <c r="B372" s="61" t="s">
        <v>824</v>
      </c>
      <c r="C372" s="61" t="s">
        <v>825</v>
      </c>
      <c r="D372" s="62" t="s">
        <v>817</v>
      </c>
      <c r="E372" s="61">
        <v>155</v>
      </c>
      <c r="F372" s="60">
        <v>56</v>
      </c>
      <c r="G372">
        <v>211</v>
      </c>
    </row>
    <row r="373" spans="1:7" x14ac:dyDescent="0.5">
      <c r="A373" s="61">
        <v>369</v>
      </c>
      <c r="B373" s="61" t="s">
        <v>840</v>
      </c>
      <c r="C373" s="61" t="s">
        <v>841</v>
      </c>
      <c r="D373" s="62" t="s">
        <v>817</v>
      </c>
      <c r="E373" s="61">
        <v>148</v>
      </c>
      <c r="F373">
        <v>63</v>
      </c>
      <c r="G373">
        <v>211</v>
      </c>
    </row>
    <row r="374" spans="1:7" x14ac:dyDescent="0.5">
      <c r="A374" s="61">
        <v>369</v>
      </c>
      <c r="B374" s="61" t="s">
        <v>1509</v>
      </c>
      <c r="C374" s="61" t="s">
        <v>1142</v>
      </c>
      <c r="D374" s="62" t="s">
        <v>1453</v>
      </c>
      <c r="E374" s="61">
        <v>148</v>
      </c>
      <c r="F374">
        <v>63</v>
      </c>
      <c r="G374">
        <v>211</v>
      </c>
    </row>
    <row r="375" spans="1:7" x14ac:dyDescent="0.5">
      <c r="A375" s="61">
        <v>375</v>
      </c>
      <c r="B375" s="61" t="s">
        <v>356</v>
      </c>
      <c r="C375" s="61" t="s">
        <v>357</v>
      </c>
      <c r="D375" s="62" t="s">
        <v>355</v>
      </c>
      <c r="E375" s="61">
        <v>151</v>
      </c>
      <c r="F375">
        <v>59</v>
      </c>
      <c r="G375">
        <v>210</v>
      </c>
    </row>
    <row r="376" spans="1:7" x14ac:dyDescent="0.5">
      <c r="A376" s="61">
        <v>375</v>
      </c>
      <c r="B376" s="61" t="s">
        <v>622</v>
      </c>
      <c r="C376" s="61" t="s">
        <v>623</v>
      </c>
      <c r="D376" s="62" t="s">
        <v>642</v>
      </c>
      <c r="E376" s="61">
        <v>155</v>
      </c>
      <c r="F376">
        <v>55</v>
      </c>
      <c r="G376">
        <v>210</v>
      </c>
    </row>
    <row r="377" spans="1:7" x14ac:dyDescent="0.5">
      <c r="A377" s="61">
        <v>375</v>
      </c>
      <c r="B377" s="61" t="s">
        <v>926</v>
      </c>
      <c r="C377" s="61" t="s">
        <v>927</v>
      </c>
      <c r="D377" s="62" t="s">
        <v>905</v>
      </c>
      <c r="E377" s="61">
        <v>159</v>
      </c>
      <c r="F377">
        <v>51</v>
      </c>
      <c r="G377">
        <v>210</v>
      </c>
    </row>
    <row r="378" spans="1:7" x14ac:dyDescent="0.5">
      <c r="A378" s="61">
        <v>375</v>
      </c>
      <c r="B378" s="61" t="s">
        <v>376</v>
      </c>
      <c r="C378" s="61" t="s">
        <v>1165</v>
      </c>
      <c r="D378" s="62">
        <v>12</v>
      </c>
      <c r="E378" s="61">
        <v>170</v>
      </c>
      <c r="F378">
        <v>40</v>
      </c>
      <c r="G378">
        <v>210</v>
      </c>
    </row>
    <row r="379" spans="1:7" x14ac:dyDescent="0.5">
      <c r="A379" s="61">
        <v>375</v>
      </c>
      <c r="B379" s="61" t="s">
        <v>870</v>
      </c>
      <c r="C379" s="61" t="s">
        <v>965</v>
      </c>
      <c r="D379" s="62" t="s">
        <v>1368</v>
      </c>
      <c r="E379" s="61">
        <v>162</v>
      </c>
      <c r="F379">
        <v>48</v>
      </c>
      <c r="G379">
        <v>210</v>
      </c>
    </row>
    <row r="380" spans="1:7" x14ac:dyDescent="0.5">
      <c r="A380" s="61">
        <v>375</v>
      </c>
      <c r="B380" s="61" t="s">
        <v>1370</v>
      </c>
      <c r="C380" s="61" t="s">
        <v>866</v>
      </c>
      <c r="D380" s="62" t="s">
        <v>1371</v>
      </c>
      <c r="E380" s="61">
        <v>145</v>
      </c>
      <c r="F380">
        <v>65</v>
      </c>
      <c r="G380">
        <v>210</v>
      </c>
    </row>
    <row r="381" spans="1:7" x14ac:dyDescent="0.5">
      <c r="A381" s="61">
        <v>375</v>
      </c>
      <c r="B381" s="61" t="s">
        <v>1479</v>
      </c>
      <c r="C381" s="61" t="s">
        <v>1480</v>
      </c>
      <c r="D381" s="62" t="s">
        <v>1453</v>
      </c>
      <c r="E381" s="61">
        <v>153</v>
      </c>
      <c r="F381">
        <v>57</v>
      </c>
      <c r="G381">
        <v>210</v>
      </c>
    </row>
    <row r="382" spans="1:7" x14ac:dyDescent="0.5">
      <c r="A382" s="61">
        <v>382</v>
      </c>
      <c r="B382" s="61" t="s">
        <v>386</v>
      </c>
      <c r="C382" s="61" t="s">
        <v>452</v>
      </c>
      <c r="D382" s="62" t="s">
        <v>1288</v>
      </c>
      <c r="E382" s="61">
        <v>177</v>
      </c>
      <c r="F382">
        <v>32</v>
      </c>
      <c r="G382">
        <v>209</v>
      </c>
    </row>
    <row r="383" spans="1:7" x14ac:dyDescent="0.5">
      <c r="A383" s="61">
        <v>382</v>
      </c>
      <c r="B383" s="61" t="s">
        <v>523</v>
      </c>
      <c r="C383" s="61" t="s">
        <v>524</v>
      </c>
      <c r="D383" s="62" t="s">
        <v>520</v>
      </c>
      <c r="E383" s="61">
        <v>146</v>
      </c>
      <c r="F383">
        <v>63</v>
      </c>
      <c r="G383">
        <v>209</v>
      </c>
    </row>
    <row r="384" spans="1:7" x14ac:dyDescent="0.5">
      <c r="A384" s="61">
        <v>382</v>
      </c>
      <c r="B384" s="61" t="s">
        <v>788</v>
      </c>
      <c r="C384" s="61" t="s">
        <v>789</v>
      </c>
      <c r="D384" s="62" t="s">
        <v>777</v>
      </c>
      <c r="E384" s="61">
        <v>168</v>
      </c>
      <c r="F384">
        <v>41</v>
      </c>
      <c r="G384">
        <v>209</v>
      </c>
    </row>
    <row r="385" spans="1:7" x14ac:dyDescent="0.5">
      <c r="A385" s="61">
        <v>382</v>
      </c>
      <c r="B385" s="61" t="s">
        <v>807</v>
      </c>
      <c r="C385" s="61" t="s">
        <v>332</v>
      </c>
      <c r="D385" s="62" t="s">
        <v>777</v>
      </c>
      <c r="E385" s="61">
        <v>145</v>
      </c>
      <c r="F385">
        <v>64</v>
      </c>
      <c r="G385">
        <v>209</v>
      </c>
    </row>
    <row r="386" spans="1:7" x14ac:dyDescent="0.5">
      <c r="A386" s="61">
        <v>382</v>
      </c>
      <c r="B386" s="61" t="s">
        <v>491</v>
      </c>
      <c r="C386" s="61" t="s">
        <v>870</v>
      </c>
      <c r="D386" s="62" t="s">
        <v>862</v>
      </c>
      <c r="E386" s="61">
        <v>140</v>
      </c>
      <c r="F386">
        <v>69</v>
      </c>
      <c r="G386">
        <v>209</v>
      </c>
    </row>
    <row r="387" spans="1:7" x14ac:dyDescent="0.5">
      <c r="A387" s="61">
        <v>382</v>
      </c>
      <c r="B387" s="61" t="s">
        <v>961</v>
      </c>
      <c r="C387" s="61" t="s">
        <v>884</v>
      </c>
      <c r="D387" s="62" t="s">
        <v>948</v>
      </c>
      <c r="E387" s="61">
        <v>143</v>
      </c>
      <c r="F387">
        <v>66</v>
      </c>
      <c r="G387">
        <v>209</v>
      </c>
    </row>
    <row r="388" spans="1:7" x14ac:dyDescent="0.5">
      <c r="A388" s="61">
        <v>382</v>
      </c>
      <c r="B388" s="61" t="s">
        <v>1080</v>
      </c>
      <c r="C388" s="61" t="s">
        <v>1081</v>
      </c>
      <c r="D388" s="62">
        <v>12</v>
      </c>
      <c r="E388" s="61">
        <v>142</v>
      </c>
      <c r="F388">
        <v>67</v>
      </c>
      <c r="G388">
        <v>209</v>
      </c>
    </row>
    <row r="389" spans="1:7" x14ac:dyDescent="0.5">
      <c r="A389" s="61">
        <v>389</v>
      </c>
      <c r="B389" s="61" t="s">
        <v>482</v>
      </c>
      <c r="C389" s="61" t="s">
        <v>485</v>
      </c>
      <c r="D389" s="62" t="s">
        <v>472</v>
      </c>
      <c r="E389" s="61">
        <v>154</v>
      </c>
      <c r="F389">
        <v>54</v>
      </c>
      <c r="G389">
        <v>208</v>
      </c>
    </row>
    <row r="390" spans="1:7" x14ac:dyDescent="0.5">
      <c r="A390" s="61">
        <v>389</v>
      </c>
      <c r="B390" s="61" t="s">
        <v>768</v>
      </c>
      <c r="C390" s="61" t="s">
        <v>769</v>
      </c>
      <c r="D390" s="62" t="s">
        <v>748</v>
      </c>
      <c r="E390" s="61">
        <v>137</v>
      </c>
      <c r="F390">
        <v>71</v>
      </c>
      <c r="G390">
        <v>208</v>
      </c>
    </row>
    <row r="391" spans="1:7" x14ac:dyDescent="0.5">
      <c r="A391" s="61">
        <v>389</v>
      </c>
      <c r="B391" s="61" t="s">
        <v>943</v>
      </c>
      <c r="C391" s="61" t="s">
        <v>944</v>
      </c>
      <c r="D391" s="62" t="s">
        <v>905</v>
      </c>
      <c r="E391" s="61">
        <v>148</v>
      </c>
      <c r="F391">
        <v>60</v>
      </c>
      <c r="G391">
        <v>208</v>
      </c>
    </row>
    <row r="392" spans="1:7" x14ac:dyDescent="0.5">
      <c r="A392" s="61">
        <v>389</v>
      </c>
      <c r="B392" s="61" t="s">
        <v>1001</v>
      </c>
      <c r="C392" s="61" t="s">
        <v>454</v>
      </c>
      <c r="D392" s="62" t="s">
        <v>987</v>
      </c>
      <c r="E392" s="61">
        <v>148</v>
      </c>
      <c r="F392">
        <v>60</v>
      </c>
      <c r="G392">
        <v>208</v>
      </c>
    </row>
    <row r="393" spans="1:7" x14ac:dyDescent="0.5">
      <c r="A393" s="61">
        <v>389</v>
      </c>
      <c r="B393" s="61" t="s">
        <v>1013</v>
      </c>
      <c r="C393" s="61" t="s">
        <v>490</v>
      </c>
      <c r="D393" s="62" t="s">
        <v>987</v>
      </c>
      <c r="E393" s="61">
        <v>146</v>
      </c>
      <c r="F393">
        <v>62</v>
      </c>
      <c r="G393">
        <v>208</v>
      </c>
    </row>
    <row r="394" spans="1:7" x14ac:dyDescent="0.5">
      <c r="A394" s="61">
        <v>389</v>
      </c>
      <c r="B394" s="61" t="s">
        <v>1017</v>
      </c>
      <c r="C394" s="61" t="s">
        <v>1018</v>
      </c>
      <c r="D394" s="62" t="s">
        <v>987</v>
      </c>
      <c r="E394" s="61">
        <v>165</v>
      </c>
      <c r="F394">
        <v>43</v>
      </c>
      <c r="G394">
        <v>208</v>
      </c>
    </row>
    <row r="395" spans="1:7" x14ac:dyDescent="0.5">
      <c r="A395" s="61">
        <v>389</v>
      </c>
      <c r="B395" s="61" t="s">
        <v>1167</v>
      </c>
      <c r="C395" s="61" t="s">
        <v>1168</v>
      </c>
      <c r="D395" s="62">
        <v>12</v>
      </c>
      <c r="E395" s="61">
        <v>150</v>
      </c>
      <c r="F395">
        <v>58</v>
      </c>
      <c r="G395">
        <v>208</v>
      </c>
    </row>
    <row r="396" spans="1:7" x14ac:dyDescent="0.5">
      <c r="A396" s="61">
        <v>389</v>
      </c>
      <c r="B396" s="61" t="s">
        <v>1182</v>
      </c>
      <c r="C396" s="61" t="s">
        <v>388</v>
      </c>
      <c r="D396" s="62" t="s">
        <v>1174</v>
      </c>
      <c r="E396" s="61">
        <v>161</v>
      </c>
      <c r="F396" s="60">
        <v>47</v>
      </c>
      <c r="G396">
        <v>208</v>
      </c>
    </row>
    <row r="397" spans="1:7" x14ac:dyDescent="0.5">
      <c r="A397" s="61">
        <v>389</v>
      </c>
      <c r="B397" s="61" t="s">
        <v>388</v>
      </c>
      <c r="C397" s="61" t="s">
        <v>1182</v>
      </c>
      <c r="D397" s="62" t="s">
        <v>1174</v>
      </c>
      <c r="E397" s="61">
        <v>161</v>
      </c>
      <c r="F397">
        <v>47</v>
      </c>
      <c r="G397">
        <v>208</v>
      </c>
    </row>
    <row r="398" spans="1:7" x14ac:dyDescent="0.5">
      <c r="A398" s="61">
        <v>389</v>
      </c>
      <c r="B398" s="61" t="s">
        <v>1096</v>
      </c>
      <c r="C398" s="61" t="s">
        <v>1369</v>
      </c>
      <c r="D398" s="62" t="s">
        <v>1368</v>
      </c>
      <c r="E398" s="61">
        <v>164</v>
      </c>
      <c r="F398" s="60">
        <v>44</v>
      </c>
      <c r="G398">
        <v>208</v>
      </c>
    </row>
    <row r="399" spans="1:7" x14ac:dyDescent="0.5">
      <c r="A399" s="61">
        <v>389</v>
      </c>
      <c r="B399" s="61" t="s">
        <v>1423</v>
      </c>
      <c r="C399" s="61" t="s">
        <v>1424</v>
      </c>
      <c r="D399" s="62" t="s">
        <v>1394</v>
      </c>
      <c r="E399" s="61">
        <v>146</v>
      </c>
      <c r="F399">
        <v>62</v>
      </c>
      <c r="G399">
        <v>208</v>
      </c>
    </row>
    <row r="400" spans="1:7" x14ac:dyDescent="0.5">
      <c r="A400" s="61">
        <v>389</v>
      </c>
      <c r="B400" s="61" t="s">
        <v>1352</v>
      </c>
      <c r="C400" s="61" t="s">
        <v>1165</v>
      </c>
      <c r="D400" s="62" t="s">
        <v>1394</v>
      </c>
      <c r="E400" s="61">
        <v>139</v>
      </c>
      <c r="F400">
        <v>69</v>
      </c>
      <c r="G400">
        <v>208</v>
      </c>
    </row>
    <row r="401" spans="1:7" x14ac:dyDescent="0.5">
      <c r="A401" s="61">
        <v>389</v>
      </c>
      <c r="B401" s="61" t="s">
        <v>1466</v>
      </c>
      <c r="C401" s="61" t="s">
        <v>680</v>
      </c>
      <c r="D401" s="62" t="s">
        <v>1453</v>
      </c>
      <c r="E401" s="61">
        <v>148</v>
      </c>
      <c r="F401">
        <v>60</v>
      </c>
      <c r="G401">
        <v>208</v>
      </c>
    </row>
    <row r="402" spans="1:7" x14ac:dyDescent="0.5">
      <c r="A402" s="61">
        <v>402</v>
      </c>
      <c r="B402" s="61" t="s">
        <v>396</v>
      </c>
      <c r="C402" s="61" t="s">
        <v>397</v>
      </c>
      <c r="D402" s="62" t="s">
        <v>355</v>
      </c>
      <c r="E402" s="61">
        <v>144</v>
      </c>
      <c r="F402">
        <v>63</v>
      </c>
      <c r="G402">
        <v>207</v>
      </c>
    </row>
    <row r="403" spans="1:7" x14ac:dyDescent="0.5">
      <c r="A403" s="61">
        <v>402</v>
      </c>
      <c r="B403" s="61" t="s">
        <v>577</v>
      </c>
      <c r="C403" s="61" t="s">
        <v>578</v>
      </c>
      <c r="D403" s="62" t="s">
        <v>611</v>
      </c>
      <c r="E403" s="61">
        <v>164</v>
      </c>
      <c r="F403">
        <v>43</v>
      </c>
      <c r="G403">
        <v>207</v>
      </c>
    </row>
    <row r="404" spans="1:7" x14ac:dyDescent="0.5">
      <c r="A404" s="61">
        <v>402</v>
      </c>
      <c r="B404" s="61" t="s">
        <v>589</v>
      </c>
      <c r="C404" s="61" t="s">
        <v>590</v>
      </c>
      <c r="D404" s="62" t="s">
        <v>611</v>
      </c>
      <c r="E404" s="61">
        <v>160</v>
      </c>
      <c r="F404">
        <v>47</v>
      </c>
      <c r="G404">
        <v>207</v>
      </c>
    </row>
    <row r="405" spans="1:7" x14ac:dyDescent="0.5">
      <c r="A405" s="61">
        <v>402</v>
      </c>
      <c r="B405" s="61" t="s">
        <v>974</v>
      </c>
      <c r="C405" s="61" t="s">
        <v>1142</v>
      </c>
      <c r="D405" s="62">
        <v>13</v>
      </c>
      <c r="E405" s="61">
        <v>146</v>
      </c>
      <c r="F405">
        <v>61</v>
      </c>
      <c r="G405">
        <v>207</v>
      </c>
    </row>
    <row r="406" spans="1:7" x14ac:dyDescent="0.5">
      <c r="A406" s="61">
        <v>402</v>
      </c>
      <c r="B406" s="61" t="s">
        <v>139</v>
      </c>
      <c r="C406" s="61" t="s">
        <v>1464</v>
      </c>
      <c r="D406" s="62" t="s">
        <v>1453</v>
      </c>
      <c r="E406" s="61">
        <v>156</v>
      </c>
      <c r="F406">
        <v>51</v>
      </c>
      <c r="G406">
        <v>207</v>
      </c>
    </row>
    <row r="407" spans="1:7" x14ac:dyDescent="0.5">
      <c r="A407" s="61">
        <v>407</v>
      </c>
      <c r="B407" s="61" t="s">
        <v>307</v>
      </c>
      <c r="C407" s="61" t="s">
        <v>308</v>
      </c>
      <c r="D407" s="62" t="s">
        <v>279</v>
      </c>
      <c r="E407" s="61">
        <v>143</v>
      </c>
      <c r="F407">
        <v>63</v>
      </c>
      <c r="G407">
        <v>206</v>
      </c>
    </row>
    <row r="408" spans="1:7" x14ac:dyDescent="0.5">
      <c r="A408" s="61">
        <v>407</v>
      </c>
      <c r="B408" s="61" t="s">
        <v>497</v>
      </c>
      <c r="C408" s="61" t="s">
        <v>498</v>
      </c>
      <c r="D408" s="62" t="s">
        <v>472</v>
      </c>
      <c r="E408" s="61">
        <v>140</v>
      </c>
      <c r="F408">
        <v>66</v>
      </c>
      <c r="G408">
        <v>206</v>
      </c>
    </row>
    <row r="409" spans="1:7" x14ac:dyDescent="0.5">
      <c r="A409" s="61">
        <v>407</v>
      </c>
      <c r="B409" s="61" t="s">
        <v>438</v>
      </c>
      <c r="C409" s="61" t="s">
        <v>588</v>
      </c>
      <c r="D409" s="62" t="s">
        <v>611</v>
      </c>
      <c r="E409" s="61">
        <v>155</v>
      </c>
      <c r="F409">
        <v>51</v>
      </c>
      <c r="G409">
        <v>206</v>
      </c>
    </row>
    <row r="410" spans="1:7" x14ac:dyDescent="0.5">
      <c r="A410" s="61">
        <v>407</v>
      </c>
      <c r="B410" s="61" t="s">
        <v>595</v>
      </c>
      <c r="C410" s="61" t="s">
        <v>504</v>
      </c>
      <c r="D410" s="62" t="s">
        <v>611</v>
      </c>
      <c r="E410" s="61">
        <v>138</v>
      </c>
      <c r="F410">
        <v>68</v>
      </c>
      <c r="G410">
        <v>206</v>
      </c>
    </row>
    <row r="411" spans="1:7" x14ac:dyDescent="0.5">
      <c r="A411" s="61">
        <v>407</v>
      </c>
      <c r="B411" s="61" t="s">
        <v>1354</v>
      </c>
      <c r="C411" s="61" t="s">
        <v>1355</v>
      </c>
      <c r="D411" s="62" t="s">
        <v>745</v>
      </c>
      <c r="E411" s="61">
        <v>145</v>
      </c>
      <c r="F411">
        <v>61</v>
      </c>
      <c r="G411">
        <v>206</v>
      </c>
    </row>
    <row r="412" spans="1:7" x14ac:dyDescent="0.5">
      <c r="A412" s="61">
        <v>407</v>
      </c>
      <c r="B412" s="61" t="s">
        <v>1538</v>
      </c>
      <c r="C412" s="61" t="s">
        <v>1539</v>
      </c>
      <c r="D412" s="62" t="s">
        <v>1535</v>
      </c>
      <c r="E412" s="61">
        <v>140</v>
      </c>
      <c r="F412">
        <v>66</v>
      </c>
      <c r="G412">
        <v>206</v>
      </c>
    </row>
    <row r="413" spans="1:7" x14ac:dyDescent="0.5">
      <c r="A413" s="61">
        <v>407</v>
      </c>
      <c r="B413" s="61" t="s">
        <v>1126</v>
      </c>
      <c r="C413" s="61" t="s">
        <v>1127</v>
      </c>
      <c r="D413" s="62">
        <v>13</v>
      </c>
      <c r="E413" s="61">
        <v>153</v>
      </c>
      <c r="F413">
        <v>53</v>
      </c>
      <c r="G413">
        <v>206</v>
      </c>
    </row>
    <row r="414" spans="1:7" x14ac:dyDescent="0.5">
      <c r="A414" s="61">
        <v>414</v>
      </c>
      <c r="B414" s="61" t="s">
        <v>446</v>
      </c>
      <c r="C414" s="61" t="s">
        <v>447</v>
      </c>
      <c r="D414" s="62" t="s">
        <v>413</v>
      </c>
      <c r="E414" s="61">
        <v>178</v>
      </c>
      <c r="F414">
        <v>27</v>
      </c>
      <c r="G414">
        <v>205</v>
      </c>
    </row>
    <row r="415" spans="1:7" x14ac:dyDescent="0.5">
      <c r="A415" s="61">
        <v>414</v>
      </c>
      <c r="B415" s="61" t="s">
        <v>709</v>
      </c>
      <c r="C415" s="61" t="s">
        <v>710</v>
      </c>
      <c r="D415" s="62" t="s">
        <v>745</v>
      </c>
      <c r="E415" s="61">
        <v>162</v>
      </c>
      <c r="F415">
        <v>43</v>
      </c>
      <c r="G415">
        <v>205</v>
      </c>
    </row>
    <row r="416" spans="1:7" x14ac:dyDescent="0.5">
      <c r="A416" s="61">
        <v>414</v>
      </c>
      <c r="B416" s="61" t="s">
        <v>940</v>
      </c>
      <c r="C416" s="61" t="s">
        <v>941</v>
      </c>
      <c r="D416" s="62" t="s">
        <v>905</v>
      </c>
      <c r="E416" s="61">
        <v>142</v>
      </c>
      <c r="F416">
        <v>63</v>
      </c>
      <c r="G416">
        <v>205</v>
      </c>
    </row>
    <row r="417" spans="1:7" x14ac:dyDescent="0.5">
      <c r="A417" s="61">
        <v>414</v>
      </c>
      <c r="B417" s="61" t="s">
        <v>1190</v>
      </c>
      <c r="C417" s="61" t="s">
        <v>1191</v>
      </c>
      <c r="D417" s="62" t="s">
        <v>1187</v>
      </c>
      <c r="E417" s="61">
        <v>147</v>
      </c>
      <c r="F417">
        <v>58</v>
      </c>
      <c r="G417">
        <v>205</v>
      </c>
    </row>
    <row r="418" spans="1:7" x14ac:dyDescent="0.5">
      <c r="A418" s="61">
        <v>414</v>
      </c>
      <c r="B418" s="61" t="s">
        <v>1488</v>
      </c>
      <c r="C418" s="61" t="s">
        <v>1053</v>
      </c>
      <c r="D418" s="62" t="s">
        <v>1453</v>
      </c>
      <c r="E418" s="61">
        <v>154</v>
      </c>
      <c r="F418">
        <v>51</v>
      </c>
      <c r="G418">
        <v>205</v>
      </c>
    </row>
    <row r="419" spans="1:7" x14ac:dyDescent="0.5">
      <c r="A419" s="61">
        <v>414</v>
      </c>
      <c r="B419" s="61" t="s">
        <v>1490</v>
      </c>
      <c r="C419" s="61" t="s">
        <v>984</v>
      </c>
      <c r="D419" s="62" t="s">
        <v>1453</v>
      </c>
      <c r="E419" s="61">
        <v>154</v>
      </c>
      <c r="F419">
        <v>51</v>
      </c>
      <c r="G419">
        <v>205</v>
      </c>
    </row>
    <row r="420" spans="1:7" x14ac:dyDescent="0.5">
      <c r="A420" s="61">
        <v>414</v>
      </c>
      <c r="B420" s="61" t="s">
        <v>1500</v>
      </c>
      <c r="C420" s="61" t="s">
        <v>1130</v>
      </c>
      <c r="D420" s="62" t="s">
        <v>1453</v>
      </c>
      <c r="E420" s="61">
        <v>150</v>
      </c>
      <c r="F420">
        <v>55</v>
      </c>
      <c r="G420">
        <v>205</v>
      </c>
    </row>
    <row r="421" spans="1:7" x14ac:dyDescent="0.5">
      <c r="A421" s="61">
        <v>421</v>
      </c>
      <c r="B421" s="61" t="s">
        <v>151</v>
      </c>
      <c r="C421" s="61" t="s">
        <v>152</v>
      </c>
      <c r="D421" s="62" t="s">
        <v>155</v>
      </c>
      <c r="E421" s="61">
        <v>156</v>
      </c>
      <c r="F421">
        <v>48</v>
      </c>
      <c r="G421">
        <v>204</v>
      </c>
    </row>
    <row r="422" spans="1:7" x14ac:dyDescent="0.5">
      <c r="A422" s="61">
        <v>421</v>
      </c>
      <c r="B422" s="61" t="s">
        <v>719</v>
      </c>
      <c r="C422" s="61" t="s">
        <v>720</v>
      </c>
      <c r="D422" s="62" t="s">
        <v>745</v>
      </c>
      <c r="E422" s="61">
        <v>145</v>
      </c>
      <c r="F422">
        <v>59</v>
      </c>
      <c r="G422">
        <v>204</v>
      </c>
    </row>
    <row r="423" spans="1:7" x14ac:dyDescent="0.5">
      <c r="A423" s="61">
        <v>421</v>
      </c>
      <c r="B423" s="61" t="s">
        <v>622</v>
      </c>
      <c r="C423" s="61" t="s">
        <v>861</v>
      </c>
      <c r="D423" s="62" t="s">
        <v>862</v>
      </c>
      <c r="E423" s="61">
        <v>149</v>
      </c>
      <c r="F423" s="60">
        <v>55</v>
      </c>
      <c r="G423">
        <v>204</v>
      </c>
    </row>
    <row r="424" spans="1:7" x14ac:dyDescent="0.5">
      <c r="A424" s="61">
        <v>421</v>
      </c>
      <c r="B424" s="61" t="s">
        <v>775</v>
      </c>
      <c r="C424" s="61" t="s">
        <v>693</v>
      </c>
      <c r="D424" s="62" t="s">
        <v>1535</v>
      </c>
      <c r="E424" s="61">
        <v>138</v>
      </c>
      <c r="F424">
        <v>66</v>
      </c>
      <c r="G424">
        <v>204</v>
      </c>
    </row>
    <row r="425" spans="1:7" x14ac:dyDescent="0.5">
      <c r="A425" s="61">
        <v>425</v>
      </c>
      <c r="B425" s="61" t="s">
        <v>285</v>
      </c>
      <c r="C425" s="61" t="s">
        <v>286</v>
      </c>
      <c r="D425" s="62" t="s">
        <v>279</v>
      </c>
      <c r="E425" s="61">
        <v>164</v>
      </c>
      <c r="F425">
        <v>39</v>
      </c>
      <c r="G425">
        <v>203</v>
      </c>
    </row>
    <row r="426" spans="1:7" x14ac:dyDescent="0.5">
      <c r="A426" s="61">
        <v>425</v>
      </c>
      <c r="B426" s="61" t="s">
        <v>360</v>
      </c>
      <c r="C426" s="61" t="s">
        <v>361</v>
      </c>
      <c r="D426" s="62" t="s">
        <v>355</v>
      </c>
      <c r="E426" s="61">
        <v>159</v>
      </c>
      <c r="F426">
        <v>44</v>
      </c>
      <c r="G426">
        <v>203</v>
      </c>
    </row>
    <row r="427" spans="1:7" x14ac:dyDescent="0.5">
      <c r="A427" s="61">
        <v>425</v>
      </c>
      <c r="B427" s="61" t="s">
        <v>596</v>
      </c>
      <c r="C427" s="61" t="s">
        <v>597</v>
      </c>
      <c r="D427" s="62" t="s">
        <v>611</v>
      </c>
      <c r="E427" s="61">
        <v>153</v>
      </c>
      <c r="F427">
        <v>50</v>
      </c>
      <c r="G427">
        <v>203</v>
      </c>
    </row>
    <row r="428" spans="1:7" x14ac:dyDescent="0.5">
      <c r="A428" s="61">
        <v>425</v>
      </c>
      <c r="B428" s="61" t="s">
        <v>600</v>
      </c>
      <c r="C428" s="61" t="s">
        <v>601</v>
      </c>
      <c r="D428" s="62" t="s">
        <v>611</v>
      </c>
      <c r="E428" s="61">
        <v>161</v>
      </c>
      <c r="F428">
        <v>42</v>
      </c>
      <c r="G428">
        <v>203</v>
      </c>
    </row>
    <row r="429" spans="1:7" x14ac:dyDescent="0.5">
      <c r="A429" s="61">
        <v>425</v>
      </c>
      <c r="B429" s="61" t="s">
        <v>256</v>
      </c>
      <c r="C429" s="61" t="s">
        <v>812</v>
      </c>
      <c r="D429" s="62" t="s">
        <v>777</v>
      </c>
      <c r="E429" s="61">
        <v>155</v>
      </c>
      <c r="F429">
        <v>48</v>
      </c>
      <c r="G429">
        <v>203</v>
      </c>
    </row>
    <row r="430" spans="1:7" x14ac:dyDescent="0.5">
      <c r="A430" s="61">
        <v>425</v>
      </c>
      <c r="B430" s="61" t="s">
        <v>1547</v>
      </c>
      <c r="C430" s="61" t="s">
        <v>1548</v>
      </c>
      <c r="D430" s="62" t="s">
        <v>1535</v>
      </c>
      <c r="E430" s="61">
        <v>134</v>
      </c>
      <c r="F430">
        <v>69</v>
      </c>
      <c r="G430">
        <v>203</v>
      </c>
    </row>
    <row r="431" spans="1:7" x14ac:dyDescent="0.5">
      <c r="A431" s="61">
        <v>431</v>
      </c>
      <c r="B431" s="61" t="s">
        <v>683</v>
      </c>
      <c r="C431" s="61" t="s">
        <v>684</v>
      </c>
      <c r="D431" s="62" t="s">
        <v>745</v>
      </c>
      <c r="E431" s="61">
        <v>155</v>
      </c>
      <c r="F431" s="60">
        <v>47</v>
      </c>
      <c r="G431">
        <v>202</v>
      </c>
    </row>
    <row r="432" spans="1:7" x14ac:dyDescent="0.5">
      <c r="A432" s="61">
        <v>431</v>
      </c>
      <c r="B432" s="61" t="s">
        <v>970</v>
      </c>
      <c r="C432" s="61" t="s">
        <v>971</v>
      </c>
      <c r="D432" s="62" t="s">
        <v>948</v>
      </c>
      <c r="E432" s="61">
        <v>133</v>
      </c>
      <c r="F432">
        <v>69</v>
      </c>
      <c r="G432">
        <v>202</v>
      </c>
    </row>
    <row r="433" spans="1:7" x14ac:dyDescent="0.5">
      <c r="A433" s="61">
        <v>431</v>
      </c>
      <c r="B433" s="61" t="s">
        <v>997</v>
      </c>
      <c r="C433" s="61" t="s">
        <v>998</v>
      </c>
      <c r="D433" s="62" t="s">
        <v>987</v>
      </c>
      <c r="E433" s="61">
        <v>140</v>
      </c>
      <c r="F433">
        <v>62</v>
      </c>
      <c r="G433">
        <v>202</v>
      </c>
    </row>
    <row r="434" spans="1:7" x14ac:dyDescent="0.5">
      <c r="A434" s="61">
        <v>431</v>
      </c>
      <c r="B434" s="61" t="s">
        <v>1144</v>
      </c>
      <c r="C434" s="61" t="s">
        <v>1145</v>
      </c>
      <c r="D434" s="62">
        <v>13</v>
      </c>
      <c r="E434" s="61">
        <v>141</v>
      </c>
      <c r="F434">
        <v>61</v>
      </c>
      <c r="G434">
        <v>202</v>
      </c>
    </row>
    <row r="435" spans="1:7" x14ac:dyDescent="0.5">
      <c r="A435" s="61">
        <v>435</v>
      </c>
      <c r="B435" s="61" t="s">
        <v>156</v>
      </c>
      <c r="C435" s="61" t="s">
        <v>157</v>
      </c>
      <c r="D435" s="62" t="s">
        <v>155</v>
      </c>
      <c r="E435" s="61">
        <v>155</v>
      </c>
      <c r="F435">
        <v>46</v>
      </c>
      <c r="G435">
        <v>201</v>
      </c>
    </row>
    <row r="436" spans="1:7" x14ac:dyDescent="0.5">
      <c r="A436" s="61">
        <v>435</v>
      </c>
      <c r="B436" s="61" t="s">
        <v>1314</v>
      </c>
      <c r="C436" s="61" t="s">
        <v>620</v>
      </c>
      <c r="D436" s="62" t="s">
        <v>1288</v>
      </c>
      <c r="E436" s="61">
        <v>157</v>
      </c>
      <c r="F436">
        <v>44</v>
      </c>
      <c r="G436">
        <v>201</v>
      </c>
    </row>
    <row r="437" spans="1:7" x14ac:dyDescent="0.5">
      <c r="A437" s="61">
        <v>435</v>
      </c>
      <c r="B437" s="61" t="s">
        <v>1341</v>
      </c>
      <c r="C437" s="61" t="s">
        <v>1342</v>
      </c>
      <c r="D437" s="62" t="s">
        <v>472</v>
      </c>
      <c r="E437" s="61">
        <v>139</v>
      </c>
      <c r="F437">
        <v>62</v>
      </c>
      <c r="G437">
        <v>201</v>
      </c>
    </row>
    <row r="438" spans="1:7" x14ac:dyDescent="0.5">
      <c r="A438" s="61">
        <v>435</v>
      </c>
      <c r="B438" s="61" t="s">
        <v>848</v>
      </c>
      <c r="C438" s="61" t="s">
        <v>849</v>
      </c>
      <c r="D438" s="62" t="s">
        <v>817</v>
      </c>
      <c r="E438" s="61">
        <v>150</v>
      </c>
      <c r="F438">
        <v>51</v>
      </c>
      <c r="G438">
        <v>201</v>
      </c>
    </row>
    <row r="439" spans="1:7" x14ac:dyDescent="0.5">
      <c r="A439" s="61">
        <v>435</v>
      </c>
      <c r="B439" s="61" t="s">
        <v>1118</v>
      </c>
      <c r="C439" s="61" t="s">
        <v>610</v>
      </c>
      <c r="D439" s="62">
        <v>13</v>
      </c>
      <c r="E439" s="61">
        <v>165</v>
      </c>
      <c r="F439" s="60">
        <v>36</v>
      </c>
      <c r="G439">
        <v>201</v>
      </c>
    </row>
    <row r="440" spans="1:7" x14ac:dyDescent="0.5">
      <c r="A440" s="61">
        <v>435</v>
      </c>
      <c r="B440" s="61" t="s">
        <v>1481</v>
      </c>
      <c r="C440" s="61" t="s">
        <v>1057</v>
      </c>
      <c r="D440" s="62" t="s">
        <v>1457</v>
      </c>
      <c r="E440" s="61">
        <v>152</v>
      </c>
      <c r="F440">
        <v>49</v>
      </c>
      <c r="G440">
        <v>201</v>
      </c>
    </row>
    <row r="441" spans="1:7" x14ac:dyDescent="0.5">
      <c r="A441" s="61">
        <v>441</v>
      </c>
      <c r="B441" s="61" t="s">
        <v>596</v>
      </c>
      <c r="C441" s="61" t="s">
        <v>882</v>
      </c>
      <c r="D441" s="62" t="s">
        <v>862</v>
      </c>
      <c r="E441" s="61">
        <v>150</v>
      </c>
      <c r="F441">
        <v>50</v>
      </c>
      <c r="G441">
        <v>200</v>
      </c>
    </row>
    <row r="442" spans="1:7" x14ac:dyDescent="0.5">
      <c r="A442" s="61">
        <v>442</v>
      </c>
      <c r="B442" s="61" t="s">
        <v>255</v>
      </c>
      <c r="C442" s="61" t="s">
        <v>255</v>
      </c>
      <c r="D442" s="62" t="s">
        <v>248</v>
      </c>
      <c r="E442" s="61">
        <v>141</v>
      </c>
      <c r="F442">
        <v>58</v>
      </c>
      <c r="G442">
        <v>199</v>
      </c>
    </row>
    <row r="443" spans="1:7" x14ac:dyDescent="0.5">
      <c r="A443" s="61">
        <v>442</v>
      </c>
      <c r="B443" s="61" t="s">
        <v>382</v>
      </c>
      <c r="C443" s="61" t="s">
        <v>383</v>
      </c>
      <c r="D443" s="62" t="s">
        <v>355</v>
      </c>
      <c r="E443" s="61">
        <v>154</v>
      </c>
      <c r="F443">
        <v>45</v>
      </c>
      <c r="G443">
        <v>199</v>
      </c>
    </row>
    <row r="444" spans="1:7" x14ac:dyDescent="0.5">
      <c r="A444" s="61">
        <v>442</v>
      </c>
      <c r="B444" s="61" t="s">
        <v>417</v>
      </c>
      <c r="C444" s="61" t="s">
        <v>418</v>
      </c>
      <c r="D444" s="62" t="s">
        <v>413</v>
      </c>
      <c r="E444" s="61">
        <v>139</v>
      </c>
      <c r="F444">
        <v>60</v>
      </c>
      <c r="G444">
        <v>199</v>
      </c>
    </row>
    <row r="445" spans="1:7" x14ac:dyDescent="0.5">
      <c r="A445" s="61">
        <v>442</v>
      </c>
      <c r="B445" s="61" t="s">
        <v>480</v>
      </c>
      <c r="C445" s="61" t="s">
        <v>643</v>
      </c>
      <c r="D445" s="62" t="s">
        <v>642</v>
      </c>
      <c r="E445" s="61">
        <v>141</v>
      </c>
      <c r="F445">
        <v>58</v>
      </c>
      <c r="G445">
        <v>199</v>
      </c>
    </row>
    <row r="446" spans="1:7" x14ac:dyDescent="0.5">
      <c r="A446" s="61">
        <v>442</v>
      </c>
      <c r="B446" s="61" t="s">
        <v>820</v>
      </c>
      <c r="C446" s="61" t="s">
        <v>454</v>
      </c>
      <c r="D446" s="62" t="s">
        <v>862</v>
      </c>
      <c r="E446" s="61">
        <v>145</v>
      </c>
      <c r="F446">
        <v>54</v>
      </c>
      <c r="G446">
        <v>199</v>
      </c>
    </row>
    <row r="447" spans="1:7" x14ac:dyDescent="0.5">
      <c r="A447" s="61">
        <v>442</v>
      </c>
      <c r="B447" s="61" t="s">
        <v>491</v>
      </c>
      <c r="C447" s="61" t="s">
        <v>1051</v>
      </c>
      <c r="D447" s="62">
        <v>12</v>
      </c>
      <c r="E447" s="61">
        <v>145</v>
      </c>
      <c r="F447">
        <v>54</v>
      </c>
      <c r="G447">
        <v>199</v>
      </c>
    </row>
    <row r="448" spans="1:7" x14ac:dyDescent="0.5">
      <c r="A448" s="61">
        <v>442</v>
      </c>
      <c r="B448" s="61" t="s">
        <v>1084</v>
      </c>
      <c r="C448" s="61" t="s">
        <v>328</v>
      </c>
      <c r="D448" s="62">
        <v>12</v>
      </c>
      <c r="E448" s="61">
        <v>151</v>
      </c>
      <c r="F448">
        <v>48</v>
      </c>
      <c r="G448">
        <v>199</v>
      </c>
    </row>
    <row r="449" spans="1:7" x14ac:dyDescent="0.5">
      <c r="A449" s="61">
        <v>442</v>
      </c>
      <c r="B449" s="61" t="s">
        <v>1264</v>
      </c>
      <c r="C449" s="61" t="s">
        <v>1265</v>
      </c>
      <c r="D449" s="62">
        <v>12</v>
      </c>
      <c r="E449" s="61">
        <v>172</v>
      </c>
      <c r="F449">
        <v>27</v>
      </c>
      <c r="G449">
        <v>199</v>
      </c>
    </row>
    <row r="450" spans="1:7" x14ac:dyDescent="0.5">
      <c r="A450" s="61">
        <v>442</v>
      </c>
      <c r="B450" s="61" t="s">
        <v>214</v>
      </c>
      <c r="C450" s="61" t="s">
        <v>715</v>
      </c>
      <c r="D450" s="62">
        <v>13</v>
      </c>
      <c r="E450" s="61">
        <v>149</v>
      </c>
      <c r="F450">
        <v>50</v>
      </c>
      <c r="G450">
        <v>199</v>
      </c>
    </row>
    <row r="451" spans="1:7" x14ac:dyDescent="0.5">
      <c r="A451" s="61">
        <v>442</v>
      </c>
      <c r="B451" s="61" t="s">
        <v>437</v>
      </c>
      <c r="C451" s="61" t="s">
        <v>1218</v>
      </c>
      <c r="D451" s="62" t="s">
        <v>1203</v>
      </c>
      <c r="E451" s="61">
        <v>156</v>
      </c>
      <c r="F451">
        <v>43</v>
      </c>
      <c r="G451">
        <v>199</v>
      </c>
    </row>
    <row r="452" spans="1:7" x14ac:dyDescent="0.5">
      <c r="A452" s="61">
        <v>442</v>
      </c>
      <c r="B452" s="61" t="s">
        <v>1382</v>
      </c>
      <c r="C452" s="61" t="s">
        <v>1383</v>
      </c>
      <c r="D452" s="62" t="s">
        <v>1384</v>
      </c>
      <c r="E452" s="61">
        <v>147</v>
      </c>
      <c r="F452">
        <v>52</v>
      </c>
      <c r="G452">
        <v>199</v>
      </c>
    </row>
    <row r="453" spans="1:7" x14ac:dyDescent="0.5">
      <c r="A453" s="61">
        <v>442</v>
      </c>
      <c r="B453" s="61" t="s">
        <v>277</v>
      </c>
      <c r="C453" s="61" t="s">
        <v>680</v>
      </c>
      <c r="D453" s="62" t="s">
        <v>1453</v>
      </c>
      <c r="E453" s="61">
        <v>148</v>
      </c>
      <c r="F453">
        <v>51</v>
      </c>
      <c r="G453">
        <v>199</v>
      </c>
    </row>
    <row r="454" spans="1:7" x14ac:dyDescent="0.5">
      <c r="A454" s="61">
        <v>454</v>
      </c>
      <c r="B454" s="61" t="s">
        <v>246</v>
      </c>
      <c r="C454" s="61" t="s">
        <v>247</v>
      </c>
      <c r="D454" s="62" t="s">
        <v>248</v>
      </c>
      <c r="E454" s="61">
        <v>145</v>
      </c>
      <c r="F454">
        <v>53</v>
      </c>
      <c r="G454">
        <v>198</v>
      </c>
    </row>
    <row r="455" spans="1:7" x14ac:dyDescent="0.5">
      <c r="A455" s="61">
        <v>454</v>
      </c>
      <c r="B455" s="61" t="s">
        <v>1300</v>
      </c>
      <c r="C455" s="61" t="s">
        <v>1301</v>
      </c>
      <c r="D455" s="62" t="s">
        <v>1288</v>
      </c>
      <c r="E455" s="61">
        <v>144</v>
      </c>
      <c r="F455">
        <v>54</v>
      </c>
      <c r="G455">
        <v>198</v>
      </c>
    </row>
    <row r="456" spans="1:7" x14ac:dyDescent="0.5">
      <c r="A456" s="61">
        <v>454</v>
      </c>
      <c r="B456" s="61" t="s">
        <v>316</v>
      </c>
      <c r="C456" s="61" t="s">
        <v>437</v>
      </c>
      <c r="D456" s="62" t="s">
        <v>413</v>
      </c>
      <c r="E456" s="61">
        <v>146</v>
      </c>
      <c r="F456">
        <v>52</v>
      </c>
      <c r="G456">
        <v>198</v>
      </c>
    </row>
    <row r="457" spans="1:7" x14ac:dyDescent="0.5">
      <c r="A457" s="61">
        <v>454</v>
      </c>
      <c r="B457" s="61" t="s">
        <v>688</v>
      </c>
      <c r="C457" s="61" t="s">
        <v>689</v>
      </c>
      <c r="D457" s="62" t="s">
        <v>745</v>
      </c>
      <c r="E457" s="61">
        <v>132</v>
      </c>
      <c r="F457">
        <v>66</v>
      </c>
      <c r="G457">
        <v>198</v>
      </c>
    </row>
    <row r="458" spans="1:7" x14ac:dyDescent="0.5">
      <c r="A458" s="61">
        <v>454</v>
      </c>
      <c r="B458" s="61" t="s">
        <v>880</v>
      </c>
      <c r="C458" s="61" t="s">
        <v>180</v>
      </c>
      <c r="D458" s="62" t="s">
        <v>862</v>
      </c>
      <c r="E458" s="61">
        <v>162</v>
      </c>
      <c r="F458" s="60">
        <v>36</v>
      </c>
      <c r="G458">
        <v>198</v>
      </c>
    </row>
    <row r="459" spans="1:7" x14ac:dyDescent="0.5">
      <c r="A459" s="61">
        <v>454</v>
      </c>
      <c r="B459" s="61" t="s">
        <v>855</v>
      </c>
      <c r="C459" s="61" t="s">
        <v>938</v>
      </c>
      <c r="D459" s="62" t="s">
        <v>905</v>
      </c>
      <c r="E459" s="61">
        <v>145</v>
      </c>
      <c r="F459">
        <v>53</v>
      </c>
      <c r="G459">
        <v>198</v>
      </c>
    </row>
    <row r="460" spans="1:7" x14ac:dyDescent="0.5">
      <c r="A460" s="61">
        <v>454</v>
      </c>
      <c r="B460" s="61" t="s">
        <v>1010</v>
      </c>
      <c r="C460" s="61" t="s">
        <v>1011</v>
      </c>
      <c r="D460" s="62" t="s">
        <v>987</v>
      </c>
      <c r="E460" s="61">
        <v>156</v>
      </c>
      <c r="F460">
        <v>42</v>
      </c>
      <c r="G460">
        <v>198</v>
      </c>
    </row>
    <row r="461" spans="1:7" x14ac:dyDescent="0.5">
      <c r="A461" s="61">
        <v>454</v>
      </c>
      <c r="B461" s="61" t="s">
        <v>1242</v>
      </c>
      <c r="C461" s="61" t="s">
        <v>1243</v>
      </c>
      <c r="D461" s="62" t="s">
        <v>1228</v>
      </c>
      <c r="E461" s="61">
        <v>161</v>
      </c>
      <c r="F461">
        <v>37</v>
      </c>
      <c r="G461">
        <v>198</v>
      </c>
    </row>
    <row r="462" spans="1:7" x14ac:dyDescent="0.5">
      <c r="A462" s="61">
        <v>454</v>
      </c>
      <c r="B462" s="61" t="s">
        <v>179</v>
      </c>
      <c r="C462" s="61" t="s">
        <v>1337</v>
      </c>
      <c r="D462" s="62" t="s">
        <v>1244</v>
      </c>
      <c r="E462" s="61">
        <v>157</v>
      </c>
      <c r="F462">
        <v>41</v>
      </c>
      <c r="G462">
        <v>198</v>
      </c>
    </row>
    <row r="463" spans="1:7" x14ac:dyDescent="0.5">
      <c r="A463" s="61">
        <v>463</v>
      </c>
      <c r="B463" s="61" t="s">
        <v>196</v>
      </c>
      <c r="C463" s="61" t="s">
        <v>197</v>
      </c>
      <c r="D463" s="62" t="s">
        <v>155</v>
      </c>
      <c r="E463" s="61">
        <v>156</v>
      </c>
      <c r="F463">
        <v>41</v>
      </c>
      <c r="G463">
        <v>197</v>
      </c>
    </row>
    <row r="464" spans="1:7" x14ac:dyDescent="0.5">
      <c r="A464" s="61">
        <v>463</v>
      </c>
      <c r="B464" s="61" t="s">
        <v>1328</v>
      </c>
      <c r="C464" s="61" t="s">
        <v>1329</v>
      </c>
      <c r="D464" s="62" t="s">
        <v>1288</v>
      </c>
      <c r="E464" s="61">
        <v>167</v>
      </c>
      <c r="F464">
        <v>30</v>
      </c>
      <c r="G464">
        <v>197</v>
      </c>
    </row>
    <row r="465" spans="1:7" x14ac:dyDescent="0.5">
      <c r="A465" s="61">
        <v>463</v>
      </c>
      <c r="B465" s="61" t="s">
        <v>346</v>
      </c>
      <c r="C465" s="61" t="s">
        <v>347</v>
      </c>
      <c r="D465" s="62" t="s">
        <v>279</v>
      </c>
      <c r="E465" s="61">
        <v>154</v>
      </c>
      <c r="F465">
        <v>43</v>
      </c>
      <c r="G465">
        <v>197</v>
      </c>
    </row>
    <row r="466" spans="1:7" x14ac:dyDescent="0.5">
      <c r="A466" s="61">
        <v>463</v>
      </c>
      <c r="B466" s="61" t="s">
        <v>555</v>
      </c>
      <c r="C466" s="61" t="s">
        <v>556</v>
      </c>
      <c r="D466" s="62" t="s">
        <v>520</v>
      </c>
      <c r="E466" s="61">
        <v>155</v>
      </c>
      <c r="F466">
        <v>42</v>
      </c>
      <c r="G466">
        <v>197</v>
      </c>
    </row>
    <row r="467" spans="1:7" x14ac:dyDescent="0.5">
      <c r="A467" s="61">
        <v>463</v>
      </c>
      <c r="B467" s="61" t="s">
        <v>624</v>
      </c>
      <c r="C467" s="61" t="s">
        <v>625</v>
      </c>
      <c r="D467" s="62" t="s">
        <v>642</v>
      </c>
      <c r="E467" s="61">
        <v>157</v>
      </c>
      <c r="F467">
        <v>40</v>
      </c>
      <c r="G467">
        <v>197</v>
      </c>
    </row>
    <row r="468" spans="1:7" x14ac:dyDescent="0.5">
      <c r="A468" s="61">
        <v>463</v>
      </c>
      <c r="B468" s="61" t="s">
        <v>791</v>
      </c>
      <c r="C468" s="61" t="s">
        <v>792</v>
      </c>
      <c r="D468" s="62" t="s">
        <v>777</v>
      </c>
      <c r="E468" s="61">
        <v>144</v>
      </c>
      <c r="F468">
        <v>53</v>
      </c>
      <c r="G468">
        <v>197</v>
      </c>
    </row>
    <row r="469" spans="1:7" x14ac:dyDescent="0.5">
      <c r="A469" s="61">
        <v>463</v>
      </c>
      <c r="B469" s="61" t="s">
        <v>803</v>
      </c>
      <c r="C469" s="61" t="s">
        <v>804</v>
      </c>
      <c r="D469" s="62" t="s">
        <v>777</v>
      </c>
      <c r="E469" s="61">
        <v>131</v>
      </c>
      <c r="F469">
        <v>66</v>
      </c>
      <c r="G469">
        <v>197</v>
      </c>
    </row>
    <row r="470" spans="1:7" x14ac:dyDescent="0.5">
      <c r="A470" s="61">
        <v>463</v>
      </c>
      <c r="B470" s="61" t="s">
        <v>1153</v>
      </c>
      <c r="C470" s="61" t="s">
        <v>1057</v>
      </c>
      <c r="D470" s="62" t="s">
        <v>1453</v>
      </c>
      <c r="E470" s="61">
        <v>156</v>
      </c>
      <c r="F470" s="60">
        <v>41</v>
      </c>
      <c r="G470">
        <v>197</v>
      </c>
    </row>
    <row r="471" spans="1:7" x14ac:dyDescent="0.5">
      <c r="A471" s="61">
        <v>471</v>
      </c>
      <c r="B471" s="61" t="s">
        <v>366</v>
      </c>
      <c r="C471" s="61" t="s">
        <v>367</v>
      </c>
      <c r="D471" s="62" t="s">
        <v>355</v>
      </c>
      <c r="E471" s="61">
        <v>144</v>
      </c>
      <c r="F471">
        <v>52</v>
      </c>
      <c r="G471">
        <v>196</v>
      </c>
    </row>
    <row r="472" spans="1:7" x14ac:dyDescent="0.5">
      <c r="A472" s="61">
        <v>471</v>
      </c>
      <c r="B472" s="61" t="s">
        <v>876</v>
      </c>
      <c r="C472" s="61" t="s">
        <v>877</v>
      </c>
      <c r="D472" s="62" t="s">
        <v>862</v>
      </c>
      <c r="E472" s="61">
        <v>154</v>
      </c>
      <c r="F472">
        <v>42</v>
      </c>
      <c r="G472">
        <v>196</v>
      </c>
    </row>
    <row r="473" spans="1:7" x14ac:dyDescent="0.5">
      <c r="A473" s="61">
        <v>471</v>
      </c>
      <c r="B473" s="61" t="s">
        <v>961</v>
      </c>
      <c r="C473" s="61" t="s">
        <v>962</v>
      </c>
      <c r="D473" s="62" t="s">
        <v>948</v>
      </c>
      <c r="E473" s="61">
        <v>154</v>
      </c>
      <c r="F473">
        <v>42</v>
      </c>
      <c r="G473">
        <v>196</v>
      </c>
    </row>
    <row r="474" spans="1:7" x14ac:dyDescent="0.5">
      <c r="A474" s="61">
        <v>471</v>
      </c>
      <c r="B474" s="61" t="s">
        <v>489</v>
      </c>
      <c r="C474" s="61" t="s">
        <v>1372</v>
      </c>
      <c r="D474" s="62" t="s">
        <v>1373</v>
      </c>
      <c r="E474" s="61">
        <v>163</v>
      </c>
      <c r="F474">
        <v>33</v>
      </c>
      <c r="G474">
        <v>196</v>
      </c>
    </row>
    <row r="475" spans="1:7" x14ac:dyDescent="0.5">
      <c r="A475" s="61">
        <v>475</v>
      </c>
      <c r="B475" s="61" t="s">
        <v>198</v>
      </c>
      <c r="C475" s="61" t="s">
        <v>199</v>
      </c>
      <c r="D475" s="62" t="s">
        <v>155</v>
      </c>
      <c r="E475" s="61">
        <v>125</v>
      </c>
      <c r="F475">
        <v>70</v>
      </c>
      <c r="G475">
        <v>195</v>
      </c>
    </row>
    <row r="476" spans="1:7" x14ac:dyDescent="0.5">
      <c r="A476" s="61">
        <v>475</v>
      </c>
      <c r="B476" s="61" t="s">
        <v>1296</v>
      </c>
      <c r="C476" s="61" t="s">
        <v>509</v>
      </c>
      <c r="D476" s="62" t="s">
        <v>1288</v>
      </c>
      <c r="E476" s="61">
        <v>137</v>
      </c>
      <c r="F476">
        <v>58</v>
      </c>
      <c r="G476">
        <v>195</v>
      </c>
    </row>
    <row r="477" spans="1:7" x14ac:dyDescent="0.5">
      <c r="A477" s="61">
        <v>475</v>
      </c>
      <c r="B477" s="61" t="s">
        <v>376</v>
      </c>
      <c r="C477" s="61" t="s">
        <v>377</v>
      </c>
      <c r="D477" s="62" t="s">
        <v>355</v>
      </c>
      <c r="E477" s="61">
        <v>158</v>
      </c>
      <c r="F477">
        <v>37</v>
      </c>
      <c r="G477">
        <v>195</v>
      </c>
    </row>
    <row r="478" spans="1:7" x14ac:dyDescent="0.5">
      <c r="A478" s="61">
        <v>475</v>
      </c>
      <c r="B478" s="61" t="s">
        <v>679</v>
      </c>
      <c r="C478" s="61" t="s">
        <v>680</v>
      </c>
      <c r="D478" s="62" t="s">
        <v>745</v>
      </c>
      <c r="E478" s="61">
        <v>138</v>
      </c>
      <c r="F478">
        <v>57</v>
      </c>
      <c r="G478">
        <v>195</v>
      </c>
    </row>
    <row r="479" spans="1:7" x14ac:dyDescent="0.5">
      <c r="A479" s="61">
        <v>475</v>
      </c>
      <c r="B479" s="61" t="s">
        <v>868</v>
      </c>
      <c r="C479" s="61" t="s">
        <v>1561</v>
      </c>
      <c r="D479" s="62" t="s">
        <v>1360</v>
      </c>
      <c r="E479" s="61">
        <v>147</v>
      </c>
      <c r="F479">
        <v>48</v>
      </c>
      <c r="G479">
        <v>195</v>
      </c>
    </row>
    <row r="480" spans="1:7" x14ac:dyDescent="0.5">
      <c r="A480" s="61">
        <v>475</v>
      </c>
      <c r="B480" s="61" t="s">
        <v>437</v>
      </c>
      <c r="C480" s="61" t="s">
        <v>1095</v>
      </c>
      <c r="D480" s="62">
        <v>12</v>
      </c>
      <c r="E480" s="61">
        <v>138</v>
      </c>
      <c r="F480">
        <v>57</v>
      </c>
      <c r="G480">
        <v>195</v>
      </c>
    </row>
    <row r="481" spans="1:7" x14ac:dyDescent="0.5">
      <c r="A481" s="61">
        <v>475</v>
      </c>
      <c r="B481" s="61" t="s">
        <v>1160</v>
      </c>
      <c r="C481" s="61" t="s">
        <v>1435</v>
      </c>
      <c r="D481" s="62" t="s">
        <v>1394</v>
      </c>
      <c r="E481" s="61">
        <v>159</v>
      </c>
      <c r="F481">
        <v>36</v>
      </c>
      <c r="G481">
        <v>195</v>
      </c>
    </row>
    <row r="482" spans="1:7" x14ac:dyDescent="0.5">
      <c r="A482" s="61">
        <v>482</v>
      </c>
      <c r="B482" s="61" t="s">
        <v>493</v>
      </c>
      <c r="C482" s="61" t="s">
        <v>494</v>
      </c>
      <c r="D482" s="62" t="s">
        <v>472</v>
      </c>
      <c r="E482" s="61">
        <v>159</v>
      </c>
      <c r="F482">
        <v>35</v>
      </c>
      <c r="G482">
        <v>194</v>
      </c>
    </row>
    <row r="483" spans="1:7" x14ac:dyDescent="0.5">
      <c r="A483" s="61">
        <v>482</v>
      </c>
      <c r="B483" s="61" t="s">
        <v>1046</v>
      </c>
      <c r="C483" s="61" t="s">
        <v>1039</v>
      </c>
      <c r="D483" s="62">
        <v>12</v>
      </c>
      <c r="E483" s="61">
        <v>124</v>
      </c>
      <c r="F483">
        <v>70</v>
      </c>
      <c r="G483">
        <v>194</v>
      </c>
    </row>
    <row r="484" spans="1:7" x14ac:dyDescent="0.5">
      <c r="A484" s="61">
        <v>482</v>
      </c>
      <c r="B484" s="61" t="s">
        <v>214</v>
      </c>
      <c r="C484" s="61" t="s">
        <v>715</v>
      </c>
      <c r="D484" s="62">
        <v>13</v>
      </c>
      <c r="E484" s="61">
        <v>144</v>
      </c>
      <c r="F484">
        <v>50</v>
      </c>
      <c r="G484">
        <v>194</v>
      </c>
    </row>
    <row r="485" spans="1:7" x14ac:dyDescent="0.5">
      <c r="A485" s="61">
        <v>482</v>
      </c>
      <c r="B485" s="61" t="s">
        <v>1461</v>
      </c>
      <c r="C485" s="61" t="s">
        <v>741</v>
      </c>
      <c r="D485" s="62" t="s">
        <v>1453</v>
      </c>
      <c r="E485" s="61">
        <v>142</v>
      </c>
      <c r="F485">
        <v>52</v>
      </c>
      <c r="G485">
        <v>194</v>
      </c>
    </row>
    <row r="486" spans="1:7" x14ac:dyDescent="0.5">
      <c r="A486" s="61">
        <v>482</v>
      </c>
      <c r="B486" s="61" t="s">
        <v>1510</v>
      </c>
      <c r="C486" s="61" t="s">
        <v>1142</v>
      </c>
      <c r="D486" s="62" t="s">
        <v>1453</v>
      </c>
      <c r="E486" s="61">
        <v>129</v>
      </c>
      <c r="F486">
        <v>65</v>
      </c>
      <c r="G486">
        <v>194</v>
      </c>
    </row>
    <row r="487" spans="1:7" x14ac:dyDescent="0.5">
      <c r="A487" s="61">
        <v>487</v>
      </c>
      <c r="B487" s="61" t="s">
        <v>1147</v>
      </c>
      <c r="C487" s="61" t="s">
        <v>1148</v>
      </c>
      <c r="D487" s="62">
        <v>13</v>
      </c>
      <c r="E487" s="61">
        <v>158</v>
      </c>
      <c r="F487">
        <v>35</v>
      </c>
      <c r="G487">
        <v>193</v>
      </c>
    </row>
    <row r="488" spans="1:7" x14ac:dyDescent="0.5">
      <c r="A488" s="61">
        <v>487</v>
      </c>
      <c r="B488" s="61" t="s">
        <v>1147</v>
      </c>
      <c r="C488" s="61" t="s">
        <v>1148</v>
      </c>
      <c r="D488" s="62">
        <v>13</v>
      </c>
      <c r="E488" s="61">
        <v>158</v>
      </c>
      <c r="F488">
        <v>35</v>
      </c>
      <c r="G488">
        <v>193</v>
      </c>
    </row>
    <row r="489" spans="1:7" x14ac:dyDescent="0.5">
      <c r="A489" s="61">
        <v>489</v>
      </c>
      <c r="B489" s="61" t="s">
        <v>148</v>
      </c>
      <c r="C489" s="61" t="s">
        <v>531</v>
      </c>
      <c r="D489" s="62" t="s">
        <v>520</v>
      </c>
      <c r="E489" s="61">
        <v>163</v>
      </c>
      <c r="F489">
        <v>29</v>
      </c>
      <c r="G489">
        <v>192</v>
      </c>
    </row>
    <row r="490" spans="1:7" x14ac:dyDescent="0.5">
      <c r="A490" s="61">
        <v>489</v>
      </c>
      <c r="B490" s="61" t="s">
        <v>707</v>
      </c>
      <c r="C490" s="61" t="s">
        <v>708</v>
      </c>
      <c r="D490" s="62" t="s">
        <v>745</v>
      </c>
      <c r="E490" s="61">
        <v>143</v>
      </c>
      <c r="F490">
        <v>49</v>
      </c>
      <c r="G490">
        <v>192</v>
      </c>
    </row>
    <row r="491" spans="1:7" x14ac:dyDescent="0.5">
      <c r="A491" s="61">
        <v>489</v>
      </c>
      <c r="B491" s="61" t="s">
        <v>753</v>
      </c>
      <c r="C491" s="61" t="s">
        <v>754</v>
      </c>
      <c r="D491" s="62" t="s">
        <v>748</v>
      </c>
      <c r="E491" s="61">
        <v>140</v>
      </c>
      <c r="F491">
        <v>52</v>
      </c>
      <c r="G491">
        <v>192</v>
      </c>
    </row>
    <row r="492" spans="1:7" x14ac:dyDescent="0.5">
      <c r="A492" s="61">
        <v>489</v>
      </c>
      <c r="B492" s="61" t="s">
        <v>1559</v>
      </c>
      <c r="C492" s="61" t="s">
        <v>1008</v>
      </c>
      <c r="D492" s="62" t="s">
        <v>1360</v>
      </c>
      <c r="E492" s="61">
        <v>144</v>
      </c>
      <c r="F492">
        <v>48</v>
      </c>
      <c r="G492">
        <v>192</v>
      </c>
    </row>
    <row r="493" spans="1:7" x14ac:dyDescent="0.5">
      <c r="A493" s="61">
        <v>489</v>
      </c>
      <c r="B493" s="61" t="s">
        <v>1014</v>
      </c>
      <c r="C493" s="61" t="s">
        <v>1015</v>
      </c>
      <c r="D493" s="62" t="s">
        <v>987</v>
      </c>
      <c r="E493" s="61">
        <v>131</v>
      </c>
      <c r="F493">
        <v>61</v>
      </c>
      <c r="G493">
        <v>192</v>
      </c>
    </row>
    <row r="494" spans="1:7" x14ac:dyDescent="0.5">
      <c r="A494" s="61">
        <v>489</v>
      </c>
      <c r="B494" s="61" t="s">
        <v>1071</v>
      </c>
      <c r="C494" s="61" t="s">
        <v>680</v>
      </c>
      <c r="D494" s="62">
        <v>12</v>
      </c>
      <c r="E494" s="61">
        <v>137</v>
      </c>
      <c r="F494">
        <v>55</v>
      </c>
      <c r="G494">
        <v>192</v>
      </c>
    </row>
    <row r="495" spans="1:7" x14ac:dyDescent="0.5">
      <c r="A495" s="61">
        <v>489</v>
      </c>
      <c r="B495" s="61" t="s">
        <v>1108</v>
      </c>
      <c r="C495" s="61" t="s">
        <v>656</v>
      </c>
      <c r="D495" s="62">
        <v>12</v>
      </c>
      <c r="E495" s="61">
        <v>126</v>
      </c>
      <c r="F495">
        <v>66</v>
      </c>
      <c r="G495">
        <v>192</v>
      </c>
    </row>
    <row r="496" spans="1:7" x14ac:dyDescent="0.5">
      <c r="A496" s="61">
        <v>489</v>
      </c>
      <c r="B496" s="61" t="s">
        <v>1281</v>
      </c>
      <c r="C496" s="61" t="s">
        <v>799</v>
      </c>
      <c r="D496" s="62">
        <v>12</v>
      </c>
      <c r="E496" s="61">
        <v>144</v>
      </c>
      <c r="F496">
        <v>48</v>
      </c>
      <c r="G496">
        <v>192</v>
      </c>
    </row>
    <row r="497" spans="1:7" x14ac:dyDescent="0.5">
      <c r="A497" s="61">
        <v>489</v>
      </c>
      <c r="B497" s="61" t="s">
        <v>1286</v>
      </c>
      <c r="C497" s="61" t="s">
        <v>1345</v>
      </c>
      <c r="D497" s="62">
        <v>13</v>
      </c>
      <c r="E497" s="61">
        <v>140</v>
      </c>
      <c r="F497" s="60">
        <v>52</v>
      </c>
      <c r="G497">
        <v>192</v>
      </c>
    </row>
    <row r="498" spans="1:7" x14ac:dyDescent="0.5">
      <c r="A498" s="61">
        <v>489</v>
      </c>
      <c r="B498" s="61" t="s">
        <v>151</v>
      </c>
      <c r="C498" s="61" t="s">
        <v>1367</v>
      </c>
      <c r="D498" s="62" t="s">
        <v>1366</v>
      </c>
      <c r="E498" s="61">
        <v>155</v>
      </c>
      <c r="F498">
        <v>37</v>
      </c>
      <c r="G498">
        <v>192</v>
      </c>
    </row>
    <row r="499" spans="1:7" x14ac:dyDescent="0.5">
      <c r="A499" s="61">
        <v>489</v>
      </c>
      <c r="B499" s="61" t="s">
        <v>1328</v>
      </c>
      <c r="C499" s="61" t="s">
        <v>1135</v>
      </c>
      <c r="D499" s="62" t="s">
        <v>1394</v>
      </c>
      <c r="E499" s="61">
        <v>150</v>
      </c>
      <c r="F499">
        <v>42</v>
      </c>
      <c r="G499">
        <v>192</v>
      </c>
    </row>
    <row r="500" spans="1:7" x14ac:dyDescent="0.5">
      <c r="A500" s="61">
        <v>489</v>
      </c>
      <c r="B500" s="61" t="s">
        <v>1439</v>
      </c>
      <c r="C500" s="61" t="s">
        <v>1438</v>
      </c>
      <c r="D500" s="62" t="s">
        <v>1394</v>
      </c>
      <c r="E500" s="61">
        <v>137</v>
      </c>
      <c r="F500">
        <v>55</v>
      </c>
      <c r="G500">
        <v>192</v>
      </c>
    </row>
    <row r="501" spans="1:7" x14ac:dyDescent="0.5">
      <c r="A501" s="61">
        <v>489</v>
      </c>
      <c r="B501" s="61" t="s">
        <v>579</v>
      </c>
      <c r="C501" s="61" t="s">
        <v>593</v>
      </c>
      <c r="D501" s="62" t="s">
        <v>1453</v>
      </c>
      <c r="E501" s="61">
        <v>152</v>
      </c>
      <c r="F501">
        <v>40</v>
      </c>
      <c r="G501">
        <v>192</v>
      </c>
    </row>
    <row r="502" spans="1:7" x14ac:dyDescent="0.5">
      <c r="A502" s="61">
        <v>489</v>
      </c>
      <c r="B502" s="61" t="s">
        <v>1475</v>
      </c>
      <c r="C502" s="61" t="s">
        <v>1476</v>
      </c>
      <c r="D502" s="62" t="s">
        <v>1453</v>
      </c>
      <c r="E502" s="61">
        <v>147</v>
      </c>
      <c r="F502">
        <v>45</v>
      </c>
      <c r="G502">
        <v>192</v>
      </c>
    </row>
    <row r="503" spans="1:7" x14ac:dyDescent="0.5">
      <c r="A503" s="61">
        <v>503</v>
      </c>
      <c r="B503" s="61" t="s">
        <v>316</v>
      </c>
      <c r="C503" s="61" t="s">
        <v>317</v>
      </c>
      <c r="D503" s="62" t="s">
        <v>279</v>
      </c>
      <c r="E503" s="61">
        <v>144</v>
      </c>
      <c r="F503">
        <v>47</v>
      </c>
      <c r="G503">
        <v>191</v>
      </c>
    </row>
    <row r="504" spans="1:7" x14ac:dyDescent="0.5">
      <c r="A504" s="61">
        <v>503</v>
      </c>
      <c r="B504" s="61" t="s">
        <v>1188</v>
      </c>
      <c r="C504" s="61" t="s">
        <v>1204</v>
      </c>
      <c r="D504" s="62" t="s">
        <v>1203</v>
      </c>
      <c r="E504" s="61">
        <v>120</v>
      </c>
      <c r="F504">
        <v>71</v>
      </c>
      <c r="G504">
        <v>191</v>
      </c>
    </row>
    <row r="505" spans="1:7" x14ac:dyDescent="0.5">
      <c r="A505" s="61">
        <v>505</v>
      </c>
      <c r="B505" s="61" t="s">
        <v>1312</v>
      </c>
      <c r="C505" s="61" t="s">
        <v>1313</v>
      </c>
      <c r="D505" s="62" t="s">
        <v>1288</v>
      </c>
      <c r="E505" s="61">
        <v>146</v>
      </c>
      <c r="F505">
        <v>44</v>
      </c>
      <c r="G505">
        <v>190</v>
      </c>
    </row>
    <row r="506" spans="1:7" x14ac:dyDescent="0.5">
      <c r="A506" s="61">
        <v>505</v>
      </c>
      <c r="B506" s="61" t="s">
        <v>657</v>
      </c>
      <c r="C506" s="61" t="s">
        <v>658</v>
      </c>
      <c r="D506" s="62" t="s">
        <v>642</v>
      </c>
      <c r="E506" s="61">
        <v>150</v>
      </c>
      <c r="F506">
        <v>40</v>
      </c>
      <c r="G506">
        <v>190</v>
      </c>
    </row>
    <row r="507" spans="1:7" x14ac:dyDescent="0.5">
      <c r="A507" s="61">
        <v>505</v>
      </c>
      <c r="B507" s="61" t="s">
        <v>826</v>
      </c>
      <c r="C507" s="61" t="s">
        <v>827</v>
      </c>
      <c r="D507" s="62" t="s">
        <v>817</v>
      </c>
      <c r="E507" s="61">
        <v>147</v>
      </c>
      <c r="F507">
        <v>43</v>
      </c>
      <c r="G507">
        <v>190</v>
      </c>
    </row>
    <row r="508" spans="1:7" x14ac:dyDescent="0.5">
      <c r="A508" s="61">
        <v>505</v>
      </c>
      <c r="B508" s="61" t="s">
        <v>1096</v>
      </c>
      <c r="C508" s="61" t="s">
        <v>1098</v>
      </c>
      <c r="D508" s="62">
        <v>12</v>
      </c>
      <c r="E508" s="61">
        <v>136</v>
      </c>
      <c r="F508">
        <v>54</v>
      </c>
      <c r="G508">
        <v>190</v>
      </c>
    </row>
    <row r="509" spans="1:7" x14ac:dyDescent="0.5">
      <c r="A509" s="61">
        <v>505</v>
      </c>
      <c r="B509" s="61" t="s">
        <v>1416</v>
      </c>
      <c r="C509" s="61" t="s">
        <v>1417</v>
      </c>
      <c r="D509" s="62" t="s">
        <v>1394</v>
      </c>
      <c r="E509" s="61">
        <v>120</v>
      </c>
      <c r="F509">
        <v>70</v>
      </c>
      <c r="G509">
        <v>190</v>
      </c>
    </row>
    <row r="510" spans="1:7" x14ac:dyDescent="0.5">
      <c r="A510" s="61">
        <v>510</v>
      </c>
      <c r="B510" s="61" t="s">
        <v>176</v>
      </c>
      <c r="C510" s="61" t="s">
        <v>177</v>
      </c>
      <c r="D510" s="62" t="s">
        <v>155</v>
      </c>
      <c r="E510" s="61">
        <v>146</v>
      </c>
      <c r="F510">
        <v>43</v>
      </c>
      <c r="G510">
        <v>189</v>
      </c>
    </row>
    <row r="511" spans="1:7" x14ac:dyDescent="0.5">
      <c r="A511" s="61">
        <v>510</v>
      </c>
      <c r="B511" s="61" t="s">
        <v>446</v>
      </c>
      <c r="C511" s="61" t="s">
        <v>879</v>
      </c>
      <c r="D511" s="62" t="s">
        <v>862</v>
      </c>
      <c r="E511" s="61">
        <v>113</v>
      </c>
      <c r="F511">
        <v>76</v>
      </c>
      <c r="G511">
        <v>189</v>
      </c>
    </row>
    <row r="512" spans="1:7" x14ac:dyDescent="0.5">
      <c r="A512" s="61">
        <v>510</v>
      </c>
      <c r="B512" s="61" t="s">
        <v>985</v>
      </c>
      <c r="C512" s="61" t="s">
        <v>986</v>
      </c>
      <c r="D512" s="62" t="s">
        <v>987</v>
      </c>
      <c r="E512" s="61">
        <v>164</v>
      </c>
      <c r="F512">
        <v>25</v>
      </c>
      <c r="G512">
        <v>189</v>
      </c>
    </row>
    <row r="513" spans="1:7" x14ac:dyDescent="0.5">
      <c r="A513" s="61">
        <v>510</v>
      </c>
      <c r="B513" s="61" t="s">
        <v>1120</v>
      </c>
      <c r="C513" s="61" t="s">
        <v>1121</v>
      </c>
      <c r="D513" s="62">
        <v>13</v>
      </c>
      <c r="E513" s="61">
        <v>149</v>
      </c>
      <c r="F513">
        <v>40</v>
      </c>
      <c r="G513">
        <v>189</v>
      </c>
    </row>
    <row r="514" spans="1:7" x14ac:dyDescent="0.5">
      <c r="A514" s="61">
        <v>514</v>
      </c>
      <c r="B514" s="61" t="s">
        <v>179</v>
      </c>
      <c r="C514" s="61" t="s">
        <v>266</v>
      </c>
      <c r="D514" s="62" t="s">
        <v>276</v>
      </c>
      <c r="E514" s="61">
        <v>139</v>
      </c>
      <c r="F514">
        <v>49</v>
      </c>
      <c r="G514">
        <v>188</v>
      </c>
    </row>
    <row r="515" spans="1:7" x14ac:dyDescent="0.5">
      <c r="A515" s="61">
        <v>514</v>
      </c>
      <c r="B515" s="61" t="s">
        <v>908</v>
      </c>
      <c r="C515" s="61" t="s">
        <v>909</v>
      </c>
      <c r="D515" s="62" t="s">
        <v>905</v>
      </c>
      <c r="E515" s="61">
        <v>138</v>
      </c>
      <c r="F515">
        <v>50</v>
      </c>
      <c r="G515">
        <v>188</v>
      </c>
    </row>
    <row r="516" spans="1:7" x14ac:dyDescent="0.5">
      <c r="A516" s="61">
        <v>514</v>
      </c>
      <c r="B516" s="61" t="s">
        <v>844</v>
      </c>
      <c r="C516" s="61" t="s">
        <v>774</v>
      </c>
      <c r="D516" s="62" t="s">
        <v>1453</v>
      </c>
      <c r="E516" s="61">
        <v>148</v>
      </c>
      <c r="F516">
        <v>40</v>
      </c>
      <c r="G516">
        <v>188</v>
      </c>
    </row>
    <row r="517" spans="1:7" x14ac:dyDescent="0.5">
      <c r="A517" s="61">
        <v>514</v>
      </c>
      <c r="B517" s="61" t="s">
        <v>1494</v>
      </c>
      <c r="C517" s="61" t="s">
        <v>1495</v>
      </c>
      <c r="D517" s="62" t="s">
        <v>1453</v>
      </c>
      <c r="E517" s="61">
        <v>151</v>
      </c>
      <c r="F517">
        <v>37</v>
      </c>
      <c r="G517">
        <v>188</v>
      </c>
    </row>
    <row r="518" spans="1:7" x14ac:dyDescent="0.5">
      <c r="A518" s="61">
        <v>518</v>
      </c>
      <c r="B518" s="61" t="s">
        <v>324</v>
      </c>
      <c r="C518" s="61" t="s">
        <v>325</v>
      </c>
      <c r="D518" s="62" t="s">
        <v>279</v>
      </c>
      <c r="E518" s="61">
        <v>150</v>
      </c>
      <c r="F518">
        <v>37</v>
      </c>
      <c r="G518">
        <v>187</v>
      </c>
    </row>
    <row r="519" spans="1:7" x14ac:dyDescent="0.5">
      <c r="A519" s="61">
        <v>518</v>
      </c>
      <c r="B519" s="61" t="s">
        <v>628</v>
      </c>
      <c r="C519" s="61" t="s">
        <v>629</v>
      </c>
      <c r="D519" s="62" t="s">
        <v>642</v>
      </c>
      <c r="E519" s="61">
        <v>142</v>
      </c>
      <c r="F519">
        <v>45</v>
      </c>
      <c r="G519">
        <v>187</v>
      </c>
    </row>
    <row r="520" spans="1:7" x14ac:dyDescent="0.5">
      <c r="A520" s="61">
        <v>518</v>
      </c>
      <c r="B520" s="61" t="s">
        <v>974</v>
      </c>
      <c r="C520" s="61" t="s">
        <v>975</v>
      </c>
      <c r="D520" s="62" t="s">
        <v>948</v>
      </c>
      <c r="E520" s="61">
        <v>143</v>
      </c>
      <c r="F520">
        <v>44</v>
      </c>
      <c r="G520">
        <v>187</v>
      </c>
    </row>
    <row r="521" spans="1:7" x14ac:dyDescent="0.5">
      <c r="A521" s="61">
        <v>518</v>
      </c>
      <c r="B521" s="61" t="s">
        <v>174</v>
      </c>
      <c r="C521" s="61" t="s">
        <v>1012</v>
      </c>
      <c r="D521" s="62" t="s">
        <v>987</v>
      </c>
      <c r="E521" s="61">
        <v>133</v>
      </c>
      <c r="F521">
        <v>54</v>
      </c>
      <c r="G521">
        <v>187</v>
      </c>
    </row>
    <row r="522" spans="1:7" x14ac:dyDescent="0.5">
      <c r="A522" s="61">
        <v>518</v>
      </c>
      <c r="B522" s="61" t="s">
        <v>1160</v>
      </c>
      <c r="C522" s="61" t="s">
        <v>1035</v>
      </c>
      <c r="D522" s="62">
        <v>13</v>
      </c>
      <c r="E522" s="61">
        <v>157</v>
      </c>
      <c r="F522">
        <v>30</v>
      </c>
      <c r="G522">
        <v>187</v>
      </c>
    </row>
    <row r="523" spans="1:7" x14ac:dyDescent="0.5">
      <c r="A523" s="61">
        <v>523</v>
      </c>
      <c r="B523" s="61" t="s">
        <v>238</v>
      </c>
      <c r="C523" s="61" t="s">
        <v>239</v>
      </c>
      <c r="D523" s="62" t="s">
        <v>248</v>
      </c>
      <c r="E523" s="61">
        <v>131</v>
      </c>
      <c r="F523">
        <v>55</v>
      </c>
      <c r="G523">
        <v>186</v>
      </c>
    </row>
    <row r="524" spans="1:7" x14ac:dyDescent="0.5">
      <c r="A524" s="61">
        <v>523</v>
      </c>
      <c r="B524" s="61" t="s">
        <v>293</v>
      </c>
      <c r="C524" s="61" t="s">
        <v>294</v>
      </c>
      <c r="D524" s="62" t="s">
        <v>279</v>
      </c>
      <c r="E524" s="61">
        <v>152</v>
      </c>
      <c r="F524">
        <v>34</v>
      </c>
      <c r="G524">
        <v>186</v>
      </c>
    </row>
    <row r="525" spans="1:7" x14ac:dyDescent="0.5">
      <c r="A525" s="61">
        <v>523</v>
      </c>
      <c r="B525" s="61" t="s">
        <v>364</v>
      </c>
      <c r="C525" s="61" t="s">
        <v>365</v>
      </c>
      <c r="D525" s="62" t="s">
        <v>355</v>
      </c>
      <c r="E525" s="61">
        <v>143</v>
      </c>
      <c r="F525">
        <v>43</v>
      </c>
      <c r="G525">
        <v>186</v>
      </c>
    </row>
    <row r="526" spans="1:7" x14ac:dyDescent="0.5">
      <c r="A526" s="61">
        <v>523</v>
      </c>
      <c r="B526" s="61" t="s">
        <v>545</v>
      </c>
      <c r="C526" s="61" t="s">
        <v>546</v>
      </c>
      <c r="D526" s="62" t="s">
        <v>520</v>
      </c>
      <c r="E526" s="61">
        <v>137</v>
      </c>
      <c r="F526">
        <v>49</v>
      </c>
      <c r="G526">
        <v>186</v>
      </c>
    </row>
    <row r="527" spans="1:7" x14ac:dyDescent="0.5">
      <c r="A527" s="61">
        <v>523</v>
      </c>
      <c r="B527" s="61" t="s">
        <v>573</v>
      </c>
      <c r="C527" s="61" t="s">
        <v>1227</v>
      </c>
      <c r="D527" s="62" t="s">
        <v>1228</v>
      </c>
      <c r="E527" s="61">
        <v>146</v>
      </c>
      <c r="F527">
        <v>40</v>
      </c>
      <c r="G527">
        <v>186</v>
      </c>
    </row>
    <row r="528" spans="1:7" x14ac:dyDescent="0.5">
      <c r="A528" s="61">
        <v>523</v>
      </c>
      <c r="B528" s="61" t="s">
        <v>990</v>
      </c>
      <c r="C528" s="61" t="s">
        <v>1135</v>
      </c>
      <c r="D528" s="62" t="s">
        <v>1394</v>
      </c>
      <c r="E528" s="61">
        <v>150</v>
      </c>
      <c r="F528">
        <v>36</v>
      </c>
      <c r="G528">
        <v>186</v>
      </c>
    </row>
    <row r="529" spans="1:7" x14ac:dyDescent="0.5">
      <c r="A529" s="61">
        <v>523</v>
      </c>
      <c r="B529" s="61" t="s">
        <v>1511</v>
      </c>
      <c r="C529" s="61" t="s">
        <v>833</v>
      </c>
      <c r="D529" s="62" t="s">
        <v>1453</v>
      </c>
      <c r="E529" s="61">
        <v>146</v>
      </c>
      <c r="F529">
        <v>40</v>
      </c>
      <c r="G529">
        <v>186</v>
      </c>
    </row>
    <row r="530" spans="1:7" x14ac:dyDescent="0.5">
      <c r="A530" s="61">
        <v>530</v>
      </c>
      <c r="B530" s="61" t="s">
        <v>172</v>
      </c>
      <c r="C530" s="61" t="s">
        <v>173</v>
      </c>
      <c r="D530" s="62" t="s">
        <v>155</v>
      </c>
      <c r="E530" s="61">
        <v>141</v>
      </c>
      <c r="F530">
        <v>44</v>
      </c>
      <c r="G530">
        <v>185</v>
      </c>
    </row>
    <row r="531" spans="1:7" x14ac:dyDescent="0.5">
      <c r="A531" s="61">
        <v>530</v>
      </c>
      <c r="B531" s="61" t="s">
        <v>1568</v>
      </c>
      <c r="C531" s="61" t="s">
        <v>1569</v>
      </c>
      <c r="D531" s="62" t="s">
        <v>1360</v>
      </c>
      <c r="E531" s="61">
        <v>130</v>
      </c>
      <c r="F531">
        <v>55</v>
      </c>
      <c r="G531">
        <v>185</v>
      </c>
    </row>
    <row r="532" spans="1:7" x14ac:dyDescent="0.5">
      <c r="A532" s="61">
        <v>530</v>
      </c>
      <c r="B532" s="61" t="s">
        <v>910</v>
      </c>
      <c r="C532" s="61" t="s">
        <v>393</v>
      </c>
      <c r="D532" s="62" t="s">
        <v>905</v>
      </c>
      <c r="E532" s="61">
        <v>143</v>
      </c>
      <c r="F532">
        <v>42</v>
      </c>
      <c r="G532">
        <v>185</v>
      </c>
    </row>
    <row r="533" spans="1:7" x14ac:dyDescent="0.5">
      <c r="A533" s="61">
        <v>530</v>
      </c>
      <c r="B533" s="61" t="s">
        <v>945</v>
      </c>
      <c r="C533" s="61" t="s">
        <v>946</v>
      </c>
      <c r="D533" s="62" t="s">
        <v>905</v>
      </c>
      <c r="E533" s="61">
        <v>147</v>
      </c>
      <c r="F533">
        <v>38</v>
      </c>
      <c r="G533">
        <v>185</v>
      </c>
    </row>
    <row r="534" spans="1:7" x14ac:dyDescent="0.5">
      <c r="A534" s="61">
        <v>534</v>
      </c>
      <c r="B534" s="61" t="s">
        <v>1318</v>
      </c>
      <c r="C534" s="61" t="s">
        <v>1319</v>
      </c>
      <c r="D534" s="62" t="s">
        <v>1288</v>
      </c>
      <c r="E534" s="61">
        <v>132</v>
      </c>
      <c r="F534">
        <v>52</v>
      </c>
      <c r="G534">
        <v>184</v>
      </c>
    </row>
    <row r="535" spans="1:7" x14ac:dyDescent="0.5">
      <c r="A535" s="61">
        <v>534</v>
      </c>
      <c r="B535" s="61" t="s">
        <v>290</v>
      </c>
      <c r="C535" s="61" t="s">
        <v>291</v>
      </c>
      <c r="D535" s="62" t="s">
        <v>279</v>
      </c>
      <c r="E535" s="61">
        <v>139</v>
      </c>
      <c r="F535">
        <v>45</v>
      </c>
      <c r="G535">
        <v>184</v>
      </c>
    </row>
    <row r="536" spans="1:7" x14ac:dyDescent="0.5">
      <c r="A536" s="61">
        <v>534</v>
      </c>
      <c r="B536" s="61" t="s">
        <v>540</v>
      </c>
      <c r="C536" s="61" t="s">
        <v>541</v>
      </c>
      <c r="D536" s="62" t="s">
        <v>520</v>
      </c>
      <c r="E536" s="61">
        <v>156</v>
      </c>
      <c r="F536">
        <v>28</v>
      </c>
      <c r="G536">
        <v>184</v>
      </c>
    </row>
    <row r="537" spans="1:7" x14ac:dyDescent="0.5">
      <c r="A537" s="61">
        <v>534</v>
      </c>
      <c r="B537" s="61" t="s">
        <v>542</v>
      </c>
      <c r="C537" s="61" t="s">
        <v>543</v>
      </c>
      <c r="D537" s="62" t="s">
        <v>520</v>
      </c>
      <c r="E537" s="61">
        <v>148</v>
      </c>
      <c r="F537">
        <v>36</v>
      </c>
      <c r="G537">
        <v>184</v>
      </c>
    </row>
    <row r="538" spans="1:7" x14ac:dyDescent="0.5">
      <c r="A538" s="61">
        <v>534</v>
      </c>
      <c r="B538" s="61" t="s">
        <v>912</v>
      </c>
      <c r="C538" s="61" t="s">
        <v>947</v>
      </c>
      <c r="D538" s="62" t="s">
        <v>948</v>
      </c>
      <c r="E538" s="61">
        <v>145</v>
      </c>
      <c r="F538">
        <v>39</v>
      </c>
      <c r="G538">
        <v>184</v>
      </c>
    </row>
    <row r="539" spans="1:7" x14ac:dyDescent="0.5">
      <c r="A539" s="61">
        <v>534</v>
      </c>
      <c r="B539" s="61" t="s">
        <v>1454</v>
      </c>
      <c r="C539" s="61" t="s">
        <v>1455</v>
      </c>
      <c r="D539" s="62" t="s">
        <v>1453</v>
      </c>
      <c r="E539" s="61">
        <v>148</v>
      </c>
      <c r="F539">
        <v>36</v>
      </c>
      <c r="G539">
        <v>184</v>
      </c>
    </row>
    <row r="540" spans="1:7" x14ac:dyDescent="0.5">
      <c r="A540" s="61">
        <v>540</v>
      </c>
      <c r="B540" s="61" t="s">
        <v>386</v>
      </c>
      <c r="C540" s="61" t="s">
        <v>387</v>
      </c>
      <c r="D540" s="62" t="s">
        <v>355</v>
      </c>
      <c r="E540" s="61">
        <v>140</v>
      </c>
      <c r="F540">
        <v>43</v>
      </c>
      <c r="G540">
        <v>183</v>
      </c>
    </row>
    <row r="541" spans="1:7" x14ac:dyDescent="0.5">
      <c r="A541" s="61">
        <v>540</v>
      </c>
      <c r="B541" s="61" t="s">
        <v>495</v>
      </c>
      <c r="C541" s="61" t="s">
        <v>496</v>
      </c>
      <c r="D541" s="62" t="s">
        <v>472</v>
      </c>
      <c r="E541" s="61">
        <v>140</v>
      </c>
      <c r="F541">
        <v>43</v>
      </c>
      <c r="G541">
        <v>183</v>
      </c>
    </row>
    <row r="542" spans="1:7" x14ac:dyDescent="0.5">
      <c r="A542" s="61">
        <v>540</v>
      </c>
      <c r="B542" s="61" t="s">
        <v>925</v>
      </c>
      <c r="C542" s="61" t="s">
        <v>592</v>
      </c>
      <c r="D542" s="62" t="s">
        <v>905</v>
      </c>
      <c r="E542" s="61">
        <v>117</v>
      </c>
      <c r="F542">
        <v>66</v>
      </c>
      <c r="G542">
        <v>183</v>
      </c>
    </row>
    <row r="543" spans="1:7" x14ac:dyDescent="0.5">
      <c r="A543" s="61">
        <v>543</v>
      </c>
      <c r="B543" s="61" t="s">
        <v>295</v>
      </c>
      <c r="C543" s="61" t="s">
        <v>296</v>
      </c>
      <c r="D543" s="62" t="s">
        <v>279</v>
      </c>
      <c r="E543" s="61">
        <v>153</v>
      </c>
      <c r="F543">
        <v>29</v>
      </c>
      <c r="G543">
        <v>182</v>
      </c>
    </row>
    <row r="544" spans="1:7" x14ac:dyDescent="0.5">
      <c r="A544" s="61">
        <v>543</v>
      </c>
      <c r="B544" s="61" t="s">
        <v>443</v>
      </c>
      <c r="C544" s="61" t="s">
        <v>444</v>
      </c>
      <c r="D544" s="62" t="s">
        <v>413</v>
      </c>
      <c r="E544" s="61">
        <v>146</v>
      </c>
      <c r="F544">
        <v>36</v>
      </c>
      <c r="G544">
        <v>182</v>
      </c>
    </row>
    <row r="545" spans="1:7" x14ac:dyDescent="0.5">
      <c r="A545" s="61">
        <v>543</v>
      </c>
      <c r="B545" s="61" t="s">
        <v>805</v>
      </c>
      <c r="C545" s="61" t="s">
        <v>806</v>
      </c>
      <c r="D545" s="62" t="s">
        <v>777</v>
      </c>
      <c r="E545" s="61">
        <v>142</v>
      </c>
      <c r="F545">
        <v>40</v>
      </c>
      <c r="G545">
        <v>182</v>
      </c>
    </row>
    <row r="546" spans="1:7" x14ac:dyDescent="0.5">
      <c r="A546" s="61">
        <v>543</v>
      </c>
      <c r="B546" s="61" t="s">
        <v>964</v>
      </c>
      <c r="C546" s="61" t="s">
        <v>965</v>
      </c>
      <c r="D546" s="62" t="s">
        <v>948</v>
      </c>
      <c r="E546" s="61">
        <v>155</v>
      </c>
      <c r="F546">
        <v>27</v>
      </c>
      <c r="G546">
        <v>182</v>
      </c>
    </row>
    <row r="547" spans="1:7" x14ac:dyDescent="0.5">
      <c r="A547" s="61">
        <v>547</v>
      </c>
      <c r="B547" s="61" t="s">
        <v>426</v>
      </c>
      <c r="C547" s="61" t="s">
        <v>427</v>
      </c>
      <c r="D547" s="62" t="s">
        <v>413</v>
      </c>
      <c r="E547" s="61">
        <v>139</v>
      </c>
      <c r="F547">
        <v>42</v>
      </c>
      <c r="G547">
        <v>181</v>
      </c>
    </row>
    <row r="548" spans="1:7" x14ac:dyDescent="0.5">
      <c r="A548" s="61">
        <v>547</v>
      </c>
      <c r="B548" s="61" t="s">
        <v>670</v>
      </c>
      <c r="C548" s="61" t="s">
        <v>671</v>
      </c>
      <c r="D548" s="62" t="s">
        <v>642</v>
      </c>
      <c r="E548" s="61">
        <v>137</v>
      </c>
      <c r="F548">
        <v>44</v>
      </c>
      <c r="G548">
        <v>181</v>
      </c>
    </row>
    <row r="549" spans="1:7" x14ac:dyDescent="0.5">
      <c r="A549" s="61">
        <v>547</v>
      </c>
      <c r="B549" s="61" t="s">
        <v>655</v>
      </c>
      <c r="C549" s="61" t="s">
        <v>798</v>
      </c>
      <c r="D549" s="62" t="s">
        <v>777</v>
      </c>
      <c r="E549" s="61">
        <v>134</v>
      </c>
      <c r="F549">
        <v>47</v>
      </c>
      <c r="G549">
        <v>181</v>
      </c>
    </row>
    <row r="550" spans="1:7" x14ac:dyDescent="0.5">
      <c r="A550" s="61">
        <v>547</v>
      </c>
      <c r="B550" s="61" t="s">
        <v>1449</v>
      </c>
      <c r="C550" s="61" t="s">
        <v>1450</v>
      </c>
      <c r="D550" s="62" t="s">
        <v>1394</v>
      </c>
      <c r="E550" s="61">
        <v>139</v>
      </c>
      <c r="F550">
        <v>42</v>
      </c>
      <c r="G550">
        <v>181</v>
      </c>
    </row>
    <row r="551" spans="1:7" x14ac:dyDescent="0.5">
      <c r="A551" s="61">
        <v>551</v>
      </c>
      <c r="B551" s="61" t="s">
        <v>179</v>
      </c>
      <c r="C551" s="61" t="s">
        <v>180</v>
      </c>
      <c r="D551" s="62" t="s">
        <v>155</v>
      </c>
      <c r="E551" s="61">
        <v>124</v>
      </c>
      <c r="F551">
        <v>56</v>
      </c>
      <c r="G551">
        <v>180</v>
      </c>
    </row>
    <row r="552" spans="1:7" x14ac:dyDescent="0.5">
      <c r="A552" s="61">
        <v>551</v>
      </c>
      <c r="B552" s="61" t="s">
        <v>738</v>
      </c>
      <c r="C552" s="61" t="s">
        <v>739</v>
      </c>
      <c r="D552" s="62" t="s">
        <v>745</v>
      </c>
      <c r="E552" s="61">
        <v>131</v>
      </c>
      <c r="F552">
        <v>49</v>
      </c>
      <c r="G552">
        <v>180</v>
      </c>
    </row>
    <row r="553" spans="1:7" x14ac:dyDescent="0.5">
      <c r="A553" s="61">
        <v>551</v>
      </c>
      <c r="B553" s="61" t="s">
        <v>775</v>
      </c>
      <c r="C553" s="61" t="s">
        <v>776</v>
      </c>
      <c r="D553" s="62" t="s">
        <v>777</v>
      </c>
      <c r="E553" s="61">
        <v>126</v>
      </c>
      <c r="F553">
        <v>54</v>
      </c>
      <c r="G553">
        <v>180</v>
      </c>
    </row>
    <row r="554" spans="1:7" x14ac:dyDescent="0.5">
      <c r="A554" s="61">
        <v>551</v>
      </c>
      <c r="B554" s="61" t="s">
        <v>787</v>
      </c>
      <c r="C554" s="61" t="s">
        <v>454</v>
      </c>
      <c r="D554" s="62" t="s">
        <v>777</v>
      </c>
      <c r="E554" s="61">
        <v>123</v>
      </c>
      <c r="F554">
        <v>57</v>
      </c>
      <c r="G554">
        <v>180</v>
      </c>
    </row>
    <row r="555" spans="1:7" x14ac:dyDescent="0.5">
      <c r="A555" s="61">
        <v>551</v>
      </c>
      <c r="B555" s="61" t="s">
        <v>311</v>
      </c>
      <c r="C555" s="61" t="s">
        <v>873</v>
      </c>
      <c r="D555" s="62" t="s">
        <v>862</v>
      </c>
      <c r="E555" s="61">
        <v>138</v>
      </c>
      <c r="F555">
        <v>42</v>
      </c>
      <c r="G555">
        <v>180</v>
      </c>
    </row>
    <row r="556" spans="1:7" x14ac:dyDescent="0.5">
      <c r="A556" s="61">
        <v>551</v>
      </c>
      <c r="B556" s="61" t="s">
        <v>903</v>
      </c>
      <c r="C556" s="61" t="s">
        <v>904</v>
      </c>
      <c r="D556" s="62" t="s">
        <v>905</v>
      </c>
      <c r="E556" s="61">
        <v>139</v>
      </c>
      <c r="F556">
        <v>41</v>
      </c>
      <c r="G556">
        <v>180</v>
      </c>
    </row>
    <row r="557" spans="1:7" x14ac:dyDescent="0.5">
      <c r="A557" s="61">
        <v>551</v>
      </c>
      <c r="B557" s="61" t="s">
        <v>1544</v>
      </c>
      <c r="C557" s="61" t="s">
        <v>1545</v>
      </c>
      <c r="D557" s="62" t="s">
        <v>1535</v>
      </c>
      <c r="E557" s="61">
        <v>134</v>
      </c>
      <c r="F557">
        <v>46</v>
      </c>
      <c r="G557">
        <v>180</v>
      </c>
    </row>
    <row r="558" spans="1:7" x14ac:dyDescent="0.5">
      <c r="A558" s="61">
        <v>551</v>
      </c>
      <c r="B558" s="61" t="s">
        <v>977</v>
      </c>
      <c r="C558" s="61" t="s">
        <v>978</v>
      </c>
      <c r="D558" s="62" t="s">
        <v>948</v>
      </c>
      <c r="E558" s="61">
        <v>155</v>
      </c>
      <c r="F558">
        <v>25</v>
      </c>
      <c r="G558">
        <v>180</v>
      </c>
    </row>
    <row r="559" spans="1:7" x14ac:dyDescent="0.5">
      <c r="A559" s="61">
        <v>551</v>
      </c>
      <c r="B559" s="61" t="s">
        <v>974</v>
      </c>
      <c r="C559" s="61" t="s">
        <v>1079</v>
      </c>
      <c r="D559" s="62">
        <v>12</v>
      </c>
      <c r="E559" s="61">
        <v>149</v>
      </c>
      <c r="F559">
        <v>31</v>
      </c>
      <c r="G559">
        <v>180</v>
      </c>
    </row>
    <row r="560" spans="1:7" x14ac:dyDescent="0.5">
      <c r="A560" s="61">
        <v>551</v>
      </c>
      <c r="B560" s="61" t="s">
        <v>1352</v>
      </c>
      <c r="C560" s="61" t="s">
        <v>774</v>
      </c>
      <c r="D560" s="62" t="s">
        <v>1171</v>
      </c>
      <c r="E560" s="61">
        <v>138</v>
      </c>
      <c r="F560">
        <v>42</v>
      </c>
      <c r="G560">
        <v>180</v>
      </c>
    </row>
    <row r="561" spans="1:7" x14ac:dyDescent="0.5">
      <c r="A561" s="61">
        <v>551</v>
      </c>
      <c r="B561" s="61" t="s">
        <v>1175</v>
      </c>
      <c r="C561" s="61" t="s">
        <v>1176</v>
      </c>
      <c r="D561" s="62" t="s">
        <v>1174</v>
      </c>
      <c r="E561" s="61">
        <v>144</v>
      </c>
      <c r="F561">
        <v>36</v>
      </c>
      <c r="G561">
        <v>180</v>
      </c>
    </row>
    <row r="562" spans="1:7" x14ac:dyDescent="0.5">
      <c r="A562" s="61">
        <v>551</v>
      </c>
      <c r="B562" s="61" t="s">
        <v>1506</v>
      </c>
      <c r="C562" s="61" t="s">
        <v>1129</v>
      </c>
      <c r="D562" s="62" t="s">
        <v>1453</v>
      </c>
      <c r="E562" s="61">
        <v>148</v>
      </c>
      <c r="F562">
        <v>32</v>
      </c>
      <c r="G562">
        <v>180</v>
      </c>
    </row>
    <row r="563" spans="1:7" x14ac:dyDescent="0.5">
      <c r="A563" s="61">
        <v>563</v>
      </c>
      <c r="B563" s="61" t="s">
        <v>214</v>
      </c>
      <c r="C563" s="61" t="s">
        <v>215</v>
      </c>
      <c r="D563" s="62" t="s">
        <v>248</v>
      </c>
      <c r="E563" s="61">
        <v>126</v>
      </c>
      <c r="F563">
        <v>53</v>
      </c>
      <c r="G563">
        <v>179</v>
      </c>
    </row>
    <row r="564" spans="1:7" x14ac:dyDescent="0.5">
      <c r="A564" s="61">
        <v>563</v>
      </c>
      <c r="B564" s="61" t="s">
        <v>1305</v>
      </c>
      <c r="C564" s="61" t="s">
        <v>1306</v>
      </c>
      <c r="D564" s="62" t="s">
        <v>1288</v>
      </c>
      <c r="E564" s="61">
        <v>135</v>
      </c>
      <c r="F564">
        <v>44</v>
      </c>
      <c r="G564">
        <v>179</v>
      </c>
    </row>
    <row r="565" spans="1:7" x14ac:dyDescent="0.5">
      <c r="A565" s="61">
        <v>563</v>
      </c>
      <c r="B565" s="61" t="s">
        <v>319</v>
      </c>
      <c r="C565" s="61" t="s">
        <v>320</v>
      </c>
      <c r="D565" s="62" t="s">
        <v>279</v>
      </c>
      <c r="E565" s="61">
        <v>134</v>
      </c>
      <c r="F565">
        <v>45</v>
      </c>
      <c r="G565">
        <v>179</v>
      </c>
    </row>
    <row r="566" spans="1:7" x14ac:dyDescent="0.5">
      <c r="A566" s="61">
        <v>563</v>
      </c>
      <c r="B566" s="61" t="s">
        <v>788</v>
      </c>
      <c r="C566" s="61" t="s">
        <v>789</v>
      </c>
      <c r="D566" s="62" t="s">
        <v>777</v>
      </c>
      <c r="E566" s="61">
        <v>138</v>
      </c>
      <c r="F566">
        <v>41</v>
      </c>
      <c r="G566">
        <v>179</v>
      </c>
    </row>
    <row r="567" spans="1:7" x14ac:dyDescent="0.5">
      <c r="A567" s="61">
        <v>563</v>
      </c>
      <c r="B567" s="61" t="s">
        <v>883</v>
      </c>
      <c r="C567" s="61" t="s">
        <v>976</v>
      </c>
      <c r="D567" s="62" t="s">
        <v>948</v>
      </c>
      <c r="E567" s="61">
        <v>142</v>
      </c>
      <c r="F567" s="60">
        <v>37</v>
      </c>
      <c r="G567">
        <v>179</v>
      </c>
    </row>
    <row r="568" spans="1:7" x14ac:dyDescent="0.5">
      <c r="A568" s="61">
        <v>563</v>
      </c>
      <c r="B568" s="61" t="s">
        <v>489</v>
      </c>
      <c r="C568" s="61" t="s">
        <v>1130</v>
      </c>
      <c r="D568" s="62">
        <v>13</v>
      </c>
      <c r="E568" s="61">
        <v>159</v>
      </c>
      <c r="F568">
        <v>20</v>
      </c>
      <c r="G568">
        <v>179</v>
      </c>
    </row>
    <row r="569" spans="1:7" x14ac:dyDescent="0.5">
      <c r="A569" s="61">
        <v>569</v>
      </c>
      <c r="B569" s="61" t="s">
        <v>194</v>
      </c>
      <c r="C569" s="61" t="s">
        <v>195</v>
      </c>
      <c r="D569" s="62" t="s">
        <v>155</v>
      </c>
      <c r="E569" s="61">
        <v>137</v>
      </c>
      <c r="F569">
        <v>41</v>
      </c>
      <c r="G569">
        <v>178</v>
      </c>
    </row>
    <row r="570" spans="1:7" x14ac:dyDescent="0.5">
      <c r="A570" s="61">
        <v>569</v>
      </c>
      <c r="B570" s="61" t="s">
        <v>388</v>
      </c>
      <c r="C570" s="61" t="s">
        <v>593</v>
      </c>
      <c r="D570" s="62" t="s">
        <v>611</v>
      </c>
      <c r="E570" s="61">
        <v>140</v>
      </c>
      <c r="F570">
        <v>38</v>
      </c>
      <c r="G570">
        <v>178</v>
      </c>
    </row>
    <row r="571" spans="1:7" x14ac:dyDescent="0.5">
      <c r="A571" s="61">
        <v>569</v>
      </c>
      <c r="B571" s="61" t="s">
        <v>1022</v>
      </c>
      <c r="C571" s="61" t="s">
        <v>1023</v>
      </c>
      <c r="D571" s="62" t="s">
        <v>987</v>
      </c>
      <c r="E571" s="61">
        <v>132</v>
      </c>
      <c r="F571">
        <v>46</v>
      </c>
      <c r="G571">
        <v>178</v>
      </c>
    </row>
    <row r="572" spans="1:7" x14ac:dyDescent="0.5">
      <c r="A572" s="61">
        <v>569</v>
      </c>
      <c r="B572" s="61" t="s">
        <v>883</v>
      </c>
      <c r="C572" s="61" t="s">
        <v>1082</v>
      </c>
      <c r="D572" s="62">
        <v>12</v>
      </c>
      <c r="E572" s="61">
        <v>145</v>
      </c>
      <c r="F572">
        <v>33</v>
      </c>
      <c r="G572">
        <v>178</v>
      </c>
    </row>
    <row r="573" spans="1:7" x14ac:dyDescent="0.5">
      <c r="A573" s="61">
        <v>569</v>
      </c>
      <c r="B573" s="61" t="s">
        <v>1088</v>
      </c>
      <c r="C573" s="61" t="s">
        <v>1089</v>
      </c>
      <c r="D573" s="62">
        <v>12</v>
      </c>
      <c r="E573" s="61">
        <v>124</v>
      </c>
      <c r="F573">
        <v>54</v>
      </c>
      <c r="G573">
        <v>178</v>
      </c>
    </row>
    <row r="574" spans="1:7" x14ac:dyDescent="0.5">
      <c r="A574" s="61">
        <v>569</v>
      </c>
      <c r="B574" s="61" t="s">
        <v>1361</v>
      </c>
      <c r="C574" s="61" t="s">
        <v>1362</v>
      </c>
      <c r="D574" s="62" t="s">
        <v>1174</v>
      </c>
      <c r="E574" s="61">
        <v>122</v>
      </c>
      <c r="F574">
        <v>56</v>
      </c>
      <c r="G574">
        <v>178</v>
      </c>
    </row>
    <row r="575" spans="1:7" x14ac:dyDescent="0.5">
      <c r="A575" s="61">
        <v>575</v>
      </c>
      <c r="B575" s="61" t="s">
        <v>401</v>
      </c>
      <c r="C575" s="61" t="s">
        <v>402</v>
      </c>
      <c r="D575" s="62" t="s">
        <v>355</v>
      </c>
      <c r="E575" s="61">
        <v>139</v>
      </c>
      <c r="F575">
        <v>38</v>
      </c>
      <c r="G575">
        <v>177</v>
      </c>
    </row>
    <row r="576" spans="1:7" x14ac:dyDescent="0.5">
      <c r="A576" s="61">
        <v>575</v>
      </c>
      <c r="B576" s="61" t="s">
        <v>703</v>
      </c>
      <c r="C576" s="61" t="s">
        <v>357</v>
      </c>
      <c r="D576" s="62" t="s">
        <v>745</v>
      </c>
      <c r="E576" s="61">
        <v>137</v>
      </c>
      <c r="F576">
        <v>40</v>
      </c>
      <c r="G576">
        <v>177</v>
      </c>
    </row>
    <row r="577" spans="1:7" x14ac:dyDescent="0.5">
      <c r="A577" s="61">
        <v>575</v>
      </c>
      <c r="B577" s="61" t="s">
        <v>514</v>
      </c>
      <c r="C577" s="61" t="s">
        <v>1213</v>
      </c>
      <c r="D577" s="62" t="s">
        <v>1203</v>
      </c>
      <c r="E577" s="61">
        <v>126</v>
      </c>
      <c r="F577">
        <v>51</v>
      </c>
      <c r="G577">
        <v>177</v>
      </c>
    </row>
    <row r="578" spans="1:7" x14ac:dyDescent="0.5">
      <c r="A578" s="61">
        <v>578</v>
      </c>
      <c r="B578" s="61" t="s">
        <v>508</v>
      </c>
      <c r="C578" s="61" t="s">
        <v>509</v>
      </c>
      <c r="D578" s="62" t="s">
        <v>472</v>
      </c>
      <c r="E578" s="61">
        <v>151</v>
      </c>
      <c r="F578">
        <v>25</v>
      </c>
      <c r="G578">
        <v>176</v>
      </c>
    </row>
    <row r="579" spans="1:7" x14ac:dyDescent="0.5">
      <c r="A579" s="61">
        <v>578</v>
      </c>
      <c r="B579" s="61" t="s">
        <v>568</v>
      </c>
      <c r="C579" s="61" t="s">
        <v>569</v>
      </c>
      <c r="D579" s="62" t="s">
        <v>611</v>
      </c>
      <c r="E579" s="61">
        <v>134</v>
      </c>
      <c r="F579">
        <v>42</v>
      </c>
      <c r="G579">
        <v>176</v>
      </c>
    </row>
    <row r="580" spans="1:7" x14ac:dyDescent="0.5">
      <c r="A580" s="61">
        <v>578</v>
      </c>
      <c r="B580" s="61" t="s">
        <v>192</v>
      </c>
      <c r="C580" s="61" t="s">
        <v>795</v>
      </c>
      <c r="D580" s="62" t="s">
        <v>777</v>
      </c>
      <c r="E580" s="61">
        <v>128</v>
      </c>
      <c r="F580">
        <v>48</v>
      </c>
      <c r="G580">
        <v>176</v>
      </c>
    </row>
    <row r="581" spans="1:7" x14ac:dyDescent="0.5">
      <c r="A581" s="61">
        <v>578</v>
      </c>
      <c r="B581" s="61" t="s">
        <v>828</v>
      </c>
      <c r="C581" s="61" t="s">
        <v>829</v>
      </c>
      <c r="D581" s="62" t="s">
        <v>817</v>
      </c>
      <c r="E581" s="61">
        <v>135</v>
      </c>
      <c r="F581">
        <v>41</v>
      </c>
      <c r="G581">
        <v>176</v>
      </c>
    </row>
    <row r="582" spans="1:7" x14ac:dyDescent="0.5">
      <c r="A582" s="61">
        <v>578</v>
      </c>
      <c r="B582" s="61" t="s">
        <v>1063</v>
      </c>
      <c r="C582" s="61" t="s">
        <v>1064</v>
      </c>
      <c r="D582" s="62">
        <v>12</v>
      </c>
      <c r="E582" s="61">
        <v>143</v>
      </c>
      <c r="F582">
        <v>33</v>
      </c>
      <c r="G582">
        <v>176</v>
      </c>
    </row>
    <row r="583" spans="1:7" x14ac:dyDescent="0.5">
      <c r="A583" s="61">
        <v>578</v>
      </c>
      <c r="B583" s="61" t="s">
        <v>172</v>
      </c>
      <c r="C583" s="61" t="s">
        <v>450</v>
      </c>
      <c r="D583" s="62">
        <v>12</v>
      </c>
      <c r="E583" s="61">
        <v>129</v>
      </c>
      <c r="F583">
        <v>47</v>
      </c>
      <c r="G583">
        <v>176</v>
      </c>
    </row>
    <row r="584" spans="1:7" x14ac:dyDescent="0.5">
      <c r="A584" s="61">
        <v>578</v>
      </c>
      <c r="B584" s="61" t="s">
        <v>1113</v>
      </c>
      <c r="C584" s="61" t="s">
        <v>1114</v>
      </c>
      <c r="D584" s="62">
        <v>12</v>
      </c>
      <c r="E584" s="61">
        <v>138</v>
      </c>
      <c r="F584">
        <v>38</v>
      </c>
      <c r="G584">
        <v>176</v>
      </c>
    </row>
    <row r="585" spans="1:7" x14ac:dyDescent="0.5">
      <c r="A585" s="61">
        <v>585</v>
      </c>
      <c r="B585" s="61" t="s">
        <v>268</v>
      </c>
      <c r="C585" s="61" t="s">
        <v>269</v>
      </c>
      <c r="D585" s="62" t="s">
        <v>276</v>
      </c>
      <c r="E585" s="61">
        <v>144</v>
      </c>
      <c r="F585">
        <v>31</v>
      </c>
      <c r="G585">
        <v>175</v>
      </c>
    </row>
    <row r="586" spans="1:7" x14ac:dyDescent="0.5">
      <c r="A586" s="61">
        <v>585</v>
      </c>
      <c r="B586" s="61" t="s">
        <v>499</v>
      </c>
      <c r="C586" s="61" t="s">
        <v>500</v>
      </c>
      <c r="D586" s="62" t="s">
        <v>472</v>
      </c>
      <c r="E586" s="61">
        <v>144</v>
      </c>
      <c r="F586">
        <v>31</v>
      </c>
      <c r="G586">
        <v>175</v>
      </c>
    </row>
    <row r="587" spans="1:7" x14ac:dyDescent="0.5">
      <c r="A587" s="61">
        <v>585</v>
      </c>
      <c r="B587" s="61" t="s">
        <v>864</v>
      </c>
      <c r="C587" s="61" t="s">
        <v>865</v>
      </c>
      <c r="D587" s="62" t="s">
        <v>862</v>
      </c>
      <c r="E587" s="61">
        <v>144</v>
      </c>
      <c r="F587">
        <v>31</v>
      </c>
      <c r="G587">
        <v>175</v>
      </c>
    </row>
    <row r="588" spans="1:7" x14ac:dyDescent="0.5">
      <c r="A588" s="61">
        <v>585</v>
      </c>
      <c r="B588" s="61" t="s">
        <v>995</v>
      </c>
      <c r="C588" s="61" t="s">
        <v>996</v>
      </c>
      <c r="D588" s="62" t="s">
        <v>987</v>
      </c>
      <c r="E588" s="61">
        <v>145</v>
      </c>
      <c r="F588">
        <v>30</v>
      </c>
      <c r="G588">
        <v>175</v>
      </c>
    </row>
    <row r="589" spans="1:7" x14ac:dyDescent="0.5">
      <c r="A589" s="61">
        <v>585</v>
      </c>
      <c r="B589" s="61" t="s">
        <v>1152</v>
      </c>
      <c r="C589" s="61" t="s">
        <v>1135</v>
      </c>
      <c r="D589" s="62" t="s">
        <v>1394</v>
      </c>
      <c r="E589" s="61">
        <v>133</v>
      </c>
      <c r="F589">
        <v>42</v>
      </c>
      <c r="G589">
        <v>175</v>
      </c>
    </row>
    <row r="590" spans="1:7" x14ac:dyDescent="0.5">
      <c r="A590" s="61">
        <v>585</v>
      </c>
      <c r="B590" s="61" t="s">
        <v>1502</v>
      </c>
      <c r="C590" s="61" t="s">
        <v>1130</v>
      </c>
      <c r="D590" s="62" t="s">
        <v>1453</v>
      </c>
      <c r="E590" s="61">
        <v>156</v>
      </c>
      <c r="F590">
        <v>19</v>
      </c>
      <c r="G590">
        <v>175</v>
      </c>
    </row>
    <row r="591" spans="1:7" x14ac:dyDescent="0.5">
      <c r="A591" s="61">
        <v>591</v>
      </c>
      <c r="B591" s="61" t="s">
        <v>236</v>
      </c>
      <c r="C591" s="61" t="s">
        <v>231</v>
      </c>
      <c r="D591" s="62" t="s">
        <v>248</v>
      </c>
      <c r="E591" s="61">
        <v>142</v>
      </c>
      <c r="F591">
        <v>32</v>
      </c>
      <c r="G591">
        <v>174</v>
      </c>
    </row>
    <row r="592" spans="1:7" x14ac:dyDescent="0.5">
      <c r="A592" s="61">
        <v>591</v>
      </c>
      <c r="B592" s="61" t="s">
        <v>344</v>
      </c>
      <c r="C592" s="61" t="s">
        <v>345</v>
      </c>
      <c r="D592" s="62" t="s">
        <v>279</v>
      </c>
      <c r="E592" s="61">
        <v>127</v>
      </c>
      <c r="F592" s="60">
        <v>47</v>
      </c>
      <c r="G592">
        <v>174</v>
      </c>
    </row>
    <row r="593" spans="1:7" x14ac:dyDescent="0.5">
      <c r="A593" s="61">
        <v>591</v>
      </c>
      <c r="B593" s="61" t="s">
        <v>697</v>
      </c>
      <c r="C593" s="61" t="s">
        <v>509</v>
      </c>
      <c r="D593" s="62" t="s">
        <v>745</v>
      </c>
      <c r="E593" s="61">
        <v>145</v>
      </c>
      <c r="F593">
        <v>29</v>
      </c>
      <c r="G593">
        <v>174</v>
      </c>
    </row>
    <row r="594" spans="1:7" x14ac:dyDescent="0.5">
      <c r="A594" s="61">
        <v>591</v>
      </c>
      <c r="B594" s="61" t="s">
        <v>711</v>
      </c>
      <c r="C594" s="61" t="s">
        <v>712</v>
      </c>
      <c r="D594" s="62" t="s">
        <v>745</v>
      </c>
      <c r="E594" s="61">
        <v>148</v>
      </c>
      <c r="F594">
        <v>26</v>
      </c>
      <c r="G594">
        <v>174</v>
      </c>
    </row>
    <row r="595" spans="1:7" x14ac:dyDescent="0.5">
      <c r="A595" s="61">
        <v>591</v>
      </c>
      <c r="B595" s="61" t="s">
        <v>388</v>
      </c>
      <c r="C595" s="61" t="s">
        <v>1135</v>
      </c>
      <c r="D595" s="62" t="s">
        <v>1394</v>
      </c>
      <c r="E595" s="61">
        <v>133</v>
      </c>
      <c r="F595" s="60">
        <v>41</v>
      </c>
      <c r="G595">
        <v>174</v>
      </c>
    </row>
    <row r="596" spans="1:7" x14ac:dyDescent="0.5">
      <c r="A596" s="61">
        <v>596</v>
      </c>
      <c r="B596" s="61" t="s">
        <v>384</v>
      </c>
      <c r="C596" s="61" t="s">
        <v>385</v>
      </c>
      <c r="D596" s="62" t="s">
        <v>355</v>
      </c>
      <c r="E596" s="61">
        <v>136</v>
      </c>
      <c r="F596">
        <v>37</v>
      </c>
      <c r="G596">
        <v>173</v>
      </c>
    </row>
    <row r="597" spans="1:7" x14ac:dyDescent="0.5">
      <c r="A597" s="61">
        <v>596</v>
      </c>
      <c r="B597" s="61" t="s">
        <v>486</v>
      </c>
      <c r="C597" s="61" t="s">
        <v>487</v>
      </c>
      <c r="D597" s="62" t="s">
        <v>472</v>
      </c>
      <c r="E597" s="61">
        <v>121</v>
      </c>
      <c r="F597">
        <v>52</v>
      </c>
      <c r="G597">
        <v>173</v>
      </c>
    </row>
    <row r="598" spans="1:7" x14ac:dyDescent="0.5">
      <c r="A598" s="61">
        <v>596</v>
      </c>
      <c r="B598" s="61" t="s">
        <v>579</v>
      </c>
      <c r="C598" s="61" t="s">
        <v>580</v>
      </c>
      <c r="D598" s="62" t="s">
        <v>611</v>
      </c>
      <c r="E598" s="61">
        <v>127</v>
      </c>
      <c r="F598">
        <v>46</v>
      </c>
      <c r="G598">
        <v>173</v>
      </c>
    </row>
    <row r="599" spans="1:7" x14ac:dyDescent="0.5">
      <c r="A599" s="61">
        <v>596</v>
      </c>
      <c r="B599" s="61" t="s">
        <v>793</v>
      </c>
      <c r="C599" s="61" t="s">
        <v>794</v>
      </c>
      <c r="D599" s="62" t="s">
        <v>777</v>
      </c>
      <c r="E599" s="61">
        <v>126</v>
      </c>
      <c r="F599" s="60">
        <v>47</v>
      </c>
      <c r="G599">
        <v>173</v>
      </c>
    </row>
    <row r="600" spans="1:7" x14ac:dyDescent="0.5">
      <c r="A600" s="61">
        <v>596</v>
      </c>
      <c r="B600" s="61" t="s">
        <v>1477</v>
      </c>
      <c r="C600" s="61" t="s">
        <v>1478</v>
      </c>
      <c r="D600" s="62" t="s">
        <v>1457</v>
      </c>
      <c r="E600" s="61">
        <v>121</v>
      </c>
      <c r="F600">
        <v>52</v>
      </c>
      <c r="G600">
        <v>173</v>
      </c>
    </row>
    <row r="601" spans="1:7" x14ac:dyDescent="0.5">
      <c r="A601" s="61">
        <v>601</v>
      </c>
      <c r="B601" s="61" t="s">
        <v>231</v>
      </c>
      <c r="C601" s="61" t="s">
        <v>232</v>
      </c>
      <c r="D601" s="62" t="s">
        <v>248</v>
      </c>
      <c r="E601" s="61">
        <v>124</v>
      </c>
      <c r="F601">
        <v>48</v>
      </c>
      <c r="G601">
        <v>172</v>
      </c>
    </row>
    <row r="602" spans="1:7" x14ac:dyDescent="0.5">
      <c r="A602" s="61">
        <v>601</v>
      </c>
      <c r="B602" s="61" t="s">
        <v>558</v>
      </c>
      <c r="C602" s="61" t="s">
        <v>559</v>
      </c>
      <c r="D602" s="62" t="s">
        <v>520</v>
      </c>
      <c r="E602" s="61">
        <v>139</v>
      </c>
      <c r="F602">
        <v>33</v>
      </c>
      <c r="G602">
        <v>172</v>
      </c>
    </row>
    <row r="603" spans="1:7" x14ac:dyDescent="0.5">
      <c r="A603" s="61">
        <v>601</v>
      </c>
      <c r="B603" s="61" t="s">
        <v>957</v>
      </c>
      <c r="C603" s="61" t="s">
        <v>958</v>
      </c>
      <c r="D603" s="62" t="s">
        <v>948</v>
      </c>
      <c r="E603" s="61">
        <v>132</v>
      </c>
      <c r="F603">
        <v>40</v>
      </c>
      <c r="G603">
        <v>172</v>
      </c>
    </row>
    <row r="604" spans="1:7" x14ac:dyDescent="0.5">
      <c r="A604" s="61">
        <v>601</v>
      </c>
      <c r="B604" s="61" t="s">
        <v>1007</v>
      </c>
      <c r="C604" s="61" t="s">
        <v>1008</v>
      </c>
      <c r="D604" s="62" t="s">
        <v>987</v>
      </c>
      <c r="E604" s="61">
        <v>138</v>
      </c>
      <c r="F604">
        <v>34</v>
      </c>
      <c r="G604">
        <v>172</v>
      </c>
    </row>
    <row r="605" spans="1:7" x14ac:dyDescent="0.5">
      <c r="A605" s="61">
        <v>601</v>
      </c>
      <c r="B605" s="61" t="s">
        <v>174</v>
      </c>
      <c r="C605" s="61" t="s">
        <v>656</v>
      </c>
      <c r="D605" s="62">
        <v>13</v>
      </c>
      <c r="E605" s="61">
        <v>130</v>
      </c>
      <c r="F605">
        <v>42</v>
      </c>
      <c r="G605">
        <v>172</v>
      </c>
    </row>
    <row r="606" spans="1:7" x14ac:dyDescent="0.5">
      <c r="A606" s="61">
        <v>601</v>
      </c>
      <c r="B606" s="61" t="s">
        <v>174</v>
      </c>
      <c r="C606" s="61" t="s">
        <v>656</v>
      </c>
      <c r="D606" s="62">
        <v>13</v>
      </c>
      <c r="E606" s="61">
        <v>130</v>
      </c>
      <c r="F606">
        <v>42</v>
      </c>
      <c r="G606">
        <v>172</v>
      </c>
    </row>
    <row r="607" spans="1:7" x14ac:dyDescent="0.5">
      <c r="A607" s="61">
        <v>601</v>
      </c>
      <c r="B607" s="61" t="s">
        <v>1502</v>
      </c>
      <c r="C607" s="61" t="s">
        <v>1130</v>
      </c>
      <c r="D607" s="62" t="s">
        <v>1453</v>
      </c>
      <c r="E607" s="61">
        <v>153</v>
      </c>
      <c r="F607">
        <v>19</v>
      </c>
      <c r="G607">
        <v>172</v>
      </c>
    </row>
    <row r="608" spans="1:7" x14ac:dyDescent="0.5">
      <c r="A608" s="61">
        <v>608</v>
      </c>
      <c r="B608" s="61" t="s">
        <v>311</v>
      </c>
      <c r="C608" s="61" t="s">
        <v>278</v>
      </c>
      <c r="D608" s="62" t="s">
        <v>279</v>
      </c>
      <c r="E608" s="61">
        <v>140</v>
      </c>
      <c r="F608">
        <v>31</v>
      </c>
      <c r="G608">
        <v>171</v>
      </c>
    </row>
    <row r="609" spans="1:7" x14ac:dyDescent="0.5">
      <c r="A609" s="61">
        <v>608</v>
      </c>
      <c r="B609" s="61" t="s">
        <v>994</v>
      </c>
      <c r="C609" s="61" t="s">
        <v>643</v>
      </c>
      <c r="D609" s="62" t="s">
        <v>987</v>
      </c>
      <c r="E609" s="61">
        <v>144</v>
      </c>
      <c r="F609">
        <v>27</v>
      </c>
      <c r="G609">
        <v>171</v>
      </c>
    </row>
    <row r="610" spans="1:7" x14ac:dyDescent="0.5">
      <c r="A610" s="61">
        <v>608</v>
      </c>
      <c r="B610" s="61" t="s">
        <v>746</v>
      </c>
      <c r="C610" s="61" t="s">
        <v>1350</v>
      </c>
      <c r="D610" s="62">
        <v>13</v>
      </c>
      <c r="E610" s="61">
        <v>135</v>
      </c>
      <c r="F610">
        <v>36</v>
      </c>
      <c r="G610">
        <v>171</v>
      </c>
    </row>
    <row r="611" spans="1:7" x14ac:dyDescent="0.5">
      <c r="A611" s="61">
        <v>608</v>
      </c>
      <c r="B611" s="61" t="s">
        <v>721</v>
      </c>
      <c r="C611" s="61" t="s">
        <v>1235</v>
      </c>
      <c r="D611" s="62" t="s">
        <v>1228</v>
      </c>
      <c r="E611" s="61">
        <v>138</v>
      </c>
      <c r="F611">
        <v>33</v>
      </c>
      <c r="G611">
        <v>171</v>
      </c>
    </row>
    <row r="612" spans="1:7" x14ac:dyDescent="0.5">
      <c r="A612" s="61">
        <v>608</v>
      </c>
      <c r="B612" s="61" t="s">
        <v>1419</v>
      </c>
      <c r="C612" s="61" t="s">
        <v>1135</v>
      </c>
      <c r="D612" s="62" t="s">
        <v>1394</v>
      </c>
      <c r="E612" s="61">
        <v>133</v>
      </c>
      <c r="F612">
        <v>38</v>
      </c>
      <c r="G612">
        <v>171</v>
      </c>
    </row>
    <row r="613" spans="1:7" x14ac:dyDescent="0.5">
      <c r="A613" s="61">
        <v>613</v>
      </c>
      <c r="B613" s="61" t="s">
        <v>1566</v>
      </c>
      <c r="C613" s="61" t="s">
        <v>1567</v>
      </c>
      <c r="D613" s="62" t="s">
        <v>1360</v>
      </c>
      <c r="E613" s="61">
        <v>129</v>
      </c>
      <c r="F613">
        <v>41</v>
      </c>
      <c r="G613">
        <v>170</v>
      </c>
    </row>
    <row r="614" spans="1:7" x14ac:dyDescent="0.5">
      <c r="A614" s="61">
        <v>613</v>
      </c>
      <c r="B614" s="61" t="s">
        <v>1570</v>
      </c>
      <c r="C614" s="61" t="s">
        <v>537</v>
      </c>
      <c r="D614" s="62" t="s">
        <v>1360</v>
      </c>
      <c r="E614" s="61">
        <v>139</v>
      </c>
      <c r="F614">
        <v>31</v>
      </c>
      <c r="G614">
        <v>170</v>
      </c>
    </row>
    <row r="615" spans="1:7" x14ac:dyDescent="0.5">
      <c r="A615" s="61">
        <v>613</v>
      </c>
      <c r="B615" s="61" t="s">
        <v>967</v>
      </c>
      <c r="C615" s="61" t="s">
        <v>968</v>
      </c>
      <c r="D615" s="62" t="s">
        <v>948</v>
      </c>
      <c r="E615" s="61">
        <v>137</v>
      </c>
      <c r="F615">
        <v>33</v>
      </c>
      <c r="G615">
        <v>170</v>
      </c>
    </row>
    <row r="616" spans="1:7" x14ac:dyDescent="0.5">
      <c r="A616" s="61">
        <v>616</v>
      </c>
      <c r="B616" s="61" t="s">
        <v>249</v>
      </c>
      <c r="C616" s="61" t="s">
        <v>250</v>
      </c>
      <c r="D616" s="62" t="s">
        <v>248</v>
      </c>
      <c r="E616" s="61">
        <v>132</v>
      </c>
      <c r="F616">
        <v>37</v>
      </c>
      <c r="G616">
        <v>169</v>
      </c>
    </row>
    <row r="617" spans="1:7" x14ac:dyDescent="0.5">
      <c r="A617" s="61">
        <v>616</v>
      </c>
      <c r="B617" s="61" t="s">
        <v>376</v>
      </c>
      <c r="C617" s="61" t="s">
        <v>468</v>
      </c>
      <c r="D617" s="62" t="s">
        <v>413</v>
      </c>
      <c r="E617" s="61">
        <v>130</v>
      </c>
      <c r="F617">
        <v>39</v>
      </c>
      <c r="G617">
        <v>169</v>
      </c>
    </row>
    <row r="618" spans="1:7" x14ac:dyDescent="0.5">
      <c r="A618" s="61">
        <v>618</v>
      </c>
      <c r="B618" s="61" t="s">
        <v>259</v>
      </c>
      <c r="C618" s="61" t="s">
        <v>260</v>
      </c>
      <c r="D618" s="62" t="s">
        <v>276</v>
      </c>
      <c r="E618" s="61">
        <v>130</v>
      </c>
      <c r="F618">
        <v>38</v>
      </c>
      <c r="G618">
        <v>168</v>
      </c>
    </row>
    <row r="619" spans="1:7" x14ac:dyDescent="0.5">
      <c r="A619" s="61">
        <v>618</v>
      </c>
      <c r="B619" s="61" t="s">
        <v>1331</v>
      </c>
      <c r="C619" s="61" t="s">
        <v>1332</v>
      </c>
      <c r="D619" s="62" t="s">
        <v>1288</v>
      </c>
      <c r="E619" s="61">
        <v>145</v>
      </c>
      <c r="F619">
        <v>23</v>
      </c>
      <c r="G619">
        <v>168</v>
      </c>
    </row>
    <row r="620" spans="1:7" x14ac:dyDescent="0.5">
      <c r="A620" s="61">
        <v>618</v>
      </c>
      <c r="B620" s="61" t="s">
        <v>368</v>
      </c>
      <c r="C620" s="61" t="s">
        <v>369</v>
      </c>
      <c r="D620" s="62" t="s">
        <v>355</v>
      </c>
      <c r="E620" s="61">
        <v>138</v>
      </c>
      <c r="F620">
        <v>30</v>
      </c>
      <c r="G620">
        <v>168</v>
      </c>
    </row>
    <row r="621" spans="1:7" x14ac:dyDescent="0.5">
      <c r="A621" s="61">
        <v>618</v>
      </c>
      <c r="B621" s="61" t="s">
        <v>438</v>
      </c>
      <c r="C621" s="61" t="s">
        <v>537</v>
      </c>
      <c r="D621" s="62" t="s">
        <v>520</v>
      </c>
      <c r="E621" s="61">
        <v>140</v>
      </c>
      <c r="F621" s="60">
        <v>28</v>
      </c>
      <c r="G621">
        <v>168</v>
      </c>
    </row>
    <row r="622" spans="1:7" x14ac:dyDescent="0.5">
      <c r="A622" s="61">
        <v>618</v>
      </c>
      <c r="B622" s="61" t="s">
        <v>636</v>
      </c>
      <c r="C622" s="61" t="s">
        <v>637</v>
      </c>
      <c r="D622" s="62" t="s">
        <v>642</v>
      </c>
      <c r="E622" s="61">
        <v>126</v>
      </c>
      <c r="F622">
        <v>42</v>
      </c>
      <c r="G622">
        <v>168</v>
      </c>
    </row>
    <row r="623" spans="1:7" x14ac:dyDescent="0.5">
      <c r="A623" s="61">
        <v>618</v>
      </c>
      <c r="B623" s="61" t="s">
        <v>1086</v>
      </c>
      <c r="C623" s="61" t="s">
        <v>1087</v>
      </c>
      <c r="D623" s="62">
        <v>12</v>
      </c>
      <c r="E623" s="61">
        <v>139</v>
      </c>
      <c r="F623">
        <v>29</v>
      </c>
      <c r="G623">
        <v>168</v>
      </c>
    </row>
    <row r="624" spans="1:7" x14ac:dyDescent="0.5">
      <c r="A624" s="61">
        <v>624</v>
      </c>
      <c r="B624" s="61" t="s">
        <v>206</v>
      </c>
      <c r="C624" s="61" t="s">
        <v>207</v>
      </c>
      <c r="D624" s="62" t="s">
        <v>248</v>
      </c>
      <c r="E624" s="61">
        <v>138</v>
      </c>
      <c r="F624">
        <v>29</v>
      </c>
      <c r="G624">
        <v>167</v>
      </c>
    </row>
    <row r="625" spans="1:7" x14ac:dyDescent="0.5">
      <c r="A625" s="61">
        <v>624</v>
      </c>
      <c r="B625" s="61" t="s">
        <v>174</v>
      </c>
      <c r="C625" s="61" t="s">
        <v>175</v>
      </c>
      <c r="D625" s="62" t="s">
        <v>155</v>
      </c>
      <c r="E625" s="61">
        <v>149</v>
      </c>
      <c r="F625">
        <v>18</v>
      </c>
      <c r="G625">
        <v>167</v>
      </c>
    </row>
    <row r="626" spans="1:7" x14ac:dyDescent="0.5">
      <c r="A626" s="61">
        <v>624</v>
      </c>
      <c r="B626" s="61" t="s">
        <v>451</v>
      </c>
      <c r="C626" s="61" t="s">
        <v>452</v>
      </c>
      <c r="D626" s="62" t="s">
        <v>413</v>
      </c>
      <c r="E626" s="61">
        <v>138</v>
      </c>
      <c r="F626">
        <v>29</v>
      </c>
      <c r="G626">
        <v>167</v>
      </c>
    </row>
    <row r="627" spans="1:7" x14ac:dyDescent="0.5">
      <c r="A627" s="61">
        <v>624</v>
      </c>
      <c r="B627" s="61" t="s">
        <v>576</v>
      </c>
      <c r="C627" s="61" t="s">
        <v>693</v>
      </c>
      <c r="D627" s="62" t="s">
        <v>745</v>
      </c>
      <c r="E627" s="61">
        <v>134</v>
      </c>
      <c r="F627">
        <v>33</v>
      </c>
      <c r="G627">
        <v>167</v>
      </c>
    </row>
    <row r="628" spans="1:7" x14ac:dyDescent="0.5">
      <c r="A628" s="61">
        <v>624</v>
      </c>
      <c r="B628" s="61" t="s">
        <v>757</v>
      </c>
      <c r="C628" s="61" t="s">
        <v>758</v>
      </c>
      <c r="D628" s="62" t="s">
        <v>748</v>
      </c>
      <c r="E628" s="61">
        <v>134</v>
      </c>
      <c r="F628">
        <v>33</v>
      </c>
      <c r="G628">
        <v>167</v>
      </c>
    </row>
    <row r="629" spans="1:7" x14ac:dyDescent="0.5">
      <c r="A629" s="61">
        <v>624</v>
      </c>
      <c r="B629" s="61" t="s">
        <v>874</v>
      </c>
      <c r="C629" s="61" t="s">
        <v>875</v>
      </c>
      <c r="D629" s="62" t="s">
        <v>862</v>
      </c>
      <c r="E629" s="61">
        <v>128</v>
      </c>
      <c r="F629">
        <v>39</v>
      </c>
      <c r="G629">
        <v>167</v>
      </c>
    </row>
    <row r="630" spans="1:7" x14ac:dyDescent="0.5">
      <c r="A630" s="61">
        <v>624</v>
      </c>
      <c r="B630" s="61" t="s">
        <v>174</v>
      </c>
      <c r="C630" s="61" t="s">
        <v>1067</v>
      </c>
      <c r="D630" s="62">
        <v>12</v>
      </c>
      <c r="E630" s="61">
        <v>144</v>
      </c>
      <c r="F630">
        <v>23</v>
      </c>
      <c r="G630">
        <v>167</v>
      </c>
    </row>
    <row r="631" spans="1:7" x14ac:dyDescent="0.5">
      <c r="A631" s="61">
        <v>624</v>
      </c>
      <c r="B631" s="61" t="s">
        <v>1199</v>
      </c>
      <c r="C631" s="61" t="s">
        <v>1200</v>
      </c>
      <c r="D631" s="62" t="s">
        <v>1187</v>
      </c>
      <c r="E631" s="61">
        <v>151</v>
      </c>
      <c r="F631">
        <v>16</v>
      </c>
      <c r="G631">
        <v>167</v>
      </c>
    </row>
    <row r="632" spans="1:7" x14ac:dyDescent="0.5">
      <c r="A632" s="61">
        <v>632</v>
      </c>
      <c r="B632" s="61" t="s">
        <v>226</v>
      </c>
      <c r="C632" s="61" t="s">
        <v>227</v>
      </c>
      <c r="D632" s="62" t="s">
        <v>248</v>
      </c>
      <c r="E632" s="61">
        <v>135</v>
      </c>
      <c r="F632">
        <v>31</v>
      </c>
      <c r="G632">
        <v>166</v>
      </c>
    </row>
    <row r="633" spans="1:7" x14ac:dyDescent="0.5">
      <c r="A633" s="61">
        <v>632</v>
      </c>
      <c r="B633" s="61" t="s">
        <v>460</v>
      </c>
      <c r="C633" s="61" t="s">
        <v>461</v>
      </c>
      <c r="D633" s="62" t="s">
        <v>413</v>
      </c>
      <c r="E633" s="61">
        <v>137</v>
      </c>
      <c r="F633">
        <v>29</v>
      </c>
      <c r="G633">
        <v>166</v>
      </c>
    </row>
    <row r="634" spans="1:7" x14ac:dyDescent="0.5">
      <c r="A634" s="61">
        <v>632</v>
      </c>
      <c r="B634" s="61" t="s">
        <v>594</v>
      </c>
      <c r="C634" s="61" t="s">
        <v>284</v>
      </c>
      <c r="D634" s="62" t="s">
        <v>611</v>
      </c>
      <c r="E634" s="61">
        <v>125</v>
      </c>
      <c r="F634">
        <v>41</v>
      </c>
      <c r="G634">
        <v>166</v>
      </c>
    </row>
    <row r="635" spans="1:7" x14ac:dyDescent="0.5">
      <c r="A635" s="61">
        <v>632</v>
      </c>
      <c r="B635" s="61" t="s">
        <v>928</v>
      </c>
      <c r="C635" s="61" t="s">
        <v>929</v>
      </c>
      <c r="D635" s="62" t="s">
        <v>905</v>
      </c>
      <c r="E635" s="61">
        <v>117</v>
      </c>
      <c r="F635">
        <v>49</v>
      </c>
      <c r="G635">
        <v>166</v>
      </c>
    </row>
    <row r="636" spans="1:7" x14ac:dyDescent="0.5">
      <c r="A636" s="61">
        <v>636</v>
      </c>
      <c r="B636" s="61" t="s">
        <v>223</v>
      </c>
      <c r="C636" s="61" t="s">
        <v>224</v>
      </c>
      <c r="D636" s="62" t="s">
        <v>248</v>
      </c>
      <c r="E636" s="61">
        <v>128</v>
      </c>
      <c r="F636" s="60">
        <v>37</v>
      </c>
      <c r="G636">
        <v>165</v>
      </c>
    </row>
    <row r="637" spans="1:7" x14ac:dyDescent="0.5">
      <c r="A637" s="61">
        <v>636</v>
      </c>
      <c r="B637" s="61" t="s">
        <v>529</v>
      </c>
      <c r="C637" s="61" t="s">
        <v>530</v>
      </c>
      <c r="D637" s="62" t="s">
        <v>520</v>
      </c>
      <c r="E637" s="61">
        <v>136</v>
      </c>
      <c r="F637">
        <v>29</v>
      </c>
      <c r="G637">
        <v>165</v>
      </c>
    </row>
    <row r="638" spans="1:7" x14ac:dyDescent="0.5">
      <c r="A638" s="61">
        <v>636</v>
      </c>
      <c r="B638" s="61" t="s">
        <v>514</v>
      </c>
      <c r="C638" s="61" t="s">
        <v>716</v>
      </c>
      <c r="D638" s="62" t="s">
        <v>745</v>
      </c>
      <c r="E638" s="61">
        <v>135</v>
      </c>
      <c r="F638">
        <v>30</v>
      </c>
      <c r="G638">
        <v>165</v>
      </c>
    </row>
    <row r="639" spans="1:7" x14ac:dyDescent="0.5">
      <c r="A639" s="61">
        <v>636</v>
      </c>
      <c r="B639" s="61" t="s">
        <v>734</v>
      </c>
      <c r="C639" s="61" t="s">
        <v>735</v>
      </c>
      <c r="D639" s="62" t="s">
        <v>745</v>
      </c>
      <c r="E639" s="61">
        <v>131</v>
      </c>
      <c r="F639">
        <v>34</v>
      </c>
      <c r="G639">
        <v>165</v>
      </c>
    </row>
    <row r="640" spans="1:7" x14ac:dyDescent="0.5">
      <c r="A640" s="61">
        <v>636</v>
      </c>
      <c r="B640" s="61" t="s">
        <v>871</v>
      </c>
      <c r="C640" s="61" t="s">
        <v>872</v>
      </c>
      <c r="D640" s="62" t="s">
        <v>862</v>
      </c>
      <c r="E640" s="61">
        <v>142</v>
      </c>
      <c r="F640">
        <v>23</v>
      </c>
      <c r="G640">
        <v>165</v>
      </c>
    </row>
    <row r="641" spans="1:7" x14ac:dyDescent="0.5">
      <c r="A641" s="61">
        <v>636</v>
      </c>
      <c r="B641" s="61" t="s">
        <v>983</v>
      </c>
      <c r="C641" s="61" t="s">
        <v>984</v>
      </c>
      <c r="D641" s="62" t="s">
        <v>948</v>
      </c>
      <c r="E641" s="61">
        <v>140</v>
      </c>
      <c r="F641">
        <v>25</v>
      </c>
      <c r="G641">
        <v>165</v>
      </c>
    </row>
    <row r="642" spans="1:7" x14ac:dyDescent="0.5">
      <c r="A642" s="61">
        <v>636</v>
      </c>
      <c r="B642" s="61" t="s">
        <v>376</v>
      </c>
      <c r="C642" s="61" t="s">
        <v>393</v>
      </c>
      <c r="D642" s="62">
        <v>12</v>
      </c>
      <c r="E642" s="61">
        <v>129</v>
      </c>
      <c r="F642">
        <v>36</v>
      </c>
      <c r="G642">
        <v>165</v>
      </c>
    </row>
    <row r="643" spans="1:7" x14ac:dyDescent="0.5">
      <c r="A643" s="61">
        <v>636</v>
      </c>
      <c r="B643" s="61" t="s">
        <v>1224</v>
      </c>
      <c r="C643" s="61" t="s">
        <v>865</v>
      </c>
      <c r="D643" s="62" t="s">
        <v>1221</v>
      </c>
      <c r="E643" s="61">
        <v>127</v>
      </c>
      <c r="F643">
        <v>38</v>
      </c>
      <c r="G643">
        <v>165</v>
      </c>
    </row>
    <row r="644" spans="1:7" x14ac:dyDescent="0.5">
      <c r="A644" s="61">
        <v>644</v>
      </c>
      <c r="B644" s="61" t="s">
        <v>448</v>
      </c>
      <c r="C644" s="61" t="s">
        <v>450</v>
      </c>
      <c r="D644" s="62" t="s">
        <v>413</v>
      </c>
      <c r="E644" s="61">
        <v>125</v>
      </c>
      <c r="F644">
        <v>39</v>
      </c>
      <c r="G644">
        <v>164</v>
      </c>
    </row>
    <row r="645" spans="1:7" x14ac:dyDescent="0.5">
      <c r="A645" s="61">
        <v>644</v>
      </c>
      <c r="B645" s="61" t="s">
        <v>780</v>
      </c>
      <c r="C645" s="61" t="s">
        <v>605</v>
      </c>
      <c r="D645" s="62" t="s">
        <v>777</v>
      </c>
      <c r="E645" s="61">
        <v>117</v>
      </c>
      <c r="F645">
        <v>47</v>
      </c>
      <c r="G645">
        <v>164</v>
      </c>
    </row>
    <row r="646" spans="1:7" x14ac:dyDescent="0.5">
      <c r="A646" s="61">
        <v>644</v>
      </c>
      <c r="B646" s="61" t="s">
        <v>1420</v>
      </c>
      <c r="C646" s="61" t="s">
        <v>1135</v>
      </c>
      <c r="D646" s="62" t="s">
        <v>1394</v>
      </c>
      <c r="E646" s="61">
        <v>133</v>
      </c>
      <c r="F646">
        <v>31</v>
      </c>
      <c r="G646">
        <v>164</v>
      </c>
    </row>
    <row r="647" spans="1:7" x14ac:dyDescent="0.5">
      <c r="A647" s="61">
        <v>647</v>
      </c>
      <c r="B647" s="61" t="s">
        <v>283</v>
      </c>
      <c r="C647" s="61" t="s">
        <v>284</v>
      </c>
      <c r="D647" s="62" t="s">
        <v>279</v>
      </c>
      <c r="E647" s="61">
        <v>140</v>
      </c>
      <c r="F647">
        <v>23</v>
      </c>
      <c r="G647">
        <v>163</v>
      </c>
    </row>
    <row r="648" spans="1:7" x14ac:dyDescent="0.5">
      <c r="A648" s="61">
        <v>647</v>
      </c>
      <c r="B648" s="61" t="s">
        <v>551</v>
      </c>
      <c r="C648" s="61" t="s">
        <v>552</v>
      </c>
      <c r="D648" s="62" t="s">
        <v>520</v>
      </c>
      <c r="E648" s="61">
        <v>138</v>
      </c>
      <c r="F648">
        <v>25</v>
      </c>
      <c r="G648">
        <v>163</v>
      </c>
    </row>
    <row r="649" spans="1:7" x14ac:dyDescent="0.5">
      <c r="A649" s="61">
        <v>647</v>
      </c>
      <c r="B649" s="61" t="s">
        <v>724</v>
      </c>
      <c r="C649" s="61" t="s">
        <v>725</v>
      </c>
      <c r="D649" s="62" t="s">
        <v>745</v>
      </c>
      <c r="E649" s="61">
        <v>136</v>
      </c>
      <c r="F649">
        <v>27</v>
      </c>
      <c r="G649">
        <v>163</v>
      </c>
    </row>
    <row r="650" spans="1:7" x14ac:dyDescent="0.5">
      <c r="A650" s="61">
        <v>647</v>
      </c>
      <c r="B650" s="61" t="s">
        <v>878</v>
      </c>
      <c r="C650" s="61" t="s">
        <v>500</v>
      </c>
      <c r="D650" s="62" t="s">
        <v>862</v>
      </c>
      <c r="E650" s="61">
        <v>121</v>
      </c>
      <c r="F650">
        <v>42</v>
      </c>
      <c r="G650">
        <v>163</v>
      </c>
    </row>
    <row r="651" spans="1:7" x14ac:dyDescent="0.5">
      <c r="A651" s="61">
        <v>651</v>
      </c>
      <c r="B651" s="61" t="s">
        <v>200</v>
      </c>
      <c r="C651" s="61" t="s">
        <v>201</v>
      </c>
      <c r="D651" s="62" t="s">
        <v>155</v>
      </c>
      <c r="E651" s="61">
        <v>145</v>
      </c>
      <c r="F651">
        <v>16</v>
      </c>
      <c r="G651">
        <v>161</v>
      </c>
    </row>
    <row r="652" spans="1:7" x14ac:dyDescent="0.5">
      <c r="A652" s="61">
        <v>651</v>
      </c>
      <c r="B652" s="61" t="s">
        <v>348</v>
      </c>
      <c r="C652" s="61" t="s">
        <v>349</v>
      </c>
      <c r="D652" s="62" t="s">
        <v>279</v>
      </c>
      <c r="E652" s="61">
        <v>130</v>
      </c>
      <c r="F652">
        <v>31</v>
      </c>
      <c r="G652">
        <v>161</v>
      </c>
    </row>
    <row r="653" spans="1:7" x14ac:dyDescent="0.5">
      <c r="A653" s="61">
        <v>651</v>
      </c>
      <c r="B653" s="61" t="s">
        <v>889</v>
      </c>
      <c r="C653" s="61" t="s">
        <v>890</v>
      </c>
      <c r="D653" s="62" t="s">
        <v>862</v>
      </c>
      <c r="E653" s="61">
        <v>136</v>
      </c>
      <c r="F653">
        <v>25</v>
      </c>
      <c r="G653">
        <v>161</v>
      </c>
    </row>
    <row r="654" spans="1:7" x14ac:dyDescent="0.5">
      <c r="A654" s="61">
        <v>651</v>
      </c>
      <c r="B654" s="61" t="s">
        <v>1205</v>
      </c>
      <c r="C654" s="61" t="s">
        <v>677</v>
      </c>
      <c r="D654" s="62" t="s">
        <v>1203</v>
      </c>
      <c r="E654" s="61">
        <v>120</v>
      </c>
      <c r="F654">
        <v>41</v>
      </c>
      <c r="G654">
        <v>161</v>
      </c>
    </row>
    <row r="655" spans="1:7" x14ac:dyDescent="0.5">
      <c r="A655" s="61">
        <v>651</v>
      </c>
      <c r="B655" s="61" t="s">
        <v>1501</v>
      </c>
      <c r="C655" s="61" t="s">
        <v>1130</v>
      </c>
      <c r="D655" s="62" t="s">
        <v>1453</v>
      </c>
      <c r="E655" s="61">
        <v>154</v>
      </c>
      <c r="F655" s="60">
        <v>7</v>
      </c>
      <c r="G655">
        <v>161</v>
      </c>
    </row>
    <row r="656" spans="1:7" x14ac:dyDescent="0.5">
      <c r="A656" s="61">
        <v>656</v>
      </c>
      <c r="B656" s="61" t="s">
        <v>273</v>
      </c>
      <c r="C656" s="61" t="s">
        <v>274</v>
      </c>
      <c r="D656" s="62" t="s">
        <v>276</v>
      </c>
      <c r="E656" s="61">
        <v>133</v>
      </c>
      <c r="F656">
        <v>27</v>
      </c>
      <c r="G656">
        <v>160</v>
      </c>
    </row>
    <row r="657" spans="1:7" x14ac:dyDescent="0.5">
      <c r="A657" s="61">
        <v>656</v>
      </c>
      <c r="B657" s="61" t="s">
        <v>512</v>
      </c>
      <c r="C657" s="61" t="s">
        <v>513</v>
      </c>
      <c r="D657" s="62" t="s">
        <v>472</v>
      </c>
      <c r="E657" s="61">
        <v>144</v>
      </c>
      <c r="F657">
        <v>16</v>
      </c>
      <c r="G657">
        <v>160</v>
      </c>
    </row>
    <row r="658" spans="1:7" x14ac:dyDescent="0.5">
      <c r="A658" s="61">
        <v>656</v>
      </c>
      <c r="B658" s="61" t="s">
        <v>480</v>
      </c>
      <c r="C658" s="61" t="s">
        <v>532</v>
      </c>
      <c r="D658" s="62" t="s">
        <v>520</v>
      </c>
      <c r="E658" s="61">
        <v>131</v>
      </c>
      <c r="F658">
        <v>29</v>
      </c>
      <c r="G658">
        <v>160</v>
      </c>
    </row>
    <row r="659" spans="1:7" x14ac:dyDescent="0.5">
      <c r="A659" s="61">
        <v>656</v>
      </c>
      <c r="B659" s="61" t="s">
        <v>649</v>
      </c>
      <c r="C659" s="61" t="s">
        <v>650</v>
      </c>
      <c r="D659" s="62" t="s">
        <v>642</v>
      </c>
      <c r="E659" s="61">
        <v>125</v>
      </c>
      <c r="F659">
        <v>35</v>
      </c>
      <c r="G659">
        <v>160</v>
      </c>
    </row>
    <row r="660" spans="1:7" x14ac:dyDescent="0.5">
      <c r="A660" s="61">
        <v>660</v>
      </c>
      <c r="B660" s="61" t="s">
        <v>1020</v>
      </c>
      <c r="C660" s="61" t="s">
        <v>1021</v>
      </c>
      <c r="D660" s="62" t="s">
        <v>987</v>
      </c>
      <c r="E660" s="61">
        <v>130</v>
      </c>
      <c r="F660">
        <v>29</v>
      </c>
      <c r="G660">
        <v>159</v>
      </c>
    </row>
    <row r="661" spans="1:7" x14ac:dyDescent="0.5">
      <c r="A661" s="61">
        <v>661</v>
      </c>
      <c r="B661" s="61" t="s">
        <v>263</v>
      </c>
      <c r="C661" s="61" t="s">
        <v>264</v>
      </c>
      <c r="D661" s="62" t="s">
        <v>276</v>
      </c>
      <c r="E661" s="61">
        <v>122</v>
      </c>
      <c r="F661">
        <v>36</v>
      </c>
      <c r="G661">
        <v>158</v>
      </c>
    </row>
    <row r="662" spans="1:7" x14ac:dyDescent="0.5">
      <c r="A662" s="61">
        <v>661</v>
      </c>
      <c r="B662" s="61" t="s">
        <v>148</v>
      </c>
      <c r="C662" s="61" t="s">
        <v>1293</v>
      </c>
      <c r="D662" s="62" t="s">
        <v>1288</v>
      </c>
      <c r="E662" s="61">
        <v>129</v>
      </c>
      <c r="F662">
        <v>29</v>
      </c>
      <c r="G662">
        <v>158</v>
      </c>
    </row>
    <row r="663" spans="1:7" x14ac:dyDescent="0.5">
      <c r="A663" s="61">
        <v>663</v>
      </c>
      <c r="B663" s="61" t="s">
        <v>638</v>
      </c>
      <c r="C663" s="61" t="s">
        <v>639</v>
      </c>
      <c r="D663" s="62" t="s">
        <v>642</v>
      </c>
      <c r="E663" s="61">
        <v>130</v>
      </c>
      <c r="F663">
        <v>27</v>
      </c>
      <c r="G663">
        <v>157</v>
      </c>
    </row>
    <row r="664" spans="1:7" x14ac:dyDescent="0.5">
      <c r="A664" s="61">
        <v>663</v>
      </c>
      <c r="B664" s="61" t="s">
        <v>139</v>
      </c>
      <c r="C664" s="61" t="s">
        <v>818</v>
      </c>
      <c r="D664" s="62" t="s">
        <v>817</v>
      </c>
      <c r="E664" s="61">
        <v>117</v>
      </c>
      <c r="F664">
        <v>40</v>
      </c>
      <c r="G664">
        <v>157</v>
      </c>
    </row>
    <row r="665" spans="1:7" x14ac:dyDescent="0.5">
      <c r="A665" s="61">
        <v>663</v>
      </c>
      <c r="B665" s="61" t="s">
        <v>655</v>
      </c>
      <c r="C665" s="61" t="s">
        <v>924</v>
      </c>
      <c r="D665" s="62" t="s">
        <v>905</v>
      </c>
      <c r="E665" s="61">
        <v>140</v>
      </c>
      <c r="F665">
        <v>17</v>
      </c>
      <c r="G665">
        <v>157</v>
      </c>
    </row>
    <row r="666" spans="1:7" x14ac:dyDescent="0.5">
      <c r="A666" s="61">
        <v>663</v>
      </c>
      <c r="B666" s="61" t="s">
        <v>176</v>
      </c>
      <c r="C666" s="61" t="s">
        <v>1192</v>
      </c>
      <c r="D666" s="62" t="s">
        <v>1187</v>
      </c>
      <c r="E666" s="61">
        <v>150</v>
      </c>
      <c r="F666">
        <v>7</v>
      </c>
      <c r="G666">
        <v>157</v>
      </c>
    </row>
    <row r="667" spans="1:7" x14ac:dyDescent="0.5">
      <c r="A667" s="61">
        <v>667</v>
      </c>
      <c r="B667" s="61" t="s">
        <v>1290</v>
      </c>
      <c r="C667" s="61" t="s">
        <v>1291</v>
      </c>
      <c r="D667" s="62" t="s">
        <v>1288</v>
      </c>
      <c r="E667" s="61">
        <v>125</v>
      </c>
      <c r="F667">
        <v>31</v>
      </c>
      <c r="G667">
        <v>156</v>
      </c>
    </row>
    <row r="668" spans="1:7" x14ac:dyDescent="0.5">
      <c r="A668" s="61">
        <v>668</v>
      </c>
      <c r="B668" s="61" t="s">
        <v>261</v>
      </c>
      <c r="C668" s="61" t="s">
        <v>262</v>
      </c>
      <c r="D668" s="62" t="s">
        <v>276</v>
      </c>
      <c r="E668" s="61">
        <v>133</v>
      </c>
      <c r="F668">
        <v>22</v>
      </c>
      <c r="G668">
        <v>155</v>
      </c>
    </row>
    <row r="669" spans="1:7" x14ac:dyDescent="0.5">
      <c r="A669" s="61">
        <v>668</v>
      </c>
      <c r="B669" s="61" t="s">
        <v>653</v>
      </c>
      <c r="C669" s="61" t="s">
        <v>654</v>
      </c>
      <c r="D669" s="62" t="s">
        <v>642</v>
      </c>
      <c r="E669" s="61">
        <v>129</v>
      </c>
      <c r="F669">
        <v>26</v>
      </c>
      <c r="G669">
        <v>155</v>
      </c>
    </row>
    <row r="670" spans="1:7" x14ac:dyDescent="0.5">
      <c r="A670" s="61">
        <v>668</v>
      </c>
      <c r="B670" s="61" t="s">
        <v>844</v>
      </c>
      <c r="C670" s="61" t="s">
        <v>845</v>
      </c>
      <c r="D670" s="62" t="s">
        <v>817</v>
      </c>
      <c r="E670" s="61">
        <v>130</v>
      </c>
      <c r="F670">
        <v>25</v>
      </c>
      <c r="G670">
        <v>155</v>
      </c>
    </row>
    <row r="671" spans="1:7" x14ac:dyDescent="0.5">
      <c r="A671" s="61">
        <v>668</v>
      </c>
      <c r="B671" s="61" t="s">
        <v>1110</v>
      </c>
      <c r="C671" s="61" t="s">
        <v>1111</v>
      </c>
      <c r="D671" s="62">
        <v>12</v>
      </c>
      <c r="E671" s="61">
        <v>141</v>
      </c>
      <c r="F671">
        <v>14</v>
      </c>
      <c r="G671">
        <v>155</v>
      </c>
    </row>
    <row r="672" spans="1:7" x14ac:dyDescent="0.5">
      <c r="A672" s="61">
        <v>672</v>
      </c>
      <c r="B672" s="61" t="s">
        <v>883</v>
      </c>
      <c r="C672" s="61" t="s">
        <v>884</v>
      </c>
      <c r="D672" s="62" t="s">
        <v>862</v>
      </c>
      <c r="E672" s="61">
        <v>124</v>
      </c>
      <c r="F672">
        <v>30</v>
      </c>
      <c r="G672">
        <v>154</v>
      </c>
    </row>
    <row r="673" spans="1:7" x14ac:dyDescent="0.5">
      <c r="A673" s="61">
        <v>672</v>
      </c>
      <c r="B673" s="61" t="s">
        <v>638</v>
      </c>
      <c r="C673" s="61" t="s">
        <v>1036</v>
      </c>
      <c r="D673" s="62">
        <v>12</v>
      </c>
      <c r="E673" s="61">
        <v>132</v>
      </c>
      <c r="F673">
        <v>22</v>
      </c>
      <c r="G673">
        <v>154</v>
      </c>
    </row>
    <row r="674" spans="1:7" x14ac:dyDescent="0.5">
      <c r="A674" s="61">
        <v>674</v>
      </c>
      <c r="B674" s="61" t="s">
        <v>327</v>
      </c>
      <c r="C674" s="61" t="s">
        <v>328</v>
      </c>
      <c r="D674" s="62" t="s">
        <v>279</v>
      </c>
      <c r="E674" s="61">
        <v>123</v>
      </c>
      <c r="F674">
        <v>30</v>
      </c>
      <c r="G674">
        <v>153</v>
      </c>
    </row>
    <row r="675" spans="1:7" x14ac:dyDescent="0.5">
      <c r="A675" s="61">
        <v>674</v>
      </c>
      <c r="B675" s="61" t="s">
        <v>1564</v>
      </c>
      <c r="C675" s="61" t="s">
        <v>1565</v>
      </c>
      <c r="D675" s="62" t="s">
        <v>1360</v>
      </c>
      <c r="E675" s="61">
        <v>121</v>
      </c>
      <c r="F675">
        <v>32</v>
      </c>
      <c r="G675">
        <v>153</v>
      </c>
    </row>
    <row r="676" spans="1:7" x14ac:dyDescent="0.5">
      <c r="A676" s="61">
        <v>674</v>
      </c>
      <c r="B676" s="61" t="s">
        <v>1073</v>
      </c>
      <c r="C676" s="61" t="s">
        <v>1074</v>
      </c>
      <c r="D676" s="62">
        <v>12</v>
      </c>
      <c r="E676" s="61">
        <v>120</v>
      </c>
      <c r="F676">
        <v>33</v>
      </c>
      <c r="G676">
        <v>153</v>
      </c>
    </row>
    <row r="677" spans="1:7" x14ac:dyDescent="0.5">
      <c r="A677" s="61">
        <v>674</v>
      </c>
      <c r="B677" s="61" t="s">
        <v>1504</v>
      </c>
      <c r="C677" s="61" t="s">
        <v>1130</v>
      </c>
      <c r="D677" s="62" t="s">
        <v>1453</v>
      </c>
      <c r="E677" s="61">
        <v>153</v>
      </c>
      <c r="F677" s="60">
        <v>0</v>
      </c>
      <c r="G677">
        <v>153</v>
      </c>
    </row>
    <row r="678" spans="1:7" x14ac:dyDescent="0.5">
      <c r="A678" s="61">
        <v>678</v>
      </c>
      <c r="B678" s="61" t="s">
        <v>331</v>
      </c>
      <c r="C678" s="61" t="s">
        <v>332</v>
      </c>
      <c r="D678" s="62" t="s">
        <v>279</v>
      </c>
      <c r="E678" s="61">
        <v>121</v>
      </c>
      <c r="F678">
        <v>31</v>
      </c>
      <c r="G678">
        <v>152</v>
      </c>
    </row>
    <row r="679" spans="1:7" x14ac:dyDescent="0.5">
      <c r="A679" s="61">
        <v>678</v>
      </c>
      <c r="B679" s="61" t="s">
        <v>581</v>
      </c>
      <c r="C679" s="61" t="s">
        <v>582</v>
      </c>
      <c r="D679" s="62" t="s">
        <v>611</v>
      </c>
      <c r="E679" s="61">
        <v>114</v>
      </c>
      <c r="F679">
        <v>38</v>
      </c>
      <c r="G679">
        <v>152</v>
      </c>
    </row>
    <row r="680" spans="1:7" x14ac:dyDescent="0.5">
      <c r="A680" s="61">
        <v>678</v>
      </c>
      <c r="B680" s="61" t="s">
        <v>912</v>
      </c>
      <c r="C680" s="61" t="s">
        <v>852</v>
      </c>
      <c r="D680" s="62" t="s">
        <v>905</v>
      </c>
      <c r="E680" s="61">
        <v>134</v>
      </c>
      <c r="F680">
        <v>18</v>
      </c>
      <c r="G680">
        <v>152</v>
      </c>
    </row>
    <row r="681" spans="1:7" x14ac:dyDescent="0.5">
      <c r="A681" s="61">
        <v>678</v>
      </c>
      <c r="B681" s="61" t="s">
        <v>1270</v>
      </c>
      <c r="C681" s="61" t="s">
        <v>1271</v>
      </c>
      <c r="D681" s="62">
        <v>12</v>
      </c>
      <c r="E681" s="61">
        <v>125</v>
      </c>
      <c r="F681" s="60">
        <v>27</v>
      </c>
      <c r="G681">
        <v>152</v>
      </c>
    </row>
    <row r="682" spans="1:7" x14ac:dyDescent="0.5">
      <c r="A682" s="61">
        <v>682</v>
      </c>
      <c r="B682" s="61" t="s">
        <v>994</v>
      </c>
      <c r="C682" s="61" t="s">
        <v>1292</v>
      </c>
      <c r="D682" s="62" t="s">
        <v>1288</v>
      </c>
      <c r="E682" s="61">
        <v>133</v>
      </c>
      <c r="F682">
        <v>18</v>
      </c>
      <c r="G682">
        <v>151</v>
      </c>
    </row>
    <row r="683" spans="1:7" x14ac:dyDescent="0.5">
      <c r="A683" s="61">
        <v>683</v>
      </c>
      <c r="B683" s="61" t="s">
        <v>585</v>
      </c>
      <c r="C683" s="61" t="s">
        <v>1302</v>
      </c>
      <c r="D683" s="62" t="s">
        <v>1288</v>
      </c>
      <c r="E683" s="61">
        <v>142</v>
      </c>
      <c r="F683">
        <v>7</v>
      </c>
      <c r="G683">
        <v>149</v>
      </c>
    </row>
    <row r="684" spans="1:7" x14ac:dyDescent="0.5">
      <c r="A684" s="61">
        <v>683</v>
      </c>
      <c r="B684" s="61" t="s">
        <v>831</v>
      </c>
      <c r="C684" s="61" t="s">
        <v>193</v>
      </c>
      <c r="D684" s="62" t="s">
        <v>817</v>
      </c>
      <c r="E684" s="61">
        <v>116</v>
      </c>
      <c r="F684">
        <v>33</v>
      </c>
      <c r="G684">
        <v>149</v>
      </c>
    </row>
    <row r="685" spans="1:7" x14ac:dyDescent="0.5">
      <c r="A685" s="61">
        <v>683</v>
      </c>
      <c r="B685" s="61" t="s">
        <v>1562</v>
      </c>
      <c r="C685" s="61" t="s">
        <v>575</v>
      </c>
      <c r="D685" s="62" t="s">
        <v>1360</v>
      </c>
      <c r="E685" s="61">
        <v>107</v>
      </c>
      <c r="F685">
        <v>42</v>
      </c>
      <c r="G685">
        <v>149</v>
      </c>
    </row>
    <row r="686" spans="1:7" x14ac:dyDescent="0.5">
      <c r="A686" s="61">
        <v>683</v>
      </c>
      <c r="B686" s="61" t="s">
        <v>1214</v>
      </c>
      <c r="C686" s="61" t="s">
        <v>1186</v>
      </c>
      <c r="D686" s="62" t="s">
        <v>1203</v>
      </c>
      <c r="E686" s="61">
        <v>114</v>
      </c>
      <c r="F686">
        <v>35</v>
      </c>
      <c r="G686">
        <v>149</v>
      </c>
    </row>
    <row r="687" spans="1:7" x14ac:dyDescent="0.5">
      <c r="A687" s="61">
        <v>687</v>
      </c>
      <c r="B687" s="61" t="s">
        <v>271</v>
      </c>
      <c r="C687" s="61" t="s">
        <v>272</v>
      </c>
      <c r="D687" s="62" t="s">
        <v>276</v>
      </c>
      <c r="E687" s="61">
        <v>119</v>
      </c>
      <c r="F687">
        <v>29</v>
      </c>
      <c r="G687">
        <v>148</v>
      </c>
    </row>
    <row r="688" spans="1:7" x14ac:dyDescent="0.5">
      <c r="A688" s="61">
        <v>687</v>
      </c>
      <c r="B688" s="61" t="s">
        <v>348</v>
      </c>
      <c r="C688" s="61" t="s">
        <v>398</v>
      </c>
      <c r="D688" s="62" t="s">
        <v>355</v>
      </c>
      <c r="E688" s="61">
        <v>109</v>
      </c>
      <c r="F688">
        <v>39</v>
      </c>
      <c r="G688">
        <v>148</v>
      </c>
    </row>
    <row r="689" spans="1:7" x14ac:dyDescent="0.5">
      <c r="A689" s="61">
        <v>687</v>
      </c>
      <c r="B689" s="61" t="s">
        <v>376</v>
      </c>
      <c r="C689" s="61" t="s">
        <v>587</v>
      </c>
      <c r="D689" s="62" t="s">
        <v>611</v>
      </c>
      <c r="E689" s="61">
        <v>130</v>
      </c>
      <c r="F689">
        <v>18</v>
      </c>
      <c r="G689">
        <v>148</v>
      </c>
    </row>
    <row r="690" spans="1:7" x14ac:dyDescent="0.5">
      <c r="A690" s="61">
        <v>690</v>
      </c>
      <c r="B690" s="61" t="s">
        <v>755</v>
      </c>
      <c r="C690" s="61" t="s">
        <v>756</v>
      </c>
      <c r="D690" s="62" t="s">
        <v>748</v>
      </c>
      <c r="E690" s="61">
        <v>113</v>
      </c>
      <c r="F690">
        <v>34</v>
      </c>
      <c r="G690">
        <v>147</v>
      </c>
    </row>
    <row r="691" spans="1:7" x14ac:dyDescent="0.5">
      <c r="A691" s="61">
        <v>690</v>
      </c>
      <c r="B691" s="61" t="s">
        <v>810</v>
      </c>
      <c r="C691" s="61" t="s">
        <v>811</v>
      </c>
      <c r="D691" s="62" t="s">
        <v>777</v>
      </c>
      <c r="E691" s="61">
        <v>100</v>
      </c>
      <c r="F691">
        <v>47</v>
      </c>
      <c r="G691">
        <v>147</v>
      </c>
    </row>
    <row r="692" spans="1:7" x14ac:dyDescent="0.5">
      <c r="A692" s="61">
        <v>690</v>
      </c>
      <c r="B692" s="61" t="s">
        <v>446</v>
      </c>
      <c r="C692" s="61" t="s">
        <v>969</v>
      </c>
      <c r="D692" s="62" t="s">
        <v>948</v>
      </c>
      <c r="E692" s="61">
        <v>110</v>
      </c>
      <c r="F692">
        <v>37</v>
      </c>
      <c r="G692">
        <v>147</v>
      </c>
    </row>
    <row r="693" spans="1:7" x14ac:dyDescent="0.5">
      <c r="A693" s="61">
        <v>690</v>
      </c>
      <c r="B693" s="61" t="s">
        <v>988</v>
      </c>
      <c r="C693" s="61" t="s">
        <v>989</v>
      </c>
      <c r="D693" s="62" t="s">
        <v>987</v>
      </c>
      <c r="E693" s="61">
        <v>124</v>
      </c>
      <c r="F693">
        <v>23</v>
      </c>
      <c r="G693">
        <v>147</v>
      </c>
    </row>
    <row r="694" spans="1:7" x14ac:dyDescent="0.5">
      <c r="A694" s="61">
        <v>694</v>
      </c>
      <c r="B694" s="61" t="s">
        <v>423</v>
      </c>
      <c r="C694" s="61" t="s">
        <v>424</v>
      </c>
      <c r="D694" s="62" t="s">
        <v>413</v>
      </c>
      <c r="E694" s="61">
        <v>135</v>
      </c>
      <c r="F694">
        <v>11</v>
      </c>
      <c r="G694">
        <v>146</v>
      </c>
    </row>
    <row r="695" spans="1:7" x14ac:dyDescent="0.5">
      <c r="A695" s="61">
        <v>694</v>
      </c>
      <c r="B695" s="61" t="s">
        <v>455</v>
      </c>
      <c r="C695" s="61" t="s">
        <v>456</v>
      </c>
      <c r="D695" s="62" t="s">
        <v>413</v>
      </c>
      <c r="E695" s="61">
        <v>135</v>
      </c>
      <c r="F695">
        <v>11</v>
      </c>
      <c r="G695">
        <v>146</v>
      </c>
    </row>
    <row r="696" spans="1:7" x14ac:dyDescent="0.5">
      <c r="A696" s="61">
        <v>696</v>
      </c>
      <c r="B696" s="61" t="s">
        <v>322</v>
      </c>
      <c r="C696" s="61" t="s">
        <v>323</v>
      </c>
      <c r="D696" s="62" t="s">
        <v>279</v>
      </c>
      <c r="E696" s="61">
        <v>115</v>
      </c>
      <c r="F696">
        <v>30</v>
      </c>
      <c r="G696">
        <v>145</v>
      </c>
    </row>
    <row r="697" spans="1:7" x14ac:dyDescent="0.5">
      <c r="A697" s="61">
        <v>697</v>
      </c>
      <c r="B697" s="61" t="s">
        <v>329</v>
      </c>
      <c r="C697" s="61" t="s">
        <v>330</v>
      </c>
      <c r="D697" s="62" t="s">
        <v>279</v>
      </c>
      <c r="E697" s="61">
        <v>123</v>
      </c>
      <c r="F697">
        <v>21</v>
      </c>
      <c r="G697">
        <v>144</v>
      </c>
    </row>
    <row r="698" spans="1:7" x14ac:dyDescent="0.5">
      <c r="A698" s="61">
        <v>697</v>
      </c>
      <c r="B698" s="61" t="s">
        <v>394</v>
      </c>
      <c r="C698" s="61" t="s">
        <v>395</v>
      </c>
      <c r="D698" s="62" t="s">
        <v>355</v>
      </c>
      <c r="E698" s="61">
        <v>115</v>
      </c>
      <c r="F698">
        <v>29</v>
      </c>
      <c r="G698">
        <v>144</v>
      </c>
    </row>
    <row r="699" spans="1:7" x14ac:dyDescent="0.5">
      <c r="A699" s="61">
        <v>699</v>
      </c>
      <c r="B699" s="61" t="s">
        <v>604</v>
      </c>
      <c r="C699" s="61" t="s">
        <v>605</v>
      </c>
      <c r="D699" s="62" t="s">
        <v>611</v>
      </c>
      <c r="E699" s="61">
        <v>126</v>
      </c>
      <c r="F699">
        <v>17</v>
      </c>
      <c r="G699">
        <v>143</v>
      </c>
    </row>
    <row r="700" spans="1:7" x14ac:dyDescent="0.5">
      <c r="A700" s="61">
        <v>699</v>
      </c>
      <c r="B700" s="61" t="s">
        <v>1047</v>
      </c>
      <c r="C700" s="61" t="s">
        <v>1048</v>
      </c>
      <c r="D700" s="62">
        <v>12</v>
      </c>
      <c r="E700" s="61">
        <v>143</v>
      </c>
      <c r="F700">
        <v>0</v>
      </c>
      <c r="G700">
        <v>143</v>
      </c>
    </row>
    <row r="701" spans="1:7" x14ac:dyDescent="0.5">
      <c r="A701" s="61">
        <v>701</v>
      </c>
      <c r="B701" s="61" t="s">
        <v>681</v>
      </c>
      <c r="C701" s="61" t="s">
        <v>682</v>
      </c>
      <c r="D701" s="62" t="s">
        <v>745</v>
      </c>
      <c r="E701" s="61">
        <v>117</v>
      </c>
      <c r="F701">
        <v>25</v>
      </c>
      <c r="G701">
        <v>142</v>
      </c>
    </row>
    <row r="702" spans="1:7" x14ac:dyDescent="0.5">
      <c r="A702" s="61">
        <v>701</v>
      </c>
      <c r="B702" s="61" t="s">
        <v>1278</v>
      </c>
      <c r="C702" s="61" t="s">
        <v>1279</v>
      </c>
      <c r="D702" s="62">
        <v>12</v>
      </c>
      <c r="E702" s="61">
        <v>127</v>
      </c>
      <c r="F702">
        <v>15</v>
      </c>
      <c r="G702">
        <v>142</v>
      </c>
    </row>
    <row r="703" spans="1:7" x14ac:dyDescent="0.5">
      <c r="A703" s="61">
        <v>703</v>
      </c>
      <c r="B703" s="61" t="s">
        <v>1398</v>
      </c>
      <c r="C703" s="61" t="s">
        <v>1393</v>
      </c>
      <c r="D703" s="62" t="s">
        <v>1394</v>
      </c>
      <c r="E703" s="61">
        <v>110</v>
      </c>
      <c r="F703">
        <v>31</v>
      </c>
      <c r="G703">
        <v>141</v>
      </c>
    </row>
    <row r="704" spans="1:7" x14ac:dyDescent="0.5">
      <c r="A704" s="61">
        <v>704</v>
      </c>
      <c r="B704" s="61" t="s">
        <v>203</v>
      </c>
      <c r="C704" s="61" t="s">
        <v>204</v>
      </c>
      <c r="D704" s="62" t="s">
        <v>248</v>
      </c>
      <c r="E704" s="61">
        <v>125</v>
      </c>
      <c r="F704">
        <v>15</v>
      </c>
      <c r="G704">
        <v>140</v>
      </c>
    </row>
    <row r="705" spans="1:7" x14ac:dyDescent="0.5">
      <c r="A705" s="61">
        <v>704</v>
      </c>
      <c r="B705" s="61" t="s">
        <v>315</v>
      </c>
      <c r="C705" s="61" t="s">
        <v>278</v>
      </c>
      <c r="D705" s="62" t="s">
        <v>279</v>
      </c>
      <c r="E705" s="61">
        <v>115</v>
      </c>
      <c r="F705">
        <v>25</v>
      </c>
      <c r="G705">
        <v>140</v>
      </c>
    </row>
    <row r="706" spans="1:7" x14ac:dyDescent="0.5">
      <c r="A706" s="61">
        <v>704</v>
      </c>
      <c r="B706" s="61" t="s">
        <v>721</v>
      </c>
      <c r="C706" s="61" t="s">
        <v>722</v>
      </c>
      <c r="D706" s="62" t="s">
        <v>745</v>
      </c>
      <c r="E706" s="61">
        <v>131</v>
      </c>
      <c r="F706">
        <v>9</v>
      </c>
      <c r="G706">
        <v>140</v>
      </c>
    </row>
    <row r="707" spans="1:7" x14ac:dyDescent="0.5">
      <c r="A707" s="61">
        <v>707</v>
      </c>
      <c r="B707" s="61" t="s">
        <v>256</v>
      </c>
      <c r="C707" s="61" t="s">
        <v>257</v>
      </c>
      <c r="D707" s="62" t="s">
        <v>248</v>
      </c>
      <c r="E707" s="61">
        <v>112</v>
      </c>
      <c r="F707">
        <v>26</v>
      </c>
      <c r="G707">
        <v>138</v>
      </c>
    </row>
    <row r="708" spans="1:7" x14ac:dyDescent="0.5">
      <c r="A708" s="61">
        <v>707</v>
      </c>
      <c r="B708" s="61" t="s">
        <v>1249</v>
      </c>
      <c r="C708" s="61" t="s">
        <v>1250</v>
      </c>
      <c r="D708" s="62" t="s">
        <v>1246</v>
      </c>
      <c r="E708" s="61">
        <v>107</v>
      </c>
      <c r="F708">
        <v>31</v>
      </c>
      <c r="G708">
        <v>138</v>
      </c>
    </row>
    <row r="709" spans="1:7" x14ac:dyDescent="0.5">
      <c r="A709" s="61">
        <v>709</v>
      </c>
      <c r="B709" s="61" t="s">
        <v>313</v>
      </c>
      <c r="C709" s="61" t="s">
        <v>314</v>
      </c>
      <c r="D709" s="62" t="s">
        <v>279</v>
      </c>
      <c r="E709" s="61">
        <v>119</v>
      </c>
      <c r="F709">
        <v>18</v>
      </c>
      <c r="G709">
        <v>137</v>
      </c>
    </row>
    <row r="710" spans="1:7" x14ac:dyDescent="0.5">
      <c r="A710" s="61">
        <v>709</v>
      </c>
      <c r="B710" s="61" t="s">
        <v>885</v>
      </c>
      <c r="C710" s="61" t="s">
        <v>586</v>
      </c>
      <c r="D710" s="62" t="s">
        <v>1360</v>
      </c>
      <c r="E710" s="61">
        <v>128</v>
      </c>
      <c r="F710">
        <v>9</v>
      </c>
      <c r="G710">
        <v>137</v>
      </c>
    </row>
    <row r="711" spans="1:7" x14ac:dyDescent="0.5">
      <c r="A711" s="61">
        <v>711</v>
      </c>
      <c r="B711" s="61" t="s">
        <v>591</v>
      </c>
      <c r="C711" s="61" t="s">
        <v>592</v>
      </c>
      <c r="D711" s="62" t="s">
        <v>611</v>
      </c>
      <c r="E711" s="61">
        <v>118</v>
      </c>
      <c r="F711">
        <v>18</v>
      </c>
      <c r="G711">
        <v>136</v>
      </c>
    </row>
    <row r="712" spans="1:7" x14ac:dyDescent="0.5">
      <c r="A712" s="61">
        <v>711</v>
      </c>
      <c r="B712" s="61" t="s">
        <v>700</v>
      </c>
      <c r="C712" s="61" t="s">
        <v>701</v>
      </c>
      <c r="D712" s="62" t="s">
        <v>745</v>
      </c>
      <c r="E712" s="61">
        <v>120</v>
      </c>
      <c r="F712">
        <v>16</v>
      </c>
      <c r="G712">
        <v>136</v>
      </c>
    </row>
    <row r="713" spans="1:7" x14ac:dyDescent="0.5">
      <c r="A713" s="61">
        <v>711</v>
      </c>
      <c r="B713" s="61" t="s">
        <v>1193</v>
      </c>
      <c r="C713" s="61" t="s">
        <v>1194</v>
      </c>
      <c r="D713" s="62" t="s">
        <v>1187</v>
      </c>
      <c r="E713" s="61">
        <v>118</v>
      </c>
      <c r="F713">
        <v>18</v>
      </c>
      <c r="G713">
        <v>136</v>
      </c>
    </row>
    <row r="714" spans="1:7" x14ac:dyDescent="0.5">
      <c r="A714" s="61">
        <v>714</v>
      </c>
      <c r="B714" s="61" t="s">
        <v>690</v>
      </c>
      <c r="C714" s="61" t="s">
        <v>691</v>
      </c>
      <c r="D714" s="62" t="s">
        <v>745</v>
      </c>
      <c r="E714" s="61">
        <v>105</v>
      </c>
      <c r="F714">
        <v>30</v>
      </c>
      <c r="G714">
        <v>135</v>
      </c>
    </row>
    <row r="715" spans="1:7" x14ac:dyDescent="0.5">
      <c r="A715" s="61">
        <v>715</v>
      </c>
      <c r="B715" s="61" t="s">
        <v>1297</v>
      </c>
      <c r="C715" s="61" t="s">
        <v>1298</v>
      </c>
      <c r="D715" s="62" t="s">
        <v>1288</v>
      </c>
      <c r="E715" s="61">
        <v>134</v>
      </c>
      <c r="F715">
        <v>0</v>
      </c>
      <c r="G715">
        <v>134</v>
      </c>
    </row>
    <row r="716" spans="1:7" x14ac:dyDescent="0.5">
      <c r="A716" s="61">
        <v>715</v>
      </c>
      <c r="B716" s="61" t="s">
        <v>562</v>
      </c>
      <c r="C716" s="61" t="s">
        <v>563</v>
      </c>
      <c r="D716" s="62" t="s">
        <v>520</v>
      </c>
      <c r="E716" s="61">
        <v>123</v>
      </c>
      <c r="F716">
        <v>11</v>
      </c>
      <c r="G716">
        <v>134</v>
      </c>
    </row>
    <row r="717" spans="1:7" x14ac:dyDescent="0.5">
      <c r="A717" s="61">
        <v>715</v>
      </c>
      <c r="B717" s="61" t="s">
        <v>1396</v>
      </c>
      <c r="C717" s="61" t="s">
        <v>1393</v>
      </c>
      <c r="D717" s="62" t="s">
        <v>1394</v>
      </c>
      <c r="E717" s="61">
        <v>114</v>
      </c>
      <c r="F717">
        <v>20</v>
      </c>
      <c r="G717">
        <v>134</v>
      </c>
    </row>
    <row r="718" spans="1:7" x14ac:dyDescent="0.5">
      <c r="A718" s="61">
        <v>718</v>
      </c>
      <c r="B718" s="61" t="s">
        <v>853</v>
      </c>
      <c r="C718" s="61" t="s">
        <v>863</v>
      </c>
      <c r="D718" s="62" t="s">
        <v>1288</v>
      </c>
      <c r="E718" s="61">
        <v>117</v>
      </c>
      <c r="F718">
        <v>16</v>
      </c>
      <c r="G718">
        <v>133</v>
      </c>
    </row>
    <row r="719" spans="1:7" x14ac:dyDescent="0.5">
      <c r="A719" s="61">
        <v>718</v>
      </c>
      <c r="B719" s="61" t="s">
        <v>547</v>
      </c>
      <c r="C719" s="61" t="s">
        <v>548</v>
      </c>
      <c r="D719" s="62" t="s">
        <v>520</v>
      </c>
      <c r="E719" s="61">
        <v>89</v>
      </c>
      <c r="F719">
        <v>44</v>
      </c>
      <c r="G719">
        <v>133</v>
      </c>
    </row>
    <row r="720" spans="1:7" x14ac:dyDescent="0.5">
      <c r="A720" s="61">
        <v>718</v>
      </c>
      <c r="B720" s="61" t="s">
        <v>686</v>
      </c>
      <c r="C720" s="61" t="s">
        <v>687</v>
      </c>
      <c r="D720" s="62" t="s">
        <v>745</v>
      </c>
      <c r="E720" s="61">
        <v>104</v>
      </c>
      <c r="F720">
        <v>29</v>
      </c>
      <c r="G720">
        <v>133</v>
      </c>
    </row>
    <row r="721" spans="1:7" x14ac:dyDescent="0.5">
      <c r="A721" s="61">
        <v>718</v>
      </c>
      <c r="B721" s="61" t="s">
        <v>1409</v>
      </c>
      <c r="C721" s="61" t="s">
        <v>1408</v>
      </c>
      <c r="D721" s="62" t="s">
        <v>1394</v>
      </c>
      <c r="E721" s="61">
        <v>111</v>
      </c>
      <c r="F721">
        <v>22</v>
      </c>
      <c r="G721">
        <v>133</v>
      </c>
    </row>
    <row r="722" spans="1:7" x14ac:dyDescent="0.5">
      <c r="A722" s="61">
        <v>722</v>
      </c>
      <c r="B722" s="61" t="s">
        <v>663</v>
      </c>
      <c r="C722" s="61" t="s">
        <v>664</v>
      </c>
      <c r="D722" s="62" t="s">
        <v>642</v>
      </c>
      <c r="E722" s="61">
        <v>103</v>
      </c>
      <c r="F722">
        <v>29</v>
      </c>
      <c r="G722">
        <v>132</v>
      </c>
    </row>
    <row r="723" spans="1:7" x14ac:dyDescent="0.5">
      <c r="A723" s="61">
        <v>722</v>
      </c>
      <c r="B723" s="61" t="s">
        <v>1252</v>
      </c>
      <c r="C723" s="61" t="s">
        <v>1408</v>
      </c>
      <c r="D723" s="62" t="s">
        <v>1394</v>
      </c>
      <c r="E723" s="61">
        <v>106</v>
      </c>
      <c r="F723">
        <v>26</v>
      </c>
      <c r="G723">
        <v>132</v>
      </c>
    </row>
    <row r="724" spans="1:7" x14ac:dyDescent="0.5">
      <c r="A724" s="61">
        <v>722</v>
      </c>
      <c r="B724" s="61" t="s">
        <v>1467</v>
      </c>
      <c r="C724" s="61" t="s">
        <v>1468</v>
      </c>
      <c r="D724" s="62" t="s">
        <v>1453</v>
      </c>
      <c r="E724" s="61">
        <v>100</v>
      </c>
      <c r="F724">
        <v>32</v>
      </c>
      <c r="G724">
        <v>132</v>
      </c>
    </row>
    <row r="725" spans="1:7" x14ac:dyDescent="0.5">
      <c r="A725" s="61">
        <v>725</v>
      </c>
      <c r="B725" s="61" t="s">
        <v>313</v>
      </c>
      <c r="C725" s="61" t="s">
        <v>1287</v>
      </c>
      <c r="D725" s="62" t="s">
        <v>1288</v>
      </c>
      <c r="E725" s="61">
        <v>111</v>
      </c>
      <c r="F725">
        <v>20</v>
      </c>
      <c r="G725">
        <v>131</v>
      </c>
    </row>
    <row r="726" spans="1:7" x14ac:dyDescent="0.5">
      <c r="A726" s="61">
        <v>725</v>
      </c>
      <c r="B726" s="61" t="s">
        <v>1026</v>
      </c>
      <c r="C726" s="61" t="s">
        <v>1027</v>
      </c>
      <c r="D726" s="62">
        <v>12</v>
      </c>
      <c r="E726" s="61">
        <v>100</v>
      </c>
      <c r="F726">
        <v>31</v>
      </c>
      <c r="G726">
        <v>131</v>
      </c>
    </row>
    <row r="727" spans="1:7" x14ac:dyDescent="0.5">
      <c r="A727" s="61">
        <v>727</v>
      </c>
      <c r="B727" s="61" t="s">
        <v>1267</v>
      </c>
      <c r="C727" s="61" t="s">
        <v>571</v>
      </c>
      <c r="D727" s="62">
        <v>12</v>
      </c>
      <c r="E727" s="61">
        <v>104</v>
      </c>
      <c r="F727">
        <v>26</v>
      </c>
      <c r="G727">
        <v>130</v>
      </c>
    </row>
    <row r="728" spans="1:7" x14ac:dyDescent="0.5">
      <c r="A728" s="61">
        <v>727</v>
      </c>
      <c r="B728" s="61" t="s">
        <v>1503</v>
      </c>
      <c r="C728" s="61" t="s">
        <v>1130</v>
      </c>
      <c r="D728" s="62" t="s">
        <v>1453</v>
      </c>
      <c r="E728" s="61">
        <v>109</v>
      </c>
      <c r="F728">
        <v>21</v>
      </c>
      <c r="G728">
        <v>130</v>
      </c>
    </row>
    <row r="729" spans="1:7" x14ac:dyDescent="0.5">
      <c r="A729" s="61">
        <v>729</v>
      </c>
      <c r="B729" s="61" t="s">
        <v>1338</v>
      </c>
      <c r="C729" s="61" t="s">
        <v>1339</v>
      </c>
      <c r="D729" s="62">
        <v>12</v>
      </c>
      <c r="E729" s="61">
        <v>128</v>
      </c>
      <c r="F729">
        <v>0</v>
      </c>
      <c r="G729">
        <v>128</v>
      </c>
    </row>
    <row r="730" spans="1:7" x14ac:dyDescent="0.5">
      <c r="A730" s="61">
        <v>730</v>
      </c>
      <c r="B730" s="61" t="s">
        <v>573</v>
      </c>
      <c r="C730" s="61" t="s">
        <v>574</v>
      </c>
      <c r="D730" s="62" t="s">
        <v>611</v>
      </c>
      <c r="E730" s="61">
        <v>109</v>
      </c>
      <c r="F730">
        <v>18</v>
      </c>
      <c r="G730">
        <v>127</v>
      </c>
    </row>
    <row r="731" spans="1:7" x14ac:dyDescent="0.5">
      <c r="A731" s="61">
        <v>730</v>
      </c>
      <c r="B731" s="61" t="s">
        <v>1397</v>
      </c>
      <c r="C731" s="61" t="s">
        <v>1393</v>
      </c>
      <c r="D731" s="62" t="s">
        <v>1394</v>
      </c>
      <c r="E731" s="61">
        <v>106</v>
      </c>
      <c r="F731">
        <v>21</v>
      </c>
      <c r="G731">
        <v>127</v>
      </c>
    </row>
    <row r="732" spans="1:7" x14ac:dyDescent="0.5">
      <c r="A732" s="61">
        <v>732</v>
      </c>
      <c r="B732" s="61" t="s">
        <v>233</v>
      </c>
      <c r="C732" s="61" t="s">
        <v>234</v>
      </c>
      <c r="D732" s="62" t="s">
        <v>248</v>
      </c>
      <c r="E732" s="61">
        <v>106</v>
      </c>
      <c r="F732">
        <v>20</v>
      </c>
      <c r="G732">
        <v>126</v>
      </c>
    </row>
    <row r="733" spans="1:7" x14ac:dyDescent="0.5">
      <c r="A733" s="61">
        <v>732</v>
      </c>
      <c r="B733" s="61" t="s">
        <v>167</v>
      </c>
      <c r="C733" s="61" t="s">
        <v>168</v>
      </c>
      <c r="D733" s="62" t="s">
        <v>155</v>
      </c>
      <c r="E733" s="61">
        <v>106</v>
      </c>
      <c r="F733">
        <v>20</v>
      </c>
      <c r="G733">
        <v>126</v>
      </c>
    </row>
    <row r="734" spans="1:7" x14ac:dyDescent="0.5">
      <c r="A734" s="61">
        <v>734</v>
      </c>
      <c r="B734" s="61" t="s">
        <v>553</v>
      </c>
      <c r="C734" s="61" t="s">
        <v>1408</v>
      </c>
      <c r="D734" s="62" t="s">
        <v>1394</v>
      </c>
      <c r="E734" s="61">
        <v>104</v>
      </c>
      <c r="F734">
        <v>20</v>
      </c>
      <c r="G734">
        <v>124</v>
      </c>
    </row>
    <row r="735" spans="1:7" x14ac:dyDescent="0.5">
      <c r="A735" s="61">
        <v>734</v>
      </c>
      <c r="B735" s="61" t="s">
        <v>1410</v>
      </c>
      <c r="C735" s="61" t="s">
        <v>1408</v>
      </c>
      <c r="D735" s="62" t="s">
        <v>1394</v>
      </c>
      <c r="E735" s="61">
        <v>103</v>
      </c>
      <c r="F735">
        <v>21</v>
      </c>
      <c r="G735">
        <v>124</v>
      </c>
    </row>
    <row r="736" spans="1:7" x14ac:dyDescent="0.5">
      <c r="A736" s="61">
        <v>736</v>
      </c>
      <c r="B736" s="61" t="s">
        <v>162</v>
      </c>
      <c r="C736" s="61" t="s">
        <v>163</v>
      </c>
      <c r="D736" s="62" t="s">
        <v>155</v>
      </c>
      <c r="E736" s="61">
        <v>108</v>
      </c>
      <c r="F736">
        <v>15</v>
      </c>
      <c r="G736">
        <v>123</v>
      </c>
    </row>
    <row r="737" spans="1:7" x14ac:dyDescent="0.5">
      <c r="A737" s="61">
        <v>736</v>
      </c>
      <c r="B737" s="61" t="s">
        <v>674</v>
      </c>
      <c r="C737" s="61" t="s">
        <v>675</v>
      </c>
      <c r="D737" s="62" t="s">
        <v>642</v>
      </c>
      <c r="E737" s="61">
        <v>114</v>
      </c>
      <c r="F737">
        <v>9</v>
      </c>
      <c r="G737">
        <v>123</v>
      </c>
    </row>
    <row r="738" spans="1:7" x14ac:dyDescent="0.5">
      <c r="A738" s="61">
        <v>736</v>
      </c>
      <c r="B738" s="61" t="s">
        <v>999</v>
      </c>
      <c r="C738" s="61" t="s">
        <v>1000</v>
      </c>
      <c r="D738" s="62" t="s">
        <v>987</v>
      </c>
      <c r="E738" s="61">
        <v>114</v>
      </c>
      <c r="F738">
        <v>9</v>
      </c>
      <c r="G738">
        <v>123</v>
      </c>
    </row>
    <row r="739" spans="1:7" x14ac:dyDescent="0.5">
      <c r="A739" s="61">
        <v>739</v>
      </c>
      <c r="B739" s="61" t="s">
        <v>609</v>
      </c>
      <c r="C739" s="61" t="s">
        <v>610</v>
      </c>
      <c r="D739" s="62" t="s">
        <v>611</v>
      </c>
      <c r="E739" s="61">
        <v>122</v>
      </c>
      <c r="F739">
        <v>0</v>
      </c>
      <c r="G739">
        <v>122</v>
      </c>
    </row>
    <row r="740" spans="1:7" x14ac:dyDescent="0.5">
      <c r="A740" s="61">
        <v>740</v>
      </c>
      <c r="B740" s="61" t="s">
        <v>421</v>
      </c>
      <c r="C740" s="61" t="s">
        <v>422</v>
      </c>
      <c r="D740" s="62" t="s">
        <v>413</v>
      </c>
      <c r="E740" s="61">
        <v>121</v>
      </c>
      <c r="F740">
        <v>0</v>
      </c>
      <c r="G740">
        <v>121</v>
      </c>
    </row>
    <row r="741" spans="1:7" x14ac:dyDescent="0.5">
      <c r="A741" s="61">
        <v>740</v>
      </c>
      <c r="B741" s="61" t="s">
        <v>1395</v>
      </c>
      <c r="C741" s="61" t="s">
        <v>1393</v>
      </c>
      <c r="D741" s="62" t="s">
        <v>1394</v>
      </c>
      <c r="E741" s="61">
        <v>95</v>
      </c>
      <c r="F741">
        <v>26</v>
      </c>
      <c r="G741">
        <v>121</v>
      </c>
    </row>
    <row r="742" spans="1:7" x14ac:dyDescent="0.5">
      <c r="A742" s="61">
        <v>742</v>
      </c>
      <c r="B742" s="61" t="s">
        <v>1294</v>
      </c>
      <c r="C742" s="61" t="s">
        <v>1295</v>
      </c>
      <c r="D742" s="62" t="s">
        <v>1288</v>
      </c>
      <c r="E742" s="61">
        <v>104</v>
      </c>
      <c r="F742">
        <v>14</v>
      </c>
      <c r="G742">
        <v>118</v>
      </c>
    </row>
    <row r="743" spans="1:7" x14ac:dyDescent="0.5">
      <c r="A743" s="61">
        <v>742</v>
      </c>
      <c r="B743" s="61" t="s">
        <v>463</v>
      </c>
      <c r="C743" s="61" t="s">
        <v>464</v>
      </c>
      <c r="D743" s="62" t="s">
        <v>413</v>
      </c>
      <c r="E743" s="61">
        <v>118</v>
      </c>
      <c r="F743">
        <v>0</v>
      </c>
      <c r="G743">
        <v>118</v>
      </c>
    </row>
    <row r="744" spans="1:7" x14ac:dyDescent="0.5">
      <c r="A744" s="61">
        <v>744</v>
      </c>
      <c r="B744" s="61" t="s">
        <v>1206</v>
      </c>
      <c r="C744" s="61" t="s">
        <v>969</v>
      </c>
      <c r="D744" s="62" t="s">
        <v>1203</v>
      </c>
      <c r="E744" s="61">
        <v>115</v>
      </c>
      <c r="F744">
        <v>0</v>
      </c>
      <c r="G744">
        <v>115</v>
      </c>
    </row>
    <row r="745" spans="1:7" x14ac:dyDescent="0.5">
      <c r="A745" s="61">
        <v>744</v>
      </c>
      <c r="B745" s="61" t="s">
        <v>1505</v>
      </c>
      <c r="C745" s="61" t="s">
        <v>1130</v>
      </c>
      <c r="D745" s="62" t="s">
        <v>1453</v>
      </c>
      <c r="E745" s="61">
        <v>90</v>
      </c>
      <c r="F745">
        <v>25</v>
      </c>
      <c r="G745">
        <v>115</v>
      </c>
    </row>
    <row r="746" spans="1:7" x14ac:dyDescent="0.5">
      <c r="A746" s="61">
        <v>746</v>
      </c>
      <c r="B746" s="61" t="s">
        <v>1323</v>
      </c>
      <c r="C746" s="61" t="s">
        <v>1324</v>
      </c>
      <c r="D746" s="62" t="s">
        <v>1288</v>
      </c>
      <c r="E746" s="61">
        <v>100</v>
      </c>
      <c r="F746">
        <v>11</v>
      </c>
      <c r="G746">
        <v>111</v>
      </c>
    </row>
    <row r="747" spans="1:7" x14ac:dyDescent="0.5">
      <c r="A747" s="61">
        <v>747</v>
      </c>
      <c r="B747" s="61" t="s">
        <v>979</v>
      </c>
      <c r="C747" s="61" t="s">
        <v>980</v>
      </c>
      <c r="D747" s="62" t="s">
        <v>948</v>
      </c>
      <c r="E747" s="61">
        <v>101</v>
      </c>
      <c r="F747">
        <v>9</v>
      </c>
      <c r="G747">
        <v>110</v>
      </c>
    </row>
    <row r="748" spans="1:7" x14ac:dyDescent="0.5">
      <c r="A748" s="61">
        <v>748</v>
      </c>
      <c r="B748" s="61" t="s">
        <v>1017</v>
      </c>
      <c r="C748" s="61" t="s">
        <v>1130</v>
      </c>
      <c r="D748" s="62" t="s">
        <v>1453</v>
      </c>
      <c r="E748" s="61">
        <v>93</v>
      </c>
      <c r="F748">
        <v>16</v>
      </c>
      <c r="G748">
        <v>109</v>
      </c>
    </row>
    <row r="749" spans="1:7" x14ac:dyDescent="0.5">
      <c r="A749" s="61">
        <v>749</v>
      </c>
      <c r="B749" s="61" t="s">
        <v>287</v>
      </c>
      <c r="C749" s="61" t="s">
        <v>288</v>
      </c>
      <c r="D749" s="62" t="s">
        <v>279</v>
      </c>
      <c r="E749" s="61">
        <v>108</v>
      </c>
      <c r="F749">
        <v>0</v>
      </c>
      <c r="G749">
        <v>108</v>
      </c>
    </row>
    <row r="750" spans="1:7" x14ac:dyDescent="0.5">
      <c r="A750" s="61">
        <v>750</v>
      </c>
      <c r="B750" s="61" t="s">
        <v>560</v>
      </c>
      <c r="C750" s="61" t="s">
        <v>561</v>
      </c>
      <c r="D750" s="62" t="s">
        <v>520</v>
      </c>
      <c r="E750" s="61">
        <v>98</v>
      </c>
      <c r="F750">
        <v>9</v>
      </c>
      <c r="G750">
        <v>107</v>
      </c>
    </row>
    <row r="751" spans="1:7" x14ac:dyDescent="0.5">
      <c r="A751" s="61">
        <v>750</v>
      </c>
      <c r="B751" s="61" t="s">
        <v>606</v>
      </c>
      <c r="C751" s="61" t="s">
        <v>607</v>
      </c>
      <c r="D751" s="62" t="s">
        <v>611</v>
      </c>
      <c r="E751" s="61">
        <v>107</v>
      </c>
      <c r="F751">
        <v>0</v>
      </c>
      <c r="G751">
        <v>107</v>
      </c>
    </row>
    <row r="752" spans="1:7" x14ac:dyDescent="0.5">
      <c r="A752" s="61">
        <v>750</v>
      </c>
      <c r="B752" s="61" t="s">
        <v>1447</v>
      </c>
      <c r="C752" s="61" t="s">
        <v>1130</v>
      </c>
      <c r="D752" s="62" t="s">
        <v>1453</v>
      </c>
      <c r="E752" s="61">
        <v>89</v>
      </c>
      <c r="F752">
        <v>18</v>
      </c>
      <c r="G752">
        <v>107</v>
      </c>
    </row>
    <row r="753" spans="1:7" x14ac:dyDescent="0.5">
      <c r="A753" s="61">
        <v>753</v>
      </c>
      <c r="B753" s="61" t="s">
        <v>1378</v>
      </c>
      <c r="C753" s="61" t="s">
        <v>1129</v>
      </c>
      <c r="D753" s="62" t="s">
        <v>1379</v>
      </c>
      <c r="E753" s="61">
        <v>91</v>
      </c>
      <c r="F753">
        <v>15</v>
      </c>
      <c r="G753">
        <v>106</v>
      </c>
    </row>
    <row r="754" spans="1:7" x14ac:dyDescent="0.5">
      <c r="A754" s="61">
        <v>754</v>
      </c>
      <c r="B754" s="61" t="s">
        <v>1197</v>
      </c>
      <c r="C754" s="61" t="s">
        <v>1198</v>
      </c>
      <c r="D754" s="62" t="s">
        <v>1187</v>
      </c>
      <c r="E754" s="61">
        <v>105</v>
      </c>
      <c r="F754">
        <v>0</v>
      </c>
      <c r="G754">
        <v>105</v>
      </c>
    </row>
    <row r="755" spans="1:7" x14ac:dyDescent="0.5">
      <c r="A755" s="61">
        <v>755</v>
      </c>
      <c r="B755" s="61" t="s">
        <v>1209</v>
      </c>
      <c r="C755" s="61" t="s">
        <v>1210</v>
      </c>
      <c r="D755" s="62" t="s">
        <v>1203</v>
      </c>
      <c r="E755" s="61">
        <v>104</v>
      </c>
      <c r="F755">
        <v>0</v>
      </c>
      <c r="G755">
        <v>104</v>
      </c>
    </row>
    <row r="756" spans="1:7" x14ac:dyDescent="0.5">
      <c r="A756" s="61">
        <v>755</v>
      </c>
      <c r="B756" s="61" t="s">
        <v>974</v>
      </c>
      <c r="C756" s="61" t="s">
        <v>774</v>
      </c>
      <c r="D756" s="62" t="s">
        <v>1453</v>
      </c>
      <c r="E756" s="61">
        <v>88</v>
      </c>
      <c r="F756">
        <v>16</v>
      </c>
      <c r="G756">
        <v>104</v>
      </c>
    </row>
    <row r="757" spans="1:7" x14ac:dyDescent="0.5">
      <c r="A757" s="61">
        <v>757</v>
      </c>
      <c r="B757" s="61" t="s">
        <v>576</v>
      </c>
      <c r="C757" s="61" t="s">
        <v>291</v>
      </c>
      <c r="D757" s="62" t="s">
        <v>611</v>
      </c>
      <c r="E757" s="61">
        <v>93</v>
      </c>
      <c r="F757">
        <v>7</v>
      </c>
      <c r="G757">
        <v>100</v>
      </c>
    </row>
    <row r="758" spans="1:7" x14ac:dyDescent="0.5">
      <c r="A758" s="61">
        <v>758</v>
      </c>
      <c r="B758" s="61" t="s">
        <v>782</v>
      </c>
      <c r="C758" s="61" t="s">
        <v>783</v>
      </c>
      <c r="D758" s="62" t="s">
        <v>777</v>
      </c>
      <c r="E758" s="61">
        <v>98</v>
      </c>
      <c r="F758">
        <v>0</v>
      </c>
      <c r="G758">
        <v>98</v>
      </c>
    </row>
    <row r="759" spans="1:7" x14ac:dyDescent="0.5">
      <c r="A759" s="61">
        <v>759</v>
      </c>
      <c r="B759" s="61" t="s">
        <v>139</v>
      </c>
      <c r="C759" s="61" t="s">
        <v>1263</v>
      </c>
      <c r="D759" s="62">
        <v>12</v>
      </c>
      <c r="E759" s="61">
        <v>89</v>
      </c>
      <c r="F759" s="60">
        <v>7</v>
      </c>
      <c r="G759">
        <v>96</v>
      </c>
    </row>
    <row r="760" spans="1:7" x14ac:dyDescent="0.5">
      <c r="A760" s="61">
        <v>759</v>
      </c>
      <c r="B760" s="61" t="s">
        <v>388</v>
      </c>
      <c r="C760" s="61" t="s">
        <v>1468</v>
      </c>
      <c r="D760" s="62" t="s">
        <v>1453</v>
      </c>
      <c r="E760" s="61">
        <v>80</v>
      </c>
      <c r="F760">
        <v>16</v>
      </c>
      <c r="G760">
        <v>96</v>
      </c>
    </row>
    <row r="761" spans="1:7" x14ac:dyDescent="0.5">
      <c r="A761" s="61">
        <v>761</v>
      </c>
      <c r="B761" s="61" t="s">
        <v>277</v>
      </c>
      <c r="C761" s="61" t="s">
        <v>278</v>
      </c>
      <c r="D761" s="62" t="s">
        <v>279</v>
      </c>
      <c r="E761" s="61">
        <v>78</v>
      </c>
      <c r="F761">
        <v>9</v>
      </c>
      <c r="G761">
        <v>87</v>
      </c>
    </row>
    <row r="762" spans="1:7" x14ac:dyDescent="0.5">
      <c r="A762" s="61">
        <v>761</v>
      </c>
      <c r="B762" s="61" t="s">
        <v>1485</v>
      </c>
      <c r="C762" s="61" t="s">
        <v>1486</v>
      </c>
      <c r="D762" s="62" t="s">
        <v>1453</v>
      </c>
      <c r="E762" s="61">
        <v>87</v>
      </c>
      <c r="F762">
        <v>0</v>
      </c>
      <c r="G762">
        <v>87</v>
      </c>
    </row>
    <row r="763" spans="1:7" x14ac:dyDescent="0.5">
      <c r="A763" s="61">
        <v>763</v>
      </c>
      <c r="B763" s="61" t="s">
        <v>1399</v>
      </c>
      <c r="C763" s="61" t="s">
        <v>1393</v>
      </c>
      <c r="D763" s="62" t="s">
        <v>1394</v>
      </c>
      <c r="E763" s="61">
        <v>78</v>
      </c>
      <c r="F763" s="60">
        <v>7</v>
      </c>
      <c r="G763">
        <v>85</v>
      </c>
    </row>
    <row r="764" spans="1:7" x14ac:dyDescent="0.5">
      <c r="A764" s="61">
        <v>764</v>
      </c>
      <c r="B764" s="61" t="s">
        <v>585</v>
      </c>
      <c r="C764" s="61" t="s">
        <v>586</v>
      </c>
      <c r="D764" s="62" t="s">
        <v>611</v>
      </c>
      <c r="E764" s="61">
        <v>73</v>
      </c>
      <c r="F764">
        <v>0</v>
      </c>
      <c r="G764">
        <v>73</v>
      </c>
    </row>
    <row r="765" spans="1:7" x14ac:dyDescent="0.5">
      <c r="A765" s="61">
        <v>765</v>
      </c>
      <c r="B765" s="61" t="s">
        <v>1392</v>
      </c>
      <c r="C765" s="61" t="s">
        <v>1393</v>
      </c>
      <c r="D765" s="62" t="s">
        <v>1394</v>
      </c>
      <c r="E765" s="61">
        <v>69</v>
      </c>
      <c r="F765">
        <v>0</v>
      </c>
      <c r="G765">
        <v>69</v>
      </c>
    </row>
    <row r="766" spans="1:7" x14ac:dyDescent="0.5">
      <c r="A766" s="61">
        <v>766</v>
      </c>
      <c r="B766" s="61" t="s">
        <v>1054</v>
      </c>
      <c r="C766" s="61" t="s">
        <v>1055</v>
      </c>
      <c r="D766" s="62">
        <v>12</v>
      </c>
      <c r="E766" s="61">
        <v>55</v>
      </c>
      <c r="F766">
        <v>0</v>
      </c>
      <c r="G766">
        <v>55</v>
      </c>
    </row>
    <row r="767" spans="1:7" x14ac:dyDescent="0.5">
      <c r="A767" s="61">
        <v>767</v>
      </c>
      <c r="B767" s="61" t="s">
        <v>1335</v>
      </c>
      <c r="C767" s="61" t="s">
        <v>1336</v>
      </c>
      <c r="D767" s="62" t="s">
        <v>1288</v>
      </c>
      <c r="E767" s="61">
        <v>52</v>
      </c>
      <c r="F767">
        <v>0</v>
      </c>
      <c r="G767">
        <v>52</v>
      </c>
    </row>
    <row r="768" spans="1:7" x14ac:dyDescent="0.5">
      <c r="A768" s="61">
        <v>768</v>
      </c>
      <c r="B768" s="61" t="s">
        <v>954</v>
      </c>
      <c r="C768" s="61" t="s">
        <v>955</v>
      </c>
      <c r="D768" s="62" t="s">
        <v>948</v>
      </c>
      <c r="E768" s="61">
        <v>45</v>
      </c>
      <c r="F768">
        <v>0</v>
      </c>
      <c r="G768">
        <v>45</v>
      </c>
    </row>
    <row r="769" spans="1:7" x14ac:dyDescent="0.5">
      <c r="A769" s="61" t="s">
        <v>1581</v>
      </c>
      <c r="E769" s="61" t="s">
        <v>82</v>
      </c>
      <c r="F769" t="s">
        <v>1584</v>
      </c>
      <c r="G769" t="s">
        <v>1580</v>
      </c>
    </row>
    <row r="770" spans="1:7" x14ac:dyDescent="0.5">
      <c r="E770" s="61" t="s">
        <v>97</v>
      </c>
    </row>
    <row r="771" spans="1:7" x14ac:dyDescent="0.5">
      <c r="B771" s="61" t="s">
        <v>12</v>
      </c>
      <c r="C771" s="61" t="s">
        <v>13</v>
      </c>
      <c r="D771" s="62" t="s">
        <v>14</v>
      </c>
      <c r="E771" s="61" t="s">
        <v>1582</v>
      </c>
      <c r="F771" t="s">
        <v>1583</v>
      </c>
      <c r="G771" t="s">
        <v>1585</v>
      </c>
    </row>
    <row r="772" spans="1:7" x14ac:dyDescent="0.5">
      <c r="F772">
        <v>82</v>
      </c>
    </row>
  </sheetData>
  <sortState xmlns:xlrd2="http://schemas.microsoft.com/office/spreadsheetml/2017/richdata2" ref="A1:G774">
    <sortCondition ref="A1:A774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VOR</vt:lpstr>
      <vt:lpstr>KO</vt:lpstr>
      <vt:lpstr>STAND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Hansa</dc:creator>
  <cp:lastModifiedBy>Hansa</cp:lastModifiedBy>
  <dcterms:created xsi:type="dcterms:W3CDTF">2022-10-29T11:02:00Z</dcterms:created>
  <dcterms:modified xsi:type="dcterms:W3CDTF">2022-12-10T21:09:34Z</dcterms:modified>
</cp:coreProperties>
</file>